
<file path=[Content_Types].xml><?xml version="1.0" encoding="utf-8"?>
<Types xmlns="http://schemas.openxmlformats.org/package/2006/content-types">
  <Default Extension="bin" ContentType="application/vnd.openxmlformats-officedocument.spreadsheetml.printerSettings"/>
  <Default Extension="jpeg" ContentType="image/jpeg"/>
  <Default Extension="jp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codeName="ThisWorkbook"/>
  <mc:AlternateContent xmlns:mc="http://schemas.openxmlformats.org/markup-compatibility/2006">
    <mc:Choice Requires="x15">
      <x15ac:absPath xmlns:x15ac="http://schemas.microsoft.com/office/spreadsheetml/2010/11/ac" url="Z:\AKADHAM\_\AKADHAM\AKADHAM\บอม\ขนส่ง\04-07-68\2854-นายธงชัย มีชัย\"/>
    </mc:Choice>
  </mc:AlternateContent>
  <xr:revisionPtr revIDLastSave="0" documentId="13_ncr:1_{878E1181-7731-4943-97ED-1715E907ABCA}" xr6:coauthVersionLast="47" xr6:coauthVersionMax="47" xr10:uidLastSave="{00000000-0000-0000-0000-000000000000}"/>
  <bookViews>
    <workbookView xWindow="-108" yWindow="-108" windowWidth="23256" windowHeight="12576" firstSheet="2" activeTab="5" xr2:uid="{00000000-000D-0000-FFFF-FFFF00000000}"/>
  </bookViews>
  <sheets>
    <sheet name="ไปรณีย์ตอบรับ" sheetId="16" state="hidden" r:id="rId1"/>
    <sheet name="ปกสำนวน" sheetId="32" state="hidden" r:id="rId2"/>
    <sheet name="Sheet1" sheetId="35" r:id="rId3"/>
    <sheet name="รายงานผลสืบทรัพย์" sheetId="29" r:id="rId4"/>
    <sheet name="คำขอที่ดิน" sheetId="36" r:id="rId5"/>
    <sheet name="คำขอขนส่ง" sheetId="37" r:id="rId6"/>
    <sheet name="ใบบะหน้าสำนวน" sheetId="14" state="hidden" r:id="rId7"/>
    <sheet name="แบบฟอร์ม CheckList" sheetId="1" state="hidden" r:id="rId8"/>
    <sheet name="ใบปะหน้าค่าธรรมเนียมศาล" sheetId="17" state="hidden" r:id="rId9"/>
    <sheet name="ค่าธรรมเนียมศาล" sheetId="4" state="hidden" r:id="rId10"/>
    <sheet name="ใบเสร็จค่าทำเนียมศาล" sheetId="12" state="hidden" r:id="rId11"/>
    <sheet name="ใบปะหน้าค่าใช้จ่าย" sheetId="2" state="hidden" r:id="rId12"/>
  </sheets>
  <externalReferences>
    <externalReference r:id="rId13"/>
  </externalReferences>
  <definedNames>
    <definedName name="_Hlk49258763" localSheetId="5">คำขอขนส่ง!$A$21</definedName>
    <definedName name="_xlnm.Print_Area" localSheetId="9">ค่าธรรมเนียมศาล!$A$1:$Z$40</definedName>
    <definedName name="_xlnm.Print_Area" localSheetId="5">คำขอขนส่ง!$A$1:$AM$29</definedName>
    <definedName name="_xlnm.Print_Area" localSheetId="4">คำขอที่ดิน!$A$1:$AQ$48</definedName>
    <definedName name="_xlnm.Print_Area" localSheetId="6">ใบบะหน้าสำนวน!$A$1:$O$46</definedName>
    <definedName name="_xlnm.Print_Area" localSheetId="11">ใบปะหน้าค่าใช้จ่าย!$A$1:$P$40</definedName>
    <definedName name="_xlnm.Print_Area" localSheetId="8">ใบปะหน้าค่าธรรมเนียมศาล!$A$1:$P$35</definedName>
    <definedName name="_xlnm.Print_Area" localSheetId="1">ปกสำนวน!$A$1:$Z$40</definedName>
    <definedName name="_xlnm.Print_Area" localSheetId="0">ไปรณีย์ตอบรับ!$A$1:$I$36</definedName>
    <definedName name="_xlnm.Print_Area" localSheetId="3">รายงานผลสืบทรัพย์!$A$1:$AJ$70</definedName>
    <definedName name="_xlnm.Print_Titles" localSheetId="3">รายงานผลสืบทรัพย์!$20:$20</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B2" i="35" l="1" a="1"/>
  <c r="B2" i="35" s="1"/>
  <c r="B5" i="35" a="1"/>
  <c r="B5" i="35" s="1"/>
  <c r="D2" i="35" a="1"/>
  <c r="D2" i="35" s="1"/>
  <c r="B3" i="35" a="1"/>
  <c r="B3" i="35" s="1"/>
  <c r="F5" i="35" a="1"/>
  <c r="F5" i="35" s="1"/>
  <c r="B4" i="35" a="1"/>
  <c r="B4" i="35" s="1"/>
  <c r="D5" i="35" a="1"/>
  <c r="D5" i="35" s="1"/>
  <c r="D3" i="35" a="1"/>
  <c r="D3" i="35" s="1"/>
  <c r="A12" i="35"/>
  <c r="AL1" i="29"/>
  <c r="A13" i="35" l="1"/>
  <c r="S9" i="29" s="1"/>
  <c r="A2" i="29"/>
  <c r="AF8" i="36"/>
  <c r="F64" i="29"/>
  <c r="F62" i="29"/>
  <c r="X29" i="37"/>
  <c r="AG12" i="37"/>
  <c r="G12" i="37"/>
  <c r="A12" i="36"/>
  <c r="C32" i="36"/>
  <c r="C31" i="36"/>
  <c r="C30" i="36"/>
  <c r="C29" i="36"/>
  <c r="C28" i="36"/>
  <c r="C27" i="36"/>
  <c r="C26" i="36"/>
  <c r="C25" i="36"/>
  <c r="C24" i="36"/>
  <c r="C23" i="36"/>
  <c r="C22" i="36"/>
  <c r="C21" i="36"/>
  <c r="C20" i="36"/>
  <c r="C19" i="36"/>
  <c r="U36" i="36"/>
  <c r="C41" i="36"/>
  <c r="Z21" i="37" l="1"/>
  <c r="B9" i="29"/>
  <c r="A21" i="37"/>
  <c r="C17" i="36"/>
  <c r="C18" i="36"/>
  <c r="AD18" i="36"/>
  <c r="AD17" i="36"/>
  <c r="P17" i="36"/>
  <c r="P18" i="36"/>
  <c r="W17" i="36"/>
  <c r="W18" i="36"/>
  <c r="AD20" i="36"/>
  <c r="AD21" i="36"/>
  <c r="AD22" i="36"/>
  <c r="AD23" i="36"/>
  <c r="AD24" i="36"/>
  <c r="AD25" i="36"/>
  <c r="AD26" i="36"/>
  <c r="AD27" i="36"/>
  <c r="AD28" i="36"/>
  <c r="AD29" i="36"/>
  <c r="AD30" i="36"/>
  <c r="AD31" i="36"/>
  <c r="AD32" i="36"/>
  <c r="AD19" i="36"/>
  <c r="W20" i="36"/>
  <c r="W21" i="36"/>
  <c r="W22" i="36"/>
  <c r="W23" i="36"/>
  <c r="W24" i="36"/>
  <c r="W25" i="36"/>
  <c r="W26" i="36"/>
  <c r="W27" i="36"/>
  <c r="W28" i="36"/>
  <c r="W29" i="36"/>
  <c r="W30" i="36"/>
  <c r="W31" i="36"/>
  <c r="W32" i="36"/>
  <c r="W19" i="36"/>
  <c r="P20" i="36"/>
  <c r="P21" i="36"/>
  <c r="P22" i="36"/>
  <c r="P23" i="36"/>
  <c r="P24" i="36"/>
  <c r="P25" i="36"/>
  <c r="P26" i="36"/>
  <c r="P27" i="36"/>
  <c r="P28" i="36"/>
  <c r="P29" i="36"/>
  <c r="P30" i="36"/>
  <c r="P31" i="36"/>
  <c r="P32" i="36"/>
  <c r="P19" i="36"/>
  <c r="H9" i="36"/>
  <c r="F63" i="29"/>
  <c r="AU16" i="36" l="1"/>
  <c r="AB36" i="29"/>
  <c r="AB52" i="29"/>
  <c r="U52" i="29"/>
  <c r="AB50" i="29"/>
  <c r="U50" i="29"/>
  <c r="AB48" i="29"/>
  <c r="U48" i="29"/>
  <c r="AB46" i="29"/>
  <c r="U46" i="29"/>
  <c r="AB44" i="29"/>
  <c r="U44" i="29"/>
  <c r="AB42" i="29"/>
  <c r="U42" i="29"/>
  <c r="AB40" i="29"/>
  <c r="U40" i="29"/>
  <c r="AB38" i="29"/>
  <c r="U38" i="29"/>
  <c r="U22" i="29"/>
  <c r="AB60" i="29"/>
  <c r="U60" i="29"/>
  <c r="AB58" i="29"/>
  <c r="U58" i="29"/>
  <c r="AB56" i="29"/>
  <c r="U56" i="29"/>
  <c r="AB54" i="29"/>
  <c r="U54" i="29"/>
  <c r="U36" i="29"/>
  <c r="AB34" i="29"/>
  <c r="U34" i="29"/>
  <c r="AB32" i="29"/>
  <c r="U32" i="29"/>
  <c r="AB30" i="29"/>
  <c r="U30" i="29"/>
  <c r="AB28" i="29"/>
  <c r="U28" i="29"/>
  <c r="AB26" i="29"/>
  <c r="U26" i="29"/>
  <c r="AB24" i="29"/>
  <c r="U24" i="29"/>
  <c r="AB22" i="29"/>
  <c r="AL5" i="29" l="1"/>
  <c r="A17" i="37"/>
  <c r="A14" i="36"/>
  <c r="I23" i="35"/>
  <c r="Y18" i="29"/>
  <c r="A59" i="29" s="1"/>
  <c r="X59" i="29" s="1"/>
  <c r="Y17" i="29"/>
  <c r="A55" i="29" s="1"/>
  <c r="X55" i="29" s="1"/>
  <c r="Y16" i="29"/>
  <c r="A51" i="29" s="1"/>
  <c r="T51" i="29" s="1"/>
  <c r="Y15" i="29"/>
  <c r="A47" i="29" s="1"/>
  <c r="T47" i="29" s="1"/>
  <c r="Y14" i="29"/>
  <c r="A43" i="29" s="1"/>
  <c r="Y13" i="29"/>
  <c r="A39" i="29" s="1"/>
  <c r="Y12" i="29"/>
  <c r="A35" i="29" s="1"/>
  <c r="T35" i="29" s="1"/>
  <c r="Y11" i="29"/>
  <c r="A31" i="29" s="1"/>
  <c r="T31" i="29" s="1"/>
  <c r="Y10" i="29"/>
  <c r="A27" i="29" s="1"/>
  <c r="F18" i="29"/>
  <c r="A57" i="29" s="1"/>
  <c r="X57" i="29" s="1"/>
  <c r="F17" i="29"/>
  <c r="A53" i="29" s="1"/>
  <c r="T53" i="29" s="1"/>
  <c r="F16" i="29"/>
  <c r="A49" i="29" s="1"/>
  <c r="T49" i="29" s="1"/>
  <c r="F15" i="29"/>
  <c r="A45" i="29" s="1"/>
  <c r="T45" i="29" s="1"/>
  <c r="F14" i="29"/>
  <c r="A41" i="29" s="1"/>
  <c r="F13" i="29"/>
  <c r="A37" i="29" s="1"/>
  <c r="F12" i="29"/>
  <c r="A33" i="29" s="1"/>
  <c r="T33" i="29" s="1"/>
  <c r="F11" i="29"/>
  <c r="A29" i="29" s="1"/>
  <c r="T29" i="29" s="1"/>
  <c r="F10" i="29"/>
  <c r="Y9" i="29"/>
  <c r="F9" i="29"/>
  <c r="A21" i="29" s="1"/>
  <c r="A23" i="29" l="1"/>
  <c r="T23" i="29" s="1"/>
  <c r="X23" i="29" s="1"/>
  <c r="A25" i="29"/>
  <c r="T25" i="29" s="1"/>
  <c r="X25" i="29" s="1"/>
  <c r="X35" i="29"/>
  <c r="X49" i="29"/>
  <c r="X33" i="29"/>
  <c r="X31" i="29"/>
  <c r="X45" i="29"/>
  <c r="X47" i="29"/>
  <c r="X51" i="29"/>
  <c r="X29" i="29"/>
  <c r="T37" i="29"/>
  <c r="T39" i="29"/>
  <c r="T55" i="29"/>
  <c r="T57" i="29"/>
  <c r="T43" i="29"/>
  <c r="T59" i="29"/>
  <c r="T21" i="29"/>
  <c r="T27" i="29"/>
  <c r="T41" i="29"/>
  <c r="X53" i="29"/>
  <c r="AD7" i="29"/>
  <c r="Q7" i="29"/>
  <c r="C7" i="29"/>
  <c r="F6" i="29"/>
  <c r="D5" i="29"/>
  <c r="W4" i="29"/>
  <c r="X41" i="29" l="1"/>
  <c r="X21" i="29"/>
  <c r="X43" i="29"/>
  <c r="X39" i="29"/>
  <c r="X27" i="29"/>
  <c r="X37" i="29"/>
  <c r="E4" i="29"/>
  <c r="W5" i="29"/>
  <c r="K23" i="14" l="1"/>
  <c r="F13" i="14" l="1"/>
  <c r="S8" i="4" l="1"/>
  <c r="K7" i="2" s="1"/>
  <c r="L20" i="17"/>
  <c r="L21" i="17" s="1"/>
  <c r="L25" i="2"/>
  <c r="M26" i="14"/>
  <c r="I20" i="2"/>
  <c r="C6" i="2"/>
  <c r="K7" i="17" l="1"/>
  <c r="E39" i="16"/>
  <c r="F2" i="1"/>
  <c r="C6" i="17"/>
  <c r="V7" i="4" s="1"/>
  <c r="T12" i="32"/>
  <c r="F23" i="14"/>
  <c r="E5" i="32"/>
  <c r="X13" i="32"/>
  <c r="E2" i="16"/>
  <c r="L5" i="14"/>
  <c r="F19" i="14"/>
  <c r="K19" i="14" s="1"/>
  <c r="F1" i="1"/>
  <c r="F20" i="17"/>
  <c r="E11" i="4"/>
  <c r="U26" i="4"/>
  <c r="U32" i="4" s="1"/>
  <c r="D32" i="4" s="1"/>
  <c r="E4" i="12"/>
  <c r="N20" i="2"/>
  <c r="U14" i="32"/>
  <c r="E3" i="16"/>
  <c r="G8" i="14"/>
  <c r="I20" i="17"/>
  <c r="O11" i="4"/>
  <c r="D37" i="12"/>
  <c r="H8" i="2"/>
  <c r="B21" i="2"/>
  <c r="J16" i="32"/>
  <c r="E38" i="16"/>
  <c r="H26" i="14"/>
  <c r="I8" i="17"/>
  <c r="B20" i="17" s="1"/>
  <c r="C9" i="4"/>
  <c r="D20" i="4" s="1"/>
  <c r="M20" i="4"/>
  <c r="D38" i="12"/>
  <c r="C20" i="2"/>
  <c r="I25" i="2"/>
  <c r="E4" i="32"/>
  <c r="P16" i="32"/>
  <c r="F17" i="14"/>
  <c r="E10" i="4"/>
  <c r="J15" i="4" s="1"/>
  <c r="R15" i="4"/>
  <c r="R18" i="4" s="1"/>
  <c r="S20" i="4" s="1"/>
  <c r="E3" i="12"/>
  <c r="Y5" i="32" l="1"/>
  <c r="T10" i="32"/>
  <c r="L26" i="2" l="1"/>
  <c r="L29" i="2" l="1"/>
  <c r="G29" i="2"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ASUS</author>
  </authors>
  <commentList>
    <comment ref="AM4" authorId="0" shapeId="0" xr:uid="{8042A5D8-F919-4F47-A821-CF65B3911481}">
      <text>
        <r>
          <rPr>
            <b/>
            <sz val="9"/>
            <color indexed="81"/>
            <rFont val="Tahoma"/>
            <family val="2"/>
          </rPr>
          <t>ASUS:</t>
        </r>
        <r>
          <rPr>
            <sz val="9"/>
            <color indexed="81"/>
            <rFont val="Tahoma"/>
            <family val="2"/>
          </rPr>
          <t xml:space="preserve">
Copy ชื่อไฟล์ที่ดึงสูตร วางเป็น 123 แล้ว Copy ข้อความในช่องเพื่อไปตั้งชื่อไฟล์</t>
        </r>
      </text>
    </comment>
  </commentList>
</comments>
</file>

<file path=xl/sharedStrings.xml><?xml version="1.0" encoding="utf-8"?>
<sst xmlns="http://schemas.openxmlformats.org/spreadsheetml/2006/main" count="710" uniqueCount="351">
  <si>
    <t>ชื่อลูกหนี้</t>
  </si>
  <si>
    <t>ลำดับ</t>
  </si>
  <si>
    <t>เอกสาร</t>
  </si>
  <si>
    <t>สถานะเอกสาร</t>
  </si>
  <si>
    <t>รูปแบบเอกสาร</t>
  </si>
  <si>
    <t>ประเภท</t>
  </si>
  <si>
    <t>เลขที่อ้างอิง</t>
  </si>
  <si>
    <t xml:space="preserve">5.  เอกสารอื่นๆ </t>
  </si>
  <si>
    <t>เอกสารใด ๆ ที่จัดทำขึ้นเตื่อติดตามทวงถามหนี้</t>
  </si>
  <si>
    <t>หรือเพื่อความสะดวกในการติดตามทวงถามหนี้</t>
  </si>
  <si>
    <t>ส่งมอบ</t>
  </si>
  <si>
    <t>ไม่มี</t>
  </si>
  <si>
    <t>ไม่สามารถส่งมอบ</t>
  </si>
  <si>
    <t>เนื่องจาก___________________</t>
  </si>
  <si>
    <t>o</t>
  </si>
  <si>
    <t>ต้นฉบับ</t>
  </si>
  <si>
    <t>สำเนา</t>
  </si>
  <si>
    <t>อื่น ๆ (โปรดระบุ)</t>
  </si>
  <si>
    <t>_________________________</t>
  </si>
  <si>
    <t>เอกสารที่เกี่ยวข้องกับการดำเนินคดี</t>
  </si>
  <si>
    <t>(1)  คำฟ้อง</t>
  </si>
  <si>
    <t>(2) คำให้การ</t>
  </si>
  <si>
    <t>(3)  คำพิพากษาในคดีแพ่ง  และ/หรือคดีอาญา</t>
  </si>
  <si>
    <t xml:space="preserve">       ที่เกี่ยวข้องกับหนี้</t>
  </si>
  <si>
    <t>(4)  คำร้องขอให้ล้มละลาย</t>
  </si>
  <si>
    <t>(5)  คำร้องขอฟื้นฟูกิจการ</t>
  </si>
  <si>
    <t>(6)  ประกาศของเจ้าพนักงานพิทักษ์ทรัพย์</t>
  </si>
  <si>
    <t>(7)  ประกาศของเจ้าพนักงานบังคับคดี</t>
  </si>
  <si>
    <t xml:space="preserve">       เกี่ยวกับการจำหน่ายทรัพย์สิน</t>
  </si>
  <si>
    <t>(8)  อื่น ๆ  (ถ้ามี)</t>
  </si>
  <si>
    <t>ที่</t>
  </si>
  <si>
    <t xml:space="preserve">วันที่  </t>
  </si>
  <si>
    <t>เรื่อง</t>
  </si>
  <si>
    <t>เรียน</t>
  </si>
  <si>
    <t>ผ่าน</t>
  </si>
  <si>
    <t>สิ่งที่แนบมาด้วย</t>
  </si>
  <si>
    <t>ขอเบิกค่าวิชาชีพและค่าใช้จ่ายลูกหนี้ราย</t>
  </si>
  <si>
    <t>ผู้อำนวยการฝ่ายกฎหมาย  (คุณชาญวิทย์  ตรังพานิชย์)</t>
  </si>
  <si>
    <t>ผู้จัดการส่วนดำเนินคดีและบังคับคดีสินเชื่อรายย่อย (คุณไพโรจน์  เรืองปราชญ์)</t>
  </si>
  <si>
    <t>1.  สำเนาคำฟ้อง</t>
  </si>
  <si>
    <t>2.  ใบเบิกค่าวิชาชีพและค่าใช้จ่าย</t>
  </si>
  <si>
    <t>3.  ใบเสร็จรับเงิน</t>
  </si>
  <si>
    <t>4.  ใบเสร็จค่าธรรมเนียมศาล</t>
  </si>
  <si>
    <t>นัดไกล่เกลี่ย/สืบพยาน</t>
  </si>
  <si>
    <t xml:space="preserve">เวลา </t>
  </si>
  <si>
    <t>รายละเอียดตามสิ่งที่แนบมาด้วย  บริษัทฯ  จึงขอเบิกค่าวิชาชีพและค่าใช้จ่าย  ดังต่อไปนี้</t>
  </si>
  <si>
    <t>(40%)</t>
  </si>
  <si>
    <t>จาก</t>
  </si>
  <si>
    <t>จำนวนเงิน (บาท)</t>
  </si>
  <si>
    <t>รายการ</t>
  </si>
  <si>
    <t xml:space="preserve">ตามที่ธนาคารอิสลามแห่งประเทศไทย  ได้มอบหมายให้  บริษัท  อคธรรม จำกัด ดำเนินคดีกับลูกหนี้ของธนาคารฯ   ทางบริษัทฯ </t>
  </si>
  <si>
    <t>ได้ดำเนินการยื่นฟ้องลูกหนี้เป็นที่เรียบร้อยแล้ว</t>
  </si>
  <si>
    <t>รวมเป็นเงินทั้งสิ้น</t>
  </si>
  <si>
    <t>จึงเรียนมาเพื่อโปรดพิจารณาอนุมัติ</t>
  </si>
  <si>
    <t>ขอแสดงความนับถือ</t>
  </si>
  <si>
    <t>______________________________________</t>
  </si>
  <si>
    <t>บริษัท  อคธรรม  จำกัด</t>
  </si>
  <si>
    <t>( นายอัครชัย  จันทร์ขอนแก่น )</t>
  </si>
  <si>
    <t xml:space="preserve">  ค่าวิชาชีพ  งวดที่   1  </t>
  </si>
  <si>
    <t>ใบเบิกค่าฤชาธรรมเนียมศาล/บังคับคดี</t>
  </si>
  <si>
    <t>เลขที่</t>
  </si>
  <si>
    <t>(สำหรับค่าใช้จ่าย ไม่หัก ภาษี ณ ที่จ่าย)</t>
  </si>
  <si>
    <t>วันที่</t>
  </si>
  <si>
    <t>ศาล</t>
  </si>
  <si>
    <t>คดีหมายเลขดำ/แดง ที่</t>
  </si>
  <si>
    <t>ฝ่าย / สาขา</t>
  </si>
  <si>
    <t>แพ่ง</t>
  </si>
  <si>
    <t>อาญา</t>
  </si>
  <si>
    <t>อื่นๆ</t>
  </si>
  <si>
    <t>เลขที่ลูกหนี้</t>
  </si>
  <si>
    <t>ชื่อสำนักงาน</t>
  </si>
  <si>
    <t>ขอเบิกค่าใช้จ่ายต่างๆ ของลูกหนี้รายข้างต้น</t>
  </si>
  <si>
    <t>ประเภทหนี้</t>
  </si>
  <si>
    <t>สาขา</t>
  </si>
  <si>
    <t>ทุนทรัพย์</t>
  </si>
  <si>
    <t>รวม</t>
  </si>
  <si>
    <t>ออกแคชเชียร์เช็ค ธนาคารอิสลามแห่งประเทศไทย เลขที่</t>
  </si>
  <si>
    <t>สั่งจ่าย</t>
  </si>
  <si>
    <t>ในนามศาล</t>
  </si>
  <si>
    <t xml:space="preserve">  วันที่ฟ้อง</t>
  </si>
  <si>
    <t>จำนวนเงิน</t>
  </si>
  <si>
    <t>บาท หรือ</t>
  </si>
  <si>
    <t xml:space="preserve">โดยโอนเงินเข้าบัญชี </t>
  </si>
  <si>
    <t xml:space="preserve">  ชื่อบัญชี</t>
  </si>
  <si>
    <t>เลขที่บัญชี</t>
  </si>
  <si>
    <t>เพื่อเป็นค่าใช้จ่ายๆ ดังรายละเอียดดังนี้.-</t>
  </si>
  <si>
    <t>ค่าขึ้นศาล 2%</t>
  </si>
  <si>
    <t>ค่าประกาศหนังสือพิมพ์</t>
  </si>
  <si>
    <t>ค่าธรรมเนียมบังคับคดี</t>
  </si>
  <si>
    <t>ตั้งเรื่องนำยึด</t>
  </si>
  <si>
    <t>ประกาศขายทอดตลาด</t>
  </si>
  <si>
    <t>ค่าธรรมเนียม อื่นๆ</t>
  </si>
  <si>
    <t xml:space="preserve">หมายเหตุ </t>
  </si>
  <si>
    <t xml:space="preserve">รวมเงิน </t>
  </si>
  <si>
    <t>(..................................)</t>
  </si>
  <si>
    <t>(นายอัครชัย  จันทร์ขอนแก่น)</t>
  </si>
  <si>
    <t>_______________</t>
  </si>
  <si>
    <t>þ</t>
  </si>
  <si>
    <t>กรรมการผู้จัดการ</t>
  </si>
  <si>
    <t>เวลา</t>
  </si>
  <si>
    <t xml:space="preserve">  ค่านำหมาย/ส่งคำคู่ความ</t>
  </si>
  <si>
    <t>สัญญาค้ำประกัน</t>
  </si>
  <si>
    <t>บริษัท อคธรรม  จำกัด</t>
  </si>
  <si>
    <t>สินเชื่ออเนกประสงค์</t>
  </si>
  <si>
    <t>รหัสลูกหนี้ / CIF No.</t>
  </si>
  <si>
    <t>ชื่อลูกหนี้ / Customer Name.</t>
  </si>
  <si>
    <t>ต่อศาล</t>
  </si>
  <si>
    <t>ใบเสร็จค่าธรรมเนียมศาล</t>
  </si>
  <si>
    <t>Customer Name :</t>
  </si>
  <si>
    <t>CIF No.  :</t>
  </si>
  <si>
    <t>ใบเสร็จค่านำหมาย/ส่งคำคู่ความ</t>
  </si>
  <si>
    <t>8.1  ...............................................................................</t>
  </si>
  <si>
    <t>8.2  ...............................................................................</t>
  </si>
  <si>
    <t xml:space="preserve"> เป็นคดีหมายเลขดำที่</t>
  </si>
  <si>
    <t xml:space="preserve">คดีหมายเลขแดงที่ </t>
  </si>
  <si>
    <t>ความ</t>
  </si>
  <si>
    <t>ระหว่าง</t>
  </si>
  <si>
    <t>ธนาคารอิสลามแห่งประเทศไทย ฯ</t>
  </si>
  <si>
    <t>โจทก์</t>
  </si>
  <si>
    <t>จำเลย</t>
  </si>
  <si>
    <t>ข้อหาหรือฐานความผิด</t>
  </si>
  <si>
    <t>จำนวนทุนทรัพย์</t>
  </si>
  <si>
    <t>ฟ้องวันที่</t>
  </si>
  <si>
    <t>นำหมายวันที่</t>
  </si>
  <si>
    <t>ยื่นคำให้การวันที่</t>
  </si>
  <si>
    <t>ผู้พิพากษา / บัลลังก์</t>
  </si>
  <si>
    <t>ยื่นบัญชีระบุพยานวันที่</t>
  </si>
  <si>
    <t>ทนายความ</t>
  </si>
  <si>
    <t>คำพิพากษาย่อ</t>
  </si>
  <si>
    <t>หมายเหตุ</t>
  </si>
  <si>
    <t>กำหนดการ</t>
  </si>
  <si>
    <t>นัดไกล่เกลี่ยและนัดสืบพยาน</t>
  </si>
  <si>
    <t>บาท</t>
  </si>
  <si>
    <r>
      <t xml:space="preserve">คดีหมายเลขดำที่ </t>
    </r>
    <r>
      <rPr>
        <b/>
        <u/>
        <sz val="14"/>
        <color theme="1"/>
        <rFont val="Cordia New"/>
        <family val="2"/>
      </rPr>
      <t xml:space="preserve">   </t>
    </r>
  </si>
  <si>
    <t xml:space="preserve">    ผิดสัญญาสินเชื่ออเนกประสงค์ , ค้ำประกัน , เรียกค่าเสียหาย </t>
  </si>
  <si>
    <t>ไปรษณีย์ตอบรับ//ซองจดหมายตีกลับ</t>
  </si>
  <si>
    <t>ขอเบิกค่าธรรมเนียมศาล ลูกหนี้รายลูกหนี้ราย</t>
  </si>
  <si>
    <t>บริษัทฯ จึงขอเบิกค่าธรรมเนียมศาล เพื่อยื่นฟ้องคดีต่อศาล โดยมีรายละเอียดดังนี้</t>
  </si>
  <si>
    <t>วันที่ฟ้อง</t>
  </si>
  <si>
    <t>ค่าธรรมเนียม (บาท)</t>
  </si>
  <si>
    <t>ดังนั้นบริษัทฯ ขอให้ธนาคารฯ ดำเนินการออกแคชเชียร์เช็ค  รายละเอียดปรากฏตามคำขอเบิกค่าธรรมเนียมศาล</t>
  </si>
  <si>
    <t>ที่แนบมาพร้อมนี้</t>
  </si>
  <si>
    <t xml:space="preserve">ตามที่ธนาคารอิสลามแห่งประเทศไทย  ได้มอบหมายให้  บริษัท  อคธรรม จำกัด ดำเนินคดีกับลูกหนี้ของธนาคารฯ   </t>
  </si>
  <si>
    <t>ทางบริษัทฯ  ได้ดำเนินการจัดเตรียมเอกสารในการฟ้องคดีลูกหนี้ซึ่งอยู่ในความรับผิดชอบของบริษัทฯ เรียบร้อยแล้ว</t>
  </si>
  <si>
    <t>จึงเรียนมาเพื่อทราบโปรดพิจารณาอนุมัติ</t>
  </si>
  <si>
    <t>2.  ตารางคำนวณภาระหนี้</t>
  </si>
  <si>
    <t xml:space="preserve">รวมเป็นเงิน  </t>
  </si>
  <si>
    <t>¨</t>
  </si>
  <si>
    <r>
      <t xml:space="preserve">ผู้เบิกเงิน </t>
    </r>
    <r>
      <rPr>
        <sz val="13"/>
        <rFont val="TH SarabunPSK"/>
        <family val="2"/>
      </rPr>
      <t>(สนง.ทนายความ)</t>
    </r>
  </si>
  <si>
    <r>
      <t xml:space="preserve">ผู้รับเงิน </t>
    </r>
    <r>
      <rPr>
        <sz val="13"/>
        <rFont val="TH SarabunPSK"/>
        <family val="2"/>
      </rPr>
      <t>(สนง.ทนายความ)</t>
    </r>
  </si>
  <si>
    <r>
      <t xml:space="preserve">ผู้ตรวจ </t>
    </r>
    <r>
      <rPr>
        <sz val="13"/>
        <rFont val="TH SarabunPSK"/>
        <family val="2"/>
      </rPr>
      <t>(งานคดีฝ่ายกม.)</t>
    </r>
  </si>
  <si>
    <r>
      <rPr>
        <sz val="13"/>
        <rFont val="TH SarabunPSK"/>
        <family val="2"/>
      </rPr>
      <t>ผู้อนุมัติเบิก</t>
    </r>
    <r>
      <rPr>
        <sz val="14"/>
        <rFont val="TH SarabunPSK"/>
        <family val="2"/>
      </rPr>
      <t xml:space="preserve"> </t>
    </r>
    <r>
      <rPr>
        <sz val="13"/>
        <rFont val="TH SarabunPSK"/>
        <family val="2"/>
      </rPr>
      <t xml:space="preserve">(งานคดีฝ่ายกม.) </t>
    </r>
    <r>
      <rPr>
        <sz val="14"/>
        <rFont val="TH SarabunPSK"/>
        <family val="2"/>
      </rPr>
      <t xml:space="preserve"> </t>
    </r>
  </si>
  <si>
    <t>-</t>
  </si>
  <si>
    <t>ผู้จัดการส่วนดำเนินคดีและบังคับคดีสินเชื่อรายย่อย   (คุณไพโรจน์  เรืองปราชญ์)</t>
  </si>
  <si>
    <t>ส่วนสืบทรัพย์และดูแลการขาย ฝ่ายกฎหมาย  (คุณเพ็ชร  แถววงษ์)</t>
  </si>
  <si>
    <t>ส่วนสืบทรัพย์และดูแลการขาย   ฝ่ายกฎหมาย  (คุณเพ็ชร  แถววงษ์)</t>
  </si>
  <si>
    <t>หมายเลขคดีดำ</t>
  </si>
  <si>
    <t>หมายเลขคดีแดง</t>
  </si>
  <si>
    <t>ข้อหา /  ฐานความผิด</t>
  </si>
  <si>
    <t>ผิดสัญญาสินเชื่ออเนกประสงค์,สัญญาค้ำประกัน,เรียกค่าเสียหาย</t>
  </si>
  <si>
    <t>กำหนดวันนัดสืบพยาน</t>
  </si>
  <si>
    <t xml:space="preserve">1.)  </t>
  </si>
  <si>
    <t xml:space="preserve">2.)  </t>
  </si>
  <si>
    <t xml:space="preserve">3.)  </t>
  </si>
  <si>
    <t xml:space="preserve">4.)  </t>
  </si>
  <si>
    <t>รายการเอกสาร</t>
  </si>
  <si>
    <t>สัญญาสินเชื่ออเนกประสงค์ / หาบเร่แผงลอย</t>
  </si>
  <si>
    <t>อากรแสตมป์ / อส.4 ข</t>
  </si>
  <si>
    <t>สำเนาบัตรประจำตัวประชาชน / ทะเบียนบ้าน</t>
  </si>
  <si>
    <t>แบบรับรองทะเบียนราษฏร์</t>
  </si>
  <si>
    <t xml:space="preserve">อื่นๆ </t>
  </si>
  <si>
    <t>ตราสารทรัพย์สิน  บัยอ์ อัล อีนะฮ์</t>
  </si>
  <si>
    <t>สัญญาขายทรัพย์สิน / เสนอขายทรัพย์สิน</t>
  </si>
  <si>
    <t>สัญญาจำนอง / โฉนดที่ดิน</t>
  </si>
  <si>
    <t>รายการคำนวณยอดหนี้ /  ตารางภาระหนี้</t>
  </si>
  <si>
    <t>หนังสือแจ้งให้ชำระหนี้  /  ไปรษณีย์ตอบรับ</t>
  </si>
  <si>
    <t>บันทึกการดำเนินคดี</t>
  </si>
  <si>
    <t>คัดคำพิพากษาวันที่</t>
  </si>
  <si>
    <t>คัดคำพิพากษาตามยาม + สัญญายอม / รายงาน บอกกล่าว (ถอนฟ้อง)  วันที่</t>
  </si>
  <si>
    <t>ส่งหมายเรียกวันที่</t>
  </si>
  <si>
    <t>ผลหมายเรียก</t>
  </si>
  <si>
    <t>ผลการส่งคำบังคับ</t>
  </si>
  <si>
    <t>ส่งได้โดย</t>
  </si>
  <si>
    <t>ส่งไม่ได้</t>
  </si>
  <si>
    <t>m</t>
  </si>
  <si>
    <t>ส่งคำบังคับวันที่</t>
  </si>
  <si>
    <t>นัดไกล่เกลี่ย  /  นัดสืบพยาน</t>
  </si>
  <si>
    <t>ผลคดี</t>
  </si>
  <si>
    <t>ครบอุทธรณ์ครั้งที่  1</t>
  </si>
  <si>
    <t>ครบอุทธรณ์ครั้งที่  2</t>
  </si>
  <si>
    <t>ครบอุทธรณ์ครั้งที่  3</t>
  </si>
  <si>
    <t>ครบอุทธรณ์ครั้งที่  4</t>
  </si>
  <si>
    <t>ขอหมายบังคับคดี</t>
  </si>
  <si>
    <t>ขอรับค่าธรรมเนียมศาลคืน / รับเช็ค วันที่</t>
  </si>
  <si>
    <t>วันที่คัดหมายฯ  /  บัญชีค่าฤชาธรรมเนียม</t>
  </si>
  <si>
    <t xml:space="preserve">อื่นฯ  </t>
  </si>
  <si>
    <t>ID TAG :</t>
  </si>
  <si>
    <t>วันที่ฟ้องคดี :</t>
  </si>
  <si>
    <t>s</t>
  </si>
  <si>
    <t>ธนาคารอิสลามแห่งประเทศไทย โดย นายจิรวัฒน์  ตรีเศียร  ผู้รับมอบอำนาจช่วง</t>
  </si>
  <si>
    <t>นายจิรวัฒน์  ตรีเศียร</t>
  </si>
  <si>
    <t>นางสาวสิริพิชญ์  ใจหมั่น</t>
  </si>
  <si>
    <t>/ 2560</t>
  </si>
  <si>
    <t>กรรมการผุ้จัดการ</t>
  </si>
  <si>
    <t>(นายอัครชัย จันทร์ขอนแก่น)</t>
  </si>
  <si>
    <t>ลูกหนี้</t>
  </si>
  <si>
    <t>สินเชื่อ</t>
  </si>
  <si>
    <t>เลขที่สัญญากู้</t>
  </si>
  <si>
    <t>Legal ID</t>
  </si>
  <si>
    <t>คดีหมายเลขดำที่</t>
  </si>
  <si>
    <t>คดีหมายเลขแดงที่</t>
  </si>
  <si>
    <t>จำเลยที่ 2</t>
  </si>
  <si>
    <t>จำเลยที่ 3</t>
  </si>
  <si>
    <t>คู่สมรสจำเลยที่ 2</t>
  </si>
  <si>
    <t>คู่สมรสจำเลยที่ 3</t>
  </si>
  <si>
    <t>จำเลยที่ 4</t>
  </si>
  <si>
    <t>จำเลยที่ 5</t>
  </si>
  <si>
    <t>จำเลยที่ 6</t>
  </si>
  <si>
    <t>คู่สมรสจำเลยที่ 4</t>
  </si>
  <si>
    <t>คู่สมรสจำเลยที่ 5</t>
  </si>
  <si>
    <t>คู่สมรสจำเลยที่ 6</t>
  </si>
  <si>
    <t>สถานที่ส่งสืบ</t>
  </si>
  <si>
    <t>คู่สมรสจำเลยที่ 10</t>
  </si>
  <si>
    <t>จำเลยที่ 7</t>
  </si>
  <si>
    <t>จำเลยที่ 8</t>
  </si>
  <si>
    <t>จำเลยที่ 9</t>
  </si>
  <si>
    <t>จำเลยที่ 10</t>
  </si>
  <si>
    <t>คู่สมรสจำเลยที่ 7</t>
  </si>
  <si>
    <t>คู่สมรสจำเลยที่ 8</t>
  </si>
  <si>
    <t>คู่สมรสจำเลยที่ 9</t>
  </si>
  <si>
    <t>เลขบัตร</t>
  </si>
  <si>
    <t>ความเห็น</t>
  </si>
  <si>
    <t>รายละเอียดทรัพย์ที่สืบพบ</t>
  </si>
  <si>
    <t>1. สนง.ที่ดิน ณ ภูมิลำเนาปัจจุบัน / ขณะทำสัญญา / ที่จดทะเบียนสมรส / สถานที่ทำสัญญา / ตามคำขอกู้</t>
  </si>
  <si>
    <t>วิธีใช้</t>
  </si>
  <si>
    <t>1. ลงข้อมูลใน Sheet 1 ให้ครบถ้วน</t>
  </si>
  <si>
    <t>2. ซ่อนช่องที่มีตัวหนังสือสีแดง</t>
  </si>
  <si>
    <t>ทรัพย์ที่สืบพบ</t>
  </si>
  <si>
    <t>ไม่พบ</t>
  </si>
  <si>
    <t>พบ</t>
  </si>
  <si>
    <t>ข้อครวระวัง</t>
  </si>
  <si>
    <t>1. ใส่เลขแฟ้มในช่องสีส้ม (หากข้อมูลไม่ขึ้นให้ไปที่เมนู Data &gt;&gt; Workbook Links &gt;&gt; Refresh all &gt;&gt; … &gt;&gt; Chamge source &gt;&gt; กดเลือกดาต้า</t>
  </si>
  <si>
    <t>j</t>
  </si>
  <si>
    <t>สถานะ</t>
  </si>
  <si>
    <t>ทางลัดไปดาต้า</t>
  </si>
  <si>
    <t>ขนส่ง (พบ / ไม่พบ)</t>
  </si>
  <si>
    <t>ที่ดิน (พบ / ไม่พบ)</t>
  </si>
  <si>
    <t>2. เลือกว่าสืบรอบไหน</t>
  </si>
  <si>
    <t>3. ลงวันที่สั่งงาน</t>
  </si>
  <si>
    <t>2. หากพบทรัพย์เยอะให้ขยายช่องเอง</t>
  </si>
  <si>
    <t xml:space="preserve">ชื่อลูกหนี้  </t>
  </si>
  <si>
    <t xml:space="preserve">สินเชื่อ  </t>
  </si>
  <si>
    <t xml:space="preserve">เลขที่สัญญากู้  </t>
  </si>
  <si>
    <t xml:space="preserve">ศาล  </t>
  </si>
  <si>
    <r>
      <rPr>
        <sz val="14"/>
        <color rgb="FFC00000"/>
        <rFont val="Wingdings 2"/>
        <family val="1"/>
        <charset val="2"/>
      </rPr>
      <t>l</t>
    </r>
    <r>
      <rPr>
        <sz val="14"/>
        <color theme="1"/>
        <rFont val="Cordia New"/>
        <family val="2"/>
      </rPr>
      <t>วันที่สั่งงาน</t>
    </r>
    <r>
      <rPr>
        <sz val="14"/>
        <color theme="1"/>
        <rFont val="Cordia New"/>
        <family val="1"/>
        <charset val="2"/>
      </rPr>
      <t xml:space="preserve"> </t>
    </r>
  </si>
  <si>
    <r>
      <rPr>
        <sz val="14"/>
        <color rgb="FFC00000"/>
        <rFont val="Wingdings 2"/>
        <family val="1"/>
        <charset val="2"/>
      </rPr>
      <t>k</t>
    </r>
    <r>
      <rPr>
        <sz val="14"/>
        <color theme="1"/>
        <rFont val="Cordia New"/>
        <family val="2"/>
      </rPr>
      <t>สืบรอบที่</t>
    </r>
    <r>
      <rPr>
        <sz val="14"/>
        <color theme="1"/>
        <rFont val="Cordia New"/>
        <family val="1"/>
        <charset val="2"/>
      </rPr>
      <t xml:space="preserve">   </t>
    </r>
  </si>
  <si>
    <t>ทางลัดไปหน้ารายงาน</t>
  </si>
  <si>
    <t>1. มีการซ่อนช่อง (ให้ตรวจสอบทุกครั้งว่าข้อมูลครบมั้ย กำหนดจำเลยมากสุด 10 คน)</t>
  </si>
  <si>
    <t>ราคาประเมิน</t>
  </si>
  <si>
    <t>เลือกยึด</t>
  </si>
  <si>
    <t>สำหรับตั้งชื่อ</t>
  </si>
  <si>
    <t>2. สำนักงานขนส่ง</t>
  </si>
  <si>
    <t>ผลสืบ</t>
  </si>
  <si>
    <r>
      <rPr>
        <sz val="14"/>
        <color rgb="FFC00000"/>
        <rFont val="Wingdings 2"/>
        <family val="1"/>
        <charset val="2"/>
      </rPr>
      <t>m</t>
    </r>
    <r>
      <rPr>
        <sz val="14"/>
        <color theme="1"/>
        <rFont val="Cordia New"/>
        <family val="2"/>
      </rPr>
      <t>วันที่พิพากษา</t>
    </r>
  </si>
  <si>
    <t>ที่สำนักงานที่ดินแห่งใดแห่งหนึ่งด้วยระบบสารสนเทศ</t>
  </si>
  <si>
    <t>สำนักงานที่ดิน</t>
  </si>
  <si>
    <t>คำขอ</t>
  </si>
  <si>
    <t>ตรวจสอบกรรมสิทธิ์ที่ดิน</t>
  </si>
  <si>
    <t>ฉบับที่</t>
  </si>
  <si>
    <t>เดือน</t>
  </si>
  <si>
    <t>พุทธศักราช</t>
  </si>
  <si>
    <t>ข้าพเจ้า</t>
  </si>
  <si>
    <t>ธนาคารออมสิน</t>
  </si>
  <si>
    <t>ผู้ขอ อายุ</t>
  </si>
  <si>
    <t>เชื้อชาติ</t>
  </si>
  <si>
    <t>ไทย</t>
  </si>
  <si>
    <t>ผู้ดำเนินการสืบที่ดิน</t>
  </si>
  <si>
    <t>เลขบัตรประชาชน</t>
  </si>
  <si>
    <t>สัญชาติ</t>
  </si>
  <si>
    <t>ตำบล/แขวง</t>
  </si>
  <si>
    <t>อยู่บ้านเลขที่</t>
  </si>
  <si>
    <t>หมู่ที่</t>
  </si>
  <si>
    <t>ถนน</t>
  </si>
  <si>
    <t>ตรอก/ซอย</t>
  </si>
  <si>
    <t>พหลโยธิน</t>
  </si>
  <si>
    <t>อำเภอ/เขต</t>
  </si>
  <si>
    <t>จังหวัด</t>
  </si>
  <si>
    <t>สามเสนใน</t>
  </si>
  <si>
    <t>โทร</t>
  </si>
  <si>
    <t>เลือกจำเลย</t>
  </si>
  <si>
    <t xml:space="preserve">ท.ด. ๙    </t>
  </si>
  <si>
    <t>กรุงเทพมหานคร</t>
  </si>
  <si>
    <t>086-7062798</t>
  </si>
  <si>
    <t>ข้อ ๒.</t>
  </si>
  <si>
    <t xml:space="preserve">ฉะนั้นขอให้เจ้าหน้าที่พนักงานที่ดิน </t>
  </si>
  <si>
    <t>ได้โปรดพิจารณาตรวจสอบกรรมสิทธิ์ที่ดินบุคคลดังกล่าวให้ด้วย โดยข้าพเจ้า</t>
  </si>
  <si>
    <t>ยินยอมชำระค่าธรรมเนียมตามระเบียบ และขอให้จัดหาเจ้าหน้าที่ลงชื่อเป็นพยานให้ปรากฎลงในคำขอนี้ด้วย</t>
  </si>
  <si>
    <t>ลงชื่อ</t>
  </si>
  <si>
    <t>พยาน / ผู้บันทึก</t>
  </si>
  <si>
    <t>พยาน</t>
  </si>
  <si>
    <t>หัวหน้าฝ่ายทะเบียน</t>
  </si>
  <si>
    <t>ตรวจสอบแล้วพบว่า ผู้ขอเป็นผู้มีสิทธิ์ตามกฎหมายมาตรา ๒๔ (๘) แห่ง พ.ร.บ. ข้อมูลข่าวสารฯ ๒๕๔๐</t>
  </si>
  <si>
    <t>ที่จะตรวจสอบหลักทรัพย์ดังกล่าวได้เพราะ</t>
  </si>
  <si>
    <t>เห็นควรรับคำขอ</t>
  </si>
  <si>
    <t>ข้าได้รับทราบรายงาน รายการผลการ</t>
  </si>
  <si>
    <t>ตรวจสอบหลักทรัพย์แล้ว</t>
  </si>
  <si>
    <t>เปิดเผยข้อมูล</t>
  </si>
  <si>
    <t>คำขอที่</t>
  </si>
  <si>
    <t>รับวันที่</t>
  </si>
  <si>
    <t>ผู้รับ</t>
  </si>
  <si>
    <t>กรมขนส่งทางบก</t>
  </si>
  <si>
    <t>แบบคำขออื่น</t>
  </si>
  <si>
    <t>พ.ศ.</t>
  </si>
  <si>
    <t>นายทะเบียน</t>
  </si>
  <si>
    <t>อายุ</t>
  </si>
  <si>
    <t>ปี</t>
  </si>
  <si>
    <t>ซอย</t>
  </si>
  <si>
    <t>อำเภอ</t>
  </si>
  <si>
    <t>.</t>
  </si>
  <si>
    <t xml:space="preserve">             พร้อมนี้ได้แนบหลักฐานประกอบคำขอ  ดังนี้</t>
  </si>
  <si>
    <t>หนังสือมอบอำนาจช่วง</t>
  </si>
  <si>
    <t>สำเนาคำพิพากษา</t>
  </si>
  <si>
    <t xml:space="preserve"> </t>
  </si>
  <si>
    <t xml:space="preserve"> ผู้ยื่นคำขอ</t>
  </si>
  <si>
    <t>วันที่ได้รับมอบอำนาจ</t>
  </si>
  <si>
    <t xml:space="preserve">3. </t>
  </si>
  <si>
    <t>เลขบัตรประจำตัวประชาชน</t>
  </si>
  <si>
    <t xml:space="preserve">1.  </t>
  </si>
  <si>
    <t>2.</t>
  </si>
  <si>
    <t>4.</t>
  </si>
  <si>
    <t>ขึ้นจากการใช้รถของตัวเอง หรือให้บุคคลอื่นใช้รถ</t>
  </si>
  <si>
    <t>และขอรับรองว่าจะปฏิบัติตามกฎหมายที่เกี่ยวข้องกับการใช้ทาง การจราจร ค่าผ่านทาง ค่าปรับและค่าธรรมเนียมต่างๆ ที่เกิด</t>
  </si>
  <si>
    <t>เลือกคน</t>
  </si>
  <si>
    <t>ซ่อนช่องไปทั้งหมด</t>
  </si>
  <si>
    <t>ช่อง</t>
  </si>
  <si>
    <t>จังหวัดเชียงราย สาขาเวียงป่าเป้า</t>
  </si>
  <si>
    <r>
      <rPr>
        <sz val="14"/>
        <color rgb="FFFF0000"/>
        <rFont val="Wingdings"/>
        <charset val="2"/>
      </rPr>
      <t></t>
    </r>
    <r>
      <rPr>
        <sz val="14"/>
        <color theme="1"/>
        <rFont val="Cordia New"/>
        <family val="2"/>
      </rPr>
      <t>วันที่ทำสัญญา</t>
    </r>
    <r>
      <rPr>
        <sz val="14"/>
        <color theme="1"/>
        <rFont val="Cordia New"/>
        <family val="2"/>
        <charset val="2"/>
      </rPr>
      <t xml:space="preserve"> </t>
    </r>
  </si>
  <si>
    <r>
      <rPr>
        <sz val="14"/>
        <color rgb="FFC00000"/>
        <rFont val="Wingdings"/>
        <charset val="2"/>
      </rPr>
      <t></t>
    </r>
    <r>
      <rPr>
        <sz val="14"/>
        <color theme="1"/>
        <rFont val="Cordia New"/>
        <family val="2"/>
      </rPr>
      <t xml:space="preserve">ยอดหนี้ตามคำพิพากษา </t>
    </r>
    <r>
      <rPr>
        <sz val="14"/>
        <color theme="1"/>
        <rFont val="Cordia New"/>
        <family val="1"/>
        <charset val="2"/>
      </rPr>
      <t xml:space="preserve"> </t>
    </r>
  </si>
  <si>
    <t>4. ลงวันที่พิพากษา</t>
  </si>
  <si>
    <t>5. ลงวันที่ทำสัญญา</t>
  </si>
  <si>
    <t>6. ลงทุนทรัพย์ที่ศาลพิพากษา</t>
  </si>
  <si>
    <t>7. ลงจำเลยและคู่สมรส</t>
  </si>
  <si>
    <t xml:space="preserve">** </t>
  </si>
  <si>
    <t>ลูกหนี้ราย</t>
  </si>
  <si>
    <t>พญาไท</t>
  </si>
  <si>
    <r>
      <t xml:space="preserve">บาท           </t>
    </r>
    <r>
      <rPr>
        <sz val="14"/>
        <color rgb="FFC00000"/>
        <rFont val="Wingdings"/>
        <charset val="2"/>
      </rPr>
      <t></t>
    </r>
    <r>
      <rPr>
        <sz val="14"/>
        <color theme="1"/>
        <rFont val="Cordia New"/>
        <family val="2"/>
      </rPr>
      <t>วันที่ทำรายงาน</t>
    </r>
  </si>
  <si>
    <r>
      <rPr>
        <sz val="14"/>
        <color rgb="FFC00000"/>
        <rFont val="Wingdings 2"/>
        <family val="1"/>
        <charset val="2"/>
      </rPr>
      <t>q</t>
    </r>
    <r>
      <rPr>
        <sz val="14"/>
        <color rgb="FFC00000"/>
        <rFont val="Cordia New"/>
        <family val="2"/>
        <charset val="2"/>
      </rPr>
      <t xml:space="preserve"> </t>
    </r>
    <r>
      <rPr>
        <sz val="14"/>
        <color theme="1"/>
        <rFont val="Cordia New"/>
        <family val="2"/>
        <charset val="2"/>
      </rPr>
      <t>ชื่อ</t>
    </r>
  </si>
  <si>
    <t>นายปฏิยุทธ์ ฟองแก้ว</t>
  </si>
  <si>
    <t>นายธงชัย มีชัย</t>
  </si>
  <si>
    <t>2854(68) - รายงานผลสืบทรัพย์ ราย นายธงชัย มีชัย สาขาเชียงดาว (สืบรอบที่ 2) - ไม่พบทรัพย์</t>
  </si>
  <si>
    <t>จังหวัดเชียงใหม่ สาขาเชียงดาว</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</si>
</sst>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43" formatCode="_-* #,##0.00_-;\-* #,##0.00_-;_-* &quot;-&quot;??_-;_-@_-"/>
    <numFmt numFmtId="187" formatCode="[$-187041E]d\ mmmm\ yyyy;@"/>
    <numFmt numFmtId="188" formatCode="[$-1070000]d/mm/yyyy;@"/>
    <numFmt numFmtId="189" formatCode="#,##0.00_-;_-* &quot;-&quot;??_-;_-@_-"/>
    <numFmt numFmtId="190" formatCode="[$-187041E]&quot;วันที่&quot;\ d\ mmmm\ yyyy;@"/>
    <numFmt numFmtId="191" formatCode="[$-1000000]0\ 0000\ 00000\ 00\ 0"/>
    <numFmt numFmtId="192" formatCode="[$-1000000]0\-0000\-00000\-00\-0"/>
    <numFmt numFmtId="193" formatCode="[$-F800]dddd\,\ mmmm\ dd\,\ yyyy"/>
    <numFmt numFmtId="194" formatCode="yyyy"/>
  </numFmts>
  <fonts count="52">
    <font>
      <sz val="11"/>
      <color theme="1"/>
      <name val="Tahoma"/>
      <family val="2"/>
      <charset val="222"/>
      <scheme val="minor"/>
    </font>
    <font>
      <sz val="11"/>
      <color theme="1"/>
      <name val="Tahoma"/>
      <family val="2"/>
      <charset val="222"/>
      <scheme val="minor"/>
    </font>
    <font>
      <sz val="12"/>
      <color theme="1"/>
      <name val="Cordia New"/>
      <family val="2"/>
    </font>
    <font>
      <sz val="14"/>
      <color theme="1"/>
      <name val="Cordia New"/>
      <family val="2"/>
    </font>
    <font>
      <sz val="12"/>
      <color theme="1"/>
      <name val="Wingdings"/>
      <charset val="2"/>
    </font>
    <font>
      <b/>
      <sz val="12"/>
      <color theme="1"/>
      <name val="Cordia New"/>
      <family val="2"/>
    </font>
    <font>
      <b/>
      <sz val="14"/>
      <color theme="1"/>
      <name val="Cordia New"/>
      <family val="2"/>
    </font>
    <font>
      <sz val="14"/>
      <color rgb="FFFF0000"/>
      <name val="Cordia New"/>
      <family val="2"/>
    </font>
    <font>
      <sz val="12"/>
      <color rgb="FFFF0000"/>
      <name val="Cordia New"/>
      <family val="2"/>
    </font>
    <font>
      <b/>
      <u/>
      <sz val="14"/>
      <color theme="1"/>
      <name val="Cordia New"/>
      <family val="2"/>
    </font>
    <font>
      <b/>
      <u/>
      <sz val="20"/>
      <color theme="1"/>
      <name val="Cordia New"/>
      <family val="2"/>
    </font>
    <font>
      <b/>
      <sz val="18"/>
      <color theme="1"/>
      <name val="Cordia New"/>
      <family val="2"/>
    </font>
    <font>
      <sz val="14"/>
      <name val="Cordia New"/>
      <family val="2"/>
    </font>
    <font>
      <b/>
      <sz val="14"/>
      <name val="Cordia New"/>
      <family val="2"/>
    </font>
    <font>
      <sz val="12"/>
      <name val="Cordia New"/>
      <family val="2"/>
    </font>
    <font>
      <sz val="11"/>
      <name val="Tahoma"/>
      <family val="2"/>
      <charset val="222"/>
      <scheme val="minor"/>
    </font>
    <font>
      <b/>
      <sz val="18"/>
      <name val="TH SarabunPSK"/>
      <family val="2"/>
    </font>
    <font>
      <b/>
      <sz val="11"/>
      <name val="TH SarabunPSK"/>
      <family val="2"/>
    </font>
    <font>
      <sz val="18"/>
      <name val="TH SarabunPSK"/>
      <family val="2"/>
    </font>
    <font>
      <sz val="14"/>
      <name val="TH SarabunPSK"/>
      <family val="2"/>
    </font>
    <font>
      <sz val="11"/>
      <name val="TH SarabunPSK"/>
      <family val="2"/>
    </font>
    <font>
      <sz val="14"/>
      <name val="Wingdings"/>
      <charset val="2"/>
    </font>
    <font>
      <b/>
      <sz val="14"/>
      <name val="TH SarabunPSK"/>
      <family val="2"/>
    </font>
    <font>
      <sz val="13"/>
      <name val="TH SarabunPSK"/>
      <family val="2"/>
    </font>
    <font>
      <sz val="12"/>
      <name val="TH SarabunPSK"/>
      <family val="2"/>
    </font>
    <font>
      <sz val="12"/>
      <name val="Wingdings"/>
      <charset val="2"/>
    </font>
    <font>
      <sz val="14"/>
      <color theme="0"/>
      <name val="Wingdings"/>
      <charset val="2"/>
    </font>
    <font>
      <sz val="15"/>
      <name val="Cordia New"/>
      <family val="2"/>
    </font>
    <font>
      <sz val="12"/>
      <name val="Tahoma"/>
      <family val="2"/>
      <charset val="222"/>
      <scheme val="minor"/>
    </font>
    <font>
      <b/>
      <sz val="16"/>
      <name val="Cordia New"/>
      <family val="2"/>
    </font>
    <font>
      <sz val="20"/>
      <name val="Code 128"/>
      <charset val="2"/>
    </font>
    <font>
      <sz val="11"/>
      <name val="Cordia New"/>
      <family val="2"/>
    </font>
    <font>
      <b/>
      <sz val="13"/>
      <name val="Cordia New"/>
      <family val="2"/>
    </font>
    <font>
      <u/>
      <sz val="14"/>
      <color theme="1"/>
      <name val="Cordia New"/>
      <family val="2"/>
    </font>
    <font>
      <b/>
      <sz val="16"/>
      <color theme="1"/>
      <name val="Cordia New"/>
      <family val="2"/>
    </font>
    <font>
      <sz val="8"/>
      <name val="Tahoma"/>
      <family val="2"/>
      <charset val="222"/>
      <scheme val="minor"/>
    </font>
    <font>
      <b/>
      <sz val="24"/>
      <color theme="1"/>
      <name val="Cordia New"/>
      <family val="2"/>
    </font>
    <font>
      <u/>
      <sz val="11"/>
      <color theme="10"/>
      <name val="Tahoma"/>
      <family val="2"/>
      <charset val="222"/>
      <scheme val="minor"/>
    </font>
    <font>
      <sz val="14"/>
      <color rgb="FFC00000"/>
      <name val="Cordia New"/>
      <family val="2"/>
    </font>
    <font>
      <sz val="14"/>
      <color theme="1"/>
      <name val="Cordia New"/>
      <family val="1"/>
      <charset val="2"/>
    </font>
    <font>
      <sz val="14"/>
      <color rgb="FFC00000"/>
      <name val="Wingdings 2"/>
      <family val="1"/>
      <charset val="2"/>
    </font>
    <font>
      <sz val="14"/>
      <color theme="1"/>
      <name val="Cordia New"/>
      <family val="2"/>
      <charset val="2"/>
    </font>
    <font>
      <sz val="14"/>
      <color rgb="FFC00000"/>
      <name val="Cordia New"/>
      <family val="2"/>
      <charset val="2"/>
    </font>
    <font>
      <u/>
      <sz val="14"/>
      <color rgb="FFC00000"/>
      <name val="Cordia New"/>
      <family val="2"/>
    </font>
    <font>
      <u/>
      <sz val="14"/>
      <name val="Cordia New"/>
      <family val="2"/>
    </font>
    <font>
      <sz val="14"/>
      <color theme="1"/>
      <name val="Wingdings 2"/>
      <family val="1"/>
      <charset val="2"/>
    </font>
    <font>
      <sz val="9"/>
      <color indexed="81"/>
      <name val="Tahoma"/>
      <family val="2"/>
    </font>
    <font>
      <b/>
      <sz val="9"/>
      <color indexed="81"/>
      <name val="Tahoma"/>
      <family val="2"/>
    </font>
    <font>
      <b/>
      <sz val="22"/>
      <color theme="1"/>
      <name val="Cordia New"/>
      <family val="2"/>
    </font>
    <font>
      <b/>
      <sz val="14"/>
      <color rgb="FFC00000"/>
      <name val="Cordia New"/>
      <family val="2"/>
    </font>
    <font>
      <sz val="14"/>
      <color rgb="FFFF0000"/>
      <name val="Wingdings"/>
      <charset val="2"/>
    </font>
    <font>
      <sz val="14"/>
      <color rgb="FFC00000"/>
      <name val="Wingdings"/>
      <charset val="2"/>
    </font>
  </fonts>
  <fills count="7">
    <fill>
      <patternFill patternType="none"/>
    </fill>
    <fill>
      <patternFill patternType="gray125"/>
    </fill>
    <fill>
      <patternFill patternType="solid">
        <fgColor theme="0"/>
        <bgColor indexed="64"/>
      </patternFill>
    </fill>
    <fill>
      <patternFill patternType="solid">
        <fgColor theme="4" tint="0.79998168889431442"/>
        <bgColor indexed="64"/>
      </patternFill>
    </fill>
    <fill>
      <patternFill patternType="solid">
        <fgColor theme="3" tint="0.79998168889431442"/>
        <bgColor indexed="64"/>
      </patternFill>
    </fill>
    <fill>
      <patternFill patternType="solid">
        <fgColor theme="7"/>
        <bgColor indexed="64"/>
      </patternFill>
    </fill>
    <fill>
      <patternFill patternType="solid">
        <fgColor theme="9" tint="0.79998168889431442"/>
        <bgColor indexed="64"/>
      </patternFill>
    </fill>
  </fills>
  <borders count="37">
    <border>
      <left/>
      <right/>
      <top/>
      <bottom/>
      <diagonal/>
    </border>
    <border>
      <left/>
      <right/>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top/>
      <bottom style="medium">
        <color indexed="64"/>
      </bottom>
      <diagonal/>
    </border>
    <border>
      <left/>
      <right/>
      <top style="medium">
        <color indexed="64"/>
      </top>
      <bottom style="medium">
        <color indexed="64"/>
      </bottom>
      <diagonal/>
    </border>
    <border>
      <left/>
      <right/>
      <top style="thin">
        <color indexed="64"/>
      </top>
      <bottom style="double">
        <color indexed="64"/>
      </bottom>
      <diagonal/>
    </border>
    <border>
      <left style="thin">
        <color indexed="64"/>
      </left>
      <right/>
      <top style="medium">
        <color indexed="64"/>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right style="thin">
        <color indexed="64"/>
      </right>
      <top/>
      <bottom/>
      <diagonal/>
    </border>
    <border>
      <left/>
      <right style="thin">
        <color indexed="64"/>
      </right>
      <top style="thin">
        <color indexed="64"/>
      </top>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right/>
      <top style="medium">
        <color indexed="64"/>
      </top>
      <bottom style="thin">
        <color indexed="64"/>
      </bottom>
      <diagonal/>
    </border>
    <border>
      <left/>
      <right/>
      <top style="medium">
        <color indexed="64"/>
      </top>
      <bottom/>
      <diagonal/>
    </border>
    <border>
      <left/>
      <right/>
      <top/>
      <bottom style="dotted">
        <color indexed="64"/>
      </bottom>
      <diagonal/>
    </border>
    <border>
      <left/>
      <right/>
      <top style="dotted">
        <color indexed="64"/>
      </top>
      <bottom style="dotted">
        <color indexed="64"/>
      </bottom>
      <diagonal/>
    </border>
    <border>
      <left style="dotted">
        <color indexed="64"/>
      </left>
      <right style="dotted">
        <color indexed="64"/>
      </right>
      <top style="dotted">
        <color indexed="64"/>
      </top>
      <bottom/>
      <diagonal/>
    </border>
    <border>
      <left style="dotted">
        <color indexed="64"/>
      </left>
      <right style="dotted">
        <color indexed="64"/>
      </right>
      <top/>
      <bottom/>
      <diagonal/>
    </border>
    <border>
      <left style="dotted">
        <color indexed="64"/>
      </left>
      <right style="dotted">
        <color indexed="64"/>
      </right>
      <top/>
      <bottom style="dotted">
        <color indexed="64"/>
      </bottom>
      <diagonal/>
    </border>
    <border>
      <left/>
      <right/>
      <top/>
      <bottom style="thin">
        <color theme="0" tint="-0.249977111117893"/>
      </bottom>
      <diagonal/>
    </border>
    <border>
      <left/>
      <right/>
      <top style="thin">
        <color theme="0" tint="-0.249977111117893"/>
      </top>
      <bottom style="thin">
        <color theme="0" tint="-0.249977111117893"/>
      </bottom>
      <diagonal/>
    </border>
    <border>
      <left/>
      <right/>
      <top/>
      <bottom style="hair">
        <color indexed="64"/>
      </bottom>
      <diagonal/>
    </border>
    <border>
      <left/>
      <right/>
      <top style="hair">
        <color indexed="64"/>
      </top>
      <bottom style="hair">
        <color indexed="64"/>
      </bottom>
      <diagonal/>
    </border>
    <border>
      <left/>
      <right/>
      <top style="hair">
        <color indexed="64"/>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s>
  <cellStyleXfs count="3">
    <xf numFmtId="0" fontId="0" fillId="0" borderId="0"/>
    <xf numFmtId="43" fontId="1" fillId="0" borderId="0" applyFont="0" applyFill="0" applyBorder="0" applyAlignment="0" applyProtection="0"/>
    <xf numFmtId="0" fontId="37" fillId="0" borderId="0" applyNumberFormat="0" applyFill="0" applyBorder="0" applyAlignment="0" applyProtection="0"/>
  </cellStyleXfs>
  <cellXfs count="375">
    <xf numFmtId="0" fontId="0" fillId="0" borderId="0" xfId="0"/>
    <xf numFmtId="0" fontId="2" fillId="0" borderId="0" xfId="0" applyFont="1"/>
    <xf numFmtId="0" fontId="3" fillId="0" borderId="0" xfId="0" applyFont="1"/>
    <xf numFmtId="0" fontId="2" fillId="0" borderId="0" xfId="0" applyFont="1" applyAlignment="1">
      <alignment horizontal="center"/>
    </xf>
    <xf numFmtId="0" fontId="2" fillId="0" borderId="0" xfId="0" applyFont="1" applyAlignment="1">
      <alignment horizontal="center" vertical="center"/>
    </xf>
    <xf numFmtId="0" fontId="2" fillId="0" borderId="1" xfId="0" applyFont="1" applyBorder="1"/>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5" fillId="0" borderId="3" xfId="0" applyFont="1" applyBorder="1" applyAlignment="1">
      <alignment horizontal="center" vertical="center"/>
    </xf>
    <xf numFmtId="0" fontId="4" fillId="0" borderId="4" xfId="0" applyFont="1" applyBorder="1" applyAlignment="1">
      <alignment vertical="center"/>
    </xf>
    <xf numFmtId="0" fontId="2" fillId="0" borderId="5" xfId="0" applyFont="1" applyBorder="1"/>
    <xf numFmtId="0" fontId="5" fillId="0" borderId="6" xfId="0" applyFont="1" applyBorder="1" applyAlignment="1">
      <alignment horizontal="left" vertical="center"/>
    </xf>
    <xf numFmtId="0" fontId="5" fillId="0" borderId="2" xfId="0" applyFont="1" applyBorder="1"/>
    <xf numFmtId="0" fontId="5" fillId="0" borderId="6" xfId="0" applyFont="1" applyBorder="1"/>
    <xf numFmtId="0" fontId="5" fillId="0" borderId="2" xfId="0" applyFont="1" applyBorder="1" applyAlignment="1">
      <alignment horizontal="center"/>
    </xf>
    <xf numFmtId="0" fontId="2" fillId="0" borderId="7" xfId="0" applyFont="1" applyBorder="1"/>
    <xf numFmtId="0" fontId="2" fillId="0" borderId="8" xfId="0" applyFont="1" applyBorder="1"/>
    <xf numFmtId="0" fontId="2" fillId="0" borderId="9" xfId="0" applyFont="1" applyBorder="1"/>
    <xf numFmtId="0" fontId="5" fillId="0" borderId="0" xfId="0" applyFont="1" applyAlignment="1">
      <alignment horizontal="right"/>
    </xf>
    <xf numFmtId="0" fontId="6" fillId="0" borderId="0" xfId="0" applyFont="1"/>
    <xf numFmtId="0" fontId="7" fillId="0" borderId="0" xfId="0" applyFont="1"/>
    <xf numFmtId="0" fontId="3" fillId="0" borderId="0" xfId="0" applyFont="1" applyAlignment="1">
      <alignment horizontal="center" vertical="center"/>
    </xf>
    <xf numFmtId="0" fontId="3" fillId="0" borderId="1" xfId="0" applyFont="1" applyBorder="1"/>
    <xf numFmtId="0" fontId="5" fillId="0" borderId="3" xfId="0" applyFont="1" applyBorder="1" applyAlignment="1">
      <alignment horizontal="center"/>
    </xf>
    <xf numFmtId="0" fontId="2" fillId="0" borderId="7" xfId="0" applyFont="1" applyBorder="1" applyAlignment="1">
      <alignment horizontal="center"/>
    </xf>
    <xf numFmtId="0" fontId="8" fillId="0" borderId="7" xfId="0" applyFont="1" applyBorder="1" applyAlignment="1">
      <alignment horizontal="center"/>
    </xf>
    <xf numFmtId="0" fontId="2" fillId="0" borderId="8" xfId="0" applyFont="1" applyBorder="1" applyAlignment="1">
      <alignment horizontal="center"/>
    </xf>
    <xf numFmtId="0" fontId="3" fillId="0" borderId="0" xfId="0" applyFont="1" applyAlignment="1">
      <alignment vertical="center"/>
    </xf>
    <xf numFmtId="0" fontId="3" fillId="0" borderId="10" xfId="0" applyFont="1" applyBorder="1" applyAlignment="1">
      <alignment vertical="center"/>
    </xf>
    <xf numFmtId="0" fontId="3" fillId="0" borderId="10" xfId="0" applyFont="1" applyBorder="1" applyAlignment="1">
      <alignment horizontal="center" vertical="center"/>
    </xf>
    <xf numFmtId="187" fontId="3" fillId="0" borderId="0" xfId="0" applyNumberFormat="1" applyFont="1" applyAlignment="1">
      <alignment vertical="center"/>
    </xf>
    <xf numFmtId="0" fontId="3" fillId="0" borderId="1" xfId="0" applyFont="1" applyBorder="1" applyAlignment="1">
      <alignment vertical="center"/>
    </xf>
    <xf numFmtId="0" fontId="3" fillId="0" borderId="0" xfId="0" applyFont="1" applyAlignment="1">
      <alignment horizontal="right" vertical="center"/>
    </xf>
    <xf numFmtId="187" fontId="3" fillId="0" borderId="1" xfId="0" applyNumberFormat="1" applyFont="1" applyBorder="1" applyAlignment="1">
      <alignment vertical="center"/>
    </xf>
    <xf numFmtId="0" fontId="6" fillId="0" borderId="0" xfId="0" applyFont="1" applyAlignment="1">
      <alignment vertical="center"/>
    </xf>
    <xf numFmtId="0" fontId="6" fillId="0" borderId="0" xfId="0" applyFont="1" applyAlignment="1">
      <alignment horizontal="right" vertical="center"/>
    </xf>
    <xf numFmtId="0" fontId="3" fillId="0" borderId="0" xfId="0" applyFont="1" applyAlignment="1">
      <alignment wrapText="1"/>
    </xf>
    <xf numFmtId="0" fontId="12" fillId="0" borderId="0" xfId="0" applyFont="1" applyAlignment="1">
      <alignment vertical="center"/>
    </xf>
    <xf numFmtId="0" fontId="12" fillId="0" borderId="0" xfId="0" applyFont="1" applyAlignment="1">
      <alignment horizontal="center"/>
    </xf>
    <xf numFmtId="0" fontId="15" fillId="0" borderId="0" xfId="0" applyFont="1"/>
    <xf numFmtId="0" fontId="15" fillId="0" borderId="10" xfId="0" applyFont="1" applyBorder="1"/>
    <xf numFmtId="0" fontId="15" fillId="0" borderId="22" xfId="0" applyFont="1" applyBorder="1"/>
    <xf numFmtId="0" fontId="16" fillId="0" borderId="14" xfId="0" applyFont="1" applyBorder="1" applyAlignment="1">
      <alignment horizontal="left"/>
    </xf>
    <xf numFmtId="0" fontId="15" fillId="0" borderId="15" xfId="0" applyFont="1" applyBorder="1"/>
    <xf numFmtId="0" fontId="15" fillId="0" borderId="19" xfId="0" applyFont="1" applyBorder="1"/>
    <xf numFmtId="0" fontId="17" fillId="0" borderId="4" xfId="0" applyFont="1" applyBorder="1" applyAlignment="1">
      <alignment horizontal="left"/>
    </xf>
    <xf numFmtId="0" fontId="15" fillId="0" borderId="18" xfId="0" applyFont="1" applyBorder="1"/>
    <xf numFmtId="0" fontId="18" fillId="0" borderId="4" xfId="0" applyFont="1" applyBorder="1" applyAlignment="1">
      <alignment horizontal="left"/>
    </xf>
    <xf numFmtId="0" fontId="14" fillId="0" borderId="1" xfId="0" applyFont="1" applyBorder="1"/>
    <xf numFmtId="0" fontId="12" fillId="0" borderId="1" xfId="0" applyFont="1" applyBorder="1" applyAlignment="1">
      <alignment horizontal="right"/>
    </xf>
    <xf numFmtId="0" fontId="14" fillId="0" borderId="17" xfId="0" applyFont="1" applyBorder="1"/>
    <xf numFmtId="0" fontId="20" fillId="0" borderId="4" xfId="0" applyFont="1" applyBorder="1" applyAlignment="1">
      <alignment horizontal="left"/>
    </xf>
    <xf numFmtId="0" fontId="14" fillId="0" borderId="16" xfId="0" applyFont="1" applyBorder="1"/>
    <xf numFmtId="0" fontId="19" fillId="0" borderId="4" xfId="0" applyFont="1" applyBorder="1" applyAlignment="1">
      <alignment horizontal="left"/>
    </xf>
    <xf numFmtId="0" fontId="19" fillId="0" borderId="1" xfId="0" applyFont="1" applyBorder="1"/>
    <xf numFmtId="0" fontId="12" fillId="0" borderId="1" xfId="0" applyFont="1" applyBorder="1"/>
    <xf numFmtId="0" fontId="15" fillId="0" borderId="1" xfId="0" applyFont="1" applyBorder="1"/>
    <xf numFmtId="0" fontId="19" fillId="0" borderId="0" xfId="0" applyFont="1"/>
    <xf numFmtId="0" fontId="15" fillId="0" borderId="2" xfId="0" applyFont="1" applyBorder="1"/>
    <xf numFmtId="0" fontId="12" fillId="0" borderId="2" xfId="0" applyFont="1" applyBorder="1"/>
    <xf numFmtId="0" fontId="15" fillId="0" borderId="16" xfId="0" applyFont="1" applyBorder="1"/>
    <xf numFmtId="0" fontId="12" fillId="0" borderId="2" xfId="0" applyFont="1" applyBorder="1" applyAlignment="1">
      <alignment horizontal="left" vertical="center"/>
    </xf>
    <xf numFmtId="0" fontId="21" fillId="0" borderId="0" xfId="0" applyFont="1"/>
    <xf numFmtId="0" fontId="15" fillId="0" borderId="17" xfId="0" applyFont="1" applyBorder="1"/>
    <xf numFmtId="0" fontId="15" fillId="0" borderId="4" xfId="0" applyFont="1" applyBorder="1"/>
    <xf numFmtId="0" fontId="15" fillId="0" borderId="5" xfId="0" applyFont="1" applyBorder="1"/>
    <xf numFmtId="0" fontId="19" fillId="0" borderId="2" xfId="0" applyFont="1" applyBorder="1"/>
    <xf numFmtId="0" fontId="19" fillId="0" borderId="4" xfId="0" applyFont="1" applyBorder="1"/>
    <xf numFmtId="0" fontId="21" fillId="0" borderId="4" xfId="0" applyFont="1" applyBorder="1" applyAlignment="1">
      <alignment horizontal="left"/>
    </xf>
    <xf numFmtId="0" fontId="21" fillId="0" borderId="1" xfId="0" applyFont="1" applyBorder="1"/>
    <xf numFmtId="0" fontId="22" fillId="0" borderId="4" xfId="0" applyFont="1" applyBorder="1"/>
    <xf numFmtId="0" fontId="15" fillId="0" borderId="0" xfId="0" applyFont="1" applyAlignment="1">
      <alignment horizontal="center"/>
    </xf>
    <xf numFmtId="0" fontId="19" fillId="0" borderId="5" xfId="0" applyFont="1" applyBorder="1"/>
    <xf numFmtId="0" fontId="19" fillId="0" borderId="17" xfId="0" applyFont="1" applyBorder="1"/>
    <xf numFmtId="0" fontId="12" fillId="0" borderId="10" xfId="0" applyFont="1" applyBorder="1"/>
    <xf numFmtId="0" fontId="12" fillId="0" borderId="0" xfId="0" applyFont="1"/>
    <xf numFmtId="0" fontId="12" fillId="0" borderId="0" xfId="0" applyFont="1" applyAlignment="1">
      <alignment horizontal="right"/>
    </xf>
    <xf numFmtId="0" fontId="12" fillId="0" borderId="0" xfId="0" applyFont="1" applyAlignment="1">
      <alignment vertical="top"/>
    </xf>
    <xf numFmtId="0" fontId="12" fillId="0" borderId="0" xfId="0" applyFont="1" applyAlignment="1">
      <alignment horizontal="left" vertical="top"/>
    </xf>
    <xf numFmtId="0" fontId="13" fillId="0" borderId="0" xfId="0" applyFont="1"/>
    <xf numFmtId="0" fontId="13" fillId="0" borderId="11" xfId="0" applyFont="1" applyBorder="1" applyAlignment="1">
      <alignment horizontal="center" vertical="center"/>
    </xf>
    <xf numFmtId="0" fontId="13" fillId="0" borderId="11" xfId="0" applyFont="1" applyBorder="1"/>
    <xf numFmtId="0" fontId="12" fillId="0" borderId="0" xfId="0" applyFont="1" applyAlignment="1">
      <alignment horizontal="center" vertical="center"/>
    </xf>
    <xf numFmtId="0" fontId="12" fillId="0" borderId="4" xfId="0" applyFont="1" applyBorder="1"/>
    <xf numFmtId="9" fontId="12" fillId="0" borderId="0" xfId="0" quotePrefix="1" applyNumberFormat="1" applyFont="1" applyAlignment="1">
      <alignment horizontal="center"/>
    </xf>
    <xf numFmtId="43" fontId="12" fillId="0" borderId="0" xfId="1" applyFont="1" applyAlignment="1">
      <alignment horizontal="left"/>
    </xf>
    <xf numFmtId="43" fontId="12" fillId="0" borderId="23" xfId="1" applyFont="1" applyBorder="1"/>
    <xf numFmtId="43" fontId="12" fillId="0" borderId="0" xfId="1" applyFont="1"/>
    <xf numFmtId="0" fontId="12" fillId="0" borderId="1" xfId="0" applyFont="1" applyBorder="1" applyAlignment="1">
      <alignment horizontal="center" vertical="center"/>
    </xf>
    <xf numFmtId="0" fontId="12" fillId="0" borderId="5" xfId="0" applyFont="1" applyBorder="1"/>
    <xf numFmtId="0" fontId="12" fillId="0" borderId="12" xfId="0" applyFont="1" applyBorder="1"/>
    <xf numFmtId="0" fontId="19" fillId="0" borderId="4" xfId="0" applyFont="1" applyBorder="1" applyAlignment="1">
      <alignment horizontal="center"/>
    </xf>
    <xf numFmtId="0" fontId="14" fillId="0" borderId="0" xfId="0" applyFont="1"/>
    <xf numFmtId="0" fontId="27" fillId="0" borderId="0" xfId="0" applyFont="1"/>
    <xf numFmtId="0" fontId="27" fillId="0" borderId="0" xfId="0" applyFont="1" applyAlignment="1">
      <alignment vertical="center"/>
    </xf>
    <xf numFmtId="187" fontId="12" fillId="0" borderId="0" xfId="0" applyNumberFormat="1" applyFont="1"/>
    <xf numFmtId="0" fontId="19" fillId="0" borderId="14" xfId="0" applyFont="1" applyBorder="1" applyAlignment="1">
      <alignment horizontal="left"/>
    </xf>
    <xf numFmtId="0" fontId="19" fillId="0" borderId="15" xfId="0" applyFont="1" applyBorder="1"/>
    <xf numFmtId="0" fontId="19" fillId="0" borderId="18" xfId="0" applyFont="1" applyBorder="1"/>
    <xf numFmtId="0" fontId="24" fillId="0" borderId="0" xfId="0" applyFont="1"/>
    <xf numFmtId="0" fontId="28" fillId="0" borderId="0" xfId="0" applyFont="1"/>
    <xf numFmtId="0" fontId="25" fillId="0" borderId="0" xfId="0" applyFont="1"/>
    <xf numFmtId="0" fontId="28" fillId="0" borderId="19" xfId="0" applyFont="1" applyBorder="1"/>
    <xf numFmtId="0" fontId="24" fillId="0" borderId="1" xfId="0" applyFont="1" applyBorder="1"/>
    <xf numFmtId="0" fontId="28" fillId="0" borderId="1" xfId="0" applyFont="1" applyBorder="1"/>
    <xf numFmtId="0" fontId="25" fillId="0" borderId="1" xfId="0" applyFont="1" applyBorder="1"/>
    <xf numFmtId="0" fontId="12" fillId="0" borderId="0" xfId="0" applyFont="1" applyAlignment="1">
      <alignment horizontal="left" vertical="center"/>
    </xf>
    <xf numFmtId="0" fontId="12" fillId="0" borderId="0" xfId="0" applyFont="1" applyAlignment="1">
      <alignment horizontal="left"/>
    </xf>
    <xf numFmtId="0" fontId="12" fillId="0" borderId="0" xfId="0" applyFont="1" applyAlignment="1">
      <alignment wrapText="1"/>
    </xf>
    <xf numFmtId="43" fontId="12" fillId="0" borderId="0" xfId="0" applyNumberFormat="1" applyFont="1"/>
    <xf numFmtId="43" fontId="13" fillId="0" borderId="0" xfId="0" applyNumberFormat="1" applyFont="1"/>
    <xf numFmtId="188" fontId="12" fillId="0" borderId="0" xfId="0" applyNumberFormat="1" applyFont="1"/>
    <xf numFmtId="43" fontId="12" fillId="0" borderId="0" xfId="1" applyFont="1" applyAlignment="1">
      <alignment wrapText="1"/>
    </xf>
    <xf numFmtId="14" fontId="12" fillId="0" borderId="0" xfId="0" quotePrefix="1" applyNumberFormat="1" applyFont="1"/>
    <xf numFmtId="0" fontId="12" fillId="0" borderId="23" xfId="0" applyFont="1" applyBorder="1"/>
    <xf numFmtId="0" fontId="13" fillId="0" borderId="0" xfId="0" applyFont="1" applyAlignment="1">
      <alignment horizontal="left"/>
    </xf>
    <xf numFmtId="0" fontId="13" fillId="0" borderId="1" xfId="0" applyFont="1" applyBorder="1" applyAlignment="1">
      <alignment horizontal="left"/>
    </xf>
    <xf numFmtId="43" fontId="12" fillId="0" borderId="24" xfId="0" applyNumberFormat="1" applyFont="1" applyBorder="1"/>
    <xf numFmtId="0" fontId="12" fillId="0" borderId="24" xfId="0" applyFont="1" applyBorder="1"/>
    <xf numFmtId="0" fontId="26" fillId="0" borderId="0" xfId="0" applyFont="1" applyAlignment="1">
      <alignment horizontal="center"/>
    </xf>
    <xf numFmtId="0" fontId="29" fillId="0" borderId="0" xfId="0" applyFont="1"/>
    <xf numFmtId="0" fontId="29" fillId="0" borderId="0" xfId="0" applyFont="1" applyAlignment="1">
      <alignment horizontal="left"/>
    </xf>
    <xf numFmtId="0" fontId="12" fillId="0" borderId="24" xfId="0" applyFont="1" applyBorder="1" applyAlignment="1">
      <alignment horizontal="center"/>
    </xf>
    <xf numFmtId="0" fontId="12" fillId="0" borderId="25" xfId="0" applyFont="1" applyBorder="1" applyAlignment="1">
      <alignment shrinkToFit="1"/>
    </xf>
    <xf numFmtId="43" fontId="21" fillId="0" borderId="0" xfId="1" applyFont="1" applyAlignment="1">
      <alignment horizontal="center" vertical="center"/>
    </xf>
    <xf numFmtId="43" fontId="12" fillId="0" borderId="24" xfId="1" applyFont="1" applyBorder="1"/>
    <xf numFmtId="43" fontId="12" fillId="0" borderId="25" xfId="1" applyFont="1" applyBorder="1"/>
    <xf numFmtId="0" fontId="12" fillId="0" borderId="15" xfId="0" applyFont="1" applyBorder="1"/>
    <xf numFmtId="4" fontId="12" fillId="0" borderId="0" xfId="0" applyNumberFormat="1" applyFont="1" applyAlignment="1">
      <alignment wrapText="1"/>
    </xf>
    <xf numFmtId="4" fontId="12" fillId="0" borderId="23" xfId="0" applyNumberFormat="1" applyFont="1" applyBorder="1" applyAlignment="1">
      <alignment vertical="top" wrapText="1"/>
    </xf>
    <xf numFmtId="4" fontId="12" fillId="0" borderId="0" xfId="0" applyNumberFormat="1" applyFont="1" applyAlignment="1">
      <alignment vertical="top" wrapText="1"/>
    </xf>
    <xf numFmtId="0" fontId="32" fillId="0" borderId="0" xfId="0" applyFont="1" applyAlignment="1">
      <alignment vertical="top"/>
    </xf>
    <xf numFmtId="0" fontId="12" fillId="0" borderId="10" xfId="0" applyFont="1" applyBorder="1" applyAlignment="1">
      <alignment vertical="center"/>
    </xf>
    <xf numFmtId="187" fontId="13" fillId="0" borderId="0" xfId="0" applyNumberFormat="1" applyFont="1"/>
    <xf numFmtId="0" fontId="21" fillId="0" borderId="0" xfId="0" applyFont="1" applyAlignment="1">
      <alignment horizontal="center"/>
    </xf>
    <xf numFmtId="187" fontId="3" fillId="0" borderId="1" xfId="0" applyNumberFormat="1" applyFont="1" applyBorder="1" applyAlignment="1">
      <alignment horizontal="center" vertical="center"/>
    </xf>
    <xf numFmtId="189" fontId="3" fillId="0" borderId="1" xfId="0" applyNumberFormat="1" applyFont="1" applyBorder="1" applyAlignment="1">
      <alignment horizontal="center" vertical="center"/>
    </xf>
    <xf numFmtId="17" fontId="6" fillId="0" borderId="0" xfId="0" quotePrefix="1" applyNumberFormat="1" applyFont="1" applyAlignment="1">
      <alignment horizontal="left"/>
    </xf>
    <xf numFmtId="190" fontId="3" fillId="0" borderId="0" xfId="0" applyNumberFormat="1" applyFont="1"/>
    <xf numFmtId="0" fontId="33" fillId="0" borderId="0" xfId="0" applyFont="1"/>
    <xf numFmtId="0" fontId="3" fillId="0" borderId="0" xfId="0" applyFont="1" applyAlignment="1">
      <alignment horizontal="center"/>
    </xf>
    <xf numFmtId="0" fontId="34" fillId="0" borderId="0" xfId="0" applyFont="1" applyAlignment="1">
      <alignment horizontal="center"/>
    </xf>
    <xf numFmtId="0" fontId="34" fillId="0" borderId="0" xfId="0" applyFont="1"/>
    <xf numFmtId="0" fontId="3" fillId="0" borderId="0" xfId="0" applyFont="1" applyAlignment="1">
      <alignment horizontal="right"/>
    </xf>
    <xf numFmtId="0" fontId="3" fillId="4" borderId="29" xfId="0" applyFont="1" applyFill="1" applyBorder="1" applyAlignment="1">
      <alignment horizontal="center"/>
    </xf>
    <xf numFmtId="0" fontId="3" fillId="3" borderId="29" xfId="0" applyFont="1" applyFill="1" applyBorder="1" applyAlignment="1">
      <alignment horizontal="center"/>
    </xf>
    <xf numFmtId="1" fontId="3" fillId="3" borderId="29" xfId="0" applyNumberFormat="1" applyFont="1" applyFill="1" applyBorder="1" applyAlignment="1">
      <alignment horizontal="center"/>
    </xf>
    <xf numFmtId="1" fontId="3" fillId="4" borderId="29" xfId="0" applyNumberFormat="1" applyFont="1" applyFill="1" applyBorder="1" applyAlignment="1">
      <alignment horizontal="center"/>
    </xf>
    <xf numFmtId="14" fontId="3" fillId="3" borderId="29" xfId="0" applyNumberFormat="1" applyFont="1" applyFill="1" applyBorder="1" applyAlignment="1">
      <alignment horizontal="center"/>
    </xf>
    <xf numFmtId="14" fontId="3" fillId="4" borderId="30" xfId="0" applyNumberFormat="1" applyFont="1" applyFill="1" applyBorder="1" applyAlignment="1">
      <alignment horizontal="center"/>
    </xf>
    <xf numFmtId="0" fontId="3" fillId="0" borderId="8" xfId="0" applyFont="1" applyBorder="1" applyAlignment="1">
      <alignment horizontal="center"/>
    </xf>
    <xf numFmtId="0" fontId="3" fillId="0" borderId="0" xfId="0" applyFont="1" applyAlignment="1">
      <alignment vertical="top"/>
    </xf>
    <xf numFmtId="0" fontId="3" fillId="0" borderId="3" xfId="0" applyFont="1" applyBorder="1" applyAlignment="1">
      <alignment horizontal="center" vertical="top"/>
    </xf>
    <xf numFmtId="0" fontId="39" fillId="0" borderId="0" xfId="0" applyFont="1" applyAlignment="1">
      <alignment horizontal="right"/>
    </xf>
    <xf numFmtId="0" fontId="40" fillId="0" borderId="0" xfId="0" applyFont="1" applyAlignment="1">
      <alignment horizontal="right"/>
    </xf>
    <xf numFmtId="0" fontId="3" fillId="0" borderId="17" xfId="0" applyFont="1" applyBorder="1" applyAlignment="1">
      <alignment horizontal="center"/>
    </xf>
    <xf numFmtId="0" fontId="38" fillId="0" borderId="0" xfId="0" applyFont="1"/>
    <xf numFmtId="0" fontId="37" fillId="0" borderId="0" xfId="2" applyAlignment="1">
      <alignment horizontal="left" indent="1"/>
    </xf>
    <xf numFmtId="0" fontId="3" fillId="0" borderId="3" xfId="0" applyFont="1" applyBorder="1" applyAlignment="1">
      <alignment vertical="top"/>
    </xf>
    <xf numFmtId="0" fontId="38" fillId="0" borderId="0" xfId="0" applyFont="1" applyAlignment="1">
      <alignment vertical="top" wrapText="1"/>
    </xf>
    <xf numFmtId="0" fontId="39" fillId="0" borderId="8" xfId="0" applyFont="1" applyBorder="1" applyAlignment="1">
      <alignment horizontal="center"/>
    </xf>
    <xf numFmtId="190" fontId="43" fillId="0" borderId="0" xfId="0" applyNumberFormat="1" applyFont="1"/>
    <xf numFmtId="190" fontId="38" fillId="0" borderId="0" xfId="0" applyNumberFormat="1" applyFont="1"/>
    <xf numFmtId="190" fontId="44" fillId="0" borderId="0" xfId="0" applyNumberFormat="1" applyFont="1"/>
    <xf numFmtId="190" fontId="12" fillId="0" borderId="0" xfId="0" applyNumberFormat="1" applyFont="1"/>
    <xf numFmtId="0" fontId="3" fillId="0" borderId="16" xfId="0" applyFont="1" applyBorder="1" applyAlignment="1">
      <alignment vertical="top"/>
    </xf>
    <xf numFmtId="0" fontId="38" fillId="0" borderId="0" xfId="0" applyFont="1" applyAlignment="1">
      <alignment vertical="top"/>
    </xf>
    <xf numFmtId="0" fontId="3" fillId="0" borderId="3" xfId="0" quotePrefix="1" applyFont="1" applyBorder="1" applyAlignment="1">
      <alignment vertical="top" wrapText="1"/>
    </xf>
    <xf numFmtId="0" fontId="3" fillId="0" borderId="19" xfId="0" applyFont="1" applyBorder="1" applyAlignment="1">
      <alignment vertical="top"/>
    </xf>
    <xf numFmtId="43" fontId="3" fillId="0" borderId="3" xfId="1" applyFont="1" applyBorder="1" applyAlignment="1">
      <alignment horizontal="right" vertical="top"/>
    </xf>
    <xf numFmtId="43" fontId="3" fillId="0" borderId="3" xfId="1" quotePrefix="1" applyFont="1" applyBorder="1" applyAlignment="1">
      <alignment horizontal="right" vertical="top" wrapText="1"/>
    </xf>
    <xf numFmtId="4" fontId="3" fillId="3" borderId="29" xfId="1" applyNumberFormat="1" applyFont="1" applyFill="1" applyBorder="1" applyAlignment="1">
      <alignment horizontal="center"/>
    </xf>
    <xf numFmtId="0" fontId="9" fillId="0" borderId="0" xfId="0" applyFont="1" applyAlignment="1">
      <alignment horizontal="center"/>
    </xf>
    <xf numFmtId="0" fontId="6" fillId="0" borderId="0" xfId="0" applyFont="1" applyAlignment="1">
      <alignment horizontal="right"/>
    </xf>
    <xf numFmtId="191" fontId="3" fillId="0" borderId="0" xfId="0" applyNumberFormat="1" applyFont="1"/>
    <xf numFmtId="191" fontId="3" fillId="0" borderId="0" xfId="0" applyNumberFormat="1" applyFont="1" applyAlignment="1">
      <alignment horizontal="right"/>
    </xf>
    <xf numFmtId="191" fontId="39" fillId="0" borderId="0" xfId="0" applyNumberFormat="1" applyFont="1" applyAlignment="1">
      <alignment horizontal="right"/>
    </xf>
    <xf numFmtId="191" fontId="3" fillId="0" borderId="8" xfId="0" applyNumberFormat="1" applyFont="1" applyBorder="1" applyAlignment="1">
      <alignment horizontal="center"/>
    </xf>
    <xf numFmtId="43" fontId="3" fillId="0" borderId="0" xfId="1" applyFont="1" applyAlignment="1">
      <alignment horizontal="center"/>
    </xf>
    <xf numFmtId="0" fontId="3" fillId="0" borderId="6" xfId="0" applyFont="1" applyBorder="1" applyAlignment="1">
      <alignment vertical="center" wrapText="1"/>
    </xf>
    <xf numFmtId="0" fontId="45" fillId="0" borderId="2" xfId="0" applyFont="1" applyBorder="1" applyAlignment="1">
      <alignment vertical="center" wrapText="1"/>
    </xf>
    <xf numFmtId="0" fontId="3" fillId="0" borderId="2" xfId="0" applyFont="1" applyBorder="1" applyAlignment="1">
      <alignment vertical="center" wrapText="1"/>
    </xf>
    <xf numFmtId="0" fontId="3" fillId="0" borderId="2" xfId="0" applyFont="1" applyBorder="1" applyAlignment="1">
      <alignment vertical="center"/>
    </xf>
    <xf numFmtId="0" fontId="3" fillId="0" borderId="16" xfId="0" applyFont="1" applyBorder="1" applyAlignment="1">
      <alignment vertical="center" wrapText="1"/>
    </xf>
    <xf numFmtId="0" fontId="45" fillId="0" borderId="2" xfId="0" applyFont="1" applyBorder="1" applyAlignment="1">
      <alignment vertical="center"/>
    </xf>
    <xf numFmtId="190" fontId="3" fillId="0" borderId="3" xfId="0" applyNumberFormat="1" applyFont="1" applyBorder="1"/>
    <xf numFmtId="0" fontId="33" fillId="0" borderId="0" xfId="0" applyFont="1" applyAlignment="1">
      <alignment vertical="top"/>
    </xf>
    <xf numFmtId="0" fontId="3" fillId="0" borderId="0" xfId="0" applyFont="1" applyAlignment="1">
      <alignment horizontal="left" wrapText="1"/>
    </xf>
    <xf numFmtId="0" fontId="3" fillId="0" borderId="31" xfId="0" applyFont="1" applyBorder="1"/>
    <xf numFmtId="0" fontId="3" fillId="0" borderId="33" xfId="0" applyFont="1" applyBorder="1"/>
    <xf numFmtId="0" fontId="3" fillId="0" borderId="29" xfId="0" applyFont="1" applyBorder="1" applyAlignment="1">
      <alignment horizontal="center"/>
    </xf>
    <xf numFmtId="14" fontId="3" fillId="0" borderId="0" xfId="0" applyNumberFormat="1" applyFont="1" applyAlignment="1">
      <alignment horizontal="center"/>
    </xf>
    <xf numFmtId="192" fontId="3" fillId="3" borderId="29" xfId="0" applyNumberFormat="1" applyFont="1" applyFill="1" applyBorder="1" applyAlignment="1">
      <alignment horizontal="center"/>
    </xf>
    <xf numFmtId="0" fontId="3" fillId="0" borderId="32" xfId="0" applyFont="1" applyBorder="1"/>
    <xf numFmtId="0" fontId="3" fillId="0" borderId="32" xfId="0" applyFont="1" applyBorder="1" applyAlignment="1">
      <alignment shrinkToFit="1"/>
    </xf>
    <xf numFmtId="192" fontId="3" fillId="0" borderId="32" xfId="0" applyNumberFormat="1" applyFont="1" applyBorder="1"/>
    <xf numFmtId="0" fontId="9" fillId="0" borderId="0" xfId="0" applyFont="1"/>
    <xf numFmtId="0" fontId="3" fillId="6" borderId="3" xfId="0" applyFont="1" applyFill="1" applyBorder="1"/>
    <xf numFmtId="0" fontId="3" fillId="0" borderId="0" xfId="0" applyFont="1" applyAlignment="1">
      <alignment horizontal="right" vertical="top"/>
    </xf>
    <xf numFmtId="0" fontId="3" fillId="0" borderId="33" xfId="0" applyFont="1" applyBorder="1" applyAlignment="1">
      <alignment shrinkToFit="1"/>
    </xf>
    <xf numFmtId="192" fontId="3" fillId="0" borderId="33" xfId="0" applyNumberFormat="1" applyFont="1" applyBorder="1"/>
    <xf numFmtId="192" fontId="3" fillId="0" borderId="31" xfId="0" applyNumberFormat="1" applyFont="1" applyBorder="1"/>
    <xf numFmtId="192" fontId="3" fillId="0" borderId="0" xfId="0" applyNumberFormat="1" applyFont="1"/>
    <xf numFmtId="192" fontId="3" fillId="0" borderId="3" xfId="0" applyNumberFormat="1" applyFont="1" applyBorder="1" applyAlignment="1">
      <alignment horizontal="center" vertical="top"/>
    </xf>
    <xf numFmtId="192" fontId="3" fillId="0" borderId="9" xfId="0" applyNumberFormat="1" applyFont="1" applyBorder="1" applyAlignment="1">
      <alignment horizontal="center" vertical="top"/>
    </xf>
    <xf numFmtId="0" fontId="3" fillId="0" borderId="14" xfId="0" applyFont="1" applyBorder="1"/>
    <xf numFmtId="0" fontId="3" fillId="0" borderId="15" xfId="0" applyFont="1" applyBorder="1"/>
    <xf numFmtId="0" fontId="3" fillId="0" borderId="19" xfId="0" applyFont="1" applyBorder="1"/>
    <xf numFmtId="0" fontId="3" fillId="0" borderId="4" xfId="0" applyFont="1" applyBorder="1"/>
    <xf numFmtId="0" fontId="3" fillId="0" borderId="18" xfId="0" applyFont="1" applyBorder="1"/>
    <xf numFmtId="0" fontId="3" fillId="0" borderId="5" xfId="0" applyFont="1" applyBorder="1"/>
    <xf numFmtId="0" fontId="3" fillId="0" borderId="17" xfId="0" applyFont="1" applyBorder="1"/>
    <xf numFmtId="0" fontId="3" fillId="0" borderId="31" xfId="0" applyFont="1" applyBorder="1" applyAlignment="1">
      <alignment shrinkToFit="1"/>
    </xf>
    <xf numFmtId="0" fontId="3" fillId="0" borderId="0" xfId="0" quotePrefix="1" applyFont="1"/>
    <xf numFmtId="0" fontId="3" fillId="0" borderId="34" xfId="0" applyFont="1" applyBorder="1" applyAlignment="1">
      <alignment horizontal="center"/>
    </xf>
    <xf numFmtId="0" fontId="49" fillId="0" borderId="0" xfId="0" applyFont="1"/>
    <xf numFmtId="0" fontId="49" fillId="0" borderId="0" xfId="0" applyFont="1" applyAlignment="1">
      <alignment horizontal="center"/>
    </xf>
    <xf numFmtId="0" fontId="49" fillId="0" borderId="0" xfId="0" applyFont="1" applyAlignment="1">
      <alignment horizontal="right"/>
    </xf>
    <xf numFmtId="0" fontId="9" fillId="0" borderId="0" xfId="0" applyFont="1" applyAlignment="1">
      <alignment horizontal="center" vertical="top"/>
    </xf>
    <xf numFmtId="193" fontId="3" fillId="3" borderId="29" xfId="0" applyNumberFormat="1" applyFont="1" applyFill="1" applyBorder="1" applyAlignment="1">
      <alignment horizontal="center"/>
    </xf>
    <xf numFmtId="193" fontId="3" fillId="4" borderId="29" xfId="0" applyNumberFormat="1" applyFont="1" applyFill="1" applyBorder="1" applyAlignment="1">
      <alignment horizontal="center"/>
    </xf>
    <xf numFmtId="0" fontId="38" fillId="0" borderId="0" xfId="0" applyFont="1" applyAlignment="1">
      <alignment horizontal="left" vertical="top" wrapText="1"/>
    </xf>
    <xf numFmtId="0" fontId="41" fillId="0" borderId="0" xfId="0" applyFont="1" applyAlignment="1">
      <alignment horizontal="right"/>
    </xf>
    <xf numFmtId="0" fontId="3" fillId="0" borderId="0" xfId="0" applyFont="1" applyAlignment="1">
      <alignment vertical="top" wrapText="1"/>
    </xf>
    <xf numFmtId="0" fontId="38" fillId="0" borderId="0" xfId="0" applyFont="1" applyAlignment="1">
      <alignment horizontal="left" vertical="top"/>
    </xf>
    <xf numFmtId="191" fontId="3" fillId="0" borderId="0" xfId="0" applyNumberFormat="1" applyFont="1" applyAlignment="1">
      <alignment horizontal="center"/>
    </xf>
    <xf numFmtId="0" fontId="0" fillId="0" borderId="0" xfId="0" applyAlignment="1">
      <alignment horizontal="center"/>
    </xf>
    <xf numFmtId="191" fontId="3" fillId="0" borderId="3" xfId="0" applyNumberFormat="1" applyFont="1" applyBorder="1" applyAlignment="1">
      <alignment horizontal="center" vertical="top" wrapText="1"/>
    </xf>
    <xf numFmtId="194" fontId="12" fillId="2" borderId="3" xfId="0" applyNumberFormat="1" applyFont="1" applyFill="1" applyBorder="1" applyAlignment="1">
      <alignment horizontal="left" vertical="top" wrapText="1"/>
    </xf>
    <xf numFmtId="0" fontId="10" fillId="0" borderId="0" xfId="0" applyFont="1" applyAlignment="1">
      <alignment horizontal="center"/>
    </xf>
    <xf numFmtId="0" fontId="3" fillId="0" borderId="0" xfId="0" applyFont="1" applyAlignment="1">
      <alignment horizontal="left"/>
    </xf>
    <xf numFmtId="43" fontId="12" fillId="0" borderId="0" xfId="0" applyNumberFormat="1" applyFont="1" applyAlignment="1">
      <alignment horizontal="center"/>
    </xf>
    <xf numFmtId="0" fontId="12" fillId="0" borderId="24" xfId="0" applyFont="1" applyBorder="1" applyAlignment="1">
      <alignment horizontal="right"/>
    </xf>
    <xf numFmtId="0" fontId="30" fillId="0" borderId="26" xfId="0" applyFont="1" applyBorder="1" applyAlignment="1">
      <alignment horizontal="center" vertical="center" textRotation="180"/>
    </xf>
    <xf numFmtId="0" fontId="30" fillId="0" borderId="27" xfId="0" applyFont="1" applyBorder="1" applyAlignment="1">
      <alignment horizontal="center" vertical="center" textRotation="180"/>
    </xf>
    <xf numFmtId="0" fontId="30" fillId="0" borderId="28" xfId="0" applyFont="1" applyBorder="1" applyAlignment="1">
      <alignment horizontal="center" vertical="center" textRotation="180"/>
    </xf>
    <xf numFmtId="0" fontId="12" fillId="0" borderId="0" xfId="0" applyFont="1" applyAlignment="1">
      <alignment horizontal="center"/>
    </xf>
    <xf numFmtId="0" fontId="31" fillId="0" borderId="0" xfId="0" applyFont="1" applyAlignment="1">
      <alignment horizontal="center" shrinkToFit="1"/>
    </xf>
    <xf numFmtId="4" fontId="12" fillId="0" borderId="23" xfId="0" applyNumberFormat="1" applyFont="1" applyBorder="1" applyAlignment="1">
      <alignment horizontal="center" wrapText="1"/>
    </xf>
    <xf numFmtId="4" fontId="12" fillId="0" borderId="0" xfId="0" applyNumberFormat="1" applyFont="1" applyAlignment="1">
      <alignment horizontal="center" wrapText="1"/>
    </xf>
    <xf numFmtId="0" fontId="12" fillId="0" borderId="10" xfId="0" applyFont="1" applyBorder="1" applyAlignment="1">
      <alignment horizontal="center" shrinkToFit="1"/>
    </xf>
    <xf numFmtId="188" fontId="13" fillId="0" borderId="0" xfId="0" applyNumberFormat="1" applyFont="1" applyAlignment="1">
      <alignment horizontal="left"/>
    </xf>
    <xf numFmtId="0" fontId="12" fillId="0" borderId="24" xfId="0" applyFont="1" applyBorder="1" applyAlignment="1">
      <alignment horizontal="center"/>
    </xf>
    <xf numFmtId="187" fontId="12" fillId="0" borderId="24" xfId="0" applyNumberFormat="1" applyFont="1" applyBorder="1" applyAlignment="1">
      <alignment horizontal="center"/>
    </xf>
    <xf numFmtId="0" fontId="12" fillId="0" borderId="1" xfId="0" applyFont="1" applyBorder="1" applyAlignment="1">
      <alignment horizontal="left" shrinkToFit="1"/>
    </xf>
    <xf numFmtId="0" fontId="12" fillId="0" borderId="0" xfId="0" applyFont="1" applyAlignment="1">
      <alignment horizontal="left" vertical="center"/>
    </xf>
    <xf numFmtId="0" fontId="36" fillId="5" borderId="0" xfId="0" applyFont="1" applyFill="1" applyAlignment="1">
      <alignment horizontal="center" vertical="center"/>
    </xf>
    <xf numFmtId="0" fontId="38" fillId="0" borderId="0" xfId="0" applyFont="1" applyAlignment="1">
      <alignment horizontal="left" vertical="top" wrapText="1"/>
    </xf>
    <xf numFmtId="0" fontId="34" fillId="0" borderId="0" xfId="0" applyFont="1" applyAlignment="1">
      <alignment horizontal="center"/>
    </xf>
    <xf numFmtId="0" fontId="6" fillId="0" borderId="3" xfId="0" applyFont="1" applyBorder="1" applyAlignment="1">
      <alignment horizontal="center"/>
    </xf>
    <xf numFmtId="0" fontId="3" fillId="0" borderId="3" xfId="0" applyFont="1" applyBorder="1" applyAlignment="1">
      <alignment horizontal="center" vertical="top"/>
    </xf>
    <xf numFmtId="1" fontId="3" fillId="0" borderId="32" xfId="0" applyNumberFormat="1" applyFont="1" applyBorder="1" applyAlignment="1">
      <alignment horizontal="center"/>
    </xf>
    <xf numFmtId="190" fontId="6" fillId="0" borderId="0" xfId="0" applyNumberFormat="1" applyFont="1" applyAlignment="1">
      <alignment horizontal="center"/>
    </xf>
    <xf numFmtId="0" fontId="3" fillId="0" borderId="31" xfId="0" applyFont="1" applyBorder="1" applyAlignment="1">
      <alignment horizontal="center"/>
    </xf>
    <xf numFmtId="0" fontId="3" fillId="0" borderId="32" xfId="0" applyFont="1" applyBorder="1" applyAlignment="1">
      <alignment horizontal="center"/>
    </xf>
    <xf numFmtId="0" fontId="3" fillId="0" borderId="31" xfId="0" applyFont="1" applyBorder="1" applyAlignment="1">
      <alignment horizontal="left" shrinkToFit="1"/>
    </xf>
    <xf numFmtId="0" fontId="3" fillId="0" borderId="31" xfId="0" applyFont="1" applyBorder="1" applyAlignment="1">
      <alignment horizontal="left"/>
    </xf>
    <xf numFmtId="1" fontId="3" fillId="0" borderId="31" xfId="0" applyNumberFormat="1" applyFont="1" applyBorder="1" applyAlignment="1">
      <alignment horizontal="left" indent="2"/>
    </xf>
    <xf numFmtId="0" fontId="3" fillId="0" borderId="31" xfId="0" applyFont="1" applyBorder="1" applyAlignment="1">
      <alignment horizontal="left" indent="2"/>
    </xf>
    <xf numFmtId="190" fontId="6" fillId="0" borderId="3" xfId="0" applyNumberFormat="1" applyFont="1" applyBorder="1" applyAlignment="1">
      <alignment horizontal="center"/>
    </xf>
    <xf numFmtId="190" fontId="3" fillId="0" borderId="3" xfId="0" applyNumberFormat="1" applyFont="1" applyBorder="1" applyAlignment="1">
      <alignment horizontal="left" vertical="top" wrapText="1"/>
    </xf>
    <xf numFmtId="0" fontId="3" fillId="0" borderId="3" xfId="0" applyFont="1" applyBorder="1" applyAlignment="1">
      <alignment horizontal="left" wrapText="1"/>
    </xf>
    <xf numFmtId="0" fontId="3" fillId="0" borderId="3" xfId="0" applyFont="1" applyBorder="1" applyAlignment="1">
      <alignment horizontal="center" vertical="top" wrapText="1"/>
    </xf>
    <xf numFmtId="0" fontId="3" fillId="0" borderId="6" xfId="0" applyFont="1" applyBorder="1" applyAlignment="1">
      <alignment horizontal="center" vertical="top" wrapText="1"/>
    </xf>
    <xf numFmtId="0" fontId="3" fillId="0" borderId="2" xfId="0" applyFont="1" applyBorder="1" applyAlignment="1">
      <alignment horizontal="center" vertical="top" wrapText="1"/>
    </xf>
    <xf numFmtId="0" fontId="3" fillId="0" borderId="16" xfId="0" applyFont="1" applyBorder="1" applyAlignment="1">
      <alignment horizontal="center" vertical="top" wrapText="1"/>
    </xf>
    <xf numFmtId="190" fontId="3" fillId="0" borderId="6" xfId="0" applyNumberFormat="1" applyFont="1" applyBorder="1" applyAlignment="1">
      <alignment horizontal="left" vertical="top" wrapText="1"/>
    </xf>
    <xf numFmtId="190" fontId="3" fillId="0" borderId="2" xfId="0" applyNumberFormat="1" applyFont="1" applyBorder="1" applyAlignment="1">
      <alignment horizontal="left" vertical="top" wrapText="1"/>
    </xf>
    <xf numFmtId="190" fontId="3" fillId="0" borderId="16" xfId="0" applyNumberFormat="1" applyFont="1" applyBorder="1" applyAlignment="1">
      <alignment horizontal="left" vertical="top" wrapText="1"/>
    </xf>
    <xf numFmtId="0" fontId="3" fillId="0" borderId="14" xfId="0" applyFont="1" applyBorder="1" applyAlignment="1">
      <alignment horizontal="center" vertical="top"/>
    </xf>
    <xf numFmtId="0" fontId="3" fillId="0" borderId="15" xfId="0" applyFont="1" applyBorder="1" applyAlignment="1">
      <alignment horizontal="center" vertical="top"/>
    </xf>
    <xf numFmtId="0" fontId="3" fillId="0" borderId="19" xfId="0" applyFont="1" applyBorder="1" applyAlignment="1">
      <alignment horizontal="center" vertical="top"/>
    </xf>
    <xf numFmtId="0" fontId="3" fillId="0" borderId="5" xfId="0" applyFont="1" applyBorder="1" applyAlignment="1">
      <alignment horizontal="center" vertical="top"/>
    </xf>
    <xf numFmtId="0" fontId="3" fillId="0" borderId="1" xfId="0" applyFont="1" applyBorder="1" applyAlignment="1">
      <alignment horizontal="center" vertical="top"/>
    </xf>
    <xf numFmtId="0" fontId="3" fillId="0" borderId="17" xfId="0" applyFont="1" applyBorder="1" applyAlignment="1">
      <alignment horizontal="center" vertical="top"/>
    </xf>
    <xf numFmtId="190" fontId="3" fillId="0" borderId="3" xfId="0" applyNumberFormat="1" applyFont="1" applyBorder="1" applyAlignment="1">
      <alignment horizontal="left" vertical="top" indent="1"/>
    </xf>
    <xf numFmtId="190" fontId="6" fillId="0" borderId="33" xfId="0" applyNumberFormat="1" applyFont="1" applyBorder="1" applyAlignment="1">
      <alignment horizontal="center"/>
    </xf>
    <xf numFmtId="0" fontId="6" fillId="0" borderId="33" xfId="0" applyFont="1" applyBorder="1" applyAlignment="1">
      <alignment horizontal="center"/>
    </xf>
    <xf numFmtId="0" fontId="3" fillId="0" borderId="0" xfId="0" applyFont="1" applyAlignment="1">
      <alignment horizontal="center"/>
    </xf>
    <xf numFmtId="0" fontId="3" fillId="0" borderId="31" xfId="0" applyFont="1" applyBorder="1" applyAlignment="1">
      <alignment horizontal="left" indent="1"/>
    </xf>
    <xf numFmtId="0" fontId="3" fillId="0" borderId="0" xfId="0" applyFont="1" applyAlignment="1">
      <alignment horizontal="left" wrapText="1"/>
    </xf>
    <xf numFmtId="0" fontId="3" fillId="0" borderId="33" xfId="0" applyFont="1" applyBorder="1" applyAlignment="1">
      <alignment horizontal="center"/>
    </xf>
    <xf numFmtId="0" fontId="3" fillId="0" borderId="32" xfId="0" applyFont="1" applyBorder="1" applyAlignment="1">
      <alignment horizontal="left" shrinkToFit="1"/>
    </xf>
    <xf numFmtId="192" fontId="3" fillId="0" borderId="32" xfId="0" applyNumberFormat="1" applyFont="1" applyBorder="1" applyAlignment="1">
      <alignment horizontal="left"/>
    </xf>
    <xf numFmtId="0" fontId="3" fillId="6" borderId="35" xfId="0" applyFont="1" applyFill="1" applyBorder="1" applyAlignment="1">
      <alignment horizontal="center"/>
    </xf>
    <xf numFmtId="0" fontId="3" fillId="6" borderId="36" xfId="0" applyFont="1" applyFill="1" applyBorder="1" applyAlignment="1">
      <alignment horizontal="center"/>
    </xf>
    <xf numFmtId="192" fontId="3" fillId="0" borderId="31" xfId="0" applyNumberFormat="1" applyFont="1" applyBorder="1" applyAlignment="1">
      <alignment horizontal="left"/>
    </xf>
    <xf numFmtId="0" fontId="48" fillId="0" borderId="0" xfId="0" applyFont="1" applyAlignment="1">
      <alignment horizontal="center"/>
    </xf>
    <xf numFmtId="0" fontId="11" fillId="0" borderId="0" xfId="0" applyFont="1" applyAlignment="1">
      <alignment horizontal="center"/>
    </xf>
    <xf numFmtId="0" fontId="3" fillId="0" borderId="31" xfId="0" applyFont="1" applyBorder="1" applyAlignment="1">
      <alignment horizontal="left" indent="1" shrinkToFit="1"/>
    </xf>
    <xf numFmtId="192" fontId="3" fillId="0" borderId="31" xfId="0" applyNumberFormat="1" applyFont="1" applyBorder="1" applyAlignment="1">
      <alignment horizontal="center"/>
    </xf>
    <xf numFmtId="0" fontId="3" fillId="0" borderId="1" xfId="0" applyFont="1" applyBorder="1" applyAlignment="1">
      <alignment horizontal="center" vertical="center"/>
    </xf>
    <xf numFmtId="0" fontId="3" fillId="0" borderId="2" xfId="0" applyFont="1" applyBorder="1" applyAlignment="1">
      <alignment horizontal="left" vertical="center"/>
    </xf>
    <xf numFmtId="0" fontId="11" fillId="0" borderId="0" xfId="0" applyFont="1" applyAlignment="1">
      <alignment horizontal="left" vertical="center"/>
    </xf>
    <xf numFmtId="187" fontId="3" fillId="0" borderId="1" xfId="0" applyNumberFormat="1" applyFont="1" applyBorder="1" applyAlignment="1">
      <alignment horizontal="center" vertical="center"/>
    </xf>
    <xf numFmtId="0" fontId="3" fillId="0" borderId="1" xfId="0" applyFont="1" applyBorder="1" applyAlignment="1">
      <alignment horizontal="left" vertical="center" wrapText="1"/>
    </xf>
    <xf numFmtId="0" fontId="3" fillId="0" borderId="0" xfId="0" applyFont="1" applyAlignment="1">
      <alignment horizontal="left" vertical="center"/>
    </xf>
    <xf numFmtId="0" fontId="3" fillId="0" borderId="1" xfId="0" applyFont="1" applyBorder="1" applyAlignment="1">
      <alignment horizontal="left" vertical="center"/>
    </xf>
    <xf numFmtId="0" fontId="14" fillId="0" borderId="2" xfId="0" applyFont="1" applyBorder="1" applyAlignment="1">
      <alignment horizontal="left"/>
    </xf>
    <xf numFmtId="0" fontId="5" fillId="0" borderId="3" xfId="0" applyFont="1" applyBorder="1" applyAlignment="1">
      <alignment horizontal="center"/>
    </xf>
    <xf numFmtId="0" fontId="2" fillId="0" borderId="0" xfId="0" applyFont="1" applyAlignment="1">
      <alignment horizontal="center"/>
    </xf>
    <xf numFmtId="0" fontId="14" fillId="0" borderId="1" xfId="0" applyFont="1" applyBorder="1" applyAlignment="1">
      <alignment horizontal="left" wrapText="1"/>
    </xf>
    <xf numFmtId="0" fontId="13" fillId="0" borderId="3" xfId="0" applyFont="1" applyBorder="1" applyAlignment="1">
      <alignment horizontal="center"/>
    </xf>
    <xf numFmtId="0" fontId="12" fillId="0" borderId="3" xfId="0" applyFont="1" applyBorder="1" applyAlignment="1">
      <alignment horizontal="center" shrinkToFit="1"/>
    </xf>
    <xf numFmtId="0" fontId="13" fillId="0" borderId="6" xfId="0" applyFont="1" applyBorder="1" applyAlignment="1">
      <alignment horizontal="right"/>
    </xf>
    <xf numFmtId="0" fontId="13" fillId="0" borderId="2" xfId="0" applyFont="1" applyBorder="1" applyAlignment="1">
      <alignment horizontal="right"/>
    </xf>
    <xf numFmtId="0" fontId="12" fillId="0" borderId="6" xfId="0" applyFont="1" applyBorder="1" applyAlignment="1">
      <alignment horizontal="center"/>
    </xf>
    <xf numFmtId="0" fontId="12" fillId="0" borderId="2" xfId="0" applyFont="1" applyBorder="1" applyAlignment="1">
      <alignment horizontal="center"/>
    </xf>
    <xf numFmtId="0" fontId="13" fillId="0" borderId="6" xfId="0" applyFont="1" applyBorder="1" applyAlignment="1">
      <alignment horizontal="center"/>
    </xf>
    <xf numFmtId="0" fontId="13" fillId="0" borderId="2" xfId="0" applyFont="1" applyBorder="1" applyAlignment="1">
      <alignment horizontal="center"/>
    </xf>
    <xf numFmtId="43" fontId="13" fillId="0" borderId="3" xfId="0" applyNumberFormat="1" applyFont="1" applyBorder="1" applyAlignment="1">
      <alignment horizontal="center"/>
    </xf>
    <xf numFmtId="187" fontId="12" fillId="0" borderId="0" xfId="0" applyNumberFormat="1" applyFont="1" applyAlignment="1">
      <alignment horizontal="left" vertical="top"/>
    </xf>
    <xf numFmtId="187" fontId="12" fillId="0" borderId="3" xfId="0" applyNumberFormat="1" applyFont="1" applyBorder="1" applyAlignment="1">
      <alignment horizontal="center"/>
    </xf>
    <xf numFmtId="43" fontId="12" fillId="0" borderId="3" xfId="0" applyNumberFormat="1" applyFont="1" applyBorder="1" applyAlignment="1">
      <alignment horizontal="center"/>
    </xf>
    <xf numFmtId="0" fontId="24" fillId="0" borderId="4" xfId="0" applyFont="1" applyBorder="1" applyAlignment="1">
      <alignment horizontal="center"/>
    </xf>
    <xf numFmtId="0" fontId="19" fillId="0" borderId="0" xfId="0" applyFont="1" applyAlignment="1">
      <alignment horizontal="center"/>
    </xf>
    <xf numFmtId="0" fontId="19" fillId="0" borderId="18" xfId="0" applyFont="1" applyBorder="1" applyAlignment="1">
      <alignment horizontal="center"/>
    </xf>
    <xf numFmtId="0" fontId="19" fillId="0" borderId="6" xfId="0" applyFont="1" applyBorder="1" applyAlignment="1">
      <alignment horizontal="center"/>
    </xf>
    <xf numFmtId="0" fontId="19" fillId="0" borderId="2" xfId="0" applyFont="1" applyBorder="1" applyAlignment="1">
      <alignment horizontal="center"/>
    </xf>
    <xf numFmtId="0" fontId="19" fillId="0" borderId="16" xfId="0" applyFont="1" applyBorder="1" applyAlignment="1">
      <alignment horizontal="center"/>
    </xf>
    <xf numFmtId="0" fontId="19" fillId="0" borderId="4" xfId="0" applyFont="1" applyBorder="1" applyAlignment="1">
      <alignment horizontal="center"/>
    </xf>
    <xf numFmtId="43" fontId="13" fillId="0" borderId="20" xfId="1" applyFont="1" applyBorder="1" applyAlignment="1">
      <alignment horizontal="center"/>
    </xf>
    <xf numFmtId="43" fontId="13" fillId="0" borderId="11" xfId="1" applyFont="1" applyBorder="1" applyAlignment="1">
      <alignment horizontal="center"/>
    </xf>
    <xf numFmtId="43" fontId="13" fillId="0" borderId="21" xfId="1" applyFont="1" applyBorder="1" applyAlignment="1">
      <alignment horizontal="center"/>
    </xf>
    <xf numFmtId="0" fontId="19" fillId="0" borderId="6" xfId="0" applyFont="1" applyBorder="1" applyAlignment="1">
      <alignment horizontal="center" vertical="center"/>
    </xf>
    <xf numFmtId="0" fontId="19" fillId="0" borderId="2" xfId="0" applyFont="1" applyBorder="1" applyAlignment="1">
      <alignment horizontal="center" vertical="center"/>
    </xf>
    <xf numFmtId="0" fontId="19" fillId="0" borderId="16" xfId="0" applyFont="1" applyBorder="1" applyAlignment="1">
      <alignment horizontal="center" vertical="center"/>
    </xf>
    <xf numFmtId="0" fontId="14" fillId="0" borderId="5" xfId="0" applyFont="1" applyBorder="1" applyAlignment="1">
      <alignment horizontal="center"/>
    </xf>
    <xf numFmtId="0" fontId="14" fillId="0" borderId="1" xfId="0" applyFont="1" applyBorder="1" applyAlignment="1">
      <alignment horizontal="center"/>
    </xf>
    <xf numFmtId="0" fontId="14" fillId="0" borderId="17" xfId="0" applyFont="1" applyBorder="1" applyAlignment="1">
      <alignment horizontal="center"/>
    </xf>
    <xf numFmtId="0" fontId="12" fillId="0" borderId="2" xfId="0" applyFont="1" applyBorder="1" applyAlignment="1">
      <alignment horizontal="left"/>
    </xf>
    <xf numFmtId="0" fontId="22" fillId="0" borderId="6" xfId="0" applyFont="1" applyBorder="1" applyAlignment="1">
      <alignment horizontal="center"/>
    </xf>
    <xf numFmtId="0" fontId="22" fillId="0" borderId="2" xfId="0" applyFont="1" applyBorder="1" applyAlignment="1">
      <alignment horizontal="center"/>
    </xf>
    <xf numFmtId="0" fontId="22" fillId="0" borderId="16" xfId="0" applyFont="1" applyBorder="1" applyAlignment="1">
      <alignment horizontal="center"/>
    </xf>
    <xf numFmtId="0" fontId="19" fillId="0" borderId="15" xfId="0" applyFont="1" applyBorder="1" applyAlignment="1">
      <alignment horizontal="center"/>
    </xf>
    <xf numFmtId="188" fontId="12" fillId="0" borderId="2" xfId="0" applyNumberFormat="1" applyFont="1" applyBorder="1" applyAlignment="1">
      <alignment horizontal="center"/>
    </xf>
    <xf numFmtId="0" fontId="12" fillId="0" borderId="1" xfId="0" applyFont="1" applyBorder="1" applyAlignment="1">
      <alignment horizontal="right"/>
    </xf>
    <xf numFmtId="0" fontId="12" fillId="2" borderId="2" xfId="0" applyFont="1" applyFill="1" applyBorder="1" applyAlignment="1">
      <alignment horizontal="right"/>
    </xf>
    <xf numFmtId="0" fontId="12" fillId="0" borderId="14" xfId="0" applyFont="1" applyBorder="1" applyAlignment="1">
      <alignment horizontal="center"/>
    </xf>
    <xf numFmtId="0" fontId="12" fillId="0" borderId="15" xfId="0" applyFont="1" applyBorder="1" applyAlignment="1">
      <alignment horizontal="center"/>
    </xf>
    <xf numFmtId="0" fontId="12" fillId="0" borderId="19" xfId="0" applyFont="1" applyBorder="1" applyAlignment="1">
      <alignment horizontal="center"/>
    </xf>
    <xf numFmtId="43" fontId="12" fillId="0" borderId="14" xfId="1" applyFont="1" applyBorder="1" applyAlignment="1">
      <alignment horizontal="center"/>
    </xf>
    <xf numFmtId="43" fontId="12" fillId="0" borderId="15" xfId="1" applyFont="1" applyBorder="1" applyAlignment="1">
      <alignment horizontal="center"/>
    </xf>
    <xf numFmtId="43" fontId="12" fillId="0" borderId="19" xfId="1" applyFont="1" applyBorder="1" applyAlignment="1">
      <alignment horizontal="center"/>
    </xf>
    <xf numFmtId="0" fontId="19" fillId="0" borderId="0" xfId="0" applyFont="1" applyAlignment="1">
      <alignment horizontal="right"/>
    </xf>
    <xf numFmtId="187" fontId="12" fillId="0" borderId="2" xfId="0" applyNumberFormat="1" applyFont="1" applyBorder="1" applyAlignment="1">
      <alignment horizontal="right"/>
    </xf>
    <xf numFmtId="0" fontId="12" fillId="0" borderId="1" xfId="0" applyFont="1" applyBorder="1" applyAlignment="1">
      <alignment horizontal="center" wrapText="1"/>
    </xf>
    <xf numFmtId="14" fontId="19" fillId="0" borderId="1" xfId="0" applyNumberFormat="1" applyFont="1" applyBorder="1" applyAlignment="1">
      <alignment horizontal="center"/>
    </xf>
    <xf numFmtId="0" fontId="19" fillId="0" borderId="1" xfId="0" applyFont="1" applyBorder="1" applyAlignment="1">
      <alignment horizontal="center"/>
    </xf>
    <xf numFmtId="0" fontId="19" fillId="0" borderId="17" xfId="0" applyFont="1" applyBorder="1" applyAlignment="1">
      <alignment horizontal="center"/>
    </xf>
    <xf numFmtId="0" fontId="13" fillId="0" borderId="16" xfId="0" applyFont="1" applyBorder="1" applyAlignment="1">
      <alignment horizontal="center"/>
    </xf>
    <xf numFmtId="0" fontId="12" fillId="0" borderId="14" xfId="0" applyFont="1" applyBorder="1" applyAlignment="1">
      <alignment horizontal="left"/>
    </xf>
    <xf numFmtId="0" fontId="12" fillId="0" borderId="15" xfId="0" applyFont="1" applyBorder="1" applyAlignment="1">
      <alignment horizontal="left"/>
    </xf>
    <xf numFmtId="0" fontId="12" fillId="0" borderId="19" xfId="0" applyFont="1" applyBorder="1" applyAlignment="1">
      <alignment horizontal="left"/>
    </xf>
    <xf numFmtId="0" fontId="15" fillId="0" borderId="5" xfId="0" applyFont="1" applyBorder="1" applyAlignment="1">
      <alignment horizontal="center"/>
    </xf>
    <xf numFmtId="0" fontId="15" fillId="0" borderId="1" xfId="0" applyFont="1" applyBorder="1" applyAlignment="1">
      <alignment horizontal="center"/>
    </xf>
    <xf numFmtId="0" fontId="15" fillId="0" borderId="17" xfId="0" applyFont="1" applyBorder="1" applyAlignment="1">
      <alignment horizontal="center"/>
    </xf>
    <xf numFmtId="43" fontId="13" fillId="0" borderId="6" xfId="0" applyNumberFormat="1" applyFont="1" applyBorder="1" applyAlignment="1">
      <alignment horizontal="center"/>
    </xf>
    <xf numFmtId="4" fontId="12" fillId="0" borderId="2" xfId="0" applyNumberFormat="1" applyFont="1" applyBorder="1" applyAlignment="1">
      <alignment horizontal="center" vertical="center"/>
    </xf>
    <xf numFmtId="43" fontId="12" fillId="0" borderId="5" xfId="0" applyNumberFormat="1" applyFont="1" applyBorder="1" applyAlignment="1">
      <alignment horizontal="center"/>
    </xf>
    <xf numFmtId="0" fontId="12" fillId="0" borderId="1" xfId="0" applyFont="1" applyBorder="1" applyAlignment="1">
      <alignment horizontal="center"/>
    </xf>
    <xf numFmtId="0" fontId="12" fillId="0" borderId="17" xfId="0" applyFont="1" applyBorder="1" applyAlignment="1">
      <alignment horizontal="center"/>
    </xf>
    <xf numFmtId="0" fontId="7" fillId="0" borderId="0" xfId="0" applyFont="1" applyAlignment="1">
      <alignment horizontal="left"/>
    </xf>
    <xf numFmtId="0" fontId="13" fillId="0" borderId="11" xfId="0" applyFont="1" applyBorder="1" applyAlignment="1">
      <alignment horizontal="center"/>
    </xf>
    <xf numFmtId="43" fontId="12" fillId="0" borderId="23" xfId="1" applyFont="1" applyBorder="1" applyAlignment="1">
      <alignment horizontal="center"/>
    </xf>
    <xf numFmtId="43" fontId="12" fillId="0" borderId="0" xfId="1" applyFont="1" applyAlignment="1">
      <alignment horizontal="center"/>
    </xf>
    <xf numFmtId="0" fontId="13" fillId="0" borderId="1" xfId="0" applyFont="1" applyBorder="1" applyAlignment="1">
      <alignment horizontal="right"/>
    </xf>
    <xf numFmtId="43" fontId="12" fillId="0" borderId="1" xfId="1" applyFont="1" applyBorder="1" applyAlignment="1">
      <alignment horizontal="center"/>
    </xf>
    <xf numFmtId="0" fontId="12" fillId="0" borderId="0" xfId="0" applyFont="1" applyAlignment="1">
      <alignment horizontal="left"/>
    </xf>
    <xf numFmtId="187" fontId="12" fillId="0" borderId="0" xfId="0" applyNumberFormat="1" applyFont="1" applyAlignment="1">
      <alignment horizontal="left"/>
    </xf>
    <xf numFmtId="0" fontId="14" fillId="0" borderId="0" xfId="0" applyFont="1" applyAlignment="1">
      <alignment horizontal="left"/>
    </xf>
    <xf numFmtId="0" fontId="13" fillId="0" borderId="12" xfId="0" applyFont="1" applyBorder="1" applyAlignment="1">
      <alignment horizontal="center"/>
    </xf>
    <xf numFmtId="0" fontId="13" fillId="0" borderId="13" xfId="0" applyFont="1" applyBorder="1" applyAlignment="1">
      <alignment horizontal="center"/>
    </xf>
    <xf numFmtId="43" fontId="13" fillId="0" borderId="12" xfId="0" applyNumberFormat="1" applyFont="1" applyBorder="1" applyAlignment="1">
      <alignment horizontal="center"/>
    </xf>
    <xf numFmtId="0" fontId="13" fillId="0" borderId="12" xfId="0" applyFont="1" applyBorder="1" applyAlignment="1">
      <alignment horizontal="right"/>
    </xf>
  </cellXfs>
  <cellStyles count="3">
    <cellStyle name="Comma" xfId="1" builtinId="3"/>
    <cellStyle name="Hyperlink" xfId="2" builtinId="8"/>
    <cellStyle name="Normal" xfId="0" builtinId="0"/>
  </cellStyles>
  <dxfs count="16">
    <dxf>
      <font>
        <color rgb="FFC00000"/>
      </font>
    </dxf>
    <dxf>
      <font>
        <b/>
        <i val="0"/>
        <color rgb="FFC00000"/>
      </font>
    </dxf>
    <dxf>
      <font>
        <b/>
        <i val="0"/>
        <color rgb="FFC00000"/>
      </font>
    </dxf>
    <dxf>
      <font>
        <b/>
        <i val="0"/>
        <color rgb="FFC00000"/>
      </font>
    </dxf>
    <dxf>
      <font>
        <b val="0"/>
        <i val="0"/>
        <strike val="0"/>
        <condense val="0"/>
        <extend val="0"/>
        <outline val="0"/>
        <shadow val="0"/>
        <u val="none"/>
        <vertAlign val="baseline"/>
        <sz val="14"/>
        <color theme="1"/>
        <name val="Cordia New"/>
        <family val="2"/>
        <scheme val="none"/>
      </font>
      <alignment horizontal="center"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horizontal="right"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horizontal="center"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right style="thin">
          <color indexed="64"/>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dxf>
    <dxf>
      <border outline="0">
        <bottom style="thin">
          <color indexed="64"/>
        </bottom>
      </border>
    </dxf>
    <dxf>
      <font>
        <b val="0"/>
        <i val="0"/>
        <strike val="0"/>
        <condense val="0"/>
        <extend val="0"/>
        <outline val="0"/>
        <shadow val="0"/>
        <u val="none"/>
        <vertAlign val="baseline"/>
        <sz val="14"/>
        <color theme="1"/>
        <name val="Cordia New"/>
        <family val="2"/>
        <scheme val="none"/>
      </font>
      <alignment horizontal="center" vertical="bottom" textRotation="0" wrapText="0" indent="0" justifyLastLine="0" shrinkToFit="0" readingOrder="0"/>
      <border diagonalUp="0" diagonalDown="0" outline="0">
        <left style="thin">
          <color indexed="64"/>
        </left>
        <right style="thin">
          <color indexed="64"/>
        </right>
        <top/>
        <bottom/>
      </border>
    </dxf>
  </dxfs>
  <tableStyles count="0" defaultTableStyle="TableStyleMedium2" defaultPivotStyle="PivotStyleLight16"/>
  <colors>
    <mruColors>
      <color rgb="FFFFEBFF"/>
      <color rgb="FFFFFFCC"/>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jpe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4.png"/></Relationships>
</file>

<file path=xl/drawings/_rels/drawing3.xml.rels><?xml version="1.0" encoding="UTF-8" standalone="yes"?>
<Relationships xmlns="http://schemas.openxmlformats.org/package/2006/relationships"><Relationship Id="rId1" Type="http://schemas.openxmlformats.org/officeDocument/2006/relationships/image" Target="../media/image7.jpg"/></Relationships>
</file>

<file path=xl/drawings/_rels/drawing4.xml.rels><?xml version="1.0" encoding="UTF-8" standalone="yes"?>
<Relationships xmlns="http://schemas.openxmlformats.org/package/2006/relationships"><Relationship Id="rId1" Type="http://schemas.openxmlformats.org/officeDocument/2006/relationships/image" Target="../media/image7.jpg"/></Relationships>
</file>

<file path=xl/drawings/_rels/drawing5.xml.rels><?xml version="1.0" encoding="UTF-8" standalone="yes"?>
<Relationships xmlns="http://schemas.openxmlformats.org/package/2006/relationships"><Relationship Id="rId1" Type="http://schemas.openxmlformats.org/officeDocument/2006/relationships/image" Target="../media/image8.jpeg"/></Relationships>
</file>

<file path=xl/drawings/_rels/drawing7.xml.rels><?xml version="1.0" encoding="UTF-8" standalone="yes"?>
<Relationships xmlns="http://schemas.openxmlformats.org/package/2006/relationships"><Relationship Id="rId1" Type="http://schemas.openxmlformats.org/officeDocument/2006/relationships/image" Target="../media/image9.jpeg"/></Relationships>
</file>

<file path=xl/drawings/_rels/drawing8.xml.rels><?xml version="1.0" encoding="UTF-8" standalone="yes"?>
<Relationships xmlns="http://schemas.openxmlformats.org/package/2006/relationships"><Relationship Id="rId2" Type="http://schemas.openxmlformats.org/officeDocument/2006/relationships/image" Target="../media/image11.jpeg"/><Relationship Id="rId1" Type="http://schemas.openxmlformats.org/officeDocument/2006/relationships/image" Target="../media/image10.jpeg"/></Relationships>
</file>

<file path=xl/drawings/_rels/drawing9.xml.rels><?xml version="1.0" encoding="UTF-8" standalone="yes"?>
<Relationships xmlns="http://schemas.openxmlformats.org/package/2006/relationships"><Relationship Id="rId1" Type="http://schemas.openxmlformats.org/officeDocument/2006/relationships/image" Target="../media/image12.jpeg"/></Relationships>
</file>

<file path=xl/drawings/_rels/vmlDrawing2.vml.rels><?xml version="1.0" encoding="UTF-8" standalone="yes"?>
<Relationships xmlns="http://schemas.openxmlformats.org/package/2006/relationships"><Relationship Id="rId1" Type="http://schemas.openxmlformats.org/officeDocument/2006/relationships/image" Target="../media/image6.png"/></Relationships>
</file>

<file path=xl/drawings/drawing1.xml><?xml version="1.0" encoding="utf-8"?>
<xdr:wsDr xmlns:xdr="http://schemas.openxmlformats.org/drawingml/2006/spreadsheetDrawing" xmlns:a="http://schemas.openxmlformats.org/drawingml/2006/main">
  <xdr:twoCellAnchor editAs="oneCell">
    <xdr:from>
      <xdr:col>19</xdr:col>
      <xdr:colOff>224344</xdr:colOff>
      <xdr:row>0</xdr:row>
      <xdr:rowOff>39500</xdr:rowOff>
    </xdr:from>
    <xdr:to>
      <xdr:col>25</xdr:col>
      <xdr:colOff>242760</xdr:colOff>
      <xdr:row>2</xdr:row>
      <xdr:rowOff>1657</xdr:rowOff>
    </xdr:to>
    <xdr:pic>
      <xdr:nvPicPr>
        <xdr:cNvPr id="2" name="Picture 1">
          <a:extLst>
            <a:ext uri="{FF2B5EF4-FFF2-40B4-BE49-F238E27FC236}">
              <a16:creationId xmlns:a16="http://schemas.microsoft.com/office/drawing/2014/main" id="{DCBC7F35-0819-4CE0-A1E6-604F6DB23223}"/>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6243" r="6243"/>
        <a:stretch/>
      </xdr:blipFill>
      <xdr:spPr>
        <a:xfrm>
          <a:off x="5492083" y="39500"/>
          <a:ext cx="1724634" cy="508809"/>
        </a:xfrm>
        <a:prstGeom prst="rect">
          <a:avLst/>
        </a:prstGeom>
      </xdr:spPr>
    </xdr:pic>
    <xdr:clientData/>
  </xdr:twoCellAnchor>
  <xdr:twoCellAnchor>
    <xdr:from>
      <xdr:col>4</xdr:col>
      <xdr:colOff>76200</xdr:colOff>
      <xdr:row>0</xdr:row>
      <xdr:rowOff>9526</xdr:rowOff>
    </xdr:from>
    <xdr:to>
      <xdr:col>22</xdr:col>
      <xdr:colOff>157370</xdr:colOff>
      <xdr:row>3</xdr:row>
      <xdr:rowOff>0</xdr:rowOff>
    </xdr:to>
    <xdr:sp macro="" textlink="">
      <xdr:nvSpPr>
        <xdr:cNvPr id="3" name="TextBox 2">
          <a:extLst>
            <a:ext uri="{FF2B5EF4-FFF2-40B4-BE49-F238E27FC236}">
              <a16:creationId xmlns:a16="http://schemas.microsoft.com/office/drawing/2014/main" id="{16AC8496-E25B-449D-BC67-3B30F147EF0E}"/>
            </a:ext>
          </a:extLst>
        </xdr:cNvPr>
        <xdr:cNvSpPr txBox="1"/>
      </xdr:nvSpPr>
      <xdr:spPr>
        <a:xfrm>
          <a:off x="1169504" y="9526"/>
          <a:ext cx="5075583" cy="108377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a:t>
          </a:r>
          <a:r>
            <a:rPr lang="th-TH" sz="1200">
              <a:latin typeface="Cordia New" panose="020B0304020202020204" pitchFamily="34" charset="-34"/>
              <a:cs typeface="Cordia New" panose="020B0304020202020204" pitchFamily="34" charset="-34"/>
            </a:rPr>
            <a:t>000231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525970</xdr:rowOff>
    </xdr:to>
    <xdr:pic>
      <xdr:nvPicPr>
        <xdr:cNvPr id="4" name="Picture 3">
          <a:extLst>
            <a:ext uri="{FF2B5EF4-FFF2-40B4-BE49-F238E27FC236}">
              <a16:creationId xmlns:a16="http://schemas.microsoft.com/office/drawing/2014/main" id="{2D3F4DC8-562E-4BC6-A17D-A2D8A5532B6A}"/>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168400" cy="1078420"/>
        </a:xfrm>
        <a:prstGeom prst="rect">
          <a:avLst/>
        </a:prstGeom>
      </xdr:spPr>
    </xdr:pic>
    <xdr:clientData/>
  </xdr:twoCellAnchor>
  <xdr:twoCellAnchor>
    <xdr:from>
      <xdr:col>1</xdr:col>
      <xdr:colOff>161192</xdr:colOff>
      <xdr:row>7</xdr:row>
      <xdr:rowOff>273409</xdr:rowOff>
    </xdr:from>
    <xdr:to>
      <xdr:col>2</xdr:col>
      <xdr:colOff>20053</xdr:colOff>
      <xdr:row>10</xdr:row>
      <xdr:rowOff>0</xdr:rowOff>
    </xdr:to>
    <xdr:sp macro="" textlink="">
      <xdr:nvSpPr>
        <xdr:cNvPr id="5" name="Left Brace 4">
          <a:extLst>
            <a:ext uri="{FF2B5EF4-FFF2-40B4-BE49-F238E27FC236}">
              <a16:creationId xmlns:a16="http://schemas.microsoft.com/office/drawing/2014/main" id="{50FF7CCE-9A2A-495B-9F73-4093B2B4A063}"/>
            </a:ext>
          </a:extLst>
        </xdr:cNvPr>
        <xdr:cNvSpPr/>
      </xdr:nvSpPr>
      <xdr:spPr>
        <a:xfrm>
          <a:off x="436916" y="2233554"/>
          <a:ext cx="134584" cy="553762"/>
        </a:xfrm>
        <a:prstGeom prst="leftBrace">
          <a:avLst/>
        </a:prstGeom>
        <a:ln w="3175">
          <a:solidFill>
            <a:sysClr val="windowText" lastClr="000000"/>
          </a:solidFill>
        </a:ln>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lang="th-TH" sz="1100"/>
        </a:p>
      </xdr:txBody>
    </xdr:sp>
    <xdr:clientData/>
  </xdr:twoCellAnchor>
  <xdr:twoCellAnchor>
    <xdr:from>
      <xdr:col>17</xdr:col>
      <xdr:colOff>180974</xdr:colOff>
      <xdr:row>3</xdr:row>
      <xdr:rowOff>66676</xdr:rowOff>
    </xdr:from>
    <xdr:to>
      <xdr:col>25</xdr:col>
      <xdr:colOff>182217</xdr:colOff>
      <xdr:row>14</xdr:row>
      <xdr:rowOff>157369</xdr:rowOff>
    </xdr:to>
    <xdr:sp macro="" textlink="">
      <xdr:nvSpPr>
        <xdr:cNvPr id="6" name="Rectangle: Rounded Corners 5">
          <a:extLst>
            <a:ext uri="{FF2B5EF4-FFF2-40B4-BE49-F238E27FC236}">
              <a16:creationId xmlns:a16="http://schemas.microsoft.com/office/drawing/2014/main" id="{B4FB9461-3860-4CA5-B005-99BC0E4138C9}"/>
            </a:ext>
          </a:extLst>
        </xdr:cNvPr>
        <xdr:cNvSpPr/>
      </xdr:nvSpPr>
      <xdr:spPr>
        <a:xfrm>
          <a:off x="4902061" y="1159980"/>
          <a:ext cx="2254113" cy="3155259"/>
        </a:xfrm>
        <a:prstGeom prst="roundRect">
          <a:avLst/>
        </a:prstGeom>
        <a:noFill/>
        <a:ln w="9525" cap="flat" cmpd="sng" algn="ctr">
          <a:solidFill>
            <a:schemeClr val="accent3"/>
          </a:solidFill>
          <a:prstDash val="solid"/>
          <a:round/>
          <a:headEnd type="none" w="med" len="med"/>
          <a:tailEnd type="none" w="med" len="med"/>
        </a:ln>
      </xdr:spPr>
      <xdr:style>
        <a:lnRef idx="0">
          <a:scrgbClr r="0" g="0" b="0"/>
        </a:lnRef>
        <a:fillRef idx="0">
          <a:scrgbClr r="0" g="0" b="0"/>
        </a:fillRef>
        <a:effectRef idx="0">
          <a:scrgbClr r="0" g="0" b="0"/>
        </a:effectRef>
        <a:fontRef idx="minor">
          <a:schemeClr val="accent3"/>
        </a:fontRef>
      </xdr:style>
      <xdr:txBody>
        <a:bodyPr vertOverflow="clip" horzOverflow="clip" rtlCol="0" anchor="t"/>
        <a:lstStyle/>
        <a:p>
          <a:pPr algn="l"/>
          <a:endParaRPr lang="th-TH" sz="1100"/>
        </a:p>
      </xdr:txBody>
    </xdr:sp>
    <xdr:clientData/>
  </xdr:twoCellAnchor>
  <xdr:twoCellAnchor editAs="oneCell">
    <xdr:from>
      <xdr:col>23</xdr:col>
      <xdr:colOff>49696</xdr:colOff>
      <xdr:row>9</xdr:row>
      <xdr:rowOff>248482</xdr:rowOff>
    </xdr:from>
    <xdr:to>
      <xdr:col>25</xdr:col>
      <xdr:colOff>8281</xdr:colOff>
      <xdr:row>12</xdr:row>
      <xdr:rowOff>2</xdr:rowOff>
    </xdr:to>
    <xdr:pic>
      <xdr:nvPicPr>
        <xdr:cNvPr id="9" name="Picture 8">
          <a:extLst>
            <a:ext uri="{FF2B5EF4-FFF2-40B4-BE49-F238E27FC236}">
              <a16:creationId xmlns:a16="http://schemas.microsoft.com/office/drawing/2014/main" id="{8C1194E5-D72A-4F3A-BA06-25403547F10C}"/>
            </a:ext>
          </a:extLst>
        </xdr:cNvPr>
        <xdr:cNvPicPr>
          <a:picLocks noChangeAspect="1"/>
        </xdr:cNvPicPr>
      </xdr:nvPicPr>
      <xdr:blipFill rotWithShape="1">
        <a:blip xmlns:r="http://schemas.openxmlformats.org/officeDocument/2006/relationships" r:embed="rId3" cstate="print">
          <a:extLst>
            <a:ext uri="{28A0092B-C50C-407E-A947-70E740481C1C}">
              <a14:useLocalDpi xmlns:a14="http://schemas.microsoft.com/office/drawing/2010/main" val="0"/>
            </a:ext>
          </a:extLst>
        </a:blip>
        <a:srcRect l="13368" t="12869" r="13021" b="13391"/>
        <a:stretch/>
      </xdr:blipFill>
      <xdr:spPr>
        <a:xfrm>
          <a:off x="6410739" y="3039721"/>
          <a:ext cx="571499" cy="571499"/>
        </a:xfrm>
        <a:prstGeom prst="rect">
          <a:avLst/>
        </a:prstGeom>
      </xdr:spPr>
    </xdr:pic>
    <xdr:clientData/>
  </xdr:twoCellAnchor>
  <xdr:twoCellAnchor>
    <xdr:from>
      <xdr:col>17</xdr:col>
      <xdr:colOff>215348</xdr:colOff>
      <xdr:row>12</xdr:row>
      <xdr:rowOff>231914</xdr:rowOff>
    </xdr:from>
    <xdr:to>
      <xdr:col>20</xdr:col>
      <xdr:colOff>0</xdr:colOff>
      <xdr:row>13</xdr:row>
      <xdr:rowOff>273326</xdr:rowOff>
    </xdr:to>
    <xdr:sp macro="" textlink="">
      <xdr:nvSpPr>
        <xdr:cNvPr id="11" name="TextBox 10">
          <a:extLst>
            <a:ext uri="{FF2B5EF4-FFF2-40B4-BE49-F238E27FC236}">
              <a16:creationId xmlns:a16="http://schemas.microsoft.com/office/drawing/2014/main" id="{05393DEE-68DE-480C-B857-B5B5DEA12445}"/>
            </a:ext>
          </a:extLst>
        </xdr:cNvPr>
        <xdr:cNvSpPr txBox="1"/>
      </xdr:nvSpPr>
      <xdr:spPr>
        <a:xfrm>
          <a:off x="4936435" y="3569805"/>
          <a:ext cx="604630"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ทุนทรัพย์</a:t>
          </a:r>
        </a:p>
      </xdr:txBody>
    </xdr:sp>
    <xdr:clientData/>
  </xdr:twoCellAnchor>
  <xdr:twoCellAnchor>
    <xdr:from>
      <xdr:col>17</xdr:col>
      <xdr:colOff>198783</xdr:colOff>
      <xdr:row>4</xdr:row>
      <xdr:rowOff>223631</xdr:rowOff>
    </xdr:from>
    <xdr:to>
      <xdr:col>22</xdr:col>
      <xdr:colOff>248479</xdr:colOff>
      <xdr:row>5</xdr:row>
      <xdr:rowOff>265042</xdr:rowOff>
    </xdr:to>
    <xdr:sp macro="" textlink="">
      <xdr:nvSpPr>
        <xdr:cNvPr id="12" name="TextBox 11">
          <a:extLst>
            <a:ext uri="{FF2B5EF4-FFF2-40B4-BE49-F238E27FC236}">
              <a16:creationId xmlns:a16="http://schemas.microsoft.com/office/drawing/2014/main" id="{05B44E7A-95C5-44CC-965C-129B25DA1A99}"/>
            </a:ext>
          </a:extLst>
        </xdr:cNvPr>
        <xdr:cNvSpPr txBox="1"/>
      </xdr:nvSpPr>
      <xdr:spPr>
        <a:xfrm>
          <a:off x="4919870" y="1631674"/>
          <a:ext cx="1416326"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ทนายความผู้รับผิดชอบ</a:t>
          </a: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22</xdr:col>
      <xdr:colOff>85725</xdr:colOff>
      <xdr:row>66</xdr:row>
      <xdr:rowOff>19048</xdr:rowOff>
    </xdr:from>
    <xdr:to>
      <xdr:col>26</xdr:col>
      <xdr:colOff>140576</xdr:colOff>
      <xdr:row>66</xdr:row>
      <xdr:rowOff>244248</xdr:rowOff>
    </xdr:to>
    <xdr:pic>
      <xdr:nvPicPr>
        <xdr:cNvPr id="2" name="Picture 1">
          <a:extLst>
            <a:ext uri="{FF2B5EF4-FFF2-40B4-BE49-F238E27FC236}">
              <a16:creationId xmlns:a16="http://schemas.microsoft.com/office/drawing/2014/main" id="{1E0C3268-86A4-4D37-AFCB-D5B069A290A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857625" y="28432123"/>
          <a:ext cx="740651" cy="225200"/>
        </a:xfrm>
        <a:prstGeom prst="rect">
          <a:avLst/>
        </a:prstGeom>
      </xdr:spPr>
    </xdr:pic>
    <xdr:clientData/>
  </xdr:twoCellAnchor>
  <xdr:twoCellAnchor editAs="oneCell">
    <xdr:from>
      <xdr:col>5</xdr:col>
      <xdr:colOff>113385</xdr:colOff>
      <xdr:row>64</xdr:row>
      <xdr:rowOff>171448</xdr:rowOff>
    </xdr:from>
    <xdr:to>
      <xdr:col>21</xdr:col>
      <xdr:colOff>107515</xdr:colOff>
      <xdr:row>67</xdr:row>
      <xdr:rowOff>236050</xdr:rowOff>
    </xdr:to>
    <xdr:pic>
      <xdr:nvPicPr>
        <xdr:cNvPr id="3" name="Picture 2">
          <a:extLst>
            <a:ext uri="{FF2B5EF4-FFF2-40B4-BE49-F238E27FC236}">
              <a16:creationId xmlns:a16="http://schemas.microsoft.com/office/drawing/2014/main" id="{EAE7B6CE-466E-4D3C-9121-2B8841023B54}"/>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rot="21394927">
          <a:off x="970635" y="28032073"/>
          <a:ext cx="2737330" cy="893277"/>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19</xdr:col>
      <xdr:colOff>30480</xdr:colOff>
      <xdr:row>0</xdr:row>
      <xdr:rowOff>38100</xdr:rowOff>
    </xdr:from>
    <xdr:to>
      <xdr:col>23</xdr:col>
      <xdr:colOff>127462</xdr:colOff>
      <xdr:row>0</xdr:row>
      <xdr:rowOff>802871</xdr:rowOff>
    </xdr:to>
    <xdr:pic>
      <xdr:nvPicPr>
        <xdr:cNvPr id="3" name="Picture 2">
          <a:extLst>
            <a:ext uri="{FF2B5EF4-FFF2-40B4-BE49-F238E27FC236}">
              <a16:creationId xmlns:a16="http://schemas.microsoft.com/office/drawing/2014/main" id="{E213CC74-29FF-EE7F-ACD9-695C99F44D2E}"/>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926080" y="38100"/>
          <a:ext cx="706582" cy="764771"/>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17</xdr:col>
      <xdr:colOff>19049</xdr:colOff>
      <xdr:row>0</xdr:row>
      <xdr:rowOff>57150</xdr:rowOff>
    </xdr:from>
    <xdr:to>
      <xdr:col>23</xdr:col>
      <xdr:colOff>127499</xdr:colOff>
      <xdr:row>4</xdr:row>
      <xdr:rowOff>70350</xdr:rowOff>
    </xdr:to>
    <xdr:pic>
      <xdr:nvPicPr>
        <xdr:cNvPr id="2" name="Picture 1">
          <a:extLst>
            <a:ext uri="{FF2B5EF4-FFF2-40B4-BE49-F238E27FC236}">
              <a16:creationId xmlns:a16="http://schemas.microsoft.com/office/drawing/2014/main" id="{40FA00ED-107D-431F-A65E-DA6E9B9F2C56}"/>
            </a:ext>
          </a:extLst>
        </xdr:cNvPr>
        <xdr:cNvPicPr>
          <a:picLocks/>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771774" y="57150"/>
          <a:ext cx="1080000" cy="1080000"/>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xdr:from>
      <xdr:col>4</xdr:col>
      <xdr:colOff>9523</xdr:colOff>
      <xdr:row>0</xdr:row>
      <xdr:rowOff>57151</xdr:rowOff>
    </xdr:from>
    <xdr:to>
      <xdr:col>14</xdr:col>
      <xdr:colOff>323849</xdr:colOff>
      <xdr:row>3</xdr:row>
      <xdr:rowOff>180974</xdr:rowOff>
    </xdr:to>
    <xdr:sp macro="" textlink="">
      <xdr:nvSpPr>
        <xdr:cNvPr id="2" name="TextBox 1">
          <a:extLst>
            <a:ext uri="{FF2B5EF4-FFF2-40B4-BE49-F238E27FC236}">
              <a16:creationId xmlns:a16="http://schemas.microsoft.com/office/drawing/2014/main" id="{00000000-0008-0000-0300-000002000000}"/>
            </a:ext>
          </a:extLst>
        </xdr:cNvPr>
        <xdr:cNvSpPr txBox="1"/>
      </xdr:nvSpPr>
      <xdr:spPr>
        <a:xfrm>
          <a:off x="1352548" y="57151"/>
          <a:ext cx="5086351" cy="126682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a:t>
          </a:r>
          <a:r>
            <a:rPr lang="th-TH" sz="1200" baseline="0">
              <a:latin typeface="Cordia New" panose="020B0304020202020204" pitchFamily="34" charset="-34"/>
              <a:cs typeface="Cordia New" panose="020B0304020202020204" pitchFamily="34" charset="-34"/>
            </a:rPr>
            <a:t>  แจ้งวัฒนะ  หมู่ที่ 3  ตำบลบางพูด  อำเภอบางพูด  อำเภอปากเกร็ด  จังหวัดนนทบุรี</a:t>
          </a:r>
          <a:endParaRPr lang="en-US" sz="1200">
            <a:latin typeface="Cordia New" panose="020B0304020202020204" pitchFamily="34" charset="-34"/>
            <a:cs typeface="Cordia New" panose="020B0304020202020204" pitchFamily="34" charset="-34"/>
          </a:endParaRP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371475</xdr:colOff>
      <xdr:row>0</xdr:row>
      <xdr:rowOff>38099</xdr:rowOff>
    </xdr:from>
    <xdr:to>
      <xdr:col>4</xdr:col>
      <xdr:colOff>53975</xdr:colOff>
      <xdr:row>2</xdr:row>
      <xdr:rowOff>554544</xdr:rowOff>
    </xdr:to>
    <xdr:pic>
      <xdr:nvPicPr>
        <xdr:cNvPr id="3" name="Picture 2">
          <a:extLst>
            <a:ext uri="{FF2B5EF4-FFF2-40B4-BE49-F238E27FC236}">
              <a16:creationId xmlns:a16="http://schemas.microsoft.com/office/drawing/2014/main" id="{00000000-0008-0000-03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71475" y="38099"/>
          <a:ext cx="1025525" cy="1068895"/>
        </a:xfrm>
        <a:prstGeom prst="rect">
          <a:avLst/>
        </a:prstGeom>
      </xdr:spPr>
    </xdr:pic>
    <xdr:clientData/>
  </xdr:twoCellAnchor>
  <xdr:twoCellAnchor>
    <xdr:from>
      <xdr:col>4</xdr:col>
      <xdr:colOff>514349</xdr:colOff>
      <xdr:row>11</xdr:row>
      <xdr:rowOff>0</xdr:rowOff>
    </xdr:from>
    <xdr:to>
      <xdr:col>4</xdr:col>
      <xdr:colOff>752474</xdr:colOff>
      <xdr:row>13</xdr:row>
      <xdr:rowOff>0</xdr:rowOff>
    </xdr:to>
    <xdr:sp macro="" textlink="">
      <xdr:nvSpPr>
        <xdr:cNvPr id="6" name="Left Brace 5">
          <a:extLst>
            <a:ext uri="{FF2B5EF4-FFF2-40B4-BE49-F238E27FC236}">
              <a16:creationId xmlns:a16="http://schemas.microsoft.com/office/drawing/2014/main" id="{00000000-0008-0000-0300-000006000000}"/>
            </a:ext>
          </a:extLst>
        </xdr:cNvPr>
        <xdr:cNvSpPr/>
      </xdr:nvSpPr>
      <xdr:spPr>
        <a:xfrm>
          <a:off x="1952624" y="3352800"/>
          <a:ext cx="238125" cy="552450"/>
        </a:xfrm>
        <a:prstGeom prst="leftBrace">
          <a:avLst/>
        </a:prstGeom>
        <a:ln w="3175">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71438</xdr:colOff>
      <xdr:row>42</xdr:row>
      <xdr:rowOff>142871</xdr:rowOff>
    </xdr:from>
    <xdr:to>
      <xdr:col>6</xdr:col>
      <xdr:colOff>912813</xdr:colOff>
      <xdr:row>47</xdr:row>
      <xdr:rowOff>39687</xdr:rowOff>
    </xdr:to>
    <xdr:sp macro="" textlink="">
      <xdr:nvSpPr>
        <xdr:cNvPr id="2" name="TextBox 1">
          <a:extLst>
            <a:ext uri="{FF2B5EF4-FFF2-40B4-BE49-F238E27FC236}">
              <a16:creationId xmlns:a16="http://schemas.microsoft.com/office/drawing/2014/main" id="{00000000-0008-0000-0400-000002000000}"/>
            </a:ext>
          </a:extLst>
        </xdr:cNvPr>
        <xdr:cNvSpPr txBox="1"/>
      </xdr:nvSpPr>
      <xdr:spPr>
        <a:xfrm>
          <a:off x="452438" y="9993309"/>
          <a:ext cx="6230938" cy="1222378"/>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lang="en-US" sz="1200">
              <a:latin typeface="Cordia New" panose="020B0304020202020204" pitchFamily="34" charset="-34"/>
              <a:cs typeface="Cordia New" panose="020B0304020202020204" pitchFamily="34" charset="-34"/>
            </a:rPr>
            <a:t>_____________________________	</a:t>
          </a:r>
          <a:r>
            <a:rPr lang="en-US" sz="1200" baseline="0">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_____________________________	                      _____________________________</a:t>
          </a:r>
          <a:endPar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ผู้จัดทำ</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(ผู้ตรวจสอบ)		       (ผู้รับรอง)</a:t>
          </a:r>
          <a:endParaRPr kumimoji="0" lang="en-US" sz="5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_____________________________	                      _____________________________</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(ผู้สอบทาน)	                               (ผู้รับรองการสอบทาน)</a:t>
          </a: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solidFill>
              <a:schemeClr val="dk1"/>
            </a:solidFill>
            <a:effectLst/>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2</xdr:col>
      <xdr:colOff>304800</xdr:colOff>
      <xdr:row>0</xdr:row>
      <xdr:rowOff>76201</xdr:rowOff>
    </xdr:from>
    <xdr:to>
      <xdr:col>15</xdr:col>
      <xdr:colOff>85725</xdr:colOff>
      <xdr:row>4</xdr:row>
      <xdr:rowOff>114301</xdr:rowOff>
    </xdr:to>
    <xdr:sp macro="" textlink="">
      <xdr:nvSpPr>
        <xdr:cNvPr id="2" name="TextBox 1">
          <a:extLst>
            <a:ext uri="{FF2B5EF4-FFF2-40B4-BE49-F238E27FC236}">
              <a16:creationId xmlns:a16="http://schemas.microsoft.com/office/drawing/2014/main" id="{00000000-0008-0000-0500-000002000000}"/>
            </a:ext>
          </a:extLst>
        </xdr:cNvPr>
        <xdr:cNvSpPr txBox="1"/>
      </xdr:nvSpPr>
      <xdr:spPr>
        <a:xfrm>
          <a:off x="1247775" y="76201"/>
          <a:ext cx="6229350"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206375</xdr:colOff>
      <xdr:row>3</xdr:row>
      <xdr:rowOff>325944</xdr:rowOff>
    </xdr:to>
    <xdr:pic>
      <xdr:nvPicPr>
        <xdr:cNvPr id="3" name="Picture 2">
          <a:extLst>
            <a:ext uri="{FF2B5EF4-FFF2-40B4-BE49-F238E27FC236}">
              <a16:creationId xmlns:a16="http://schemas.microsoft.com/office/drawing/2014/main" id="{00000000-0008-0000-05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18</xdr:col>
      <xdr:colOff>52481</xdr:colOff>
      <xdr:row>4</xdr:row>
      <xdr:rowOff>31217</xdr:rowOff>
    </xdr:from>
    <xdr:to>
      <xdr:col>24</xdr:col>
      <xdr:colOff>137158</xdr:colOff>
      <xdr:row>6</xdr:row>
      <xdr:rowOff>57150</xdr:rowOff>
    </xdr:to>
    <xdr:pic>
      <xdr:nvPicPr>
        <xdr:cNvPr id="2" name="Picture 1">
          <a:extLst>
            <a:ext uri="{FF2B5EF4-FFF2-40B4-BE49-F238E27FC236}">
              <a16:creationId xmlns:a16="http://schemas.microsoft.com/office/drawing/2014/main" id="{00000000-0008-0000-06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681631" y="1336142"/>
          <a:ext cx="1627727" cy="511708"/>
        </a:xfrm>
        <a:prstGeom prst="rect">
          <a:avLst/>
        </a:prstGeom>
      </xdr:spPr>
    </xdr:pic>
    <xdr:clientData/>
  </xdr:twoCellAnchor>
  <xdr:twoCellAnchor>
    <xdr:from>
      <xdr:col>4</xdr:col>
      <xdr:colOff>47625</xdr:colOff>
      <xdr:row>0</xdr:row>
      <xdr:rowOff>28576</xdr:rowOff>
    </xdr:from>
    <xdr:to>
      <xdr:col>24</xdr:col>
      <xdr:colOff>38100</xdr:colOff>
      <xdr:row>4</xdr:row>
      <xdr:rowOff>38100</xdr:rowOff>
    </xdr:to>
    <xdr:sp macro="" textlink="">
      <xdr:nvSpPr>
        <xdr:cNvPr id="3" name="TextBox 2">
          <a:extLst>
            <a:ext uri="{FF2B5EF4-FFF2-40B4-BE49-F238E27FC236}">
              <a16:creationId xmlns:a16="http://schemas.microsoft.com/office/drawing/2014/main" id="{00000000-0008-0000-0600-000003000000}"/>
            </a:ext>
          </a:extLst>
        </xdr:cNvPr>
        <xdr:cNvSpPr txBox="1"/>
      </xdr:nvSpPr>
      <xdr:spPr>
        <a:xfrm>
          <a:off x="1076325" y="28576"/>
          <a:ext cx="5133975" cy="13144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306895</xdr:rowOff>
    </xdr:to>
    <xdr:pic>
      <xdr:nvPicPr>
        <xdr:cNvPr id="4" name="Picture 3">
          <a:extLst>
            <a:ext uri="{FF2B5EF4-FFF2-40B4-BE49-F238E27FC236}">
              <a16:creationId xmlns:a16="http://schemas.microsoft.com/office/drawing/2014/main" id="{00000000-0008-0000-0600-000004000000}"/>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092200" cy="1087945"/>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xdr:from>
      <xdr:col>2</xdr:col>
      <xdr:colOff>304799</xdr:colOff>
      <xdr:row>0</xdr:row>
      <xdr:rowOff>76201</xdr:rowOff>
    </xdr:from>
    <xdr:to>
      <xdr:col>14</xdr:col>
      <xdr:colOff>295275</xdr:colOff>
      <xdr:row>4</xdr:row>
      <xdr:rowOff>114301</xdr:rowOff>
    </xdr:to>
    <xdr:sp macro="" textlink="">
      <xdr:nvSpPr>
        <xdr:cNvPr id="2" name="TextBox 1">
          <a:extLst>
            <a:ext uri="{FF2B5EF4-FFF2-40B4-BE49-F238E27FC236}">
              <a16:creationId xmlns:a16="http://schemas.microsoft.com/office/drawing/2014/main" id="{00000000-0008-0000-0800-000002000000}"/>
            </a:ext>
          </a:extLst>
        </xdr:cNvPr>
        <xdr:cNvSpPr txBox="1"/>
      </xdr:nvSpPr>
      <xdr:spPr>
        <a:xfrm>
          <a:off x="1190624" y="76201"/>
          <a:ext cx="5610226"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215900</xdr:colOff>
      <xdr:row>3</xdr:row>
      <xdr:rowOff>325944</xdr:rowOff>
    </xdr:to>
    <xdr:pic>
      <xdr:nvPicPr>
        <xdr:cNvPr id="4" name="Picture 3">
          <a:extLst>
            <a:ext uri="{FF2B5EF4-FFF2-40B4-BE49-F238E27FC236}">
              <a16:creationId xmlns:a16="http://schemas.microsoft.com/office/drawing/2014/main" id="{00000000-0008-0000-08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D:\&#3610;&#3629;&#3617;\Data_GSB%20&#3610;&#3633;&#3591;&#3588;&#3633;&#3610;&#3588;&#3604;&#3637;1.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บังคับคดี"/>
      <sheetName val="บังคับคดีใหม่ ปี2563-2564"/>
      <sheetName val="สืบทรัพย์ ปี 2564-25666"/>
      <sheetName val="ยึดทรัพย์ ต.ค 2564 - ก.ย 2565"/>
      <sheetName val="ดูแลงานขายทอดตลาด"/>
      <sheetName val="ขับไล่"/>
    </sheetNames>
    <sheetDataSet>
      <sheetData sheetId="0">
        <row r="1">
          <cell r="B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66</v>
          </cell>
          <cell r="BO1">
            <v>67</v>
          </cell>
          <cell r="BP1">
            <v>68</v>
          </cell>
          <cell r="BQ1">
            <v>69</v>
          </cell>
          <cell r="BR1">
            <v>70</v>
          </cell>
          <cell r="BS1">
            <v>71</v>
          </cell>
          <cell r="BT1">
            <v>72</v>
          </cell>
          <cell r="BU1">
            <v>73</v>
          </cell>
          <cell r="BV1">
            <v>74</v>
          </cell>
          <cell r="BW1">
            <v>75</v>
          </cell>
          <cell r="BX1">
            <v>76</v>
          </cell>
          <cell r="BY1">
            <v>77</v>
          </cell>
          <cell r="BZ1"/>
          <cell r="CA1"/>
          <cell r="CB1">
            <v>78</v>
          </cell>
          <cell r="CC1"/>
          <cell r="CD1">
            <v>79</v>
          </cell>
          <cell r="CE1"/>
          <cell r="CF1"/>
          <cell r="CG1"/>
          <cell r="CH1"/>
          <cell r="CI1"/>
          <cell r="CJ1"/>
          <cell r="CK1"/>
          <cell r="CL1"/>
          <cell r="CM1">
            <v>80</v>
          </cell>
          <cell r="CN1">
            <v>81</v>
          </cell>
          <cell r="CO1"/>
          <cell r="CP1"/>
          <cell r="CQ1"/>
          <cell r="CR1"/>
          <cell r="CS1"/>
          <cell r="CT1"/>
          <cell r="CU1"/>
          <cell r="CV1"/>
          <cell r="CW1"/>
          <cell r="CX1"/>
          <cell r="CY1"/>
          <cell r="CZ1"/>
        </row>
        <row r="2">
          <cell r="B2" t="str">
            <v>รายงานคดีที่อยู่ในขั้นตอนบังคับคดี ประจำเดือนกุมภาพันธ์  2560</v>
          </cell>
          <cell r="C2"/>
          <cell r="D2"/>
          <cell r="E2"/>
          <cell r="F2"/>
          <cell r="G2"/>
          <cell r="H2"/>
          <cell r="I2"/>
          <cell r="J2"/>
          <cell r="K2"/>
          <cell r="L2"/>
          <cell r="M2"/>
          <cell r="N2"/>
          <cell r="O2"/>
          <cell r="P2"/>
          <cell r="Q2"/>
          <cell r="R2"/>
          <cell r="S2"/>
          <cell r="T2"/>
          <cell r="U2"/>
          <cell r="V2"/>
          <cell r="W2"/>
          <cell r="X2"/>
          <cell r="Y2"/>
          <cell r="Z2"/>
          <cell r="AA2"/>
          <cell r="AB2"/>
          <cell r="AC2"/>
          <cell r="AD2"/>
          <cell r="AE2"/>
          <cell r="AF2"/>
          <cell r="AG2"/>
          <cell r="AH2"/>
          <cell r="AI2"/>
          <cell r="AJ2"/>
          <cell r="AK2"/>
          <cell r="AL2"/>
          <cell r="AM2"/>
          <cell r="AN2"/>
          <cell r="AO2"/>
          <cell r="AP2"/>
          <cell r="AQ2"/>
          <cell r="AR2"/>
          <cell r="AS2"/>
          <cell r="AT2"/>
          <cell r="AU2"/>
          <cell r="AV2"/>
          <cell r="AW2"/>
          <cell r="AX2"/>
          <cell r="AY2"/>
          <cell r="AZ2"/>
          <cell r="BA2"/>
          <cell r="BB2"/>
          <cell r="BC2"/>
          <cell r="BD2"/>
          <cell r="BE2"/>
          <cell r="BF2"/>
          <cell r="BG2"/>
          <cell r="BH2"/>
          <cell r="BI2"/>
          <cell r="BJ2"/>
          <cell r="BK2"/>
          <cell r="BL2"/>
          <cell r="BM2"/>
          <cell r="BN2"/>
          <cell r="BO2"/>
          <cell r="BP2"/>
          <cell r="BQ2"/>
          <cell r="BR2"/>
          <cell r="BS2"/>
          <cell r="BT2"/>
          <cell r="BU2"/>
          <cell r="BV2"/>
          <cell r="BW2"/>
          <cell r="BX2"/>
          <cell r="BY2"/>
          <cell r="BZ2"/>
          <cell r="CA2"/>
          <cell r="CB2"/>
          <cell r="CC2"/>
          <cell r="CD2"/>
          <cell r="CE2"/>
          <cell r="CF2"/>
          <cell r="CG2"/>
          <cell r="CH2"/>
          <cell r="CI2"/>
          <cell r="CJ2"/>
          <cell r="CK2"/>
          <cell r="CL2"/>
          <cell r="CM2"/>
          <cell r="CN2"/>
          <cell r="CO2"/>
          <cell r="CP2"/>
          <cell r="CQ2"/>
          <cell r="CR2"/>
          <cell r="CS2"/>
          <cell r="CT2"/>
          <cell r="CU2"/>
          <cell r="CV2"/>
          <cell r="CW2"/>
          <cell r="CX2"/>
          <cell r="CY2"/>
          <cell r="CZ2"/>
        </row>
        <row r="3">
          <cell r="B3" t="str">
            <v>บริษัท อคธรรม จำกัด</v>
          </cell>
          <cell r="C3"/>
          <cell r="D3"/>
          <cell r="E3"/>
          <cell r="F3"/>
          <cell r="G3"/>
          <cell r="H3"/>
          <cell r="I3"/>
          <cell r="J3"/>
          <cell r="K3"/>
          <cell r="L3"/>
          <cell r="M3"/>
          <cell r="N3"/>
          <cell r="O3"/>
          <cell r="P3"/>
          <cell r="Q3"/>
          <cell r="R3"/>
          <cell r="S3"/>
          <cell r="T3"/>
          <cell r="U3"/>
          <cell r="V3"/>
          <cell r="W3"/>
          <cell r="X3"/>
          <cell r="Y3"/>
          <cell r="Z3"/>
          <cell r="AA3"/>
          <cell r="AB3"/>
          <cell r="AC3"/>
          <cell r="AD3"/>
          <cell r="AE3"/>
          <cell r="AF3"/>
          <cell r="AG3"/>
          <cell r="AH3"/>
          <cell r="AI3"/>
          <cell r="AJ3"/>
          <cell r="AK3"/>
          <cell r="AL3"/>
          <cell r="AM3"/>
          <cell r="AN3"/>
          <cell r="AO3"/>
          <cell r="AP3"/>
          <cell r="AQ3"/>
          <cell r="AR3"/>
          <cell r="AS3"/>
          <cell r="AT3"/>
          <cell r="AU3"/>
          <cell r="AV3"/>
          <cell r="AW3"/>
          <cell r="AX3"/>
          <cell r="AY3"/>
          <cell r="AZ3"/>
          <cell r="BA3"/>
          <cell r="BB3"/>
          <cell r="BC3"/>
          <cell r="BD3"/>
          <cell r="BE3"/>
          <cell r="BF3"/>
          <cell r="BG3"/>
          <cell r="BH3"/>
          <cell r="BI3"/>
          <cell r="BJ3"/>
          <cell r="BK3"/>
          <cell r="BL3"/>
          <cell r="BM3"/>
          <cell r="BN3"/>
          <cell r="BO3"/>
          <cell r="BP3"/>
          <cell r="BQ3"/>
          <cell r="BR3"/>
          <cell r="BS3"/>
          <cell r="BT3"/>
          <cell r="BU3"/>
          <cell r="BV3"/>
          <cell r="BW3"/>
          <cell r="BX3"/>
          <cell r="BY3"/>
          <cell r="BZ3"/>
          <cell r="CA3"/>
          <cell r="CB3"/>
          <cell r="CC3"/>
          <cell r="CD3"/>
          <cell r="CE3"/>
          <cell r="CF3"/>
          <cell r="CG3"/>
          <cell r="CH3"/>
          <cell r="CI3"/>
          <cell r="CJ3"/>
          <cell r="CK3"/>
          <cell r="CL3"/>
          <cell r="CM3"/>
          <cell r="CN3"/>
          <cell r="CO3"/>
          <cell r="CP3"/>
          <cell r="CQ3"/>
          <cell r="CR3"/>
          <cell r="CS3"/>
          <cell r="CT3"/>
          <cell r="CU3"/>
          <cell r="CV3"/>
          <cell r="CW3"/>
          <cell r="CX3"/>
          <cell r="CY3"/>
          <cell r="CZ3"/>
        </row>
        <row r="4">
          <cell r="B4"/>
          <cell r="C4">
            <v>2</v>
          </cell>
          <cell r="D4">
            <v>3</v>
          </cell>
          <cell r="E4">
            <v>4</v>
          </cell>
          <cell r="F4">
            <v>5</v>
          </cell>
          <cell r="G4">
            <v>6</v>
          </cell>
          <cell r="H4">
            <v>7</v>
          </cell>
          <cell r="I4">
            <v>8</v>
          </cell>
          <cell r="J4">
            <v>9</v>
          </cell>
          <cell r="K4">
            <v>10</v>
          </cell>
          <cell r="L4">
            <v>11</v>
          </cell>
          <cell r="M4">
            <v>12</v>
          </cell>
          <cell r="N4">
            <v>13</v>
          </cell>
          <cell r="O4">
            <v>14</v>
          </cell>
          <cell r="P4">
            <v>15</v>
          </cell>
          <cell r="Q4">
            <v>16</v>
          </cell>
          <cell r="R4">
            <v>17</v>
          </cell>
          <cell r="S4">
            <v>18</v>
          </cell>
          <cell r="T4">
            <v>19</v>
          </cell>
          <cell r="U4">
            <v>20</v>
          </cell>
          <cell r="V4">
            <v>21</v>
          </cell>
          <cell r="W4">
            <v>22</v>
          </cell>
          <cell r="X4">
            <v>23</v>
          </cell>
          <cell r="Y4">
            <v>24</v>
          </cell>
          <cell r="Z4">
            <v>25</v>
          </cell>
          <cell r="AA4">
            <v>26</v>
          </cell>
          <cell r="AB4">
            <v>27</v>
          </cell>
          <cell r="AC4">
            <v>28</v>
          </cell>
          <cell r="AD4">
            <v>29</v>
          </cell>
          <cell r="AE4">
            <v>30</v>
          </cell>
          <cell r="AF4">
            <v>31</v>
          </cell>
          <cell r="AG4">
            <v>32</v>
          </cell>
          <cell r="AH4">
            <v>33</v>
          </cell>
          <cell r="AI4">
            <v>34</v>
          </cell>
          <cell r="AJ4">
            <v>35</v>
          </cell>
          <cell r="AK4">
            <v>36</v>
          </cell>
          <cell r="AL4">
            <v>37</v>
          </cell>
          <cell r="AM4">
            <v>38</v>
          </cell>
          <cell r="AN4">
            <v>39</v>
          </cell>
          <cell r="AO4">
            <v>40</v>
          </cell>
          <cell r="AP4">
            <v>41</v>
          </cell>
          <cell r="AQ4">
            <v>42</v>
          </cell>
          <cell r="AR4">
            <v>43</v>
          </cell>
          <cell r="AS4">
            <v>44</v>
          </cell>
          <cell r="AT4">
            <v>45</v>
          </cell>
          <cell r="AU4">
            <v>46</v>
          </cell>
          <cell r="AV4">
            <v>47</v>
          </cell>
          <cell r="AW4">
            <v>48</v>
          </cell>
          <cell r="AX4">
            <v>49</v>
          </cell>
          <cell r="AY4">
            <v>50</v>
          </cell>
          <cell r="AZ4">
            <v>51</v>
          </cell>
          <cell r="BA4">
            <v>52</v>
          </cell>
          <cell r="BB4">
            <v>53</v>
          </cell>
          <cell r="BC4">
            <v>54</v>
          </cell>
          <cell r="BD4">
            <v>55</v>
          </cell>
          <cell r="BE4">
            <v>56</v>
          </cell>
          <cell r="BF4">
            <v>57</v>
          </cell>
          <cell r="BG4">
            <v>58</v>
          </cell>
          <cell r="BH4">
            <v>59</v>
          </cell>
          <cell r="BI4">
            <v>60</v>
          </cell>
          <cell r="BJ4">
            <v>61</v>
          </cell>
          <cell r="BK4">
            <v>62</v>
          </cell>
          <cell r="BL4">
            <v>63</v>
          </cell>
          <cell r="BM4">
            <v>64</v>
          </cell>
          <cell r="BN4">
            <v>65</v>
          </cell>
          <cell r="BO4">
            <v>66</v>
          </cell>
          <cell r="BP4">
            <v>67</v>
          </cell>
          <cell r="BQ4">
            <v>68</v>
          </cell>
          <cell r="BR4">
            <v>69</v>
          </cell>
          <cell r="BS4">
            <v>70</v>
          </cell>
          <cell r="BT4">
            <v>71</v>
          </cell>
          <cell r="BU4">
            <v>72</v>
          </cell>
          <cell r="BV4">
            <v>73</v>
          </cell>
          <cell r="BW4">
            <v>74</v>
          </cell>
          <cell r="BX4">
            <v>75</v>
          </cell>
          <cell r="BY4">
            <v>76</v>
          </cell>
          <cell r="BZ4">
            <v>77</v>
          </cell>
          <cell r="CA4">
            <v>78</v>
          </cell>
          <cell r="CB4">
            <v>79</v>
          </cell>
          <cell r="CC4">
            <v>80</v>
          </cell>
          <cell r="CD4">
            <v>81</v>
          </cell>
          <cell r="CE4">
            <v>82</v>
          </cell>
          <cell r="CF4">
            <v>83</v>
          </cell>
          <cell r="CG4">
            <v>84</v>
          </cell>
          <cell r="CH4">
            <v>85</v>
          </cell>
          <cell r="CI4">
            <v>86</v>
          </cell>
          <cell r="CJ4">
            <v>87</v>
          </cell>
          <cell r="CK4">
            <v>88</v>
          </cell>
          <cell r="CL4">
            <v>89</v>
          </cell>
          <cell r="CM4">
            <v>90</v>
          </cell>
          <cell r="CN4">
            <v>91</v>
          </cell>
          <cell r="CO4"/>
          <cell r="CP4"/>
          <cell r="CQ4"/>
          <cell r="CR4"/>
          <cell r="CS4"/>
          <cell r="CT4"/>
          <cell r="CU4"/>
          <cell r="CV4"/>
          <cell r="CW4">
            <v>92</v>
          </cell>
          <cell r="CX4">
            <v>93</v>
          </cell>
          <cell r="CY4">
            <v>94</v>
          </cell>
          <cell r="CZ4">
            <v>95</v>
          </cell>
        </row>
        <row r="5">
          <cell r="B5" t="str">
            <v>ลำดับ</v>
          </cell>
          <cell r="C5"/>
          <cell r="D5" t="str">
            <v>วันที่รับเรื่อง</v>
          </cell>
          <cell r="E5"/>
          <cell r="F5" t="str">
            <v>เลขที่บัญชี</v>
          </cell>
          <cell r="G5"/>
          <cell r="H5" t="str">
            <v>ลูกหนี้</v>
          </cell>
          <cell r="I5"/>
          <cell r="J5" t="str">
            <v xml:space="preserve">เลขที่
</v>
          </cell>
          <cell r="K5"/>
          <cell r="L5" t="str">
            <v>หน่วยงาน</v>
          </cell>
          <cell r="M5"/>
          <cell r="N5" t="str">
            <v>ประเภทสินเชื่อ</v>
          </cell>
          <cell r="O5" t="str">
            <v>ประเภทหลักประกัน</v>
          </cell>
          <cell r="P5" t="str">
            <v>ทุนทรัพย์</v>
          </cell>
          <cell r="Q5"/>
          <cell r="R5" t="str">
            <v>ศาล</v>
          </cell>
          <cell r="S5" t="str">
            <v>เลขคดีดำ</v>
          </cell>
          <cell r="T5"/>
          <cell r="U5" t="str">
            <v>เลขคดีแดง</v>
          </cell>
          <cell r="V5"/>
          <cell r="W5" t="str">
            <v>พิพากษา (ฝ่ายเดียว)</v>
          </cell>
          <cell r="X5"/>
          <cell r="Y5"/>
          <cell r="Z5" t="str">
            <v>พิพากษา (ตามยอม)</v>
          </cell>
          <cell r="AA5"/>
          <cell r="AB5"/>
          <cell r="AC5" t="str">
            <v>ออกคำบังคับ</v>
          </cell>
          <cell r="AD5"/>
          <cell r="AE5"/>
          <cell r="AF5" t="str">
            <v>ออกหมายบังคับคดี</v>
          </cell>
          <cell r="AG5"/>
          <cell r="AH5"/>
          <cell r="AI5" t="str">
            <v>ยึดทรัพย์/อายัดทรัพย์</v>
          </cell>
          <cell r="AJ5"/>
          <cell r="AK5"/>
          <cell r="AL5" t="str">
            <v>จำนวนวันในการดำเนินการ</v>
          </cell>
          <cell r="AM5"/>
          <cell r="AN5"/>
          <cell r="AO5" t="str">
            <v>รายละเอียดทรัพย์(ที่ยึด)</v>
          </cell>
          <cell r="AP5"/>
          <cell r="AQ5"/>
          <cell r="AR5" t="str">
            <v>ราคาประเมิน จพค.</v>
          </cell>
          <cell r="AS5"/>
          <cell r="AT5" t="str">
            <v>ยึดทรัพย์/อายัดทรัพย์</v>
          </cell>
          <cell r="AU5"/>
          <cell r="AV5"/>
          <cell r="AW5" t="str">
            <v>ผลการขาย</v>
          </cell>
          <cell r="AX5" t="str">
            <v>ส่งแฟ้มคืน</v>
          </cell>
          <cell r="AY5"/>
          <cell r="AZ5"/>
          <cell r="BA5"/>
          <cell r="BB5" t="str">
            <v>หมายเหตุ</v>
          </cell>
          <cell r="BC5" t="str">
            <v>ผู้รับผิดชอบ</v>
          </cell>
          <cell r="BD5" t="str">
            <v>คำสั่งยึด</v>
          </cell>
          <cell r="BE5" t="str">
            <v>เอกสารชุดยึด</v>
          </cell>
          <cell r="BF5" t="str">
            <v>(ZONE)</v>
          </cell>
          <cell r="BG5"/>
          <cell r="BH5"/>
          <cell r="BI5"/>
          <cell r="BJ5"/>
          <cell r="BK5"/>
          <cell r="BL5"/>
          <cell r="BM5"/>
          <cell r="BN5" t="str">
            <v>จำเลย</v>
          </cell>
          <cell r="BO5" t="str">
            <v>สถานะ</v>
          </cell>
          <cell r="BP5" t="str">
            <v xml:space="preserve">ID </v>
          </cell>
          <cell r="BQ5" t="str">
            <v>ผลสืบทรัพย์ที่ดิน ครั้งที่ 1</v>
          </cell>
          <cell r="BR5" t="str">
            <v>ผลการสืบที่ดิน ครั้งที่ 1</v>
          </cell>
          <cell r="BS5" t="str">
            <v>ผลการสืบขนส่ง ครั้งที่ 1</v>
          </cell>
          <cell r="BT5" t="str">
            <v>จำนวนคน</v>
          </cell>
          <cell r="BU5" t="str">
            <v>จำนวนคำขอ</v>
          </cell>
          <cell r="BV5" t="str">
            <v>เสนอยึดทรัพย์</v>
          </cell>
          <cell r="BW5" t="str">
            <v>สำนักงาน</v>
          </cell>
          <cell r="BX5"/>
          <cell r="BY5" t="str">
            <v>จำเลย (สืบครั้งที่ 2)</v>
          </cell>
          <cell r="BZ5" t="str">
            <v>สถานะ</v>
          </cell>
          <cell r="CA5" t="str">
            <v>เลขบัตรประชาชน</v>
          </cell>
          <cell r="CB5" t="str">
            <v>ผลการสืบที่ดินครั้งที่ 2</v>
          </cell>
          <cell r="CC5" t="str">
            <v>ผลการสืบที่ดินครั้งที่ 2</v>
          </cell>
          <cell r="CD5" t="str">
            <v>ผลการสืบขนส่ง</v>
          </cell>
          <cell r="CE5" t="str">
            <v>จำนวนคน</v>
          </cell>
          <cell r="CF5" t="str">
            <v>จำนวนคำขอ</v>
          </cell>
          <cell r="CG5" t="str">
            <v>จำเลย (สืบครั้งที่ 3)</v>
          </cell>
          <cell r="CH5" t="str">
            <v>สถานะ</v>
          </cell>
          <cell r="CI5" t="str">
            <v>เลขบัตรประชาชน</v>
          </cell>
          <cell r="CJ5" t="str">
            <v>ผลการสืบที่ดินครั้งที่ 3</v>
          </cell>
          <cell r="CK5" t="str">
            <v>ผลการสืบที่ดินครั้งที่ 3</v>
          </cell>
          <cell r="CL5" t="str">
            <v>ผลการสืบขนส่ง</v>
          </cell>
          <cell r="CM5" t="str">
            <v>จำนวนคน</v>
          </cell>
          <cell r="CN5" t="str">
            <v>จำนวนคำขอ</v>
          </cell>
          <cell r="CO5" t="str">
            <v>จำเลย</v>
          </cell>
          <cell r="CP5" t="str">
            <v>สถานะ</v>
          </cell>
          <cell r="CQ5" t="str">
            <v>เลขบัตรประชาชน</v>
          </cell>
          <cell r="CR5" t="str">
            <v>ผลการสืบที่ดินครั้งที่ 4</v>
          </cell>
          <cell r="CS5" t="str">
            <v>ผลการสืบที่ดินครั้งที่ 3</v>
          </cell>
          <cell r="CT5" t="str">
            <v>ผลการสืบขนส่ง</v>
          </cell>
          <cell r="CU5" t="str">
            <v>จำนวนคน</v>
          </cell>
          <cell r="CV5" t="str">
            <v>จำนวนคำขอ</v>
          </cell>
          <cell r="CW5" t="str">
            <v>เบิกสืบที่ดิน</v>
          </cell>
          <cell r="CX5" t="str">
            <v>เบิกสืบขนส่ง</v>
          </cell>
          <cell r="CY5" t="str">
            <v>ทนายส่งเบิก</v>
          </cell>
          <cell r="CZ5" t="str">
            <v>ทนายส่งเบิก</v>
          </cell>
        </row>
        <row r="6">
          <cell r="B6"/>
          <cell r="C6" t="str">
            <v>ว</v>
          </cell>
          <cell r="D6" t="str">
            <v>ด</v>
          </cell>
          <cell r="E6" t="str">
            <v>ป</v>
          </cell>
          <cell r="F6"/>
          <cell r="G6" t="str">
            <v>คำนำหน้า</v>
          </cell>
          <cell r="H6" t="str">
            <v>ชื่อ</v>
          </cell>
          <cell r="I6" t="str">
            <v>สกุล</v>
          </cell>
          <cell r="J6" t="str">
            <v>บัตรประชาชน</v>
          </cell>
          <cell r="K6" t="str">
            <v>สาขา</v>
          </cell>
          <cell r="L6" t="str">
            <v>เขต</v>
          </cell>
          <cell r="M6" t="str">
            <v>ภาค</v>
          </cell>
          <cell r="N6"/>
          <cell r="O6"/>
          <cell r="P6" t="str">
            <v>เงินต้น</v>
          </cell>
          <cell r="Q6" t="str">
            <v>ดอกเบี้ย</v>
          </cell>
          <cell r="R6"/>
          <cell r="S6" t="str">
            <v>เลข
ที่</v>
          </cell>
          <cell r="T6" t="str">
            <v>ปี</v>
          </cell>
          <cell r="U6" t="str">
            <v>เลข
ที่</v>
          </cell>
          <cell r="V6" t="str">
            <v>ปี</v>
          </cell>
          <cell r="W6" t="str">
            <v>ว</v>
          </cell>
          <cell r="X6" t="str">
            <v>ด</v>
          </cell>
          <cell r="Y6" t="str">
            <v>ป</v>
          </cell>
          <cell r="Z6" t="str">
            <v>ว</v>
          </cell>
          <cell r="AA6" t="str">
            <v>ด</v>
          </cell>
          <cell r="AB6" t="str">
            <v>ป</v>
          </cell>
          <cell r="AC6" t="str">
            <v>ว</v>
          </cell>
          <cell r="AD6" t="str">
            <v>ด</v>
          </cell>
          <cell r="AE6" t="str">
            <v>ป</v>
          </cell>
          <cell r="AF6" t="str">
            <v>ว</v>
          </cell>
          <cell r="AG6" t="str">
            <v>ด</v>
          </cell>
          <cell r="AH6" t="str">
            <v>ป</v>
          </cell>
          <cell r="AI6" t="str">
            <v>ว</v>
          </cell>
          <cell r="AJ6" t="str">
            <v>ด</v>
          </cell>
          <cell r="AK6" t="str">
            <v>ป</v>
          </cell>
          <cell r="AL6"/>
          <cell r="AM6" t="str">
            <v>เอกสารสิทธิ์</v>
          </cell>
          <cell r="AN6" t="str">
            <v>เลขที่</v>
          </cell>
          <cell r="AO6" t="str">
            <v>ตำบล/แขวง</v>
          </cell>
          <cell r="AP6" t="str">
            <v>อำเภอ/เขต</v>
          </cell>
          <cell r="AQ6" t="str">
            <v>จังหวัด</v>
          </cell>
          <cell r="AR6"/>
          <cell r="AS6" t="str">
            <v>ครั้งที่</v>
          </cell>
          <cell r="AT6" t="str">
            <v>ว</v>
          </cell>
          <cell r="AU6" t="str">
            <v>ด</v>
          </cell>
          <cell r="AV6" t="str">
            <v>ป</v>
          </cell>
          <cell r="AW6"/>
          <cell r="AX6" t="str">
            <v>ว</v>
          </cell>
          <cell r="AY6" t="str">
            <v>ด</v>
          </cell>
          <cell r="AZ6" t="str">
            <v>ป</v>
          </cell>
          <cell r="BA6" t="str">
            <v>เหตุผล</v>
          </cell>
          <cell r="BB6"/>
          <cell r="BC6"/>
          <cell r="BD6"/>
          <cell r="BE6"/>
          <cell r="BF6"/>
          <cell r="BG6"/>
          <cell r="BH6" t="str">
            <v>Legal  ID</v>
          </cell>
          <cell r="BI6" t="str">
            <v>NAME</v>
          </cell>
          <cell r="BJ6" t="str">
            <v>วันที่สืบที่ดิน</v>
          </cell>
          <cell r="BK6" t="str">
            <v>วันที่สืบขนส่ง</v>
          </cell>
          <cell r="BL6" t="str">
            <v>นำคำบังคับ</v>
          </cell>
          <cell r="BM6" t="str">
            <v>ขอหมายตั้ง</v>
          </cell>
          <cell r="BN6"/>
          <cell r="BO6"/>
          <cell r="BP6"/>
          <cell r="BQ6"/>
          <cell r="BR6"/>
          <cell r="BS6"/>
          <cell r="BT6"/>
          <cell r="BU6"/>
          <cell r="BV6"/>
          <cell r="BW6"/>
          <cell r="BX6" t="str">
            <v>ตัดหนี้สูญ</v>
          </cell>
          <cell r="BY6"/>
          <cell r="BZ6"/>
          <cell r="CA6"/>
          <cell r="CB6"/>
          <cell r="CC6"/>
          <cell r="CD6" t="str">
            <v>ครั้งที่ 2</v>
          </cell>
          <cell r="CE6"/>
          <cell r="CF6"/>
          <cell r="CG6"/>
          <cell r="CH6"/>
          <cell r="CI6"/>
          <cell r="CJ6"/>
          <cell r="CK6"/>
          <cell r="CL6" t="str">
            <v>ครั้งที่ 3</v>
          </cell>
          <cell r="CM6"/>
          <cell r="CN6"/>
          <cell r="CO6"/>
          <cell r="CP6"/>
          <cell r="CQ6"/>
          <cell r="CR6"/>
          <cell r="CS6"/>
          <cell r="CT6" t="str">
            <v>ครั้งที่ 4</v>
          </cell>
          <cell r="CU6"/>
          <cell r="CV6"/>
          <cell r="CW6"/>
          <cell r="CX6"/>
          <cell r="CY6" t="str">
            <v>ยึดทรัพย์ งวด 1</v>
          </cell>
          <cell r="CZ6" t="str">
            <v>ยึดทรัพย์ งวด 2</v>
          </cell>
        </row>
        <row r="7">
          <cell r="B7">
            <v>1</v>
          </cell>
          <cell r="C7">
            <v>13</v>
          </cell>
          <cell r="D7">
            <v>1</v>
          </cell>
          <cell r="E7">
            <v>2560</v>
          </cell>
          <cell r="F7">
            <v>800012332329</v>
          </cell>
          <cell r="G7" t="str">
            <v>นาง</v>
          </cell>
          <cell r="H7" t="str">
            <v>กชกรหรือสุภาลักษณ์</v>
          </cell>
          <cell r="I7" t="str">
            <v>จันทร์พรมหรือจาคอบเซ่น</v>
          </cell>
          <cell r="J7">
            <v>3500500280258</v>
          </cell>
          <cell r="K7" t="str">
            <v>เซ็นทรัล แอร์พอร์ต พลาซ่า เชียงใหม่</v>
          </cell>
          <cell r="L7" t="str">
            <v>ศร</v>
          </cell>
          <cell r="M7">
            <v>8</v>
          </cell>
          <cell r="N7" t="str">
            <v>สินเชื่อไทรทอง</v>
          </cell>
          <cell r="O7" t="str">
            <v>4.ไม่มีหลักประกัน</v>
          </cell>
          <cell r="P7">
            <v>162972.99</v>
          </cell>
          <cell r="Q7">
            <v>14</v>
          </cell>
          <cell r="R7" t="str">
            <v>แขวงเชียงใหม่</v>
          </cell>
          <cell r="S7" t="str">
            <v>ผบ.780</v>
          </cell>
          <cell r="T7">
            <v>2557</v>
          </cell>
          <cell r="U7" t="str">
            <v>ผบ.1766</v>
          </cell>
          <cell r="V7">
            <v>2557</v>
          </cell>
          <cell r="W7">
            <v>18</v>
          </cell>
          <cell r="X7">
            <v>3</v>
          </cell>
          <cell r="Y7">
            <v>2557</v>
          </cell>
          <cell r="Z7"/>
          <cell r="AA7"/>
          <cell r="AB7"/>
          <cell r="AC7"/>
          <cell r="AD7"/>
          <cell r="AE7"/>
          <cell r="AF7"/>
          <cell r="AG7"/>
          <cell r="AH7"/>
          <cell r="AI7"/>
          <cell r="AJ7"/>
          <cell r="AK7"/>
          <cell r="AL7"/>
          <cell r="AM7"/>
          <cell r="AN7"/>
          <cell r="AO7"/>
          <cell r="AP7"/>
          <cell r="AQ7"/>
          <cell r="AR7"/>
          <cell r="AS7"/>
          <cell r="AT7"/>
          <cell r="AU7"/>
          <cell r="AV7"/>
          <cell r="AW7"/>
          <cell r="AX7"/>
          <cell r="AY7"/>
          <cell r="AZ7"/>
          <cell r="BA7"/>
          <cell r="BB7"/>
          <cell r="BC7" t="str">
            <v>ภัทร</v>
          </cell>
          <cell r="BD7"/>
          <cell r="BE7"/>
          <cell r="BF7">
            <v>1</v>
          </cell>
          <cell r="BG7"/>
          <cell r="BH7" t="str">
            <v>-</v>
          </cell>
          <cell r="BI7" t="str">
            <v>นางกชกรหรือสุภาลักษณ์   จันทร์พรมหรือจาคอบเซ่น</v>
          </cell>
          <cell r="BJ7"/>
          <cell r="BK7"/>
          <cell r="BL7"/>
          <cell r="BM7"/>
          <cell r="BN7" t="str">
            <v xml:space="preserve">1. นางกชกรหรือสุภาลักษณ์   จันทร์พรมหรือจาคอบเซ่น
</v>
          </cell>
          <cell r="BO7" t="str">
            <v>ผู้กู้</v>
          </cell>
          <cell r="BP7">
            <v>3500500280258</v>
          </cell>
          <cell r="BQ7" t="str">
            <v>- *ไม่พบทรัพย์ที่สามารถยึดอายัดได้</v>
          </cell>
          <cell r="BR7" t="str">
            <v>ไม่พบ</v>
          </cell>
          <cell r="BS7"/>
          <cell r="BT7">
            <v>1</v>
          </cell>
          <cell r="BU7"/>
          <cell r="BV7" t="str">
            <v>28/61</v>
          </cell>
          <cell r="BW7" t="str">
            <v>L.E.P</v>
          </cell>
          <cell r="BX7"/>
          <cell r="BY7"/>
          <cell r="BZ7"/>
          <cell r="CA7"/>
          <cell r="CB7"/>
          <cell r="CC7"/>
          <cell r="CD7"/>
          <cell r="CE7"/>
          <cell r="CF7"/>
          <cell r="CG7"/>
          <cell r="CH7"/>
          <cell r="CI7"/>
          <cell r="CJ7"/>
          <cell r="CK7"/>
          <cell r="CL7"/>
          <cell r="CM7"/>
          <cell r="CN7"/>
          <cell r="CO7"/>
          <cell r="CP7"/>
          <cell r="CQ7"/>
          <cell r="CR7"/>
          <cell r="CS7"/>
          <cell r="CT7"/>
          <cell r="CU7"/>
          <cell r="CV7"/>
          <cell r="CW7"/>
          <cell r="CX7"/>
          <cell r="CY7"/>
          <cell r="CZ7"/>
        </row>
        <row r="8">
          <cell r="B8">
            <v>2</v>
          </cell>
          <cell r="C8">
            <v>13</v>
          </cell>
          <cell r="D8">
            <v>1</v>
          </cell>
          <cell r="E8">
            <v>2560</v>
          </cell>
          <cell r="F8">
            <v>800025883219</v>
          </cell>
          <cell r="G8" t="str">
            <v>นาย</v>
          </cell>
          <cell r="H8" t="str">
            <v>นิติ</v>
          </cell>
          <cell r="I8" t="str">
            <v>ชัยปัญญา</v>
          </cell>
          <cell r="J8">
            <v>3500100305784</v>
          </cell>
          <cell r="K8" t="str">
            <v>เซ็นทรัล แอร์พอร์ต พลาซ่า เชียงใหม่</v>
          </cell>
          <cell r="L8" t="str">
            <v>เชียงใหม่ 1</v>
          </cell>
          <cell r="M8">
            <v>8</v>
          </cell>
          <cell r="N8" t="str">
            <v>สินเชื่อธนาคารประชาชน</v>
          </cell>
          <cell r="O8" t="str">
            <v>1.บุคคลค้ำประกัน</v>
          </cell>
          <cell r="P8">
            <v>57830.71</v>
          </cell>
          <cell r="Q8">
            <v>15</v>
          </cell>
          <cell r="R8" t="str">
            <v>แขวงเชียงใหม่</v>
          </cell>
          <cell r="S8" t="str">
            <v>ผบ.9070</v>
          </cell>
          <cell r="T8">
            <v>2558</v>
          </cell>
          <cell r="U8" t="str">
            <v>ผบ.240</v>
          </cell>
          <cell r="V8">
            <v>2559</v>
          </cell>
          <cell r="W8">
            <v>25</v>
          </cell>
          <cell r="X8">
            <v>1</v>
          </cell>
          <cell r="Y8">
            <v>2559</v>
          </cell>
          <cell r="Z8"/>
          <cell r="AA8"/>
          <cell r="AB8"/>
          <cell r="AC8"/>
          <cell r="AD8"/>
          <cell r="AE8"/>
          <cell r="AF8"/>
          <cell r="AG8"/>
          <cell r="AH8"/>
          <cell r="AI8"/>
          <cell r="AJ8"/>
          <cell r="AK8"/>
          <cell r="AL8"/>
          <cell r="AM8"/>
          <cell r="AN8"/>
          <cell r="AO8"/>
          <cell r="AP8"/>
          <cell r="AQ8"/>
          <cell r="AR8"/>
          <cell r="AS8"/>
          <cell r="AT8"/>
          <cell r="AU8"/>
          <cell r="AV8"/>
          <cell r="AW8"/>
          <cell r="AX8"/>
          <cell r="AY8"/>
          <cell r="AZ8"/>
          <cell r="BA8"/>
          <cell r="BB8"/>
          <cell r="BC8" t="str">
            <v>วรชัย</v>
          </cell>
          <cell r="BD8"/>
          <cell r="BE8"/>
          <cell r="BF8">
            <v>1</v>
          </cell>
          <cell r="BG8"/>
          <cell r="BH8">
            <v>823557010247</v>
          </cell>
          <cell r="BI8" t="str">
            <v>นายนิติ   ชัยปัญญา</v>
          </cell>
          <cell r="BJ8" t="str">
            <v>18/7/2560,19/7/2560</v>
          </cell>
          <cell r="BK8">
            <v>241275</v>
          </cell>
          <cell r="BL8"/>
          <cell r="BM8"/>
          <cell r="BN8" t="str">
            <v>1. นายนิติ  ชัยปัญญา
2. นางสาวจตุพร  ดีวิจารย์ 
3. นางสาวสายสวาท  จันทร์สม
4. นางสาวทิวาวรรณ  ชัยขาว</v>
          </cell>
          <cell r="BO8" t="str">
            <v>ผู้กู้
คู่สมรส (ผู้กู้)
ผู้ค้ำประกัน
ผู้ค้ำประกัน</v>
          </cell>
          <cell r="BP8" t="str">
            <v>3500100305784
3500100305754
3501500416717
3500100260276</v>
          </cell>
          <cell r="BQ8" t="str">
            <v>-  พบว่ามีกรรมสิทธิ์ในโฉนดที่ดินเลขที่  77405 ต.ช้างคลาน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อำเภอหางดง
-  พบว่ามีกรรมสิทธิ์ในโฉนดที่ดินเลขที่  105230, 105232, 121641 ต.สันผีเสื้อ อ.เมืองเชียงใหม่ จ.เชียงใหม่</v>
          </cell>
          <cell r="BR8" t="str">
            <v>พบ</v>
          </cell>
          <cell r="BS8" t="str">
            <v>พบ
พบ
พบ</v>
          </cell>
          <cell r="BT8">
            <v>4</v>
          </cell>
          <cell r="BU8"/>
          <cell r="BV8" t="str">
            <v>27/61</v>
          </cell>
          <cell r="BW8" t="str">
            <v>L.E.P</v>
          </cell>
          <cell r="BX8"/>
          <cell r="BY8"/>
          <cell r="BZ8"/>
          <cell r="CA8"/>
          <cell r="CB8"/>
          <cell r="CC8"/>
          <cell r="CD8"/>
          <cell r="CE8"/>
          <cell r="CF8"/>
          <cell r="CG8"/>
          <cell r="CH8"/>
          <cell r="CI8"/>
          <cell r="CJ8"/>
          <cell r="CK8"/>
          <cell r="CL8"/>
          <cell r="CM8"/>
          <cell r="CN8"/>
          <cell r="CO8"/>
          <cell r="CP8"/>
          <cell r="CQ8"/>
          <cell r="CR8"/>
          <cell r="CS8"/>
          <cell r="CT8"/>
          <cell r="CU8"/>
          <cell r="CV8"/>
          <cell r="CW8"/>
          <cell r="CX8"/>
          <cell r="CY8"/>
          <cell r="CZ8"/>
        </row>
        <row r="9">
          <cell r="B9">
            <v>3</v>
          </cell>
          <cell r="C9">
            <v>13</v>
          </cell>
          <cell r="D9">
            <v>1</v>
          </cell>
          <cell r="E9">
            <v>2560</v>
          </cell>
          <cell r="F9">
            <v>800024450051</v>
          </cell>
          <cell r="G9" t="str">
            <v>นาง</v>
          </cell>
          <cell r="H9" t="str">
            <v>ยุพิน</v>
          </cell>
          <cell r="I9" t="str">
            <v>อินทะจักร์</v>
          </cell>
          <cell r="J9">
            <v>3501200452887</v>
          </cell>
          <cell r="K9" t="str">
            <v>เซ็นทรัล แอร์พอร์ต พลาซ่า เชียงใหม่</v>
          </cell>
          <cell r="L9" t="str">
            <v>เชียงใหม่ 1</v>
          </cell>
          <cell r="M9">
            <v>8</v>
          </cell>
          <cell r="N9" t="str">
            <v>สินเชื่อธนาคารประชาชน</v>
          </cell>
          <cell r="O9" t="str">
            <v>1.บุคคลค้ำประกัน</v>
          </cell>
          <cell r="P9">
            <v>77990.55</v>
          </cell>
          <cell r="Q9">
            <v>15</v>
          </cell>
          <cell r="R9" t="str">
            <v>แขวงเชียงใหม่</v>
          </cell>
          <cell r="S9" t="str">
            <v>ผบ.9080</v>
          </cell>
          <cell r="T9">
            <v>2558</v>
          </cell>
          <cell r="U9" t="str">
            <v>ผบ.1793</v>
          </cell>
          <cell r="V9">
            <v>2559</v>
          </cell>
          <cell r="W9">
            <v>14</v>
          </cell>
          <cell r="X9">
            <v>3</v>
          </cell>
          <cell r="Y9">
            <v>2559</v>
          </cell>
          <cell r="Z9"/>
          <cell r="AA9"/>
          <cell r="AB9"/>
          <cell r="AC9"/>
          <cell r="AD9"/>
          <cell r="AE9"/>
          <cell r="AF9"/>
          <cell r="AG9"/>
          <cell r="AH9"/>
          <cell r="AI9">
            <v>25</v>
          </cell>
          <cell r="AJ9">
            <v>2</v>
          </cell>
          <cell r="AK9">
            <v>2565</v>
          </cell>
          <cell r="AL9"/>
          <cell r="AM9" t="str">
            <v>น.ส.3 ก.</v>
          </cell>
          <cell r="AN9">
            <v>2054</v>
          </cell>
          <cell r="AO9" t="str">
            <v>มะขามหลวง</v>
          </cell>
          <cell r="AP9" t="str">
            <v>สันป่าตอง</v>
          </cell>
          <cell r="AQ9" t="str">
            <v>เชียงใหม่</v>
          </cell>
          <cell r="AR9">
            <v>434550</v>
          </cell>
          <cell r="AS9"/>
          <cell r="AT9"/>
          <cell r="AU9"/>
          <cell r="AV9"/>
          <cell r="AW9"/>
          <cell r="AX9"/>
          <cell r="AY9"/>
          <cell r="AZ9"/>
          <cell r="BA9"/>
          <cell r="BB9" t="str">
            <v>ยึดทรัพย์ (คำสั่ง 4/1/2565)//ยึดแล้ว 25/2/2565 รายงานผลวันที่ 3/2/2565//ส่งแฟ้มยึดคืนสำนักงงาน 3/2/2565</v>
          </cell>
          <cell r="BC9" t="str">
            <v>วรชัย
วรกมล
ศรัญญู (ยึด)</v>
          </cell>
          <cell r="BD9"/>
          <cell r="BE9"/>
          <cell r="BF9">
            <v>1</v>
          </cell>
          <cell r="BG9"/>
          <cell r="BH9">
            <v>823558010325</v>
          </cell>
          <cell r="BI9" t="str">
            <v>นางยุพิน   อินทะจักร์</v>
          </cell>
          <cell r="BJ9">
            <v>241267</v>
          </cell>
          <cell r="BK9" t="str">
            <v>8/1/2560
25/4/2561</v>
          </cell>
          <cell r="BL9"/>
          <cell r="BM9"/>
          <cell r="BN9" t="str">
            <v>1. นางยุพิน  อินทะจักร์
2.นายณรงค์เวทย์  อินทะจักร
3. นางสาวลำภู  จันทร์สา
4.นายชยพล  สิตกรโกวิท
5. นางรุ่งทิพย์  บุญเลิศ</v>
          </cell>
          <cell r="BO9" t="str">
            <v>ผู้กู้
คู่สมรส (ล.1)
ผู้ค้ำประกัน (ล.2)
คู่สมรส (ล.2)
ผู้ค้ำประกัน (ล.3)</v>
          </cell>
          <cell r="BP9" t="str">
            <v>3501200452887
3501200327314
3550100793495
5670190006612
2501200016451</v>
          </cell>
          <cell r="BQ9"/>
          <cell r="BR9" t="str">
            <v>พบ</v>
          </cell>
          <cell r="BS9" t="str">
            <v>พบ
พบ
พบ</v>
          </cell>
          <cell r="BT9">
            <v>5</v>
          </cell>
          <cell r="BU9"/>
          <cell r="BV9" t="str">
            <v>160/61</v>
          </cell>
          <cell r="BW9" t="str">
            <v>L.E.P</v>
          </cell>
          <cell r="BX9"/>
          <cell r="BY9" t="str">
            <v>1.นางยุพิน อินทะจักร์
2.นายณรงค์เวทย์ อินทะจักร์
3.นางสาวลำภู จันทร์สา
4.นายชยพล สิตกรโกวิท
5.นางรุ่งทิพย์ บุญเลิศ</v>
          </cell>
          <cell r="BZ9" t="str">
            <v>จำเลยที่ 1
คู่สมรสจำเลยที่ 1 
จำเลยที่ 2
คู่สมรสจำเลยที่ 2
จำเลยที่ 3</v>
          </cell>
          <cell r="CA9" t="str">
            <v>3-5012-00452-88-7
3-5012-00327-31-4
3-5501-00793-49-5
5-6701-90006-61-2
2-5012-00016-45-1</v>
          </cell>
          <cell r="CB9" t="str">
            <v>-ไม่พบว่ามีกรรมสิทธิ์ในที่ดิน อ.หางดง จ.เชียงใหม่
-พบว่ามีกรรมสิทธิ์ในที่ดิน เลขน.ส.3ก. 2054 ต.มะขามหลวง อ.สันป่าตอง จ.เชียงใหม่ (ปลอดจำนอง)
-ไม่พบว่ามีกรรมสิทธิ์ในที่ดิน อ.สันป่าตอง จ.เชียงใหม่
-ไม่พบว่ามีกรรมสิทธิ์ในที่ดิน อ.สันกำแพง จ.เชียงใหม่
-พบว่ามีกรรมสิทธิ์ในที่ดิน โฉนดที่ดินเลขที่ 50655 ต.กองควาย อ.เมืองน่าน จ.น่าน (ปลอดจำนอง)
-ไม่พบว่ามีกรรมสิทธิ์ในที่ดิน อ.สันกำแพง จ.เชียงใหม่
-พบว่ามีกรรมสิทธิ์ในที่ดิน เลขน.ส.3ก.3252 ต.แม่เหียะ อ.เมืองเชียงใหม่ จ.เชียงใหม่ (ติดจำนองธนาคารอาคารสงเคราะห์)
-ไม่พบว่ามีกรรมสิทธิ์ในที่ดิน อ.แม่วาง จ.เชียงใหม่</v>
          </cell>
          <cell r="CC9" t="str">
            <v>พบทรัพย์</v>
          </cell>
          <cell r="CD9" t="str">
            <v>พบทรัพย์</v>
          </cell>
          <cell r="CE9">
            <v>5</v>
          </cell>
          <cell r="CF9">
            <v>6</v>
          </cell>
          <cell r="CG9"/>
          <cell r="CH9"/>
          <cell r="CI9"/>
          <cell r="CJ9"/>
          <cell r="CK9"/>
          <cell r="CL9"/>
          <cell r="CM9"/>
          <cell r="CN9"/>
          <cell r="CO9"/>
          <cell r="CP9"/>
          <cell r="CQ9"/>
          <cell r="CR9"/>
          <cell r="CS9"/>
          <cell r="CT9"/>
          <cell r="CU9"/>
          <cell r="CV9"/>
          <cell r="CW9"/>
          <cell r="CX9"/>
          <cell r="CY9">
            <v>242922</v>
          </cell>
          <cell r="CZ9"/>
        </row>
        <row r="10">
          <cell r="B10">
            <v>4</v>
          </cell>
          <cell r="C10">
            <v>13</v>
          </cell>
          <cell r="D10">
            <v>1</v>
          </cell>
          <cell r="E10">
            <v>2560</v>
          </cell>
          <cell r="F10">
            <v>800025022628</v>
          </cell>
          <cell r="G10" t="str">
            <v>นาง</v>
          </cell>
          <cell r="H10" t="str">
            <v>ยุพิน</v>
          </cell>
          <cell r="I10" t="str">
            <v>ผางต๊ะ</v>
          </cell>
          <cell r="J10">
            <v>3501200320247</v>
          </cell>
          <cell r="K10" t="str">
            <v>เซ็นทรัล แอร์พอร์ต พลาซ่า เชียงใหม่</v>
          </cell>
          <cell r="L10" t="str">
            <v>เชียงใหม่ 1</v>
          </cell>
          <cell r="M10">
            <v>8</v>
          </cell>
          <cell r="N10" t="str">
            <v>สินเชื่อธนาคารประชาชน</v>
          </cell>
          <cell r="O10" t="str">
            <v>1.บุคคลค้ำประกัน</v>
          </cell>
          <cell r="P10"/>
          <cell r="Q10"/>
          <cell r="R10" t="str">
            <v>แขวงเชียงใหม่</v>
          </cell>
          <cell r="S10" t="str">
            <v>ผบ.9076</v>
          </cell>
          <cell r="T10">
            <v>2558</v>
          </cell>
          <cell r="U10" t="str">
            <v>ผบ.10044</v>
          </cell>
          <cell r="V10">
            <v>2558</v>
          </cell>
          <cell r="W10">
            <v>21</v>
          </cell>
          <cell r="X10">
            <v>12</v>
          </cell>
          <cell r="Y10">
            <v>2558</v>
          </cell>
          <cell r="Z10"/>
          <cell r="AA10"/>
          <cell r="AB10"/>
          <cell r="AC10"/>
          <cell r="AD10"/>
          <cell r="AE10"/>
          <cell r="AF10"/>
          <cell r="AG10"/>
          <cell r="AH10"/>
          <cell r="AI10"/>
          <cell r="AJ10"/>
          <cell r="AK10"/>
          <cell r="AL10"/>
          <cell r="AM10" t="str">
            <v>น.ส.3 ก.</v>
          </cell>
          <cell r="AN10">
            <v>2054</v>
          </cell>
          <cell r="AO10" t="str">
            <v>มะขามหลวง</v>
          </cell>
          <cell r="AP10" t="str">
            <v>สันป่าตอง</v>
          </cell>
          <cell r="AQ10" t="str">
            <v>เชียงใหม่</v>
          </cell>
          <cell r="AR10"/>
          <cell r="AS10"/>
          <cell r="AT10"/>
          <cell r="AU10"/>
          <cell r="AV10"/>
          <cell r="AW10"/>
          <cell r="AX10"/>
          <cell r="AY10"/>
          <cell r="AZ10"/>
          <cell r="BA10"/>
          <cell r="BB10" t="str">
            <v>ยึดทรัพย์ (คำสั่ง 4/1/2565)
สืบทรัพย์ (คำสั่ง 5/6/2567)รอบที่ 2 // รายงานวันที่ 26/7/2567</v>
          </cell>
          <cell r="BC10" t="str">
            <v>ศตวรรษ
ศรัญญู (ยึด)</v>
          </cell>
          <cell r="BD10"/>
          <cell r="BE10"/>
          <cell r="BF10">
            <v>1</v>
          </cell>
          <cell r="BG10"/>
          <cell r="BH10">
            <v>823558010286</v>
          </cell>
          <cell r="BI10" t="str">
            <v>นางยุพิน   ผางต๊ะ</v>
          </cell>
          <cell r="BJ10">
            <v>241467</v>
          </cell>
          <cell r="BK10">
            <v>241467</v>
          </cell>
          <cell r="BL10"/>
          <cell r="BM10"/>
          <cell r="BN10" t="str">
            <v>1. นางยุพิน  ผางต๊ะ
2. นางสาวเข็มทอง  จูทอง
3. นางชาลิสา  เงินยวง</v>
          </cell>
          <cell r="BO10" t="str">
            <v>ผู้กู้
ผู้ค้ำประกัน ล.2
ผู้ค้ำประกัน ล.3</v>
          </cell>
          <cell r="BP10" t="str">
            <v>3501200320247
5640600005785
5770690012050</v>
          </cell>
          <cell r="BQ10" t="str">
            <v>- ไม่พบว่ามีกรรมสิทธิ์ในที่ดินจังหวัดเชียงใหม่  สาขาสันป่าตอง
- ไม่พบว่ามีกรรมสิทธิ์ในที่ดิน จังหวัดสุโขทัย  สาขาศรีสำโรง
- ไม่พบว่ามีกรรมสิทธิ์ในที่ดิน จังหวัดประจวบคีรีขันธ์  สาขาหัวหิน</v>
          </cell>
          <cell r="BR10" t="str">
            <v>ไม่พบ</v>
          </cell>
          <cell r="BS10" t="str">
            <v>พบ
ไม่พบ
ไม่พบ</v>
          </cell>
          <cell r="BT10">
            <v>3</v>
          </cell>
          <cell r="BU10">
            <v>3</v>
          </cell>
          <cell r="BV10" t="str">
            <v>29/61</v>
          </cell>
          <cell r="BW10" t="str">
            <v>L.E.P</v>
          </cell>
          <cell r="BX10"/>
          <cell r="BY10" t="str">
            <v>1. นางยุพิน  ผางต๊ะ
2. นางสาวเข็มทอง  จูทอง
3. นางชาลิสา  เงินยวง</v>
          </cell>
          <cell r="BZ10" t="str">
            <v>จำเลยที่ 1
จำเลยที่ 2
จำเลยที่ 3</v>
          </cell>
          <cell r="CA10" t="str">
            <v>3501200320247
5640600005785
5770690012050</v>
          </cell>
          <cell r="CB10"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อ.ท่าศาลา จ.เชียงใหม่</v>
          </cell>
          <cell r="CC10" t="str">
            <v>ไม่พบ</v>
          </cell>
          <cell r="CD10"/>
          <cell r="CE10"/>
          <cell r="CF10"/>
          <cell r="CG10"/>
          <cell r="CH10"/>
          <cell r="CI10"/>
          <cell r="CJ10"/>
          <cell r="CK10"/>
          <cell r="CL10"/>
          <cell r="CM10"/>
          <cell r="CN10"/>
          <cell r="CO10"/>
          <cell r="CP10"/>
          <cell r="CQ10"/>
          <cell r="CR10"/>
          <cell r="CS10"/>
          <cell r="CT10"/>
          <cell r="CU10"/>
          <cell r="CV10"/>
          <cell r="CW10"/>
          <cell r="CX10"/>
          <cell r="CY10"/>
          <cell r="CZ10"/>
        </row>
        <row r="11">
          <cell r="B11">
            <v>5</v>
          </cell>
          <cell r="C11">
            <v>13</v>
          </cell>
          <cell r="D11">
            <v>1</v>
          </cell>
          <cell r="E11">
            <v>2560</v>
          </cell>
          <cell r="F11">
            <v>800015481016</v>
          </cell>
          <cell r="G11" t="str">
            <v>นางสาว</v>
          </cell>
          <cell r="H11" t="str">
            <v>กฤษณี</v>
          </cell>
          <cell r="I11" t="str">
            <v>แซ่เฮง</v>
          </cell>
          <cell r="J11">
            <v>3260300154821</v>
          </cell>
          <cell r="K11" t="str">
            <v>เซ็นทรัล แอร์พอร์ต พลาซ่า เชียงใหม่</v>
          </cell>
          <cell r="L11" t="str">
            <v>เชียงใหม่ 1</v>
          </cell>
          <cell r="M11">
            <v>8</v>
          </cell>
          <cell r="N11" t="str">
            <v>สินเชื่อธนาคารประชาชน</v>
          </cell>
          <cell r="O11" t="str">
            <v>1.บุคคลค้ำประกัน</v>
          </cell>
          <cell r="P11">
            <v>56613.47</v>
          </cell>
          <cell r="Q11">
            <v>15</v>
          </cell>
          <cell r="R11" t="str">
            <v>แขวงเชียงใหม่</v>
          </cell>
          <cell r="S11" t="str">
            <v>ผบ.9068</v>
          </cell>
          <cell r="T11">
            <v>2558</v>
          </cell>
          <cell r="U11" t="str">
            <v>ผบ.9782</v>
          </cell>
          <cell r="V11">
            <v>2558</v>
          </cell>
          <cell r="W11">
            <v>14</v>
          </cell>
          <cell r="X11">
            <v>12</v>
          </cell>
          <cell r="Y11">
            <v>2558</v>
          </cell>
          <cell r="Z11"/>
          <cell r="AA11"/>
          <cell r="AB11"/>
          <cell r="AC11"/>
          <cell r="AD11"/>
          <cell r="AE11"/>
          <cell r="AF11"/>
          <cell r="AG11"/>
          <cell r="AH11"/>
          <cell r="AI11"/>
          <cell r="AJ11"/>
          <cell r="AK11"/>
          <cell r="AL11"/>
          <cell r="AM11"/>
          <cell r="AN11"/>
          <cell r="AO11"/>
          <cell r="AP11"/>
          <cell r="AQ11"/>
          <cell r="AR11"/>
          <cell r="AS11"/>
          <cell r="AT11"/>
          <cell r="AU11"/>
          <cell r="AV11"/>
          <cell r="AW11"/>
          <cell r="AX11"/>
          <cell r="AY11"/>
          <cell r="AZ11"/>
          <cell r="BA11"/>
          <cell r="BB11"/>
          <cell r="BC11" t="str">
            <v>วรชัย</v>
          </cell>
          <cell r="BD11"/>
          <cell r="BE11"/>
          <cell r="BF11">
            <v>1</v>
          </cell>
          <cell r="BG11"/>
          <cell r="BH11">
            <v>823555010034</v>
          </cell>
          <cell r="BI11" t="str">
            <v>นางสาวกฤษณี   แซ่เฮง</v>
          </cell>
          <cell r="BJ11"/>
          <cell r="BK11">
            <v>241275</v>
          </cell>
          <cell r="BL11"/>
          <cell r="BM11"/>
          <cell r="BN11" t="str">
            <v>1. นางสาวกฤษณี  แซ่เฮง
2. นางสาวจิตลดา  คำคง
3. นางดารา  จะมะโณ</v>
          </cell>
          <cell r="BO11" t="str">
            <v>ผู้กู้
ผู้ค้ำประกัน
ผู้ค้ำประกัน</v>
          </cell>
          <cell r="BP11" t="str">
            <v>3260300154821
3500600512690
3451400203446</v>
          </cell>
          <cell r="BQ11" t="str">
            <v>-  ไม่พบว่ามีกรรมสิทธิ์ในที่ดินจังหวัดเชียงใหม่  สาขาสันทราย
-  ไม่พบว่ามีกรรมสิทธิ์ในที่ดินจังหวัดเชียงใหม่  สาขาแม่แตง
-  ไม่พบว่ามีกรรมสิทธิ์ในที่ดินจังหวัดเชียงใหม่  สาขาสันทราย</v>
          </cell>
          <cell r="BR11" t="str">
            <v>ไม่พบ</v>
          </cell>
          <cell r="BS11" t="str">
            <v>พบ
พบ</v>
          </cell>
          <cell r="BT11">
            <v>3</v>
          </cell>
          <cell r="BU11"/>
          <cell r="BV11" t="str">
            <v>30/61</v>
          </cell>
          <cell r="BW11" t="str">
            <v>L.E.P</v>
          </cell>
          <cell r="BX11"/>
          <cell r="BY11" t="str">
            <v>1.นางสาวกฤษณี แซ่เฮง
2.นางสาวจิตลดา คำคง
3.นางดารา จะมะโณ</v>
          </cell>
          <cell r="BZ11" t="str">
            <v>จำเลยที่ 1
จำเลยที่ 2
จำเลยที่ 3</v>
          </cell>
          <cell r="CA11">
            <v>5640600005785</v>
          </cell>
          <cell r="CB11" t="str">
            <v>-พบว่ามีกรรมสิทธิ์ในที่ดิน โฉนดเลขที่ 89219 ต.หนองจ๊อม อ.สันทราย จ.เชียงใหม่ (ปลอดจำนอง)
-ไม่พบว่ามีกรรมสิทธิ์ในที่ดิน อ.แม่แตง จ.เชียงใหม่
-พบว่ามีกรรมสิทธิ์ในที่ดิน โฉนดเลขที่ 67700 ต.สันทรายน้อย อ.สันทราย จ.เชียงใหม่ (ปลอดจำนอง)</v>
          </cell>
          <cell r="CC11"/>
          <cell r="CD11"/>
          <cell r="CE11"/>
          <cell r="CF11"/>
          <cell r="CG11"/>
          <cell r="CH11"/>
          <cell r="CI11"/>
          <cell r="CJ11"/>
          <cell r="CK11"/>
          <cell r="CL11"/>
          <cell r="CM11"/>
          <cell r="CN11"/>
          <cell r="CO11"/>
          <cell r="CP11"/>
          <cell r="CQ11"/>
          <cell r="CR11"/>
          <cell r="CS11"/>
          <cell r="CT11"/>
          <cell r="CU11"/>
          <cell r="CV11"/>
          <cell r="CW11"/>
          <cell r="CX11"/>
          <cell r="CY11"/>
          <cell r="CZ11"/>
        </row>
        <row r="12">
          <cell r="B12">
            <v>6</v>
          </cell>
          <cell r="C12">
            <v>13</v>
          </cell>
          <cell r="D12">
            <v>1</v>
          </cell>
          <cell r="E12">
            <v>2560</v>
          </cell>
          <cell r="F12">
            <v>800027966715</v>
          </cell>
          <cell r="G12" t="str">
            <v>นางสาว</v>
          </cell>
          <cell r="H12" t="str">
            <v>อัจฉราวรรณ</v>
          </cell>
          <cell r="I12" t="str">
            <v>เวณิกพัฒนกุล</v>
          </cell>
          <cell r="J12">
            <v>3509900665945</v>
          </cell>
          <cell r="K12" t="str">
            <v>เซ็นทรัล แอร์พอร์ต พลาซ่า เชียงใหม่</v>
          </cell>
          <cell r="L12" t="str">
            <v>เชียงใหม่ 1</v>
          </cell>
          <cell r="M12">
            <v>8</v>
          </cell>
          <cell r="N12" t="str">
            <v>สินเชื่อธนาคารประชาชน</v>
          </cell>
          <cell r="O12" t="str">
            <v>1.บุคคลค้ำประกัน</v>
          </cell>
          <cell r="P12">
            <v>33328</v>
          </cell>
          <cell r="Q12">
            <v>15</v>
          </cell>
          <cell r="R12" t="str">
            <v>แขวงเชียงใหม่</v>
          </cell>
          <cell r="S12" t="str">
            <v>ผบ.6752</v>
          </cell>
          <cell r="T12">
            <v>2557</v>
          </cell>
          <cell r="U12" t="str">
            <v>ผบ.7913</v>
          </cell>
          <cell r="V12">
            <v>2557</v>
          </cell>
          <cell r="W12">
            <v>3</v>
          </cell>
          <cell r="X12">
            <v>11</v>
          </cell>
          <cell r="Y12">
            <v>2557</v>
          </cell>
          <cell r="Z12"/>
          <cell r="AA12"/>
          <cell r="AB12"/>
          <cell r="AC12">
            <v>3</v>
          </cell>
          <cell r="AD12">
            <v>11</v>
          </cell>
          <cell r="AE12">
            <v>2557</v>
          </cell>
          <cell r="AF12"/>
          <cell r="AG12"/>
          <cell r="AH12"/>
          <cell r="AI12"/>
          <cell r="AJ12"/>
          <cell r="AK12"/>
          <cell r="AL12"/>
          <cell r="AM12"/>
          <cell r="AN12"/>
          <cell r="AO12"/>
          <cell r="AP12"/>
          <cell r="AQ12"/>
          <cell r="AR12"/>
          <cell r="AS12"/>
          <cell r="AT12"/>
          <cell r="AU12"/>
          <cell r="AV12"/>
          <cell r="AW12"/>
          <cell r="AX12"/>
          <cell r="AY12"/>
          <cell r="AZ12"/>
          <cell r="BA12"/>
          <cell r="BB12"/>
          <cell r="BC12" t="str">
            <v>วรชัย</v>
          </cell>
          <cell r="BD12"/>
          <cell r="BE12"/>
          <cell r="BF12">
            <v>1</v>
          </cell>
          <cell r="BG12"/>
          <cell r="BH12">
            <v>823557010576</v>
          </cell>
          <cell r="BI12" t="str">
            <v>นางสาวอัจฉราวรรณ   เวณิกพัฒนกุล</v>
          </cell>
          <cell r="BJ12"/>
          <cell r="BK12">
            <v>241275</v>
          </cell>
          <cell r="BL12"/>
          <cell r="BM12"/>
          <cell r="BN12" t="str">
            <v xml:space="preserve">1. นางสาวอัจฉาวรรณ  เวณิกพัฒนกุล
2. นายณัฏกร  กองมา 
3. นางสาวพาสพร  สิริกัน
4. นางสุภาภรณ์  จันทร์ต๊ะยอด
</v>
          </cell>
          <cell r="BO12" t="str">
            <v>ผู้กู้
คู่สมรส (ล.1)
ผู้ค้ำประกัน (ล.2)
ผู้ค้ำประกัน (ล.3)</v>
          </cell>
          <cell r="BP12" t="str">
            <v>3509900665945
1102000325430
1500700120291
5500600032139</v>
          </cell>
          <cell r="BQ12"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 สาขาแม่แตง และ อำเภอเมืองเชียงใหม่
-  ไม่พบว่ามีกรรมสิทธิ์ในที่ดินจังหวัดเชียงใหม่  อำเภอเมืองเชียงใหม่</v>
          </cell>
          <cell r="BR12" t="str">
            <v>ไม่พบ</v>
          </cell>
          <cell r="BS12" t="str">
            <v>พบ
พบ
พบ
ไม่พบ</v>
          </cell>
          <cell r="BT12">
            <v>4</v>
          </cell>
          <cell r="BU12"/>
          <cell r="BV12" t="str">
            <v>31/61</v>
          </cell>
          <cell r="BW12" t="str">
            <v>L.E.P</v>
          </cell>
          <cell r="BX12"/>
          <cell r="BY12"/>
          <cell r="BZ12"/>
          <cell r="CA12">
            <v>5770690012050</v>
          </cell>
          <cell r="CB12"/>
          <cell r="CC12"/>
          <cell r="CD12"/>
          <cell r="CE12"/>
          <cell r="CF12"/>
          <cell r="CG12"/>
          <cell r="CH12"/>
          <cell r="CI12"/>
          <cell r="CJ12"/>
          <cell r="CK12"/>
          <cell r="CL12"/>
          <cell r="CM12"/>
          <cell r="CN12"/>
          <cell r="CO12"/>
          <cell r="CP12"/>
          <cell r="CQ12"/>
          <cell r="CR12"/>
          <cell r="CS12"/>
          <cell r="CT12"/>
          <cell r="CU12"/>
          <cell r="CV12"/>
          <cell r="CW12"/>
          <cell r="CX12"/>
          <cell r="CY12"/>
          <cell r="CZ12"/>
        </row>
        <row r="13">
          <cell r="B13">
            <v>7</v>
          </cell>
          <cell r="C13">
            <v>13</v>
          </cell>
          <cell r="D13">
            <v>1</v>
          </cell>
          <cell r="E13">
            <v>2560</v>
          </cell>
          <cell r="F13">
            <v>800028574245</v>
          </cell>
          <cell r="G13" t="str">
            <v>นาย</v>
          </cell>
          <cell r="H13" t="str">
            <v>พิชิต</v>
          </cell>
          <cell r="I13" t="str">
            <v>คำศรี</v>
          </cell>
          <cell r="J13">
            <v>3500100168922</v>
          </cell>
          <cell r="K13" t="str">
            <v>เซ็นทรัล แอร์พอร์ต พลาซ่า เชียงใหม่</v>
          </cell>
          <cell r="L13" t="str">
            <v>เชียงใหม่ 1</v>
          </cell>
          <cell r="M13">
            <v>8</v>
          </cell>
          <cell r="N13" t="str">
            <v>สินเชื่อธนาคารประชาชน</v>
          </cell>
          <cell r="O13" t="str">
            <v>1.บุคคลค้ำประกัน</v>
          </cell>
          <cell r="P13">
            <v>77776</v>
          </cell>
          <cell r="Q13">
            <v>15</v>
          </cell>
          <cell r="R13" t="str">
            <v>แขวงเชียงใหม่</v>
          </cell>
          <cell r="S13" t="str">
            <v>ผบ.8893</v>
          </cell>
          <cell r="T13">
            <v>2557</v>
          </cell>
          <cell r="U13" t="str">
            <v>ผบ.723</v>
          </cell>
          <cell r="V13">
            <v>2558</v>
          </cell>
          <cell r="W13">
            <v>16</v>
          </cell>
          <cell r="X13">
            <v>2</v>
          </cell>
          <cell r="Y13">
            <v>2558</v>
          </cell>
          <cell r="Z13"/>
          <cell r="AA13"/>
          <cell r="AB13"/>
          <cell r="AC13"/>
          <cell r="AD13"/>
          <cell r="AE13"/>
          <cell r="AF13"/>
          <cell r="AG13"/>
          <cell r="AH13"/>
          <cell r="AI13"/>
          <cell r="AJ13"/>
          <cell r="AK13"/>
          <cell r="AL13"/>
          <cell r="AM13"/>
          <cell r="AN13"/>
          <cell r="AO13"/>
          <cell r="AP13"/>
          <cell r="AQ13"/>
          <cell r="AR13"/>
          <cell r="AS13"/>
          <cell r="AT13"/>
          <cell r="AU13"/>
          <cell r="AV13"/>
          <cell r="AW13"/>
          <cell r="AX13"/>
          <cell r="AY13"/>
          <cell r="AZ13"/>
          <cell r="BA13"/>
          <cell r="BB13" t="str">
            <v>สืบทรัพย์ (คำสั่ง 5/6/2567)รอบที่ 2 // รายงานวันที่ 13/7/2567</v>
          </cell>
          <cell r="BC13" t="str">
            <v>วรชัย</v>
          </cell>
          <cell r="BD13"/>
          <cell r="BE13"/>
          <cell r="BF13">
            <v>1</v>
          </cell>
          <cell r="BG13"/>
          <cell r="BH13">
            <v>823557010655</v>
          </cell>
          <cell r="BI13" t="str">
            <v>นายพิชิต   คำศรี</v>
          </cell>
          <cell r="BJ13"/>
          <cell r="BK13">
            <v>241275</v>
          </cell>
          <cell r="BL13"/>
          <cell r="BM13"/>
          <cell r="BN13" t="str">
            <v>1. นายพิชิต  คำศรี
2. นางสาวอำภา  ปัญญาชมภู
3. นายจุติพงศ์  ชาติเชยแดง</v>
          </cell>
          <cell r="BO13" t="str">
            <v>ผู้กู้
ผู้ค้ำประกัน (ล.2)
ผู้ค้ำประกัน (ล.3)</v>
          </cell>
          <cell r="BP13" t="str">
            <v>3500100168922
3500100168086
1509900994616</v>
          </cell>
          <cell r="BQ1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3" t="str">
            <v>ไม่พบ</v>
          </cell>
          <cell r="BS13" t="str">
            <v>พบ
ไม่พบ
พบ</v>
          </cell>
          <cell r="BT13">
            <v>3</v>
          </cell>
          <cell r="BU13"/>
          <cell r="BV13" t="str">
            <v>32/61</v>
          </cell>
          <cell r="BW13" t="str">
            <v>L.E.P</v>
          </cell>
          <cell r="BX13"/>
          <cell r="BY13" t="str">
            <v>1.นายพิชิต คำมี
2.นางสาวอำภา ปัญญาชมภู
3.นายกฤษฎิ์ กุศลวงศ์</v>
          </cell>
          <cell r="BZ13" t="str">
            <v>จำเลยที่ 1
จำเลยที่ 2
จำเลยที่ 3</v>
          </cell>
          <cell r="CA13" t="str">
            <v>3-5001-00168-92-2
3-5001-00168-08-6
1-5099-00994-61-6</v>
          </cell>
          <cell r="CB1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13" t="str">
            <v>ไม่พบ</v>
          </cell>
          <cell r="CD13"/>
          <cell r="CE13"/>
          <cell r="CF13"/>
          <cell r="CG13"/>
          <cell r="CH13"/>
          <cell r="CI13"/>
          <cell r="CJ13"/>
          <cell r="CK13"/>
          <cell r="CL13"/>
          <cell r="CM13"/>
          <cell r="CN13"/>
          <cell r="CO13"/>
          <cell r="CP13"/>
          <cell r="CQ13"/>
          <cell r="CR13"/>
          <cell r="CS13"/>
          <cell r="CT13"/>
          <cell r="CU13"/>
          <cell r="CV13"/>
          <cell r="CW13"/>
          <cell r="CX13"/>
          <cell r="CY13"/>
          <cell r="CZ13"/>
        </row>
        <row r="14">
          <cell r="B14">
            <v>8</v>
          </cell>
          <cell r="C14">
            <v>13</v>
          </cell>
          <cell r="D14">
            <v>1</v>
          </cell>
          <cell r="E14">
            <v>2560</v>
          </cell>
          <cell r="F14">
            <v>800032575915</v>
          </cell>
          <cell r="G14" t="str">
            <v>นางสาว</v>
          </cell>
          <cell r="H14" t="str">
            <v>เบญจวรรณ</v>
          </cell>
          <cell r="I14" t="str">
            <v>ปัญญา</v>
          </cell>
          <cell r="J14">
            <v>1509900508941</v>
          </cell>
          <cell r="K14" t="str">
            <v>เซ็นทรัล แอร์พอร์ต พลาซ่า เชียงใหม่</v>
          </cell>
          <cell r="L14" t="str">
            <v>เชียงใหม่ 1</v>
          </cell>
          <cell r="M14">
            <v>8</v>
          </cell>
          <cell r="N14" t="str">
            <v>สินเชื่อธนาคารประชาชน</v>
          </cell>
          <cell r="O14" t="str">
            <v>1.บุคคลค้ำประกัน</v>
          </cell>
          <cell r="P14">
            <v>27488</v>
          </cell>
          <cell r="Q14">
            <v>12</v>
          </cell>
          <cell r="R14" t="str">
            <v>แขวงเชียงใหม่</v>
          </cell>
          <cell r="S14" t="str">
            <v>ผบ.9075</v>
          </cell>
          <cell r="T14">
            <v>2558</v>
          </cell>
          <cell r="U14" t="str">
            <v>ผบ.10014</v>
          </cell>
          <cell r="V14">
            <v>2558</v>
          </cell>
          <cell r="W14">
            <v>21</v>
          </cell>
          <cell r="X14">
            <v>12</v>
          </cell>
          <cell r="Y14">
            <v>2558</v>
          </cell>
          <cell r="Z14"/>
          <cell r="AA14"/>
          <cell r="AB14"/>
          <cell r="AC14"/>
          <cell r="AD14"/>
          <cell r="AE14"/>
          <cell r="AF14"/>
          <cell r="AG14"/>
          <cell r="AH14"/>
          <cell r="AI14"/>
          <cell r="AJ14"/>
          <cell r="AK14"/>
          <cell r="AL14"/>
          <cell r="AM14"/>
          <cell r="AN14"/>
          <cell r="AO14"/>
          <cell r="AP14"/>
          <cell r="AQ14"/>
          <cell r="AR14"/>
          <cell r="AS14"/>
          <cell r="AT14"/>
          <cell r="AU14"/>
          <cell r="AV14"/>
          <cell r="AW14"/>
          <cell r="AX14"/>
          <cell r="AY14"/>
          <cell r="AZ14"/>
          <cell r="BA14"/>
          <cell r="BB14" t="str">
            <v xml:space="preserve">คำสั่งถอนการยึด 20/7/2566//พี่บอลจะดำเนินการถอนให้ </v>
          </cell>
          <cell r="BC14" t="str">
            <v>ศตวรรษ</v>
          </cell>
          <cell r="BD14"/>
          <cell r="BE14"/>
          <cell r="BF14">
            <v>1</v>
          </cell>
          <cell r="BG14"/>
          <cell r="BH14">
            <v>823557010509</v>
          </cell>
          <cell r="BI14" t="str">
            <v>นางสาวเบญจวรรณ   ปัญญา</v>
          </cell>
          <cell r="BJ14" t="str">
            <v>18/7/2560,12/2/2561</v>
          </cell>
          <cell r="BK14">
            <v>241467</v>
          </cell>
          <cell r="BL14"/>
          <cell r="BM14"/>
          <cell r="BN14" t="str">
            <v>1. นางสาวเบญจวรรณ  ปัญญา
2. นายวีรยุทธ  ขุนจันทร์
3. นางสาวณีรนุช  วุฒิ
4. นางสาวพรรณิภา  ฟองเขียว
5. นางสาวพัชรี  โอบอ้อม</v>
          </cell>
          <cell r="BO14" t="str">
            <v>ผู้กู้
คู่สมรส (ผู้กู้)
ผู้ค้ำประกัน ล.2
ผู้ค้ำประกัน ล.3
ผู้ค้ำประกัน ล.4</v>
          </cell>
          <cell r="BP14" t="str">
            <v>1509900508941
1540300018103
5560190012516
1560100294409
1500300099260</v>
          </cell>
          <cell r="BQ14" t="str">
            <v>- ไม่พบว่ามีกรรมสิทธิ์ในโฉนดที่ดิน  จังหวัดเชียงใหม่ สาขาสารภี
- ไม่พบว่ามีกรรมสิทธิ์ในที่ดิน จังหวัดแพร่  สาขาลอง
-  พบว่ามีกรรมสิทธิ์ในโฉนดที่ดิน เลขที่ 8244,52971  ต.ท่าวังทอง อ.เมืองพะเยา จ.พะเยา
-  ไม่พบว่ามีกรรมสิทธิ์ในโฉนดที่ดิน อ.เมืองพะเยา  จ.พะเยา
-  ไม่พบว่ามีกรรมสิทธิ์ในโฉนดที่ดิน จังหวัดเชียงใหม่ สาขาจอมทอง</v>
          </cell>
          <cell r="BR14" t="str">
            <v xml:space="preserve">พบ </v>
          </cell>
          <cell r="BS14" t="str">
            <v>พบ
ไม่พบ
ไม่พบ
ไม่พบ
ไม่พบ</v>
          </cell>
          <cell r="BT14">
            <v>5</v>
          </cell>
          <cell r="BU14">
            <v>3</v>
          </cell>
          <cell r="BV14" t="str">
            <v>33/61</v>
          </cell>
          <cell r="BW14" t="str">
            <v>L.E.P</v>
          </cell>
          <cell r="BX14"/>
          <cell r="BY14"/>
          <cell r="BZ14"/>
          <cell r="CA14"/>
          <cell r="CB14"/>
          <cell r="CC14"/>
          <cell r="CD14"/>
          <cell r="CE14"/>
          <cell r="CF14"/>
          <cell r="CG14"/>
          <cell r="CH14"/>
          <cell r="CI14"/>
          <cell r="CJ14"/>
          <cell r="CK14"/>
          <cell r="CL14"/>
          <cell r="CM14"/>
          <cell r="CN14"/>
          <cell r="CO14"/>
          <cell r="CP14"/>
          <cell r="CQ14"/>
          <cell r="CR14"/>
          <cell r="CS14"/>
          <cell r="CT14"/>
          <cell r="CU14"/>
          <cell r="CV14"/>
          <cell r="CW14"/>
          <cell r="CX14"/>
          <cell r="CY14"/>
          <cell r="CZ14"/>
        </row>
        <row r="15">
          <cell r="B15">
            <v>9</v>
          </cell>
          <cell r="C15">
            <v>13</v>
          </cell>
          <cell r="D15">
            <v>1</v>
          </cell>
          <cell r="E15">
            <v>2560</v>
          </cell>
          <cell r="F15">
            <v>800022665676</v>
          </cell>
          <cell r="G15" t="str">
            <v>นางสาว</v>
          </cell>
          <cell r="H15" t="str">
            <v>จารุดา</v>
          </cell>
          <cell r="I15" t="str">
            <v>สุพันธ์</v>
          </cell>
          <cell r="J15">
            <v>1499900012831</v>
          </cell>
          <cell r="K15" t="str">
            <v>เซ็นทรัล แอร์พอร์ต พลาซ่า เชียงใหม่</v>
          </cell>
          <cell r="L15" t="str">
            <v>เชียงใหม่ 1</v>
          </cell>
          <cell r="M15">
            <v>8</v>
          </cell>
          <cell r="N15" t="str">
            <v>สินเชื่อธนาคารประชาชน</v>
          </cell>
          <cell r="O15" t="str">
            <v>1.บุคคลค้ำประกัน</v>
          </cell>
          <cell r="P15"/>
          <cell r="Q15"/>
          <cell r="R15" t="str">
            <v>แขวงเชียงใหม่</v>
          </cell>
          <cell r="S15" t="str">
            <v>ผบ.5288</v>
          </cell>
          <cell r="T15">
            <v>2556</v>
          </cell>
          <cell r="U15" t="str">
            <v>ผบ.7146</v>
          </cell>
          <cell r="V15">
            <v>2556</v>
          </cell>
          <cell r="W15"/>
          <cell r="X15"/>
          <cell r="Y15"/>
          <cell r="Z15">
            <v>31</v>
          </cell>
          <cell r="AA15">
            <v>10</v>
          </cell>
          <cell r="AB15">
            <v>2556</v>
          </cell>
          <cell r="AC15"/>
          <cell r="AD15"/>
          <cell r="AE15"/>
          <cell r="AF15"/>
          <cell r="AG15"/>
          <cell r="AH15"/>
          <cell r="AI15"/>
          <cell r="AJ15"/>
          <cell r="AK15"/>
          <cell r="AL15"/>
          <cell r="AM15"/>
          <cell r="AN15"/>
          <cell r="AO15"/>
          <cell r="AP15"/>
          <cell r="AQ15"/>
          <cell r="AR15"/>
          <cell r="AS15"/>
          <cell r="AT15"/>
          <cell r="AU15"/>
          <cell r="AV15"/>
          <cell r="AW15"/>
          <cell r="AX15"/>
          <cell r="AY15"/>
          <cell r="AZ15"/>
          <cell r="BA15"/>
          <cell r="BB15"/>
          <cell r="BC15" t="str">
            <v>วรชัย</v>
          </cell>
          <cell r="BD15"/>
          <cell r="BE15"/>
          <cell r="BF15">
            <v>1</v>
          </cell>
          <cell r="BG15"/>
          <cell r="BH15">
            <v>823558010192</v>
          </cell>
          <cell r="BI15" t="str">
            <v>นางสาวจารุดา   สุพันธ์</v>
          </cell>
          <cell r="BJ15"/>
          <cell r="BK15">
            <v>241275</v>
          </cell>
          <cell r="BL15"/>
          <cell r="BM15"/>
          <cell r="BN15" t="str">
            <v xml:space="preserve">1. นางสาวจารุดา  สุพันธ์
2. ร้อยตำรวจโท หรือ นายมนตรี  พุทธขันธ์
3. นางศันสนีย์  พุทธขันธ์ </v>
          </cell>
          <cell r="BO15" t="str">
            <v xml:space="preserve">ผู้กู้
ผู้ค้ำประกัน
(คู่สมรส ล.2) 
</v>
          </cell>
          <cell r="BP15" t="str">
            <v xml:space="preserve">1499900012831
3341700283245
3500200348370
</v>
          </cell>
          <cell r="BQ15" t="str">
            <v>- ไม่พบว่ามีกรรมสิทธิ์ในที่ดินจังหวัดเชียงใหม่  อำเภอแม่ริม
- ไม่พบว่ามีกรรมสิทธิ์ในที่ดินจังหวัดเชียงใหม่  อำเภอเมืองเชียงใหม่
- ไม่พบว่ามีกรรมสิทธิ์ในที่ดินจังหวัดเชียงใหม่  อำเภอแม่ริม</v>
          </cell>
          <cell r="BR15" t="str">
            <v>ไม่พบ</v>
          </cell>
          <cell r="BS15" t="str">
            <v>ไม่พบ
ไม่พบ
พบ</v>
          </cell>
          <cell r="BT15">
            <v>3</v>
          </cell>
          <cell r="BU15"/>
          <cell r="BV15" t="str">
            <v>107/61</v>
          </cell>
          <cell r="BW15" t="str">
            <v>L.E.P</v>
          </cell>
          <cell r="BX15"/>
          <cell r="BY15"/>
          <cell r="BZ15"/>
          <cell r="CA15"/>
          <cell r="CB15"/>
          <cell r="CC15"/>
          <cell r="CD15"/>
          <cell r="CE15"/>
          <cell r="CF15"/>
          <cell r="CG15"/>
          <cell r="CH15"/>
          <cell r="CI15"/>
          <cell r="CJ15"/>
          <cell r="CK15"/>
          <cell r="CL15"/>
          <cell r="CM15"/>
          <cell r="CN15"/>
          <cell r="CO15"/>
          <cell r="CP15"/>
          <cell r="CQ15"/>
          <cell r="CR15"/>
          <cell r="CS15"/>
          <cell r="CT15"/>
          <cell r="CU15"/>
          <cell r="CV15"/>
          <cell r="CW15"/>
          <cell r="CX15"/>
          <cell r="CY15"/>
          <cell r="CZ15"/>
        </row>
        <row r="16">
          <cell r="B16">
            <v>10</v>
          </cell>
          <cell r="C16">
            <v>13</v>
          </cell>
          <cell r="D16">
            <v>1</v>
          </cell>
          <cell r="E16">
            <v>2560</v>
          </cell>
          <cell r="F16">
            <v>800027981151</v>
          </cell>
          <cell r="G16" t="str">
            <v>นางสาว</v>
          </cell>
          <cell r="H16" t="str">
            <v>จีระนันท์</v>
          </cell>
          <cell r="I16" t="str">
            <v>ปัญญานะ</v>
          </cell>
          <cell r="J16">
            <v>3509901451884</v>
          </cell>
          <cell r="K16" t="str">
            <v>เซ็นทรัล แอร์พอร์ต พลาซ่า เชียงใหม่</v>
          </cell>
          <cell r="L16" t="str">
            <v>เชียงใหม่ 1</v>
          </cell>
          <cell r="M16">
            <v>8</v>
          </cell>
          <cell r="N16" t="str">
            <v>สินเชื่อธนาคารประชาชน</v>
          </cell>
          <cell r="O16" t="str">
            <v>1.บุคคลค้ำประกัน</v>
          </cell>
          <cell r="P16">
            <v>43748</v>
          </cell>
          <cell r="Q16">
            <v>15</v>
          </cell>
          <cell r="R16" t="str">
            <v>แขวงเชียงใหม่</v>
          </cell>
          <cell r="S16" t="str">
            <v>ผบ.6637</v>
          </cell>
          <cell r="T16">
            <v>2557</v>
          </cell>
          <cell r="U16" t="str">
            <v>ผบ.8944</v>
          </cell>
          <cell r="V16">
            <v>2557</v>
          </cell>
          <cell r="W16"/>
          <cell r="X16"/>
          <cell r="Y16"/>
          <cell r="Z16">
            <v>8</v>
          </cell>
          <cell r="AA16">
            <v>12</v>
          </cell>
          <cell r="AB16">
            <v>2557</v>
          </cell>
          <cell r="AC16"/>
          <cell r="AD16"/>
          <cell r="AE16"/>
          <cell r="AF16"/>
          <cell r="AG16"/>
          <cell r="AH16"/>
          <cell r="AI16"/>
          <cell r="AJ16"/>
          <cell r="AK16"/>
          <cell r="AL16"/>
          <cell r="AM16"/>
          <cell r="AN16"/>
          <cell r="AO16"/>
          <cell r="AP16"/>
          <cell r="AQ16"/>
          <cell r="AR16"/>
          <cell r="AS16"/>
          <cell r="AT16"/>
          <cell r="AU16"/>
          <cell r="AV16"/>
          <cell r="AW16"/>
          <cell r="AX16"/>
          <cell r="AY16"/>
          <cell r="AZ16"/>
          <cell r="BA16"/>
          <cell r="BB16" t="str">
            <v>สืบทรัพย์ (คำสั่ง 5/6/2567)รอบที่ 2 // รายงานวันที่ 27/7/2567</v>
          </cell>
          <cell r="BC16" t="str">
            <v>วรชัย</v>
          </cell>
          <cell r="BD16"/>
          <cell r="BE16"/>
          <cell r="BF16">
            <v>1</v>
          </cell>
          <cell r="BG16"/>
          <cell r="BH16">
            <v>823557010572</v>
          </cell>
          <cell r="BI16" t="str">
            <v>นางสาวจีระนันท์   ปัญญานะ</v>
          </cell>
          <cell r="BJ16"/>
          <cell r="BK16">
            <v>241275</v>
          </cell>
          <cell r="BL16"/>
          <cell r="BM16"/>
          <cell r="BN16" t="str">
            <v>1. นางสาวจีระนันท์  ศิริกุลพันธ์
2. นางลำดวน  มณีวงค์
3. นางสาววราภรณ์  สุขโส</v>
          </cell>
          <cell r="BO16" t="str">
            <v>ผู้กู้
ผู้ค้ำประกัน (ล.1)
ผู้ค้ำประกัน (ล.2)</v>
          </cell>
          <cell r="BP16" t="str">
            <v>3509901451884
5509900092861
8500673001114</v>
          </cell>
          <cell r="BQ16" t="str">
            <v>-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สาขาแม่แตง</v>
          </cell>
          <cell r="BR16" t="str">
            <v>ไม่พบ</v>
          </cell>
          <cell r="BS16" t="str">
            <v>พบ
ไม่พบ
พบ</v>
          </cell>
          <cell r="BT16">
            <v>3</v>
          </cell>
          <cell r="BU16"/>
          <cell r="BV16" t="str">
            <v>34/61</v>
          </cell>
          <cell r="BW16" t="str">
            <v>L.E.P</v>
          </cell>
          <cell r="BX16"/>
          <cell r="BY16" t="str">
            <v xml:space="preserve">1.นางสาวจีระนันท์ ศิริกุลพันธ์
2.นางลำดวน มณีวงค์
3.นายไพบูลย์ มณีวงค์
4.นางสาววราภรณ์ สุโข
5.นายดำเนิน มูลอุด
</v>
          </cell>
          <cell r="BZ16" t="str">
            <v>จำเลยที่ 1
จำเลยที่ 2
คู่สมรสจำเลยที่ 2
จำเลยที่ 3
คู่สมรสจำเลยที่ 3</v>
          </cell>
          <cell r="CA16" t="str">
            <v>3-5099-01451-88-4
5-5099-00092-86-1
3-5099-00805-20-8
8-5006-73001-11-4
3-5006-00555-38-1</v>
          </cell>
          <cell r="CB1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26750.24179.24899 อ.แม่แตง จ.เชียงใหม่</v>
          </cell>
          <cell r="CC16" t="str">
            <v>พบ</v>
          </cell>
          <cell r="CD16"/>
          <cell r="CE16"/>
          <cell r="CF16"/>
          <cell r="CG16" t="str">
            <v>1.นางสาวจรระนันท์ ศิริกุลพันธ์
2.นางลำดวน มณีวงค์
3.นายไพบูลย์ มณีวงค์
4.นางสาววราภรณ์ สุโข
5.นายดำเนิน มูลอุด</v>
          </cell>
          <cell r="CH16" t="str">
            <v>จำเลยที่ 1
จำเลยที่ 2
คู่สมรสจำเลยที่ 2
จำเลยที่ 3
คู่สมรสจำเลยที่ 3</v>
          </cell>
          <cell r="CI16" t="str">
            <v>3-5099-01451-88-4
5-5099-00092-86-1
3-5099-00805-20-8
8-5006-73001-11-4
3-5006-00555-38-1</v>
          </cell>
          <cell r="CJ1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26750,24179,24899 อ.แม่แตง จ.เชียงใหม่ (สินส่วนตัวทั้งหมด)</v>
          </cell>
          <cell r="CK16" t="str">
            <v>พบ</v>
          </cell>
          <cell r="CL16"/>
          <cell r="CM16"/>
          <cell r="CN16"/>
          <cell r="CO16"/>
          <cell r="CP16"/>
          <cell r="CQ16"/>
          <cell r="CR16"/>
          <cell r="CS16"/>
          <cell r="CT16"/>
          <cell r="CU16"/>
          <cell r="CV16"/>
          <cell r="CW16"/>
          <cell r="CX16"/>
          <cell r="CY16"/>
          <cell r="CZ16"/>
        </row>
        <row r="17">
          <cell r="B17">
            <v>11</v>
          </cell>
          <cell r="C17">
            <v>13</v>
          </cell>
          <cell r="D17">
            <v>1</v>
          </cell>
          <cell r="E17">
            <v>2560</v>
          </cell>
          <cell r="F17">
            <v>800017536890</v>
          </cell>
          <cell r="G17" t="str">
            <v>นางสาว</v>
          </cell>
          <cell r="H17" t="str">
            <v>รุ่งทิวา</v>
          </cell>
          <cell r="I17" t="str">
            <v>ไชยวงค์</v>
          </cell>
          <cell r="J17">
            <v>1509900702518</v>
          </cell>
          <cell r="K17" t="str">
            <v>เซ็นทรัล แอร์พอร์ต พลาซ่า เชียงใหม่</v>
          </cell>
          <cell r="L17" t="str">
            <v>เชียงใหม่ 1</v>
          </cell>
          <cell r="M17">
            <v>8</v>
          </cell>
          <cell r="N17" t="str">
            <v>สินเชื่อธนาคารประชาชน</v>
          </cell>
          <cell r="O17" t="str">
            <v>1.บุคคลค้ำประกัน</v>
          </cell>
          <cell r="P17"/>
          <cell r="Q17"/>
          <cell r="R17" t="str">
            <v>แขวงเชียงใหม่</v>
          </cell>
          <cell r="S17" t="str">
            <v>ผบ.9077</v>
          </cell>
          <cell r="T17">
            <v>2558</v>
          </cell>
          <cell r="U17" t="str">
            <v>ผบ.10024</v>
          </cell>
          <cell r="V17">
            <v>2558</v>
          </cell>
          <cell r="W17">
            <v>21</v>
          </cell>
          <cell r="X17">
            <v>12</v>
          </cell>
          <cell r="Y17">
            <v>2558</v>
          </cell>
          <cell r="Z17"/>
          <cell r="AA17"/>
          <cell r="AB17"/>
          <cell r="AC17"/>
          <cell r="AD17"/>
          <cell r="AE17"/>
          <cell r="AF17"/>
          <cell r="AG17"/>
          <cell r="AH17"/>
          <cell r="AI17"/>
          <cell r="AJ17"/>
          <cell r="AK17"/>
          <cell r="AL17"/>
          <cell r="AM17"/>
          <cell r="AN17"/>
          <cell r="AO17"/>
          <cell r="AP17"/>
          <cell r="AQ17"/>
          <cell r="AR17"/>
          <cell r="AS17"/>
          <cell r="AT17"/>
          <cell r="AU17"/>
          <cell r="AV17"/>
          <cell r="AW17"/>
          <cell r="AX17"/>
          <cell r="AY17"/>
          <cell r="AZ17"/>
          <cell r="BA17"/>
          <cell r="BB17"/>
          <cell r="BC17" t="str">
            <v>ศตวรรษ</v>
          </cell>
          <cell r="BD17"/>
          <cell r="BE17"/>
          <cell r="BF17">
            <v>1</v>
          </cell>
          <cell r="BG17"/>
          <cell r="BH17">
            <v>823558010392</v>
          </cell>
          <cell r="BI17" t="str">
            <v>นางสาวรุ่งทิวา   ไชยวงค์</v>
          </cell>
          <cell r="BJ17">
            <v>241467</v>
          </cell>
          <cell r="BK17"/>
          <cell r="BL17"/>
          <cell r="BM17"/>
          <cell r="BN17" t="str">
            <v>1. นางสาว รุ่งทิวา ไชยวงค์
2. นางสาวอริศรา  โปธาป่า
3. นายอาทิตย์  ปัญญารัตน์</v>
          </cell>
          <cell r="BO17" t="str">
            <v>ผู้กู้
ผู้ค้ำประกัน
ผู้ค้ำประกัน</v>
          </cell>
          <cell r="BP17" t="str">
            <v>1509900702518
1509900560977
1500200024853</v>
          </cell>
          <cell r="BQ17" t="str">
            <v>- ไม่พบว่ามีกรรมสิทธิ์ในที่ดินจังหวัดเชียงใหม่ อำเภอเมืองเชียงใหม่
- ไม่พบว่ามีกรรมสิทธิ์ในที่ดินจังหวัดลำพูน  สาขาป่าซาง
- ไม่พบว่ามีกรรมสิทธิ์ในที่ดินจังหวัดเชียงใหม่  สาขาจอมทอง</v>
          </cell>
          <cell r="BR17" t="str">
            <v>ไม่พบ</v>
          </cell>
          <cell r="BS17"/>
          <cell r="BT17">
            <v>3</v>
          </cell>
          <cell r="BU17">
            <v>3</v>
          </cell>
          <cell r="BV17"/>
          <cell r="BW17" t="str">
            <v>L.E.P</v>
          </cell>
          <cell r="BX17"/>
          <cell r="BY17"/>
          <cell r="BZ17"/>
          <cell r="CA17"/>
          <cell r="CB17"/>
          <cell r="CC17"/>
          <cell r="CD17"/>
          <cell r="CE17"/>
          <cell r="CF17"/>
          <cell r="CG17"/>
          <cell r="CH17"/>
          <cell r="CI17"/>
          <cell r="CJ17"/>
          <cell r="CK17"/>
          <cell r="CL17"/>
          <cell r="CM17"/>
          <cell r="CN17"/>
          <cell r="CO17"/>
          <cell r="CP17"/>
          <cell r="CQ17"/>
          <cell r="CR17"/>
          <cell r="CS17"/>
          <cell r="CT17"/>
          <cell r="CU17"/>
          <cell r="CV17"/>
          <cell r="CW17"/>
          <cell r="CX17"/>
          <cell r="CY17"/>
          <cell r="CZ17"/>
        </row>
        <row r="18">
          <cell r="B18">
            <v>12</v>
          </cell>
          <cell r="C18">
            <v>13</v>
          </cell>
          <cell r="D18">
            <v>1</v>
          </cell>
          <cell r="E18">
            <v>2560</v>
          </cell>
          <cell r="F18">
            <v>800027624694</v>
          </cell>
          <cell r="G18" t="str">
            <v>นางสาว</v>
          </cell>
          <cell r="H18" t="str">
            <v>รุ่งนภา</v>
          </cell>
          <cell r="I18" t="str">
            <v>อุ่นต๊ะ</v>
          </cell>
          <cell r="J18">
            <v>1509900553750</v>
          </cell>
          <cell r="K18" t="str">
            <v>เซ็นทรัล แอร์พอร์ต พลาซ่า เชียงใหม่</v>
          </cell>
          <cell r="L18" t="str">
            <v>เชียงใหม่ 1</v>
          </cell>
          <cell r="M18">
            <v>8</v>
          </cell>
          <cell r="N18" t="str">
            <v>สินเชื่อธนาคารประชาชน</v>
          </cell>
          <cell r="O18" t="str">
            <v>1.บุคคลค้ำประกัน</v>
          </cell>
          <cell r="P18"/>
          <cell r="Q18"/>
          <cell r="R18" t="str">
            <v>แขวงเชียงใหม่</v>
          </cell>
          <cell r="S18" t="str">
            <v>ผบ.2375</v>
          </cell>
          <cell r="T18">
            <v>2557</v>
          </cell>
          <cell r="U18" t="str">
            <v>ผบ.3907</v>
          </cell>
          <cell r="V18">
            <v>2557</v>
          </cell>
          <cell r="W18">
            <v>22</v>
          </cell>
          <cell r="X18">
            <v>7</v>
          </cell>
          <cell r="Y18">
            <v>2557</v>
          </cell>
          <cell r="Z18"/>
          <cell r="AA18"/>
          <cell r="AB18"/>
          <cell r="AC18"/>
          <cell r="AD18"/>
          <cell r="AE18"/>
          <cell r="AF18"/>
          <cell r="AG18"/>
          <cell r="AH18"/>
          <cell r="AI18"/>
          <cell r="AJ18"/>
          <cell r="AK18"/>
          <cell r="AL18"/>
          <cell r="AM18"/>
          <cell r="AN18"/>
          <cell r="AO18"/>
          <cell r="AP18"/>
          <cell r="AQ18"/>
          <cell r="AR18"/>
          <cell r="AS18"/>
          <cell r="AT18"/>
          <cell r="AU18"/>
          <cell r="AV18"/>
          <cell r="AW18"/>
          <cell r="AX18"/>
          <cell r="AY18"/>
          <cell r="AZ18"/>
          <cell r="BA18"/>
          <cell r="BB18"/>
          <cell r="BC18" t="str">
            <v>ศตวรรษ</v>
          </cell>
          <cell r="BD18"/>
          <cell r="BE18"/>
          <cell r="BF18">
            <v>1</v>
          </cell>
          <cell r="BG18"/>
          <cell r="BH18">
            <v>823557010075</v>
          </cell>
          <cell r="BI18" t="str">
            <v>นางสาวรุ่งนภา   อุ่นต๊ะ</v>
          </cell>
          <cell r="BJ18" t="str">
            <v>15/3/2561
31/5/2561</v>
          </cell>
          <cell r="BK18">
            <v>241501</v>
          </cell>
          <cell r="BL18"/>
          <cell r="BM18"/>
          <cell r="BN18" t="str">
            <v>1. นางสาว รุ่งนภา อุ่นต๊ะ
2. นายศรายุทธ  สายสุดา
3. นางสาวเมชยา  รักชาติ</v>
          </cell>
          <cell r="BO18" t="str">
            <v>ผู้กู้
ผู้ค้ำประกัน (ล.1)
ผู้ค้ำประกัน (ล.2)</v>
          </cell>
          <cell r="BP18" t="str">
            <v>1509900553750
1500590000954
1500700082721</v>
          </cell>
          <cell r="BQ18" t="str">
            <v>- ไม่พบว่ามีกรรมสิทธิ์ในที่ดินจังหวัดเชียงใหม่ อ.หางดง
- ไม่พบว่ามีกรรมสิทธิ์ในที่ดินจังหวัดเชียงใหม่ อ.หางดง
- ไม่พบว่ามีกรรมสิทธิ์ในที่ดินจังหวัดเชียงใหม่  อ.แม่ริม</v>
          </cell>
          <cell r="BR18" t="str">
            <v>ไม่พบ</v>
          </cell>
          <cell r="BS18" t="str">
            <v>พบ
พบ
ไม่พบ</v>
          </cell>
          <cell r="BT18">
            <v>3</v>
          </cell>
          <cell r="BU18"/>
          <cell r="BV18" t="str">
            <v>108/61</v>
          </cell>
          <cell r="BW18" t="str">
            <v>L.E.P</v>
          </cell>
          <cell r="BX18"/>
          <cell r="BY18"/>
          <cell r="BZ18"/>
          <cell r="CA18"/>
          <cell r="CB18"/>
          <cell r="CC18"/>
          <cell r="CD18"/>
          <cell r="CE18"/>
          <cell r="CF18"/>
          <cell r="CG18"/>
          <cell r="CH18"/>
          <cell r="CI18"/>
          <cell r="CJ18"/>
          <cell r="CK18"/>
          <cell r="CL18"/>
          <cell r="CM18"/>
          <cell r="CN18"/>
          <cell r="CO18"/>
          <cell r="CP18"/>
          <cell r="CQ18"/>
          <cell r="CR18"/>
          <cell r="CS18"/>
          <cell r="CT18"/>
          <cell r="CU18"/>
          <cell r="CV18"/>
          <cell r="CW18"/>
          <cell r="CX18"/>
          <cell r="CY18"/>
          <cell r="CZ18"/>
        </row>
        <row r="19">
          <cell r="B19">
            <v>13</v>
          </cell>
          <cell r="C19">
            <v>13</v>
          </cell>
          <cell r="D19">
            <v>1</v>
          </cell>
          <cell r="E19">
            <v>2560</v>
          </cell>
          <cell r="F19">
            <v>800016867007</v>
          </cell>
          <cell r="G19" t="str">
            <v>นางสาว</v>
          </cell>
          <cell r="H19" t="str">
            <v>รัชนีกร</v>
          </cell>
          <cell r="I19" t="str">
            <v>กาวไธสง</v>
          </cell>
          <cell r="J19">
            <v>3609900622773</v>
          </cell>
          <cell r="K19" t="str">
            <v>เซ็นทรัล แอร์พอร์ต พลาซ่า เชียงใหม่</v>
          </cell>
          <cell r="L19" t="str">
            <v>เชียงใหม่ 1</v>
          </cell>
          <cell r="M19">
            <v>8</v>
          </cell>
          <cell r="N19" t="str">
            <v>สินเชื่อธนาคารประชาชน</v>
          </cell>
          <cell r="O19" t="str">
            <v>1.บุคคลค้ำประกัน</v>
          </cell>
          <cell r="P19"/>
          <cell r="Q19"/>
          <cell r="R19" t="str">
            <v>แขวงเชียงใหม่</v>
          </cell>
          <cell r="S19" t="str">
            <v>ผบ.6780</v>
          </cell>
          <cell r="T19">
            <v>2557</v>
          </cell>
          <cell r="U19" t="str">
            <v>ผบ.8592</v>
          </cell>
          <cell r="V19">
            <v>2557</v>
          </cell>
          <cell r="W19"/>
          <cell r="X19"/>
          <cell r="Y19"/>
          <cell r="Z19">
            <v>25</v>
          </cell>
          <cell r="AA19">
            <v>11</v>
          </cell>
          <cell r="AB19">
            <v>2557</v>
          </cell>
          <cell r="AC19"/>
          <cell r="AD19"/>
          <cell r="AE19"/>
          <cell r="AF19"/>
          <cell r="AG19"/>
          <cell r="AH19"/>
          <cell r="AI19"/>
          <cell r="AJ19"/>
          <cell r="AK19"/>
          <cell r="AL19"/>
          <cell r="AM19"/>
          <cell r="AN19"/>
          <cell r="AO19"/>
          <cell r="AP19"/>
          <cell r="AQ19"/>
          <cell r="AR19"/>
          <cell r="AS19"/>
          <cell r="AT19"/>
          <cell r="AU19"/>
          <cell r="AV19"/>
          <cell r="AW19"/>
          <cell r="AX19"/>
          <cell r="AY19"/>
          <cell r="AZ19"/>
          <cell r="BA19"/>
          <cell r="BB19" t="str">
            <v xml:space="preserve">สืบครั้งที่ 2 รายงานผลสืบ 5/7/2567 </v>
          </cell>
          <cell r="BC19" t="str">
            <v>วรชัย</v>
          </cell>
          <cell r="BD19"/>
          <cell r="BE19"/>
          <cell r="BF19">
            <v>1</v>
          </cell>
          <cell r="BG19"/>
          <cell r="BH19">
            <v>823557010578</v>
          </cell>
          <cell r="BI19" t="str">
            <v>นางสาวรัชนีกร   กาวไธสง</v>
          </cell>
          <cell r="BJ19"/>
          <cell r="BK19">
            <v>241275</v>
          </cell>
          <cell r="BL19"/>
          <cell r="BM19"/>
          <cell r="BN19" t="str">
            <v xml:space="preserve">1. นางสาวรัชนีกร  กาวไธสง
2. นายสมคิด  กาวไธสง
3. นางพรทิพา  กาวไธสง
</v>
          </cell>
          <cell r="BO19" t="str">
            <v xml:space="preserve">ผู้กู้
ผู้ค้ำประกัน
(คู่สมรส ล.2)
</v>
          </cell>
          <cell r="BP19" t="str">
            <v>3609900622773
3500700427376
3501700244922</v>
          </cell>
          <cell r="BQ19" t="str">
            <v>-  ไม่พบว่ามีกรรมสิทธิ์ในที่ดินเขตจังหวัดเชียงใหม่ อำเภอสันทราย
-  ไม่พบว่ามีกรรมสิทธิ์ในที่ดินเขตจังหวัดเชียงใหม่ สาขาจอมทอง
-  ไม่พบว่ามีกรรมสิทธิ์ในที่ดินเขตจังหวัดเชียงใหม่ สาขาจอมทอง</v>
          </cell>
          <cell r="BR19" t="str">
            <v>ไม่พบ</v>
          </cell>
          <cell r="BS19" t="str">
            <v>พบ
พบ
พบ</v>
          </cell>
          <cell r="BT19">
            <v>3</v>
          </cell>
          <cell r="BU19"/>
          <cell r="BV19" t="str">
            <v>35/61</v>
          </cell>
          <cell r="BW19" t="str">
            <v>L.E.P</v>
          </cell>
          <cell r="BX19"/>
          <cell r="BY19" t="str">
            <v xml:space="preserve">1.นางสาวรัชนีกร กาวไธสง
2.นายสมคิด  กาวไธสง 
3.นางพรทิพา  กาวไธสง </v>
          </cell>
          <cell r="BZ19" t="str">
            <v xml:space="preserve">จำเลยที่ 1
จำเลยที่ 2
คู่สมรสจำเลยที่ 2
</v>
          </cell>
          <cell r="CA19" t="str">
            <v>3-6099-00622-77-3
3-5007-00427-37-6
3-5017-00244-92-2</v>
          </cell>
          <cell r="CB19" t="str">
            <v>-ไม่พบว่ามีกรรมสิทธิ์ในที่ดิน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-พบว่ามีกรรมสิทธิ์ในที่ดิน โฉนดเลขที่ 7950 เลขที่ดิน 70 ต.โปงทุ่ง  อ.ดอยเต่า จ.เชียงใหม่  (สินส่วนตัว)</v>
          </cell>
          <cell r="CC19"/>
          <cell r="CD19"/>
          <cell r="CE19">
            <v>3</v>
          </cell>
          <cell r="CF19"/>
          <cell r="CG19"/>
          <cell r="CH19"/>
          <cell r="CI19"/>
          <cell r="CJ19"/>
          <cell r="CK19"/>
          <cell r="CL19"/>
          <cell r="CM19"/>
          <cell r="CN19"/>
          <cell r="CO19"/>
          <cell r="CP19"/>
          <cell r="CQ19"/>
          <cell r="CR19"/>
          <cell r="CS19"/>
          <cell r="CT19"/>
          <cell r="CU19"/>
          <cell r="CV19"/>
          <cell r="CW19"/>
          <cell r="CX19"/>
          <cell r="CY19"/>
          <cell r="CZ19"/>
        </row>
        <row r="20">
          <cell r="B20">
            <v>14</v>
          </cell>
          <cell r="C20">
            <v>13</v>
          </cell>
          <cell r="D20">
            <v>1</v>
          </cell>
          <cell r="E20">
            <v>2560</v>
          </cell>
          <cell r="F20">
            <v>800025837629</v>
          </cell>
          <cell r="G20" t="str">
            <v>นาง</v>
          </cell>
          <cell r="H20" t="str">
            <v>อารีย์</v>
          </cell>
          <cell r="I20" t="str">
            <v>คำสีสม</v>
          </cell>
          <cell r="J20">
            <v>3509900783832</v>
          </cell>
          <cell r="K20" t="str">
            <v>เซ็นทรัล แอร์พอร์ต พลาซ่า เชียงใหม่</v>
          </cell>
          <cell r="L20" t="str">
            <v>เชียงใหม่ 1</v>
          </cell>
          <cell r="M20">
            <v>8</v>
          </cell>
          <cell r="N20" t="str">
            <v>สินเชื่อธนาคารประชาชน</v>
          </cell>
          <cell r="O20" t="str">
            <v>1.บุคคลค้ำประกัน</v>
          </cell>
          <cell r="P20">
            <v>75218.649999999994</v>
          </cell>
          <cell r="Q20">
            <v>15</v>
          </cell>
          <cell r="R20" t="str">
            <v>แขวงเชียงใหม่</v>
          </cell>
          <cell r="S20" t="str">
            <v>ผบ.6634</v>
          </cell>
          <cell r="T20">
            <v>2557</v>
          </cell>
          <cell r="U20" t="str">
            <v>ผบ.6976</v>
          </cell>
          <cell r="V20">
            <v>2557</v>
          </cell>
          <cell r="W20"/>
          <cell r="X20"/>
          <cell r="Y20"/>
          <cell r="Z20">
            <v>30</v>
          </cell>
          <cell r="AA20">
            <v>9</v>
          </cell>
          <cell r="AB20">
            <v>2557</v>
          </cell>
          <cell r="AC20"/>
          <cell r="AD20"/>
          <cell r="AE20"/>
          <cell r="AF20"/>
          <cell r="AG20"/>
          <cell r="AH20"/>
          <cell r="AI20"/>
          <cell r="AJ20"/>
          <cell r="AK20"/>
          <cell r="AL20"/>
          <cell r="AM20"/>
          <cell r="AN20"/>
          <cell r="AO20"/>
          <cell r="AP20"/>
          <cell r="AQ20"/>
          <cell r="AR20"/>
          <cell r="AS20"/>
          <cell r="AT20"/>
          <cell r="AU20"/>
          <cell r="AV20"/>
          <cell r="AW20"/>
          <cell r="AX20"/>
          <cell r="AY20"/>
          <cell r="AZ20"/>
          <cell r="BA20"/>
          <cell r="BB20"/>
          <cell r="BC20" t="str">
            <v>ปฐมพงษ์</v>
          </cell>
          <cell r="BD20"/>
          <cell r="BE20"/>
          <cell r="BF20">
            <v>1</v>
          </cell>
          <cell r="BG20"/>
          <cell r="BH20">
            <v>823557010569</v>
          </cell>
          <cell r="BI20" t="str">
            <v>นางอารีย์   คำสีสม</v>
          </cell>
          <cell r="BJ20"/>
          <cell r="BK20">
            <v>241275</v>
          </cell>
          <cell r="BL20"/>
          <cell r="BM20"/>
          <cell r="BN20" t="str">
            <v>1. นางอารีย์  คำสีสม
2. นายวัชระ  เรียบร้อย
3. นางยุวเรศ  วิทยกุล</v>
          </cell>
          <cell r="BO20" t="str">
            <v>ผู้กู้
ผู้ค้ำประกัน (ล.2)
ผู้ค้ำประกัน (ล.3)</v>
          </cell>
          <cell r="BP20" t="str">
            <v>3509900783832
3660100246744
3509900783883</v>
          </cell>
          <cell r="BQ20" t="str">
            <v>-  ไม่พบว่ามีกรรมสิทธิ์ในที่ดินจังหวัดเชียงใหม่  อำเภอสันป่าตอง
-  ไม่พบว่ามีกรรมสิทธิ์ในที่ดินจังหวัดพิจิตร  อำเภอเมืองพิจิตร
-  ไม่พบว่ามีกรรมสิทธิ์ในที่ดินจังหวัดเชียงใหม่  อำเภอเมืองเชียงใหม่</v>
          </cell>
          <cell r="BR20" t="str">
            <v>ไม่พบ</v>
          </cell>
          <cell r="BS20" t="str">
            <v>ไม่พบ
ไม่พบ
ไม่พบ</v>
          </cell>
          <cell r="BT20">
            <v>3</v>
          </cell>
          <cell r="BU20"/>
          <cell r="BV20" t="str">
            <v>36/61</v>
          </cell>
          <cell r="BW20" t="str">
            <v>L.E.P</v>
          </cell>
          <cell r="BX20"/>
          <cell r="BY20"/>
          <cell r="BZ20"/>
          <cell r="CA20"/>
          <cell r="CB20"/>
          <cell r="CC20"/>
          <cell r="CD20"/>
          <cell r="CE20"/>
          <cell r="CF20"/>
          <cell r="CG20"/>
          <cell r="CH20"/>
          <cell r="CI20"/>
          <cell r="CJ20"/>
          <cell r="CK20"/>
          <cell r="CL20"/>
          <cell r="CM20"/>
          <cell r="CN20"/>
          <cell r="CO20"/>
          <cell r="CP20"/>
          <cell r="CQ20"/>
          <cell r="CR20"/>
          <cell r="CS20"/>
          <cell r="CT20"/>
          <cell r="CU20"/>
          <cell r="CV20"/>
          <cell r="CW20"/>
          <cell r="CX20"/>
          <cell r="CY20"/>
          <cell r="CZ20"/>
        </row>
        <row r="21">
          <cell r="B21">
            <v>15</v>
          </cell>
          <cell r="C21">
            <v>13</v>
          </cell>
          <cell r="D21">
            <v>1</v>
          </cell>
          <cell r="E21">
            <v>2560</v>
          </cell>
          <cell r="F21">
            <v>800028297664</v>
          </cell>
          <cell r="G21" t="str">
            <v>นางสาว</v>
          </cell>
          <cell r="H21" t="str">
            <v>อัจฉรา</v>
          </cell>
          <cell r="I21" t="str">
            <v>จันทร์ดี</v>
          </cell>
          <cell r="J21">
            <v>1509900859425</v>
          </cell>
          <cell r="K21" t="str">
            <v>เซ็นทรัล แอร์พอร์ต พลาซ่า เชียงใหม่</v>
          </cell>
          <cell r="L21" t="str">
            <v>เชียงใหม่ 1</v>
          </cell>
          <cell r="M21">
            <v>8</v>
          </cell>
          <cell r="N21" t="str">
            <v>สินเชื่อธนาคารประชาชน</v>
          </cell>
          <cell r="O21" t="str">
            <v>1.บุคคลค้ำประกัน</v>
          </cell>
          <cell r="P21">
            <v>77777</v>
          </cell>
          <cell r="Q21">
            <v>15</v>
          </cell>
          <cell r="R21" t="str">
            <v>แขวงเชียงใหม่</v>
          </cell>
          <cell r="S21" t="str">
            <v>ผบ.6372</v>
          </cell>
          <cell r="T21">
            <v>2557</v>
          </cell>
          <cell r="U21" t="str">
            <v>ผบ.7771</v>
          </cell>
          <cell r="V21">
            <v>2557</v>
          </cell>
          <cell r="W21"/>
          <cell r="X21"/>
          <cell r="Y21"/>
          <cell r="Z21"/>
          <cell r="AA21"/>
          <cell r="AB21"/>
          <cell r="AC21"/>
          <cell r="AD21"/>
          <cell r="AE21"/>
          <cell r="AF21"/>
          <cell r="AG21"/>
          <cell r="AH21"/>
          <cell r="AI21"/>
          <cell r="AJ21"/>
          <cell r="AK21"/>
          <cell r="AL21"/>
          <cell r="AM21"/>
          <cell r="AN21"/>
          <cell r="AO21"/>
          <cell r="AP21"/>
          <cell r="AQ21"/>
          <cell r="AR21"/>
          <cell r="AS21"/>
          <cell r="AT21"/>
          <cell r="AU21"/>
          <cell r="AV21"/>
          <cell r="AW21"/>
          <cell r="AX21"/>
          <cell r="AY21"/>
          <cell r="AZ21"/>
          <cell r="BA21"/>
          <cell r="BB21"/>
          <cell r="BC21" t="str">
            <v>ศตวรรษ</v>
          </cell>
          <cell r="BD21"/>
          <cell r="BE21"/>
          <cell r="BF21">
            <v>1</v>
          </cell>
          <cell r="BG21"/>
          <cell r="BH21">
            <v>823557010040</v>
          </cell>
          <cell r="BI21" t="str">
            <v>นางสาวอัจฉรา   จันทร์ดี</v>
          </cell>
          <cell r="BJ21">
            <v>241501</v>
          </cell>
          <cell r="BK21">
            <v>241492</v>
          </cell>
          <cell r="BL21"/>
          <cell r="BM21"/>
          <cell r="BN21" t="str">
            <v>1. นางสาว อัจฉรา จันทร์ดี
2. นางสาวสุนิสา  นะวะศรี
3. นางสาวแอม  วิเศษโพธิ์ศรี</v>
          </cell>
          <cell r="BO21" t="str">
            <v>ผู้กู้
ผู้ค้ำประกัน (ล.2)
ผู้ค้ำประกัน (ล.3)</v>
          </cell>
          <cell r="BP21" t="str">
            <v>1509900859425
1460700166330
5410900018361</v>
          </cell>
          <cell r="BQ21" t="str">
            <v>- ไม่พบว่ามีกรรมสิทธิ์ในที่ดินจังหวัดเชียงใหม่ อำเภอแม่อาย
- ไม่พบว่ามีกรรมสิทธิ์ในที่ดินจังหวัดอุดรธานี  อำเภอวังสามหมอ
'- ไม่พบว่ามีกรรมสิทธิ์ในที่ดินจังหวัดอุดรธานี  อำเภอวังสามหมอ</v>
          </cell>
          <cell r="BR21" t="str">
            <v>ไม่พบ</v>
          </cell>
          <cell r="BS21" t="str">
            <v>ไม่พบ
พบ
ไม่พบ</v>
          </cell>
          <cell r="BT21">
            <v>3</v>
          </cell>
          <cell r="BU21"/>
          <cell r="BV21" t="str">
            <v>110/61</v>
          </cell>
          <cell r="BW21" t="str">
            <v>L.E.P</v>
          </cell>
          <cell r="BX21"/>
          <cell r="BY21"/>
          <cell r="BZ21"/>
          <cell r="CA21"/>
          <cell r="CB21"/>
          <cell r="CC21"/>
          <cell r="CD21"/>
          <cell r="CE21"/>
          <cell r="CF21"/>
          <cell r="CG21"/>
          <cell r="CH21"/>
          <cell r="CI21"/>
          <cell r="CJ21"/>
          <cell r="CK21"/>
          <cell r="CL21"/>
          <cell r="CM21"/>
          <cell r="CN21"/>
          <cell r="CO21"/>
          <cell r="CP21"/>
          <cell r="CQ21"/>
          <cell r="CR21"/>
          <cell r="CS21"/>
          <cell r="CT21"/>
          <cell r="CU21"/>
          <cell r="CV21"/>
          <cell r="CW21"/>
          <cell r="CX21"/>
          <cell r="CY21"/>
          <cell r="CZ21"/>
        </row>
        <row r="22">
          <cell r="B22">
            <v>16</v>
          </cell>
          <cell r="C22">
            <v>13</v>
          </cell>
          <cell r="D22">
            <v>1</v>
          </cell>
          <cell r="E22">
            <v>2560</v>
          </cell>
          <cell r="F22">
            <v>800011340562</v>
          </cell>
          <cell r="G22" t="str">
            <v>นางสาว</v>
          </cell>
          <cell r="H22" t="str">
            <v>สลิตตา</v>
          </cell>
          <cell r="I22" t="str">
            <v>กาบแก้ว</v>
          </cell>
          <cell r="J22">
            <v>1500900062171</v>
          </cell>
          <cell r="K22" t="str">
            <v>เซ็นทรัล แอร์พอร์ต พลาซ่า เชียงใหม่</v>
          </cell>
          <cell r="L22" t="str">
            <v>เชียงใหม่ 1</v>
          </cell>
          <cell r="M22">
            <v>8</v>
          </cell>
          <cell r="N22" t="str">
            <v>สินเชื่อธนาคารประชาชน</v>
          </cell>
          <cell r="O22" t="str">
            <v>1.บุคคลค้ำประกัน</v>
          </cell>
          <cell r="P22">
            <v>89998</v>
          </cell>
          <cell r="Q22">
            <v>15</v>
          </cell>
          <cell r="R22" t="str">
            <v>จังหวัดฝาง</v>
          </cell>
          <cell r="S22" t="str">
            <v>ผบ.949</v>
          </cell>
          <cell r="T22">
            <v>2558</v>
          </cell>
          <cell r="U22" t="str">
            <v>ผบ.110</v>
          </cell>
          <cell r="V22">
            <v>2559</v>
          </cell>
          <cell r="W22">
            <v>2</v>
          </cell>
          <cell r="X22">
            <v>3</v>
          </cell>
          <cell r="Y22">
            <v>2559</v>
          </cell>
          <cell r="Z22"/>
          <cell r="AA22"/>
          <cell r="AB22"/>
          <cell r="AC22"/>
          <cell r="AD22"/>
          <cell r="AE22"/>
          <cell r="AF22"/>
          <cell r="AG22"/>
          <cell r="AH22"/>
          <cell r="AI22"/>
          <cell r="AJ22"/>
          <cell r="AK22"/>
          <cell r="AL22"/>
          <cell r="AM22"/>
          <cell r="AN22"/>
          <cell r="AO22"/>
          <cell r="AP22"/>
          <cell r="AQ22"/>
          <cell r="AR22"/>
          <cell r="AS22"/>
          <cell r="AT22"/>
          <cell r="AU22"/>
          <cell r="AV22"/>
          <cell r="AW22"/>
          <cell r="AX22"/>
          <cell r="AY22"/>
          <cell r="AZ22"/>
          <cell r="BA22"/>
          <cell r="BB22" t="str">
            <v>สืบทรัพย์ (คำสั่ง 5/6/2567) รอบที่ 2 // รายงานวันที่ 27/7/2567</v>
          </cell>
          <cell r="BC22" t="str">
            <v>วรชัย / ปฐมพงษ์</v>
          </cell>
          <cell r="BD22"/>
          <cell r="BE22"/>
          <cell r="BF22">
            <v>1</v>
          </cell>
          <cell r="BG22"/>
          <cell r="BH22">
            <v>823558010685</v>
          </cell>
          <cell r="BI22" t="str">
            <v>นางสาวสลิตตา   กาบแก้ว</v>
          </cell>
          <cell r="BJ22">
            <v>241568</v>
          </cell>
          <cell r="BK22">
            <v>241275</v>
          </cell>
          <cell r="BL22"/>
          <cell r="BM22"/>
          <cell r="BN22" t="str">
            <v>1. นางสาวสลิตตา  กาบแก้ว
2. นางสาวกาญจนา  ก๋องบุญมาหรือนางฐิตารีย์  ชินวัฒนศิกานต์
3. นายอนุชิต  ภูกองชนะ</v>
          </cell>
          <cell r="BO22" t="str">
            <v>ผู้กู้
ผู้ค้ำประกัน
ผู้ค้ำประกัน</v>
          </cell>
          <cell r="BP22" t="str">
            <v>1500900062171
3501200954645
3460800123809</v>
          </cell>
          <cell r="BQ22" t="str">
            <v>- ไม่พบว่ามีกรรมสิทธิ์ในที่ดินจังหวัดเชียงใหม่ อำเภอฝาง
- ไม่พบว่ามีกรรมสิทธิ์ในที่ดินจังหวัดเชียงใหม่ อำเภอแม่วาง
'- ไม่พบว่ามีกรรมสิทธิ์ในที่ดินจังหวัดลำพูน  อำเภอบ้านโฮ่ง</v>
          </cell>
          <cell r="BR22" t="str">
            <v>ไม่พบ</v>
          </cell>
          <cell r="BS22" t="str">
            <v>ไม่พบ
พบ
ไม่พบ</v>
          </cell>
          <cell r="BT22">
            <v>3</v>
          </cell>
          <cell r="BU22"/>
          <cell r="BV22"/>
          <cell r="BW22" t="str">
            <v>L.E.P</v>
          </cell>
          <cell r="BX22"/>
          <cell r="BY22" t="str">
            <v>1.นางสาวสลิตตา กาบแก้ว
2.นางสาวฐิตาริย์ ชินวัฒนศิกานต์
3.นายไพโรจน์ ชินวัฒนศิกานต์
4.นายอนุชิต ภูกองชนะ</v>
          </cell>
          <cell r="BZ22" t="str">
            <v>จำเลยที่ 1
จำเลยที่ 2
คู่สมรสจำเลยที่ 2
จำเลยที่ 3</v>
          </cell>
          <cell r="CA22" t="str">
            <v>จำเลยที่ 1
จำเลยที่ 2
คู่สมรสจำเลยที่ 2
จำเลยที่ 3</v>
          </cell>
          <cell r="CB2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13144.20597 อ.แม่วาง จ.เชียงใหม่
-ไม่พบว่ามีกรรมสิทธิ์ในที่ดิน อ.เมืองเชียงใหม่ จ.เชียงใหม่
-พบว่ามีกรรมสิทธิ์ในที่ดินเลขโฉนด 20597 อ.แม่วาง จ.เชียงใหม่
-ไม่พบว่ามีกรรมสิทธิ์ในที่ดิน อ.เมืองเชียงใหม่ จ.เชียงใหม่
-พบว่ามีกรรมสิทธิ์ในที่ดินเลขโฉนด 14988 อ.บ้านโฮ่ง จ.ลำพูน</v>
          </cell>
          <cell r="CC22" t="str">
            <v>พบ</v>
          </cell>
          <cell r="CD22"/>
          <cell r="CE22"/>
          <cell r="CF22"/>
          <cell r="CG22" t="str">
            <v>1.นางสาวสลิตตา กาบแก้ว
2.นางสาวฐิตาริย์ ชินวัฒนศิกานต์
3.นายไพโรจน์ ชินวัฒนศิกานต์
4.นายอนุชิต ภูกองชนะ</v>
          </cell>
          <cell r="CH22" t="str">
            <v>จำเลยที่ 1
จำเลยที่ 2
คู่สมรสจำเลยที่ 2
จำเลยที่ 3</v>
          </cell>
          <cell r="CI22" t="str">
            <v>1-5009-00062-17-1
3-5012-00954-64-5 
3-3299-00341-39-4
3-4608-00123-80-9</v>
          </cell>
          <cell r="CJ2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13144,20597 อ.แม่วาง จ.เชียงใหม่ (ปลอดจำนอง,ติดจำนอง)
-ไม่พบว่ามีกรรมสิทธิ์ในที่ดิน อ.เมืองเชียงใหม่ จ.เชียงใหม่
-พบว่ามีกรรมสิทธิ์ในที่ดินเลขโฉนด 20597 อ.แม่วาง จ.เชียงใหม่ (ติดจำนอง)
-ไม่พบว่ามีกรรมสิทธิ์ในที่ดิน อ.เมืองเชียงใหม่ จ.เชียงใหม่
-พบว่ามีกรรมสิทธิ์ในที่ดินเลขโฉนด 14988 อ.บ้านโฮ่ง จ.ลำพูน (ติดจำนอง)</v>
          </cell>
          <cell r="CK22" t="str">
            <v>พบ</v>
          </cell>
          <cell r="CL22"/>
          <cell r="CM22"/>
          <cell r="CN22"/>
          <cell r="CO22"/>
          <cell r="CP22"/>
          <cell r="CQ22"/>
          <cell r="CR22"/>
          <cell r="CS22"/>
          <cell r="CT22"/>
          <cell r="CU22"/>
          <cell r="CV22"/>
          <cell r="CW22"/>
          <cell r="CX22"/>
          <cell r="CY22"/>
          <cell r="CZ22"/>
        </row>
        <row r="23">
          <cell r="B23">
            <v>17</v>
          </cell>
          <cell r="C23">
            <v>13</v>
          </cell>
          <cell r="D23">
            <v>1</v>
          </cell>
          <cell r="E23">
            <v>2560</v>
          </cell>
          <cell r="F23">
            <v>800027967432</v>
          </cell>
          <cell r="G23" t="str">
            <v>นาง</v>
          </cell>
          <cell r="H23" t="str">
            <v>สุภาภรณ์</v>
          </cell>
          <cell r="I23" t="str">
            <v>จันทร์ต๊ะยอด</v>
          </cell>
          <cell r="J23">
            <v>5500600032139</v>
          </cell>
          <cell r="K23" t="str">
            <v>เซ็นทรัล แอร์พอร์ต พลาซ่า เชียงใหม่</v>
          </cell>
          <cell r="L23" t="str">
            <v>เชียงใหม่ 1</v>
          </cell>
          <cell r="M23">
            <v>8</v>
          </cell>
          <cell r="N23" t="str">
            <v>สินเชื่อธนาคารประชาชน</v>
          </cell>
          <cell r="O23" t="str">
            <v>1.บุคคลค้ำประกัน</v>
          </cell>
          <cell r="P23">
            <v>32494</v>
          </cell>
          <cell r="Q23">
            <v>15</v>
          </cell>
          <cell r="R23" t="str">
            <v>แขวงเชียงใหม่</v>
          </cell>
          <cell r="S23" t="str">
            <v>ผบ.6751</v>
          </cell>
          <cell r="T23">
            <v>2557</v>
          </cell>
          <cell r="U23" t="str">
            <v>ผบ.7914</v>
          </cell>
          <cell r="V23">
            <v>2557</v>
          </cell>
          <cell r="W23">
            <v>3</v>
          </cell>
          <cell r="X23">
            <v>11</v>
          </cell>
          <cell r="Y23">
            <v>2557</v>
          </cell>
          <cell r="Z23"/>
          <cell r="AA23"/>
          <cell r="AB23"/>
          <cell r="AC23"/>
          <cell r="AD23"/>
          <cell r="AE23"/>
          <cell r="AF23"/>
          <cell r="AG23"/>
          <cell r="AH23"/>
          <cell r="AI23"/>
          <cell r="AJ23"/>
          <cell r="AK23"/>
          <cell r="AL23"/>
          <cell r="AM23"/>
          <cell r="AN23"/>
          <cell r="AO23"/>
          <cell r="AP23"/>
          <cell r="AQ23"/>
          <cell r="AR23"/>
          <cell r="AS23"/>
          <cell r="AT23"/>
          <cell r="AU23"/>
          <cell r="AV23"/>
          <cell r="AW23"/>
          <cell r="AX23"/>
          <cell r="AY23"/>
          <cell r="AZ23"/>
          <cell r="BA23"/>
          <cell r="BB23"/>
          <cell r="BC23" t="str">
            <v>ปฐมพงษ์</v>
          </cell>
          <cell r="BD23"/>
          <cell r="BE23"/>
          <cell r="BF23">
            <v>1</v>
          </cell>
          <cell r="BG23"/>
          <cell r="BH23">
            <v>823557010577</v>
          </cell>
          <cell r="BI23" t="str">
            <v>นางสุภาภรณ์   จันทร์ต๊ะยอด</v>
          </cell>
          <cell r="BJ23" t="str">
            <v>15/5/2561</v>
          </cell>
          <cell r="BK23"/>
          <cell r="BL23"/>
          <cell r="BM23"/>
          <cell r="BN23" t="str">
            <v>1.  นางสุภาภรณ์  จันทร์ต๊ะยอด
2.  นางสาวอัจฉราวรรณ  เวณิกพัฒนกุล
3.  นางสาวพาสพร  สิริกัน</v>
          </cell>
          <cell r="BO23" t="str">
            <v>ผู้กู้
ผู้ค้ำประกัน
ผู้ค้ำประกัน</v>
          </cell>
          <cell r="BP23" t="str">
            <v>5500600032139
3509900665945
1500700120291</v>
          </cell>
          <cell r="BQ2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อำเภอแม่แตง</v>
          </cell>
          <cell r="BR23" t="str">
            <v>ไม่พบ</v>
          </cell>
          <cell r="BS23" t="str">
            <v xml:space="preserve">ไม่พบ
พบ
พบ
</v>
          </cell>
          <cell r="BT23">
            <v>3</v>
          </cell>
          <cell r="BU23"/>
          <cell r="BV23" t="str">
            <v>111/61</v>
          </cell>
          <cell r="BW23" t="str">
            <v>L.E.P</v>
          </cell>
          <cell r="BX23"/>
          <cell r="BY23"/>
          <cell r="BZ23"/>
          <cell r="CA23"/>
          <cell r="CB23"/>
          <cell r="CC23"/>
          <cell r="CD23"/>
          <cell r="CE23"/>
          <cell r="CF23"/>
          <cell r="CG23"/>
          <cell r="CH23"/>
          <cell r="CI23"/>
          <cell r="CJ23"/>
          <cell r="CK23"/>
          <cell r="CL23"/>
          <cell r="CM23"/>
          <cell r="CN23"/>
          <cell r="CO23"/>
          <cell r="CP23"/>
          <cell r="CQ23"/>
          <cell r="CR23"/>
          <cell r="CS23"/>
          <cell r="CT23"/>
          <cell r="CU23"/>
          <cell r="CV23"/>
          <cell r="CW23"/>
          <cell r="CX23"/>
          <cell r="CY23"/>
          <cell r="CZ23"/>
        </row>
        <row r="24">
          <cell r="B24">
            <v>18</v>
          </cell>
          <cell r="C24">
            <v>13</v>
          </cell>
          <cell r="D24">
            <v>1</v>
          </cell>
          <cell r="E24">
            <v>2560</v>
          </cell>
          <cell r="F24" t="str">
            <v>800012448711, 800012448737</v>
          </cell>
          <cell r="G24" t="str">
            <v>นางสาว</v>
          </cell>
          <cell r="H24" t="str">
            <v>ศศิมา</v>
          </cell>
          <cell r="I24" t="str">
            <v>ทองพืช</v>
          </cell>
          <cell r="J24">
            <v>3530700701621</v>
          </cell>
          <cell r="K24" t="str">
            <v>เซ็นทรัล แอร์พอร์ต พลาซ่า เชียงใหม่</v>
          </cell>
          <cell r="L24" t="str">
            <v>เชียงใหม่ 1</v>
          </cell>
          <cell r="M24">
            <v>8</v>
          </cell>
          <cell r="N24" t="str">
            <v>สินเชื่อไทรทอง</v>
          </cell>
          <cell r="O24" t="str">
            <v>4.ไม่มีหลักประกัน</v>
          </cell>
          <cell r="P24">
            <v>44568.66</v>
          </cell>
          <cell r="Q24">
            <v>19</v>
          </cell>
          <cell r="R24" t="str">
            <v>แขวงเชียงใหม่</v>
          </cell>
          <cell r="S24" t="str">
            <v>ผบ.6378</v>
          </cell>
          <cell r="T24">
            <v>2557</v>
          </cell>
          <cell r="U24" t="str">
            <v>ผบ.7643</v>
          </cell>
          <cell r="V24">
            <v>2557</v>
          </cell>
          <cell r="W24"/>
          <cell r="X24"/>
          <cell r="Y24"/>
          <cell r="Z24">
            <v>24</v>
          </cell>
          <cell r="AA24">
            <v>10</v>
          </cell>
          <cell r="AB24">
            <v>2557</v>
          </cell>
          <cell r="AC24"/>
          <cell r="AD24"/>
          <cell r="AE24"/>
          <cell r="AF24"/>
          <cell r="AG24"/>
          <cell r="AH24"/>
          <cell r="AI24"/>
          <cell r="AJ24"/>
          <cell r="AK24"/>
          <cell r="AL24"/>
          <cell r="AM24"/>
          <cell r="AN24"/>
          <cell r="AO24"/>
          <cell r="AP24"/>
          <cell r="AQ24"/>
          <cell r="AR24"/>
          <cell r="AS24"/>
          <cell r="AT24"/>
          <cell r="AU24"/>
          <cell r="AV24"/>
          <cell r="AW24"/>
          <cell r="AX24"/>
          <cell r="AY24"/>
          <cell r="AZ24"/>
          <cell r="BA24"/>
          <cell r="BB24"/>
          <cell r="BC24" t="str">
            <v>ปฐมพงษ์</v>
          </cell>
          <cell r="BD24"/>
          <cell r="BE24"/>
          <cell r="BF24">
            <v>1</v>
          </cell>
          <cell r="BG24"/>
          <cell r="BH24" t="str">
            <v>823557010035 , 823557010036</v>
          </cell>
          <cell r="BI24" t="str">
            <v>นางสาวศศิมา   ทองพืช</v>
          </cell>
          <cell r="BJ24"/>
          <cell r="BK24"/>
          <cell r="BL24"/>
          <cell r="BM24"/>
          <cell r="BN24" t="str">
            <v>1. นางสาวศศิมา  ทองพืช</v>
          </cell>
          <cell r="BO24" t="str">
            <v>ผู้กู้</v>
          </cell>
          <cell r="BP24">
            <v>3530700701621</v>
          </cell>
          <cell r="BQ24" t="str">
            <v>-  ไม่พบว่ามีกรรมสิทธิ์ในที่ดินจังหวัดเชียงใหม่  สาขาสันป่าตอง</v>
          </cell>
          <cell r="BR24" t="str">
            <v>ไม่พบ</v>
          </cell>
          <cell r="BS24" t="str">
            <v>พบ</v>
          </cell>
          <cell r="BT24">
            <v>1</v>
          </cell>
          <cell r="BU24"/>
          <cell r="BV24" t="str">
            <v>37/61</v>
          </cell>
          <cell r="BW24" t="str">
            <v>L.E.P</v>
          </cell>
          <cell r="BX24"/>
          <cell r="BY24"/>
          <cell r="BZ24"/>
          <cell r="CA24"/>
          <cell r="CB24"/>
          <cell r="CC24"/>
          <cell r="CD24"/>
          <cell r="CE24"/>
          <cell r="CF24"/>
          <cell r="CG24"/>
          <cell r="CH24"/>
          <cell r="CI24"/>
          <cell r="CJ24"/>
          <cell r="CK24"/>
          <cell r="CL24"/>
          <cell r="CM24"/>
          <cell r="CN24"/>
          <cell r="CO24"/>
          <cell r="CP24"/>
          <cell r="CQ24"/>
          <cell r="CR24"/>
          <cell r="CS24"/>
          <cell r="CT24"/>
          <cell r="CU24"/>
          <cell r="CV24"/>
          <cell r="CW24"/>
          <cell r="CX24"/>
          <cell r="CY24"/>
          <cell r="CZ24"/>
        </row>
        <row r="25">
          <cell r="B25">
            <v>19</v>
          </cell>
          <cell r="C25">
            <v>13</v>
          </cell>
          <cell r="D25">
            <v>1</v>
          </cell>
          <cell r="E25">
            <v>2560</v>
          </cell>
          <cell r="F25">
            <v>800010865270</v>
          </cell>
          <cell r="G25" t="str">
            <v>นางสาว</v>
          </cell>
          <cell r="H25" t="str">
            <v>ศิวนาถ</v>
          </cell>
          <cell r="I25" t="str">
            <v>เรือนคำแปง</v>
          </cell>
          <cell r="J25">
            <v>3501300105496</v>
          </cell>
          <cell r="K25" t="str">
            <v>เซ็นทรัล แอร์พอร์ต พลาซ่า เชียงใหม่</v>
          </cell>
          <cell r="L25" t="str">
            <v>เชียงใหม่ 1</v>
          </cell>
          <cell r="M25">
            <v>8</v>
          </cell>
          <cell r="N25" t="str">
            <v>สินเชื่อธนาคารประชาชน</v>
          </cell>
          <cell r="O25" t="str">
            <v>1.บุคคลค้ำประกัน</v>
          </cell>
          <cell r="P25">
            <v>91133.54</v>
          </cell>
          <cell r="Q25">
            <v>15</v>
          </cell>
          <cell r="R25" t="str">
            <v>แขวงเชียงใหม่</v>
          </cell>
          <cell r="S25" t="str">
            <v>ผบ.1040</v>
          </cell>
          <cell r="T25">
            <v>2557</v>
          </cell>
          <cell r="U25" t="str">
            <v>ผบ.2798</v>
          </cell>
          <cell r="V25">
            <v>2557</v>
          </cell>
          <cell r="W25"/>
          <cell r="X25"/>
          <cell r="Y25"/>
          <cell r="Z25">
            <v>2</v>
          </cell>
          <cell r="AA25">
            <v>6</v>
          </cell>
          <cell r="AB25">
            <v>2557</v>
          </cell>
          <cell r="AC25"/>
          <cell r="AD25"/>
          <cell r="AE25"/>
          <cell r="AF25"/>
          <cell r="AG25"/>
          <cell r="AH25"/>
          <cell r="AI25"/>
          <cell r="AJ25"/>
          <cell r="AK25"/>
          <cell r="AL25"/>
          <cell r="AM25"/>
          <cell r="AN25"/>
          <cell r="AO25"/>
          <cell r="AP25"/>
          <cell r="AQ25"/>
          <cell r="AR25"/>
          <cell r="AS25"/>
          <cell r="AT25"/>
          <cell r="AU25"/>
          <cell r="AV25"/>
          <cell r="AW25"/>
          <cell r="AX25"/>
          <cell r="AY25"/>
          <cell r="AZ25"/>
          <cell r="BA25"/>
          <cell r="BB25"/>
          <cell r="BC25" t="str">
            <v>วรชัย / ปฐมพงษ์</v>
          </cell>
          <cell r="BD25"/>
          <cell r="BE25"/>
          <cell r="BF25">
            <v>1</v>
          </cell>
          <cell r="BG25"/>
          <cell r="BH25">
            <v>823559020041</v>
          </cell>
          <cell r="BI25" t="str">
            <v>นางสาวศิวนาถ   เรือนคำแปง</v>
          </cell>
          <cell r="BJ25" t="str">
            <v>1/11/2560,18/7/2560</v>
          </cell>
          <cell r="BK25" t="str">
            <v>8/1/2560
25/4/2561
7/6/2561</v>
          </cell>
          <cell r="BL25"/>
          <cell r="BM25"/>
          <cell r="BN25" t="str">
            <v>1. นางสาวศิวนาถ  เรือนคำแปง
2. นางชมพูนุช  ใจยะวัง
3. นายแสงเทียน  ใจยะวัง  (คู่สมรสนางชมพูนุช  ใจยะวัง)
4. นางอัญชลี  มณีสว่าง
5. นายธาณีย์  มณีสว่าง (คู่สมรส คุณอัญชลี  มณีสว่าง)</v>
          </cell>
          <cell r="BO25" t="str">
            <v>ผู้กู้
ผู้ค้ำประกัน
คู่สมรส (ผู้ค้ำประกัน)
ผู้ค้ำประกัน
คู่สมรส (ผู้ค้ำประกัน)</v>
          </cell>
          <cell r="BP25" t="str">
            <v>3501300105496
3501800009747
5520100007046
3190900181773
3500100360238</v>
          </cell>
          <cell r="BQ25" t="str">
            <v>- ไม่พบว่ามีกรรมสิทธิ์ในที่ดินจังหวัดเชียงใหม่  สาขาสันกำแพง
- พบว่ามีกรรมสิทธิ์ในโฉนดที่ดินเลขที่ 99259 ต.ป่าแดด อ.เมืองเชียงใหม่
- พบว่ามีกรรมสิทธิ์ ในโฉนดที่ดิน  เลขที่ 99259   อ.เมืองเชียงใหม่   จังหวัดเชียงใหม่
-  ไม่พบว่ามีกรรมสิทธิ์ในที่ดินจังหวัดเชียงใหม่ อำเภอเมืองเชียงใหม่
- พบว่ามีกรรมสิทธิ์ในโฉนดที่ดินเลขที่  5711 อ.เมืองเชียงใหม่ จังหวัดเชียงใหม่</v>
          </cell>
          <cell r="BR25" t="str">
            <v>พบ</v>
          </cell>
          <cell r="BS25" t="str">
            <v>พบ
ไม่พบ
พบ
พบ
พบ
ไม่พบ</v>
          </cell>
          <cell r="BT25">
            <v>5</v>
          </cell>
          <cell r="BU25"/>
          <cell r="BV25" t="str">
            <v>136/61</v>
          </cell>
          <cell r="BW25" t="str">
            <v>L.E.P</v>
          </cell>
          <cell r="BX25"/>
          <cell r="BY25"/>
          <cell r="BZ25"/>
          <cell r="CA25"/>
          <cell r="CB25"/>
          <cell r="CC25"/>
          <cell r="CD25"/>
          <cell r="CE25"/>
          <cell r="CF25"/>
          <cell r="CG25"/>
          <cell r="CH25"/>
          <cell r="CI25"/>
          <cell r="CJ25"/>
          <cell r="CK25"/>
          <cell r="CL25"/>
          <cell r="CM25"/>
          <cell r="CN25"/>
          <cell r="CO25"/>
          <cell r="CP25"/>
          <cell r="CQ25"/>
          <cell r="CR25"/>
          <cell r="CS25"/>
          <cell r="CT25"/>
          <cell r="CU25"/>
          <cell r="CV25"/>
          <cell r="CW25"/>
          <cell r="CX25"/>
          <cell r="CY25"/>
          <cell r="CZ25"/>
        </row>
        <row r="26">
          <cell r="B26">
            <v>20</v>
          </cell>
          <cell r="C26">
            <v>13</v>
          </cell>
          <cell r="D26">
            <v>1</v>
          </cell>
          <cell r="E26">
            <v>2560</v>
          </cell>
          <cell r="F26">
            <v>800021117661</v>
          </cell>
          <cell r="G26" t="str">
            <v>นางสาว</v>
          </cell>
          <cell r="H26" t="str">
            <v>วิไลพร</v>
          </cell>
          <cell r="I26" t="str">
            <v>คุณชื่นหรือใจมั่น</v>
          </cell>
          <cell r="J26">
            <v>1509900059101</v>
          </cell>
          <cell r="K26" t="str">
            <v>เซ็นทรัล แอร์พอร์ต พลาซ่า เชียงใหม่</v>
          </cell>
          <cell r="L26" t="str">
            <v>เชียงใหม่ 1</v>
          </cell>
          <cell r="M26">
            <v>8</v>
          </cell>
          <cell r="N26" t="str">
            <v>สวัสดิการ</v>
          </cell>
          <cell r="O26" t="str">
            <v>1.บุคคลค้ำประกัน</v>
          </cell>
          <cell r="P26">
            <v>303676.48</v>
          </cell>
          <cell r="Q26">
            <v>14</v>
          </cell>
          <cell r="R26" t="str">
            <v>จังหวัดเชียงใหม่</v>
          </cell>
          <cell r="S26" t="str">
            <v>ผบ.1888</v>
          </cell>
          <cell r="T26">
            <v>2558</v>
          </cell>
          <cell r="U26" t="str">
            <v>ผบ.2328</v>
          </cell>
          <cell r="V26">
            <v>2558</v>
          </cell>
          <cell r="W26">
            <v>16</v>
          </cell>
          <cell r="X26">
            <v>11</v>
          </cell>
          <cell r="Y26">
            <v>2558</v>
          </cell>
          <cell r="Z26"/>
          <cell r="AA26"/>
          <cell r="AB26"/>
          <cell r="AC26"/>
          <cell r="AD26"/>
          <cell r="AE26"/>
          <cell r="AF26"/>
          <cell r="AG26"/>
          <cell r="AH26"/>
          <cell r="AI26"/>
          <cell r="AJ26"/>
          <cell r="AK26"/>
          <cell r="AL26"/>
          <cell r="AM26"/>
          <cell r="AN26"/>
          <cell r="AO26"/>
          <cell r="AP26"/>
          <cell r="AQ26"/>
          <cell r="AR26"/>
          <cell r="AS26"/>
          <cell r="AT26"/>
          <cell r="AU26"/>
          <cell r="AV26"/>
          <cell r="AW26"/>
          <cell r="AX26"/>
          <cell r="AY26"/>
          <cell r="AZ26"/>
          <cell r="BA26"/>
          <cell r="BB26" t="str">
            <v>สืบทรัพย์ (คำสั่ง 5/6/2567)รอบที่ 2 // รายงานวันที่ 13/7/2567</v>
          </cell>
          <cell r="BC26" t="str">
            <v>วรชัย / ศตวรรษ</v>
          </cell>
          <cell r="BD26"/>
          <cell r="BE26"/>
          <cell r="BF26">
            <v>1</v>
          </cell>
          <cell r="BG26"/>
          <cell r="BH26">
            <v>823558010087</v>
          </cell>
          <cell r="BI26" t="str">
            <v>นางสาววิไลพร   คุณชื่นหรือใจมั่น</v>
          </cell>
          <cell r="BJ26">
            <v>241467</v>
          </cell>
          <cell r="BK26">
            <v>241467</v>
          </cell>
          <cell r="BL26"/>
          <cell r="BM26"/>
          <cell r="BN26" t="str">
            <v>1. นางสาววิไลพร  คุณชื่นหรือใจมั่น
2. นายเฉลิมชัย  คุณชื่อ  (คู่สมรส)
3. นางสาวสุชาดา  ลุงลัน  
4. นางสาวดารุณี  แก้วบุญ</v>
          </cell>
          <cell r="BO26" t="str">
            <v>ผู้กู้
คู่สมรส (ผู้กู้)
ผู้ค้ำประกัน ล.2
ผู้ค้ำประกัน ล.3</v>
          </cell>
          <cell r="BP26" t="str">
            <v>1509900059101
3500900145587
8500976023840
1501600054866</v>
          </cell>
          <cell r="BQ26" t="str">
            <v>-  ไม่พบว่ามีกรรมสิทธิ์ในที่ดิน  จังหวัดเชียงใหม่ สาขาเชียงดาว
-  ไม่พบว่ามีกรรมสิทธิ์ในที่ดิน  สาขาฝาง
-  ไม่พบว่ามีกรรมสิทธิ์ในที่ดิน  จังหวัดเชียงใหม่ สาขาฝาง
-  ไม่พบว่ามีกรรมสิทธิ์ในที่ดิน  จังหวัดเชียงใหม่ สาขาจอมทอง</v>
          </cell>
          <cell r="BR26" t="str">
            <v>ไม่พบ</v>
          </cell>
          <cell r="BS26" t="str">
            <v xml:space="preserve">
พบ</v>
          </cell>
          <cell r="BT26">
            <v>4</v>
          </cell>
          <cell r="BU26">
            <v>3</v>
          </cell>
          <cell r="BV26" t="str">
            <v>38/61</v>
          </cell>
          <cell r="BW26" t="str">
            <v>L.E.P</v>
          </cell>
          <cell r="BX26"/>
          <cell r="BY26" t="str">
            <v>1. นางสาววิไลพร  คุณชื่นหรือใจมั่น
2.นายสุรดิษ โชธนากุล (คู่สมรสใหม่)
3. นายเฉลิมชัย  คุณชื่อ  (คู่สมรสเก่า)
4. นางสาวสุชาดา  ลุงลัน  
5. นางสาวดารุณี  แก้วบุญ</v>
          </cell>
          <cell r="BZ26" t="str">
            <v xml:space="preserve">จำเลยที่ 1
คู่สมรสจำเลยที่ 1
คู่สมรสจำเลยที่ 1
จำเลยที่ 2
จำเลยที่ 3
</v>
          </cell>
          <cell r="CA26" t="str">
            <v>1-5099-00059-10-1
1-5009-00066-09-5
3-5009-00145-58-7
8-5009-76023-84-0
1-5016-00054-86-6</v>
          </cell>
          <cell r="CB2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อ.ฮอด จ.เชียงใหม่</v>
          </cell>
          <cell r="CC26" t="str">
            <v>ไม่พบ</v>
          </cell>
          <cell r="CD26"/>
          <cell r="CE26"/>
          <cell r="CF26"/>
          <cell r="CG26"/>
          <cell r="CH26"/>
          <cell r="CI26"/>
          <cell r="CJ26"/>
          <cell r="CK26"/>
          <cell r="CL26"/>
          <cell r="CM26"/>
          <cell r="CN26"/>
          <cell r="CO26"/>
          <cell r="CP26"/>
          <cell r="CQ26"/>
          <cell r="CR26"/>
          <cell r="CS26"/>
          <cell r="CT26"/>
          <cell r="CU26"/>
          <cell r="CV26"/>
          <cell r="CW26"/>
          <cell r="CX26"/>
          <cell r="CY26"/>
          <cell r="CZ26"/>
        </row>
        <row r="27">
          <cell r="B27">
            <v>21</v>
          </cell>
          <cell r="C27">
            <v>13</v>
          </cell>
          <cell r="D27">
            <v>1</v>
          </cell>
          <cell r="E27">
            <v>2560</v>
          </cell>
          <cell r="F27">
            <v>800026301229</v>
          </cell>
          <cell r="G27" t="str">
            <v>นาย</v>
          </cell>
          <cell r="H27" t="str">
            <v>ตะวัน</v>
          </cell>
          <cell r="I27" t="str">
            <v>ศุภนนทการหรือทุมจะโปะ</v>
          </cell>
          <cell r="J27">
            <v>1709900263601</v>
          </cell>
          <cell r="K27" t="str">
            <v>เซ็นทรัล แอร์พอร์ต พลาซ่า เชียงใหม่</v>
          </cell>
          <cell r="L27" t="str">
            <v>เชียงใหม่ 1</v>
          </cell>
          <cell r="M27">
            <v>8</v>
          </cell>
          <cell r="N27" t="str">
            <v>ธปช.</v>
          </cell>
          <cell r="O27" t="str">
            <v>1.บุคคลค้ำประกัน</v>
          </cell>
          <cell r="P27">
            <v>154761</v>
          </cell>
          <cell r="Q27">
            <v>14</v>
          </cell>
          <cell r="R27" t="str">
            <v>แขวงเชียงใหม่</v>
          </cell>
          <cell r="S27" t="str">
            <v>ผบ.9980</v>
          </cell>
          <cell r="T27">
            <v>2558</v>
          </cell>
          <cell r="U27" t="str">
            <v>ผบ.864</v>
          </cell>
          <cell r="V27">
            <v>2559</v>
          </cell>
          <cell r="W27">
            <v>11</v>
          </cell>
          <cell r="X27">
            <v>2</v>
          </cell>
          <cell r="Y27">
            <v>2559</v>
          </cell>
          <cell r="Z27"/>
          <cell r="AA27"/>
          <cell r="AB27"/>
          <cell r="AC27"/>
          <cell r="AD27"/>
          <cell r="AE27"/>
          <cell r="AF27"/>
          <cell r="AG27"/>
          <cell r="AH27"/>
          <cell r="AI27"/>
          <cell r="AJ27"/>
          <cell r="AK27"/>
          <cell r="AL27"/>
          <cell r="AM27"/>
          <cell r="AN27"/>
          <cell r="AO27"/>
          <cell r="AP27"/>
          <cell r="AQ27"/>
          <cell r="AR27"/>
          <cell r="AS27"/>
          <cell r="AT27"/>
          <cell r="AU27"/>
          <cell r="AV27"/>
          <cell r="AW27"/>
          <cell r="AX27"/>
          <cell r="AY27"/>
          <cell r="AZ27"/>
          <cell r="BA27"/>
          <cell r="BB27" t="str">
            <v>โฉนดเลขที่ 77759 และ 77760 ของจำเลยที่ 2 ขายไปแล้ว</v>
          </cell>
          <cell r="BC27" t="str">
            <v>ปฐมพงษ์ / ศตวรรษ</v>
          </cell>
          <cell r="BD27"/>
          <cell r="BE27"/>
          <cell r="BF27">
            <v>1</v>
          </cell>
          <cell r="BG27"/>
          <cell r="BH27">
            <v>823558010283</v>
          </cell>
          <cell r="BI27" t="str">
            <v>นายตะวัน   ศุภนนทการหรือทุมจะโปะ</v>
          </cell>
          <cell r="BJ27">
            <v>241501</v>
          </cell>
          <cell r="BK27">
            <v>241492</v>
          </cell>
          <cell r="BL27"/>
          <cell r="BM27"/>
          <cell r="BN27" t="str">
            <v xml:space="preserve">1. ตะวัน   ศุภนนทการหรือทุมจะโปะ
2. นางหรือนางสาวสุรางคนา  ฤกษ์สมบูรณ์ดีหรือเลี่ยมเพ็ชรรัตน์
</v>
          </cell>
          <cell r="BO27" t="str">
            <v>ผู้กู้
ผู้ค้ำประกัน (ล.2)</v>
          </cell>
          <cell r="BP27" t="str">
            <v>1709900263601
3110401081838</v>
          </cell>
          <cell r="BQ27" t="str">
            <v xml:space="preserve">- ไม่พบว่ามีกรรมสิทธิ์ในที่ดินจังหวัดนครปฐม สาขานครชัยศรี
- พบมีกรรมสิทธิ์ในที่ดิน  โฉนดเลขที่ 77759 และ 77760  อ.เมืองเชียงใหม่  จ.เชียงใหม่ </v>
          </cell>
          <cell r="BR27" t="str">
            <v>พบ</v>
          </cell>
          <cell r="BS27" t="str">
            <v xml:space="preserve">ไม่พบ
พบ
</v>
          </cell>
          <cell r="BT27">
            <v>2</v>
          </cell>
          <cell r="BU27"/>
          <cell r="BV27" t="str">
            <v>39/61</v>
          </cell>
          <cell r="BW27" t="str">
            <v>L.E.P</v>
          </cell>
          <cell r="BX27"/>
          <cell r="BY27"/>
          <cell r="BZ27"/>
          <cell r="CA27"/>
          <cell r="CB27" t="e">
            <v>#NAME?</v>
          </cell>
          <cell r="CC27"/>
          <cell r="CD27"/>
          <cell r="CE27"/>
          <cell r="CF27"/>
          <cell r="CG27"/>
          <cell r="CH27"/>
          <cell r="CI27"/>
          <cell r="CJ27"/>
          <cell r="CK27"/>
          <cell r="CL27"/>
          <cell r="CM27"/>
          <cell r="CN27"/>
          <cell r="CO27"/>
          <cell r="CP27"/>
          <cell r="CQ27"/>
          <cell r="CR27"/>
          <cell r="CS27"/>
          <cell r="CT27"/>
          <cell r="CU27"/>
          <cell r="CV27"/>
          <cell r="CW27"/>
          <cell r="CX27"/>
          <cell r="CY27"/>
          <cell r="CZ27"/>
        </row>
        <row r="28">
          <cell r="B28">
            <v>22</v>
          </cell>
          <cell r="C28">
            <v>13</v>
          </cell>
          <cell r="D28">
            <v>1</v>
          </cell>
          <cell r="E28">
            <v>2560</v>
          </cell>
          <cell r="F28">
            <v>800005903938</v>
          </cell>
          <cell r="G28" t="str">
            <v>นาย</v>
          </cell>
          <cell r="H28" t="str">
            <v>อดิศักดิ์หรือชนุดม</v>
          </cell>
          <cell r="I28" t="str">
            <v>ให้เสงี่ยม</v>
          </cell>
          <cell r="J28">
            <v>1509900058201</v>
          </cell>
          <cell r="K28" t="str">
            <v>เซ็นทรัล แอร์พอร์ต พลาซ่า เชียงใหม่</v>
          </cell>
          <cell r="L28" t="str">
            <v>เชียงใหม่ 1</v>
          </cell>
          <cell r="M28">
            <v>8</v>
          </cell>
          <cell r="N28" t="str">
            <v>พัฒนากลุ่มอาชีพ</v>
          </cell>
          <cell r="O28" t="str">
            <v>1.บุคคลค้ำประกัน</v>
          </cell>
          <cell r="P28">
            <v>1175456.22</v>
          </cell>
          <cell r="Q28">
            <v>8.6999999999999993</v>
          </cell>
          <cell r="R28" t="str">
            <v>จังหวัดเชียงใหม่</v>
          </cell>
          <cell r="S28" t="str">
            <v>ผบ.290</v>
          </cell>
          <cell r="T28">
            <v>2559</v>
          </cell>
          <cell r="U28" t="str">
            <v>ผบ.609</v>
          </cell>
          <cell r="V28">
            <v>2559</v>
          </cell>
          <cell r="W28">
            <v>2</v>
          </cell>
          <cell r="X28">
            <v>5</v>
          </cell>
          <cell r="Y28">
            <v>2559</v>
          </cell>
          <cell r="Z28"/>
          <cell r="AA28"/>
          <cell r="AB28"/>
          <cell r="AC28"/>
          <cell r="AD28"/>
          <cell r="AE28"/>
          <cell r="AF28">
            <v>22</v>
          </cell>
          <cell r="AG28">
            <v>2</v>
          </cell>
          <cell r="AH28">
            <v>2560</v>
          </cell>
          <cell r="AI28"/>
          <cell r="AJ28"/>
          <cell r="AK28"/>
          <cell r="AL28"/>
          <cell r="AM28"/>
          <cell r="AN28"/>
          <cell r="AO28"/>
          <cell r="AP28"/>
          <cell r="AQ28"/>
          <cell r="AR28"/>
          <cell r="AS28"/>
          <cell r="AT28"/>
          <cell r="AU28"/>
          <cell r="AV28"/>
          <cell r="AW28"/>
          <cell r="AX28"/>
          <cell r="AY28"/>
          <cell r="AZ28"/>
          <cell r="BA28"/>
          <cell r="BB28" t="str">
            <v xml:space="preserve">คำสั่งสืบทรัพย์ครั้งที่ 2 วันที่ 11/09/2566//สืบแล้ว รายงานผลสืบทรัพย์ วันที่ 17/11/2566
สืบทรัพย์ (คำสั่ง 5/6/2567)รอบที่ 3 // รายงานวันที่ 16/7/2557
</v>
          </cell>
          <cell r="BC28" t="str">
            <v>ศตวรรษ</v>
          </cell>
          <cell r="BD28"/>
          <cell r="BE28"/>
          <cell r="BF28">
            <v>1</v>
          </cell>
          <cell r="BG28"/>
          <cell r="BH28">
            <v>823559010624</v>
          </cell>
          <cell r="BI28" t="str">
            <v>นายอดิศักดิ์หรือชนุดม   ให้เสงี่ยม</v>
          </cell>
          <cell r="BJ28" t="str">
            <v>-</v>
          </cell>
          <cell r="BK28">
            <v>241460</v>
          </cell>
          <cell r="BL28"/>
          <cell r="BM28"/>
          <cell r="BN28" t="str">
            <v>1. นายอดิศักดิ์หรือชนุดม  นาราช
2.  นางสาวกฤษฏาวรรณ  ศิริวงศ์
3. นางสาวนันท์นภัส  นาราช</v>
          </cell>
          <cell r="BO28" t="str">
            <v>ผู้กู้
ผู้ค้ำประกัน
ผู้ค้ำประกัน</v>
          </cell>
          <cell r="BP28" t="str">
            <v>1509900058201
3509900734823
3501500472905</v>
          </cell>
          <cell r="BQ28" t="str">
            <v>- ไม่พบว่ามีกรรมสิทธิ์ในที่ดินจังหวัดเชียงใหม่  สาขาสารภี
- ไม่พบว่ามีกรรมสิทธิ์ในที่ดินจังหวัดเชียงใหม่  อำเภอเมืองเชียงใหม่
- ไม่พบว่ามีกรรมสิทธิ์ในที่ดินจังหวัดเชียงใหม่   สาขาหางดง</v>
          </cell>
          <cell r="BR28" t="str">
            <v>ไม่พบ</v>
          </cell>
          <cell r="BS28" t="str">
            <v>1.ไม่พบ
2.ไม่พบ
3.พบ</v>
          </cell>
          <cell r="BT28">
            <v>3</v>
          </cell>
          <cell r="BU28" t="str">
            <v>-</v>
          </cell>
          <cell r="BV28" t="str">
            <v>40/61</v>
          </cell>
          <cell r="BW28" t="str">
            <v>L.E.P</v>
          </cell>
          <cell r="BX28"/>
          <cell r="BY28" t="str">
            <v>1.นายอดิศักดิ์ ให้เสงี่ยม
2.นางสาวกฤษฎาวรรณ ศิริวงศ์
3.นางสาวนันท์นภัส นาราช</v>
          </cell>
          <cell r="BZ28" t="str">
            <v>จำเลยที่ 1
จำเลยที่ 2
จำเลยที่ 3</v>
          </cell>
          <cell r="CA28" t="str">
            <v>1-5099-00058-20-1
3-5099-00734-82-3
3-5015-00472-90-5</v>
          </cell>
          <cell r="CB2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อ.เกาะคา จ.ลำปาง
-ไม่พบว่ามีกรรมสิทธิ์ในที่ดิน อ.เมืองเชียงใหม่ จ.เชียงใหม่
-พบว่ามีกรรมสิทธิ์ในที่ดินโฉนดเลขที่ 80519 ต.หนองควาย อ.หางดง จ.เชียงใหม่ (ติดอายัด)</v>
          </cell>
          <cell r="CC28" t="str">
            <v>พบทรัพย์</v>
          </cell>
          <cell r="CD28"/>
          <cell r="CE28"/>
          <cell r="CF28"/>
          <cell r="CG28" t="str">
            <v>1. นายอดิศักดิ์ ให้เสงี่ยม
2.  นางสาวกฤษฎาวรรณ ศิริวงศ์
3. นางสาวันท์นภัส นาราช</v>
          </cell>
          <cell r="CH28" t="str">
            <v>จำเลยที่ 1
จำเลยที่ 2
จำเลยที่ 3</v>
          </cell>
          <cell r="CI28" t="str">
            <v>1-5099-00058-20-1
3-5099-00734-82-3
3-5015-00472-90-5</v>
          </cell>
          <cell r="CJ2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v>
          </cell>
          <cell r="CK28" t="str">
            <v>ไม่พบ</v>
          </cell>
          <cell r="CL28"/>
          <cell r="CM28"/>
          <cell r="CN28"/>
          <cell r="CO28" t="str">
            <v>1.นายอดิศักดิ์ ให้เสงี่ย ม
2.นางสาวกฤษฎาวรรณ ศิริวงศ์
3.นางสาวนันท์นภัส นาราช</v>
          </cell>
          <cell r="CP28" t="str">
            <v>จำเลยที่ 1
จำเลยที่ 2
จำเลยที่ 3</v>
          </cell>
          <cell r="CQ28" t="str">
            <v>1-5099-00058-20-1
3-5099-00734-82-3
3-5015-00472-90-5</v>
          </cell>
          <cell r="CR28"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v>
          </cell>
          <cell r="CS28"/>
          <cell r="CT28"/>
          <cell r="CU28"/>
          <cell r="CV28"/>
          <cell r="CW28"/>
          <cell r="CX28"/>
          <cell r="CY28"/>
          <cell r="CZ28"/>
        </row>
        <row r="29">
          <cell r="B29">
            <v>23</v>
          </cell>
          <cell r="C29">
            <v>13</v>
          </cell>
          <cell r="D29">
            <v>1</v>
          </cell>
          <cell r="E29">
            <v>2560</v>
          </cell>
          <cell r="F29">
            <v>800010839085</v>
          </cell>
          <cell r="G29" t="str">
            <v>นาง</v>
          </cell>
          <cell r="H29" t="str">
            <v>อารีรัตน์</v>
          </cell>
          <cell r="I29" t="str">
            <v>บุญมามณี</v>
          </cell>
          <cell r="J29">
            <v>3501200696883</v>
          </cell>
          <cell r="K29" t="str">
            <v>เซ็นทรัล แอร์พอร์ต พลาซ่า เชียงใหม่</v>
          </cell>
          <cell r="L29" t="str">
            <v>เชียงใหม่ 1</v>
          </cell>
          <cell r="M29">
            <v>8</v>
          </cell>
          <cell r="N29" t="str">
            <v>สวัสดิการ</v>
          </cell>
          <cell r="O29" t="str">
            <v>1.บุคคลค้ำประกัน</v>
          </cell>
          <cell r="P29">
            <v>211401.82</v>
          </cell>
          <cell r="Q29">
            <v>14</v>
          </cell>
          <cell r="R29" t="str">
            <v>แขวงเชียงใหม่</v>
          </cell>
          <cell r="S29" t="str">
            <v>ผบ.8646</v>
          </cell>
          <cell r="T29">
            <v>2558</v>
          </cell>
          <cell r="U29" t="str">
            <v>ผบ.133</v>
          </cell>
          <cell r="V29">
            <v>2559</v>
          </cell>
          <cell r="W29">
            <v>19</v>
          </cell>
          <cell r="X29">
            <v>1</v>
          </cell>
          <cell r="Y29">
            <v>2559</v>
          </cell>
          <cell r="Z29"/>
          <cell r="AA29"/>
          <cell r="AB29"/>
          <cell r="AC29"/>
          <cell r="AD29"/>
          <cell r="AE29"/>
          <cell r="AF29"/>
          <cell r="AG29"/>
          <cell r="AH29"/>
          <cell r="AI29"/>
          <cell r="AJ29"/>
          <cell r="AK29"/>
          <cell r="AL29"/>
          <cell r="AM29"/>
          <cell r="AN29"/>
          <cell r="AO29"/>
          <cell r="AP29"/>
          <cell r="AQ29"/>
          <cell r="AR29"/>
          <cell r="AS29"/>
          <cell r="AT29"/>
          <cell r="AU29"/>
          <cell r="AV29"/>
          <cell r="AW29"/>
          <cell r="AX29"/>
          <cell r="AY29"/>
          <cell r="AZ29"/>
          <cell r="BA29"/>
          <cell r="BB29"/>
          <cell r="BC29" t="str">
            <v>ศิราณี</v>
          </cell>
          <cell r="BD29"/>
          <cell r="BE29"/>
          <cell r="BF29">
            <v>1</v>
          </cell>
          <cell r="BG29"/>
          <cell r="BH29" t="str">
            <v>800010839085,  823558010419</v>
          </cell>
          <cell r="BI29" t="str">
            <v>นางอารีรัตน์   บุญมามณี</v>
          </cell>
          <cell r="BJ29" t="str">
            <v>4/6/2561
6/6/2561
7/6/2561</v>
          </cell>
          <cell r="BK29">
            <v>241585</v>
          </cell>
          <cell r="BL29"/>
          <cell r="BM29"/>
          <cell r="BN29" t="str">
            <v>1. นาง อารีรัตน์ บุญมามณี
2. นางโสภา  มั่งเชียง
3. นางกฤษณา  นวลสม</v>
          </cell>
          <cell r="BO29" t="str">
            <v>ผู้กู้
ผู้ค้ำประกัน
ผู้ค้ำประกัน</v>
          </cell>
          <cell r="BP29" t="str">
            <v>3501200696883
3501300036257
3500100196985</v>
          </cell>
          <cell r="BQ29" t="str">
            <v>- ไม่พบว่ามีกรรมสิทธิ์ในที่ดิน อ.สันป่าตอง จ.เชียงใหม่
'- พบว่ามีกรรมสิทธิ์ในที่ดิน อ.สารภี จ.เชียงใหม่ เลขโฉนด 38715 ต.หนองผึ้ง อ.สารภี
'- พบว่ามีกรรมสิทธิ์ในที่ดิน อ.เมืองเชียงใหม่ จ.เชียงใหม่ เลขโฉนด 68806 ต.แม่เหียะ อ.เมืองเชียงใหม่ เชียงใหม่</v>
          </cell>
          <cell r="BR29" t="str">
            <v>พบ</v>
          </cell>
          <cell r="BS29" t="str">
            <v>พบ
พบ
ไม่พบ</v>
          </cell>
          <cell r="BT29">
            <v>3</v>
          </cell>
          <cell r="BU29">
            <v>3</v>
          </cell>
          <cell r="BV29" t="str">
            <v>133/61</v>
          </cell>
          <cell r="BW29" t="str">
            <v>L.E.P</v>
          </cell>
          <cell r="BX29"/>
          <cell r="BY29"/>
          <cell r="BZ29"/>
          <cell r="CA29"/>
          <cell r="CB29"/>
          <cell r="CC29"/>
          <cell r="CD29"/>
          <cell r="CE29"/>
          <cell r="CF29"/>
          <cell r="CG29"/>
          <cell r="CH29"/>
          <cell r="CI29"/>
          <cell r="CJ29"/>
          <cell r="CK29"/>
          <cell r="CL29"/>
          <cell r="CM29"/>
          <cell r="CN29"/>
          <cell r="CO29"/>
          <cell r="CP29"/>
          <cell r="CQ29"/>
          <cell r="CR29"/>
          <cell r="CS29"/>
          <cell r="CT29"/>
          <cell r="CU29"/>
          <cell r="CV29"/>
          <cell r="CW29"/>
          <cell r="CX29"/>
          <cell r="CY29"/>
          <cell r="CZ29"/>
        </row>
        <row r="30">
          <cell r="B30">
            <v>24</v>
          </cell>
          <cell r="C30">
            <v>13</v>
          </cell>
          <cell r="D30">
            <v>1</v>
          </cell>
          <cell r="E30">
            <v>2560</v>
          </cell>
          <cell r="F30">
            <v>800027634958</v>
          </cell>
          <cell r="G30" t="str">
            <v>นาง</v>
          </cell>
          <cell r="H30" t="str">
            <v>กุลรัศมิ์</v>
          </cell>
          <cell r="I30" t="str">
            <v>ชมจินดา</v>
          </cell>
          <cell r="J30">
            <v>3509900092317</v>
          </cell>
          <cell r="K30" t="str">
            <v>เซ็นทรัล แอร์พอร์ต พลาซ่า เชียงใหม่</v>
          </cell>
          <cell r="L30" t="str">
            <v>เชียงใหม่ 1</v>
          </cell>
          <cell r="M30">
            <v>8</v>
          </cell>
          <cell r="N30" t="str">
            <v>ธปช.</v>
          </cell>
          <cell r="O30" t="str">
            <v>1.บุคคลค้ำประกัน</v>
          </cell>
          <cell r="P30">
            <v>130155.68</v>
          </cell>
          <cell r="Q30">
            <v>15</v>
          </cell>
          <cell r="R30" t="str">
            <v>แขวงเชียงใหม่</v>
          </cell>
          <cell r="S30" t="str">
            <v>ผบ.7698</v>
          </cell>
          <cell r="T30">
            <v>2558</v>
          </cell>
          <cell r="U30" t="str">
            <v>ผบ.9929</v>
          </cell>
          <cell r="V30">
            <v>2558</v>
          </cell>
          <cell r="W30"/>
          <cell r="X30"/>
          <cell r="Y30"/>
          <cell r="Z30">
            <v>16</v>
          </cell>
          <cell r="AA30">
            <v>12</v>
          </cell>
          <cell r="AB30">
            <v>2558</v>
          </cell>
          <cell r="AC30"/>
          <cell r="AD30"/>
          <cell r="AE30"/>
          <cell r="AF30"/>
          <cell r="AG30"/>
          <cell r="AH30"/>
          <cell r="AI30"/>
          <cell r="AJ30"/>
          <cell r="AK30"/>
          <cell r="AL30"/>
          <cell r="AM30"/>
          <cell r="AN30"/>
          <cell r="AO30"/>
          <cell r="AP30"/>
          <cell r="AQ30"/>
          <cell r="AR30"/>
          <cell r="AS30"/>
          <cell r="AT30"/>
          <cell r="AU30"/>
          <cell r="AV30"/>
          <cell r="AW30"/>
          <cell r="AX30"/>
          <cell r="AY30"/>
          <cell r="AZ30"/>
          <cell r="BA30"/>
          <cell r="BB30"/>
          <cell r="BC30" t="str">
            <v>วรชัย</v>
          </cell>
          <cell r="BD30"/>
          <cell r="BE30"/>
          <cell r="BF30">
            <v>1</v>
          </cell>
          <cell r="BG30"/>
          <cell r="BH30">
            <v>823558010302</v>
          </cell>
          <cell r="BI30" t="str">
            <v>นางกุลรัศมิ์   ชมจินดา</v>
          </cell>
          <cell r="BJ30" t="str">
            <v xml:space="preserve">18/7/2560,19/7/2560,20/7/2560
</v>
          </cell>
          <cell r="BK30">
            <v>241275</v>
          </cell>
          <cell r="BL30"/>
          <cell r="BM30"/>
          <cell r="BN30" t="str">
            <v>1. นางกุลรัศมิ์  ชมจินดา
2. นายบุญญารักษ์  ชมจินดา 
3. นางสาวพวงพยอม  บุญทา
4. นางสาวสุกัญญา  ประกอบผล</v>
          </cell>
          <cell r="BO30" t="str">
            <v>ผู้กู้
คู่สมรส (ผู้กู้)
ผู้ค้ำประกัน
ผู้ค้ำประกัน</v>
          </cell>
          <cell r="BP30" t="str">
            <v>3509900092317
3509901189195
3500300386672
3509901189195</v>
          </cell>
          <cell r="BQ30" t="str">
            <v>-  ไม่พบว่ามีกรรมสิทธิ์ในที่ดินจังหวัดเชียงใหม่  สาขาสารภี
-  พบทรัพย์คู่สมรส ล.1  มีสิทธิครอบครอง นส.3 เลขที่ 2108 ต.ป่าแดด อ.เมือง จ.เชียงใหม่  
-  พบมีกรรมสิทธิ์ในที่ดินเลขที่ 66977 ต.ต้นเปา อ.สันกำแพง จ.เชียงใหม่
-   ไม่พบว่าถือกรรมสิทธิ์ในที่ดิน จังหวัดเชียงใหม่  อำเภอเมืองเชียงใหม่</v>
          </cell>
          <cell r="BR30" t="str">
            <v>พบ</v>
          </cell>
          <cell r="BS30" t="str">
            <v>พบ
ไม่พบ
พบ
พบ</v>
          </cell>
          <cell r="BT30">
            <v>4</v>
          </cell>
          <cell r="BU30"/>
          <cell r="BV30" t="str">
            <v>41/61</v>
          </cell>
          <cell r="BW30" t="str">
            <v>L.E.P</v>
          </cell>
          <cell r="BX30"/>
          <cell r="BY30"/>
          <cell r="BZ30"/>
          <cell r="CA30"/>
          <cell r="CB30"/>
          <cell r="CC30"/>
          <cell r="CD30"/>
          <cell r="CE30"/>
          <cell r="CF30"/>
          <cell r="CG30"/>
          <cell r="CH30"/>
          <cell r="CI30"/>
          <cell r="CJ30"/>
          <cell r="CK30"/>
          <cell r="CL30"/>
          <cell r="CM30"/>
          <cell r="CN30"/>
          <cell r="CO30"/>
          <cell r="CP30"/>
          <cell r="CQ30"/>
          <cell r="CR30"/>
          <cell r="CS30"/>
          <cell r="CT30"/>
          <cell r="CU30"/>
          <cell r="CV30"/>
          <cell r="CW30"/>
          <cell r="CX30"/>
          <cell r="CY30"/>
          <cell r="CZ30"/>
        </row>
        <row r="31">
          <cell r="B31">
            <v>25</v>
          </cell>
          <cell r="C31">
            <v>13</v>
          </cell>
          <cell r="D31">
            <v>1</v>
          </cell>
          <cell r="E31">
            <v>2560</v>
          </cell>
          <cell r="F31">
            <v>800011809269</v>
          </cell>
          <cell r="G31" t="str">
            <v>นางสาว</v>
          </cell>
          <cell r="H31" t="str">
            <v>สุจิตรา</v>
          </cell>
          <cell r="I31" t="str">
            <v>บุญแสน</v>
          </cell>
          <cell r="J31">
            <v>1550300021261</v>
          </cell>
          <cell r="K31" t="str">
            <v>เซ็นทรัล แอร์พอร์ต พลาซ่า เชียงใหม่</v>
          </cell>
          <cell r="L31" t="str">
            <v>เชียงใหม่ 1</v>
          </cell>
          <cell r="M31">
            <v>8</v>
          </cell>
          <cell r="N31" t="str">
            <v>สวัสดิการ</v>
          </cell>
          <cell r="O31" t="str">
            <v>1.บุคคลค้ำประกัน</v>
          </cell>
          <cell r="P31">
            <v>193120.18</v>
          </cell>
          <cell r="Q31">
            <v>14</v>
          </cell>
          <cell r="R31" t="str">
            <v>แขวงเชียงใหม่</v>
          </cell>
          <cell r="S31" t="str">
            <v>ผบ.6268</v>
          </cell>
          <cell r="T31">
            <v>2556</v>
          </cell>
          <cell r="U31" t="str">
            <v>ผบ.28</v>
          </cell>
          <cell r="V31">
            <v>2557</v>
          </cell>
          <cell r="W31">
            <v>20</v>
          </cell>
          <cell r="X31">
            <v>1</v>
          </cell>
          <cell r="Y31">
            <v>2557</v>
          </cell>
          <cell r="Z31"/>
          <cell r="AA31"/>
          <cell r="AB31"/>
          <cell r="AC31"/>
          <cell r="AD31"/>
          <cell r="AE31"/>
          <cell r="AF31"/>
          <cell r="AG31"/>
          <cell r="AH31"/>
          <cell r="AI31"/>
          <cell r="AJ31"/>
          <cell r="AK31"/>
          <cell r="AL31"/>
          <cell r="AM31"/>
          <cell r="AN31"/>
          <cell r="AO31"/>
          <cell r="AP31"/>
          <cell r="AQ31"/>
          <cell r="AR31"/>
          <cell r="AS31"/>
          <cell r="AT31"/>
          <cell r="AU31"/>
          <cell r="AV31"/>
          <cell r="AW31"/>
          <cell r="AX31"/>
          <cell r="AY31"/>
          <cell r="AZ31"/>
          <cell r="BA31"/>
          <cell r="BB31"/>
          <cell r="BC31"/>
          <cell r="BD31"/>
          <cell r="BE31"/>
          <cell r="BF31">
            <v>1</v>
          </cell>
          <cell r="BG31"/>
          <cell r="BH31">
            <v>823557010440</v>
          </cell>
          <cell r="BI31" t="str">
            <v>นางสาวสุจิตรา   บุญแสน</v>
          </cell>
          <cell r="BJ31">
            <v>241501</v>
          </cell>
          <cell r="BK31" t="str">
            <v>25/4/2561</v>
          </cell>
          <cell r="BL31"/>
          <cell r="BM31"/>
          <cell r="BN31" t="str">
            <v>1. นางสาว สุจิตรา บุญแสน
2. นายอรรถ  ชัยวรรณ   (คู่สมรส)
3. นายวุฒิวัฒน์  วังใจ</v>
          </cell>
          <cell r="BO31" t="str">
            <v>ผู้กู้
คู่สมรส (ผู้กู้)
ผู้ค้ำประกัน (ล.2)</v>
          </cell>
          <cell r="BP31" t="str">
            <v>1550300021261
3501200943643
3500400358051</v>
          </cell>
          <cell r="BQ31" t="str">
            <v>- ไม่พบว่ามีกรรมสิทธิ์ในที่ดินจังหวัดน่าน  อำเภอบ้านหลวง
- ไม่พบว่ามีกรมสิทธิ์ในที่ดินจังหวัดเชียงใหม่ อำเภอสันป่าตอง
- ไม่พบว่ามีกรมสิทธิ์ในที่ดินจังหวัดเชียงใหม่ อำเภอเชียงดาว</v>
          </cell>
          <cell r="BR31" t="str">
            <v>ไม่พบ</v>
          </cell>
          <cell r="BS31" t="str">
            <v>ไม่พบ
พบ
ไม่พบ</v>
          </cell>
          <cell r="BT31">
            <v>3</v>
          </cell>
          <cell r="BU31"/>
          <cell r="BV31" t="str">
            <v>112/61</v>
          </cell>
          <cell r="BW31" t="str">
            <v>L.E.P</v>
          </cell>
          <cell r="BX31"/>
          <cell r="BY31"/>
          <cell r="BZ31"/>
          <cell r="CA31"/>
          <cell r="CB31"/>
          <cell r="CC31"/>
          <cell r="CD31"/>
          <cell r="CE31"/>
          <cell r="CF31"/>
          <cell r="CG31"/>
          <cell r="CH31"/>
          <cell r="CI31"/>
          <cell r="CJ31"/>
          <cell r="CK31"/>
          <cell r="CL31"/>
          <cell r="CM31"/>
          <cell r="CN31"/>
          <cell r="CO31"/>
          <cell r="CP31"/>
          <cell r="CQ31"/>
          <cell r="CR31"/>
          <cell r="CS31"/>
          <cell r="CT31"/>
          <cell r="CU31"/>
          <cell r="CV31"/>
          <cell r="CW31"/>
          <cell r="CX31"/>
          <cell r="CY31"/>
          <cell r="CZ31"/>
        </row>
        <row r="32">
          <cell r="B32">
            <v>26</v>
          </cell>
          <cell r="C32">
            <v>13</v>
          </cell>
          <cell r="D32">
            <v>1</v>
          </cell>
          <cell r="E32">
            <v>2560</v>
          </cell>
          <cell r="F32">
            <v>800022056025</v>
          </cell>
          <cell r="G32" t="str">
            <v>นาย</v>
          </cell>
          <cell r="H32" t="str">
            <v>ไพบูลย์</v>
          </cell>
          <cell r="I32" t="str">
            <v>มูลเรืองแก้ว</v>
          </cell>
          <cell r="J32">
            <v>1509900496012</v>
          </cell>
          <cell r="K32" t="str">
            <v>เซ็นทรัล แอร์พอร์ต พลาซ่า เชียงใหม่</v>
          </cell>
          <cell r="L32" t="str">
            <v>เชียงใหม่ 1</v>
          </cell>
          <cell r="M32">
            <v>8</v>
          </cell>
          <cell r="N32" t="str">
            <v>สวัสดิการ</v>
          </cell>
          <cell r="O32" t="str">
            <v>1.บุคคลค้ำประกัน</v>
          </cell>
          <cell r="P32">
            <v>129698.54</v>
          </cell>
          <cell r="Q32">
            <v>14</v>
          </cell>
          <cell r="R32" t="str">
            <v>แขวงเชียงใหม่</v>
          </cell>
          <cell r="S32" t="str">
            <v>ผบ.8106</v>
          </cell>
          <cell r="T32">
            <v>2558</v>
          </cell>
          <cell r="U32" t="str">
            <v>ผบ.9006</v>
          </cell>
          <cell r="V32">
            <v>2558</v>
          </cell>
          <cell r="W32">
            <v>23</v>
          </cell>
          <cell r="X32">
            <v>11</v>
          </cell>
          <cell r="Y32">
            <v>2558</v>
          </cell>
          <cell r="Z32"/>
          <cell r="AA32"/>
          <cell r="AB32"/>
          <cell r="AC32"/>
          <cell r="AD32"/>
          <cell r="AE32"/>
          <cell r="AF32"/>
          <cell r="AG32"/>
          <cell r="AH32"/>
          <cell r="AI32"/>
          <cell r="AJ32"/>
          <cell r="AK32"/>
          <cell r="AL32"/>
          <cell r="AM32"/>
          <cell r="AN32"/>
          <cell r="AO32"/>
          <cell r="AP32"/>
          <cell r="AQ32"/>
          <cell r="AR32"/>
          <cell r="AS32"/>
          <cell r="AT32"/>
          <cell r="AU32"/>
          <cell r="AV32"/>
          <cell r="AW32"/>
          <cell r="AX32"/>
          <cell r="AY32"/>
          <cell r="AZ32"/>
          <cell r="BA32"/>
          <cell r="BB32"/>
          <cell r="BC32" t="str">
            <v>วรชัย</v>
          </cell>
          <cell r="BD32"/>
          <cell r="BE32"/>
          <cell r="BF32">
            <v>1</v>
          </cell>
          <cell r="BG32"/>
          <cell r="BH32">
            <v>823557010295</v>
          </cell>
          <cell r="BI32" t="str">
            <v>นายไพบูลย์   มูลเรืองแก้ว</v>
          </cell>
          <cell r="BJ32"/>
          <cell r="BK32">
            <v>241275</v>
          </cell>
          <cell r="BL32"/>
          <cell r="BM32"/>
          <cell r="BN32" t="str">
            <v>1. นายไพบูลย์  มูลเรืองแก้ว
2. นายประวิทย์  หลุยจำนอง</v>
          </cell>
          <cell r="BO32" t="str">
            <v>ผู้กู้
ผู้ค้ำประกัน</v>
          </cell>
          <cell r="BP32">
            <v>1509900496012</v>
          </cell>
          <cell r="BQ32" t="str">
            <v>-  ไม่พบว่ามีกรรมสิทธิ์ในที่ดินจังหวัดเชียงใหม่  อำเภอเมืองเชียงใหม่
-  ไม่พบว่ามีกรรมสิทธิ์ในที่ดินจังหวัดเชียงใหม่  อำเภอจอมทอง</v>
          </cell>
          <cell r="BR32" t="str">
            <v>ไม่พบ</v>
          </cell>
          <cell r="BS32" t="str">
            <v>พบ
พบ</v>
          </cell>
          <cell r="BT32">
            <v>2</v>
          </cell>
          <cell r="BU32"/>
          <cell r="BV32" t="str">
            <v>42/61</v>
          </cell>
          <cell r="BW32" t="str">
            <v>L.E.P</v>
          </cell>
          <cell r="BX32"/>
          <cell r="BY32"/>
          <cell r="BZ32"/>
          <cell r="CA32"/>
          <cell r="CB32"/>
          <cell r="CC32"/>
          <cell r="CD32"/>
          <cell r="CE32"/>
          <cell r="CF32"/>
          <cell r="CG32"/>
          <cell r="CH32"/>
          <cell r="CI32"/>
          <cell r="CJ32"/>
          <cell r="CK32"/>
          <cell r="CL32"/>
          <cell r="CM32"/>
          <cell r="CN32"/>
          <cell r="CO32"/>
          <cell r="CP32"/>
          <cell r="CQ32"/>
          <cell r="CR32"/>
          <cell r="CS32"/>
          <cell r="CT32"/>
          <cell r="CU32"/>
          <cell r="CV32"/>
          <cell r="CW32"/>
          <cell r="CX32"/>
          <cell r="CY32"/>
          <cell r="CZ32"/>
        </row>
        <row r="33">
          <cell r="B33">
            <v>27</v>
          </cell>
          <cell r="C33">
            <v>13</v>
          </cell>
          <cell r="D33">
            <v>1</v>
          </cell>
          <cell r="E33">
            <v>2560</v>
          </cell>
          <cell r="F33">
            <v>800032788997</v>
          </cell>
          <cell r="G33" t="str">
            <v>นาง</v>
          </cell>
          <cell r="H33" t="str">
            <v>ธัญวรัชญ์</v>
          </cell>
          <cell r="I33" t="str">
            <v>กุสาวดี</v>
          </cell>
          <cell r="J33">
            <v>3509900755774</v>
          </cell>
          <cell r="K33" t="str">
            <v>เซ็นทรัล แอร์พอร์ต พลาซ่า เชียงใหม่</v>
          </cell>
          <cell r="L33" t="str">
            <v>เชียงใหม่ 1</v>
          </cell>
          <cell r="M33">
            <v>8</v>
          </cell>
          <cell r="N33" t="str">
            <v>ธปช.</v>
          </cell>
          <cell r="O33" t="str">
            <v>1.บุคคลค้ำประกัน</v>
          </cell>
          <cell r="P33">
            <v>145311</v>
          </cell>
          <cell r="Q33">
            <v>15</v>
          </cell>
          <cell r="R33" t="str">
            <v>แขวงเชียงใหม่</v>
          </cell>
          <cell r="S33" t="str">
            <v>ผบ.8643</v>
          </cell>
          <cell r="T33">
            <v>2558</v>
          </cell>
          <cell r="U33" t="str">
            <v>ผบ.9856</v>
          </cell>
          <cell r="V33">
            <v>2558</v>
          </cell>
          <cell r="W33">
            <v>15</v>
          </cell>
          <cell r="X33">
            <v>12</v>
          </cell>
          <cell r="Y33">
            <v>2558</v>
          </cell>
          <cell r="Z33"/>
          <cell r="AA33"/>
          <cell r="AB33"/>
          <cell r="AC33"/>
          <cell r="AD33"/>
          <cell r="AE33"/>
          <cell r="AF33"/>
          <cell r="AG33"/>
          <cell r="AH33"/>
          <cell r="AI33"/>
          <cell r="AJ33"/>
          <cell r="AK33"/>
          <cell r="AL33"/>
          <cell r="AM33"/>
          <cell r="AN33"/>
          <cell r="AO33"/>
          <cell r="AP33"/>
          <cell r="AQ33"/>
          <cell r="AR33"/>
          <cell r="AS33"/>
          <cell r="AT33"/>
          <cell r="AU33"/>
          <cell r="AV33"/>
          <cell r="AW33"/>
          <cell r="AX33"/>
          <cell r="AY33"/>
          <cell r="AZ33"/>
          <cell r="BA33"/>
          <cell r="BB33"/>
          <cell r="BC33" t="str">
            <v>ศิราณี</v>
          </cell>
          <cell r="BD33"/>
          <cell r="BE33"/>
          <cell r="BF33">
            <v>1</v>
          </cell>
          <cell r="BG33"/>
          <cell r="BH33">
            <v>823558010361</v>
          </cell>
          <cell r="BI33" t="str">
            <v>นางธัญวรัชญ์   กุสาวดี</v>
          </cell>
          <cell r="BJ33" t="str">
            <v>15/3/2561
31/5/2561</v>
          </cell>
          <cell r="BK33">
            <v>241501</v>
          </cell>
          <cell r="BL33"/>
          <cell r="BM33"/>
          <cell r="BN33" t="str">
            <v>1. นาง ธัญวรัชญ์ กุสาวดี
2. นายอธิวัฒน์  วังใหม่ 
3. นางสาวขวัญสกุล  ลิ้มจรูณ
4.นายอัครพันธุ์หรือจักรพันธุ์  จันต๊ะ</v>
          </cell>
          <cell r="BO33" t="str">
            <v>ผู้กู้
ผู้ค้ำประกัน (ล.2)
ผู้ค้ำประกัน (ล.3)
ผู้ค้ำประกัน (ล.4)</v>
          </cell>
          <cell r="BP33" t="str">
            <v>3509900755774
1509900822432
3509900910656
1509900537703</v>
          </cell>
          <cell r="BQ33" t="str">
            <v>- ไม่พบว่ามีกรรมสิทธิ์ในที่ดิน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ไม่พบว่ามีกรรมสิทธิ์ในที่ดินจังหวัดลำพูน  อำเภอเมืองลำพูน</v>
          </cell>
          <cell r="BR33" t="str">
            <v>ไม่พบ</v>
          </cell>
          <cell r="BS33" t="str">
            <v>ไม่พบ
ไม่พบ
ไม่พบ
ไม่พบ</v>
          </cell>
          <cell r="BT33">
            <v>4</v>
          </cell>
          <cell r="BU33"/>
          <cell r="BV33" t="str">
            <v>113/61</v>
          </cell>
          <cell r="BW33" t="str">
            <v>L.E.P</v>
          </cell>
          <cell r="BX33"/>
          <cell r="BY33"/>
          <cell r="BZ33"/>
          <cell r="CA33"/>
          <cell r="CB33"/>
          <cell r="CC33"/>
          <cell r="CD33"/>
          <cell r="CE33"/>
          <cell r="CF33"/>
          <cell r="CG33"/>
          <cell r="CH33"/>
          <cell r="CI33"/>
          <cell r="CJ33"/>
          <cell r="CK33"/>
          <cell r="CL33"/>
          <cell r="CM33"/>
          <cell r="CN33"/>
          <cell r="CO33"/>
          <cell r="CP33"/>
          <cell r="CQ33"/>
          <cell r="CR33"/>
          <cell r="CS33"/>
          <cell r="CT33"/>
          <cell r="CU33"/>
          <cell r="CV33"/>
          <cell r="CW33"/>
          <cell r="CX33"/>
          <cell r="CY33"/>
          <cell r="CZ33"/>
        </row>
        <row r="34">
          <cell r="B34">
            <v>28</v>
          </cell>
          <cell r="C34">
            <v>13</v>
          </cell>
          <cell r="D34">
            <v>1</v>
          </cell>
          <cell r="E34">
            <v>2560</v>
          </cell>
          <cell r="F34">
            <v>800025496582</v>
          </cell>
          <cell r="G34" t="str">
            <v>นางสาว</v>
          </cell>
          <cell r="H34" t="str">
            <v>จารุณี</v>
          </cell>
          <cell r="I34" t="str">
            <v>กองเงิน</v>
          </cell>
          <cell r="J34">
            <v>3500600364208</v>
          </cell>
          <cell r="K34" t="str">
            <v>เซ็นทรัล แอร์พอร์ต พลาซ่า เชียงใหม่</v>
          </cell>
          <cell r="L34" t="str">
            <v>เชียงใหม่ 1</v>
          </cell>
          <cell r="M34">
            <v>8</v>
          </cell>
          <cell r="N34" t="str">
            <v>ธปช.</v>
          </cell>
          <cell r="O34" t="str">
            <v>1.บุคคลค้ำประกัน</v>
          </cell>
          <cell r="P34">
            <v>150000</v>
          </cell>
          <cell r="Q34">
            <v>15</v>
          </cell>
          <cell r="R34" t="str">
            <v>แขวงเชียงใหม่</v>
          </cell>
          <cell r="S34" t="str">
            <v>ผบ.6370</v>
          </cell>
          <cell r="T34">
            <v>2557</v>
          </cell>
          <cell r="U34" t="str">
            <v>ผบ.7878</v>
          </cell>
          <cell r="V34">
            <v>2557</v>
          </cell>
          <cell r="W34">
            <v>30</v>
          </cell>
          <cell r="X34">
            <v>10</v>
          </cell>
          <cell r="Y34">
            <v>2557</v>
          </cell>
          <cell r="Z34">
            <v>30</v>
          </cell>
          <cell r="AA34">
            <v>11</v>
          </cell>
          <cell r="AB34">
            <v>2557</v>
          </cell>
          <cell r="AC34"/>
          <cell r="AD34"/>
          <cell r="AE34"/>
          <cell r="AF34"/>
          <cell r="AG34"/>
          <cell r="AH34"/>
          <cell r="AI34"/>
          <cell r="AJ34"/>
          <cell r="AK34"/>
          <cell r="AL34"/>
          <cell r="AM34"/>
          <cell r="AN34"/>
          <cell r="AO34"/>
          <cell r="AP34"/>
          <cell r="AQ34"/>
          <cell r="AR34"/>
          <cell r="AS34"/>
          <cell r="AT34"/>
          <cell r="AU34"/>
          <cell r="AV34"/>
          <cell r="AW34"/>
          <cell r="AX34"/>
          <cell r="AY34"/>
          <cell r="AZ34"/>
          <cell r="BA34"/>
          <cell r="BB34"/>
          <cell r="BC34"/>
          <cell r="BD34"/>
          <cell r="BE34"/>
          <cell r="BF34">
            <v>1</v>
          </cell>
          <cell r="BG34"/>
          <cell r="BH34">
            <v>823557010038</v>
          </cell>
          <cell r="BI34" t="str">
            <v>นางสาวจารุณี   กองเงิน</v>
          </cell>
          <cell r="BJ34">
            <v>241501</v>
          </cell>
          <cell r="BK34">
            <v>241501</v>
          </cell>
          <cell r="BL34"/>
          <cell r="BM34"/>
          <cell r="BN34" t="str">
            <v>1. นางสาว จารุณี กองเงิน
2. นางสาวลัดดาวรรณ  กันทะเสนา
3. นางสาวธัญญเรศหรือธัญญรัตน์  เทพชุมภู</v>
          </cell>
          <cell r="BO34" t="str">
            <v>ผู้กู้
ผู้ค้ำประกัน (ล.2)
ผู้ค้ำประกัน (ล.3)</v>
          </cell>
          <cell r="BP34" t="str">
            <v>3500600364208
3501200404157
3570200619152</v>
          </cell>
          <cell r="BQ34" t="str">
            <v>- ไม่พบว่ามีกรรมสิทธิ์ในที่ดินจังหวัดเชียงใหม่ สาขาแม่แตง
- ไม่พบว่ามีกรรมสิทธิ์ในที่ดินจังหวัดเชียงใหม่  สาขาสันป่าตอง
- ไม่พบว่ามีกรรมสิทธิ์ในที่ดินจังหวัดเชียงราย  สาขาเวียงชัย</v>
          </cell>
          <cell r="BR34" t="str">
            <v>ไม่พบ</v>
          </cell>
          <cell r="BS34" t="str">
            <v>พบ
พบ
ไม่พบ</v>
          </cell>
          <cell r="BT34">
            <v>3</v>
          </cell>
          <cell r="BU34"/>
          <cell r="BV34" t="str">
            <v>43/61</v>
          </cell>
          <cell r="BW34" t="str">
            <v>L.E.P</v>
          </cell>
          <cell r="BX34"/>
          <cell r="BY34"/>
          <cell r="BZ34"/>
          <cell r="CA34"/>
          <cell r="CB34"/>
          <cell r="CC34"/>
          <cell r="CD34"/>
          <cell r="CE34"/>
          <cell r="CF34"/>
          <cell r="CG34"/>
          <cell r="CH34"/>
          <cell r="CI34"/>
          <cell r="CJ34"/>
          <cell r="CK34"/>
          <cell r="CL34"/>
          <cell r="CM34"/>
          <cell r="CN34"/>
          <cell r="CO34"/>
          <cell r="CP34"/>
          <cell r="CQ34"/>
          <cell r="CR34"/>
          <cell r="CS34"/>
          <cell r="CT34"/>
          <cell r="CU34"/>
          <cell r="CV34"/>
          <cell r="CW34"/>
          <cell r="CX34"/>
          <cell r="CY34"/>
          <cell r="CZ34"/>
        </row>
        <row r="35">
          <cell r="B35">
            <v>29</v>
          </cell>
          <cell r="C35">
            <v>13</v>
          </cell>
          <cell r="D35">
            <v>1</v>
          </cell>
          <cell r="E35">
            <v>2560</v>
          </cell>
          <cell r="F35">
            <v>800024117767</v>
          </cell>
          <cell r="G35" t="str">
            <v>นาย</v>
          </cell>
          <cell r="H35" t="str">
            <v>พรรต</v>
          </cell>
          <cell r="I35" t="str">
            <v>จันทร์พรม</v>
          </cell>
          <cell r="J35">
            <v>3501400576253</v>
          </cell>
          <cell r="K35" t="str">
            <v>เซ็นทรัล แอร์พอร์ต พลาซ่า เชียงใหม่</v>
          </cell>
          <cell r="L35" t="str">
            <v>เชียงใหม่ 1</v>
          </cell>
          <cell r="M35">
            <v>8</v>
          </cell>
          <cell r="N35" t="str">
            <v>ธปช.</v>
          </cell>
          <cell r="O35" t="str">
            <v>1.บุคคลค้ำประกัน</v>
          </cell>
          <cell r="P35">
            <v>187496</v>
          </cell>
          <cell r="Q35">
            <v>15</v>
          </cell>
          <cell r="R35" t="str">
            <v>แขวงเชียงใหม่</v>
          </cell>
          <cell r="S35" t="str">
            <v>ผบ.767</v>
          </cell>
          <cell r="T35">
            <v>2557</v>
          </cell>
          <cell r="U35" t="str">
            <v>ผบ.2068</v>
          </cell>
          <cell r="V35">
            <v>2557</v>
          </cell>
          <cell r="W35">
            <v>28</v>
          </cell>
          <cell r="X35">
            <v>4</v>
          </cell>
          <cell r="Y35">
            <v>2557</v>
          </cell>
          <cell r="Z35"/>
          <cell r="AA35"/>
          <cell r="AB35"/>
          <cell r="AC35"/>
          <cell r="AD35"/>
          <cell r="AE35"/>
          <cell r="AF35"/>
          <cell r="AG35"/>
          <cell r="AH35"/>
          <cell r="AI35"/>
          <cell r="AJ35"/>
          <cell r="AK35"/>
          <cell r="AL35"/>
          <cell r="AM35"/>
          <cell r="AN35"/>
          <cell r="AO35"/>
          <cell r="AP35"/>
          <cell r="AQ35"/>
          <cell r="AR35"/>
          <cell r="AS35"/>
          <cell r="AT35"/>
          <cell r="AU35"/>
          <cell r="AV35"/>
          <cell r="AW35"/>
          <cell r="AX35"/>
          <cell r="AY35"/>
          <cell r="AZ35"/>
          <cell r="BA35"/>
          <cell r="BB35"/>
          <cell r="BC35" t="str">
            <v>วรชัย/ปฐมพงษ์</v>
          </cell>
          <cell r="BD35"/>
          <cell r="BE35"/>
          <cell r="BF35">
            <v>1</v>
          </cell>
          <cell r="BG35"/>
          <cell r="BH35">
            <v>823557010022</v>
          </cell>
          <cell r="BI35" t="str">
            <v>นายพรรต   จันทร์พรม</v>
          </cell>
          <cell r="BJ35"/>
          <cell r="BK35">
            <v>241275</v>
          </cell>
          <cell r="BL35"/>
          <cell r="BM35"/>
          <cell r="BN35" t="str">
            <v>1.นายพรรต  จันทร์พรมหรือนายพลศศวรรฏ  ฉัตร์ชยพล
2.นายประยุทธ  เตชะนา
3.นางสาววีนา  ขุนทองหรือนางวีนา  อินต๊ะสม</v>
          </cell>
          <cell r="BO35" t="str">
            <v>ผู้กู้
ผู้ค้ำประกัน
ผู้ค้ำประกัน</v>
          </cell>
          <cell r="BP35">
            <v>3501400576253</v>
          </cell>
          <cell r="BQ35" t="str">
            <v>- ไม่พบว่ามีกรรมสิทธิ์ในที่ดินจังหวัดเชียงใหม่ สาขาสันทราย
- ไม่พบว่ามีกรรมสิทธิ์ในที่ดินจังหวัดเชียงใหม่ 
- ไม่พบว่ามีกรรมสิทธิ์ในที่ดินจังหวัดลำพูน</v>
          </cell>
          <cell r="BR35" t="str">
            <v>ไม่พบ</v>
          </cell>
          <cell r="BS35" t="str">
            <v>ไม่พบ
พบ  
พบ</v>
          </cell>
          <cell r="BT35">
            <v>3</v>
          </cell>
          <cell r="BU35"/>
          <cell r="BV35" t="str">
            <v>44/61</v>
          </cell>
          <cell r="BW35" t="str">
            <v>L.E.P</v>
          </cell>
          <cell r="BX35"/>
          <cell r="BY35"/>
          <cell r="BZ35"/>
          <cell r="CA35"/>
          <cell r="CB35"/>
          <cell r="CC35"/>
          <cell r="CD35"/>
          <cell r="CE35"/>
          <cell r="CF35"/>
          <cell r="CG35"/>
          <cell r="CH35"/>
          <cell r="CI35"/>
          <cell r="CJ35"/>
          <cell r="CK35"/>
          <cell r="CL35"/>
          <cell r="CM35"/>
          <cell r="CN35"/>
          <cell r="CO35"/>
          <cell r="CP35"/>
          <cell r="CQ35"/>
          <cell r="CR35"/>
          <cell r="CS35"/>
          <cell r="CT35"/>
          <cell r="CU35"/>
          <cell r="CV35"/>
          <cell r="CW35"/>
          <cell r="CX35"/>
          <cell r="CY35"/>
          <cell r="CZ35"/>
        </row>
        <row r="36">
          <cell r="B36">
            <v>30</v>
          </cell>
          <cell r="C36">
            <v>13</v>
          </cell>
          <cell r="D36">
            <v>1</v>
          </cell>
          <cell r="E36">
            <v>2560</v>
          </cell>
          <cell r="F36">
            <v>800005303758</v>
          </cell>
          <cell r="G36" t="str">
            <v>นางสาว</v>
          </cell>
          <cell r="H36" t="str">
            <v>จิราภา</v>
          </cell>
          <cell r="I36" t="str">
            <v>ดวงแก้วเรือน</v>
          </cell>
          <cell r="J36">
            <v>3501300011211</v>
          </cell>
          <cell r="K36" t="str">
            <v>เซ็นทรัล แอร์พอร์ต พลาซ่า เชียงใหม่</v>
          </cell>
          <cell r="L36" t="str">
            <v>เชียงใหม่ 1</v>
          </cell>
          <cell r="M36">
            <v>8</v>
          </cell>
          <cell r="N36" t="str">
            <v>สวัสดิการ</v>
          </cell>
          <cell r="O36" t="str">
            <v>1.บุคคลค้ำประกัน</v>
          </cell>
          <cell r="P36">
            <v>217126.35</v>
          </cell>
          <cell r="Q36">
            <v>14</v>
          </cell>
          <cell r="R36" t="str">
            <v>แขวงเชียงใหม่</v>
          </cell>
          <cell r="S36" t="str">
            <v>ผบ.8642</v>
          </cell>
          <cell r="T36">
            <v>2558</v>
          </cell>
          <cell r="U36" t="str">
            <v>ผบ.9854</v>
          </cell>
          <cell r="V36">
            <v>2558</v>
          </cell>
          <cell r="W36">
            <v>15</v>
          </cell>
          <cell r="X36">
            <v>12</v>
          </cell>
          <cell r="Y36">
            <v>2558</v>
          </cell>
          <cell r="Z36"/>
          <cell r="AA36"/>
          <cell r="AB36"/>
          <cell r="AC36"/>
          <cell r="AD36"/>
          <cell r="AE36"/>
          <cell r="AF36"/>
          <cell r="AG36"/>
          <cell r="AH36"/>
          <cell r="AI36"/>
          <cell r="AJ36"/>
          <cell r="AK36"/>
          <cell r="AL36"/>
          <cell r="AM36"/>
          <cell r="AN36"/>
          <cell r="AO36"/>
          <cell r="AP36"/>
          <cell r="AQ36"/>
          <cell r="AR36"/>
          <cell r="AS36"/>
          <cell r="AT36"/>
          <cell r="AU36"/>
          <cell r="AV36"/>
          <cell r="AW36"/>
          <cell r="AX36"/>
          <cell r="AY36"/>
          <cell r="AZ36"/>
          <cell r="BA36"/>
          <cell r="BB36" t="str">
            <v>สืบทรัพย์ (คำสั่ง 5/6/2567) รอบที่ 2 // รายงานวันที่ 13/7/2567</v>
          </cell>
          <cell r="BC36" t="str">
            <v>ภัทร</v>
          </cell>
          <cell r="BD36"/>
          <cell r="BE36"/>
          <cell r="BF36">
            <v>1</v>
          </cell>
          <cell r="BG36"/>
          <cell r="BH36">
            <v>823558010417</v>
          </cell>
          <cell r="BI36" t="str">
            <v>นางสาวจิราภา   ดวงแก้วเรือน</v>
          </cell>
          <cell r="BJ36">
            <v>241308</v>
          </cell>
          <cell r="BK36" t="str">
            <v>28/3/2560</v>
          </cell>
          <cell r="BL36"/>
          <cell r="BM36"/>
          <cell r="BN36" t="str">
            <v>1. นางสาว จิราภา ดวงแก้วเรือน
2. นางมัณฑนา  พรหมวรรณ์</v>
          </cell>
          <cell r="BO36" t="str">
            <v>ผู้กู้
ผู้ค้ำประกัน</v>
          </cell>
          <cell r="BP36">
            <v>3501300011211</v>
          </cell>
          <cell r="BQ36" t="str">
            <v>-ไม่พบว่ามีกรมสิทธิ์ในที่ดินอำเภอเมืองเชียงใหม่จังหวัดเชียงใหม่
-ไม่พบว่ามีกรมสิทธิ์ในที่ดินอำเภอเมืองเชียงใหม่จังหวัดเชียงใหม่</v>
          </cell>
          <cell r="BR36" t="str">
            <v>ไม่พบ</v>
          </cell>
          <cell r="BS36" t="str">
            <v>ไม่พบ
ไม่พบ</v>
          </cell>
          <cell r="BT36">
            <v>2</v>
          </cell>
          <cell r="BU36"/>
          <cell r="BV36" t="str">
            <v>45/61</v>
          </cell>
          <cell r="BW36" t="str">
            <v>L.E.P</v>
          </cell>
          <cell r="BX36"/>
          <cell r="BY36" t="str">
            <v>1. นางสาว จิราภา ดวงแก้วเรือน
2. นางมัณฑนา พรหมวรรณ์
3.นายอาคม พรหมวรรณ์</v>
          </cell>
          <cell r="BZ36" t="str">
            <v>จำเลยที่ 1
จำเลยที่ 2
คู่สมรสจำเลยที่ 2</v>
          </cell>
          <cell r="CA36" t="str">
            <v>3-5013-00011-21-1
3-5014-00085-26-8
3-5007-00097-35-0</v>
          </cell>
          <cell r="CB36" t="str">
            <v>-ไม่พบว่ามีกรรมสิทธิ์ในที่ดิน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CC36" t="str">
            <v>ไม่พบ</v>
          </cell>
          <cell r="CD36"/>
          <cell r="CE36"/>
          <cell r="CF36"/>
          <cell r="CG36"/>
          <cell r="CH36"/>
          <cell r="CI36"/>
          <cell r="CJ36"/>
          <cell r="CK36"/>
          <cell r="CL36"/>
          <cell r="CM36"/>
          <cell r="CN36"/>
          <cell r="CO36"/>
          <cell r="CP36"/>
          <cell r="CQ36"/>
          <cell r="CR36"/>
          <cell r="CS36"/>
          <cell r="CT36"/>
          <cell r="CU36"/>
          <cell r="CV36"/>
          <cell r="CW36"/>
          <cell r="CX36"/>
          <cell r="CY36"/>
          <cell r="CZ36"/>
        </row>
        <row r="37">
          <cell r="B37">
            <v>31</v>
          </cell>
          <cell r="C37">
            <v>13</v>
          </cell>
          <cell r="D37">
            <v>1</v>
          </cell>
          <cell r="E37">
            <v>2560</v>
          </cell>
          <cell r="F37">
            <v>800031075354</v>
          </cell>
          <cell r="G37" t="str">
            <v>นางสาว</v>
          </cell>
          <cell r="H37" t="str">
            <v>พัชรินทร์</v>
          </cell>
          <cell r="I37" t="str">
            <v>ชุติมา</v>
          </cell>
          <cell r="J37">
            <v>1509900399891</v>
          </cell>
          <cell r="K37" t="str">
            <v>เซ็นทรัล แอร์พอร์ต พลาซ่า เชียงใหม่</v>
          </cell>
          <cell r="L37" t="str">
            <v>เชียงใหม่ 1</v>
          </cell>
          <cell r="M37">
            <v>8</v>
          </cell>
          <cell r="N37" t="str">
            <v>ธปช.</v>
          </cell>
          <cell r="O37" t="str">
            <v>1.บุคคลค้ำประกัน</v>
          </cell>
          <cell r="P37">
            <v>47960.71</v>
          </cell>
          <cell r="Q37">
            <v>15</v>
          </cell>
          <cell r="R37" t="str">
            <v>แขวงเชียงใหม่</v>
          </cell>
          <cell r="S37" t="str">
            <v>ผบ.8641</v>
          </cell>
          <cell r="T37">
            <v>2558</v>
          </cell>
          <cell r="U37" t="str">
            <v>ผบ.9761</v>
          </cell>
          <cell r="V37">
            <v>2558</v>
          </cell>
          <cell r="W37">
            <v>14</v>
          </cell>
          <cell r="X37">
            <v>12</v>
          </cell>
          <cell r="Y37">
            <v>2558</v>
          </cell>
          <cell r="Z37"/>
          <cell r="AA37"/>
          <cell r="AB37"/>
          <cell r="AC37"/>
          <cell r="AD37"/>
          <cell r="AE37"/>
          <cell r="AF37"/>
          <cell r="AG37"/>
          <cell r="AH37"/>
          <cell r="AI37"/>
          <cell r="AJ37"/>
          <cell r="AK37"/>
          <cell r="AL37"/>
          <cell r="AM37"/>
          <cell r="AN37"/>
          <cell r="AO37"/>
          <cell r="AP37"/>
          <cell r="AQ37"/>
          <cell r="AR37"/>
          <cell r="AS37"/>
          <cell r="AT37"/>
          <cell r="AU37"/>
          <cell r="AV37"/>
          <cell r="AW37"/>
          <cell r="AX37"/>
          <cell r="AY37"/>
          <cell r="AZ37"/>
          <cell r="BA37"/>
          <cell r="BB37" t="str">
            <v>สืบทรัพย์ (คำสั่ง 5/6/2567)รอบที่ 2 // รายงานวันที่ 26/7/2557</v>
          </cell>
          <cell r="BC37" t="str">
            <v>วรชัย</v>
          </cell>
          <cell r="BD37"/>
          <cell r="BE37"/>
          <cell r="BF37">
            <v>1</v>
          </cell>
          <cell r="BG37"/>
          <cell r="BH37">
            <v>823558010490</v>
          </cell>
          <cell r="BI37" t="str">
            <v>นางสาวพัชรินทร์   ชุติมา</v>
          </cell>
          <cell r="BJ37"/>
          <cell r="BK37">
            <v>241275</v>
          </cell>
          <cell r="BL37"/>
          <cell r="BM37"/>
          <cell r="BN37" t="str">
            <v>1. นางสาวพัชรินทร์  ชุติมา
2. นางสาววริวรรณ  ทองเจือ
3. นายพรชัย  ชวนะปัญญา</v>
          </cell>
          <cell r="BO37" t="str">
            <v>ผู้กู้
ผู้ค้ำประกัน
ผู้ค้ำประกัน</v>
          </cell>
          <cell r="BP37">
            <v>1509900399891</v>
          </cell>
          <cell r="BQ37" t="str">
            <v>-  ไม่พบว่ามีกรรมสิทธิ์ในที่ดินจังหวัดเชียงใหม่ สาขาแม่ริม
-  ไม่พบว่ามีกรรมสิทธิ์ในที่ดินจังหวัดเชียงใหม่  สาขาสันทราย
-  ไม่พบว่ามีกรรมสิทธิ์ในที่ดินจังหวัดเชียงใหม่  สาขาแม่แตง</v>
          </cell>
          <cell r="BR37" t="str">
            <v>ไม่พบ</v>
          </cell>
          <cell r="BS37" t="str">
            <v>ไม่พบ
ไม่พบ
ไม่พบ</v>
          </cell>
          <cell r="BT37">
            <v>3</v>
          </cell>
          <cell r="BU37"/>
          <cell r="BV37" t="str">
            <v>46/61</v>
          </cell>
          <cell r="BW37" t="str">
            <v>L.E.P</v>
          </cell>
          <cell r="BX37"/>
          <cell r="BY37" t="str">
            <v>1. นางสาวพัชรินทร์  ชุติมา
2. นางสาววริวรรณ  ทองเจือ
3. นายพรชัย  ชวนะปัญญา</v>
          </cell>
          <cell r="BZ37" t="str">
            <v>จำเลยที่ 1
จำเลยที่ 2
จำเลยที่ 3</v>
          </cell>
          <cell r="CA37" t="str">
            <v>1-5099-00399-89-1
1-5007-00077-43-3
3-1012-00179-54-8</v>
          </cell>
          <cell r="CB37"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v>
          </cell>
          <cell r="CC37"/>
          <cell r="CD37"/>
          <cell r="CE37"/>
          <cell r="CF37"/>
          <cell r="CG37"/>
          <cell r="CH37"/>
          <cell r="CI37"/>
          <cell r="CJ37"/>
          <cell r="CK37"/>
          <cell r="CL37"/>
          <cell r="CM37"/>
          <cell r="CN37"/>
          <cell r="CO37"/>
          <cell r="CP37"/>
          <cell r="CQ37"/>
          <cell r="CR37"/>
          <cell r="CS37"/>
          <cell r="CT37"/>
          <cell r="CU37"/>
          <cell r="CV37"/>
          <cell r="CW37"/>
          <cell r="CX37"/>
          <cell r="CY37"/>
          <cell r="CZ37"/>
        </row>
        <row r="38">
          <cell r="B38">
            <v>32</v>
          </cell>
          <cell r="C38">
            <v>13</v>
          </cell>
          <cell r="D38">
            <v>1</v>
          </cell>
          <cell r="E38">
            <v>2560</v>
          </cell>
          <cell r="F38">
            <v>800009230510</v>
          </cell>
          <cell r="G38" t="str">
            <v>นางสาว</v>
          </cell>
          <cell r="H38" t="str">
            <v>มลิวรรณ์</v>
          </cell>
          <cell r="I38" t="str">
            <v>วงเสน</v>
          </cell>
          <cell r="J38">
            <v>1501600055820</v>
          </cell>
          <cell r="K38" t="str">
            <v>เซ็นทรัล แอร์พอร์ต พลาซ่า เชียงใหม่</v>
          </cell>
          <cell r="L38" t="str">
            <v>เชียงใหม่ 1</v>
          </cell>
          <cell r="M38">
            <v>8</v>
          </cell>
          <cell r="N38" t="str">
            <v>ธปช.</v>
          </cell>
          <cell r="O38" t="str">
            <v>1.บุคคลค้ำประกัน</v>
          </cell>
          <cell r="P38">
            <v>61813.55</v>
          </cell>
          <cell r="Q38">
            <v>15</v>
          </cell>
          <cell r="R38" t="str">
            <v>แขวงเชียงใหม่</v>
          </cell>
          <cell r="S38" t="str">
            <v>ผบ.6915</v>
          </cell>
          <cell r="T38">
            <v>2555</v>
          </cell>
          <cell r="U38" t="str">
            <v>ผบ.11</v>
          </cell>
          <cell r="V38">
            <v>2556</v>
          </cell>
          <cell r="W38"/>
          <cell r="X38"/>
          <cell r="Y38"/>
          <cell r="Z38">
            <v>15</v>
          </cell>
          <cell r="AA38">
            <v>1</v>
          </cell>
          <cell r="AB38">
            <v>2556</v>
          </cell>
          <cell r="AC38"/>
          <cell r="AD38"/>
          <cell r="AE38"/>
          <cell r="AF38"/>
          <cell r="AG38"/>
          <cell r="AH38"/>
          <cell r="AI38"/>
          <cell r="AJ38"/>
          <cell r="AK38"/>
          <cell r="AL38"/>
          <cell r="AM38"/>
          <cell r="AN38"/>
          <cell r="AO38"/>
          <cell r="AP38"/>
          <cell r="AQ38"/>
          <cell r="AR38"/>
          <cell r="AS38"/>
          <cell r="AT38"/>
          <cell r="AU38"/>
          <cell r="AV38"/>
          <cell r="AW38"/>
          <cell r="AX38"/>
          <cell r="AY38"/>
          <cell r="AZ38"/>
          <cell r="BA38"/>
          <cell r="BB38"/>
          <cell r="BC38" t="str">
            <v>วรชัย</v>
          </cell>
          <cell r="BD38"/>
          <cell r="BE38"/>
          <cell r="BF38">
            <v>1</v>
          </cell>
          <cell r="BG38"/>
          <cell r="BH38" t="str">
            <v>-</v>
          </cell>
          <cell r="BI38" t="str">
            <v>นางสาวมลิวรรณ์   วงเสน</v>
          </cell>
          <cell r="BJ38" t="str">
            <v>24/7/2560</v>
          </cell>
          <cell r="BK38">
            <v>241275</v>
          </cell>
          <cell r="BL38"/>
          <cell r="BM38"/>
          <cell r="BN38" t="str">
            <v>1. นางสาวมลิวรรณ์  วงเสน
2. นายปภาณ  สีฝั้น
3. นางสาวนิภาพร  ผ่านเมือง</v>
          </cell>
          <cell r="BO38" t="str">
            <v>ผู้กู้
ผู้ค้ำประกัน
ผู้ค้ำประกัน</v>
          </cell>
          <cell r="BP38" t="str">
            <v>1501600055820
3501900320860
3350800197293</v>
          </cell>
          <cell r="BQ38" t="str">
            <v>- ไม่พบว่ามีกรรมสิทธิ์ในที่ดินเขตจังหวัดเชียงใหม่ อำเภอจอมทอง 
- ไม่พบว่ามีกรรมสิทธิ์ในที่ดินเขตจังหวัดเชียงใหม่  อำเภอสารภี
- ไม่พบว่ามีกรรมสิทธิ์ในที่ดินเขตจังหวัดเชียงใหม่  อำเภอแม่ริม</v>
          </cell>
          <cell r="BR38" t="str">
            <v>ไม่พบ</v>
          </cell>
          <cell r="BS38" t="str">
            <v>พบ
พบ
ไม่พบ</v>
          </cell>
          <cell r="BT38">
            <v>3</v>
          </cell>
          <cell r="BU38"/>
          <cell r="BV38" t="str">
            <v>47/61</v>
          </cell>
          <cell r="BW38" t="str">
            <v>L.E.P</v>
          </cell>
          <cell r="BX38"/>
          <cell r="BY38"/>
          <cell r="BZ38"/>
          <cell r="CA38"/>
          <cell r="CB38"/>
          <cell r="CC38"/>
          <cell r="CD38"/>
          <cell r="CE38"/>
          <cell r="CF38"/>
          <cell r="CG38"/>
          <cell r="CH38"/>
          <cell r="CI38"/>
          <cell r="CJ38"/>
          <cell r="CK38"/>
          <cell r="CL38"/>
          <cell r="CM38"/>
          <cell r="CN38"/>
          <cell r="CO38"/>
          <cell r="CP38"/>
          <cell r="CQ38"/>
          <cell r="CR38"/>
          <cell r="CS38"/>
          <cell r="CT38"/>
          <cell r="CU38"/>
          <cell r="CV38"/>
          <cell r="CW38"/>
          <cell r="CX38"/>
          <cell r="CY38"/>
          <cell r="CZ38"/>
        </row>
        <row r="39">
          <cell r="B39">
            <v>33</v>
          </cell>
          <cell r="C39">
            <v>13</v>
          </cell>
          <cell r="D39">
            <v>1</v>
          </cell>
          <cell r="E39">
            <v>2560</v>
          </cell>
          <cell r="F39">
            <v>800024171004</v>
          </cell>
          <cell r="G39" t="str">
            <v>นาย</v>
          </cell>
          <cell r="H39" t="str">
            <v>ราชัญ</v>
          </cell>
          <cell r="I39" t="str">
            <v>โต๊ะสู</v>
          </cell>
          <cell r="J39">
            <v>1509900248647</v>
          </cell>
          <cell r="K39" t="str">
            <v>เซ็นทรัล แอร์พอร์ต พลาซ่า เชียงใหม่</v>
          </cell>
          <cell r="L39" t="str">
            <v>เชียงใหม่ 1</v>
          </cell>
          <cell r="M39">
            <v>8</v>
          </cell>
          <cell r="N39" t="str">
            <v>ธปช.</v>
          </cell>
          <cell r="O39" t="str">
            <v>1.บุคคลค้ำประกัน</v>
          </cell>
          <cell r="P39">
            <v>51956</v>
          </cell>
          <cell r="Q39">
            <v>15</v>
          </cell>
          <cell r="R39" t="str">
            <v>แขวงเชียงใหม่</v>
          </cell>
          <cell r="S39" t="str">
            <v>ผบ.9067</v>
          </cell>
          <cell r="T39">
            <v>2558</v>
          </cell>
          <cell r="U39" t="str">
            <v>ผบ.9743</v>
          </cell>
          <cell r="V39">
            <v>2558</v>
          </cell>
          <cell r="W39">
            <v>14</v>
          </cell>
          <cell r="X39">
            <v>12</v>
          </cell>
          <cell r="Y39">
            <v>2558</v>
          </cell>
          <cell r="Z39"/>
          <cell r="AA39"/>
          <cell r="AB39"/>
          <cell r="AC39"/>
          <cell r="AD39"/>
          <cell r="AE39"/>
          <cell r="AF39"/>
          <cell r="AG39"/>
          <cell r="AH39"/>
          <cell r="AI39"/>
          <cell r="AJ39"/>
          <cell r="AK39"/>
          <cell r="AL39"/>
          <cell r="AM39"/>
          <cell r="AN39"/>
          <cell r="AO39"/>
          <cell r="AP39"/>
          <cell r="AQ39"/>
          <cell r="AR39"/>
          <cell r="AS39"/>
          <cell r="AT39"/>
          <cell r="AU39"/>
          <cell r="AV39"/>
          <cell r="AW39"/>
          <cell r="AX39"/>
          <cell r="AY39"/>
          <cell r="AZ39"/>
          <cell r="BA39"/>
          <cell r="BB39" t="str">
            <v>สืบทรัพย์ (คำสั่ง 5/6/2567)รอบที่2 // รายงานวันที่ 27/7/2567</v>
          </cell>
          <cell r="BC39" t="str">
            <v>ศตวรรษ</v>
          </cell>
          <cell r="BD39"/>
          <cell r="BE39"/>
          <cell r="BF39">
            <v>1</v>
          </cell>
          <cell r="BG39"/>
          <cell r="BH39">
            <v>823558010295</v>
          </cell>
          <cell r="BI39" t="str">
            <v>นายราชัญ   โต๊ะสู</v>
          </cell>
          <cell r="BJ39">
            <v>241514</v>
          </cell>
          <cell r="BK39">
            <v>241492</v>
          </cell>
          <cell r="BL39"/>
          <cell r="BM39"/>
          <cell r="BN39" t="str">
            <v>1. นาย ราชัญ โต๊ะสู
2. นางสาวอินทราณี  สุริยะวงค์
3. นางมิ่งขวัญ  พรหมกันธา</v>
          </cell>
          <cell r="BO39" t="str">
            <v>ผู้กู้
ผู้ค้ำประกัน (ล.2)
ผู้ค้ำประกัน (ล.3)</v>
          </cell>
          <cell r="BP39" t="str">
            <v>1509900248647
3500500014701
3601101452004</v>
          </cell>
          <cell r="BQ39" t="str">
            <v>- ไม่พบว่ามีกรรมสิทธิ์ในที่ดินจังหวัดเชียงใหม่
- ไม่พบว่ามีกรรมสิทธิ์ในที่ดินจังหวัดเชียงใหม่ สาขาดอยสะเก็ต
- ไม่พบว่ามีกรรมสิทธิ์ในที่ดินจังหวัดเชียงใหม่ สาขาดอยสะเก็ต</v>
          </cell>
          <cell r="BR39" t="str">
            <v>ไม่พบ</v>
          </cell>
          <cell r="BS39" t="str">
            <v>พบ
พบ
พบ</v>
          </cell>
          <cell r="BT39">
            <v>3</v>
          </cell>
          <cell r="BU39">
            <v>2</v>
          </cell>
          <cell r="BV39" t="str">
            <v>48/61</v>
          </cell>
          <cell r="BW39" t="str">
            <v>L.E.P</v>
          </cell>
          <cell r="BX39"/>
          <cell r="BY39" t="str">
            <v>นายราชัญ โต๊ะสู
นางสาวอินทราณี สุริยะวงค์      
นายสิงหา สุริยะวงค์
นางมิ่งขวัญ พรหมกันธา
นายธวัฒน์ พรหมกันธา</v>
          </cell>
          <cell r="BZ39" t="str">
            <v>จำเลยที่ 1
จำเลยที่ 2 
คู่สมรสจำเลยที่ 2
จำเลยที่ 3
คู่สมรสจำเลยที่ 3</v>
          </cell>
          <cell r="CA39" t="str">
            <v>1-5099-00248-64-7
3-5005-00014-70-1
3-5705-00701-98-9
3-6011-01452-00-4
3-5005-00017-44-1</v>
          </cell>
          <cell r="CB39"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-พบว่ามีกรรมสิทธิ์ในที่ดินแนดเลขที่ 30163 อ.ดอยสะเก็ดด จ.เชียงใหม่</v>
          </cell>
          <cell r="CC39" t="str">
            <v>พบ</v>
          </cell>
          <cell r="CD39"/>
          <cell r="CE39"/>
          <cell r="CF39"/>
          <cell r="CG39" t="str">
            <v>1.นายราชัญ โต๊ะสู 
2.นางสาวอินทาณ๊ สริยะวงห์
3.นายสิงหา สุระวงรค์
4.นางมื่งขวัญ พรหมกันธา
5.นายธนวะน์ พรหมกันชา</v>
          </cell>
          <cell r="CH39" t="str">
            <v>จำเลยที่  1
จำเลยที่ คู๋ฯสมรส2
จำเบยที่ 2
คู่สมรถจำนวนที่ 3
จำเลยที่ 4</v>
          </cell>
          <cell r="CI39" t="str">
            <v>1-5099-00248-64-7
3-5005-0041-07-1
3-5705-00701-98-9
3-6011-01452-00-4
3-5005-00017-44-1</v>
          </cell>
          <cell r="CJ39" t="str">
            <v xml:space="preserve">-ไม่พบว่ามีกรรมสิทธิ์ในที่ดิน อ.เมืองเชียงใหม่ จ.เชียงใหม่
</v>
          </cell>
          <cell r="CK39"/>
          <cell r="CL39"/>
          <cell r="CM39"/>
          <cell r="CN39"/>
          <cell r="CO39" t="str">
            <v>1.นายราชัญ โต๊ะสู
2.นางสาวอินทราณี สุริยะวงค์      
3.นายสิงหา สุริยะวงค์
4.นางมิ่งขวัญ พรหมกันธา
5.นายธวัฒน์ พรหมกันธา</v>
          </cell>
          <cell r="CP39" t="str">
            <v>จำเลยที่ 1
จำเลยที่ 2 
คู่สมรสจำเลยที่ 2
จำเลยที่ 3
คู่สมรสจำเลยที่ 3</v>
          </cell>
          <cell r="CQ39" t="str">
            <v>1-5099-00248-64-7
3-5005-00014-70-1
3-5705-00701-98-9
3-6011-01452-00-4
3-5005-00017-44-1</v>
          </cell>
          <cell r="CR39"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30163 อ.ดอยสะเก็ดด จ.เชียงใหม่  (สินส่วนตัว)</v>
          </cell>
          <cell r="CS39"/>
          <cell r="CT39"/>
          <cell r="CU39"/>
          <cell r="CV39"/>
          <cell r="CW39"/>
          <cell r="CX39"/>
          <cell r="CY39"/>
          <cell r="CZ39"/>
        </row>
        <row r="40">
          <cell r="B40">
            <v>34</v>
          </cell>
          <cell r="C40">
            <v>13</v>
          </cell>
          <cell r="D40">
            <v>1</v>
          </cell>
          <cell r="E40">
            <v>2560</v>
          </cell>
          <cell r="F40">
            <v>800010346172</v>
          </cell>
          <cell r="G40" t="str">
            <v>นาง</v>
          </cell>
          <cell r="H40" t="str">
            <v>สุภาพร</v>
          </cell>
          <cell r="I40" t="str">
            <v>สันกลกิจ</v>
          </cell>
          <cell r="J40">
            <v>3500100165249</v>
          </cell>
          <cell r="K40" t="str">
            <v>เชียงใหม่</v>
          </cell>
          <cell r="L40" t="str">
            <v>เชียงใหม่ 1</v>
          </cell>
          <cell r="M40">
            <v>8</v>
          </cell>
          <cell r="N40" t="str">
            <v>ธปช.</v>
          </cell>
          <cell r="O40" t="str">
            <v>1.บุคคลค้ำประกัน</v>
          </cell>
          <cell r="P40">
            <v>24404.639999999999</v>
          </cell>
          <cell r="Q40">
            <v>15</v>
          </cell>
          <cell r="R40" t="str">
            <v>แขวงเชียงใหม่</v>
          </cell>
          <cell r="S40" t="str">
            <v>ผบ.211</v>
          </cell>
          <cell r="T40">
            <v>2556</v>
          </cell>
          <cell r="U40" t="str">
            <v>ผบ.1923</v>
          </cell>
          <cell r="V40">
            <v>2556</v>
          </cell>
          <cell r="W40"/>
          <cell r="X40"/>
          <cell r="Y40"/>
          <cell r="Z40">
            <v>29</v>
          </cell>
          <cell r="AA40">
            <v>4</v>
          </cell>
          <cell r="AB40">
            <v>2556</v>
          </cell>
          <cell r="AC40"/>
          <cell r="AD40"/>
          <cell r="AE40"/>
          <cell r="AF40"/>
          <cell r="AG40"/>
          <cell r="AH40"/>
          <cell r="AI40"/>
          <cell r="AJ40"/>
          <cell r="AK40"/>
          <cell r="AL40"/>
          <cell r="AM40"/>
          <cell r="AN40"/>
          <cell r="AO40"/>
          <cell r="AP40"/>
          <cell r="AQ40"/>
          <cell r="AR40"/>
          <cell r="AS40"/>
          <cell r="AT40"/>
          <cell r="AU40"/>
          <cell r="AV40"/>
          <cell r="AW40"/>
          <cell r="AX40"/>
          <cell r="AY40"/>
          <cell r="AZ40"/>
          <cell r="BA40"/>
          <cell r="BB40" t="str">
            <v>โฉนดเลขที่ 91509 เป็นทาง (ภาระจำยอม), โฉนดเลขที่ 98285 เป็นสินส่วนตัวของคู่สมรสจำเลยที่ 1//รายงานผลสืบทรัพย์เมื่อวันที่ 25/1/2566</v>
          </cell>
          <cell r="BC40" t="str">
            <v>วรชัย / ศตวรรษ
เกศินี (สืบรอบที่ 2)</v>
          </cell>
          <cell r="BD40"/>
          <cell r="BE40"/>
          <cell r="BF40">
            <v>1</v>
          </cell>
          <cell r="BG40"/>
          <cell r="BH40">
            <v>823558020010</v>
          </cell>
          <cell r="BI40" t="str">
            <v>นางสุภาพร   สันกลกิจ</v>
          </cell>
          <cell r="BJ40">
            <v>241501</v>
          </cell>
          <cell r="BK40" t="str">
            <v>8/1/2560
25/4/2561</v>
          </cell>
          <cell r="BL40"/>
          <cell r="BM40"/>
          <cell r="BN40" t="str">
            <v>1. นางสุภาพร  สันกลกิจ
2. นางอรกัญญา  ลิมปิชาติ
3.นายณฤทธิ์  ลิมปิชาติ
4. นางสาวณัฐชา  เสาร์แก้ว</v>
          </cell>
          <cell r="BO40" t="str">
            <v>จำเลยที่ 1
จำเลยที่ 2
คู่สมรสจำเลยที่ 2
จำเลยที่ 3</v>
          </cell>
          <cell r="BP40" t="str">
            <v>3-5001-00165-24-9
3-1020-02409-79-3
3-1002-01663-15-9
3-5105-00067-05-8</v>
          </cell>
          <cell r="BQ40" t="str">
            <v>- ไม่พบว่ามีกรรมสิทธิ์ในที่ดิน อำเภอเมืองเชียงใหม่ 
- ไม่พบว่ามีกรรมสิทธิ์ในที่ดิน อำเภอเมืองเชียงใหม่ 
- พบว่ามีกรรมสิทธิ์ห้องชุดเลขที่ 16/70 ชั้น 5 ทะเบียนอาคารชุดเลขที่ 5/2539 ชื่ออาคารชุด ท๊อปแอร์พอร์ทคอนโดมิเนียม อาคารที่ 16 ตำบลป่าแดด  อำเภอเมืองเชียงใหม่  จังหวัดเชียงใหม่ (ติดจำนองธอส.)
- ไม่พบว่ามีกรรมสิทธิ์ในที่ดิน อำเภอเมืองเชียงใหม่ 
- ไม่พบว่ามีกรรมสิทธิ์ในที่ดินจังหวัดลำพูน  สาขาลี้</v>
          </cell>
          <cell r="BR40" t="str">
            <v>พบ</v>
          </cell>
          <cell r="BS40"/>
          <cell r="BT40">
            <v>4</v>
          </cell>
          <cell r="BU40"/>
          <cell r="BV40" t="str">
            <v>115/61</v>
          </cell>
          <cell r="BW40" t="str">
            <v>L.E.P</v>
          </cell>
          <cell r="BX40"/>
          <cell r="BY40" t="str">
            <v>1. นางสุภาพร  สันกลกิจ
3. นางอรกัญญา  ลิมปิชาติ
4. นางสาวณัฐชา  เสาร์แก้ว</v>
          </cell>
          <cell r="BZ40" t="str">
            <v xml:space="preserve">ผู้กู้
ผู้ค้ำประกัน (ล.2)
ผู้ค้ำประกัน (ล.3)
</v>
          </cell>
          <cell r="CA40" t="str">
            <v>3-5001-00165-24-9
3-1020-02409-79-3
3-5105-00067-05-8</v>
          </cell>
          <cell r="CB40" t="str">
            <v>'-ไม่พบว่ามีกรรมสิทธิ์ในที่ดิน อ.เมืองเชียงใหม่ จ.เชียงใหม่</v>
          </cell>
          <cell r="CC40" t="str">
            <v>พบ</v>
          </cell>
          <cell r="CD40" t="str">
            <v>พบ
ไม่พบ
ไม่พบ
ไม่พบ</v>
          </cell>
          <cell r="CE40">
            <v>4</v>
          </cell>
          <cell r="CF40"/>
          <cell r="CG40" t="str">
            <v xml:space="preserve"> </v>
          </cell>
          <cell r="CH40" t="str">
            <v>จำเลยที่ 1
จำเลยที่ 2
คู่สมรสจำเลยที่ 2
จำเลยที่ 3</v>
          </cell>
          <cell r="CI40" t="str">
            <v>3-5001-00165-24-9
3-1020-02409-79-3
3-1002-01663-15-9
3-5105-00067-05-8</v>
          </cell>
          <cell r="CJ40" t="str">
            <v>-ไม่พบว่ามีกรรมสิทธิ์ในที่ดิน อ.เมืองเชียงใหม่ จ.เชียงใหม่</v>
          </cell>
          <cell r="CK40" t="str">
            <v>พบ</v>
          </cell>
          <cell r="CL40"/>
          <cell r="CM40">
            <v>4</v>
          </cell>
          <cell r="CN40"/>
          <cell r="CO40"/>
          <cell r="CP40"/>
          <cell r="CQ40"/>
          <cell r="CR40"/>
          <cell r="CS40"/>
          <cell r="CT40"/>
          <cell r="CU40"/>
          <cell r="CV40"/>
          <cell r="CW40"/>
          <cell r="CX40">
            <v>242957</v>
          </cell>
          <cell r="CY40"/>
          <cell r="CZ40"/>
        </row>
        <row r="41">
          <cell r="B41">
            <v>35</v>
          </cell>
          <cell r="C41">
            <v>13</v>
          </cell>
          <cell r="D41">
            <v>1</v>
          </cell>
          <cell r="E41">
            <v>2560</v>
          </cell>
          <cell r="F41">
            <v>800348025084</v>
          </cell>
          <cell r="G41" t="str">
            <v>นาง</v>
          </cell>
          <cell r="H41" t="str">
            <v>สิริกร</v>
          </cell>
          <cell r="I41" t="str">
            <v>คำปัญญา</v>
          </cell>
          <cell r="J41">
            <v>3509901407991</v>
          </cell>
          <cell r="K41" t="str">
            <v>เชียงใหม่</v>
          </cell>
          <cell r="L41" t="str">
            <v>เชียงใหม่ 1</v>
          </cell>
          <cell r="M41">
            <v>8</v>
          </cell>
          <cell r="N41" t="str">
            <v>ห้องแถว</v>
          </cell>
          <cell r="O41" t="str">
            <v>1.บุคคลค้ำประกัน</v>
          </cell>
          <cell r="P41">
            <v>33504</v>
          </cell>
          <cell r="Q41">
            <v>14</v>
          </cell>
          <cell r="R41" t="str">
            <v>แขวงเชียงใหม่</v>
          </cell>
          <cell r="S41" t="str">
            <v>ผบ.1104</v>
          </cell>
          <cell r="T41">
            <v>2556</v>
          </cell>
          <cell r="U41" t="str">
            <v>ผบ.3304</v>
          </cell>
          <cell r="V41">
            <v>2556</v>
          </cell>
          <cell r="W41"/>
          <cell r="X41"/>
          <cell r="Y41"/>
          <cell r="Z41">
            <v>8</v>
          </cell>
          <cell r="AA41">
            <v>7</v>
          </cell>
          <cell r="AB41">
            <v>2556</v>
          </cell>
          <cell r="AC41"/>
          <cell r="AD41"/>
          <cell r="AE41"/>
          <cell r="AF41"/>
          <cell r="AG41"/>
          <cell r="AH41"/>
          <cell r="AI41"/>
          <cell r="AJ41"/>
          <cell r="AK41"/>
          <cell r="AL41"/>
          <cell r="AM41"/>
          <cell r="AN41"/>
          <cell r="AO41"/>
          <cell r="AP41"/>
          <cell r="AQ41"/>
          <cell r="AR41"/>
          <cell r="AS41"/>
          <cell r="AT41"/>
          <cell r="AU41"/>
          <cell r="AV41"/>
          <cell r="AW41"/>
          <cell r="AX41"/>
          <cell r="AY41"/>
          <cell r="AZ41"/>
          <cell r="BA41"/>
          <cell r="BB41" t="str">
            <v>ถอนการยึด 17/11/2564</v>
          </cell>
          <cell r="BC41" t="str">
            <v>ปฐมพงษ์</v>
          </cell>
          <cell r="BD41"/>
          <cell r="BE41"/>
          <cell r="BF41">
            <v>1</v>
          </cell>
          <cell r="BG41"/>
          <cell r="BH41">
            <v>823558010191</v>
          </cell>
          <cell r="BI41" t="str">
            <v>นางสิริกร   คำปัญญา</v>
          </cell>
          <cell r="BJ41">
            <v>241351</v>
          </cell>
          <cell r="BK41" t="str">
            <v>1/8/2560
7/6/2561</v>
          </cell>
          <cell r="BL41"/>
          <cell r="BM41"/>
          <cell r="BN41" t="str">
            <v>1.  นางสิริกร  คำปัญญา
2.  นางสาวเอมอมร  จันทร์แจ่ม</v>
          </cell>
          <cell r="BO41" t="str">
            <v>ผู้กู้
ผู้ค้ำประกัน</v>
          </cell>
          <cell r="BP41" t="str">
            <v>3509901407991
5510100017831</v>
          </cell>
          <cell r="BQ41" t="str">
            <v>-  ไม่พบว่ามีกรรมสิทธิ์ในที่ดินจังหวัดเชียงใหม่  อำเภอเมืองเชียงใหม่
-  พบว่ามีกรรมสิทธิ์ในโฉนดที่ดินเลขที่  39586, 39891,58769  ต.ศรีบัวบาน  อ.เมืองลำพูน  จ.ลำพูน (ปลอดจำนอง)
-  พบว่ามีกรรมสิทธิ์ในโฉนดที่ดินเลขที่  59106  ต.ศรีบัวบาน  อ.เมืองลำพูน  จ.ลำพูน (ติดจำนอง)</v>
          </cell>
          <cell r="BR41" t="str">
            <v>พบ</v>
          </cell>
          <cell r="BS41" t="str">
            <v>พบ
ไม่พบ
พบ</v>
          </cell>
          <cell r="BT41">
            <v>3</v>
          </cell>
          <cell r="BU41"/>
          <cell r="BV41"/>
          <cell r="BW41" t="str">
            <v>L.E.P</v>
          </cell>
          <cell r="BX41"/>
          <cell r="BY41" t="str">
            <v>1.  นางสิริกร  คำปัญญา
2.  นางสาวเอมอมร  จันทร์แจ่ม</v>
          </cell>
          <cell r="BZ41" t="str">
            <v>จำเลยที่ 1
จำเลยที่ 2</v>
          </cell>
          <cell r="CA41" t="str">
            <v>3501400418682
5510100017831</v>
          </cell>
          <cell r="CB41" t="e">
            <v>#NAME?</v>
          </cell>
          <cell r="CC41" t="str">
            <v>พบ</v>
          </cell>
          <cell r="CD41" t="str">
            <v>พบ</v>
          </cell>
          <cell r="CE41">
            <v>2</v>
          </cell>
          <cell r="CF41"/>
          <cell r="CG41"/>
          <cell r="CH41"/>
          <cell r="CI41"/>
          <cell r="CJ41"/>
          <cell r="CK41"/>
          <cell r="CL41"/>
          <cell r="CM41"/>
          <cell r="CN41"/>
          <cell r="CO41"/>
          <cell r="CP41"/>
          <cell r="CQ41"/>
          <cell r="CR41"/>
          <cell r="CS41"/>
          <cell r="CT41"/>
          <cell r="CU41"/>
          <cell r="CV41"/>
          <cell r="CW41"/>
          <cell r="CX41">
            <v>243333</v>
          </cell>
          <cell r="CY41"/>
          <cell r="CZ41"/>
        </row>
        <row r="42">
          <cell r="B42">
            <v>36</v>
          </cell>
          <cell r="C42">
            <v>13</v>
          </cell>
          <cell r="D42">
            <v>1</v>
          </cell>
          <cell r="E42">
            <v>2560</v>
          </cell>
          <cell r="F42">
            <v>800007625331</v>
          </cell>
          <cell r="G42" t="str">
            <v>นาย</v>
          </cell>
          <cell r="H42" t="str">
            <v>สมศักดิ์</v>
          </cell>
          <cell r="I42" t="str">
            <v>เทพเสน</v>
          </cell>
          <cell r="J42">
            <v>3550600126510</v>
          </cell>
          <cell r="K42" t="str">
            <v>เซ็นทรัล แอร์พอร์ต พลาซ่า เชียงใหม่</v>
          </cell>
          <cell r="L42" t="str">
            <v>เชียงใหม่ 1</v>
          </cell>
          <cell r="M42">
            <v>8</v>
          </cell>
          <cell r="N42" t="str">
            <v>ธปช.</v>
          </cell>
          <cell r="O42" t="str">
            <v>1.บุคคลค้ำประกัน</v>
          </cell>
          <cell r="P42">
            <v>30554</v>
          </cell>
          <cell r="Q42">
            <v>15</v>
          </cell>
          <cell r="R42" t="str">
            <v>แขวงเชียงใหม่</v>
          </cell>
          <cell r="S42" t="str">
            <v>ผบ.5293</v>
          </cell>
          <cell r="T42">
            <v>2556</v>
          </cell>
          <cell r="U42" t="str">
            <v>ผบ.7272</v>
          </cell>
          <cell r="V42">
            <v>2556</v>
          </cell>
          <cell r="W42"/>
          <cell r="X42"/>
          <cell r="Y42"/>
          <cell r="Z42">
            <v>4</v>
          </cell>
          <cell r="AA42">
            <v>11</v>
          </cell>
          <cell r="AB42">
            <v>2556</v>
          </cell>
          <cell r="AC42"/>
          <cell r="AD42"/>
          <cell r="AE42"/>
          <cell r="AF42"/>
          <cell r="AG42"/>
          <cell r="AH42"/>
          <cell r="AI42"/>
          <cell r="AJ42"/>
          <cell r="AK42"/>
          <cell r="AL42"/>
          <cell r="AM42"/>
          <cell r="AN42"/>
          <cell r="AO42"/>
          <cell r="AP42"/>
          <cell r="AQ42"/>
          <cell r="AR42"/>
          <cell r="AS42"/>
          <cell r="AT42"/>
          <cell r="AU42"/>
          <cell r="AV42"/>
          <cell r="AW42"/>
          <cell r="AX42"/>
          <cell r="AY42"/>
          <cell r="AZ42"/>
          <cell r="BA42"/>
          <cell r="BB42"/>
          <cell r="BC42"/>
          <cell r="BD42"/>
          <cell r="BE42"/>
          <cell r="BF42">
            <v>1</v>
          </cell>
          <cell r="BG42"/>
          <cell r="BH42">
            <v>0</v>
          </cell>
          <cell r="BI42" t="str">
            <v>นายสมศักดิ์   เทพเสน</v>
          </cell>
          <cell r="BJ42"/>
          <cell r="BK42"/>
          <cell r="BL42"/>
          <cell r="BM42"/>
          <cell r="BN42"/>
          <cell r="BO42"/>
          <cell r="BP42">
            <v>3550600126510</v>
          </cell>
          <cell r="BQ42" t="str">
            <v>ยกเลิกสืบทรัพย์  //  ชำระปิดบัญชี (กระดาษสั่ง 17/07/2560)</v>
          </cell>
          <cell r="BR42" t="str">
            <v>ยกเลิกสืบ</v>
          </cell>
          <cell r="BS42"/>
          <cell r="BT42"/>
          <cell r="BU42"/>
          <cell r="BV42"/>
          <cell r="BW42" t="str">
            <v>L.E.P</v>
          </cell>
          <cell r="BX42"/>
          <cell r="BY42"/>
          <cell r="BZ42"/>
          <cell r="CA42"/>
          <cell r="CB42" t="e">
            <v>#NAME?</v>
          </cell>
          <cell r="CC42"/>
          <cell r="CD42"/>
          <cell r="CE42"/>
          <cell r="CF42"/>
          <cell r="CG42"/>
          <cell r="CH42"/>
          <cell r="CI42"/>
          <cell r="CJ42"/>
          <cell r="CK42"/>
          <cell r="CL42"/>
          <cell r="CM42"/>
          <cell r="CN42"/>
          <cell r="CO42"/>
          <cell r="CP42"/>
          <cell r="CQ42"/>
          <cell r="CR42"/>
          <cell r="CS42"/>
          <cell r="CT42"/>
          <cell r="CU42"/>
          <cell r="CV42"/>
          <cell r="CW42"/>
          <cell r="CX42"/>
          <cell r="CY42"/>
          <cell r="CZ42"/>
        </row>
        <row r="43">
          <cell r="B43">
            <v>37</v>
          </cell>
          <cell r="C43">
            <v>13</v>
          </cell>
          <cell r="D43">
            <v>1</v>
          </cell>
          <cell r="E43">
            <v>2560</v>
          </cell>
          <cell r="F43">
            <v>800011358523</v>
          </cell>
          <cell r="G43" t="str">
            <v>นาย</v>
          </cell>
          <cell r="H43" t="str">
            <v>ดนุพันธ์</v>
          </cell>
          <cell r="I43" t="str">
            <v>มั่นกตัญญู</v>
          </cell>
          <cell r="J43">
            <v>3639900176862</v>
          </cell>
          <cell r="K43" t="str">
            <v>เชียงใหม่</v>
          </cell>
          <cell r="L43" t="str">
            <v>เชียงใหม่ 1</v>
          </cell>
          <cell r="M43">
            <v>8</v>
          </cell>
          <cell r="N43" t="str">
            <v>ธปช.</v>
          </cell>
          <cell r="O43" t="str">
            <v>1.บุคคลค้ำประกัน</v>
          </cell>
          <cell r="P43">
            <v>75554</v>
          </cell>
          <cell r="Q43">
            <v>15</v>
          </cell>
          <cell r="R43" t="str">
            <v>แขวงเชียงใหม่</v>
          </cell>
          <cell r="S43" t="str">
            <v>ผบ.7925</v>
          </cell>
          <cell r="T43">
            <v>2555</v>
          </cell>
          <cell r="U43" t="str">
            <v>ผบ.405</v>
          </cell>
          <cell r="V43">
            <v>2556</v>
          </cell>
          <cell r="W43">
            <v>4</v>
          </cell>
          <cell r="X43">
            <v>2</v>
          </cell>
          <cell r="Y43">
            <v>2556</v>
          </cell>
          <cell r="Z43"/>
          <cell r="AA43"/>
          <cell r="AB43"/>
          <cell r="AC43"/>
          <cell r="AD43"/>
          <cell r="AE43"/>
          <cell r="AF43"/>
          <cell r="AG43"/>
          <cell r="AH43"/>
          <cell r="AI43"/>
          <cell r="AJ43"/>
          <cell r="AK43"/>
          <cell r="AL43"/>
          <cell r="AM43"/>
          <cell r="AN43"/>
          <cell r="AO43"/>
          <cell r="AP43"/>
          <cell r="AQ43"/>
          <cell r="AR43"/>
          <cell r="AS43"/>
          <cell r="AT43"/>
          <cell r="AU43"/>
          <cell r="AV43"/>
          <cell r="AW43"/>
          <cell r="AX43"/>
          <cell r="AY43"/>
          <cell r="AZ43"/>
          <cell r="BA43"/>
          <cell r="BB43" t="str">
            <v>สืบทรัพย์ รอบ 3 (คำสั่ง31/10/2565)สืบแล้ว รายงานผลวันที่ 16/1/2566</v>
          </cell>
          <cell r="BC43" t="str">
            <v>ภัทร</v>
          </cell>
          <cell r="BD43"/>
          <cell r="BE43"/>
          <cell r="BF43">
            <v>1</v>
          </cell>
          <cell r="BG43"/>
          <cell r="BH43">
            <v>823555020098</v>
          </cell>
          <cell r="BI43" t="str">
            <v>นายดนุพันธ์   มั่นกตัญญู</v>
          </cell>
          <cell r="BJ43">
            <v>241480</v>
          </cell>
          <cell r="BK43" t="str">
            <v>1/8/2560,22/2/2561</v>
          </cell>
          <cell r="BL43"/>
          <cell r="BM43"/>
          <cell r="BN43" t="str">
            <v>1. นายดนุพันธ์  มั่นกตัญญู 
2. นายคำเพชร  หีบทอง
3. นายนราธิป  สมตน</v>
          </cell>
          <cell r="BO43" t="str">
            <v>ผู้กู้
ผู้ค้ำประกัน
ผู้ค้ำประกัน</v>
          </cell>
          <cell r="BP43" t="str">
            <v>3639900176862
3450900065941
1229900046915</v>
          </cell>
          <cell r="BQ43"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ไม่พบชื่อผู้ถือกรรมสิทธิ์หรือสิทธิครอบครองที่ดินจังหวัดเชียงใหม่ แต่พบมีกรรมสิทธิ์  รถยนต์ ขย  897 เชียงใหม่</v>
          </cell>
          <cell r="BR43" t="str">
            <v xml:space="preserve">ไม่พบ
</v>
          </cell>
          <cell r="BS43" t="str">
            <v>ไม่พบ
ไม่พบ
ไม่พบ</v>
          </cell>
          <cell r="BT43">
            <v>3</v>
          </cell>
          <cell r="BU43">
            <v>2</v>
          </cell>
          <cell r="BV43" t="str">
            <v>49/61</v>
          </cell>
          <cell r="BW43" t="str">
            <v>L.E.P</v>
          </cell>
          <cell r="BX43"/>
          <cell r="BY43" t="str">
            <v>1. นายดนุพันธ์  มั่นกตัญญู 
2.นางวรินทร์ทิพย์ สานเสวกร์
3. นายคำเพชร  หีบทอง
4. นายนราธิป  สมตน
5.นางสาวดวงพร ณ น่าน</v>
          </cell>
          <cell r="BZ43" t="str">
            <v>จำเลยที่ 1
คู่สมรสจำเลยที่ 1
จำเลยที่ 2
จำเลยที่ 3
คู่สมรสจำเลยที่ 3</v>
          </cell>
          <cell r="CA43" t="str">
            <v xml:space="preserve">3639900176862
3500500432414 
3450900065941
1229900046915
4100700008847
</v>
          </cell>
          <cell r="CB43" t="e">
            <v>#NAME?</v>
          </cell>
          <cell r="CC43" t="str">
            <v>ไม่พบทรัพย์</v>
          </cell>
          <cell r="CD43" t="str">
            <v>พบทรัพย์</v>
          </cell>
          <cell r="CE43">
            <v>5</v>
          </cell>
          <cell r="CF43"/>
          <cell r="CG43" t="str">
            <v>1. นายดนุพันธ์  มั่นกตัญญู 
2.นางวรินทร์ทิพย์ สานเสวกร์
3. นายคำเพชร  หีบทอง
4. นายนราธิป  สมตน
5.นางสาวดวงพร ณ น่าน</v>
          </cell>
          <cell r="CH43" t="str">
            <v>จำเลยที่ 1
คู่สมรสจำเลยที่ 1
จำเลยที่ 2
จำเลยที่ 3
คู่สมรสจำเลยที่ 3</v>
          </cell>
          <cell r="CI43" t="str">
            <v xml:space="preserve">3639900176862
3500500432414 
3450900065941
1229900046915
4100700008847
</v>
          </cell>
          <cell r="CJ43" t="str">
            <v>-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อำเภอเมืองลำปาง  จ.ลำปาง</v>
          </cell>
          <cell r="CK43" t="str">
            <v>ไม่พบทรัพย์</v>
          </cell>
          <cell r="CL43"/>
          <cell r="CM43"/>
          <cell r="CN43"/>
          <cell r="CO43"/>
          <cell r="CP43"/>
          <cell r="CQ43"/>
          <cell r="CR43"/>
          <cell r="CS43"/>
          <cell r="CT43"/>
          <cell r="CU43"/>
          <cell r="CV43"/>
          <cell r="CW43"/>
          <cell r="CX43">
            <v>243000</v>
          </cell>
          <cell r="CY43"/>
          <cell r="CZ43"/>
        </row>
        <row r="44">
          <cell r="B44">
            <v>38</v>
          </cell>
          <cell r="C44">
            <v>13</v>
          </cell>
          <cell r="D44">
            <v>1</v>
          </cell>
          <cell r="E44">
            <v>2560</v>
          </cell>
          <cell r="F44">
            <v>800043128357</v>
          </cell>
          <cell r="G44" t="str">
            <v>นาง</v>
          </cell>
          <cell r="H44" t="str">
            <v>ประภาพร</v>
          </cell>
          <cell r="I44" t="str">
            <v>คำซาว</v>
          </cell>
          <cell r="J44">
            <v>1500700127929</v>
          </cell>
          <cell r="K44" t="str">
            <v>เซ็นทรัล แอร์พอร์ต พลาซ่า เชียงใหม่</v>
          </cell>
          <cell r="L44" t="str">
            <v>เชียงใหม่ 1</v>
          </cell>
          <cell r="M44">
            <v>8</v>
          </cell>
          <cell r="N44" t="str">
            <v>ธปช.</v>
          </cell>
          <cell r="O44" t="str">
            <v>1.บุคคลค้ำประกัน</v>
          </cell>
          <cell r="P44"/>
          <cell r="Q44"/>
          <cell r="R44" t="str">
            <v>แขวงเชียงใหม่</v>
          </cell>
          <cell r="S44" t="str">
            <v>ผบ.9074</v>
          </cell>
          <cell r="T44">
            <v>2558</v>
          </cell>
          <cell r="U44" t="str">
            <v>ผบ.771</v>
          </cell>
          <cell r="V44">
            <v>2559</v>
          </cell>
          <cell r="W44">
            <v>9</v>
          </cell>
          <cell r="X44">
            <v>2</v>
          </cell>
          <cell r="Y44">
            <v>2559</v>
          </cell>
          <cell r="Z44"/>
          <cell r="AA44"/>
          <cell r="AB44"/>
          <cell r="AC44"/>
          <cell r="AD44"/>
          <cell r="AE44"/>
          <cell r="AF44"/>
          <cell r="AG44"/>
          <cell r="AH44"/>
          <cell r="AI44"/>
          <cell r="AJ44"/>
          <cell r="AK44"/>
          <cell r="AL44"/>
          <cell r="AM44"/>
          <cell r="AN44"/>
          <cell r="AO44"/>
          <cell r="AP44"/>
          <cell r="AQ44"/>
          <cell r="AR44"/>
          <cell r="AS44"/>
          <cell r="AT44"/>
          <cell r="AU44"/>
          <cell r="AV44"/>
          <cell r="AW44"/>
          <cell r="AX44"/>
          <cell r="AY44"/>
          <cell r="AZ44"/>
          <cell r="BA44"/>
          <cell r="BB44" t="str">
            <v>สืบทรัพย์ (คำสั่ง 5/6/2567)รอบที่ 2 // รายงานวันที่ 27/7/2567</v>
          </cell>
          <cell r="BC44" t="str">
            <v>ศตวรรษ</v>
          </cell>
          <cell r="BD44"/>
          <cell r="BE44"/>
          <cell r="BF44">
            <v>1</v>
          </cell>
          <cell r="BG44"/>
          <cell r="BH44">
            <v>823558010366</v>
          </cell>
          <cell r="BI44" t="str">
            <v>นางประภาพร   คำซาว</v>
          </cell>
          <cell r="BJ44">
            <v>241501</v>
          </cell>
          <cell r="BK44" t="str">
            <v>25/4/2561</v>
          </cell>
          <cell r="BL44"/>
          <cell r="BM44"/>
          <cell r="BN44" t="str">
            <v>1. นาง ประภาพร คำซาวหรือนางกนกลักษณ์  พงศ์อัครหิรัญ
2. นางสาวนวพร  คำซาวหรือพงศ์อัครหิรัญ</v>
          </cell>
          <cell r="BO44" t="str">
            <v>ผู้กู้
ผู้ค้ำประกัน</v>
          </cell>
          <cell r="BP44" t="str">
            <v>3500600083080
1500700127929</v>
          </cell>
          <cell r="BQ44" t="str">
            <v>-  พบว่ามีกรรมสิทธิ์ในโฉนดเลขที่  39581  ต.สันป่ายาง  อ.แม่แตง จ.เชียงใหม่
- ไม่พบว่ามีกรรมสิทธิ์ในที่ดินจังหวัดเชียงใหม่  อำเภอแม่แตง</v>
          </cell>
          <cell r="BR44" t="str">
            <v>พบ</v>
          </cell>
          <cell r="BS44" t="str">
            <v>พบ
ไม่พบ</v>
          </cell>
          <cell r="BT44">
            <v>2</v>
          </cell>
          <cell r="BU44"/>
          <cell r="BV44" t="str">
            <v>114/61</v>
          </cell>
          <cell r="BW44" t="str">
            <v>L.E.P</v>
          </cell>
          <cell r="BX44"/>
          <cell r="BY44" t="str">
            <v>1.นางกนกลักษณ์ พงศ์อัครหิรัญ
2.นางสาวนวพร พงศ์อัครหิรัญ
3.นายณัฎฐ์ชวัญช์ บำรุงธนกุล</v>
          </cell>
          <cell r="BZ44" t="str">
            <v>จำเลยที่ 1
จำเลยที่ 2
คู่สมรสจำเลยที่ 2</v>
          </cell>
          <cell r="CA44" t="str">
            <v>3-5006-00083-08-0
1-5007-00127-92-9
1-5016-00081-36-7</v>
          </cell>
          <cell r="CB44" t="str">
            <v>-ไม่พบว่ามีกรรมสิทธิ์ในที่ดิน อ.เมืองเชียงใหม่ จ.เชียงใหม่
-พบว่ามีกรรมสิทธิ์ในที่ดินเลขโฉนดที่ 39581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v>
          </cell>
          <cell r="CC44" t="str">
            <v>พบ</v>
          </cell>
          <cell r="CD44"/>
          <cell r="CE44"/>
          <cell r="CF44"/>
          <cell r="CG44" t="str">
            <v>1.นางกนกลักษณ์ พงศ์อัครหิรัญ
2.นางสาวนวพร พงศ์อัครหิรัญ
3.นายณัฎฐ์ชวัญช์ บำรุงธนกุล</v>
          </cell>
          <cell r="CH44" t="str">
            <v>จำเลยที่ 1
จำเลยที่ 2
คู่สมรสจำเลยที่ 2</v>
          </cell>
          <cell r="CI44" t="str">
            <v>3-5006-00083-08-0
1-5007-00127-92-9
1-5016-00081-36-7</v>
          </cell>
          <cell r="CJ44" t="str">
            <v>-ไม่พบว่ามีกรรมสิทธิ์ในที่ดิน อ.เมืองเชียงใหม่ จ.เชียงใหม่
-พบว่ามีกรรมสิทธิ์ในที่ดินเลขโฉนดที่ 39581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80786 อ.หางดง จ.เชียงใหม่ (สินส่วนตัว)
-ไม่พบว่ามีกรรมสิทธิ์ในที่ดิน อ.แม่แตง จ.เชียงใหม่</v>
          </cell>
          <cell r="CK44"/>
          <cell r="CL44"/>
          <cell r="CM44"/>
          <cell r="CN44"/>
          <cell r="CO44"/>
          <cell r="CP44"/>
          <cell r="CQ44"/>
          <cell r="CR44"/>
          <cell r="CS44"/>
          <cell r="CT44"/>
          <cell r="CU44"/>
          <cell r="CV44"/>
          <cell r="CW44"/>
          <cell r="CX44"/>
          <cell r="CY44"/>
          <cell r="CZ44"/>
        </row>
        <row r="45">
          <cell r="B45">
            <v>39</v>
          </cell>
          <cell r="C45">
            <v>13</v>
          </cell>
          <cell r="D45">
            <v>1</v>
          </cell>
          <cell r="E45">
            <v>2560</v>
          </cell>
          <cell r="F45">
            <v>800010865338</v>
          </cell>
          <cell r="G45" t="str">
            <v>นาง</v>
          </cell>
          <cell r="H45" t="str">
            <v>ชมพูนุช</v>
          </cell>
          <cell r="I45" t="str">
            <v>ใจยะวัง</v>
          </cell>
          <cell r="J45">
            <v>3501800009747</v>
          </cell>
          <cell r="K45" t="str">
            <v>เซ็นทรัล แอร์พอร์ต พลาซ่า เชียงใหม่</v>
          </cell>
          <cell r="L45" t="str">
            <v>เชียงใหม่ 1</v>
          </cell>
          <cell r="M45">
            <v>8</v>
          </cell>
          <cell r="N45" t="str">
            <v>ธปช.</v>
          </cell>
          <cell r="O45" t="str">
            <v>1.บุคคลค้ำประกัน</v>
          </cell>
          <cell r="P45">
            <v>88331</v>
          </cell>
          <cell r="Q45">
            <v>15</v>
          </cell>
          <cell r="R45" t="str">
            <v>แขวงเชียงใหม่</v>
          </cell>
          <cell r="S45" t="str">
            <v>ผบ.6270</v>
          </cell>
          <cell r="T45">
            <v>2556</v>
          </cell>
          <cell r="U45" t="str">
            <v>ผบ.2248</v>
          </cell>
          <cell r="V45">
            <v>2557</v>
          </cell>
          <cell r="W45"/>
          <cell r="X45"/>
          <cell r="Y45"/>
          <cell r="Z45">
            <v>29</v>
          </cell>
          <cell r="AA45">
            <v>4</v>
          </cell>
          <cell r="AB45">
            <v>2557</v>
          </cell>
          <cell r="AC45"/>
          <cell r="AD45"/>
          <cell r="AE45"/>
          <cell r="AF45"/>
          <cell r="AG45"/>
          <cell r="AH45"/>
          <cell r="AI45"/>
          <cell r="AJ45"/>
          <cell r="AK45"/>
          <cell r="AL45"/>
          <cell r="AM45"/>
          <cell r="AN45"/>
          <cell r="AO45"/>
          <cell r="AP45"/>
          <cell r="AQ45"/>
          <cell r="AR45"/>
          <cell r="AS45"/>
          <cell r="AT45"/>
          <cell r="AU45"/>
          <cell r="AV45"/>
          <cell r="AW45"/>
          <cell r="AX45"/>
          <cell r="AY45"/>
          <cell r="AZ45"/>
          <cell r="BA45"/>
          <cell r="BB45" t="str">
            <v>คำสั่งสืบครั้งที่ 2 วันที่ 4/7/2566//สืบแล้ว รายงานผลสืบวันที่ 17/11/2566</v>
          </cell>
          <cell r="BC45" t="str">
            <v>วรชัย / ปฐมพงษ์</v>
          </cell>
          <cell r="BD45"/>
          <cell r="BE45"/>
          <cell r="BF45">
            <v>1</v>
          </cell>
          <cell r="BG45"/>
          <cell r="BH45" t="str">
            <v>-</v>
          </cell>
          <cell r="BI45" t="str">
            <v>นางชมพูนุช   ใจยะวัง</v>
          </cell>
          <cell r="BJ45">
            <v>241618</v>
          </cell>
          <cell r="BK45">
            <v>241275</v>
          </cell>
          <cell r="BL45"/>
          <cell r="BM45"/>
          <cell r="BN45" t="str">
            <v>1. นางชมพูนุช  ใจยะวัง
2. นายแสงเทียน  ใจยะวัง  (คู่สมรส)
3. นางสาวศิวนาถ  เรือนคำแปง
4. นางอัญชลี  มณีสว่าง
5. นายธาณีย์  มณีสว่าง (คู่สมรส คุณอัญชลี  มณีสว่าง)</v>
          </cell>
          <cell r="BO45" t="str">
            <v>ผู้กู้
คู่สมรส (ล.1)
ผู้ค้ำประกัน (ล.2)
ผู้ค้ำประกัน (ล.3)
คู่สมรส (ล.3)</v>
          </cell>
          <cell r="BP45" t="str">
            <v>3501800009747
5520100007046
3501300105496
3190900181773
3500100360238</v>
          </cell>
          <cell r="BQ45" t="str">
            <v xml:space="preserve"> -พบว่ามีกรรมสิทธิ์ในที่ดิน อ.เมืองเชียงใหม่ จ.เชียงใหม่ เลขโฉนด 99259 เลขที่ดิน 112 ต.ป่าแดด อ.เมืองเชียงใหม่
'-พบว่ามีกรรมสิทธิ์ในที่ดิน อ.เมืองเชียงใหม่ จ.เชียงใหม่ เลขโฉนด 99259 เลขที่ดิน 112 ต.ป่าแดด อ.เมืองเชียงใหม่
'- ไม่พบว่ามีกรรมสิทธิ์ในที่ดิน อ.สันกำแพง จ.เชียงใหม่
'- ไม่พบว่ามีกรรมสิทธิ์ในที่ดิน อ.เมืองเชียงใหม่ จ.เชียงใหม่
'- พบว่ามีกรรมสิทธิ์ในที่ดิน อ.เมืองเชียงใหม่ จ.เชียงใหม่ เลขโฉนด 5711 เลขที่ดิน 693 ต.ท่าศาลา อ.เมืองเชียงใหม่ จ.เชียงใหม่</v>
          </cell>
          <cell r="BR45" t="str">
            <v xml:space="preserve">พบ </v>
          </cell>
          <cell r="BS45" t="str">
            <v>ไม่พบ
พบ
พบ
พบ
พบ</v>
          </cell>
          <cell r="BT45">
            <v>5</v>
          </cell>
          <cell r="BU45"/>
          <cell r="BV45"/>
          <cell r="BW45" t="str">
            <v>L.E.P</v>
          </cell>
          <cell r="BX45"/>
          <cell r="BY45" t="str">
            <v>1.นางชมพูนุช ใจยะวัง
2.นายแสงเทียน ใจยะวัง
3.นางสาวศิวนาถ เรือนคำแปง
4.นางอัญชลี มณีสว่าง
5.นายธาณีย์ มณีสว่าง</v>
          </cell>
          <cell r="BZ45" t="str">
            <v>จำเลยที่ 1
คู่สมรสจำเลยที่ 1
จำเลยที่ 2
จำเลยที่ 3
คู่สมรสจำเลยที่ 3</v>
          </cell>
          <cell r="CA45" t="str">
            <v>3-5018-00009-74-7
5-5201-00007-04-6
3-5013-00105-49-6
3-1919-00181-77-3
3-5001-00360-23-8</v>
          </cell>
          <cell r="CB45" t="e">
            <v>#NAME?</v>
          </cell>
          <cell r="CC45" t="str">
            <v>พบทรัพย์</v>
          </cell>
          <cell r="CD45"/>
          <cell r="CE45"/>
          <cell r="CF45"/>
          <cell r="CG45"/>
          <cell r="CH45"/>
          <cell r="CI45"/>
          <cell r="CJ45"/>
          <cell r="CK45"/>
          <cell r="CL45"/>
          <cell r="CM45"/>
          <cell r="CN45"/>
          <cell r="CO45"/>
          <cell r="CP45"/>
          <cell r="CQ45"/>
          <cell r="CR45"/>
          <cell r="CS45"/>
          <cell r="CT45"/>
          <cell r="CU45"/>
          <cell r="CV45"/>
          <cell r="CW45"/>
          <cell r="CX45"/>
          <cell r="CY45"/>
          <cell r="CZ45"/>
        </row>
        <row r="46">
          <cell r="B46">
            <v>40</v>
          </cell>
          <cell r="C46">
            <v>13</v>
          </cell>
          <cell r="D46">
            <v>1</v>
          </cell>
          <cell r="E46">
            <v>2560</v>
          </cell>
          <cell r="F46">
            <v>800031075461</v>
          </cell>
          <cell r="G46" t="str">
            <v>นาย</v>
          </cell>
          <cell r="H46" t="str">
            <v>พรชัย</v>
          </cell>
          <cell r="I46" t="str">
            <v>ชวนะปัญญา</v>
          </cell>
          <cell r="J46">
            <v>3101200179548</v>
          </cell>
          <cell r="K46" t="str">
            <v>เซ็นทรัล แอร์พอร์ต พลาซ่า เชียงใหม่</v>
          </cell>
          <cell r="L46" t="str">
            <v>เชียงใหม่ 1</v>
          </cell>
          <cell r="M46">
            <v>8</v>
          </cell>
          <cell r="N46" t="str">
            <v>ธปช.</v>
          </cell>
          <cell r="O46" t="str">
            <v>1.บุคคลค้ำประกัน</v>
          </cell>
          <cell r="P46">
            <v>68885</v>
          </cell>
          <cell r="Q46">
            <v>15</v>
          </cell>
          <cell r="R46" t="str">
            <v>แขวงเชียงใหม่</v>
          </cell>
          <cell r="S46" t="str">
            <v>ผบ.6623</v>
          </cell>
          <cell r="T46">
            <v>2557</v>
          </cell>
          <cell r="U46" t="str">
            <v>ผบ.7822</v>
          </cell>
          <cell r="V46">
            <v>2557</v>
          </cell>
          <cell r="W46">
            <v>29</v>
          </cell>
          <cell r="X46">
            <v>10</v>
          </cell>
          <cell r="Y46">
            <v>2557</v>
          </cell>
          <cell r="Z46"/>
          <cell r="AA46"/>
          <cell r="AB46"/>
          <cell r="AC46"/>
          <cell r="AD46"/>
          <cell r="AE46"/>
          <cell r="AF46"/>
          <cell r="AG46"/>
          <cell r="AH46"/>
          <cell r="AI46"/>
          <cell r="AJ46"/>
          <cell r="AK46"/>
          <cell r="AL46"/>
          <cell r="AM46"/>
          <cell r="AN46"/>
          <cell r="AO46"/>
          <cell r="AP46"/>
          <cell r="AQ46"/>
          <cell r="AR46"/>
          <cell r="AS46"/>
          <cell r="AT46"/>
          <cell r="AU46"/>
          <cell r="AV46"/>
          <cell r="AW46"/>
          <cell r="AX46"/>
          <cell r="AY46"/>
          <cell r="AZ46"/>
          <cell r="BA46"/>
          <cell r="BB46" t="str">
            <v>สืบทรัพย์ (คำสั่ง 5/6/2567) รอบที่ 2 // รายงานวันที่ 13/7/2567</v>
          </cell>
          <cell r="BC46" t="str">
            <v>วรชัย</v>
          </cell>
          <cell r="BD46"/>
          <cell r="BE46"/>
          <cell r="BF46">
            <v>1</v>
          </cell>
          <cell r="BG46"/>
          <cell r="BH46">
            <v>823557010570</v>
          </cell>
          <cell r="BI46" t="str">
            <v>นายพรชัย   ชวนะปัญญา</v>
          </cell>
          <cell r="BJ46" t="str">
            <v>10/7/2561
3/7/2561</v>
          </cell>
          <cell r="BK46">
            <v>241585</v>
          </cell>
          <cell r="BL46"/>
          <cell r="BM46"/>
          <cell r="BN46" t="str">
            <v>1. นาย พรชัย ชวนะปัญญา
2. นางสาวพัชรินทร์  ชุติมา
3. นางสาววริวรรณ  ทองเจือ</v>
          </cell>
          <cell r="BO46" t="str">
            <v>ผู้กู้
ผู้ค้ำประกัน
ผู้ค้ำประกัน</v>
          </cell>
          <cell r="BP46" t="str">
            <v>3101200179548
1509900399891
1500700077433</v>
          </cell>
          <cell r="BQ46" t="str">
            <v>-ไม่พบว่ามีกรรมสิทธิ์ในที่ดิน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v>
          </cell>
          <cell r="BR46" t="str">
            <v>ไม่พบ</v>
          </cell>
          <cell r="BS46" t="str">
            <v>ไม่พบ
ไม่พบ
พบ</v>
          </cell>
          <cell r="BT46">
            <v>3</v>
          </cell>
          <cell r="BU46"/>
          <cell r="BV46"/>
          <cell r="BW46" t="str">
            <v>L.E.P</v>
          </cell>
          <cell r="BX46"/>
          <cell r="BY46" t="str">
            <v>1.นายพรชัย ชวนะปัญญา
2.นางสาวพัชรินทร์ ชุติมา
3.นางสาววริวรรณ ทองเจือ</v>
          </cell>
          <cell r="BZ46" t="str">
            <v>จำเลยที่ 1
จำเลยที่ 2
จำเลยที่ 3</v>
          </cell>
          <cell r="CA46" t="str">
            <v>3-1012-00179-54-8
1-5099-00399-89-1
1-5007-00077-43-3</v>
          </cell>
          <cell r="CB46" t="e">
            <v>#NAME?</v>
          </cell>
          <cell r="CC46" t="str">
            <v>ไม่พบ</v>
          </cell>
          <cell r="CD46"/>
          <cell r="CE46">
            <v>3</v>
          </cell>
          <cell r="CF46"/>
          <cell r="CG46"/>
          <cell r="CH46"/>
          <cell r="CI46"/>
          <cell r="CJ46"/>
          <cell r="CK46"/>
          <cell r="CL46"/>
          <cell r="CM46"/>
          <cell r="CN46"/>
          <cell r="CO46"/>
          <cell r="CP46"/>
          <cell r="CQ46"/>
          <cell r="CR46"/>
          <cell r="CS46"/>
          <cell r="CT46"/>
          <cell r="CU46"/>
          <cell r="CV46"/>
          <cell r="CW46"/>
          <cell r="CX46"/>
          <cell r="CY46"/>
          <cell r="CZ46"/>
        </row>
        <row r="47">
          <cell r="B47">
            <v>41</v>
          </cell>
          <cell r="C47">
            <v>13</v>
          </cell>
          <cell r="D47">
            <v>1</v>
          </cell>
          <cell r="E47">
            <v>2560</v>
          </cell>
          <cell r="F47">
            <v>800035025348</v>
          </cell>
          <cell r="G47" t="str">
            <v>นางสาว</v>
          </cell>
          <cell r="H47" t="str">
            <v>จุฬาลักษณ์</v>
          </cell>
          <cell r="I47" t="str">
            <v>ซาวคำ</v>
          </cell>
          <cell r="J47">
            <v>3501200046960</v>
          </cell>
          <cell r="K47" t="str">
            <v>เซ็นทรัล แอร์พอร์ต พลาซ่า เชียงใหม่</v>
          </cell>
          <cell r="L47" t="str">
            <v>เชียงใหม่ 1</v>
          </cell>
          <cell r="M47">
            <v>8</v>
          </cell>
          <cell r="N47" t="str">
            <v>สวัสดิการ</v>
          </cell>
          <cell r="O47" t="str">
            <v>1.บุคคลค้ำประกัน</v>
          </cell>
          <cell r="P47">
            <v>263721.96999999997</v>
          </cell>
          <cell r="Q47">
            <v>14</v>
          </cell>
          <cell r="R47" t="str">
            <v>จังหวัดเชียงใหม่</v>
          </cell>
          <cell r="S47" t="str">
            <v>ผบ.2204</v>
          </cell>
          <cell r="T47">
            <v>2558</v>
          </cell>
          <cell r="U47" t="str">
            <v>ผบ.128</v>
          </cell>
          <cell r="V47">
            <v>2559</v>
          </cell>
          <cell r="W47">
            <v>1</v>
          </cell>
          <cell r="X47">
            <v>2</v>
          </cell>
          <cell r="Y47">
            <v>2559</v>
          </cell>
          <cell r="Z47"/>
          <cell r="AA47"/>
          <cell r="AB47"/>
          <cell r="AC47"/>
          <cell r="AD47"/>
          <cell r="AE47"/>
          <cell r="AF47"/>
          <cell r="AG47"/>
          <cell r="AH47"/>
          <cell r="AI47"/>
          <cell r="AJ47"/>
          <cell r="AK47"/>
          <cell r="AL47"/>
          <cell r="AM47"/>
          <cell r="AN47"/>
          <cell r="AO47"/>
          <cell r="AP47"/>
          <cell r="AQ47"/>
          <cell r="AR47"/>
          <cell r="AS47"/>
          <cell r="AT47"/>
          <cell r="AU47"/>
          <cell r="AV47"/>
          <cell r="AW47"/>
          <cell r="AX47"/>
          <cell r="AY47"/>
          <cell r="AZ47"/>
          <cell r="BA47"/>
          <cell r="BB47" t="str">
            <v>สืบทรัพย์ (คำสั่ง 5/6/2567) รอบที่ 2 // รายงานวันที่ 26/7/2567</v>
          </cell>
          <cell r="BC47" t="str">
            <v>ศตวรรษ</v>
          </cell>
          <cell r="BD47"/>
          <cell r="BE47"/>
          <cell r="BF47">
            <v>1</v>
          </cell>
          <cell r="BG47"/>
          <cell r="BH47">
            <v>823558010493</v>
          </cell>
          <cell r="BI47" t="str">
            <v>นางสาวจุฬาลักษณ์   ซาวคำ</v>
          </cell>
          <cell r="BJ47">
            <v>241514</v>
          </cell>
          <cell r="BK47">
            <v>241492</v>
          </cell>
          <cell r="BL47"/>
          <cell r="BM47"/>
          <cell r="BN47" t="str">
            <v xml:space="preserve">1. นางสาว จุฬาลักษณ์ ซาวคำ
2. นายองอาจ  ชูวงษ์ (คู่สมรส)
3. นายเฉลิมเกียรติ  กำปินันท์
</v>
          </cell>
          <cell r="BO47" t="str">
            <v>ผู้กู้
คู่สมรส (ล.1)
ผู้ค้ำประกัน (ล.2)</v>
          </cell>
          <cell r="BP47" t="str">
            <v>3501200046960
4170100002287
3540200080393</v>
          </cell>
          <cell r="BQ47" t="str">
            <v>- ไม่พบว่ามีกรรมิทธิ์ในที่ดินจังหวัดเชียงใหม่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ไม่พบว่ามีกรรมสิทธิ์ในที่ดินจังหวัดแพร่ สาขาร้องกวาง</v>
          </cell>
          <cell r="BR47" t="str">
            <v>ไม่พบ</v>
          </cell>
          <cell r="BS47" t="str">
            <v>ไม่พบ
ไม่พบ
ไม่พบ</v>
          </cell>
          <cell r="BT47">
            <v>3</v>
          </cell>
          <cell r="BU47">
            <v>2</v>
          </cell>
          <cell r="BV47" t="str">
            <v>50/61</v>
          </cell>
          <cell r="BW47" t="str">
            <v>L.E.P</v>
          </cell>
          <cell r="BX47"/>
          <cell r="BY47" t="str">
            <v>1. นางสาว จุฬาลักษณ์ ซาวคำ
2. นายองอาจ  ชูวงษ์ 
3. นายเฉลิมเกียรติ  กำปินันท์
4.นางสาวเกศณีย์ แสนบูราณ</v>
          </cell>
          <cell r="BZ47" t="str">
            <v xml:space="preserve">จำเลยที่ 1
คู่สมรสจำเลยที่ 1
จำเลยที่ 2
จำเลยที่ </v>
          </cell>
          <cell r="CA47" t="str">
            <v>3-5012-00046-96-0
4-1701-00002-28-7
3-5402-00080-39-3
3-5607-00007-74-1</v>
          </cell>
          <cell r="CB47"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v>
          </cell>
          <cell r="CC47" t="str">
            <v>ไม่พบ</v>
          </cell>
          <cell r="CD47"/>
          <cell r="CE47"/>
          <cell r="CF47"/>
          <cell r="CG47"/>
          <cell r="CH47"/>
          <cell r="CI47"/>
          <cell r="CJ47"/>
          <cell r="CK47"/>
          <cell r="CL47"/>
          <cell r="CM47"/>
          <cell r="CN47"/>
          <cell r="CO47"/>
          <cell r="CP47"/>
          <cell r="CQ47"/>
          <cell r="CR47"/>
          <cell r="CS47"/>
          <cell r="CT47"/>
          <cell r="CU47"/>
          <cell r="CV47"/>
          <cell r="CW47"/>
          <cell r="CX47"/>
          <cell r="CY47"/>
          <cell r="CZ47"/>
        </row>
        <row r="48">
          <cell r="B48">
            <v>42</v>
          </cell>
          <cell r="C48">
            <v>13</v>
          </cell>
          <cell r="D48">
            <v>1</v>
          </cell>
          <cell r="E48">
            <v>2560</v>
          </cell>
          <cell r="F48">
            <v>800014935756</v>
          </cell>
          <cell r="G48" t="str">
            <v>นาย</v>
          </cell>
          <cell r="H48" t="str">
            <v>ธนพงษ์</v>
          </cell>
          <cell r="I48" t="str">
            <v>สุริยะเจริญ</v>
          </cell>
          <cell r="J48">
            <v>3509901181496</v>
          </cell>
          <cell r="K48" t="str">
            <v>เซ็นทรัล แอร์พอร์ต พลาซ่า เชียงใหม่</v>
          </cell>
          <cell r="L48" t="str">
            <v>เชียงใหม่ 1</v>
          </cell>
          <cell r="M48">
            <v>8</v>
          </cell>
          <cell r="N48" t="str">
            <v>ธปช.</v>
          </cell>
          <cell r="O48" t="str">
            <v>1.บุคคลค้ำประกัน</v>
          </cell>
          <cell r="P48">
            <v>101284.98</v>
          </cell>
          <cell r="Q48">
            <v>15</v>
          </cell>
          <cell r="R48" t="str">
            <v>แขวงเชียงใหม่</v>
          </cell>
          <cell r="S48" t="str">
            <v>ผบ.8639</v>
          </cell>
          <cell r="T48">
            <v>2558</v>
          </cell>
          <cell r="U48" t="str">
            <v>ผบ.9763</v>
          </cell>
          <cell r="V48">
            <v>2558</v>
          </cell>
          <cell r="W48"/>
          <cell r="X48"/>
          <cell r="Y48"/>
          <cell r="Z48">
            <v>14</v>
          </cell>
          <cell r="AA48">
            <v>12</v>
          </cell>
          <cell r="AB48">
            <v>2558</v>
          </cell>
          <cell r="AC48"/>
          <cell r="AD48"/>
          <cell r="AE48"/>
          <cell r="AF48"/>
          <cell r="AG48"/>
          <cell r="AH48"/>
          <cell r="AI48"/>
          <cell r="AJ48"/>
          <cell r="AK48"/>
          <cell r="AL48"/>
          <cell r="AM48"/>
          <cell r="AN48"/>
          <cell r="AO48"/>
          <cell r="AP48"/>
          <cell r="AQ48"/>
          <cell r="AR48"/>
          <cell r="AS48"/>
          <cell r="AT48"/>
          <cell r="AU48"/>
          <cell r="AV48"/>
          <cell r="AW48"/>
          <cell r="AX48"/>
          <cell r="AY48"/>
          <cell r="AZ48"/>
          <cell r="BA48"/>
          <cell r="BB48" t="str">
            <v>สืบทรัพย์ (คำสั่ง 5/6/2567) // รายงานวันที่ (9/8/2567)</v>
          </cell>
          <cell r="BC48" t="str">
            <v>วรชัย</v>
          </cell>
          <cell r="BD48"/>
          <cell r="BE48"/>
          <cell r="BF48">
            <v>1</v>
          </cell>
          <cell r="BG48"/>
          <cell r="BH48">
            <v>823558010420</v>
          </cell>
          <cell r="BI48" t="str">
            <v>นายธนพงษ์   สุริยะเจริญ</v>
          </cell>
          <cell r="BJ48"/>
          <cell r="BK48">
            <v>241275</v>
          </cell>
          <cell r="BL48"/>
          <cell r="BM48"/>
          <cell r="BN48" t="str">
            <v>1. นายธนพงษ์  สุริยะเจริญ
2. นายนำพล  สุริยะเจริญ
3. นางสาวสุวัชรี  คมคาย</v>
          </cell>
          <cell r="BO48" t="str">
            <v>ผู้กู้
ผู้ค้ำประกัน
ผู้ค้ำประกัน</v>
          </cell>
          <cell r="BP48">
            <v>3509901181496</v>
          </cell>
          <cell r="BQ48" t="str">
            <v>-  ไม่พบมีกรรมสิทธิ์ในที่ดินจังหวัดเชียงใหม่  อำเภอเมืองเชียงใหม่
-  ไม่พบมีกรรมสิทธิ์ในที่ดินจังหวัดเชียงใหม่  อำเภอเมืองเชียงใหม่
-  ไม่พบมีกรรมสิทธิ์ในที่ดินจังหวัดเชียงใหม่  สาขาสันทราย</v>
          </cell>
          <cell r="BR48" t="str">
            <v>ไม่พบ</v>
          </cell>
          <cell r="BS48" t="str">
            <v>พบ
พบ
พบ</v>
          </cell>
          <cell r="BT48">
            <v>3</v>
          </cell>
          <cell r="BU48"/>
          <cell r="BV48" t="str">
            <v>51/61</v>
          </cell>
          <cell r="BW48" t="str">
            <v>L.E.P</v>
          </cell>
          <cell r="BX48"/>
          <cell r="BY48" t="str">
            <v>1. นายธนพงษ์  สุริยะเจริญ
2. นายนำพล  สุริยะเจริญ
3. นางสาวสุวัชรี  คมคาย</v>
          </cell>
          <cell r="BZ48" t="str">
            <v>จำเลยที่ 1
จำเลยที่ 2
จำเลยที่ 3</v>
          </cell>
          <cell r="CA48" t="str">
            <v>3-5099-01181-49-6
5-5099-00085-89-9
3-5099-00963-52-1</v>
          </cell>
          <cell r="CB4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-ไม่พบว่ามีกรรมสิทธิ์ในที่ดินโฉนดเลขที่ 73953,73954และห้องชุดเลขที่ 209/106ชุดเลขที่ 7/2560  อ.สันทราย จ.เชียงใหม่</v>
          </cell>
          <cell r="CC48"/>
          <cell r="CD48"/>
          <cell r="CE48"/>
          <cell r="CF48"/>
          <cell r="CG48"/>
          <cell r="CH48"/>
          <cell r="CI48"/>
          <cell r="CJ48"/>
          <cell r="CK48"/>
          <cell r="CL48"/>
          <cell r="CM48"/>
          <cell r="CN48"/>
          <cell r="CO48"/>
          <cell r="CP48"/>
          <cell r="CQ48"/>
          <cell r="CR48"/>
          <cell r="CS48"/>
          <cell r="CT48"/>
          <cell r="CU48"/>
          <cell r="CV48"/>
          <cell r="CW48"/>
          <cell r="CX48"/>
          <cell r="CY48"/>
          <cell r="CZ48"/>
        </row>
        <row r="49">
          <cell r="B49">
            <v>43</v>
          </cell>
          <cell r="C49">
            <v>13</v>
          </cell>
          <cell r="D49">
            <v>1</v>
          </cell>
          <cell r="E49">
            <v>2560</v>
          </cell>
          <cell r="F49">
            <v>800025678288</v>
          </cell>
          <cell r="G49" t="str">
            <v>นาง</v>
          </cell>
          <cell r="H49" t="str">
            <v>จันจิรา</v>
          </cell>
          <cell r="I49" t="str">
            <v>ตันโต</v>
          </cell>
          <cell r="J49">
            <v>3500200667181</v>
          </cell>
          <cell r="K49" t="str">
            <v>เซ็นทรัล แอร์พอร์ต พลาซ่า เชียงใหม่</v>
          </cell>
          <cell r="L49" t="str">
            <v>เชียงใหม่ 1</v>
          </cell>
          <cell r="M49">
            <v>8</v>
          </cell>
          <cell r="N49" t="str">
            <v>ธปช.</v>
          </cell>
          <cell r="O49" t="str">
            <v>1.บุคคลค้ำประกัน</v>
          </cell>
          <cell r="P49">
            <v>95832</v>
          </cell>
          <cell r="Q49">
            <v>15</v>
          </cell>
          <cell r="R49" t="str">
            <v>แขวงเชียงใหม่</v>
          </cell>
          <cell r="S49" t="str">
            <v>ผบ.8913</v>
          </cell>
          <cell r="T49">
            <v>2557</v>
          </cell>
          <cell r="U49" t="str">
            <v>ผบ.884</v>
          </cell>
          <cell r="V49">
            <v>2558</v>
          </cell>
          <cell r="W49">
            <v>24</v>
          </cell>
          <cell r="X49">
            <v>2</v>
          </cell>
          <cell r="Y49">
            <v>2558</v>
          </cell>
          <cell r="Z49"/>
          <cell r="AA49"/>
          <cell r="AB49"/>
          <cell r="AC49"/>
          <cell r="AD49"/>
          <cell r="AE49"/>
          <cell r="AF49"/>
          <cell r="AG49"/>
          <cell r="AH49"/>
          <cell r="AI49"/>
          <cell r="AJ49"/>
          <cell r="AK49"/>
          <cell r="AL49"/>
          <cell r="AM49"/>
          <cell r="AN49"/>
          <cell r="AO49"/>
          <cell r="AP49"/>
          <cell r="AQ49"/>
          <cell r="AR49"/>
          <cell r="AS49"/>
          <cell r="AT49"/>
          <cell r="AU49"/>
          <cell r="AV49"/>
          <cell r="AW49"/>
          <cell r="AX49"/>
          <cell r="AY49"/>
          <cell r="AZ49"/>
          <cell r="BA49"/>
          <cell r="BB49" t="str">
            <v>สืบทรัพย์ (คำสั่ง 5/6/2567) // รายงานวันที่ (9/8/2567)</v>
          </cell>
          <cell r="BC49" t="str">
            <v>ปฐมพงษ์</v>
          </cell>
          <cell r="BD49"/>
          <cell r="BE49"/>
          <cell r="BF49">
            <v>1</v>
          </cell>
          <cell r="BG49"/>
          <cell r="BH49">
            <v>823557010653</v>
          </cell>
          <cell r="BI49" t="str">
            <v>นางจันจิรา   ตันโต</v>
          </cell>
          <cell r="BJ49" t="str">
            <v>15/5/2561</v>
          </cell>
          <cell r="BK49">
            <v>241275</v>
          </cell>
          <cell r="BL49"/>
          <cell r="BM49"/>
          <cell r="BN49" t="str">
            <v>1.นางจันจิรา  ตันโต
2. นายชาญณรงค์  ตั๋นฟอง
3. นางแสงอรุณ  เป็งเย็นชุม</v>
          </cell>
          <cell r="BO49" t="str">
            <v>ผู้กู้
ผู้ค้ำประกัน
ผู้ค้ำประกัน</v>
          </cell>
          <cell r="BP49" t="str">
            <v>3500200667181
1501200013216
3501200263375</v>
          </cell>
          <cell r="BQ49" t="str">
            <v>- ไม่พบว่ามีกรรมสิทธิ์ในที่ดินจังหวัดเชียงใหม่ สาขาจอมทอง
-  ไม่พบว่ามีกรรมสิทธิ์ในที่ดินจังหวัดเชียงใหม่  สาขาสันป่าตอง
- ไม่พบว่ามีกรรมสิทธิ์ในที่ดินจังหวัดเชียงใหม่ สาขาสันป่าตอง</v>
          </cell>
          <cell r="BR49" t="str">
            <v>ไม่พบ</v>
          </cell>
          <cell r="BS49" t="str">
            <v>พบ
พบ
ไม่พบ</v>
          </cell>
          <cell r="BT49">
            <v>3</v>
          </cell>
          <cell r="BU49"/>
          <cell r="BV49" t="str">
            <v>135/61</v>
          </cell>
          <cell r="BW49" t="str">
            <v>L.E.P</v>
          </cell>
          <cell r="BX49"/>
          <cell r="BY49" t="str">
            <v>1.นายจันจิรา ตันโต
2.นายประเสริฐ ยานะโส
3.นายชาญณรงค์ ตั๋นฟอง
4.นางจุฑามาส ตั๋นฟอง
5.นายแสงอรุณ เป็นเย็นชุม
6.นายจรัญ อินต๊ะ</v>
          </cell>
          <cell r="BZ49" t="str">
            <v>3-5002-00667-18-1
35002-00667-17-3
15012-00013-21-6
1-5099-00931-46-1
3-5012-00263-37-5
3-5012-00468-44-9</v>
          </cell>
          <cell r="CA49" t="str">
            <v>จำเลยที่ 1
ตู๋สมรสจำเลยที่ 1
จำเลยที่ 2
คู่สมรสจำเลยที่ 2
จำเลยที่ 3
คู่สมรสจำเลยที่ 3</v>
          </cell>
          <cell r="CB49"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-พบว่ามีกรรมสิทธิ์ในที่ดินโฉนดเลขที่ 2393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v>
          </cell>
          <cell r="CC49" t="str">
            <v>พบ</v>
          </cell>
          <cell r="CD49"/>
          <cell r="CE49"/>
          <cell r="CF49"/>
          <cell r="CG49"/>
          <cell r="CH49"/>
          <cell r="CI49"/>
          <cell r="CJ49"/>
          <cell r="CK49"/>
          <cell r="CL49"/>
          <cell r="CM49"/>
          <cell r="CN49"/>
          <cell r="CO49"/>
          <cell r="CP49"/>
          <cell r="CQ49"/>
          <cell r="CR49"/>
          <cell r="CS49"/>
          <cell r="CT49"/>
          <cell r="CU49"/>
          <cell r="CV49"/>
          <cell r="CW49"/>
          <cell r="CX49"/>
          <cell r="CY49"/>
          <cell r="CZ49"/>
        </row>
        <row r="50">
          <cell r="B50">
            <v>44</v>
          </cell>
          <cell r="C50">
            <v>13</v>
          </cell>
          <cell r="D50">
            <v>1</v>
          </cell>
          <cell r="E50">
            <v>2560</v>
          </cell>
          <cell r="F50">
            <v>800029955955</v>
          </cell>
          <cell r="G50" t="str">
            <v>นางสาว</v>
          </cell>
          <cell r="H50" t="str">
            <v>จิตติมาส</v>
          </cell>
          <cell r="I50" t="str">
            <v>แซ่เฮ้ง</v>
          </cell>
          <cell r="J50">
            <v>1509900532639</v>
          </cell>
          <cell r="K50" t="str">
            <v>เซ็นทรัล แอร์พอร์ต พลาซ่า เชียงใหม่</v>
          </cell>
          <cell r="L50" t="str">
            <v>เชียงใหม่ 1</v>
          </cell>
          <cell r="M50">
            <v>8</v>
          </cell>
          <cell r="N50" t="str">
            <v>สวัสดิการ</v>
          </cell>
          <cell r="O50" t="str">
            <v>1.บุคคลค้ำประกัน</v>
          </cell>
          <cell r="P50">
            <v>415888.59</v>
          </cell>
          <cell r="Q50">
            <v>14</v>
          </cell>
          <cell r="R50" t="str">
            <v>จังหวัดเชียงใหม่</v>
          </cell>
          <cell r="S50" t="str">
            <v>ผบ.1925</v>
          </cell>
          <cell r="T50">
            <v>2558</v>
          </cell>
          <cell r="U50" t="str">
            <v>ผบ.2394</v>
          </cell>
          <cell r="V50">
            <v>2558</v>
          </cell>
          <cell r="W50">
            <v>21</v>
          </cell>
          <cell r="X50">
            <v>11</v>
          </cell>
          <cell r="Y50">
            <v>2558</v>
          </cell>
          <cell r="Z50"/>
          <cell r="AA50"/>
          <cell r="AB50"/>
          <cell r="AC50"/>
          <cell r="AD50"/>
          <cell r="AE50"/>
          <cell r="AF50"/>
          <cell r="AG50"/>
          <cell r="AH50"/>
          <cell r="AI50"/>
          <cell r="AJ50"/>
          <cell r="AK50"/>
          <cell r="AL50"/>
          <cell r="AM50"/>
          <cell r="AN50"/>
          <cell r="AO50"/>
          <cell r="AP50"/>
          <cell r="AQ50"/>
          <cell r="AR50"/>
          <cell r="AS50"/>
          <cell r="AT50"/>
          <cell r="AU50"/>
          <cell r="AV50"/>
          <cell r="AW50"/>
          <cell r="AX50"/>
          <cell r="AY50"/>
          <cell r="AZ50"/>
          <cell r="BA50"/>
          <cell r="BB50" t="str">
            <v>สืบทรัพย์ (คำสั่ง 5/6/2567) รอบที่ 3 // รายงานวันที่ 26/7/2567</v>
          </cell>
          <cell r="BC50" t="str">
            <v>ปฐมพงษ์
วรกมล</v>
          </cell>
          <cell r="BD50"/>
          <cell r="BE50"/>
          <cell r="BF50">
            <v>1</v>
          </cell>
          <cell r="BG50"/>
          <cell r="BH50">
            <v>823558010494</v>
          </cell>
          <cell r="BI50" t="str">
            <v>นางสาวจิตติมาส   แซ่เฮ้ง</v>
          </cell>
          <cell r="BJ50">
            <v>241568</v>
          </cell>
          <cell r="BK50">
            <v>241585</v>
          </cell>
          <cell r="BL50"/>
          <cell r="BM50"/>
          <cell r="BN50" t="str">
            <v>1. นางสาว จิตติมาส แซ่เฮ้ง
2. นายทะนงศักดิ์  ยะจาย
3. นายเฉลิมชัย  คุณชื่น
4.นางสาววิไลพร ใจมั่นหรือคุณชื่น</v>
          </cell>
          <cell r="BO50" t="str">
            <v>ผู้กู้
ผู้ค้ำประกัน
           ผู้ค้ำประกัน           ผู้ค้ำประกัน</v>
          </cell>
          <cell r="BP50" t="str">
            <v>1509900532639
3580500007764
3500900145587
1509900059101</v>
          </cell>
          <cell r="BQ50" t="str">
            <v>- ไม่พบว่ามีกรรมสิทธิ์ในที่ดิน  อำเภอเมืองเชียงใหม่ จังหวัดเชียงใหม่
-  ไม่พบว่ามีกรรมสิทธิ์ในที่ดิน  อำเภอแม่ลาน้อย จังหวัดแม่ฮ่องสอน
-  ไม่พบว่ามีกรรมสิทธิ์ในที่ดิน  อำเภอฝาง  จังหวัดเชียงใหม่
'- ไม่พบว่ามีกรรมสิทธิ์ในที่ดิน  อำเภอเชียงดาว  จังหวัดเชียงใหม่</v>
          </cell>
          <cell r="BR50" t="str">
            <v>ไม่พบ</v>
          </cell>
          <cell r="BS50" t="str">
            <v>ไม่พบ
พบ
พบ
พบ</v>
          </cell>
          <cell r="BT50">
            <v>3</v>
          </cell>
          <cell r="BU50"/>
          <cell r="BV50" t="str">
            <v>132/61</v>
          </cell>
          <cell r="BW50" t="str">
            <v>L.E.P</v>
          </cell>
          <cell r="BX50"/>
          <cell r="BY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BZ50" t="str">
            <v>จำเลยที่ 1
จำเลยที่ 2
คู่สมรสจำเลยที่ 2
จำเลยที่ 3
จำเลยที่ 4
คู่สมรสจำเลยที่ 4</v>
          </cell>
          <cell r="CA50" t="str">
            <v>1-5099-00532-63-9
3-5805-00007-76-4
1-5804-00085-22-8
3-5009-00145-58-7
1-5099-00059-10-1
1-5009-00066-09-5</v>
          </cell>
          <cell r="CB50" t="str">
            <v>-พบว่ามีกรรมสิทธิ์ในที่ดินแนดเลขที่ 30163 อ.ดอยสะเก็ด จ.เชียงใหม่</v>
          </cell>
          <cell r="CC50" t="str">
            <v>ไม่พบทรัพย์</v>
          </cell>
          <cell r="CD50"/>
          <cell r="CE50">
            <v>6</v>
          </cell>
          <cell r="CF50">
            <v>5</v>
          </cell>
          <cell r="CG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CH50" t="str">
            <v xml:space="preserve">จำเลยที่ 1 
จำเลยที่ 2
คู่สมรสจำเลยที่ 2
จำเลยที่ 3
จำเลยที่ 4
คู่สมรสจำเลยที่ 4
</v>
          </cell>
          <cell r="CI50" t="str">
            <v>1-5099-00532-63-9
3-5805-00007-76-4
1-5804-00085-22-8
3-5009-00145-58-7
1-5099-00059-10-1
1-5009-00066-09-5</v>
          </cell>
          <cell r="CJ5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CK50" t="str">
            <v>ไม่พบ</v>
          </cell>
          <cell r="CL50"/>
          <cell r="CM50"/>
          <cell r="CN50"/>
          <cell r="CO50"/>
          <cell r="CP50"/>
          <cell r="CQ50"/>
          <cell r="CR50"/>
          <cell r="CS50"/>
          <cell r="CT50"/>
          <cell r="CU50"/>
          <cell r="CV50"/>
          <cell r="CW50"/>
          <cell r="CX50"/>
          <cell r="CY50"/>
          <cell r="CZ50"/>
        </row>
        <row r="51">
          <cell r="B51">
            <v>45</v>
          </cell>
          <cell r="C51">
            <v>13</v>
          </cell>
          <cell r="D51">
            <v>1</v>
          </cell>
          <cell r="E51">
            <v>2560</v>
          </cell>
          <cell r="F51">
            <v>800009763320</v>
          </cell>
          <cell r="G51" t="str">
            <v>นางสาว</v>
          </cell>
          <cell r="H51" t="str">
            <v>นงลักษณ์</v>
          </cell>
          <cell r="I51" t="str">
            <v>ไม้ทองดี</v>
          </cell>
          <cell r="J51">
            <v>1600100195248</v>
          </cell>
          <cell r="K51" t="str">
            <v>เซ็นทรัล แอร์พอร์ต พลาซ่า เชียงใหม่</v>
          </cell>
          <cell r="L51" t="str">
            <v>เชียงใหม่ 1</v>
          </cell>
          <cell r="M51">
            <v>8</v>
          </cell>
          <cell r="N51" t="str">
            <v>สวัสดิการ</v>
          </cell>
          <cell r="O51" t="str">
            <v>1.บุคคลค้ำประกัน</v>
          </cell>
          <cell r="P51">
            <v>320380.99</v>
          </cell>
          <cell r="Q51">
            <v>14</v>
          </cell>
          <cell r="R51" t="str">
            <v>จังหวัดฝาง</v>
          </cell>
          <cell r="S51" t="str">
            <v>ผบ.950</v>
          </cell>
          <cell r="T51">
            <v>2558</v>
          </cell>
          <cell r="U51" t="str">
            <v>ผบ.36</v>
          </cell>
          <cell r="V51">
            <v>2559</v>
          </cell>
          <cell r="W51">
            <v>2</v>
          </cell>
          <cell r="X51">
            <v>2</v>
          </cell>
          <cell r="Y51">
            <v>2559</v>
          </cell>
          <cell r="Z51"/>
          <cell r="AA51"/>
          <cell r="AB51"/>
          <cell r="AC51"/>
          <cell r="AD51"/>
          <cell r="AE51"/>
          <cell r="AF51"/>
          <cell r="AG51"/>
          <cell r="AH51"/>
          <cell r="AI51"/>
          <cell r="AJ51"/>
          <cell r="AK51"/>
          <cell r="AL51"/>
          <cell r="AM51"/>
          <cell r="AN51"/>
          <cell r="AO51"/>
          <cell r="AP51"/>
          <cell r="AQ51"/>
          <cell r="AR51"/>
          <cell r="AS51"/>
          <cell r="AT51"/>
          <cell r="AU51"/>
          <cell r="AV51"/>
          <cell r="AW51"/>
          <cell r="AX51"/>
          <cell r="AY51"/>
          <cell r="AZ51"/>
          <cell r="BA51"/>
          <cell r="BB51"/>
          <cell r="BC51" t="str">
            <v>ศตวรรษ</v>
          </cell>
          <cell r="BD51"/>
          <cell r="BE51"/>
          <cell r="BF51">
            <v>1</v>
          </cell>
          <cell r="BG51"/>
          <cell r="BH51">
            <v>823558010093</v>
          </cell>
          <cell r="BI51" t="str">
            <v>นางสาวนงลักษณ์   ไม้ทองดี</v>
          </cell>
          <cell r="BJ51">
            <v>241480</v>
          </cell>
          <cell r="BK51">
            <v>241480</v>
          </cell>
          <cell r="BL51"/>
          <cell r="BM51"/>
          <cell r="BN51" t="str">
            <v>1. นางสาว นงลักษณ์ ไม้ทองดี
2. นางสาวสายสมร  แสงแก้วหรือสังขวรรณ
3 .นายสันติชัย  สังขวรรณ
4. นางชนันธร  วรรณหลวง
5. นายอนุวัฒน์  วรรณหลวง</v>
          </cell>
          <cell r="BO51" t="str">
            <v>ผู้กู้
ผู้ค้ำประกัน (ล.2)
คู่สมรส (ล.2) 
ผู้ค้ำประกัน (ล.3)
คู่สมรส (ล.3)</v>
          </cell>
          <cell r="BP51" t="str">
            <v>1600100195248
8501076000780
3500900210290
3500900939851
3500900519436</v>
          </cell>
          <cell r="BQ51" t="str">
            <v xml:space="preserve">-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v>
          </cell>
          <cell r="BR51" t="str">
            <v>ไม่พบ</v>
          </cell>
          <cell r="BS51" t="str">
            <v>พบ
ไม่พบ
ไม่พบ
พบ
ไม่พบ</v>
          </cell>
          <cell r="BT51">
            <v>5</v>
          </cell>
          <cell r="BU51">
            <v>1</v>
          </cell>
          <cell r="BV51" t="str">
            <v>52/61</v>
          </cell>
          <cell r="BW51" t="str">
            <v>L.E.P</v>
          </cell>
          <cell r="BX51"/>
          <cell r="BY51"/>
          <cell r="BZ51"/>
          <cell r="CA51"/>
          <cell r="CB51"/>
          <cell r="CC51"/>
          <cell r="CD51"/>
          <cell r="CE51"/>
          <cell r="CF51"/>
          <cell r="CG51"/>
          <cell r="CH51"/>
          <cell r="CI51"/>
          <cell r="CJ51"/>
          <cell r="CK51"/>
          <cell r="CL51"/>
          <cell r="CM51"/>
          <cell r="CN51"/>
          <cell r="CO51"/>
          <cell r="CP51"/>
          <cell r="CQ51"/>
          <cell r="CR51"/>
          <cell r="CS51"/>
          <cell r="CT51"/>
          <cell r="CU51"/>
          <cell r="CV51"/>
          <cell r="CW51"/>
          <cell r="CX51"/>
          <cell r="CY51"/>
          <cell r="CZ51"/>
        </row>
        <row r="52">
          <cell r="B52">
            <v>46</v>
          </cell>
          <cell r="C52">
            <v>8</v>
          </cell>
          <cell r="D52">
            <v>2</v>
          </cell>
          <cell r="E52">
            <v>2560</v>
          </cell>
          <cell r="F52">
            <v>800025859623</v>
          </cell>
          <cell r="G52" t="str">
            <v>นางสาว</v>
          </cell>
          <cell r="H52" t="str">
            <v>นุชนารถ</v>
          </cell>
          <cell r="I52" t="str">
            <v>ชมชาติ</v>
          </cell>
          <cell r="J52">
            <v>3500100152066</v>
          </cell>
          <cell r="K52" t="str">
            <v>เซ็นทรัล แอร์พอร์ต พลาซ่า เชียงใหม่</v>
          </cell>
          <cell r="L52" t="str">
            <v>เชียงใหม่ 1</v>
          </cell>
          <cell r="M52">
            <v>8</v>
          </cell>
          <cell r="N52" t="str">
            <v>สวัสดิการ</v>
          </cell>
          <cell r="O52" t="str">
            <v>1.บุคคลค้ำประกัน</v>
          </cell>
          <cell r="P52">
            <v>596660.85</v>
          </cell>
          <cell r="Q52">
            <v>14</v>
          </cell>
          <cell r="R52" t="str">
            <v>จังหวัดเชียงใหม่</v>
          </cell>
          <cell r="S52" t="str">
            <v>ผบ.2142</v>
          </cell>
          <cell r="T52">
            <v>2557</v>
          </cell>
          <cell r="U52" t="str">
            <v>ผบ.2605</v>
          </cell>
          <cell r="V52">
            <v>2557</v>
          </cell>
          <cell r="W52"/>
          <cell r="X52"/>
          <cell r="Y52"/>
          <cell r="Z52">
            <v>22</v>
          </cell>
          <cell r="AA52">
            <v>12</v>
          </cell>
          <cell r="AB52">
            <v>2557</v>
          </cell>
          <cell r="AC52"/>
          <cell r="AD52"/>
          <cell r="AE52"/>
          <cell r="AF52"/>
          <cell r="AG52"/>
          <cell r="AH52"/>
          <cell r="AI52">
            <v>26</v>
          </cell>
          <cell r="AJ52">
            <v>4</v>
          </cell>
          <cell r="AK52">
            <v>2560</v>
          </cell>
          <cell r="AL52"/>
          <cell r="AM52"/>
          <cell r="AN52"/>
          <cell r="AO52"/>
          <cell r="AP52"/>
          <cell r="AQ52"/>
          <cell r="AR52"/>
          <cell r="AS52"/>
          <cell r="AT52"/>
          <cell r="AU52"/>
          <cell r="AV52"/>
          <cell r="AW52"/>
          <cell r="AX52"/>
          <cell r="AY52"/>
          <cell r="AZ52"/>
          <cell r="BA52"/>
          <cell r="BB52" t="str">
            <v>พี่ขวัญแจ้งสืบใหม่ 5 ที่ วันที่ 27/5/2563 ส่งก่อน 5/6/2563</v>
          </cell>
          <cell r="BC52" t="str">
            <v>สกุลรัตน์</v>
          </cell>
          <cell r="BD52"/>
          <cell r="BE52"/>
          <cell r="BF52">
            <v>1</v>
          </cell>
          <cell r="BG52"/>
          <cell r="BH52">
            <v>823557010031</v>
          </cell>
          <cell r="BI52" t="str">
            <v>นางสาวนุชนารถ   ชมชาติ</v>
          </cell>
          <cell r="BJ52"/>
          <cell r="BK52"/>
          <cell r="BL52"/>
          <cell r="BM52"/>
          <cell r="BN52" t="str">
            <v>1. นางสาวนุชนารถ  ชมชาติ
2. นางสาวเบญจมาศ  ศรีคำ
3. นางสาวพิมพ์มณิการ์  ไทยยันโต
4.นายชินกร  สีตะมะ</v>
          </cell>
          <cell r="BO52" t="str">
            <v>ผู้กู้(ล.1)
ผู้ค้ำประกัน(ล.2)
ผู้ค้ำประกัน (ล.3) 
คู่สมรส (ล.3)</v>
          </cell>
          <cell r="BP52" t="str">
            <v>3-5001-00152-06-6
3-5603-00094-29-9
3-5006-00424-64-2
1-5006-00004-43-4</v>
          </cell>
          <cell r="BQ52"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BR52" t="str">
            <v>พบ</v>
          </cell>
          <cell r="BS52"/>
          <cell r="BT52">
            <v>4</v>
          </cell>
          <cell r="BU52"/>
          <cell r="BV52" t="str">
            <v>53/61</v>
          </cell>
          <cell r="BW52" t="str">
            <v>L.E.P</v>
          </cell>
          <cell r="BX52" t="str">
            <v>พี่ขวัญ</v>
          </cell>
          <cell r="BY52" t="str">
            <v>1. นางสาวนุชนารถ  ชมชาติ
2. นางสาวเบญจมาศ  ศรีคำ
3. นางสาวพิมพ์มณิการ์  ไทยยันโต
4.นายชินกร  สีตะมะ</v>
          </cell>
          <cell r="BZ52" t="str">
            <v>ผู้กู้(ล.1)
ผู้ค้ำประกัน(ล.2)
ผู้ค้ำประกัน (ล.3) 
คู่สมรส (ล.3)</v>
          </cell>
          <cell r="CA52" t="str">
            <v>3-5001-00152-06-6
3-5603-00094-29-9
3-5006-00424-64-2
1-5006-00004-43-4</v>
          </cell>
          <cell r="CB52"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234/278 ทะเบียนอาคารชุดเลขที่ 10/2558 ชื่ออาคารชุด ดีคอนโด ซายน์ อาคารบี (ชั้น 4) อ.เมืองเชียงใหม่ จ.เชียงใหม่ (ติดจำนอง ธนาคารออมสิน)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CC52" t="str">
            <v>พบทรัพย์</v>
          </cell>
          <cell r="CD52"/>
          <cell r="CE52"/>
          <cell r="CF52"/>
          <cell r="CG52"/>
          <cell r="CH52"/>
          <cell r="CI52"/>
          <cell r="CJ52"/>
          <cell r="CK52"/>
          <cell r="CL52"/>
          <cell r="CM52"/>
          <cell r="CN52"/>
          <cell r="CO52"/>
          <cell r="CP52"/>
          <cell r="CQ52"/>
          <cell r="CR52"/>
          <cell r="CS52"/>
          <cell r="CT52"/>
          <cell r="CU52"/>
          <cell r="CV52"/>
          <cell r="CW52"/>
          <cell r="CX52"/>
          <cell r="CY52"/>
          <cell r="CZ52"/>
        </row>
        <row r="53">
          <cell r="B53">
            <v>47</v>
          </cell>
          <cell r="C53">
            <v>15</v>
          </cell>
          <cell r="D53">
            <v>3</v>
          </cell>
          <cell r="E53">
            <v>2560</v>
          </cell>
          <cell r="F53">
            <v>822248013523</v>
          </cell>
          <cell r="G53" t="str">
            <v>นาง</v>
          </cell>
          <cell r="H53" t="str">
            <v>อัมภวันหรือศิวาพัชร์</v>
          </cell>
          <cell r="I53" t="str">
            <v>ทองคำ</v>
          </cell>
          <cell r="J53" t="str">
            <v>-</v>
          </cell>
          <cell r="K53" t="str">
            <v>ประตูช้างเผือก</v>
          </cell>
          <cell r="L53" t="str">
            <v>เชียงใหม่ 1</v>
          </cell>
          <cell r="M53">
            <v>8</v>
          </cell>
          <cell r="N53" t="str">
            <v>เคหะ</v>
          </cell>
          <cell r="O53" t="str">
            <v>2.หลักทรัพย์ค้ำประกัน</v>
          </cell>
          <cell r="P53"/>
          <cell r="Q53"/>
          <cell r="R53" t="str">
            <v>จังหวัดเชียงใหม่</v>
          </cell>
          <cell r="S53" t="str">
            <v>ผบ.419</v>
          </cell>
          <cell r="T53">
            <v>2554</v>
          </cell>
          <cell r="U53" t="str">
            <v>ผบ.688</v>
          </cell>
          <cell r="V53">
            <v>2554</v>
          </cell>
          <cell r="W53"/>
          <cell r="X53"/>
          <cell r="Y53"/>
          <cell r="Z53"/>
          <cell r="AA53"/>
          <cell r="AB53"/>
          <cell r="AC53"/>
          <cell r="AD53"/>
          <cell r="AE53"/>
          <cell r="AF53"/>
          <cell r="AG53"/>
          <cell r="AH53"/>
          <cell r="AI53"/>
          <cell r="AJ53"/>
          <cell r="AK53"/>
          <cell r="AL53"/>
          <cell r="AM53"/>
          <cell r="AN53"/>
          <cell r="AO53"/>
          <cell r="AP53"/>
          <cell r="AQ53"/>
          <cell r="AR53"/>
          <cell r="AS53"/>
          <cell r="AT53"/>
          <cell r="AU53"/>
          <cell r="AV53"/>
          <cell r="AW53"/>
          <cell r="AX53"/>
          <cell r="AY53"/>
          <cell r="AZ53"/>
          <cell r="BA53"/>
          <cell r="BB53"/>
          <cell r="BC53" t="str">
            <v>สกุลรัตน์</v>
          </cell>
          <cell r="BD53"/>
          <cell r="BE53"/>
          <cell r="BF53">
            <v>1</v>
          </cell>
          <cell r="BG53"/>
          <cell r="BH53" t="str">
            <v>-</v>
          </cell>
          <cell r="BI53" t="str">
            <v>นางอัมภวันหรือศิวาพัชร์   ทองคำ</v>
          </cell>
          <cell r="BJ53"/>
          <cell r="BK53"/>
          <cell r="BL53"/>
          <cell r="BM53"/>
          <cell r="BN53"/>
          <cell r="BO53"/>
          <cell r="BP53" t="str">
            <v>-</v>
          </cell>
          <cell r="BQ53" t="str">
            <v>ชะลอตามคำสั่งออมสินเขต 1</v>
          </cell>
          <cell r="BR53" t="str">
            <v>ชะลอ</v>
          </cell>
          <cell r="BS53"/>
          <cell r="BT53"/>
          <cell r="BU53"/>
          <cell r="BV53"/>
          <cell r="BW53" t="str">
            <v>L.E.P</v>
          </cell>
          <cell r="BX53"/>
          <cell r="BY53"/>
          <cell r="BZ53"/>
          <cell r="CA53"/>
          <cell r="CB53"/>
          <cell r="CC53"/>
          <cell r="CD53"/>
          <cell r="CE53"/>
          <cell r="CF53"/>
          <cell r="CG53"/>
          <cell r="CH53"/>
          <cell r="CI53"/>
          <cell r="CJ53"/>
          <cell r="CK53"/>
          <cell r="CL53"/>
          <cell r="CM53"/>
          <cell r="CN53"/>
          <cell r="CO53"/>
          <cell r="CP53"/>
          <cell r="CQ53"/>
          <cell r="CR53"/>
          <cell r="CS53"/>
          <cell r="CT53"/>
          <cell r="CU53"/>
          <cell r="CV53"/>
          <cell r="CW53"/>
          <cell r="CX53"/>
          <cell r="CY53"/>
          <cell r="CZ53"/>
        </row>
        <row r="54">
          <cell r="B54">
            <v>48</v>
          </cell>
          <cell r="C54">
            <v>30</v>
          </cell>
          <cell r="D54">
            <v>3</v>
          </cell>
          <cell r="E54">
            <v>2560</v>
          </cell>
          <cell r="F54">
            <v>800005993756</v>
          </cell>
          <cell r="G54" t="str">
            <v>นาย</v>
          </cell>
          <cell r="H54" t="str">
            <v>ภิชิษ</v>
          </cell>
          <cell r="I54" t="str">
            <v>ปัญญาเจริญ</v>
          </cell>
          <cell r="J54">
            <v>3510100409652</v>
          </cell>
          <cell r="K54" t="str">
            <v>เชียงใหม่</v>
          </cell>
          <cell r="L54" t="str">
            <v>เชียงใหม่ 1</v>
          </cell>
          <cell r="M54">
            <v>8</v>
          </cell>
          <cell r="N54" t="str">
            <v>แก้ไขหนี้สินฯ</v>
          </cell>
          <cell r="O54" t="str">
            <v>4.ไม่มีหลักประกัน</v>
          </cell>
          <cell r="P54">
            <v>139328</v>
          </cell>
          <cell r="Q54">
            <v>15</v>
          </cell>
          <cell r="R54" t="str">
            <v>แขวงเชียงใหม่</v>
          </cell>
          <cell r="S54" t="str">
            <v>ผบ.866</v>
          </cell>
          <cell r="T54">
            <v>2556</v>
          </cell>
          <cell r="U54" t="str">
            <v>ผบ.2821</v>
          </cell>
          <cell r="V54">
            <v>2556</v>
          </cell>
          <cell r="W54"/>
          <cell r="X54"/>
          <cell r="Y54"/>
          <cell r="Z54">
            <v>18</v>
          </cell>
          <cell r="AA54">
            <v>6</v>
          </cell>
          <cell r="AB54">
            <v>2556</v>
          </cell>
          <cell r="AC54"/>
          <cell r="AD54"/>
          <cell r="AE54"/>
          <cell r="AF54"/>
          <cell r="AG54"/>
          <cell r="AH54"/>
          <cell r="AI54"/>
          <cell r="AJ54"/>
          <cell r="AK54"/>
          <cell r="AL54"/>
          <cell r="AM54"/>
          <cell r="AN54"/>
          <cell r="AO54"/>
          <cell r="AP54"/>
          <cell r="AQ54"/>
          <cell r="AR54"/>
          <cell r="AS54"/>
          <cell r="AT54"/>
          <cell r="AU54"/>
          <cell r="AV54"/>
          <cell r="AW54"/>
          <cell r="AX54"/>
          <cell r="AY54"/>
          <cell r="AZ54"/>
          <cell r="BA54"/>
          <cell r="BB54"/>
          <cell r="BC54" t="str">
            <v>อคธรรม</v>
          </cell>
          <cell r="BD54"/>
          <cell r="BE54"/>
          <cell r="BF54">
            <v>1</v>
          </cell>
          <cell r="BG54"/>
          <cell r="BH54">
            <v>800005993756</v>
          </cell>
          <cell r="BI54" t="str">
            <v>นายภิชิษ   ปัญญาเจริญ</v>
          </cell>
          <cell r="BJ54"/>
          <cell r="BK54"/>
          <cell r="BL54"/>
          <cell r="BM54"/>
          <cell r="BN54" t="str">
            <v xml:space="preserve">นาย ภิชิษ ปัญญาเจริญ
</v>
          </cell>
          <cell r="BO54" t="str">
            <v>จำเลย</v>
          </cell>
          <cell r="BP54" t="str">
            <v>3-5101-00409-65-2</v>
          </cell>
          <cell r="BQ54" t="str">
            <v>-ไม่พบว่ามีกรรมสิทธิ์ในที่ดิน อ.เมืองเชียงใหม่ จ.เชียงใหม่
-ไม่พบว่ามีกรรมสิทธิ์ในที่ดิน อ.เมืองลำพูน จ.ลำพูน</v>
          </cell>
          <cell r="BR54" t="str">
            <v>ไม่พบ</v>
          </cell>
          <cell r="BS54"/>
          <cell r="BT54">
            <v>1</v>
          </cell>
          <cell r="BU54"/>
          <cell r="BV54"/>
          <cell r="BW54"/>
          <cell r="BX54"/>
          <cell r="BY54" t="str">
            <v>1.นายภิชิษ ปัญญาเจริญ</v>
          </cell>
          <cell r="BZ54" t="str">
            <v xml:space="preserve"> จำเลย</v>
          </cell>
          <cell r="CA54" t="str">
            <v>3-5101-00409-65-2</v>
          </cell>
          <cell r="CB54" t="str">
            <v>-ไม่พบว่ามีกรรมสิทธิ์ในที่ดิน อ.เมืองเชียงใหม่ จ.เชียงใหม่</v>
          </cell>
          <cell r="CC54" t="str">
            <v>ไม่พบทรัพย์</v>
          </cell>
          <cell r="CD54" t="str">
            <v>พบ</v>
          </cell>
          <cell r="CE54"/>
          <cell r="CF54"/>
          <cell r="CG54"/>
          <cell r="CH54"/>
          <cell r="CI54"/>
          <cell r="CJ54"/>
          <cell r="CK54"/>
          <cell r="CL54"/>
          <cell r="CM54"/>
          <cell r="CN54"/>
          <cell r="CO54"/>
          <cell r="CP54"/>
          <cell r="CQ54"/>
          <cell r="CR54"/>
          <cell r="CS54"/>
          <cell r="CT54"/>
          <cell r="CU54"/>
          <cell r="CV54"/>
          <cell r="CW54"/>
          <cell r="CX54"/>
          <cell r="CY54"/>
          <cell r="CZ54"/>
        </row>
        <row r="55">
          <cell r="B55">
            <v>49</v>
          </cell>
          <cell r="C55">
            <v>22</v>
          </cell>
          <cell r="D55">
            <v>6</v>
          </cell>
          <cell r="E55">
            <v>2560</v>
          </cell>
          <cell r="F55" t="str">
            <v>ไม่มีข้อมูล</v>
          </cell>
          <cell r="G55" t="str">
            <v>นาย</v>
          </cell>
          <cell r="H55" t="str">
            <v>ชูศักดิ์</v>
          </cell>
          <cell r="I55" t="str">
            <v>สุตะวงค์</v>
          </cell>
          <cell r="J55">
            <v>3570800056531</v>
          </cell>
          <cell r="K55" t="str">
            <v xml:space="preserve">               </v>
          </cell>
          <cell r="L55" t="str">
            <v>เชียงใหม่ 1</v>
          </cell>
          <cell r="M55">
            <v>8</v>
          </cell>
          <cell r="N55"/>
          <cell r="O55" t="str">
            <v>1.บุคคลค้ำประกัน</v>
          </cell>
          <cell r="P55"/>
          <cell r="Q55"/>
          <cell r="R55" t="str">
            <v>จังหวัดเชียงใหม่</v>
          </cell>
          <cell r="S55" t="str">
            <v>ผบ.1923</v>
          </cell>
          <cell r="T55">
            <v>2558</v>
          </cell>
          <cell r="U55" t="str">
            <v>ผบ.65</v>
          </cell>
          <cell r="V55">
            <v>2559</v>
          </cell>
          <cell r="W55">
            <v>25</v>
          </cell>
          <cell r="X55">
            <v>1</v>
          </cell>
          <cell r="Y55">
            <v>2559</v>
          </cell>
          <cell r="Z55"/>
          <cell r="AA55"/>
          <cell r="AB55"/>
          <cell r="AC55"/>
          <cell r="AD55"/>
          <cell r="AE55"/>
          <cell r="AF55"/>
          <cell r="AG55"/>
          <cell r="AH55"/>
          <cell r="AI55"/>
          <cell r="AJ55"/>
          <cell r="AK55"/>
          <cell r="AL55"/>
          <cell r="AM55"/>
          <cell r="AN55"/>
          <cell r="AO55"/>
          <cell r="AP55"/>
          <cell r="AQ55"/>
          <cell r="AR55"/>
          <cell r="AS55"/>
          <cell r="AT55"/>
          <cell r="AU55"/>
          <cell r="AV55"/>
          <cell r="AW55"/>
          <cell r="AX55"/>
          <cell r="AY55"/>
          <cell r="AZ55"/>
          <cell r="BA55"/>
          <cell r="BB55" t="str">
            <v>ชะลอยึดชำระเป็นปกติ 24/3/2563</v>
          </cell>
          <cell r="BC55"/>
          <cell r="BD55"/>
          <cell r="BE55"/>
          <cell r="BF55">
            <v>1</v>
          </cell>
          <cell r="BG55"/>
          <cell r="BH55" t="str">
            <v>ไม่มีข้อมูล</v>
          </cell>
          <cell r="BI55" t="str">
            <v>นายชูศักดิ์   สุตะวงค์</v>
          </cell>
          <cell r="BJ55">
            <v>241236</v>
          </cell>
          <cell r="BK55">
            <v>241585</v>
          </cell>
          <cell r="BL55"/>
          <cell r="BM55"/>
          <cell r="BN55" t="str">
            <v>1. นายชูศักดิ์  สุตะวงค์
2. นายรังสรรค์ เพาะชาลี
3. นางสาวจารุวรรณ เครือฟู</v>
          </cell>
          <cell r="BO55" t="str">
            <v>ผู้กู้
ผู้ค้ำประกัน
ผู้ค้ำประกัน</v>
          </cell>
          <cell r="BP55" t="str">
            <v>3570800056531
3360100967592
3529900128915</v>
          </cell>
          <cell r="BQ55" t="str">
            <v>- พบมีกรรมสิทธิ์ในที่ดิน  โฉนดเลขที่ 56632 อ.หางดง จังหวัดเชียงใหม่ (ปลอดจำนอง)
- พบมีกรรมสิทธิ์ในที่ดิน  โฉนดเลขที่ 59351 อ.หางดง  จังหวัดเชียงใหม่ (ปลอดจำนอง) 
- พบมีกรรมสิทธิ์ในที่ดิน  โฉนดเลขที่ 18855 ต.ขัวมุง อำเภอสารภี จังหวัดเชียงใหม่ (ปลอดจำนอง)</v>
          </cell>
          <cell r="BR55" t="str">
            <v>พบ</v>
          </cell>
          <cell r="BS55" t="str">
            <v xml:space="preserve">ไม่พบ
ไม่พบ
พบ
</v>
          </cell>
          <cell r="BT55">
            <v>3</v>
          </cell>
          <cell r="BU55"/>
          <cell r="BV55" t="str">
            <v>05/61</v>
          </cell>
          <cell r="BW55" t="str">
            <v>L.E.P</v>
          </cell>
          <cell r="BX55"/>
          <cell r="BY55"/>
          <cell r="BZ55"/>
          <cell r="CA55"/>
          <cell r="CB55"/>
          <cell r="CC55"/>
          <cell r="CD55"/>
          <cell r="CE55"/>
          <cell r="CF55"/>
          <cell r="CG55"/>
          <cell r="CH55"/>
          <cell r="CI55"/>
          <cell r="CJ55"/>
          <cell r="CK55"/>
          <cell r="CL55"/>
          <cell r="CM55"/>
          <cell r="CN55"/>
          <cell r="CO55"/>
          <cell r="CP55"/>
          <cell r="CQ55"/>
          <cell r="CR55"/>
          <cell r="CS55"/>
          <cell r="CT55"/>
          <cell r="CU55"/>
          <cell r="CV55"/>
          <cell r="CW55"/>
          <cell r="CX55"/>
          <cell r="CY55"/>
          <cell r="CZ55"/>
        </row>
        <row r="56">
          <cell r="B56">
            <v>50</v>
          </cell>
          <cell r="C56">
            <v>22</v>
          </cell>
          <cell r="D56">
            <v>6</v>
          </cell>
          <cell r="E56">
            <v>2560</v>
          </cell>
          <cell r="F56" t="str">
            <v xml:space="preserve">800037919753
</v>
          </cell>
          <cell r="G56" t="str">
            <v>นาย</v>
          </cell>
          <cell r="H56" t="str">
            <v>อภัย</v>
          </cell>
          <cell r="I56" t="str">
            <v>แสงคำ</v>
          </cell>
          <cell r="J56">
            <v>3501100093737</v>
          </cell>
          <cell r="K56" t="str">
            <v>เซ็นทรัลเฟสติวัล เชียงใหม่</v>
          </cell>
          <cell r="L56" t="str">
            <v>เชียงใหม่ 1</v>
          </cell>
          <cell r="M56">
            <v>8</v>
          </cell>
          <cell r="N56" t="str">
            <v>ธปช.</v>
          </cell>
          <cell r="O56" t="str">
            <v>1.บุคคลค้ำประกัน</v>
          </cell>
          <cell r="P56"/>
          <cell r="Q56"/>
          <cell r="R56" t="str">
            <v>แขวงเชียงใหม่</v>
          </cell>
          <cell r="S56" t="str">
            <v>ผบ.9977</v>
          </cell>
          <cell r="T56">
            <v>2558</v>
          </cell>
          <cell r="U56" t="str">
            <v>ผบ.864</v>
          </cell>
          <cell r="V56">
            <v>2559</v>
          </cell>
          <cell r="W56">
            <v>11</v>
          </cell>
          <cell r="X56">
            <v>2</v>
          </cell>
          <cell r="Y56">
            <v>2559</v>
          </cell>
          <cell r="Z56"/>
          <cell r="AA56"/>
          <cell r="AB56"/>
          <cell r="AC56"/>
          <cell r="AD56"/>
          <cell r="AE56"/>
          <cell r="AF56"/>
          <cell r="AG56"/>
          <cell r="AH56"/>
          <cell r="AI56"/>
          <cell r="AJ56"/>
          <cell r="AK56"/>
          <cell r="AL56"/>
          <cell r="AM56"/>
          <cell r="AN56"/>
          <cell r="AO56"/>
          <cell r="AP56"/>
          <cell r="AQ56"/>
          <cell r="AR56"/>
          <cell r="AS56"/>
          <cell r="AT56"/>
          <cell r="AU56"/>
          <cell r="AV56"/>
          <cell r="AW56"/>
          <cell r="AX56"/>
          <cell r="AY56"/>
          <cell r="AZ56"/>
          <cell r="BA56"/>
          <cell r="BB56"/>
          <cell r="BC56" t="str">
            <v>ศตวรรษ</v>
          </cell>
          <cell r="BD56"/>
          <cell r="BE56"/>
          <cell r="BF56">
            <v>1</v>
          </cell>
          <cell r="BG56"/>
          <cell r="BH56" t="str">
            <v>ไม่มีข้อมูล</v>
          </cell>
          <cell r="BI56" t="str">
            <v>นายอภัย   แสงคำ</v>
          </cell>
          <cell r="BJ56">
            <v>241501</v>
          </cell>
          <cell r="BK56">
            <v>241501</v>
          </cell>
          <cell r="BL56"/>
          <cell r="BM56"/>
          <cell r="BN56" t="str">
            <v>1. นายอภัย  แสงคำ
2. นายภัทรพล  ทดแทน
3. นางสาวสมถวิล  จินใจ หรือนางสาวเอมนิตย์  จินใจ</v>
          </cell>
          <cell r="BO56" t="str">
            <v>ผู้กู้
ผู้ค้ำประกัน (ล.2)
ผู้ค้ำประกัน (ล.3)</v>
          </cell>
          <cell r="BP56" t="str">
            <v>3501100093737
3450600449115
1509900928630</v>
          </cell>
          <cell r="BQ56" t="str">
            <v>-  ไม่พบว่ามีกรรมสิทธิ์ในที่จังหวัดเชียงใหม่  สาขาพร้าว
-  ไม่พบว่ามีกรรมสิทธิ์ในที่ดินจังหวัดร้อยเอ็ด สาขาพนมไพร
-  ไม่พบว่ามีกรรมสิทธิ์ในที่ดินจังหวัดเชียงใหม่  สาขาจอมทอง</v>
          </cell>
          <cell r="BR56" t="str">
            <v>ไม่พบ</v>
          </cell>
          <cell r="BS56" t="str">
            <v>ไม่พบ
พบ
พบ</v>
          </cell>
          <cell r="BT56">
            <v>3</v>
          </cell>
          <cell r="BU56"/>
          <cell r="BV56" t="str">
            <v>55/61</v>
          </cell>
          <cell r="BW56" t="str">
            <v>L.E.P</v>
          </cell>
          <cell r="BX56"/>
          <cell r="BY56"/>
          <cell r="BZ56"/>
          <cell r="CA56"/>
          <cell r="CB56"/>
          <cell r="CC56"/>
          <cell r="CD56"/>
          <cell r="CE56"/>
          <cell r="CF56"/>
          <cell r="CG56"/>
          <cell r="CH56"/>
          <cell r="CI56"/>
          <cell r="CJ56"/>
          <cell r="CK56"/>
          <cell r="CL56"/>
          <cell r="CM56"/>
          <cell r="CN56"/>
          <cell r="CO56"/>
          <cell r="CP56"/>
          <cell r="CQ56"/>
          <cell r="CR56"/>
          <cell r="CS56"/>
          <cell r="CT56"/>
          <cell r="CU56"/>
          <cell r="CV56"/>
          <cell r="CW56"/>
          <cell r="CX56"/>
          <cell r="CY56"/>
          <cell r="CZ56"/>
        </row>
        <row r="57">
          <cell r="B57">
            <v>51</v>
          </cell>
          <cell r="C57">
            <v>22</v>
          </cell>
          <cell r="D57">
            <v>6</v>
          </cell>
          <cell r="E57">
            <v>2560</v>
          </cell>
          <cell r="F57">
            <v>800031286209</v>
          </cell>
          <cell r="G57" t="str">
            <v>นางสาว</v>
          </cell>
          <cell r="H57" t="str">
            <v>ณัฐธิดา</v>
          </cell>
          <cell r="I57" t="str">
            <v>พาจันดี</v>
          </cell>
          <cell r="J57">
            <v>1509900635594</v>
          </cell>
          <cell r="K57" t="str">
            <v>เซ็นทรัล แอร์พอร์ต พลาซ่า เชียงใหม่</v>
          </cell>
          <cell r="L57" t="str">
            <v>เชียงใหม่ 1</v>
          </cell>
          <cell r="M57">
            <v>8</v>
          </cell>
          <cell r="N57"/>
          <cell r="O57"/>
          <cell r="P57"/>
          <cell r="Q57"/>
          <cell r="R57" t="str">
            <v>จังหวัดเชียงใหม่</v>
          </cell>
          <cell r="S57" t="str">
            <v>ผบ.2205</v>
          </cell>
          <cell r="T57">
            <v>2558</v>
          </cell>
          <cell r="U57" t="str">
            <v>ผบ.129</v>
          </cell>
          <cell r="V57">
            <v>2559</v>
          </cell>
          <cell r="W57">
            <v>1</v>
          </cell>
          <cell r="X57">
            <v>2</v>
          </cell>
          <cell r="Y57">
            <v>2559</v>
          </cell>
          <cell r="Z57"/>
          <cell r="AA57"/>
          <cell r="AB57"/>
          <cell r="AC57"/>
          <cell r="AD57"/>
          <cell r="AE57"/>
          <cell r="AF57"/>
          <cell r="AG57"/>
          <cell r="AH57"/>
          <cell r="AI57"/>
          <cell r="AJ57"/>
          <cell r="AK57"/>
          <cell r="AL57"/>
          <cell r="AM57"/>
          <cell r="AN57"/>
          <cell r="AO57"/>
          <cell r="AP57"/>
          <cell r="AQ57"/>
          <cell r="AR57"/>
          <cell r="AS57"/>
          <cell r="AT57"/>
          <cell r="AU57"/>
          <cell r="AV57"/>
          <cell r="AW57"/>
          <cell r="AX57"/>
          <cell r="AY57"/>
          <cell r="AZ57"/>
          <cell r="BA57"/>
          <cell r="BB57"/>
          <cell r="BC57" t="str">
            <v>ปฐมพงษ์ / ศตวรรษ</v>
          </cell>
          <cell r="BD57">
            <v>241709</v>
          </cell>
          <cell r="BE57"/>
          <cell r="BF57">
            <v>1</v>
          </cell>
          <cell r="BG57"/>
          <cell r="BH57" t="str">
            <v>-</v>
          </cell>
          <cell r="BI57" t="str">
            <v>นางสาวณัฐธิดา   พาจันดี</v>
          </cell>
          <cell r="BJ57">
            <v>241501</v>
          </cell>
          <cell r="BK57">
            <v>241501</v>
          </cell>
          <cell r="BL57"/>
          <cell r="BM57"/>
          <cell r="BN57" t="str">
            <v>1. นางสาวณัฐธิดา  พาจันดี
2. นายณัฐพงษ์  ธรรมวงค์
3. นายศุภชัย  จิตอารี</v>
          </cell>
          <cell r="BO57" t="str">
            <v>ผู้กู้
ผู้ค้ำประกัน (ล.2)
ผู้ค้ำประกัน (ล.3)</v>
          </cell>
          <cell r="BP57" t="str">
            <v>1509900635594
1350100041847
1550500023119</v>
          </cell>
          <cell r="BQ57" t="str">
            <v>-  พบมีกรรมสิทธิ์ในที่ดิน  โฉนดเลขที่ 2222 ต.ท่าวังตาล อ.สารภี จ.เชียงใหม่ // ปลอดจำนอง (กรรมสิทธิ์ร่วม)
-  ไม่พบว่ามีกรรมสิทธิ์ในดินที่จังหวัดยโสธร สาขาคำเขื่อนแก้ว
- ไม่พบว่ามีกรรมสิทธิ์ในที่ดินจังหวัดน่าน สาขาปัว</v>
          </cell>
          <cell r="BR57" t="str">
            <v xml:space="preserve">พบ </v>
          </cell>
          <cell r="BS57" t="str">
            <v>พบ
ไม่พบ
ไม่พบ</v>
          </cell>
          <cell r="BT57">
            <v>3</v>
          </cell>
          <cell r="BU57"/>
          <cell r="BV57" t="str">
            <v>56/61</v>
          </cell>
          <cell r="BW57" t="str">
            <v>L.E.P</v>
          </cell>
          <cell r="BX57"/>
          <cell r="BY57"/>
          <cell r="BZ57"/>
          <cell r="CA57"/>
          <cell r="CB57"/>
          <cell r="CC57"/>
          <cell r="CD57"/>
          <cell r="CE57"/>
          <cell r="CF57"/>
          <cell r="CG57"/>
          <cell r="CH57"/>
          <cell r="CI57"/>
          <cell r="CJ57"/>
          <cell r="CK57"/>
          <cell r="CL57"/>
          <cell r="CM57"/>
          <cell r="CN57"/>
          <cell r="CO57"/>
          <cell r="CP57"/>
          <cell r="CQ57"/>
          <cell r="CR57"/>
          <cell r="CS57"/>
          <cell r="CT57"/>
          <cell r="CU57"/>
          <cell r="CV57"/>
          <cell r="CW57"/>
          <cell r="CX57"/>
          <cell r="CY57"/>
          <cell r="CZ57"/>
        </row>
        <row r="58">
          <cell r="B58">
            <v>52</v>
          </cell>
          <cell r="C58">
            <v>28</v>
          </cell>
          <cell r="D58">
            <v>6</v>
          </cell>
          <cell r="E58">
            <v>2560</v>
          </cell>
          <cell r="F58">
            <v>800032575907</v>
          </cell>
          <cell r="G58" t="str">
            <v>นางสาว</v>
          </cell>
          <cell r="H58" t="str">
            <v>พัชรี</v>
          </cell>
          <cell r="I58" t="str">
            <v>โอบอ้อม</v>
          </cell>
          <cell r="J58"/>
          <cell r="K58"/>
          <cell r="L58" t="str">
            <v>เชียงใหม่ 1</v>
          </cell>
          <cell r="M58">
            <v>8</v>
          </cell>
          <cell r="N58"/>
          <cell r="O58"/>
          <cell r="P58"/>
          <cell r="Q58"/>
          <cell r="R58" t="str">
            <v>จังหวัดฮอด</v>
          </cell>
          <cell r="S58" t="str">
            <v>ผบ.707</v>
          </cell>
          <cell r="T58">
            <v>2558</v>
          </cell>
          <cell r="U58" t="str">
            <v>ผบ.48</v>
          </cell>
          <cell r="V58">
            <v>2559</v>
          </cell>
          <cell r="W58">
            <v>8</v>
          </cell>
          <cell r="X58">
            <v>2</v>
          </cell>
          <cell r="Y58">
            <v>2559</v>
          </cell>
          <cell r="Z58"/>
          <cell r="AA58"/>
          <cell r="AB58"/>
          <cell r="AC58"/>
          <cell r="AD58"/>
          <cell r="AE58"/>
          <cell r="AF58"/>
          <cell r="AG58"/>
          <cell r="AH58"/>
          <cell r="AI58"/>
          <cell r="AJ58"/>
          <cell r="AK58"/>
          <cell r="AL58"/>
          <cell r="AM58"/>
          <cell r="AN58"/>
          <cell r="AO58"/>
          <cell r="AP58"/>
          <cell r="AQ58"/>
          <cell r="AR58"/>
          <cell r="AS58"/>
          <cell r="AT58"/>
          <cell r="AU58"/>
          <cell r="AV58"/>
          <cell r="AW58"/>
          <cell r="AX58"/>
          <cell r="AY58"/>
          <cell r="AZ58"/>
          <cell r="BA58"/>
          <cell r="BB58"/>
          <cell r="BC58" t="str">
            <v>ศิราณี</v>
          </cell>
          <cell r="BD58"/>
          <cell r="BE58"/>
          <cell r="BF58">
            <v>1</v>
          </cell>
          <cell r="BG58"/>
          <cell r="BH58">
            <v>823557010609</v>
          </cell>
          <cell r="BI58" t="str">
            <v>นางสาวพัชรี   โอบอ้อม</v>
          </cell>
          <cell r="BJ58" t="str">
            <v>4/6/2561
7/6/2561</v>
          </cell>
          <cell r="BK58">
            <v>241585</v>
          </cell>
          <cell r="BL58"/>
          <cell r="BM58"/>
          <cell r="BN58" t="str">
            <v>1. นางสาวพัชรี  โอบอ้อม
2. นางสาวณีรนุช  วุฒิ
3. นางสาวพรรณิภา  ฟองเขียว
4. นางสาวเบญจวรรณ  ปัญญา</v>
          </cell>
          <cell r="BO58" t="str">
            <v>ผู้กู้
ผู้ค้ำประกัน (ล.2)
ผู้ค้ำประกัน (ล.3)
ผู้ค้ำประกัน (ล.4)</v>
          </cell>
          <cell r="BP58" t="str">
            <v>1500300099260
5560190012516
1560100294409
1509900528941</v>
          </cell>
          <cell r="BQ58" t="str">
            <v>- ไม่พบว่ามีกรรมสิทธิ์ในที่ดิน อ.แม่แจ่ม จ.เชียงใหม่
'- พบว่ามีกรรมสิทธิ์ในที่ดิน อ.เมืองพะเยา จ.พะเยา เลขโฉนด 8244,52971 เลขที่ดิน 176,16 ต.ท่าวังทอง อ.เมืองพะเยา พะเยา
'- ไม่พบว่ามีกรรมสิทธิ์ในที่ดิน อ.เมืองพะเยา จ.พะเยา
'- ไม่พบว่ามีกรรมสิทธิ์ในที่ดิน อ.สารภี จ.เชียงใหม่</v>
          </cell>
          <cell r="BR58" t="str">
            <v>พบ</v>
          </cell>
          <cell r="BS58" t="str">
            <v>ไม่พบ
ไม่พบ
ไม่พบ
ไม่พบ</v>
          </cell>
          <cell r="BT58">
            <v>4</v>
          </cell>
          <cell r="BU58">
            <v>4</v>
          </cell>
          <cell r="BV58" t="str">
            <v>143/61</v>
          </cell>
          <cell r="BW58" t="str">
            <v>L.E.P</v>
          </cell>
          <cell r="BX58"/>
          <cell r="BY58"/>
          <cell r="BZ58"/>
          <cell r="CA58"/>
          <cell r="CB58"/>
          <cell r="CC58"/>
          <cell r="CD58"/>
          <cell r="CE58"/>
          <cell r="CF58"/>
          <cell r="CG58"/>
          <cell r="CH58"/>
          <cell r="CI58"/>
          <cell r="CJ58"/>
          <cell r="CK58"/>
          <cell r="CL58"/>
          <cell r="CM58"/>
          <cell r="CN58"/>
          <cell r="CO58"/>
          <cell r="CP58"/>
          <cell r="CQ58"/>
          <cell r="CR58"/>
          <cell r="CS58"/>
          <cell r="CT58"/>
          <cell r="CU58"/>
          <cell r="CV58"/>
          <cell r="CW58"/>
          <cell r="CX58"/>
          <cell r="CY58"/>
          <cell r="CZ58"/>
        </row>
        <row r="59">
          <cell r="B59">
            <v>53</v>
          </cell>
          <cell r="C59">
            <v>28</v>
          </cell>
          <cell r="D59">
            <v>6</v>
          </cell>
          <cell r="E59">
            <v>2560</v>
          </cell>
          <cell r="F59">
            <v>800032181359</v>
          </cell>
          <cell r="G59" t="str">
            <v>นาย</v>
          </cell>
          <cell r="H59" t="str">
            <v xml:space="preserve">ฉัตรชัย </v>
          </cell>
          <cell r="I59" t="str">
            <v>เปียงเพี้ยง</v>
          </cell>
          <cell r="J59">
            <v>3501800239408</v>
          </cell>
          <cell r="K59"/>
          <cell r="L59" t="str">
            <v>เชียงใหม่ 1</v>
          </cell>
          <cell r="M59">
            <v>8</v>
          </cell>
          <cell r="N59"/>
          <cell r="O59"/>
          <cell r="P59"/>
          <cell r="Q59"/>
          <cell r="R59" t="str">
            <v>แขวงเชียงใหม่</v>
          </cell>
          <cell r="S59" t="str">
            <v>ผบ.9981</v>
          </cell>
          <cell r="T59">
            <v>2558</v>
          </cell>
          <cell r="U59" t="str">
            <v>ผบ.2885</v>
          </cell>
          <cell r="V59">
            <v>2559</v>
          </cell>
          <cell r="W59">
            <v>3</v>
          </cell>
          <cell r="X59">
            <v>5</v>
          </cell>
          <cell r="Y59">
            <v>2559</v>
          </cell>
          <cell r="Z59"/>
          <cell r="AA59"/>
          <cell r="AB59"/>
          <cell r="AC59"/>
          <cell r="AD59"/>
          <cell r="AE59"/>
          <cell r="AF59"/>
          <cell r="AG59"/>
          <cell r="AH59"/>
          <cell r="AI59"/>
          <cell r="AJ59"/>
          <cell r="AK59"/>
          <cell r="AL59"/>
          <cell r="AM59"/>
          <cell r="AN59"/>
          <cell r="AO59"/>
          <cell r="AP59"/>
          <cell r="AQ59"/>
          <cell r="AR59"/>
          <cell r="AS59"/>
          <cell r="AT59"/>
          <cell r="AU59"/>
          <cell r="AV59"/>
          <cell r="AW59"/>
          <cell r="AX59"/>
          <cell r="AY59"/>
          <cell r="AZ59"/>
          <cell r="BA59"/>
          <cell r="BB59"/>
          <cell r="BC59"/>
          <cell r="BD59"/>
          <cell r="BE59"/>
          <cell r="BF59">
            <v>1</v>
          </cell>
          <cell r="BG59"/>
          <cell r="BH59">
            <v>823558010502</v>
          </cell>
          <cell r="BI59" t="str">
            <v>นายฉัตรชัย    เปียงเพี้ยง</v>
          </cell>
          <cell r="BJ59"/>
          <cell r="BK59"/>
          <cell r="BL59"/>
          <cell r="BM59"/>
          <cell r="BN59"/>
          <cell r="BO59"/>
          <cell r="BP59">
            <v>3501800239408</v>
          </cell>
          <cell r="BQ59" t="str">
            <v>ยกเลิกสืบทรัพย์  //  ชำระปิดบัญชี (กระดาษสั่ง 17/07/2560)</v>
          </cell>
          <cell r="BR59" t="str">
            <v>ยกเลิกสืบ</v>
          </cell>
          <cell r="BS59"/>
          <cell r="BT59"/>
          <cell r="BU59"/>
          <cell r="BV59"/>
          <cell r="BW59" t="str">
            <v>L.E.P</v>
          </cell>
          <cell r="BX59"/>
          <cell r="BY59"/>
          <cell r="BZ59"/>
          <cell r="CA59"/>
          <cell r="CB59"/>
          <cell r="CC59"/>
          <cell r="CD59"/>
          <cell r="CE59"/>
          <cell r="CF59"/>
          <cell r="CG59"/>
          <cell r="CH59"/>
          <cell r="CI59"/>
          <cell r="CJ59"/>
          <cell r="CK59"/>
          <cell r="CL59"/>
          <cell r="CM59"/>
          <cell r="CN59"/>
          <cell r="CO59"/>
          <cell r="CP59"/>
          <cell r="CQ59"/>
          <cell r="CR59"/>
          <cell r="CS59"/>
          <cell r="CT59"/>
          <cell r="CU59"/>
          <cell r="CV59"/>
          <cell r="CW59"/>
          <cell r="CX59"/>
          <cell r="CY59"/>
          <cell r="CZ59"/>
        </row>
        <row r="60">
          <cell r="B60">
            <v>54</v>
          </cell>
          <cell r="C60">
            <v>5</v>
          </cell>
          <cell r="D60">
            <v>7</v>
          </cell>
          <cell r="E60">
            <v>2560</v>
          </cell>
          <cell r="F60">
            <v>800011010355</v>
          </cell>
          <cell r="G60" t="str">
            <v>นาย</v>
          </cell>
          <cell r="H60" t="str">
            <v>ปริญญา</v>
          </cell>
          <cell r="I60" t="str">
            <v>สิงห์ทองวรรณ</v>
          </cell>
          <cell r="J60">
            <v>3509901070261</v>
          </cell>
          <cell r="K60" t="str">
            <v>เชียงใหม่</v>
          </cell>
          <cell r="L60" t="str">
            <v>เชียงใหม่ 1</v>
          </cell>
          <cell r="M60">
            <v>8</v>
          </cell>
          <cell r="N60" t="str">
            <v>สินเชื่อพัฒนากลุ่มอาชีพ</v>
          </cell>
          <cell r="O60" t="str">
            <v>1.บุคคลค้ำประกัน</v>
          </cell>
          <cell r="P60">
            <v>485605.27</v>
          </cell>
          <cell r="Q60">
            <v>47986.78</v>
          </cell>
          <cell r="R60" t="str">
            <v>จังหวัดเชียงใหม่</v>
          </cell>
          <cell r="S60" t="str">
            <v>ผบ.69</v>
          </cell>
          <cell r="T60">
            <v>2556</v>
          </cell>
          <cell r="U60" t="str">
            <v>ผบ.242</v>
          </cell>
          <cell r="V60">
            <v>2556</v>
          </cell>
          <cell r="W60"/>
          <cell r="X60"/>
          <cell r="Y60"/>
          <cell r="Z60">
            <v>21</v>
          </cell>
          <cell r="AA60">
            <v>3</v>
          </cell>
          <cell r="AB60">
            <v>2556</v>
          </cell>
          <cell r="AC60"/>
          <cell r="AD60"/>
          <cell r="AE60"/>
          <cell r="AF60"/>
          <cell r="AG60"/>
          <cell r="AH60"/>
          <cell r="AI60"/>
          <cell r="AJ60"/>
          <cell r="AK60"/>
          <cell r="AL60"/>
          <cell r="AM60"/>
          <cell r="AN60"/>
          <cell r="AO60"/>
          <cell r="AP60"/>
          <cell r="AQ60"/>
          <cell r="AR60"/>
          <cell r="AS60"/>
          <cell r="AT60"/>
          <cell r="AU60"/>
          <cell r="AV60"/>
          <cell r="AW60"/>
          <cell r="AX60"/>
          <cell r="AY60"/>
          <cell r="AZ60"/>
          <cell r="BA60"/>
          <cell r="BB60" t="str">
            <v>สืบทรัพย์ รอบ 2 (คำสั่ง 1/12/2565)สืบด่วนเพื่อยื่นคดีล้มฯ//สืบแล้ว รายงานผล 28/12/2565</v>
          </cell>
          <cell r="BC60" t="str">
            <v>วรชัย
วรกมล</v>
          </cell>
          <cell r="BD60"/>
          <cell r="BE60"/>
          <cell r="BF60">
            <v>1</v>
          </cell>
          <cell r="BG60"/>
          <cell r="BH60">
            <v>883162010342</v>
          </cell>
          <cell r="BI60" t="str">
            <v>นายปริญญา   สิงห์ทองวรรณ</v>
          </cell>
          <cell r="BJ60">
            <v>241351</v>
          </cell>
          <cell r="BK60" t="str">
            <v>8/1/2560
25/4/2561</v>
          </cell>
          <cell r="BL60"/>
          <cell r="BM60"/>
          <cell r="BN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O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BP60" t="str">
            <v>3-5099-01070-26-1
3-1414-00214-36-3
2-1024-00011-60-1
3-4199-00178-49-2
3-5101-00228-43-7
3-6503-00145-32-1
3-5213-00096-43-8
3-5702-00100-46-7
3-5009-00464-66-6
5-5106-00018-21-7
3-5014-00216-85-1
3-5099-00733-07-0
3-5099-00733-07-7</v>
          </cell>
          <cell r="BQ60"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อ.เมืองเชียงใหม่ อ.เชียงใหม่ 
-ไม่พบว่ามีกรรมสิทธิ์ในที่ดิน อ.สารภี จ.เชียงใหม่
-พบว่ามีกรรมสิทธิ์ในที่ดิน โฉนดเลขที่ 112755 ต.ป่าแดด อ.เมืองเชียงใหม่ อ.เชียงใหม่ (ติดจำนอง)
-พบว่ามีกรรมสิทธิ์ในที่ดิน โฉนดเลขที่ 43572 ต.แม่แฝก อ.สันทราย จ.เชียงใหม่ (ปลอดจำนอง)
-พบว่ามีกรรมสิทธิ์ในที่ดิน โฉนดเลขที่ 43573 ต.แม่แฝก อ.สันทราย จ.เชียงใหม่ (ปลอดจำนอง)
-ไม่พบว่ามีกรรมสิทธิ์ในที่ดิน อ.สันทราย จ.เชียงใหม่
-พบว่ามีกรรมสิทธิ์ในที่ดิน โฉนดเลขที่ 58337 ต.หนองผึ้ง อ.สารภี จ.เชียงใหม่ (ติดจำนอง)
</v>
          </cell>
          <cell r="BR60" t="str">
            <v xml:space="preserve">พบ </v>
          </cell>
          <cell r="BS60" t="str">
            <v>ไม่พบ
พบ
พบ
ไม่พบ
พบ
ไม่พบ</v>
          </cell>
          <cell r="BT60">
            <v>8</v>
          </cell>
          <cell r="BU60"/>
          <cell r="BV60"/>
          <cell r="BW60" t="str">
            <v>L.E.P</v>
          </cell>
          <cell r="BX60"/>
          <cell r="BY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Z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CA60" t="str">
            <v>3-5099-01070-26-1
3-1414-00214-36-3
2-1024-00011-60-1
3-4199-00178-49-2
3-5101-00228-43-7
3-6503-00145-32-1
3-5213-00096-43-8
3-5702-00100-46-7
3-5009-00464-66-6
5-5106-00018-21-7
3-5014-00216-85-1
3-5099-00733-07-0</v>
          </cell>
          <cell r="CB6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-พบว่ามีกรรมสิทธิ์โฉนดเลขที่ 22994 และ 15389 ต.บ้านขอ อ.เมืองปาน จ.ลำปาง (ติดอายัด)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อ.ไชยปรการ จ.เชียงใหม่
-พบว่ามีกรรมสิทธิ์ในโฉนดเลขที่ 112755 ต.ป่าแดด อ.เมืองเชียงใหม่ จ.เชียงใหม่ (จำนอง ธอส.)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43572 และ 43573 ต.แฝก อ.สันทราย จ.เชียงใหม่ (ปลอดจำนอง)
-ไม่พบว่ามีกรรมสิทธิ์ในที่ดิน อ.สันทราย จ.เชียงใหม่
-พบว่ามีกรรมสิทธิ์โฉนดเลขที่ 58337 ต.หนองผึ้ง อ.สารภี จ.เชียงใหม่ (ติดจำนองธนาคารออมสิน)</v>
          </cell>
          <cell r="CC60" t="str">
            <v>พบทรัพย์</v>
          </cell>
          <cell r="CD60"/>
          <cell r="CE60"/>
          <cell r="CF60"/>
          <cell r="CG60"/>
          <cell r="CH60"/>
          <cell r="CI60"/>
          <cell r="CJ60"/>
          <cell r="CK60"/>
          <cell r="CL60"/>
          <cell r="CM60"/>
          <cell r="CN60"/>
          <cell r="CO60"/>
          <cell r="CP60"/>
          <cell r="CQ60"/>
          <cell r="CR60"/>
          <cell r="CS60"/>
          <cell r="CT60"/>
          <cell r="CU60"/>
          <cell r="CV60"/>
          <cell r="CW60"/>
          <cell r="CX60"/>
          <cell r="CY60"/>
          <cell r="CZ60"/>
        </row>
        <row r="61">
          <cell r="B61">
            <v>55</v>
          </cell>
          <cell r="C61">
            <v>5</v>
          </cell>
          <cell r="D61">
            <v>7</v>
          </cell>
          <cell r="E61">
            <v>2560</v>
          </cell>
          <cell r="F61">
            <v>800003495184</v>
          </cell>
          <cell r="G61" t="str">
            <v>นาง</v>
          </cell>
          <cell r="H61" t="str">
            <v xml:space="preserve">พิชญารัตน์หรือนันทนา  </v>
          </cell>
          <cell r="I61" t="str">
            <v>ปัญญาหรือเทพเสน</v>
          </cell>
          <cell r="J61">
            <v>3501100240853</v>
          </cell>
          <cell r="K61" t="str">
            <v>เซ็นทรัล แอร์พอร์ต พลาซ่า เชียงใหม่</v>
          </cell>
          <cell r="L61" t="str">
            <v>เชียงใหม่ 1</v>
          </cell>
          <cell r="M61">
            <v>8</v>
          </cell>
          <cell r="N61" t="str">
            <v>สินเชื่อเพื่อพัฒนากลุ่มอาชีพ</v>
          </cell>
          <cell r="O61"/>
          <cell r="P61"/>
          <cell r="Q61"/>
          <cell r="R61" t="str">
            <v>จังหวัดเชียงใหม่</v>
          </cell>
          <cell r="S61" t="str">
            <v>ผบ.289</v>
          </cell>
          <cell r="T61">
            <v>2559</v>
          </cell>
          <cell r="U61" t="str">
            <v>ผบ.891</v>
          </cell>
          <cell r="V61">
            <v>2559</v>
          </cell>
          <cell r="W61"/>
          <cell r="X61"/>
          <cell r="Y61"/>
          <cell r="Z61">
            <v>13</v>
          </cell>
          <cell r="AA61">
            <v>6</v>
          </cell>
          <cell r="AB61">
            <v>2559</v>
          </cell>
          <cell r="AC61"/>
          <cell r="AD61"/>
          <cell r="AE61"/>
          <cell r="AF61"/>
          <cell r="AG61"/>
          <cell r="AH61"/>
          <cell r="AI61"/>
          <cell r="AJ61"/>
          <cell r="AK61"/>
          <cell r="AL61"/>
          <cell r="AM61"/>
          <cell r="AN61"/>
          <cell r="AO61"/>
          <cell r="AP61"/>
          <cell r="AQ61"/>
          <cell r="AR61"/>
          <cell r="AS61"/>
          <cell r="AT61"/>
          <cell r="AU61"/>
          <cell r="AV61"/>
          <cell r="AW61"/>
          <cell r="AX61"/>
          <cell r="AY61"/>
          <cell r="AZ61"/>
          <cell r="BA61"/>
          <cell r="BB61" t="str">
            <v>สืบครั้งที่ 3 รายงานผลสืบ 25/2/2568</v>
          </cell>
          <cell r="BC61" t="str">
            <v>ศตวรรษ/นุสบา</v>
          </cell>
          <cell r="BD61"/>
          <cell r="BE61"/>
          <cell r="BF61">
            <v>1</v>
          </cell>
          <cell r="BG61"/>
          <cell r="BH61" t="str">
            <v>ไม่มีข้อมูล</v>
          </cell>
          <cell r="BI61" t="str">
            <v>นางพิชญารัตน์หรือนันทนา     ปัญญาหรือเทพเสน</v>
          </cell>
          <cell r="BJ61"/>
          <cell r="BK61" t="str">
            <v>8/1/2560
25/4/2561</v>
          </cell>
          <cell r="BL61"/>
          <cell r="BM61"/>
          <cell r="BN61" t="str">
            <v xml:space="preserve">1. นางพิชญารัตน์  ปัญญาหรือนางนันทนา เทพเสน
2. นางสาวเสาวนีย์ ณ ใจบุตร
3. นางสาวกัลยวรรธน์หรือนิภาพร เชื้อเมืองพาน
</v>
          </cell>
          <cell r="BO61" t="str">
            <v>ผู้กู้
ผู้ค้ำประกัน (ล.2)
ผู้ค้ำประกัน (ล.3)</v>
          </cell>
          <cell r="BP61" t="str">
            <v>3501100240853
3529900146824
3570501009639</v>
          </cell>
          <cell r="BQ61" t="str">
            <v>-  ไม่พบว่ามีกรรมสิทธิ์ในที่ดินจังหวัดเชียงใหม่  อำเภอพร้าว 
- พบว่ามีกรรมสิทธิ์ในที่ดินจังหวัดเชียงใหม่ อำเภอสารภี เลขโฉนด 53559 
'- ไม่พบว่ามีกรรมสิทธิ์ในที่ดินจังหวัดเชียงใหม่ อำเภอสารภี</v>
          </cell>
          <cell r="BR61" t="str">
            <v>พบ</v>
          </cell>
          <cell r="BS61" t="str">
            <v>ไม่พบ
ไม่พบ
พบ</v>
          </cell>
          <cell r="BT61">
            <v>3</v>
          </cell>
          <cell r="BU61"/>
          <cell r="BV61" t="str">
            <v>134/61</v>
          </cell>
          <cell r="BW61" t="str">
            <v>L.E.P</v>
          </cell>
          <cell r="BX61"/>
          <cell r="BY61" t="str">
            <v>1. นางพิชญารัตน์  ปัญญา
หรือนางนันทนา เทพเสน
2.นายสมศักดิ์  เทพเสน
3. นางสาวเสาวนีย์ ณ ใจบุตร
4. นางสาวกัลยวรรธน์หรือนิภาพร เชื้อเมืองพาน</v>
          </cell>
          <cell r="BZ61" t="str">
            <v>จำเลยที่ 1
คู่สมรสจำเลยที่ 1
จำเลยที่ 2
จำเลยที่ 3</v>
          </cell>
          <cell r="CA61" t="str">
            <v>3 5011 00240 85 3
3 5506 00126 51 0
3 5299 00146 82 4
3 5705 01009 63 9</v>
          </cell>
          <cell r="CB61" t="str">
            <v xml:space="preserve">-พบว่ามีกรรมสิทธิ์ในที่ดินโฉนดเลขที่ 9856 ต.บ้านโป่ง อ.พร้าว จ.เชียงใหม่ (ติดจำนอง ธกส)
-พบว่ามีกรรมสิทธิ์ในที่ดินโฉนดเลขที่ 9857 ต.บ้านโป่ง อ.พร้าว จ.เชียงใหม่ (ติดจำนอง ธกส)
-ไม่พบว่ามีกรรมสิทธิ์ในที่ดิน อ.เมืองเชียงใหม่ จ.เชียงใหม่
-ไม่พบว่ามีกรรมสิทธิ์ในที่ดิน เขตดอนเมือง  กรุงเทพมหานคร
-ไม่พบว่ามีกรรมสิทธิ์ในที่ดิน อ.เมืองเชียงใหม่ จ.เชียงใหม่
-พบว่ามีกรรมสิทธิ์ในที่ดินโฉนดเลขที่ 53559 ต.หนองผึ้ง อ.สารภี จ.เชียงใหม่ (ติดอายัด)
-ไม่พบว่ามีกรรมสิทธิ์ในที่ดิน อ.เมืองลำปาง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อ.พาน จ.เชียงราย
</v>
          </cell>
          <cell r="CC61" t="str">
            <v>พบทรัพย์</v>
          </cell>
          <cell r="CD61"/>
          <cell r="CE61"/>
          <cell r="CF61"/>
          <cell r="CG61" t="str">
            <v>1.นางสาวพิชญารัตน์หรือญาณิชานันท์  ปัญญา
2.นายสมศักดิ์  เทพเสน
3.นางสาวเสาวนีย์  ณ ใจบัตร 
4.นางสาวกัลยวรรธน์  เชื้อเมืองพาน</v>
          </cell>
          <cell r="CH61" t="str">
            <v>จำเลยที่ 1
คู่สมรสจำเลยที่ 1
จำเลยที่ 2
จำเลยที่ 3</v>
          </cell>
          <cell r="CI61" t="str">
            <v>3-5011-00240-85-3
3-5506-00126-51-0
3-5299-00146-82-4
3-5705-01009-63-9</v>
          </cell>
          <cell r="CJ61" t="str">
            <v>-ไม่พบว่ามีกรรมสิทธิ์ในที่ดิน อ.เมืองเชียงใหม่ จ.เชียงใหม่
-พบว่ามีกรรมสิทธิ์ในที่ดิน โฉนดเลขที่ 9856 ต.บ้านโป่ง อ.พร้าว จ.เชียงใหม่ (ติดจำนอง ธกส.)
-พบว่ามีกรรมสิทธิ์ในที่ดิน โฉนดเลขที่ 9856 ต.บ้านโป่ง อ.พร้าว จ.เชียงใหม่ (ติดจำนอง ธกส.)
-ไม่พบว่ามีกรรมสิทธิ์ในที่ดิน อ.เมืองเชียงใหม่ จ.เชียงใหม่
-ไม่พบว่ามีกรรมสิทธิ์ในที่ดิน เขตดอนเมือง กรุงเทพมหานคร 
-ไม่พบว่ามีกรรมสิทธิ์ในที่ดิน อ.เมืองเชียงใหม่ จ.เชียงใหม่
-พบว่ามีกรรมสิทธิ์ในที่ดิน โฉนดเลขที่ 53559 ต.หนองผึ้ง อ.สารภี จ.เชียงใหม่ (ปลอดจำนอง)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อ.พาน จ.เชียงราย</v>
          </cell>
          <cell r="CK61" t="str">
            <v>พบทรัพย์</v>
          </cell>
          <cell r="CL61"/>
          <cell r="CM61">
            <v>4</v>
          </cell>
          <cell r="CN61"/>
          <cell r="CO61"/>
          <cell r="CP61"/>
          <cell r="CQ61"/>
          <cell r="CR61"/>
          <cell r="CS61"/>
          <cell r="CT61"/>
          <cell r="CU61"/>
          <cell r="CV61"/>
          <cell r="CW61"/>
          <cell r="CX61"/>
          <cell r="CY61"/>
          <cell r="CZ61">
            <v>243287</v>
          </cell>
        </row>
        <row r="62">
          <cell r="B62">
            <v>56</v>
          </cell>
          <cell r="C62">
            <v>21</v>
          </cell>
          <cell r="D62">
            <v>7</v>
          </cell>
          <cell r="E62">
            <v>2560</v>
          </cell>
          <cell r="F62">
            <v>839648009950</v>
          </cell>
          <cell r="G62" t="str">
            <v>ดาบตำรวจ</v>
          </cell>
          <cell r="H62" t="str">
            <v>สุวรรณภูมิหรือธนัช</v>
          </cell>
          <cell r="I62" t="str">
            <v>หมื่นราช</v>
          </cell>
          <cell r="J62">
            <v>3510101377444</v>
          </cell>
          <cell r="K62" t="str">
            <v>-</v>
          </cell>
          <cell r="L62" t="str">
            <v>เชียงใหม่ 1</v>
          </cell>
          <cell r="M62">
            <v>8</v>
          </cell>
          <cell r="N62" t="str">
            <v>เคหะ</v>
          </cell>
          <cell r="O62" t="str">
            <v>2.หลักทรัพย์ค้ำประกัน</v>
          </cell>
          <cell r="P62">
            <v>1376616.9</v>
          </cell>
          <cell r="Q62">
            <v>14</v>
          </cell>
          <cell r="R62" t="str">
            <v>จังหวัดเชียงใหม่</v>
          </cell>
          <cell r="S62" t="str">
            <v>ย.161</v>
          </cell>
          <cell r="T62">
            <v>2550</v>
          </cell>
          <cell r="U62" t="str">
            <v>ย.251</v>
          </cell>
          <cell r="V62">
            <v>2560</v>
          </cell>
          <cell r="W62"/>
          <cell r="X62"/>
          <cell r="Y62"/>
          <cell r="Z62">
            <v>15</v>
          </cell>
          <cell r="AA62">
            <v>5</v>
          </cell>
          <cell r="AB62">
            <v>2550</v>
          </cell>
          <cell r="AC62"/>
          <cell r="AD62"/>
          <cell r="AE62"/>
          <cell r="AF62">
            <v>24</v>
          </cell>
          <cell r="AG62">
            <v>11</v>
          </cell>
          <cell r="AH62">
            <v>2551</v>
          </cell>
          <cell r="AI62"/>
          <cell r="AJ62"/>
          <cell r="AK62"/>
          <cell r="AL62"/>
          <cell r="AM62"/>
          <cell r="AN62"/>
          <cell r="AO62"/>
          <cell r="AP62"/>
          <cell r="AQ62"/>
          <cell r="AR62"/>
          <cell r="AS62"/>
          <cell r="AT62"/>
          <cell r="AU62"/>
          <cell r="AV62"/>
          <cell r="AW62"/>
          <cell r="AX62"/>
          <cell r="AY62"/>
          <cell r="AZ62"/>
          <cell r="BA62"/>
          <cell r="BB62"/>
          <cell r="BC62" t="str">
            <v>ศตวรรษ</v>
          </cell>
          <cell r="BD62"/>
          <cell r="BE62"/>
          <cell r="BF62">
            <v>1</v>
          </cell>
          <cell r="BG62"/>
          <cell r="BH62" t="str">
            <v>ไม่มีข้อมูล</v>
          </cell>
          <cell r="BI62" t="str">
            <v>ดาบตำรวจสุวรรณภูมิหรือธนัช   หมื่นราช</v>
          </cell>
          <cell r="BJ62">
            <v>241470</v>
          </cell>
          <cell r="BK62">
            <v>241460</v>
          </cell>
          <cell r="BL62"/>
          <cell r="BM62"/>
          <cell r="BN62" t="str">
            <v xml:space="preserve">1. ดาบตำรวจ สุวรรณภูมิหรือธนัช หมื่นราช
2. นางบานชื่น  หมื่นราชหรือทาพรหม </v>
          </cell>
          <cell r="BO62" t="str">
            <v>ผู้กู้
ผู้ค้ำประกัน</v>
          </cell>
          <cell r="BP62" t="str">
            <v>3510101377444
5800400078086</v>
          </cell>
          <cell r="BQ62" t="str">
            <v>- พบว่ามีกรรมสิทธิ์ในโฉนดที่ดินเลขที่ 75274  ต.สันทรายน้อย อ.สันทราย  จ.เชียงใหม่
- ไม่พบว่ามีกรรมสิทธิ์ในที่ดินจังหวัดเชียงใหม่  สาขาสันกำแพง</v>
          </cell>
          <cell r="BR62" t="str">
            <v>พบ</v>
          </cell>
          <cell r="BS62" t="str">
            <v>พบ
ไม่พบ</v>
          </cell>
          <cell r="BT62">
            <v>2</v>
          </cell>
          <cell r="BU62">
            <v>2</v>
          </cell>
          <cell r="BV62" t="str">
            <v>57/61</v>
          </cell>
          <cell r="BW62" t="str">
            <v>L.E.P</v>
          </cell>
          <cell r="BX62"/>
          <cell r="BY62"/>
          <cell r="BZ62"/>
          <cell r="CA62"/>
          <cell r="CB62"/>
          <cell r="CC62"/>
          <cell r="CD62"/>
          <cell r="CE62"/>
          <cell r="CF62"/>
          <cell r="CG62"/>
          <cell r="CH62"/>
          <cell r="CI62"/>
          <cell r="CJ62"/>
          <cell r="CK62"/>
          <cell r="CL62"/>
          <cell r="CM62"/>
          <cell r="CN62"/>
          <cell r="CO62"/>
          <cell r="CP62"/>
          <cell r="CQ62"/>
          <cell r="CR62"/>
          <cell r="CS62"/>
          <cell r="CT62"/>
          <cell r="CU62"/>
          <cell r="CV62"/>
          <cell r="CW62"/>
          <cell r="CX62"/>
          <cell r="CY62"/>
          <cell r="CZ62"/>
        </row>
        <row r="63">
          <cell r="B63">
            <v>57</v>
          </cell>
          <cell r="C63">
            <v>15</v>
          </cell>
          <cell r="D63">
            <v>5</v>
          </cell>
          <cell r="E63">
            <v>2560</v>
          </cell>
          <cell r="F63">
            <v>800026330756</v>
          </cell>
          <cell r="G63" t="str">
            <v>นางสาว</v>
          </cell>
          <cell r="H63" t="str">
            <v>เภานภา</v>
          </cell>
          <cell r="I63" t="str">
            <v>ทรายบุญ</v>
          </cell>
          <cell r="J63">
            <v>1500900107662</v>
          </cell>
          <cell r="K63" t="str">
            <v>ฝาง</v>
          </cell>
          <cell r="L63" t="str">
            <v>เชียงใหม่ 4</v>
          </cell>
          <cell r="M63">
            <v>8</v>
          </cell>
          <cell r="N63" t="str">
            <v>ธปช.</v>
          </cell>
          <cell r="O63" t="str">
            <v>1.บุคคลค้ำประกัน</v>
          </cell>
          <cell r="P63">
            <v>122805.48</v>
          </cell>
          <cell r="Q63">
            <v>15</v>
          </cell>
          <cell r="R63" t="str">
            <v>จังหวัดฝาง</v>
          </cell>
          <cell r="S63" t="str">
            <v>ผบ.1508</v>
          </cell>
          <cell r="T63">
            <v>2559</v>
          </cell>
          <cell r="U63" t="str">
            <v>ผบ.49</v>
          </cell>
          <cell r="V63">
            <v>2560</v>
          </cell>
          <cell r="W63"/>
          <cell r="X63"/>
          <cell r="Y63"/>
          <cell r="Z63">
            <v>13</v>
          </cell>
          <cell r="AA63">
            <v>3</v>
          </cell>
          <cell r="AB63">
            <v>2560</v>
          </cell>
          <cell r="AC63"/>
          <cell r="AD63"/>
          <cell r="AE63"/>
          <cell r="AF63"/>
          <cell r="AG63"/>
          <cell r="AH63"/>
          <cell r="AI63"/>
          <cell r="AJ63"/>
          <cell r="AK63"/>
          <cell r="AL63"/>
          <cell r="AM63"/>
          <cell r="AN63"/>
          <cell r="AO63"/>
          <cell r="AP63"/>
          <cell r="AQ63"/>
          <cell r="AR63"/>
          <cell r="AS63"/>
          <cell r="AT63"/>
          <cell r="AU63"/>
          <cell r="AV63"/>
          <cell r="AW63"/>
          <cell r="AX63"/>
          <cell r="AY63"/>
          <cell r="AZ63"/>
          <cell r="BA63"/>
          <cell r="BB63"/>
          <cell r="BC63" t="str">
            <v>ปฐมพงษ์</v>
          </cell>
          <cell r="BD63"/>
          <cell r="BE63"/>
          <cell r="BF63">
            <v>4</v>
          </cell>
          <cell r="BG63"/>
          <cell r="BH63">
            <v>823859010470</v>
          </cell>
          <cell r="BI63" t="str">
            <v>นางสาวเภานภา   ทรายบุญ</v>
          </cell>
          <cell r="BJ63">
            <v>241249</v>
          </cell>
          <cell r="BK63">
            <v>241278</v>
          </cell>
          <cell r="BL63" t="str">
            <v>-</v>
          </cell>
          <cell r="BM63" t="str">
            <v>-</v>
          </cell>
          <cell r="BN63" t="str">
            <v>1. นางสาวเภาวนา  ทรายบุญ
2. นายณัฐพล  ลังกาภาศ
3. นางสาวนุชศรา  วงศ์สาร</v>
          </cell>
          <cell r="BO63" t="str">
            <v>จำเลยที่ 1
จำเลยที่ 2
จำเลยที่ 3</v>
          </cell>
          <cell r="BP63" t="str">
            <v>1-5009-00107-66-2
1-5101-00142-72-2
1-5804-00128-13-0</v>
          </cell>
          <cell r="BQ63" t="str">
            <v>-  ไม่พบว่ามีกรรมสิทธิ์ในที่ดิน อ.ฝาง จ.เชียงใหม่
-  ไม่พบว่ามีกรรมสิทธิ์ในที่ดิน อ.ไชยปราการ จ.เชียงใหม่
-  ไม่พบว่ามีกรรมสิทธิ์ในที่ดิน อ.ฝาง จ.เชียงใหม่</v>
          </cell>
          <cell r="BR63" t="str">
            <v>ไม่พบ</v>
          </cell>
          <cell r="BS63" t="str">
            <v>ไม่พบ
พบ
พบ</v>
          </cell>
          <cell r="BT63">
            <v>3</v>
          </cell>
          <cell r="BU63"/>
          <cell r="BV63" t="str">
            <v>01/61</v>
          </cell>
          <cell r="BW63" t="str">
            <v>อคธรรม</v>
          </cell>
          <cell r="BX63"/>
          <cell r="BY63"/>
          <cell r="BZ63"/>
          <cell r="CA63"/>
          <cell r="CB63"/>
          <cell r="CC63"/>
          <cell r="CD63"/>
          <cell r="CE63"/>
          <cell r="CF63"/>
          <cell r="CG63"/>
          <cell r="CH63"/>
          <cell r="CI63"/>
          <cell r="CJ63"/>
          <cell r="CK63"/>
          <cell r="CL63"/>
          <cell r="CM63"/>
          <cell r="CN63"/>
          <cell r="CO63"/>
          <cell r="CP63"/>
          <cell r="CQ63"/>
          <cell r="CR63"/>
          <cell r="CS63"/>
          <cell r="CT63"/>
          <cell r="CU63"/>
          <cell r="CV63"/>
          <cell r="CW63"/>
          <cell r="CX63"/>
          <cell r="CY63"/>
          <cell r="CZ63"/>
        </row>
        <row r="64">
          <cell r="B64">
            <v>58</v>
          </cell>
          <cell r="C64">
            <v>15</v>
          </cell>
          <cell r="D64">
            <v>5</v>
          </cell>
          <cell r="E64">
            <v>2560</v>
          </cell>
          <cell r="F64">
            <v>800047294221</v>
          </cell>
          <cell r="G64" t="str">
            <v>นาย</v>
          </cell>
          <cell r="H64" t="str">
            <v xml:space="preserve">ณัฐกร  </v>
          </cell>
          <cell r="I64" t="str">
            <v>ปัญญายิ่ง</v>
          </cell>
          <cell r="J64">
            <v>1510100166346</v>
          </cell>
          <cell r="K64" t="str">
            <v>ฝาง</v>
          </cell>
          <cell r="L64" t="str">
            <v>เชียงใหม่ 4</v>
          </cell>
          <cell r="M64">
            <v>8</v>
          </cell>
          <cell r="N64" t="str">
            <v>ธปช.</v>
          </cell>
          <cell r="O64" t="str">
            <v>1.บุคคลค้ำประกัน</v>
          </cell>
          <cell r="P64">
            <v>174169.60000000001</v>
          </cell>
          <cell r="Q64">
            <v>15</v>
          </cell>
          <cell r="R64" t="str">
            <v>จังหวัดฝาง</v>
          </cell>
          <cell r="S64" t="str">
            <v>ผบ.1505</v>
          </cell>
          <cell r="T64">
            <v>2559</v>
          </cell>
          <cell r="U64" t="str">
            <v>ผบ.195</v>
          </cell>
          <cell r="V64">
            <v>2560</v>
          </cell>
          <cell r="W64">
            <v>30</v>
          </cell>
          <cell r="X64">
            <v>1</v>
          </cell>
          <cell r="Y64">
            <v>2560</v>
          </cell>
          <cell r="Z64"/>
          <cell r="AA64"/>
          <cell r="AB64"/>
          <cell r="AC64"/>
          <cell r="AD64"/>
          <cell r="AE64"/>
          <cell r="AF64"/>
          <cell r="AG64"/>
          <cell r="AH64"/>
          <cell r="AI64"/>
          <cell r="AJ64"/>
          <cell r="AK64"/>
          <cell r="AL64"/>
          <cell r="AM64"/>
          <cell r="AN64"/>
          <cell r="AO64"/>
          <cell r="AP64"/>
          <cell r="AQ64"/>
          <cell r="AR64"/>
          <cell r="AS64"/>
          <cell r="AT64"/>
          <cell r="AU64"/>
          <cell r="AV64"/>
          <cell r="AW64"/>
          <cell r="AX64"/>
          <cell r="AY64"/>
          <cell r="AZ64"/>
          <cell r="BA64"/>
          <cell r="BB64"/>
          <cell r="BC64" t="str">
            <v>วรชัย</v>
          </cell>
          <cell r="BD64"/>
          <cell r="BE64"/>
          <cell r="BF64">
            <v>4</v>
          </cell>
          <cell r="BG64"/>
          <cell r="BH64">
            <v>823859010508</v>
          </cell>
          <cell r="BI64" t="str">
            <v>นายณัฐกร     ปัญญายิ่ง</v>
          </cell>
          <cell r="BJ64">
            <v>241249</v>
          </cell>
          <cell r="BK64">
            <v>241278</v>
          </cell>
          <cell r="BL64" t="str">
            <v>-</v>
          </cell>
          <cell r="BM64" t="str">
            <v>-</v>
          </cell>
          <cell r="BN64" t="str">
            <v>1. นายณัฐกร  ปัญญายิ่ง
2. นางสาวณัฐมล  กัณฑจันทร์ 
3. นางสาวขนิษฐา  ไชยวงศ์</v>
          </cell>
          <cell r="BO64" t="str">
            <v>ผู้กู้
ผู้ค้ำประกัน
ผู้ค้ำประกัน</v>
          </cell>
          <cell r="BP64" t="str">
            <v>1510100166346
1500900122327
1500900161691</v>
          </cell>
          <cell r="BQ64" t="str">
            <v>-  ไม่พบว่ามีกรรมสิทธิ์ในที่ดินจังหวัดเชียงใหม่  สาขาฝาง
-  พบถือกรรมสิทธิ์ในที่ดินโฉนดเลขที่  14498  ตำบลปงตำ อำเภอไชยปราการ  จ.เชียงใหม่
-  ไม่พบว่ามีกรรมสิทธิ์ในที่ดินจังหวัดเชียงใหม่  สาขาฝาง</v>
          </cell>
          <cell r="BR64" t="str">
            <v>พบ</v>
          </cell>
          <cell r="BS64" t="str">
            <v>พบ
ไม่พบ
พบ</v>
          </cell>
          <cell r="BT64">
            <v>3</v>
          </cell>
          <cell r="BU64"/>
          <cell r="BV64" t="str">
            <v>02/61</v>
          </cell>
          <cell r="BW64" t="str">
            <v>อคธรรม</v>
          </cell>
          <cell r="BX64"/>
          <cell r="BY64"/>
          <cell r="BZ64"/>
          <cell r="CA64"/>
          <cell r="CB64"/>
          <cell r="CC64"/>
          <cell r="CD64"/>
          <cell r="CE64"/>
          <cell r="CF64"/>
          <cell r="CG64"/>
          <cell r="CH64"/>
          <cell r="CI64"/>
          <cell r="CJ64"/>
          <cell r="CK64"/>
          <cell r="CL64"/>
          <cell r="CM64"/>
          <cell r="CN64"/>
          <cell r="CO64"/>
          <cell r="CP64"/>
          <cell r="CQ64"/>
          <cell r="CR64"/>
          <cell r="CS64"/>
          <cell r="CT64"/>
          <cell r="CU64"/>
          <cell r="CV64"/>
          <cell r="CW64"/>
          <cell r="CX64"/>
          <cell r="CY64"/>
          <cell r="CZ64"/>
        </row>
        <row r="65">
          <cell r="B65">
            <v>59</v>
          </cell>
          <cell r="C65">
            <v>15</v>
          </cell>
          <cell r="D65">
            <v>5</v>
          </cell>
          <cell r="E65">
            <v>2560</v>
          </cell>
          <cell r="F65">
            <v>800030339058</v>
          </cell>
          <cell r="G65" t="str">
            <v>นาง</v>
          </cell>
          <cell r="H65" t="str">
            <v>บัวเงา</v>
          </cell>
          <cell r="I65" t="str">
            <v>จ๊ะมั่ง</v>
          </cell>
          <cell r="J65">
            <v>3500901053198</v>
          </cell>
          <cell r="K65" t="str">
            <v>ฝาง</v>
          </cell>
          <cell r="L65" t="str">
            <v>เชียงใหม่ 4</v>
          </cell>
          <cell r="M65">
            <v>8</v>
          </cell>
          <cell r="N65" t="str">
            <v>องค์กรชุมชน</v>
          </cell>
          <cell r="O65" t="str">
            <v>1.บุคคลค้ำประกัน</v>
          </cell>
          <cell r="P65">
            <v>179062.18</v>
          </cell>
          <cell r="Q65">
            <v>14</v>
          </cell>
          <cell r="R65" t="str">
            <v>จังหวัดฝาง</v>
          </cell>
          <cell r="S65" t="str">
            <v>ผบ.1516</v>
          </cell>
          <cell r="T65">
            <v>2559</v>
          </cell>
          <cell r="U65" t="str">
            <v>ผบ.197</v>
          </cell>
          <cell r="V65">
            <v>2560</v>
          </cell>
          <cell r="W65"/>
          <cell r="X65"/>
          <cell r="Y65"/>
          <cell r="Z65">
            <v>13</v>
          </cell>
          <cell r="AA65">
            <v>3</v>
          </cell>
          <cell r="AB65">
            <v>2560</v>
          </cell>
          <cell r="AC65"/>
          <cell r="AD65"/>
          <cell r="AE65"/>
          <cell r="AF65"/>
          <cell r="AG65"/>
          <cell r="AH65"/>
          <cell r="AI65"/>
          <cell r="AJ65"/>
          <cell r="AK65"/>
          <cell r="AL65"/>
          <cell r="AM65"/>
          <cell r="AN65"/>
          <cell r="AO65"/>
          <cell r="AP65"/>
          <cell r="AQ65"/>
          <cell r="AR65"/>
          <cell r="AS65"/>
          <cell r="AT65"/>
          <cell r="AU65"/>
          <cell r="AV65"/>
          <cell r="AW65"/>
          <cell r="AX65"/>
          <cell r="AY65"/>
          <cell r="AZ65"/>
          <cell r="BA65"/>
          <cell r="BB65"/>
          <cell r="BC65" t="str">
            <v>วรชัย</v>
          </cell>
          <cell r="BD65"/>
          <cell r="BE65"/>
          <cell r="BF65">
            <v>4</v>
          </cell>
          <cell r="BG65"/>
          <cell r="BH65">
            <v>823859010494</v>
          </cell>
          <cell r="BI65" t="str">
            <v>นางบัวเงา   จ๊ะมั่ง</v>
          </cell>
          <cell r="BJ65">
            <v>241249</v>
          </cell>
          <cell r="BK65">
            <v>241278</v>
          </cell>
          <cell r="BL65" t="str">
            <v>-</v>
          </cell>
          <cell r="BM65" t="str">
            <v>-</v>
          </cell>
          <cell r="BN65" t="str">
            <v>1. นางบัวเงา  จ๊ะมั่ง
2. นายนิคม  พงค์จาย
3. นายวันชัย  สุภาแก้ว
4. นางมานิตา  บุญตั๋น</v>
          </cell>
          <cell r="BO65" t="str">
            <v>ผู้กู้
ผู้ค้ำประกัน
ผู้ค้ำประกัน
ผู้ค้ำประกัน</v>
          </cell>
          <cell r="BP65" t="str">
            <v>3500901053198
3500900670142
5520100017271
3500900666498</v>
          </cell>
          <cell r="BQ65" t="str">
            <v>-  พบว่ามีกรรมสิทธิ์ในที่ดินโฉนดเลขที่ 22951 ตำบลแม่คะ อำเภอฝาง  จังหวัดเชียงใหม่
-  พบว่ามีกรรมสิทธิ์ในที่ดินโฉนดเลขที่ 32912 ตำบลแม่คะ อ.ฝาง จังหวัดเชียงใหม่
-  ไม่พบว่ามีกรรมสิทธิ์ในที่ดินจังหวัดเชียงใหม่  สาขาฝาง 
-  พบว่ามีกรรมสิทธิ์ในที่ดินโฉนดเลขที่ 28086 และ 42180  ตำบลแม่คะ อำเภอฝาง จังหวัดเชียงใหม่</v>
          </cell>
          <cell r="BR65" t="str">
            <v>พบ</v>
          </cell>
          <cell r="BS65" t="str">
            <v>ไม่พบ
ไม่พบ 
ไม่พบ
พบ</v>
          </cell>
          <cell r="BT65">
            <v>4</v>
          </cell>
          <cell r="BU65"/>
          <cell r="BV65" t="str">
            <v>03/61</v>
          </cell>
          <cell r="BW65" t="str">
            <v>อคธรรม</v>
          </cell>
          <cell r="BX65"/>
          <cell r="BY65"/>
          <cell r="BZ65"/>
          <cell r="CA65"/>
          <cell r="CB65"/>
          <cell r="CC65"/>
          <cell r="CD65"/>
          <cell r="CE65"/>
          <cell r="CF65"/>
          <cell r="CG65"/>
          <cell r="CH65"/>
          <cell r="CI65"/>
          <cell r="CJ65"/>
          <cell r="CK65"/>
          <cell r="CL65"/>
          <cell r="CM65"/>
          <cell r="CN65"/>
          <cell r="CO65"/>
          <cell r="CP65"/>
          <cell r="CQ65"/>
          <cell r="CR65"/>
          <cell r="CS65"/>
          <cell r="CT65"/>
          <cell r="CU65"/>
          <cell r="CV65"/>
          <cell r="CW65"/>
          <cell r="CX65"/>
          <cell r="CY65"/>
          <cell r="CZ65"/>
        </row>
        <row r="66">
          <cell r="B66">
            <v>60</v>
          </cell>
          <cell r="C66">
            <v>16</v>
          </cell>
          <cell r="D66">
            <v>8</v>
          </cell>
          <cell r="E66">
            <v>2560</v>
          </cell>
          <cell r="F66">
            <v>800033953640</v>
          </cell>
          <cell r="G66" t="str">
            <v>นางสาว</v>
          </cell>
          <cell r="H66" t="str">
            <v>ชัญญา</v>
          </cell>
          <cell r="I66" t="str">
            <v>เอื้องคำ</v>
          </cell>
          <cell r="J66">
            <v>3361000844201</v>
          </cell>
          <cell r="K66" t="str">
            <v>สารภี</v>
          </cell>
          <cell r="L66" t="str">
            <v>เชียงใหม่ 3</v>
          </cell>
          <cell r="M66">
            <v>8</v>
          </cell>
          <cell r="N66" t="str">
            <v>เคหะ</v>
          </cell>
          <cell r="O66" t="str">
            <v>2.หลักทรัพย์ค้ำประกัน</v>
          </cell>
          <cell r="P66"/>
          <cell r="Q66"/>
          <cell r="R66" t="str">
            <v>จังหวัดเชียงใหม่</v>
          </cell>
          <cell r="S66" t="str">
            <v>ผบ.1826</v>
          </cell>
          <cell r="T66">
            <v>2558</v>
          </cell>
          <cell r="U66" t="str">
            <v>ผบ.2304</v>
          </cell>
          <cell r="V66">
            <v>2558</v>
          </cell>
          <cell r="W66"/>
          <cell r="X66"/>
          <cell r="Y66"/>
          <cell r="Z66">
            <v>9</v>
          </cell>
          <cell r="AA66">
            <v>11</v>
          </cell>
          <cell r="AB66">
            <v>2558</v>
          </cell>
          <cell r="AC66"/>
          <cell r="AD66"/>
          <cell r="AE66"/>
          <cell r="AF66"/>
          <cell r="AG66"/>
          <cell r="AH66"/>
          <cell r="AI66"/>
          <cell r="AJ66"/>
          <cell r="AK66"/>
          <cell r="AL66"/>
          <cell r="AM66"/>
          <cell r="AN66"/>
          <cell r="AO66"/>
          <cell r="AP66"/>
          <cell r="AQ66"/>
          <cell r="AR66"/>
          <cell r="AS66"/>
          <cell r="AT66"/>
          <cell r="AU66"/>
          <cell r="AV66"/>
          <cell r="AW66"/>
          <cell r="AX66"/>
          <cell r="AY66"/>
          <cell r="AZ66"/>
          <cell r="BA66"/>
          <cell r="BB66" t="str">
            <v>เจ้าหนี้รายอื่นยึดไปแล้ว
- ขอเฉลี่ยทรัพย์ 10/1/2563 นัดไต่สวน 9/3/2563 เวลา 9.00 น.</v>
          </cell>
          <cell r="BC66" t="str">
            <v>ศตวรรษ</v>
          </cell>
          <cell r="BD66"/>
          <cell r="BE66"/>
          <cell r="BF66">
            <v>3</v>
          </cell>
          <cell r="BG66"/>
          <cell r="BH66">
            <v>823755010416</v>
          </cell>
          <cell r="BI66" t="str">
            <v>นางสาวชัญญา   เอื้องคำ</v>
          </cell>
          <cell r="BJ66" t="str">
            <v>22/2/2561,6/3/2561</v>
          </cell>
          <cell r="BK66">
            <v>241480</v>
          </cell>
          <cell r="BL66"/>
          <cell r="BM66"/>
          <cell r="BN66" t="str">
            <v>1. นางสาว ชัญญา เอื้องคำ
2. นายปรีชา  เอื้องคำ</v>
          </cell>
          <cell r="BO66" t="str">
            <v>ผู้กู้
ผู้ค้ำประกัน</v>
          </cell>
          <cell r="BP66" t="str">
            <v>3361000844201
3500600316874</v>
          </cell>
          <cell r="BQ66" t="str">
            <v>- ไม่พบว่ามีกรรมสิทธิ์ในที่ดินจังหวัดเชียงใหม่ สาขาแม่แตง
- พบว่ามีกรรมสิทธิ์ในที่ดินโฉนดเลขที่ 20049 หมู่เลขที่ดิน 454 หน้าสำรวจ 1068 ตำบลสบเปิง อำเภอแม่แตง จังหวัดเชียงใหม่</v>
          </cell>
          <cell r="BR66" t="str">
            <v>พบ</v>
          </cell>
          <cell r="BS66" t="str">
            <v>พบ
พบ</v>
          </cell>
          <cell r="BT66">
            <v>2</v>
          </cell>
          <cell r="BU66">
            <v>1</v>
          </cell>
          <cell r="BV66" t="str">
            <v>70/61</v>
          </cell>
          <cell r="BW66" t="str">
            <v>อคธรรม</v>
          </cell>
          <cell r="BX66"/>
          <cell r="BY66"/>
          <cell r="BZ66"/>
          <cell r="CA66"/>
          <cell r="CB66"/>
          <cell r="CC66"/>
          <cell r="CD66"/>
          <cell r="CE66"/>
          <cell r="CF66"/>
          <cell r="CG66"/>
          <cell r="CH66"/>
          <cell r="CI66"/>
          <cell r="CJ66"/>
          <cell r="CK66"/>
          <cell r="CL66"/>
          <cell r="CM66"/>
          <cell r="CN66"/>
          <cell r="CO66"/>
          <cell r="CP66"/>
          <cell r="CQ66"/>
          <cell r="CR66"/>
          <cell r="CS66"/>
          <cell r="CT66"/>
          <cell r="CU66"/>
          <cell r="CV66"/>
          <cell r="CW66"/>
          <cell r="CX66"/>
          <cell r="CY66"/>
          <cell r="CZ66"/>
        </row>
        <row r="67">
          <cell r="B67">
            <v>61</v>
          </cell>
          <cell r="C67">
            <v>16</v>
          </cell>
          <cell r="D67">
            <v>8</v>
          </cell>
          <cell r="E67">
            <v>2560</v>
          </cell>
          <cell r="F67">
            <v>800042746910</v>
          </cell>
          <cell r="G67" t="str">
            <v>นางสาว</v>
          </cell>
          <cell r="H67" t="str">
            <v>วัชรา</v>
          </cell>
          <cell r="I67" t="str">
            <v>กาวิละ</v>
          </cell>
          <cell r="J67">
            <v>3501500072478</v>
          </cell>
          <cell r="K67" t="str">
            <v>บิ๊กซี หางดง</v>
          </cell>
          <cell r="L67" t="str">
            <v>เชียงใหม่ 3</v>
          </cell>
          <cell r="M67">
            <v>8</v>
          </cell>
          <cell r="N67" t="str">
            <v>เคหะ</v>
          </cell>
          <cell r="O67" t="str">
            <v>2.หลักทรัพย์ค้ำประกัน</v>
          </cell>
          <cell r="P67"/>
          <cell r="Q67"/>
          <cell r="R67" t="str">
            <v>จังหวัดเชียงใหม่</v>
          </cell>
          <cell r="S67" t="str">
            <v>ผบ.2280</v>
          </cell>
          <cell r="T67">
            <v>2558</v>
          </cell>
          <cell r="U67" t="str">
            <v>ผบ.112</v>
          </cell>
          <cell r="V67">
            <v>2559</v>
          </cell>
          <cell r="W67"/>
          <cell r="X67"/>
          <cell r="Y67"/>
          <cell r="Z67">
            <v>1</v>
          </cell>
          <cell r="AA67">
            <v>2</v>
          </cell>
          <cell r="AB67">
            <v>2559</v>
          </cell>
          <cell r="AC67"/>
          <cell r="AD67"/>
          <cell r="AE67"/>
          <cell r="AF67"/>
          <cell r="AG67"/>
          <cell r="AH67"/>
          <cell r="AI67"/>
          <cell r="AJ67"/>
          <cell r="AK67"/>
          <cell r="AL67"/>
          <cell r="AM67"/>
          <cell r="AN67"/>
          <cell r="AO67"/>
          <cell r="AP67"/>
          <cell r="AQ67"/>
          <cell r="AR67"/>
          <cell r="AS67"/>
          <cell r="AT67"/>
          <cell r="AU67"/>
          <cell r="AV67"/>
          <cell r="AW67"/>
          <cell r="AX67"/>
          <cell r="AY67"/>
          <cell r="AZ67"/>
          <cell r="BA67"/>
          <cell r="BB67"/>
          <cell r="BC67" t="str">
            <v>วรชัย / ปฐมพงษ์</v>
          </cell>
          <cell r="BD67"/>
          <cell r="BE67"/>
          <cell r="BF67">
            <v>3</v>
          </cell>
          <cell r="BG67"/>
          <cell r="BH67">
            <v>823758010486</v>
          </cell>
          <cell r="BI67" t="str">
            <v>นางสาววัชรา   กาวิละ</v>
          </cell>
          <cell r="BJ67" t="str">
            <v>-</v>
          </cell>
          <cell r="BK67">
            <v>241480</v>
          </cell>
          <cell r="BL67"/>
          <cell r="BM67"/>
          <cell r="BN67" t="str">
            <v>1.  นายวัชรา  กาวิละ</v>
          </cell>
          <cell r="BO67" t="str">
            <v>ผู้กู้</v>
          </cell>
          <cell r="BP67">
            <v>3501500072478</v>
          </cell>
          <cell r="BQ67" t="str">
            <v>-  ไม่พบว่ามีกรรมสิทธิ์ในที่ดินจังหวัดเชียงใหม่  สาขาหางดง
'-ไม่พบว่ามีกรรมสิทธิ์ในที่ดิน อ.ดอยสะเก็ด จ.เชียงใหม่
'-ไม่พบว่ามีกรรมสิทธิ์ในที่ดิน อ.เมืองเชียงใหม่ จ.เชียงใหม่</v>
          </cell>
          <cell r="BR67" t="str">
            <v>ไม่พบ</v>
          </cell>
          <cell r="BS67" t="str">
            <v>ไม่พบ</v>
          </cell>
          <cell r="BT67">
            <v>1</v>
          </cell>
          <cell r="BU67"/>
          <cell r="BV67" t="str">
            <v>83/61</v>
          </cell>
          <cell r="BW67" t="str">
            <v>อคธรรม</v>
          </cell>
          <cell r="BX67"/>
          <cell r="BY67"/>
          <cell r="BZ67"/>
          <cell r="CA67"/>
          <cell r="CB67"/>
          <cell r="CC67"/>
          <cell r="CD67"/>
          <cell r="CE67"/>
          <cell r="CF67"/>
          <cell r="CG67"/>
          <cell r="CH67"/>
          <cell r="CI67"/>
          <cell r="CJ67"/>
          <cell r="CK67"/>
          <cell r="CL67"/>
          <cell r="CM67"/>
          <cell r="CN67"/>
          <cell r="CO67"/>
          <cell r="CP67"/>
          <cell r="CQ67"/>
          <cell r="CR67"/>
          <cell r="CS67"/>
          <cell r="CT67"/>
          <cell r="CU67"/>
          <cell r="CV67"/>
          <cell r="CW67"/>
          <cell r="CX67"/>
          <cell r="CY67"/>
          <cell r="CZ67"/>
        </row>
        <row r="68">
          <cell r="B68">
            <v>62</v>
          </cell>
          <cell r="C68">
            <v>16</v>
          </cell>
          <cell r="D68">
            <v>8</v>
          </cell>
          <cell r="E68">
            <v>2560</v>
          </cell>
          <cell r="F68">
            <v>822053004591</v>
          </cell>
          <cell r="G68" t="str">
            <v>นาง</v>
          </cell>
          <cell r="H68" t="str">
            <v>นภาภรณ์</v>
          </cell>
          <cell r="I68" t="str">
            <v>หมื่นแจ่มหรือไชยจินดา</v>
          </cell>
          <cell r="J68">
            <v>3501900394341</v>
          </cell>
          <cell r="K68" t="str">
            <v>สารภี</v>
          </cell>
          <cell r="L68" t="str">
            <v>เชียงใหม่ 3</v>
          </cell>
          <cell r="M68">
            <v>8</v>
          </cell>
          <cell r="N68" t="str">
            <v>ธปช.</v>
          </cell>
          <cell r="O68" t="str">
            <v>1.บุคคลค้ำประกัน</v>
          </cell>
          <cell r="P68">
            <v>36453.53</v>
          </cell>
          <cell r="Q68">
            <v>15</v>
          </cell>
          <cell r="R68" t="str">
            <v>แขวงเชียงใหม่</v>
          </cell>
          <cell r="S68" t="str">
            <v>ผบ.908</v>
          </cell>
          <cell r="T68">
            <v>2556</v>
          </cell>
          <cell r="U68" t="str">
            <v>ผบ.1786</v>
          </cell>
          <cell r="V68">
            <v>2556</v>
          </cell>
          <cell r="W68"/>
          <cell r="X68"/>
          <cell r="Y68"/>
          <cell r="Z68">
            <v>22</v>
          </cell>
          <cell r="AA68">
            <v>4</v>
          </cell>
          <cell r="AB68">
            <v>2556</v>
          </cell>
          <cell r="AC68"/>
          <cell r="AD68"/>
          <cell r="AE68"/>
          <cell r="AF68"/>
          <cell r="AG68"/>
          <cell r="AH68"/>
          <cell r="AI68"/>
          <cell r="AJ68"/>
          <cell r="AK68"/>
          <cell r="AL68"/>
          <cell r="AM68"/>
          <cell r="AN68"/>
          <cell r="AO68"/>
          <cell r="AP68"/>
          <cell r="AQ68"/>
          <cell r="AR68"/>
          <cell r="AS68"/>
          <cell r="AT68"/>
          <cell r="AU68"/>
          <cell r="AV68"/>
          <cell r="AW68"/>
          <cell r="AX68"/>
          <cell r="AY68"/>
          <cell r="AZ68"/>
          <cell r="BA68"/>
          <cell r="BB68"/>
          <cell r="BC68" t="str">
            <v>วรชัย</v>
          </cell>
          <cell r="BD68"/>
          <cell r="BE68"/>
          <cell r="BF68">
            <v>3</v>
          </cell>
          <cell r="BG68"/>
          <cell r="BH68" t="str">
            <v>-</v>
          </cell>
          <cell r="BI68" t="str">
            <v>นางนภาภรณ์   หมื่นแจ่มหรือไชยจินดา</v>
          </cell>
          <cell r="BJ68">
            <v>241291</v>
          </cell>
          <cell r="BK68">
            <v>241585</v>
          </cell>
          <cell r="BL68"/>
          <cell r="BM68"/>
          <cell r="BN68" t="str">
            <v>1. นางนภาภรณ์ หมื่นแจ่มหรือไชยจินดา
2. นางอุไร  ทาโสด
3. นางปรัชญา  บุญหมื่น</v>
          </cell>
          <cell r="BO68" t="str">
            <v>ผู้กู้
ผู้ค้ำประกัน
ผู้ค้ำประกัน</v>
          </cell>
          <cell r="BP68" t="str">
            <v>3501900394341
3400101612703
3501900394740</v>
          </cell>
          <cell r="BQ68" t="str">
            <v>- ไม่พบว่ามีกรรมสิทธิ์ในที่ดินจังหวัดเชียงใหม่  สาขาสารภี
- พบมีกรรมสิทธิ์ในโฉนดเลขที่  50295  อำเภอสารภี จังหวัดเชียงใหม่
-  ไม่พบว่ามีกรรมสิทธิ์ในที่ดินจังหวัดเชียงใหม่  สาขาสารภี</v>
          </cell>
          <cell r="BR68" t="str">
            <v>พบ</v>
          </cell>
          <cell r="BS68" t="str">
            <v>ไม่พบ
ไม่พบ
พบ</v>
          </cell>
          <cell r="BT68">
            <v>3</v>
          </cell>
          <cell r="BU68">
            <v>3</v>
          </cell>
          <cell r="BV68" t="str">
            <v>71/61</v>
          </cell>
          <cell r="BW68" t="str">
            <v>อคธรรม</v>
          </cell>
          <cell r="BX68"/>
          <cell r="BY68"/>
          <cell r="BZ68"/>
          <cell r="CA68"/>
          <cell r="CB68"/>
          <cell r="CC68"/>
          <cell r="CD68"/>
          <cell r="CE68"/>
          <cell r="CF68"/>
          <cell r="CG68"/>
          <cell r="CH68"/>
          <cell r="CI68"/>
          <cell r="CJ68"/>
          <cell r="CK68"/>
          <cell r="CL68"/>
          <cell r="CM68"/>
          <cell r="CN68"/>
          <cell r="CO68"/>
          <cell r="CP68"/>
          <cell r="CQ68"/>
          <cell r="CR68"/>
          <cell r="CS68"/>
          <cell r="CT68"/>
          <cell r="CU68"/>
          <cell r="CV68"/>
          <cell r="CW68"/>
          <cell r="CX68"/>
          <cell r="CY68"/>
          <cell r="CZ68"/>
        </row>
        <row r="69">
          <cell r="B69">
            <v>63</v>
          </cell>
          <cell r="C69">
            <v>17</v>
          </cell>
          <cell r="D69">
            <v>8</v>
          </cell>
          <cell r="E69">
            <v>2560</v>
          </cell>
          <cell r="F69" t="str">
            <v>-</v>
          </cell>
          <cell r="G69" t="str">
            <v>นางสาว</v>
          </cell>
          <cell r="H69" t="str">
            <v xml:space="preserve">วรรณา  </v>
          </cell>
          <cell r="I69" t="str">
            <v>สิงสนอง</v>
          </cell>
          <cell r="J69">
            <v>3660100724298</v>
          </cell>
          <cell r="K69" t="str">
            <v>-</v>
          </cell>
          <cell r="L69" t="str">
            <v>เชียงใหม่ 3</v>
          </cell>
          <cell r="M69">
            <v>8</v>
          </cell>
          <cell r="N69"/>
          <cell r="O69"/>
          <cell r="P69"/>
          <cell r="Q69"/>
          <cell r="R69" t="str">
            <v>จังหวัดพิจิตร</v>
          </cell>
          <cell r="S69" t="str">
            <v>ผบ.1412</v>
          </cell>
          <cell r="T69">
            <v>2559</v>
          </cell>
          <cell r="U69" t="str">
            <v>ผบ.4065</v>
          </cell>
          <cell r="V69">
            <v>2559</v>
          </cell>
          <cell r="W69">
            <v>10</v>
          </cell>
          <cell r="X69">
            <v>10</v>
          </cell>
          <cell r="Y69">
            <v>2559</v>
          </cell>
          <cell r="Z69"/>
          <cell r="AA69"/>
          <cell r="AB69"/>
          <cell r="AC69"/>
          <cell r="AD69"/>
          <cell r="AE69"/>
          <cell r="AF69"/>
          <cell r="AG69"/>
          <cell r="AH69"/>
          <cell r="AI69"/>
          <cell r="AJ69"/>
          <cell r="AK69"/>
          <cell r="AL69"/>
          <cell r="AM69"/>
          <cell r="AN69"/>
          <cell r="AO69"/>
          <cell r="AP69"/>
          <cell r="AQ69"/>
          <cell r="AR69"/>
          <cell r="AS69"/>
          <cell r="AT69"/>
          <cell r="AU69"/>
          <cell r="AV69"/>
          <cell r="AW69"/>
          <cell r="AX69"/>
          <cell r="AY69"/>
          <cell r="AZ69"/>
          <cell r="BA69"/>
          <cell r="BB69"/>
          <cell r="BC69" t="str">
            <v xml:space="preserve">วรชัย </v>
          </cell>
          <cell r="BD69"/>
          <cell r="BE69"/>
          <cell r="BF69">
            <v>3</v>
          </cell>
          <cell r="BG69"/>
          <cell r="BH69">
            <v>0</v>
          </cell>
          <cell r="BI69" t="str">
            <v>นางสาววรรณา     สิงสนอง</v>
          </cell>
          <cell r="BJ69">
            <v>241501</v>
          </cell>
          <cell r="BK69">
            <v>241501</v>
          </cell>
          <cell r="BL69"/>
          <cell r="BM69"/>
          <cell r="BN69" t="str">
            <v>1. นางสาววรรณา  สิงสนอง
2. นายอนุกูล  ไชยชมภู
3.. นางลั่นทม  ฟองวรรณ</v>
          </cell>
          <cell r="BO69" t="str">
            <v>ผู้กู้
ผู้ค้ำประกัน (ล.2)
ผู้ค้ำประกัน (ล.3)</v>
          </cell>
          <cell r="BP69" t="str">
            <v>3660100724298
3501900592762
3500500471835</v>
          </cell>
          <cell r="BQ69" t="str">
            <v>-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อำเภอดอยสะเก็ด</v>
          </cell>
          <cell r="BR69" t="str">
            <v>ไม่พบ</v>
          </cell>
          <cell r="BS69" t="str">
            <v>ไม่พบ
พบ
พบ</v>
          </cell>
          <cell r="BT69">
            <v>3</v>
          </cell>
          <cell r="BU69"/>
          <cell r="BV69" t="str">
            <v>84/61</v>
          </cell>
          <cell r="BW69" t="str">
            <v>อคธรรม</v>
          </cell>
          <cell r="BX69"/>
          <cell r="BY69"/>
          <cell r="BZ69"/>
          <cell r="CA69"/>
          <cell r="CB69"/>
          <cell r="CC69"/>
          <cell r="CD69"/>
          <cell r="CE69"/>
          <cell r="CF69"/>
          <cell r="CG69"/>
          <cell r="CH69"/>
          <cell r="CI69"/>
          <cell r="CJ69"/>
          <cell r="CK69"/>
          <cell r="CL69"/>
          <cell r="CM69"/>
          <cell r="CN69"/>
          <cell r="CO69"/>
          <cell r="CP69"/>
          <cell r="CQ69"/>
          <cell r="CR69"/>
          <cell r="CS69"/>
          <cell r="CT69"/>
          <cell r="CU69"/>
          <cell r="CV69"/>
          <cell r="CW69"/>
          <cell r="CX69"/>
          <cell r="CY69"/>
          <cell r="CZ69"/>
        </row>
        <row r="70">
          <cell r="B70">
            <v>64</v>
          </cell>
          <cell r="C70">
            <v>17</v>
          </cell>
          <cell r="D70">
            <v>8</v>
          </cell>
          <cell r="E70">
            <v>2560</v>
          </cell>
          <cell r="F70">
            <v>800032852686</v>
          </cell>
          <cell r="G70" t="str">
            <v>นาง</v>
          </cell>
          <cell r="H70" t="str">
            <v>นงคราญ</v>
          </cell>
          <cell r="I70" t="str">
            <v>ศรีสุวรรณ์</v>
          </cell>
          <cell r="J70">
            <v>1500900079634</v>
          </cell>
          <cell r="K70" t="str">
            <v>ฝาง</v>
          </cell>
          <cell r="L70" t="str">
            <v>เชียงใหม่ 4</v>
          </cell>
          <cell r="M70">
            <v>8</v>
          </cell>
          <cell r="N70" t="str">
            <v>ธปช.</v>
          </cell>
          <cell r="O70" t="str">
            <v>1.บุคคลค้ำประกัน</v>
          </cell>
          <cell r="P70"/>
          <cell r="Q70"/>
          <cell r="R70" t="str">
            <v>จังหวัดฝาง</v>
          </cell>
          <cell r="S70" t="str">
            <v>ผบ.25</v>
          </cell>
          <cell r="T70">
            <v>2558</v>
          </cell>
          <cell r="U70" t="str">
            <v>ผบ.213</v>
          </cell>
          <cell r="V70">
            <v>2558</v>
          </cell>
          <cell r="W70"/>
          <cell r="X70"/>
          <cell r="Y70"/>
          <cell r="Z70">
            <v>29</v>
          </cell>
          <cell r="AA70">
            <v>8</v>
          </cell>
          <cell r="AB70">
            <v>2558</v>
          </cell>
          <cell r="AC70"/>
          <cell r="AD70"/>
          <cell r="AE70"/>
          <cell r="AF70"/>
          <cell r="AG70"/>
          <cell r="AH70"/>
          <cell r="AI70"/>
          <cell r="AJ70"/>
          <cell r="AK70"/>
          <cell r="AL70"/>
          <cell r="AM70"/>
          <cell r="AN70"/>
          <cell r="AO70"/>
          <cell r="AP70"/>
          <cell r="AQ70"/>
          <cell r="AR70"/>
          <cell r="AS70"/>
          <cell r="AT70"/>
          <cell r="AU70"/>
          <cell r="AV70"/>
          <cell r="AW70"/>
          <cell r="AX70"/>
          <cell r="AY70"/>
          <cell r="AZ70"/>
          <cell r="BA70"/>
          <cell r="BB70"/>
          <cell r="BC70" t="str">
            <v>ปฐมพงษ์</v>
          </cell>
          <cell r="BD70"/>
          <cell r="BE70"/>
          <cell r="BF70">
            <v>4</v>
          </cell>
          <cell r="BG70"/>
          <cell r="BH70">
            <v>823857010673</v>
          </cell>
          <cell r="BI70" t="str">
            <v>นางนงคราญ   ศรีสุวรรณ์</v>
          </cell>
          <cell r="BJ70" t="str">
            <v>11/2/2560
15/5/2561</v>
          </cell>
          <cell r="BK70">
            <v>241466</v>
          </cell>
          <cell r="BL70" t="str">
            <v>-</v>
          </cell>
          <cell r="BM70" t="str">
            <v>-</v>
          </cell>
          <cell r="BN70" t="str">
            <v>1. นางนงคราญ  ศรีสุวรรณ์
2. นางกรรณิการ์  ซีคำ
3. นางอำพัน  จริยสุวรรณคีรี</v>
          </cell>
          <cell r="BO70" t="str">
            <v>ผู้กู้
ผู้ค้ำประกัน
ผู้ค้ำประกัน</v>
          </cell>
          <cell r="BP70" t="str">
            <v>1500900079634
1500900159787
3500900012960</v>
          </cell>
          <cell r="BQ70" t="str">
            <v>- ไม่พบว่ามีกรรมสิทธิ์ในที่ดินจังหวัดเชียงใหม่ อำเภอไชยปราการ
- ไม่พบว่ามีกรรมสิทธิ์ในที่ดินจังหวัดเชียงใหม่ อำเภอไชยปราการ
'- ไม่พบว่ามีกรรมสิทธิ์ในที่ดินจังหวัดเชียงใหม่ อำเภอฝาง</v>
          </cell>
          <cell r="BR70" t="str">
            <v>ไม่พบ</v>
          </cell>
          <cell r="BS70" t="str">
            <v>พบ
ไม่พบ
พบ</v>
          </cell>
          <cell r="BT70">
            <v>3</v>
          </cell>
          <cell r="BU70"/>
          <cell r="BV70" t="str">
            <v>146/61</v>
          </cell>
          <cell r="BW70" t="str">
            <v>อคธรรม</v>
          </cell>
          <cell r="BX70"/>
          <cell r="BY70"/>
          <cell r="BZ70"/>
          <cell r="CA70"/>
          <cell r="CB70"/>
          <cell r="CC70"/>
          <cell r="CD70"/>
          <cell r="CE70"/>
          <cell r="CF70"/>
          <cell r="CG70"/>
          <cell r="CH70"/>
          <cell r="CI70"/>
          <cell r="CJ70"/>
          <cell r="CK70"/>
          <cell r="CL70"/>
          <cell r="CM70"/>
          <cell r="CN70"/>
          <cell r="CO70"/>
          <cell r="CP70"/>
          <cell r="CQ70"/>
          <cell r="CR70"/>
          <cell r="CS70"/>
          <cell r="CT70"/>
          <cell r="CU70"/>
          <cell r="CV70"/>
          <cell r="CW70"/>
          <cell r="CX70"/>
          <cell r="CY70"/>
          <cell r="CZ70"/>
        </row>
        <row r="71">
          <cell r="B71">
            <v>65</v>
          </cell>
          <cell r="C71">
            <v>17</v>
          </cell>
          <cell r="D71">
            <v>8</v>
          </cell>
          <cell r="E71">
            <v>2560</v>
          </cell>
          <cell r="F71">
            <v>800030858271</v>
          </cell>
          <cell r="G71" t="str">
            <v>นาง</v>
          </cell>
          <cell r="H71" t="str">
            <v>ศรีคำ</v>
          </cell>
          <cell r="I71" t="str">
            <v>คำคง</v>
          </cell>
          <cell r="J71">
            <v>5500990012669</v>
          </cell>
          <cell r="K71" t="str">
            <v>ฝาง</v>
          </cell>
          <cell r="L71" t="str">
            <v>เชียงใหม่ 4</v>
          </cell>
          <cell r="M71">
            <v>8</v>
          </cell>
          <cell r="N71" t="str">
            <v>พัฒนากลุ่มอาชีพ (ชพค.)</v>
          </cell>
          <cell r="O71" t="str">
            <v>1.บุคคลค้ำประกัน</v>
          </cell>
          <cell r="P71"/>
          <cell r="Q71"/>
          <cell r="R71" t="str">
            <v>จังหวัดฝาง</v>
          </cell>
          <cell r="S71" t="str">
            <v>ผบ.380</v>
          </cell>
          <cell r="T71">
            <v>2559</v>
          </cell>
          <cell r="U71" t="str">
            <v>ผบ.1395</v>
          </cell>
          <cell r="V71">
            <v>2559</v>
          </cell>
          <cell r="W71"/>
          <cell r="X71"/>
          <cell r="Y71"/>
          <cell r="Z71">
            <v>17</v>
          </cell>
          <cell r="AA71">
            <v>10</v>
          </cell>
          <cell r="AB71">
            <v>2559</v>
          </cell>
          <cell r="AC71"/>
          <cell r="AD71"/>
          <cell r="AE71"/>
          <cell r="AF71"/>
          <cell r="AG71"/>
          <cell r="AH71"/>
          <cell r="AI71"/>
          <cell r="AJ71"/>
          <cell r="AK71"/>
          <cell r="AL71"/>
          <cell r="AM71"/>
          <cell r="AN71"/>
          <cell r="AO71"/>
          <cell r="AP71"/>
          <cell r="AQ71"/>
          <cell r="AR71"/>
          <cell r="AS71"/>
          <cell r="AT71"/>
          <cell r="AU71"/>
          <cell r="AV71"/>
          <cell r="AW71"/>
          <cell r="AX71"/>
          <cell r="AY71"/>
          <cell r="AZ71"/>
          <cell r="BA71"/>
          <cell r="BB71"/>
          <cell r="BC71" t="str">
            <v>ปฐมพงษ์</v>
          </cell>
          <cell r="BD71"/>
          <cell r="BE71"/>
          <cell r="BF71">
            <v>4</v>
          </cell>
          <cell r="BG71"/>
          <cell r="BH71">
            <v>823859010169</v>
          </cell>
          <cell r="BI71" t="str">
            <v>นางศรีคำ   คำคง</v>
          </cell>
          <cell r="BJ71">
            <v>241367</v>
          </cell>
          <cell r="BK71">
            <v>241466</v>
          </cell>
          <cell r="BL71" t="str">
            <v>-</v>
          </cell>
          <cell r="BM71" t="str">
            <v>-</v>
          </cell>
          <cell r="BN71" t="str">
            <v>1. นายศรีคำ  คำคง
2. นายวิรัตน์  สักใหญ่
3. นายสว่าง  พรมพิงค์
4.นายรัชภู  พิเศษกุล</v>
          </cell>
          <cell r="BO71" t="str">
            <v>ผู้กู้
ผู้ค้ำประกัน
ผู้ค้ำประกัน
ผู้ค้ำประกัน</v>
          </cell>
          <cell r="BP71" t="str">
            <v>5500990012669
3500900913096
3500900838418
3500900820918</v>
          </cell>
          <cell r="BQ71"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ไม่พบว่ามีกรรมสิทธิ์ในที่ดินจังหวัดแม่ฮ่องสอน สาขาแม่สะเรียง</v>
          </cell>
          <cell r="BR71" t="str">
            <v>ไม่พบ</v>
          </cell>
          <cell r="BS71" t="str">
            <v>พบ
พบ
ไม่พบ
ไม่พบ</v>
          </cell>
          <cell r="BT71">
            <v>4</v>
          </cell>
          <cell r="BU71"/>
          <cell r="BV71" t="str">
            <v>04/61</v>
          </cell>
          <cell r="BW71" t="str">
            <v>อคธรรม</v>
          </cell>
          <cell r="BX71"/>
          <cell r="BY71"/>
          <cell r="BZ71"/>
          <cell r="CA71"/>
          <cell r="CB71"/>
          <cell r="CC71"/>
          <cell r="CD71"/>
          <cell r="CE71"/>
          <cell r="CF71"/>
          <cell r="CG71"/>
          <cell r="CH71"/>
          <cell r="CI71"/>
          <cell r="CJ71"/>
          <cell r="CK71"/>
          <cell r="CL71"/>
          <cell r="CM71"/>
          <cell r="CN71"/>
          <cell r="CO71"/>
          <cell r="CP71"/>
          <cell r="CQ71"/>
          <cell r="CR71"/>
          <cell r="CS71"/>
          <cell r="CT71"/>
          <cell r="CU71"/>
          <cell r="CV71"/>
          <cell r="CW71"/>
          <cell r="CX71"/>
          <cell r="CY71"/>
          <cell r="CZ71"/>
        </row>
        <row r="72">
          <cell r="B72">
            <v>66</v>
          </cell>
          <cell r="C72">
            <v>17</v>
          </cell>
          <cell r="D72">
            <v>8</v>
          </cell>
          <cell r="E72">
            <v>2560</v>
          </cell>
          <cell r="F72">
            <v>800024183751</v>
          </cell>
          <cell r="G72" t="str">
            <v>นาย</v>
          </cell>
          <cell r="H72" t="str">
            <v>วราพงศ์</v>
          </cell>
          <cell r="I72" t="str">
            <v>กำทอง</v>
          </cell>
          <cell r="J72">
            <v>1500900152960</v>
          </cell>
          <cell r="K72" t="str">
            <v>แม่อาย</v>
          </cell>
          <cell r="L72" t="str">
            <v>เชียงใหม่ 4</v>
          </cell>
          <cell r="M72">
            <v>8</v>
          </cell>
          <cell r="N72" t="str">
            <v>ธปช.</v>
          </cell>
          <cell r="O72" t="str">
            <v>1.บุคคลค้ำประกัน</v>
          </cell>
          <cell r="P72"/>
          <cell r="Q72"/>
          <cell r="R72" t="str">
            <v>จังหวัดฝาง</v>
          </cell>
          <cell r="S72" t="str">
            <v>ผบ.168</v>
          </cell>
          <cell r="T72">
            <v>2557</v>
          </cell>
          <cell r="U72" t="str">
            <v>ผบ.311</v>
          </cell>
          <cell r="V72">
            <v>2557</v>
          </cell>
          <cell r="W72"/>
          <cell r="X72"/>
          <cell r="Y72"/>
          <cell r="Z72">
            <v>16</v>
          </cell>
          <cell r="AA72">
            <v>6</v>
          </cell>
          <cell r="AB72">
            <v>2557</v>
          </cell>
          <cell r="AC72"/>
          <cell r="AD72"/>
          <cell r="AE72"/>
          <cell r="AF72"/>
          <cell r="AG72"/>
          <cell r="AH72"/>
          <cell r="AI72"/>
          <cell r="AJ72"/>
          <cell r="AK72"/>
          <cell r="AL72"/>
          <cell r="AM72"/>
          <cell r="AN72"/>
          <cell r="AO72"/>
          <cell r="AP72"/>
          <cell r="AQ72"/>
          <cell r="AR72"/>
          <cell r="AS72"/>
          <cell r="AT72"/>
          <cell r="AU72"/>
          <cell r="AV72"/>
          <cell r="AW72"/>
          <cell r="AX72"/>
          <cell r="AY72"/>
          <cell r="AZ72"/>
          <cell r="BA72"/>
          <cell r="BB72"/>
          <cell r="BC72" t="str">
            <v>ปฐมพงษ์</v>
          </cell>
          <cell r="BD72"/>
          <cell r="BE72"/>
          <cell r="BF72">
            <v>4</v>
          </cell>
          <cell r="BG72"/>
          <cell r="BH72" t="str">
            <v>-</v>
          </cell>
          <cell r="BI72" t="str">
            <v>นายวราพงศ์   กำทอง</v>
          </cell>
          <cell r="BJ72">
            <v>241368</v>
          </cell>
          <cell r="BK72">
            <v>241466</v>
          </cell>
          <cell r="BL72" t="str">
            <v>-</v>
          </cell>
          <cell r="BM72" t="str">
            <v>-</v>
          </cell>
          <cell r="BN72" t="str">
            <v>1. นายวราพงศ์  กำทอง
2. นายนิรันดร์  บุญล้ำ
3. นายธรากร  หล่อวงค์</v>
          </cell>
          <cell r="BO72" t="str">
            <v>ผู้กู้
ผู้ค้ำประกัน
ผู้ค้ำประกัน</v>
          </cell>
          <cell r="BP72" t="str">
            <v>1500900152960
3500900635673
3500900087790</v>
          </cell>
          <cell r="BQ72"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72" t="str">
            <v>ไม่พบ</v>
          </cell>
          <cell r="BS72" t="str">
            <v>พบ
ไม่พบ
พบ</v>
          </cell>
          <cell r="BT72">
            <v>3</v>
          </cell>
          <cell r="BU72"/>
          <cell r="BV72" t="str">
            <v>05/61</v>
          </cell>
          <cell r="BW72" t="str">
            <v>อคธรรม</v>
          </cell>
          <cell r="BX72"/>
          <cell r="BY72"/>
          <cell r="BZ72"/>
          <cell r="CA72"/>
          <cell r="CB72"/>
          <cell r="CC72"/>
          <cell r="CD72"/>
          <cell r="CE72"/>
          <cell r="CF72"/>
          <cell r="CG72"/>
          <cell r="CH72"/>
          <cell r="CI72"/>
          <cell r="CJ72"/>
          <cell r="CK72"/>
          <cell r="CL72"/>
          <cell r="CM72"/>
          <cell r="CN72"/>
          <cell r="CO72"/>
          <cell r="CP72"/>
          <cell r="CQ72"/>
          <cell r="CR72"/>
          <cell r="CS72"/>
          <cell r="CT72"/>
          <cell r="CU72"/>
          <cell r="CV72"/>
          <cell r="CW72"/>
          <cell r="CX72"/>
          <cell r="CY72"/>
          <cell r="CZ72"/>
        </row>
        <row r="73">
          <cell r="B73">
            <v>67</v>
          </cell>
          <cell r="C73">
            <v>17</v>
          </cell>
          <cell r="D73">
            <v>8</v>
          </cell>
          <cell r="E73">
            <v>2560</v>
          </cell>
          <cell r="F73">
            <v>800028200833</v>
          </cell>
          <cell r="G73" t="str">
            <v>นางสาว</v>
          </cell>
          <cell r="H73" t="str">
            <v xml:space="preserve">ศราภรณ์  </v>
          </cell>
          <cell r="I73" t="str">
            <v>บุญรอด</v>
          </cell>
          <cell r="J73">
            <v>1500900100391</v>
          </cell>
          <cell r="K73" t="str">
            <v>แม่อาย</v>
          </cell>
          <cell r="L73" t="str">
            <v>เชียงใหม่ 4</v>
          </cell>
          <cell r="M73">
            <v>8</v>
          </cell>
          <cell r="N73" t="str">
            <v>ธปช.</v>
          </cell>
          <cell r="O73" t="str">
            <v>1.บุคคลค้ำประกัน</v>
          </cell>
          <cell r="P73"/>
          <cell r="Q73"/>
          <cell r="R73" t="str">
            <v>จังหวัดฝาง</v>
          </cell>
          <cell r="S73" t="str">
            <v>ผบ.834</v>
          </cell>
          <cell r="T73">
            <v>2558</v>
          </cell>
          <cell r="U73" t="str">
            <v>ผบ.965</v>
          </cell>
          <cell r="V73">
            <v>2558</v>
          </cell>
          <cell r="W73">
            <v>8</v>
          </cell>
          <cell r="X73">
            <v>12</v>
          </cell>
          <cell r="Y73">
            <v>2558</v>
          </cell>
          <cell r="Z73"/>
          <cell r="AA73"/>
          <cell r="AB73"/>
          <cell r="AC73"/>
          <cell r="AD73"/>
          <cell r="AE73"/>
          <cell r="AF73"/>
          <cell r="AG73"/>
          <cell r="AH73"/>
          <cell r="AI73"/>
          <cell r="AJ73"/>
          <cell r="AK73"/>
          <cell r="AL73"/>
          <cell r="AM73"/>
          <cell r="AN73"/>
          <cell r="AO73"/>
          <cell r="AP73"/>
          <cell r="AQ73"/>
          <cell r="AR73"/>
          <cell r="AS73"/>
          <cell r="AT73"/>
          <cell r="AU73"/>
          <cell r="AV73"/>
          <cell r="AW73"/>
          <cell r="AX73"/>
          <cell r="AY73"/>
          <cell r="AZ73"/>
          <cell r="BA73"/>
          <cell r="BB73" t="str">
            <v>สืบแล้ว รายงานผลสืบ 21/10/2567</v>
          </cell>
          <cell r="BC73" t="str">
            <v>ศตวรรษ/นุสบา</v>
          </cell>
          <cell r="BD73"/>
          <cell r="BE73"/>
          <cell r="BF73">
            <v>4</v>
          </cell>
          <cell r="BG73"/>
          <cell r="BH73">
            <v>823857010590</v>
          </cell>
          <cell r="BI73" t="str">
            <v>นางสาวศราภรณ์     บุญรอด</v>
          </cell>
          <cell r="BJ73" t="str">
            <v>15/5/2561</v>
          </cell>
          <cell r="BK73">
            <v>241466</v>
          </cell>
          <cell r="BL73"/>
          <cell r="BM73"/>
          <cell r="BN73" t="str">
            <v>1. นางสาว ศราภรณ์   บุญรอด
2. นางสาวพรทิพย์  คำแหลง
3. นางสาวศุภาพิชญ์  ศรีคงยศ</v>
          </cell>
          <cell r="BO73" t="str">
            <v>ผู้กู้
ผู้ค้ำประกัน (ล.2)
ผู้ค้ำประกัน (ล.3)</v>
          </cell>
          <cell r="BP73" t="str">
            <v>1500900100391
2500900024773
2500900018447</v>
          </cell>
          <cell r="BQ73" t="str">
            <v>- ไม่พบว่ามีกรรมสิทธิ์ในที่ดินจังหวัดเชียงใหม่ อำเภอฝาง
'- ไม่พบว่ามีกรรมสิทธิ์ในที่ดินจังหวัดเชียงใหม่ อำเภอฝาง
'- ไม่พบว่ามีกรรมสิทธิ์ในที่ดินจังหวัดเชียงใหม่ อำเภอฝาง</v>
          </cell>
          <cell r="BR73" t="str">
            <v>ไม่พบ</v>
          </cell>
          <cell r="BS73" t="str">
            <v>ไม่พบ
ไม่พบ
ไม่พบ</v>
          </cell>
          <cell r="BT73">
            <v>3</v>
          </cell>
          <cell r="BU73"/>
          <cell r="BV73" t="str">
            <v>163/61</v>
          </cell>
          <cell r="BW73" t="str">
            <v>อคธรรม</v>
          </cell>
          <cell r="BX73"/>
          <cell r="BY73" t="str">
            <v>1. นางสาว ศราภรณ์   บุญรอด
2.นายเฉลิมวุฒิ  พันธุระ
3. นางสาวพรทิพย์  คำแหลง
4. นางสาวศุภาพิชญ์  ศรีคงยศ</v>
          </cell>
          <cell r="BZ73" t="str">
            <v>.จำเลยที่ 1
คู่สมรสจำเลยที่ 1
จำเลยที่ 2
จำเลยที่ 3</v>
          </cell>
          <cell r="CA73" t="str">
            <v>1500900100391
1520500006265
2500900024773
2500900018447</v>
          </cell>
          <cell r="CB73" t="str">
            <v xml:space="preserve">- ไม่พบว่ามีกรรมสิทธิ์ในที่ดิน อ.ฝาง จ.เชียงใหม่
-ไม่พบว่ามีกรรมสิทธิ์ในที่ดิน อ.แม่อาย จ.เชียงใหม่
- ไม่พบว่ามีกรรมสิทธิ์ในที่ดิน อ.ฝาง จ.เชียงใหม่
- ไม่พบว่ามีกรรมสิทธิ์ในที่ดิน อ.ฝาง จ.เชียงใหม่
-ไม่พบว่ามีกรรมสิทธิ์ในที่ดิน อ.แม่อาย จ.เชียงใหม่
-ไม่พบว่ามีกรรมสิทธิ์ในที่ดิน อ.แม่แตง จ.เชียงใหม่
-ไม่พบว่ามีกรรมสิทธิ์ในที่ดิน อ.แม่อาย จ.เชียงใหม่
</v>
          </cell>
          <cell r="CC73" t="str">
            <v>ไม่พบ</v>
          </cell>
          <cell r="CD73"/>
          <cell r="CE73">
            <v>4</v>
          </cell>
          <cell r="CF73"/>
          <cell r="CG73"/>
          <cell r="CH73"/>
          <cell r="CI73"/>
          <cell r="CJ73"/>
          <cell r="CK73"/>
          <cell r="CL73"/>
          <cell r="CM73"/>
          <cell r="CN73"/>
          <cell r="CO73"/>
          <cell r="CP73"/>
          <cell r="CQ73"/>
          <cell r="CR73"/>
          <cell r="CS73"/>
          <cell r="CT73"/>
          <cell r="CU73"/>
          <cell r="CV73"/>
          <cell r="CW73">
            <v>243936</v>
          </cell>
          <cell r="CX73"/>
          <cell r="CY73"/>
          <cell r="CZ73"/>
        </row>
        <row r="74">
          <cell r="B74">
            <v>68</v>
          </cell>
          <cell r="C74">
            <v>17</v>
          </cell>
          <cell r="D74">
            <v>8</v>
          </cell>
          <cell r="E74">
            <v>2560</v>
          </cell>
          <cell r="F74">
            <v>800027753717</v>
          </cell>
          <cell r="G74" t="str">
            <v>นางสาว</v>
          </cell>
          <cell r="H74" t="str">
            <v>กรรณิการ์</v>
          </cell>
          <cell r="I74" t="str">
            <v>กันธิยะหรือวงค์ก๋อง</v>
          </cell>
          <cell r="J74">
            <v>1520700084758</v>
          </cell>
          <cell r="K74" t="str">
            <v>ฝาง</v>
          </cell>
          <cell r="L74" t="str">
            <v>เชียงใหม่ 4</v>
          </cell>
          <cell r="M74">
            <v>8</v>
          </cell>
          <cell r="N74" t="str">
            <v>ธปช.</v>
          </cell>
          <cell r="O74" t="str">
            <v>1.บุคคลค้ำประกัน</v>
          </cell>
          <cell r="P74"/>
          <cell r="Q74"/>
          <cell r="R74" t="str">
            <v>จังหวัดฝาง</v>
          </cell>
          <cell r="S74" t="str">
            <v>ผบ.172</v>
          </cell>
          <cell r="T74">
            <v>2558</v>
          </cell>
          <cell r="U74" t="str">
            <v>ผบ.334</v>
          </cell>
          <cell r="V74">
            <v>2558</v>
          </cell>
          <cell r="W74"/>
          <cell r="X74"/>
          <cell r="Y74"/>
          <cell r="Z74">
            <v>13</v>
          </cell>
          <cell r="AA74">
            <v>7</v>
          </cell>
          <cell r="AB74">
            <v>2558</v>
          </cell>
          <cell r="AC74"/>
          <cell r="AD74"/>
          <cell r="AE74"/>
          <cell r="AF74"/>
          <cell r="AG74"/>
          <cell r="AH74"/>
          <cell r="AI74"/>
          <cell r="AJ74"/>
          <cell r="AK74"/>
          <cell r="AL74"/>
          <cell r="AM74"/>
          <cell r="AN74"/>
          <cell r="AO74"/>
          <cell r="AP74"/>
          <cell r="AQ74"/>
          <cell r="AR74"/>
          <cell r="AS74"/>
          <cell r="AT74"/>
          <cell r="AU74"/>
          <cell r="AV74"/>
          <cell r="AW74"/>
          <cell r="AX74"/>
          <cell r="AY74"/>
          <cell r="AZ74"/>
          <cell r="BA74"/>
          <cell r="BB74"/>
          <cell r="BC74" t="str">
            <v>ปฐมพงษ์</v>
          </cell>
          <cell r="BD74"/>
          <cell r="BE74"/>
          <cell r="BF74">
            <v>4</v>
          </cell>
          <cell r="BG74"/>
          <cell r="BH74">
            <v>823858010092</v>
          </cell>
          <cell r="BI74" t="str">
            <v>นางสาวกรรณิการ์   กันธิยะหรือวงค์ก๋อง</v>
          </cell>
          <cell r="BJ74">
            <v>241367</v>
          </cell>
          <cell r="BK74">
            <v>241466</v>
          </cell>
          <cell r="BL74" t="str">
            <v>-</v>
          </cell>
          <cell r="BM74" t="str">
            <v>-</v>
          </cell>
          <cell r="BN74" t="str">
            <v>1. นางสาวกรรณิการ์  กันธิยะ
2. นายสมพร  ชัยวงศ์ศรี
3. นางสาวอัจฉราพร  ปัญญาวงค์</v>
          </cell>
          <cell r="BO74" t="str">
            <v>ผู้กู้
ผู้ค้ำประกัน
ผู้ค้ำประกัน</v>
          </cell>
          <cell r="BP74" t="str">
            <v>1520700084758
3500900820454
1500900123510</v>
          </cell>
          <cell r="BQ74"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ไม่พบว่ามีกรรมสิทธิ์ในที่ดินจังหวัดพะเยา  สาขาดอกคำใต้</v>
          </cell>
          <cell r="BR74" t="str">
            <v>ไม่พบ</v>
          </cell>
          <cell r="BS74" t="str">
            <v>ไม่พบ
ไม่พบ
ไม่พบ</v>
          </cell>
          <cell r="BT74">
            <v>3</v>
          </cell>
          <cell r="BU74"/>
          <cell r="BV74" t="str">
            <v>06/61</v>
          </cell>
          <cell r="BW74" t="str">
            <v>อคธรรม</v>
          </cell>
          <cell r="BX74"/>
          <cell r="BY74" t="str">
            <v>2. นางสาวพรทิพย์  คำแหลง</v>
          </cell>
          <cell r="BZ74"/>
          <cell r="CA74"/>
          <cell r="CB74"/>
          <cell r="CC74"/>
          <cell r="CD74"/>
          <cell r="CE74"/>
          <cell r="CF74"/>
          <cell r="CG74"/>
          <cell r="CH74"/>
          <cell r="CI74"/>
          <cell r="CJ74"/>
          <cell r="CK74"/>
          <cell r="CL74"/>
          <cell r="CM74"/>
          <cell r="CN74"/>
          <cell r="CO74"/>
          <cell r="CP74"/>
          <cell r="CQ74"/>
          <cell r="CR74"/>
          <cell r="CS74"/>
          <cell r="CT74"/>
          <cell r="CU74"/>
          <cell r="CV74"/>
          <cell r="CW74"/>
          <cell r="CX74"/>
          <cell r="CY74"/>
          <cell r="CZ74"/>
        </row>
        <row r="75">
          <cell r="B75">
            <v>69</v>
          </cell>
          <cell r="C75">
            <v>17</v>
          </cell>
          <cell r="D75">
            <v>8</v>
          </cell>
          <cell r="E75">
            <v>2560</v>
          </cell>
          <cell r="F75">
            <v>800029706960</v>
          </cell>
          <cell r="G75" t="str">
            <v>นาย</v>
          </cell>
          <cell r="H75" t="str">
            <v>สุจริต</v>
          </cell>
          <cell r="I75" t="str">
            <v>จันทร์ต๊ะมา</v>
          </cell>
          <cell r="J75">
            <v>1500900096113</v>
          </cell>
          <cell r="K75" t="str">
            <v>ฝาง</v>
          </cell>
          <cell r="L75" t="str">
            <v>เชียงใหม่ 4</v>
          </cell>
          <cell r="M75">
            <v>8</v>
          </cell>
          <cell r="N75" t="str">
            <v>ธปช.</v>
          </cell>
          <cell r="O75" t="str">
            <v>1.บุคคลค้ำประกัน</v>
          </cell>
          <cell r="P75"/>
          <cell r="Q75"/>
          <cell r="R75" t="str">
            <v>จังหวัดฝาง</v>
          </cell>
          <cell r="S75" t="str">
            <v>ผบ.486</v>
          </cell>
          <cell r="T75">
            <v>2559</v>
          </cell>
          <cell r="U75" t="str">
            <v>ผบ.1382</v>
          </cell>
          <cell r="V75">
            <v>2559</v>
          </cell>
          <cell r="W75"/>
          <cell r="X75"/>
          <cell r="Y75"/>
          <cell r="Z75">
            <v>17</v>
          </cell>
          <cell r="AA75">
            <v>10</v>
          </cell>
          <cell r="AB75">
            <v>2559</v>
          </cell>
          <cell r="AC75"/>
          <cell r="AD75"/>
          <cell r="AE75"/>
          <cell r="AF75"/>
          <cell r="AG75"/>
          <cell r="AH75"/>
          <cell r="AI75"/>
          <cell r="AJ75"/>
          <cell r="AK75"/>
          <cell r="AL75"/>
          <cell r="AM75"/>
          <cell r="AN75"/>
          <cell r="AO75"/>
          <cell r="AP75"/>
          <cell r="AQ75"/>
          <cell r="AR75"/>
          <cell r="AS75"/>
          <cell r="AT75"/>
          <cell r="AU75"/>
          <cell r="AV75"/>
          <cell r="AW75"/>
          <cell r="AX75"/>
          <cell r="AY75"/>
          <cell r="AZ75"/>
          <cell r="BA75"/>
          <cell r="BB75"/>
          <cell r="BC75" t="str">
            <v>ปฐมพงษ์</v>
          </cell>
          <cell r="BD75"/>
          <cell r="BE75"/>
          <cell r="BF75">
            <v>4</v>
          </cell>
          <cell r="BG75"/>
          <cell r="BH75">
            <v>823859010172</v>
          </cell>
          <cell r="BI75" t="str">
            <v>นายสุจริต   จันทร์ต๊ะมา</v>
          </cell>
          <cell r="BJ75">
            <v>241367</v>
          </cell>
          <cell r="BK75">
            <v>241466</v>
          </cell>
          <cell r="BL75" t="str">
            <v>-</v>
          </cell>
          <cell r="BM75" t="str">
            <v>-</v>
          </cell>
          <cell r="BN75" t="str">
            <v>1.นายสุจริต  จันทร์ต๊ะมา
2.นางสาวกนกวรรณ  แซ่วอ
3.นางสาวนฤมล  ขันเป็ง</v>
          </cell>
          <cell r="BO75" t="str">
            <v>ผู้กู้
ผู้ค้ำประกัน
ผู้ค้ำประกัน</v>
          </cell>
          <cell r="BP75" t="str">
            <v>1529900096113
1529900011975
1529900071997</v>
          </cell>
          <cell r="BQ75"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สาขาดอยสะเก็ด</v>
          </cell>
          <cell r="BR75" t="str">
            <v>ไม่พบ</v>
          </cell>
          <cell r="BS75" t="str">
            <v>ไม่พบ
ไม่พบ
ไม่พบ</v>
          </cell>
          <cell r="BT75">
            <v>3</v>
          </cell>
          <cell r="BU75"/>
          <cell r="BV75" t="str">
            <v>07/61</v>
          </cell>
          <cell r="BW75" t="str">
            <v>อคธรรม</v>
          </cell>
          <cell r="BX75"/>
          <cell r="BY75" t="str">
            <v>3. นางสาวศุภาพิชญ์  ศรีคงยศ</v>
          </cell>
          <cell r="BZ75"/>
          <cell r="CA75"/>
          <cell r="CB75"/>
          <cell r="CC75"/>
          <cell r="CD75"/>
          <cell r="CE75"/>
          <cell r="CF75"/>
          <cell r="CG75"/>
          <cell r="CH75"/>
          <cell r="CI75"/>
          <cell r="CJ75"/>
          <cell r="CK75"/>
          <cell r="CL75"/>
          <cell r="CM75"/>
          <cell r="CN75"/>
          <cell r="CO75"/>
          <cell r="CP75"/>
          <cell r="CQ75"/>
          <cell r="CR75"/>
          <cell r="CS75"/>
          <cell r="CT75"/>
          <cell r="CU75"/>
          <cell r="CV75"/>
          <cell r="CW75"/>
          <cell r="CX75"/>
          <cell r="CY75"/>
          <cell r="CZ75"/>
        </row>
        <row r="76">
          <cell r="B76">
            <v>70</v>
          </cell>
          <cell r="C76">
            <v>17</v>
          </cell>
          <cell r="D76">
            <v>8</v>
          </cell>
          <cell r="E76">
            <v>2560</v>
          </cell>
          <cell r="F76">
            <v>800039896124</v>
          </cell>
          <cell r="G76" t="str">
            <v>นาง</v>
          </cell>
          <cell r="H76" t="str">
            <v>อุทัยวรรณ์</v>
          </cell>
          <cell r="I76" t="str">
            <v>รูปดวง</v>
          </cell>
          <cell r="J76">
            <v>3501000169731</v>
          </cell>
          <cell r="K76" t="str">
            <v>ฝาง</v>
          </cell>
          <cell r="L76" t="str">
            <v>เชียงใหม่ 4</v>
          </cell>
          <cell r="M76">
            <v>8</v>
          </cell>
          <cell r="N76" t="str">
            <v>ธปช.</v>
          </cell>
          <cell r="O76" t="str">
            <v>1.บุคคลค้ำประกัน</v>
          </cell>
          <cell r="P76"/>
          <cell r="Q76"/>
          <cell r="R76" t="str">
            <v>จังหวัดฝาง</v>
          </cell>
          <cell r="S76" t="str">
            <v>ผบ.245</v>
          </cell>
          <cell r="T76">
            <v>2558</v>
          </cell>
          <cell r="U76" t="str">
            <v>ผบ.788</v>
          </cell>
          <cell r="V76">
            <v>2558</v>
          </cell>
          <cell r="W76"/>
          <cell r="X76"/>
          <cell r="Y76"/>
          <cell r="Z76">
            <v>16</v>
          </cell>
          <cell r="AA76">
            <v>9</v>
          </cell>
          <cell r="AB76">
            <v>2558</v>
          </cell>
          <cell r="AC76"/>
          <cell r="AD76"/>
          <cell r="AE76"/>
          <cell r="AF76"/>
          <cell r="AG76"/>
          <cell r="AH76"/>
          <cell r="AI76"/>
          <cell r="AJ76"/>
          <cell r="AK76"/>
          <cell r="AL76"/>
          <cell r="AM76"/>
          <cell r="AN76"/>
          <cell r="AO76"/>
          <cell r="AP76"/>
          <cell r="AQ76"/>
          <cell r="AR76"/>
          <cell r="AS76"/>
          <cell r="AT76"/>
          <cell r="AU76"/>
          <cell r="AV76"/>
          <cell r="AW76"/>
          <cell r="AX76"/>
          <cell r="AY76"/>
          <cell r="AZ76"/>
          <cell r="BA76"/>
          <cell r="BB76"/>
          <cell r="BC76" t="str">
            <v>ปฐมพงษ์</v>
          </cell>
          <cell r="BD76"/>
          <cell r="BE76"/>
          <cell r="BF76">
            <v>4</v>
          </cell>
          <cell r="BG76"/>
          <cell r="BH76">
            <v>823858010071</v>
          </cell>
          <cell r="BI76" t="str">
            <v>นางอุทัยวรรณ์   รูปดวง</v>
          </cell>
          <cell r="BJ76">
            <v>241368</v>
          </cell>
          <cell r="BK76">
            <v>241466</v>
          </cell>
          <cell r="BL76" t="str">
            <v>-</v>
          </cell>
          <cell r="BM76" t="str">
            <v>-</v>
          </cell>
          <cell r="BN76" t="str">
            <v>1.  นางอุทัยวรรณ์  รูปดวง
2.  นายเรวัติ  รูปดวง
3.  นางสุภาพ  สุพัตร์
4.  นางสาวเอื้อมพร  เวทิตาธรรม</v>
          </cell>
          <cell r="BO76" t="str">
            <v>ผู้กู้
คู่สมรส (ผู้กู้)
ผู้ค้ำประกัน
ผู้ค้ำประกัน</v>
          </cell>
          <cell r="BP76" t="str">
            <v>3501000169731
3501000304591
5500700024634
3500900310715</v>
          </cell>
          <cell r="BQ76" t="str">
            <v>-  พบว่ามีสิทธิครอบครอง ตามใบจอง (น.ส.2) เลขที่ 449 ต.แม่สูน  อ.แม่อาย จ.เชียงใหม่  
-  ไม่พบว่ามีกรรมสิทธิ์ในที่ดินจังหวัดเชียงใหม่  สาขาแม่อาย
-  ไม่พบว่ามีกรรมสิทธิ์ในที่ดินจังหวัดเชียงใหม่  สาขาแม่อาย
-  พบว่ามีกรรมสิทธิ์ในโฉนดที่ดิน เลขที่ 17388  ต.เวียง อ.ฝาง จ.เชียงใหม่</v>
          </cell>
          <cell r="BR76" t="str">
            <v>พบ</v>
          </cell>
          <cell r="BS76" t="str">
            <v>ไม่พบ
พบ
ไม่พบ
พบ</v>
          </cell>
          <cell r="BT76">
            <v>4</v>
          </cell>
          <cell r="BU76"/>
          <cell r="BV76" t="str">
            <v>08/61</v>
          </cell>
          <cell r="BW76" t="str">
            <v>อคธรรม</v>
          </cell>
          <cell r="BX76"/>
          <cell r="BY76"/>
          <cell r="BZ76"/>
          <cell r="CA76"/>
          <cell r="CB76"/>
          <cell r="CC76"/>
          <cell r="CD76"/>
          <cell r="CE76"/>
          <cell r="CF76"/>
          <cell r="CG76"/>
          <cell r="CH76"/>
          <cell r="CI76"/>
          <cell r="CJ76"/>
          <cell r="CK76"/>
          <cell r="CL76"/>
          <cell r="CM76"/>
          <cell r="CN76"/>
          <cell r="CO76"/>
          <cell r="CP76"/>
          <cell r="CQ76"/>
          <cell r="CR76"/>
          <cell r="CS76"/>
          <cell r="CT76"/>
          <cell r="CU76"/>
          <cell r="CV76"/>
          <cell r="CW76"/>
          <cell r="CX76"/>
          <cell r="CY76"/>
          <cell r="CZ76"/>
        </row>
        <row r="77">
          <cell r="B77">
            <v>71</v>
          </cell>
          <cell r="C77">
            <v>17</v>
          </cell>
          <cell r="D77">
            <v>8</v>
          </cell>
          <cell r="E77">
            <v>2560</v>
          </cell>
          <cell r="F77">
            <v>800019650319</v>
          </cell>
          <cell r="G77" t="str">
            <v>นาง</v>
          </cell>
          <cell r="H77" t="str">
            <v>อรชุมา</v>
          </cell>
          <cell r="I77" t="str">
            <v>ถามล</v>
          </cell>
          <cell r="J77">
            <v>3500900852267</v>
          </cell>
          <cell r="K77" t="str">
            <v>ฝาง</v>
          </cell>
          <cell r="L77" t="str">
            <v>เชียงใหม่ 4</v>
          </cell>
          <cell r="M77">
            <v>8</v>
          </cell>
          <cell r="N77" t="str">
            <v>ธปช.</v>
          </cell>
          <cell r="O77" t="str">
            <v>1.บุคคลค้ำประกัน</v>
          </cell>
          <cell r="P77"/>
          <cell r="Q77"/>
          <cell r="R77" t="str">
            <v>จังหวัดฝาง</v>
          </cell>
          <cell r="S77" t="str">
            <v>ผบ.148</v>
          </cell>
          <cell r="T77">
            <v>2558</v>
          </cell>
          <cell r="U77" t="str">
            <v>ผบ.632</v>
          </cell>
          <cell r="V77">
            <v>2558</v>
          </cell>
          <cell r="W77">
            <v>13</v>
          </cell>
          <cell r="X77">
            <v>8</v>
          </cell>
          <cell r="Y77">
            <v>2558</v>
          </cell>
          <cell r="Z77"/>
          <cell r="AA77"/>
          <cell r="AB77"/>
          <cell r="AC77"/>
          <cell r="AD77"/>
          <cell r="AE77"/>
          <cell r="AF77"/>
          <cell r="AG77"/>
          <cell r="AH77"/>
          <cell r="AI77"/>
          <cell r="AJ77"/>
          <cell r="AK77"/>
          <cell r="AL77"/>
          <cell r="AM77"/>
          <cell r="AN77"/>
          <cell r="AO77"/>
          <cell r="AP77"/>
          <cell r="AQ77"/>
          <cell r="AR77"/>
          <cell r="AS77"/>
          <cell r="AT77"/>
          <cell r="AU77"/>
          <cell r="AV77"/>
          <cell r="AW77"/>
          <cell r="AX77"/>
          <cell r="AY77"/>
          <cell r="AZ77"/>
          <cell r="BA77"/>
          <cell r="BB77" t="str">
            <v>ถอนการยึดทรัพย์และบังคับคดี(คำสั่ง 19/4/2565) เนื่องจากลูกหนี้ได้ชำระหนี้ให้แก่โจทก์ครบแล้ว//ถอนแล้ว 21/4/2565</v>
          </cell>
          <cell r="BC77" t="str">
            <v>ศตวรรษ
สารุทธ์ (ถอนยึด)
ธนกร (ยึด)</v>
          </cell>
          <cell r="BD77"/>
          <cell r="BE77"/>
          <cell r="BF77">
            <v>4</v>
          </cell>
          <cell r="BG77"/>
          <cell r="BH77">
            <v>823856010089</v>
          </cell>
          <cell r="BI77" t="str">
            <v>นางอรชุมา   ถามล</v>
          </cell>
          <cell r="BJ77" t="str">
            <v>28/3/2561
21/5/2561</v>
          </cell>
          <cell r="BK77">
            <v>241466</v>
          </cell>
          <cell r="BL77" t="str">
            <v>-</v>
          </cell>
          <cell r="BM77" t="str">
            <v>-</v>
          </cell>
          <cell r="BN77" t="str">
            <v>1. นาง อรชุมา ถามล
2. นางสาวปราณี  สุวรรณ
3. นางพรรณี  พัชรกิตติยศกุล</v>
          </cell>
          <cell r="BO77" t="str">
            <v>ผู้กู้
ผู้ค้ำประกัน (ล.2)
ผู้ค้ำประกัน (ล.3)</v>
          </cell>
          <cell r="BP77" t="str">
            <v>3500900852267
3500900605341
3500900775955</v>
          </cell>
          <cell r="BQ77" t="str">
            <v>- ไม่พบว่ามีกรรมสิทธิ์ในที่ดินจังหวัดเชียงใหม่ อำเภอ ฝาง
- พบว่ามีกรรมสิทธิ์ในโฉนดที่ดิน เลขโฉลด 25238 หมู่ เลขที่ดิน หน้าสำรวจ 6209 ต.เวียง อ.ฝาง เชียงใหม่
' พบว่ามีกรรมสิทธิ์ในโฉนดที่ดิน เลขโฉลด 46521 หมู่ เลขที่ดิน 239 หน้าสำรวจ 11376 ต.เวียง อ.ฝาง เชียงใหม่</v>
          </cell>
          <cell r="BR77" t="str">
            <v xml:space="preserve">พบ 
</v>
          </cell>
          <cell r="BS77" t="str">
            <v xml:space="preserve">ไม่พบ
ไม่พบ
พบ
</v>
          </cell>
          <cell r="BT77">
            <v>3</v>
          </cell>
          <cell r="BU77">
            <v>1</v>
          </cell>
          <cell r="BV77" t="str">
            <v>123/61</v>
          </cell>
          <cell r="BW77" t="str">
            <v>อคธรรม</v>
          </cell>
          <cell r="BX77"/>
          <cell r="BY77"/>
          <cell r="BZ77"/>
          <cell r="CA77"/>
          <cell r="CB77"/>
          <cell r="CC77"/>
          <cell r="CD77"/>
          <cell r="CE77"/>
          <cell r="CF77"/>
          <cell r="CG77"/>
          <cell r="CH77"/>
          <cell r="CI77"/>
          <cell r="CJ77"/>
          <cell r="CK77"/>
          <cell r="CL77"/>
          <cell r="CM77"/>
          <cell r="CN77"/>
          <cell r="CO77"/>
          <cell r="CP77"/>
          <cell r="CQ77"/>
          <cell r="CR77"/>
          <cell r="CS77"/>
          <cell r="CT77"/>
          <cell r="CU77"/>
          <cell r="CV77"/>
          <cell r="CW77"/>
          <cell r="CX77"/>
          <cell r="CY77"/>
          <cell r="CZ77">
            <v>243000</v>
          </cell>
        </row>
        <row r="78">
          <cell r="B78">
            <v>72</v>
          </cell>
          <cell r="C78">
            <v>17</v>
          </cell>
          <cell r="D78">
            <v>8</v>
          </cell>
          <cell r="E78">
            <v>2560</v>
          </cell>
          <cell r="F78">
            <v>853652000110</v>
          </cell>
          <cell r="G78" t="str">
            <v>ดาบตำรวจ</v>
          </cell>
          <cell r="H78" t="str">
            <v>จรัญ</v>
          </cell>
          <cell r="I78" t="str">
            <v>สรรค์เจริญ</v>
          </cell>
          <cell r="J78">
            <v>3609900369741</v>
          </cell>
          <cell r="K78" t="str">
            <v>ไชยปราการ</v>
          </cell>
          <cell r="L78" t="str">
            <v>เชียงใหม่ 4</v>
          </cell>
          <cell r="M78">
            <v>8</v>
          </cell>
          <cell r="N78" t="str">
            <v>สวัสดิการ</v>
          </cell>
          <cell r="O78" t="str">
            <v>1.บุคคลค้ำประกัน</v>
          </cell>
          <cell r="P78"/>
          <cell r="Q78"/>
          <cell r="R78" t="str">
            <v>จังหวัดฝาง</v>
          </cell>
          <cell r="S78" t="str">
            <v>ผบ.152</v>
          </cell>
          <cell r="T78">
            <v>2556</v>
          </cell>
          <cell r="U78" t="str">
            <v>ผบ.465</v>
          </cell>
          <cell r="V78">
            <v>2556</v>
          </cell>
          <cell r="W78"/>
          <cell r="X78"/>
          <cell r="Y78"/>
          <cell r="Z78">
            <v>16</v>
          </cell>
          <cell r="AA78">
            <v>9</v>
          </cell>
          <cell r="AB78">
            <v>2556</v>
          </cell>
          <cell r="AC78"/>
          <cell r="AD78"/>
          <cell r="AE78"/>
          <cell r="AF78"/>
          <cell r="AG78"/>
          <cell r="AH78"/>
          <cell r="AI78"/>
          <cell r="AJ78"/>
          <cell r="AK78"/>
          <cell r="AL78"/>
          <cell r="AM78"/>
          <cell r="AN78"/>
          <cell r="AO78"/>
          <cell r="AP78"/>
          <cell r="AQ78"/>
          <cell r="AR78"/>
          <cell r="AS78"/>
          <cell r="AT78"/>
          <cell r="AU78"/>
          <cell r="AV78"/>
          <cell r="AW78"/>
          <cell r="AX78"/>
          <cell r="AY78"/>
          <cell r="AZ78"/>
          <cell r="BA78"/>
          <cell r="BB78"/>
          <cell r="BC78" t="str">
            <v>ปฐมพงษ์</v>
          </cell>
          <cell r="BD78"/>
          <cell r="BE78"/>
          <cell r="BF78">
            <v>4</v>
          </cell>
          <cell r="BG78"/>
          <cell r="BH78" t="str">
            <v>-</v>
          </cell>
          <cell r="BI78" t="str">
            <v>ดาบตำรวจจรัญ   สรรค์เจริญ</v>
          </cell>
          <cell r="BJ78">
            <v>241367</v>
          </cell>
          <cell r="BK78">
            <v>241466</v>
          </cell>
          <cell r="BL78" t="str">
            <v>-</v>
          </cell>
          <cell r="BM78" t="str">
            <v>-</v>
          </cell>
          <cell r="BN78" t="str">
            <v>1. พลฯ จรัญ  สรรค์เจริญ
2. นางฐาปนี  สรรค์เจริญ (คู่สมรส ล.1)
3. นายเอกชัย  ทาชมพู</v>
          </cell>
          <cell r="BO78" t="str">
            <v xml:space="preserve">ผู้กู้
(คู่สมรส ล.1)
ผู้ค้ำประกัน
</v>
          </cell>
          <cell r="BP78" t="str">
            <v xml:space="preserve">3609900369741
3509900723637
3509900350634
</v>
          </cell>
          <cell r="BQ78" t="str">
            <v xml:space="preserve">- ไม่พบว่ามีกรรมสิทธิ์ในที่ดินจังหวัดเชียงใหม่ สาขาไชยปราการ
- ไม่พบว่ามีกรรมสิทธิ์ในที่ดินจังหวัดเชียงใหม่ สาขาฝาง
- ไม่พบว่ามีกรรมสิทธิ์ในที่ดินจังหวัดเชียงใหม่ สาขาไชยปราการ
</v>
          </cell>
          <cell r="BR78" t="str">
            <v>ไม่พบ</v>
          </cell>
          <cell r="BS78" t="str">
            <v>พบ
ไม่พบ
พบ</v>
          </cell>
          <cell r="BT78">
            <v>3</v>
          </cell>
          <cell r="BU78"/>
          <cell r="BV78" t="str">
            <v>09/61</v>
          </cell>
          <cell r="BW78" t="str">
            <v>อคธรรม</v>
          </cell>
          <cell r="BX78"/>
          <cell r="BY78"/>
          <cell r="BZ78"/>
          <cell r="CA78"/>
          <cell r="CB78"/>
          <cell r="CC78"/>
          <cell r="CD78"/>
          <cell r="CE78"/>
          <cell r="CF78"/>
          <cell r="CG78"/>
          <cell r="CH78"/>
          <cell r="CI78"/>
          <cell r="CJ78"/>
          <cell r="CK78"/>
          <cell r="CL78"/>
          <cell r="CM78"/>
          <cell r="CN78"/>
          <cell r="CO78"/>
          <cell r="CP78"/>
          <cell r="CQ78"/>
          <cell r="CR78"/>
          <cell r="CS78"/>
          <cell r="CT78"/>
          <cell r="CU78"/>
          <cell r="CV78"/>
          <cell r="CW78"/>
          <cell r="CX78"/>
          <cell r="CY78"/>
          <cell r="CZ78"/>
        </row>
        <row r="79">
          <cell r="B79">
            <v>73</v>
          </cell>
          <cell r="C79">
            <v>17</v>
          </cell>
          <cell r="D79">
            <v>8</v>
          </cell>
          <cell r="E79">
            <v>2560</v>
          </cell>
          <cell r="F79">
            <v>800037789743</v>
          </cell>
          <cell r="G79" t="str">
            <v>นาย</v>
          </cell>
          <cell r="H79" t="str">
            <v>จรัล</v>
          </cell>
          <cell r="I79" t="str">
            <v>สุคำ</v>
          </cell>
          <cell r="J79">
            <v>3500900648210</v>
          </cell>
          <cell r="K79" t="str">
            <v>ฝาง</v>
          </cell>
          <cell r="L79" t="str">
            <v>เชียงใหม่ 4</v>
          </cell>
          <cell r="M79">
            <v>8</v>
          </cell>
          <cell r="N79" t="str">
            <v>ธปช.</v>
          </cell>
          <cell r="O79" t="str">
            <v>1.บุคคลค้ำประกัน</v>
          </cell>
          <cell r="P79"/>
          <cell r="Q79"/>
          <cell r="R79" t="str">
            <v>จังหวัดฝาง</v>
          </cell>
          <cell r="S79" t="str">
            <v>ผบ.32</v>
          </cell>
          <cell r="T79">
            <v>2559</v>
          </cell>
          <cell r="U79" t="str">
            <v>ผบ.118</v>
          </cell>
          <cell r="V79">
            <v>2559</v>
          </cell>
          <cell r="W79"/>
          <cell r="X79"/>
          <cell r="Y79"/>
          <cell r="Z79">
            <v>4</v>
          </cell>
          <cell r="AA79">
            <v>3</v>
          </cell>
          <cell r="AB79">
            <v>2559</v>
          </cell>
          <cell r="AC79"/>
          <cell r="AD79"/>
          <cell r="AE79"/>
          <cell r="AF79"/>
          <cell r="AG79"/>
          <cell r="AH79"/>
          <cell r="AI79"/>
          <cell r="AJ79"/>
          <cell r="AK79"/>
          <cell r="AL79"/>
          <cell r="AM79"/>
          <cell r="AN79"/>
          <cell r="AO79"/>
          <cell r="AP79"/>
          <cell r="AQ79"/>
          <cell r="AR79"/>
          <cell r="AS79"/>
          <cell r="AT79"/>
          <cell r="AU79"/>
          <cell r="AV79"/>
          <cell r="AW79"/>
          <cell r="AX79"/>
          <cell r="AY79"/>
          <cell r="AZ79"/>
          <cell r="BA79"/>
          <cell r="BB79" t="str">
            <v>ตรวจสอบพบมีการอายัดตามหนังสือสำนักงานบังคับคดี จังหวัดเชียงใหม่ สาขาฝาง ที่ชม.0026.01/(1)1499 ลงวันที่ 23 มิถุนายน 2559</v>
          </cell>
          <cell r="BC79" t="str">
            <v>ปฐมพงษ์</v>
          </cell>
          <cell r="BD79"/>
          <cell r="BE79"/>
          <cell r="BF79">
            <v>4</v>
          </cell>
          <cell r="BG79"/>
          <cell r="BH79">
            <v>823858010517</v>
          </cell>
          <cell r="BI79" t="str">
            <v>นายจรัล   สุคำ</v>
          </cell>
          <cell r="BJ79">
            <v>241368</v>
          </cell>
          <cell r="BK79">
            <v>241466</v>
          </cell>
          <cell r="BL79" t="str">
            <v>-</v>
          </cell>
          <cell r="BM79" t="str">
            <v>-</v>
          </cell>
          <cell r="BN79" t="str">
            <v>1.  นายจรัล  สุคำ
2.  นายเสน่ห์หรือธนวัฒน์  อุ่นอินต๊ะ
3.  นางอรุณ  สนใจ</v>
          </cell>
          <cell r="BO79" t="str">
            <v xml:space="preserve">ผู้กู้
ผู้ค้ำประกัน
ผู้ค้ำประกัน
</v>
          </cell>
          <cell r="BP79" t="str">
            <v>3500900648210
3500900378824
3500900204320</v>
          </cell>
          <cell r="BQ79" t="str">
            <v>-  พบว่ามีกรรมสิทธิ์ในโฉนดที่ดิน เลขที่  7529  ต.แม่สูน  อ.ฝาง จ.เชียงใหม่
-  ไม่พบว่ามีกรรมสิทธิ์ในที่ดินจังหวัดเชียงใหม่  สาขาฝาง
-  ไม่พบว่ามีกรรมสิทธิ์ในที่ดินจังหวัดเชียงใหม่  สาขาฝาง</v>
          </cell>
          <cell r="BR79" t="str">
            <v>พบ</v>
          </cell>
          <cell r="BS79" t="str">
            <v>ไม่พบ
พบ
ไม่พบ</v>
          </cell>
          <cell r="BT79">
            <v>3</v>
          </cell>
          <cell r="BU79"/>
          <cell r="BV79" t="str">
            <v>10/61</v>
          </cell>
          <cell r="BW79" t="str">
            <v>อคธรรม</v>
          </cell>
          <cell r="BX79"/>
          <cell r="BY79"/>
          <cell r="BZ79"/>
          <cell r="CA79"/>
          <cell r="CB79"/>
          <cell r="CC79"/>
          <cell r="CD79"/>
          <cell r="CE79"/>
          <cell r="CF79"/>
          <cell r="CG79"/>
          <cell r="CH79"/>
          <cell r="CI79"/>
          <cell r="CJ79"/>
          <cell r="CK79"/>
          <cell r="CL79"/>
          <cell r="CM79"/>
          <cell r="CN79"/>
          <cell r="CO79"/>
          <cell r="CP79"/>
          <cell r="CQ79"/>
          <cell r="CR79"/>
          <cell r="CS79"/>
          <cell r="CT79"/>
          <cell r="CU79"/>
          <cell r="CV79"/>
          <cell r="CW79"/>
          <cell r="CX79"/>
          <cell r="CY79"/>
          <cell r="CZ79"/>
        </row>
        <row r="80">
          <cell r="B80">
            <v>74</v>
          </cell>
          <cell r="C80">
            <v>17</v>
          </cell>
          <cell r="D80">
            <v>8</v>
          </cell>
          <cell r="E80">
            <v>2560</v>
          </cell>
          <cell r="F80">
            <v>800034974777</v>
          </cell>
          <cell r="G80" t="str">
            <v>นาย</v>
          </cell>
          <cell r="H80" t="str">
            <v>ประดิษฐ์</v>
          </cell>
          <cell r="I80" t="str">
            <v>จีนตุง</v>
          </cell>
          <cell r="J80">
            <v>3500900995424</v>
          </cell>
          <cell r="K80" t="str">
            <v>ฝาง</v>
          </cell>
          <cell r="L80" t="str">
            <v>เชียงใหม่ 4</v>
          </cell>
          <cell r="M80">
            <v>8</v>
          </cell>
          <cell r="N80" t="str">
            <v>ธปช.</v>
          </cell>
          <cell r="O80" t="str">
            <v>1.บุคคลค้ำประกัน</v>
          </cell>
          <cell r="P80"/>
          <cell r="Q80"/>
          <cell r="R80" t="str">
            <v>จังหวัดฝาง</v>
          </cell>
          <cell r="S80" t="str">
            <v>ผบ.953</v>
          </cell>
          <cell r="T80">
            <v>2558</v>
          </cell>
          <cell r="U80" t="str">
            <v>ผบ.7</v>
          </cell>
          <cell r="V80">
            <v>2559</v>
          </cell>
          <cell r="W80">
            <v>20</v>
          </cell>
          <cell r="X80">
            <v>1</v>
          </cell>
          <cell r="Y80">
            <v>2559</v>
          </cell>
          <cell r="Z80"/>
          <cell r="AA80"/>
          <cell r="AB80"/>
          <cell r="AC80"/>
          <cell r="AD80"/>
          <cell r="AE80"/>
          <cell r="AF80"/>
          <cell r="AG80"/>
          <cell r="AH80"/>
          <cell r="AI80"/>
          <cell r="AJ80"/>
          <cell r="AK80"/>
          <cell r="AL80"/>
          <cell r="AM80"/>
          <cell r="AN80"/>
          <cell r="AO80"/>
          <cell r="AP80"/>
          <cell r="AQ80"/>
          <cell r="AR80"/>
          <cell r="AS80"/>
          <cell r="AT80"/>
          <cell r="AU80"/>
          <cell r="AV80"/>
          <cell r="AW80"/>
          <cell r="AX80"/>
          <cell r="AY80"/>
          <cell r="AZ80"/>
          <cell r="BA80"/>
          <cell r="BB80" t="str">
            <v>ถอนการยึดทรัพย์และบังคับคดี  19/6/2566//รายงาน 5/7/2566</v>
          </cell>
          <cell r="BC80" t="str">
            <v>ศตวรรษ</v>
          </cell>
          <cell r="BD80"/>
          <cell r="BE80"/>
          <cell r="BF80">
            <v>4</v>
          </cell>
          <cell r="BG80"/>
          <cell r="BH80">
            <v>823858010418</v>
          </cell>
          <cell r="BI80" t="str">
            <v>นายประดิษฐ์   จีนตุง</v>
          </cell>
          <cell r="BJ80">
            <v>241554</v>
          </cell>
          <cell r="BK80" t="str">
            <v>25/4/2561</v>
          </cell>
          <cell r="BL80"/>
          <cell r="BM80"/>
          <cell r="BN80" t="str">
            <v>1. นาย ประดิษฐ์ จีนตุง
2. นางสาวอุทัยวัน  เชื้อขาว
3. นางยุพิณ  อาภิชัยหรือนันท์นภัส  ไพโรจน์</v>
          </cell>
          <cell r="BO80" t="str">
            <v>ผู้กู้
ผู้ค้ำประกัน (ล.2)
ผู้ค้ำประกัน (ล.3)</v>
          </cell>
          <cell r="BP80" t="str">
            <v>3500900995424
3500900203587
3500901009661</v>
          </cell>
          <cell r="BQ80" t="str">
            <v>- พบว่ามีกรรมสิทธิ์ในที่ดิน อ.ฝาง จ.เชียงใหม่ เลขโฉนด 17085 ต.เวียง อ.ฝาง เชียงใหม่
'- พบว่ามีกรรมสิทธิ์ในที่ดิน อ.ฝาง จ.เชียงใหม่ เลขโฉนด 4059 ต.ม่อนปิ่น อ.ฝาง เชียงใหม่
'- พบว่ามีกรรมสิทธิ์ในที่ดิน อ.ฝาง จ.เชียงใหม่ เลขโฉนด 43695 ต.โป่งน้ำร้อน อ.ฝาง เชียงใหม่</v>
          </cell>
          <cell r="BR80" t="str">
            <v>พบ</v>
          </cell>
          <cell r="BS80" t="str">
            <v>พบ
ไม่พบ
พบ</v>
          </cell>
          <cell r="BT80">
            <v>3</v>
          </cell>
          <cell r="BU80"/>
          <cell r="BV80" t="str">
            <v>161/61</v>
          </cell>
          <cell r="BW80" t="str">
            <v>อคธรรม</v>
          </cell>
          <cell r="BX80"/>
          <cell r="BY80"/>
          <cell r="BZ80"/>
          <cell r="CA80"/>
          <cell r="CB80"/>
          <cell r="CC80"/>
          <cell r="CD80"/>
          <cell r="CE80"/>
          <cell r="CF80"/>
          <cell r="CG80"/>
          <cell r="CH80"/>
          <cell r="CI80"/>
          <cell r="CJ80"/>
          <cell r="CK80"/>
          <cell r="CL80"/>
          <cell r="CM80"/>
          <cell r="CN80"/>
          <cell r="CO80"/>
          <cell r="CP80"/>
          <cell r="CQ80"/>
          <cell r="CR80"/>
          <cell r="CS80"/>
          <cell r="CT80"/>
          <cell r="CU80"/>
          <cell r="CV80"/>
          <cell r="CW80"/>
          <cell r="CX80"/>
          <cell r="CY80"/>
          <cell r="CZ80"/>
        </row>
        <row r="81">
          <cell r="B81">
            <v>75</v>
          </cell>
          <cell r="C81">
            <v>29</v>
          </cell>
          <cell r="D81">
            <v>8</v>
          </cell>
          <cell r="E81">
            <v>2560</v>
          </cell>
          <cell r="F81">
            <v>800029494484</v>
          </cell>
          <cell r="G81" t="str">
            <v>นาง</v>
          </cell>
          <cell r="H81" t="str">
            <v>แก้วเรือน</v>
          </cell>
          <cell r="I81" t="str">
            <v>เรืองฤทธิ์</v>
          </cell>
          <cell r="J81">
            <v>3500900653817</v>
          </cell>
          <cell r="K81" t="str">
            <v>ฝาง</v>
          </cell>
          <cell r="L81" t="str">
            <v>เชียงใหม่ 4</v>
          </cell>
          <cell r="M81">
            <v>8</v>
          </cell>
          <cell r="N81" t="str">
            <v>พัฒนาองค์กรชุมชน (รายบุคคล)</v>
          </cell>
          <cell r="O81" t="str">
            <v>1.บุคคลค้ำประกัน</v>
          </cell>
          <cell r="P81"/>
          <cell r="Q81"/>
          <cell r="R81" t="str">
            <v>จังหวัดฝาง</v>
          </cell>
          <cell r="S81" t="str">
            <v>ผบ.383</v>
          </cell>
          <cell r="T81">
            <v>2559</v>
          </cell>
          <cell r="U81" t="str">
            <v>ผบ.1394</v>
          </cell>
          <cell r="V81">
            <v>2559</v>
          </cell>
          <cell r="W81"/>
          <cell r="X81"/>
          <cell r="Y81"/>
          <cell r="Z81">
            <v>17</v>
          </cell>
          <cell r="AA81">
            <v>10</v>
          </cell>
          <cell r="AB81">
            <v>2559</v>
          </cell>
          <cell r="AC81"/>
          <cell r="AD81"/>
          <cell r="AE81"/>
          <cell r="AF81"/>
          <cell r="AG81"/>
          <cell r="AH81"/>
          <cell r="AI81"/>
          <cell r="AJ81"/>
          <cell r="AK81"/>
          <cell r="AL81"/>
          <cell r="AM81"/>
          <cell r="AN81"/>
          <cell r="AO81"/>
          <cell r="AP81"/>
          <cell r="AQ81"/>
          <cell r="AR81"/>
          <cell r="AS81"/>
          <cell r="AT81"/>
          <cell r="AU81"/>
          <cell r="AV81"/>
          <cell r="AW81"/>
          <cell r="AX81"/>
          <cell r="AY81"/>
          <cell r="AZ81"/>
          <cell r="BA81"/>
          <cell r="BB81"/>
          <cell r="BC81" t="str">
            <v>ศตวรรษ</v>
          </cell>
          <cell r="BD81"/>
          <cell r="BE81"/>
          <cell r="BF81">
            <v>4</v>
          </cell>
          <cell r="BG81"/>
          <cell r="BH81">
            <v>823859010171</v>
          </cell>
          <cell r="BI81" t="str">
            <v>นางแก้วเรือน   เรืองฤทธิ์</v>
          </cell>
          <cell r="BJ81" t="str">
            <v>3/15/2561
15/5/2561</v>
          </cell>
          <cell r="BK81">
            <v>241501</v>
          </cell>
          <cell r="BL81"/>
          <cell r="BM81"/>
          <cell r="BN81" t="str">
            <v>1. นาง แก้วเรือน เรืองฤทธิ์
2. นางสาวเบญจรักษ์  เรือนมอย
3. นางสาวนริศา  วานิชสวัสดิ์วิชัย
4. นางกันยา  จันทร์หล้าหรือศรีติ๊บ</v>
          </cell>
          <cell r="BO81" t="str">
            <v>ผู้กู้
ผู้ค้ำประกัน (ล.2)
ผู้ค้ำประกัน (ล.3)
ผู้ค้ำประกัน (ล.4)</v>
          </cell>
          <cell r="BP81" t="str">
            <v>3500900653817
3500900654414
3650100871703
3500900654031</v>
          </cell>
          <cell r="BQ81" t="str">
            <v>- พบว่ามีกรรมสิทธิ์ในที่ดิน อ.ฝาง จังหวัดเชียงใหม่ เลขโฉนด 7491 เลขที่ดิน 11 หน้าสำรวจ 1410
- ไม่พบว่ามีกรรมสิทธิ์ในที่ดิน อ.ฝาง จังหวัดเชียงใหม่
- ไม่พบว่ามีกรรมสิทธิ์ในที่ดิน อ.ฝาง จังหวัดเชียงใหม่
- ไม่พบว่ามีกรรมสิทธิ์ในที่ดิน อ.ฝาง จังหวัดเชียงใหม่</v>
          </cell>
          <cell r="BR81" t="str">
            <v>พบ</v>
          </cell>
          <cell r="BS81" t="str">
            <v>ไม่พบ
ไม่พบ
ไม่พบ
ไม่พบ</v>
          </cell>
          <cell r="BT81">
            <v>4</v>
          </cell>
          <cell r="BU81"/>
          <cell r="BV81" t="str">
            <v>162/61</v>
          </cell>
          <cell r="BW81" t="str">
            <v>อคธรรม</v>
          </cell>
          <cell r="BX81"/>
          <cell r="BY81"/>
          <cell r="BZ81"/>
          <cell r="CA81"/>
          <cell r="CB81"/>
          <cell r="CC81"/>
          <cell r="CD81"/>
          <cell r="CE81"/>
          <cell r="CF81"/>
          <cell r="CG81"/>
          <cell r="CH81"/>
          <cell r="CI81"/>
          <cell r="CJ81"/>
          <cell r="CK81"/>
          <cell r="CL81"/>
          <cell r="CM81"/>
          <cell r="CN81"/>
          <cell r="CO81"/>
          <cell r="CP81"/>
          <cell r="CQ81"/>
          <cell r="CR81"/>
          <cell r="CS81"/>
          <cell r="CT81"/>
          <cell r="CU81"/>
          <cell r="CV81"/>
          <cell r="CW81"/>
          <cell r="CX81"/>
          <cell r="CY81"/>
          <cell r="CZ81"/>
        </row>
        <row r="82">
          <cell r="B82">
            <v>76</v>
          </cell>
          <cell r="C82">
            <v>29</v>
          </cell>
          <cell r="D82">
            <v>8</v>
          </cell>
          <cell r="E82">
            <v>2560</v>
          </cell>
          <cell r="F82">
            <v>800026804123</v>
          </cell>
          <cell r="G82" t="str">
            <v>นาง</v>
          </cell>
          <cell r="H82" t="str">
            <v>กองแสง</v>
          </cell>
          <cell r="I82" t="str">
            <v>สักงาม</v>
          </cell>
          <cell r="J82">
            <v>3500900815191</v>
          </cell>
          <cell r="K82" t="str">
            <v>ฝาง</v>
          </cell>
          <cell r="L82" t="str">
            <v>เชียงใหม่ 4</v>
          </cell>
          <cell r="M82">
            <v>8</v>
          </cell>
          <cell r="N82" t="str">
            <v>ธปช.</v>
          </cell>
          <cell r="O82" t="str">
            <v>1.บุคคลค้ำประกัน</v>
          </cell>
          <cell r="P82">
            <v>166068</v>
          </cell>
          <cell r="Q82">
            <v>39849.22</v>
          </cell>
          <cell r="R82" t="str">
            <v>จังหวัดฝาง</v>
          </cell>
          <cell r="S82" t="str">
            <v>ผบ.1506</v>
          </cell>
          <cell r="T82">
            <v>2559</v>
          </cell>
          <cell r="U82" t="str">
            <v>ผบ.37</v>
          </cell>
          <cell r="V82">
            <v>2560</v>
          </cell>
          <cell r="W82"/>
          <cell r="X82"/>
          <cell r="Y82"/>
          <cell r="Z82">
            <v>30</v>
          </cell>
          <cell r="AA82">
            <v>1</v>
          </cell>
          <cell r="AB82">
            <v>2560</v>
          </cell>
          <cell r="AC82"/>
          <cell r="AD82"/>
          <cell r="AE82"/>
          <cell r="AF82"/>
          <cell r="AG82"/>
          <cell r="AH82"/>
          <cell r="AI82"/>
          <cell r="AJ82"/>
          <cell r="AK82"/>
          <cell r="AL82"/>
          <cell r="AM82"/>
          <cell r="AN82"/>
          <cell r="AO82"/>
          <cell r="AP82"/>
          <cell r="AQ82"/>
          <cell r="AR82"/>
          <cell r="AS82"/>
          <cell r="AT82"/>
          <cell r="AU82"/>
          <cell r="AV82"/>
          <cell r="AW82"/>
          <cell r="AX82"/>
          <cell r="AY82"/>
          <cell r="AZ82"/>
          <cell r="BA82"/>
          <cell r="BB82" t="str">
            <v>สืบทรัพย์ (คำสั่ง 2/3/2565) สืบรอบ 2//กำลังดำเนินการสืบทรัพย์</v>
          </cell>
          <cell r="BC82" t="str">
            <v>วรกมล 
ปฐมพงษ์</v>
          </cell>
          <cell r="BD82"/>
          <cell r="BE82"/>
          <cell r="BF82">
            <v>4</v>
          </cell>
          <cell r="BG82"/>
          <cell r="BH82">
            <v>823859010462</v>
          </cell>
          <cell r="BI82" t="str">
            <v>นางกองแสง   สักงาม</v>
          </cell>
          <cell r="BJ82">
            <v>241368</v>
          </cell>
          <cell r="BK82">
            <v>241466</v>
          </cell>
          <cell r="BL82"/>
          <cell r="BM82"/>
          <cell r="BN82" t="str">
            <v>1.  นางกองแสง  สักงาม
2.  นางสาวสุภารัตน์  โยจินา
3.  นายโสภนวิชญ์หรือตะวัน  แก้วนาต๊ะ</v>
          </cell>
          <cell r="BO82" t="str">
            <v>ผู้กู้
ผู้ค้ำประกัน
ผู้ค้ำประกัน</v>
          </cell>
          <cell r="BP82" t="str">
            <v xml:space="preserve">3500900815191
1500900034461
3500900713925
</v>
          </cell>
          <cell r="BQ82"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30933 ต.สันทราย และ โฉนดที่ดินเลขที่ 779 ต.แม่สูน จ.เชียงใหม่</v>
          </cell>
          <cell r="BR82" t="str">
            <v>พบ</v>
          </cell>
          <cell r="BS82" t="str">
            <v>ไม่พบ
ไม่พบ
พบ</v>
          </cell>
          <cell r="BT82">
            <v>3</v>
          </cell>
          <cell r="BU82"/>
          <cell r="BV82" t="str">
            <v>11/61</v>
          </cell>
          <cell r="BW82" t="str">
            <v>อคธรรม</v>
          </cell>
          <cell r="BX82"/>
          <cell r="BY82" t="str">
            <v>1.นางกองแสง สักงาม
2.นายสมบุญ สักงาม
3.นางสาวสุภารัตน์ โยจินา
4.นายโสภณวิชญ์ แก้วนาต๊ะ
5.นางสาวนวรัตน์ ใจการ</v>
          </cell>
          <cell r="BZ82" t="str">
            <v xml:space="preserve">จำเลยที่ 1
คู่สมรสจำเลยที่ 1
จำเลยที่ 2
จำเลยที่ 3
คู่สมรสจำเลยที่ 3
</v>
          </cell>
          <cell r="CA82" t="str">
            <v xml:space="preserve">3-5009-00815-19-1
3-5009-00815-18-3
1-5009-00034-46-1
3-5009-00713-92-5
1-5009-00102-77-6
</v>
          </cell>
          <cell r="CB82" t="str">
            <v>-ไม่พบว่ามีกรรมสิทธิ์ในที่ดิน อ.ฝาง จ.เชียงใหม่
-พบว่ามีกรรมสิทธิ์ในที่ดิน โฉนดที่ดินเลขที่ 28459 ต.แม่สูน อ.ฝาง จ.เชียงใหม่ (ติดจำนองธนาคารเพื่อการเกษตรและสหกรณ์การเกษตร)
-ไม่พบว่ามีกรรมสิทธิ์ในที่ดิน อ.ฝาง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82" t="str">
            <v>พบทรัพย์</v>
          </cell>
          <cell r="CD82" t="str">
            <v>พบ</v>
          </cell>
          <cell r="CE82">
            <v>6</v>
          </cell>
          <cell r="CF82"/>
          <cell r="CG82"/>
          <cell r="CH82"/>
          <cell r="CI82"/>
          <cell r="CJ82"/>
          <cell r="CK82"/>
          <cell r="CL82"/>
          <cell r="CM82"/>
          <cell r="CN82"/>
          <cell r="CO82"/>
          <cell r="CP82"/>
          <cell r="CQ82"/>
          <cell r="CR82"/>
          <cell r="CS82"/>
          <cell r="CT82"/>
          <cell r="CU82"/>
          <cell r="CV82"/>
          <cell r="CW82">
            <v>243004</v>
          </cell>
          <cell r="CX82"/>
          <cell r="CY82"/>
          <cell r="CZ82"/>
        </row>
        <row r="83">
          <cell r="B83">
            <v>77</v>
          </cell>
          <cell r="C83">
            <v>29</v>
          </cell>
          <cell r="D83">
            <v>8</v>
          </cell>
          <cell r="E83">
            <v>2560</v>
          </cell>
          <cell r="F83">
            <v>800030230109</v>
          </cell>
          <cell r="G83" t="str">
            <v>นางสาว</v>
          </cell>
          <cell r="H83" t="str">
            <v>อำนวย</v>
          </cell>
          <cell r="I83" t="str">
            <v>มาลา</v>
          </cell>
          <cell r="J83">
            <v>3500901004197</v>
          </cell>
          <cell r="K83" t="str">
            <v>ฝาง</v>
          </cell>
          <cell r="L83" t="str">
            <v>เชียงใหม่ 4</v>
          </cell>
          <cell r="M83">
            <v>8</v>
          </cell>
          <cell r="N83" t="str">
            <v>พัฒนาองค์กรชุมชน (รายบุคคล)</v>
          </cell>
          <cell r="O83" t="str">
            <v>1.บุคคลค้ำประกัน</v>
          </cell>
          <cell r="P83"/>
          <cell r="Q83"/>
          <cell r="R83" t="str">
            <v>จังหวัดฝาง</v>
          </cell>
          <cell r="S83" t="str">
            <v>ผบ.362</v>
          </cell>
          <cell r="T83">
            <v>2559</v>
          </cell>
          <cell r="U83" t="str">
            <v>ผบ.484</v>
          </cell>
          <cell r="V83">
            <v>2559</v>
          </cell>
          <cell r="W83"/>
          <cell r="X83"/>
          <cell r="Y83"/>
          <cell r="Z83">
            <v>11</v>
          </cell>
          <cell r="AA83">
            <v>7</v>
          </cell>
          <cell r="AB83">
            <v>2559</v>
          </cell>
          <cell r="AC83"/>
          <cell r="AD83"/>
          <cell r="AE83"/>
          <cell r="AF83"/>
          <cell r="AG83"/>
          <cell r="AH83"/>
          <cell r="AI83"/>
          <cell r="AJ83"/>
          <cell r="AK83"/>
          <cell r="AL83"/>
          <cell r="AM83"/>
          <cell r="AN83"/>
          <cell r="AO83"/>
          <cell r="AP83"/>
          <cell r="AQ83"/>
          <cell r="AR83"/>
          <cell r="AS83"/>
          <cell r="AT83"/>
          <cell r="AU83"/>
          <cell r="AV83"/>
          <cell r="AW83"/>
          <cell r="AX83"/>
          <cell r="AY83"/>
          <cell r="AZ83"/>
          <cell r="BA83"/>
          <cell r="BB83"/>
          <cell r="BC83" t="str">
            <v>ปฐมพงษ์</v>
          </cell>
          <cell r="BD83"/>
          <cell r="BE83"/>
          <cell r="BF83">
            <v>4</v>
          </cell>
          <cell r="BG83"/>
          <cell r="BH83">
            <v>823859010223</v>
          </cell>
          <cell r="BI83" t="str">
            <v>นางสาวอำนวย   มาลา</v>
          </cell>
          <cell r="BJ83">
            <v>241368</v>
          </cell>
          <cell r="BK83">
            <v>241466</v>
          </cell>
          <cell r="BL83"/>
          <cell r="BM83"/>
          <cell r="BN83" t="str">
            <v>1.  นางสาวอำนวย  มาลา
2.  นางคำปัน  พงษ์ตัน
3.  นางทิพยวรรณ  จันทร์ตา
4.  นายนิกร  เรือนคำจันทร์</v>
          </cell>
          <cell r="BO83" t="str">
            <v>ผู้กู้
ผู้ค้ำประกัน
ผู้ค้ำประกัน
ผู้ค้ำประกัน</v>
          </cell>
          <cell r="BP83" t="str">
            <v>3500901004197
3500901004537
3500901004201
3500900518880</v>
          </cell>
          <cell r="BQ83"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35360 ต.โป่งน้ำร้อน อ.ฝาง  จังหวัดเชียงใหม่
-  ไม่พบว่ามีกรรมสิทธิ์ในที่ดินจังหวัดเชียงใหม่   สาขาฝาง</v>
          </cell>
          <cell r="BR83" t="str">
            <v>พบ</v>
          </cell>
          <cell r="BS83" t="str">
            <v>ไม่พบ
ไม่พบ
ไม่พบ
ไม่พบ</v>
          </cell>
          <cell r="BT83">
            <v>4</v>
          </cell>
          <cell r="BU83"/>
          <cell r="BV83" t="str">
            <v>12/61</v>
          </cell>
          <cell r="BW83" t="str">
            <v>อคธรรม</v>
          </cell>
          <cell r="BX83"/>
          <cell r="BY83"/>
          <cell r="BZ83"/>
          <cell r="CA83"/>
          <cell r="CB83"/>
          <cell r="CC83"/>
          <cell r="CD83"/>
          <cell r="CE83"/>
          <cell r="CF83"/>
          <cell r="CG83"/>
          <cell r="CH83"/>
          <cell r="CI83"/>
          <cell r="CJ83"/>
          <cell r="CK83"/>
          <cell r="CL83"/>
          <cell r="CM83"/>
          <cell r="CN83"/>
          <cell r="CO83"/>
          <cell r="CP83"/>
          <cell r="CQ83"/>
          <cell r="CR83"/>
          <cell r="CS83"/>
          <cell r="CT83"/>
          <cell r="CU83"/>
          <cell r="CV83"/>
          <cell r="CW83"/>
          <cell r="CX83"/>
          <cell r="CY83"/>
          <cell r="CZ83"/>
        </row>
        <row r="84">
          <cell r="B84">
            <v>78</v>
          </cell>
          <cell r="C84">
            <v>29</v>
          </cell>
          <cell r="D84">
            <v>8</v>
          </cell>
          <cell r="E84">
            <v>2560</v>
          </cell>
          <cell r="F84">
            <v>800028195116</v>
          </cell>
          <cell r="G84" t="str">
            <v>นาย</v>
          </cell>
          <cell r="H84" t="str">
            <v>คมกฤษ</v>
          </cell>
          <cell r="I84" t="str">
            <v>บุญเพิ่มพูล</v>
          </cell>
          <cell r="J84">
            <v>3500900360372</v>
          </cell>
          <cell r="K84" t="str">
            <v>ฝาง</v>
          </cell>
          <cell r="L84" t="str">
            <v>เชียงใหม่ 4</v>
          </cell>
          <cell r="M84">
            <v>8</v>
          </cell>
          <cell r="N84" t="str">
            <v>พัฒนาองค์กรชุมชน (รายบุคคล)</v>
          </cell>
          <cell r="O84" t="str">
            <v>1.บุคคลค้ำประกัน</v>
          </cell>
          <cell r="P84"/>
          <cell r="Q84"/>
          <cell r="R84" t="str">
            <v>จังหวัดฝาง</v>
          </cell>
          <cell r="S84" t="str">
            <v>ผบ.363</v>
          </cell>
          <cell r="T84">
            <v>2559</v>
          </cell>
          <cell r="U84" t="str">
            <v>ผบ.494</v>
          </cell>
          <cell r="V84">
            <v>2559</v>
          </cell>
          <cell r="W84"/>
          <cell r="X84"/>
          <cell r="Y84"/>
          <cell r="Z84">
            <v>11</v>
          </cell>
          <cell r="AA84">
            <v>7</v>
          </cell>
          <cell r="AB84">
            <v>2559</v>
          </cell>
          <cell r="AC84"/>
          <cell r="AD84"/>
          <cell r="AE84"/>
          <cell r="AF84"/>
          <cell r="AG84"/>
          <cell r="AH84"/>
          <cell r="AI84"/>
          <cell r="AJ84"/>
          <cell r="AK84"/>
          <cell r="AL84"/>
          <cell r="AM84"/>
          <cell r="AN84"/>
          <cell r="AO84"/>
          <cell r="AP84"/>
          <cell r="AQ84"/>
          <cell r="AR84"/>
          <cell r="AS84"/>
          <cell r="AT84"/>
          <cell r="AU84"/>
          <cell r="AV84"/>
          <cell r="AW84"/>
          <cell r="AX84"/>
          <cell r="AY84"/>
          <cell r="AZ84"/>
          <cell r="BA84"/>
          <cell r="BB84"/>
          <cell r="BC84" t="str">
            <v>ปฐมพงษ์</v>
          </cell>
          <cell r="BD84">
            <v>241709</v>
          </cell>
          <cell r="BE84"/>
          <cell r="BF84">
            <v>4</v>
          </cell>
          <cell r="BG84"/>
          <cell r="BH84">
            <v>823859010212</v>
          </cell>
          <cell r="BI84" t="str">
            <v>นายคมกฤษ   บุญเพิ่มพูล</v>
          </cell>
          <cell r="BJ84">
            <v>241367</v>
          </cell>
          <cell r="BK84">
            <v>241466</v>
          </cell>
          <cell r="BL84"/>
          <cell r="BM84"/>
          <cell r="BN84" t="str">
            <v>1.  นายคมกฤษ  บุญเพิ่มพูล
2.  นายสมัย  วงค์รินทร์
3.  นางสุพิม  เทพนา
4.  นางฟองนวล  โป่งธรรม</v>
          </cell>
          <cell r="BO84" t="str">
            <v>ผู้กู้
ผู้ค้ำประกัน
ผู้ค้ำประกัน
ผู้ค้ำประกัน</v>
          </cell>
          <cell r="BP84" t="str">
            <v>3500900360372
3500900351275
3500900356537
3500900358122</v>
          </cell>
          <cell r="BQ84" t="str">
            <v>-  พบว่ามีกรรมสิทธิ์ในโฉนดที่ดิน เลขที่  8038  ต.แม่คะ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4" t="str">
            <v>พบ</v>
          </cell>
          <cell r="BS84" t="str">
            <v>ไม่พบ
ไม่พบ
พบ
ไม่พบ</v>
          </cell>
          <cell r="BT84">
            <v>4</v>
          </cell>
          <cell r="BU84"/>
          <cell r="BV84" t="str">
            <v>13/61</v>
          </cell>
          <cell r="BW84" t="str">
            <v>อคธรรม</v>
          </cell>
          <cell r="BX84"/>
          <cell r="BY84"/>
          <cell r="BZ84"/>
          <cell r="CA84"/>
          <cell r="CB84"/>
          <cell r="CC84"/>
          <cell r="CD84"/>
          <cell r="CE84"/>
          <cell r="CF84"/>
          <cell r="CG84"/>
          <cell r="CH84"/>
          <cell r="CI84"/>
          <cell r="CJ84"/>
          <cell r="CK84"/>
          <cell r="CL84"/>
          <cell r="CM84"/>
          <cell r="CN84"/>
          <cell r="CO84"/>
          <cell r="CP84"/>
          <cell r="CQ84"/>
          <cell r="CR84"/>
          <cell r="CS84"/>
          <cell r="CT84"/>
          <cell r="CU84"/>
          <cell r="CV84"/>
          <cell r="CW84"/>
          <cell r="CX84"/>
          <cell r="CY84"/>
          <cell r="CZ84"/>
        </row>
        <row r="85">
          <cell r="B85">
            <v>79</v>
          </cell>
          <cell r="C85">
            <v>29</v>
          </cell>
          <cell r="D85">
            <v>8</v>
          </cell>
          <cell r="E85">
            <v>2560</v>
          </cell>
          <cell r="F85">
            <v>800023526075</v>
          </cell>
          <cell r="G85" t="str">
            <v>นาง</v>
          </cell>
          <cell r="H85" t="str">
            <v>จีรภาภรณ์</v>
          </cell>
          <cell r="I85" t="str">
            <v>อินต๊ะวงค์</v>
          </cell>
          <cell r="J85">
            <v>3500900812842</v>
          </cell>
          <cell r="K85" t="str">
            <v>ฝาง</v>
          </cell>
          <cell r="L85" t="str">
            <v>เชียงใหม่ 4</v>
          </cell>
          <cell r="M85">
            <v>8</v>
          </cell>
          <cell r="N85" t="str">
            <v>พัฒนาองค์กรชุมชน (รายบุคคล)</v>
          </cell>
          <cell r="O85" t="str">
            <v>1.บุคคลค้ำประกัน</v>
          </cell>
          <cell r="P85"/>
          <cell r="Q85"/>
          <cell r="R85" t="str">
            <v>จังหวัดฝาง</v>
          </cell>
          <cell r="S85" t="str">
            <v>ผบ.470</v>
          </cell>
          <cell r="T85">
            <v>2559</v>
          </cell>
          <cell r="U85" t="str">
            <v>ผบ.537</v>
          </cell>
          <cell r="V85">
            <v>2559</v>
          </cell>
          <cell r="W85"/>
          <cell r="X85"/>
          <cell r="Y85"/>
          <cell r="Z85">
            <v>8</v>
          </cell>
          <cell r="AA85">
            <v>8</v>
          </cell>
          <cell r="AB85">
            <v>2559</v>
          </cell>
          <cell r="AC85"/>
          <cell r="AD85"/>
          <cell r="AE85"/>
          <cell r="AF85"/>
          <cell r="AG85"/>
          <cell r="AH85"/>
          <cell r="AI85"/>
          <cell r="AJ85"/>
          <cell r="AK85"/>
          <cell r="AL85"/>
          <cell r="AM85"/>
          <cell r="AN85"/>
          <cell r="AO85"/>
          <cell r="AP85"/>
          <cell r="AQ85"/>
          <cell r="AR85"/>
          <cell r="AS85"/>
          <cell r="AT85"/>
          <cell r="AU85"/>
          <cell r="AV85"/>
          <cell r="AW85"/>
          <cell r="AX85"/>
          <cell r="AY85"/>
          <cell r="AZ85"/>
          <cell r="BA85"/>
          <cell r="BB85"/>
          <cell r="BC85" t="str">
            <v>ปฐมพงษ์</v>
          </cell>
          <cell r="BD85">
            <v>241709</v>
          </cell>
          <cell r="BE85"/>
          <cell r="BF85">
            <v>4</v>
          </cell>
          <cell r="BG85"/>
          <cell r="BH85">
            <v>823859010155</v>
          </cell>
          <cell r="BI85" t="str">
            <v>นางจีรภาภรณ์   อินต๊ะวงค์</v>
          </cell>
          <cell r="BJ85">
            <v>241367</v>
          </cell>
          <cell r="BK85">
            <v>241466</v>
          </cell>
          <cell r="BL85"/>
          <cell r="BM85"/>
          <cell r="BN85" t="str">
            <v>1.  นางจีรภาภรณ์  อินต๊ะวงค์
2.  นายคำ  แก้วสุริยะ
3.  นางอำพันธ์  สุวรรณ์</v>
          </cell>
          <cell r="BO85" t="str">
            <v>ผู้กู้
ผู้ค้ำประกัน
ผู้ค้ำประกัน</v>
          </cell>
          <cell r="BP85" t="str">
            <v>3500900812842
3500900809175
3500900809591</v>
          </cell>
          <cell r="BQ85" t="str">
            <v>-   ไม่พบว่ามีกรรมสิทธิ์ในโฉนดที่ดินจังหวัดเชียงใหม่  สาขาฝาง
-   ไม่พบว่ามีกรรมสิทธิ์ในโฉนดที่ดินจังหวัดเชียงใหม่  สาขาฝาง
-   พบว่ามีกรรมสิทธิ์ในโฉนดที่ดิน  เลขที่  26206  ต.แม่สูน อ.ฝาง จ.เชียงใหม่</v>
          </cell>
          <cell r="BR85" t="str">
            <v>พบ</v>
          </cell>
          <cell r="BS85" t="str">
            <v>พบ
ไม่พบ
พบ</v>
          </cell>
          <cell r="BT85">
            <v>3</v>
          </cell>
          <cell r="BU85"/>
          <cell r="BV85" t="str">
            <v>14/61</v>
          </cell>
          <cell r="BW85" t="str">
            <v>อคธรรม</v>
          </cell>
          <cell r="BX85"/>
          <cell r="BY85"/>
          <cell r="BZ85"/>
          <cell r="CA85"/>
          <cell r="CB85"/>
          <cell r="CC85"/>
          <cell r="CD85"/>
          <cell r="CE85"/>
          <cell r="CF85"/>
          <cell r="CG85"/>
          <cell r="CH85"/>
          <cell r="CI85"/>
          <cell r="CJ85"/>
          <cell r="CK85"/>
          <cell r="CL85"/>
          <cell r="CM85"/>
          <cell r="CN85"/>
          <cell r="CO85"/>
          <cell r="CP85"/>
          <cell r="CQ85"/>
          <cell r="CR85"/>
          <cell r="CS85"/>
          <cell r="CT85"/>
          <cell r="CU85"/>
          <cell r="CV85"/>
          <cell r="CW85"/>
          <cell r="CX85"/>
          <cell r="CY85"/>
          <cell r="CZ85"/>
        </row>
        <row r="86">
          <cell r="B86">
            <v>80</v>
          </cell>
          <cell r="C86">
            <v>29</v>
          </cell>
          <cell r="D86">
            <v>8</v>
          </cell>
          <cell r="E86">
            <v>2560</v>
          </cell>
          <cell r="F86">
            <v>800038323633</v>
          </cell>
          <cell r="G86" t="str">
            <v>นาย</v>
          </cell>
          <cell r="H86" t="str">
            <v>ประพาส</v>
          </cell>
          <cell r="I86" t="str">
            <v>น้อยสะปุ๋ง</v>
          </cell>
          <cell r="J86">
            <v>3500900811706</v>
          </cell>
          <cell r="K86" t="str">
            <v>ฝาง</v>
          </cell>
          <cell r="L86" t="str">
            <v>เชียงใหม่ 4</v>
          </cell>
          <cell r="M86">
            <v>8</v>
          </cell>
          <cell r="N86" t="str">
            <v>พัฒนาองค์กรชุมชน (รายบุคคล)</v>
          </cell>
          <cell r="O86" t="str">
            <v>1.บุคคลค้ำประกัน</v>
          </cell>
          <cell r="P86"/>
          <cell r="Q86"/>
          <cell r="R86" t="str">
            <v>จังหวัดฝาง</v>
          </cell>
          <cell r="S86" t="str">
            <v>ผบ.990</v>
          </cell>
          <cell r="T86">
            <v>2558</v>
          </cell>
          <cell r="U86"/>
          <cell r="V86"/>
          <cell r="W86"/>
          <cell r="X86"/>
          <cell r="Y86"/>
          <cell r="Z86"/>
          <cell r="AA86"/>
          <cell r="AB86"/>
          <cell r="AC86"/>
          <cell r="AD86"/>
          <cell r="AE86"/>
          <cell r="AF86"/>
          <cell r="AG86"/>
          <cell r="AH86"/>
          <cell r="AI86"/>
          <cell r="AJ86"/>
          <cell r="AK86"/>
          <cell r="AL86"/>
          <cell r="AM86"/>
          <cell r="AN86"/>
          <cell r="AO86"/>
          <cell r="AP86"/>
          <cell r="AQ86"/>
          <cell r="AR86"/>
          <cell r="AS86"/>
          <cell r="AT86"/>
          <cell r="AU86"/>
          <cell r="AV86"/>
          <cell r="AW86"/>
          <cell r="AX86"/>
          <cell r="AY86"/>
          <cell r="AZ86"/>
          <cell r="BA86"/>
          <cell r="BB86"/>
          <cell r="BC86" t="str">
            <v>ศตวรรษ</v>
          </cell>
          <cell r="BD86"/>
          <cell r="BE86"/>
          <cell r="BF86">
            <v>4</v>
          </cell>
          <cell r="BG86"/>
          <cell r="BH86">
            <v>823858010280</v>
          </cell>
          <cell r="BI86" t="str">
            <v>นายประพาส   น้อยสะปุ๋ง</v>
          </cell>
          <cell r="BJ86">
            <v>241584</v>
          </cell>
          <cell r="BK86" t="str">
            <v>25/4/2561</v>
          </cell>
          <cell r="BL86"/>
          <cell r="BM86"/>
          <cell r="BN86" t="str">
            <v>1. นาย ประพาส น้อยสะปุ๋ง
2. นางอรวรรณ  กมลวิสุทธิเลิศ
3. นายศรัญยู  อัตมะ
4. นางสาวเรณู  เป้าดาวพนธ์</v>
          </cell>
          <cell r="BO86" t="str">
            <v>ผู้กู้
ผู้ค้ำประกัน (ล.2)
ผู้ค้ำประกัน (ล.3)
ผู้ค้ำประกัน (ล.4)</v>
          </cell>
          <cell r="BP86" t="str">
            <v xml:space="preserve">3500900811706
3500900806931
3500900804726
3500900809132
</v>
          </cell>
          <cell r="BQ86"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6" t="str">
            <v>ไม่พบ</v>
          </cell>
          <cell r="BS86" t="str">
            <v>ไม่พบ
พบ
ไม่พบ
พบ</v>
          </cell>
          <cell r="BT86">
            <v>4</v>
          </cell>
          <cell r="BU86"/>
          <cell r="BV86" t="str">
            <v>166/61</v>
          </cell>
          <cell r="BW86" t="str">
            <v>อคธรรม</v>
          </cell>
          <cell r="BX86"/>
          <cell r="BY86"/>
          <cell r="BZ86"/>
          <cell r="CA86"/>
          <cell r="CB86"/>
          <cell r="CC86"/>
          <cell r="CD86"/>
          <cell r="CE86"/>
          <cell r="CF86"/>
          <cell r="CG86"/>
          <cell r="CH86"/>
          <cell r="CI86"/>
          <cell r="CJ86"/>
          <cell r="CK86"/>
          <cell r="CL86"/>
          <cell r="CM86"/>
          <cell r="CN86"/>
          <cell r="CO86"/>
          <cell r="CP86"/>
          <cell r="CQ86"/>
          <cell r="CR86"/>
          <cell r="CS86"/>
          <cell r="CT86"/>
          <cell r="CU86"/>
          <cell r="CV86"/>
          <cell r="CW86"/>
          <cell r="CX86"/>
          <cell r="CY86"/>
          <cell r="CZ86"/>
        </row>
        <row r="87">
          <cell r="B87">
            <v>81</v>
          </cell>
          <cell r="C87">
            <v>29</v>
          </cell>
          <cell r="D87">
            <v>8</v>
          </cell>
          <cell r="E87">
            <v>2560</v>
          </cell>
          <cell r="F87">
            <v>800024378229</v>
          </cell>
          <cell r="G87" t="str">
            <v>นาง</v>
          </cell>
          <cell r="H87" t="str">
            <v>แสงจันทร์</v>
          </cell>
          <cell r="I87" t="str">
            <v>วิทยาคุณ</v>
          </cell>
          <cell r="J87">
            <v>3500900810556</v>
          </cell>
          <cell r="K87" t="str">
            <v>ฝาง</v>
          </cell>
          <cell r="L87" t="str">
            <v>เชียงใหม่ 4</v>
          </cell>
          <cell r="M87">
            <v>8</v>
          </cell>
          <cell r="N87" t="str">
            <v>พัฒนาองค์กรชุมชน (รายบุคคล)</v>
          </cell>
          <cell r="O87" t="str">
            <v>1.บุคคลค้ำประกัน</v>
          </cell>
          <cell r="P87"/>
          <cell r="Q87"/>
          <cell r="R87" t="str">
            <v>จังหวัดฝาง</v>
          </cell>
          <cell r="S87" t="str">
            <v>ผบ.1514</v>
          </cell>
          <cell r="T87">
            <v>2559</v>
          </cell>
          <cell r="U87" t="str">
            <v>ผบ.55</v>
          </cell>
          <cell r="V87">
            <v>2560</v>
          </cell>
          <cell r="W87"/>
          <cell r="X87"/>
          <cell r="Y87"/>
          <cell r="Z87">
            <v>30</v>
          </cell>
          <cell r="AA87">
            <v>1</v>
          </cell>
          <cell r="AB87">
            <v>2560</v>
          </cell>
          <cell r="AC87"/>
          <cell r="AD87"/>
          <cell r="AE87"/>
          <cell r="AF87"/>
          <cell r="AG87"/>
          <cell r="AH87"/>
          <cell r="AI87"/>
          <cell r="AJ87"/>
          <cell r="AK87"/>
          <cell r="AL87"/>
          <cell r="AM87"/>
          <cell r="AN87"/>
          <cell r="AO87"/>
          <cell r="AP87"/>
          <cell r="AQ87"/>
          <cell r="AR87"/>
          <cell r="AS87"/>
          <cell r="AT87"/>
          <cell r="AU87"/>
          <cell r="AV87"/>
          <cell r="AW87"/>
          <cell r="AX87"/>
          <cell r="AY87"/>
          <cell r="AZ87"/>
          <cell r="BA87"/>
          <cell r="BB87"/>
          <cell r="BC87" t="str">
            <v>ปฐมพงษ์</v>
          </cell>
          <cell r="BD87">
            <v>241709</v>
          </cell>
          <cell r="BE87"/>
          <cell r="BF87">
            <v>4</v>
          </cell>
          <cell r="BG87"/>
          <cell r="BH87">
            <v>823859010468</v>
          </cell>
          <cell r="BI87" t="str">
            <v>นางแสงจันทร์   วิทยาคุณ</v>
          </cell>
          <cell r="BJ87">
            <v>241367</v>
          </cell>
          <cell r="BK87">
            <v>241466</v>
          </cell>
          <cell r="BL87"/>
          <cell r="BM87"/>
          <cell r="BN87" t="str">
            <v>1.  นางแสงจันทร์  วิทยาคุณ
2.  นายวรินทร์  จิตร์ปราณี
3.  นายรังสรรค์  จิตร์ปราณี
4.  นายประสงค์  อินถา</v>
          </cell>
          <cell r="BO87" t="str">
            <v>ผู้กู้
ผู้ค้ำประกัน
ผู้ค้ำประกัน
ผู้ค้ำประกัน</v>
          </cell>
          <cell r="BP87" t="str">
            <v>3500900810556
3500900815531
3500900818069
3500900816431</v>
          </cell>
          <cell r="BQ87" t="str">
            <v>-  พบว่ามีกรรมสิทธิ์ในโฉนดที่ดิน เลขที่  23612  ต.แม่สูน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7" t="str">
            <v>พบ</v>
          </cell>
          <cell r="BS87" t="str">
            <v>ไม่พบ
พบ
พบ
พบ</v>
          </cell>
          <cell r="BT87">
            <v>4</v>
          </cell>
          <cell r="BU87"/>
          <cell r="BV87" t="str">
            <v>15/61</v>
          </cell>
          <cell r="BW87" t="str">
            <v>อคธรรม</v>
          </cell>
          <cell r="BX87"/>
          <cell r="BY87"/>
          <cell r="BZ87"/>
          <cell r="CA87"/>
          <cell r="CB87"/>
          <cell r="CC87"/>
          <cell r="CD87"/>
          <cell r="CE87"/>
          <cell r="CF87"/>
          <cell r="CG87"/>
          <cell r="CH87"/>
          <cell r="CI87"/>
          <cell r="CJ87"/>
          <cell r="CK87"/>
          <cell r="CL87"/>
          <cell r="CM87"/>
          <cell r="CN87"/>
          <cell r="CO87"/>
          <cell r="CP87"/>
          <cell r="CQ87"/>
          <cell r="CR87"/>
          <cell r="CS87"/>
          <cell r="CT87"/>
          <cell r="CU87"/>
          <cell r="CV87"/>
          <cell r="CW87"/>
          <cell r="CX87"/>
          <cell r="CY87"/>
          <cell r="CZ87"/>
        </row>
        <row r="88">
          <cell r="B88">
            <v>82</v>
          </cell>
          <cell r="C88">
            <v>29</v>
          </cell>
          <cell r="D88">
            <v>8</v>
          </cell>
          <cell r="E88">
            <v>2560</v>
          </cell>
          <cell r="F88">
            <v>800002958810</v>
          </cell>
          <cell r="G88" t="str">
            <v>นาง</v>
          </cell>
          <cell r="H88" t="str">
            <v>สายอรุณ</v>
          </cell>
          <cell r="I88" t="str">
            <v>ลำดวนดง</v>
          </cell>
          <cell r="J88">
            <v>3500900735589</v>
          </cell>
          <cell r="K88" t="str">
            <v>ฝาง</v>
          </cell>
          <cell r="L88" t="str">
            <v>เชียงใหม่ 4</v>
          </cell>
          <cell r="M88">
            <v>8</v>
          </cell>
          <cell r="N88" t="str">
            <v>พัฒนาองค์กรชุมชน (รายบุคคล)</v>
          </cell>
          <cell r="O88" t="str">
            <v>1.บุคคลค้ำประกัน</v>
          </cell>
          <cell r="P88"/>
          <cell r="Q88"/>
          <cell r="R88" t="str">
            <v>จังหวัดฝาง</v>
          </cell>
          <cell r="S88" t="str">
            <v>ผบ.127</v>
          </cell>
          <cell r="T88">
            <v>2557</v>
          </cell>
          <cell r="U88" t="str">
            <v>ผบ.351</v>
          </cell>
          <cell r="V88">
            <v>2557</v>
          </cell>
          <cell r="W88"/>
          <cell r="X88"/>
          <cell r="Y88"/>
          <cell r="Z88">
            <v>9</v>
          </cell>
          <cell r="AA88">
            <v>7</v>
          </cell>
          <cell r="AB88">
            <v>2557</v>
          </cell>
          <cell r="AC88"/>
          <cell r="AD88"/>
          <cell r="AE88"/>
          <cell r="AF88"/>
          <cell r="AG88"/>
          <cell r="AH88"/>
          <cell r="AI88"/>
          <cell r="AJ88"/>
          <cell r="AK88"/>
          <cell r="AL88"/>
          <cell r="AM88"/>
          <cell r="AN88"/>
          <cell r="AO88"/>
          <cell r="AP88"/>
          <cell r="AQ88"/>
          <cell r="AR88"/>
          <cell r="AS88"/>
          <cell r="AT88"/>
          <cell r="AU88"/>
          <cell r="AV88"/>
          <cell r="AW88"/>
          <cell r="AX88"/>
          <cell r="AY88"/>
          <cell r="AZ88"/>
          <cell r="BA88"/>
          <cell r="BB88" t="str">
            <v>สืบทรัพย์ ครั้งที่ 2 วันที่มีคำสั่ง 2/6/2566 รายงานผลสืบทรัพย์วันที่ 22/6/2566</v>
          </cell>
          <cell r="BC88" t="str">
            <v>ศตวรรษ</v>
          </cell>
          <cell r="BD88"/>
          <cell r="BE88"/>
          <cell r="BF88">
            <v>4</v>
          </cell>
          <cell r="BG88"/>
          <cell r="BH88" t="str">
            <v>-</v>
          </cell>
          <cell r="BI88" t="str">
            <v>นางสายอรุณ   ลำดวนดง</v>
          </cell>
          <cell r="BJ88">
            <v>241501</v>
          </cell>
          <cell r="BK88" t="str">
            <v>25/4/2561</v>
          </cell>
          <cell r="BL88"/>
          <cell r="BM88"/>
          <cell r="BN88" t="str">
            <v>1. นางสายอรุณ  ลำดวนดง
2. นายเฉลิมศักดิ์  ลำดวนดง (คู่สมรส ล.1)
3. นายเนียม  อ่อนนิ่ม</v>
          </cell>
          <cell r="BO88" t="str">
            <v>ผู้กู้
คู่สมรส (ล.1)
ผู้ค้ำประกัน (ล.2)</v>
          </cell>
          <cell r="BP88" t="str">
            <v>3500900735589
3570200322036
3530101073691</v>
          </cell>
          <cell r="BQ88"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8" t="str">
            <v>ไม่พบ</v>
          </cell>
          <cell r="BS88" t="str">
            <v>พบ
พบ
พบ</v>
          </cell>
          <cell r="BT88">
            <v>3</v>
          </cell>
          <cell r="BU88"/>
          <cell r="BV88" t="str">
            <v>117/61</v>
          </cell>
          <cell r="BW88" t="str">
            <v>อคธรรม</v>
          </cell>
          <cell r="BX88"/>
          <cell r="BY88" t="str">
            <v>1.นางสายอรุณ ลำดวนดง
2.นายเฉลิมศักดิ์ ลำดวนดง
3.นายเนียม อ่อนนิ่ม</v>
          </cell>
          <cell r="BZ88" t="str">
            <v>จำเลยที่ 1
คู่สมรสจำเลยที่ 1
จำเลยที่ 2</v>
          </cell>
          <cell r="CA88" t="str">
            <v>3-5009-00735-58-9
3-5702-00322-03-6
3-5301-01073-69-1</v>
          </cell>
          <cell r="CB8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88" t="str">
            <v>พบทรัพย์</v>
          </cell>
          <cell r="CD88"/>
          <cell r="CE88"/>
          <cell r="CF88"/>
          <cell r="CG88"/>
          <cell r="CH88"/>
          <cell r="CI88"/>
          <cell r="CJ88"/>
          <cell r="CK88"/>
          <cell r="CL88"/>
          <cell r="CM88"/>
          <cell r="CN88"/>
          <cell r="CO88"/>
          <cell r="CP88"/>
          <cell r="CQ88"/>
          <cell r="CR88"/>
          <cell r="CS88"/>
          <cell r="CT88"/>
          <cell r="CU88"/>
          <cell r="CV88"/>
          <cell r="CW88"/>
          <cell r="CX88"/>
          <cell r="CY88"/>
          <cell r="CZ88"/>
        </row>
        <row r="89">
          <cell r="B89">
            <v>83</v>
          </cell>
          <cell r="C89">
            <v>29</v>
          </cell>
          <cell r="D89">
            <v>8</v>
          </cell>
          <cell r="E89">
            <v>2560</v>
          </cell>
          <cell r="F89">
            <v>822248016369</v>
          </cell>
          <cell r="G89" t="str">
            <v>นาย</v>
          </cell>
          <cell r="H89" t="str">
            <v xml:space="preserve">ธนาศักดิ์  </v>
          </cell>
          <cell r="I89" t="str">
            <v>แซ่เตีย</v>
          </cell>
          <cell r="J89"/>
          <cell r="K89"/>
          <cell r="L89" t="str">
            <v>เชียงใหม่ 1</v>
          </cell>
          <cell r="M89">
            <v>8</v>
          </cell>
          <cell r="N89"/>
          <cell r="O89"/>
          <cell r="P89"/>
          <cell r="Q89"/>
          <cell r="R89" t="str">
            <v>จังหวัดลำพูน</v>
          </cell>
          <cell r="S89"/>
          <cell r="T89"/>
          <cell r="U89" t="str">
            <v>ผบ.642</v>
          </cell>
          <cell r="V89">
            <v>2553</v>
          </cell>
          <cell r="W89"/>
          <cell r="X89"/>
          <cell r="Y89"/>
          <cell r="Z89"/>
          <cell r="AA89"/>
          <cell r="AB89"/>
          <cell r="AC89"/>
          <cell r="AD89"/>
          <cell r="AE89"/>
          <cell r="AF89"/>
          <cell r="AG89"/>
          <cell r="AH89"/>
          <cell r="AI89"/>
          <cell r="AJ89"/>
          <cell r="AK89"/>
          <cell r="AL89"/>
          <cell r="AM89"/>
          <cell r="AN89"/>
          <cell r="AO89"/>
          <cell r="AP89"/>
          <cell r="AQ89"/>
          <cell r="AR89"/>
          <cell r="AS89"/>
          <cell r="AT89"/>
          <cell r="AU89"/>
          <cell r="AV89"/>
          <cell r="AW89"/>
          <cell r="AX89"/>
          <cell r="AY89"/>
          <cell r="AZ89"/>
          <cell r="BA89"/>
          <cell r="BB89"/>
          <cell r="BC89"/>
          <cell r="BD89"/>
          <cell r="BE89"/>
          <cell r="BF89">
            <v>1</v>
          </cell>
          <cell r="BG89"/>
          <cell r="BH89">
            <v>0</v>
          </cell>
          <cell r="BI89" t="str">
            <v>นายธนาศักดิ์     แซ่เตีย</v>
          </cell>
          <cell r="BJ89"/>
          <cell r="BK89"/>
          <cell r="BL89"/>
          <cell r="BM89"/>
          <cell r="BN89" t="str">
            <v xml:space="preserve">1. นายธนาศักดิ์   แซ่เตีย
</v>
          </cell>
          <cell r="BO89" t="str">
            <v>ผู้กู้</v>
          </cell>
          <cell r="BP89"/>
          <cell r="BQ89" t="str">
            <v>ไม่พบทรัพย์ (อยู่ระหว่างติดตามผลการสืบทรัพย์เพิ่มเติม)</v>
          </cell>
          <cell r="BR89" t="str">
            <v>ยังไม่ได้สืบ</v>
          </cell>
          <cell r="BS89"/>
          <cell r="BT89"/>
          <cell r="BU89"/>
          <cell r="BV89"/>
          <cell r="BW89" t="str">
            <v>L.E.P</v>
          </cell>
          <cell r="BX89"/>
          <cell r="BY89"/>
          <cell r="BZ89"/>
          <cell r="CA89"/>
          <cell r="CB89"/>
          <cell r="CC89"/>
          <cell r="CD89"/>
          <cell r="CE89"/>
          <cell r="CF89"/>
          <cell r="CG89"/>
          <cell r="CH89"/>
          <cell r="CI89"/>
          <cell r="CJ89"/>
          <cell r="CK89"/>
          <cell r="CL89"/>
          <cell r="CM89"/>
          <cell r="CN89"/>
          <cell r="CO89"/>
          <cell r="CP89"/>
          <cell r="CQ89"/>
          <cell r="CR89"/>
          <cell r="CS89"/>
          <cell r="CT89"/>
          <cell r="CU89"/>
          <cell r="CV89"/>
          <cell r="CW89"/>
          <cell r="CX89"/>
          <cell r="CY89"/>
          <cell r="CZ89"/>
        </row>
        <row r="90">
          <cell r="B90">
            <v>84</v>
          </cell>
          <cell r="C90">
            <v>29</v>
          </cell>
          <cell r="D90">
            <v>8</v>
          </cell>
          <cell r="E90">
            <v>2560</v>
          </cell>
          <cell r="F90">
            <v>822248011576</v>
          </cell>
          <cell r="G90" t="str">
            <v>นาย</v>
          </cell>
          <cell r="H90" t="str">
            <v xml:space="preserve">จันทร์ติ๊บ </v>
          </cell>
          <cell r="I90" t="str">
            <v>สิงห์แก้ว</v>
          </cell>
          <cell r="J90"/>
          <cell r="K90"/>
          <cell r="L90" t="str">
            <v>เชียงใหม่ 1</v>
          </cell>
          <cell r="M90">
            <v>8</v>
          </cell>
          <cell r="N90"/>
          <cell r="O90"/>
          <cell r="P90"/>
          <cell r="Q90"/>
          <cell r="R90" t="str">
            <v>จังหวัดลำพูน</v>
          </cell>
          <cell r="S90"/>
          <cell r="T90"/>
          <cell r="U90" t="str">
            <v>ผบ.636</v>
          </cell>
          <cell r="V90">
            <v>2553</v>
          </cell>
          <cell r="W90"/>
          <cell r="X90"/>
          <cell r="Y90"/>
          <cell r="Z90"/>
          <cell r="AA90"/>
          <cell r="AB90"/>
          <cell r="AC90"/>
          <cell r="AD90"/>
          <cell r="AE90"/>
          <cell r="AF90"/>
          <cell r="AG90"/>
          <cell r="AH90"/>
          <cell r="AI90"/>
          <cell r="AJ90"/>
          <cell r="AK90"/>
          <cell r="AL90"/>
          <cell r="AM90"/>
          <cell r="AN90"/>
          <cell r="AO90"/>
          <cell r="AP90"/>
          <cell r="AQ90"/>
          <cell r="AR90"/>
          <cell r="AS90"/>
          <cell r="AT90"/>
          <cell r="AU90"/>
          <cell r="AV90"/>
          <cell r="AW90"/>
          <cell r="AX90"/>
          <cell r="AY90"/>
          <cell r="AZ90"/>
          <cell r="BA90"/>
          <cell r="BB90"/>
          <cell r="BC90"/>
          <cell r="BD90"/>
          <cell r="BE90"/>
          <cell r="BF90">
            <v>1</v>
          </cell>
          <cell r="BG90"/>
          <cell r="BH90">
            <v>0</v>
          </cell>
          <cell r="BI90" t="str">
            <v>นายจันทร์ติ๊บ    สิงห์แก้ว</v>
          </cell>
          <cell r="BJ90"/>
          <cell r="BK90"/>
          <cell r="BL90"/>
          <cell r="BM90"/>
          <cell r="BN90" t="str">
            <v xml:space="preserve">1. นายจันทร์ติ๊บ  สิงห์แก้ว
</v>
          </cell>
          <cell r="BO90" t="str">
            <v xml:space="preserve">ผู้กู้
</v>
          </cell>
          <cell r="BP90"/>
          <cell r="BQ90" t="str">
            <v>ไม่พบทรัพย์ (อยู่ระหว่างติดตามผลการสืบทรัพย์เพิ่มเติม)</v>
          </cell>
          <cell r="BR90" t="str">
            <v>ยังไม่ได้สืบ</v>
          </cell>
          <cell r="BS90"/>
          <cell r="BT90"/>
          <cell r="BU90"/>
          <cell r="BV90"/>
          <cell r="BW90" t="str">
            <v>L.E.P</v>
          </cell>
          <cell r="BX90"/>
          <cell r="BY90"/>
          <cell r="BZ90"/>
          <cell r="CA90"/>
          <cell r="CB90"/>
          <cell r="CC90"/>
          <cell r="CD90"/>
          <cell r="CE90"/>
          <cell r="CF90"/>
          <cell r="CG90"/>
          <cell r="CH90"/>
          <cell r="CI90"/>
          <cell r="CJ90"/>
          <cell r="CK90"/>
          <cell r="CL90"/>
          <cell r="CM90"/>
          <cell r="CN90"/>
          <cell r="CO90"/>
          <cell r="CP90"/>
          <cell r="CQ90"/>
          <cell r="CR90"/>
          <cell r="CS90"/>
          <cell r="CT90"/>
          <cell r="CU90"/>
          <cell r="CV90"/>
          <cell r="CW90"/>
          <cell r="CX90"/>
          <cell r="CY90"/>
          <cell r="CZ90"/>
        </row>
        <row r="91">
          <cell r="B91">
            <v>85</v>
          </cell>
          <cell r="C91">
            <v>31</v>
          </cell>
          <cell r="D91">
            <v>8</v>
          </cell>
          <cell r="E91">
            <v>2560</v>
          </cell>
          <cell r="F91">
            <v>800043111999</v>
          </cell>
          <cell r="G91" t="str">
            <v>นาง</v>
          </cell>
          <cell r="H91" t="str">
            <v>รุ่งนภา</v>
          </cell>
          <cell r="I91" t="str">
            <v>แคนสี</v>
          </cell>
          <cell r="J91">
            <v>3500900441224</v>
          </cell>
          <cell r="K91" t="str">
            <v>ฝาง</v>
          </cell>
          <cell r="L91" t="str">
            <v>เชียงใหม่ 4</v>
          </cell>
          <cell r="M91">
            <v>8</v>
          </cell>
          <cell r="N91" t="str">
            <v>พัฒนาองค์กรชุมชน (รายบุคคล)</v>
          </cell>
          <cell r="O91" t="str">
            <v>1.บุคคลค้ำประกัน</v>
          </cell>
          <cell r="P91"/>
          <cell r="Q91"/>
          <cell r="R91" t="str">
            <v>จังหวัดฝาง</v>
          </cell>
          <cell r="S91" t="str">
            <v>ผบ.1366</v>
          </cell>
          <cell r="T91">
            <v>2559</v>
          </cell>
          <cell r="U91" t="str">
            <v>ผบ.1475</v>
          </cell>
          <cell r="V91">
            <v>2559</v>
          </cell>
          <cell r="W91"/>
          <cell r="X91"/>
          <cell r="Y91"/>
          <cell r="Z91">
            <v>21</v>
          </cell>
          <cell r="AA91">
            <v>11</v>
          </cell>
          <cell r="AB91">
            <v>2559</v>
          </cell>
          <cell r="AC91"/>
          <cell r="AD91"/>
          <cell r="AE91"/>
          <cell r="AF91"/>
          <cell r="AG91"/>
          <cell r="AH91"/>
          <cell r="AI91"/>
          <cell r="AJ91"/>
          <cell r="AK91"/>
          <cell r="AL91"/>
          <cell r="AM91"/>
          <cell r="AN91"/>
          <cell r="AO91"/>
          <cell r="AP91"/>
          <cell r="AQ91"/>
          <cell r="AR91"/>
          <cell r="AS91"/>
          <cell r="AT91"/>
          <cell r="AU91"/>
          <cell r="AV91"/>
          <cell r="AW91"/>
          <cell r="AX91"/>
          <cell r="AY91"/>
          <cell r="AZ91"/>
          <cell r="BA91"/>
          <cell r="BB91"/>
          <cell r="BC91" t="str">
            <v>ปฐมพงษ์</v>
          </cell>
          <cell r="BD91"/>
          <cell r="BE91"/>
          <cell r="BF91">
            <v>4</v>
          </cell>
          <cell r="BG91"/>
          <cell r="BH91">
            <v>823859010237</v>
          </cell>
          <cell r="BI91" t="str">
            <v>นางรุ่งนภา   แคนสี</v>
          </cell>
          <cell r="BJ91"/>
          <cell r="BK91">
            <v>241466</v>
          </cell>
          <cell r="BL91"/>
          <cell r="BM91"/>
          <cell r="BN91" t="str">
            <v>1.นางรุ่งนภา  แคนสี
2.นางอุราพร  โสนนอก
3.นางสร้อย  แย้มดี
4.นางสาวสุวรรณา  ทองหล่อ</v>
          </cell>
          <cell r="BO91" t="str">
            <v>ผู้กู้
ผู้ค้ำประกัน
ผู้ค้ำประกัน
ผู้ค้ำประกัน</v>
          </cell>
          <cell r="BP91" t="str">
            <v>3500900441224
3301700526962
3500900439645
1500900061956</v>
          </cell>
          <cell r="BQ91"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1" t="str">
            <v>ไม่พบ</v>
          </cell>
          <cell r="BS91" t="str">
            <v>ไม่พบ
พบ
ไม่พบ
ไม่พบ</v>
          </cell>
          <cell r="BT91">
            <v>4</v>
          </cell>
          <cell r="BU91"/>
          <cell r="BV91" t="str">
            <v>16/61</v>
          </cell>
          <cell r="BW91" t="str">
            <v>อคธรรม</v>
          </cell>
          <cell r="BX91"/>
          <cell r="BY91"/>
          <cell r="BZ91"/>
          <cell r="CA91"/>
          <cell r="CB91"/>
          <cell r="CC91"/>
          <cell r="CD91"/>
          <cell r="CE91"/>
          <cell r="CF91"/>
          <cell r="CG91"/>
          <cell r="CH91"/>
          <cell r="CI91"/>
          <cell r="CJ91"/>
          <cell r="CK91"/>
          <cell r="CL91"/>
          <cell r="CM91"/>
          <cell r="CN91"/>
          <cell r="CO91"/>
          <cell r="CP91"/>
          <cell r="CQ91"/>
          <cell r="CR91"/>
          <cell r="CS91"/>
          <cell r="CT91"/>
          <cell r="CU91"/>
          <cell r="CV91"/>
          <cell r="CW91"/>
          <cell r="CX91"/>
          <cell r="CY91"/>
          <cell r="CZ91"/>
        </row>
        <row r="92">
          <cell r="B92">
            <v>86</v>
          </cell>
          <cell r="C92">
            <v>31</v>
          </cell>
          <cell r="D92">
            <v>8</v>
          </cell>
          <cell r="E92">
            <v>2560</v>
          </cell>
          <cell r="F92">
            <v>800026432669</v>
          </cell>
          <cell r="G92" t="str">
            <v>นาย</v>
          </cell>
          <cell r="H92" t="str">
            <v>แดง</v>
          </cell>
          <cell r="I92" t="str">
            <v>แก้วอินต๊ะ</v>
          </cell>
          <cell r="J92">
            <v>3500900809086</v>
          </cell>
          <cell r="K92" t="str">
            <v>ฝาง</v>
          </cell>
          <cell r="L92" t="str">
            <v>เชียงใหม่ 4</v>
          </cell>
          <cell r="M92">
            <v>8</v>
          </cell>
          <cell r="N92" t="str">
            <v>พัฒนาองค์กรชุมชน (รายบุคคล)</v>
          </cell>
          <cell r="O92" t="str">
            <v>1.บุคคลค้ำประกัน</v>
          </cell>
          <cell r="P92"/>
          <cell r="Q92"/>
          <cell r="R92" t="str">
            <v>จังหวัดฝาง</v>
          </cell>
          <cell r="S92" t="str">
            <v>ผบ.1368</v>
          </cell>
          <cell r="T92">
            <v>2559</v>
          </cell>
          <cell r="U92" t="str">
            <v>ผบ.1476</v>
          </cell>
          <cell r="V92">
            <v>2559</v>
          </cell>
          <cell r="W92"/>
          <cell r="X92"/>
          <cell r="Y92"/>
          <cell r="Z92">
            <v>21</v>
          </cell>
          <cell r="AA92">
            <v>11</v>
          </cell>
          <cell r="AB92">
            <v>2559</v>
          </cell>
          <cell r="AC92"/>
          <cell r="AD92"/>
          <cell r="AE92"/>
          <cell r="AF92"/>
          <cell r="AG92"/>
          <cell r="AH92"/>
          <cell r="AI92"/>
          <cell r="AJ92"/>
          <cell r="AK92"/>
          <cell r="AL92"/>
          <cell r="AM92"/>
          <cell r="AN92"/>
          <cell r="AO92"/>
          <cell r="AP92"/>
          <cell r="AQ92"/>
          <cell r="AR92"/>
          <cell r="AS92"/>
          <cell r="AT92"/>
          <cell r="AU92"/>
          <cell r="AV92"/>
          <cell r="AW92"/>
          <cell r="AX92"/>
          <cell r="AY92"/>
          <cell r="AZ92"/>
          <cell r="BA92"/>
          <cell r="BB92"/>
          <cell r="BC92" t="str">
            <v>ปฐมพงษ์</v>
          </cell>
          <cell r="BD92"/>
          <cell r="BE92"/>
          <cell r="BF92">
            <v>4</v>
          </cell>
          <cell r="BG92"/>
          <cell r="BH92">
            <v>823859010230</v>
          </cell>
          <cell r="BI92" t="str">
            <v>นายแดง   แก้วอินต๊ะ</v>
          </cell>
          <cell r="BJ92">
            <v>241368</v>
          </cell>
          <cell r="BK92">
            <v>241466</v>
          </cell>
          <cell r="BL92"/>
          <cell r="BM92"/>
          <cell r="BN92" t="str">
            <v>1.  นายแดง  แก้วอินต๊ะ
2.  นางพิมพ์ชนะ  คำมา 
3.  นางบัวถา  แก้วภา</v>
          </cell>
          <cell r="BO92" t="str">
            <v>ผู้กู้
ผู้ค้ำประกัน
ผู้ค้ำประกัน</v>
          </cell>
          <cell r="BP92" t="str">
            <v>3500900809086
3500900807768
3500900359277</v>
          </cell>
          <cell r="BQ92" t="str">
            <v>-  พบว่ามีกรรมสิทธิ์ในโฉนดที่ดิน เลขที่  27331, 26744  ต.แม่สูน อ.ฝาง จ.เชียงใหม่
-   พบว่ามีกรรมสิทธิ์ในโฉนดที่ดิน เลขที่ 18159 ต.แม่สูน อ.ฝาง จ.เชียงใหม่  
-   พบว่ามีกรรมสิทธิ์ในโฉนดที่ดิน เลขที่ 18129 ต.แม่สูน อ.ฝาง จ.เชียงใหม่</v>
          </cell>
          <cell r="BR92" t="str">
            <v>พบ</v>
          </cell>
          <cell r="BS92" t="str">
            <v>พบ
พบ
ไม่พบ</v>
          </cell>
          <cell r="BT92">
            <v>3</v>
          </cell>
          <cell r="BU92"/>
          <cell r="BV92" t="str">
            <v>17/61</v>
          </cell>
          <cell r="BW92" t="str">
            <v>อคธรรม</v>
          </cell>
          <cell r="BX92"/>
          <cell r="BY92"/>
          <cell r="BZ92"/>
          <cell r="CA92"/>
          <cell r="CB92"/>
          <cell r="CC92"/>
          <cell r="CD92"/>
          <cell r="CE92"/>
          <cell r="CF92"/>
          <cell r="CG92"/>
          <cell r="CH92"/>
          <cell r="CI92"/>
          <cell r="CJ92"/>
          <cell r="CK92"/>
          <cell r="CL92"/>
          <cell r="CM92"/>
          <cell r="CN92"/>
          <cell r="CO92"/>
          <cell r="CP92"/>
          <cell r="CQ92"/>
          <cell r="CR92"/>
          <cell r="CS92"/>
          <cell r="CT92"/>
          <cell r="CU92"/>
          <cell r="CV92"/>
          <cell r="CW92"/>
          <cell r="CX92"/>
          <cell r="CY92"/>
          <cell r="CZ92"/>
        </row>
        <row r="93">
          <cell r="B93">
            <v>87</v>
          </cell>
          <cell r="C93">
            <v>31</v>
          </cell>
          <cell r="D93">
            <v>8</v>
          </cell>
          <cell r="E93">
            <v>2560</v>
          </cell>
          <cell r="F93">
            <v>800030031929</v>
          </cell>
          <cell r="G93" t="str">
            <v>นาย</v>
          </cell>
          <cell r="H93" t="str">
            <v>ชัยเนตร</v>
          </cell>
          <cell r="I93" t="str">
            <v>วิญญา</v>
          </cell>
          <cell r="J93">
            <v>3500900174617</v>
          </cell>
          <cell r="K93" t="str">
            <v>ฝาง</v>
          </cell>
          <cell r="L93" t="str">
            <v>เชียงใหม่ 4</v>
          </cell>
          <cell r="M93">
            <v>8</v>
          </cell>
          <cell r="N93" t="str">
            <v>ธปช.</v>
          </cell>
          <cell r="O93" t="str">
            <v>1.บุคคลค้ำประกัน</v>
          </cell>
          <cell r="P93"/>
          <cell r="Q93"/>
          <cell r="R93" t="str">
            <v>จังหวัดฝาง</v>
          </cell>
          <cell r="S93" t="str">
            <v>ผบ.1372</v>
          </cell>
          <cell r="T93">
            <v>2559</v>
          </cell>
          <cell r="U93" t="str">
            <v>ผบ.1534</v>
          </cell>
          <cell r="V93">
            <v>2559</v>
          </cell>
          <cell r="W93"/>
          <cell r="X93"/>
          <cell r="Y93"/>
          <cell r="Z93">
            <v>15</v>
          </cell>
          <cell r="AA93">
            <v>12</v>
          </cell>
          <cell r="AB93">
            <v>2559</v>
          </cell>
          <cell r="AC93"/>
          <cell r="AD93"/>
          <cell r="AE93"/>
          <cell r="AF93"/>
          <cell r="AG93"/>
          <cell r="AH93"/>
          <cell r="AI93"/>
          <cell r="AJ93"/>
          <cell r="AK93"/>
          <cell r="AL93"/>
          <cell r="AM93"/>
          <cell r="AN93"/>
          <cell r="AO93"/>
          <cell r="AP93"/>
          <cell r="AQ93"/>
          <cell r="AR93"/>
          <cell r="AS93"/>
          <cell r="AT93"/>
          <cell r="AU93"/>
          <cell r="AV93"/>
          <cell r="AW93"/>
          <cell r="AX93"/>
          <cell r="AY93"/>
          <cell r="AZ93"/>
          <cell r="BA93"/>
          <cell r="BB93"/>
          <cell r="BC93" t="str">
            <v>ปฐมพงษ์</v>
          </cell>
          <cell r="BD93"/>
          <cell r="BE93"/>
          <cell r="BF93">
            <v>4</v>
          </cell>
          <cell r="BG93"/>
          <cell r="BH93">
            <v>823859010144</v>
          </cell>
          <cell r="BI93" t="str">
            <v>นายชัยเนตร   วิญญา</v>
          </cell>
          <cell r="BJ93"/>
          <cell r="BK93">
            <v>241466</v>
          </cell>
          <cell r="BL93"/>
          <cell r="BM93"/>
          <cell r="BN93" t="str">
            <v>1. นายชัยเนตร  วิญญา
2. นายเจริญ  สุใจ
3. นายเสกสรร  บุญสม</v>
          </cell>
          <cell r="BO93" t="str">
            <v>ผู้กู้
ผู้ค้ำประกัน
ผู้ค้ำประกัน</v>
          </cell>
          <cell r="BP93" t="str">
            <v>3500900174617
3500900834617
3500900399741</v>
          </cell>
          <cell r="BQ93"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3" t="str">
            <v>ไม่พบ</v>
          </cell>
          <cell r="BS93" t="str">
            <v>พบ
พบ
พบ</v>
          </cell>
          <cell r="BT93">
            <v>3</v>
          </cell>
          <cell r="BU93"/>
          <cell r="BV93" t="str">
            <v>18/61</v>
          </cell>
          <cell r="BW93" t="str">
            <v>อคธรรม</v>
          </cell>
          <cell r="BX93"/>
          <cell r="BY93"/>
          <cell r="BZ93"/>
          <cell r="CA93"/>
          <cell r="CB93"/>
          <cell r="CC93"/>
          <cell r="CD93"/>
          <cell r="CE93"/>
          <cell r="CF93"/>
          <cell r="CG93"/>
          <cell r="CH93"/>
          <cell r="CI93"/>
          <cell r="CJ93"/>
          <cell r="CK93"/>
          <cell r="CL93"/>
          <cell r="CM93"/>
          <cell r="CN93"/>
          <cell r="CO93"/>
          <cell r="CP93"/>
          <cell r="CQ93"/>
          <cell r="CR93"/>
          <cell r="CS93"/>
          <cell r="CT93"/>
          <cell r="CU93"/>
          <cell r="CV93"/>
          <cell r="CW93"/>
          <cell r="CX93"/>
          <cell r="CY93"/>
          <cell r="CZ93"/>
        </row>
        <row r="94">
          <cell r="B94">
            <v>88</v>
          </cell>
          <cell r="C94">
            <v>31</v>
          </cell>
          <cell r="D94">
            <v>8</v>
          </cell>
          <cell r="E94">
            <v>2560</v>
          </cell>
          <cell r="F94">
            <v>800026384753</v>
          </cell>
          <cell r="G94" t="str">
            <v>นาย</v>
          </cell>
          <cell r="H94" t="str">
            <v>อัชชานนท์</v>
          </cell>
          <cell r="I94" t="str">
            <v>สิริสุนทรกวี</v>
          </cell>
          <cell r="J94">
            <v>1501000067509</v>
          </cell>
          <cell r="K94" t="str">
            <v>ฝาง</v>
          </cell>
          <cell r="L94" t="str">
            <v>เชียงใหม่ 4</v>
          </cell>
          <cell r="M94">
            <v>8</v>
          </cell>
          <cell r="N94" t="str">
            <v>ธปช.</v>
          </cell>
          <cell r="O94" t="str">
            <v>1.บุคคลค้ำประกัน</v>
          </cell>
          <cell r="P94"/>
          <cell r="Q94"/>
          <cell r="R94" t="str">
            <v>จังหวัดฝาง</v>
          </cell>
          <cell r="S94" t="str">
            <v>ผบ.1370</v>
          </cell>
          <cell r="T94">
            <v>2559</v>
          </cell>
          <cell r="U94" t="str">
            <v>ผบ.1477</v>
          </cell>
          <cell r="V94">
            <v>2559</v>
          </cell>
          <cell r="W94"/>
          <cell r="X94"/>
          <cell r="Y94"/>
          <cell r="Z94">
            <v>21</v>
          </cell>
          <cell r="AA94">
            <v>11</v>
          </cell>
          <cell r="AB94">
            <v>2559</v>
          </cell>
          <cell r="AC94"/>
          <cell r="AD94"/>
          <cell r="AE94"/>
          <cell r="AF94"/>
          <cell r="AG94"/>
          <cell r="AH94"/>
          <cell r="AI94"/>
          <cell r="AJ94"/>
          <cell r="AK94"/>
          <cell r="AL94"/>
          <cell r="AM94"/>
          <cell r="AN94"/>
          <cell r="AO94"/>
          <cell r="AP94"/>
          <cell r="AQ94"/>
          <cell r="AR94"/>
          <cell r="AS94"/>
          <cell r="AT94"/>
          <cell r="AU94"/>
          <cell r="AV94"/>
          <cell r="AW94"/>
          <cell r="AX94"/>
          <cell r="AY94"/>
          <cell r="AZ94"/>
          <cell r="BA94"/>
          <cell r="BB94" t="str">
            <v>คำสั่งดำเนินงานวันที่ 6/12/2567 // รายงานคดีวันที่  24/1/2568</v>
          </cell>
          <cell r="BC94" t="str">
            <v>ปฐมพงษ์ / ศตวรรษ</v>
          </cell>
          <cell r="BD94"/>
          <cell r="BE94"/>
          <cell r="BF94">
            <v>4</v>
          </cell>
          <cell r="BG94"/>
          <cell r="BH94">
            <v>823859010228</v>
          </cell>
          <cell r="BI94" t="str">
            <v>นายอัชชานนท์   สิริสุนทรกวี</v>
          </cell>
          <cell r="BJ94"/>
          <cell r="BK94">
            <v>241466</v>
          </cell>
          <cell r="BL94"/>
          <cell r="BM94"/>
          <cell r="BN94" t="str">
            <v>1. นายอัชชานนท์  สิริสุนทรกวี
2. นายประสิทธิ์  ดุสิรัตน์
3. นางเพ็ญศรี  ดุสิรัตน์ (คู่สมรส)
4. นางสาวจันธิรา  เนตรสว่าง</v>
          </cell>
          <cell r="BO94" t="str">
            <v xml:space="preserve">ผู้กู้
ผู้ค้ำประกัน (ล.2)
(คู่สมรส) (ล.2)
ผู้ค้ำประกัน (ล.3)
</v>
          </cell>
          <cell r="BP94" t="str">
            <v>1501000067509
3501000123545
3501000069087
3501000072657</v>
          </cell>
          <cell r="BQ94"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4" t="str">
            <v>ไม่พบ</v>
          </cell>
          <cell r="BS94" t="str">
            <v>พบ
พบ
ไม
พบ</v>
          </cell>
          <cell r="BT94">
            <v>4</v>
          </cell>
          <cell r="BU94"/>
          <cell r="BV94" t="str">
            <v>19/61</v>
          </cell>
          <cell r="BW94" t="str">
            <v>อคธรรม</v>
          </cell>
          <cell r="BX94"/>
          <cell r="BY94" t="str">
            <v>1.นายอัชชานนท์ สิริสุนทรกวี
2.นายประสิทธิ์ ดุสิรัตน์
3.นางเพ็ญศรี ดุสิรัตน์
4.นางสาวจันธิรา เนตรสว่าง</v>
          </cell>
          <cell r="BZ94" t="str">
            <v>จำเลยที่ 1
จำเลยที่ 2
คู่สมรสจำเลยที่ 2
จำเลยที่ 3</v>
          </cell>
          <cell r="CA94" t="str">
            <v>1-5010-00067-50-9
3-5010-00123-54-5
3-5010-00069-08-7
3-5010-00072-65-7</v>
          </cell>
          <cell r="CB94"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 พบว่ามีกรรมสิทธิ์ในที่ดิน น.ส.3 เลขที่ 11 หมู่ที่ 15 ต.ท่าตอน อ.แม่อาย จังหวัดเชียงใหม่ (ปลอดจำนอง)</v>
          </cell>
          <cell r="CC94" t="str">
            <v>พบ</v>
          </cell>
          <cell r="CD94"/>
          <cell r="CE94"/>
          <cell r="CF94"/>
          <cell r="CG94"/>
          <cell r="CH94"/>
          <cell r="CI94"/>
          <cell r="CJ94"/>
          <cell r="CK94"/>
          <cell r="CL94"/>
          <cell r="CM94"/>
          <cell r="CN94"/>
          <cell r="CO94"/>
          <cell r="CP94"/>
          <cell r="CQ94"/>
          <cell r="CR94"/>
          <cell r="CS94"/>
          <cell r="CT94"/>
          <cell r="CU94"/>
          <cell r="CV94"/>
          <cell r="CW94"/>
          <cell r="CX94"/>
          <cell r="CY94"/>
          <cell r="CZ94"/>
        </row>
        <row r="95">
          <cell r="B95">
            <v>89</v>
          </cell>
          <cell r="C95">
            <v>31</v>
          </cell>
          <cell r="D95">
            <v>8</v>
          </cell>
          <cell r="E95">
            <v>2560</v>
          </cell>
          <cell r="F95">
            <v>806753003128</v>
          </cell>
          <cell r="G95" t="str">
            <v>นางหรือนางสาว</v>
          </cell>
          <cell r="H95" t="str">
            <v>ศิริลักษณ์หรือกรวรรณ</v>
          </cell>
          <cell r="I95" t="str">
            <v>ปัญญาหรือสุวรรณ์</v>
          </cell>
          <cell r="J95">
            <v>3500900626585</v>
          </cell>
          <cell r="K95" t="str">
            <v>ฝาง</v>
          </cell>
          <cell r="L95" t="str">
            <v>เชียงใหม่ 4</v>
          </cell>
          <cell r="M95">
            <v>8</v>
          </cell>
          <cell r="N95" t="str">
            <v>แก้ไขหนี้สินฯ</v>
          </cell>
          <cell r="O95" t="str">
            <v>1.บุคคลค้ำประกัน</v>
          </cell>
          <cell r="P95"/>
          <cell r="Q95"/>
          <cell r="R95" t="str">
            <v>จังหวัดฝาง</v>
          </cell>
          <cell r="S95" t="str">
            <v>ผบ.640</v>
          </cell>
          <cell r="T95">
            <v>2554</v>
          </cell>
          <cell r="U95" t="str">
            <v>ผบ.613</v>
          </cell>
          <cell r="V95">
            <v>2554</v>
          </cell>
          <cell r="W95">
            <v>18</v>
          </cell>
          <cell r="X95">
            <v>12</v>
          </cell>
          <cell r="Y95">
            <v>2554</v>
          </cell>
          <cell r="Z95"/>
          <cell r="AA95"/>
          <cell r="AB95"/>
          <cell r="AC95"/>
          <cell r="AD95"/>
          <cell r="AE95"/>
          <cell r="AF95"/>
          <cell r="AG95"/>
          <cell r="AH95"/>
          <cell r="AI95"/>
          <cell r="AJ95"/>
          <cell r="AK95"/>
          <cell r="AL95"/>
          <cell r="AM95"/>
          <cell r="AN95"/>
          <cell r="AO95"/>
          <cell r="AP95"/>
          <cell r="AQ95"/>
          <cell r="AR95"/>
          <cell r="AS95"/>
          <cell r="AT95"/>
          <cell r="AU95"/>
          <cell r="AV95"/>
          <cell r="AW95"/>
          <cell r="AX95"/>
          <cell r="AY95"/>
          <cell r="AZ95"/>
          <cell r="BA95"/>
          <cell r="BB95"/>
          <cell r="BC95" t="str">
            <v>ปฐมพงษ์</v>
          </cell>
          <cell r="BD95"/>
          <cell r="BE95"/>
          <cell r="BF95">
            <v>4</v>
          </cell>
          <cell r="BG95"/>
          <cell r="BH95" t="str">
            <v>-</v>
          </cell>
          <cell r="BI95" t="str">
            <v>นางหรือนางสาวศิริลักษณ์หรือกรวรรณ   ปัญญาหรือสุวรรณ์</v>
          </cell>
          <cell r="BJ95"/>
          <cell r="BK95">
            <v>241466</v>
          </cell>
          <cell r="BL95"/>
          <cell r="BM95"/>
          <cell r="BN95" t="str">
            <v>1. นางศิริลักษณ์หรือนางสาวกรวรรณ  ปัญญาหรือสุวรรณ์
2. จ่าสิบตำรวจหรือสิบตำรวจโทประพนธ์  ทำดี</v>
          </cell>
          <cell r="BO95" t="str">
            <v>จำเลยที่ 1
จำเลยที่ 2</v>
          </cell>
          <cell r="BP95" t="str">
            <v>3500900626585
55600690000941</v>
          </cell>
          <cell r="BQ95" t="str">
            <v xml:space="preserve">-ไม่พบว่ามีกรรมสิทธิ์ในที่ดินจังหวัดเชียงใหม่ สาขาฝาง 
- ไม่พบว่ามีกรรมสิทธิ์ในที่ดินจังหวัดเชียงใหม่ สาขาฝาง </v>
          </cell>
          <cell r="BR95" t="str">
            <v>ไม่พบ</v>
          </cell>
          <cell r="BS95" t="str">
            <v>ไม่พบ
ไม่พบ</v>
          </cell>
          <cell r="BT95">
            <v>2</v>
          </cell>
          <cell r="BU95"/>
          <cell r="BV95" t="str">
            <v>20/61</v>
          </cell>
          <cell r="BW95" t="str">
            <v>อคธรรม</v>
          </cell>
          <cell r="BX95"/>
          <cell r="BY95" t="str">
            <v>1. นางศิริลักษณ์หรือนางสาวกรวรรณ  ปัญญาหรือสุวรรณ์
2. จ่าสิบตำรวจหรือสิบตำรวจโทประพนธ์  ทำดี</v>
          </cell>
          <cell r="BZ95" t="str">
            <v>จำเลยที่ 1
จำเลยที่ 2</v>
          </cell>
          <cell r="CA95" t="str">
            <v>3-5009-00626-58-5
5-5600-690000-94-1</v>
          </cell>
          <cell r="CB95" t="str">
            <v xml:space="preserve">-ไม่พบว่ามีกรรมสิทธิ์ในที่ดินจังหวัดเชียงใหม่ สาขาฝาง 
- ไม่พบว่ามีกรรมสิทธิ์ในที่ดินจังหวัดเชียงใหม่ สาขาฝาง </v>
          </cell>
          <cell r="CC95" t="str">
            <v>ไม่พบทรัพย์</v>
          </cell>
          <cell r="CD95"/>
          <cell r="CE95">
            <v>2</v>
          </cell>
          <cell r="CF95">
            <v>1</v>
          </cell>
          <cell r="CG95"/>
          <cell r="CH95"/>
          <cell r="CI95"/>
          <cell r="CJ95"/>
          <cell r="CK95"/>
          <cell r="CL95"/>
          <cell r="CM95"/>
          <cell r="CN95"/>
          <cell r="CO95"/>
          <cell r="CP95"/>
          <cell r="CQ95"/>
          <cell r="CR95"/>
          <cell r="CS95"/>
          <cell r="CT95"/>
          <cell r="CU95"/>
          <cell r="CV95"/>
          <cell r="CW95"/>
          <cell r="CX95"/>
          <cell r="CY95"/>
          <cell r="CZ95"/>
        </row>
        <row r="96">
          <cell r="B96">
            <v>90</v>
          </cell>
          <cell r="C96">
            <v>31</v>
          </cell>
          <cell r="D96">
            <v>8</v>
          </cell>
          <cell r="E96">
            <v>2560</v>
          </cell>
          <cell r="F96">
            <v>800024378476</v>
          </cell>
          <cell r="G96" t="str">
            <v>นาย</v>
          </cell>
          <cell r="H96" t="str">
            <v xml:space="preserve">ณรงค์ชัย  </v>
          </cell>
          <cell r="I96" t="str">
            <v>โปธิวงค์</v>
          </cell>
          <cell r="J96">
            <v>3500900814110</v>
          </cell>
          <cell r="K96" t="str">
            <v>ฝาง</v>
          </cell>
          <cell r="L96" t="str">
            <v>เชียงใหม่ 4</v>
          </cell>
          <cell r="M96">
            <v>8</v>
          </cell>
          <cell r="N96" t="str">
            <v>พัฒนาองค์กรชุมชน (รายบุคคล)</v>
          </cell>
          <cell r="O96" t="str">
            <v>1.บุคคลค้ำประกัน</v>
          </cell>
          <cell r="P96"/>
          <cell r="Q96"/>
          <cell r="R96" t="str">
            <v>จังหวัดฝาง</v>
          </cell>
          <cell r="S96" t="str">
            <v>ผบ.1367</v>
          </cell>
          <cell r="T96">
            <v>2559</v>
          </cell>
          <cell r="U96" t="str">
            <v>ผบ.1487</v>
          </cell>
          <cell r="V96">
            <v>2559</v>
          </cell>
          <cell r="W96"/>
          <cell r="X96"/>
          <cell r="Y96"/>
          <cell r="Z96">
            <v>21</v>
          </cell>
          <cell r="AA96">
            <v>11</v>
          </cell>
          <cell r="AB96">
            <v>2559</v>
          </cell>
          <cell r="AC96"/>
          <cell r="AD96"/>
          <cell r="AE96"/>
          <cell r="AF96"/>
          <cell r="AG96"/>
          <cell r="AH96"/>
          <cell r="AI96"/>
          <cell r="AJ96"/>
          <cell r="AK96"/>
          <cell r="AL96"/>
          <cell r="AM96"/>
          <cell r="AN96"/>
          <cell r="AO96"/>
          <cell r="AP96"/>
          <cell r="AQ96"/>
          <cell r="AR96"/>
          <cell r="AS96"/>
          <cell r="AT96"/>
          <cell r="AU96"/>
          <cell r="AV96"/>
          <cell r="AW96"/>
          <cell r="AX96"/>
          <cell r="AY96"/>
          <cell r="AZ96"/>
          <cell r="BA96"/>
          <cell r="BB96"/>
          <cell r="BC96" t="str">
            <v>ศตวรรษ</v>
          </cell>
          <cell r="BD96"/>
          <cell r="BE96"/>
          <cell r="BF96">
            <v>4</v>
          </cell>
          <cell r="BG96"/>
          <cell r="BH96">
            <v>823859010242</v>
          </cell>
          <cell r="BI96" t="str">
            <v>นายณรงค์ชัย     โปธิวงค์</v>
          </cell>
          <cell r="BJ96">
            <v>241501</v>
          </cell>
          <cell r="BK96">
            <v>241501</v>
          </cell>
          <cell r="BL96"/>
          <cell r="BM96"/>
          <cell r="BN96" t="str">
            <v>1. นายณรงค์ชัย   โปธิวงค์
2. นางสาวต้อย  ปิงเมือง
3. นายอาทิตย์  วิทยาคุณ
4. นายกิติ์ติกานต์  วงค์เดือน
5. นางชินากร  วงค์เดือน</v>
          </cell>
          <cell r="BO96" t="str">
            <v>ผู้กู้
คู่สมรส (ล.1)
ผู้ค้ำประกัน (ล.2)
ผู้ค้ำประกัน (ล.3)
คู่สมรส (ล.3)</v>
          </cell>
          <cell r="BP96" t="str">
            <v>3500900814110
3500900373679
3500900810564
3500900815914
3500900815477</v>
          </cell>
          <cell r="BQ96"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6" t="str">
            <v>ไม่พบ</v>
          </cell>
          <cell r="BS96" t="str">
            <v>ไม่พบ
ไม่
พบ
พบ
พบ</v>
          </cell>
          <cell r="BT96">
            <v>5</v>
          </cell>
          <cell r="BU96"/>
          <cell r="BV96" t="str">
            <v>21/61</v>
          </cell>
          <cell r="BW96" t="str">
            <v>อคธรรม</v>
          </cell>
          <cell r="BX96"/>
          <cell r="BY96"/>
          <cell r="BZ96"/>
          <cell r="CA96"/>
          <cell r="CB96"/>
          <cell r="CC96"/>
          <cell r="CD96"/>
          <cell r="CE96"/>
          <cell r="CF96"/>
          <cell r="CG96"/>
          <cell r="CH96"/>
          <cell r="CI96"/>
          <cell r="CJ96"/>
          <cell r="CK96"/>
          <cell r="CL96"/>
          <cell r="CM96"/>
          <cell r="CN96"/>
          <cell r="CO96"/>
          <cell r="CP96"/>
          <cell r="CQ96"/>
          <cell r="CR96"/>
          <cell r="CS96"/>
          <cell r="CT96"/>
          <cell r="CU96"/>
          <cell r="CV96"/>
          <cell r="CW96"/>
          <cell r="CX96"/>
          <cell r="CY96"/>
          <cell r="CZ96"/>
        </row>
        <row r="97">
          <cell r="B97">
            <v>91</v>
          </cell>
          <cell r="C97">
            <v>31</v>
          </cell>
          <cell r="D97">
            <v>8</v>
          </cell>
          <cell r="E97">
            <v>2560</v>
          </cell>
          <cell r="F97">
            <v>850652007871</v>
          </cell>
          <cell r="G97" t="str">
            <v>นางสาว</v>
          </cell>
          <cell r="H97" t="str">
            <v>เกศนี</v>
          </cell>
          <cell r="I97" t="str">
            <v>จงพิพันธ์</v>
          </cell>
          <cell r="J97">
            <v>3509900119681</v>
          </cell>
          <cell r="K97" t="str">
            <v>เชียงดาว</v>
          </cell>
          <cell r="L97" t="str">
            <v>เชียงใหม่ 4</v>
          </cell>
          <cell r="M97">
            <v>8</v>
          </cell>
          <cell r="N97" t="str">
            <v>ธปช.</v>
          </cell>
          <cell r="O97" t="str">
            <v>1.บุคคลค้ำประกัน</v>
          </cell>
          <cell r="P97"/>
          <cell r="Q97"/>
          <cell r="R97" t="str">
            <v>แขวงเชียงใหม่</v>
          </cell>
          <cell r="S97" t="str">
            <v>ผบ.1714</v>
          </cell>
          <cell r="T97">
            <v>2560</v>
          </cell>
          <cell r="U97" t="str">
            <v>ผบ.3391</v>
          </cell>
          <cell r="V97">
            <v>2560</v>
          </cell>
          <cell r="W97">
            <v>13</v>
          </cell>
          <cell r="X97">
            <v>6</v>
          </cell>
          <cell r="Y97">
            <v>2560</v>
          </cell>
          <cell r="Z97"/>
          <cell r="AA97"/>
          <cell r="AB97"/>
          <cell r="AC97"/>
          <cell r="AD97"/>
          <cell r="AE97"/>
          <cell r="AF97"/>
          <cell r="AG97"/>
          <cell r="AH97"/>
          <cell r="AI97"/>
          <cell r="AJ97"/>
          <cell r="AK97"/>
          <cell r="AL97"/>
          <cell r="AM97"/>
          <cell r="AN97"/>
          <cell r="AO97"/>
          <cell r="AP97"/>
          <cell r="AQ97"/>
          <cell r="AR97"/>
          <cell r="AS97"/>
          <cell r="AT97"/>
          <cell r="AU97"/>
          <cell r="AV97"/>
          <cell r="AW97"/>
          <cell r="AX97"/>
          <cell r="AY97"/>
          <cell r="AZ97"/>
          <cell r="BA97"/>
          <cell r="BB97" t="str">
            <v>สืบครั้งที่ 2 รายงานผลสืบ 21/10/2567</v>
          </cell>
          <cell r="BC97" t="str">
            <v>ปฐมพงษ์</v>
          </cell>
          <cell r="BD97"/>
          <cell r="BE97"/>
          <cell r="BF97">
            <v>4</v>
          </cell>
          <cell r="BG97"/>
          <cell r="BH97">
            <v>823859010790</v>
          </cell>
          <cell r="BI97" t="str">
            <v>นางสาวเกศนี   จงพิพันธ์</v>
          </cell>
          <cell r="BJ97"/>
          <cell r="BK97">
            <v>241466</v>
          </cell>
          <cell r="BL97"/>
          <cell r="BM97"/>
          <cell r="BN97" t="str">
            <v>1. นางสาวเกศนี  จงพิพันธ์
2. นายสุรชัย  คูณแก้ว</v>
          </cell>
          <cell r="BO97" t="str">
            <v>ผู้กู้
ผู้ค้ำประกัน</v>
          </cell>
          <cell r="BP97" t="str">
            <v>3509900119681
3340500268969</v>
          </cell>
          <cell r="BQ97" t="str">
            <v>- ไม่พบว่ามีกรรมสิทธิ์ในที่ดินจังหวัดเชียงใหม่ 
- ไม่พบว่ามีกรรมสิทธิ์ในที่ดินจังหวัดเชียงใหม่</v>
          </cell>
          <cell r="BR97" t="str">
            <v>ไม่พบ</v>
          </cell>
          <cell r="BS97" t="str">
            <v>พบ
พบ</v>
          </cell>
          <cell r="BT97">
            <v>2</v>
          </cell>
          <cell r="BU97"/>
          <cell r="BV97" t="str">
            <v>22/61</v>
          </cell>
          <cell r="BW97" t="str">
            <v>อคธรรม</v>
          </cell>
          <cell r="BX97"/>
          <cell r="BY97" t="str">
            <v>1. นางสาวเกศนี  จงพิพันธ์
2. นายสุรชัย  คูณแก้ว
3.นางศิริพร  คูณแก้ว</v>
          </cell>
          <cell r="BZ97" t="str">
            <v>จำเลยที่ 1
จำเลยที่ 2
คู่สมรสจำเลยที่ 2</v>
          </cell>
          <cell r="CA97" t="str">
            <v>3509900119681
3340500268969
3509900119673</v>
          </cell>
          <cell r="CB97" t="str">
            <v>- ไม่พบว่ามีกรรมสิทธิ์ในที่ดิน อ.เมืองเชียงใหม่ จ.เชียงใหม่
-ไม่พบว่ามีกรรมสิทธิ์ในที่ดิน อ.เชียงดาว จ.เชียงใหม่
- ไม่พบว่ามีกรรมสิทธิ์ในที่ดิน อ.เมืองเชียงใหม่ จ.เชียงใหม่
-ไม่พบว่ามีกรรมสิทธิ์ในที่ดิน อ.ชานุมาน จ.อำนาจเจริญ
-ไม่พบว่ามีกรรมสิทธิ์ในที่ดิน อ.เชียงดาว จ.เชียงใหม่
- ไม่พบว่ามีกรรมสิทธิ์ในที่ดิน อ.เมืองเชียงใหม่ จ.เชียงใหม่
-ไม่พบว่ามีกรรมสิทธิ์ในที่ดิน อ.ชานุมาน จ.อำนาจเจริญ</v>
          </cell>
          <cell r="CC97" t="str">
            <v>ไม่พบ</v>
          </cell>
          <cell r="CD97"/>
          <cell r="CE97">
            <v>3</v>
          </cell>
          <cell r="CF97"/>
          <cell r="CG97"/>
          <cell r="CH97"/>
          <cell r="CI97"/>
          <cell r="CJ97"/>
          <cell r="CK97"/>
          <cell r="CL97"/>
          <cell r="CM97"/>
          <cell r="CN97"/>
          <cell r="CO97"/>
          <cell r="CP97"/>
          <cell r="CQ97"/>
          <cell r="CR97"/>
          <cell r="CS97"/>
          <cell r="CT97"/>
          <cell r="CU97"/>
          <cell r="CV97"/>
          <cell r="CW97">
            <v>243936</v>
          </cell>
          <cell r="CX97"/>
          <cell r="CY97"/>
          <cell r="CZ97"/>
        </row>
        <row r="98">
          <cell r="B98">
            <v>92</v>
          </cell>
          <cell r="C98">
            <v>31</v>
          </cell>
          <cell r="D98">
            <v>8</v>
          </cell>
          <cell r="E98">
            <v>2560</v>
          </cell>
          <cell r="F98">
            <v>800030082880</v>
          </cell>
          <cell r="G98" t="str">
            <v>นาง</v>
          </cell>
          <cell r="H98" t="str">
            <v>สุคำ</v>
          </cell>
          <cell r="I98" t="str">
            <v>มูลมั่ง</v>
          </cell>
          <cell r="J98">
            <v>3502000015590</v>
          </cell>
          <cell r="K98" t="str">
            <v>แม่ริม</v>
          </cell>
          <cell r="L98" t="str">
            <v>เชียงใหม่ 4</v>
          </cell>
          <cell r="M98">
            <v>8</v>
          </cell>
          <cell r="N98" t="str">
            <v>ธปช.</v>
          </cell>
          <cell r="O98" t="str">
            <v>1.บุคคลค้ำประกัน</v>
          </cell>
          <cell r="P98"/>
          <cell r="Q98"/>
          <cell r="R98" t="str">
            <v>แขวงเชียงใหม่</v>
          </cell>
          <cell r="S98" t="str">
            <v>ผบ.11288</v>
          </cell>
          <cell r="T98">
            <v>2559</v>
          </cell>
          <cell r="U98" t="str">
            <v>ผบ.3222</v>
          </cell>
          <cell r="V98">
            <v>2559</v>
          </cell>
          <cell r="W98"/>
          <cell r="X98"/>
          <cell r="Y98"/>
          <cell r="Z98">
            <v>29</v>
          </cell>
          <cell r="AA98">
            <v>11</v>
          </cell>
          <cell r="AB98">
            <v>2559</v>
          </cell>
          <cell r="AC98"/>
          <cell r="AD98"/>
          <cell r="AE98"/>
          <cell r="AF98"/>
          <cell r="AG98"/>
          <cell r="AH98"/>
          <cell r="AI98"/>
          <cell r="AJ98"/>
          <cell r="AK98"/>
          <cell r="AL98"/>
          <cell r="AM98"/>
          <cell r="AN98"/>
          <cell r="AO98"/>
          <cell r="AP98"/>
          <cell r="AQ98"/>
          <cell r="AR98"/>
          <cell r="AS98"/>
          <cell r="AT98"/>
          <cell r="AU98"/>
          <cell r="AV98"/>
          <cell r="AW98"/>
          <cell r="AX98"/>
          <cell r="AY98"/>
          <cell r="AZ98"/>
          <cell r="BA98"/>
          <cell r="BB98"/>
          <cell r="BC98" t="str">
            <v>ปฐมพงษ์</v>
          </cell>
          <cell r="BD98"/>
          <cell r="BE98"/>
          <cell r="BF98">
            <v>4</v>
          </cell>
          <cell r="BG98"/>
          <cell r="BH98">
            <v>823859010098</v>
          </cell>
          <cell r="BI98" t="str">
            <v>นางสุคำ   มูลมั่ง</v>
          </cell>
          <cell r="BJ98"/>
          <cell r="BK98">
            <v>241466</v>
          </cell>
          <cell r="BL98"/>
          <cell r="BM98"/>
          <cell r="BN98" t="str">
            <v>1. นางสุคำ  มูลมั่ง
2. ว่าที่ ร.ต.ธนกฤต  อัครเดชกุญชร</v>
          </cell>
          <cell r="BO98" t="str">
            <v>ผู้กู้
ผู้ค้ำประกัน</v>
          </cell>
          <cell r="BP98" t="str">
            <v>3502000015590
3539900043138</v>
          </cell>
          <cell r="BQ98" t="str">
            <v>- ไม่พบว่ามีกรรมสิทธิ์ในที่ดินจังหวัดเชียงใหม่  สาขาแม่ริม
- ไม่พบว่ามีกรรมสิทธิ์ในที่ดินจังหวัดเชียงใหม่  สาขาแม่ริม</v>
          </cell>
          <cell r="BR98" t="str">
            <v>ไม่พบ</v>
          </cell>
          <cell r="BS98" t="str">
            <v>ไม่พบ
ไม่พบ</v>
          </cell>
          <cell r="BT98">
            <v>2</v>
          </cell>
          <cell r="BU98"/>
          <cell r="BV98" t="str">
            <v>23/61</v>
          </cell>
          <cell r="BW98" t="str">
            <v>อคธรรม</v>
          </cell>
          <cell r="BX98"/>
          <cell r="BY98"/>
          <cell r="BZ98"/>
          <cell r="CA98"/>
          <cell r="CB98"/>
          <cell r="CC98"/>
          <cell r="CD98"/>
          <cell r="CE98"/>
          <cell r="CF98"/>
          <cell r="CG98"/>
          <cell r="CH98"/>
          <cell r="CI98"/>
          <cell r="CJ98"/>
          <cell r="CK98"/>
          <cell r="CL98"/>
          <cell r="CM98"/>
          <cell r="CN98"/>
          <cell r="CO98"/>
          <cell r="CP98"/>
          <cell r="CQ98"/>
          <cell r="CR98"/>
          <cell r="CS98"/>
          <cell r="CT98"/>
          <cell r="CU98"/>
          <cell r="CV98"/>
          <cell r="CW98"/>
          <cell r="CX98"/>
          <cell r="CY98"/>
          <cell r="CZ98"/>
        </row>
        <row r="99">
          <cell r="B99">
            <v>93</v>
          </cell>
          <cell r="C99">
            <v>31</v>
          </cell>
          <cell r="D99">
            <v>8</v>
          </cell>
          <cell r="E99">
            <v>2560</v>
          </cell>
          <cell r="F99" t="str">
            <v>-</v>
          </cell>
          <cell r="G99" t="str">
            <v>นางสาว</v>
          </cell>
          <cell r="H99" t="str">
            <v xml:space="preserve">ศิระกาญจน์ </v>
          </cell>
          <cell r="I99" t="str">
            <v>เจริญเมืองมูลหรือศรีสุข</v>
          </cell>
          <cell r="J99">
            <v>1500900117269</v>
          </cell>
          <cell r="K99" t="str">
            <v>ฝาง</v>
          </cell>
          <cell r="L99" t="str">
            <v>เชียงใหม่ 4</v>
          </cell>
          <cell r="M99">
            <v>8</v>
          </cell>
          <cell r="N99"/>
          <cell r="O99" t="str">
            <v>1.บุคคลค้ำประกัน</v>
          </cell>
          <cell r="P99"/>
          <cell r="Q99"/>
          <cell r="R99" t="str">
            <v>จังหวัดฝาง</v>
          </cell>
          <cell r="S99" t="str">
            <v>ผบ.1318</v>
          </cell>
          <cell r="T99">
            <v>2559</v>
          </cell>
          <cell r="U99" t="str">
            <v>ผบ.1442</v>
          </cell>
          <cell r="V99">
            <v>2559</v>
          </cell>
          <cell r="W99"/>
          <cell r="X99"/>
          <cell r="Y99"/>
          <cell r="Z99">
            <v>7</v>
          </cell>
          <cell r="AA99">
            <v>11</v>
          </cell>
          <cell r="AB99">
            <v>2559</v>
          </cell>
          <cell r="AC99"/>
          <cell r="AD99"/>
          <cell r="AE99"/>
          <cell r="AF99"/>
          <cell r="AG99"/>
          <cell r="AH99"/>
          <cell r="AI99"/>
          <cell r="AJ99"/>
          <cell r="AK99"/>
          <cell r="AL99"/>
          <cell r="AM99"/>
          <cell r="AN99"/>
          <cell r="AO99"/>
          <cell r="AP99"/>
          <cell r="AQ99"/>
          <cell r="AR99"/>
          <cell r="AS99"/>
          <cell r="AT99"/>
          <cell r="AU99"/>
          <cell r="AV99"/>
          <cell r="AW99"/>
          <cell r="AX99"/>
          <cell r="AY99"/>
          <cell r="AZ99"/>
          <cell r="BA99"/>
          <cell r="BB99"/>
          <cell r="BC99" t="str">
            <v>ศตวรรษ</v>
          </cell>
          <cell r="BD99"/>
          <cell r="BE99"/>
          <cell r="BF99">
            <v>4</v>
          </cell>
          <cell r="BG99"/>
          <cell r="BH99">
            <v>0</v>
          </cell>
          <cell r="BI99" t="str">
            <v>นางสาวศิระกาญจน์    เจริญเมืองมูลหรือศรีสุข</v>
          </cell>
          <cell r="BJ99">
            <v>241501</v>
          </cell>
          <cell r="BK99">
            <v>241501</v>
          </cell>
          <cell r="BL99"/>
          <cell r="BM99"/>
          <cell r="BN99" t="str">
            <v>1. นางสาวศิระกาญจน์  เจริญเมืองมูลหรือศรีสุข
2. นายฤทธิ์พิชัย  ปฐมพงศ์เกษม
3. นางสาวสุพร  อุดมพร</v>
          </cell>
          <cell r="BO99" t="str">
            <v>ผู้กู้
ผู้ค้ำประกัน (ล.2)
ผู้ค้ำประกัน (ล.3)</v>
          </cell>
          <cell r="BP99" t="str">
            <v>1500900117269
3710400075227
1709800070330</v>
          </cell>
          <cell r="BQ99"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9" t="str">
            <v>ไม่พบ</v>
          </cell>
          <cell r="BS99" t="str">
            <v>ไม่พบ
พบ
พบ</v>
          </cell>
          <cell r="BT99">
            <v>3</v>
          </cell>
          <cell r="BU99"/>
          <cell r="BV99" t="str">
            <v>24/61</v>
          </cell>
          <cell r="BW99" t="str">
            <v>อคธรรม</v>
          </cell>
          <cell r="BX99"/>
          <cell r="BY99"/>
          <cell r="BZ99"/>
          <cell r="CA99"/>
          <cell r="CB99"/>
          <cell r="CC99"/>
          <cell r="CD99"/>
          <cell r="CE99"/>
          <cell r="CF99"/>
          <cell r="CG99"/>
          <cell r="CH99"/>
          <cell r="CI99"/>
          <cell r="CJ99"/>
          <cell r="CK99"/>
          <cell r="CL99"/>
          <cell r="CM99"/>
          <cell r="CN99"/>
          <cell r="CO99"/>
          <cell r="CP99"/>
          <cell r="CQ99"/>
          <cell r="CR99"/>
          <cell r="CS99"/>
          <cell r="CT99"/>
          <cell r="CU99"/>
          <cell r="CV99"/>
          <cell r="CW99"/>
          <cell r="CX99"/>
          <cell r="CY99"/>
          <cell r="CZ99"/>
        </row>
        <row r="100">
          <cell r="B100">
            <v>94</v>
          </cell>
          <cell r="C100">
            <v>20</v>
          </cell>
          <cell r="D100">
            <v>9</v>
          </cell>
          <cell r="E100">
            <v>2560</v>
          </cell>
          <cell r="F100" t="str">
            <v>-</v>
          </cell>
          <cell r="G100" t="str">
            <v>นางสาว</v>
          </cell>
          <cell r="H100" t="str">
            <v xml:space="preserve">ณัฐรดา  </v>
          </cell>
          <cell r="I100" t="str">
            <v>ครองฐิติเดช</v>
          </cell>
          <cell r="J100">
            <v>1570700087595</v>
          </cell>
          <cell r="K100"/>
          <cell r="L100" t="str">
            <v>เชียงใหม่ 1</v>
          </cell>
          <cell r="M100">
            <v>8</v>
          </cell>
          <cell r="N100"/>
          <cell r="O100"/>
          <cell r="P100"/>
          <cell r="Q100"/>
          <cell r="R100" t="str">
            <v>แขวงเชียงใหม่</v>
          </cell>
          <cell r="S100" t="str">
            <v>ผบ.6379</v>
          </cell>
          <cell r="T100">
            <v>2557</v>
          </cell>
          <cell r="U100" t="str">
            <v>ผบ.7642</v>
          </cell>
          <cell r="V100">
            <v>2557</v>
          </cell>
          <cell r="W100"/>
          <cell r="X100"/>
          <cell r="Y100"/>
          <cell r="Z100">
            <v>24</v>
          </cell>
          <cell r="AA100">
            <v>10</v>
          </cell>
          <cell r="AB100">
            <v>2557</v>
          </cell>
          <cell r="AC100"/>
          <cell r="AD100"/>
          <cell r="AE100"/>
          <cell r="AF100"/>
          <cell r="AG100"/>
          <cell r="AH100"/>
          <cell r="AI100"/>
          <cell r="AJ100"/>
          <cell r="AK100"/>
          <cell r="AL100"/>
          <cell r="AM100"/>
          <cell r="AN100"/>
          <cell r="AO100"/>
          <cell r="AP100"/>
          <cell r="AQ100"/>
          <cell r="AR100"/>
          <cell r="AS100"/>
          <cell r="AT100"/>
          <cell r="AU100"/>
          <cell r="AV100"/>
          <cell r="AW100"/>
          <cell r="AX100"/>
          <cell r="AY100"/>
          <cell r="AZ100"/>
          <cell r="BA100"/>
          <cell r="BB100"/>
          <cell r="BC100" t="str">
            <v>ศตวรรษ</v>
          </cell>
          <cell r="BD100"/>
          <cell r="BE100"/>
          <cell r="BF100">
            <v>1</v>
          </cell>
          <cell r="BG100"/>
          <cell r="BH100" t="str">
            <v>-</v>
          </cell>
          <cell r="BI100" t="str">
            <v>นางสาวณัฐรดา     ครองฐิติเดช</v>
          </cell>
          <cell r="BJ100">
            <v>241501</v>
          </cell>
          <cell r="BK100">
            <v>241501</v>
          </cell>
          <cell r="BL100"/>
          <cell r="BM100"/>
          <cell r="BN100" t="str">
            <v>1. นางสาวณัฐรดา   ครองฐิติเดช
2. นางสาวปาลีนา  เสนาวันนา
3. นางสาวปวันรัตน์  เดินเร็ว</v>
          </cell>
          <cell r="BO100" t="str">
            <v>ผู้กู้
ผู้ค้ำประกัน
ผู้ค้ำประกัน</v>
          </cell>
          <cell r="BP100" t="str">
            <v>1570700087595
1509900152631
1502000046847</v>
          </cell>
          <cell r="BQ100"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พบว่ามีกรรมสิทธิ์ในโฉนดที่ดินเลขที่  5128  ตำบลเมืองแหง อ.เวียงแหง จ.เชียงใหม่</v>
          </cell>
          <cell r="BR100" t="str">
            <v>พบ</v>
          </cell>
          <cell r="BS100" t="str">
            <v>พบ
พบ
พบ</v>
          </cell>
          <cell r="BT100">
            <v>3</v>
          </cell>
          <cell r="BU100"/>
          <cell r="BV100" t="str">
            <v>58/61</v>
          </cell>
          <cell r="BW100" t="str">
            <v>L.E.P</v>
          </cell>
          <cell r="BX100"/>
          <cell r="BY100"/>
          <cell r="BZ100"/>
          <cell r="CA100"/>
          <cell r="CB100"/>
          <cell r="CC100"/>
          <cell r="CD100"/>
          <cell r="CE100"/>
          <cell r="CF100"/>
          <cell r="CG100"/>
          <cell r="CH100"/>
          <cell r="CI100"/>
          <cell r="CJ100"/>
          <cell r="CK100"/>
          <cell r="CL100"/>
          <cell r="CM100"/>
          <cell r="CN100"/>
          <cell r="CO100"/>
          <cell r="CP100"/>
          <cell r="CQ100"/>
          <cell r="CR100"/>
          <cell r="CS100"/>
          <cell r="CT100"/>
          <cell r="CU100"/>
          <cell r="CV100"/>
          <cell r="CW100"/>
          <cell r="CX100"/>
          <cell r="CY100"/>
          <cell r="CZ100"/>
        </row>
        <row r="101">
          <cell r="B101">
            <v>95</v>
          </cell>
          <cell r="C101">
            <v>19</v>
          </cell>
          <cell r="D101">
            <v>9</v>
          </cell>
          <cell r="E101">
            <v>2560</v>
          </cell>
          <cell r="F101" t="str">
            <v>-</v>
          </cell>
          <cell r="G101" t="str">
            <v>นาย</v>
          </cell>
          <cell r="H101" t="str">
            <v>สุชาติ</v>
          </cell>
          <cell r="I101" t="str">
            <v>กุลชิงชัย</v>
          </cell>
          <cell r="J101">
            <v>3529900156943</v>
          </cell>
          <cell r="K101" t="str">
            <v>ประตูช้างเผือก</v>
          </cell>
          <cell r="L101" t="str">
            <v>เชียงใหม่ 1</v>
          </cell>
          <cell r="M101">
            <v>8</v>
          </cell>
          <cell r="N101"/>
          <cell r="O101"/>
          <cell r="P101"/>
          <cell r="Q101"/>
          <cell r="R101" t="str">
            <v>จังหวัดเชียงใหม่</v>
          </cell>
          <cell r="S101" t="str">
            <v>ผบ.1137</v>
          </cell>
          <cell r="T101">
            <v>2553</v>
          </cell>
          <cell r="U101" t="str">
            <v>ผบ.1102</v>
          </cell>
          <cell r="V101">
            <v>2553</v>
          </cell>
          <cell r="W101"/>
          <cell r="X101"/>
          <cell r="Y101"/>
          <cell r="Z101">
            <v>25</v>
          </cell>
          <cell r="AA101">
            <v>8</v>
          </cell>
          <cell r="AB101">
            <v>2553</v>
          </cell>
          <cell r="AC101"/>
          <cell r="AD101"/>
          <cell r="AE101"/>
          <cell r="AF101"/>
          <cell r="AG101"/>
          <cell r="AH101"/>
          <cell r="AI101"/>
          <cell r="AJ101"/>
          <cell r="AK101"/>
          <cell r="AL101"/>
          <cell r="AM101"/>
          <cell r="AN101"/>
          <cell r="AO101"/>
          <cell r="AP101"/>
          <cell r="AQ101"/>
          <cell r="AR101"/>
          <cell r="AS101"/>
          <cell r="AT101"/>
          <cell r="AU101"/>
          <cell r="AV101"/>
          <cell r="AW101"/>
          <cell r="AX101"/>
          <cell r="AY101"/>
          <cell r="AZ101"/>
          <cell r="BA101"/>
          <cell r="BB101"/>
          <cell r="BC101" t="str">
            <v>ปฐมพงษ์</v>
          </cell>
          <cell r="BD101"/>
          <cell r="BE101"/>
          <cell r="BF101">
            <v>1</v>
          </cell>
          <cell r="BG101"/>
          <cell r="BH101" t="str">
            <v>-</v>
          </cell>
          <cell r="BI101" t="str">
            <v>นายสุชาติ   กุลชิงชัย</v>
          </cell>
          <cell r="BJ101"/>
          <cell r="BK101">
            <v>241585</v>
          </cell>
          <cell r="BL101"/>
          <cell r="BM101"/>
          <cell r="BN101" t="str">
            <v>1. นายสุชาติ กุลชิงชัย</v>
          </cell>
          <cell r="BO101" t="str">
            <v>ผู้กู้</v>
          </cell>
          <cell r="BP101">
            <v>3529900156943</v>
          </cell>
          <cell r="BQ101" t="str">
            <v>-  ไม่พบว่ามีกรรมสิทธิ์ในที่ดินจังหวัดเชียงใหม่ อำเภอเมืองเชียงใหม่</v>
          </cell>
          <cell r="BR101" t="str">
            <v>ไม่พบ</v>
          </cell>
          <cell r="BS101" t="str">
            <v>ไม่พบ</v>
          </cell>
          <cell r="BT101">
            <v>1</v>
          </cell>
          <cell r="BU101"/>
          <cell r="BV101" t="str">
            <v>159/61,35/62</v>
          </cell>
          <cell r="BW101" t="str">
            <v>L.E.P</v>
          </cell>
          <cell r="BX101"/>
          <cell r="BY101"/>
          <cell r="BZ101"/>
          <cell r="CA101"/>
          <cell r="CB101"/>
          <cell r="CC101"/>
          <cell r="CD101"/>
          <cell r="CE101"/>
          <cell r="CF101"/>
          <cell r="CG101"/>
          <cell r="CH101"/>
          <cell r="CI101"/>
          <cell r="CJ101"/>
          <cell r="CK101"/>
          <cell r="CL101"/>
          <cell r="CM101"/>
          <cell r="CN101"/>
          <cell r="CO101"/>
          <cell r="CP101"/>
          <cell r="CQ101"/>
          <cell r="CR101"/>
          <cell r="CS101"/>
          <cell r="CT101"/>
          <cell r="CU101"/>
          <cell r="CV101"/>
          <cell r="CW101"/>
          <cell r="CX101"/>
          <cell r="CY101"/>
          <cell r="CZ101"/>
        </row>
        <row r="102">
          <cell r="B102">
            <v>96</v>
          </cell>
          <cell r="C102">
            <v>5</v>
          </cell>
          <cell r="D102">
            <v>10</v>
          </cell>
          <cell r="E102">
            <v>2560</v>
          </cell>
          <cell r="F102" t="str">
            <v>-</v>
          </cell>
          <cell r="G102" t="str">
            <v>นางสาว</v>
          </cell>
          <cell r="H102" t="str">
            <v>วัลลภา</v>
          </cell>
          <cell r="I102" t="str">
            <v>จัตุภักดิ์</v>
          </cell>
          <cell r="J102"/>
          <cell r="K102"/>
          <cell r="L102" t="str">
            <v>เชียงใหม่ 1</v>
          </cell>
          <cell r="M102">
            <v>8</v>
          </cell>
          <cell r="N102"/>
          <cell r="O102"/>
          <cell r="P102"/>
          <cell r="Q102"/>
          <cell r="R102" t="str">
            <v>แขวงขอนแก่น</v>
          </cell>
          <cell r="S102" t="str">
            <v>ผบ.1251</v>
          </cell>
          <cell r="T102">
            <v>2559</v>
          </cell>
          <cell r="U102" t="str">
            <v>ผบ.1982</v>
          </cell>
          <cell r="V102">
            <v>2559</v>
          </cell>
          <cell r="W102">
            <v>25</v>
          </cell>
          <cell r="X102">
            <v>4</v>
          </cell>
          <cell r="Y102">
            <v>2559</v>
          </cell>
          <cell r="Z102"/>
          <cell r="AA102"/>
          <cell r="AB102"/>
          <cell r="AC102"/>
          <cell r="AD102"/>
          <cell r="AE102"/>
          <cell r="AF102"/>
          <cell r="AG102"/>
          <cell r="AH102"/>
          <cell r="AI102"/>
          <cell r="AJ102"/>
          <cell r="AK102"/>
          <cell r="AL102"/>
          <cell r="AM102"/>
          <cell r="AN102"/>
          <cell r="AO102"/>
          <cell r="AP102"/>
          <cell r="AQ102"/>
          <cell r="AR102"/>
          <cell r="AS102"/>
          <cell r="AT102"/>
          <cell r="AU102"/>
          <cell r="AV102"/>
          <cell r="AW102"/>
          <cell r="AX102"/>
          <cell r="AY102"/>
          <cell r="AZ102"/>
          <cell r="BA102"/>
          <cell r="BB102"/>
          <cell r="BC102" t="str">
            <v>ปฐมพงษ์</v>
          </cell>
          <cell r="BD102"/>
          <cell r="BE102"/>
          <cell r="BF102">
            <v>1</v>
          </cell>
          <cell r="BG102"/>
          <cell r="BH102" t="str">
            <v>-</v>
          </cell>
          <cell r="BI102" t="str">
            <v>นางสาววัลลภา   จัตุภักดิ์</v>
          </cell>
          <cell r="BJ102"/>
          <cell r="BK102"/>
          <cell r="BL102"/>
          <cell r="BM102"/>
          <cell r="BN102" t="str">
            <v>1. นางสาววัลลภา  จัตุภักดิ์
2. นางสาวอัญรินทร์  อธิวิชัยธัญญ์
3.นายศุภชัย  ญาณะเครื่อง</v>
          </cell>
          <cell r="BO102" t="str">
            <v>ผู้กู้
ผู้ค้ำประกัน
ผู้ค้ำประกัน</v>
          </cell>
          <cell r="BP102"/>
          <cell r="BQ102" t="str">
            <v>- ไม่พบว่ามีกรรมสิทธิ์ในที่ดินจังหวัดขอนแก่น
- ไม่พบว่ามีกรรมสิทธิ์ในที่ดินจังหวัดเชียงใหม่ อำเภอสันป่าตอง
- ไม่พบว่ามีกรรมสิทธิ์ในที่ดินจังหวัดลำพูน</v>
          </cell>
          <cell r="BR102" t="str">
            <v>ไม่พบ</v>
          </cell>
          <cell r="BS102" t="str">
            <v>พบ
ไม่พบ
ไม่พบ</v>
          </cell>
          <cell r="BT102">
            <v>3</v>
          </cell>
          <cell r="BU102"/>
          <cell r="BV102" t="str">
            <v>59/61</v>
          </cell>
          <cell r="BW102" t="str">
            <v>L.E.P</v>
          </cell>
          <cell r="BX102"/>
          <cell r="BY102"/>
          <cell r="BZ102"/>
          <cell r="CA102"/>
          <cell r="CB102"/>
          <cell r="CC102"/>
          <cell r="CD102"/>
          <cell r="CE102"/>
          <cell r="CF102"/>
          <cell r="CG102"/>
          <cell r="CH102"/>
          <cell r="CI102"/>
          <cell r="CJ102"/>
          <cell r="CK102"/>
          <cell r="CL102"/>
          <cell r="CM102"/>
          <cell r="CN102"/>
          <cell r="CO102"/>
          <cell r="CP102"/>
          <cell r="CQ102"/>
          <cell r="CR102"/>
          <cell r="CS102"/>
          <cell r="CT102"/>
          <cell r="CU102"/>
          <cell r="CV102"/>
          <cell r="CW102"/>
          <cell r="CX102"/>
          <cell r="CY102"/>
          <cell r="CZ102"/>
        </row>
        <row r="103">
          <cell r="B103">
            <v>97</v>
          </cell>
          <cell r="C103">
            <v>11</v>
          </cell>
          <cell r="D103">
            <v>10</v>
          </cell>
          <cell r="E103">
            <v>2560</v>
          </cell>
          <cell r="F103" t="str">
            <v>-</v>
          </cell>
          <cell r="G103" t="str">
            <v>นางสาว</v>
          </cell>
          <cell r="H103" t="str">
            <v>ยานิลาห์</v>
          </cell>
          <cell r="I103" t="str">
            <v>มะเซ็ง</v>
          </cell>
          <cell r="J103">
            <v>3960500072791</v>
          </cell>
          <cell r="K103"/>
          <cell r="L103" t="str">
            <v>เชียงใหม่ 1</v>
          </cell>
          <cell r="M103">
            <v>8</v>
          </cell>
          <cell r="N103"/>
          <cell r="O103"/>
          <cell r="P103"/>
          <cell r="Q103"/>
          <cell r="R103" t="str">
            <v>จังหวัดนราธิวาส</v>
          </cell>
          <cell r="S103" t="str">
            <v>ผบ.2213</v>
          </cell>
          <cell r="T103">
            <v>2556</v>
          </cell>
          <cell r="U103" t="str">
            <v>ผบ.2208</v>
          </cell>
          <cell r="V103">
            <v>2556</v>
          </cell>
          <cell r="W103">
            <v>28</v>
          </cell>
          <cell r="X103">
            <v>10</v>
          </cell>
          <cell r="Y103">
            <v>2556</v>
          </cell>
          <cell r="Z103"/>
          <cell r="AA103"/>
          <cell r="AB103"/>
          <cell r="AC103"/>
          <cell r="AD103"/>
          <cell r="AE103"/>
          <cell r="AF103"/>
          <cell r="AG103"/>
          <cell r="AH103"/>
          <cell r="AI103"/>
          <cell r="AJ103"/>
          <cell r="AK103"/>
          <cell r="AL103"/>
          <cell r="AM103"/>
          <cell r="AN103"/>
          <cell r="AO103"/>
          <cell r="AP103"/>
          <cell r="AQ103"/>
          <cell r="AR103"/>
          <cell r="AS103"/>
          <cell r="AT103"/>
          <cell r="AU103"/>
          <cell r="AV103"/>
          <cell r="AW103"/>
          <cell r="AX103"/>
          <cell r="AY103"/>
          <cell r="AZ103"/>
          <cell r="BA103"/>
          <cell r="BB103"/>
          <cell r="BC103" t="str">
            <v>ปฐมพงษ์ / ศตวรรษ</v>
          </cell>
          <cell r="BD103"/>
          <cell r="BE103"/>
          <cell r="BF103">
            <v>1</v>
          </cell>
          <cell r="BG103"/>
          <cell r="BH103" t="str">
            <v>-</v>
          </cell>
          <cell r="BI103" t="str">
            <v>นางสาวยานิลาห์   มะเซ็ง</v>
          </cell>
          <cell r="BJ103" t="str">
            <v>15/3/2561
4/6/2561</v>
          </cell>
          <cell r="BK103" t="str">
            <v>25/4/2561</v>
          </cell>
          <cell r="BL103"/>
          <cell r="BM103"/>
          <cell r="BN103" t="str">
            <v>1. นางสาวยานิลาห์  มะเซ็ง
2. นายณชวนันท์  ปินตา
3. นายพิเชษฐ์หรือพีชญา  นันต๊ะวันนา</v>
          </cell>
          <cell r="BO103" t="str">
            <v>ผู้กู้
ผู้ค้ำประกัน (ล.2)
ผู้ค้ำประกัน (ล.3)</v>
          </cell>
          <cell r="BP103" t="str">
            <v xml:space="preserve">3960500072791
3500400208407
1510100024096
</v>
          </cell>
          <cell r="BQ103" t="str">
            <v>- ไม่พบว่ามีกรรมสิทธิ์ในที่ดินจังหวัดนรานิวาส  อำเภอระแงะ
'- ไม่พบว่ามีกรรมสิทธิ์ในที่ดินจังหวัดเชียงใหม่ อำเภอเชียงดาว
- ไม่พบว่ามีกรรมสิทธิ์ในที่ดินจังหวัดลำพูน อำเภอเมืองลำพูน</v>
          </cell>
          <cell r="BR103" t="str">
            <v xml:space="preserve">ไม่พบ </v>
          </cell>
          <cell r="BS103" t="str">
            <v>พบ
พบ
ไม่พบ</v>
          </cell>
          <cell r="BT103">
            <v>3</v>
          </cell>
          <cell r="BU103"/>
          <cell r="BV103" t="str">
            <v>145/61</v>
          </cell>
          <cell r="BW103" t="str">
            <v>L.E.P</v>
          </cell>
          <cell r="BX103"/>
          <cell r="BY103"/>
          <cell r="BZ103"/>
          <cell r="CA103"/>
          <cell r="CB103"/>
          <cell r="CC103"/>
          <cell r="CD103"/>
          <cell r="CE103"/>
          <cell r="CF103"/>
          <cell r="CG103"/>
          <cell r="CH103"/>
          <cell r="CI103"/>
          <cell r="CJ103"/>
          <cell r="CK103"/>
          <cell r="CL103"/>
          <cell r="CM103"/>
          <cell r="CN103"/>
          <cell r="CO103"/>
          <cell r="CP103"/>
          <cell r="CQ103"/>
          <cell r="CR103"/>
          <cell r="CS103"/>
          <cell r="CT103"/>
          <cell r="CU103"/>
          <cell r="CV103"/>
          <cell r="CW103"/>
          <cell r="CX103"/>
          <cell r="CY103"/>
          <cell r="CZ103"/>
        </row>
        <row r="104">
          <cell r="B104">
            <v>98</v>
          </cell>
          <cell r="C104">
            <v>11</v>
          </cell>
          <cell r="D104">
            <v>10</v>
          </cell>
          <cell r="E104">
            <v>2560</v>
          </cell>
          <cell r="F104">
            <v>800013083293</v>
          </cell>
          <cell r="G104" t="str">
            <v>นาย</v>
          </cell>
          <cell r="H104" t="str">
            <v>ไตรภพ</v>
          </cell>
          <cell r="I104" t="str">
            <v>พลยา</v>
          </cell>
          <cell r="J104">
            <v>3540200054457</v>
          </cell>
          <cell r="K104" t="str">
            <v>ท่าแพ</v>
          </cell>
          <cell r="L104" t="str">
            <v>เชียงใหม่ 1</v>
          </cell>
          <cell r="M104">
            <v>8</v>
          </cell>
          <cell r="N104" t="str">
            <v>พัฒนากลุ่มอาชีพ</v>
          </cell>
          <cell r="O104" t="str">
            <v>1.บุคคลค้ำประกัน</v>
          </cell>
          <cell r="P104"/>
          <cell r="Q104" t="str">
            <v>-</v>
          </cell>
          <cell r="R104" t="str">
            <v>จังหวัดแพร่</v>
          </cell>
          <cell r="S104" t="str">
            <v>ผบ.576</v>
          </cell>
          <cell r="T104">
            <v>2558</v>
          </cell>
          <cell r="U104" t="str">
            <v>ผบ.2418</v>
          </cell>
          <cell r="V104">
            <v>2558</v>
          </cell>
          <cell r="W104">
            <v>5</v>
          </cell>
          <cell r="X104">
            <v>8</v>
          </cell>
          <cell r="Y104">
            <v>2558</v>
          </cell>
          <cell r="Z104"/>
          <cell r="AA104"/>
          <cell r="AB104"/>
          <cell r="AC104"/>
          <cell r="AD104"/>
          <cell r="AE104"/>
          <cell r="AF104"/>
          <cell r="AG104"/>
          <cell r="AH104"/>
          <cell r="AI104"/>
          <cell r="AJ104"/>
          <cell r="AK104"/>
          <cell r="AL104"/>
          <cell r="AM104"/>
          <cell r="AN104"/>
          <cell r="AO104"/>
          <cell r="AP104"/>
          <cell r="AQ104"/>
          <cell r="AR104"/>
          <cell r="AS104"/>
          <cell r="AT104"/>
          <cell r="AU104"/>
          <cell r="AV104"/>
          <cell r="AW104"/>
          <cell r="AX104"/>
          <cell r="AY104"/>
          <cell r="AZ104"/>
          <cell r="BA104"/>
          <cell r="BB104" t="str">
            <v>รายงานครั้งที่ 3 31/5/67</v>
          </cell>
          <cell r="BC104" t="str">
            <v>ปฐมพงษ์</v>
          </cell>
          <cell r="BD104"/>
          <cell r="BE104"/>
          <cell r="BF104">
            <v>1</v>
          </cell>
          <cell r="BG104"/>
          <cell r="BH104">
            <v>823557010006</v>
          </cell>
          <cell r="BI104" t="str">
            <v>นายไตรภพ   พลยา</v>
          </cell>
          <cell r="BJ104">
            <v>241368</v>
          </cell>
          <cell r="BK104"/>
          <cell r="BL104"/>
          <cell r="BM104"/>
          <cell r="BN104" t="str">
            <v xml:space="preserve">1. นายไตรภพหรือนายเสฏฐวุฒิ  พลยา
2. นางสาวิตรี  พลยา
3. นายนที  แก้วคำอ้าย
4. นายฉันทกร  สระทองมาก
5.  นายธัญวิสิษฐ์  อุทัยรัตน์
6.  นางวันทนีย์  มณเฑียร
7.  นางมาลาริน  น้อยมณี
8.  นายนภดล  น้อยมณี 
9.  นายณัฐพล  ณ   เชียงใหม่
10. นายจรูญ  นำพูนศักดิ์
11. นางกรรณิการ์  นำพูนศักดิ์
</v>
          </cell>
          <cell r="BO104" t="str">
            <v>ผู้กู้
คู่สมรส (ผู้กู้)
ผู้ค้ำประกัน
ผู้ค้ำประกัน
ผู้ค้ำประกัน
ผู้ค้ำประกัน
ผู้ค้ำประกัน
คู่สมรส (ผู้ค้ำประกัน)
ผู้ค้ำประกัน
ผู้ค้ำประกัน
คู่สมรส (ผู้ค้ำประกัน)</v>
          </cell>
          <cell r="BP104" t="str">
            <v xml:space="preserve">3540200054457
3540300300689
3521200484533
3501900578301
3940300044328
3501400009359
3500700149163
3500700317643
5500190008292
3509900071841
3509900071778
</v>
          </cell>
          <cell r="BQ104" t="str">
            <v>- ไม่พบว่ามีกรรมสิทธิ์ในที่ดินจังหวัดเชียงใหม่   สาขาสารภี
- ไม่พบว่ามีกรรมสิทธิ์ในที่ดินจังหวัดเชียงใหม่   สาขาสารภี
- ไม่พบว่ามีกรรมสิทธิ์ในที่ดินจังหวัดลำปาง   สาขาห้างฉัตร
-  พบว่ามีกรรมสิทธิ์ในโฉนดที่ดิน  เลขที่  9617, 21927, 22014, 13241 จังหวัดเชียงใหม่  สาขาสารภี
-  ไม่พบว่ามีกรรมสิทธิ์ในที่ดินจังหวัดปัตตานี
-  ไม่พบว่ามีกรรมสิทธิ์ในที่ดินจังหวัดเชียงใหม่  สาขาสันทราย
-  ไม่พบว่ามีกรรมสิทธิ์ในที่ดินจังหวัดเชียงใหม่  สาขาแม่ริม
-  ไม่พบว่ามีกรรมสิทธิ์ในที่ดินจังหวัดเชียงใหม่  สาขาแม่ริม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v>
          </cell>
          <cell r="BR104" t="str">
            <v>พบ</v>
          </cell>
          <cell r="BS104" t="str">
            <v>ไม่พบ
พบ
พบ
พบ
พบ
ไม่พบ
ไม่พบ
พบ
ไม่พบ
ไม่พบ
ไม่พบ</v>
          </cell>
          <cell r="BT104">
            <v>11</v>
          </cell>
          <cell r="BU104"/>
          <cell r="BV104" t="str">
            <v>60/61</v>
          </cell>
          <cell r="BW104" t="str">
            <v>L.E.P</v>
          </cell>
          <cell r="BX104"/>
          <cell r="BY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BZ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A104" t="str">
            <v>3-5402-00054-45-7
3-5403-00300-68-9
3-5212-00484-53-3
3-5014-00009-35-9
3-5019-00578-30-1
3-9403-00044-32-8
5-5001-90008-29-2
3-5099-00071-84-1
3-5099-00071-77-8
3-5007-00149-16-3
3-5007-00317-64-3</v>
          </cell>
          <cell r="CB104" t="str">
            <v>-ไม่พบว่ามีกรรมสิทธิ์ในที่ดิน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 (ติดจำนอง)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-พบว่ามีกรรมสิทธิ์ในที่ดิน โฉนดเลขที่ 6917 ต.ท่าวังตาล อ.สารภี จ.เชียงใหม่ (ปลอดจำนอง)
-พบว่ามีกรรมสิทธิ์ในที่ดิน โฉนดเลขที่13241 ต.ท่าวังตาล อ.สารภี จ.เชียงใหม่ (ปลอดจำนอง)
-ไม่พบว่ามีกรรมสิทธิ์ในที่ดิน อ.หนองจิก จ.อุทัยธานี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แขวงวงศ์สว่าง เขตบางซื่อ กรุงเทพมหานคร
-ไม่พบว่ามีกรรมสิทธิ์ในที่ดิน อ.แม่ริม จ.เชียงใหม่</v>
          </cell>
          <cell r="CC104" t="str">
            <v>พบทรัพย์</v>
          </cell>
          <cell r="CD104"/>
          <cell r="CE104">
            <v>11</v>
          </cell>
          <cell r="CF104">
            <v>7</v>
          </cell>
          <cell r="CG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CH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I104" t="str">
            <v>3-5402-00054-45-7
3-5403-00300-68-9
3-5212-00484-53-3
3-5014-00009-35-9
3-5019-00578-30-1
3-9403-00044-32-8
5-5001-90008-29-2
3-5099-00071-84-1
3-5099-00071-77-8
3-5007-00149-16-3
3-5007-00317-64-3</v>
          </cell>
          <cell r="CJ104" t="str">
            <v>-ไม่พบว่ามีกรรมสิทธิ์ในที่ดิน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จ.เชียงใหม่ซึ่งมีราคาประเมินที่ดิน401,450 บาท (ไม่รวมสิ่งปลูกสร้าง)(สินสมรส)(ติดจำนองธอส.)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-ไม่พบว่ามีกรรมสิทธิ์ในที่ดิน อ.สารภี จ.เชียงใหม่
-ไม่พบว่ามีกรรมสิทธิ์ในที่ดิน อ.หนองจิก จ.ปัตตานี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v>
          </cell>
          <cell r="CK104" t="str">
            <v>พบ</v>
          </cell>
          <cell r="CL104"/>
          <cell r="CM104">
            <v>11</v>
          </cell>
          <cell r="CN104"/>
          <cell r="CO104"/>
          <cell r="CP104"/>
          <cell r="CQ104"/>
          <cell r="CR104"/>
          <cell r="CS104"/>
          <cell r="CT104"/>
          <cell r="CU104"/>
          <cell r="CV104"/>
          <cell r="CW104"/>
          <cell r="CX104"/>
          <cell r="CY104"/>
          <cell r="CZ104"/>
        </row>
        <row r="105">
          <cell r="B105">
            <v>99</v>
          </cell>
          <cell r="C105">
            <v>18</v>
          </cell>
          <cell r="D105">
            <v>10</v>
          </cell>
          <cell r="E105">
            <v>2560</v>
          </cell>
          <cell r="F105">
            <v>800013435261</v>
          </cell>
          <cell r="G105" t="str">
            <v>นาย</v>
          </cell>
          <cell r="H105" t="str">
            <v>บัญชา</v>
          </cell>
          <cell r="I105" t="str">
            <v>ธรรมเรือง</v>
          </cell>
          <cell r="J105">
            <v>3500900444193</v>
          </cell>
          <cell r="K105" t="str">
            <v>เซ็นทรัล แอร์พอร์ต พลาซ่า เชียงใหม่</v>
          </cell>
          <cell r="L105" t="str">
            <v>เชียงใหม่ 1</v>
          </cell>
          <cell r="M105">
            <v>8</v>
          </cell>
          <cell r="N105" t="str">
            <v>สวัสดิการ</v>
          </cell>
          <cell r="O105" t="str">
            <v>1.บุคคลค้ำประกัน</v>
          </cell>
          <cell r="P105">
            <v>557837.89</v>
          </cell>
          <cell r="Q105">
            <v>14</v>
          </cell>
          <cell r="R105" t="str">
            <v>จังหวัดเชียงใหม่</v>
          </cell>
          <cell r="S105" t="str">
            <v>ผบ.2201</v>
          </cell>
          <cell r="T105">
            <v>2558</v>
          </cell>
          <cell r="U105" t="str">
            <v>ผบ.359</v>
          </cell>
          <cell r="V105">
            <v>2559</v>
          </cell>
          <cell r="W105"/>
          <cell r="X105"/>
          <cell r="Y105"/>
          <cell r="Z105">
            <v>14</v>
          </cell>
          <cell r="AA105">
            <v>3</v>
          </cell>
          <cell r="AB105">
            <v>2559</v>
          </cell>
          <cell r="AC105"/>
          <cell r="AD105"/>
          <cell r="AE105"/>
          <cell r="AF105"/>
          <cell r="AG105"/>
          <cell r="AH105"/>
          <cell r="AI105"/>
          <cell r="AJ105"/>
          <cell r="AK105"/>
          <cell r="AL105"/>
          <cell r="AM105"/>
          <cell r="AN105"/>
          <cell r="AO105"/>
          <cell r="AP105"/>
          <cell r="AQ105"/>
          <cell r="AR105"/>
          <cell r="AS105"/>
          <cell r="AT105"/>
          <cell r="AU105"/>
          <cell r="AV105"/>
          <cell r="AW105"/>
          <cell r="AX105"/>
          <cell r="AY105"/>
          <cell r="AZ105"/>
          <cell r="BA105"/>
          <cell r="BB105"/>
          <cell r="BC105" t="str">
            <v>ศตวรรษ</v>
          </cell>
          <cell r="BD105"/>
          <cell r="BE105"/>
          <cell r="BF105">
            <v>1</v>
          </cell>
          <cell r="BG105"/>
          <cell r="BH105">
            <v>823557010290</v>
          </cell>
          <cell r="BI105" t="str">
            <v>นายบัญชา   ธรรมเรือง</v>
          </cell>
          <cell r="BJ105">
            <v>241514</v>
          </cell>
          <cell r="BK105">
            <v>241492</v>
          </cell>
          <cell r="BL105"/>
          <cell r="BM105"/>
          <cell r="BN105" t="str">
            <v xml:space="preserve">1. นายบัญชา ธรรมเรือง
2. นางสาววิกานดา  แสงคำ
</v>
          </cell>
          <cell r="BO105" t="str">
            <v>ผู้กู้
ผู้ค้ำประกัน (ล.2)</v>
          </cell>
          <cell r="BP105" t="str">
            <v>3500900444193
1501100002875</v>
          </cell>
          <cell r="BQ105" t="str">
            <v>- ไม่พบว่ามีกรรมสิทธิ์ในที่ดินจังหวัดเชียงใหม่ สาขาสันทราย
'-ไม่พบว่ามีกรรมสิทธิ์ในที่ดิน อ.เมืองเชียงใหม่ จ.เชียงใหม่
- ไม่พบว่ามีกรรมสิทธิ์ในที่ดินจังหวัดเชียงใหม่ สาขาพร้าว
-ไม่พบว่ามีกรรมสิทธิ์ในที่ดิน อ.เมืองเชียงใหม่ จ.เชียงใหม่
-ไม่พบว่ามีกรรมสิทธิ์ในที่ดิน อ.พร้าว จ.เชียงใหม่</v>
          </cell>
          <cell r="BR105" t="str">
            <v>ไม่พบ</v>
          </cell>
          <cell r="BS105" t="str">
            <v>พบ
ไม่พบ</v>
          </cell>
          <cell r="BT105">
            <v>2</v>
          </cell>
          <cell r="BU105">
            <v>2</v>
          </cell>
          <cell r="BV105" t="str">
            <v>61/61</v>
          </cell>
          <cell r="BW105" t="str">
            <v>L.E.P</v>
          </cell>
          <cell r="BX105" t="str">
            <v>พี่ขวัญ</v>
          </cell>
          <cell r="BY105" t="str">
            <v>1. นายบัญชา ธรรมเรือง
2. นางสาววิกานดา  แสงคำ</v>
          </cell>
          <cell r="BZ105" t="str">
            <v>ผู้กู้
ผู้ค้ำประกัน (ล.2)</v>
          </cell>
          <cell r="CA105" t="str">
            <v>3500900444193
1501100002875</v>
          </cell>
          <cell r="CB105"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โฉนดที่ดิน 83360 หน้าสำรวจ 10428 ต.สันทรายน้อย อ.สันทราย จ.เชียงใหม่ (ติดจำนอง ธนาอาคารส่งเคราะห์)
-ไม่พบว่ามีกรรมสิทธิ์ในที่ดิน อ.เมืองเชียงใหม่ จ.เชียงใหม่
-ไม่พบว่ามีกรรมสิทธิ์ในที่ดิน อ.พร้าว จ.เชียงใหม่</v>
          </cell>
          <cell r="CC105"/>
          <cell r="CD105"/>
          <cell r="CE105"/>
          <cell r="CF105"/>
          <cell r="CG105"/>
          <cell r="CH105"/>
          <cell r="CI105"/>
          <cell r="CJ105"/>
          <cell r="CK105"/>
          <cell r="CL105"/>
          <cell r="CM105"/>
          <cell r="CN105"/>
          <cell r="CO105"/>
          <cell r="CP105"/>
          <cell r="CQ105"/>
          <cell r="CR105"/>
          <cell r="CS105"/>
          <cell r="CT105"/>
          <cell r="CU105"/>
          <cell r="CV105"/>
          <cell r="CW105"/>
          <cell r="CX105"/>
          <cell r="CY105"/>
          <cell r="CZ105"/>
        </row>
        <row r="106">
          <cell r="B106">
            <v>100</v>
          </cell>
          <cell r="C106">
            <v>18</v>
          </cell>
          <cell r="D106">
            <v>10</v>
          </cell>
          <cell r="E106">
            <v>2560</v>
          </cell>
          <cell r="F106">
            <v>800029940767</v>
          </cell>
          <cell r="G106" t="str">
            <v>นาย</v>
          </cell>
          <cell r="H106" t="str">
            <v>คมสัน</v>
          </cell>
          <cell r="I106" t="str">
            <v>จันทร์เทพ</v>
          </cell>
          <cell r="J106">
            <v>1500500071768</v>
          </cell>
          <cell r="K106" t="str">
            <v>เซ็นทรัล แอร์พอร์ต พลาซ่า เชียงใหม่</v>
          </cell>
          <cell r="L106" t="str">
            <v>เชียงใหม่ 1</v>
          </cell>
          <cell r="M106">
            <v>8</v>
          </cell>
          <cell r="N106" t="str">
            <v>สวัสดิการ</v>
          </cell>
          <cell r="O106" t="str">
            <v>1.บุคคลค้ำประกัน</v>
          </cell>
          <cell r="P106">
            <v>418088.51</v>
          </cell>
          <cell r="Q106">
            <v>14</v>
          </cell>
          <cell r="R106" t="str">
            <v>จังหวัดเชียงใหม่</v>
          </cell>
          <cell r="S106" t="str">
            <v>ผบ.2202</v>
          </cell>
          <cell r="T106">
            <v>2558</v>
          </cell>
          <cell r="U106" t="str">
            <v>ผบ.328</v>
          </cell>
          <cell r="V106">
            <v>2559</v>
          </cell>
          <cell r="W106"/>
          <cell r="X106"/>
          <cell r="Y106"/>
          <cell r="Z106">
            <v>11</v>
          </cell>
          <cell r="AA106">
            <v>3</v>
          </cell>
          <cell r="AB106">
            <v>2559</v>
          </cell>
          <cell r="AC106"/>
          <cell r="AD106"/>
          <cell r="AE106"/>
          <cell r="AF106"/>
          <cell r="AG106"/>
          <cell r="AH106"/>
          <cell r="AI106"/>
          <cell r="AJ106"/>
          <cell r="AK106"/>
          <cell r="AL106"/>
          <cell r="AM106"/>
          <cell r="AN106"/>
          <cell r="AO106"/>
          <cell r="AP106"/>
          <cell r="AQ106"/>
          <cell r="AR106"/>
          <cell r="AS106"/>
          <cell r="AT106"/>
          <cell r="AU106"/>
          <cell r="AV106"/>
          <cell r="AW106"/>
          <cell r="AX106"/>
          <cell r="AY106"/>
          <cell r="AZ106"/>
          <cell r="BA106"/>
          <cell r="BB106"/>
          <cell r="BC106" t="str">
            <v>ศตวรรษ</v>
          </cell>
          <cell r="BD106"/>
          <cell r="BE106"/>
          <cell r="BF106">
            <v>1</v>
          </cell>
          <cell r="BG106"/>
          <cell r="BH106">
            <v>823558010444</v>
          </cell>
          <cell r="BI106" t="str">
            <v>นายคมสัน   จันทร์เทพ</v>
          </cell>
          <cell r="BJ106">
            <v>241501</v>
          </cell>
          <cell r="BK106">
            <v>241501</v>
          </cell>
          <cell r="BL106"/>
          <cell r="BM106"/>
          <cell r="BN106" t="str">
            <v>1. นายคมสัน จันทร์เทพ
2. นางสาวภวิศา  ไชยน้อย  (คู่สมรส ล.1)
3. นายวินัย  นาคง
4. นางศรัณยา  กลิ่นกรอง
5. นายภูมินทร์  กลิ่นกรอง  (คู่สมรส ล.3)</v>
          </cell>
          <cell r="BO106" t="str">
            <v>ผู้กู้
คู่สมรส (ผู้กู้)
ผู้ค้ำประกัน ล.2
ผู้ค้ำประกัน ล.3
ผู้ค้ำประกัน (ล.3)</v>
          </cell>
          <cell r="BP106" t="str">
            <v>1500500071768
1509900829470
3500100185045
3500900298731
3500700043721</v>
          </cell>
          <cell r="BQ106"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ดอยสะเก็ด
- ไม่พบว่ามีกรรมสิทธิ์ในที่ดินจังหวัดเชียงใหม่ อำเภอเมืองเชียงใหม่
- พบว่ามีกรรมสิทธิ์ในโฉนดที่ดินเลขที่ 16904  ต.เหมืองแก้ว อ.แม่ริม จ.เชียงใหม่
- ไม่พบว่ามีกรรมสิทธิ์ในที่ดินจังหวัดเชียงใหม่ สาขาแม่ริม</v>
          </cell>
          <cell r="BR106" t="str">
            <v>ไม่พบ</v>
          </cell>
          <cell r="BS106" t="str">
            <v>ไม่พบ
ไม่พบ
พบ
พบ
พบ</v>
          </cell>
          <cell r="BT106">
            <v>5</v>
          </cell>
          <cell r="BU106">
            <v>2</v>
          </cell>
          <cell r="BV106" t="str">
            <v>62/61</v>
          </cell>
          <cell r="BW106" t="str">
            <v>L.E.P</v>
          </cell>
          <cell r="BX106"/>
          <cell r="BY106"/>
          <cell r="BZ106"/>
          <cell r="CA106"/>
          <cell r="CB106"/>
          <cell r="CC106"/>
          <cell r="CD106"/>
          <cell r="CE106"/>
          <cell r="CF106"/>
          <cell r="CG106"/>
          <cell r="CH106"/>
          <cell r="CI106"/>
          <cell r="CJ106"/>
          <cell r="CK106"/>
          <cell r="CL106"/>
          <cell r="CM106"/>
          <cell r="CN106"/>
          <cell r="CO106"/>
          <cell r="CP106"/>
          <cell r="CQ106"/>
          <cell r="CR106"/>
          <cell r="CS106"/>
          <cell r="CT106"/>
          <cell r="CU106"/>
          <cell r="CV106"/>
          <cell r="CW106"/>
          <cell r="CX106"/>
          <cell r="CY106"/>
          <cell r="CZ106"/>
        </row>
        <row r="107">
          <cell r="B107">
            <v>101</v>
          </cell>
          <cell r="C107">
            <v>18</v>
          </cell>
          <cell r="D107">
            <v>10</v>
          </cell>
          <cell r="E107">
            <v>2560</v>
          </cell>
          <cell r="F107">
            <v>800019854937</v>
          </cell>
          <cell r="G107" t="str">
            <v>นางสาวหรือนาง</v>
          </cell>
          <cell r="H107" t="str">
            <v>รดา</v>
          </cell>
          <cell r="I107" t="str">
            <v>แก้วสุยะหรือแสนศรี</v>
          </cell>
          <cell r="J107">
            <v>3500200713710</v>
          </cell>
          <cell r="K107" t="str">
            <v>เซ็นทรัล แอร์พอร์ต พลาซ่า เชียงใหม่</v>
          </cell>
          <cell r="L107" t="str">
            <v>เชียงใหม่ 1</v>
          </cell>
          <cell r="M107">
            <v>8</v>
          </cell>
          <cell r="N107" t="str">
            <v>สวัสดิการ</v>
          </cell>
          <cell r="O107" t="str">
            <v>1.บุคคลค้ำประกัน</v>
          </cell>
          <cell r="P107">
            <v>489999.49</v>
          </cell>
          <cell r="Q107">
            <v>14</v>
          </cell>
          <cell r="R107" t="str">
            <v>จังหวัดฮอด</v>
          </cell>
          <cell r="S107" t="str">
            <v>ผบ.704</v>
          </cell>
          <cell r="T107">
            <v>2558</v>
          </cell>
          <cell r="U107" t="str">
            <v>ผบ.139</v>
          </cell>
          <cell r="V107">
            <v>2559</v>
          </cell>
          <cell r="W107"/>
          <cell r="X107"/>
          <cell r="Y107"/>
          <cell r="Z107">
            <v>28</v>
          </cell>
          <cell r="AA107">
            <v>3</v>
          </cell>
          <cell r="AB107">
            <v>2559</v>
          </cell>
          <cell r="AC107"/>
          <cell r="AD107"/>
          <cell r="AE107"/>
          <cell r="AF107"/>
          <cell r="AG107"/>
          <cell r="AH107"/>
          <cell r="AI107"/>
          <cell r="AJ107"/>
          <cell r="AK107"/>
          <cell r="AL107"/>
          <cell r="AM107"/>
          <cell r="AN107"/>
          <cell r="AO107"/>
          <cell r="AP107"/>
          <cell r="AQ107"/>
          <cell r="AR107"/>
          <cell r="AS107"/>
          <cell r="AT107"/>
          <cell r="AU107"/>
          <cell r="AV107"/>
          <cell r="AW107"/>
          <cell r="AX107"/>
          <cell r="AY107"/>
          <cell r="AZ107"/>
          <cell r="BA107"/>
          <cell r="BB107" t="str">
            <v xml:space="preserve">
'- ติดอายัดตามหนังสือสำนักงานบังคับคดีจังหวัดน่าน ที่ นน0026(1)4772 ลงวีนที่ 23/5/2560</v>
          </cell>
          <cell r="BC107" t="str">
            <v>ศตวรรษ</v>
          </cell>
          <cell r="BD107"/>
          <cell r="BE107"/>
          <cell r="BF107">
            <v>1</v>
          </cell>
          <cell r="BG107"/>
          <cell r="BH107">
            <v>823558010146</v>
          </cell>
          <cell r="BI107" t="str">
            <v>นางสาวหรือนางรดา   แก้วสุยะหรือแสนศรี</v>
          </cell>
          <cell r="BJ107">
            <v>241492</v>
          </cell>
          <cell r="BK107">
            <v>241492</v>
          </cell>
          <cell r="BL107"/>
          <cell r="BM107"/>
          <cell r="BN107" t="str">
            <v>1. นางสาวหรือนางรดา แก้วสุยะหรือแสนศรี  
2. นายธีรพงค์  แสนศรี   (คู่สมรส ล.1)
3. นายสุทธิพันธุ์  จันทรางกูร
4. นายรุ่งโรจน์  สิงห์สกุล</v>
          </cell>
          <cell r="BO107" t="str">
            <v>ผู้กู้
คู่สมรส (ล.1)
ผู้ค้ำประกัน (ล.2)
ผู้ค้ำประกัน (ล.3)</v>
          </cell>
          <cell r="BP107" t="str">
            <v>3500200713710
3500200816462
3540200251775
3509900906918</v>
          </cell>
          <cell r="BQ107" t="str">
            <v>-  ไม่พบว่ามีกรรมสิทธิ์ในที่ดินจังหวัดเชียงใหม่ สาขาจอมทอง
- ไม่พบว่ามีกรรมสิทธิ์ในที่ดินจังหวัดเชียงใหม่ สาขาจอมทอง
- พบว่ามีกรรมสิทธิ์ในที่ดิน เลขโฉนด 6546 หมู่ เลขที่ดิน 60 หน้าสำรวจ 322 ต.ตาลชุม อ.ท่าวังผา น่าน
- ไม่พบว่ามีกรรมสิทธิ์ในที่ดินจังหวัดเชียงใหม่</v>
          </cell>
          <cell r="BR107" t="str">
            <v>พบ</v>
          </cell>
          <cell r="BS107" t="str">
            <v>พบทรัพย์</v>
          </cell>
          <cell r="BT107">
            <v>4</v>
          </cell>
          <cell r="BU107">
            <v>3</v>
          </cell>
          <cell r="BV107" t="str">
            <v>63/61</v>
          </cell>
          <cell r="BW107" t="str">
            <v>L.E.P</v>
          </cell>
          <cell r="BX107"/>
          <cell r="BY107" t="str">
            <v>1.นาฃสาวหรือนางรดา แก้วสุยะหรือแสนศรี
2.นายสุทฺพันธุ์ จันทรางกูร
3.นางสาวกรรณิกา จันทรางกูร
4.นายรุ่งโรจน์ สิงห์สกุล
5.นางสาวเพ็ญนภา ปิ่นโมลี</v>
          </cell>
          <cell r="BZ107" t="str">
            <v>จำเลยที่ 1
จำเลยที่ 2
คู่สมรสจำเลยที่ 2
จำเลยที่ 3
คู่สมรสจำเลยที่ 3</v>
          </cell>
          <cell r="CA107" t="str">
            <v>3-5002-00713-71-0
3-5402-00251-77-5
1-5099-00533-40-6
3-5099-00906-91-8
3-1002-02717-61-9</v>
          </cell>
          <cell r="CB10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อ.ท่าวังผา  จ.น่าน
-พบว่ามีกรรมสิทธิ์ในที่ดิน  โฉนดที่ดินที่ 40257 เลยที่ดิน 75 หน้าสำรวจ 5999 ต.เชิงดอย อ.ดอยสะเก็ด จ.เชียงใหม่ (ปลอดจำนอง)
-ไม่พบว่ามีกรรมสิทธิ์ในที่ดิน  อ.เมืองเชียงใหม่  จ.เชียงใหม่
-ไม่พบว่ามีกรรมสิทธิ์ในที่ดิน เขตตลิ่งชัน  กรุงเทพมหานคร
-ไม่พบว่ามีกรรมสิทธิ์ในที่ดิน เขตตลิ่งชัน  กรุงเทพมหานคร</v>
          </cell>
          <cell r="CC107" t="str">
            <v>พบทรัพย์</v>
          </cell>
          <cell r="CD107"/>
          <cell r="CE107">
            <v>5</v>
          </cell>
          <cell r="CF107"/>
          <cell r="CG107"/>
          <cell r="CH107"/>
          <cell r="CI107"/>
          <cell r="CJ107"/>
          <cell r="CK107"/>
          <cell r="CL107"/>
          <cell r="CM107"/>
          <cell r="CN107"/>
          <cell r="CO107"/>
          <cell r="CP107"/>
          <cell r="CQ107"/>
          <cell r="CR107"/>
          <cell r="CS107"/>
          <cell r="CT107"/>
          <cell r="CU107"/>
          <cell r="CV107"/>
          <cell r="CW107"/>
          <cell r="CX107"/>
          <cell r="CY107"/>
          <cell r="CZ107"/>
        </row>
        <row r="108">
          <cell r="B108">
            <v>102</v>
          </cell>
          <cell r="C108">
            <v>18</v>
          </cell>
          <cell r="D108">
            <v>10</v>
          </cell>
          <cell r="E108">
            <v>2560</v>
          </cell>
          <cell r="F108">
            <v>800010510801</v>
          </cell>
          <cell r="G108" t="str">
            <v>นางหรือนางสาว</v>
          </cell>
          <cell r="H108" t="str">
            <v>แสงเดือน</v>
          </cell>
          <cell r="I108" t="str">
            <v>สมงามหรือสมคำดี</v>
          </cell>
          <cell r="J108">
            <v>3500200093207</v>
          </cell>
          <cell r="K108" t="str">
            <v>เซ็นทรัล แอร์พอร์ต พลาซ่า เชียงใหม่</v>
          </cell>
          <cell r="L108" t="str">
            <v>เชียงใหม่ 1</v>
          </cell>
          <cell r="M108">
            <v>8</v>
          </cell>
          <cell r="N108" t="str">
            <v>สวัสดิการ</v>
          </cell>
          <cell r="O108" t="str">
            <v>1.บุคคลค้ำประกัน</v>
          </cell>
          <cell r="P108">
            <v>249597.21</v>
          </cell>
          <cell r="Q108">
            <v>14</v>
          </cell>
          <cell r="R108" t="str">
            <v>จังหวัดฮอด</v>
          </cell>
          <cell r="S108" t="str">
            <v>ผบ.706</v>
          </cell>
          <cell r="T108">
            <v>2558</v>
          </cell>
          <cell r="U108" t="str">
            <v>ผบ.141</v>
          </cell>
          <cell r="V108">
            <v>2559</v>
          </cell>
          <cell r="W108">
            <v>28</v>
          </cell>
          <cell r="X108">
            <v>3</v>
          </cell>
          <cell r="Y108">
            <v>2559</v>
          </cell>
          <cell r="Z108"/>
          <cell r="AA108"/>
          <cell r="AB108"/>
          <cell r="AC108"/>
          <cell r="AD108"/>
          <cell r="AE108"/>
          <cell r="AF108"/>
          <cell r="AG108"/>
          <cell r="AH108"/>
          <cell r="AI108"/>
          <cell r="AJ108"/>
          <cell r="AK108"/>
          <cell r="AL108"/>
          <cell r="AM108"/>
          <cell r="AN108"/>
          <cell r="AO108"/>
          <cell r="AP108"/>
          <cell r="AQ108"/>
          <cell r="AR108"/>
          <cell r="AS108"/>
          <cell r="AT108"/>
          <cell r="AU108"/>
          <cell r="AV108"/>
          <cell r="AW108"/>
          <cell r="AX108"/>
          <cell r="AY108"/>
          <cell r="AZ108"/>
          <cell r="BA108"/>
          <cell r="BB108"/>
          <cell r="BC108" t="str">
            <v>ศตวรรษ</v>
          </cell>
          <cell r="BD108"/>
          <cell r="BE108"/>
          <cell r="BF108">
            <v>1</v>
          </cell>
          <cell r="BG108"/>
          <cell r="BH108">
            <v>823557010294</v>
          </cell>
          <cell r="BI108" t="str">
            <v>นางหรือนางสาวแสงเดือน   สมงามหรือสมคำดี</v>
          </cell>
          <cell r="BJ108"/>
          <cell r="BK108" t="str">
            <v>25/4/2561</v>
          </cell>
          <cell r="BL108"/>
          <cell r="BM108"/>
          <cell r="BN108" t="str">
            <v>1. นางหรือนางสาว แสงเดือน สมงามหรือสมคำดี
2. นางกานดา  จันทร์กล้า
3. ร้อยตำรวจเอก เอื้อ  จันทร์กล้า  (คู่สมรส ล.2)
4. นางสาววรกัญญา  สุภาแก้ว</v>
          </cell>
          <cell r="BO108" t="str">
            <v>ผู้กู้
ผู้ค้ำประกัน (ล.2)
คู่สมรส (ล.2)
ผู้ค้ำประกัน (ล.3)</v>
          </cell>
          <cell r="BP108" t="str">
            <v>3500200093207
3509900656555
3660500620775
3540300290977</v>
          </cell>
          <cell r="BQ108" t="str">
            <v>-  ไม่พบว่ามีกรรมสิทธิ์ในที่ดินจังหวัดเชียงใหม่ อำเภอจอมทอง
-  พบว่ามีกรรมสิทธิ์ในที่ดินจังหวัดเชียงใหม่ อ.แม่ริม โฉนดเลขที่ 35362
-  ไม่พบว่ามีกรรมสิทธิ์ในที่ดินจังหวัดนครนายก  อำเภอองครักษ์
- ไม่พบว่ามีกรรมสิทธิ์ในที่ดินจังหวัดแพร่  อำเภอลอง</v>
          </cell>
          <cell r="BR108" t="str">
            <v>พบ</v>
          </cell>
          <cell r="BS108" t="str">
            <v xml:space="preserve">ไม่พบ
ไม่พบ
พบ
พบ
</v>
          </cell>
          <cell r="BT108">
            <v>4</v>
          </cell>
          <cell r="BU108">
            <v>4</v>
          </cell>
          <cell r="BV108" t="str">
            <v>118/61</v>
          </cell>
          <cell r="BW108" t="str">
            <v>L.E.P</v>
          </cell>
          <cell r="BX108"/>
          <cell r="BY108"/>
          <cell r="BZ108"/>
          <cell r="CA108"/>
          <cell r="CB108"/>
          <cell r="CC108"/>
          <cell r="CD108"/>
          <cell r="CE108"/>
          <cell r="CF108"/>
          <cell r="CG108"/>
          <cell r="CH108"/>
          <cell r="CI108"/>
          <cell r="CJ108"/>
          <cell r="CK108"/>
          <cell r="CL108"/>
          <cell r="CM108"/>
          <cell r="CN108"/>
          <cell r="CO108"/>
          <cell r="CP108"/>
          <cell r="CQ108"/>
          <cell r="CR108"/>
          <cell r="CS108"/>
          <cell r="CT108"/>
          <cell r="CU108"/>
          <cell r="CV108"/>
          <cell r="CW108"/>
          <cell r="CX108"/>
          <cell r="CY108"/>
          <cell r="CZ108"/>
        </row>
        <row r="109">
          <cell r="B109">
            <v>103</v>
          </cell>
          <cell r="C109">
            <v>18</v>
          </cell>
          <cell r="D109">
            <v>10</v>
          </cell>
          <cell r="E109">
            <v>2560</v>
          </cell>
          <cell r="F109">
            <v>800013221620</v>
          </cell>
          <cell r="G109" t="str">
            <v>นาย</v>
          </cell>
          <cell r="H109" t="str">
            <v>ภาสันต์</v>
          </cell>
          <cell r="I109" t="str">
            <v>ศรีชัยวงค์</v>
          </cell>
          <cell r="J109">
            <v>3509900827317</v>
          </cell>
          <cell r="K109" t="str">
            <v>เซ็นทรัล แอร์พอร์ต พลาซ่า เชียงใหม่</v>
          </cell>
          <cell r="L109" t="str">
            <v>เชียงใหม่ 1</v>
          </cell>
          <cell r="M109">
            <v>8</v>
          </cell>
          <cell r="N109" t="str">
            <v>สวัสดิการ</v>
          </cell>
          <cell r="O109" t="str">
            <v>1.บุคคลค้ำประกัน</v>
          </cell>
          <cell r="P109">
            <v>720730.7</v>
          </cell>
          <cell r="Q109">
            <v>14</v>
          </cell>
          <cell r="R109" t="str">
            <v>จังหวัดเชียงใหม่</v>
          </cell>
          <cell r="S109" t="str">
            <v>ผบ.1890</v>
          </cell>
          <cell r="T109">
            <v>2558</v>
          </cell>
          <cell r="U109" t="str">
            <v>ผบ.2336</v>
          </cell>
          <cell r="V109">
            <v>2558</v>
          </cell>
          <cell r="W109"/>
          <cell r="X109"/>
          <cell r="Y109"/>
          <cell r="Z109">
            <v>16</v>
          </cell>
          <cell r="AA109">
            <v>11</v>
          </cell>
          <cell r="AB109">
            <v>2558</v>
          </cell>
          <cell r="AC109"/>
          <cell r="AD109"/>
          <cell r="AE109"/>
          <cell r="AF109"/>
          <cell r="AG109"/>
          <cell r="AH109"/>
          <cell r="AI109"/>
          <cell r="AJ109"/>
          <cell r="AK109"/>
          <cell r="AL109"/>
          <cell r="AM109"/>
          <cell r="AN109"/>
          <cell r="AO109"/>
          <cell r="AP109"/>
          <cell r="AQ109"/>
          <cell r="AR109"/>
          <cell r="AS109"/>
          <cell r="AT109"/>
          <cell r="AU109"/>
          <cell r="AV109"/>
          <cell r="AW109"/>
          <cell r="AX109"/>
          <cell r="AY109"/>
          <cell r="AZ109"/>
          <cell r="BA109"/>
          <cell r="BB109"/>
          <cell r="BC109" t="str">
            <v>ศตวรรษ</v>
          </cell>
          <cell r="BD109"/>
          <cell r="BE109"/>
          <cell r="BF109">
            <v>1</v>
          </cell>
          <cell r="BG109"/>
          <cell r="BH109">
            <v>823557010293</v>
          </cell>
          <cell r="BI109" t="str">
            <v>นายภาสันต์   ศรีชัยวงค์</v>
          </cell>
          <cell r="BJ109">
            <v>241534</v>
          </cell>
          <cell r="BK109" t="str">
            <v>25/4/2561</v>
          </cell>
          <cell r="BL109"/>
          <cell r="BM109"/>
          <cell r="BN109" t="str">
            <v>1. นายภาสันต์ ศรีชัยวงค์
2. นางสาววราภรณ์  จันทร์ดี  (คู่สมรส ล.1)
3. นางสุภาวดี  แก้วเมืองมูล</v>
          </cell>
          <cell r="BO109" t="str">
            <v>ผู้กู้
คู่สมรส (ล.1)
ผู้ค้ำประกัน (ล.2)</v>
          </cell>
          <cell r="BP109" t="str">
            <v>3509900827317
3549900163753
3521200053630</v>
          </cell>
          <cell r="BQ109" t="str">
            <v>-  ไม่พบว่ามีกรรมสิทธิ์ในที่ดิน อ.เมืองเชียงใหม่ จ.เชียงใหม่
'-ไม่พบว่ามีกรรมสิทธิ์ในที่ดิน อ.สารภี จ.เชียงใหม่
'-  ไม่พบว่ามีกรรมสิทธิ์ในที่ดิน อ.เมืองเชียงใหม่ จ.เชียงใหม่
'-ไม่พบว่ามีกรรมสิทธิ์ในที่ดิน อ.สารภี จ.เชียงใหม่
'- พบว่ามีกรรมสิทธิ์ในที่ดิน อ.ห้างฉัตร จ.ลำปาง โฉนดที่ดิน 8221 เลขที่ดิน 87 ต.ปง
ยางคก อ.ห้างฉัตร ลำปาง
'- ไม่พบว่ามีกรรมสิทธิ์ในที่ดิน อ.เมืองเชียงใหม่ จ.เชียงใหม่</v>
          </cell>
          <cell r="BR109" t="str">
            <v>พบ</v>
          </cell>
          <cell r="BS109" t="str">
            <v>ไม่พบ
พบ
ไม่พบ</v>
          </cell>
          <cell r="BT109">
            <v>3</v>
          </cell>
          <cell r="BU109"/>
          <cell r="BV109" t="str">
            <v>140/61</v>
          </cell>
          <cell r="BW109" t="str">
            <v>L.E.P</v>
          </cell>
          <cell r="BX109" t="str">
            <v>พี่ขวัญ</v>
          </cell>
          <cell r="BY109"/>
          <cell r="BZ109"/>
          <cell r="CA109"/>
          <cell r="CB109"/>
          <cell r="CC109"/>
          <cell r="CD109"/>
          <cell r="CE109"/>
          <cell r="CF109"/>
          <cell r="CG109"/>
          <cell r="CH109"/>
          <cell r="CI109"/>
          <cell r="CJ109"/>
          <cell r="CK109"/>
          <cell r="CL109"/>
          <cell r="CM109"/>
          <cell r="CN109"/>
          <cell r="CO109"/>
          <cell r="CP109"/>
          <cell r="CQ109"/>
          <cell r="CR109"/>
          <cell r="CS109"/>
          <cell r="CT109"/>
          <cell r="CU109"/>
          <cell r="CV109"/>
          <cell r="CW109"/>
          <cell r="CX109"/>
          <cell r="CY109"/>
          <cell r="CZ109"/>
        </row>
        <row r="110">
          <cell r="B110">
            <v>104</v>
          </cell>
          <cell r="C110">
            <v>19</v>
          </cell>
          <cell r="D110">
            <v>10</v>
          </cell>
          <cell r="E110">
            <v>2560</v>
          </cell>
          <cell r="F110">
            <v>800011438036</v>
          </cell>
          <cell r="G110" t="str">
            <v>นาย</v>
          </cell>
          <cell r="H110" t="str">
            <v>ธนิก</v>
          </cell>
          <cell r="I110" t="str">
            <v>ประมวลความดี</v>
          </cell>
          <cell r="J110">
            <v>3100690003602</v>
          </cell>
          <cell r="K110" t="str">
            <v>ถนนทิพย์เนตร</v>
          </cell>
          <cell r="L110" t="str">
            <v>เชียงใหม่ 1</v>
          </cell>
          <cell r="M110">
            <v>8</v>
          </cell>
          <cell r="N110" t="str">
            <v>สวัสดิการ</v>
          </cell>
          <cell r="O110" t="str">
            <v>1.บุคคลค้ำประกัน</v>
          </cell>
          <cell r="P110">
            <v>378710.86</v>
          </cell>
          <cell r="Q110">
            <v>14</v>
          </cell>
          <cell r="R110" t="str">
            <v>จังหวัดน่าน</v>
          </cell>
          <cell r="S110" t="str">
            <v>ผบ.1505</v>
          </cell>
          <cell r="T110">
            <v>2558</v>
          </cell>
          <cell r="U110" t="str">
            <v>ผบ.1671</v>
          </cell>
          <cell r="V110">
            <v>2558</v>
          </cell>
          <cell r="W110">
            <v>23</v>
          </cell>
          <cell r="X110">
            <v>11</v>
          </cell>
          <cell r="Y110">
            <v>2558</v>
          </cell>
          <cell r="Z110"/>
          <cell r="AA110"/>
          <cell r="AB110"/>
          <cell r="AC110"/>
          <cell r="AD110"/>
          <cell r="AE110"/>
          <cell r="AF110"/>
          <cell r="AG110"/>
          <cell r="AH110"/>
          <cell r="AI110"/>
          <cell r="AJ110"/>
          <cell r="AK110"/>
          <cell r="AL110"/>
          <cell r="AM110"/>
          <cell r="AN110"/>
          <cell r="AO110"/>
          <cell r="AP110"/>
          <cell r="AQ110"/>
          <cell r="AR110"/>
          <cell r="AS110"/>
          <cell r="AT110"/>
          <cell r="AU110"/>
          <cell r="AV110"/>
          <cell r="AW110"/>
          <cell r="AX110"/>
          <cell r="AY110"/>
          <cell r="AZ110"/>
          <cell r="BA110"/>
          <cell r="BB110" t="str">
            <v>สืบทรัพย์ (คำสั่ง 29/11/2566)รอบที่3 // รายงานวันที่ 13/7/2567</v>
          </cell>
          <cell r="BC110" t="str">
            <v>ศตวรรษ</v>
          </cell>
          <cell r="BD110"/>
          <cell r="BE110"/>
          <cell r="BF110">
            <v>1</v>
          </cell>
          <cell r="BG110"/>
          <cell r="BH110">
            <v>823559020054</v>
          </cell>
          <cell r="BI110" t="str">
            <v>นายธนิก   ประมวลความดี</v>
          </cell>
          <cell r="BJ110">
            <v>241501</v>
          </cell>
          <cell r="BK110">
            <v>241501</v>
          </cell>
          <cell r="BL110"/>
          <cell r="BM110"/>
          <cell r="BN110" t="str">
            <v>1. นายธนิก ประมวลความดี
2. นายอำนาจ  ลิขิต
3. นายสมหมาย  ยอดมงคล</v>
          </cell>
          <cell r="BO110" t="str">
            <v>ผู้กู้
ผู้ค้ำประกัน (ล.2)
ผู้ค้ำประกัน (ล.3)</v>
          </cell>
          <cell r="BP110" t="str">
            <v>3100690003602
3640500678901
5440800073387</v>
          </cell>
          <cell r="BQ110" t="str">
            <v>- ไม่พบว่ามีกรรมสิทธิ์ในที่ดินจังหวัดน่าน อำเภอเมืองน่าน
- ไม่พบว่ามีกรรมสิทธิ์ในที่ดินจังหวัดเชียงใหม่ สาขาดอยสะเก็ด
- ไม่พบว่ามีกรรมสิทธิ์ในที่ดินจังหวัดเชียงใหม่ สาขาสันทราย</v>
          </cell>
          <cell r="BR110" t="str">
            <v>ไม่พบ</v>
          </cell>
          <cell r="BS110"/>
          <cell r="BT110">
            <v>3</v>
          </cell>
          <cell r="BU110"/>
          <cell r="BV110" t="str">
            <v>64/61</v>
          </cell>
          <cell r="BW110" t="str">
            <v>L.E.P</v>
          </cell>
          <cell r="BX110"/>
          <cell r="BY110" t="str">
            <v>1. นายธนิก ประมวลความดี
2. นายอำนาจ  ลิขิต
3.นางสาวธัญลักษณ์  อินธิระ
4. นายสมหมาย  ยอดมงคล</v>
          </cell>
          <cell r="BZ110" t="str">
            <v xml:space="preserve">จำเลยที่ 1
จำเลยที่ 2
คู่สมรสจำเลยที่ 2
จำเลยที่ 3
</v>
          </cell>
          <cell r="CA110" t="str">
            <v>3100690003602
3640500678901
1-1002-01045-66-1
5-4408-00073-38-7</v>
          </cell>
          <cell r="CB110" t="str">
            <v>- ไม่พบว่ามีกรรมสิทธิ์ในที่ดินจังหวัดน่าน อำเภอเมืองน่าน
-ไม่พบว่ามีกรรมสิทธิ์ในที่ดินจังหวัดเชียงใหม่  อ.ดอยสะเก็ด
- ไม่พบว่ามีกรรมสิทธิ์ในที่ดินจังหวัดสุโขทัย อ.ศรีสัชนาลัย
-ไม่พบว่ามีกรรมสิทธิ์ในที่ดินจังหวัดอำนาจเจริญ  อ.เมืองอำนาจเจริญ
-ไม่พบว่ามีกรรมสิทธิ์ในที่ดินจังหวัดอำนาจเจริญ  อ.เมืองอำนาจเจริญ
-ไม่พบว่ามีกรรมสิทธิ์ในที่ดินจังหวัดนนทบุรี  อ.เมืองนนทบุรี
- ไม่พบว่ามีกรรมสิทธิ์ในที่ดินจังหวัดเชียงใหม่ อ.สันทราย
-ไม่พบว่ามีกรรมสิทธิ์ในที่ดินจังหวัดมหาสารคาม  อ.พยัคฆภูมิพิสัย 
- ไม่พบว่ามีกรรมสิทธิ์ในที่ดินจังหวัดเชียงใหม่ อ.สันกำแพง</v>
          </cell>
          <cell r="CC110"/>
          <cell r="CD110"/>
          <cell r="CE110"/>
          <cell r="CF110"/>
          <cell r="CG110" t="str">
            <v>1.นายะนิก ประมาวลความดี
2.นายอำนาจ ลิขิต
3.นางสาวธัญลักษณ์ อินธิระ
4.นายสมหาย ยอดมงคล</v>
          </cell>
          <cell r="CH110" t="str">
            <v>จำเลยที่ 1
จำเลยที่ 2
คู่สมรสจำเลยที่ 2
จำเลยที่ 3</v>
          </cell>
          <cell r="CI110" t="str">
            <v>3-1006-90003-60-2
3-6405-00678-90-1
1-1002-01045-66-1
5-4408-00073-38-7</v>
          </cell>
          <cell r="CJ110" t="str">
            <v xml:space="preserve">-ไม่พบว่ามีกรรมสิทธิ์ในที่ดิน อ.เมืองเชียงใหม่ จ.เชียงใหม่
-ไม่พบว่ามีกรรมสิทธิ์ในที่ดิน อ.เมืองน่าน จ.เชียงใหม่
-ไม่พบว่ามีกรรมสิทธิ์ในที่ดิน อ.เมืองเชียงใหม่ จ.เชียงใหม่
-ไม่พบว่ามีกรรมสิทธิ์ในที่ดิน อ.อำนาจเจริญ จ.อำนาจเจริญ
-ไม่พบว่ามีกรรมสิทธิ์ในที่ดิน อ.ศรีสัชนาลัย จ.สุโขทัย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อ.อำนาจเจริญ จ.อำนาจเจริญ
-ไม่พบว่ามีกรรมสิทธิ์ในที่ดิน อ.ศรีสัชนาลัย จ.สุโขทัย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อ.สำนกำแพง จ.เชียงใหม่
-ไม่พบว่ามีกรรมสิทธิ์ในที่ดิน อ.สันทราย จ.เชียงใหม่
-ไม่พบว่ามีกรรมสิทธิ์ในที่ดิน อ.พยัคฆภูมิพิสัย จ.มหาสารคาม
</v>
          </cell>
          <cell r="CK110" t="str">
            <v>ไม่พบ</v>
          </cell>
          <cell r="CL110"/>
          <cell r="CM110"/>
          <cell r="CN110"/>
          <cell r="CO110"/>
          <cell r="CP110"/>
          <cell r="CQ110"/>
          <cell r="CR110"/>
          <cell r="CS110"/>
          <cell r="CT110"/>
          <cell r="CU110"/>
          <cell r="CV110"/>
          <cell r="CW110"/>
          <cell r="CX110"/>
          <cell r="CY110"/>
          <cell r="CZ110"/>
        </row>
        <row r="111">
          <cell r="B111">
            <v>105</v>
          </cell>
          <cell r="C111">
            <v>20</v>
          </cell>
          <cell r="D111">
            <v>10</v>
          </cell>
          <cell r="E111">
            <v>2560</v>
          </cell>
          <cell r="F111">
            <v>800019009920</v>
          </cell>
          <cell r="G111" t="str">
            <v>นางสาว</v>
          </cell>
          <cell r="H111" t="str">
            <v xml:space="preserve">ปติญา  </v>
          </cell>
          <cell r="I111" t="str">
            <v>พรมใบลา</v>
          </cell>
          <cell r="J111">
            <v>1509990001093</v>
          </cell>
          <cell r="K111" t="str">
            <v>เซ็นทรัล แอร์พอร์ต พลาซ่า เชียงใหม่</v>
          </cell>
          <cell r="L111" t="str">
            <v>เชียงใหม่ 1</v>
          </cell>
          <cell r="M111">
            <v>8</v>
          </cell>
          <cell r="N111" t="str">
            <v>พัฒนากลุ่มอาชีพ (ชพค.)</v>
          </cell>
          <cell r="O111" t="str">
            <v>1.บุคคลค้ำประกัน</v>
          </cell>
          <cell r="P111">
            <v>283528.89</v>
          </cell>
          <cell r="Q111">
            <v>8.625</v>
          </cell>
          <cell r="R111" t="str">
            <v>แขวงเชียงใหม่</v>
          </cell>
          <cell r="S111" t="str">
            <v>ผบ.1171</v>
          </cell>
          <cell r="T111">
            <v>2559</v>
          </cell>
          <cell r="U111" t="str">
            <v>ผบ.3396</v>
          </cell>
          <cell r="V111">
            <v>2559</v>
          </cell>
          <cell r="W111"/>
          <cell r="X111"/>
          <cell r="Y111"/>
          <cell r="Z111">
            <v>24</v>
          </cell>
          <cell r="AA111">
            <v>5</v>
          </cell>
          <cell r="AB111">
            <v>2559</v>
          </cell>
          <cell r="AC111"/>
          <cell r="AD111"/>
          <cell r="AE111"/>
          <cell r="AF111"/>
          <cell r="AG111"/>
          <cell r="AH111"/>
          <cell r="AI111"/>
          <cell r="AJ111"/>
          <cell r="AK111"/>
          <cell r="AL111"/>
          <cell r="AM111"/>
          <cell r="AN111"/>
          <cell r="AO111"/>
          <cell r="AP111"/>
          <cell r="AQ111"/>
          <cell r="AR111"/>
          <cell r="AS111"/>
          <cell r="AT111"/>
          <cell r="AU111"/>
          <cell r="AV111"/>
          <cell r="AW111"/>
          <cell r="AX111"/>
          <cell r="AY111"/>
          <cell r="AZ111"/>
          <cell r="BA111"/>
          <cell r="BB111" t="str">
            <v>สืบครั้งที่ 2 รายงานผลสืบ 15/8/2567</v>
          </cell>
          <cell r="BC111" t="str">
            <v>ศตวรรษ/นุสบา</v>
          </cell>
          <cell r="BD111"/>
          <cell r="BE111"/>
          <cell r="BF111">
            <v>1</v>
          </cell>
          <cell r="BG111"/>
          <cell r="BH111">
            <v>823559010626</v>
          </cell>
          <cell r="BI111" t="str">
            <v>นางสาวปติญา     พรมใบลา</v>
          </cell>
          <cell r="BJ111">
            <v>241501</v>
          </cell>
          <cell r="BK111">
            <v>241501</v>
          </cell>
          <cell r="BL111"/>
          <cell r="BM111"/>
          <cell r="BN111" t="str">
            <v>1.นางสาวปติญา  พรมใบลา
2.นายจตุพล  โปธิปัน
2.นายมานพ  รังสี</v>
          </cell>
          <cell r="BO111" t="str">
            <v>ผู้กู้
คู่สมรส (ล.1)
ผู้ค้ำประกัน (ล.2)</v>
          </cell>
          <cell r="BP111" t="str">
            <v>1509990001093
4500700002390
3500100236430</v>
          </cell>
          <cell r="BQ111"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1" t="str">
            <v>ไม่พบ</v>
          </cell>
          <cell r="BS111" t="str">
            <v>พบ
พบ
พบ</v>
          </cell>
          <cell r="BT111">
            <v>3</v>
          </cell>
          <cell r="BU111"/>
          <cell r="BV111" t="str">
            <v>65/61</v>
          </cell>
          <cell r="BW111" t="str">
            <v>L.E.P</v>
          </cell>
          <cell r="BX111"/>
          <cell r="BY111" t="str">
            <v>1.นางสาวปติญา  พรมใบลา
2.นายบรรพต  ตีคัง
3.นายจตุพล  โปธิปัน
4.นายมานพ  รังสี</v>
          </cell>
          <cell r="BZ111" t="str">
            <v>จำเลยที่ 1
คู่สมรสใหม่จำเลยที่ 1 
คู่สมรสเก่าจำเลยที่ 1
จำเลยที่ 2</v>
          </cell>
          <cell r="CA111" t="str">
            <v>1509990001093
3-5001-00208-27-4
4500700002390
3500100236430</v>
          </cell>
          <cell r="CB111" t="str">
            <v>- ไม่พบว่ามีกรรมสิทธิ์ในที่ดินจังหวัดเชียงใหม่ อำเภอเมืองเชียงใหม่
-พบว่ามีกรรมสิทธิ์ในที่ดิน โฉนดเลขที่ 92747 เลขที่ดิน 31 ต.ฟ้าฮ่าม อำเภอเมืองเชียงใหม่ จังหวัดเชียงใหม่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CC111"/>
          <cell r="CD111"/>
          <cell r="CE111">
            <v>4</v>
          </cell>
          <cell r="CF111"/>
          <cell r="CG111"/>
          <cell r="CH111"/>
          <cell r="CI111"/>
          <cell r="CJ111"/>
          <cell r="CK111"/>
          <cell r="CL111"/>
          <cell r="CM111"/>
          <cell r="CN111"/>
          <cell r="CO111"/>
          <cell r="CP111"/>
          <cell r="CQ111"/>
          <cell r="CR111"/>
          <cell r="CS111"/>
          <cell r="CT111"/>
          <cell r="CU111"/>
          <cell r="CV111"/>
          <cell r="CW111">
            <v>243853</v>
          </cell>
          <cell r="CX111"/>
          <cell r="CY111"/>
          <cell r="CZ111"/>
        </row>
        <row r="112">
          <cell r="B112">
            <v>106</v>
          </cell>
          <cell r="C112">
            <v>20</v>
          </cell>
          <cell r="D112">
            <v>10</v>
          </cell>
          <cell r="E112">
            <v>2560</v>
          </cell>
          <cell r="F112">
            <v>800030614609</v>
          </cell>
          <cell r="G112" t="str">
            <v>นาย</v>
          </cell>
          <cell r="H112" t="str">
            <v>วุฒิวัฒน์</v>
          </cell>
          <cell r="I112" t="str">
            <v>วังใจ</v>
          </cell>
          <cell r="J112">
            <v>3500400358051</v>
          </cell>
          <cell r="K112" t="str">
            <v>เซ็นทรัล แอร์พอร์ต พลาซ่า เชียงใหม่</v>
          </cell>
          <cell r="L112" t="str">
            <v>เชียงใหม่ 1</v>
          </cell>
          <cell r="M112">
            <v>8</v>
          </cell>
          <cell r="N112" t="str">
            <v>สวัสดิการ</v>
          </cell>
          <cell r="O112" t="str">
            <v>1.บุคคลค้ำประกัน</v>
          </cell>
          <cell r="P112">
            <v>472826.79</v>
          </cell>
          <cell r="Q112">
            <v>14</v>
          </cell>
          <cell r="R112" t="str">
            <v>จังหวัดเชียงใหม่</v>
          </cell>
          <cell r="S112" t="str">
            <v>ผบ.1920</v>
          </cell>
          <cell r="T112">
            <v>2558</v>
          </cell>
          <cell r="U112" t="str">
            <v>ผบ.2607</v>
          </cell>
          <cell r="V112">
            <v>2558</v>
          </cell>
          <cell r="W112">
            <v>22</v>
          </cell>
          <cell r="X112">
            <v>12</v>
          </cell>
          <cell r="Y112">
            <v>2558</v>
          </cell>
          <cell r="Z112"/>
          <cell r="AA112"/>
          <cell r="AB112"/>
          <cell r="AC112"/>
          <cell r="AD112"/>
          <cell r="AE112"/>
          <cell r="AF112"/>
          <cell r="AG112"/>
          <cell r="AH112"/>
          <cell r="AI112"/>
          <cell r="AJ112"/>
          <cell r="AK112"/>
          <cell r="AL112"/>
          <cell r="AM112"/>
          <cell r="AN112"/>
          <cell r="AO112"/>
          <cell r="AP112"/>
          <cell r="AQ112"/>
          <cell r="AR112"/>
          <cell r="AS112"/>
          <cell r="AT112"/>
          <cell r="AU112"/>
          <cell r="AV112"/>
          <cell r="AW112"/>
          <cell r="AX112"/>
          <cell r="AY112"/>
          <cell r="AZ112"/>
          <cell r="BA112"/>
          <cell r="BB112"/>
          <cell r="BC112" t="str">
            <v>ศตวรรษ</v>
          </cell>
          <cell r="BD112"/>
          <cell r="BE112"/>
          <cell r="BF112">
            <v>1</v>
          </cell>
          <cell r="BG112"/>
          <cell r="BH112">
            <v>823558010496</v>
          </cell>
          <cell r="BI112" t="str">
            <v>นายวุฒิวัฒน์   วังใจ</v>
          </cell>
          <cell r="BJ112">
            <v>241514</v>
          </cell>
          <cell r="BK112">
            <v>241492</v>
          </cell>
          <cell r="BL112">
            <v>241460</v>
          </cell>
          <cell r="BM112">
            <v>241460</v>
          </cell>
          <cell r="BN112" t="str">
            <v>1.นายวุฒิวัฒน์  วังใจ
2.นางบัวซอน  หอมนุ่น
3.นางชฎาภรณ์  สุตะวงค์
4.นายชูศักดิ์  สุตะวงค์
5.นายณัฐวุฒิ  ไชยชมภู</v>
          </cell>
          <cell r="BO112" t="str">
            <v>ผู้กู้
คู่สมรส (ล.1)
ผู้ค้ำประกัน (ล.2)
คู่สมรส (ล.2)
ผู้ค้ำประกัน (ล.3)</v>
          </cell>
          <cell r="BP112" t="str">
            <v xml:space="preserve">3500400358051
3571100151966
3500300152884
3570800056531
1509900012619
</v>
          </cell>
          <cell r="BQ112" t="str">
            <v>- ไม่พบว่ามีกรรมสิทธิ์ในที่ดินจังหวัดเชียงใหม่ สาขาเชียงดาว
- ไม่พบว่ามีกรรมสิทธิ์ในที่ดินจังหวัดเชียงใหม่ สาขาเชียงดาว
- พบว่ามีกรรมสิทธิ์ในที่ดิน เลขโฉลด 56632 หมู่ เลขที่ดิน 2220 หน้าสำรวจ 9824 ต.สันผักหวาน อ.หางดง เชียงใหม่
- พบว่ามีกรรมสิทธิ์ในที่ดิน เลขโฉลด 56632 หมู่ เลขที่ดิน 2220 หน้าสำรวจ 9824 ต.สันผักหวาน อ.หางดง เชียงใหม่
- ไม่พบว่ามีกรรมสิทธิ์ในที่ดินจังหวัดเชียงใหม่ สาขาสันทราย</v>
          </cell>
          <cell r="BR112" t="str">
            <v>พบ</v>
          </cell>
          <cell r="BS112" t="str">
            <v>พบ
ไม่พบ
พบ
ไม่พบ
พบ</v>
          </cell>
          <cell r="BT112">
            <v>5</v>
          </cell>
          <cell r="BU112">
            <v>3</v>
          </cell>
          <cell r="BV112" t="str">
            <v>66/61</v>
          </cell>
          <cell r="BW112" t="str">
            <v>L.E.P</v>
          </cell>
          <cell r="BX112"/>
          <cell r="BY112"/>
          <cell r="BZ112"/>
          <cell r="CA112"/>
          <cell r="CB112"/>
          <cell r="CC112"/>
          <cell r="CD112"/>
          <cell r="CE112"/>
          <cell r="CF112"/>
          <cell r="CG112"/>
          <cell r="CH112"/>
          <cell r="CI112"/>
          <cell r="CJ112"/>
          <cell r="CK112"/>
          <cell r="CL112"/>
          <cell r="CM112"/>
          <cell r="CN112"/>
          <cell r="CO112"/>
          <cell r="CP112"/>
          <cell r="CQ112"/>
          <cell r="CR112"/>
          <cell r="CS112"/>
          <cell r="CT112"/>
          <cell r="CU112"/>
          <cell r="CV112"/>
          <cell r="CW112"/>
          <cell r="CX112"/>
          <cell r="CY112"/>
          <cell r="CZ112"/>
        </row>
        <row r="113">
          <cell r="B113">
            <v>107</v>
          </cell>
          <cell r="C113">
            <v>27</v>
          </cell>
          <cell r="D113">
            <v>10</v>
          </cell>
          <cell r="E113">
            <v>2560</v>
          </cell>
          <cell r="F113">
            <v>800048546991</v>
          </cell>
          <cell r="G113" t="str">
            <v>นาย</v>
          </cell>
          <cell r="H113" t="str">
            <v>ประสิทธิ์</v>
          </cell>
          <cell r="I113" t="str">
            <v>ศรีคำมา</v>
          </cell>
          <cell r="J113">
            <v>3500600040089</v>
          </cell>
          <cell r="K113" t="str">
            <v>แม่แตง</v>
          </cell>
          <cell r="L113" t="str">
            <v>เชียงใหม่ 4</v>
          </cell>
          <cell r="M113">
            <v>8</v>
          </cell>
          <cell r="N113" t="str">
            <v>ธปช.</v>
          </cell>
          <cell r="O113" t="str">
            <v>1.บุคคลค้ำประกัน</v>
          </cell>
          <cell r="P113"/>
          <cell r="Q113"/>
          <cell r="R113" t="str">
            <v>แขวงเชียงใหม่</v>
          </cell>
          <cell r="S113" t="str">
            <v>ผบ.3354</v>
          </cell>
          <cell r="T113">
            <v>2560</v>
          </cell>
          <cell r="U113" t="str">
            <v>ผบ.4626</v>
          </cell>
          <cell r="V113">
            <v>2560</v>
          </cell>
          <cell r="W113"/>
          <cell r="X113"/>
          <cell r="Y113"/>
          <cell r="Z113">
            <v>25</v>
          </cell>
          <cell r="AA113">
            <v>7</v>
          </cell>
          <cell r="AB113">
            <v>2560</v>
          </cell>
          <cell r="AC113"/>
          <cell r="AD113"/>
          <cell r="AE113"/>
          <cell r="AF113"/>
          <cell r="AG113"/>
          <cell r="AH113"/>
          <cell r="AI113"/>
          <cell r="AJ113"/>
          <cell r="AK113"/>
          <cell r="AL113"/>
          <cell r="AM113"/>
          <cell r="AN113"/>
          <cell r="AO113"/>
          <cell r="AP113"/>
          <cell r="AQ113"/>
          <cell r="AR113"/>
          <cell r="AS113"/>
          <cell r="AT113"/>
          <cell r="AU113"/>
          <cell r="AV113"/>
          <cell r="AW113"/>
          <cell r="AX113"/>
          <cell r="AY113"/>
          <cell r="AZ113"/>
          <cell r="BA113"/>
          <cell r="BB113" t="str">
            <v>รายงานผลสืบทรัพย์ครั้งที่ 2 15/7/2567</v>
          </cell>
          <cell r="BC113" t="str">
            <v>ศตวรรษ/วชิราภรณ์</v>
          </cell>
          <cell r="BD113"/>
          <cell r="BE113"/>
          <cell r="BF113">
            <v>4</v>
          </cell>
          <cell r="BG113"/>
          <cell r="BH113">
            <v>823860010132</v>
          </cell>
          <cell r="BI113" t="str">
            <v>นายประสิทธิ์   ศรีคำมา</v>
          </cell>
          <cell r="BJ113"/>
          <cell r="BK113" t="str">
            <v>25/4/2561</v>
          </cell>
          <cell r="BL113"/>
          <cell r="BM113"/>
          <cell r="BN113" t="str">
            <v>1. นายประสิทธิ์  ศรีคำมา
2.นางรัชนี ศรีนวล
3. นายพิษณุ  เป็งงามเมือง
4. นายธีรวัฒน์  พรมลา</v>
          </cell>
          <cell r="BO113" t="str">
            <v>จำเลยที่ 1
คู่สมรสจำเลยที่ 1
จำเลยที่ 2
จำเลยที่ 3</v>
          </cell>
          <cell r="BP113" t="str">
            <v>3-5006-00040-08-9
2-5006-00016-48-1
3-5212-00438-93-1
3-3213-00019-73-7</v>
          </cell>
          <cell r="BQ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อ.แม่แตง จ.เชียงใหม่</v>
          </cell>
          <cell r="BR113" t="str">
            <v>ไม่พบ</v>
          </cell>
          <cell r="BS113" t="str">
            <v>พบ
พบ
ไม่พบ</v>
          </cell>
          <cell r="BT113">
            <v>3</v>
          </cell>
          <cell r="BU113"/>
          <cell r="BV113" t="str">
            <v>119/61</v>
          </cell>
          <cell r="BW113" t="str">
            <v>อคธรรม</v>
          </cell>
          <cell r="BX113"/>
          <cell r="BY113" t="str">
            <v>1. นายประสิทธิ์  ศรีคำมา
2.นางรัชนี ศรีนวล
3. นายพิษณุ  เป็งงามเมือง
4.นางสาวพิมพ์ภรัณย์   วงค์ตา
5. นายธีรวัฒน์  พรมลา</v>
          </cell>
          <cell r="BZ113" t="str">
            <v>จำเลยที่ 1
คู่สมรสจำเลยที่ 1
จำเลยที่ 2
คู่สมรสจำเลยที่ 2
จำเลยที่ 3</v>
          </cell>
          <cell r="CA113" t="str">
            <v>3-5006-00040-08-9
2-5006-00016-48-1
3-5212-00438-93-1
1-5299-00258-64-2
3-3213-00019-73-7</v>
          </cell>
          <cell r="CB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อ.เมืองลำปาง จ.ลำปาง
-พบว่ามีกรรมสิทธิ์ในที่ดิน โฉนดเลขที่ 40425 อ.ห้างฉัตร จ.ลำปาง (สินสมรส)
-พบว่ามีกรรมสิทธิ์ในที่ดิน โฉนดเลขที่ 43547 อ.ห้างฉัตร จ.ลำปาง (สินส่วนตัว)
-ไม่พบว่ามีกรรมสิทธิ์ในที่ดิน อ.เมืองลำปาง จ.ลำปาง
-ไม่พบว่ามีกรรมสิทธิ์ในที่ดิน อ.แม่แตง จ.เชียงใหม่</v>
          </cell>
          <cell r="CC113" t="str">
            <v>พบทรัพย์</v>
          </cell>
          <cell r="CD113"/>
          <cell r="CE113"/>
          <cell r="CF113"/>
          <cell r="CG113"/>
          <cell r="CH113"/>
          <cell r="CI113"/>
          <cell r="CJ113"/>
          <cell r="CK113"/>
          <cell r="CL113"/>
          <cell r="CM113"/>
          <cell r="CN113"/>
          <cell r="CO113"/>
          <cell r="CP113"/>
          <cell r="CQ113"/>
          <cell r="CR113"/>
          <cell r="CS113"/>
          <cell r="CT113"/>
          <cell r="CU113"/>
          <cell r="CV113"/>
          <cell r="CW113">
            <v>243844</v>
          </cell>
          <cell r="CX113"/>
          <cell r="CY113"/>
          <cell r="CZ113"/>
        </row>
        <row r="114">
          <cell r="B114">
            <v>108</v>
          </cell>
          <cell r="C114">
            <v>7</v>
          </cell>
          <cell r="D114">
            <v>12</v>
          </cell>
          <cell r="E114">
            <v>2560</v>
          </cell>
          <cell r="F114">
            <v>800013887461</v>
          </cell>
          <cell r="G114" t="str">
            <v>นาย</v>
          </cell>
          <cell r="H114" t="str">
            <v>ประสงค์</v>
          </cell>
          <cell r="I114" t="str">
            <v>มิ่งเมือง</v>
          </cell>
          <cell r="J114">
            <v>1540300062595</v>
          </cell>
          <cell r="K114" t="str">
            <v>หางดง</v>
          </cell>
          <cell r="L114" t="str">
            <v>เชียงใหม่ 3</v>
          </cell>
          <cell r="M114">
            <v>8</v>
          </cell>
          <cell r="N114" t="str">
            <v>ไทรทอง</v>
          </cell>
          <cell r="O114" t="str">
            <v>1.บุคคลค้ำประกัน</v>
          </cell>
          <cell r="P114"/>
          <cell r="Q114"/>
          <cell r="R114" t="str">
            <v>จังหวัดแพร่</v>
          </cell>
          <cell r="S114" t="str">
            <v>ผบ.572</v>
          </cell>
          <cell r="T114">
            <v>2559</v>
          </cell>
          <cell r="U114" t="str">
            <v>ผบ.2676</v>
          </cell>
          <cell r="V114">
            <v>2559</v>
          </cell>
          <cell r="W114">
            <v>24</v>
          </cell>
          <cell r="X114">
            <v>8</v>
          </cell>
          <cell r="Y114">
            <v>2560</v>
          </cell>
          <cell r="Z114"/>
          <cell r="AA114"/>
          <cell r="AB114"/>
          <cell r="AC114"/>
          <cell r="AD114"/>
          <cell r="AE114"/>
          <cell r="AF114"/>
          <cell r="AG114"/>
          <cell r="AH114"/>
          <cell r="AI114"/>
          <cell r="AJ114"/>
          <cell r="AK114"/>
          <cell r="AL114"/>
          <cell r="AM114"/>
          <cell r="AN114"/>
          <cell r="AO114"/>
          <cell r="AP114"/>
          <cell r="AQ114"/>
          <cell r="AR114"/>
          <cell r="AS114"/>
          <cell r="AT114"/>
          <cell r="AU114"/>
          <cell r="AV114"/>
          <cell r="AW114"/>
          <cell r="AX114"/>
          <cell r="AY114"/>
          <cell r="AZ114"/>
          <cell r="BA114"/>
          <cell r="BB114"/>
          <cell r="BC114" t="str">
            <v>ศตวรรษ</v>
          </cell>
          <cell r="BD114"/>
          <cell r="BE114"/>
          <cell r="BF114">
            <v>3</v>
          </cell>
          <cell r="BG114"/>
          <cell r="BH114">
            <v>823759010280</v>
          </cell>
          <cell r="BI114" t="str">
            <v>นายประสงค์   มิ่งเมือง</v>
          </cell>
          <cell r="BJ114">
            <v>241467</v>
          </cell>
          <cell r="BK114">
            <v>241460</v>
          </cell>
          <cell r="BL114"/>
          <cell r="BM114"/>
          <cell r="BN114" t="str">
            <v>1. นายประสงค์  มิ่งเมือง
2. นายบัณฑิต  รักษาพล</v>
          </cell>
          <cell r="BO114" t="str">
            <v>ผู้กู้
ผู้ค้ำประกัน</v>
          </cell>
          <cell r="BP114" t="str">
            <v>1540300062595
1509900292361</v>
          </cell>
          <cell r="BQ114" t="str">
            <v>-  ไม่พบว่ามีกรรมสิทธิ์ในที่ดินจังหวัดแพร่ อำเภอลอง
-  ไม่พบว่ามีกรรมสิทธิ์ในที่ดินจังหวัดเชียงใหม่  อำเภอเมืองเชียงใหม่</v>
          </cell>
          <cell r="BR114" t="str">
            <v>ไม่พบ</v>
          </cell>
          <cell r="BS114" t="str">
            <v>1.พบ
2.พบ</v>
          </cell>
          <cell r="BT114">
            <v>2</v>
          </cell>
          <cell r="BU114">
            <v>2</v>
          </cell>
          <cell r="BV114" t="str">
            <v>85/61</v>
          </cell>
          <cell r="BW114" t="str">
            <v>อคธรรม</v>
          </cell>
          <cell r="BX114"/>
          <cell r="BY114"/>
          <cell r="BZ114"/>
          <cell r="CA114"/>
          <cell r="CB114"/>
          <cell r="CC114"/>
          <cell r="CD114"/>
          <cell r="CE114"/>
          <cell r="CF114"/>
          <cell r="CG114"/>
          <cell r="CH114"/>
          <cell r="CI114"/>
          <cell r="CJ114"/>
          <cell r="CK114"/>
          <cell r="CL114"/>
          <cell r="CM114"/>
          <cell r="CN114"/>
          <cell r="CO114"/>
          <cell r="CP114"/>
          <cell r="CQ114"/>
          <cell r="CR114"/>
          <cell r="CS114"/>
          <cell r="CT114"/>
          <cell r="CU114"/>
          <cell r="CV114"/>
          <cell r="CW114"/>
          <cell r="CX114"/>
          <cell r="CY114"/>
          <cell r="CZ114"/>
        </row>
        <row r="115">
          <cell r="B115">
            <v>109</v>
          </cell>
          <cell r="C115">
            <v>7</v>
          </cell>
          <cell r="D115">
            <v>12</v>
          </cell>
          <cell r="E115">
            <v>2560</v>
          </cell>
          <cell r="F115">
            <v>800012823277</v>
          </cell>
          <cell r="G115" t="str">
            <v>นาย</v>
          </cell>
          <cell r="H115" t="str">
            <v>พิชัย</v>
          </cell>
          <cell r="I115" t="str">
            <v>พะเกะ</v>
          </cell>
          <cell r="J115">
            <v>3502000009948</v>
          </cell>
          <cell r="K115" t="str">
            <v>หางดง</v>
          </cell>
          <cell r="L115" t="str">
            <v>เชียงใหม่ 3</v>
          </cell>
          <cell r="M115">
            <v>8</v>
          </cell>
          <cell r="N115" t="str">
            <v>สวัสดิการ</v>
          </cell>
          <cell r="O115"/>
          <cell r="P115"/>
          <cell r="Q115"/>
          <cell r="R115" t="str">
            <v>จังหวัดเชียงใหม่</v>
          </cell>
          <cell r="S115" t="str">
            <v>ผบ.1516</v>
          </cell>
          <cell r="T115">
            <v>2558</v>
          </cell>
          <cell r="U115" t="str">
            <v>ผบ.2289</v>
          </cell>
          <cell r="V115">
            <v>2558</v>
          </cell>
          <cell r="W115"/>
          <cell r="X115"/>
          <cell r="Y115"/>
          <cell r="Z115">
            <v>9</v>
          </cell>
          <cell r="AA115">
            <v>11</v>
          </cell>
          <cell r="AB115">
            <v>2558</v>
          </cell>
          <cell r="AC115"/>
          <cell r="AD115"/>
          <cell r="AE115"/>
          <cell r="AF115"/>
          <cell r="AG115"/>
          <cell r="AH115"/>
          <cell r="AI115"/>
          <cell r="AJ115"/>
          <cell r="AK115"/>
          <cell r="AL115"/>
          <cell r="AM115"/>
          <cell r="AN115"/>
          <cell r="AO115"/>
          <cell r="AP115"/>
          <cell r="AQ115"/>
          <cell r="AR115"/>
          <cell r="AS115"/>
          <cell r="AT115"/>
          <cell r="AU115"/>
          <cell r="AV115"/>
          <cell r="AW115"/>
          <cell r="AX115"/>
          <cell r="AY115"/>
          <cell r="AZ115"/>
          <cell r="BA115"/>
          <cell r="BB115"/>
          <cell r="BC115" t="str">
            <v>ศตวรรษ</v>
          </cell>
          <cell r="BD115"/>
          <cell r="BE115"/>
          <cell r="BF115">
            <v>3</v>
          </cell>
          <cell r="BG115"/>
          <cell r="BH115">
            <v>823758010051</v>
          </cell>
          <cell r="BI115" t="str">
            <v>นายพิชัย   พะเกะ</v>
          </cell>
          <cell r="BJ115">
            <v>241423</v>
          </cell>
          <cell r="BK115">
            <v>241460</v>
          </cell>
          <cell r="BL115"/>
          <cell r="BM115"/>
          <cell r="BN115" t="str">
            <v>1.นายพิชัย  พะเกะ
2.นายณัฎฐ์หรือชำนาญ  มะเต่
3. นางสาวมลทิรา  มุนีสกุล (คู่สมรส ล.2)
4.นายไพโรจน์  ดวงมณี
5. นางแสงจันทร์  ดวงมณี  (คู่สมรส ล.3)</v>
          </cell>
          <cell r="BO115" t="str">
            <v>ผู้กู้
ผู้ค้ำประกัน
คู่สมรส (ผู้ค้ำประกัน)
ผู้ค้ำประกัน
คู่สมรส (ผู้ค้ำประกัน)</v>
          </cell>
          <cell r="BP115" t="str">
            <v>3502000009948
3501800198094
1501800051810
3500100216081
3509900800141</v>
          </cell>
          <cell r="BQ115" t="str">
            <v>-  ไม่พบว่ามีกรรมสิทธิ์ในที่ดินจังหวัดเชียงใหม่  อำเภอเวียงแหง
-  ไม่พบว่ามีกรรมสิทธิ์ในที่ดินจังหวัดเชียงใหม่  อำเภออมก๋อย
-  ไม่พบว่ามีกรรมสิทธิ์ในที่ดินจังหวัดเชียงใหม่  อำเภออมก๋อย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5" t="str">
            <v>ไม่พบ</v>
          </cell>
          <cell r="BS115" t="str">
            <v>1.ไม่พบ
2.พบ
3.พบ
4.พบ
5.พบ</v>
          </cell>
          <cell r="BT115">
            <v>5</v>
          </cell>
          <cell r="BU115">
            <v>3</v>
          </cell>
          <cell r="BV115" t="str">
            <v>86/61</v>
          </cell>
          <cell r="BW115" t="str">
            <v>อคธรรม</v>
          </cell>
          <cell r="BX115"/>
          <cell r="BY115"/>
          <cell r="BZ115"/>
          <cell r="CA115"/>
          <cell r="CB115"/>
          <cell r="CC115"/>
          <cell r="CD115"/>
          <cell r="CE115"/>
          <cell r="CF115"/>
          <cell r="CG115"/>
          <cell r="CH115"/>
          <cell r="CI115"/>
          <cell r="CJ115"/>
          <cell r="CK115"/>
          <cell r="CL115"/>
          <cell r="CM115"/>
          <cell r="CN115"/>
          <cell r="CO115"/>
          <cell r="CP115"/>
          <cell r="CQ115"/>
          <cell r="CR115"/>
          <cell r="CS115"/>
          <cell r="CT115"/>
          <cell r="CU115"/>
          <cell r="CV115"/>
          <cell r="CW115"/>
          <cell r="CX115"/>
          <cell r="CY115"/>
          <cell r="CZ115"/>
        </row>
        <row r="116">
          <cell r="B116">
            <v>110</v>
          </cell>
          <cell r="C116">
            <v>7</v>
          </cell>
          <cell r="D116">
            <v>12</v>
          </cell>
          <cell r="E116">
            <v>2560</v>
          </cell>
          <cell r="F116">
            <v>800021043685</v>
          </cell>
          <cell r="G116" t="str">
            <v>ดาบตำรวจ</v>
          </cell>
          <cell r="H116" t="str">
            <v>กมล</v>
          </cell>
          <cell r="I116" t="str">
            <v>หมื่นศรี</v>
          </cell>
          <cell r="J116">
            <v>3520800121571</v>
          </cell>
          <cell r="K116" t="str">
            <v>สันป่าตอง</v>
          </cell>
          <cell r="L116" t="str">
            <v>เชียงใหม่ 3</v>
          </cell>
          <cell r="M116">
            <v>8</v>
          </cell>
          <cell r="N116"/>
          <cell r="O116"/>
          <cell r="P116"/>
          <cell r="Q116"/>
          <cell r="R116" t="str">
            <v>จังหวัดเชียงใหม่</v>
          </cell>
          <cell r="S116" t="str">
            <v>ผบ.785</v>
          </cell>
          <cell r="T116">
            <v>2558</v>
          </cell>
          <cell r="U116" t="str">
            <v>ผบ.7098</v>
          </cell>
          <cell r="V116">
            <v>2558</v>
          </cell>
          <cell r="W116"/>
          <cell r="X116"/>
          <cell r="Y116"/>
          <cell r="Z116">
            <v>20</v>
          </cell>
          <cell r="AA116">
            <v>7</v>
          </cell>
          <cell r="AB116">
            <v>2558</v>
          </cell>
          <cell r="AC116"/>
          <cell r="AD116"/>
          <cell r="AE116"/>
          <cell r="AF116"/>
          <cell r="AG116"/>
          <cell r="AH116"/>
          <cell r="AI116"/>
          <cell r="AJ116"/>
          <cell r="AK116"/>
          <cell r="AL116"/>
          <cell r="AM116"/>
          <cell r="AN116"/>
          <cell r="AO116"/>
          <cell r="AP116"/>
          <cell r="AQ116"/>
          <cell r="AR116"/>
          <cell r="AS116"/>
          <cell r="AT116"/>
          <cell r="AU116"/>
          <cell r="AV116"/>
          <cell r="AW116"/>
          <cell r="AX116"/>
          <cell r="AY116"/>
          <cell r="AZ116"/>
          <cell r="BA116"/>
          <cell r="BB116" t="str">
            <v>มีคำสั่งสืบวันที่24/3/2566  //รายงานผลสืบทรัพย์วันที่ 8/8/2566</v>
          </cell>
          <cell r="BC116" t="str">
            <v>ศตวรรษ//เกศฺนี</v>
          </cell>
          <cell r="BD116"/>
          <cell r="BE116"/>
          <cell r="BF116">
            <v>3</v>
          </cell>
          <cell r="BG116"/>
          <cell r="BH116">
            <v>823758010010</v>
          </cell>
          <cell r="BI116" t="str">
            <v>ดาบตำรวจกมล   หมื่นศรี</v>
          </cell>
          <cell r="BJ116">
            <v>241423</v>
          </cell>
          <cell r="BK116">
            <v>241460</v>
          </cell>
          <cell r="BL116"/>
          <cell r="BM116"/>
          <cell r="BN116" t="str">
            <v>1.ดาบตำรวจกมล  หมื่นศรี 
2.ดาบตำรวจวุฒิไกร  กันทา
3. นางลัดดา  หมื่นศรี (คู่สมรส ล.1)</v>
          </cell>
          <cell r="BO116" t="str">
            <v>ผู้กู้
ผู้ค้ำประกัน
คู่สมรส (ผู้กู้)</v>
          </cell>
          <cell r="BP116" t="str">
            <v>3520800121571
3500200269984
3520800422686</v>
          </cell>
          <cell r="BQ116"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6" t="str">
            <v>ไม่พบ</v>
          </cell>
          <cell r="BS116" t="str">
            <v>1.พบ
2.พบ
3.พบ</v>
          </cell>
          <cell r="BT116">
            <v>3</v>
          </cell>
          <cell r="BU116">
            <v>1</v>
          </cell>
          <cell r="BV116" t="str">
            <v>67/61</v>
          </cell>
          <cell r="BW116" t="str">
            <v>อคธรรม</v>
          </cell>
          <cell r="BX116"/>
          <cell r="BY116" t="str">
            <v>1.ดาบตำรวจกมล  หมื่นศรี
2.นางลัดดา  หมื่นศรี
3.นายวุฒิไกร  กันทา
4.นางสาวจันทร์จิรา  แก้วเมืองมา</v>
          </cell>
          <cell r="BZ116" t="str">
            <v>จำเลยที่ 1
คู่สมรสจำเลยที่ 1
จำเลยที่ 2
คู่สมรสจำเลยที่ 2</v>
          </cell>
          <cell r="CA116" t="str">
            <v>3-5208-00121-57-1
3-5288-00422-68-6
3-5002-00269-98-4
1-5099-00437-74-1</v>
          </cell>
          <cell r="CB116" t="str">
            <v>-ไม่พบว่ามีกรรมสิทธิ์ในที่ดิน อ.สันป่าตอง จ.เชียงใหม่
-ไม่พบว่ามีกรรมสิทธิ์ในที่ดิน อ.เถิน จ.ลำปาง
-ไม่พบว่ามีกรรมสิทธิ์ในที่ดิน อ.สันป่าตอง จ.เชียงใหม่
-พบว่ามีกรรมสิทธิ์ในโฉนดเลขที่ 4745 ต.แม่วะ  อ.เถิน จ.ลำปาง (สินส่วนตัว)
-ไม่พบว่ามีกรรมสิทธิ์ในที่ดิน อ.สันป่าตอง จ.เชียงใหม่
-พบว่ามีกรรมสิทธิ์ในโฉนดเลขที่ 13798  ต.ยามคราม  อ.ดอยหล่อ  จ.เชียงใหม่ (ปลอดจำนอง)
-พบว่ามีกรรมสิทธิ์ในโฉนดเลขที่ 15225  ต.ยามคราม  อ.ดอยหล่อ  จ.เชียงใหม่ (ปลอดจำนอง)
-ไม่พบว่ามีกรรมสิทธิ์ในที่ดิน อ.สันป่าตอง จ.เชียงใหม่</v>
          </cell>
          <cell r="CC116" t="str">
            <v>พบ</v>
          </cell>
          <cell r="CD116" t="str">
            <v>พบ</v>
          </cell>
          <cell r="CE116">
            <v>4</v>
          </cell>
          <cell r="CF116">
            <v>3</v>
          </cell>
          <cell r="CG116"/>
          <cell r="CH116"/>
          <cell r="CI116"/>
          <cell r="CJ116"/>
          <cell r="CK116"/>
          <cell r="CL116"/>
          <cell r="CM116"/>
          <cell r="CN116"/>
          <cell r="CO116"/>
          <cell r="CP116"/>
          <cell r="CQ116"/>
          <cell r="CR116"/>
          <cell r="CS116"/>
          <cell r="CT116"/>
          <cell r="CU116"/>
          <cell r="CV116"/>
          <cell r="CW116"/>
          <cell r="CX116"/>
          <cell r="CY116"/>
          <cell r="CZ116"/>
        </row>
        <row r="117">
          <cell r="B117">
            <v>111</v>
          </cell>
          <cell r="C117">
            <v>7</v>
          </cell>
          <cell r="D117">
            <v>12</v>
          </cell>
          <cell r="E117">
            <v>2560</v>
          </cell>
          <cell r="F117">
            <v>800025006886</v>
          </cell>
          <cell r="G117" t="str">
            <v>นาย</v>
          </cell>
          <cell r="H117" t="str">
            <v>สุวิทย์</v>
          </cell>
          <cell r="I117" t="str">
            <v>อริยะ</v>
          </cell>
          <cell r="J117">
            <v>3501200685865</v>
          </cell>
          <cell r="K117" t="str">
            <v>สันป่าตอง</v>
          </cell>
          <cell r="L117" t="str">
            <v>เชียงใหม่ 3</v>
          </cell>
          <cell r="M117">
            <v>8</v>
          </cell>
          <cell r="N117"/>
          <cell r="O117"/>
          <cell r="P117"/>
          <cell r="Q117"/>
          <cell r="R117" t="str">
            <v>จังหวัดเชียงใหม่</v>
          </cell>
          <cell r="S117" t="str">
            <v>ผบ.1470</v>
          </cell>
          <cell r="T117">
            <v>2558</v>
          </cell>
          <cell r="U117" t="str">
            <v>ผบ.2006</v>
          </cell>
          <cell r="V117">
            <v>2558</v>
          </cell>
          <cell r="W117"/>
          <cell r="X117"/>
          <cell r="Y117"/>
          <cell r="Z117">
            <v>28</v>
          </cell>
          <cell r="AA117">
            <v>9</v>
          </cell>
          <cell r="AB117">
            <v>2558</v>
          </cell>
          <cell r="AC117"/>
          <cell r="AD117"/>
          <cell r="AE117"/>
          <cell r="AF117"/>
          <cell r="AG117"/>
          <cell r="AH117"/>
          <cell r="AI117"/>
          <cell r="AJ117"/>
          <cell r="AK117"/>
          <cell r="AL117"/>
          <cell r="AM117"/>
          <cell r="AN117"/>
          <cell r="AO117"/>
          <cell r="AP117"/>
          <cell r="AQ117"/>
          <cell r="AR117"/>
          <cell r="AS117"/>
          <cell r="AT117"/>
          <cell r="AU117"/>
          <cell r="AV117"/>
          <cell r="AW117"/>
          <cell r="AX117"/>
          <cell r="AY117"/>
          <cell r="AZ117"/>
          <cell r="BA117"/>
          <cell r="BB117" t="str">
            <v>สืบทรัพย์สำนักงานอื่นฟ้อง (คำสั่งสืบครั้งที่ 2 วันที่ 2/12/2565)//สืบแล้ว รายงานผลวันที่ 3/3/2566</v>
          </cell>
          <cell r="BC117" t="str">
            <v>ศตวรรษ</v>
          </cell>
          <cell r="BD117"/>
          <cell r="BE117"/>
          <cell r="BF117">
            <v>3</v>
          </cell>
          <cell r="BG117"/>
          <cell r="BH117">
            <v>823758010091</v>
          </cell>
          <cell r="BI117" t="str">
            <v>นายสุวิทย์   อริยะ</v>
          </cell>
          <cell r="BJ117">
            <v>241423</v>
          </cell>
          <cell r="BK117">
            <v>241460</v>
          </cell>
          <cell r="BL117"/>
          <cell r="BM117"/>
          <cell r="BN117" t="str">
            <v>1.นายสุวิทย์  อริยะ
2.นางสาวพัชรพรรณ  บุญแผ่ผล
3.นายบัญญัติ  ชัยญาปัน
4.นางบาง  แสนปัน</v>
          </cell>
          <cell r="BO117" t="str">
            <v>ผู้กู้
ผู้ค้ำประกัน
 ผู้ค้ำประกัน 
ผู้ค้ำประกัน</v>
          </cell>
          <cell r="BP117" t="str">
            <v>3501200685865
3501200893581
1509900180376
3501200686021</v>
          </cell>
          <cell r="BQ117"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7" t="str">
            <v>ไม่พบ</v>
          </cell>
          <cell r="BS117" t="str">
            <v>1.ไม่พบ
2.ไม่พบ
3.พบ
4.ไม่พบ</v>
          </cell>
          <cell r="BT117">
            <v>4</v>
          </cell>
          <cell r="BU117">
            <v>1</v>
          </cell>
          <cell r="BV117" t="str">
            <v>68/61</v>
          </cell>
          <cell r="BW117" t="str">
            <v>อคธรรม</v>
          </cell>
          <cell r="BX117"/>
          <cell r="BY117" t="str">
            <v>1.นายสุวิทย์  อริยะ
2.นางสาวพัชรพรรณ  บุญแผ่ผล
3.นายธนาพนธ์  ปัญญา
4.นายบัญญัติ  ชัยญาปัน
5.นางบาง  แสนปัน</v>
          </cell>
          <cell r="BZ117" t="str">
            <v>จำเลยที่ 1
จำเลยที่ 2
คู่สมรสจำเลยที่ 2
จำเลยที่ 3
จำเลยที่ 4</v>
          </cell>
          <cell r="CA117" t="str">
            <v xml:space="preserve">3-5012-00685-86-5
3-5012-00893-58-1
3-5012-00776-98-4
1-5099-00180-37-6
3-5012-00686-02-1
</v>
          </cell>
          <cell r="CB117" t="str">
            <v>-ไม่พบว่ามีกรรมสิทธิ์ในที่ดิน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CC117" t="str">
            <v>ไม่พบ</v>
          </cell>
          <cell r="CD117"/>
          <cell r="CE117">
            <v>5</v>
          </cell>
          <cell r="CF117"/>
          <cell r="CG117"/>
          <cell r="CH117"/>
          <cell r="CI117"/>
          <cell r="CJ117"/>
          <cell r="CK117"/>
          <cell r="CL117"/>
          <cell r="CM117"/>
          <cell r="CN117"/>
          <cell r="CO117"/>
          <cell r="CP117"/>
          <cell r="CQ117"/>
          <cell r="CR117"/>
          <cell r="CS117"/>
          <cell r="CT117"/>
          <cell r="CU117"/>
          <cell r="CV117"/>
          <cell r="CW117"/>
          <cell r="CX117"/>
          <cell r="CY117"/>
          <cell r="CZ117"/>
        </row>
        <row r="118">
          <cell r="B118">
            <v>112</v>
          </cell>
          <cell r="C118">
            <v>20</v>
          </cell>
          <cell r="D118">
            <v>12</v>
          </cell>
          <cell r="E118">
            <v>2560</v>
          </cell>
          <cell r="F118" t="str">
            <v>-</v>
          </cell>
          <cell r="G118" t="str">
            <v>จ่าสิบเอก</v>
          </cell>
          <cell r="H118" t="str">
            <v>สกุล</v>
          </cell>
          <cell r="I118" t="str">
            <v>อรรควัตร์</v>
          </cell>
          <cell r="J118" t="str">
            <v>3 5101 00140 72 6</v>
          </cell>
          <cell r="K118"/>
          <cell r="L118" t="str">
            <v>เชียงใหม่ 4</v>
          </cell>
          <cell r="M118">
            <v>8</v>
          </cell>
          <cell r="N118"/>
          <cell r="O118" t="str">
            <v>2.หลักทรัพย์ค้ำประกัน</v>
          </cell>
          <cell r="P118"/>
          <cell r="Q118"/>
          <cell r="R118" t="str">
            <v>จังหวัดเชียงใหม่</v>
          </cell>
          <cell r="S118" t="str">
            <v>ย.174</v>
          </cell>
          <cell r="T118">
            <v>2551</v>
          </cell>
          <cell r="U118" t="str">
            <v>ย.764</v>
          </cell>
          <cell r="V118">
            <v>2551</v>
          </cell>
          <cell r="W118">
            <v>25</v>
          </cell>
          <cell r="X118">
            <v>11</v>
          </cell>
          <cell r="Y118">
            <v>2551</v>
          </cell>
          <cell r="Z118"/>
          <cell r="AA118"/>
          <cell r="AB118"/>
          <cell r="AC118"/>
          <cell r="AD118"/>
          <cell r="AE118"/>
          <cell r="AF118"/>
          <cell r="AG118"/>
          <cell r="AH118"/>
          <cell r="AI118"/>
          <cell r="AJ118"/>
          <cell r="AK118"/>
          <cell r="AL118"/>
          <cell r="AM118"/>
          <cell r="AN118"/>
          <cell r="AO118"/>
          <cell r="AP118"/>
          <cell r="AQ118"/>
          <cell r="AR118"/>
          <cell r="AS118"/>
          <cell r="AT118"/>
          <cell r="AU118"/>
          <cell r="AV118"/>
          <cell r="AW118"/>
          <cell r="AX118"/>
          <cell r="AY118"/>
          <cell r="AZ118"/>
          <cell r="BA118"/>
          <cell r="BB118"/>
          <cell r="BC118" t="str">
            <v>ศตวรรษ</v>
          </cell>
          <cell r="BD118"/>
          <cell r="BE118"/>
          <cell r="BF118">
            <v>4</v>
          </cell>
          <cell r="BG118"/>
          <cell r="BH118" t="str">
            <v>-</v>
          </cell>
          <cell r="BI118" t="str">
            <v>จ่าสิบเอกสกุล   อรรควัตร์</v>
          </cell>
          <cell r="BJ118">
            <v>241467</v>
          </cell>
          <cell r="BK118">
            <v>241460</v>
          </cell>
          <cell r="BL118"/>
          <cell r="BM118"/>
          <cell r="BN118" t="str">
            <v xml:space="preserve">1. จ่าสิบเอกสกุล อรรควัตร์
2. นางศิริกานต์หรือกกมลวรรณ  อรรควัตร์ </v>
          </cell>
          <cell r="BO118" t="str">
            <v>ผู้กู้
ผู้ค้ำประกัน</v>
          </cell>
          <cell r="BP118" t="str">
            <v>3510100140726
3571100101896</v>
          </cell>
          <cell r="BQ118" t="str">
            <v>-  ไม่พบว่ามีกรรมสิทธิ์ในที่ดินจังหวัดเชียงใหม่  สาขาสันป่าตอง
-  ไม่พบว่ามีกรรมสิทธิ์ในที่ดินจังหวัดเชียงใหม่  สาขาสันป่าตอง</v>
          </cell>
          <cell r="BR118" t="str">
            <v>ไม่พบ</v>
          </cell>
          <cell r="BS118" t="str">
            <v>1.ไม่พบ
2.ไม่พบ</v>
          </cell>
          <cell r="BT118">
            <v>2</v>
          </cell>
          <cell r="BU118">
            <v>1</v>
          </cell>
          <cell r="BV118" t="str">
            <v>25/61</v>
          </cell>
          <cell r="BW118" t="str">
            <v>อคธรรม</v>
          </cell>
          <cell r="BX118"/>
          <cell r="BY118"/>
          <cell r="BZ118"/>
          <cell r="CA118"/>
          <cell r="CB118"/>
          <cell r="CC118"/>
          <cell r="CD118"/>
          <cell r="CE118"/>
          <cell r="CF118"/>
          <cell r="CG118"/>
          <cell r="CH118"/>
          <cell r="CI118"/>
          <cell r="CJ118"/>
          <cell r="CK118"/>
          <cell r="CL118"/>
          <cell r="CM118"/>
          <cell r="CN118"/>
          <cell r="CO118"/>
          <cell r="CP118"/>
          <cell r="CQ118"/>
          <cell r="CR118"/>
          <cell r="CS118"/>
          <cell r="CT118"/>
          <cell r="CU118"/>
          <cell r="CV118"/>
          <cell r="CW118"/>
          <cell r="CX118"/>
          <cell r="CY118"/>
          <cell r="CZ118"/>
        </row>
        <row r="119">
          <cell r="B119">
            <v>113</v>
          </cell>
          <cell r="C119">
            <v>18</v>
          </cell>
          <cell r="D119">
            <v>11</v>
          </cell>
          <cell r="E119">
            <v>2559</v>
          </cell>
          <cell r="F119">
            <v>800052697722</v>
          </cell>
          <cell r="G119" t="str">
            <v>นาย</v>
          </cell>
          <cell r="H119" t="str">
            <v>ลมูล</v>
          </cell>
          <cell r="I119" t="str">
            <v>ปานสรวย</v>
          </cell>
          <cell r="J119">
            <v>3770300446088</v>
          </cell>
          <cell r="K119" t="str">
            <v>แม่แจ่ม</v>
          </cell>
          <cell r="L119" t="str">
            <v>เชียงใหม่ 3</v>
          </cell>
          <cell r="M119">
            <v>8</v>
          </cell>
          <cell r="N119"/>
          <cell r="O119"/>
          <cell r="P119"/>
          <cell r="Q119"/>
          <cell r="R119" t="str">
            <v>จังหวัดฮอด</v>
          </cell>
          <cell r="S119" t="str">
            <v>ผบ.72</v>
          </cell>
          <cell r="T119">
            <v>2560</v>
          </cell>
          <cell r="U119" t="str">
            <v>ผบ.127</v>
          </cell>
          <cell r="V119">
            <v>2560</v>
          </cell>
          <cell r="W119">
            <v>21</v>
          </cell>
          <cell r="X119">
            <v>11</v>
          </cell>
          <cell r="Y119">
            <v>2560</v>
          </cell>
          <cell r="Z119"/>
          <cell r="AA119"/>
          <cell r="AB119"/>
          <cell r="AC119"/>
          <cell r="AD119"/>
          <cell r="AE119"/>
          <cell r="AF119"/>
          <cell r="AG119"/>
          <cell r="AH119"/>
          <cell r="AI119"/>
          <cell r="AJ119"/>
          <cell r="AK119"/>
          <cell r="AL119"/>
          <cell r="AM119"/>
          <cell r="AN119"/>
          <cell r="AO119"/>
          <cell r="AP119"/>
          <cell r="AQ119"/>
          <cell r="AR119"/>
          <cell r="AS119"/>
          <cell r="AT119"/>
          <cell r="AU119"/>
          <cell r="AV119"/>
          <cell r="AW119"/>
          <cell r="AX119"/>
          <cell r="AY119"/>
          <cell r="AZ119"/>
          <cell r="BA119"/>
          <cell r="BB119"/>
          <cell r="BC119" t="str">
            <v>ศตวรรษ</v>
          </cell>
          <cell r="BD119"/>
          <cell r="BE119"/>
          <cell r="BF119">
            <v>3</v>
          </cell>
          <cell r="BG119"/>
          <cell r="BH119">
            <v>823759010679</v>
          </cell>
          <cell r="BI119" t="str">
            <v>นายลมูล   ปานสรวย</v>
          </cell>
          <cell r="BJ119">
            <v>241423</v>
          </cell>
          <cell r="BK119">
            <v>241460</v>
          </cell>
          <cell r="BL119"/>
          <cell r="BM119"/>
          <cell r="BN119" t="str">
            <v>1. นายลมูล  ปานสรวย</v>
          </cell>
          <cell r="BO119" t="str">
            <v>ผู้กู้</v>
          </cell>
          <cell r="BP119">
            <v>3770300446088</v>
          </cell>
          <cell r="BQ119" t="str">
            <v>-  ไม่พบว่ามีกรรมสิทธิ์ในที่ดินจังหวัดเชียงใหม่  อำเภอแม่แจ่ม</v>
          </cell>
          <cell r="BR119" t="str">
            <v>ไม่พบ</v>
          </cell>
          <cell r="BS119" t="str">
            <v>พบ</v>
          </cell>
          <cell r="BT119">
            <v>1</v>
          </cell>
          <cell r="BU119">
            <v>1</v>
          </cell>
          <cell r="BV119" t="str">
            <v>87/61</v>
          </cell>
          <cell r="BW119" t="str">
            <v>อคธรรม</v>
          </cell>
          <cell r="BX119"/>
          <cell r="BY119"/>
          <cell r="BZ119"/>
          <cell r="CA119"/>
          <cell r="CB119"/>
          <cell r="CC119"/>
          <cell r="CD119"/>
          <cell r="CE119"/>
          <cell r="CF119"/>
          <cell r="CG119"/>
          <cell r="CH119"/>
          <cell r="CI119"/>
          <cell r="CJ119"/>
          <cell r="CK119"/>
          <cell r="CL119"/>
          <cell r="CM119"/>
          <cell r="CN119"/>
          <cell r="CO119"/>
          <cell r="CP119"/>
          <cell r="CQ119"/>
          <cell r="CR119"/>
          <cell r="CS119"/>
          <cell r="CT119"/>
          <cell r="CU119"/>
          <cell r="CV119"/>
          <cell r="CW119"/>
          <cell r="CX119"/>
          <cell r="CY119"/>
          <cell r="CZ119"/>
        </row>
        <row r="120">
          <cell r="B120">
            <v>114</v>
          </cell>
          <cell r="C120">
            <v>18</v>
          </cell>
          <cell r="D120">
            <v>11</v>
          </cell>
          <cell r="E120">
            <v>2559</v>
          </cell>
          <cell r="F120">
            <v>800024573878</v>
          </cell>
          <cell r="G120" t="str">
            <v>กลุ่มผลิตภัณฑ์ช่างเคิ่งบน</v>
          </cell>
          <cell r="H120"/>
          <cell r="I120"/>
          <cell r="J120" t="str">
            <v>-</v>
          </cell>
          <cell r="K120" t="str">
            <v>ฮอด</v>
          </cell>
          <cell r="L120" t="str">
            <v>เชียงใหม่ 3</v>
          </cell>
          <cell r="M120">
            <v>8</v>
          </cell>
          <cell r="N120" t="str">
            <v>พัฒนากลุ่มอาชีพ</v>
          </cell>
          <cell r="O120" t="str">
            <v>1.บุคคลค้ำประกัน</v>
          </cell>
          <cell r="P120"/>
          <cell r="Q120"/>
          <cell r="R120" t="str">
            <v>จังหวัดฮอด</v>
          </cell>
          <cell r="S120" t="str">
            <v>ผบ.73</v>
          </cell>
          <cell r="T120">
            <v>2560</v>
          </cell>
          <cell r="U120" t="str">
            <v>ผบ.233</v>
          </cell>
          <cell r="V120">
            <v>2560</v>
          </cell>
          <cell r="W120">
            <v>29</v>
          </cell>
          <cell r="X120">
            <v>5</v>
          </cell>
          <cell r="Y120">
            <v>2560</v>
          </cell>
          <cell r="Z120"/>
          <cell r="AA120"/>
          <cell r="AB120"/>
          <cell r="AC120"/>
          <cell r="AD120"/>
          <cell r="AE120"/>
          <cell r="AF120"/>
          <cell r="AG120"/>
          <cell r="AH120"/>
          <cell r="AI120"/>
          <cell r="AJ120"/>
          <cell r="AK120"/>
          <cell r="AL120"/>
          <cell r="AM120"/>
          <cell r="AN120"/>
          <cell r="AO120"/>
          <cell r="AP120"/>
          <cell r="AQ120"/>
          <cell r="AR120"/>
          <cell r="AS120"/>
          <cell r="AT120"/>
          <cell r="AU120"/>
          <cell r="AV120"/>
          <cell r="AW120"/>
          <cell r="AX120"/>
          <cell r="AY120"/>
          <cell r="AZ120"/>
          <cell r="BA120"/>
          <cell r="BB120" t="str">
            <v>ชะลอยึด น้องผึ้งแจ้งในเมลล์ 24/8/2563//ถอนการยึดและบังคับคดี 31/3/2566//รายงาน 4/4/2566 // ยุติบังคับคดี ชำระหนี้ปิดบัญชี</v>
          </cell>
          <cell r="BC120" t="str">
            <v>พี่รี่</v>
          </cell>
          <cell r="BD120" t="str">
            <v xml:space="preserve">-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พบว่ามีกรรมสิทธิ์ในโฉนดที่ดิน เลขที่  8834  ต.ช่างเคิ่ง อ.แม่แจ่ม จ.เชียงใหม่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v>
          </cell>
          <cell r="BE120"/>
          <cell r="BF120">
            <v>3</v>
          </cell>
          <cell r="BG120"/>
          <cell r="BH120">
            <v>823759010673</v>
          </cell>
          <cell r="BI120" t="str">
            <v xml:space="preserve">กลุ่มผลิตภัณฑ์ช่างเคิ่งบน   </v>
          </cell>
          <cell r="BJ120">
            <v>241423</v>
          </cell>
          <cell r="BK120">
            <v>241460</v>
          </cell>
          <cell r="BL120"/>
          <cell r="BM120"/>
          <cell r="BN120" t="str">
            <v>1. นายวิศกร  ศรีเรือง
2. นางสาวพรรณปพร ศรีเรือง
3. นางศรีออน  กิติรัตน์
4. นางนันทา ปิงกุล
5. นางสาวศจีรัตน์หรือศศิวิมล  เตียมใจ
6. นางฝอยทอง ทาอวน
7. นายมณี  ทาอวน  (คู่สมรส ล.6)
8. นายดำริ  คงทน
9. นางดวงเดือน ณาณวุฒิ
10. นายอนันต์  ญาณวุฒิ (คู่สมรส ล.8)
11. นางเจษฎา  แบบแผน
12. นายเฉลิมกิต  แบบแผน (คู่สมรส ล.9)
13. นางประนอม  ฟองตา
14. นายวิโรจน์  ฟองตา (คู่สมรส ล.10)
15. นางเกสร ทาอวน
16. นายชาญ  ทาอวน (คู่สมรส ล.11)</v>
          </cell>
          <cell r="BO120" t="str">
            <v>ผู้กู้
ผู้ค้ำประกัน
ผู้ค้ำประกัน
ผู้ค้ำประกัน
ผู้ค้ำประกัน
ผู้ค้ำประกัน
คู่สมรส (ผู้ค้ำประกัน)
ผู้ค้ำประกัน
ผู้ค้ำประกัน
คู่สมรส (ผู้ค้ำประกัน)
ผู้ค้ำประกัน
คู่สมรส (ผู้ค้ำประกัน)
ผู้ค้ำประกัน
คู่สมรส (ผู้ค้ำประกัน)
ผู้ค้ำประกัน
คู่สมรส (ผู้ค้ำประกัน)</v>
          </cell>
          <cell r="BP120" t="str">
            <v>3770300446088
1509901007473
3500300237936
3500300233094
1500300052166
3500300168926
3500300243235
3500300236476
3500300236611
3501500082473
3500300235585
3519900115406
3500300055587
3500300238240
3500300045531
3500300237073</v>
          </cell>
          <cell r="BQ120" t="str">
            <v>-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ไม่พบว่ามีกรรมสิทธิ์ในที่ดินจังหวัดเชียงใหม่  อำเภอแม่แจ่ม
-  พบว่ามีกรรมสิทธิ์ในโฉนดที่ดิน เลขที่  8834  ต.ช่างเคิ่ง อ.แม่แจ่ม จ.เชียงใหม่
-  ไม่พบว่ามีกรรมสิทธิ์ในที่ดินจังหวัดเชียงใหม่  อำเภอแม่แจ่ม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v>
          </cell>
          <cell r="BR120" t="str">
            <v>พบ</v>
          </cell>
          <cell r="BS120" t="str">
            <v>1.พบ
2.ไม่พบ
3.พบ
4.ไม่พบ
5.ไม่พบ
6.พบ
7.พบ
8.ไม่พบ
9.พบ
10.พบ
11.พบ
12.พบ
13.ไม่พบ
14.ไม่พบ
15.ไม่พบ
16.ไม่พบ</v>
          </cell>
          <cell r="BT120">
            <v>16</v>
          </cell>
          <cell r="BU120">
            <v>3</v>
          </cell>
          <cell r="BV120" t="str">
            <v>72/61</v>
          </cell>
          <cell r="BW120" t="str">
            <v>อคธรรม</v>
          </cell>
          <cell r="BX120"/>
          <cell r="BY120"/>
          <cell r="BZ120"/>
          <cell r="CA120"/>
          <cell r="CB120"/>
          <cell r="CC120"/>
          <cell r="CD120"/>
          <cell r="CE120"/>
          <cell r="CF120"/>
          <cell r="CG120"/>
          <cell r="CH120"/>
          <cell r="CI120"/>
          <cell r="CJ120"/>
          <cell r="CK120"/>
          <cell r="CL120"/>
          <cell r="CM120"/>
          <cell r="CN120"/>
          <cell r="CO120"/>
          <cell r="CP120"/>
          <cell r="CQ120"/>
          <cell r="CR120"/>
          <cell r="CS120"/>
          <cell r="CT120"/>
          <cell r="CU120"/>
          <cell r="CV120"/>
          <cell r="CW120"/>
          <cell r="CX120"/>
          <cell r="CY120"/>
          <cell r="CZ120"/>
        </row>
        <row r="121">
          <cell r="B121">
            <v>115</v>
          </cell>
          <cell r="C121">
            <v>5</v>
          </cell>
          <cell r="D121">
            <v>1</v>
          </cell>
          <cell r="E121">
            <v>2561</v>
          </cell>
          <cell r="F121">
            <v>822149001296</v>
          </cell>
          <cell r="G121" t="str">
            <v>นาย</v>
          </cell>
          <cell r="H121" t="str">
            <v xml:space="preserve">อาทิตย์  </v>
          </cell>
          <cell r="I121" t="str">
            <v>จี๋จ๋อมเมือง</v>
          </cell>
          <cell r="J121">
            <v>3500200557904</v>
          </cell>
          <cell r="K121" t="str">
            <v>จอมทอง</v>
          </cell>
          <cell r="L121" t="str">
            <v>เชียงใหม่ 3</v>
          </cell>
          <cell r="M121">
            <v>8</v>
          </cell>
          <cell r="N121" t="str">
            <v>เคหะ</v>
          </cell>
          <cell r="O121" t="str">
            <v>2.หลักทรัพย์ค้ำประกัน</v>
          </cell>
          <cell r="P121"/>
          <cell r="Q121"/>
          <cell r="R121" t="str">
            <v>แขวงเชียงใหม่</v>
          </cell>
          <cell r="S121" t="str">
            <v>ผบ.5804</v>
          </cell>
          <cell r="T121">
            <v>2553</v>
          </cell>
          <cell r="U121" t="str">
            <v>ผบ.6224</v>
          </cell>
          <cell r="V121">
            <v>2553</v>
          </cell>
          <cell r="W121"/>
          <cell r="X121"/>
          <cell r="Y121"/>
          <cell r="Z121">
            <v>5</v>
          </cell>
          <cell r="AA121">
            <v>10</v>
          </cell>
          <cell r="AB121">
            <v>2553</v>
          </cell>
          <cell r="AC121"/>
          <cell r="AD121"/>
          <cell r="AE121"/>
          <cell r="AF121"/>
          <cell r="AG121"/>
          <cell r="AH121"/>
          <cell r="AI121"/>
          <cell r="AJ121"/>
          <cell r="AK121"/>
          <cell r="AL121"/>
          <cell r="AM121"/>
          <cell r="AN121"/>
          <cell r="AO121"/>
          <cell r="AP121"/>
          <cell r="AQ121"/>
          <cell r="AR121"/>
          <cell r="AS121"/>
          <cell r="AT121"/>
          <cell r="AU121"/>
          <cell r="AV121"/>
          <cell r="AW121"/>
          <cell r="AX121"/>
          <cell r="AY121"/>
          <cell r="AZ121"/>
          <cell r="BA121"/>
          <cell r="BB121"/>
          <cell r="BC121" t="str">
            <v>ศตวรรษ</v>
          </cell>
          <cell r="BD121"/>
          <cell r="BE121"/>
          <cell r="BF121">
            <v>3</v>
          </cell>
          <cell r="BG121"/>
          <cell r="BH121">
            <v>823761010001</v>
          </cell>
          <cell r="BI121" t="str">
            <v>นายอาทิตย์     จี๋จ๋อมเมือง</v>
          </cell>
          <cell r="BJ121">
            <v>241470</v>
          </cell>
          <cell r="BK121">
            <v>241460</v>
          </cell>
          <cell r="BL121"/>
          <cell r="BM121"/>
          <cell r="BN121" t="str">
            <v>1. นายอาทิตย์  จี๋จ๋อมเมือง
2. นางสุบาย  จี๋จ๋อมเมือง</v>
          </cell>
          <cell r="BO121" t="str">
            <v>ผู้กู้
ผู้ค้ำประกัน</v>
          </cell>
          <cell r="BP121" t="str">
            <v>3500200557904
3501800159579</v>
          </cell>
          <cell r="BQ121" t="str">
            <v>-  พบว่ามีกรรมสิทธิ์ในโฉนดที่ดินเลขที่ 45538, 38455  ต.สบเตี๊ยะ อ.จอมทอง จ.เชียงใหม่
-  ไม่พบว่ามีกรรมสิทธิ์ในที่ดินจังหวัดเชียงใหม่  อำเภอจอมทอง</v>
          </cell>
          <cell r="BR121" t="str">
            <v>พบ</v>
          </cell>
          <cell r="BS121" t="str">
            <v>1.ไม่พบ
2.ไม่พบ</v>
          </cell>
          <cell r="BT121">
            <v>2</v>
          </cell>
          <cell r="BU121">
            <v>1</v>
          </cell>
          <cell r="BV121" t="str">
            <v>73/61</v>
          </cell>
          <cell r="BW121" t="str">
            <v>อคธรรม</v>
          </cell>
          <cell r="BX121"/>
          <cell r="BY121"/>
          <cell r="BZ121"/>
          <cell r="CA121"/>
          <cell r="CB121"/>
          <cell r="CC121"/>
          <cell r="CD121"/>
          <cell r="CE121"/>
          <cell r="CF121"/>
          <cell r="CG121"/>
          <cell r="CH121"/>
          <cell r="CI121"/>
          <cell r="CJ121"/>
          <cell r="CK121"/>
          <cell r="CL121"/>
          <cell r="CM121"/>
          <cell r="CN121"/>
          <cell r="CO121"/>
          <cell r="CP121"/>
          <cell r="CQ121"/>
          <cell r="CR121"/>
          <cell r="CS121"/>
          <cell r="CT121"/>
          <cell r="CU121"/>
          <cell r="CV121"/>
          <cell r="CW121"/>
          <cell r="CX121"/>
          <cell r="CY121"/>
          <cell r="CZ121"/>
        </row>
        <row r="122">
          <cell r="B122">
            <v>116</v>
          </cell>
          <cell r="C122">
            <v>5</v>
          </cell>
          <cell r="D122">
            <v>1</v>
          </cell>
          <cell r="E122">
            <v>2561</v>
          </cell>
          <cell r="F122">
            <v>822148007146</v>
          </cell>
          <cell r="G122" t="str">
            <v>นาย</v>
          </cell>
          <cell r="H122" t="str">
            <v xml:space="preserve">อาทิตย์  </v>
          </cell>
          <cell r="I122" t="str">
            <v>จี๋จ๋อมเมือง</v>
          </cell>
          <cell r="J122">
            <v>3500200557904</v>
          </cell>
          <cell r="K122" t="str">
            <v>จอมทอง</v>
          </cell>
          <cell r="L122" t="str">
            <v>เชียงใหม่ 3</v>
          </cell>
          <cell r="M122">
            <v>8</v>
          </cell>
          <cell r="N122" t="str">
            <v>เคหะ</v>
          </cell>
          <cell r="O122" t="str">
            <v>2.หลักทรัพย์ค้ำประกัน</v>
          </cell>
          <cell r="P122"/>
          <cell r="Q122"/>
          <cell r="R122" t="str">
            <v>แขวงเชียงใหม่</v>
          </cell>
          <cell r="S122" t="str">
            <v>ผบ.5802</v>
          </cell>
          <cell r="T122">
            <v>2553</v>
          </cell>
          <cell r="U122" t="str">
            <v>ผบ.6225</v>
          </cell>
          <cell r="V122">
            <v>2553</v>
          </cell>
          <cell r="W122"/>
          <cell r="X122"/>
          <cell r="Y122"/>
          <cell r="Z122">
            <v>5</v>
          </cell>
          <cell r="AA122">
            <v>10</v>
          </cell>
          <cell r="AB122">
            <v>2553</v>
          </cell>
          <cell r="AC122"/>
          <cell r="AD122"/>
          <cell r="AE122"/>
          <cell r="AF122"/>
          <cell r="AG122"/>
          <cell r="AH122"/>
          <cell r="AI122"/>
          <cell r="AJ122"/>
          <cell r="AK122"/>
          <cell r="AL122"/>
          <cell r="AM122"/>
          <cell r="AN122"/>
          <cell r="AO122"/>
          <cell r="AP122"/>
          <cell r="AQ122"/>
          <cell r="AR122"/>
          <cell r="AS122"/>
          <cell r="AT122"/>
          <cell r="AU122"/>
          <cell r="AV122"/>
          <cell r="AW122"/>
          <cell r="AX122"/>
          <cell r="AY122"/>
          <cell r="AZ122"/>
          <cell r="BA122"/>
          <cell r="BB122"/>
          <cell r="BC122"/>
          <cell r="BD122"/>
          <cell r="BE122"/>
          <cell r="BF122">
            <v>3</v>
          </cell>
          <cell r="BG122"/>
          <cell r="BH122">
            <v>823761010002</v>
          </cell>
          <cell r="BI122" t="str">
            <v>นายอาทิตย์     จี๋จ๋อมเมือง</v>
          </cell>
          <cell r="BJ122"/>
          <cell r="BK122" t="str">
            <v>-</v>
          </cell>
          <cell r="BL122"/>
          <cell r="BM122"/>
          <cell r="BN122" t="str">
            <v>-</v>
          </cell>
          <cell r="BO122"/>
          <cell r="BP122" t="str">
            <v>-</v>
          </cell>
          <cell r="BQ122" t="str">
            <v xml:space="preserve">ไม่สืบเคสนี้ </v>
          </cell>
          <cell r="BR122" t="str">
            <v>-</v>
          </cell>
          <cell r="BS122"/>
          <cell r="BT122"/>
          <cell r="BU122"/>
          <cell r="BV122"/>
          <cell r="BW122" t="str">
            <v>อคธรรม</v>
          </cell>
          <cell r="BX122"/>
          <cell r="BY122"/>
          <cell r="BZ122"/>
          <cell r="CA122"/>
          <cell r="CB122"/>
          <cell r="CC122"/>
          <cell r="CD122"/>
          <cell r="CE122"/>
          <cell r="CF122"/>
          <cell r="CG122"/>
          <cell r="CH122"/>
          <cell r="CI122"/>
          <cell r="CJ122"/>
          <cell r="CK122"/>
          <cell r="CL122"/>
          <cell r="CM122"/>
          <cell r="CN122"/>
          <cell r="CO122"/>
          <cell r="CP122"/>
          <cell r="CQ122"/>
          <cell r="CR122"/>
          <cell r="CS122"/>
          <cell r="CT122"/>
          <cell r="CU122"/>
          <cell r="CV122"/>
          <cell r="CW122"/>
          <cell r="CX122"/>
          <cell r="CY122"/>
          <cell r="CZ122"/>
        </row>
        <row r="123">
          <cell r="B123">
            <v>117</v>
          </cell>
          <cell r="C123">
            <v>5</v>
          </cell>
          <cell r="D123">
            <v>1</v>
          </cell>
          <cell r="E123">
            <v>2561</v>
          </cell>
          <cell r="F123">
            <v>822151006910</v>
          </cell>
          <cell r="G123" t="str">
            <v>นางสาว</v>
          </cell>
          <cell r="H123" t="str">
            <v>ปิยะกมล</v>
          </cell>
          <cell r="I123" t="str">
            <v>สามสาลี</v>
          </cell>
          <cell r="J123">
            <v>3500200786482</v>
          </cell>
          <cell r="K123" t="str">
            <v>จอมทอง</v>
          </cell>
          <cell r="L123" t="str">
            <v>เชียงใหม่ 3</v>
          </cell>
          <cell r="M123">
            <v>8</v>
          </cell>
          <cell r="N123" t="str">
            <v>สวัสดิการ</v>
          </cell>
          <cell r="O123" t="str">
            <v>1.บุคคลค้ำประกัน</v>
          </cell>
          <cell r="P123"/>
          <cell r="Q123"/>
          <cell r="R123" t="str">
            <v>แขวงเชียงใหม่</v>
          </cell>
          <cell r="S123" t="str">
            <v>ผบ.5801</v>
          </cell>
          <cell r="T123">
            <v>2553</v>
          </cell>
          <cell r="U123" t="str">
            <v>ผบ.6724</v>
          </cell>
          <cell r="V123">
            <v>2553</v>
          </cell>
          <cell r="W123"/>
          <cell r="X123"/>
          <cell r="Y123"/>
          <cell r="Z123"/>
          <cell r="AA123"/>
          <cell r="AB123"/>
          <cell r="AC123"/>
          <cell r="AD123"/>
          <cell r="AE123"/>
          <cell r="AF123"/>
          <cell r="AG123"/>
          <cell r="AH123"/>
          <cell r="AI123"/>
          <cell r="AJ123"/>
          <cell r="AK123"/>
          <cell r="AL123"/>
          <cell r="AM123"/>
          <cell r="AN123"/>
          <cell r="AO123"/>
          <cell r="AP123"/>
          <cell r="AQ123"/>
          <cell r="AR123"/>
          <cell r="AS123"/>
          <cell r="AT123"/>
          <cell r="AU123"/>
          <cell r="AV123"/>
          <cell r="AW123"/>
          <cell r="AX123"/>
          <cell r="AY123"/>
          <cell r="AZ123"/>
          <cell r="BA123"/>
          <cell r="BB123" t="str">
            <v xml:space="preserve">ยุติบังคับคดี ลูกหนี้ปิดบัญชี </v>
          </cell>
          <cell r="BC123" t="str">
            <v>พี่รี่</v>
          </cell>
          <cell r="BD123"/>
          <cell r="BE123"/>
          <cell r="BF123">
            <v>3</v>
          </cell>
          <cell r="BG123"/>
          <cell r="BH123">
            <v>823761010003</v>
          </cell>
          <cell r="BI123" t="str">
            <v>นางสาวปิยะกมล   สามสาลี</v>
          </cell>
          <cell r="BJ123">
            <v>241575</v>
          </cell>
          <cell r="BK123">
            <v>241585</v>
          </cell>
          <cell r="BL123"/>
          <cell r="BM123"/>
          <cell r="BN123" t="str">
            <v>1. นางสาวปิยะกมล  สามสาลี
2. นายวรพงค์  งามทรง
3. นางฉัตรดาว  บุญมาปะ
4. นายนพดล  บุญมาปะ</v>
          </cell>
          <cell r="BO123" t="str">
            <v>ผู้กู้
ผู้ค้ำประกัน (ล.2) 
ผู้ค้ำประกัน (ล.3)
คู่สมรส (ล.3)</v>
          </cell>
          <cell r="BP123" t="str">
            <v>3500200786482
3540400787679
3500200562347
3500200592017</v>
          </cell>
          <cell r="BQ123" t="str">
            <v>-  พบว่ามีกรรมสิทธิ์ในที่ดิน อ.ดอยหล่อ,จอมทอง จ.เชียงใหม่ เลขโฉนด 5576,7413 เลขที่ดิน 877,194 ต.ดอยหล่อ อ.ดอยหล่อ เชียงใหม่
'- ไม่พบว่ามีกรรมสิทธิ์ในที่ดิน อ.สูงเม่น จ.แพร่
'- ไม่พบว่ามีกรรมสิทธิ์ในที่ดิน อ.ดอยหล่อ,จอมทอง จ.เชียงใหม่
'- พบว่ามีกรรมสิทธิ์ในที่ดิน อ.ดอยหล่อ,จอมทอง จ.เชียงใหม่ เลขโฉนด 2997 เลขที่ดิน 21 ต.สบเตี๊ยะ อ.จอมทอง เชียงใหม่</v>
          </cell>
          <cell r="BR123" t="str">
            <v>พบ</v>
          </cell>
          <cell r="BS123" t="str">
            <v>พบ
พบ
พบ
ไม่พบ</v>
          </cell>
          <cell r="BT123">
            <v>4</v>
          </cell>
          <cell r="BU123">
            <v>4</v>
          </cell>
          <cell r="BV123" t="str">
            <v>171/61</v>
          </cell>
          <cell r="BW123" t="str">
            <v>อคธรรม</v>
          </cell>
          <cell r="BX123"/>
          <cell r="BY123"/>
          <cell r="BZ123"/>
          <cell r="CA123"/>
          <cell r="CB123"/>
          <cell r="CC123"/>
          <cell r="CD123"/>
          <cell r="CE123"/>
          <cell r="CF123"/>
          <cell r="CG123"/>
          <cell r="CH123"/>
          <cell r="CI123"/>
          <cell r="CJ123"/>
          <cell r="CK123"/>
          <cell r="CL123"/>
          <cell r="CM123"/>
          <cell r="CN123"/>
          <cell r="CO123"/>
          <cell r="CP123"/>
          <cell r="CQ123"/>
          <cell r="CR123"/>
          <cell r="CS123"/>
          <cell r="CT123"/>
          <cell r="CU123"/>
          <cell r="CV123"/>
          <cell r="CW123"/>
          <cell r="CX123"/>
          <cell r="CY123"/>
          <cell r="CZ123"/>
        </row>
        <row r="124">
          <cell r="B124">
            <v>118</v>
          </cell>
          <cell r="C124">
            <v>5</v>
          </cell>
          <cell r="D124">
            <v>1</v>
          </cell>
          <cell r="E124">
            <v>2561</v>
          </cell>
          <cell r="F124">
            <v>822150004411</v>
          </cell>
          <cell r="G124" t="str">
            <v>นางสาว</v>
          </cell>
          <cell r="H124" t="str">
            <v>ปิยะกมล</v>
          </cell>
          <cell r="I124" t="str">
            <v>สามสาลี</v>
          </cell>
          <cell r="J124">
            <v>3500200786482</v>
          </cell>
          <cell r="K124" t="str">
            <v>จอมทอง</v>
          </cell>
          <cell r="L124" t="str">
            <v>เชียงใหม่ 3</v>
          </cell>
          <cell r="M124">
            <v>8</v>
          </cell>
          <cell r="N124" t="str">
            <v>พัฒนากลุ่มอาชีพ</v>
          </cell>
          <cell r="O124" t="str">
            <v>2.หลักทรัพย์ค้ำประกัน</v>
          </cell>
          <cell r="P124"/>
          <cell r="Q124"/>
          <cell r="R124" t="str">
            <v>จังหวัดเชียงใหม่</v>
          </cell>
          <cell r="S124" t="str">
            <v>ผบ.1382</v>
          </cell>
          <cell r="T124">
            <v>2553</v>
          </cell>
          <cell r="U124" t="str">
            <v>ผบ.1484</v>
          </cell>
          <cell r="V124">
            <v>2553</v>
          </cell>
          <cell r="W124"/>
          <cell r="X124"/>
          <cell r="Y124"/>
          <cell r="Z124">
            <v>27</v>
          </cell>
          <cell r="AA124">
            <v>10</v>
          </cell>
          <cell r="AB124">
            <v>2553</v>
          </cell>
          <cell r="AC124"/>
          <cell r="AD124"/>
          <cell r="AE124"/>
          <cell r="AF124"/>
          <cell r="AG124"/>
          <cell r="AH124"/>
          <cell r="AI124"/>
          <cell r="AJ124"/>
          <cell r="AK124"/>
          <cell r="AL124"/>
          <cell r="AM124"/>
          <cell r="AN124"/>
          <cell r="AO124"/>
          <cell r="AP124"/>
          <cell r="AQ124"/>
          <cell r="AR124"/>
          <cell r="AS124"/>
          <cell r="AT124"/>
          <cell r="AU124"/>
          <cell r="AV124"/>
          <cell r="AW124"/>
          <cell r="AX124"/>
          <cell r="AY124"/>
          <cell r="AZ124"/>
          <cell r="BA124"/>
          <cell r="BB124" t="str">
            <v>ยึดแล้ว  10/05/2562 // ถอนการยึด 20/09/2562 ปิดบัญชี</v>
          </cell>
          <cell r="BC124" t="str">
            <v>ธนกร</v>
          </cell>
          <cell r="BD124" t="str">
            <v>ทรัพย์จำนอง</v>
          </cell>
          <cell r="BE124"/>
          <cell r="BF124">
            <v>3</v>
          </cell>
          <cell r="BG124"/>
          <cell r="BH124">
            <v>823761010005</v>
          </cell>
          <cell r="BI124" t="str">
            <v>นางสาวปิยะกมล   สามสาลี</v>
          </cell>
          <cell r="BJ124">
            <v>241470</v>
          </cell>
          <cell r="BK124">
            <v>241460</v>
          </cell>
          <cell r="BL124"/>
          <cell r="BM124"/>
          <cell r="BN124" t="str">
            <v>1. นางสาวปิยะกมล  สามสาลี
2. นางธัญญาลักษณ์  เมืองเล็น
3.  นายดุสิต  เมืองเล็น  (คู่สมรส ล.2)
4. นางฉัตรดาว  บุญมาปะ
5. นายนพดล  บุญมาปะ  (คู่สมรส ล.3)
6. นางหทัยรัตน์  ศรีทองดี
7. นายวรพงศ์  งามทรง
8. นายมาโนช  ใจคำ
9. นางสาวอรัญญา  แก้วกันใจ  (คู่สมรส ล.6)</v>
          </cell>
          <cell r="BO124" t="str">
            <v>ผู้กู้
ผู้ค้ำประกัน (ล.2)
คู่สมรส (ล.2) 
(ผู้ค้ำประกัน)
ผู้ค้ำประกัน (ล.3)
คู่สมรส (ล.3)
 (ผู้ค้ำประกัน)
ผู้ค้ำประกัน (ล.4)
ผู้ค้ำประกัน (ล.5)
ผู้ค้ำประกัน (ล.6)
คู่สมรส (ล.6) (ผู้ค้ำประกัน)</v>
          </cell>
          <cell r="BP124" t="str">
            <v>3500200786482
3500200472054
3550800063341
3500200562347
3500200592017
3500200697803
3540400787679
3500600181251
3500200040987</v>
          </cell>
          <cell r="BQ124" t="str">
            <v>- พบว่ามีกรรมสิทธิ์ในโฉนดที่ดินเลขที่  5576,  11931  ต.ดอยหล่อ อ.ดอยหล่อ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พบว่ามีกรรมสิทธิ์ในที่ดินเลขที่ 2997 ต.สบเตี๊ยะ อ.จอมทอง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จังหวัดแพร่  สาขาสูงเม่น</v>
          </cell>
          <cell r="BR124" t="str">
            <v>พบ</v>
          </cell>
          <cell r="BS124" t="str">
            <v>1.พบ
2.พบ
3.พบ
4.พบ
5.ไม่พบ
6.พบ
7.พบ
8.ไม่พบ
9.พบ</v>
          </cell>
          <cell r="BT124">
            <v>9</v>
          </cell>
          <cell r="BU124">
            <v>2</v>
          </cell>
          <cell r="BV124" t="str">
            <v>74/61</v>
          </cell>
          <cell r="BW124" t="str">
            <v>อคธรรม</v>
          </cell>
          <cell r="BX124"/>
          <cell r="BY124"/>
          <cell r="BZ124"/>
          <cell r="CA124"/>
          <cell r="CB124"/>
          <cell r="CC124"/>
          <cell r="CD124"/>
          <cell r="CE124"/>
          <cell r="CF124"/>
          <cell r="CG124"/>
          <cell r="CH124"/>
          <cell r="CI124"/>
          <cell r="CJ124"/>
          <cell r="CK124"/>
          <cell r="CL124"/>
          <cell r="CM124"/>
          <cell r="CN124"/>
          <cell r="CO124"/>
          <cell r="CP124"/>
          <cell r="CQ124"/>
          <cell r="CR124"/>
          <cell r="CS124"/>
          <cell r="CT124"/>
          <cell r="CU124"/>
          <cell r="CV124"/>
          <cell r="CW124"/>
          <cell r="CX124"/>
          <cell r="CY124"/>
          <cell r="CZ124"/>
        </row>
        <row r="125">
          <cell r="B125">
            <v>119</v>
          </cell>
          <cell r="C125">
            <v>31</v>
          </cell>
          <cell r="D125">
            <v>8</v>
          </cell>
          <cell r="E125">
            <v>2560</v>
          </cell>
          <cell r="F125">
            <v>800041710990</v>
          </cell>
          <cell r="G125" t="str">
            <v>นางสาว</v>
          </cell>
          <cell r="H125" t="str">
            <v>อังคณา</v>
          </cell>
          <cell r="I125" t="str">
            <v>ใจปัน</v>
          </cell>
          <cell r="J125">
            <v>3500900259957</v>
          </cell>
          <cell r="K125" t="str">
            <v>ฝาง</v>
          </cell>
          <cell r="L125" t="str">
            <v>เชียงใหม่ 4</v>
          </cell>
          <cell r="M125">
            <v>8</v>
          </cell>
          <cell r="N125" t="str">
            <v>ธปช.</v>
          </cell>
          <cell r="O125" t="str">
            <v>1.บุคคลค้ำประกัน</v>
          </cell>
          <cell r="P125">
            <v>167011.78</v>
          </cell>
          <cell r="Q125">
            <v>15</v>
          </cell>
          <cell r="R125" t="str">
            <v>จังหวัดฝาง</v>
          </cell>
          <cell r="S125" t="str">
            <v>ผบ.1507</v>
          </cell>
          <cell r="T125">
            <v>2559</v>
          </cell>
          <cell r="U125" t="str">
            <v>ผบ.38</v>
          </cell>
          <cell r="V125">
            <v>2560</v>
          </cell>
          <cell r="W125"/>
          <cell r="X125"/>
          <cell r="Y125"/>
          <cell r="Z125">
            <v>30</v>
          </cell>
          <cell r="AA125">
            <v>1</v>
          </cell>
          <cell r="AB125">
            <v>2560</v>
          </cell>
          <cell r="AC125"/>
          <cell r="AD125"/>
          <cell r="AE125"/>
          <cell r="AF125"/>
          <cell r="AG125"/>
          <cell r="AH125"/>
          <cell r="AI125"/>
          <cell r="AJ125"/>
          <cell r="AK125"/>
          <cell r="AL125"/>
          <cell r="AM125"/>
          <cell r="AN125"/>
          <cell r="AO125"/>
          <cell r="AP125"/>
          <cell r="AQ125"/>
          <cell r="AR125"/>
          <cell r="AS125"/>
          <cell r="AT125"/>
          <cell r="AU125"/>
          <cell r="AV125"/>
          <cell r="AW125"/>
          <cell r="AX125"/>
          <cell r="AY125"/>
          <cell r="AZ125"/>
          <cell r="BA125"/>
          <cell r="BB125"/>
          <cell r="BC125" t="str">
            <v>ศิราณี</v>
          </cell>
          <cell r="BD125"/>
          <cell r="BE125"/>
          <cell r="BF125">
            <v>4</v>
          </cell>
          <cell r="BG125"/>
          <cell r="BH125">
            <v>823859010492</v>
          </cell>
          <cell r="BI125" t="str">
            <v>นางสาวอังคณา   ใจปัน</v>
          </cell>
          <cell r="BJ125" t="str">
            <v>15/5/2561</v>
          </cell>
          <cell r="BK125">
            <v>241585</v>
          </cell>
          <cell r="BL125"/>
          <cell r="BM125"/>
          <cell r="BN125" t="str">
            <v>1. นางสาวอังคณา  ใจปัน
2. นางสิริกาญจน์  แสนกุย
3. นายเฉลิมชัย  ใจปัน</v>
          </cell>
          <cell r="BO125" t="str">
            <v>ผู้กู้
ผู้ค้ำประกัน (ล.2)
ผู้ค้ำประกัน (ล.3)</v>
          </cell>
          <cell r="BP125" t="str">
            <v>3500900259957
3500900663499
3500900345985</v>
          </cell>
          <cell r="BQ125" t="str">
            <v>- ไม่พบว่ามีกรรมสิทธิ์ในที่ดิน อ.ฝาง จังหวัดเชียงใหม่
'- ไม่พบว่ามีกรรมสิทธิ์ในที่ดิน อ.ฝาง จังหวัดเชียงใหม่
'- พบว่ามีกรรมสิทธิ์ในที่ดิน อ.ฝาง จังหวัดเชียงใหม่ เลขโฉนด 29057 เลขที่ดิน 565 หน้าสำรวจ 5096</v>
          </cell>
          <cell r="BR125" t="str">
            <v>พบ</v>
          </cell>
          <cell r="BS125" t="str">
            <v>พบ
พบ
พบ</v>
          </cell>
          <cell r="BT125">
            <v>3</v>
          </cell>
          <cell r="BU125">
            <v>3</v>
          </cell>
          <cell r="BV125" t="str">
            <v>170/61</v>
          </cell>
          <cell r="BW125" t="str">
            <v>อคธรรม</v>
          </cell>
          <cell r="BX125"/>
          <cell r="BY125"/>
          <cell r="BZ125"/>
          <cell r="CA125"/>
          <cell r="CB125"/>
          <cell r="CC125"/>
          <cell r="CD125"/>
          <cell r="CE125"/>
          <cell r="CF125"/>
          <cell r="CG125"/>
          <cell r="CH125"/>
          <cell r="CI125"/>
          <cell r="CJ125"/>
          <cell r="CK125"/>
          <cell r="CL125"/>
          <cell r="CM125"/>
          <cell r="CN125"/>
          <cell r="CO125"/>
          <cell r="CP125"/>
          <cell r="CQ125"/>
          <cell r="CR125"/>
          <cell r="CS125"/>
          <cell r="CT125"/>
          <cell r="CU125"/>
          <cell r="CV125"/>
          <cell r="CW125"/>
          <cell r="CX125"/>
          <cell r="CY125"/>
          <cell r="CZ125"/>
        </row>
        <row r="126">
          <cell r="B126">
            <v>120</v>
          </cell>
          <cell r="C126">
            <v>24</v>
          </cell>
          <cell r="D126">
            <v>11</v>
          </cell>
          <cell r="E126">
            <v>2560</v>
          </cell>
          <cell r="F126">
            <v>800063771425</v>
          </cell>
          <cell r="G126" t="str">
            <v>นาง</v>
          </cell>
          <cell r="H126" t="str">
            <v xml:space="preserve">ปิโณณาตฐ  </v>
          </cell>
          <cell r="I126" t="str">
            <v>หฤแสง</v>
          </cell>
          <cell r="J126">
            <v>3501000379264</v>
          </cell>
          <cell r="K126" t="str">
            <v>แม่แตง</v>
          </cell>
          <cell r="L126" t="str">
            <v>เชียงใหม่ 4</v>
          </cell>
          <cell r="M126">
            <v>8</v>
          </cell>
          <cell r="N126" t="str">
            <v>ธปช.</v>
          </cell>
          <cell r="O126" t="str">
            <v>1.บุคคลค้ำประกัน</v>
          </cell>
          <cell r="P126">
            <v>100000</v>
          </cell>
          <cell r="Q126">
            <v>15</v>
          </cell>
          <cell r="R126" t="str">
            <v>แขวงเชียงใหม่</v>
          </cell>
          <cell r="S126" t="str">
            <v>ผบ.3868</v>
          </cell>
          <cell r="T126">
            <v>2560</v>
          </cell>
          <cell r="U126" t="str">
            <v>ผบ.7223</v>
          </cell>
          <cell r="V126">
            <v>2560</v>
          </cell>
          <cell r="W126"/>
          <cell r="X126"/>
          <cell r="Y126"/>
          <cell r="Z126">
            <v>28</v>
          </cell>
          <cell r="AA126">
            <v>8</v>
          </cell>
          <cell r="AB126">
            <v>2560</v>
          </cell>
          <cell r="AC126"/>
          <cell r="AD126"/>
          <cell r="AE126"/>
          <cell r="AF126"/>
          <cell r="AG126"/>
          <cell r="AH126"/>
          <cell r="AI126"/>
          <cell r="AJ126"/>
          <cell r="AK126"/>
          <cell r="AL126"/>
          <cell r="AM126"/>
          <cell r="AN126"/>
          <cell r="AO126"/>
          <cell r="AP126"/>
          <cell r="AQ126"/>
          <cell r="AR126"/>
          <cell r="AS126"/>
          <cell r="AT126"/>
          <cell r="AU126"/>
          <cell r="AV126"/>
          <cell r="AW126"/>
          <cell r="AX126"/>
          <cell r="AY126"/>
          <cell r="AZ126"/>
          <cell r="BA126"/>
          <cell r="BB126" t="str">
            <v>รายงานผลสืบทรัพย์ครั้งที่ 2 10/7/2567</v>
          </cell>
          <cell r="BC126" t="str">
            <v>ศตวรรษ/วชิราภรณ์</v>
          </cell>
          <cell r="BD126"/>
          <cell r="BE126"/>
          <cell r="BF126">
            <v>4</v>
          </cell>
          <cell r="BG126"/>
          <cell r="BH126">
            <v>823860010216</v>
          </cell>
          <cell r="BI126" t="str">
            <v>นางปิโณณาตฐ     หฤแสง</v>
          </cell>
          <cell r="BJ126">
            <v>241467</v>
          </cell>
          <cell r="BK126">
            <v>241467</v>
          </cell>
          <cell r="BL126"/>
          <cell r="BM126"/>
          <cell r="BN126" t="str">
            <v>1. นางปิโณณาตฐ  หฤแสง
2. นางการติมนต์หรือกานติมนต์  โปธิ
3. นายสุทิน  โปธิ  
4. นางสาคร  พงษ์โสด</v>
          </cell>
          <cell r="BO126" t="str">
            <v>จำเลยที่1
จำเลยที่ 2
คู่สมรสจำเลยที่ 2
จำเลยที่ 3</v>
          </cell>
          <cell r="BP126" t="str">
            <v>3-5010-00379-26-4
1-5099-00031-58-3
3-5006-00143-35-0
3-5006-00343-52-9</v>
          </cell>
          <cell r="BQ126" t="str">
            <v>-ไม่พบว่ามีกรรมสิทธิ์ในที่ดิน อ.แม่แตง จ.เชียงใหม่
-ไม่พบว่ามีกรรมสิทธิ์ในที่ดิน เขตห้วยขวาง,บางเขน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BR126" t="str">
            <v>ไม่พบ</v>
          </cell>
          <cell r="BS126" t="str">
            <v>พบ
ไม่พบ
ไม่พบ
ไม่พบ</v>
          </cell>
          <cell r="BT126">
            <v>4</v>
          </cell>
          <cell r="BU126">
            <v>1</v>
          </cell>
          <cell r="BV126" t="str">
            <v>26/61</v>
          </cell>
          <cell r="BW126" t="str">
            <v>อคธรรม</v>
          </cell>
          <cell r="BX126"/>
          <cell r="BY126" t="str">
            <v>1. นางปิโณณาตฐ  หฤแสง
2. นางการติมนต์หรือกานติมนต์  โปธิ
3. นายสุทิน  โปธิ  
4. นางสาคร  พงษ์โสด</v>
          </cell>
          <cell r="BZ126" t="str">
            <v>จำเลยที่1
จำเลยที่ 2
คู่สมรสจำเลยที่ 2
จำเลยที่ 3</v>
          </cell>
          <cell r="CA126" t="str">
            <v>3-5010-00379-26-4
1-5099-00031-58-3
3-5006-00143-35-0
3-5006-00343-52-9</v>
          </cell>
          <cell r="CB126" t="str">
            <v>-ไม่พบว่ามีกรรมสิทธิ์ในที่ดิน อ.แม่แตง จ.เชียงใหม่
-ไม่พบว่ามีกรรมสิทธิ์ในที่ดิน เขตห้วยขวาง  จ.กรุงเทพมหานคร
--ไม่พบว่ามีกรรมสิทธิ์ในที่ดิน  เขตบางเขน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CC126" t="str">
            <v>ไม่พบทรัพย์</v>
          </cell>
          <cell r="CD126"/>
          <cell r="CE126"/>
          <cell r="CF126"/>
          <cell r="CG126"/>
          <cell r="CH126"/>
          <cell r="CI126"/>
          <cell r="CJ126"/>
          <cell r="CK126"/>
          <cell r="CL126"/>
          <cell r="CM126"/>
          <cell r="CN126"/>
          <cell r="CO126"/>
          <cell r="CP126"/>
          <cell r="CQ126"/>
          <cell r="CR126"/>
          <cell r="CS126"/>
          <cell r="CT126"/>
          <cell r="CU126"/>
          <cell r="CV126"/>
          <cell r="CW126">
            <v>243844</v>
          </cell>
          <cell r="CX126"/>
          <cell r="CY126"/>
          <cell r="CZ126"/>
        </row>
        <row r="127">
          <cell r="B127">
            <v>121</v>
          </cell>
          <cell r="C127">
            <v>17</v>
          </cell>
          <cell r="D127">
            <v>3</v>
          </cell>
          <cell r="E127">
            <v>2560</v>
          </cell>
          <cell r="F127">
            <v>800058049928</v>
          </cell>
          <cell r="G127" t="str">
            <v>นาย</v>
          </cell>
          <cell r="H127" t="str">
            <v>ศตวรรษ</v>
          </cell>
          <cell r="I127" t="str">
            <v>กันธะวงศ์</v>
          </cell>
          <cell r="J127">
            <v>1500400099296</v>
          </cell>
          <cell r="K127" t="str">
            <v>แม่แตง</v>
          </cell>
          <cell r="L127" t="str">
            <v>เชียงใหม่ 4</v>
          </cell>
          <cell r="M127">
            <v>8</v>
          </cell>
          <cell r="N127" t="str">
            <v>ธปช.</v>
          </cell>
          <cell r="O127" t="str">
            <v>1.บุคคลค้ำประกัน</v>
          </cell>
          <cell r="P127">
            <v>69229.37</v>
          </cell>
          <cell r="Q127">
            <v>15</v>
          </cell>
          <cell r="R127" t="str">
            <v>แขวงเชียงใหม่</v>
          </cell>
          <cell r="S127" t="str">
            <v>ผบ.3858</v>
          </cell>
          <cell r="T127">
            <v>2560</v>
          </cell>
          <cell r="U127" t="str">
            <v>ผบ.6634</v>
          </cell>
          <cell r="V127">
            <v>2560</v>
          </cell>
          <cell r="W127"/>
          <cell r="X127"/>
          <cell r="Y127"/>
          <cell r="Z127">
            <v>22</v>
          </cell>
          <cell r="AA127">
            <v>8</v>
          </cell>
          <cell r="AB127">
            <v>2560</v>
          </cell>
          <cell r="AC127"/>
          <cell r="AD127"/>
          <cell r="AE127"/>
          <cell r="AF127"/>
          <cell r="AG127"/>
          <cell r="AH127"/>
          <cell r="AI127"/>
          <cell r="AJ127"/>
          <cell r="AK127"/>
          <cell r="AL127"/>
          <cell r="AM127"/>
          <cell r="AN127"/>
          <cell r="AO127"/>
          <cell r="AP127"/>
          <cell r="AQ127"/>
          <cell r="AR127"/>
          <cell r="AS127"/>
          <cell r="AT127"/>
          <cell r="AU127"/>
          <cell r="AV127"/>
          <cell r="AW127"/>
          <cell r="AX127"/>
          <cell r="AY127"/>
          <cell r="AZ127"/>
          <cell r="BA127"/>
          <cell r="BB127" t="str">
            <v>รายงานผลสืบทรัพย์ครั้งที่ 2 10/7/2567</v>
          </cell>
          <cell r="BC127"/>
          <cell r="BD127"/>
          <cell r="BE127"/>
          <cell r="BF127">
            <v>4</v>
          </cell>
          <cell r="BG127"/>
          <cell r="BH127">
            <v>823860010186</v>
          </cell>
          <cell r="BI127" t="str">
            <v>นายศตวรรษ   กันธะวงศ์</v>
          </cell>
          <cell r="BJ127"/>
          <cell r="BK127"/>
          <cell r="BL127"/>
          <cell r="BM127"/>
          <cell r="BN127" t="str">
            <v xml:space="preserve">1.นายศตวรรษ  กันธะวงศ์
2.นายวิชัย  พงศ์ไพรวัลย์
3.นางสาวมยุรี  แซ่ยิงจา
4.นางสาวไพลิน  มินทร์เสนี
5.นายธีรพงศ์  แสวงดี
</v>
          </cell>
          <cell r="BO127" t="str">
            <v>จำเลยที่ 1
จำเลยที่ 2
คู่สมรสจำเลยที่ 2
จำเลยที่ 3
คู่สมรสจำเลยที่ 3</v>
          </cell>
          <cell r="BP127" t="str">
            <v>1500400099296
1500800003318
2630200017099
1659900272181
1101401570108</v>
          </cell>
          <cell r="BQ12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BR127" t="str">
            <v>ไม่พบทรัพย์</v>
          </cell>
          <cell r="BS127" t="str">
            <v>พบทรัพย์</v>
          </cell>
          <cell r="BT127">
            <v>5</v>
          </cell>
          <cell r="BU127" t="str">
            <v>เกศินี</v>
          </cell>
          <cell r="BV127"/>
          <cell r="BW127" t="str">
            <v>อคธรรม</v>
          </cell>
          <cell r="BX127"/>
          <cell r="BY127" t="str">
            <v>1.นายศตวรรษ  กันธะวงศ์
2.นายวิชัย  พงศ์ไพรวัลย์
3.นางสาวมยุรี  แซ่ยิงจา
4.นางสาวไพลิน  มินทร์เสนี
5.นายธีรพงศ์  แสวงดี</v>
          </cell>
          <cell r="BZ127" t="str">
            <v>จำเลยที่ 1
จำเลยที่ 2
คู่สมรสจำเลยที่ 2
จำเลยที่ 3
คู่สมรสจำเลยที่ 3</v>
          </cell>
          <cell r="CA127" t="str">
            <v>1500400099296
1500800003318
2630200017099
1659900272181
1101401570108</v>
          </cell>
          <cell r="CB12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CC127" t="str">
            <v>ไม่พบทรัพย์</v>
          </cell>
          <cell r="CD127"/>
          <cell r="CE127"/>
          <cell r="CF127"/>
          <cell r="CG127"/>
          <cell r="CH127"/>
          <cell r="CI127"/>
          <cell r="CJ127"/>
          <cell r="CK127"/>
          <cell r="CL127"/>
          <cell r="CM127"/>
          <cell r="CN127"/>
          <cell r="CO127"/>
          <cell r="CP127"/>
          <cell r="CQ127"/>
          <cell r="CR127"/>
          <cell r="CS127"/>
          <cell r="CT127"/>
          <cell r="CU127"/>
          <cell r="CV127"/>
          <cell r="CW127"/>
          <cell r="CX127" t="str">
            <v>23/1/2566
24/10/2567</v>
          </cell>
          <cell r="CY127"/>
          <cell r="CZ127"/>
        </row>
        <row r="128">
          <cell r="B128">
            <v>122</v>
          </cell>
          <cell r="C128">
            <v>30</v>
          </cell>
          <cell r="D128">
            <v>1</v>
          </cell>
          <cell r="E128">
            <v>2561</v>
          </cell>
          <cell r="F128">
            <v>800059524101</v>
          </cell>
          <cell r="G128" t="str">
            <v>นางสาว</v>
          </cell>
          <cell r="H128" t="str">
            <v>อัญชลี</v>
          </cell>
          <cell r="I128" t="str">
            <v>ดวงทิพย์</v>
          </cell>
          <cell r="J128">
            <v>1509900665931</v>
          </cell>
          <cell r="K128" t="str">
            <v>แม่แตง</v>
          </cell>
          <cell r="L128" t="str">
            <v>เชียงใหม่ 4</v>
          </cell>
          <cell r="M128">
            <v>8</v>
          </cell>
          <cell r="N128" t="str">
            <v>ธปช.</v>
          </cell>
          <cell r="O128" t="str">
            <v>1.บุคคลค้ำประกัน</v>
          </cell>
          <cell r="P128">
            <v>45098.47</v>
          </cell>
          <cell r="Q128">
            <v>15</v>
          </cell>
          <cell r="R128" t="str">
            <v>แขวงลำปาง</v>
          </cell>
          <cell r="S128" t="str">
            <v>ผบ.2129</v>
          </cell>
          <cell r="T128">
            <v>2560</v>
          </cell>
          <cell r="U128" t="str">
            <v>ผบ.2823</v>
          </cell>
          <cell r="V128">
            <v>2560</v>
          </cell>
          <cell r="W128">
            <v>17</v>
          </cell>
          <cell r="X128">
            <v>7</v>
          </cell>
          <cell r="Y128">
            <v>2560</v>
          </cell>
          <cell r="Z128"/>
          <cell r="AA128"/>
          <cell r="AB128"/>
          <cell r="AC128"/>
          <cell r="AD128"/>
          <cell r="AE128"/>
          <cell r="AF128"/>
          <cell r="AG128"/>
          <cell r="AH128"/>
          <cell r="AI128"/>
          <cell r="AJ128"/>
          <cell r="AK128"/>
          <cell r="AL128"/>
          <cell r="AM128"/>
          <cell r="AN128"/>
          <cell r="AO128"/>
          <cell r="AP128"/>
          <cell r="AQ128"/>
          <cell r="AR128"/>
          <cell r="AS128"/>
          <cell r="AT128"/>
          <cell r="AU128"/>
          <cell r="AV128"/>
          <cell r="AW128"/>
          <cell r="AX128"/>
          <cell r="AY128"/>
          <cell r="AZ128"/>
          <cell r="BA128"/>
          <cell r="BB128" t="str">
            <v>รายงานผลสืบทรัพย์ครั้งที่ 2 10/7/2567</v>
          </cell>
          <cell r="BC128" t="str">
            <v>ศิราณี/วชิราภรณ์</v>
          </cell>
          <cell r="BD128"/>
          <cell r="BE128"/>
          <cell r="BF128">
            <v>4</v>
          </cell>
          <cell r="BG128"/>
          <cell r="BH128">
            <v>823860010212</v>
          </cell>
          <cell r="BI128" t="str">
            <v>นางสาวอัญชลี   ดวงทิพย์</v>
          </cell>
          <cell r="BJ128" t="str">
            <v>15/5/2561</v>
          </cell>
          <cell r="BK128">
            <v>241585</v>
          </cell>
          <cell r="BL128"/>
          <cell r="BM128"/>
          <cell r="BN128" t="str">
            <v>1. นางสาวอัญชลี   ดวงทิพย์
2.นายสหพันธ์ สาวาโย
3. นายสุริยา  จอมธง
4. นายวิทยา  สมศรี</v>
          </cell>
          <cell r="BO128" t="str">
            <v>จำเลยที่ 1
คู่สมรสจำเลยที่ 1
จำเลยที่ 2
จำเลยที่ 3</v>
          </cell>
          <cell r="BP128" t="str">
            <v>1-5099-00665-93-1
1-4199-01753-72-9
1-5099-00630-66-5
1-5099-00894-36-1</v>
          </cell>
          <cell r="BQ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BR128" t="str">
            <v>ไม่พบ</v>
          </cell>
          <cell r="BS128" t="str">
            <v>พบ
พบ
พบ</v>
          </cell>
          <cell r="BT128">
            <v>3</v>
          </cell>
          <cell r="BU128">
            <v>3</v>
          </cell>
          <cell r="BV128" t="str">
            <v>169/61</v>
          </cell>
          <cell r="BW128" t="str">
            <v>อคธรรม</v>
          </cell>
          <cell r="BX128"/>
          <cell r="BY128" t="str">
            <v>1. นางสาวอัญชลี   ดวงทิพย์
2.นายสหพันธ์ สาวาโย
3. นายสุริยา  จอมธง
4. นายวิทยา  สมศรี</v>
          </cell>
          <cell r="BZ128" t="str">
            <v>จำเลยที่ 1
คู่สมรสจำเลยที่ 1
จำเลยที่ 2
จำเลยที่ 3</v>
          </cell>
          <cell r="CA128" t="str">
            <v>1-5099-00665-93-1
1-4199-01753-72-9
1-5099-00630-66-5
1-5099-00894-36-1</v>
          </cell>
          <cell r="CB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CC128" t="str">
            <v>ไม่พบทรัพย์</v>
          </cell>
          <cell r="CD128"/>
          <cell r="CE128"/>
          <cell r="CF128"/>
          <cell r="CG128"/>
          <cell r="CH128"/>
          <cell r="CI128"/>
          <cell r="CJ128"/>
          <cell r="CK128"/>
          <cell r="CL128"/>
          <cell r="CM128"/>
          <cell r="CN128"/>
          <cell r="CO128"/>
          <cell r="CP128"/>
          <cell r="CQ128"/>
          <cell r="CR128"/>
          <cell r="CS128"/>
          <cell r="CT128"/>
          <cell r="CU128"/>
          <cell r="CV128"/>
          <cell r="CW128">
            <v>243844</v>
          </cell>
          <cell r="CX128"/>
          <cell r="CY128"/>
          <cell r="CZ128"/>
        </row>
        <row r="129">
          <cell r="B129">
            <v>123</v>
          </cell>
          <cell r="C129">
            <v>30</v>
          </cell>
          <cell r="D129">
            <v>1</v>
          </cell>
          <cell r="E129">
            <v>2561</v>
          </cell>
          <cell r="F129">
            <v>800060609750</v>
          </cell>
          <cell r="G129" t="str">
            <v>นาย</v>
          </cell>
          <cell r="H129" t="str">
            <v>รัตนพล</v>
          </cell>
          <cell r="I129" t="str">
            <v>พรมลา</v>
          </cell>
          <cell r="J129">
            <v>3321300019745</v>
          </cell>
          <cell r="K129" t="str">
            <v>แม่แตง</v>
          </cell>
          <cell r="L129" t="str">
            <v>เชียงใหม่ 4</v>
          </cell>
          <cell r="M129">
            <v>8</v>
          </cell>
          <cell r="N129" t="str">
            <v>ธปช.</v>
          </cell>
          <cell r="O129" t="str">
            <v>1.บุคคลค้ำประกัน</v>
          </cell>
          <cell r="P129">
            <v>75524.039999999994</v>
          </cell>
          <cell r="Q129">
            <v>15</v>
          </cell>
          <cell r="R129" t="str">
            <v>แขวงเชียงใหม่</v>
          </cell>
          <cell r="S129" t="str">
            <v>ผบ.3865</v>
          </cell>
          <cell r="T129">
            <v>2560</v>
          </cell>
          <cell r="U129" t="str">
            <v>ผบ.10571</v>
          </cell>
          <cell r="V129">
            <v>2560</v>
          </cell>
          <cell r="W129"/>
          <cell r="X129"/>
          <cell r="Y129"/>
          <cell r="Z129">
            <v>31</v>
          </cell>
          <cell r="AA129">
            <v>10</v>
          </cell>
          <cell r="AB129">
            <v>2560</v>
          </cell>
          <cell r="AC129"/>
          <cell r="AD129"/>
          <cell r="AE129"/>
          <cell r="AF129"/>
          <cell r="AG129"/>
          <cell r="AH129"/>
          <cell r="AI129"/>
          <cell r="AJ129"/>
          <cell r="AK129"/>
          <cell r="AL129"/>
          <cell r="AM129"/>
          <cell r="AN129"/>
          <cell r="AO129"/>
          <cell r="AP129"/>
          <cell r="AQ129"/>
          <cell r="AR129"/>
          <cell r="AS129"/>
          <cell r="AT129"/>
          <cell r="AU129"/>
          <cell r="AV129"/>
          <cell r="AW129"/>
          <cell r="AX129"/>
          <cell r="AY129"/>
          <cell r="AZ129"/>
          <cell r="BA129"/>
          <cell r="BB129"/>
          <cell r="BC129"/>
          <cell r="BD129"/>
          <cell r="BE129"/>
          <cell r="BF129">
            <v>4</v>
          </cell>
          <cell r="BG129"/>
          <cell r="BH129">
            <v>823860010215</v>
          </cell>
          <cell r="BI129" t="str">
            <v>นายรัตนพล   พรมลา</v>
          </cell>
          <cell r="BJ129"/>
          <cell r="BK129"/>
          <cell r="BL129"/>
          <cell r="BM129"/>
          <cell r="BN129" t="str">
            <v>1. นายรัตนพล  พรมลา</v>
          </cell>
          <cell r="BO129"/>
          <cell r="BP129"/>
          <cell r="BQ129"/>
          <cell r="BR129"/>
          <cell r="BS129"/>
          <cell r="BT129"/>
          <cell r="BU129"/>
          <cell r="BV129"/>
          <cell r="BW129" t="str">
            <v>อคธรรม</v>
          </cell>
          <cell r="BX129"/>
          <cell r="BY129"/>
          <cell r="BZ129"/>
          <cell r="CA129" t="str">
            <v>3-5006-00143-35-0</v>
          </cell>
          <cell r="CB129"/>
          <cell r="CC129"/>
          <cell r="CD129"/>
          <cell r="CE129"/>
          <cell r="CF129"/>
          <cell r="CG129"/>
          <cell r="CH129"/>
          <cell r="CI129"/>
          <cell r="CJ129"/>
          <cell r="CK129"/>
          <cell r="CL129"/>
          <cell r="CM129"/>
          <cell r="CN129"/>
          <cell r="CO129"/>
          <cell r="CP129"/>
          <cell r="CQ129"/>
          <cell r="CR129"/>
          <cell r="CS129"/>
          <cell r="CT129"/>
          <cell r="CU129"/>
          <cell r="CV129"/>
          <cell r="CW129"/>
          <cell r="CX129"/>
          <cell r="CY129"/>
          <cell r="CZ129"/>
        </row>
        <row r="130">
          <cell r="B130">
            <v>124</v>
          </cell>
          <cell r="C130">
            <v>30</v>
          </cell>
          <cell r="D130">
            <v>1</v>
          </cell>
          <cell r="E130">
            <v>2561</v>
          </cell>
          <cell r="F130">
            <v>800060609693</v>
          </cell>
          <cell r="G130" t="str">
            <v>นาย</v>
          </cell>
          <cell r="H130" t="str">
            <v>ศิลา</v>
          </cell>
          <cell r="I130" t="str">
            <v>ศิริ</v>
          </cell>
          <cell r="J130">
            <v>3500600182959</v>
          </cell>
          <cell r="K130" t="str">
            <v>แม่แตง</v>
          </cell>
          <cell r="L130" t="str">
            <v>เชียงใหม่ 4</v>
          </cell>
          <cell r="M130">
            <v>8</v>
          </cell>
          <cell r="N130" t="str">
            <v>ธปช.</v>
          </cell>
          <cell r="O130" t="str">
            <v>1.บุคคลค้ำประกัน</v>
          </cell>
          <cell r="P130">
            <v>75524.039999999994</v>
          </cell>
          <cell r="Q130">
            <v>15</v>
          </cell>
          <cell r="R130" t="str">
            <v>แขวงเชียงใหม่</v>
          </cell>
          <cell r="S130" t="str">
            <v>ผบ.3867</v>
          </cell>
          <cell r="T130">
            <v>2560</v>
          </cell>
          <cell r="U130" t="str">
            <v>ผบ.10537</v>
          </cell>
          <cell r="V130">
            <v>2560</v>
          </cell>
          <cell r="W130"/>
          <cell r="X130"/>
          <cell r="Y130"/>
          <cell r="Z130">
            <v>31</v>
          </cell>
          <cell r="AA130">
            <v>10</v>
          </cell>
          <cell r="AB130">
            <v>2560</v>
          </cell>
          <cell r="AC130"/>
          <cell r="AD130"/>
          <cell r="AE130"/>
          <cell r="AF130"/>
          <cell r="AG130"/>
          <cell r="AH130"/>
          <cell r="AI130"/>
          <cell r="AJ130"/>
          <cell r="AK130"/>
          <cell r="AL130"/>
          <cell r="AM130"/>
          <cell r="AN130"/>
          <cell r="AO130"/>
          <cell r="AP130"/>
          <cell r="AQ130"/>
          <cell r="AR130"/>
          <cell r="AS130"/>
          <cell r="AT130"/>
          <cell r="AU130"/>
          <cell r="AV130"/>
          <cell r="AW130"/>
          <cell r="AX130"/>
          <cell r="AY130"/>
          <cell r="AZ130"/>
          <cell r="BA130"/>
          <cell r="BB130" t="str">
            <v>ปิดบัญชี</v>
          </cell>
          <cell r="BC130" t="str">
            <v>ศิราณี</v>
          </cell>
          <cell r="BD130"/>
          <cell r="BE130"/>
          <cell r="BF130">
            <v>4</v>
          </cell>
          <cell r="BG130"/>
          <cell r="BH130">
            <v>823860010214</v>
          </cell>
          <cell r="BI130" t="str">
            <v>นายศิลา   ศิริ</v>
          </cell>
          <cell r="BJ130">
            <v>241575</v>
          </cell>
          <cell r="BK130">
            <v>241585</v>
          </cell>
          <cell r="BL130"/>
          <cell r="BM130"/>
          <cell r="BN130" t="str">
            <v>1. นายศิลา  ศิริ
2. นายรัตนพล  พรมลา
3. นายธีรพงษ์  จิตติโย</v>
          </cell>
          <cell r="BO130" t="str">
            <v>ผู้กู้
ผู้ค้ำประกัน (ล.2)
ผู้ค้ำประกัน (ล.3)</v>
          </cell>
          <cell r="BP130" t="str">
            <v>3500600182959
3321300019745
1509900263689</v>
          </cell>
          <cell r="BQ130" t="str">
            <v>- ไม่พบว่ามีกรรมสิทธิ์ในที่ดิน อ.แม่แตง จ.เชียงใหม่
'- ไม่พบว่ามีกรรมสิทธิ์ในที่ดิน อ.แม่แตง จ.เชียงใหม่
'- ไม่พบว่ามีกรรมสิทธิ์ในที่ดิน อ.แม่แตง จ.เชียงใหม่</v>
          </cell>
          <cell r="BR130" t="str">
            <v>ไม่พบ</v>
          </cell>
          <cell r="BS130" t="str">
            <v>พบ
พบ
พบ</v>
          </cell>
          <cell r="BT130">
            <v>3</v>
          </cell>
          <cell r="BU130">
            <v>3</v>
          </cell>
          <cell r="BV130" t="str">
            <v>144/61</v>
          </cell>
          <cell r="BW130" t="str">
            <v>อคธรรม</v>
          </cell>
          <cell r="BX130"/>
          <cell r="BY130"/>
          <cell r="BZ130"/>
          <cell r="CA130" t="str">
            <v>3-5006-00343-52-9</v>
          </cell>
          <cell r="CB130"/>
          <cell r="CC130"/>
          <cell r="CD130"/>
          <cell r="CE130"/>
          <cell r="CF130"/>
          <cell r="CG130"/>
          <cell r="CH130"/>
          <cell r="CI130"/>
          <cell r="CJ130"/>
          <cell r="CK130"/>
          <cell r="CL130"/>
          <cell r="CM130"/>
          <cell r="CN130"/>
          <cell r="CO130"/>
          <cell r="CP130"/>
          <cell r="CQ130"/>
          <cell r="CR130"/>
          <cell r="CS130"/>
          <cell r="CT130"/>
          <cell r="CU130"/>
          <cell r="CV130"/>
          <cell r="CW130"/>
          <cell r="CX130"/>
          <cell r="CY130"/>
          <cell r="CZ130"/>
        </row>
        <row r="131">
          <cell r="B131">
            <v>125</v>
          </cell>
          <cell r="C131">
            <v>30</v>
          </cell>
          <cell r="D131">
            <v>1</v>
          </cell>
          <cell r="E131">
            <v>2561</v>
          </cell>
          <cell r="F131">
            <v>800057873971</v>
          </cell>
          <cell r="G131" t="str">
            <v>นาย</v>
          </cell>
          <cell r="H131" t="str">
            <v>อาทิตติยพัฒน์</v>
          </cell>
          <cell r="I131" t="str">
            <v>ศรีนวล</v>
          </cell>
          <cell r="J131">
            <v>1500690002541</v>
          </cell>
          <cell r="K131" t="str">
            <v>แม่แตง</v>
          </cell>
          <cell r="L131" t="str">
            <v>เชียงใหม่ 4</v>
          </cell>
          <cell r="M131">
            <v>8</v>
          </cell>
          <cell r="N131" t="str">
            <v>ธปช.</v>
          </cell>
          <cell r="O131" t="str">
            <v>1.บุคคลค้ำประกัน</v>
          </cell>
          <cell r="P131">
            <v>64154.44</v>
          </cell>
          <cell r="Q131">
            <v>15</v>
          </cell>
          <cell r="R131" t="str">
            <v>แขวงเชียงใหม่</v>
          </cell>
          <cell r="S131" t="str">
            <v>ผบ.3350</v>
          </cell>
          <cell r="T131">
            <v>2560</v>
          </cell>
          <cell r="U131" t="str">
            <v>ผบ.10574</v>
          </cell>
          <cell r="V131">
            <v>2560</v>
          </cell>
          <cell r="W131"/>
          <cell r="X131"/>
          <cell r="Y131"/>
          <cell r="Z131">
            <v>31</v>
          </cell>
          <cell r="AA131">
            <v>10</v>
          </cell>
          <cell r="AB131">
            <v>2560</v>
          </cell>
          <cell r="AC131"/>
          <cell r="AD131"/>
          <cell r="AE131"/>
          <cell r="AF131"/>
          <cell r="AG131"/>
          <cell r="AH131"/>
          <cell r="AI131"/>
          <cell r="AJ131"/>
          <cell r="AK131"/>
          <cell r="AL131"/>
          <cell r="AM131"/>
          <cell r="AN131"/>
          <cell r="AO131"/>
          <cell r="AP131"/>
          <cell r="AQ131"/>
          <cell r="AR131"/>
          <cell r="AS131"/>
          <cell r="AT131"/>
          <cell r="AU131"/>
          <cell r="AV131"/>
          <cell r="AW131"/>
          <cell r="AX131"/>
          <cell r="AY131"/>
          <cell r="AZ131"/>
          <cell r="BA131"/>
          <cell r="BB131"/>
          <cell r="BC131"/>
          <cell r="BD131"/>
          <cell r="BE131"/>
          <cell r="BF131">
            <v>4</v>
          </cell>
          <cell r="BG131"/>
          <cell r="BH131">
            <v>823860010136</v>
          </cell>
          <cell r="BI131" t="str">
            <v>นายอาทิตติยพัฒน์   ศรีนวล</v>
          </cell>
          <cell r="BJ131"/>
          <cell r="BK131"/>
          <cell r="BL131"/>
          <cell r="BM131"/>
          <cell r="BN131" t="str">
            <v>1. นายอาทิตติยพัฒน์   ศรีนวล</v>
          </cell>
          <cell r="BO131"/>
          <cell r="BP131"/>
          <cell r="BQ131"/>
          <cell r="BR131"/>
          <cell r="BS131"/>
          <cell r="BT131"/>
          <cell r="BU131"/>
          <cell r="BV131"/>
          <cell r="BW131" t="str">
            <v>อคธรรม</v>
          </cell>
          <cell r="BX131"/>
          <cell r="BY131"/>
          <cell r="BZ131"/>
          <cell r="CA131"/>
          <cell r="CB131"/>
          <cell r="CC131"/>
          <cell r="CD131"/>
          <cell r="CE131"/>
          <cell r="CF131"/>
          <cell r="CG131"/>
          <cell r="CH131"/>
          <cell r="CI131"/>
          <cell r="CJ131"/>
          <cell r="CK131"/>
          <cell r="CL131"/>
          <cell r="CM131"/>
          <cell r="CN131"/>
          <cell r="CO131"/>
          <cell r="CP131"/>
          <cell r="CQ131"/>
          <cell r="CR131"/>
          <cell r="CS131"/>
          <cell r="CT131"/>
          <cell r="CU131"/>
          <cell r="CV131"/>
          <cell r="CW131"/>
          <cell r="CX131"/>
          <cell r="CY131"/>
          <cell r="CZ131"/>
        </row>
        <row r="132">
          <cell r="B132">
            <v>126</v>
          </cell>
          <cell r="C132">
            <v>10</v>
          </cell>
          <cell r="D132">
            <v>2</v>
          </cell>
          <cell r="E132">
            <v>2560</v>
          </cell>
          <cell r="F132">
            <v>800031162897</v>
          </cell>
          <cell r="G132" t="str">
            <v>นางสาว</v>
          </cell>
          <cell r="H132" t="str">
            <v>ตรินธาราหรือปิยะหทัย</v>
          </cell>
          <cell r="I132" t="str">
            <v>ดวงแก้ว</v>
          </cell>
          <cell r="J132">
            <v>1549900055016</v>
          </cell>
          <cell r="K132" t="str">
            <v>ประตูช้างเผือก</v>
          </cell>
          <cell r="L132" t="str">
            <v>เชียงใหม่ 1</v>
          </cell>
          <cell r="M132">
            <v>8</v>
          </cell>
          <cell r="N132" t="str">
            <v>ธปช.</v>
          </cell>
          <cell r="O132" t="str">
            <v>1.บุคคลค้ำประกัน</v>
          </cell>
          <cell r="P132">
            <v>99992</v>
          </cell>
          <cell r="Q132">
            <v>15</v>
          </cell>
          <cell r="R132" t="str">
            <v>แขวงเชียงใหม่</v>
          </cell>
          <cell r="S132" t="str">
            <v>ผบ.3854</v>
          </cell>
          <cell r="T132">
            <v>2560</v>
          </cell>
          <cell r="U132" t="str">
            <v>ผบ.6699</v>
          </cell>
          <cell r="V132">
            <v>2560</v>
          </cell>
          <cell r="W132">
            <v>22</v>
          </cell>
          <cell r="X132">
            <v>8</v>
          </cell>
          <cell r="Y132">
            <v>2560</v>
          </cell>
          <cell r="Z132"/>
          <cell r="AA132"/>
          <cell r="AB132"/>
          <cell r="AC132"/>
          <cell r="AD132"/>
          <cell r="AE132"/>
          <cell r="AF132"/>
          <cell r="AG132"/>
          <cell r="AH132"/>
          <cell r="AI132"/>
          <cell r="AJ132"/>
          <cell r="AK132"/>
          <cell r="AL132"/>
          <cell r="AM132"/>
          <cell r="AN132"/>
          <cell r="AO132"/>
          <cell r="AP132"/>
          <cell r="AQ132"/>
          <cell r="AR132"/>
          <cell r="AS132"/>
          <cell r="AT132"/>
          <cell r="AU132"/>
          <cell r="AV132"/>
          <cell r="AW132"/>
          <cell r="AX132"/>
          <cell r="AY132"/>
          <cell r="AZ132"/>
          <cell r="BA132"/>
          <cell r="BB132"/>
          <cell r="BC132" t="str">
            <v>ศตวรรษ</v>
          </cell>
          <cell r="BD132"/>
          <cell r="BE132"/>
          <cell r="BF132">
            <v>1</v>
          </cell>
          <cell r="BG132"/>
          <cell r="BH132">
            <v>823560010381</v>
          </cell>
          <cell r="BI132" t="str">
            <v>นางสาวตรินธาราหรือปิยะหทัย   ดวงแก้ว</v>
          </cell>
          <cell r="BJ132">
            <v>241467</v>
          </cell>
          <cell r="BK132">
            <v>241467</v>
          </cell>
          <cell r="BL132"/>
          <cell r="BM132"/>
          <cell r="BN132" t="str">
            <v>1. นางสาวตรินธาราหรือปิยะหทัย   ดวงแก้ว
2. นายณัฐพล  เริ่มลาวรรณ
3. นางเบญจมาศ คำลือ หรือ นางสาวเปรมมิกา พรมโสภา</v>
          </cell>
          <cell r="BO132" t="str">
            <v>ผู้กู้
ผู้ค้ำประกัน (ล.2)
ผู้ค้ำประกัน (ล.3)</v>
          </cell>
          <cell r="BP132" t="str">
            <v>1549900055016
1199900033491
3331000950249</v>
          </cell>
          <cell r="BQ132"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ไม่พบว่ามีกรรมสิทธิ์ในที่ดินจังหวัดเชียงใหม่  สาขาดอยสะเก็ด</v>
          </cell>
          <cell r="BR132" t="str">
            <v>ไม่พบ</v>
          </cell>
          <cell r="BS132" t="str">
            <v>ไม่พบ
ไม่พบ
พบ</v>
          </cell>
          <cell r="BT132">
            <v>3</v>
          </cell>
          <cell r="BU132">
            <v>3</v>
          </cell>
          <cell r="BV132" t="str">
            <v>69/61</v>
          </cell>
          <cell r="BW132" t="str">
            <v>อคธรรม</v>
          </cell>
          <cell r="BX132"/>
          <cell r="BY132" t="str">
            <v>1. นางสาวตรินธาราหรือปิยะหทัย   ดวงแก้ว
2. นายณัฐพล  เริ่มลาวรรณ
3. นางเบญจมาศ คำลือ หรือ นางสาวเปรมมิกา พรมโสภา
4.นายปุริมปรัชญ์ คำลือ</v>
          </cell>
          <cell r="BZ132" t="str">
            <v>จำเลยที่ 1
จำเลยที่ 2
จำเลยที่ 3
คู่สมรสจำเลยที่ 3</v>
          </cell>
          <cell r="CA132" t="str">
            <v>1-5499-00055-01-6
1-1999-00033-49-1
3-310-00950-24-9
1-5099-00273-75-7</v>
          </cell>
          <cell r="CB132"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29057 อ.ดอยสะเก็ด จ.เชียงใหม่</v>
          </cell>
          <cell r="CC132" t="str">
            <v>พบ</v>
          </cell>
          <cell r="CD132"/>
          <cell r="CE132"/>
          <cell r="CF132"/>
          <cell r="CG132"/>
          <cell r="CH132"/>
          <cell r="CI132"/>
          <cell r="CJ132"/>
          <cell r="CK132"/>
          <cell r="CL132"/>
          <cell r="CM132"/>
          <cell r="CN132"/>
          <cell r="CO132"/>
          <cell r="CP132"/>
          <cell r="CQ132"/>
          <cell r="CR132"/>
          <cell r="CS132"/>
          <cell r="CT132"/>
          <cell r="CU132"/>
          <cell r="CV132"/>
          <cell r="CW132"/>
          <cell r="CX132"/>
          <cell r="CY132"/>
          <cell r="CZ132"/>
        </row>
        <row r="133">
          <cell r="B133">
            <v>127</v>
          </cell>
          <cell r="C133">
            <v>1</v>
          </cell>
          <cell r="D133">
            <v>11</v>
          </cell>
          <cell r="E133">
            <v>2559</v>
          </cell>
          <cell r="F133">
            <v>800047281053</v>
          </cell>
          <cell r="G133" t="str">
            <v>นาย</v>
          </cell>
          <cell r="H133" t="str">
            <v>อภิวัฒน์</v>
          </cell>
          <cell r="I133" t="str">
            <v>แสงสว่าง</v>
          </cell>
          <cell r="J133">
            <v>3740100570915</v>
          </cell>
          <cell r="K133" t="str">
            <v>ฝาง</v>
          </cell>
          <cell r="L133" t="str">
            <v>เชียงใหม่ 4</v>
          </cell>
          <cell r="M133">
            <v>8</v>
          </cell>
          <cell r="N133" t="str">
            <v>ธปช.</v>
          </cell>
          <cell r="O133" t="str">
            <v>1.บุคคลค้ำประกัน</v>
          </cell>
          <cell r="P133">
            <v>85069.36</v>
          </cell>
          <cell r="Q133">
            <v>15</v>
          </cell>
          <cell r="R133" t="str">
            <v>จังหวัดฝาง</v>
          </cell>
          <cell r="S133" t="str">
            <v>ผบ.1510</v>
          </cell>
          <cell r="T133">
            <v>2559</v>
          </cell>
          <cell r="U133" t="str">
            <v>ผบ.214</v>
          </cell>
          <cell r="V133">
            <v>2560</v>
          </cell>
          <cell r="W133">
            <v>13</v>
          </cell>
          <cell r="X133">
            <v>3</v>
          </cell>
          <cell r="Y133">
            <v>2560</v>
          </cell>
          <cell r="Z133"/>
          <cell r="AA133"/>
          <cell r="AB133"/>
          <cell r="AC133"/>
          <cell r="AD133"/>
          <cell r="AE133"/>
          <cell r="AF133"/>
          <cell r="AG133"/>
          <cell r="AH133"/>
          <cell r="AI133"/>
          <cell r="AJ133"/>
          <cell r="AK133"/>
          <cell r="AL133"/>
          <cell r="AM133"/>
          <cell r="AN133"/>
          <cell r="AO133"/>
          <cell r="AP133"/>
          <cell r="AQ133"/>
          <cell r="AR133"/>
          <cell r="AS133"/>
          <cell r="AT133"/>
          <cell r="AU133"/>
          <cell r="AV133"/>
          <cell r="AW133"/>
          <cell r="AX133"/>
          <cell r="AY133"/>
          <cell r="AZ133"/>
          <cell r="BA133"/>
          <cell r="BB133"/>
          <cell r="BC133" t="str">
            <v>ศิราณี</v>
          </cell>
          <cell r="BD133"/>
          <cell r="BE133"/>
          <cell r="BF133">
            <v>4</v>
          </cell>
          <cell r="BG133"/>
          <cell r="BH133">
            <v>823859010479</v>
          </cell>
          <cell r="BI133" t="str">
            <v>นายอภิวัฒน์   แสงสว่าง</v>
          </cell>
          <cell r="BJ133">
            <v>241575</v>
          </cell>
          <cell r="BK133">
            <v>241585</v>
          </cell>
          <cell r="BL133"/>
          <cell r="BM133"/>
          <cell r="BN133" t="str">
            <v>1. นายอภิวัฒน์   แสงสว่าง
2. นายสุจริต  จันทร์ต๊ะมา
3.นางสาวพรกมล กันธิมูล</v>
          </cell>
          <cell r="BO133" t="str">
            <v>จำเลยที่ 1
จำเลยที่ 2
คู่สมรสจำเลยที่ 2</v>
          </cell>
          <cell r="BP133" t="str">
            <v>3-7401-00570-91-5
1-5009-00096-11-3
1-5009-00028-78-9</v>
          </cell>
          <cell r="BQ133" t="str">
            <v>-ไม่พบว่ามีกรรมสิทธิ์ในที่ดิน  อ.ฝาง จ.เชียงใหม่
-ไม่พบว่ามีกรรมสิทธิ์ในที่ดิน เขตประเวศ จ.กรุงเทพมหานคร
-ไม่พบว่ามีกรรมสิทธิ์ในที่ดิน  อ.ฝาง จ.เชียงใหม่
-ไม่พบว่ามีกรรมสิทธิ์ในที่ดิน  อ.ฝาง จ.เชียงใหม่</v>
          </cell>
          <cell r="BR133" t="str">
            <v>ไม่พบ</v>
          </cell>
          <cell r="BS133" t="str">
            <v>พบ
ไม่พบ</v>
          </cell>
          <cell r="BT133">
            <v>2</v>
          </cell>
          <cell r="BU133">
            <v>2</v>
          </cell>
          <cell r="BV133" t="str">
            <v>165/61</v>
          </cell>
          <cell r="BW133" t="str">
            <v>อคธรรม</v>
          </cell>
          <cell r="BX133"/>
          <cell r="BY133"/>
          <cell r="BZ133"/>
          <cell r="CA133"/>
          <cell r="CB133"/>
          <cell r="CC133"/>
          <cell r="CD133"/>
          <cell r="CE133"/>
          <cell r="CF133"/>
          <cell r="CG133"/>
          <cell r="CH133"/>
          <cell r="CI133"/>
          <cell r="CJ133"/>
          <cell r="CK133"/>
          <cell r="CL133"/>
          <cell r="CM133"/>
          <cell r="CN133"/>
          <cell r="CO133"/>
          <cell r="CP133"/>
          <cell r="CQ133"/>
          <cell r="CR133"/>
          <cell r="CS133"/>
          <cell r="CT133"/>
          <cell r="CU133"/>
          <cell r="CV133"/>
          <cell r="CW133"/>
          <cell r="CX133"/>
          <cell r="CY133"/>
          <cell r="CZ133"/>
        </row>
        <row r="134">
          <cell r="B134">
            <v>128</v>
          </cell>
          <cell r="C134">
            <v>25</v>
          </cell>
          <cell r="D134">
            <v>6</v>
          </cell>
          <cell r="E134">
            <v>2564</v>
          </cell>
          <cell r="F134">
            <v>800038693894</v>
          </cell>
          <cell r="G134" t="str">
            <v>นาย</v>
          </cell>
          <cell r="H134" t="str">
            <v xml:space="preserve">มิตร </v>
          </cell>
          <cell r="I134" t="str">
            <v>ทาฝั้น</v>
          </cell>
          <cell r="J134">
            <v>3501700119290</v>
          </cell>
          <cell r="K134" t="str">
            <v>ดอยเต่า</v>
          </cell>
          <cell r="L134" t="str">
            <v>เชียงใหม่ 3</v>
          </cell>
          <cell r="M134">
            <v>8</v>
          </cell>
          <cell r="N134" t="str">
            <v>สินเชื่อพัฒนาองค์กรชุมชน</v>
          </cell>
          <cell r="O134" t="str">
            <v>1.บุคคลค้ำประกัน</v>
          </cell>
          <cell r="P134">
            <v>159098.49</v>
          </cell>
          <cell r="Q134">
            <v>38011.01</v>
          </cell>
          <cell r="R134" t="str">
            <v>จังหวัดฮอด</v>
          </cell>
          <cell r="S134" t="str">
            <v>ผบ.1072</v>
          </cell>
          <cell r="T134">
            <v>2560</v>
          </cell>
          <cell r="U134" t="str">
            <v>ผบ.126</v>
          </cell>
          <cell r="V134">
            <v>2561</v>
          </cell>
          <cell r="W134">
            <v>12</v>
          </cell>
          <cell r="X134">
            <v>3</v>
          </cell>
          <cell r="Y134">
            <v>2561</v>
          </cell>
          <cell r="Z134"/>
          <cell r="AA134"/>
          <cell r="AB134"/>
          <cell r="AC134">
            <v>4</v>
          </cell>
          <cell r="AD134">
            <v>4</v>
          </cell>
          <cell r="AE134">
            <v>2561</v>
          </cell>
          <cell r="AF134">
            <v>18</v>
          </cell>
          <cell r="AG134">
            <v>7</v>
          </cell>
          <cell r="AH134">
            <v>2561</v>
          </cell>
          <cell r="AI134">
            <v>16</v>
          </cell>
          <cell r="AJ134">
            <v>8</v>
          </cell>
          <cell r="AK134">
            <v>2564</v>
          </cell>
          <cell r="AL134"/>
          <cell r="AM134" t="str">
            <v>โฉนด</v>
          </cell>
          <cell r="AN134" t="str">
            <v>3404</v>
          </cell>
          <cell r="AO134" t="str">
            <v>ดอยเต่า</v>
          </cell>
          <cell r="AP134" t="str">
            <v>ดอยเต่า</v>
          </cell>
          <cell r="AQ134" t="str">
            <v>เชียงใหม่</v>
          </cell>
          <cell r="AR134">
            <v>150600</v>
          </cell>
          <cell r="AS134"/>
          <cell r="AT134"/>
          <cell r="AU134"/>
          <cell r="AV134"/>
          <cell r="AW134"/>
          <cell r="AX134">
            <v>21</v>
          </cell>
          <cell r="AY134">
            <v>8</v>
          </cell>
          <cell r="AZ134">
            <v>2564</v>
          </cell>
          <cell r="BA134" t="str">
            <v>ยึดเสร็จแล้ว</v>
          </cell>
          <cell r="BB134"/>
          <cell r="BC134" t="str">
            <v>ศรัญญู (ยึด)</v>
          </cell>
          <cell r="BD134"/>
          <cell r="BE134"/>
          <cell r="BF134">
            <v>4</v>
          </cell>
          <cell r="BG134"/>
          <cell r="BH134">
            <v>823760010147</v>
          </cell>
          <cell r="BI134" t="str">
            <v>นายมิตร    ทาฝั้น</v>
          </cell>
          <cell r="BJ134"/>
          <cell r="BK134"/>
          <cell r="BL134"/>
          <cell r="BM134"/>
          <cell r="BN134"/>
          <cell r="BO134"/>
          <cell r="BP134"/>
          <cell r="BQ134"/>
          <cell r="BR134" t="str">
            <v>-</v>
          </cell>
          <cell r="BS134"/>
          <cell r="BT134"/>
          <cell r="BU134"/>
          <cell r="BV134"/>
          <cell r="BW134" t="str">
            <v>อคธรรม</v>
          </cell>
          <cell r="BX134"/>
          <cell r="BY134"/>
          <cell r="BZ134"/>
          <cell r="CA134"/>
          <cell r="CB134"/>
          <cell r="CC134"/>
          <cell r="CD134"/>
          <cell r="CE134"/>
          <cell r="CF134"/>
          <cell r="CG134"/>
          <cell r="CH134"/>
          <cell r="CI134"/>
          <cell r="CJ134"/>
          <cell r="CK134"/>
          <cell r="CL134"/>
          <cell r="CM134"/>
          <cell r="CN134"/>
          <cell r="CO134"/>
          <cell r="CP134"/>
          <cell r="CQ134"/>
          <cell r="CR134"/>
          <cell r="CS134"/>
          <cell r="CT134"/>
          <cell r="CU134"/>
          <cell r="CV134"/>
          <cell r="CW134"/>
          <cell r="CX134"/>
          <cell r="CY134"/>
          <cell r="CZ134"/>
        </row>
        <row r="135">
          <cell r="B135">
            <v>129</v>
          </cell>
          <cell r="C135">
            <v>8</v>
          </cell>
          <cell r="D135">
            <v>11</v>
          </cell>
          <cell r="E135">
            <v>2559</v>
          </cell>
          <cell r="F135">
            <v>800056169793</v>
          </cell>
          <cell r="G135" t="str">
            <v>นาย</v>
          </cell>
          <cell r="H135" t="str">
            <v xml:space="preserve">จิรัฏฐ์  </v>
          </cell>
          <cell r="I135" t="str">
            <v>ศิริภัครวรกุล</v>
          </cell>
          <cell r="J135">
            <v>3500500069964</v>
          </cell>
          <cell r="K135" t="str">
            <v>อุ้มผาง</v>
          </cell>
          <cell r="L135" t="str">
            <v>ตาก</v>
          </cell>
          <cell r="M135">
            <v>7</v>
          </cell>
          <cell r="N135" t="str">
            <v>เคหะ</v>
          </cell>
          <cell r="O135" t="str">
            <v>2.หลักทรัพย์ค้ำประกัน</v>
          </cell>
          <cell r="P135">
            <v>7695394.7400000002</v>
          </cell>
          <cell r="Q135">
            <v>14</v>
          </cell>
          <cell r="R135" t="str">
            <v>จังหวัดเชียงใหม่</v>
          </cell>
          <cell r="S135" t="str">
            <v>ผบ.432</v>
          </cell>
          <cell r="T135">
            <v>2560</v>
          </cell>
          <cell r="U135" t="str">
            <v>ผบ.924</v>
          </cell>
          <cell r="V135">
            <v>2560</v>
          </cell>
          <cell r="W135">
            <v>29</v>
          </cell>
          <cell r="X135">
            <v>5</v>
          </cell>
          <cell r="Y135">
            <v>2560</v>
          </cell>
          <cell r="Z135"/>
          <cell r="AA135"/>
          <cell r="AB135"/>
          <cell r="AC135"/>
          <cell r="AD135"/>
          <cell r="AE135"/>
          <cell r="AF135"/>
          <cell r="AG135"/>
          <cell r="AH135"/>
          <cell r="AI135"/>
          <cell r="AJ135"/>
          <cell r="AK135"/>
          <cell r="AL135"/>
          <cell r="AM135"/>
          <cell r="AN135"/>
          <cell r="AO135"/>
          <cell r="AP135"/>
          <cell r="AQ135"/>
          <cell r="AR135"/>
          <cell r="AS135"/>
          <cell r="AT135"/>
          <cell r="AU135"/>
          <cell r="AV135"/>
          <cell r="AW135"/>
          <cell r="AX135"/>
          <cell r="AY135"/>
          <cell r="AZ135"/>
          <cell r="BA135"/>
          <cell r="BB135"/>
          <cell r="BC135"/>
          <cell r="BD135"/>
          <cell r="BE135"/>
          <cell r="BF135">
            <v>3</v>
          </cell>
          <cell r="BG135"/>
          <cell r="BH135">
            <v>823359010018</v>
          </cell>
          <cell r="BI135" t="str">
            <v>นายจิรัฏฐ์     ศิริภัครวรกุล</v>
          </cell>
          <cell r="BJ135"/>
          <cell r="BK135"/>
          <cell r="BL135"/>
          <cell r="BM135"/>
          <cell r="BN135" t="str">
            <v>นายจิรัฏฐ์     ศิริภัครวรกุล</v>
          </cell>
          <cell r="BO135"/>
          <cell r="BP135"/>
          <cell r="BQ135"/>
          <cell r="BR135"/>
          <cell r="BS135"/>
          <cell r="BT135"/>
          <cell r="BU135"/>
          <cell r="BV135"/>
          <cell r="BW135" t="str">
            <v>L.E.P</v>
          </cell>
          <cell r="BX135"/>
          <cell r="BY135"/>
          <cell r="BZ135"/>
          <cell r="CA135"/>
          <cell r="CB135"/>
          <cell r="CC135"/>
          <cell r="CD135"/>
          <cell r="CE135"/>
          <cell r="CF135"/>
          <cell r="CG135"/>
          <cell r="CH135"/>
          <cell r="CI135"/>
          <cell r="CJ135"/>
          <cell r="CK135"/>
          <cell r="CL135"/>
          <cell r="CM135"/>
          <cell r="CN135"/>
          <cell r="CO135"/>
          <cell r="CP135"/>
          <cell r="CQ135"/>
          <cell r="CR135"/>
          <cell r="CS135"/>
          <cell r="CT135"/>
          <cell r="CU135"/>
          <cell r="CV135"/>
          <cell r="CW135"/>
          <cell r="CX135"/>
          <cell r="CY135"/>
          <cell r="CZ135"/>
        </row>
        <row r="136">
          <cell r="B136">
            <v>130</v>
          </cell>
          <cell r="C136">
            <v>18</v>
          </cell>
          <cell r="D136">
            <v>11</v>
          </cell>
          <cell r="E136">
            <v>2559</v>
          </cell>
          <cell r="F136">
            <v>800018360605</v>
          </cell>
          <cell r="G136" t="str">
            <v>นางสาว</v>
          </cell>
          <cell r="H136" t="str">
            <v xml:space="preserve">ศศิธร  </v>
          </cell>
          <cell r="I136" t="str">
            <v>กิตติสร</v>
          </cell>
          <cell r="J136">
            <v>3700100383571</v>
          </cell>
          <cell r="K136" t="str">
            <v>สันป่าตอง</v>
          </cell>
          <cell r="L136" t="str">
            <v>เชียงใหม่ 3</v>
          </cell>
          <cell r="M136">
            <v>8</v>
          </cell>
          <cell r="N136" t="str">
            <v>เคหะ</v>
          </cell>
          <cell r="O136" t="str">
            <v>3.บุคคลฯและหลักทรัพย์ค้ำประกัน</v>
          </cell>
          <cell r="P136">
            <v>2047519.83</v>
          </cell>
          <cell r="Q136">
            <v>14</v>
          </cell>
          <cell r="R136" t="str">
            <v>จังหวัดเชียงใหม่</v>
          </cell>
          <cell r="S136" t="str">
            <v>ผบ.434</v>
          </cell>
          <cell r="T136">
            <v>2560</v>
          </cell>
          <cell r="U136" t="str">
            <v>ผบ.926</v>
          </cell>
          <cell r="V136">
            <v>2560</v>
          </cell>
          <cell r="W136">
            <v>29</v>
          </cell>
          <cell r="X136">
            <v>5</v>
          </cell>
          <cell r="Y136">
            <v>2560</v>
          </cell>
          <cell r="Z136"/>
          <cell r="AA136"/>
          <cell r="AB136"/>
          <cell r="AC136"/>
          <cell r="AD136"/>
          <cell r="AE136"/>
          <cell r="AF136"/>
          <cell r="AG136"/>
          <cell r="AH136"/>
          <cell r="AI136"/>
          <cell r="AJ136"/>
          <cell r="AK136"/>
          <cell r="AL136"/>
          <cell r="AM136"/>
          <cell r="AN136"/>
          <cell r="AO136"/>
          <cell r="AP136"/>
          <cell r="AQ136"/>
          <cell r="AR136"/>
          <cell r="AS136"/>
          <cell r="AT136"/>
          <cell r="AU136"/>
          <cell r="AV136"/>
          <cell r="AW136"/>
          <cell r="AX136"/>
          <cell r="AY136"/>
          <cell r="AZ136"/>
          <cell r="BA136"/>
          <cell r="BB136"/>
          <cell r="BC136" t="str">
            <v>ศิราณี</v>
          </cell>
          <cell r="BD136"/>
          <cell r="BE136"/>
          <cell r="BF136">
            <v>3</v>
          </cell>
          <cell r="BG136"/>
          <cell r="BH136" t="str">
            <v xml:space="preserve"> </v>
          </cell>
          <cell r="BI136" t="str">
            <v>นางสาวศศิธร     กิตติสร</v>
          </cell>
          <cell r="BJ136">
            <v>241569</v>
          </cell>
          <cell r="BK136">
            <v>241585</v>
          </cell>
          <cell r="BL136"/>
          <cell r="BM136"/>
          <cell r="BN136" t="str">
            <v xml:space="preserve">1. นางสาวศศิธร     กิตติสร
2. นางสาวพราว  กิตติสร
3.นายศุภโชค  บุรีคำ
</v>
          </cell>
          <cell r="BO136" t="str">
            <v>ผู้กู้
ผู้ค้ำประกัน (ล.2)
คู่สมรส ล.2</v>
          </cell>
          <cell r="BP136" t="str">
            <v>3 7001 00383 57 1
3 7001 00383 53 8
3 7004 00615 83 3</v>
          </cell>
          <cell r="BQ136"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6" t="str">
            <v>พบ</v>
          </cell>
          <cell r="BS136" t="str">
            <v>พบ
ไม่พบ</v>
          </cell>
          <cell r="BT136">
            <v>2</v>
          </cell>
          <cell r="BU136">
            <v>2</v>
          </cell>
          <cell r="BV136" t="str">
            <v>130/61</v>
          </cell>
          <cell r="BW136" t="str">
            <v>อคธรรม</v>
          </cell>
          <cell r="BX136"/>
          <cell r="BY13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cell r="BZ136"/>
          <cell r="CA136"/>
          <cell r="CB136"/>
          <cell r="CC136"/>
          <cell r="CD136"/>
          <cell r="CE136"/>
          <cell r="CF136"/>
          <cell r="CG136"/>
          <cell r="CH136"/>
          <cell r="CI136"/>
          <cell r="CJ136"/>
          <cell r="CK136"/>
          <cell r="CL136"/>
          <cell r="CM136"/>
          <cell r="CN136"/>
          <cell r="CO136"/>
          <cell r="CP136"/>
          <cell r="CQ136"/>
          <cell r="CR136"/>
          <cell r="CS136"/>
          <cell r="CT136"/>
          <cell r="CU136"/>
          <cell r="CV136"/>
          <cell r="CW136"/>
          <cell r="CX136"/>
          <cell r="CY136"/>
          <cell r="CZ136"/>
        </row>
        <row r="137">
          <cell r="B137">
            <v>131</v>
          </cell>
          <cell r="C137">
            <v>18</v>
          </cell>
          <cell r="D137">
            <v>11</v>
          </cell>
          <cell r="E137">
            <v>2559</v>
          </cell>
          <cell r="F137">
            <v>800021866598</v>
          </cell>
          <cell r="G137" t="str">
            <v>นางสาว</v>
          </cell>
          <cell r="H137" t="str">
            <v xml:space="preserve">ศศิธร  </v>
          </cell>
          <cell r="I137" t="str">
            <v>กิตติสร</v>
          </cell>
          <cell r="J137">
            <v>3700100383571</v>
          </cell>
          <cell r="K137" t="str">
            <v>สันป่าตอง</v>
          </cell>
          <cell r="L137" t="str">
            <v>เชียงใหม่ 3</v>
          </cell>
          <cell r="M137">
            <v>8</v>
          </cell>
          <cell r="N137" t="str">
            <v>เคหะ</v>
          </cell>
          <cell r="O137" t="str">
            <v>3.บุคคลฯและหลักทรัพย์ค้ำประกัน</v>
          </cell>
          <cell r="P137">
            <v>2377509</v>
          </cell>
          <cell r="Q137">
            <v>14</v>
          </cell>
          <cell r="R137" t="str">
            <v>จังหวัดเชียงใหม่</v>
          </cell>
          <cell r="S137" t="str">
            <v>ผบ.433</v>
          </cell>
          <cell r="T137">
            <v>2560</v>
          </cell>
          <cell r="U137" t="str">
            <v>ผบ.923</v>
          </cell>
          <cell r="V137">
            <v>2560</v>
          </cell>
          <cell r="W137">
            <v>29</v>
          </cell>
          <cell r="X137">
            <v>5</v>
          </cell>
          <cell r="Y137">
            <v>2560</v>
          </cell>
          <cell r="Z137"/>
          <cell r="AA137"/>
          <cell r="AB137"/>
          <cell r="AC137"/>
          <cell r="AD137"/>
          <cell r="AE137"/>
          <cell r="AF137"/>
          <cell r="AG137"/>
          <cell r="AH137"/>
          <cell r="AI137"/>
          <cell r="AJ137"/>
          <cell r="AK137"/>
          <cell r="AL137"/>
          <cell r="AM137"/>
          <cell r="AN137"/>
          <cell r="AO137"/>
          <cell r="AP137"/>
          <cell r="AQ137"/>
          <cell r="AR137"/>
          <cell r="AS137"/>
          <cell r="AT137"/>
          <cell r="AU137"/>
          <cell r="AV137"/>
          <cell r="AW137"/>
          <cell r="AX137"/>
          <cell r="AY137"/>
          <cell r="AZ137"/>
          <cell r="BA137"/>
          <cell r="BB137"/>
          <cell r="BC137" t="str">
            <v>ศิราณี</v>
          </cell>
          <cell r="BD137"/>
          <cell r="BE137"/>
          <cell r="BF137">
            <v>3</v>
          </cell>
          <cell r="BG137"/>
          <cell r="BH137">
            <v>823759010675</v>
          </cell>
          <cell r="BI137" t="str">
            <v>นางสาวศศิธร     กิตติสร</v>
          </cell>
          <cell r="BJ137">
            <v>241575</v>
          </cell>
          <cell r="BK137">
            <v>241585</v>
          </cell>
          <cell r="BL137"/>
          <cell r="BM137"/>
          <cell r="BN137" t="str">
            <v>1. นางสาวศศิธร     กิตติสร
2. นางสาวพราว  กิตติสร
3.นายศุภโชค  บุรีคำ</v>
          </cell>
          <cell r="BO137" t="str">
            <v>ผู้กู้
ผู้ค้ำประกัน (ล.2)
คู่สมรส ล.2</v>
          </cell>
          <cell r="BP137" t="str">
            <v>3 7001 00383 57 1
3 7001 00383 53 8
3 7004 00615 83 3</v>
          </cell>
          <cell r="BQ137"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7" t="str">
            <v>พบ</v>
          </cell>
          <cell r="BS137" t="str">
            <v>พบ
ไม่พบ</v>
          </cell>
          <cell r="BT137">
            <v>2</v>
          </cell>
          <cell r="BU137">
            <v>2</v>
          </cell>
          <cell r="BV137"/>
          <cell r="BW137" t="str">
            <v>อคธรรม</v>
          </cell>
          <cell r="BX137"/>
          <cell r="BY13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cell r="BZ137"/>
          <cell r="CA137"/>
          <cell r="CB137"/>
          <cell r="CC137"/>
          <cell r="CD137"/>
          <cell r="CE137"/>
          <cell r="CF137"/>
          <cell r="CG137"/>
          <cell r="CH137"/>
          <cell r="CI137"/>
          <cell r="CJ137"/>
          <cell r="CK137"/>
          <cell r="CL137"/>
          <cell r="CM137"/>
          <cell r="CN137"/>
          <cell r="CO137"/>
          <cell r="CP137"/>
          <cell r="CQ137"/>
          <cell r="CR137"/>
          <cell r="CS137"/>
          <cell r="CT137"/>
          <cell r="CU137"/>
          <cell r="CV137"/>
          <cell r="CW137"/>
          <cell r="CX137"/>
          <cell r="CY137"/>
          <cell r="CZ137"/>
        </row>
        <row r="138">
          <cell r="B138">
            <v>132</v>
          </cell>
          <cell r="C138">
            <v>18</v>
          </cell>
          <cell r="D138">
            <v>11</v>
          </cell>
          <cell r="E138">
            <v>2559</v>
          </cell>
          <cell r="F138">
            <v>800057740212</v>
          </cell>
          <cell r="G138" t="str">
            <v>นางสาว</v>
          </cell>
          <cell r="H138" t="str">
            <v xml:space="preserve">สุทธิพร </v>
          </cell>
          <cell r="I138" t="str">
            <v>บุตรนุชิต</v>
          </cell>
          <cell r="J138">
            <v>1510100007809</v>
          </cell>
          <cell r="K138" t="str">
            <v>หางดง</v>
          </cell>
          <cell r="L138" t="str">
            <v>เชียงใหม่ 3</v>
          </cell>
          <cell r="M138">
            <v>8</v>
          </cell>
          <cell r="N138" t="str">
            <v>ธุรกิจ</v>
          </cell>
          <cell r="O138" t="str">
            <v>4.ไม่มีหลักประกัน</v>
          </cell>
          <cell r="P138">
            <v>119456.76</v>
          </cell>
          <cell r="Q138">
            <v>14</v>
          </cell>
          <cell r="R138" t="str">
            <v>แขวงเชียงใหม่</v>
          </cell>
          <cell r="S138" t="str">
            <v>ผบ.574</v>
          </cell>
          <cell r="T138">
            <v>2560</v>
          </cell>
          <cell r="U138" t="str">
            <v>ผบ.1885</v>
          </cell>
          <cell r="V138">
            <v>2560</v>
          </cell>
          <cell r="W138">
            <v>24</v>
          </cell>
          <cell r="X138">
            <v>4</v>
          </cell>
          <cell r="Y138">
            <v>2560</v>
          </cell>
          <cell r="Z138"/>
          <cell r="AA138"/>
          <cell r="AB138"/>
          <cell r="AC138"/>
          <cell r="AD138"/>
          <cell r="AE138"/>
          <cell r="AF138"/>
          <cell r="AG138"/>
          <cell r="AH138"/>
          <cell r="AI138"/>
          <cell r="AJ138"/>
          <cell r="AK138"/>
          <cell r="AL138"/>
          <cell r="AM138"/>
          <cell r="AN138"/>
          <cell r="AO138"/>
          <cell r="AP138"/>
          <cell r="AQ138"/>
          <cell r="AR138"/>
          <cell r="AS138"/>
          <cell r="AT138"/>
          <cell r="AU138"/>
          <cell r="AV138"/>
          <cell r="AW138"/>
          <cell r="AX138"/>
          <cell r="AY138"/>
          <cell r="AZ138"/>
          <cell r="BA138"/>
          <cell r="BB138"/>
          <cell r="BC138" t="str">
            <v>ศิราณี</v>
          </cell>
          <cell r="BD138"/>
          <cell r="BE138"/>
          <cell r="BF138">
            <v>3</v>
          </cell>
          <cell r="BG138"/>
          <cell r="BH138">
            <v>823759010682</v>
          </cell>
          <cell r="BI138" t="str">
            <v>นางสาวสุทธิพร    บุตรนุชิต</v>
          </cell>
          <cell r="BJ138">
            <v>241578</v>
          </cell>
          <cell r="BK138">
            <v>241585</v>
          </cell>
          <cell r="BL138"/>
          <cell r="BM138"/>
          <cell r="BN138" t="str">
            <v>1. นางสาวสุทธิพร    บุตรนุชิต</v>
          </cell>
          <cell r="BO138" t="str">
            <v>ผู้กู้</v>
          </cell>
          <cell r="BP138">
            <v>1510100007809</v>
          </cell>
          <cell r="BQ138" t="str">
            <v>-  ไม่พบว่ามีกรรมสิทธิ์ในที่ดิน อ.สันป่าตอง จ.เชียงใหม่</v>
          </cell>
          <cell r="BR138" t="str">
            <v>ไม่พบ</v>
          </cell>
          <cell r="BS138" t="str">
            <v>พบ</v>
          </cell>
          <cell r="BT138">
            <v>1</v>
          </cell>
          <cell r="BU138">
            <v>1</v>
          </cell>
          <cell r="BV138"/>
          <cell r="BW138" t="str">
            <v>อคธรรม</v>
          </cell>
          <cell r="BX138"/>
          <cell r="BY138"/>
          <cell r="BZ138"/>
          <cell r="CA138"/>
          <cell r="CB138"/>
          <cell r="CC138"/>
          <cell r="CD138"/>
          <cell r="CE138"/>
          <cell r="CF138"/>
          <cell r="CG138"/>
          <cell r="CH138"/>
          <cell r="CI138"/>
          <cell r="CJ138"/>
          <cell r="CK138"/>
          <cell r="CL138"/>
          <cell r="CM138"/>
          <cell r="CN138"/>
          <cell r="CO138"/>
          <cell r="CP138"/>
          <cell r="CQ138"/>
          <cell r="CR138"/>
          <cell r="CS138"/>
          <cell r="CT138"/>
          <cell r="CU138"/>
          <cell r="CV138"/>
          <cell r="CW138"/>
          <cell r="CX138"/>
          <cell r="CY138"/>
          <cell r="CZ138"/>
        </row>
        <row r="139">
          <cell r="B139">
            <v>133</v>
          </cell>
          <cell r="C139">
            <v>25</v>
          </cell>
          <cell r="D139">
            <v>6</v>
          </cell>
          <cell r="E139">
            <v>2564</v>
          </cell>
          <cell r="F139">
            <v>800033564942</v>
          </cell>
          <cell r="G139" t="str">
            <v>นาย</v>
          </cell>
          <cell r="H139" t="str">
            <v xml:space="preserve">สุรวิทย์ </v>
          </cell>
          <cell r="I139" t="str">
            <v>อินโต๋</v>
          </cell>
          <cell r="J139">
            <v>3501500234184</v>
          </cell>
          <cell r="K139" t="str">
            <v>สันป่าตอง</v>
          </cell>
          <cell r="L139" t="str">
            <v>เชียงใหม่ 3</v>
          </cell>
          <cell r="M139">
            <v>8</v>
          </cell>
          <cell r="N139" t="str">
            <v>สินเชื่อธนาคารประชาชน</v>
          </cell>
          <cell r="O139" t="str">
            <v>1.บุคคลค้ำประกัน</v>
          </cell>
          <cell r="P139">
            <v>60384.24</v>
          </cell>
          <cell r="Q139">
            <v>12455.22</v>
          </cell>
          <cell r="R139" t="str">
            <v>แขวงเชียงใหม่</v>
          </cell>
          <cell r="S139" t="str">
            <v>ผบ.11108</v>
          </cell>
          <cell r="T139">
            <v>2561</v>
          </cell>
          <cell r="U139" t="str">
            <v>ผบ.14754</v>
          </cell>
          <cell r="V139">
            <v>2561</v>
          </cell>
          <cell r="W139">
            <v>18</v>
          </cell>
          <cell r="X139">
            <v>12</v>
          </cell>
          <cell r="Y139">
            <v>2561</v>
          </cell>
          <cell r="Z139"/>
          <cell r="AA139"/>
          <cell r="AB139"/>
          <cell r="AC139">
            <v>18</v>
          </cell>
          <cell r="AD139">
            <v>12</v>
          </cell>
          <cell r="AE139">
            <v>2561</v>
          </cell>
          <cell r="AF139">
            <v>9</v>
          </cell>
          <cell r="AG139">
            <v>9</v>
          </cell>
          <cell r="AH139">
            <v>2563</v>
          </cell>
          <cell r="AI139">
            <v>9</v>
          </cell>
          <cell r="AJ139">
            <v>7</v>
          </cell>
          <cell r="AK139">
            <v>2564</v>
          </cell>
          <cell r="AL139"/>
          <cell r="AM139" t="str">
            <v>โฉนด</v>
          </cell>
          <cell r="AN139" t="str">
            <v>74584</v>
          </cell>
          <cell r="AO139" t="str">
            <v>หนองตอง</v>
          </cell>
          <cell r="AP139" t="str">
            <v>หางดง</v>
          </cell>
          <cell r="AQ139" t="str">
            <v>เชียงใหม่</v>
          </cell>
          <cell r="AR139">
            <v>1050750</v>
          </cell>
          <cell r="AS139"/>
          <cell r="AT139"/>
          <cell r="AU139"/>
          <cell r="AV139"/>
          <cell r="AW139"/>
          <cell r="AX139">
            <v>20</v>
          </cell>
          <cell r="AY139">
            <v>7</v>
          </cell>
          <cell r="AZ139">
            <v>2564</v>
          </cell>
          <cell r="BA139" t="str">
            <v>ยึดเสร็จแล้ว</v>
          </cell>
          <cell r="BB139" t="str">
            <v>ถอนการยึดทรัพย์และถอนบังคับคดี เนื่องจากลูกหนี้ชำระหนี้ปิดบัญชี คำสั่ง 31/8/2564//มีนัดถอนการยึด 13/9/2564</v>
          </cell>
          <cell r="BC139"/>
          <cell r="BD139"/>
          <cell r="BE139"/>
          <cell r="BF139">
            <v>3</v>
          </cell>
          <cell r="BG139"/>
          <cell r="BH139">
            <v>0</v>
          </cell>
          <cell r="BI139" t="str">
            <v>นายสุรวิทย์    อินโต๋</v>
          </cell>
          <cell r="BJ139"/>
          <cell r="BK139"/>
          <cell r="BL139"/>
          <cell r="BM139"/>
          <cell r="BN139" t="str">
            <v>นายสุรวิทย์ อินโต๋</v>
          </cell>
          <cell r="BO139"/>
          <cell r="BP139"/>
          <cell r="BQ139"/>
          <cell r="BR139"/>
          <cell r="BS139"/>
          <cell r="BT139"/>
          <cell r="BU139"/>
          <cell r="BV139"/>
          <cell r="BW139" t="str">
            <v>อคธรรม</v>
          </cell>
          <cell r="BX139"/>
          <cell r="BY139"/>
          <cell r="BZ139"/>
          <cell r="CA139"/>
          <cell r="CB139"/>
          <cell r="CC139"/>
          <cell r="CD139"/>
          <cell r="CE139"/>
          <cell r="CF139"/>
          <cell r="CG139"/>
          <cell r="CH139"/>
          <cell r="CI139"/>
          <cell r="CJ139"/>
          <cell r="CK139"/>
          <cell r="CL139"/>
          <cell r="CM139"/>
          <cell r="CN139"/>
          <cell r="CO139"/>
          <cell r="CP139"/>
          <cell r="CQ139"/>
          <cell r="CR139"/>
          <cell r="CS139"/>
          <cell r="CT139"/>
          <cell r="CU139"/>
          <cell r="CV139"/>
          <cell r="CW139"/>
          <cell r="CX139"/>
          <cell r="CY139"/>
          <cell r="CZ139"/>
        </row>
        <row r="140">
          <cell r="B140">
            <v>134</v>
          </cell>
          <cell r="C140">
            <v>7</v>
          </cell>
          <cell r="D140">
            <v>2</v>
          </cell>
          <cell r="E140">
            <v>2560</v>
          </cell>
          <cell r="F140">
            <v>800062115616</v>
          </cell>
          <cell r="G140" t="str">
            <v>นางสาว</v>
          </cell>
          <cell r="H140" t="str">
            <v>พนิดาหรือภีมณภัฎฐ์</v>
          </cell>
          <cell r="I140" t="str">
            <v>อิงคนินันท์</v>
          </cell>
          <cell r="J140">
            <v>3509900987195</v>
          </cell>
          <cell r="K140" t="str">
            <v>เชียงใหม่</v>
          </cell>
          <cell r="L140" t="str">
            <v>เชียงใหม่ 1</v>
          </cell>
          <cell r="M140">
            <v>8</v>
          </cell>
          <cell r="N140" t="str">
            <v>ห้องแถว</v>
          </cell>
          <cell r="O140" t="str">
            <v>1.บุคคลค้ำประกัน</v>
          </cell>
          <cell r="P140">
            <v>493049.91</v>
          </cell>
          <cell r="Q140">
            <v>14</v>
          </cell>
          <cell r="R140" t="str">
            <v>จังหวัดเชียงใหม่</v>
          </cell>
          <cell r="S140" t="str">
            <v>ผบ.1076</v>
          </cell>
          <cell r="T140">
            <v>2560</v>
          </cell>
          <cell r="U140" t="str">
            <v>ผบ2049</v>
          </cell>
          <cell r="V140">
            <v>2560</v>
          </cell>
          <cell r="W140">
            <v>25</v>
          </cell>
          <cell r="X140">
            <v>9</v>
          </cell>
          <cell r="Y140">
            <v>2560</v>
          </cell>
          <cell r="Z140"/>
          <cell r="AA140"/>
          <cell r="AB140"/>
          <cell r="AC140"/>
          <cell r="AD140"/>
          <cell r="AE140"/>
          <cell r="AF140"/>
          <cell r="AG140"/>
          <cell r="AH140"/>
          <cell r="AI140"/>
          <cell r="AJ140"/>
          <cell r="AK140"/>
          <cell r="AL140"/>
          <cell r="AM140"/>
          <cell r="AN140"/>
          <cell r="AO140"/>
          <cell r="AP140"/>
          <cell r="AQ140"/>
          <cell r="AR140"/>
          <cell r="AS140"/>
          <cell r="AT140"/>
          <cell r="AU140"/>
          <cell r="AV140"/>
          <cell r="AW140"/>
          <cell r="AX140"/>
          <cell r="AY140"/>
          <cell r="AZ140"/>
          <cell r="BA140"/>
          <cell r="BB140" t="str">
            <v>รายงาน 5/5/2567</v>
          </cell>
          <cell r="BC140"/>
          <cell r="BD140"/>
          <cell r="BE140"/>
          <cell r="BF140">
            <v>1</v>
          </cell>
          <cell r="BG140"/>
          <cell r="BH140">
            <v>823560010340</v>
          </cell>
          <cell r="BI140" t="str">
            <v>นางสาวพนิดาหรือภีมณภัฎฐ์   อิงคนินันท์</v>
          </cell>
          <cell r="BJ140">
            <v>241575</v>
          </cell>
          <cell r="BK140">
            <v>241585</v>
          </cell>
          <cell r="BL140"/>
          <cell r="BM140"/>
          <cell r="BN140" t="str">
            <v>1. นางสาวพนิตาหรือภีมณภัฎฐ์   อิงคนินันท์
2. นายมงคล  เพ็ชรรัตน์
3. นายภาณุพงษ์  คงเสมา
4. นางกฤษณา  คงเสมา</v>
          </cell>
          <cell r="BO140" t="str">
            <v xml:space="preserve">ผู้กู้
ผู้ค้ำประกัน (ล.2)
ผู้ค้ำประกัน (ล.3)
คู่สมรส (ล.3)
</v>
          </cell>
          <cell r="BP140" t="str">
            <v>3509900987195
3100502882747
3501300709146
3501100053956</v>
          </cell>
          <cell r="BQ140" t="str">
            <v>-  ไม่พบว่ามีกรรมสิทธิ์ในที่ดิน อ.สารภี จ.เชียงใหม่
'- พบว่ามีกรรมสิทธิ์ในที่ดิน อ.เมืองเชียงใหม่ จ.เชียงใหม่ เลขโฉนด 75566 เลขที่ดิน 2416 ต.สุเทพ อ.เมืองเชียงใหม่ เชียงใหม่
'- พบว่ามีกรรมสิทธิ์ในที่ดิน อ.สันกำแพง จ.เชียงใหม่ เลขโฉนด 13845 เลขที่ดิน 1408 ต.ทรายมูล อ.สันกำแพง เชียงใหม่
'- ไม่พบว่ามีกรรมสิทธิ์ในที่ดิน อ.สันกำแพง จ.เชียงใหม่</v>
          </cell>
          <cell r="BR140" t="str">
            <v>พบ</v>
          </cell>
          <cell r="BS140" t="str">
            <v>พบ
พบ</v>
          </cell>
          <cell r="BT140">
            <v>4</v>
          </cell>
          <cell r="BU140">
            <v>4</v>
          </cell>
          <cell r="BV140"/>
          <cell r="BW140" t="str">
            <v>อคธรรม</v>
          </cell>
          <cell r="BX140"/>
          <cell r="BY140" t="str">
            <v>1. นางสาวพนิตาหรือภีมณภัฎฐ์   อิงคนินันท์
2. นายมงคล  เพ็ชรรัตน์
3.นางสาวประไพศรี  เพ็ชรรัตน์
4. นายภาณุพงษ์  คงเสมา
5. นางกฤษณา  คงเสมา</v>
          </cell>
          <cell r="BZ140" t="str">
            <v xml:space="preserve">จำเลยที่ 1
จำเลยที่ 2
คู่สมรสจำเลยที่ 2
จำเลยที่ 3
คู่สมรสจำเลยที่ 3
</v>
          </cell>
          <cell r="CA140" t="str">
            <v xml:space="preserve">3 5099 00987 19 5
3 1005 02882 74 7
1 5099 00421 35 7
3 5013 00709 14 6
3 5011 00053 95 6
</v>
          </cell>
          <cell r="CB140" t="str">
            <v xml:space="preserve">-  ไม่พบว่ามีกรรมสิทธิ์ในที่ดิน อ.เมือง จ.เชียงใหม่
-  ไม่พบว่ามีกรรมสิทธิ์ในที่ดิน อ.สารภี จ.เชียงใหม่
-  พบว่ามีกรรมสิทธิ์ในที่ดินโฉนดเลขที่ 75566 ต.สุเทพ อ.เมือง จ.เชียงใหม่ (จำนองธ.กรุงไทย)
-  ไม่พบว่ามีกรรมสิทธิ์ในที่ดิน อ.สารภี จ.เชียงใหม่
-  พบว่ามีกรรมสิทธิ์ในที่ดินโฉนดเลขที่ 16682 ต.อบทม อ.วิเศษชัยชาญ จ.อ่างทอง (ปลอดจำนอง)
-  พบว่ามีกรรมสิทธิ์ในที่ดินโฉนดเลขที่ 36835 ต.ยี่ล้น อ.วิเศษชัยชาญ จ.อ่างทอง (ปลอดจำนอง)
-  พบว่ามีกรรมสิทธิ์ในที่ดินโฉนดเลขที่ 38091 ต.ยี่ล้น อ.วิเศษชัยชาญ จ.อ่างทอง (ปลอดจำนอง)
-  พบว่ามีกรรมสิทธิ์ในที่ดินโฉนดเลขที่ 38099 ต.อบทม อ.วิเศษชัยชาญ จ.อ่างทอง (ปลอดจำนอง)
-  พบว่ามีกรรมสิทธิ์ในที่ดินโฉนดเลขที่ 38100 ต.อบทม อ.วิเศษชัยชาญ จ.อ่างทอง (ปลอดจำนอง)
-  พบว่ามีกรรมสิทธิ์ในที่ดินโฉนดเลขที่ 4518 ต.อบทม อ.วิเศษชัยชาญ จ.อ่างทอง (ปลอดจำนอง)
-  พบว่ามีกรรมสิทธิ์ในที่ดินโฉนดเลขที่ 4567 ต.ยี่ล้น อ.วิเศษชัยชาญ จ.อ่างทอง (ปลอดจำนอง)
-  ไม่พบว่ามีกรรมสิทธิ์ในที่ดิน อ.บ้านโฮ่ง จ.ลำพูน
-  พบว่ามีกรรมสิทธิ์ในที่ดิน ห้องชุดเลขที่ 373/54 ชั้น 2 ทะเบียนอาคารชุดเลขที่ 10/2555 อาคารชุด บ้านเอื้ออาทร หนองหอย 2 อาคารที่ 2      ต.หนองหอย อ.เมือง จ.เชียงใหม่ (ปลอดจำนอง)
-  ไม่พบว่ามีกรรมสิทธิ์ในที่ดิน อ.วิเศษชัยชาญ จ.อ่างทอง
-  ไม่พบว่ามีกรรมสิทธิ์ในที่ดิน อ.เมือง จ.เชียงใหม่
-  พบว่ามีกรรมสิทธิ์ในที่ดินโฉนดเลขที่ 13845 ต.ทรายมูล อ.สันกำแพง จ.เชียงใหม่ (จำนองธอส.)
-  ไม่พบว่ามีกรรมสิทธิ์ในที่ดิน อ.เมือง จ.เชียงใหม่
-  ไม่พบว่ามีกรรมสิทธิ์ในที่ดิน อ.สันกำแพง จ.เชียงใหม่
</v>
          </cell>
          <cell r="CC140" t="str">
            <v>พบทรัพย์</v>
          </cell>
          <cell r="CD140"/>
          <cell r="CE140"/>
          <cell r="CF140"/>
          <cell r="CN140"/>
          <cell r="CO140"/>
          <cell r="CP140"/>
          <cell r="CQ140"/>
          <cell r="CR140"/>
          <cell r="CS140"/>
          <cell r="CT140"/>
          <cell r="CU140"/>
          <cell r="CV140"/>
          <cell r="CW140"/>
          <cell r="CX140"/>
          <cell r="CY140"/>
          <cell r="CZ140"/>
        </row>
        <row r="141">
          <cell r="B141">
            <v>135</v>
          </cell>
          <cell r="C141">
            <v>7</v>
          </cell>
          <cell r="D141">
            <v>2</v>
          </cell>
          <cell r="E141">
            <v>2560</v>
          </cell>
          <cell r="F141">
            <v>800048335882</v>
          </cell>
          <cell r="G141" t="str">
            <v>นาย</v>
          </cell>
          <cell r="H141" t="str">
            <v>สัณฑนันท์</v>
          </cell>
          <cell r="I141" t="str">
            <v>ช่วงรังษี</v>
          </cell>
          <cell r="J141">
            <v>3439900060190</v>
          </cell>
          <cell r="K141" t="str">
            <v>ถนนทิพย์เนตร</v>
          </cell>
          <cell r="L141" t="str">
            <v>เชียงใหม่ 1</v>
          </cell>
          <cell r="M141">
            <v>8</v>
          </cell>
          <cell r="N141" t="str">
            <v>เคหะ</v>
          </cell>
          <cell r="O141" t="str">
            <v>2.หลักทรัพย์ค้ำประกัน</v>
          </cell>
          <cell r="P141">
            <v>4614814.99</v>
          </cell>
          <cell r="Q141">
            <v>14</v>
          </cell>
          <cell r="R141" t="str">
            <v>จังหวัดเชียงใหม่</v>
          </cell>
          <cell r="S141" t="str">
            <v>ผบ.1548</v>
          </cell>
          <cell r="T141">
            <v>2560</v>
          </cell>
          <cell r="U141" t="str">
            <v>ผบ.2650</v>
          </cell>
          <cell r="V141">
            <v>2560</v>
          </cell>
          <cell r="W141">
            <v>18</v>
          </cell>
          <cell r="X141">
            <v>12</v>
          </cell>
          <cell r="Y141">
            <v>2560</v>
          </cell>
          <cell r="Z141"/>
          <cell r="AA141"/>
          <cell r="AB141"/>
          <cell r="AC141"/>
          <cell r="AD141"/>
          <cell r="AE141"/>
          <cell r="AF141"/>
          <cell r="AG141"/>
          <cell r="AH141"/>
          <cell r="AI141"/>
          <cell r="AJ141"/>
          <cell r="AK141"/>
          <cell r="AL141"/>
          <cell r="AM141"/>
          <cell r="AN141"/>
          <cell r="AO141"/>
          <cell r="AP141"/>
          <cell r="AQ141"/>
          <cell r="AR141"/>
          <cell r="AS141"/>
          <cell r="AT141"/>
          <cell r="AU141"/>
          <cell r="AV141"/>
          <cell r="AW141"/>
          <cell r="AX141"/>
          <cell r="AY141"/>
          <cell r="AZ141"/>
          <cell r="BA141"/>
          <cell r="BB141" t="str">
            <v>พร้อมยึด  จะดำเนินการวันที่ 24/05/2562
(ตั้งเรื่องยึดทรัพย์ข้ามเขต)//สืบทรัพย์(คำสั่ง 17/2/2566)//รายงานผลสืบทรัพย์วันที่ 17/5/2566</v>
          </cell>
          <cell r="BC141" t="str">
            <v>เกศินี</v>
          </cell>
          <cell r="BD141" t="str">
            <v>ยึดทรัพย์จำนอง</v>
          </cell>
          <cell r="BE141"/>
          <cell r="BF141">
            <v>1</v>
          </cell>
          <cell r="BG141"/>
          <cell r="BH141">
            <v>823560010336</v>
          </cell>
          <cell r="BI141" t="str">
            <v>นายสัณฑนันท์   ช่วงรังษี</v>
          </cell>
          <cell r="BJ141"/>
          <cell r="BK141"/>
          <cell r="BL141"/>
          <cell r="BM141"/>
          <cell r="BN141" t="str">
            <v>นายสัณฑนันท์   ช่วงรังษี</v>
          </cell>
          <cell r="BO141"/>
          <cell r="BP141"/>
          <cell r="BQ141" t="str">
            <v>ทรัพย์จำนอง</v>
          </cell>
          <cell r="BR141"/>
          <cell r="BS141"/>
          <cell r="BT141"/>
          <cell r="BU141"/>
          <cell r="BV141"/>
          <cell r="BW141" t="str">
            <v>อคธรรม</v>
          </cell>
          <cell r="BX141"/>
          <cell r="BY141" t="str">
            <v>1.นายสัณฑนันท์  ช่วงรังษี</v>
          </cell>
          <cell r="BZ141" t="str">
            <v>จำเลย</v>
          </cell>
          <cell r="CA141" t="str">
            <v>3-4399-00060-19-0</v>
          </cell>
          <cell r="CB14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อ.เมืองขอนแก่น จ.ขอนแก่น
-ไม่พบว่ามีกรรมสิทธิ์ในที่ดิน อ.ธนบุรี  จ.กรุงเทพมหานคร</v>
          </cell>
          <cell r="CC141" t="str">
            <v>ไม่พบทรัพย์</v>
          </cell>
          <cell r="CD141"/>
          <cell r="CE141">
            <v>1</v>
          </cell>
          <cell r="CF141"/>
          <cell r="CG141"/>
          <cell r="CH141"/>
          <cell r="CI141"/>
          <cell r="CJ141"/>
          <cell r="CK141"/>
          <cell r="CL141"/>
          <cell r="CM141"/>
          <cell r="CN141"/>
          <cell r="CO141"/>
          <cell r="CP141"/>
          <cell r="CQ141"/>
          <cell r="CR141"/>
          <cell r="CS141"/>
          <cell r="CT141"/>
          <cell r="CU141"/>
          <cell r="CV141"/>
          <cell r="CW141"/>
          <cell r="CX141"/>
          <cell r="CY141"/>
          <cell r="CZ141"/>
        </row>
        <row r="142">
          <cell r="B142">
            <v>136</v>
          </cell>
          <cell r="C142">
            <v>7</v>
          </cell>
          <cell r="D142">
            <v>2</v>
          </cell>
          <cell r="E142">
            <v>2560</v>
          </cell>
          <cell r="F142">
            <v>800014983004</v>
          </cell>
          <cell r="G142" t="str">
            <v>นาย</v>
          </cell>
          <cell r="H142" t="str">
            <v xml:space="preserve">จิรภัทรหรือชนะเดช  </v>
          </cell>
          <cell r="I142" t="str">
            <v>กันทะเสนา</v>
          </cell>
          <cell r="J142">
            <v>3500100142346</v>
          </cell>
          <cell r="K142" t="str">
            <v>เชียงใหม่</v>
          </cell>
          <cell r="L142" t="str">
            <v>เชียงใหม่ 1</v>
          </cell>
          <cell r="M142">
            <v>8</v>
          </cell>
          <cell r="N142" t="str">
            <v>สวัสดิการ</v>
          </cell>
          <cell r="O142" t="str">
            <v>1.บุคคลค้ำประกัน</v>
          </cell>
          <cell r="P142">
            <v>353535.6</v>
          </cell>
          <cell r="Q142">
            <v>14</v>
          </cell>
          <cell r="R142" t="str">
            <v>จังหวัดเชียงใหม่</v>
          </cell>
          <cell r="S142" t="str">
            <v>ผบ.1075</v>
          </cell>
          <cell r="T142">
            <v>2560</v>
          </cell>
          <cell r="U142" t="str">
            <v>ผบ.2048</v>
          </cell>
          <cell r="V142">
            <v>2560</v>
          </cell>
          <cell r="W142">
            <v>25</v>
          </cell>
          <cell r="X142">
            <v>9</v>
          </cell>
          <cell r="Y142">
            <v>2560</v>
          </cell>
          <cell r="Z142"/>
          <cell r="AA142"/>
          <cell r="AB142"/>
          <cell r="AC142"/>
          <cell r="AD142"/>
          <cell r="AE142"/>
          <cell r="AF142"/>
          <cell r="AG142"/>
          <cell r="AH142"/>
          <cell r="AI142"/>
          <cell r="AJ142"/>
          <cell r="AK142"/>
          <cell r="AL142"/>
          <cell r="AM142"/>
          <cell r="AN142"/>
          <cell r="AO142"/>
          <cell r="AP142"/>
          <cell r="AQ142"/>
          <cell r="AR142"/>
          <cell r="AS142"/>
          <cell r="AT142"/>
          <cell r="AU142"/>
          <cell r="AV142"/>
          <cell r="AW142"/>
          <cell r="AX142"/>
          <cell r="AY142"/>
          <cell r="AZ142"/>
          <cell r="BA142"/>
          <cell r="BB142" t="str">
            <v>รายงานสืบทรัพย์ 14/11/2567</v>
          </cell>
          <cell r="BC142" t="str">
            <v>ศิราณี</v>
          </cell>
          <cell r="BD142"/>
          <cell r="BE142"/>
          <cell r="BF142">
            <v>1</v>
          </cell>
          <cell r="BG142"/>
          <cell r="BH142">
            <v>823560010319</v>
          </cell>
          <cell r="BI142" t="str">
            <v>นายจิรภัทรหรือชนะเดช     กันทะเสนา</v>
          </cell>
          <cell r="BJ142" t="str">
            <v>4/6/2561
25/6/2561</v>
          </cell>
          <cell r="BK142" t="str">
            <v>7/6/2561
18/6/2561</v>
          </cell>
          <cell r="BL142"/>
          <cell r="BM142"/>
          <cell r="BN142" t="str">
            <v>1. นายจิรภัทรหรือชนะเดช     กันทะเสนา
2. นางอรพิน  กันทะเสนา
3. นายสุชาติ  บวรทิพย์</v>
          </cell>
          <cell r="BO142" t="str">
            <v>ผู้กู้
(คู่สมรส ล.1)
ผู้ค้ำประกัน (ล.2)</v>
          </cell>
          <cell r="BP142" t="str">
            <v>3500100142346
3500900167319
3509901393060</v>
          </cell>
          <cell r="BQ142" t="str">
            <v>-  ไม่พบว่ามีกรรมสิทธิ์ในที่ดิน อ.หางดง จ.เชียงใหม่
'- ไม่พบว่ามีกรรมสิทธิ์ในที่ดิน อำเภอหางดง จังหวัดเชียงใหม่
'- ไม่พบว่ามีกรรมสิทธิ์ในที่ดิน อ.เมืองเชียงใหม่ จ.เชียงใหม่</v>
          </cell>
          <cell r="BR142" t="str">
            <v>ไม่พบ</v>
          </cell>
          <cell r="BS142" t="str">
            <v>ไม่พบ
ไม่พบ
พบ</v>
          </cell>
          <cell r="BT142">
            <v>3</v>
          </cell>
          <cell r="BU142">
            <v>3</v>
          </cell>
          <cell r="BV142" t="str">
            <v>148/61</v>
          </cell>
          <cell r="BW142" t="str">
            <v>อคธรรม</v>
          </cell>
          <cell r="BX142"/>
          <cell r="BY142" t="str">
            <v>1.นายจิรภัทรหรือชนะเดช กันทะเสนา
2.นางสาวอรพิน ม่วงหงษ์
3.นายสุชาติ บวรทิพย์</v>
          </cell>
          <cell r="BZ142" t="str">
            <v>จำเลยที่ 1
คู่สมรสจำเลยที่ 1
จำเลยที่ 2</v>
          </cell>
          <cell r="CA142" t="str">
            <v>3-5001-00142-34-6
3-5009-00167-31-9
3-5099-01393-06-0</v>
          </cell>
          <cell r="CB14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CC142" t="str">
            <v>ไม่พบทรัพย์</v>
          </cell>
          <cell r="CD142"/>
          <cell r="CE142"/>
          <cell r="CF142"/>
          <cell r="CG142" t="str">
            <v>1.นายจิรภัทรหรือชนะเดช กันทะเสนา
2.นางสาวอรพิน กันทะเสา
3.นายสุชาติ บวรทิพย์</v>
          </cell>
          <cell r="CH142" t="str">
            <v>จำเลยที่ 1
คู่สมรสจำเลยที่ 1
จำเลยที่ 2</v>
          </cell>
          <cell r="CI142" t="str">
            <v>3-5001-00142-34-6
3-5009-00167-31-9
3-5099-01393-06-0</v>
          </cell>
          <cell r="CJ142"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CK142" t="str">
            <v>ไม่พบทรัพย์</v>
          </cell>
          <cell r="CL142"/>
          <cell r="CM142"/>
          <cell r="CN142"/>
          <cell r="CO142"/>
          <cell r="CP142"/>
          <cell r="CQ142"/>
          <cell r="CR142"/>
          <cell r="CS142"/>
          <cell r="CT142"/>
          <cell r="CU142"/>
          <cell r="CV142"/>
          <cell r="CW142"/>
          <cell r="CX142"/>
          <cell r="CY142"/>
          <cell r="CZ142"/>
        </row>
        <row r="143">
          <cell r="B143">
            <v>137</v>
          </cell>
          <cell r="C143">
            <v>7</v>
          </cell>
          <cell r="D143">
            <v>2</v>
          </cell>
          <cell r="E143">
            <v>2560</v>
          </cell>
          <cell r="F143">
            <v>800060306225</v>
          </cell>
          <cell r="G143" t="str">
            <v>นางสาว</v>
          </cell>
          <cell r="H143" t="str">
            <v>ปุณยนุช</v>
          </cell>
          <cell r="I143" t="str">
            <v>สมหมาย</v>
          </cell>
          <cell r="J143">
            <v>1549900088691</v>
          </cell>
          <cell r="K143" t="str">
            <v>เชียงใหม่</v>
          </cell>
          <cell r="L143" t="str">
            <v>เชียงใหม่ 1</v>
          </cell>
          <cell r="M143">
            <v>8</v>
          </cell>
          <cell r="N143" t="str">
            <v>ห้องแถว</v>
          </cell>
          <cell r="O143" t="str">
            <v>1.บุคคลค้ำประกัน</v>
          </cell>
          <cell r="P143">
            <v>486872.04</v>
          </cell>
          <cell r="Q143">
            <v>14</v>
          </cell>
          <cell r="R143" t="str">
            <v>จังหวัดแพร่</v>
          </cell>
          <cell r="S143" t="str">
            <v>ผบ.979</v>
          </cell>
          <cell r="T143">
            <v>2560</v>
          </cell>
          <cell r="U143" t="str">
            <v>ผบ.1634</v>
          </cell>
          <cell r="V143">
            <v>2560</v>
          </cell>
          <cell r="W143">
            <v>3</v>
          </cell>
          <cell r="X143">
            <v>7</v>
          </cell>
          <cell r="Y143">
            <v>2560</v>
          </cell>
          <cell r="Z143"/>
          <cell r="AA143"/>
          <cell r="AB143"/>
          <cell r="AC143"/>
          <cell r="AD143"/>
          <cell r="AE143"/>
          <cell r="AF143"/>
          <cell r="AG143"/>
          <cell r="AH143"/>
          <cell r="AI143"/>
          <cell r="AJ143"/>
          <cell r="AK143"/>
          <cell r="AL143"/>
          <cell r="AM143" t="str">
            <v>โฉนด</v>
          </cell>
          <cell r="AN143" t="str">
            <v>55644</v>
          </cell>
          <cell r="AO143" t="str">
            <v>บ้านเหล่า</v>
          </cell>
          <cell r="AP143" t="str">
            <v>สูงเม่น</v>
          </cell>
          <cell r="AQ143" t="str">
            <v>แพร่</v>
          </cell>
          <cell r="AR143"/>
          <cell r="AS143"/>
          <cell r="AT143"/>
          <cell r="AU143"/>
          <cell r="AV143"/>
          <cell r="AW143"/>
          <cell r="AX143"/>
          <cell r="AY143"/>
          <cell r="AZ143"/>
          <cell r="BA143"/>
          <cell r="BB143" t="str">
            <v>ยึดไม่ได้ เนื่องจากทรัพย์ได้ขายทอดตลาดและธนาคารกรุงศรีอยุธยา จำกัด (มหาชน) ได้ซื้อและชำระครบถ้วนแล้ว// //สืบแล้ว รายงานผลวันที่ 29/11/2565// สืบครั้งที่ 2 รายงานผล 25/6/2567//ปลดผู้ค้ำประกัน ราย นายปวินท์สรรค์ จิตต์มั่นการ</v>
          </cell>
          <cell r="BC143" t="str">
            <v>จันทร์นิภา</v>
          </cell>
          <cell r="BD143" t="str">
            <v>คำสั่งยึด 16/7/2564</v>
          </cell>
          <cell r="BE143"/>
          <cell r="BF143">
            <v>1</v>
          </cell>
          <cell r="BG143"/>
          <cell r="BH143">
            <v>823560010316</v>
          </cell>
          <cell r="BI143" t="str">
            <v>นางสาวปุณยนุช   สมหมาย</v>
          </cell>
          <cell r="BJ143"/>
          <cell r="BK143"/>
          <cell r="BL143"/>
          <cell r="BM143"/>
          <cell r="BN143" t="str">
            <v>1.นางสาวปุณยนุช   สมหมาย
2.นายปวินท์สรรค์  จิตต์มั่นการ
3.นางสาวธิตินันทน์ พิศาลสินธุ์</v>
          </cell>
          <cell r="BO143" t="str">
            <v>จำเลยที่ 1
จำเลยที่ 2
คู่สมรสจำเลยที่ 2</v>
          </cell>
          <cell r="BP143" t="str">
            <v>1-5499-00088-69-1
3-1010-00369-56-4
3-1002-00426-05-6</v>
          </cell>
          <cell r="BQ143" t="str">
            <v xml:space="preserve">-พบว่ามีกรรมสิทธิ์ในที่ดิน โฉนดเลขที่ 55644 ต.บ้านเหล่า อ.สูงเม่น จ.แพร่ (ติดจำนอง)
-ไม่พบว่ามีกรรมสิทธิ์ในที่ดิน อ.บางใหญ่ จ.นนทบุรี
-พบว่ามีกรรมสิทธิ์ในที่ดิน โฉนดเลขที่ 4113 แขวงจรเข้บัว เขตลาดพร้าว จ.กรุงเทพมหานคร (ติดจำนอง)
-พบว่ามีกรรมสิทธิ์ในที่ดิน โฉนดเลขที่ 4102 แขวงจรเข้บัว เขตลาดพร้าว จ.กรุงเทพมหานคร จ.กรุงเทพมหานคร (ติดจำนอง)
-ไม่พบว่ามีกรรมสิทธิ์ในที่ดิน แขวงรามอินทรา เขตคันนายาว จ.กรุงเทพมหานคร
-ไม่พบว่ามีกรรมสิทธิ์ในที่ดิน อ.บางใหญ่ จ.นนทบุรี
-ไม่พบว่ามีกรรมสิทธิ์ในที่ดิน อ.บางใหญ่ จ.นนทบุรี
-ไม่พบว่ามีกรรมสิทธิ์ในที่ดิน แขวงรามอินทรา เขตคันนายาว จ.กรุงเทพมหานคร
-ไม่พบว่ามีกรรมสิทธิ์ในที่ดิน แขวงบางซื่อ เขตบางซื่อ จ.กรุงเทพมหานคร
</v>
          </cell>
          <cell r="BR143" t="str">
            <v>พบ</v>
          </cell>
          <cell r="BS143" t="str">
            <v>พบ
พบ</v>
          </cell>
          <cell r="BT143">
            <v>3</v>
          </cell>
          <cell r="BU143">
            <v>3</v>
          </cell>
          <cell r="BV143"/>
          <cell r="BW143" t="str">
            <v>อคธรรม</v>
          </cell>
          <cell r="BX143"/>
          <cell r="BY143" t="str">
            <v>1.นางสาวปุณยนุช   สมหมาย
2.นายปวินท์สรรค์  จิตต์มั่นการ
3.นางสาวธิตินันทน์ พิศาลสินธุ์</v>
          </cell>
          <cell r="BZ143" t="str">
            <v>จำเลยที่ 1
จำเลยที่ 2
คู่สมรสจำเลยที่ 2</v>
          </cell>
          <cell r="CA143" t="str">
            <v>1-5499-00088-69-1
3-1010-00369-56-4
3-1002-00426-05-6</v>
          </cell>
          <cell r="CB143" t="str">
            <v>-ไม่พบว่ามีกรรมสิทธิ์ในที่ดิน อ.สูงเม่น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อ.บางใหญ่ จ.นนทบุรี
-พบว่ามีกรรมสิทธิ์ในที่ดิน โฉนดที่ดินเลขที่ 4102 แขวงจรเข้บัว เขตลาดพร้าว กรุงเทพมหานคร (ปลอดจำนอง)
-พบว่ามีกรรมสิทธิ์ในที่ดิน โฉนดที่ดินเลขที่ 4113 แขวงจรเข้บัว เขตลาดพร้าว กรุงเทพมหานคร (ติดจำนอง ธอส)
-ไม่พบว่ามีกรรมสิทธิ์ในที่ดิน อ.เมืองเชียงใหม่ จ.เชียงใหม่
-ไม่พบว่ามีกรรมสิทธิ์ในที่ดิน อ.บางใหญ่ จ.นนทบุรี
-ไม่พบว่ามีกรรมสิทธิ์ในที่ดิน เขตบางซื่อ กรุงเทพมหานคร</v>
          </cell>
          <cell r="CC143" t="str">
            <v>พบทรัพย์</v>
          </cell>
          <cell r="CD143"/>
          <cell r="CE143">
            <v>3</v>
          </cell>
          <cell r="CF143">
            <v>5</v>
          </cell>
          <cell r="CK143"/>
          <cell r="CL143"/>
          <cell r="CM143"/>
          <cell r="CN143"/>
          <cell r="CO143"/>
          <cell r="CP143"/>
          <cell r="CQ143"/>
          <cell r="CR143"/>
          <cell r="CS143"/>
          <cell r="CT143"/>
          <cell r="CU143"/>
          <cell r="CV143"/>
          <cell r="CW143">
            <v>243088</v>
          </cell>
          <cell r="CX143">
            <v>243088</v>
          </cell>
          <cell r="CY143"/>
          <cell r="CZ143"/>
        </row>
        <row r="144">
          <cell r="B144">
            <v>138</v>
          </cell>
          <cell r="C144">
            <v>7</v>
          </cell>
          <cell r="D144">
            <v>2</v>
          </cell>
          <cell r="E144">
            <v>2560</v>
          </cell>
          <cell r="F144">
            <v>800023004859</v>
          </cell>
          <cell r="G144" t="str">
            <v>นาย</v>
          </cell>
          <cell r="H144" t="str">
            <v>ศุภกฤษ์</v>
          </cell>
          <cell r="I144" t="str">
            <v>ศรีคำตัน</v>
          </cell>
          <cell r="J144">
            <v>3560200079026</v>
          </cell>
          <cell r="K144" t="str">
            <v>เชียงใหม่</v>
          </cell>
          <cell r="L144" t="str">
            <v>เชียงใหม่ 1</v>
          </cell>
          <cell r="M144">
            <v>8</v>
          </cell>
          <cell r="N144" t="str">
            <v>สวัสดิการ</v>
          </cell>
          <cell r="O144" t="str">
            <v>1.บุคคลค้ำประกัน</v>
          </cell>
          <cell r="P144">
            <v>1835875.65</v>
          </cell>
          <cell r="Q144">
            <v>14</v>
          </cell>
          <cell r="R144" t="str">
            <v>จังหวัดเชียงคำ</v>
          </cell>
          <cell r="S144" t="str">
            <v>ผบ.14</v>
          </cell>
          <cell r="T144">
            <v>2560</v>
          </cell>
          <cell r="U144" t="str">
            <v>ผบ.891</v>
          </cell>
          <cell r="V144">
            <v>2560</v>
          </cell>
          <cell r="W144">
            <v>13</v>
          </cell>
          <cell r="X144">
            <v>12</v>
          </cell>
          <cell r="Y144">
            <v>2560</v>
          </cell>
          <cell r="Z144"/>
          <cell r="AA144"/>
          <cell r="AB144"/>
          <cell r="AC144"/>
          <cell r="AD144"/>
          <cell r="AE144"/>
          <cell r="AF144"/>
          <cell r="AG144"/>
          <cell r="AH144"/>
          <cell r="AI144"/>
          <cell r="AJ144"/>
          <cell r="AK144"/>
          <cell r="AL144"/>
          <cell r="AM144"/>
          <cell r="AN144"/>
          <cell r="AO144"/>
          <cell r="AP144"/>
          <cell r="AQ144"/>
          <cell r="AR144"/>
          <cell r="AS144"/>
          <cell r="AT144"/>
          <cell r="AU144"/>
          <cell r="AV144"/>
          <cell r="AW144"/>
          <cell r="AX144"/>
          <cell r="AY144"/>
          <cell r="AZ144"/>
          <cell r="BA144"/>
          <cell r="BB144" t="str">
            <v>สืบทรัพย์ (คำสั่ง 15-11-64) // สืบทรัพย์รอบ 3 (คำสั่ง 8/9/2566) // รายงาน 3/1/2567</v>
          </cell>
          <cell r="BC144" t="str">
            <v xml:space="preserve">ศิราณี
จันทร์นิภา </v>
          </cell>
          <cell r="BD144"/>
          <cell r="BE144"/>
          <cell r="BF144">
            <v>1</v>
          </cell>
          <cell r="BG144"/>
          <cell r="BH144">
            <v>823560010350</v>
          </cell>
          <cell r="BI144" t="str">
            <v>นายศุภกฤษ์   ศรีคำตัน</v>
          </cell>
          <cell r="BJ144">
            <v>241599</v>
          </cell>
          <cell r="BK144">
            <v>241596</v>
          </cell>
          <cell r="BL144"/>
          <cell r="BM144"/>
          <cell r="BN144" t="str">
            <v>1. นายศุภกฤษ์   ศรีคำตัน  (ภูมิลำเนา)
2. นายศุภกฤษ์   ศรีคำตัน  (ที่ทำงาน)
3. นายอาทร  ญาณบุญ</v>
          </cell>
          <cell r="BO144" t="str">
            <v>ผู้กู้
ผู้ค้ำประกัน (ล.2)</v>
          </cell>
          <cell r="BP144" t="str">
            <v>3560200079026
3500500558680</v>
          </cell>
          <cell r="BQ144" t="str">
            <v>- ไม่พบว่ามีกรรมสิทธิ์ในที่ดิน อำเภอจุน จังหวัดพะเยา
'- ไม่พบว่ามีกรรมสิทธิ์ในที่ดิน อำเภอสันกำแพงและอำเภอเมือง จ.เชียงใหม่
'- ไม่พบว่ามีกรรมสิทธิ์ในที่ดิน อำเภอเมืองพะเยา จ.พะเยา
'- ไม่พบว่ามีกรรมสิทธิ์ในที่ดิน อำเภอสันกำแพง ,อำเภอเมือง และอำเภอสันทราย จังหวัดเชียงใหม่
'-ไม่พบว่ามีกรรมสิทธิ์ในที่ดิน อำเภอเมืองพะเยา จ.พะเยา</v>
          </cell>
          <cell r="BR144" t="str">
            <v>ไม่พบ
ไม่พบ
ไม่พบ</v>
          </cell>
          <cell r="BS144" t="str">
            <v>พบ
พบ</v>
          </cell>
          <cell r="BT144">
            <v>2</v>
          </cell>
          <cell r="BU144">
            <v>2</v>
          </cell>
          <cell r="BV144" t="str">
            <v>147/61</v>
          </cell>
          <cell r="BW144" t="str">
            <v>อคธรรม</v>
          </cell>
          <cell r="BX144"/>
          <cell r="BY144" t="str">
            <v>1.นายศุภกฤษ์ ศรีคำตัน
2.นายอาทร ญาณบุญ</v>
          </cell>
          <cell r="BZ144" t="str">
            <v>จำเลยที่ 1
จำเลยที่ 2</v>
          </cell>
          <cell r="CA144" t="str">
            <v>3-5602-00079-02-6
3-5005-00558-68-0</v>
          </cell>
          <cell r="CB144" t="str">
            <v>-ไม่พบว่ามีกรรมสิทธิ์ในที่ดิน  อ.จุน จ.พะเยา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v>
          </cell>
          <cell r="CC144" t="str">
            <v>ไม่พบทรัพย์</v>
          </cell>
          <cell r="CD144"/>
          <cell r="CE144">
            <v>2</v>
          </cell>
          <cell r="CF144"/>
          <cell r="CG144" t="str">
            <v>1.นายศุภกฤษ์  ศรีคำตัน
2.นายอาทร  ญาณบุญ</v>
          </cell>
          <cell r="CH144" t="str">
            <v>จำเลยที่ 1
จำเลยที่ 2</v>
          </cell>
          <cell r="CI144" t="str">
            <v>3-5602-00079-02-6
3-5005-00558-68-0</v>
          </cell>
          <cell r="CJ144" t="str">
            <v xml:space="preserve">-ไม่พบว่ามีกรรมสิทธิ์ในที่ดิน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อ.สอง  จ.แพร่
-ไม่พบว่ามีกรรมสิทธิ์ในที่ดิน  อ.สันทราย จ.เชียงใหม่
</v>
          </cell>
          <cell r="CK144" t="str">
            <v>ไม่พบทรัพย์</v>
          </cell>
          <cell r="CL144"/>
          <cell r="CM144">
            <v>2</v>
          </cell>
          <cell r="CN144">
            <v>6</v>
          </cell>
          <cell r="CO144"/>
          <cell r="CP144"/>
          <cell r="CQ144"/>
          <cell r="CR144"/>
          <cell r="CS144"/>
          <cell r="CT144"/>
          <cell r="CU144"/>
          <cell r="CV144"/>
          <cell r="CW144"/>
          <cell r="CX144"/>
          <cell r="CY144"/>
          <cell r="CZ144"/>
        </row>
        <row r="145">
          <cell r="B145">
            <v>139</v>
          </cell>
          <cell r="C145">
            <v>7</v>
          </cell>
          <cell r="D145">
            <v>2</v>
          </cell>
          <cell r="E145">
            <v>2560</v>
          </cell>
          <cell r="F145">
            <v>800036967001</v>
          </cell>
          <cell r="G145" t="str">
            <v>นางสาว</v>
          </cell>
          <cell r="H145" t="str">
            <v>อังคณา</v>
          </cell>
          <cell r="I145" t="str">
            <v>ปัญญามณี</v>
          </cell>
          <cell r="J145">
            <v>1509900696861</v>
          </cell>
          <cell r="K145" t="str">
            <v>เทสโก้โลตัส คำเที่ยง</v>
          </cell>
          <cell r="L145" t="str">
            <v>เชียงใหม่ 1</v>
          </cell>
          <cell r="M145">
            <v>8</v>
          </cell>
          <cell r="N145" t="str">
            <v>ธปช.</v>
          </cell>
          <cell r="O145" t="str">
            <v>1.บุคคลค้ำประกัน</v>
          </cell>
          <cell r="P145">
            <v>28309.98</v>
          </cell>
          <cell r="Q145">
            <v>15</v>
          </cell>
          <cell r="R145" t="str">
            <v>แขวงเชียงใหม่</v>
          </cell>
          <cell r="S145" t="str">
            <v>ผบ.2677</v>
          </cell>
          <cell r="T145">
            <v>2560</v>
          </cell>
          <cell r="U145" t="str">
            <v>ผบ.4342</v>
          </cell>
          <cell r="V145">
            <v>2560</v>
          </cell>
          <cell r="W145">
            <v>18</v>
          </cell>
          <cell r="X145">
            <v>7</v>
          </cell>
          <cell r="Y145">
            <v>2560</v>
          </cell>
          <cell r="Z145"/>
          <cell r="AA145"/>
          <cell r="AB145"/>
          <cell r="AC145"/>
          <cell r="AD145"/>
          <cell r="AE145"/>
          <cell r="AF145"/>
          <cell r="AG145"/>
          <cell r="AH145"/>
          <cell r="AI145"/>
          <cell r="AJ145"/>
          <cell r="AK145"/>
          <cell r="AL145"/>
          <cell r="AM145"/>
          <cell r="AN145"/>
          <cell r="AO145"/>
          <cell r="AP145"/>
          <cell r="AQ145"/>
          <cell r="AR145"/>
          <cell r="AS145"/>
          <cell r="AT145"/>
          <cell r="AU145"/>
          <cell r="AV145"/>
          <cell r="AW145"/>
          <cell r="AX145"/>
          <cell r="AY145"/>
          <cell r="AZ145"/>
          <cell r="BA145"/>
          <cell r="BB145" t="str">
            <v xml:space="preserve">ปิดบัญชี </v>
          </cell>
          <cell r="BC145" t="str">
            <v>ศิราณี</v>
          </cell>
          <cell r="BD145"/>
          <cell r="BE145"/>
          <cell r="BF145">
            <v>1</v>
          </cell>
          <cell r="BG145"/>
          <cell r="BH145">
            <v>823560010329</v>
          </cell>
          <cell r="BI145" t="str">
            <v>นางสาวอังคณา   ปัญญามณี</v>
          </cell>
          <cell r="BJ145" t="str">
            <v>4/6/2561
7/6/2561</v>
          </cell>
          <cell r="BK145">
            <v>241585</v>
          </cell>
          <cell r="BL145"/>
          <cell r="BM145"/>
          <cell r="BN145" t="str">
            <v>1. นางสาวอังคณา   ปัญญามณี
2.นายคมสันต์  ดงรักษ์
3. นางสาวพิชญา  วงค์พุทธคำ</v>
          </cell>
          <cell r="BO145" t="str">
            <v>ผู้กู้
ผู้ค้ำประกัน (ล.2)
ผู้ค้ำประกัน (ล.3)</v>
          </cell>
          <cell r="BP145" t="str">
            <v>1509900696861
1509900665116
1550200035332</v>
          </cell>
          <cell r="BQ145" t="str">
            <v>- ไม่พบว่ามีกรรมสิทธิ์ในที่ดิน อ.เมืองเชียงใหม่ จ.เชียงใหม่
'- ไม่พบว่ามีกรรมสิทธิ์ในที่ดิน อ.เชียงดาว จ.เชียงใหม่
'- ไม่พบว่ามีกรรมสิทธิ์ในที่ดิน อ.แม่จริม จ.น่าน</v>
          </cell>
          <cell r="BR145" t="str">
            <v>ไม่พบ</v>
          </cell>
          <cell r="BS145" t="str">
            <v>พบ
ไม่พบ
พบ</v>
          </cell>
          <cell r="BT145">
            <v>3</v>
          </cell>
          <cell r="BU145">
            <v>3</v>
          </cell>
          <cell r="BV145" t="str">
            <v>152/61</v>
          </cell>
          <cell r="BW145" t="str">
            <v>อคธรรม</v>
          </cell>
          <cell r="BX145"/>
          <cell r="BY145"/>
          <cell r="BZ145"/>
          <cell r="CA145"/>
          <cell r="CB145"/>
          <cell r="CC145"/>
          <cell r="CD145"/>
          <cell r="CE145"/>
          <cell r="CF145"/>
          <cell r="CG145"/>
          <cell r="CH145"/>
          <cell r="CI145"/>
          <cell r="CJ145"/>
          <cell r="CK145"/>
          <cell r="CL145"/>
          <cell r="CM145"/>
          <cell r="CN145"/>
          <cell r="CO145"/>
          <cell r="CP145"/>
          <cell r="CQ145"/>
          <cell r="CR145"/>
          <cell r="CS145"/>
          <cell r="CT145"/>
          <cell r="CU145"/>
          <cell r="CV145"/>
          <cell r="CW145"/>
          <cell r="CX145"/>
          <cell r="CY145"/>
          <cell r="CZ145"/>
        </row>
        <row r="146">
          <cell r="B146">
            <v>140</v>
          </cell>
          <cell r="C146">
            <v>7</v>
          </cell>
          <cell r="D146">
            <v>2</v>
          </cell>
          <cell r="E146">
            <v>2560</v>
          </cell>
          <cell r="F146">
            <v>800058317853</v>
          </cell>
          <cell r="G146" t="str">
            <v>นางสาว</v>
          </cell>
          <cell r="H146" t="str">
            <v>จีรนันท์</v>
          </cell>
          <cell r="I146" t="str">
            <v>วิชัยศรี</v>
          </cell>
          <cell r="J146">
            <v>3501400043832</v>
          </cell>
          <cell r="K146" t="str">
            <v>เทสโก้โลตัส คำเที่ยง</v>
          </cell>
          <cell r="L146" t="str">
            <v>เชียงใหม่ 1</v>
          </cell>
          <cell r="M146">
            <v>8</v>
          </cell>
          <cell r="N146" t="str">
            <v>ธปช.</v>
          </cell>
          <cell r="O146" t="str">
            <v>1.บุคคลค้ำประกัน</v>
          </cell>
          <cell r="P146">
            <v>24162</v>
          </cell>
          <cell r="Q146">
            <v>12</v>
          </cell>
          <cell r="R146" t="str">
            <v>แขวงเชียงใหม่</v>
          </cell>
          <cell r="S146" t="str">
            <v>ผบ.2681</v>
          </cell>
          <cell r="T146">
            <v>2560</v>
          </cell>
          <cell r="U146" t="str">
            <v>ผบ.4394</v>
          </cell>
          <cell r="V146">
            <v>2560</v>
          </cell>
          <cell r="W146">
            <v>18</v>
          </cell>
          <cell r="X146">
            <v>7</v>
          </cell>
          <cell r="Y146">
            <v>2560</v>
          </cell>
          <cell r="Z146"/>
          <cell r="AA146"/>
          <cell r="AB146"/>
          <cell r="AC146"/>
          <cell r="AD146"/>
          <cell r="AE146"/>
          <cell r="AF146"/>
          <cell r="AG146"/>
          <cell r="AH146"/>
          <cell r="AI146"/>
          <cell r="AJ146"/>
          <cell r="AK146"/>
          <cell r="AL146"/>
          <cell r="AM146"/>
          <cell r="AN146"/>
          <cell r="AO146"/>
          <cell r="AP146"/>
          <cell r="AQ146"/>
          <cell r="AR146"/>
          <cell r="AS146"/>
          <cell r="AT146"/>
          <cell r="AU146"/>
          <cell r="AV146"/>
          <cell r="AW146"/>
          <cell r="AX146"/>
          <cell r="AY146"/>
          <cell r="AZ146"/>
          <cell r="BA146"/>
          <cell r="BB146"/>
          <cell r="BC146" t="str">
            <v>เกศินี</v>
          </cell>
          <cell r="BD146"/>
          <cell r="BE146"/>
          <cell r="BF146">
            <v>1</v>
          </cell>
          <cell r="BG146"/>
          <cell r="BH146">
            <v>823560010326</v>
          </cell>
          <cell r="BI146" t="str">
            <v>นางสาวจีรนันท์   วิชัยศรี</v>
          </cell>
          <cell r="BJ146">
            <v>241597</v>
          </cell>
          <cell r="BK146">
            <v>241596</v>
          </cell>
          <cell r="BL146"/>
          <cell r="BM146"/>
          <cell r="BN146" t="str">
            <v>1. นางสาวจีรนันท์   วิชัยศรี
2. นายเบญจมินทร์  สก๊อต
3. นางสาวจิตติพรรณ  จันทร</v>
          </cell>
          <cell r="BO146" t="str">
            <v>ผู้กู้
ผู้ค้ำประกัน (ล.2)
ผู้ค้ำประกัน (ล.3)</v>
          </cell>
          <cell r="BP146" t="str">
            <v>3501400043832
1509901408061
3500100088872</v>
          </cell>
          <cell r="BQ146" t="str">
            <v>-  ไม่พบว่ามีกรรมสิทธิ์ในที่ดิน อ.สันทราย จ.เชียงใหม่
'- ไม่พบว่ามีกรรมสิทธิ์ในที่ดิน อ.แม่ริม จ.เชียงใหม่
'- ไม่พบว่ามีกรรมสิทธิ์ในที่ดิน อ.เมืองเชียงใหม่ จ.เชียงใหม่</v>
          </cell>
          <cell r="BR146" t="str">
            <v>ไม่พบ</v>
          </cell>
          <cell r="BS146" t="str">
            <v>พบ
พบ
ไม่พบ</v>
          </cell>
          <cell r="BT146">
            <v>3</v>
          </cell>
          <cell r="BU146">
            <v>3</v>
          </cell>
          <cell r="BV146" t="str">
            <v>14/62</v>
          </cell>
          <cell r="BW146" t="str">
            <v>อคธรรม</v>
          </cell>
          <cell r="BX146"/>
          <cell r="BY146" t="str">
            <v>1. นางสาวจีรนันท์   วิชัยศรี
2. นายเบญจมินทร์  สก๊อต
3.นางสาวชฎานันท์  ตนตรง
4. นางสาวจิตติพรรณ  จันทร</v>
          </cell>
          <cell r="BZ146" t="str">
            <v>จำเลยที่ 1
จำเลยที่ 2
คู่สมรสจำเลยที่ 2
จำเลยที่ 3</v>
          </cell>
          <cell r="CA146" t="str">
            <v>3501400043832
1509901408061
1500700161442
3500100088872</v>
          </cell>
          <cell r="CB146" t="str">
            <v>- พบว่ามีกรรมสิทธิ์ในที่ดิน อ.สันทราย จ.เชียงใหม่ เลขโฉนด 92141 เลขที่ดิน 3098 ต.หนองจ๊อม อ.สันทราย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v>
          </cell>
          <cell r="CC146" t="str">
            <v>พบ</v>
          </cell>
          <cell r="CD146" t="str">
            <v>พบ</v>
          </cell>
          <cell r="CE146"/>
          <cell r="CF146"/>
          <cell r="CG146"/>
          <cell r="CH146"/>
          <cell r="CI146"/>
          <cell r="CJ146"/>
          <cell r="CK146"/>
          <cell r="CL146"/>
          <cell r="CM146"/>
          <cell r="CN146"/>
          <cell r="CO146"/>
          <cell r="CP146"/>
          <cell r="CQ146"/>
          <cell r="CR146"/>
          <cell r="CS146"/>
          <cell r="CT146"/>
          <cell r="CU146"/>
          <cell r="CV146"/>
          <cell r="CW146">
            <v>242899</v>
          </cell>
          <cell r="CX146">
            <v>243367</v>
          </cell>
          <cell r="CY146"/>
          <cell r="CZ146"/>
        </row>
        <row r="147">
          <cell r="B147">
            <v>141</v>
          </cell>
          <cell r="C147">
            <v>7</v>
          </cell>
          <cell r="D147">
            <v>2</v>
          </cell>
          <cell r="E147">
            <v>2560</v>
          </cell>
          <cell r="F147">
            <v>800039973766</v>
          </cell>
          <cell r="G147" t="str">
            <v>นาย</v>
          </cell>
          <cell r="H147" t="str">
            <v xml:space="preserve">ไพบูลย์ </v>
          </cell>
          <cell r="I147" t="str">
            <v>วงศ์ษาฝั้น</v>
          </cell>
          <cell r="J147">
            <v>1509900584337</v>
          </cell>
          <cell r="K147" t="str">
            <v>เทสโก้โลตัส คำเที่ยง</v>
          </cell>
          <cell r="L147" t="str">
            <v>เชียงใหม่ 1</v>
          </cell>
          <cell r="M147">
            <v>8</v>
          </cell>
          <cell r="N147" t="str">
            <v>ธปช.</v>
          </cell>
          <cell r="O147" t="str">
            <v>1.บุคคลค้ำประกัน</v>
          </cell>
          <cell r="P147">
            <v>24995.24</v>
          </cell>
          <cell r="Q147">
            <v>15</v>
          </cell>
          <cell r="R147" t="str">
            <v>แขวงเชียงใหม่</v>
          </cell>
          <cell r="S147" t="str">
            <v>ผบ.2675</v>
          </cell>
          <cell r="T147">
            <v>2560</v>
          </cell>
          <cell r="U147" t="str">
            <v>ผบ4385</v>
          </cell>
          <cell r="V147">
            <v>2560</v>
          </cell>
          <cell r="W147">
            <v>18</v>
          </cell>
          <cell r="X147">
            <v>7</v>
          </cell>
          <cell r="Y147">
            <v>2560</v>
          </cell>
          <cell r="Z147"/>
          <cell r="AA147"/>
          <cell r="AB147"/>
          <cell r="AC147">
            <v>18</v>
          </cell>
          <cell r="AD147">
            <v>7</v>
          </cell>
          <cell r="AE147">
            <v>2560</v>
          </cell>
          <cell r="AF147">
            <v>7</v>
          </cell>
          <cell r="AG147">
            <v>3</v>
          </cell>
          <cell r="AH147">
            <v>2561</v>
          </cell>
          <cell r="AI147"/>
          <cell r="AJ147"/>
          <cell r="AK147"/>
          <cell r="AL147"/>
          <cell r="AM147"/>
          <cell r="AN147"/>
          <cell r="AO147"/>
          <cell r="AP147"/>
          <cell r="AQ147"/>
          <cell r="AR147"/>
          <cell r="AS147"/>
          <cell r="AT147"/>
          <cell r="AU147"/>
          <cell r="AV147"/>
          <cell r="AW147"/>
          <cell r="AX147"/>
          <cell r="AY147"/>
          <cell r="AZ147"/>
          <cell r="BA147"/>
          <cell r="BB147" t="str">
            <v>สืบทรัพย์ (คำสั่ง 30/11/2564)</v>
          </cell>
          <cell r="BC147" t="str">
            <v>ศิราณี
เกศินี</v>
          </cell>
          <cell r="BD147"/>
          <cell r="BE147"/>
          <cell r="BF147">
            <v>1</v>
          </cell>
          <cell r="BG147"/>
          <cell r="BH147">
            <v>823560010325</v>
          </cell>
          <cell r="BI147" t="str">
            <v>นายไพบูลย์    วงศ์ษาฝั้น</v>
          </cell>
          <cell r="BJ147" t="str">
            <v>6/6/2561
11/6/2561</v>
          </cell>
          <cell r="BK147">
            <v>241585</v>
          </cell>
          <cell r="BL147"/>
          <cell r="BM147"/>
          <cell r="BN147" t="str">
            <v>1. นายไพบูลย์    วงศ์ษาฝั้น
2. นางสาวศิริพร  ชัยณาวงค์  
3. นายอุดม  แสงสุก
4. นายภูริทธัญหรือฉัตรชัย  ชุ่มใจ
5. นางสาวธัญญาภรณ์  จันต๊ะ</v>
          </cell>
          <cell r="BO147" t="str">
            <v>ผู้กู้
คู่สมรส (ล.1)
ผู้ค้ำประกัน (ล.2)
ผู้ค้ำประกัน (ล.3)
คู่สมรส (ล.3)</v>
          </cell>
          <cell r="BP147" t="str">
            <v>1509900584337
1509901458131
3501200079256
1500200114861
1509900692938</v>
          </cell>
          <cell r="BQ147" t="str">
            <v>-  ไม่พบว่ามีกรรมสิทธิ์ในที่ดิน อ.ดอยหล่อ จ.เชียงใหม่
'- ไม่พบว่ามีกรรมสิทธิ์ในที่ดิน อ.ดอยหล่อ จ.เชียงใหม่
'- ไม่พบว่ามีกรรมสิทธิ์ในที่ดิน อ.แม่วาง จ.เชียงใหม่
'- ไม่พบว่ามีกรรมสิทธิ์ในที่ดิน อ.ดอยหล่อ จ.เชียงใหม่
'- พบว่ามีกรรมสิทธิ์ในที่ดิน อ.แม่วาง จ.เชียงใหม่ เลขโฉนด 19905 เลขที่ดิน 8 ต.บ้านกาด อ.แม่วาง เชียงใหม่</v>
          </cell>
          <cell r="BR147" t="str">
            <v>พบ</v>
          </cell>
          <cell r="BS147" t="str">
            <v>พบ
ไม่พบ
พบ
พบ
พบ</v>
          </cell>
          <cell r="BT147">
            <v>5</v>
          </cell>
          <cell r="BU147">
            <v>5</v>
          </cell>
          <cell r="BV147" t="str">
            <v>139/61</v>
          </cell>
          <cell r="BW147" t="str">
            <v>อคธรรม</v>
          </cell>
          <cell r="BX147"/>
          <cell r="BY147" t="str">
            <v>1.นายไพบูลย์  วงค์ษาฝั้น
2.นางสาวศิริพร  ชัยณาวงค์
3.นายอุดม  แสงสุก
4.นายภูริทธัญ  ชุ่มใจ
5.นางสาวอุบล  จันต๊ะ</v>
          </cell>
          <cell r="BZ147" t="str">
            <v xml:space="preserve">จำเลยที่ 1
คู่สมรสจำเลยที่ 1
จำเลยที่ 2
จำเลยที่ 3
คู่สมรสจำเลยที่ 3
</v>
          </cell>
          <cell r="CA147" t="str">
            <v>1-5099-00584-33-7
1-5099-01458-13-1
3-5012-00079-25-6
1-5002-00114-86-1
1-5099-00692-93-8</v>
          </cell>
          <cell r="CB147"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อ.แม่วาง จ.เชียงใหม่</v>
          </cell>
          <cell r="CC147" t="str">
            <v>ไม่พบ</v>
          </cell>
          <cell r="CD147" t="str">
            <v>พบ</v>
          </cell>
          <cell r="CE147"/>
          <cell r="CF147"/>
          <cell r="CG147"/>
          <cell r="CH147"/>
          <cell r="CI147"/>
          <cell r="CJ147"/>
          <cell r="CK147"/>
          <cell r="CL147"/>
          <cell r="CM147"/>
          <cell r="CN147"/>
          <cell r="CO147"/>
          <cell r="CP147"/>
          <cell r="CQ147"/>
          <cell r="CR147"/>
          <cell r="CS147"/>
          <cell r="CT147"/>
          <cell r="CU147"/>
          <cell r="CV147"/>
          <cell r="CW147"/>
          <cell r="CX147">
            <v>243367</v>
          </cell>
          <cell r="CY147"/>
          <cell r="CZ147"/>
        </row>
        <row r="148">
          <cell r="B148">
            <v>142</v>
          </cell>
          <cell r="C148">
            <v>7</v>
          </cell>
          <cell r="D148">
            <v>2</v>
          </cell>
          <cell r="E148">
            <v>2560</v>
          </cell>
          <cell r="F148">
            <v>800043094880</v>
          </cell>
          <cell r="G148" t="str">
            <v>นาย</v>
          </cell>
          <cell r="H148" t="str">
            <v>จรัล</v>
          </cell>
          <cell r="I148" t="str">
            <v>บุญสุข</v>
          </cell>
          <cell r="J148">
            <v>3509900941683</v>
          </cell>
          <cell r="K148" t="str">
            <v>เทสโก้โลตัส คำเที่ยง</v>
          </cell>
          <cell r="L148" t="str">
            <v>เชียงใหม่ 1</v>
          </cell>
          <cell r="M148">
            <v>8</v>
          </cell>
          <cell r="N148" t="str">
            <v>ธปช.</v>
          </cell>
          <cell r="O148" t="str">
            <v>1.บุคคลค้ำประกัน</v>
          </cell>
          <cell r="P148">
            <v>24784.52</v>
          </cell>
          <cell r="Q148">
            <v>15</v>
          </cell>
          <cell r="R148" t="str">
            <v>แขวงเชียงใหม่</v>
          </cell>
          <cell r="S148" t="str">
            <v>ผบ.3857</v>
          </cell>
          <cell r="T148">
            <v>2560</v>
          </cell>
          <cell r="U148" t="str">
            <v>ผบ.6444</v>
          </cell>
          <cell r="V148">
            <v>2560</v>
          </cell>
          <cell r="W148">
            <v>22</v>
          </cell>
          <cell r="X148">
            <v>8</v>
          </cell>
          <cell r="Y148">
            <v>2560</v>
          </cell>
          <cell r="Z148"/>
          <cell r="AA148"/>
          <cell r="AB148"/>
          <cell r="AC148"/>
          <cell r="AD148"/>
          <cell r="AE148"/>
          <cell r="AF148"/>
          <cell r="AG148"/>
          <cell r="AH148"/>
          <cell r="AI148"/>
          <cell r="AJ148"/>
          <cell r="AK148"/>
          <cell r="AL148"/>
          <cell r="AM148"/>
          <cell r="AN148"/>
          <cell r="AO148"/>
          <cell r="AP148"/>
          <cell r="AQ148"/>
          <cell r="AR148"/>
          <cell r="AS148"/>
          <cell r="AT148"/>
          <cell r="AU148"/>
          <cell r="AV148"/>
          <cell r="AW148"/>
          <cell r="AX148"/>
          <cell r="AY148"/>
          <cell r="AZ148"/>
          <cell r="BA148"/>
          <cell r="BB148"/>
          <cell r="BC148"/>
          <cell r="BD148"/>
          <cell r="BE148"/>
          <cell r="BF148">
            <v>1</v>
          </cell>
          <cell r="BG148"/>
          <cell r="BH148">
            <v>823560010324</v>
          </cell>
          <cell r="BI148" t="str">
            <v>นายจรัล   บุญสุข</v>
          </cell>
          <cell r="BJ148"/>
          <cell r="BK148"/>
          <cell r="BL148"/>
          <cell r="BM148"/>
          <cell r="BN148" t="str">
            <v>นายจรัล   บุญสุข</v>
          </cell>
          <cell r="BO148"/>
          <cell r="BP148"/>
          <cell r="BQ148"/>
          <cell r="BR148"/>
          <cell r="BS148"/>
          <cell r="BT148"/>
          <cell r="BU148"/>
          <cell r="BV148"/>
          <cell r="BW148" t="str">
            <v>อคธรรม</v>
          </cell>
          <cell r="BX148"/>
          <cell r="BY148"/>
          <cell r="BZ148"/>
          <cell r="CA148"/>
          <cell r="CB148"/>
          <cell r="CC148"/>
          <cell r="CD148"/>
          <cell r="CE148"/>
          <cell r="CF148"/>
          <cell r="CG148"/>
          <cell r="CH148"/>
          <cell r="CI148"/>
          <cell r="CJ148"/>
          <cell r="CK148"/>
          <cell r="CL148"/>
          <cell r="CM148"/>
          <cell r="CN148"/>
          <cell r="CO148"/>
          <cell r="CP148"/>
          <cell r="CQ148"/>
          <cell r="CR148"/>
          <cell r="CS148"/>
          <cell r="CT148"/>
          <cell r="CU148"/>
          <cell r="CV148"/>
          <cell r="CW148"/>
          <cell r="CX148"/>
          <cell r="CY148"/>
          <cell r="CZ148"/>
        </row>
        <row r="149">
          <cell r="B149">
            <v>143</v>
          </cell>
          <cell r="C149">
            <v>7</v>
          </cell>
          <cell r="D149">
            <v>2</v>
          </cell>
          <cell r="E149">
            <v>2560</v>
          </cell>
          <cell r="F149">
            <v>800053521160</v>
          </cell>
          <cell r="G149" t="str">
            <v>นาย</v>
          </cell>
          <cell r="H149" t="str">
            <v>อภิวัฒน์</v>
          </cell>
          <cell r="I149" t="str">
            <v>ชัยพูน</v>
          </cell>
          <cell r="J149">
            <v>1510400142825</v>
          </cell>
          <cell r="K149" t="str">
            <v>เทสโก้โลตัส คำเที่ยง</v>
          </cell>
          <cell r="L149" t="str">
            <v>เชียงใหม่ 1</v>
          </cell>
          <cell r="M149">
            <v>8</v>
          </cell>
          <cell r="N149" t="str">
            <v>ธปช.</v>
          </cell>
          <cell r="O149" t="str">
            <v>1.บุคคลค้ำประกัน</v>
          </cell>
          <cell r="P149">
            <v>28138.22</v>
          </cell>
          <cell r="Q149">
            <v>15</v>
          </cell>
          <cell r="R149" t="str">
            <v>จังหวัดลำพูน</v>
          </cell>
          <cell r="S149" t="str">
            <v>ผบ.832</v>
          </cell>
          <cell r="T149">
            <v>2560</v>
          </cell>
          <cell r="U149" t="str">
            <v>ผบ.3207</v>
          </cell>
          <cell r="V149">
            <v>2560</v>
          </cell>
          <cell r="W149">
            <v>2</v>
          </cell>
          <cell r="X149">
            <v>10</v>
          </cell>
          <cell r="Y149">
            <v>2560</v>
          </cell>
          <cell r="Z149"/>
          <cell r="AA149"/>
          <cell r="AB149"/>
          <cell r="AC149"/>
          <cell r="AD149"/>
          <cell r="AE149"/>
          <cell r="AF149"/>
          <cell r="AG149"/>
          <cell r="AH149"/>
          <cell r="AI149"/>
          <cell r="AJ149"/>
          <cell r="AK149"/>
          <cell r="AL149"/>
          <cell r="AM149"/>
          <cell r="AN149"/>
          <cell r="AO149"/>
          <cell r="AP149"/>
          <cell r="AQ149"/>
          <cell r="AR149"/>
          <cell r="AS149"/>
          <cell r="AT149"/>
          <cell r="AU149"/>
          <cell r="AV149"/>
          <cell r="AW149"/>
          <cell r="AX149"/>
          <cell r="AY149"/>
          <cell r="AZ149"/>
          <cell r="BA149"/>
          <cell r="BB149" t="str">
            <v>สืบทรัพย์ (คำสั่ง 30/11/2564)</v>
          </cell>
          <cell r="BC149" t="str">
            <v>ศิราณี
เกศินี</v>
          </cell>
          <cell r="BD149"/>
          <cell r="BE149"/>
          <cell r="BF149">
            <v>1</v>
          </cell>
          <cell r="BG149"/>
          <cell r="BH149">
            <v>823560010321</v>
          </cell>
          <cell r="BI149" t="str">
            <v>นายอภิวัฒน์   ชัยพูน</v>
          </cell>
          <cell r="BJ149" t="str">
            <v>21/6/2561
25/6/2561</v>
          </cell>
          <cell r="BK149">
            <v>241596</v>
          </cell>
          <cell r="BL149"/>
          <cell r="BM149"/>
          <cell r="BN149" t="str">
            <v>1. นายอภิวัฒน์   ชัยพูน
2. นางสาวรัตนาภรณ์  กันทะวงค์
3. นายธีระพงษ์  ขันโกน</v>
          </cell>
          <cell r="BO149" t="str">
            <v>ผู้กู้
ผู้ค้ำประกัน (ล.2)
ผู้ค้ำประกัน (ล.3)</v>
          </cell>
          <cell r="BP149" t="str">
            <v>1510400142825
1509901164315
1550400052842</v>
          </cell>
          <cell r="BQ149" t="str">
            <v>- ไม่พบว่ามีกรรมสิทธิ์ในที่ดิน อำเภอลี้ จังหวัดลำพูน
'- ไม่พบว่ามีกรรมสิทธิ์ในที่ดิน อำเภอดอยหล่อ จังหวัดเชียงใหม่
'- ไม่พบว่ามีกรรมสิทธิ์ในที่ดิน อำเภอนาน้อย จังหวัดน่าน</v>
          </cell>
          <cell r="BR149" t="str">
            <v>ไม่พบ</v>
          </cell>
          <cell r="BS149" t="str">
            <v>ไม่พบ
ไม่พบ
พบ</v>
          </cell>
          <cell r="BT149">
            <v>3</v>
          </cell>
          <cell r="BU149">
            <v>3</v>
          </cell>
          <cell r="BV149" t="str">
            <v>149/61</v>
          </cell>
          <cell r="BW149" t="str">
            <v>อคธรรม</v>
          </cell>
          <cell r="BX149"/>
          <cell r="BY149" t="str">
            <v>1. นายอภิวัฒน์   ชัยพูน
2. นางสาวรัตนาภรณ์  กันทะวงค์
3.นายสิริพัฒน์  รักดี
4. นายธีระพงษ์  ขันโกน</v>
          </cell>
          <cell r="BZ149" t="str">
            <v>จำเลยที่ 1
จำเลยที่ 2
คู่สมรสจำเลยที่ 2
จำเลยที่ 3</v>
          </cell>
          <cell r="CA149" t="str">
            <v>1510400142825
1509901164315
1103701143894
1550400052842</v>
          </cell>
          <cell r="CB149"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อ.ดินแดง จ.กรุงเทพมหานคร
'-ไม่พบว่ามีกรรมสิทธิ์ในที่ดิน อ.เมือง จ.เชียงใหม่
'-ไม่พบว่ามีกรรมสิทธิ์ในที่ดิน อ.นาน้อย จ.น่าน</v>
          </cell>
          <cell r="CC149" t="str">
            <v>ไม่พบ</v>
          </cell>
          <cell r="CD149"/>
          <cell r="CE149"/>
          <cell r="CF149"/>
          <cell r="CG149"/>
          <cell r="CH149"/>
          <cell r="CI149"/>
          <cell r="CJ149"/>
          <cell r="CK149"/>
          <cell r="CL149"/>
          <cell r="CM149"/>
          <cell r="CN149"/>
          <cell r="CO149"/>
          <cell r="CP149"/>
          <cell r="CQ149"/>
          <cell r="CR149"/>
          <cell r="CS149"/>
          <cell r="CT149"/>
          <cell r="CU149"/>
          <cell r="CV149"/>
          <cell r="CW149"/>
          <cell r="CX149">
            <v>243397</v>
          </cell>
          <cell r="CY149"/>
          <cell r="CZ149"/>
        </row>
        <row r="150">
          <cell r="B150">
            <v>144</v>
          </cell>
          <cell r="C150">
            <v>7</v>
          </cell>
          <cell r="D150">
            <v>2</v>
          </cell>
          <cell r="E150">
            <v>2560</v>
          </cell>
          <cell r="F150">
            <v>800043584799</v>
          </cell>
          <cell r="G150" t="str">
            <v>นางสาว</v>
          </cell>
          <cell r="H150" t="str">
            <v>ธันย์ชนก</v>
          </cell>
          <cell r="I150" t="str">
            <v>สุเรนทรหรือสุเรนทรางกูร</v>
          </cell>
          <cell r="J150">
            <v>1100800639763</v>
          </cell>
          <cell r="K150" t="str">
            <v>เทสโก้โลตัส คำเที่ยง</v>
          </cell>
          <cell r="L150" t="str">
            <v>เชียงใหม่ 1</v>
          </cell>
          <cell r="M150">
            <v>8</v>
          </cell>
          <cell r="N150" t="str">
            <v>ธปช.</v>
          </cell>
          <cell r="O150" t="str">
            <v>1.บุคคลค้ำประกัน</v>
          </cell>
          <cell r="P150">
            <v>126649.8</v>
          </cell>
          <cell r="Q150">
            <v>15</v>
          </cell>
          <cell r="R150" t="str">
            <v>แขวงเชียงใหม่</v>
          </cell>
          <cell r="S150" t="str">
            <v>ผบ.2684</v>
          </cell>
          <cell r="T150">
            <v>2560</v>
          </cell>
          <cell r="U150" t="str">
            <v xml:space="preserve">ผบ.4406 </v>
          </cell>
          <cell r="V150">
            <v>2560</v>
          </cell>
          <cell r="W150">
            <v>18</v>
          </cell>
          <cell r="X150">
            <v>7</v>
          </cell>
          <cell r="Y150">
            <v>2560</v>
          </cell>
          <cell r="Z150"/>
          <cell r="AA150"/>
          <cell r="AB150"/>
          <cell r="AC150"/>
          <cell r="AD150"/>
          <cell r="AE150"/>
          <cell r="AF150"/>
          <cell r="AG150"/>
          <cell r="AH150"/>
          <cell r="AI150"/>
          <cell r="AJ150"/>
          <cell r="AK150"/>
          <cell r="AL150"/>
          <cell r="AM150"/>
          <cell r="AN150"/>
          <cell r="AO150"/>
          <cell r="AP150"/>
          <cell r="AQ150"/>
          <cell r="AR150"/>
          <cell r="AS150"/>
          <cell r="AT150"/>
          <cell r="AU150"/>
          <cell r="AV150"/>
          <cell r="AW150"/>
          <cell r="AX150"/>
          <cell r="AY150"/>
          <cell r="AZ150"/>
          <cell r="BA150"/>
          <cell r="BB150" t="str">
            <v>รายงานผล27/3/67</v>
          </cell>
          <cell r="BC150" t="str">
            <v>ศิราณี</v>
          </cell>
          <cell r="BD150"/>
          <cell r="BE150"/>
          <cell r="BF150">
            <v>1</v>
          </cell>
          <cell r="BG150"/>
          <cell r="BH150">
            <v>823560010320</v>
          </cell>
          <cell r="BI150" t="str">
            <v>นางสาวธันย์ชนก   สุเรนทรหรือสุเรนทรางกูร</v>
          </cell>
          <cell r="BJ150">
            <v>241582</v>
          </cell>
          <cell r="BK150">
            <v>241585</v>
          </cell>
          <cell r="BL150"/>
          <cell r="BM150"/>
          <cell r="BN150" t="str">
            <v>1. นางสาวธันย์ชนก   สุเรนทรหรือสุเรนทรางกูร
2. นายวนศักดิ์  สุเรนทรางกูร</v>
          </cell>
          <cell r="BO150" t="str">
            <v>ผู้กู้
ผู้ค้ำประกัน (ล.2)</v>
          </cell>
          <cell r="BP150" t="str">
            <v>1100800639763
1100800472885</v>
          </cell>
          <cell r="BQ150" t="str">
            <v>- ไม่พบว่ามีกรรมสิทธิ์ในที่ดิน อ.เมืองเชียงใหม่ จ..เชียงใหม่ 
'- ไม่พบว่ามีกรรมสิทธิ์ในที่ดิน อ.เมืองเชียงใหม่ จ.เชียงใหม่</v>
          </cell>
          <cell r="BR150" t="str">
            <v>ไม่พบ</v>
          </cell>
          <cell r="BS150" t="str">
            <v>พบ
พบ</v>
          </cell>
          <cell r="BT150">
            <v>2</v>
          </cell>
          <cell r="BU150">
            <v>2</v>
          </cell>
          <cell r="BV150" t="str">
            <v>157/61</v>
          </cell>
          <cell r="BW150" t="str">
            <v>อคธรรม</v>
          </cell>
          <cell r="BX150"/>
          <cell r="BY150" t="str">
            <v>1. นางสาวธันย์ชนก   สุเรนทรหรือสุเรนทรางกูร
2. นายวนศักดิ์  สุเรนทรางกูร</v>
          </cell>
          <cell r="BZ150" t="str">
            <v>จำเลยที่ 1
จำเลยที่ 2</v>
          </cell>
          <cell r="CA150" t="str">
            <v>1-1008-00639-76-3
1-1008-00472-88-5</v>
          </cell>
          <cell r="CB150" t="str">
            <v>-ไม่พบว่ามีกรรมสิทธิ์ในที่ดิน อ.ปากเกร็ด  จ.นนทบุรี
'-ไม่พบว่ามีกรรมสิทธิ์ในที่ดิน อ.เมืองเชียงใหม่  จ.เชียงใหม่
'-ไม่พบว่ามีกรรมสิทธิ์ในที่ดิน อ.ปากเกร็ด  จ.นนทบุรี
'-ไม่พบว่ามีกรรมสิทธิ์ในที่ดิน อ.เมืองเชียงใหม่  จ.เชียงใหม่</v>
          </cell>
          <cell r="CC150" t="str">
            <v>ไม่พบ</v>
          </cell>
          <cell r="CD150"/>
          <cell r="CE150"/>
          <cell r="CF150"/>
          <cell r="CG150"/>
          <cell r="CH150"/>
          <cell r="CI150"/>
          <cell r="CJ150"/>
          <cell r="CK150"/>
          <cell r="CL150"/>
          <cell r="CM150"/>
          <cell r="CN150"/>
          <cell r="CO150"/>
          <cell r="CP150"/>
          <cell r="CQ150"/>
          <cell r="CR150"/>
          <cell r="CS150"/>
          <cell r="CT150"/>
          <cell r="CU150"/>
          <cell r="CV150"/>
          <cell r="CW150"/>
          <cell r="CX150"/>
          <cell r="CY150"/>
          <cell r="CZ150"/>
        </row>
        <row r="151">
          <cell r="B151">
            <v>145</v>
          </cell>
          <cell r="C151">
            <v>10</v>
          </cell>
          <cell r="D151">
            <v>2</v>
          </cell>
          <cell r="E151">
            <v>2560</v>
          </cell>
          <cell r="F151">
            <v>800014913381</v>
          </cell>
          <cell r="G151" t="str">
            <v>นาย</v>
          </cell>
          <cell r="H151" t="str">
            <v>ณัชฌานันท์</v>
          </cell>
          <cell r="I151" t="str">
            <v>ปิยไพร</v>
          </cell>
          <cell r="J151">
            <v>1509900102448</v>
          </cell>
          <cell r="K151" t="str">
            <v>เซ็นทรัล แอร์พอร์ต พลาซ่า เชียงใหม่</v>
          </cell>
          <cell r="L151" t="str">
            <v>เชียงใหม่ 1</v>
          </cell>
          <cell r="M151">
            <v>8</v>
          </cell>
          <cell r="N151" t="str">
            <v>ธปช.</v>
          </cell>
          <cell r="O151" t="str">
            <v>1.บุคคลค้ำประกัน</v>
          </cell>
          <cell r="P151">
            <v>53826.09</v>
          </cell>
          <cell r="Q151">
            <v>15</v>
          </cell>
          <cell r="R151" t="str">
            <v>แขวงเชียงใหม่</v>
          </cell>
          <cell r="S151" t="str">
            <v>ผบ.2683</v>
          </cell>
          <cell r="T151">
            <v>2560</v>
          </cell>
          <cell r="U151" t="str">
            <v>ผบ.2683</v>
          </cell>
          <cell r="V151">
            <v>2560</v>
          </cell>
          <cell r="W151">
            <v>18</v>
          </cell>
          <cell r="X151">
            <v>7</v>
          </cell>
          <cell r="Y151">
            <v>2560</v>
          </cell>
          <cell r="Z151"/>
          <cell r="AA151"/>
          <cell r="AB151"/>
          <cell r="AC151"/>
          <cell r="AD151"/>
          <cell r="AE151"/>
          <cell r="AF151"/>
          <cell r="AG151"/>
          <cell r="AH151"/>
          <cell r="AI151"/>
          <cell r="AJ151"/>
          <cell r="AK151"/>
          <cell r="AL151"/>
          <cell r="AM151"/>
          <cell r="AN151"/>
          <cell r="AO151"/>
          <cell r="AP151"/>
          <cell r="AQ151"/>
          <cell r="AR151"/>
          <cell r="AS151"/>
          <cell r="AT151"/>
          <cell r="AU151"/>
          <cell r="AV151"/>
          <cell r="AW151"/>
          <cell r="AX151"/>
          <cell r="AY151"/>
          <cell r="AZ151"/>
          <cell r="BA151"/>
          <cell r="BB151"/>
          <cell r="BC151" t="str">
            <v>ศิราณี
วรกมล</v>
          </cell>
          <cell r="BD151"/>
          <cell r="BE151"/>
          <cell r="BF151">
            <v>1</v>
          </cell>
          <cell r="BG151"/>
          <cell r="BH151">
            <v>823556010018</v>
          </cell>
          <cell r="BI151" t="str">
            <v>นายณัชฌานันท์   ปิยไพร</v>
          </cell>
          <cell r="BJ151">
            <v>241589</v>
          </cell>
          <cell r="BK151">
            <v>241585</v>
          </cell>
          <cell r="BL151"/>
          <cell r="BM151"/>
          <cell r="BN151" t="str">
            <v>1. นายณัชฌานันท์   ปิยไพร
2. นางสาวกรรักหรือปราณี  กลิ่นหอม</v>
          </cell>
          <cell r="BO151" t="str">
            <v>ผู้กู้
ผู้ค้ำประกัน (ล.2)</v>
          </cell>
          <cell r="BP151" t="str">
            <v xml:space="preserve">1509900102448
350150095362
</v>
          </cell>
          <cell r="BQ151" t="str">
            <v xml:space="preserve">- พบว่ามีกรรมสิทธิ์ในที่ดิน อ.แม่ริม จ.เชียงใหม่ เลขโฉนด 20002 เลขที่ดิน 13 ต.ริมเหนือ อ.แม่ริม เชียงใหม่
'- ไม่พบว่ามีกรรมสิทธิ์ในที่ดิน อ.หางดง จ.เชียงใหม่ </v>
          </cell>
          <cell r="BR151" t="str">
            <v>พบ</v>
          </cell>
          <cell r="BS151" t="str">
            <v>ไม่พบ
พบ</v>
          </cell>
          <cell r="BT151">
            <v>2</v>
          </cell>
          <cell r="BU151">
            <v>2</v>
          </cell>
          <cell r="BV151" t="str">
            <v>153/61</v>
          </cell>
          <cell r="BW151" t="str">
            <v>อคธรรม</v>
          </cell>
          <cell r="BX151"/>
          <cell r="BY151" t="str">
            <v>1.นายณัชฌานันท์ ปิยไพร
2.นางสาวกรรักหรือปราณี กลิ่นหอม</v>
          </cell>
          <cell r="BZ151" t="str">
            <v>จำเลยที่ 1 
จำเลยที่ 2</v>
          </cell>
          <cell r="CA151" t="str">
            <v>1-5099-00102-44-8
3-5015-00095-36-2</v>
          </cell>
          <cell r="CB151" t="str">
            <v>-ไม่พบว่ามีกรรมสิทธิ์ในที่ดิน อ.แม่แตง จ.เชียงใหม่
-ไม่พบว่ามีกรรมสิทธิ์ในที่ดิน อ.แม่ริม จ.เชียงใหม่
-ไม่พบว่ามีกรรมสิทธิ์ในที่ดิน อ.หางดง จ.เชียงใหม่</v>
          </cell>
          <cell r="CC151"/>
          <cell r="CD151"/>
          <cell r="CE151"/>
          <cell r="CF151"/>
          <cell r="CG151"/>
          <cell r="CH151"/>
          <cell r="CI151"/>
          <cell r="CJ151"/>
          <cell r="CK151"/>
          <cell r="CL151"/>
          <cell r="CM151"/>
          <cell r="CN151"/>
          <cell r="CO151"/>
          <cell r="CP151"/>
          <cell r="CQ151"/>
          <cell r="CR151"/>
          <cell r="CS151"/>
          <cell r="CT151"/>
          <cell r="CU151"/>
          <cell r="CV151"/>
          <cell r="CW151"/>
          <cell r="CX151"/>
          <cell r="CY151"/>
          <cell r="CZ151"/>
        </row>
        <row r="152">
          <cell r="B152">
            <v>146</v>
          </cell>
          <cell r="C152">
            <v>10</v>
          </cell>
          <cell r="D152">
            <v>2</v>
          </cell>
          <cell r="E152">
            <v>2560</v>
          </cell>
          <cell r="F152">
            <v>800033190391</v>
          </cell>
          <cell r="G152" t="str">
            <v>นางสาว</v>
          </cell>
          <cell r="H152" t="str">
            <v>รจนาหรือวันทิตา</v>
          </cell>
          <cell r="I152" t="str">
            <v>อะกินแก้ว</v>
          </cell>
          <cell r="J152">
            <v>1500900099091</v>
          </cell>
          <cell r="K152" t="str">
            <v>เซ็นทรัล แอร์พอร์ต พลาซ่า เชียงใหม่</v>
          </cell>
          <cell r="L152" t="str">
            <v>เชียงใหม่ 1</v>
          </cell>
          <cell r="M152">
            <v>8</v>
          </cell>
          <cell r="N152" t="str">
            <v>ธปช.</v>
          </cell>
          <cell r="O152" t="str">
            <v>1.บุคคลค้ำประกัน</v>
          </cell>
          <cell r="P152">
            <v>46350</v>
          </cell>
          <cell r="Q152">
            <v>12</v>
          </cell>
          <cell r="R152" t="str">
            <v>จังหวัดฝาง</v>
          </cell>
          <cell r="S152" t="str">
            <v>ผบ.165</v>
          </cell>
          <cell r="T152">
            <v>2560</v>
          </cell>
          <cell r="U152" t="str">
            <v>ผบ.506</v>
          </cell>
          <cell r="V152">
            <v>2560</v>
          </cell>
          <cell r="W152">
            <v>17</v>
          </cell>
          <cell r="X152">
            <v>7</v>
          </cell>
          <cell r="Y152">
            <v>2560</v>
          </cell>
          <cell r="Z152"/>
          <cell r="AA152"/>
          <cell r="AB152"/>
          <cell r="AC152"/>
          <cell r="AD152"/>
          <cell r="AE152"/>
          <cell r="AF152"/>
          <cell r="AG152"/>
          <cell r="AH152"/>
          <cell r="AI152"/>
          <cell r="AJ152"/>
          <cell r="AK152"/>
          <cell r="AL152"/>
          <cell r="AM152"/>
          <cell r="AN152"/>
          <cell r="AO152"/>
          <cell r="AP152"/>
          <cell r="AQ152"/>
          <cell r="AR152"/>
          <cell r="AS152"/>
          <cell r="AT152"/>
          <cell r="AU152"/>
          <cell r="AV152"/>
          <cell r="AW152"/>
          <cell r="AX152"/>
          <cell r="AY152"/>
          <cell r="AZ152"/>
          <cell r="BA152"/>
          <cell r="BB152" t="str">
            <v>รายงานผลสืบทรัพย์ วันที่ 18/4/2566</v>
          </cell>
          <cell r="BC152"/>
          <cell r="BD152"/>
          <cell r="BE152"/>
          <cell r="BF152">
            <v>1</v>
          </cell>
          <cell r="BG152"/>
          <cell r="BH152">
            <v>823558011354</v>
          </cell>
          <cell r="BI152" t="str">
            <v>นางสาวรจนาหรือวันทิตา   อะกินแก้ว</v>
          </cell>
          <cell r="BJ152">
            <v>241603</v>
          </cell>
          <cell r="BK152"/>
          <cell r="BL152"/>
          <cell r="BM152"/>
          <cell r="BN152" t="str">
            <v>1. นางสาวรจนาหรือวันทิตา   อะกินแก้ว
2. นายวันเฉลิม  ขันธ์แก้ว
3. นายเทวินทร์  ดาบแก้ว</v>
          </cell>
          <cell r="BO152" t="str">
            <v>ผู้กู้
ผู้ค้ำประกัน (ล.2)
ผู้ค้ำประกัน (ล.3)</v>
          </cell>
          <cell r="BP152" t="str">
            <v>1500900099091
1500400067980
1509900714435</v>
          </cell>
          <cell r="BQ152" t="str">
            <v xml:space="preserve">- ไม่พบว่ามีกรรมสิทธิ์ในที่ดิน อำเภอฝาง จังหวัดเชียงใหม่
'- ไม่พบว่ามีกรรมสิทธิ์ในที่ดิน อำเภอเชียงดาว จังหวัดเชียงใหม่
'- ไม่พบว่ามีกกรมสิทธิ์ในที่ดิน อำเภอดอยสะเก็ด จังหวัดเชียงใหม่
</v>
          </cell>
          <cell r="BR152" t="str">
            <v>ไม่พบ</v>
          </cell>
          <cell r="BS152" t="str">
            <v>ไม่พบ
พบ
ไม่พบ</v>
          </cell>
          <cell r="BT152">
            <v>3</v>
          </cell>
          <cell r="BU152">
            <v>3</v>
          </cell>
          <cell r="BV152" t="str">
            <v>16/62</v>
          </cell>
          <cell r="BW152" t="str">
            <v>อคธรรม</v>
          </cell>
          <cell r="BX152"/>
          <cell r="BY152" t="str">
            <v>1.นางสาววันทิตา  อะกินแก้ว
2.นายวันเฉลิม  ขันธ์แก้ว
3.นายเทวิยทร์  ดาบแก้ว</v>
          </cell>
          <cell r="BZ152" t="str">
            <v>จำเลยที่ 1
จำเลยที่ 2
จำเลยที่ 3</v>
          </cell>
          <cell r="CA152" t="str">
            <v>1-5009-00099-09-1
1-5004-00067-98-0
1-5099-00714-43-5</v>
          </cell>
          <cell r="CB15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v>
          </cell>
          <cell r="CC152" t="str">
            <v>ไม่พบ</v>
          </cell>
          <cell r="CD152" t="str">
            <v>พบ</v>
          </cell>
          <cell r="CE152">
            <v>3</v>
          </cell>
          <cell r="CF152"/>
          <cell r="CG152"/>
          <cell r="CH152"/>
          <cell r="CI152"/>
          <cell r="CJ152"/>
          <cell r="CK152"/>
          <cell r="CL152"/>
          <cell r="CM152"/>
          <cell r="CN152"/>
          <cell r="CO152"/>
          <cell r="CP152"/>
          <cell r="CQ152"/>
          <cell r="CR152"/>
          <cell r="CS152"/>
          <cell r="CT152"/>
          <cell r="CU152"/>
          <cell r="CV152"/>
          <cell r="CW152"/>
          <cell r="CX152"/>
          <cell r="CY152"/>
          <cell r="CZ152"/>
        </row>
        <row r="153">
          <cell r="B153">
            <v>147</v>
          </cell>
          <cell r="C153">
            <v>10</v>
          </cell>
          <cell r="D153">
            <v>2</v>
          </cell>
          <cell r="E153">
            <v>2560</v>
          </cell>
          <cell r="F153">
            <v>800039487767</v>
          </cell>
          <cell r="G153" t="str">
            <v>นางสาว</v>
          </cell>
          <cell r="H153" t="str">
            <v>กัญญ์สิริหรือระพีพรรณ</v>
          </cell>
          <cell r="I153" t="str">
            <v>ระพีพรรณสกุลหรือก้อนแก้ว</v>
          </cell>
          <cell r="J153">
            <v>1500900141224</v>
          </cell>
          <cell r="K153" t="str">
            <v>เซ็นทรัล แอร์พอร์ต พลาซ่า เชียงใหม่</v>
          </cell>
          <cell r="L153" t="str">
            <v>เชียงใหม่ 1</v>
          </cell>
          <cell r="M153">
            <v>8</v>
          </cell>
          <cell r="N153" t="str">
            <v>ธปช.</v>
          </cell>
          <cell r="O153" t="str">
            <v>1.บุคคลค้ำประกัน</v>
          </cell>
          <cell r="P153">
            <v>49000</v>
          </cell>
          <cell r="Q153">
            <v>15</v>
          </cell>
          <cell r="R153" t="str">
            <v>จังหวัดฝาง</v>
          </cell>
          <cell r="S153" t="str">
            <v>ผบ.164</v>
          </cell>
          <cell r="T153">
            <v>2560</v>
          </cell>
          <cell r="U153" t="str">
            <v>ผบ.505</v>
          </cell>
          <cell r="V153">
            <v>2560</v>
          </cell>
          <cell r="W153">
            <v>17</v>
          </cell>
          <cell r="X153">
            <v>7</v>
          </cell>
          <cell r="Y153">
            <v>2560</v>
          </cell>
          <cell r="Z153"/>
          <cell r="AA153"/>
          <cell r="AB153"/>
          <cell r="AC153"/>
          <cell r="AD153"/>
          <cell r="AE153"/>
          <cell r="AF153"/>
          <cell r="AG153"/>
          <cell r="AH153"/>
          <cell r="AI153"/>
          <cell r="AJ153"/>
          <cell r="AK153"/>
          <cell r="AL153"/>
          <cell r="AM153"/>
          <cell r="AN153"/>
          <cell r="AO153"/>
          <cell r="AP153"/>
          <cell r="AQ153"/>
          <cell r="AR153"/>
          <cell r="AS153"/>
          <cell r="AT153"/>
          <cell r="AU153"/>
          <cell r="AV153"/>
          <cell r="AW153"/>
          <cell r="AX153"/>
          <cell r="AY153"/>
          <cell r="AZ153"/>
          <cell r="BA153"/>
          <cell r="BB153"/>
          <cell r="BC153" t="str">
            <v>ศิราณี</v>
          </cell>
          <cell r="BD153"/>
          <cell r="BE153"/>
          <cell r="BF153">
            <v>1</v>
          </cell>
          <cell r="BG153"/>
          <cell r="BH153">
            <v>823558011356</v>
          </cell>
          <cell r="BI153" t="str">
            <v>นางสาวกัญญ์สิริหรือระพีพรรณ   ระพีพรรณสกุลหรือก้อนแก้ว</v>
          </cell>
          <cell r="BJ153">
            <v>241604</v>
          </cell>
          <cell r="BK153">
            <v>241596</v>
          </cell>
          <cell r="BL153"/>
          <cell r="BM153"/>
          <cell r="BN153" t="str">
            <v>1. นางสาวกัญญ์สิริหรือระพีพรรณ   ระพีพรรณสกุลหรือก้อนแก้ว
2. นายจักรกริช  นาใจ
3. นางสาวเบญจวรรณ  สีเสน</v>
          </cell>
          <cell r="BO153" t="str">
            <v>ผู้กู้
ผู้ค้ำประกัน (ล.2)
ผู้ค้ำประกัน (ล.3)</v>
          </cell>
          <cell r="BP153" t="str">
            <v>1500900141224
1570700025689
1509900452406</v>
          </cell>
          <cell r="BQ153" t="str">
            <v xml:space="preserve">- ไม่พบว่ามีกรรมสิทธิ์ในที่ดิน อำเภอฝาง จังหวัดเชียงใหม่
'-ไม่พบว่ามีกรรมสิทธิ์ในที่ดิน อ.แม่จัน จ.เชียงราย
'-ไม่พบว่ามีกรรมสิทธิ์ในที่ดิน อ.ป่าซาง จ.ลำพูน
</v>
          </cell>
          <cell r="BR153" t="str">
            <v>ไม่พบ</v>
          </cell>
          <cell r="BS153" t="str">
            <v>พบ
พบ
ไม่พบ</v>
          </cell>
          <cell r="BT153">
            <v>3</v>
          </cell>
          <cell r="BU153">
            <v>3</v>
          </cell>
          <cell r="BV153"/>
          <cell r="BW153" t="str">
            <v>อคธรรม</v>
          </cell>
          <cell r="BX153"/>
          <cell r="BY153"/>
          <cell r="BZ153"/>
          <cell r="CA153"/>
          <cell r="CB153"/>
          <cell r="CC153"/>
          <cell r="CD153"/>
          <cell r="CE153"/>
          <cell r="CF153"/>
          <cell r="CG153"/>
          <cell r="CH153"/>
          <cell r="CI153"/>
          <cell r="CJ153"/>
          <cell r="CK153"/>
          <cell r="CL153"/>
          <cell r="CM153"/>
          <cell r="CN153"/>
          <cell r="CO153"/>
          <cell r="CP153"/>
          <cell r="CQ153"/>
          <cell r="CR153"/>
          <cell r="CS153"/>
          <cell r="CT153"/>
          <cell r="CU153"/>
          <cell r="CV153"/>
          <cell r="CW153"/>
          <cell r="CX153"/>
          <cell r="CY153"/>
          <cell r="CZ153"/>
        </row>
        <row r="154">
          <cell r="B154">
            <v>148</v>
          </cell>
          <cell r="C154">
            <v>10</v>
          </cell>
          <cell r="D154">
            <v>2</v>
          </cell>
          <cell r="E154">
            <v>2560</v>
          </cell>
          <cell r="F154">
            <v>800051161332</v>
          </cell>
          <cell r="G154" t="str">
            <v>นาย</v>
          </cell>
          <cell r="H154" t="str">
            <v>วิทะเนตร</v>
          </cell>
          <cell r="I154" t="str">
            <v>ศรีประเสริฐ</v>
          </cell>
          <cell r="J154">
            <v>1659900380021</v>
          </cell>
          <cell r="K154" t="str">
            <v>ประตูช้างเผือก</v>
          </cell>
          <cell r="L154" t="str">
            <v>เชียงใหม่ 1</v>
          </cell>
          <cell r="M154">
            <v>8</v>
          </cell>
          <cell r="N154" t="str">
            <v>ธปช.</v>
          </cell>
          <cell r="O154" t="str">
            <v>1.บุคคลค้ำประกัน</v>
          </cell>
          <cell r="P154">
            <v>84997</v>
          </cell>
          <cell r="Q154">
            <v>15</v>
          </cell>
          <cell r="R154" t="str">
            <v>แขวงพิษณุโลก</v>
          </cell>
          <cell r="S154" t="str">
            <v>ผบ.1020</v>
          </cell>
          <cell r="T154">
            <v>2560</v>
          </cell>
          <cell r="U154" t="str">
            <v>ผบ.1220</v>
          </cell>
          <cell r="V154">
            <v>2560</v>
          </cell>
          <cell r="W154">
            <v>24</v>
          </cell>
          <cell r="X154">
            <v>4</v>
          </cell>
          <cell r="Y154">
            <v>2560</v>
          </cell>
          <cell r="Z154"/>
          <cell r="AA154"/>
          <cell r="AB154"/>
          <cell r="AC154"/>
          <cell r="AD154"/>
          <cell r="AE154"/>
          <cell r="AF154"/>
          <cell r="AG154"/>
          <cell r="AH154"/>
          <cell r="AI154"/>
          <cell r="AJ154"/>
          <cell r="AK154"/>
          <cell r="AL154"/>
          <cell r="AM154"/>
          <cell r="AN154"/>
          <cell r="AO154"/>
          <cell r="AP154"/>
          <cell r="AQ154"/>
          <cell r="AR154"/>
          <cell r="AS154"/>
          <cell r="AT154"/>
          <cell r="AU154"/>
          <cell r="AV154"/>
          <cell r="AW154"/>
          <cell r="AX154"/>
          <cell r="AY154"/>
          <cell r="AZ154"/>
          <cell r="BA154"/>
          <cell r="BB154" t="str">
            <v>สืบทรัพย์ (คำสั่ง 5/6/2567)รอบที่ 2 // รายงานวันที่ 13/7/2567</v>
          </cell>
          <cell r="BC154" t="str">
            <v>ศิราณี</v>
          </cell>
          <cell r="BD154"/>
          <cell r="BE154"/>
          <cell r="BF154">
            <v>1</v>
          </cell>
          <cell r="BG154"/>
          <cell r="BH154">
            <v>823560010383</v>
          </cell>
          <cell r="BI154" t="str">
            <v>นายวิทะเนตร   ศรีประเสริฐ</v>
          </cell>
          <cell r="BJ154">
            <v>241578</v>
          </cell>
          <cell r="BK154">
            <v>241585</v>
          </cell>
          <cell r="BL154"/>
          <cell r="BM154"/>
          <cell r="BN154" t="str">
            <v>1. นายวิทะเนตร   ศรีประเสริฐ
2. นายนรินทร์  เครือมณี
3. นายนคร  อินต๊ะอาด</v>
          </cell>
          <cell r="BO154" t="str">
            <v>ผู้กู้
ผู้ค้ำประกัน (ล.2)
ผู้ค้ำประกัน (ล.3)</v>
          </cell>
          <cell r="BP154" t="str">
            <v>1659900380021
1500700108568
3500500002011</v>
          </cell>
          <cell r="BQ154" t="str">
            <v>-  ไม่พบว่ามีกรรมสิทธิ์ในที่ดิน อ.เมืองพิษณุโลก จ.พิษณุโลก
'-  ไม่พบว่ามีกรรมสิทธิ์ในที่ดิน อ.แม่ริม จ.เชียงใหม่
'-  ไม่พบว่ามีกรรมสิทธิ์ในที่ดิน อ.ดอยสะเก็ด จ.เชียงใหม่</v>
          </cell>
          <cell r="BR154" t="str">
            <v>ไม่พบ</v>
          </cell>
          <cell r="BS154" t="str">
            <v>พบ
พบ
พบ</v>
          </cell>
          <cell r="BT154">
            <v>3</v>
          </cell>
          <cell r="BU154">
            <v>3</v>
          </cell>
          <cell r="BV154" t="str">
            <v>158/61</v>
          </cell>
          <cell r="BW154" t="str">
            <v>อคธรรม</v>
          </cell>
          <cell r="BX154"/>
          <cell r="BY154" t="str">
            <v>1.นายวิทะเนตร ศรีประเสริฐ
2.นายนรินทร์ เครือมณี
3.นายนคร อินต๊ะอาด</v>
          </cell>
          <cell r="BZ154" t="str">
            <v xml:space="preserve">จำเลยที่ 1
จำเลยที่ 2
จำเลยที่ 3
</v>
          </cell>
          <cell r="CA154" t="str">
            <v>1-6599-00380-02-1
1-5007-00108-56-8
3-5005-00002-01-1</v>
          </cell>
          <cell r="CB154" t="str">
            <v>-ไม่พบว่ามีกรรมสิทธิ์ในที่ดิน อ.เมืองเชียงใหม่ จ.เชียงใหม่
-ไม่พบว่ามีกรรมสิทธิ์ในที่ดิน อ.เมืองพิษณุโลก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อ.ดอยสะเก็ด จ.เชียงใหม่</v>
          </cell>
          <cell r="CC154" t="str">
            <v>ไม่พบ</v>
          </cell>
          <cell r="CD154"/>
          <cell r="CE154">
            <v>3</v>
          </cell>
          <cell r="CF154"/>
          <cell r="CG154"/>
          <cell r="CH154"/>
          <cell r="CI154"/>
          <cell r="CJ154"/>
          <cell r="CK154"/>
          <cell r="CL154"/>
          <cell r="CM154"/>
          <cell r="CN154"/>
          <cell r="CO154"/>
          <cell r="CP154"/>
          <cell r="CQ154"/>
          <cell r="CR154"/>
          <cell r="CS154"/>
          <cell r="CT154"/>
          <cell r="CU154"/>
          <cell r="CV154"/>
          <cell r="CW154"/>
          <cell r="CX154"/>
          <cell r="CY154"/>
          <cell r="CZ154"/>
        </row>
        <row r="155">
          <cell r="B155">
            <v>149</v>
          </cell>
          <cell r="C155">
            <v>23</v>
          </cell>
          <cell r="D155">
            <v>2</v>
          </cell>
          <cell r="E155">
            <v>2560</v>
          </cell>
          <cell r="F155">
            <v>800027830911</v>
          </cell>
          <cell r="G155" t="str">
            <v>นางสาว</v>
          </cell>
          <cell r="H155" t="str">
            <v>ภวันรัตน์</v>
          </cell>
          <cell r="I155" t="str">
            <v>บุญมา</v>
          </cell>
          <cell r="J155">
            <v>3500900580747</v>
          </cell>
          <cell r="K155" t="str">
            <v>แม่แตง</v>
          </cell>
          <cell r="L155" t="str">
            <v>เชียงใหม่ 4</v>
          </cell>
          <cell r="M155">
            <v>8</v>
          </cell>
          <cell r="N155" t="str">
            <v>ธปช.</v>
          </cell>
          <cell r="O155" t="str">
            <v>1.บุคคลค้ำประกัน</v>
          </cell>
          <cell r="P155">
            <v>85917</v>
          </cell>
          <cell r="Q155">
            <v>15</v>
          </cell>
          <cell r="R155" t="str">
            <v>จังหวัดฝาง</v>
          </cell>
          <cell r="S155" t="str">
            <v>ผบ.373</v>
          </cell>
          <cell r="T155">
            <v>2560</v>
          </cell>
          <cell r="U155" t="str">
            <v>ผบ.1204</v>
          </cell>
          <cell r="V155">
            <v>2560</v>
          </cell>
          <cell r="W155">
            <v>27</v>
          </cell>
          <cell r="X155">
            <v>11</v>
          </cell>
          <cell r="Y155">
            <v>2560</v>
          </cell>
          <cell r="Z155"/>
          <cell r="AA155"/>
          <cell r="AB155"/>
          <cell r="AC155">
            <v>9</v>
          </cell>
          <cell r="AD155">
            <v>6</v>
          </cell>
          <cell r="AE155">
            <v>2561</v>
          </cell>
          <cell r="AF155"/>
          <cell r="AG155"/>
          <cell r="AH155"/>
          <cell r="AI155"/>
          <cell r="AJ155"/>
          <cell r="AK155"/>
          <cell r="AL155"/>
          <cell r="AM155"/>
          <cell r="AN155"/>
          <cell r="AO155"/>
          <cell r="AP155"/>
          <cell r="AQ155"/>
          <cell r="AR155"/>
          <cell r="AS155"/>
          <cell r="AT155"/>
          <cell r="AU155"/>
          <cell r="AV155"/>
          <cell r="AW155"/>
          <cell r="AX155"/>
          <cell r="AY155"/>
          <cell r="AZ155"/>
          <cell r="BA155"/>
          <cell r="BB155" t="str">
            <v>สืบครั้งที่ 3 30/5/2567//ลงผลสืบครั้งที่ 3 7/6/2567//รายงานครั้งที่ 3 7/6/2567//</v>
          </cell>
          <cell r="BC155" t="str">
            <v>ศิราณี</v>
          </cell>
          <cell r="BD155"/>
          <cell r="BE155"/>
          <cell r="BF155">
            <v>4</v>
          </cell>
          <cell r="BG155"/>
          <cell r="BH155">
            <v>823857010360</v>
          </cell>
          <cell r="BI155" t="str">
            <v>นางสาวภวันรัตน์   บุญมา</v>
          </cell>
          <cell r="BJ155">
            <v>241604</v>
          </cell>
          <cell r="BK155">
            <v>241596</v>
          </cell>
          <cell r="BL155"/>
          <cell r="BM155"/>
          <cell r="BN155" t="str">
            <v>1. นางสาวภวันรัตน์   บุญมา
2. นางสิริวิภา  ทองทิพย์
3. นางชฎาพร  ประทุมวรรณ์</v>
          </cell>
          <cell r="BO155" t="str">
            <v>ผู้กู้
ผู้ค้ำประกัน (ล.2)
ผู้ค้ำประกัน (ล.3)</v>
          </cell>
          <cell r="BP155" t="str">
            <v>3500900580747
3500600228703
3509900195001</v>
          </cell>
          <cell r="BQ155" t="str">
            <v>- ไม่พบว่ามีกรรมสิทธิ์ในที่ดิน อำเภอฝาง,อำเภอแม่แตง จังหวัดเชียงใหม่
'- ไม่พบว่ามีกรรมสิทธิ์ในที่ดิน อำเภอแม่แตง จังหวัดเชียงใหม่
'- ไม่พบว่ามีกรรมสิทธิ์ในที่ดิน อำเภอแม่แตง จังหวัดเชียงใหม่</v>
          </cell>
          <cell r="BR155" t="str">
            <v>ไม่พบ</v>
          </cell>
          <cell r="BS155" t="str">
            <v>พบ
พบ
ไม่พบ</v>
          </cell>
          <cell r="BT155">
            <v>3</v>
          </cell>
          <cell r="BU155">
            <v>3</v>
          </cell>
          <cell r="BV155" t="str">
            <v>167/61</v>
          </cell>
          <cell r="BW155" t="str">
            <v>อคธรรม</v>
          </cell>
          <cell r="BX155"/>
          <cell r="BY155" t="str">
            <v>1.นางสาวภวันรัตน์ บุญมา
2.นางสิริวิภา ทองทิพย์
3.นางชฎาพร ประทุมวรรณ์
4.นายสมบัติ ประทุมวรรณ์</v>
          </cell>
          <cell r="BZ155" t="str">
            <v>จำเลยที่ 1
จำเลยที่ 2
จำเลยที่ 3
คู่สมรสจำเลยที่ 3</v>
          </cell>
          <cell r="CA155" t="str">
            <v>3-5009-00580-74-7
3-5006-00228-70-3
3-5099-00195-00-1
3-5006-00344-55-0</v>
          </cell>
          <cell r="CB155" t="e">
            <v>#NAME?</v>
          </cell>
          <cell r="CC155"/>
          <cell r="CD155" t="str">
            <v>พบทรัพย์</v>
          </cell>
          <cell r="CE155"/>
          <cell r="CF155"/>
          <cell r="CG155" t="str">
            <v>1.นางสาวภวันรัตน์ บุญมา
2.นางสิริวิภา ทองทิพย์
3.นางชฎาพร ประทุมวรรณ์
4.นายสมบัติ ประทุมวรรณ์</v>
          </cell>
          <cell r="CH155" t="str">
            <v>จำเลยที่ 1
จำเลยที่ 2
จำเลยที่ 3
คู่สมรสจำเลยที่ 3</v>
          </cell>
          <cell r="CI155" t="str">
            <v>3-5009-00580-74-7
3-5006-00228-70-3
3-5099-00195-00-1
3-5006-00344-55-0</v>
          </cell>
          <cell r="CJ155" t="str">
            <v>-ไม่พบว่ามีกรรมสิทธิ์ในที่ดิน อ.ฝาง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CK155"/>
          <cell r="CL155"/>
          <cell r="CM155"/>
          <cell r="CN155"/>
          <cell r="CO155"/>
          <cell r="CP155"/>
          <cell r="CQ155"/>
          <cell r="CR155"/>
          <cell r="CS155"/>
          <cell r="CT155"/>
          <cell r="CU155"/>
          <cell r="CV155"/>
          <cell r="CW155"/>
          <cell r="CX155"/>
          <cell r="CY155"/>
          <cell r="CZ155"/>
        </row>
        <row r="156">
          <cell r="B156">
            <v>150</v>
          </cell>
          <cell r="C156">
            <v>23</v>
          </cell>
          <cell r="D156">
            <v>2</v>
          </cell>
          <cell r="E156">
            <v>2560</v>
          </cell>
          <cell r="F156">
            <v>800017518963</v>
          </cell>
          <cell r="G156" t="str">
            <v>นางสาว</v>
          </cell>
          <cell r="H156" t="str">
            <v xml:space="preserve">เบญจมาศ   </v>
          </cell>
          <cell r="I156" t="str">
            <v>หน่อนันจา</v>
          </cell>
          <cell r="J156">
            <v>1500700006765</v>
          </cell>
          <cell r="K156" t="str">
            <v>แม่แตง</v>
          </cell>
          <cell r="L156" t="str">
            <v>เชียงใหม่ 4</v>
          </cell>
          <cell r="M156">
            <v>8</v>
          </cell>
          <cell r="N156" t="str">
            <v>ธปช.</v>
          </cell>
          <cell r="O156" t="str">
            <v>1.บุคคลค้ำประกัน</v>
          </cell>
          <cell r="P156">
            <v>162463.23000000001</v>
          </cell>
          <cell r="Q156">
            <v>14</v>
          </cell>
          <cell r="R156" t="str">
            <v>แขวงเชียงใหม่</v>
          </cell>
          <cell r="S156" t="str">
            <v>ผบ.3353</v>
          </cell>
          <cell r="T156">
            <v>2560</v>
          </cell>
          <cell r="U156" t="str">
            <v>ผบ.10558</v>
          </cell>
          <cell r="V156">
            <v>2560</v>
          </cell>
          <cell r="W156">
            <v>31</v>
          </cell>
          <cell r="X156">
            <v>10</v>
          </cell>
          <cell r="Y156">
            <v>2560</v>
          </cell>
          <cell r="Z156"/>
          <cell r="AA156"/>
          <cell r="AB156"/>
          <cell r="AC156"/>
          <cell r="AD156"/>
          <cell r="AE156"/>
          <cell r="AF156"/>
          <cell r="AG156"/>
          <cell r="AH156"/>
          <cell r="AI156"/>
          <cell r="AJ156"/>
          <cell r="AK156"/>
          <cell r="AL156"/>
          <cell r="AM156"/>
          <cell r="AN156"/>
          <cell r="AO156"/>
          <cell r="AP156"/>
          <cell r="AQ156"/>
          <cell r="AR156"/>
          <cell r="AS156"/>
          <cell r="AT156"/>
          <cell r="AU156"/>
          <cell r="AV156"/>
          <cell r="AW156"/>
          <cell r="AX156"/>
          <cell r="AY156"/>
          <cell r="AZ156"/>
          <cell r="BA156"/>
          <cell r="BB156" t="str">
            <v>ปิดบัญชี</v>
          </cell>
          <cell r="BC156" t="str">
            <v>ธนกร</v>
          </cell>
          <cell r="BD156"/>
          <cell r="BE156"/>
          <cell r="BF156">
            <v>4</v>
          </cell>
          <cell r="BG156"/>
          <cell r="BH156">
            <v>823860010131</v>
          </cell>
          <cell r="BI156" t="str">
            <v>นางสาวเบญจมาศ      หน่อนันจา</v>
          </cell>
          <cell r="BJ156">
            <v>241997</v>
          </cell>
          <cell r="BK156">
            <v>242003</v>
          </cell>
          <cell r="BL156"/>
          <cell r="BM156"/>
          <cell r="BN156" t="str">
            <v>1.นางสาวเบญจมาศ      หน่อนันจา
2.นายดำรง  มาเมือง
3.นางสาวชนภัทร  รินทร์เหล็ก หรือนางสุรางคนา  จันตา
4.นายประหยัด  จันตา
5.นางสาวอมรรัตน์  เครือแก้ว</v>
          </cell>
          <cell r="BO156" t="str">
            <v>ผู้กู้
คู่สมรส (ล.1)
ผู้ค้ำประกัน (ล.2)
คู่สมรส (ล.2)
ผู้ค้ำประกัน (ล.3)</v>
          </cell>
          <cell r="BP156" t="str">
            <v>1500700006765
1500700106948
3500100489842
5500690026052
1500600078551</v>
          </cell>
          <cell r="BQ156" t="str">
            <v>-ไม่พบว่ามีกรรมสิทธิ์ในที่ดิน อ.แม่แตง จ.เชียงใหม่
'-ไม่พบว่ามีกรรมสิทธิ์ในที่ดิน อ.แม่ริม จ.เชียงใหม่
'-ไม่พบว่ามีกรรมสิทธิ์ในที่ดิน อ.เมืองตาก จ.ตาก
'-ไม่พบว่ามีกรรมสิทธิ์ในที่ดิน อ.แม่แตง จ.เชียงใหม่
'-ไม่พบว่ามีกรรมสิทธิ์ในที่ดิน อ.แม่แตง จ.เชียงใหม่</v>
          </cell>
          <cell r="BR156" t="str">
            <v>ไม่พบ</v>
          </cell>
          <cell r="BS156" t="str">
            <v xml:space="preserve">ไม่พบ
พบ
ไม่พบ
พบ
พบ
</v>
          </cell>
          <cell r="BT156">
            <v>5</v>
          </cell>
          <cell r="BU156">
            <v>5</v>
          </cell>
          <cell r="BV156"/>
          <cell r="BW156" t="str">
            <v>อคธรรม</v>
          </cell>
          <cell r="BX156"/>
          <cell r="BY156"/>
          <cell r="BZ156"/>
          <cell r="CA156"/>
          <cell r="CB156"/>
          <cell r="CC156"/>
          <cell r="CD156"/>
          <cell r="CE156"/>
          <cell r="CF156"/>
          <cell r="CG156"/>
          <cell r="CH156"/>
          <cell r="CI156"/>
          <cell r="CJ156"/>
          <cell r="CK156"/>
          <cell r="CL156"/>
          <cell r="CM156"/>
          <cell r="CN156"/>
          <cell r="CO156"/>
          <cell r="CP156"/>
          <cell r="CQ156"/>
          <cell r="CR156"/>
          <cell r="CS156"/>
          <cell r="CT156"/>
          <cell r="CU156"/>
          <cell r="CV156"/>
          <cell r="CW156"/>
          <cell r="CX156"/>
          <cell r="CY156"/>
          <cell r="CZ156"/>
        </row>
        <row r="157">
          <cell r="B157">
            <v>151</v>
          </cell>
          <cell r="C157">
            <v>23</v>
          </cell>
          <cell r="D157">
            <v>2</v>
          </cell>
          <cell r="E157">
            <v>2560</v>
          </cell>
          <cell r="F157">
            <v>800030934585</v>
          </cell>
          <cell r="G157" t="str">
            <v>นาง</v>
          </cell>
          <cell r="H157" t="str">
            <v>สังวรณ์</v>
          </cell>
          <cell r="I157" t="str">
            <v>ทองคำ</v>
          </cell>
          <cell r="J157">
            <v>3500600547892</v>
          </cell>
          <cell r="K157" t="str">
            <v>แม่แตง</v>
          </cell>
          <cell r="L157" t="str">
            <v>เชียงใหม่ 4</v>
          </cell>
          <cell r="M157">
            <v>8</v>
          </cell>
          <cell r="N157" t="str">
            <v>ธปช.</v>
          </cell>
          <cell r="O157" t="str">
            <v>1.บุคคลค้ำประกัน</v>
          </cell>
          <cell r="P157">
            <v>19794.009999999998</v>
          </cell>
          <cell r="Q157">
            <v>15</v>
          </cell>
          <cell r="R157" t="str">
            <v>แขวงเชียงใหม่</v>
          </cell>
          <cell r="S157" t="str">
            <v>ผบ.11925</v>
          </cell>
          <cell r="T157">
            <v>2560</v>
          </cell>
          <cell r="U157"/>
          <cell r="V157"/>
          <cell r="W157">
            <v>6</v>
          </cell>
          <cell r="X157">
            <v>2</v>
          </cell>
          <cell r="Y157">
            <v>2561</v>
          </cell>
          <cell r="Z157"/>
          <cell r="AA157"/>
          <cell r="AB157"/>
          <cell r="AC157"/>
          <cell r="AD157"/>
          <cell r="AE157"/>
          <cell r="AF157"/>
          <cell r="AG157"/>
          <cell r="AH157"/>
          <cell r="AI157"/>
          <cell r="AJ157"/>
          <cell r="AK157"/>
          <cell r="AL157"/>
          <cell r="AM157"/>
          <cell r="AN157"/>
          <cell r="AO157"/>
          <cell r="AP157"/>
          <cell r="AQ157"/>
          <cell r="AR157"/>
          <cell r="AS157"/>
          <cell r="AT157"/>
          <cell r="AU157"/>
          <cell r="AV157"/>
          <cell r="AW157"/>
          <cell r="AX157"/>
          <cell r="AY157"/>
          <cell r="AZ157"/>
          <cell r="BA157"/>
          <cell r="BB157"/>
          <cell r="BC157"/>
          <cell r="BD157"/>
          <cell r="BE157"/>
          <cell r="BF157">
            <v>4</v>
          </cell>
          <cell r="BG157"/>
          <cell r="BH157">
            <v>823860010126</v>
          </cell>
          <cell r="BI157" t="str">
            <v>นางสังวรณ์   ทองคำ</v>
          </cell>
          <cell r="BJ157"/>
          <cell r="BK157"/>
          <cell r="BL157"/>
          <cell r="BM157"/>
          <cell r="BN157" t="str">
            <v>นางสังวรณ์   ทองคำ</v>
          </cell>
          <cell r="BO157"/>
          <cell r="BP157"/>
          <cell r="BQ157"/>
          <cell r="BR157"/>
          <cell r="BS157"/>
          <cell r="BT157"/>
          <cell r="BU157"/>
          <cell r="BV157"/>
          <cell r="BW157" t="str">
            <v>อคธรรม</v>
          </cell>
          <cell r="BX157"/>
          <cell r="BY157"/>
          <cell r="BZ157"/>
          <cell r="CA157"/>
          <cell r="CB157"/>
          <cell r="CC157"/>
          <cell r="CD157"/>
          <cell r="CE157"/>
          <cell r="CF157"/>
          <cell r="CG157"/>
          <cell r="CH157"/>
          <cell r="CI157"/>
          <cell r="CJ157"/>
          <cell r="CK157"/>
          <cell r="CL157"/>
          <cell r="CM157"/>
          <cell r="CN157"/>
          <cell r="CO157"/>
          <cell r="CP157"/>
          <cell r="CQ157"/>
          <cell r="CR157"/>
          <cell r="CS157"/>
          <cell r="CT157"/>
          <cell r="CU157"/>
          <cell r="CV157"/>
          <cell r="CW157"/>
          <cell r="CX157"/>
          <cell r="CY157"/>
          <cell r="CZ157"/>
        </row>
        <row r="158">
          <cell r="B158">
            <v>152</v>
          </cell>
          <cell r="C158">
            <v>16</v>
          </cell>
          <cell r="D158">
            <v>3</v>
          </cell>
          <cell r="E158">
            <v>2560</v>
          </cell>
          <cell r="F158">
            <v>800021576809</v>
          </cell>
          <cell r="G158" t="str">
            <v>นางสาว</v>
          </cell>
          <cell r="H158" t="str">
            <v>เสาวนีย์</v>
          </cell>
          <cell r="I158" t="str">
            <v>ชมภูเกียรติยศ</v>
          </cell>
          <cell r="J158">
            <v>3501900123576</v>
          </cell>
          <cell r="K158" t="str">
            <v>หนองหอย</v>
          </cell>
          <cell r="L158" t="str">
            <v>เชียงใหม่ 1</v>
          </cell>
          <cell r="M158">
            <v>8</v>
          </cell>
          <cell r="N158" t="str">
            <v>สวัสดิการ</v>
          </cell>
          <cell r="O158" t="str">
            <v>1.บุคคลค้ำประกัน</v>
          </cell>
          <cell r="P158">
            <v>721386.37</v>
          </cell>
          <cell r="Q158">
            <v>14</v>
          </cell>
          <cell r="R158" t="str">
            <v>จังหวัดเชียงใหม่</v>
          </cell>
          <cell r="S158" t="str">
            <v>ผบ.1077</v>
          </cell>
          <cell r="T158">
            <v>2560</v>
          </cell>
          <cell r="U158" t="str">
            <v>ผบ.2309</v>
          </cell>
          <cell r="V158">
            <v>2560</v>
          </cell>
          <cell r="W158">
            <v>6</v>
          </cell>
          <cell r="X158">
            <v>11</v>
          </cell>
          <cell r="Y158">
            <v>2560</v>
          </cell>
          <cell r="Z158"/>
          <cell r="AA158"/>
          <cell r="AB158"/>
          <cell r="AC158"/>
          <cell r="AD158"/>
          <cell r="AE158"/>
          <cell r="AF158"/>
          <cell r="AG158"/>
          <cell r="AH158"/>
          <cell r="AI158"/>
          <cell r="AJ158"/>
          <cell r="AK158"/>
          <cell r="AL158"/>
          <cell r="AM158"/>
          <cell r="AN158"/>
          <cell r="AO158"/>
          <cell r="AP158"/>
          <cell r="AQ158"/>
          <cell r="AR158"/>
          <cell r="AS158"/>
          <cell r="AT158"/>
          <cell r="AU158"/>
          <cell r="AV158"/>
          <cell r="AW158"/>
          <cell r="AX158"/>
          <cell r="AY158"/>
          <cell r="AZ158"/>
          <cell r="BA158"/>
          <cell r="BB158" t="str">
            <v>รายงานดำเนินการตามหมาย 24/4/2566</v>
          </cell>
          <cell r="BC158" t="str">
            <v>ธนกร</v>
          </cell>
          <cell r="BD158"/>
          <cell r="BE158"/>
          <cell r="BF158">
            <v>1</v>
          </cell>
          <cell r="BG158"/>
          <cell r="BH158">
            <v>823560010596</v>
          </cell>
          <cell r="BI158" t="str">
            <v>นางสาวเสาวนีย์   ชมภูเกียรติยศ</v>
          </cell>
          <cell r="BJ158"/>
          <cell r="BK158"/>
          <cell r="BL158"/>
          <cell r="BM158"/>
          <cell r="BN158" t="str">
            <v>1.นางสาวเสาวนีย์   ชมภูเกียรติยศ
2.นางสาวอาภาภรณ์  ธาตุอินจันทร์
3.นายธนยศ  มินานนท์
4.นางปรวิศา  มินานนท์</v>
          </cell>
          <cell r="BO158" t="str">
            <v>ผู้กู้
ผู้ค้ำประกัน (ล.2)
ผู้ค้ำประกัน (ล.3)
คู่สมรส (ล.3)</v>
          </cell>
          <cell r="BP158" t="str">
            <v>3501900123576
3500500467986
3500700040986
3610600027405</v>
          </cell>
          <cell r="BQ158" t="str">
            <v>- ไม่พบว่ามีกรรมสิทธิ์ในที่ดิน อ.สันกำแพง จ.เชียงใหม่
'- ไม่พบว่ามีกรรมสิทธิ์ในที่ดิน อ.เมืองเชียงใหม่ จ.เชียงใหม่
'-พบว่ามีกรรมสิทธิ์ในที่ดิน อ.ดอยสะเก็ด จ.เชียงใหม่ เลขโฉนด 50689 เลขที่ดิน 92
'-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อ.แม่ริม จ.เชียงใหม่ เลขโฉนด 15524 เลขที่ดิน 405 หน้าสำรวจ 2319
'- ไม่พบว่ามีกรรมสิทธิ์ในที่ดิน อ.แม่ริม จ.เชียงใหม่</v>
          </cell>
          <cell r="BR158" t="str">
            <v>พบ</v>
          </cell>
          <cell r="BS158" t="str">
            <v>พบ
ไม่พบ
พบ
พบ</v>
          </cell>
          <cell r="BT158">
            <v>4</v>
          </cell>
          <cell r="BU158"/>
          <cell r="BV158"/>
          <cell r="BW158" t="str">
            <v>อคธรรม</v>
          </cell>
          <cell r="BX158" t="str">
            <v>พี่ขวัญ</v>
          </cell>
          <cell r="BY158"/>
          <cell r="BZ158"/>
          <cell r="CA158"/>
          <cell r="CB158"/>
          <cell r="CC158"/>
          <cell r="CD158"/>
          <cell r="CE158"/>
          <cell r="CF158"/>
          <cell r="CG158"/>
          <cell r="CH158"/>
          <cell r="CI158"/>
          <cell r="CJ158"/>
          <cell r="CK158"/>
          <cell r="CL158"/>
          <cell r="CM158"/>
          <cell r="CN158"/>
          <cell r="CO158"/>
          <cell r="CP158"/>
          <cell r="CQ158"/>
          <cell r="CR158"/>
          <cell r="CS158"/>
          <cell r="CT158"/>
          <cell r="CU158"/>
          <cell r="CV158"/>
          <cell r="CW158"/>
          <cell r="CX158"/>
          <cell r="CY158"/>
          <cell r="CZ158"/>
        </row>
        <row r="159">
          <cell r="B159">
            <v>153</v>
          </cell>
          <cell r="C159">
            <v>17</v>
          </cell>
          <cell r="D159">
            <v>3</v>
          </cell>
          <cell r="E159">
            <v>2560</v>
          </cell>
          <cell r="F159">
            <v>800059524333</v>
          </cell>
          <cell r="G159" t="str">
            <v>นาย</v>
          </cell>
          <cell r="H159" t="str">
            <v>วิทยา</v>
          </cell>
          <cell r="I159" t="str">
            <v>สมศรี</v>
          </cell>
          <cell r="J159">
            <v>1509900894361</v>
          </cell>
          <cell r="K159" t="str">
            <v>แม่แตง</v>
          </cell>
          <cell r="L159" t="str">
            <v>เชียงใหม่ 4</v>
          </cell>
          <cell r="M159">
            <v>8</v>
          </cell>
          <cell r="N159" t="str">
            <v>ธปช.</v>
          </cell>
          <cell r="O159" t="str">
            <v>1.บุคคลค้ำประกัน</v>
          </cell>
          <cell r="P159">
            <v>44151.78</v>
          </cell>
          <cell r="Q159">
            <v>15</v>
          </cell>
          <cell r="R159" t="str">
            <v>แขวงเชียงใหม่</v>
          </cell>
          <cell r="S159" t="str">
            <v>ผบ.3863</v>
          </cell>
          <cell r="T159">
            <v>2560</v>
          </cell>
          <cell r="U159" t="str">
            <v>ผบ.10047</v>
          </cell>
          <cell r="V159">
            <v>2560</v>
          </cell>
          <cell r="W159">
            <v>17</v>
          </cell>
          <cell r="X159">
            <v>10</v>
          </cell>
          <cell r="Y159">
            <v>2560</v>
          </cell>
          <cell r="Z159"/>
          <cell r="AA159"/>
          <cell r="AB159"/>
          <cell r="AC159"/>
          <cell r="AD159"/>
          <cell r="AE159"/>
          <cell r="AF159"/>
          <cell r="AG159"/>
          <cell r="AH159"/>
          <cell r="AI159"/>
          <cell r="AJ159"/>
          <cell r="AK159"/>
          <cell r="AL159"/>
          <cell r="AM159"/>
          <cell r="AN159"/>
          <cell r="AO159"/>
          <cell r="AP159"/>
          <cell r="AQ159"/>
          <cell r="AR159"/>
          <cell r="AS159"/>
          <cell r="AT159"/>
          <cell r="AU159"/>
          <cell r="AV159"/>
          <cell r="AW159"/>
          <cell r="AX159"/>
          <cell r="AY159"/>
          <cell r="AZ159"/>
          <cell r="BA159"/>
          <cell r="BB159" t="str">
            <v>สืบครั้งที่ 2 รายงานผล25/6/2567</v>
          </cell>
          <cell r="BC159"/>
          <cell r="BD159"/>
          <cell r="BE159"/>
          <cell r="BF159">
            <v>4</v>
          </cell>
          <cell r="BG159"/>
          <cell r="BH159">
            <v>823860010189</v>
          </cell>
          <cell r="BI159" t="str">
            <v>นายวิทยา   สมศรี</v>
          </cell>
          <cell r="BJ159"/>
          <cell r="BK159"/>
          <cell r="BL159"/>
          <cell r="BM159"/>
          <cell r="BN159" t="str">
            <v>1.นายวิทยา   สมศรี
2.นายสุริยา  จอมธง
3.นางสาวอัญชลี  ดวงทิพย์
4.นายสหพันธ์  สาวาโย</v>
          </cell>
          <cell r="BO159" t="str">
            <v>จำเลยที่ 1
จำเลยที่ 2
จำเลยที่ 3
คู่สมรสจำเลยที่ 3</v>
          </cell>
          <cell r="BP159" t="str">
            <v>1509900894361
1509900630665
1509900665931
1419901753729</v>
          </cell>
          <cell r="BQ159"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อ.บ้านฉาง จ.ระยอง
'-ไม่พบว่ามีกรรมสิทธิ์ในที่ดิน อ.เมืองลำปาง จ.ระยอง
'-ไม่พบว่ามีกรรมสิทธิ์ในที่ดิน อ.เมืองอุดรธานี จ.อุดรธานี
'-ไม่พบว่ามีกรรมสิทธิ์ในที่ดิน อ.บ้านฉาง จ.ระยอง</v>
          </cell>
          <cell r="BR159" t="str">
            <v>ไม่พบ</v>
          </cell>
          <cell r="BS159" t="str">
            <v>พบ
พบ
พบ
พบ</v>
          </cell>
          <cell r="BT159">
            <v>4</v>
          </cell>
          <cell r="BU159">
            <v>4</v>
          </cell>
          <cell r="BV159"/>
          <cell r="BW159" t="str">
            <v>อคธรรม</v>
          </cell>
          <cell r="BX159"/>
          <cell r="BY159" t="str">
            <v>1.นายวิทยา  สมศรี 
2.นายสุริยา  จอมธง 
3.นางสาวอัญชลี  สาวาโย
4.นายสหพันธ์  สาวาโย</v>
          </cell>
          <cell r="BZ159" t="str">
            <v>จำเลยที่ 1
จำเลยที่ 2
จำเลยที่ 3
คู่สมรสจำเลยที่ 3</v>
          </cell>
          <cell r="CA159" t="str">
            <v>1-5099-00894-36-1
1-5099-00630-66-5
1-5099-00665-93-1
1-4199-01753-72-9</v>
          </cell>
          <cell r="CB159"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อ.เมือง จ.ลำปาง
-ไม่พบว่ามีกรรมสิทธิ์ในที่ดิน อ.บ้านฉาง จ.ระยอง
-ไม่พบว่ามีกรรมสิทธิ์ในที่ดิน อ.เมือง จ.อุดรธานี</v>
          </cell>
          <cell r="CC159"/>
          <cell r="CD159"/>
          <cell r="CE159">
            <v>4</v>
          </cell>
          <cell r="CF159"/>
          <cell r="CG159"/>
          <cell r="CH159"/>
          <cell r="CI159"/>
          <cell r="CJ159"/>
          <cell r="CK159"/>
          <cell r="CL159"/>
          <cell r="CM159"/>
          <cell r="CN159"/>
          <cell r="CO159"/>
          <cell r="CP159"/>
          <cell r="CQ159"/>
          <cell r="CR159"/>
          <cell r="CS159"/>
          <cell r="CT159"/>
          <cell r="CU159"/>
          <cell r="CV159"/>
          <cell r="CW159"/>
          <cell r="CX159"/>
          <cell r="CY159"/>
          <cell r="CZ159"/>
        </row>
        <row r="160">
          <cell r="B160">
            <v>154</v>
          </cell>
          <cell r="C160">
            <v>17</v>
          </cell>
          <cell r="D160">
            <v>3</v>
          </cell>
          <cell r="E160">
            <v>2560</v>
          </cell>
          <cell r="F160">
            <v>800064884102</v>
          </cell>
          <cell r="G160" t="str">
            <v>นางสาว</v>
          </cell>
          <cell r="H160" t="str">
            <v>คำพา</v>
          </cell>
          <cell r="I160" t="str">
            <v>ศรีชู</v>
          </cell>
          <cell r="J160">
            <v>5421200031269</v>
          </cell>
          <cell r="K160" t="str">
            <v>แม่แตง</v>
          </cell>
          <cell r="L160" t="str">
            <v>เชียงใหม่ 2</v>
          </cell>
          <cell r="M160">
            <v>8</v>
          </cell>
          <cell r="N160" t="str">
            <v>สินเชื่อธนาคารประชาชน</v>
          </cell>
          <cell r="O160" t="str">
            <v>1.บุคคลค้ำประกัน</v>
          </cell>
          <cell r="P160">
            <v>50000</v>
          </cell>
          <cell r="Q160">
            <v>15</v>
          </cell>
          <cell r="R160" t="str">
            <v>แขวงเชียงใหม่</v>
          </cell>
          <cell r="S160" t="str">
            <v>ผบ.8768</v>
          </cell>
          <cell r="T160">
            <v>2560</v>
          </cell>
          <cell r="U160" t="str">
            <v>ผบ.505</v>
          </cell>
          <cell r="V160">
            <v>2560</v>
          </cell>
          <cell r="W160">
            <v>21</v>
          </cell>
          <cell r="X160">
            <v>11</v>
          </cell>
          <cell r="Y160">
            <v>2560</v>
          </cell>
          <cell r="Z160"/>
          <cell r="AA160"/>
          <cell r="AB160"/>
          <cell r="AC160"/>
          <cell r="AD160"/>
          <cell r="AE160"/>
          <cell r="AF160"/>
          <cell r="AG160"/>
          <cell r="AH160"/>
          <cell r="AI160"/>
          <cell r="AJ160"/>
          <cell r="AK160"/>
          <cell r="AL160"/>
          <cell r="AM160"/>
          <cell r="AN160"/>
          <cell r="AO160"/>
          <cell r="AP160"/>
          <cell r="AQ160"/>
          <cell r="AR160"/>
          <cell r="AS160"/>
          <cell r="AT160"/>
          <cell r="AU160"/>
          <cell r="AV160"/>
          <cell r="AW160"/>
          <cell r="AX160"/>
          <cell r="AY160"/>
          <cell r="AZ160"/>
          <cell r="BA160"/>
          <cell r="BB160"/>
          <cell r="BC160" t="str">
            <v>ศิราณี</v>
          </cell>
          <cell r="BD160"/>
          <cell r="BE160"/>
          <cell r="BF160">
            <v>4</v>
          </cell>
          <cell r="BG160"/>
          <cell r="BH160">
            <v>823860010188</v>
          </cell>
          <cell r="BI160" t="str">
            <v>นางสาวคำพา   ศรีชู</v>
          </cell>
          <cell r="BJ160">
            <v>241597</v>
          </cell>
          <cell r="BK160">
            <v>241596</v>
          </cell>
          <cell r="BL160"/>
          <cell r="BM160"/>
          <cell r="BN160" t="str">
            <v>1. นางสาวคำพา   ศรีชู
2. นายสมจิตร  สอนเมือง
3. นางลัยวลี  ลี้ตระกูล
4.นายพรพจน์ คิ้วดวงตา
5. นายเจนดาขวัญ  สุทะเงิน</v>
          </cell>
          <cell r="BO160" t="str">
            <v>จำเลยที่ 1
คู่สมรสจำเลยที่ 1
จำเลยที่ 2
คู่สมรสจำเลยที่ 2
จำเลยที่ 3</v>
          </cell>
          <cell r="BP160" t="str">
            <v>5-4212-00031-26-9
3-5006-00496-49-0
3-5607-00051-90-2
3-5005-00153-54-0
3-5006-00564-59-2</v>
          </cell>
          <cell r="BQ160" t="str">
            <v>- ไม่พบว่ามีกรรมสิทธิ์ในที่ดิน อ.แม่แตง จ.เชียงใหม่
'- ไม่พบว่ามีกรรมสิทธิ์ในที่ดิน อ.แม่แตง จ.เชียงใหม่
'- พบว่ามีกรรมสิทธิ์ในที่ดิน  โฉนดเลขที่1488 ต.รอบเวียง อ.เมืองเชียงราย จ.เชียงราย (ปลอดจำนอง)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 ไม่พบว่ามีกรรมสิทธิ์ในที่ดิน อ.แม่แตง จ.เชียงใหม่</v>
          </cell>
          <cell r="BR160" t="str">
            <v>ไม่พบ</v>
          </cell>
          <cell r="BS160" t="str">
            <v>พบ
ไม่พบ
ไม่พบ
พบ</v>
          </cell>
          <cell r="BT160">
            <v>4</v>
          </cell>
          <cell r="BU160">
            <v>4</v>
          </cell>
          <cell r="BV160" t="str">
            <v>168/61</v>
          </cell>
          <cell r="BW160" t="str">
            <v>อคธรรม</v>
          </cell>
          <cell r="BX160"/>
          <cell r="BY160"/>
          <cell r="BZ160"/>
          <cell r="CA160"/>
          <cell r="CB160"/>
          <cell r="CC160"/>
          <cell r="CD160"/>
          <cell r="CE160"/>
          <cell r="CF160"/>
          <cell r="CG160"/>
          <cell r="CH160"/>
          <cell r="CI160"/>
          <cell r="CJ160"/>
          <cell r="CK160"/>
          <cell r="CL160"/>
          <cell r="CM160"/>
          <cell r="CN160"/>
          <cell r="CO160"/>
          <cell r="CP160"/>
          <cell r="CQ160"/>
          <cell r="CR160"/>
          <cell r="CS160"/>
          <cell r="CT160"/>
          <cell r="CU160"/>
          <cell r="CV160"/>
          <cell r="CW160"/>
          <cell r="CX160"/>
          <cell r="CY160"/>
          <cell r="CZ160"/>
        </row>
        <row r="161">
          <cell r="B161">
            <v>155</v>
          </cell>
          <cell r="C161">
            <v>14</v>
          </cell>
          <cell r="D161">
            <v>3</v>
          </cell>
          <cell r="E161">
            <v>2560</v>
          </cell>
          <cell r="F161">
            <v>800045443887</v>
          </cell>
          <cell r="G161" t="str">
            <v>นาย</v>
          </cell>
          <cell r="H161" t="str">
            <v>กิตติพันธ์</v>
          </cell>
          <cell r="I161" t="str">
            <v>ชาติบุรุษ</v>
          </cell>
          <cell r="J161">
            <v>1509900833272</v>
          </cell>
          <cell r="K161" t="str">
            <v>มาบตาพุด</v>
          </cell>
          <cell r="L161" t="str">
            <v>ระยอง</v>
          </cell>
          <cell r="M161">
            <v>15</v>
          </cell>
          <cell r="N161" t="str">
            <v>ธปช.</v>
          </cell>
          <cell r="O161" t="str">
            <v>1.บุคคลค้ำประกัน</v>
          </cell>
          <cell r="P161">
            <v>57621.95</v>
          </cell>
          <cell r="Q161">
            <v>15</v>
          </cell>
          <cell r="R161" t="str">
            <v>จังหวัดฮอด</v>
          </cell>
          <cell r="S161" t="str">
            <v>ผบ.271</v>
          </cell>
          <cell r="T161">
            <v>2560</v>
          </cell>
          <cell r="U161" t="str">
            <v>ผบ.583</v>
          </cell>
          <cell r="V161">
            <v>2560</v>
          </cell>
          <cell r="W161">
            <v>21</v>
          </cell>
          <cell r="X161">
            <v>8</v>
          </cell>
          <cell r="Y161">
            <v>2560</v>
          </cell>
          <cell r="Z161"/>
          <cell r="AA161"/>
          <cell r="AB161"/>
          <cell r="AC161"/>
          <cell r="AD161"/>
          <cell r="AE161"/>
          <cell r="AF161"/>
          <cell r="AG161"/>
          <cell r="AH161"/>
          <cell r="AI161"/>
          <cell r="AJ161"/>
          <cell r="AK161"/>
          <cell r="AL161"/>
          <cell r="AM161"/>
          <cell r="AN161"/>
          <cell r="AO161"/>
          <cell r="AP161"/>
          <cell r="AQ161"/>
          <cell r="AR161"/>
          <cell r="AS161"/>
          <cell r="AT161"/>
          <cell r="AU161"/>
          <cell r="AV161"/>
          <cell r="AW161"/>
          <cell r="AX161"/>
          <cell r="AY161"/>
          <cell r="AZ161"/>
          <cell r="BA161"/>
          <cell r="BB161"/>
          <cell r="BC161" t="str">
            <v>ธนกร</v>
          </cell>
          <cell r="BD161"/>
          <cell r="BE161"/>
          <cell r="BF161">
            <v>3</v>
          </cell>
          <cell r="BG161"/>
          <cell r="BH161" t="str">
            <v>-</v>
          </cell>
          <cell r="BI161" t="str">
            <v>นายกิตติพันธ์   ชาติบุรุษ</v>
          </cell>
          <cell r="BJ161">
            <v>242012</v>
          </cell>
          <cell r="BK161">
            <v>242010</v>
          </cell>
          <cell r="BL161"/>
          <cell r="BM161"/>
          <cell r="BN161" t="str">
            <v>1.นายกิตติพันธ์   ชาติบุรุษ
2.นางปิยนุช สีเทียวไทย
3.นางดวงใจ สีเทียวไทย
4.นายนิยม สีเทียวไทย</v>
          </cell>
          <cell r="BO161" t="str">
            <v>ผู้กู้
(คู่สมรส ล.1)
ผู้ค้ำประกัน (ล.2)
ผู้ค้ำประกัน (ล.3)</v>
          </cell>
          <cell r="BP161" t="str">
            <v>1509900833272
1470300080870
3480900311089
3470300503939</v>
          </cell>
          <cell r="BQ161" t="str">
            <v>-ไม่พบว่ามีกรรมสิทธิ์ในที่ดิน อ.อมก๋อย จ.เชียงใหม่
'-ไม่พบว่ามีกรรมสิทธิ์ในที่ดิน อ.นาหว้า จ.นครพนม
'-พบว่ามีกรรมสิทธิ์ในที่ดิน อ.นาหว้า จ.นครพนม ตามโฉนดเลขที่ 18260 เลขที่ดิน 137 หน้าสำรวจ 3760 ต.นาคูณใหญ่
'-พบว่ามีกรรมสิทธิ์ในที่ดิน อ.นาหว้า จ.นครพนม ตามโฉนดเลขที่ 18260 เลขที่ดิน 137 หน้าสำรวจ 3760 ต.นาคูณใหญ่</v>
          </cell>
          <cell r="BR161" t="str">
            <v>พบ</v>
          </cell>
          <cell r="BS161" t="str">
            <v>พบ</v>
          </cell>
          <cell r="BT161">
            <v>4</v>
          </cell>
          <cell r="BU161">
            <v>4</v>
          </cell>
          <cell r="BV161"/>
          <cell r="BW161" t="str">
            <v>อคธรรม</v>
          </cell>
          <cell r="BX161"/>
          <cell r="BY161"/>
          <cell r="BZ161"/>
          <cell r="CA161"/>
          <cell r="CB161"/>
          <cell r="CC161"/>
          <cell r="CD161"/>
          <cell r="CE161"/>
          <cell r="CF161"/>
          <cell r="CG161"/>
          <cell r="CH161"/>
          <cell r="CI161"/>
          <cell r="CJ161"/>
          <cell r="CK161"/>
          <cell r="CL161"/>
          <cell r="CM161"/>
          <cell r="CN161"/>
          <cell r="CO161"/>
          <cell r="CP161"/>
          <cell r="CQ161"/>
          <cell r="CR161"/>
          <cell r="CS161"/>
          <cell r="CT161"/>
          <cell r="CU161"/>
          <cell r="CV161"/>
          <cell r="CW161"/>
          <cell r="CX161"/>
          <cell r="CY161"/>
          <cell r="CZ161"/>
        </row>
        <row r="162">
          <cell r="B162">
            <v>156</v>
          </cell>
          <cell r="C162">
            <v>25</v>
          </cell>
          <cell r="D162">
            <v>4</v>
          </cell>
          <cell r="E162">
            <v>2560</v>
          </cell>
          <cell r="F162">
            <v>800005252302</v>
          </cell>
          <cell r="G162" t="str">
            <v>นาง</v>
          </cell>
          <cell r="H162" t="str">
            <v>แสงจันทร์</v>
          </cell>
          <cell r="I162" t="str">
            <v>ใชยเสน</v>
          </cell>
          <cell r="J162">
            <v>3500600359301</v>
          </cell>
          <cell r="K162" t="str">
            <v>เซ็นทรัล แอร์พอร์ต พลาซ่า เชียงใหม่</v>
          </cell>
          <cell r="L162" t="str">
            <v>เชียงใหม่ 1</v>
          </cell>
          <cell r="M162">
            <v>8</v>
          </cell>
          <cell r="N162" t="str">
            <v>ธปช.</v>
          </cell>
          <cell r="O162" t="str">
            <v>1.บุคคลค้ำประกัน</v>
          </cell>
          <cell r="P162">
            <v>29166</v>
          </cell>
          <cell r="Q162">
            <v>12</v>
          </cell>
          <cell r="R162" t="str">
            <v>จังหวัดลำพูน</v>
          </cell>
          <cell r="S162" t="str">
            <v>ผบ.2668</v>
          </cell>
          <cell r="T162">
            <v>2560</v>
          </cell>
          <cell r="U162" t="str">
            <v>ผบ.4053</v>
          </cell>
          <cell r="V162">
            <v>2560</v>
          </cell>
          <cell r="W162">
            <v>23</v>
          </cell>
          <cell r="X162">
            <v>11</v>
          </cell>
          <cell r="Y162">
            <v>2560</v>
          </cell>
          <cell r="Z162"/>
          <cell r="AA162"/>
          <cell r="AB162"/>
          <cell r="AC162"/>
          <cell r="AD162"/>
          <cell r="AE162"/>
          <cell r="AF162"/>
          <cell r="AG162"/>
          <cell r="AH162"/>
          <cell r="AI162"/>
          <cell r="AJ162"/>
          <cell r="AK162"/>
          <cell r="AL162"/>
          <cell r="AM162"/>
          <cell r="AN162"/>
          <cell r="AO162"/>
          <cell r="AP162"/>
          <cell r="AQ162"/>
          <cell r="AR162"/>
          <cell r="AS162"/>
          <cell r="AT162"/>
          <cell r="AU162"/>
          <cell r="AV162"/>
          <cell r="AW162"/>
          <cell r="AX162"/>
          <cell r="AY162"/>
          <cell r="AZ162"/>
          <cell r="BA162"/>
          <cell r="BB162"/>
          <cell r="BC162" t="str">
            <v>ศิราณี</v>
          </cell>
          <cell r="BD162"/>
          <cell r="BE162"/>
          <cell r="BF162">
            <v>1</v>
          </cell>
          <cell r="BG162"/>
          <cell r="BH162">
            <v>823560010734</v>
          </cell>
          <cell r="BI162" t="str">
            <v>นางแสงจันทร์   ใชยเสน</v>
          </cell>
          <cell r="BJ162">
            <v>241590</v>
          </cell>
          <cell r="BK162">
            <v>241585</v>
          </cell>
          <cell r="BL162"/>
          <cell r="BM162"/>
          <cell r="BN162" t="str">
            <v>1. นางแสงจันทร์   ใชยเสน
2. นายสุดคนึง  ใชยเสน
3. นางสาวจารุวรรณ  ไตรพร
4. นางสาวมะลิ  นิลน้อย</v>
          </cell>
          <cell r="BO162" t="str">
            <v>ผู้กู้
(คู่สมรส ล.1)
ผู้ค้ำประกัน (ล.2)
ผู้ค้ำประกัน (ล.3)</v>
          </cell>
          <cell r="BP162" t="str">
            <v>3500600359301
3510600184463
3100502029041
3660600120677</v>
          </cell>
          <cell r="BQ162" t="str">
            <v>-  ไม่พบว่ามีกรรมสิทธิ์ในที่ดิน อ.เวียงหนองล่อง จ.ลำพูน
'-  ไม่พบว่ามีกรรมสิทธิ์ในที่ดิน อ.เวียงหนองล่อง จ.ลำพูน
'- ไม่พบว่ามีกรรมสิทธิ์ในที่ดิน อ.สันป่าตอง จ.เชียงใหม่
'- ไม่พบว่ามีกรรมสิทธิ์ในที่ดิน อ.โพทะเล จ.พิจิตร</v>
          </cell>
          <cell r="BR162" t="str">
            <v>ไม่พบ</v>
          </cell>
          <cell r="BS162" t="str">
            <v>ไม่พบ
ไม่พบ
พบ
พบ</v>
          </cell>
          <cell r="BT162">
            <v>4</v>
          </cell>
          <cell r="BU162">
            <v>4</v>
          </cell>
          <cell r="BV162" t="str">
            <v>138/61</v>
          </cell>
          <cell r="BW162" t="str">
            <v>อคธรรม</v>
          </cell>
          <cell r="BX162"/>
          <cell r="BY162" t="str">
            <v>1.นางแสงจันทร์  ใชยเสน 
2.นายสุดคนึง  ใชยเสน 
3.นางสาวจารุวรรณ  ไตรพร
4.นางสาวมะลิ  นิลน้อย</v>
          </cell>
          <cell r="BZ162" t="str">
            <v>จำเลยที่ 1
คู่สมรสจำเลยที่ 1
จำเลยที่ 2
จำเลยที่ 3</v>
          </cell>
          <cell r="CA162" t="str">
            <v xml:space="preserve">3-5006-00359-30-1
3-5106-00184-46-3
3-1005-02029-04-1
3-6606-00120-67-7
</v>
          </cell>
          <cell r="CB16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-พบว่ามีกรรมสิทธิ์ในที่ดิน โฉนดเลขที่ 12801 เลขที่ดิน 116 ต.วังผาง อ.เวียงหนองล่อง จ.ลำพูน (สินส่วนตัว)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อ.โพทะเล จ.พิจิตร</v>
          </cell>
          <cell r="CC162"/>
          <cell r="CD162"/>
          <cell r="CE162">
            <v>4</v>
          </cell>
          <cell r="CF162"/>
          <cell r="CG162"/>
          <cell r="CH162"/>
          <cell r="CI162"/>
          <cell r="CJ162"/>
          <cell r="CK162"/>
          <cell r="CL162"/>
          <cell r="CM162"/>
          <cell r="CN162"/>
          <cell r="CO162"/>
          <cell r="CP162"/>
          <cell r="CQ162"/>
          <cell r="CR162"/>
          <cell r="CS162"/>
          <cell r="CT162"/>
          <cell r="CU162"/>
          <cell r="CV162"/>
          <cell r="CW162"/>
          <cell r="CX162"/>
          <cell r="CY162"/>
          <cell r="CZ162"/>
        </row>
        <row r="163">
          <cell r="B163">
            <v>157</v>
          </cell>
          <cell r="C163">
            <v>25</v>
          </cell>
          <cell r="D163">
            <v>4</v>
          </cell>
          <cell r="E163">
            <v>2560</v>
          </cell>
          <cell r="F163">
            <v>800036846932</v>
          </cell>
          <cell r="G163" t="str">
            <v>นาย</v>
          </cell>
          <cell r="H163" t="str">
            <v>สืบพงษ์</v>
          </cell>
          <cell r="I163" t="str">
            <v>เหนะ</v>
          </cell>
          <cell r="J163">
            <v>5500300017487</v>
          </cell>
          <cell r="K163" t="str">
            <v>นิมมานเหมินทร์</v>
          </cell>
          <cell r="L163" t="str">
            <v>เชียงใหม่ 1</v>
          </cell>
          <cell r="M163">
            <v>8</v>
          </cell>
          <cell r="N163" t="str">
            <v>เคหะ</v>
          </cell>
          <cell r="O163" t="str">
            <v>2.หลักทรัพย์ค้ำประกัน</v>
          </cell>
          <cell r="P163">
            <v>700878.82</v>
          </cell>
          <cell r="Q163">
            <v>14</v>
          </cell>
          <cell r="R163" t="str">
            <v>จังหวัดเชียงใหม่</v>
          </cell>
          <cell r="S163" t="str">
            <v>ผบ.1551</v>
          </cell>
          <cell r="T163">
            <v>2560</v>
          </cell>
          <cell r="U163" t="str">
            <v>ผบ.2471</v>
          </cell>
          <cell r="V163">
            <v>2560</v>
          </cell>
          <cell r="W163">
            <v>27</v>
          </cell>
          <cell r="X163">
            <v>11</v>
          </cell>
          <cell r="Y163">
            <v>2560</v>
          </cell>
          <cell r="Z163"/>
          <cell r="AA163"/>
          <cell r="AB163"/>
          <cell r="AC163"/>
          <cell r="AD163"/>
          <cell r="AE163"/>
          <cell r="AF163"/>
          <cell r="AG163"/>
          <cell r="AH163"/>
          <cell r="AI163"/>
          <cell r="AJ163"/>
          <cell r="AK163"/>
          <cell r="AL163"/>
          <cell r="AM163"/>
          <cell r="AN163"/>
          <cell r="AO163"/>
          <cell r="AP163"/>
          <cell r="AQ163"/>
          <cell r="AR163"/>
          <cell r="AS163"/>
          <cell r="AT163"/>
          <cell r="AU163"/>
          <cell r="AV163"/>
          <cell r="AW163"/>
          <cell r="AX163"/>
          <cell r="AY163"/>
          <cell r="AZ163"/>
          <cell r="BA163"/>
          <cell r="BB163" t="str">
            <v>ยังไม่พร้อมยึด  ธนาคารมีคำสั่งชะลอฟ้อง ลูกหนี้ถูกอัยการฟ้องฟอกเงิน สาขาคืนเรื่องให้สำนักงานใหญ่ดูแล</v>
          </cell>
          <cell r="BC163" t="str">
            <v>พี่รี่</v>
          </cell>
          <cell r="BD163" t="str">
            <v>ทรัพย์จำนอง</v>
          </cell>
          <cell r="BE163"/>
          <cell r="BF163">
            <v>1</v>
          </cell>
          <cell r="BG163"/>
          <cell r="BH163">
            <v>823560010733</v>
          </cell>
          <cell r="BI163" t="str">
            <v>นายสืบพงษ์   เหนะ</v>
          </cell>
          <cell r="BJ163">
            <v>241586</v>
          </cell>
          <cell r="BK163">
            <v>241596</v>
          </cell>
          <cell r="BL163"/>
          <cell r="BM163"/>
          <cell r="BN163" t="str">
            <v>1. นายสืบพงษ์   เหนะ
2. นางรินทรี  เหนะ</v>
          </cell>
          <cell r="BO163" t="str">
            <v>ผู้กู้
(คู่สมรส ล.1)</v>
          </cell>
          <cell r="BP163" t="str">
            <v>5500300017487
3960500325495</v>
          </cell>
          <cell r="BQ163"/>
          <cell r="BR163"/>
          <cell r="BS163"/>
          <cell r="BT163"/>
          <cell r="BU163"/>
          <cell r="BV163"/>
          <cell r="BW163" t="str">
            <v>อคธรรม</v>
          </cell>
          <cell r="BX163"/>
          <cell r="BY163"/>
          <cell r="BZ163"/>
          <cell r="CA163"/>
          <cell r="CB163"/>
          <cell r="CC163"/>
          <cell r="CD163"/>
          <cell r="CE163"/>
          <cell r="CF163"/>
          <cell r="CG163"/>
          <cell r="CH163"/>
          <cell r="CI163"/>
          <cell r="CJ163"/>
          <cell r="CK163"/>
          <cell r="CL163"/>
          <cell r="CM163"/>
          <cell r="CN163"/>
          <cell r="CO163"/>
          <cell r="CP163"/>
          <cell r="CQ163"/>
          <cell r="CR163"/>
          <cell r="CS163"/>
          <cell r="CT163"/>
          <cell r="CU163"/>
          <cell r="CV163"/>
          <cell r="CW163"/>
          <cell r="CX163"/>
          <cell r="CY163"/>
          <cell r="CZ163"/>
        </row>
        <row r="164">
          <cell r="B164">
            <v>158</v>
          </cell>
          <cell r="C164">
            <v>25</v>
          </cell>
          <cell r="D164">
            <v>4</v>
          </cell>
          <cell r="E164">
            <v>2560</v>
          </cell>
          <cell r="F164">
            <v>800014858313</v>
          </cell>
          <cell r="G164" t="str">
            <v>นาย</v>
          </cell>
          <cell r="H164" t="str">
            <v>รังสี</v>
          </cell>
          <cell r="I164" t="str">
            <v>ชิงชัย</v>
          </cell>
          <cell r="J164">
            <v>3500100078303</v>
          </cell>
          <cell r="K164" t="str">
            <v>ท่าแพ</v>
          </cell>
          <cell r="L164" t="str">
            <v>เชียงใหม่ 1</v>
          </cell>
          <cell r="M164">
            <v>8</v>
          </cell>
          <cell r="N164" t="str">
            <v>ธปช.</v>
          </cell>
          <cell r="O164" t="str">
            <v>1.บุคคลค้ำประกัน</v>
          </cell>
          <cell r="P164">
            <v>21107</v>
          </cell>
          <cell r="Q164">
            <v>12</v>
          </cell>
          <cell r="R164" t="str">
            <v>แขวงเชียงใหม่</v>
          </cell>
          <cell r="S164" t="str">
            <v>ผบ.9265</v>
          </cell>
          <cell r="T164">
            <v>2560</v>
          </cell>
          <cell r="U164" t="str">
            <v>ผบ.12497</v>
          </cell>
          <cell r="V164">
            <v>2560</v>
          </cell>
          <cell r="W164">
            <v>20</v>
          </cell>
          <cell r="X164">
            <v>12</v>
          </cell>
          <cell r="Y164">
            <v>2560</v>
          </cell>
          <cell r="Z164"/>
          <cell r="AA164"/>
          <cell r="AB164"/>
          <cell r="AC164"/>
          <cell r="AD164"/>
          <cell r="AE164"/>
          <cell r="AF164"/>
          <cell r="AG164"/>
          <cell r="AH164"/>
          <cell r="AI164"/>
          <cell r="AJ164"/>
          <cell r="AK164"/>
          <cell r="AL164"/>
          <cell r="AM164"/>
          <cell r="AN164"/>
          <cell r="AO164"/>
          <cell r="AP164"/>
          <cell r="AQ164"/>
          <cell r="AR164"/>
          <cell r="AS164"/>
          <cell r="AT164"/>
          <cell r="AU164"/>
          <cell r="AV164"/>
          <cell r="AW164"/>
          <cell r="AX164"/>
          <cell r="AY164"/>
          <cell r="AZ164"/>
          <cell r="BA164"/>
          <cell r="BB164"/>
          <cell r="BC164" t="str">
            <v>ศิราณี</v>
          </cell>
          <cell r="BD164"/>
          <cell r="BE164"/>
          <cell r="BF164">
            <v>1</v>
          </cell>
          <cell r="BG164"/>
          <cell r="BH164">
            <v>823560010732</v>
          </cell>
          <cell r="BI164" t="str">
            <v>นายรังสี   ชิงชัย</v>
          </cell>
          <cell r="BJ164">
            <v>241597</v>
          </cell>
          <cell r="BK164">
            <v>241596</v>
          </cell>
          <cell r="BL164"/>
          <cell r="BM164"/>
          <cell r="BN164" t="str">
            <v>1. นายรังสี   ชิงชัย
2. นางบัวจันทร์  ประภา
3. นางแววดาว  อติโชคสถิต
4. นายวิรัตน์  อติโชคสถิต</v>
          </cell>
          <cell r="BO164" t="str">
            <v>ผู้กู้
ผู้ค้ำประกัน (ล.2)
ผู้ค้ำประกัน (ล.3)
คู่สมรส (ล.3)</v>
          </cell>
          <cell r="BP164" t="str">
            <v>3500100078303
3501300574895
3501300574836
3101801540156</v>
          </cell>
          <cell r="BQ164" t="str">
            <v>-  ไม่พบว่ามีกรรมสิทธิ์ในที่ดิน อ.ดอยสะเก็ด จ.เชียงใหม่
'- พบว่ามีกรรมสิทธิ์ในที่ดิน อ.สารภี จ.เชียงใหม่ เลขโฉนด 59049 เลขที่ดิน 3647 ต.ไชยสถาน อ.สารภี เชียงใหม่
'- ไม่พบว่ามีกรรมสิทธิ์ในที่ดิน อ.สันกำแพง จ.เชียงใหม่
'- ไม่พบว่ามีกรรมสิทธิ์ในที่ดิน อ.สันกำแพง จ.เชียงใหม่</v>
          </cell>
          <cell r="BR164" t="str">
            <v xml:space="preserve">
พบ</v>
          </cell>
          <cell r="BS164" t="str">
            <v>ไม่พบ
พบ
พบ
พบ</v>
          </cell>
          <cell r="BT164">
            <v>4</v>
          </cell>
          <cell r="BU164">
            <v>4</v>
          </cell>
          <cell r="BV164" t="str">
            <v>150/61</v>
          </cell>
          <cell r="BW164" t="str">
            <v>อคธรรม</v>
          </cell>
          <cell r="BX164"/>
          <cell r="BY164"/>
          <cell r="BZ164"/>
          <cell r="CA164"/>
          <cell r="CB164"/>
          <cell r="CC164"/>
          <cell r="CD164"/>
          <cell r="CE164"/>
          <cell r="CF164"/>
          <cell r="CG164"/>
          <cell r="CH164"/>
          <cell r="CI164"/>
          <cell r="CJ164"/>
          <cell r="CK164"/>
          <cell r="CL164"/>
          <cell r="CM164"/>
          <cell r="CN164"/>
          <cell r="CO164"/>
          <cell r="CP164"/>
          <cell r="CQ164"/>
          <cell r="CR164"/>
          <cell r="CS164"/>
          <cell r="CT164"/>
          <cell r="CU164"/>
          <cell r="CV164"/>
          <cell r="CW164"/>
          <cell r="CX164"/>
          <cell r="CY164"/>
          <cell r="CZ164"/>
        </row>
        <row r="165">
          <cell r="B165">
            <v>159</v>
          </cell>
          <cell r="C165">
            <v>25</v>
          </cell>
          <cell r="D165">
            <v>4</v>
          </cell>
          <cell r="E165">
            <v>2560</v>
          </cell>
          <cell r="F165">
            <v>800050360463</v>
          </cell>
          <cell r="G165" t="str">
            <v>นาย</v>
          </cell>
          <cell r="H165" t="str">
            <v>กิตติ์ธเนศ</v>
          </cell>
          <cell r="I165" t="str">
            <v>ด้วงพรม</v>
          </cell>
          <cell r="J165">
            <v>3660200050655</v>
          </cell>
          <cell r="K165" t="str">
            <v>เม-ญ่า เชียงใหม่</v>
          </cell>
          <cell r="L165" t="str">
            <v>เชียงใหม่ 1</v>
          </cell>
          <cell r="M165">
            <v>8</v>
          </cell>
          <cell r="N165" t="str">
            <v>ธปช.</v>
          </cell>
          <cell r="O165" t="str">
            <v>1.บุคคลค้ำประกัน</v>
          </cell>
          <cell r="P165">
            <v>111097.92</v>
          </cell>
          <cell r="Q165">
            <v>18</v>
          </cell>
          <cell r="R165" t="str">
            <v>แขวงเชียงใหม่</v>
          </cell>
          <cell r="S165" t="str">
            <v>ผบ.9268</v>
          </cell>
          <cell r="T165">
            <v>2560</v>
          </cell>
          <cell r="U165" t="str">
            <v>ผบ.10494</v>
          </cell>
          <cell r="V165">
            <v>2560</v>
          </cell>
          <cell r="W165">
            <v>31</v>
          </cell>
          <cell r="X165">
            <v>10</v>
          </cell>
          <cell r="Y165">
            <v>2560</v>
          </cell>
          <cell r="Z165"/>
          <cell r="AA165"/>
          <cell r="AB165"/>
          <cell r="AC165"/>
          <cell r="AD165"/>
          <cell r="AE165"/>
          <cell r="AF165"/>
          <cell r="AG165"/>
          <cell r="AH165"/>
          <cell r="AI165"/>
          <cell r="AJ165"/>
          <cell r="AK165"/>
          <cell r="AL165"/>
          <cell r="AM165"/>
          <cell r="AN165"/>
          <cell r="AO165"/>
          <cell r="AP165"/>
          <cell r="AQ165"/>
          <cell r="AR165"/>
          <cell r="AS165"/>
          <cell r="AT165"/>
          <cell r="AU165"/>
          <cell r="AV165"/>
          <cell r="AW165"/>
          <cell r="AX165"/>
          <cell r="AY165"/>
          <cell r="AZ165"/>
          <cell r="BA165"/>
          <cell r="BB165" t="str">
            <v>ขอเฉลี่ยทรัพย์//สืบทรัพย์ 24/5/2567//รายงานผลสืบทรัพย์11/6/2567//</v>
          </cell>
          <cell r="BC165" t="str">
            <v>ลดาวัลย์
วรกมล</v>
          </cell>
          <cell r="BD165"/>
          <cell r="BE165"/>
          <cell r="BF165">
            <v>1</v>
          </cell>
          <cell r="BG165"/>
          <cell r="BH165">
            <v>823560010728</v>
          </cell>
          <cell r="BI165" t="str">
            <v>นายกิตติ์ธเนศ   ด้วงพรม</v>
          </cell>
          <cell r="BJ165">
            <v>241597</v>
          </cell>
          <cell r="BK165">
            <v>241596</v>
          </cell>
          <cell r="BL165"/>
          <cell r="BM165"/>
          <cell r="BN165" t="str">
            <v>1. นายกิตติ์ธเนศ   ด้วงพรม
2.นางสาวชลธิชา  คำชู</v>
          </cell>
          <cell r="BO165" t="str">
            <v>จำเลยที่ 1
คู่สมรสจำเลยที่ 1</v>
          </cell>
          <cell r="BP165" t="str">
            <v>3-6602-00050-65-5
3-6703-00172-26-4</v>
          </cell>
          <cell r="BQ165" t="str">
            <v>- พบว่ามีกรรมสิทธิ์ในที่ดิน อ.สารภี จ.เชียงใหม่ เลขโฉนด 60720 เลขที่ดิน 3302 ต.หนองผึ้ง อ.สารภี จ.เชียงใหม่ (ติดจำนอง)
-ไม่พบว่ามีกรรมสิทธิ์ในที่ดิน อ.เมือง จ.เชียงใหม่
- ไม่พบว่ามีกรรมสิทธิ์ในที่ดิน อ.หล่มสัก  จ.เพชรบูรณ์
- ไม่พบว่ามีกรรมสิทธิ์ในที่ดิน อ.หล่มสัก  จ.เพชรบูรณ์
-ไม่พบว่ามีกรรมสิทธิ์ในที่ดิน อ.เมือง จ.เชียงใหม่</v>
          </cell>
          <cell r="BR165" t="str">
            <v>พบ</v>
          </cell>
          <cell r="BS165" t="str">
            <v>พบ</v>
          </cell>
          <cell r="BT165">
            <v>1</v>
          </cell>
          <cell r="BU165">
            <v>1</v>
          </cell>
          <cell r="BV165" t="str">
            <v>151/61</v>
          </cell>
          <cell r="BW165" t="str">
            <v>อคธรรม</v>
          </cell>
          <cell r="BX165"/>
          <cell r="BY165" t="str">
            <v>1. นายกิตติ์ธเนศ   ด้วงพรม
2.นางสาวชลธิชา  คำชู</v>
          </cell>
          <cell r="BZ165" t="str">
            <v>จำเลยที่ 1
คู่สมรสจำเลยที่ 1</v>
          </cell>
          <cell r="CA165" t="str">
            <v>3-6602-00050-65-5
3-6703-00172-26-4</v>
          </cell>
          <cell r="CB165" t="str">
            <v>-ไม่พบว่ามีกรรมสิทธิ์ในที่ดิน อ.หล่มสัก จ.เพชรบูรณ์
-ไม่พบว่ามีกรรมสิทธิ์ในที่ดิน อ.เมืองเชียงใหม่ จ.เชียงใหม่
-ไม่พบว่ามีกรรมสิทธิ์ในที่ดิน อ.สารภี จ.เชียงใหม่
-พบว่ามีกรรมสิทธิ์ในที่ดิน เลขโฉนด 62352  ต.หนองไขว่ อ.หล่มสัก จ.เพชรบูรณ์ ซึ่งมีราคาประเมินที่ดิน 178,000 บาท (ไม่รวมสิ่งปลูกสร้าง)(ติดจำนองธนาคารกสิกรไทย จำกัด (มหาชน)(สินส่วนตัว)</v>
          </cell>
          <cell r="CC165"/>
          <cell r="CD165"/>
          <cell r="CE165"/>
          <cell r="CF165"/>
          <cell r="CG165"/>
          <cell r="CH165"/>
          <cell r="CI165"/>
          <cell r="CJ165"/>
          <cell r="CK165"/>
          <cell r="CL165"/>
          <cell r="CM165"/>
          <cell r="CN165"/>
          <cell r="CO165"/>
          <cell r="CP165"/>
          <cell r="CQ165"/>
          <cell r="CR165"/>
          <cell r="CS165"/>
          <cell r="CT165"/>
          <cell r="CU165"/>
          <cell r="CV165"/>
          <cell r="CW165"/>
          <cell r="CX165"/>
          <cell r="CY165"/>
          <cell r="CZ165"/>
        </row>
        <row r="166">
          <cell r="B166">
            <v>160</v>
          </cell>
          <cell r="C166">
            <v>25</v>
          </cell>
          <cell r="D166">
            <v>4</v>
          </cell>
          <cell r="E166">
            <v>2560</v>
          </cell>
          <cell r="F166">
            <v>800030145372</v>
          </cell>
          <cell r="G166" t="str">
            <v>นาย</v>
          </cell>
          <cell r="H166" t="str">
            <v>สุพัฒน์</v>
          </cell>
          <cell r="I166" t="str">
            <v>คำวงค์</v>
          </cell>
          <cell r="J166">
            <v>3501900009609</v>
          </cell>
          <cell r="K166" t="str">
            <v>เซ็นทรัล แอร์พอร์ต พลาซ่า เชียงใหม่</v>
          </cell>
          <cell r="L166" t="str">
            <v>เชียงใหม่ 1</v>
          </cell>
          <cell r="M166">
            <v>8</v>
          </cell>
          <cell r="N166" t="str">
            <v>สวัสดิการ</v>
          </cell>
          <cell r="O166" t="str">
            <v>1.บุคคลค้ำประกัน</v>
          </cell>
          <cell r="P166">
            <v>353724.45</v>
          </cell>
          <cell r="Q166">
            <v>14</v>
          </cell>
          <cell r="R166" t="str">
            <v>จังหวัดเชียงใหม่</v>
          </cell>
          <cell r="S166" t="str">
            <v>ผบ.1547</v>
          </cell>
          <cell r="T166">
            <v>2560</v>
          </cell>
          <cell r="U166" t="str">
            <v>ผบ.2469</v>
          </cell>
          <cell r="V166">
            <v>2560</v>
          </cell>
          <cell r="W166">
            <v>27</v>
          </cell>
          <cell r="X166">
            <v>11</v>
          </cell>
          <cell r="Y166">
            <v>2560</v>
          </cell>
          <cell r="Z166"/>
          <cell r="AA166"/>
          <cell r="AB166"/>
          <cell r="AC166"/>
          <cell r="AD166"/>
          <cell r="AE166"/>
          <cell r="AF166"/>
          <cell r="AG166"/>
          <cell r="AH166"/>
          <cell r="AI166"/>
          <cell r="AJ166"/>
          <cell r="AK166"/>
          <cell r="AL166"/>
          <cell r="AM166"/>
          <cell r="AN166"/>
          <cell r="AO166"/>
          <cell r="AP166"/>
          <cell r="AQ166"/>
          <cell r="AR166"/>
          <cell r="AS166"/>
          <cell r="AT166"/>
          <cell r="AU166"/>
          <cell r="AV166"/>
          <cell r="AW166"/>
          <cell r="AX166"/>
          <cell r="AY166"/>
          <cell r="AZ166"/>
          <cell r="BA166"/>
          <cell r="BB166" t="str">
            <v>โฉนดเลขที่ 16625 เป็นสินส่วนตัวคู่สมรสจำเลยที่ 3
สืบทรัพย์ รอบ 2 (คำสั่ง 17/1/2565) //สืบครั้งที่ 3 รายงานผลสืบ 5/7/2567</v>
          </cell>
          <cell r="BC166" t="str">
            <v>ศตวรรษ
วรกมล</v>
          </cell>
          <cell r="BD166"/>
          <cell r="BE166"/>
          <cell r="BF166">
            <v>1</v>
          </cell>
          <cell r="BG166"/>
          <cell r="BH166">
            <v>823560010726</v>
          </cell>
          <cell r="BI166" t="str">
            <v>นายสุพัฒน์   คำวงค์</v>
          </cell>
          <cell r="BJ166">
            <v>241501</v>
          </cell>
          <cell r="BK166">
            <v>241492</v>
          </cell>
          <cell r="BL166"/>
          <cell r="BM166"/>
          <cell r="BN166" t="str">
            <v>1. นายสุพัฒน์  คำวงค์
2. นายประเสริฐ  ใจหาญ
3. นายธงไชย  ชินกาญจนโรจน์
4. นางสาวอรอนงค์  กุศลวงศ์
5. นายพงศ์ธร  หาญใจ</v>
          </cell>
          <cell r="BO166" t="str">
            <v xml:space="preserve">ผู้กู้
ผู้ค้ำประกัน (ล.2)
ผู้ค้ำประกัน (ล.3)
คู่สมรส (ล.3)
ผู้ค้ำประกัน (ล.4)
</v>
          </cell>
          <cell r="BP166" t="str">
            <v>3501900009609
1571100011262
1959800041371
1509900264642
5160100051928</v>
          </cell>
          <cell r="BQ166" t="str">
            <v>-  ไม่พบว่ามีกรรมสิทธิ์ในที่ดินจังหวัดเชียงใหม่  อ.สารภี
-  ไม่พบว่ามีกรรสิทธิ์ในที่ดินจังหวัดเชียงราย  อ.เวียงป่าเป้า
- ไม่พบว่ามีกรรมสิทธิ์ในที่ดินจังหวัดเชียงใหม่ อำเภอเมืองเชียงใหม่
-  พบว่ามีกรรมสิทธิ์ในโฉนดที่ดินเลขที่ 16625  ตำบลสุเทพ อ.เมืองเชียงใหม่ จ.เชียงใหม่ (ปลอดจำนอง)
-  ไม่พบว่ามีกรรมสิทธิ์ในที่ดินจังหวัดเชียงใหม่  อ.สารภี</v>
          </cell>
          <cell r="BR166" t="str">
            <v>พบ</v>
          </cell>
          <cell r="BS166" t="str">
            <v>พบ
ไม่พบ
พบ
ไม่พบ
ไม่พบ</v>
          </cell>
          <cell r="BT166">
            <v>5</v>
          </cell>
          <cell r="BU166"/>
          <cell r="BV166" t="str">
            <v>141/61</v>
          </cell>
          <cell r="BW166" t="str">
            <v>อคธรรม</v>
          </cell>
          <cell r="BX166"/>
          <cell r="BY166" t="str">
            <v>1.นายสุพัฒน์ คำวงค์
2.นายประเสริฐ ใจหาญ
3.นายธงไชย ชินกาญจนโรจน์
4.นางสาวอรอนงค์ กุศลวงศ์
5.นายพงศ์ธร หาญใจ</v>
          </cell>
          <cell r="BZ166" t="str">
            <v>จำเลยที่ 1
จำเลยที่ 2
จำเลยที่ 3 
คู่สมรสจำเลยที่ 3
จำเลยที่ 4</v>
          </cell>
          <cell r="CA166" t="str">
            <v>3-5019-00009-60-9
1-5711-00011-26-2
1-9598-00041-37-1
1-5099-00264-64-2
5-1601-00051-92-8</v>
          </cell>
          <cell r="CB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C166" t="str">
            <v>พบทรัพย์</v>
          </cell>
          <cell r="CD166" t="str">
            <v>พบทรัพย์</v>
          </cell>
          <cell r="CE166">
            <v>5</v>
          </cell>
          <cell r="CF166">
            <v>4</v>
          </cell>
          <cell r="CG166" t="str">
            <v>1.นายสุพัฒน์ คำวงค์
2.นายประเสริฐ ใจหาญ
3.นายธงไชย ชินกาญจนโรจน์
4.นางสาวอรอนงค์ กุศลวงศ์
5.นายพงศ์ธร หาญใจ</v>
          </cell>
          <cell r="CH166" t="str">
            <v>จำเลยที่ 1
จำเลยที่ 2
จำเลยที่ 3 
คู่สมรสจำเลยที่ 3
จำเลยที่ 4</v>
          </cell>
          <cell r="CI166" t="str">
            <v>3-5019-00009-60-9
1-5711-00011-26-2
1-9598-00041-37-1
1-5099-00264-64-2
5-1601-00051-92-8</v>
          </cell>
          <cell r="CJ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K166"/>
          <cell r="CL166"/>
          <cell r="CM166">
            <v>5</v>
          </cell>
          <cell r="CN166"/>
          <cell r="CO166"/>
          <cell r="CP166"/>
          <cell r="CQ166"/>
          <cell r="CR166"/>
          <cell r="CS166"/>
          <cell r="CT166"/>
          <cell r="CU166"/>
          <cell r="CV166"/>
          <cell r="CW166">
            <v>243004</v>
          </cell>
          <cell r="CX166">
            <v>243141</v>
          </cell>
          <cell r="CY166"/>
          <cell r="CZ166"/>
        </row>
        <row r="167">
          <cell r="B167">
            <v>161</v>
          </cell>
          <cell r="C167">
            <v>17</v>
          </cell>
          <cell r="D167">
            <v>5</v>
          </cell>
          <cell r="E167">
            <v>2560</v>
          </cell>
          <cell r="F167">
            <v>800043509796</v>
          </cell>
          <cell r="G167" t="str">
            <v>นาย</v>
          </cell>
          <cell r="H167" t="str">
            <v>สิทธิพงษ์</v>
          </cell>
          <cell r="I167" t="str">
            <v>คำแดง</v>
          </cell>
          <cell r="J167">
            <v>1509900893852</v>
          </cell>
          <cell r="K167" t="str">
            <v>เม-ญ่า เชียงใหม่</v>
          </cell>
          <cell r="L167" t="str">
            <v>เชียงใหม่ 1</v>
          </cell>
          <cell r="M167">
            <v>8</v>
          </cell>
          <cell r="N167" t="str">
            <v>ธปช.</v>
          </cell>
          <cell r="O167" t="str">
            <v>1.บุคคลค้ำประกัน</v>
          </cell>
          <cell r="P167">
            <v>113117.46</v>
          </cell>
          <cell r="Q167">
            <v>15</v>
          </cell>
          <cell r="R167" t="str">
            <v>จังหวัดลำพูน</v>
          </cell>
          <cell r="S167" t="str">
            <v>ผบ.2667</v>
          </cell>
          <cell r="T167">
            <v>2560</v>
          </cell>
          <cell r="U167" t="str">
            <v>ผบ.4052</v>
          </cell>
          <cell r="V167">
            <v>2560</v>
          </cell>
          <cell r="W167">
            <v>23</v>
          </cell>
          <cell r="X167">
            <v>11</v>
          </cell>
          <cell r="Y167">
            <v>2560</v>
          </cell>
          <cell r="Z167"/>
          <cell r="AA167"/>
          <cell r="AB167"/>
          <cell r="AC167"/>
          <cell r="AD167"/>
          <cell r="AE167"/>
          <cell r="AF167"/>
          <cell r="AG167"/>
          <cell r="AH167"/>
          <cell r="AI167"/>
          <cell r="AJ167"/>
          <cell r="AK167"/>
          <cell r="AL167"/>
          <cell r="AM167"/>
          <cell r="AN167"/>
          <cell r="AO167"/>
          <cell r="AP167"/>
          <cell r="AQ167"/>
          <cell r="AR167"/>
          <cell r="AS167"/>
          <cell r="AT167"/>
          <cell r="AU167"/>
          <cell r="AV167"/>
          <cell r="AW167"/>
          <cell r="AX167"/>
          <cell r="AY167"/>
          <cell r="AZ167"/>
          <cell r="BA167"/>
          <cell r="BB167" t="str">
            <v>ชะลอบังคับคดีเนื่องจากชำระเป็นปกติ//สืบทรัพย์ครั้งที่ 3 /5/06/2567//รายงานผลสืบทรัพย์ครั้งที่ 3 11/6/2567// สืบทรัพย์รอบที่ 4 (รายงานวันที่ 4/10/2567)</v>
          </cell>
          <cell r="BC167" t="str">
            <v>พี่รี่
มะยม</v>
          </cell>
          <cell r="BD167" t="str">
            <v>รอคำสั่งยึด</v>
          </cell>
          <cell r="BE167"/>
          <cell r="BF167">
            <v>1</v>
          </cell>
          <cell r="BG167"/>
          <cell r="BH167">
            <v>823560010768</v>
          </cell>
          <cell r="BI167" t="str">
            <v>นายสิทธิพงษ์   คำแดง</v>
          </cell>
          <cell r="BJ167">
            <v>241537</v>
          </cell>
          <cell r="BK167" t="str">
            <v>25/4/2561</v>
          </cell>
          <cell r="BL167"/>
          <cell r="BM167"/>
          <cell r="BN167" t="str">
            <v>1. นายสิทธิพงษ์   คำแดง
2. นายอรรถพล  ทินนา
3. นางสาวพัณนิดา  นาสมจิตร
4. นายศรัณญู  วงศ์วัฒนะ</v>
          </cell>
          <cell r="BO167" t="str">
            <v>ผู้กู้
ผู้ค้ำประกัน (ล.2)
คู่สมรส (ล.2)
ผู้ค้ำประกัน (ล.3)</v>
          </cell>
          <cell r="BP167" t="str">
            <v>1509900893852
1560100032544
1410400148417
1509900090296</v>
          </cell>
          <cell r="BQ167" t="str">
            <v>-พบว่ามีกรรมสิทธิในที่ดิน เลขโฉนด 572,35049 เลขที่ดิน 1242,1247 หน้าสำรวจ 249,8436 ต.เหล่ายาว อ.บ้านโฮ่ง จ.ลำพูน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v>
          </cell>
          <cell r="BR167" t="str">
            <v>พบ</v>
          </cell>
          <cell r="BS167" t="str">
            <v>พบ
ไม่พบ
ไม่พบ
พบ</v>
          </cell>
          <cell r="BT167">
            <v>4</v>
          </cell>
          <cell r="BU167"/>
          <cell r="BV167" t="str">
            <v>120/61</v>
          </cell>
          <cell r="BW167" t="str">
            <v>อคธรรม</v>
          </cell>
          <cell r="BX167"/>
          <cell r="BY167" t="str">
            <v>1.นายสิทธิพงษ์ คำแดง
2.นายอรรถพล ทินนา
3.นางสาวพัณนิดา นาสมจิตร
4.นายศรัณญ วงศ์วัฒนะ</v>
          </cell>
          <cell r="BZ167" t="str">
            <v>จำเลยที่ 1
จำเลยที่ 2
คู่สมรสจำเลยที่ 2
จำเลยที่ 3</v>
          </cell>
          <cell r="CA167" t="str">
            <v>1-5099-00893-85-2
1-5601-00032-54-4
1-4104-00148-41-7
1-5099-00090-29-6</v>
          </cell>
          <cell r="CB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อ.เมืองลำพูน จ.ลำพูน</v>
          </cell>
          <cell r="CC167" t="str">
            <v>ไม่พบทรัพย์</v>
          </cell>
          <cell r="CD167"/>
          <cell r="CE167"/>
          <cell r="CF167"/>
          <cell r="CG167" t="str">
            <v>1.นายสิทธิพงษ์ คำแดง
2.นายอรรถพล ทินนา
3.นางสาวพัณนิดา นาสมจิตร
4.นายศรัณญ วงศ์วัฒนะ</v>
          </cell>
          <cell r="CH167" t="str">
            <v>จำเลยที่ 1
จำเลยที่ 2
คู่สมรสจำเลยที่ 2
จำเลยที่ 3</v>
          </cell>
          <cell r="CI167" t="str">
            <v>1-5099-00893-85-2
1-5601-00032-54-4
1-4104-00148-41-7
1-5099-00090-29-6</v>
          </cell>
          <cell r="CJ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CK167"/>
          <cell r="CL167"/>
          <cell r="CM167"/>
          <cell r="CN167"/>
          <cell r="CO167" t="str">
            <v>1นายสิทธิพงษ์ คำแดง
2.นายอรรถพล ทินมา
3.นางสาวพัณนิดา นาสมจิตร
4.นายศรัณญ วงศ์วัฒนะ</v>
          </cell>
          <cell r="CP167" t="str">
            <v>จำเลยที่ 1
จำเลยที่ 2
คู่สมรสจำเลยที่ 2
จำเลยที่ 3</v>
          </cell>
          <cell r="CQ167" t="str">
            <v>1-5099-00893-85-2
1-5601-00032-54-4
1-4104-00148-41-7
1-5099-00090-29-6</v>
          </cell>
          <cell r="CR167" t="str">
            <v>-ไม่พบว่ามีกรรมสิทธิ์ในที่ดิน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-พบว่ามีกรรมสิทธิ์ในที่ดินโฉนดเลขที่ 84081 ต.ป่าแดด อ.เมืองเชียงใหม่ จ.เชียงใหม่ (ปลอดจำนอง)
-ไม่พบว่ามีกรรมสิทธิ์ในที่ดิน อ.เมืองพะเยา จ.พะเยา
-ไม่พบว่ามีกรรมสิทธิ์ในที่ดิน อ.เมืองลำพูน จ.ลำพูน</v>
          </cell>
          <cell r="CS167" t="str">
            <v>พบ</v>
          </cell>
          <cell r="CT167"/>
          <cell r="CU167"/>
          <cell r="CV167"/>
          <cell r="CW167"/>
          <cell r="CX167"/>
          <cell r="CY167"/>
          <cell r="CZ167"/>
        </row>
        <row r="168">
          <cell r="B168">
            <v>162</v>
          </cell>
          <cell r="C168">
            <v>22</v>
          </cell>
          <cell r="D168">
            <v>8</v>
          </cell>
          <cell r="E168">
            <v>2555</v>
          </cell>
          <cell r="F168">
            <v>822348017515</v>
          </cell>
          <cell r="G168" t="str">
            <v>นาย</v>
          </cell>
          <cell r="H168" t="str">
            <v>ธง</v>
          </cell>
          <cell r="I168" t="str">
            <v>ทองอู๋</v>
          </cell>
          <cell r="J168" t="str">
            <v>3-5007-00162-06-2</v>
          </cell>
          <cell r="K168" t="str">
            <v>แม่ริม</v>
          </cell>
          <cell r="L168" t="str">
            <v>เชียงใหม่ 2</v>
          </cell>
          <cell r="M168">
            <v>8</v>
          </cell>
          <cell r="N168" t="str">
            <v>สินเชื่อพัฒนาคุรภาพชีวิตข้าราชการทหาร</v>
          </cell>
          <cell r="O168" t="str">
            <v>1.บุคคลค้ำประกัน</v>
          </cell>
          <cell r="P168">
            <v>175709.5</v>
          </cell>
          <cell r="Q168">
            <v>29017.93</v>
          </cell>
          <cell r="R168" t="str">
            <v>จังหวัดอุตรดิตถ์</v>
          </cell>
          <cell r="S168" t="str">
            <v>ผบ.1520</v>
          </cell>
          <cell r="T168">
            <v>2555</v>
          </cell>
          <cell r="U168" t="str">
            <v>ผบ.1936</v>
          </cell>
          <cell r="V168">
            <v>2555</v>
          </cell>
          <cell r="W168">
            <v>20</v>
          </cell>
          <cell r="X168">
            <v>12</v>
          </cell>
          <cell r="Y168">
            <v>2555</v>
          </cell>
          <cell r="Z168"/>
          <cell r="AA168"/>
          <cell r="AB168"/>
          <cell r="AC168"/>
          <cell r="AD168"/>
          <cell r="AE168"/>
          <cell r="AF168">
            <v>9</v>
          </cell>
          <cell r="AG168">
            <v>4</v>
          </cell>
          <cell r="AH168">
            <v>2556</v>
          </cell>
          <cell r="AI168">
            <v>20</v>
          </cell>
          <cell r="AJ168">
            <v>1</v>
          </cell>
          <cell r="AK168">
            <v>2565</v>
          </cell>
          <cell r="AL168"/>
          <cell r="AM168" t="str">
            <v>โฉนด</v>
          </cell>
          <cell r="AN168" t="str">
            <v>14258 , 48794</v>
          </cell>
          <cell r="AO168" t="str">
            <v>ชมพู</v>
          </cell>
          <cell r="AP168" t="str">
            <v>เมืองลำปาง</v>
          </cell>
          <cell r="AQ168" t="str">
            <v>ลำปาง</v>
          </cell>
          <cell r="AR168">
            <v>136250</v>
          </cell>
          <cell r="AS168"/>
          <cell r="AT168"/>
          <cell r="AU168"/>
          <cell r="AV168"/>
          <cell r="AW168"/>
          <cell r="AX168"/>
          <cell r="AY168"/>
          <cell r="AZ168"/>
          <cell r="BA168"/>
          <cell r="BB168" t="str">
            <v>ยึดเสร็จแล้ว ส่งแฟ้มยึดคืนสำนักงาน 25/1/2565</v>
          </cell>
          <cell r="BC168" t="str">
            <v>วรกมล
สารุทธ์ (ยึด)</v>
          </cell>
          <cell r="BD168" t="str">
            <v>ยึดทรัพย์ (คำสั่ง 2/11/2564)</v>
          </cell>
          <cell r="BE168"/>
          <cell r="BF168">
            <v>1</v>
          </cell>
          <cell r="BG168"/>
          <cell r="BH168">
            <v>0</v>
          </cell>
          <cell r="BI168" t="str">
            <v>นายธง   ทองอู๋</v>
          </cell>
          <cell r="BJ168"/>
          <cell r="BK168"/>
          <cell r="BL168"/>
          <cell r="BM168"/>
          <cell r="BN168" t="str">
            <v>1.สิบเอกธง ทองอู๋
2.จ่าสิบเอกอนุวัตร นาคราช
3.นางเพ็ญศรี นาคราช
4.ร้อยตรีถนอม มีชัย
5.นางณิชาพร ทองรักษ์
6.นางเรือนคำ นันทะเสน
7.สิบเอกสุภาพ สุใจคำ
8.จ่าสิบตรีเพชรพิศ ศรีโท</v>
          </cell>
          <cell r="BO168" t="str">
            <v>จำเลยที่ 1
จำเลยที่ 2
คู่สมรสจำเลยที่ 2
จำเลยที่ 3
จำเลยที่ 4
จำเลยที่ 5
จำเลยที่ 6
จำเลยที่ 7</v>
          </cell>
          <cell r="BP168" t="str">
            <v>3-5007-00162-06-2
5-6005-90002-82-7
3-1407-00391-30-8
3-5701-00675-28-0
3-5201-00327-28-1
3-5201-00427-72-3
3-5012-00173-09-1
3-5701-00682-86-3</v>
          </cell>
          <cell r="BQ168" t="str">
            <v xml:space="preserve">-ไม่พบว่ามีกรรมสิทธิ์ในที่ดิน อ.พิชัย จ.อุตรดิตถ์
-ไม่พบว่ามีกรรมสิทธิ์ในที่ดิน อ.แม่ริม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14258 , 48794 อ.เมืองลำปาง จ.ลำปาง (ปลอดจำนอง)
-ไม่พบว่ามีกรรมสิทธิ์ในที่ดิน อ.เมืองลำปาง จ.ลำปาง
-ไม่พบว่ามีกรรมสิทธิ์ในที่ดิน อ.สันป่าตอง จ.เชียงใหม่
-ไม่พบว่ามีกรรมสิทธิ์ในที่ดิน อ.แม่แตง จ.เชียงใหม่
</v>
          </cell>
          <cell r="BR168" t="str">
            <v>พบทรัพย์</v>
          </cell>
          <cell r="BS168" t="str">
            <v>ยังไม่ได้สืบขนส่ง!
ทอยสืบ</v>
          </cell>
          <cell r="BT168">
            <v>8</v>
          </cell>
          <cell r="BU168">
            <v>8</v>
          </cell>
          <cell r="BV168"/>
          <cell r="BW168" t="str">
            <v>อคธรรม</v>
          </cell>
          <cell r="BX168"/>
          <cell r="BY168"/>
          <cell r="BZ168"/>
          <cell r="CA168"/>
          <cell r="CB168"/>
          <cell r="CC168"/>
          <cell r="CD168"/>
          <cell r="CE168"/>
          <cell r="CF168"/>
          <cell r="CG168"/>
          <cell r="CH168"/>
          <cell r="CI168"/>
          <cell r="CJ168"/>
          <cell r="CK168"/>
          <cell r="CL168"/>
          <cell r="CM168"/>
          <cell r="CN168"/>
          <cell r="CO168"/>
          <cell r="CP168"/>
          <cell r="CQ168"/>
          <cell r="CR168"/>
          <cell r="CS168"/>
          <cell r="CT168"/>
          <cell r="CU168"/>
          <cell r="CV168"/>
          <cell r="CW168"/>
          <cell r="CX168"/>
          <cell r="CY168">
            <v>242913</v>
          </cell>
          <cell r="CZ168">
            <v>243055</v>
          </cell>
        </row>
        <row r="169">
          <cell r="B169">
            <v>163</v>
          </cell>
          <cell r="C169">
            <v>25</v>
          </cell>
          <cell r="D169">
            <v>6</v>
          </cell>
          <cell r="E169">
            <v>2564</v>
          </cell>
          <cell r="F169">
            <v>800038693845</v>
          </cell>
          <cell r="G169" t="str">
            <v>นาง</v>
          </cell>
          <cell r="H169" t="str">
            <v>ศรีวัย</v>
          </cell>
          <cell r="I169" t="str">
            <v>โอดฟู</v>
          </cell>
          <cell r="J169">
            <v>3501700113534</v>
          </cell>
          <cell r="K169" t="str">
            <v>ดอยเต่า</v>
          </cell>
          <cell r="L169" t="str">
            <v>เชียงใหม่ 1</v>
          </cell>
          <cell r="M169">
            <v>8</v>
          </cell>
          <cell r="N169" t="str">
            <v>สินเชื่อองค์กรชุมชน</v>
          </cell>
          <cell r="O169" t="str">
            <v>1.บุคคลค้ำประกัน</v>
          </cell>
          <cell r="P169">
            <v>173193.66</v>
          </cell>
          <cell r="Q169">
            <v>30129.68</v>
          </cell>
          <cell r="R169" t="str">
            <v>จังหวัดฮอด</v>
          </cell>
          <cell r="S169" t="str">
            <v>ผบ.29</v>
          </cell>
          <cell r="T169">
            <v>2561</v>
          </cell>
          <cell r="U169" t="str">
            <v>ผบ.122</v>
          </cell>
          <cell r="V169">
            <v>2561</v>
          </cell>
          <cell r="W169">
            <v>12</v>
          </cell>
          <cell r="X169">
            <v>3</v>
          </cell>
          <cell r="Y169">
            <v>2561</v>
          </cell>
          <cell r="Z169"/>
          <cell r="AA169"/>
          <cell r="AB169"/>
          <cell r="AC169">
            <v>16</v>
          </cell>
          <cell r="AD169">
            <v>5</v>
          </cell>
          <cell r="AE169">
            <v>2561</v>
          </cell>
          <cell r="AF169">
            <v>18</v>
          </cell>
          <cell r="AG169">
            <v>7</v>
          </cell>
          <cell r="AH169">
            <v>2561</v>
          </cell>
          <cell r="AI169">
            <v>16</v>
          </cell>
          <cell r="AJ169">
            <v>8</v>
          </cell>
          <cell r="AK169">
            <v>2564</v>
          </cell>
          <cell r="AL169"/>
          <cell r="AM169" t="str">
            <v>โฉนด</v>
          </cell>
          <cell r="AN169" t="str">
            <v>157</v>
          </cell>
          <cell r="AO169" t="str">
            <v>ดอยเต่า</v>
          </cell>
          <cell r="AP169" t="str">
            <v>ดอยเต่า</v>
          </cell>
          <cell r="AQ169" t="str">
            <v>เชียงใหม่</v>
          </cell>
          <cell r="AR169">
            <v>109600</v>
          </cell>
          <cell r="AS169"/>
          <cell r="AT169"/>
          <cell r="AU169"/>
          <cell r="AV169"/>
          <cell r="AW169"/>
          <cell r="AX169">
            <v>21</v>
          </cell>
          <cell r="AY169">
            <v>8</v>
          </cell>
          <cell r="AZ169">
            <v>2564</v>
          </cell>
          <cell r="BA169" t="str">
            <v>ยึดเสร็จแล้ว</v>
          </cell>
          <cell r="BB169"/>
          <cell r="BC169" t="str">
            <v>ศรัญญู (ยึด)</v>
          </cell>
          <cell r="BD169"/>
          <cell r="BE169"/>
          <cell r="BF169">
            <v>1</v>
          </cell>
          <cell r="BG169"/>
          <cell r="BH169">
            <v>823758010552</v>
          </cell>
          <cell r="BI169" t="str">
            <v>นางศรีวัย   โอดฟู</v>
          </cell>
          <cell r="BJ169"/>
          <cell r="BK169"/>
          <cell r="BL169"/>
          <cell r="BM169"/>
          <cell r="BN169" t="str">
            <v>นางศรีวัย โอดฟู</v>
          </cell>
          <cell r="BO169"/>
          <cell r="BP169"/>
          <cell r="BQ169"/>
          <cell r="BR169"/>
          <cell r="BS169"/>
          <cell r="BT169"/>
          <cell r="BU169"/>
          <cell r="BV169"/>
          <cell r="BW169" t="str">
            <v>อคธรรม</v>
          </cell>
          <cell r="BX169"/>
          <cell r="BY169"/>
          <cell r="BZ169"/>
          <cell r="CA169"/>
          <cell r="CB169"/>
          <cell r="CC169"/>
          <cell r="CD169"/>
          <cell r="CE169"/>
          <cell r="CF169"/>
          <cell r="CG169"/>
          <cell r="CH169"/>
          <cell r="CI169"/>
          <cell r="CJ169"/>
          <cell r="CK169"/>
          <cell r="CL169"/>
          <cell r="CM169"/>
          <cell r="CN169"/>
          <cell r="CO169"/>
          <cell r="CP169"/>
          <cell r="CQ169"/>
          <cell r="CR169"/>
          <cell r="CS169"/>
          <cell r="CT169"/>
          <cell r="CU169"/>
          <cell r="CV169"/>
          <cell r="CW169"/>
          <cell r="CX169"/>
          <cell r="CY169"/>
          <cell r="CZ169"/>
        </row>
        <row r="170">
          <cell r="B170">
            <v>164</v>
          </cell>
          <cell r="C170">
            <v>22</v>
          </cell>
          <cell r="D170">
            <v>5</v>
          </cell>
          <cell r="E170">
            <v>2560</v>
          </cell>
          <cell r="F170">
            <v>800060120345</v>
          </cell>
          <cell r="G170" t="str">
            <v>นางสาว</v>
          </cell>
          <cell r="H170" t="str">
            <v>อำภาวรรณ</v>
          </cell>
          <cell r="I170" t="str">
            <v>วงค์สา</v>
          </cell>
          <cell r="J170">
            <v>1509900294541</v>
          </cell>
          <cell r="K170" t="str">
            <v>บิ๊กซี หางดง</v>
          </cell>
          <cell r="L170" t="str">
            <v>เชียงใหม่ 3</v>
          </cell>
          <cell r="M170">
            <v>8</v>
          </cell>
          <cell r="N170" t="str">
            <v>ธปช.</v>
          </cell>
          <cell r="O170" t="str">
            <v>1.บุคคลค้ำประกัน</v>
          </cell>
          <cell r="P170">
            <v>78333</v>
          </cell>
          <cell r="Q170">
            <v>15</v>
          </cell>
          <cell r="R170" t="str">
            <v>แขวงเชียงใหม่</v>
          </cell>
          <cell r="S170" t="str">
            <v>ผบ.8427</v>
          </cell>
          <cell r="T170">
            <v>2560</v>
          </cell>
          <cell r="U170" t="str">
            <v>ผบ.8841</v>
          </cell>
          <cell r="V170">
            <v>2560</v>
          </cell>
          <cell r="W170">
            <v>19</v>
          </cell>
          <cell r="X170">
            <v>9</v>
          </cell>
          <cell r="Y170">
            <v>2560</v>
          </cell>
          <cell r="Z170"/>
          <cell r="AA170"/>
          <cell r="AB170"/>
          <cell r="AC170"/>
          <cell r="AD170"/>
          <cell r="AE170"/>
          <cell r="AF170"/>
          <cell r="AG170"/>
          <cell r="AH170"/>
          <cell r="AI170"/>
          <cell r="AJ170"/>
          <cell r="AK170"/>
          <cell r="AL170"/>
          <cell r="AM170"/>
          <cell r="AN170"/>
          <cell r="AO170"/>
          <cell r="AP170"/>
          <cell r="AQ170"/>
          <cell r="AR170"/>
          <cell r="AS170"/>
          <cell r="AT170"/>
          <cell r="AU170"/>
          <cell r="AV170"/>
          <cell r="AW170"/>
          <cell r="AX170"/>
          <cell r="AY170"/>
          <cell r="AZ170"/>
          <cell r="BA170"/>
          <cell r="BB170" t="str">
            <v>ยังไม่พร้อมยึด  หาพิกัดบ้านไม่เจอ (แจ้ง 22/05/2562) // แจ้งถอนการยึดทรัพย์ (ใช้เมลพี่ป๊อป ใน hotmail) 28/11/2566 // ออมสินแถลงงดขาย 3 นัด นัดที่ 4 วันที่ 21/12/2566//ถอนการยึด 1/12/2566</v>
          </cell>
          <cell r="BC170" t="str">
            <v>พี่รี่</v>
          </cell>
          <cell r="BD170" t="str">
            <v xml:space="preserve">ยึดโฉนดเลขที่ 48795 ต.แม่ปูคา อ.สันกำแพง จ.เชียงใหม่
</v>
          </cell>
          <cell r="BE170"/>
          <cell r="BF170">
            <v>3</v>
          </cell>
          <cell r="BG170"/>
          <cell r="BH170">
            <v>823760010151</v>
          </cell>
          <cell r="BI170" t="str">
            <v>นางสาวอำภาวรรณ   วงค์สา</v>
          </cell>
          <cell r="BJ170">
            <v>241568</v>
          </cell>
          <cell r="BK170">
            <v>241585</v>
          </cell>
          <cell r="BL170"/>
          <cell r="BM170"/>
          <cell r="BN170" t="str">
            <v>1. นางสาวอำภาวรรณ   วงค์สา
2. นางสาวนิภา  มูลแก้ว
3. นายชัชวาลย์  สมมี</v>
          </cell>
          <cell r="BO170" t="str">
            <v>ผู้กู้
ผู้ค้ำประกัน (ล.2)
ผู้ค้ำประกัน (ล.3)</v>
          </cell>
          <cell r="BP170" t="str">
            <v>1509900294541
3510100923216
1529900231175</v>
          </cell>
          <cell r="BQ170" t="str">
            <v>-  พบว่ามีกรรมสิทธิ์ในที่ดิน อ.สันกำแพง จ.เชียงใหม่ เลขโฉนด 48795 เลขที่ดิน 1419 ต.แม่ปูคา อ.สันกำแพง เชียงใหม่
'- ไม่พบว่ามีกรรมสิทธิ์ในที่ดิน อ.เมืองลำพูน จ.ลำพูน
'- ไม่พบว่ามีกรรมสิทธิ์ในที่ดิน อ.เมืองลำปาง จ.ลำปาง</v>
          </cell>
          <cell r="BR170" t="str">
            <v>พบ</v>
          </cell>
          <cell r="BS170" t="str">
            <v>พบ
ไม่พบ
ไม่พบ</v>
          </cell>
          <cell r="BT170">
            <v>3</v>
          </cell>
          <cell r="BU170">
            <v>3</v>
          </cell>
          <cell r="BV170" t="str">
            <v>124/61</v>
          </cell>
          <cell r="BW170" t="str">
            <v>อคธรรม</v>
          </cell>
          <cell r="BX170"/>
          <cell r="BY170"/>
          <cell r="BZ170"/>
          <cell r="CA170"/>
          <cell r="CB170"/>
          <cell r="CC170"/>
          <cell r="CD170"/>
          <cell r="CE170"/>
          <cell r="CF170"/>
          <cell r="CG170"/>
          <cell r="CH170"/>
          <cell r="CI170"/>
          <cell r="CJ170"/>
          <cell r="CK170"/>
          <cell r="CL170"/>
          <cell r="CM170"/>
          <cell r="CN170"/>
          <cell r="CO170"/>
          <cell r="CP170"/>
          <cell r="CQ170"/>
          <cell r="CR170"/>
          <cell r="CS170"/>
          <cell r="CT170"/>
          <cell r="CU170"/>
          <cell r="CV170"/>
          <cell r="CW170"/>
          <cell r="CX170"/>
          <cell r="CY170"/>
          <cell r="CZ170"/>
        </row>
        <row r="171">
          <cell r="B171">
            <v>165</v>
          </cell>
          <cell r="C171">
            <v>22</v>
          </cell>
          <cell r="D171">
            <v>5</v>
          </cell>
          <cell r="E171">
            <v>2560</v>
          </cell>
          <cell r="F171">
            <v>800044954777</v>
          </cell>
          <cell r="G171" t="str">
            <v>นาย</v>
          </cell>
          <cell r="H171" t="str">
            <v>บรรจง</v>
          </cell>
          <cell r="I171" t="str">
            <v>กันธิยะ</v>
          </cell>
          <cell r="J171">
            <v>1500900090603</v>
          </cell>
          <cell r="K171" t="str">
            <v>บิ๊กซี หางดง</v>
          </cell>
          <cell r="L171" t="str">
            <v>เชียงใหม่ 3</v>
          </cell>
          <cell r="M171">
            <v>8</v>
          </cell>
          <cell r="N171" t="str">
            <v>ธปช.</v>
          </cell>
          <cell r="O171" t="str">
            <v>1.บุคคลค้ำประกัน</v>
          </cell>
          <cell r="P171">
            <v>39938</v>
          </cell>
          <cell r="Q171">
            <v>15</v>
          </cell>
          <cell r="R171" t="str">
            <v>จังหวัดฝาง</v>
          </cell>
          <cell r="S171" t="str">
            <v>ผบ.819</v>
          </cell>
          <cell r="T171">
            <v>2560</v>
          </cell>
          <cell r="U171" t="str">
            <v>ผบ.991</v>
          </cell>
          <cell r="V171">
            <v>2560</v>
          </cell>
          <cell r="W171">
            <v>18</v>
          </cell>
          <cell r="X171">
            <v>9</v>
          </cell>
          <cell r="Y171">
            <v>2560</v>
          </cell>
          <cell r="Z171"/>
          <cell r="AA171"/>
          <cell r="AB171"/>
          <cell r="AC171"/>
          <cell r="AD171"/>
          <cell r="AE171"/>
          <cell r="AF171"/>
          <cell r="AG171"/>
          <cell r="AH171"/>
          <cell r="AI171"/>
          <cell r="AJ171"/>
          <cell r="AK171"/>
          <cell r="AL171"/>
          <cell r="AM171"/>
          <cell r="AN171"/>
          <cell r="AO171"/>
          <cell r="AP171"/>
          <cell r="AQ171"/>
          <cell r="AR171"/>
          <cell r="AS171"/>
          <cell r="AT171"/>
          <cell r="AU171"/>
          <cell r="AV171"/>
          <cell r="AW171"/>
          <cell r="AX171"/>
          <cell r="AY171"/>
          <cell r="AZ171"/>
          <cell r="BA171"/>
          <cell r="BB171" t="str">
            <v>คำสั่งสืบ 26/4/2565//รายงาน19/5/2565</v>
          </cell>
          <cell r="BC171" t="str">
            <v>ศิราณี</v>
          </cell>
          <cell r="BD171"/>
          <cell r="BE171"/>
          <cell r="BF171">
            <v>3</v>
          </cell>
          <cell r="BG171"/>
          <cell r="BH171">
            <v>823760010152</v>
          </cell>
          <cell r="BI171" t="str">
            <v>นายบรรจง   กันธิยะ</v>
          </cell>
          <cell r="BJ171">
            <v>241569</v>
          </cell>
          <cell r="BK171">
            <v>241585</v>
          </cell>
          <cell r="BL171"/>
          <cell r="BM171"/>
          <cell r="BN171" t="str">
            <v>1. นายบรรจง   กันธิยะ
2. นางสาวน้ำฝน  เจนแสง
3. นางสาวฐิตาภัทร์หรือณัชชา  เดชพิพัฒน์จินดาหรือท้อทอง</v>
          </cell>
          <cell r="BO171" t="str">
            <v>ผู้กู้
ผู้ค้ำประกัน (ล.2)
ผู้ค้ำประกัน (ล.3)</v>
          </cell>
          <cell r="BP171" t="str">
            <v>1500900090603
1501000001982
3110300278334</v>
          </cell>
          <cell r="BQ171" t="str">
            <v>-  ไม่พบว่ามีกรรมสิทธิ์ในที่ดิน อ.ไชยปราการ จ.เชียงใหม่
'- ไม่พบว่ามีกรรมสิทธิ์ในที่ดิน อ.หางดง จ.เชียงใหม่ (พบทรัพย์โฉนดเลขที่ 149600 เลขที่ดิน294 ต.บางแก้ว อ.บางพลี จ.สมุทรปราการ)
'- ไม่พบว่ามีกรรมสิทธิ์ในที่ดิน อ.หางดง จ.เชียงใหม่</v>
          </cell>
          <cell r="BR171" t="str">
            <v>พบ</v>
          </cell>
          <cell r="BS171" t="str">
            <v>ไม่พบ
พบ
พบ</v>
          </cell>
          <cell r="BT171">
            <v>3</v>
          </cell>
          <cell r="BU171">
            <v>3</v>
          </cell>
          <cell r="BV171" t="str">
            <v>175/61</v>
          </cell>
          <cell r="BW171" t="str">
            <v>อคธรรม</v>
          </cell>
          <cell r="BX171"/>
          <cell r="BY171" t="str">
            <v>1. นายบรรจง   กันธิยะ
2. นางสาวน้ำฝน  เจนแสง
3. นางสาวฐิตาภัทร์หรือณัชชา  
เดชพิพัฒน์จินดาหรือท้อทอง</v>
          </cell>
          <cell r="BZ171" t="str">
            <v>จำเลยที่ 1
จำเลยที่ 2
จำเลยที่ 3</v>
          </cell>
          <cell r="CA171" t="str">
            <v>1500900090603
1501000001982
3110300278334</v>
          </cell>
          <cell r="CB171" t="str">
            <v xml:space="preserve">"-ไม่พบว่ามีกรรมสิทธิ์ในที่ดิน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อ.บางพลี จ.สมุทรปราการ
</v>
          </cell>
          <cell r="CC171" t="str">
            <v>ไม่พบทรัพย์</v>
          </cell>
          <cell r="CD171"/>
          <cell r="CE171"/>
          <cell r="CF171"/>
          <cell r="CG171"/>
          <cell r="CH171"/>
          <cell r="CI171"/>
          <cell r="CJ171"/>
          <cell r="CK171"/>
          <cell r="CL171"/>
          <cell r="CM171"/>
          <cell r="CN171"/>
          <cell r="CO171"/>
          <cell r="CP171"/>
          <cell r="CQ171"/>
          <cell r="CR171"/>
          <cell r="CS171"/>
          <cell r="CT171"/>
          <cell r="CU171"/>
          <cell r="CV171"/>
          <cell r="CW171"/>
          <cell r="CX171"/>
          <cell r="CY171"/>
          <cell r="CZ171"/>
        </row>
        <row r="172">
          <cell r="B172">
            <v>166</v>
          </cell>
          <cell r="C172">
            <v>22</v>
          </cell>
          <cell r="D172">
            <v>5</v>
          </cell>
          <cell r="E172">
            <v>2560</v>
          </cell>
          <cell r="F172">
            <v>800042423502</v>
          </cell>
          <cell r="G172" t="str">
            <v>นางสาว</v>
          </cell>
          <cell r="H172" t="str">
            <v>กชพรหรือก้อน</v>
          </cell>
          <cell r="I172" t="str">
            <v>จำปางาม</v>
          </cell>
          <cell r="J172">
            <v>3310701365660</v>
          </cell>
          <cell r="K172" t="str">
            <v>ดอยเต่า</v>
          </cell>
          <cell r="L172" t="str">
            <v>เชียงใหม่ 3</v>
          </cell>
          <cell r="M172">
            <v>8</v>
          </cell>
          <cell r="N172" t="str">
            <v>องค์กรชุมชน</v>
          </cell>
          <cell r="O172" t="str">
            <v>1.บุคคลค้ำประกัน</v>
          </cell>
          <cell r="P172">
            <v>186607.17</v>
          </cell>
          <cell r="Q172" t="str">
            <v>MLR+4</v>
          </cell>
          <cell r="R172" t="str">
            <v>จังหวัดฮอด</v>
          </cell>
          <cell r="S172" t="str">
            <v>ผบ.835</v>
          </cell>
          <cell r="T172">
            <v>2560</v>
          </cell>
          <cell r="U172" t="str">
            <v>ผบ.1039</v>
          </cell>
          <cell r="V172">
            <v>2560</v>
          </cell>
          <cell r="W172">
            <v>9</v>
          </cell>
          <cell r="X172">
            <v>11</v>
          </cell>
          <cell r="Y172">
            <v>2560</v>
          </cell>
          <cell r="Z172"/>
          <cell r="AA172"/>
          <cell r="AB172"/>
          <cell r="AC172"/>
          <cell r="AD172"/>
          <cell r="AE172"/>
          <cell r="AF172"/>
          <cell r="AG172"/>
          <cell r="AH172"/>
          <cell r="AI172"/>
          <cell r="AJ172"/>
          <cell r="AK172"/>
          <cell r="AL172"/>
          <cell r="AM172"/>
          <cell r="AN172"/>
          <cell r="AO172"/>
          <cell r="AP172"/>
          <cell r="AQ172"/>
          <cell r="AR172"/>
          <cell r="AS172">
            <v>1</v>
          </cell>
          <cell r="AT172">
            <v>20</v>
          </cell>
          <cell r="AU172">
            <v>4</v>
          </cell>
          <cell r="AV172">
            <v>2564</v>
          </cell>
          <cell r="AW172"/>
          <cell r="AX172"/>
          <cell r="AY172"/>
          <cell r="AZ172"/>
          <cell r="BA172"/>
          <cell r="BB172"/>
          <cell r="BC172"/>
          <cell r="BD172"/>
          <cell r="BE172"/>
          <cell r="BF172">
            <v>3</v>
          </cell>
          <cell r="BG172"/>
          <cell r="BH172">
            <v>823760010155</v>
          </cell>
          <cell r="BI172" t="str">
            <v>นางสาวกชพรหรือก้อน   จำปางาม</v>
          </cell>
          <cell r="BJ172">
            <v>241575</v>
          </cell>
          <cell r="BK172">
            <v>241585</v>
          </cell>
          <cell r="BL172"/>
          <cell r="BM172"/>
          <cell r="BN172" t="str">
            <v>1. นางสาวกชพรหรือก้อน   จำปางาม
2. นายสุทธิพงษ์  ด้วงยศ
3. นางอำภา  ด้วงยศ
4. นางวรรณเพ็ญ  สอาดเอี่ยม</v>
          </cell>
          <cell r="BO172" t="str">
            <v>ผู้กู้
ผู้ค้ำประกัน (ล.2)
คู่สมรส (ล.2)
ผู้ค้ำประกัน (ล.3)</v>
          </cell>
          <cell r="BP172" t="str">
            <v>3310701365660
3501700018884
3501100134590
3571100112049</v>
          </cell>
          <cell r="BQ172" t="str">
            <v>- ไม่พบว่ามีกรรมสิทธิ์ในที่ดิน อ.ดอยเต่า จ.เชียงใหม่
'- พบว่ามีกรรมสิทธิ์ในที่ดิน อ.ดอยเต่า จ.เชียงใหม่ เลขโฉนด 588 เลขที่ดิน 437 ต.หางดง อ.ฮอด เชียงใหม่6175,6176,6717,6967,9693,10964 เลขที่ดิน 50,52,374,2,437,124 ต.บ้านแอ่น อ.ดอยเต่า เชียงใหม่
'- ไม่พบว่ามีกรรมสิทธิ์ในที่ดิน อ.ดอยเต่า จ.เชียงใหม่
'- ไม่พบว่ามีกรรมสิทธิ์ในที่ดิน อ.ดอยเต่า จ.เชียงใหม่</v>
          </cell>
          <cell r="BR172" t="str">
            <v>พบ</v>
          </cell>
          <cell r="BS172" t="str">
            <v>ไม่พบ
พบ
ไม่พบ
พบ</v>
          </cell>
          <cell r="BT172">
            <v>4</v>
          </cell>
          <cell r="BU172">
            <v>4</v>
          </cell>
          <cell r="BV172" t="str">
            <v>37/2562</v>
          </cell>
          <cell r="BW172" t="str">
            <v>อคธรรม</v>
          </cell>
          <cell r="BX172"/>
          <cell r="BY172"/>
          <cell r="BZ172"/>
          <cell r="CA172"/>
          <cell r="CB172"/>
          <cell r="CC172"/>
          <cell r="CD172"/>
          <cell r="CE172"/>
          <cell r="CF172"/>
          <cell r="CG172"/>
          <cell r="CH172"/>
          <cell r="CI172"/>
          <cell r="CJ172"/>
          <cell r="CK172"/>
          <cell r="CL172"/>
          <cell r="CM172"/>
          <cell r="CN172"/>
          <cell r="CO172"/>
          <cell r="CP172"/>
          <cell r="CQ172"/>
          <cell r="CR172"/>
          <cell r="CS172"/>
          <cell r="CT172"/>
          <cell r="CU172"/>
          <cell r="CV172"/>
          <cell r="CW172"/>
          <cell r="CX172"/>
          <cell r="CY172"/>
          <cell r="CZ172"/>
        </row>
        <row r="173">
          <cell r="B173">
            <v>167</v>
          </cell>
          <cell r="C173">
            <v>22</v>
          </cell>
          <cell r="D173">
            <v>5</v>
          </cell>
          <cell r="E173">
            <v>2560</v>
          </cell>
          <cell r="F173">
            <v>800046239656</v>
          </cell>
          <cell r="G173" t="str">
            <v>นางสาว</v>
          </cell>
          <cell r="H173" t="str">
            <v>บุปผา</v>
          </cell>
          <cell r="I173" t="str">
            <v>ศรีเที่ยง</v>
          </cell>
          <cell r="J173">
            <v>3500300038682</v>
          </cell>
          <cell r="K173" t="str">
            <v>แม่แจ่ม</v>
          </cell>
          <cell r="L173" t="str">
            <v>เชียงใหม่ 3</v>
          </cell>
          <cell r="M173">
            <v>8</v>
          </cell>
          <cell r="N173" t="str">
            <v>ธปช.</v>
          </cell>
          <cell r="O173" t="str">
            <v>1.บุคคลค้ำประกัน</v>
          </cell>
          <cell r="P173">
            <v>40076</v>
          </cell>
          <cell r="Q173">
            <v>15</v>
          </cell>
          <cell r="R173" t="str">
            <v>จังหวัดฮอด</v>
          </cell>
          <cell r="S173" t="str">
            <v>ผบ.841</v>
          </cell>
          <cell r="T173">
            <v>2560</v>
          </cell>
          <cell r="U173" t="str">
            <v>ผบ.1038</v>
          </cell>
          <cell r="V173">
            <v>2560</v>
          </cell>
          <cell r="W173">
            <v>9</v>
          </cell>
          <cell r="X173">
            <v>11</v>
          </cell>
          <cell r="Y173">
            <v>2560</v>
          </cell>
          <cell r="Z173"/>
          <cell r="AA173"/>
          <cell r="AB173"/>
          <cell r="AC173"/>
          <cell r="AD173"/>
          <cell r="AE173"/>
          <cell r="AF173"/>
          <cell r="AG173"/>
          <cell r="AH173"/>
          <cell r="AI173"/>
          <cell r="AJ173"/>
          <cell r="AK173"/>
          <cell r="AL173"/>
          <cell r="AM173"/>
          <cell r="AN173"/>
          <cell r="AO173"/>
          <cell r="AP173"/>
          <cell r="AQ173"/>
          <cell r="AR173"/>
          <cell r="AS173"/>
          <cell r="AT173"/>
          <cell r="AU173"/>
          <cell r="AV173"/>
          <cell r="AW173"/>
          <cell r="AX173"/>
          <cell r="AY173"/>
          <cell r="AZ173"/>
          <cell r="BA173"/>
          <cell r="BB173"/>
          <cell r="BC173" t="str">
            <v>ศิราณี</v>
          </cell>
          <cell r="BD173"/>
          <cell r="BE173"/>
          <cell r="BF173">
            <v>3</v>
          </cell>
          <cell r="BG173"/>
          <cell r="BH173">
            <v>823760010160</v>
          </cell>
          <cell r="BI173" t="str">
            <v>นางสาวบุปผา   ศรีเที่ยง</v>
          </cell>
          <cell r="BJ173">
            <v>241575</v>
          </cell>
          <cell r="BK173">
            <v>241585</v>
          </cell>
          <cell r="BL173"/>
          <cell r="BM173"/>
          <cell r="BN173" t="str">
            <v>1. นางสาวบุปผา   ศรีเที่ยง
2. นางปราณี  เทพปะณะ
3.นายทรงพลหรือบุญมา  เทพปะณะ
4. นางสาวชนิสรา  ปิ่นมณี
5.นายจุมพล  ต๊ะคำ</v>
          </cell>
          <cell r="BO173" t="str">
            <v>ผู้กู้
ผู้ค้ำประกัน (ล.2)
คู่สมรส (ล.2)
ผู้ค้ำประกัน (ล.3)
คู่สมรส (ล.3)</v>
          </cell>
          <cell r="BP173" t="str">
            <v>3500300038682
3500300039069
3500300053738
3500300039310
3500300024380</v>
          </cell>
          <cell r="BQ173" t="str">
            <v>-  ไม่พบว่ามีกรรมสิทธิ์ในที่ดิน อ.แม่แจ่ม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3" t="str">
            <v>ไม่พบ</v>
          </cell>
          <cell r="BS173" t="str">
            <v>พบ
พบ
ไม่พบ</v>
          </cell>
          <cell r="BT173">
            <v>5</v>
          </cell>
          <cell r="BU173">
            <v>5</v>
          </cell>
          <cell r="BV173" t="str">
            <v>176/61</v>
          </cell>
          <cell r="BW173" t="str">
            <v>อคธรรม</v>
          </cell>
          <cell r="BX173"/>
          <cell r="BY173"/>
          <cell r="BZ173"/>
          <cell r="CA173"/>
          <cell r="CB173"/>
          <cell r="CC173"/>
          <cell r="CD173"/>
          <cell r="CE173"/>
          <cell r="CF173"/>
          <cell r="CG173"/>
          <cell r="CH173"/>
          <cell r="CI173"/>
          <cell r="CJ173"/>
          <cell r="CK173"/>
          <cell r="CL173"/>
          <cell r="CM173"/>
          <cell r="CN173"/>
          <cell r="CO173"/>
          <cell r="CP173"/>
          <cell r="CQ173"/>
          <cell r="CR173"/>
          <cell r="CS173"/>
          <cell r="CT173"/>
          <cell r="CU173"/>
          <cell r="CV173"/>
          <cell r="CW173"/>
          <cell r="CX173"/>
          <cell r="CY173"/>
          <cell r="CZ173"/>
        </row>
        <row r="174">
          <cell r="B174">
            <v>168</v>
          </cell>
          <cell r="C174">
            <v>22</v>
          </cell>
          <cell r="D174">
            <v>5</v>
          </cell>
          <cell r="E174">
            <v>2560</v>
          </cell>
          <cell r="F174">
            <v>800047925378</v>
          </cell>
          <cell r="G174" t="str">
            <v>นาย</v>
          </cell>
          <cell r="H174" t="str">
            <v xml:space="preserve">พร </v>
          </cell>
          <cell r="I174" t="str">
            <v>หอมนาน</v>
          </cell>
          <cell r="J174">
            <v>3560300853262</v>
          </cell>
          <cell r="K174" t="str">
            <v>แม่แจ่ม</v>
          </cell>
          <cell r="L174" t="str">
            <v>เชียงใหม่ 3</v>
          </cell>
          <cell r="M174">
            <v>8</v>
          </cell>
          <cell r="N174" t="str">
            <v>ธปช.</v>
          </cell>
          <cell r="O174" t="str">
            <v>1.บุคคลค้ำประกัน</v>
          </cell>
          <cell r="P174">
            <v>28814.400000000001</v>
          </cell>
          <cell r="Q174">
            <v>15</v>
          </cell>
          <cell r="R174" t="str">
            <v>จังหวัดฮอด</v>
          </cell>
          <cell r="S174" t="str">
            <v>ผบ.837</v>
          </cell>
          <cell r="T174">
            <v>2560</v>
          </cell>
          <cell r="U174" t="str">
            <v>ผบ.796</v>
          </cell>
          <cell r="V174">
            <v>2560</v>
          </cell>
          <cell r="W174">
            <v>27</v>
          </cell>
          <cell r="X174">
            <v>9</v>
          </cell>
          <cell r="Y174">
            <v>2560</v>
          </cell>
          <cell r="Z174"/>
          <cell r="AA174"/>
          <cell r="AB174"/>
          <cell r="AC174"/>
          <cell r="AD174"/>
          <cell r="AE174"/>
          <cell r="AF174"/>
          <cell r="AG174"/>
          <cell r="AH174"/>
          <cell r="AI174"/>
          <cell r="AJ174"/>
          <cell r="AK174"/>
          <cell r="AL174"/>
          <cell r="AM174"/>
          <cell r="AN174"/>
          <cell r="AO174"/>
          <cell r="AP174"/>
          <cell r="AQ174"/>
          <cell r="AR174"/>
          <cell r="AS174"/>
          <cell r="AT174"/>
          <cell r="AU174"/>
          <cell r="AV174"/>
          <cell r="AW174"/>
          <cell r="AX174"/>
          <cell r="AY174"/>
          <cell r="AZ174"/>
          <cell r="BA174"/>
          <cell r="BB174"/>
          <cell r="BC174" t="str">
            <v>ศิราณี</v>
          </cell>
          <cell r="BD174" t="str">
            <v>ปิดบัญชี // 23/7/2562</v>
          </cell>
          <cell r="BE174"/>
          <cell r="BF174">
            <v>3</v>
          </cell>
          <cell r="BG174"/>
          <cell r="BH174">
            <v>823760010164</v>
          </cell>
          <cell r="BI174" t="str">
            <v>นายพร    หอมนาน</v>
          </cell>
          <cell r="BJ174" t="str">
            <v>15/5/2561</v>
          </cell>
          <cell r="BK174">
            <v>241585</v>
          </cell>
          <cell r="BL174"/>
          <cell r="BM174"/>
          <cell r="BN174" t="str">
            <v>1. นายพร    หอมนาน
2. นางสุปราณี  สุขใจ</v>
          </cell>
          <cell r="BO174" t="str">
            <v>ผู้กู้
ผู้ค้ำประกัน (ล.2)</v>
          </cell>
          <cell r="BP174" t="str">
            <v>3560300853262
3500300390971</v>
          </cell>
          <cell r="BQ174" t="str">
            <v>-  ไม่พบว่ามีกรรมสิทธิ์ในที่ดิน อ.แม่แจ่ม จ.เชียงใหม่
'- พบว่ามีกรรมสิทธิ์ในที่ดิน อ.แม่แจ่ม จ.เชียงใหม่ เลขโฉนด 3600 , 3675 , 3679</v>
          </cell>
          <cell r="BR174" t="str">
            <v>พบ</v>
          </cell>
          <cell r="BS174" t="str">
            <v>พบ
พบ</v>
          </cell>
          <cell r="BT174">
            <v>2</v>
          </cell>
          <cell r="BU174">
            <v>2</v>
          </cell>
          <cell r="BV174" t="str">
            <v>131/61</v>
          </cell>
          <cell r="BW174" t="str">
            <v>อคธรรม</v>
          </cell>
          <cell r="BX174"/>
          <cell r="BY174"/>
          <cell r="BZ174"/>
          <cell r="CA174"/>
          <cell r="CB174"/>
          <cell r="CC174"/>
          <cell r="CD174"/>
          <cell r="CE174"/>
          <cell r="CF174"/>
          <cell r="CG174"/>
          <cell r="CH174"/>
          <cell r="CI174"/>
          <cell r="CJ174"/>
          <cell r="CK174"/>
          <cell r="CL174"/>
          <cell r="CM174"/>
          <cell r="CN174"/>
          <cell r="CO174"/>
          <cell r="CP174"/>
          <cell r="CQ174"/>
          <cell r="CR174"/>
          <cell r="CS174"/>
          <cell r="CT174"/>
          <cell r="CU174"/>
          <cell r="CV174"/>
          <cell r="CW174"/>
          <cell r="CX174"/>
          <cell r="CY174"/>
          <cell r="CZ174"/>
        </row>
        <row r="175">
          <cell r="B175">
            <v>169</v>
          </cell>
          <cell r="C175">
            <v>22</v>
          </cell>
          <cell r="D175">
            <v>5</v>
          </cell>
          <cell r="E175">
            <v>2560</v>
          </cell>
          <cell r="F175">
            <v>800057179320</v>
          </cell>
          <cell r="G175" t="str">
            <v>นาย</v>
          </cell>
          <cell r="H175" t="str">
            <v>กุยจา</v>
          </cell>
          <cell r="I175" t="str">
            <v>อำรุงสาคร</v>
          </cell>
          <cell r="J175">
            <v>5501801139039</v>
          </cell>
          <cell r="K175" t="str">
            <v>อมก๋อย</v>
          </cell>
          <cell r="L175" t="str">
            <v>เชียงใหม่ 3</v>
          </cell>
          <cell r="M175">
            <v>8</v>
          </cell>
          <cell r="N175" t="str">
            <v>ธปช.</v>
          </cell>
          <cell r="O175" t="str">
            <v>1.บุคคลค้ำประกัน</v>
          </cell>
          <cell r="P175">
            <v>35043.26</v>
          </cell>
          <cell r="Q175">
            <v>12</v>
          </cell>
          <cell r="R175" t="str">
            <v>จังหวัดฮอด</v>
          </cell>
          <cell r="S175" t="str">
            <v>ผบ.840</v>
          </cell>
          <cell r="T175">
            <v>2560</v>
          </cell>
          <cell r="U175" t="str">
            <v>ผบ.1101</v>
          </cell>
          <cell r="V175">
            <v>2560</v>
          </cell>
          <cell r="W175">
            <v>28</v>
          </cell>
          <cell r="X175">
            <v>11</v>
          </cell>
          <cell r="Y175">
            <v>2560</v>
          </cell>
          <cell r="Z175"/>
          <cell r="AA175"/>
          <cell r="AB175"/>
          <cell r="AC175"/>
          <cell r="AD175"/>
          <cell r="AE175"/>
          <cell r="AF175"/>
          <cell r="AG175"/>
          <cell r="AH175"/>
          <cell r="AI175"/>
          <cell r="AJ175"/>
          <cell r="AK175"/>
          <cell r="AL175"/>
          <cell r="AM175"/>
          <cell r="AN175"/>
          <cell r="AO175"/>
          <cell r="AP175"/>
          <cell r="AQ175"/>
          <cell r="AR175"/>
          <cell r="AS175"/>
          <cell r="AT175"/>
          <cell r="AU175"/>
          <cell r="AV175"/>
          <cell r="AW175"/>
          <cell r="AX175"/>
          <cell r="AY175"/>
          <cell r="AZ175"/>
          <cell r="BA175"/>
          <cell r="BB175"/>
          <cell r="BC175" t="str">
            <v>ศิราณี</v>
          </cell>
          <cell r="BD175"/>
          <cell r="BE175"/>
          <cell r="BF175">
            <v>3</v>
          </cell>
          <cell r="BG175"/>
          <cell r="BH175">
            <v>823760010167</v>
          </cell>
          <cell r="BI175" t="str">
            <v>นายกุยจา   อำรุงสาคร</v>
          </cell>
          <cell r="BJ175" t="str">
            <v>15/5/2561</v>
          </cell>
          <cell r="BK175">
            <v>241585</v>
          </cell>
          <cell r="BL175"/>
          <cell r="BM175"/>
          <cell r="BN175" t="str">
            <v>1. นายกุยจา   อำรุงสาคร
2. นายกาซุ  อรจง
3. นายศักดิ์สิทธิ์  โชคถิรวัฒน์</v>
          </cell>
          <cell r="BO175" t="str">
            <v>ผู้กู้
ผู้ค้ำประกัน (ล.2)
ผู้ค้ำประกัน (ล.3)</v>
          </cell>
          <cell r="BP175" t="str">
            <v>5501801139039
2501800030713
2501801118843</v>
          </cell>
          <cell r="BQ175" t="str">
            <v xml:space="preserve">-  ไม่พบว่ามีกรรมสิทธิ์ในที่ดิน อ.อมก๋อย จ.เชียงใหม่
'- ไม่พบว่ามีกรรมสิทธิ์ในที่ดิน อ.อมก๋อย จ.เชียงใหม่
'- ไม่พบว่ามีกรรมสิทธิ์ในที่ดิน อ.อมก๋อย จ.เชียงใหม่ </v>
          </cell>
          <cell r="BR175" t="str">
            <v>ไม่พบ</v>
          </cell>
          <cell r="BS175" t="str">
            <v>ไม่พบ
พบ
พบ</v>
          </cell>
          <cell r="BT175">
            <v>3</v>
          </cell>
          <cell r="BU175">
            <v>3</v>
          </cell>
          <cell r="BV175" t="str">
            <v>128/61</v>
          </cell>
          <cell r="BW175" t="str">
            <v>อคธรรม</v>
          </cell>
          <cell r="BX175"/>
          <cell r="BY175"/>
          <cell r="BZ175"/>
          <cell r="CA175"/>
          <cell r="CB175"/>
          <cell r="CC175"/>
          <cell r="CD175"/>
          <cell r="CE175"/>
          <cell r="CF175"/>
          <cell r="CG175"/>
          <cell r="CH175"/>
          <cell r="CI175"/>
          <cell r="CJ175"/>
          <cell r="CK175"/>
          <cell r="CL175"/>
          <cell r="CM175"/>
          <cell r="CN175"/>
          <cell r="CO175"/>
          <cell r="CP175"/>
          <cell r="CQ175"/>
          <cell r="CR175"/>
          <cell r="CS175"/>
          <cell r="CT175"/>
          <cell r="CU175"/>
          <cell r="CV175"/>
          <cell r="CW175"/>
          <cell r="CX175"/>
          <cell r="CY175"/>
          <cell r="CZ175"/>
        </row>
        <row r="176">
          <cell r="B176">
            <v>170</v>
          </cell>
          <cell r="C176">
            <v>22</v>
          </cell>
          <cell r="D176">
            <v>5</v>
          </cell>
          <cell r="E176">
            <v>2560</v>
          </cell>
          <cell r="F176">
            <v>800046682996</v>
          </cell>
          <cell r="G176" t="str">
            <v>นาย</v>
          </cell>
          <cell r="H176" t="str">
            <v>เกรียงไกร</v>
          </cell>
          <cell r="I176" t="str">
            <v>คำชมภู</v>
          </cell>
          <cell r="J176">
            <v>1509900406587</v>
          </cell>
          <cell r="K176" t="str">
            <v>สารภี</v>
          </cell>
          <cell r="L176" t="str">
            <v>เชียงใหม่ 3</v>
          </cell>
          <cell r="M176">
            <v>8</v>
          </cell>
          <cell r="N176" t="str">
            <v>ธปช.</v>
          </cell>
          <cell r="O176" t="str">
            <v>1.บุคคลค้ำประกัน</v>
          </cell>
          <cell r="P176">
            <v>68327</v>
          </cell>
          <cell r="Q176">
            <v>15</v>
          </cell>
          <cell r="R176" t="str">
            <v>แขวงเชียงใหม่</v>
          </cell>
          <cell r="S176" t="str">
            <v>ผบ.8429</v>
          </cell>
          <cell r="T176">
            <v>2560</v>
          </cell>
          <cell r="U176" t="str">
            <v>ผบ.8852</v>
          </cell>
          <cell r="V176">
            <v>2560</v>
          </cell>
          <cell r="W176">
            <v>19</v>
          </cell>
          <cell r="X176">
            <v>9</v>
          </cell>
          <cell r="Y176">
            <v>2560</v>
          </cell>
          <cell r="Z176"/>
          <cell r="AA176"/>
          <cell r="AB176"/>
          <cell r="AC176"/>
          <cell r="AD176"/>
          <cell r="AE176"/>
          <cell r="AF176"/>
          <cell r="AG176"/>
          <cell r="AH176"/>
          <cell r="AI176">
            <v>27</v>
          </cell>
          <cell r="AJ176">
            <v>5</v>
          </cell>
          <cell r="AK176">
            <v>2562</v>
          </cell>
          <cell r="AL176">
            <v>1</v>
          </cell>
          <cell r="AM176" t="str">
            <v>โฉนด</v>
          </cell>
          <cell r="AN176">
            <v>22835</v>
          </cell>
          <cell r="AO176" t="str">
            <v>สันทราย</v>
          </cell>
          <cell r="AP176" t="str">
            <v>สารภี</v>
          </cell>
          <cell r="AQ176" t="str">
            <v>เชียงใหม่</v>
          </cell>
          <cell r="AR176">
            <v>1282640</v>
          </cell>
          <cell r="AS176"/>
          <cell r="AT176"/>
          <cell r="AU176"/>
          <cell r="AV176"/>
          <cell r="AW176"/>
          <cell r="AX176"/>
          <cell r="AY176"/>
          <cell r="AZ176"/>
          <cell r="BA176"/>
          <cell r="BB176" t="str">
            <v>พร้อมยึด  จะดำเนินการวันที่ 24/05/2562
(รอหนังสือมอบอำนาจนัดรับวันนี้)//คำสั่งถอนการยึดและถอนการบังคับคดี 16/5/2566//รายงานถอดการยึดและถอนการบังคับคดี 17/5/2566</v>
          </cell>
          <cell r="BC176" t="str">
            <v>พี่รี่</v>
          </cell>
          <cell r="BD176" t="str">
            <v xml:space="preserve">ยึดโฉนดที่ดินเลขที่ 22835 ต.สันทราย อ.สารภี จ.เชียงใหม่
</v>
          </cell>
          <cell r="BE176"/>
          <cell r="BF176">
            <v>3</v>
          </cell>
          <cell r="BG176"/>
          <cell r="BH176">
            <v>823760010177</v>
          </cell>
          <cell r="BI176" t="str">
            <v>นายเกรียงไกร   คำชมภู</v>
          </cell>
          <cell r="BJ176" t="str">
            <v>15/5/2561</v>
          </cell>
          <cell r="BK176">
            <v>241585</v>
          </cell>
          <cell r="BL176"/>
          <cell r="BM176"/>
          <cell r="BN176" t="str">
            <v>1. นายเกรียงไกร   คำชมภู
2. นายจักรพันธ์  บุญสม
3. นางสาวภัทร์ทรีญา  ปัณราชาหรือแคทรียา  ทองทิพย์</v>
          </cell>
          <cell r="BO176" t="str">
            <v>ผู้กู้
ผู้ค้ำประกัน (ล.2)
ผู้ค้ำประกัน (ล.3)</v>
          </cell>
          <cell r="BP176" t="str">
            <v>1509900406587
1509900821941
1509900415586</v>
          </cell>
          <cell r="BQ176" t="str">
            <v>-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เลขโฉนด 22835</v>
          </cell>
          <cell r="BR176" t="str">
            <v>พบ</v>
          </cell>
          <cell r="BS176" t="str">
            <v>พบ
ไม่พบ
ไม่พบ</v>
          </cell>
          <cell r="BT176">
            <v>3</v>
          </cell>
          <cell r="BU176">
            <v>3</v>
          </cell>
          <cell r="BV176" t="str">
            <v>177/61</v>
          </cell>
          <cell r="BW176" t="str">
            <v>อคธรรม</v>
          </cell>
          <cell r="BX176"/>
          <cell r="BY176"/>
          <cell r="BZ176"/>
          <cell r="CA176"/>
          <cell r="CB176"/>
          <cell r="CC176"/>
          <cell r="CD176"/>
          <cell r="CE176"/>
          <cell r="CF176"/>
          <cell r="CG176"/>
          <cell r="CH176"/>
          <cell r="CI176"/>
          <cell r="CJ176"/>
          <cell r="CK176"/>
          <cell r="CL176"/>
          <cell r="CM176"/>
          <cell r="CN176"/>
          <cell r="CO176"/>
          <cell r="CP176"/>
          <cell r="CQ176"/>
          <cell r="CR176"/>
          <cell r="CS176"/>
          <cell r="CT176"/>
          <cell r="CU176"/>
          <cell r="CV176"/>
          <cell r="CW176"/>
          <cell r="CX176"/>
          <cell r="CY176"/>
          <cell r="CZ176"/>
        </row>
        <row r="177">
          <cell r="B177">
            <v>171</v>
          </cell>
          <cell r="C177">
            <v>2</v>
          </cell>
          <cell r="D177">
            <v>6</v>
          </cell>
          <cell r="E177">
            <v>2560</v>
          </cell>
          <cell r="F177">
            <v>800047906238</v>
          </cell>
          <cell r="G177" t="str">
            <v>นางสาว</v>
          </cell>
          <cell r="H177" t="str">
            <v>พรลภัส</v>
          </cell>
          <cell r="I177" t="str">
            <v>เกตุนิ่ม</v>
          </cell>
          <cell r="J177">
            <v>3530800435729</v>
          </cell>
          <cell r="K177" t="str">
            <v>นิมมานเหมินทร์</v>
          </cell>
          <cell r="L177" t="str">
            <v>เชียงใหม่ 1</v>
          </cell>
          <cell r="M177">
            <v>8</v>
          </cell>
          <cell r="N177" t="str">
            <v>เคหะ</v>
          </cell>
          <cell r="O177" t="str">
            <v>2.หลักทรัพย์ค้ำประกัน</v>
          </cell>
          <cell r="P177">
            <v>605733.97</v>
          </cell>
          <cell r="Q177">
            <v>14</v>
          </cell>
          <cell r="R177" t="str">
            <v>จังหวัดเชียงใหม่</v>
          </cell>
          <cell r="S177" t="str">
            <v>ผบ.1820</v>
          </cell>
          <cell r="T177">
            <v>2560</v>
          </cell>
          <cell r="U177" t="str">
            <v>ผบ.2316</v>
          </cell>
          <cell r="V177">
            <v>2560</v>
          </cell>
          <cell r="W177">
            <v>6</v>
          </cell>
          <cell r="X177">
            <v>11</v>
          </cell>
          <cell r="Y177">
            <v>2560</v>
          </cell>
          <cell r="Z177"/>
          <cell r="AA177"/>
          <cell r="AB177"/>
          <cell r="AC177"/>
          <cell r="AD177"/>
          <cell r="AE177"/>
          <cell r="AF177"/>
          <cell r="AG177"/>
          <cell r="AH177"/>
          <cell r="AI177">
            <v>23</v>
          </cell>
          <cell r="AJ177">
            <v>5</v>
          </cell>
          <cell r="AK177">
            <v>2562</v>
          </cell>
          <cell r="AL177"/>
          <cell r="AM177" t="str">
            <v>ห้องชุด</v>
          </cell>
          <cell r="AN177" t="str">
            <v>222/26
222/33 , 222/35</v>
          </cell>
          <cell r="AO177" t="str">
            <v>ท่าวังตาล</v>
          </cell>
          <cell r="AP177" t="str">
            <v>สารภี</v>
          </cell>
          <cell r="AQ177" t="str">
            <v>เชียงใหม่</v>
          </cell>
          <cell r="AR177">
            <v>823075</v>
          </cell>
          <cell r="AS177"/>
          <cell r="AT177"/>
          <cell r="AU177"/>
          <cell r="AV177"/>
          <cell r="AW177"/>
          <cell r="AX177"/>
          <cell r="AY177"/>
          <cell r="AZ177"/>
          <cell r="BA177"/>
          <cell r="BB177" t="str">
            <v>พร้อมยึด  จะดำเนินการวันที่ 24/05/2562
ยึดทรัพย์เพิ่ม (คำสั่ง 13/11/2564)//ครั้งที่ 2สืบทรัพย์ (คำสั่ง 29/8/2565)//กำลังดำเนินการสืบทรัพย์//สืบแล้ว//รายงานวันที่21/11/2565</v>
          </cell>
          <cell r="BC177" t="str">
            <v>พี่รี่
นพวิสต์ (ยึด)</v>
          </cell>
          <cell r="BD177" t="str">
            <v>ยึดทรัพย์จำนอง</v>
          </cell>
          <cell r="BE177"/>
          <cell r="BF177">
            <v>1</v>
          </cell>
          <cell r="BG177"/>
          <cell r="BH177">
            <v>823560010825</v>
          </cell>
          <cell r="BI177" t="str">
            <v>นางสาวพรลภัส   เกตุนิ่ม</v>
          </cell>
          <cell r="BJ177">
            <v>241589</v>
          </cell>
          <cell r="BK177">
            <v>241585</v>
          </cell>
          <cell r="BL177"/>
          <cell r="BM177"/>
          <cell r="BN177" t="str">
            <v>1. นางสาวพรลภัส   เกตุนิ่ม</v>
          </cell>
          <cell r="BO177" t="str">
            <v>ผู้กู้</v>
          </cell>
          <cell r="BP177">
            <v>3530800435729</v>
          </cell>
          <cell r="BQ177" t="str">
            <v>- พบว่ามีกรรมสิทธิ์ในที่ดิน อ.หางดง จ.เชียงใหม่ เลขโฉนด 36629,67972,68813,71310,73142 เลขที่ดิน 1514,4934,4958,5359,1698 ต.สันผักหวาน อ.หางดง เชียงใหม่</v>
          </cell>
          <cell r="BR177" t="str">
            <v>พบ</v>
          </cell>
          <cell r="BS177" t="str">
            <v>พบ</v>
          </cell>
          <cell r="BT177">
            <v>1</v>
          </cell>
          <cell r="BU177">
            <v>1</v>
          </cell>
          <cell r="BV177"/>
          <cell r="BW177" t="str">
            <v>อคธรรม</v>
          </cell>
          <cell r="BX177"/>
          <cell r="BY177" t="str">
            <v>1.นางสาวพรลภัส เกตุนิ่ม</v>
          </cell>
          <cell r="BZ177" t="str">
            <v>จำเลยที่ 1</v>
          </cell>
          <cell r="CA177" t="str">
            <v>3-5308-00435-72-9</v>
          </cell>
          <cell r="CB177" t="str">
            <v xml:space="preserve">-ไม่พบว่ามีกรรมสิทธิ์ในที่ดิน แขวงหัวหมาก เขตบางกะปิ กรุงเทพมหานคร
-พบว่ามีกรรมสิทธิ์ในที่ดิน โฉนดที่ดินเลขที่ 73142 ต.น้ำแพร่ อ.หางดง จ.เชียงใหม่ (ติดอายัด)
-พบว่ามีกรรมสิทธิ์ห้องชุด เลขห้องชุด 222/24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222/22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222/23 ชั้น 3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222/33 ชั้น 4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222/35 ชั้น 4 เลขอาคาร 222 เลขทะเบียนอาคารชุด 1/2557 อาคารุดชื่อ เดอพีเพิ้ล สมาร์ทคอนโด
ต.ท่าวังตาล อ.สารภี จ.เชียงใหม่ (ติดจำนอง)
</v>
          </cell>
          <cell r="CC177" t="str">
            <v>พบทรัพย์</v>
          </cell>
          <cell r="CD177"/>
          <cell r="CE177">
            <v>1</v>
          </cell>
          <cell r="CF177">
            <v>3</v>
          </cell>
          <cell r="CG177"/>
          <cell r="CH177"/>
          <cell r="CI177"/>
          <cell r="CJ177"/>
          <cell r="CK177"/>
          <cell r="CL177"/>
          <cell r="CM177"/>
          <cell r="CN177"/>
          <cell r="CO177"/>
          <cell r="CP177"/>
          <cell r="CQ177"/>
          <cell r="CR177"/>
          <cell r="CS177"/>
          <cell r="CT177"/>
          <cell r="CU177"/>
          <cell r="CV177"/>
          <cell r="CW177"/>
          <cell r="CX177"/>
          <cell r="CY177"/>
          <cell r="CZ177"/>
        </row>
        <row r="178">
          <cell r="B178">
            <v>172</v>
          </cell>
          <cell r="C178">
            <v>21</v>
          </cell>
          <cell r="D178">
            <v>6</v>
          </cell>
          <cell r="E178">
            <v>2560</v>
          </cell>
          <cell r="F178">
            <v>800031419362</v>
          </cell>
          <cell r="G178" t="str">
            <v>นาง</v>
          </cell>
          <cell r="H178" t="str">
            <v>ธนากร</v>
          </cell>
          <cell r="I178" t="str">
            <v>วงศ์เสนา</v>
          </cell>
          <cell r="J178">
            <v>3509900421094</v>
          </cell>
          <cell r="K178" t="str">
            <v>หางดง</v>
          </cell>
          <cell r="L178" t="str">
            <v>เชียงใหม่ 3</v>
          </cell>
          <cell r="M178">
            <v>8</v>
          </cell>
          <cell r="N178" t="str">
            <v>ห้องแถว</v>
          </cell>
          <cell r="O178" t="str">
            <v>1.บุคคลค้ำประกัน</v>
          </cell>
          <cell r="P178">
            <v>454006.21</v>
          </cell>
          <cell r="Q178">
            <v>14</v>
          </cell>
          <cell r="R178" t="str">
            <v>จังหวัดเชียงใหม่</v>
          </cell>
          <cell r="S178" t="str">
            <v>ผบ.1777</v>
          </cell>
          <cell r="T178">
            <v>2560</v>
          </cell>
          <cell r="U178" t="str">
            <v>ผบ.2464</v>
          </cell>
          <cell r="V178">
            <v>2560</v>
          </cell>
          <cell r="W178">
            <v>27</v>
          </cell>
          <cell r="X178">
            <v>11</v>
          </cell>
          <cell r="Y178">
            <v>2560</v>
          </cell>
          <cell r="Z178"/>
          <cell r="AA178"/>
          <cell r="AB178"/>
          <cell r="AC178"/>
          <cell r="AD178"/>
          <cell r="AE178"/>
          <cell r="AF178"/>
          <cell r="AG178"/>
          <cell r="AH178"/>
          <cell r="AI178"/>
          <cell r="AJ178"/>
          <cell r="AK178"/>
          <cell r="AL178"/>
          <cell r="AM178"/>
          <cell r="AN178"/>
          <cell r="AO178"/>
          <cell r="AP178"/>
          <cell r="AQ178"/>
          <cell r="AR178"/>
          <cell r="AS178"/>
          <cell r="AT178"/>
          <cell r="AU178"/>
          <cell r="AV178"/>
          <cell r="AW178"/>
          <cell r="AX178"/>
          <cell r="AY178"/>
          <cell r="AZ178"/>
          <cell r="BA178"/>
          <cell r="BB178" t="str">
            <v>* เจ้าหนี้รายอื่นยึดไปแล้ว  พี่รี่คืนแฟ้มยึด (11/02/2562)//คำสั่ง 7/2/2565 ถอนการยึดแต่ไม่ถอนการบังคับคดี เนื่องจากได้ชำระหนี้(เฉพาะส่วนผู้ค้ำประกัน)แล้วเมื่อ 7/2/65 //ถอนการยึดแต่ไม่ถอนการบังคับคดี 8/2/2565//รายงานผลสืบทรัพย์ 28/6/2567</v>
          </cell>
          <cell r="BC178" t="str">
            <v>พี่รี่
ธนกร (ยึด)</v>
          </cell>
          <cell r="BD178" t="str">
            <v xml:space="preserve">ยึดโฉนดที่ดินเลขที่ 53524 ต.ป่าแดด อ.เมือง จ.เชียงใหม่
</v>
          </cell>
          <cell r="BE178"/>
          <cell r="BF178">
            <v>3</v>
          </cell>
          <cell r="BG178"/>
          <cell r="BH178">
            <v>823760010286</v>
          </cell>
          <cell r="BI178" t="str">
            <v>นางธนากร   วงศ์เสนา</v>
          </cell>
          <cell r="BJ178">
            <v>241590</v>
          </cell>
          <cell r="BK178">
            <v>241585</v>
          </cell>
          <cell r="BL178"/>
          <cell r="BM178"/>
          <cell r="BN178" t="str">
            <v>1. นางธนากร   วงศ์เสนา
2. นายอาคม  วงศ์เสนา
3. นายจีระชัย  วิเวชทรางกุล
4. นางนวลตา  ล้วนประเสริฐ</v>
          </cell>
          <cell r="BO178" t="str">
            <v>ผู้กู้
(คู่สมรส ล.1)
ผู้ค้ำประกัน (ล.2)
ผู้ค้ำประกัน (ล.3)</v>
          </cell>
          <cell r="BP178" t="str">
            <v>3509900421094
3520800188314
3509900709365
3509900421116</v>
          </cell>
          <cell r="BQ178" t="str">
            <v>- พบว่ามีกรรมสิทธิ์ในที่ดิน อ.เมืองเชียงใหม่ จ.เชียงใหม่ เลขโฉนด 53524 เลขที่ดิน 1658 ต.ป่าแดด อ.เมืองเชียงใหม่ เชียงใหม่
'- ไม่พบว่ามีกรรมสิทธิ์ในที่ดิน อ.เมืองเชียงใหม่ จ.เชียงใหม่
'- พบว่ามีกรรมสิทธิ์ในที่ดิน อ.สันทราย จ.เชียงใหม่ เลขโฉนด 53540 เลขที่ดิน 2285 ต.สันนาเม็ง อ.สันทราย เชียงใหม่
'- พบว่ามีกรรมสิทธิ์ในที่ดิน อ.เมืองเชียงใหม่ จ.เชียงใหม่ เลขโฉนด 53524 เลขที่ดิน 1658 ต.ป่าแดด อ.เมืองเชียงใหม่ เชียงใหม่</v>
          </cell>
          <cell r="BR178" t="str">
            <v>พบ</v>
          </cell>
          <cell r="BS178" t="str">
            <v>พบ
ไม่พบ
พบ
พบ</v>
          </cell>
          <cell r="BT178">
            <v>4</v>
          </cell>
          <cell r="BU178">
            <v>4</v>
          </cell>
          <cell r="BV178" t="str">
            <v>174/61</v>
          </cell>
          <cell r="BW178" t="str">
            <v>อคธรรม</v>
          </cell>
          <cell r="BX178"/>
          <cell r="BY178" t="str">
            <v xml:space="preserve">1.นางธนากร  วงศ์เสนา 
2.นายอาคม  วงค์เสนา  
3.นายจีระชัย  วิเวชทรางกุล
4.นางนวลตา  ล้วนประเสริฐ </v>
          </cell>
          <cell r="BZ178" t="str">
            <v>จำเลยที่ 1
คู่สมรสจำเลยที่ 1
จำเลยที่ 2
จำเลยที่ 3</v>
          </cell>
          <cell r="CA178" t="str">
            <v>3-5099-00421-09-4
3-5208-00188-31-4
3-5099-00709-36-5
3-5099-00421-11-6</v>
          </cell>
          <cell r="CB178" t="str">
            <v>-ไม่พบว่ามีกรรมสิทธิ์ในที่ดิน อ.หางดง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อ.เมือง จ.เชียงใหม่</v>
          </cell>
          <cell r="CC178"/>
          <cell r="CD178"/>
          <cell r="CE178">
            <v>4</v>
          </cell>
          <cell r="CF178"/>
          <cell r="CG178"/>
          <cell r="CH178"/>
          <cell r="CI178"/>
          <cell r="CJ178"/>
          <cell r="CK178"/>
          <cell r="CL178"/>
          <cell r="CM178"/>
          <cell r="CN178"/>
          <cell r="CO178"/>
          <cell r="CP178"/>
          <cell r="CQ178"/>
          <cell r="CR178"/>
          <cell r="CS178"/>
          <cell r="CT178"/>
          <cell r="CU178"/>
          <cell r="CV178"/>
          <cell r="CW178"/>
          <cell r="CX178"/>
          <cell r="CY178"/>
          <cell r="CZ178">
            <v>242940</v>
          </cell>
        </row>
        <row r="179">
          <cell r="B179">
            <v>173</v>
          </cell>
          <cell r="C179">
            <v>27</v>
          </cell>
          <cell r="D179">
            <v>6</v>
          </cell>
          <cell r="E179">
            <v>2560</v>
          </cell>
          <cell r="F179">
            <v>800043807737</v>
          </cell>
          <cell r="G179" t="str">
            <v>นางสาว</v>
          </cell>
          <cell r="H179" t="str">
            <v>สวรรยา</v>
          </cell>
          <cell r="I179" t="str">
            <v>หงษ์โตหรือเกียรติตกราช</v>
          </cell>
          <cell r="J179">
            <v>1209600063555</v>
          </cell>
          <cell r="K179" t="str">
            <v>เม-ญ่า เชียงใหม่</v>
          </cell>
          <cell r="L179" t="str">
            <v>เชียงใหม่ 1</v>
          </cell>
          <cell r="M179">
            <v>8</v>
          </cell>
          <cell r="N179" t="str">
            <v>ธปช.</v>
          </cell>
          <cell r="O179" t="str">
            <v>1.บุคคลค้ำประกัน</v>
          </cell>
          <cell r="P179">
            <v>119722</v>
          </cell>
          <cell r="Q179">
            <v>15</v>
          </cell>
          <cell r="R179" t="str">
            <v>แขวงเชียงใหม่</v>
          </cell>
          <cell r="S179" t="str">
            <v>ผบ.11129</v>
          </cell>
          <cell r="T179">
            <v>2560</v>
          </cell>
          <cell r="U179" t="str">
            <v>ผบ.271</v>
          </cell>
          <cell r="V179">
            <v>2561</v>
          </cell>
          <cell r="W179">
            <v>23</v>
          </cell>
          <cell r="X179">
            <v>1</v>
          </cell>
          <cell r="Y179">
            <v>2561</v>
          </cell>
          <cell r="Z179"/>
          <cell r="AA179"/>
          <cell r="AB179"/>
          <cell r="AC179"/>
          <cell r="AD179"/>
          <cell r="AE179"/>
          <cell r="AF179"/>
          <cell r="AG179"/>
          <cell r="AH179"/>
          <cell r="AI179"/>
          <cell r="AJ179"/>
          <cell r="AK179"/>
          <cell r="AL179"/>
          <cell r="AM179"/>
          <cell r="AN179"/>
          <cell r="AO179"/>
          <cell r="AP179"/>
          <cell r="AQ179"/>
          <cell r="AR179"/>
          <cell r="AS179"/>
          <cell r="AT179"/>
          <cell r="AU179"/>
          <cell r="AV179"/>
          <cell r="AW179"/>
          <cell r="AX179"/>
          <cell r="AY179"/>
          <cell r="AZ179"/>
          <cell r="BA179"/>
          <cell r="BB179"/>
          <cell r="BC179"/>
          <cell r="BD179"/>
          <cell r="BE179"/>
          <cell r="BF179">
            <v>1</v>
          </cell>
          <cell r="BG179"/>
          <cell r="BH179">
            <v>823560010893</v>
          </cell>
          <cell r="BI179" t="str">
            <v>นางสาวสวรรยา   หงษ์โตหรือเกียรติตกราช</v>
          </cell>
          <cell r="BJ179"/>
          <cell r="BK179"/>
          <cell r="BL179"/>
          <cell r="BM179"/>
          <cell r="BN179" t="str">
            <v>1.นางสาวสวรรยา   หงษ์โตหรือเกียรติตกราช
2.นายวชากร  หงษ์โต
3.นางศุภานัน  หงษ์โต
4.นางสาววรรณชนก  เกิดปทุม</v>
          </cell>
          <cell r="BO179" t="str">
            <v>ผู้กู้
คู่สมรส (ล.1)
ผู้ค้ำประกัน (ล.2)
ผู้ค้ำประกัน (ล.3)</v>
          </cell>
          <cell r="BP179" t="str">
            <v>1209600063555
3500100479294
35000100479286
3500600038548</v>
          </cell>
          <cell r="BQ179" t="str">
            <v>ไม่พบว่ามีกรรมสิทธิ์ในที่ดิน อ.เมือง จ.เชียงใหม่
'ไม่พบว่ามีกรรมสิทธิ์ในที่ดิน อ.เมือง จ.เชียงใหม่
'-พบว่ามีกรรมสิทธิ์ในที่ดิน อ.เมือง จ.เชียงใหม่ เลขโฉนด 105827 เลขที่ดิน 4581 หน้าสำรวจ 9922
'-พบว่ามีกรรมสิทธิ์ในที่ดิน อ.แม่แตง จ.เชียงใหม่ เลขโฉนด 21275 เลขที่ดิน 665 หน้าสำรวจ 560</v>
          </cell>
          <cell r="BR179" t="str">
            <v>พบ</v>
          </cell>
          <cell r="BS179" t="str">
            <v xml:space="preserve">ไม่พบ
พบ
พบ
พบ
</v>
          </cell>
          <cell r="BT179">
            <v>4</v>
          </cell>
          <cell r="BU179">
            <v>4</v>
          </cell>
          <cell r="BV179"/>
          <cell r="BW179" t="str">
            <v>อคธรรม</v>
          </cell>
          <cell r="BX179"/>
          <cell r="BY179"/>
          <cell r="BZ179"/>
          <cell r="CA179"/>
          <cell r="CB179"/>
          <cell r="CC179"/>
          <cell r="CD179"/>
          <cell r="CE179"/>
          <cell r="CF179"/>
          <cell r="CG179"/>
          <cell r="CH179"/>
          <cell r="CI179"/>
          <cell r="CJ179"/>
          <cell r="CK179"/>
          <cell r="CL179"/>
          <cell r="CM179"/>
          <cell r="CN179"/>
          <cell r="CO179"/>
          <cell r="CP179"/>
          <cell r="CQ179"/>
          <cell r="CR179"/>
          <cell r="CS179"/>
          <cell r="CT179"/>
          <cell r="CU179"/>
          <cell r="CV179"/>
          <cell r="CW179"/>
          <cell r="CX179"/>
          <cell r="CY179"/>
          <cell r="CZ179">
            <v>243287</v>
          </cell>
        </row>
        <row r="180">
          <cell r="B180">
            <v>174</v>
          </cell>
          <cell r="C180">
            <v>27</v>
          </cell>
          <cell r="D180">
            <v>6</v>
          </cell>
          <cell r="E180">
            <v>2560</v>
          </cell>
          <cell r="F180">
            <v>800043816860</v>
          </cell>
          <cell r="G180" t="str">
            <v>นางสาว</v>
          </cell>
          <cell r="H180" t="str">
            <v>ชลพินทุ์หรืออรวรรณ</v>
          </cell>
          <cell r="I180" t="str">
            <v>โกสีย์ศิริกุล</v>
          </cell>
          <cell r="J180">
            <v>2549900013486</v>
          </cell>
          <cell r="K180" t="str">
            <v>เม-ญ่า เชียงใหม่</v>
          </cell>
          <cell r="L180" t="str">
            <v>เชียงใหม่ 1</v>
          </cell>
          <cell r="M180">
            <v>8</v>
          </cell>
          <cell r="N180" t="str">
            <v>ธปช.</v>
          </cell>
          <cell r="O180" t="str">
            <v>1.บุคคลค้ำประกัน</v>
          </cell>
          <cell r="P180">
            <v>82743</v>
          </cell>
          <cell r="Q180">
            <v>15</v>
          </cell>
          <cell r="R180" t="str">
            <v>แขวงเชียงใหม่</v>
          </cell>
          <cell r="S180" t="str">
            <v>ผบ.11130</v>
          </cell>
          <cell r="T180">
            <v>2560</v>
          </cell>
          <cell r="U180" t="str">
            <v>ผบ.290</v>
          </cell>
          <cell r="V180">
            <v>2561</v>
          </cell>
          <cell r="W180">
            <v>23</v>
          </cell>
          <cell r="X180">
            <v>1</v>
          </cell>
          <cell r="Y180">
            <v>2561</v>
          </cell>
          <cell r="Z180"/>
          <cell r="AA180"/>
          <cell r="AB180"/>
          <cell r="AC180"/>
          <cell r="AD180"/>
          <cell r="AE180"/>
          <cell r="AF180"/>
          <cell r="AG180"/>
          <cell r="AH180"/>
          <cell r="AI180"/>
          <cell r="AJ180"/>
          <cell r="AK180"/>
          <cell r="AL180"/>
          <cell r="AM180"/>
          <cell r="AN180"/>
          <cell r="AO180"/>
          <cell r="AP180"/>
          <cell r="AQ180"/>
          <cell r="AR180"/>
          <cell r="AS180"/>
          <cell r="AT180"/>
          <cell r="AU180"/>
          <cell r="AV180"/>
          <cell r="AW180"/>
          <cell r="AX180"/>
          <cell r="AY180"/>
          <cell r="AZ180"/>
          <cell r="BA180"/>
          <cell r="BB180" t="str">
            <v>ปิดบัญชี</v>
          </cell>
          <cell r="BC180"/>
          <cell r="BD180"/>
          <cell r="BE180"/>
          <cell r="BF180">
            <v>1</v>
          </cell>
          <cell r="BG180"/>
          <cell r="BH180">
            <v>823560010894</v>
          </cell>
          <cell r="BI180" t="str">
            <v>นางสาวชลพินทุ์หรืออรวรรณ   โกสีย์ศิริกุล</v>
          </cell>
          <cell r="BJ180" t="str">
            <v>3/7/2561
10/7/256</v>
          </cell>
          <cell r="BK180"/>
          <cell r="BL180"/>
          <cell r="BM180"/>
          <cell r="BN180" t="str">
            <v>1.นางสาวชลพินทุ์หรืออรวรรณ   โกสีย์ศิริกุล
2.นางสาวปวริศา  ปินตาแก้ว
3.นางสาวธัญญลักษณ์  โมกขะรัตน์</v>
          </cell>
          <cell r="BO180" t="str">
            <v>ผู้กู้
ผู้ค้ำประกัน (ล.2)
ผู้ค้ำประกัน (ล.3)</v>
          </cell>
          <cell r="BP180" t="str">
            <v>2549900013486
1570500085505
1459900067538</v>
          </cell>
          <cell r="BQ180" t="str">
            <v xml:space="preserve">-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อ.จังหาร จ.ร้อยเอ็ด
</v>
          </cell>
          <cell r="BR180" t="str">
            <v>ไม่พบ</v>
          </cell>
          <cell r="BS180" t="str">
            <v>พบ
พบ
พบ</v>
          </cell>
          <cell r="BT180">
            <v>3</v>
          </cell>
          <cell r="BU180"/>
          <cell r="BV180" t="str">
            <v>15/2562</v>
          </cell>
          <cell r="BW180" t="str">
            <v>อคธรรม</v>
          </cell>
          <cell r="BX180"/>
          <cell r="BY180"/>
          <cell r="BZ180"/>
          <cell r="CA180"/>
          <cell r="CB180"/>
          <cell r="CC180"/>
          <cell r="CD180"/>
          <cell r="CE180"/>
          <cell r="CF180"/>
          <cell r="CG180"/>
          <cell r="CH180"/>
          <cell r="CI180"/>
          <cell r="CJ180"/>
          <cell r="CK180"/>
          <cell r="CL180"/>
          <cell r="CM180"/>
          <cell r="CN180"/>
          <cell r="CO180"/>
          <cell r="CP180"/>
          <cell r="CQ180"/>
          <cell r="CR180"/>
          <cell r="CS180"/>
          <cell r="CT180"/>
          <cell r="CU180"/>
          <cell r="CV180"/>
          <cell r="CW180"/>
          <cell r="CX180"/>
          <cell r="CY180"/>
          <cell r="CZ180"/>
        </row>
        <row r="181">
          <cell r="B181">
            <v>175</v>
          </cell>
          <cell r="C181">
            <v>27</v>
          </cell>
          <cell r="D181">
            <v>6</v>
          </cell>
          <cell r="E181">
            <v>2560</v>
          </cell>
          <cell r="F181">
            <v>800042412265</v>
          </cell>
          <cell r="G181" t="str">
            <v>นาย</v>
          </cell>
          <cell r="H181" t="str">
            <v>จักรกฤษณ์</v>
          </cell>
          <cell r="I181" t="str">
            <v>ฟูไฟ</v>
          </cell>
          <cell r="J181">
            <v>3500400232588</v>
          </cell>
          <cell r="K181" t="str">
            <v>ท่าแพ</v>
          </cell>
          <cell r="L181" t="str">
            <v>เชียงใหม่ 1</v>
          </cell>
          <cell r="M181">
            <v>8</v>
          </cell>
          <cell r="N181" t="str">
            <v>ธปช.</v>
          </cell>
          <cell r="O181" t="str">
            <v>1.บุคคลค้ำประกัน</v>
          </cell>
          <cell r="P181">
            <v>31000</v>
          </cell>
          <cell r="Q181">
            <v>15</v>
          </cell>
          <cell r="R181" t="str">
            <v>แขวงเชียงใหม่</v>
          </cell>
          <cell r="S181" t="str">
            <v>ผบ.11132</v>
          </cell>
          <cell r="T181">
            <v>2560</v>
          </cell>
          <cell r="U181" t="str">
            <v>ผบ.328</v>
          </cell>
          <cell r="V181">
            <v>2561</v>
          </cell>
          <cell r="W181">
            <v>23</v>
          </cell>
          <cell r="X181">
            <v>1</v>
          </cell>
          <cell r="Y181">
            <v>2561</v>
          </cell>
          <cell r="Z181"/>
          <cell r="AA181"/>
          <cell r="AB181"/>
          <cell r="AC181"/>
          <cell r="AD181"/>
          <cell r="AE181"/>
          <cell r="AF181"/>
          <cell r="AG181"/>
          <cell r="AH181"/>
          <cell r="AI181"/>
          <cell r="AJ181"/>
          <cell r="AK181"/>
          <cell r="AL181"/>
          <cell r="AM181"/>
          <cell r="AN181"/>
          <cell r="AO181"/>
          <cell r="AP181"/>
          <cell r="AQ181"/>
          <cell r="AR181"/>
          <cell r="AS181"/>
          <cell r="AT181"/>
          <cell r="AU181"/>
          <cell r="AV181"/>
          <cell r="AW181"/>
          <cell r="AX181"/>
          <cell r="AY181"/>
          <cell r="AZ181"/>
          <cell r="BA181"/>
          <cell r="BB181" t="str">
            <v>สืบทรัพย์ (คำสั่ง 5/6/2567) รอบที่ 2 // รายงานวันที่ 27/7/2567</v>
          </cell>
          <cell r="BC181"/>
          <cell r="BD181"/>
          <cell r="BE181"/>
          <cell r="BF181">
            <v>1</v>
          </cell>
          <cell r="BG181"/>
          <cell r="BH181">
            <v>823560010904</v>
          </cell>
          <cell r="BI181" t="str">
            <v>นายจักรกฤษณ์   ฟูไฟ</v>
          </cell>
          <cell r="BJ181">
            <v>241611</v>
          </cell>
          <cell r="BK181"/>
          <cell r="BL181"/>
          <cell r="BM181"/>
          <cell r="BN181" t="str">
            <v xml:space="preserve">1.นายจักรกฤษณ์   ฟูไฟ
2.นางคำมี  พรมลักษณ์ ในฐานะทายาทโดยธรรมของนายวีระพงศ์ พรมลักษณ์
3.นายวีระพงค์  พรมลักษณ์
</v>
          </cell>
          <cell r="BO181" t="str">
            <v>ผู้กู้
ผู้ค้ำประกัน (ล.2)
ผู้ค้ำประกัน (ล.2)</v>
          </cell>
          <cell r="BP181" t="str">
            <v>3500400232588
3509900009011
3509900009029</v>
          </cell>
          <cell r="BQ181" t="str">
            <v>-  ไม่พบว่ามีกรรมสิทธิ์ในที่ดิน อ.เชียงดาว จ.เชียงใหม่
'- พบว่ามีกรรมสิทธิ์ในที่ดิน อ.เมืองเชียงใหม่ จ.เชียงใหม่ เลขโฉนด 9497,88430 เลขที่ดิน 5036,6467 ต.หายยา อ.เมืองเชียงใหม่
'- ไม่พบว่ามีกรรมสิทธิ์ในที่ดิน อ.เมืองเชียงใหม่ จ.เชียงใหม่</v>
          </cell>
          <cell r="BR181" t="str">
            <v>พบ</v>
          </cell>
          <cell r="BS181" t="str">
            <v>พบ
พบ
ไม่พบ</v>
          </cell>
          <cell r="BT181">
            <v>3</v>
          </cell>
          <cell r="BU181">
            <v>3</v>
          </cell>
          <cell r="BV181"/>
          <cell r="BW181" t="str">
            <v>อคธรรม</v>
          </cell>
          <cell r="BX181"/>
          <cell r="BY181" t="str">
            <v>1.นายจักรกฤษณ์ ฟูไฟ
3.นายวีระพงศ์ พรมลักษณ์
4.นางสาวบัญญัติ อุ่นกาศ
5.นางคำมี พรมลักษณ์</v>
          </cell>
          <cell r="BZ181" t="str">
            <v>จำเลยที่ 1
จำเลยที่ 2
คู่สมรสจำเลยที่ 2
ทายาท</v>
          </cell>
          <cell r="CA181" t="str">
            <v>3-5004-00232-58-8
3-5099-00009-02-9
3-6701-01565-26-6
3-5099-00009-01-1</v>
          </cell>
          <cell r="CB18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88430.9497 อ.เมืองเชียงใหม่ จ.เชียงใหม่</v>
          </cell>
          <cell r="CC181" t="str">
            <v>พบ</v>
          </cell>
          <cell r="CD181"/>
          <cell r="CE181"/>
          <cell r="CF181"/>
          <cell r="CG181"/>
          <cell r="CH181"/>
          <cell r="CI181"/>
          <cell r="CJ181"/>
          <cell r="CK181"/>
          <cell r="CL181"/>
          <cell r="CM181"/>
          <cell r="CN181"/>
          <cell r="CO181"/>
          <cell r="CP181"/>
          <cell r="CQ181"/>
          <cell r="CR181"/>
          <cell r="CS181"/>
          <cell r="CT181"/>
          <cell r="CU181"/>
          <cell r="CV181"/>
          <cell r="CW181"/>
          <cell r="CX181"/>
          <cell r="CY181"/>
          <cell r="CZ181"/>
        </row>
        <row r="182">
          <cell r="B182">
            <v>176</v>
          </cell>
          <cell r="C182">
            <v>2</v>
          </cell>
          <cell r="D182">
            <v>8</v>
          </cell>
          <cell r="E182">
            <v>2560</v>
          </cell>
          <cell r="F182">
            <v>800038105162</v>
          </cell>
          <cell r="G182" t="str">
            <v>นาง</v>
          </cell>
          <cell r="H182" t="str">
            <v>วันเพ็ญ</v>
          </cell>
          <cell r="I182" t="str">
            <v>ซิง</v>
          </cell>
          <cell r="J182">
            <v>5501500001577</v>
          </cell>
          <cell r="K182" t="str">
            <v>เซ็นทรัล แอร์พอร์ต พลาซ่า เชียงใหม่</v>
          </cell>
          <cell r="L182" t="str">
            <v>เชียงใหม่ 1</v>
          </cell>
          <cell r="M182">
            <v>8</v>
          </cell>
          <cell r="N182" t="str">
            <v>ธปช.</v>
          </cell>
          <cell r="O182" t="str">
            <v>1.บุคคลค้ำประกัน</v>
          </cell>
          <cell r="P182">
            <v>66939.64</v>
          </cell>
          <cell r="Q182">
            <v>15</v>
          </cell>
          <cell r="R182" t="str">
            <v>แขวงเชียงใหม่</v>
          </cell>
          <cell r="S182" t="str">
            <v>ผบ.11137</v>
          </cell>
          <cell r="T182">
            <v>2560</v>
          </cell>
          <cell r="U182" t="str">
            <v>ผบ.339</v>
          </cell>
          <cell r="V182">
            <v>2561</v>
          </cell>
          <cell r="W182">
            <v>23</v>
          </cell>
          <cell r="X182">
            <v>1</v>
          </cell>
          <cell r="Y182">
            <v>2561</v>
          </cell>
          <cell r="Z182"/>
          <cell r="AA182"/>
          <cell r="AB182"/>
          <cell r="AC182"/>
          <cell r="AD182"/>
          <cell r="AE182"/>
          <cell r="AF182"/>
          <cell r="AG182"/>
          <cell r="AH182"/>
          <cell r="AI182"/>
          <cell r="AJ182"/>
          <cell r="AK182"/>
          <cell r="AL182"/>
          <cell r="AM182"/>
          <cell r="AN182"/>
          <cell r="AO182"/>
          <cell r="AP182"/>
          <cell r="AQ182"/>
          <cell r="AR182"/>
          <cell r="AS182"/>
          <cell r="AT182"/>
          <cell r="AU182"/>
          <cell r="AV182"/>
          <cell r="AW182"/>
          <cell r="AX182"/>
          <cell r="AY182"/>
          <cell r="AZ182"/>
          <cell r="BA182"/>
          <cell r="BB182" t="str">
            <v>สืบทรัพย์ (คำสั่ง 5/6/2567)รอบที่ 2 // รายงานวันที่ 26/7/2567</v>
          </cell>
          <cell r="BC182"/>
          <cell r="BD182"/>
          <cell r="BE182"/>
          <cell r="BF182">
            <v>1</v>
          </cell>
          <cell r="BG182"/>
          <cell r="BH182">
            <v>823560011014</v>
          </cell>
          <cell r="BI182" t="str">
            <v>นางวันเพ็ญ   ซิง</v>
          </cell>
          <cell r="BJ182" t="str">
            <v>10/7/2561
3/7/2561</v>
          </cell>
          <cell r="BK182"/>
          <cell r="BL182"/>
          <cell r="BM182"/>
          <cell r="BN182" t="str">
            <v>1.นางวันเพ็ญ   ซิง
2.นายชนมภูมิหรือคมสันต์  ธิยะ
3.นางแสงจันทร์  ณ เชียงใหม่</v>
          </cell>
          <cell r="BO182" t="str">
            <v>ผู้กู้
ผู้ค้ำประกัน (ล.2)
ผู้ค้ำประกัน (ล.3)</v>
          </cell>
          <cell r="BP182" t="str">
            <v>5501500001577
1509900887780
3501500430901</v>
          </cell>
          <cell r="BQ182" t="str">
            <v xml:space="preserve">- ไม่พบว่ามีกรรมสิทธิ์ในที่ดิน อ.หางดง จ.เชียงใหม่
'- ไม่พบว่ามีกรรมสิทธิ์ในที่ดิน อ.สันกำแพลง จ.เชียงใหม่
'- ไม่พบว่ามีกรรมสิทธิ์ในที่ดิน อ.สันป่าตอง จ.เชียงใหม่
</v>
          </cell>
          <cell r="BR182" t="str">
            <v>ไม่พบ</v>
          </cell>
          <cell r="BS182" t="str">
            <v>พบ
พบ
ไม่พบ</v>
          </cell>
          <cell r="BT182">
            <v>3</v>
          </cell>
          <cell r="BU182">
            <v>3</v>
          </cell>
          <cell r="BV182" t="str">
            <v>17/62</v>
          </cell>
          <cell r="BW182" t="str">
            <v>อคธรรม</v>
          </cell>
          <cell r="BX182"/>
          <cell r="BY182" t="str">
            <v>1.นางวันเพ็ญ   ซิง
2.นายชนมภูมิหรือคมสันต์  ธิยะ
3.นางแสงจันทร์  ณ เชียงใหม่</v>
          </cell>
          <cell r="BZ182" t="str">
            <v>จำเลยที่ 1
จำเลยที่ 2
จำเลยที่3</v>
          </cell>
          <cell r="CA182" t="str">
            <v>5-5015-00001-57-7
1-5099-00887-78-0
3-5799-00430-90-1</v>
          </cell>
          <cell r="CB18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CC182" t="str">
            <v>ไม่พบ</v>
          </cell>
          <cell r="CD182"/>
          <cell r="CE182"/>
          <cell r="CF182"/>
          <cell r="CG182"/>
          <cell r="CH182"/>
          <cell r="CI182"/>
          <cell r="CJ182"/>
          <cell r="CK182"/>
          <cell r="CL182" t="str">
            <v>ไม่พบ</v>
          </cell>
          <cell r="CM182"/>
          <cell r="CN182"/>
          <cell r="CO182"/>
          <cell r="CP182"/>
          <cell r="CQ182"/>
          <cell r="CR182"/>
          <cell r="CS182"/>
          <cell r="CT182"/>
          <cell r="CU182"/>
          <cell r="CV182"/>
          <cell r="CW182"/>
          <cell r="CX182"/>
          <cell r="CY182"/>
          <cell r="CZ182"/>
        </row>
        <row r="183">
          <cell r="B183">
            <v>177</v>
          </cell>
          <cell r="C183">
            <v>2</v>
          </cell>
          <cell r="D183">
            <v>8</v>
          </cell>
          <cell r="E183">
            <v>2560</v>
          </cell>
          <cell r="F183">
            <v>800062060317</v>
          </cell>
          <cell r="G183" t="str">
            <v>นาง</v>
          </cell>
          <cell r="H183" t="str">
            <v>สุดาพรรณ</v>
          </cell>
          <cell r="I183" t="str">
            <v>ปันฟอง</v>
          </cell>
          <cell r="J183">
            <v>3640400396768</v>
          </cell>
          <cell r="K183" t="str">
            <v>เซ็นทรัล แอร์พอร์ต พลาซ่า เชียงใหม่</v>
          </cell>
          <cell r="L183" t="str">
            <v>เชียงใหม่ 1</v>
          </cell>
          <cell r="M183">
            <v>8</v>
          </cell>
          <cell r="N183" t="str">
            <v>ธปช.</v>
          </cell>
          <cell r="O183" t="str">
            <v>1.บุคคลค้ำประกัน</v>
          </cell>
          <cell r="P183">
            <v>142856</v>
          </cell>
          <cell r="Q183">
            <v>15</v>
          </cell>
          <cell r="R183" t="str">
            <v>แขวงเชียงใหม่</v>
          </cell>
          <cell r="S183" t="str">
            <v>ผบ.11141</v>
          </cell>
          <cell r="T183">
            <v>2560</v>
          </cell>
          <cell r="U183" t="str">
            <v>ผบ.352</v>
          </cell>
          <cell r="V183">
            <v>2561</v>
          </cell>
          <cell r="W183">
            <v>23</v>
          </cell>
          <cell r="X183">
            <v>1</v>
          </cell>
          <cell r="Y183">
            <v>2561</v>
          </cell>
          <cell r="Z183"/>
          <cell r="AA183"/>
          <cell r="AB183"/>
          <cell r="AC183"/>
          <cell r="AD183"/>
          <cell r="AE183"/>
          <cell r="AF183"/>
          <cell r="AG183"/>
          <cell r="AH183"/>
          <cell r="AI183"/>
          <cell r="AJ183"/>
          <cell r="AK183"/>
          <cell r="AL183"/>
          <cell r="AM183"/>
          <cell r="AN183"/>
          <cell r="AO183"/>
          <cell r="AP183"/>
          <cell r="AQ183"/>
          <cell r="AR183"/>
          <cell r="AS183"/>
          <cell r="AT183"/>
          <cell r="AU183"/>
          <cell r="AV183"/>
          <cell r="AW183"/>
          <cell r="AX183"/>
          <cell r="AY183"/>
          <cell r="AZ183"/>
          <cell r="BA183"/>
          <cell r="BB183" t="str">
            <v>สืบทรัพย์ (คำสั่ง 5/6/2567)รอบที่ 2 // รายงานวันที่ 13/7/2567</v>
          </cell>
          <cell r="BC183"/>
          <cell r="BD183"/>
          <cell r="BE183"/>
          <cell r="BF183">
            <v>1</v>
          </cell>
          <cell r="BG183"/>
          <cell r="BH183">
            <v>823560011022</v>
          </cell>
          <cell r="BI183" t="str">
            <v>นางสุดาพรรณ   ปันฟอง</v>
          </cell>
          <cell r="BJ183" t="str">
            <v>10/7/2561
3/7/2561</v>
          </cell>
          <cell r="BK183"/>
          <cell r="BL183"/>
          <cell r="BM183"/>
          <cell r="BN183" t="str">
            <v>1. นางสุดาพรรณ   ปันฟอง
2. นายสมพร  ปันฟอง
3.นายประสพโชค  ขอเสริมศรี
4. นางสาวธัญญรัตน์  กิลัย</v>
          </cell>
          <cell r="BO183" t="str">
            <v>ผู้กู้
คู่สมรส (ล.1)
ผู้ค้ำประกัน (ล.2)
ผู้ค้ำประกัน (ล.3)</v>
          </cell>
          <cell r="BP183" t="str">
            <v>3640400396768
3501500025895
3101701551814
5570300021361</v>
          </cell>
          <cell r="BQ183"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
'- ไม่พบว่ามีกรรมสิทธิ์ในที่ดิน อ.เมืองเชียงใหม่ จ.เชียงใหม่</v>
          </cell>
          <cell r="BR183" t="str">
            <v>ไม่พบ</v>
          </cell>
          <cell r="BS183" t="str">
            <v>พบ
พบ
พบ
พบ</v>
          </cell>
          <cell r="BT183">
            <v>4</v>
          </cell>
          <cell r="BU183"/>
          <cell r="BV183" t="str">
            <v>18/62</v>
          </cell>
          <cell r="BW183" t="str">
            <v>อคธรรม</v>
          </cell>
          <cell r="BX183"/>
          <cell r="BY183" t="str">
            <v xml:space="preserve">1. นางสุดาพรรณ   ปันฟอง
2. นายสมพร  ปันฟอง
3.นายประสพโชค  ขอเสริมศรี
4. นางสาวธัญญรัตน์  กิลัย
</v>
          </cell>
          <cell r="BZ183" t="str">
            <v>จำเลยที่ 1 
คู่สมรสจำเลยที่ 1
จำเลยที่ 2
จำเลยที่ 3</v>
          </cell>
          <cell r="CA183" t="str">
            <v>3-6404-00396-76-8
3-5015-00025-89-5
3-1017-01551-81-4
5-5703-00021-36-1</v>
          </cell>
          <cell r="CB1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v>
          </cell>
          <cell r="CC183" t="str">
            <v>ไม่พบ</v>
          </cell>
          <cell r="CD183"/>
          <cell r="CE183"/>
          <cell r="CF183"/>
          <cell r="CG183"/>
          <cell r="CH183"/>
          <cell r="CI183"/>
          <cell r="CJ183" t="e">
            <v>#NAME?</v>
          </cell>
          <cell r="CK183"/>
          <cell r="CL183"/>
          <cell r="CM183"/>
          <cell r="CN183"/>
          <cell r="CO183"/>
          <cell r="CP183"/>
          <cell r="CQ183"/>
          <cell r="CR183"/>
          <cell r="CS183"/>
          <cell r="CT183"/>
          <cell r="CU183"/>
          <cell r="CV183"/>
          <cell r="CW183"/>
          <cell r="CX183"/>
          <cell r="CY183"/>
          <cell r="CZ183"/>
        </row>
        <row r="184">
          <cell r="B184">
            <v>178</v>
          </cell>
          <cell r="C184">
            <v>2</v>
          </cell>
          <cell r="D184">
            <v>8</v>
          </cell>
          <cell r="E184">
            <v>2560</v>
          </cell>
          <cell r="F184">
            <v>800041926117</v>
          </cell>
          <cell r="G184" t="str">
            <v>นางสาว</v>
          </cell>
          <cell r="H184" t="str">
            <v>เปมิกา</v>
          </cell>
          <cell r="I184" t="str">
            <v>เอี่ยมสะอาด</v>
          </cell>
          <cell r="J184">
            <v>1509900707382</v>
          </cell>
          <cell r="K184" t="str">
            <v>เซ็นทรัล แอร์พอร์ต พลาซ่า เชียงใหม่</v>
          </cell>
          <cell r="L184" t="str">
            <v>เชียงใหม่ 1</v>
          </cell>
          <cell r="M184">
            <v>8</v>
          </cell>
          <cell r="N184" t="str">
            <v>ธปช.</v>
          </cell>
          <cell r="O184" t="str">
            <v>1.บุคคลค้ำประกัน</v>
          </cell>
          <cell r="P184">
            <v>21660</v>
          </cell>
          <cell r="Q184">
            <v>12</v>
          </cell>
          <cell r="R184" t="str">
            <v>แขวงเชียงใหม่</v>
          </cell>
          <cell r="S184" t="str">
            <v>ผบ.11142</v>
          </cell>
          <cell r="T184">
            <v>2560</v>
          </cell>
          <cell r="U184" t="str">
            <v>ผบ.338</v>
          </cell>
          <cell r="V184">
            <v>2561</v>
          </cell>
          <cell r="W184">
            <v>23</v>
          </cell>
          <cell r="X184">
            <v>1</v>
          </cell>
          <cell r="Y184">
            <v>2561</v>
          </cell>
          <cell r="Z184"/>
          <cell r="AA184"/>
          <cell r="AB184"/>
          <cell r="AC184"/>
          <cell r="AD184"/>
          <cell r="AE184"/>
          <cell r="AF184"/>
          <cell r="AG184"/>
          <cell r="AH184"/>
          <cell r="AI184"/>
          <cell r="AJ184"/>
          <cell r="AK184"/>
          <cell r="AL184"/>
          <cell r="AM184"/>
          <cell r="AN184"/>
          <cell r="AO184"/>
          <cell r="AP184"/>
          <cell r="AQ184"/>
          <cell r="AR184"/>
          <cell r="AS184"/>
          <cell r="AT184"/>
          <cell r="AU184"/>
          <cell r="AV184"/>
          <cell r="AW184"/>
          <cell r="AX184"/>
          <cell r="AY184"/>
          <cell r="AZ184"/>
          <cell r="BA184"/>
          <cell r="BB184"/>
          <cell r="BC184" t="str">
            <v>ศิราณี</v>
          </cell>
          <cell r="BD184"/>
          <cell r="BE184"/>
          <cell r="BF184">
            <v>1</v>
          </cell>
          <cell r="BG184"/>
          <cell r="BH184">
            <v>823560011024</v>
          </cell>
          <cell r="BI184" t="str">
            <v>นางสาวเปมิกา   เอี่ยมสะอาด</v>
          </cell>
          <cell r="BJ184">
            <v>241590</v>
          </cell>
          <cell r="BK184">
            <v>241585</v>
          </cell>
          <cell r="BL184"/>
          <cell r="BM184"/>
          <cell r="BN184" t="str">
            <v>1. นางสาวเปมิกา   เอี่ยมสะอาด
2. นางพัชรินทร์  ณ ลำพูน
3. นางอริสา  ทาคาฮาชิหรือนางสาวอริสา  บุญเรือง</v>
          </cell>
          <cell r="BO184" t="str">
            <v>ผู้กู้
ผู้ค้ำประกัน (ล.2)
ผู้ค้ำประกัน (ล.3)</v>
          </cell>
          <cell r="BP184" t="str">
            <v>1509900707382
3501100428356
3510100943195</v>
          </cell>
          <cell r="BQ184"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อ.บ้านธิ จ.ลำพูน</v>
          </cell>
          <cell r="BR184" t="str">
            <v>ไม่พบ</v>
          </cell>
          <cell r="BS184" t="str">
            <v>พบ
พบ
พบ</v>
          </cell>
          <cell r="BT184">
            <v>3</v>
          </cell>
          <cell r="BU184">
            <v>3</v>
          </cell>
          <cell r="BV184" t="str">
            <v>154/61</v>
          </cell>
          <cell r="BW184" t="str">
            <v>อคธรรม</v>
          </cell>
          <cell r="BX184"/>
          <cell r="BY184" t="str">
            <v>3.นายประสพโชค  ขอเสริมศรี</v>
          </cell>
          <cell r="BZ184"/>
          <cell r="CA184"/>
          <cell r="CB184"/>
          <cell r="CC184"/>
          <cell r="CD184"/>
          <cell r="CE184"/>
          <cell r="CF184"/>
          <cell r="CG184"/>
          <cell r="CH184"/>
          <cell r="CI184"/>
          <cell r="CJ184" t="e">
            <v>#NAME?</v>
          </cell>
          <cell r="CK184"/>
          <cell r="CL184"/>
          <cell r="CM184"/>
          <cell r="CN184"/>
          <cell r="CO184"/>
          <cell r="CP184"/>
          <cell r="CQ184"/>
          <cell r="CR184"/>
          <cell r="CS184"/>
          <cell r="CT184"/>
          <cell r="CU184"/>
          <cell r="CV184"/>
          <cell r="CW184"/>
          <cell r="CX184"/>
          <cell r="CY184"/>
          <cell r="CZ184"/>
        </row>
        <row r="185">
          <cell r="B185">
            <v>179</v>
          </cell>
          <cell r="C185">
            <v>2</v>
          </cell>
          <cell r="D185">
            <v>8</v>
          </cell>
          <cell r="E185">
            <v>2560</v>
          </cell>
          <cell r="F185">
            <v>800028956210</v>
          </cell>
          <cell r="G185" t="str">
            <v>นาย</v>
          </cell>
          <cell r="H185" t="str">
            <v>คุณากร</v>
          </cell>
          <cell r="I185" t="str">
            <v>อ้อมอารี</v>
          </cell>
          <cell r="J185">
            <v>3501600209831</v>
          </cell>
          <cell r="K185" t="str">
            <v>เซ็นทรัล แอร์พอร์ต พลาซ่า เชียงใหม่</v>
          </cell>
          <cell r="L185" t="str">
            <v>เชียงใหม่ 1</v>
          </cell>
          <cell r="M185">
            <v>8</v>
          </cell>
          <cell r="N185" t="str">
            <v>ธปช.</v>
          </cell>
          <cell r="O185" t="str">
            <v>1.บุคคลค้ำประกัน</v>
          </cell>
          <cell r="P185">
            <v>20810</v>
          </cell>
          <cell r="Q185">
            <v>15</v>
          </cell>
          <cell r="R185" t="str">
            <v>แขวงเชียงใหม่</v>
          </cell>
          <cell r="S185" t="str">
            <v>ผบ.11143</v>
          </cell>
          <cell r="T185">
            <v>2560</v>
          </cell>
          <cell r="U185" t="str">
            <v>ผบ.353</v>
          </cell>
          <cell r="V185">
            <v>2561</v>
          </cell>
          <cell r="W185">
            <v>23</v>
          </cell>
          <cell r="X185">
            <v>1</v>
          </cell>
          <cell r="Y185">
            <v>2561</v>
          </cell>
          <cell r="Z185"/>
          <cell r="AA185"/>
          <cell r="AB185"/>
          <cell r="AC185"/>
          <cell r="AD185"/>
          <cell r="AE185"/>
          <cell r="AF185"/>
          <cell r="AG185"/>
          <cell r="AH185"/>
          <cell r="AI185"/>
          <cell r="AJ185"/>
          <cell r="AK185"/>
          <cell r="AL185"/>
          <cell r="AM185"/>
          <cell r="AN185"/>
          <cell r="AO185"/>
          <cell r="AP185"/>
          <cell r="AQ185"/>
          <cell r="AR185"/>
          <cell r="AS185"/>
          <cell r="AT185"/>
          <cell r="AU185"/>
          <cell r="AV185"/>
          <cell r="AW185"/>
          <cell r="AX185"/>
          <cell r="AY185"/>
          <cell r="AZ185"/>
          <cell r="BA185"/>
          <cell r="BB185" t="str">
            <v>สืบทรัพย์ (คำสั่ง 5/6/2567)รอบที่ 2  // รายงานวันที่ 27/7/2567</v>
          </cell>
          <cell r="BC185" t="str">
            <v>ศิราณี</v>
          </cell>
          <cell r="BD185"/>
          <cell r="BE185"/>
          <cell r="BF185">
            <v>1</v>
          </cell>
          <cell r="BG185"/>
          <cell r="BH185">
            <v>823560011025</v>
          </cell>
          <cell r="BI185" t="str">
            <v>นายคุณากร   อ้อมอารี</v>
          </cell>
          <cell r="BJ185">
            <v>241618</v>
          </cell>
          <cell r="BK185"/>
          <cell r="BL185"/>
          <cell r="BM185"/>
          <cell r="BN185" t="str">
            <v>1.นายคุณากร   อ้อมอารี
2.นางสาวเจนจิรา  ธรรมชัย
3.นางสาวจันทร์จิรา  คำแปง</v>
          </cell>
          <cell r="BO185" t="str">
            <v>ผู้กู้
ผู้ค้ำประกัน (ล.2)
ผู้ค้ำประกัน (ล.3)</v>
          </cell>
          <cell r="BP185" t="str">
            <v>3501600209831
3509900676475
1509900847036</v>
          </cell>
          <cell r="BQ185" t="str">
            <v>-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อ.สารภี จ.เชียงใหม่ เลขโฉนด 22631 เลขที่ดิน 3681 ต.หนองผึ้ง อ.สารภี เชียงใหม่</v>
          </cell>
          <cell r="BR185" t="str">
            <v>พบ</v>
          </cell>
          <cell r="BS185" t="str">
            <v>พบ
พบ
พบ</v>
          </cell>
          <cell r="BT185">
            <v>3</v>
          </cell>
          <cell r="BU185"/>
          <cell r="BV185"/>
          <cell r="BW185" t="str">
            <v>อคธรรม</v>
          </cell>
          <cell r="BX185"/>
          <cell r="BY185" t="str">
            <v>1.นายคุณากร   อ้อมอารี
2.นางสาวเจนจิรา  ธรรมชัย
3.นางสาวจันทร์จิรา  คำแปง</v>
          </cell>
          <cell r="BZ185" t="str">
            <v>จำเลยที่ 1
จำเลยที่ 2
จำเลยที่ 3</v>
          </cell>
          <cell r="CA185" t="str">
            <v>3-5016-00209-83-1
3-5099-00676-47-5
1-5099-00847-03-6</v>
          </cell>
          <cell r="CB1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-พบว่ามีกรรมสิทธิ์ในที่ดินห้องชุดเลขที่ 46/121ชั้น 6 อ.จตุจักร จ.กรุงเทพมหานคร (ติดจำนอง)</v>
          </cell>
          <cell r="CC185" t="str">
            <v>พบ</v>
          </cell>
          <cell r="CD185"/>
          <cell r="CE185"/>
          <cell r="CF185"/>
          <cell r="CG185" t="str">
            <v>1.นายคุณากร   อ้อมอารี
2.นางสาวเจนจิรา  ธรรมชัย
3.นางสาวจันทร์จิรา  คำแปง</v>
          </cell>
          <cell r="CH185" t="str">
            <v>จำเลยที่ 1
จำเลยที่ 2
จำเลยที่ 3</v>
          </cell>
          <cell r="CI185" t="str">
            <v>3-5016-00209-83-1
3-5099-00676-47-5
1-5099-00847-03-6</v>
          </cell>
          <cell r="CJ1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-พบว่ามีกรรมสิทธิ์ในที่ดินห้องชุดเลขที่ 46/121ชั้น 6 อ.จตุจักร จ.กรุงเทพมหานคร</v>
          </cell>
          <cell r="CK185"/>
          <cell r="CL185"/>
          <cell r="CM185"/>
          <cell r="CN185"/>
          <cell r="CO185"/>
          <cell r="CP185"/>
          <cell r="CQ185"/>
          <cell r="CR185"/>
          <cell r="CS185"/>
          <cell r="CT185"/>
          <cell r="CU185"/>
          <cell r="CV185"/>
          <cell r="CW185"/>
          <cell r="CX185"/>
          <cell r="CY185"/>
          <cell r="CZ185"/>
        </row>
        <row r="186">
          <cell r="B186">
            <v>180</v>
          </cell>
          <cell r="C186">
            <v>20</v>
          </cell>
          <cell r="D186">
            <v>12</v>
          </cell>
          <cell r="E186">
            <v>2560</v>
          </cell>
          <cell r="F186">
            <v>800025820989</v>
          </cell>
          <cell r="G186" t="str">
            <v>นาย</v>
          </cell>
          <cell r="H186" t="str">
            <v>โกสินทร์</v>
          </cell>
          <cell r="I186" t="str">
            <v>ดอนแก้ว</v>
          </cell>
          <cell r="J186">
            <v>8501073001793</v>
          </cell>
          <cell r="K186" t="str">
            <v>แม่อาย</v>
          </cell>
          <cell r="L186" t="str">
            <v>เชียงใหม่ 4</v>
          </cell>
          <cell r="M186">
            <v>8</v>
          </cell>
          <cell r="N186" t="str">
            <v>ธปช.</v>
          </cell>
          <cell r="O186" t="str">
            <v>1.บุคคลค้ำประกัน</v>
          </cell>
          <cell r="P186"/>
          <cell r="Q186"/>
          <cell r="R186" t="str">
            <v>จังหวัดฝาง</v>
          </cell>
          <cell r="S186" t="str">
            <v>ผบ.86</v>
          </cell>
          <cell r="T186">
            <v>2559</v>
          </cell>
          <cell r="U186" t="str">
            <v>ผบ.269</v>
          </cell>
          <cell r="V186">
            <v>2559</v>
          </cell>
          <cell r="W186"/>
          <cell r="X186"/>
          <cell r="Y186"/>
          <cell r="Z186"/>
          <cell r="AA186"/>
          <cell r="AB186"/>
          <cell r="AC186">
            <v>14</v>
          </cell>
          <cell r="AD186">
            <v>6</v>
          </cell>
          <cell r="AE186">
            <v>2559</v>
          </cell>
          <cell r="AF186"/>
          <cell r="AG186"/>
          <cell r="AH186"/>
          <cell r="AI186"/>
          <cell r="AJ186"/>
          <cell r="AK186"/>
          <cell r="AL186"/>
          <cell r="AM186"/>
          <cell r="AN186"/>
          <cell r="AO186"/>
          <cell r="AP186"/>
          <cell r="AQ186"/>
          <cell r="AR186"/>
          <cell r="AS186"/>
          <cell r="AT186"/>
          <cell r="AU186"/>
          <cell r="AV186"/>
          <cell r="AW186"/>
          <cell r="AX186"/>
          <cell r="AY186"/>
          <cell r="AZ186"/>
          <cell r="BA186"/>
          <cell r="BB186"/>
          <cell r="BC186"/>
          <cell r="BD186"/>
          <cell r="BE186"/>
          <cell r="BF186">
            <v>4</v>
          </cell>
          <cell r="BG186"/>
          <cell r="BH186">
            <v>883162020018</v>
          </cell>
          <cell r="BI186" t="str">
            <v>นายโกสินทร์   ดอนแก้ว</v>
          </cell>
          <cell r="BJ186">
            <v>241618</v>
          </cell>
          <cell r="BK186"/>
          <cell r="BL186"/>
          <cell r="BM186"/>
          <cell r="BN186" t="str">
            <v>1. นายโกสินทร์  ดอนแก้ว
2. นางสาวมัญชิษฐา  ชุมภู
3. นายณรงศักดิ์  แก้วกันทา</v>
          </cell>
          <cell r="BO186" t="str">
            <v>ผู้กู้
ผู้ค้ำประกัน (ล.2)
ผู้ค้ำประกัน (ล.3)</v>
          </cell>
          <cell r="BP186" t="str">
            <v>8501073001793
3501000074170
3501000300498</v>
          </cell>
          <cell r="BQ186" t="str">
            <v>- ไม่พบว่ามีกรรมสิทธิ์ในที่ดิน อ.แม่อาย จ.เชียงใหม่
'- พบว่ามีกรรมสิทธิ์ในที่ดิน อ.แม่อาย จ.เชียงใหม่ เลขโฉนด 8625,8762,14990,,22082 เลขที่ดิน 119,124,368,83 ต.ท่าตอน อ.แม่อาย เชียงใหม่
'- พบว่ามีกรรมสิทธิ์ในที่ดิน อ.แม่อาย จ.เชียงใหม่ เลขโฉนด 6604 เลขที่ดิน 255 ต.แม่อาย อ.แม่อาย เชียงใหม่</v>
          </cell>
          <cell r="BR186" t="str">
            <v>พบ</v>
          </cell>
          <cell r="BS186" t="str">
            <v>ไม่พบ
พบ
พบ</v>
          </cell>
          <cell r="BT186"/>
          <cell r="BU186"/>
          <cell r="BV186"/>
          <cell r="BW186" t="str">
            <v>อคธรรม</v>
          </cell>
          <cell r="BX186"/>
          <cell r="BY186" t="str">
            <v>4. นางสาวธัญญรัตน์  กิลัย</v>
          </cell>
          <cell r="BZ186"/>
          <cell r="CA186"/>
          <cell r="CB186"/>
          <cell r="CC186"/>
          <cell r="CD186"/>
          <cell r="CE186"/>
          <cell r="CF186"/>
          <cell r="CG186"/>
          <cell r="CH186"/>
          <cell r="CI186"/>
          <cell r="CJ186" t="e">
            <v>#NAME?</v>
          </cell>
          <cell r="CK186"/>
          <cell r="CL186"/>
          <cell r="CM186"/>
          <cell r="CN186"/>
          <cell r="CO186"/>
          <cell r="CP186"/>
          <cell r="CQ186"/>
          <cell r="CR186"/>
          <cell r="CS186"/>
          <cell r="CT186"/>
          <cell r="CU186"/>
          <cell r="CV186"/>
          <cell r="CW186"/>
          <cell r="CX186"/>
          <cell r="CY186"/>
          <cell r="CZ186"/>
        </row>
        <row r="187">
          <cell r="B187">
            <v>181</v>
          </cell>
          <cell r="C187">
            <v>20</v>
          </cell>
          <cell r="D187">
            <v>12</v>
          </cell>
          <cell r="E187">
            <v>2560</v>
          </cell>
          <cell r="F187">
            <v>800039547297</v>
          </cell>
          <cell r="G187" t="str">
            <v>นาย</v>
          </cell>
          <cell r="H187" t="str">
            <v>ศุภชัย</v>
          </cell>
          <cell r="I187" t="str">
            <v>เขื่อนขัน</v>
          </cell>
          <cell r="J187"/>
          <cell r="K187" t="str">
            <v>แม่แตง</v>
          </cell>
          <cell r="L187" t="str">
            <v>เชียงใหม่ 4</v>
          </cell>
          <cell r="M187">
            <v>8</v>
          </cell>
          <cell r="N187" t="str">
            <v>ธปช.</v>
          </cell>
          <cell r="O187" t="str">
            <v>1.บุคคลค้ำประกัน</v>
          </cell>
          <cell r="P187"/>
          <cell r="Q187"/>
          <cell r="R187" t="str">
            <v>แขวงเชียงใหม่</v>
          </cell>
          <cell r="S187" t="str">
            <v>ผบ.13168</v>
          </cell>
          <cell r="T187">
            <v>2559</v>
          </cell>
          <cell r="U187" t="str">
            <v>ผบ.1232</v>
          </cell>
          <cell r="V187">
            <v>2560</v>
          </cell>
          <cell r="W187"/>
          <cell r="X187"/>
          <cell r="Y187"/>
          <cell r="Z187">
            <v>7</v>
          </cell>
          <cell r="AA187">
            <v>3</v>
          </cell>
          <cell r="AB187">
            <v>2560</v>
          </cell>
          <cell r="AC187"/>
          <cell r="AD187"/>
          <cell r="AE187"/>
          <cell r="AF187"/>
          <cell r="AG187"/>
          <cell r="AH187"/>
          <cell r="AI187"/>
          <cell r="AJ187"/>
          <cell r="AK187"/>
          <cell r="AL187"/>
          <cell r="AM187"/>
          <cell r="AN187"/>
          <cell r="AO187"/>
          <cell r="AP187"/>
          <cell r="AQ187"/>
          <cell r="AR187"/>
          <cell r="AS187"/>
          <cell r="AT187"/>
          <cell r="AU187"/>
          <cell r="AV187"/>
          <cell r="AW187"/>
          <cell r="AX187"/>
          <cell r="AY187"/>
          <cell r="AZ187"/>
          <cell r="BA187"/>
          <cell r="BB187" t="str">
            <v>สืบแล้ว รายงานผลสืบ 1/7/2567</v>
          </cell>
          <cell r="BC187" t="str">
            <v>ศิราณี</v>
          </cell>
          <cell r="BD187"/>
          <cell r="BE187"/>
          <cell r="BF187">
            <v>4</v>
          </cell>
          <cell r="BG187"/>
          <cell r="BH187">
            <v>823858010346</v>
          </cell>
          <cell r="BI187" t="str">
            <v>นายศุภชัย   เขื่อนขัน</v>
          </cell>
          <cell r="BJ187" t="str">
            <v>6/6/2561
4/6/2561</v>
          </cell>
          <cell r="BK187">
            <v>241585</v>
          </cell>
          <cell r="BL187"/>
          <cell r="BM187"/>
          <cell r="BN187" t="str">
            <v>1. นายศุภชัย  เขื่อนขัน
2. นายพัฒนชาติ  พลวัน</v>
          </cell>
          <cell r="BO187" t="str">
            <v>ผู้กู้
ผู้ค้ำประกัน (ล.2)</v>
          </cell>
          <cell r="BP187" t="str">
            <v>3500600568351
5311000017174</v>
          </cell>
          <cell r="BQ187" t="str">
            <v>- ไม่พบว่ามีกรรมสิทธิ์ในที่ดิน อ.แม่แตง จ.เชียงใหม่
'- ไม่พบว่ามีกรรมสิทธิ์ในที่ดิน อ.พยัคฆภูมิพิสัย จ.มหาสารคาม</v>
          </cell>
          <cell r="BR187" t="str">
            <v>ไม่พบ</v>
          </cell>
          <cell r="BS187" t="str">
            <v>พบ
ไม่พบ</v>
          </cell>
          <cell r="BT187">
            <v>2</v>
          </cell>
          <cell r="BU187">
            <v>2</v>
          </cell>
          <cell r="BV187" t="str">
            <v>164/61</v>
          </cell>
          <cell r="BW187" t="str">
            <v>อคธรรม</v>
          </cell>
          <cell r="BX187"/>
          <cell r="BY187" t="str">
            <v xml:space="preserve">1.นายศุภชัย  เขื่อนขัน
2.นางสาวอาวูมะ สีเช้าหรือมาลัย  เขื่อนขัน
3.นายพัฒนชาติ  พลวัน 
4.นางสาวชบา  สุขสะกูล </v>
          </cell>
          <cell r="BZ187" t="str">
            <v>จำเลยที่ 1
คู่สมรสจำเลยที่ 1
จำเลยที่ 2
คู่สมรสจำเลยที่ 2</v>
          </cell>
          <cell r="CA187" t="str">
            <v xml:space="preserve">3-5006-00568-35-1
8-5008-84000-01-1
5-3110-00017-17-4
3-5007-00371-14-1
</v>
          </cell>
          <cell r="CB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โฉนดที่ดิน 25009 เลขที่ดิน 5 ต.สะลวง อ.แม่ริม จ.เชียงใหม่ (สินส่วนตัว)
-พบว่ามีกรรมสิทธิ์ในที่ดิน โฉนดที่ดิน 39284 เลขที่ดิน 96 ต.สบเปิง อ.แม่แตง จ.เชียงใหม่ (ติดจำนอง ธนาคารสงเคราะห์)
-พบว่ามีกรรมสิทธิ์ในที่ดิน บ้านพักอาศัยตึกชั้นเดียว บ้านเลขที่ 97  ต.สบเปิง อ.แม่แตง จ.เชียงใหม่
</v>
          </cell>
          <cell r="CC187"/>
          <cell r="CD187"/>
          <cell r="CE187">
            <v>4</v>
          </cell>
          <cell r="CF187"/>
          <cell r="CG187"/>
          <cell r="CH187"/>
          <cell r="CI187"/>
          <cell r="CJ187" t="e">
            <v>#NAME?</v>
          </cell>
          <cell r="CK187"/>
          <cell r="CL187"/>
          <cell r="CM187"/>
          <cell r="CN187"/>
          <cell r="CO187"/>
          <cell r="CP187"/>
          <cell r="CQ187"/>
          <cell r="CR187"/>
          <cell r="CS187"/>
          <cell r="CT187"/>
          <cell r="CU187"/>
          <cell r="CV187"/>
          <cell r="CW187"/>
          <cell r="CX187"/>
          <cell r="CY187"/>
          <cell r="CZ187"/>
        </row>
        <row r="188">
          <cell r="B188">
            <v>182</v>
          </cell>
          <cell r="C188">
            <v>9</v>
          </cell>
          <cell r="D188">
            <v>2</v>
          </cell>
          <cell r="E188">
            <v>2561</v>
          </cell>
          <cell r="F188">
            <v>800010366162</v>
          </cell>
          <cell r="G188" t="str">
            <v>นาง</v>
          </cell>
          <cell r="H188" t="str">
            <v xml:space="preserve">ชนัญธิดา  </v>
          </cell>
          <cell r="I188" t="str">
            <v>รักเป็นธรรม</v>
          </cell>
          <cell r="J188">
            <v>3501300091851</v>
          </cell>
          <cell r="K188" t="str">
            <v>สารภี</v>
          </cell>
          <cell r="L188" t="str">
            <v>เชียงใหม่ 3</v>
          </cell>
          <cell r="M188">
            <v>8</v>
          </cell>
          <cell r="N188" t="str">
            <v>เคหะ</v>
          </cell>
          <cell r="O188" t="str">
            <v>2.หลักทรัพย์ค้ำประกัน</v>
          </cell>
          <cell r="P188">
            <v>0</v>
          </cell>
          <cell r="Q188">
            <v>0</v>
          </cell>
          <cell r="R188" t="str">
            <v>จังหวัดเชียงใหม่</v>
          </cell>
          <cell r="S188" t="str">
            <v>ผบ.314</v>
          </cell>
          <cell r="T188">
            <v>2555</v>
          </cell>
          <cell r="U188" t="str">
            <v>ผบ.628</v>
          </cell>
          <cell r="V188">
            <v>2555</v>
          </cell>
          <cell r="W188"/>
          <cell r="X188"/>
          <cell r="Y188"/>
          <cell r="Z188"/>
          <cell r="AA188"/>
          <cell r="AB188"/>
          <cell r="AC188">
            <v>3</v>
          </cell>
          <cell r="AD188">
            <v>2</v>
          </cell>
          <cell r="AE188">
            <v>2559</v>
          </cell>
          <cell r="AF188"/>
          <cell r="AG188"/>
          <cell r="AH188"/>
          <cell r="AI188"/>
          <cell r="AJ188"/>
          <cell r="AK188"/>
          <cell r="AL188"/>
          <cell r="AM188"/>
          <cell r="AN188"/>
          <cell r="AO188"/>
          <cell r="AP188"/>
          <cell r="AQ188"/>
          <cell r="AR188"/>
          <cell r="AS188"/>
          <cell r="AT188"/>
          <cell r="AU188"/>
          <cell r="AV188"/>
          <cell r="AW188"/>
          <cell r="AX188"/>
          <cell r="AY188"/>
          <cell r="AZ188"/>
          <cell r="BA188"/>
          <cell r="BB188"/>
          <cell r="BC188" t="str">
            <v>ศตวรรษ</v>
          </cell>
          <cell r="BD188"/>
          <cell r="BE188"/>
          <cell r="BF188">
            <v>3</v>
          </cell>
          <cell r="BG188"/>
          <cell r="BH188" t="str">
            <v>-</v>
          </cell>
          <cell r="BI188" t="str">
            <v>นางชนัญธิดา     รักเป็นธรรม</v>
          </cell>
          <cell r="BJ188">
            <v>241480</v>
          </cell>
          <cell r="BK188">
            <v>241480</v>
          </cell>
          <cell r="BL188"/>
          <cell r="BM188"/>
          <cell r="BN188" t="str">
            <v>1. นางขวัญธิดา  รักเป็นธรรม หรือ นางพิมพ์สุทธิชา วรารักเป็นธรรม
2. นายอมร  รักเป็นธรรม หรือนายกรณ์ธนัตถ์  วรารักเป็นธรรม</v>
          </cell>
          <cell r="BO188" t="str">
            <v>ผู้กู้
คู่สมรส ผู้กู้</v>
          </cell>
          <cell r="BP188" t="str">
            <v>3501300091851
3200800019027</v>
          </cell>
          <cell r="BQ188" t="str">
            <v>-  ไม่พบว่ามีกรรมสิทธิ์ในที่ดินจังหวัดเชียงใหม่ อำเภอสันกำแพง
- ไม่พบว่ามีกรรมสิทธิ์ในที่ดินจังหวัดเชียงใหม่ อำเภอสันกำแพง</v>
          </cell>
          <cell r="BR188" t="str">
            <v>ไม่พบ</v>
          </cell>
          <cell r="BS188" t="str">
            <v>ไม่พบ
ไม่พบ</v>
          </cell>
          <cell r="BT188">
            <v>2</v>
          </cell>
          <cell r="BU188">
            <v>2</v>
          </cell>
          <cell r="BV188" t="str">
            <v>88/61</v>
          </cell>
          <cell r="BW188" t="str">
            <v>อคธรรม</v>
          </cell>
          <cell r="BX188"/>
          <cell r="BY188"/>
          <cell r="BZ188"/>
          <cell r="CA188"/>
          <cell r="CB188"/>
          <cell r="CC188"/>
          <cell r="CD188"/>
          <cell r="CE188"/>
          <cell r="CF188"/>
          <cell r="CG188"/>
          <cell r="CH188"/>
          <cell r="CI188"/>
          <cell r="CJ188"/>
          <cell r="CK188"/>
          <cell r="CL188"/>
          <cell r="CM188"/>
          <cell r="CN188"/>
          <cell r="CO188"/>
          <cell r="CP188"/>
          <cell r="CQ188"/>
          <cell r="CR188"/>
          <cell r="CS188"/>
          <cell r="CT188"/>
          <cell r="CU188"/>
          <cell r="CV188"/>
          <cell r="CW188"/>
          <cell r="CX188"/>
          <cell r="CY188"/>
          <cell r="CZ188"/>
        </row>
        <row r="189">
          <cell r="B189">
            <v>183</v>
          </cell>
          <cell r="C189">
            <v>9</v>
          </cell>
          <cell r="D189">
            <v>2</v>
          </cell>
          <cell r="E189">
            <v>2561</v>
          </cell>
          <cell r="F189">
            <v>800020310267</v>
          </cell>
          <cell r="G189" t="str">
            <v>นาง</v>
          </cell>
          <cell r="H189" t="str">
            <v>วันเพ็ญ</v>
          </cell>
          <cell r="I189" t="str">
            <v>ทิพย์นันทร์</v>
          </cell>
          <cell r="J189">
            <v>3841500032660</v>
          </cell>
          <cell r="K189" t="str">
            <v>บิ๊กซี หางดง</v>
          </cell>
          <cell r="L189" t="str">
            <v>เชียงใหม่ 3</v>
          </cell>
          <cell r="M189">
            <v>8</v>
          </cell>
          <cell r="N189" t="str">
            <v>เคหะ</v>
          </cell>
          <cell r="O189" t="str">
            <v>2.หลักทรัพย์ค้ำประกัน</v>
          </cell>
          <cell r="P189">
            <v>1935597.51</v>
          </cell>
          <cell r="Q189">
            <v>14</v>
          </cell>
          <cell r="R189" t="str">
            <v>จังหวัดเชียงใหม่</v>
          </cell>
          <cell r="S189" t="str">
            <v>ผบ.2579</v>
          </cell>
          <cell r="T189">
            <v>2557</v>
          </cell>
          <cell r="U189" t="str">
            <v>ผบ.121</v>
          </cell>
          <cell r="V189">
            <v>2558</v>
          </cell>
          <cell r="W189">
            <v>2</v>
          </cell>
          <cell r="X189">
            <v>2</v>
          </cell>
          <cell r="Y189">
            <v>2558</v>
          </cell>
          <cell r="Z189"/>
          <cell r="AA189"/>
          <cell r="AB189"/>
          <cell r="AC189"/>
          <cell r="AD189"/>
          <cell r="AE189"/>
          <cell r="AF189"/>
          <cell r="AG189"/>
          <cell r="AH189"/>
          <cell r="AI189"/>
          <cell r="AJ189"/>
          <cell r="AK189"/>
          <cell r="AL189"/>
          <cell r="AM189"/>
          <cell r="AN189"/>
          <cell r="AO189"/>
          <cell r="AP189"/>
          <cell r="AQ189"/>
          <cell r="AR189"/>
          <cell r="AS189"/>
          <cell r="AT189"/>
          <cell r="AU189"/>
          <cell r="AV189"/>
          <cell r="AW189"/>
          <cell r="AX189"/>
          <cell r="AY189"/>
          <cell r="AZ189"/>
          <cell r="BA189"/>
          <cell r="BB189"/>
          <cell r="BC189" t="str">
            <v>ศตวรรษ</v>
          </cell>
          <cell r="BD189"/>
          <cell r="BE189"/>
          <cell r="BF189">
            <v>3</v>
          </cell>
          <cell r="BG189"/>
          <cell r="BH189" t="str">
            <v>-</v>
          </cell>
          <cell r="BI189" t="str">
            <v>นางวันเพ็ญ   ทิพย์นันทร์</v>
          </cell>
          <cell r="BJ189">
            <v>241480</v>
          </cell>
          <cell r="BK189" t="str">
            <v>2/22/2561
25/4/2561</v>
          </cell>
          <cell r="BL189"/>
          <cell r="BM189"/>
          <cell r="BN189" t="str">
            <v>1.  นางสาววันเพ็ญ  ทิพย์นันท์หรือณัชชาภรณ์  พิมพ์ชนะภพ</v>
          </cell>
          <cell r="BO189" t="str">
            <v>ผู้กู้</v>
          </cell>
          <cell r="BP189">
            <v>3841500032660</v>
          </cell>
          <cell r="BQ189" t="str">
            <v>-  ไม่พบว่ามีกรรมสิทธิ์ในที่ดินจังหวัดเชียงใหม่ อำเภอเมืองเชียงใหม่
'-ไม่พบว่ามีกรรมสิทธิ์ในที่ดิน อ.ดอยสะเก็ด จ.เชียงใหม่</v>
          </cell>
          <cell r="BR189" t="str">
            <v>ไม่พบ</v>
          </cell>
          <cell r="BS189" t="str">
            <v>พบ</v>
          </cell>
          <cell r="BT189">
            <v>1</v>
          </cell>
          <cell r="BU189">
            <v>1</v>
          </cell>
          <cell r="BV189" t="str">
            <v>89/61</v>
          </cell>
          <cell r="BW189" t="str">
            <v>อคธรรม</v>
          </cell>
          <cell r="BX189"/>
          <cell r="BY189"/>
          <cell r="BZ189"/>
          <cell r="CA189"/>
          <cell r="CB189"/>
          <cell r="CC189"/>
          <cell r="CD189"/>
          <cell r="CE189"/>
          <cell r="CF189"/>
          <cell r="CG189"/>
          <cell r="CH189"/>
          <cell r="CI189"/>
          <cell r="CJ189"/>
          <cell r="CK189"/>
          <cell r="CL189"/>
          <cell r="CM189"/>
          <cell r="CN189"/>
          <cell r="CO189"/>
          <cell r="CP189"/>
          <cell r="CQ189"/>
          <cell r="CR189"/>
          <cell r="CS189"/>
          <cell r="CT189"/>
          <cell r="CU189"/>
          <cell r="CV189"/>
          <cell r="CW189"/>
          <cell r="CX189"/>
          <cell r="CY189"/>
          <cell r="CZ189"/>
        </row>
        <row r="190">
          <cell r="B190">
            <v>184</v>
          </cell>
          <cell r="C190">
            <v>9</v>
          </cell>
          <cell r="D190">
            <v>2</v>
          </cell>
          <cell r="E190">
            <v>2561</v>
          </cell>
          <cell r="F190">
            <v>800027345639</v>
          </cell>
          <cell r="G190" t="str">
            <v>นางสาว
นาย</v>
          </cell>
          <cell r="H190" t="str">
            <v xml:space="preserve">นฤดีหรือปิย์วรา  
จักรกริศน์ </v>
          </cell>
          <cell r="I190" t="str">
            <v>ยวงการหรือปราบไพรี
ปราบไพรี</v>
          </cell>
          <cell r="J190" t="str">
            <v>3610500141435
3509900112741</v>
          </cell>
          <cell r="K190" t="str">
            <v>ฮอด</v>
          </cell>
          <cell r="L190" t="str">
            <v>เชียงใหม่ 3</v>
          </cell>
          <cell r="M190">
            <v>8</v>
          </cell>
          <cell r="N190" t="str">
            <v>เคหะ</v>
          </cell>
          <cell r="O190" t="str">
            <v>2.หลักทรัพย์ค้ำประกัน</v>
          </cell>
          <cell r="P190">
            <v>1443563.36</v>
          </cell>
          <cell r="Q190">
            <v>14</v>
          </cell>
          <cell r="R190" t="str">
            <v>จังหวัดเชียงใหม่</v>
          </cell>
          <cell r="S190" t="str">
            <v>ผบ.1847</v>
          </cell>
          <cell r="T190">
            <v>2558</v>
          </cell>
          <cell r="U190" t="str">
            <v>ผบ.2331</v>
          </cell>
          <cell r="V190">
            <v>2558</v>
          </cell>
          <cell r="W190">
            <v>16</v>
          </cell>
          <cell r="X190">
            <v>11</v>
          </cell>
          <cell r="Y190">
            <v>2558</v>
          </cell>
          <cell r="Z190"/>
          <cell r="AA190"/>
          <cell r="AB190"/>
          <cell r="AC190"/>
          <cell r="AD190"/>
          <cell r="AE190"/>
          <cell r="AF190"/>
          <cell r="AG190"/>
          <cell r="AH190"/>
          <cell r="AI190"/>
          <cell r="AJ190"/>
          <cell r="AK190"/>
          <cell r="AL190"/>
          <cell r="AM190"/>
          <cell r="AN190"/>
          <cell r="AO190"/>
          <cell r="AP190"/>
          <cell r="AQ190"/>
          <cell r="AR190"/>
          <cell r="AS190"/>
          <cell r="AT190"/>
          <cell r="AU190"/>
          <cell r="AV190"/>
          <cell r="AW190"/>
          <cell r="AX190"/>
          <cell r="AY190"/>
          <cell r="AZ190"/>
          <cell r="BA190"/>
          <cell r="BB190"/>
          <cell r="BC190"/>
          <cell r="BD190" t="str">
            <v>106/61</v>
          </cell>
          <cell r="BE190"/>
          <cell r="BF190">
            <v>3</v>
          </cell>
          <cell r="BG190"/>
          <cell r="BH190">
            <v>0</v>
          </cell>
          <cell r="BI190" t="str">
            <v xml:space="preserve">นางสาวนฤดีหรือปิย์วรา ยวงการหรือปราบไพรี, นายจักรกริศน์ ปราบไพรี
</v>
          </cell>
          <cell r="BJ190">
            <v>241480</v>
          </cell>
          <cell r="BK190">
            <v>241480</v>
          </cell>
          <cell r="BL190"/>
          <cell r="BM190"/>
          <cell r="BN190" t="str">
            <v>1. นางสาวนฤดีหรือปิยว์วรา  ยวงการหรือปราบไพรี
2. นายจักรกริศน์  ปราบไพรี</v>
          </cell>
          <cell r="BO190" t="str">
            <v>ผู้กู้
ผู้กู้</v>
          </cell>
          <cell r="BP190" t="str">
            <v>3610500141435
3509900112741</v>
          </cell>
          <cell r="BQ190" t="str">
            <v>- ไม่พบว่ามีกรรมสิทธิ์ในที่ดินจังหวัดเชียงใหม่ สาขาหางดง
-  ไม่พบว่ามีกรรมสิทธิ์ในที่ดินจังหวัดเชียงใหม่ สาขาหางดง</v>
          </cell>
          <cell r="BR190" t="str">
            <v xml:space="preserve">ไม่พบ
</v>
          </cell>
          <cell r="BS190" t="str">
            <v>ไม่พบ
ไม่พบ</v>
          </cell>
          <cell r="BT190">
            <v>2</v>
          </cell>
          <cell r="BU190">
            <v>1</v>
          </cell>
          <cell r="BV190" t="str">
            <v>106/61</v>
          </cell>
          <cell r="BW190" t="str">
            <v>อคธรรม</v>
          </cell>
          <cell r="BX190"/>
          <cell r="BY190"/>
          <cell r="BZ190"/>
          <cell r="CA190"/>
          <cell r="CB190"/>
          <cell r="CC190"/>
          <cell r="CD190"/>
          <cell r="CE190"/>
          <cell r="CF190"/>
          <cell r="CG190"/>
          <cell r="CH190"/>
          <cell r="CI190"/>
          <cell r="CJ190"/>
          <cell r="CK190"/>
          <cell r="CL190"/>
          <cell r="CM190"/>
          <cell r="CN190"/>
          <cell r="CO190"/>
          <cell r="CP190"/>
          <cell r="CQ190"/>
          <cell r="CR190"/>
          <cell r="CS190"/>
          <cell r="CT190"/>
          <cell r="CU190"/>
          <cell r="CV190"/>
          <cell r="CW190"/>
          <cell r="CX190"/>
          <cell r="CY190"/>
          <cell r="CZ190"/>
        </row>
        <row r="191">
          <cell r="B191">
            <v>185</v>
          </cell>
          <cell r="C191">
            <v>9</v>
          </cell>
          <cell r="D191">
            <v>2</v>
          </cell>
          <cell r="E191">
            <v>2561</v>
          </cell>
          <cell r="F191">
            <v>8220520000996</v>
          </cell>
          <cell r="G191" t="str">
            <v>นาย</v>
          </cell>
          <cell r="H191" t="str">
            <v>สมศักดิ์</v>
          </cell>
          <cell r="I191" t="str">
            <v>หอมกุหลาบ</v>
          </cell>
          <cell r="J191">
            <v>3240600343521</v>
          </cell>
          <cell r="K191" t="str">
            <v>สารภี</v>
          </cell>
          <cell r="L191" t="str">
            <v>เชียงใหม่ 3</v>
          </cell>
          <cell r="M191">
            <v>8</v>
          </cell>
          <cell r="N191" t="str">
            <v>เคหะ</v>
          </cell>
          <cell r="O191" t="str">
            <v>2.หลักทรัพย์ค้ำประกัน</v>
          </cell>
          <cell r="P191">
            <v>1032517.28</v>
          </cell>
          <cell r="Q191">
            <v>14</v>
          </cell>
          <cell r="R191" t="str">
            <v>จังหวัดเชียงใหม่</v>
          </cell>
          <cell r="S191" t="str">
            <v>ผบ.616</v>
          </cell>
          <cell r="T191">
            <v>2554</v>
          </cell>
          <cell r="U191" t="str">
            <v>ผบ.689</v>
          </cell>
          <cell r="V191">
            <v>2554</v>
          </cell>
          <cell r="W191"/>
          <cell r="X191"/>
          <cell r="Y191"/>
          <cell r="Z191">
            <v>21</v>
          </cell>
          <cell r="AA191">
            <v>6</v>
          </cell>
          <cell r="AB191">
            <v>2554</v>
          </cell>
          <cell r="AC191"/>
          <cell r="AD191"/>
          <cell r="AE191"/>
          <cell r="AF191"/>
          <cell r="AG191"/>
          <cell r="AH191"/>
          <cell r="AI191"/>
          <cell r="AJ191"/>
          <cell r="AK191"/>
          <cell r="AL191"/>
          <cell r="AM191"/>
          <cell r="AN191"/>
          <cell r="AO191"/>
          <cell r="AP191"/>
          <cell r="AQ191"/>
          <cell r="AR191"/>
          <cell r="AS191"/>
          <cell r="AT191"/>
          <cell r="AU191"/>
          <cell r="AV191"/>
          <cell r="AW191"/>
          <cell r="AX191"/>
          <cell r="AY191"/>
          <cell r="AZ191"/>
          <cell r="BA191"/>
          <cell r="BB191"/>
          <cell r="BC191" t="str">
            <v>ศตวรรษ</v>
          </cell>
          <cell r="BD191"/>
          <cell r="BE191"/>
          <cell r="BF191">
            <v>3</v>
          </cell>
          <cell r="BG191"/>
          <cell r="BH191">
            <v>0</v>
          </cell>
          <cell r="BI191" t="str">
            <v>นายสมศักดิ์   หอมกุหลาบ</v>
          </cell>
          <cell r="BJ191">
            <v>241480</v>
          </cell>
          <cell r="BK191">
            <v>241480</v>
          </cell>
          <cell r="BL191"/>
          <cell r="BM191"/>
          <cell r="BN191" t="str">
            <v>1. นายสมศักดิ์   หอมกุหลาบ
2. นางสาวอรพรรณ  เนาวโอภาส</v>
          </cell>
          <cell r="BO191" t="str">
            <v>ผู้กู้
คู่สมรส (ผู้กู้)</v>
          </cell>
          <cell r="BP191" t="str">
            <v>3240600343521
3240800036967</v>
          </cell>
          <cell r="BQ191" t="str">
            <v>-  ไม่พบว่ามีกรรมสิทธิ์ในที่ดินจังหวัดเชียงใหม่ อำเภอสารภี
- ไม่พบว่ามีกรรมสิทธิ์ในที่ดินจังหวัดฉะเชิงเทรา</v>
          </cell>
          <cell r="BR191" t="str">
            <v>ไม่พบ</v>
          </cell>
          <cell r="BS191" t="str">
            <v>ไม่พบ
ไม่พบ</v>
          </cell>
          <cell r="BT191">
            <v>2</v>
          </cell>
          <cell r="BU191">
            <v>2</v>
          </cell>
          <cell r="BV191" t="str">
            <v>90/61</v>
          </cell>
          <cell r="BW191" t="str">
            <v>อคธรรม</v>
          </cell>
          <cell r="BX191"/>
          <cell r="BY191"/>
          <cell r="BZ191"/>
          <cell r="CA191"/>
          <cell r="CB191"/>
          <cell r="CC191"/>
          <cell r="CD191"/>
          <cell r="CE191"/>
          <cell r="CF191"/>
          <cell r="CG191"/>
          <cell r="CH191"/>
          <cell r="CI191"/>
          <cell r="CJ191"/>
          <cell r="CK191"/>
          <cell r="CL191"/>
          <cell r="CM191"/>
          <cell r="CN191"/>
          <cell r="CO191"/>
          <cell r="CP191"/>
          <cell r="CQ191"/>
          <cell r="CR191"/>
          <cell r="CS191"/>
          <cell r="CT191"/>
          <cell r="CU191"/>
          <cell r="CV191"/>
          <cell r="CW191"/>
          <cell r="CX191"/>
          <cell r="CY191"/>
          <cell r="CZ191"/>
        </row>
        <row r="192">
          <cell r="B192">
            <v>186</v>
          </cell>
          <cell r="C192">
            <v>20</v>
          </cell>
          <cell r="D192">
            <v>10</v>
          </cell>
          <cell r="E192">
            <v>2560</v>
          </cell>
          <cell r="F192"/>
          <cell r="G192" t="str">
            <v>นาย</v>
          </cell>
          <cell r="H192" t="str">
            <v>อิสระพษ์</v>
          </cell>
          <cell r="I192" t="str">
            <v>ใจเมือง</v>
          </cell>
          <cell r="J192">
            <v>1500400079171</v>
          </cell>
          <cell r="K192"/>
          <cell r="L192" t="str">
            <v>เชียงใหม่ 1</v>
          </cell>
          <cell r="M192">
            <v>8</v>
          </cell>
          <cell r="N192"/>
          <cell r="O192" t="str">
            <v>1.บุคคลค้ำประกัน</v>
          </cell>
          <cell r="P192"/>
          <cell r="Q192"/>
          <cell r="R192" t="str">
            <v>แขวงเชียงใหม่</v>
          </cell>
          <cell r="S192" t="str">
            <v>ผบ.9978</v>
          </cell>
          <cell r="T192">
            <v>2558</v>
          </cell>
          <cell r="U192" t="str">
            <v>ผบ.1174</v>
          </cell>
          <cell r="V192">
            <v>2559</v>
          </cell>
          <cell r="W192"/>
          <cell r="X192"/>
          <cell r="Y192"/>
          <cell r="Z192">
            <v>24</v>
          </cell>
          <cell r="AA192">
            <v>2</v>
          </cell>
          <cell r="AB192">
            <v>2559</v>
          </cell>
          <cell r="AC192"/>
          <cell r="AD192"/>
          <cell r="AE192"/>
          <cell r="AF192"/>
          <cell r="AG192"/>
          <cell r="AH192"/>
          <cell r="AI192"/>
          <cell r="AJ192"/>
          <cell r="AK192"/>
          <cell r="AL192"/>
          <cell r="AM192"/>
          <cell r="AN192"/>
          <cell r="AO192"/>
          <cell r="AP192"/>
          <cell r="AQ192"/>
          <cell r="AR192"/>
          <cell r="AS192"/>
          <cell r="AT192"/>
          <cell r="AU192"/>
          <cell r="AV192"/>
          <cell r="AW192"/>
          <cell r="AX192"/>
          <cell r="AY192"/>
          <cell r="AZ192"/>
          <cell r="BA192"/>
          <cell r="BB192"/>
          <cell r="BC192" t="str">
            <v>ศิราณี</v>
          </cell>
          <cell r="BD192"/>
          <cell r="BE192"/>
          <cell r="BF192">
            <v>1</v>
          </cell>
          <cell r="BG192"/>
          <cell r="BH192">
            <v>0</v>
          </cell>
          <cell r="BI192" t="str">
            <v>นายอิสระพษ์   ใจเมือง</v>
          </cell>
          <cell r="BJ192">
            <v>241586</v>
          </cell>
          <cell r="BK192">
            <v>241585</v>
          </cell>
          <cell r="BL192"/>
          <cell r="BM192"/>
          <cell r="BN192" t="str">
            <v>1. นายอิสระพงษ์  ใจเมือง
2. นายกฤษดา  ทาเรือน
3. นายกัมปนาท  อินทรลักษณ์</v>
          </cell>
          <cell r="BO192" t="str">
            <v>ผู้กู้
ผู้ค้ำประกัน (ล.2)
ผู้ค้ำประกัน (ล.3)</v>
          </cell>
          <cell r="BP192" t="str">
            <v>1500400079171
1509901104746
1509901314945</v>
          </cell>
          <cell r="BQ192" t="str">
            <v>- ไม่พบว่ามีกรรมสิทธิ์ในที่ดิน อ.เชียงดาว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192" t="str">
            <v>ไม่พบ</v>
          </cell>
          <cell r="BS192" t="str">
            <v>ไม่พบ
พบ
พบ</v>
          </cell>
          <cell r="BT192">
            <v>3</v>
          </cell>
          <cell r="BU192">
            <v>3</v>
          </cell>
          <cell r="BV192" t="str">
            <v>156/61</v>
          </cell>
          <cell r="BW192" t="str">
            <v>L.E.P</v>
          </cell>
          <cell r="BX192"/>
          <cell r="BY192"/>
          <cell r="BZ192"/>
          <cell r="CA192"/>
          <cell r="CB192"/>
          <cell r="CC192"/>
          <cell r="CD192"/>
          <cell r="CE192"/>
          <cell r="CF192"/>
          <cell r="CG192"/>
          <cell r="CH192"/>
          <cell r="CI192"/>
          <cell r="CJ192"/>
          <cell r="CK192"/>
          <cell r="CL192"/>
          <cell r="CM192"/>
          <cell r="CN192"/>
          <cell r="CO192"/>
          <cell r="CP192"/>
          <cell r="CQ192"/>
          <cell r="CR192"/>
          <cell r="CS192"/>
          <cell r="CT192"/>
          <cell r="CU192"/>
          <cell r="CV192"/>
          <cell r="CW192"/>
          <cell r="CX192"/>
          <cell r="CY192"/>
          <cell r="CZ192"/>
        </row>
        <row r="193">
          <cell r="B193">
            <v>187</v>
          </cell>
          <cell r="C193">
            <v>20</v>
          </cell>
          <cell r="D193">
            <v>10</v>
          </cell>
          <cell r="E193">
            <v>2560</v>
          </cell>
          <cell r="F193">
            <v>800030466356</v>
          </cell>
          <cell r="G193" t="str">
            <v>นาง</v>
          </cell>
          <cell r="H193" t="str">
            <v>เข็มทอง</v>
          </cell>
          <cell r="I193" t="str">
            <v>ธรรมขันธ์</v>
          </cell>
          <cell r="J193">
            <v>3630800064461</v>
          </cell>
          <cell r="K193" t="str">
            <v>เซ็นทรัล แอร์พอร์ต พลาซ่า เชียงใหม่</v>
          </cell>
          <cell r="L193" t="str">
            <v>เชียงใหม่ 1</v>
          </cell>
          <cell r="M193">
            <v>8</v>
          </cell>
          <cell r="N193" t="str">
            <v>ธปช.</v>
          </cell>
          <cell r="O193" t="str">
            <v>1.บุคคลค้ำประกัน</v>
          </cell>
          <cell r="P193">
            <v>167490.23999999999</v>
          </cell>
          <cell r="Q193">
            <v>15</v>
          </cell>
          <cell r="R193" t="str">
            <v>แขวงเชียงใหม่</v>
          </cell>
          <cell r="S193" t="str">
            <v>ผบ.9979</v>
          </cell>
          <cell r="T193">
            <v>2558</v>
          </cell>
          <cell r="U193" t="str">
            <v>ผบ.1184</v>
          </cell>
          <cell r="V193">
            <v>2559</v>
          </cell>
          <cell r="W193"/>
          <cell r="X193"/>
          <cell r="Y193"/>
          <cell r="Z193">
            <v>24</v>
          </cell>
          <cell r="AA193">
            <v>2</v>
          </cell>
          <cell r="AB193">
            <v>2559</v>
          </cell>
          <cell r="AC193"/>
          <cell r="AD193"/>
          <cell r="AE193"/>
          <cell r="AF193"/>
          <cell r="AG193"/>
          <cell r="AH193"/>
          <cell r="AI193"/>
          <cell r="AJ193"/>
          <cell r="AK193"/>
          <cell r="AL193"/>
          <cell r="AM193"/>
          <cell r="AN193"/>
          <cell r="AO193"/>
          <cell r="AP193"/>
          <cell r="AQ193"/>
          <cell r="AR193"/>
          <cell r="AS193"/>
          <cell r="AT193"/>
          <cell r="AU193"/>
          <cell r="AV193"/>
          <cell r="AW193"/>
          <cell r="AX193"/>
          <cell r="AY193"/>
          <cell r="AZ193"/>
          <cell r="BA193"/>
          <cell r="BB193" t="str">
            <v>ชะลอยึด(ชำระปกติ)</v>
          </cell>
          <cell r="BC193" t="str">
            <v>ศิราณี</v>
          </cell>
          <cell r="BD193"/>
          <cell r="BE193"/>
          <cell r="BF193">
            <v>1</v>
          </cell>
          <cell r="BG193"/>
          <cell r="BH193">
            <v>0</v>
          </cell>
          <cell r="BI193" t="str">
            <v>นางเข็มทอง   ธรรมขันธ์</v>
          </cell>
          <cell r="BJ193">
            <v>241582</v>
          </cell>
          <cell r="BK193">
            <v>241585</v>
          </cell>
          <cell r="BL193"/>
          <cell r="BM193"/>
          <cell r="BN193" t="str">
            <v xml:space="preserve">1. นางเข็มทอง  ธรรมขันธ์
2. จ.ส.ต.ธวัช  ธรรมขันธ์
3. นายปิยะพงษ์  สุธรรม
4. นางรัตติกาล  สุธรรม
5. นางสาวภัทรานิษฐ์  ดวงใจธรรม  </v>
          </cell>
          <cell r="BO193" t="str">
            <v>ผู้กู้
คู่สมรส (ล.1)
ผู้ค้ำประกัน (ล.2)
คู่สมรส (ล.2)
ผู้ค้ำประกัน (ล.3)</v>
          </cell>
          <cell r="BP193" t="str">
            <v xml:space="preserve">3630800064461
3630800064452
1580400004830
3509900315375
3501300277912
</v>
          </cell>
          <cell r="BQ193" t="str">
            <v>-  พบว่ามีกรรมสิทธิ์ในที่ดิน อ.ดอยหล่อ จ.เชียงใหม่ เลขโฉนด 17221 เลขที่ดิน 1140 ต.สองแคว อ.ดอยหล่อ เชียงใหม่
'- พบว่ามีกรรมสิทธิ์ในที่ดิน อ.ดอยหล่อ จ.เชียงใหม่ เลขโฉนด 4014,15990,17199,17205,17026,17221 เลขที่ดิน 1487,1206,1209,1204,1205,1140 ต.สองแคว อ.ดอยหล่อ เชียงใหม่
'- พบว่ามีกรรมสิทธิ์ในที่ดิน อ.หางดง จ.เชียงใหม่ เลขโฉนด 23452,70276 เลขที่ดิน 207,6 ต.สันผักหวาน อ.หางดง เชียงใหม่
'- ไม่พบว่ามีกรรมสิทธิ์ในที่ดิน อ.เมืองเชียงใหม่ จ.เชียงใหม่
'- ไม่พบว่ามีกรรมสิทธิ์ในที่ดิน อ.สันทราย จ.เชียงใหม่</v>
          </cell>
          <cell r="BR193" t="str">
            <v>พบ</v>
          </cell>
          <cell r="BS193" t="str">
            <v>พบ
พบ
พบ
พบ
พบ</v>
          </cell>
          <cell r="BT193">
            <v>5</v>
          </cell>
          <cell r="BU193">
            <v>5</v>
          </cell>
          <cell r="BV193" t="str">
            <v>126/61</v>
          </cell>
          <cell r="BW193" t="str">
            <v>L.E.P</v>
          </cell>
          <cell r="BX193"/>
          <cell r="BY193"/>
          <cell r="BZ193"/>
          <cell r="CA193"/>
          <cell r="CB193"/>
          <cell r="CC193"/>
          <cell r="CD193"/>
          <cell r="CE193"/>
          <cell r="CF193"/>
          <cell r="CG193"/>
          <cell r="CH193"/>
          <cell r="CI193"/>
          <cell r="CJ193"/>
          <cell r="CK193"/>
          <cell r="CL193"/>
          <cell r="CM193"/>
          <cell r="CN193"/>
          <cell r="CO193"/>
          <cell r="CP193"/>
          <cell r="CQ193"/>
          <cell r="CR193"/>
          <cell r="CS193"/>
          <cell r="CT193"/>
          <cell r="CU193"/>
          <cell r="CV193"/>
          <cell r="CW193"/>
          <cell r="CX193"/>
          <cell r="CY193"/>
          <cell r="CZ193"/>
        </row>
        <row r="194">
          <cell r="B194">
            <v>188</v>
          </cell>
          <cell r="C194">
            <v>31</v>
          </cell>
          <cell r="D194">
            <v>1</v>
          </cell>
          <cell r="E194">
            <v>2561</v>
          </cell>
          <cell r="F194">
            <v>800018391600</v>
          </cell>
          <cell r="G194" t="str">
            <v>นาย</v>
          </cell>
          <cell r="H194" t="str">
            <v>สรวิศ</v>
          </cell>
          <cell r="I194" t="str">
            <v>พันธุ์สุภา</v>
          </cell>
          <cell r="J194">
            <v>3520100289134</v>
          </cell>
          <cell r="K194" t="str">
            <v>เซ็นทรัล แอร์พอร์ต พลาซ่า เชียงใหม่</v>
          </cell>
          <cell r="L194" t="str">
            <v>เชียงใหม่ 1</v>
          </cell>
          <cell r="M194">
            <v>8</v>
          </cell>
          <cell r="N194" t="str">
            <v>สวัสดิการ</v>
          </cell>
          <cell r="O194" t="str">
            <v>1.บุคคลค้ำประกัน</v>
          </cell>
          <cell r="P194"/>
          <cell r="Q194"/>
          <cell r="R194" t="str">
            <v>จังหวัดเชียงใหม่</v>
          </cell>
          <cell r="S194" t="str">
            <v>ผบ.1889</v>
          </cell>
          <cell r="T194">
            <v>2558</v>
          </cell>
          <cell r="U194" t="str">
            <v>ผบ.2337</v>
          </cell>
          <cell r="V194">
            <v>2558</v>
          </cell>
          <cell r="W194"/>
          <cell r="X194"/>
          <cell r="Y194"/>
          <cell r="Z194">
            <v>16</v>
          </cell>
          <cell r="AA194">
            <v>11</v>
          </cell>
          <cell r="AB194">
            <v>2558</v>
          </cell>
          <cell r="AC194"/>
          <cell r="AD194"/>
          <cell r="AE194"/>
          <cell r="AF194"/>
          <cell r="AG194"/>
          <cell r="AH194"/>
          <cell r="AI194"/>
          <cell r="AJ194"/>
          <cell r="AK194"/>
          <cell r="AL194"/>
          <cell r="AM194"/>
          <cell r="AN194"/>
          <cell r="AO194"/>
          <cell r="AP194"/>
          <cell r="AQ194"/>
          <cell r="AR194"/>
          <cell r="AS194"/>
          <cell r="AT194"/>
          <cell r="AU194"/>
          <cell r="AV194"/>
          <cell r="AW194"/>
          <cell r="AX194"/>
          <cell r="AY194"/>
          <cell r="AZ194"/>
          <cell r="BA194"/>
          <cell r="BB194" t="str">
            <v>อายัดสลาก (28/09/2561)</v>
          </cell>
          <cell r="BC194"/>
          <cell r="BD194"/>
          <cell r="BE194"/>
          <cell r="BF194">
            <v>1</v>
          </cell>
          <cell r="BG194"/>
          <cell r="BH194">
            <v>823558010155</v>
          </cell>
          <cell r="BI194" t="str">
            <v>นายสรวิศ   พันธุ์สุภา</v>
          </cell>
          <cell r="BJ194" t="str">
            <v>7/5/2561
4/5/2561</v>
          </cell>
          <cell r="BK194"/>
          <cell r="BL194"/>
          <cell r="BM194"/>
          <cell r="BN194" t="str">
            <v>1.นายสรวิศ  พันธุ์สุภา
2.นายนที  รักปรางค์
3.นายดุลยฤทธิ์  ตั้งศรีวงศ์</v>
          </cell>
          <cell r="BO194" t="str">
            <v>ผู้กู้
ผู้ค้ำประกัน (ล.2)
ผู้ค้ำประกัน (ล.3)</v>
          </cell>
          <cell r="BP194" t="str">
            <v>3520100289134
3529900441044
3529900389506</v>
          </cell>
          <cell r="BQ194" t="str">
            <v>เคสนี้ไม่ต้องสืบทรัพย์  //  อายัดสลาก  (อยู่ระหว่างส่งคำบังคับ / สำนักงานเดิมยังไม่ได้ส่งคำบังคับ)</v>
          </cell>
          <cell r="BR194" t="str">
            <v>-</v>
          </cell>
          <cell r="BS194"/>
          <cell r="BT194"/>
          <cell r="BU194"/>
          <cell r="BV194"/>
          <cell r="BW194" t="str">
            <v>L.E.P</v>
          </cell>
          <cell r="BX194"/>
          <cell r="BY194"/>
          <cell r="BZ194"/>
          <cell r="CA194"/>
          <cell r="CB194"/>
          <cell r="CC194"/>
          <cell r="CD194"/>
          <cell r="CE194"/>
          <cell r="CF194"/>
          <cell r="CG194"/>
          <cell r="CH194"/>
          <cell r="CI194"/>
          <cell r="CJ194"/>
          <cell r="CK194"/>
          <cell r="CL194"/>
          <cell r="CM194"/>
          <cell r="CN194"/>
          <cell r="CO194"/>
          <cell r="CP194"/>
          <cell r="CQ194"/>
          <cell r="CR194"/>
          <cell r="CS194"/>
          <cell r="CT194"/>
          <cell r="CU194"/>
          <cell r="CV194"/>
          <cell r="CW194"/>
          <cell r="CX194"/>
          <cell r="CY194"/>
          <cell r="CZ194"/>
        </row>
        <row r="195">
          <cell r="B195">
            <v>189</v>
          </cell>
          <cell r="C195">
            <v>26</v>
          </cell>
          <cell r="D195">
            <v>2</v>
          </cell>
          <cell r="E195">
            <v>2561</v>
          </cell>
          <cell r="F195">
            <v>800041851950</v>
          </cell>
          <cell r="G195" t="str">
            <v>นางสาว</v>
          </cell>
          <cell r="H195" t="str">
            <v>อรุณรัตน์</v>
          </cell>
          <cell r="I195" t="str">
            <v>โยนะกาศ</v>
          </cell>
          <cell r="J195">
            <v>1509900849683</v>
          </cell>
          <cell r="K195" t="str">
            <v>สันป่าตอง</v>
          </cell>
          <cell r="L195" t="str">
            <v>เชียงใหม่ 3</v>
          </cell>
          <cell r="M195">
            <v>8</v>
          </cell>
          <cell r="N195" t="str">
            <v>ธปช.</v>
          </cell>
          <cell r="O195" t="str">
            <v>1.บุคคลค้ำประกัน</v>
          </cell>
          <cell r="P195"/>
          <cell r="Q195"/>
          <cell r="R195" t="str">
            <v>จังหวัดลำพูน</v>
          </cell>
          <cell r="S195" t="str">
            <v>ผบ.1029</v>
          </cell>
          <cell r="T195">
            <v>2559</v>
          </cell>
          <cell r="U195" t="str">
            <v>ผบ.1257</v>
          </cell>
          <cell r="V195">
            <v>2559</v>
          </cell>
          <cell r="W195">
            <v>8</v>
          </cell>
          <cell r="X195">
            <v>6</v>
          </cell>
          <cell r="Y195">
            <v>2559</v>
          </cell>
          <cell r="Z195"/>
          <cell r="AA195"/>
          <cell r="AB195"/>
          <cell r="AC195"/>
          <cell r="AD195"/>
          <cell r="AE195"/>
          <cell r="AF195"/>
          <cell r="AG195"/>
          <cell r="AH195"/>
          <cell r="AI195"/>
          <cell r="AJ195"/>
          <cell r="AK195"/>
          <cell r="AL195"/>
          <cell r="AM195"/>
          <cell r="AN195"/>
          <cell r="AO195"/>
          <cell r="AP195"/>
          <cell r="AQ195"/>
          <cell r="AR195"/>
          <cell r="AS195"/>
          <cell r="AT195"/>
          <cell r="AU195"/>
          <cell r="AV195"/>
          <cell r="AW195"/>
          <cell r="AX195"/>
          <cell r="AY195"/>
          <cell r="AZ195"/>
          <cell r="BA195"/>
          <cell r="BB195"/>
          <cell r="BC195" t="str">
            <v>ศิราณี</v>
          </cell>
          <cell r="BD195"/>
          <cell r="BE195"/>
          <cell r="BF195">
            <v>3</v>
          </cell>
          <cell r="BG195"/>
          <cell r="BH195">
            <v>823759010218</v>
          </cell>
          <cell r="BI195" t="str">
            <v>นางสาวอรุณรัตน์   โยนะกาศ</v>
          </cell>
          <cell r="BJ195">
            <v>241582</v>
          </cell>
          <cell r="BK195">
            <v>241585</v>
          </cell>
          <cell r="BL195"/>
          <cell r="BM195"/>
          <cell r="BN195" t="str">
            <v>1. นางสาวอรุณรัตน์  โยนะกาศ
2. นายนพพล  หมื่นศรี
3. นางสาวบุษบา  ฟูตา</v>
          </cell>
          <cell r="BO195" t="str">
            <v>ผู้กู้
ผู้ค้ำประกัน (ล.2)
ผู้ค้ำประกัน (ล.3)</v>
          </cell>
          <cell r="BP195" t="str">
            <v>1509900849683
1510100178409
8500973015277</v>
          </cell>
          <cell r="BQ195" t="str">
            <v>- ไม่พบว่ามีกรรมสิทธิ์ในที่ดินจังหวัดลำพูน อำเภอแม่ทา
'- ไม่พบว่ามีกรรมสิมธิ์ในที่ดินจังหวัดลำพูน อำเภอเมืองลำพูน
'- ไม่พบว่ามีกรรมสิทธิ์ในที่ดินจังหวัดเชียงใหม่ อำเภอฝาง</v>
          </cell>
          <cell r="BR195" t="str">
            <v>ไม่พบ</v>
          </cell>
          <cell r="BS195" t="str">
            <v>พบ
ไม่พบ
พบ</v>
          </cell>
          <cell r="BT195">
            <v>3</v>
          </cell>
          <cell r="BU195">
            <v>3</v>
          </cell>
          <cell r="BV195" t="str">
            <v>91/61</v>
          </cell>
          <cell r="BW195" t="str">
            <v>อคธรรม</v>
          </cell>
          <cell r="BX195"/>
          <cell r="BY195"/>
          <cell r="BZ195"/>
          <cell r="CA195"/>
          <cell r="CB195"/>
          <cell r="CC195"/>
          <cell r="CD195"/>
          <cell r="CE195"/>
          <cell r="CF195"/>
          <cell r="CG195"/>
          <cell r="CH195"/>
          <cell r="CI195"/>
          <cell r="CJ195"/>
          <cell r="CK195"/>
          <cell r="CL195"/>
          <cell r="CM195"/>
          <cell r="CN195"/>
          <cell r="CO195"/>
          <cell r="CP195"/>
          <cell r="CQ195"/>
          <cell r="CR195"/>
          <cell r="CS195"/>
          <cell r="CT195"/>
          <cell r="CU195"/>
          <cell r="CV195"/>
          <cell r="CW195"/>
          <cell r="CX195"/>
          <cell r="CY195"/>
          <cell r="CZ195"/>
        </row>
        <row r="196">
          <cell r="B196">
            <v>190</v>
          </cell>
          <cell r="C196">
            <v>26</v>
          </cell>
          <cell r="D196">
            <v>2</v>
          </cell>
          <cell r="E196">
            <v>2561</v>
          </cell>
          <cell r="F196">
            <v>800028639659</v>
          </cell>
          <cell r="G196" t="str">
            <v>นาย</v>
          </cell>
          <cell r="H196" t="str">
            <v>ชัชพล</v>
          </cell>
          <cell r="I196" t="str">
            <v>แก้ววงค์วาน</v>
          </cell>
          <cell r="J196">
            <v>3500200005928</v>
          </cell>
          <cell r="K196" t="str">
            <v>สารภี</v>
          </cell>
          <cell r="L196" t="str">
            <v>เชียงใหม่ 3</v>
          </cell>
          <cell r="M196">
            <v>8</v>
          </cell>
          <cell r="N196" t="str">
            <v>องค์กรชุมชน</v>
          </cell>
          <cell r="O196" t="str">
            <v>1.บุคคลค้ำประกัน</v>
          </cell>
          <cell r="P196"/>
          <cell r="Q196"/>
          <cell r="R196" t="str">
            <v>จังหวัดฮอด</v>
          </cell>
          <cell r="S196" t="str">
            <v>ผบ.39</v>
          </cell>
          <cell r="T196">
            <v>2559</v>
          </cell>
          <cell r="U196" t="str">
            <v>ผบ.181</v>
          </cell>
          <cell r="V196">
            <v>2559</v>
          </cell>
          <cell r="W196"/>
          <cell r="X196"/>
          <cell r="Y196"/>
          <cell r="Z196">
            <v>25</v>
          </cell>
          <cell r="AA196">
            <v>4</v>
          </cell>
          <cell r="AB196">
            <v>2559</v>
          </cell>
          <cell r="AC196"/>
          <cell r="AD196"/>
          <cell r="AE196"/>
          <cell r="AF196"/>
          <cell r="AG196"/>
          <cell r="AH196"/>
          <cell r="AI196"/>
          <cell r="AJ196"/>
          <cell r="AK196"/>
          <cell r="AL196"/>
          <cell r="AM196"/>
          <cell r="AN196"/>
          <cell r="AO196"/>
          <cell r="AP196"/>
          <cell r="AQ196"/>
          <cell r="AR196"/>
          <cell r="AS196"/>
          <cell r="AT196"/>
          <cell r="AU196"/>
          <cell r="AV196"/>
          <cell r="AW196"/>
          <cell r="AX196"/>
          <cell r="AY196"/>
          <cell r="AZ196"/>
          <cell r="BA196"/>
          <cell r="BB196" t="str">
            <v>พร้อมยึด  จะดำเนินการวันที่ 24/05/2562//ขอดำเนินงดขายทอดตลาดโฉนดที่ดินเลขที่ 11087 ต.ดอยแก้ว อ.จอมทอง จ.เชียงใหม่ ติดจำนองบุคคลภายนอก กรรมสิทธิ์จำเลยที่ 1 โดยให้ท่านแถลงงดขาย 1 ปี  (เบอร์โทร.คุณชัชพล 081-3669279)//ถอนการยึดทรัพย์และบังคับคดี 7/9/2565 //รายงานผลวันที่ 13/9/2565</v>
          </cell>
          <cell r="BC196" t="str">
            <v>พี่รี่
พี่บอล</v>
          </cell>
          <cell r="BD196" t="str">
            <v>ยึดทรัพย์โฉนดที่ดินเลขที่ 11085 และ 11087 ต.ดอยแก้ว อ.จอมทอง จ.เชียงใหม่</v>
          </cell>
          <cell r="BE196"/>
          <cell r="BF196">
            <v>3</v>
          </cell>
          <cell r="BG196"/>
          <cell r="BH196">
            <v>823758010531</v>
          </cell>
          <cell r="BI196" t="str">
            <v>นายชัชพล   แก้ววงค์วาน</v>
          </cell>
          <cell r="BJ196"/>
          <cell r="BK196" t="str">
            <v>25/4/2561</v>
          </cell>
          <cell r="BL196"/>
          <cell r="BM196"/>
          <cell r="BN196" t="str">
            <v>1. นายชัชพล  แก้ววงค์วาน
2. นายคณิศ  นันต๊ะเสน
3. นางสมิตา  ไชยยิถะ
4. นายไกรสีร  ใจคะจัด
5. นายอำนวย  ชัยยศ
6. นายสมศักดิ์  ปานตะพิงค์
7. นายบุญตาน  หรือประธาน  จันทร์หอม
8. นางไพจิตร์  เขตต์บูรณ์
9. นางฉลวย  ปัญญานวล
10 .นายสุภัทร์  ปานตะพิงค์</v>
          </cell>
          <cell r="BO196"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v>
          </cell>
          <cell r="BP196" t="str">
            <v xml:space="preserve">3500200005928
3500200004433
3500200006746
5501990007283
3501900664381
3501900666065
3501900665719
3501900665808
3501900387034
3501900666103
</v>
          </cell>
          <cell r="BQ196" t="str">
            <v>- พบว่ามีกรรมสิทธิ์ในที่ดิน อ.จอมทอง จ.เชียงใหม่ โฉนดเลขที่ 11085,11087
- พบว่ามีกรรมสิทธิ์ในที่ดิน อ.จอมทอง จ.เชียงใหม่ โฉนดเลขที่ 11039
- ไม่พบว่ามีกรรมสิทธิ์ในที่ดิน อ.จอมทอง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196" t="str">
            <v>พบ</v>
          </cell>
          <cell r="BS196" t="str">
            <v>พบ
ไม่พบ
พบ
พบ
พบ
พบ
ไม่พบ
ไม่พบ
ไม่พบ
ไม่พบ</v>
          </cell>
          <cell r="BT196">
            <v>10</v>
          </cell>
          <cell r="BU196"/>
          <cell r="BV196" t="str">
            <v>75/61</v>
          </cell>
          <cell r="BW196" t="str">
            <v>อคธรรม</v>
          </cell>
          <cell r="BX196"/>
          <cell r="BY196"/>
          <cell r="BZ196"/>
          <cell r="CA196"/>
          <cell r="CB196"/>
          <cell r="CC196"/>
          <cell r="CD196"/>
          <cell r="CE196"/>
          <cell r="CF196"/>
          <cell r="CG196"/>
          <cell r="CH196"/>
          <cell r="CI196"/>
          <cell r="CJ196"/>
          <cell r="CK196"/>
          <cell r="CL196"/>
          <cell r="CM196"/>
          <cell r="CN196"/>
          <cell r="CO196"/>
          <cell r="CP196"/>
          <cell r="CQ196"/>
          <cell r="CR196"/>
          <cell r="CS196"/>
          <cell r="CT196"/>
          <cell r="CU196"/>
          <cell r="CV196"/>
          <cell r="CW196"/>
          <cell r="CX196"/>
          <cell r="CY196"/>
          <cell r="CZ196">
            <v>243141</v>
          </cell>
        </row>
        <row r="197">
          <cell r="B197">
            <v>191</v>
          </cell>
          <cell r="C197">
            <v>26</v>
          </cell>
          <cell r="D197">
            <v>2</v>
          </cell>
          <cell r="E197">
            <v>2561</v>
          </cell>
          <cell r="F197">
            <v>822050007233</v>
          </cell>
          <cell r="G197" t="str">
            <v>นาย</v>
          </cell>
          <cell r="H197" t="str">
            <v>พงศกร</v>
          </cell>
          <cell r="I197" t="str">
            <v>บุญสงค์</v>
          </cell>
          <cell r="J197">
            <v>5501900009036</v>
          </cell>
          <cell r="K197" t="str">
            <v>สารภี</v>
          </cell>
          <cell r="L197" t="str">
            <v>เชียงใหม่ 3</v>
          </cell>
          <cell r="M197">
            <v>8</v>
          </cell>
          <cell r="N197" t="str">
            <v>เคหะ</v>
          </cell>
          <cell r="O197" t="str">
            <v>3.บุคคลฯและหลักทรัพย์ค้ำประกัน</v>
          </cell>
          <cell r="P197"/>
          <cell r="Q197"/>
          <cell r="R197" t="str">
            <v>จังหวัดเชียงใหม่</v>
          </cell>
          <cell r="S197" t="str">
            <v>ผบ.2959</v>
          </cell>
          <cell r="T197">
            <v>2561</v>
          </cell>
          <cell r="U197" t="str">
            <v>ผบ.3610</v>
          </cell>
          <cell r="V197">
            <v>2561</v>
          </cell>
          <cell r="W197"/>
          <cell r="X197"/>
          <cell r="Y197"/>
          <cell r="Z197"/>
          <cell r="AA197"/>
          <cell r="AB197"/>
          <cell r="AC197"/>
          <cell r="AD197"/>
          <cell r="AE197"/>
          <cell r="AF197"/>
          <cell r="AG197"/>
          <cell r="AH197"/>
          <cell r="AI197"/>
          <cell r="AJ197"/>
          <cell r="AK197"/>
          <cell r="AL197"/>
          <cell r="AM197"/>
          <cell r="AN197"/>
          <cell r="AO197"/>
          <cell r="AP197"/>
          <cell r="AQ197"/>
          <cell r="AR197"/>
          <cell r="AS197"/>
          <cell r="AT197"/>
          <cell r="AU197"/>
          <cell r="AV197"/>
          <cell r="AW197"/>
          <cell r="AX197"/>
          <cell r="AY197"/>
          <cell r="AZ197"/>
          <cell r="BA197"/>
          <cell r="BB197" t="str">
            <v>ยังไม่พร้อมยึด  หาพิกัดบ้านไม่เจอ (แจ้ง 22/05/2562)</v>
          </cell>
          <cell r="BC197" t="str">
            <v>พี่รี่/ธนกร (ยึด)</v>
          </cell>
          <cell r="BD197" t="str">
            <v>ยึดทรัพย์โฉนดที่ดินเลขที่ 9573 ต.สารภี อ.สารถี จ.เชียงใหม่</v>
          </cell>
          <cell r="BE197"/>
          <cell r="BF197">
            <v>3</v>
          </cell>
          <cell r="BG197"/>
          <cell r="BH197">
            <v>0</v>
          </cell>
          <cell r="BI197" t="str">
            <v>นายพงศกร   บุญสงค์</v>
          </cell>
          <cell r="BJ197"/>
          <cell r="BK197" t="str">
            <v>25/4/2561</v>
          </cell>
          <cell r="BL197"/>
          <cell r="BM197"/>
          <cell r="BN197" t="str">
            <v>1. นายพงศกร  บุญสงค์
2.นายจำรัส  บุญสงค์
3. นางพยอม  บุญสงค์</v>
          </cell>
          <cell r="BO197" t="str">
            <v xml:space="preserve">ผู้กู้
ผู้ค้ำประกัน (ล.2)
คู่สมรส (ล.2)
</v>
          </cell>
          <cell r="BP197" t="str">
            <v>5501900009036
3501900501635
3501500176966</v>
          </cell>
          <cell r="BQ197" t="str">
            <v>- ไม่พบว่ามีกรรมสิทธิ์ในที่ดิน อ.สารภี จ.เชียงใหม่
- พบว่ามีกรรมสิทธิ์ในที่ดิน อ.สารภี จ.เชียงใหม่ โฉนดเลขที่ 9573
- ไม่พบว่ามีกรรมสิท์ในที่ดิน อ.สารภี จ.เชียงใหม่</v>
          </cell>
          <cell r="BR197" t="str">
            <v>พบ</v>
          </cell>
          <cell r="BS197" t="str">
            <v>ไม่พบ
ไม่พบ
ไม่พบ</v>
          </cell>
          <cell r="BT197">
            <v>3</v>
          </cell>
          <cell r="BU197"/>
          <cell r="BV197" t="str">
            <v>76/61</v>
          </cell>
          <cell r="BW197" t="str">
            <v>อคธรรม</v>
          </cell>
          <cell r="BX197"/>
          <cell r="BY197"/>
          <cell r="BZ197"/>
          <cell r="CA197"/>
          <cell r="CB197"/>
          <cell r="CC197"/>
          <cell r="CD197"/>
          <cell r="CE197"/>
          <cell r="CF197"/>
          <cell r="CG197"/>
          <cell r="CH197"/>
          <cell r="CI197"/>
          <cell r="CJ197"/>
          <cell r="CK197"/>
          <cell r="CL197"/>
          <cell r="CM197"/>
          <cell r="CN197"/>
          <cell r="CO197"/>
          <cell r="CP197"/>
          <cell r="CQ197"/>
          <cell r="CR197"/>
          <cell r="CS197"/>
          <cell r="CT197"/>
          <cell r="CU197"/>
          <cell r="CV197"/>
          <cell r="CW197"/>
          <cell r="CX197"/>
          <cell r="CY197"/>
          <cell r="CZ197"/>
        </row>
        <row r="198">
          <cell r="B198">
            <v>192</v>
          </cell>
          <cell r="C198">
            <v>26</v>
          </cell>
          <cell r="D198">
            <v>2</v>
          </cell>
          <cell r="E198">
            <v>2561</v>
          </cell>
          <cell r="F198">
            <v>853552006159</v>
          </cell>
          <cell r="G198" t="str">
            <v>นาง</v>
          </cell>
          <cell r="H198" t="str">
            <v>สมบูรณ์</v>
          </cell>
          <cell r="I198" t="str">
            <v>สุวรรณ์</v>
          </cell>
          <cell r="J198">
            <v>3500600372791</v>
          </cell>
          <cell r="K198" t="str">
            <v>หางดง</v>
          </cell>
          <cell r="L198" t="str">
            <v>เชียงใหม่ 3</v>
          </cell>
          <cell r="M198">
            <v>8</v>
          </cell>
          <cell r="N198" t="str">
            <v>ธปช.</v>
          </cell>
          <cell r="O198" t="str">
            <v>1.บุคคลค้ำประกัน</v>
          </cell>
          <cell r="P198"/>
          <cell r="Q198"/>
          <cell r="R198" t="str">
            <v>แขวงเชียงใหม่</v>
          </cell>
          <cell r="S198" t="str">
            <v>ผบ.5606</v>
          </cell>
          <cell r="T198">
            <v>2554</v>
          </cell>
          <cell r="U198" t="str">
            <v>ผบ.6913</v>
          </cell>
          <cell r="V198">
            <v>2554</v>
          </cell>
          <cell r="W198"/>
          <cell r="X198"/>
          <cell r="Y198"/>
          <cell r="Z198">
            <v>16</v>
          </cell>
          <cell r="AA198">
            <v>11</v>
          </cell>
          <cell r="AB198">
            <v>2554</v>
          </cell>
          <cell r="AC198"/>
          <cell r="AD198"/>
          <cell r="AE198"/>
          <cell r="AF198"/>
          <cell r="AG198"/>
          <cell r="AH198"/>
          <cell r="AI198"/>
          <cell r="AJ198"/>
          <cell r="AK198"/>
          <cell r="AL198"/>
          <cell r="AM198"/>
          <cell r="AN198"/>
          <cell r="AO198"/>
          <cell r="AP198"/>
          <cell r="AQ198"/>
          <cell r="AR198"/>
          <cell r="AS198"/>
          <cell r="AT198"/>
          <cell r="AU198"/>
          <cell r="AV198"/>
          <cell r="AW198"/>
          <cell r="AX198"/>
          <cell r="AY198"/>
          <cell r="AZ198"/>
          <cell r="BA198"/>
          <cell r="BB198" t="str">
            <v>สั่งชะลอยึด 04/11/2562</v>
          </cell>
          <cell r="BC198" t="str">
            <v>พี่รี่</v>
          </cell>
          <cell r="BD198" t="str">
            <v>ยึดโฉนดที่ดินเลขที่ 8817 ต.หนองควาย อ.หางดง จ.เชียงใหม่</v>
          </cell>
          <cell r="BE198"/>
          <cell r="BF198">
            <v>3</v>
          </cell>
          <cell r="BG198"/>
          <cell r="BH198">
            <v>823761010118</v>
          </cell>
          <cell r="BI198" t="str">
            <v>นางสมบูรณ์   สุวรรณ์</v>
          </cell>
          <cell r="BJ198"/>
          <cell r="BK198" t="str">
            <v>25/4/2561</v>
          </cell>
          <cell r="BL198"/>
          <cell r="BM198"/>
          <cell r="BN198" t="str">
            <v xml:space="preserve">1. นางสมบูรณ์  สุวรรณ์
2. นายวิฑูรย์  สุวรรณ์
3. นางบัวผัด  ศิริมงคล
4. นายประสวย  ศิริมงคล
5. นายสุรพันธ์  มูลสมบัติ
6. นางจันฉาย  มูลสมบัติ
</v>
          </cell>
          <cell r="BO198" t="str">
            <v>ผู้กู้
คู่สมรส (1)
ผู้ค้ำประกัน (ล.2)
คู่สมรส (ล.2)
ผู้ค้ำประกัน (ล.3)
คู่สมรส (ล.3)</v>
          </cell>
          <cell r="BP198" t="str">
            <v xml:space="preserve">3500600372791
3501500027120
5501590001776
3500800085124
3501500037117
3460300862297
</v>
          </cell>
          <cell r="BQ198" t="str">
            <v xml:space="preserve">- ไม่พบว่ามีกรรมสิทธิ์ในที่ดิน อ.หางดง จ.เชียงใหม่
'- ไม่พบว่ามีกรรมสิทธิ์ในที่ดิน อ.หางดง จ.เชียงใหม่
'- พบว่ามีกรรมสิทธิ์ในที่ดิน อ.หางดง จ.เชียงใหม่ เลขโฉนด 8817 เลขที่ดิน 526 หน้าสำรวจ 2992
'- ไม่พบว่ามีกรรมสิทธิ์ในที่ดิน อ.หางดง จ.เชียงใหม่
- ไม่พบว่ามีกรรมสิทธิ์ในที่ดิน อ.หางดง จ.เชียงใหม่
- ไม่พบว่ามีกรรมสิทธิ์ในที่ดิน องหางดง จ.เชียงใหม่
</v>
          </cell>
          <cell r="BR198" t="str">
            <v>พบ</v>
          </cell>
          <cell r="BS198" t="str">
            <v>ไม่พบ
พบ
ไม่พบ
ไม่พบ
ไม่พบ
ไม่พบ</v>
          </cell>
          <cell r="BT198">
            <v>6</v>
          </cell>
          <cell r="BU198"/>
          <cell r="BV198" t="str">
            <v>122/61</v>
          </cell>
          <cell r="BW198" t="str">
            <v>อคธรรม</v>
          </cell>
          <cell r="BX198"/>
          <cell r="BY198"/>
          <cell r="BZ198"/>
          <cell r="CA198"/>
          <cell r="CB198"/>
          <cell r="CC198"/>
          <cell r="CD198"/>
          <cell r="CE198"/>
          <cell r="CF198"/>
          <cell r="CG198"/>
          <cell r="CH198"/>
          <cell r="CI198"/>
          <cell r="CJ198"/>
          <cell r="CK198"/>
          <cell r="CL198"/>
          <cell r="CM198"/>
          <cell r="CN198"/>
          <cell r="CO198"/>
          <cell r="CP198"/>
          <cell r="CQ198"/>
          <cell r="CR198"/>
          <cell r="CS198"/>
          <cell r="CT198"/>
          <cell r="CU198"/>
          <cell r="CV198"/>
          <cell r="CW198"/>
          <cell r="CX198"/>
          <cell r="CY198"/>
          <cell r="CZ198"/>
        </row>
        <row r="199">
          <cell r="B199">
            <v>193</v>
          </cell>
          <cell r="C199">
            <v>22</v>
          </cell>
          <cell r="D199">
            <v>5</v>
          </cell>
          <cell r="E199">
            <v>2561</v>
          </cell>
          <cell r="F199">
            <v>800017536916</v>
          </cell>
          <cell r="G199" t="str">
            <v>นาย</v>
          </cell>
          <cell r="H199" t="str">
            <v xml:space="preserve">อาทิตย์  </v>
          </cell>
          <cell r="I199" t="str">
            <v>ปัญญารัตน์</v>
          </cell>
          <cell r="J199">
            <v>1500200024853</v>
          </cell>
          <cell r="K199" t="str">
            <v>เซ็นทรัล แอร์พอร์ต พลาซ่า เชียงใหม่</v>
          </cell>
          <cell r="L199" t="str">
            <v>เชียงใหม่ 1</v>
          </cell>
          <cell r="M199">
            <v>8</v>
          </cell>
          <cell r="N199" t="str">
            <v>ธปช.</v>
          </cell>
          <cell r="O199" t="str">
            <v>1.บุคคลค้ำประกัน</v>
          </cell>
          <cell r="P199"/>
          <cell r="Q199"/>
          <cell r="R199" t="str">
            <v>จังหวัดฮอด</v>
          </cell>
          <cell r="S199" t="str">
            <v>ผบ.709</v>
          </cell>
          <cell r="T199">
            <v>2558</v>
          </cell>
          <cell r="U199"/>
          <cell r="V199"/>
          <cell r="W199"/>
          <cell r="X199"/>
          <cell r="Y199"/>
          <cell r="Z199"/>
          <cell r="AA199"/>
          <cell r="AB199"/>
          <cell r="AC199"/>
          <cell r="AD199"/>
          <cell r="AE199"/>
          <cell r="AF199"/>
          <cell r="AG199"/>
          <cell r="AH199"/>
          <cell r="AI199"/>
          <cell r="AJ199"/>
          <cell r="AK199"/>
          <cell r="AL199"/>
          <cell r="AM199"/>
          <cell r="AN199"/>
          <cell r="AO199"/>
          <cell r="AP199"/>
          <cell r="AQ199"/>
          <cell r="AR199"/>
          <cell r="AS199"/>
          <cell r="AT199"/>
          <cell r="AU199"/>
          <cell r="AV199"/>
          <cell r="AW199"/>
          <cell r="AX199"/>
          <cell r="AY199"/>
          <cell r="AZ199"/>
          <cell r="BA199"/>
          <cell r="BB199"/>
          <cell r="BC199"/>
          <cell r="BD199"/>
          <cell r="BE199"/>
          <cell r="BF199">
            <v>1</v>
          </cell>
          <cell r="BG199"/>
          <cell r="BH199">
            <v>823557010248</v>
          </cell>
          <cell r="BI199" t="str">
            <v>นายอาทิตย์     ปัญญารัตน์</v>
          </cell>
          <cell r="BJ199"/>
          <cell r="BK199" t="str">
            <v>25/4/2561</v>
          </cell>
          <cell r="BL199"/>
          <cell r="BM199"/>
          <cell r="BN199" t="str">
            <v>1.นายอาทิตย์  ปัญญารัตน์
2.นางสาวอริศา  โปธาป่า
3.นางสาวรุ่งทิวา  ไยวงค์</v>
          </cell>
          <cell r="BO199" t="str">
            <v>ผู้กู้
ผู้ค้ำประกัน (ล.2)
ผู้ค้ำประกัน (ล.3)</v>
          </cell>
          <cell r="BP199" t="str">
            <v>1500200024853
1509900560977
1509900702518</v>
          </cell>
          <cell r="BQ199"/>
          <cell r="BR199" t="str">
            <v>ยังไม่ได้สืบ</v>
          </cell>
          <cell r="BS199" t="str">
            <v>พบ
พบ
ไม่พบ</v>
          </cell>
          <cell r="BT199">
            <v>3</v>
          </cell>
          <cell r="BU199"/>
          <cell r="BV199"/>
          <cell r="BW199" t="str">
            <v>L.E.P</v>
          </cell>
          <cell r="BX199"/>
          <cell r="BY199"/>
          <cell r="BZ199"/>
          <cell r="CA199"/>
          <cell r="CB199"/>
          <cell r="CC199"/>
          <cell r="CD199"/>
          <cell r="CE199"/>
          <cell r="CF199"/>
          <cell r="CG199"/>
          <cell r="CH199"/>
          <cell r="CI199"/>
          <cell r="CJ199"/>
          <cell r="CK199"/>
          <cell r="CL199"/>
          <cell r="CM199"/>
          <cell r="CN199"/>
          <cell r="CO199"/>
          <cell r="CP199"/>
          <cell r="CQ199"/>
          <cell r="CR199"/>
          <cell r="CS199"/>
          <cell r="CT199"/>
          <cell r="CU199"/>
          <cell r="CV199"/>
          <cell r="CW199"/>
          <cell r="CX199"/>
          <cell r="CY199"/>
          <cell r="CZ199"/>
        </row>
        <row r="200">
          <cell r="B200">
            <v>194</v>
          </cell>
          <cell r="C200">
            <v>22</v>
          </cell>
          <cell r="D200">
            <v>5</v>
          </cell>
          <cell r="E200">
            <v>2561</v>
          </cell>
          <cell r="F200">
            <v>800050046575</v>
          </cell>
          <cell r="G200" t="str">
            <v>นางสาว</v>
          </cell>
          <cell r="H200" t="str">
            <v>สุชาวดี</v>
          </cell>
          <cell r="I200" t="str">
            <v>อินต๊ะ</v>
          </cell>
          <cell r="J200">
            <v>3500100223273</v>
          </cell>
          <cell r="K200" t="str">
            <v>สันป่าตอง</v>
          </cell>
          <cell r="L200" t="str">
            <v>เชียงใหม่ 3</v>
          </cell>
          <cell r="M200">
            <v>8</v>
          </cell>
          <cell r="N200" t="str">
            <v>ธปช.</v>
          </cell>
          <cell r="O200" t="str">
            <v>1.บุคคลค้ำประกัน</v>
          </cell>
          <cell r="P200"/>
          <cell r="Q200"/>
          <cell r="R200" t="str">
            <v>จังหวัดฮอด</v>
          </cell>
          <cell r="S200" t="str">
            <v>ผบ.847</v>
          </cell>
          <cell r="T200">
            <v>2560</v>
          </cell>
          <cell r="U200" t="str">
            <v>ผบ.801</v>
          </cell>
          <cell r="V200">
            <v>2560</v>
          </cell>
          <cell r="W200"/>
          <cell r="X200"/>
          <cell r="Y200"/>
          <cell r="Z200">
            <v>27</v>
          </cell>
          <cell r="AA200">
            <v>9</v>
          </cell>
          <cell r="AB200">
            <v>2560</v>
          </cell>
          <cell r="AC200"/>
          <cell r="AD200"/>
          <cell r="AE200"/>
          <cell r="AF200"/>
          <cell r="AG200"/>
          <cell r="AH200"/>
          <cell r="AI200"/>
          <cell r="AJ200"/>
          <cell r="AK200"/>
          <cell r="AL200"/>
          <cell r="AM200"/>
          <cell r="AN200"/>
          <cell r="AO200"/>
          <cell r="AP200"/>
          <cell r="AQ200"/>
          <cell r="AR200"/>
          <cell r="AS200"/>
          <cell r="AT200"/>
          <cell r="AU200"/>
          <cell r="AV200"/>
          <cell r="AW200"/>
          <cell r="AX200"/>
          <cell r="AY200"/>
          <cell r="AZ200"/>
          <cell r="BA200"/>
          <cell r="BB200"/>
          <cell r="BC200" t="str">
            <v>ศตวรรษ</v>
          </cell>
          <cell r="BD200"/>
          <cell r="BE200"/>
          <cell r="BF200">
            <v>3</v>
          </cell>
          <cell r="BG200"/>
          <cell r="BH200">
            <v>0</v>
          </cell>
          <cell r="BI200" t="str">
            <v>นางสาวสุชาวดี   อินต๊ะ</v>
          </cell>
          <cell r="BJ200"/>
          <cell r="BK200" t="str">
            <v>25/4/2561</v>
          </cell>
          <cell r="BL200"/>
          <cell r="BM200"/>
          <cell r="BN200" t="str">
            <v>1. นางสาวสุชาวดี  อินต๊ะ
2. นางสาวเกวลิน  ปินตาไฝ
3. นางสาวรัชนีกร  สุขสวัสดิ์</v>
          </cell>
          <cell r="BO200" t="str">
            <v>ผู้กู้
ผู้ค้ำประกัน (ล.2)
ผู้ค้ำประกัน (ล.3)</v>
          </cell>
          <cell r="BP200" t="str">
            <v>3500100223273
3501200815866
3500100223281</v>
          </cell>
          <cell r="BQ200" t="str">
            <v xml:space="preserve">- ไม่พบว่ามีกรรมสิทธิ์ในที่ดิน อ.ดอยเต่า จ.เชียงใหม่
- ไม่พบว่ามีกรรมสิทธิ์ในที่ดิน อ.สันป่าตอง จ.เชียงใหม่
- ไม่พบว่ามีกรรมสิทธิ์ในที่ดิน อ.แม่ทา จ.ลำพูน
</v>
          </cell>
          <cell r="BR200" t="str">
            <v>ไม่พบ</v>
          </cell>
          <cell r="BS200" t="str">
            <v>พบ
พบ
พบ</v>
          </cell>
          <cell r="BT200">
            <v>3</v>
          </cell>
          <cell r="BU200"/>
          <cell r="BV200" t="str">
            <v>92/61</v>
          </cell>
          <cell r="BW200" t="str">
            <v>อคธรรม</v>
          </cell>
          <cell r="BX200"/>
          <cell r="BY200"/>
          <cell r="BZ200"/>
          <cell r="CA200"/>
          <cell r="CB200"/>
          <cell r="CC200"/>
          <cell r="CD200"/>
          <cell r="CE200"/>
          <cell r="CF200"/>
          <cell r="CG200"/>
          <cell r="CH200"/>
          <cell r="CI200"/>
          <cell r="CJ200"/>
          <cell r="CK200"/>
          <cell r="CL200"/>
          <cell r="CM200"/>
          <cell r="CN200"/>
          <cell r="CO200"/>
          <cell r="CP200"/>
          <cell r="CQ200"/>
          <cell r="CR200"/>
          <cell r="CS200"/>
          <cell r="CT200"/>
          <cell r="CU200"/>
          <cell r="CV200"/>
          <cell r="CW200"/>
          <cell r="CX200"/>
          <cell r="CY200"/>
          <cell r="CZ200"/>
        </row>
        <row r="201">
          <cell r="B201">
            <v>195</v>
          </cell>
          <cell r="C201">
            <v>7</v>
          </cell>
          <cell r="D201">
            <v>11</v>
          </cell>
          <cell r="E201">
            <v>2560</v>
          </cell>
          <cell r="F201">
            <v>800025060610</v>
          </cell>
          <cell r="G201" t="str">
            <v>นาย</v>
          </cell>
          <cell r="H201" t="str">
            <v>วีระพันธ์</v>
          </cell>
          <cell r="I201" t="str">
            <v>น้อยวงศ์</v>
          </cell>
          <cell r="J201">
            <v>3521000453146</v>
          </cell>
          <cell r="K201" t="str">
            <v>-</v>
          </cell>
          <cell r="L201" t="str">
            <v>เชียงใหม่ 3</v>
          </cell>
          <cell r="M201">
            <v>8</v>
          </cell>
          <cell r="N201" t="str">
            <v>ธปช.</v>
          </cell>
          <cell r="O201" t="str">
            <v>1.บุคคลค้ำประกัน</v>
          </cell>
          <cell r="P201">
            <v>79612.81</v>
          </cell>
          <cell r="Q201">
            <v>13</v>
          </cell>
          <cell r="R201" t="str">
            <v>แขวงลำปาง</v>
          </cell>
          <cell r="S201" t="str">
            <v>ผบ.1774</v>
          </cell>
          <cell r="T201">
            <v>2559</v>
          </cell>
          <cell r="U201" t="str">
            <v>ผบ.5288</v>
          </cell>
          <cell r="V201">
            <v>2559</v>
          </cell>
          <cell r="W201">
            <v>16</v>
          </cell>
          <cell r="X201">
            <v>8</v>
          </cell>
          <cell r="Y201">
            <v>2559</v>
          </cell>
          <cell r="Z201"/>
          <cell r="AA201"/>
          <cell r="AB201"/>
          <cell r="AC201"/>
          <cell r="AD201"/>
          <cell r="AE201"/>
          <cell r="AF201"/>
          <cell r="AG201"/>
          <cell r="AH201"/>
          <cell r="AI201"/>
          <cell r="AJ201"/>
          <cell r="AK201"/>
          <cell r="AL201"/>
          <cell r="AM201"/>
          <cell r="AN201"/>
          <cell r="AO201"/>
          <cell r="AP201"/>
          <cell r="AQ201"/>
          <cell r="AR201"/>
          <cell r="AS201"/>
          <cell r="AT201"/>
          <cell r="AU201"/>
          <cell r="AV201"/>
          <cell r="AW201"/>
          <cell r="AX201"/>
          <cell r="AY201"/>
          <cell r="AZ201"/>
          <cell r="BA201"/>
          <cell r="BB201"/>
          <cell r="BC201" t="str">
            <v>ศตวรรษ</v>
          </cell>
          <cell r="BD201"/>
          <cell r="BE201"/>
          <cell r="BF201">
            <v>3</v>
          </cell>
          <cell r="BG201"/>
          <cell r="BH201">
            <v>0</v>
          </cell>
          <cell r="BI201" t="str">
            <v>นายวีระพันธ์   น้อยวงศ์</v>
          </cell>
          <cell r="BJ201">
            <v>241501</v>
          </cell>
          <cell r="BK201">
            <v>241492</v>
          </cell>
          <cell r="BL201"/>
          <cell r="BM201"/>
          <cell r="BN201" t="str">
            <v>1. นายวีระพันธ์  น้อยวงศ์
2. นางสาวสุพรรณี  เดชชิต
3. นายวีระพงษ์ น้อยวงศ์</v>
          </cell>
          <cell r="BO201" t="str">
            <v>ผู้กู้
ผู้ค้ำประกัน ล.1
ผู้ค้ำประกัน ล.2</v>
          </cell>
          <cell r="BP201" t="str">
            <v>3521000453146
3510300152493
3521000453162</v>
          </cell>
          <cell r="BQ201" t="str">
            <v>- ไม่พบว่ามีกรรมสิทธิ์ในที่ดินจังหวัดลำปาง อ.แม่ทะ
- ไม่พบว่ามีกรรมสิทธิ์ในที่ดินจังหวัดลำพูน อ.บ้านโฮ่ง
- ไม่พบว่ามีกรรมสิทธิ์ในที่ดินจังหวัดลำปาง อ.แม่ทะ</v>
          </cell>
          <cell r="BR201" t="str">
            <v>ไม่พบ</v>
          </cell>
          <cell r="BS201" t="str">
            <v>ไม่พบ
พบ
พบ</v>
          </cell>
          <cell r="BT201">
            <v>3</v>
          </cell>
          <cell r="BU201"/>
          <cell r="BV201" t="str">
            <v>93/61</v>
          </cell>
          <cell r="BW201" t="str">
            <v>อคธรรม</v>
          </cell>
          <cell r="BX201"/>
          <cell r="BY201"/>
          <cell r="BZ201"/>
          <cell r="CA201"/>
          <cell r="CB201"/>
          <cell r="CC201"/>
          <cell r="CD201"/>
          <cell r="CE201"/>
          <cell r="CF201"/>
          <cell r="CG201"/>
          <cell r="CH201"/>
          <cell r="CI201"/>
          <cell r="CJ201"/>
          <cell r="CK201"/>
          <cell r="CL201"/>
          <cell r="CM201"/>
          <cell r="CN201"/>
          <cell r="CO201"/>
          <cell r="CP201"/>
          <cell r="CQ201"/>
          <cell r="CR201"/>
          <cell r="CS201"/>
          <cell r="CT201"/>
          <cell r="CU201"/>
          <cell r="CV201"/>
          <cell r="CW201"/>
          <cell r="CX201"/>
          <cell r="CY201"/>
          <cell r="CZ201"/>
        </row>
        <row r="202">
          <cell r="B202">
            <v>196</v>
          </cell>
          <cell r="C202">
            <v>7</v>
          </cell>
          <cell r="D202">
            <v>3</v>
          </cell>
          <cell r="E202">
            <v>2561</v>
          </cell>
          <cell r="F202">
            <v>800014319217</v>
          </cell>
          <cell r="G202" t="str">
            <v>นางสาว</v>
          </cell>
          <cell r="H202" t="str">
            <v>มะลิวัลย์</v>
          </cell>
          <cell r="I202" t="str">
            <v>อินต๊ะฟองคำ</v>
          </cell>
          <cell r="J202">
            <v>1570700115190</v>
          </cell>
          <cell r="K202" t="str">
            <v>บิ๊กซี หางดง</v>
          </cell>
          <cell r="L202" t="str">
            <v>เชียงใหม่ 3</v>
          </cell>
          <cell r="M202">
            <v>8</v>
          </cell>
          <cell r="N202" t="str">
            <v>ธปช.</v>
          </cell>
          <cell r="O202" t="str">
            <v>1.บุคคลค้ำประกัน</v>
          </cell>
          <cell r="P202"/>
          <cell r="Q202"/>
          <cell r="R202" t="str">
            <v>จังหวัดเชียงราย</v>
          </cell>
          <cell r="S202" t="str">
            <v>ผบ.892</v>
          </cell>
          <cell r="T202">
            <v>2556</v>
          </cell>
          <cell r="U202" t="str">
            <v>ผบ.2079</v>
          </cell>
          <cell r="V202">
            <v>2556</v>
          </cell>
          <cell r="W202">
            <v>6</v>
          </cell>
          <cell r="X202">
            <v>12</v>
          </cell>
          <cell r="Y202">
            <v>2556</v>
          </cell>
          <cell r="Z202"/>
          <cell r="AA202"/>
          <cell r="AB202"/>
          <cell r="AC202"/>
          <cell r="AD202"/>
          <cell r="AE202"/>
          <cell r="AF202"/>
          <cell r="AG202"/>
          <cell r="AH202"/>
          <cell r="AI202"/>
          <cell r="AJ202"/>
          <cell r="AK202"/>
          <cell r="AL202"/>
          <cell r="AM202"/>
          <cell r="AN202"/>
          <cell r="AO202"/>
          <cell r="AP202"/>
          <cell r="AQ202"/>
          <cell r="AR202"/>
          <cell r="AS202"/>
          <cell r="AT202"/>
          <cell r="AU202"/>
          <cell r="AV202"/>
          <cell r="AW202"/>
          <cell r="AX202"/>
          <cell r="AY202"/>
          <cell r="AZ202"/>
          <cell r="BA202"/>
          <cell r="BB202" t="str">
            <v>//รายงานผลสืบทรัพย์วันที่ 17/5/2566</v>
          </cell>
          <cell r="BC202" t="str">
            <v>ศตวรรษ</v>
          </cell>
          <cell r="BD202"/>
          <cell r="BE202"/>
          <cell r="BF202">
            <v>3</v>
          </cell>
          <cell r="BG202"/>
          <cell r="BH202" t="str">
            <v>-</v>
          </cell>
          <cell r="BI202" t="str">
            <v>นางสาวมะลิวัลย์   อินต๊ะฟองคำ</v>
          </cell>
          <cell r="BJ202">
            <v>241501</v>
          </cell>
          <cell r="BK202">
            <v>241501</v>
          </cell>
          <cell r="BL202"/>
          <cell r="BM202"/>
          <cell r="BN202" t="str">
            <v>1. นางสาวมะลิวัลย์  อินต๊ะฟองคำ
2.นายทนงศักดิ์ แก้วจุฑามณี
3. นายกิตติบดี  คำภิละ
4. นางสาวรุ่งนภา  เฟื่องอุย</v>
          </cell>
          <cell r="BO202" t="str">
            <v xml:space="preserve">ผู้กู้
คู่สมรสจำเลยที่ 1
ผู้ค้ำประกัน (ล.2)
ผู้ค้ำประกัน (ล.3)
</v>
          </cell>
          <cell r="BP202" t="str">
            <v>1 5707 00115 19 0
3 2502 00593 95 4
3 5012 00481 39 9
3 5012 01009 31 6</v>
          </cell>
          <cell r="BQ202" t="str">
            <v>- ไม่พบว่ามีกรรมสิทธิ์ในจังหวัดเชียงราย  อ.แม่จัน
- ไม่พบว่ามีกรรมสิทธิ์ในที่ดินจังหวัดเชียงใหม่ อ.สันป่าตอง
- ไม่พบว่ามีกรรมสิทธิ์ในที่ดินจังหวัดเชียงใหม่ อ.สันป่าตอง</v>
          </cell>
          <cell r="BR202" t="str">
            <v>ไม่พบ</v>
          </cell>
          <cell r="BS202" t="str">
            <v>พบ
ไม่พบ
ไม่พบ</v>
          </cell>
          <cell r="BT202">
            <v>3</v>
          </cell>
          <cell r="BU202">
            <v>2</v>
          </cell>
          <cell r="BV202" t="str">
            <v>94/61</v>
          </cell>
          <cell r="BW202" t="str">
            <v>อคธรรม</v>
          </cell>
          <cell r="BX202"/>
          <cell r="BY202" t="str">
            <v>1. นางสาวมะลิวัลย์  อินต๊ะฟองคำ
2.นายทนงศักดิ์ แก้วจุฑามณี
3. นายกิตติบดี  คำภิละ
4. นางสาวรุ่งนภา  เฟื่องอุย</v>
          </cell>
          <cell r="BZ202" t="str">
            <v xml:space="preserve">จำเลยที่ 1
คู่สมรสจำเลยที่ 1
จำเลยที่ 2
จำเลยที่ 3
</v>
          </cell>
          <cell r="CA202" t="str">
            <v>1 5707 00115 19 0
3 2502 00593 95 4
3 5012 00481 39 9
3 5012 01009 31 6</v>
          </cell>
          <cell r="CB202" t="str">
            <v>-ไม่พบว่ามีกรรมสิทธิ์ในที่ดิน อ.หางดง จ.เชียงใหม่
-ไม่พบว่ามีกรรมสิทธิ์ในที่ดิน อ.แม่จัน  จ.เชียงใหม่
-ไม่พบว่ามีกรรมสิทธิ์ในที่ดิน อ.ประจันตคาม  จ.ปราจีนบุรี
-ไม่พบว่ามีกรรมสิทธิ์ในที่ดิน อ.แม่จัน  จ.เชียงใหม่
-ไม่พบว่ามีกรรมสิทธิ์ในที่ดิน อ.ประจันตคาม  จ.ปราจีนบุรี
-ไม่พบว่ามีกรรมสิทธิ์ในที่ดิน อ.กบินทร์บุรี  จ.ปราจีนบุรี
-ไม่พบว่ามีกรรมสิทธิ์ในที่ดิน อ.เทพสถิต จ.ชัยภูมิ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v>
          </cell>
          <cell r="CC202" t="str">
            <v>ไม่พบ</v>
          </cell>
          <cell r="CD202"/>
          <cell r="CE202">
            <v>4</v>
          </cell>
          <cell r="CF202"/>
          <cell r="CG202"/>
          <cell r="CH202"/>
          <cell r="CI202"/>
          <cell r="CJ202"/>
          <cell r="CK202"/>
          <cell r="CL202"/>
          <cell r="CM202"/>
          <cell r="CN202"/>
          <cell r="CO202"/>
          <cell r="CP202"/>
          <cell r="CQ202"/>
          <cell r="CR202"/>
          <cell r="CS202"/>
          <cell r="CT202"/>
          <cell r="CU202"/>
          <cell r="CV202"/>
          <cell r="CW202"/>
          <cell r="CX202"/>
          <cell r="CY202"/>
          <cell r="CZ202"/>
        </row>
        <row r="203">
          <cell r="B203">
            <v>197</v>
          </cell>
          <cell r="C203">
            <v>8</v>
          </cell>
          <cell r="D203">
            <v>3</v>
          </cell>
          <cell r="E203">
            <v>2561</v>
          </cell>
          <cell r="F203"/>
          <cell r="G203" t="str">
            <v>นาย</v>
          </cell>
          <cell r="H203" t="str">
            <v>ปรีชา</v>
          </cell>
          <cell r="I203" t="str">
            <v>จันทร์คำมา</v>
          </cell>
          <cell r="J203">
            <v>3580400279401</v>
          </cell>
          <cell r="K203"/>
          <cell r="L203" t="str">
            <v>เชียงใหม่ 3</v>
          </cell>
          <cell r="M203"/>
          <cell r="N203" t="str">
            <v>ธปช.</v>
          </cell>
          <cell r="O203" t="str">
            <v>1.บุคคลค้ำประกัน</v>
          </cell>
          <cell r="P203"/>
          <cell r="Q203"/>
          <cell r="R203" t="str">
            <v>จังหวัดแม่สะเรียง</v>
          </cell>
          <cell r="S203" t="str">
            <v>ผบ.2</v>
          </cell>
          <cell r="T203">
            <v>2559</v>
          </cell>
          <cell r="U203" t="str">
            <v>ผบ.43</v>
          </cell>
          <cell r="V203">
            <v>2559</v>
          </cell>
          <cell r="W203">
            <v>29</v>
          </cell>
          <cell r="X203">
            <v>4</v>
          </cell>
          <cell r="Y203">
            <v>2559</v>
          </cell>
          <cell r="Z203"/>
          <cell r="AA203"/>
          <cell r="AB203"/>
          <cell r="AC203"/>
          <cell r="AD203"/>
          <cell r="AE203"/>
          <cell r="AF203"/>
          <cell r="AG203"/>
          <cell r="AH203"/>
          <cell r="AI203"/>
          <cell r="AJ203"/>
          <cell r="AK203"/>
          <cell r="AL203"/>
          <cell r="AM203"/>
          <cell r="AN203"/>
          <cell r="AO203"/>
          <cell r="AP203"/>
          <cell r="AQ203"/>
          <cell r="AR203"/>
          <cell r="AS203"/>
          <cell r="AT203"/>
          <cell r="AU203"/>
          <cell r="AV203"/>
          <cell r="AW203"/>
          <cell r="AX203"/>
          <cell r="AY203"/>
          <cell r="AZ203"/>
          <cell r="BA203"/>
          <cell r="BB203"/>
          <cell r="BC203" t="str">
            <v>ศตวรรษ</v>
          </cell>
          <cell r="BD203"/>
          <cell r="BE203"/>
          <cell r="BF203">
            <v>3</v>
          </cell>
          <cell r="BG203"/>
          <cell r="BH203">
            <v>0</v>
          </cell>
          <cell r="BI203" t="str">
            <v>นายปรีชา   จันทร์คำมา</v>
          </cell>
          <cell r="BJ203">
            <v>241501</v>
          </cell>
          <cell r="BK203">
            <v>241501</v>
          </cell>
          <cell r="BL203"/>
          <cell r="BM203"/>
          <cell r="BN203" t="str">
            <v xml:space="preserve">1. นายปรีชา  จันทร์คำมา
2. นางสาวพรรณิภา  สุทธวัน
3. นายธวัชชัย  วิรุฬรัตน์
4. นางสาวอัญชญาภรณ์  วิรุฬรัตน์
5. นายฉัตรชัย  ถึงป๋อง
6. นางทินธิวา  ถึงป๋อง
</v>
          </cell>
          <cell r="BO203" t="str">
            <v>ผู้กู้
คู่สมรส (ล.1)
ผู้ค้ำประกัน (ล.2)
คู่สมรส (ล.2)
ผู้ค้ำประกัน (ล.3)
คู่สมรส (ล.3)</v>
          </cell>
          <cell r="BP203" t="str">
            <v xml:space="preserve">3580400279401
2510400013365
3501100393692
1501190000478
3520101636296
1529900197732
</v>
          </cell>
          <cell r="BQ203" t="str">
            <v>- ไม่พบว่ามีกรรมสิทธิ์ในที่ดินจังหวัดแม่ฮ่อง อ.แม่สะเรียง
- ไม่พบว่ามีกรรมสิทธิ์ในที่ดินจังหวัดลำพูน อ.ลี้
- ไม่พบว่ามีกรรมสิทธิ์ในที่ดินจังหวัดเชียงใหม่ อ.พร้าว
- ไม่พบว่ามีกรรมสิทธิ์ในที่ดินจังหวัดเชียงใหม่ อ.พร้าว
- ไม่พบว่ามีกรรมสิทธิ์ในที่ดินจังหวัดลำปาง อ.เมืองลำปาง
- ไม่พบว่ามีกรรมสิทธิ์ในที่ดินจังหวัดลำปาง อ.เมืองลำปาง</v>
          </cell>
          <cell r="BR203" t="str">
            <v>ไม่พบ</v>
          </cell>
          <cell r="BS203" t="str">
            <v>พบ
ไม่พบ
ไม่พบ
พบ
ไม่พบ
ไม่พบ</v>
          </cell>
          <cell r="BT203">
            <v>6</v>
          </cell>
          <cell r="BU203"/>
          <cell r="BV203" t="str">
            <v>95/61</v>
          </cell>
          <cell r="BW203" t="str">
            <v>อคธรรม</v>
          </cell>
          <cell r="BX203"/>
          <cell r="BY203"/>
          <cell r="BZ203"/>
          <cell r="CA203"/>
          <cell r="CB203"/>
          <cell r="CC203"/>
          <cell r="CD203"/>
          <cell r="CE203"/>
          <cell r="CF203"/>
          <cell r="CG203"/>
          <cell r="CH203"/>
          <cell r="CI203"/>
          <cell r="CJ203"/>
          <cell r="CK203"/>
          <cell r="CL203"/>
          <cell r="CM203"/>
          <cell r="CN203"/>
          <cell r="CO203"/>
          <cell r="CP203"/>
          <cell r="CQ203"/>
          <cell r="CR203"/>
          <cell r="CS203"/>
          <cell r="CT203"/>
          <cell r="CU203"/>
          <cell r="CV203"/>
          <cell r="CW203"/>
          <cell r="CX203"/>
          <cell r="CY203"/>
          <cell r="CZ203"/>
        </row>
        <row r="204">
          <cell r="B204">
            <v>198</v>
          </cell>
          <cell r="C204">
            <v>8</v>
          </cell>
          <cell r="D204">
            <v>3</v>
          </cell>
          <cell r="E204">
            <v>2561</v>
          </cell>
          <cell r="F204">
            <v>800019813669</v>
          </cell>
          <cell r="G204" t="str">
            <v>นาง</v>
          </cell>
          <cell r="H204" t="str">
            <v>ปทิตตา</v>
          </cell>
          <cell r="I204" t="str">
            <v>โชติกะชีวิน</v>
          </cell>
          <cell r="J204">
            <v>3540300488050</v>
          </cell>
          <cell r="K204" t="str">
            <v>สารภี</v>
          </cell>
          <cell r="L204" t="str">
            <v>เชียงใหม่ 3</v>
          </cell>
          <cell r="M204"/>
          <cell r="N204" t="str">
            <v>ธปช.</v>
          </cell>
          <cell r="O204" t="str">
            <v>1.บุคคลค้ำประกัน</v>
          </cell>
          <cell r="P204"/>
          <cell r="Q204"/>
          <cell r="R204" t="str">
            <v>จังหวัดภูเก็ต</v>
          </cell>
          <cell r="S204" t="str">
            <v>ผบ.1452</v>
          </cell>
          <cell r="T204">
            <v>2559</v>
          </cell>
          <cell r="U204" t="str">
            <v>ผบ.2143</v>
          </cell>
          <cell r="V204">
            <v>2559</v>
          </cell>
          <cell r="W204">
            <v>13</v>
          </cell>
          <cell r="X204">
            <v>6</v>
          </cell>
          <cell r="Y204">
            <v>2558</v>
          </cell>
          <cell r="Z204"/>
          <cell r="AA204"/>
          <cell r="AB204"/>
          <cell r="AC204"/>
          <cell r="AD204"/>
          <cell r="AE204"/>
          <cell r="AF204"/>
          <cell r="AG204"/>
          <cell r="AH204"/>
          <cell r="AI204">
            <v>12</v>
          </cell>
          <cell r="AJ204">
            <v>2</v>
          </cell>
          <cell r="AK204">
            <v>2562</v>
          </cell>
          <cell r="AL204"/>
          <cell r="AM204" t="str">
            <v>โฉนด</v>
          </cell>
          <cell r="AN204" t="str">
            <v>22196</v>
          </cell>
          <cell r="AO204" t="str">
            <v>ป่าบง</v>
          </cell>
          <cell r="AP204" t="str">
            <v>สารภี</v>
          </cell>
          <cell r="AQ204" t="str">
            <v>เชียงใหม่</v>
          </cell>
          <cell r="AR204">
            <v>1661400</v>
          </cell>
          <cell r="AS204">
            <v>1</v>
          </cell>
          <cell r="AT204">
            <v>12</v>
          </cell>
          <cell r="AU204">
            <v>2</v>
          </cell>
          <cell r="AV204">
            <v>2562</v>
          </cell>
          <cell r="AW204"/>
          <cell r="AX204"/>
          <cell r="AY204"/>
          <cell r="AZ204"/>
          <cell r="BA204"/>
          <cell r="BB204" t="str">
            <v>ยึดแล้ว</v>
          </cell>
          <cell r="BC204" t="str">
            <v>พี่รี่</v>
          </cell>
          <cell r="BD204" t="str">
            <v xml:space="preserve">ยึดทรัพย์โฉนดเลขที่ 22196 ต.ป่าบง อ.สารภี จ.เชียงใหม่
</v>
          </cell>
          <cell r="BE204"/>
          <cell r="BF204">
            <v>3</v>
          </cell>
          <cell r="BG204"/>
          <cell r="BH204">
            <v>0</v>
          </cell>
          <cell r="BI204" t="str">
            <v>นางปทิตตา   โชติกะชีวิน</v>
          </cell>
          <cell r="BJ204">
            <v>241501</v>
          </cell>
          <cell r="BK204">
            <v>241501</v>
          </cell>
          <cell r="BL204"/>
          <cell r="BM204"/>
          <cell r="BN204" t="str">
            <v>1. นางปทิตตา  โชติกะชีวิน
2. สิบเอกสมศักดิ์  อุบลแย้ม
3.สิบเอกหรือนายวิสิทธิ์  เป็งคณะ</v>
          </cell>
          <cell r="BO204" t="str">
            <v>ผู้กู้
ผู้ค้ำประกัน (ล.2)
ผู้ค้ำประกัน (ล.3)</v>
          </cell>
          <cell r="BP204" t="str">
            <v>3540300488050
3501900587432
3501700183028</v>
          </cell>
          <cell r="BQ204" t="str">
            <v>- เขตแจ้งระงับการสืบทรัพย์
-พบว่ามีกรรมสิทธิ์ในที่ดินจังหวัดเชียงใหม่ อ.สารภี โฉนดเลขที่ 22196
-ไม่พบว่ามีกรรมสิทธิ์ในที่ดินจังหวัดเชียงใหม่ อ.ดอยเต่า</v>
          </cell>
          <cell r="BR204" t="str">
            <v xml:space="preserve">พบ
</v>
          </cell>
          <cell r="BS204" t="str">
            <v>ไม่สืบ
พบ
พบ</v>
          </cell>
          <cell r="BT204">
            <v>3</v>
          </cell>
          <cell r="BU204"/>
          <cell r="BV204" t="str">
            <v>82/61</v>
          </cell>
          <cell r="BW204" t="str">
            <v>อคธรรม</v>
          </cell>
          <cell r="BX204"/>
          <cell r="BY204"/>
          <cell r="BZ204"/>
          <cell r="CA204"/>
          <cell r="CB204"/>
          <cell r="CC204"/>
          <cell r="CD204"/>
          <cell r="CE204"/>
          <cell r="CF204"/>
          <cell r="CG204"/>
          <cell r="CH204"/>
          <cell r="CI204"/>
          <cell r="CJ204"/>
          <cell r="CK204"/>
          <cell r="CL204"/>
          <cell r="CM204"/>
          <cell r="CN204"/>
          <cell r="CO204"/>
          <cell r="CP204"/>
          <cell r="CQ204"/>
          <cell r="CR204"/>
          <cell r="CS204"/>
          <cell r="CT204"/>
          <cell r="CU204"/>
          <cell r="CV204"/>
          <cell r="CW204"/>
          <cell r="CX204"/>
          <cell r="CY204"/>
          <cell r="CZ204"/>
        </row>
        <row r="205">
          <cell r="B205">
            <v>199</v>
          </cell>
          <cell r="C205">
            <v>9</v>
          </cell>
          <cell r="D205">
            <v>3</v>
          </cell>
          <cell r="E205">
            <v>2561</v>
          </cell>
          <cell r="F205">
            <v>800012567338</v>
          </cell>
          <cell r="G205" t="str">
            <v>นาย</v>
          </cell>
          <cell r="H205" t="str">
            <v>นพเดช</v>
          </cell>
          <cell r="I205" t="str">
            <v>แสนบรรหาร</v>
          </cell>
          <cell r="J205">
            <v>3501200714911</v>
          </cell>
          <cell r="K205" t="str">
            <v>สันป่าตอง</v>
          </cell>
          <cell r="L205" t="str">
            <v>เชียงใหม่ 3</v>
          </cell>
          <cell r="M205">
            <v>8</v>
          </cell>
          <cell r="N205" t="str">
            <v>ธปช.</v>
          </cell>
          <cell r="O205" t="str">
            <v>1.บุคคลค้ำประกัน</v>
          </cell>
          <cell r="P205"/>
          <cell r="Q205"/>
          <cell r="R205" t="str">
            <v>จังหวัดเชียงใหม่</v>
          </cell>
          <cell r="S205" t="str">
            <v>ผบ.1086</v>
          </cell>
          <cell r="T205">
            <v>2559</v>
          </cell>
          <cell r="U205" t="str">
            <v>ผบ.1311</v>
          </cell>
          <cell r="V205">
            <v>2559</v>
          </cell>
          <cell r="W205"/>
          <cell r="X205"/>
          <cell r="Y205"/>
          <cell r="Z205">
            <v>8</v>
          </cell>
          <cell r="AA205">
            <v>12</v>
          </cell>
          <cell r="AB205">
            <v>2559</v>
          </cell>
          <cell r="AC205"/>
          <cell r="AD205"/>
          <cell r="AE205"/>
          <cell r="AF205"/>
          <cell r="AG205"/>
          <cell r="AH205"/>
          <cell r="AI205"/>
          <cell r="AJ205"/>
          <cell r="AK205"/>
          <cell r="AL205"/>
          <cell r="AM205"/>
          <cell r="AN205"/>
          <cell r="AO205"/>
          <cell r="AP205"/>
          <cell r="AQ205"/>
          <cell r="AR205"/>
          <cell r="AS205"/>
          <cell r="AT205"/>
          <cell r="AU205"/>
          <cell r="AV205"/>
          <cell r="AW205"/>
          <cell r="AX205"/>
          <cell r="AY205"/>
          <cell r="AZ205"/>
          <cell r="BA205"/>
          <cell r="BB205"/>
          <cell r="BC205" t="str">
            <v>ธนกร</v>
          </cell>
          <cell r="BD205"/>
          <cell r="BE205"/>
          <cell r="BF205">
            <v>3</v>
          </cell>
          <cell r="BG205"/>
          <cell r="BH205">
            <v>0</v>
          </cell>
          <cell r="BI205" t="str">
            <v>นายนพเดช   แสนบรรหาร</v>
          </cell>
          <cell r="BJ205">
            <v>241501</v>
          </cell>
          <cell r="BK205">
            <v>241501</v>
          </cell>
          <cell r="BL205"/>
          <cell r="BM205"/>
          <cell r="BN205" t="str">
            <v xml:space="preserve">1. นายนพเดช  แสนบรรหาร
2. นางวนิดา  แสนบรรหาร
3. นางมารยาท  แสนบรรหาร หรือพิตตินันศิริพงศ์
4. นายสุริยัน  พิตตินันศิริพงศ์
</v>
          </cell>
          <cell r="BO205" t="str">
            <v>ผู้
คู่สมรส (ล.1)
ผู้ค้ำประกัน (ล.2)
คู่สมรส (ล.2)</v>
          </cell>
          <cell r="BP205" t="str">
            <v>3501200714911
3180600061284
3501200714890
3501900034646</v>
          </cell>
          <cell r="BQ205" t="str">
            <v>- พบว่ามีกรรมสิทธิ์ในโฉนดที่ดินเลขที่ 25008  ต.มะขุนหวาน อ.สันป่าตอง จ.เชียงใหม่
- ไม่พบว่ามีกรรมสิทธิ์ในที่ดินจังหวัดเชียงใหม่ สาขาสันป่าตอง
- พบว่ามีกรรมสิทธิ์ในโฉนดที่ดิน 67662,49375,76760 ต.ทุ่งต้อม อ.สันป่าตอง จ.เชียงใหม่
'- ไม่พบว่ามีกรรมสิทธิ์ในที่ดิน อ.สารภี จ.เชียงใหม่</v>
          </cell>
          <cell r="BR205" t="str">
            <v xml:space="preserve">พบ </v>
          </cell>
          <cell r="BS205" t="str">
            <v>พบ
ไม่พบ
ไม่พบ
ไม่พบ</v>
          </cell>
          <cell r="BT205">
            <v>4</v>
          </cell>
          <cell r="BU205"/>
          <cell r="BV205"/>
          <cell r="BW205" t="str">
            <v>อคธรรม</v>
          </cell>
          <cell r="BX205"/>
          <cell r="BY205"/>
          <cell r="BZ205"/>
          <cell r="CA205"/>
          <cell r="CB205"/>
          <cell r="CC205"/>
          <cell r="CD205"/>
          <cell r="CE205"/>
          <cell r="CF205"/>
          <cell r="CG205"/>
          <cell r="CH205"/>
          <cell r="CI205"/>
          <cell r="CJ205"/>
          <cell r="CK205"/>
          <cell r="CL205"/>
          <cell r="CM205"/>
          <cell r="CN205"/>
          <cell r="CO205"/>
          <cell r="CP205"/>
          <cell r="CQ205"/>
          <cell r="CR205"/>
          <cell r="CS205"/>
          <cell r="CT205"/>
          <cell r="CU205"/>
          <cell r="CV205"/>
          <cell r="CW205"/>
          <cell r="CX205"/>
          <cell r="CY205"/>
          <cell r="CZ205"/>
        </row>
        <row r="206">
          <cell r="B206">
            <v>200</v>
          </cell>
          <cell r="C206">
            <v>9</v>
          </cell>
          <cell r="D206">
            <v>3</v>
          </cell>
          <cell r="E206">
            <v>2561</v>
          </cell>
          <cell r="F206">
            <v>800014935855</v>
          </cell>
          <cell r="G206" t="str">
            <v>นางสาว</v>
          </cell>
          <cell r="H206" t="str">
            <v>นุชจรี</v>
          </cell>
          <cell r="I206" t="str">
            <v>วงศ์ไฝ</v>
          </cell>
          <cell r="J206">
            <v>3501100196102</v>
          </cell>
          <cell r="K206" t="str">
            <v>เซ็นทรัล แอร์พอร์ต พลาซ่า เชียงใหม่</v>
          </cell>
          <cell r="L206" t="str">
            <v>เชียงใหม่ 1</v>
          </cell>
          <cell r="M206">
            <v>8</v>
          </cell>
          <cell r="N206" t="str">
            <v>พัฒนากลุ่มอาชีพ (ชพค.)</v>
          </cell>
          <cell r="O206" t="str">
            <v>1.บุคคลค้ำประกัน</v>
          </cell>
          <cell r="P206"/>
          <cell r="Q206"/>
          <cell r="R206" t="str">
            <v>จังหวัดเชียงใหม่</v>
          </cell>
          <cell r="S206" t="str">
            <v>ผบ.1818</v>
          </cell>
          <cell r="T206">
            <v>2560</v>
          </cell>
          <cell r="U206" t="str">
            <v>ผบ.2354</v>
          </cell>
          <cell r="V206">
            <v>2560</v>
          </cell>
          <cell r="W206"/>
          <cell r="X206"/>
          <cell r="Y206"/>
          <cell r="Z206"/>
          <cell r="AA206"/>
          <cell r="AB206"/>
          <cell r="AC206"/>
          <cell r="AD206"/>
          <cell r="AE206"/>
          <cell r="AF206"/>
          <cell r="AG206"/>
          <cell r="AH206"/>
          <cell r="AI206"/>
          <cell r="AJ206"/>
          <cell r="AK206"/>
          <cell r="AL206"/>
          <cell r="AM206"/>
          <cell r="AN206"/>
          <cell r="AO206"/>
          <cell r="AP206"/>
          <cell r="AQ206"/>
          <cell r="AR206"/>
          <cell r="AS206"/>
          <cell r="AT206"/>
          <cell r="AU206"/>
          <cell r="AV206"/>
          <cell r="AW206"/>
          <cell r="AX206"/>
          <cell r="AY206"/>
          <cell r="AZ206"/>
          <cell r="BA206"/>
          <cell r="BB206" t="str">
            <v>รายงานผลสืบทรัพย์ (รอบ 3) - ไม่พบทรัพย์ 25/7/2567</v>
          </cell>
          <cell r="BC206" t="str">
            <v>ศิราณี // ธิติพร</v>
          </cell>
          <cell r="BD206"/>
          <cell r="BE206"/>
          <cell r="BF206" t="str">
            <v>ศูนย์1</v>
          </cell>
          <cell r="BG206"/>
          <cell r="BH206">
            <v>823560010331</v>
          </cell>
          <cell r="BI206" t="str">
            <v>นางสาวนุชจรี   วงศ์ไฝ</v>
          </cell>
          <cell r="BJ206">
            <v>241589</v>
          </cell>
          <cell r="BK206">
            <v>241585</v>
          </cell>
          <cell r="BL206"/>
          <cell r="BM206"/>
          <cell r="BN206" t="str">
            <v>1.นางสาวนุชจรี  วงศ์ไฝ
2. นางสาวพิมพรรณ  ใหม่เขียว</v>
          </cell>
          <cell r="BO206" t="str">
            <v>ผู้กู้
ผู้ค้ำประกัน (ล.2)</v>
          </cell>
          <cell r="BP206" t="str">
            <v>3501100196102
3501200857402</v>
          </cell>
          <cell r="BQ206" t="str">
            <v>- ไม่พบว่ามีกรรมสิทธิ์ในที่ดิน อ.สันทราย จ.เชียงใหม่
'- ไม่พบว่ามีกรรมสิทธิ์ในที่ดิน อ.เมืองเชียงใหม่ จ.เชียงใหม่</v>
          </cell>
          <cell r="BR206" t="str">
            <v>ไม่พบ</v>
          </cell>
          <cell r="BS206" t="str">
            <v>พบ
พบ</v>
          </cell>
          <cell r="BT206">
            <v>2</v>
          </cell>
          <cell r="BU206">
            <v>2</v>
          </cell>
          <cell r="BV206" t="str">
            <v>137/61</v>
          </cell>
          <cell r="BW206" t="str">
            <v>อคธรรม</v>
          </cell>
          <cell r="BX206"/>
          <cell r="BY206" t="str">
            <v xml:space="preserve">1.นางสาวพัชรนันทร์ วีรอภินันต์
2.นางสาวพิมพรรณ ใหม่เขียว
</v>
          </cell>
          <cell r="BZ206" t="str">
            <v xml:space="preserve">จำเลยที่ 1
จำเลยที่ 2
</v>
          </cell>
          <cell r="CA206" t="str">
            <v>3-5011-00196-10-2
3-5012-00857-40-2</v>
          </cell>
          <cell r="CB206"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อ.สันป่าตอง จ.เชียงใหม่
-ไม่พบว่ามีกรรมสิทธิ์ในที่ดิน อ.เมืองเชียงใหม่ จ.เชียงใหม่</v>
          </cell>
          <cell r="CC206" t="str">
            <v>ไม่พบทรัพย์</v>
          </cell>
          <cell r="CD206" t="str">
            <v>พบทรัพย์</v>
          </cell>
          <cell r="CE206">
            <v>2</v>
          </cell>
          <cell r="CF206"/>
          <cell r="CG206" t="str">
            <v>1. นางสาวพัชนันทร์ วีรอภินันต์
2. นางสาวพิมพรรณ ใหม่เขียว</v>
          </cell>
          <cell r="CH206" t="str">
            <v>จำเลยที่ 1
จำเลยที่ 2</v>
          </cell>
          <cell r="CI206" t="str">
            <v>3-5011-00196-10-2
3-5012-00857-40-2</v>
          </cell>
          <cell r="CJ206" t="str">
            <v>- ไม่พบว่ามีกรรมสิทธิ์ในที่ดิน อ.เมืองเชียงใหม่ จ.เชียงใหม่
- ไม่พบว่ามีกรรมสิทธิ์ในที่ดิน อ.สันทราย จ.เชียงใหม่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อ.สันป่าตอง จ.เชียงใหม่</v>
          </cell>
          <cell r="CK206" t="str">
            <v>ไม่พบทรัพย์</v>
          </cell>
          <cell r="CL206"/>
          <cell r="CM206">
            <v>2</v>
          </cell>
          <cell r="CN206">
            <v>4</v>
          </cell>
          <cell r="CO206"/>
          <cell r="CP206"/>
          <cell r="CQ206"/>
          <cell r="CR206"/>
          <cell r="CS206"/>
          <cell r="CT206"/>
          <cell r="CU206"/>
          <cell r="CV206"/>
          <cell r="CW206">
            <v>243836</v>
          </cell>
          <cell r="CX206">
            <v>243915</v>
          </cell>
          <cell r="CY206"/>
          <cell r="CZ206"/>
        </row>
        <row r="207">
          <cell r="B207">
            <v>201</v>
          </cell>
          <cell r="C207">
            <v>22</v>
          </cell>
          <cell r="D207">
            <v>3</v>
          </cell>
          <cell r="E207">
            <v>2561</v>
          </cell>
          <cell r="F207">
            <v>800052661306</v>
          </cell>
          <cell r="G207" t="str">
            <v>นางสาว</v>
          </cell>
          <cell r="H207" t="str">
            <v xml:space="preserve">ภานิกา </v>
          </cell>
          <cell r="I207" t="str">
            <v>วงค์เป็ง</v>
          </cell>
          <cell r="J207">
            <v>3501600148395</v>
          </cell>
          <cell r="K207"/>
          <cell r="L207" t="str">
            <v xml:space="preserve">เชียงใหม่ 3 </v>
          </cell>
          <cell r="M207">
            <v>8</v>
          </cell>
          <cell r="N207"/>
          <cell r="O207"/>
          <cell r="P207"/>
          <cell r="Q207"/>
          <cell r="R207" t="str">
            <v>จังหวัดฮอด</v>
          </cell>
          <cell r="S207" t="str">
            <v>ผบ.1022</v>
          </cell>
          <cell r="T207">
            <v>2560</v>
          </cell>
          <cell r="U207" t="str">
            <v>ผบ.9</v>
          </cell>
          <cell r="V207">
            <v>2561</v>
          </cell>
          <cell r="W207">
            <v>23</v>
          </cell>
          <cell r="X207">
            <v>1</v>
          </cell>
          <cell r="Y207">
            <v>2561</v>
          </cell>
          <cell r="Z207"/>
          <cell r="AA207"/>
          <cell r="AB207"/>
          <cell r="AC207"/>
          <cell r="AD207"/>
          <cell r="AE207"/>
          <cell r="AF207"/>
          <cell r="AG207"/>
          <cell r="AH207"/>
          <cell r="AI207"/>
          <cell r="AJ207"/>
          <cell r="AK207"/>
          <cell r="AL207"/>
          <cell r="AM207"/>
          <cell r="AN207"/>
          <cell r="AO207"/>
          <cell r="AP207"/>
          <cell r="AQ207"/>
          <cell r="AR207"/>
          <cell r="AS207"/>
          <cell r="AT207"/>
          <cell r="AU207"/>
          <cell r="AV207"/>
          <cell r="AW207"/>
          <cell r="AX207"/>
          <cell r="AY207"/>
          <cell r="AZ207"/>
          <cell r="BA207"/>
          <cell r="BB207"/>
          <cell r="BC207" t="str">
            <v>ศตวรรษ</v>
          </cell>
          <cell r="BD207"/>
          <cell r="BE207"/>
          <cell r="BF207">
            <v>3</v>
          </cell>
          <cell r="BG207"/>
          <cell r="BH207">
            <v>0</v>
          </cell>
          <cell r="BI207" t="str">
            <v>นางสาวภานิกา    วงค์เป็ง</v>
          </cell>
          <cell r="BJ207"/>
          <cell r="BK207" t="str">
            <v>25/4/2561</v>
          </cell>
          <cell r="BL207"/>
          <cell r="BM207"/>
          <cell r="BN207" t="str">
            <v>1. นางสาวภานิกา  วงค์เป็ง
2. นางสาวใสทอง  ตาเตอะ
3. นายโนง  ตาเตอะ
4. นางสาวแสงพิชญา  วันเจริญใหม่</v>
          </cell>
          <cell r="BO207" t="str">
            <v>ผู้กู้
ผู้ค้ำประกัน (ล.2)
คู่สมรส (ล.2)
ผู้ค้ำประกัน (ล.3)</v>
          </cell>
          <cell r="BP207" t="str">
            <v>3501600148395
3501600203418
3501600204295
1501800070679</v>
          </cell>
          <cell r="BQ207" t="str">
            <v>- ไม่พบว่ามีกรรมสิทธิ์ในที่ดิน อ.ฮอด จ.เชียงใหม่
- ไม่พบว่ามีกรรมสิทธิ์ในที่ดิน อ.ฮอด จ.เชียงใหม่
- พบว่ามีกรรมสิทธิ์ในที่ดิน อ.ฮอด จ.เชียงใหม่ โฉนดเลขที่ 9334
- ไม่พบว่ามีกรรมสิทธิ์ในที่ดิน อ.ฮอด จ.เชียงใหม่</v>
          </cell>
          <cell r="BR207" t="str">
            <v>พบ</v>
          </cell>
          <cell r="BS207" t="str">
            <v>พบ
ไม่พบ
พบ
พบ</v>
          </cell>
          <cell r="BT207">
            <v>4</v>
          </cell>
          <cell r="BU207"/>
          <cell r="BV207" t="str">
            <v>77/61</v>
          </cell>
          <cell r="BW207" t="str">
            <v>อคธรรม</v>
          </cell>
          <cell r="BX207"/>
          <cell r="BY207"/>
          <cell r="BZ207"/>
          <cell r="CA207"/>
          <cell r="CB207"/>
          <cell r="CC207"/>
          <cell r="CD207"/>
          <cell r="CE207"/>
          <cell r="CF207"/>
          <cell r="CG207"/>
          <cell r="CH207"/>
          <cell r="CI207"/>
          <cell r="CJ207"/>
          <cell r="CK207"/>
          <cell r="CL207"/>
          <cell r="CM207"/>
          <cell r="CN207"/>
          <cell r="CO207"/>
          <cell r="CP207"/>
          <cell r="CQ207"/>
          <cell r="CR207"/>
          <cell r="CS207"/>
          <cell r="CT207"/>
          <cell r="CU207"/>
          <cell r="CV207"/>
          <cell r="CW207"/>
          <cell r="CX207"/>
          <cell r="CY207"/>
          <cell r="CZ207"/>
        </row>
        <row r="208">
          <cell r="B208">
            <v>202</v>
          </cell>
          <cell r="C208">
            <v>23</v>
          </cell>
          <cell r="D208">
            <v>3</v>
          </cell>
          <cell r="E208">
            <v>2561</v>
          </cell>
          <cell r="F208">
            <v>800026422421</v>
          </cell>
          <cell r="G208" t="str">
            <v>นาย</v>
          </cell>
          <cell r="H208" t="str">
            <v xml:space="preserve">ปรีชา  </v>
          </cell>
          <cell r="I208" t="str">
            <v>ตาปัน</v>
          </cell>
          <cell r="J208">
            <v>3501900099314</v>
          </cell>
          <cell r="K208" t="str">
            <v>สารภี</v>
          </cell>
          <cell r="L208" t="str">
            <v>เชียงใหม่ 3</v>
          </cell>
          <cell r="M208">
            <v>8</v>
          </cell>
          <cell r="N208"/>
          <cell r="O208"/>
          <cell r="P208"/>
          <cell r="Q208"/>
          <cell r="R208" t="str">
            <v>แขวงเชียงใหม่</v>
          </cell>
          <cell r="S208" t="str">
            <v>ผบ.3967</v>
          </cell>
          <cell r="T208">
            <v>2559</v>
          </cell>
          <cell r="U208" t="str">
            <v>ผบ.11973</v>
          </cell>
          <cell r="V208">
            <v>2559</v>
          </cell>
          <cell r="W208">
            <v>18</v>
          </cell>
          <cell r="X208">
            <v>10</v>
          </cell>
          <cell r="Y208">
            <v>2559</v>
          </cell>
          <cell r="Z208"/>
          <cell r="AA208"/>
          <cell r="AB208"/>
          <cell r="AC208"/>
          <cell r="AD208"/>
          <cell r="AE208"/>
          <cell r="AF208"/>
          <cell r="AG208"/>
          <cell r="AH208"/>
          <cell r="AI208"/>
          <cell r="AJ208"/>
          <cell r="AK208"/>
          <cell r="AL208"/>
          <cell r="AM208"/>
          <cell r="AN208"/>
          <cell r="AO208"/>
          <cell r="AP208"/>
          <cell r="AQ208"/>
          <cell r="AR208"/>
          <cell r="AS208"/>
          <cell r="AT208"/>
          <cell r="AU208"/>
          <cell r="AV208"/>
          <cell r="AW208"/>
          <cell r="AX208"/>
          <cell r="AY208"/>
          <cell r="AZ208"/>
          <cell r="BA208"/>
          <cell r="BB208" t="str">
            <v>ตรวจสอบเอกสารสิทธิ์แล้วพบว่า โฉนดที่ดินที่พบมีการอายัดจากสนง.บังคับคดีและโฉนดอื่นมีลักษณะเป็นทางไม่สามารถยึดได้</v>
          </cell>
          <cell r="BC208" t="str">
            <v>พี่รี่</v>
          </cell>
          <cell r="BD208" t="str">
            <v>ยึดทรัพย์โฉนดที่ดินเลขที่ 3380 ต.ไชยสถาน อ.สารภี จ.เชียงใหม่ ก่อน 
หากไม่พอให้ยึดเพิ่มโฉนดเลขที่ 3595 , 32293 , 36227</v>
          </cell>
          <cell r="BE208"/>
          <cell r="BF208">
            <v>3</v>
          </cell>
          <cell r="BG208"/>
          <cell r="BH208">
            <v>0</v>
          </cell>
          <cell r="BI208" t="str">
            <v>นายปรีชา     ตาปัน</v>
          </cell>
          <cell r="BJ208"/>
          <cell r="BK208" t="str">
            <v>25/4/2561</v>
          </cell>
          <cell r="BL208"/>
          <cell r="BM208"/>
          <cell r="BN208" t="str">
            <v xml:space="preserve">1. นายปรีชา  ตาปัน
2. นางสาวธัญญรส  เทพแปง
3. นางพวงเพรช  สุขเกษม
4. นายไกรสีร  ใจคะจัด
5. นายอำนวย  ชัยยศ
6. นายสมศักดิ์  ปานตะพิงค์
7. นายบุญตานหรือประธาน  จันทร์หอม
8. นายรังสรรค์  อุดมโชควิวัฒน์
9. นางไพจิตร์  เขตต์บูรณ์
10. นางฉลวย  ปัญญานวล
11. นายสุภัทร์  ปานตะพิงค์
</v>
          </cell>
          <cell r="BO208"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
ผู้ค้ำประกัน (ล. 11)</v>
          </cell>
          <cell r="BP208" t="str">
            <v xml:space="preserve">3501900099314
3501900390086
3501900388481
5501990007283
3501900664381
3501900666065
3501900665719
3501300268441
3501900665808
3501900387034
3501900666103
</v>
          </cell>
          <cell r="BQ208" t="str">
            <v>-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31313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208" t="str">
            <v>พบ</v>
          </cell>
          <cell r="BS208" t="str">
            <v>พบ
พบ
พบ
พบ
พบ
พบ
ไม่พบ
พบ
ไม่พบ
ไม่พบ
ไม่พบ</v>
          </cell>
          <cell r="BT208">
            <v>11</v>
          </cell>
          <cell r="BU208"/>
          <cell r="BV208" t="str">
            <v>78/61</v>
          </cell>
          <cell r="BW208" t="str">
            <v>อคธรรม</v>
          </cell>
          <cell r="BX208"/>
          <cell r="BY208"/>
          <cell r="BZ208"/>
          <cell r="CA208"/>
          <cell r="CB208"/>
          <cell r="CC208"/>
          <cell r="CD208"/>
          <cell r="CE208"/>
          <cell r="CF208"/>
          <cell r="CG208"/>
          <cell r="CH208"/>
          <cell r="CI208"/>
          <cell r="CJ208"/>
          <cell r="CK208"/>
          <cell r="CL208"/>
          <cell r="CM208"/>
          <cell r="CN208"/>
          <cell r="CO208"/>
          <cell r="CP208"/>
          <cell r="CQ208"/>
          <cell r="CR208"/>
          <cell r="CS208"/>
          <cell r="CT208"/>
          <cell r="CU208"/>
          <cell r="CV208"/>
          <cell r="CW208"/>
          <cell r="CX208"/>
          <cell r="CY208"/>
          <cell r="CZ208"/>
        </row>
        <row r="209">
          <cell r="B209">
            <v>203</v>
          </cell>
          <cell r="C209">
            <v>30</v>
          </cell>
          <cell r="D209">
            <v>3</v>
          </cell>
          <cell r="E209">
            <v>2561</v>
          </cell>
          <cell r="F209">
            <v>800001179525</v>
          </cell>
          <cell r="G209" t="str">
            <v>นาย</v>
          </cell>
          <cell r="H209" t="str">
            <v>อภิชาต</v>
          </cell>
          <cell r="I209" t="str">
            <v>ไชยวงศ์</v>
          </cell>
          <cell r="J209">
            <v>3501200475119</v>
          </cell>
          <cell r="K209" t="str">
            <v>สันป่าตอง</v>
          </cell>
          <cell r="L209" t="str">
            <v>เชียงใหม่ 3</v>
          </cell>
          <cell r="M209">
            <v>8</v>
          </cell>
          <cell r="N209" t="str">
            <v>แก้ไขหนี้สินฯ</v>
          </cell>
          <cell r="O209" t="str">
            <v>1.บุคคลค้ำประกัน</v>
          </cell>
          <cell r="P209"/>
          <cell r="Q209"/>
          <cell r="R209" t="str">
            <v>แขวงเชียงใหม่</v>
          </cell>
          <cell r="S209" t="str">
            <v>ผบ.1075</v>
          </cell>
          <cell r="T209">
            <v>2554</v>
          </cell>
          <cell r="U209" t="str">
            <v>ผบ.4360</v>
          </cell>
          <cell r="V209">
            <v>2554</v>
          </cell>
          <cell r="W209">
            <v>22</v>
          </cell>
          <cell r="X209">
            <v>8</v>
          </cell>
          <cell r="Y209">
            <v>2554</v>
          </cell>
          <cell r="Z209"/>
          <cell r="AA209"/>
          <cell r="AB209"/>
          <cell r="AC209"/>
          <cell r="AD209"/>
          <cell r="AE209"/>
          <cell r="AF209"/>
          <cell r="AG209"/>
          <cell r="AH209"/>
          <cell r="AI209"/>
          <cell r="AJ209"/>
          <cell r="AK209"/>
          <cell r="AL209"/>
          <cell r="AM209"/>
          <cell r="AN209"/>
          <cell r="AO209"/>
          <cell r="AP209"/>
          <cell r="AQ209"/>
          <cell r="AR209"/>
          <cell r="AS209"/>
          <cell r="AT209"/>
          <cell r="AU209"/>
          <cell r="AV209"/>
          <cell r="AW209"/>
          <cell r="AX209"/>
          <cell r="AY209"/>
          <cell r="AZ209"/>
          <cell r="BA209"/>
          <cell r="BB209"/>
          <cell r="BC209" t="str">
            <v>ศตวรรษ</v>
          </cell>
          <cell r="BD209"/>
          <cell r="BE209"/>
          <cell r="BF209">
            <v>3</v>
          </cell>
          <cell r="BG209"/>
          <cell r="BH209">
            <v>0</v>
          </cell>
          <cell r="BI209" t="str">
            <v>นายอภิชาต   ไชยวงศ์</v>
          </cell>
          <cell r="BJ209" t="str">
            <v>9/5/2561
4/5/2561</v>
          </cell>
          <cell r="BK209" t="str">
            <v>25/4/2561</v>
          </cell>
          <cell r="BL209"/>
          <cell r="BM209"/>
          <cell r="BN209" t="str">
            <v>1. นายอภิชาติ  ไชยวงค์
2. นางสาวอาทิตยา  โพธิแปง
3. นางสาวเกตุวลี  ชัยกันทา</v>
          </cell>
          <cell r="BO209" t="str">
            <v>ผู้กู้
ผู้ค้ำประกัน (ล.2)
ผู้ค้ำประกัน (ล.3)</v>
          </cell>
          <cell r="BP209" t="str">
            <v>3501200475119
3500200364341
3501200755014</v>
          </cell>
          <cell r="BQ209" t="str">
            <v>- ไม่พบว่ามีกรรมสิทธิ์ในที่ดิน อ.สันป่าตอง จ.เชียงใหม่
'- ไม่พบว่ามีกรรมสิทธิ์ในที่ดิน อ.ดอยหล่อ จ.เชียงใหม่
'- ไม่พบว่ามีกรรมสิทธิ์ในที่ดิน อ.สันป่าตอง จ.เชียงใหม่</v>
          </cell>
          <cell r="BR209" t="str">
            <v>ไม่พบ</v>
          </cell>
          <cell r="BS209" t="str">
            <v>ไม่พบ
พบ
พบ</v>
          </cell>
          <cell r="BT209">
            <v>3</v>
          </cell>
          <cell r="BU209"/>
          <cell r="BV209" t="str">
            <v>96/61</v>
          </cell>
          <cell r="BW209" t="str">
            <v>อคธรรม</v>
          </cell>
          <cell r="BX209"/>
          <cell r="BY209"/>
          <cell r="BZ209"/>
          <cell r="CA209" t="str">
            <v>3-5012-00857-40-2</v>
          </cell>
          <cell r="CB209"/>
          <cell r="CC209"/>
          <cell r="CD209"/>
          <cell r="CE209"/>
          <cell r="CF209"/>
          <cell r="CG209"/>
          <cell r="CH209"/>
          <cell r="CI209"/>
          <cell r="CJ209"/>
          <cell r="CK209"/>
          <cell r="CL209"/>
          <cell r="CM209"/>
          <cell r="CN209"/>
          <cell r="CO209"/>
          <cell r="CP209"/>
          <cell r="CQ209"/>
          <cell r="CR209"/>
          <cell r="CS209"/>
          <cell r="CT209"/>
          <cell r="CU209"/>
          <cell r="CV209"/>
          <cell r="CW209"/>
          <cell r="CX209"/>
          <cell r="CY209"/>
          <cell r="CZ209"/>
        </row>
        <row r="210">
          <cell r="B210">
            <v>204</v>
          </cell>
          <cell r="C210">
            <v>30</v>
          </cell>
          <cell r="D210">
            <v>3</v>
          </cell>
          <cell r="E210">
            <v>2561</v>
          </cell>
          <cell r="F210">
            <v>853553000391</v>
          </cell>
          <cell r="G210" t="str">
            <v>นางสาว</v>
          </cell>
          <cell r="H210" t="str">
            <v>จันทร์ทิพย์</v>
          </cell>
          <cell r="I210" t="str">
            <v>ใจสิทธิดา</v>
          </cell>
          <cell r="J210">
            <v>3509901432057</v>
          </cell>
          <cell r="K210" t="str">
            <v>หางดง</v>
          </cell>
          <cell r="L210" t="str">
            <v xml:space="preserve"> </v>
          </cell>
          <cell r="M210">
            <v>8</v>
          </cell>
          <cell r="N210" t="str">
            <v>ธปช.</v>
          </cell>
          <cell r="O210" t="str">
            <v>1.บุคคลค้ำประกัน</v>
          </cell>
          <cell r="P210"/>
          <cell r="Q210"/>
          <cell r="R210" t="str">
            <v>แขวงเชียงใหม่</v>
          </cell>
          <cell r="S210" t="str">
            <v>ผบ.1918</v>
          </cell>
          <cell r="T210">
            <v>2554</v>
          </cell>
          <cell r="U210" t="str">
            <v>ผบ.3452</v>
          </cell>
          <cell r="V210">
            <v>2554</v>
          </cell>
          <cell r="W210">
            <v>2</v>
          </cell>
          <cell r="X210">
            <v>8</v>
          </cell>
          <cell r="Y210">
            <v>2554</v>
          </cell>
          <cell r="Z210"/>
          <cell r="AA210"/>
          <cell r="AB210"/>
          <cell r="AC210"/>
          <cell r="AD210"/>
          <cell r="AE210"/>
          <cell r="AF210"/>
          <cell r="AG210"/>
          <cell r="AH210"/>
          <cell r="AI210"/>
          <cell r="AJ210"/>
          <cell r="AK210"/>
          <cell r="AL210"/>
          <cell r="AM210"/>
          <cell r="AN210"/>
          <cell r="AO210"/>
          <cell r="AP210"/>
          <cell r="AQ210"/>
          <cell r="AR210"/>
          <cell r="AS210"/>
          <cell r="AT210"/>
          <cell r="AU210"/>
          <cell r="AV210"/>
          <cell r="AW210"/>
          <cell r="AX210"/>
          <cell r="AY210"/>
          <cell r="AZ210"/>
          <cell r="BA210"/>
          <cell r="BB210"/>
          <cell r="BC210"/>
          <cell r="BD210"/>
          <cell r="BE210"/>
          <cell r="BF210">
            <v>3</v>
          </cell>
          <cell r="BG210"/>
          <cell r="BH210">
            <v>0</v>
          </cell>
          <cell r="BI210" t="str">
            <v>นางสาวจันทร์ทิพย์   ใจสิทธิดา</v>
          </cell>
          <cell r="BJ210" t="str">
            <v>7/5/2561
9/5/2561</v>
          </cell>
          <cell r="BK210" t="str">
            <v>25/4/2561</v>
          </cell>
          <cell r="BL210"/>
          <cell r="BM210"/>
          <cell r="BN210" t="str">
            <v>1. นางสาวจันทร์ทิพย์  ใจสิทธิดา
2. นางสาวรุ่งทิพย์  ใจสิทธิดา
3. นางหทัยรัตน์  นาถทัย</v>
          </cell>
          <cell r="BO210" t="str">
            <v>ผู้กู้
ผู้ค้ำประกัน (ล.2)
ผู้ค้ำประกัน (ล.3)</v>
          </cell>
          <cell r="BP210" t="str">
            <v>3509901432057
3509901432073
3501500068209</v>
          </cell>
          <cell r="BQ210" t="str">
            <v>- ไม่พบว่ามีกรรมสิทธิ์ในที่ดิน อ.แม่แตง จ.เชียงใหม่
'- ไม่พบว่ามีกรรมสิทธิ์ในที่ดิน อ.หางดง จ.เชียงใหม่
'- ไม่พบว่ามีกรรมสิทธิ์ในที่ดิน อ.หางดง จ.เชียงใหม่</v>
          </cell>
          <cell r="BR210" t="str">
            <v>ไม่พบ</v>
          </cell>
          <cell r="BS210" t="str">
            <v>ไม่พบ
ไม่พบ
พบ</v>
          </cell>
          <cell r="BT210">
            <v>3</v>
          </cell>
          <cell r="BU210"/>
          <cell r="BV210" t="str">
            <v>97/61</v>
          </cell>
          <cell r="BW210" t="str">
            <v>อคธรรม</v>
          </cell>
          <cell r="BX210"/>
          <cell r="BY210" t="str">
            <v>-ไม่พบว่ามีกรรมสิทธิ์ในที่ดิน อ.แม่แตง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cell r="BZ210"/>
          <cell r="CA210"/>
          <cell r="CB210"/>
          <cell r="CC210"/>
          <cell r="CD210"/>
          <cell r="CE210"/>
          <cell r="CF210"/>
          <cell r="CG210"/>
          <cell r="CH210"/>
          <cell r="CI210"/>
          <cell r="CJ210"/>
          <cell r="CK210"/>
          <cell r="CL210"/>
          <cell r="CM210"/>
          <cell r="CN210"/>
          <cell r="CO210"/>
          <cell r="CP210"/>
          <cell r="CQ210"/>
          <cell r="CR210"/>
          <cell r="CS210"/>
          <cell r="CT210"/>
          <cell r="CU210"/>
          <cell r="CV210"/>
          <cell r="CW210"/>
          <cell r="CX210"/>
          <cell r="CY210"/>
          <cell r="CZ210"/>
        </row>
        <row r="211">
          <cell r="B211">
            <v>205</v>
          </cell>
          <cell r="C211">
            <v>30</v>
          </cell>
          <cell r="D211">
            <v>3</v>
          </cell>
          <cell r="E211">
            <v>2561</v>
          </cell>
          <cell r="F211">
            <v>821852013191</v>
          </cell>
          <cell r="G211" t="str">
            <v>นาย</v>
          </cell>
          <cell r="H211" t="str">
            <v>นุรัตน์</v>
          </cell>
          <cell r="I211" t="str">
            <v>ใจสิทธิดา</v>
          </cell>
          <cell r="J211">
            <v>3501200931891</v>
          </cell>
          <cell r="K211" t="str">
            <v>สันป่าตอง</v>
          </cell>
          <cell r="L211" t="str">
            <v>เชียงใหม่ 3</v>
          </cell>
          <cell r="M211">
            <v>8</v>
          </cell>
          <cell r="N211" t="str">
            <v>ธปช.</v>
          </cell>
          <cell r="O211" t="str">
            <v>1.บุคคลค้ำประกัน</v>
          </cell>
          <cell r="P211"/>
          <cell r="Q211"/>
          <cell r="R211" t="str">
            <v>แขวงเชียงใหม่</v>
          </cell>
          <cell r="S211" t="str">
            <v>ผบ.1069</v>
          </cell>
          <cell r="T211">
            <v>2554</v>
          </cell>
          <cell r="U211" t="str">
            <v>ผบ.2246</v>
          </cell>
          <cell r="V211">
            <v>2554</v>
          </cell>
          <cell r="W211"/>
          <cell r="X211"/>
          <cell r="Y211"/>
          <cell r="Z211">
            <v>13</v>
          </cell>
          <cell r="AA211">
            <v>6</v>
          </cell>
          <cell r="AB211">
            <v>2554</v>
          </cell>
          <cell r="AC211"/>
          <cell r="AD211"/>
          <cell r="AE211"/>
          <cell r="AF211"/>
          <cell r="AG211"/>
          <cell r="AH211"/>
          <cell r="AI211"/>
          <cell r="AJ211"/>
          <cell r="AK211"/>
          <cell r="AL211"/>
          <cell r="AM211"/>
          <cell r="AN211"/>
          <cell r="AO211"/>
          <cell r="AP211"/>
          <cell r="AQ211"/>
          <cell r="AR211"/>
          <cell r="AS211"/>
          <cell r="AT211"/>
          <cell r="AU211"/>
          <cell r="AV211"/>
          <cell r="AW211"/>
          <cell r="AX211"/>
          <cell r="AY211"/>
          <cell r="AZ211"/>
          <cell r="BA211"/>
          <cell r="BB211" t="str">
            <v>รอแก้ไขชื่อ จำเลย</v>
          </cell>
          <cell r="BC211" t="str">
            <v>พี่รี่</v>
          </cell>
          <cell r="BD211" t="str">
            <v>ยึดทรัพย์โฉนดเลขที่ 50770 ต.หนองหอย อ.เมือง จ.เชียงใหม่</v>
          </cell>
          <cell r="BE211"/>
          <cell r="BF211">
            <v>3</v>
          </cell>
          <cell r="BG211"/>
          <cell r="BH211">
            <v>0</v>
          </cell>
          <cell r="BI211" t="str">
            <v>นายนุรัตน์   ใจสิทธิดา</v>
          </cell>
          <cell r="BJ211" t="str">
            <v>9/5/2561
7/5/2561</v>
          </cell>
          <cell r="BK211" t="str">
            <v>25/4/2561</v>
          </cell>
          <cell r="BL211"/>
          <cell r="BM211"/>
          <cell r="BN211" t="str">
            <v>1. นายนุรัตน์  มูลต๊ะเลิศ
2. นายสนธิ  สุนทรนันท์</v>
          </cell>
          <cell r="BO211" t="str">
            <v>ผู้กู้
ผู้ค้ำประกัน (ล.2)</v>
          </cell>
          <cell r="BP211" t="str">
            <v>3501200931891
3529900318005</v>
          </cell>
          <cell r="BQ211" t="str">
            <v>- ไม่พบว่ามีกรรมสิทธิ์ในที่ดิน อ.แม่วาง จ.เชียงใหม่
'- พบว่ามีกรรมสิทธิ์ในที่ดิน อ.เมืองเชียงใหม่ จ.เชียงใหม่ เลขโฉนด 50770</v>
          </cell>
          <cell r="BR211" t="str">
            <v>พบ</v>
          </cell>
          <cell r="BS211" t="str">
            <v>ไม่พบ
พบ</v>
          </cell>
          <cell r="BT211">
            <v>2</v>
          </cell>
          <cell r="BU211"/>
          <cell r="BV211" t="str">
            <v>79/61</v>
          </cell>
          <cell r="BW211" t="str">
            <v>อคธรรม</v>
          </cell>
          <cell r="BX211"/>
          <cell r="BY211"/>
          <cell r="BZ211"/>
          <cell r="CA211"/>
          <cell r="CB211"/>
          <cell r="CC211"/>
          <cell r="CD211"/>
          <cell r="CE211"/>
          <cell r="CF211"/>
          <cell r="CG211"/>
          <cell r="CH211"/>
          <cell r="CI211"/>
          <cell r="CJ211"/>
          <cell r="CK211"/>
          <cell r="CL211"/>
          <cell r="CM211"/>
          <cell r="CN211"/>
          <cell r="CO211"/>
          <cell r="CP211"/>
          <cell r="CQ211"/>
          <cell r="CR211"/>
          <cell r="CS211"/>
          <cell r="CT211"/>
          <cell r="CU211"/>
          <cell r="CV211"/>
          <cell r="CW211"/>
          <cell r="CX211"/>
          <cell r="CY211"/>
          <cell r="CZ211"/>
        </row>
        <row r="212">
          <cell r="B212">
            <v>206</v>
          </cell>
          <cell r="C212">
            <v>30</v>
          </cell>
          <cell r="D212">
            <v>3</v>
          </cell>
          <cell r="E212">
            <v>2561</v>
          </cell>
          <cell r="F212">
            <v>821852014231</v>
          </cell>
          <cell r="G212" t="str">
            <v>นาย</v>
          </cell>
          <cell r="H212" t="str">
            <v>ชยกร</v>
          </cell>
          <cell r="I212" t="str">
            <v>วงศ์ชัย</v>
          </cell>
          <cell r="J212">
            <v>3500500169772</v>
          </cell>
          <cell r="K212" t="str">
            <v>สันป่าตอง</v>
          </cell>
          <cell r="L212" t="str">
            <v>เชียงใหม่ 3</v>
          </cell>
          <cell r="M212">
            <v>8</v>
          </cell>
          <cell r="N212" t="str">
            <v>ธปช.</v>
          </cell>
          <cell r="O212" t="str">
            <v>1.บุคคลค้ำประกัน</v>
          </cell>
          <cell r="P212"/>
          <cell r="Q212"/>
          <cell r="R212" t="str">
            <v>แขวงเชียงใหม่</v>
          </cell>
          <cell r="S212" t="str">
            <v>ผบ.6559</v>
          </cell>
          <cell r="T212">
            <v>2554</v>
          </cell>
          <cell r="U212" t="str">
            <v>ผบ.6798</v>
          </cell>
          <cell r="V212">
            <v>2554</v>
          </cell>
          <cell r="W212"/>
          <cell r="X212"/>
          <cell r="Y212"/>
          <cell r="Z212">
            <v>14</v>
          </cell>
          <cell r="AA212">
            <v>11</v>
          </cell>
          <cell r="AB212">
            <v>2554</v>
          </cell>
          <cell r="AC212"/>
          <cell r="AD212"/>
          <cell r="AE212"/>
          <cell r="AF212"/>
          <cell r="AG212"/>
          <cell r="AH212"/>
          <cell r="AI212"/>
          <cell r="AJ212"/>
          <cell r="AK212"/>
          <cell r="AL212"/>
          <cell r="AM212"/>
          <cell r="AN212"/>
          <cell r="AO212"/>
          <cell r="AP212"/>
          <cell r="AQ212"/>
          <cell r="AR212"/>
          <cell r="AS212"/>
          <cell r="AT212"/>
          <cell r="AU212"/>
          <cell r="AV212"/>
          <cell r="AW212"/>
          <cell r="AX212"/>
          <cell r="AY212"/>
          <cell r="AZ212"/>
          <cell r="BA212"/>
          <cell r="BB212"/>
          <cell r="BC212"/>
          <cell r="BD212"/>
          <cell r="BE212"/>
          <cell r="BF212">
            <v>3</v>
          </cell>
          <cell r="BG212"/>
          <cell r="BH212">
            <v>0</v>
          </cell>
          <cell r="BI212" t="str">
            <v>นายชยกร   วงศ์ชัย</v>
          </cell>
          <cell r="BJ212" t="str">
            <v>9/5/2561
7/5/2561</v>
          </cell>
          <cell r="BK212" t="str">
            <v>25/4/2561</v>
          </cell>
          <cell r="BL212"/>
          <cell r="BM212"/>
          <cell r="BN212" t="str">
            <v>1. นายชยกร  วงศ์ชัย
2. นายวุฒิภัทร  เริงนันทกร
3. นางกรวรรณ  สินธนกุลธร</v>
          </cell>
          <cell r="BO212" t="str">
            <v>ผู้กู้
ผู้ค้ำประกัน (ล.2)
ผู้ค้ำประกัน (ล.3)</v>
          </cell>
          <cell r="BP212" t="str">
            <v>3500500169772
3910100037107
3910100037093</v>
          </cell>
          <cell r="BQ212" t="str">
            <v>- ไม่พบว่ามีกรรมสิทธิ์ในที่ดิน อ.ดอยสะเก็ด จ.เชียงใหม่
'- ไม่พบว่ามีกรรมสิทธิ์ในที่ดิน อ.สันทราย จ.เชียงใหม่
'- ไม่พบว่ามีกรรมสิทธิ์ในที่ดิน อ.สันทราย จ.เชียงใหม่</v>
          </cell>
          <cell r="BR212" t="str">
            <v>ไม่พบ</v>
          </cell>
          <cell r="BS212"/>
          <cell r="BT212">
            <v>3</v>
          </cell>
          <cell r="BU212"/>
          <cell r="BV212" t="str">
            <v>98/61</v>
          </cell>
          <cell r="BW212" t="str">
            <v>อคธรรม</v>
          </cell>
          <cell r="BX212"/>
          <cell r="BY212"/>
          <cell r="BZ212"/>
          <cell r="CA212"/>
          <cell r="CB212"/>
          <cell r="CC212"/>
          <cell r="CD212"/>
          <cell r="CE212"/>
          <cell r="CF212"/>
          <cell r="CG212"/>
          <cell r="CH212"/>
          <cell r="CI212"/>
          <cell r="CJ212"/>
          <cell r="CK212"/>
          <cell r="CL212"/>
          <cell r="CM212"/>
          <cell r="CN212"/>
          <cell r="CO212"/>
          <cell r="CP212"/>
          <cell r="CQ212"/>
          <cell r="CR212"/>
          <cell r="CS212"/>
          <cell r="CT212"/>
          <cell r="CU212"/>
          <cell r="CV212"/>
          <cell r="CW212"/>
          <cell r="CX212"/>
          <cell r="CY212"/>
          <cell r="CZ212"/>
        </row>
        <row r="213">
          <cell r="B213">
            <v>207</v>
          </cell>
          <cell r="C213">
            <v>30</v>
          </cell>
          <cell r="D213">
            <v>3</v>
          </cell>
          <cell r="E213">
            <v>2561</v>
          </cell>
          <cell r="F213">
            <v>822152010119</v>
          </cell>
          <cell r="G213" t="str">
            <v>นางสาว</v>
          </cell>
          <cell r="H213" t="str">
            <v>ปราณี</v>
          </cell>
          <cell r="I213" t="str">
            <v>มณีวรรณ</v>
          </cell>
          <cell r="J213">
            <v>1500200023806</v>
          </cell>
          <cell r="K213" t="str">
            <v>จอมทอง</v>
          </cell>
          <cell r="L213" t="str">
            <v>เชียงใหม่ 3</v>
          </cell>
          <cell r="M213">
            <v>8</v>
          </cell>
          <cell r="N213" t="str">
            <v>ธปช.</v>
          </cell>
          <cell r="O213" t="str">
            <v>1.บุคคลค้ำประกัน</v>
          </cell>
          <cell r="P213"/>
          <cell r="Q213"/>
          <cell r="R213" t="str">
            <v>แขวงเชียงใหม่</v>
          </cell>
          <cell r="S213" t="str">
            <v>ผบ.1809</v>
          </cell>
          <cell r="T213">
            <v>2554</v>
          </cell>
          <cell r="U213" t="str">
            <v>ผบ.3582</v>
          </cell>
          <cell r="V213">
            <v>2554</v>
          </cell>
          <cell r="W213"/>
          <cell r="X213"/>
          <cell r="Y213"/>
          <cell r="Z213">
            <v>8</v>
          </cell>
          <cell r="AA213">
            <v>8</v>
          </cell>
          <cell r="AB213">
            <v>2554</v>
          </cell>
          <cell r="AC213"/>
          <cell r="AD213"/>
          <cell r="AE213"/>
          <cell r="AF213"/>
          <cell r="AG213"/>
          <cell r="AH213"/>
          <cell r="AI213"/>
          <cell r="AJ213"/>
          <cell r="AK213"/>
          <cell r="AL213"/>
          <cell r="AM213"/>
          <cell r="AN213"/>
          <cell r="AO213"/>
          <cell r="AP213"/>
          <cell r="AQ213"/>
          <cell r="AR213"/>
          <cell r="AS213"/>
          <cell r="AT213"/>
          <cell r="AU213"/>
          <cell r="AV213"/>
          <cell r="AW213"/>
          <cell r="AX213"/>
          <cell r="AY213"/>
          <cell r="AZ213"/>
          <cell r="BA213"/>
          <cell r="BB213"/>
          <cell r="BC213" t="str">
            <v>ศตวรรษ</v>
          </cell>
          <cell r="BD213"/>
          <cell r="BE213"/>
          <cell r="BF213">
            <v>3</v>
          </cell>
          <cell r="BG213"/>
          <cell r="BH213">
            <v>0</v>
          </cell>
          <cell r="BI213" t="str">
            <v>นางสาวปราณี   มณีวรรณ</v>
          </cell>
          <cell r="BJ213">
            <v>241554</v>
          </cell>
          <cell r="BK213" t="str">
            <v>25/4/2561</v>
          </cell>
          <cell r="BL213"/>
          <cell r="BM213"/>
          <cell r="BN213" t="str">
            <v>1. นางสาวปราณี  มณีวรรณ
2.นายเสกสรร โพธิ์วงค์
3.นางสาวพัชรา ต้นแก้ว
4.นายวีรดล สุทธินะ
5.นางสาวปรียาพร ใจปง</v>
          </cell>
          <cell r="BO213" t="str">
            <v>จำเลยที่ 1
คู่สมรสจำเลยที่ 1
จำเลยที่ 2
คู่สมรสจำเลยที่ 2
จำเลยที่ 3</v>
          </cell>
          <cell r="BP213" t="str">
            <v>1-5002-00023-80-6
1-5002-00106-41-8
1-5002-00023-59-8
1-5002-00006-27-8
1-5016-00005-82-2</v>
          </cell>
          <cell r="BQ213" t="str">
            <v>-พบว่ามีกรรมสิทธิ์ในที่ดิน โฉนดเลขที่ 4690 ต.สันติสุข อ.ดอยหล่อ จ.เชียงใหม่ (ปลอดจำนอง)
-พบว่ามีกรรมสิทธิ์ในที่ดิน โฉนดเลขที่ 11315 ต.ยางคราม อ.ดอยหล่อ จ.เชียงใหม่ (ปลอดจำนอง)
-พบว่ามีกรรมสิทธิ์ในที่ดิน โฉนดเลขที่ 13732  ต.ยางคราม อ.ดอยหล่อ จ.เชียงใหม่ (ปลอดจำนอง)
-พบว่ามีกรรมสิทธิ์ในที่ดิน โฉนดเลขที่ 14093 ต.ยางคราม อ.ดอยหล่อ จ.เชียงใหม่ (ปลอดจำนอง)
-ไม่พบว่ามีกรรมสิทธิ์ที่ดิน อ.จอมทอง จ.เชียงใหม่
-ไม่พบว่ามีกรรมสิทธิ์ที่ดิน อ.จอมทอง จ.เชียงใหม่
-พบว่ามีกรรมสิทธิ์ในที่ดิน โฉนดเลขที่ 42226 ต.สบเตี๊ยะ อ.จอมทอง จ.เชียงใหม่ (ติดจำนองสหกรณ์ออมทรัพย์สาธารณสุขเชียงใหม่ จำกัด)
-พบว่ามีกรรมสิทธิ์ในที่ดิน โฉนดเลขที่ 36314 ต.สบเตี๊ยะ อ.จอมทอง จ.เชียงใหม่ (ปลอดจำนอง ได้มาโดยการให้)
-ไม่พบว่ามีกรรมสิทธิ์ที่ดิน อ.จอมทอง จ.เชียงใหม่</v>
          </cell>
          <cell r="BR213" t="str">
            <v>ไม่พบ</v>
          </cell>
          <cell r="BS213" t="str">
            <v>ไม่พบ
พบ
พบ</v>
          </cell>
          <cell r="BT213">
            <v>3</v>
          </cell>
          <cell r="BU213"/>
          <cell r="BV213" t="str">
            <v>99/61</v>
          </cell>
          <cell r="BW213" t="str">
            <v>อคธรรม</v>
          </cell>
          <cell r="BX213"/>
          <cell r="BY213"/>
          <cell r="BZ213"/>
          <cell r="CA213"/>
          <cell r="CB213"/>
          <cell r="CC213"/>
          <cell r="CD213"/>
          <cell r="CE213"/>
          <cell r="CF213"/>
          <cell r="CG213"/>
          <cell r="CH213"/>
          <cell r="CI213"/>
          <cell r="CJ213"/>
          <cell r="CK213"/>
          <cell r="CL213"/>
          <cell r="CM213"/>
          <cell r="CN213"/>
          <cell r="CO213"/>
          <cell r="CP213"/>
          <cell r="CQ213"/>
          <cell r="CR213"/>
          <cell r="CS213"/>
          <cell r="CT213"/>
          <cell r="CU213"/>
          <cell r="CV213"/>
          <cell r="CW213"/>
          <cell r="CX213"/>
          <cell r="CY213"/>
          <cell r="CZ213"/>
        </row>
        <row r="214">
          <cell r="B214">
            <v>208</v>
          </cell>
          <cell r="C214">
            <v>30</v>
          </cell>
          <cell r="D214">
            <v>3</v>
          </cell>
          <cell r="E214">
            <v>2561</v>
          </cell>
          <cell r="F214">
            <v>821852014223</v>
          </cell>
          <cell r="G214" t="str">
            <v>นาง</v>
          </cell>
          <cell r="H214" t="str">
            <v>กรวรรณ</v>
          </cell>
          <cell r="I214" t="str">
            <v>สินธกุลธร</v>
          </cell>
          <cell r="J214">
            <v>3910100037093</v>
          </cell>
          <cell r="K214" t="str">
            <v>สันป่าตอง</v>
          </cell>
          <cell r="L214" t="str">
            <v>เชียงใหม่ 3</v>
          </cell>
          <cell r="M214">
            <v>8</v>
          </cell>
          <cell r="N214" t="str">
            <v>ธปช.</v>
          </cell>
          <cell r="O214" t="str">
            <v>1.บุคคลค้ำประกัน</v>
          </cell>
          <cell r="P214"/>
          <cell r="Q214"/>
          <cell r="R214" t="str">
            <v>แขวงเชียงใหม่</v>
          </cell>
          <cell r="S214" t="str">
            <v>ผบ.6562</v>
          </cell>
          <cell r="T214">
            <v>2554</v>
          </cell>
          <cell r="U214" t="str">
            <v>ผบ.6981</v>
          </cell>
          <cell r="V214">
            <v>2554</v>
          </cell>
          <cell r="W214"/>
          <cell r="X214"/>
          <cell r="Y214"/>
          <cell r="Z214">
            <v>21</v>
          </cell>
          <cell r="AA214">
            <v>11</v>
          </cell>
          <cell r="AB214">
            <v>2554</v>
          </cell>
          <cell r="AC214"/>
          <cell r="AD214"/>
          <cell r="AE214"/>
          <cell r="AF214"/>
          <cell r="AG214"/>
          <cell r="AH214"/>
          <cell r="AI214"/>
          <cell r="AJ214"/>
          <cell r="AK214"/>
          <cell r="AL214"/>
          <cell r="AM214"/>
          <cell r="AN214"/>
          <cell r="AO214"/>
          <cell r="AP214"/>
          <cell r="AQ214"/>
          <cell r="AR214"/>
          <cell r="AS214"/>
          <cell r="AT214"/>
          <cell r="AU214"/>
          <cell r="AV214"/>
          <cell r="AW214"/>
          <cell r="AX214"/>
          <cell r="AY214"/>
          <cell r="AZ214"/>
          <cell r="BA214"/>
          <cell r="BB214"/>
          <cell r="BC214" t="str">
            <v>ศตวรรษ</v>
          </cell>
          <cell r="BD214"/>
          <cell r="BE214"/>
          <cell r="BF214">
            <v>3</v>
          </cell>
          <cell r="BG214"/>
          <cell r="BH214">
            <v>0</v>
          </cell>
          <cell r="BI214" t="str">
            <v>นางกรวรรณ   สินธกุลธร</v>
          </cell>
          <cell r="BJ214"/>
          <cell r="BK214" t="str">
            <v>25/4/2561</v>
          </cell>
          <cell r="BL214"/>
          <cell r="BM214"/>
          <cell r="BN214" t="str">
            <v>1. นางกรวรรณ  สินธนากุลธร
2. นายชยกร  วงค์ชัย
3. นายวุฒิภัทร  เริงนันทกร</v>
          </cell>
          <cell r="BO214" t="str">
            <v>ผู้กู้
ผู้ค้ำประกัน (ล.2)
ผ็ค้ำประกัน (ล.3)</v>
          </cell>
          <cell r="BP214" t="str">
            <v>3910100037093
3500500169772
3910100037107</v>
          </cell>
          <cell r="BQ21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อ.สันทราย จ.เชียงใหม่</v>
          </cell>
          <cell r="BR214" t="str">
            <v>ไม่พบ</v>
          </cell>
          <cell r="BS214" t="str">
            <v>พบ
พบ
ไม่พบ</v>
          </cell>
          <cell r="BT214">
            <v>3</v>
          </cell>
          <cell r="BU214"/>
          <cell r="BV214" t="str">
            <v>100/61</v>
          </cell>
          <cell r="BW214" t="str">
            <v>อคธรรม</v>
          </cell>
          <cell r="BX214"/>
          <cell r="BY214"/>
          <cell r="BZ214"/>
          <cell r="CA214"/>
          <cell r="CB214"/>
          <cell r="CC214"/>
          <cell r="CD214"/>
          <cell r="CE214"/>
          <cell r="CF214"/>
          <cell r="CG214"/>
          <cell r="CH214"/>
          <cell r="CI214"/>
          <cell r="CJ214"/>
          <cell r="CK214"/>
          <cell r="CL214"/>
          <cell r="CM214"/>
          <cell r="CN214"/>
          <cell r="CO214"/>
          <cell r="CP214"/>
          <cell r="CQ214"/>
          <cell r="CR214"/>
          <cell r="CS214"/>
          <cell r="CT214"/>
          <cell r="CU214"/>
          <cell r="CV214"/>
          <cell r="CW214"/>
          <cell r="CX214"/>
          <cell r="CY214"/>
          <cell r="CZ214"/>
        </row>
        <row r="215">
          <cell r="B215">
            <v>209</v>
          </cell>
          <cell r="C215">
            <v>30</v>
          </cell>
          <cell r="D215">
            <v>3</v>
          </cell>
          <cell r="E215">
            <v>2561</v>
          </cell>
          <cell r="F215">
            <v>800000865843</v>
          </cell>
          <cell r="G215" t="str">
            <v>นาง</v>
          </cell>
          <cell r="H215" t="str">
            <v>พัชรี</v>
          </cell>
          <cell r="I215" t="str">
            <v>วงศ์ชัย</v>
          </cell>
          <cell r="J215">
            <v>3501200716612</v>
          </cell>
          <cell r="K215" t="str">
            <v>สันป่าตอง</v>
          </cell>
          <cell r="L215" t="str">
            <v>เชียงใหม่ 3</v>
          </cell>
          <cell r="M215">
            <v>8</v>
          </cell>
          <cell r="N215" t="str">
            <v>แก้ไขหนี้สินฯ</v>
          </cell>
          <cell r="O215" t="str">
            <v>1.บุคคลค้ำประกัน</v>
          </cell>
          <cell r="P215"/>
          <cell r="Q215"/>
          <cell r="R215" t="str">
            <v>แขวงเชียงใหม่</v>
          </cell>
          <cell r="S215" t="str">
            <v>ผบ.1072</v>
          </cell>
          <cell r="T215">
            <v>2554</v>
          </cell>
          <cell r="U215" t="str">
            <v>ผบ.2588</v>
          </cell>
          <cell r="V215">
            <v>2554</v>
          </cell>
          <cell r="W215"/>
          <cell r="X215"/>
          <cell r="Y215"/>
          <cell r="Z215">
            <v>5</v>
          </cell>
          <cell r="AA215">
            <v>7</v>
          </cell>
          <cell r="AB215">
            <v>2554</v>
          </cell>
          <cell r="AC215"/>
          <cell r="AD215"/>
          <cell r="AE215"/>
          <cell r="AF215"/>
          <cell r="AG215"/>
          <cell r="AH215"/>
          <cell r="AI215">
            <v>30</v>
          </cell>
          <cell r="AJ215">
            <v>5</v>
          </cell>
          <cell r="AK215">
            <v>2562</v>
          </cell>
          <cell r="AL215">
            <v>1</v>
          </cell>
          <cell r="AM215" t="str">
            <v>โฉนด</v>
          </cell>
          <cell r="AN215">
            <v>3563</v>
          </cell>
          <cell r="AO215" t="str">
            <v>ทุ่งต้อม</v>
          </cell>
          <cell r="AP215" t="str">
            <v>สันป่าตอง</v>
          </cell>
          <cell r="AQ215" t="str">
            <v>เชียงใหม่</v>
          </cell>
          <cell r="AR215">
            <v>996520</v>
          </cell>
          <cell r="AS215"/>
          <cell r="AT215"/>
          <cell r="AU215"/>
          <cell r="AV215"/>
          <cell r="AW215"/>
          <cell r="AX215"/>
          <cell r="AY215"/>
          <cell r="AZ215"/>
          <cell r="BA215"/>
          <cell r="BB215" t="str">
            <v>พี่รี่กำลังหาสำนวน (แจ้ง 22/05/2562)//ยึดทรพย์ 30/5/2562</v>
          </cell>
          <cell r="BC215" t="str">
            <v>พี่รี่</v>
          </cell>
          <cell r="BD215" t="str">
            <v>ยึดทรัพย์โฉนดที่ดินเลขที่ 3563 ต.ทุ่งต้อม อ.สันป่าตอง จ.เชียงใหม่</v>
          </cell>
          <cell r="BE215"/>
          <cell r="BF215">
            <v>3</v>
          </cell>
          <cell r="BG215"/>
          <cell r="BH215">
            <v>0</v>
          </cell>
          <cell r="BI215" t="str">
            <v>นางพัชรี   วงศ์ชัย</v>
          </cell>
          <cell r="BJ215">
            <v>241554</v>
          </cell>
          <cell r="BK215" t="str">
            <v>25/4/2561</v>
          </cell>
          <cell r="BL215"/>
          <cell r="BM215"/>
          <cell r="BN215" t="str">
            <v>1. นางพัชรี  วงศ์ชัย
2. นางศิริพร  แสนบัวผัน
3. นายประพันธ์  พรหมสินชัย</v>
          </cell>
          <cell r="BO215" t="str">
            <v>ผู้กู้
ผู้ค้ำประกัน (ล.2)
ผู้ค้ำประกัน (ล.3)</v>
          </cell>
          <cell r="BP215" t="str">
            <v>3501200716612
3501200716621
3519900083202</v>
          </cell>
          <cell r="BQ215" t="str">
            <v>- พบว่ามีกรรมสิทธิ์ในที่ดิน อ.สันป่าตอง จ.เชียงใหม่ เลขโฉนด 3563 , เลขโฉนด 67336
'- ไม่พบว่ามีกรรมสิทธิ์ในที่ดิน อ.สันป่าตอง จ.เชียงใหม่
'- ไม่พบว่ามีกรรมสิทธิ์ในที่ดิน อ.สันป่าตอง จ.เชียงใหม่</v>
          </cell>
          <cell r="BR215" t="str">
            <v>พบ</v>
          </cell>
          <cell r="BS215" t="str">
            <v>พบ
พบ
พบ</v>
          </cell>
          <cell r="BT215">
            <v>3</v>
          </cell>
          <cell r="BU215"/>
          <cell r="BV215" t="str">
            <v>80/61</v>
          </cell>
          <cell r="BW215" t="str">
            <v>อคธรรม</v>
          </cell>
          <cell r="BX215"/>
          <cell r="BY215"/>
          <cell r="BZ215"/>
          <cell r="CA215"/>
          <cell r="CB215"/>
          <cell r="CC215"/>
          <cell r="CD215"/>
          <cell r="CE215"/>
          <cell r="CF215"/>
          <cell r="CG215"/>
          <cell r="CH215"/>
          <cell r="CI215"/>
          <cell r="CJ215"/>
          <cell r="CK215"/>
          <cell r="CL215"/>
          <cell r="CM215"/>
          <cell r="CN215"/>
          <cell r="CO215"/>
          <cell r="CP215"/>
          <cell r="CQ215"/>
          <cell r="CR215"/>
          <cell r="CS215"/>
          <cell r="CT215"/>
          <cell r="CU215"/>
          <cell r="CV215"/>
          <cell r="CW215"/>
          <cell r="CX215"/>
          <cell r="CY215"/>
          <cell r="CZ215"/>
        </row>
        <row r="216">
          <cell r="B216">
            <v>210</v>
          </cell>
          <cell r="C216">
            <v>30</v>
          </cell>
          <cell r="D216">
            <v>3</v>
          </cell>
          <cell r="E216">
            <v>2561</v>
          </cell>
          <cell r="F216">
            <v>821853004579</v>
          </cell>
          <cell r="G216" t="str">
            <v>นาง</v>
          </cell>
          <cell r="H216" t="str">
            <v>สมพร</v>
          </cell>
          <cell r="I216" t="str">
            <v>สิงหราช</v>
          </cell>
          <cell r="J216">
            <v>3501200219155</v>
          </cell>
          <cell r="K216" t="str">
            <v>สันป่าตอง</v>
          </cell>
          <cell r="L216" t="str">
            <v>เชียงใหม่ 3</v>
          </cell>
          <cell r="M216">
            <v>8</v>
          </cell>
          <cell r="N216" t="str">
            <v>แก้ไขหนี้สินฯ</v>
          </cell>
          <cell r="O216" t="str">
            <v>1.บุคคลค้ำประกัน</v>
          </cell>
          <cell r="P216"/>
          <cell r="Q216"/>
          <cell r="R216" t="str">
            <v>แขวงเชียงใหม่</v>
          </cell>
          <cell r="S216" t="str">
            <v>ผบ.1232</v>
          </cell>
          <cell r="T216">
            <v>2554</v>
          </cell>
          <cell r="U216" t="str">
            <v>ผบ.1953</v>
          </cell>
          <cell r="V216">
            <v>2554</v>
          </cell>
          <cell r="W216"/>
          <cell r="X216"/>
          <cell r="Y216"/>
          <cell r="Z216">
            <v>25</v>
          </cell>
          <cell r="AA216">
            <v>5</v>
          </cell>
          <cell r="AB216">
            <v>2554</v>
          </cell>
          <cell r="AC216"/>
          <cell r="AD216"/>
          <cell r="AE216"/>
          <cell r="AF216"/>
          <cell r="AG216"/>
          <cell r="AH216"/>
          <cell r="AI216"/>
          <cell r="AJ216"/>
          <cell r="AK216"/>
          <cell r="AL216"/>
          <cell r="AM216"/>
          <cell r="AN216"/>
          <cell r="AO216"/>
          <cell r="AP216"/>
          <cell r="AQ216"/>
          <cell r="AR216"/>
          <cell r="AS216"/>
          <cell r="AT216"/>
          <cell r="AU216"/>
          <cell r="AV216"/>
          <cell r="AW216"/>
          <cell r="AX216"/>
          <cell r="AY216"/>
          <cell r="AZ216"/>
          <cell r="BA216"/>
          <cell r="BB216"/>
          <cell r="BC216" t="str">
            <v>ศตวรรษ</v>
          </cell>
          <cell r="BD216"/>
          <cell r="BE216"/>
          <cell r="BF216">
            <v>3</v>
          </cell>
          <cell r="BG216"/>
          <cell r="BH216">
            <v>0</v>
          </cell>
          <cell r="BI216" t="str">
            <v>นางสมพร   สิงหราช</v>
          </cell>
          <cell r="BJ216"/>
          <cell r="BK216" t="str">
            <v>25/4/2561</v>
          </cell>
          <cell r="BL216"/>
          <cell r="BM216"/>
          <cell r="BN216" t="str">
            <v>1. นางสมพร  สิงหราช
2. นายสุทธิพงษ์  แก้วตั๋น</v>
          </cell>
          <cell r="BO216" t="str">
            <v>ผู้กู้
ผู้ค้ำประกัน (ล.2)</v>
          </cell>
          <cell r="BP216" t="str">
            <v>3501200219155
3501200219171</v>
          </cell>
          <cell r="BQ216" t="str">
            <v>- ไม่พบว่ามีกรรสมสิทธิ์ในที่ดิน อ.สันป่าตอง จ.เชียงใหม่
'- ไม่พบว่ามีกรรสมสิทธิ์ในที่ดิน อ.สันป่าตอง จ.เชียงใหม่</v>
          </cell>
          <cell r="BR216" t="str">
            <v>ไม่พบ</v>
          </cell>
          <cell r="BS216" t="str">
            <v>ไม่พบ
พบ</v>
          </cell>
          <cell r="BT216">
            <v>2</v>
          </cell>
          <cell r="BU216"/>
          <cell r="BV216" t="str">
            <v>101/61</v>
          </cell>
          <cell r="BW216" t="str">
            <v>อคธรรม</v>
          </cell>
          <cell r="BX216"/>
          <cell r="BY216"/>
          <cell r="BZ216"/>
          <cell r="CA216"/>
          <cell r="CB216"/>
          <cell r="CC216"/>
          <cell r="CD216"/>
          <cell r="CE216"/>
          <cell r="CF216"/>
          <cell r="CG216"/>
          <cell r="CH216"/>
          <cell r="CI216"/>
          <cell r="CJ216"/>
          <cell r="CK216"/>
          <cell r="CL216"/>
          <cell r="CM216"/>
          <cell r="CN216"/>
          <cell r="CO216"/>
          <cell r="CP216"/>
          <cell r="CQ216"/>
          <cell r="CR216"/>
          <cell r="CS216"/>
          <cell r="CT216"/>
          <cell r="CU216"/>
          <cell r="CV216"/>
          <cell r="CW216"/>
          <cell r="CX216"/>
          <cell r="CY216"/>
          <cell r="CZ216"/>
        </row>
        <row r="217">
          <cell r="B217">
            <v>211</v>
          </cell>
          <cell r="C217">
            <v>30</v>
          </cell>
          <cell r="D217">
            <v>3</v>
          </cell>
          <cell r="E217">
            <v>2561</v>
          </cell>
          <cell r="F217">
            <v>821852014249</v>
          </cell>
          <cell r="G217" t="str">
            <v>นาย</v>
          </cell>
          <cell r="H217" t="str">
            <v>วุฒิภัทร</v>
          </cell>
          <cell r="I217" t="str">
            <v>เริงนันทกร</v>
          </cell>
          <cell r="J217">
            <v>3910100037107</v>
          </cell>
          <cell r="K217" t="str">
            <v>สันป่าตอง</v>
          </cell>
          <cell r="L217" t="str">
            <v>เชียงใหม่ 3</v>
          </cell>
          <cell r="M217">
            <v>8</v>
          </cell>
          <cell r="N217" t="str">
            <v>ธปช.</v>
          </cell>
          <cell r="O217" t="str">
            <v>1.บุคคลค้ำประกัน</v>
          </cell>
          <cell r="P217"/>
          <cell r="Q217"/>
          <cell r="R217" t="str">
            <v>แขวงเชียงใหม่</v>
          </cell>
          <cell r="S217" t="str">
            <v>ผบ.6561</v>
          </cell>
          <cell r="T217">
            <v>2554</v>
          </cell>
          <cell r="U217" t="str">
            <v>ผบ.6975</v>
          </cell>
          <cell r="V217">
            <v>2554</v>
          </cell>
          <cell r="W217"/>
          <cell r="X217"/>
          <cell r="Y217"/>
          <cell r="Z217">
            <v>21</v>
          </cell>
          <cell r="AA217">
            <v>11</v>
          </cell>
          <cell r="AB217">
            <v>2554</v>
          </cell>
          <cell r="AC217"/>
          <cell r="AD217"/>
          <cell r="AE217"/>
          <cell r="AF217"/>
          <cell r="AG217"/>
          <cell r="AH217"/>
          <cell r="AI217"/>
          <cell r="AJ217"/>
          <cell r="AK217"/>
          <cell r="AL217"/>
          <cell r="AM217"/>
          <cell r="AN217"/>
          <cell r="AO217"/>
          <cell r="AP217"/>
          <cell r="AQ217"/>
          <cell r="AR217"/>
          <cell r="AS217"/>
          <cell r="AT217"/>
          <cell r="AU217"/>
          <cell r="AV217"/>
          <cell r="AW217"/>
          <cell r="AX217"/>
          <cell r="AY217"/>
          <cell r="AZ217"/>
          <cell r="BA217"/>
          <cell r="BB217"/>
          <cell r="BC217" t="str">
            <v>ศตวรรษ</v>
          </cell>
          <cell r="BD217"/>
          <cell r="BE217"/>
          <cell r="BF217">
            <v>3</v>
          </cell>
          <cell r="BG217"/>
          <cell r="BH217">
            <v>0</v>
          </cell>
          <cell r="BI217" t="str">
            <v>นายวุฒิภัทร   เริงนันทกร</v>
          </cell>
          <cell r="BJ217"/>
          <cell r="BK217" t="str">
            <v>25/4/2561</v>
          </cell>
          <cell r="BL217"/>
          <cell r="BM217"/>
          <cell r="BN217" t="str">
            <v>1. นายวุฒิภัทร  เริงนันทกร
2. นายชยกร  วงค์ชัย
3. นางกรวรรณ  สินธนกุลธร</v>
          </cell>
          <cell r="BO217" t="str">
            <v>ผู้กู้
ผู้ค้ำประกัน (ล.2)
ผู้ค้ำประกัน (ล.3)</v>
          </cell>
          <cell r="BP217" t="str">
            <v>3910100037107
3500500169772
3910100037093</v>
          </cell>
          <cell r="BQ217" t="str">
            <v>- ไม่พบว่ามีกรรมสิทธิ์ในที่ดิน อ.สันทราย จ.เชียงใหม่
'- ไม่พบว่ามีกรรมสิทธิ์ในที่ดิน อ.ดอยสะเก็ด จ.เชียงใหม่
- ไม่พบว่ามีกรรมสิทธิ์ในที่ดิน อ.สันทราย จ.เชียงใหม่</v>
          </cell>
          <cell r="BR217" t="str">
            <v>ไม่พบ</v>
          </cell>
          <cell r="BS217" t="str">
            <v>ไม่พบ
พบ
พบ</v>
          </cell>
          <cell r="BT217">
            <v>3</v>
          </cell>
          <cell r="BU217"/>
          <cell r="BV217" t="str">
            <v>121/61</v>
          </cell>
          <cell r="BW217" t="str">
            <v>อคธรรม</v>
          </cell>
          <cell r="BX217"/>
          <cell r="BY217"/>
          <cell r="BZ217"/>
          <cell r="CA217"/>
          <cell r="CB217"/>
          <cell r="CC217"/>
          <cell r="CD217"/>
          <cell r="CE217"/>
          <cell r="CF217"/>
          <cell r="CG217"/>
          <cell r="CH217"/>
          <cell r="CI217"/>
          <cell r="CJ217"/>
          <cell r="CK217"/>
          <cell r="CL217"/>
          <cell r="CM217"/>
          <cell r="CN217"/>
          <cell r="CO217"/>
          <cell r="CP217"/>
          <cell r="CQ217"/>
          <cell r="CR217"/>
          <cell r="CS217"/>
          <cell r="CT217"/>
          <cell r="CU217"/>
          <cell r="CV217"/>
          <cell r="CW217"/>
          <cell r="CX217"/>
          <cell r="CY217"/>
          <cell r="CZ217"/>
        </row>
        <row r="218">
          <cell r="B218">
            <v>212</v>
          </cell>
          <cell r="C218">
            <v>30</v>
          </cell>
          <cell r="D218">
            <v>3</v>
          </cell>
          <cell r="E218">
            <v>2561</v>
          </cell>
          <cell r="F218">
            <v>821853000692</v>
          </cell>
          <cell r="G218" t="str">
            <v>นางสาว</v>
          </cell>
          <cell r="H218" t="str">
            <v>รัตติกาล</v>
          </cell>
          <cell r="I218" t="str">
            <v>โชติสุภาพร</v>
          </cell>
          <cell r="J218">
            <v>3501200201116</v>
          </cell>
          <cell r="K218" t="str">
            <v>สันป่าตอง</v>
          </cell>
          <cell r="L218" t="str">
            <v>เชียงใหม่ 3</v>
          </cell>
          <cell r="M218">
            <v>8</v>
          </cell>
          <cell r="N218" t="str">
            <v>ธปช.</v>
          </cell>
          <cell r="O218" t="str">
            <v>1.บุคคลค้ำประกัน</v>
          </cell>
          <cell r="P218"/>
          <cell r="Q218"/>
          <cell r="R218" t="str">
            <v>แขวงเชียงใหม่</v>
          </cell>
          <cell r="S218" t="str">
            <v>ผบ.1915</v>
          </cell>
          <cell r="T218">
            <v>2554</v>
          </cell>
          <cell r="U218" t="str">
            <v>ผบ.2405</v>
          </cell>
          <cell r="V218">
            <v>2554</v>
          </cell>
          <cell r="W218"/>
          <cell r="X218"/>
          <cell r="Y218"/>
          <cell r="Z218">
            <v>27</v>
          </cell>
          <cell r="AA218">
            <v>6</v>
          </cell>
          <cell r="AB218">
            <v>2554</v>
          </cell>
          <cell r="AC218"/>
          <cell r="AD218"/>
          <cell r="AE218"/>
          <cell r="AF218"/>
          <cell r="AG218"/>
          <cell r="AH218"/>
          <cell r="AI218"/>
          <cell r="AJ218"/>
          <cell r="AK218"/>
          <cell r="AL218"/>
          <cell r="AM218"/>
          <cell r="AN218"/>
          <cell r="AO218"/>
          <cell r="AP218"/>
          <cell r="AQ218"/>
          <cell r="AR218"/>
          <cell r="AS218"/>
          <cell r="AT218"/>
          <cell r="AU218"/>
          <cell r="AV218"/>
          <cell r="AW218"/>
          <cell r="AX218"/>
          <cell r="AY218"/>
          <cell r="AZ218"/>
          <cell r="BA218"/>
          <cell r="BB218"/>
          <cell r="BC218" t="str">
            <v>ศตวรรษ</v>
          </cell>
          <cell r="BD218"/>
          <cell r="BE218"/>
          <cell r="BF218">
            <v>3</v>
          </cell>
          <cell r="BG218"/>
          <cell r="BH218">
            <v>0</v>
          </cell>
          <cell r="BI218" t="str">
            <v>นางสาวรัตติกาล   โชติสุภาพร</v>
          </cell>
          <cell r="BJ218"/>
          <cell r="BK218" t="str">
            <v>25/4/2561</v>
          </cell>
          <cell r="BL218"/>
          <cell r="BM218"/>
          <cell r="BN218" t="str">
            <v>1. นางสาวรัตติกาล  โชติสุภาพล
2. นางเอมอร  น้อยติ๊บ
3. นายวีรโชค  ชุติชัยโรจน์</v>
          </cell>
          <cell r="BO218" t="str">
            <v>ผู้กู้
ผู้ค้ำประกัน (ล.2)
ผู้ค้ำประกัน (ล.3)</v>
          </cell>
          <cell r="BP218" t="str">
            <v>350120020116
3501200202465
3501200201906</v>
          </cell>
          <cell r="BQ218" t="str">
            <v>-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อ.สันป่าตอง จ.เชียงใหม่</v>
          </cell>
          <cell r="BR218" t="str">
            <v>ไม่พบ</v>
          </cell>
          <cell r="BS218" t="str">
            <v>พบ
ไม่พบ
พบ</v>
          </cell>
          <cell r="BT218">
            <v>3</v>
          </cell>
          <cell r="BU218"/>
          <cell r="BV218" t="str">
            <v>102/61</v>
          </cell>
          <cell r="BW218" t="str">
            <v>อคธรรม</v>
          </cell>
          <cell r="BX218"/>
          <cell r="BY218"/>
          <cell r="BZ218"/>
          <cell r="CA218"/>
          <cell r="CB218"/>
          <cell r="CC218"/>
          <cell r="CD218"/>
          <cell r="CE218"/>
          <cell r="CF218"/>
          <cell r="CG218"/>
          <cell r="CH218"/>
          <cell r="CI218"/>
          <cell r="CJ218"/>
          <cell r="CK218"/>
          <cell r="CL218"/>
          <cell r="CM218"/>
          <cell r="CN218"/>
          <cell r="CO218"/>
          <cell r="CP218"/>
          <cell r="CQ218"/>
          <cell r="CR218"/>
          <cell r="CS218"/>
          <cell r="CT218"/>
          <cell r="CU218"/>
          <cell r="CV218"/>
          <cell r="CW218"/>
          <cell r="CX218"/>
          <cell r="CY218"/>
          <cell r="CZ218"/>
        </row>
        <row r="219">
          <cell r="B219">
            <v>213</v>
          </cell>
          <cell r="C219">
            <v>30</v>
          </cell>
          <cell r="D219">
            <v>3</v>
          </cell>
          <cell r="E219">
            <v>2561</v>
          </cell>
          <cell r="F219">
            <v>55350138172</v>
          </cell>
          <cell r="G219" t="str">
            <v>นาง</v>
          </cell>
          <cell r="H219" t="str">
            <v>สุวิมล</v>
          </cell>
          <cell r="I219" t="str">
            <v>ชัยอนันต์</v>
          </cell>
          <cell r="J219">
            <v>3501500242519</v>
          </cell>
          <cell r="K219" t="str">
            <v>หางดง</v>
          </cell>
          <cell r="L219" t="str">
            <v>เชียงใหม่ 3</v>
          </cell>
          <cell r="M219">
            <v>8</v>
          </cell>
          <cell r="N219" t="str">
            <v>ธปช.</v>
          </cell>
          <cell r="O219" t="str">
            <v>1.บุคคลค้ำประกัน</v>
          </cell>
          <cell r="P219"/>
          <cell r="Q219"/>
          <cell r="R219" t="str">
            <v>แขวงเชียงใหม่</v>
          </cell>
          <cell r="S219" t="str">
            <v>ผบ.1913</v>
          </cell>
          <cell r="T219">
            <v>2554</v>
          </cell>
          <cell r="U219" t="str">
            <v>ผบ.2376</v>
          </cell>
          <cell r="V219">
            <v>2554</v>
          </cell>
          <cell r="W219"/>
          <cell r="X219"/>
          <cell r="Y219"/>
          <cell r="Z219">
            <v>27</v>
          </cell>
          <cell r="AA219">
            <v>6</v>
          </cell>
          <cell r="AB219">
            <v>2554</v>
          </cell>
          <cell r="AC219"/>
          <cell r="AD219"/>
          <cell r="AE219"/>
          <cell r="AF219"/>
          <cell r="AG219"/>
          <cell r="AH219"/>
          <cell r="AI219"/>
          <cell r="AJ219"/>
          <cell r="AK219"/>
          <cell r="AL219"/>
          <cell r="AM219"/>
          <cell r="AN219"/>
          <cell r="AO219"/>
          <cell r="AP219"/>
          <cell r="AQ219"/>
          <cell r="AR219"/>
          <cell r="AS219"/>
          <cell r="AT219"/>
          <cell r="AU219"/>
          <cell r="AV219"/>
          <cell r="AW219"/>
          <cell r="AX219"/>
          <cell r="AY219"/>
          <cell r="AZ219"/>
          <cell r="BA219"/>
          <cell r="BB219" t="str">
            <v>พร้อมยึด  จะดำเนินการวันที่ 24/05/2562</v>
          </cell>
          <cell r="BC219" t="str">
            <v>พี่รี่</v>
          </cell>
          <cell r="BD219" t="str">
            <v>ยึดโฉนดที่ดินเลขที่ 4037 ต.หนองตอง อ.หางดง จ.เชียงใหม่</v>
          </cell>
          <cell r="BE219"/>
          <cell r="BF219">
            <v>3</v>
          </cell>
          <cell r="BG219"/>
          <cell r="BH219">
            <v>0</v>
          </cell>
          <cell r="BI219" t="str">
            <v>นางสุวิมล   ชัยอนันต์</v>
          </cell>
          <cell r="BJ219" t="str">
            <v>15/5/2561</v>
          </cell>
          <cell r="BK219" t="str">
            <v>25/4/2561
7/6/2561</v>
          </cell>
          <cell r="BL219"/>
          <cell r="BM219"/>
          <cell r="BN219" t="str">
            <v>1. นางสุวิมล  ชัยชนันต์
2. นายอำนวย  ชัยชนันต์
3. นายชาตรี  กมลรัตน์โยธินหรือนายณัฐกิตติ์  รุ่งรัตน์ศรีประภา
4. นายวิษณุพันธ์  ชัยมงคลหรือนายยุทธนา  ไชยมงคล</v>
          </cell>
          <cell r="BO219" t="str">
            <v>ผู้ค้ำ
คู่สมรส (ล.1)
ผู้ค้ำประกัน (ล.2)
ผู้ค้ำประกัน (ล.3)</v>
          </cell>
          <cell r="BP219" t="str">
            <v>3501500242519
3501500242527
3509900561287
3501500242632</v>
          </cell>
          <cell r="BQ219" t="str">
            <v>- พบว่ามีกรรมสิทธิ์ในที่ดิน อ.หางดง จ.เชียงใหม่ โฉนดเลขที่ 4037
- พบว่ามีกรรมสิทธิ์ในที่ดิน อ.หางดง จ.เชียงใหม่ เลขโฉนด 70311 เลขที่ดิน 1382 หน้าสำรวจ 6214
- ไม่พบว่ามีกรรมสิทธิ์ในที่ดิน อ.หางดง จ.เชียงใหม่
- ไม่พบว่ามีกรรมสิทธิ์ในที่ดิน อ.หางดง จ.เชียงใหม่</v>
          </cell>
          <cell r="BR219" t="str">
            <v>พบ</v>
          </cell>
          <cell r="BS219" t="str">
            <v>พบ
พบ
พบ
พบ</v>
          </cell>
          <cell r="BT219">
            <v>4</v>
          </cell>
          <cell r="BU219"/>
          <cell r="BV219" t="str">
            <v>125/61</v>
          </cell>
          <cell r="BW219" t="str">
            <v>อคธรรม</v>
          </cell>
          <cell r="BX219"/>
          <cell r="BY219"/>
          <cell r="BZ219"/>
          <cell r="CA219"/>
          <cell r="CB219"/>
          <cell r="CC219"/>
          <cell r="CD219"/>
          <cell r="CE219"/>
          <cell r="CF219"/>
          <cell r="CG219"/>
          <cell r="CH219"/>
          <cell r="CI219"/>
          <cell r="CJ219"/>
          <cell r="CK219"/>
          <cell r="CL219"/>
          <cell r="CM219"/>
          <cell r="CN219"/>
          <cell r="CO219"/>
          <cell r="CP219"/>
          <cell r="CQ219"/>
          <cell r="CR219"/>
          <cell r="CS219"/>
          <cell r="CT219"/>
          <cell r="CU219"/>
          <cell r="CV219"/>
          <cell r="CW219"/>
          <cell r="CX219"/>
          <cell r="CY219"/>
          <cell r="CZ219"/>
        </row>
        <row r="220">
          <cell r="B220">
            <v>214</v>
          </cell>
          <cell r="C220">
            <v>30</v>
          </cell>
          <cell r="D220">
            <v>3</v>
          </cell>
          <cell r="E220">
            <v>2561</v>
          </cell>
          <cell r="F220">
            <v>55350384867</v>
          </cell>
          <cell r="G220" t="str">
            <v>นาย</v>
          </cell>
          <cell r="H220" t="str">
            <v>อำนวย</v>
          </cell>
          <cell r="I220" t="str">
            <v>ห่อห่มซ้าย</v>
          </cell>
          <cell r="J220">
            <v>3401600780572</v>
          </cell>
          <cell r="K220" t="str">
            <v>หางดง</v>
          </cell>
          <cell r="L220" t="str">
            <v>เชียงใหม่ 3</v>
          </cell>
          <cell r="M220">
            <v>8</v>
          </cell>
          <cell r="N220" t="str">
            <v>ธปช.</v>
          </cell>
          <cell r="O220" t="str">
            <v>1.บุคคลค้ำประกัน</v>
          </cell>
          <cell r="P220"/>
          <cell r="Q220"/>
          <cell r="R220" t="str">
            <v>แขวงเชียงใหม่</v>
          </cell>
          <cell r="S220" t="str">
            <v>ผบ.1922</v>
          </cell>
          <cell r="T220">
            <v>2554</v>
          </cell>
          <cell r="U220" t="str">
            <v>ผบ.2646</v>
          </cell>
          <cell r="V220">
            <v>2554</v>
          </cell>
          <cell r="W220">
            <v>8</v>
          </cell>
          <cell r="X220">
            <v>7</v>
          </cell>
          <cell r="Y220">
            <v>2554</v>
          </cell>
          <cell r="Z220"/>
          <cell r="AA220"/>
          <cell r="AB220"/>
          <cell r="AC220"/>
          <cell r="AD220"/>
          <cell r="AE220"/>
          <cell r="AF220"/>
          <cell r="AG220"/>
          <cell r="AH220"/>
          <cell r="AI220"/>
          <cell r="AJ220"/>
          <cell r="AK220"/>
          <cell r="AL220"/>
          <cell r="AM220"/>
          <cell r="AN220"/>
          <cell r="AO220"/>
          <cell r="AP220"/>
          <cell r="AQ220"/>
          <cell r="AR220"/>
          <cell r="AS220"/>
          <cell r="AT220"/>
          <cell r="AU220"/>
          <cell r="AV220"/>
          <cell r="AW220"/>
          <cell r="AX220"/>
          <cell r="AY220"/>
          <cell r="AZ220"/>
          <cell r="BA220"/>
          <cell r="BB220" t="str">
            <v>พร้อมยึด  จะดำเนินการวันที่ 24/05/2562</v>
          </cell>
          <cell r="BC220" t="str">
            <v>พี่รี่</v>
          </cell>
          <cell r="BD220" t="str">
            <v>ยึดโฉนดที่ดินเลขที่ 3061 ต.ขุนคง อ.หางดง จ.เชียงใหม่</v>
          </cell>
          <cell r="BE220"/>
          <cell r="BF220">
            <v>3</v>
          </cell>
          <cell r="BG220"/>
          <cell r="BH220">
            <v>0</v>
          </cell>
          <cell r="BI220" t="str">
            <v>นายอำนวย   ห่อห่มซ้าย</v>
          </cell>
          <cell r="BJ220"/>
          <cell r="BK220" t="str">
            <v>25/4/2561</v>
          </cell>
          <cell r="BL220"/>
          <cell r="BM220"/>
          <cell r="BN220" t="str">
            <v>1. นายอำนวย  ห่อห่มซ้าย
2. นางไพรินทร์ ห่อห่มซ้าย 
3. นายประวิทย์  สายใจ
4. นายสมชาย  แสนฟองมูล</v>
          </cell>
          <cell r="BO220" t="str">
            <v>ผู้กู้
คู่สมรส (ล.1)
ผู้ค้ำประกัน (ล.2)
ผู้ค้ำประกัน (ล.3)</v>
          </cell>
          <cell r="BP220" t="str">
            <v>3401600780572
3501500323063
3501500316008
3500900416891</v>
          </cell>
          <cell r="BQ220" t="str">
            <v>- ไม่พบว่ามีกรรมสิทธิ์ในที่ดิน อ.หางดง จ.เชียงใหม่
-พบว่ามีกรรมสิทธิ์ในที่ดิน อ.หางดง จ.เชียงใหม่ โฉนดเลขที่ 3061
-ไม่พบว่ามีกรรมสิทธิ์ในที่ดิน อ.หางดง จ.เชียงใหม่
-ไม่พบว่ามีกรรมสิทธิ์ในที่ดิน อ.หางดง จ.เชียงใหม่</v>
          </cell>
          <cell r="BR220" t="str">
            <v>พบ</v>
          </cell>
          <cell r="BS220" t="str">
            <v>ไม่พบ
พบ
พบ
พบ</v>
          </cell>
          <cell r="BT220">
            <v>4</v>
          </cell>
          <cell r="BU220"/>
          <cell r="BV220" t="str">
            <v>81/61</v>
          </cell>
          <cell r="BW220" t="str">
            <v>อคธรรม</v>
          </cell>
          <cell r="BX220"/>
          <cell r="BY220"/>
          <cell r="BZ220"/>
          <cell r="CA220"/>
          <cell r="CB220"/>
          <cell r="CC220"/>
          <cell r="CD220"/>
          <cell r="CE220"/>
          <cell r="CF220"/>
          <cell r="CG220"/>
          <cell r="CH220"/>
          <cell r="CI220"/>
          <cell r="CJ220"/>
          <cell r="CK220"/>
          <cell r="CL220"/>
          <cell r="CM220"/>
          <cell r="CN220"/>
          <cell r="CO220"/>
          <cell r="CP220"/>
          <cell r="CQ220"/>
          <cell r="CR220"/>
          <cell r="CS220"/>
          <cell r="CT220"/>
          <cell r="CU220"/>
          <cell r="CV220"/>
          <cell r="CW220"/>
          <cell r="CX220"/>
          <cell r="CY220"/>
          <cell r="CZ220"/>
        </row>
        <row r="221">
          <cell r="B221">
            <v>215</v>
          </cell>
          <cell r="C221">
            <v>30</v>
          </cell>
          <cell r="D221">
            <v>3</v>
          </cell>
          <cell r="E221">
            <v>2561</v>
          </cell>
          <cell r="F221">
            <v>821853002805</v>
          </cell>
          <cell r="G221" t="str">
            <v>นาง</v>
          </cell>
          <cell r="H221" t="str">
            <v>ศรีไพร</v>
          </cell>
          <cell r="I221" t="str">
            <v>กันธาหล้า</v>
          </cell>
          <cell r="J221">
            <v>3500200382551</v>
          </cell>
          <cell r="K221" t="str">
            <v>สันป่าตอง</v>
          </cell>
          <cell r="L221" t="str">
            <v>เชียงใหม่ 3</v>
          </cell>
          <cell r="M221">
            <v>8</v>
          </cell>
          <cell r="N221" t="str">
            <v>ธปช.</v>
          </cell>
          <cell r="O221" t="str">
            <v>1.บุคคลค้ำประกัน</v>
          </cell>
          <cell r="P221"/>
          <cell r="Q221"/>
          <cell r="R221" t="str">
            <v>แขวงเชียงใหม่</v>
          </cell>
          <cell r="S221" t="str">
            <v>ผบ.1233</v>
          </cell>
          <cell r="T221">
            <v>2554</v>
          </cell>
          <cell r="U221" t="str">
            <v>ผบ.1954</v>
          </cell>
          <cell r="V221">
            <v>2554</v>
          </cell>
          <cell r="W221">
            <v>25</v>
          </cell>
          <cell r="X221">
            <v>5</v>
          </cell>
          <cell r="Y221">
            <v>2554</v>
          </cell>
          <cell r="Z221"/>
          <cell r="AA221"/>
          <cell r="AB221"/>
          <cell r="AC221"/>
          <cell r="AD221"/>
          <cell r="AE221"/>
          <cell r="AF221"/>
          <cell r="AG221"/>
          <cell r="AH221"/>
          <cell r="AI221"/>
          <cell r="AJ221"/>
          <cell r="AK221"/>
          <cell r="AL221"/>
          <cell r="AM221"/>
          <cell r="AN221"/>
          <cell r="AO221"/>
          <cell r="AP221"/>
          <cell r="AQ221"/>
          <cell r="AR221"/>
          <cell r="AS221"/>
          <cell r="AT221"/>
          <cell r="AU221"/>
          <cell r="AV221"/>
          <cell r="AW221"/>
          <cell r="AX221"/>
          <cell r="AY221"/>
          <cell r="AZ221"/>
          <cell r="BA221"/>
          <cell r="BB221"/>
          <cell r="BC221" t="str">
            <v>ศตวรรษ</v>
          </cell>
          <cell r="BD221" t="str">
            <v>ชำระหนี้ปิดบัญชี (9/7/2562)</v>
          </cell>
          <cell r="BE221"/>
          <cell r="BF221">
            <v>3</v>
          </cell>
          <cell r="BG221"/>
          <cell r="BH221">
            <v>0</v>
          </cell>
          <cell r="BI221" t="str">
            <v>นางศรีไพร   กันธาหล้า</v>
          </cell>
          <cell r="BJ221">
            <v>241568</v>
          </cell>
          <cell r="BK221">
            <v>241585</v>
          </cell>
          <cell r="BL221"/>
          <cell r="BM221"/>
          <cell r="BN221" t="str">
            <v>1. นางศรีไพร  กันธาหล้า
2. นางน้อย  ทิพย์มูล</v>
          </cell>
          <cell r="BO221" t="str">
            <v>ผู้กู้
ผู้ค้ำประกัน (ล.2)</v>
          </cell>
          <cell r="BP221" t="str">
            <v>3500200382551
3500200379488</v>
          </cell>
          <cell r="BQ221" t="str">
            <v>- พบว่ามีกรรมสิทธิ์ในที่ดิน อ.ดอยหล่อ จ.เชียงใหม่ เลขโฉนด 6698 เลขที่ดิน 1374 ต.สองแคว อ.ดอยหล่อ เชียงใหม่
'- พบว่ามีกรรมสิทธิ์ในที่ดิน อ.ดอยหล่อ จ.เชียงใหม่ เลขโฉนด 9218 เลขที่ดิน 73 ต.สองแคว อ.ดอยหล่อ เชียงใหม่</v>
          </cell>
          <cell r="BR221" t="str">
            <v>พบ</v>
          </cell>
          <cell r="BS221" t="str">
            <v>พบ
ไม่พบ</v>
          </cell>
          <cell r="BT221">
            <v>2</v>
          </cell>
          <cell r="BU221">
            <v>2</v>
          </cell>
          <cell r="BV221" t="str">
            <v>173/61</v>
          </cell>
          <cell r="BW221" t="str">
            <v>อคธรรม</v>
          </cell>
          <cell r="BX221"/>
          <cell r="BY221"/>
          <cell r="BZ221"/>
          <cell r="CA221"/>
          <cell r="CB221"/>
          <cell r="CC221"/>
          <cell r="CD221"/>
          <cell r="CE221"/>
          <cell r="CF221"/>
          <cell r="CG221"/>
          <cell r="CH221"/>
          <cell r="CI221"/>
          <cell r="CJ221"/>
          <cell r="CK221"/>
          <cell r="CL221"/>
          <cell r="CM221"/>
          <cell r="CN221"/>
          <cell r="CO221"/>
          <cell r="CP221"/>
          <cell r="CQ221"/>
          <cell r="CR221"/>
          <cell r="CS221"/>
          <cell r="CT221"/>
          <cell r="CU221"/>
          <cell r="CV221"/>
          <cell r="CW221"/>
          <cell r="CX221"/>
          <cell r="CY221"/>
          <cell r="CZ221"/>
        </row>
        <row r="222">
          <cell r="B222">
            <v>216</v>
          </cell>
          <cell r="C222">
            <v>30</v>
          </cell>
          <cell r="D222">
            <v>3</v>
          </cell>
          <cell r="E222">
            <v>2561</v>
          </cell>
          <cell r="F222">
            <v>822152013832</v>
          </cell>
          <cell r="G222" t="str">
            <v>นางสาว</v>
          </cell>
          <cell r="H222" t="str">
            <v>วาสนา</v>
          </cell>
          <cell r="I222" t="str">
            <v>บุญศรีไหว</v>
          </cell>
          <cell r="J222">
            <v>1500200029588</v>
          </cell>
          <cell r="K222" t="str">
            <v>จอมทอง</v>
          </cell>
          <cell r="L222" t="str">
            <v>เชียงใหม่ 3</v>
          </cell>
          <cell r="M222">
            <v>8</v>
          </cell>
          <cell r="N222" t="str">
            <v>ธปช.</v>
          </cell>
          <cell r="O222" t="str">
            <v>1.บุคคลค้ำประกัน</v>
          </cell>
          <cell r="P222"/>
          <cell r="Q222"/>
          <cell r="R222" t="str">
            <v>แขวงเชียงใหม่</v>
          </cell>
          <cell r="S222" t="str">
            <v>ผบ.1926</v>
          </cell>
          <cell r="T222">
            <v>2554</v>
          </cell>
          <cell r="U222" t="str">
            <v>ผบ.2406</v>
          </cell>
          <cell r="V222">
            <v>2554</v>
          </cell>
          <cell r="W222"/>
          <cell r="X222"/>
          <cell r="Y222"/>
          <cell r="Z222">
            <v>27</v>
          </cell>
          <cell r="AA222">
            <v>6</v>
          </cell>
          <cell r="AB222">
            <v>2554</v>
          </cell>
          <cell r="AC222"/>
          <cell r="AD222"/>
          <cell r="AE222"/>
          <cell r="AF222"/>
          <cell r="AG222"/>
          <cell r="AH222"/>
          <cell r="AI222"/>
          <cell r="AJ222"/>
          <cell r="AK222"/>
          <cell r="AL222"/>
          <cell r="AM222"/>
          <cell r="AN222"/>
          <cell r="AO222"/>
          <cell r="AP222"/>
          <cell r="AQ222"/>
          <cell r="AR222"/>
          <cell r="AS222"/>
          <cell r="AT222"/>
          <cell r="AU222"/>
          <cell r="AV222"/>
          <cell r="AW222"/>
          <cell r="AX222"/>
          <cell r="AY222"/>
          <cell r="AZ222"/>
          <cell r="BA222"/>
          <cell r="BB222"/>
          <cell r="BC222" t="str">
            <v>ศตวรรษ</v>
          </cell>
          <cell r="BD222"/>
          <cell r="BE222"/>
          <cell r="BF222">
            <v>3</v>
          </cell>
          <cell r="BG222"/>
          <cell r="BH222">
            <v>0</v>
          </cell>
          <cell r="BI222" t="str">
            <v>นางสาววาสนา   บุญศรีไหว</v>
          </cell>
          <cell r="BJ222">
            <v>241554</v>
          </cell>
          <cell r="BK222" t="str">
            <v>25/4/2561</v>
          </cell>
          <cell r="BL222"/>
          <cell r="BM222"/>
          <cell r="BN222" t="str">
            <v>1. นางสาววาสนา  บุญศรีไหว
2. นางสาวเพ็ญผกา  ตานะเป็ง
3. นางสาวศิริพักตร์  ระวังเมือง</v>
          </cell>
          <cell r="BO222" t="str">
            <v>ผู้กู้
ผู้ค้ำประกัน (ล.2)
ผู้ค้ำประกัน (ล.3)</v>
          </cell>
          <cell r="BP222" t="str">
            <v>1500200029588
1500200060833
1500200009510</v>
          </cell>
          <cell r="BQ222" t="str">
            <v>- ไม่พบว่ามีกรรมสิทธิ์ในที่ดิน อ.จอมทอง จ.เชียงใหม่
'- ไม่พบว่ามีกรรมสิทธิ์ในที่ดิน อ.จอมทอง จ.เชียงใหม่
'- ไม่พบว่ามีกรรมสิทธิ์ในที่ดิน อ.จอมทอง จ.เชียงใหม่</v>
          </cell>
          <cell r="BR222" t="str">
            <v>ไม่พบ</v>
          </cell>
          <cell r="BS222" t="str">
            <v>ไม่พบ
พบ
พบ</v>
          </cell>
          <cell r="BT222">
            <v>3</v>
          </cell>
          <cell r="BU222"/>
          <cell r="BV222" t="str">
            <v>103/61</v>
          </cell>
          <cell r="BW222" t="str">
            <v>อคธรรม</v>
          </cell>
          <cell r="BX222"/>
          <cell r="BY222"/>
          <cell r="BZ222"/>
          <cell r="CA222"/>
          <cell r="CB222"/>
          <cell r="CC222"/>
          <cell r="CD222"/>
          <cell r="CE222"/>
          <cell r="CF222"/>
          <cell r="CG222"/>
          <cell r="CH222"/>
          <cell r="CI222"/>
          <cell r="CJ222"/>
          <cell r="CK222"/>
          <cell r="CL222"/>
          <cell r="CM222"/>
          <cell r="CN222"/>
          <cell r="CO222"/>
          <cell r="CP222"/>
          <cell r="CQ222"/>
          <cell r="CR222"/>
          <cell r="CS222"/>
          <cell r="CT222"/>
          <cell r="CU222"/>
          <cell r="CV222"/>
          <cell r="CW222"/>
          <cell r="CX222"/>
          <cell r="CY222"/>
          <cell r="CZ222"/>
        </row>
        <row r="223">
          <cell r="B223">
            <v>217</v>
          </cell>
          <cell r="C223">
            <v>30</v>
          </cell>
          <cell r="D223">
            <v>3</v>
          </cell>
          <cell r="E223">
            <v>2561</v>
          </cell>
          <cell r="F223">
            <v>800012217025</v>
          </cell>
          <cell r="G223" t="str">
            <v>นาง</v>
          </cell>
          <cell r="H223" t="str">
            <v>บัวคำ</v>
          </cell>
          <cell r="I223" t="str">
            <v>สิทธิราช</v>
          </cell>
          <cell r="J223">
            <v>3501900360438</v>
          </cell>
          <cell r="K223" t="str">
            <v>สารภี</v>
          </cell>
          <cell r="L223" t="str">
            <v>เชียงใหม่ 3</v>
          </cell>
          <cell r="M223">
            <v>8</v>
          </cell>
          <cell r="N223" t="str">
            <v>ธปช.</v>
          </cell>
          <cell r="O223" t="str">
            <v>1.บุคคลค้ำประกัน</v>
          </cell>
          <cell r="P223"/>
          <cell r="Q223"/>
          <cell r="R223" t="str">
            <v>แขวงเชียงใหม่</v>
          </cell>
          <cell r="S223" t="str">
            <v>ผบ.1868</v>
          </cell>
          <cell r="T223">
            <v>2557</v>
          </cell>
          <cell r="U223" t="str">
            <v>ผบ.3069</v>
          </cell>
          <cell r="V223">
            <v>2557</v>
          </cell>
          <cell r="W223"/>
          <cell r="X223"/>
          <cell r="Y223"/>
          <cell r="Z223"/>
          <cell r="AA223"/>
          <cell r="AB223"/>
          <cell r="AC223"/>
          <cell r="AD223"/>
          <cell r="AE223"/>
          <cell r="AF223"/>
          <cell r="AG223"/>
          <cell r="AH223"/>
          <cell r="AI223"/>
          <cell r="AJ223"/>
          <cell r="AK223"/>
          <cell r="AL223"/>
          <cell r="AM223"/>
          <cell r="AN223"/>
          <cell r="AO223"/>
          <cell r="AP223"/>
          <cell r="AQ223"/>
          <cell r="AR223"/>
          <cell r="AS223"/>
          <cell r="AT223"/>
          <cell r="AU223"/>
          <cell r="AV223"/>
          <cell r="AW223"/>
          <cell r="AX223"/>
          <cell r="AY223"/>
          <cell r="AZ223"/>
          <cell r="BA223"/>
          <cell r="BB223" t="str">
            <v>ตรวจสอบเอกสารสิทธิ์แล้วพบว่า นส.3ของคู่สมรส ล.1 เป็นสินส่วนตัวไม่สามารถยึดได้</v>
          </cell>
          <cell r="BC223" t="str">
            <v>พี่รี่</v>
          </cell>
          <cell r="BD223" t="str">
            <v>ยึด น.ส.3ก. เลขที่ 292 ต.ขัวมุง อ.สารภี จ.เชียงใหม่</v>
          </cell>
          <cell r="BE223"/>
          <cell r="BF223">
            <v>3</v>
          </cell>
          <cell r="BG223"/>
          <cell r="BH223">
            <v>823758010001</v>
          </cell>
          <cell r="BI223" t="str">
            <v>นางบัวคำ   สิทธิราช</v>
          </cell>
          <cell r="BJ223">
            <v>241585</v>
          </cell>
          <cell r="BK223">
            <v>241585</v>
          </cell>
          <cell r="BL223"/>
          <cell r="BM223"/>
          <cell r="BN223" t="str">
            <v>1. นางบัวคำ  สิทธิราช
2. นายสิงห์คำ  สิทธิราช
3. นางทัศนีย์  ทรายมูล
4. นางอำพร  พงค์ปวน</v>
          </cell>
          <cell r="BO223" t="str">
            <v>ผู้กู้
คู่สมรส (ล.1)
ผู้ค้ำประกัน (ล.2)
ผู้ค้ำประกัน (ล.3)</v>
          </cell>
          <cell r="BP223" t="str">
            <v>3501900360438
3501900360454
3501900351480
3500500588805</v>
          </cell>
          <cell r="BQ223" t="str">
            <v>- ไม่พบว่ามีกรรมสิทธิ์ในที่ดิน อ.สารภี จ.เชียงใหม่
'- พบว่ามีกรรมสิทธิ์ในที่ดิน อ.สารภี จ.เชียงใหม่ นส 3 292 ม.4 1905 ต.ขัวมุง อ.สารภี 
'- ไม่พบว่ามีกรรมสิทธิ์ในที่ดิน อ.สารภี จ.เชียงใหม่
'- ไม่พบว่ามีกรรมสิทธิ์ในที่ดิน อ.สารภี จ.เชียงใหม่</v>
          </cell>
          <cell r="BR223" t="str">
            <v>พบ</v>
          </cell>
          <cell r="BS223" t="str">
            <v>พบ
ไม่พบ
ไม่พบ
ไม่พบ</v>
          </cell>
          <cell r="BT223">
            <v>4</v>
          </cell>
          <cell r="BU223">
            <v>4</v>
          </cell>
          <cell r="BV223" t="str">
            <v>217/61</v>
          </cell>
          <cell r="BW223" t="str">
            <v>อคธรรม</v>
          </cell>
          <cell r="BX223"/>
          <cell r="BY223"/>
          <cell r="BZ223"/>
          <cell r="CA223"/>
          <cell r="CB223"/>
          <cell r="CC223"/>
          <cell r="CD223"/>
          <cell r="CE223"/>
          <cell r="CF223"/>
          <cell r="CG223"/>
          <cell r="CH223"/>
          <cell r="CI223"/>
          <cell r="CJ223"/>
          <cell r="CK223"/>
          <cell r="CL223"/>
          <cell r="CM223"/>
          <cell r="CN223"/>
          <cell r="CO223"/>
          <cell r="CP223"/>
          <cell r="CQ223"/>
          <cell r="CR223"/>
          <cell r="CS223"/>
          <cell r="CT223"/>
          <cell r="CU223"/>
          <cell r="CV223"/>
          <cell r="CW223"/>
          <cell r="CX223"/>
          <cell r="CY223"/>
          <cell r="CZ223"/>
        </row>
        <row r="224">
          <cell r="B224">
            <v>218</v>
          </cell>
          <cell r="C224">
            <v>30</v>
          </cell>
          <cell r="D224">
            <v>3</v>
          </cell>
          <cell r="E224">
            <v>2561</v>
          </cell>
          <cell r="F224">
            <v>800030853967</v>
          </cell>
          <cell r="G224" t="str">
            <v>นาย</v>
          </cell>
          <cell r="H224" t="str">
            <v>กิตติโชติ</v>
          </cell>
          <cell r="I224" t="str">
            <v>แซ่จัง</v>
          </cell>
          <cell r="J224">
            <v>3101700586827</v>
          </cell>
          <cell r="K224" t="str">
            <v>สันป่าตอง</v>
          </cell>
          <cell r="L224" t="str">
            <v>เชียงใหม่ 3</v>
          </cell>
          <cell r="M224">
            <v>8</v>
          </cell>
          <cell r="N224" t="str">
            <v>ธปช.</v>
          </cell>
          <cell r="O224" t="str">
            <v>1.บุคคลค้ำประกัน</v>
          </cell>
          <cell r="P224"/>
          <cell r="Q224"/>
          <cell r="R224" t="str">
            <v>แขวงเชียงใหม่</v>
          </cell>
          <cell r="S224" t="str">
            <v>ผบ.114</v>
          </cell>
          <cell r="T224">
            <v>2559</v>
          </cell>
          <cell r="U224" t="str">
            <v>ผบ.2547</v>
          </cell>
          <cell r="V224">
            <v>2559</v>
          </cell>
          <cell r="W224"/>
          <cell r="X224"/>
          <cell r="Y224"/>
          <cell r="Z224">
            <v>25</v>
          </cell>
          <cell r="AA224">
            <v>4</v>
          </cell>
          <cell r="AB224">
            <v>2559</v>
          </cell>
          <cell r="AC224"/>
          <cell r="AD224"/>
          <cell r="AE224"/>
          <cell r="AF224"/>
          <cell r="AG224"/>
          <cell r="AH224"/>
          <cell r="AI224"/>
          <cell r="AJ224"/>
          <cell r="AK224"/>
          <cell r="AL224"/>
          <cell r="AM224"/>
          <cell r="AN224"/>
          <cell r="AO224"/>
          <cell r="AP224"/>
          <cell r="AQ224"/>
          <cell r="AR224"/>
          <cell r="AS224"/>
          <cell r="AT224"/>
          <cell r="AU224"/>
          <cell r="AV224"/>
          <cell r="AW224"/>
          <cell r="AX224"/>
          <cell r="AY224"/>
          <cell r="AZ224"/>
          <cell r="BA224"/>
          <cell r="BB224"/>
          <cell r="BC224" t="str">
            <v>ศตวรรษ</v>
          </cell>
          <cell r="BD224"/>
          <cell r="BE224"/>
          <cell r="BF224">
            <v>3</v>
          </cell>
          <cell r="BG224"/>
          <cell r="BH224">
            <v>823758010509</v>
          </cell>
          <cell r="BI224" t="str">
            <v>นายกิตติโชติ   แซ่จัง</v>
          </cell>
          <cell r="BJ224" t="str">
            <v>7/5/2561
4/5/2561</v>
          </cell>
          <cell r="BK224" t="str">
            <v>25/4/2561</v>
          </cell>
          <cell r="BL224"/>
          <cell r="BM224"/>
          <cell r="BN224" t="str">
            <v>1. นายกิตติโชติ  แซ่จัง
2. นางสาวนฤมล  กันธิยะ
3. นายนพคุณ  ขุนทอง</v>
          </cell>
          <cell r="BO224" t="str">
            <v>ผู้กู้
ผู้ค้ำประกัน (ล.2)
ผู้ค้ำประกัน (ล.3)</v>
          </cell>
          <cell r="BP224" t="str">
            <v>3101700586827
3501200482336
3500100328784</v>
          </cell>
          <cell r="BQ224" t="str">
            <v>- ไม่พบว่ามีกรรมสิทธิ์ในที่ดิน อ.หางดง จ.เชียงใหม่
'- ไม่พบว่ามีกรรมสิทธิ์ในที่ดิน อ.แม่วาง จ.เชียงใหม่
'- ไม่พบว่ามีกรรมสิทธิ์ในที่ดิน อ.สันป่าตอง จ.เชียงใหม่</v>
          </cell>
          <cell r="BR224" t="str">
            <v>ไม่พบ</v>
          </cell>
          <cell r="BS224" t="str">
            <v>พบ
พบ
พบ</v>
          </cell>
          <cell r="BT224">
            <v>3</v>
          </cell>
          <cell r="BU224"/>
          <cell r="BV224" t="str">
            <v>104/61</v>
          </cell>
          <cell r="BW224" t="str">
            <v>อคธรรม</v>
          </cell>
          <cell r="BX224"/>
          <cell r="BY224"/>
          <cell r="BZ224"/>
          <cell r="CA224"/>
          <cell r="CB224"/>
          <cell r="CC224"/>
          <cell r="CD224"/>
          <cell r="CE224"/>
          <cell r="CF224"/>
          <cell r="CG224"/>
          <cell r="CH224"/>
          <cell r="CI224"/>
          <cell r="CJ224"/>
          <cell r="CK224"/>
          <cell r="CL224"/>
          <cell r="CM224"/>
          <cell r="CN224"/>
          <cell r="CO224"/>
          <cell r="CP224"/>
          <cell r="CQ224"/>
          <cell r="CR224"/>
          <cell r="CS224"/>
          <cell r="CT224"/>
          <cell r="CU224"/>
          <cell r="CV224"/>
          <cell r="CW224"/>
          <cell r="CX224"/>
          <cell r="CY224"/>
          <cell r="CZ224"/>
        </row>
        <row r="225">
          <cell r="B225">
            <v>219</v>
          </cell>
          <cell r="C225">
            <v>30</v>
          </cell>
          <cell r="D225">
            <v>3</v>
          </cell>
          <cell r="E225">
            <v>2561</v>
          </cell>
          <cell r="F225">
            <v>822051004189</v>
          </cell>
          <cell r="G225" t="str">
            <v>นาย</v>
          </cell>
          <cell r="H225" t="str">
            <v xml:space="preserve">กฤต  </v>
          </cell>
          <cell r="I225" t="str">
            <v>ตระกูลลิ่มทอง</v>
          </cell>
          <cell r="J225">
            <v>3101701572706</v>
          </cell>
          <cell r="K225" t="str">
            <v>สารภี</v>
          </cell>
          <cell r="L225" t="str">
            <v>เชียงใหม่ 3</v>
          </cell>
          <cell r="M225">
            <v>8</v>
          </cell>
          <cell r="N225" t="str">
            <v>ลูกหนี้ค่าเบี้ยประกันจ่ายแทน,สินเชื่อเคหะ</v>
          </cell>
          <cell r="O225" t="str">
            <v>2.หลักทรัพย์ค้ำประกัน</v>
          </cell>
          <cell r="P225"/>
          <cell r="Q225"/>
          <cell r="R225" t="str">
            <v>จังหวัดลำพูน</v>
          </cell>
          <cell r="S225" t="str">
            <v>ผบ.1738</v>
          </cell>
          <cell r="T225">
            <v>2556</v>
          </cell>
          <cell r="U225" t="str">
            <v>ผบ.2345</v>
          </cell>
          <cell r="V225">
            <v>2556</v>
          </cell>
          <cell r="W225"/>
          <cell r="X225"/>
          <cell r="Y225"/>
          <cell r="Z225"/>
          <cell r="AA225"/>
          <cell r="AB225"/>
          <cell r="AC225"/>
          <cell r="AD225"/>
          <cell r="AE225"/>
          <cell r="AF225">
            <v>8</v>
          </cell>
          <cell r="AG225">
            <v>4</v>
          </cell>
          <cell r="AH225">
            <v>2557</v>
          </cell>
          <cell r="AI225"/>
          <cell r="AJ225"/>
          <cell r="AK225"/>
          <cell r="AL225"/>
          <cell r="AM225"/>
          <cell r="AN225"/>
          <cell r="AO225"/>
          <cell r="AP225"/>
          <cell r="AQ225"/>
          <cell r="AR225"/>
          <cell r="AS225"/>
          <cell r="AT225"/>
          <cell r="AU225"/>
          <cell r="AV225"/>
          <cell r="AW225"/>
          <cell r="AX225"/>
          <cell r="AY225"/>
          <cell r="AZ225"/>
          <cell r="BA225"/>
          <cell r="BB225"/>
          <cell r="BC225" t="str">
            <v>ศตวรรษ
มะยม</v>
          </cell>
          <cell r="BD225"/>
          <cell r="BE225"/>
          <cell r="BF225">
            <v>3</v>
          </cell>
          <cell r="BG225"/>
          <cell r="BH225">
            <v>823758010335</v>
          </cell>
          <cell r="BI225" t="str">
            <v>นายกฤต     ตระกูลลิ่มทอง</v>
          </cell>
          <cell r="BJ225">
            <v>241551</v>
          </cell>
          <cell r="BK225" t="str">
            <v>25/4/2561</v>
          </cell>
          <cell r="BL225"/>
          <cell r="BM225"/>
          <cell r="BN225" t="str">
            <v>1.นายกฤต   ตระกูลลิ่มทอง
2.นางสาวนริศสรา  นิ่มอนันต์</v>
          </cell>
          <cell r="BO225" t="str">
            <v>ผู้กู้
ผู้ค้ำประกัน 1</v>
          </cell>
          <cell r="BP225" t="str">
            <v>3101701572706
3102201662791</v>
          </cell>
          <cell r="BQ225" t="str">
            <v xml:space="preserve">- ไม่พบว่ามีกรรมสิทธิ์ในที่ดิน อ.เมืองลำพูน จ.ลำพูน
</v>
          </cell>
          <cell r="BR225" t="str">
            <v>ไม่พบ</v>
          </cell>
          <cell r="BS225" t="str">
            <v>พบ</v>
          </cell>
          <cell r="BT225">
            <v>1</v>
          </cell>
          <cell r="BU225"/>
          <cell r="BV225" t="str">
            <v>105/61</v>
          </cell>
          <cell r="BW225" t="str">
            <v>อคธรรม</v>
          </cell>
          <cell r="BX225"/>
          <cell r="BY225" t="str">
            <v xml:space="preserve">-ไม่พบว่ามีกรรมสิทธิในที่ดิน อ.แขวงห้วยขวาง เขตห้วยแขวาง จ.กทม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อ.เมืองลำพูน จ.ลำพูน
</v>
          </cell>
          <cell r="BZ225"/>
          <cell r="CA225"/>
          <cell r="CB225" t="str">
            <v>ไม่พบ</v>
          </cell>
          <cell r="CC225"/>
          <cell r="CD225" t="str">
            <v>พบ</v>
          </cell>
          <cell r="CE225">
            <v>1</v>
          </cell>
          <cell r="CF225"/>
          <cell r="CG225"/>
          <cell r="CH225"/>
          <cell r="CI225"/>
          <cell r="CJ225"/>
          <cell r="CK225"/>
          <cell r="CL225"/>
          <cell r="CM225"/>
          <cell r="CN225"/>
          <cell r="CO225"/>
          <cell r="CP225"/>
          <cell r="CQ225"/>
          <cell r="CR225"/>
          <cell r="CS225"/>
          <cell r="CT225"/>
          <cell r="CU225"/>
          <cell r="CV225"/>
          <cell r="CW225"/>
          <cell r="CX225"/>
          <cell r="CY225"/>
          <cell r="CZ225"/>
        </row>
        <row r="226">
          <cell r="B226">
            <v>220</v>
          </cell>
          <cell r="C226">
            <v>12</v>
          </cell>
          <cell r="D226">
            <v>1</v>
          </cell>
          <cell r="E226">
            <v>2561</v>
          </cell>
          <cell r="F226">
            <v>800009226765</v>
          </cell>
          <cell r="G226" t="str">
            <v>นางสาว</v>
          </cell>
          <cell r="H226" t="str">
            <v xml:space="preserve">ศรัณรัตน์ </v>
          </cell>
          <cell r="I226" t="str">
            <v>ทีปต์ทัพพสาร</v>
          </cell>
          <cell r="J226"/>
          <cell r="K226" t="str">
            <v>เซ็นทรัล แอร์พอร์ต พลาซ่า เชียงใหม่</v>
          </cell>
          <cell r="L226" t="str">
            <v>เชียงใหม่ 1</v>
          </cell>
          <cell r="M226">
            <v>8</v>
          </cell>
          <cell r="N226"/>
          <cell r="O226"/>
          <cell r="P226"/>
          <cell r="Q226"/>
          <cell r="R226" t="str">
            <v>แขวงเชียงใหม่</v>
          </cell>
          <cell r="S226" t="str">
            <v>ผบ.2463</v>
          </cell>
          <cell r="T226">
            <v>2556</v>
          </cell>
          <cell r="U226" t="str">
            <v>ผบ.6116</v>
          </cell>
          <cell r="V226">
            <v>2556</v>
          </cell>
          <cell r="W226"/>
          <cell r="X226"/>
          <cell r="Y226"/>
          <cell r="Z226">
            <v>17</v>
          </cell>
          <cell r="AA226">
            <v>9</v>
          </cell>
          <cell r="AB226">
            <v>2556</v>
          </cell>
          <cell r="AC226"/>
          <cell r="AD226"/>
          <cell r="AE226"/>
          <cell r="AF226"/>
          <cell r="AG226"/>
          <cell r="AH226"/>
          <cell r="AI226"/>
          <cell r="AJ226"/>
          <cell r="AK226"/>
          <cell r="AL226"/>
          <cell r="AM226"/>
          <cell r="AN226"/>
          <cell r="AO226"/>
          <cell r="AP226"/>
          <cell r="AQ226"/>
          <cell r="AR226"/>
          <cell r="AS226"/>
          <cell r="AT226"/>
          <cell r="AU226"/>
          <cell r="AV226"/>
          <cell r="AW226"/>
          <cell r="AX226"/>
          <cell r="AY226"/>
          <cell r="AZ226"/>
          <cell r="BA226"/>
          <cell r="BB226" t="str">
            <v>ตัดหนี้สูญไปแล้ว</v>
          </cell>
          <cell r="BC226"/>
          <cell r="BD226"/>
          <cell r="BE226"/>
          <cell r="BF226"/>
          <cell r="BG226"/>
          <cell r="BH226">
            <v>0</v>
          </cell>
          <cell r="BI226" t="str">
            <v>นางสาวศรัณรัตน์    ทีปต์ทัพพสาร</v>
          </cell>
          <cell r="BJ226"/>
          <cell r="BK226"/>
          <cell r="BL226"/>
          <cell r="BM226"/>
          <cell r="BN226"/>
          <cell r="BO226"/>
          <cell r="BP226"/>
          <cell r="BQ226"/>
          <cell r="BR226"/>
          <cell r="BS226"/>
          <cell r="BT226"/>
          <cell r="BU226"/>
          <cell r="BV226"/>
          <cell r="BW226" t="str">
            <v>L.E.P</v>
          </cell>
          <cell r="BX226"/>
          <cell r="BY226"/>
          <cell r="BZ226"/>
          <cell r="CA226"/>
          <cell r="CB226"/>
          <cell r="CC226"/>
          <cell r="CD226"/>
          <cell r="CE226"/>
          <cell r="CF226"/>
          <cell r="CG226"/>
          <cell r="CH226"/>
          <cell r="CI226"/>
          <cell r="CJ226"/>
          <cell r="CK226"/>
          <cell r="CL226"/>
          <cell r="CM226"/>
          <cell r="CN226"/>
          <cell r="CO226"/>
          <cell r="CP226"/>
          <cell r="CQ226"/>
          <cell r="CR226"/>
          <cell r="CS226"/>
          <cell r="CT226"/>
          <cell r="CU226"/>
          <cell r="CV226"/>
          <cell r="CW226"/>
          <cell r="CX226"/>
          <cell r="CY226"/>
          <cell r="CZ226"/>
        </row>
        <row r="227">
          <cell r="B227">
            <v>221</v>
          </cell>
          <cell r="C227">
            <v>25</v>
          </cell>
          <cell r="D227">
            <v>4</v>
          </cell>
          <cell r="E227">
            <v>2561</v>
          </cell>
          <cell r="F227">
            <v>800017714935</v>
          </cell>
          <cell r="G227" t="str">
            <v>นางสาว</v>
          </cell>
          <cell r="H227" t="str">
            <v>พรวิไล</v>
          </cell>
          <cell r="I227" t="str">
            <v>ชวาลทัต</v>
          </cell>
          <cell r="J227">
            <v>3500600571271</v>
          </cell>
          <cell r="K227" t="str">
            <v>เซ็นทรัล แอร์พอร์ต พลาซ่า เชียงใหม่</v>
          </cell>
          <cell r="L227" t="str">
            <v>เชียงใหม่ 1</v>
          </cell>
          <cell r="M227">
            <v>8</v>
          </cell>
          <cell r="N227" t="str">
            <v>พัฒนากลุ่มอาชีพ</v>
          </cell>
          <cell r="O227" t="str">
            <v>1.บุคคลค้ำประกัน</v>
          </cell>
          <cell r="P227">
            <v>1571144.64</v>
          </cell>
          <cell r="Q227">
            <v>6.5</v>
          </cell>
          <cell r="R227" t="str">
            <v>จังหวัดเชียงใหม่</v>
          </cell>
          <cell r="S227" t="str">
            <v>ผบ.1819</v>
          </cell>
          <cell r="T227">
            <v>2560</v>
          </cell>
          <cell r="U227" t="str">
            <v>ผบ.2315</v>
          </cell>
          <cell r="V227">
            <v>2560</v>
          </cell>
          <cell r="W227"/>
          <cell r="X227"/>
          <cell r="Y227"/>
          <cell r="Z227"/>
          <cell r="AA227"/>
          <cell r="AB227"/>
          <cell r="AC227"/>
          <cell r="AD227"/>
          <cell r="AE227"/>
          <cell r="AF227"/>
          <cell r="AG227"/>
          <cell r="AH227"/>
          <cell r="AI227"/>
          <cell r="AJ227"/>
          <cell r="AK227"/>
          <cell r="AL227"/>
          <cell r="AM227" t="str">
            <v>โฉนด</v>
          </cell>
          <cell r="AN227">
            <v>17433</v>
          </cell>
          <cell r="AO227" t="str">
            <v>แช่ช้าง</v>
          </cell>
          <cell r="AP227" t="str">
            <v>สันกำแพง</v>
          </cell>
          <cell r="AQ227" t="str">
            <v>เชียงใหม่</v>
          </cell>
          <cell r="AR227"/>
          <cell r="AS227">
            <v>2</v>
          </cell>
          <cell r="AT227">
            <v>1</v>
          </cell>
          <cell r="AU227">
            <v>9</v>
          </cell>
          <cell r="AV227">
            <v>2564</v>
          </cell>
          <cell r="AW227"/>
          <cell r="AX227">
            <v>31</v>
          </cell>
          <cell r="AY227">
            <v>8</v>
          </cell>
          <cell r="AZ227">
            <v>2564</v>
          </cell>
          <cell r="BA227" t="str">
            <v>ยึดไม่ได้</v>
          </cell>
          <cell r="BB227" t="str">
            <v>ยึดทรัพย์ (คำสั่ง 6/8/2564)
ยึดทรัพย์ (คำสั่ง 1/9/2564 ครั้งที่ 2) ยึดไม่ได้ รายงานผล วันที่ 28/6/2565</v>
          </cell>
          <cell r="BC227" t="str">
            <v>ศตวรรษ
ศรัญญู (ยึด)</v>
          </cell>
          <cell r="BD227" t="str">
            <v>โฉนด 53169 ต.ต้นเปา อ.สันกำแพง จ.เชียงใหม่</v>
          </cell>
          <cell r="BE227"/>
          <cell r="BF227"/>
          <cell r="BG227"/>
          <cell r="BH227">
            <v>823560010332</v>
          </cell>
          <cell r="BI227" t="str">
            <v>นางสาวพรวิไล   ชวาลทัต</v>
          </cell>
          <cell r="BJ227" t="str">
            <v>15/5/2561
22/5/2561</v>
          </cell>
          <cell r="BK227">
            <v>241585</v>
          </cell>
          <cell r="BL227"/>
          <cell r="BM227"/>
          <cell r="BN227" t="str">
            <v>นางสาวพรวิไล  ชวาลทัต
นางสาวรัตนา  ค้ำฝั้น
นางนิชดา  พวงธรรม
นายจมพล  วงค์มี
นายสมชาย  สุขระบุตร</v>
          </cell>
          <cell r="BO227" t="str">
            <v>ผู้กู้
ผู้ค้ำประกัน (ล.2)
ผู้ค้ำประกัน (ล.3)
คู่สมรสผู้ค้ำประกัน (ล.3)
ผู้ค้ำประกัน (ล.4)</v>
          </cell>
          <cell r="BP227" t="str">
            <v>3500600571271
5501390008092
3500100187471
3520100056082
3670200775960</v>
          </cell>
          <cell r="BQ227" t="str">
            <v>-ไม่พบว่ามีกรรมสิทธิ์ในที่ดิน อ.แม่แตง จ.เชียงใหม่
-ไม่พบว่ามีกรรมสิทธิ์ในที่ดิน อ.สันกำแพง จ.เชียงใหม่
-พบว่ามีกรรมสิทธิ์ในที่ดิน โฉนดเลขที่ 63169 ต.ต้นเปา อ.สันกำแพง จ.เชียงใหม่ (ปลอดจำนอง)
-พบว่ามีกรรมสิทธิ์ในที่ดิน โฉนดเลขที่ 17433 ต.แช่ช้าง อ.สันกำแพง จ.เชียงใหม่ (ติดจำนอง)
-พบว่ามีกรรมสิทธิ์ในที่ดิน โฉนดเลขที่ 17433 ต.แช่ช้าง อ.สันกำแพง จ.เชียงใหม่ (ติดจำนอง)
-ไม่พบว่ามีกรรมสิทธิ์ในที่ดิน อ.แม่ทะ จ.ลำปาง
-ไม่พบว่ามีกรรมสิทธิ์ในที่ดิน อ.สันกำแพง จ.เชียงใหม่</v>
          </cell>
          <cell r="BR227" t="str">
            <v>พบ</v>
          </cell>
          <cell r="BS227" t="str">
            <v>พบ
พบ
ไม่พบ
ไม่พบ</v>
          </cell>
          <cell r="BT227">
            <v>4</v>
          </cell>
          <cell r="BU227">
            <v>4</v>
          </cell>
          <cell r="BV227" t="str">
            <v>155/61</v>
          </cell>
          <cell r="BW227" t="str">
            <v>อคธรรม</v>
          </cell>
          <cell r="BX227"/>
          <cell r="BY227"/>
          <cell r="BZ227"/>
          <cell r="CA227"/>
          <cell r="CB227"/>
          <cell r="CC227"/>
          <cell r="CD227"/>
          <cell r="CE227"/>
          <cell r="CF227"/>
          <cell r="CG227"/>
          <cell r="CH227"/>
          <cell r="CI227"/>
          <cell r="CJ227"/>
          <cell r="CK227"/>
          <cell r="CL227"/>
          <cell r="CM227"/>
          <cell r="CN227"/>
          <cell r="CO227"/>
          <cell r="CP227"/>
          <cell r="CQ227"/>
          <cell r="CR227"/>
          <cell r="CS227"/>
          <cell r="CT227"/>
          <cell r="CU227"/>
          <cell r="CV227"/>
          <cell r="CW227"/>
          <cell r="CX227"/>
          <cell r="CY227"/>
          <cell r="CZ227"/>
        </row>
        <row r="228">
          <cell r="B228">
            <v>222</v>
          </cell>
          <cell r="C228">
            <v>9</v>
          </cell>
          <cell r="D228">
            <v>5</v>
          </cell>
          <cell r="E228">
            <v>2561</v>
          </cell>
          <cell r="F228">
            <v>800031895355</v>
          </cell>
          <cell r="G228" t="str">
            <v>นางสาว</v>
          </cell>
          <cell r="H228" t="str">
            <v>คนึงนิต</v>
          </cell>
          <cell r="I228" t="str">
            <v>บุญเป็ง</v>
          </cell>
          <cell r="J228">
            <v>3502000099033</v>
          </cell>
          <cell r="K228" t="str">
            <v>เซ็นทรัล แอร์พอร์ต พลาซ่า เชียงใหม่</v>
          </cell>
          <cell r="L228" t="str">
            <v>เชียงใหม่ 1</v>
          </cell>
          <cell r="M228">
            <v>8</v>
          </cell>
          <cell r="N228" t="str">
            <v>ธปช.</v>
          </cell>
          <cell r="O228" t="str">
            <v>1.บุคคลค้ำประกัน</v>
          </cell>
          <cell r="P228"/>
          <cell r="Q228"/>
          <cell r="R228" t="str">
            <v>แขวงเชียงใหม่</v>
          </cell>
          <cell r="S228" t="str">
            <v>ผบ.7700</v>
          </cell>
          <cell r="T228">
            <v>2558</v>
          </cell>
          <cell r="U228" t="str">
            <v>ผบ.9926</v>
          </cell>
          <cell r="V228">
            <v>2558</v>
          </cell>
          <cell r="W228"/>
          <cell r="X228"/>
          <cell r="Y228"/>
          <cell r="Z228"/>
          <cell r="AA228"/>
          <cell r="AB228"/>
          <cell r="AC228"/>
          <cell r="AD228"/>
          <cell r="AE228"/>
          <cell r="AF228"/>
          <cell r="AG228"/>
          <cell r="AH228"/>
          <cell r="AI228"/>
          <cell r="AJ228"/>
          <cell r="AK228"/>
          <cell r="AL228"/>
          <cell r="AM228"/>
          <cell r="AN228"/>
          <cell r="AO228"/>
          <cell r="AP228"/>
          <cell r="AQ228"/>
          <cell r="AR228"/>
          <cell r="AS228"/>
          <cell r="AT228"/>
          <cell r="AU228"/>
          <cell r="AV228"/>
          <cell r="AW228"/>
          <cell r="AX228"/>
          <cell r="AY228"/>
          <cell r="AZ228"/>
          <cell r="BA228"/>
          <cell r="BB228"/>
          <cell r="BC228" t="str">
            <v>ศิราณี</v>
          </cell>
          <cell r="BD228"/>
          <cell r="BE228"/>
          <cell r="BF228">
            <v>1</v>
          </cell>
          <cell r="BG228"/>
          <cell r="BH228">
            <v>0</v>
          </cell>
          <cell r="BI228" t="str">
            <v>นางสาวคนึงนิต   บุญเป็ง</v>
          </cell>
          <cell r="BJ228">
            <v>241578</v>
          </cell>
          <cell r="BK228">
            <v>241585</v>
          </cell>
          <cell r="BL228"/>
          <cell r="BM228"/>
          <cell r="BN228" t="str">
            <v>2.นางสาวนริศสรา  นิ่มอนันต์</v>
          </cell>
          <cell r="BO228" t="str">
            <v>ผู้กู้
คู่สมรส (ล.1)
ผู้ค้ำประกัน (ล.2)
ผู้ค้ำประกัน (ล.3)</v>
          </cell>
          <cell r="BP228" t="str">
            <v>3502000099033
3420100067302
5500990008564
3509901503124</v>
          </cell>
          <cell r="BQ228" t="str">
            <v>- พบว่ามีกรรมสิทธิ์ในที่ดิน อ.สันทราย จ.เชียงใหม่ เลขโฉนด 82289 เลขที่ดิน 77 ต.ป่าไผ่ อ.สันทราย เชียงใหม่
'- พบว่ามีกรรมสิทธิ์ในที่ดิน อ.สันทราย จ.เชียงใหม่ เลขโฉนด 82289 เลขที่ดิน 77 ต.ป่าไผ่ อ.สันทราย เชียงใหม่
'- ไม่พบว่ามีกรรมสิทธิ์ในที่ดิน อ.เมืองเชียงใหม่ จ.เชียงใหม่
'- ไม่พบว่ามีกรรมสิทธิ์ในที่ดิน อ.เมืองเชียงใหม่ จ.เชียงใหม่</v>
          </cell>
          <cell r="BR228" t="str">
            <v>พบ</v>
          </cell>
          <cell r="BS228" t="str">
            <v>ไม่พบ
พบ
พบ
พบ</v>
          </cell>
          <cell r="BT228">
            <v>4</v>
          </cell>
          <cell r="BU228">
            <v>4</v>
          </cell>
          <cell r="BV228" t="str">
            <v>142/61</v>
          </cell>
          <cell r="BW228" t="str">
            <v>L.E.P</v>
          </cell>
          <cell r="BX228"/>
          <cell r="BY228"/>
          <cell r="BZ228"/>
          <cell r="CA228"/>
          <cell r="CB228"/>
          <cell r="CC228"/>
          <cell r="CD228"/>
          <cell r="CE228"/>
          <cell r="CF228"/>
          <cell r="CG228"/>
          <cell r="CH228"/>
          <cell r="CI228"/>
          <cell r="CJ228"/>
          <cell r="CK228"/>
          <cell r="CL228"/>
          <cell r="CM228"/>
          <cell r="CN228"/>
          <cell r="CO228"/>
          <cell r="CP228"/>
          <cell r="CQ228"/>
          <cell r="CR228"/>
          <cell r="CS228"/>
          <cell r="CT228"/>
          <cell r="CU228"/>
          <cell r="CV228"/>
          <cell r="CW228"/>
          <cell r="CX228"/>
          <cell r="CY228"/>
          <cell r="CZ228"/>
        </row>
        <row r="229">
          <cell r="B229">
            <v>223</v>
          </cell>
          <cell r="C229">
            <v>8</v>
          </cell>
          <cell r="D229">
            <v>6</v>
          </cell>
          <cell r="E229">
            <v>2561</v>
          </cell>
          <cell r="F229">
            <v>800025149637</v>
          </cell>
          <cell r="G229" t="str">
            <v>นางสาว</v>
          </cell>
          <cell r="H229" t="str">
            <v>บานเย็น</v>
          </cell>
          <cell r="I229" t="str">
            <v>ยงถนอมวงศ์</v>
          </cell>
          <cell r="J229">
            <v>5580500009241</v>
          </cell>
          <cell r="K229" t="str">
            <v>หางดง</v>
          </cell>
          <cell r="L229" t="str">
            <v>เชียงใหม่ 3</v>
          </cell>
          <cell r="M229">
            <v>8</v>
          </cell>
          <cell r="N229" t="str">
            <v>ธปช.</v>
          </cell>
          <cell r="O229" t="str">
            <v>1.บุคคลค้ำประกัน</v>
          </cell>
          <cell r="P229"/>
          <cell r="Q229"/>
          <cell r="R229" t="str">
            <v>จังหวัดแม่สะเรียง</v>
          </cell>
          <cell r="S229" t="str">
            <v>ผบ.42</v>
          </cell>
          <cell r="T229">
            <v>2557</v>
          </cell>
          <cell r="U229" t="str">
            <v>ผบ.166</v>
          </cell>
          <cell r="V229">
            <v>2557</v>
          </cell>
          <cell r="W229">
            <v>18</v>
          </cell>
          <cell r="X229">
            <v>8</v>
          </cell>
          <cell r="Y229">
            <v>2557</v>
          </cell>
          <cell r="Z229"/>
          <cell r="AA229"/>
          <cell r="AB229"/>
          <cell r="AC229"/>
          <cell r="AD229"/>
          <cell r="AE229"/>
          <cell r="AF229"/>
          <cell r="AG229"/>
          <cell r="AH229"/>
          <cell r="AI229"/>
          <cell r="AJ229"/>
          <cell r="AK229"/>
          <cell r="AL229"/>
          <cell r="AM229"/>
          <cell r="AN229"/>
          <cell r="AO229"/>
          <cell r="AP229"/>
          <cell r="AQ229"/>
          <cell r="AR229"/>
          <cell r="AS229"/>
          <cell r="AT229"/>
          <cell r="AU229"/>
          <cell r="AV229"/>
          <cell r="AW229"/>
          <cell r="AX229"/>
          <cell r="AY229"/>
          <cell r="AZ229"/>
          <cell r="BA229"/>
          <cell r="BB229" t="str">
            <v>//รายงานผลสืบทรัพย์วันที่ 17/5/2566</v>
          </cell>
          <cell r="BC229" t="str">
            <v>ศิราณี</v>
          </cell>
          <cell r="BD229"/>
          <cell r="BE229"/>
          <cell r="BF229">
            <v>3</v>
          </cell>
          <cell r="BG229"/>
          <cell r="BH229">
            <v>823757010082</v>
          </cell>
          <cell r="BI229" t="str">
            <v>นางสาวบานเย็น   ยงถนอมวงศ์</v>
          </cell>
          <cell r="BJ229">
            <v>241597</v>
          </cell>
          <cell r="BK229">
            <v>241596</v>
          </cell>
          <cell r="BL229"/>
          <cell r="BM229"/>
          <cell r="BN229" t="str">
            <v>1. นางสาวบานเย็น  ยงถนอมวงศ์
2.นายสมสกุล  ฉายเจริญ
3. นางสาวณัฐชา  เจียมศักดิ์
4. นางสาวสุพินดา  อินถา</v>
          </cell>
          <cell r="BO229" t="str">
            <v>ผู้กู้
คู่สมรสจำเลยที่ 1
ผู้ค้ำประกัน (ล.2)
ผู้ค้ำประกัน (ล.3)</v>
          </cell>
          <cell r="BP229" t="str">
            <v>5 5805 00009 24 1
3 5099 01097 33 9
3 6501 00067 97 1
1 5002 00104 29 6</v>
          </cell>
          <cell r="BQ229" t="str">
            <v>-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อ.ดอยหล่อ จ.เชียงใหม่</v>
          </cell>
          <cell r="BR229" t="str">
            <v>ไม่พบ</v>
          </cell>
          <cell r="BS229" t="str">
            <v>พบ
พบ
ไม่พบ</v>
          </cell>
          <cell r="BT229">
            <v>3</v>
          </cell>
          <cell r="BU229">
            <v>3</v>
          </cell>
          <cell r="BV229"/>
          <cell r="BW229"/>
          <cell r="BX229"/>
          <cell r="BY229" t="str">
            <v>1. นางสาวบานเย็น  ยงถนอมวงศ์
2.นายสมสกุล  ฉายเจริญ
3. นางสาวณัฐชา  เจียมศักดิ์
4. นางสาวสุพินดา  อินถา</v>
          </cell>
          <cell r="BZ229" t="str">
            <v>จำเลยที่ 1
คู่สมรสจำเลยที่ 1
จำเลยที่ 2
จำเลยที่ 3</v>
          </cell>
          <cell r="CA229" t="str">
            <v>5 5805 00009 24 1
3 5099 01097 33 9
3 6501 00067 97 1
1 5002 00104 29 6</v>
          </cell>
          <cell r="CB229" t="str">
            <v>- ไม่พบว่ามีกรรมสิทธิ์ในที่ดิน อ.หางดง จ.เชียงใหม่
-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C229" t="str">
            <v>ไม่พบทรัพย์</v>
          </cell>
          <cell r="CD229"/>
          <cell r="CE229">
            <v>4</v>
          </cell>
          <cell r="CF229"/>
          <cell r="CG229" t="str">
            <v>1. นางสาวบานเย็น  ยงถนอมวงศ์
2.นายสมสกุล  ฉายเจริญ
3. นางสาวณัฐชา  เจียมศักดิ์
4. นางสาวสุพินดา  อินถา</v>
          </cell>
          <cell r="CH229" t="str">
            <v>จำเลยที่ 1
คู่สมรสจำเลยที่ 1
จำเลยที่ 2
จำเลยที่ 3</v>
          </cell>
          <cell r="CI229" t="str">
            <v>5 5805 00009 24 1
3 5099 01097 33 9
3 6501 00067 97 1
1 5002 00104 29 6</v>
          </cell>
          <cell r="CJ229" t="str">
            <v>- ไม่พบว่ามีกรรมสิทธิ์ในที่ดิน อ.หางดง จ.เชียงใหม่
- ไม่พบว่ามีกรรมสิทธิ์ในที่ดิน อ.แม่ลาน้อย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K229" t="str">
            <v>ไม่พบทรัพย์</v>
          </cell>
          <cell r="CL229" t="str">
            <v>พบ</v>
          </cell>
          <cell r="CM229"/>
          <cell r="CN229"/>
          <cell r="CO229"/>
          <cell r="CP229"/>
          <cell r="CQ229"/>
          <cell r="CR229"/>
          <cell r="CS229"/>
          <cell r="CT229"/>
          <cell r="CU229"/>
          <cell r="CV229"/>
          <cell r="CW229"/>
          <cell r="CX229"/>
          <cell r="CY229"/>
          <cell r="CZ229"/>
        </row>
        <row r="230">
          <cell r="B230">
            <v>224</v>
          </cell>
          <cell r="C230">
            <v>22</v>
          </cell>
          <cell r="D230">
            <v>6</v>
          </cell>
          <cell r="E230">
            <v>2561</v>
          </cell>
          <cell r="F230">
            <v>800060625798</v>
          </cell>
          <cell r="G230" t="str">
            <v>นางสาว</v>
          </cell>
          <cell r="H230" t="str">
            <v>พรพรรณ</v>
          </cell>
          <cell r="I230" t="str">
            <v>วีระ</v>
          </cell>
          <cell r="J230">
            <v>3501600256007</v>
          </cell>
          <cell r="K230" t="str">
            <v>ฮอด</v>
          </cell>
          <cell r="L230" t="str">
            <v>เชียงใหม่ 3</v>
          </cell>
          <cell r="M230">
            <v>8</v>
          </cell>
          <cell r="N230" t="str">
            <v>ธปช.</v>
          </cell>
          <cell r="O230" t="str">
            <v>1.บุคคลค้ำประกัน</v>
          </cell>
          <cell r="P230"/>
          <cell r="Q230"/>
          <cell r="R230" t="str">
            <v>จังหวัดฮอด</v>
          </cell>
          <cell r="S230" t="str">
            <v>ผบ.1165</v>
          </cell>
          <cell r="T230">
            <v>2560</v>
          </cell>
          <cell r="U230" t="str">
            <v>ผบ.82</v>
          </cell>
          <cell r="V230">
            <v>2561</v>
          </cell>
          <cell r="W230"/>
          <cell r="X230"/>
          <cell r="Y230"/>
          <cell r="Z230">
            <v>19</v>
          </cell>
          <cell r="AA230">
            <v>2</v>
          </cell>
          <cell r="AB230">
            <v>2561</v>
          </cell>
          <cell r="AC230"/>
          <cell r="AD230"/>
          <cell r="AE230"/>
          <cell r="AF230"/>
          <cell r="AG230"/>
          <cell r="AH230"/>
          <cell r="AI230"/>
          <cell r="AJ230"/>
          <cell r="AK230"/>
          <cell r="AL230"/>
          <cell r="AM230"/>
          <cell r="AN230"/>
          <cell r="AO230"/>
          <cell r="AP230"/>
          <cell r="AQ230"/>
          <cell r="AR230"/>
          <cell r="AS230"/>
          <cell r="AT230"/>
          <cell r="AU230"/>
          <cell r="AV230"/>
          <cell r="AW230"/>
          <cell r="AX230"/>
          <cell r="AY230"/>
          <cell r="AZ230"/>
          <cell r="BA230"/>
          <cell r="BB230"/>
          <cell r="BC230"/>
          <cell r="BD230"/>
          <cell r="BE230"/>
          <cell r="BF230">
            <v>3</v>
          </cell>
          <cell r="BG230"/>
          <cell r="BH230">
            <v>823760010348</v>
          </cell>
          <cell r="BI230" t="str">
            <v>นางสาวพรพรรณ   วีระ</v>
          </cell>
          <cell r="BJ230">
            <v>241618</v>
          </cell>
          <cell r="BK230"/>
          <cell r="BL230"/>
          <cell r="BM230"/>
          <cell r="BN230" t="str">
            <v>1. นางสาวพรพรรณ  วีระ
2. นางสาวพรพิศ  แสนหาญ
3. นางสาวอรสา  ขาววิเศษ</v>
          </cell>
          <cell r="BO230" t="str">
            <v>ผู้กู้
ผู้ค้ำประกัน (ล.2)
ผู้ค้ำประกัน (ล.3)</v>
          </cell>
          <cell r="BP230" t="str">
            <v>3501600256007
3501600030645
3509900306082</v>
          </cell>
          <cell r="BQ230" t="str">
            <v>- ไม่พบว่ามีกรรมสิทธิ์ในที่ดิน อ.ฮอด จ.เชียงใหม่
'- ไม่พบว่ามีกรรมสิทธิ์ในที่ดิน อ.ฮอด จ.เชียงใหม่
'- ไม่พบว่ามีกรรมสิทธิ์ในที่ดิน อ.ฮอด จ.เชียงใหม่</v>
          </cell>
          <cell r="BR230" t="str">
            <v>ไม่พบ</v>
          </cell>
          <cell r="BS230" t="str">
            <v>พบ
ไม่พบ
ไม่พบ</v>
          </cell>
          <cell r="BT230">
            <v>3</v>
          </cell>
          <cell r="BU230"/>
          <cell r="BV230" t="str">
            <v>22/62</v>
          </cell>
          <cell r="BW230"/>
          <cell r="BX230"/>
          <cell r="BY230" t="str">
            <v>1.นางสาวพรพรรณ วีระ
2.นายมวี อินต๊ะพันธ์
3.นางสาวพรพิศ แสนหาญ
4.นางสาวอรสา ขาววิเศษ</v>
          </cell>
          <cell r="BZ230" t="str">
            <v>จำเลยที่ 1 
คู่สมรสจำเลยที่ 1
จำเลยที่ 2
จำเลยที่ 3</v>
          </cell>
          <cell r="CA230" t="str">
            <v>3-5016-00256-00-7
3-5018-00047-52-5
3-5016-00030-64-5
3-5099-00306-08-2</v>
          </cell>
          <cell r="CB230"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CC230"/>
          <cell r="CD230"/>
          <cell r="CE230"/>
          <cell r="CF230"/>
          <cell r="CG230"/>
          <cell r="CH230"/>
          <cell r="CI230"/>
          <cell r="CJ230"/>
          <cell r="CK230"/>
          <cell r="CL230"/>
          <cell r="CM230"/>
          <cell r="CN230"/>
          <cell r="CO230"/>
          <cell r="CP230"/>
          <cell r="CQ230"/>
          <cell r="CR230"/>
          <cell r="CS230"/>
          <cell r="CT230"/>
          <cell r="CU230"/>
          <cell r="CV230"/>
          <cell r="CW230"/>
          <cell r="CX230"/>
          <cell r="CY230"/>
          <cell r="CZ230"/>
        </row>
        <row r="231">
          <cell r="B231">
            <v>225</v>
          </cell>
          <cell r="C231">
            <v>26</v>
          </cell>
          <cell r="D231">
            <v>6</v>
          </cell>
          <cell r="E231">
            <v>2561</v>
          </cell>
          <cell r="F231">
            <v>800027098535</v>
          </cell>
          <cell r="G231" t="str">
            <v>นางสาว</v>
          </cell>
          <cell r="H231" t="str">
            <v>สาวิตรี</v>
          </cell>
          <cell r="I231" t="str">
            <v>เขียวขำ</v>
          </cell>
          <cell r="J231">
            <v>1650900059501</v>
          </cell>
          <cell r="K231" t="str">
            <v>สารภี</v>
          </cell>
          <cell r="L231" t="str">
            <v>เชียงใหม่ 3</v>
          </cell>
          <cell r="M231">
            <v>8</v>
          </cell>
          <cell r="N231" t="str">
            <v>ธปช.</v>
          </cell>
          <cell r="O231" t="str">
            <v>1.บุคคลค้ำประกัน</v>
          </cell>
          <cell r="P231"/>
          <cell r="Q231"/>
          <cell r="R231" t="str">
            <v>แขวงพิษณุโลก</v>
          </cell>
          <cell r="S231" t="str">
            <v>ผบ.1777</v>
          </cell>
          <cell r="T231">
            <v>2560</v>
          </cell>
          <cell r="U231" t="str">
            <v>ผบ.2307</v>
          </cell>
          <cell r="V231">
            <v>2560</v>
          </cell>
          <cell r="W231">
            <v>27</v>
          </cell>
          <cell r="X231">
            <v>6</v>
          </cell>
          <cell r="Y231">
            <v>2560</v>
          </cell>
          <cell r="Z231"/>
          <cell r="AA231"/>
          <cell r="AB231"/>
          <cell r="AC231"/>
          <cell r="AD231"/>
          <cell r="AE231"/>
          <cell r="AF231"/>
          <cell r="AG231"/>
          <cell r="AH231"/>
          <cell r="AI231"/>
          <cell r="AJ231"/>
          <cell r="AK231"/>
          <cell r="AL231"/>
          <cell r="AM231"/>
          <cell r="AN231"/>
          <cell r="AO231"/>
          <cell r="AP231"/>
          <cell r="AQ231"/>
          <cell r="AR231"/>
          <cell r="AS231"/>
          <cell r="AT231"/>
          <cell r="AU231"/>
          <cell r="AV231"/>
          <cell r="AW231"/>
          <cell r="AX231"/>
          <cell r="AY231"/>
          <cell r="AZ231"/>
          <cell r="BA231"/>
          <cell r="BB231"/>
          <cell r="BC231"/>
          <cell r="BD231"/>
          <cell r="BE231"/>
          <cell r="BF231">
            <v>3</v>
          </cell>
          <cell r="BG231"/>
          <cell r="BH231">
            <v>823760010248</v>
          </cell>
          <cell r="BI231" t="str">
            <v>นางสาวสาวิตรี   เขียวขำ</v>
          </cell>
          <cell r="BJ231"/>
          <cell r="BK231"/>
          <cell r="BL231"/>
          <cell r="BM231"/>
          <cell r="BN231" t="str">
            <v>1. นางสาวสาวิตรี  เขียวขำ
2. นางสาวหรือนางศศธร  น้อยใจรักษ์หรือบุญหล้า
3. นางสาววิรันตรี  วงศ์ริน</v>
          </cell>
          <cell r="BO231" t="str">
            <v>ผู้กู้
ผู้ค้ำประกัน (ล.2)
ผู้ค้ำประกัน (ล.3)</v>
          </cell>
          <cell r="BP231" t="str">
            <v>1650900059501
1101401242691
1509900565979</v>
          </cell>
          <cell r="BQ231" t="str">
            <v>-ไม่พบว่ามีกรรมสิทธิ์ในที่ดิน อ.วังทอง จ.พิษณุโลก
'-ไม่พบว่ามีกรรมสิทธิ์ในที่ดิน อ.สารภี จ.เชียงใหม่
'-ไม่พบว่ามีกรรมสิทธิ์ในที่ดิน อ.สารภี จ.เชียงใหม่</v>
          </cell>
          <cell r="BR231" t="str">
            <v>ไม่พบ</v>
          </cell>
          <cell r="BS231" t="str">
            <v>พบ
พบ
ไม่พบ</v>
          </cell>
          <cell r="BT231">
            <v>3</v>
          </cell>
          <cell r="BU231">
            <v>3</v>
          </cell>
          <cell r="BV231" t="str">
            <v>20/62</v>
          </cell>
          <cell r="BW231"/>
          <cell r="BX231"/>
          <cell r="BY231" t="str">
            <v xml:space="preserve">1.นางสาวสาวิตรี เขียวขำ
2.นางสาวหรือนางศศธร น้อยใจรักษ์หรือบุญหล้า
3.ว่าที่ร้อยตรีนิรุตติ์ บุญหล้า
4.นางสาววิรันตรี วงส์ริน
</v>
          </cell>
          <cell r="BZ231" t="str">
            <v>จำเลยที่ 1
จำเลยที่ 2
คู่สมรสจำเลยที่ 2
จำเลยที่ 3</v>
          </cell>
          <cell r="CA231" t="str">
            <v>1-6509-00059-50-1
1-1014-01242-69-1
3-5019-00272-01-6
1-5099-00565-97-9</v>
          </cell>
          <cell r="CB231" t="str">
            <v>-ไม่พบว่ามีกรรมสิทธิ์ในที่ดิน อ.สารภี จ.เชียงใหม่
-ไม่พบว่ามีกรรมสิทธิ์ในที่ดิน อ.เนินมะปราง จ.พิษณุโลก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231" t="str">
            <v>ไม่พบทรัพย์</v>
          </cell>
          <cell r="CD231"/>
          <cell r="CE231"/>
          <cell r="CF231"/>
          <cell r="CG231"/>
          <cell r="CH231"/>
          <cell r="CI231"/>
          <cell r="CJ231"/>
          <cell r="CK231"/>
          <cell r="CL231"/>
          <cell r="CM231"/>
          <cell r="CN231"/>
          <cell r="CO231"/>
          <cell r="CP231"/>
          <cell r="CQ231"/>
          <cell r="CR231"/>
          <cell r="CS231"/>
          <cell r="CT231"/>
          <cell r="CU231"/>
          <cell r="CV231"/>
          <cell r="CW231"/>
          <cell r="CX231"/>
          <cell r="CY231"/>
          <cell r="CZ231"/>
        </row>
        <row r="232">
          <cell r="B232">
            <v>226</v>
          </cell>
          <cell r="C232">
            <v>17</v>
          </cell>
          <cell r="D232">
            <v>5</v>
          </cell>
          <cell r="E232">
            <v>2560</v>
          </cell>
          <cell r="F232" t="str">
            <v>8.0005961669,800059616709</v>
          </cell>
          <cell r="G232" t="str">
            <v>นาย</v>
          </cell>
          <cell r="H232" t="str">
            <v>ศรุต</v>
          </cell>
          <cell r="I232" t="str">
            <v>เกตุจันทร์</v>
          </cell>
          <cell r="J232">
            <v>3709900322116</v>
          </cell>
          <cell r="K232" t="str">
            <v>ถนนทิพย์เนตร</v>
          </cell>
          <cell r="L232" t="str">
            <v>เชียงใหม่ 1</v>
          </cell>
          <cell r="M232">
            <v>8</v>
          </cell>
          <cell r="N232" t="str">
            <v>เคหะ</v>
          </cell>
          <cell r="O232" t="str">
            <v>2.หลักทรัพย์ค้ำประกัน</v>
          </cell>
          <cell r="P232"/>
          <cell r="Q232"/>
          <cell r="R232" t="str">
            <v>จังหวัดเชียงใหม่</v>
          </cell>
          <cell r="S232" t="str">
            <v>ผบ.2554</v>
          </cell>
          <cell r="T232">
            <v>2560</v>
          </cell>
          <cell r="U232" t="str">
            <v>ผบ.350</v>
          </cell>
          <cell r="V232">
            <v>2561</v>
          </cell>
          <cell r="W232"/>
          <cell r="X232"/>
          <cell r="Y232"/>
          <cell r="Z232"/>
          <cell r="AA232"/>
          <cell r="AB232"/>
          <cell r="AC232"/>
          <cell r="AD232"/>
          <cell r="AE232"/>
          <cell r="AF232"/>
          <cell r="AG232"/>
          <cell r="AH232"/>
          <cell r="AI232"/>
          <cell r="AJ232"/>
          <cell r="AK232"/>
          <cell r="AL232"/>
          <cell r="AM232"/>
          <cell r="AN232"/>
          <cell r="AO232"/>
          <cell r="AP232"/>
          <cell r="AQ232"/>
          <cell r="AR232"/>
          <cell r="AS232"/>
          <cell r="AT232"/>
          <cell r="AU232"/>
          <cell r="AV232"/>
          <cell r="AW232"/>
          <cell r="AX232"/>
          <cell r="AY232"/>
          <cell r="AZ232"/>
          <cell r="BA232"/>
          <cell r="BB232" t="str">
            <v>ยึดไม่ได้เจ้าหนี้รายอื่นยึดไปแล้ว (แจ้ง 22/05/2562)</v>
          </cell>
          <cell r="BC232" t="str">
            <v>พี่รี่</v>
          </cell>
          <cell r="BD232" t="str">
            <v>ยึดทรัพย์จำนอง</v>
          </cell>
          <cell r="BE232"/>
          <cell r="BF232"/>
          <cell r="BG232"/>
          <cell r="BH232">
            <v>823560010769</v>
          </cell>
          <cell r="BI232" t="str">
            <v>นายศรุต   เกตุจันทร์</v>
          </cell>
          <cell r="BJ232"/>
          <cell r="BK232"/>
          <cell r="BL232"/>
          <cell r="BM232"/>
          <cell r="BN232" t="str">
            <v xml:space="preserve">1.นายศรุต เกตุจันทร์
2.นางสาวสำราญ เกตุจันทร์
</v>
          </cell>
          <cell r="BO232" t="str">
            <v>ผู้กู้
ผู้ค้ำที่ 1</v>
          </cell>
          <cell r="BP232" t="str">
            <v xml:space="preserve">3 7099 00322 11 6
3 7099 00322 10 8
</v>
          </cell>
          <cell r="BQ232" t="str">
            <v xml:space="preserve">-ไม่พบว่ามีกรรมสิทธิในที่ดิน อ.เมืองราชบุรี จ.ราชบุรี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อ.เมืองราชบุรี จ.ราชบุรี </v>
          </cell>
          <cell r="BR232" t="str">
            <v>พบ</v>
          </cell>
          <cell r="BS232"/>
          <cell r="BT232"/>
          <cell r="BU232"/>
          <cell r="BV232"/>
          <cell r="BW232" t="str">
            <v>อคธรรม</v>
          </cell>
          <cell r="BX232"/>
          <cell r="BY232" t="str">
            <v>1.นายศรุต เกตุจันทร์
2.นางสาวสำราญ เกตุจันทร์</v>
          </cell>
          <cell r="BZ232" t="str">
            <v xml:space="preserve">จำเลยที่ 1
จำเลยที่ 2
</v>
          </cell>
          <cell r="CA232" t="str">
            <v>3-7099-00322-11-6
3-7099-00322-10-8</v>
          </cell>
          <cell r="CB232" t="str">
            <v>-ไม่พบว่ามีกรรมสิทธิ์ในที่ดิน อ.เมืองเชียงใหม่ จ.เชียงใหม่
-ไม่พบว่ามีกรรมสิทธิ์ในที่ดิน อ.ดอยสะเก็ด.เชียงใหม่
-ไม่พบว่ามีกรรมสิทธิ์ในที่ดิน อ.เมืองเชียงใหม่ จ.เชียงใหม่
-ไม่พบว่ามีกรรมสิทธิ์ในที่ดิน อ.เมืองราชบุรี จ.ราชบุรี</v>
          </cell>
          <cell r="CC232" t="str">
            <v>ไม่พบทรัพย์</v>
          </cell>
          <cell r="CD232"/>
          <cell r="CE232"/>
          <cell r="CF232"/>
          <cell r="CG232"/>
          <cell r="CH232"/>
          <cell r="CI232"/>
          <cell r="CJ232"/>
          <cell r="CK232"/>
          <cell r="CL232"/>
          <cell r="CM232"/>
          <cell r="CN232"/>
          <cell r="CO232"/>
          <cell r="CP232"/>
          <cell r="CQ232"/>
          <cell r="CR232"/>
          <cell r="CS232"/>
          <cell r="CT232"/>
          <cell r="CU232"/>
          <cell r="CV232"/>
          <cell r="CW232"/>
          <cell r="CX232"/>
          <cell r="CY232"/>
          <cell r="CZ232"/>
        </row>
        <row r="233">
          <cell r="B233">
            <v>227</v>
          </cell>
          <cell r="C233">
            <v>27</v>
          </cell>
          <cell r="D233">
            <v>6</v>
          </cell>
          <cell r="E233">
            <v>2561</v>
          </cell>
          <cell r="F233"/>
          <cell r="G233" t="str">
            <v>นาย</v>
          </cell>
          <cell r="H233" t="str">
            <v>วัฒนพงษ์</v>
          </cell>
          <cell r="I233" t="str">
            <v>แสนเขื่อน</v>
          </cell>
          <cell r="J233">
            <v>3500400284308</v>
          </cell>
          <cell r="K233" t="str">
            <v>ประตูช้างเผือก</v>
          </cell>
          <cell r="L233" t="str">
            <v xml:space="preserve"> </v>
          </cell>
          <cell r="M233"/>
          <cell r="N233" t="str">
            <v>สินเชื่อเคหะ</v>
          </cell>
          <cell r="O233" t="str">
            <v>2.หลักทรัพย์ค้ำประกัน</v>
          </cell>
          <cell r="P233"/>
          <cell r="Q233"/>
          <cell r="R233" t="str">
            <v>จังหวัดเชียงใหม่</v>
          </cell>
          <cell r="S233" t="str">
            <v>ย.546</v>
          </cell>
          <cell r="T233">
            <v>2550</v>
          </cell>
          <cell r="U233" t="str">
            <v>ย.276</v>
          </cell>
          <cell r="V233">
            <v>2551</v>
          </cell>
          <cell r="W233"/>
          <cell r="X233"/>
          <cell r="Y233"/>
          <cell r="Z233">
            <v>12</v>
          </cell>
          <cell r="AA233">
            <v>5</v>
          </cell>
          <cell r="AB233">
            <v>2551</v>
          </cell>
          <cell r="AC233"/>
          <cell r="AD233"/>
          <cell r="AE233"/>
          <cell r="AF233"/>
          <cell r="AG233"/>
          <cell r="AH233"/>
          <cell r="AI233"/>
          <cell r="AJ233"/>
          <cell r="AK233"/>
          <cell r="AL233"/>
          <cell r="AM233"/>
          <cell r="AN233"/>
          <cell r="AO233"/>
          <cell r="AP233"/>
          <cell r="AQ233"/>
          <cell r="AR233"/>
          <cell r="AS233"/>
          <cell r="AT233"/>
          <cell r="AU233"/>
          <cell r="AV233"/>
          <cell r="AW233"/>
          <cell r="AX233"/>
          <cell r="AY233"/>
          <cell r="AZ233"/>
          <cell r="BA233"/>
          <cell r="BB233"/>
          <cell r="BC233"/>
          <cell r="BD233"/>
          <cell r="BE233"/>
          <cell r="BF233"/>
          <cell r="BG233"/>
          <cell r="BH233">
            <v>0</v>
          </cell>
          <cell r="BI233" t="str">
            <v>นายวัฒนพงษ์   แสนเขื่อน</v>
          </cell>
          <cell r="BJ233"/>
          <cell r="BK233"/>
          <cell r="BL233"/>
          <cell r="BM233"/>
          <cell r="BN233"/>
          <cell r="BO233"/>
          <cell r="BP233"/>
          <cell r="BQ233"/>
          <cell r="BR233"/>
          <cell r="BS233"/>
          <cell r="BT233"/>
          <cell r="BU233"/>
          <cell r="BV233"/>
          <cell r="BW233"/>
          <cell r="BX233"/>
          <cell r="BY233"/>
          <cell r="BZ233"/>
          <cell r="CA233"/>
          <cell r="CB233"/>
          <cell r="CC233"/>
          <cell r="CD233"/>
          <cell r="CE233"/>
          <cell r="CF233"/>
          <cell r="CG233"/>
          <cell r="CH233"/>
          <cell r="CI233"/>
          <cell r="CJ233"/>
          <cell r="CK233"/>
          <cell r="CL233"/>
          <cell r="CM233"/>
          <cell r="CN233"/>
          <cell r="CO233"/>
          <cell r="CP233"/>
          <cell r="CQ233"/>
          <cell r="CR233"/>
          <cell r="CS233"/>
          <cell r="CT233"/>
          <cell r="CU233"/>
          <cell r="CV233"/>
          <cell r="CW233"/>
          <cell r="CX233"/>
          <cell r="CY233"/>
          <cell r="CZ233"/>
        </row>
        <row r="234">
          <cell r="B234">
            <v>228</v>
          </cell>
          <cell r="C234">
            <v>4</v>
          </cell>
          <cell r="D234">
            <v>7</v>
          </cell>
          <cell r="E234">
            <v>2561</v>
          </cell>
          <cell r="F234">
            <v>800045852566</v>
          </cell>
          <cell r="G234" t="str">
            <v>นาย</v>
          </cell>
          <cell r="H234" t="str">
            <v>ภัทรพล</v>
          </cell>
          <cell r="I234" t="str">
            <v>วิชัยประภา</v>
          </cell>
          <cell r="J234">
            <v>3501700026879</v>
          </cell>
          <cell r="K234" t="str">
            <v>ดอยเต่า</v>
          </cell>
          <cell r="L234" t="str">
            <v>เชียงใหม่ 3</v>
          </cell>
          <cell r="M234">
            <v>8</v>
          </cell>
          <cell r="N234" t="str">
            <v>ห้องแถว</v>
          </cell>
          <cell r="O234" t="str">
            <v>1.บุคคลค้ำประกัน</v>
          </cell>
          <cell r="P234"/>
          <cell r="Q234"/>
          <cell r="R234" t="str">
            <v>จังหวัดฮอด</v>
          </cell>
          <cell r="S234" t="str">
            <v>ผบ.1166</v>
          </cell>
          <cell r="T234">
            <v>2560</v>
          </cell>
          <cell r="U234" t="str">
            <v>ผบ.143</v>
          </cell>
          <cell r="V234">
            <v>2561</v>
          </cell>
          <cell r="W234">
            <v>19</v>
          </cell>
          <cell r="X234">
            <v>3</v>
          </cell>
          <cell r="Y234">
            <v>2561</v>
          </cell>
          <cell r="Z234"/>
          <cell r="AA234"/>
          <cell r="AB234"/>
          <cell r="AC234"/>
          <cell r="AD234"/>
          <cell r="AE234"/>
          <cell r="AF234"/>
          <cell r="AG234"/>
          <cell r="AH234"/>
          <cell r="AI234"/>
          <cell r="AJ234"/>
          <cell r="AK234"/>
          <cell r="AL234"/>
          <cell r="AM234"/>
          <cell r="AN234"/>
          <cell r="AO234"/>
          <cell r="AP234"/>
          <cell r="AQ234"/>
          <cell r="AR234"/>
          <cell r="AS234"/>
          <cell r="AT234"/>
          <cell r="AU234"/>
          <cell r="AV234"/>
          <cell r="AW234"/>
          <cell r="AX234"/>
          <cell r="AY234"/>
          <cell r="AZ234"/>
          <cell r="BA234"/>
          <cell r="BB234"/>
          <cell r="BC234" t="str">
            <v>สรวงสุดา</v>
          </cell>
          <cell r="BD234"/>
          <cell r="BE234"/>
          <cell r="BF234">
            <v>3</v>
          </cell>
          <cell r="BG234"/>
          <cell r="BH234">
            <v>823760010350</v>
          </cell>
          <cell r="BI234" t="str">
            <v>นายภัทรพล   วิชัยประภา</v>
          </cell>
          <cell r="BJ234"/>
          <cell r="BK234"/>
          <cell r="BL234"/>
          <cell r="BM234"/>
          <cell r="BN234" t="str">
            <v>1.นายภัทรพล   วิชัยประภา
2.ร้อยตรีภูวดล   พลเสน
3.นางสาวรัตนาภรณ์  เกียรติทับทิว
4.นายอนันท์  พละเดช
5.นางสาววันเพ็ญ  พละเดช
6.นางสาววิลาศิณี   หารลี</v>
          </cell>
          <cell r="BO234" t="str">
            <v>จำเลยที่ 1
จำเลยที่ 2
คู่สมรสจำเลยที่ 2
จำเลยที่ 3
คู่สมรสจำเลยที่ 3
คู่สมรสเก่าจำเลยที่ 3</v>
          </cell>
          <cell r="BP234" t="str">
            <v>3-5017-00026-87-9
1-7299-00003-25-1
1-7099-00048-78-6
3-3505-00288-99-4
1-3505-00052-85-4
3-4712-00249-54-3</v>
          </cell>
          <cell r="BQ234" t="str">
            <v>-ไม่พบว่ามีกรรมสิทธิ์ในที่ดิน อ.จอมทอง จ.เชียงใหม่
-ไม่พบว่ามีกรรมสิทธิ์ในที่ดิน อ.ศรีประจันต์  จ.สุพรรณบุรี
-ไม่พบว่ามีกรรมสิทธิ์ในที่ดิน อ.เมืองสระบุรี  จ.สระบุรี
-ไม่พบว่ามีกรรมสิทธิ์ในที่ดิน อ.จอมทอง จ.เชียงใหม่
-ไม่พบว่ามีกรรมสิทธิ์ในที่ดิน อ.เมืองสระบุรี  จ.สระบุรี
-ไม่พบว่ามีกรรมสิทธิ์ในที่ดิน อ.เมืองสระบุรี  จ.สระบุรี
-ไม่พบว่ามีกรรมสิทธิ์ในที่ดิน อ.เมืองสระบุรี  จ.สระบุรี
-ไม่พบว่ามีกรรมสิทธิ์ในที่ดิน อ.ป่าติ้ว  จ.ยโสธร
-ไม่พบว่ามีกรรมสิทธิ์ในที่ดิน อ.เมืองสระบุรี  จ.สระบุรี
-ไม่พบว่ามีกรรมสิทธิ์ในที่ดิน อ.สว่างแดนดิน  จ.สกลนคร</v>
          </cell>
          <cell r="BR234" t="str">
            <v>ไม่พบ</v>
          </cell>
          <cell r="BS234"/>
          <cell r="BT234">
            <v>5</v>
          </cell>
          <cell r="BU234"/>
          <cell r="BV234" t="str">
            <v>21/62</v>
          </cell>
          <cell r="BW234"/>
          <cell r="BX234"/>
          <cell r="BY234"/>
          <cell r="BZ234"/>
          <cell r="CA234"/>
          <cell r="CB234"/>
          <cell r="CC234"/>
          <cell r="CD234"/>
          <cell r="CE234"/>
          <cell r="CF234"/>
          <cell r="CG234"/>
          <cell r="CH234"/>
          <cell r="CI234"/>
          <cell r="CJ234"/>
          <cell r="CK234"/>
          <cell r="CL234"/>
          <cell r="CM234"/>
          <cell r="CN234"/>
          <cell r="CO234"/>
          <cell r="CP234"/>
          <cell r="CQ234"/>
          <cell r="CR234"/>
          <cell r="CS234"/>
          <cell r="CT234"/>
          <cell r="CU234"/>
          <cell r="CV234"/>
          <cell r="CW234">
            <v>243050</v>
          </cell>
          <cell r="CX234"/>
          <cell r="CY234"/>
          <cell r="CZ234"/>
        </row>
        <row r="235">
          <cell r="B235">
            <v>229</v>
          </cell>
          <cell r="C235">
            <v>6</v>
          </cell>
          <cell r="D235">
            <v>7</v>
          </cell>
          <cell r="E235">
            <v>2561</v>
          </cell>
          <cell r="F235">
            <v>800064226122</v>
          </cell>
          <cell r="G235" t="str">
            <v>นางสาว</v>
          </cell>
          <cell r="H235" t="str">
            <v>สุจิตรา</v>
          </cell>
          <cell r="I235" t="str">
            <v>พุทธมณี</v>
          </cell>
          <cell r="J235">
            <v>3580400330504</v>
          </cell>
          <cell r="K235" t="str">
            <v>ฮอด</v>
          </cell>
          <cell r="L235" t="str">
            <v>เชียงใหม่ 3</v>
          </cell>
          <cell r="M235">
            <v>8</v>
          </cell>
          <cell r="N235" t="str">
            <v>ประชารัฐเพื่อประชาชน</v>
          </cell>
          <cell r="O235" t="str">
            <v>1.บุคคลค้ำประกัน</v>
          </cell>
          <cell r="P235"/>
          <cell r="Q235"/>
          <cell r="R235" t="str">
            <v>จังหวัดแม่สะเรียง</v>
          </cell>
          <cell r="S235" t="str">
            <v>ผบ.62</v>
          </cell>
          <cell r="T235">
            <v>2561</v>
          </cell>
          <cell r="U235" t="str">
            <v>ผบ.137</v>
          </cell>
          <cell r="V235">
            <v>2561</v>
          </cell>
          <cell r="W235">
            <v>30</v>
          </cell>
          <cell r="X235">
            <v>5</v>
          </cell>
          <cell r="Y235">
            <v>2561</v>
          </cell>
          <cell r="Z235"/>
          <cell r="AA235"/>
          <cell r="AB235"/>
          <cell r="AC235"/>
          <cell r="AD235"/>
          <cell r="AE235"/>
          <cell r="AF235"/>
          <cell r="AG235"/>
          <cell r="AH235"/>
          <cell r="AI235"/>
          <cell r="AJ235"/>
          <cell r="AK235"/>
          <cell r="AL235"/>
          <cell r="AM235"/>
          <cell r="AN235"/>
          <cell r="AO235"/>
          <cell r="AP235"/>
          <cell r="AQ235"/>
          <cell r="AR235"/>
          <cell r="AS235"/>
          <cell r="AT235"/>
          <cell r="AU235"/>
          <cell r="AV235"/>
          <cell r="AW235"/>
          <cell r="AX235"/>
          <cell r="AY235"/>
          <cell r="AZ235"/>
          <cell r="BA235"/>
          <cell r="BB235" t="str">
            <v>ยึดไม่ได้(ชื่อและเลขบัตรประชาชนในโฉนดไม่ตรงกัน)</v>
          </cell>
          <cell r="BC235"/>
          <cell r="BD235"/>
          <cell r="BE235"/>
          <cell r="BF235">
            <v>3</v>
          </cell>
          <cell r="BG235"/>
          <cell r="BH235">
            <v>823761010031</v>
          </cell>
          <cell r="BI235" t="str">
            <v>นางสาวสุจิตรา   พุทธมณี</v>
          </cell>
          <cell r="BJ235"/>
          <cell r="BK235"/>
          <cell r="BL235"/>
          <cell r="BM235"/>
          <cell r="BN235" t="str">
            <v>1.นางสาวสุจิตรา พุทธมณี
2.นางสาวภิริน ไชยา
3.นางยุพิน ปัญญามี</v>
          </cell>
          <cell r="BO235" t="str">
            <v>จำเลยที่ 1
จำเลยที่ 2
จำเลยที่ 3</v>
          </cell>
          <cell r="BP235" t="str">
            <v>3580400330504
3501600019695
3501600093884</v>
          </cell>
          <cell r="BQ235" t="str">
            <v xml:space="preserve">- ไม่พบว่ามีกรมสิทธิ์ในที่ดินจังหวัดแม่ฮ่องสอน สาขาแม่สะเรียง
- ไม่พบว่ามีกรมสิทธิ์ในที่ดินจังหวัดเชียงใหม่ สาขาจอมทอง
- พบว่ามีกรมสิทธิ์ในที่ดิน เลขโฉนด 52852 เลขที่ดิน 1264 หน้าสำรวจ 2816 ต.ดอยแก้ว อ.จอมทอง จ.เชียงใหม่
</v>
          </cell>
          <cell r="BR235" t="str">
            <v xml:space="preserve">พบ
</v>
          </cell>
          <cell r="BS235" t="str">
            <v>พบ
พบ
ไม่พบ</v>
          </cell>
          <cell r="BT235"/>
          <cell r="BU235"/>
          <cell r="BV235"/>
          <cell r="BW235"/>
          <cell r="BX235"/>
          <cell r="BY235"/>
          <cell r="BZ235"/>
          <cell r="CA235"/>
          <cell r="CB235"/>
          <cell r="CC235"/>
          <cell r="CD235"/>
          <cell r="CE235"/>
          <cell r="CF235"/>
          <cell r="CG235"/>
          <cell r="CH235"/>
          <cell r="CI235"/>
          <cell r="CJ235"/>
          <cell r="CK235"/>
          <cell r="CL235"/>
          <cell r="CM235"/>
          <cell r="CN235"/>
          <cell r="CO235"/>
          <cell r="CP235"/>
          <cell r="CQ235"/>
          <cell r="CR235"/>
          <cell r="CS235"/>
          <cell r="CT235"/>
          <cell r="CU235"/>
          <cell r="CV235"/>
          <cell r="CW235"/>
          <cell r="CX235"/>
          <cell r="CY235"/>
          <cell r="CZ235"/>
        </row>
        <row r="236">
          <cell r="B236">
            <v>230</v>
          </cell>
          <cell r="C236">
            <v>6</v>
          </cell>
          <cell r="D236">
            <v>7</v>
          </cell>
          <cell r="E236">
            <v>2561</v>
          </cell>
          <cell r="F236">
            <v>800042056377</v>
          </cell>
          <cell r="G236" t="str">
            <v>นาย</v>
          </cell>
          <cell r="H236" t="str">
            <v>จรัล</v>
          </cell>
          <cell r="I236" t="str">
            <v>โรงแสง</v>
          </cell>
          <cell r="J236">
            <v>8501073000461</v>
          </cell>
          <cell r="K236" t="str">
            <v>บิ๊กซี หางดง</v>
          </cell>
          <cell r="L236" t="str">
            <v>เชียงใหม่ 3</v>
          </cell>
          <cell r="M236">
            <v>8</v>
          </cell>
          <cell r="N236" t="str">
            <v>ธปช.</v>
          </cell>
          <cell r="O236" t="str">
            <v>1.บุคคลค้ำประกัน</v>
          </cell>
          <cell r="P236"/>
          <cell r="Q236"/>
          <cell r="R236" t="str">
            <v>จังหวัดฝาง</v>
          </cell>
          <cell r="S236" t="str">
            <v>ผบ.227</v>
          </cell>
          <cell r="T236">
            <v>2561</v>
          </cell>
          <cell r="U236" t="str">
            <v>ผบ.469</v>
          </cell>
          <cell r="V236">
            <v>2561</v>
          </cell>
          <cell r="W236">
            <v>28</v>
          </cell>
          <cell r="X236">
            <v>5</v>
          </cell>
          <cell r="Y236">
            <v>2561</v>
          </cell>
          <cell r="Z236"/>
          <cell r="AA236"/>
          <cell r="AB236"/>
          <cell r="AC236"/>
          <cell r="AD236"/>
          <cell r="AE236"/>
          <cell r="AF236"/>
          <cell r="AG236"/>
          <cell r="AH236"/>
          <cell r="AI236"/>
          <cell r="AJ236"/>
          <cell r="AK236"/>
          <cell r="AL236"/>
          <cell r="AM236"/>
          <cell r="AN236"/>
          <cell r="AO236"/>
          <cell r="AP236"/>
          <cell r="AQ236"/>
          <cell r="AR236"/>
          <cell r="AS236"/>
          <cell r="AT236"/>
          <cell r="AU236"/>
          <cell r="AV236"/>
          <cell r="AW236"/>
          <cell r="AX236"/>
          <cell r="AY236"/>
          <cell r="AZ236"/>
          <cell r="BA236"/>
          <cell r="BB236" t="str">
            <v>ชะลอยึดเนื่องจากนางสุแก้ว อุ่นปัญญา(ล.2) เจ้าของกมส.ทรัพย์ที่แจ้งยึด 
เข้ามาติดต่อขอปลดภาระผู้ค้ำประกัน และธนาคารได้มีมติอนุมัติแล้ว (คำสั่ง 30/9/2564)</v>
          </cell>
          <cell r="BC236" t="str">
            <v>ธนกร (ยึด)</v>
          </cell>
          <cell r="BD236">
            <v>242663</v>
          </cell>
          <cell r="BE236"/>
          <cell r="BF236">
            <v>3</v>
          </cell>
          <cell r="BG236"/>
          <cell r="BH236">
            <v>823761010018</v>
          </cell>
          <cell r="BI236" t="str">
            <v>นายจรัล   โรงแสง</v>
          </cell>
          <cell r="BJ236"/>
          <cell r="BK236"/>
          <cell r="BL236"/>
          <cell r="BM236"/>
          <cell r="BN236" t="str">
            <v>1.นายจรัล  โรงแสง
2.นางสุแก้ว  อุ่นปัญญา
3.นายณัฐวุฒิ  กุลคำ</v>
          </cell>
          <cell r="BO236" t="str">
            <v>จำเลยที่ 1
จำเลยที่ 2
จำเลยที่ 3</v>
          </cell>
          <cell r="BP236" t="str">
            <v>8-5010-73000-46-1
3-5012-00569-78-4
1-5099-00987-24-5</v>
          </cell>
          <cell r="BQ236" t="str">
            <v>-ไม่พบว่ามีกรรมสิทธิ์ในที่ดิน อ.ฝาง จ.เชียงใหม่
-พบว่ามีกรรมสิทธิ์ในที่ดินโฉนดเลขที่ 9261  ต.บ้านแม  อ.สันป่าตอง  จ.เชียงใหม่  (ติดจำนอง)
-พบว่ามีกรรมสิทธิ์ในที่ดินโฉนด น.ส.3 52  หมู่ 8  ต.บ้านแม  อ.สันป่าตอง  จ.เชียงใหม่ (ติดจำนอง)
-พบว่ามีกรรมสิทธิ์ในที่ดินโฉนดน.ส.3 49  หมู่ 8 ต.บ้านแม  อ.สันป่าตอง  จ.เชียงใหม่ (ปลอดจำนอง)
-ไม่พบว่ามีกรรมสิทธิ์ในที่ดิน อ.ฝาง จ.เชียงใหม่</v>
          </cell>
          <cell r="BR236" t="str">
            <v xml:space="preserve">พบ
</v>
          </cell>
          <cell r="BS236" t="str">
            <v>พบ
พบ
พบ</v>
          </cell>
          <cell r="BT236"/>
          <cell r="BU236"/>
          <cell r="BV236"/>
          <cell r="BW236"/>
          <cell r="BX236"/>
          <cell r="BY236"/>
          <cell r="BZ236"/>
          <cell r="CA236"/>
          <cell r="CB236"/>
          <cell r="CC236"/>
          <cell r="CD236"/>
          <cell r="CE236"/>
          <cell r="CF236"/>
          <cell r="CG236"/>
          <cell r="CH236"/>
          <cell r="CI236"/>
          <cell r="CJ236"/>
          <cell r="CK236"/>
          <cell r="CL236"/>
          <cell r="CM236"/>
          <cell r="CN236"/>
          <cell r="CO236"/>
          <cell r="CP236"/>
          <cell r="CQ236"/>
          <cell r="CR236"/>
          <cell r="CS236"/>
          <cell r="CT236"/>
          <cell r="CU236"/>
          <cell r="CV236"/>
          <cell r="CW236"/>
          <cell r="CX236"/>
          <cell r="CY236"/>
          <cell r="CZ236"/>
        </row>
        <row r="237">
          <cell r="B237">
            <v>231</v>
          </cell>
          <cell r="C237">
            <v>4</v>
          </cell>
          <cell r="D237">
            <v>7</v>
          </cell>
          <cell r="E237">
            <v>2561</v>
          </cell>
          <cell r="F237">
            <v>800014517182</v>
          </cell>
          <cell r="G237" t="str">
            <v>นางสาว</v>
          </cell>
          <cell r="H237" t="str">
            <v>รัชนก</v>
          </cell>
          <cell r="I237" t="str">
            <v>แสนปิน</v>
          </cell>
          <cell r="J237">
            <v>3401400247595</v>
          </cell>
          <cell r="K237" t="str">
            <v>เซ็นทรัล แอร์พอร์ต พลาซ่า เชียงใหม่</v>
          </cell>
          <cell r="L237" t="str">
            <v>เชียงใหม่ 1</v>
          </cell>
          <cell r="M237">
            <v>8</v>
          </cell>
          <cell r="N237" t="str">
            <v>สินเชื่อพัฒนากลุ่มอาชีพ (ช.พ.ค.)</v>
          </cell>
          <cell r="O237" t="str">
            <v>1.บุคคลค้ำประกัน</v>
          </cell>
          <cell r="P237"/>
          <cell r="Q237"/>
          <cell r="R237" t="str">
            <v>จังหวัดเชียงใหม่</v>
          </cell>
          <cell r="S237" t="str">
            <v>ผบ.2237</v>
          </cell>
          <cell r="T237">
            <v>2560</v>
          </cell>
          <cell r="U237" t="str">
            <v>ผบ.150</v>
          </cell>
          <cell r="V237">
            <v>2561</v>
          </cell>
          <cell r="W237"/>
          <cell r="X237"/>
          <cell r="Y237"/>
          <cell r="Z237">
            <v>5</v>
          </cell>
          <cell r="AA237">
            <v>2</v>
          </cell>
          <cell r="AB237">
            <v>2561</v>
          </cell>
          <cell r="AC237"/>
          <cell r="AD237"/>
          <cell r="AE237"/>
          <cell r="AF237"/>
          <cell r="AG237"/>
          <cell r="AH237"/>
          <cell r="AI237"/>
          <cell r="AJ237"/>
          <cell r="AK237"/>
          <cell r="AL237"/>
          <cell r="AM237"/>
          <cell r="AN237"/>
          <cell r="AO237"/>
          <cell r="AP237"/>
          <cell r="AQ237"/>
          <cell r="AR237"/>
          <cell r="AS237">
            <v>1</v>
          </cell>
          <cell r="AT237">
            <v>3</v>
          </cell>
          <cell r="AU237">
            <v>9</v>
          </cell>
          <cell r="AV237">
            <v>2563</v>
          </cell>
          <cell r="AW237"/>
          <cell r="AX237"/>
          <cell r="AY237"/>
          <cell r="AZ237"/>
          <cell r="BA237"/>
          <cell r="BB237"/>
          <cell r="BC237" t="str">
            <v>วรกมล</v>
          </cell>
          <cell r="BD237" t="str">
            <v>ดำเนินการยึดทรัพย์ โฉนดที่ดินเลขที่  46283 ต.สันนาเม็ง อ.สันทราย จ.เชียงใหม่ (21/5/62)</v>
          </cell>
          <cell r="BE237"/>
          <cell r="BF237" t="str">
            <v>ศูนย์ 1</v>
          </cell>
          <cell r="BG237"/>
          <cell r="BH237">
            <v>823560011027</v>
          </cell>
          <cell r="BI237" t="str">
            <v>นางสาวรัชนก   แสนปิน</v>
          </cell>
          <cell r="BJ237"/>
          <cell r="BK237"/>
          <cell r="BL237"/>
          <cell r="BM237"/>
          <cell r="BN237" t="str">
            <v>1.นางรัชนก แสนปิน
2.นายมณเฑียร แสนปิน
3.นางสาวรัตนา กันยาสุขหรือยาจิ๋ว
4.นายเจริญ กันยาสุข
5.นางสาวกัญญารัตน์ สุวรรณ์
6.นายนิรัตน์ วงศ์แสนศรี</v>
          </cell>
          <cell r="BO237" t="str">
            <v>จำเลยที่ 1
คู่สมรสจำเลยที่ 1
จำเลยที่ 2
คู่สมรสจำเลยที่ 2
จำเลยที่ 3
คู่สมรสจำเลยที่ 3</v>
          </cell>
          <cell r="BP237" t="str">
            <v>3-4014-00247-59-5
3-5010-00099-47-4
3-5016-00043-95-0
3-5005-00455-87-2
1-5099-00056-96-9
1-5601-00008-77-5</v>
          </cell>
          <cell r="BQ237" t="str">
            <v>-ไม่พบว่ามีกรรมสิทธิ์ในที่ดิน อ.พล จ.ขอนแก่น
-ไม่พบว่ามีกรรมสิทธิ์ในที่ดิน อ.สันทราย จ.เชียงใหม่
-ไม่พบว่ามีกรรมสิทธิ์ในที่ดิน อ.พล จ.ขอนแก่น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อ.ดอยสะเก็ด จ.เชียงใหม่
-ไม่พบว่ามีกรรมสิทธิ์ในที่ดิน อ.ดอยหล่อ จ.เชียงใหม่
-ไม่พบว่ามีกรรมสิทธิ์ในที่ดิน อ.ดอยหล่อ จ.เชียงใหม่</v>
          </cell>
          <cell r="BR237"/>
          <cell r="BS237" t="str">
            <v>พบ
พบ
พบ
พบ</v>
          </cell>
          <cell r="BT237">
            <v>4</v>
          </cell>
          <cell r="BU237"/>
          <cell r="BV237" t="str">
            <v>05/2562</v>
          </cell>
          <cell r="BW237"/>
          <cell r="BX237"/>
          <cell r="BY237"/>
          <cell r="BZ237"/>
          <cell r="CA237"/>
          <cell r="CB237"/>
          <cell r="CC237"/>
          <cell r="CD237"/>
          <cell r="CE237"/>
          <cell r="CF237"/>
          <cell r="CG237"/>
          <cell r="CH237"/>
          <cell r="CI237"/>
          <cell r="CJ237"/>
          <cell r="CK237"/>
          <cell r="CL237"/>
          <cell r="CM237"/>
          <cell r="CN237"/>
          <cell r="CO237"/>
          <cell r="CP237"/>
          <cell r="CQ237"/>
          <cell r="CR237"/>
          <cell r="CS237"/>
          <cell r="CT237"/>
          <cell r="CU237"/>
          <cell r="CV237"/>
          <cell r="CW237"/>
          <cell r="CX237"/>
          <cell r="CY237"/>
          <cell r="CZ237"/>
        </row>
        <row r="238">
          <cell r="B238">
            <v>232</v>
          </cell>
          <cell r="C238">
            <v>15</v>
          </cell>
          <cell r="D238">
            <v>7</v>
          </cell>
          <cell r="E238">
            <v>2561</v>
          </cell>
          <cell r="F238">
            <v>800042056344</v>
          </cell>
          <cell r="G238" t="str">
            <v>นาย</v>
          </cell>
          <cell r="H238" t="str">
            <v>ณัฐวุฒิ</v>
          </cell>
          <cell r="I238" t="str">
            <v>กุลคำ</v>
          </cell>
          <cell r="J238">
            <v>1509900987245</v>
          </cell>
          <cell r="K238" t="str">
            <v>บิ๊กซี หางดง</v>
          </cell>
          <cell r="L238" t="str">
            <v>เชียงใหม่ 3</v>
          </cell>
          <cell r="M238">
            <v>8</v>
          </cell>
          <cell r="N238" t="str">
            <v>ธปช.</v>
          </cell>
          <cell r="O238" t="str">
            <v>1.บุคคลค้ำประกัน</v>
          </cell>
          <cell r="P238"/>
          <cell r="Q238"/>
          <cell r="R238" t="str">
            <v>แขวงเชียงใหม่</v>
          </cell>
          <cell r="S238" t="str">
            <v>ผบ.12532</v>
          </cell>
          <cell r="T238">
            <v>2560</v>
          </cell>
          <cell r="U238" t="str">
            <v>ผบ.3709</v>
          </cell>
          <cell r="V238">
            <v>2561</v>
          </cell>
          <cell r="W238">
            <v>24</v>
          </cell>
          <cell r="X238">
            <v>4</v>
          </cell>
          <cell r="Y238">
            <v>2561</v>
          </cell>
          <cell r="Z238"/>
          <cell r="AA238"/>
          <cell r="AB238"/>
          <cell r="AC238"/>
          <cell r="AD238"/>
          <cell r="AE238"/>
          <cell r="AF238"/>
          <cell r="AG238"/>
          <cell r="AH238"/>
          <cell r="AI238"/>
          <cell r="AJ238"/>
          <cell r="AK238"/>
          <cell r="AL238"/>
          <cell r="AM238"/>
          <cell r="AN238"/>
          <cell r="AO238"/>
          <cell r="AP238"/>
          <cell r="AQ238"/>
          <cell r="AR238"/>
          <cell r="AS238"/>
          <cell r="AT238"/>
          <cell r="AU238"/>
          <cell r="AV238"/>
          <cell r="AW238"/>
          <cell r="AX238"/>
          <cell r="AY238"/>
          <cell r="AZ238"/>
          <cell r="BA238"/>
          <cell r="BB238"/>
          <cell r="BC238" t="str">
            <v>ศิราณี</v>
          </cell>
          <cell r="BD238"/>
          <cell r="BE238"/>
          <cell r="BF238"/>
          <cell r="BG238"/>
          <cell r="BH238">
            <v>823760010367</v>
          </cell>
          <cell r="BI238" t="str">
            <v>นายณัฐวุฒิ   กุลคำ</v>
          </cell>
          <cell r="BJ238"/>
          <cell r="BK238"/>
          <cell r="BL238"/>
          <cell r="BM238"/>
          <cell r="BN238" t="str">
            <v>1. นายณัฐวุฒิ  กุลคำ
2. นางสุแก้ว  อุ่นปัญญา
3. นายจรัล  โรงแสง</v>
          </cell>
          <cell r="BO238" t="str">
            <v>ผู้กู้
ผู้ค้ำประกัน (ล.2)
ผู้ค้ำประกัน (ล.3)</v>
          </cell>
          <cell r="BP238" t="str">
            <v>1509900987245
3501200569784
8501073000461</v>
          </cell>
          <cell r="BQ238" t="str">
            <v>-ไม่พบว่ามีกรรมสิทธิ์ในที่ดิน อ.สารภี จ.เชียงใหม่
'-พบว่ามีกรรมสิทธิ์ในที่ดิน อ.สันป่าตอง จ.เชียงใหม่ เลขโฉนด 9261 เลขที่ดิน 1308 เลข น.ส.3 49,52
'-ไม่พบว่ามีกรรมสิทธิ์ในที่ดิน อ.ฝาง จ.เชียงใหม่</v>
          </cell>
          <cell r="BR238" t="str">
            <v xml:space="preserve">พบ
</v>
          </cell>
          <cell r="BS238" t="str">
            <v>ไม่พบ
พบ
พบ</v>
          </cell>
          <cell r="BT238">
            <v>3</v>
          </cell>
          <cell r="BU238"/>
          <cell r="BV238"/>
          <cell r="BW238"/>
          <cell r="BX238"/>
          <cell r="BY238" t="str">
            <v>1.นายณัฐวุฒิ กุลคำ
2.นายจรัล โรงแสง</v>
          </cell>
          <cell r="BZ238" t="str">
            <v>จำเลยที่ 1
จำเลยที่ 3</v>
          </cell>
          <cell r="CA238" t="str">
            <v>1-5099-00987-24-5
8-5010-73000-46-1</v>
          </cell>
          <cell r="CB238" t="str">
            <v>-ไม่พบว่ามีกรรมสิทธิ์ในที่ดิน อ.สารภี จ.เชียงใหม่
-ไม่พบว่ามีกรรมสิทธิ์ในที่ดิน อ.แม่อาย จ.เชียงใหม่</v>
          </cell>
          <cell r="CC238" t="str">
            <v>ไม่พบทรัพย์</v>
          </cell>
          <cell r="CD238"/>
          <cell r="CE238">
            <v>2</v>
          </cell>
          <cell r="CF238">
            <v>2</v>
          </cell>
          <cell r="CG238"/>
          <cell r="CH238"/>
          <cell r="CI238"/>
          <cell r="CJ238"/>
          <cell r="CK238"/>
          <cell r="CL238"/>
          <cell r="CM238"/>
          <cell r="CN238"/>
          <cell r="CO238"/>
          <cell r="CP238"/>
          <cell r="CQ238"/>
          <cell r="CR238"/>
          <cell r="CS238"/>
          <cell r="CT238"/>
          <cell r="CU238"/>
          <cell r="CV238"/>
          <cell r="CW238"/>
          <cell r="CX238"/>
          <cell r="CY238"/>
          <cell r="CZ238"/>
        </row>
        <row r="239">
          <cell r="B239">
            <v>233</v>
          </cell>
          <cell r="C239">
            <v>23</v>
          </cell>
          <cell r="D239">
            <v>7</v>
          </cell>
          <cell r="E239">
            <v>2561</v>
          </cell>
          <cell r="F239">
            <v>800043509903</v>
          </cell>
          <cell r="G239" t="str">
            <v>นาย</v>
          </cell>
          <cell r="H239" t="str">
            <v>อรรถพล</v>
          </cell>
          <cell r="I239" t="str">
            <v>ทินนา</v>
          </cell>
          <cell r="J239">
            <v>1560100032544</v>
          </cell>
          <cell r="K239" t="str">
            <v>เม-ญ่า เชียงใหม่</v>
          </cell>
          <cell r="L239" t="str">
            <v>เชียงใหม่ 1</v>
          </cell>
          <cell r="M239">
            <v>8</v>
          </cell>
          <cell r="N239" t="str">
            <v>ธปช.</v>
          </cell>
          <cell r="O239" t="str">
            <v>1.บุคคลค้ำประกัน</v>
          </cell>
          <cell r="P239"/>
          <cell r="Q239"/>
          <cell r="R239" t="str">
            <v>จังหวัดพะเยา</v>
          </cell>
          <cell r="S239" t="str">
            <v>ผบ.404</v>
          </cell>
          <cell r="T239">
            <v>2561</v>
          </cell>
          <cell r="U239" t="str">
            <v>ผบ.858</v>
          </cell>
          <cell r="V239">
            <v>2561</v>
          </cell>
          <cell r="W239">
            <v>3</v>
          </cell>
          <cell r="X239">
            <v>5</v>
          </cell>
          <cell r="Y239">
            <v>2561</v>
          </cell>
          <cell r="Z239"/>
          <cell r="AA239"/>
          <cell r="AB239"/>
          <cell r="AC239"/>
          <cell r="AD239"/>
          <cell r="AE239"/>
          <cell r="AF239"/>
          <cell r="AG239"/>
          <cell r="AH239"/>
          <cell r="AI239"/>
          <cell r="AJ239"/>
          <cell r="AK239"/>
          <cell r="AL239"/>
          <cell r="AM239"/>
          <cell r="AN239"/>
          <cell r="AO239"/>
          <cell r="AP239"/>
          <cell r="AQ239"/>
          <cell r="AR239"/>
          <cell r="AS239"/>
          <cell r="AT239"/>
          <cell r="AU239"/>
          <cell r="AV239"/>
          <cell r="AW239"/>
          <cell r="AX239"/>
          <cell r="AY239"/>
          <cell r="AZ239"/>
          <cell r="BA239"/>
          <cell r="BB239" t="str">
            <v>ชะลอบังคับคดี เนื่องจากชำระเป็นปกติ//รายงานผลสืบทรัพย์ 5/6/2567//รายงานผลสืบ 11/9/2567</v>
          </cell>
          <cell r="BC239"/>
          <cell r="BD239"/>
          <cell r="BE239"/>
          <cell r="BF239"/>
          <cell r="BG239"/>
          <cell r="BH239">
            <v>823560010342</v>
          </cell>
          <cell r="BI239" t="str">
            <v>นายอรรถพล   ทินนา</v>
          </cell>
          <cell r="BJ239"/>
          <cell r="BK239"/>
          <cell r="BL239"/>
          <cell r="BM239"/>
          <cell r="BN239" t="str">
            <v xml:space="preserve">1. นายอรรถพล  ทินนา
2. นางสาวพัณนิดา  นาสมจิตร
3. นายศรัณญู  วงศ์วัฒนะ
4. นายสิทธิพงษ์  คำแดง
</v>
          </cell>
          <cell r="BO239" t="str">
            <v xml:space="preserve">ผู้กู้
คู่สมรส (ล.1)
ผู้ค้ำประกัน (ล.2)
ผู้ค้ำประกัน (ล.3)
</v>
          </cell>
          <cell r="BP239" t="str">
            <v>1560100032544
1410400148417
1509900090296
1509900893852</v>
          </cell>
          <cell r="BQ239" t="str">
            <v>-ไม่พบว่ามีกรรมสิทธิ์ในที่ดิน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'-พบว่ามีกรรมสิทธิ์ในที่ดิน อ.บ้านโฮ่ง จ.ลำพูน เลขโฉนด 572,35049 เลขที่ดิน 1242,1247</v>
          </cell>
          <cell r="BR239" t="str">
            <v xml:space="preserve">พบ
</v>
          </cell>
          <cell r="BS239" t="str">
            <v>ไม่พบ
ไม่พบ
พบ
พบ</v>
          </cell>
          <cell r="BT239"/>
          <cell r="BU239"/>
          <cell r="BV239"/>
          <cell r="BW239"/>
          <cell r="BX239"/>
          <cell r="BY239" t="str">
            <v xml:space="preserve">1. นายอรรถพล  ทินนา
2. นางสาวพัณนิดา  นาสมจิตร
3. นายศรัณญู  วงศ์วัฒนะ
4. นายสิทธิพงษ์  คำแดง
</v>
          </cell>
          <cell r="BZ239" t="str">
            <v xml:space="preserve">จำเลยที่ 1
คู่สมรสจำเลยที่ 1
จำเลยที่ 2
จำเลยที่ 3
</v>
          </cell>
          <cell r="CA239" t="str">
            <v>1560100032544
1410400148417
1509900090296
1509900893852</v>
          </cell>
          <cell r="CB239" t="str">
            <v xml:space="preserve">-ไม่พบว่ามีกรรมสิทธิ์ในที่ดิน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-พบว่ามีกรรมสิทธิ์ในที่ดิน 84081 หน้าสำรวจ 6624 เลนที่ดิน 32 อ.เมืองเชียงใหม่ จ.เชียงใหม่
-ไม่พบว่ามีกรรมสิทธิ์ในที่ดิน อ.บ้านโฮ่ง จ.ลำพูน
 -ไม่พบว่ามีกรรมสิทธิ์ในที่ดิน อ.เมืองลำพูน จ.ลำพูน </v>
          </cell>
          <cell r="CC239" t="str">
            <v>พบ</v>
          </cell>
          <cell r="CD239"/>
          <cell r="CE239">
            <v>4</v>
          </cell>
          <cell r="CF239"/>
          <cell r="CG239"/>
          <cell r="CH239"/>
          <cell r="CI239"/>
          <cell r="CJ239"/>
          <cell r="CK239"/>
          <cell r="CL239"/>
          <cell r="CM239"/>
          <cell r="CN239"/>
          <cell r="CO239"/>
          <cell r="CP239"/>
          <cell r="CQ239"/>
          <cell r="CR239"/>
          <cell r="CS239"/>
          <cell r="CT239"/>
          <cell r="CU239"/>
          <cell r="CV239"/>
          <cell r="CW239"/>
          <cell r="CX239"/>
          <cell r="CY239"/>
          <cell r="CZ239"/>
        </row>
        <row r="240">
          <cell r="B240">
            <v>234</v>
          </cell>
          <cell r="C240">
            <v>23</v>
          </cell>
          <cell r="D240">
            <v>7</v>
          </cell>
          <cell r="E240">
            <v>2561</v>
          </cell>
          <cell r="F240">
            <v>800063118650</v>
          </cell>
          <cell r="G240" t="str">
            <v>นางสาว</v>
          </cell>
          <cell r="H240" t="str">
            <v>ปุณิกา</v>
          </cell>
          <cell r="I240" t="str">
            <v>วงศ์รักษ์</v>
          </cell>
          <cell r="J240">
            <v>3560200149504</v>
          </cell>
          <cell r="K240" t="str">
            <v>ถนนทิพย์เนตร</v>
          </cell>
          <cell r="L240" t="str">
            <v>เชียงใหม่ 1</v>
          </cell>
          <cell r="M240">
            <v>8</v>
          </cell>
          <cell r="N240" t="str">
            <v>ธปช.</v>
          </cell>
          <cell r="O240" t="str">
            <v>1.บุคคลค้ำประกัน</v>
          </cell>
          <cell r="P240"/>
          <cell r="Q240"/>
          <cell r="R240" t="str">
            <v>แขวงเชียงใหม่</v>
          </cell>
          <cell r="S240" t="str">
            <v>ผบ.11131</v>
          </cell>
          <cell r="T240">
            <v>2560</v>
          </cell>
          <cell r="U240" t="str">
            <v>ผบ.1679</v>
          </cell>
          <cell r="V240">
            <v>2561</v>
          </cell>
          <cell r="W240">
            <v>27</v>
          </cell>
          <cell r="X240">
            <v>2</v>
          </cell>
          <cell r="Y240">
            <v>2561</v>
          </cell>
          <cell r="Z240"/>
          <cell r="AA240"/>
          <cell r="AB240"/>
          <cell r="AC240"/>
          <cell r="AD240"/>
          <cell r="AE240"/>
          <cell r="AF240"/>
          <cell r="AG240"/>
          <cell r="AH240"/>
          <cell r="AI240"/>
          <cell r="AJ240"/>
          <cell r="AK240"/>
          <cell r="AL240"/>
          <cell r="AM240"/>
          <cell r="AN240"/>
          <cell r="AO240"/>
          <cell r="AP240"/>
          <cell r="AQ240"/>
          <cell r="AR240"/>
          <cell r="AS240"/>
          <cell r="AT240"/>
          <cell r="AU240"/>
          <cell r="AV240"/>
          <cell r="AW240"/>
          <cell r="AX240"/>
          <cell r="AY240"/>
          <cell r="AZ240"/>
          <cell r="BA240"/>
          <cell r="BB240" t="str">
            <v>รายงานผลสืบทรัพย์ 8/11/2567</v>
          </cell>
          <cell r="BC240" t="str">
            <v>อคธรรม/วชิราภรณ์</v>
          </cell>
          <cell r="BD240"/>
          <cell r="BE240"/>
          <cell r="BF240" t="str">
            <v>ศูนย์ 1</v>
          </cell>
          <cell r="BG240"/>
          <cell r="BH240" t="str">
            <v>-</v>
          </cell>
          <cell r="BI240" t="str">
            <v>นางสาวปุณิกา   วงศ์รักษ์</v>
          </cell>
          <cell r="BJ240"/>
          <cell r="BK240"/>
          <cell r="BL240"/>
          <cell r="BM240"/>
          <cell r="BN240" t="str">
            <v>นางสาวปุณิกา  วงศ์รักษ์</v>
          </cell>
          <cell r="BO240" t="str">
            <v>จำเลย</v>
          </cell>
          <cell r="BP240" t="str">
            <v>3-5602-00149-50-4</v>
          </cell>
          <cell r="BQ240" t="str">
            <v>-ไม่พบว่ามีกรรมสิทธิ์ในที่ดิน อ.เมืองเชียงใหม่ จ.เชียงใหม่
-ไม่พบว่ามีกรรมสิทธิ์ในที่ดิน อ.ดอยสะเก็ด จ.เชียงใหม่</v>
          </cell>
          <cell r="BR240" t="str">
            <v>ไม่พบ</v>
          </cell>
          <cell r="BS240"/>
          <cell r="BT240">
            <v>1</v>
          </cell>
          <cell r="BU240">
            <v>1</v>
          </cell>
          <cell r="BV240"/>
          <cell r="BW240"/>
          <cell r="BX240"/>
          <cell r="BY240" t="str">
            <v>นางสาวปุณิกา  วงศ์รักษ์</v>
          </cell>
          <cell r="BZ240" t="str">
            <v>จำเลยที่ 1</v>
          </cell>
          <cell r="CA240" t="str">
            <v>3-5602-00149-50-4</v>
          </cell>
          <cell r="CB240"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อ.สันทราย จ.เชียงใหม่</v>
          </cell>
          <cell r="CC240" t="str">
            <v>ไม่พบ</v>
          </cell>
          <cell r="CD240"/>
          <cell r="CE240"/>
          <cell r="CF240"/>
          <cell r="CG240"/>
          <cell r="CH240"/>
          <cell r="CI240"/>
          <cell r="CJ240"/>
          <cell r="CK240"/>
          <cell r="CL240"/>
          <cell r="CM240"/>
          <cell r="CN240"/>
          <cell r="CO240"/>
          <cell r="CP240"/>
          <cell r="CQ240"/>
          <cell r="CR240"/>
          <cell r="CS240"/>
          <cell r="CT240"/>
          <cell r="CU240"/>
          <cell r="CV240"/>
          <cell r="CW240"/>
          <cell r="CX240"/>
          <cell r="CY240"/>
          <cell r="CZ240"/>
        </row>
        <row r="241">
          <cell r="B241">
            <v>235</v>
          </cell>
          <cell r="C241">
            <v>25</v>
          </cell>
          <cell r="D241">
            <v>7</v>
          </cell>
          <cell r="E241">
            <v>2561</v>
          </cell>
          <cell r="F241">
            <v>800061365519</v>
          </cell>
          <cell r="G241" t="str">
            <v>นางสาว</v>
          </cell>
          <cell r="H241" t="str">
            <v>สาวิตรี</v>
          </cell>
          <cell r="I241" t="str">
            <v>กันทะกาลังค์</v>
          </cell>
          <cell r="J241">
            <v>3500100087302</v>
          </cell>
          <cell r="K241" t="str">
            <v>บิ๊กซี เชียงใหม่ ดอนจั่น</v>
          </cell>
          <cell r="L241" t="str">
            <v>เชียงใหม่ 1</v>
          </cell>
          <cell r="M241">
            <v>8</v>
          </cell>
          <cell r="N241" t="str">
            <v>ห้องแถว</v>
          </cell>
          <cell r="O241" t="str">
            <v>1.บุคคลค้ำประกัน</v>
          </cell>
          <cell r="P241"/>
          <cell r="Q241"/>
          <cell r="R241" t="str">
            <v>จังหวัดเชียงใหม่</v>
          </cell>
          <cell r="S241" t="str">
            <v>ผบ.1550</v>
          </cell>
          <cell r="T241">
            <v>2560</v>
          </cell>
          <cell r="U241" t="str">
            <v>ผบ.2148</v>
          </cell>
          <cell r="V241">
            <v>2560</v>
          </cell>
          <cell r="W241"/>
          <cell r="X241"/>
          <cell r="Y241"/>
          <cell r="Z241"/>
          <cell r="AA241"/>
          <cell r="AB241"/>
          <cell r="AC241"/>
          <cell r="AD241"/>
          <cell r="AE241"/>
          <cell r="AF241"/>
          <cell r="AG241"/>
          <cell r="AH241"/>
          <cell r="AI241"/>
          <cell r="AJ241"/>
          <cell r="AK241"/>
          <cell r="AL241"/>
          <cell r="AM241"/>
          <cell r="AN241"/>
          <cell r="AO241"/>
          <cell r="AP241"/>
          <cell r="AQ241"/>
          <cell r="AR241"/>
          <cell r="AS241"/>
          <cell r="AT241"/>
          <cell r="AU241"/>
          <cell r="AV241"/>
          <cell r="AW241"/>
          <cell r="AX241"/>
          <cell r="AY241"/>
          <cell r="AZ241"/>
          <cell r="BA241"/>
          <cell r="BB241" t="str">
            <v>สืบทรัพย์ (คำสั่ง 5/6/2567) // รายงานวันที่ (9/8/2567) // ชำระเป็นปกติ // (14/08/2562)//คำสั่งสืบครั้งที่ 2 รายงาน 9/8/2567</v>
          </cell>
          <cell r="BC241"/>
          <cell r="BD241"/>
          <cell r="BE241"/>
          <cell r="BF241" t="str">
            <v>ศูนย์ 1</v>
          </cell>
          <cell r="BG241"/>
          <cell r="BH241">
            <v>823560010828</v>
          </cell>
          <cell r="BI241" t="str">
            <v>นางสาวสาวิตรี   กันทะกาลังค์</v>
          </cell>
          <cell r="BJ241"/>
          <cell r="BK241"/>
          <cell r="BL241"/>
          <cell r="BM241"/>
          <cell r="BN241" t="str">
            <v>1. นางสาวสาวิตรี  กัณทะกาลังค์
2.นางสาวเณริศา  สินธุเดช
3.นางรังสิมา  ชาญธีระวิทย์
4.นายณัฎฐ์ชัย ชาญธีระวิทย์</v>
          </cell>
          <cell r="BO241" t="str">
            <v>ผู้กู้
ผู้ค้ำประกัน (ล.2)
ผู้ค้ำประกัน (ล.3)
คู่สมรส (ล.3)</v>
          </cell>
          <cell r="BP241" t="str">
            <v>3500100087302
3639300114474
3501100428224
3700400246641</v>
          </cell>
          <cell r="BQ241"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อ.เมืองเชียงใหม่ จ.เชียงใหม่ เลขโฉนด57720 เลขที่ดิน 485
'-พบว่ามีกรรมสิทธิ์ในที่ดิน อ.เมืองเชียงใหม่ จ.เชียงใหม่ เลขโฉนด57720 เลขที่ดิน 485</v>
          </cell>
          <cell r="BR241" t="str">
            <v>พบ</v>
          </cell>
          <cell r="BS241" t="str">
            <v>ไม่พบ
ไม่พบ
พบ
พบ</v>
          </cell>
          <cell r="BT241"/>
          <cell r="BU241"/>
          <cell r="BV241"/>
          <cell r="BW241"/>
          <cell r="BX241"/>
          <cell r="BY241" t="str">
            <v>1. นางสาวสาวิตรี  กัณทะกาลังค์
2.นางสาวเณริศา  สินธุเดช
3.นางรังสิมา  ชาญธีระวิทย์</v>
          </cell>
          <cell r="BZ241" t="str">
            <v>จำเลยที่ 1
จำเลยที่ 2
จำเลยที่ 3</v>
          </cell>
          <cell r="CA241" t="str">
            <v>3-5001-00087-30-2
36398-00114-47-4
3-5011-00428-22-4</v>
          </cell>
          <cell r="CB2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-พบว่ามีกรรมสิทธิ์ในที่ดินโฉดเลขที่ 57720 อ.เมืองเชียงใหม่ จ.เชียงใหม่
-ไม่พบว่ามีกรรมสิทธิ์ในที่ดิน อ.สันกำแพง จ.เชียงใหม่</v>
          </cell>
          <cell r="CC241" t="str">
            <v>พบ</v>
          </cell>
          <cell r="CD241"/>
          <cell r="CE241"/>
          <cell r="CF241"/>
          <cell r="CG241"/>
          <cell r="CH241"/>
          <cell r="CI241"/>
          <cell r="CJ241"/>
          <cell r="CK241"/>
          <cell r="CL241"/>
          <cell r="CM241"/>
          <cell r="CN241"/>
          <cell r="CO241"/>
          <cell r="CP241"/>
          <cell r="CQ241"/>
          <cell r="CR241"/>
          <cell r="CS241"/>
          <cell r="CT241"/>
          <cell r="CU241"/>
          <cell r="CV241"/>
          <cell r="CW241"/>
          <cell r="CX241"/>
          <cell r="CY241"/>
          <cell r="CZ241"/>
        </row>
        <row r="242">
          <cell r="B242">
            <v>236</v>
          </cell>
          <cell r="C242">
            <v>6</v>
          </cell>
          <cell r="D242">
            <v>8</v>
          </cell>
          <cell r="E242">
            <v>2561</v>
          </cell>
          <cell r="F242">
            <v>800009847099</v>
          </cell>
          <cell r="G242" t="str">
            <v>นาง</v>
          </cell>
          <cell r="H242" t="str">
            <v>อมรรัตน์</v>
          </cell>
          <cell r="I242" t="str">
            <v>เพียรชนะ</v>
          </cell>
          <cell r="J242">
            <v>3571000278476</v>
          </cell>
          <cell r="K242" t="str">
            <v>เชียงใหม่</v>
          </cell>
          <cell r="L242" t="str">
            <v>เชียงใหม่ 1</v>
          </cell>
          <cell r="M242">
            <v>8</v>
          </cell>
          <cell r="N242" t="str">
            <v>พัฒนากลุ่มอาชีพ</v>
          </cell>
          <cell r="O242" t="str">
            <v>1.บุคคลค้ำประกัน</v>
          </cell>
          <cell r="P242">
            <v>564446.31999999995</v>
          </cell>
          <cell r="Q242" t="str">
            <v>1.5+6.5</v>
          </cell>
          <cell r="R242" t="str">
            <v>จังหวัดเชียงใหม่</v>
          </cell>
          <cell r="S242" t="str">
            <v>ผบ.756</v>
          </cell>
          <cell r="T242">
            <v>2560</v>
          </cell>
          <cell r="U242" t="str">
            <v>ผบ.1175</v>
          </cell>
          <cell r="V242">
            <v>2560</v>
          </cell>
          <cell r="W242"/>
          <cell r="X242"/>
          <cell r="Y242"/>
          <cell r="Z242">
            <v>26</v>
          </cell>
          <cell r="AA242">
            <v>6</v>
          </cell>
          <cell r="AB242">
            <v>2560</v>
          </cell>
          <cell r="AC242"/>
          <cell r="AD242"/>
          <cell r="AE242"/>
          <cell r="AF242"/>
          <cell r="AG242"/>
          <cell r="AH242"/>
          <cell r="AI242"/>
          <cell r="AJ242"/>
          <cell r="AK242"/>
          <cell r="AL242"/>
          <cell r="AM242"/>
          <cell r="AN242"/>
          <cell r="AO242"/>
          <cell r="AP242"/>
          <cell r="AQ242"/>
          <cell r="AR242"/>
          <cell r="AS242"/>
          <cell r="AT242"/>
          <cell r="AU242"/>
          <cell r="AV242"/>
          <cell r="AW242"/>
          <cell r="AX242"/>
          <cell r="AY242"/>
          <cell r="AZ242"/>
          <cell r="BA242"/>
          <cell r="BB242" t="str">
            <v>-มีอายัดตามหนังสือบังคับคดีจังหวัดเชียงใหม่ ที่ ชม 0026/(1)5412 ลงวันที่ 5 มีนาคม 2558
'-ขอเฉลี่ยทรัพย์ 10/1/2563 นัดไต่สวน 2/3/2563 (13.30น.)
-สืบครั้งที่ 2 /5/04/2567//รายงานผลสืบครั้งที่ 2 11/6/2567//</v>
          </cell>
          <cell r="BC242" t="str">
            <v>ลดาวัลย์</v>
          </cell>
          <cell r="BD242"/>
          <cell r="BE242"/>
          <cell r="BF242" t="str">
            <v>ศูนย์ 1</v>
          </cell>
          <cell r="BG242"/>
          <cell r="BH242">
            <v>823560010347</v>
          </cell>
          <cell r="BI242" t="str">
            <v>นางอมรรัตน์   เพียรชนะ</v>
          </cell>
          <cell r="BJ242"/>
          <cell r="BK242"/>
          <cell r="BL242"/>
          <cell r="BM242"/>
          <cell r="BN242" t="str">
            <v>1. นางอมรรัตน์  เพียรชนะ
2. นายชาญชัย  เพียรชนะ 
3. นางสาวศิริรัตน์  คุณยศยิ่งหรือสุขแยง</v>
          </cell>
          <cell r="BO242" t="str">
            <v>ผู้กู้
คู่สมรส (ล.1)
ผู้ค้ำประกัน (ล.2)</v>
          </cell>
          <cell r="BP242" t="str">
            <v>3571000278476
1501100002654
3501900055830</v>
          </cell>
          <cell r="BQ242" t="str">
            <v>- ไม่พบว่ามีกรรมสิทธิ์ในที่ดิน อ.เมืองเชียงใหม่ จ.เชียงใหม่
'-ไม่พบว่ามีกรรมสิทธิ์ในที่ดิน อ.พร้าว จ.เชียงใหม่
'-พบว่ามีกรรมสิทธิ์ในที่ดิน อ.พร้าว จ.เชียงใหม่ เลขโฉนด 36452 เลขที่ดิน 684
'-ไม่พบว่ามีกรรมสิทธิ์ในที่ดิน อ.สารภี จ.เชียงใหม่
'- ไม่พบว่ามีกรรมสิทธิ์ในที่ดิน อ.เมืองเชียงใหม่ จ.เชียงใหม่</v>
          </cell>
          <cell r="BR242" t="str">
            <v>พบ</v>
          </cell>
          <cell r="BS242" t="str">
            <v>ไม่พบ
ไม่พบ
พบ</v>
          </cell>
          <cell r="BT242">
            <v>3</v>
          </cell>
          <cell r="BU242"/>
          <cell r="BV242"/>
          <cell r="BW242"/>
          <cell r="BX242" t="str">
            <v>พี่ขวัญ</v>
          </cell>
          <cell r="BY242" t="str">
            <v>1. นางอมรรัตน์  เพียรชนะ
2.นายชาญชัย  เพียรชนะ
3. นางสาวศิริรัตน์  คุณยศยิ่งหรือสุขแยง
4.นายวรพงศ์  สุขแยง</v>
          </cell>
          <cell r="BZ242" t="str">
            <v>จำเลยที่ 1
คู่สมรสจำเลยที่ 1
จำเลยที่ 2
คู่สมรสจำเลยที่ 2</v>
          </cell>
          <cell r="CA242" t="str">
            <v>3-5710-00278-47-6
1-5011-00002-65-4
3-5019-00055-83-0
3-5009-00512-04-1</v>
          </cell>
          <cell r="CB242" t="str">
            <v>-ไม่พบว่ามีกรรมสิทธิ์ในที่ดิน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อ.สารภี จ.เชียงใหม่</v>
          </cell>
          <cell r="CC242"/>
          <cell r="CD242"/>
          <cell r="CE242"/>
          <cell r="CF242"/>
          <cell r="CG242"/>
          <cell r="CH242"/>
          <cell r="CI242"/>
          <cell r="CJ242"/>
          <cell r="CK242"/>
          <cell r="CL242"/>
          <cell r="CM242"/>
          <cell r="CN242"/>
          <cell r="CO242"/>
          <cell r="CP242"/>
          <cell r="CQ242"/>
          <cell r="CR242"/>
          <cell r="CS242"/>
          <cell r="CT242"/>
          <cell r="CU242"/>
          <cell r="CV242"/>
          <cell r="CW242"/>
          <cell r="CX242"/>
          <cell r="CY242"/>
          <cell r="CZ242"/>
        </row>
        <row r="243">
          <cell r="B243">
            <v>237</v>
          </cell>
          <cell r="C243">
            <v>6</v>
          </cell>
          <cell r="D243">
            <v>8</v>
          </cell>
          <cell r="E243">
            <v>2561</v>
          </cell>
          <cell r="F243">
            <v>800009845705</v>
          </cell>
          <cell r="G243" t="str">
            <v>นาย</v>
          </cell>
          <cell r="H243" t="str">
            <v>ปริญญา</v>
          </cell>
          <cell r="I243" t="str">
            <v>สิงห์ทองวรรณ</v>
          </cell>
          <cell r="J243">
            <v>3509901070261</v>
          </cell>
          <cell r="K243" t="str">
            <v>เชียงใหม่</v>
          </cell>
          <cell r="L243" t="str">
            <v>เชียงใหม่ 1</v>
          </cell>
          <cell r="M243">
            <v>8</v>
          </cell>
          <cell r="N243" t="str">
            <v>สินเชื่อพัฒนากลุ่มอาชีพ</v>
          </cell>
          <cell r="O243" t="str">
            <v>1.บุคคลค้ำประกัน</v>
          </cell>
          <cell r="P243">
            <v>1123967.48</v>
          </cell>
          <cell r="Q243" t="str">
            <v>1.5+6.5</v>
          </cell>
          <cell r="R243" t="str">
            <v>จังหวัดเชียงใหม่</v>
          </cell>
          <cell r="S243" t="str">
            <v>ผบ.760</v>
          </cell>
          <cell r="T243">
            <v>2560</v>
          </cell>
          <cell r="U243" t="str">
            <v>ผบ.1289</v>
          </cell>
          <cell r="V243">
            <v>2560</v>
          </cell>
          <cell r="W243"/>
          <cell r="X243"/>
          <cell r="Y243"/>
          <cell r="Z243">
            <v>11</v>
          </cell>
          <cell r="AA243">
            <v>7</v>
          </cell>
          <cell r="AB243">
            <v>2560</v>
          </cell>
          <cell r="AC243"/>
          <cell r="AD243"/>
          <cell r="AE243"/>
          <cell r="AF243"/>
          <cell r="AG243"/>
          <cell r="AH243"/>
          <cell r="AI243"/>
          <cell r="AJ243"/>
          <cell r="AK243"/>
          <cell r="AL243"/>
          <cell r="AM243"/>
          <cell r="AN243"/>
          <cell r="AO243"/>
          <cell r="AP243"/>
          <cell r="AQ243"/>
          <cell r="AR243"/>
          <cell r="AS243"/>
          <cell r="AT243"/>
          <cell r="AU243"/>
          <cell r="AV243"/>
          <cell r="AW243"/>
          <cell r="AX243"/>
          <cell r="AY243"/>
          <cell r="AZ243"/>
          <cell r="BA243"/>
          <cell r="BB243" t="str">
            <v>สืบทรัพย์ รอบ 2 (คำสั่ง 1/12/2565)สืบด่วนเพื่อยื่นคดีล้มฯ//สืบแล้ว รายงาน 28/12/2565</v>
          </cell>
          <cell r="BC243" t="str">
            <v>ศตวรรษ
วรกมล</v>
          </cell>
          <cell r="BD243"/>
          <cell r="BE243"/>
          <cell r="BF243" t="str">
            <v>ศูนย์ 1</v>
          </cell>
          <cell r="BG243"/>
          <cell r="BH243">
            <v>823560010346</v>
          </cell>
          <cell r="BI243" t="str">
            <v>นายปริญญา   สิงห์ทองวรรณ</v>
          </cell>
          <cell r="BJ243"/>
          <cell r="BK243"/>
          <cell r="BL243"/>
          <cell r="BM243"/>
          <cell r="BN243" t="str">
            <v>1. นายปริญญา  สิงห์ทองวรรณ
2. นางสุวิมล  คันธวังอินทร์
3. นายรัฐภูมิ  คันธวังอินทร์
4. นางแววมยุรี  ประสานเนตร</v>
          </cell>
          <cell r="BO243" t="str">
            <v>ผู้กู้
ผู้ค้ำประกัน (ล.2)
คู่สมรส (ล.2)
ผู้ค้ำประกัน (ล.3)</v>
          </cell>
          <cell r="BP243" t="str">
            <v>3509901070261
3521300096438
3570200100467
3509900364406</v>
          </cell>
          <cell r="BQ243" t="str">
            <v>-ไม่พบว่ามีกรรมสืทธิ์ในที่ดิน อ.เมืองเชียงใหม่ จ.เชียงใหม่
'-พบว่ามีกรรมสิทธิ์ในที่ดิน อ.เมืองปาน จ.ลำปาง เลขโฉนด 15389,22994 หน้าสำรวจ 3727,329
'-ไม่พบว่ามีกรรมสิทธิ์ในที่ดิน อ.เมืองเชียงใหม่ จ.เชียงใหม่</v>
          </cell>
          <cell r="BR243" t="str">
            <v xml:space="preserve">
พบ</v>
          </cell>
          <cell r="BS243" t="str">
            <v>พบ
ไม่พบ
ไม่พบ
พบ</v>
          </cell>
          <cell r="BT243"/>
          <cell r="BU243"/>
          <cell r="BV243"/>
          <cell r="BW243"/>
          <cell r="BX243"/>
          <cell r="BY243" t="str">
            <v>1. นายปริญญา  สิงห์ทองวรรณ
2. นางสุวิมล  คันธวังอินทร์
3. นายรัฐภูมิ  คันธวังอินทร์
4. นางแววมยุรี  ประสานเนตร
5.นายมงคล คันธเสวี</v>
          </cell>
          <cell r="BZ243" t="str">
            <v>จำเลยที่ 1
จำเลยที่ 2
คู่สมรสจำเลยที่ 2
จำเลยที่ 3
คู่สมรสจำเลยที่ 3</v>
          </cell>
          <cell r="CA243" t="str">
            <v>3-5099-01070-26-1
3-5213-00095-43-8
3-5702-00100-46-7
3-5099-00364-40-6
3-5099-00364-16-3</v>
          </cell>
          <cell r="CB24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อ.สันทราย จ.เชียงใหม่
-พบว่ามีกรรมสิทธิ์ในโฉนดเลขที่ 15389 และ โฉนดเลขที่ 22994 ต.บ้านขอ อ.เมืองปาน จ.ลำปาง (ติดอายัด)
-ไม่พบว่ามีกรรมสิทธิ์ในที่ดิน อ.เวียงแหง จ.เชียงใหม่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69777 ต.อิสาณ อ.เมืองบุรีรัมย์ จ.บุรีรัมย์ (ปลอดจำนอง)</v>
          </cell>
          <cell r="CC243" t="str">
            <v>พบทรัพย์</v>
          </cell>
          <cell r="CD243"/>
          <cell r="CE243"/>
          <cell r="CF243"/>
          <cell r="CG243"/>
          <cell r="CH243"/>
          <cell r="CI243"/>
          <cell r="CJ243"/>
          <cell r="CK243"/>
          <cell r="CL243"/>
          <cell r="CM243"/>
          <cell r="CN243"/>
          <cell r="CO243"/>
          <cell r="CP243"/>
          <cell r="CQ243"/>
          <cell r="CR243"/>
          <cell r="CS243"/>
          <cell r="CT243"/>
          <cell r="CU243"/>
          <cell r="CV243"/>
          <cell r="CW243"/>
          <cell r="CX243"/>
          <cell r="CY243"/>
          <cell r="CZ243"/>
        </row>
        <row r="244">
          <cell r="B244">
            <v>238</v>
          </cell>
          <cell r="C244">
            <v>6</v>
          </cell>
          <cell r="D244">
            <v>8</v>
          </cell>
          <cell r="E244">
            <v>2561</v>
          </cell>
          <cell r="F244">
            <v>800006737707</v>
          </cell>
          <cell r="G244" t="str">
            <v>นาย</v>
          </cell>
          <cell r="H244" t="str">
            <v>มังกร</v>
          </cell>
          <cell r="I244" t="str">
            <v>พันธุ์วิไล</v>
          </cell>
          <cell r="J244">
            <v>3570400041367</v>
          </cell>
          <cell r="K244" t="str">
            <v>เชียงใหม่</v>
          </cell>
          <cell r="L244" t="str">
            <v>เชียงใหม่ 1</v>
          </cell>
          <cell r="M244">
            <v>8</v>
          </cell>
          <cell r="N244" t="str">
            <v>พัฒนากลุ่มอาชีพ</v>
          </cell>
          <cell r="O244" t="str">
            <v>1.บุคคลค้ำประกัน</v>
          </cell>
          <cell r="P244">
            <v>1115587.68</v>
          </cell>
          <cell r="Q244" t="str">
            <v>1.5+6.5</v>
          </cell>
          <cell r="R244" t="str">
            <v>จังหวัดเชียงใหม่</v>
          </cell>
          <cell r="S244" t="str">
            <v>ผบ.757</v>
          </cell>
          <cell r="T244">
            <v>2560</v>
          </cell>
          <cell r="U244" t="str">
            <v>ผบ.1288</v>
          </cell>
          <cell r="V244">
            <v>2560</v>
          </cell>
          <cell r="W244"/>
          <cell r="X244"/>
          <cell r="Y244"/>
          <cell r="Z244">
            <v>11</v>
          </cell>
          <cell r="AA244">
            <v>7</v>
          </cell>
          <cell r="AB244">
            <v>2560</v>
          </cell>
          <cell r="AC244"/>
          <cell r="AD244"/>
          <cell r="AE244"/>
          <cell r="AF244"/>
          <cell r="AG244"/>
          <cell r="AH244"/>
          <cell r="AI244"/>
          <cell r="AJ244"/>
          <cell r="AK244"/>
          <cell r="AL244"/>
          <cell r="AM244"/>
          <cell r="AN244"/>
          <cell r="AO244"/>
          <cell r="AP244"/>
          <cell r="AQ244"/>
          <cell r="AR244"/>
          <cell r="AS244"/>
          <cell r="AT244"/>
          <cell r="AU244"/>
          <cell r="AV244"/>
          <cell r="AW244"/>
          <cell r="AX244"/>
          <cell r="AY244"/>
          <cell r="AZ244"/>
          <cell r="BA244"/>
          <cell r="BB244" t="str">
            <v>-อายัด ตามหนังสือสำนักคดีอาญาพิเศษ3 ด่วนมาก ที่ ยธ0812.6/1123 ลว.21ก.ค.2558 และ ตามหนังสือสำนักงานบังคับคดีจังหวัดเชียงใหม่ ที่ ชม 0026/(1)28061 ลว.3 ส.ค.2560
'-ที่ดินแปลง 7232 ติดอายัด ตามคำสั่งกรมบังคับคดีพิเศษ ตามหนังสือ ที่ ยธ 0812.6/1123 ลงวันที่ 21 กรกฎาคม 2558
'-อายัดตามหนังสือสำนักคดีอาญาพิเศษ3 ด่วนมากที่ ยธ 0812.6/1123 ลว.21ก.ค.2558 และ ตามหนังสือสำนักงานบังคับคดีจังหวัดเชียงใหม่ ที่ ชม 0026(1)28061 ลว.3ส.ค.2560 (ตรวจเฉพาะเลขบัตรประชาชน)//รายงานผลสืบครั้งที่2 วันที่ 2/8/2565//รายงานผลสืบทรัพย์ครั้งที่3 4/6/2567//ปลดผู้ค้ำจำเลยที่ 2แล้ว</v>
          </cell>
          <cell r="BC244" t="str">
            <v xml:space="preserve">ธนกร
จันทร์นิภา </v>
          </cell>
          <cell r="BD244"/>
          <cell r="BE244"/>
          <cell r="BF244" t="str">
            <v>ศูนย์ 1</v>
          </cell>
          <cell r="BG244"/>
          <cell r="BH244">
            <v>823560010345</v>
          </cell>
          <cell r="BI244" t="str">
            <v>นายมังกร   พันธุ์วิไล</v>
          </cell>
          <cell r="BJ244"/>
          <cell r="BK244"/>
          <cell r="BL244"/>
          <cell r="BM244"/>
          <cell r="BN244" t="str">
            <v>1. นายมังกร  พันธุ์วิไล
2. นางสมร  พันธุ์วิไล
3. นางสาวอรชร  ศรีดวงแก้ว</v>
          </cell>
          <cell r="BO244" t="str">
            <v>ผู้กู้
คู่สมรส (ล.1)
ผู้ค้ำประกัน (ล.3)</v>
          </cell>
          <cell r="BP244" t="str">
            <v>3 5704 00041 36 7
3 5009 00845 41 5
 3 5007 00089 37 3</v>
          </cell>
          <cell r="BQ244" t="str">
            <v xml:space="preserve">-ไม่พบว่ามีกรรมสิทธิ์ในที่ดิน อ.ฝาง จังหวัดเชียงใหม่ 
-ไม่พบว่ามีกรรมสิทธิ์ในที่ดิน อ.สันทราย จังหวัดเชียงใหม่ 
-พบว่ามีกรรมสิทธิในที่ดิน เลขโฉนด 7232 เลขที่ดิน 242 หน้าสำรวจ 1178 ต.แม่สูน อ.ฝาง จ.เชียงใหม่
-พบว่ามีกรรมสิทธิในที่ดิน เลขโฉนด 10721 เลขที่ดิน 701 หน้าสำรวจ 785 ต.แม่คะ อ.ฝาง จ.เชียงใหม่ (ติดจำนอง)
-ไม่พบว่ามีกรรมสิทธิ์ในที่ดิน อ.สันทราย จังหวัดเชียงใหม่ 
-ไม่พบว่ามีกรรมสิทธิ์ในที่ดิน อ.แม่ริม จังหวัดเชียงใหม่ 
</v>
          </cell>
          <cell r="BR244" t="str">
            <v>พบ</v>
          </cell>
          <cell r="BS244" t="str">
            <v>พบ
พบ
พบ
พบ</v>
          </cell>
          <cell r="BT244">
            <v>4</v>
          </cell>
          <cell r="BU244">
            <v>4</v>
          </cell>
          <cell r="BV244"/>
          <cell r="BW244"/>
          <cell r="BX244" t="str">
            <v>พี่ขวัญ</v>
          </cell>
          <cell r="BY244" t="str">
            <v>1.นายมังกร พันธ์วิไล
2.นางสาวสมร คำยอด
3.นางสาวอรชร ศรีดวงแก้ว</v>
          </cell>
          <cell r="BZ244" t="str">
            <v>จำเลยที่ 1
คู่สมรสจำเลยที่ 1
จำเลยที่ 2</v>
          </cell>
          <cell r="CA244" t="str">
            <v>3-5704-00041-36-7
3-5009-00645-41-5
3-5007-00089-37-3</v>
          </cell>
          <cell r="CB244"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โฉนดเลขที่ 7232 ต.แม่สูน อ.ฝาง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CC244" t="str">
            <v>พบทรัพย์</v>
          </cell>
          <cell r="CD244"/>
          <cell r="CE244"/>
          <cell r="CF244"/>
          <cell r="CG244" t="str">
            <v>1.นายมังกร พันธุ์วิไล
2.นางสาวสมร คำยอง
3.นางสาวอรชร ศรีดวงแก้ว</v>
          </cell>
          <cell r="CH244" t="str">
            <v xml:space="preserve">จำเลยที่ 1
คู่สมรสจำเลยที่ 1
จำเลยที่ 3
</v>
          </cell>
          <cell r="CI244" t="str">
            <v xml:space="preserve">3-5704-00041-36-7
3-5009-00645-41-5
3-5007-00089-37-3
</v>
          </cell>
          <cell r="CJ244" t="str">
            <v xml:space="preserve">-ไม่พบว่ามีกรรมสิทธิ์ในที่ดิน อ.ฝาง จ.เชียงใหม่ 
-พบว่ามีกรรมสิทธิ์ในที่ดิน เลขโฉนด 7323 ต.แม่สูน อ.ฝาง จ.เชียงใหม่ซึ่งมีราคาประเมินที่ดิน125,600 บาท (ไม่รวมสิ่งปลูกสร้าง)(สินส่วนตัว)
-พบว่ามีกรรมสิทธิ์ในที่ดิน เลขโฉนด 10721 ต.แม่คะ อ.ฝาง จ.เชียงใหม่ซึ่งเมื่อตรวจสอบแล้ว ไม่พบราคาประเมินที่ดิน (สินส่วนตัว)
-ไม่พบว่ามีกรรมสิทธิ์ในที่ดิน อ.เชียงใหม่ จ.เชียงใหม่ 
-ไม่พบว่ามีกรรมสิทธิ์ในที่ดิน อ.แม่ริม จ.เชียงใหม่ 
</v>
          </cell>
          <cell r="CK244" t="str">
            <v>พบ</v>
          </cell>
          <cell r="CL244"/>
          <cell r="CM244">
            <v>5</v>
          </cell>
          <cell r="CN244"/>
          <cell r="CO244"/>
          <cell r="CP244"/>
          <cell r="CQ244"/>
          <cell r="CR244"/>
          <cell r="CS244"/>
          <cell r="CT244"/>
          <cell r="CU244"/>
          <cell r="CV244"/>
          <cell r="CW244"/>
          <cell r="CX244"/>
          <cell r="CY244"/>
          <cell r="CZ244"/>
        </row>
        <row r="245">
          <cell r="B245">
            <v>239</v>
          </cell>
          <cell r="C245">
            <v>6</v>
          </cell>
          <cell r="D245">
            <v>8</v>
          </cell>
          <cell r="E245">
            <v>2561</v>
          </cell>
          <cell r="F245">
            <v>800006804374</v>
          </cell>
          <cell r="G245" t="str">
            <v>นางสาว</v>
          </cell>
          <cell r="H245" t="str">
            <v>สมร</v>
          </cell>
          <cell r="I245" t="str">
            <v>คำยอง</v>
          </cell>
          <cell r="J245">
            <v>3500900645415</v>
          </cell>
          <cell r="K245" t="str">
            <v>เชียงใหม่</v>
          </cell>
          <cell r="L245" t="str">
            <v>เชียงใหม่ 1</v>
          </cell>
          <cell r="M245">
            <v>8</v>
          </cell>
          <cell r="N245" t="str">
            <v>พัฒนากลุ่มอาชีพ</v>
          </cell>
          <cell r="O245" t="str">
            <v>1.บุคคลค้ำประกัน</v>
          </cell>
          <cell r="P245">
            <v>115346.76</v>
          </cell>
          <cell r="Q245" t="str">
            <v>1.5+6.5</v>
          </cell>
          <cell r="R245" t="str">
            <v>จังหวัดเชียงใหม่</v>
          </cell>
          <cell r="S245" t="str">
            <v>ผบ.878</v>
          </cell>
          <cell r="T245">
            <v>2560</v>
          </cell>
          <cell r="U245" t="str">
            <v>ผบ.1457</v>
          </cell>
          <cell r="V245">
            <v>2560</v>
          </cell>
          <cell r="W245"/>
          <cell r="X245"/>
          <cell r="Y245"/>
          <cell r="Z245">
            <v>31</v>
          </cell>
          <cell r="AA245">
            <v>7</v>
          </cell>
          <cell r="AB245">
            <v>2560</v>
          </cell>
          <cell r="AC245"/>
          <cell r="AD245"/>
          <cell r="AE245"/>
          <cell r="AF245"/>
          <cell r="AG245"/>
          <cell r="AH245"/>
          <cell r="AI245"/>
          <cell r="AJ245"/>
          <cell r="AK245"/>
          <cell r="AL245"/>
          <cell r="AM245"/>
          <cell r="AN245"/>
          <cell r="AO245"/>
          <cell r="AP245"/>
          <cell r="AQ245"/>
          <cell r="AR245"/>
          <cell r="AS245"/>
          <cell r="AT245"/>
          <cell r="AU245"/>
          <cell r="AV245"/>
          <cell r="AW245"/>
          <cell r="AX245"/>
          <cell r="AY245"/>
          <cell r="AZ245"/>
          <cell r="BA245"/>
          <cell r="BB245" t="str">
            <v>ติดอายัด ตามหนังสือสำนักคดีอาญาพิเศษ3 ด่วนมากที่ ยธ 0812.6/1123 ลว. 21 ก.ค.2558 และ หนังสือสำนักงานบังคับคดีจังหวัดเชียงใหม่ ที่ ชม 0026/(1)28061 ลว. 3 ส.ค.2560 สืบทรัพย์ รอบ 2 (คำสั่ง 8/9/2566) // รายงาน 5/1/2567
อายัดตามหนังสือสำนักคดีอาญาพิเศษ3 ด่วนมากที่ ยธ 0812.6/1123 ลว.21 ก.ค.2558 และตามหนังสือสำนักงานบังคับคดีจังหวัดเชียงใหม่ ที่ ชม 0026(1)28061 ลว.3 ส.ค.2560
'-ขอเฉลี่ยทรัพย์
สืบทรัพย์// (คำสั่ง 8/9/2566 รอบ2)//รายงาน 5/1/2567</v>
          </cell>
          <cell r="BC245" t="str">
            <v>ลดาวัลย์</v>
          </cell>
          <cell r="BD245"/>
          <cell r="BE245"/>
          <cell r="BF245" t="str">
            <v>ศูนย์ 1</v>
          </cell>
          <cell r="BG245"/>
          <cell r="BH245">
            <v>823560010616</v>
          </cell>
          <cell r="BI245" t="str">
            <v>นางสาวสมร   คำยอง</v>
          </cell>
          <cell r="BJ245"/>
          <cell r="BK245"/>
          <cell r="BL245"/>
          <cell r="BM245"/>
          <cell r="BN245"/>
          <cell r="BO245"/>
          <cell r="BP245"/>
          <cell r="BQ245"/>
          <cell r="BR245"/>
          <cell r="BS245" t="str">
            <v>พบ
พบ
ไม่พบ
พบ
พบ</v>
          </cell>
          <cell r="BT245">
            <v>5</v>
          </cell>
          <cell r="BU245">
            <v>5</v>
          </cell>
          <cell r="BV245"/>
          <cell r="BW245"/>
          <cell r="BX245" t="str">
            <v>พี่ขวัญ</v>
          </cell>
          <cell r="BY245" t="str">
            <v xml:space="preserve">1.นางสาวสมร  คำยอง
2.นายมังกร  พันวิลัย
3.นายนิรันดร์  คำยอง
4.นายสุพจน์  หมวกคำ
5.นางสาวรำพัน  หมวกคำ
</v>
          </cell>
          <cell r="BZ245" t="str">
            <v>จำเลยที่ 1
คู่สมรสจำเลยที่ 1
จำเลยที่ 2
จำเลยที่ 3
คู่สมรสจำเลยที่ 3</v>
          </cell>
          <cell r="CA245" t="str">
            <v>3 5009 00645 41 5
3 5704 00041 36 7
3 5009 00645 42 3
3 5704 0091 86 1
3 5019 00379 20 1</v>
          </cell>
          <cell r="CB245" t="str">
            <v>-ไม่พบว่ามีกรรมสิทธิ์ในที่ดิน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อ.สันทราย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-พบว่ามีกรรมสิทธิ์ในที่ดินโฉนดเลขที่ 21023 ต.ท่ากว้าง อ.สารภี จ.เชียงใหม่ (สินส่วนตัว)
-พบว่ามีกรรมสิทธิ์ในที่ดินโฉนดเลขที่ 33293ต.ท่ากว้าง อ.สารภี จ.เชียงใหม่ (สินส่วนตัว)
-พบว่ามีกรรมสิทธิ์ในที่ดินโฉนดเลขที่ 72095 ต.ท่ากว้าง อ.สารภี จ.เชียงใหม่ (สินส่วนตัว)
-พบว่ามีกรรมสิทธิ์ในที่ดินโฉนดเลขที่ 72096 ต.ท่ากว้าง อ.สารภี จ.เชียงใหม่ (สินส่วนตัว)
-พบว่ามีกรรมสิทธิ์ในที่ดินโฉนดเลขที่ด 72097 ต.ท่ากว้าง อ.สารภี จ.เชียงใหม่ (สินส่วนตัว)
-พบว่ามีกรรมสิทธิ์ในที่ดินโฉนดเลขที่ 72098 ต.ท่ากว้าง อ.สารภี จ.เชียงใหม่ (สินส่วนตัว)
-พบว่ามีกรรมสิทธิ์ในที่ดินโฉนดเลขที่ 72099 ต.ท่ากว้าง อ.สารภี จ.เชียงใหม่ (สินส่วนตัว)
-พบว่ามีกรรมสิทธิ์ในที่ดินโฉนดเลขที่ 72100 ต.ท่ากว้าง อ.สารภี จ.เชียงใหม่ (สินส่วนตัว)
-พบว่ามีกรรมสิทธิ์ในที่ดินโฉนดเลขที่ 72101 ต.ท่ากว้าง อ.สารภี จ.เชียงใหม่ (สินส่วนตัว)
-พบว่ามีกรรมสิทธิ์ในที่ดินโฉนดเลขที่ด 72102 ต.ท่ากว้าง อ.สารภี จ.เชียงใหม่ (สินส่วนตัว)</v>
          </cell>
          <cell r="CC245" t="str">
            <v>พบทรัพย์</v>
          </cell>
          <cell r="CD245"/>
          <cell r="CE245">
            <v>5</v>
          </cell>
          <cell r="CF245"/>
          <cell r="CG245"/>
          <cell r="CH245"/>
          <cell r="CI245"/>
          <cell r="CJ245"/>
          <cell r="CK245"/>
          <cell r="CL245"/>
          <cell r="CM245"/>
          <cell r="CN245"/>
          <cell r="CO245"/>
          <cell r="CP245"/>
          <cell r="CQ245"/>
          <cell r="CR245"/>
          <cell r="CS245"/>
          <cell r="CT245"/>
          <cell r="CU245"/>
          <cell r="CV245"/>
          <cell r="CW245"/>
          <cell r="CX245"/>
          <cell r="CY245"/>
          <cell r="CZ245"/>
        </row>
        <row r="246">
          <cell r="B246">
            <v>240</v>
          </cell>
          <cell r="C246">
            <v>14</v>
          </cell>
          <cell r="D246">
            <v>8</v>
          </cell>
          <cell r="E246">
            <v>2561</v>
          </cell>
          <cell r="F246">
            <v>800062803450</v>
          </cell>
          <cell r="G246" t="str">
            <v>นางสาว</v>
          </cell>
          <cell r="H246" t="str">
            <v>กุลนที</v>
          </cell>
          <cell r="I246" t="str">
            <v>มีบ่อทรัพย์</v>
          </cell>
          <cell r="J246">
            <v>3100202043588</v>
          </cell>
          <cell r="K246" t="str">
            <v>พร้าว</v>
          </cell>
          <cell r="L246" t="str">
            <v>เชียงใหม่ 4</v>
          </cell>
          <cell r="M246">
            <v>8</v>
          </cell>
          <cell r="N246" t="str">
            <v>ห้องแถว</v>
          </cell>
          <cell r="O246" t="str">
            <v>2.หลักทรัพย์ค้ำประกัน</v>
          </cell>
          <cell r="P246"/>
          <cell r="Q246"/>
          <cell r="R246" t="str">
            <v>จังหวัดเชียงใหม่</v>
          </cell>
          <cell r="S246" t="str">
            <v>ผบ.655</v>
          </cell>
          <cell r="T246">
            <v>2561</v>
          </cell>
          <cell r="U246" t="str">
            <v>ผบ.1613</v>
          </cell>
          <cell r="V246">
            <v>2561</v>
          </cell>
          <cell r="W246"/>
          <cell r="X246"/>
          <cell r="Y246"/>
          <cell r="Z246"/>
          <cell r="AA246"/>
          <cell r="AB246"/>
          <cell r="AC246"/>
          <cell r="AD246"/>
          <cell r="AE246"/>
          <cell r="AF246"/>
          <cell r="AG246"/>
          <cell r="AH246"/>
          <cell r="AI246"/>
          <cell r="AJ246"/>
          <cell r="AK246"/>
          <cell r="AL246"/>
          <cell r="AM246"/>
          <cell r="AN246"/>
          <cell r="AO246"/>
          <cell r="AP246"/>
          <cell r="AQ246"/>
          <cell r="AR246"/>
          <cell r="AS246"/>
          <cell r="AT246"/>
          <cell r="AU246"/>
          <cell r="AV246"/>
          <cell r="AW246"/>
          <cell r="AX246"/>
          <cell r="AY246"/>
          <cell r="AZ246"/>
          <cell r="BA246"/>
          <cell r="BB246" t="str">
            <v>//สืบแล้ว รายงานผล2/2/2566</v>
          </cell>
          <cell r="BC246" t="str">
            <v>ธนกร</v>
          </cell>
          <cell r="BD246" t="str">
            <v>ยึดทรัพย์จำนอง</v>
          </cell>
          <cell r="BE246"/>
          <cell r="BF246" t="str">
            <v>ศูนย์ 1</v>
          </cell>
          <cell r="BG246"/>
          <cell r="BH246" t="str">
            <v>-</v>
          </cell>
          <cell r="BI246" t="str">
            <v>นางสาวกุลนที   มีบ่อทรัพย์</v>
          </cell>
          <cell r="BJ246"/>
          <cell r="BK246"/>
          <cell r="BL246"/>
          <cell r="BM246"/>
          <cell r="BN246" t="str">
            <v>1.นางสาวกุลนที  มีบ่อทรัพย์</v>
          </cell>
          <cell r="BO246" t="str">
            <v>จำเลย</v>
          </cell>
          <cell r="BP246" t="str">
            <v>3-1002-02043-58-8</v>
          </cell>
          <cell r="BQ246" t="str">
            <v xml:space="preserve">-ไม่พบว่ามีกรรมสิทธิ์ในที่ดิน อ.พร้าว จังหวัดเชียงใหม่ </v>
          </cell>
          <cell r="BR246" t="str">
            <v>ไม่พบ</v>
          </cell>
          <cell r="BS246"/>
          <cell r="BT246">
            <v>1</v>
          </cell>
          <cell r="BU246"/>
          <cell r="BV246"/>
          <cell r="BW246" t="str">
            <v>อคธรรม</v>
          </cell>
          <cell r="BX246"/>
          <cell r="BY246"/>
          <cell r="BZ246"/>
          <cell r="CA246"/>
          <cell r="CB246"/>
          <cell r="CC246"/>
          <cell r="CD246"/>
          <cell r="CE246"/>
          <cell r="CF246"/>
          <cell r="CG246"/>
          <cell r="CH246"/>
          <cell r="CI246"/>
          <cell r="CJ246"/>
          <cell r="CK246"/>
          <cell r="CL246"/>
          <cell r="CM246"/>
          <cell r="CN246"/>
          <cell r="CO246"/>
          <cell r="CP246"/>
          <cell r="CQ246"/>
          <cell r="CR246"/>
          <cell r="CS246"/>
          <cell r="CT246"/>
          <cell r="CU246"/>
          <cell r="CV246"/>
          <cell r="CW246"/>
          <cell r="CX246"/>
          <cell r="CY246"/>
          <cell r="CZ246"/>
        </row>
        <row r="247">
          <cell r="B247">
            <v>241</v>
          </cell>
          <cell r="C247">
            <v>8</v>
          </cell>
          <cell r="D247">
            <v>8</v>
          </cell>
          <cell r="E247">
            <v>2561</v>
          </cell>
          <cell r="F247">
            <v>800015979563</v>
          </cell>
          <cell r="G247" t="str">
            <v>นาง</v>
          </cell>
          <cell r="H247" t="str">
            <v>อัมพร</v>
          </cell>
          <cell r="I247" t="str">
            <v>วงค์โสภา</v>
          </cell>
          <cell r="J247">
            <v>3501900120551</v>
          </cell>
          <cell r="K247" t="str">
            <v>อมก๋อย</v>
          </cell>
          <cell r="L247" t="str">
            <v>เชียงใหม่ 3</v>
          </cell>
          <cell r="M247">
            <v>8</v>
          </cell>
          <cell r="N247" t="str">
            <v>สวัสดิการ</v>
          </cell>
          <cell r="O247" t="str">
            <v>1.บุคคลค้ำประกัน</v>
          </cell>
          <cell r="P247"/>
          <cell r="Q247"/>
          <cell r="R247" t="str">
            <v>แขวงเชียงใหม่</v>
          </cell>
          <cell r="S247" t="str">
            <v>ผบ.12534</v>
          </cell>
          <cell r="T247">
            <v>2560</v>
          </cell>
          <cell r="U247" t="str">
            <v>ผบ.1230</v>
          </cell>
          <cell r="V247">
            <v>2561</v>
          </cell>
          <cell r="W247">
            <v>19</v>
          </cell>
          <cell r="X247">
            <v>2</v>
          </cell>
          <cell r="Y247">
            <v>2561</v>
          </cell>
          <cell r="Z247"/>
          <cell r="AA247"/>
          <cell r="AB247"/>
          <cell r="AC247"/>
          <cell r="AD247"/>
          <cell r="AE247"/>
          <cell r="AF247"/>
          <cell r="AG247"/>
          <cell r="AH247"/>
          <cell r="AI247"/>
          <cell r="AJ247"/>
          <cell r="AK247"/>
          <cell r="AL247"/>
          <cell r="AM247"/>
          <cell r="AN247"/>
          <cell r="AO247"/>
          <cell r="AP247"/>
          <cell r="AQ247"/>
          <cell r="AR247"/>
          <cell r="AS247"/>
          <cell r="AT247"/>
          <cell r="AU247"/>
          <cell r="AV247"/>
          <cell r="AW247"/>
          <cell r="AX247"/>
          <cell r="AY247"/>
          <cell r="AZ247"/>
          <cell r="BA247"/>
          <cell r="BB247"/>
          <cell r="BC247"/>
          <cell r="BD247"/>
          <cell r="BE247"/>
          <cell r="BF247" t="str">
            <v>ศูนย์ 2</v>
          </cell>
          <cell r="BG247"/>
          <cell r="BH247">
            <v>823759010678</v>
          </cell>
          <cell r="BI247" t="str">
            <v>นางอัมพร   วงค์โสภา</v>
          </cell>
          <cell r="BJ247"/>
          <cell r="BK247"/>
          <cell r="BL247"/>
          <cell r="BM247"/>
          <cell r="BN247" t="str">
            <v>1.นางอัมพร  วงศ์โสภา
2.นายบุญส่ง  วงศ์โสภา
3.นายสุทิน  ศรีรัฐ</v>
          </cell>
          <cell r="BO247" t="str">
            <v>จำเลยที่ 1
คู่สมรสจำเลยที่ 1
จำเลยที่ 2</v>
          </cell>
          <cell r="BP247" t="str">
            <v>3501900120551
3501600019170
3820400080734</v>
          </cell>
          <cell r="BQ247" t="str">
            <v>-ไม่พบว่ามีกรรมสิทธิ์ในที่ดิน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อ.ตะกั่วทุ่ง จ.พังงา</v>
          </cell>
          <cell r="BR247" t="str">
            <v>ไม่พบทรัพย์</v>
          </cell>
          <cell r="BS247" t="str">
            <v>พบทรัพย์</v>
          </cell>
          <cell r="BT247">
            <v>3</v>
          </cell>
          <cell r="BU247" t="str">
            <v>เกศินี</v>
          </cell>
          <cell r="BV247"/>
          <cell r="BW247"/>
          <cell r="BX247"/>
          <cell r="BY247"/>
          <cell r="BZ247"/>
          <cell r="CA247"/>
          <cell r="CB247"/>
          <cell r="CC247"/>
          <cell r="CD247"/>
          <cell r="CE247"/>
          <cell r="CF247"/>
          <cell r="CG247"/>
          <cell r="CH247"/>
          <cell r="CI247"/>
          <cell r="CJ247"/>
          <cell r="CK247"/>
          <cell r="CL247"/>
          <cell r="CM247"/>
          <cell r="CN247"/>
          <cell r="CO247"/>
          <cell r="CP247"/>
          <cell r="CQ247"/>
          <cell r="CR247"/>
          <cell r="CS247"/>
          <cell r="CT247"/>
          <cell r="CU247"/>
          <cell r="CV247"/>
          <cell r="CW247"/>
          <cell r="CX247">
            <v>243050</v>
          </cell>
          <cell r="CY247"/>
          <cell r="CZ247"/>
        </row>
        <row r="248">
          <cell r="B248">
            <v>242</v>
          </cell>
          <cell r="C248">
            <v>8</v>
          </cell>
          <cell r="D248">
            <v>8</v>
          </cell>
          <cell r="E248">
            <v>2561</v>
          </cell>
          <cell r="F248">
            <v>800026403983</v>
          </cell>
          <cell r="G248" t="str">
            <v>นาง</v>
          </cell>
          <cell r="H248" t="str">
            <v>จำนงจิตร</v>
          </cell>
          <cell r="I248" t="str">
            <v>คุณรังษี</v>
          </cell>
          <cell r="J248"/>
          <cell r="K248" t="str">
            <v>สารภี</v>
          </cell>
          <cell r="L248" t="str">
            <v>เชียงใหม่ 3</v>
          </cell>
          <cell r="M248">
            <v>8</v>
          </cell>
          <cell r="N248" t="str">
            <v>สพช.รายบุคคล</v>
          </cell>
          <cell r="O248" t="str">
            <v>1.บุคคลค้ำประกัน</v>
          </cell>
          <cell r="P248"/>
          <cell r="Q248"/>
          <cell r="R248" t="str">
            <v>แขวงเชียงใหม่</v>
          </cell>
          <cell r="S248" t="str">
            <v>ผบ.12536</v>
          </cell>
          <cell r="T248">
            <v>2560</v>
          </cell>
          <cell r="U248" t="str">
            <v>ผบ.1214</v>
          </cell>
          <cell r="V248">
            <v>2561</v>
          </cell>
          <cell r="W248">
            <v>19</v>
          </cell>
          <cell r="X248">
            <v>2</v>
          </cell>
          <cell r="Y248">
            <v>2561</v>
          </cell>
          <cell r="Z248"/>
          <cell r="AA248"/>
          <cell r="AB248"/>
          <cell r="AC248"/>
          <cell r="AD248"/>
          <cell r="AE248"/>
          <cell r="AF248"/>
          <cell r="AG248"/>
          <cell r="AH248"/>
          <cell r="AI248"/>
          <cell r="AJ248"/>
          <cell r="AK248"/>
          <cell r="AL248"/>
          <cell r="AM248"/>
          <cell r="AN248"/>
          <cell r="AO248"/>
          <cell r="AP248"/>
          <cell r="AQ248"/>
          <cell r="AR248"/>
          <cell r="AS248"/>
          <cell r="AT248"/>
          <cell r="AU248"/>
          <cell r="AV248"/>
          <cell r="AW248"/>
          <cell r="AX248"/>
          <cell r="AY248"/>
          <cell r="AZ248"/>
          <cell r="BA248"/>
          <cell r="BB248"/>
          <cell r="BC248"/>
          <cell r="BD248"/>
          <cell r="BE248"/>
          <cell r="BF248" t="str">
            <v>ศูนย์ 2</v>
          </cell>
          <cell r="BG248"/>
          <cell r="BH248">
            <v>823757010226</v>
          </cell>
          <cell r="BI248" t="str">
            <v>นางจำนงจิตร   คุณรังษี</v>
          </cell>
          <cell r="BJ248"/>
          <cell r="BK248"/>
          <cell r="BL248"/>
          <cell r="BM248"/>
          <cell r="BN248"/>
          <cell r="BO248"/>
          <cell r="BP248"/>
          <cell r="BQ248"/>
          <cell r="BR248"/>
          <cell r="BS248" t="str">
            <v>ไม่พบ
พบ
ไม่พบ
ไม่พบ
พบ
พบ
ไม่พบ
พบ
ไม่พบ
ไม่พบ
ไม่พบ</v>
          </cell>
          <cell r="BT248"/>
          <cell r="BU248"/>
          <cell r="BV248"/>
          <cell r="BW248"/>
          <cell r="BX248"/>
          <cell r="BY248"/>
          <cell r="BZ248"/>
          <cell r="CA248"/>
          <cell r="CB248"/>
          <cell r="CC248"/>
          <cell r="CD248"/>
          <cell r="CE248"/>
          <cell r="CF248"/>
          <cell r="CG248"/>
          <cell r="CH248"/>
          <cell r="CI248"/>
          <cell r="CJ248"/>
          <cell r="CK248"/>
          <cell r="CL248"/>
          <cell r="CM248"/>
          <cell r="CN248"/>
          <cell r="CO248"/>
          <cell r="CP248"/>
          <cell r="CQ248"/>
          <cell r="CR248"/>
          <cell r="CS248"/>
          <cell r="CT248"/>
          <cell r="CU248"/>
          <cell r="CV248"/>
          <cell r="CW248"/>
          <cell r="CX248"/>
          <cell r="CY248"/>
          <cell r="CZ248"/>
        </row>
        <row r="249">
          <cell r="B249">
            <v>243</v>
          </cell>
          <cell r="C249">
            <v>31</v>
          </cell>
          <cell r="D249">
            <v>8</v>
          </cell>
          <cell r="E249">
            <v>2561</v>
          </cell>
          <cell r="F249"/>
          <cell r="G249" t="str">
            <v>นาง</v>
          </cell>
          <cell r="H249" t="str">
            <v>อนงค์</v>
          </cell>
          <cell r="I249" t="str">
            <v>สุระสะ</v>
          </cell>
          <cell r="J249">
            <v>3529900335180</v>
          </cell>
          <cell r="K249" t="str">
            <v>หนองหอย</v>
          </cell>
          <cell r="L249" t="str">
            <v>เชียงใหม่ 1</v>
          </cell>
          <cell r="M249">
            <v>8</v>
          </cell>
          <cell r="N249"/>
          <cell r="O249" t="str">
            <v>1.บุคคลค้ำประกัน</v>
          </cell>
          <cell r="P249"/>
          <cell r="Q249"/>
          <cell r="R249" t="str">
            <v>จังหวัดลำปาง</v>
          </cell>
          <cell r="S249" t="str">
            <v>ผบ.657</v>
          </cell>
          <cell r="T249">
            <v>2555</v>
          </cell>
          <cell r="U249" t="str">
            <v>ผบ.143</v>
          </cell>
          <cell r="V249">
            <v>2556</v>
          </cell>
          <cell r="W249">
            <v>12</v>
          </cell>
          <cell r="X249">
            <v>3</v>
          </cell>
          <cell r="Y249">
            <v>2556</v>
          </cell>
          <cell r="Z249"/>
          <cell r="AA249"/>
          <cell r="AB249"/>
          <cell r="AC249"/>
          <cell r="AD249"/>
          <cell r="AE249"/>
          <cell r="AF249"/>
          <cell r="AG249"/>
          <cell r="AH249"/>
          <cell r="AI249"/>
          <cell r="AJ249"/>
          <cell r="AK249"/>
          <cell r="AL249"/>
          <cell r="AM249"/>
          <cell r="AN249"/>
          <cell r="AO249"/>
          <cell r="AP249"/>
          <cell r="AQ249"/>
          <cell r="AR249"/>
          <cell r="AS249"/>
          <cell r="AT249"/>
          <cell r="AU249"/>
          <cell r="AV249"/>
          <cell r="AW249"/>
          <cell r="AX249"/>
          <cell r="AY249"/>
          <cell r="AZ249"/>
          <cell r="BA249"/>
          <cell r="BB249" t="str">
            <v>สืบทรัพย์ (คำสั่ง 5/6/2567) // รายงานวันที่ (9/8/2567)</v>
          </cell>
          <cell r="BC249" t="str">
            <v>ธนกร</v>
          </cell>
          <cell r="BD249"/>
          <cell r="BE249"/>
          <cell r="BF249" t="str">
            <v>ศูนย์ 1</v>
          </cell>
          <cell r="BG249"/>
          <cell r="BH249">
            <v>0</v>
          </cell>
          <cell r="BI249" t="str">
            <v>นางอนงค์   สุระสะ</v>
          </cell>
          <cell r="BJ249"/>
          <cell r="BK249"/>
          <cell r="BL249"/>
          <cell r="BM249"/>
          <cell r="BN249"/>
          <cell r="BO249"/>
          <cell r="BP249"/>
          <cell r="BQ249"/>
          <cell r="BR249"/>
          <cell r="BS249" t="str">
            <v>พบ
ไม่พบ
ไม่พบ
พบ
พบ</v>
          </cell>
          <cell r="BT249">
            <v>5</v>
          </cell>
          <cell r="BU249">
            <v>5</v>
          </cell>
          <cell r="BV249"/>
          <cell r="BW249"/>
          <cell r="BX249" t="str">
            <v>พี่ขวัญ</v>
          </cell>
          <cell r="BY249"/>
          <cell r="BZ249"/>
          <cell r="CA249"/>
          <cell r="CB249"/>
          <cell r="CC249"/>
          <cell r="CD249"/>
          <cell r="CE249"/>
          <cell r="CF249"/>
          <cell r="CG249"/>
          <cell r="CH249"/>
          <cell r="CI249"/>
          <cell r="CJ249"/>
          <cell r="CK249"/>
          <cell r="CL249"/>
          <cell r="CM249"/>
          <cell r="CN249"/>
          <cell r="CO249"/>
          <cell r="CP249"/>
          <cell r="CQ249"/>
          <cell r="CR249"/>
          <cell r="CS249"/>
          <cell r="CT249"/>
          <cell r="CU249"/>
          <cell r="CV249"/>
          <cell r="CW249"/>
          <cell r="CX249"/>
          <cell r="CY249"/>
          <cell r="CZ249"/>
        </row>
        <row r="250">
          <cell r="B250">
            <v>244</v>
          </cell>
          <cell r="C250">
            <v>21</v>
          </cell>
          <cell r="D250">
            <v>9</v>
          </cell>
          <cell r="E250">
            <v>2561</v>
          </cell>
          <cell r="F250">
            <v>800063240850</v>
          </cell>
          <cell r="G250" t="str">
            <v>สิบเอก</v>
          </cell>
          <cell r="H250" t="str">
            <v>นพรัตน์</v>
          </cell>
          <cell r="I250" t="str">
            <v>ราชสว่าง</v>
          </cell>
          <cell r="J250">
            <v>5411000003415</v>
          </cell>
          <cell r="K250" t="str">
            <v>แม่ริม</v>
          </cell>
          <cell r="L250" t="str">
            <v>เชียงใหม่ 1</v>
          </cell>
          <cell r="M250">
            <v>8</v>
          </cell>
          <cell r="N250"/>
          <cell r="O250"/>
          <cell r="P250"/>
          <cell r="Q250"/>
          <cell r="R250" t="str">
            <v>จังหวัดแม่สอด</v>
          </cell>
          <cell r="S250" t="str">
            <v>ผบ.293</v>
          </cell>
          <cell r="T250">
            <v>2559</v>
          </cell>
          <cell r="U250" t="str">
            <v>ผบ.475</v>
          </cell>
          <cell r="V250">
            <v>2559</v>
          </cell>
          <cell r="W250"/>
          <cell r="X250"/>
          <cell r="Y250"/>
          <cell r="Z250">
            <v>10</v>
          </cell>
          <cell r="AA250">
            <v>8</v>
          </cell>
          <cell r="AB250">
            <v>2561</v>
          </cell>
          <cell r="AC250"/>
          <cell r="AD250"/>
          <cell r="AE250"/>
          <cell r="AF250"/>
          <cell r="AG250"/>
          <cell r="AH250"/>
          <cell r="AI250"/>
          <cell r="AJ250"/>
          <cell r="AK250"/>
          <cell r="AL250"/>
          <cell r="AM250"/>
          <cell r="AN250"/>
          <cell r="AO250"/>
          <cell r="AP250"/>
          <cell r="AQ250"/>
          <cell r="AR250"/>
          <cell r="AS250"/>
          <cell r="AT250"/>
          <cell r="AU250"/>
          <cell r="AV250"/>
          <cell r="AW250"/>
          <cell r="AX250"/>
          <cell r="AY250"/>
          <cell r="AZ250"/>
          <cell r="BA250"/>
          <cell r="BB250"/>
          <cell r="BC250"/>
          <cell r="BD250"/>
          <cell r="BE250"/>
          <cell r="BF250" t="str">
            <v>ศูนย์ 1</v>
          </cell>
          <cell r="BG250"/>
          <cell r="BH250">
            <v>0</v>
          </cell>
          <cell r="BI250" t="str">
            <v>สิบเอกนพรัตน์   ราชสว่าง</v>
          </cell>
          <cell r="BJ250"/>
          <cell r="BK250"/>
          <cell r="BL250"/>
          <cell r="BM250"/>
          <cell r="BN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7.จ่าสิบเอกหรือนายมนชัย  บุญชุ่มใจ</v>
          </cell>
          <cell r="BO250" t="str">
            <v xml:space="preserve">ผู้กู้
(คู่สมรส ล.1)
ผู้ค้ำประกัน (ล.2)
ผู้ค้ำประกัน (ล.3)
(คู่สมรส ล.3)
ผู้ค้ำประกัน (ล.4)
ผู้ค้ำประกัน (ล.5)
</v>
          </cell>
          <cell r="BP250" t="str">
            <v>5411000003415
3630400065851
3720700369536
3349900076968
3330500412326
3610400406038
3500500417768</v>
          </cell>
          <cell r="BQ250" t="str">
            <v>-ไม่พบว่ามีกรรมสิทธิ์ในที่ดิน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'-พบว่ามีกรรมสิทธิ์ในที่ดิน โฉนดเลขที่ 4886 ต.หนองขาหย่าง อ.หนองขาหย่าง จ.อุทัยธานี (ปลอดจำนอง)
-พบว่ามีกรรมสิทธิ์ในที่ดิน โฉนดเลขที่ 6727 ต.หนองขาหย่าง อ.หนองขาหย่าง จ.อุทัยธานี (ปลอดจำนอง)
-พบว่ามีกรรมสิทธิ์ในที่ดิน โฉนดเลขที่ 7346 ต.หนองขาหย่าง อ.หนองขาหย่าง จ.อุทัยธานี (ปลอดจำนอง)
'-ไม่พบว่ามีกรรมสิทธิ์ในที่ดิน อ.เมืองชัยนาท จ.ชัยนาท
'-ไม่พบว่ามีกรรมสิทธิ์ในที่ดิน อ.แม่ริม จ.เชียงใหม่
'-ไม่พบว่ามีกรรมสิทธิ์ในที่ดิน อ.สารภี จ.เชียงใหม่
'- ไม่พบว่ามีกรรมสิทธิ์ในที่ดิน อ.ดอยสะเก็ด จ.เชียงใหม่
'-ไม่พบว่ามีกรรมสิทธิ์ในที่ดิน อ.แม่ริม จ.เชียงใหม่</v>
          </cell>
          <cell r="BR250" t="str">
            <v>พบ</v>
          </cell>
          <cell r="BS250" t="str">
            <v>ไม่พบ
พบ
พบ
ไม่พบ
พบ
ไม่พบ
ไม่พบ</v>
          </cell>
          <cell r="BT250">
            <v>7</v>
          </cell>
          <cell r="BU250"/>
          <cell r="BV250"/>
          <cell r="BW250"/>
          <cell r="BX250" t="str">
            <v>พี่ขวัญ</v>
          </cell>
          <cell r="BY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7.นางสาวเกศินี เกตุพยัคฆ์
8.จ่าสิบเอกหรือนายมนชัย บุญชุ่มใจ
9.นางสาวผ่องพรรณ สุขเมือง</v>
          </cell>
          <cell r="BZ250" t="str">
            <v>จำเลยที่ 1
คู่สมรสจำเลยที่ 1
จำเลยที่ 2
จำเลยที่ 3
คู่สมรสจำเลยที่ 3
จำเลยที่ 4
คู่สมรสจำเลยที่ 4
จำเลยที่ 5
คู่สมรสจำเลยที่ 5</v>
          </cell>
          <cell r="CA250" t="str">
            <v>5-4110-00003-41-5
3-6304-00065-85-1
3-7207-00369-53-6
3-3499-00076-96-8
3-3305-00412-32-6
3-6104-00406-03-8
3-5014-00622-15-8 
3-5005-00417-76-8
3-5019-00367-77-7</v>
          </cell>
          <cell r="CB250" t="str">
            <v xml:space="preserve">-ไม่พบว่ามีกรรมสิทธิ์ในที่ดิน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อ.ปากช่อง จ.นครราชสีมา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-ไม่พบว่ามีกรรมสิทธิ์ในที่ดิน อ.เมืองอุบลราชธานี จ.อุบลราชธานี
-ไม่พบว่ามีกรรมสิทธิ์ในที่ดิน อ.แม่ริม จ.เชียงใหม่
-ไม่พบว่ามีกรรมสิทธิ์ในที่ดิน อ.เมืองชัยนาท จ.ชัยนาท
-พบว่ามีกรรมสิทธิ์ในที่ดิน โฉนดที่ดินเลขที่ 4886  , 6727 ต.หนองขาหย่าง จ.อุทัยธานี (ปลอดจำนอง)
-ไม่พบว่ามีกรรมสิทธิ์ในที่ดิน อ.สันทราย จ.เชียงใหม่
-พบว่ามีกรรมสิทธิ์ในที่ดิน โฉนดที่ดินเลขที่ 24146 , 113441 ต.หนองหาร อ.สันทราย จ.เชียงใหม่  (ปลอดจำนอง) (สินส่วนตัว)
-พบว่ามีกรรมสิทธิ์ในที่ดิน โฉนดที่ดินเลขที่ 36852 ต.ป่าไผ่ อ.สันทราย จ.เชียงใหม่  (ปลอดจำนอง)(สินส่วนตัว)
-ไม่พบว่ามีกรรมสิทธิ์ในที่ดิน อ.สารภี จ.เชียงใหม่
-ไม่พบว่ามีกรรมสิทธิ์ในที่ดิน อ.ดอยสะเก็ด จ.เชียงใหม่
-พบว่ามีกรรมสิทธิ์ในที่ดิน โฉนดที่ดินเลขที่ 20710 ต.ท่ากว้าง อ.สารภี จ.เชียงใหม่ (โอนมรดก)
-พบว่ามีกรรมสิทธิ์ในที่ดิน โฉนดที่ดินเลขที่ 20754,20756,33212 9 ต.ท่ากว้าง อ.สารภี จ.เชียงใหม่ (โอนมรดก)
</v>
          </cell>
          <cell r="CC250" t="str">
            <v>พบทรัพย์</v>
          </cell>
          <cell r="CD250"/>
          <cell r="CE250"/>
          <cell r="CF250"/>
          <cell r="CG250"/>
          <cell r="CH250"/>
          <cell r="CI250"/>
          <cell r="CJ250"/>
          <cell r="CK250"/>
          <cell r="CL250"/>
          <cell r="CM250"/>
          <cell r="CN250"/>
          <cell r="CO250"/>
          <cell r="CP250"/>
          <cell r="CQ250"/>
          <cell r="CR250"/>
          <cell r="CS250"/>
          <cell r="CT250"/>
          <cell r="CU250"/>
          <cell r="CV250"/>
          <cell r="CW250"/>
          <cell r="CX250"/>
          <cell r="CY250"/>
          <cell r="CZ250"/>
        </row>
        <row r="251">
          <cell r="B251">
            <v>245</v>
          </cell>
          <cell r="C251">
            <v>25</v>
          </cell>
          <cell r="D251">
            <v>9</v>
          </cell>
          <cell r="E251">
            <v>2561</v>
          </cell>
          <cell r="F251">
            <v>800014544459</v>
          </cell>
          <cell r="G251" t="str">
            <v>นาย</v>
          </cell>
          <cell r="H251" t="str">
            <v>ศักรินทร์หรือรัฐธีร์</v>
          </cell>
          <cell r="I251" t="str">
            <v>ขันทชัยหรือนันทพงศ์วินิต</v>
          </cell>
          <cell r="J251">
            <v>3500700002839</v>
          </cell>
          <cell r="K251" t="str">
            <v>หนองหอย</v>
          </cell>
          <cell r="L251" t="str">
            <v>เชียงใหม่ 1</v>
          </cell>
          <cell r="M251">
            <v>8</v>
          </cell>
          <cell r="N251" t="str">
            <v>สินเชื่อธนาคารประชาชน</v>
          </cell>
          <cell r="O251" t="str">
            <v>1.บุคคลค้ำประกัน</v>
          </cell>
          <cell r="P251"/>
          <cell r="Q251"/>
          <cell r="R251" t="str">
            <v>แขวงเชียงใหม่</v>
          </cell>
          <cell r="S251" t="str">
            <v>ผบ.471</v>
          </cell>
          <cell r="T251">
            <v>2559</v>
          </cell>
          <cell r="U251" t="str">
            <v>ผบ.1857</v>
          </cell>
          <cell r="V251">
            <v>2559</v>
          </cell>
          <cell r="W251">
            <v>15</v>
          </cell>
          <cell r="X251">
            <v>3</v>
          </cell>
          <cell r="Y251">
            <v>2559</v>
          </cell>
          <cell r="Z251"/>
          <cell r="AA251"/>
          <cell r="AB251"/>
          <cell r="AC251"/>
          <cell r="AD251"/>
          <cell r="AE251"/>
          <cell r="AF251"/>
          <cell r="AG251"/>
          <cell r="AH251"/>
          <cell r="AI251"/>
          <cell r="AJ251"/>
          <cell r="AK251"/>
          <cell r="AL251"/>
          <cell r="AM251"/>
          <cell r="AN251"/>
          <cell r="AO251"/>
          <cell r="AP251"/>
          <cell r="AQ251"/>
          <cell r="AR251"/>
          <cell r="AS251"/>
          <cell r="AT251"/>
          <cell r="AU251"/>
          <cell r="AV251"/>
          <cell r="AW251"/>
          <cell r="AX251"/>
          <cell r="AY251"/>
          <cell r="AZ251"/>
          <cell r="BA251"/>
          <cell r="BB251" t="str">
            <v>ลงผล235/67//รายงานผล23/5/67</v>
          </cell>
          <cell r="BC251" t="str">
            <v>อคธรรม</v>
          </cell>
          <cell r="BD251"/>
          <cell r="BE251"/>
          <cell r="BF251" t="str">
            <v>ศูนย์ 1</v>
          </cell>
          <cell r="BG251"/>
          <cell r="BH251" t="str">
            <v>-</v>
          </cell>
          <cell r="BI251" t="str">
            <v>นายศักรินทร์หรือรัฐธีร์   ขันทชัยหรือนันทพงศ์วินิต</v>
          </cell>
          <cell r="BJ251"/>
          <cell r="BK251"/>
          <cell r="BL251"/>
          <cell r="BM251"/>
          <cell r="BN251" t="str">
            <v>1.นายศักรินทร์หรือรัฐธีร์  ขันทชัยหรือนันทพงศ์วินิต
2.นางสาวเพ็ญพิชชา  พรมมา
3.นายนพปกรหรือณพปกร  วัฒนสัตย์
4.นางสาวนุชศิริกานต์  คมชัย</v>
          </cell>
          <cell r="BO251" t="str">
            <v>จำเลยที่ 1
คู่สมรสจำเลยที่ 1
จำเลยที่ 2
คู่สมรสจำเลยที่ 2</v>
          </cell>
          <cell r="BP251" t="str">
            <v>3-5007-00002-83-9
3-5007-00500-98-7
3-5019-00161-81-7
5-5001-00044-04-9</v>
          </cell>
          <cell r="BQ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BR251" t="str">
            <v>ไม่พบ</v>
          </cell>
          <cell r="BS251"/>
          <cell r="BT251">
            <v>4</v>
          </cell>
          <cell r="BU251">
            <v>4</v>
          </cell>
          <cell r="BV251"/>
          <cell r="BW251"/>
          <cell r="BX251"/>
          <cell r="BY251" t="str">
            <v>1.นายศักรินทร์หรือรัฐธีร์  ขันทชัย
2.นางสาวเพ็ญพิชชา  พรมมา
3.นายนพปกรหรือณพปกร  วัฒนสัตย์
4.นางสาวนุชศิริกานต์  คมชัย</v>
          </cell>
          <cell r="BZ251" t="str">
            <v>จำเลยที่ 1
คู่สมรสจำเลยที่ 1
จำเลยที่ 2
คู่สมรสจำเลยที่ 2</v>
          </cell>
          <cell r="CA251" t="str">
            <v>3-5007-00002-83-9
3-5007-00500-98-7
3-5019-00161-81-7
5-5001-00044-04-9</v>
          </cell>
          <cell r="CB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CC251" t="str">
            <v>ไม่พบ</v>
          </cell>
          <cell r="CD251"/>
          <cell r="CE251">
            <v>4</v>
          </cell>
          <cell r="CF251"/>
          <cell r="CG251"/>
          <cell r="CH251"/>
          <cell r="CI251"/>
          <cell r="CJ251"/>
          <cell r="CK251"/>
          <cell r="CL251"/>
          <cell r="CM251"/>
          <cell r="CN251"/>
          <cell r="CO251"/>
          <cell r="CP251"/>
          <cell r="CQ251"/>
          <cell r="CR251"/>
          <cell r="CS251"/>
          <cell r="CT251"/>
          <cell r="CU251"/>
          <cell r="CV251"/>
          <cell r="CW251"/>
          <cell r="CX251"/>
          <cell r="CY251"/>
          <cell r="CZ251"/>
        </row>
        <row r="252">
          <cell r="B252">
            <v>246</v>
          </cell>
          <cell r="C252">
            <v>25</v>
          </cell>
          <cell r="D252">
            <v>9</v>
          </cell>
          <cell r="E252">
            <v>2561</v>
          </cell>
          <cell r="F252">
            <v>800037009225</v>
          </cell>
          <cell r="G252" t="str">
            <v>นาง</v>
          </cell>
          <cell r="H252" t="str">
            <v>เพ็ญนภา</v>
          </cell>
          <cell r="I252" t="str">
            <v>มโนวอน</v>
          </cell>
          <cell r="J252">
            <v>3501300643561</v>
          </cell>
          <cell r="K252" t="str">
            <v>หนองหอย</v>
          </cell>
          <cell r="L252" t="str">
            <v>เชียงใหม่ 1</v>
          </cell>
          <cell r="M252">
            <v>8</v>
          </cell>
          <cell r="N252" t="str">
            <v>ธนาคารประชาชน</v>
          </cell>
          <cell r="O252"/>
          <cell r="P252"/>
          <cell r="Q252"/>
          <cell r="R252" t="str">
            <v>แขวงเชียงใหม่</v>
          </cell>
          <cell r="S252" t="str">
            <v>ผบ.157</v>
          </cell>
          <cell r="T252">
            <v>2559</v>
          </cell>
          <cell r="U252" t="str">
            <v>ผบ.1375</v>
          </cell>
          <cell r="V252">
            <v>2559</v>
          </cell>
          <cell r="W252"/>
          <cell r="X252"/>
          <cell r="Y252"/>
          <cell r="Z252">
            <v>29</v>
          </cell>
          <cell r="AA252">
            <v>2</v>
          </cell>
          <cell r="AB252">
            <v>2559</v>
          </cell>
          <cell r="AC252"/>
          <cell r="AD252"/>
          <cell r="AE252"/>
          <cell r="AF252"/>
          <cell r="AG252"/>
          <cell r="AH252"/>
          <cell r="AI252"/>
          <cell r="AJ252"/>
          <cell r="AK252"/>
          <cell r="AL252"/>
          <cell r="AM252"/>
          <cell r="AN252"/>
          <cell r="AO252"/>
          <cell r="AP252"/>
          <cell r="AQ252"/>
          <cell r="AR252"/>
          <cell r="AS252"/>
          <cell r="AT252"/>
          <cell r="AU252"/>
          <cell r="AV252"/>
          <cell r="AW252"/>
          <cell r="AX252"/>
          <cell r="AY252"/>
          <cell r="AZ252"/>
          <cell r="BA252"/>
          <cell r="BB252" t="str">
            <v>มีคำสั่งสืบทรัพย์วันที่1-6-2566//รายงานผลสืบวันที่ 22-8-2566//รายงานผลสืบทรัพย์ 2/10/2567</v>
          </cell>
          <cell r="BC252" t="str">
            <v>วชิราภรณ์ ครั้งที่ 3</v>
          </cell>
          <cell r="BD252"/>
          <cell r="BE252"/>
          <cell r="BF252" t="str">
            <v>ศูนย์ 1</v>
          </cell>
          <cell r="BG252"/>
          <cell r="BH252" t="str">
            <v>-</v>
          </cell>
          <cell r="BI252" t="str">
            <v>นางเพ็ญนภา   มโนวอน</v>
          </cell>
          <cell r="BJ252"/>
          <cell r="BK252"/>
          <cell r="BL252"/>
          <cell r="BM252"/>
          <cell r="BN252" t="str">
            <v>1.นางเพ็ญนภา  มโนวอน
2.นางสาวนิตยา  ใจสัตย์
3.นางสาวจารุนิภา  อรุณประเสริฐ</v>
          </cell>
          <cell r="BO252" t="str">
            <v xml:space="preserve">ผู้กู้
ผู้ค้ำประกัน (ล.2)
ผู้ค้ำประกัน (ล.3)
</v>
          </cell>
          <cell r="BP252" t="str">
            <v>3501300643561
3501900603985
1549900251621</v>
          </cell>
          <cell r="BQ252" t="str">
            <v>-ไม่พบว่ามีกรรมสิทธิ์ในที่ดิน อ.สารภี จ.เชียงใหม่
'-ไม่พบว่ามีกรรมสิทธิ์ในที่ดิน อ.สารภี จ.เชียงใหม่
'-ไม่พบว่ามีกรรมสิทธิ์ในที่ดิน อ.ร้องกวาง จ.แพร่</v>
          </cell>
          <cell r="BR252" t="str">
            <v>ไม่พบ</v>
          </cell>
          <cell r="BS252" t="str">
            <v>พบ
พบ
ไม่พบ</v>
          </cell>
          <cell r="BT252"/>
          <cell r="BU252"/>
          <cell r="BV252" t="str">
            <v>8/62</v>
          </cell>
          <cell r="BW252"/>
          <cell r="BX252"/>
          <cell r="BY252" t="str">
            <v>1.นางเพ็ญนภา  มโนวอน
2.นายพิภพ  มโนวอน
3.นางสาวนิตยา  ใจสัตย์
4.นางสาวจารุนิภา  อรุณประเสริฐ</v>
          </cell>
          <cell r="BZ252" t="str">
            <v xml:space="preserve">จำเลยที่ 1
คู่สมรสจำเลยที่ 1
จำเลยที่ 2
จำเลยที่ 3
</v>
          </cell>
          <cell r="CA252" t="str">
            <v>3-5013-00643-56-1
3-5099-00270-59-2
3-5019-00603-98-5
1-5499-00251-62-1</v>
          </cell>
          <cell r="CB25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v>
          </cell>
          <cell r="CC252" t="str">
            <v>ไม่พบ</v>
          </cell>
          <cell r="CD252"/>
          <cell r="CE252"/>
          <cell r="CF252"/>
          <cell r="CG252" t="str">
            <v>1.นางเพ็ญนภา  มโนวอน
2.นายพิภพ  มโนวอน
3.นางสาวนิตยา  ใจสัตย์
4.นางสาวจารุนิภา  อรุณประเสริฐ</v>
          </cell>
          <cell r="CH252" t="str">
            <v xml:space="preserve">จำเลยที่ 1
คู่สมรสจำเลยที่ 1
จำเลยที่ 2
จำเลยที่ 3
</v>
          </cell>
          <cell r="CI252" t="str">
            <v>3-5013-00643-56-1
3-5099-00270-59-2
3-5019-00603-98-5
1-5499-00251-62-1</v>
          </cell>
          <cell r="CJ25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v>
          </cell>
          <cell r="CK252" t="str">
            <v>ไม่พบทรัพย์</v>
          </cell>
          <cell r="CL252"/>
          <cell r="CM252"/>
          <cell r="CN252"/>
          <cell r="CO252"/>
          <cell r="CP252"/>
          <cell r="CQ252"/>
          <cell r="CR252"/>
          <cell r="CS252"/>
          <cell r="CT252"/>
          <cell r="CU252"/>
          <cell r="CV252"/>
          <cell r="CW252">
            <v>243910</v>
          </cell>
          <cell r="CX252"/>
          <cell r="CY252"/>
          <cell r="CZ252"/>
        </row>
        <row r="253">
          <cell r="B253">
            <v>247</v>
          </cell>
          <cell r="C253">
            <v>30</v>
          </cell>
          <cell r="D253">
            <v>9</v>
          </cell>
          <cell r="E253">
            <v>2561</v>
          </cell>
          <cell r="F253">
            <v>800044111303</v>
          </cell>
          <cell r="G253" t="str">
            <v>นางสาว</v>
          </cell>
          <cell r="H253" t="str">
            <v>สุวรรณี</v>
          </cell>
          <cell r="I253" t="str">
            <v>วิถี</v>
          </cell>
          <cell r="J253">
            <v>3500100218997</v>
          </cell>
          <cell r="K253" t="str">
            <v>บวกครกหลวง</v>
          </cell>
          <cell r="L253" t="str">
            <v>เชียงใหม่ 3</v>
          </cell>
          <cell r="M253">
            <v>8</v>
          </cell>
          <cell r="N253" t="str">
            <v>สินเชื่อเคหะ</v>
          </cell>
          <cell r="O253" t="str">
            <v>2.หลักทรัพย์ค้ำประกัน</v>
          </cell>
          <cell r="P253">
            <v>4638876.6100000003</v>
          </cell>
          <cell r="Q253">
            <v>14</v>
          </cell>
          <cell r="R253" t="str">
            <v>จังหวัดเชียงใหม่</v>
          </cell>
          <cell r="S253" t="str">
            <v>ผบ.719</v>
          </cell>
          <cell r="T253">
            <v>2559</v>
          </cell>
          <cell r="U253" t="str">
            <v>ผบ.923</v>
          </cell>
          <cell r="V253">
            <v>2559</v>
          </cell>
          <cell r="W253"/>
          <cell r="X253"/>
          <cell r="Y253"/>
          <cell r="Z253"/>
          <cell r="AA253"/>
          <cell r="AB253"/>
          <cell r="AC253"/>
          <cell r="AD253"/>
          <cell r="AE253"/>
          <cell r="AF253"/>
          <cell r="AG253"/>
          <cell r="AH253"/>
          <cell r="AI253"/>
          <cell r="AJ253"/>
          <cell r="AK253"/>
          <cell r="AL253"/>
          <cell r="AM253"/>
          <cell r="AN253"/>
          <cell r="AO253"/>
          <cell r="AP253"/>
          <cell r="AQ253"/>
          <cell r="AR253"/>
          <cell r="AS253"/>
          <cell r="AT253"/>
          <cell r="AU253"/>
          <cell r="AV253"/>
          <cell r="AW253"/>
          <cell r="AX253"/>
          <cell r="AY253"/>
          <cell r="AZ253"/>
          <cell r="BA253"/>
          <cell r="BB253"/>
          <cell r="BC253"/>
          <cell r="BD253"/>
          <cell r="BE253"/>
          <cell r="BF253" t="str">
            <v>ศูนย์ 2</v>
          </cell>
          <cell r="BG253"/>
          <cell r="BH253" t="str">
            <v>-</v>
          </cell>
          <cell r="BI253" t="str">
            <v>นางสาวสุวรรณี   วิถี</v>
          </cell>
          <cell r="BJ253"/>
          <cell r="BK253"/>
          <cell r="BL253"/>
          <cell r="BM253"/>
          <cell r="BN253" t="str">
            <v>1.นางสาวสุวรรณี  วิถี</v>
          </cell>
          <cell r="BO253" t="str">
            <v>ผู้กู้</v>
          </cell>
          <cell r="BP253">
            <v>3500100218997</v>
          </cell>
          <cell r="BQ253" t="str">
            <v>-  ไม่พบว่ามีกรรมสิทธิ์ในที่ดินจังหวัดเชียงใหม่  ในเขตอำเภอเมืองเชียงใหม่</v>
          </cell>
          <cell r="BR253" t="str">
            <v>ไม่พบ</v>
          </cell>
          <cell r="BS253" t="str">
            <v>ไม่พบ</v>
          </cell>
          <cell r="BT253"/>
          <cell r="BU253"/>
          <cell r="BV253"/>
          <cell r="BW253"/>
          <cell r="BX253"/>
          <cell r="BY253"/>
          <cell r="BZ253"/>
          <cell r="CA253"/>
          <cell r="CB253"/>
          <cell r="CC253"/>
          <cell r="CD253"/>
          <cell r="CE253"/>
          <cell r="CF253"/>
          <cell r="CG253"/>
          <cell r="CH253"/>
          <cell r="CI253"/>
          <cell r="CJ253"/>
          <cell r="CK253"/>
          <cell r="CL253"/>
          <cell r="CM253"/>
          <cell r="CN253"/>
          <cell r="CO253"/>
          <cell r="CP253"/>
          <cell r="CQ253"/>
          <cell r="CR253"/>
          <cell r="CS253"/>
          <cell r="CT253"/>
          <cell r="CU253"/>
          <cell r="CV253"/>
          <cell r="CW253"/>
          <cell r="CX253"/>
          <cell r="CY253"/>
          <cell r="CZ253"/>
        </row>
        <row r="254">
          <cell r="B254">
            <v>248</v>
          </cell>
          <cell r="C254">
            <v>30</v>
          </cell>
          <cell r="D254">
            <v>9</v>
          </cell>
          <cell r="E254">
            <v>2561</v>
          </cell>
          <cell r="F254">
            <v>800032393657</v>
          </cell>
          <cell r="G254" t="str">
            <v>นางสาว</v>
          </cell>
          <cell r="H254" t="str">
            <v>ธัญญารัตน์</v>
          </cell>
          <cell r="I254" t="str">
            <v>ตูเปี่ยง</v>
          </cell>
          <cell r="J254">
            <v>1509900568731</v>
          </cell>
          <cell r="K254" t="str">
            <v>บวกครกหลวง</v>
          </cell>
          <cell r="L254" t="str">
            <v>เชียงใหม่ 3</v>
          </cell>
          <cell r="M254">
            <v>8</v>
          </cell>
          <cell r="N254" t="str">
            <v>สวัสดิการ</v>
          </cell>
          <cell r="O254" t="str">
            <v>1.บุคคลค้ำประกัน</v>
          </cell>
          <cell r="P254">
            <v>969412.58</v>
          </cell>
          <cell r="Q254">
            <v>14</v>
          </cell>
          <cell r="R254" t="str">
            <v>จังหวัดเชียงใหม่</v>
          </cell>
          <cell r="S254" t="str">
            <v>ผบ.1990</v>
          </cell>
          <cell r="T254">
            <v>2558</v>
          </cell>
          <cell r="U254" t="str">
            <v>ผบ.81</v>
          </cell>
          <cell r="V254">
            <v>2559</v>
          </cell>
          <cell r="W254"/>
          <cell r="X254"/>
          <cell r="Y254"/>
          <cell r="Z254">
            <v>25</v>
          </cell>
          <cell r="AA254">
            <v>1</v>
          </cell>
          <cell r="AB254">
            <v>2559</v>
          </cell>
          <cell r="AC254"/>
          <cell r="AD254"/>
          <cell r="AE254"/>
          <cell r="AF254"/>
          <cell r="AG254"/>
          <cell r="AH254"/>
          <cell r="AI254"/>
          <cell r="AJ254"/>
          <cell r="AK254"/>
          <cell r="AL254"/>
          <cell r="AM254"/>
          <cell r="AN254"/>
          <cell r="AO254"/>
          <cell r="AP254"/>
          <cell r="AQ254"/>
          <cell r="AR254"/>
          <cell r="AS254"/>
          <cell r="AT254"/>
          <cell r="AU254"/>
          <cell r="AV254"/>
          <cell r="AW254"/>
          <cell r="AX254"/>
          <cell r="AY254"/>
          <cell r="AZ254"/>
          <cell r="BA254"/>
          <cell r="BB254" t="str">
            <v>รายงานผลสืบวันที่ 10/5/2566 รายงานผลสืบรอบที่ 2 วันที่ 27/2/2568</v>
          </cell>
          <cell r="BC254"/>
          <cell r="BD254" t="str">
            <v>23/62</v>
          </cell>
          <cell r="BE254"/>
          <cell r="BF254" t="str">
            <v>ศูนย์ 2</v>
          </cell>
          <cell r="BG254"/>
          <cell r="BH254" t="str">
            <v>-</v>
          </cell>
          <cell r="BI254" t="str">
            <v>นางสาวธัญญารัตน์   ตูเปี่ยง</v>
          </cell>
          <cell r="BJ254"/>
          <cell r="BK254"/>
          <cell r="BL254"/>
          <cell r="BM254"/>
          <cell r="BN254" t="str">
            <v>1.นางสาวธัญญารัตน์  ตูเปี่ยงหรือมูลปานันท์
2.นางสาวประภัสสร  พรมเมืองยอง
3.นางสาวธารทิพย์  อินทนนท์</v>
          </cell>
          <cell r="BO254" t="str">
            <v xml:space="preserve">ผู้กู้
ผู้ค้ำประกัน (ล.2)
ผู้ค้ำประกัน (ล.3)
</v>
          </cell>
          <cell r="BP254" t="str">
            <v>1509900568731
1510100154976
2510100011049</v>
          </cell>
          <cell r="BQ254" t="str">
            <v>-  ไม่พบว่ามีกรรมสิทธิ์ในที่ดินจังหวัดเชียงใหม่  ในเขตอำเภอเมืองเชียงใหม่, แม่ริม  (ภูมิลำเนาตาม ทร./ ที่ทำงาน)
-  ไม่พบว่ามีกรรมสิทธิ์ในที่ดินจังหวัดลำพูน  ในเขตอำเภอบ้านโฮ่ง
-  ไม่พบว่ามีกรรมสิทธิ์ในที่ดินจังหวัดลำพูน  ในเขตอำเภอเมืองลำพูน</v>
          </cell>
          <cell r="BR254" t="str">
            <v>ไม่พบ</v>
          </cell>
          <cell r="BS254" t="str">
            <v>พบ
พบ
ไม่พบ</v>
          </cell>
          <cell r="BT254"/>
          <cell r="BU254"/>
          <cell r="BV254" t="str">
            <v>23/62</v>
          </cell>
          <cell r="BW254"/>
          <cell r="BX254"/>
          <cell r="BY254" t="str">
            <v>1.นางสาวชนม์ณนันท์  ตูเปี่ยง
2.นายมงกต  มูลปานันท์
3.นางสาวพัทธนันท์  พรมเมืองยอง
4.นางสาวธารทิพย์  อินทนนท์</v>
          </cell>
          <cell r="BZ254" t="str">
            <v>จำเลยที่ 1
คู่สมรสจำเลยที่ 1
จำเลยที่ 2
จำเลยที่ 3</v>
          </cell>
          <cell r="CA254" t="str">
            <v>1-5099-00568-73-1
1-5099-00526-34-5
1-5101-00154-97-6
2-5101-00011-04-9</v>
          </cell>
          <cell r="CB2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-พบว่ามีกรรมสิทธิ์ห้องชุดเลขที่ 702 ชั้น 7  อาคารชุด วันพลัส คอนโด บิสสิเนสพาร์ค 2 ต.หนองป่าครั่ง อ.เมืองเชียงใหม่ จ.เชียงใหม่  (ติดจำนองทหารไทยธนชาต )
-ไม่พบว่ามีกรรมสิทธิ์ในที่ดิน อ.เมืองลำพูน  จ.ลำพูน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v>
          </cell>
          <cell r="CC254" t="str">
            <v>พบ</v>
          </cell>
          <cell r="CD254"/>
          <cell r="CE254"/>
          <cell r="CF254"/>
          <cell r="CG254" t="str">
            <v>1.นางสาวธัญญารัตน์ ตูเปี่ยงหรือมูลปานันท์
2.นายมงกต มูปานันท์
3.นางสาวประภัสสรหรือพัทธนันท์ พรมเมืองยอง
4.นางสาวธารทิพย์ อินทนนท์</v>
          </cell>
          <cell r="CH254" t="str">
            <v>จำเลยที่ 1
คู่สมรสจำเลยที่ 1
จำเลยที่ 2
จำเลยที่ 3</v>
          </cell>
          <cell r="CI254" t="str">
            <v>1-5099-00568-73-1
1-5099-00526-34-5
1-5101-00154-97-6
2-5101-00011-04-9</v>
          </cell>
          <cell r="CJ254"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v>
          </cell>
          <cell r="CK254" t="str">
            <v>ไม่พบ</v>
          </cell>
          <cell r="CL254"/>
          <cell r="CM254"/>
          <cell r="CN254"/>
          <cell r="CO254"/>
          <cell r="CP254"/>
          <cell r="CQ254"/>
          <cell r="CR254"/>
          <cell r="CS254"/>
          <cell r="CT254"/>
          <cell r="CU254"/>
          <cell r="CV254"/>
          <cell r="CW254">
            <v>244060</v>
          </cell>
          <cell r="CX254"/>
          <cell r="CY254"/>
          <cell r="CZ254"/>
        </row>
        <row r="255">
          <cell r="B255">
            <v>249</v>
          </cell>
          <cell r="C255">
            <v>1</v>
          </cell>
          <cell r="D255">
            <v>11</v>
          </cell>
          <cell r="E255">
            <v>2561</v>
          </cell>
          <cell r="F255">
            <v>80002694324</v>
          </cell>
          <cell r="G255" t="str">
            <v>นางสาว</v>
          </cell>
          <cell r="H255" t="str">
            <v>ขวัญนภา</v>
          </cell>
          <cell r="I255" t="str">
            <v>แก้วอินตา</v>
          </cell>
          <cell r="J255">
            <v>3570101053665</v>
          </cell>
          <cell r="K255" t="str">
            <v>เชียงใหม่</v>
          </cell>
          <cell r="L255" t="str">
            <v>เชียงใหม่ 1</v>
          </cell>
          <cell r="M255">
            <v>8</v>
          </cell>
          <cell r="N255" t="str">
            <v>-</v>
          </cell>
          <cell r="O255"/>
          <cell r="P255">
            <v>749671.09</v>
          </cell>
          <cell r="Q255">
            <v>14</v>
          </cell>
          <cell r="R255" t="str">
            <v>จังหวัดเชียงราย</v>
          </cell>
          <cell r="S255" t="str">
            <v>ผบ.6650</v>
          </cell>
          <cell r="T255">
            <v>2559</v>
          </cell>
          <cell r="U255" t="str">
            <v>ผบ.1111</v>
          </cell>
          <cell r="V255">
            <v>2560</v>
          </cell>
          <cell r="W255"/>
          <cell r="X255"/>
          <cell r="Y255"/>
          <cell r="Z255">
            <v>25</v>
          </cell>
          <cell r="AA255">
            <v>4</v>
          </cell>
          <cell r="AB255">
            <v>2560</v>
          </cell>
          <cell r="AC255"/>
          <cell r="AD255"/>
          <cell r="AE255"/>
          <cell r="AF255"/>
          <cell r="AG255"/>
          <cell r="AH255"/>
          <cell r="AI255"/>
          <cell r="AJ255"/>
          <cell r="AK255"/>
          <cell r="AL255"/>
          <cell r="AM255"/>
          <cell r="AN255"/>
          <cell r="AO255"/>
          <cell r="AP255"/>
          <cell r="AQ255"/>
          <cell r="AR255"/>
          <cell r="AS255"/>
          <cell r="AT255"/>
          <cell r="AU255"/>
          <cell r="AV255"/>
          <cell r="AW255"/>
          <cell r="AX255"/>
          <cell r="AY255"/>
          <cell r="AZ255"/>
          <cell r="BA255"/>
          <cell r="BB255" t="str">
            <v>รายงานสืบทรัพย์ 14/11/2567</v>
          </cell>
          <cell r="BC255"/>
          <cell r="BD255"/>
          <cell r="BE255"/>
          <cell r="BF255"/>
          <cell r="BG255"/>
          <cell r="BH255" t="str">
            <v>-</v>
          </cell>
          <cell r="BI255" t="str">
            <v>นางสาวขวัญนภา   แก้วอินตา</v>
          </cell>
          <cell r="BJ255"/>
          <cell r="BK255"/>
          <cell r="BL255"/>
          <cell r="BM255"/>
          <cell r="BN255" t="str">
            <v>1. นางสาวขวัญนภา  แก้วอินตา
2. นางสาวพัชรีมาศ  ทรงนวรัตน์</v>
          </cell>
          <cell r="BO255" t="str">
            <v>ผู้กู้
ผู้ค้ำประกัน</v>
          </cell>
          <cell r="BP255" t="str">
            <v>3570101053665
3101403168150</v>
          </cell>
          <cell r="BQ25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 จ.เชียงใหม่</v>
          </cell>
          <cell r="BR255" t="str">
            <v>ไม่พบ</v>
          </cell>
          <cell r="BS255" t="str">
            <v>ไม่พบ
ไม่พบ</v>
          </cell>
          <cell r="BT255"/>
          <cell r="BU255"/>
          <cell r="BV255" t="str">
            <v>7/62</v>
          </cell>
          <cell r="BW255"/>
          <cell r="BX255"/>
          <cell r="BY255" t="str">
            <v>1. นางสาวขวัญนภา  แก้วอินตา
2. นางสาวพัชรีมาศ  ทรงนวรัตน์</v>
          </cell>
          <cell r="BZ255" t="str">
            <v>ผู้กู้
ผู้ค้ำประกัน</v>
          </cell>
          <cell r="CA255" t="str">
            <v>3-5701-01053-66-5
3-1014-03168-15-0</v>
          </cell>
          <cell r="CB25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 จ.เชียงใหม่</v>
          </cell>
          <cell r="CC255" t="str">
            <v>ไม่พบ</v>
          </cell>
          <cell r="CD255"/>
          <cell r="CE255"/>
          <cell r="CF255"/>
          <cell r="CG255"/>
          <cell r="CH255"/>
          <cell r="CI255"/>
          <cell r="CJ255"/>
          <cell r="CK255"/>
          <cell r="CL255"/>
          <cell r="CM255"/>
          <cell r="CN255"/>
          <cell r="CO255"/>
          <cell r="CP255"/>
          <cell r="CQ255"/>
          <cell r="CR255"/>
          <cell r="CS255"/>
          <cell r="CT255"/>
          <cell r="CU255"/>
          <cell r="CV255"/>
          <cell r="CW255"/>
          <cell r="CX255"/>
          <cell r="CY255"/>
          <cell r="CZ255"/>
        </row>
        <row r="256">
          <cell r="B256">
            <v>250</v>
          </cell>
          <cell r="C256">
            <v>1</v>
          </cell>
          <cell r="D256">
            <v>11</v>
          </cell>
          <cell r="E256">
            <v>2561</v>
          </cell>
          <cell r="F256">
            <v>800039993947</v>
          </cell>
          <cell r="G256" t="str">
            <v>นาย</v>
          </cell>
          <cell r="H256" t="str">
            <v xml:space="preserve">สุทธินันท์ </v>
          </cell>
          <cell r="I256" t="str">
            <v>อภิจิตนนท์ธนัช</v>
          </cell>
          <cell r="J256">
            <v>1509900580439</v>
          </cell>
          <cell r="K256" t="str">
            <v>หนองหอย</v>
          </cell>
          <cell r="L256" t="str">
            <v>เชียงใหม่ 1</v>
          </cell>
          <cell r="M256">
            <v>8</v>
          </cell>
          <cell r="N256" t="str">
            <v>-</v>
          </cell>
          <cell r="O256"/>
          <cell r="P256">
            <v>177076</v>
          </cell>
          <cell r="Q256">
            <v>15</v>
          </cell>
          <cell r="R256" t="str">
            <v>แขวงเชียงใหม่</v>
          </cell>
          <cell r="S256" t="str">
            <v>ผบ.8958</v>
          </cell>
          <cell r="T256">
            <v>2558</v>
          </cell>
          <cell r="U256" t="str">
            <v>ผบ.305</v>
          </cell>
          <cell r="V256">
            <v>2559</v>
          </cell>
          <cell r="W256"/>
          <cell r="X256"/>
          <cell r="Y256"/>
          <cell r="Z256">
            <v>26</v>
          </cell>
          <cell r="AA256">
            <v>1</v>
          </cell>
          <cell r="AB256">
            <v>2559</v>
          </cell>
          <cell r="AC256"/>
          <cell r="AD256"/>
          <cell r="AE256"/>
          <cell r="AF256"/>
          <cell r="AG256"/>
          <cell r="AH256"/>
          <cell r="AI256"/>
          <cell r="AJ256"/>
          <cell r="AK256"/>
          <cell r="AL256"/>
          <cell r="AM256"/>
          <cell r="AN256"/>
          <cell r="AO256"/>
          <cell r="AP256"/>
          <cell r="AQ256"/>
          <cell r="AR256"/>
          <cell r="AS256"/>
          <cell r="AT256"/>
          <cell r="AU256"/>
          <cell r="AV256"/>
          <cell r="AW256"/>
          <cell r="AX256"/>
          <cell r="AY256"/>
          <cell r="AZ256"/>
          <cell r="BA256"/>
          <cell r="BB256" t="str">
            <v>รายงานผลสืบทรัพย์ 8/1/2565</v>
          </cell>
          <cell r="BC256"/>
          <cell r="BD256"/>
          <cell r="BE256"/>
          <cell r="BF256"/>
          <cell r="BG256"/>
          <cell r="BH256" t="str">
            <v>-</v>
          </cell>
          <cell r="BI256" t="str">
            <v>นายสุทธินันท์    อภิจิตนนท์ธนัช</v>
          </cell>
          <cell r="BJ256"/>
          <cell r="BK256"/>
          <cell r="BL256"/>
          <cell r="BM256"/>
          <cell r="BN256" t="str">
            <v>1. นายสุทธินันท์  อภิจิตนนท์ธนัช
2.  นายธนพัฒน์  แสงพิพัฒน์</v>
          </cell>
          <cell r="BO256" t="str">
            <v>ผู้กู้
ผู้ค้ำประกัน</v>
          </cell>
          <cell r="BP256" t="str">
            <v>1509900690439
1909800479481</v>
          </cell>
          <cell r="BQ256" t="str">
            <v>-ไม่พบว่ามีกรรมสิทธิ์ในที่ดิน อ.แม่ริม จ.เชียงใหม่
'-ไม่พบว่ามีกรรมสิทธิ์ในที่ดิน อ.บางกล่ำ จ.สงขลา</v>
          </cell>
          <cell r="BR256" t="str">
            <v>ไม่พบ</v>
          </cell>
          <cell r="BS256" t="str">
            <v>ไม่พบ
พบ</v>
          </cell>
          <cell r="BT256"/>
          <cell r="BU256"/>
          <cell r="BV256" t="str">
            <v>10/62</v>
          </cell>
          <cell r="BW256"/>
          <cell r="BX256"/>
          <cell r="BY256" t="str">
            <v>1. นายสุทธินันท์  อภิจิตนนท์ธนัช
2. นายธนพัฒน์  แสงพิพัฒน์</v>
          </cell>
          <cell r="BZ256" t="str">
            <v>จำเลยที่ 1
จำเลยที่ 2</v>
          </cell>
          <cell r="CA256" t="str">
            <v>1509900580439
1909800479481</v>
          </cell>
          <cell r="CB256" t="str">
            <v>-ไม่พบว่ามีกรรมสิทธิ์ในที่ดิน อ.แม่ริม จ.เชียงใหม่
'-ไม่พบว่ามีกรรมสิทธิ์ในที่ดิน อ.สันทราย  จ.เชียงใหม่
'-ไม่พบว่ามีกรรมสิทธิ์ในที่ดิน อ.บางกล่ำ จ.สงขลา</v>
          </cell>
          <cell r="CC256" t="str">
            <v>ไม่พบ</v>
          </cell>
          <cell r="CD256" t="str">
            <v>พบ</v>
          </cell>
          <cell r="CE256"/>
          <cell r="CF256"/>
          <cell r="CG256" t="str">
            <v>1.นายสุทธินันท์ อภิจิตนนท์ธนัช
2.นายธนพัฒน์ แสนพิพัฒน์</v>
          </cell>
          <cell r="CH256" t="str">
            <v>จำเลยที่ 1
จำเลยที่ 2</v>
          </cell>
          <cell r="CI256" t="str">
            <v>1-5099-00580-43-9
1-9098-00479-48-1</v>
          </cell>
          <cell r="CJ256" t="str">
            <v>-พบว่ามีกรรมสิทธิ์ในที่ดินห้องชุดเลขที่ 157/27 ชั้น 3อาคารที่ 8 อ.เมืองเชียงใหม่ จ.เชียงใหม่ (ติดจำนอง)
-ไม่พบว่ามีกรรมสิทธิ์ในที่ดิน เขตลาดกระบัง จ.กรุงเทพมหานคร 
-ไม่พบว่ามีกรรมสิทธิ์ในที่ดิน อ.เมืองเชียงใหม่ จ.เชียงใหม่
-ไม่พบว่ามีกรรมสิทธิ์ในที่ดิน อ.บางกล่ำ จ.สงขลา</v>
          </cell>
          <cell r="CK256" t="str">
            <v>พบ</v>
          </cell>
          <cell r="CL256"/>
          <cell r="CM256"/>
          <cell r="CN256"/>
          <cell r="CO256"/>
          <cell r="CP256"/>
          <cell r="CQ256"/>
          <cell r="CR256"/>
          <cell r="CS256"/>
          <cell r="CT256"/>
          <cell r="CU256"/>
          <cell r="CV256"/>
          <cell r="CW256"/>
          <cell r="CX256">
            <v>243333</v>
          </cell>
          <cell r="CY256"/>
          <cell r="CZ256"/>
        </row>
        <row r="257">
          <cell r="B257">
            <v>251</v>
          </cell>
          <cell r="C257">
            <v>1</v>
          </cell>
          <cell r="D257">
            <v>11</v>
          </cell>
          <cell r="E257">
            <v>2561</v>
          </cell>
          <cell r="F257">
            <v>800025224745</v>
          </cell>
          <cell r="G257" t="str">
            <v>นางสาว</v>
          </cell>
          <cell r="H257" t="str">
            <v>ภูรียา</v>
          </cell>
          <cell r="I257" t="str">
            <v>ธิหล้า</v>
          </cell>
          <cell r="J257">
            <v>1509900185050</v>
          </cell>
          <cell r="K257" t="str">
            <v>เชียงใหม่</v>
          </cell>
          <cell r="L257" t="str">
            <v>เชียงใหม่ 1</v>
          </cell>
          <cell r="M257">
            <v>8</v>
          </cell>
          <cell r="N257" t="str">
            <v>-</v>
          </cell>
          <cell r="O257"/>
          <cell r="P257">
            <v>1302335.77</v>
          </cell>
          <cell r="Q257" t="str">
            <v>MLR+1.15</v>
          </cell>
          <cell r="R257" t="str">
            <v>จังหวัดเชียงใหม่</v>
          </cell>
          <cell r="S257" t="str">
            <v>ผบ.2090</v>
          </cell>
          <cell r="T257">
            <v>2560</v>
          </cell>
          <cell r="U257" t="str">
            <v>ผบ.1316</v>
          </cell>
          <cell r="V257">
            <v>2561</v>
          </cell>
          <cell r="W257">
            <v>20</v>
          </cell>
          <cell r="X257">
            <v>6</v>
          </cell>
          <cell r="Y257">
            <v>2561</v>
          </cell>
          <cell r="Z257"/>
          <cell r="AA257"/>
          <cell r="AB257"/>
          <cell r="AC257"/>
          <cell r="AD257"/>
          <cell r="AE257"/>
          <cell r="AF257"/>
          <cell r="AG257"/>
          <cell r="AH257"/>
          <cell r="AI257"/>
          <cell r="AJ257"/>
          <cell r="AK257"/>
          <cell r="AL257"/>
          <cell r="AM257"/>
          <cell r="AN257"/>
          <cell r="AO257"/>
          <cell r="AP257"/>
          <cell r="AQ257"/>
          <cell r="AR257"/>
          <cell r="AS257"/>
          <cell r="AT257"/>
          <cell r="AU257"/>
          <cell r="AV257"/>
          <cell r="AW257"/>
          <cell r="AX257"/>
          <cell r="AY257"/>
          <cell r="AZ257"/>
          <cell r="BA257"/>
          <cell r="BB257" t="str">
            <v>รายงานสืบทรัพย์ 14/11/2567</v>
          </cell>
          <cell r="BC257"/>
          <cell r="BD257"/>
          <cell r="BE257"/>
          <cell r="BF257"/>
          <cell r="BG257"/>
          <cell r="BH257">
            <v>823560011177</v>
          </cell>
          <cell r="BI257" t="str">
            <v>นางสาวภูรียา   ธิหล้า</v>
          </cell>
          <cell r="BJ257"/>
          <cell r="BK257"/>
          <cell r="BL257"/>
          <cell r="BM257"/>
          <cell r="BN257" t="str">
            <v>1.  นางสาวภูรียา ธิหล้า หรือนางสาวภัตรวิรินทร์  พิชญาวัฒนารัตน์
2. นายวรสิทธิ์  ธิหล้า  (คู่สมรส)
3.  นางสาวทิชญาดา  วงค์จักร
4.  นางสาวพิมภินันท์  ปันทะ
5.  นายชวลิตหรือตฤณ  หงษ์ใส</v>
          </cell>
          <cell r="BO257" t="str">
            <v>ผู้กู้
คู่สมรส ล.1
ผู้ค้ำประกัน
ผู้ค้ำประกัน
ผู้ค้ำประกัน</v>
          </cell>
          <cell r="BP257" t="str">
            <v>1509900185050
1509900405360
1509900386462
1509900288860
1509900356687</v>
          </cell>
          <cell r="BQ257" t="str">
            <v>-ไม่พบว่ามีกรรมสิทธิ์ในที่ดิน อ.เมืองเชียงใหม่ จ.เชียงใหม่
'-พบว่ามีกรรมสิทธิ์ในที่ดิน อ.เมืองลำพูน จ.ลำพูน เลขโฉนด 133381 เลขที่ดิน 61
-ไม่พบว่ามีกรรมสิทธิ์ในที่ดิน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257"/>
          <cell r="BS257" t="str">
            <v>พบ
พบ
ไม่พบ
พบ
ไม่พบ</v>
          </cell>
          <cell r="BT257">
            <v>5</v>
          </cell>
          <cell r="BU257"/>
          <cell r="BV257"/>
          <cell r="BW257"/>
          <cell r="BX257"/>
          <cell r="BY257" t="str">
            <v>1.นางสาวภัตรวิรินทร์  พิชญาวัฒนารัตน์
2. นายวรสิทธิ์  ธิหล้า 
3.  นางสาวทิชญาดา  วงค์จักร
4.  นางสาวพิมภินันท์  ปันทะ
5.  นายชวลิตหรือตฤณ  หงษ์ใส</v>
          </cell>
          <cell r="BZ257" t="str">
            <v>จำเลยที่ 1
คู่สมรสจำเลยที่ 1
จำเลยที่ 2
จำเลยที่ 3
จำเลยที่ 4</v>
          </cell>
          <cell r="CA257" t="str">
            <v>1-5099-00185-05-0
1-5099-00405-36-0
1-5099-00386-46-2
1-5099-00288-86-0
1-5099-00356-68-7</v>
          </cell>
          <cell r="CB257"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257" t="str">
            <v>ไม่พบ</v>
          </cell>
          <cell r="CD257"/>
          <cell r="CE257"/>
          <cell r="CF257"/>
          <cell r="CG257"/>
          <cell r="CH257"/>
          <cell r="CI257"/>
          <cell r="CJ257"/>
          <cell r="CK257"/>
          <cell r="CL257"/>
          <cell r="CM257"/>
          <cell r="CN257"/>
          <cell r="CO257"/>
          <cell r="CP257"/>
          <cell r="CQ257"/>
          <cell r="CR257"/>
          <cell r="CS257"/>
          <cell r="CT257"/>
          <cell r="CU257"/>
          <cell r="CV257"/>
          <cell r="CW257"/>
          <cell r="CX257"/>
          <cell r="CY257"/>
          <cell r="CZ257"/>
        </row>
        <row r="258">
          <cell r="B258">
            <v>252</v>
          </cell>
          <cell r="C258">
            <v>5</v>
          </cell>
          <cell r="D258">
            <v>10</v>
          </cell>
          <cell r="E258">
            <v>2561</v>
          </cell>
          <cell r="F258">
            <v>800050827602</v>
          </cell>
          <cell r="G258" t="str">
            <v>นาย</v>
          </cell>
          <cell r="H258" t="str">
            <v>นิคม</v>
          </cell>
          <cell r="I258" t="str">
            <v>เชียงจันทร์</v>
          </cell>
          <cell r="J258">
            <v>3500600448690</v>
          </cell>
          <cell r="K258" t="str">
            <v>แม่แตง</v>
          </cell>
          <cell r="L258" t="str">
            <v>เชียงใหม่ 4</v>
          </cell>
          <cell r="M258">
            <v>8</v>
          </cell>
          <cell r="N258" t="str">
            <v>องค์กรชุมชน</v>
          </cell>
          <cell r="O258" t="str">
            <v>1.บุคคลค้ำประกัน</v>
          </cell>
          <cell r="P258">
            <v>130000</v>
          </cell>
          <cell r="Q258" t="str">
            <v>MRR+4</v>
          </cell>
          <cell r="R258" t="str">
            <v>แขวงเชียงใหม่</v>
          </cell>
          <cell r="S258" t="str">
            <v>ผบ.11924</v>
          </cell>
          <cell r="T258">
            <v>2560</v>
          </cell>
          <cell r="U258" t="str">
            <v>ผบ.795</v>
          </cell>
          <cell r="V258">
            <v>2561</v>
          </cell>
          <cell r="W258"/>
          <cell r="X258"/>
          <cell r="Y258"/>
          <cell r="Z258">
            <v>6</v>
          </cell>
          <cell r="AA258">
            <v>2</v>
          </cell>
          <cell r="AB258">
            <v>2561</v>
          </cell>
          <cell r="AC258"/>
          <cell r="AD258"/>
          <cell r="AE258"/>
          <cell r="AF258"/>
          <cell r="AG258"/>
          <cell r="AH258"/>
          <cell r="AI258"/>
          <cell r="AJ258"/>
          <cell r="AK258"/>
          <cell r="AL258"/>
          <cell r="AM258"/>
          <cell r="AN258"/>
          <cell r="AO258"/>
          <cell r="AP258"/>
          <cell r="AQ258"/>
          <cell r="AR258"/>
          <cell r="AS258"/>
          <cell r="AT258"/>
          <cell r="AU258"/>
          <cell r="AV258"/>
          <cell r="AW258"/>
          <cell r="AX258"/>
          <cell r="AY258"/>
          <cell r="AZ258"/>
          <cell r="BA258"/>
          <cell r="BB258"/>
          <cell r="BC258"/>
          <cell r="BD258"/>
          <cell r="BE258"/>
          <cell r="BF258"/>
          <cell r="BG258"/>
          <cell r="BH258">
            <v>823860010127</v>
          </cell>
          <cell r="BI258" t="str">
            <v>นายนิคม   เชียงจันทร์</v>
          </cell>
          <cell r="BJ258"/>
          <cell r="BK258"/>
          <cell r="BL258"/>
          <cell r="BM258"/>
          <cell r="BN258" t="str">
            <v>1. นายนิคม  เชียงจันทร์
2. นายปรีชา  คำผาย
3. นายสมบัติ  คำผาย</v>
          </cell>
          <cell r="BO258" t="str">
            <v>ผู้กู้
ผู้ค้ำประกัน ล.2
ผู้ค้ำประกัน ล.3</v>
          </cell>
          <cell r="BP258" t="str">
            <v>3500600448690
4500600002703
3500600448959</v>
          </cell>
          <cell r="BQ258" t="str">
            <v>-ไม่พบว่ามีกรรมสิทธิ์ในที่ดิน อ.แม่แตง จ.เชียงใหม่
'-พบว่ามีกรรมสิทธิ์ในที่ดิน อ.แม่แตง จ.เชียงใหม่ เลขโฉนด 22967 เลขที่ดิน 1
'-พบว่ามีกรรมสิทธิ์ในที่ดิน อ.แม่แตง จ.เชียงใหม่ เลขโฉนด 21864 เลขที่ดิน 3</v>
          </cell>
          <cell r="BR258" t="str">
            <v>พบ</v>
          </cell>
          <cell r="BS258" t="str">
            <v>ไม่พบ
พบ
ไม่พบ</v>
          </cell>
          <cell r="BT258">
            <v>3</v>
          </cell>
          <cell r="BU258"/>
          <cell r="BV258"/>
          <cell r="BW258"/>
          <cell r="BX258"/>
          <cell r="BY258"/>
          <cell r="BZ258"/>
          <cell r="CA258"/>
          <cell r="CB258"/>
          <cell r="CC258"/>
          <cell r="CD258"/>
          <cell r="CE258"/>
          <cell r="CF258"/>
          <cell r="CG258"/>
          <cell r="CH258"/>
          <cell r="CI258"/>
          <cell r="CJ258"/>
          <cell r="CK258"/>
          <cell r="CL258"/>
          <cell r="CM258"/>
          <cell r="CN258"/>
          <cell r="CO258"/>
          <cell r="CP258"/>
          <cell r="CQ258"/>
          <cell r="CR258"/>
          <cell r="CS258"/>
          <cell r="CT258"/>
          <cell r="CU258"/>
          <cell r="CV258"/>
          <cell r="CW258"/>
          <cell r="CX258"/>
          <cell r="CY258"/>
          <cell r="CZ258"/>
        </row>
        <row r="259">
          <cell r="B259">
            <v>253</v>
          </cell>
          <cell r="C259">
            <v>5</v>
          </cell>
          <cell r="D259">
            <v>10</v>
          </cell>
          <cell r="E259">
            <v>2561</v>
          </cell>
          <cell r="F259">
            <v>800050456543</v>
          </cell>
          <cell r="G259" t="str">
            <v>นาย</v>
          </cell>
          <cell r="H259" t="str">
            <v xml:space="preserve">อาทิตย์  </v>
          </cell>
          <cell r="I259" t="str">
            <v>ปันอิยะ</v>
          </cell>
          <cell r="J259">
            <v>1500600010230</v>
          </cell>
          <cell r="K259" t="str">
            <v>แม่แตง</v>
          </cell>
          <cell r="L259" t="str">
            <v>เชียงใหม่ 4</v>
          </cell>
          <cell r="M259">
            <v>8</v>
          </cell>
          <cell r="N259" t="str">
            <v>พัฒนาองค์กรชุมชน (รายบุคคล)</v>
          </cell>
          <cell r="O259" t="str">
            <v>1.บุคคลค้ำประกัน</v>
          </cell>
          <cell r="P259"/>
          <cell r="Q259"/>
          <cell r="R259" t="str">
            <v>แขวงเชียงใหม่</v>
          </cell>
          <cell r="S259" t="str">
            <v>ผบ.4674</v>
          </cell>
          <cell r="T259">
            <v>2561</v>
          </cell>
          <cell r="U259" t="str">
            <v>ผบ.5767</v>
          </cell>
          <cell r="V259">
            <v>2561</v>
          </cell>
          <cell r="W259"/>
          <cell r="X259"/>
          <cell r="Y259"/>
          <cell r="Z259">
            <v>26</v>
          </cell>
          <cell r="AA259">
            <v>6</v>
          </cell>
          <cell r="AB259">
            <v>2561</v>
          </cell>
          <cell r="AC259"/>
          <cell r="AD259"/>
          <cell r="AE259"/>
          <cell r="AF259"/>
          <cell r="AG259"/>
          <cell r="AH259"/>
          <cell r="AI259"/>
          <cell r="AJ259"/>
          <cell r="AK259"/>
          <cell r="AL259"/>
          <cell r="AM259"/>
          <cell r="AN259"/>
          <cell r="AO259"/>
          <cell r="AP259"/>
          <cell r="AQ259"/>
          <cell r="AR259"/>
          <cell r="AS259"/>
          <cell r="AT259"/>
          <cell r="AU259"/>
          <cell r="AV259"/>
          <cell r="AW259"/>
          <cell r="AX259"/>
          <cell r="AY259"/>
          <cell r="AZ259"/>
          <cell r="BA259"/>
          <cell r="BB259" t="str">
            <v>สืบครั้งที่ 2 รายงานผล25/6/2567</v>
          </cell>
          <cell r="BC259"/>
          <cell r="BD259"/>
          <cell r="BE259"/>
          <cell r="BF259"/>
          <cell r="BG259"/>
          <cell r="BH259" t="str">
            <v>-</v>
          </cell>
          <cell r="BI259" t="str">
            <v>นายอาทิตย์     ปันอิยะ</v>
          </cell>
          <cell r="BJ259"/>
          <cell r="BK259"/>
          <cell r="BL259"/>
          <cell r="BM259"/>
          <cell r="BN259" t="str">
            <v>1. นายอาทิตย์  ปันอิยะ
2. นางสาวประวีณา  ขันทะจิตร
3. นายเดี่ยว  อินตาพิทักษ์
4. นางกรกชภรณ์  หรือสุภาภรณ์  อินถามา
5. นายสมเพชร  อินถามา
6. นางสาวชนาภา  อินถามา
7. นายนารินทร์  ใจชื่น</v>
          </cell>
          <cell r="BO259" t="str">
            <v xml:space="preserve">ผู้กู้
(คู่สมรส ล.1)
ผู้ค้ำประกัน (ล.2)
ผู้ค้ำประกัน (ล.3)
(คู่สมรส ล.3)
ผู้ค้ำประกัน (ล.4)
(คู่สมรส ล.4)
</v>
          </cell>
          <cell r="BP259" t="str">
            <v>1500600010230
3500600595277
3500600444015
3500600374319
3500600386325
3500600386333
3500600431321</v>
          </cell>
          <cell r="BQ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33672 เลขที่ดิน 583
'-พบว่ามีกรรมสิทธิ์ในที่ดิน อ.แม่แตง จ.เชียงใหม่ เลขโฉนด 33672 เลขที่ดิน 583
'-ไม่พบว่ามีกรรมสิทธิ์ในที่ดิน อ.แม่แตง จ.เชียงใหม่
'-ไม่พบว่ามีกรรมสิทธิ์ในที่ดิน อ.แม่แตง จ.เชียงใหม่</v>
          </cell>
          <cell r="BR259" t="str">
            <v>พบ</v>
          </cell>
          <cell r="BS259" t="str">
            <v>พบ
ไม่พบ
พบ
พบ
ไม่พบ
พบ
พบ</v>
          </cell>
          <cell r="BT259">
            <v>7</v>
          </cell>
          <cell r="BU259"/>
          <cell r="BV259"/>
          <cell r="BW259"/>
          <cell r="BX259"/>
          <cell r="BY259" t="str">
            <v>1.นายอาทิตย์  ปันอิยะ
2.นางสาวน้ำฝน  กันยา
3.นายเดี่ยว  อินตาพิทักษ์
4.นางสาววราภรณ์  รักษาสิทธิ์
5.นางกรกชภรณ์  อินถามา
6.นางสาวชนาภา  อินถามา
7.นายนารินทร์  ใจชื่น</v>
          </cell>
          <cell r="BZ259" t="str">
            <v>จำเลยที่ 1
คู่สมรสจำเลยที่ 1
จำเลยที่ 2
คู่สมรสจำเลยที่ 2
จำเลยที่ 3
จำเลยที่ 4
คู่สมรสจำเลยที่ 4</v>
          </cell>
          <cell r="CA259" t="str">
            <v>1-5006-00010-23-0
3-5006-00424-94-4
3-5006-00444-01-5
3-6201-00643-86-7
3-5006-00374-31-9
3-5006-00386-33-3
3-5006-00431-32-1</v>
          </cell>
          <cell r="CB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59"/>
          <cell r="CD259"/>
          <cell r="CE259">
            <v>7</v>
          </cell>
          <cell r="CF259"/>
          <cell r="CG259"/>
          <cell r="CH259"/>
          <cell r="CI259"/>
          <cell r="CJ259"/>
          <cell r="CK259"/>
          <cell r="CL259"/>
          <cell r="CM259"/>
          <cell r="CN259"/>
          <cell r="CO259"/>
          <cell r="CP259"/>
          <cell r="CQ259"/>
          <cell r="CR259"/>
          <cell r="CS259"/>
          <cell r="CT259"/>
          <cell r="CU259"/>
          <cell r="CV259"/>
          <cell r="CW259"/>
          <cell r="CX259"/>
          <cell r="CY259"/>
          <cell r="CZ259"/>
        </row>
        <row r="260">
          <cell r="B260">
            <v>254</v>
          </cell>
          <cell r="C260">
            <v>8</v>
          </cell>
          <cell r="D260">
            <v>10</v>
          </cell>
          <cell r="E260">
            <v>2561</v>
          </cell>
          <cell r="F260">
            <v>800026695125</v>
          </cell>
          <cell r="G260" t="str">
            <v>นาย</v>
          </cell>
          <cell r="H260" t="str">
            <v>อานนท์</v>
          </cell>
          <cell r="I260" t="str">
            <v>แสนฝน</v>
          </cell>
          <cell r="J260">
            <v>1509900068673</v>
          </cell>
          <cell r="K260" t="str">
            <v>ฝาง</v>
          </cell>
          <cell r="L260" t="str">
            <v>เชียงใหม่ 4</v>
          </cell>
          <cell r="M260">
            <v>8</v>
          </cell>
          <cell r="N260" t="str">
            <v>สวัสดิการ</v>
          </cell>
          <cell r="O260" t="str">
            <v>1.บุคคลค้ำประกัน</v>
          </cell>
          <cell r="P260">
            <v>881604.38</v>
          </cell>
          <cell r="Q260">
            <v>14</v>
          </cell>
          <cell r="R260" t="str">
            <v>จังหวัดเชียงใหม่</v>
          </cell>
          <cell r="S260" t="str">
            <v>ผบ.634</v>
          </cell>
          <cell r="T260">
            <v>2560</v>
          </cell>
          <cell r="U260" t="str">
            <v>ผบ.1725</v>
          </cell>
          <cell r="V260">
            <v>2560</v>
          </cell>
          <cell r="W260"/>
          <cell r="X260"/>
          <cell r="Y260"/>
          <cell r="Z260">
            <v>21</v>
          </cell>
          <cell r="AA260">
            <v>8</v>
          </cell>
          <cell r="AB260">
            <v>2560</v>
          </cell>
          <cell r="AC260"/>
          <cell r="AD260"/>
          <cell r="AE260"/>
          <cell r="AF260"/>
          <cell r="AG260"/>
          <cell r="AH260"/>
          <cell r="AI260"/>
          <cell r="AJ260"/>
          <cell r="AK260"/>
          <cell r="AL260"/>
          <cell r="AM260"/>
          <cell r="AN260"/>
          <cell r="AO260"/>
          <cell r="AP260"/>
          <cell r="AQ260"/>
          <cell r="AR260"/>
          <cell r="AS260"/>
          <cell r="AT260"/>
          <cell r="AU260"/>
          <cell r="AV260"/>
          <cell r="AW260"/>
          <cell r="AX260"/>
          <cell r="AY260"/>
          <cell r="AZ260"/>
          <cell r="BA260"/>
          <cell r="BB260"/>
          <cell r="BC260"/>
          <cell r="BD260"/>
          <cell r="BE260"/>
          <cell r="BF260">
            <v>1</v>
          </cell>
          <cell r="BG260"/>
          <cell r="BH260">
            <v>823859010533</v>
          </cell>
          <cell r="BI260" t="str">
            <v>นายอานนท์   แสนฝน</v>
          </cell>
          <cell r="BJ260"/>
          <cell r="BK260"/>
          <cell r="BL260"/>
          <cell r="BM260"/>
          <cell r="BN260" t="str">
            <v>1. นายอานนท์  แสนฝน
2. ว่าที่ร้อยตรีธนากร  ศรีสุรินทร์
3. ว่าที่ร้อยตรีหญิงจีระนันต์  ทองก้อน</v>
          </cell>
          <cell r="BO260" t="str">
            <v xml:space="preserve">ผู้กู้
ผู้ค้ำประกัน (ล.2)
ผู้ค้ำประกัน (ล.3)
</v>
          </cell>
          <cell r="BP260" t="str">
            <v>1509900068673
1509900567246
1500400061167</v>
          </cell>
          <cell r="BQ260" t="str">
            <v>-ไม่พบว่ามีกรรมสิทธิ์ในที่ดิน อ.แม่แตง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v>
          </cell>
          <cell r="BR260" t="str">
            <v>ไม่พบ</v>
          </cell>
          <cell r="BS260" t="str">
            <v>ไม่พบ
พบ
พบ</v>
          </cell>
          <cell r="BT260">
            <v>3</v>
          </cell>
          <cell r="BU260">
            <v>4</v>
          </cell>
          <cell r="BV260" t="str">
            <v>1/62</v>
          </cell>
          <cell r="BW260"/>
          <cell r="BX260" t="str">
            <v>พี่ขวัญ</v>
          </cell>
          <cell r="BY260"/>
          <cell r="BZ260"/>
          <cell r="CA260"/>
          <cell r="CB260"/>
          <cell r="CC260"/>
          <cell r="CD260"/>
          <cell r="CE260"/>
          <cell r="CF260"/>
          <cell r="CG260"/>
          <cell r="CH260"/>
          <cell r="CI260"/>
          <cell r="CJ260"/>
          <cell r="CK260"/>
          <cell r="CL260"/>
          <cell r="CM260"/>
          <cell r="CN260"/>
          <cell r="CO260"/>
          <cell r="CP260"/>
          <cell r="CQ260"/>
          <cell r="CR260"/>
          <cell r="CS260"/>
          <cell r="CT260"/>
          <cell r="CU260"/>
          <cell r="CV260"/>
          <cell r="CW260"/>
          <cell r="CX260"/>
          <cell r="CY260"/>
          <cell r="CZ260"/>
        </row>
        <row r="261">
          <cell r="B261">
            <v>255</v>
          </cell>
          <cell r="C261">
            <v>8</v>
          </cell>
          <cell r="D261">
            <v>10</v>
          </cell>
          <cell r="E261">
            <v>2561</v>
          </cell>
          <cell r="F261">
            <v>800029521443</v>
          </cell>
          <cell r="G261" t="str">
            <v>พ.ต.ท</v>
          </cell>
          <cell r="H261" t="str">
            <v>ไพรวัลย์</v>
          </cell>
          <cell r="I261" t="str">
            <v>กิ่งแก้ว</v>
          </cell>
          <cell r="J261">
            <v>3339900096951</v>
          </cell>
          <cell r="K261" t="str">
            <v>เชียงใหม่</v>
          </cell>
          <cell r="L261" t="str">
            <v>เชียงใหม่ 1</v>
          </cell>
          <cell r="M261">
            <v>8</v>
          </cell>
          <cell r="N261" t="str">
            <v>สวัสดิการ</v>
          </cell>
          <cell r="O261" t="str">
            <v>4.ไม่มีหลักประกัน</v>
          </cell>
          <cell r="P261">
            <v>570768.73</v>
          </cell>
          <cell r="Q261">
            <v>14</v>
          </cell>
          <cell r="R261" t="str">
            <v>จังหวัดแพร่</v>
          </cell>
          <cell r="S261" t="str">
            <v>ผบ.1231</v>
          </cell>
          <cell r="T261">
            <v>2560</v>
          </cell>
          <cell r="U261" t="str">
            <v>ผบ.1746</v>
          </cell>
          <cell r="V261">
            <v>2560</v>
          </cell>
          <cell r="W261">
            <v>17</v>
          </cell>
          <cell r="X261">
            <v>7</v>
          </cell>
          <cell r="Y261">
            <v>2560</v>
          </cell>
          <cell r="Z261"/>
          <cell r="AA261"/>
          <cell r="AB261"/>
          <cell r="AC261"/>
          <cell r="AD261"/>
          <cell r="AE261"/>
          <cell r="AF261"/>
          <cell r="AG261"/>
          <cell r="AH261"/>
          <cell r="AI261"/>
          <cell r="AJ261"/>
          <cell r="AK261"/>
          <cell r="AL261"/>
          <cell r="AM261"/>
          <cell r="AN261"/>
          <cell r="AO261"/>
          <cell r="AP261"/>
          <cell r="AQ261"/>
          <cell r="AR261"/>
          <cell r="AS261"/>
          <cell r="AT261"/>
          <cell r="AU261"/>
          <cell r="AV261"/>
          <cell r="AW261"/>
          <cell r="AX261"/>
          <cell r="AY261"/>
          <cell r="AZ261"/>
          <cell r="BA261"/>
          <cell r="BB261" t="str">
            <v>รายงานผลการสืบทรัพย์ 18/7/2567//ส่งต้นฉบับสืบทรัพย์ 18/7/2567</v>
          </cell>
          <cell r="BC261"/>
          <cell r="BD261"/>
          <cell r="BE261"/>
          <cell r="BF261" t="str">
            <v>ศูนย์ 1</v>
          </cell>
          <cell r="BG261"/>
          <cell r="BH261">
            <v>823560010079</v>
          </cell>
          <cell r="BI261" t="str">
            <v>พ.ต.ทไพรวัลย์   กิ่งแก้ว</v>
          </cell>
          <cell r="BJ261"/>
          <cell r="BK261"/>
          <cell r="BL261"/>
          <cell r="BM261"/>
          <cell r="BN261" t="str">
            <v>1. นางชุลีพร  กิ่งแก้ว หรือ  ร.ต.อ.หญิงสุวิชมล  กิ่งแก้ว ในฐานะทายาทโดยธรรมของพ้นตำรวจโทไพรวัลย์  กิ่งแก้ว</v>
          </cell>
          <cell r="BO261" t="str">
            <v>ผู้กู้</v>
          </cell>
          <cell r="BP261">
            <v>3540100184847</v>
          </cell>
          <cell r="BQ261" t="str">
            <v xml:space="preserve">-พบว่ามีกรรมสิทธิ์ในที่ดิน โฉนดที่ดินเลขทที่ 14278 ต.เหมืองหม้อ อ.เมืองแพร่ จ.แพร่  (ติดจำนอง)         
-พบว่ามีกรรมสิทธิ์ในที่ดิน โฉนดที่ดินเลขทที่ 15990 ต.เหมืองหม้อ อ.เมืองแพร่ จ.แพร่ (ติดจำนอง)   </v>
          </cell>
          <cell r="BR261" t="str">
            <v>พบ</v>
          </cell>
          <cell r="BS261" t="str">
            <v>พบ</v>
          </cell>
          <cell r="BT261"/>
          <cell r="BU261"/>
          <cell r="BV261"/>
          <cell r="BW261"/>
          <cell r="BX261" t="str">
            <v>พี่ขวัญ</v>
          </cell>
          <cell r="BY261" t="str">
            <v>1.นางสาวสุวิชมล วันมหาใจ
2.ร.ต.อ.ไพรวัลย์ กิ่งแก้ว</v>
          </cell>
          <cell r="BZ261" t="str">
            <v xml:space="preserve">จำเลย
คู่สมรสจำเลย
</v>
          </cell>
          <cell r="CA261" t="str">
            <v>3-5401-00184-84-7
3-3399-00096-95-1</v>
          </cell>
          <cell r="CB261" t="str">
            <v>-ไม่พบว่ามีกรรมสิทธิ์ในที่ดิน อ.เมืองเชียงใหม่ จ.เชียงใหม่
-พบว่ามีกรรมสิทธิ์ในที่ดิน โฉนดที่ดินเลขทที่ 14278 ต.เหมืองหม้อ อ.เมืองแพร่ จ.แพร่ (ติดอายัด)
-พบว่ามีกรรมสิทธิ์ในที่ดิน โฉนดที่ดินเลขทที่ 15990 ต.เหมืองหม้อ อ.เมืองแพร่ จ.แพร่ (ติดอายัด)
-ไม่พบว่ามีกรรมสิทธิ์ในที่ดิน อ.เมืองเชียงใหม่ จ.เชียงใหม่
-พบว่ามีกรรมสิทธิ์ในที่ดิน โฉนดที่ดินเลขทที่ 14278 ต.เหมืองหม้อ อ.เมืองแพร่ จ.แพร่  (ติดอายัด)      
-พบว่ามีกรรมสิทธิ์ในที่ดิน โฉนดที่ดินเลขทที่ 15990 ต.เหมืองหม้อ อ.เมืองแพร่ จ.แพร่ (ติดอายัด)</v>
          </cell>
          <cell r="CC261" t="str">
            <v>พบ</v>
          </cell>
          <cell r="CD261"/>
          <cell r="CE261"/>
          <cell r="CF261"/>
          <cell r="CG261"/>
          <cell r="CH261"/>
          <cell r="CI261"/>
          <cell r="CJ261"/>
          <cell r="CK261"/>
          <cell r="CL261"/>
          <cell r="CM261"/>
          <cell r="CN261"/>
          <cell r="CO261"/>
          <cell r="CP261"/>
          <cell r="CQ261"/>
          <cell r="CR261"/>
          <cell r="CS261"/>
          <cell r="CT261"/>
          <cell r="CU261"/>
          <cell r="CV261"/>
          <cell r="CW261"/>
          <cell r="CX261"/>
          <cell r="CY261"/>
          <cell r="CZ261"/>
        </row>
        <row r="262">
          <cell r="B262">
            <v>256</v>
          </cell>
          <cell r="C262">
            <v>8</v>
          </cell>
          <cell r="D262">
            <v>10</v>
          </cell>
          <cell r="E262">
            <v>2561</v>
          </cell>
          <cell r="F262">
            <v>800352011327</v>
          </cell>
          <cell r="G262" t="str">
            <v>นาย</v>
          </cell>
          <cell r="H262" t="str">
            <v>อนันต์</v>
          </cell>
          <cell r="I262" t="str">
            <v>เสติละ</v>
          </cell>
          <cell r="J262">
            <v>3509900595645</v>
          </cell>
          <cell r="K262" t="str">
            <v>เชียงใหม่</v>
          </cell>
          <cell r="L262" t="str">
            <v>เชียงใหม่ 1</v>
          </cell>
          <cell r="M262">
            <v>8</v>
          </cell>
          <cell r="N262" t="str">
            <v>พัฒนากลุ่มอาชีพ (ชพค.)</v>
          </cell>
          <cell r="O262" t="str">
            <v>1.บุคคลค้ำประกัน</v>
          </cell>
          <cell r="P262">
            <v>522605.94</v>
          </cell>
          <cell r="Q262" t="str">
            <v>MLR+2</v>
          </cell>
          <cell r="R262" t="str">
            <v>จังหวัดเชียงใหม่</v>
          </cell>
          <cell r="S262" t="str">
            <v>ผบ.1798</v>
          </cell>
          <cell r="T262">
            <v>2560</v>
          </cell>
          <cell r="U262" t="str">
            <v>ผบ.2243</v>
          </cell>
          <cell r="V262">
            <v>2560</v>
          </cell>
          <cell r="W262"/>
          <cell r="X262"/>
          <cell r="Y262"/>
          <cell r="Z262">
            <v>30</v>
          </cell>
          <cell r="AA262">
            <v>10</v>
          </cell>
          <cell r="AB262">
            <v>2560</v>
          </cell>
          <cell r="AC262"/>
          <cell r="AD262"/>
          <cell r="AE262"/>
          <cell r="AF262"/>
          <cell r="AG262"/>
          <cell r="AH262"/>
          <cell r="AI262"/>
          <cell r="AJ262"/>
          <cell r="AK262"/>
          <cell r="AL262"/>
          <cell r="AM262"/>
          <cell r="AN262"/>
          <cell r="AO262"/>
          <cell r="AP262"/>
          <cell r="AQ262"/>
          <cell r="AR262"/>
          <cell r="AS262"/>
          <cell r="AT262"/>
          <cell r="AU262"/>
          <cell r="AV262"/>
          <cell r="AW262"/>
          <cell r="AX262"/>
          <cell r="AY262"/>
          <cell r="AZ262"/>
          <cell r="BA262"/>
          <cell r="BB262" t="str">
            <v>///ปิดบัญชีเนื่องจากขายหนี้</v>
          </cell>
          <cell r="BC262"/>
          <cell r="BD262"/>
          <cell r="BE262"/>
          <cell r="BF262" t="str">
            <v>ศูนย์ 1</v>
          </cell>
          <cell r="BG262"/>
          <cell r="BH262">
            <v>823560011099</v>
          </cell>
          <cell r="BI262" t="str">
            <v>นายอนันต์   เสติละ</v>
          </cell>
          <cell r="BJ262"/>
          <cell r="BK262"/>
          <cell r="BL262"/>
          <cell r="BM262"/>
          <cell r="BN262" t="str">
            <v>1. นายอนันต์  เสติละ
2. นางสาวศุภวรรณ  กันไชย</v>
          </cell>
          <cell r="BO262" t="str">
            <v>ผู้กู้
ผู้ค้ำประกัน (ล.2)</v>
          </cell>
          <cell r="BP262" t="str">
            <v>3509900595645
3501900620201</v>
          </cell>
          <cell r="BQ262" t="str">
            <v>-พบว่ามีกรรมสิทธิ์ในที่ดิน อ.ดอยสะเก็ด จ.เชียงใหม่ เลขโฉนด 57947 เลขที่ดิน 2150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v>
          </cell>
          <cell r="BR262" t="str">
            <v>พบ</v>
          </cell>
          <cell r="BS262" t="str">
            <v>พบ
พบ</v>
          </cell>
          <cell r="BT262"/>
          <cell r="BU262"/>
          <cell r="BV262"/>
          <cell r="BW262"/>
          <cell r="BX262" t="str">
            <v>พี่ขวัญ</v>
          </cell>
          <cell r="BY262"/>
          <cell r="BZ262"/>
          <cell r="CA262"/>
          <cell r="CB262"/>
          <cell r="CC262"/>
          <cell r="CD262"/>
          <cell r="CE262"/>
          <cell r="CF262"/>
          <cell r="CG262"/>
          <cell r="CH262"/>
          <cell r="CI262"/>
          <cell r="CJ262"/>
          <cell r="CK262"/>
          <cell r="CL262"/>
          <cell r="CM262"/>
          <cell r="CN262"/>
          <cell r="CO262"/>
          <cell r="CP262"/>
          <cell r="CQ262"/>
          <cell r="CR262"/>
          <cell r="CS262"/>
          <cell r="CT262"/>
          <cell r="CU262"/>
          <cell r="CV262"/>
          <cell r="CW262"/>
          <cell r="CX262"/>
          <cell r="CY262"/>
          <cell r="CZ262"/>
        </row>
        <row r="263">
          <cell r="B263">
            <v>257</v>
          </cell>
          <cell r="C263">
            <v>8</v>
          </cell>
          <cell r="D263">
            <v>10</v>
          </cell>
          <cell r="E263">
            <v>2561</v>
          </cell>
          <cell r="F263">
            <v>852948008549</v>
          </cell>
          <cell r="G263" t="str">
            <v>ร.ต.อ.</v>
          </cell>
          <cell r="H263" t="str">
            <v>ปิยชัย</v>
          </cell>
          <cell r="I263" t="str">
            <v>เรือนปาง</v>
          </cell>
          <cell r="J263">
            <v>3540500200190</v>
          </cell>
          <cell r="K263" t="str">
            <v>ถนนทิพย์เนตร</v>
          </cell>
          <cell r="L263" t="str">
            <v>เชียงใหม่ 1</v>
          </cell>
          <cell r="M263">
            <v>8</v>
          </cell>
          <cell r="N263" t="str">
            <v>เคหะ</v>
          </cell>
          <cell r="O263" t="str">
            <v>2.หลักทรัพย์ค้ำประกัน</v>
          </cell>
          <cell r="P263"/>
          <cell r="Q263"/>
          <cell r="R263" t="str">
            <v>จังหวัดลำปาง</v>
          </cell>
          <cell r="S263" t="str">
            <v>ผบ.843</v>
          </cell>
          <cell r="T263">
            <v>2557</v>
          </cell>
          <cell r="U263" t="str">
            <v>ผบ.1014</v>
          </cell>
          <cell r="V263">
            <v>2557</v>
          </cell>
          <cell r="W263">
            <v>17</v>
          </cell>
          <cell r="X263">
            <v>11</v>
          </cell>
          <cell r="Y263">
            <v>2557</v>
          </cell>
          <cell r="Z263"/>
          <cell r="AA263"/>
          <cell r="AB263"/>
          <cell r="AC263"/>
          <cell r="AD263"/>
          <cell r="AE263"/>
          <cell r="AF263"/>
          <cell r="AG263"/>
          <cell r="AH263"/>
          <cell r="AI263"/>
          <cell r="AJ263"/>
          <cell r="AK263"/>
          <cell r="AL263"/>
          <cell r="AM263"/>
          <cell r="AN263"/>
          <cell r="AO263"/>
          <cell r="AP263"/>
          <cell r="AQ263"/>
          <cell r="AR263"/>
          <cell r="AS263"/>
          <cell r="AT263"/>
          <cell r="AU263"/>
          <cell r="AV263"/>
          <cell r="AW263"/>
          <cell r="AX263"/>
          <cell r="AY263"/>
          <cell r="AZ263"/>
          <cell r="BA263"/>
          <cell r="BB263" t="str">
            <v>มีคำสั่งสืบทรัพย์เมื่อวันที่ 5-4-2566//รายงานผลสืบทรัพย์เมื่อวันที่22-8-2566</v>
          </cell>
          <cell r="BC263" t="str">
            <v>ธนกร</v>
          </cell>
          <cell r="BD263"/>
          <cell r="BE263"/>
          <cell r="BF263" t="str">
            <v>ศูนย์ 1</v>
          </cell>
          <cell r="BG263"/>
          <cell r="BH263">
            <v>823557010378</v>
          </cell>
          <cell r="BI263" t="str">
            <v>ร.ต.อ.ปิยชัย   เรือนปาง</v>
          </cell>
          <cell r="BJ263"/>
          <cell r="BK263"/>
          <cell r="BL263"/>
          <cell r="BM263"/>
          <cell r="BN263" t="str">
            <v>1. ร้อยตำรวจเอกหรือนายปิยชัย  เรือนปาง</v>
          </cell>
          <cell r="BO263" t="str">
            <v>ผู้กู้</v>
          </cell>
          <cell r="BP263">
            <v>3540500200190</v>
          </cell>
          <cell r="BQ263" t="str">
            <v>-ไม่พบว่ามีกรรมสิทธิ์ในที่ดิน อ.เมืองลำปาง จ.ลำปาง
'-ไม่พบว่ามีกรรมสิทธิ์ในที่ดิน อ.เมืองสมุทรสงคราม จ.สมุทรสงคราม</v>
          </cell>
          <cell r="BR263" t="str">
            <v>ไม่พบ</v>
          </cell>
          <cell r="BS263" t="str">
            <v>ไม่พบ</v>
          </cell>
          <cell r="BT263"/>
          <cell r="BU263"/>
          <cell r="BV263" t="str">
            <v>9/62</v>
          </cell>
          <cell r="BW263"/>
          <cell r="BX263" t="str">
            <v>พี่ขวัญ</v>
          </cell>
          <cell r="BY263" t="str">
            <v>1. ร้อยตำรวจเอกหรือนายปิยชัย  เรือนปาง
2.นางอำพัน  เรือนปาง</v>
          </cell>
          <cell r="BZ263" t="str">
            <v>จำเลย
คู่สมรสจำเลย</v>
          </cell>
          <cell r="CA263" t="str">
            <v>3540500200190
3 5299 00347 02 1</v>
          </cell>
          <cell r="CB263" t="str">
            <v xml:space="preserve">-ไม่พบว่ามีกรรมสิทธิ์ในที่ดิน อ.เมืองลำปาง จ.ลำปาง
-ไม่พบว่ามีกรรมสิทธิ์ในที่ดิน อ.เมืองสมุทรสงคราม จ.สมุทรสงคราม
-ไม่พบว่ามีกรรมสิทธิ์ในที่ดิน อ.เมืองเชียงใหม่  จ.เชียงใหม่
-ไม่พบว่ามีกรรมสิทธิ์ในที่ดิน อ.เด่นชัย  จ.แพร่
-ไม่พบว่ามีกรรมสิทธิ์ในที่ดิน อ.ห้างฉัตร  จ.ลำปาง
-ไม่พบว่ามีกรรมสิทธิ์ในที่ดิน อ.เด่นชัย  จ.แพร่
</v>
          </cell>
          <cell r="CC263" t="str">
            <v>ไม่พบ</v>
          </cell>
          <cell r="CD263"/>
          <cell r="CE263"/>
          <cell r="CF263"/>
          <cell r="CG263" t="str">
            <v>1.นายปิยชัย  เรือนปาง 
2.นางอำพัน  เรือนปาง</v>
          </cell>
          <cell r="CH263" t="str">
            <v>จำเลย
คู่สมรสจำเลย</v>
          </cell>
          <cell r="CI263" t="str">
            <v>3-5405-00200-19-0
3-5299-00347-02-1</v>
          </cell>
          <cell r="CJ263" t="str">
            <v>-ไม่พบว่ามีกรรมสิทธิ์ในที่ดิน อ.เมืองเชียงใหม่ จ.เชียงใหม่ 
-ไม่พบว่ามีกรรมสิทธิ์ในที่ดิน อ.เด่นชัย จ.แพร่ 
-ไม่พบว่ามีกรรมสิทธิ์ในที่ดิน อ.เด่นชัย จ.แพร่ 
-ไม่พบว่ามีกกรรสิทธิ์ในที่ดิน อ.ห้างฉัตร จ.ลำปาง</v>
          </cell>
          <cell r="CK263"/>
          <cell r="CL263" t="str">
            <v>ไม่พบ</v>
          </cell>
          <cell r="CM263">
            <v>2</v>
          </cell>
          <cell r="CN263"/>
          <cell r="CO263"/>
          <cell r="CP263"/>
          <cell r="CQ263"/>
          <cell r="CR263"/>
          <cell r="CS263"/>
          <cell r="CT263"/>
          <cell r="CU263"/>
          <cell r="CV263"/>
          <cell r="CW263"/>
          <cell r="CX263"/>
          <cell r="CY263"/>
          <cell r="CZ263"/>
        </row>
        <row r="264">
          <cell r="B264">
            <v>258</v>
          </cell>
          <cell r="C264">
            <v>8</v>
          </cell>
          <cell r="D264">
            <v>10</v>
          </cell>
          <cell r="E264">
            <v>2561</v>
          </cell>
          <cell r="F264">
            <v>800015638052</v>
          </cell>
          <cell r="G264" t="str">
            <v>นาง</v>
          </cell>
          <cell r="H264" t="str">
            <v xml:space="preserve">เบญจมาศ   </v>
          </cell>
          <cell r="I264" t="str">
            <v>แก้วประเสริฐ</v>
          </cell>
          <cell r="J264">
            <v>3549900135971</v>
          </cell>
          <cell r="K264" t="str">
            <v>ฝาง</v>
          </cell>
          <cell r="L264" t="str">
            <v>เชียงใหม่ 4</v>
          </cell>
          <cell r="M264">
            <v>8</v>
          </cell>
          <cell r="N264" t="str">
            <v>สินเชื่อสวัสดิการ</v>
          </cell>
          <cell r="O264" t="str">
            <v>1.บุคคลค้ำประกัน</v>
          </cell>
          <cell r="P264">
            <v>2860447.77</v>
          </cell>
          <cell r="Q264">
            <v>14</v>
          </cell>
          <cell r="R264" t="str">
            <v>จังหวัดเชียงใหม่</v>
          </cell>
          <cell r="S264" t="str">
            <v>ผบ.77</v>
          </cell>
          <cell r="T264">
            <v>2557</v>
          </cell>
          <cell r="U264" t="str">
            <v>ผบ.644</v>
          </cell>
          <cell r="V264">
            <v>2557</v>
          </cell>
          <cell r="W264"/>
          <cell r="X264"/>
          <cell r="Y264"/>
          <cell r="Z264">
            <v>20</v>
          </cell>
          <cell r="AA264">
            <v>5</v>
          </cell>
          <cell r="AB264">
            <v>2557</v>
          </cell>
          <cell r="AC264"/>
          <cell r="AD264"/>
          <cell r="AE264"/>
          <cell r="AF264"/>
          <cell r="AG264"/>
          <cell r="AH264"/>
          <cell r="AI264"/>
          <cell r="AJ264"/>
          <cell r="AK264"/>
          <cell r="AL264"/>
          <cell r="AM264"/>
          <cell r="AN264"/>
          <cell r="AO264"/>
          <cell r="AP264"/>
          <cell r="AQ264"/>
          <cell r="AR264"/>
          <cell r="AS264"/>
          <cell r="AT264"/>
          <cell r="AU264"/>
          <cell r="AV264"/>
          <cell r="AW264"/>
          <cell r="AX264"/>
          <cell r="AY264"/>
          <cell r="AZ264"/>
          <cell r="BA264"/>
          <cell r="BB264"/>
          <cell r="BC264"/>
          <cell r="BD264"/>
          <cell r="BE264"/>
          <cell r="BF264" t="str">
            <v>ศูนย์ 1</v>
          </cell>
          <cell r="BG264"/>
          <cell r="BH264" t="str">
            <v>-</v>
          </cell>
          <cell r="BI264" t="str">
            <v>นางเบญจมาศ      แก้วประเสริฐ</v>
          </cell>
          <cell r="BJ264"/>
          <cell r="BK264"/>
          <cell r="BL264"/>
          <cell r="BM264"/>
          <cell r="BN264" t="str">
            <v>1. นางเบญจมาศ  แก้วประเสริฐ
2. นายนนทวัฒน์หรือศรีธร  ปัญญาบุญ</v>
          </cell>
          <cell r="BO264" t="str">
            <v>ผู้กู้
ผู้ค้ำประกัน (ล.2)</v>
          </cell>
          <cell r="BP264" t="str">
            <v>3549900135971
3560400139332</v>
          </cell>
          <cell r="BQ264" t="str">
            <v>-ไม่พบว่ามีกรรมสิทธิ์ในที่ดิน อ.ฝาง จ.เชียงใหม่
'-ไม่พบว่ามีกรรมสิทธิ์ในที่ดิน อ.หางดง จ.เชียงใหม่
'-พบว่ามีกรรมสิทธิ์ในที่ดิน  เลขโฉนด 127918,127919,131190 เลขที่ดิน หน้าสำรวจ 4037,4038,4147 ต.แม่ยาว อ.เมืองเชียงราย จ.เชียงราย</v>
          </cell>
          <cell r="BR264" t="str">
            <v>พบ</v>
          </cell>
          <cell r="BS264" t="str">
            <v>พบ
พบ</v>
          </cell>
          <cell r="BT264"/>
          <cell r="BU264"/>
          <cell r="BV264"/>
          <cell r="BW264"/>
          <cell r="BX264" t="str">
            <v>พี่ขวัญ</v>
          </cell>
          <cell r="BY264"/>
          <cell r="BZ264"/>
          <cell r="CA264"/>
          <cell r="CB264"/>
          <cell r="CC264"/>
          <cell r="CD264"/>
          <cell r="CE264"/>
          <cell r="CF264"/>
          <cell r="CG264"/>
          <cell r="CH264"/>
          <cell r="CI264"/>
          <cell r="CJ264"/>
          <cell r="CK264"/>
          <cell r="CL264"/>
          <cell r="CM264"/>
          <cell r="CN264"/>
          <cell r="CO264"/>
          <cell r="CP264"/>
          <cell r="CQ264"/>
          <cell r="CR264"/>
          <cell r="CS264"/>
          <cell r="CT264"/>
          <cell r="CU264"/>
          <cell r="CV264"/>
          <cell r="CW264"/>
          <cell r="CX264"/>
          <cell r="CY264"/>
          <cell r="CZ264"/>
        </row>
        <row r="265">
          <cell r="B265">
            <v>259</v>
          </cell>
          <cell r="C265">
            <v>8</v>
          </cell>
          <cell r="D265">
            <v>10</v>
          </cell>
          <cell r="E265">
            <v>2561</v>
          </cell>
          <cell r="F265">
            <v>800006304052</v>
          </cell>
          <cell r="G265" t="str">
            <v>นาย</v>
          </cell>
          <cell r="H265" t="str">
            <v>ดนัย</v>
          </cell>
          <cell r="I265" t="str">
            <v>สุภาคุณ</v>
          </cell>
          <cell r="J265">
            <v>5501900006363</v>
          </cell>
          <cell r="K265" t="str">
            <v>ประตูช้างเผือก</v>
          </cell>
          <cell r="L265" t="str">
            <v>เชียงใหม่ 4</v>
          </cell>
          <cell r="M265">
            <v>8</v>
          </cell>
          <cell r="N265" t="str">
            <v>สินเชื่อเพื่อพัฒนากลุ่มอาชีพ</v>
          </cell>
          <cell r="O265" t="str">
            <v>1.บุคคลค้ำประกัน</v>
          </cell>
          <cell r="P265">
            <v>1019921.38</v>
          </cell>
          <cell r="Q265" t="str">
            <v>MLR=6.5</v>
          </cell>
          <cell r="R265" t="str">
            <v>จังหวัดเชียงใหม่</v>
          </cell>
          <cell r="S265" t="str">
            <v>ผบ.2774</v>
          </cell>
          <cell r="T265">
            <v>2560</v>
          </cell>
          <cell r="U265" t="str">
            <v>ผบ.622</v>
          </cell>
          <cell r="V265">
            <v>2561</v>
          </cell>
          <cell r="W265">
            <v>23</v>
          </cell>
          <cell r="X265">
            <v>4</v>
          </cell>
          <cell r="Y265">
            <v>2561</v>
          </cell>
          <cell r="Z265"/>
          <cell r="AA265"/>
          <cell r="AB265"/>
          <cell r="AC265"/>
          <cell r="AD265"/>
          <cell r="AE265"/>
          <cell r="AF265"/>
          <cell r="AG265"/>
          <cell r="AH265"/>
          <cell r="AI265"/>
          <cell r="AJ265"/>
          <cell r="AK265"/>
          <cell r="AL265"/>
          <cell r="AM265"/>
          <cell r="AN265"/>
          <cell r="AO265"/>
          <cell r="AP265"/>
          <cell r="AQ265"/>
          <cell r="AR265"/>
          <cell r="AS265"/>
          <cell r="AT265"/>
          <cell r="AU265"/>
          <cell r="AV265"/>
          <cell r="AW265"/>
          <cell r="AX265"/>
          <cell r="AY265"/>
          <cell r="AZ265"/>
          <cell r="BA265"/>
          <cell r="BB265"/>
          <cell r="BC265"/>
          <cell r="BD265"/>
          <cell r="BE265"/>
          <cell r="BF265" t="str">
            <v>ศูนย์ 1</v>
          </cell>
          <cell r="BG265"/>
          <cell r="BH265">
            <v>823560011082</v>
          </cell>
          <cell r="BI265" t="str">
            <v>นายดนัย   สุภาคุณ</v>
          </cell>
          <cell r="BJ265"/>
          <cell r="BK265"/>
          <cell r="BL265"/>
          <cell r="BM265"/>
          <cell r="BN265" t="str">
            <v>1. นายดนัย  สุภาคุณ
2.นายสุพรรณ  พานแก้ว
3. นางโฉมฉาย  พานแก้ว
4. นายก้าน  เน็ก</v>
          </cell>
          <cell r="BO265" t="str">
            <v>ผู้กู้
ผู้ค้ำประกัน (ล.2)
คู่สมรส (ล.2)
ผู้ค้ำประกัน (ล.3)</v>
          </cell>
          <cell r="BP265" t="str">
            <v>5501900006363
3520700095659
3501500057410
3501400094224</v>
          </cell>
          <cell r="BQ265"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21 เลขที่ดิน 1010
'-พบว่ามีกรรมสิทธิ์ในที่ดิน อ.หางดง จ.เชียงใหม่ เลขโฉนด 21 เลขที่ดิน 1010
'-ไม่พบว่ามีกรรมสิทธิ์ในที่ดิน อ.สันทราย จ.เชียงใหม่
'-ไม่พบว่ามีกรรมสิทธิ์ในที่ดิน อ.เมืองเชียงใหม่ จ.เชียงใหม่</v>
          </cell>
          <cell r="BR265" t="str">
            <v>พบ</v>
          </cell>
          <cell r="BS265" t="str">
            <v>พบ
ไม่พบ
พบ
พบ</v>
          </cell>
          <cell r="BT265"/>
          <cell r="BU265"/>
          <cell r="BV265"/>
          <cell r="BW265"/>
          <cell r="BX265" t="str">
            <v>พี่ขวัญ</v>
          </cell>
          <cell r="BY265"/>
          <cell r="BZ265"/>
          <cell r="CA265"/>
          <cell r="CB265"/>
          <cell r="CC265"/>
          <cell r="CD265"/>
          <cell r="CE265"/>
          <cell r="CF265"/>
          <cell r="CG265"/>
          <cell r="CH265"/>
          <cell r="CI265"/>
          <cell r="CJ265"/>
          <cell r="CK265"/>
          <cell r="CL265"/>
          <cell r="CM265"/>
          <cell r="CN265"/>
          <cell r="CO265"/>
          <cell r="CP265"/>
          <cell r="CQ265"/>
          <cell r="CR265"/>
          <cell r="CS265"/>
          <cell r="CT265"/>
          <cell r="CU265"/>
          <cell r="CV265"/>
          <cell r="CW265"/>
          <cell r="CX265"/>
          <cell r="CY265"/>
          <cell r="CZ265"/>
        </row>
        <row r="266">
          <cell r="B266">
            <v>260</v>
          </cell>
          <cell r="C266">
            <v>11</v>
          </cell>
          <cell r="D266">
            <v>10</v>
          </cell>
          <cell r="E266">
            <v>2561</v>
          </cell>
          <cell r="F266">
            <v>800001657868</v>
          </cell>
          <cell r="G266" t="str">
            <v>นาย</v>
          </cell>
          <cell r="H266" t="str">
            <v>เจริญ</v>
          </cell>
          <cell r="I266" t="str">
            <v>ปัญญา</v>
          </cell>
          <cell r="J266">
            <v>3570900181770</v>
          </cell>
          <cell r="K266" t="str">
            <v>หนองหอย</v>
          </cell>
          <cell r="L266" t="str">
            <v>เชียงใหม่ 1</v>
          </cell>
          <cell r="M266">
            <v>8</v>
          </cell>
          <cell r="N266" t="str">
            <v>สินเชื่อแก้ไขปัญหาหนี้นอกระบบPSA</v>
          </cell>
          <cell r="O266" t="str">
            <v>1.บุคคลค้ำประกัน</v>
          </cell>
          <cell r="P266">
            <v>91536</v>
          </cell>
          <cell r="Q266">
            <v>9581.8799999999992</v>
          </cell>
          <cell r="R266" t="str">
            <v>จังหวัดเชียงราย</v>
          </cell>
          <cell r="S266" t="str">
            <v>ผบ.2923</v>
          </cell>
          <cell r="T266">
            <v>2554</v>
          </cell>
          <cell r="U266" t="str">
            <v>ผบ.3550</v>
          </cell>
          <cell r="V266">
            <v>2554</v>
          </cell>
          <cell r="W266"/>
          <cell r="X266"/>
          <cell r="Y266"/>
          <cell r="Z266">
            <v>20</v>
          </cell>
          <cell r="AA266">
            <v>12</v>
          </cell>
          <cell r="AB266">
            <v>2554</v>
          </cell>
          <cell r="AC266"/>
          <cell r="AD266"/>
          <cell r="AE266"/>
          <cell r="AF266"/>
          <cell r="AG266"/>
          <cell r="AH266"/>
          <cell r="AI266"/>
          <cell r="AJ266"/>
          <cell r="AK266"/>
          <cell r="AL266"/>
          <cell r="AM266" t="str">
            <v>โฉนด</v>
          </cell>
          <cell r="AN266" t="str">
            <v>9173</v>
          </cell>
          <cell r="AO266" t="str">
            <v>แม่ทะลบ</v>
          </cell>
          <cell r="AP266" t="str">
            <v>ไชยปราการ</v>
          </cell>
          <cell r="AQ266" t="str">
            <v>เชียงใหม่</v>
          </cell>
          <cell r="AR266"/>
          <cell r="AS266"/>
          <cell r="AT266"/>
          <cell r="AU266"/>
          <cell r="AV266"/>
          <cell r="AW266"/>
          <cell r="AX266"/>
          <cell r="AY266"/>
          <cell r="AZ266"/>
          <cell r="BA266"/>
          <cell r="BB266" t="str">
            <v>ยึดทรัพย์ (คำสั่ง 13/8/2564)//ยึดไม่ได้</v>
          </cell>
          <cell r="BC266"/>
          <cell r="BD266"/>
          <cell r="BE266"/>
          <cell r="BF266"/>
          <cell r="BG266"/>
          <cell r="BH266" t="str">
            <v>-</v>
          </cell>
          <cell r="BI266" t="str">
            <v>นายเจริญ   ปัญญา</v>
          </cell>
          <cell r="BJ266"/>
          <cell r="BK266"/>
          <cell r="BL266"/>
          <cell r="BM266"/>
          <cell r="BN266" t="str">
            <v>1.นายเจริญ  ปัญญา
2.นายปรีชา  ณ เชียงใหม่
3.นางสาวจันทร์จิรา มาเอื้อง
4.นายปองภพ วงศ์คำมา
5.นางเนาวรัตน์ วงศ์คำมา</v>
          </cell>
          <cell r="BO266" t="str">
            <v>จำเลยที่ 1
จำเลยที่ 2
คู่สมรสจำเลยที่ 2
จำเลยที่ 3
คู่สมรสจำเลยที่ 3</v>
          </cell>
          <cell r="BP266" t="str">
            <v>3-5709-00181-77-0
3-5019-00455-05-6
3-5001-00384-39-1
3-5009-00535-27-0
3-5301-00481-37-0</v>
          </cell>
          <cell r="BQ266" t="str">
            <v xml:space="preserve">-ไม่พบว่ามีกรรมสิทธิ์ในที่ดิน อ.แม่สาย จ.เชียงราย
-ไม่พบว่ามีกรรมสิทธิ์ในที่ดิน อ.เมืองเชียงใหม่ จ.เชียงใหม่
-พบว่ามีกรรมสิทธิ์ในที่ดิน โฉนดเลขที่ 68070 ต.ป่าแดด อ.เมืองเชียงใหม่ จ.เชียงใหม่ (ตกอยู่ในบังคับภาระจำยอม)
-พบว่ามีกรรมสิทธิ์ในที่ดิน โฉนดเลขที่ 88453  ต.ป่าแดด อ.เมืองเชียงใหม่ จ.เชียงใหม่ (ติดจำนอง)
-ไม่พบว่ามีกรรมสิทธิ์ในที่ดิน อ.ไชยปราการ จ.เชียงใหม่
-ไม่พบว่ามีกรรมสิทธิ์ในที่ดิน อ.เมืองลำปาง จ.ลำปาง
-พบว่ามีกรรมสิทธิ์ในที่ดิน โฉนดเลขที่ 9173 ต.แม่ทะลบ อ.ไชยปราการ จ.เชียงใหม่ (ปลอดจำนอง)
-ไม่พบว่ามีกรรมสิทธิ์ในที่ดิน อ.เมืองลำปาง จ.ลำปาง
</v>
          </cell>
          <cell r="BR266" t="str">
            <v>พบ</v>
          </cell>
          <cell r="BS266" t="str">
            <v>พบ</v>
          </cell>
          <cell r="BT266"/>
          <cell r="BU266"/>
          <cell r="BV266"/>
          <cell r="BW266"/>
          <cell r="BX266"/>
          <cell r="BY266"/>
          <cell r="BZ266"/>
          <cell r="CA266"/>
          <cell r="CB266"/>
          <cell r="CC266"/>
          <cell r="CD266"/>
          <cell r="CE266"/>
          <cell r="CF266"/>
          <cell r="CG266"/>
          <cell r="CH266"/>
          <cell r="CI266"/>
          <cell r="CJ266"/>
          <cell r="CK266"/>
          <cell r="CL266"/>
          <cell r="CM266"/>
          <cell r="CN266"/>
          <cell r="CO266"/>
          <cell r="CP266"/>
          <cell r="CQ266"/>
          <cell r="CR266"/>
          <cell r="CS266"/>
          <cell r="CT266"/>
          <cell r="CU266"/>
          <cell r="CV266"/>
          <cell r="CW266"/>
          <cell r="CX266"/>
          <cell r="CY266"/>
          <cell r="CZ266"/>
        </row>
        <row r="267">
          <cell r="B267">
            <v>261</v>
          </cell>
          <cell r="C267">
            <v>12</v>
          </cell>
          <cell r="D267">
            <v>10</v>
          </cell>
          <cell r="E267">
            <v>2561</v>
          </cell>
          <cell r="F267">
            <v>800051993619</v>
          </cell>
          <cell r="G267" t="str">
            <v>นาย</v>
          </cell>
          <cell r="H267" t="str">
            <v>สมศักดิ์</v>
          </cell>
          <cell r="I267" t="str">
            <v>ปิยะบุตร</v>
          </cell>
          <cell r="J267">
            <v>2500900003504</v>
          </cell>
          <cell r="K267" t="str">
            <v>ฝาง</v>
          </cell>
          <cell r="L267" t="str">
            <v>เชียงใหม่ 4</v>
          </cell>
          <cell r="M267">
            <v>8</v>
          </cell>
          <cell r="N267" t="str">
            <v>ธปช.</v>
          </cell>
          <cell r="O267" t="str">
            <v>1.บุคคลค้ำประกัน</v>
          </cell>
          <cell r="P267"/>
          <cell r="Q267"/>
          <cell r="R267" t="str">
            <v>จังหวัดฝาง</v>
          </cell>
          <cell r="S267" t="str">
            <v>ผบ.1509</v>
          </cell>
          <cell r="T267">
            <v>2559</v>
          </cell>
          <cell r="U267" t="str">
            <v>ผบ.39</v>
          </cell>
          <cell r="V267">
            <v>2560</v>
          </cell>
          <cell r="W267"/>
          <cell r="X267"/>
          <cell r="Y267"/>
          <cell r="Z267">
            <v>30</v>
          </cell>
          <cell r="AA267">
            <v>1</v>
          </cell>
          <cell r="AB267">
            <v>2560</v>
          </cell>
          <cell r="AC267"/>
          <cell r="AD267"/>
          <cell r="AE267"/>
          <cell r="AF267"/>
          <cell r="AG267"/>
          <cell r="AH267"/>
          <cell r="AI267"/>
          <cell r="AJ267"/>
          <cell r="AK267"/>
          <cell r="AL267"/>
          <cell r="AM267"/>
          <cell r="AN267"/>
          <cell r="AO267"/>
          <cell r="AP267"/>
          <cell r="AQ267"/>
          <cell r="AR267"/>
          <cell r="AS267"/>
          <cell r="AT267"/>
          <cell r="AU267"/>
          <cell r="AV267"/>
          <cell r="AW267"/>
          <cell r="AX267"/>
          <cell r="AY267"/>
          <cell r="AZ267"/>
          <cell r="BA267"/>
          <cell r="BB267"/>
          <cell r="BC267"/>
          <cell r="BD267"/>
          <cell r="BE267"/>
          <cell r="BF267"/>
          <cell r="BG267"/>
          <cell r="BH267">
            <v>823859010495</v>
          </cell>
          <cell r="BI267" t="str">
            <v>นายสมศักดิ์   ปิยะบุตร</v>
          </cell>
          <cell r="BJ267"/>
          <cell r="BK267"/>
          <cell r="BL267"/>
          <cell r="BM267"/>
          <cell r="BN267" t="str">
            <v xml:space="preserve">1.นายสมศักดิ์  ปิยะบุตร
2.นายอินสอน  ตาคำ
3.นางบุปผา  เจริญเมืองมูล
</v>
          </cell>
          <cell r="BO267" t="str">
            <v xml:space="preserve">ผู้กู้
ผู้ค้ำประกัน (ล.2)
ผู้ค้ำประกัน (ล.3)
</v>
          </cell>
          <cell r="BP267" t="str">
            <v>2500900003504
3500900338156
3500900788887</v>
          </cell>
          <cell r="BQ267" t="str">
            <v>-ไม่พบว่ามีกรรมสิทธิ์ในที่ดิน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
'-พบว่ามีกรรมสิทธิ์ในที่ดิน อ.ฝาง จ.เชียงใหม่ เลขโฉนด 2073,2596,44077 เลขที่ดิน 15,23,62 หน้าสำรวจ 538,1029,7425
'-ไม่พบว่ามีกรรมสิทธิ์ในที่ดิน อ.สันทราย จ.เชียงใหม่
'-พบว่ามีกรรมสิทธิ์ในที่ดิน อ.ฝาง จ.เชียงใหม่ เลขโฉนด 34428 เลขที่ดิน 178 หน้าสำรวจ 9177</v>
          </cell>
          <cell r="BR267" t="str">
            <v>ไม่พบ</v>
          </cell>
          <cell r="BS267" t="str">
            <v>พบ</v>
          </cell>
          <cell r="BT267">
            <v>3</v>
          </cell>
          <cell r="BU267"/>
          <cell r="BV267"/>
          <cell r="BW267"/>
          <cell r="BX267"/>
          <cell r="BY267"/>
          <cell r="BZ267"/>
          <cell r="CA267"/>
          <cell r="CB267"/>
          <cell r="CC267"/>
          <cell r="CD267"/>
          <cell r="CE267"/>
          <cell r="CF267"/>
          <cell r="CG267"/>
          <cell r="CH267"/>
          <cell r="CI267"/>
          <cell r="CJ267"/>
          <cell r="CK267"/>
          <cell r="CL267"/>
          <cell r="CM267"/>
          <cell r="CN267"/>
          <cell r="CO267"/>
          <cell r="CP267"/>
          <cell r="CQ267"/>
          <cell r="CR267"/>
          <cell r="CS267"/>
          <cell r="CT267"/>
          <cell r="CU267"/>
          <cell r="CV267"/>
          <cell r="CW267"/>
          <cell r="CX267"/>
          <cell r="CY267"/>
          <cell r="CZ267"/>
        </row>
        <row r="268">
          <cell r="B268">
            <v>262</v>
          </cell>
          <cell r="C268">
            <v>12</v>
          </cell>
          <cell r="D268">
            <v>10</v>
          </cell>
          <cell r="E268">
            <v>2561</v>
          </cell>
          <cell r="F268">
            <v>800013929107</v>
          </cell>
          <cell r="G268" t="str">
            <v>นาย</v>
          </cell>
          <cell r="H268" t="str">
            <v>วรศักดิ์หรือดาบตำรวจวรศักดิ์</v>
          </cell>
          <cell r="I268" t="str">
            <v>จารุวงค์สวัสดิ์หรือ ณ เชียงใหม่</v>
          </cell>
          <cell r="J268">
            <v>3500700012672</v>
          </cell>
          <cell r="K268" t="str">
            <v>เชียงใหม่</v>
          </cell>
          <cell r="L268" t="str">
            <v>เชียงใหม่ 1</v>
          </cell>
          <cell r="M268">
            <v>8</v>
          </cell>
          <cell r="N268"/>
          <cell r="O268" t="str">
            <v>1.บุคคลค้ำประกัน</v>
          </cell>
          <cell r="P268"/>
          <cell r="Q268"/>
          <cell r="R268" t="str">
            <v>แขวงเชียงใหม่</v>
          </cell>
          <cell r="S268" t="str">
            <v>ผบ.2805</v>
          </cell>
          <cell r="T268">
            <v>2561</v>
          </cell>
          <cell r="U268" t="str">
            <v>ผบ.4164</v>
          </cell>
          <cell r="V268">
            <v>2561</v>
          </cell>
          <cell r="W268">
            <v>8</v>
          </cell>
          <cell r="X268">
            <v>5</v>
          </cell>
          <cell r="Y268">
            <v>2561</v>
          </cell>
          <cell r="Z268"/>
          <cell r="AA268"/>
          <cell r="AB268"/>
          <cell r="AC268"/>
          <cell r="AD268"/>
          <cell r="AE268"/>
          <cell r="AF268"/>
          <cell r="AG268"/>
          <cell r="AH268"/>
          <cell r="AI268"/>
          <cell r="AJ268"/>
          <cell r="AK268"/>
          <cell r="AL268"/>
          <cell r="AM268"/>
          <cell r="AN268"/>
          <cell r="AO268"/>
          <cell r="AP268"/>
          <cell r="AQ268"/>
          <cell r="AR268"/>
          <cell r="AS268"/>
          <cell r="AT268"/>
          <cell r="AU268"/>
          <cell r="AV268"/>
          <cell r="AW268"/>
          <cell r="AX268"/>
          <cell r="AY268"/>
          <cell r="AZ268"/>
          <cell r="BA268"/>
          <cell r="BB268" t="str">
            <v>รายงานสืบทรัพย์ 14/11/2567</v>
          </cell>
          <cell r="BC268"/>
          <cell r="BD268"/>
          <cell r="BE268"/>
          <cell r="BF268" t="str">
            <v>ศูนย์ 1</v>
          </cell>
          <cell r="BG268"/>
          <cell r="BH268" t="str">
            <v>-</v>
          </cell>
          <cell r="BI268" t="str">
            <v>นายวรศักดิ์หรือดาบตำรวจวรศักดิ์   จารุวงค์สวัสดิ์หรือ ณ เชียงใหม่</v>
          </cell>
          <cell r="BJ268"/>
          <cell r="BK268"/>
          <cell r="BL268"/>
          <cell r="BM268"/>
          <cell r="BN268" t="str">
            <v>1.นายวรศักดิ์หรือดาบตำรวจวรศักดิ์ จารุวงค์สวัสดิ์หรือ ณ เชียงใหม่
2.นางสาวบรรเจิด  สายบัว</v>
          </cell>
          <cell r="BO268" t="str">
            <v>ผู้กู้
ผู้ค้ำประกัน (ล.2)</v>
          </cell>
          <cell r="BP268" t="str">
            <v>3500700012672
3130100517874</v>
          </cell>
          <cell r="BQ268" t="str">
            <v>- ไม่พบว่ามีกรรมสิทธิ์ในที่ดิน อ.เมืองเชียงใหม่ จ.เชียงใหม่
'- ไม่พบว่ามีกรรมสิทธิ์ในที่ดิน อ.เมืองเชียงใหม่ จ.เชียงใหม่</v>
          </cell>
          <cell r="BR268" t="str">
            <v>ไม่พบ</v>
          </cell>
          <cell r="BS268"/>
          <cell r="BT268"/>
          <cell r="BU268"/>
          <cell r="BV268"/>
          <cell r="BW268"/>
          <cell r="BX268"/>
          <cell r="BY268" t="str">
            <v>1.นายวรศักดิ์ ณ เชียงใหม่
2.นางสาวบรรเจิด  สายบัว</v>
          </cell>
          <cell r="BZ268" t="str">
            <v>จำเลยที่ 1
จำเลยที่ 2</v>
          </cell>
          <cell r="CA268" t="str">
            <v>3-5007-00012-67-2
3-1301-00517-87-4</v>
          </cell>
          <cell r="CB268" t="str">
            <v xml:space="preserve">- ไม่พบว่ามีกรรมสิทธิ์ในที่ดิน อ.เมืองเชียงใหม่ จ.เชียงใหม่
- ไม่พบว่ามีกรรมสิทธิ์ในที่ดิน อ.สูงเม่น จ.แพร่
- ไม่พบว่ามีกรรมสิทธิ์ในที่ดิน อ.เมืองเชียงใหม่ จ.เชียงใหม่
</v>
          </cell>
          <cell r="CC268" t="str">
            <v>ไม่พบ</v>
          </cell>
          <cell r="CD268"/>
          <cell r="CE268"/>
          <cell r="CF268"/>
          <cell r="CG268"/>
          <cell r="CH268"/>
          <cell r="CI268"/>
          <cell r="CJ268"/>
          <cell r="CK268"/>
          <cell r="CL268"/>
          <cell r="CM268"/>
          <cell r="CN268"/>
          <cell r="CO268"/>
          <cell r="CP268"/>
          <cell r="CQ268"/>
          <cell r="CR268"/>
          <cell r="CS268"/>
          <cell r="CT268"/>
          <cell r="CU268"/>
          <cell r="CV268"/>
          <cell r="CW268"/>
          <cell r="CX268"/>
          <cell r="CY268"/>
          <cell r="CZ268"/>
        </row>
        <row r="269">
          <cell r="B269">
            <v>263</v>
          </cell>
          <cell r="C269">
            <v>17</v>
          </cell>
          <cell r="D269">
            <v>10</v>
          </cell>
          <cell r="E269">
            <v>2561</v>
          </cell>
          <cell r="F269">
            <v>800044004524</v>
          </cell>
          <cell r="G269" t="str">
            <v>นางสาว</v>
          </cell>
          <cell r="H269" t="str">
            <v>สุวิมลหรือนางสาวปิ่นปินัทธ์</v>
          </cell>
          <cell r="I269" t="str">
            <v>กิ่งกลาง</v>
          </cell>
          <cell r="J269">
            <v>2679800017446</v>
          </cell>
          <cell r="K269" t="str">
            <v>หนองหอย</v>
          </cell>
          <cell r="L269" t="str">
            <v>เชียงใหม่ 1</v>
          </cell>
          <cell r="M269">
            <v>8</v>
          </cell>
          <cell r="N269" t="str">
            <v>ธนาคารประชาชน</v>
          </cell>
          <cell r="O269" t="str">
            <v>1.บุคคลค้ำประกัน</v>
          </cell>
          <cell r="P269">
            <v>191664</v>
          </cell>
          <cell r="Q269">
            <v>52801.27</v>
          </cell>
          <cell r="R269" t="str">
            <v>จังหวัดลำพูน</v>
          </cell>
          <cell r="S269" t="str">
            <v>ผบ.806</v>
          </cell>
          <cell r="T269">
            <v>2561</v>
          </cell>
          <cell r="U269" t="str">
            <v>ผบ.1322</v>
          </cell>
          <cell r="V269">
            <v>2561</v>
          </cell>
          <cell r="W269">
            <v>28</v>
          </cell>
          <cell r="X269">
            <v>5</v>
          </cell>
          <cell r="Y269">
            <v>2561</v>
          </cell>
          <cell r="Z269"/>
          <cell r="AA269"/>
          <cell r="AB269"/>
          <cell r="AC269"/>
          <cell r="AD269"/>
          <cell r="AE269"/>
          <cell r="AF269"/>
          <cell r="AG269"/>
          <cell r="AH269"/>
          <cell r="AI269"/>
          <cell r="AJ269"/>
          <cell r="AK269"/>
          <cell r="AL269"/>
          <cell r="AM269"/>
          <cell r="AN269"/>
          <cell r="AO269"/>
          <cell r="AP269"/>
          <cell r="AQ269"/>
          <cell r="AR269"/>
          <cell r="AS269"/>
          <cell r="AT269"/>
          <cell r="AU269"/>
          <cell r="AV269"/>
          <cell r="AW269"/>
          <cell r="AX269"/>
          <cell r="AY269"/>
          <cell r="AZ269"/>
          <cell r="BA269"/>
          <cell r="BB269" t="str">
            <v>สืบทรัพย์ (คำสั่ง 30/11/2564)/สืบแล้ว รายงานผลวันที่ 8/03/2566//รายงานผลสืบทรัพย์ 2/10/2567</v>
          </cell>
          <cell r="BC269" t="str">
            <v>เกศินี/วชิราภรณ์</v>
          </cell>
          <cell r="BD269"/>
          <cell r="BE269"/>
          <cell r="BF269" t="str">
            <v>ศูนย์ 1</v>
          </cell>
          <cell r="BG269"/>
          <cell r="BH269">
            <v>823559010870</v>
          </cell>
          <cell r="BI269" t="str">
            <v>นางสาวสุวิมลหรือนางสาวปิ่นปินัทธ์   กิ่งกลาง</v>
          </cell>
          <cell r="BJ269"/>
          <cell r="BK269"/>
          <cell r="BL269"/>
          <cell r="BM269"/>
          <cell r="BN269" t="str">
            <v>1.นางสาวสุวิมลหรือนางสาวปิ่นปินัทธ์  กิ่งกลาง
2.นายศิริ  เขียนประชา
3.นางสาวกานต์วีหรือนางสาวธนัตถ์  เจนสมุทร</v>
          </cell>
          <cell r="BO269" t="str">
            <v xml:space="preserve">ผู้กู้
ผู้ค้ำประกัน (ล.2)
ผู้ค้ำประกัน (ล.3)
</v>
          </cell>
          <cell r="BP269" t="str">
            <v>2679800017446
3529900063457
1529900543240</v>
          </cell>
          <cell r="BQ269" t="str">
            <v>-ไม่พบว่ามีกรรมสิทธิ์ในที่ดิน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อ.เมืองลำปาง จ.ลำปาง</v>
          </cell>
          <cell r="BR269"/>
          <cell r="BS269" t="str">
            <v>พบ</v>
          </cell>
          <cell r="BT269"/>
          <cell r="BU269"/>
          <cell r="BV269"/>
          <cell r="BW269"/>
          <cell r="BX269"/>
          <cell r="BY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BZ269" t="str">
            <v>จำเลยที่ 1
คู่สมรสจำเลยที่ 1
จำเลยที่ 2
คู่สมรสจำเลยที่ 2
จำเลยที่ 3</v>
          </cell>
          <cell r="CA269" t="str">
            <v>2679800017446
1529900275164
3529900063457
3529900391071
1529900543240</v>
          </cell>
          <cell r="CB269"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อ.แม่เมาะ จ.ลำปาง</v>
          </cell>
          <cell r="CC269" t="str">
            <v>ไม่พบ</v>
          </cell>
          <cell r="CD269"/>
          <cell r="CE269"/>
          <cell r="CF269"/>
          <cell r="CG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CH269" t="str">
            <v>จำเลยที่ 1
คู่สมรสจำเลยที่ 1
จำเลยที่ 2
คู่สมรสจำเลยที่ 2
จำเลยที่ 3</v>
          </cell>
          <cell r="CI269" t="str">
            <v>2679800017446
1529900275164
3529900063457
3529900391071
1529900543240</v>
          </cell>
          <cell r="CJ269"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อ.แม่เมาะ จ.ลำปาง</v>
          </cell>
          <cell r="CK269" t="str">
            <v>ไม่พบ</v>
          </cell>
          <cell r="CL269"/>
          <cell r="CM269"/>
          <cell r="CN269"/>
          <cell r="CO269"/>
          <cell r="CP269"/>
          <cell r="CQ269"/>
          <cell r="CR269"/>
          <cell r="CS269"/>
          <cell r="CT269"/>
          <cell r="CU269"/>
          <cell r="CV269"/>
          <cell r="CW269">
            <v>243910</v>
          </cell>
          <cell r="CX269">
            <v>243306</v>
          </cell>
          <cell r="CY269"/>
          <cell r="CZ269"/>
        </row>
        <row r="270">
          <cell r="B270">
            <v>264</v>
          </cell>
          <cell r="C270">
            <v>26</v>
          </cell>
          <cell r="D270">
            <v>9</v>
          </cell>
          <cell r="E270">
            <v>2561</v>
          </cell>
          <cell r="F270">
            <v>800015035846</v>
          </cell>
          <cell r="G270" t="str">
            <v>นาย</v>
          </cell>
          <cell r="H270" t="str">
            <v>ชาติชาย</v>
          </cell>
          <cell r="I270" t="str">
            <v>ทาเกิด</v>
          </cell>
          <cell r="J270">
            <v>3500700168494</v>
          </cell>
          <cell r="K270" t="str">
            <v>ท่าแพ</v>
          </cell>
          <cell r="L270" t="str">
            <v>เชียงใหม่ 1</v>
          </cell>
          <cell r="M270">
            <v>8</v>
          </cell>
          <cell r="N270" t="str">
            <v>พัฒนากลุ่มอาชีพ (ชพค.)</v>
          </cell>
          <cell r="O270" t="str">
            <v>1.บุคคลค้ำประกัน</v>
          </cell>
          <cell r="P270">
            <v>2755778.98</v>
          </cell>
          <cell r="Q270" t="str">
            <v>MLR+1.15</v>
          </cell>
          <cell r="R270" t="str">
            <v>จังหวัดเชียงใหม่</v>
          </cell>
          <cell r="S270" t="str">
            <v>ผบ.36</v>
          </cell>
          <cell r="T270">
            <v>2559</v>
          </cell>
          <cell r="U270" t="str">
            <v>ผบ.180</v>
          </cell>
          <cell r="V270">
            <v>2560</v>
          </cell>
          <cell r="W270"/>
          <cell r="X270"/>
          <cell r="Y270"/>
          <cell r="Z270">
            <v>31</v>
          </cell>
          <cell r="AA270">
            <v>1</v>
          </cell>
          <cell r="AB270">
            <v>2560</v>
          </cell>
          <cell r="AC270"/>
          <cell r="AD270"/>
          <cell r="AE270"/>
          <cell r="AF270"/>
          <cell r="AG270"/>
          <cell r="AH270"/>
          <cell r="AI270"/>
          <cell r="AJ270"/>
          <cell r="AK270"/>
          <cell r="AL270"/>
          <cell r="AM270"/>
          <cell r="AN270"/>
          <cell r="AO270"/>
          <cell r="AP270"/>
          <cell r="AQ270"/>
          <cell r="AR270"/>
          <cell r="AS270"/>
          <cell r="AT270"/>
          <cell r="AU270"/>
          <cell r="AV270"/>
          <cell r="AW270"/>
          <cell r="AX270"/>
          <cell r="AY270"/>
          <cell r="AZ270"/>
          <cell r="BA270"/>
          <cell r="BB270"/>
          <cell r="BC270"/>
          <cell r="BD270"/>
          <cell r="BE270"/>
          <cell r="BF270" t="str">
            <v>ศูนย์ 1</v>
          </cell>
          <cell r="BG270"/>
          <cell r="BH270">
            <v>823560020033</v>
          </cell>
          <cell r="BI270" t="str">
            <v>นายชาติชาย   ทาเกิด</v>
          </cell>
          <cell r="BJ270"/>
          <cell r="BK270"/>
          <cell r="BL270"/>
          <cell r="BM270"/>
          <cell r="BN270" t="str">
            <v>1.นายชาติชาย  ทาเกิด
2.นางจิรารัตน์  ทาเกิด
3.นางอุบลวรรณ  ใจแก้ว
4.พ.อ.สมเดช  ใจแก้ว
5.นายอำนวยพล  ศิริเขตต์
6.นางทัศนีย์  ศิริเขตต์
7.นางวิกาญดา  จินะชิต</v>
          </cell>
          <cell r="BO270" t="str">
            <v>ผู้กู้
คู่สมรส (ล.1)
ผู้ค้ำประกัน (ล.2)
คู่สมรส (ล.2)
ผู้ค้ำประกัน (ล.3)
คู่สมรส (ล.3)
ผู้ค้ำประกัน (ล.4)</v>
          </cell>
          <cell r="BP270" t="str">
            <v xml:space="preserve">3500700168494
3570400813084
3509901408768
3509901408776
3500700087788
3500700087796
3500100044557
</v>
          </cell>
          <cell r="BQ270" t="str">
            <v>-ไม่พบว่ามีกรรมสิทธิ์ในที่ดิน อ.แม่ริม ,อ.สันกำแพง จ.เชียงใหม่
'-พบว่ามีกรรมสิทธิ์ในที่ดิน เลขโฉนด 56384 หน้าสำรวจ 7119 ต.หงาว  อ.เทิง  จ.เชียงราย (ติดจำนอง)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13174 เลขที่ดิน 736 หน้าสำรวจ 169 ต.ริมเหนือ อ.แม่ริม จ.เชียงใหม่ (ปลอดจำนอง)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70" t="str">
            <v>พบทรัพย์</v>
          </cell>
          <cell r="BS270"/>
          <cell r="BT270"/>
          <cell r="BU270"/>
          <cell r="BV270"/>
          <cell r="BW270"/>
          <cell r="BX270"/>
          <cell r="BY270"/>
          <cell r="BZ270"/>
          <cell r="CA270"/>
          <cell r="CB270"/>
          <cell r="CC270"/>
          <cell r="CD270"/>
          <cell r="CE270"/>
          <cell r="CF270"/>
          <cell r="CG270"/>
          <cell r="CH270"/>
          <cell r="CI270"/>
          <cell r="CJ270"/>
          <cell r="CK270"/>
          <cell r="CL270"/>
          <cell r="CM270"/>
          <cell r="CN270"/>
          <cell r="CO270"/>
          <cell r="CP270"/>
          <cell r="CQ270"/>
          <cell r="CR270"/>
          <cell r="CS270"/>
          <cell r="CT270"/>
          <cell r="CU270"/>
          <cell r="CV270"/>
          <cell r="CW270"/>
          <cell r="CX270"/>
          <cell r="CY270"/>
          <cell r="CZ270"/>
        </row>
        <row r="271">
          <cell r="B271">
            <v>265</v>
          </cell>
          <cell r="C271">
            <v>26</v>
          </cell>
          <cell r="D271">
            <v>9</v>
          </cell>
          <cell r="E271">
            <v>2561</v>
          </cell>
          <cell r="F271">
            <v>839652009128</v>
          </cell>
          <cell r="G271" t="str">
            <v>พ.อ.อ.</v>
          </cell>
          <cell r="H271" t="str">
            <v>ถนอม</v>
          </cell>
          <cell r="I271" t="str">
            <v>แสนพุฒิ</v>
          </cell>
          <cell r="J271">
            <v>3571100097929</v>
          </cell>
          <cell r="K271" t="str">
            <v>ท่าแพ</v>
          </cell>
          <cell r="L271" t="str">
            <v>เชียงใหม่ 1</v>
          </cell>
          <cell r="M271">
            <v>8</v>
          </cell>
          <cell r="N271" t="str">
            <v>พัฒนากลุ่มอาชีพ (ชพค.)</v>
          </cell>
          <cell r="O271" t="str">
            <v>1.บุคคลค้ำประกัน</v>
          </cell>
          <cell r="P271">
            <v>1618122.7</v>
          </cell>
          <cell r="Q271">
            <v>14</v>
          </cell>
          <cell r="R271" t="str">
            <v>จังหวัดเชียงใหม่</v>
          </cell>
          <cell r="S271" t="str">
            <v>ผบ.2572</v>
          </cell>
          <cell r="T271">
            <v>2557</v>
          </cell>
          <cell r="U271" t="str">
            <v>ผบ.2408</v>
          </cell>
          <cell r="V271">
            <v>2557</v>
          </cell>
          <cell r="W271"/>
          <cell r="X271"/>
          <cell r="Y271"/>
          <cell r="Z271">
            <v>28</v>
          </cell>
          <cell r="AA271">
            <v>11</v>
          </cell>
          <cell r="AB271">
            <v>2557</v>
          </cell>
          <cell r="AC271"/>
          <cell r="AD271"/>
          <cell r="AE271"/>
          <cell r="AF271"/>
          <cell r="AG271"/>
          <cell r="AH271"/>
          <cell r="AI271"/>
          <cell r="AJ271"/>
          <cell r="AK271"/>
          <cell r="AL271"/>
          <cell r="AM271"/>
          <cell r="AN271"/>
          <cell r="AO271"/>
          <cell r="AP271"/>
          <cell r="AQ271"/>
          <cell r="AR271"/>
          <cell r="AS271"/>
          <cell r="AT271"/>
          <cell r="AU271"/>
          <cell r="AV271"/>
          <cell r="AW271"/>
          <cell r="AX271"/>
          <cell r="AY271"/>
          <cell r="AZ271"/>
          <cell r="BA271"/>
          <cell r="BB271"/>
          <cell r="BC271" t="str">
            <v>ธนกร</v>
          </cell>
          <cell r="BD271"/>
          <cell r="BE271"/>
          <cell r="BF271" t="str">
            <v>ศูนย์ 1</v>
          </cell>
          <cell r="BG271"/>
          <cell r="BH271" t="str">
            <v>-</v>
          </cell>
          <cell r="BI271" t="str">
            <v>พ.อ.อ.ถนอม   แสนพุฒิ</v>
          </cell>
          <cell r="BJ271"/>
          <cell r="BK271"/>
          <cell r="BL271"/>
          <cell r="BM271"/>
          <cell r="BN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O271" t="str">
            <v xml:space="preserve">ผู้กู้
คู่สมรส (ล.1)
ผู้ค้ำประกัน (ล.2)
คู่สมรส (ล.2)
ผู้ค้ำประกัน (ล.3)
คู่สมรส (ล.3)
ผู้ค้ำประกัน (ล.4)
คู่สมรส (ล.4)
ผู้ค้ำประกัน (ล.5)
ผู้ค้ำประกัน (ล.6)
คู่สมรส (ล.6)
</v>
          </cell>
          <cell r="BP271" t="str">
            <v>3571100097929
3571100041435
3200590000031
3550600219569
5500100011124
3501100001531
3500100524664
3501300331119
5170600014584
3530100595391
3520100639526</v>
          </cell>
          <cell r="BQ271" t="str">
            <v xml:space="preserve">-ไม่พบว่ามีกรรมสิทธิ์ในที่ดิน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32889 เลขที่ดิน 1740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271" t="str">
            <v>พบ</v>
          </cell>
          <cell r="BS271" t="str">
            <v>พบ</v>
          </cell>
          <cell r="BT271"/>
          <cell r="BU271"/>
          <cell r="BV271"/>
          <cell r="BW271"/>
          <cell r="BX271"/>
          <cell r="BY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Z271" t="str">
            <v xml:space="preserve">จำเลยที่ 1
คู่สมรสจำเลยที่ 1
จำเลยที่ 2
คู่สมรสจำเลยที่ 2
จำเลยที่ 3
คู่สมรสจำเลยที่ 3
จำเลยที่ 4
คู่สมรสจำเลยที่ 4
จำเลยที่ 5
จำเลยที่ 6
คู่สมรสจำเลยที่ 6
</v>
          </cell>
          <cell r="CA271" t="str">
            <v>3571100097929
3571100041435
3200590000031
3550600219569
5500100011124
3501100001531
3500100524664
3501300331119
5170600014584
3530100595391
3520100639526</v>
          </cell>
          <cell r="CB27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อ.หางดง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CC271" t="str">
            <v>ไม่พบทรัพย์</v>
          </cell>
          <cell r="CD271"/>
          <cell r="CE271"/>
          <cell r="CF271"/>
          <cell r="CG271"/>
          <cell r="CH271"/>
          <cell r="CI271"/>
          <cell r="CJ271"/>
          <cell r="CK271"/>
          <cell r="CL271"/>
          <cell r="CM271"/>
          <cell r="CN271"/>
          <cell r="CO271"/>
          <cell r="CP271"/>
          <cell r="CQ271"/>
          <cell r="CR271"/>
          <cell r="CS271"/>
          <cell r="CT271"/>
          <cell r="CU271"/>
          <cell r="CV271"/>
          <cell r="CW271"/>
          <cell r="CX271"/>
          <cell r="CY271"/>
          <cell r="CZ271"/>
        </row>
        <row r="272">
          <cell r="B272">
            <v>266</v>
          </cell>
          <cell r="C272">
            <v>26</v>
          </cell>
          <cell r="D272">
            <v>9</v>
          </cell>
          <cell r="E272">
            <v>2561</v>
          </cell>
          <cell r="F272">
            <v>800024932454</v>
          </cell>
          <cell r="G272" t="str">
            <v>นางสาว</v>
          </cell>
          <cell r="H272" t="str">
            <v>นิภาพัฒน์</v>
          </cell>
          <cell r="I272" t="str">
            <v>กันทะวงค์</v>
          </cell>
          <cell r="J272">
            <v>3501500194603</v>
          </cell>
          <cell r="K272" t="str">
            <v>ประตูช้างเผือก</v>
          </cell>
          <cell r="L272" t="str">
            <v>เชียงใหม่ 1</v>
          </cell>
          <cell r="M272">
            <v>8</v>
          </cell>
          <cell r="N272" t="str">
            <v>พัฒนากลุ่มอาชีพ (ชพค.)</v>
          </cell>
          <cell r="O272" t="str">
            <v>1.บุคคลค้ำประกัน</v>
          </cell>
          <cell r="P272">
            <v>1136726.82</v>
          </cell>
          <cell r="Q272">
            <v>7.65</v>
          </cell>
          <cell r="R272" t="str">
            <v>จังหวัดเชียงใหม่</v>
          </cell>
          <cell r="S272" t="str">
            <v>ผบ.1017</v>
          </cell>
          <cell r="T272">
            <v>2560</v>
          </cell>
          <cell r="U272" t="str">
            <v>ผบ.1474</v>
          </cell>
          <cell r="V272">
            <v>2560</v>
          </cell>
          <cell r="W272"/>
          <cell r="X272"/>
          <cell r="Y272"/>
          <cell r="Z272">
            <v>31</v>
          </cell>
          <cell r="AA272">
            <v>7</v>
          </cell>
          <cell r="AB272">
            <v>2560</v>
          </cell>
          <cell r="AC272"/>
          <cell r="AD272"/>
          <cell r="AE272"/>
          <cell r="AF272"/>
          <cell r="AG272"/>
          <cell r="AH272"/>
          <cell r="AI272"/>
          <cell r="AJ272"/>
          <cell r="AK272"/>
          <cell r="AL272"/>
          <cell r="AM272"/>
          <cell r="AN272"/>
          <cell r="AO272"/>
          <cell r="AP272"/>
          <cell r="AQ272"/>
          <cell r="AR272"/>
          <cell r="AS272"/>
          <cell r="AT272"/>
          <cell r="AU272"/>
          <cell r="AV272"/>
          <cell r="AW272"/>
          <cell r="AX272"/>
          <cell r="AY272"/>
          <cell r="AZ272"/>
          <cell r="BA272"/>
          <cell r="BB272" t="str">
            <v>ออมสินแจ้งไม่ยึดวันที่ 3/2/2564</v>
          </cell>
          <cell r="BC272"/>
          <cell r="BD272"/>
          <cell r="BE272"/>
          <cell r="BF272" t="str">
            <v>ศูนย์ 1</v>
          </cell>
          <cell r="BG272"/>
          <cell r="BH272">
            <v>823560010404</v>
          </cell>
          <cell r="BI272" t="str">
            <v>นางสาวนิภาพัฒน์   กันทะวงค์</v>
          </cell>
          <cell r="BJ272"/>
          <cell r="BK272"/>
          <cell r="BL272"/>
          <cell r="BM272"/>
          <cell r="BN272" t="str">
            <v xml:space="preserve">1.นางสาวนิภาพัฒน์  กันทะวงค์
2.นางวราพรณ์  ปาลีหรือ สิงห์ใส
3.นางสาวรัชดาภรณ์  พงษ์มณี
</v>
          </cell>
          <cell r="BO272" t="str">
            <v xml:space="preserve">ผู้กู้
ผู้ค้ำประกัน (ล.2)
ผู้ค้ำประกัน (ล.3)
</v>
          </cell>
          <cell r="BP272" t="str">
            <v>3501500194603
1501100012528
3540600194302</v>
          </cell>
          <cell r="BQ272" t="str">
            <v>-ไม่พบว่ามีกรรมสิทธิ์ในที่ดิน อ.เมืองเชียงใหม่ จ.เชียงใหม่
'-พบว่ามีกรรมสิทธิ์ในที่ดิน อ.หางดง จ.เชียงใหม่ เลขโฉนด 56148 เลขที่ดิน 2001 หน้าสำรวจ 6022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อ.สอง จ.แพร่</v>
          </cell>
          <cell r="BR272" t="str">
            <v>พบ</v>
          </cell>
          <cell r="BS272" t="str">
            <v>พบ</v>
          </cell>
          <cell r="BT272">
            <v>3</v>
          </cell>
          <cell r="BU272">
            <v>3</v>
          </cell>
          <cell r="BV272"/>
          <cell r="BW272"/>
          <cell r="BX272"/>
          <cell r="BY272"/>
          <cell r="BZ272"/>
          <cell r="CA272"/>
          <cell r="CB272"/>
          <cell r="CC272"/>
          <cell r="CD272"/>
          <cell r="CE272"/>
          <cell r="CF272"/>
          <cell r="CG272"/>
          <cell r="CH272"/>
          <cell r="CI272"/>
          <cell r="CJ272"/>
          <cell r="CK272"/>
          <cell r="CL272"/>
          <cell r="CM272"/>
          <cell r="CN272"/>
          <cell r="CO272"/>
          <cell r="CP272"/>
          <cell r="CQ272"/>
          <cell r="CR272"/>
          <cell r="CS272"/>
          <cell r="CT272"/>
          <cell r="CU272"/>
          <cell r="CV272"/>
          <cell r="CW272"/>
          <cell r="CX272"/>
          <cell r="CY272"/>
          <cell r="CZ272"/>
        </row>
        <row r="273">
          <cell r="B273">
            <v>267</v>
          </cell>
          <cell r="C273">
            <v>26</v>
          </cell>
          <cell r="D273">
            <v>9</v>
          </cell>
          <cell r="E273">
            <v>2561</v>
          </cell>
          <cell r="F273">
            <v>822252013666</v>
          </cell>
          <cell r="G273" t="str">
            <v>นาย</v>
          </cell>
          <cell r="H273" t="str">
            <v>วิษณุกร</v>
          </cell>
          <cell r="I273" t="str">
            <v>จาแก้ว</v>
          </cell>
          <cell r="J273">
            <v>3500200373536</v>
          </cell>
          <cell r="K273" t="str">
            <v>ประตูช้างเผือก</v>
          </cell>
          <cell r="L273" t="str">
            <v>เชียงใหม่ 1</v>
          </cell>
          <cell r="M273">
            <v>8</v>
          </cell>
          <cell r="N273" t="str">
            <v>สวัสดิการ</v>
          </cell>
          <cell r="O273" t="str">
            <v>1.บุคคลค้ำประกัน</v>
          </cell>
          <cell r="P273">
            <v>1236252.18</v>
          </cell>
          <cell r="Q273">
            <v>14</v>
          </cell>
          <cell r="R273" t="str">
            <v>จังหวัดเชียงใหม่</v>
          </cell>
          <cell r="S273" t="str">
            <v>ผบ.2122</v>
          </cell>
          <cell r="T273">
            <v>2558</v>
          </cell>
          <cell r="U273" t="str">
            <v>ผบ.583</v>
          </cell>
          <cell r="V273">
            <v>2559</v>
          </cell>
          <cell r="W273">
            <v>2</v>
          </cell>
          <cell r="X273">
            <v>5</v>
          </cell>
          <cell r="Y273">
            <v>2559</v>
          </cell>
          <cell r="Z273"/>
          <cell r="AA273"/>
          <cell r="AB273"/>
          <cell r="AC273"/>
          <cell r="AD273"/>
          <cell r="AE273"/>
          <cell r="AF273"/>
          <cell r="AG273"/>
          <cell r="AH273"/>
          <cell r="AI273"/>
          <cell r="AJ273"/>
          <cell r="AK273"/>
          <cell r="AL273"/>
          <cell r="AM273"/>
          <cell r="AN273"/>
          <cell r="AO273"/>
          <cell r="AP273"/>
          <cell r="AQ273"/>
          <cell r="AR273"/>
          <cell r="AS273"/>
          <cell r="AT273"/>
          <cell r="AU273"/>
          <cell r="AV273"/>
          <cell r="AW273"/>
          <cell r="AX273"/>
          <cell r="AY273"/>
          <cell r="AZ273"/>
          <cell r="BA273"/>
          <cell r="BB273" t="str">
            <v>รายงานผลสืบทรัพย์ (รอบ 3) - ไม่พบทรัพย์ 25/7/2567</v>
          </cell>
          <cell r="BC273" t="str">
            <v>ธิติพร</v>
          </cell>
          <cell r="BD273"/>
          <cell r="BE273"/>
          <cell r="BF273" t="str">
            <v>ศูนย์1</v>
          </cell>
          <cell r="BG273"/>
          <cell r="BH273">
            <v>823558010160</v>
          </cell>
          <cell r="BI273" t="str">
            <v>นายวิษณุกร   จาแก้ว</v>
          </cell>
          <cell r="BJ273"/>
          <cell r="BK273"/>
          <cell r="BL273"/>
          <cell r="BM273"/>
          <cell r="BN273" t="str">
            <v>1.นายวิษณุกร  จาแก้ว
2.นายวินัย  กุณาปัน</v>
          </cell>
          <cell r="BO273" t="str">
            <v>ผู้กู้
ผู้ค้ำประกัน (ล.2)</v>
          </cell>
          <cell r="BP273" t="str">
            <v>3500200373536
3501300616326</v>
          </cell>
          <cell r="BQ273" t="str">
            <v>- ไม่พบว่ามีกรรมสิทธิ์ในที่ดิน อ.เมืองเชียงใหม่ จ.เชียงใหม่
'- ไม่พบว่ามีกรรมสิทธิ์ในที่ดิน อ.จอมทอง จ.เชียงใหม่
'- ไม่พบว่ามีกรรมสิทธิ์ในที่ดิน อ.เมืองเชียงใหม่ จ.เชียงใหม่
'- ไม่พบว่ามีกรรมสิทธิ์ในที่ดิน อ.แม่แตง จ.เชียงใหม่</v>
          </cell>
          <cell r="BR273" t="str">
            <v>ไม่พบ</v>
          </cell>
          <cell r="BS273"/>
          <cell r="BT273"/>
          <cell r="BU273"/>
          <cell r="BV273"/>
          <cell r="BW273"/>
          <cell r="BX273"/>
          <cell r="BY273" t="str">
            <v xml:space="preserve">1.นายวิษณุกร จาแก้ว
2.นายวินัย กุณาปัน
3.นางรุ่งทิพย์ กุณาปัน
</v>
          </cell>
          <cell r="BZ273" t="str">
            <v>จำเลยที่ 1
จำเลยที่ 2
คู่สมรสจำเลยที่ 2</v>
          </cell>
          <cell r="CA273" t="str">
            <v>3-5002-00373-53-6
3-5013-00616-32-6
3-6202-00314-18-1</v>
          </cell>
          <cell r="CB273"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อ.เมืองกำแพงเพชร จ.กำแพงเพชร
-ไม่พบว่ามีกรรมสิทธิ์ในที่ดิน อ.แม่แตง จ.เชียงใหม่
-ไม่พบว่ามีกรรมสิทธิ์ในที่ดิน อ.เมืองกำแพงเพชร จ.กำแพงเพชร</v>
          </cell>
          <cell r="CC273" t="str">
            <v>ไม่พบทรัพย์</v>
          </cell>
          <cell r="CD273" t="str">
            <v>พบทรัพย์</v>
          </cell>
          <cell r="CE273">
            <v>2</v>
          </cell>
          <cell r="CF273">
            <v>4</v>
          </cell>
          <cell r="CG273" t="str">
            <v>1. นายวิษณุกร จาแก้ว
2. นายวินัย กุณาปัน
3. นางรุ่งทิพย์ กุณาปัน</v>
          </cell>
          <cell r="CH273" t="str">
            <v>จำเลยที่ 1
จำเลยที่ 2
คู่สมรสจำเลยที่ 2</v>
          </cell>
          <cell r="CI273" t="str">
            <v>3-5002-00373-53-6
3-5013-00616-32-6
3-6202-00314-18-1</v>
          </cell>
          <cell r="CJ273" t="str">
            <v>- ไม่พบว่ามีกรรมสิทธิ์ที่ดิน อ.เมืองเชียงใหม่ จ.เชียงใหม่
- ไม่พบว่ามีกรรมสิทธิ์ที่ี่ดิน อ.ดอยหล่อ จ.เชียงใหม่
- ไม่พบว่ามีกรรมสิทธิ์ที่ดิน อ.เมืองเชียงใหม่ จ.เชียงใหม่
- ไม่พบว่ามีกรรมสิทธิ์ที่ดิน อ.แม่แตง จ.เชียงใหม่
- ไม่พบว่ามีกรรมสิทธิ์ที่ดิน อ.เมืองกำแพงเพชร จ.กำแพงเพชร
- ไม่พบว่ามีกรรมสิทธิ์ที่ดิน อ.เมืองกำแพงเพชร จ.กำแพงเพชร
- ไม่พบว่ามีกรรมสิทธิ์ที่ดิน อ.แม่แตง จ.เชียงใหม่</v>
          </cell>
          <cell r="CK273" t="str">
            <v>ไม่พบทรัพย์</v>
          </cell>
          <cell r="CL273"/>
          <cell r="CM273">
            <v>3</v>
          </cell>
          <cell r="CN273">
            <v>4</v>
          </cell>
          <cell r="CO273"/>
          <cell r="CP273"/>
          <cell r="CQ273"/>
          <cell r="CR273"/>
          <cell r="CS273"/>
          <cell r="CT273"/>
          <cell r="CU273"/>
          <cell r="CV273"/>
          <cell r="CW273" t="str">
            <v>24/3/2565
6/8/2567</v>
          </cell>
          <cell r="CX273" t="str">
            <v>19/7/2565,
24/10/2567</v>
          </cell>
          <cell r="CY273"/>
          <cell r="CZ273"/>
        </row>
        <row r="274">
          <cell r="B274">
            <v>268</v>
          </cell>
          <cell r="C274">
            <v>26</v>
          </cell>
          <cell r="D274">
            <v>9</v>
          </cell>
          <cell r="E274">
            <v>2561</v>
          </cell>
          <cell r="F274">
            <v>800012208222</v>
          </cell>
          <cell r="G274" t="str">
            <v>นางสาว</v>
          </cell>
          <cell r="H274" t="str">
            <v>ราตรี</v>
          </cell>
          <cell r="I274" t="str">
            <v>มณีวรรณ</v>
          </cell>
          <cell r="J274">
            <v>3501200587553</v>
          </cell>
          <cell r="K274" t="str">
            <v>ประตูช้างเผือก</v>
          </cell>
          <cell r="L274" t="str">
            <v>เชียงใหม่ 1</v>
          </cell>
          <cell r="M274">
            <v>8</v>
          </cell>
          <cell r="N274" t="str">
            <v>พัฒนากลุ่มอาชีพ</v>
          </cell>
          <cell r="O274" t="str">
            <v>1.บุคคลค้ำประกัน</v>
          </cell>
          <cell r="P274">
            <v>1097993.3999999999</v>
          </cell>
          <cell r="Q274">
            <v>8.5</v>
          </cell>
          <cell r="R274" t="str">
            <v>จังหวัดเชียงใหม่</v>
          </cell>
          <cell r="S274" t="str">
            <v>ผบ.745</v>
          </cell>
          <cell r="T274">
            <v>2560</v>
          </cell>
          <cell r="U274" t="str">
            <v>ผบ.1872</v>
          </cell>
          <cell r="V274">
            <v>2560</v>
          </cell>
          <cell r="W274">
            <v>4</v>
          </cell>
          <cell r="X274">
            <v>9</v>
          </cell>
          <cell r="Y274">
            <v>2561</v>
          </cell>
          <cell r="Z274"/>
          <cell r="AA274"/>
          <cell r="AB274"/>
          <cell r="AC274"/>
          <cell r="AD274"/>
          <cell r="AE274"/>
          <cell r="AF274"/>
          <cell r="AG274"/>
          <cell r="AH274"/>
          <cell r="AI274"/>
          <cell r="AJ274"/>
          <cell r="AK274"/>
          <cell r="AL274"/>
          <cell r="AM274"/>
          <cell r="AN274"/>
          <cell r="AO274"/>
          <cell r="AP274"/>
          <cell r="AQ274"/>
          <cell r="AR274"/>
          <cell r="AS274"/>
          <cell r="AT274"/>
          <cell r="AU274"/>
          <cell r="AV274"/>
          <cell r="AW274"/>
          <cell r="AX274"/>
          <cell r="AY274"/>
          <cell r="AZ274"/>
          <cell r="BA274"/>
          <cell r="BB274" t="str">
            <v>สืบทรัพย์(ครั้งที่ 3)//รายงานสืบวันที่ 18/09/2566</v>
          </cell>
          <cell r="BC274" t="str">
            <v>เกศินี</v>
          </cell>
          <cell r="BD274"/>
          <cell r="BE274"/>
          <cell r="BF274" t="str">
            <v>ศูนย์1</v>
          </cell>
          <cell r="BG274"/>
          <cell r="BH274">
            <v>823560010122</v>
          </cell>
          <cell r="BI274" t="str">
            <v>นางสาวราตรี   มณีวรรณ</v>
          </cell>
          <cell r="BJ274"/>
          <cell r="BK274"/>
          <cell r="BL274"/>
          <cell r="BM274"/>
          <cell r="BN274" t="str">
            <v>1.นางสาวราตรี  มณีวรรณ
2.นายอนุชิต  ยาสมุด
3.นางพรพิศ  ยาสมุด
4.นางชาลิสา  กรมขุนทด
5.นายเทิศศักดิ์  กรมขุนทด
6.นางอัจฉราพร  นาคฤทธิ์
7.นางพรรณี  ขันดี
8.นายสมบูรณ์  ขันดี
9.นางสาวเกศรา  แย้มบุญเรือง</v>
          </cell>
          <cell r="BO274" t="str">
            <v>ผู้กู้
ผู้ค้ำประกัน (ล.2)
คู่สมรส (ล.2)
ผู้ค้ำประกัน (ล.3)
คู่สมรส (ล.3)
ผู้ค้ำประกัน (ล.4)
ผู้ค้ำประกัน (ล.5)
คู่สมรส (ล.5)
ผู้ค้ำประกัน (ล.6)</v>
          </cell>
          <cell r="BP274" t="str">
            <v>3501200587553
3501100096078
3500700131604
3509900022521
3160400437345
3560101099258
3500200687557
3501900078236
3509900283414</v>
          </cell>
          <cell r="BQ274" t="str">
            <v>-ไม่พบว่ามีกรรมสิทธิ์ในที่ดิน อ.สันป่าตอง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 ไม่พบว่ามีกรรมสิทธิ์ในที่ดิน อ.เมืองเชียงใหม่ จ.เชียงใหม่
'-พบว่ามีกรรมสิทธิ์ในที่ดิน อ.แม่ริม จ.เชียงใหม่ เลขโฉนด 42138 เลขที่ดิน 53 หน้าสำรวจ 4628
'-พบว่ามีกรรมสิทธิ์ในที่ดิน อ.จอมทอง จ.เชียงใหม่ เลขโฉนด 19914 เลขที่ดิน 419 หน้าสำรวจ 2132
'-ไม่พบว่ามีกรรมสิทธิ์ในที่ดิน อ.แม่ริม จ.เชียงใหม่
'-ไม่พบว่ามีกรรมสิทธิ์ในที่ดิน อ.จอมทอง จ.เชียงใหม่
'- ไม่พบว่ามีกรรมสิทธิ์ในที่ดิน อ.เชียงดาว จ.เชียงใหม่
'-ไม่พบว่ามีกรรมสิทธิ์ในที่ดิน อ.แม่ริม จ.เชียงใหม่</v>
          </cell>
          <cell r="BR274" t="str">
            <v>ไม่พบ</v>
          </cell>
          <cell r="BS274"/>
          <cell r="BT274">
            <v>9</v>
          </cell>
          <cell r="BU274"/>
          <cell r="BV274"/>
          <cell r="BW274"/>
          <cell r="BX274"/>
          <cell r="BY274" t="str">
            <v>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v>
          </cell>
          <cell r="BZ274"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CA274" t="str">
            <v>3501200587553
1169800062626
3501100096078
3500700131604
3509900022521
3160400437345
3560101099258
3500200687557
3501900078236
3509900283414</v>
          </cell>
          <cell r="CB274" t="str">
            <v>-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-พบว่ามีกรรมสิทธิ์ในโฉนดเลขที่ 93459 ต.แม่เหียะ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-พบว่ามีกรรมสิทธิ์ในโฉนดเลขที่ 42135 ต.ริมใต้ อ.แม่ริม จ.เชียงใหม่
-ไม่พบว่ามีกรรมสิทธิ์ในที่ดิน อ.เมืองเชียงใหม่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อ.เมืองเชียงใหม่ จ.เชียงใหม่</v>
          </cell>
          <cell r="CC274" t="str">
            <v>พบ</v>
          </cell>
          <cell r="CD274" t="str">
            <v xml:space="preserve"> </v>
          </cell>
          <cell r="CE274"/>
          <cell r="CF274"/>
          <cell r="CG274" t="str">
            <v xml:space="preserve">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
</v>
          </cell>
          <cell r="CH274" t="str">
            <v>จำเลยที่1
คู่สมรสจำเลยที่ 1
จำเลยที่ 2
คู่สมรสจำเลยที่ 2
จำเลยที่ 3
คู่สมรสจำเลยที่ 3
จำเลยที่ 4
คู่สมรสจำเลยที่4
จำเลยที่5
คู่สมรสจำเลยที่5
จำเลยที่6</v>
          </cell>
          <cell r="CI274" t="str">
            <v>3-5012-00587-55-3
1-1698-00062-62-6
3-5011-00096-07-8
3-5007-00131-60-4
3-5099-00022-52-1
3-1604-00437-34-5
3-5601-01099-25-8
3-1999-00085-78-1
3-5002-00687-55-7
3-5099-00078-23-6
3-5099-00283-41-4</v>
          </cell>
          <cell r="CJ274"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-พบว่ามีกรรมสิทธิ์ในที่ดิน 93459 ต.แม่เหียะ อ.เมืองเชียงใหม่ จ.เชียงใหม่  (ติดจำนองสหกรณ์ออมทรัพย์)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42135 ต.ริมใต้ อ.แม่ริม จ.เชียงใหม่  (ติดอายัด)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v>
          </cell>
          <cell r="CK274" t="str">
            <v>พบ</v>
          </cell>
          <cell r="CL274"/>
          <cell r="CM274">
            <v>11</v>
          </cell>
          <cell r="CN274"/>
          <cell r="CO274"/>
          <cell r="CP274"/>
          <cell r="CQ274"/>
          <cell r="CR274"/>
          <cell r="CS274"/>
          <cell r="CT274"/>
          <cell r="CU274"/>
          <cell r="CV274"/>
          <cell r="CW274"/>
          <cell r="CX274"/>
          <cell r="CY274"/>
          <cell r="CZ274"/>
        </row>
        <row r="275">
          <cell r="B275">
            <v>269</v>
          </cell>
          <cell r="C275">
            <v>26</v>
          </cell>
          <cell r="D275">
            <v>9</v>
          </cell>
          <cell r="E275">
            <v>2561</v>
          </cell>
          <cell r="F275">
            <v>800019185977</v>
          </cell>
          <cell r="G275" t="str">
            <v>นาย</v>
          </cell>
          <cell r="H275" t="str">
            <v>ธนิศร์</v>
          </cell>
          <cell r="I275" t="str">
            <v>บูรพา</v>
          </cell>
          <cell r="J275">
            <v>3501300738294</v>
          </cell>
          <cell r="K275" t="str">
            <v>ฝาง</v>
          </cell>
          <cell r="L275" t="str">
            <v>เชียงใหม่ 4</v>
          </cell>
          <cell r="M275">
            <v>8</v>
          </cell>
          <cell r="N275" t="str">
            <v>สินเชื่อส่วนบุคคล</v>
          </cell>
          <cell r="O275" t="str">
            <v>1.บุคคลค้ำประกัน</v>
          </cell>
          <cell r="P275">
            <v>969897.17</v>
          </cell>
          <cell r="Q275">
            <v>14</v>
          </cell>
          <cell r="R275" t="str">
            <v>จังหวัดเชียงใหม่</v>
          </cell>
          <cell r="S275" t="str">
            <v>ผบ.1911</v>
          </cell>
          <cell r="T275">
            <v>2558</v>
          </cell>
          <cell r="U275" t="str">
            <v>ผบ.2441</v>
          </cell>
          <cell r="V275">
            <v>2558</v>
          </cell>
          <cell r="W275"/>
          <cell r="X275"/>
          <cell r="Y275"/>
          <cell r="Z275">
            <v>30</v>
          </cell>
          <cell r="AA275">
            <v>11</v>
          </cell>
          <cell r="AB275">
            <v>2558</v>
          </cell>
          <cell r="AC275"/>
          <cell r="AD275"/>
          <cell r="AE275"/>
          <cell r="AF275"/>
          <cell r="AG275"/>
          <cell r="AH275"/>
          <cell r="AI275"/>
          <cell r="AJ275"/>
          <cell r="AK275"/>
          <cell r="AL275"/>
          <cell r="AM275"/>
          <cell r="AN275"/>
          <cell r="AO275"/>
          <cell r="AP275"/>
          <cell r="AQ275"/>
          <cell r="AR275"/>
          <cell r="AS275"/>
          <cell r="AT275"/>
          <cell r="AU275"/>
          <cell r="AV275"/>
          <cell r="AW275"/>
          <cell r="AX275"/>
          <cell r="AY275"/>
          <cell r="AZ275"/>
          <cell r="BA275"/>
          <cell r="BB275"/>
          <cell r="BC275"/>
          <cell r="BD275"/>
          <cell r="BE275"/>
          <cell r="BF275" t="str">
            <v>ศูนย์1</v>
          </cell>
          <cell r="BG275"/>
          <cell r="BH275">
            <v>823858010091</v>
          </cell>
          <cell r="BI275" t="str">
            <v>นายธนิศร์   บูรพา</v>
          </cell>
          <cell r="BJ275"/>
          <cell r="BK275"/>
          <cell r="BL275"/>
          <cell r="BM275"/>
          <cell r="BN275" t="str">
            <v>1.นายธนิศร์  บูรพา
2.นายทวีศักดิ์  เพชรโสภณ
3.นายเทียนชัย  ชวนะดิษฐ์
4.นางกนกพร  ชวนะดิษฐ์</v>
          </cell>
          <cell r="BO275" t="str">
            <v>ผู้กู้
ผู้ค้ำประกัน (ล.2)
ผู้ค้ำประกัน (ล.3)
คู่สมรส (ล.3)</v>
          </cell>
          <cell r="BP275" t="str">
            <v xml:space="preserve">3501300738294
3540100186203
3500900761598
3500900954400
</v>
          </cell>
          <cell r="BQ275" t="str">
            <v>- ไม่พบว่ามีกรรมสิทธิ์ในที่ดิน อ.ฝาง จ.เชียงใหม่
'-ไม่พบว่ามีกรรมสิทธิ์ในที่ดิน อ.สันกำแพง จ.เชียงใหม่
'- ไม่พบว่ามีกรรมสิทธิ์ในที่ดิน อ.ฝาง จ.เชียงใหม่
'- ไม่พบว่ามีกรรมสิทธิ์ในที่ดิน อ.ฝาง จ.เชียงใหม่
'- ไม่พบว่ามีกรรมสิทธิ์ในที่ดิน อ.ฝาง จ.เชียงใหม่</v>
          </cell>
          <cell r="BR275" t="str">
            <v>ไม่พบ</v>
          </cell>
          <cell r="BS275" t="str">
            <v>พบ</v>
          </cell>
          <cell r="BT275"/>
          <cell r="BU275"/>
          <cell r="BV275"/>
          <cell r="BW275"/>
          <cell r="BX275"/>
          <cell r="BY275"/>
          <cell r="BZ275"/>
          <cell r="CA275"/>
          <cell r="CB275"/>
          <cell r="CC275"/>
          <cell r="CD275"/>
          <cell r="CE275"/>
          <cell r="CF275"/>
          <cell r="CG275"/>
          <cell r="CH275"/>
          <cell r="CI275"/>
          <cell r="CJ275"/>
          <cell r="CK275"/>
          <cell r="CL275"/>
          <cell r="CM275"/>
          <cell r="CN275"/>
          <cell r="CO275"/>
          <cell r="CP275"/>
          <cell r="CQ275"/>
          <cell r="CR275"/>
          <cell r="CS275"/>
          <cell r="CT275"/>
          <cell r="CU275"/>
          <cell r="CV275"/>
          <cell r="CW275"/>
          <cell r="CX275"/>
          <cell r="CY275"/>
          <cell r="CZ275"/>
        </row>
        <row r="276">
          <cell r="B276">
            <v>270</v>
          </cell>
          <cell r="C276">
            <v>26</v>
          </cell>
          <cell r="D276">
            <v>9</v>
          </cell>
          <cell r="E276">
            <v>2561</v>
          </cell>
          <cell r="F276">
            <v>800035204513</v>
          </cell>
          <cell r="G276" t="str">
            <v>นาง</v>
          </cell>
          <cell r="H276" t="str">
            <v>พูนศรี</v>
          </cell>
          <cell r="I276" t="str">
            <v>อ่อนซ่อน</v>
          </cell>
          <cell r="J276">
            <v>3500901081248</v>
          </cell>
          <cell r="K276" t="str">
            <v>ฝาง</v>
          </cell>
          <cell r="L276" t="str">
            <v>เชียงใหม่ 4</v>
          </cell>
          <cell r="M276">
            <v>8</v>
          </cell>
          <cell r="N276" t="str">
            <v>สวัสดิการ</v>
          </cell>
          <cell r="O276" t="str">
            <v>1.บุคคลค้ำประกัน</v>
          </cell>
          <cell r="P276">
            <v>949194.01</v>
          </cell>
          <cell r="Q276">
            <v>14</v>
          </cell>
          <cell r="R276" t="str">
            <v>จังหวัดฝาง</v>
          </cell>
          <cell r="S276" t="str">
            <v>ผบ.1165</v>
          </cell>
          <cell r="T276">
            <v>2559</v>
          </cell>
          <cell r="U276" t="str">
            <v>ผบ.1280</v>
          </cell>
          <cell r="V276">
            <v>2559</v>
          </cell>
          <cell r="W276"/>
          <cell r="X276"/>
          <cell r="Y276"/>
          <cell r="Z276">
            <v>3</v>
          </cell>
          <cell r="AA276">
            <v>10</v>
          </cell>
          <cell r="AB276">
            <v>2559</v>
          </cell>
          <cell r="AC276"/>
          <cell r="AD276"/>
          <cell r="AE276"/>
          <cell r="AF276"/>
          <cell r="AG276"/>
          <cell r="AH276"/>
          <cell r="AI276"/>
          <cell r="AJ276"/>
          <cell r="AK276"/>
          <cell r="AL276"/>
          <cell r="AM276"/>
          <cell r="AN276"/>
          <cell r="AO276"/>
          <cell r="AP276"/>
          <cell r="AQ276"/>
          <cell r="AR276"/>
          <cell r="AS276"/>
          <cell r="AT276"/>
          <cell r="AU276"/>
          <cell r="AV276"/>
          <cell r="AW276"/>
          <cell r="AX276"/>
          <cell r="AY276"/>
          <cell r="AZ276"/>
          <cell r="BA276"/>
          <cell r="BB276"/>
          <cell r="BC276"/>
          <cell r="BD276"/>
          <cell r="BE276"/>
          <cell r="BF276" t="str">
            <v>ศูนย์1</v>
          </cell>
          <cell r="BG276"/>
          <cell r="BH276">
            <v>823859010208</v>
          </cell>
          <cell r="BI276" t="str">
            <v>นางพูนศรี   อ่อนซ่อน</v>
          </cell>
          <cell r="BJ276"/>
          <cell r="BK276"/>
          <cell r="BL276"/>
          <cell r="BM276"/>
          <cell r="BN276" t="str">
            <v>1.นางพูนศรี  อ่อนช่อน
2.นายอนุชาติ  สมบูรณ์</v>
          </cell>
          <cell r="BO276" t="str">
            <v xml:space="preserve">ผู้กู้
ผู้ค้ำประกัน (ล.2)
</v>
          </cell>
          <cell r="BP276" t="str">
            <v>3500901081248
3500500234507</v>
          </cell>
          <cell r="BQ276" t="str">
            <v>-ไม่พบว่ามีกรรมสิทธิ์ในที่ดิน อ.ฝาง จ.เชียงใหม่
'- ไม่พบว่ามีกรรมสิทธิ์ในที่ดิน อ.ดอยสะเก็ด จ.เชียงใหม่
'-ไม่พบว่ามีกรรมสิทธิ์ในที่ดิน อ.ฝาง จ.เชียงใหม่</v>
          </cell>
          <cell r="BR276" t="str">
            <v>ไม่พบ</v>
          </cell>
          <cell r="BS276" t="str">
            <v>พบ</v>
          </cell>
          <cell r="BT276"/>
          <cell r="BU276"/>
          <cell r="BV276"/>
          <cell r="BW276"/>
          <cell r="BX276"/>
          <cell r="BY276"/>
          <cell r="BZ276"/>
          <cell r="CA276"/>
          <cell r="CB276"/>
          <cell r="CC276"/>
          <cell r="CD276"/>
          <cell r="CE276"/>
          <cell r="CF276"/>
          <cell r="CG276"/>
          <cell r="CH276"/>
          <cell r="CI276"/>
          <cell r="CJ276"/>
          <cell r="CK276"/>
          <cell r="CL276"/>
          <cell r="CM276"/>
          <cell r="CN276"/>
          <cell r="CO276"/>
          <cell r="CP276"/>
          <cell r="CQ276"/>
          <cell r="CR276"/>
          <cell r="CS276"/>
          <cell r="CT276"/>
          <cell r="CU276"/>
          <cell r="CV276"/>
          <cell r="CW276"/>
          <cell r="CX276"/>
          <cell r="CY276"/>
          <cell r="CZ276"/>
        </row>
        <row r="277">
          <cell r="B277">
            <v>271</v>
          </cell>
          <cell r="C277">
            <v>1</v>
          </cell>
          <cell r="D277">
            <v>11</v>
          </cell>
          <cell r="E277">
            <v>2561</v>
          </cell>
          <cell r="F277">
            <v>800046876614</v>
          </cell>
          <cell r="G277" t="str">
            <v>นาย</v>
          </cell>
          <cell r="H277" t="str">
            <v>สมพงค์</v>
          </cell>
          <cell r="I277" t="str">
            <v>อินต๊ะ</v>
          </cell>
          <cell r="J277">
            <v>3500600627802</v>
          </cell>
          <cell r="K277" t="str">
            <v>แม่แตง</v>
          </cell>
          <cell r="L277" t="str">
            <v>เชียงใหม่ 4</v>
          </cell>
          <cell r="M277">
            <v>8</v>
          </cell>
          <cell r="N277" t="str">
            <v>พัฒนาองค์กรชุมชน</v>
          </cell>
          <cell r="O277" t="str">
            <v>1.บุคคลค้ำประกัน</v>
          </cell>
          <cell r="P277">
            <v>109854.47</v>
          </cell>
          <cell r="Q277"/>
          <cell r="R277" t="str">
            <v>แขวงเชียงใหม่</v>
          </cell>
          <cell r="S277" t="str">
            <v>ผบ.4678</v>
          </cell>
          <cell r="T277">
            <v>2561</v>
          </cell>
          <cell r="U277" t="str">
            <v>ผบ.5692</v>
          </cell>
          <cell r="V277">
            <v>2561</v>
          </cell>
          <cell r="W277"/>
          <cell r="X277"/>
          <cell r="Y277"/>
          <cell r="Z277">
            <v>25</v>
          </cell>
          <cell r="AA277">
            <v>6</v>
          </cell>
          <cell r="AB277">
            <v>2561</v>
          </cell>
          <cell r="AC277"/>
          <cell r="AD277"/>
          <cell r="AE277"/>
          <cell r="AF277"/>
          <cell r="AG277"/>
          <cell r="AH277"/>
          <cell r="AI277"/>
          <cell r="AJ277"/>
          <cell r="AK277"/>
          <cell r="AL277"/>
          <cell r="AM277"/>
          <cell r="AN277"/>
          <cell r="AO277"/>
          <cell r="AP277"/>
          <cell r="AQ277"/>
          <cell r="AR277"/>
          <cell r="AS277"/>
          <cell r="AT277"/>
          <cell r="AU277"/>
          <cell r="AV277"/>
          <cell r="AW277"/>
          <cell r="AX277"/>
          <cell r="AY277"/>
          <cell r="AZ277"/>
          <cell r="BA277"/>
          <cell r="BB277" t="str">
            <v>คำสั่งสืบรอบ 2 (31/3/2565) // รายงานสืบที่ดิน (25/4/2565) // เบิกสืบ (10/6/2567)</v>
          </cell>
          <cell r="BC277" t="str">
            <v>สรวงสุดา</v>
          </cell>
          <cell r="BD277"/>
          <cell r="BE277"/>
          <cell r="BF277" t="str">
            <v>ศูนย์1</v>
          </cell>
          <cell r="BG277"/>
          <cell r="BH277">
            <v>0</v>
          </cell>
          <cell r="BI277" t="str">
            <v>นายสมพงค์   อินต๊ะ</v>
          </cell>
          <cell r="BJ277"/>
          <cell r="BK277"/>
          <cell r="BL277"/>
          <cell r="BM277"/>
          <cell r="BN277" t="str">
            <v>1.นายสมพงค์  อินต๊ะ
2.นางจันทร์เป็ง  อินต๊ะ
3.นายคำปัน  คำวิชัย
4.นางรุ่งนภา  คำวิชัย
5.นายพิเชษฐ  กันทรส
6.นางสุขคำ  กันทรส</v>
          </cell>
          <cell r="BO277" t="str">
            <v>ผู้กู้
คู่สมรส (ล.1)
ผู้ค้ำประกัน ล.2
คู่สมรส (ล.2)
ผู้ค้ำประกัน ล.3
คู่สมรส (ล.3)</v>
          </cell>
          <cell r="BP277" t="str">
            <v>3500600627802
3500600626504
5500600029529
3500600629937
3500600633012
3500600632326</v>
          </cell>
          <cell r="BQ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7" t="str">
            <v>ไม่พบ</v>
          </cell>
          <cell r="BS277" t="str">
            <v>ไม่พบ</v>
          </cell>
          <cell r="BT277">
            <v>6</v>
          </cell>
          <cell r="BU277">
            <v>6</v>
          </cell>
          <cell r="BV277"/>
          <cell r="BW277"/>
          <cell r="BX277"/>
          <cell r="BY277" t="str">
            <v>1.นายสมพงค์  อินต๊ะ
2.นางจันทร์เป็ง  อินต๊ะ
3.นายคำปัน  คำวิชัย
5.นายพิเชษฐ  กันทรส</v>
          </cell>
          <cell r="BZ277" t="str">
            <v xml:space="preserve">จำเลยที่ 1
คู่สมรสจำเลยที่ 1
จำเลยที่ 2
จำเลยที่ 3
</v>
          </cell>
          <cell r="CA277" t="str">
            <v>3-5006-00627-80-2
3-5006-00626-50-4
5-5006-00029-52-9
3-5006-00633-01-2</v>
          </cell>
          <cell r="CB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77" t="str">
            <v>พบทรัพย์</v>
          </cell>
          <cell r="CD277"/>
          <cell r="CE277">
            <v>4</v>
          </cell>
          <cell r="CF277">
            <v>4</v>
          </cell>
          <cell r="CG277"/>
          <cell r="CH277"/>
          <cell r="CI277"/>
          <cell r="CJ277"/>
          <cell r="CK277"/>
          <cell r="CL277"/>
          <cell r="CM277"/>
          <cell r="CN277"/>
          <cell r="CO277"/>
          <cell r="CP277"/>
          <cell r="CQ277"/>
          <cell r="CR277"/>
          <cell r="CS277"/>
          <cell r="CT277"/>
          <cell r="CU277"/>
          <cell r="CV277"/>
          <cell r="CW277">
            <v>243050</v>
          </cell>
          <cell r="CX277"/>
          <cell r="CY277"/>
          <cell r="CZ277"/>
        </row>
        <row r="278">
          <cell r="B278">
            <v>272</v>
          </cell>
          <cell r="C278">
            <v>1</v>
          </cell>
          <cell r="D278">
            <v>11</v>
          </cell>
          <cell r="E278">
            <v>2561</v>
          </cell>
          <cell r="F278">
            <v>800050456568</v>
          </cell>
          <cell r="G278" t="str">
            <v>นาง</v>
          </cell>
          <cell r="H278" t="str">
            <v>สุภาภรณ์</v>
          </cell>
          <cell r="I278" t="str">
            <v>อินถามา</v>
          </cell>
          <cell r="J278">
            <v>3500600374319</v>
          </cell>
          <cell r="K278" t="str">
            <v>แม่แตง</v>
          </cell>
          <cell r="L278" t="str">
            <v>เชียงใหม่ 4</v>
          </cell>
          <cell r="M278">
            <v>8</v>
          </cell>
          <cell r="N278" t="str">
            <v>พัฒนาองค์กรชุมชน (รายบุคคล)</v>
          </cell>
          <cell r="O278" t="str">
            <v>1.บุคคลค้ำประกัน</v>
          </cell>
          <cell r="P278">
            <v>134987.35999999999</v>
          </cell>
          <cell r="Q278"/>
          <cell r="R278" t="str">
            <v>แขวงเชียงใหม่</v>
          </cell>
          <cell r="S278" t="str">
            <v>ผบ.4671</v>
          </cell>
          <cell r="T278">
            <v>2561</v>
          </cell>
          <cell r="U278" t="str">
            <v>ผบ.5761</v>
          </cell>
          <cell r="V278">
            <v>2561</v>
          </cell>
          <cell r="W278"/>
          <cell r="X278"/>
          <cell r="Y278"/>
          <cell r="Z278">
            <v>26</v>
          </cell>
          <cell r="AA278">
            <v>6</v>
          </cell>
          <cell r="AB278">
            <v>2561</v>
          </cell>
          <cell r="AC278"/>
          <cell r="AD278"/>
          <cell r="AE278"/>
          <cell r="AF278"/>
          <cell r="AG278"/>
          <cell r="AH278"/>
          <cell r="AI278"/>
          <cell r="AJ278"/>
          <cell r="AK278"/>
          <cell r="AL278"/>
          <cell r="AM278"/>
          <cell r="AN278"/>
          <cell r="AO278"/>
          <cell r="AP278"/>
          <cell r="AQ278"/>
          <cell r="AR278"/>
          <cell r="AS278"/>
          <cell r="AT278"/>
          <cell r="AU278"/>
          <cell r="AV278"/>
          <cell r="AW278"/>
          <cell r="AX278"/>
          <cell r="AY278"/>
          <cell r="AZ278"/>
          <cell r="BA278"/>
          <cell r="BB278"/>
          <cell r="BC278"/>
          <cell r="BD278"/>
          <cell r="BE278"/>
          <cell r="BF278" t="str">
            <v>ศูนย์1</v>
          </cell>
          <cell r="BG278"/>
          <cell r="BH278">
            <v>0</v>
          </cell>
          <cell r="BI278" t="str">
            <v>นางสุภาภรณ์   อินถามา</v>
          </cell>
          <cell r="BJ278"/>
          <cell r="BK278"/>
          <cell r="BL278"/>
          <cell r="BM278"/>
          <cell r="BN278" t="str">
            <v>1.นางกรกชภรณ์หรือสุภาภรณ์  อินถามา
2.นายสมเพชร  อินถามา
3.นายเดี่ยว  อินตาพิทักษ์
4.นางสาวชนาภา  อินถามา 
5.นายนารินทร์  ใจชื่น
6.นายอาทิตย์  ปันอิยะ
7.นางสาวพรระภีร์  ขันทะจิตร</v>
          </cell>
          <cell r="BO278" t="str">
            <v>ผู้กู้
คู่สมรส (ล.1)
ผู้ค้ำประกัน ล.2
ผู้ค้ำประกัน ล.3
คู่สมรส (ล.3)
ผู้ค้ำประกัน ล.4
คู่สมรส (ล.4)</v>
          </cell>
          <cell r="BP278" t="str">
            <v>3500600374319
3500600386325
3500600444015
3500600386333
3500600431321
1500600010230
3500600595277</v>
          </cell>
          <cell r="BQ278" t="str">
            <v>-พบว่ามีกรรมสิทธิ์ในที่ดิน อ.แม่แตง จ.เชียงใหม่ เลขโฉนด 33672 เลขที่ดิน 583 หน้าสำรวจ 5155
'-พบว่ามีกรรมสิทธิ์ในที่ดิน อ.แม่แตง จ.เชียงใหม่ เลขโฉนด 33672 เลขที่ดิน 583 หน้าสำรวจ 5155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8" t="str">
            <v>พบ</v>
          </cell>
          <cell r="BS278"/>
          <cell r="BT278">
            <v>7</v>
          </cell>
          <cell r="BU278">
            <v>7</v>
          </cell>
          <cell r="BV278"/>
          <cell r="BW278"/>
          <cell r="BX278"/>
          <cell r="BY278" t="str">
            <v>1.นางกรกชภรณ์หรือสุภาภรณ์  อินถามา
2.นายเดี่ยว  อินตาพิทักษ์
3.นางสาววราภรณ์  รักษาสิทธิ์
4.นางสาวชนาภา  อินถามา 
5.นายนารินทร์  ใจชื่น
6.นายอาทิตย์  ปันอิยะ
7.นางสาวพรระภีร์  ขันทะจิตร</v>
          </cell>
          <cell r="BZ278" t="str">
            <v>จำเลยที่ 1
จำเลยที่ 2
คู่สมรสจำเลยที่ 2
จำเลยที่ 3
คู่สมรสจำเลยที่ 3
จำเลยที่ 4
คู่สมรสจำเลยที่ 4</v>
          </cell>
          <cell r="CA278" t="str">
            <v>3500600374319
3500600444015
3620100643867
3500600386333
3500600431321
1500600010230 
3500600595277</v>
          </cell>
          <cell r="CB27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78"/>
          <cell r="CD278">
            <v>7</v>
          </cell>
          <cell r="CE278"/>
          <cell r="CF278"/>
          <cell r="CG278"/>
          <cell r="CH278"/>
          <cell r="CI278"/>
          <cell r="CJ278"/>
          <cell r="CK278"/>
          <cell r="CL278"/>
          <cell r="CM278"/>
          <cell r="CN278"/>
          <cell r="CO278"/>
          <cell r="CP278"/>
          <cell r="CQ278"/>
          <cell r="CR278"/>
          <cell r="CS278"/>
          <cell r="CT278"/>
          <cell r="CU278"/>
          <cell r="CV278"/>
          <cell r="CW278"/>
          <cell r="CX278"/>
          <cell r="CY278"/>
          <cell r="CZ278"/>
        </row>
        <row r="279">
          <cell r="B279">
            <v>273</v>
          </cell>
          <cell r="C279">
            <v>1</v>
          </cell>
          <cell r="D279">
            <v>11</v>
          </cell>
          <cell r="E279">
            <v>2561</v>
          </cell>
          <cell r="F279">
            <v>800056739678</v>
          </cell>
          <cell r="G279" t="str">
            <v>นาง</v>
          </cell>
          <cell r="H279" t="str">
            <v>ณปภา</v>
          </cell>
          <cell r="I279" t="str">
            <v>ศรีสวัสดิ์</v>
          </cell>
          <cell r="J279">
            <v>3500100379966</v>
          </cell>
          <cell r="K279" t="str">
            <v>เซ็นทรัล แอร์พอร์ต พลาซ่า เชียงใหม่</v>
          </cell>
          <cell r="L279" t="str">
            <v>เชียงใหม่ 1</v>
          </cell>
          <cell r="M279">
            <v>8</v>
          </cell>
          <cell r="N279" t="str">
            <v>ธปช.</v>
          </cell>
          <cell r="O279" t="str">
            <v>1.บุคคลค้ำประกัน</v>
          </cell>
          <cell r="P279">
            <v>148748</v>
          </cell>
          <cell r="Q279">
            <v>15</v>
          </cell>
          <cell r="R279" t="str">
            <v>แขวงเชียงใหม่</v>
          </cell>
          <cell r="S279" t="str">
            <v>ผบ.11140</v>
          </cell>
          <cell r="T279">
            <v>2560</v>
          </cell>
          <cell r="U279" t="str">
            <v>ผบ.1660</v>
          </cell>
          <cell r="V279">
            <v>2561</v>
          </cell>
          <cell r="W279">
            <v>27</v>
          </cell>
          <cell r="X279">
            <v>2</v>
          </cell>
          <cell r="Y279">
            <v>2561</v>
          </cell>
          <cell r="Z279"/>
          <cell r="AA279"/>
          <cell r="AB279"/>
          <cell r="AC279"/>
          <cell r="AD279"/>
          <cell r="AE279"/>
          <cell r="AF279"/>
          <cell r="AG279"/>
          <cell r="AH279"/>
          <cell r="AI279"/>
          <cell r="AJ279"/>
          <cell r="AK279"/>
          <cell r="AL279"/>
          <cell r="AM279"/>
          <cell r="AN279"/>
          <cell r="AO279"/>
          <cell r="AP279"/>
          <cell r="AQ279"/>
          <cell r="AR279"/>
          <cell r="AS279"/>
          <cell r="AT279"/>
          <cell r="AU279"/>
          <cell r="AV279"/>
          <cell r="AW279"/>
          <cell r="AX279"/>
          <cell r="AY279"/>
          <cell r="AZ279"/>
          <cell r="BA279"/>
          <cell r="BB279" t="str">
            <v>สืบทรัพย์(ครั้งที่2)//รายงานสืบวันที่ 25/09/2566</v>
          </cell>
          <cell r="BC279"/>
          <cell r="BD279"/>
          <cell r="BE279"/>
          <cell r="BF279" t="str">
            <v>ศูนย์ 1</v>
          </cell>
          <cell r="BG279"/>
          <cell r="BH279">
            <v>823560011021</v>
          </cell>
          <cell r="BI279" t="str">
            <v>นางณปภา   ศรีสวัสดิ์</v>
          </cell>
          <cell r="BJ279"/>
          <cell r="BK279"/>
          <cell r="BL279"/>
          <cell r="BM279"/>
          <cell r="BN279" t="str">
            <v>1.นางณปภา  ศรีสวัสดิ์
2.นางสาวสุกัญญา  กาบจันทร์
3.นางสาววีรยารัศมิ์  เพชรพงพี</v>
          </cell>
          <cell r="BO279" t="str">
            <v>ผู้กู้
ผู้ค้ำประกัน ล.2
ผู้ค้ำประกัน ล.3</v>
          </cell>
          <cell r="BP279" t="str">
            <v>3500100379966
1509900104220
2501801127982</v>
          </cell>
          <cell r="BQ279" t="str">
            <v>-พบว่ามีกรรมสิทธิ์ในที่ดิน อ.หางดง จ.เชียงใหม่ เลขโฉนด 59353 เลขที่ดิน 2574 หน้าสำรวจ 10587
'-ไม่พบว่ามีกรรมสิทธิ์ในที่ดิน อ.สารภี จ.เชียงใหม่
'-ไม่พบว่ามีกรรมสิทธิ์ในที่ดิน อ.เมืองเชียงราย จ.เชียงราย</v>
          </cell>
          <cell r="BR279" t="str">
            <v>พบ</v>
          </cell>
          <cell r="BS279" t="str">
            <v>พบ</v>
          </cell>
          <cell r="BT279">
            <v>3</v>
          </cell>
          <cell r="BU279">
            <v>3</v>
          </cell>
          <cell r="BV279"/>
          <cell r="BW279"/>
          <cell r="BX279"/>
          <cell r="BY279" t="str">
            <v xml:space="preserve">1.นางณปภา ศรีสวัสดิ์
2.นางสาวสุกัญญา กาบจันทร์
3.นางสาววีรยารัศมิ์ เพชรพงพี
</v>
          </cell>
          <cell r="BZ279" t="str">
            <v xml:space="preserve">จำเลยที่1
จำเลยที่ 2
จำเลยที่ 3
</v>
          </cell>
          <cell r="CA279" t="str">
            <v>3-5001-00379-96-6
1-5099-00104-22-0
2-5018-01127-98-2</v>
          </cell>
          <cell r="CB279" t="str">
            <v>-ไม่พบว่ามีกรรมสิทธิ์ในที่ดิน อ.เมืองเชียงใหม่ จ.เชียงใหม่
-พบว่ามีกรรมสิทธิ์ในโฉนดเลขที่ 59353 ต.สันผักหวาน  อ.หางดง จ.เชียงใหม่(ติดจำนองธ.อ.ส.)
-พบว่ามีกรรมสิทธิ์ในโฉนดเลขที่ 67992 ต.ป่าแดด อ.เมืองเชียงใหม่ จ.เชียงใหม่(ปลอดจำนอง)
-พบว่ามีกรรมสิทธิ์ในโฉนดเลขที่ 67993 ต.ป่าแดด อ.เมืองเชียงใหม่ จ.เชียงใหม่(ปลอดจำนอง)
-ไม่พบว่ามีกรรมสิทธิ์ในที่ดิน อ.ห้างฉัตร จ.ลำปาง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96173 ต.สันป่าเปา อ.สันทราย จ.เชียงใหม่(ติดจำนองธ.อ.ส.)
-ไม่พบว่ามีกรรมสิทธิ์ในที่ดิน อ.เมืองเชียงราย จ.เชียงราย</v>
          </cell>
          <cell r="CC279" t="str">
            <v>พบทรัพย์</v>
          </cell>
          <cell r="CD279"/>
          <cell r="CE279">
            <v>3</v>
          </cell>
          <cell r="CF279"/>
          <cell r="CG279"/>
          <cell r="CH279"/>
          <cell r="CI279"/>
          <cell r="CJ279"/>
          <cell r="CK279"/>
          <cell r="CL279"/>
          <cell r="CM279"/>
          <cell r="CN279"/>
          <cell r="CO279"/>
          <cell r="CP279"/>
          <cell r="CQ279"/>
          <cell r="CR279"/>
          <cell r="CS279"/>
          <cell r="CT279"/>
          <cell r="CU279"/>
          <cell r="CV279"/>
          <cell r="CW279"/>
          <cell r="CX279"/>
          <cell r="CY279"/>
          <cell r="CZ279"/>
        </row>
        <row r="280">
          <cell r="B280">
            <v>274</v>
          </cell>
          <cell r="C280">
            <v>1</v>
          </cell>
          <cell r="D280">
            <v>11</v>
          </cell>
          <cell r="E280">
            <v>2561</v>
          </cell>
          <cell r="F280">
            <v>800063771524</v>
          </cell>
          <cell r="G280" t="str">
            <v>นาง</v>
          </cell>
          <cell r="H280" t="str">
            <v>การติมนต์หรือกานติมนต์</v>
          </cell>
          <cell r="I280" t="str">
            <v>โปธิ</v>
          </cell>
          <cell r="J280">
            <v>1509900031583</v>
          </cell>
          <cell r="K280" t="str">
            <v>แม่แตง</v>
          </cell>
          <cell r="L280" t="str">
            <v>เชียงใหม่ 4</v>
          </cell>
          <cell r="M280">
            <v>8</v>
          </cell>
          <cell r="N280" t="str">
            <v>ธปช.</v>
          </cell>
          <cell r="O280" t="str">
            <v>1.บุคคลค้ำประกัน</v>
          </cell>
          <cell r="P280">
            <v>49778.46</v>
          </cell>
          <cell r="Q280">
            <v>15</v>
          </cell>
          <cell r="R280" t="str">
            <v>แขวงเชียงใหม่</v>
          </cell>
          <cell r="S280" t="str">
            <v>ผบ.3864</v>
          </cell>
          <cell r="T280">
            <v>2560</v>
          </cell>
          <cell r="U280" t="str">
            <v>ผบ.7202</v>
          </cell>
          <cell r="V280">
            <v>2560</v>
          </cell>
          <cell r="W280"/>
          <cell r="X280"/>
          <cell r="Y280"/>
          <cell r="Z280">
            <v>28</v>
          </cell>
          <cell r="AA280">
            <v>8</v>
          </cell>
          <cell r="AB280">
            <v>2560</v>
          </cell>
          <cell r="AC280"/>
          <cell r="AD280"/>
          <cell r="AE280"/>
          <cell r="AF280"/>
          <cell r="AG280"/>
          <cell r="AH280"/>
          <cell r="AI280"/>
          <cell r="AJ280"/>
          <cell r="AK280"/>
          <cell r="AL280"/>
          <cell r="AM280"/>
          <cell r="AN280"/>
          <cell r="AO280"/>
          <cell r="AP280"/>
          <cell r="AQ280"/>
          <cell r="AR280"/>
          <cell r="AS280"/>
          <cell r="AT280"/>
          <cell r="AU280"/>
          <cell r="AV280"/>
          <cell r="AW280"/>
          <cell r="AX280"/>
          <cell r="AY280"/>
          <cell r="AZ280"/>
          <cell r="BA280"/>
          <cell r="BB280" t="str">
            <v>คำสั่งสืบรอบ 2 (31/3/2565) // รายงานสืบที่ดิน (25/4/2565) // เบิกสืบ (10/6/2567)</v>
          </cell>
          <cell r="BC280" t="str">
            <v>สรวงสุดา</v>
          </cell>
          <cell r="BD280"/>
          <cell r="BE280"/>
          <cell r="BF280" t="str">
            <v>ศูนย์ 1</v>
          </cell>
          <cell r="BG280"/>
          <cell r="BH280">
            <v>823860010217</v>
          </cell>
          <cell r="BI280" t="str">
            <v>นางการติมนต์หรือกานติมนต์   โปธิ</v>
          </cell>
          <cell r="BJ280"/>
          <cell r="BK280"/>
          <cell r="BL280"/>
          <cell r="BM280"/>
          <cell r="BN280" t="str">
            <v>1.นางการติมนต์หรือกานติมนต์  โปธิ
2.นายสุทิน  โปธิ
3.นางปิโณณาตฐ  หฤแสง
4.นางสาคร  พงษ์โสด</v>
          </cell>
          <cell r="BO280" t="str">
            <v>ผู้กู้
คู่สมรส (ล.1)
ผู้ค้ำประกัน ล.2
ผู้ค้ำประกัน ล.3</v>
          </cell>
          <cell r="BP280" t="str">
            <v>1509900031583
3500600143350
3501000379264
3500600343529</v>
          </cell>
          <cell r="BQ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80" t="str">
            <v>ไม่พบ</v>
          </cell>
          <cell r="BS280" t="str">
            <v>ไม่พบ</v>
          </cell>
          <cell r="BT280">
            <v>4</v>
          </cell>
          <cell r="BU280">
            <v>4</v>
          </cell>
          <cell r="BV280"/>
          <cell r="BW280"/>
          <cell r="BX280"/>
          <cell r="BY280" t="str">
            <v>1.นางการติมนต์หรือกานติมนต์  โปธิ
2.นายสุทิน  โปธิ
3.นางปิโณณาตฐ  หฤแสง
4.นางสาคร  พงษ์โสด</v>
          </cell>
          <cell r="BZ280" t="str">
            <v>จำเลยที่ 1
คู่สมรสจำเลยที่ 1
จำเลยที่ 2
จำเลยที่ 3</v>
          </cell>
          <cell r="CA280" t="str">
            <v>1509900031583
3500600143350
3501000379264
3500600343529</v>
          </cell>
          <cell r="CB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เขตสายไหม  จ.กรุงเทพมหานคร
'-ไม่พบว่ามีกรรมสิทธิ์ในที่ดิน เขตพญาไท  จ.กรุงเทพมหานคร
'-ไม่พบว่ามีกรรมสิทธิ์ในที่ดิน อ.แม่แตง จ.เชียงใหม่</v>
          </cell>
          <cell r="CC280" t="str">
            <v>พบทรัพย์</v>
          </cell>
          <cell r="CD280"/>
          <cell r="CE280">
            <v>4</v>
          </cell>
          <cell r="CF280">
            <v>4</v>
          </cell>
          <cell r="CG280"/>
          <cell r="CH280"/>
          <cell r="CI280"/>
          <cell r="CJ280"/>
          <cell r="CK280"/>
          <cell r="CL280"/>
          <cell r="CM280"/>
          <cell r="CN280"/>
          <cell r="CO280"/>
          <cell r="CP280"/>
          <cell r="CQ280"/>
          <cell r="CR280"/>
          <cell r="CS280"/>
          <cell r="CT280"/>
          <cell r="CU280"/>
          <cell r="CV280"/>
          <cell r="CW280">
            <v>243050</v>
          </cell>
          <cell r="CX280">
            <v>243397</v>
          </cell>
          <cell r="CY280"/>
          <cell r="CZ280"/>
        </row>
        <row r="281">
          <cell r="B281">
            <v>275</v>
          </cell>
          <cell r="C281">
            <v>1</v>
          </cell>
          <cell r="D281">
            <v>11</v>
          </cell>
          <cell r="E281">
            <v>2561</v>
          </cell>
          <cell r="F281">
            <v>800059563638</v>
          </cell>
          <cell r="G281" t="str">
            <v>นางสาว</v>
          </cell>
          <cell r="H281" t="str">
            <v>ศิริขวัญ</v>
          </cell>
          <cell r="I281" t="str">
            <v>ติ๊บปวง</v>
          </cell>
          <cell r="J281">
            <v>1500600087933</v>
          </cell>
          <cell r="K281" t="str">
            <v>แม่แตง</v>
          </cell>
          <cell r="L281" t="str">
            <v>เชียงใหม่ 4</v>
          </cell>
          <cell r="M281">
            <v>8</v>
          </cell>
          <cell r="N281" t="str">
            <v>ธปช.</v>
          </cell>
          <cell r="O281" t="str">
            <v>1.บุคคลค้ำประกัน</v>
          </cell>
          <cell r="P281">
            <v>45747.47</v>
          </cell>
          <cell r="Q281">
            <v>15</v>
          </cell>
          <cell r="R281" t="str">
            <v>แขวงเชียงใหม่</v>
          </cell>
          <cell r="S281" t="str">
            <v>ผบ.3866</v>
          </cell>
          <cell r="T281">
            <v>2560</v>
          </cell>
          <cell r="U281" t="str">
            <v>ผบ.7222</v>
          </cell>
          <cell r="V281">
            <v>2560</v>
          </cell>
          <cell r="W281"/>
          <cell r="X281"/>
          <cell r="Y281"/>
          <cell r="Z281">
            <v>28</v>
          </cell>
          <cell r="AA281">
            <v>8</v>
          </cell>
          <cell r="AB281">
            <v>2560</v>
          </cell>
          <cell r="AC281"/>
          <cell r="AD281"/>
          <cell r="AE281"/>
          <cell r="AF281"/>
          <cell r="AG281"/>
          <cell r="AH281"/>
          <cell r="AI281"/>
          <cell r="AJ281"/>
          <cell r="AK281"/>
          <cell r="AL281"/>
          <cell r="AM281"/>
          <cell r="AN281"/>
          <cell r="AO281"/>
          <cell r="AP281"/>
          <cell r="AQ281"/>
          <cell r="AR281"/>
          <cell r="AS281"/>
          <cell r="AT281"/>
          <cell r="AU281"/>
          <cell r="AV281"/>
          <cell r="AW281"/>
          <cell r="AX281"/>
          <cell r="AY281"/>
          <cell r="AZ281"/>
          <cell r="BA281"/>
          <cell r="BB281"/>
          <cell r="BC281"/>
          <cell r="BD281"/>
          <cell r="BE281"/>
          <cell r="BF281" t="str">
            <v>ศูนย์ 1</v>
          </cell>
          <cell r="BG281"/>
          <cell r="BH281">
            <v>823860010213</v>
          </cell>
          <cell r="BI281" t="str">
            <v>นางสาวศิริขวัญ   ติ๊บปวง</v>
          </cell>
          <cell r="BJ281"/>
          <cell r="BK281"/>
          <cell r="BL281"/>
          <cell r="BM281"/>
          <cell r="BN281" t="str">
            <v>1.นางสาวศิริขวัญ  ติ๊บปวง
2.นางสาวแสงหล้า  จาติ
3.นางสาวมาลี  นางงาม</v>
          </cell>
          <cell r="BO281" t="str">
            <v>ผู้กู้
ผู้ค้ำประกัน ล.2
ผู้ค้ำประกัน ล.3</v>
          </cell>
          <cell r="BP281" t="str">
            <v>1500600087933
1509900037611
5500600008769</v>
          </cell>
          <cell r="BQ281"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v>
          </cell>
          <cell r="BR281" t="str">
            <v>ไม่พบ</v>
          </cell>
          <cell r="BS281"/>
          <cell r="BT281">
            <v>3</v>
          </cell>
          <cell r="BU281">
            <v>3</v>
          </cell>
          <cell r="BV281"/>
          <cell r="BW281"/>
          <cell r="BX281"/>
          <cell r="BY281"/>
          <cell r="BZ281"/>
          <cell r="CA281"/>
          <cell r="CB281"/>
          <cell r="CC281"/>
          <cell r="CD281"/>
          <cell r="CE281"/>
          <cell r="CF281"/>
          <cell r="CG281"/>
          <cell r="CH281"/>
          <cell r="CI281"/>
          <cell r="CJ281"/>
          <cell r="CK281"/>
          <cell r="CL281"/>
          <cell r="CM281"/>
          <cell r="CN281"/>
          <cell r="CO281"/>
          <cell r="CP281"/>
          <cell r="CQ281"/>
          <cell r="CR281"/>
          <cell r="CS281"/>
          <cell r="CT281"/>
          <cell r="CU281"/>
          <cell r="CV281"/>
          <cell r="CW281"/>
          <cell r="CX281"/>
          <cell r="CY281"/>
          <cell r="CZ281"/>
        </row>
        <row r="282">
          <cell r="B282">
            <v>276</v>
          </cell>
          <cell r="C282">
            <v>1</v>
          </cell>
          <cell r="D282">
            <v>11</v>
          </cell>
          <cell r="E282">
            <v>2561</v>
          </cell>
          <cell r="F282">
            <v>800051351784</v>
          </cell>
          <cell r="G282" t="str">
            <v>นาย</v>
          </cell>
          <cell r="H282" t="str">
            <v>เกรียงไกร</v>
          </cell>
          <cell r="I282" t="str">
            <v>กีฮวด</v>
          </cell>
          <cell r="J282">
            <v>3500600203336</v>
          </cell>
          <cell r="K282" t="str">
            <v>แม่แตง</v>
          </cell>
          <cell r="L282" t="str">
            <v>เชียงใหม่ 4</v>
          </cell>
          <cell r="M282">
            <v>8</v>
          </cell>
          <cell r="N282" t="str">
            <v>ธปช.</v>
          </cell>
          <cell r="O282" t="str">
            <v>1.บุคคลค้ำประกัน</v>
          </cell>
          <cell r="P282">
            <v>129000.56</v>
          </cell>
          <cell r="Q282">
            <v>15</v>
          </cell>
          <cell r="R282" t="str">
            <v>แขวงเชียงใหม่</v>
          </cell>
          <cell r="S282" t="str">
            <v>ผบ.3351</v>
          </cell>
          <cell r="T282">
            <v>2560</v>
          </cell>
          <cell r="U282" t="str">
            <v>ผบ.670</v>
          </cell>
          <cell r="V282">
            <v>2560</v>
          </cell>
          <cell r="W282"/>
          <cell r="X282"/>
          <cell r="Y282"/>
          <cell r="Z282">
            <v>25</v>
          </cell>
          <cell r="AA282">
            <v>7</v>
          </cell>
          <cell r="AB282">
            <v>2560</v>
          </cell>
          <cell r="AC282"/>
          <cell r="AD282"/>
          <cell r="AE282"/>
          <cell r="AF282"/>
          <cell r="AG282"/>
          <cell r="AH282"/>
          <cell r="AI282"/>
          <cell r="AJ282"/>
          <cell r="AK282"/>
          <cell r="AL282"/>
          <cell r="AM282"/>
          <cell r="AN282"/>
          <cell r="AO282"/>
          <cell r="AP282"/>
          <cell r="AQ282"/>
          <cell r="AR282"/>
          <cell r="AS282"/>
          <cell r="AT282"/>
          <cell r="AU282"/>
          <cell r="AV282"/>
          <cell r="AW282"/>
          <cell r="AX282"/>
          <cell r="AY282"/>
          <cell r="AZ282"/>
          <cell r="BA282"/>
          <cell r="BB282" t="str">
            <v>สืบแล้ว รายงานผลสืบ 1/7/2567</v>
          </cell>
          <cell r="BC282"/>
          <cell r="BD282"/>
          <cell r="BE282"/>
          <cell r="BF282" t="str">
            <v>ศูนย์ 1</v>
          </cell>
          <cell r="BG282"/>
          <cell r="BH282">
            <v>823860010134</v>
          </cell>
          <cell r="BI282" t="str">
            <v>นายเกรียงไกร   กีฮวด</v>
          </cell>
          <cell r="BJ282"/>
          <cell r="BK282"/>
          <cell r="BL282"/>
          <cell r="BM282"/>
          <cell r="BN282" t="str">
            <v>1.นายเกรียงไกร  กีฮวด
2.นางเกตกนก  ถนอมทรัพย์
3.นายศุภชัย ถนอมทรัพย์ 
3.นายวิวัศน์ลภัส ญาณวุฒิเศรษฐ</v>
          </cell>
          <cell r="BO282" t="str">
            <v>จำเลยที่ 1
จำเลยที่ 2
คู่สมรสจำเลยที่ 2
จำเลยที่ 3</v>
          </cell>
          <cell r="BP282" t="str">
            <v>3-5006-00203-33-6
3-5006-00333-86-8
3-5006-00202-23-2
1-5099-00633-14-1</v>
          </cell>
          <cell r="BQ282" t="str">
            <v>- ไม่พบว่ามีกรรมสิทธิ์ในที่ดิน อ.แม่แตง จ.เชียงใหม่
'- ไม่พบว่ามีกรรมสิทธิ์ในที่ดิน อ.แม่แตง จ.เชียงใหม่
-พบว่ามีกรรมสิทธิ์ในที่ดิน โฉนดเลขที่ 993 ต.ช่อแล อ.แม่แตง จ.เชียงใหม่ (ปลอดจำนอง)
'- ไม่พบว่ามีกรรมสิทธิ์ในที่ดิน อ.แม่แตง จ.เชียงใหม่</v>
          </cell>
          <cell r="BR282" t="str">
            <v>พบ</v>
          </cell>
          <cell r="BS282" t="str">
            <v>พบ</v>
          </cell>
          <cell r="BT282">
            <v>3</v>
          </cell>
          <cell r="BU282">
            <v>3</v>
          </cell>
          <cell r="BV282"/>
          <cell r="BW282"/>
          <cell r="BX282"/>
          <cell r="BY282" t="str">
            <v xml:space="preserve">1.นายเกรียงไกร  กีฮวด
2.นางเกตกนก  ถนอมทรัพย์ 
3.นายศุภชัย  ถนอมทรัพย์ 
4.นายวิวิศน์ลภัส  ญารวุฒิเศรษฐ
5.นางสาวธนิษฐ์นันท์  ภักดีสุวรรณ 
</v>
          </cell>
          <cell r="BZ282" t="str">
            <v>จำเลยที่ 1
จำเลยที่ 2
คู่สมรสจำเลยที่ 2
จำเลยที่ 3
คู่สมรสจำเลยที่ 3</v>
          </cell>
          <cell r="CA282" t="str">
            <v>3-5006-00203-33-6
3-5006-00333-86-8
3-5006-00202-23-2
1-5099-00633-14-1
1-4516-00003-21-9</v>
          </cell>
          <cell r="CB282"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993 เลขที่ดิน 540 ต.ช่อแล อ.แม่แตง จ.เชียงใหม่ (ติดจำนอง ธ.ก.ส.)
-ไม่พบว่ามีกรรมสิทธิ์ในที่ดิน อ.แม่แตง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อ.ศรีสมเด็จ จ.ร้อยเอ็ด</v>
          </cell>
          <cell r="CC282"/>
          <cell r="CD282"/>
          <cell r="CE282">
            <v>5</v>
          </cell>
          <cell r="CF282"/>
          <cell r="CG282"/>
          <cell r="CH282"/>
          <cell r="CI282"/>
          <cell r="CJ282"/>
          <cell r="CK282"/>
          <cell r="CL282"/>
          <cell r="CM282"/>
          <cell r="CN282"/>
          <cell r="CO282"/>
          <cell r="CP282"/>
          <cell r="CQ282"/>
          <cell r="CR282"/>
          <cell r="CS282"/>
          <cell r="CT282"/>
          <cell r="CU282"/>
          <cell r="CV282"/>
          <cell r="CW282"/>
          <cell r="CX282"/>
          <cell r="CY282"/>
          <cell r="CZ282"/>
        </row>
        <row r="283">
          <cell r="B283">
            <v>277</v>
          </cell>
          <cell r="C283">
            <v>1</v>
          </cell>
          <cell r="D283">
            <v>11</v>
          </cell>
          <cell r="E283">
            <v>2561</v>
          </cell>
          <cell r="F283">
            <v>823860010125</v>
          </cell>
          <cell r="G283" t="str">
            <v>นาง</v>
          </cell>
          <cell r="H283" t="str">
            <v>วิไล</v>
          </cell>
          <cell r="I283" t="str">
            <v>แข็งแรง</v>
          </cell>
          <cell r="J283">
            <v>3500600244211</v>
          </cell>
          <cell r="K283" t="str">
            <v>แม่แตง</v>
          </cell>
          <cell r="L283" t="str">
            <v>เชียงใหม่ 4</v>
          </cell>
          <cell r="M283">
            <v>8</v>
          </cell>
          <cell r="N283" t="str">
            <v>ธปช.</v>
          </cell>
          <cell r="O283" t="str">
            <v>1.บุคคลค้ำประกัน</v>
          </cell>
          <cell r="P283">
            <v>45827.96</v>
          </cell>
          <cell r="Q283">
            <v>15</v>
          </cell>
          <cell r="R283" t="str">
            <v>แขวงเชียงใหม่</v>
          </cell>
          <cell r="S283" t="str">
            <v>ผบ.3352</v>
          </cell>
          <cell r="T283">
            <v>2560</v>
          </cell>
          <cell r="U283" t="str">
            <v>ผบ.4662</v>
          </cell>
          <cell r="V283">
            <v>2560</v>
          </cell>
          <cell r="W283"/>
          <cell r="X283"/>
          <cell r="Y283"/>
          <cell r="Z283">
            <v>25</v>
          </cell>
          <cell r="AA283">
            <v>7</v>
          </cell>
          <cell r="AB283">
            <v>2560</v>
          </cell>
          <cell r="AC283"/>
          <cell r="AD283"/>
          <cell r="AE283"/>
          <cell r="AF283"/>
          <cell r="AG283"/>
          <cell r="AH283"/>
          <cell r="AI283"/>
          <cell r="AJ283"/>
          <cell r="AK283"/>
          <cell r="AL283"/>
          <cell r="AM283"/>
          <cell r="AN283"/>
          <cell r="AO283"/>
          <cell r="AP283"/>
          <cell r="AQ283"/>
          <cell r="AR283"/>
          <cell r="AS283"/>
          <cell r="AT283"/>
          <cell r="AU283"/>
          <cell r="AV283"/>
          <cell r="AW283"/>
          <cell r="AX283"/>
          <cell r="AY283"/>
          <cell r="AZ283"/>
          <cell r="BA283"/>
          <cell r="BB283"/>
          <cell r="BC283"/>
          <cell r="BD283"/>
          <cell r="BE283"/>
          <cell r="BF283" t="str">
            <v>ศูนย์ 1</v>
          </cell>
          <cell r="BG283"/>
          <cell r="BH283">
            <v>800058605356</v>
          </cell>
          <cell r="BI283" t="str">
            <v>นางวิไล   แข็งแรง</v>
          </cell>
          <cell r="BJ283"/>
          <cell r="BK283"/>
          <cell r="BL283"/>
          <cell r="BM283"/>
          <cell r="BN283" t="str">
            <v>1.นางวิไล  แข็งแรง
2.นายคะนึง  อาทิ
3.นางกิ่งดาว  แก้วเสมอใจ
4.นางสงกราณ์  นันต๊ะเสน</v>
          </cell>
          <cell r="BO283" t="str">
            <v>ผู้กู้
ผู้ค้ำประกัน ล.2
คู่สมรส (ล.2)
ผู้ค้ำประกัน ล.3</v>
          </cell>
          <cell r="BP283" t="str">
            <v>3500600244211
3501400077575
3500600051374
3500400344262</v>
          </cell>
          <cell r="BQ283"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36178,41343 เลขที่ดิน 366,432 หน้าสำรวจ 3587,4529 (จำนอง)</v>
          </cell>
          <cell r="BR283" t="str">
            <v>พบ</v>
          </cell>
          <cell r="BS283"/>
          <cell r="BT283">
            <v>4</v>
          </cell>
          <cell r="BU283">
            <v>4</v>
          </cell>
          <cell r="BV283"/>
          <cell r="BW283"/>
          <cell r="BX283"/>
          <cell r="BY283"/>
          <cell r="BZ283"/>
          <cell r="CA283"/>
          <cell r="CB283"/>
          <cell r="CC283"/>
          <cell r="CD283"/>
          <cell r="CE283"/>
          <cell r="CF283"/>
          <cell r="CG283"/>
          <cell r="CH283"/>
          <cell r="CI283"/>
          <cell r="CJ283"/>
          <cell r="CK283"/>
          <cell r="CL283"/>
          <cell r="CM283"/>
          <cell r="CN283"/>
          <cell r="CO283"/>
          <cell r="CP283"/>
          <cell r="CQ283"/>
          <cell r="CR283"/>
          <cell r="CS283"/>
          <cell r="CT283"/>
          <cell r="CU283"/>
          <cell r="CV283"/>
          <cell r="CW283"/>
          <cell r="CX283"/>
          <cell r="CY283"/>
          <cell r="CZ283"/>
        </row>
        <row r="284">
          <cell r="B284">
            <v>278</v>
          </cell>
          <cell r="C284"/>
          <cell r="D284"/>
          <cell r="E284"/>
          <cell r="F284">
            <v>800030301991</v>
          </cell>
          <cell r="G284" t="str">
            <v>นางสาว</v>
          </cell>
          <cell r="H284" t="str">
            <v>ศรีสุดา</v>
          </cell>
          <cell r="I284" t="str">
            <v>สมนา</v>
          </cell>
          <cell r="J284">
            <v>3501500134465</v>
          </cell>
          <cell r="K284" t="str">
            <v>เซ็นทรัล แอร์พอร์ต พลาซ่า เชียงใหม่</v>
          </cell>
          <cell r="L284" t="str">
            <v>เชียงใหม่ 1</v>
          </cell>
          <cell r="M284">
            <v>8</v>
          </cell>
          <cell r="N284" t="str">
            <v>ธปช.</v>
          </cell>
          <cell r="O284" t="str">
            <v>1.บุคคลค้ำประกัน</v>
          </cell>
          <cell r="P284">
            <v>48995.19</v>
          </cell>
          <cell r="Q284">
            <v>15</v>
          </cell>
          <cell r="R284" t="str">
            <v>แขวงเชียงใหม่</v>
          </cell>
          <cell r="S284" t="str">
            <v>ผบ.9269</v>
          </cell>
          <cell r="T284">
            <v>2560</v>
          </cell>
          <cell r="U284" t="str">
            <v>ผบ.12460</v>
          </cell>
          <cell r="V284">
            <v>2560</v>
          </cell>
          <cell r="W284"/>
          <cell r="X284"/>
          <cell r="Y284"/>
          <cell r="Z284"/>
          <cell r="AA284"/>
          <cell r="AB284"/>
          <cell r="AC284"/>
          <cell r="AD284"/>
          <cell r="AE284"/>
          <cell r="AF284"/>
          <cell r="AG284"/>
          <cell r="AH284"/>
          <cell r="AI284"/>
          <cell r="AJ284"/>
          <cell r="AK284"/>
          <cell r="AL284"/>
          <cell r="AM284"/>
          <cell r="AN284"/>
          <cell r="AO284"/>
          <cell r="AP284"/>
          <cell r="AQ284"/>
          <cell r="AR284"/>
          <cell r="AS284"/>
          <cell r="AT284"/>
          <cell r="AU284"/>
          <cell r="AV284"/>
          <cell r="AW284"/>
          <cell r="AX284"/>
          <cell r="AY284"/>
          <cell r="AZ284"/>
          <cell r="BA284"/>
          <cell r="BB284"/>
          <cell r="BC284"/>
          <cell r="BD284"/>
          <cell r="BE284"/>
          <cell r="BF284"/>
          <cell r="BG284"/>
          <cell r="BH284">
            <v>823558011352</v>
          </cell>
          <cell r="BI284" t="str">
            <v>นางสาวศรีสุดา   สมนา</v>
          </cell>
          <cell r="BJ284"/>
          <cell r="BK284"/>
          <cell r="BL284"/>
          <cell r="BM284"/>
          <cell r="BN284" t="str">
            <v>นางสาวศรีสุดา  สมนา
นางไพวัลย์  ก๋าอินต๊ะ
นางสมพงษ์  ก๋าอินต๊ะ
นางสาวกิ่งกาญ  จันทรา</v>
          </cell>
          <cell r="BO284" t="str">
            <v>ผู้กู้
ผู้ค้ำประกัน 1
คู่สมรสผู้ค้ำ 1
ผู้ค้ำประกัน 2</v>
          </cell>
          <cell r="BP284" t="str">
            <v>3 5015 00134 46 5
3 5015 00135 28 3
3 5015 00133 99 0
3 5015 00134 48 1</v>
          </cell>
          <cell r="BQ284" t="str">
            <v>-ไม่พบว่ามีกรรมสิทธิ์ในที่ดิน อ.หางดงจ.เชียงใหม่ 
'-ไม่พบว่ามีกรรมสิทธิ์ในที่ดิน อ.หางดงจ.เชียงใหม่ 
'-พบว่ามีกรรมสิทธิ์ในที่ดิน อ.หางดงจ.เชียงใหม่ เลขโฉนด 17318,61447 เลขที่ดิน 274,3052 หน้าสำรวจ 732ม5267
'-พบว่ามีกรรมสิทธิ์ในที่ดิน อ.หางดงจ.เชียงใหม่ เลขโฉนด 56363,62029 เลขที่ดิน 2892,3351 หน้าสำรวจ 4062,6810 เลข น.ส.3 ก.504 เลขที่ดิน 786</v>
          </cell>
          <cell r="BR284"/>
          <cell r="BS284"/>
          <cell r="BT284"/>
          <cell r="BU284"/>
          <cell r="BV284"/>
          <cell r="BW284"/>
          <cell r="BX284"/>
          <cell r="BY284"/>
          <cell r="BZ284"/>
          <cell r="CA284"/>
          <cell r="CB284"/>
          <cell r="CC284"/>
          <cell r="CD284"/>
          <cell r="CE284"/>
          <cell r="CF284"/>
          <cell r="CG284"/>
          <cell r="CH284"/>
          <cell r="CI284"/>
          <cell r="CJ284"/>
          <cell r="CK284"/>
          <cell r="CL284"/>
          <cell r="CM284"/>
          <cell r="CN284"/>
          <cell r="CO284"/>
          <cell r="CP284"/>
          <cell r="CQ284"/>
          <cell r="CR284"/>
          <cell r="CS284"/>
          <cell r="CT284"/>
          <cell r="CU284"/>
          <cell r="CV284"/>
          <cell r="CW284"/>
          <cell r="CX284"/>
          <cell r="CY284"/>
          <cell r="CZ284"/>
        </row>
        <row r="285">
          <cell r="B285">
            <v>279</v>
          </cell>
          <cell r="C285">
            <v>1</v>
          </cell>
          <cell r="D285">
            <v>11</v>
          </cell>
          <cell r="E285">
            <v>2561</v>
          </cell>
          <cell r="F285">
            <v>800043655557</v>
          </cell>
          <cell r="G285" t="str">
            <v>นาย</v>
          </cell>
          <cell r="H285" t="str">
            <v>คำหล้า</v>
          </cell>
          <cell r="I285" t="str">
            <v>ใจสัตย์</v>
          </cell>
          <cell r="J285">
            <v>3509901178643</v>
          </cell>
          <cell r="K285" t="str">
            <v>เซ็นทรัล แอร์พอร์ต พลาซ่า เชียงใหม่</v>
          </cell>
          <cell r="L285" t="str">
            <v>เชียงใหม่ 1</v>
          </cell>
          <cell r="M285">
            <v>8</v>
          </cell>
          <cell r="N285" t="str">
            <v>ธปช.</v>
          </cell>
          <cell r="O285" t="str">
            <v>1.บุคคลค้ำประกัน</v>
          </cell>
          <cell r="P285">
            <v>177076</v>
          </cell>
          <cell r="Q285">
            <v>15</v>
          </cell>
          <cell r="R285" t="str">
            <v>แขวงเชียงใหม่</v>
          </cell>
          <cell r="S285" t="str">
            <v>ผบ.2685</v>
          </cell>
          <cell r="T285">
            <v>2560</v>
          </cell>
          <cell r="U285" t="str">
            <v>ผบ.8523</v>
          </cell>
          <cell r="V285">
            <v>2560</v>
          </cell>
          <cell r="W285"/>
          <cell r="X285"/>
          <cell r="Y285"/>
          <cell r="Z285">
            <v>12</v>
          </cell>
          <cell r="AA285">
            <v>9</v>
          </cell>
          <cell r="AB285">
            <v>2560</v>
          </cell>
          <cell r="AC285"/>
          <cell r="AD285"/>
          <cell r="AE285"/>
          <cell r="AF285"/>
          <cell r="AG285"/>
          <cell r="AH285"/>
          <cell r="AI285"/>
          <cell r="AJ285"/>
          <cell r="AK285"/>
          <cell r="AL285"/>
          <cell r="AM285"/>
          <cell r="AN285"/>
          <cell r="AO285"/>
          <cell r="AP285"/>
          <cell r="AQ285"/>
          <cell r="AR285"/>
          <cell r="AS285"/>
          <cell r="AT285"/>
          <cell r="AU285"/>
          <cell r="AV285"/>
          <cell r="AW285"/>
          <cell r="AX285"/>
          <cell r="AY285"/>
          <cell r="AZ285"/>
          <cell r="BA285"/>
          <cell r="BB285"/>
          <cell r="BC285"/>
          <cell r="BD285"/>
          <cell r="BE285"/>
          <cell r="BF285" t="str">
            <v>ศูนย์ 1</v>
          </cell>
          <cell r="BG285"/>
          <cell r="BH285">
            <v>823558011336</v>
          </cell>
          <cell r="BI285" t="str">
            <v>นายคำหล้า   ใจสัตย์</v>
          </cell>
          <cell r="BJ285"/>
          <cell r="BK285"/>
          <cell r="BL285"/>
          <cell r="BM285"/>
          <cell r="BN285" t="str">
            <v>1.นายคำหล้า  ใจสัตย์
2.นางสาวกาญจนา  ดีอุต
3.นายกฤษณะ  โคววนิช
4.นางสาวผุสดี ศรีสุราช</v>
          </cell>
          <cell r="BO285" t="str">
            <v>ผู้กู้
คู่สมรส (ล.1)
ผู้ค้ำประกัน ล.2
คู่สมรส (ล.2)</v>
          </cell>
          <cell r="BP285" t="str">
            <v>3509901178649
3550100519458
3509900162340
3509900545494</v>
          </cell>
          <cell r="BQ285"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 อ.แม่ริม จ.เชียงใหม่ เลขโฉนด 32534 เลขที่ดิน 1523(จำนอง)
-ไม่ได้สืบ (สืบในครั้งที่ 2)</v>
          </cell>
          <cell r="BR285" t="str">
            <v>พบ</v>
          </cell>
          <cell r="BS285" t="str">
            <v>พบ</v>
          </cell>
          <cell r="BT285">
            <v>3</v>
          </cell>
          <cell r="BU285">
            <v>3</v>
          </cell>
          <cell r="BV285"/>
          <cell r="BW285"/>
          <cell r="BX285"/>
          <cell r="BY2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โฉนดเลขที่ 32534 ต.ริมใต้ อ.แม่ริม จ.เชียงใหม่(จำนอง)
-พบว่ามีกรรมสิทธิ์ในที่ดิน โฉนดเลขที่ 88108 ต.วัดเกต อ.เมืองเชียงใหม่ จ.เชียงใหม่ (มรดก)
-พบว่ามีกรรมสิทธิ์ในที่ดิน โฉนดเลขที่ 32534 ต.ริมใต้ อ.แม่ริม จ.เชียงใหม่(จำนอง)</v>
          </cell>
          <cell r="BZ285"/>
          <cell r="CA285"/>
          <cell r="CB285"/>
          <cell r="CC285"/>
          <cell r="CD285"/>
          <cell r="CE285"/>
          <cell r="CF285"/>
          <cell r="CG285"/>
          <cell r="CH285"/>
          <cell r="CI285"/>
          <cell r="CJ285"/>
          <cell r="CK285"/>
          <cell r="CL285"/>
          <cell r="CM285"/>
          <cell r="CN285"/>
          <cell r="CO285"/>
          <cell r="CP285"/>
          <cell r="CQ285"/>
          <cell r="CR285"/>
          <cell r="CS285"/>
          <cell r="CT285"/>
          <cell r="CU285"/>
          <cell r="CV285"/>
          <cell r="CW285"/>
          <cell r="CX285"/>
          <cell r="CY285"/>
          <cell r="CZ285"/>
        </row>
        <row r="286">
          <cell r="B286">
            <v>280</v>
          </cell>
          <cell r="C286">
            <v>1</v>
          </cell>
          <cell r="D286">
            <v>11</v>
          </cell>
          <cell r="E286">
            <v>2561</v>
          </cell>
          <cell r="F286">
            <v>800024512645</v>
          </cell>
          <cell r="G286" t="str">
            <v>นางสาว</v>
          </cell>
          <cell r="H286" t="str">
            <v>ดาวเรือง</v>
          </cell>
          <cell r="I286" t="str">
            <v>มณีคำ</v>
          </cell>
          <cell r="J286">
            <v>3501201046661</v>
          </cell>
          <cell r="K286" t="str">
            <v>เซ็นทรัล แอร์พอร์ต พลาซ่า เชียงใหม่</v>
          </cell>
          <cell r="L286" t="str">
            <v>เชียงใหม่ 1</v>
          </cell>
          <cell r="M286">
            <v>8</v>
          </cell>
          <cell r="N286" t="str">
            <v>ธปช.</v>
          </cell>
          <cell r="O286" t="str">
            <v>1.บุคคลค้ำประกัน</v>
          </cell>
          <cell r="P286">
            <v>25040.3</v>
          </cell>
          <cell r="Q286">
            <v>9383.31</v>
          </cell>
          <cell r="R286" t="str">
            <v>แขวงเชียงใหม่</v>
          </cell>
          <cell r="S286" t="str">
            <v>ผบ.2682</v>
          </cell>
          <cell r="T286">
            <v>2560</v>
          </cell>
          <cell r="U286" t="str">
            <v>ผบ.4432</v>
          </cell>
          <cell r="V286">
            <v>2560</v>
          </cell>
          <cell r="W286"/>
          <cell r="X286"/>
          <cell r="Y286"/>
          <cell r="Z286">
            <v>18</v>
          </cell>
          <cell r="AA286">
            <v>7</v>
          </cell>
          <cell r="AB286">
            <v>2560</v>
          </cell>
          <cell r="AC286"/>
          <cell r="AD286"/>
          <cell r="AE286"/>
          <cell r="AF286"/>
          <cell r="AG286"/>
          <cell r="AH286"/>
          <cell r="AI286">
            <v>6</v>
          </cell>
          <cell r="AJ286">
            <v>8</v>
          </cell>
          <cell r="AK286">
            <v>2564</v>
          </cell>
          <cell r="AL286"/>
          <cell r="AM286" t="str">
            <v>โฉนด</v>
          </cell>
          <cell r="AN286" t="str">
            <v>58617</v>
          </cell>
          <cell r="AO286" t="str">
            <v>สันกลาง</v>
          </cell>
          <cell r="AP286" t="str">
            <v>สันป่าตอง</v>
          </cell>
          <cell r="AQ286" t="str">
            <v>เชียงใหม่</v>
          </cell>
          <cell r="AR286">
            <v>182000</v>
          </cell>
          <cell r="AS286">
            <v>1</v>
          </cell>
          <cell r="AT286">
            <v>6</v>
          </cell>
          <cell r="AU286">
            <v>8</v>
          </cell>
          <cell r="AV286">
            <v>2564</v>
          </cell>
          <cell r="AW286"/>
          <cell r="AX286">
            <v>20</v>
          </cell>
          <cell r="AY286">
            <v>8</v>
          </cell>
          <cell r="AZ286">
            <v>2564</v>
          </cell>
          <cell r="BA286" t="str">
            <v>ยึดเสร็จแล้ว</v>
          </cell>
          <cell r="BB286"/>
          <cell r="BC286" t="str">
            <v>ธนกร(ยึด)</v>
          </cell>
          <cell r="BD286" t="str">
            <v>สั่ง 11/6/2564 ยึดโฉนดเลขที่ 58617 ต.สันกลาง อ.สันป่าตอง จ.เชียงใหม่</v>
          </cell>
          <cell r="BE286"/>
          <cell r="BF286" t="str">
            <v>ศูนย์ 1</v>
          </cell>
          <cell r="BG286"/>
          <cell r="BH286">
            <v>823560010330</v>
          </cell>
          <cell r="BI286" t="str">
            <v>นางสาวดาวเรือง   มณีคำ</v>
          </cell>
          <cell r="BJ286"/>
          <cell r="BK286"/>
          <cell r="BL286"/>
          <cell r="BM286"/>
          <cell r="BN286" t="str">
            <v>1.นางสาวดาวเรือง  มณีคำ
2.นางสาวหทัยรัตน์  ใจมา
3.นางสาวกมลลักษณ์  กองเงิน</v>
          </cell>
          <cell r="BO286" t="str">
            <v>ผู้กู้
ผู้ค้ำประกัน ล.2
ผู้ค้ำประกัน ล.3</v>
          </cell>
          <cell r="BP286" t="str">
            <v>3501201046661
3501200981111
3501400120331</v>
          </cell>
          <cell r="BQ286" t="str">
            <v>-พบว่ามีกรรมสิทธิ์ในที่ดิน อ.สันป่าตอง จ.เชียงใหม่ เลขโฉนด 58617 เลขที่ดิน 1580 หน้าสำรวจ 5687
'-พบว่ามีกรรมสิทธิ์ในที่ดิน อ.สันป่าตอง จ.เชียงใหม่ เลขโฉนด 34631 เลขที่ดิน 1058 หน้าสำรวจ 2965
'-ไม่พบว่ามีกรรมสิทธิ์ในที่ดิน อ.สันทราย จ.เชียงใหม่</v>
          </cell>
          <cell r="BR286" t="str">
            <v>พบ</v>
          </cell>
          <cell r="BS286"/>
          <cell r="BT286">
            <v>3</v>
          </cell>
          <cell r="BU286">
            <v>3</v>
          </cell>
          <cell r="BV286"/>
          <cell r="BW286"/>
          <cell r="BX286"/>
          <cell r="BY286"/>
          <cell r="BZ286"/>
          <cell r="CA286"/>
          <cell r="CB286"/>
          <cell r="CC286"/>
          <cell r="CD286"/>
          <cell r="CE286"/>
          <cell r="CF286"/>
          <cell r="CG286"/>
          <cell r="CH286"/>
          <cell r="CI286"/>
          <cell r="CJ286"/>
          <cell r="CK286"/>
          <cell r="CL286"/>
          <cell r="CM286"/>
          <cell r="CN286"/>
          <cell r="CO286"/>
          <cell r="CP286"/>
          <cell r="CQ286"/>
          <cell r="CR286"/>
          <cell r="CS286"/>
          <cell r="CT286"/>
          <cell r="CU286"/>
          <cell r="CV286"/>
          <cell r="CW286"/>
          <cell r="CX286"/>
          <cell r="CY286"/>
          <cell r="CZ286"/>
        </row>
        <row r="287">
          <cell r="B287">
            <v>281</v>
          </cell>
          <cell r="C287">
            <v>24</v>
          </cell>
          <cell r="D287">
            <v>10</v>
          </cell>
          <cell r="E287">
            <v>2561</v>
          </cell>
          <cell r="F287">
            <v>800031039814</v>
          </cell>
          <cell r="G287" t="str">
            <v>นางสาว</v>
          </cell>
          <cell r="H287" t="str">
            <v>มนฑชาหรือนงลักษณ์</v>
          </cell>
          <cell r="I287" t="str">
            <v>เฟื่องฟู</v>
          </cell>
          <cell r="J287">
            <v>1500400006565</v>
          </cell>
          <cell r="K287" t="str">
            <v>บิ๊กซี หางดง</v>
          </cell>
          <cell r="L287" t="str">
            <v>เชียงใหม่ 3</v>
          </cell>
          <cell r="M287">
            <v>8</v>
          </cell>
          <cell r="N287" t="str">
            <v>สวัสดิการ</v>
          </cell>
          <cell r="O287" t="str">
            <v>1.บุคคลค้ำประกัน</v>
          </cell>
          <cell r="P287">
            <v>931500.51</v>
          </cell>
          <cell r="Q287">
            <v>14</v>
          </cell>
          <cell r="R287" t="str">
            <v>จังหวัดเชียงใหม่</v>
          </cell>
          <cell r="S287" t="str">
            <v>ผบ.1778</v>
          </cell>
          <cell r="T287">
            <v>2560</v>
          </cell>
          <cell r="U287" t="str">
            <v>ผบ.339</v>
          </cell>
          <cell r="V287">
            <v>2561</v>
          </cell>
          <cell r="W287">
            <v>5</v>
          </cell>
          <cell r="X287">
            <v>3</v>
          </cell>
          <cell r="Y287">
            <v>2561</v>
          </cell>
          <cell r="Z287"/>
          <cell r="AA287"/>
          <cell r="AB287"/>
          <cell r="AC287"/>
          <cell r="AD287"/>
          <cell r="AE287"/>
          <cell r="AF287"/>
          <cell r="AG287"/>
          <cell r="AH287"/>
          <cell r="AI287"/>
          <cell r="AJ287"/>
          <cell r="AK287"/>
          <cell r="AL287"/>
          <cell r="AM287"/>
          <cell r="AN287"/>
          <cell r="AO287"/>
          <cell r="AP287"/>
          <cell r="AQ287"/>
          <cell r="AR287"/>
          <cell r="AS287"/>
          <cell r="AT287"/>
          <cell r="AU287"/>
          <cell r="AV287"/>
          <cell r="AW287"/>
          <cell r="AX287"/>
          <cell r="AY287"/>
          <cell r="AZ287"/>
          <cell r="BA287"/>
          <cell r="BB287"/>
          <cell r="BC287"/>
          <cell r="BD287"/>
          <cell r="BE287"/>
          <cell r="BF287" t="str">
            <v>ศูนย์ 2</v>
          </cell>
          <cell r="BG287"/>
          <cell r="BH287">
            <v>823760010308</v>
          </cell>
          <cell r="BI287" t="str">
            <v>นางสาวมนฑชาหรือนงลักษณ์   เฟื่องฟู</v>
          </cell>
          <cell r="BJ287"/>
          <cell r="BK287"/>
          <cell r="BL287"/>
          <cell r="BM287"/>
          <cell r="BN287" t="str">
            <v>1.นางสาวมนฑชาหรือนงค์ลักษณ์  เฟื่องฟู
2.นางสาวปาริชาติ  ปัญญา</v>
          </cell>
          <cell r="BO287" t="str">
            <v>ผู้กู้
ผู้ค้ำประกัน ล.2</v>
          </cell>
          <cell r="BP287" t="str">
            <v>1500400006565
1509900743281</v>
          </cell>
          <cell r="BQ287" t="str">
            <v>-ไม่พบว่ามีกรรมสิทธิ์ในที่ดิน อ.เชียงดาว จ.เชียงใหม่
'-ไม่พบว่ามีกรรมสิทธิ์ในที่ดิน อ.สันป่าตอง จ.เชียงใหม่</v>
          </cell>
          <cell r="BR287"/>
          <cell r="BS287"/>
          <cell r="BT287"/>
          <cell r="BU287"/>
          <cell r="BV287"/>
          <cell r="BW287"/>
          <cell r="BX287"/>
          <cell r="BY287"/>
          <cell r="BZ287"/>
          <cell r="CA287"/>
          <cell r="CB287"/>
          <cell r="CC287"/>
          <cell r="CD287"/>
          <cell r="CE287"/>
          <cell r="CF287"/>
          <cell r="CG287"/>
          <cell r="CH287"/>
          <cell r="CI287"/>
          <cell r="CJ287"/>
          <cell r="CK287"/>
          <cell r="CL287"/>
          <cell r="CM287"/>
          <cell r="CN287"/>
          <cell r="CO287"/>
          <cell r="CP287"/>
          <cell r="CQ287"/>
          <cell r="CR287"/>
          <cell r="CS287"/>
          <cell r="CT287"/>
          <cell r="CU287"/>
          <cell r="CV287"/>
          <cell r="CW287"/>
          <cell r="CX287"/>
          <cell r="CY287"/>
          <cell r="CZ287"/>
        </row>
        <row r="288">
          <cell r="B288">
            <v>282</v>
          </cell>
          <cell r="C288">
            <v>17</v>
          </cell>
          <cell r="D288">
            <v>10</v>
          </cell>
          <cell r="E288">
            <v>2561</v>
          </cell>
          <cell r="F288">
            <v>800061123322</v>
          </cell>
          <cell r="G288" t="str">
            <v>นางสาว</v>
          </cell>
          <cell r="H288" t="str">
            <v>นฤมล</v>
          </cell>
          <cell r="I288" t="str">
            <v>คำขาว</v>
          </cell>
          <cell r="J288">
            <v>1529900243661</v>
          </cell>
          <cell r="K288" t="str">
            <v>ประตูช้างเผือก</v>
          </cell>
          <cell r="L288" t="str">
            <v>เชียงใหม่ 1</v>
          </cell>
          <cell r="M288">
            <v>8</v>
          </cell>
          <cell r="N288" t="str">
            <v>ธปช.</v>
          </cell>
          <cell r="O288" t="str">
            <v>1.บุคคลค้ำประกัน</v>
          </cell>
          <cell r="P288"/>
          <cell r="Q288"/>
          <cell r="R288" t="str">
            <v>แขวงลำปาง</v>
          </cell>
          <cell r="S288" t="str">
            <v>ผบ.5772</v>
          </cell>
          <cell r="T288">
            <v>2560</v>
          </cell>
          <cell r="U288" t="str">
            <v>ผบ.7646</v>
          </cell>
          <cell r="V288">
            <v>2560</v>
          </cell>
          <cell r="W288">
            <v>27</v>
          </cell>
          <cell r="X288">
            <v>11</v>
          </cell>
          <cell r="Y288">
            <v>2560</v>
          </cell>
          <cell r="Z288"/>
          <cell r="AA288"/>
          <cell r="AB288"/>
          <cell r="AC288"/>
          <cell r="AD288"/>
          <cell r="AE288"/>
          <cell r="AF288"/>
          <cell r="AG288"/>
          <cell r="AH288"/>
          <cell r="AI288"/>
          <cell r="AJ288"/>
          <cell r="AK288"/>
          <cell r="AL288"/>
          <cell r="AM288"/>
          <cell r="AN288"/>
          <cell r="AO288"/>
          <cell r="AP288"/>
          <cell r="AQ288"/>
          <cell r="AR288"/>
          <cell r="AS288"/>
          <cell r="AT288"/>
          <cell r="AU288"/>
          <cell r="AV288"/>
          <cell r="AW288"/>
          <cell r="AX288"/>
          <cell r="AY288"/>
          <cell r="AZ288"/>
          <cell r="BA288"/>
          <cell r="BB288" t="str">
            <v>รายงานผลสืบทรัพย์ (รอบ 2) - ไม่พบทรัพย์ 25/7/2567</v>
          </cell>
          <cell r="BC288" t="str">
            <v>ธิติพร</v>
          </cell>
          <cell r="BD288"/>
          <cell r="BE288"/>
          <cell r="BF288" t="str">
            <v>ศูนย์1</v>
          </cell>
          <cell r="BG288"/>
          <cell r="BH288">
            <v>823560010729</v>
          </cell>
          <cell r="BI288" t="str">
            <v>นางสาวนฤมล   คำขาว</v>
          </cell>
          <cell r="BJ288"/>
          <cell r="BK288"/>
          <cell r="BL288"/>
          <cell r="BM288"/>
          <cell r="BN288" t="str">
            <v xml:space="preserve">1.นางสาวนฤมล  คำขาว
2.นายเอกวัฒน์  บุญสม
3.นายวิทวัตร  อุกอาจ
</v>
          </cell>
          <cell r="BO288" t="str">
            <v>ผู้กู้
ผู้ค้ำประกัน ล.2
ผู้ค้ำประกัน ล.3</v>
          </cell>
          <cell r="BP288" t="str">
            <v>1529900243661
1509901276768
3660200111395</v>
          </cell>
          <cell r="BQ288"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อ.วังทรายพูน จ.พิจิตร</v>
          </cell>
          <cell r="BR288" t="str">
            <v>ไม่พบ</v>
          </cell>
          <cell r="BS288"/>
          <cell r="BT288"/>
          <cell r="BU288"/>
          <cell r="BV288"/>
          <cell r="BW288"/>
          <cell r="BX288"/>
          <cell r="BY288" t="str">
            <v>1. นางสาวนฤมล คำขาว
2. นายเอกวัฒน์ บุญสม
3. นายวิทวัตร อุกอาจ</v>
          </cell>
          <cell r="BZ288" t="str">
            <v>จำเลยที่ 1
จำเลยที่ 2
จำเลยที่ 3</v>
          </cell>
          <cell r="CA288" t="str">
            <v>1-5299-00243-66-1
1-5099-01276-76-8
3-6602-00111-39-5</v>
          </cell>
          <cell r="CB288" t="str">
            <v>- ไม่พบว่ามีกรรมสิทธิ์ในที่ดิน อ.เมืองเชียงใหม่  จ.เชียงใหม่
- ไม่พบว่ามีกรรมสิทธิ์ในที่ดิน อ.เมืองลำปาง จ.ลำปาง
- ไม่พบว่ามีกรรมสิทธิ์ในที่ดิน อ.เมืองเชียงใหม่ จ.เชียงใหม่
- ไม่พบว่ามีกรรมสิทธิ์ในที่ดิน อ.แม่วาง จ.เชียงใหม่
- ไม่พบว่ามีกรรมสิทธิ์ในที่ดิน อ.เมืองเชียงใหม่ จ.เชียงใหม่
- ไม่พบว่ามีกรรมสิทธิ์ในที่ดิน อ.วังทรายพูน จ.พิจิตร
- ไม่พบว่ามีกรรมสิทธิ์ในที่ดิน อ.เมืองเพชรบูรณ์ จ.เชียงใหม่</v>
          </cell>
          <cell r="CC288" t="str">
            <v>ไม่พบทรัพย์</v>
          </cell>
          <cell r="CD288"/>
          <cell r="CE288">
            <v>3</v>
          </cell>
          <cell r="CF288">
            <v>5</v>
          </cell>
          <cell r="CG288"/>
          <cell r="CH288"/>
          <cell r="CI288"/>
          <cell r="CJ288"/>
          <cell r="CK288"/>
          <cell r="CL288"/>
          <cell r="CM288"/>
          <cell r="CN288"/>
          <cell r="CO288"/>
          <cell r="CP288"/>
          <cell r="CQ288"/>
          <cell r="CR288"/>
          <cell r="CS288"/>
          <cell r="CT288"/>
          <cell r="CU288"/>
          <cell r="CV288"/>
          <cell r="CW288">
            <v>243836</v>
          </cell>
          <cell r="CX288">
            <v>243915</v>
          </cell>
          <cell r="CY288"/>
          <cell r="CZ288"/>
        </row>
        <row r="289">
          <cell r="B289">
            <v>283</v>
          </cell>
          <cell r="C289">
            <v>17</v>
          </cell>
          <cell r="D289">
            <v>10</v>
          </cell>
          <cell r="E289">
            <v>2561</v>
          </cell>
          <cell r="F289">
            <v>800050312027</v>
          </cell>
          <cell r="G289" t="str">
            <v>นาง</v>
          </cell>
          <cell r="H289" t="str">
            <v>อนงค์</v>
          </cell>
          <cell r="I289" t="str">
            <v>จิระโต</v>
          </cell>
          <cell r="J289">
            <v>3500800086201</v>
          </cell>
          <cell r="K289" t="str">
            <v>ช้างคลาน</v>
          </cell>
          <cell r="L289" t="str">
            <v>เชียงใหม่ 1</v>
          </cell>
          <cell r="M289">
            <v>8</v>
          </cell>
          <cell r="N289" t="str">
            <v>ธปช.</v>
          </cell>
          <cell r="O289" t="str">
            <v>4.ไม่มีหลักประกัน</v>
          </cell>
          <cell r="P289"/>
          <cell r="Q289"/>
          <cell r="R289" t="str">
            <v>แขวงเชียงใหม่</v>
          </cell>
          <cell r="S289" t="str">
            <v>ผบ.4727</v>
          </cell>
          <cell r="T289">
            <v>2561</v>
          </cell>
          <cell r="U289" t="str">
            <v>ผบ.5920</v>
          </cell>
          <cell r="V289">
            <v>2561</v>
          </cell>
          <cell r="W289">
            <v>3</v>
          </cell>
          <cell r="X289">
            <v>7</v>
          </cell>
          <cell r="Y289">
            <v>2561</v>
          </cell>
          <cell r="Z289"/>
          <cell r="AA289"/>
          <cell r="AB289"/>
          <cell r="AC289"/>
          <cell r="AD289"/>
          <cell r="AE289"/>
          <cell r="AF289"/>
          <cell r="AG289"/>
          <cell r="AH289"/>
          <cell r="AI289"/>
          <cell r="AJ289"/>
          <cell r="AK289"/>
          <cell r="AL289"/>
          <cell r="AM289"/>
          <cell r="AN289"/>
          <cell r="AO289"/>
          <cell r="AP289"/>
          <cell r="AQ289"/>
          <cell r="AR289"/>
          <cell r="AS289"/>
          <cell r="AT289"/>
          <cell r="AU289"/>
          <cell r="AV289"/>
          <cell r="AW289"/>
          <cell r="AX289"/>
          <cell r="AY289"/>
          <cell r="AZ289"/>
          <cell r="BA289"/>
          <cell r="BB289" t="str">
            <v>รายงานผลสืบทรัพย์ (รอบ 2) - พบทรัพย์ 8/8/2567</v>
          </cell>
          <cell r="BC289" t="str">
            <v>ธิติพร</v>
          </cell>
          <cell r="BD289"/>
          <cell r="BE289"/>
          <cell r="BF289" t="str">
            <v>ศูนย์ 1</v>
          </cell>
          <cell r="BG289"/>
          <cell r="BH289">
            <v>823561010055</v>
          </cell>
          <cell r="BI289" t="str">
            <v>นางอนงค์   จิระโต</v>
          </cell>
          <cell r="BJ289"/>
          <cell r="BK289"/>
          <cell r="BL289"/>
          <cell r="BM289"/>
          <cell r="BN289" t="str">
            <v>1.นางอนงค์  จิระโต</v>
          </cell>
          <cell r="BO289" t="str">
            <v>ผู้กู้.</v>
          </cell>
          <cell r="BP289">
            <v>3500800086201</v>
          </cell>
          <cell r="BQ289" t="str">
            <v>-ไม่พบว่ามีกรรมสิทธิ์ในที่ดิน อ.สะเมิง จ.เชียงใหม่</v>
          </cell>
          <cell r="BR289" t="str">
            <v>ไม่พบ</v>
          </cell>
          <cell r="BS289" t="str">
            <v>พบ</v>
          </cell>
          <cell r="BT289"/>
          <cell r="BU289"/>
          <cell r="BV289"/>
          <cell r="BW289"/>
          <cell r="BX289"/>
          <cell r="BY289" t="str">
            <v>1. นางอนงค์ จิระโต
2. นายอติมนต์ จิระโต</v>
          </cell>
          <cell r="BZ289" t="str">
            <v>จำเลย
คู่สมรส</v>
          </cell>
          <cell r="CA289" t="str">
            <v>3-5008-00086-20-1
3-5008-00196-89-9</v>
          </cell>
          <cell r="CB289" t="str">
            <v>- ไม่พบว่ามีกรรมสิทธิ์ในที่ดิน อ.เมืองเชียงใหม่ จ.เชียงใหม่
- พบโฉนดเลขที่ 6555, 6568, 6629 ต.แม่สาบ อ.สะเมิง จ.เชียงใหม่
- ไม่พบว่ามีกรรมสิทธิ์ในที่ดิน อ.สะเมิง จ.เชียงใหม่</v>
          </cell>
          <cell r="CC289" t="str">
            <v>พบทรัพย์</v>
          </cell>
          <cell r="CD289"/>
          <cell r="CE289">
            <v>2</v>
          </cell>
          <cell r="CF289">
            <v>2</v>
          </cell>
          <cell r="CG289"/>
          <cell r="CH289"/>
          <cell r="CI289"/>
          <cell r="CJ289"/>
          <cell r="CK289"/>
          <cell r="CL289"/>
          <cell r="CM289"/>
          <cell r="CN289"/>
          <cell r="CO289"/>
          <cell r="CP289"/>
          <cell r="CQ289"/>
          <cell r="CR289"/>
          <cell r="CS289"/>
          <cell r="CT289"/>
          <cell r="CU289"/>
          <cell r="CV289"/>
          <cell r="CW289">
            <v>243840</v>
          </cell>
          <cell r="CX289"/>
          <cell r="CY289"/>
          <cell r="CZ289"/>
        </row>
        <row r="290">
          <cell r="B290">
            <v>284</v>
          </cell>
          <cell r="C290">
            <v>3</v>
          </cell>
          <cell r="D290">
            <v>12</v>
          </cell>
          <cell r="E290">
            <v>2561</v>
          </cell>
          <cell r="F290">
            <v>800031045142</v>
          </cell>
          <cell r="G290" t="str">
            <v>นาย</v>
          </cell>
          <cell r="H290" t="str">
            <v>ดิเรก</v>
          </cell>
          <cell r="I290" t="str">
            <v>มูลโอ๊ด</v>
          </cell>
          <cell r="J290">
            <v>1509900550394</v>
          </cell>
          <cell r="K290" t="str">
            <v>บิ๊กซี หางดง</v>
          </cell>
          <cell r="L290" t="str">
            <v>เชียงใหม่ 3</v>
          </cell>
          <cell r="M290">
            <v>8</v>
          </cell>
          <cell r="N290" t="str">
            <v>สวัสดิการ</v>
          </cell>
          <cell r="O290" t="str">
            <v>1.บุคคลค้ำประกัน</v>
          </cell>
          <cell r="P290">
            <v>931609.56</v>
          </cell>
          <cell r="Q290">
            <v>14</v>
          </cell>
          <cell r="R290" t="str">
            <v>จังหวัดเชียงใหม่</v>
          </cell>
          <cell r="S290" t="str">
            <v>ผบ.1780</v>
          </cell>
          <cell r="T290">
            <v>2560</v>
          </cell>
          <cell r="U290" t="str">
            <v>ผบ.2297</v>
          </cell>
          <cell r="V290">
            <v>2560</v>
          </cell>
          <cell r="W290"/>
          <cell r="X290"/>
          <cell r="Y290"/>
          <cell r="Z290">
            <v>6</v>
          </cell>
          <cell r="AA290">
            <v>11</v>
          </cell>
          <cell r="AB290">
            <v>2560</v>
          </cell>
          <cell r="AC290"/>
          <cell r="AD290"/>
          <cell r="AE290"/>
          <cell r="AF290"/>
          <cell r="AG290"/>
          <cell r="AH290"/>
          <cell r="AI290"/>
          <cell r="AJ290"/>
          <cell r="AK290"/>
          <cell r="AL290"/>
          <cell r="AM290"/>
          <cell r="AN290"/>
          <cell r="AO290"/>
          <cell r="AP290"/>
          <cell r="AQ290"/>
          <cell r="AR290"/>
          <cell r="AS290"/>
          <cell r="AT290"/>
          <cell r="AU290"/>
          <cell r="AV290"/>
          <cell r="AW290"/>
          <cell r="AX290"/>
          <cell r="AY290"/>
          <cell r="AZ290"/>
          <cell r="BA290"/>
          <cell r="BB290"/>
          <cell r="BC290"/>
          <cell r="BD290"/>
          <cell r="BE290"/>
          <cell r="BF290" t="str">
            <v>ศูนย์ 2</v>
          </cell>
          <cell r="BG290"/>
          <cell r="BH290">
            <v>823760010303</v>
          </cell>
          <cell r="BI290" t="str">
            <v>นายดิเรก   มูลโอ๊ด</v>
          </cell>
          <cell r="BJ290"/>
          <cell r="BK290"/>
          <cell r="BL290"/>
          <cell r="BM290"/>
          <cell r="BN290" t="str">
            <v>1.นายดิเรก  มูลโอ๊ต
2.นายฐปณวัชญ์หรือขจรศักดิ์  ไชยคำ</v>
          </cell>
          <cell r="BO290" t="str">
            <v>ผู้กู้
ผู้ค้ำประกัน ล.2</v>
          </cell>
          <cell r="BP290" t="str">
            <v>1509900550394
3501200564031</v>
          </cell>
          <cell r="BQ290" t="str">
            <v xml:space="preserve">-ไม่พบว่ามีกรรมสิทธิ์ในที่ดิน อ.สันป่าตอง จ.เชียงใหม่
'-ไม่พบว่ามีกรรมสิทธิ์ในที่ดิน อ.สันป่าตอง จ.เชียงใหม่
</v>
          </cell>
          <cell r="BR290" t="str">
            <v>ไม่พบ</v>
          </cell>
          <cell r="BS290" t="str">
            <v>พบ
ไม่พบ</v>
          </cell>
          <cell r="BT290">
            <v>2</v>
          </cell>
          <cell r="BU290">
            <v>2</v>
          </cell>
          <cell r="BV290" t="str">
            <v>25/62</v>
          </cell>
          <cell r="BW290"/>
          <cell r="BX290"/>
          <cell r="BY290"/>
          <cell r="BZ290"/>
          <cell r="CA290"/>
          <cell r="CB290"/>
          <cell r="CC290"/>
          <cell r="CD290"/>
          <cell r="CE290"/>
          <cell r="CF290"/>
          <cell r="CG290"/>
          <cell r="CH290"/>
          <cell r="CI290"/>
          <cell r="CJ290"/>
          <cell r="CK290"/>
          <cell r="CL290"/>
          <cell r="CM290"/>
          <cell r="CN290"/>
          <cell r="CO290"/>
          <cell r="CP290"/>
          <cell r="CQ290"/>
          <cell r="CR290"/>
          <cell r="CS290"/>
          <cell r="CT290"/>
          <cell r="CU290"/>
          <cell r="CV290"/>
          <cell r="CW290"/>
          <cell r="CX290"/>
          <cell r="CY290"/>
          <cell r="CZ290"/>
        </row>
        <row r="291">
          <cell r="B291">
            <v>285</v>
          </cell>
          <cell r="C291">
            <v>25</v>
          </cell>
          <cell r="D291">
            <v>6</v>
          </cell>
          <cell r="E291">
            <v>2564</v>
          </cell>
          <cell r="F291">
            <v>800022174000</v>
          </cell>
          <cell r="G291" t="str">
            <v>นาง</v>
          </cell>
          <cell r="H291" t="str">
            <v>แสงจันทร์</v>
          </cell>
          <cell r="I291" t="str">
            <v>เต๋จ๊ะ</v>
          </cell>
          <cell r="J291">
            <v>3501201051193</v>
          </cell>
          <cell r="K291" t="str">
            <v>สันป่าตอง</v>
          </cell>
          <cell r="L291" t="str">
            <v>เชียงใหม่ 3</v>
          </cell>
          <cell r="M291">
            <v>8</v>
          </cell>
          <cell r="N291" t="str">
            <v>สินเชื่อพัฒนาองค์กรชุมชน</v>
          </cell>
          <cell r="O291" t="str">
            <v>1.บุคคลค้ำประกัน</v>
          </cell>
          <cell r="P291">
            <v>207303.08</v>
          </cell>
          <cell r="Q291">
            <v>83671.09</v>
          </cell>
          <cell r="R291" t="str">
            <v>แขวงเชียงใหม่</v>
          </cell>
          <cell r="S291" t="str">
            <v>ผบ.8872</v>
          </cell>
          <cell r="T291">
            <v>2560</v>
          </cell>
          <cell r="U291" t="str">
            <v>ผบ.11570</v>
          </cell>
          <cell r="V291">
            <v>2560</v>
          </cell>
          <cell r="W291">
            <v>28</v>
          </cell>
          <cell r="X291">
            <v>11</v>
          </cell>
          <cell r="Y291">
            <v>2560</v>
          </cell>
          <cell r="Z291"/>
          <cell r="AA291"/>
          <cell r="AB291"/>
          <cell r="AC291"/>
          <cell r="AD291"/>
          <cell r="AE291"/>
          <cell r="AF291"/>
          <cell r="AG291"/>
          <cell r="AH291"/>
          <cell r="AI291"/>
          <cell r="AJ291"/>
          <cell r="AK291"/>
          <cell r="AL291"/>
          <cell r="AM291" t="str">
            <v>โฉนด</v>
          </cell>
          <cell r="AN291" t="str">
            <v>23458</v>
          </cell>
          <cell r="AO291" t="str">
            <v>ท่าวังพร้าว</v>
          </cell>
          <cell r="AP291" t="str">
            <v>สันป่าตอง</v>
          </cell>
          <cell r="AQ291" t="str">
            <v>เชียงใหม่</v>
          </cell>
          <cell r="AR291"/>
          <cell r="AS291"/>
          <cell r="AT291"/>
          <cell r="AU291"/>
          <cell r="AV291"/>
          <cell r="AW291"/>
          <cell r="AX291"/>
          <cell r="AY291"/>
          <cell r="AZ291"/>
          <cell r="BA291"/>
          <cell r="BB291"/>
          <cell r="BC291"/>
          <cell r="BD291"/>
          <cell r="BE291"/>
          <cell r="BF291" t="str">
            <v>ศูนย์ 2</v>
          </cell>
          <cell r="BG291"/>
          <cell r="BH291">
            <v>823755010507</v>
          </cell>
          <cell r="BI291" t="str">
            <v>นางแสงจันทร์   เต๋จ๊ะ</v>
          </cell>
          <cell r="BJ291"/>
          <cell r="BK291"/>
          <cell r="BL291"/>
          <cell r="BM291"/>
          <cell r="BN291"/>
          <cell r="BO291"/>
          <cell r="BP291"/>
          <cell r="BQ291"/>
          <cell r="BR291"/>
          <cell r="BS291"/>
          <cell r="BT291"/>
          <cell r="BU291"/>
          <cell r="BV291"/>
          <cell r="BW291"/>
          <cell r="BX291"/>
          <cell r="BY291"/>
          <cell r="BZ291"/>
          <cell r="CA291"/>
          <cell r="CB291"/>
          <cell r="CC291"/>
          <cell r="CD291"/>
          <cell r="CE291"/>
          <cell r="CF291"/>
          <cell r="CG291"/>
          <cell r="CH291"/>
          <cell r="CI291"/>
          <cell r="CJ291"/>
          <cell r="CK291"/>
          <cell r="CL291"/>
          <cell r="CM291"/>
          <cell r="CN291"/>
          <cell r="CO291"/>
          <cell r="CP291"/>
          <cell r="CQ291"/>
          <cell r="CR291"/>
          <cell r="CS291"/>
          <cell r="CT291"/>
          <cell r="CU291"/>
          <cell r="CV291"/>
          <cell r="CW291"/>
          <cell r="CX291"/>
          <cell r="CY291"/>
          <cell r="CZ291"/>
        </row>
        <row r="292">
          <cell r="B292">
            <v>286</v>
          </cell>
          <cell r="C292">
            <v>3</v>
          </cell>
          <cell r="D292">
            <v>12</v>
          </cell>
          <cell r="E292">
            <v>2561</v>
          </cell>
          <cell r="F292">
            <v>800060625871</v>
          </cell>
          <cell r="G292" t="str">
            <v>นางสาว</v>
          </cell>
          <cell r="H292" t="str">
            <v>อรสา</v>
          </cell>
          <cell r="I292" t="str">
            <v>ขาววิเศษ</v>
          </cell>
          <cell r="J292">
            <v>3509900306082</v>
          </cell>
          <cell r="K292" t="str">
            <v>ฮอด</v>
          </cell>
          <cell r="L292" t="str">
            <v>เชียงใหม่ 3</v>
          </cell>
          <cell r="M292">
            <v>8</v>
          </cell>
          <cell r="N292" t="str">
            <v>ธปช.</v>
          </cell>
          <cell r="O292" t="str">
            <v>1.บุคคลค้ำประกัน</v>
          </cell>
          <cell r="P292">
            <v>45895.6</v>
          </cell>
          <cell r="Q292">
            <v>15</v>
          </cell>
          <cell r="R292" t="str">
            <v>จังหวัดฮอด</v>
          </cell>
          <cell r="S292" t="str">
            <v>ผบ.209</v>
          </cell>
          <cell r="T292">
            <v>2561</v>
          </cell>
          <cell r="U292" t="str">
            <v>ผบ.330</v>
          </cell>
          <cell r="V292">
            <v>2561</v>
          </cell>
          <cell r="W292">
            <v>28</v>
          </cell>
          <cell r="X292">
            <v>3</v>
          </cell>
          <cell r="Y292">
            <v>2561</v>
          </cell>
          <cell r="Z292"/>
          <cell r="AA292"/>
          <cell r="AB292"/>
          <cell r="AC292"/>
          <cell r="AD292"/>
          <cell r="AE292"/>
          <cell r="AF292"/>
          <cell r="AG292"/>
          <cell r="AH292"/>
          <cell r="AI292"/>
          <cell r="AJ292"/>
          <cell r="AK292"/>
          <cell r="AL292"/>
          <cell r="AM292"/>
          <cell r="AN292"/>
          <cell r="AO292"/>
          <cell r="AP292"/>
          <cell r="AQ292"/>
          <cell r="AR292"/>
          <cell r="AS292"/>
          <cell r="AT292"/>
          <cell r="AU292"/>
          <cell r="AV292"/>
          <cell r="AW292"/>
          <cell r="AX292"/>
          <cell r="AY292"/>
          <cell r="AZ292"/>
          <cell r="BA292"/>
          <cell r="BB292"/>
          <cell r="BC292" t="str">
            <v>เกศินี</v>
          </cell>
          <cell r="BD292"/>
          <cell r="BE292"/>
          <cell r="BF292" t="str">
            <v>ศูนย์ 2</v>
          </cell>
          <cell r="BG292"/>
          <cell r="BH292">
            <v>823760010349</v>
          </cell>
          <cell r="BI292" t="str">
            <v>นางสาวอรสา   ขาววิเศษ</v>
          </cell>
          <cell r="BJ292"/>
          <cell r="BK292"/>
          <cell r="BL292"/>
          <cell r="BM292"/>
          <cell r="BN292" t="str">
            <v>1.นางสาวอรสา  ขาววิเศษ
2.นางสาวพรพิศ  แสนหาญ
3.นางสาวพรพรรณ  วีระหรือนางพรพรรณ  อินต๊ะพันธ์</v>
          </cell>
          <cell r="BO292" t="str">
            <v>ผู้กู้
ผู้ค้ำประกัน ล.2
ผู้ค้ำประกัน ล.3</v>
          </cell>
          <cell r="BP292" t="str">
            <v>3509900306082
3501600030645
3501600256007</v>
          </cell>
          <cell r="BQ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292" t="str">
            <v>ไม่พบ</v>
          </cell>
          <cell r="BS292"/>
          <cell r="BT292">
            <v>3</v>
          </cell>
          <cell r="BU292">
            <v>3</v>
          </cell>
          <cell r="BV292"/>
          <cell r="BW292"/>
          <cell r="BX292"/>
          <cell r="BY292" t="str">
            <v>1.นางสาวอรสา  ขาววิเศษ
2.นางสาวพรพิศ  แสนหาญ
3.นางสาวพรพรรณ  วีระหรือนางพรพรรณ  อินต๊ะพันธ์</v>
          </cell>
          <cell r="BZ292" t="str">
            <v>ผู้กู้
ผู้ค้ำประกัน ล.2
ผู้ค้ำประกัน ล.3</v>
          </cell>
          <cell r="CA292" t="str">
            <v>3509900306082
3501600030645
3501600256007</v>
          </cell>
          <cell r="CB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C292"/>
          <cell r="CD292"/>
          <cell r="CE292">
            <v>3</v>
          </cell>
          <cell r="CF292"/>
          <cell r="CG292"/>
          <cell r="CH292"/>
          <cell r="CI292"/>
          <cell r="CJ292"/>
          <cell r="CK292"/>
          <cell r="CL292"/>
          <cell r="CM292"/>
          <cell r="CN292"/>
          <cell r="CO292"/>
          <cell r="CP292"/>
          <cell r="CQ292"/>
          <cell r="CR292"/>
          <cell r="CS292"/>
          <cell r="CT292"/>
          <cell r="CU292"/>
          <cell r="CV292"/>
          <cell r="CW292"/>
          <cell r="CX292">
            <v>243397</v>
          </cell>
          <cell r="CY292"/>
          <cell r="CZ292"/>
        </row>
        <row r="293">
          <cell r="B293">
            <v>287</v>
          </cell>
          <cell r="C293">
            <v>3</v>
          </cell>
          <cell r="D293">
            <v>12</v>
          </cell>
          <cell r="E293">
            <v>2561</v>
          </cell>
          <cell r="F293">
            <v>800060054882</v>
          </cell>
          <cell r="G293" t="str">
            <v>นางสาว</v>
          </cell>
          <cell r="H293" t="str">
            <v>ชนิสรา</v>
          </cell>
          <cell r="I293" t="str">
            <v>ปิ่นมณี</v>
          </cell>
          <cell r="J293">
            <v>3500300039310</v>
          </cell>
          <cell r="K293" t="str">
            <v>แม่แจ่ม</v>
          </cell>
          <cell r="L293" t="str">
            <v>เชียงใหม่ 3</v>
          </cell>
          <cell r="M293">
            <v>8</v>
          </cell>
          <cell r="N293" t="str">
            <v>พํฒนาองค์การ (รายบุคคล)</v>
          </cell>
          <cell r="O293" t="str">
            <v>1.บุคคลค้ำประกัน</v>
          </cell>
          <cell r="P293">
            <v>69057</v>
          </cell>
          <cell r="Q293">
            <v>15</v>
          </cell>
          <cell r="R293" t="str">
            <v>จังหวัดฮอด</v>
          </cell>
          <cell r="S293" t="str">
            <v>ผบ.172</v>
          </cell>
          <cell r="T293">
            <v>2561</v>
          </cell>
          <cell r="U293" t="str">
            <v>ผบ.284</v>
          </cell>
          <cell r="V293">
            <v>2561</v>
          </cell>
          <cell r="W293">
            <v>7</v>
          </cell>
          <cell r="X293">
            <v>5</v>
          </cell>
          <cell r="Y293">
            <v>2561</v>
          </cell>
          <cell r="Z293"/>
          <cell r="AA293"/>
          <cell r="AB293"/>
          <cell r="AC293"/>
          <cell r="AD293"/>
          <cell r="AE293"/>
          <cell r="AF293"/>
          <cell r="AG293"/>
          <cell r="AH293"/>
          <cell r="AI293"/>
          <cell r="AJ293"/>
          <cell r="AK293"/>
          <cell r="AL293"/>
          <cell r="AM293"/>
          <cell r="AN293"/>
          <cell r="AO293"/>
          <cell r="AP293"/>
          <cell r="AQ293"/>
          <cell r="AR293"/>
          <cell r="AS293"/>
          <cell r="AT293"/>
          <cell r="AU293"/>
          <cell r="AV293"/>
          <cell r="AW293"/>
          <cell r="AX293"/>
          <cell r="AY293"/>
          <cell r="AZ293"/>
          <cell r="BA293"/>
          <cell r="BB293"/>
          <cell r="BC293"/>
          <cell r="BD293"/>
          <cell r="BE293"/>
          <cell r="BF293" t="str">
            <v>ศูนย์ 2</v>
          </cell>
          <cell r="BG293"/>
          <cell r="BH293">
            <v>823761010063</v>
          </cell>
          <cell r="BI293" t="str">
            <v>นางสาวชนิสรา   ปิ่นมณี</v>
          </cell>
          <cell r="BJ293"/>
          <cell r="BK293"/>
          <cell r="BL293"/>
          <cell r="BM293"/>
          <cell r="BN293" t="str">
            <v>1.นางสาวชนิสรา  ปิ่นมณี
2.นายจุมพล ต๊ะคำ
3.นางสาวบุปผา  ศรีเที่ยง
4.นางปราณี  เทพปะณะ
5.นายทรงพล  เทพปะณะ</v>
          </cell>
          <cell r="BO293" t="str">
            <v>ผู้กู้
คู่สมรสผู้กู้
ผู้ค้ำประกัน ล.2
ผู้ค้ำประกัน ล.3
คู่สมรสผู้ค้ำประกัน ล.3</v>
          </cell>
          <cell r="BP293" t="str">
            <v>3500300039310
3500300024380
3500300038682
3500300039069
3500300053738</v>
          </cell>
          <cell r="BQ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293" t="str">
            <v>ไม่พบ</v>
          </cell>
          <cell r="BS293"/>
          <cell r="BT293">
            <v>3</v>
          </cell>
          <cell r="BU293">
            <v>3</v>
          </cell>
          <cell r="BV293"/>
          <cell r="BW293"/>
          <cell r="BX293"/>
          <cell r="BY293" t="str">
            <v>1.นางสาวชนิสรา ปิ่นมณี
2.นายจุมพล ต๊ะคำ 
3.นางสาวบุปผา ศรีเที่ยง
4.นางสาวปราณี เทพปะณะ
5.นายทรงพล เทพปะณะ</v>
          </cell>
          <cell r="BZ293" t="str">
            <v>จำเลยที่ 1
คู่สมรสจำเลยที่ 1
จำเลยที่ 2
จำเลยที่ 3
คู่สมรสจำเลยที่ 3</v>
          </cell>
          <cell r="CA293" t="str">
            <v>3-5003-00039-31-0
3-5003-00024-38-0
3-5003-00038-68-2
3-5003-00039-06-9
3-5003-00053-73-8</v>
          </cell>
          <cell r="CB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CC293"/>
          <cell r="CD293"/>
          <cell r="CE293"/>
          <cell r="CF293"/>
          <cell r="CG293"/>
          <cell r="CH293"/>
          <cell r="CI293"/>
          <cell r="CJ293"/>
          <cell r="CK293"/>
          <cell r="CL293"/>
          <cell r="CM293"/>
          <cell r="CN293"/>
          <cell r="CO293"/>
          <cell r="CP293"/>
          <cell r="CQ293"/>
          <cell r="CR293"/>
          <cell r="CS293"/>
          <cell r="CT293"/>
          <cell r="CU293"/>
          <cell r="CV293"/>
          <cell r="CW293"/>
          <cell r="CX293"/>
          <cell r="CY293"/>
          <cell r="CZ293"/>
        </row>
        <row r="294">
          <cell r="B294">
            <v>288</v>
          </cell>
          <cell r="C294">
            <v>3</v>
          </cell>
          <cell r="D294">
            <v>12</v>
          </cell>
          <cell r="E294">
            <v>2561</v>
          </cell>
          <cell r="F294">
            <v>800043616278</v>
          </cell>
          <cell r="G294" t="str">
            <v>นางสาว</v>
          </cell>
          <cell r="H294" t="str">
            <v>นันท์นภัส</v>
          </cell>
          <cell r="I294" t="str">
            <v>ใจนันตา</v>
          </cell>
          <cell r="J294">
            <v>1509900018935</v>
          </cell>
          <cell r="K294" t="str">
            <v>เม-ญ่า เชียงใหม่</v>
          </cell>
          <cell r="L294" t="str">
            <v>เชียงใหม่ 1</v>
          </cell>
          <cell r="M294">
            <v>8</v>
          </cell>
          <cell r="N294" t="str">
            <v>ธปช.</v>
          </cell>
          <cell r="O294" t="str">
            <v>1.บุคคลค้ำประกัน</v>
          </cell>
          <cell r="P294">
            <v>78750</v>
          </cell>
          <cell r="Q294">
            <v>15</v>
          </cell>
          <cell r="R294" t="str">
            <v>แขวงเชียงใหม่</v>
          </cell>
          <cell r="S294" t="str">
            <v>ผบ.4730</v>
          </cell>
          <cell r="T294">
            <v>2561</v>
          </cell>
          <cell r="U294" t="str">
            <v>ผบ.5911</v>
          </cell>
          <cell r="V294">
            <v>2561</v>
          </cell>
          <cell r="W294">
            <v>3</v>
          </cell>
          <cell r="X294">
            <v>7</v>
          </cell>
          <cell r="Y294">
            <v>2561</v>
          </cell>
          <cell r="Z294"/>
          <cell r="AA294"/>
          <cell r="AB294"/>
          <cell r="AC294"/>
          <cell r="AD294"/>
          <cell r="AE294"/>
          <cell r="AF294"/>
          <cell r="AG294"/>
          <cell r="AH294"/>
          <cell r="AI294"/>
          <cell r="AJ294"/>
          <cell r="AK294"/>
          <cell r="AL294"/>
          <cell r="AM294"/>
          <cell r="AN294"/>
          <cell r="AO294"/>
          <cell r="AP294"/>
          <cell r="AQ294"/>
          <cell r="AR294"/>
          <cell r="AS294"/>
          <cell r="AT294"/>
          <cell r="AU294"/>
          <cell r="AV294"/>
          <cell r="AW294"/>
          <cell r="AX294"/>
          <cell r="AY294"/>
          <cell r="AZ294"/>
          <cell r="BA294"/>
          <cell r="BB294" t="str">
            <v>สืบครั้งที่ 3 รายงานผลสืบ 15/1/2568</v>
          </cell>
          <cell r="BC294" t="str">
            <v>นุสบา</v>
          </cell>
          <cell r="BD294"/>
          <cell r="BE294"/>
          <cell r="BF294" t="str">
            <v>ศูนย์1</v>
          </cell>
          <cell r="BG294"/>
          <cell r="BH294">
            <v>823560011063</v>
          </cell>
          <cell r="BI294" t="str">
            <v>นางสาวนันท์นภัส   ใจนันตา</v>
          </cell>
          <cell r="BJ294"/>
          <cell r="BK294"/>
          <cell r="BL294"/>
          <cell r="BM294"/>
          <cell r="BN294" t="str">
            <v>1.นางสาวนันท์นภัส  ใจนันตา
2.นายดนุพล  ใจเทพ
3.นายพรภิรมย์  ศรีชุมพล</v>
          </cell>
          <cell r="BO294" t="str">
            <v>ผู้กู้
ผู้ค้ำประกัน ล.2
ผู้ค้ำประกัน ล.3</v>
          </cell>
          <cell r="BP294" t="str">
            <v>1509900018935
1509900353131
2520200012454</v>
          </cell>
          <cell r="BQ294" t="str">
            <v>-ไม่พบว่ามีกรรมสิทธิ์ในที่ดิน อ.แม่ริม จ.เชียงใหม่
'-ไม่พบว่ามีกรรมสิทธิ์ในที่ดิน อ.สันกำแพง จ.เชียงใหม่
'-ไม่พบว่ามีกรรมสิทธิ์ในที่ดิน อ.แม่เมาะ จ.ลำปาง</v>
          </cell>
          <cell r="BR294" t="str">
            <v>ไม่พบ</v>
          </cell>
          <cell r="BS294" t="str">
            <v>ไม่พบ</v>
          </cell>
          <cell r="BT294">
            <v>3</v>
          </cell>
          <cell r="BU294">
            <v>3</v>
          </cell>
          <cell r="BV294"/>
          <cell r="BW294"/>
          <cell r="BX294"/>
          <cell r="BY294" t="str">
            <v xml:space="preserve">1.นางสาวนันท์นภัส ใจนันตา
2.นายดนุพล ใจเทพ
3.นายพรภิรมย์ ศรีชุมพล
</v>
          </cell>
          <cell r="BZ294" t="str">
            <v>จำเลยที่ 1
จำเลยที่ 2
จำเลยที่ 3</v>
          </cell>
          <cell r="CA294" t="str">
            <v>1-5099-00018-93-5
1-5099-00353-13-1
2-5202-00012-45-4</v>
          </cell>
          <cell r="CB294" t="str">
            <v>-ไม่พบว่ามีกรรมสิทธิ์ในที่ดินที่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อ.แม่เมาะ จ.ลำปาง</v>
          </cell>
          <cell r="CC294" t="str">
            <v>ไม่พบทรัพย์</v>
          </cell>
          <cell r="CD294"/>
          <cell r="CE294">
            <v>3</v>
          </cell>
          <cell r="CF294"/>
          <cell r="CG294" t="str">
            <v xml:space="preserve">1.นางสาวนันท์นภัส ใจนันตา
2.นายดนุพล ใจเทพ
3.นายพรภิรมย์ ศรีชุมพล
4.นางสาวอนงค์  ชุ่มใจ
</v>
          </cell>
          <cell r="CH294" t="str">
            <v>จำเลยที่ 1
จำเลยที่ 2
จำเลยที่ 3
คู่สมรสจำเลยที่ 3</v>
          </cell>
          <cell r="CI294" t="str">
            <v>1-5099-00018-93-5
1-5099-00353-13-1
2-5202-00012-45-4
3-5602-00133-35-7</v>
          </cell>
          <cell r="CJ29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อ.แม่เมาะ จ.ลำปาง
-ไม่พบว่ามีกรรมสิทธิ์ในที่ดิน อ.เวียงชัย จ.เชียงราย
-พบว่ามีกรรมสิทธิ์ในที่ดิน โฉนดเลขที่ 2608 ต.เมืองชุม อ.เวียงชัย จ.เชียงราย (สินส่วนตัว)</v>
          </cell>
          <cell r="CK294" t="str">
            <v>พบ</v>
          </cell>
          <cell r="CL294"/>
          <cell r="CM294">
            <v>4</v>
          </cell>
          <cell r="CN294"/>
          <cell r="CO294"/>
          <cell r="CP294"/>
          <cell r="CQ294"/>
          <cell r="CR294"/>
          <cell r="CS294"/>
          <cell r="CT294"/>
          <cell r="CU294"/>
          <cell r="CV294"/>
          <cell r="CW294"/>
          <cell r="CX294"/>
          <cell r="CY294"/>
          <cell r="CZ294"/>
        </row>
        <row r="295">
          <cell r="B295">
            <v>289</v>
          </cell>
          <cell r="C295">
            <v>13</v>
          </cell>
          <cell r="D295">
            <v>12</v>
          </cell>
          <cell r="E295">
            <v>2561</v>
          </cell>
          <cell r="F295">
            <v>800050948473</v>
          </cell>
          <cell r="G295" t="str">
            <v>นาย</v>
          </cell>
          <cell r="H295" t="str">
            <v>สมชาย</v>
          </cell>
          <cell r="I295" t="str">
            <v>ชนะเสือ</v>
          </cell>
          <cell r="J295">
            <v>5160400004208</v>
          </cell>
          <cell r="K295" t="str">
            <v>ถนนทิพย์เนตร</v>
          </cell>
          <cell r="L295" t="str">
            <v>เชียงใหม่ 1</v>
          </cell>
          <cell r="M295">
            <v>8</v>
          </cell>
          <cell r="N295" t="str">
            <v>ธปช.</v>
          </cell>
          <cell r="O295" t="str">
            <v>1.บุคคลค้ำประกัน</v>
          </cell>
          <cell r="P295">
            <v>65332</v>
          </cell>
          <cell r="Q295">
            <v>15</v>
          </cell>
          <cell r="R295" t="str">
            <v>แขวงเชียงใหม่</v>
          </cell>
          <cell r="S295" t="str">
            <v>ผบ.11130</v>
          </cell>
          <cell r="T295">
            <v>2561</v>
          </cell>
          <cell r="U295" t="str">
            <v>ผบ.11711</v>
          </cell>
          <cell r="V295">
            <v>2561</v>
          </cell>
          <cell r="W295">
            <v>30</v>
          </cell>
          <cell r="X295">
            <v>10</v>
          </cell>
          <cell r="Y295">
            <v>2561</v>
          </cell>
          <cell r="Z295"/>
          <cell r="AA295"/>
          <cell r="AB295"/>
          <cell r="AC295"/>
          <cell r="AD295"/>
          <cell r="AE295"/>
          <cell r="AF295"/>
          <cell r="AG295"/>
          <cell r="AH295"/>
          <cell r="AI295"/>
          <cell r="AJ295"/>
          <cell r="AK295"/>
          <cell r="AL295"/>
          <cell r="AM295"/>
          <cell r="AN295"/>
          <cell r="AO295"/>
          <cell r="AP295"/>
          <cell r="AQ295"/>
          <cell r="AR295"/>
          <cell r="AS295"/>
          <cell r="AT295"/>
          <cell r="AU295"/>
          <cell r="AV295"/>
          <cell r="AW295"/>
          <cell r="AX295"/>
          <cell r="AY295"/>
          <cell r="AZ295"/>
          <cell r="BA295"/>
          <cell r="BB295"/>
          <cell r="BC295" t="str">
            <v>ธนกร</v>
          </cell>
          <cell r="BD295"/>
          <cell r="BE295"/>
          <cell r="BF295"/>
          <cell r="BG295"/>
          <cell r="BH295">
            <v>823561010513</v>
          </cell>
          <cell r="BI295" t="str">
            <v>นายสมชาย   ชนะเสือ</v>
          </cell>
          <cell r="BJ295">
            <v>242012</v>
          </cell>
          <cell r="BK295">
            <v>242010</v>
          </cell>
          <cell r="BL295"/>
          <cell r="BM295"/>
          <cell r="BN295" t="str">
            <v>1.นายสมชาย  ชนะเสือ
2.นางสาวประณิตา  อินสถิตย์
3.นางสาวสำลี  โฉสูงเนิน
4.นางสาวอัญชลี  ชนะเสือ</v>
          </cell>
          <cell r="BO295" t="str">
            <v>ผู้กู้
คู่สมรส (ล.1)
ผู้ค้ำประกัน (ล.2)
ผู้ค้ำประกัน (ล.3)</v>
          </cell>
          <cell r="BP295" t="str">
            <v xml:space="preserve">5160400004208
3160400739317
3360600266925
1161000004811
</v>
          </cell>
          <cell r="BQ295" t="str">
            <v>-ไม่พบว่ามีกรรมสิทธิ์ในที่ดิน อ.ลำสนธิ จ.ลพบุรี
'-ไม่พบว่ามีกรรมสิทธิ์ในที่ดิน อ.ลำสนธิ จ.ลพบุรี
'-ไม่พบว่ามีกรรมสิทธิ์ในที่ดิน อ.จัตุรัส จ.ชัยภูมิ
'-ไม่พบว่ามีกรรมสิทธิ์ในที่ดิน อ.หางดง จ.เชียงใหม่</v>
          </cell>
          <cell r="BR295" t="str">
            <v>ไม่พบ</v>
          </cell>
          <cell r="BS295" t="str">
            <v>ไม่พบ
พบ
ไม่พบ
ไม่พบ</v>
          </cell>
          <cell r="BT295">
            <v>4</v>
          </cell>
          <cell r="BU295">
            <v>4</v>
          </cell>
          <cell r="BV295"/>
          <cell r="BW295"/>
          <cell r="BX295"/>
          <cell r="BY295" t="str">
            <v>1.นายสมชาย  ชนะเสือ
2.นางสาวสำลี  โฉสูงเนิน
3.นางสาวอัญชลี  ชนะเสือ</v>
          </cell>
          <cell r="BZ295" t="str">
            <v>จำเลยที่ 1
จำเลยที่ 2
จำเลยที่ 3</v>
          </cell>
          <cell r="CA295" t="str">
            <v>5-1604-00004-20-8
3-3606-00266-92-5
1-1610-00004-81-1</v>
          </cell>
          <cell r="CB295" t="str">
            <v>-ไม่พบว่ามีกรรมสิทธิ์ในที่ดิน อ.ลำสนธิ จ.ลพบุรี
-ไม่พบว่ามีกรรมสิทธิ์ในที่ดิน อ.เมือง จ.เชียงใหม่
-ไม่พบว่ามีกรรมสิทธิ์ในที่ดิน อ.จัตุรัส จ.ชัยภูมิ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CC295"/>
          <cell r="CD295"/>
          <cell r="CE295">
            <v>3</v>
          </cell>
          <cell r="CF295">
            <v>4</v>
          </cell>
          <cell r="CG295"/>
          <cell r="CH295"/>
          <cell r="CI295"/>
          <cell r="CJ295"/>
          <cell r="CK295"/>
          <cell r="CL295"/>
          <cell r="CM295"/>
          <cell r="CN295"/>
          <cell r="CO295"/>
          <cell r="CP295"/>
          <cell r="CQ295"/>
          <cell r="CR295"/>
          <cell r="CS295"/>
          <cell r="CT295"/>
          <cell r="CU295"/>
          <cell r="CV295"/>
          <cell r="CW295"/>
          <cell r="CX295"/>
          <cell r="CY295"/>
          <cell r="CZ295"/>
        </row>
        <row r="296">
          <cell r="B296">
            <v>290</v>
          </cell>
          <cell r="C296">
            <v>13</v>
          </cell>
          <cell r="D296">
            <v>12</v>
          </cell>
          <cell r="E296">
            <v>2561</v>
          </cell>
          <cell r="F296">
            <v>800026202526</v>
          </cell>
          <cell r="G296" t="str">
            <v>นางสาว</v>
          </cell>
          <cell r="H296" t="str">
            <v>อัญชลี</v>
          </cell>
          <cell r="I296" t="str">
            <v>คำหนู</v>
          </cell>
          <cell r="J296">
            <v>3501200092767</v>
          </cell>
          <cell r="K296" t="str">
            <v>ถนนทิพย์เนตร</v>
          </cell>
          <cell r="L296" t="str">
            <v>เชียงใหม่ 1</v>
          </cell>
          <cell r="M296">
            <v>8</v>
          </cell>
          <cell r="N296" t="str">
            <v>ธปช.</v>
          </cell>
          <cell r="O296" t="str">
            <v>1.บุคคลค้ำประกัน</v>
          </cell>
          <cell r="P296">
            <v>37145.629999999997</v>
          </cell>
          <cell r="Q296">
            <v>15</v>
          </cell>
          <cell r="R296" t="str">
            <v>แขวงเชียงใหม่</v>
          </cell>
          <cell r="S296" t="str">
            <v>ผบ.11137</v>
          </cell>
          <cell r="T296">
            <v>2561</v>
          </cell>
          <cell r="U296" t="str">
            <v>ผบ.11774</v>
          </cell>
          <cell r="V296">
            <v>2561</v>
          </cell>
          <cell r="W296">
            <v>30</v>
          </cell>
          <cell r="X296">
            <v>10</v>
          </cell>
          <cell r="Y296">
            <v>2561</v>
          </cell>
          <cell r="Z296"/>
          <cell r="AA296"/>
          <cell r="AB296"/>
          <cell r="AC296"/>
          <cell r="AD296"/>
          <cell r="AE296"/>
          <cell r="AF296"/>
          <cell r="AG296"/>
          <cell r="AH296"/>
          <cell r="AI296">
            <v>9</v>
          </cell>
          <cell r="AJ296">
            <v>2</v>
          </cell>
          <cell r="AK296">
            <v>2565</v>
          </cell>
          <cell r="AL296"/>
          <cell r="AM296" t="str">
            <v>โฉนด</v>
          </cell>
          <cell r="AN296" t="str">
            <v>19989</v>
          </cell>
          <cell r="AO296" t="str">
            <v>บ้านกาด</v>
          </cell>
          <cell r="AP296" t="str">
            <v>แม่วาง</v>
          </cell>
          <cell r="AQ296" t="str">
            <v>เชียงใหม่</v>
          </cell>
          <cell r="AR296">
            <v>440250</v>
          </cell>
          <cell r="AS296"/>
          <cell r="AT296"/>
          <cell r="AU296"/>
          <cell r="AV296"/>
          <cell r="AW296"/>
          <cell r="AX296"/>
          <cell r="AY296"/>
          <cell r="AZ296"/>
          <cell r="BA296"/>
          <cell r="BB296" t="str">
            <v>ยึดทรัพย์ (คำสั่ง 12/11/2564)</v>
          </cell>
          <cell r="BC296" t="str">
            <v>เกศินี (สืบ)
ธนกร (ยึด)</v>
          </cell>
          <cell r="BD296"/>
          <cell r="BE296"/>
          <cell r="BF296"/>
          <cell r="BG296"/>
          <cell r="BH296">
            <v>823561010497</v>
          </cell>
          <cell r="BI296" t="str">
            <v>นางสาวอัญชลี   คำหนู</v>
          </cell>
          <cell r="BJ296"/>
          <cell r="BK296"/>
          <cell r="BL296"/>
          <cell r="BM296"/>
          <cell r="BN296" t="str">
            <v>1.นางสาวอัญชลี  คำหนู
2.นายทศพล  เอมเขียว
3.นางศานิกุณ  พรหมศรี
4.นายเทวินทร์พิทักษ์  แสวงรุจิธรรม</v>
          </cell>
          <cell r="BO296" t="str">
            <v>จำเลยที่ 1
จำเลยที่ 2
จำเลยที่ 3
คู่สมรสจำเลยที่ 3</v>
          </cell>
          <cell r="BP296" t="str">
            <v>3501200092767
3130200191164
3500100435009
3120100733186</v>
          </cell>
          <cell r="BQ296" t="str">
            <v>-ไม่พบว่ามีกรรมสิทธิ์ในที่ดิน อ.เมืองเชียงใหม่ จ.เชียงใหม่
-พบว่ามีกรรมสิทธิ์ในที่ดิน โฉนดเลขที่ 19989 ต.บ้านกาด อ.แม่วาง จ.เชียงใหม่ (ติดจำนอง)
'-ไม่พบว่ามีกรรมสิทธิ์ในที่ดิน อ.เมืองเชียงใหม่ จ.เชียงใหม่
'-ไม่พบว่ามีกรรมสิทธิ์ในที่ดิน อ.คลองหลวง จ.ปทุมธานี
'-ไม่พบว่ามีกรรมสิทธิ์ในที่ดิน อ.เมืองเชียงใหม่ จ.เชียงใหม่
-พบว่ามีกรรมสิทธิ์ในที่ดิน โฉนดเลขที่ 45931 ต.สบแม่ข่า อ.หางดง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v>
          </cell>
          <cell r="BR296" t="str">
            <v>พบ</v>
          </cell>
          <cell r="BS296"/>
          <cell r="BT296">
            <v>4</v>
          </cell>
          <cell r="BU296"/>
          <cell r="BV296"/>
          <cell r="BW296"/>
          <cell r="BX296"/>
          <cell r="BY296"/>
          <cell r="BZ296"/>
          <cell r="CA296"/>
          <cell r="CB296"/>
          <cell r="CC296"/>
          <cell r="CD296"/>
          <cell r="CE296"/>
          <cell r="CF296"/>
          <cell r="CG296"/>
          <cell r="CH296"/>
          <cell r="CI296"/>
          <cell r="CJ296"/>
          <cell r="CK296"/>
          <cell r="CL296"/>
          <cell r="CM296"/>
          <cell r="CN296"/>
          <cell r="CO296"/>
          <cell r="CP296"/>
          <cell r="CQ296"/>
          <cell r="CR296"/>
          <cell r="CS296"/>
          <cell r="CT296"/>
          <cell r="CU296"/>
          <cell r="CV296"/>
          <cell r="CW296"/>
          <cell r="CX296">
            <v>243397</v>
          </cell>
          <cell r="CY296"/>
          <cell r="CZ296"/>
        </row>
        <row r="297">
          <cell r="B297">
            <v>291</v>
          </cell>
          <cell r="C297">
            <v>13</v>
          </cell>
          <cell r="D297">
            <v>12</v>
          </cell>
          <cell r="E297">
            <v>2561</v>
          </cell>
          <cell r="F297">
            <v>800030508009</v>
          </cell>
          <cell r="G297" t="str">
            <v>นาย</v>
          </cell>
          <cell r="H297" t="str">
            <v>สนิท</v>
          </cell>
          <cell r="I297" t="str">
            <v>เจนจิตร์ไมตรี</v>
          </cell>
          <cell r="J297">
            <v>1500300068631</v>
          </cell>
          <cell r="K297" t="str">
            <v>ถนนทิพย์เนตร</v>
          </cell>
          <cell r="L297" t="str">
            <v>เชียงใหม่ 1</v>
          </cell>
          <cell r="M297">
            <v>8</v>
          </cell>
          <cell r="N297" t="str">
            <v>ธปช.</v>
          </cell>
          <cell r="O297" t="str">
            <v>1.บุคคลค้ำประกัน</v>
          </cell>
          <cell r="P297">
            <v>77636.990000000005</v>
          </cell>
          <cell r="Q297">
            <v>15</v>
          </cell>
          <cell r="R297" t="str">
            <v>แขวงเชียงใหม่</v>
          </cell>
          <cell r="S297" t="str">
            <v>ผบ.11135</v>
          </cell>
          <cell r="T297">
            <v>2561</v>
          </cell>
          <cell r="U297" t="str">
            <v>ผบ.11780</v>
          </cell>
          <cell r="V297">
            <v>2561</v>
          </cell>
          <cell r="W297">
            <v>30</v>
          </cell>
          <cell r="X297">
            <v>10</v>
          </cell>
          <cell r="Y297">
            <v>2561</v>
          </cell>
          <cell r="Z297"/>
          <cell r="AA297"/>
          <cell r="AB297"/>
          <cell r="AC297"/>
          <cell r="AD297"/>
          <cell r="AE297"/>
          <cell r="AF297"/>
          <cell r="AG297"/>
          <cell r="AH297"/>
          <cell r="AI297"/>
          <cell r="AJ297"/>
          <cell r="AK297"/>
          <cell r="AL297"/>
          <cell r="AM297"/>
          <cell r="AN297"/>
          <cell r="AO297"/>
          <cell r="AP297"/>
          <cell r="AQ297"/>
          <cell r="AR297"/>
          <cell r="AS297"/>
          <cell r="AT297"/>
          <cell r="AU297"/>
          <cell r="AV297"/>
          <cell r="AW297"/>
          <cell r="AX297"/>
          <cell r="AY297"/>
          <cell r="AZ297"/>
          <cell r="BA297"/>
          <cell r="BB297"/>
          <cell r="BC297" t="str">
            <v>ศิราณี/ธนกร</v>
          </cell>
          <cell r="BD297"/>
          <cell r="BE297"/>
          <cell r="BF297"/>
          <cell r="BG297"/>
          <cell r="BH297">
            <v>823561010509</v>
          </cell>
          <cell r="BI297" t="str">
            <v>นายสนิท   เจนจิตร์ไมตรี</v>
          </cell>
          <cell r="BJ297">
            <v>241927</v>
          </cell>
          <cell r="BK297">
            <v>242003</v>
          </cell>
          <cell r="BL297"/>
          <cell r="BM297"/>
          <cell r="BN297" t="str">
            <v>1.นายสนิท เจนจิตร์ไมตรี
2.นายปริวัฒน์  ยะมัง
3.นายนิคม  อินต๊ะ</v>
          </cell>
          <cell r="BO297" t="str">
            <v>ผู้กู้
ผู้ค้ำประกัน ล.2
ผู้ค้ำประกัน ล.3</v>
          </cell>
          <cell r="BP297" t="str">
            <v>1500300068631
1501700003236
1501600059680</v>
          </cell>
          <cell r="BQ297" t="str">
            <v>-ไม่พบว่ามีกรรมสิทธิ์ในที่ดิน อ.เมืองเชียงใหม่,อ.แม่แจ่ม จ.เชียงใหม่
'-ไม่พบว่ามีกรรมสิทธิ์ในที่ดิน อ.เมืองเชียงใหม่, อ.จอมทอง, อ.ดอยเต่า จ.เชียงใหม่
'-ไม่พบว่ามีกรรมสิทธิ์ในที่ดิน อ.เมืองเชียงใหม่, อ.จอมทอง, อ.หางดง จ.เชียงใหม่</v>
          </cell>
          <cell r="BR297" t="str">
            <v>ไม่พบ</v>
          </cell>
          <cell r="BS297" t="str">
            <v>ไม่พบ
พบ
ไม่พบ</v>
          </cell>
          <cell r="BT297">
            <v>3</v>
          </cell>
          <cell r="BU297">
            <v>3</v>
          </cell>
          <cell r="BV297"/>
          <cell r="BW297"/>
          <cell r="BX297"/>
          <cell r="BY297" t="str">
            <v>1.นายสนิท เจนจิตร์ไมตรี
2.นายปริวัฒน์  ยะมัง
3.นายนิคม  อินต๊ะ</v>
          </cell>
          <cell r="BZ297" t="str">
            <v>ผู้กู้
ผู้ค้ำประกัน ล.2
ผู้ค้ำประกัน ล.3</v>
          </cell>
          <cell r="CA297" t="str">
            <v>1500300068631
1501700003236
1501600059680</v>
          </cell>
          <cell r="CB29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v>
          </cell>
          <cell r="CC297" t="str">
            <v>ไม่พบทรัพย์</v>
          </cell>
          <cell r="CD297" t="str">
            <v>พบทรัพย์</v>
          </cell>
          <cell r="CE297">
            <v>3</v>
          </cell>
          <cell r="CF297"/>
          <cell r="CG297"/>
          <cell r="CH297"/>
          <cell r="CI297"/>
          <cell r="CJ297"/>
          <cell r="CK297"/>
          <cell r="CL297"/>
          <cell r="CM297"/>
          <cell r="CN297"/>
          <cell r="CO297"/>
          <cell r="CP297"/>
          <cell r="CQ297"/>
          <cell r="CR297"/>
          <cell r="CS297"/>
          <cell r="CT297"/>
          <cell r="CU297"/>
          <cell r="CV297"/>
          <cell r="CW297"/>
          <cell r="CX297">
            <v>243000</v>
          </cell>
          <cell r="CY297"/>
          <cell r="CZ297"/>
        </row>
        <row r="298">
          <cell r="B298">
            <v>292</v>
          </cell>
          <cell r="C298">
            <v>13</v>
          </cell>
          <cell r="D298">
            <v>12</v>
          </cell>
          <cell r="E298">
            <v>2561</v>
          </cell>
          <cell r="F298">
            <v>800030508025</v>
          </cell>
          <cell r="G298" t="str">
            <v>นาย</v>
          </cell>
          <cell r="H298" t="str">
            <v>นิคม</v>
          </cell>
          <cell r="I298" t="str">
            <v>อินต๊ะ</v>
          </cell>
          <cell r="J298">
            <v>1501600059680</v>
          </cell>
          <cell r="K298" t="str">
            <v>ถนนทิพย์เนตร</v>
          </cell>
          <cell r="L298" t="str">
            <v>เชียงใหม่ 1</v>
          </cell>
          <cell r="M298">
            <v>8</v>
          </cell>
          <cell r="N298" t="str">
            <v>ธปช.</v>
          </cell>
          <cell r="O298" t="str">
            <v>1.บุคคลค้ำประกัน</v>
          </cell>
          <cell r="P298">
            <v>68720</v>
          </cell>
          <cell r="Q298">
            <v>15</v>
          </cell>
          <cell r="R298" t="str">
            <v>แขวงเชียงใหม่</v>
          </cell>
          <cell r="S298" t="str">
            <v>ผบ.11136</v>
          </cell>
          <cell r="T298">
            <v>2561</v>
          </cell>
          <cell r="U298" t="str">
            <v>ผบ.11771</v>
          </cell>
          <cell r="V298">
            <v>2561</v>
          </cell>
          <cell r="W298">
            <v>30</v>
          </cell>
          <cell r="X298">
            <v>10</v>
          </cell>
          <cell r="Y298">
            <v>2561</v>
          </cell>
          <cell r="Z298"/>
          <cell r="AA298"/>
          <cell r="AB298"/>
          <cell r="AC298"/>
          <cell r="AD298"/>
          <cell r="AE298"/>
          <cell r="AF298"/>
          <cell r="AG298"/>
          <cell r="AH298"/>
          <cell r="AI298"/>
          <cell r="AJ298"/>
          <cell r="AK298"/>
          <cell r="AL298"/>
          <cell r="AM298"/>
          <cell r="AN298"/>
          <cell r="AO298"/>
          <cell r="AP298"/>
          <cell r="AQ298"/>
          <cell r="AR298"/>
          <cell r="AS298"/>
          <cell r="AT298"/>
          <cell r="AU298"/>
          <cell r="AV298"/>
          <cell r="AW298"/>
          <cell r="AX298"/>
          <cell r="AY298"/>
          <cell r="AZ298"/>
          <cell r="BA298"/>
          <cell r="BB298"/>
          <cell r="BC298" t="str">
            <v>ธนกร</v>
          </cell>
          <cell r="BD298"/>
          <cell r="BE298"/>
          <cell r="BF298"/>
          <cell r="BG298"/>
          <cell r="BH298">
            <v>823561010506</v>
          </cell>
          <cell r="BI298" t="str">
            <v>นายนิคม   อินต๊ะ</v>
          </cell>
          <cell r="BJ298">
            <v>241982</v>
          </cell>
          <cell r="BK298">
            <v>242003</v>
          </cell>
          <cell r="BL298"/>
          <cell r="BM298"/>
          <cell r="BN298" t="str">
            <v>1.นายนิคม  อินต๊ะ
2.นายปริวัฒน์  ยะมัง
3.นายสนิท  เจนจิตร์ไมตรี</v>
          </cell>
          <cell r="BO298" t="str">
            <v>ผู้กู้
ผู้ค้ำประกัน ล.2
ผู้ค้ำประกัน ล.3</v>
          </cell>
          <cell r="BP298" t="str">
            <v>1501600059680
1501700003236
1500300068631</v>
          </cell>
          <cell r="BQ298" t="str">
            <v>-ไม่พบว่ามีกรรมสิทธิ์ในที่ดิน อ.หางดง จ.เชียงใหม่
'-ไม่พบว่ามีกรรมสิทธิ์ในที่ดิน อ.ดอยเต่า จ.เชียงใหม่
'-ไม่พบว่ามีกรรมสิทธิ์ในที่ดิน อ.แม่แจ่ม จ.เชียงใหม่</v>
          </cell>
          <cell r="BR298" t="str">
            <v>ไม่พบ</v>
          </cell>
          <cell r="BS298" t="str">
            <v>ไม่พบ
พบ
ไม่พบ</v>
          </cell>
          <cell r="BT298">
            <v>3</v>
          </cell>
          <cell r="BU298">
            <v>3</v>
          </cell>
          <cell r="BV298"/>
          <cell r="BW298"/>
          <cell r="BX298"/>
          <cell r="BY298" t="str">
            <v>1.นายนิคม  อินต๊ะ
2.นายปริวัฒน์  ยะมัง
3.นายสนิท  เจนจิตร์ไมตรี</v>
          </cell>
          <cell r="BZ298" t="str">
            <v>ผู้กู้
ผู้ค้ำประกัน ล.2
ผู้ค้ำประกัน ล.3</v>
          </cell>
          <cell r="CA298" t="str">
            <v>1501600059680
1501700003236
1500300068631</v>
          </cell>
          <cell r="CB29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v>
          </cell>
          <cell r="CC298" t="str">
            <v>ไม่พบทรัพย์</v>
          </cell>
          <cell r="CD298" t="str">
            <v>พบทรัพย์</v>
          </cell>
          <cell r="CE298">
            <v>3</v>
          </cell>
          <cell r="CF298"/>
          <cell r="CG298"/>
          <cell r="CH298"/>
          <cell r="CI298"/>
          <cell r="CJ298"/>
          <cell r="CK298"/>
          <cell r="CL298"/>
          <cell r="CM298"/>
          <cell r="CN298"/>
          <cell r="CO298"/>
          <cell r="CP298"/>
          <cell r="CQ298"/>
          <cell r="CR298"/>
          <cell r="CS298"/>
          <cell r="CT298"/>
          <cell r="CU298"/>
          <cell r="CV298"/>
          <cell r="CW298"/>
          <cell r="CX298">
            <v>243000</v>
          </cell>
          <cell r="CY298"/>
          <cell r="CZ298"/>
        </row>
        <row r="299">
          <cell r="B299">
            <v>293</v>
          </cell>
          <cell r="C299">
            <v>13</v>
          </cell>
          <cell r="D299">
            <v>12</v>
          </cell>
          <cell r="E299">
            <v>2561</v>
          </cell>
          <cell r="F299"/>
          <cell r="G299" t="str">
            <v>นางหรือนางสาว</v>
          </cell>
          <cell r="H299" t="str">
            <v>นภาพร</v>
          </cell>
          <cell r="I299" t="str">
            <v>บุญสูงหรือใจอารีย์</v>
          </cell>
          <cell r="J299">
            <v>3501900142511</v>
          </cell>
          <cell r="K299"/>
          <cell r="L299"/>
          <cell r="M299"/>
          <cell r="N299"/>
          <cell r="O299"/>
          <cell r="P299"/>
          <cell r="Q299"/>
          <cell r="R299" t="str">
            <v>แขวงเชียงใหม่</v>
          </cell>
          <cell r="S299" t="str">
            <v>ผบ.1198</v>
          </cell>
          <cell r="T299">
            <v>2556</v>
          </cell>
          <cell r="U299" t="str">
            <v>ผบ.2026</v>
          </cell>
          <cell r="V299">
            <v>2556</v>
          </cell>
          <cell r="W299"/>
          <cell r="X299"/>
          <cell r="Y299"/>
          <cell r="Z299">
            <v>2</v>
          </cell>
          <cell r="AA299">
            <v>5</v>
          </cell>
          <cell r="AB299">
            <v>2556</v>
          </cell>
          <cell r="AC299"/>
          <cell r="AD299"/>
          <cell r="AE299"/>
          <cell r="AF299"/>
          <cell r="AG299"/>
          <cell r="AH299"/>
          <cell r="AI299"/>
          <cell r="AJ299"/>
          <cell r="AK299"/>
          <cell r="AL299"/>
          <cell r="AM299"/>
          <cell r="AN299"/>
          <cell r="AO299"/>
          <cell r="AP299"/>
          <cell r="AQ299"/>
          <cell r="AR299"/>
          <cell r="AS299"/>
          <cell r="AT299"/>
          <cell r="AU299"/>
          <cell r="AV299"/>
          <cell r="AW299"/>
          <cell r="AX299"/>
          <cell r="AY299"/>
          <cell r="AZ299"/>
          <cell r="BA299"/>
          <cell r="BB299"/>
          <cell r="BC299"/>
          <cell r="BD299"/>
          <cell r="BE299"/>
          <cell r="BF299"/>
          <cell r="BG299"/>
          <cell r="BH299">
            <v>0</v>
          </cell>
          <cell r="BI299" t="str">
            <v>นางหรือนางสาวนภาพร   บุญสูงหรือใจอารีย์</v>
          </cell>
          <cell r="BJ299"/>
          <cell r="BK299"/>
          <cell r="BL299"/>
          <cell r="BM299"/>
          <cell r="BN299" t="str">
            <v>1.นางนภาพร  บุญสูงหรือนางสาวนภาพร  ใจอารีย์
2.นางอราวรรณ  สุขแสวง</v>
          </cell>
          <cell r="BO299" t="str">
            <v>ผู้กู้
ผู้ค้ำประกัน ล.2</v>
          </cell>
          <cell r="BP299" t="str">
            <v>3501900142511
3501900208512</v>
          </cell>
          <cell r="BQ299"/>
          <cell r="BR299"/>
          <cell r="BS299"/>
          <cell r="BT299"/>
          <cell r="BU299"/>
          <cell r="BV299"/>
          <cell r="BW299"/>
          <cell r="BX299"/>
          <cell r="BY299"/>
          <cell r="BZ299"/>
          <cell r="CA299"/>
          <cell r="CB299"/>
          <cell r="CC299"/>
          <cell r="CD299"/>
          <cell r="CE299"/>
          <cell r="CF299"/>
          <cell r="CG299"/>
          <cell r="CH299"/>
          <cell r="CI299"/>
          <cell r="CJ299"/>
          <cell r="CK299"/>
          <cell r="CL299"/>
          <cell r="CM299"/>
          <cell r="CN299"/>
          <cell r="CO299"/>
          <cell r="CP299"/>
          <cell r="CQ299"/>
          <cell r="CR299"/>
          <cell r="CS299"/>
          <cell r="CT299"/>
          <cell r="CU299"/>
          <cell r="CV299"/>
          <cell r="CW299"/>
          <cell r="CX299"/>
          <cell r="CY299"/>
          <cell r="CZ299"/>
        </row>
        <row r="300">
          <cell r="B300">
            <v>294</v>
          </cell>
          <cell r="C300">
            <v>26</v>
          </cell>
          <cell r="D300">
            <v>12</v>
          </cell>
          <cell r="E300">
            <v>2561</v>
          </cell>
          <cell r="F300" t="str">
            <v>-</v>
          </cell>
          <cell r="G300" t="str">
            <v>นาย</v>
          </cell>
          <cell r="H300" t="str">
            <v>ธนพล</v>
          </cell>
          <cell r="I300" t="str">
            <v>เกราะแก้ว</v>
          </cell>
          <cell r="J300">
            <v>3800600456754</v>
          </cell>
          <cell r="K300" t="str">
            <v>ถนนทิพย์เนตร</v>
          </cell>
          <cell r="L300" t="str">
            <v>เชียงใหม่ 1</v>
          </cell>
          <cell r="M300">
            <v>8</v>
          </cell>
          <cell r="N300"/>
          <cell r="O300" t="str">
            <v>1.บุคคลค้ำประกัน</v>
          </cell>
          <cell r="P300"/>
          <cell r="Q300"/>
          <cell r="R300" t="str">
            <v>จังหวัดปากพนัง</v>
          </cell>
          <cell r="S300" t="str">
            <v>ผบ.308</v>
          </cell>
          <cell r="T300">
            <v>2556</v>
          </cell>
          <cell r="U300" t="str">
            <v>ผบ.474</v>
          </cell>
          <cell r="V300">
            <v>2556</v>
          </cell>
          <cell r="W300"/>
          <cell r="X300"/>
          <cell r="Y300"/>
          <cell r="Z300">
            <v>2</v>
          </cell>
          <cell r="AA300">
            <v>8</v>
          </cell>
          <cell r="AB300">
            <v>2556</v>
          </cell>
          <cell r="AC300"/>
          <cell r="AD300"/>
          <cell r="AE300"/>
          <cell r="AF300"/>
          <cell r="AG300"/>
          <cell r="AH300"/>
          <cell r="AI300"/>
          <cell r="AJ300"/>
          <cell r="AK300"/>
          <cell r="AL300"/>
          <cell r="AM300"/>
          <cell r="AN300"/>
          <cell r="AO300"/>
          <cell r="AP300"/>
          <cell r="AQ300"/>
          <cell r="AR300"/>
          <cell r="AS300"/>
          <cell r="AT300"/>
          <cell r="AU300"/>
          <cell r="AV300"/>
          <cell r="AW300"/>
          <cell r="AX300"/>
          <cell r="AY300"/>
          <cell r="AZ300"/>
          <cell r="BA300"/>
          <cell r="BB300"/>
          <cell r="BC300"/>
          <cell r="BD300"/>
          <cell r="BE300"/>
          <cell r="BF300" t="str">
            <v>ศูนย์ 1</v>
          </cell>
          <cell r="BG300"/>
          <cell r="BH300" t="str">
            <v>-</v>
          </cell>
          <cell r="BI300" t="str">
            <v>นายธนพล   เกราะแก้ว</v>
          </cell>
          <cell r="BJ300"/>
          <cell r="BK300"/>
          <cell r="BL300"/>
          <cell r="BM300"/>
          <cell r="BN300" t="str">
            <v>1.นายธนพล  เกราะแก้ว
2.นายแหลม  พาจะโปะ</v>
          </cell>
          <cell r="BO300" t="str">
            <v>ผู้กู้
ผู้ค้ำประกัน ล.2</v>
          </cell>
          <cell r="BP300" t="str">
            <v>3800600456754
5301400026278</v>
          </cell>
          <cell r="BQ300"/>
          <cell r="BR300"/>
          <cell r="BS300"/>
          <cell r="BT300"/>
          <cell r="BU300"/>
          <cell r="BV300"/>
          <cell r="BW300"/>
          <cell r="BX300"/>
          <cell r="BY300"/>
          <cell r="BZ300"/>
          <cell r="CA300"/>
          <cell r="CB300"/>
          <cell r="CC300"/>
          <cell r="CD300"/>
          <cell r="CE300"/>
          <cell r="CF300"/>
          <cell r="CG300"/>
          <cell r="CH300"/>
          <cell r="CI300"/>
          <cell r="CJ300"/>
          <cell r="CK300"/>
          <cell r="CL300"/>
          <cell r="CM300"/>
          <cell r="CN300"/>
          <cell r="CO300"/>
          <cell r="CP300"/>
          <cell r="CQ300"/>
          <cell r="CR300"/>
          <cell r="CS300"/>
          <cell r="CT300"/>
          <cell r="CU300"/>
          <cell r="CV300"/>
          <cell r="CW300"/>
          <cell r="CX300"/>
          <cell r="CY300"/>
          <cell r="CZ300"/>
        </row>
        <row r="301">
          <cell r="B301">
            <v>295</v>
          </cell>
          <cell r="C301">
            <v>26</v>
          </cell>
          <cell r="D301">
            <v>12</v>
          </cell>
          <cell r="E301">
            <v>2561</v>
          </cell>
          <cell r="F301" t="str">
            <v>-</v>
          </cell>
          <cell r="G301" t="str">
            <v>นางสาว</v>
          </cell>
          <cell r="H301" t="str">
            <v>สุนันทา</v>
          </cell>
          <cell r="I301" t="str">
            <v>โหงกระโทก</v>
          </cell>
          <cell r="J301">
            <v>3300200411871</v>
          </cell>
          <cell r="K301" t="str">
            <v>เชียงใหม่</v>
          </cell>
          <cell r="L301" t="str">
            <v>เชียงใหม่ 1</v>
          </cell>
          <cell r="M301">
            <v>8</v>
          </cell>
          <cell r="N301"/>
          <cell r="O301" t="str">
            <v>1.บุคคลค้ำประกัน</v>
          </cell>
          <cell r="P301"/>
          <cell r="Q301"/>
          <cell r="R301" t="str">
            <v>แขวงนครราชสีมา</v>
          </cell>
          <cell r="S301" t="str">
            <v>ผบ.1961</v>
          </cell>
          <cell r="T301">
            <v>2556</v>
          </cell>
          <cell r="U301" t="str">
            <v>ผบ.2749</v>
          </cell>
          <cell r="V301">
            <v>2556</v>
          </cell>
          <cell r="W301">
            <v>29</v>
          </cell>
          <cell r="X301">
            <v>7</v>
          </cell>
          <cell r="Y301">
            <v>2556</v>
          </cell>
          <cell r="Z301"/>
          <cell r="AA301"/>
          <cell r="AB301"/>
          <cell r="AC301"/>
          <cell r="AD301"/>
          <cell r="AE301"/>
          <cell r="AF301"/>
          <cell r="AG301"/>
          <cell r="AH301"/>
          <cell r="AI301"/>
          <cell r="AJ301"/>
          <cell r="AK301"/>
          <cell r="AL301"/>
          <cell r="AM301"/>
          <cell r="AN301"/>
          <cell r="AO301"/>
          <cell r="AP301"/>
          <cell r="AQ301"/>
          <cell r="AR301"/>
          <cell r="AS301"/>
          <cell r="AT301"/>
          <cell r="AU301"/>
          <cell r="AV301"/>
          <cell r="AW301"/>
          <cell r="AX301"/>
          <cell r="AY301"/>
          <cell r="AZ301"/>
          <cell r="BA301"/>
          <cell r="BB301"/>
          <cell r="BC301"/>
          <cell r="BD301"/>
          <cell r="BE301"/>
          <cell r="BF301" t="str">
            <v>ศูนย์ 1</v>
          </cell>
          <cell r="BG301"/>
          <cell r="BH301" t="str">
            <v>-</v>
          </cell>
          <cell r="BI301" t="str">
            <v>นางสาวสุนันทา   โหงกระโทก</v>
          </cell>
          <cell r="BJ301"/>
          <cell r="BK301"/>
          <cell r="BL301"/>
          <cell r="BM301"/>
          <cell r="BN301" t="str">
            <v>1.นางสาวสุนันทา  โหงกระโทก
2.นางพันนรา  ขจีจิตร์</v>
          </cell>
          <cell r="BO301" t="str">
            <v>ผู้กู้
ผู้ค้ำประกัน ล.2</v>
          </cell>
          <cell r="BP301" t="str">
            <v>3300200411871
3509900343166</v>
          </cell>
          <cell r="BQ301"/>
          <cell r="BR301"/>
          <cell r="BS301"/>
          <cell r="BT301"/>
          <cell r="BU301"/>
          <cell r="BV301"/>
          <cell r="BW301"/>
          <cell r="BX301"/>
          <cell r="BY301"/>
          <cell r="BZ301"/>
          <cell r="CA301"/>
          <cell r="CB301"/>
          <cell r="CC301"/>
          <cell r="CD301"/>
          <cell r="CE301"/>
          <cell r="CF301"/>
          <cell r="CG301"/>
          <cell r="CH301"/>
          <cell r="CI301"/>
          <cell r="CJ301"/>
          <cell r="CK301"/>
          <cell r="CL301"/>
          <cell r="CM301"/>
          <cell r="CN301"/>
          <cell r="CO301"/>
          <cell r="CP301"/>
          <cell r="CQ301"/>
          <cell r="CR301"/>
          <cell r="CS301"/>
          <cell r="CT301"/>
          <cell r="CU301"/>
          <cell r="CV301"/>
          <cell r="CW301"/>
          <cell r="CX301"/>
          <cell r="CY301"/>
          <cell r="CZ301"/>
        </row>
        <row r="302">
          <cell r="B302">
            <v>296</v>
          </cell>
          <cell r="C302">
            <v>26</v>
          </cell>
          <cell r="D302">
            <v>12</v>
          </cell>
          <cell r="E302">
            <v>2561</v>
          </cell>
          <cell r="F302" t="str">
            <v>-</v>
          </cell>
          <cell r="G302" t="str">
            <v>นาง</v>
          </cell>
          <cell r="H302" t="str">
            <v>สุรภา</v>
          </cell>
          <cell r="I302" t="str">
            <v>ก้องเกียรติกุลหรือก้องเกียรติกูล</v>
          </cell>
          <cell r="J302">
            <v>3120100377045</v>
          </cell>
          <cell r="K302" t="str">
            <v>หนองหอย</v>
          </cell>
          <cell r="L302" t="str">
            <v>เชียงใหม่ 1</v>
          </cell>
          <cell r="M302">
            <v>8</v>
          </cell>
          <cell r="N302"/>
          <cell r="O302" t="str">
            <v>1.บุคคลค้ำประกัน</v>
          </cell>
          <cell r="P302"/>
          <cell r="Q302"/>
          <cell r="R302" t="str">
            <v>แขวงเชียงใหม่</v>
          </cell>
          <cell r="S302" t="str">
            <v>ผบ.1219</v>
          </cell>
          <cell r="T302">
            <v>2556</v>
          </cell>
          <cell r="U302" t="str">
            <v>ผบ.3382</v>
          </cell>
          <cell r="V302">
            <v>2556</v>
          </cell>
          <cell r="W302"/>
          <cell r="X302"/>
          <cell r="Y302"/>
          <cell r="Z302">
            <v>9</v>
          </cell>
          <cell r="AA302">
            <v>7</v>
          </cell>
          <cell r="AB302">
            <v>2556</v>
          </cell>
          <cell r="AC302"/>
          <cell r="AD302"/>
          <cell r="AE302"/>
          <cell r="AF302"/>
          <cell r="AG302"/>
          <cell r="AH302"/>
          <cell r="AI302"/>
          <cell r="AJ302"/>
          <cell r="AK302"/>
          <cell r="AL302"/>
          <cell r="AM302"/>
          <cell r="AN302"/>
          <cell r="AO302"/>
          <cell r="AP302"/>
          <cell r="AQ302"/>
          <cell r="AR302"/>
          <cell r="AS302"/>
          <cell r="AT302"/>
          <cell r="AU302"/>
          <cell r="AV302"/>
          <cell r="AW302"/>
          <cell r="AX302"/>
          <cell r="AY302"/>
          <cell r="AZ302"/>
          <cell r="BA302"/>
          <cell r="BB302"/>
          <cell r="BC302"/>
          <cell r="BD302"/>
          <cell r="BE302"/>
          <cell r="BF302" t="str">
            <v>ศูนย์ 1</v>
          </cell>
          <cell r="BG302"/>
          <cell r="BH302" t="str">
            <v>-</v>
          </cell>
          <cell r="BI302" t="str">
            <v>นางสุรภา   ก้องเกียรติกุลหรือก้องเกียรติกูล</v>
          </cell>
          <cell r="BJ302"/>
          <cell r="BK302"/>
          <cell r="BL302"/>
          <cell r="BM302"/>
          <cell r="BN302" t="str">
            <v>1.นางสุรภา  ก้องเกียรติกุลหรือก้องเกียรติกูล
2.นางอรุณี  กันทะชัย</v>
          </cell>
          <cell r="BO302" t="str">
            <v>ผู้กู้
ผู้ค้ำประกัน ล.2</v>
          </cell>
          <cell r="BP302" t="str">
            <v>3120100377045
3501500062286</v>
          </cell>
          <cell r="BQ302"/>
          <cell r="BR302"/>
          <cell r="BS302"/>
          <cell r="BT302"/>
          <cell r="BU302"/>
          <cell r="BV302"/>
          <cell r="BW302"/>
          <cell r="BX302"/>
          <cell r="BY302"/>
          <cell r="BZ302"/>
          <cell r="CA302"/>
          <cell r="CB302"/>
          <cell r="CC302"/>
          <cell r="CD302"/>
          <cell r="CE302"/>
          <cell r="CF302"/>
          <cell r="CG302"/>
          <cell r="CH302"/>
          <cell r="CI302"/>
          <cell r="CJ302"/>
          <cell r="CK302"/>
          <cell r="CL302"/>
          <cell r="CM302"/>
          <cell r="CN302"/>
          <cell r="CO302"/>
          <cell r="CP302"/>
          <cell r="CQ302"/>
          <cell r="CR302"/>
          <cell r="CS302"/>
          <cell r="CT302"/>
          <cell r="CU302"/>
          <cell r="CV302"/>
          <cell r="CW302"/>
          <cell r="CX302"/>
          <cell r="CY302"/>
          <cell r="CZ302"/>
        </row>
        <row r="303">
          <cell r="B303">
            <v>297</v>
          </cell>
          <cell r="C303">
            <v>26</v>
          </cell>
          <cell r="D303">
            <v>12</v>
          </cell>
          <cell r="E303">
            <v>2561</v>
          </cell>
          <cell r="F303">
            <v>800012645720</v>
          </cell>
          <cell r="G303" t="str">
            <v>นาง</v>
          </cell>
          <cell r="H303" t="str">
            <v>รจนา</v>
          </cell>
          <cell r="I303" t="str">
            <v>ชเรสทา</v>
          </cell>
          <cell r="J303">
            <v>3779800274543</v>
          </cell>
          <cell r="K303" t="str">
            <v>เชียงใหม่</v>
          </cell>
          <cell r="L303" t="str">
            <v>เชียงใหม่ 1</v>
          </cell>
          <cell r="M303">
            <v>8</v>
          </cell>
          <cell r="N303" t="str">
            <v>สินเชื่อไทรทอง</v>
          </cell>
          <cell r="O303" t="str">
            <v>1.บุคคลค้ำประกัน</v>
          </cell>
          <cell r="P303"/>
          <cell r="Q303"/>
          <cell r="R303" t="str">
            <v>แขวงเชียงใหม่</v>
          </cell>
          <cell r="S303" t="str">
            <v>ผบ.792</v>
          </cell>
          <cell r="T303">
            <v>2556</v>
          </cell>
          <cell r="U303" t="str">
            <v>ผบ.3</v>
          </cell>
          <cell r="V303">
            <v>2557</v>
          </cell>
          <cell r="W303"/>
          <cell r="X303"/>
          <cell r="Y303"/>
          <cell r="Z303">
            <v>17</v>
          </cell>
          <cell r="AA303">
            <v>1</v>
          </cell>
          <cell r="AB303">
            <v>2557</v>
          </cell>
          <cell r="AC303"/>
          <cell r="AD303"/>
          <cell r="AE303"/>
          <cell r="AF303"/>
          <cell r="AG303"/>
          <cell r="AH303"/>
          <cell r="AI303"/>
          <cell r="AJ303"/>
          <cell r="AK303"/>
          <cell r="AL303"/>
          <cell r="AM303"/>
          <cell r="AN303"/>
          <cell r="AO303"/>
          <cell r="AP303"/>
          <cell r="AQ303"/>
          <cell r="AR303"/>
          <cell r="AS303"/>
          <cell r="AT303"/>
          <cell r="AU303"/>
          <cell r="AV303"/>
          <cell r="AW303"/>
          <cell r="AX303"/>
          <cell r="AY303"/>
          <cell r="AZ303"/>
          <cell r="BA303"/>
          <cell r="BB303" t="str">
            <v>มีคำสั่งสืบทรัพย์เมื่อวันที่ 5-4-2566//รายงานผลสืบทรัพย์เมื่อวันที่ 22-8-2566</v>
          </cell>
          <cell r="BC303"/>
          <cell r="BD303"/>
          <cell r="BE303"/>
          <cell r="BF303" t="str">
            <v>ศูนย์ 1</v>
          </cell>
          <cell r="BG303"/>
          <cell r="BH303" t="str">
            <v>-</v>
          </cell>
          <cell r="BI303" t="str">
            <v>นางรจนา   ชเรสทา</v>
          </cell>
          <cell r="BJ303"/>
          <cell r="BK303"/>
          <cell r="BL303"/>
          <cell r="BM303"/>
          <cell r="BN303" t="str">
            <v>1.นางรจนา  ชเรสทา</v>
          </cell>
          <cell r="BO303" t="str">
            <v xml:space="preserve">ผู้กู้
</v>
          </cell>
          <cell r="BP303">
            <v>3779800274543</v>
          </cell>
          <cell r="BQ303"/>
          <cell r="BR303"/>
          <cell r="BS303"/>
          <cell r="BT303"/>
          <cell r="BU303"/>
          <cell r="BV303"/>
          <cell r="BW303"/>
          <cell r="BX303"/>
          <cell r="BY303" t="str">
            <v>1.นางรจนา  ชเรสทา</v>
          </cell>
          <cell r="BZ303" t="str">
            <v xml:space="preserve">จำเลย
</v>
          </cell>
          <cell r="CA303">
            <v>3779800274543</v>
          </cell>
          <cell r="CB303" t="str">
            <v>-ไม่พบว่ามีกรรมสิทธิ์ในที่ดิน อ.เมืองเชียงใหม่   จ.เชียงใหม่
'-ไม่พบว่ามีกรรมสิทธิ์ในที่ดิน อ.หัวหิน  จ.ประจวบคีรีขันธ์</v>
          </cell>
          <cell r="CC303" t="str">
            <v>ไม่พบทรัพย์</v>
          </cell>
          <cell r="CD303" t="str">
            <v>ไม่พบทรัพย์</v>
          </cell>
          <cell r="CE303">
            <v>1</v>
          </cell>
          <cell r="CF303"/>
          <cell r="CG303" t="str">
            <v>1.นางรจนา  ชเรสทา</v>
          </cell>
          <cell r="CH303" t="str">
            <v xml:space="preserve">จำเลย
</v>
          </cell>
          <cell r="CI303">
            <v>3779800274543</v>
          </cell>
          <cell r="CJ303" t="str">
            <v>-ไม่พบว่ามีกรรมสิทธิ์ในที่ดิน อ.เมืองเชียงใหม่   จ.เชียงใหม่
'-ไม่พบว่ามีกรรมสิทธิ์ในที่ดิน อ.หัวหิน  จ.ประจวบคีรีขันธ์</v>
          </cell>
          <cell r="CK303" t="str">
            <v>ไม่พบทรัพย์</v>
          </cell>
          <cell r="CL303"/>
          <cell r="CM303"/>
          <cell r="CN303"/>
          <cell r="CO303"/>
          <cell r="CP303"/>
          <cell r="CQ303"/>
          <cell r="CR303"/>
          <cell r="CS303"/>
          <cell r="CT303"/>
          <cell r="CU303"/>
          <cell r="CV303"/>
          <cell r="CW303"/>
          <cell r="CX303">
            <v>243084</v>
          </cell>
          <cell r="CY303"/>
          <cell r="CZ303"/>
        </row>
        <row r="304">
          <cell r="B304">
            <v>298</v>
          </cell>
          <cell r="C304">
            <v>26</v>
          </cell>
          <cell r="D304">
            <v>12</v>
          </cell>
          <cell r="E304">
            <v>2561</v>
          </cell>
          <cell r="F304" t="str">
            <v>-</v>
          </cell>
          <cell r="G304" t="str">
            <v>นาย</v>
          </cell>
          <cell r="H304" t="str">
            <v>ยุทธพงษ์</v>
          </cell>
          <cell r="I304" t="str">
            <v>สมมาตร์</v>
          </cell>
          <cell r="J304">
            <v>3471200032269</v>
          </cell>
          <cell r="K304" t="str">
            <v>หนองหอย</v>
          </cell>
          <cell r="L304" t="str">
            <v>เชียงใหม่ 1</v>
          </cell>
          <cell r="M304">
            <v>8</v>
          </cell>
          <cell r="N304"/>
          <cell r="O304" t="str">
            <v>1.บุคคลค้ำประกัน</v>
          </cell>
          <cell r="P304"/>
          <cell r="Q304"/>
          <cell r="R304" t="str">
            <v>จังหวัดยโสธร</v>
          </cell>
          <cell r="S304" t="str">
            <v>ผบ.351</v>
          </cell>
          <cell r="T304">
            <v>2556</v>
          </cell>
          <cell r="U304" t="str">
            <v>ผบ.529</v>
          </cell>
          <cell r="V304">
            <v>2556</v>
          </cell>
          <cell r="W304">
            <v>27</v>
          </cell>
          <cell r="X304">
            <v>5</v>
          </cell>
          <cell r="Y304">
            <v>2556</v>
          </cell>
          <cell r="Z304"/>
          <cell r="AA304"/>
          <cell r="AB304"/>
          <cell r="AC304"/>
          <cell r="AD304"/>
          <cell r="AE304"/>
          <cell r="AF304"/>
          <cell r="AG304"/>
          <cell r="AH304"/>
          <cell r="AI304"/>
          <cell r="AJ304"/>
          <cell r="AK304"/>
          <cell r="AL304"/>
          <cell r="AM304"/>
          <cell r="AN304"/>
          <cell r="AO304"/>
          <cell r="AP304"/>
          <cell r="AQ304"/>
          <cell r="AR304"/>
          <cell r="AS304"/>
          <cell r="AT304"/>
          <cell r="AU304"/>
          <cell r="AV304"/>
          <cell r="AW304"/>
          <cell r="AX304"/>
          <cell r="AY304"/>
          <cell r="AZ304"/>
          <cell r="BA304"/>
          <cell r="BB304"/>
          <cell r="BC304"/>
          <cell r="BD304"/>
          <cell r="BE304"/>
          <cell r="BF304" t="str">
            <v>ศูนย์ 1</v>
          </cell>
          <cell r="BG304"/>
          <cell r="BH304" t="str">
            <v>-</v>
          </cell>
          <cell r="BI304" t="str">
            <v>นายยุทธพงษ์   สมมาตร์</v>
          </cell>
          <cell r="BJ304"/>
          <cell r="BK304"/>
          <cell r="BL304"/>
          <cell r="BM304"/>
          <cell r="BN304" t="str">
            <v>1.นายยุทธพงษ์  สมมาตร์
2.นางรุ่งจันทร์  ดอกหลวง
3.นางมยุราหรือสิริญา  แก้วจา</v>
          </cell>
          <cell r="BO304" t="str">
            <v>ผู้กู้
ผู้ค้ำประกัน ล.2
ผู้ค้ำประกัน ล.3</v>
          </cell>
          <cell r="BP304" t="str">
            <v>3471200032269
3509900435541
3501900582830</v>
          </cell>
          <cell r="BQ304"/>
          <cell r="BR304"/>
          <cell r="BS304"/>
          <cell r="BT304"/>
          <cell r="BU304"/>
          <cell r="BV304"/>
          <cell r="BW304"/>
          <cell r="BX304"/>
          <cell r="BY304"/>
          <cell r="BZ304"/>
          <cell r="CA304"/>
          <cell r="CB304"/>
          <cell r="CC304"/>
          <cell r="CD304"/>
          <cell r="CE304"/>
          <cell r="CF304"/>
          <cell r="CG304"/>
          <cell r="CH304"/>
          <cell r="CI304"/>
          <cell r="CJ304"/>
          <cell r="CK304"/>
          <cell r="CL304"/>
          <cell r="CM304"/>
          <cell r="CN304"/>
          <cell r="CO304"/>
          <cell r="CP304"/>
          <cell r="CQ304"/>
          <cell r="CR304"/>
          <cell r="CS304"/>
          <cell r="CT304"/>
          <cell r="CU304"/>
          <cell r="CV304"/>
          <cell r="CW304"/>
          <cell r="CX304"/>
          <cell r="CY304"/>
          <cell r="CZ304"/>
        </row>
        <row r="305">
          <cell r="B305">
            <v>299</v>
          </cell>
          <cell r="C305">
            <v>27</v>
          </cell>
          <cell r="D305">
            <v>12</v>
          </cell>
          <cell r="E305">
            <v>2561</v>
          </cell>
          <cell r="F305">
            <v>800023873501</v>
          </cell>
          <cell r="G305" t="str">
            <v>นาง</v>
          </cell>
          <cell r="H305" t="str">
            <v>รุ่งทิวา</v>
          </cell>
          <cell r="I305" t="str">
            <v>กองไชย</v>
          </cell>
          <cell r="J305">
            <v>3501900546426</v>
          </cell>
          <cell r="K305" t="str">
            <v>สารภี</v>
          </cell>
          <cell r="L305" t="str">
            <v>เชียงใหม่ 3</v>
          </cell>
          <cell r="M305">
            <v>8</v>
          </cell>
          <cell r="N305" t="str">
            <v>สินเชื่อประชาชน</v>
          </cell>
          <cell r="O305" t="str">
            <v>1.บุคคลค้ำประกัน</v>
          </cell>
          <cell r="P305">
            <v>91012.800000000003</v>
          </cell>
          <cell r="Q305">
            <v>15</v>
          </cell>
          <cell r="R305" t="str">
            <v>แขวงเชียงใหม่</v>
          </cell>
          <cell r="S305" t="str">
            <v>ผบ.7830</v>
          </cell>
          <cell r="T305">
            <v>2561</v>
          </cell>
          <cell r="U305" t="str">
            <v>ผบ.8487</v>
          </cell>
          <cell r="V305">
            <v>2561</v>
          </cell>
          <cell r="W305">
            <v>28</v>
          </cell>
          <cell r="X305">
            <v>8</v>
          </cell>
          <cell r="Y305">
            <v>2561</v>
          </cell>
          <cell r="Z305"/>
          <cell r="AA305"/>
          <cell r="AB305"/>
          <cell r="AC305"/>
          <cell r="AD305"/>
          <cell r="AE305"/>
          <cell r="AF305"/>
          <cell r="AG305"/>
          <cell r="AH305"/>
          <cell r="AI305"/>
          <cell r="AJ305"/>
          <cell r="AK305"/>
          <cell r="AL305"/>
          <cell r="AM305"/>
          <cell r="AN305"/>
          <cell r="AO305"/>
          <cell r="AP305"/>
          <cell r="AQ305"/>
          <cell r="AR305"/>
          <cell r="AS305"/>
          <cell r="AT305"/>
          <cell r="AU305"/>
          <cell r="AV305"/>
          <cell r="AW305"/>
          <cell r="AX305"/>
          <cell r="AY305"/>
          <cell r="AZ305"/>
          <cell r="BA305"/>
          <cell r="BB305"/>
          <cell r="BC305" t="str">
            <v>ศิราณี</v>
          </cell>
          <cell r="BD305"/>
          <cell r="BE305"/>
          <cell r="BF305" t="str">
            <v>ศูนย์ 2</v>
          </cell>
          <cell r="BG305"/>
          <cell r="BH305">
            <v>823761010159</v>
          </cell>
          <cell r="BI305" t="str">
            <v>นางรุ่งทิวา   กองไชย</v>
          </cell>
          <cell r="BJ305"/>
          <cell r="BK305"/>
          <cell r="BL305"/>
          <cell r="BM305"/>
          <cell r="BN305" t="str">
            <v>1.นางรุ่งทิวา  กองไชย
2.นายชูชาติ  โกมาศ
3.นางกรรณิการ์  โกมาศ
4.นางสาวกรรณิการ์  กองไชยวงศ์</v>
          </cell>
          <cell r="BO305" t="str">
            <v>ผู้กู้
ผู้ค้ำประกัน ล.2
คู่สมรส (ล.2)
ผู้ค้ำประกัน ล.3</v>
          </cell>
          <cell r="BP305" t="str">
            <v>3501900546426
3501400173370
3501900546396
3501900545845</v>
          </cell>
          <cell r="BQ305" t="str">
            <v xml:space="preserve">-ไม่พบว่ามีกรรมสิทิ์ในที่ดิน อ.สารภี จ.เชียงใหม่
'-ไม่พบว่ามีกรรมสิทธิ์ในที่ดิน อ.สารภี จ.เชียงใหม่
'-พบว่ามีกรรมสิทธิ์ในที่ดิน เลขโฉนด 33321 เลขที่ดิน 11 ต.ขัวมุง อ.สารภี จ.เชียงใหม่ 
'-พบว่ามีกรรมสิทธิ์ในที่ดิน เลขโฉนด 18442 , 35881 , 40459 เลขที่ดิน 374 , 607 , 604 ต.ขัวมุง อ.สารภี จ.เชียงใหม่ </v>
          </cell>
          <cell r="BR305"/>
          <cell r="BS305"/>
          <cell r="BT305"/>
          <cell r="BU305"/>
          <cell r="BV305"/>
          <cell r="BW305"/>
          <cell r="BX305"/>
          <cell r="BY305"/>
          <cell r="BZ305"/>
          <cell r="CA305"/>
          <cell r="CB305"/>
          <cell r="CC305"/>
          <cell r="CD305"/>
          <cell r="CE305"/>
          <cell r="CF305"/>
          <cell r="CG305"/>
          <cell r="CH305"/>
          <cell r="CI305"/>
          <cell r="CJ305"/>
          <cell r="CK305"/>
          <cell r="CL305"/>
          <cell r="CM305"/>
          <cell r="CN305"/>
          <cell r="CO305"/>
          <cell r="CP305"/>
          <cell r="CQ305"/>
          <cell r="CR305"/>
          <cell r="CS305"/>
          <cell r="CT305"/>
          <cell r="CU305"/>
          <cell r="CV305"/>
          <cell r="CW305"/>
          <cell r="CX305"/>
          <cell r="CY305"/>
          <cell r="CZ305"/>
        </row>
        <row r="306">
          <cell r="B306">
            <v>300</v>
          </cell>
          <cell r="C306">
            <v>27</v>
          </cell>
          <cell r="D306">
            <v>12</v>
          </cell>
          <cell r="E306">
            <v>2561</v>
          </cell>
          <cell r="F306">
            <v>800042136229</v>
          </cell>
          <cell r="G306" t="str">
            <v>นาย</v>
          </cell>
          <cell r="H306" t="str">
            <v>สงกรานต์</v>
          </cell>
          <cell r="I306" t="str">
            <v>ถิ่นสำราญ</v>
          </cell>
          <cell r="J306" t="str">
            <v>5-4302-00036-57-0</v>
          </cell>
          <cell r="K306" t="str">
            <v>อมก๋อย</v>
          </cell>
          <cell r="L306" t="str">
            <v>เชียงใหม่ 3</v>
          </cell>
          <cell r="M306">
            <v>8</v>
          </cell>
          <cell r="N306" t="str">
            <v>ธปช.</v>
          </cell>
          <cell r="O306" t="str">
            <v>1.บุคคลค้ำประกัน</v>
          </cell>
          <cell r="P306">
            <v>143951.29999999999</v>
          </cell>
          <cell r="Q306">
            <v>26942.2</v>
          </cell>
          <cell r="R306" t="str">
            <v>จังหวัดฮอด</v>
          </cell>
          <cell r="S306" t="str">
            <v>ผบ.208</v>
          </cell>
          <cell r="T306">
            <v>2561</v>
          </cell>
          <cell r="U306" t="str">
            <v>ผบ.463</v>
          </cell>
          <cell r="V306">
            <v>2561</v>
          </cell>
          <cell r="W306">
            <v>9</v>
          </cell>
          <cell r="X306">
            <v>7</v>
          </cell>
          <cell r="Y306">
            <v>2561</v>
          </cell>
          <cell r="Z306"/>
          <cell r="AA306"/>
          <cell r="AB306"/>
          <cell r="AC306">
            <v>9</v>
          </cell>
          <cell r="AD306">
            <v>7</v>
          </cell>
          <cell r="AE306">
            <v>2561</v>
          </cell>
          <cell r="AF306">
            <v>10</v>
          </cell>
          <cell r="AG306">
            <v>2</v>
          </cell>
          <cell r="AH306">
            <v>2564</v>
          </cell>
          <cell r="AI306"/>
          <cell r="AJ306"/>
          <cell r="AK306"/>
          <cell r="AL306"/>
          <cell r="AM306"/>
          <cell r="AN306"/>
          <cell r="AO306"/>
          <cell r="AP306"/>
          <cell r="AQ306"/>
          <cell r="AR306"/>
          <cell r="AS306"/>
          <cell r="AT306"/>
          <cell r="AU306"/>
          <cell r="AV306"/>
          <cell r="AW306"/>
          <cell r="AX306"/>
          <cell r="AY306"/>
          <cell r="AZ306"/>
          <cell r="BA306"/>
          <cell r="BB306" t="str">
            <v>คำสั่งสืบทรัพย์ 5/8/2564</v>
          </cell>
          <cell r="BC306" t="str">
            <v>วรกมล</v>
          </cell>
          <cell r="BD306"/>
          <cell r="BE306"/>
          <cell r="BF306" t="str">
            <v>ศูนย์ 2</v>
          </cell>
          <cell r="BG306"/>
          <cell r="BH306">
            <v>823759010677</v>
          </cell>
          <cell r="BI306" t="str">
            <v>นายสงกรานต์   ถิ่นสำราญ</v>
          </cell>
          <cell r="BJ306"/>
          <cell r="BK306"/>
          <cell r="BL306"/>
          <cell r="BM306"/>
          <cell r="BN306" t="str">
            <v>1.นายสงกรานต์ ถิ่นสำราญ
2.นายประทวน นวลแก้ว
3.นายยงยุทธ กิจบรรยงเลิศ</v>
          </cell>
          <cell r="BO306" t="str">
            <v>จำเลยที่ 1
จำเลยที่ 2
จำเลยที่ 3</v>
          </cell>
          <cell r="BP306" t="str">
            <v>5-4302-00036-57-0
3-5001-00001-02-5
3-8204-00107-60-8</v>
          </cell>
          <cell r="BQ306"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อ.แม่อาย จ.เชียงใหม่
-ไม่พบว่ามีกรรมสิทธิ์ในที่ดิน อ.ตะกั่วทุ่ง จ.พังงา</v>
          </cell>
          <cell r="BR306" t="str">
            <v>ไม่พบทรัพย์</v>
          </cell>
          <cell r="BS306"/>
          <cell r="BT306">
            <v>3</v>
          </cell>
          <cell r="BU306">
            <v>3</v>
          </cell>
          <cell r="BV306"/>
          <cell r="BW306"/>
          <cell r="BX306"/>
          <cell r="BY306"/>
          <cell r="BZ306"/>
          <cell r="CA306"/>
          <cell r="CB306"/>
          <cell r="CC306"/>
          <cell r="CD306"/>
          <cell r="CE306"/>
          <cell r="CF306"/>
          <cell r="CG306"/>
          <cell r="CH306"/>
          <cell r="CI306"/>
          <cell r="CJ306"/>
          <cell r="CK306"/>
          <cell r="CL306"/>
          <cell r="CM306"/>
          <cell r="CN306"/>
          <cell r="CO306"/>
          <cell r="CP306"/>
          <cell r="CQ306"/>
          <cell r="CR306"/>
          <cell r="CS306"/>
          <cell r="CT306"/>
          <cell r="CU306"/>
          <cell r="CV306"/>
          <cell r="CW306"/>
          <cell r="CX306"/>
          <cell r="CY306"/>
          <cell r="CZ306"/>
        </row>
        <row r="307">
          <cell r="B307">
            <v>301</v>
          </cell>
          <cell r="C307">
            <v>27</v>
          </cell>
          <cell r="D307">
            <v>12</v>
          </cell>
          <cell r="E307">
            <v>2561</v>
          </cell>
          <cell r="F307">
            <v>800038917194</v>
          </cell>
          <cell r="G307" t="str">
            <v>นาย</v>
          </cell>
          <cell r="H307" t="str">
            <v>นรินทร์วัฒน์หรือจาตุรณ</v>
          </cell>
          <cell r="I307" t="str">
            <v>อังกินันทน์</v>
          </cell>
          <cell r="J307">
            <v>1509900412005</v>
          </cell>
          <cell r="K307" t="str">
            <v>บิ๊กซี หางดง</v>
          </cell>
          <cell r="L307" t="str">
            <v>เชียงใหม่ 3</v>
          </cell>
          <cell r="M307">
            <v>8</v>
          </cell>
          <cell r="N307" t="str">
            <v>ธปช.</v>
          </cell>
          <cell r="O307" t="str">
            <v>1.บุคคลค้ำประกัน</v>
          </cell>
          <cell r="P307">
            <v>70497.02</v>
          </cell>
          <cell r="Q307">
            <v>12</v>
          </cell>
          <cell r="R307" t="str">
            <v>แขวงเชียงใหม่</v>
          </cell>
          <cell r="S307" t="str">
            <v>ผบ.7829</v>
          </cell>
          <cell r="T307">
            <v>2561</v>
          </cell>
          <cell r="U307" t="str">
            <v>ผบ.8490</v>
          </cell>
          <cell r="V307">
            <v>2561</v>
          </cell>
          <cell r="W307">
            <v>28</v>
          </cell>
          <cell r="X307">
            <v>8</v>
          </cell>
          <cell r="Y307">
            <v>2561</v>
          </cell>
          <cell r="Z307"/>
          <cell r="AA307"/>
          <cell r="AB307"/>
          <cell r="AC307"/>
          <cell r="AD307"/>
          <cell r="AE307"/>
          <cell r="AF307"/>
          <cell r="AG307"/>
          <cell r="AH307"/>
          <cell r="AI307"/>
          <cell r="AJ307"/>
          <cell r="AK307"/>
          <cell r="AL307"/>
          <cell r="AM307"/>
          <cell r="AN307"/>
          <cell r="AO307"/>
          <cell r="AP307"/>
          <cell r="AQ307"/>
          <cell r="AR307"/>
          <cell r="AS307"/>
          <cell r="AT307"/>
          <cell r="AU307"/>
          <cell r="AV307"/>
          <cell r="AW307"/>
          <cell r="AX307"/>
          <cell r="AY307"/>
          <cell r="AZ307"/>
          <cell r="BA307"/>
          <cell r="BB307"/>
          <cell r="BC307"/>
          <cell r="BD307"/>
          <cell r="BE307"/>
          <cell r="BF307" t="str">
            <v>ศูนย์ 2</v>
          </cell>
          <cell r="BG307"/>
          <cell r="BH307">
            <v>823761010148</v>
          </cell>
          <cell r="BI307" t="str">
            <v>นายนรินทร์วัฒน์หรือจาตุรณ   อังกินันทน์</v>
          </cell>
          <cell r="BJ307"/>
          <cell r="BK307"/>
          <cell r="BL307"/>
          <cell r="BM307"/>
          <cell r="BN307" t="str">
            <v>1.นายนรินทร์วัฒน์หรือจาตุรณ  อิงกินันทน์
2.นายทวีศักดิ์  ทองจำรัส
3.นายดิเรก  มูลโอ๊ด</v>
          </cell>
          <cell r="BO307" t="str">
            <v>ผู้กู้
ผู้ค้ำประกัน ล.2
ผู้ค้ำประกัน ล.3</v>
          </cell>
          <cell r="BP307" t="str">
            <v>1509900412005
3501900670330
1509900550394</v>
          </cell>
          <cell r="BQ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อ.สันป่าตอง จ.เชียงใหม่</v>
          </cell>
          <cell r="BR307"/>
          <cell r="BS307" t="str">
            <v>ไม่พบ
พบ
พบ</v>
          </cell>
          <cell r="BT307">
            <v>3</v>
          </cell>
          <cell r="BU307"/>
          <cell r="BV307" t="str">
            <v>42/62</v>
          </cell>
          <cell r="BW307"/>
          <cell r="BX307"/>
          <cell r="BY307" t="str">
            <v>1.นายนรินทร์วัฒน์หรือจาตุรณ อังกินันทน์
2.นายทวีศักดิ์ ทองจำรัส
3.นายดิเรก มูลโอ๊ด</v>
          </cell>
          <cell r="BZ307" t="str">
            <v>จำเลยที่ 1
จำเลยที่ 2
จำเลยที่ 3</v>
          </cell>
          <cell r="CA307" t="str">
            <v>1-5099-00412-00-5
3-5019-00670-33-0
1-5099-00550-39-4</v>
          </cell>
          <cell r="CB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อ.แม่วาง จ.เชียงใหม่</v>
          </cell>
          <cell r="CC307" t="str">
            <v>ไม่พบทรัพย์</v>
          </cell>
          <cell r="CD307"/>
          <cell r="CE307"/>
          <cell r="CF307"/>
          <cell r="CG307"/>
          <cell r="CH307"/>
          <cell r="CI307"/>
          <cell r="CJ307"/>
          <cell r="CK307"/>
          <cell r="CL307"/>
          <cell r="CM307"/>
          <cell r="CN307"/>
          <cell r="CO307"/>
          <cell r="CP307"/>
          <cell r="CQ307"/>
          <cell r="CR307"/>
          <cell r="CS307"/>
          <cell r="CT307"/>
          <cell r="CU307"/>
          <cell r="CV307"/>
          <cell r="CW307"/>
          <cell r="CX307"/>
          <cell r="CY307"/>
          <cell r="CZ307"/>
        </row>
        <row r="308">
          <cell r="B308">
            <v>302</v>
          </cell>
          <cell r="C308">
            <v>27</v>
          </cell>
          <cell r="D308">
            <v>12</v>
          </cell>
          <cell r="E308">
            <v>2561</v>
          </cell>
          <cell r="F308">
            <v>800023873840</v>
          </cell>
          <cell r="G308" t="str">
            <v>นางสาว</v>
          </cell>
          <cell r="H308" t="str">
            <v>กรรณิการ์</v>
          </cell>
          <cell r="I308" t="str">
            <v>กองไชยวงศ์</v>
          </cell>
          <cell r="J308">
            <v>3501900545845</v>
          </cell>
          <cell r="K308" t="str">
            <v>สารภี</v>
          </cell>
          <cell r="L308" t="str">
            <v>เชียงใหม่ 3</v>
          </cell>
          <cell r="M308">
            <v>8</v>
          </cell>
          <cell r="N308" t="str">
            <v>ธปช.</v>
          </cell>
          <cell r="O308" t="str">
            <v>1.บุคคลค้ำประกัน</v>
          </cell>
          <cell r="P308">
            <v>66786.19</v>
          </cell>
          <cell r="Q308">
            <v>15</v>
          </cell>
          <cell r="R308" t="str">
            <v>แขวงเชียงใหม่</v>
          </cell>
          <cell r="S308" t="str">
            <v>ผบ.7834</v>
          </cell>
          <cell r="T308">
            <v>2561</v>
          </cell>
          <cell r="U308" t="str">
            <v>ผบ.8512</v>
          </cell>
          <cell r="V308">
            <v>2561</v>
          </cell>
          <cell r="W308">
            <v>28</v>
          </cell>
          <cell r="X308">
            <v>8</v>
          </cell>
          <cell r="Y308">
            <v>2561</v>
          </cell>
          <cell r="Z308"/>
          <cell r="AA308"/>
          <cell r="AB308"/>
          <cell r="AC308"/>
          <cell r="AD308"/>
          <cell r="AE308"/>
          <cell r="AF308"/>
          <cell r="AG308"/>
          <cell r="AH308"/>
          <cell r="AI308"/>
          <cell r="AJ308"/>
          <cell r="AK308"/>
          <cell r="AL308"/>
          <cell r="AM308"/>
          <cell r="AN308"/>
          <cell r="AO308"/>
          <cell r="AP308"/>
          <cell r="AQ308"/>
          <cell r="AR308"/>
          <cell r="AS308"/>
          <cell r="AT308"/>
          <cell r="AU308"/>
          <cell r="AV308"/>
          <cell r="AW308"/>
          <cell r="AX308"/>
          <cell r="AY308"/>
          <cell r="AZ308"/>
          <cell r="BA308"/>
          <cell r="BB308"/>
          <cell r="BC308"/>
          <cell r="BD308"/>
          <cell r="BE308"/>
          <cell r="BF308">
            <v>2</v>
          </cell>
          <cell r="BG308"/>
          <cell r="BH308">
            <v>823761010162</v>
          </cell>
          <cell r="BI308" t="str">
            <v>นางสาวกรรณิการ์   กองไชยวงศ์</v>
          </cell>
          <cell r="BJ308"/>
          <cell r="BK308"/>
          <cell r="BL308"/>
          <cell r="BM308"/>
          <cell r="BN308" t="str">
            <v>1.นางสาวกรรณิการ์  กองไชยวงศ์
2.นายชูชาติ  โกมาศ
3.นางกรรณิการ์  โกมาศ
4.นางรุ่งทิวา  กองไชย</v>
          </cell>
          <cell r="BO308" t="str">
            <v>ผู้กู้
ผู้ค้ำประกัน ล.2
(คู่สมรส ล.2)
ผู้ค้ำประกัน ล.3</v>
          </cell>
          <cell r="BP308" t="str">
            <v>3501900545845
3501400173370
3501900546396
3501900546426</v>
          </cell>
          <cell r="BQ308" t="str">
            <v>-พบว่ามีกรรมสิทธิ์ในที่ดิน อ.สารภี จ.เชียงใหม่ เลขโฉนด 18442 , 35881 , 40459 เลขที่ดิน 374 , 607 , 604
'-ไม่พบว่ามีกรรมสิทธิ์ในที่ดิน อ.สารภี จ.เชียงใหม่
'-พบว่ามีกรรมสิทธิ์ในที่ดิน อ.สารภี จ.เชียงใหม่ เลขโฉนด 33321 เลขที่ดิน 11
'-ไม่พบว่ามีกรรมสิทธิ์ในที่ดิน อ.สารภี จ.เชียงใหม่</v>
          </cell>
          <cell r="BR308" t="str">
            <v>พบ</v>
          </cell>
          <cell r="BS308" t="str">
            <v xml:space="preserve">พบ
พบ
พบ
พบ
</v>
          </cell>
          <cell r="BT308">
            <v>4</v>
          </cell>
          <cell r="BU308">
            <v>4</v>
          </cell>
          <cell r="BV308"/>
          <cell r="BW308"/>
          <cell r="BX308"/>
          <cell r="BY308"/>
          <cell r="BZ308"/>
          <cell r="CA308"/>
          <cell r="CB308"/>
          <cell r="CC308"/>
          <cell r="CD308"/>
          <cell r="CE308"/>
          <cell r="CF308"/>
          <cell r="CG308"/>
          <cell r="CH308"/>
          <cell r="CI308"/>
          <cell r="CJ308"/>
          <cell r="CK308"/>
          <cell r="CL308"/>
          <cell r="CM308"/>
          <cell r="CN308"/>
          <cell r="CO308"/>
          <cell r="CP308"/>
          <cell r="CQ308"/>
          <cell r="CR308"/>
          <cell r="CS308"/>
          <cell r="CT308"/>
          <cell r="CU308"/>
          <cell r="CV308"/>
          <cell r="CW308"/>
          <cell r="CX308"/>
          <cell r="CY308"/>
          <cell r="CZ308"/>
        </row>
        <row r="309">
          <cell r="B309">
            <v>303</v>
          </cell>
          <cell r="C309">
            <v>27</v>
          </cell>
          <cell r="D309">
            <v>12</v>
          </cell>
          <cell r="E309">
            <v>2561</v>
          </cell>
          <cell r="F309">
            <v>800046683101</v>
          </cell>
          <cell r="G309" t="str">
            <v>นาย</v>
          </cell>
          <cell r="H309" t="str">
            <v>จักรพันธ์</v>
          </cell>
          <cell r="I309" t="str">
            <v>บุญสม</v>
          </cell>
          <cell r="J309">
            <v>1509900821941</v>
          </cell>
          <cell r="K309" t="str">
            <v>สารภี</v>
          </cell>
          <cell r="L309" t="str">
            <v>เชียงใหม่ 3</v>
          </cell>
          <cell r="M309">
            <v>8</v>
          </cell>
          <cell r="N309" t="str">
            <v>ธปช.</v>
          </cell>
          <cell r="O309" t="str">
            <v>1.บุคคลค้ำประกัน</v>
          </cell>
          <cell r="P309">
            <v>66660</v>
          </cell>
          <cell r="Q309">
            <v>15</v>
          </cell>
          <cell r="R309" t="str">
            <v>แขวงเชียงใหม่</v>
          </cell>
          <cell r="S309" t="str">
            <v>ผบ.2239</v>
          </cell>
          <cell r="T309">
            <v>2561</v>
          </cell>
          <cell r="U309" t="str">
            <v>ผบ.5879</v>
          </cell>
          <cell r="V309">
            <v>2561</v>
          </cell>
          <cell r="W309">
            <v>2</v>
          </cell>
          <cell r="X309">
            <v>7</v>
          </cell>
          <cell r="Y309">
            <v>2561</v>
          </cell>
          <cell r="Z309"/>
          <cell r="AA309"/>
          <cell r="AB309"/>
          <cell r="AC309"/>
          <cell r="AD309"/>
          <cell r="AE309"/>
          <cell r="AF309"/>
          <cell r="AG309"/>
          <cell r="AH309"/>
          <cell r="AI309"/>
          <cell r="AJ309"/>
          <cell r="AK309"/>
          <cell r="AL309"/>
          <cell r="AM309"/>
          <cell r="AN309"/>
          <cell r="AO309"/>
          <cell r="AP309"/>
          <cell r="AQ309"/>
          <cell r="AR309"/>
          <cell r="AS309"/>
          <cell r="AT309"/>
          <cell r="AU309"/>
          <cell r="AV309"/>
          <cell r="AW309"/>
          <cell r="AX309"/>
          <cell r="AY309"/>
          <cell r="AZ309"/>
          <cell r="BA309"/>
          <cell r="BB309"/>
          <cell r="BC309" t="str">
            <v>ศิราณี</v>
          </cell>
          <cell r="BD309"/>
          <cell r="BE309"/>
          <cell r="BF309" t="str">
            <v>ศูนย์ 2</v>
          </cell>
          <cell r="BG309"/>
          <cell r="BH309">
            <v>823761010040</v>
          </cell>
          <cell r="BI309" t="str">
            <v>นายจักรพันธ์   บุญสม</v>
          </cell>
          <cell r="BJ309"/>
          <cell r="BK309"/>
          <cell r="BL309"/>
          <cell r="BM309"/>
          <cell r="BN309" t="str">
            <v>1.นายจักรพันธ์  บุญสม
2.นายเกรียงไกร  คำชมภู
3.นางสาวแคทรียาหรือภัทร์ทรีญา  ทองทิพย์หรือปัณราชา
4.นายธวัชชัย  ปัญราชา</v>
          </cell>
          <cell r="BO309" t="str">
            <v>ผู้กู้
ผู้ค้ำประกัน ล.2
ผู้ค้ำประกัน ล.3
(คู่สมรส ล.3)</v>
          </cell>
          <cell r="BP309" t="str">
            <v xml:space="preserve">1509900821941
1509900406587
1509900415586
1509900155751
</v>
          </cell>
          <cell r="BQ309" t="str">
            <v>-ไม่พบว่ามีกรรมสิทธิ์ในที่ดิน อ.สารภี จ.เชียงใหม่
'-ไม่พบว่ามีกรรมสิทธิ์ในที่ดิน อ.สารภี จ.เชียงใหม่
'-พบว่ามีกรรมสิทธิ์ในที่ดิน อ.สารภี จ.เชียงใหม่ เลขโฉนด 22835 เลขที่ดิน 622
'-ไม่พบว่ามีกรรมสิทธิ์ในที่ดิน อ.สารภี จ.เชียงใหม่</v>
          </cell>
          <cell r="BR309" t="str">
            <v>พบ</v>
          </cell>
          <cell r="BS309" t="str">
            <v>ไม่พบ
พบ
ไม่พบ
พบ</v>
          </cell>
          <cell r="BT309">
            <v>4</v>
          </cell>
          <cell r="BU309">
            <v>4</v>
          </cell>
          <cell r="BV309"/>
          <cell r="BW309"/>
          <cell r="BX309"/>
          <cell r="BY309"/>
          <cell r="BZ309"/>
          <cell r="CA309"/>
          <cell r="CB309"/>
          <cell r="CC309"/>
          <cell r="CD309"/>
          <cell r="CE309"/>
          <cell r="CF309"/>
          <cell r="CG309"/>
          <cell r="CH309"/>
          <cell r="CI309"/>
          <cell r="CJ309"/>
          <cell r="CK309"/>
          <cell r="CL309"/>
          <cell r="CM309"/>
          <cell r="CN309"/>
          <cell r="CO309"/>
          <cell r="CP309"/>
          <cell r="CQ309"/>
          <cell r="CR309"/>
          <cell r="CS309"/>
          <cell r="CT309"/>
          <cell r="CU309"/>
          <cell r="CV309"/>
          <cell r="CW309"/>
          <cell r="CX309"/>
          <cell r="CY309"/>
          <cell r="CZ309"/>
        </row>
        <row r="310">
          <cell r="B310">
            <v>304</v>
          </cell>
          <cell r="C310">
            <v>27</v>
          </cell>
          <cell r="D310">
            <v>12</v>
          </cell>
          <cell r="E310">
            <v>2561</v>
          </cell>
          <cell r="F310">
            <v>800025581334</v>
          </cell>
          <cell r="G310" t="str">
            <v>นางสาว</v>
          </cell>
          <cell r="H310" t="str">
            <v>สาวิตรี</v>
          </cell>
          <cell r="I310" t="str">
            <v>ต๊ะวงค์</v>
          </cell>
          <cell r="J310">
            <v>3500200713493</v>
          </cell>
          <cell r="K310" t="str">
            <v>สันป่าตอง</v>
          </cell>
          <cell r="L310" t="str">
            <v>เชียงใหม่ 3</v>
          </cell>
          <cell r="M310">
            <v>8</v>
          </cell>
          <cell r="N310" t="str">
            <v>ธปช.</v>
          </cell>
          <cell r="O310" t="str">
            <v>1.บุคคลค้ำประกัน</v>
          </cell>
          <cell r="P310">
            <v>139644.43</v>
          </cell>
          <cell r="Q310">
            <v>15</v>
          </cell>
          <cell r="R310" t="str">
            <v>จังหวัดลำพูน</v>
          </cell>
          <cell r="S310" t="str">
            <v>ผบ.630</v>
          </cell>
          <cell r="T310">
            <v>2561</v>
          </cell>
          <cell r="U310" t="str">
            <v>ผบ.1267</v>
          </cell>
          <cell r="V310">
            <v>2561</v>
          </cell>
          <cell r="W310"/>
          <cell r="X310"/>
          <cell r="Y310"/>
          <cell r="Z310">
            <v>23</v>
          </cell>
          <cell r="AA310">
            <v>5</v>
          </cell>
          <cell r="AB310">
            <v>2561</v>
          </cell>
          <cell r="AC310"/>
          <cell r="AD310"/>
          <cell r="AE310"/>
          <cell r="AF310"/>
          <cell r="AG310"/>
          <cell r="AH310"/>
          <cell r="AI310"/>
          <cell r="AJ310"/>
          <cell r="AK310"/>
          <cell r="AL310"/>
          <cell r="AM310"/>
          <cell r="AN310"/>
          <cell r="AO310"/>
          <cell r="AP310"/>
          <cell r="AQ310"/>
          <cell r="AR310"/>
          <cell r="AS310"/>
          <cell r="AT310"/>
          <cell r="AU310"/>
          <cell r="AV310"/>
          <cell r="AW310"/>
          <cell r="AX310"/>
          <cell r="AY310"/>
          <cell r="AZ310"/>
          <cell r="BA310"/>
          <cell r="BB310"/>
          <cell r="BC310"/>
          <cell r="BD310"/>
          <cell r="BE310"/>
          <cell r="BF310" t="str">
            <v>ศูนย์ 2</v>
          </cell>
          <cell r="BG310"/>
          <cell r="BH310">
            <v>823761010101</v>
          </cell>
          <cell r="BI310" t="str">
            <v>นางสาวสาวิตรี   ต๊ะวงค์</v>
          </cell>
          <cell r="BJ310"/>
          <cell r="BK310"/>
          <cell r="BL310"/>
          <cell r="BM310"/>
          <cell r="BN310" t="str">
            <v>1.นางสาวสาวิตรี  ต๊ะวงค์
2.นางสมจิตร  กายเพชร
3.นายบุญยืน  วงศ์วัฒนดารา</v>
          </cell>
          <cell r="BO310" t="str">
            <v>ผู้กู้
ผู้ค้ำประกัน ล.2
ผู้ค้ำประกัน ล.3</v>
          </cell>
          <cell r="BP310" t="str">
            <v>3500200713493
3501200701623
3501200151569</v>
          </cell>
          <cell r="BQ310" t="str">
            <v>-ไม่พบว่ามีกรรมสิทธิ์ในที่ดิน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v>
          </cell>
          <cell r="BR310" t="str">
            <v>ไม่พบ</v>
          </cell>
          <cell r="BS310" t="str">
            <v>พบ
ไม่พบ
ไม่พบ</v>
          </cell>
          <cell r="BT310">
            <v>3</v>
          </cell>
          <cell r="BU310">
            <v>3</v>
          </cell>
          <cell r="BV310" t="str">
            <v>28/62</v>
          </cell>
          <cell r="BW310"/>
          <cell r="BX310"/>
          <cell r="BY310"/>
          <cell r="BZ310"/>
          <cell r="CA310"/>
          <cell r="CB310"/>
          <cell r="CC310"/>
          <cell r="CD310"/>
          <cell r="CE310"/>
          <cell r="CF310"/>
          <cell r="CG310"/>
          <cell r="CH310"/>
          <cell r="CI310"/>
          <cell r="CJ310"/>
          <cell r="CK310"/>
          <cell r="CL310"/>
          <cell r="CM310"/>
          <cell r="CN310"/>
          <cell r="CO310"/>
          <cell r="CP310"/>
          <cell r="CQ310"/>
          <cell r="CR310"/>
          <cell r="CS310"/>
          <cell r="CT310"/>
          <cell r="CU310"/>
          <cell r="CV310"/>
          <cell r="CW310"/>
          <cell r="CX310"/>
          <cell r="CY310"/>
          <cell r="CZ310"/>
        </row>
        <row r="311">
          <cell r="B311">
            <v>305</v>
          </cell>
          <cell r="C311">
            <v>27</v>
          </cell>
          <cell r="D311">
            <v>12</v>
          </cell>
          <cell r="E311">
            <v>2561</v>
          </cell>
          <cell r="F311">
            <v>800033892814</v>
          </cell>
          <cell r="G311" t="str">
            <v>นางสาว</v>
          </cell>
          <cell r="H311" t="str">
            <v>นงลักษณ์</v>
          </cell>
          <cell r="I311" t="str">
            <v>หงษ์เขียว</v>
          </cell>
          <cell r="J311">
            <v>3501700228170</v>
          </cell>
          <cell r="K311" t="str">
            <v>ดอยเต่า</v>
          </cell>
          <cell r="L311" t="str">
            <v>เชียงใหม่ 3</v>
          </cell>
          <cell r="M311">
            <v>8</v>
          </cell>
          <cell r="N311" t="str">
            <v>องค์กรชุมชน</v>
          </cell>
          <cell r="O311" t="str">
            <v>1.บุคคลค้ำประกัน</v>
          </cell>
          <cell r="P311">
            <v>171905.37</v>
          </cell>
          <cell r="Q311" t="str">
            <v>MLR+4</v>
          </cell>
          <cell r="R311" t="str">
            <v>จังหวัดฮอด</v>
          </cell>
          <cell r="S311" t="str">
            <v>ผบ.836</v>
          </cell>
          <cell r="T311">
            <v>2560</v>
          </cell>
          <cell r="U311" t="str">
            <v>ผบ.794</v>
          </cell>
          <cell r="V311">
            <v>2560</v>
          </cell>
          <cell r="W311"/>
          <cell r="X311"/>
          <cell r="Y311"/>
          <cell r="Z311">
            <v>27</v>
          </cell>
          <cell r="AA311">
            <v>9</v>
          </cell>
          <cell r="AB311">
            <v>2560</v>
          </cell>
          <cell r="AC311"/>
          <cell r="AD311"/>
          <cell r="AE311"/>
          <cell r="AF311"/>
          <cell r="AG311"/>
          <cell r="AH311"/>
          <cell r="AI311"/>
          <cell r="AJ311"/>
          <cell r="AK311"/>
          <cell r="AL311"/>
          <cell r="AM311"/>
          <cell r="AN311"/>
          <cell r="AO311"/>
          <cell r="AP311"/>
          <cell r="AQ311"/>
          <cell r="AR311"/>
          <cell r="AS311"/>
          <cell r="AT311"/>
          <cell r="AU311"/>
          <cell r="AV311"/>
          <cell r="AW311"/>
          <cell r="AX311"/>
          <cell r="AY311"/>
          <cell r="AZ311"/>
          <cell r="BA311"/>
          <cell r="BB311"/>
          <cell r="BC311"/>
          <cell r="BD311"/>
          <cell r="BE311"/>
          <cell r="BF311" t="str">
            <v>ศูนย์ 2</v>
          </cell>
          <cell r="BG311"/>
          <cell r="BH311">
            <v>823760010157</v>
          </cell>
          <cell r="BI311" t="str">
            <v>นางสาวนงลักษณ์   หงษ์เขียว</v>
          </cell>
          <cell r="BJ311"/>
          <cell r="BK311"/>
          <cell r="BL311"/>
          <cell r="BM311"/>
          <cell r="BN311" t="str">
            <v>1.นางสาวนงลักษณ์  หงษ์เขียว
2.นางสาววราภรณ์  ตันมา
3.นายสนิท  บุญมี
4.นางสังปอย  บุญมี</v>
          </cell>
          <cell r="BO311" t="str">
            <v>ผู้กู้
ผู้ค้ำประกัน ล.2
ผู้ค้ำประกัน ล.3
(คู่สมรส ล.3)</v>
          </cell>
          <cell r="BP311" t="str">
            <v>3501700228170
3501700230549
3501700228897
3501700118374</v>
          </cell>
          <cell r="BQ311" t="str">
            <v>-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11" t="str">
            <v>ไม่พบ</v>
          </cell>
          <cell r="BS311" t="str">
            <v>ไม่พบ
ไม่พบ
ไม่พบ
ไม่พบ</v>
          </cell>
          <cell r="BT311">
            <v>4</v>
          </cell>
          <cell r="BU311">
            <v>4</v>
          </cell>
          <cell r="BV311" t="str">
            <v>24/62</v>
          </cell>
          <cell r="BW311"/>
          <cell r="BX311"/>
          <cell r="BY311" t="str">
            <v>1.นางสาวนงลักษณ์ กันทะเขียว
2.นางสาววราภรณณ์ ตันมา
3.นายสนิท บุญมี
4.นางสังปอย จงกล</v>
          </cell>
          <cell r="BZ311" t="str">
            <v>จำเลยที่ 1
จำเลยที่ 2
จำเลยที่ 3
คู่สมรสจำเลยที่ 3</v>
          </cell>
          <cell r="CA311" t="str">
            <v>3-5017-00228-17-0
3-5017-00230-54-9
3-5017-00228-89-7
3-5017-00118-37-4</v>
          </cell>
          <cell r="CB3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อ.สะเมิง จ.เชียงใหม่
-ไม่พบว่ามีกรรมสิทธิ์ในที่ดิน อ.ดอยเต่า จ.เชียงใหม่</v>
          </cell>
          <cell r="CC311"/>
          <cell r="CD311"/>
          <cell r="CE311"/>
          <cell r="CF311"/>
          <cell r="CG311"/>
          <cell r="CH311"/>
          <cell r="CI311"/>
          <cell r="CJ311"/>
          <cell r="CK311"/>
          <cell r="CL311"/>
          <cell r="CM311"/>
          <cell r="CN311"/>
          <cell r="CO311"/>
          <cell r="CP311"/>
          <cell r="CQ311"/>
          <cell r="CR311"/>
          <cell r="CS311"/>
          <cell r="CT311"/>
          <cell r="CU311"/>
          <cell r="CV311"/>
          <cell r="CW311"/>
          <cell r="CX311"/>
          <cell r="CY311"/>
          <cell r="CZ311"/>
        </row>
        <row r="312">
          <cell r="B312">
            <v>306</v>
          </cell>
          <cell r="C312">
            <v>27</v>
          </cell>
          <cell r="D312">
            <v>12</v>
          </cell>
          <cell r="E312">
            <v>2561</v>
          </cell>
          <cell r="F312">
            <v>800042907058</v>
          </cell>
          <cell r="G312" t="str">
            <v>นางสาว</v>
          </cell>
          <cell r="H312" t="str">
            <v>ธวัลหทัย</v>
          </cell>
          <cell r="I312" t="str">
            <v>ทัตพันธ์เพ็ชร</v>
          </cell>
          <cell r="J312">
            <v>1501600078889</v>
          </cell>
          <cell r="K312" t="str">
            <v>ดอยเต่า</v>
          </cell>
          <cell r="L312" t="str">
            <v>เชียงใหม่ 3</v>
          </cell>
          <cell r="M312">
            <v>8</v>
          </cell>
          <cell r="N312" t="str">
            <v>องค์กรชุมชน</v>
          </cell>
          <cell r="O312" t="str">
            <v>1.บุคคลค้ำประกัน</v>
          </cell>
          <cell r="P312">
            <v>93294.45</v>
          </cell>
          <cell r="Q312" t="str">
            <v>MLR+4</v>
          </cell>
          <cell r="R312" t="str">
            <v>จังหวัดฮอด</v>
          </cell>
          <cell r="S312" t="str">
            <v>ผบ.834</v>
          </cell>
          <cell r="T312">
            <v>2560</v>
          </cell>
          <cell r="U312" t="str">
            <v>ผบ.1045</v>
          </cell>
          <cell r="V312">
            <v>2560</v>
          </cell>
          <cell r="W312"/>
          <cell r="X312"/>
          <cell r="Y312"/>
          <cell r="Z312">
            <v>9</v>
          </cell>
          <cell r="AA312">
            <v>11</v>
          </cell>
          <cell r="AB312">
            <v>2560</v>
          </cell>
          <cell r="AC312"/>
          <cell r="AD312"/>
          <cell r="AE312"/>
          <cell r="AF312"/>
          <cell r="AG312"/>
          <cell r="AH312"/>
          <cell r="AI312"/>
          <cell r="AJ312"/>
          <cell r="AK312"/>
          <cell r="AL312"/>
          <cell r="AM312"/>
          <cell r="AN312"/>
          <cell r="AO312"/>
          <cell r="AP312"/>
          <cell r="AQ312"/>
          <cell r="AR312"/>
          <cell r="AS312"/>
          <cell r="AT312"/>
          <cell r="AU312"/>
          <cell r="AV312"/>
          <cell r="AW312"/>
          <cell r="AX312"/>
          <cell r="AY312"/>
          <cell r="AZ312"/>
          <cell r="BA312"/>
          <cell r="BB312"/>
          <cell r="BC312"/>
          <cell r="BD312"/>
          <cell r="BE312"/>
          <cell r="BF312" t="str">
            <v>ศูนย์ 2</v>
          </cell>
          <cell r="BG312"/>
          <cell r="BH312">
            <v>823760010154</v>
          </cell>
          <cell r="BI312" t="str">
            <v>นางสาวธวัลหทัย   ทัตพันธ์เพ็ชร</v>
          </cell>
          <cell r="BJ312"/>
          <cell r="BK312"/>
          <cell r="BL312"/>
          <cell r="BM312"/>
          <cell r="BN312" t="str">
            <v>1.นางสาวธวัลหทัย  ทัตพันธ์เพ็ชร
2.นางสาวเนตรนภางค์  เรือนสุข
3.นางสาวพรรณธิรา  ทาเงื่อง</v>
          </cell>
          <cell r="BO312" t="str">
            <v>ผู้กู้
ผู้ค้ำประกัน ล.2
ผู้ค้ำประกัน ล.3</v>
          </cell>
          <cell r="BP312" t="str">
            <v>1501600078889
3501700012274
3501700010816</v>
          </cell>
          <cell r="BQ31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312" t="str">
            <v>ไม่พบ</v>
          </cell>
          <cell r="BS312" t="str">
            <v>ไม่พบ
ไม่พบ
พบ</v>
          </cell>
          <cell r="BT312">
            <v>3</v>
          </cell>
          <cell r="BU312">
            <v>3</v>
          </cell>
          <cell r="BV312" t="str">
            <v>29/62</v>
          </cell>
          <cell r="BW312"/>
          <cell r="BX312"/>
          <cell r="BY312" t="str">
            <v>1.นางสาวธวัลหทัย ทัตพันธ์เพ็ชร
2.นางสาวเนตรนภางค์ เรือนสุข
3.นางสาวพรรณิรา ทาเงื่อง</v>
          </cell>
          <cell r="BZ312" t="str">
            <v xml:space="preserve">จำเลยที่ 1
จำเลยที่ 2
จำเลยที่ 3
</v>
          </cell>
          <cell r="CA312" t="str">
            <v>1-5016-00078-88-9
3-5017-00012-27-4
3-5017-00010-81-6</v>
          </cell>
          <cell r="CB3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312" t="str">
            <v>ไม่พบทรัพย์</v>
          </cell>
          <cell r="CD312"/>
          <cell r="CE312"/>
          <cell r="CF312"/>
          <cell r="CG312"/>
          <cell r="CH312"/>
          <cell r="CI312"/>
          <cell r="CJ312"/>
          <cell r="CK312"/>
          <cell r="CL312"/>
          <cell r="CM312"/>
          <cell r="CN312"/>
          <cell r="CO312"/>
          <cell r="CP312"/>
          <cell r="CQ312"/>
          <cell r="CR312"/>
          <cell r="CS312"/>
          <cell r="CT312"/>
          <cell r="CU312"/>
          <cell r="CV312"/>
          <cell r="CW312"/>
          <cell r="CX312"/>
          <cell r="CY312"/>
          <cell r="CZ312"/>
        </row>
        <row r="313">
          <cell r="B313">
            <v>307</v>
          </cell>
          <cell r="C313">
            <v>27</v>
          </cell>
          <cell r="D313">
            <v>12</v>
          </cell>
          <cell r="E313">
            <v>2561</v>
          </cell>
          <cell r="F313">
            <v>800046240936</v>
          </cell>
          <cell r="G313" t="str">
            <v>นาง</v>
          </cell>
          <cell r="H313" t="str">
            <v>บุปผา</v>
          </cell>
          <cell r="I313" t="str">
            <v>ศรีเที่ยง</v>
          </cell>
          <cell r="J313">
            <v>3500300038682</v>
          </cell>
          <cell r="K313" t="str">
            <v>แม่แจ่ม</v>
          </cell>
          <cell r="L313" t="str">
            <v>เชียงใหม่ 3</v>
          </cell>
          <cell r="M313">
            <v>8</v>
          </cell>
          <cell r="N313" t="str">
            <v>สินเชื่อพัฒนาองค์กรชุมชน (รายบุคคล)</v>
          </cell>
          <cell r="O313" t="str">
            <v>1.บุคคลค้ำประกัน</v>
          </cell>
          <cell r="P313">
            <v>495500</v>
          </cell>
          <cell r="Q313" t="str">
            <v>MLR6.5</v>
          </cell>
          <cell r="R313" t="str">
            <v>จังหวัดฮอด</v>
          </cell>
          <cell r="S313" t="str">
            <v>ผบ.847</v>
          </cell>
          <cell r="T313">
            <v>2561</v>
          </cell>
          <cell r="U313" t="str">
            <v>ผบ.882</v>
          </cell>
          <cell r="V313">
            <v>2561</v>
          </cell>
          <cell r="W313">
            <v>27</v>
          </cell>
          <cell r="X313">
            <v>8</v>
          </cell>
          <cell r="Y313">
            <v>2561</v>
          </cell>
          <cell r="Z313"/>
          <cell r="AA313"/>
          <cell r="AB313"/>
          <cell r="AC313"/>
          <cell r="AD313"/>
          <cell r="AE313"/>
          <cell r="AF313"/>
          <cell r="AG313"/>
          <cell r="AH313"/>
          <cell r="AI313"/>
          <cell r="AJ313"/>
          <cell r="AK313"/>
          <cell r="AL313"/>
          <cell r="AM313"/>
          <cell r="AN313"/>
          <cell r="AO313"/>
          <cell r="AP313"/>
          <cell r="AQ313"/>
          <cell r="AR313"/>
          <cell r="AS313"/>
          <cell r="AT313"/>
          <cell r="AU313"/>
          <cell r="AV313"/>
          <cell r="AW313"/>
          <cell r="AX313"/>
          <cell r="AY313"/>
          <cell r="AZ313"/>
          <cell r="BA313"/>
          <cell r="BB313"/>
          <cell r="BC313"/>
          <cell r="BD313"/>
          <cell r="BE313"/>
          <cell r="BF313" t="str">
            <v>ศูนย์ 2</v>
          </cell>
          <cell r="BG313"/>
          <cell r="BH313">
            <v>823761010155</v>
          </cell>
          <cell r="BI313" t="str">
            <v>นางบุปผา   ศรีเที่ยง</v>
          </cell>
          <cell r="BJ313"/>
          <cell r="BK313"/>
          <cell r="BL313"/>
          <cell r="BM313"/>
          <cell r="BN313" t="str">
            <v>1.นางสาวบุปผา  ศรีเที่ยง
2.นางสาวชนิสรา  ปิ่นมณี
3.นายจุมพล  ต๊ะคำ
4.นางปราณี  เทพปะณะ
5.นายทรงพล  เทพปะณะ</v>
          </cell>
          <cell r="BO313" t="str">
            <v>ผู้กู้
ผู้ค้ำประกัน ล.2
(คู่สมรส ล.2)
ผู้ค้ำประกัน ล.3
(คู่สมรส ล.3)</v>
          </cell>
          <cell r="BP313" t="str">
            <v>3500300038682
3500300039310
3500300024380
3500300039069
3500300053738</v>
          </cell>
          <cell r="BQ313"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3" t="str">
            <v>ไม่พบ</v>
          </cell>
          <cell r="BS313" t="str">
            <v>พบ
พบ
พบ
พบ
พบ</v>
          </cell>
          <cell r="BT313">
            <v>5</v>
          </cell>
          <cell r="BU313">
            <v>5</v>
          </cell>
          <cell r="BV313" t="str">
            <v>30/62</v>
          </cell>
          <cell r="BW313"/>
          <cell r="BX313"/>
          <cell r="BY313"/>
          <cell r="BZ313"/>
          <cell r="CA313"/>
          <cell r="CB313"/>
          <cell r="CC313"/>
          <cell r="CD313"/>
          <cell r="CE313"/>
          <cell r="CF313"/>
          <cell r="CG313"/>
          <cell r="CH313"/>
          <cell r="CI313"/>
          <cell r="CJ313"/>
          <cell r="CK313"/>
          <cell r="CL313"/>
          <cell r="CM313"/>
          <cell r="CN313"/>
          <cell r="CO313"/>
          <cell r="CP313"/>
          <cell r="CQ313"/>
          <cell r="CR313"/>
          <cell r="CS313"/>
          <cell r="CT313"/>
          <cell r="CU313"/>
          <cell r="CV313"/>
          <cell r="CW313"/>
          <cell r="CX313"/>
          <cell r="CY313"/>
          <cell r="CZ313"/>
        </row>
        <row r="314">
          <cell r="B314">
            <v>308</v>
          </cell>
          <cell r="C314">
            <v>27</v>
          </cell>
          <cell r="D314">
            <v>12</v>
          </cell>
          <cell r="E314">
            <v>2561</v>
          </cell>
          <cell r="F314" t="str">
            <v>800046239557
800046240647</v>
          </cell>
          <cell r="G314" t="str">
            <v>นาง</v>
          </cell>
          <cell r="H314" t="str">
            <v>ปราณี</v>
          </cell>
          <cell r="I314" t="str">
            <v>เทพปะณะ</v>
          </cell>
          <cell r="J314">
            <v>3500300039069</v>
          </cell>
          <cell r="K314" t="str">
            <v>แม่แจ่ม</v>
          </cell>
          <cell r="L314" t="str">
            <v>เชียงใหม่ 3</v>
          </cell>
          <cell r="M314">
            <v>8</v>
          </cell>
          <cell r="N314" t="str">
            <v>ธปช.
พัฒนาองค์กรชุมชน</v>
          </cell>
          <cell r="O314" t="str">
            <v>1.บุคคลค้ำประกัน</v>
          </cell>
          <cell r="P314">
            <v>490583.45</v>
          </cell>
          <cell r="Q314" t="str">
            <v>MLR6.5</v>
          </cell>
          <cell r="R314" t="str">
            <v>จังหวัดฮอด</v>
          </cell>
          <cell r="S314" t="str">
            <v>ผบ.848</v>
          </cell>
          <cell r="T314">
            <v>2561</v>
          </cell>
          <cell r="U314" t="str">
            <v>ผบ.880</v>
          </cell>
          <cell r="V314">
            <v>2561</v>
          </cell>
          <cell r="W314">
            <v>27</v>
          </cell>
          <cell r="X314">
            <v>8</v>
          </cell>
          <cell r="Y314">
            <v>2561</v>
          </cell>
          <cell r="Z314"/>
          <cell r="AA314"/>
          <cell r="AB314"/>
          <cell r="AC314"/>
          <cell r="AD314"/>
          <cell r="AE314"/>
          <cell r="AF314"/>
          <cell r="AG314"/>
          <cell r="AH314"/>
          <cell r="AI314"/>
          <cell r="AJ314"/>
          <cell r="AK314"/>
          <cell r="AL314"/>
          <cell r="AM314"/>
          <cell r="AN314"/>
          <cell r="AO314"/>
          <cell r="AP314"/>
          <cell r="AQ314"/>
          <cell r="AR314"/>
          <cell r="AS314"/>
          <cell r="AT314"/>
          <cell r="AU314"/>
          <cell r="AV314"/>
          <cell r="AW314"/>
          <cell r="AX314"/>
          <cell r="AY314"/>
          <cell r="AZ314"/>
          <cell r="BA314"/>
          <cell r="BB314"/>
          <cell r="BC314"/>
          <cell r="BD314"/>
          <cell r="BE314"/>
          <cell r="BF314" t="str">
            <v>ศูนย์ 2</v>
          </cell>
          <cell r="BG314"/>
          <cell r="BH314">
            <v>823761010165</v>
          </cell>
          <cell r="BI314" t="str">
            <v>นางปราณี   เทพปะณะ</v>
          </cell>
          <cell r="BJ314"/>
          <cell r="BK314"/>
          <cell r="BL314"/>
          <cell r="BM314"/>
          <cell r="BN314" t="str">
            <v xml:space="preserve">1.นางปราณี  เทพปะณะ
2.นายทรงพล  เทพปะณะ
3.นางสาวชนิสรา  ปิ่นมณี
4.นายจุมพล  ต๊ะคำ
5.นางสาวบุปผา  ศรีเที่ยง
</v>
          </cell>
          <cell r="BO314" t="str">
            <v>ผู้กู้
(คู่สมรส ล.1)
ผู้ค้ำประกัน ล.2
(คู่สมรส ล.2)
ผู้ค้ำประกัน ล.3</v>
          </cell>
          <cell r="BP314" t="str">
            <v>3500300039069
3500300053738
3500300039310
3500300024380
3500300038682</v>
          </cell>
          <cell r="BQ314"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4" t="str">
            <v>ไม่พบ</v>
          </cell>
          <cell r="BS314" t="str">
            <v>พบ
พบ
พบ
พบ
พบ</v>
          </cell>
          <cell r="BT314">
            <v>5</v>
          </cell>
          <cell r="BU314">
            <v>5</v>
          </cell>
          <cell r="BV314" t="str">
            <v>26/62</v>
          </cell>
          <cell r="BW314"/>
          <cell r="BX314"/>
          <cell r="BY314"/>
          <cell r="BZ314"/>
          <cell r="CA314"/>
          <cell r="CB314"/>
          <cell r="CC314"/>
          <cell r="CD314"/>
          <cell r="CE314"/>
          <cell r="CF314"/>
          <cell r="CG314"/>
          <cell r="CH314"/>
          <cell r="CI314"/>
          <cell r="CJ314"/>
          <cell r="CK314"/>
          <cell r="CL314"/>
          <cell r="CM314"/>
          <cell r="CN314"/>
          <cell r="CO314"/>
          <cell r="CP314"/>
          <cell r="CQ314"/>
          <cell r="CR314"/>
          <cell r="CS314"/>
          <cell r="CT314"/>
          <cell r="CU314"/>
          <cell r="CV314"/>
          <cell r="CW314"/>
          <cell r="CX314"/>
          <cell r="CY314"/>
          <cell r="CZ314"/>
        </row>
        <row r="315">
          <cell r="B315">
            <v>309</v>
          </cell>
          <cell r="C315">
            <v>8</v>
          </cell>
          <cell r="D315">
            <v>1</v>
          </cell>
          <cell r="E315">
            <v>2562</v>
          </cell>
          <cell r="F315">
            <v>800037266643</v>
          </cell>
          <cell r="G315" t="str">
            <v>นางสาว</v>
          </cell>
          <cell r="H315" t="str">
            <v>พัชรี</v>
          </cell>
          <cell r="I315" t="str">
            <v>เอี่ยมลออ</v>
          </cell>
          <cell r="J315">
            <v>3510600625222</v>
          </cell>
          <cell r="K315" t="str">
            <v>ประตูช้างเผือก</v>
          </cell>
          <cell r="L315" t="str">
            <v>เชียงใหม่ 1</v>
          </cell>
          <cell r="M315">
            <v>8</v>
          </cell>
          <cell r="N315" t="str">
            <v>ธปช.</v>
          </cell>
          <cell r="O315" t="str">
            <v>1.บุคคลค้ำประกัน</v>
          </cell>
          <cell r="P315">
            <v>66330.64</v>
          </cell>
          <cell r="Q315">
            <v>15</v>
          </cell>
          <cell r="R315" t="str">
            <v>จังหวัดลำพูน</v>
          </cell>
          <cell r="S315" t="str">
            <v>ผบ.1482</v>
          </cell>
          <cell r="T315">
            <v>2559</v>
          </cell>
          <cell r="U315" t="str">
            <v>ผบ.3808</v>
          </cell>
          <cell r="V315">
            <v>2559</v>
          </cell>
          <cell r="W315">
            <v>5</v>
          </cell>
          <cell r="X315">
            <v>9</v>
          </cell>
          <cell r="Y315">
            <v>2559</v>
          </cell>
          <cell r="Z315"/>
          <cell r="AA315"/>
          <cell r="AB315"/>
          <cell r="AC315"/>
          <cell r="AD315"/>
          <cell r="AE315"/>
          <cell r="AF315"/>
          <cell r="AG315"/>
          <cell r="AH315"/>
          <cell r="AI315"/>
          <cell r="AJ315"/>
          <cell r="AK315"/>
          <cell r="AL315"/>
          <cell r="AM315"/>
          <cell r="AN315"/>
          <cell r="AO315"/>
          <cell r="AP315"/>
          <cell r="AQ315"/>
          <cell r="AR315"/>
          <cell r="AS315"/>
          <cell r="AT315"/>
          <cell r="AU315"/>
          <cell r="AV315"/>
          <cell r="AW315"/>
          <cell r="AX315"/>
          <cell r="AY315"/>
          <cell r="AZ315"/>
          <cell r="BA315"/>
          <cell r="BB315"/>
          <cell r="BC315" t="str">
            <v>ธนกร</v>
          </cell>
          <cell r="BD315"/>
          <cell r="BE315"/>
          <cell r="BF315" t="str">
            <v>ศูนย์ 1</v>
          </cell>
          <cell r="BG315"/>
          <cell r="BH315">
            <v>823559010370</v>
          </cell>
          <cell r="BI315" t="str">
            <v>นางสาวพัชรี   เอี่ยมลออ</v>
          </cell>
          <cell r="BJ315"/>
          <cell r="BK315"/>
          <cell r="BL315"/>
          <cell r="BM315"/>
          <cell r="BN315" t="str">
            <v>1.นางสาวพัชรี  เอี่ยมละออ
2.นางสาวปรียาพัฒน์  จันคำ
3.นางอาจรีย์  คุ้มบัวลา</v>
          </cell>
          <cell r="BO315" t="str">
            <v>ผู้กู้
ผู้ค้ำประกัน ล.2
ผู้ค้ำประกัน ล.3</v>
          </cell>
          <cell r="BP315" t="str">
            <v>3510600625222
1540200013002
3530100069843</v>
          </cell>
          <cell r="BQ315"/>
          <cell r="BR315"/>
          <cell r="BS315"/>
          <cell r="BT315"/>
          <cell r="BU315"/>
          <cell r="BV315"/>
          <cell r="BW315"/>
          <cell r="BX315"/>
          <cell r="BY315"/>
          <cell r="BZ315"/>
          <cell r="CA315"/>
          <cell r="CB315"/>
          <cell r="CC315"/>
          <cell r="CD315"/>
          <cell r="CE315"/>
          <cell r="CF315"/>
          <cell r="CG315"/>
          <cell r="CH315"/>
          <cell r="CI315"/>
          <cell r="CJ315"/>
          <cell r="CK315"/>
          <cell r="CL315"/>
          <cell r="CM315"/>
          <cell r="CN315"/>
          <cell r="CO315"/>
          <cell r="CP315"/>
          <cell r="CQ315"/>
          <cell r="CR315"/>
          <cell r="CS315"/>
          <cell r="CT315"/>
          <cell r="CU315"/>
          <cell r="CV315"/>
          <cell r="CW315"/>
          <cell r="CX315"/>
          <cell r="CY315"/>
          <cell r="CZ315"/>
        </row>
        <row r="316">
          <cell r="B316">
            <v>310</v>
          </cell>
          <cell r="C316">
            <v>8</v>
          </cell>
          <cell r="D316">
            <v>1</v>
          </cell>
          <cell r="E316">
            <v>2562</v>
          </cell>
          <cell r="F316">
            <v>800005200889</v>
          </cell>
          <cell r="G316" t="str">
            <v>นางสาว</v>
          </cell>
          <cell r="H316" t="str">
            <v>กฤษณา</v>
          </cell>
          <cell r="I316" t="str">
            <v>จันตาบุญ</v>
          </cell>
          <cell r="J316">
            <v>3500200130765</v>
          </cell>
          <cell r="K316" t="str">
            <v>ประตูช้างเผือก</v>
          </cell>
          <cell r="L316" t="str">
            <v>เชียงใหม่ 1</v>
          </cell>
          <cell r="M316">
            <v>8</v>
          </cell>
          <cell r="N316" t="str">
            <v>สวัสดิการ</v>
          </cell>
          <cell r="O316" t="str">
            <v>1.บุคคลค้ำประกัน</v>
          </cell>
          <cell r="P316">
            <v>402900.79</v>
          </cell>
          <cell r="Q316">
            <v>14</v>
          </cell>
          <cell r="R316" t="str">
            <v>จังหวัดเชียงใหม่</v>
          </cell>
          <cell r="S316" t="str">
            <v>ผบ.1805</v>
          </cell>
          <cell r="T316">
            <v>2558</v>
          </cell>
          <cell r="U316" t="str">
            <v>ผบ.19</v>
          </cell>
          <cell r="V316">
            <v>2559</v>
          </cell>
          <cell r="W316"/>
          <cell r="X316"/>
          <cell r="Y316"/>
          <cell r="Z316">
            <v>18</v>
          </cell>
          <cell r="AA316">
            <v>1</v>
          </cell>
          <cell r="AB316">
            <v>2559</v>
          </cell>
          <cell r="AC316"/>
          <cell r="AD316"/>
          <cell r="AE316"/>
          <cell r="AF316"/>
          <cell r="AG316"/>
          <cell r="AH316"/>
          <cell r="AI316"/>
          <cell r="AJ316"/>
          <cell r="AK316"/>
          <cell r="AL316"/>
          <cell r="AM316"/>
          <cell r="AN316"/>
          <cell r="AO316"/>
          <cell r="AP316"/>
          <cell r="AQ316"/>
          <cell r="AR316"/>
          <cell r="AS316"/>
          <cell r="AT316"/>
          <cell r="AU316"/>
          <cell r="AV316"/>
          <cell r="AW316"/>
          <cell r="AX316"/>
          <cell r="AY316"/>
          <cell r="AZ316"/>
          <cell r="BA316"/>
          <cell r="BB316"/>
          <cell r="BC316" t="str">
            <v>ธนกร</v>
          </cell>
          <cell r="BD316"/>
          <cell r="BE316"/>
          <cell r="BF316" t="str">
            <v>ศูนย์ 1</v>
          </cell>
          <cell r="BG316"/>
          <cell r="BH316">
            <v>823558010484</v>
          </cell>
          <cell r="BI316" t="str">
            <v>นางสาวกฤษณา   จันตาบุญ</v>
          </cell>
          <cell r="BJ316"/>
          <cell r="BK316"/>
          <cell r="BL316"/>
          <cell r="BM316"/>
          <cell r="BN316" t="str">
            <v>1.นางสาวกฤษณา  จันตาบุญ
2.นางสาวรัศมีเพ็ญ  อินทะเคหะ
3.นายอุกฤษ  ไชยโยกาศ</v>
          </cell>
          <cell r="BO316" t="str">
            <v>ผู้กู้
ผู้ค้ำประกัน ล.2
(คู่สมรส ล.2)</v>
          </cell>
          <cell r="BP316" t="str">
            <v>3500200130765
3501400113172
3519900046382</v>
          </cell>
          <cell r="BQ316"/>
          <cell r="BR316"/>
          <cell r="BS316"/>
          <cell r="BT316"/>
          <cell r="BU316"/>
          <cell r="BV316"/>
          <cell r="BW316"/>
          <cell r="BX316"/>
          <cell r="BY316"/>
          <cell r="BZ316"/>
          <cell r="CA316"/>
          <cell r="CB316"/>
          <cell r="CC316"/>
          <cell r="CD316"/>
          <cell r="CE316"/>
          <cell r="CF316"/>
          <cell r="CG316"/>
          <cell r="CH316"/>
          <cell r="CI316"/>
          <cell r="CJ316"/>
          <cell r="CK316"/>
          <cell r="CL316"/>
          <cell r="CM316"/>
          <cell r="CN316"/>
          <cell r="CO316"/>
          <cell r="CP316"/>
          <cell r="CQ316"/>
          <cell r="CR316"/>
          <cell r="CS316"/>
          <cell r="CT316"/>
          <cell r="CU316"/>
          <cell r="CV316"/>
          <cell r="CW316"/>
          <cell r="CX316"/>
          <cell r="CY316"/>
          <cell r="CZ316"/>
        </row>
        <row r="317">
          <cell r="B317">
            <v>311</v>
          </cell>
          <cell r="C317">
            <v>8</v>
          </cell>
          <cell r="D317">
            <v>1</v>
          </cell>
          <cell r="E317">
            <v>2562</v>
          </cell>
          <cell r="F317">
            <v>800013112084</v>
          </cell>
          <cell r="G317" t="str">
            <v>ว่าที่ร้อยตรีหญิง</v>
          </cell>
          <cell r="H317" t="str">
            <v>มัจติรส</v>
          </cell>
          <cell r="I317" t="str">
            <v>เริญศรี</v>
          </cell>
          <cell r="J317">
            <v>5670700105501</v>
          </cell>
          <cell r="K317" t="str">
            <v>ประตูช้างเผือก</v>
          </cell>
          <cell r="L317" t="str">
            <v>เชียงใหม่ 1</v>
          </cell>
          <cell r="M317">
            <v>8</v>
          </cell>
          <cell r="N317" t="str">
            <v>สวัสดิการ</v>
          </cell>
          <cell r="O317" t="str">
            <v>1.บุคคลค้ำประกัน</v>
          </cell>
          <cell r="P317">
            <v>144520.4</v>
          </cell>
          <cell r="Q317">
            <v>14</v>
          </cell>
          <cell r="R317" t="str">
            <v>จังหวัดวิเชียรบุรี</v>
          </cell>
          <cell r="S317" t="str">
            <v>ผบ.2225</v>
          </cell>
          <cell r="T317">
            <v>2558</v>
          </cell>
          <cell r="U317" t="str">
            <v>ผบ.14</v>
          </cell>
          <cell r="V317">
            <v>2559</v>
          </cell>
          <cell r="W317">
            <v>18</v>
          </cell>
          <cell r="X317">
            <v>1</v>
          </cell>
          <cell r="Y317">
            <v>2559</v>
          </cell>
          <cell r="Z317"/>
          <cell r="AA317"/>
          <cell r="AB317"/>
          <cell r="AC317"/>
          <cell r="AD317"/>
          <cell r="AE317"/>
          <cell r="AF317"/>
          <cell r="AG317"/>
          <cell r="AH317"/>
          <cell r="AI317"/>
          <cell r="AJ317"/>
          <cell r="AK317"/>
          <cell r="AL317"/>
          <cell r="AM317"/>
          <cell r="AN317"/>
          <cell r="AO317"/>
          <cell r="AP317"/>
          <cell r="AQ317"/>
          <cell r="AR317"/>
          <cell r="AS317"/>
          <cell r="AT317"/>
          <cell r="AU317"/>
          <cell r="AV317"/>
          <cell r="AW317"/>
          <cell r="AX317"/>
          <cell r="AY317"/>
          <cell r="AZ317"/>
          <cell r="BA317"/>
          <cell r="BB317"/>
          <cell r="BC317"/>
          <cell r="BD317"/>
          <cell r="BE317"/>
          <cell r="BF317" t="str">
            <v>ศูนย์ 1</v>
          </cell>
          <cell r="BG317"/>
          <cell r="BH317">
            <v>823558010819</v>
          </cell>
          <cell r="BI317" t="str">
            <v>ว่าที่ร้อยตรีหญิงมัจติรส   เริญศรี</v>
          </cell>
          <cell r="BJ317"/>
          <cell r="BK317"/>
          <cell r="BL317"/>
          <cell r="BM317"/>
          <cell r="BN317" t="str">
            <v>1.ว่าที่ร้อยตรีหญิงมัจติรส  เริญศรี
2.นายจรัล  ลือวรรณ์
3.นางสาวจันทิมา  ลือวรรณ์</v>
          </cell>
          <cell r="BO317" t="str">
            <v>ผู้กู้
ผู้ค้ำประกัน ล.2
คู่สมรส (ล.2)</v>
          </cell>
          <cell r="BP317" t="str">
            <v>5670700105501
3500200107976
5509990015011</v>
          </cell>
          <cell r="BQ317"/>
          <cell r="BR317"/>
          <cell r="BS317"/>
          <cell r="BT317"/>
          <cell r="BU317"/>
          <cell r="BV317"/>
          <cell r="BW317"/>
          <cell r="BX317"/>
          <cell r="BY317"/>
          <cell r="BZ317"/>
          <cell r="CA317"/>
          <cell r="CB317"/>
          <cell r="CC317"/>
          <cell r="CD317"/>
          <cell r="CE317"/>
          <cell r="CF317"/>
          <cell r="CG317"/>
          <cell r="CH317"/>
          <cell r="CI317"/>
          <cell r="CJ317"/>
          <cell r="CK317"/>
          <cell r="CL317"/>
          <cell r="CM317"/>
          <cell r="CN317"/>
          <cell r="CO317"/>
          <cell r="CP317"/>
          <cell r="CQ317"/>
          <cell r="CR317"/>
          <cell r="CS317"/>
          <cell r="CT317"/>
          <cell r="CU317"/>
          <cell r="CV317"/>
          <cell r="CW317"/>
          <cell r="CX317"/>
          <cell r="CY317"/>
          <cell r="CZ317"/>
        </row>
        <row r="318">
          <cell r="B318">
            <v>312</v>
          </cell>
          <cell r="C318">
            <v>8</v>
          </cell>
          <cell r="D318">
            <v>1</v>
          </cell>
          <cell r="E318">
            <v>2562</v>
          </cell>
          <cell r="F318">
            <v>800002333121</v>
          </cell>
          <cell r="G318" t="str">
            <v>นางสาว</v>
          </cell>
          <cell r="H318" t="str">
            <v>เปรมินทร์</v>
          </cell>
          <cell r="I318" t="str">
            <v>กวางซี</v>
          </cell>
          <cell r="J318">
            <v>1529900210267</v>
          </cell>
          <cell r="K318" t="str">
            <v>ท่าแพ</v>
          </cell>
          <cell r="L318" t="str">
            <v>เชียงใหม่ 1</v>
          </cell>
          <cell r="M318">
            <v>8</v>
          </cell>
          <cell r="N318" t="str">
            <v>แก้ไขหนี้สินฯ</v>
          </cell>
          <cell r="O318" t="str">
            <v>1.บุคคลค้ำประกัน</v>
          </cell>
          <cell r="P318">
            <v>63441.77</v>
          </cell>
          <cell r="Q318">
            <v>15</v>
          </cell>
          <cell r="R318" t="str">
            <v>แขวงลำปาง</v>
          </cell>
          <cell r="S318" t="str">
            <v>ผบ.1064</v>
          </cell>
          <cell r="T318">
            <v>2557</v>
          </cell>
          <cell r="U318" t="str">
            <v>ผบ.1353</v>
          </cell>
          <cell r="V318">
            <v>2557</v>
          </cell>
          <cell r="W318">
            <v>10</v>
          </cell>
          <cell r="X318">
            <v>6</v>
          </cell>
          <cell r="Y318">
            <v>2557</v>
          </cell>
          <cell r="Z318"/>
          <cell r="AA318"/>
          <cell r="AB318"/>
          <cell r="AC318"/>
          <cell r="AD318"/>
          <cell r="AE318"/>
          <cell r="AF318"/>
          <cell r="AG318"/>
          <cell r="AH318"/>
          <cell r="AI318"/>
          <cell r="AJ318"/>
          <cell r="AK318"/>
          <cell r="AL318"/>
          <cell r="AM318"/>
          <cell r="AN318"/>
          <cell r="AO318"/>
          <cell r="AP318"/>
          <cell r="AQ318"/>
          <cell r="AR318"/>
          <cell r="AS318"/>
          <cell r="AT318"/>
          <cell r="AU318"/>
          <cell r="AV318"/>
          <cell r="AW318"/>
          <cell r="AX318"/>
          <cell r="AY318"/>
          <cell r="AZ318"/>
          <cell r="BA318"/>
          <cell r="BB318" t="str">
            <v>สืบทรัพย์สำนักงานอื่นฟ้อง (คำสั่ง 1/4/2565)</v>
          </cell>
          <cell r="BC318" t="str">
            <v>วรกมล
ธนกร</v>
          </cell>
          <cell r="BD318"/>
          <cell r="BE318"/>
          <cell r="BF318" t="str">
            <v>ศูนย์ 1</v>
          </cell>
          <cell r="BG318"/>
          <cell r="BH318">
            <v>823559020018</v>
          </cell>
          <cell r="BI318" t="str">
            <v>นางสาวเปรมินทร์   กวางซี</v>
          </cell>
          <cell r="BJ318"/>
          <cell r="BK318"/>
          <cell r="BL318"/>
          <cell r="BM318"/>
          <cell r="BN318" t="str">
            <v>1.นางสาวเปรมินทร์  กวางซี
2.นายประนม  กวางซี
3.นางพัชรพร ศรีโปฎก</v>
          </cell>
          <cell r="BO318" t="str">
            <v>จำเลยที่ 1
จำเลยที่ 2
คู่สมรสจำเลยที่ 2</v>
          </cell>
          <cell r="BP318" t="str">
            <v>1-5299-00210-26-7
3-5209-00111-38-1
3-5208-00515-53-6</v>
          </cell>
          <cell r="BQ318" t="str">
            <v>-ไม่พบว่ามีกรรมสิทธิ์ในที่ดิน อ.เถิน จ.ลำปาง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อ.แม่พริก จ.ลำปาง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อ.แม่พริก จ.ลำปาง
-ไม่พบว่ามีกรรมสิทธิ์ในที่ดิน อ.เมืองเชียงใหม่ จ.เชียงใหม่</v>
          </cell>
          <cell r="BR318" t="str">
            <v>ไม่พบทรัพย์</v>
          </cell>
          <cell r="BS318" t="str">
            <v>พบทรัพย์</v>
          </cell>
          <cell r="BT318">
            <v>3</v>
          </cell>
          <cell r="BU318">
            <v>4</v>
          </cell>
          <cell r="BV318"/>
          <cell r="BW318"/>
          <cell r="BX318"/>
          <cell r="BY318"/>
          <cell r="BZ318"/>
          <cell r="CA318"/>
          <cell r="CB318"/>
          <cell r="CC318"/>
          <cell r="CD318"/>
          <cell r="CE318"/>
          <cell r="CF318"/>
          <cell r="CG318"/>
          <cell r="CH318"/>
          <cell r="CI318"/>
          <cell r="CJ318"/>
          <cell r="CK318"/>
          <cell r="CL318"/>
          <cell r="CM318"/>
          <cell r="CN318"/>
          <cell r="CO318"/>
          <cell r="CP318"/>
          <cell r="CQ318"/>
          <cell r="CR318"/>
          <cell r="CS318"/>
          <cell r="CT318"/>
          <cell r="CU318"/>
          <cell r="CV318"/>
          <cell r="CW318">
            <v>243004</v>
          </cell>
          <cell r="CX318">
            <v>243141</v>
          </cell>
          <cell r="CY318"/>
          <cell r="CZ318"/>
        </row>
        <row r="319">
          <cell r="B319">
            <v>313</v>
          </cell>
          <cell r="C319">
            <v>8</v>
          </cell>
          <cell r="D319">
            <v>1</v>
          </cell>
          <cell r="E319">
            <v>2562</v>
          </cell>
          <cell r="F319">
            <v>800034421803</v>
          </cell>
          <cell r="G319" t="str">
            <v>นาย</v>
          </cell>
          <cell r="H319" t="str">
            <v>ชวลิต</v>
          </cell>
          <cell r="I319" t="str">
            <v>จิตนารินทร์</v>
          </cell>
          <cell r="J319">
            <v>1509900573238</v>
          </cell>
          <cell r="K319" t="str">
            <v>ช้างคลาน</v>
          </cell>
          <cell r="L319" t="str">
            <v>เชียงใหม่ 1</v>
          </cell>
          <cell r="M319">
            <v>8</v>
          </cell>
          <cell r="N319" t="str">
            <v>ธปช.</v>
          </cell>
          <cell r="O319" t="str">
            <v>1.บุคคลค้ำประกัน</v>
          </cell>
          <cell r="P319">
            <v>87490</v>
          </cell>
          <cell r="Q319">
            <v>15</v>
          </cell>
          <cell r="R319" t="str">
            <v>แขวงเชียงใหม่</v>
          </cell>
          <cell r="S319" t="str">
            <v>ผบ.2933</v>
          </cell>
          <cell r="T319">
            <v>2561</v>
          </cell>
          <cell r="U319" t="str">
            <v>ผบ.8838</v>
          </cell>
          <cell r="V319">
            <v>2561</v>
          </cell>
          <cell r="W319">
            <v>3</v>
          </cell>
          <cell r="X319">
            <v>9</v>
          </cell>
          <cell r="Y319">
            <v>2561</v>
          </cell>
          <cell r="Z319"/>
          <cell r="AA319"/>
          <cell r="AB319"/>
          <cell r="AC319"/>
          <cell r="AD319"/>
          <cell r="AE319"/>
          <cell r="AF319"/>
          <cell r="AG319"/>
          <cell r="AH319"/>
          <cell r="AI319"/>
          <cell r="AJ319"/>
          <cell r="AK319"/>
          <cell r="AL319"/>
          <cell r="AM319"/>
          <cell r="AN319"/>
          <cell r="AO319"/>
          <cell r="AP319"/>
          <cell r="AQ319"/>
          <cell r="AR319"/>
          <cell r="AS319"/>
          <cell r="AT319"/>
          <cell r="AU319"/>
          <cell r="AV319"/>
          <cell r="AW319"/>
          <cell r="AX319"/>
          <cell r="AY319"/>
          <cell r="AZ319"/>
          <cell r="BA319"/>
          <cell r="BB319"/>
          <cell r="BC319" t="str">
            <v>ธนกร</v>
          </cell>
          <cell r="BD319"/>
          <cell r="BE319"/>
          <cell r="BF319" t="str">
            <v>ศูนย์ 1</v>
          </cell>
          <cell r="BG319"/>
          <cell r="BH319">
            <v>823558010954</v>
          </cell>
          <cell r="BI319" t="str">
            <v>นายชวลิต   จิตนารินทร์</v>
          </cell>
          <cell r="BJ319"/>
          <cell r="BK319"/>
          <cell r="BL319"/>
          <cell r="BM319"/>
          <cell r="BN319" t="str">
            <v>1.นายชวลิต  จิตนารินทร์
2.นายกฤษณะ  ม่วงศิริ
3.นางกรรณิการ์  ไชยเดช
4.นายจิรวัฒน์  ไชยเดช</v>
          </cell>
          <cell r="BO319" t="str">
            <v>ผู้กู้
ผู้ค้ำประกัน ล.2
ผู้ค้ำประกัน ล.3
คู่สมรส (ล.3)</v>
          </cell>
          <cell r="BP319" t="str">
            <v>1509900573238
1720800084260
1509900307015</v>
          </cell>
          <cell r="BQ319"/>
          <cell r="BR319"/>
          <cell r="BS319"/>
          <cell r="BT319"/>
          <cell r="BU319"/>
          <cell r="BV319"/>
          <cell r="BW319"/>
          <cell r="BX319"/>
          <cell r="BY319"/>
          <cell r="BZ319"/>
          <cell r="CA319"/>
          <cell r="CB319"/>
          <cell r="CC319"/>
          <cell r="CD319"/>
          <cell r="CE319"/>
          <cell r="CF319"/>
          <cell r="CG319"/>
          <cell r="CH319"/>
          <cell r="CI319"/>
          <cell r="CJ319"/>
          <cell r="CK319"/>
          <cell r="CL319"/>
          <cell r="CM319"/>
          <cell r="CN319"/>
          <cell r="CO319"/>
          <cell r="CP319"/>
          <cell r="CQ319"/>
          <cell r="CR319"/>
          <cell r="CS319"/>
          <cell r="CT319"/>
          <cell r="CU319"/>
          <cell r="CV319"/>
          <cell r="CW319"/>
          <cell r="CX319"/>
          <cell r="CY319"/>
          <cell r="CZ319"/>
        </row>
        <row r="320">
          <cell r="B320">
            <v>314</v>
          </cell>
          <cell r="C320">
            <v>8</v>
          </cell>
          <cell r="D320">
            <v>1</v>
          </cell>
          <cell r="E320">
            <v>2562</v>
          </cell>
          <cell r="F320">
            <v>800029709428</v>
          </cell>
          <cell r="G320" t="str">
            <v>นางสาว</v>
          </cell>
          <cell r="H320" t="str">
            <v>เพ็ญผกา</v>
          </cell>
          <cell r="I320" t="str">
            <v>อุ๋ยสกุล</v>
          </cell>
          <cell r="J320">
            <v>1840100232699</v>
          </cell>
          <cell r="K320" t="str">
            <v>ประตูช้างเผือก</v>
          </cell>
          <cell r="L320" t="str">
            <v>เชียงใหม่ 1</v>
          </cell>
          <cell r="M320">
            <v>8</v>
          </cell>
          <cell r="N320" t="str">
            <v>ธปช.</v>
          </cell>
          <cell r="O320" t="str">
            <v>1.บุคคลค้ำประกัน</v>
          </cell>
          <cell r="P320">
            <v>29165</v>
          </cell>
          <cell r="Q320">
            <v>15</v>
          </cell>
          <cell r="R320" t="str">
            <v>แขวงสุราษฎร์ธานี</v>
          </cell>
          <cell r="S320" t="str">
            <v>ผบ.558</v>
          </cell>
          <cell r="T320">
            <v>2559</v>
          </cell>
          <cell r="U320" t="str">
            <v>ผบ.693</v>
          </cell>
          <cell r="V320">
            <v>2559</v>
          </cell>
          <cell r="W320">
            <v>30</v>
          </cell>
          <cell r="X320">
            <v>4</v>
          </cell>
          <cell r="Y320">
            <v>2559</v>
          </cell>
          <cell r="Z320"/>
          <cell r="AA320"/>
          <cell r="AB320"/>
          <cell r="AC320"/>
          <cell r="AD320"/>
          <cell r="AE320"/>
          <cell r="AF320"/>
          <cell r="AG320"/>
          <cell r="AH320"/>
          <cell r="AI320"/>
          <cell r="AJ320"/>
          <cell r="AK320"/>
          <cell r="AL320"/>
          <cell r="AM320"/>
          <cell r="AN320"/>
          <cell r="AO320"/>
          <cell r="AP320"/>
          <cell r="AQ320"/>
          <cell r="AR320"/>
          <cell r="AS320"/>
          <cell r="AT320"/>
          <cell r="AU320"/>
          <cell r="AV320"/>
          <cell r="AW320"/>
          <cell r="AX320"/>
          <cell r="AY320"/>
          <cell r="AZ320"/>
          <cell r="BA320"/>
          <cell r="BB320"/>
          <cell r="BC320" t="str">
            <v>ธนกร</v>
          </cell>
          <cell r="BD320"/>
          <cell r="BE320"/>
          <cell r="BF320" t="str">
            <v>ศูนย์ 1</v>
          </cell>
          <cell r="BG320"/>
          <cell r="BH320">
            <v>823558011134</v>
          </cell>
          <cell r="BI320" t="str">
            <v>นางสาวเพ็ญผกา   อุ๋ยสกุล</v>
          </cell>
          <cell r="BJ320"/>
          <cell r="BK320"/>
          <cell r="BL320"/>
          <cell r="BM320"/>
          <cell r="BN320" t="str">
            <v>1.นางสาวเพ็ญผกา  อุ๋ยสกุล
2.นายดนุวัฒน์  วิชัยชาติ</v>
          </cell>
          <cell r="BO320" t="str">
            <v>ผู้กู้
ผู้ค้ำประกัน ล.2</v>
          </cell>
          <cell r="BP320" t="str">
            <v>1840100232699
3509900926358</v>
          </cell>
          <cell r="BQ320"/>
          <cell r="BR320"/>
          <cell r="BS320"/>
          <cell r="BT320"/>
          <cell r="BU320"/>
          <cell r="BV320"/>
          <cell r="BW320"/>
          <cell r="BX320"/>
          <cell r="BY320"/>
          <cell r="BZ320"/>
          <cell r="CA320"/>
          <cell r="CB320"/>
          <cell r="CC320"/>
          <cell r="CD320"/>
          <cell r="CE320"/>
          <cell r="CF320"/>
          <cell r="CG320"/>
          <cell r="CH320"/>
          <cell r="CI320"/>
          <cell r="CJ320"/>
          <cell r="CK320"/>
          <cell r="CL320"/>
          <cell r="CM320"/>
          <cell r="CN320"/>
          <cell r="CO320"/>
          <cell r="CP320"/>
          <cell r="CQ320"/>
          <cell r="CR320"/>
          <cell r="CS320"/>
          <cell r="CT320"/>
          <cell r="CU320"/>
          <cell r="CV320"/>
          <cell r="CW320"/>
          <cell r="CX320"/>
          <cell r="CY320"/>
          <cell r="CZ320"/>
        </row>
        <row r="321">
          <cell r="B321">
            <v>315</v>
          </cell>
          <cell r="C321">
            <v>8</v>
          </cell>
          <cell r="D321">
            <v>1</v>
          </cell>
          <cell r="E321">
            <v>2562</v>
          </cell>
          <cell r="F321">
            <v>800031246674</v>
          </cell>
          <cell r="G321" t="str">
            <v>นางสาว</v>
          </cell>
          <cell r="H321" t="str">
            <v>อัญชลี</v>
          </cell>
          <cell r="I321" t="str">
            <v>ใจนวล</v>
          </cell>
          <cell r="J321">
            <v>1540600054555</v>
          </cell>
          <cell r="K321" t="str">
            <v>ช้างคลาน</v>
          </cell>
          <cell r="L321" t="str">
            <v>เชียงใหม่ 1</v>
          </cell>
          <cell r="M321">
            <v>8</v>
          </cell>
          <cell r="N321" t="str">
            <v>ธปช.</v>
          </cell>
          <cell r="O321" t="str">
            <v>1.บุคคลค้ำประกัน</v>
          </cell>
          <cell r="P321">
            <v>30548.26</v>
          </cell>
          <cell r="Q321">
            <v>1.25</v>
          </cell>
          <cell r="R321" t="str">
            <v>จังหวัดแพร่</v>
          </cell>
          <cell r="S321" t="str">
            <v>ผบ.2924</v>
          </cell>
          <cell r="T321">
            <v>2558</v>
          </cell>
          <cell r="U321" t="str">
            <v>ผบ.3436</v>
          </cell>
          <cell r="V321">
            <v>2558</v>
          </cell>
          <cell r="W321">
            <v>14</v>
          </cell>
          <cell r="X321">
            <v>12</v>
          </cell>
          <cell r="Y321">
            <v>2558</v>
          </cell>
          <cell r="Z321"/>
          <cell r="AA321"/>
          <cell r="AB321"/>
          <cell r="AC321"/>
          <cell r="AD321"/>
          <cell r="AE321"/>
          <cell r="AF321"/>
          <cell r="AG321"/>
          <cell r="AH321"/>
          <cell r="AI321"/>
          <cell r="AJ321"/>
          <cell r="AK321"/>
          <cell r="AL321"/>
          <cell r="AM321"/>
          <cell r="AN321"/>
          <cell r="AO321"/>
          <cell r="AP321"/>
          <cell r="AQ321"/>
          <cell r="AR321"/>
          <cell r="AS321"/>
          <cell r="AT321"/>
          <cell r="AU321"/>
          <cell r="AV321"/>
          <cell r="AW321"/>
          <cell r="AX321"/>
          <cell r="AY321"/>
          <cell r="AZ321"/>
          <cell r="BA321"/>
          <cell r="BB321"/>
          <cell r="BC321" t="str">
            <v>ธนกร</v>
          </cell>
          <cell r="BD321"/>
          <cell r="BE321"/>
          <cell r="BF321" t="str">
            <v>ศูนย์ 1</v>
          </cell>
          <cell r="BG321"/>
          <cell r="BH321">
            <v>823558010602</v>
          </cell>
          <cell r="BI321" t="str">
            <v>นางสาวอัญชลี   ใจนวล</v>
          </cell>
          <cell r="BJ321"/>
          <cell r="BK321"/>
          <cell r="BL321"/>
          <cell r="BM321"/>
          <cell r="BN321" t="str">
            <v>1.นางสาวอัญชลี  ใจนวล
2.นางสาวณัฐนันท์พัทธ์  แก้วปุณมีชูชัย
3.นายณัฏฐานิพล  ก่ำศรี</v>
          </cell>
          <cell r="BO321" t="str">
            <v>ผู้กู้
ผู้ค้ำประกัน ล.2
ผู้ค้ำประกัน ล.3</v>
          </cell>
          <cell r="BP321" t="str">
            <v>1540600054555
1550800037042
1509900217521</v>
          </cell>
          <cell r="BQ321"/>
          <cell r="BR321"/>
          <cell r="BS321"/>
          <cell r="BT321"/>
          <cell r="BU321"/>
          <cell r="BV321"/>
          <cell r="BW321"/>
          <cell r="BX321"/>
          <cell r="BY321"/>
          <cell r="BZ321"/>
          <cell r="CA321"/>
          <cell r="CB321"/>
          <cell r="CC321"/>
          <cell r="CD321"/>
          <cell r="CE321"/>
          <cell r="CF321"/>
          <cell r="CG321"/>
          <cell r="CH321"/>
          <cell r="CI321"/>
          <cell r="CJ321"/>
          <cell r="CK321"/>
          <cell r="CL321"/>
          <cell r="CM321"/>
          <cell r="CN321"/>
          <cell r="CO321"/>
          <cell r="CP321"/>
          <cell r="CQ321"/>
          <cell r="CR321"/>
          <cell r="CS321"/>
          <cell r="CT321"/>
          <cell r="CU321"/>
          <cell r="CV321"/>
          <cell r="CW321"/>
          <cell r="CX321"/>
          <cell r="CY321"/>
          <cell r="CZ321"/>
        </row>
        <row r="322">
          <cell r="B322">
            <v>316</v>
          </cell>
          <cell r="C322">
            <v>8</v>
          </cell>
          <cell r="D322">
            <v>1</v>
          </cell>
          <cell r="E322">
            <v>2562</v>
          </cell>
          <cell r="F322">
            <v>800021149128</v>
          </cell>
          <cell r="G322" t="str">
            <v>นาย</v>
          </cell>
          <cell r="H322" t="str">
            <v>วิสันต์</v>
          </cell>
          <cell r="I322" t="str">
            <v>นามวิชิต</v>
          </cell>
          <cell r="J322">
            <v>3400400387582</v>
          </cell>
          <cell r="K322" t="str">
            <v>ท่าแพ</v>
          </cell>
          <cell r="L322" t="str">
            <v>เชียงใหม่ 1</v>
          </cell>
          <cell r="M322">
            <v>8</v>
          </cell>
          <cell r="N322" t="str">
            <v>ธปช.</v>
          </cell>
          <cell r="O322" t="str">
            <v>1.บุคคลค้ำประกัน</v>
          </cell>
          <cell r="P322">
            <v>35840.17</v>
          </cell>
          <cell r="Q322">
            <v>1.25</v>
          </cell>
          <cell r="R322" t="str">
            <v>แขวงขอนแก่น</v>
          </cell>
          <cell r="S322" t="str">
            <v>ผบ.1850</v>
          </cell>
          <cell r="T322">
            <v>2558</v>
          </cell>
          <cell r="U322" t="str">
            <v>ผบ.6103</v>
          </cell>
          <cell r="V322">
            <v>2558</v>
          </cell>
          <cell r="W322">
            <v>7</v>
          </cell>
          <cell r="X322">
            <v>9</v>
          </cell>
          <cell r="Y322">
            <v>2558</v>
          </cell>
          <cell r="Z322"/>
          <cell r="AA322"/>
          <cell r="AB322"/>
          <cell r="AC322"/>
          <cell r="AD322"/>
          <cell r="AE322"/>
          <cell r="AF322"/>
          <cell r="AG322"/>
          <cell r="AH322"/>
          <cell r="AI322"/>
          <cell r="AJ322"/>
          <cell r="AK322"/>
          <cell r="AL322"/>
          <cell r="AM322"/>
          <cell r="AN322"/>
          <cell r="AO322"/>
          <cell r="AP322"/>
          <cell r="AQ322"/>
          <cell r="AR322"/>
          <cell r="AS322"/>
          <cell r="AT322"/>
          <cell r="AU322"/>
          <cell r="AV322"/>
          <cell r="AW322"/>
          <cell r="AX322"/>
          <cell r="AY322"/>
          <cell r="AZ322"/>
          <cell r="BA322"/>
          <cell r="BB322" t="str">
            <v>ทำคืนแฟ้ม 5/8/2567
รายงานผลสืบทรัพย์ (รอบ 2) 25/9/2567</v>
          </cell>
          <cell r="BC322"/>
          <cell r="BD322"/>
          <cell r="BE322"/>
          <cell r="BF322" t="str">
            <v>ศูนย์ 1</v>
          </cell>
          <cell r="BG322"/>
          <cell r="BH322">
            <v>823558010073</v>
          </cell>
          <cell r="BI322" t="str">
            <v>นายวิสันต์   นามวิชิต</v>
          </cell>
          <cell r="BJ322"/>
          <cell r="BK322"/>
          <cell r="BL322"/>
          <cell r="BM322"/>
          <cell r="BN322" t="str">
            <v>1.นายวิสันต์  นามวิชิต
2.นางสาวกรนิสา  ลุนละวัน
3.นางสาวกรรณิการ์  แก้วนันตาหรือหอมระรื่น
4.นายอานุภาพ  หอมระรื่น</v>
          </cell>
          <cell r="BO322" t="str">
            <v>ผู้กู้
ผู้ค้ำประกัน ล.2
ผู้ค้ำประกัน ล.3
คู่สมรส (ล.3)</v>
          </cell>
          <cell r="BP322" t="str">
            <v>3400400387582
1500200001497
3571100623744
1509900406269</v>
          </cell>
          <cell r="BQ322" t="str">
            <v>-ไม่พบว่ามีกรรมสิทธิ์ในที่ดิน อ.หนองเรือ จ.ขอนแก่น
'-ไม่พบว่ามีกรรมสิทธิ์ในที่ดิน อ.จอมทอง จ.เชียงใหม่
'-พบว่ามีกรรมสิทธิ์ในที่ดิน อ.หางดง จ.เชียงใหม่ เลขโฉนด 64219 เลขที่ดิน 1352
'-ไม่พบว่ามีกรรมสิทธิ์ในที่ดิน อ.ดอยสะเก็ด จ.เชียงใหม่
'-พบว่ามีกรรมสิทธิ์ในที่ดิน อ.ดอยสะเก็ด จ.เชียงใหม่ เลขโฉนด 15018 เลขที่ดิน 194</v>
          </cell>
          <cell r="BR322" t="str">
            <v>พบ</v>
          </cell>
          <cell r="BS322" t="str">
            <v>พบ</v>
          </cell>
          <cell r="BT322">
            <v>4</v>
          </cell>
          <cell r="BU322">
            <v>4</v>
          </cell>
          <cell r="BV322"/>
          <cell r="BW322"/>
          <cell r="BX322"/>
          <cell r="BY322" t="str">
            <v>1.นายวิสันต์  นามวิชิต
2.นางสาวกรนิสา  ลุนละวัน
3.นางสาวกรรณิการ์  แก้วนันตา
4.นายอานุภาพ  หอมระรื่น</v>
          </cell>
          <cell r="BZ322" t="str">
            <v>จำเลยที่ 1
จำเลยที่ 2
จำเลยที่ 3
คู่สมรสจำเลยที่ 3</v>
          </cell>
          <cell r="CA322" t="str">
            <v>3-4004-00387-58-2
1-5002-00001-49-7
3-5711-00623-74-4
1-5099-00406-26-9</v>
          </cell>
          <cell r="CB322" t="str">
            <v>-ไม่พบว่ามีกรรมสิทธิ์ในที่ดิน อ.เมืองเชียงใหม่ จ.เชียงใหม่
-ไม่พบว่ามีกรรมสิทธิ์ในที่ดิน อ.หนองเรือ จ.ขอนแก่น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อ.ดอยสะเก็ด จ.เชียงใหม่</v>
          </cell>
          <cell r="CC322" t="str">
            <v>ไม่พบ</v>
          </cell>
          <cell r="CD322"/>
          <cell r="CE322"/>
          <cell r="CF322"/>
          <cell r="CG322"/>
          <cell r="CH322"/>
          <cell r="CI322"/>
          <cell r="CJ322"/>
          <cell r="CK322"/>
          <cell r="CL322"/>
          <cell r="CM322"/>
          <cell r="CN322"/>
          <cell r="CO322"/>
          <cell r="CP322"/>
          <cell r="CQ322"/>
          <cell r="CR322"/>
          <cell r="CS322"/>
          <cell r="CT322"/>
          <cell r="CU322"/>
          <cell r="CV322"/>
          <cell r="CW322"/>
          <cell r="CX322"/>
          <cell r="CY322"/>
          <cell r="CZ322"/>
        </row>
        <row r="323">
          <cell r="B323">
            <v>317</v>
          </cell>
          <cell r="C323">
            <v>8</v>
          </cell>
          <cell r="D323">
            <v>1</v>
          </cell>
          <cell r="E323">
            <v>2562</v>
          </cell>
          <cell r="F323">
            <v>800046314848</v>
          </cell>
          <cell r="G323" t="str">
            <v>นางสาว</v>
          </cell>
          <cell r="H323" t="str">
            <v>สุดธิดา</v>
          </cell>
          <cell r="I323" t="str">
            <v>นามชัย</v>
          </cell>
          <cell r="J323">
            <v>1509900260990</v>
          </cell>
          <cell r="K323" t="str">
            <v>ท่าแพ</v>
          </cell>
          <cell r="L323" t="str">
            <v>เชียงใหม่ 1</v>
          </cell>
          <cell r="M323">
            <v>8</v>
          </cell>
          <cell r="N323" t="str">
            <v>ธปช.</v>
          </cell>
          <cell r="O323" t="str">
            <v>1.บุคคลค้ำประกัน</v>
          </cell>
          <cell r="P323">
            <v>48329.74</v>
          </cell>
          <cell r="Q323">
            <v>15</v>
          </cell>
          <cell r="R323" t="str">
            <v>แขวงเชียงใหม่</v>
          </cell>
          <cell r="S323" t="str">
            <v>ผบ.11294</v>
          </cell>
          <cell r="T323">
            <v>2559</v>
          </cell>
          <cell r="U323" t="str">
            <v>ผบ.13857</v>
          </cell>
          <cell r="V323">
            <v>2559</v>
          </cell>
          <cell r="W323"/>
          <cell r="X323"/>
          <cell r="Y323"/>
          <cell r="Z323">
            <v>20</v>
          </cell>
          <cell r="AA323">
            <v>12</v>
          </cell>
          <cell r="AB323">
            <v>2559</v>
          </cell>
          <cell r="AC323"/>
          <cell r="AD323"/>
          <cell r="AE323"/>
          <cell r="AF323"/>
          <cell r="AG323"/>
          <cell r="AH323"/>
          <cell r="AI323"/>
          <cell r="AJ323"/>
          <cell r="AK323"/>
          <cell r="AL323"/>
          <cell r="AM323"/>
          <cell r="AN323"/>
          <cell r="AO323"/>
          <cell r="AP323"/>
          <cell r="AQ323"/>
          <cell r="AR323"/>
          <cell r="AS323"/>
          <cell r="AT323"/>
          <cell r="AU323"/>
          <cell r="AV323"/>
          <cell r="AW323"/>
          <cell r="AX323"/>
          <cell r="AY323"/>
          <cell r="AZ323"/>
          <cell r="BA323"/>
          <cell r="BB323"/>
          <cell r="BC323"/>
          <cell r="BD323"/>
          <cell r="BE323"/>
          <cell r="BF323" t="str">
            <v>ศูนย์ 1</v>
          </cell>
          <cell r="BG323"/>
          <cell r="BH323">
            <v>823559010142</v>
          </cell>
          <cell r="BI323" t="str">
            <v>นางสาวสุดธิดา   นามชัย</v>
          </cell>
          <cell r="BJ323"/>
          <cell r="BK323"/>
          <cell r="BL323"/>
          <cell r="BM323"/>
          <cell r="BN323" t="str">
            <v>1.นางสาวสุดธิดา  นามชัย
2.นางสายทิน  หมื่นศรี
3.นายอินแฝง  หมื่นศรี
4.นายภาณุวัฒน์  จุ้ยละออง</v>
          </cell>
          <cell r="BO323" t="str">
            <v>ผู้กู้
ผู้ค้ำประกัน ล.2
คู่สมรส (ล.2)
ผู้ค้ำประกัน ล.3</v>
          </cell>
          <cell r="BP323" t="str">
            <v>1509900260990
3501200432037
3509900038312
1579900467021</v>
          </cell>
          <cell r="BQ32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ต.ห้วยสัก อ.เมืองเชียงราย จ.เชียงราย เลขโฉนด 89710 เลขที่ดิน 518 (ติดจำนอง)</v>
          </cell>
          <cell r="BR323" t="str">
            <v>พบ</v>
          </cell>
          <cell r="BS323" t="str">
            <v>ไม่พบ
พบ
ไม่พบ
ไม่พบ</v>
          </cell>
          <cell r="BT323">
            <v>4</v>
          </cell>
          <cell r="BU323">
            <v>4</v>
          </cell>
          <cell r="BV323"/>
          <cell r="BW323"/>
          <cell r="BX323"/>
          <cell r="BY323"/>
          <cell r="BZ323"/>
          <cell r="CA323"/>
          <cell r="CB323"/>
          <cell r="CC323"/>
          <cell r="CD323"/>
          <cell r="CE323"/>
          <cell r="CF323"/>
          <cell r="CG323"/>
          <cell r="CH323"/>
          <cell r="CI323"/>
          <cell r="CJ323"/>
          <cell r="CK323"/>
          <cell r="CL323"/>
          <cell r="CM323"/>
          <cell r="CN323"/>
          <cell r="CO323"/>
          <cell r="CP323"/>
          <cell r="CQ323"/>
          <cell r="CR323"/>
          <cell r="CS323"/>
          <cell r="CT323"/>
          <cell r="CU323"/>
          <cell r="CV323"/>
          <cell r="CW323"/>
          <cell r="CX323"/>
          <cell r="CY323"/>
          <cell r="CZ323"/>
        </row>
        <row r="324">
          <cell r="B324">
            <v>318</v>
          </cell>
          <cell r="C324">
            <v>8</v>
          </cell>
          <cell r="D324">
            <v>1</v>
          </cell>
          <cell r="E324">
            <v>2562</v>
          </cell>
          <cell r="F324">
            <v>800026410426</v>
          </cell>
          <cell r="G324" t="str">
            <v>นาง</v>
          </cell>
          <cell r="H324" t="str">
            <v>พัชรียา</v>
          </cell>
          <cell r="I324" t="str">
            <v>กิ่งเพชรรัตน์</v>
          </cell>
          <cell r="J324">
            <v>3670300621417</v>
          </cell>
          <cell r="K324" t="str">
            <v>ประตูช้างเผือก</v>
          </cell>
          <cell r="L324" t="str">
            <v>เชียงใหม่ 1</v>
          </cell>
          <cell r="M324">
            <v>8</v>
          </cell>
          <cell r="N324" t="str">
            <v>สวัสดิการ</v>
          </cell>
          <cell r="O324" t="str">
            <v>4.ไม่มีหลักประกัน</v>
          </cell>
          <cell r="P324">
            <v>230017.7</v>
          </cell>
          <cell r="Q324">
            <v>14</v>
          </cell>
          <cell r="R324" t="str">
            <v>แขวงเชียงใหม่</v>
          </cell>
          <cell r="S324" t="str">
            <v>ผบ.9203</v>
          </cell>
          <cell r="T324">
            <v>2558</v>
          </cell>
          <cell r="U324" t="str">
            <v>ผบ.9986</v>
          </cell>
          <cell r="V324">
            <v>2558</v>
          </cell>
          <cell r="W324">
            <v>19</v>
          </cell>
          <cell r="X324">
            <v>12</v>
          </cell>
          <cell r="Y324">
            <v>2558</v>
          </cell>
          <cell r="Z324"/>
          <cell r="AA324"/>
          <cell r="AB324"/>
          <cell r="AC324"/>
          <cell r="AD324"/>
          <cell r="AE324"/>
          <cell r="AF324"/>
          <cell r="AG324"/>
          <cell r="AH324"/>
          <cell r="AI324"/>
          <cell r="AJ324"/>
          <cell r="AK324"/>
          <cell r="AL324"/>
          <cell r="AM324"/>
          <cell r="AN324"/>
          <cell r="AO324"/>
          <cell r="AP324"/>
          <cell r="AQ324"/>
          <cell r="AR324"/>
          <cell r="AS324"/>
          <cell r="AT324"/>
          <cell r="AU324"/>
          <cell r="AV324"/>
          <cell r="AW324"/>
          <cell r="AX324"/>
          <cell r="AY324"/>
          <cell r="AZ324"/>
          <cell r="BA324"/>
          <cell r="BB324"/>
          <cell r="BC324" t="str">
            <v>ธนกร</v>
          </cell>
          <cell r="BD324"/>
          <cell r="BE324"/>
          <cell r="BF324" t="str">
            <v>ศูนย์ 1</v>
          </cell>
          <cell r="BG324"/>
          <cell r="BH324">
            <v>823558010801</v>
          </cell>
          <cell r="BI324" t="str">
            <v>นางพัชรียา   กิ่งเพชรรัตน์</v>
          </cell>
          <cell r="BJ324"/>
          <cell r="BK324"/>
          <cell r="BL324"/>
          <cell r="BM324"/>
          <cell r="BN324" t="str">
            <v>1.นางพัชรียา  กิ่งเพชรรัตน์
2.นายอาณัฐ  กิ่งเพชรรัตน์</v>
          </cell>
          <cell r="BO324" t="str">
            <v>ผู้กู้
คู่สมรส (ล.1)</v>
          </cell>
          <cell r="BP324" t="str">
            <v>3670300621417
3670300621409</v>
          </cell>
          <cell r="BQ324"/>
          <cell r="BR324"/>
          <cell r="BS324"/>
          <cell r="BT324"/>
          <cell r="BU324"/>
          <cell r="BV324"/>
          <cell r="BW324"/>
          <cell r="BX324"/>
          <cell r="BY324"/>
          <cell r="BZ324"/>
          <cell r="CA324"/>
          <cell r="CB324"/>
          <cell r="CC324"/>
          <cell r="CD324"/>
          <cell r="CE324"/>
          <cell r="CF324"/>
          <cell r="CG324"/>
          <cell r="CH324"/>
          <cell r="CI324"/>
          <cell r="CJ324"/>
          <cell r="CK324"/>
          <cell r="CL324"/>
          <cell r="CM324"/>
          <cell r="CN324"/>
          <cell r="CO324"/>
          <cell r="CP324"/>
          <cell r="CQ324"/>
          <cell r="CR324"/>
          <cell r="CS324"/>
          <cell r="CT324"/>
          <cell r="CU324"/>
          <cell r="CV324"/>
          <cell r="CW324"/>
          <cell r="CX324"/>
          <cell r="CY324"/>
          <cell r="CZ324"/>
        </row>
        <row r="325">
          <cell r="B325">
            <v>319</v>
          </cell>
          <cell r="C325">
            <v>8</v>
          </cell>
          <cell r="D325">
            <v>1</v>
          </cell>
          <cell r="E325">
            <v>2562</v>
          </cell>
          <cell r="F325">
            <v>800027781312</v>
          </cell>
          <cell r="G325" t="str">
            <v>ว่าที่ร้อยตรี</v>
          </cell>
          <cell r="H325" t="str">
            <v>พีรเดช</v>
          </cell>
          <cell r="I325" t="str">
            <v>จันตา</v>
          </cell>
          <cell r="J325">
            <v>1500900008168</v>
          </cell>
          <cell r="K325" t="str">
            <v>ช้างคลาน</v>
          </cell>
          <cell r="L325" t="str">
            <v>เชียงใหม่ 1</v>
          </cell>
          <cell r="M325">
            <v>8</v>
          </cell>
          <cell r="N325" t="str">
            <v>ธปช</v>
          </cell>
          <cell r="O325" t="str">
            <v>1.บุคคลค้ำประกัน</v>
          </cell>
          <cell r="P325">
            <v>84296</v>
          </cell>
          <cell r="Q325">
            <v>15</v>
          </cell>
          <cell r="R325" t="str">
            <v>แขวงเชียงใหม่</v>
          </cell>
          <cell r="S325" t="str">
            <v>ผบ.6960</v>
          </cell>
          <cell r="T325">
            <v>2558</v>
          </cell>
          <cell r="U325" t="str">
            <v>ผบ.7654</v>
          </cell>
          <cell r="V325">
            <v>2558</v>
          </cell>
          <cell r="W325"/>
          <cell r="X325"/>
          <cell r="Y325"/>
          <cell r="Z325">
            <v>12</v>
          </cell>
          <cell r="AA325">
            <v>10</v>
          </cell>
          <cell r="AB325">
            <v>2558</v>
          </cell>
          <cell r="AC325"/>
          <cell r="AD325"/>
          <cell r="AE325"/>
          <cell r="AF325"/>
          <cell r="AG325"/>
          <cell r="AH325"/>
          <cell r="AI325"/>
          <cell r="AJ325"/>
          <cell r="AK325"/>
          <cell r="AL325"/>
          <cell r="AM325"/>
          <cell r="AN325"/>
          <cell r="AO325"/>
          <cell r="AP325"/>
          <cell r="AQ325"/>
          <cell r="AR325"/>
          <cell r="AS325"/>
          <cell r="AT325"/>
          <cell r="AU325"/>
          <cell r="AV325"/>
          <cell r="AW325"/>
          <cell r="AX325"/>
          <cell r="AY325"/>
          <cell r="AZ325"/>
          <cell r="BA325"/>
          <cell r="BB325"/>
          <cell r="BC325"/>
          <cell r="BD325"/>
          <cell r="BE325"/>
          <cell r="BF325" t="str">
            <v>ศูนย์ 1</v>
          </cell>
          <cell r="BG325"/>
          <cell r="BH325">
            <v>823558010487</v>
          </cell>
          <cell r="BI325" t="str">
            <v>ว่าที่ร้อยตรีพีรเดช   จันตา</v>
          </cell>
          <cell r="BJ325"/>
          <cell r="BK325"/>
          <cell r="BL325"/>
          <cell r="BM325"/>
          <cell r="BN325" t="str">
            <v>1.ว่าที่ร้อยตรีพีรเดช  จันตา
2.นางสาวปัทมา  รุ่งเรือง
3.นางพิจิราพัชร  ใจงาม
4.นายจรัล  ใจงาม</v>
          </cell>
          <cell r="BO325" t="str">
            <v>ผู้กู้
ผู้ค้ำประกัน ล.2
ผู้ค้ำประกัน ล.3
คู่สมรส (ล.3)</v>
          </cell>
          <cell r="BP325" t="str">
            <v>1500900008168
3501400143942
3501300835621
3501400118697</v>
          </cell>
          <cell r="BQ325"/>
          <cell r="BR325"/>
          <cell r="BS325"/>
          <cell r="BT325"/>
          <cell r="BU325"/>
          <cell r="BV325"/>
          <cell r="BW325"/>
          <cell r="BX325"/>
          <cell r="BY325"/>
          <cell r="BZ325"/>
          <cell r="CA325"/>
          <cell r="CB325"/>
          <cell r="CC325"/>
          <cell r="CD325"/>
          <cell r="CE325"/>
          <cell r="CF325"/>
          <cell r="CG325"/>
          <cell r="CH325"/>
          <cell r="CI325"/>
          <cell r="CJ325"/>
          <cell r="CK325"/>
          <cell r="CL325"/>
          <cell r="CM325"/>
          <cell r="CN325"/>
          <cell r="CO325"/>
          <cell r="CP325"/>
          <cell r="CQ325"/>
          <cell r="CR325"/>
          <cell r="CS325"/>
          <cell r="CT325"/>
          <cell r="CU325"/>
          <cell r="CV325"/>
          <cell r="CW325"/>
          <cell r="CX325"/>
          <cell r="CY325"/>
          <cell r="CZ325"/>
        </row>
        <row r="326">
          <cell r="B326">
            <v>320</v>
          </cell>
          <cell r="C326">
            <v>8</v>
          </cell>
          <cell r="D326">
            <v>1</v>
          </cell>
          <cell r="E326">
            <v>2562</v>
          </cell>
          <cell r="F326">
            <v>800036058595</v>
          </cell>
          <cell r="G326" t="str">
            <v>นางสาว</v>
          </cell>
          <cell r="H326" t="str">
            <v>ณัฐวรรณ</v>
          </cell>
          <cell r="I326" t="str">
            <v>ใหม่วัน</v>
          </cell>
          <cell r="J326">
            <v>3509900270061</v>
          </cell>
          <cell r="K326" t="str">
            <v>ช้างคลาน</v>
          </cell>
          <cell r="L326" t="str">
            <v>เชียงใหม่ 1</v>
          </cell>
          <cell r="M326">
            <v>8</v>
          </cell>
          <cell r="N326" t="str">
            <v>ธปช</v>
          </cell>
          <cell r="O326" t="str">
            <v>1.บุคคลค้ำประกัน</v>
          </cell>
          <cell r="P326">
            <v>41665.919999999998</v>
          </cell>
          <cell r="Q326">
            <v>1.25</v>
          </cell>
          <cell r="R326" t="str">
            <v>แขวงเชียงใหม่</v>
          </cell>
          <cell r="S326" t="str">
            <v>ผบ.7719</v>
          </cell>
          <cell r="T326">
            <v>2558</v>
          </cell>
          <cell r="U326" t="str">
            <v>ผบ.9122</v>
          </cell>
          <cell r="V326">
            <v>2558</v>
          </cell>
          <cell r="W326"/>
          <cell r="X326"/>
          <cell r="Y326"/>
          <cell r="Z326">
            <v>24</v>
          </cell>
          <cell r="AA326">
            <v>11</v>
          </cell>
          <cell r="AB326">
            <v>2558</v>
          </cell>
          <cell r="AC326"/>
          <cell r="AD326"/>
          <cell r="AE326"/>
          <cell r="AF326"/>
          <cell r="AG326"/>
          <cell r="AH326"/>
          <cell r="AI326"/>
          <cell r="AJ326"/>
          <cell r="AK326"/>
          <cell r="AL326"/>
          <cell r="AM326"/>
          <cell r="AN326"/>
          <cell r="AO326"/>
          <cell r="AP326"/>
          <cell r="AQ326"/>
          <cell r="AR326"/>
          <cell r="AS326"/>
          <cell r="AT326"/>
          <cell r="AU326"/>
          <cell r="AV326"/>
          <cell r="AW326"/>
          <cell r="AX326"/>
          <cell r="AY326"/>
          <cell r="AZ326"/>
          <cell r="BA326"/>
          <cell r="BB326"/>
          <cell r="BC326"/>
          <cell r="BD326"/>
          <cell r="BE326"/>
          <cell r="BF326" t="str">
            <v>ศูนย์ 1</v>
          </cell>
          <cell r="BG326"/>
          <cell r="BH326">
            <v>823558010601</v>
          </cell>
          <cell r="BI326" t="str">
            <v>นางสาวณัฐวรรณ   ใหม่วัน</v>
          </cell>
          <cell r="BJ326"/>
          <cell r="BK326"/>
          <cell r="BL326"/>
          <cell r="BM326"/>
          <cell r="BN326" t="str">
            <v>1.นางสาวณัฐวรรณ  ใหม่วัน
2.นายไพโรจน์  จันเป็ง
3.นายรักชาติ  อุตอามาตย์</v>
          </cell>
          <cell r="BO326" t="str">
            <v>ผู้กู้
ผู้ค้ำประกัน ล.2
ผู้ค้ำประกัน ล.3</v>
          </cell>
          <cell r="BP326" t="str">
            <v>3509900270061
3510101090102
3350100030621</v>
          </cell>
          <cell r="BQ326"/>
          <cell r="BR326"/>
          <cell r="BS326"/>
          <cell r="BT326"/>
          <cell r="BU326"/>
          <cell r="BV326"/>
          <cell r="BW326"/>
          <cell r="BX326"/>
          <cell r="BY326"/>
          <cell r="BZ326"/>
          <cell r="CA326"/>
          <cell r="CB326"/>
          <cell r="CC326"/>
          <cell r="CD326"/>
          <cell r="CE326"/>
          <cell r="CF326"/>
          <cell r="CG326"/>
          <cell r="CH326"/>
          <cell r="CI326"/>
          <cell r="CJ326"/>
          <cell r="CK326"/>
          <cell r="CL326"/>
          <cell r="CM326"/>
          <cell r="CN326"/>
          <cell r="CO326"/>
          <cell r="CP326"/>
          <cell r="CQ326"/>
          <cell r="CR326"/>
          <cell r="CS326"/>
          <cell r="CT326"/>
          <cell r="CU326"/>
          <cell r="CV326"/>
          <cell r="CW326"/>
          <cell r="CX326"/>
          <cell r="CY326"/>
          <cell r="CZ326"/>
        </row>
        <row r="327">
          <cell r="B327">
            <v>321</v>
          </cell>
          <cell r="C327">
            <v>8</v>
          </cell>
          <cell r="D327">
            <v>1</v>
          </cell>
          <cell r="E327">
            <v>2562</v>
          </cell>
          <cell r="F327">
            <v>822252012015</v>
          </cell>
          <cell r="G327" t="str">
            <v>นางสาว</v>
          </cell>
          <cell r="H327" t="str">
            <v>ชิดชนก</v>
          </cell>
          <cell r="I327" t="str">
            <v>เรือนคำ</v>
          </cell>
          <cell r="J327">
            <v>1630400008761</v>
          </cell>
          <cell r="K327" t="str">
            <v>ประตูช้างเผือก</v>
          </cell>
          <cell r="L327" t="str">
            <v>เชียงใหม่ 1</v>
          </cell>
          <cell r="M327">
            <v>8</v>
          </cell>
          <cell r="N327" t="str">
            <v>ไทรทอง</v>
          </cell>
          <cell r="O327" t="str">
            <v>1.บุคคลค้ำประกัน</v>
          </cell>
          <cell r="P327">
            <v>28478.43</v>
          </cell>
          <cell r="Q327">
            <v>14</v>
          </cell>
          <cell r="R327" t="str">
            <v>จังหวัดแม่สอด</v>
          </cell>
          <cell r="S327" t="str">
            <v>ผบ.544</v>
          </cell>
          <cell r="T327">
            <v>2556</v>
          </cell>
          <cell r="U327" t="str">
            <v>ผบ.610</v>
          </cell>
          <cell r="V327">
            <v>2556</v>
          </cell>
          <cell r="W327"/>
          <cell r="X327"/>
          <cell r="Y327"/>
          <cell r="Z327">
            <v>9</v>
          </cell>
          <cell r="AA327">
            <v>12</v>
          </cell>
          <cell r="AB327">
            <v>2556</v>
          </cell>
          <cell r="AC327"/>
          <cell r="AD327"/>
          <cell r="AE327"/>
          <cell r="AF327"/>
          <cell r="AG327"/>
          <cell r="AH327"/>
          <cell r="AI327"/>
          <cell r="AJ327"/>
          <cell r="AK327"/>
          <cell r="AL327"/>
          <cell r="AM327"/>
          <cell r="AN327"/>
          <cell r="AO327"/>
          <cell r="AP327"/>
          <cell r="AQ327"/>
          <cell r="AR327"/>
          <cell r="AS327"/>
          <cell r="AT327"/>
          <cell r="AU327"/>
          <cell r="AV327"/>
          <cell r="AW327"/>
          <cell r="AX327"/>
          <cell r="AY327"/>
          <cell r="AZ327"/>
          <cell r="BA327"/>
          <cell r="BB327"/>
          <cell r="BC327"/>
          <cell r="BD327"/>
          <cell r="BE327"/>
          <cell r="BF327" t="str">
            <v>ศูนย์ 1</v>
          </cell>
          <cell r="BG327"/>
          <cell r="BH327">
            <v>0</v>
          </cell>
          <cell r="BI327" t="str">
            <v>นางสาวชิดชนก   เรือนคำ</v>
          </cell>
          <cell r="BJ327"/>
          <cell r="BK327"/>
          <cell r="BL327"/>
          <cell r="BM327"/>
          <cell r="BN327" t="str">
            <v>1.นางสาวชิดชนก  เรือนคำ
2.นางสาวเบญจวรรณ  เทพชื่น
3.นางสาวปรางศ์ทิพย์  กาบพิกุล</v>
          </cell>
          <cell r="BO327" t="str">
            <v>ผู้กู้
ผู้ค้ำประกัน ล.2
ผู้ค้ำประกัน ล.3</v>
          </cell>
          <cell r="BP327" t="str">
            <v>1630400008761
1510500038531
1520890004815</v>
          </cell>
          <cell r="BQ327" t="str">
            <v>-ไม่พบว่ามีกรรมสิทธิ์ในที่ดิน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อ.เมืองภูเก็ต จ.ภูเก็ต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327" t="str">
            <v>ไม่พบ</v>
          </cell>
          <cell r="BS327" t="str">
            <v>ไม่พบ
ไม่พบ
พบ</v>
          </cell>
          <cell r="BT327">
            <v>3</v>
          </cell>
          <cell r="BU327">
            <v>3</v>
          </cell>
          <cell r="BV327" t="str">
            <v>31/62</v>
          </cell>
          <cell r="BW327"/>
          <cell r="BX327"/>
          <cell r="BY327"/>
          <cell r="BZ327"/>
          <cell r="CA327"/>
          <cell r="CB327"/>
          <cell r="CC327"/>
          <cell r="CD327"/>
          <cell r="CE327"/>
          <cell r="CF327"/>
          <cell r="CG327"/>
          <cell r="CH327"/>
          <cell r="CI327"/>
          <cell r="CJ327"/>
          <cell r="CK327"/>
          <cell r="CL327"/>
          <cell r="CM327"/>
          <cell r="CN327"/>
          <cell r="CO327"/>
          <cell r="CP327"/>
          <cell r="CQ327"/>
          <cell r="CR327"/>
          <cell r="CS327"/>
          <cell r="CT327"/>
          <cell r="CU327"/>
          <cell r="CV327"/>
          <cell r="CW327"/>
          <cell r="CX327"/>
          <cell r="CY327"/>
          <cell r="CZ327"/>
        </row>
        <row r="328">
          <cell r="B328">
            <v>322</v>
          </cell>
          <cell r="C328">
            <v>18</v>
          </cell>
          <cell r="D328">
            <v>1</v>
          </cell>
          <cell r="E328">
            <v>2562</v>
          </cell>
          <cell r="F328">
            <v>800032044177</v>
          </cell>
          <cell r="G328" t="str">
            <v>ส.อ.</v>
          </cell>
          <cell r="H328" t="str">
            <v>รณยุทธ</v>
          </cell>
          <cell r="I328" t="str">
            <v>สงฆ์อุทก</v>
          </cell>
          <cell r="J328">
            <v>3340600165185</v>
          </cell>
          <cell r="K328" t="str">
            <v>ท่าแพ</v>
          </cell>
          <cell r="L328" t="str">
            <v>เชียงใหม่ 1</v>
          </cell>
          <cell r="M328">
            <v>8</v>
          </cell>
          <cell r="N328"/>
          <cell r="O328" t="str">
            <v>1.บุคคลค้ำประกัน</v>
          </cell>
          <cell r="P328"/>
          <cell r="Q328"/>
          <cell r="R328" t="str">
            <v>จังหวัดเชียงใหม่</v>
          </cell>
          <cell r="S328" t="str">
            <v>ผบ.2080</v>
          </cell>
          <cell r="T328">
            <v>2558</v>
          </cell>
          <cell r="U328" t="str">
            <v>ผบ.14</v>
          </cell>
          <cell r="V328">
            <v>2559</v>
          </cell>
          <cell r="W328">
            <v>18</v>
          </cell>
          <cell r="X328">
            <v>1</v>
          </cell>
          <cell r="Y328">
            <v>2559</v>
          </cell>
          <cell r="Z328"/>
          <cell r="AA328"/>
          <cell r="AB328"/>
          <cell r="AC328"/>
          <cell r="AD328"/>
          <cell r="AE328"/>
          <cell r="AF328"/>
          <cell r="AG328"/>
          <cell r="AH328"/>
          <cell r="AI328"/>
          <cell r="AJ328"/>
          <cell r="AK328"/>
          <cell r="AL328"/>
          <cell r="AM328"/>
          <cell r="AN328"/>
          <cell r="AO328"/>
          <cell r="AP328"/>
          <cell r="AQ328"/>
          <cell r="AR328"/>
          <cell r="AS328"/>
          <cell r="AT328"/>
          <cell r="AU328"/>
          <cell r="AV328"/>
          <cell r="AW328"/>
          <cell r="AX328"/>
          <cell r="AY328"/>
          <cell r="AZ328"/>
          <cell r="BA328"/>
          <cell r="BB328"/>
          <cell r="BC328"/>
          <cell r="BD328"/>
          <cell r="BE328"/>
          <cell r="BF328" t="str">
            <v>ศูนย์ 1</v>
          </cell>
          <cell r="BG328"/>
          <cell r="BH328">
            <v>823558010705</v>
          </cell>
          <cell r="BI328" t="str">
            <v>ส.อ.รณยุทธ   สงฆ์อุทก</v>
          </cell>
          <cell r="BJ328"/>
          <cell r="BK328"/>
          <cell r="BL328"/>
          <cell r="BM328"/>
          <cell r="BN328" t="str">
            <v xml:space="preserve">1.สิบเอกหรือนายรณยุทธ  สงฆ์อุทก
2.จ่าสิบเอกกฤษณพงศ์  ปัญญาเมืองใจ
3.นางนงลักษณ์  ปัญญาเมืองใจ
4.สิบเอกหรือนายนปพล  คงเพ็ช
</v>
          </cell>
          <cell r="BO328" t="str">
            <v xml:space="preserve">จำเลยที่ 1
จำเลยที่ 2
คู่สมรสจำเลยที่ 2
จำเลยที่ 3
</v>
          </cell>
          <cell r="BP328" t="str">
            <v xml:space="preserve">3-3406-00165-18-5
3-5015-00371-04-1
3-5015-00370-42-8
3-7101-0003-38-7
</v>
          </cell>
          <cell r="BQ328" t="str">
            <v xml:space="preserve"> ไม่พบทรัพย์ในที่ดิน สาขาหางดง จ.เชียงใหม่
ไม่พบทรัพย์ในที่ดิน สาขาสันทราย จ.เชียงใหม่
 ไม่พบทรัพย์ในที่ดิน อำเภอเมืองเชียงใหม่  จ.เชียงใหม่
พบว่ามีกรรมสิทธิ์ในที่ดินโฉนดเลขที่ 10558 ต.สบแม่ข่า อ.หางดง  จ.เชียงใหม่ (ปลอดจำนอง) 
 ไม่พบทรัพย์ในที่ดิน อำเภอเมืองเชียงใหม่  จ.เชียงใหม่
พบว่ามีกรรมสิทธ์ในที่ดินโฉนดเลขที่ 3201 ต.สบแม่ข่า  อ.หางดง  จ.เขียงใหม่ (สินส่วนตัว)
พบว่ามีกรรมสิทธิ์ในที่ดินโฉนดเลขที่ 69463 ต.แม่สบข่า  อ.หางดง  จ.เชียงใหม่ (ปลอดจำนอง)
ไม่พบทรัพย์ในที่ดิน สาขาหงดง จ.เชียงใหม่
ไม่พบทรัพย์ในที่ดิน อำเภอเมืองเชียงใหม่  จ.เชียงใหม่
</v>
          </cell>
          <cell r="BR328" t="str">
            <v>พบ</v>
          </cell>
          <cell r="BS328" t="str">
            <v>ไม่พบ
พบ
ไม่พบ
พบ</v>
          </cell>
          <cell r="BT328">
            <v>4</v>
          </cell>
          <cell r="BU328">
            <v>4</v>
          </cell>
          <cell r="BV328"/>
          <cell r="BW328"/>
          <cell r="BX328"/>
          <cell r="BY328"/>
          <cell r="BZ328"/>
          <cell r="CA328"/>
          <cell r="CB328"/>
          <cell r="CC328"/>
          <cell r="CD328"/>
          <cell r="CE328"/>
          <cell r="CF328"/>
          <cell r="CG328"/>
          <cell r="CH328"/>
          <cell r="CI328"/>
          <cell r="CJ328"/>
          <cell r="CK328"/>
          <cell r="CL328"/>
          <cell r="CM328"/>
          <cell r="CN328"/>
          <cell r="CO328"/>
          <cell r="CP328"/>
          <cell r="CQ328"/>
          <cell r="CR328"/>
          <cell r="CS328"/>
          <cell r="CT328"/>
          <cell r="CU328"/>
          <cell r="CV328"/>
          <cell r="CW328"/>
          <cell r="CX328"/>
          <cell r="CY328"/>
          <cell r="CZ328"/>
        </row>
        <row r="329">
          <cell r="B329">
            <v>323</v>
          </cell>
          <cell r="C329">
            <v>29</v>
          </cell>
          <cell r="D329">
            <v>1</v>
          </cell>
          <cell r="E329">
            <v>2562</v>
          </cell>
          <cell r="F329">
            <v>800044762402</v>
          </cell>
          <cell r="G329" t="str">
            <v>นาง</v>
          </cell>
          <cell r="H329" t="str">
            <v>ลัดดา</v>
          </cell>
          <cell r="I329" t="str">
            <v>ใจมูล</v>
          </cell>
          <cell r="J329">
            <v>3500200741993</v>
          </cell>
          <cell r="K329" t="str">
            <v>สันป่าตอง</v>
          </cell>
          <cell r="L329" t="str">
            <v>เชียงใหม่ 3</v>
          </cell>
          <cell r="M329">
            <v>8</v>
          </cell>
          <cell r="N329" t="str">
            <v>ธปช</v>
          </cell>
          <cell r="O329" t="str">
            <v>1.บุคคลค้ำประกัน</v>
          </cell>
          <cell r="P329"/>
          <cell r="Q329"/>
          <cell r="R329" t="str">
            <v>แขวงเชียงใหม่</v>
          </cell>
          <cell r="S329" t="str">
            <v>ผบ.8428</v>
          </cell>
          <cell r="T329">
            <v>2560</v>
          </cell>
          <cell r="U329" t="str">
            <v>ผบ.8836</v>
          </cell>
          <cell r="V329">
            <v>2560</v>
          </cell>
          <cell r="W329"/>
          <cell r="X329"/>
          <cell r="Y329"/>
          <cell r="Z329">
            <v>19</v>
          </cell>
          <cell r="AA329">
            <v>9</v>
          </cell>
          <cell r="AB329">
            <v>2560</v>
          </cell>
          <cell r="AC329"/>
          <cell r="AD329"/>
          <cell r="AE329"/>
          <cell r="AF329"/>
          <cell r="AG329"/>
          <cell r="AH329"/>
          <cell r="AI329"/>
          <cell r="AJ329"/>
          <cell r="AK329"/>
          <cell r="AL329"/>
          <cell r="AM329"/>
          <cell r="AN329"/>
          <cell r="AO329"/>
          <cell r="AP329"/>
          <cell r="AQ329"/>
          <cell r="AR329"/>
          <cell r="AS329"/>
          <cell r="AT329"/>
          <cell r="AU329"/>
          <cell r="AV329"/>
          <cell r="AW329"/>
          <cell r="AX329"/>
          <cell r="AY329"/>
          <cell r="AZ329"/>
          <cell r="BA329"/>
          <cell r="BB329" t="str">
            <v>ให้ยึดทรัพย์จำนอง  29/1/2562  ไลน์</v>
          </cell>
          <cell r="BC329"/>
          <cell r="BD329"/>
          <cell r="BE329"/>
          <cell r="BF329" t="str">
            <v>ศูนย์ 2</v>
          </cell>
          <cell r="BG329"/>
          <cell r="BH329">
            <v>823760010131</v>
          </cell>
          <cell r="BI329" t="str">
            <v>นางลัดดา   ใจมูล</v>
          </cell>
          <cell r="BJ329"/>
          <cell r="BK329"/>
          <cell r="BL329"/>
          <cell r="BM329"/>
          <cell r="BN329" t="str">
            <v>1.นางสาวลัดดา  ใจมูล
2.นางเทียมจันทร์  วงศ์ฝั้น
3.นางสาววิจิตรา  แสนใจน้อย</v>
          </cell>
          <cell r="BO329" t="str">
            <v>ผู้กู้
ผู้ค้ำประกัน ล.2
ผู้ค้ำประกัน ล.3</v>
          </cell>
          <cell r="BP329" t="str">
            <v>3500200741993
5500200008494
3501201052891</v>
          </cell>
          <cell r="BQ329"/>
          <cell r="BR329"/>
          <cell r="BS329" t="str">
            <v>พบ
ไม่พบ
พบ</v>
          </cell>
          <cell r="BT329"/>
          <cell r="BU329"/>
          <cell r="BV329"/>
          <cell r="BW329"/>
          <cell r="BX329"/>
          <cell r="BY329"/>
          <cell r="BZ329"/>
          <cell r="CA329"/>
          <cell r="CB329"/>
          <cell r="CC329"/>
          <cell r="CD329"/>
          <cell r="CE329"/>
          <cell r="CF329"/>
          <cell r="CG329"/>
          <cell r="CH329"/>
          <cell r="CI329"/>
          <cell r="CJ329"/>
          <cell r="CK329"/>
          <cell r="CL329"/>
          <cell r="CM329"/>
          <cell r="CN329"/>
          <cell r="CO329"/>
          <cell r="CP329"/>
          <cell r="CQ329"/>
          <cell r="CR329"/>
          <cell r="CS329"/>
          <cell r="CT329"/>
          <cell r="CU329"/>
          <cell r="CV329"/>
          <cell r="CW329"/>
          <cell r="CX329"/>
          <cell r="CY329"/>
          <cell r="CZ329"/>
        </row>
        <row r="330">
          <cell r="B330">
            <v>324</v>
          </cell>
          <cell r="C330">
            <v>5</v>
          </cell>
          <cell r="D330">
            <v>2</v>
          </cell>
          <cell r="E330">
            <v>2562</v>
          </cell>
          <cell r="F330">
            <v>800037788042</v>
          </cell>
          <cell r="G330" t="str">
            <v>นางสาว</v>
          </cell>
          <cell r="H330" t="str">
            <v>นิชดา</v>
          </cell>
          <cell r="I330" t="str">
            <v>กลางประพันธ์</v>
          </cell>
          <cell r="J330">
            <v>3501200733363</v>
          </cell>
          <cell r="K330" t="str">
            <v>สันป่าตอง</v>
          </cell>
          <cell r="L330" t="str">
            <v>เชียงใหม่ 3</v>
          </cell>
          <cell r="M330">
            <v>8</v>
          </cell>
          <cell r="N330" t="str">
            <v>ธปช</v>
          </cell>
          <cell r="O330" t="str">
            <v>1.บุคคลค้ำประกัน</v>
          </cell>
          <cell r="P330">
            <v>118582.37</v>
          </cell>
          <cell r="Q330">
            <v>15</v>
          </cell>
          <cell r="R330" t="str">
            <v>แขวงเชียงใหม่</v>
          </cell>
          <cell r="S330" t="str">
            <v>ผบ.12530</v>
          </cell>
          <cell r="T330">
            <v>2560</v>
          </cell>
          <cell r="U330" t="str">
            <v>ผบ.3681</v>
          </cell>
          <cell r="V330">
            <v>2561</v>
          </cell>
          <cell r="W330">
            <v>24</v>
          </cell>
          <cell r="X330">
            <v>4</v>
          </cell>
          <cell r="Y330">
            <v>2561</v>
          </cell>
          <cell r="Z330"/>
          <cell r="AA330"/>
          <cell r="AB330"/>
          <cell r="AC330"/>
          <cell r="AD330"/>
          <cell r="AE330"/>
          <cell r="AF330"/>
          <cell r="AG330"/>
          <cell r="AH330"/>
          <cell r="AI330"/>
          <cell r="AJ330"/>
          <cell r="AK330"/>
          <cell r="AL330"/>
          <cell r="AM330"/>
          <cell r="AN330"/>
          <cell r="AO330"/>
          <cell r="AP330"/>
          <cell r="AQ330"/>
          <cell r="AR330"/>
          <cell r="AS330"/>
          <cell r="AT330"/>
          <cell r="AU330"/>
          <cell r="AV330"/>
          <cell r="AW330"/>
          <cell r="AX330"/>
          <cell r="AY330"/>
          <cell r="AZ330"/>
          <cell r="BA330"/>
          <cell r="BB330"/>
          <cell r="BC330"/>
          <cell r="BD330"/>
          <cell r="BE330"/>
          <cell r="BF330" t="str">
            <v>ศูนย์ 2</v>
          </cell>
          <cell r="BG330"/>
          <cell r="BH330">
            <v>823760010362</v>
          </cell>
          <cell r="BI330" t="str">
            <v>นางสาวนิชดา   กลางประพันธ์</v>
          </cell>
          <cell r="BJ330"/>
          <cell r="BK330"/>
          <cell r="BL330"/>
          <cell r="BM330"/>
          <cell r="BN330" t="str">
            <v>1.นางสาวนิชดา  กลางประพันธ์
2.นางเกสร  ติ๊บดง
3.นางคำปัน  ชุ่มใจ</v>
          </cell>
          <cell r="BO330" t="str">
            <v>ผู้กู้
ผู้ค้ำประกัน ล.2
ผู้ค้ำประกัน ล.3</v>
          </cell>
          <cell r="BP330" t="str">
            <v>3501200733363
3501200128338
3501200068581</v>
          </cell>
          <cell r="BQ330" t="str">
            <v xml:space="preserve">-ไม่พบว่ามีกรรมสิทธิ์ในที่ดิน อ.สันป่าตอง จ.เชียงใหม่
'-ไม่พบว่ามีกรรมสิทธิ์ในที่ดิน แขวงบางซื่อ เขตบางซื่อ กรุงเทพมหานคร
'-ไม่พบว่ามีกรรมสิทธิ์ในที่ดิน อ.สันป่าตอง จ.เชียงใหม่
'-ไม่พบว่ามีกรรมสิทธิ์ในที่ดิน อ.สันป่าตอง จ.เชียงใหม่
</v>
          </cell>
          <cell r="BR330" t="str">
            <v>ไม่พบ</v>
          </cell>
          <cell r="BS330"/>
          <cell r="BT330">
            <v>3</v>
          </cell>
          <cell r="BU330"/>
          <cell r="BV330" t="str">
            <v>39/62</v>
          </cell>
          <cell r="BW330"/>
          <cell r="BX330"/>
          <cell r="BY330"/>
          <cell r="BZ330"/>
          <cell r="CA330"/>
          <cell r="CB330"/>
          <cell r="CC330"/>
          <cell r="CD330"/>
          <cell r="CE330"/>
          <cell r="CF330"/>
          <cell r="CG330"/>
          <cell r="CH330"/>
          <cell r="CI330"/>
          <cell r="CJ330"/>
          <cell r="CK330"/>
          <cell r="CL330"/>
          <cell r="CM330"/>
          <cell r="CN330"/>
          <cell r="CO330"/>
          <cell r="CP330"/>
          <cell r="CQ330"/>
          <cell r="CR330"/>
          <cell r="CS330"/>
          <cell r="CT330"/>
          <cell r="CU330"/>
          <cell r="CV330"/>
          <cell r="CW330"/>
          <cell r="CX330"/>
          <cell r="CY330"/>
          <cell r="CZ330"/>
        </row>
        <row r="331">
          <cell r="B331">
            <v>325</v>
          </cell>
          <cell r="C331">
            <v>8</v>
          </cell>
          <cell r="D331">
            <v>2</v>
          </cell>
          <cell r="E331">
            <v>2562</v>
          </cell>
          <cell r="F331">
            <v>800031690202</v>
          </cell>
          <cell r="G331" t="str">
            <v>นางสาว</v>
          </cell>
          <cell r="H331" t="str">
            <v>ธรินทร์ญา</v>
          </cell>
          <cell r="I331" t="str">
            <v>วรรณศรีธนโชติ</v>
          </cell>
          <cell r="J331">
            <v>3660500184550</v>
          </cell>
          <cell r="K331" t="str">
            <v>สารภี</v>
          </cell>
          <cell r="L331" t="str">
            <v>เชียงใหม่ 3</v>
          </cell>
          <cell r="M331">
            <v>8</v>
          </cell>
          <cell r="N331" t="str">
            <v>ธปช</v>
          </cell>
          <cell r="O331" t="str">
            <v>1.บุคคลค้ำประกัน</v>
          </cell>
          <cell r="P331"/>
          <cell r="Q331"/>
          <cell r="R331" t="str">
            <v>จังหวัดแพร่</v>
          </cell>
          <cell r="S331" t="str">
            <v>ผบ.1068</v>
          </cell>
          <cell r="T331">
            <v>2558</v>
          </cell>
          <cell r="U331" t="str">
            <v>ผบ.3186</v>
          </cell>
          <cell r="V331">
            <v>2558</v>
          </cell>
          <cell r="W331"/>
          <cell r="X331"/>
          <cell r="Y331"/>
          <cell r="Z331">
            <v>9</v>
          </cell>
          <cell r="AA331">
            <v>11</v>
          </cell>
          <cell r="AB331">
            <v>2558</v>
          </cell>
          <cell r="AC331"/>
          <cell r="AD331"/>
          <cell r="AE331"/>
          <cell r="AF331"/>
          <cell r="AG331"/>
          <cell r="AH331"/>
          <cell r="AI331"/>
          <cell r="AJ331"/>
          <cell r="AK331"/>
          <cell r="AL331"/>
          <cell r="AM331"/>
          <cell r="AN331"/>
          <cell r="AO331"/>
          <cell r="AP331"/>
          <cell r="AQ331"/>
          <cell r="AR331"/>
          <cell r="AS331"/>
          <cell r="AT331"/>
          <cell r="AU331"/>
          <cell r="AV331"/>
          <cell r="AW331"/>
          <cell r="AX331"/>
          <cell r="AY331"/>
          <cell r="AZ331"/>
          <cell r="BA331"/>
          <cell r="BB331" t="str">
            <v>คำสั่งดำเนินงานวันที่ 15/3/66 // รายงานคดีวันที่ 5/7/2566</v>
          </cell>
          <cell r="BC331" t="str">
            <v>เกศินี</v>
          </cell>
          <cell r="BD331"/>
          <cell r="BE331"/>
          <cell r="BF331" t="str">
            <v>ศูนย์ 2</v>
          </cell>
          <cell r="BG331"/>
          <cell r="BH331">
            <v>0</v>
          </cell>
          <cell r="BI331" t="str">
            <v>นางสาวธรินทร์ญา   วรรณศรีธนโชติ</v>
          </cell>
          <cell r="BJ331"/>
          <cell r="BK331"/>
          <cell r="BL331"/>
          <cell r="BM331"/>
          <cell r="BN331" t="str">
            <v>1.นางสาวธรินทร์ญา  วรรณศรีธนโชติ
2.นางสาวกานตรัตน์  จิรากิตติรัตน์</v>
          </cell>
          <cell r="BO331" t="str">
            <v>ผู้กู้
ผู้ค้ำประกัน ล.2</v>
          </cell>
          <cell r="BP331" t="str">
            <v>3660500184550
3501900211289</v>
          </cell>
          <cell r="BQ331" t="str">
            <v>-ไม่พบว่ามีกรรมสิทธิ์ในที่ดิน อ.ร้องกวาง จ.แพร่
'-ไม่พบว่ามีกรรมสิทธิ์ในที่ดิน อ.สารภี จ.เชียงใหม่
'-ไม่พบว่ามีกรรมสิทธิ์ในที่ดิน อ.สารภี จ.เชียงใหม่</v>
          </cell>
          <cell r="BR331" t="str">
            <v>ไม่พบ</v>
          </cell>
          <cell r="BS331" t="str">
            <v>ไม่พบ
ไม่พบ</v>
          </cell>
          <cell r="BT331">
            <v>2</v>
          </cell>
          <cell r="BU331">
            <v>2</v>
          </cell>
          <cell r="BV331" t="str">
            <v>27/62</v>
          </cell>
          <cell r="BW331"/>
          <cell r="BX331"/>
          <cell r="BY331" t="str">
            <v>1.นางสาวธรินทร์ญา วรรณศรีธนโชติ
2.นางสาวกานตรัตน์ จิรากิตติรัตน์</v>
          </cell>
          <cell r="BZ331" t="str">
            <v>จำเลยที่ 1
จำเลยที่ 2</v>
          </cell>
          <cell r="CA331" t="str">
            <v>3-6605-00184-55-0
3-5019-00211-28-9</v>
          </cell>
          <cell r="CB331" t="str">
            <v>-ไม่พบว่ามีกรรมสิทธิ์ในที่ดิน อ.หนองม่วงไข่ จ.แพร่
-ไม่พบว่ามีกรรมสิทธิ์ในที่ดิน อ.แม่สาย จ.เชียงราย
-ไม่พบว่ามีกรรมสิทธิ์ในที่ดิน อ.สารภี จ.เชียงใหม่
-พบว่ามีกรรมสิทธิ์ในโฉนดเลขที่ 1372 ต.หนองผึ้ง  อ.สารภี  จ.เชียงใหม่ (ติดจำนองธ.ออมสิน)
-พบว่ามีกรรมสิทธิ์ในโฉนดเลขที่ 48789  ต.หนองผึ้ง  อ.สารภี  จ.เชียงใหม่ (กรรมสิทธิร่วม)</v>
          </cell>
          <cell r="CC331" t="str">
            <v>พบทรัพย์</v>
          </cell>
          <cell r="CD331"/>
          <cell r="CE331"/>
          <cell r="CF331"/>
          <cell r="CG331"/>
          <cell r="CH331"/>
          <cell r="CI331"/>
          <cell r="CJ331"/>
          <cell r="CK331"/>
          <cell r="CL331"/>
          <cell r="CM331"/>
          <cell r="CN331"/>
          <cell r="CO331"/>
          <cell r="CP331"/>
          <cell r="CQ331"/>
          <cell r="CR331"/>
          <cell r="CS331"/>
          <cell r="CT331"/>
          <cell r="CU331"/>
          <cell r="CV331"/>
          <cell r="CW331"/>
          <cell r="CX331"/>
          <cell r="CY331"/>
          <cell r="CZ331"/>
        </row>
        <row r="332">
          <cell r="B332">
            <v>326</v>
          </cell>
          <cell r="C332">
            <v>21</v>
          </cell>
          <cell r="D332">
            <v>2</v>
          </cell>
          <cell r="E332">
            <v>2562</v>
          </cell>
          <cell r="F332">
            <v>800008069448</v>
          </cell>
          <cell r="G332" t="str">
            <v>นาย</v>
          </cell>
          <cell r="H332" t="str">
            <v>ธนดล</v>
          </cell>
          <cell r="I332" t="str">
            <v>บูรณเกรียงไกร</v>
          </cell>
          <cell r="J332">
            <v>3360400098140</v>
          </cell>
          <cell r="K332" t="str">
            <v>อมก๋อย</v>
          </cell>
          <cell r="L332" t="str">
            <v>เชียงใหม่ 3</v>
          </cell>
          <cell r="M332">
            <v>8</v>
          </cell>
          <cell r="N332" t="str">
            <v>ชพค. เกื้อกูล</v>
          </cell>
          <cell r="O332" t="str">
            <v>1.บุคคลค้ำประกัน</v>
          </cell>
          <cell r="P332"/>
          <cell r="Q332"/>
          <cell r="R332" t="str">
            <v>จังหวัดฮอด</v>
          </cell>
          <cell r="S332" t="str">
            <v>ผบ.1245</v>
          </cell>
          <cell r="T332">
            <v>2561</v>
          </cell>
          <cell r="U332" t="str">
            <v>ผบ.1463</v>
          </cell>
          <cell r="V332">
            <v>2561</v>
          </cell>
          <cell r="W332">
            <v>19</v>
          </cell>
          <cell r="X332">
            <v>12</v>
          </cell>
          <cell r="Y332">
            <v>2561</v>
          </cell>
          <cell r="Z332"/>
          <cell r="AA332"/>
          <cell r="AB332"/>
          <cell r="AC332"/>
          <cell r="AD332"/>
          <cell r="AE332"/>
          <cell r="AF332"/>
          <cell r="AG332"/>
          <cell r="AH332"/>
          <cell r="AI332"/>
          <cell r="AJ332"/>
          <cell r="AK332"/>
          <cell r="AL332"/>
          <cell r="AM332"/>
          <cell r="AN332"/>
          <cell r="AO332"/>
          <cell r="AP332"/>
          <cell r="AQ332"/>
          <cell r="AR332"/>
          <cell r="AS332"/>
          <cell r="AT332"/>
          <cell r="AU332"/>
          <cell r="AV332"/>
          <cell r="AW332"/>
          <cell r="AX332"/>
          <cell r="AY332"/>
          <cell r="AZ332"/>
          <cell r="BA332"/>
          <cell r="BB332"/>
          <cell r="BC332"/>
          <cell r="BD332"/>
          <cell r="BE332"/>
          <cell r="BF332"/>
          <cell r="BG332"/>
          <cell r="BH332">
            <v>823760050002</v>
          </cell>
          <cell r="BI332" t="str">
            <v>นายธนดล   บูรณเกรียงไกร</v>
          </cell>
          <cell r="BJ332"/>
          <cell r="BK332"/>
          <cell r="BL332"/>
          <cell r="BM332"/>
          <cell r="BN332" t="str">
            <v>1.นายธนดล  บูรณะเกรียงไกร
2.นางกมลวรรณ แก้วคำมา
3.นายธีรวัช  ไชยพูน</v>
          </cell>
          <cell r="BO332" t="str">
            <v>จำเลยที่ 1
จำเลยที่ 2
จำเลยที่ 3</v>
          </cell>
          <cell r="BP332" t="str">
            <v>3-3604-00098-14-0
3-5805-00113-48-3
3-5103-00098-65-1</v>
          </cell>
          <cell r="BQ332" t="str">
            <v>'-ไม่พบว่ามีกรรมสิทธิ์ในที่ดิน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อำเภอชุมแพ จังหวัดขอนแก่น
'-ไม่พบว่ามีกรรมสิทธิ์ในที่ดิน อำเภอภูเขียว จังหวัดชัยภูมิ
'-ไม่พบว่ามีกรรมสิทธิ์ในที่ดิน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อำเภอเมือง จังหวัดแม่ฮ่องสอน
'-ไม่พบว่ามีกรรมสิทธิ์ในที่ดิน อำเภอฮอด จังหวัดเชียงใหม่</v>
          </cell>
          <cell r="BR332" t="str">
            <v>ไม่พบ</v>
          </cell>
          <cell r="BS332"/>
          <cell r="BT332">
            <v>2</v>
          </cell>
          <cell r="BU332">
            <v>2</v>
          </cell>
          <cell r="BV332" t="str">
            <v>40/62</v>
          </cell>
          <cell r="BW332"/>
          <cell r="BX332"/>
          <cell r="BY332"/>
          <cell r="BZ332"/>
          <cell r="CA332"/>
          <cell r="CB332"/>
          <cell r="CC332"/>
          <cell r="CD332"/>
          <cell r="CE332"/>
          <cell r="CF332"/>
          <cell r="CG332"/>
          <cell r="CH332"/>
          <cell r="CI332"/>
          <cell r="CJ332"/>
          <cell r="CK332"/>
          <cell r="CL332"/>
          <cell r="CM332"/>
          <cell r="CN332"/>
          <cell r="CO332"/>
          <cell r="CP332"/>
          <cell r="CQ332"/>
          <cell r="CR332"/>
          <cell r="CS332"/>
          <cell r="CT332"/>
          <cell r="CU332"/>
          <cell r="CV332"/>
          <cell r="CW332"/>
          <cell r="CX332"/>
          <cell r="CY332"/>
          <cell r="CZ332"/>
        </row>
        <row r="333">
          <cell r="B333">
            <v>327</v>
          </cell>
          <cell r="C333">
            <v>21</v>
          </cell>
          <cell r="D333">
            <v>2</v>
          </cell>
          <cell r="E333">
            <v>2562</v>
          </cell>
          <cell r="F333">
            <v>856251002031</v>
          </cell>
          <cell r="G333" t="str">
            <v>นาย</v>
          </cell>
          <cell r="H333" t="str">
            <v>โสภน</v>
          </cell>
          <cell r="I333" t="str">
            <v>อินทนนท์</v>
          </cell>
          <cell r="J333"/>
          <cell r="K333" t="str">
            <v>ฮอด</v>
          </cell>
          <cell r="L333" t="str">
            <v>เชียงใหม่ 3</v>
          </cell>
          <cell r="M333">
            <v>8</v>
          </cell>
          <cell r="N333" t="str">
            <v>พัฒนากลุ่มอาชีพ</v>
          </cell>
          <cell r="O333" t="str">
            <v>1.บุคคลค้ำประกัน</v>
          </cell>
          <cell r="P333"/>
          <cell r="Q333"/>
          <cell r="R333" t="str">
            <v>จังหวัดฮอด</v>
          </cell>
          <cell r="S333" t="str">
            <v>ผบ.1225</v>
          </cell>
          <cell r="T333">
            <v>2561</v>
          </cell>
          <cell r="U333" t="str">
            <v>ผบ.1459</v>
          </cell>
          <cell r="V333">
            <v>2561</v>
          </cell>
          <cell r="W333">
            <v>19</v>
          </cell>
          <cell r="X333">
            <v>12</v>
          </cell>
          <cell r="Y333">
            <v>2561</v>
          </cell>
          <cell r="Z333"/>
          <cell r="AA333"/>
          <cell r="AB333"/>
          <cell r="AC333"/>
          <cell r="AD333"/>
          <cell r="AE333"/>
          <cell r="AF333"/>
          <cell r="AG333"/>
          <cell r="AH333"/>
          <cell r="AI333"/>
          <cell r="AJ333"/>
          <cell r="AK333"/>
          <cell r="AL333"/>
          <cell r="AM333"/>
          <cell r="AN333"/>
          <cell r="AO333"/>
          <cell r="AP333"/>
          <cell r="AQ333"/>
          <cell r="AR333"/>
          <cell r="AS333"/>
          <cell r="AT333"/>
          <cell r="AU333"/>
          <cell r="AV333"/>
          <cell r="AW333"/>
          <cell r="AX333"/>
          <cell r="AY333"/>
          <cell r="AZ333"/>
          <cell r="BA333"/>
          <cell r="BB333"/>
          <cell r="BC333"/>
          <cell r="BD333"/>
          <cell r="BE333"/>
          <cell r="BF333"/>
          <cell r="BG333"/>
          <cell r="BH333">
            <v>823761010216</v>
          </cell>
          <cell r="BI333" t="str">
            <v>นายโสภน   อินทนนท์</v>
          </cell>
          <cell r="BJ333"/>
          <cell r="BK333"/>
          <cell r="BL333"/>
          <cell r="BM333"/>
          <cell r="BN333" t="str">
            <v>1.นายโสภณ  อินทนนท์
2.นางเรือนคำ  อินทนนท์
3.นางยุพิน  บุญมาปะ</v>
          </cell>
          <cell r="BO333" t="str">
            <v>คู่สมรส ล.1
ผู้กู้
ผู้ค้ำประกัน ล.2</v>
          </cell>
          <cell r="BP333" t="str">
            <v>3500200617231
3500200617214
3500200677594</v>
          </cell>
          <cell r="BQ333" t="str">
            <v>-พบว่ามีกรรมสิทธิ์ในที่ดิน อ.จอมทอง จ.เชียงใหม่ เลขน.ส3ก. 4286 , 207 , 6810 ,319 เลขที่ดิน 89 , 317 , 75 
'-พบว่ามีกรรมสิทธิ์ในที่ดิน อ.จอมทอง จ.เชียงใหม่ เลขโฉนด 2256 , 26265 , 6810 เลขที่ดิน 41 , 672 , 75
'-พบว่ามีกรรมสิทธิ์ในที่ดิน อ.จอมทอง จ.เชียงใหม่ เลขโฉนด 18240 , 37941 เลขที่ดิน 169 , 746 , 913</v>
          </cell>
          <cell r="BR333" t="str">
            <v>พบ</v>
          </cell>
          <cell r="BS333" t="str">
            <v xml:space="preserve">พบ
ไม่พบ
พบ
</v>
          </cell>
          <cell r="BT333">
            <v>3</v>
          </cell>
          <cell r="BU333">
            <v>3</v>
          </cell>
          <cell r="BV333" t="str">
            <v>35/2562</v>
          </cell>
          <cell r="BW333"/>
          <cell r="BX333"/>
          <cell r="BY333"/>
          <cell r="BZ333"/>
          <cell r="CA333"/>
          <cell r="CB333"/>
          <cell r="CC333"/>
          <cell r="CD333"/>
          <cell r="CE333"/>
          <cell r="CF333"/>
          <cell r="CG333"/>
          <cell r="CH333"/>
          <cell r="CI333"/>
          <cell r="CJ333"/>
          <cell r="CK333"/>
          <cell r="CL333"/>
          <cell r="CM333"/>
          <cell r="CN333"/>
          <cell r="CO333"/>
          <cell r="CP333"/>
          <cell r="CQ333"/>
          <cell r="CR333"/>
          <cell r="CS333"/>
          <cell r="CT333"/>
          <cell r="CU333"/>
          <cell r="CV333"/>
          <cell r="CW333"/>
          <cell r="CX333"/>
          <cell r="CY333"/>
          <cell r="CZ333"/>
        </row>
        <row r="334">
          <cell r="B334">
            <v>328</v>
          </cell>
          <cell r="C334">
            <v>21</v>
          </cell>
          <cell r="D334">
            <v>2</v>
          </cell>
          <cell r="E334">
            <v>2562</v>
          </cell>
          <cell r="F334">
            <v>800033344279</v>
          </cell>
          <cell r="G334" t="str">
            <v>นางสาว</v>
          </cell>
          <cell r="H334" t="str">
            <v>ชุติมา</v>
          </cell>
          <cell r="I334" t="str">
            <v>มณีกาญจน์</v>
          </cell>
          <cell r="J334">
            <v>3509901294215</v>
          </cell>
          <cell r="K334" t="str">
            <v>หนองหอย</v>
          </cell>
          <cell r="L334" t="str">
            <v>เชียงใหม่ 1</v>
          </cell>
          <cell r="M334">
            <v>8</v>
          </cell>
          <cell r="N334" t="str">
            <v>ธปช.</v>
          </cell>
          <cell r="O334" t="str">
            <v>1.บุคคลค้ำประกัน</v>
          </cell>
          <cell r="P334"/>
          <cell r="Q334"/>
          <cell r="R334" t="str">
            <v>แขวงเชียงใหม่</v>
          </cell>
          <cell r="S334" t="str">
            <v>ผบ.4149</v>
          </cell>
          <cell r="T334">
            <v>2560</v>
          </cell>
          <cell r="U334" t="str">
            <v>ผบ.9385</v>
          </cell>
          <cell r="V334">
            <v>2560</v>
          </cell>
          <cell r="W334">
            <v>3</v>
          </cell>
          <cell r="X334">
            <v>10</v>
          </cell>
          <cell r="Y334">
            <v>2560</v>
          </cell>
          <cell r="Z334"/>
          <cell r="AA334"/>
          <cell r="AB334"/>
          <cell r="AC334"/>
          <cell r="AD334"/>
          <cell r="AE334"/>
          <cell r="AF334"/>
          <cell r="AG334"/>
          <cell r="AH334"/>
          <cell r="AI334"/>
          <cell r="AJ334"/>
          <cell r="AK334"/>
          <cell r="AL334"/>
          <cell r="AM334"/>
          <cell r="AN334"/>
          <cell r="AO334"/>
          <cell r="AP334"/>
          <cell r="AQ334"/>
          <cell r="AR334"/>
          <cell r="AS334"/>
          <cell r="AT334"/>
          <cell r="AU334"/>
          <cell r="AV334"/>
          <cell r="AW334"/>
          <cell r="AX334"/>
          <cell r="AY334"/>
          <cell r="AZ334"/>
          <cell r="BA334"/>
          <cell r="BB334"/>
          <cell r="BC334"/>
          <cell r="BD334"/>
          <cell r="BE334"/>
          <cell r="BF334" t="str">
            <v>ศูนย์ 1</v>
          </cell>
          <cell r="BG334"/>
          <cell r="BH334">
            <v>823560010570</v>
          </cell>
          <cell r="BI334" t="str">
            <v>นางสาวชุติมา   มณีกาญจน์</v>
          </cell>
          <cell r="BJ334"/>
          <cell r="BK334"/>
          <cell r="BL334"/>
          <cell r="BM334"/>
          <cell r="BN334" t="str">
            <v>1.นางสาวชุติมา  มณีกาญจน์
2.นางสาวสุขฤทัย  มณีกาญจน์หรือชัยประหลาด
3.นายเฟื่องวิชญ์  มณีกาญจน์
4.นางธีกิพันธ์  จันทรวิโรจน์</v>
          </cell>
          <cell r="BO334" t="str">
            <v>ผู้กู้
ผู้ค้ำประกัน ล.2
(คู่สมรส ล.2)
ผู้ค้ำประกัน ล.3</v>
          </cell>
          <cell r="BP334" t="str">
            <v>3509901294215
3529900174470
3509901277485
3509900742613</v>
          </cell>
          <cell r="BQ334" t="str">
            <v>-ไม่พบว่ามีกรรมสิทธิ์ในที่ดิน อ.เมืองเชียงใหม่ จ.เชียงใหม่
'-พบว่ามีกรรมสิทธิ์ในที่ดินเลขโฉนด 33836 เลขที่ดิน 720 ต.ชมภู อ.สารภี จ.เชียงใหม่ 
'-พบว่ามีกรรมสิทธิ์ในที่ดินเลขโฉนด 33836 เลขที่ดิน 720 ต.ชมภู อ.สารภี จ.เชียงใหม่ 
'-ไม่พบว่ามีกรรมสิทธิ์ในที่ดิน อ.เมืองเชียงใหม่ จ.เชียงใหม่</v>
          </cell>
          <cell r="BR334" t="str">
            <v>พบ</v>
          </cell>
          <cell r="BS334" t="str">
            <v>ไม่พบ
พบ
ไม่พบ
พบ</v>
          </cell>
          <cell r="BT334">
            <v>4</v>
          </cell>
          <cell r="BU334">
            <v>4</v>
          </cell>
          <cell r="BV334"/>
          <cell r="BW334"/>
          <cell r="BX334"/>
          <cell r="BY334"/>
          <cell r="BZ334"/>
          <cell r="CA334"/>
          <cell r="CB334"/>
          <cell r="CC334"/>
          <cell r="CD334"/>
          <cell r="CE334"/>
          <cell r="CF334"/>
          <cell r="CG334"/>
          <cell r="CH334"/>
          <cell r="CI334"/>
          <cell r="CJ334"/>
          <cell r="CK334"/>
          <cell r="CL334"/>
          <cell r="CM334"/>
          <cell r="CN334"/>
          <cell r="CO334"/>
          <cell r="CP334"/>
          <cell r="CQ334"/>
          <cell r="CR334"/>
          <cell r="CS334"/>
          <cell r="CT334"/>
          <cell r="CU334"/>
          <cell r="CV334"/>
          <cell r="CW334"/>
          <cell r="CX334"/>
          <cell r="CY334"/>
          <cell r="CZ334"/>
        </row>
        <row r="335">
          <cell r="B335">
            <v>329</v>
          </cell>
          <cell r="C335"/>
          <cell r="D335"/>
          <cell r="E335"/>
          <cell r="F335">
            <v>800031040440</v>
          </cell>
          <cell r="G335" t="str">
            <v>นางสาว</v>
          </cell>
          <cell r="H335" t="str">
            <v>ปาริชาติ</v>
          </cell>
          <cell r="I335" t="str">
            <v>ปัญญา</v>
          </cell>
          <cell r="J335">
            <v>1509900743281</v>
          </cell>
          <cell r="K335" t="str">
            <v>บิ๊กซี หางดง</v>
          </cell>
          <cell r="L335" t="str">
            <v>เชียงใหม่ 3</v>
          </cell>
          <cell r="M335">
            <v>8</v>
          </cell>
          <cell r="N335" t="str">
            <v>สวัสดิการ</v>
          </cell>
          <cell r="O335" t="str">
            <v>1.บุคคลค้ำประกัน</v>
          </cell>
          <cell r="P335"/>
          <cell r="Q335"/>
          <cell r="R335" t="str">
            <v>จังหวัดเชียงใหม่</v>
          </cell>
          <cell r="S335" t="str">
            <v>ผบ.1698</v>
          </cell>
          <cell r="T335">
            <v>2561</v>
          </cell>
          <cell r="U335" t="str">
            <v>ผบ.2163</v>
          </cell>
          <cell r="V335">
            <v>2561</v>
          </cell>
          <cell r="W335"/>
          <cell r="X335"/>
          <cell r="Y335"/>
          <cell r="Z335">
            <v>21</v>
          </cell>
          <cell r="AA335">
            <v>8</v>
          </cell>
          <cell r="AB335">
            <v>2561</v>
          </cell>
          <cell r="AC335"/>
          <cell r="AD335"/>
          <cell r="AE335"/>
          <cell r="AF335"/>
          <cell r="AG335"/>
          <cell r="AH335"/>
          <cell r="AI335"/>
          <cell r="AJ335"/>
          <cell r="AK335"/>
          <cell r="AL335"/>
          <cell r="AM335"/>
          <cell r="AN335"/>
          <cell r="AO335"/>
          <cell r="AP335"/>
          <cell r="AQ335"/>
          <cell r="AR335"/>
          <cell r="AS335"/>
          <cell r="AT335"/>
          <cell r="AU335"/>
          <cell r="AV335"/>
          <cell r="AW335"/>
          <cell r="AX335"/>
          <cell r="AY335"/>
          <cell r="AZ335"/>
          <cell r="BA335"/>
          <cell r="BB335"/>
          <cell r="BC335" t="str">
            <v>เกศินี</v>
          </cell>
          <cell r="BD335"/>
          <cell r="BE335"/>
          <cell r="BF335" t="str">
            <v>ศูนย์ 2</v>
          </cell>
          <cell r="BG335"/>
          <cell r="BH335">
            <v>823761010147</v>
          </cell>
          <cell r="BI335" t="str">
            <v>นางสาวปาริชาติ   ปัญญา</v>
          </cell>
          <cell r="BJ335"/>
          <cell r="BK335"/>
          <cell r="BL335"/>
          <cell r="BM335"/>
          <cell r="BN335" t="str">
            <v>1.นางสาวปาริชาติ  ปัญญา
2.นางสาวรุ่งนิภา  คิดถูก</v>
          </cell>
          <cell r="BO335" t="str">
            <v xml:space="preserve">ผู้กู้
ผู้ค้ำประกัน ล.2
</v>
          </cell>
          <cell r="BP335" t="str">
            <v>1509900743281
5500600045583</v>
          </cell>
          <cell r="BQ335" t="str">
            <v>-ไม่พบว่ามีกรรมสิทธิ์ในที่ดิน อ.เมืองเชียงใหม่ จ.เชียงใหม่
'-ไม่พบว่ามีกรรมสิทธิ์ในที่ดิน อ.สันป่าตอง จ.เชียงใหม่
'-พบว่ามีกรรมสิทธิ์ในที่ดิน อ.แม่แตง จ.เชียงใหม่ เลขโฉนด 28645 เลขที่ดิน 11 หน้าสำรวจ 6268 ต.อินทขิล อ.แม่แตง จ.เชียงใหม่
'-ไม่พบว่ามีกรรมสิทธิ์ในที่ดิน อ.เมืองเชียงใหม่ จ.เชียงใหม่</v>
          </cell>
          <cell r="BR335"/>
          <cell r="BS335"/>
          <cell r="BT335"/>
          <cell r="BU335"/>
          <cell r="BV335" t="str">
            <v>36/2562</v>
          </cell>
          <cell r="BW335"/>
          <cell r="BX335"/>
          <cell r="BY335" t="str">
            <v>1.นางสาวปาริชาติ  ปัญญา
2.นางสาวรุ่งนิภา  คิดถูก</v>
          </cell>
          <cell r="BZ335" t="str">
            <v xml:space="preserve">ผู้กู้
ผู้ค้ำประกัน ล.2
</v>
          </cell>
          <cell r="CA335" t="str">
            <v>1509900743281
5500600045583</v>
          </cell>
          <cell r="CB33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อ.แม่แตง จ.เชียงใหม่</v>
          </cell>
          <cell r="CC335"/>
          <cell r="CD335"/>
          <cell r="CE335"/>
          <cell r="CF335"/>
          <cell r="CG335"/>
          <cell r="CH335"/>
          <cell r="CI335"/>
          <cell r="CJ335"/>
          <cell r="CK335"/>
          <cell r="CL335"/>
          <cell r="CM335"/>
          <cell r="CN335"/>
          <cell r="CO335"/>
          <cell r="CP335"/>
          <cell r="CQ335"/>
          <cell r="CR335"/>
          <cell r="CS335"/>
          <cell r="CT335"/>
          <cell r="CU335"/>
          <cell r="CV335"/>
          <cell r="CW335"/>
          <cell r="CX335">
            <v>243397</v>
          </cell>
          <cell r="CY335"/>
          <cell r="CZ335"/>
        </row>
        <row r="336">
          <cell r="B336">
            <v>330</v>
          </cell>
          <cell r="C336">
            <v>13</v>
          </cell>
          <cell r="D336">
            <v>5</v>
          </cell>
          <cell r="E336">
            <v>2562</v>
          </cell>
          <cell r="F336" t="str">
            <v>800069232141
800069232158
800069232166</v>
          </cell>
          <cell r="G336" t="str">
            <v>นาง</v>
          </cell>
          <cell r="H336" t="str">
            <v>ลัดดา</v>
          </cell>
          <cell r="I336" t="str">
            <v>หนูอ้น</v>
          </cell>
          <cell r="J336">
            <v>3501600214452</v>
          </cell>
          <cell r="K336" t="str">
            <v>แม่อาย</v>
          </cell>
          <cell r="L336" t="str">
            <v>เชียงใหม่ 4</v>
          </cell>
          <cell r="M336">
            <v>8</v>
          </cell>
          <cell r="N336" t="str">
            <v>เคหะ</v>
          </cell>
          <cell r="O336" t="str">
            <v>2.หลักทรัพย์ค้ำประกัน</v>
          </cell>
          <cell r="P336"/>
          <cell r="Q336"/>
          <cell r="R336" t="str">
            <v>จังหวัดเชียงใหม่</v>
          </cell>
          <cell r="S336" t="str">
            <v>ผบ.1243</v>
          </cell>
          <cell r="T336">
            <v>2561</v>
          </cell>
          <cell r="U336" t="str">
            <v>ผบ.1881</v>
          </cell>
          <cell r="V336">
            <v>2561</v>
          </cell>
          <cell r="W336"/>
          <cell r="X336"/>
          <cell r="Y336"/>
          <cell r="Z336"/>
          <cell r="AA336"/>
          <cell r="AB336"/>
          <cell r="AC336"/>
          <cell r="AD336"/>
          <cell r="AE336"/>
          <cell r="AF336"/>
          <cell r="AG336"/>
          <cell r="AH336"/>
          <cell r="AI336"/>
          <cell r="AJ336"/>
          <cell r="AK336"/>
          <cell r="AL336"/>
          <cell r="AM336" t="str">
            <v>โฉนด</v>
          </cell>
          <cell r="AN336" t="str">
            <v>60899</v>
          </cell>
          <cell r="AO336" t="str">
            <v>หนองผึ้ง</v>
          </cell>
          <cell r="AP336" t="str">
            <v>สารภี</v>
          </cell>
          <cell r="AQ336" t="str">
            <v>เชียงใหม่</v>
          </cell>
          <cell r="AR336">
            <v>12989000</v>
          </cell>
          <cell r="AS336">
            <v>1</v>
          </cell>
          <cell r="AT336">
            <v>17</v>
          </cell>
          <cell r="AU336">
            <v>6</v>
          </cell>
          <cell r="AV336">
            <v>2562</v>
          </cell>
          <cell r="AW336"/>
          <cell r="AX336"/>
          <cell r="AY336"/>
          <cell r="AZ336"/>
          <cell r="BA336"/>
          <cell r="BB336" t="str">
            <v>คำสั่งดำเนินงานวันที่ 6/12/2567 // รายงานคดีวันที่  24/1/2568</v>
          </cell>
          <cell r="BC336"/>
          <cell r="BD336" t="str">
            <v xml:space="preserve">-ดำเนินการยึดทรัพย์บังคับคดี โฉนดที่ดินเลขที่ 60999 เลขที่ดิน 1300 หน้าสำรวจ 12615 ต.หนองผึ้ง อ.สารภี จ.เชียงใหม่ (13/5/62)
</v>
          </cell>
          <cell r="BE336" t="str">
            <v>ชุดประเมิน ,โฉนด , ต้นฉบับ</v>
          </cell>
          <cell r="BF336"/>
          <cell r="BG336"/>
          <cell r="BH336">
            <v>0</v>
          </cell>
          <cell r="BI336" t="str">
            <v>นางลัดดา   หนูอ้น</v>
          </cell>
          <cell r="BJ336"/>
          <cell r="BK336"/>
          <cell r="BL336"/>
          <cell r="BM336"/>
          <cell r="BN336" t="str">
            <v>1.นางลัดดา หนูอ้น
2.นายณรงค์ หนูอ้น</v>
          </cell>
          <cell r="BO336" t="str">
            <v>จำเลย
คู่สมรส</v>
          </cell>
          <cell r="BP336" t="str">
            <v>3-5016-00214-45-2
3-7207-00545-82-2</v>
          </cell>
          <cell r="BQ336" t="str">
            <v>-ไม่พบว่ามีกรรมสิทธิ์ในที่ดิน อ.แม่อาย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อ.สันกำแพง จ.เชียงใหม่
-ไม่พบว่ามีกรรมสิทธิ์ในที่ดิน อ.เมืองเชียงใหม่ จ.เชียงใหม่</v>
          </cell>
          <cell r="BR336" t="str">
            <v>ไม่พบ</v>
          </cell>
          <cell r="BS336"/>
          <cell r="BT336"/>
          <cell r="BU336"/>
          <cell r="BV336"/>
          <cell r="BW336"/>
          <cell r="BX336"/>
          <cell r="BY336"/>
          <cell r="BZ336"/>
          <cell r="CA336"/>
          <cell r="CB336"/>
          <cell r="CC336"/>
          <cell r="CD336"/>
          <cell r="CE336"/>
          <cell r="CF336"/>
          <cell r="CG336"/>
          <cell r="CH336"/>
          <cell r="CI336"/>
          <cell r="CJ336"/>
          <cell r="CK336"/>
          <cell r="CL336"/>
          <cell r="CM336"/>
          <cell r="CN336"/>
          <cell r="CO336"/>
          <cell r="CP336"/>
          <cell r="CQ336"/>
          <cell r="CR336"/>
          <cell r="CS336"/>
          <cell r="CT336"/>
          <cell r="CU336"/>
          <cell r="CV336"/>
          <cell r="CW336"/>
          <cell r="CX336"/>
          <cell r="CY336"/>
          <cell r="CZ336"/>
        </row>
        <row r="337">
          <cell r="B337">
            <v>331</v>
          </cell>
          <cell r="C337">
            <v>21</v>
          </cell>
          <cell r="D337">
            <v>3</v>
          </cell>
          <cell r="E337">
            <v>2562</v>
          </cell>
          <cell r="F337">
            <v>800050670432</v>
          </cell>
          <cell r="G337" t="str">
            <v>นาง</v>
          </cell>
          <cell r="H337" t="str">
            <v xml:space="preserve">อำพร </v>
          </cell>
          <cell r="I337" t="str">
            <v>สายรัตน์</v>
          </cell>
          <cell r="J337">
            <v>3521200350723</v>
          </cell>
          <cell r="K337" t="str">
            <v>สารภี</v>
          </cell>
          <cell r="L337" t="str">
            <v>เชียงใหม่ 3</v>
          </cell>
          <cell r="M337">
            <v>8</v>
          </cell>
          <cell r="N337" t="str">
            <v>ธปช.</v>
          </cell>
          <cell r="O337" t="str">
            <v>1.บุคคลค้ำประกัน</v>
          </cell>
          <cell r="P337"/>
          <cell r="Q337"/>
          <cell r="R337" t="str">
            <v>แขวงเชียงใหม่</v>
          </cell>
          <cell r="S337" t="str">
            <v>ผบ.13928</v>
          </cell>
          <cell r="T337">
            <v>2561</v>
          </cell>
          <cell r="U337" t="str">
            <v>ผบ.713</v>
          </cell>
          <cell r="V337">
            <v>2562</v>
          </cell>
          <cell r="W337">
            <v>5</v>
          </cell>
          <cell r="X337">
            <v>2</v>
          </cell>
          <cell r="Y337">
            <v>2562</v>
          </cell>
          <cell r="Z337"/>
          <cell r="AA337"/>
          <cell r="AB337"/>
          <cell r="AC337"/>
          <cell r="AD337"/>
          <cell r="AE337"/>
          <cell r="AF337"/>
          <cell r="AG337"/>
          <cell r="AH337"/>
          <cell r="AI337"/>
          <cell r="AJ337"/>
          <cell r="AK337"/>
          <cell r="AL337"/>
          <cell r="AM337"/>
          <cell r="AN337"/>
          <cell r="AO337"/>
          <cell r="AP337"/>
          <cell r="AQ337"/>
          <cell r="AR337"/>
          <cell r="AS337"/>
          <cell r="AT337"/>
          <cell r="AU337"/>
          <cell r="AV337"/>
          <cell r="AW337"/>
          <cell r="AX337"/>
          <cell r="AY337"/>
          <cell r="AZ337"/>
          <cell r="BA337"/>
          <cell r="BB337"/>
          <cell r="BC337" t="str">
            <v>ธนกร</v>
          </cell>
          <cell r="BD337"/>
          <cell r="BE337"/>
          <cell r="BF337" t="str">
            <v>ศูนย์ 2</v>
          </cell>
          <cell r="BG337"/>
          <cell r="BH337">
            <v>823761010346</v>
          </cell>
          <cell r="BI337" t="str">
            <v>นางอำพร    สายรัตน์</v>
          </cell>
          <cell r="BJ337"/>
          <cell r="BK337"/>
          <cell r="BL337"/>
          <cell r="BM337"/>
          <cell r="BN337" t="str">
            <v>1.นางอำพร  สายรัตน์
2.นางสาวบัวบาน  จันทร์สาม
3.นางบัวคำ  กมล</v>
          </cell>
          <cell r="BO337" t="str">
            <v>ผู้กู้
ผู้ค้ำประกัน ล.2
ผู้ค้ำประกัน ล.3</v>
          </cell>
          <cell r="BP337" t="str">
            <v>3521200350723
3501900695162
3501900695278</v>
          </cell>
          <cell r="BQ337"/>
          <cell r="BR337"/>
          <cell r="BS337"/>
          <cell r="BT337"/>
          <cell r="BU337"/>
          <cell r="BV337"/>
          <cell r="BW337"/>
          <cell r="BX337"/>
          <cell r="BY337"/>
          <cell r="BZ337"/>
          <cell r="CA337"/>
          <cell r="CB337"/>
          <cell r="CC337"/>
          <cell r="CD337"/>
          <cell r="CE337"/>
          <cell r="CF337"/>
          <cell r="CG337"/>
          <cell r="CH337"/>
          <cell r="CI337"/>
          <cell r="CJ337"/>
          <cell r="CK337"/>
          <cell r="CL337"/>
          <cell r="CM337"/>
          <cell r="CN337"/>
          <cell r="CO337"/>
          <cell r="CP337"/>
          <cell r="CQ337"/>
          <cell r="CR337"/>
          <cell r="CS337"/>
          <cell r="CT337"/>
          <cell r="CU337"/>
          <cell r="CV337"/>
          <cell r="CW337"/>
          <cell r="CX337"/>
          <cell r="CY337"/>
          <cell r="CZ337"/>
        </row>
        <row r="338">
          <cell r="B338">
            <v>332</v>
          </cell>
          <cell r="C338">
            <v>21</v>
          </cell>
          <cell r="D338">
            <v>3</v>
          </cell>
          <cell r="E338">
            <v>2562</v>
          </cell>
          <cell r="F338">
            <v>800069693342</v>
          </cell>
          <cell r="G338" t="str">
            <v>นาย</v>
          </cell>
          <cell r="H338" t="str">
            <v>สุรชัย</v>
          </cell>
          <cell r="I338" t="str">
            <v>ขานสันเทียะ</v>
          </cell>
          <cell r="J338">
            <v>3410300045400</v>
          </cell>
          <cell r="K338" t="str">
            <v>สารภี</v>
          </cell>
          <cell r="L338" t="str">
            <v>เชียงใหม่ 3</v>
          </cell>
          <cell r="M338">
            <v>8</v>
          </cell>
          <cell r="N338" t="str">
            <v>ธปช.</v>
          </cell>
          <cell r="O338" t="str">
            <v>1.บุคคลค้ำประกัน</v>
          </cell>
          <cell r="P338"/>
          <cell r="Q338"/>
          <cell r="R338" t="str">
            <v>แขวงเชียงใหม่</v>
          </cell>
          <cell r="S338" t="str">
            <v>ผบ.13932</v>
          </cell>
          <cell r="T338">
            <v>2561</v>
          </cell>
          <cell r="U338" t="str">
            <v>ผบ.714</v>
          </cell>
          <cell r="V338">
            <v>2562</v>
          </cell>
          <cell r="W338">
            <v>5</v>
          </cell>
          <cell r="X338">
            <v>2</v>
          </cell>
          <cell r="Y338">
            <v>2562</v>
          </cell>
          <cell r="Z338"/>
          <cell r="AA338"/>
          <cell r="AB338"/>
          <cell r="AC338"/>
          <cell r="AD338"/>
          <cell r="AE338"/>
          <cell r="AF338"/>
          <cell r="AG338"/>
          <cell r="AH338"/>
          <cell r="AI338"/>
          <cell r="AJ338"/>
          <cell r="AK338"/>
          <cell r="AL338"/>
          <cell r="AM338"/>
          <cell r="AN338"/>
          <cell r="AO338"/>
          <cell r="AP338"/>
          <cell r="AQ338"/>
          <cell r="AR338"/>
          <cell r="AS338"/>
          <cell r="AT338"/>
          <cell r="AU338"/>
          <cell r="AV338"/>
          <cell r="AW338"/>
          <cell r="AX338"/>
          <cell r="AY338"/>
          <cell r="AZ338"/>
          <cell r="BA338"/>
          <cell r="BB338"/>
          <cell r="BC338" t="str">
            <v>ธนกร
เกศินี (สืบ)</v>
          </cell>
          <cell r="BD338"/>
          <cell r="BE338"/>
          <cell r="BF338" t="str">
            <v>ศูนย์ 2</v>
          </cell>
          <cell r="BG338"/>
          <cell r="BH338">
            <v>823761010356</v>
          </cell>
          <cell r="BI338" t="str">
            <v>นายสุรชัย   ขานสันเทียะ</v>
          </cell>
          <cell r="BJ338"/>
          <cell r="BK338"/>
          <cell r="BL338"/>
          <cell r="BM338"/>
          <cell r="BN338" t="str">
            <v>1.นายสุรชัย ขานสันเทียะ
2.นายพิชิต  พรหมมา
3.นายสมเคน  ศรีศิรประภา</v>
          </cell>
          <cell r="BO338" t="str">
            <v>ผู้กู้
ผู้ค้ำประกัน ล.2
ผู้ค้ำประกัน ล.3</v>
          </cell>
          <cell r="BP338" t="str">
            <v>3410300045400
3501900136546
3560600320367</v>
          </cell>
          <cell r="BQ338"/>
          <cell r="BR338"/>
          <cell r="BS338"/>
          <cell r="BT338"/>
          <cell r="BU338"/>
          <cell r="BV338"/>
          <cell r="BW338"/>
          <cell r="BX338"/>
          <cell r="BY338" t="str">
            <v>1.นายสุรชัย ขานสันเทียะ
2.นางเมธินี  อยู่เจริญ
3.นายพิชิต  พรหมมา
4.นายสมเคน  ศรีศิรประภา
5.นางสาววัลยา  ดวงปันสิงห์</v>
          </cell>
          <cell r="BZ338" t="str">
            <v>จำเลยที่ 1
คู่สมรสจำเลยที่ 1
จำเลยที่ 2
จำเลยที่ 3
คู่สมรสจำเลยที่ 3</v>
          </cell>
          <cell r="CA338" t="str">
            <v>3410300045400
3501900192888
3501900136546
3560600320367
3501500482650</v>
          </cell>
          <cell r="CB338" t="str">
            <v>-ไม่พบว่ามีกรรมสิทธิ์ในที่ดิน อ.สารภี จ.เชียงใหม่
'-ไม่พบว่ามีกรรมสิทธิ์ในที่ดิน อ.หนองบัวซอ จ.อุดรธานี
-ไม่พบว่ามีกรรมสิทธิ์ในที่ดิน อ.เมืองเชียงใหม่ จ.เชียงใหม่
'-พบว่ามีกรรมสิทธิ์ในที่ดิน โฉนดเลขที่ 11292 ต.ยางเนิ้ง  อ.สารภี  จ.เชียงใหม่ (ปลอดจำนอง)(โอนมรดก)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อ.ปง จ.พะเยา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v>
          </cell>
          <cell r="CC338"/>
          <cell r="CD338" t="str">
            <v>พบ</v>
          </cell>
          <cell r="CE338">
            <v>5</v>
          </cell>
          <cell r="CF338"/>
          <cell r="CG338"/>
          <cell r="CH338"/>
          <cell r="CI338"/>
          <cell r="CJ338"/>
          <cell r="CK338"/>
          <cell r="CL338"/>
          <cell r="CM338"/>
          <cell r="CN338"/>
          <cell r="CO338"/>
          <cell r="CP338"/>
          <cell r="CQ338"/>
          <cell r="CR338"/>
          <cell r="CS338"/>
          <cell r="CT338"/>
          <cell r="CU338"/>
          <cell r="CV338"/>
          <cell r="CW338"/>
          <cell r="CX338">
            <v>243333</v>
          </cell>
          <cell r="CY338"/>
          <cell r="CZ338"/>
        </row>
        <row r="339">
          <cell r="B339">
            <v>333</v>
          </cell>
          <cell r="C339"/>
          <cell r="D339"/>
          <cell r="E339"/>
          <cell r="F339">
            <v>800031290763</v>
          </cell>
          <cell r="G339" t="str">
            <v>นาย</v>
          </cell>
          <cell r="H339" t="str">
            <v>สุพัฒน์</v>
          </cell>
          <cell r="I339" t="str">
            <v>กองทรัพย์</v>
          </cell>
          <cell r="J339">
            <v>3660600498378</v>
          </cell>
          <cell r="K339" t="str">
            <v>อมก๋อย</v>
          </cell>
          <cell r="L339" t="str">
            <v>เชียงใหม่ 3</v>
          </cell>
          <cell r="M339">
            <v>8</v>
          </cell>
          <cell r="N339" t="str">
            <v>สินเชื่อธุรกิจทั่วไป</v>
          </cell>
          <cell r="O339" t="str">
            <v>3.บุคคลฯและหลักทรัพย์ค้ำประกัน</v>
          </cell>
          <cell r="P339">
            <v>2897958.23</v>
          </cell>
          <cell r="Q339">
            <v>331328.77</v>
          </cell>
          <cell r="R339" t="str">
            <v>จังหวัดฮอด</v>
          </cell>
          <cell r="S339" t="str">
            <v>ผบ.1246</v>
          </cell>
          <cell r="T339">
            <v>2561</v>
          </cell>
          <cell r="U339" t="str">
            <v>ผบ.1374</v>
          </cell>
          <cell r="V339">
            <v>2561</v>
          </cell>
          <cell r="W339">
            <v>20</v>
          </cell>
          <cell r="X339">
            <v>11</v>
          </cell>
          <cell r="Y339">
            <v>2561</v>
          </cell>
          <cell r="Z339"/>
          <cell r="AA339"/>
          <cell r="AB339"/>
          <cell r="AC339">
            <v>20</v>
          </cell>
          <cell r="AD339">
            <v>11</v>
          </cell>
          <cell r="AE339">
            <v>2561</v>
          </cell>
          <cell r="AF339">
            <v>10</v>
          </cell>
          <cell r="AG339">
            <v>4</v>
          </cell>
          <cell r="AH339">
            <v>2562</v>
          </cell>
          <cell r="AI339">
            <v>10</v>
          </cell>
          <cell r="AJ339">
            <v>6</v>
          </cell>
          <cell r="AK339">
            <v>2562</v>
          </cell>
          <cell r="AL339"/>
          <cell r="AM339"/>
          <cell r="AN339"/>
          <cell r="AO339"/>
          <cell r="AP339"/>
          <cell r="AQ339"/>
          <cell r="AR339"/>
          <cell r="AS339"/>
          <cell r="AT339"/>
          <cell r="AU339"/>
          <cell r="AV339"/>
          <cell r="AW339"/>
          <cell r="AX339"/>
          <cell r="AY339"/>
          <cell r="AZ339"/>
          <cell r="BA339"/>
          <cell r="BB339"/>
          <cell r="BC339" t="str">
            <v>วรกมล</v>
          </cell>
          <cell r="BD339"/>
          <cell r="BE339"/>
          <cell r="BF339"/>
          <cell r="BG339"/>
          <cell r="BH339">
            <v>823761010176</v>
          </cell>
          <cell r="BI339" t="str">
            <v>นายสุพัฒน์   กองทรัพย์</v>
          </cell>
          <cell r="BJ339"/>
          <cell r="BK339"/>
          <cell r="BL339"/>
          <cell r="BM339"/>
          <cell r="BN339" t="str">
            <v>1.นายวิชภู กองทรัพย์
2.นางโชติกา กองทรัพย์
3.นางรชฏ กันทะรัญ
4.นายจรูญ กันธะมา</v>
          </cell>
          <cell r="BO339" t="str">
            <v>จำเลยที่ 1
คู่สมรสจำเลยที่ 1
จำเลยที่ 2
คู่สมรสจำเลยที่ 2</v>
          </cell>
          <cell r="BP339" t="str">
            <v>3-6606-00498-37-8
3-5711-00217-03-7
3-5103-00142-18-8
3-5007-00318-75-5</v>
          </cell>
          <cell r="BQ339" t="str">
            <v>-ไม่พบว่ามีกรรมสิทธิ์ในที่ดิน อ.เมืองเพชรบูรณ์ จ.เพชรบูรณ์
-ไม่พบว่ามีกรรมสิทธิ์ในที่ดิน อ.ฮอด จ.เชียงใหม่
-ไม่พบว่ามีกรรมสิทธิ์ในที่ดิน อ.หางดง จ.เชียงใหม่
-ไม่พบว่ามีกรรมสิทธิ์ในที่ดิน อ.บ้านโฮ่ง จ.ลำพูน
-ไม่พบว่ามีกรรมสิทธิ์ในที่ดิน อ.เวียงป่าเป้า จ.เชียงราย
-ไม่พบว่ามีกรรมสิทธิ์ในที่ดิน อ.หางดง จ.เชียงใหม่
-ไม่พบว่ามีกรรมสิทธิ์ในที่ดิน อ.ฮอด จ.เชียงใหม่
-พบว่ามีกรรมสิทธิ์ในที่ดิน โฉนดที่ดินเลขที่ 795 ต.บ้านโฮ่ง อ.บ้านโฮ่ง จ.ลำพูน (ติดจำนอง ธนาคารอาคารสงเคราะห์)
-พบว่ามีกรรมสิทธิ์ในที่ดิน โฉนดที่ดินเลขที่ 2228 ต.หางดง อ.ฮอด จ.เชียงใหม่ (ติดจำนอง บริษัทเมืองไทยแคปปิตอล จำกัด)(โอนมรดก)
-พบว่ามีกรรมสิทธิ์ในที่ดิน โฉนดที่ดินเลขที่ 2229 ต.หางดง อ.ฮอด จ.เชียงใหม่ (ปลอดจำนอง)(โอนมรดก)
-ไม่พบว่ามีกรรมสิทธิ์ในที่ดิน อ.สันป่าตอง จ.เชียงใหม่</v>
          </cell>
          <cell r="BR339" t="str">
            <v>พบทรัพย์</v>
          </cell>
          <cell r="BS339"/>
          <cell r="BT339">
            <v>4</v>
          </cell>
          <cell r="BU339"/>
          <cell r="BV339"/>
          <cell r="BW339"/>
          <cell r="BX339"/>
          <cell r="BY339"/>
          <cell r="BZ339"/>
          <cell r="CA339"/>
          <cell r="CB339"/>
          <cell r="CC339"/>
          <cell r="CD339"/>
          <cell r="CE339"/>
          <cell r="CF339"/>
          <cell r="CG339"/>
          <cell r="CH339"/>
          <cell r="CI339"/>
          <cell r="CJ339"/>
          <cell r="CK339"/>
          <cell r="CL339"/>
          <cell r="CM339"/>
          <cell r="CN339"/>
          <cell r="CO339"/>
          <cell r="CP339"/>
          <cell r="CQ339"/>
          <cell r="CR339"/>
          <cell r="CS339"/>
          <cell r="CT339"/>
          <cell r="CU339"/>
          <cell r="CV339"/>
          <cell r="CW339"/>
          <cell r="CX339"/>
          <cell r="CY339"/>
          <cell r="CZ339"/>
        </row>
        <row r="340">
          <cell r="B340">
            <v>334</v>
          </cell>
          <cell r="C340">
            <v>13</v>
          </cell>
          <cell r="D340">
            <v>6</v>
          </cell>
          <cell r="E340">
            <v>2562</v>
          </cell>
          <cell r="F340">
            <v>800015613683</v>
          </cell>
          <cell r="G340" t="str">
            <v>นาง</v>
          </cell>
          <cell r="H340" t="str">
            <v>สมจินตนา</v>
          </cell>
          <cell r="I340" t="str">
            <v>ทาอุบล</v>
          </cell>
          <cell r="J340">
            <v>3150600664027</v>
          </cell>
          <cell r="K340" t="str">
            <v>ย่อยช้างม่อย</v>
          </cell>
          <cell r="L340" t="str">
            <v>เชียงใหม่ 1</v>
          </cell>
          <cell r="M340">
            <v>8</v>
          </cell>
          <cell r="N340" t="str">
            <v>พัฒนากลุ่มอาชีพ (ชพค.)</v>
          </cell>
          <cell r="O340" t="str">
            <v>1.บุคคลค้ำประกัน</v>
          </cell>
          <cell r="P340"/>
          <cell r="Q340"/>
          <cell r="R340" t="str">
            <v>จังหวัดเชียงใหม่</v>
          </cell>
          <cell r="S340" t="str">
            <v>ผบ.3470</v>
          </cell>
          <cell r="T340">
            <v>2561</v>
          </cell>
          <cell r="U340" t="str">
            <v>ผบ.485</v>
          </cell>
          <cell r="V340">
            <v>2562</v>
          </cell>
          <cell r="W340">
            <v>11</v>
          </cell>
          <cell r="X340">
            <v>3</v>
          </cell>
          <cell r="Y340">
            <v>2562</v>
          </cell>
          <cell r="Z340"/>
          <cell r="AA340"/>
          <cell r="AB340"/>
          <cell r="AC340"/>
          <cell r="AD340"/>
          <cell r="AE340"/>
          <cell r="AF340"/>
          <cell r="AG340"/>
          <cell r="AH340"/>
          <cell r="AI340"/>
          <cell r="AJ340"/>
          <cell r="AK340"/>
          <cell r="AL340"/>
          <cell r="AM340"/>
          <cell r="AN340"/>
          <cell r="AO340"/>
          <cell r="AP340"/>
          <cell r="AQ340"/>
          <cell r="AR340"/>
          <cell r="AS340"/>
          <cell r="AT340"/>
          <cell r="AU340"/>
          <cell r="AV340"/>
          <cell r="AW340"/>
          <cell r="AX340"/>
          <cell r="AY340"/>
          <cell r="AZ340"/>
          <cell r="BA340"/>
          <cell r="BB340" t="str">
            <v>สืบทรัพย์รอบ2 (คำสั่ง 11/9/2566 )//รายงาน 5/1/2567</v>
          </cell>
          <cell r="BC340"/>
          <cell r="BD340"/>
          <cell r="BE340"/>
          <cell r="BF340" t="str">
            <v>ศูนย์ 1</v>
          </cell>
          <cell r="BG340"/>
          <cell r="BH340">
            <v>823567070926</v>
          </cell>
          <cell r="BI340" t="str">
            <v>นางสมจินตนา   ทาอุบล</v>
          </cell>
          <cell r="BJ340"/>
          <cell r="BK340"/>
          <cell r="BL340"/>
          <cell r="BM340"/>
          <cell r="BN340" t="str">
            <v>1.นางสมจินตนา  ทาอุบล
2.นางสุระพิน  ชมชื่น
3.ด.ต.จำรอง  ชมชื่น
4.นางสาวนงราม  ยาวิชัย
5.นางสาวอรวรรณ  ขาวละออ</v>
          </cell>
          <cell r="BO340" t="str">
            <v>ผู้กู้
ผู้ค้ำประกัน ล.2
คู่สมรส (ล.2)
ผู้ค้ำประกัน ล.3
ผู้ค้ำประกัน ล.4</v>
          </cell>
          <cell r="BP340" t="str">
            <v>3150600664027
3501100005439
3501100478043
3509900006895
3239900010453</v>
          </cell>
          <cell r="BQ340" t="str">
            <v xml:space="preserve">-ไม่พบว่ามีกรรมสิทธิ์ในที่ดิน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อ.พร้าว จ.เชียงใหม่ เลขโฉนด 478 หน้าสำรวจ 317 ระวาง4847 IV 2040-12  เลขที่ดิน 490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v>
          </cell>
          <cell r="BR340" t="str">
            <v>พบ</v>
          </cell>
          <cell r="BS340"/>
          <cell r="BT340">
            <v>5</v>
          </cell>
          <cell r="BU340"/>
          <cell r="BV340"/>
          <cell r="BW340"/>
          <cell r="BX340"/>
          <cell r="BY340" t="str">
            <v>1.นางสมจินตนา  ทาอุบล
2.นางสุระพิน  ชมชื่น
3.ด.ต.จำรอง  ชมชื่น
4.นางสาวนงราม  ยาวิชัย
5.นางสาวอรวรรณ  ขาวละออ</v>
          </cell>
          <cell r="BZ340" t="str">
            <v>จำเลยที่ 1
จำเลยที่ 2
คู่สมรสจำเลยที่ 2
จำเลยที่ 3
จำเลยที่ 4</v>
          </cell>
          <cell r="CA340" t="str">
            <v xml:space="preserve">3 1506 00664 02 7
3-5011-00005-43-9
3-5011-00478-04-3
3-5099-00006-89-5
3-2399-00010-45-3
</v>
          </cell>
          <cell r="CB340"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-พบว่ามีกรรมสิทธิ์ในที่ดินโฉนดเลขที่ 478 ต.เวียง อ.พร้าว จ.เชียงใหม่ (ปลอดจำนอง)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v>
          </cell>
          <cell r="CC340" t="str">
            <v>พบทรัพย์</v>
          </cell>
          <cell r="CD340"/>
          <cell r="CE340">
            <v>5</v>
          </cell>
          <cell r="CF340"/>
          <cell r="CG340"/>
          <cell r="CH340"/>
          <cell r="CI340"/>
          <cell r="CJ340"/>
          <cell r="CK340"/>
          <cell r="CL340"/>
          <cell r="CM340"/>
          <cell r="CN340"/>
          <cell r="CO340"/>
          <cell r="CP340"/>
          <cell r="CQ340"/>
          <cell r="CR340"/>
          <cell r="CS340"/>
          <cell r="CT340"/>
          <cell r="CU340"/>
          <cell r="CV340"/>
          <cell r="CW340"/>
          <cell r="CX340"/>
          <cell r="CY340"/>
          <cell r="CZ340"/>
        </row>
        <row r="341">
          <cell r="B341">
            <v>335</v>
          </cell>
          <cell r="C341">
            <v>6</v>
          </cell>
          <cell r="D341">
            <v>6</v>
          </cell>
          <cell r="E341">
            <v>2562</v>
          </cell>
          <cell r="F341">
            <v>800035598773</v>
          </cell>
          <cell r="G341" t="str">
            <v>นางสาว</v>
          </cell>
          <cell r="H341" t="str">
            <v>มะลิวัลย์</v>
          </cell>
          <cell r="I341" t="str">
            <v>กันทะวัง</v>
          </cell>
          <cell r="J341">
            <v>5520100054702</v>
          </cell>
          <cell r="K341" t="str">
            <v>เชียงใหม่</v>
          </cell>
          <cell r="L341" t="str">
            <v>เชียงใหม่ 1</v>
          </cell>
          <cell r="M341">
            <v>8</v>
          </cell>
          <cell r="N341"/>
          <cell r="O341"/>
          <cell r="P341"/>
          <cell r="Q341"/>
          <cell r="R341" t="str">
            <v>แขวงลำปาง</v>
          </cell>
          <cell r="S341" t="str">
            <v>ผบ.7764</v>
          </cell>
          <cell r="T341">
            <v>2560</v>
          </cell>
          <cell r="U341" t="str">
            <v>ผบ.679</v>
          </cell>
          <cell r="V341">
            <v>2561</v>
          </cell>
          <cell r="W341"/>
          <cell r="X341"/>
          <cell r="Y341"/>
          <cell r="Z341">
            <v>19</v>
          </cell>
          <cell r="AA341">
            <v>2</v>
          </cell>
          <cell r="AB341">
            <v>2561</v>
          </cell>
          <cell r="AC341"/>
          <cell r="AD341"/>
          <cell r="AE341"/>
          <cell r="AF341"/>
          <cell r="AG341"/>
          <cell r="AH341"/>
          <cell r="AI341"/>
          <cell r="AJ341"/>
          <cell r="AK341"/>
          <cell r="AL341"/>
          <cell r="AM341"/>
          <cell r="AN341"/>
          <cell r="AO341"/>
          <cell r="AP341"/>
          <cell r="AQ341"/>
          <cell r="AR341"/>
          <cell r="AS341"/>
          <cell r="AT341"/>
          <cell r="AU341"/>
          <cell r="AV341"/>
          <cell r="AW341"/>
          <cell r="AX341"/>
          <cell r="AY341"/>
          <cell r="AZ341"/>
          <cell r="BA341"/>
          <cell r="BB341"/>
          <cell r="BC341"/>
          <cell r="BD341"/>
          <cell r="BE341"/>
          <cell r="BF341"/>
          <cell r="BG341"/>
          <cell r="BH341">
            <v>823560011091</v>
          </cell>
          <cell r="BI341" t="str">
            <v>นางสาวมะลิวัลย์   กันทะวัง</v>
          </cell>
          <cell r="BJ341"/>
          <cell r="BK341"/>
          <cell r="BL341"/>
          <cell r="BM341"/>
          <cell r="BN341" t="str">
            <v>1.นางสาวหรือนางมะลิวัลย์  กันทะวัง
2.นางศิริพรรณ  โพธินาม
3.นายจรัญ  โพธินาม</v>
          </cell>
          <cell r="BO341" t="str">
            <v>ผู้กู้
ผู้ค้ำประกัน ล.2
(คู่สมรส ล.2)</v>
          </cell>
          <cell r="BP341" t="str">
            <v>5520100054702
3361000006044
5501490008574</v>
          </cell>
          <cell r="BQ341"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41488 ต.สันทรายหลวง อ.สันทราย จ.เชียงใหม่(สินส่วนตัว)
'-ไม่พบว่ามีกรรมสิทธิ์ในที่ดิน อ.เมืองเชียงใหม่ จ.เชียงใหม่
'-ไม่พบว่ามีกรรมสิทธิ์ในที่ดิน อ.สันกำแพง จ.เชียงใหม่</v>
          </cell>
          <cell r="BR341" t="str">
            <v>พบ</v>
          </cell>
          <cell r="BS341" t="str">
            <v>พบ</v>
          </cell>
          <cell r="BT341"/>
          <cell r="BU341"/>
          <cell r="BV341"/>
          <cell r="BW341"/>
          <cell r="BX341"/>
          <cell r="BY341" t="str">
            <v>1.นางสาวหรือนางมะลิวัลย์  กันทะวัง
2.นางศิริพรรณ  โพธินาม
3.นายจรัญ  โพธินาม</v>
          </cell>
          <cell r="BZ341" t="str">
            <v>จำเลยที่ 1
จำเลยที่ 2
คู่สมรสจำเลย 2</v>
          </cell>
          <cell r="CA341" t="str">
            <v>5-5201-00054-70-2
3-3610-00006-04-4
5-5014-90008-57-4</v>
          </cell>
          <cell r="CB3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41488 ต.สันทรายหลวง อ.สันทราย จ.เชียงใหม่  (สินส่วนตัว)</v>
          </cell>
          <cell r="CC341" t="str">
            <v>พบ</v>
          </cell>
          <cell r="CD341"/>
          <cell r="CE341"/>
          <cell r="CF341"/>
          <cell r="CG341"/>
          <cell r="CH341"/>
          <cell r="CI341"/>
          <cell r="CJ341"/>
          <cell r="CK341"/>
          <cell r="CL341"/>
          <cell r="CM341"/>
          <cell r="CN341"/>
          <cell r="CO341"/>
          <cell r="CP341"/>
          <cell r="CQ341"/>
          <cell r="CR341"/>
          <cell r="CS341"/>
          <cell r="CT341"/>
          <cell r="CU341"/>
          <cell r="CV341"/>
          <cell r="CW341"/>
          <cell r="CX341"/>
          <cell r="CY341"/>
          <cell r="CZ341"/>
        </row>
        <row r="342">
          <cell r="B342">
            <v>336</v>
          </cell>
          <cell r="C342">
            <v>11</v>
          </cell>
          <cell r="D342">
            <v>6</v>
          </cell>
          <cell r="E342">
            <v>2562</v>
          </cell>
          <cell r="F342">
            <v>800040503263</v>
          </cell>
          <cell r="G342" t="str">
            <v>นางสาว</v>
          </cell>
          <cell r="H342" t="str">
            <v>อาทิตยา</v>
          </cell>
          <cell r="I342" t="str">
            <v>ฤทธิ์ลอย</v>
          </cell>
          <cell r="J342">
            <v>3609900343459</v>
          </cell>
          <cell r="K342" t="str">
            <v>เม-ญ่า เชียงใหม่</v>
          </cell>
          <cell r="L342" t="str">
            <v>เชียงใหม่ 1</v>
          </cell>
          <cell r="M342">
            <v>8</v>
          </cell>
          <cell r="N342" t="str">
            <v>ธปช.</v>
          </cell>
          <cell r="O342" t="str">
            <v>1.บุคคลค้ำประกัน</v>
          </cell>
          <cell r="P342"/>
          <cell r="Q342"/>
          <cell r="R342" t="str">
            <v>ศาลแขวงเชียงใหม่</v>
          </cell>
          <cell r="S342" t="str">
            <v>ผบ.14275</v>
          </cell>
          <cell r="T342">
            <v>2561</v>
          </cell>
          <cell r="U342" t="str">
            <v>ผบ.539</v>
          </cell>
          <cell r="V342">
            <v>2562</v>
          </cell>
          <cell r="W342">
            <v>29</v>
          </cell>
          <cell r="X342">
            <v>1</v>
          </cell>
          <cell r="Y342">
            <v>2562</v>
          </cell>
          <cell r="Z342"/>
          <cell r="AA342"/>
          <cell r="AB342"/>
          <cell r="AC342"/>
          <cell r="AD342"/>
          <cell r="AE342"/>
          <cell r="AF342"/>
          <cell r="AG342"/>
          <cell r="AH342"/>
          <cell r="AI342"/>
          <cell r="AJ342"/>
          <cell r="AK342"/>
          <cell r="AL342"/>
          <cell r="AM342"/>
          <cell r="AN342"/>
          <cell r="AO342"/>
          <cell r="AP342"/>
          <cell r="AQ342"/>
          <cell r="AR342"/>
          <cell r="AS342"/>
          <cell r="AT342"/>
          <cell r="AU342"/>
          <cell r="AV342"/>
          <cell r="AW342"/>
          <cell r="AX342"/>
          <cell r="AY342"/>
          <cell r="AZ342"/>
          <cell r="BA342"/>
          <cell r="BB342"/>
          <cell r="BC342"/>
          <cell r="BD342"/>
          <cell r="BE342"/>
          <cell r="BF342"/>
          <cell r="BG342"/>
          <cell r="BH342">
            <v>823560010342</v>
          </cell>
          <cell r="BI342" t="str">
            <v>นางสาวอาทิตยา   ฤทธิ์ลอย</v>
          </cell>
          <cell r="BJ342"/>
          <cell r="BK342"/>
          <cell r="BL342"/>
          <cell r="BM342"/>
          <cell r="BN342" t="str">
            <v>1.นางสาวอาทิตยา  ฤทธิ์ลอย
2.นางสาวธัญนันท์  ชัยพรธนกิตติ์
3.นางธารีย์ฉัตร  บุญทา</v>
          </cell>
          <cell r="BO342" t="str">
            <v>ผู้กู้
ผู้ค้ำประกัน ล.2
ผู้ค้ำประกัน ล.3</v>
          </cell>
          <cell r="BP342" t="str">
            <v>3609900343459
3501400048745
3501900153581</v>
          </cell>
          <cell r="BQ34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'-พบว่ามีกรรมสิทธิ์ในที่ดิน อ.สารภี จ.เชียงใหม่ เลขโฉนด 2027 เลขที่ดิน 21 หน้าสำรวจ 131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v>
          </cell>
          <cell r="BR342" t="str">
            <v>ไม่พบ</v>
          </cell>
          <cell r="BS342" t="str">
            <v>พบ</v>
          </cell>
          <cell r="BT342">
            <v>3</v>
          </cell>
          <cell r="BU342"/>
          <cell r="BV342"/>
          <cell r="BW342"/>
          <cell r="BX342"/>
          <cell r="BY342"/>
          <cell r="BZ342"/>
          <cell r="CA342"/>
          <cell r="CB342"/>
          <cell r="CC342"/>
          <cell r="CD342"/>
          <cell r="CE342"/>
          <cell r="CF342"/>
          <cell r="CG342"/>
          <cell r="CH342"/>
          <cell r="CI342"/>
          <cell r="CJ342"/>
          <cell r="CK342"/>
          <cell r="CL342"/>
          <cell r="CM342"/>
          <cell r="CN342"/>
          <cell r="CO342"/>
          <cell r="CP342"/>
          <cell r="CQ342"/>
          <cell r="CR342"/>
          <cell r="CS342"/>
          <cell r="CT342"/>
          <cell r="CU342"/>
          <cell r="CV342"/>
          <cell r="CW342"/>
          <cell r="CX342"/>
          <cell r="CY342"/>
          <cell r="CZ342"/>
        </row>
        <row r="343">
          <cell r="B343">
            <v>337</v>
          </cell>
          <cell r="C343">
            <v>22</v>
          </cell>
          <cell r="D343">
            <v>5</v>
          </cell>
          <cell r="E343">
            <v>2562</v>
          </cell>
          <cell r="F343">
            <v>800069347386</v>
          </cell>
          <cell r="G343" t="str">
            <v>นางสาว</v>
          </cell>
          <cell r="H343" t="str">
            <v>วงเดือน</v>
          </cell>
          <cell r="I343" t="str">
            <v>สายสุภา</v>
          </cell>
          <cell r="J343">
            <v>3501500432342</v>
          </cell>
          <cell r="K343" t="str">
            <v>นิมมานเหมินทร์</v>
          </cell>
          <cell r="L343"/>
          <cell r="M343"/>
          <cell r="N343"/>
          <cell r="O343"/>
          <cell r="P343"/>
          <cell r="Q343"/>
          <cell r="R343" t="str">
            <v>แขวงเชียงใหม่</v>
          </cell>
          <cell r="S343" t="str">
            <v>ผบ.12773</v>
          </cell>
          <cell r="T343">
            <v>2561</v>
          </cell>
          <cell r="U343" t="str">
            <v>ผบ.14103</v>
          </cell>
          <cell r="V343">
            <v>2561</v>
          </cell>
          <cell r="W343"/>
          <cell r="X343"/>
          <cell r="Y343"/>
          <cell r="Z343">
            <v>4</v>
          </cell>
          <cell r="AA343">
            <v>12</v>
          </cell>
          <cell r="AB343">
            <v>2561</v>
          </cell>
          <cell r="AC343"/>
          <cell r="AD343"/>
          <cell r="AE343"/>
          <cell r="AF343"/>
          <cell r="AG343"/>
          <cell r="AH343"/>
          <cell r="AI343"/>
          <cell r="AJ343"/>
          <cell r="AK343"/>
          <cell r="AL343"/>
          <cell r="AM343"/>
          <cell r="AN343"/>
          <cell r="AO343"/>
          <cell r="AP343"/>
          <cell r="AQ343"/>
          <cell r="AR343"/>
          <cell r="AS343"/>
          <cell r="AT343"/>
          <cell r="AU343"/>
          <cell r="AV343"/>
          <cell r="AW343"/>
          <cell r="AX343"/>
          <cell r="AY343"/>
          <cell r="AZ343"/>
          <cell r="BA343"/>
          <cell r="BB343" t="str">
            <v>ถอนการยึดทรัพย์บังคับคดี 17/11/2566//รายงาน 20/11/2566</v>
          </cell>
          <cell r="BC343"/>
          <cell r="BD343"/>
          <cell r="BE343"/>
          <cell r="BF343"/>
          <cell r="BG343"/>
          <cell r="BH343">
            <v>823561011019</v>
          </cell>
          <cell r="BI343" t="str">
            <v>นางสาววงเดือน   สายสุภา</v>
          </cell>
          <cell r="BJ343"/>
          <cell r="BK343"/>
          <cell r="BL343"/>
          <cell r="BM343"/>
          <cell r="BN343" t="str">
            <v>1.นางสาววงเดือน  สายสุภา
2.นางสาวอักษร  กันทา
3.นายศุภชัย  ขันทะวงศ์</v>
          </cell>
          <cell r="BO343" t="str">
            <v>ผู้กู้
ผู้ค้ำประกัน ล.2 
ผู้ค้ำประกัน ล.3</v>
          </cell>
          <cell r="BP343" t="str">
            <v>3501500432342
3500100185231
3570401108333</v>
          </cell>
          <cell r="BQ34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อ.เทิง จ.เชียงราย
'-พบว่ามีกรรมสิทธิ์ในที่ดิน อ.เมืองเชียงใหม่ จ.เชียงใหม่ เลขโฉนด 85543 หน้าสำรวจ 8365(จำนอง)
'-ไม่พบว่ามีกรรมสิทธิ์ในที่ดิน อ.หางดง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อ.หางดง จ.เชียงใหม่
'-พบว่ามีกรรมสิทธิ์ในที่ดิน อ.เทิง จ.เชียงราย เลขโฉนด62140 เลขที่ดิน 549 หน้าสำรวจ 9565</v>
          </cell>
          <cell r="BR343"/>
          <cell r="BS343"/>
          <cell r="BT343"/>
          <cell r="BU343"/>
          <cell r="BV343"/>
          <cell r="BW343"/>
          <cell r="BX343"/>
          <cell r="BY343"/>
          <cell r="BZ343"/>
          <cell r="CA343"/>
          <cell r="CB343"/>
          <cell r="CC343"/>
          <cell r="CD343"/>
          <cell r="CE343"/>
          <cell r="CF343"/>
          <cell r="CG343"/>
          <cell r="CH343"/>
          <cell r="CI343"/>
          <cell r="CJ343"/>
          <cell r="CK343"/>
          <cell r="CL343"/>
          <cell r="CM343"/>
          <cell r="CN343"/>
          <cell r="CO343"/>
          <cell r="CP343"/>
          <cell r="CQ343"/>
          <cell r="CR343"/>
          <cell r="CS343"/>
          <cell r="CT343"/>
          <cell r="CU343"/>
          <cell r="CV343"/>
          <cell r="CW343"/>
          <cell r="CX343"/>
          <cell r="CY343"/>
          <cell r="CZ343"/>
        </row>
        <row r="344">
          <cell r="B344">
            <v>338</v>
          </cell>
          <cell r="C344">
            <v>2</v>
          </cell>
          <cell r="D344">
            <v>5</v>
          </cell>
          <cell r="E344">
            <v>2562</v>
          </cell>
          <cell r="F344"/>
          <cell r="G344" t="str">
            <v>นางสาว</v>
          </cell>
          <cell r="H344" t="str">
            <v>นภาพร</v>
          </cell>
          <cell r="I344" t="str">
            <v>แก้วเมืองมูล</v>
          </cell>
          <cell r="J344">
            <v>3521200362616</v>
          </cell>
          <cell r="K344"/>
          <cell r="L344"/>
          <cell r="M344"/>
          <cell r="N344"/>
          <cell r="O344"/>
          <cell r="P344"/>
          <cell r="Q344"/>
          <cell r="R344" t="str">
            <v>แขวงลำปาง</v>
          </cell>
          <cell r="S344" t="str">
            <v>ผบ.6459</v>
          </cell>
          <cell r="T344">
            <v>2559</v>
          </cell>
          <cell r="U344"/>
          <cell r="V344"/>
          <cell r="W344"/>
          <cell r="X344"/>
          <cell r="Y344"/>
          <cell r="Z344"/>
          <cell r="AA344"/>
          <cell r="AB344"/>
          <cell r="AC344"/>
          <cell r="AD344"/>
          <cell r="AE344"/>
          <cell r="AF344"/>
          <cell r="AG344"/>
          <cell r="AH344"/>
          <cell r="AI344"/>
          <cell r="AJ344"/>
          <cell r="AK344"/>
          <cell r="AL344"/>
          <cell r="AM344"/>
          <cell r="AN344"/>
          <cell r="AO344"/>
          <cell r="AP344"/>
          <cell r="AQ344"/>
          <cell r="AR344"/>
          <cell r="AS344"/>
          <cell r="AT344"/>
          <cell r="AU344"/>
          <cell r="AV344"/>
          <cell r="AW344"/>
          <cell r="AX344"/>
          <cell r="AY344"/>
          <cell r="AZ344"/>
          <cell r="BA344"/>
          <cell r="BB344"/>
          <cell r="BC344" t="str">
            <v>ธนกร</v>
          </cell>
          <cell r="BD344"/>
          <cell r="BE344"/>
          <cell r="BF344"/>
          <cell r="BG344"/>
          <cell r="BH344">
            <v>0</v>
          </cell>
          <cell r="BI344" t="str">
            <v>นางสาวนภาพร   แก้วเมืองมูล</v>
          </cell>
          <cell r="BJ344"/>
          <cell r="BK344"/>
          <cell r="BL344"/>
          <cell r="BM344"/>
          <cell r="BN344" t="str">
            <v>1.นางสาวนภาพร  แก้วเมืองมูล
2.นายจรัญ  ต่างถิ่น
3.นายวัฒนา  ธิตุ้ย</v>
          </cell>
          <cell r="BO344" t="str">
            <v>ผู้กู้
ผู้ค้ำประกัน ล.1
ผู้ค้ำประกัน ล.2</v>
          </cell>
          <cell r="BP344" t="str">
            <v xml:space="preserve">3521200362616
3520300528418
3521200304161
</v>
          </cell>
          <cell r="BQ344"/>
          <cell r="BR344"/>
          <cell r="BS344"/>
          <cell r="BT344"/>
          <cell r="BU344"/>
          <cell r="BV344"/>
          <cell r="BW344"/>
          <cell r="BX344"/>
          <cell r="BY344"/>
          <cell r="BZ344"/>
          <cell r="CA344"/>
          <cell r="CB344"/>
          <cell r="CC344"/>
          <cell r="CD344"/>
          <cell r="CE344"/>
          <cell r="CF344"/>
          <cell r="CG344"/>
          <cell r="CH344"/>
          <cell r="CI344"/>
          <cell r="CJ344"/>
          <cell r="CK344"/>
          <cell r="CL344"/>
          <cell r="CM344"/>
          <cell r="CN344"/>
          <cell r="CO344"/>
          <cell r="CP344"/>
          <cell r="CQ344"/>
          <cell r="CR344"/>
          <cell r="CS344"/>
          <cell r="CT344"/>
          <cell r="CU344"/>
          <cell r="CV344"/>
          <cell r="CW344"/>
          <cell r="CX344"/>
          <cell r="CY344"/>
          <cell r="CZ344"/>
        </row>
        <row r="345">
          <cell r="B345">
            <v>339</v>
          </cell>
          <cell r="C345">
            <v>24</v>
          </cell>
          <cell r="D345">
            <v>6</v>
          </cell>
          <cell r="E345">
            <v>2562</v>
          </cell>
          <cell r="F345">
            <v>800025788319</v>
          </cell>
          <cell r="G345" t="str">
            <v>นาง</v>
          </cell>
          <cell r="H345" t="str">
            <v>กุลภัสร์</v>
          </cell>
          <cell r="I345" t="str">
            <v>ใจยะ</v>
          </cell>
          <cell r="J345">
            <v>3509900255941</v>
          </cell>
          <cell r="K345" t="str">
            <v>อมก๋อย</v>
          </cell>
          <cell r="L345" t="str">
            <v>เชียงใหม่ 3</v>
          </cell>
          <cell r="M345">
            <v>8</v>
          </cell>
          <cell r="N345" t="str">
            <v>ธปช</v>
          </cell>
          <cell r="O345"/>
          <cell r="P345"/>
          <cell r="Q345"/>
          <cell r="R345" t="str">
            <v>แขวงลำปาง</v>
          </cell>
          <cell r="S345" t="str">
            <v>ผบ.5864</v>
          </cell>
          <cell r="T345">
            <v>2558</v>
          </cell>
          <cell r="U345" t="str">
            <v>ผบ.474</v>
          </cell>
          <cell r="V345">
            <v>2559</v>
          </cell>
          <cell r="W345"/>
          <cell r="X345"/>
          <cell r="Y345"/>
          <cell r="Z345">
            <v>10</v>
          </cell>
          <cell r="AA345">
            <v>2</v>
          </cell>
          <cell r="AB345">
            <v>2559</v>
          </cell>
          <cell r="AC345"/>
          <cell r="AD345"/>
          <cell r="AE345"/>
          <cell r="AF345"/>
          <cell r="AG345"/>
          <cell r="AH345"/>
          <cell r="AI345"/>
          <cell r="AJ345"/>
          <cell r="AK345"/>
          <cell r="AL345"/>
          <cell r="AM345"/>
          <cell r="AN345"/>
          <cell r="AO345"/>
          <cell r="AP345"/>
          <cell r="AQ345"/>
          <cell r="AR345"/>
          <cell r="AS345"/>
          <cell r="AT345"/>
          <cell r="AU345"/>
          <cell r="AV345"/>
          <cell r="AW345"/>
          <cell r="AX345"/>
          <cell r="AY345"/>
          <cell r="AZ345"/>
          <cell r="BA345"/>
          <cell r="BB345"/>
          <cell r="BC345"/>
          <cell r="BD345"/>
          <cell r="BE345"/>
          <cell r="BF345"/>
          <cell r="BG345"/>
          <cell r="BH345">
            <v>0</v>
          </cell>
          <cell r="BI345" t="str">
            <v>นางกุลภัสร์   ใจยะ</v>
          </cell>
          <cell r="BJ345"/>
          <cell r="BK345"/>
          <cell r="BL345"/>
          <cell r="BM345"/>
          <cell r="BN345" t="str">
            <v>1.นางกุลภัสร์  สิทธิวงศ์หรือใจยะ
2.นายเสาร์แก้ว  ใจยะ
3.นางสาวธัญญารัตน์  ตันใบ
4.นายอนุวัตร  ปู่สันจร</v>
          </cell>
          <cell r="BO345" t="str">
            <v>ผู้กู้
คู่สมรส (ล.1)
ผู้ค้ำประกัน ล.2
คู่สมรส (ล.2)</v>
          </cell>
          <cell r="BP345" t="str">
            <v>3509900255941
3501800112457
3501600247997
1501800063516</v>
          </cell>
          <cell r="BQ345" t="str">
            <v>-ไม่พบว่ามีกรรมสิทธิ์ในที่ดิน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v>
          </cell>
          <cell r="BR345"/>
          <cell r="BS345"/>
          <cell r="BT345"/>
          <cell r="BU345"/>
          <cell r="BV345"/>
          <cell r="BW345"/>
          <cell r="BX345"/>
          <cell r="BY345"/>
          <cell r="BZ345"/>
          <cell r="CA345"/>
          <cell r="CB345"/>
          <cell r="CC345"/>
          <cell r="CD345"/>
          <cell r="CE345"/>
          <cell r="CF345"/>
          <cell r="CG345"/>
          <cell r="CH345"/>
          <cell r="CI345"/>
          <cell r="CJ345"/>
          <cell r="CK345"/>
          <cell r="CL345"/>
          <cell r="CM345"/>
          <cell r="CN345"/>
          <cell r="CO345"/>
          <cell r="CP345"/>
          <cell r="CQ345"/>
          <cell r="CR345"/>
          <cell r="CS345"/>
          <cell r="CT345"/>
          <cell r="CU345"/>
          <cell r="CV345"/>
          <cell r="CW345"/>
          <cell r="CX345"/>
          <cell r="CY345"/>
          <cell r="CZ345"/>
        </row>
        <row r="346">
          <cell r="B346">
            <v>340</v>
          </cell>
          <cell r="C346">
            <v>24</v>
          </cell>
          <cell r="D346">
            <v>6</v>
          </cell>
          <cell r="E346">
            <v>2562</v>
          </cell>
          <cell r="F346">
            <v>800008730676</v>
          </cell>
          <cell r="G346" t="str">
            <v>นาง</v>
          </cell>
          <cell r="H346" t="str">
            <v>กุลภัสร์</v>
          </cell>
          <cell r="I346" t="str">
            <v>ใจยะ</v>
          </cell>
          <cell r="J346">
            <v>350990025941</v>
          </cell>
          <cell r="K346" t="str">
            <v>อมก๋อย</v>
          </cell>
          <cell r="L346" t="str">
            <v>เชียงใหม่ 3</v>
          </cell>
          <cell r="M346">
            <v>8</v>
          </cell>
          <cell r="N346" t="str">
            <v>สวัสดิการ</v>
          </cell>
          <cell r="O346"/>
          <cell r="P346"/>
          <cell r="Q346"/>
          <cell r="R346" t="str">
            <v>แขวงลำปาง</v>
          </cell>
          <cell r="S346" t="str">
            <v>ผบ.5867</v>
          </cell>
          <cell r="T346">
            <v>2558</v>
          </cell>
          <cell r="U346" t="str">
            <v>ผบ.475</v>
          </cell>
          <cell r="V346">
            <v>2559</v>
          </cell>
          <cell r="W346"/>
          <cell r="X346"/>
          <cell r="Y346"/>
          <cell r="Z346">
            <v>10</v>
          </cell>
          <cell r="AA346">
            <v>2</v>
          </cell>
          <cell r="AB346">
            <v>2559</v>
          </cell>
          <cell r="AC346"/>
          <cell r="AD346"/>
          <cell r="AE346"/>
          <cell r="AF346"/>
          <cell r="AG346"/>
          <cell r="AH346"/>
          <cell r="AI346">
            <v>12</v>
          </cell>
          <cell r="AJ346">
            <v>7</v>
          </cell>
          <cell r="AK346">
            <v>2564</v>
          </cell>
          <cell r="AL346"/>
          <cell r="AM346" t="str">
            <v>โฉนด</v>
          </cell>
          <cell r="AN346">
            <v>61939</v>
          </cell>
          <cell r="AO346" t="str">
            <v>หนองแก๋ว</v>
          </cell>
          <cell r="AP346" t="str">
            <v>หางดง</v>
          </cell>
          <cell r="AQ346" t="str">
            <v>เชียงใหม่</v>
          </cell>
          <cell r="AR346">
            <v>1127500</v>
          </cell>
          <cell r="AS346"/>
          <cell r="AT346"/>
          <cell r="AU346"/>
          <cell r="AV346"/>
          <cell r="AW346"/>
          <cell r="AX346"/>
          <cell r="AY346"/>
          <cell r="AZ346"/>
          <cell r="BA346"/>
          <cell r="BB346" t="str">
            <v>ขอให้ดำเนินการถอนการยึดทรัพย์และถอนบังคับคดี เนื่องจาก
ได้ชำระหนี้ปิดบัญชีแล้วเมื่อ 23/9/64 (คำสั่ง 27/9/2564)</v>
          </cell>
          <cell r="BC346" t="str">
            <v>สารุทธ์ (ยึด)</v>
          </cell>
          <cell r="BD346">
            <v>242622</v>
          </cell>
          <cell r="BE346"/>
          <cell r="BF346"/>
          <cell r="BG346"/>
          <cell r="BH346">
            <v>0</v>
          </cell>
          <cell r="BI346" t="str">
            <v>นางกุลภัสร์   ใจยะ</v>
          </cell>
          <cell r="BJ346"/>
          <cell r="BK346"/>
          <cell r="BL346"/>
          <cell r="BM346"/>
          <cell r="BN346" t="str">
            <v>1.นางกุลภัสร์  สิทธิวงศ์หรือใจยะ
2.นายเสาร์แก้ว  ใจยะ
3.นายบุญชวน  มูลละ
4.นายวัชระ  จันทร์ดี</v>
          </cell>
          <cell r="BO346" t="str">
            <v>ผู้กู้
คู่สมรส (ล.1)
ผู้ค้ำประกัน ล.2
ผู้ค้ำประกัน ล.3</v>
          </cell>
          <cell r="BP346" t="str">
            <v>3509900255941
3501800112475
3501800097646
3501500319970</v>
          </cell>
          <cell r="BQ346" t="str">
            <v>-ไม่พบว่ามีกรรมสิทธิ์ในที่ดิน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'-พบว่ามีกรรมสิทธิ์ในที่ดิน อ.หางดง จ.เชียงใหม่ เลขโฉนด 61939 เลขที่ดิน 1212 หน้าสำรวจ 4536
'-ไม่พบว่ามีกรรมสิทธิ์ในที่ดอน อ.อมก๋อย จ.เชียงใหม่</v>
          </cell>
          <cell r="BR346"/>
          <cell r="BS346"/>
          <cell r="BT346"/>
          <cell r="BU346"/>
          <cell r="BV346"/>
          <cell r="BW346"/>
          <cell r="BX346"/>
          <cell r="BY346"/>
          <cell r="BZ346"/>
          <cell r="CA346"/>
          <cell r="CB346"/>
          <cell r="CC346"/>
          <cell r="CD346"/>
          <cell r="CE346"/>
          <cell r="CF346"/>
          <cell r="CG346"/>
          <cell r="CH346"/>
          <cell r="CI346"/>
          <cell r="CJ346"/>
          <cell r="CK346"/>
          <cell r="CL346"/>
          <cell r="CM346"/>
          <cell r="CN346"/>
          <cell r="CO346"/>
          <cell r="CP346"/>
          <cell r="CQ346"/>
          <cell r="CR346"/>
          <cell r="CS346"/>
          <cell r="CT346"/>
          <cell r="CU346"/>
          <cell r="CV346"/>
          <cell r="CW346"/>
          <cell r="CX346"/>
          <cell r="CY346"/>
          <cell r="CZ346"/>
        </row>
        <row r="347">
          <cell r="B347">
            <v>341</v>
          </cell>
          <cell r="C347">
            <v>24</v>
          </cell>
          <cell r="D347">
            <v>6</v>
          </cell>
          <cell r="E347">
            <v>2562</v>
          </cell>
          <cell r="F347">
            <v>800031314787</v>
          </cell>
          <cell r="G347" t="str">
            <v>นาง</v>
          </cell>
          <cell r="H347" t="str">
            <v>อรุณรัตน์</v>
          </cell>
          <cell r="I347" t="str">
            <v>ปรีชา</v>
          </cell>
          <cell r="J347">
            <v>3440100046011</v>
          </cell>
          <cell r="K347" t="str">
            <v>ฮอด</v>
          </cell>
          <cell r="L347" t="str">
            <v>เชียงใหม่ 3</v>
          </cell>
          <cell r="M347">
            <v>8</v>
          </cell>
          <cell r="N347" t="str">
            <v>สวัสดิการ</v>
          </cell>
          <cell r="O347" t="str">
            <v>1.บุคคลค้ำประกัน</v>
          </cell>
          <cell r="P347"/>
          <cell r="Q347"/>
          <cell r="R347" t="str">
            <v>จังหวัดฮฮด</v>
          </cell>
          <cell r="S347" t="str">
            <v>ผบ.1343</v>
          </cell>
          <cell r="T347">
            <v>2559</v>
          </cell>
          <cell r="U347" t="str">
            <v>ผบ.101</v>
          </cell>
          <cell r="V347">
            <v>2560</v>
          </cell>
          <cell r="W347"/>
          <cell r="X347"/>
          <cell r="Y347"/>
          <cell r="Z347">
            <v>2</v>
          </cell>
          <cell r="AA347">
            <v>3</v>
          </cell>
          <cell r="AB347">
            <v>2560</v>
          </cell>
          <cell r="AC347"/>
          <cell r="AD347"/>
          <cell r="AE347"/>
          <cell r="AF347"/>
          <cell r="AG347"/>
          <cell r="AH347"/>
          <cell r="AI347"/>
          <cell r="AJ347"/>
          <cell r="AK347"/>
          <cell r="AL347"/>
          <cell r="AM347" t="str">
            <v>โฉนด</v>
          </cell>
          <cell r="AN347">
            <v>3233</v>
          </cell>
          <cell r="AO347" t="str">
            <v>หางดง</v>
          </cell>
          <cell r="AP347" t="str">
            <v>ฮอด</v>
          </cell>
          <cell r="AQ347" t="str">
            <v>เชียงใหม่</v>
          </cell>
          <cell r="AR347"/>
          <cell r="AS347"/>
          <cell r="AT347"/>
          <cell r="AU347"/>
          <cell r="AV347"/>
          <cell r="AW347"/>
          <cell r="AX347"/>
          <cell r="AY347"/>
          <cell r="AZ347"/>
          <cell r="BA347"/>
          <cell r="BB347"/>
          <cell r="BC347" t="str">
            <v>เกศินี
ธนกร (ยึด)</v>
          </cell>
          <cell r="BD347"/>
          <cell r="BE347"/>
          <cell r="BF347"/>
          <cell r="BG347"/>
          <cell r="BH347">
            <v>0</v>
          </cell>
          <cell r="BI347" t="str">
            <v>นางอรุณรัตน์   ปรีชา</v>
          </cell>
          <cell r="BJ347"/>
          <cell r="BK347"/>
          <cell r="BL347"/>
          <cell r="BM347"/>
          <cell r="BN347" t="str">
            <v>1.นางอรุณรัตน์  ปรีชา
2.นายจินตน์  กันทะตุ่น
3.นายชัยเชต  จตุรภัทร์
4.นางสาวจันจิรา  จตุรภัสร์
5.นายธงชัย  จินะตา</v>
          </cell>
          <cell r="BO347" t="str">
            <v>ผู้กู้
คู่สมรส (ล.1)
ผู้ค้ำประกัน ล.2
คู่สมรส (ล.2)
ผู้ค้ำประกัน ล.3</v>
          </cell>
          <cell r="BP347" t="str">
            <v>3440100046011
3501600082670
3619900115073
3501600250939
3501600182101</v>
          </cell>
          <cell r="BQ34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347"/>
          <cell r="BS347"/>
          <cell r="BT347"/>
          <cell r="BU347"/>
          <cell r="BV347"/>
          <cell r="BW347"/>
          <cell r="BX347"/>
          <cell r="BY347" t="str">
            <v>1.นางอรุณรัตน์  ปรีชา
2.นายจินตน์  กันทะตุ่น
3.นายชัยเชต  จตุรภัทร์
4.นางสาวจันจิรา  จตุรภัสร์หรือสุขใจ
5.นายธงชัย  จินะตา</v>
          </cell>
          <cell r="BZ347" t="str">
            <v>ผู้กู้
คู่สมรส (ล.1)
ผู้ค้ำประกัน ล.2
คู่สมรส (ล.2)
ผู้ค้ำประกัน ล.3</v>
          </cell>
          <cell r="CA347" t="str">
            <v>3440100046011
3501600082670
3619900115073
3501600250939
3501600182101</v>
          </cell>
          <cell r="CB347" t="str">
            <v>-ไม่พบว่ามีกรรมสิทธิ์ในที่ดิน อ.ฮอด จ.เชียงใหม่
'-ไม่พบว่ามีกรรมสิทธิ์ในที่ดิน อ.เมือง จ.มหาสารคาม
'-ไม่พบว่ามีกรรมสิทธิ์ในที่ดิน อ.ฮอด จ.เชียงใหม่
'-พบว่ามีกรรมสิทธิ์ในที่ดิน เลขโฉนด 3233  ต.หางดง อ.ฮอด จ.เชียงใหม่ (ติดจำนองของสหกรณ์การเกษตรฮอด)
'-พบว่ามีกรรมสิทธิ์ในที่ดิน เลขโฉนด 12038  ต.หางดง อ.ฮอด จ.เชียงใหม่ (ห้ามโอนภายใน 10 ปี พ.ศ.2558)
'-พบว่ามีกรรมสิทธิ์ในที่ดิน เลขโฉนด 3233 ต.หางดง  อ.ฮอด จ.เชียงใหม่ (ติดจำนองของสหกรณ์การเกษตรฮอด)
'-ไม่พบว่ามีกรรมสิทธิ์ในที่ดิน อ.ฮอด จ.เชียงใหม่</v>
          </cell>
          <cell r="CC347"/>
          <cell r="CD347" t="str">
            <v>พบ</v>
          </cell>
          <cell r="CE347">
            <v>5</v>
          </cell>
          <cell r="CF347"/>
          <cell r="CG347"/>
          <cell r="CH347"/>
          <cell r="CI347"/>
          <cell r="CJ347"/>
          <cell r="CK347"/>
          <cell r="CL347"/>
          <cell r="CM347"/>
          <cell r="CN347"/>
          <cell r="CO347"/>
          <cell r="CP347"/>
          <cell r="CQ347"/>
          <cell r="CR347"/>
          <cell r="CS347"/>
          <cell r="CT347"/>
          <cell r="CU347"/>
          <cell r="CV347"/>
          <cell r="CW347"/>
          <cell r="CX347">
            <v>243397</v>
          </cell>
          <cell r="CY347"/>
          <cell r="CZ347">
            <v>243164</v>
          </cell>
        </row>
        <row r="348">
          <cell r="B348">
            <v>342</v>
          </cell>
          <cell r="C348">
            <v>24</v>
          </cell>
          <cell r="D348">
            <v>7</v>
          </cell>
          <cell r="E348">
            <v>2562</v>
          </cell>
          <cell r="F348">
            <v>800045729509</v>
          </cell>
          <cell r="G348" t="str">
            <v>นาย</v>
          </cell>
          <cell r="H348" t="str">
            <v>นิคม</v>
          </cell>
          <cell r="I348" t="str">
            <v>สันตินุรักษ์</v>
          </cell>
          <cell r="J348">
            <v>3670400229489</v>
          </cell>
          <cell r="K348" t="str">
            <v>บิ๊กซี เชียงใหม่ ดอนจั่น</v>
          </cell>
          <cell r="L348"/>
          <cell r="M348"/>
          <cell r="N348" t="str">
            <v>ธปช.</v>
          </cell>
          <cell r="O348"/>
          <cell r="P348"/>
          <cell r="Q348"/>
          <cell r="R348" t="str">
            <v>แขวงเชียงใหม่</v>
          </cell>
          <cell r="S348" t="str">
            <v>ผบ.11127</v>
          </cell>
          <cell r="T348">
            <v>2560</v>
          </cell>
          <cell r="U348" t="str">
            <v>ผบ.340</v>
          </cell>
          <cell r="V348">
            <v>2561</v>
          </cell>
          <cell r="W348">
            <v>23</v>
          </cell>
          <cell r="X348">
            <v>1</v>
          </cell>
          <cell r="Y348">
            <v>2561</v>
          </cell>
          <cell r="Z348"/>
          <cell r="AA348"/>
          <cell r="AB348"/>
          <cell r="AC348"/>
          <cell r="AD348"/>
          <cell r="AE348"/>
          <cell r="AF348"/>
          <cell r="AG348"/>
          <cell r="AH348"/>
          <cell r="AI348"/>
          <cell r="AJ348"/>
          <cell r="AK348"/>
          <cell r="AL348"/>
          <cell r="AM348"/>
          <cell r="AN348"/>
          <cell r="AO348"/>
          <cell r="AP348"/>
          <cell r="AQ348"/>
          <cell r="AR348"/>
          <cell r="AS348"/>
          <cell r="AT348"/>
          <cell r="AU348"/>
          <cell r="AV348"/>
          <cell r="AW348"/>
          <cell r="AX348"/>
          <cell r="AY348"/>
          <cell r="AZ348"/>
          <cell r="BA348"/>
          <cell r="BB348"/>
          <cell r="BC348" t="str">
            <v>ธนกร</v>
          </cell>
          <cell r="BD348"/>
          <cell r="BE348"/>
          <cell r="BF348"/>
          <cell r="BG348"/>
          <cell r="BH348">
            <v>823560010772</v>
          </cell>
          <cell r="BI348" t="str">
            <v>นายนิคม   สันตินุรักษ์</v>
          </cell>
          <cell r="BJ348"/>
          <cell r="BK348"/>
          <cell r="BL348"/>
          <cell r="BM348"/>
          <cell r="BN348" t="str">
            <v>1.นายนิคม  สันตินุรักษ์
2.นายธัญภูมิ  คุณธิ
3.นางสาวปิยพร  มีแก้ว</v>
          </cell>
          <cell r="BO348" t="str">
            <v>ผู้กู้
ผู้ค้ำประกัน ล.2
ผู้ค้ำประกัน ล.3</v>
          </cell>
          <cell r="BP348" t="str">
            <v xml:space="preserve">3670400229489
3501200362187
2320101078581
</v>
          </cell>
          <cell r="BQ348" t="str">
            <v>-ไม่พบว่ามีกรรมสิทธิ์ในที่ดิน อ.แม่แตง จ.เชียงใหม่
'-พบว่ามีกรรมสิทธิ์ในที่ดิน อ.แม่ริม จ.เชียงใหม่ เลขโฉนด 37661 เลขที่ดิน 2388 หน้าสำรวจ 5939
'-ไม่พบว่ามีกรรมสิทธิ์ในที่ดิน อ.เมืองสุรินทร์ จ.สุรินทร์</v>
          </cell>
          <cell r="BR348" t="str">
            <v>พบ</v>
          </cell>
          <cell r="BS348" t="str">
            <v>พบ
พบ
พบ</v>
          </cell>
          <cell r="BT348">
            <v>3</v>
          </cell>
          <cell r="BU348">
            <v>3</v>
          </cell>
          <cell r="BV348"/>
          <cell r="BW348"/>
          <cell r="BX348"/>
          <cell r="BY348"/>
          <cell r="BZ348"/>
          <cell r="CA348"/>
          <cell r="CB348"/>
          <cell r="CC348"/>
          <cell r="CD348"/>
          <cell r="CE348"/>
          <cell r="CF348"/>
          <cell r="CG348"/>
          <cell r="CH348"/>
          <cell r="CI348"/>
          <cell r="CJ348"/>
          <cell r="CK348"/>
          <cell r="CL348"/>
          <cell r="CM348"/>
          <cell r="CN348"/>
          <cell r="CO348"/>
          <cell r="CP348"/>
          <cell r="CQ348"/>
          <cell r="CR348"/>
          <cell r="CS348"/>
          <cell r="CT348"/>
          <cell r="CU348"/>
          <cell r="CV348"/>
          <cell r="CW348"/>
          <cell r="CX348"/>
          <cell r="CY348"/>
          <cell r="CZ348"/>
        </row>
        <row r="349">
          <cell r="B349">
            <v>343</v>
          </cell>
          <cell r="C349"/>
          <cell r="D349"/>
          <cell r="E349"/>
          <cell r="F349">
            <v>800070878080</v>
          </cell>
          <cell r="G349" t="str">
            <v>นางสาว</v>
          </cell>
          <cell r="H349" t="str">
            <v>พิมพ์วลัญช์</v>
          </cell>
          <cell r="I349" t="str">
            <v>พรหมรักษ์</v>
          </cell>
          <cell r="J349">
            <v>5550500405537</v>
          </cell>
          <cell r="K349" t="str">
            <v>นิมมานเหมินทร์</v>
          </cell>
          <cell r="L349"/>
          <cell r="M349"/>
          <cell r="N349" t="str">
            <v>ธปช.</v>
          </cell>
          <cell r="O349"/>
          <cell r="P349"/>
          <cell r="Q349"/>
          <cell r="R349" t="str">
            <v>จังหวัดน่าน (สาขาปัว)</v>
          </cell>
          <cell r="S349" t="str">
            <v>ผบ.211</v>
          </cell>
          <cell r="T349">
            <v>2561</v>
          </cell>
          <cell r="U349" t="str">
            <v>ผบ.560</v>
          </cell>
          <cell r="V349">
            <v>2561</v>
          </cell>
          <cell r="W349">
            <v>31</v>
          </cell>
          <cell r="X349">
            <v>5</v>
          </cell>
          <cell r="Y349">
            <v>2561</v>
          </cell>
          <cell r="Z349"/>
          <cell r="AA349"/>
          <cell r="AB349"/>
          <cell r="AC349"/>
          <cell r="AD349"/>
          <cell r="AE349"/>
          <cell r="AF349"/>
          <cell r="AG349"/>
          <cell r="AH349"/>
          <cell r="AI349"/>
          <cell r="AJ349"/>
          <cell r="AK349"/>
          <cell r="AL349"/>
          <cell r="AM349"/>
          <cell r="AN349"/>
          <cell r="AO349"/>
          <cell r="AP349"/>
          <cell r="AQ349"/>
          <cell r="AR349"/>
          <cell r="AS349"/>
          <cell r="AT349"/>
          <cell r="AU349"/>
          <cell r="AV349"/>
          <cell r="AW349"/>
          <cell r="AX349"/>
          <cell r="AY349"/>
          <cell r="AZ349"/>
          <cell r="BA349"/>
          <cell r="BB349" t="str">
            <v>สืบครั้งที่ 2 รายงานผล 15/1/2568</v>
          </cell>
          <cell r="BC349" t="str">
            <v>นุสบา</v>
          </cell>
          <cell r="BD349"/>
          <cell r="BE349"/>
          <cell r="BF349"/>
          <cell r="BG349"/>
          <cell r="BH349">
            <v>0</v>
          </cell>
          <cell r="BI349" t="str">
            <v>นางสาวพิมพ์วลัญช์   พรหมรักษ์</v>
          </cell>
          <cell r="BJ349"/>
          <cell r="BK349"/>
          <cell r="BL349"/>
          <cell r="BM349"/>
          <cell r="BN349" t="str">
            <v>1.นางสาวพิมพ์วลัญช์  พรหมรักษ์
2.นางจันทร์ฉาย  สุวรรณขจร
3.นางสาวมีนา  บินซัมซูดิน</v>
          </cell>
          <cell r="BO349" t="str">
            <v>จำเลยที่ 1
จำเลยที่ 2
จำเลยที่ 3</v>
          </cell>
          <cell r="BP349" t="str">
            <v xml:space="preserve">5-5505-00405-53-7
3-5099-00738-02-1
3-1103-00497-09-5
</v>
          </cell>
          <cell r="BQ349" t="str">
            <v>-ไม่พบว่ามีกรรมสิทธิ์ที่ดิน อ.ปัว จ.น่าน
-ไม่พบว่ามีกรรมสิทธิ์ที่ดิน อ.เมืองเชียงใหม่ จ.เชียงใหม่
-ไม่พบว่ามีกรรมมสิทธิ์ที่ดิน อ.บางพลี จ.สมุทรปราการ</v>
          </cell>
          <cell r="BR349"/>
          <cell r="BS349"/>
          <cell r="BT349"/>
          <cell r="BU349"/>
          <cell r="BV349"/>
          <cell r="BW349"/>
          <cell r="BX349"/>
          <cell r="BY349" t="str">
            <v>1.นางสาวพิมพ์วลัญช์  พรหมรักษ์
2.นางจันทร์ฉาย  สุวรรณขจร
3.นางสาวมีนา  บินซัมซูดิน</v>
          </cell>
          <cell r="BZ349" t="str">
            <v>จำเลยที่ 1
จำเลยที่ 2
จำเลยที่ 3</v>
          </cell>
          <cell r="CA349" t="str">
            <v xml:space="preserve">5-5505-00405-53-7
3-5099-00738-02-1
3-1103-00497-09-5
</v>
          </cell>
          <cell r="CB349" t="str">
            <v>-ไม่พบว่ามีกรรมสิทธิ์ในที่ดิน อ.เมืองเชียงใหม่ จ.เชียงใหม่
-ไม่พบว่ามีกรรมสิทธิ์ในที่ดิน อ.หางดง จ.เชียงใหม่
-พบว่ามีกรรมสิทธิ์ในที่ดิน โฉนดเลขที่ 49279 ต.สถาน อ.ปัว จ.น่าน 
-ไม่พบว่ามีกรรมสิทธิ์ในที่ดิน อ.เมืองเชียงใหม่ จ.เชียงใหม่ 
-พบว่ามีกรรมสิทธิ์ใน ห้องชุดเลขที่ 107/534 ทะเบียนอาคารชุดเลขที่ 14/2559 ชื่ออาคารชุด ดิ แอสตร้า อาคารที่ บี ต.ช้างคลาน อ.เมืองเชียงใหม่ จ.เชียงใหม่
-ไม่พบว่ามีกรรมสิทธิ์ในที่ดิน อ.บางพลี จ.สมุทรปราการ</v>
          </cell>
          <cell r="CC349" t="str">
            <v>พบ</v>
          </cell>
          <cell r="CD349"/>
          <cell r="CE349">
            <v>3</v>
          </cell>
          <cell r="CF349"/>
          <cell r="CG349"/>
          <cell r="CH349"/>
          <cell r="CI349"/>
          <cell r="CJ349"/>
          <cell r="CK349"/>
          <cell r="CL349"/>
          <cell r="CM349"/>
          <cell r="CN349"/>
          <cell r="CO349"/>
          <cell r="CP349"/>
          <cell r="CQ349"/>
          <cell r="CR349"/>
          <cell r="CS349"/>
          <cell r="CT349"/>
          <cell r="CU349"/>
          <cell r="CV349"/>
          <cell r="CW349"/>
          <cell r="CX349"/>
          <cell r="CY349"/>
          <cell r="CZ349"/>
        </row>
        <row r="350">
          <cell r="B350">
            <v>344</v>
          </cell>
          <cell r="C350"/>
          <cell r="D350"/>
          <cell r="E350"/>
          <cell r="F350">
            <v>800028918053</v>
          </cell>
          <cell r="G350" t="str">
            <v>นาง</v>
          </cell>
          <cell r="H350" t="str">
            <v>แสงมา</v>
          </cell>
          <cell r="I350" t="str">
            <v>ปินทราย</v>
          </cell>
          <cell r="J350">
            <v>3501100391321</v>
          </cell>
          <cell r="K350" t="str">
            <v>พร้าว</v>
          </cell>
          <cell r="L350"/>
          <cell r="M350"/>
          <cell r="N350" t="str">
            <v>พัฒนาองค์กรชุมชน (รายบุคคล)</v>
          </cell>
          <cell r="O350"/>
          <cell r="P350"/>
          <cell r="Q350"/>
          <cell r="R350" t="str">
            <v>จังหวัดเชียงใหม่</v>
          </cell>
          <cell r="S350" t="str">
            <v>ผบ.3375</v>
          </cell>
          <cell r="T350">
            <v>2561</v>
          </cell>
          <cell r="U350" t="str">
            <v>ผบ.204</v>
          </cell>
          <cell r="V350">
            <v>2562</v>
          </cell>
          <cell r="W350"/>
          <cell r="X350"/>
          <cell r="Y350"/>
          <cell r="Z350">
            <v>31</v>
          </cell>
          <cell r="AA350">
            <v>1</v>
          </cell>
          <cell r="AB350">
            <v>2562</v>
          </cell>
          <cell r="AC350"/>
          <cell r="AD350"/>
          <cell r="AE350"/>
          <cell r="AF350"/>
          <cell r="AG350"/>
          <cell r="AH350"/>
          <cell r="AI350"/>
          <cell r="AJ350"/>
          <cell r="AK350"/>
          <cell r="AL350"/>
          <cell r="AM350"/>
          <cell r="AN350"/>
          <cell r="AO350"/>
          <cell r="AP350"/>
          <cell r="AQ350"/>
          <cell r="AR350"/>
          <cell r="AS350"/>
          <cell r="AT350"/>
          <cell r="AU350"/>
          <cell r="AV350"/>
          <cell r="AW350"/>
          <cell r="AX350"/>
          <cell r="AY350"/>
          <cell r="AZ350"/>
          <cell r="BA350"/>
          <cell r="BB350"/>
          <cell r="BC350" t="str">
            <v>ธนกร</v>
          </cell>
          <cell r="BD350"/>
          <cell r="BE350"/>
          <cell r="BF350"/>
          <cell r="BG350"/>
          <cell r="BH350">
            <v>883161010047</v>
          </cell>
          <cell r="BI350" t="str">
            <v>นางแสงมา   ปินทราย</v>
          </cell>
          <cell r="BJ350"/>
          <cell r="BK350"/>
          <cell r="BL350"/>
          <cell r="BM350"/>
          <cell r="BN350" t="str">
            <v>1.นางแสงมา  ปินทราย
2.นางอารีย์  หมื่นสำราญ
3.นายจันคำ  หมื่นสำราญ
4.นางพิศ  ศรีคราม</v>
          </cell>
          <cell r="BO350" t="str">
            <v>ผู้กู้
ผู้ค้ำประกัน ล.2
คู่สมรส ล.2
ผู้ค้ำประกัน ล.3</v>
          </cell>
          <cell r="BP350" t="str">
            <v>3501100391321
3501100387994
3501100200282
3501100388737</v>
          </cell>
          <cell r="BQ350" t="str">
            <v>-ไม่พบว่ามีกรรมสิทธิ์ในที่ดิน อ.พร้าว จ.เชียงใหม่
'-พบว่ามีกรรมสิทธิ์ในที่ดิน อ.พร้าว จ.เชียงใหม่ น.ส.3 เลขที่ 225 
'-ไม่พบว่ามีกรรมสิทธิ์ในที่ดิน อ.พร้าว จ.เชียงใหม่
'-พบว่ามีกรรมสิทธิ์ในที่ดิน อ.พร้าว จ.เชียงใหม่ เลขโฉนด 27946 เลขที่ดิน 299 หน้าสำรวจ 2489</v>
          </cell>
          <cell r="BR350" t="str">
            <v>พบ</v>
          </cell>
          <cell r="BS350" t="str">
            <v>พบ
พบ
พบ
พบ</v>
          </cell>
          <cell r="BT350">
            <v>4</v>
          </cell>
          <cell r="BU350">
            <v>4</v>
          </cell>
          <cell r="BV350"/>
          <cell r="BW350"/>
          <cell r="BX350"/>
          <cell r="BY350"/>
          <cell r="BZ350"/>
          <cell r="CA350"/>
          <cell r="CB350"/>
          <cell r="CC350"/>
          <cell r="CD350"/>
          <cell r="CE350"/>
          <cell r="CF350"/>
          <cell r="CG350"/>
          <cell r="CH350"/>
          <cell r="CI350"/>
          <cell r="CJ350"/>
          <cell r="CK350"/>
          <cell r="CL350"/>
          <cell r="CM350"/>
          <cell r="CN350"/>
          <cell r="CO350"/>
          <cell r="CP350"/>
          <cell r="CQ350"/>
          <cell r="CR350"/>
          <cell r="CS350"/>
          <cell r="CT350"/>
          <cell r="CU350"/>
          <cell r="CV350"/>
          <cell r="CW350"/>
          <cell r="CX350"/>
          <cell r="CY350"/>
          <cell r="CZ350">
            <v>243346</v>
          </cell>
        </row>
        <row r="351">
          <cell r="B351">
            <v>345</v>
          </cell>
          <cell r="C351"/>
          <cell r="D351"/>
          <cell r="E351"/>
          <cell r="F351">
            <v>800051215039</v>
          </cell>
          <cell r="G351" t="str">
            <v>นาง</v>
          </cell>
          <cell r="H351" t="str">
            <v>ปราณี</v>
          </cell>
          <cell r="I351" t="str">
            <v>เหลืองขาว</v>
          </cell>
          <cell r="J351">
            <v>3501000029891</v>
          </cell>
          <cell r="K351" t="str">
            <v>แม่อาย</v>
          </cell>
          <cell r="L351"/>
          <cell r="M351"/>
          <cell r="N351" t="str">
            <v>ธปช</v>
          </cell>
          <cell r="O351"/>
          <cell r="P351"/>
          <cell r="Q351"/>
          <cell r="R351" t="str">
            <v>จังหวัดฝาง</v>
          </cell>
          <cell r="S351" t="str">
            <v>ผบ.1398</v>
          </cell>
          <cell r="T351">
            <v>2561</v>
          </cell>
          <cell r="U351" t="str">
            <v>ผบ.1548</v>
          </cell>
          <cell r="V351">
            <v>2561</v>
          </cell>
          <cell r="W351"/>
          <cell r="X351"/>
          <cell r="Y351"/>
          <cell r="Z351">
            <v>24</v>
          </cell>
          <cell r="AA351">
            <v>12</v>
          </cell>
          <cell r="AB351">
            <v>2561</v>
          </cell>
          <cell r="AC351"/>
          <cell r="AD351"/>
          <cell r="AE351"/>
          <cell r="AF351"/>
          <cell r="AG351"/>
          <cell r="AH351"/>
          <cell r="AI351"/>
          <cell r="AJ351"/>
          <cell r="AK351"/>
          <cell r="AL351"/>
          <cell r="AM351"/>
          <cell r="AN351"/>
          <cell r="AO351"/>
          <cell r="AP351"/>
          <cell r="AQ351"/>
          <cell r="AR351"/>
          <cell r="AS351"/>
          <cell r="AT351"/>
          <cell r="AU351"/>
          <cell r="AV351"/>
          <cell r="AW351"/>
          <cell r="AX351"/>
          <cell r="AY351"/>
          <cell r="AZ351"/>
          <cell r="BA351"/>
          <cell r="BB351" t="str">
            <v>// ชำระปิดบัญชี // 14/08/2562</v>
          </cell>
          <cell r="BC351" t="str">
            <v>ธนกร</v>
          </cell>
          <cell r="BD351"/>
          <cell r="BE351"/>
          <cell r="BF351"/>
          <cell r="BG351"/>
          <cell r="BH351">
            <v>0</v>
          </cell>
          <cell r="BI351" t="str">
            <v>นางปราณี   เหลืองขาว</v>
          </cell>
          <cell r="BJ351">
            <v>242005</v>
          </cell>
          <cell r="BK351">
            <v>242010</v>
          </cell>
          <cell r="BL351"/>
          <cell r="BM351"/>
          <cell r="BN351" t="str">
            <v>1.นางปราณี  เหลืองขาว
2.นางวรรณา  โอชาวัฒน์
3.นางนันท์ภัส  ชัยยา
4.นายผจญ เหลืองขาว
5.นายณรงค์เดช โอชาวัฒน์
6.นายกิตติคุณ ชัยยา</v>
          </cell>
          <cell r="BO351" t="str">
            <v>ผู้กู้
ผู้ค้ำประกัน ล.2
ผู้ค้ำประกัน ล.3
คู่สมรส (ล.1)
คู่สมรส (ล.2)
คู่สมรส (ล.3)</v>
          </cell>
          <cell r="BP351" t="str">
            <v>3501000029891
5500600046946
3501000023397
3549900072472
3510100206638
3500900942614</v>
          </cell>
          <cell r="BQ351" t="str">
            <v xml:space="preserve">-ไม่พบว่ามีกรรมสิทธิ์ในที่ดิน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v>
          </cell>
          <cell r="BR351" t="str">
            <v>ไม่พบ</v>
          </cell>
          <cell r="BS351" t="str">
            <v>ไม่พบ</v>
          </cell>
          <cell r="BT351">
            <v>6</v>
          </cell>
          <cell r="BU351">
            <v>6</v>
          </cell>
          <cell r="BV351"/>
          <cell r="BW351"/>
          <cell r="BX351"/>
          <cell r="BY351"/>
          <cell r="BZ351"/>
          <cell r="CA351"/>
          <cell r="CB351"/>
          <cell r="CC351"/>
          <cell r="CD351"/>
          <cell r="CE351"/>
          <cell r="CF351"/>
          <cell r="CG351"/>
          <cell r="CH351"/>
          <cell r="CI351"/>
          <cell r="CJ351"/>
          <cell r="CK351"/>
          <cell r="CL351"/>
          <cell r="CM351"/>
          <cell r="CN351"/>
          <cell r="CO351"/>
          <cell r="CP351"/>
          <cell r="CQ351"/>
          <cell r="CR351"/>
          <cell r="CS351"/>
          <cell r="CT351"/>
          <cell r="CU351"/>
          <cell r="CV351"/>
          <cell r="CW351"/>
          <cell r="CX351"/>
          <cell r="CY351"/>
          <cell r="CZ351"/>
        </row>
        <row r="352">
          <cell r="B352">
            <v>346</v>
          </cell>
          <cell r="C352"/>
          <cell r="D352"/>
          <cell r="E352"/>
          <cell r="F352">
            <v>800062450286</v>
          </cell>
          <cell r="G352" t="str">
            <v>นาย</v>
          </cell>
          <cell r="H352" t="str">
            <v>คำ</v>
          </cell>
          <cell r="I352" t="str">
            <v>สุภาแดง</v>
          </cell>
          <cell r="J352">
            <v>5501000003317</v>
          </cell>
          <cell r="K352" t="str">
            <v>แม่อาย</v>
          </cell>
          <cell r="L352"/>
          <cell r="M352"/>
          <cell r="N352" t="str">
            <v>ธปช</v>
          </cell>
          <cell r="O352"/>
          <cell r="P352"/>
          <cell r="Q352"/>
          <cell r="R352" t="str">
            <v>จังหวัดฝาง</v>
          </cell>
          <cell r="S352" t="str">
            <v>ผบ.1403</v>
          </cell>
          <cell r="T352">
            <v>2561</v>
          </cell>
          <cell r="U352" t="str">
            <v>ผบ.1553</v>
          </cell>
          <cell r="V352">
            <v>2561</v>
          </cell>
          <cell r="W352"/>
          <cell r="X352"/>
          <cell r="Y352"/>
          <cell r="Z352">
            <v>24</v>
          </cell>
          <cell r="AA352">
            <v>12</v>
          </cell>
          <cell r="AB352">
            <v>2561</v>
          </cell>
          <cell r="AC352"/>
          <cell r="AD352"/>
          <cell r="AE352"/>
          <cell r="AF352"/>
          <cell r="AG352"/>
          <cell r="AH352"/>
          <cell r="AI352"/>
          <cell r="AJ352"/>
          <cell r="AK352"/>
          <cell r="AL352"/>
          <cell r="AM352"/>
          <cell r="AN352"/>
          <cell r="AO352"/>
          <cell r="AP352"/>
          <cell r="AQ352"/>
          <cell r="AR352"/>
          <cell r="AS352"/>
          <cell r="AT352"/>
          <cell r="AU352"/>
          <cell r="AV352"/>
          <cell r="AW352"/>
          <cell r="AX352"/>
          <cell r="AY352"/>
          <cell r="AZ352"/>
          <cell r="BA352"/>
          <cell r="BB352" t="str">
            <v>// ชำระเป็นปกติ // 14/08/2562</v>
          </cell>
          <cell r="BC352"/>
          <cell r="BD352"/>
          <cell r="BE352"/>
          <cell r="BF352" t="str">
            <v>ศูนย์ 1</v>
          </cell>
          <cell r="BG352"/>
          <cell r="BH352">
            <v>0</v>
          </cell>
          <cell r="BI352" t="str">
            <v>นายคำ   สุภาแดง</v>
          </cell>
          <cell r="BJ352"/>
          <cell r="BK352"/>
          <cell r="BL352"/>
          <cell r="BM352"/>
          <cell r="BN352" t="str">
            <v>1.นายคำ  สุภาแดง
2.นายสง่า  วงษา
3.นางสาวเสาวลักษณ์  ใจปินตา
4.นางต้อย สามพร้าว</v>
          </cell>
          <cell r="BO352" t="str">
            <v>ผู้กู้
ผู้ค้ำประกัน ล.2
ผู้ค้ำประกัน ล.3
คู่สมรส (ล.2)</v>
          </cell>
          <cell r="BP352" t="str">
            <v>5501000003317
3501000415805
3501000403424
3310700569229</v>
          </cell>
          <cell r="BQ352" t="str">
            <v>-พบว่ามีกรรมสิทธิ์ในที่ดิน อ.แม่อาย จ.เชียงใหม่ เลข นส.3 334 หมู่ที่ 4 ต.แม่อาย
'-ไม่พบว่ามีกรรมสิทธิ์ในที่ดิน อ.แม่อาย จ.เชียงใหม่
'-ไม่พบว่ามีกรรมสิทธิ์ในที่ดิน อ.แม่อาย จ.เชียงใหม่
'-พบว่ามีกรรมสิทธิ์ในที่ดิน อ.แม่อาย จ.เชียงใหม่ เลขโฉนด 22526 เลขที่ดิน 49 หน้าสำรวจ 1034 ต.มะลิกา อ.แม่อาย</v>
          </cell>
          <cell r="BR352" t="str">
            <v>พบ</v>
          </cell>
          <cell r="BS352" t="str">
            <v>พบ</v>
          </cell>
          <cell r="BT352">
            <v>4</v>
          </cell>
          <cell r="BU352">
            <v>4</v>
          </cell>
          <cell r="BV352"/>
          <cell r="BW352"/>
          <cell r="BX352"/>
          <cell r="BY352"/>
          <cell r="BZ352"/>
          <cell r="CA352"/>
          <cell r="CB352"/>
          <cell r="CC352"/>
          <cell r="CD352"/>
          <cell r="CE352"/>
          <cell r="CF352"/>
          <cell r="CG352"/>
          <cell r="CH352"/>
          <cell r="CI352"/>
          <cell r="CJ352"/>
          <cell r="CK352"/>
          <cell r="CL352"/>
          <cell r="CM352"/>
          <cell r="CN352"/>
          <cell r="CO352"/>
          <cell r="CP352"/>
          <cell r="CQ352"/>
          <cell r="CR352"/>
          <cell r="CS352"/>
          <cell r="CT352"/>
          <cell r="CU352"/>
          <cell r="CV352"/>
          <cell r="CW352"/>
          <cell r="CX352"/>
          <cell r="CY352"/>
          <cell r="CZ352"/>
        </row>
        <row r="353">
          <cell r="B353">
            <v>347</v>
          </cell>
          <cell r="C353"/>
          <cell r="D353"/>
          <cell r="E353"/>
          <cell r="F353">
            <v>800072318911</v>
          </cell>
          <cell r="G353" t="str">
            <v>นาย</v>
          </cell>
          <cell r="H353" t="str">
            <v>สิทธิพร</v>
          </cell>
          <cell r="I353" t="str">
            <v>ใจดี</v>
          </cell>
          <cell r="J353">
            <v>3500900672552</v>
          </cell>
          <cell r="K353" t="str">
            <v>แม่แตง</v>
          </cell>
          <cell r="L353"/>
          <cell r="M353"/>
          <cell r="N353" t="str">
            <v>ธปช.</v>
          </cell>
          <cell r="O353"/>
          <cell r="P353"/>
          <cell r="Q353"/>
          <cell r="R353" t="str">
            <v>แขวงเชียงใหม่</v>
          </cell>
          <cell r="S353" t="str">
            <v>ผบ.11859</v>
          </cell>
          <cell r="T353">
            <v>2561</v>
          </cell>
          <cell r="U353" t="str">
            <v>ผบ.12706</v>
          </cell>
          <cell r="V353">
            <v>2561</v>
          </cell>
          <cell r="W353"/>
          <cell r="X353"/>
          <cell r="Y353"/>
          <cell r="Z353">
            <v>12</v>
          </cell>
          <cell r="AA353">
            <v>11</v>
          </cell>
          <cell r="AB353">
            <v>2561</v>
          </cell>
          <cell r="AC353"/>
          <cell r="AD353"/>
          <cell r="AE353"/>
          <cell r="AF353"/>
          <cell r="AG353"/>
          <cell r="AH353"/>
          <cell r="AI353"/>
          <cell r="AJ353"/>
          <cell r="AK353"/>
          <cell r="AL353"/>
          <cell r="AM353"/>
          <cell r="AN353"/>
          <cell r="AO353"/>
          <cell r="AP353"/>
          <cell r="AQ353"/>
          <cell r="AR353"/>
          <cell r="AS353"/>
          <cell r="AT353"/>
          <cell r="AU353"/>
          <cell r="AV353"/>
          <cell r="AW353"/>
          <cell r="AX353"/>
          <cell r="AY353"/>
          <cell r="AZ353"/>
          <cell r="BA353"/>
          <cell r="BB353" t="str">
            <v>สืบครั้งที่ 2 รายงานผล 25/6/2567</v>
          </cell>
          <cell r="BC353" t="str">
            <v>ธนกร</v>
          </cell>
          <cell r="BD353"/>
          <cell r="BE353"/>
          <cell r="BF353"/>
          <cell r="BG353"/>
          <cell r="BH353">
            <v>0</v>
          </cell>
          <cell r="BI353" t="str">
            <v>นายสิทธิพร   ใจดี</v>
          </cell>
          <cell r="BJ353"/>
          <cell r="BK353"/>
          <cell r="BL353"/>
          <cell r="BM353"/>
          <cell r="BN353" t="str">
            <v>1.นายสิทธิพร  ใจดี
2.นางสาวเกษสุณี  ยิ่งยง
3.นายอภิชาติ  สุจริตธรรม</v>
          </cell>
          <cell r="BO353" t="str">
            <v>จำเลยที่ 1
จำเลยที่ 2
จำเลยที่ 3</v>
          </cell>
          <cell r="BP353" t="str">
            <v>3500900672552
3500600613615
1509901327966</v>
          </cell>
          <cell r="BQ353" t="str">
            <v>-ไม่พบว่ามีกรรมสิทธิ์ในที่ดิน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353" t="str">
            <v>ไม่พบ</v>
          </cell>
          <cell r="BS353" t="str">
            <v>พบ</v>
          </cell>
          <cell r="BT353">
            <v>3</v>
          </cell>
          <cell r="BU353">
            <v>3</v>
          </cell>
          <cell r="BV353"/>
          <cell r="BW353"/>
          <cell r="BX353"/>
          <cell r="BY353" t="str">
            <v>1.นายสิทธิพร  ใจดี
2.นางสาวเกษสุณี  ยิ่งยง
3.นายสุธี  เหล็กคง
4.นายอภิชาติ  สุจริตธรรม</v>
          </cell>
          <cell r="BZ353" t="str">
            <v>จำเลยที่ 1
จำเลยที่ 2
คู่สมรสจำเลยที่ 2
จำเลยที่ 3</v>
          </cell>
          <cell r="CA353" t="str">
            <v>3-5009-00672-55-2
3-5006-00613-61-5
1-5007-00082-10-1
1-5099-01327-96-6</v>
          </cell>
          <cell r="CB353" t="str">
            <v>-ไม่พบว่ามีกรรมสิทธิ์ในที่ดิน อ.แม่แตง จ.เชียงใหม่
-ไม่พบว่ามีกรรมสิทธิ์ในที่ดิน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353"/>
          <cell r="CD353"/>
          <cell r="CE353">
            <v>4</v>
          </cell>
          <cell r="CF353"/>
          <cell r="CG353"/>
          <cell r="CH353"/>
          <cell r="CI353"/>
          <cell r="CJ353"/>
          <cell r="CK353"/>
          <cell r="CL353"/>
          <cell r="CM353"/>
          <cell r="CN353"/>
          <cell r="CO353"/>
          <cell r="CP353"/>
          <cell r="CQ353"/>
          <cell r="CR353"/>
          <cell r="CS353"/>
          <cell r="CT353"/>
          <cell r="CU353"/>
          <cell r="CV353"/>
          <cell r="CW353"/>
          <cell r="CX353"/>
          <cell r="CY353"/>
          <cell r="CZ353"/>
        </row>
        <row r="354">
          <cell r="B354">
            <v>348</v>
          </cell>
          <cell r="C354"/>
          <cell r="D354"/>
          <cell r="E354"/>
          <cell r="F354">
            <v>800032031455</v>
          </cell>
          <cell r="G354" t="str">
            <v>นาย</v>
          </cell>
          <cell r="H354" t="str">
            <v xml:space="preserve">จิรัฏฐ์  </v>
          </cell>
          <cell r="I354" t="str">
            <v>แก้วมาลา</v>
          </cell>
          <cell r="J354">
            <v>1509900803446</v>
          </cell>
          <cell r="K354" t="str">
            <v>ถนนทิพย์เนตร</v>
          </cell>
          <cell r="L354"/>
          <cell r="M354"/>
          <cell r="N354" t="str">
            <v>ธปช.</v>
          </cell>
          <cell r="O354" t="str">
            <v>เคหะ</v>
          </cell>
          <cell r="P354" t="str">
            <v>2.หลักทรัพย์ค้ำประกัน</v>
          </cell>
          <cell r="Q354"/>
          <cell r="R354" t="str">
            <v>แขวงเชียงใหม่</v>
          </cell>
          <cell r="S354" t="str">
            <v>ผบ.11132</v>
          </cell>
          <cell r="T354">
            <v>2561</v>
          </cell>
          <cell r="U354" t="str">
            <v>ผบ.14095</v>
          </cell>
          <cell r="V354">
            <v>2561</v>
          </cell>
          <cell r="W354"/>
          <cell r="X354"/>
          <cell r="Y354"/>
          <cell r="Z354">
            <v>4</v>
          </cell>
          <cell r="AA354">
            <v>12</v>
          </cell>
          <cell r="AB354">
            <v>2561</v>
          </cell>
          <cell r="AC354"/>
          <cell r="AD354"/>
          <cell r="AE354"/>
          <cell r="AF354"/>
          <cell r="AG354"/>
          <cell r="AH354"/>
          <cell r="AI354"/>
          <cell r="AJ354"/>
          <cell r="AK354"/>
          <cell r="AL354"/>
          <cell r="AM354"/>
          <cell r="AN354"/>
          <cell r="AO354"/>
          <cell r="AP354"/>
          <cell r="AQ354"/>
          <cell r="AR354"/>
          <cell r="AS354"/>
          <cell r="AT354"/>
          <cell r="AU354"/>
          <cell r="AV354"/>
          <cell r="AW354"/>
          <cell r="AX354"/>
          <cell r="AY354"/>
          <cell r="AZ354"/>
          <cell r="BA354"/>
          <cell r="BB354"/>
          <cell r="BC354" t="str">
            <v>ธนกร/วชิราภรณ์</v>
          </cell>
          <cell r="BD354"/>
          <cell r="BE354"/>
          <cell r="BF354"/>
          <cell r="BG354"/>
          <cell r="BH354">
            <v>823359010018</v>
          </cell>
          <cell r="BI354" t="str">
            <v>นายจิรัฏฐ์     แก้วมาลา</v>
          </cell>
          <cell r="BJ354"/>
          <cell r="BK354"/>
          <cell r="BL354"/>
          <cell r="BM354"/>
          <cell r="BN354" t="str">
            <v>1.นายจิรัฎฐ์   แก้วมาลา
2.นางสาวอภิญญา  สุธรรมา
3.นายวัลลภ  ปวงแก้ว
4.นางสาวสุภมาส  อินตา</v>
          </cell>
          <cell r="BO354" t="str">
            <v>ผู้กู้
คู่สมรสผู้กู้
ผู้ค้ำประกัน 1
ผู้ค้ำประกัน 2</v>
          </cell>
          <cell r="BP354" t="str">
            <v>3 5710 16777 71 5
1 5509 00046 88 4
3570101677715
1509900569095</v>
          </cell>
          <cell r="BQ354" t="str">
            <v>-ไม่พบว่ามีกรรมสิทธิในที่ดิน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อ.หางดง จ.เชียงใหม่</v>
          </cell>
          <cell r="BR354" t="str">
            <v>พบ</v>
          </cell>
          <cell r="BS354" t="str">
            <v>ไมพบ
พบ
ไม่พบ
ไม่พบ</v>
          </cell>
          <cell r="BT354">
            <v>3</v>
          </cell>
          <cell r="BU354">
            <v>3</v>
          </cell>
          <cell r="BV354"/>
          <cell r="BW354"/>
          <cell r="BX354"/>
          <cell r="BY354" t="str">
            <v>1.นายจิรัฎฐ์   แก้วมาลา
2.นางสาวชวัลกร   สุธรรมา
3.นายวัลลภ  ปวงแก้ว
4.นางสาวสุภมาศ  อินตา
5.นายภัทรสิร   เรือนดี</v>
          </cell>
          <cell r="BZ354" t="str">
            <v>จำเลยที่ 1
คู่สมรสจำเลยที่ 1
จำเลยที่ 2
จำเลยที่ 3
คู่สมรสจำเลยที่ 3</v>
          </cell>
          <cell r="CA354" t="str">
            <v>1-5099-00803-44-6
1-5509-00046-88-4
3-5701-01677-71-5
1-5099-00569-09-5
1-5099-00005-07-8</v>
          </cell>
          <cell r="CB35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-พบว่ามีกรรมสิทธิในที่ดินโฉนด 24428 ต.หางดง อ.หางดง จ.เชียงใหม่
-พบว่ามีกรรมสิทธิในที่ดินโฉนด 87615 ต.หางดง อ.หางดง จ.เชียงใหม่ (สินสมรส)
-ไม่พบว่ามีกรรมสิทธิในที่ดิน อ.เมืองเชียงใหม่ จ.เชียงใหม่
-พบว่ามีกรรมสิทธิในที่ดินโฉนด 87615 ต.หางดง อ.หางดง จ.เชียงใหม่ (สินสมรส)</v>
          </cell>
          <cell r="CC354" t="str">
            <v>พบทรัพย์</v>
          </cell>
          <cell r="CD354"/>
          <cell r="CE354"/>
          <cell r="CF354"/>
          <cell r="CG354"/>
          <cell r="CH354"/>
          <cell r="CI354"/>
          <cell r="CJ354"/>
          <cell r="CK354"/>
          <cell r="CL354"/>
          <cell r="CM354"/>
          <cell r="CN354"/>
          <cell r="CO354"/>
          <cell r="CP354"/>
          <cell r="CQ354"/>
          <cell r="CR354"/>
          <cell r="CS354"/>
          <cell r="CT354"/>
          <cell r="CU354"/>
          <cell r="CV354"/>
          <cell r="CW354"/>
          <cell r="CX354"/>
          <cell r="CY354"/>
          <cell r="CZ354"/>
        </row>
        <row r="355">
          <cell r="B355">
            <v>349</v>
          </cell>
          <cell r="C355"/>
          <cell r="D355"/>
          <cell r="E355"/>
          <cell r="F355">
            <v>800054476190</v>
          </cell>
          <cell r="G355" t="str">
            <v>นาย</v>
          </cell>
          <cell r="H355" t="str">
            <v>ต่อศักดิ์</v>
          </cell>
          <cell r="I355" t="str">
            <v>คำปัน</v>
          </cell>
          <cell r="J355">
            <v>1509900611121</v>
          </cell>
          <cell r="K355" t="str">
            <v>แม่แตง</v>
          </cell>
          <cell r="L355"/>
          <cell r="M355"/>
          <cell r="N355" t="str">
            <v>พัฒนาองค์กรชุมชน (รายบุคคล)</v>
          </cell>
          <cell r="O355"/>
          <cell r="P355"/>
          <cell r="Q355"/>
          <cell r="R355" t="str">
            <v>แขวงเชียงใหม่</v>
          </cell>
          <cell r="S355" t="str">
            <v>ผบ.11863</v>
          </cell>
          <cell r="T355">
            <v>2561</v>
          </cell>
          <cell r="U355" t="str">
            <v>ผบ.14380</v>
          </cell>
          <cell r="V355">
            <v>2561</v>
          </cell>
          <cell r="W355"/>
          <cell r="X355"/>
          <cell r="Y355"/>
          <cell r="Z355">
            <v>11</v>
          </cell>
          <cell r="AA355">
            <v>12</v>
          </cell>
          <cell r="AB355">
            <v>2561</v>
          </cell>
          <cell r="AC355"/>
          <cell r="AD355"/>
          <cell r="AE355"/>
          <cell r="AF355"/>
          <cell r="AG355"/>
          <cell r="AH355"/>
          <cell r="AI355"/>
          <cell r="AJ355"/>
          <cell r="AK355"/>
          <cell r="AL355"/>
          <cell r="AM355"/>
          <cell r="AN355"/>
          <cell r="AO355"/>
          <cell r="AP355"/>
          <cell r="AQ355"/>
          <cell r="AR355"/>
          <cell r="AS355"/>
          <cell r="AT355"/>
          <cell r="AU355"/>
          <cell r="AV355"/>
          <cell r="AW355"/>
          <cell r="AX355"/>
          <cell r="AY355"/>
          <cell r="AZ355"/>
          <cell r="BA355"/>
          <cell r="BB355" t="str">
            <v>คำสั่งสืบรอบ 2 (7/10/2565) // รายงานสืบที่ดิน (9/3/2566) // เบิกสืบ (10/6/2567) //สืบครั้งที่ 2 รายงานผลสืบ 7/11/2567</v>
          </cell>
          <cell r="BC355" t="str">
            <v>เกศินี/นุสบา</v>
          </cell>
          <cell r="BD355"/>
          <cell r="BE355"/>
          <cell r="BF355"/>
          <cell r="BG355"/>
          <cell r="BH355">
            <v>823861010313</v>
          </cell>
          <cell r="BI355" t="str">
            <v>นายต่อศักดิ์   คำปัน</v>
          </cell>
          <cell r="BJ355"/>
          <cell r="BK355"/>
          <cell r="BL355"/>
          <cell r="BM355"/>
          <cell r="BN355" t="str">
            <v>1.นายต่อศักดิ์  คำปัน
2.นางพุทธชาติ  คำออน
3.นายจำรัส  คำออน
4.นางวิมล  ชาวชั่ง
5.นายจรัส  ชาวชั่ง
6.นางกุลสตรี  ธรรมดา
7.นายกิตติศักดิ์  ธรรมดา</v>
          </cell>
          <cell r="BO355" t="str">
            <v>จำเลยที่ 1
จำเลยที่ 2
คู่สมรสผู้จำเลยที่ 2
จำเลยที่ 3
คู่สมรสผู้จำเลยที่ 3
จำเลยที่ 4
คู่สมรสผู้จำเลยที่ 4</v>
          </cell>
          <cell r="BP355" t="str">
            <v>1-5099-00611-12-1
3-5006-00237-76-1
3-5006-00237-26-5
3-2001-00681-81-9
3-5006-00239-39-0
3-5006-00237-54-1
3-5002-00579-88-6</v>
          </cell>
          <cell r="BQ355" t="str">
            <v>-พบว่ามีกรรมสิทธิ์ในที่ดิน เลขโฉนด 4380 เลขที่ดิน 846 หน้าสำรวจ 1593 ต.อินทขิล อ.แม่แตง จ.เชียงใหม่ (ติดจำนองธกส)
-ไม่พบว่ามีกรรมสิทธิในที่ดิน อ.แม่แตง จ.เชียงใหม่
-พบว่ามีกรรมสิทธิ์ในที่ดิน เลขโฉนด 11865 เลขที่ดิน 805 หน้าสำรวจ 3803 ต.อินทขิล อ.แม่แตง จ.เชียงใหม่ (สินส่วนตัว)
-ไม่พบว่ามีกรรมสิทธิในที่ดิน อ.แม่แตง จ.เชียงใหม่
-ไม่พบว่ามีกรรมสิทธิในที่ดิน อ.แม่แตง จ.เชียงใหม่
-พบว่ามีกรรมสิทธิ์ในที่ดิน เลขโฉนด 11853 เลขที่ดิน 556 หน้าสำรวจ 2740 ต.อินทขิล อ.แม่แตง จ.เชียงใหม่ (ติดจำนองธกส)
-พบว่ามีกรรมสิทธิ์ในที่ดิน เลขโฉนด 14585 เลขที่ดิน 820 หน้าสำรวจ 7211 ต.สันมหาพน อ.แม่แตง จ.เชียงใหม่ (ติดจำนองธกส)
-ไม่พบว่ามีกรรมสิทธิในที่ดิน อ.แม่แตง จ.เชียงใหม่</v>
          </cell>
          <cell r="BR355" t="str">
            <v>พบ</v>
          </cell>
          <cell r="BS355" t="str">
            <v>ไม่พบ
ไม่พบ
พบ
ไม่พบ
ไม่พบ
ไม่พบ
พบ</v>
          </cell>
          <cell r="BT355">
            <v>7</v>
          </cell>
          <cell r="BU355">
            <v>7</v>
          </cell>
          <cell r="BV355"/>
          <cell r="BW355"/>
          <cell r="BX355"/>
          <cell r="BY355" t="str">
            <v>1.นายต่อศักดิ์  คำปัน
2.นางพุทธชาติ  คำออน
3.นายจำรัส  คำออน
4.นางวิมล  ชาวชั่ง
5.นายจรัส  ชาวชั่ง
6.นางกุลสตรี  ธรรมดา
7.นายกิตติศักดิ์  ธรรมดา</v>
          </cell>
          <cell r="BZ355" t="str">
            <v>จำเลยที่ 1
จำเลยที่ 2
คู่สมรสผู้จำเลยที่ 2
จำเลยที่ 3
คู่สมรสผู้จำเลยที่ 3
จำเลยที่ 4
คู่สมรสผู้จำเลยที่ 4</v>
          </cell>
          <cell r="CA355" t="str">
            <v>1-5099-00611-12-1
3-5006-00237-76-1
3-5006-00237-26-5
3-2001-00681-81-9
3-5006-00239-39-0
3-5006-00237-54-1
3-5002-00579-88-6</v>
          </cell>
          <cell r="CB355" t="str">
            <v>-พบว่ามีกรรมสิทธิ์ในที่ดิน เลขโฉนด 4380  ต.อินทขิล อ.แม่แตง จ.เชียงใหม่ (ติดจำนองธกส)
-ไม่พบว่ามีกรรมสิทธิในที่ดิน อ.แม่แตง จ.เชียงใหม่
-พบว่ามีกรรมสิทธิ์ในที่ดิน เลขโฉนด 11865  ต.อินทขิล อ.แม่แตง จ.เชียงใหม่ (สินสมรส)
-ไม่พบว่ามีกรรมสิทธิในที่ดิน อ.แม่แตง จ.เชียงใหม่
-ไม่พบว่ามีกรรมสิทธิในที่ดิน อ.แม่แตง จ.เชียงใหม่
-พบว่ามีกรรมสิทธิ์ในที่ดิน เลขโฉนด 11853  ต.อินทขิล อ.แม่แตง จ.เชียงใหม่ (ติดจำนองธกส)
-พบว่ามีกรรมสิทธิ์ในที่ดิน เลขโฉนด 14585  ต.สันมหาพน อ.แม่แตง จ.เชียงใหม่ (ติดจำนองธกส)
-ไม่พบว่ามีกรรมสิทธิในที่ดิน อ.แม่แตง จ.เชียงใหม่</v>
          </cell>
          <cell r="CC355" t="str">
            <v>พบทรัพย์</v>
          </cell>
          <cell r="CD355"/>
          <cell r="CE355">
            <v>7</v>
          </cell>
          <cell r="CF355"/>
          <cell r="CG355"/>
          <cell r="CH355"/>
          <cell r="CI355"/>
          <cell r="CJ355"/>
          <cell r="CK355"/>
          <cell r="CL355"/>
          <cell r="CM355"/>
          <cell r="CN355"/>
          <cell r="CO355"/>
          <cell r="CP355"/>
          <cell r="CQ355"/>
          <cell r="CR355"/>
          <cell r="CS355"/>
          <cell r="CT355"/>
          <cell r="CU355"/>
          <cell r="CV355"/>
          <cell r="CW355">
            <v>243936</v>
          </cell>
          <cell r="CX355"/>
          <cell r="CY355"/>
          <cell r="CZ355"/>
        </row>
        <row r="356">
          <cell r="B356">
            <v>350</v>
          </cell>
          <cell r="C356"/>
          <cell r="D356"/>
          <cell r="E356"/>
          <cell r="F356">
            <v>800063930500</v>
          </cell>
          <cell r="G356" t="str">
            <v>นาง</v>
          </cell>
          <cell r="H356" t="str">
            <v>ธนวรรณ</v>
          </cell>
          <cell r="I356" t="str">
            <v>ดวงดี</v>
          </cell>
          <cell r="J356">
            <v>3501000156753</v>
          </cell>
          <cell r="K356" t="str">
            <v>แม่อาย</v>
          </cell>
          <cell r="L356" t="str">
            <v>เชียงใหม่1</v>
          </cell>
          <cell r="M356"/>
          <cell r="N356" t="str">
            <v>ธปช</v>
          </cell>
          <cell r="O356"/>
          <cell r="P356"/>
          <cell r="Q356"/>
          <cell r="R356" t="str">
            <v>จังหวัดฝาง</v>
          </cell>
          <cell r="S356" t="str">
            <v>ผบ.1399</v>
          </cell>
          <cell r="T356">
            <v>2561</v>
          </cell>
          <cell r="U356" t="str">
            <v>ผบ.1549</v>
          </cell>
          <cell r="V356">
            <v>2561</v>
          </cell>
          <cell r="W356"/>
          <cell r="X356"/>
          <cell r="Y356"/>
          <cell r="Z356">
            <v>24</v>
          </cell>
          <cell r="AA356">
            <v>12</v>
          </cell>
          <cell r="AB356">
            <v>2561</v>
          </cell>
          <cell r="AC356"/>
          <cell r="AD356"/>
          <cell r="AE356"/>
          <cell r="AF356"/>
          <cell r="AG356"/>
          <cell r="AH356"/>
          <cell r="AI356"/>
          <cell r="AJ356"/>
          <cell r="AK356"/>
          <cell r="AL356"/>
          <cell r="AM356"/>
          <cell r="AN356"/>
          <cell r="AO356"/>
          <cell r="AP356"/>
          <cell r="AQ356"/>
          <cell r="AR356"/>
          <cell r="AS356"/>
          <cell r="AT356"/>
          <cell r="AU356"/>
          <cell r="AV356"/>
          <cell r="AW356"/>
          <cell r="AX356"/>
          <cell r="AY356"/>
          <cell r="AZ356"/>
          <cell r="BA356"/>
          <cell r="BB356"/>
          <cell r="BC356" t="str">
            <v>ธนกร</v>
          </cell>
          <cell r="BD356"/>
          <cell r="BE356"/>
          <cell r="BF356"/>
          <cell r="BG356"/>
          <cell r="BH356">
            <v>823861010253</v>
          </cell>
          <cell r="BI356" t="str">
            <v>นางธนวรรณ   ดวงดี</v>
          </cell>
          <cell r="BJ356">
            <v>242005</v>
          </cell>
          <cell r="BK356">
            <v>242010</v>
          </cell>
          <cell r="BL356"/>
          <cell r="BM356"/>
          <cell r="BN356"/>
          <cell r="BO356"/>
          <cell r="BP356"/>
          <cell r="BQ356"/>
          <cell r="BR356" t="str">
            <v>พบ</v>
          </cell>
          <cell r="BS356" t="str">
            <v>พบ</v>
          </cell>
          <cell r="BT356">
            <v>6</v>
          </cell>
          <cell r="BU356">
            <v>6</v>
          </cell>
          <cell r="BV356"/>
          <cell r="BW356"/>
          <cell r="BX356"/>
          <cell r="BY356"/>
          <cell r="BZ356"/>
          <cell r="CA356"/>
          <cell r="CB356"/>
          <cell r="CC356"/>
          <cell r="CD356"/>
          <cell r="CE356"/>
          <cell r="CF356"/>
          <cell r="CG356"/>
          <cell r="CH356"/>
          <cell r="CI356"/>
          <cell r="CJ356"/>
          <cell r="CK356"/>
          <cell r="CL356"/>
          <cell r="CM356"/>
          <cell r="CN356"/>
          <cell r="CO356"/>
          <cell r="CP356"/>
          <cell r="CQ356"/>
          <cell r="CR356"/>
          <cell r="CS356"/>
          <cell r="CT356"/>
          <cell r="CU356"/>
          <cell r="CV356"/>
          <cell r="CW356"/>
          <cell r="CX356"/>
          <cell r="CY356"/>
          <cell r="CZ356"/>
        </row>
        <row r="357">
          <cell r="B357">
            <v>351</v>
          </cell>
          <cell r="C357"/>
          <cell r="D357"/>
          <cell r="E357"/>
          <cell r="F357">
            <v>800036066564</v>
          </cell>
          <cell r="G357" t="str">
            <v>นางสาว</v>
          </cell>
          <cell r="H357" t="str">
            <v>วิไลวรรณ</v>
          </cell>
          <cell r="I357" t="str">
            <v>สุภาศรี</v>
          </cell>
          <cell r="J357">
            <v>3501900603608</v>
          </cell>
          <cell r="K357" t="str">
            <v>ถนนทิพย์เนตร</v>
          </cell>
          <cell r="L357"/>
          <cell r="M357"/>
          <cell r="N357" t="str">
            <v>ธปช.</v>
          </cell>
          <cell r="O357"/>
          <cell r="P357"/>
          <cell r="Q357"/>
          <cell r="R357" t="str">
            <v>แขวงเชียงใหม่</v>
          </cell>
          <cell r="S357" t="str">
            <v>ผบ.11133</v>
          </cell>
          <cell r="T357">
            <v>2561</v>
          </cell>
          <cell r="U357" t="str">
            <v>ผบ.11712</v>
          </cell>
          <cell r="V357">
            <v>2561</v>
          </cell>
          <cell r="W357">
            <v>30</v>
          </cell>
          <cell r="X357">
            <v>8</v>
          </cell>
          <cell r="Y357">
            <v>2561</v>
          </cell>
          <cell r="Z357"/>
          <cell r="AA357"/>
          <cell r="AB357"/>
          <cell r="AC357"/>
          <cell r="AD357"/>
          <cell r="AE357"/>
          <cell r="AF357"/>
          <cell r="AG357"/>
          <cell r="AH357"/>
          <cell r="AI357"/>
          <cell r="AJ357"/>
          <cell r="AK357"/>
          <cell r="AL357"/>
          <cell r="AM357"/>
          <cell r="AN357"/>
          <cell r="AO357"/>
          <cell r="AP357"/>
          <cell r="AQ357"/>
          <cell r="AR357"/>
          <cell r="AS357"/>
          <cell r="AT357"/>
          <cell r="AU357"/>
          <cell r="AV357"/>
          <cell r="AW357"/>
          <cell r="AX357"/>
          <cell r="AY357"/>
          <cell r="AZ357"/>
          <cell r="BA357"/>
          <cell r="BB357"/>
          <cell r="BC357"/>
          <cell r="BD357"/>
          <cell r="BE357"/>
          <cell r="BF357"/>
          <cell r="BG357"/>
          <cell r="BH357">
            <v>883162012492</v>
          </cell>
          <cell r="BI357" t="str">
            <v>นางสาววิไลวรรณ   สุภาศรี</v>
          </cell>
          <cell r="BJ357"/>
          <cell r="BK357"/>
          <cell r="BL357"/>
          <cell r="BM357"/>
          <cell r="BN357"/>
          <cell r="BO357"/>
          <cell r="BP357"/>
          <cell r="BQ357"/>
          <cell r="BR357" t="str">
            <v>พบ</v>
          </cell>
          <cell r="BS357"/>
          <cell r="BT357">
            <v>4</v>
          </cell>
          <cell r="BU357">
            <v>4</v>
          </cell>
          <cell r="BV357"/>
          <cell r="BW357"/>
          <cell r="BX357"/>
          <cell r="BY357"/>
          <cell r="BZ357"/>
          <cell r="CA357"/>
          <cell r="CB357"/>
          <cell r="CC357"/>
          <cell r="CD357"/>
          <cell r="CE357"/>
          <cell r="CF357"/>
          <cell r="CG357"/>
          <cell r="CH357"/>
          <cell r="CI357"/>
          <cell r="CJ357"/>
          <cell r="CK357"/>
          <cell r="CL357"/>
          <cell r="CM357"/>
          <cell r="CN357"/>
          <cell r="CO357"/>
          <cell r="CP357"/>
          <cell r="CQ357"/>
          <cell r="CR357"/>
          <cell r="CS357"/>
          <cell r="CT357"/>
          <cell r="CU357"/>
          <cell r="CV357"/>
          <cell r="CW357"/>
          <cell r="CX357"/>
          <cell r="CY357"/>
          <cell r="CZ357">
            <v>242948</v>
          </cell>
        </row>
        <row r="358">
          <cell r="B358">
            <v>352</v>
          </cell>
          <cell r="C358">
            <v>20</v>
          </cell>
          <cell r="D358">
            <v>3</v>
          </cell>
          <cell r="E358">
            <v>2564</v>
          </cell>
          <cell r="F358">
            <v>800015838082</v>
          </cell>
          <cell r="G358" t="str">
            <v>นาง</v>
          </cell>
          <cell r="H358" t="str">
            <v>พัชชาภัคหรือพัชรินทร์</v>
          </cell>
          <cell r="I358" t="str">
            <v xml:space="preserve">อินต๊ะเฝือหรือก๋าน้อย
</v>
          </cell>
          <cell r="J358">
            <v>3501200393945</v>
          </cell>
          <cell r="K358" t="str">
            <v>นิมมานเหมินทร์</v>
          </cell>
          <cell r="L358" t="str">
            <v>เชียงใหม่ 1</v>
          </cell>
          <cell r="M358">
            <v>8</v>
          </cell>
          <cell r="N358" t="str">
            <v>พัฒนากลุ่มอาชีพ</v>
          </cell>
          <cell r="O358" t="str">
            <v>1.บุคคลค้ำประกัน</v>
          </cell>
          <cell r="P358">
            <v>525573.81000000006</v>
          </cell>
          <cell r="Q358"/>
          <cell r="R358" t="str">
            <v>จังหวัดเชียงใหม่</v>
          </cell>
          <cell r="S358" t="str">
            <v>ผบ.3376</v>
          </cell>
          <cell r="T358">
            <v>2561</v>
          </cell>
          <cell r="U358" t="str">
            <v>ผบ.205</v>
          </cell>
          <cell r="V358">
            <v>2562</v>
          </cell>
          <cell r="W358"/>
          <cell r="X358"/>
          <cell r="Y358"/>
          <cell r="Z358">
            <v>31</v>
          </cell>
          <cell r="AA358">
            <v>1</v>
          </cell>
          <cell r="AB358">
            <v>2562</v>
          </cell>
          <cell r="AC358"/>
          <cell r="AD358"/>
          <cell r="AE358"/>
          <cell r="AF358"/>
          <cell r="AG358"/>
          <cell r="AH358"/>
          <cell r="AI358">
            <v>9</v>
          </cell>
          <cell r="AJ358">
            <v>7</v>
          </cell>
          <cell r="AK358">
            <v>2564</v>
          </cell>
          <cell r="AL358"/>
          <cell r="AM358"/>
          <cell r="AN358"/>
          <cell r="AO358"/>
          <cell r="AP358"/>
          <cell r="AQ358"/>
          <cell r="AR358"/>
          <cell r="AS358"/>
          <cell r="AT358"/>
          <cell r="AU358"/>
          <cell r="AV358"/>
          <cell r="AW358"/>
          <cell r="AX358"/>
          <cell r="AY358"/>
          <cell r="AZ358"/>
          <cell r="BA358"/>
          <cell r="BB358"/>
          <cell r="BC358" t="str">
            <v>มลฤดี</v>
          </cell>
          <cell r="BD358"/>
          <cell r="BE358"/>
          <cell r="BF358"/>
          <cell r="BG358"/>
          <cell r="BH358"/>
          <cell r="BI358" t="str">
            <v xml:space="preserve">นางพัชชาภัคหรือพัชรินทร์   อินต๊ะเฝือหรือก๋าน้อย
</v>
          </cell>
          <cell r="BJ358"/>
          <cell r="BK358"/>
          <cell r="BL358"/>
          <cell r="BM358"/>
          <cell r="BN358" t="str">
            <v>1.นางสาวพัชชาภัค  อินตะ
2.นายภัทรพล สุภาวงค์
3.นายทวี  รอดชาติ</v>
          </cell>
          <cell r="BO358" t="str">
            <v>จำเลยที่ 1
จำเลยที่ 2
จำเลยที่ 3</v>
          </cell>
          <cell r="BP358" t="str">
            <v>3 5012 00393 94 5
3 5012 00974 36 1
2 7001 00020 95 0</v>
          </cell>
          <cell r="BQ358"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BR358" t="str">
            <v>ไม่พบ</v>
          </cell>
          <cell r="BS358"/>
          <cell r="BT358">
            <v>3</v>
          </cell>
          <cell r="BU358">
            <v>3</v>
          </cell>
          <cell r="BV358"/>
          <cell r="BW358"/>
          <cell r="BX358"/>
          <cell r="BY358"/>
          <cell r="BZ358"/>
          <cell r="CA358"/>
          <cell r="CB358"/>
          <cell r="CC358"/>
          <cell r="CD358"/>
          <cell r="CE358"/>
          <cell r="CF358"/>
          <cell r="CG358"/>
          <cell r="CH358"/>
          <cell r="CI358"/>
          <cell r="CJ358"/>
          <cell r="CK358"/>
          <cell r="CL358"/>
          <cell r="CM358"/>
          <cell r="CN358"/>
          <cell r="CO358"/>
          <cell r="CP358"/>
          <cell r="CQ358"/>
          <cell r="CR358"/>
          <cell r="CS358"/>
          <cell r="CT358"/>
          <cell r="CU358"/>
          <cell r="CV358"/>
          <cell r="CW358"/>
          <cell r="CX358"/>
          <cell r="CY358"/>
          <cell r="CZ358"/>
        </row>
        <row r="359">
          <cell r="B359">
            <v>353</v>
          </cell>
          <cell r="C359"/>
          <cell r="D359"/>
          <cell r="E359"/>
          <cell r="F359">
            <v>800054379907</v>
          </cell>
          <cell r="G359" t="str">
            <v>นาย</v>
          </cell>
          <cell r="H359" t="str">
            <v>เอกพล</v>
          </cell>
          <cell r="I359" t="str">
            <v>เจ๊ะสาเมาะ</v>
          </cell>
          <cell r="J359">
            <v>3950100438420</v>
          </cell>
          <cell r="K359" t="str">
            <v>แม่อาย</v>
          </cell>
          <cell r="L359"/>
          <cell r="M359"/>
          <cell r="N359" t="str">
            <v>ธปช</v>
          </cell>
          <cell r="O359"/>
          <cell r="P359"/>
          <cell r="Q359"/>
          <cell r="R359" t="str">
            <v>จังหวัดฝาง</v>
          </cell>
          <cell r="S359" t="str">
            <v>ผบ.1400</v>
          </cell>
          <cell r="T359">
            <v>2561</v>
          </cell>
          <cell r="U359" t="str">
            <v>ผบ.1550</v>
          </cell>
          <cell r="V359">
            <v>2561</v>
          </cell>
          <cell r="W359"/>
          <cell r="X359"/>
          <cell r="Y359"/>
          <cell r="Z359">
            <v>24</v>
          </cell>
          <cell r="AA359">
            <v>12</v>
          </cell>
          <cell r="AB359">
            <v>2561</v>
          </cell>
          <cell r="AC359"/>
          <cell r="AD359"/>
          <cell r="AE359"/>
          <cell r="AF359"/>
          <cell r="AG359"/>
          <cell r="AH359"/>
          <cell r="AI359"/>
          <cell r="AJ359"/>
          <cell r="AK359"/>
          <cell r="AL359"/>
          <cell r="AM359"/>
          <cell r="AN359"/>
          <cell r="AO359"/>
          <cell r="AP359"/>
          <cell r="AQ359"/>
          <cell r="AR359"/>
          <cell r="AS359"/>
          <cell r="AT359"/>
          <cell r="AU359"/>
          <cell r="AV359"/>
          <cell r="AW359"/>
          <cell r="AX359"/>
          <cell r="AY359"/>
          <cell r="AZ359"/>
          <cell r="BA359"/>
          <cell r="BB359"/>
          <cell r="BC359" t="str">
            <v>ธนกร</v>
          </cell>
          <cell r="BD359"/>
          <cell r="BE359"/>
          <cell r="BF359"/>
          <cell r="BG359"/>
          <cell r="BH359">
            <v>823861010254</v>
          </cell>
          <cell r="BI359" t="str">
            <v>นายเอกพล   เจ๊ะสาเมาะ</v>
          </cell>
          <cell r="BJ359">
            <v>242005</v>
          </cell>
          <cell r="BK359">
            <v>242010</v>
          </cell>
          <cell r="BL359"/>
          <cell r="BM359"/>
          <cell r="BN359" t="str">
            <v>1.นายเอกพล  เจ๊ะสาเมาะ
2.นางสวัสดิ หลักหนองบุ
3.นางดวงดาว มะลิกา 
4.นางสาวบุษยมาส เมืองชื่น
5.นายมฤคินทร์ ถุงทอง</v>
          </cell>
          <cell r="BO359" t="str">
            <v>จำเลยที่ 1
คู่สมรสจำเลยที่ 1
จำเลยที่ 2
จำเลยที่ 3
คู่สมรสจำเลยที่ 3</v>
          </cell>
          <cell r="BP359" t="str">
            <v>3-9501-00438-42-0
3-4101-01846-45-3
3-5010-00129-91-8
3-5010-00409-49-0
3-5010-00284-54-9</v>
          </cell>
          <cell r="BQ359" t="str">
            <v>-ไม่พบว่ามีกรรมสิทธิ์ในที่ดิน อ.แม่อาย จ.เชียงใหม่
-ไม่พบว่ามีกรรมสิทธิ์ในที่ดิน อ.เมืองอุดรธานี จ.อุดรธานี
-ไม่พบว่ามีกรรมสิทธิ์ในที่ดิน อ.เมืองอุดรธานี จ.อุดรธานี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359" t="str">
            <v>ไม่พบ</v>
          </cell>
          <cell r="BS359" t="str">
            <v>พบ</v>
          </cell>
          <cell r="BT359">
            <v>6</v>
          </cell>
          <cell r="BU359">
            <v>6</v>
          </cell>
          <cell r="BV359"/>
          <cell r="BW359"/>
          <cell r="BX359"/>
          <cell r="BY359"/>
          <cell r="BZ359"/>
          <cell r="CA359"/>
          <cell r="CB359"/>
          <cell r="CC359"/>
          <cell r="CD359"/>
          <cell r="CE359"/>
          <cell r="CF359"/>
          <cell r="CG359"/>
          <cell r="CH359"/>
          <cell r="CI359"/>
          <cell r="CJ359"/>
          <cell r="CK359"/>
          <cell r="CL359"/>
          <cell r="CM359"/>
          <cell r="CN359"/>
          <cell r="CO359"/>
          <cell r="CP359"/>
          <cell r="CQ359"/>
          <cell r="CR359"/>
          <cell r="CS359"/>
          <cell r="CT359"/>
          <cell r="CU359"/>
          <cell r="CV359"/>
          <cell r="CW359"/>
          <cell r="CX359"/>
          <cell r="CY359"/>
          <cell r="CZ359"/>
        </row>
        <row r="360">
          <cell r="B360">
            <v>354</v>
          </cell>
          <cell r="C360"/>
          <cell r="D360"/>
          <cell r="E360"/>
          <cell r="F360">
            <v>800051884743</v>
          </cell>
          <cell r="G360" t="str">
            <v>นาย</v>
          </cell>
          <cell r="H360" t="str">
            <v>อภิรักษ์</v>
          </cell>
          <cell r="I360" t="str">
            <v>ปัญญานะ</v>
          </cell>
          <cell r="J360">
            <v>1509900976031</v>
          </cell>
          <cell r="K360" t="str">
            <v>เซ็นทรัล แอร์พอร์ต พลาซ่า เชียงใหม่</v>
          </cell>
          <cell r="L360"/>
          <cell r="M360"/>
          <cell r="N360" t="str">
            <v>ธปช.</v>
          </cell>
          <cell r="O360"/>
          <cell r="P360"/>
          <cell r="Q360"/>
          <cell r="R360" t="str">
            <v>แขวงเชียงใหม่</v>
          </cell>
          <cell r="S360" t="str">
            <v>ผบ.11867</v>
          </cell>
          <cell r="T360">
            <v>2561</v>
          </cell>
          <cell r="U360" t="str">
            <v>ผบ.14081</v>
          </cell>
          <cell r="V360">
            <v>2561</v>
          </cell>
          <cell r="W360"/>
          <cell r="X360"/>
          <cell r="Y360"/>
          <cell r="Z360">
            <v>4</v>
          </cell>
          <cell r="AA360">
            <v>12</v>
          </cell>
          <cell r="AB360">
            <v>2561</v>
          </cell>
          <cell r="AC360"/>
          <cell r="AD360"/>
          <cell r="AE360"/>
          <cell r="AF360"/>
          <cell r="AG360"/>
          <cell r="AH360"/>
          <cell r="AI360"/>
          <cell r="AJ360"/>
          <cell r="AK360"/>
          <cell r="AL360"/>
          <cell r="AM360"/>
          <cell r="AN360"/>
          <cell r="AO360"/>
          <cell r="AP360"/>
          <cell r="AQ360"/>
          <cell r="AR360"/>
          <cell r="AS360"/>
          <cell r="AT360"/>
          <cell r="AU360"/>
          <cell r="AV360"/>
          <cell r="AW360"/>
          <cell r="AX360"/>
          <cell r="AY360"/>
          <cell r="AZ360"/>
          <cell r="BA360"/>
          <cell r="BB360"/>
          <cell r="BC360" t="str">
            <v>ธนกร</v>
          </cell>
          <cell r="BD360"/>
          <cell r="BE360"/>
          <cell r="BF360"/>
          <cell r="BG360"/>
          <cell r="BH360">
            <v>823560011069</v>
          </cell>
          <cell r="BI360" t="str">
            <v>นายอภิรักษ์   ปัญญานะ</v>
          </cell>
          <cell r="BJ360">
            <v>242012</v>
          </cell>
          <cell r="BK360">
            <v>242010</v>
          </cell>
          <cell r="BL360"/>
          <cell r="BM360"/>
          <cell r="BN360" t="str">
            <v>1.นายอภิรักษ์  ปัญญานะ
2.นายไพบูลย์ ณ เชียงใหม่
3.นางสาวกฤษ์นารี  ยะวิญชาญ</v>
          </cell>
          <cell r="BO360" t="str">
            <v>ผู้กู้
ผู้ค้ำประกัน ล.2
ผู้ค้ำประกัน ล.3</v>
          </cell>
          <cell r="BP360" t="str">
            <v>1509900976031
1509900883083
1509900545064</v>
          </cell>
          <cell r="BQ360" t="str">
            <v>-ไม่พบว่ามีกรรมสิทธิ์ในที่ดิน อ.สันทราย จ.เชียงใหม่
'-ไม่พบว่ามีกรรมสิทธิ์ในที่ดิน อ.สารภีจ.เชียงใหม่ และ อ. แม่สาย จ.เชียงราย
'-ไม่พบว่ามีกรรมสิทธิ์ในที่ดิน อ.แม่ริม จ.เชียงใหม่</v>
          </cell>
          <cell r="BR360" t="str">
            <v>ไม่พบ</v>
          </cell>
          <cell r="BS360" t="str">
            <v>พบ</v>
          </cell>
          <cell r="BT360">
            <v>3</v>
          </cell>
          <cell r="BU360">
            <v>3</v>
          </cell>
          <cell r="BV360"/>
          <cell r="BW360"/>
          <cell r="BX360"/>
          <cell r="BY360" t="str">
            <v>-ไม่พบว่ามีกรรมสิทธิในที่ดิน อ.สันทราย จ.เชียงใหม่
'-ไม่พบว่ามีกรรมสิทธิในที่ดิน อ.แม่สาย จ.เชียงราย
'-ไม่พบว่ามีกรรมสิทธิในที่ดิน อ.สารภี จ.เชียงใหม่
'-ไม่พบว่ามีกรรมสิทธิในที่ดิน อ.แม่ริม จ.เชียงใหม่</v>
          </cell>
          <cell r="BZ360"/>
          <cell r="CA360"/>
          <cell r="CB360" t="str">
            <v>ไม่พบ</v>
          </cell>
          <cell r="CC360"/>
          <cell r="CD360"/>
          <cell r="CE360"/>
          <cell r="CF360"/>
          <cell r="CG360"/>
          <cell r="CH360"/>
          <cell r="CI360"/>
          <cell r="CJ360"/>
          <cell r="CK360"/>
          <cell r="CL360"/>
          <cell r="CM360"/>
          <cell r="CN360"/>
          <cell r="CO360"/>
          <cell r="CP360"/>
          <cell r="CQ360"/>
          <cell r="CR360"/>
          <cell r="CS360"/>
          <cell r="CT360"/>
          <cell r="CU360"/>
          <cell r="CV360"/>
          <cell r="CW360"/>
          <cell r="CX360"/>
          <cell r="CY360"/>
          <cell r="CZ360"/>
        </row>
        <row r="361">
          <cell r="B361">
            <v>355</v>
          </cell>
          <cell r="C361"/>
          <cell r="D361"/>
          <cell r="E361"/>
          <cell r="F361">
            <v>800055081668</v>
          </cell>
          <cell r="G361" t="str">
            <v>นางสาว</v>
          </cell>
          <cell r="H361" t="str">
            <v>รัตนา</v>
          </cell>
          <cell r="I361" t="str">
            <v>สุขเงิน</v>
          </cell>
          <cell r="J361">
            <v>8501073000461</v>
          </cell>
          <cell r="K361" t="str">
            <v>เม-ญ่า เชียงใหม่</v>
          </cell>
          <cell r="L361"/>
          <cell r="M361"/>
          <cell r="N361" t="str">
            <v>ธปช.</v>
          </cell>
          <cell r="O361"/>
          <cell r="P361"/>
          <cell r="Q361"/>
          <cell r="R361" t="str">
            <v>จังหวัดลำพูน</v>
          </cell>
          <cell r="S361" t="str">
            <v>ผบ.4344</v>
          </cell>
          <cell r="T361">
            <v>2560</v>
          </cell>
          <cell r="U361" t="str">
            <v>ผบ.395</v>
          </cell>
          <cell r="V361">
            <v>2561</v>
          </cell>
          <cell r="W361">
            <v>12</v>
          </cell>
          <cell r="X361">
            <v>2</v>
          </cell>
          <cell r="Y361">
            <v>2561</v>
          </cell>
          <cell r="Z361"/>
          <cell r="AA361"/>
          <cell r="AB361"/>
          <cell r="AC361"/>
          <cell r="AD361"/>
          <cell r="AE361"/>
          <cell r="AF361"/>
          <cell r="AG361"/>
          <cell r="AH361"/>
          <cell r="AI361"/>
          <cell r="AJ361"/>
          <cell r="AK361"/>
          <cell r="AL361"/>
          <cell r="AM361"/>
          <cell r="AN361"/>
          <cell r="AO361"/>
          <cell r="AP361"/>
          <cell r="AQ361"/>
          <cell r="AR361"/>
          <cell r="AS361"/>
          <cell r="AT361"/>
          <cell r="AU361"/>
          <cell r="AV361"/>
          <cell r="AW361"/>
          <cell r="AX361"/>
          <cell r="AY361"/>
          <cell r="AZ361"/>
          <cell r="BA361"/>
          <cell r="BB361" t="str">
            <v>สืบครั้งที่ 2 5 เม.ย67//รายงานผลสืบครั้งที่ 2 11/6/2567//</v>
          </cell>
          <cell r="BC361" t="str">
            <v>ธนกร</v>
          </cell>
          <cell r="BD361"/>
          <cell r="BE361"/>
          <cell r="BF361"/>
          <cell r="BG361"/>
          <cell r="BH361">
            <v>823560010891</v>
          </cell>
          <cell r="BI361" t="str">
            <v>นางสาวรัตนา   สุขเงิน</v>
          </cell>
          <cell r="BJ361">
            <v>241997</v>
          </cell>
          <cell r="BK361">
            <v>242003</v>
          </cell>
          <cell r="BL361"/>
          <cell r="BM361"/>
          <cell r="BN361" t="str">
            <v>1.นางสาวรัตนา  สุขเงิน
2.นางสาวเพ็ญนภา  คำหวาย
3.นางสาวนิภาพร  จอมธรรม</v>
          </cell>
          <cell r="BO361" t="str">
            <v>ผู้กู้
ผู้ค้ำประกัน ล.2
ผู้ค้ำประกัน ล.3</v>
          </cell>
          <cell r="BP361" t="str">
            <v>1510500039945
3500700496645
1501100064722</v>
          </cell>
          <cell r="BQ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cell r="BR361" t="str">
            <v>ไม่พบ</v>
          </cell>
          <cell r="BS361" t="str">
            <v>พบ</v>
          </cell>
          <cell r="BT361">
            <v>3</v>
          </cell>
          <cell r="BU361">
            <v>3</v>
          </cell>
          <cell r="BV361"/>
          <cell r="BW361"/>
          <cell r="BX361"/>
          <cell r="BY361" t="str">
            <v>1.นางสาวรัตนา  สุขเงิน
2.นางสาวเพ็ญนภา  คำหวาย
3.นางสาวนิภาพร  จอมธรรม</v>
          </cell>
          <cell r="BZ361" t="str">
            <v>จำเลยที่ 1
จำเลยที่ 2
จำเลยที่ 3</v>
          </cell>
          <cell r="CA361" t="str">
            <v>1-5105-00039-94-5
3-5007-00496-64-5
1-501-00064-72-2</v>
          </cell>
          <cell r="CB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cell r="CC361"/>
          <cell r="CD361"/>
          <cell r="CE361"/>
          <cell r="CF361"/>
          <cell r="CG361"/>
          <cell r="CH361"/>
          <cell r="CI361"/>
          <cell r="CJ361"/>
          <cell r="CK361"/>
          <cell r="CL361"/>
          <cell r="CM361"/>
          <cell r="CN361"/>
          <cell r="CO361"/>
          <cell r="CP361"/>
          <cell r="CQ361"/>
          <cell r="CR361"/>
          <cell r="CS361"/>
          <cell r="CT361"/>
          <cell r="CU361"/>
          <cell r="CV361"/>
          <cell r="CW361"/>
          <cell r="CX361"/>
          <cell r="CY361"/>
          <cell r="CZ361"/>
        </row>
        <row r="362">
          <cell r="B362">
            <v>356</v>
          </cell>
          <cell r="C362"/>
          <cell r="D362"/>
          <cell r="E362"/>
          <cell r="F362">
            <v>800033639090</v>
          </cell>
          <cell r="G362" t="str">
            <v>นาย</v>
          </cell>
          <cell r="H362" t="str">
            <v>ฉัตรแก้ว</v>
          </cell>
          <cell r="I362" t="str">
            <v>อ้ายล้อม</v>
          </cell>
          <cell r="J362">
            <v>3501700197444</v>
          </cell>
          <cell r="K362" t="str">
            <v>ดอยเต่า</v>
          </cell>
          <cell r="L362" t="str">
            <v>เชียงใหม่ 3</v>
          </cell>
          <cell r="M362"/>
          <cell r="N362" t="str">
            <v>องค์กรชุมชน</v>
          </cell>
          <cell r="O362"/>
          <cell r="P362"/>
          <cell r="Q362"/>
          <cell r="R362" t="str">
            <v>จังหวัดฮอด</v>
          </cell>
          <cell r="S362" t="str">
            <v>ผบ.842</v>
          </cell>
          <cell r="T362">
            <v>2560</v>
          </cell>
          <cell r="U362" t="str">
            <v>ผบ.1040</v>
          </cell>
          <cell r="V362">
            <v>2560</v>
          </cell>
          <cell r="W362"/>
          <cell r="X362"/>
          <cell r="Y362"/>
          <cell r="Z362">
            <v>9</v>
          </cell>
          <cell r="AA362">
            <v>11</v>
          </cell>
          <cell r="AB362">
            <v>2560</v>
          </cell>
          <cell r="AC362"/>
          <cell r="AD362"/>
          <cell r="AE362"/>
          <cell r="AF362"/>
          <cell r="AG362"/>
          <cell r="AH362"/>
          <cell r="AI362">
            <v>15</v>
          </cell>
          <cell r="AJ362">
            <v>9</v>
          </cell>
          <cell r="AK362">
            <v>2564</v>
          </cell>
          <cell r="AL362"/>
          <cell r="AM362" t="str">
            <v>โฉนด</v>
          </cell>
          <cell r="AN362">
            <v>2837</v>
          </cell>
          <cell r="AO362" t="str">
            <v>ดอยเต่า</v>
          </cell>
          <cell r="AP362" t="str">
            <v>ดอยเต่า</v>
          </cell>
          <cell r="AQ362" t="str">
            <v>เชียงใหม่</v>
          </cell>
          <cell r="AR362">
            <v>1594500</v>
          </cell>
          <cell r="AS362"/>
          <cell r="AT362"/>
          <cell r="AU362"/>
          <cell r="AV362"/>
          <cell r="AW362"/>
          <cell r="AX362">
            <v>4</v>
          </cell>
          <cell r="AY362">
            <v>10</v>
          </cell>
          <cell r="AZ362">
            <v>2564</v>
          </cell>
          <cell r="BA362" t="str">
            <v>ยึดเสร็จแล้ว</v>
          </cell>
          <cell r="BB362" t="str">
            <v>ยึดเสร็จแล้ว//ถอนการยึดและถอนการบังคับคดี 23/5/2567</v>
          </cell>
          <cell r="BC362" t="str">
            <v>ธนกร(ยึด)</v>
          </cell>
          <cell r="BD362" t="str">
            <v>สั่งวันที่ 21/5/2564 ยึดโฉนดเลขที่ 2837 ต.ดอยเต่า อ.ดอยเต่า จ.เชียงใหม่</v>
          </cell>
          <cell r="BE362"/>
          <cell r="BF362"/>
          <cell r="BG362"/>
          <cell r="BH362">
            <v>0</v>
          </cell>
          <cell r="BI362" t="str">
            <v>นายฉัตรแก้ว   อ้ายล้อม</v>
          </cell>
          <cell r="BJ362"/>
          <cell r="BK362"/>
          <cell r="BL362"/>
          <cell r="BM362"/>
          <cell r="BN362" t="str">
            <v>1.นายฉัตรแก้ว  อ้ายล้อม
2.นางสาวกนกพร  มูลสุข
3.นายพรมมา  ชมภูจี๋
4.นางสุคำ  ชมภูจี๋
5.นางศิริพร  อำไพร
6.นายธีรศักดิ์  อำไพร</v>
          </cell>
          <cell r="BO362" t="str">
            <v>ผู้กู้
คู่สมรส (ล.1)
ผู้ค้ำประกัน ล.2
คู่สมรส (ล.2)
ผู้ค้ำประกัน ล.3
คู่สมรส (ล.3)</v>
          </cell>
          <cell r="BP362" t="str">
            <v>3501700197444
3501700207288
3510600807304
3501700197436
3501700197452
3640400154004</v>
          </cell>
          <cell r="BQ3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62"/>
          <cell r="BS362"/>
          <cell r="BT362"/>
          <cell r="BU362"/>
          <cell r="BV362"/>
          <cell r="BW362"/>
          <cell r="BX362"/>
          <cell r="BY362"/>
          <cell r="BZ362"/>
          <cell r="CA362"/>
          <cell r="CB362"/>
          <cell r="CC362"/>
          <cell r="CD362"/>
          <cell r="CE362"/>
          <cell r="CF362"/>
          <cell r="CG362"/>
          <cell r="CH362"/>
          <cell r="CI362"/>
          <cell r="CJ362"/>
          <cell r="CK362"/>
          <cell r="CL362"/>
          <cell r="CM362"/>
          <cell r="CN362"/>
          <cell r="CO362"/>
          <cell r="CP362"/>
          <cell r="CQ362"/>
          <cell r="CR362"/>
          <cell r="CS362"/>
          <cell r="CT362"/>
          <cell r="CU362"/>
          <cell r="CV362"/>
          <cell r="CW362"/>
          <cell r="CX362"/>
          <cell r="CY362"/>
          <cell r="CZ362"/>
        </row>
        <row r="363">
          <cell r="B363">
            <v>357</v>
          </cell>
          <cell r="C363"/>
          <cell r="D363"/>
          <cell r="E363"/>
          <cell r="F363">
            <v>800057356142</v>
          </cell>
          <cell r="G363" t="str">
            <v>นางสาว</v>
          </cell>
          <cell r="H363" t="str">
            <v>อภินันท์</v>
          </cell>
          <cell r="I363" t="str">
            <v>สุขรักษ์</v>
          </cell>
          <cell r="J363">
            <v>1500200133245</v>
          </cell>
          <cell r="K363" t="str">
            <v>จอมทอง</v>
          </cell>
          <cell r="L363" t="str">
            <v>เชียงใหม่ 3</v>
          </cell>
          <cell r="M363"/>
          <cell r="N363" t="str">
            <v>ธปช.</v>
          </cell>
          <cell r="O363"/>
          <cell r="P363"/>
          <cell r="Q363"/>
          <cell r="R363" t="str">
            <v>จังหวัดฮอด</v>
          </cell>
          <cell r="S363" t="str">
            <v>ผบ.845</v>
          </cell>
          <cell r="T363">
            <v>2560</v>
          </cell>
          <cell r="U363" t="str">
            <v>ผบ.1046</v>
          </cell>
          <cell r="V363">
            <v>2560</v>
          </cell>
          <cell r="W363"/>
          <cell r="X363"/>
          <cell r="Y363"/>
          <cell r="Z363">
            <v>9</v>
          </cell>
          <cell r="AA363">
            <v>11</v>
          </cell>
          <cell r="AB363">
            <v>2560</v>
          </cell>
          <cell r="AC363"/>
          <cell r="AD363"/>
          <cell r="AE363"/>
          <cell r="AF363"/>
          <cell r="AG363"/>
          <cell r="AH363"/>
          <cell r="AI363"/>
          <cell r="AJ363"/>
          <cell r="AK363"/>
          <cell r="AL363"/>
          <cell r="AM363"/>
          <cell r="AN363"/>
          <cell r="AO363"/>
          <cell r="AP363"/>
          <cell r="AQ363"/>
          <cell r="AR363"/>
          <cell r="AS363"/>
          <cell r="AT363"/>
          <cell r="AU363"/>
          <cell r="AV363"/>
          <cell r="AW363"/>
          <cell r="AX363"/>
          <cell r="AY363"/>
          <cell r="AZ363"/>
          <cell r="BA363"/>
          <cell r="BB363"/>
          <cell r="BC363"/>
          <cell r="BD363"/>
          <cell r="BE363"/>
          <cell r="BF363"/>
          <cell r="BG363"/>
          <cell r="BH363">
            <v>0</v>
          </cell>
          <cell r="BI363" t="str">
            <v>นางสาวอภินันท์   สุขรักษ์</v>
          </cell>
          <cell r="BJ363"/>
          <cell r="BK363"/>
          <cell r="BL363"/>
          <cell r="BM363"/>
          <cell r="BN363" t="str">
            <v>1.นางสาวอภินันท์  สุขรักษ์
2.นายปัณวิทย์  จันทรังษี
3.นางสาวธิดา  เปลา
4.นางสาวฐานพักตร์  ดวงคำมา</v>
          </cell>
          <cell r="BO363" t="str">
            <v>ผู้กู้
คู่สมรส (ล.1)
ผู้ค้ำประกัน ล.2
ผู้ค้ำประกัน ล.3</v>
          </cell>
          <cell r="BP363" t="str">
            <v>1500200133245
1501600084099
1501800053553
1500700073799</v>
          </cell>
          <cell r="BQ36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63"/>
          <cell r="BS363"/>
          <cell r="BT363"/>
          <cell r="BU363"/>
          <cell r="BV363"/>
          <cell r="BW363"/>
          <cell r="BX363"/>
          <cell r="BY363"/>
          <cell r="BZ363"/>
          <cell r="CA363"/>
          <cell r="CB363"/>
          <cell r="CC363"/>
          <cell r="CD363"/>
          <cell r="CE363"/>
          <cell r="CF363"/>
          <cell r="CG363"/>
          <cell r="CH363"/>
          <cell r="CI363"/>
          <cell r="CJ363"/>
          <cell r="CK363"/>
          <cell r="CL363"/>
          <cell r="CM363"/>
          <cell r="CN363"/>
          <cell r="CO363"/>
          <cell r="CP363"/>
          <cell r="CQ363"/>
          <cell r="CR363"/>
          <cell r="CS363"/>
          <cell r="CT363"/>
          <cell r="CU363"/>
          <cell r="CV363"/>
          <cell r="CW363"/>
          <cell r="CX363"/>
          <cell r="CY363"/>
          <cell r="CZ363"/>
        </row>
        <row r="364">
          <cell r="B364">
            <v>358</v>
          </cell>
          <cell r="C364">
            <v>9</v>
          </cell>
          <cell r="D364">
            <v>5</v>
          </cell>
          <cell r="E364">
            <v>2562</v>
          </cell>
          <cell r="F364">
            <v>800047444008</v>
          </cell>
          <cell r="G364" t="str">
            <v>นาย</v>
          </cell>
          <cell r="H364" t="str">
            <v>เจนไพร</v>
          </cell>
          <cell r="I364" t="str">
            <v>ธรรมสรางกูร</v>
          </cell>
          <cell r="J364">
            <v>3501000172431</v>
          </cell>
          <cell r="K364" t="str">
            <v>ปัตตานี</v>
          </cell>
          <cell r="L364" t="str">
            <v>ปัตตานี</v>
          </cell>
          <cell r="M364"/>
          <cell r="N364" t="str">
            <v>ธปช.</v>
          </cell>
          <cell r="O364"/>
          <cell r="P364"/>
          <cell r="Q364"/>
          <cell r="R364" t="str">
            <v>จังหวัดฝาง</v>
          </cell>
          <cell r="S364" t="str">
            <v>ผบ.228</v>
          </cell>
          <cell r="T364">
            <v>2561</v>
          </cell>
          <cell r="U364" t="str">
            <v>ผบ.787</v>
          </cell>
          <cell r="V364">
            <v>2561</v>
          </cell>
          <cell r="W364"/>
          <cell r="X364"/>
          <cell r="Y364"/>
          <cell r="Z364">
            <v>14</v>
          </cell>
          <cell r="AA364">
            <v>8</v>
          </cell>
          <cell r="AB364">
            <v>2561</v>
          </cell>
          <cell r="AC364"/>
          <cell r="AD364"/>
          <cell r="AE364"/>
          <cell r="AF364"/>
          <cell r="AG364"/>
          <cell r="AH364"/>
          <cell r="AI364"/>
          <cell r="AJ364"/>
          <cell r="AK364"/>
          <cell r="AL364"/>
          <cell r="AM364"/>
          <cell r="AN364"/>
          <cell r="AO364"/>
          <cell r="AP364"/>
          <cell r="AQ364"/>
          <cell r="AR364"/>
          <cell r="AS364"/>
          <cell r="AT364"/>
          <cell r="AU364"/>
          <cell r="AV364"/>
          <cell r="AW364"/>
          <cell r="AX364"/>
          <cell r="AY364"/>
          <cell r="AZ364"/>
          <cell r="BA364"/>
          <cell r="BB364"/>
          <cell r="BC364"/>
          <cell r="BD364"/>
          <cell r="BE364"/>
          <cell r="BF364"/>
          <cell r="BG364"/>
          <cell r="BH364">
            <v>0</v>
          </cell>
          <cell r="BI364" t="str">
            <v>นายเจนไพร   ธรรมสรางกูร</v>
          </cell>
          <cell r="BJ364"/>
          <cell r="BK364"/>
          <cell r="BL364"/>
          <cell r="BM364"/>
          <cell r="BN364" t="str">
            <v>1.นายเจนไพร  ธรรมสรางกูร
2.นางสาวกรวิการ์  ฟองคำ
3.นางสาวอรัญญา  ศรีบุญแก้ว
4.พลตำรวจหรือนายเศกสรร  อินทรัตน์</v>
          </cell>
          <cell r="BO364" t="str">
            <v>ผู้กู้
คู่สมรส (ล.1)
ผู้ค้ำประกัน ล.2
ผู้ค้ำประกัน ล.3</v>
          </cell>
          <cell r="BP364" t="str">
            <v>3501000172431
3501000118053
3900700351945
3900800097633</v>
          </cell>
          <cell r="BQ364" t="str">
            <v>-ไม่พบว่ามีกรรมสิทธิ์ในที่ดิน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v>
          </cell>
          <cell r="BR364"/>
          <cell r="BS364"/>
          <cell r="BT364"/>
          <cell r="BU364"/>
          <cell r="BV364"/>
          <cell r="BW364"/>
          <cell r="BX364"/>
          <cell r="BY364"/>
          <cell r="BZ364"/>
          <cell r="CA364"/>
          <cell r="CB364"/>
          <cell r="CC364"/>
          <cell r="CD364"/>
          <cell r="CE364"/>
          <cell r="CF364"/>
          <cell r="CG364"/>
          <cell r="CH364"/>
          <cell r="CI364"/>
          <cell r="CJ364"/>
          <cell r="CK364"/>
          <cell r="CL364"/>
          <cell r="CM364"/>
          <cell r="CN364"/>
          <cell r="CO364"/>
          <cell r="CP364"/>
          <cell r="CQ364"/>
          <cell r="CR364"/>
          <cell r="CS364"/>
          <cell r="CT364"/>
          <cell r="CU364"/>
          <cell r="CV364"/>
          <cell r="CW364"/>
          <cell r="CX364"/>
          <cell r="CY364"/>
          <cell r="CZ364"/>
        </row>
        <row r="365">
          <cell r="B365">
            <v>359</v>
          </cell>
          <cell r="C365"/>
          <cell r="D365"/>
          <cell r="E365"/>
          <cell r="F365">
            <v>800047356152</v>
          </cell>
          <cell r="G365" t="str">
            <v>นาง</v>
          </cell>
          <cell r="H365" t="str">
            <v>ทองใบ</v>
          </cell>
          <cell r="I365" t="str">
            <v>ทองดี</v>
          </cell>
          <cell r="J365">
            <v>3501200808070</v>
          </cell>
          <cell r="K365" t="str">
            <v>สันป่าตอง</v>
          </cell>
          <cell r="L365" t="str">
            <v>เชียงใหม่ 3</v>
          </cell>
          <cell r="M365"/>
          <cell r="N365" t="str">
            <v>ธปช.</v>
          </cell>
          <cell r="O365"/>
          <cell r="P365"/>
          <cell r="Q365"/>
          <cell r="R365" t="str">
            <v>แขวงเชียงใหม่</v>
          </cell>
          <cell r="S365" t="str">
            <v>ผบ.8765</v>
          </cell>
          <cell r="T365">
            <v>2560</v>
          </cell>
          <cell r="U365" t="str">
            <v>ผบ.11348</v>
          </cell>
          <cell r="V365">
            <v>2560</v>
          </cell>
          <cell r="W365"/>
          <cell r="X365"/>
          <cell r="Y365"/>
          <cell r="Z365">
            <v>21</v>
          </cell>
          <cell r="AA365">
            <v>11</v>
          </cell>
          <cell r="AB365">
            <v>2560</v>
          </cell>
          <cell r="AC365"/>
          <cell r="AD365"/>
          <cell r="AE365"/>
          <cell r="AF365"/>
          <cell r="AG365"/>
          <cell r="AH365"/>
          <cell r="AI365"/>
          <cell r="AJ365"/>
          <cell r="AK365"/>
          <cell r="AL365"/>
          <cell r="AM365"/>
          <cell r="AN365"/>
          <cell r="AO365"/>
          <cell r="AP365"/>
          <cell r="AQ365"/>
          <cell r="AR365"/>
          <cell r="AS365"/>
          <cell r="AT365"/>
          <cell r="AU365"/>
          <cell r="AV365"/>
          <cell r="AW365"/>
          <cell r="AX365"/>
          <cell r="AY365"/>
          <cell r="AZ365"/>
          <cell r="BA365"/>
          <cell r="BB365" t="str">
            <v>ยื่นเฉลี่ยทรัพย์ ในคดี นางศิริพร ท้ายนาวา</v>
          </cell>
          <cell r="BC365"/>
          <cell r="BD365"/>
          <cell r="BE365"/>
          <cell r="BF365"/>
          <cell r="BG365"/>
          <cell r="BH365">
            <v>823760010288</v>
          </cell>
          <cell r="BI365" t="str">
            <v>นางทองใบ   ทองดี</v>
          </cell>
          <cell r="BJ365"/>
          <cell r="BK365"/>
          <cell r="BL365"/>
          <cell r="BM365"/>
          <cell r="BN365" t="str">
            <v>1.นางทองใบ  ทองดี
2.นางสาวศิริพร  ท้ายนาวา
3.นางสองเมือง  ดวงดี
4.นายเรวัต  ดวงดี</v>
          </cell>
          <cell r="BO365" t="str">
            <v>ผู้กู้
ผู้ค้ำประกัน ล.2
ผู้ค้ำประกัน ล.3
คู่สมรส (ล.3)</v>
          </cell>
          <cell r="BP365" t="str">
            <v>3501200808070
3501200808207
3501200808118
3501200799186</v>
          </cell>
          <cell r="BQ365" t="str">
            <v>-ไม่พบว่ามีกรรมสิทธิ์ในที่ดิน อ.สันป่าตองจ.เชียงใหม่
'-พบว่ามีกรรมสิทธิ์ในที่ดิน อ.สันป่าตอง จ.เชียงใหม่ เลขโฉนด 47849 เลขที่ดิน 825 หน้าสำรวจ 4024
'-ไม่พบว่ามีกรรมสิทธิ์ในที่ดิน อ.สันป่าตอง จ.เชียงใหม่
'-ไม่พบว่ามีกรรมสิทธิ์ในที่ดิน อ.สันป่าตอง จ.เชียงใหม่</v>
          </cell>
          <cell r="BR365"/>
          <cell r="BS365"/>
          <cell r="BT365"/>
          <cell r="BU365"/>
          <cell r="BV365"/>
          <cell r="BW365"/>
          <cell r="BX365"/>
          <cell r="BY365"/>
          <cell r="BZ365"/>
          <cell r="CA365"/>
          <cell r="CB365"/>
          <cell r="CC365"/>
          <cell r="CD365"/>
          <cell r="CE365"/>
          <cell r="CF365"/>
          <cell r="CG365"/>
          <cell r="CH365"/>
          <cell r="CI365"/>
          <cell r="CJ365"/>
          <cell r="CK365"/>
          <cell r="CL365"/>
          <cell r="CM365"/>
          <cell r="CN365"/>
          <cell r="CO365"/>
          <cell r="CP365"/>
          <cell r="CQ365"/>
          <cell r="CR365"/>
          <cell r="CS365"/>
          <cell r="CT365"/>
          <cell r="CU365"/>
          <cell r="CV365"/>
          <cell r="CW365"/>
          <cell r="CX365"/>
          <cell r="CY365"/>
          <cell r="CZ365"/>
        </row>
        <row r="366">
          <cell r="B366">
            <v>360</v>
          </cell>
          <cell r="C366">
            <v>24</v>
          </cell>
          <cell r="D366">
            <v>6</v>
          </cell>
          <cell r="E366">
            <v>2562</v>
          </cell>
          <cell r="F366">
            <v>800003370122</v>
          </cell>
          <cell r="G366" t="str">
            <v>นาง</v>
          </cell>
          <cell r="H366" t="str">
            <v>มัชฌิมา</v>
          </cell>
          <cell r="I366" t="str">
            <v>ถายศ</v>
          </cell>
          <cell r="J366">
            <v>3501900229463</v>
          </cell>
          <cell r="K366" t="str">
            <v>ถนนทิพย์เนตร</v>
          </cell>
          <cell r="L366" t="str">
            <v>เชียงใหม่ 1</v>
          </cell>
          <cell r="M366">
            <v>8</v>
          </cell>
          <cell r="N366" t="str">
            <v>พัฒนากลุ่มอาชีพ</v>
          </cell>
          <cell r="O366" t="str">
            <v>1.บุคคลค้ำประกัน</v>
          </cell>
          <cell r="P366">
            <v>1115248.71</v>
          </cell>
          <cell r="Q366">
            <v>85796.82</v>
          </cell>
          <cell r="R366" t="str">
            <v>จังหวัดเชียงใหม่</v>
          </cell>
          <cell r="S366" t="str">
            <v>ผบ.3538</v>
          </cell>
          <cell r="T366">
            <v>2561</v>
          </cell>
          <cell r="U366" t="str">
            <v>ผบ.515</v>
          </cell>
          <cell r="V366">
            <v>2562</v>
          </cell>
          <cell r="W366"/>
          <cell r="X366"/>
          <cell r="Y366"/>
          <cell r="Z366">
            <v>12</v>
          </cell>
          <cell r="AA366">
            <v>3</v>
          </cell>
          <cell r="AB366">
            <v>2562</v>
          </cell>
          <cell r="AC366"/>
          <cell r="AD366"/>
          <cell r="AE366"/>
          <cell r="AF366"/>
          <cell r="AG366"/>
          <cell r="AH366"/>
          <cell r="AI366"/>
          <cell r="AJ366"/>
          <cell r="AK366"/>
          <cell r="AL366"/>
          <cell r="AM366"/>
          <cell r="AN366"/>
          <cell r="AO366"/>
          <cell r="AP366"/>
          <cell r="AQ366"/>
          <cell r="AR366"/>
          <cell r="AS366"/>
          <cell r="AT366"/>
          <cell r="AU366"/>
          <cell r="AV366"/>
          <cell r="AW366"/>
          <cell r="AX366"/>
          <cell r="AY366"/>
          <cell r="AZ366"/>
          <cell r="BA366"/>
          <cell r="BB366" t="str">
            <v>สืบทรัพย์ (คำสั่ง 13/1/2565)</v>
          </cell>
          <cell r="BC366" t="str">
            <v>ธนกร (ยึด)
วรกมล</v>
          </cell>
          <cell r="BD366"/>
          <cell r="BE366"/>
          <cell r="BF366"/>
          <cell r="BG366"/>
          <cell r="BH366">
            <v>883161010087</v>
          </cell>
          <cell r="BI366" t="str">
            <v>นางมัชฌิมา   ถายศ</v>
          </cell>
          <cell r="BJ366"/>
          <cell r="BK366"/>
          <cell r="BL366"/>
          <cell r="BM366"/>
          <cell r="BN366" t="str">
            <v>1.นางมัชฌิมา  ถายศ
2.นางนฤมล  พรหมจักร์
3.นางสาวเกื้อกูล  เสนาใจ</v>
          </cell>
          <cell r="BO366" t="str">
            <v>ผู้กู้
ผู้ค้ำประกัน ล.2
ผู้ค้ำประกัน ล.3</v>
          </cell>
          <cell r="BP366" t="str">
            <v>3501900229463
3510600549712
3509901133815</v>
          </cell>
          <cell r="BQ366"/>
          <cell r="BR366"/>
          <cell r="BS366"/>
          <cell r="BT366"/>
          <cell r="BU366"/>
          <cell r="BV366"/>
          <cell r="BW366"/>
          <cell r="BX366"/>
          <cell r="BY366" t="str">
            <v>1.นางมัชฌิมา  ถายศ
2.นายโสภณ  ทองสว่าง
3.นางนฤมล  พรหมจักร์
4.นายดิษย์พันญ์  พรหมจันทร์
5.นางสาวเกื้อกูล  เสนาใจ</v>
          </cell>
          <cell r="BZ366" t="str">
            <v>จำเลยที่ 1
คู่สมรสจำเลยที่ 1 
จำเลยที่ 2
คู่สมรสจำเลยที่ 2
จำเลยที่ 3</v>
          </cell>
          <cell r="CA366" t="str">
            <v>3-5019-00229-46-3
3-5005-00260-24-9
3-5106-00549-71-2
3-5101-00065-54-6
3-5099-01133-81-5</v>
          </cell>
          <cell r="CB3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-พบว่ามีกรรมสิทธิ์ในที่ดิน เลขโฉนด 88402  ต.วัดเกต  อ.เมืองเชียงใหม่ จ.เชียงใหม่ (ติดอายัด)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v>
          </cell>
          <cell r="CC366" t="str">
            <v>พบทรัพย์</v>
          </cell>
          <cell r="CD366" t="str">
            <v>พบทรัพย์</v>
          </cell>
          <cell r="CE366">
            <v>5</v>
          </cell>
          <cell r="CF366">
            <v>5</v>
          </cell>
          <cell r="CG366"/>
          <cell r="CH366"/>
          <cell r="CI366"/>
          <cell r="CJ366"/>
          <cell r="CK366"/>
          <cell r="CL366"/>
          <cell r="CM366"/>
          <cell r="CN366"/>
          <cell r="CO366"/>
          <cell r="CP366"/>
          <cell r="CQ366"/>
          <cell r="CR366"/>
          <cell r="CS366"/>
          <cell r="CT366"/>
          <cell r="CU366"/>
          <cell r="CV366"/>
          <cell r="CW366">
            <v>243059</v>
          </cell>
          <cell r="CX366">
            <v>243141</v>
          </cell>
          <cell r="CY366"/>
          <cell r="CZ366"/>
        </row>
        <row r="367">
          <cell r="B367">
            <v>361</v>
          </cell>
          <cell r="C367"/>
          <cell r="D367"/>
          <cell r="E367"/>
          <cell r="F367">
            <v>800064593059</v>
          </cell>
          <cell r="G367" t="str">
            <v>นาง</v>
          </cell>
          <cell r="H367" t="str">
            <v>บุญญนารถ</v>
          </cell>
          <cell r="I367" t="str">
            <v>ย่นมรรคา</v>
          </cell>
          <cell r="J367">
            <v>3501900151910</v>
          </cell>
          <cell r="K367" t="str">
            <v>สารภี</v>
          </cell>
          <cell r="L367" t="str">
            <v>เชียงใหม่ 3</v>
          </cell>
          <cell r="M367"/>
          <cell r="N367" t="str">
            <v>ธปช. (รายย่อย)</v>
          </cell>
          <cell r="O367"/>
          <cell r="P367"/>
          <cell r="Q367"/>
          <cell r="R367" t="str">
            <v>แขวงเชียงใหม่</v>
          </cell>
          <cell r="S367" t="str">
            <v>ผบ.13934</v>
          </cell>
          <cell r="T367">
            <v>2561</v>
          </cell>
          <cell r="U367" t="str">
            <v>ผบ.729</v>
          </cell>
          <cell r="V367">
            <v>2562</v>
          </cell>
          <cell r="W367"/>
          <cell r="X367"/>
          <cell r="Y367"/>
          <cell r="Z367">
            <v>5</v>
          </cell>
          <cell r="AA367">
            <v>2</v>
          </cell>
          <cell r="AB367">
            <v>2562</v>
          </cell>
          <cell r="AC367"/>
          <cell r="AD367"/>
          <cell r="AE367"/>
          <cell r="AF367"/>
          <cell r="AG367"/>
          <cell r="AH367"/>
          <cell r="AI367"/>
          <cell r="AJ367"/>
          <cell r="AK367"/>
          <cell r="AL367"/>
          <cell r="AM367"/>
          <cell r="AN367"/>
          <cell r="AO367"/>
          <cell r="AP367"/>
          <cell r="AQ367"/>
          <cell r="AR367"/>
          <cell r="AS367"/>
          <cell r="AT367"/>
          <cell r="AU367"/>
          <cell r="AV367"/>
          <cell r="AW367"/>
          <cell r="AX367"/>
          <cell r="AY367"/>
          <cell r="AZ367"/>
          <cell r="BA367"/>
          <cell r="BB367"/>
          <cell r="BC367" t="str">
            <v>ธนกร</v>
          </cell>
          <cell r="BD367"/>
          <cell r="BE367"/>
          <cell r="BF367"/>
          <cell r="BG367"/>
          <cell r="BH367">
            <v>823761010353</v>
          </cell>
          <cell r="BI367" t="str">
            <v>นางบุญญนารถ   ย่นมรรคา</v>
          </cell>
          <cell r="BJ367"/>
          <cell r="BK367"/>
          <cell r="BL367"/>
          <cell r="BM367"/>
          <cell r="BN367" t="str">
            <v>1.นางสาวหรือนางบุญนารถ  สารเงินหรือย่นมรรคา
2.นางรุจิรัตน์  รุจิรัตะนะกาญจน์
3.นายจักรินทร์  ติยะธรรม</v>
          </cell>
          <cell r="BO367" t="str">
            <v>ผู้กู้
ผู้ค้ำประกัน ล.2
ผู้ค้ำประกัน ล.3</v>
          </cell>
          <cell r="BP367" t="str">
            <v>3501900151910
3520800098242
3501300214431</v>
          </cell>
          <cell r="BQ367"/>
          <cell r="BR367"/>
          <cell r="BS367"/>
          <cell r="BT367"/>
          <cell r="BU367"/>
          <cell r="BV367"/>
          <cell r="BW367"/>
          <cell r="BX367"/>
          <cell r="BY367"/>
          <cell r="BZ367"/>
          <cell r="CA367"/>
          <cell r="CB367"/>
          <cell r="CC367"/>
          <cell r="CD367"/>
          <cell r="CE367"/>
          <cell r="CF367"/>
          <cell r="CG367"/>
          <cell r="CH367"/>
          <cell r="CI367"/>
          <cell r="CJ367"/>
          <cell r="CK367"/>
          <cell r="CL367"/>
          <cell r="CM367"/>
          <cell r="CN367"/>
          <cell r="CO367"/>
          <cell r="CP367"/>
          <cell r="CQ367"/>
          <cell r="CR367"/>
          <cell r="CS367"/>
          <cell r="CT367"/>
          <cell r="CU367"/>
          <cell r="CV367"/>
          <cell r="CW367"/>
          <cell r="CX367"/>
          <cell r="CY367"/>
          <cell r="CZ367"/>
        </row>
        <row r="368">
          <cell r="B368">
            <v>362</v>
          </cell>
          <cell r="C368">
            <v>1</v>
          </cell>
          <cell r="D368">
            <v>7</v>
          </cell>
          <cell r="E368">
            <v>2562</v>
          </cell>
          <cell r="F368">
            <v>800030517083</v>
          </cell>
          <cell r="G368" t="str">
            <v>นาย</v>
          </cell>
          <cell r="H368" t="str">
            <v>ปรีชา</v>
          </cell>
          <cell r="I368" t="str">
            <v>มานุ</v>
          </cell>
          <cell r="J368">
            <v>3510600181464</v>
          </cell>
          <cell r="K368" t="str">
            <v>ถนนทิพย์เนตร</v>
          </cell>
          <cell r="L368" t="str">
            <v>เชียงใหม่ 1</v>
          </cell>
          <cell r="M368">
            <v>8</v>
          </cell>
          <cell r="N368" t="str">
            <v>ธปช.</v>
          </cell>
          <cell r="O368" t="str">
            <v>1.บุคคลค้ำประกัน</v>
          </cell>
          <cell r="P368">
            <v>63530</v>
          </cell>
          <cell r="Q368">
            <v>9508.32</v>
          </cell>
          <cell r="R368" t="str">
            <v>แขวงเชียงใหม่</v>
          </cell>
          <cell r="S368" t="str">
            <v>ผบ.4148</v>
          </cell>
          <cell r="T368">
            <v>2560</v>
          </cell>
          <cell r="U368" t="str">
            <v>ผบ.8595</v>
          </cell>
          <cell r="V368">
            <v>2560</v>
          </cell>
          <cell r="W368"/>
          <cell r="X368"/>
          <cell r="Y368"/>
          <cell r="Z368">
            <v>13</v>
          </cell>
          <cell r="AA368">
            <v>9</v>
          </cell>
          <cell r="AB368">
            <v>2560</v>
          </cell>
          <cell r="AC368"/>
          <cell r="AD368"/>
          <cell r="AE368"/>
          <cell r="AF368"/>
          <cell r="AG368"/>
          <cell r="AH368"/>
          <cell r="AI368"/>
          <cell r="AJ368"/>
          <cell r="AK368"/>
          <cell r="AL368"/>
          <cell r="AM368" t="str">
            <v>โฉนด</v>
          </cell>
          <cell r="AN368">
            <v>36538</v>
          </cell>
          <cell r="AO368" t="str">
            <v>สันผักหวาน</v>
          </cell>
          <cell r="AP368" t="str">
            <v>หางดง</v>
          </cell>
          <cell r="AQ368" t="str">
            <v>เชียงใหม่</v>
          </cell>
          <cell r="AR368"/>
          <cell r="AS368"/>
          <cell r="AT368"/>
          <cell r="AU368"/>
          <cell r="AV368"/>
          <cell r="AW368"/>
          <cell r="AX368">
            <v>30</v>
          </cell>
          <cell r="AY368">
            <v>10</v>
          </cell>
          <cell r="AZ368">
            <v>2563</v>
          </cell>
          <cell r="BA368" t="str">
            <v>ยึดไม่ได้</v>
          </cell>
          <cell r="BB368" t="str">
            <v>มี่ดินดังกล่าวจดภาระจำยอมเรื่องทางเดิน ไฟฟ้า น้ำปะปาละสาธารณู
ปโภค เมื่อ พ.ศ.2540 // เฉลี่ยทรัพย์ของน.ส.จันทกานต์ สิงห์ทอง (คำสั่ง 3/11/2564)//เฉลี่ยทรัพย์เสร็จแล้ว</v>
          </cell>
          <cell r="BC368" t="str">
            <v>ธนกร</v>
          </cell>
          <cell r="BD368"/>
          <cell r="BE368"/>
          <cell r="BF368"/>
          <cell r="BG368"/>
          <cell r="BH368">
            <v>823560010578</v>
          </cell>
          <cell r="BI368" t="str">
            <v>นายปรีชา   มานุ</v>
          </cell>
          <cell r="BJ368"/>
          <cell r="BK368"/>
          <cell r="BL368"/>
          <cell r="BM368"/>
          <cell r="BN368" t="str">
            <v>1.นายปรีชา  มานุ
2.นางณี  ศรีวิชัย
3.นายดำรง ศรีวิชัย
4.นางสาวจันทกานต์  สิงห์ทอง</v>
          </cell>
          <cell r="BO368" t="str">
            <v>จำเลยที่ 1
จำเลยที่ 2
คู่สมรสผู้จำเลยที่ 2
จำเลยที่ 3</v>
          </cell>
          <cell r="BP368" t="str">
            <v>3-5106-00181-46-4
3-5015-00163-34-1
3-5015-00163-33-3
3-3506-00275-95-9</v>
          </cell>
          <cell r="BQ368" t="str">
            <v>-พบว่ามีกรรมสิทธิ์ในที่ดิน เลขโฉนด 36538 เลขที่ดิน 3116 หน้าสำรวจ 13079 ต.สันผักหวาน อ.หางดง จ.เชียงใหม่ (ปลอดจำนอง)
'-ไม่พบว่ามีกรรมสิทธิ์ในที่ดิน สาขาหางดง จ.เชียงใหม่
'-พบว่ามีกรรมสิทธิ์ในที่ดิน เลขโฉนด 69317 เลขที่ดิน 1288 หน้าสำรวจ 7182 ต.หารแก้ว อ.หางดง จ.เชียงใหม่ (ติดจำนอง)
'-ไม่พบว่ามีกรรมสิทธิ์ในที่ดิน สาขาหางดง จ.เชียงใหม่</v>
          </cell>
          <cell r="BR368" t="str">
            <v>พบทรัพย์</v>
          </cell>
          <cell r="BS368"/>
          <cell r="BT368"/>
          <cell r="BU368"/>
          <cell r="BV368"/>
          <cell r="BW368"/>
          <cell r="BX368"/>
          <cell r="BY368"/>
          <cell r="BZ368"/>
          <cell r="CA368"/>
          <cell r="CB368"/>
          <cell r="CC368"/>
          <cell r="CD368"/>
          <cell r="CE368"/>
          <cell r="CF368"/>
          <cell r="CG368"/>
          <cell r="CH368"/>
          <cell r="CI368"/>
          <cell r="CJ368"/>
          <cell r="CK368"/>
          <cell r="CL368"/>
          <cell r="CM368"/>
          <cell r="CN368"/>
          <cell r="CO368"/>
          <cell r="CP368"/>
          <cell r="CQ368"/>
          <cell r="CR368"/>
          <cell r="CS368"/>
          <cell r="CT368"/>
          <cell r="CU368"/>
          <cell r="CV368"/>
          <cell r="CW368">
            <v>242556</v>
          </cell>
          <cell r="CX368"/>
          <cell r="CY368"/>
          <cell r="CZ368"/>
        </row>
        <row r="369">
          <cell r="B369">
            <v>363</v>
          </cell>
          <cell r="C369"/>
          <cell r="D369"/>
          <cell r="E369"/>
          <cell r="F369">
            <v>800025787857</v>
          </cell>
          <cell r="G369" t="str">
            <v>นางสาว</v>
          </cell>
          <cell r="H369" t="str">
            <v>อัมพร</v>
          </cell>
          <cell r="I369" t="str">
            <v>วงศ์โสภา</v>
          </cell>
          <cell r="J369">
            <v>3501900120551</v>
          </cell>
          <cell r="K369" t="str">
            <v>อมก๋อย</v>
          </cell>
          <cell r="L369" t="str">
            <v>เชียงใหม่ 3</v>
          </cell>
          <cell r="M369"/>
          <cell r="N369" t="str">
            <v>ธปช.</v>
          </cell>
          <cell r="O369"/>
          <cell r="P369"/>
          <cell r="Q369"/>
          <cell r="R369" t="str">
            <v>แขวงเชียงใหม่</v>
          </cell>
          <cell r="S369" t="str">
            <v>ผบ.7839</v>
          </cell>
          <cell r="T369">
            <v>2561</v>
          </cell>
          <cell r="U369" t="str">
            <v>ผบ.11203</v>
          </cell>
          <cell r="V369">
            <v>2561</v>
          </cell>
          <cell r="W369">
            <v>22</v>
          </cell>
          <cell r="X369">
            <v>10</v>
          </cell>
          <cell r="Y369">
            <v>2561</v>
          </cell>
          <cell r="Z369"/>
          <cell r="AA369"/>
          <cell r="AB369"/>
          <cell r="AC369"/>
          <cell r="AD369"/>
          <cell r="AE369"/>
          <cell r="AF369"/>
          <cell r="AG369"/>
          <cell r="AH369"/>
          <cell r="AI369"/>
          <cell r="AJ369"/>
          <cell r="AK369"/>
          <cell r="AL369"/>
          <cell r="AM369"/>
          <cell r="AN369"/>
          <cell r="AO369"/>
          <cell r="AP369"/>
          <cell r="AQ369"/>
          <cell r="AR369"/>
          <cell r="AS369"/>
          <cell r="AT369"/>
          <cell r="AU369"/>
          <cell r="AV369"/>
          <cell r="AW369"/>
          <cell r="AX369"/>
          <cell r="AY369"/>
          <cell r="AZ369"/>
          <cell r="BA369"/>
          <cell r="BB369"/>
          <cell r="BC369"/>
          <cell r="BD369"/>
          <cell r="BE369"/>
          <cell r="BF369"/>
          <cell r="BG369"/>
          <cell r="BH369">
            <v>823761010136</v>
          </cell>
          <cell r="BI369" t="str">
            <v>นางสาวอัมพร   วงศ์โสภา</v>
          </cell>
          <cell r="BJ369"/>
          <cell r="BK369"/>
          <cell r="BL369"/>
          <cell r="BM369"/>
          <cell r="BN369" t="str">
            <v>1.นางสาวอัมพร  วงศ์โสภา
2.นางสาวจงดี  อินต๊ะนนท์</v>
          </cell>
          <cell r="BO369" t="str">
            <v>ผู้กู้
ผู้ค้ำประกัน ล.2</v>
          </cell>
          <cell r="BP369" t="str">
            <v>3501900120551
3570400233355</v>
          </cell>
          <cell r="BQ369" t="str">
            <v>-ไม่พบว่ามีกรรมสิทธิ์ในที่ดิน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
'-ไม่พบว่ามีกรรมสิทธิ์ในที่ดิน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v>
          </cell>
          <cell r="BR369" t="str">
            <v>ไม่พบ</v>
          </cell>
          <cell r="BS369"/>
          <cell r="BT369">
            <v>2</v>
          </cell>
          <cell r="BU369"/>
          <cell r="BV369" t="str">
            <v>41/62</v>
          </cell>
          <cell r="BW369"/>
          <cell r="BX369"/>
          <cell r="BY369"/>
          <cell r="BZ369"/>
          <cell r="CA369"/>
          <cell r="CB369"/>
          <cell r="CC369"/>
          <cell r="CD369"/>
          <cell r="CE369"/>
          <cell r="CF369"/>
          <cell r="CG369"/>
          <cell r="CH369"/>
          <cell r="CI369"/>
          <cell r="CJ369"/>
          <cell r="CK369"/>
          <cell r="CL369"/>
          <cell r="CM369"/>
          <cell r="CN369"/>
          <cell r="CO369"/>
          <cell r="CP369"/>
          <cell r="CQ369"/>
          <cell r="CR369"/>
          <cell r="CS369"/>
          <cell r="CT369"/>
          <cell r="CU369"/>
          <cell r="CV369"/>
          <cell r="CW369"/>
          <cell r="CX369"/>
          <cell r="CY369"/>
          <cell r="CZ369"/>
        </row>
        <row r="370">
          <cell r="B370">
            <v>364</v>
          </cell>
          <cell r="C370"/>
          <cell r="D370"/>
          <cell r="E370"/>
          <cell r="F370">
            <v>822151008494</v>
          </cell>
          <cell r="G370" t="str">
            <v>นาง</v>
          </cell>
          <cell r="H370" t="str">
            <v>อัมพร</v>
          </cell>
          <cell r="I370" t="str">
            <v>วงศ์โสภา</v>
          </cell>
          <cell r="J370"/>
          <cell r="K370" t="str">
            <v>อมก๋อย</v>
          </cell>
          <cell r="L370" t="str">
            <v>เชียงใหม่ 3</v>
          </cell>
          <cell r="M370"/>
          <cell r="N370" t="str">
            <v>สินเชื่อพัฒนากลุ่มอาชีพ</v>
          </cell>
          <cell r="O370"/>
          <cell r="P370"/>
          <cell r="Q370"/>
          <cell r="R370" t="str">
            <v>แขวงเชียงใหม่</v>
          </cell>
          <cell r="S370" t="str">
            <v>ผบ.7838</v>
          </cell>
          <cell r="T370">
            <v>2561</v>
          </cell>
          <cell r="U370" t="str">
            <v>ผบ.11284</v>
          </cell>
          <cell r="V370">
            <v>2561</v>
          </cell>
          <cell r="W370">
            <v>24</v>
          </cell>
          <cell r="X370">
            <v>10</v>
          </cell>
          <cell r="Y370">
            <v>2561</v>
          </cell>
          <cell r="Z370"/>
          <cell r="AA370"/>
          <cell r="AB370"/>
          <cell r="AC370"/>
          <cell r="AD370"/>
          <cell r="AE370"/>
          <cell r="AF370"/>
          <cell r="AG370"/>
          <cell r="AH370"/>
          <cell r="AI370"/>
          <cell r="AJ370"/>
          <cell r="AK370"/>
          <cell r="AL370"/>
          <cell r="AM370"/>
          <cell r="AN370"/>
          <cell r="AO370"/>
          <cell r="AP370"/>
          <cell r="AQ370"/>
          <cell r="AR370"/>
          <cell r="AS370"/>
          <cell r="AT370"/>
          <cell r="AU370"/>
          <cell r="AV370"/>
          <cell r="AW370"/>
          <cell r="AX370"/>
          <cell r="AY370"/>
          <cell r="AZ370"/>
          <cell r="BA370"/>
          <cell r="BB370"/>
          <cell r="BC370"/>
          <cell r="BD370"/>
          <cell r="BE370"/>
          <cell r="BF370"/>
          <cell r="BG370"/>
          <cell r="BH370">
            <v>823761010137</v>
          </cell>
          <cell r="BI370" t="str">
            <v>นางอัมพร   วงศ์โสภา</v>
          </cell>
          <cell r="BJ370"/>
          <cell r="BK370"/>
          <cell r="BL370"/>
          <cell r="BM370"/>
          <cell r="BN370" t="str">
            <v>1.นางอัมพร  วงศ์โสภา
2.นางสาวเมทินี  นนทะธรรม
3.สิบตำรวจเอกอดุลย์  กันธิยะ
4.นายอาคม  อุ่นใจแรม
5.นายเทิดศักดิ์  อุ่นปวง
6.นางนริศา  สุวรรณชะต้น</v>
          </cell>
          <cell r="BO370" t="str">
            <v>จำเลยที่ 1
จำเลยที่ 2
จำเลยที่ 3
จำเลยที่ 4
จำเลยที่ 5
คู่สมรสจำเลยที่ 5</v>
          </cell>
          <cell r="BP370" t="str">
            <v xml:space="preserve">3-5019-00120-55-1
3-5002-00816-23-3
3-5012-00147-93-6
3-5002-00333-78-0
3-5104-00455-64-1
3-5001-00264-89-1
</v>
          </cell>
          <cell r="BQ370" t="str">
            <v>-ไม่พบว่ามีกรรมสิทธิ์ในที่ดิน อ.สันป่าตอง จ.เชียงใหม่
-พบว่ามีกรรมสิทธิ์ในที่ดิน โฉนดเลขที่ 21920 ต.ดอยหล่อ อ.ดอยหล่อ จ.เชียงใหม่ (ปลอดจำนอง)
-พบว่ามีกรรมสิทธิ์ในที่ดิน โฉนดเลขที่ 18418 ต.ยุหว่า อ.สันป่าตอง จ.เชียงใหม่ (ให้ผู้อื่นไปแล้ว)
-พบว่ามีกรรมสิทธิ์ในที่ดิน โฉนดเลขที่ 10689 ต.แม่ปั๋ง อ.พร้าว จ.เชียงใหม่
-พบว่ามีกรรมสิทธิ์ในที่ดิน บ้านพักชั้นเดียว บ้านเลขที่ 210 ต.แม่ปั๋ง อ.พร้าว จ.เชียงใหม่
-ไม่พบว่ามีกรรมสิทธิ์ในที่ดิน อ.จอมทอง จ.เชียงใหม่
-พบว่ามีกรรมสิทธิ์ในที่ดิน โฉนดเลขที่ 36369 ต.ดอยแก้ว อ.จอมทอง จ.เชียงใหม่  (ติดจำนอง)
-ไม่พบว่ามีกรรมสิทธิ์ในที่ดิน อ.จอมทอง จ.เชียงใหม่</v>
          </cell>
          <cell r="BR370"/>
          <cell r="BS370"/>
          <cell r="BT370"/>
          <cell r="BU370"/>
          <cell r="BV370"/>
          <cell r="BW370"/>
          <cell r="BX370"/>
          <cell r="BY370"/>
          <cell r="BZ370"/>
          <cell r="CA370"/>
          <cell r="CB370"/>
          <cell r="CC370"/>
          <cell r="CD370"/>
          <cell r="CE370"/>
          <cell r="CF370"/>
          <cell r="CG370"/>
          <cell r="CH370"/>
          <cell r="CI370"/>
          <cell r="CJ370"/>
          <cell r="CK370"/>
          <cell r="CL370"/>
          <cell r="CM370"/>
          <cell r="CN370"/>
          <cell r="CO370"/>
          <cell r="CP370"/>
          <cell r="CQ370"/>
          <cell r="CR370"/>
          <cell r="CS370"/>
          <cell r="CT370"/>
          <cell r="CU370"/>
          <cell r="CV370"/>
          <cell r="CW370"/>
          <cell r="CX370"/>
          <cell r="CY370"/>
          <cell r="CZ370"/>
        </row>
        <row r="371">
          <cell r="B371">
            <v>365</v>
          </cell>
          <cell r="C371">
            <v>19</v>
          </cell>
          <cell r="D371">
            <v>6</v>
          </cell>
          <cell r="E371">
            <v>2562</v>
          </cell>
          <cell r="F371">
            <v>800023853859</v>
          </cell>
          <cell r="G371" t="str">
            <v>นาย</v>
          </cell>
          <cell r="H371" t="str">
            <v>ยุทธนา</v>
          </cell>
          <cell r="I371" t="str">
            <v>จินดารัตน์</v>
          </cell>
          <cell r="J371">
            <v>3501500228567</v>
          </cell>
          <cell r="K371" t="str">
            <v>เชียงใหม่</v>
          </cell>
          <cell r="L371" t="str">
            <v>เชียงใหม่ 1</v>
          </cell>
          <cell r="M371">
            <v>8</v>
          </cell>
          <cell r="N371" t="str">
            <v>เคหะ</v>
          </cell>
          <cell r="O371" t="str">
            <v>2.หลักทรัพย์ค้ำประกัน</v>
          </cell>
          <cell r="P371"/>
          <cell r="Q371"/>
          <cell r="R371" t="str">
            <v>จังหวัดเชียงใหม่</v>
          </cell>
          <cell r="S371" t="str">
            <v>ผบ.1249</v>
          </cell>
          <cell r="T371">
            <v>2561</v>
          </cell>
          <cell r="U371" t="str">
            <v>ผบ.3909</v>
          </cell>
          <cell r="V371">
            <v>2561</v>
          </cell>
          <cell r="W371"/>
          <cell r="X371"/>
          <cell r="Y371"/>
          <cell r="Z371">
            <v>17</v>
          </cell>
          <cell r="AA371">
            <v>12</v>
          </cell>
          <cell r="AB371">
            <v>2561</v>
          </cell>
          <cell r="AC371"/>
          <cell r="AD371"/>
          <cell r="AE371"/>
          <cell r="AF371"/>
          <cell r="AG371"/>
          <cell r="AH371"/>
          <cell r="AI371"/>
          <cell r="AJ371"/>
          <cell r="AK371"/>
          <cell r="AL371"/>
          <cell r="AM371"/>
          <cell r="AN371"/>
          <cell r="AO371"/>
          <cell r="AP371"/>
          <cell r="AQ371"/>
          <cell r="AR371"/>
          <cell r="AS371"/>
          <cell r="AT371"/>
          <cell r="AU371"/>
          <cell r="AV371"/>
          <cell r="AW371"/>
          <cell r="AX371"/>
          <cell r="AY371"/>
          <cell r="AZ371"/>
          <cell r="BA371"/>
          <cell r="BB371" t="str">
            <v>ตรวจสอบพบมีการอายัดตามหนังสือสำนักงานบังคับคดีจังหวัดเชียงใหม่ ที่ ชม.0026/(1)25700 ลงวันที่ 14 มิถุนายน 2562 // ยื่นขอรับชำระหนี้จำนอง 6/8/2562 มีคำสั่ง 30/9/2562</v>
          </cell>
          <cell r="BC371" t="str">
            <v>นุชวรา</v>
          </cell>
          <cell r="BD371"/>
          <cell r="BE371"/>
          <cell r="BF371" t="str">
            <v>ศูนย์ 1</v>
          </cell>
          <cell r="BG371"/>
          <cell r="BH371">
            <v>823560011089</v>
          </cell>
          <cell r="BI371" t="str">
            <v>นายยุทธนา   จินดารัตน์</v>
          </cell>
          <cell r="BJ371"/>
          <cell r="BK371"/>
          <cell r="BL371"/>
          <cell r="BM371"/>
          <cell r="BN371" t="str">
            <v>1.นายยุทธนา  จินดารัตน์</v>
          </cell>
          <cell r="BO371" t="str">
            <v>ผู้กู้</v>
          </cell>
          <cell r="BP371">
            <v>3501500228567</v>
          </cell>
          <cell r="BQ371"/>
          <cell r="BR371"/>
          <cell r="BS371"/>
          <cell r="BT371"/>
          <cell r="BU371"/>
          <cell r="BV371"/>
          <cell r="BW371"/>
          <cell r="BX371"/>
          <cell r="BY371"/>
          <cell r="BZ371"/>
          <cell r="CA371"/>
          <cell r="CB371"/>
          <cell r="CC371"/>
          <cell r="CD371"/>
          <cell r="CE371"/>
          <cell r="CF371"/>
          <cell r="CG371"/>
          <cell r="CH371"/>
          <cell r="CI371"/>
          <cell r="CJ371"/>
          <cell r="CK371"/>
          <cell r="CL371"/>
          <cell r="CM371"/>
          <cell r="CN371"/>
          <cell r="CO371"/>
          <cell r="CP371"/>
          <cell r="CQ371"/>
          <cell r="CR371"/>
          <cell r="CS371"/>
          <cell r="CT371"/>
          <cell r="CU371"/>
          <cell r="CV371"/>
          <cell r="CW371"/>
          <cell r="CX371"/>
          <cell r="CY371"/>
          <cell r="CZ371"/>
        </row>
        <row r="372">
          <cell r="B372">
            <v>366</v>
          </cell>
          <cell r="C372">
            <v>28</v>
          </cell>
          <cell r="D372">
            <v>9</v>
          </cell>
          <cell r="E372">
            <v>2564</v>
          </cell>
          <cell r="F372">
            <v>800035763872</v>
          </cell>
          <cell r="G372" t="str">
            <v>นาย</v>
          </cell>
          <cell r="H372" t="str">
            <v>ทวีศักดิ์</v>
          </cell>
          <cell r="I372" t="str">
            <v>ทองจำรัส</v>
          </cell>
          <cell r="J372">
            <v>3501900670330</v>
          </cell>
          <cell r="K372" t="str">
            <v>บิ๊กซี หางดง</v>
          </cell>
          <cell r="L372" t="str">
            <v>เชียงใหม่ 3</v>
          </cell>
          <cell r="M372">
            <v>8</v>
          </cell>
          <cell r="N372" t="str">
            <v>เคหะ</v>
          </cell>
          <cell r="O372" t="str">
            <v>2.หลักทรัพย์ค้ำประกัน</v>
          </cell>
          <cell r="P372"/>
          <cell r="Q372"/>
          <cell r="R372" t="str">
            <v>จังหวัดเชียงใหม่</v>
          </cell>
          <cell r="S372" t="str">
            <v>ผบ.577</v>
          </cell>
          <cell r="T372">
            <v>2561</v>
          </cell>
          <cell r="U372" t="str">
            <v>ผบ.1612</v>
          </cell>
          <cell r="V372">
            <v>2561</v>
          </cell>
          <cell r="W372">
            <v>16</v>
          </cell>
          <cell r="X372">
            <v>7</v>
          </cell>
          <cell r="Y372">
            <v>2561</v>
          </cell>
          <cell r="Z372"/>
          <cell r="AA372"/>
          <cell r="AB372"/>
          <cell r="AC372"/>
          <cell r="AD372"/>
          <cell r="AE372"/>
          <cell r="AF372"/>
          <cell r="AG372"/>
          <cell r="AH372"/>
          <cell r="AI372"/>
          <cell r="AJ372"/>
          <cell r="AK372"/>
          <cell r="AL372"/>
          <cell r="AM372"/>
          <cell r="AN372"/>
          <cell r="AO372"/>
          <cell r="AP372"/>
          <cell r="AQ372"/>
          <cell r="AR372"/>
          <cell r="AS372"/>
          <cell r="AT372"/>
          <cell r="AU372"/>
          <cell r="AV372"/>
          <cell r="AW372"/>
          <cell r="AX372"/>
          <cell r="AY372"/>
          <cell r="AZ372"/>
          <cell r="BA372"/>
          <cell r="BB372"/>
          <cell r="BC372"/>
          <cell r="BD372"/>
          <cell r="BE372"/>
          <cell r="BF372"/>
          <cell r="BG372"/>
          <cell r="BH372">
            <v>823760010377</v>
          </cell>
          <cell r="BI372" t="str">
            <v>นายทวีศักดิ์   ทองจำรัส</v>
          </cell>
          <cell r="BJ372"/>
          <cell r="BK372"/>
          <cell r="BL372"/>
          <cell r="BM372"/>
          <cell r="BN372" t="str">
            <v>1.นายทวีศักดิ์  ทองจำรัส</v>
          </cell>
          <cell r="BO372" t="str">
            <v>จำเลยที่ 1</v>
          </cell>
          <cell r="BP372">
            <v>3501900670330</v>
          </cell>
          <cell r="BQ372" t="str">
            <v>-ไม่พบว่ามีกรรมสิทธิ์ในที่ดิน อ.สารภี จ.เชียงใหม่
-ไม่พบว่ามีกรรมสิทธิ์ในที่ดิน อ.เมือง จ.เชียงใหม่</v>
          </cell>
          <cell r="BR372" t="str">
            <v>ไม่พบทรัพย์</v>
          </cell>
          <cell r="BS372"/>
          <cell r="BT372">
            <v>1</v>
          </cell>
          <cell r="BU372">
            <v>2</v>
          </cell>
          <cell r="BV372"/>
          <cell r="BW372"/>
          <cell r="BX372"/>
          <cell r="BY372"/>
          <cell r="BZ372"/>
          <cell r="CA372"/>
          <cell r="CB372"/>
          <cell r="CC372"/>
          <cell r="CD372"/>
          <cell r="CE372"/>
          <cell r="CF372"/>
          <cell r="CG372"/>
          <cell r="CH372"/>
          <cell r="CI372"/>
          <cell r="CJ372"/>
          <cell r="CK372"/>
          <cell r="CL372"/>
          <cell r="CM372"/>
          <cell r="CN372"/>
          <cell r="CO372"/>
          <cell r="CP372"/>
          <cell r="CQ372"/>
          <cell r="CR372"/>
          <cell r="CS372"/>
          <cell r="CT372"/>
          <cell r="CU372"/>
          <cell r="CV372"/>
          <cell r="CW372"/>
          <cell r="CX372"/>
          <cell r="CY372"/>
          <cell r="CZ372"/>
        </row>
        <row r="373">
          <cell r="B373">
            <v>367</v>
          </cell>
          <cell r="C373">
            <v>18</v>
          </cell>
          <cell r="D373">
            <v>7</v>
          </cell>
          <cell r="E373">
            <v>2562</v>
          </cell>
          <cell r="F373" t="str">
            <v>800069768862
800069768870</v>
          </cell>
          <cell r="G373" t="str">
            <v>นางสาว</v>
          </cell>
          <cell r="H373" t="str">
            <v>ฐิดารินทร์</v>
          </cell>
          <cell r="I373" t="str">
            <v>ทิพทา</v>
          </cell>
          <cell r="J373">
            <v>1501100075503</v>
          </cell>
          <cell r="K373" t="str">
            <v>แม่อาย</v>
          </cell>
          <cell r="L373" t="str">
            <v>เชียงใหม่ 4</v>
          </cell>
          <cell r="M373">
            <v>8</v>
          </cell>
          <cell r="N373" t="str">
            <v>ไทรทอง-MRTA</v>
          </cell>
          <cell r="O373" t="str">
            <v>2.หลักทรัพย์ค้ำประกัน</v>
          </cell>
          <cell r="P373"/>
          <cell r="Q373"/>
          <cell r="R373" t="str">
            <v>จังหวัดเชียงใหม่</v>
          </cell>
          <cell r="S373" t="str">
            <v>ผบ.3377</v>
          </cell>
          <cell r="T373">
            <v>2561</v>
          </cell>
          <cell r="U373" t="str">
            <v>ผบ.388</v>
          </cell>
          <cell r="V373">
            <v>2562</v>
          </cell>
          <cell r="W373"/>
          <cell r="X373"/>
          <cell r="Y373"/>
          <cell r="Z373">
            <v>26</v>
          </cell>
          <cell r="AA373">
            <v>2</v>
          </cell>
          <cell r="AB373">
            <v>2562</v>
          </cell>
          <cell r="AC373"/>
          <cell r="AD373"/>
          <cell r="AE373"/>
          <cell r="AF373"/>
          <cell r="AG373"/>
          <cell r="AH373"/>
          <cell r="AI373"/>
          <cell r="AJ373"/>
          <cell r="AK373"/>
          <cell r="AL373"/>
          <cell r="AM373"/>
          <cell r="AN373"/>
          <cell r="AO373"/>
          <cell r="AP373"/>
          <cell r="AQ373"/>
          <cell r="AR373"/>
          <cell r="AS373"/>
          <cell r="AT373"/>
          <cell r="AU373"/>
          <cell r="AV373"/>
          <cell r="AW373"/>
          <cell r="AX373"/>
          <cell r="AY373"/>
          <cell r="AZ373"/>
          <cell r="BA373"/>
          <cell r="BB373" t="str">
            <v>รายงานผลสืบทรัพย์ วันที่ 18/4/2566 คำสั่งสืบวันที่ 4/2/2568 รายงานผลสืบรอบที่ 2 วันที่ 27/2/2568</v>
          </cell>
          <cell r="BC373"/>
          <cell r="BD373"/>
          <cell r="BE373"/>
          <cell r="BF373"/>
          <cell r="BG373"/>
          <cell r="BH373">
            <v>823861010222</v>
          </cell>
          <cell r="BI373" t="str">
            <v>นางสาวฐิดารินทร์   ทิพทา</v>
          </cell>
          <cell r="BJ373"/>
          <cell r="BK373"/>
          <cell r="BL373"/>
          <cell r="BM373"/>
          <cell r="BN373" t="str">
            <v>1.นางสาวฐิดารินทร์  ทิพทา</v>
          </cell>
          <cell r="BO373" t="str">
            <v>จำเลย</v>
          </cell>
          <cell r="BP373" t="str">
            <v>1-5011-00075-50-3</v>
          </cell>
          <cell r="BQ373" t="str">
            <v>-ไม่พบว่ามีกรรมสิทธิ์ในที่ดิน อ.แม่อาย จ.เชียงใหม่
-ไม่พบว่ามีกรรมสิทธิ์ในที่ดิน อ.พร้าว จ.เชียงใหม่</v>
          </cell>
          <cell r="BR373" t="str">
            <v>ไม่พบ</v>
          </cell>
          <cell r="BS373"/>
          <cell r="BT373">
            <v>1</v>
          </cell>
          <cell r="BU373"/>
          <cell r="BV373"/>
          <cell r="BW373"/>
          <cell r="BX373"/>
          <cell r="BY373" t="str">
            <v>1.นางสาวฐิดารินทร์ ทิพทา</v>
          </cell>
          <cell r="BZ373" t="str">
            <v>จำเลย</v>
          </cell>
          <cell r="CA373" t="str">
            <v>1-5011-00075-50-3</v>
          </cell>
          <cell r="CB373" t="str">
            <v xml:space="preserve">-ไม่พบว่ามีกรรมสิทธิ์ในที่ดิน อ.แม่อาย จ.เชียงใหม่
-ไม่พบว่ามีกรรมสิทธิ์ในที่ดิน อ.พร้าว จ.เชียงใหม่ 
</v>
          </cell>
          <cell r="CC373" t="str">
            <v>ไม่พบ</v>
          </cell>
          <cell r="CD373"/>
          <cell r="CE373"/>
          <cell r="CF373"/>
          <cell r="CG373"/>
          <cell r="CH373"/>
          <cell r="CI373"/>
          <cell r="CJ373"/>
          <cell r="CK373"/>
          <cell r="CL373"/>
          <cell r="CM373"/>
          <cell r="CN373"/>
          <cell r="CO373"/>
          <cell r="CP373"/>
          <cell r="CQ373"/>
          <cell r="CR373"/>
          <cell r="CS373"/>
          <cell r="CT373"/>
          <cell r="CU373"/>
          <cell r="CV373"/>
          <cell r="CW373">
            <v>244060</v>
          </cell>
          <cell r="CX373"/>
          <cell r="CY373"/>
          <cell r="CZ373"/>
        </row>
        <row r="374">
          <cell r="B374">
            <v>368</v>
          </cell>
          <cell r="C374">
            <v>4</v>
          </cell>
          <cell r="D374">
            <v>4</v>
          </cell>
          <cell r="E374">
            <v>2562</v>
          </cell>
          <cell r="F374"/>
          <cell r="G374" t="str">
            <v>นาย</v>
          </cell>
          <cell r="H374" t="str">
            <v>อัครวัฒน์</v>
          </cell>
          <cell r="I374" t="str">
            <v>รุ่งวิทยาพงศ์</v>
          </cell>
          <cell r="J374" t="str">
            <v>3 700 700445 23 2</v>
          </cell>
          <cell r="K374"/>
          <cell r="L374"/>
          <cell r="M374"/>
          <cell r="N374"/>
          <cell r="O374"/>
          <cell r="P374"/>
          <cell r="Q374"/>
          <cell r="R374" t="str">
            <v>แขวงเชียงใหม่</v>
          </cell>
          <cell r="S374" t="str">
            <v>ผบ.10644</v>
          </cell>
          <cell r="T374">
            <v>2559</v>
          </cell>
          <cell r="U374" t="str">
            <v>ผบ.13973</v>
          </cell>
          <cell r="V374">
            <v>2559</v>
          </cell>
          <cell r="W374"/>
          <cell r="X374"/>
          <cell r="Y374"/>
          <cell r="Z374">
            <v>22</v>
          </cell>
          <cell r="AA374">
            <v>12</v>
          </cell>
          <cell r="AB374">
            <v>2559</v>
          </cell>
          <cell r="AC374"/>
          <cell r="AD374"/>
          <cell r="AE374"/>
          <cell r="AF374"/>
          <cell r="AG374"/>
          <cell r="AH374"/>
          <cell r="AI374"/>
          <cell r="AJ374"/>
          <cell r="AK374"/>
          <cell r="AL374"/>
          <cell r="AM374"/>
          <cell r="AN374"/>
          <cell r="AO374"/>
          <cell r="AP374"/>
          <cell r="AQ374"/>
          <cell r="AR374"/>
          <cell r="AS374"/>
          <cell r="AT374"/>
          <cell r="AU374"/>
          <cell r="AV374"/>
          <cell r="AW374"/>
          <cell r="AX374"/>
          <cell r="AY374"/>
          <cell r="AZ374"/>
          <cell r="BA374"/>
          <cell r="BB374"/>
          <cell r="BC374" t="str">
            <v>ธนกร</v>
          </cell>
          <cell r="BD374"/>
          <cell r="BE374"/>
          <cell r="BF374"/>
          <cell r="BG374"/>
          <cell r="BH374">
            <v>0</v>
          </cell>
          <cell r="BI374" t="str">
            <v>นายอัครวัฒน์   รุ่งวิทยาพงศ์</v>
          </cell>
          <cell r="BJ374"/>
          <cell r="BK374"/>
          <cell r="BL374"/>
          <cell r="BM374"/>
          <cell r="BN374"/>
          <cell r="BO374"/>
          <cell r="BP374"/>
          <cell r="BQ374"/>
          <cell r="BR374"/>
          <cell r="BS374"/>
          <cell r="BT374"/>
          <cell r="BU374"/>
          <cell r="BV374"/>
          <cell r="BW374"/>
          <cell r="BX374"/>
          <cell r="BY374"/>
          <cell r="BZ374"/>
          <cell r="CA374"/>
          <cell r="CB374" t="e">
            <v>#NAME?</v>
          </cell>
          <cell r="CC374"/>
          <cell r="CD374"/>
          <cell r="CE374"/>
          <cell r="CF374"/>
          <cell r="CG374"/>
          <cell r="CH374"/>
          <cell r="CI374"/>
          <cell r="CJ374"/>
          <cell r="CK374"/>
          <cell r="CL374"/>
          <cell r="CM374"/>
          <cell r="CN374"/>
          <cell r="CO374"/>
          <cell r="CP374"/>
          <cell r="CQ374"/>
          <cell r="CR374"/>
          <cell r="CS374"/>
          <cell r="CT374"/>
          <cell r="CU374"/>
          <cell r="CV374"/>
          <cell r="CW374"/>
          <cell r="CX374"/>
          <cell r="CY374"/>
          <cell r="CZ374"/>
        </row>
        <row r="375">
          <cell r="B375">
            <v>369</v>
          </cell>
          <cell r="C375">
            <v>9</v>
          </cell>
          <cell r="D375">
            <v>8</v>
          </cell>
          <cell r="E375">
            <v>2562</v>
          </cell>
          <cell r="F375">
            <v>800028149196</v>
          </cell>
          <cell r="G375" t="str">
            <v>นาย</v>
          </cell>
          <cell r="H375" t="str">
            <v>ณัฐพงษ์</v>
          </cell>
          <cell r="I375" t="str">
            <v>กระแสอินทร์</v>
          </cell>
          <cell r="J375" t="str">
            <v>3 5014 00170 79 6</v>
          </cell>
          <cell r="K375" t="str">
            <v>หนองหอย</v>
          </cell>
          <cell r="L375" t="str">
            <v>เชียงใหม่ 1</v>
          </cell>
          <cell r="M375">
            <v>8</v>
          </cell>
          <cell r="N375" t="str">
            <v>ธนาคารประชาชน</v>
          </cell>
          <cell r="O375" t="str">
            <v>1.บุคคลค้ำประกัน</v>
          </cell>
          <cell r="P375">
            <v>156236</v>
          </cell>
          <cell r="Q375">
            <v>18809.47</v>
          </cell>
          <cell r="R375" t="str">
            <v>แขวงเชียงใหม่</v>
          </cell>
          <cell r="S375" t="str">
            <v>ผบ.8955</v>
          </cell>
          <cell r="T375">
            <v>2558</v>
          </cell>
          <cell r="U375" t="str">
            <v>ผบ.10123</v>
          </cell>
          <cell r="V375">
            <v>2558</v>
          </cell>
          <cell r="W375"/>
          <cell r="X375"/>
          <cell r="Y375"/>
          <cell r="Z375">
            <v>22</v>
          </cell>
          <cell r="AA375">
            <v>12</v>
          </cell>
          <cell r="AB375">
            <v>2558</v>
          </cell>
          <cell r="AC375"/>
          <cell r="AD375"/>
          <cell r="AE375"/>
          <cell r="AF375">
            <v>21</v>
          </cell>
          <cell r="AG375">
            <v>12</v>
          </cell>
          <cell r="AH375">
            <v>2564</v>
          </cell>
          <cell r="AI375">
            <v>2</v>
          </cell>
          <cell r="AJ375">
            <v>2</v>
          </cell>
          <cell r="AK375">
            <v>2565</v>
          </cell>
          <cell r="AL375"/>
          <cell r="AM375" t="str">
            <v>โฉนด</v>
          </cell>
          <cell r="AN375">
            <v>30677</v>
          </cell>
          <cell r="AO375" t="str">
            <v>ออนใต้</v>
          </cell>
          <cell r="AP375" t="str">
            <v>สันกำแพง</v>
          </cell>
          <cell r="AQ375" t="str">
            <v>เชียงใหม่</v>
          </cell>
          <cell r="AR375">
            <v>1309600</v>
          </cell>
          <cell r="AS375"/>
          <cell r="AT375"/>
          <cell r="AU375"/>
          <cell r="AV375"/>
          <cell r="AW375"/>
          <cell r="AX375"/>
          <cell r="AY375"/>
          <cell r="AZ375"/>
          <cell r="BA375"/>
          <cell r="BB375" t="str">
            <v>ยึดทรัพย์ (คำสั่ง 12/11/2564)//ยึดแล้ว ส่งแฟ้มคืนสำนักงาน 5/2/2565</v>
          </cell>
          <cell r="BC375" t="str">
            <v>ธนกร
เกศินี (สืบ)
สารุทธ์ (ยึด)</v>
          </cell>
          <cell r="BD375"/>
          <cell r="BE375"/>
          <cell r="BF375"/>
          <cell r="BG375"/>
          <cell r="BH375">
            <v>823558010907</v>
          </cell>
          <cell r="BI375" t="str">
            <v>นายณัฐพงษ์   กระแสอินทร์</v>
          </cell>
          <cell r="BJ375"/>
          <cell r="BK375"/>
          <cell r="BL375"/>
          <cell r="BM375"/>
          <cell r="BN375" t="str">
            <v>1.นายณัฐพงษ์  กระแสอินทร์หรือนายทักษ์  กระแสอินทร์เมจร์
2.นายบุญเชิด  กันทะพรม</v>
          </cell>
          <cell r="BO375" t="str">
            <v>ผู้กู้
ผู้ค้ำประกัน ล.2</v>
          </cell>
          <cell r="BP375" t="str">
            <v>3 5014 00170 79 6 
3 5013 00348 56 9</v>
          </cell>
          <cell r="BQ375"/>
          <cell r="BR375"/>
          <cell r="BS375"/>
          <cell r="BT375"/>
          <cell r="BU375"/>
          <cell r="BV375"/>
          <cell r="BW375"/>
          <cell r="BX375"/>
          <cell r="BY375" t="str">
            <v>1.นายณัฐพงษ์  กระแสอินทร์หรือนายทักษ์  กระแสอินทร์เมจร์
2.นายบุญเชิด  กันทะพรม</v>
          </cell>
          <cell r="BZ375" t="str">
            <v>ผู้กู้
ผู้ค้ำประกัน ล.2</v>
          </cell>
          <cell r="CA375" t="str">
            <v>3 5014 00170 79 6 
3 5013 00348 56 9</v>
          </cell>
          <cell r="CB375" t="str">
            <v>-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 พบกรรมสิทธิ์ในที่ดินเลขโฉนด 48763 ต.ออนใต้ อ.สันกำแพง จ.เชียงใหม่ (ปลอดจำนอง)
- พบกรรมสิทธิ์ในที่ดินเลขโฉนด 30677 ต.ออนใต้ อ.สันกำแพง จ.เชียงใหม่ (ปลอดจำนอง)
- พบกรรมสิทธิ์ในที่ดินเลขโฉนด 93320 ต.ออนใต้ อ.สันกำแพง จ.เชียงใหม่ (ปลอดจำนอง)</v>
          </cell>
          <cell r="CC375"/>
          <cell r="CD375" t="str">
            <v>พบทรัพย์</v>
          </cell>
          <cell r="CE375">
            <v>2</v>
          </cell>
          <cell r="CF375"/>
          <cell r="CG375"/>
          <cell r="CH375"/>
          <cell r="CI375"/>
          <cell r="CJ375"/>
          <cell r="CK375"/>
          <cell r="CL375"/>
          <cell r="CM375"/>
          <cell r="CN375"/>
          <cell r="CO375"/>
          <cell r="CP375"/>
          <cell r="CQ375"/>
          <cell r="CR375"/>
          <cell r="CS375"/>
          <cell r="CT375"/>
          <cell r="CU375"/>
          <cell r="CV375"/>
          <cell r="CW375"/>
          <cell r="CX375">
            <v>243397</v>
          </cell>
          <cell r="CY375">
            <v>242924</v>
          </cell>
          <cell r="CZ375"/>
        </row>
        <row r="376">
          <cell r="B376">
            <v>370</v>
          </cell>
          <cell r="C376">
            <v>14</v>
          </cell>
          <cell r="D376">
            <v>8</v>
          </cell>
          <cell r="E376">
            <v>2562</v>
          </cell>
          <cell r="F376">
            <v>800045583492</v>
          </cell>
          <cell r="G376" t="str">
            <v>นางสาว</v>
          </cell>
          <cell r="H376" t="str">
            <v>ลัดดา</v>
          </cell>
          <cell r="I376" t="str">
            <v>นันยา</v>
          </cell>
          <cell r="J376">
            <v>3500300028415</v>
          </cell>
          <cell r="K376" t="str">
            <v>แม่แจ่ม</v>
          </cell>
          <cell r="L376" t="str">
            <v>เชียงใหม่ 3</v>
          </cell>
          <cell r="M376">
            <v>8</v>
          </cell>
          <cell r="N376" t="str">
            <v>ธปช.</v>
          </cell>
          <cell r="O376" t="str">
            <v>1.บุคคลค้ำประกัน</v>
          </cell>
          <cell r="P376"/>
          <cell r="Q376"/>
          <cell r="R376" t="str">
            <v>จังหวัดฮอด</v>
          </cell>
          <cell r="S376" t="str">
            <v>ผบ.1223</v>
          </cell>
          <cell r="T376">
            <v>2561</v>
          </cell>
          <cell r="U376" t="str">
            <v>ผบ.1461</v>
          </cell>
          <cell r="V376">
            <v>2561</v>
          </cell>
          <cell r="W376"/>
          <cell r="X376"/>
          <cell r="Y376"/>
          <cell r="Z376">
            <v>19</v>
          </cell>
          <cell r="AA376">
            <v>12</v>
          </cell>
          <cell r="AB376">
            <v>2561</v>
          </cell>
          <cell r="AC376"/>
          <cell r="AD376"/>
          <cell r="AE376"/>
          <cell r="AF376"/>
          <cell r="AG376"/>
          <cell r="AH376"/>
          <cell r="AI376"/>
          <cell r="AJ376"/>
          <cell r="AK376"/>
          <cell r="AL376"/>
          <cell r="AM376"/>
          <cell r="AN376"/>
          <cell r="AO376"/>
          <cell r="AP376"/>
          <cell r="AQ376"/>
          <cell r="AR376"/>
          <cell r="AS376"/>
          <cell r="AT376"/>
          <cell r="AU376"/>
          <cell r="AV376"/>
          <cell r="AW376"/>
          <cell r="AX376"/>
          <cell r="AY376"/>
          <cell r="AZ376"/>
          <cell r="BA376"/>
          <cell r="BB376"/>
          <cell r="BC376" t="str">
            <v>ธนกร
เกศินี (สืบ)</v>
          </cell>
          <cell r="BD376"/>
          <cell r="BE376"/>
          <cell r="BF376"/>
          <cell r="BG376"/>
          <cell r="BH376">
            <v>0</v>
          </cell>
          <cell r="BI376" t="str">
            <v>นางสาวลัดดา   นันยา</v>
          </cell>
          <cell r="BJ376"/>
          <cell r="BK376"/>
          <cell r="BL376"/>
          <cell r="BM376"/>
          <cell r="BN376" t="str">
            <v>1.นางสาวลัดดา  นันยา
2.นางสาวกมลวรรณ  ศรีบุญรอด
3.นางรวงทอง  กาพย์ไชย</v>
          </cell>
          <cell r="BO376" t="str">
            <v>ผู้กู้
ผู้ค้ำประกัน ล.2
ผู้ค้ำประกัน ล.3</v>
          </cell>
          <cell r="BP376" t="str">
            <v>3500300028415
3730500529378
3500600142418</v>
          </cell>
          <cell r="BQ376"/>
          <cell r="BR376"/>
          <cell r="BS376"/>
          <cell r="BT376"/>
          <cell r="BU376"/>
          <cell r="BV376"/>
          <cell r="BW376"/>
          <cell r="BX376"/>
          <cell r="BY376" t="str">
            <v>1.นางสาวลัดดา  นันยา
2.นางสาวกมลวรรณ  ศรีบุญรอด
3.นายชัยณรงค์  ฤทธิ์รงค์
4.นางรวงทอง  กาพย์ไชย
5.นายสมหมาย  กาพย์ไชย</v>
          </cell>
          <cell r="BZ376" t="str">
            <v>ผู้กู้
ผู้ค้ำประกัน ล.2
คู่สมรส (ล.2)
ผู้ค้ำประกัน ล.3
คู่สมรส (ล.3)</v>
          </cell>
          <cell r="CA376" t="str">
            <v>3500300028415
3730500529378
3501200698185
3500600142418
3500300028164</v>
          </cell>
          <cell r="CB376" t="str">
            <v>-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v>
          </cell>
          <cell r="CC376"/>
          <cell r="CD376" t="str">
            <v>ไม่พบ</v>
          </cell>
          <cell r="CE376">
            <v>5</v>
          </cell>
          <cell r="CF376"/>
          <cell r="CG376"/>
          <cell r="CH376"/>
          <cell r="CI376"/>
          <cell r="CJ376"/>
          <cell r="CK376"/>
          <cell r="CL376"/>
          <cell r="CM376"/>
          <cell r="CN376"/>
          <cell r="CO376"/>
          <cell r="CP376"/>
          <cell r="CQ376"/>
          <cell r="CR376"/>
          <cell r="CS376"/>
          <cell r="CT376"/>
          <cell r="CU376"/>
          <cell r="CV376"/>
          <cell r="CW376"/>
          <cell r="CX376">
            <v>243333</v>
          </cell>
          <cell r="CY376"/>
          <cell r="CZ376"/>
        </row>
        <row r="377">
          <cell r="B377">
            <v>371</v>
          </cell>
          <cell r="C377">
            <v>15</v>
          </cell>
          <cell r="D377">
            <v>8</v>
          </cell>
          <cell r="E377">
            <v>2562</v>
          </cell>
          <cell r="F377">
            <v>800045717090</v>
          </cell>
          <cell r="G377" t="str">
            <v>นางสาว</v>
          </cell>
          <cell r="H377" t="str">
            <v>อัมพร</v>
          </cell>
          <cell r="I377" t="str">
            <v>พอใจ</v>
          </cell>
          <cell r="J377">
            <v>1501100064978</v>
          </cell>
          <cell r="K377" t="str">
            <v>พร้าว</v>
          </cell>
          <cell r="L377" t="str">
            <v>เชียงใหม่ 4</v>
          </cell>
          <cell r="M377">
            <v>8</v>
          </cell>
          <cell r="N377" t="str">
            <v>ธปช.</v>
          </cell>
          <cell r="O377" t="str">
            <v>1.บุคคลค้ำประกัน</v>
          </cell>
          <cell r="P377"/>
          <cell r="Q377"/>
          <cell r="R377" t="str">
            <v>แขวงเชียงใหม่</v>
          </cell>
          <cell r="S377" t="str">
            <v>ผบ.2429</v>
          </cell>
          <cell r="T377">
            <v>2561</v>
          </cell>
          <cell r="U377" t="str">
            <v>ผบ.10015</v>
          </cell>
          <cell r="V377">
            <v>2561</v>
          </cell>
          <cell r="W377">
            <v>26</v>
          </cell>
          <cell r="X377">
            <v>9</v>
          </cell>
          <cell r="Y377">
            <v>2561</v>
          </cell>
          <cell r="Z377"/>
          <cell r="AA377"/>
          <cell r="AB377"/>
          <cell r="AC377"/>
          <cell r="AD377"/>
          <cell r="AE377"/>
          <cell r="AF377"/>
          <cell r="AG377"/>
          <cell r="AH377"/>
          <cell r="AI377"/>
          <cell r="AJ377"/>
          <cell r="AK377"/>
          <cell r="AL377"/>
          <cell r="AM377"/>
          <cell r="AN377"/>
          <cell r="AO377"/>
          <cell r="AP377"/>
          <cell r="AQ377"/>
          <cell r="AR377"/>
          <cell r="AS377"/>
          <cell r="AT377"/>
          <cell r="AU377"/>
          <cell r="AV377"/>
          <cell r="AW377"/>
          <cell r="AX377"/>
          <cell r="AY377"/>
          <cell r="AZ377"/>
          <cell r="BA377"/>
          <cell r="BB377"/>
          <cell r="BC377" t="str">
            <v>ธนกร
เกศินี (สืบ)</v>
          </cell>
          <cell r="BD377"/>
          <cell r="BE377"/>
          <cell r="BF377"/>
          <cell r="BG377"/>
          <cell r="BH377">
            <v>823860610027</v>
          </cell>
          <cell r="BI377" t="str">
            <v>นางสาวอัมพร   พอใจ</v>
          </cell>
          <cell r="BJ377"/>
          <cell r="BK377"/>
          <cell r="BL377"/>
          <cell r="BM377"/>
          <cell r="BN377" t="str">
            <v>1.นางสาวอัมพร  พอใจ
2.นายสมชาติ  นายโก๋
3.นายสำเนียง  คุณนา</v>
          </cell>
          <cell r="BO377"/>
          <cell r="BP377"/>
          <cell r="BQ377"/>
          <cell r="BR377"/>
          <cell r="BS377"/>
          <cell r="BT377"/>
          <cell r="BU377"/>
          <cell r="BV377"/>
          <cell r="BW377"/>
          <cell r="BX377"/>
          <cell r="BY377" t="str">
            <v>1.นางสาวอัมพร  พอใจ
2.นายสมชาติ  นายโก๋
3.นายสำเนียง  คุณนา
4.นางพัด  คุณนา</v>
          </cell>
          <cell r="BZ377" t="str">
            <v>จำเลยที่ 1
จำเลยที่ 2
จำเลยที่ 3
คู่สมรสจำเลยที่ 3</v>
          </cell>
          <cell r="CA377" t="str">
            <v>1501100064978
8502100009878
3501100277528
3501100277536</v>
          </cell>
          <cell r="CB37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CC377"/>
          <cell r="CD377" t="str">
            <v>ไม่พบ</v>
          </cell>
          <cell r="CE377">
            <v>4</v>
          </cell>
          <cell r="CF377"/>
          <cell r="CG377"/>
          <cell r="CH377"/>
          <cell r="CI377"/>
          <cell r="CJ377"/>
          <cell r="CK377"/>
          <cell r="CL377"/>
          <cell r="CM377"/>
          <cell r="CN377"/>
          <cell r="CO377"/>
          <cell r="CP377"/>
          <cell r="CQ377"/>
          <cell r="CR377"/>
          <cell r="CS377"/>
          <cell r="CT377"/>
          <cell r="CU377"/>
          <cell r="CV377"/>
          <cell r="CW377"/>
          <cell r="CX377">
            <v>243397</v>
          </cell>
          <cell r="CY377"/>
          <cell r="CZ377"/>
        </row>
        <row r="378">
          <cell r="B378">
            <v>372</v>
          </cell>
          <cell r="C378">
            <v>15</v>
          </cell>
          <cell r="D378">
            <v>8</v>
          </cell>
          <cell r="E378">
            <v>2562</v>
          </cell>
          <cell r="F378">
            <v>800045900282</v>
          </cell>
          <cell r="G378" t="str">
            <v>นาย</v>
          </cell>
          <cell r="H378" t="str">
            <v>ไพโรจน์</v>
          </cell>
          <cell r="I378" t="str">
            <v>พอใจ</v>
          </cell>
          <cell r="J378">
            <v>3501100124225</v>
          </cell>
          <cell r="K378" t="str">
            <v>พร้าว</v>
          </cell>
          <cell r="L378" t="str">
            <v>เชียงใหม่ 4</v>
          </cell>
          <cell r="M378">
            <v>8</v>
          </cell>
          <cell r="N378" t="str">
            <v>ธปช.</v>
          </cell>
          <cell r="O378" t="str">
            <v>1.บุคคลค้ำประกัน</v>
          </cell>
          <cell r="P378"/>
          <cell r="Q378"/>
          <cell r="R378" t="str">
            <v>แขวงเชียงใหม่</v>
          </cell>
          <cell r="S378" t="str">
            <v>ผบ.2425</v>
          </cell>
          <cell r="T378">
            <v>2561</v>
          </cell>
          <cell r="U378" t="str">
            <v>ผบ.9946</v>
          </cell>
          <cell r="V378">
            <v>2561</v>
          </cell>
          <cell r="W378">
            <v>25</v>
          </cell>
          <cell r="X378">
            <v>9</v>
          </cell>
          <cell r="Y378">
            <v>2561</v>
          </cell>
          <cell r="Z378"/>
          <cell r="AA378"/>
          <cell r="AB378"/>
          <cell r="AC378"/>
          <cell r="AD378"/>
          <cell r="AE378"/>
          <cell r="AF378"/>
          <cell r="AG378"/>
          <cell r="AH378"/>
          <cell r="AI378"/>
          <cell r="AJ378"/>
          <cell r="AK378"/>
          <cell r="AL378"/>
          <cell r="AM378"/>
          <cell r="AN378"/>
          <cell r="AO378"/>
          <cell r="AP378"/>
          <cell r="AQ378"/>
          <cell r="AR378"/>
          <cell r="AS378"/>
          <cell r="AT378"/>
          <cell r="AU378"/>
          <cell r="AV378"/>
          <cell r="AW378"/>
          <cell r="AX378"/>
          <cell r="AY378"/>
          <cell r="AZ378"/>
          <cell r="BA378"/>
          <cell r="BB378"/>
          <cell r="BC378" t="str">
            <v>ธนกร
เกศินี (สืบ)</v>
          </cell>
          <cell r="BD378"/>
          <cell r="BE378"/>
          <cell r="BF378"/>
          <cell r="BG378"/>
          <cell r="BH378">
            <v>823860010033</v>
          </cell>
          <cell r="BI378" t="str">
            <v>นายไพโรจน์   พอใจ</v>
          </cell>
          <cell r="BJ378"/>
          <cell r="BK378"/>
          <cell r="BL378"/>
          <cell r="BM378"/>
          <cell r="BN378"/>
          <cell r="BO378"/>
          <cell r="BP378"/>
          <cell r="BQ378"/>
          <cell r="BR378"/>
          <cell r="BS378"/>
          <cell r="BT378"/>
          <cell r="BU378"/>
          <cell r="BV378"/>
          <cell r="BW378"/>
          <cell r="BX378"/>
          <cell r="BY378" t="str">
            <v>1.นายไพโรจน์  พอใจ
นายอนุพงศ์  แสงคำ
3.นางสาวปนัดดา  แสนเข็ญ</v>
          </cell>
          <cell r="BZ378" t="str">
            <v>จำเลยที่ 1
จำเลยที่ 2
จำเลยที่ 3</v>
          </cell>
          <cell r="CA378" t="str">
            <v>3501100124225
8580384003461
5501101063919</v>
          </cell>
          <cell r="CB378" t="str">
            <v>- (ห้ามโอนภายใน 10 ปี นับตั้งแต่ 22/9/2558)
- พบกรรมสิทธิ์ในที่ดินเลขโฉนด 37450 ต.สันทราย อ.พร้าว จ.เชียงใหม่ (ห้ามโอนภายใน 10 ปี นับตั้งแต่ 22/9/2558)
- ไม่พบกรรมสิทธิ์ในที่ดิน อ.พร้าว จ.เชียงใหม่
- ไม่พบกรรมสิทธิ์ในที่ดิน อ.พร้าว จ.เชียงใหม่</v>
          </cell>
          <cell r="CC378" t="str">
            <v>พบ</v>
          </cell>
          <cell r="CD378" t="str">
            <v>พบ</v>
          </cell>
          <cell r="CE378">
            <v>3</v>
          </cell>
          <cell r="CF378"/>
          <cell r="CG378"/>
          <cell r="CH378"/>
          <cell r="CI378"/>
          <cell r="CJ378"/>
          <cell r="CK378"/>
          <cell r="CL378"/>
          <cell r="CM378"/>
          <cell r="CN378"/>
          <cell r="CO378"/>
          <cell r="CP378"/>
          <cell r="CQ378"/>
          <cell r="CR378"/>
          <cell r="CS378"/>
          <cell r="CT378"/>
          <cell r="CU378"/>
          <cell r="CV378"/>
          <cell r="CW378"/>
          <cell r="CX378">
            <v>243218</v>
          </cell>
          <cell r="CY378"/>
          <cell r="CZ378"/>
        </row>
        <row r="379">
          <cell r="B379">
            <v>373</v>
          </cell>
          <cell r="C379">
            <v>15</v>
          </cell>
          <cell r="D379">
            <v>8</v>
          </cell>
          <cell r="E379">
            <v>2562</v>
          </cell>
          <cell r="F379">
            <v>800045892497</v>
          </cell>
          <cell r="G379" t="str">
            <v>นาง</v>
          </cell>
          <cell r="H379" t="str">
            <v>สุนิสา</v>
          </cell>
          <cell r="I379" t="str">
            <v>แสงเขน</v>
          </cell>
          <cell r="J379">
            <v>5501101057587</v>
          </cell>
          <cell r="K379" t="str">
            <v>พร้าว</v>
          </cell>
          <cell r="L379" t="str">
            <v>เชียงใหม่ 4</v>
          </cell>
          <cell r="M379">
            <v>8</v>
          </cell>
          <cell r="N379" t="str">
            <v>ธปช.</v>
          </cell>
          <cell r="O379" t="str">
            <v>1.บุคคลค้ำประกัน</v>
          </cell>
          <cell r="P379"/>
          <cell r="Q379"/>
          <cell r="R379" t="str">
            <v>แขวงเชียงใหม่</v>
          </cell>
          <cell r="S379" t="str">
            <v>ผบ.2427</v>
          </cell>
          <cell r="T379">
            <v>2561</v>
          </cell>
          <cell r="U379" t="str">
            <v>ผบ.9851</v>
          </cell>
          <cell r="V379">
            <v>2561</v>
          </cell>
          <cell r="W379">
            <v>25</v>
          </cell>
          <cell r="X379">
            <v>9</v>
          </cell>
          <cell r="Y379">
            <v>2561</v>
          </cell>
          <cell r="Z379"/>
          <cell r="AA379"/>
          <cell r="AB379"/>
          <cell r="AC379"/>
          <cell r="AD379"/>
          <cell r="AE379"/>
          <cell r="AF379"/>
          <cell r="AG379"/>
          <cell r="AH379"/>
          <cell r="AI379"/>
          <cell r="AJ379"/>
          <cell r="AK379"/>
          <cell r="AL379"/>
          <cell r="AM379"/>
          <cell r="AN379"/>
          <cell r="AO379"/>
          <cell r="AP379"/>
          <cell r="AQ379"/>
          <cell r="AR379"/>
          <cell r="AS379"/>
          <cell r="AT379"/>
          <cell r="AU379"/>
          <cell r="AV379"/>
          <cell r="AW379"/>
          <cell r="AX379"/>
          <cell r="AY379"/>
          <cell r="AZ379"/>
          <cell r="BA379"/>
          <cell r="BB379"/>
          <cell r="BC379" t="str">
            <v>ธนกร</v>
          </cell>
          <cell r="BD379"/>
          <cell r="BE379"/>
          <cell r="BF379"/>
          <cell r="BG379"/>
          <cell r="BH379">
            <v>823860010006</v>
          </cell>
          <cell r="BI379" t="str">
            <v>นางสุนิสา   แสงเขน</v>
          </cell>
          <cell r="BJ379"/>
          <cell r="BK379"/>
          <cell r="BL379"/>
          <cell r="BM379"/>
          <cell r="BN379"/>
          <cell r="BO379"/>
          <cell r="BP379"/>
          <cell r="BQ379"/>
          <cell r="BR379"/>
          <cell r="BS379"/>
          <cell r="BT379"/>
          <cell r="BU379"/>
          <cell r="BV379"/>
          <cell r="BW379"/>
          <cell r="BX379"/>
          <cell r="BY379"/>
          <cell r="BZ379"/>
          <cell r="CA379"/>
          <cell r="CB379"/>
          <cell r="CC379"/>
          <cell r="CD379"/>
          <cell r="CE379"/>
          <cell r="CF379"/>
          <cell r="CG379"/>
          <cell r="CH379"/>
          <cell r="CI379"/>
          <cell r="CJ379"/>
          <cell r="CK379"/>
          <cell r="CL379"/>
          <cell r="CM379"/>
          <cell r="CN379"/>
          <cell r="CO379"/>
          <cell r="CP379"/>
          <cell r="CQ379"/>
          <cell r="CR379"/>
          <cell r="CS379"/>
          <cell r="CT379"/>
          <cell r="CU379"/>
          <cell r="CV379"/>
          <cell r="CW379"/>
          <cell r="CX379"/>
          <cell r="CY379"/>
          <cell r="CZ379"/>
        </row>
        <row r="380">
          <cell r="B380">
            <v>374</v>
          </cell>
          <cell r="C380">
            <v>16</v>
          </cell>
          <cell r="D380">
            <v>8</v>
          </cell>
          <cell r="E380">
            <v>2562</v>
          </cell>
          <cell r="F380">
            <v>800030126539</v>
          </cell>
          <cell r="G380" t="str">
            <v>นาง</v>
          </cell>
          <cell r="H380" t="str">
            <v>บุญปั๋น</v>
          </cell>
          <cell r="I380" t="str">
            <v>ห้ามทุกข์</v>
          </cell>
          <cell r="J380" t="str">
            <v>3 5009 01008 02 8</v>
          </cell>
          <cell r="K380" t="str">
            <v>ฝาง</v>
          </cell>
          <cell r="L380" t="str">
            <v>เชียงใหม่ 1</v>
          </cell>
          <cell r="M380">
            <v>8</v>
          </cell>
          <cell r="N380" t="str">
            <v>พัฒนาองค์กรชุมชน (รายบุคคล)</v>
          </cell>
          <cell r="O380" t="str">
            <v>1.บุคคลค้ำประกัน</v>
          </cell>
          <cell r="P380"/>
          <cell r="Q380"/>
          <cell r="R380" t="str">
            <v>จังหวัดฝาง</v>
          </cell>
          <cell r="S380" t="str">
            <v>ผบ.1190</v>
          </cell>
          <cell r="T380">
            <v>2561</v>
          </cell>
          <cell r="U380" t="str">
            <v>ผบ.1381</v>
          </cell>
          <cell r="V380">
            <v>2561</v>
          </cell>
          <cell r="W380">
            <v>8</v>
          </cell>
          <cell r="X380">
            <v>11</v>
          </cell>
          <cell r="Y380">
            <v>2561</v>
          </cell>
          <cell r="Z380"/>
          <cell r="AA380"/>
          <cell r="AB380"/>
          <cell r="AC380"/>
          <cell r="AD380"/>
          <cell r="AE380"/>
          <cell r="AF380"/>
          <cell r="AG380"/>
          <cell r="AH380"/>
          <cell r="AI380"/>
          <cell r="AJ380"/>
          <cell r="AK380"/>
          <cell r="AL380"/>
          <cell r="AM380" t="str">
            <v>โฉนด</v>
          </cell>
          <cell r="AN380" t="str">
            <v>35465 
35414
30720</v>
          </cell>
          <cell r="AO380" t="str">
            <v>โป่งน้ำร้อน
โป่งน้ำร้อน
ม่อนปิ่น</v>
          </cell>
          <cell r="AP380" t="str">
            <v>ฝาง</v>
          </cell>
          <cell r="AQ380" t="str">
            <v>เชียงใหม่</v>
          </cell>
          <cell r="AR380"/>
          <cell r="AS380"/>
          <cell r="AT380"/>
          <cell r="AU380"/>
          <cell r="AV380"/>
          <cell r="AW380"/>
          <cell r="AX380"/>
          <cell r="AY380"/>
          <cell r="AZ380"/>
          <cell r="BA380"/>
          <cell r="BB380" t="str">
            <v>ยึดทรัพย์ (คำสั่ง 29/11/2564)</v>
          </cell>
          <cell r="BC380" t="str">
            <v>ธนกร
เกศินี (สืบ)
สารุทธ์ (ยึด)</v>
          </cell>
          <cell r="BD380"/>
          <cell r="BE380"/>
          <cell r="BF380"/>
          <cell r="BG380"/>
          <cell r="BH380">
            <v>823561010624</v>
          </cell>
          <cell r="BI380" t="str">
            <v>นางบุญปั๋น   ห้ามทุกข์</v>
          </cell>
          <cell r="BJ380"/>
          <cell r="BK380"/>
          <cell r="BL380"/>
          <cell r="BM380"/>
          <cell r="BN380" t="str">
            <v>1.นางบุญปั๋น  ห้ามทุกข์
2.นางจันทร์เพ็ญ  ตุธรรมมา
3.นายสุรินทร์  ตุธรรมมา
4.นางสาววีวรรณ  วังซาว
5.นายชัยสิทธิ์  เต็มดวงใจ
6.นางสุจิน  มิติลา</v>
          </cell>
          <cell r="BO380" t="str">
            <v>จำเลยที่ 1
จำเลยที่ 2
คู่สมรสจำเลยที่ 2
จำเลยที่ 3
คู่สมรสจำเลยที่ 3
จำเลยที่ 4</v>
          </cell>
          <cell r="BP380" t="str">
            <v>3500901008028
5500900028820
3501000192482
1500900002381
5580400034090
4210100001859</v>
          </cell>
          <cell r="BQ380" t="str">
            <v>- พบกรรมสิทธิ์ในที่ดินเลขโฉนด 35465 ต.โป่งน้ำร้อน อ.ฝาง จ.เชียงใหม่ (ติดจำนองสหกรณ์การเกษตร)
- พบกรรมสิทธิ์ในที่ดินเลขโฉนด 50308 ต.โป่งน้ำร้อน อ.ฝาง จ.เชียงใหม่ (ห้ามโอนภายในสิบปี นับตั้งแต่ 18/7/2560)
- พบกรรมสิทธิ์ในที่ดิน น.ส.3 460 ต.ม่อนปิ่น อ.ฝาง จ.เชียงใหม่ (ปลอดจำนอง)
- ไม่พบกรรมสิทธิ์ในที่ดิน อ.ฝาง จ.เชียงใหม่
- พบกรรมสิทธิ์ในที่ดินเลขโฉนด 35414 ต.โป่งน้ำร้อน อ.ฝาง จ.เชียงใหม่ (ติดจำนองธกส.)
- พบกรรมสิทธิ์ในที่ดินเลขโฉนด 35413 ต.โป่งน้ำร้อน อ.ฝาง จ.เชียงใหม่ (ติดจำนองธกส.)
- พบกรรมสิทธิ์ในที่ดินเลขโฉนด 30720 ต.ม่อนปิ่น อ.ฝาง จ.เชียงใหม่ (ติดจำนองธกส.)
- พบกรรมสิทธิ์ในที่ดินเลขโฉนด 35397 ต.โป่งน้ำร้อน อ.ฝาง จ.เชียงใหม่ (ติดจำนองธกส.)
- พบกรรมสิทธิ์ในที่ดินเลขโฉนด 35400 ต.โป่งน้ำร้อน อ.ฝาง จ.เชียงใหม่ (ติดจำนองธกส.)
- พบกรรมสิทธิ์ในที่ดินเลขโฉนด 46733  ต.โป่งน้ำร้อน อ.ฝาง จ.เชียงใหม่ (ยกให้นางเล็ก วังขาว)
- พบกรรมสิทธิ์ในที่ดินเลขโฉนด 50309 ต.โป่งน้ำร้อน อ.ฝาง จ.เชียงใหม่ (ห้ามโอนภายในสิบปี นับตั้งแต่ 18/7/2560)</v>
          </cell>
          <cell r="BR380" t="str">
            <v>พบ</v>
          </cell>
          <cell r="BS380"/>
          <cell r="BT380">
            <v>6</v>
          </cell>
          <cell r="BU380"/>
          <cell r="BV380"/>
          <cell r="BW380"/>
          <cell r="BX380"/>
          <cell r="BY380"/>
          <cell r="BZ380"/>
          <cell r="CA380"/>
          <cell r="CB380"/>
          <cell r="CC380"/>
          <cell r="CD380"/>
          <cell r="CE380"/>
          <cell r="CF380"/>
          <cell r="CG380"/>
          <cell r="CH380"/>
          <cell r="CI380"/>
          <cell r="CJ380"/>
          <cell r="CK380"/>
          <cell r="CL380"/>
          <cell r="CM380"/>
          <cell r="CN380"/>
          <cell r="CO380"/>
          <cell r="CP380"/>
          <cell r="CQ380"/>
          <cell r="CR380"/>
          <cell r="CS380"/>
          <cell r="CT380"/>
          <cell r="CU380"/>
          <cell r="CV380"/>
          <cell r="CW380"/>
          <cell r="CX380">
            <v>243397</v>
          </cell>
          <cell r="CY380"/>
          <cell r="CZ380"/>
        </row>
        <row r="381">
          <cell r="B381">
            <v>375</v>
          </cell>
          <cell r="C381"/>
          <cell r="D381"/>
          <cell r="E381"/>
          <cell r="F381">
            <v>800019655953</v>
          </cell>
          <cell r="G381" t="str">
            <v>นาง</v>
          </cell>
          <cell r="H381" t="str">
            <v>วงเดือน</v>
          </cell>
          <cell r="I381" t="str">
            <v>เฟื้อฟ้อ</v>
          </cell>
          <cell r="J381">
            <v>3101601044210</v>
          </cell>
          <cell r="K381" t="str">
            <v>สารภี</v>
          </cell>
          <cell r="L381" t="str">
            <v>เชียงใหม่ 3</v>
          </cell>
          <cell r="M381">
            <v>8</v>
          </cell>
          <cell r="N381" t="str">
            <v>พัฒนากลุ่มอาชีพ (ชพค.)</v>
          </cell>
          <cell r="O381" t="str">
            <v>1.บุคคลค้ำประกัน</v>
          </cell>
          <cell r="P381"/>
          <cell r="Q381"/>
          <cell r="R381" t="str">
            <v>จังหวัดเชียงใหม่</v>
          </cell>
          <cell r="S381" t="str">
            <v>ผบ.3462</v>
          </cell>
          <cell r="T381">
            <v>2561</v>
          </cell>
          <cell r="U381" t="str">
            <v>ผบ.242</v>
          </cell>
          <cell r="V381">
            <v>2562</v>
          </cell>
          <cell r="W381">
            <v>6</v>
          </cell>
          <cell r="X381">
            <v>2</v>
          </cell>
          <cell r="Y381">
            <v>2562</v>
          </cell>
          <cell r="Z381"/>
          <cell r="AA381"/>
          <cell r="AB381"/>
          <cell r="AC381"/>
          <cell r="AD381"/>
          <cell r="AE381"/>
          <cell r="AF381"/>
          <cell r="AG381"/>
          <cell r="AH381"/>
          <cell r="AI381"/>
          <cell r="AJ381"/>
          <cell r="AK381"/>
          <cell r="AL381"/>
          <cell r="AM381"/>
          <cell r="AN381"/>
          <cell r="AO381"/>
          <cell r="AP381"/>
          <cell r="AQ381"/>
          <cell r="AR381"/>
          <cell r="AS381"/>
          <cell r="AT381"/>
          <cell r="AU381"/>
          <cell r="AV381"/>
          <cell r="AW381"/>
          <cell r="AX381"/>
          <cell r="AY381"/>
          <cell r="AZ381"/>
          <cell r="BA381"/>
          <cell r="BB381"/>
          <cell r="BC381" t="str">
            <v>ธนกร</v>
          </cell>
          <cell r="BD381"/>
          <cell r="BE381"/>
          <cell r="BF381"/>
          <cell r="BG381"/>
          <cell r="BH381">
            <v>823761010340</v>
          </cell>
          <cell r="BI381" t="str">
            <v>นางวงเดือน   เฟื้อฟ้อ</v>
          </cell>
          <cell r="BJ381"/>
          <cell r="BK381"/>
          <cell r="BL381"/>
          <cell r="BM381"/>
          <cell r="BN381" t="str">
            <v>1.นางวงเดือน  เฟื้อฟ้อ
2.นางสาวพชรกมล  ศรีหมื่น
3.นางสาววัลลีย์หรือศิริวัลย์  อุดทา</v>
          </cell>
          <cell r="BO381" t="str">
            <v>ผู้กู้
ผู้ค้ำประกัน (ล.2)
ผู้ค้ำประกัน (ล.3)</v>
          </cell>
          <cell r="BP381" t="str">
            <v>3101601044210
3501900025035
3501300051043</v>
          </cell>
          <cell r="BQ381"/>
          <cell r="BR381"/>
          <cell r="BS381"/>
          <cell r="BT381">
            <v>4</v>
          </cell>
          <cell r="BU381"/>
          <cell r="BV381"/>
          <cell r="BW381"/>
          <cell r="BX381"/>
          <cell r="BY381"/>
          <cell r="BZ381"/>
          <cell r="CA381"/>
          <cell r="CB381"/>
          <cell r="CC381"/>
          <cell r="CD381"/>
          <cell r="CE381"/>
          <cell r="CF381"/>
          <cell r="CG381"/>
          <cell r="CH381"/>
          <cell r="CI381"/>
          <cell r="CJ381"/>
          <cell r="CK381"/>
          <cell r="CL381"/>
          <cell r="CM381"/>
          <cell r="CN381"/>
          <cell r="CO381"/>
          <cell r="CP381"/>
          <cell r="CQ381"/>
          <cell r="CR381"/>
          <cell r="CS381"/>
          <cell r="CT381"/>
          <cell r="CU381"/>
          <cell r="CV381"/>
          <cell r="CW381"/>
          <cell r="CX381"/>
          <cell r="CY381"/>
          <cell r="CZ381"/>
        </row>
        <row r="382">
          <cell r="B382">
            <v>376</v>
          </cell>
          <cell r="C382"/>
          <cell r="D382"/>
          <cell r="E382"/>
          <cell r="F382">
            <v>800009088389</v>
          </cell>
          <cell r="G382" t="str">
            <v>นางสาว</v>
          </cell>
          <cell r="H382" t="str">
            <v>ยุพิน</v>
          </cell>
          <cell r="I382" t="str">
            <v>คำป๋า</v>
          </cell>
          <cell r="J382">
            <v>1509900050111</v>
          </cell>
          <cell r="K382" t="str">
            <v>สารภี</v>
          </cell>
          <cell r="L382" t="str">
            <v>เชียงใหม่ 3</v>
          </cell>
          <cell r="M382">
            <v>8</v>
          </cell>
          <cell r="N382" t="str">
            <v>พัฒนากลุ่มอาชีพ (ชพค.)</v>
          </cell>
          <cell r="O382" t="str">
            <v>1.บุคคลค้ำประกัน</v>
          </cell>
          <cell r="P382"/>
          <cell r="Q382"/>
          <cell r="R382" t="str">
            <v>จังหวัดเชียงใหม่</v>
          </cell>
          <cell r="S382" t="str">
            <v>ผบ.3461</v>
          </cell>
          <cell r="T382">
            <v>2561</v>
          </cell>
          <cell r="U382" t="str">
            <v>ผบ.246</v>
          </cell>
          <cell r="V382">
            <v>2562</v>
          </cell>
          <cell r="W382">
            <v>6</v>
          </cell>
          <cell r="X382">
            <v>2</v>
          </cell>
          <cell r="Y382">
            <v>2562</v>
          </cell>
          <cell r="Z382"/>
          <cell r="AA382"/>
          <cell r="AB382"/>
          <cell r="AC382"/>
          <cell r="AD382"/>
          <cell r="AE382"/>
          <cell r="AF382"/>
          <cell r="AG382"/>
          <cell r="AH382"/>
          <cell r="AI382"/>
          <cell r="AJ382"/>
          <cell r="AK382"/>
          <cell r="AL382"/>
          <cell r="AM382"/>
          <cell r="AN382"/>
          <cell r="AO382"/>
          <cell r="AP382"/>
          <cell r="AQ382"/>
          <cell r="AR382"/>
          <cell r="AS382"/>
          <cell r="AT382"/>
          <cell r="AU382"/>
          <cell r="AV382"/>
          <cell r="AW382"/>
          <cell r="AX382"/>
          <cell r="AY382"/>
          <cell r="AZ382"/>
          <cell r="BA382"/>
          <cell r="BB382" t="str">
            <v>ไม่สามารถยึดได้เนื่องจากเป็นสินส่วนตัวของคู่สมรสจำเลยที่ 2</v>
          </cell>
          <cell r="BC382" t="str">
            <v>ธนกร</v>
          </cell>
          <cell r="BD382"/>
          <cell r="BE382"/>
          <cell r="BF382"/>
          <cell r="BG382"/>
          <cell r="BH382">
            <v>823761010339</v>
          </cell>
          <cell r="BI382" t="str">
            <v>นางสาวยุพิน   คำป๋า</v>
          </cell>
          <cell r="BJ382"/>
          <cell r="BK382"/>
          <cell r="BL382"/>
          <cell r="BM382"/>
          <cell r="BN382" t="str">
            <v xml:space="preserve">1.นางสาวยุพิน  คำป๋า
2.นางอรนุช  รู้ซื่อหรือหลุยจำวัน
3.นายไชยรัตน์  รู้ชื่อ
</v>
          </cell>
          <cell r="BO382" t="str">
            <v xml:space="preserve">ผู้กู้
ผู้ค้ำประกัน (ล.2)
คู่สมรส (ล.2)
</v>
          </cell>
          <cell r="BP382" t="str">
            <v>1-5099-00050-11-1
3-5002-00270-60-5
3-5003-00236-71-9</v>
          </cell>
          <cell r="BQ382" t="str">
            <v>- ไม่พบกรรมสิทธิ์ในที่ดิน อ.สารภี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อ.จอมทอง จ.เชียงใหม่
- ไม่พบกรรมสิทธิ์ในที่ดิน อ.เมืองเชียงใหม่ จ.เชียงใหม่
- ไม่พบกรรมสิทธิ์ในที่ดิน อ.หางดง จ.เชียงใหม่
- ไม่พบกรรมสิทธิ์ในที่ดิน อ.จอมทอง จ.เชียงใหม่
- ไม่พบกรรมสิทธิ์ในที่ดิน อ.เมืองเชียงใหม่ จ.เชียงใหม่
- พบกรรมสิทธิ์ในที่ดินเลขโฉนด 56659 ต.สันผักหวาน อ.หางดง จ.เชียงใหม่</v>
          </cell>
          <cell r="BR382" t="str">
            <v>พบ</v>
          </cell>
          <cell r="BS382" t="str">
            <v>พบ</v>
          </cell>
          <cell r="BT382">
            <v>3</v>
          </cell>
          <cell r="BU382"/>
          <cell r="BV382"/>
          <cell r="BW382"/>
          <cell r="BX382"/>
          <cell r="BY382"/>
          <cell r="BZ382"/>
          <cell r="CA382"/>
          <cell r="CB382"/>
          <cell r="CC382"/>
          <cell r="CD382"/>
          <cell r="CE382"/>
          <cell r="CF382"/>
          <cell r="CG382"/>
          <cell r="CH382"/>
          <cell r="CI382"/>
          <cell r="CJ382"/>
          <cell r="CK382"/>
          <cell r="CL382"/>
          <cell r="CM382"/>
          <cell r="CN382"/>
          <cell r="CO382"/>
          <cell r="CP382"/>
          <cell r="CQ382"/>
          <cell r="CR382"/>
          <cell r="CS382"/>
          <cell r="CT382"/>
          <cell r="CU382"/>
          <cell r="CV382"/>
          <cell r="CW382"/>
          <cell r="CX382"/>
          <cell r="CY382"/>
          <cell r="CZ382"/>
        </row>
        <row r="383">
          <cell r="B383">
            <v>377</v>
          </cell>
          <cell r="C383"/>
          <cell r="D383"/>
          <cell r="E383"/>
          <cell r="F383">
            <v>800017674972</v>
          </cell>
          <cell r="G383" t="str">
            <v>นางสาวหรือนาง</v>
          </cell>
          <cell r="H383" t="str">
            <v>วนัญศิมาหรือณัฐวรา</v>
          </cell>
          <cell r="I383" t="str">
            <v>สักลอหรืออุดมชัย</v>
          </cell>
          <cell r="J383">
            <v>3560200188577</v>
          </cell>
          <cell r="K383" t="str">
            <v>จอมทอง</v>
          </cell>
          <cell r="L383" t="str">
            <v>เชียงใหม่ 3</v>
          </cell>
          <cell r="M383">
            <v>8</v>
          </cell>
          <cell r="N383" t="str">
            <v>สินเชื่อเพื่อพัฒนากลุ่มอาชีพ (โครงการเกื้อกูล)</v>
          </cell>
          <cell r="O383" t="str">
            <v>1.บุคคลค้ำประกัน</v>
          </cell>
          <cell r="P383"/>
          <cell r="Q383"/>
          <cell r="R383" t="str">
            <v>จังหวัดเชียงราย</v>
          </cell>
          <cell r="S383" t="str">
            <v>ผบ.6578</v>
          </cell>
          <cell r="T383">
            <v>2561</v>
          </cell>
          <cell r="U383" t="str">
            <v>ผบ.683</v>
          </cell>
          <cell r="V383">
            <v>2562</v>
          </cell>
          <cell r="W383">
            <v>25</v>
          </cell>
          <cell r="X383">
            <v>2</v>
          </cell>
          <cell r="Y383">
            <v>2562</v>
          </cell>
          <cell r="Z383"/>
          <cell r="AA383"/>
          <cell r="AB383"/>
          <cell r="AC383"/>
          <cell r="AD383"/>
          <cell r="AE383"/>
          <cell r="AF383"/>
          <cell r="AG383"/>
          <cell r="AH383"/>
          <cell r="AI383"/>
          <cell r="AJ383"/>
          <cell r="AK383"/>
          <cell r="AL383"/>
          <cell r="AM383"/>
          <cell r="AN383"/>
          <cell r="AO383"/>
          <cell r="AP383"/>
          <cell r="AQ383"/>
          <cell r="AR383"/>
          <cell r="AS383"/>
          <cell r="AT383"/>
          <cell r="AU383"/>
          <cell r="AV383"/>
          <cell r="AW383"/>
          <cell r="AX383"/>
          <cell r="AY383"/>
          <cell r="AZ383"/>
          <cell r="BA383"/>
          <cell r="BB383" t="str">
            <v>ตั้งเรื่องยึดข้ามเขต</v>
          </cell>
          <cell r="BC383" t="str">
            <v>ธนกร</v>
          </cell>
          <cell r="BD383"/>
          <cell r="BE383"/>
          <cell r="BF383"/>
          <cell r="BG383"/>
          <cell r="BH383">
            <v>823761010270</v>
          </cell>
          <cell r="BI383" t="str">
            <v>นางสาวหรือนางวนัญศิมาหรือณัฐวรา   สักลอหรืออุดมชัย</v>
          </cell>
          <cell r="BJ383"/>
          <cell r="BK383"/>
          <cell r="BL383"/>
          <cell r="BM383"/>
          <cell r="BN383" t="str">
            <v>1.นางสาววนัญศิมา  สักลอ หรือนางณัฐวรา  อุดมชัย
2.นางสาวหรือนางสุภารัตน์  รัตนพงษ์
3.นายประทีป  มะลิแก้ว
4.นางหรือนางสาววิภาวดี  ดำสอนหรืออากาศโชติ
5.นายเฉลิมชล  ดำสอน</v>
          </cell>
          <cell r="BO383" t="str">
            <v>ผู้กู้
ผู้ค้ำประกัน (ล.2)
คู่สมรส (ล.2)
ผู้ค้ำประกัน (ล.3)
คู่สมรส (ล.3)</v>
          </cell>
          <cell r="BP383" t="str">
            <v>3560200188577
3900400182471
3900400356780
3800101164537
3801600257451</v>
          </cell>
          <cell r="BQ383" t="str">
            <v xml:space="preserve">-ไม่พบว่ามีกรรมสิทธิ์ในที่ดิน อ.เมืองเชียงราย จ.เชียงราย
'-ไม่พบว่ามีกรรมสิทธิ์ในที่ดิน อ.เมืองภูเก็ต จ.ภูเก็ต
'-พบว่ามีกรรมสิทธิ์ในที่ดิน เลขโฉนด 28986 ต.ทับช้าง อ.นาทวี จ.สงขลา
'-ไม่พบว่ามีกรรมสิทธิ์ในที่ดิน อ.นาทวี จ.สงขลา
'-ไม่พบว่ามีกรรมสิทธิ์ในที่ดิน อ.เมืองภูเก็ต จ.ภูเก็ต
'-ไม่พบว่ามีกรรมสิทธิ์ในที่ดิน อ.เมืองภูเก็ต จ.ภูเก็ต
</v>
          </cell>
          <cell r="BR383"/>
          <cell r="BS383"/>
          <cell r="BT383"/>
          <cell r="BU383"/>
          <cell r="BV383"/>
          <cell r="BW383"/>
          <cell r="BX383"/>
          <cell r="BY383"/>
          <cell r="BZ383"/>
          <cell r="CA383"/>
          <cell r="CB383"/>
          <cell r="CC383"/>
          <cell r="CD383"/>
          <cell r="CE383"/>
          <cell r="CF383"/>
          <cell r="CG383"/>
          <cell r="CH383"/>
          <cell r="CI383"/>
          <cell r="CJ383"/>
          <cell r="CK383"/>
          <cell r="CL383"/>
          <cell r="CM383"/>
          <cell r="CN383"/>
          <cell r="CO383"/>
          <cell r="CP383"/>
          <cell r="CQ383"/>
          <cell r="CR383"/>
          <cell r="CS383"/>
          <cell r="CT383"/>
          <cell r="CU383"/>
          <cell r="CV383"/>
          <cell r="CW383"/>
          <cell r="CX383"/>
          <cell r="CY383"/>
          <cell r="CZ383"/>
        </row>
        <row r="384">
          <cell r="B384">
            <v>378</v>
          </cell>
          <cell r="C384">
            <v>22</v>
          </cell>
          <cell r="D384">
            <v>8</v>
          </cell>
          <cell r="E384">
            <v>2562</v>
          </cell>
          <cell r="F384"/>
          <cell r="G384" t="str">
            <v>นาย
นาง</v>
          </cell>
          <cell r="H384" t="str">
            <v>ธนวัฒน์
รัตนาภรณ์</v>
          </cell>
          <cell r="I384" t="str">
            <v>ศรเผ่า
ศรเผ่า</v>
          </cell>
          <cell r="J384" t="str">
            <v>3550700186913
3501400273048</v>
          </cell>
          <cell r="K384" t="str">
            <v>ท่าแพ</v>
          </cell>
          <cell r="L384" t="str">
            <v>เชียงใหม่ 1</v>
          </cell>
          <cell r="M384">
            <v>8</v>
          </cell>
          <cell r="N384" t="str">
            <v>เคหะ</v>
          </cell>
          <cell r="O384"/>
          <cell r="P384"/>
          <cell r="Q384"/>
          <cell r="R384" t="str">
            <v>จังหวัดชียงใหม่</v>
          </cell>
          <cell r="S384" t="str">
            <v>ผบ.1242</v>
          </cell>
          <cell r="T384">
            <v>2552</v>
          </cell>
          <cell r="U384" t="str">
            <v>ผบ.1274</v>
          </cell>
          <cell r="V384">
            <v>2552</v>
          </cell>
          <cell r="W384">
            <v>17</v>
          </cell>
          <cell r="X384">
            <v>9</v>
          </cell>
          <cell r="Y384">
            <v>2552</v>
          </cell>
          <cell r="Z384"/>
          <cell r="AA384"/>
          <cell r="AB384"/>
          <cell r="AC384"/>
          <cell r="AD384"/>
          <cell r="AE384"/>
          <cell r="AF384"/>
          <cell r="AG384"/>
          <cell r="AH384"/>
          <cell r="AI384"/>
          <cell r="AJ384"/>
          <cell r="AK384"/>
          <cell r="AL384"/>
          <cell r="AM384"/>
          <cell r="AN384"/>
          <cell r="AO384"/>
          <cell r="AP384"/>
          <cell r="AQ384"/>
          <cell r="AR384"/>
          <cell r="AS384"/>
          <cell r="AT384"/>
          <cell r="AU384"/>
          <cell r="AV384"/>
          <cell r="AW384"/>
          <cell r="AX384"/>
          <cell r="AY384"/>
          <cell r="AZ384"/>
          <cell r="BA384"/>
          <cell r="BB384" t="str">
            <v>ขับไล่</v>
          </cell>
          <cell r="BC384" t="str">
            <v>อัครชัย</v>
          </cell>
          <cell r="BD384"/>
          <cell r="BE384"/>
          <cell r="BF384" t="str">
            <v>ศูนย์ 1</v>
          </cell>
          <cell r="BG384"/>
          <cell r="BH384">
            <v>839648012210</v>
          </cell>
          <cell r="BI384" t="str">
            <v>นาย
นางธนวัฒน์
รัตนาภรณ์   ศรเผ่า
ศรเผ่า</v>
          </cell>
          <cell r="BJ384"/>
          <cell r="BK384"/>
          <cell r="BL384"/>
          <cell r="BM384"/>
          <cell r="BN384"/>
          <cell r="BO384"/>
          <cell r="BP384"/>
          <cell r="BQ384"/>
          <cell r="BR384"/>
          <cell r="BS384"/>
          <cell r="BT384"/>
          <cell r="BU384"/>
          <cell r="BV384"/>
          <cell r="BW384"/>
          <cell r="BX384"/>
          <cell r="BY384"/>
          <cell r="BZ384"/>
          <cell r="CA384"/>
          <cell r="CB384"/>
          <cell r="CC384"/>
          <cell r="CD384"/>
          <cell r="CE384"/>
          <cell r="CF384"/>
          <cell r="CG384"/>
          <cell r="CH384"/>
          <cell r="CI384"/>
          <cell r="CJ384"/>
          <cell r="CK384"/>
          <cell r="CL384"/>
          <cell r="CM384"/>
          <cell r="CN384"/>
          <cell r="CO384"/>
          <cell r="CP384"/>
          <cell r="CQ384"/>
          <cell r="CR384"/>
          <cell r="CS384"/>
          <cell r="CT384"/>
          <cell r="CU384"/>
          <cell r="CV384"/>
          <cell r="CW384"/>
          <cell r="CX384"/>
          <cell r="CY384"/>
          <cell r="CZ384"/>
        </row>
        <row r="385">
          <cell r="B385">
            <v>379</v>
          </cell>
          <cell r="C385">
            <v>26</v>
          </cell>
          <cell r="D385">
            <v>8</v>
          </cell>
          <cell r="E385">
            <v>2562</v>
          </cell>
          <cell r="F385"/>
          <cell r="G385" t="str">
            <v>นางสาว</v>
          </cell>
          <cell r="H385" t="str">
            <v>เจนจิรา</v>
          </cell>
          <cell r="I385" t="str">
            <v>กันธะวงศ์หรือสุทธสน</v>
          </cell>
          <cell r="J385" t="str">
            <v>3 5009 00704 80 2</v>
          </cell>
          <cell r="K385" t="str">
            <v>ฝาง</v>
          </cell>
          <cell r="L385"/>
          <cell r="M385"/>
          <cell r="N385"/>
          <cell r="O385"/>
          <cell r="P385"/>
          <cell r="Q385"/>
          <cell r="R385" t="str">
            <v>จังหวัดฝาง</v>
          </cell>
          <cell r="S385" t="str">
            <v>ผบ.1192</v>
          </cell>
          <cell r="T385">
            <v>2561</v>
          </cell>
          <cell r="U385" t="str">
            <v>ผบ.1488</v>
          </cell>
          <cell r="V385">
            <v>2561</v>
          </cell>
          <cell r="W385"/>
          <cell r="X385"/>
          <cell r="Y385"/>
          <cell r="Z385"/>
          <cell r="AA385"/>
          <cell r="AB385"/>
          <cell r="AC385"/>
          <cell r="AD385"/>
          <cell r="AE385"/>
          <cell r="AF385"/>
          <cell r="AG385"/>
          <cell r="AH385"/>
          <cell r="AI385"/>
          <cell r="AJ385"/>
          <cell r="AK385"/>
          <cell r="AL385"/>
          <cell r="AM385"/>
          <cell r="AN385"/>
          <cell r="AO385"/>
          <cell r="AP385"/>
          <cell r="AQ385"/>
          <cell r="AR385"/>
          <cell r="AS385"/>
          <cell r="AT385"/>
          <cell r="AU385"/>
          <cell r="AV385"/>
          <cell r="AW385"/>
          <cell r="AX385"/>
          <cell r="AY385"/>
          <cell r="AZ385"/>
          <cell r="BA385"/>
          <cell r="BB385"/>
          <cell r="BC385" t="str">
            <v>สรวงสุดา 2</v>
          </cell>
          <cell r="BD385"/>
          <cell r="BE385"/>
          <cell r="BF385"/>
          <cell r="BG385"/>
          <cell r="BH385">
            <v>0</v>
          </cell>
          <cell r="BI385" t="str">
            <v>นางสาวเจนจิรา   กันธะวงศ์หรือสุทธสน</v>
          </cell>
          <cell r="BJ385"/>
          <cell r="BK385"/>
          <cell r="BL385"/>
          <cell r="BM385"/>
          <cell r="BN385" t="str">
            <v>1.นางสาวเจนจิรา  กันธะวงค์
2.นายเมธี  บุญตา
3.นางสาวทิพย์รัศมิ์หรือกรรณิการ์  อินทนนท์</v>
          </cell>
          <cell r="BO385" t="str">
            <v>ผู้กู้
ผู้ค้ำประกัน (ล.2)
ผู้ค้ำประกัน (ล.3)</v>
          </cell>
          <cell r="BP385" t="str">
            <v>3-5009-00704-80-2
3-5507-00440-65-8
3-5009-01094-30-7</v>
          </cell>
          <cell r="BQ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cell r="BR385" t="str">
            <v>ไม่พบ</v>
          </cell>
          <cell r="BS385" t="str">
            <v>ไม่พบทรัพย์</v>
          </cell>
          <cell r="BT385">
            <v>3</v>
          </cell>
          <cell r="BU385">
            <v>3</v>
          </cell>
          <cell r="BV385"/>
          <cell r="BW385"/>
          <cell r="BX385"/>
          <cell r="BY385" t="str">
            <v>1.นางสาวเจนจิรา  กันธะวงค์
2.นายธานี  สุทธสน
2.นายเมธี  บุญตา
3.นางสาวทิพย์รัศมิ์หรือกรรณิการ์  อินทนนท์</v>
          </cell>
          <cell r="BZ385" t="str">
            <v>จำเลยที่ 1
คู่สมรสจำเลยที่ 1
จำเลยที่ 2
จำเลยที่ 3</v>
          </cell>
          <cell r="CA385" t="str">
            <v>3-5009-00704-80-2
1-3310-00112-06-9
3-5507-00440-65-8
3-5009-01094-30-7</v>
          </cell>
          <cell r="CB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จ.สระบุรี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cell r="CC385"/>
          <cell r="CD385"/>
          <cell r="CE385"/>
          <cell r="CF385"/>
          <cell r="CG385"/>
          <cell r="CH385"/>
          <cell r="CI385"/>
          <cell r="CJ385"/>
          <cell r="CK385"/>
          <cell r="CL385"/>
          <cell r="CM385"/>
          <cell r="CN385"/>
          <cell r="CO385"/>
          <cell r="CP385"/>
          <cell r="CQ385"/>
          <cell r="CR385"/>
          <cell r="CS385"/>
          <cell r="CT385"/>
          <cell r="CU385"/>
          <cell r="CV385"/>
          <cell r="CW385"/>
          <cell r="CX385"/>
          <cell r="CY385"/>
          <cell r="CZ385"/>
        </row>
        <row r="386">
          <cell r="B386">
            <v>380</v>
          </cell>
          <cell r="C386">
            <v>26</v>
          </cell>
          <cell r="D386">
            <v>8</v>
          </cell>
          <cell r="E386">
            <v>2562</v>
          </cell>
          <cell r="F386">
            <v>800026752918</v>
          </cell>
          <cell r="G386" t="str">
            <v>นาย</v>
          </cell>
          <cell r="H386" t="str">
            <v>บรรจง</v>
          </cell>
          <cell r="I386" t="str">
            <v>ดวงวิโรจน์</v>
          </cell>
          <cell r="J386">
            <v>3100202934661</v>
          </cell>
          <cell r="K386" t="str">
            <v>เซ็นทรัลแอร์พอร์ตพลาซ่าเชียงใหม่</v>
          </cell>
          <cell r="L386" t="str">
            <v xml:space="preserve">เชียงใหม่ 1 </v>
          </cell>
          <cell r="M386">
            <v>8</v>
          </cell>
          <cell r="N386" t="str">
            <v>สินเชื่อพัฒนากลุ่มอาชีพ</v>
          </cell>
          <cell r="O386" t="str">
            <v>1.บุคคลค้ำประกัน</v>
          </cell>
          <cell r="P386">
            <v>854876.77</v>
          </cell>
          <cell r="Q386">
            <v>41151.39</v>
          </cell>
          <cell r="R386" t="str">
            <v>จังหวัดเชียงใหม่</v>
          </cell>
          <cell r="S386" t="str">
            <v>ผบ.3374</v>
          </cell>
          <cell r="T386">
            <v>2561</v>
          </cell>
          <cell r="U386" t="str">
            <v>ผบ.206</v>
          </cell>
          <cell r="V386">
            <v>2562</v>
          </cell>
          <cell r="W386">
            <v>31</v>
          </cell>
          <cell r="X386">
            <v>1</v>
          </cell>
          <cell r="Y386">
            <v>2562</v>
          </cell>
          <cell r="Z386"/>
          <cell r="AA386"/>
          <cell r="AB386"/>
          <cell r="AC386">
            <v>4</v>
          </cell>
          <cell r="AD386">
            <v>2</v>
          </cell>
          <cell r="AE386">
            <v>2563</v>
          </cell>
          <cell r="AF386">
            <v>21</v>
          </cell>
          <cell r="AG386">
            <v>8</v>
          </cell>
          <cell r="AH386">
            <v>2562</v>
          </cell>
          <cell r="AI386"/>
          <cell r="AJ386"/>
          <cell r="AK386"/>
          <cell r="AL386"/>
          <cell r="AM386" t="str">
            <v>โฉนด</v>
          </cell>
          <cell r="AN386">
            <v>19849</v>
          </cell>
          <cell r="AO386" t="str">
            <v>สันกลาง</v>
          </cell>
          <cell r="AP386" t="str">
            <v>พาน</v>
          </cell>
          <cell r="AQ386" t="str">
            <v>เชียงราย</v>
          </cell>
          <cell r="AR386"/>
          <cell r="AS386"/>
          <cell r="AT386"/>
          <cell r="AU386"/>
          <cell r="AV386"/>
          <cell r="AW386"/>
          <cell r="AX386"/>
          <cell r="AY386"/>
          <cell r="AZ386"/>
          <cell r="BA386"/>
          <cell r="BB386" t="str">
            <v>ยึดทรัพย์ (คำสั่ง 1/4/2565)</v>
          </cell>
          <cell r="BC386" t="str">
            <v>ศิราณี
ศัญญู (ยึด)</v>
          </cell>
          <cell r="BD386"/>
          <cell r="BE386"/>
          <cell r="BF386"/>
          <cell r="BG386"/>
          <cell r="BH386">
            <v>0</v>
          </cell>
          <cell r="BI386" t="str">
            <v>นายบรรจง   ดวงวิโรจน์</v>
          </cell>
          <cell r="BJ386"/>
          <cell r="BK386"/>
          <cell r="BL386"/>
          <cell r="BM386"/>
          <cell r="BN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O386" t="str">
            <v>ผู้กู้
คู่สมรส (ล.1)
ผู้ค้ำประกัน (ล.2)
คู่สมรส (ล.2)
ผู้ค้ำประกัน (ล.3)
คู่สมรส (ล.3)</v>
          </cell>
          <cell r="BP386" t="str">
            <v>3-1002-02934-66-1
8-5004-84009-34-7
3-4105-00277-24-0
3-5803-00089-61-9
3-5012-00497-08-2
3-5705-01180-92-3</v>
          </cell>
          <cell r="BQ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19849 เลขที่ดิน 116 หน้าสำรวจ 2488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64268 ,63352 ,19849 เลขที่ดิน 666 ,262 ,116 หน้าสำรวจ 4352 ,6389 ,2488</v>
          </cell>
          <cell r="BR386" t="str">
            <v>พบ</v>
          </cell>
          <cell r="BS386"/>
          <cell r="BT386"/>
          <cell r="BU386"/>
          <cell r="BV386"/>
          <cell r="BW386"/>
          <cell r="BX386"/>
          <cell r="BY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Z386" t="str">
            <v>ผู้กู้
คู่สมรส (ล.1)
ผู้ค้ำประกัน (ล.2)
คู่สมรส (ล.2)
ผู้ค้ำประกัน (ล.3)
คู่สมรส (ล.3)</v>
          </cell>
          <cell r="CA386" t="str">
            <v>3-1002-02934-66-1
8-5004-84009-34-7
3-4105-00277-24-0
3-5803-00089-61-9
3-5012-00497-08-2
3-5705-01180-92-3</v>
          </cell>
          <cell r="CB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-พบว่ามีกรรมสิทธิ์ในที่ดิน โฉนดที่ดินเลขที่ 64268 ต.สันกลาง อ.พาน จ.เชียงราย (สินส่วนตัว)
-พบว่ามีกรรมสิทธิ์ในที่ดิน โฉนดที่ดินเลขที่ 63352 ต.ทรายขาว อ.พาน จ.เชียงราย (สินส่วนตัว)</v>
          </cell>
          <cell r="CC386" t="str">
            <v>พบทรัพย์</v>
          </cell>
          <cell r="CD386"/>
          <cell r="CE386">
            <v>6</v>
          </cell>
          <cell r="CF386"/>
          <cell r="CG386"/>
          <cell r="CH386"/>
          <cell r="CI386"/>
          <cell r="CJ386"/>
          <cell r="CK386"/>
          <cell r="CL386"/>
          <cell r="CM386"/>
          <cell r="CN386"/>
          <cell r="CO386"/>
          <cell r="CP386"/>
          <cell r="CQ386"/>
          <cell r="CR386"/>
          <cell r="CS386"/>
          <cell r="CT386"/>
          <cell r="CU386"/>
          <cell r="CV386"/>
          <cell r="CW386"/>
          <cell r="CX386"/>
          <cell r="CY386"/>
          <cell r="CZ386"/>
        </row>
        <row r="387">
          <cell r="B387">
            <v>381</v>
          </cell>
          <cell r="C387"/>
          <cell r="D387"/>
          <cell r="E387"/>
          <cell r="F387">
            <v>800058607071</v>
          </cell>
          <cell r="G387" t="str">
            <v>นาย</v>
          </cell>
          <cell r="H387" t="str">
            <v>อนุชา</v>
          </cell>
          <cell r="I387" t="str">
            <v>ดำรงมณี</v>
          </cell>
          <cell r="J387">
            <v>3509900202341</v>
          </cell>
          <cell r="K387" t="str">
            <v>เซ็นทรัลเฟสติวัล เชียงใหม่</v>
          </cell>
          <cell r="L387" t="str">
            <v>เชียงใหม่ 1</v>
          </cell>
          <cell r="M387">
            <v>8</v>
          </cell>
          <cell r="N387" t="str">
            <v>ธุรกิจ</v>
          </cell>
          <cell r="O387" t="str">
            <v>2.หลักทรัพย์ค้ำประกัน</v>
          </cell>
          <cell r="P387"/>
          <cell r="Q387"/>
          <cell r="R387" t="str">
            <v>จังหวัดเชียงใหม่</v>
          </cell>
          <cell r="S387" t="str">
            <v>พ.ณ.10</v>
          </cell>
          <cell r="T387">
            <v>2562</v>
          </cell>
          <cell r="U387" t="str">
            <v>พ.ณ.7</v>
          </cell>
          <cell r="V387">
            <v>2562</v>
          </cell>
          <cell r="W387"/>
          <cell r="X387"/>
          <cell r="Y387"/>
          <cell r="Z387">
            <v>27</v>
          </cell>
          <cell r="AA387">
            <v>3</v>
          </cell>
          <cell r="AB387">
            <v>2562</v>
          </cell>
          <cell r="AC387"/>
          <cell r="AD387"/>
          <cell r="AE387"/>
          <cell r="AF387"/>
          <cell r="AG387"/>
          <cell r="AH387"/>
          <cell r="AI387"/>
          <cell r="AJ387"/>
          <cell r="AK387"/>
          <cell r="AL387"/>
          <cell r="AM387"/>
          <cell r="AN387"/>
          <cell r="AO387"/>
          <cell r="AP387"/>
          <cell r="AQ387"/>
          <cell r="AR387"/>
          <cell r="AS387"/>
          <cell r="AT387"/>
          <cell r="AU387"/>
          <cell r="AV387"/>
          <cell r="AW387"/>
          <cell r="AX387"/>
          <cell r="AY387"/>
          <cell r="AZ387"/>
          <cell r="BA387"/>
          <cell r="BB387" t="str">
            <v>//ถอนการยึดทรัพย์และบังคับคดี วันที่ 1/7/2565 รายงานผลวันที่ 2/7/2565</v>
          </cell>
          <cell r="BC387" t="str">
            <v>ธนกร (ยึด)</v>
          </cell>
          <cell r="BD387"/>
          <cell r="BE387" t="str">
            <v>-โฉนดที่ดิน 27/8/2562</v>
          </cell>
          <cell r="BF387"/>
          <cell r="BG387"/>
          <cell r="BH387">
            <v>823561010976</v>
          </cell>
          <cell r="BI387" t="str">
            <v>นายอนุชา   ดำรงมณี</v>
          </cell>
          <cell r="BJ387"/>
          <cell r="BK387"/>
          <cell r="BL387"/>
          <cell r="BM387"/>
          <cell r="BN387"/>
          <cell r="BO387"/>
          <cell r="BP387"/>
          <cell r="BQ387"/>
          <cell r="BR387"/>
          <cell r="BS387"/>
          <cell r="BT387"/>
          <cell r="BU387"/>
          <cell r="BV387"/>
          <cell r="BW387"/>
          <cell r="BX387"/>
          <cell r="BY387"/>
          <cell r="BZ387"/>
          <cell r="CA387"/>
          <cell r="CB387"/>
          <cell r="CC387"/>
          <cell r="CD387"/>
          <cell r="CE387"/>
          <cell r="CF387"/>
          <cell r="CG387"/>
          <cell r="CH387"/>
          <cell r="CI387"/>
          <cell r="CJ387"/>
          <cell r="CK387"/>
          <cell r="CL387"/>
          <cell r="CM387"/>
          <cell r="CN387"/>
          <cell r="CO387"/>
          <cell r="CP387"/>
          <cell r="CQ387"/>
          <cell r="CR387"/>
          <cell r="CS387"/>
          <cell r="CT387"/>
          <cell r="CU387"/>
          <cell r="CV387"/>
          <cell r="CW387"/>
          <cell r="CX387"/>
          <cell r="CY387"/>
          <cell r="CZ387">
            <v>243071</v>
          </cell>
        </row>
        <row r="388">
          <cell r="B388">
            <v>382</v>
          </cell>
          <cell r="C388"/>
          <cell r="D388"/>
          <cell r="E388"/>
          <cell r="F388">
            <v>800069287681</v>
          </cell>
          <cell r="G388" t="str">
            <v>นาย</v>
          </cell>
          <cell r="H388" t="str">
            <v>ชนินทร์</v>
          </cell>
          <cell r="I388" t="str">
            <v>นิลรัตน์</v>
          </cell>
          <cell r="J388"/>
          <cell r="K388" t="str">
            <v>ช้างคลาน</v>
          </cell>
          <cell r="L388" t="str">
            <v>เชียงใหม่ 1</v>
          </cell>
          <cell r="M388">
            <v>8</v>
          </cell>
          <cell r="N388" t="str">
            <v>ไทรทอง</v>
          </cell>
          <cell r="O388" t="str">
            <v>2.หลักทรัพย์ค้ำประกัน</v>
          </cell>
          <cell r="P388"/>
          <cell r="Q388"/>
          <cell r="R388" t="str">
            <v>จังหวัดเชียงใหม่</v>
          </cell>
          <cell r="S388" t="str">
            <v>ผบ.1241</v>
          </cell>
          <cell r="T388">
            <v>2561</v>
          </cell>
          <cell r="U388" t="str">
            <v>ผบ.3500</v>
          </cell>
          <cell r="V388">
            <v>2561</v>
          </cell>
          <cell r="W388"/>
          <cell r="X388"/>
          <cell r="Y388"/>
          <cell r="Z388"/>
          <cell r="AA388"/>
          <cell r="AB388"/>
          <cell r="AC388"/>
          <cell r="AD388"/>
          <cell r="AE388"/>
          <cell r="AF388"/>
          <cell r="AG388"/>
          <cell r="AH388"/>
          <cell r="AI388"/>
          <cell r="AJ388"/>
          <cell r="AK388"/>
          <cell r="AL388"/>
          <cell r="AM388"/>
          <cell r="AN388"/>
          <cell r="AO388"/>
          <cell r="AP388"/>
          <cell r="AQ388"/>
          <cell r="AR388"/>
          <cell r="AS388"/>
          <cell r="AT388"/>
          <cell r="AU388"/>
          <cell r="AV388"/>
          <cell r="AW388"/>
          <cell r="AX388"/>
          <cell r="AY388"/>
          <cell r="AZ388"/>
          <cell r="BA388"/>
          <cell r="BB388"/>
          <cell r="BC388" t="str">
            <v>ธนกร</v>
          </cell>
          <cell r="BD388" t="str">
            <v>ยึดทรัพย์จำนอง</v>
          </cell>
          <cell r="BE388"/>
          <cell r="BF388"/>
          <cell r="BG388"/>
          <cell r="BH388">
            <v>823561010059</v>
          </cell>
          <cell r="BI388" t="str">
            <v>นายชนินทร์   นิลรัตน์</v>
          </cell>
          <cell r="BJ388"/>
          <cell r="BK388"/>
          <cell r="BL388"/>
          <cell r="BM388"/>
          <cell r="BN388"/>
          <cell r="BO388"/>
          <cell r="BP388"/>
          <cell r="BQ388"/>
          <cell r="BR388"/>
          <cell r="BS388"/>
          <cell r="BT388"/>
          <cell r="BU388"/>
          <cell r="BV388"/>
          <cell r="BW388"/>
          <cell r="BX388"/>
          <cell r="BY388"/>
          <cell r="BZ388"/>
          <cell r="CA388"/>
          <cell r="CB388"/>
          <cell r="CC388"/>
          <cell r="CD388"/>
          <cell r="CE388"/>
          <cell r="CF388"/>
          <cell r="CG388"/>
          <cell r="CH388"/>
          <cell r="CI388"/>
          <cell r="CJ388"/>
          <cell r="CK388"/>
          <cell r="CL388"/>
          <cell r="CM388"/>
          <cell r="CN388"/>
          <cell r="CO388"/>
          <cell r="CP388"/>
          <cell r="CQ388"/>
          <cell r="CR388"/>
          <cell r="CS388"/>
          <cell r="CT388"/>
          <cell r="CU388"/>
          <cell r="CV388"/>
          <cell r="CW388"/>
          <cell r="CX388"/>
          <cell r="CY388"/>
          <cell r="CZ388"/>
        </row>
        <row r="389">
          <cell r="B389">
            <v>383</v>
          </cell>
          <cell r="C389"/>
          <cell r="D389"/>
          <cell r="E389"/>
          <cell r="F389">
            <v>800063448685</v>
          </cell>
          <cell r="G389" t="str">
            <v>นาง</v>
          </cell>
          <cell r="H389" t="str">
            <v xml:space="preserve">คำ   </v>
          </cell>
          <cell r="I389" t="str">
            <v>ทรายคำ</v>
          </cell>
          <cell r="J389">
            <v>3500700144510</v>
          </cell>
          <cell r="K389" t="str">
            <v>ประตูช้างเผือก</v>
          </cell>
          <cell r="L389" t="str">
            <v>เชียงใหม่ 1</v>
          </cell>
          <cell r="M389">
            <v>8</v>
          </cell>
          <cell r="N389" t="str">
            <v>สินเชื่อธนาคารประชาชน</v>
          </cell>
          <cell r="O389" t="str">
            <v>1.บุคคลค้ำประกัน</v>
          </cell>
          <cell r="P389"/>
          <cell r="Q389"/>
          <cell r="R389" t="str">
            <v>แขวงเชียงใหม่</v>
          </cell>
          <cell r="S389" t="str">
            <v>ผบ.4944</v>
          </cell>
          <cell r="T389">
            <v>2562</v>
          </cell>
          <cell r="U389" t="str">
            <v>ผบ.5010</v>
          </cell>
          <cell r="V389">
            <v>2562</v>
          </cell>
          <cell r="W389">
            <v>16</v>
          </cell>
          <cell r="X389">
            <v>6</v>
          </cell>
          <cell r="Y389">
            <v>2562</v>
          </cell>
          <cell r="Z389"/>
          <cell r="AA389"/>
          <cell r="AB389"/>
          <cell r="AC389"/>
          <cell r="AD389"/>
          <cell r="AE389"/>
          <cell r="AF389"/>
          <cell r="AG389"/>
          <cell r="AH389"/>
          <cell r="AI389"/>
          <cell r="AJ389"/>
          <cell r="AK389"/>
          <cell r="AL389"/>
          <cell r="AM389" t="str">
            <v>โฉนด</v>
          </cell>
          <cell r="AN389">
            <v>51430</v>
          </cell>
          <cell r="AO389" t="str">
            <v xml:space="preserve">แม่สา </v>
          </cell>
          <cell r="AP389" t="str">
            <v>แม่ริม</v>
          </cell>
          <cell r="AQ389" t="str">
            <v>เชียงใหม่</v>
          </cell>
          <cell r="AR389"/>
          <cell r="AS389"/>
          <cell r="AT389"/>
          <cell r="AU389"/>
          <cell r="AV389"/>
          <cell r="AW389"/>
          <cell r="AX389">
            <v>15</v>
          </cell>
          <cell r="AY389">
            <v>12</v>
          </cell>
          <cell r="AZ389">
            <v>2564</v>
          </cell>
          <cell r="BA389" t="str">
            <v>ยึดไม่ได้ เนื่องจากที่ดินได้มาโดยการรับมรดก ก่อนสมรส</v>
          </cell>
          <cell r="BB389" t="str">
            <v xml:space="preserve">ยึดทรัพย์ (คำสั่ง 12/11/2564)//ยึดไม่ได้ </v>
          </cell>
          <cell r="BC389" t="str">
            <v>ธนกร
เกศินี (สืบ)
ศรัญญู (ยึด)</v>
          </cell>
          <cell r="BD389"/>
          <cell r="BE389"/>
          <cell r="BF389"/>
          <cell r="BG389"/>
          <cell r="BH389">
            <v>883162010685</v>
          </cell>
          <cell r="BI389" t="str">
            <v>นางคำ      ทรายคำ</v>
          </cell>
          <cell r="BJ389"/>
          <cell r="BK389"/>
          <cell r="BL389"/>
          <cell r="BM389"/>
          <cell r="BN389"/>
          <cell r="BO389"/>
          <cell r="BP389"/>
          <cell r="BQ389"/>
          <cell r="BR389"/>
          <cell r="BS389" t="str">
            <v>พบ</v>
          </cell>
          <cell r="BT389">
            <v>5</v>
          </cell>
          <cell r="BU389"/>
          <cell r="BV389"/>
          <cell r="BW389"/>
          <cell r="BX389"/>
          <cell r="BY389" t="str">
            <v>1.นางคำ  ทรายคำ
2.นายสุทิน  ทรายคำ
3.นายสรวิชญ์  ว่องไว
4.นางสาวจันทร์นภา  นัต๊ะวงษ์
5.นายวุฒิไกร  รอดเมือง</v>
          </cell>
          <cell r="BZ389" t="str">
            <v>ผู้กู้
(คู่สมรส ผู้กู้)
ผู้ค้ำประกัน ที่ 2
ผู้ค้ำประกัน ที่ 3
(คู่สมรส ล.3)</v>
          </cell>
          <cell r="CA389" t="str">
            <v>3500700144510
3500700554237
1509901694381
3509900887204
3500700144561</v>
          </cell>
          <cell r="CB389" t="str">
            <v>- ไม่พบกรรมสิทธิ์ในที่ดิน อ.แม่ริม จ.เชียงใหม่
- ไม่พบกรรมสิทธิ์ในที่ดิน อ.เมืองเชียงใหม่ จ.เชียงใหม่
- พบกรรมสิทธิ์ในที่ดินเลขโฉนด 51430 ต.แม่สา  อ.แม่ริม จ.เชียงใหม่ (ปลอดจำนอง)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v>
          </cell>
          <cell r="CC389" t="str">
            <v>พบ</v>
          </cell>
          <cell r="CD389" t="str">
            <v>พบ</v>
          </cell>
          <cell r="CE389">
            <v>5</v>
          </cell>
          <cell r="CF389">
            <v>5</v>
          </cell>
          <cell r="CG389"/>
          <cell r="CH389"/>
          <cell r="CI389"/>
          <cell r="CJ389"/>
          <cell r="CK389"/>
          <cell r="CL389"/>
          <cell r="CM389"/>
          <cell r="CN389"/>
          <cell r="CO389"/>
          <cell r="CP389"/>
          <cell r="CQ389"/>
          <cell r="CR389"/>
          <cell r="CS389"/>
          <cell r="CT389"/>
          <cell r="CU389"/>
          <cell r="CV389"/>
          <cell r="CW389">
            <v>242872</v>
          </cell>
          <cell r="CX389">
            <v>243218</v>
          </cell>
          <cell r="CY389"/>
          <cell r="CZ389"/>
        </row>
        <row r="390">
          <cell r="B390">
            <v>384</v>
          </cell>
          <cell r="C390"/>
          <cell r="D390"/>
          <cell r="E390"/>
          <cell r="F390">
            <v>800042730435</v>
          </cell>
          <cell r="G390" t="str">
            <v>นาย</v>
          </cell>
          <cell r="H390" t="str">
            <v>อินวงค์</v>
          </cell>
          <cell r="I390" t="str">
            <v>พิธีมหาทรัพย์</v>
          </cell>
          <cell r="J390">
            <v>1500300077754</v>
          </cell>
          <cell r="K390" t="str">
            <v>หนองหอย</v>
          </cell>
          <cell r="L390" t="str">
            <v>เชียงใหม่ 1</v>
          </cell>
          <cell r="M390">
            <v>8</v>
          </cell>
          <cell r="N390" t="str">
            <v>ธปช.</v>
          </cell>
          <cell r="O390" t="str">
            <v>1.บุคคลค้ำประกัน</v>
          </cell>
          <cell r="P390"/>
          <cell r="Q390"/>
          <cell r="R390" t="str">
            <v>จังหวัดฮอด</v>
          </cell>
          <cell r="S390" t="str">
            <v>ผบ.241</v>
          </cell>
          <cell r="T390">
            <v>2562</v>
          </cell>
          <cell r="U390" t="str">
            <v>ผบ.369</v>
          </cell>
          <cell r="V390">
            <v>2562</v>
          </cell>
          <cell r="W390">
            <v>28</v>
          </cell>
          <cell r="X390">
            <v>5</v>
          </cell>
          <cell r="Y390">
            <v>2562</v>
          </cell>
          <cell r="Z390"/>
          <cell r="AA390"/>
          <cell r="AB390"/>
          <cell r="AC390"/>
          <cell r="AD390"/>
          <cell r="AE390"/>
          <cell r="AF390"/>
          <cell r="AG390"/>
          <cell r="AH390"/>
          <cell r="AI390"/>
          <cell r="AJ390"/>
          <cell r="AK390"/>
          <cell r="AL390"/>
          <cell r="AM390" t="str">
            <v>โฉนด</v>
          </cell>
          <cell r="AN390">
            <v>46134</v>
          </cell>
          <cell r="AO390" t="str">
            <v>บ้านแปะ</v>
          </cell>
          <cell r="AP390" t="str">
            <v xml:space="preserve">จอมทอง </v>
          </cell>
          <cell r="AQ390" t="str">
            <v>เชียงใหม่</v>
          </cell>
          <cell r="AR390"/>
          <cell r="AS390"/>
          <cell r="AT390"/>
          <cell r="AU390"/>
          <cell r="AV390"/>
          <cell r="AW390"/>
          <cell r="AX390"/>
          <cell r="AY390"/>
          <cell r="AZ390"/>
          <cell r="BA390"/>
          <cell r="BB390" t="str">
            <v>ยึดทรัพย์ (คำสั่ง 12/11/2564)</v>
          </cell>
          <cell r="BC390" t="str">
            <v>ธนกร
เกศินี (สืบ)
ธนกร (ยึด)</v>
          </cell>
          <cell r="BD390"/>
          <cell r="BE390"/>
          <cell r="BF390"/>
          <cell r="BG390"/>
          <cell r="BH390">
            <v>823559010943</v>
          </cell>
          <cell r="BI390" t="str">
            <v>นายอินวงค์   พิธีมหาทรัพย์</v>
          </cell>
          <cell r="BJ390"/>
          <cell r="BK390"/>
          <cell r="BL390"/>
          <cell r="BM390"/>
          <cell r="BN390"/>
          <cell r="BO390"/>
          <cell r="BP390"/>
          <cell r="BQ390"/>
          <cell r="BR390"/>
          <cell r="BS390"/>
          <cell r="BT390"/>
          <cell r="BU390"/>
          <cell r="BV390"/>
          <cell r="BW390"/>
          <cell r="BX390"/>
          <cell r="BY390" t="str">
            <v>1.นายอินวงค์  พิธีมหาทรัพย์
2.นายพรชัย  กุสุมไพรวัลย์</v>
          </cell>
          <cell r="BZ390" t="str">
            <v>ผู้กู้
ผู้ค้ำประกัน (ล.2)</v>
          </cell>
          <cell r="CA390" t="str">
            <v>1500300077754
1502200124327</v>
          </cell>
          <cell r="CB390" t="str">
            <v>- ไม่พบกรรมสิทธิ์ในที่ดิน อ.เมืองเชียงใหม่ จ.เชียงใหม่
- ไม่พบกรรมสิทธิ์ในที่ดิน อ.แม่แจ่ม จ.เชียงใหม่
- ไม่พบกรรมสิทธิ์ในที่ดิน อ.เมืองเชียงใหม่ จ.เชียงใหม่
- พบกรรมสิทธิ์ในที่ดินเลขโฉนด 46134 ต.บ้านแปะ  อ.จอมทอง จ.เชียงใหม่ (ปลอดจำนอง)</v>
          </cell>
          <cell r="CC390"/>
          <cell r="CD390" t="str">
            <v>พบ</v>
          </cell>
          <cell r="CE390">
            <v>2</v>
          </cell>
          <cell r="CF390"/>
          <cell r="CG390"/>
          <cell r="CH390"/>
          <cell r="CI390"/>
          <cell r="CJ390"/>
          <cell r="CK390"/>
          <cell r="CL390"/>
          <cell r="CM390"/>
          <cell r="CN390"/>
          <cell r="CO390"/>
          <cell r="CP390"/>
          <cell r="CQ390"/>
          <cell r="CR390"/>
          <cell r="CS390"/>
          <cell r="CT390"/>
          <cell r="CU390"/>
          <cell r="CV390"/>
          <cell r="CW390"/>
          <cell r="CX390">
            <v>243397</v>
          </cell>
          <cell r="CY390"/>
          <cell r="CZ390"/>
        </row>
        <row r="391">
          <cell r="B391">
            <v>385</v>
          </cell>
          <cell r="C391"/>
          <cell r="D391"/>
          <cell r="E391"/>
          <cell r="F391">
            <v>800086951095</v>
          </cell>
          <cell r="G391" t="str">
            <v>นางสาว</v>
          </cell>
          <cell r="H391" t="str">
            <v xml:space="preserve">ยุพิน   </v>
          </cell>
          <cell r="I391" t="str">
            <v>สละม่วง</v>
          </cell>
          <cell r="J391">
            <v>1501590000611</v>
          </cell>
          <cell r="K391" t="str">
            <v>ประตูช้างเผือก</v>
          </cell>
          <cell r="L391" t="str">
            <v>เชียงใหม่ 1</v>
          </cell>
          <cell r="M391">
            <v>8</v>
          </cell>
          <cell r="N391" t="str">
            <v>สินเชื่อธนาคารประชาชน</v>
          </cell>
          <cell r="O391" t="str">
            <v>1.บุคคลค้ำประกัน</v>
          </cell>
          <cell r="P391"/>
          <cell r="Q391"/>
          <cell r="R391" t="str">
            <v>แขวงเชียงใหม่</v>
          </cell>
          <cell r="S391" t="str">
            <v>ผบ.4965</v>
          </cell>
          <cell r="T391">
            <v>2562</v>
          </cell>
          <cell r="U391" t="str">
            <v>ผบ.4998</v>
          </cell>
          <cell r="V391">
            <v>2562</v>
          </cell>
          <cell r="W391">
            <v>16</v>
          </cell>
          <cell r="X391">
            <v>6</v>
          </cell>
          <cell r="Y391">
            <v>2562</v>
          </cell>
          <cell r="Z391"/>
          <cell r="AA391"/>
          <cell r="AB391"/>
          <cell r="AC391"/>
          <cell r="AD391"/>
          <cell r="AE391"/>
          <cell r="AF391"/>
          <cell r="AG391"/>
          <cell r="AH391"/>
          <cell r="AI391"/>
          <cell r="AJ391"/>
          <cell r="AK391"/>
          <cell r="AL391"/>
          <cell r="AM391"/>
          <cell r="AN391"/>
          <cell r="AO391"/>
          <cell r="AP391"/>
          <cell r="AQ391"/>
          <cell r="AR391"/>
          <cell r="AS391"/>
          <cell r="AT391"/>
          <cell r="AU391"/>
          <cell r="AV391"/>
          <cell r="AW391"/>
          <cell r="AX391"/>
          <cell r="AY391"/>
          <cell r="AZ391"/>
          <cell r="BA391"/>
          <cell r="BB391"/>
          <cell r="BC391" t="str">
            <v>ธนกร</v>
          </cell>
          <cell r="BD391"/>
          <cell r="BE391"/>
          <cell r="BF391"/>
          <cell r="BG391"/>
          <cell r="BH391">
            <v>883162010712</v>
          </cell>
          <cell r="BI391" t="str">
            <v>นางสาวยุพิน      สละม่วง</v>
          </cell>
          <cell r="BJ391"/>
          <cell r="BK391"/>
          <cell r="BL391"/>
          <cell r="BM391"/>
          <cell r="BN391" t="str">
            <v>1.นางสาวยุพิน  สละม่วง
2.นายสังทอง  ลามู
3.นางสาวธัญญานิตย์  เดชคำปัน</v>
          </cell>
          <cell r="BO391" t="str">
            <v>ผู้กู้
(คู่สมรส ผู้กู้)
ผู้ค้ำประกัน (ล.2)</v>
          </cell>
          <cell r="BP391" t="str">
            <v>1501590000611
1500800005574
5500500017065</v>
          </cell>
          <cell r="BQ391" t="str">
            <v>- ไม่พบกรรมสิทธิ์ในที่ดิน อ.เมืองเชียงใหม่ จ.เชียงใหม่
- ไม่พบกรรมสิทธิ์ในที่ดิน อ.หางดง จ.เชียงใหม่
- ไม่พบกรรมสิทธิ์ในที่ดิน อ.เมืองเชียงใหม่ จ.เชียงใหม่
- ไม่พบกรรมสิทธิ์ในที่ดิน อ.สะเมิง จ.เชียงใหม่
- ไม่พบกรรมสิทธิ์ในที่ดิน อ.เมืองเชียงใหม่ จ.เชียงใหม่
- ไม่พบกรรมสิทธิ์ในที่ดิน อ.ดอยสะเก็ด จ.เชียงใหม่</v>
          </cell>
          <cell r="BR391" t="str">
            <v>ไม่พบ</v>
          </cell>
          <cell r="BS391"/>
          <cell r="BT391">
            <v>2</v>
          </cell>
          <cell r="BU391"/>
          <cell r="BV391"/>
          <cell r="BW391"/>
          <cell r="BX391"/>
          <cell r="BY391"/>
          <cell r="BZ391"/>
          <cell r="CA391"/>
          <cell r="CB391"/>
          <cell r="CC391"/>
          <cell r="CD391"/>
          <cell r="CE391"/>
          <cell r="CF391"/>
          <cell r="CG391"/>
          <cell r="CH391"/>
          <cell r="CI391"/>
          <cell r="CJ391"/>
          <cell r="CK391"/>
          <cell r="CL391"/>
          <cell r="CM391"/>
          <cell r="CN391"/>
          <cell r="CO391"/>
          <cell r="CP391"/>
          <cell r="CQ391"/>
          <cell r="CR391"/>
          <cell r="CS391"/>
          <cell r="CT391"/>
          <cell r="CU391"/>
          <cell r="CV391"/>
          <cell r="CW391"/>
          <cell r="CX391">
            <v>243397</v>
          </cell>
          <cell r="CY391"/>
          <cell r="CZ391"/>
        </row>
        <row r="392">
          <cell r="B392">
            <v>386</v>
          </cell>
          <cell r="C392"/>
          <cell r="D392"/>
          <cell r="E392"/>
          <cell r="F392">
            <v>800048436367</v>
          </cell>
          <cell r="G392" t="str">
            <v>นาย</v>
          </cell>
          <cell r="H392" t="str">
            <v xml:space="preserve">ภัคกร   </v>
          </cell>
          <cell r="I392" t="str">
            <v>ปรีจันทร์</v>
          </cell>
          <cell r="J392">
            <v>3560700379061</v>
          </cell>
          <cell r="K392" t="str">
            <v>ประตูช้างเผือก</v>
          </cell>
          <cell r="L392" t="str">
            <v>เชียงใหม่ 1</v>
          </cell>
          <cell r="M392">
            <v>8</v>
          </cell>
          <cell r="N392" t="str">
            <v>สินเชื่อธนาคารประชาชน</v>
          </cell>
          <cell r="O392" t="str">
            <v>1.บุคคลค้ำประกัน</v>
          </cell>
          <cell r="P392"/>
          <cell r="Q392"/>
          <cell r="R392" t="str">
            <v>แขวงเชียงใหม่</v>
          </cell>
          <cell r="S392" t="str">
            <v>ผบ.4963</v>
          </cell>
          <cell r="T392">
            <v>2562</v>
          </cell>
          <cell r="U392" t="str">
            <v>ผบ.4996</v>
          </cell>
          <cell r="V392">
            <v>2562</v>
          </cell>
          <cell r="W392">
            <v>16</v>
          </cell>
          <cell r="X392">
            <v>6</v>
          </cell>
          <cell r="Y392">
            <v>2562</v>
          </cell>
          <cell r="Z392"/>
          <cell r="AA392"/>
          <cell r="AB392"/>
          <cell r="AC392"/>
          <cell r="AD392"/>
          <cell r="AE392"/>
          <cell r="AF392"/>
          <cell r="AG392"/>
          <cell r="AH392"/>
          <cell r="AI392"/>
          <cell r="AJ392"/>
          <cell r="AK392"/>
          <cell r="AL392"/>
          <cell r="AM392" t="str">
            <v>โฉนด</v>
          </cell>
          <cell r="AN392">
            <v>48257</v>
          </cell>
          <cell r="AO392" t="str">
            <v>สันทรายน้อย</v>
          </cell>
          <cell r="AP392" t="str">
            <v>สันทราย</v>
          </cell>
          <cell r="AQ392" t="str">
            <v>เชียงใหม่</v>
          </cell>
          <cell r="AR392"/>
          <cell r="AS392"/>
          <cell r="AT392"/>
          <cell r="AU392"/>
          <cell r="AV392"/>
          <cell r="AW392"/>
          <cell r="AX392"/>
          <cell r="AY392"/>
          <cell r="AZ392"/>
          <cell r="BA392"/>
          <cell r="BB392" t="str">
            <v>ยึดทรัพย์ (คำสั่ง 12/11/2564)</v>
          </cell>
          <cell r="BC392" t="str">
            <v>ธนกร
เกศินี (สืบ)
ธนกร (ยึด)</v>
          </cell>
          <cell r="BD392"/>
          <cell r="BE392"/>
          <cell r="BF392"/>
          <cell r="BG392"/>
          <cell r="BH392">
            <v>883162010693</v>
          </cell>
          <cell r="BI392" t="str">
            <v>นายภัคกร      ปรีจันทร์</v>
          </cell>
          <cell r="BJ392"/>
          <cell r="BK392"/>
          <cell r="BL392"/>
          <cell r="BM392"/>
          <cell r="BN392"/>
          <cell r="BO392"/>
          <cell r="BP392"/>
          <cell r="BQ392"/>
          <cell r="BR392"/>
          <cell r="BS392"/>
          <cell r="BT392"/>
          <cell r="BU392"/>
          <cell r="BV392"/>
          <cell r="BW392"/>
          <cell r="BX392"/>
          <cell r="BY392" t="str">
            <v>1.นายภัคกร  ปรีจันทร์
2.นางสาวศิริมล  ไต้คีรี
3.นายเริงชัย  จันทร์คำ
4.นางอารีรัตน์  เหลืองสุวรรณ
5.นายอุทัย  พรหมแก้ว
6.นางสาวศิริพร  ภูยงค์</v>
          </cell>
          <cell r="BZ392" t="str">
            <v>จำเลยที่ 1
คู่สมรสจำเลยที่ 1
จำเลยที่ 2
คู่สมรสจำเลยที่ 2
จำเลยที่ 3
คู่สมรสจำเลยที่ 3</v>
          </cell>
          <cell r="CA392" t="str">
            <v>3560700379061
1560700032537
3509901031559
3500900638702
3959900364585
3600800637959</v>
          </cell>
          <cell r="CB392" t="str">
            <v>-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พบกรรมสิทธิ์ในที่ดินเลขโฉนด 35721 ต.แม่แฝก  อ.สันทราย จ.เชียงใหม่ (ปลอดจำนอง)
- พบกรรมสิทธิ์ในที่ดินเลขโฉนด 35743 ต.แม่แฝก  อ.สันทราย จ.เชียงใหม่ (ปลอดจำนอง)
- พบกรรมสิทธิ์ในที่ดินเลขโฉนด 48257 ต.สันทรายน้อย  อ.สันทราย จ.เชียงใหม่ (ปลอดจำนอง)
- ไม่พบกรรมสิทธิ์ในที่ดิน อ.ฝาง จ.เชียงใหม่
- ไม่พบกรรมสิทธิ์ในที่ดิน อ.เมืองเชียงใหม่ จ.เชียงใหม่
- ไม่พบกรรมสิทธิ์ในที่ดิน อ.ฝาง จ.เชียงใหม่
- ไม่พบกรรมสิทธิ์ในที่ดิน อ.เมืองเชียงใหม่ จ.เชียงใหม่
- ไม่พบกรรมสิทธิ์ในที่ดิน อ.ท่าตะโก จ.นครสวรรค์
- ไม่พบกรรมสิทธิ์ในที่ดิน อ.สันป่าตอง จ.เชียงใหม่
- พบกรรมสิทธิ์ในที่ดินเลขโฉนด 49770 ต.ช้างเผือก  อ.เมือง จ.เชียงใหม่ (ปลอดจำนอง)
- พบกรรมสิทธิ์ในที่ดินเลขโฉนด 49771 ต.ช้างเผือก  อ.เมือง จ.เชียงใหม่ (ปลอดจำนอง)
- ไม่พบกรรมสิทธิ์ในที่ดิน อ.ท่าตะโก จ.นครสวรรค์
- ไม่พบกรรมสิทธิ์ในที่ดิน อ.สันป่าตอง จ.เชียงใหม่</v>
          </cell>
          <cell r="CC392"/>
          <cell r="CD392" t="str">
            <v>พบ</v>
          </cell>
          <cell r="CE392">
            <v>6</v>
          </cell>
          <cell r="CF392"/>
          <cell r="CG392"/>
          <cell r="CH392"/>
          <cell r="CI392"/>
          <cell r="CJ392"/>
          <cell r="CK392"/>
          <cell r="CL392"/>
          <cell r="CM392"/>
          <cell r="CN392"/>
          <cell r="CO392"/>
          <cell r="CP392"/>
          <cell r="CQ392"/>
          <cell r="CR392"/>
          <cell r="CS392"/>
          <cell r="CT392"/>
          <cell r="CU392"/>
          <cell r="CV392"/>
          <cell r="CW392"/>
          <cell r="CX392">
            <v>243397</v>
          </cell>
          <cell r="CY392"/>
          <cell r="CZ392"/>
        </row>
        <row r="393">
          <cell r="B393">
            <v>387</v>
          </cell>
          <cell r="C393"/>
          <cell r="D393"/>
          <cell r="E393"/>
          <cell r="F393">
            <v>800030181666</v>
          </cell>
          <cell r="G393" t="str">
            <v>นางสาว</v>
          </cell>
          <cell r="H393" t="str">
            <v>ฐิติวรดา</v>
          </cell>
          <cell r="I393" t="str">
            <v>ชัยชะนาน</v>
          </cell>
          <cell r="J393">
            <v>3501500282031</v>
          </cell>
          <cell r="K393" t="str">
            <v>ถนนทิพย์เนตร</v>
          </cell>
          <cell r="L393" t="str">
            <v>เชียงใหม่ 1</v>
          </cell>
          <cell r="M393">
            <v>8</v>
          </cell>
          <cell r="N393" t="str">
            <v>พัฒนากลุ่มอาชีพ</v>
          </cell>
          <cell r="O393" t="str">
            <v>1.บุคคลค้ำประกัน</v>
          </cell>
          <cell r="P393"/>
          <cell r="Q393"/>
          <cell r="R393" t="str">
            <v>จังหวัดเชียงใหม่</v>
          </cell>
          <cell r="S393" t="str">
            <v>ผบ.2238</v>
          </cell>
          <cell r="T393">
            <v>2560</v>
          </cell>
          <cell r="U393" t="str">
            <v>ผบ.400</v>
          </cell>
          <cell r="V393">
            <v>2561</v>
          </cell>
          <cell r="W393">
            <v>12</v>
          </cell>
          <cell r="X393">
            <v>3</v>
          </cell>
          <cell r="Y393">
            <v>2561</v>
          </cell>
          <cell r="Z393"/>
          <cell r="AA393"/>
          <cell r="AB393"/>
          <cell r="AC393"/>
          <cell r="AD393"/>
          <cell r="AE393"/>
          <cell r="AF393"/>
          <cell r="AG393"/>
          <cell r="AH393"/>
          <cell r="AI393"/>
          <cell r="AJ393"/>
          <cell r="AK393"/>
          <cell r="AL393"/>
          <cell r="AM393"/>
          <cell r="AN393"/>
          <cell r="AO393"/>
          <cell r="AP393"/>
          <cell r="AQ393"/>
          <cell r="AR393"/>
          <cell r="AS393"/>
          <cell r="AT393"/>
          <cell r="AU393"/>
          <cell r="AV393"/>
          <cell r="AW393"/>
          <cell r="AX393"/>
          <cell r="AY393"/>
          <cell r="AZ393"/>
          <cell r="BA393"/>
          <cell r="BB393" t="str">
            <v>ขอเฉลี่ยทรัพย์ // มีคำสั่งศาลวันที่ 25/11/62</v>
          </cell>
          <cell r="BC393" t="str">
            <v>ลดาวัลย์</v>
          </cell>
          <cell r="BD393"/>
          <cell r="BE393"/>
          <cell r="BF393"/>
          <cell r="BG393"/>
          <cell r="BH393">
            <v>823560010901</v>
          </cell>
          <cell r="BI393" t="str">
            <v>นางสาวฐิติวรดา   ชัยชะนาน</v>
          </cell>
          <cell r="BJ393"/>
          <cell r="BK393"/>
          <cell r="BL393"/>
          <cell r="BM393"/>
          <cell r="BN393" t="str">
            <v>1.นางสาวอุทุมพรหรือฐิติวรดา  ชัยชะนาน
2.นางสาวนัฏวรางค์  วิจันทรา
3.นางสาวชวนพิศ  รัตนเวียง</v>
          </cell>
          <cell r="BO393" t="str">
            <v>ผู้กู้
ผู้ค้ำประกัน (ล.2)
ผู้ค้ำประกัน (ล.3)</v>
          </cell>
          <cell r="BP393" t="str">
            <v>3-5015-00282-03-1
3-5015-00206-17-2
3-5101-01223-28-5</v>
          </cell>
          <cell r="BQ393" t="str">
            <v>- ไม่พบกรรมสิทธิ์ในที่ดิน อ.หางดง จ.เชียงใหม่
- ไม่พบกรรมสิทธิ์ในที่ดิน อ.หางดง จ.เชียงใหม่
- ไม่พบกรรมสิทธิ์ในที่ดิน อ.หางดง จ.เชียงใหม่
- พบกรรมสิทธิ์ในที่ดินเลขโฉนด 137498 ต.ต้นธง อ.เมืองลำพูน จ.ลำพูน</v>
          </cell>
          <cell r="BR393" t="str">
            <v>พบ</v>
          </cell>
          <cell r="BS393" t="str">
            <v>พบ</v>
          </cell>
          <cell r="BT393">
            <v>3</v>
          </cell>
          <cell r="BU393"/>
          <cell r="BV393"/>
          <cell r="BW393"/>
          <cell r="BX393"/>
          <cell r="BY393"/>
          <cell r="BZ393"/>
          <cell r="CA393"/>
          <cell r="CB393"/>
          <cell r="CC393"/>
          <cell r="CD393"/>
          <cell r="CE393"/>
          <cell r="CF393"/>
          <cell r="CG393"/>
          <cell r="CH393"/>
          <cell r="CI393"/>
          <cell r="CJ393"/>
          <cell r="CK393"/>
          <cell r="CL393"/>
          <cell r="CM393"/>
          <cell r="CN393"/>
          <cell r="CO393"/>
          <cell r="CP393"/>
          <cell r="CQ393"/>
          <cell r="CR393"/>
          <cell r="CS393"/>
          <cell r="CT393"/>
          <cell r="CU393"/>
          <cell r="CV393"/>
          <cell r="CW393"/>
          <cell r="CX393"/>
          <cell r="CY393"/>
          <cell r="CZ393"/>
        </row>
        <row r="394">
          <cell r="B394">
            <v>388</v>
          </cell>
          <cell r="C394"/>
          <cell r="D394"/>
          <cell r="E394"/>
          <cell r="F394">
            <v>800021822328</v>
          </cell>
          <cell r="G394" t="str">
            <v>นางสาว</v>
          </cell>
          <cell r="H394" t="str">
            <v>อรญาหรือบังอร</v>
          </cell>
          <cell r="I394" t="str">
            <v>โยธาใหญ่</v>
          </cell>
          <cell r="J394">
            <v>3500900361714</v>
          </cell>
          <cell r="K394" t="str">
            <v>ฝาง</v>
          </cell>
          <cell r="L394" t="str">
            <v>เชียงใหม่ 1</v>
          </cell>
          <cell r="M394">
            <v>8</v>
          </cell>
          <cell r="N394" t="str">
            <v>ชพค. เกื้อกูล</v>
          </cell>
          <cell r="O394" t="str">
            <v>1.บุคคลค้ำประกัน</v>
          </cell>
          <cell r="P394"/>
          <cell r="Q394"/>
          <cell r="R394" t="str">
            <v>จังหวัดฝาง</v>
          </cell>
          <cell r="S394" t="str">
            <v>ผบ.1185</v>
          </cell>
          <cell r="T394">
            <v>2561</v>
          </cell>
          <cell r="U394" t="str">
            <v>ผบ.1383</v>
          </cell>
          <cell r="V394">
            <v>2561</v>
          </cell>
          <cell r="W394">
            <v>8</v>
          </cell>
          <cell r="X394">
            <v>11</v>
          </cell>
          <cell r="Y394">
            <v>2561</v>
          </cell>
          <cell r="Z394"/>
          <cell r="AA394"/>
          <cell r="AB394"/>
          <cell r="AC394"/>
          <cell r="AD394"/>
          <cell r="AE394"/>
          <cell r="AF394"/>
          <cell r="AG394"/>
          <cell r="AH394"/>
          <cell r="AI394"/>
          <cell r="AJ394"/>
          <cell r="AK394"/>
          <cell r="AL394"/>
          <cell r="AM394"/>
          <cell r="AN394"/>
          <cell r="AO394"/>
          <cell r="AP394"/>
          <cell r="AQ394"/>
          <cell r="AR394"/>
          <cell r="AS394"/>
          <cell r="AT394"/>
          <cell r="AU394"/>
          <cell r="AV394"/>
          <cell r="AW394"/>
          <cell r="AX394"/>
          <cell r="AY394"/>
          <cell r="AZ394"/>
          <cell r="BA394"/>
          <cell r="BB394"/>
          <cell r="BC394" t="str">
            <v>ศิราณี</v>
          </cell>
          <cell r="BD394"/>
          <cell r="BE394"/>
          <cell r="BF394"/>
          <cell r="BG394"/>
          <cell r="BH394">
            <v>823860010504</v>
          </cell>
          <cell r="BI394" t="str">
            <v>นางสาวอรญาหรือบังอร   โยธาใหญ่</v>
          </cell>
          <cell r="BJ394"/>
          <cell r="BK394"/>
          <cell r="BL394"/>
          <cell r="BM394"/>
          <cell r="BN394" t="str">
            <v>1.นางสาวอรญาหรือบังอร  โยธาใหญ่
2.นายประสาน  ธิติเศรษฐโสภณ
3.นางเจษฎาพร  ปิมปา
4.นางสาวศุภาภรณ์  ธิติเศรษฐโสภณ</v>
          </cell>
          <cell r="BO394" t="str">
            <v xml:space="preserve">ผู้กู้
ผู้ค้ำประกัน ที่ 1
ผู้ค้ำประกัน ที่ 2
ผู้ค้ำประกัน ที่ 3
</v>
          </cell>
          <cell r="BP394" t="str">
            <v>3500900361719
3500900361743
1500900026191
1500900157490</v>
          </cell>
          <cell r="BQ39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4" t="str">
            <v>ไม่พบ</v>
          </cell>
          <cell r="BS394"/>
          <cell r="BT394"/>
          <cell r="BU394"/>
          <cell r="BV394"/>
          <cell r="BW394"/>
          <cell r="BX394"/>
          <cell r="BY394"/>
          <cell r="BZ394"/>
          <cell r="CA394"/>
          <cell r="CB394"/>
          <cell r="CC394"/>
          <cell r="CD394"/>
          <cell r="CE394"/>
          <cell r="CF394"/>
          <cell r="CG394"/>
          <cell r="CH394"/>
          <cell r="CI394"/>
          <cell r="CJ394"/>
          <cell r="CK394"/>
          <cell r="CL394"/>
          <cell r="CM394"/>
          <cell r="CN394"/>
          <cell r="CO394"/>
          <cell r="CP394"/>
          <cell r="CQ394"/>
          <cell r="CR394"/>
          <cell r="CS394"/>
          <cell r="CT394"/>
          <cell r="CU394"/>
          <cell r="CV394"/>
          <cell r="CW394"/>
          <cell r="CX394"/>
          <cell r="CY394"/>
          <cell r="CZ394"/>
        </row>
        <row r="395">
          <cell r="B395">
            <v>389</v>
          </cell>
          <cell r="C395"/>
          <cell r="D395"/>
          <cell r="E395"/>
          <cell r="F395">
            <v>800008012455</v>
          </cell>
          <cell r="G395" t="str">
            <v>นางสาว</v>
          </cell>
          <cell r="H395" t="str">
            <v>ศิริขวัญ</v>
          </cell>
          <cell r="I395" t="str">
            <v>บริหาร</v>
          </cell>
          <cell r="J395">
            <v>3509900445066</v>
          </cell>
          <cell r="K395" t="str">
            <v>หางดง</v>
          </cell>
          <cell r="L395" t="str">
            <v>เชียงใหม่ 3</v>
          </cell>
          <cell r="M395">
            <v>8</v>
          </cell>
          <cell r="N395" t="str">
            <v>สวัสดิการ</v>
          </cell>
          <cell r="O395" t="str">
            <v>1.บุคคลค้ำประกัน</v>
          </cell>
          <cell r="P395"/>
          <cell r="Q395"/>
          <cell r="R395" t="str">
            <v>จังหวัดเชียงใหม่</v>
          </cell>
          <cell r="S395" t="str">
            <v>ผบ.947</v>
          </cell>
          <cell r="T395">
            <v>2560</v>
          </cell>
          <cell r="U395" t="str">
            <v>ผบ.2624</v>
          </cell>
          <cell r="V395">
            <v>2560</v>
          </cell>
          <cell r="W395"/>
          <cell r="X395"/>
          <cell r="Y395"/>
          <cell r="Z395">
            <v>15</v>
          </cell>
          <cell r="AA395">
            <v>12</v>
          </cell>
          <cell r="AB395">
            <v>2560</v>
          </cell>
          <cell r="AC395"/>
          <cell r="AD395"/>
          <cell r="AE395"/>
          <cell r="AF395"/>
          <cell r="AG395"/>
          <cell r="AH395"/>
          <cell r="AI395"/>
          <cell r="AJ395"/>
          <cell r="AK395"/>
          <cell r="AL395"/>
          <cell r="AM395"/>
          <cell r="AN395"/>
          <cell r="AO395"/>
          <cell r="AP395"/>
          <cell r="AQ395"/>
          <cell r="AR395"/>
          <cell r="AS395"/>
          <cell r="AT395"/>
          <cell r="AU395"/>
          <cell r="AV395"/>
          <cell r="AW395"/>
          <cell r="AX395"/>
          <cell r="AY395"/>
          <cell r="AZ395"/>
          <cell r="BA395"/>
          <cell r="BB395" t="str">
            <v>รายงานผลสืบครั้งที่2 1/412567//ถอนการยึดทรัพย์ 5/6/2567</v>
          </cell>
          <cell r="BC395" t="str">
            <v>ธนกร</v>
          </cell>
          <cell r="BD395"/>
          <cell r="BE395"/>
          <cell r="BF395"/>
          <cell r="BG395"/>
          <cell r="BH395">
            <v>823760010076</v>
          </cell>
          <cell r="BI395" t="str">
            <v>นางสาวศิริขวัญ   บริหาร</v>
          </cell>
          <cell r="BJ395"/>
          <cell r="BK395"/>
          <cell r="BL395"/>
          <cell r="BM395"/>
          <cell r="BN395" t="str">
            <v>1.นางสาวศิริขวัญ  บริหาร
2.นางประภาพร  ขำดีหรือช่อศรี
3.นายกิติกร  ช่อศรี
4.นางเกษรา  บุญเป็ง
5.นายประเสริฐ  บุญเป็ง</v>
          </cell>
          <cell r="BO395" t="str">
            <v>ผู้กู้
ผู้ค้ำประกัน ที่ 2
(คู่สมรส ล.2)
ผู้ค้ำประกัน ที่ 3
(คู่สมรส ล.3)</v>
          </cell>
          <cell r="BP395" t="str">
            <v>3509900445066
3501200096533
3500600399648
3501200538528
3501200802373</v>
          </cell>
          <cell r="BQ39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 อ.สันป่าตอง จ.เชียงใหม่ เลขโฉนด 72023 เลขที่ดิน 21 หน้าสำรวจ 4874
'-พบว่ามีกรรมสิทธิ์ในที่ดิน อ.สันป่าตอง จ.เชียงใหม่ เลขโฉนด 2254 , 25503 ,2255 เลขที่ดิน 1273 , 658 , 1274 หน้าสำรวจ 496 , 1980 , 495</v>
          </cell>
          <cell r="BR395"/>
          <cell r="BS395"/>
          <cell r="BT395"/>
          <cell r="BU395"/>
          <cell r="BV395"/>
          <cell r="BW395"/>
          <cell r="BX395"/>
          <cell r="BY395" t="str">
            <v>1.นางสาวศิริขวัญ  บริหาร
2.นางประภาพร  ขำดีหรือช่อศรี
3.นายกิติกร  ช่อศรี
4.นางเกษรา  บุญเป็ง
5.นายประเสริฐ  บุญเป็ง</v>
          </cell>
          <cell r="BZ395" t="str">
            <v>จำเลยที่ 1
จำเลยที่ 2
คู่สมรสจำเลยที่ 2
จำเลยที่ 3
คู่สมรสจำเลยที่ 3</v>
          </cell>
          <cell r="CA395" t="str">
            <v>3509900445066
3501200096533
3500600399648
3501200538528
3501200802373</v>
          </cell>
          <cell r="CB395" t="str">
            <v>-ไม่พบว่ามีกรรมสิทธิ์ในที่ดิน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72023 ต.ทุ่งสะโตก อ.สันป่าตอง จ.เชียงใหม่ (ติดอายัด) 
'-ไม่พบว่ามีกรรมสิทธิ์ในที่ดิน อ.เมืองเชียงใหม่ จ.เชียงใหม่ 
'-พบว่ามีกรรมสิทธิ์ในที่ดินโฉนดเลขที่ 2254 ต.มะขุนหวาน อ.สันป่าตอง จ.เชียงใหม่ (สินสมรส)
'-พบว่ามีกรรมสิทธิ์ในที่ดินโฉนดเลขที่ 2255 ต.มะขามหลวง อ.สันป่าตอง จ.เชียงใหม่ (สินส่วนตัว)
'-พบว่ามีกรรมสิทธิ์ในที่ดินโฉนดเลขที่ 25503 ต.มะขามหลวง อ.สันป่าตอง จ.เชียงใหม่ (ติดจำนองธนาคารอมสิน ) (สินสมรส)
'-ไม่พบว่ามีกรรมสิทธิ์ในที่ดิน อ.เมืองเชียงใหม่ จ.เชียงใหม่</v>
          </cell>
          <cell r="CC395" t="str">
            <v>พบทรัพย์</v>
          </cell>
          <cell r="CD395"/>
          <cell r="CE395"/>
          <cell r="CF395"/>
          <cell r="CG395"/>
          <cell r="CH395"/>
          <cell r="CI395"/>
          <cell r="CJ395"/>
          <cell r="CK395"/>
          <cell r="CL395"/>
          <cell r="CM395"/>
          <cell r="CN395"/>
          <cell r="CO395"/>
          <cell r="CP395"/>
          <cell r="CQ395"/>
          <cell r="CR395"/>
          <cell r="CS395"/>
          <cell r="CT395"/>
          <cell r="CU395"/>
          <cell r="CV395"/>
          <cell r="CW395"/>
          <cell r="CX395"/>
          <cell r="CY395"/>
          <cell r="CZ395"/>
        </row>
        <row r="396">
          <cell r="B396">
            <v>390</v>
          </cell>
          <cell r="C396"/>
          <cell r="D396"/>
          <cell r="E396"/>
          <cell r="F396">
            <v>800038326354</v>
          </cell>
          <cell r="G396" t="str">
            <v>นางสาว</v>
          </cell>
          <cell r="H396" t="str">
            <v>กาญจนา</v>
          </cell>
          <cell r="I396" t="str">
            <v>เจนใจ</v>
          </cell>
          <cell r="J396">
            <v>1560100259417</v>
          </cell>
          <cell r="K396" t="str">
            <v>ถนนทิพย์เนตร</v>
          </cell>
          <cell r="L396" t="str">
            <v>เชียงใหม่ 1</v>
          </cell>
          <cell r="M396">
            <v>8</v>
          </cell>
          <cell r="N396" t="str">
            <v>ธปช.</v>
          </cell>
          <cell r="O396" t="str">
            <v>1.บุคคลค้ำประกัน</v>
          </cell>
          <cell r="P396"/>
          <cell r="Q396"/>
          <cell r="R396" t="str">
            <v>แขวงเชียงใหม่</v>
          </cell>
          <cell r="S396" t="str">
            <v>ผบ.11143</v>
          </cell>
          <cell r="T396">
            <v>2561</v>
          </cell>
          <cell r="U396" t="str">
            <v>ผบ.11597</v>
          </cell>
          <cell r="V396">
            <v>2561</v>
          </cell>
          <cell r="W396">
            <v>29</v>
          </cell>
          <cell r="X396">
            <v>10</v>
          </cell>
          <cell r="Y396">
            <v>2561</v>
          </cell>
          <cell r="Z396"/>
          <cell r="AA396"/>
          <cell r="AB396"/>
          <cell r="AC396"/>
          <cell r="AD396"/>
          <cell r="AE396"/>
          <cell r="AF396"/>
          <cell r="AG396"/>
          <cell r="AH396"/>
          <cell r="AI396"/>
          <cell r="AJ396"/>
          <cell r="AK396"/>
          <cell r="AL396"/>
          <cell r="AM396"/>
          <cell r="AN396"/>
          <cell r="AO396"/>
          <cell r="AP396"/>
          <cell r="AQ396"/>
          <cell r="AR396"/>
          <cell r="AS396"/>
          <cell r="AT396"/>
          <cell r="AU396"/>
          <cell r="AV396"/>
          <cell r="AW396"/>
          <cell r="AX396"/>
          <cell r="AY396"/>
          <cell r="AZ396"/>
          <cell r="BA396"/>
          <cell r="BB396"/>
          <cell r="BC396" t="str">
            <v>ธนกร/วชิราภรณ์</v>
          </cell>
          <cell r="BD396"/>
          <cell r="BE396"/>
          <cell r="BF396"/>
          <cell r="BG396"/>
          <cell r="BH396">
            <v>823561010507</v>
          </cell>
          <cell r="BI396" t="str">
            <v>นางสาวกาญจนา   เจนใจ</v>
          </cell>
          <cell r="BJ396"/>
          <cell r="BK396"/>
          <cell r="BL396"/>
          <cell r="BM396"/>
          <cell r="BN396" t="str">
            <v>1.นางสาวกาญจนา  เจนใจ
2.นางสาวดาราพร  มารศรี
3.นางสาวณัฐรมย์  ชมเชย</v>
          </cell>
          <cell r="BO396" t="str">
            <v>ผู้กู้
ผู้ค้ำประกัน ที่ 1
ผู้ค้ำประกัน ที่ 2</v>
          </cell>
          <cell r="BP396" t="str">
            <v>1560100259417
3620200305238
1509900152422</v>
          </cell>
          <cell r="BQ396"/>
          <cell r="BR396"/>
          <cell r="BS396"/>
          <cell r="BT396"/>
          <cell r="BU396"/>
          <cell r="BV396"/>
          <cell r="BW396"/>
          <cell r="BX396"/>
          <cell r="BY396" t="str">
            <v>1.นางสาวกาญจนา  เจนใจ
2.นายทรงเผ่า  ประทุมมา
3.นางสาวดาราพร  มารศรี
4.นายสุรเดช  โพธิแก้ว
5.นางสาวณัฐรมย์  ชมเชย
6.นายทศพร  ชาอ้าย</v>
          </cell>
          <cell r="BZ396" t="str">
            <v>จำเลยที่ 1
คู่สมรสจำเลยที่ 1
จำเลยที่ 2
คู่สมรสจำเลยที่ 2
จำเลยที่ 3
คู่สมรสจำเลยที่ 3</v>
          </cell>
          <cell r="CA396" t="str">
            <v>1560100259417
1560100189958
3620200305238
3500500110778
1509900152422
1509900563615</v>
          </cell>
          <cell r="CB396"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46261 ต.สำราญราษฎร์  อ.ดอยสะเก็ด  จ.เชียงใหม่ (สินส่วนตัว)
'-พบว่ามีกรรมสิทธิ์ในที่ดินโฉนดเลขที่ 2063 ต.สำราญราษฎร์  อ.ดอยสะเก็ด  จ.เชียงใหม่ (ติดจำนอง)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v>
          </cell>
          <cell r="CC396" t="str">
            <v>พบทรัพย์</v>
          </cell>
          <cell r="CD396" t="str">
            <v>พบทรัพย์</v>
          </cell>
          <cell r="CE396">
            <v>6</v>
          </cell>
          <cell r="CF396"/>
          <cell r="CG396" t="str">
            <v>1.นางสาวกาญจนา  เจนใจ
2.นายทรงเผ่า  ประทุมมา
3.นางสาวดาราพร  มารศรี
4.นายสุรเดช  โพธิแก้ว
5.นางสาวณัฐรมย์  ชมเชย
6.นายทศพร  ชาอ้าย</v>
          </cell>
          <cell r="CH396" t="str">
            <v>จำเลยที่ 1
คู่สมรสจำเลยที่ 1
จำเลยที่ 2
คู่สมรสจำเลยที่ 2
จำเลยที่ 3
คู่สมรสจำเลยที่ 3</v>
          </cell>
          <cell r="CI396" t="str">
            <v>1-5601-00259-41-7
1-5601-00189-95-8
3-6202-00305-23-8
3-5005-00110-77-8
1-5099-00152-42-2
1-5099-00563-61-5</v>
          </cell>
          <cell r="CJ396"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46261 ต.สำราญราษฎร์  อ.ดอยสะเก็ด  จ.เชียงใหม่ (สินส่วนตัว)
-พบว่ามีกรรมสิทธิ์ในที่ดินโฉนดเลขที่ 2063 ต.สำราญราษฎร์  อ.ดอยสะเก็ด  จ.เชียงใหม่ (ติดจำนอง)(สินส่วนตัว)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v>
          </cell>
          <cell r="CK396" t="str">
            <v>พบทรัพย์</v>
          </cell>
          <cell r="CL396"/>
          <cell r="CM396"/>
          <cell r="CN396"/>
          <cell r="CO396"/>
          <cell r="CP396"/>
          <cell r="CQ396"/>
          <cell r="CR396"/>
          <cell r="CS396"/>
          <cell r="CT396"/>
          <cell r="CU396"/>
          <cell r="CV396"/>
          <cell r="CW396"/>
          <cell r="CX396">
            <v>243000</v>
          </cell>
          <cell r="CY396"/>
          <cell r="CZ396"/>
        </row>
        <row r="397">
          <cell r="B397">
            <v>391</v>
          </cell>
          <cell r="C397">
            <v>3</v>
          </cell>
          <cell r="D397">
            <v>9</v>
          </cell>
          <cell r="E397">
            <v>2562</v>
          </cell>
          <cell r="F397">
            <v>800073145479</v>
          </cell>
          <cell r="G397" t="str">
            <v>นางสาว</v>
          </cell>
          <cell r="H397" t="str">
            <v>ปรารถนา</v>
          </cell>
          <cell r="I397" t="str">
            <v>กมลรัตน์</v>
          </cell>
          <cell r="J397">
            <v>1509900877482</v>
          </cell>
          <cell r="K397" t="str">
            <v>บิ๊กซี เชียงใหม่ ดอนจั่น</v>
          </cell>
          <cell r="L397" t="str">
            <v>เชียงใหม่ 1</v>
          </cell>
          <cell r="M397">
            <v>8</v>
          </cell>
          <cell r="N397" t="str">
            <v>สินเชื่อธนาคารประชาชน</v>
          </cell>
          <cell r="O397"/>
          <cell r="P397"/>
          <cell r="Q397"/>
          <cell r="R397" t="str">
            <v>แขวงเชียงใหม่</v>
          </cell>
          <cell r="S397" t="str">
            <v>ผบ.4936</v>
          </cell>
          <cell r="T397">
            <v>2562</v>
          </cell>
          <cell r="U397" t="str">
            <v>ผบ.4977</v>
          </cell>
          <cell r="V397">
            <v>2562</v>
          </cell>
          <cell r="W397">
            <v>16</v>
          </cell>
          <cell r="X397">
            <v>6</v>
          </cell>
          <cell r="Y397">
            <v>2562</v>
          </cell>
          <cell r="Z397"/>
          <cell r="AA397"/>
          <cell r="AB397"/>
          <cell r="AC397"/>
          <cell r="AD397"/>
          <cell r="AE397"/>
          <cell r="AF397"/>
          <cell r="AG397"/>
          <cell r="AH397"/>
          <cell r="AI397"/>
          <cell r="AJ397"/>
          <cell r="AK397"/>
          <cell r="AL397"/>
          <cell r="AM397"/>
          <cell r="AN397"/>
          <cell r="AO397"/>
          <cell r="AP397"/>
          <cell r="AQ397"/>
          <cell r="AR397"/>
          <cell r="AS397"/>
          <cell r="AT397"/>
          <cell r="AU397"/>
          <cell r="AV397"/>
          <cell r="AW397"/>
          <cell r="AX397"/>
          <cell r="AY397"/>
          <cell r="AZ397"/>
          <cell r="BA397"/>
          <cell r="BB397"/>
          <cell r="BC397" t="str">
            <v>ธนกร</v>
          </cell>
          <cell r="BD397"/>
          <cell r="BE397"/>
          <cell r="BF397"/>
          <cell r="BG397"/>
          <cell r="BH397">
            <v>883162010841</v>
          </cell>
          <cell r="BI397" t="str">
            <v>นางสาวปรารถนา   กมลรัตน์</v>
          </cell>
          <cell r="BJ397"/>
          <cell r="BK397"/>
          <cell r="BL397"/>
          <cell r="BM397"/>
          <cell r="BN397" t="str">
            <v xml:space="preserve">1.นางสาวปรารถนา  กมลรัตน์
2.ร้อยเอกวรชาติ  กมลรัตน์
3.นางสาวอัญชนา กมลรัตน์ 
</v>
          </cell>
          <cell r="BO397" t="str">
            <v xml:space="preserve">ผู้กู้
ผู้ค้ำประกัน ที่ 1
คู่สมรสผู้ค้ำประกัน ที่ 1
</v>
          </cell>
          <cell r="BP397" t="str">
            <v xml:space="preserve">1509900877482
3509900762274
3509900219678
</v>
          </cell>
          <cell r="BQ3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v>
          </cell>
          <cell r="BR397" t="str">
            <v>ไม่พบ</v>
          </cell>
          <cell r="BS397" t="str">
            <v xml:space="preserve">ไม่พบ
</v>
          </cell>
          <cell r="BT397">
            <v>4</v>
          </cell>
          <cell r="BU397"/>
          <cell r="BV397"/>
          <cell r="BW397"/>
          <cell r="BX397"/>
          <cell r="BY397"/>
          <cell r="BZ397"/>
          <cell r="CA397"/>
          <cell r="CB397"/>
          <cell r="CC397"/>
          <cell r="CD397"/>
          <cell r="CE397"/>
          <cell r="CF397"/>
          <cell r="CG397"/>
          <cell r="CH397"/>
          <cell r="CI397"/>
          <cell r="CJ397"/>
          <cell r="CK397"/>
          <cell r="CL397"/>
          <cell r="CM397"/>
          <cell r="CN397"/>
          <cell r="CO397"/>
          <cell r="CP397"/>
          <cell r="CQ397"/>
          <cell r="CR397"/>
          <cell r="CS397"/>
          <cell r="CT397"/>
          <cell r="CU397"/>
          <cell r="CV397"/>
          <cell r="CW397"/>
          <cell r="CX397"/>
          <cell r="CY397"/>
          <cell r="CZ397"/>
        </row>
        <row r="398">
          <cell r="B398">
            <v>392</v>
          </cell>
          <cell r="C398"/>
          <cell r="D398"/>
          <cell r="E398"/>
          <cell r="F398">
            <v>800050849713</v>
          </cell>
          <cell r="G398" t="str">
            <v>นางสาว</v>
          </cell>
          <cell r="H398" t="str">
            <v>ณัฐฐินันท์</v>
          </cell>
          <cell r="I398" t="str">
            <v>จันตะมะ</v>
          </cell>
          <cell r="J398">
            <v>1509901445373</v>
          </cell>
          <cell r="K398" t="str">
            <v>หนองหอย</v>
          </cell>
          <cell r="L398" t="str">
            <v>เชียงใหม่ 1</v>
          </cell>
          <cell r="M398">
            <v>8</v>
          </cell>
          <cell r="N398" t="str">
            <v>ธนาคารประชาชน</v>
          </cell>
          <cell r="O398" t="str">
            <v>1.บุคคลค้ำประกัน</v>
          </cell>
          <cell r="P398"/>
          <cell r="Q398"/>
          <cell r="R398" t="str">
            <v>แขวงเชียงใหม่</v>
          </cell>
          <cell r="S398" t="str">
            <v>ผบ.2601</v>
          </cell>
          <cell r="T398">
            <v>2562</v>
          </cell>
          <cell r="U398" t="str">
            <v>ผบ.3054</v>
          </cell>
          <cell r="V398">
            <v>2562</v>
          </cell>
          <cell r="W398">
            <v>12</v>
          </cell>
          <cell r="X398">
            <v>5</v>
          </cell>
          <cell r="Y398">
            <v>2562</v>
          </cell>
          <cell r="Z398"/>
          <cell r="AA398"/>
          <cell r="AB398"/>
          <cell r="AC398"/>
          <cell r="AD398"/>
          <cell r="AE398"/>
          <cell r="AF398"/>
          <cell r="AG398"/>
          <cell r="AH398"/>
          <cell r="AI398"/>
          <cell r="AJ398"/>
          <cell r="AK398"/>
          <cell r="AL398"/>
          <cell r="AM398"/>
          <cell r="AN398"/>
          <cell r="AO398"/>
          <cell r="AP398"/>
          <cell r="AQ398"/>
          <cell r="AR398"/>
          <cell r="AS398"/>
          <cell r="AT398"/>
          <cell r="AU398"/>
          <cell r="AV398"/>
          <cell r="AW398"/>
          <cell r="AX398"/>
          <cell r="AY398"/>
          <cell r="AZ398"/>
          <cell r="BA398"/>
          <cell r="BB398" t="str">
            <v>//รายงานผลสืบทรัพย์ 2/10/2567</v>
          </cell>
          <cell r="BC398" t="str">
            <v>ธนกร
เกศินี (สืบ)
วชิราภรณ์</v>
          </cell>
          <cell r="BD398"/>
          <cell r="BE398"/>
          <cell r="BF398"/>
          <cell r="BG398"/>
          <cell r="BH398">
            <v>883161010236</v>
          </cell>
          <cell r="BI398" t="str">
            <v>นางสาวณัฐฐินันท์   จันตะมะ</v>
          </cell>
          <cell r="BJ398"/>
          <cell r="BK398"/>
          <cell r="BL398"/>
          <cell r="BM398"/>
          <cell r="BN398" t="str">
            <v>1.นางสาววิลาพรหรือณัฐฐินันท์  จันตะมะ
2.นางประภัสศร  ดวงเดช
3.นางสาวอัมพิกา  ติธรรมา</v>
          </cell>
          <cell r="BO398" t="str">
            <v>ผู้กู้
ผู้ค้ำประกัน ที่ 1
ผู้ค้ำประกัน ที่ 2</v>
          </cell>
          <cell r="BP398" t="str">
            <v>1509901445373
3501900491001
1509900830630</v>
          </cell>
          <cell r="BQ398"/>
          <cell r="BR398"/>
          <cell r="BS398"/>
          <cell r="BT398"/>
          <cell r="BU398"/>
          <cell r="BV398"/>
          <cell r="BW398"/>
          <cell r="BX398"/>
          <cell r="BY398" t="str">
            <v>1.นางสาววิลาพรหรือณัฐฐินันท์  จันตะมะ
2.นายพงษ์เทพ  จันตะมะ
3.นางประภัสศร  ดวงเดช
4.นางสาวอัมพิกา  ติธรรมา</v>
          </cell>
          <cell r="BZ398" t="str">
            <v>ผู้กู้
(คู่สมรส ล.1)
ผู้ค้ำประกัน ที่ 1
ผู้ค้ำประกัน ที่ 2</v>
          </cell>
          <cell r="CA398" t="str">
            <v>1509901445373
1500500074394
3501900491001
1509900830630</v>
          </cell>
          <cell r="CB398" t="str">
            <v>-ไม่พบว่ามีกรรมศิทธิ์ในที่ดิน อ.เมืองเชียงใหม่ จ.เชียงใหม่
'-ไม่พบว่ามีกรรมศิทธิ์ในที่ดิน อ.เมืองเชียงใหม่ จ.เชียงใหม่
'-ไม่พบว่ามีกรรมศิทธิ์ในที่ดิน อ.ดอยสะเก็ด จ.เชียงใหม่
'-ไม่พบว่ามีกรรมศิทธิ์ในที่ดิน อ.เมืองเชียงใหม่ จ.เชียงใหม่
'-ไม่พบว่ามีกรรมศิทธิ์ในที่ดิน อ.สารภี จ.เชียงใหม่
'-ไม่พบว่ามีกรรมศิทธิ์ในที่ดิน อ.เมืองเชียงใหม่ จ.เชียงใหม่
'-ไม่พบว่ามีกรรมศิทธิ์ในที่ดิน อ.บ้านโฮ่ง จ.ลำพูน</v>
          </cell>
          <cell r="CC398" t="str">
            <v>ไม่พบ</v>
          </cell>
          <cell r="CD398" t="str">
            <v>พบทรัพย์</v>
          </cell>
          <cell r="CE398">
            <v>4</v>
          </cell>
          <cell r="CF398"/>
          <cell r="CG398" t="str">
            <v>1.นางสาววิลาพรหรือณัฐฐินันท์  จันตะมะ
2.นายพงษ์เทพ  จันตะมะ
3.นางประภัสศร  ดวงเดช
4.นางสาวอัมพิกา  ติธรรมา</v>
          </cell>
          <cell r="CH398" t="str">
            <v>จำเลยที่ 1
คู่สมรสจำเลย 1
จำเลยที่ 2
จำเลยที่ 3</v>
          </cell>
          <cell r="CI398" t="str">
            <v>1509901445373
1500500074394
3501900491001
1509900830630</v>
          </cell>
          <cell r="CJ39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อ.แม่ทา จ.ลำพูน</v>
          </cell>
          <cell r="CK398" t="str">
            <v>ไม่พบ</v>
          </cell>
          <cell r="CL398"/>
          <cell r="CM398"/>
          <cell r="CN398"/>
          <cell r="CO398"/>
          <cell r="CP398"/>
          <cell r="CQ398"/>
          <cell r="CR398"/>
          <cell r="CS398"/>
          <cell r="CT398"/>
          <cell r="CU398"/>
          <cell r="CV398"/>
          <cell r="CW398">
            <v>243910</v>
          </cell>
          <cell r="CX398">
            <v>243000</v>
          </cell>
          <cell r="CY398"/>
          <cell r="CZ398"/>
        </row>
        <row r="399">
          <cell r="B399">
            <v>393</v>
          </cell>
          <cell r="C399">
            <v>17</v>
          </cell>
          <cell r="D399">
            <v>9</v>
          </cell>
          <cell r="E399">
            <v>2562</v>
          </cell>
          <cell r="F399">
            <v>800059337991</v>
          </cell>
          <cell r="G399" t="str">
            <v>นาย</v>
          </cell>
          <cell r="H399" t="str">
            <v>กฤษฎา</v>
          </cell>
          <cell r="I399" t="str">
            <v>จำปาโชค</v>
          </cell>
          <cell r="J399">
            <v>1103700698931</v>
          </cell>
          <cell r="K399" t="str">
            <v>สันป่าตอง</v>
          </cell>
          <cell r="L399" t="str">
            <v>เชียงใหม่ 2</v>
          </cell>
          <cell r="M399">
            <v>8</v>
          </cell>
          <cell r="N399" t="str">
            <v>ธปช.</v>
          </cell>
          <cell r="O399" t="str">
            <v>1.บุคคลค้ำประกัน</v>
          </cell>
          <cell r="P399"/>
          <cell r="Q399"/>
          <cell r="R399" t="str">
            <v>แขวงเชียงใหม่</v>
          </cell>
          <cell r="S399" t="str">
            <v>ผบ.4185</v>
          </cell>
          <cell r="T399">
            <v>2562</v>
          </cell>
          <cell r="U399" t="str">
            <v>ผบ.4967</v>
          </cell>
          <cell r="V399">
            <v>2562</v>
          </cell>
          <cell r="W399">
            <v>16</v>
          </cell>
          <cell r="X399">
            <v>6</v>
          </cell>
          <cell r="Y399">
            <v>2562</v>
          </cell>
          <cell r="Z399"/>
          <cell r="AA399"/>
          <cell r="AB399"/>
          <cell r="AC399"/>
          <cell r="AD399"/>
          <cell r="AE399"/>
          <cell r="AF399"/>
          <cell r="AG399"/>
          <cell r="AH399"/>
          <cell r="AI399">
            <v>27</v>
          </cell>
          <cell r="AJ399">
            <v>1</v>
          </cell>
          <cell r="AK399">
            <v>2565</v>
          </cell>
          <cell r="AL399"/>
          <cell r="AM399" t="str">
            <v>โฉนด</v>
          </cell>
          <cell r="AN399">
            <v>64114</v>
          </cell>
          <cell r="AO399" t="str">
            <v>ยุหว่า</v>
          </cell>
          <cell r="AP399" t="str">
            <v>สันป่าตอง</v>
          </cell>
          <cell r="AQ399" t="str">
            <v>เชียงใหม่</v>
          </cell>
          <cell r="AR399">
            <v>359800</v>
          </cell>
          <cell r="AS399"/>
          <cell r="AT399"/>
          <cell r="AU399"/>
          <cell r="AV399"/>
          <cell r="AW399"/>
          <cell r="AX399"/>
          <cell r="AY399"/>
          <cell r="AZ399"/>
          <cell r="BA399"/>
          <cell r="BB399" t="str">
            <v>ยึดทรัพย์ (คำสั่ง 27/12/2564)//ยึดแล้ว</v>
          </cell>
          <cell r="BC399" t="str">
            <v>ศรัญญู (ยึด)</v>
          </cell>
          <cell r="BD399"/>
          <cell r="BE399"/>
          <cell r="BF399"/>
          <cell r="BG399"/>
          <cell r="BH399">
            <v>883262010679</v>
          </cell>
          <cell r="BI399" t="str">
            <v>นายกฤษฎา   จำปาโชค</v>
          </cell>
          <cell r="BJ399"/>
          <cell r="BK399"/>
          <cell r="BL399"/>
          <cell r="BM399"/>
          <cell r="BN399" t="str">
            <v>1.นายกฤษฎา  จำปาโชค
2.นางดวงดาว  อริวันนา
3.นางเอื้อมเดือน  ศรีบุญปวน
4.จ.ส.อ.วิเทศ  ศรีบุญปวน</v>
          </cell>
          <cell r="BO399" t="str">
            <v>จำเลยที่ 1
จำเลยที่ 2
จำเลยที่ 3
คู่สมรสจำเลยที่ 3</v>
          </cell>
          <cell r="BP399" t="str">
            <v>1103700698931
3501200154533
3501200165934
3501200127749</v>
          </cell>
          <cell r="BQ399" t="str">
            <v>-ไม่พบว่ามีกรรมศิทธิ์ในที่ดิน อ.สันป่าตอง จ.เชียงใหม่
'-พบว่ามีกรรมสิทธิ์ในที่ดิน อ.สันป่าตอง จ.เชียงใหม่ เลขโฉนด 17585 ต.ยุหว่า  อ.สันป่าตอง  จ.เชียงใหม่ (ปลอดจำนอง)
'-พบว่ามีกรรมสิทธิ์ในที่ดิน อ.สันป่าตอง จ.เชียงใหม่ เลขโฉนด 17587 ต.ยุหว่า  อ.สันป่าตอง  จ.เชียงใหม่ (ติดจำนองสหกรณ์การเกษตร)
'-พบว่ามีกรรมสิทธิ์ในที่ดิน อ.สันป่าตอง จ.เชียงใหม่ เลขโฉนด 6863ต.ยุหว่า  อ.สันป่าตอง  จ.เชียงใหม่ (ติดจำนองธ.ไทยพาณิชย์)
'-พบว่ามีกรรมสิทธิ์ในที่ดิน อ.สันป่าตอง จ.เชียงใหม่ เลขโฉนด 64114 ต.ยุหว่า  อ.สันป่าตอง  จ.เชียงใหม่ (ปลอดจำนอง)
'-ไม่พบว่ามีกรรมศิทธิ์ในที่ดิน อ.สันป่าตอง จ.เชียงใหม่</v>
          </cell>
          <cell r="BR399" t="str">
            <v>พบ</v>
          </cell>
          <cell r="BS399"/>
          <cell r="BT399">
            <v>4</v>
          </cell>
          <cell r="BU399"/>
          <cell r="BV399"/>
          <cell r="BW399"/>
          <cell r="BX399"/>
          <cell r="BY399"/>
          <cell r="BZ399"/>
          <cell r="CA399"/>
          <cell r="CB399"/>
          <cell r="CC399"/>
          <cell r="CD399" t="str">
            <v>พบ</v>
          </cell>
          <cell r="CE399"/>
          <cell r="CF399"/>
          <cell r="CG399"/>
          <cell r="CH399"/>
          <cell r="CI399"/>
          <cell r="CJ399"/>
          <cell r="CK399"/>
          <cell r="CL399"/>
          <cell r="CM399"/>
          <cell r="CN399"/>
          <cell r="CO399"/>
          <cell r="CP399"/>
          <cell r="CQ399"/>
          <cell r="CR399"/>
          <cell r="CS399"/>
          <cell r="CT399"/>
          <cell r="CU399"/>
          <cell r="CV399"/>
          <cell r="CW399"/>
          <cell r="CX399">
            <v>243367</v>
          </cell>
          <cell r="CY399"/>
          <cell r="CZ399"/>
        </row>
        <row r="400">
          <cell r="B400">
            <v>394</v>
          </cell>
          <cell r="C400">
            <v>30</v>
          </cell>
          <cell r="D400">
            <v>9</v>
          </cell>
          <cell r="E400">
            <v>2562</v>
          </cell>
          <cell r="F400">
            <v>800042353337</v>
          </cell>
          <cell r="G400" t="str">
            <v>นาง</v>
          </cell>
          <cell r="H400" t="str">
            <v>ศิริพร</v>
          </cell>
          <cell r="I400" t="str">
            <v>กฤษฎา</v>
          </cell>
          <cell r="J400">
            <v>3500900329238</v>
          </cell>
          <cell r="K400" t="str">
            <v>สารภี</v>
          </cell>
          <cell r="L400" t="str">
            <v>เชียงใหม่ 3</v>
          </cell>
          <cell r="M400">
            <v>8</v>
          </cell>
          <cell r="N400" t="str">
            <v>ธปช.</v>
          </cell>
          <cell r="O400" t="str">
            <v>1.บุคคลค้ำประกัน</v>
          </cell>
          <cell r="P400">
            <v>122500.72</v>
          </cell>
          <cell r="Q400">
            <v>15662</v>
          </cell>
          <cell r="R400" t="str">
            <v>แขวงเชียงใหม่</v>
          </cell>
          <cell r="S400" t="str">
            <v>ผบ.12535</v>
          </cell>
          <cell r="T400">
            <v>2560</v>
          </cell>
          <cell r="U400" t="str">
            <v>ผบ.1216</v>
          </cell>
          <cell r="V400">
            <v>2561</v>
          </cell>
          <cell r="W400"/>
          <cell r="X400"/>
          <cell r="Y400"/>
          <cell r="Z400">
            <v>19</v>
          </cell>
          <cell r="AA400">
            <v>2</v>
          </cell>
          <cell r="AB400">
            <v>2561</v>
          </cell>
          <cell r="AC400"/>
          <cell r="AD400"/>
          <cell r="AE400"/>
          <cell r="AF400"/>
          <cell r="AG400"/>
          <cell r="AH400"/>
          <cell r="AI400"/>
          <cell r="AJ400"/>
          <cell r="AK400"/>
          <cell r="AL400"/>
          <cell r="AM400"/>
          <cell r="AN400"/>
          <cell r="AO400"/>
          <cell r="AP400"/>
          <cell r="AQ400"/>
          <cell r="AR400"/>
          <cell r="AS400"/>
          <cell r="AT400"/>
          <cell r="AU400"/>
          <cell r="AV400"/>
          <cell r="AW400"/>
          <cell r="AX400"/>
          <cell r="AY400"/>
          <cell r="AZ400"/>
          <cell r="BA400"/>
          <cell r="BB400"/>
          <cell r="BC400"/>
          <cell r="BD400"/>
          <cell r="BE400"/>
          <cell r="BF400"/>
          <cell r="BG400"/>
          <cell r="BH400">
            <v>823760010365</v>
          </cell>
          <cell r="BI400" t="str">
            <v>นางศิริพร   กฤษฎา</v>
          </cell>
          <cell r="BJ400"/>
          <cell r="BK400"/>
          <cell r="BL400"/>
          <cell r="BM400"/>
          <cell r="BN400" t="str">
            <v>1.นางศิริพร  กฤษฎา
2.นายกริชหิรัญ  กฤษฎา
3.นายธีระพงษ์  กองมา
4.นายสงการนต์  กองมา</v>
          </cell>
          <cell r="BO400" t="str">
            <v>ผู้กู้
(คู่สมรส ล.1)
ผู้ค้ำประกัน ที่ 2
ผู้ค้ำประกัน ที่ 3</v>
          </cell>
          <cell r="BP400" t="str">
            <v>3500900329238
3520300446438
3100602096905
3500900329220</v>
          </cell>
          <cell r="BQ400" t="str">
            <v>-ไม่พบว่ามีกรรมสิทธิ์ในที่ดิน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'-พบว่ามีกรรมสิทธิ์ในที่ดิน อ.สารภี จ.เชียงใหม่ เลขโฉนด 32633 เลขที่ดิน 2866 หน้าสำรวจ 6564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v>
          </cell>
          <cell r="BR400"/>
          <cell r="BS400"/>
          <cell r="BT400"/>
          <cell r="BU400"/>
          <cell r="BV400"/>
          <cell r="BW400"/>
          <cell r="BX400"/>
          <cell r="BY400" t="str">
            <v xml:space="preserve">1.นางศิริพร  กฤษฎา
2.นายกริชหิรัญ  กฤษฎา
3.นายธีระพงษ์  กฤษฎา
4.นายสงกรานต์  กองมา
</v>
          </cell>
          <cell r="BZ400" t="str">
            <v xml:space="preserve">จำเลยที่ 1
คู่สมรสจำเลยที่ 1
จำเลยที่ 2
จำเลยที่ 3
</v>
          </cell>
          <cell r="CA400" t="str">
            <v xml:space="preserve">3500900329238
3520300446438
3100602096905
3500900329220
</v>
          </cell>
          <cell r="CB400" t="str">
            <v>-ไม่พบว่ามีกรรมสิทธิ์ในที่ดิน อ.สารภี จ.เชียงใหม่
-ไม่พบว่ามีกรรมสิทธิ์ในที่ดิน อ.เมืองเชียงใหม่  จ.เชียงใหม่
'-พบกรรมสิทธิ์ในที่ดินโฉนดเลขที่  32633 เลขที่ดิน 2866 หน้าสำรวจ 6564  ต.หนองผึ้ง  อ.สารภี  จ.เชียงใหม่ (ติดอายัด)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v>
          </cell>
          <cell r="CC400"/>
          <cell r="CD400">
            <v>4</v>
          </cell>
          <cell r="CE400"/>
          <cell r="CF400"/>
          <cell r="CG400"/>
          <cell r="CH400"/>
          <cell r="CI400"/>
          <cell r="CJ400"/>
          <cell r="CK400"/>
          <cell r="CL400"/>
          <cell r="CM400"/>
          <cell r="CN400"/>
          <cell r="CO400"/>
          <cell r="CP400"/>
          <cell r="CQ400"/>
          <cell r="CR400"/>
          <cell r="CS400"/>
          <cell r="CT400"/>
          <cell r="CU400"/>
          <cell r="CV400"/>
          <cell r="CW400"/>
          <cell r="CX400">
            <v>243397</v>
          </cell>
          <cell r="CY400"/>
          <cell r="CZ400"/>
        </row>
        <row r="401">
          <cell r="B401">
            <v>395</v>
          </cell>
          <cell r="C401">
            <v>2</v>
          </cell>
          <cell r="D401">
            <v>10</v>
          </cell>
          <cell r="E401">
            <v>2562</v>
          </cell>
          <cell r="F401">
            <v>800050456436</v>
          </cell>
          <cell r="G401" t="str">
            <v>นาง</v>
          </cell>
          <cell r="H401" t="str">
            <v>จุรีรัตน์</v>
          </cell>
          <cell r="I401" t="str">
            <v>ขันทาระศรี  แมนสัน</v>
          </cell>
          <cell r="J401">
            <v>5350800006958</v>
          </cell>
          <cell r="K401" t="str">
            <v>เชียงใหม่</v>
          </cell>
          <cell r="L401" t="str">
            <v>เชียงใหม่ 1</v>
          </cell>
          <cell r="M401">
            <v>8</v>
          </cell>
          <cell r="N401" t="str">
            <v>ธปช.</v>
          </cell>
          <cell r="O401" t="str">
            <v>4.ไม่มีหลักประกัน</v>
          </cell>
          <cell r="P401">
            <v>33986.82</v>
          </cell>
          <cell r="Q401"/>
          <cell r="R401" t="str">
            <v>แขวงเชียงใหม่</v>
          </cell>
          <cell r="S401" t="str">
            <v>ผบ.2679</v>
          </cell>
          <cell r="T401">
            <v>2560</v>
          </cell>
          <cell r="U401" t="str">
            <v>ผบ.8522</v>
          </cell>
          <cell r="V401">
            <v>2560</v>
          </cell>
          <cell r="W401"/>
          <cell r="X401"/>
          <cell r="Y401"/>
          <cell r="Z401">
            <v>12</v>
          </cell>
          <cell r="AA401">
            <v>9</v>
          </cell>
          <cell r="AB401">
            <v>2560</v>
          </cell>
          <cell r="AC401"/>
          <cell r="AD401"/>
          <cell r="AE401"/>
          <cell r="AF401"/>
          <cell r="AG401"/>
          <cell r="AH401"/>
          <cell r="AI401"/>
          <cell r="AJ401"/>
          <cell r="AK401"/>
          <cell r="AL401"/>
          <cell r="AM401"/>
          <cell r="AN401"/>
          <cell r="AO401"/>
          <cell r="AP401"/>
          <cell r="AQ401"/>
          <cell r="AR401"/>
          <cell r="AS401"/>
          <cell r="AT401"/>
          <cell r="AU401"/>
          <cell r="AV401"/>
          <cell r="AW401"/>
          <cell r="AX401"/>
          <cell r="AY401"/>
          <cell r="AZ401"/>
          <cell r="BA401"/>
          <cell r="BB401" t="str">
            <v xml:space="preserve">(ติดอายัด) ทั้งนี้ ฉ.10398 อยู่ภายใต้การจัดสรรที่ดินแต่ยังไม่จดทะเบียนนิติบุคคลฯ </v>
          </cell>
          <cell r="BC401"/>
          <cell r="BD401"/>
          <cell r="BE401"/>
          <cell r="BF401"/>
          <cell r="BG401"/>
          <cell r="BH401">
            <v>823560010311</v>
          </cell>
          <cell r="BI401" t="str">
            <v>นางจุรีรัตน์   ขันทาระศรี  แมนสัน</v>
          </cell>
          <cell r="BJ401"/>
          <cell r="BK401"/>
          <cell r="BL401"/>
          <cell r="BM401"/>
          <cell r="BN401" t="str">
            <v xml:space="preserve">1.นางจุรีรัตน์  ขันทาระศรี แมนสัน
</v>
          </cell>
          <cell r="BO401" t="str">
            <v xml:space="preserve">ผู้กู้
</v>
          </cell>
          <cell r="BP401">
            <v>5350800006958</v>
          </cell>
          <cell r="BQ401" t="str">
            <v xml:space="preserve">-พบว่ามีกรรมสิทธิ์ในที่ดินโฉนดเลขที่ 103981 ต.สุเทพ อ.เมืองเชียงใหม่ จ.เชียงใหม่
</v>
          </cell>
          <cell r="BR401"/>
          <cell r="BS401"/>
          <cell r="BT401"/>
          <cell r="BU401"/>
          <cell r="BV401"/>
          <cell r="BW401"/>
          <cell r="BX401"/>
          <cell r="BY401" t="str">
            <v>-พบว่ามีกรรมสิทธิในที่เลข เลขโฉนด 103981 หน้าสำรวจ 10104 ต.สุเทพ อ.เมืองเชียงใหม่ จ.เชียงใหม่</v>
          </cell>
          <cell r="BZ401"/>
          <cell r="CA401"/>
          <cell r="CB401" t="str">
            <v>พบ</v>
          </cell>
          <cell r="CC401"/>
          <cell r="CD401"/>
          <cell r="CE401"/>
          <cell r="CF401"/>
          <cell r="CG401"/>
          <cell r="CH401"/>
          <cell r="CI401"/>
          <cell r="CJ401"/>
          <cell r="CK401"/>
          <cell r="CL401"/>
          <cell r="CM401"/>
          <cell r="CN401"/>
          <cell r="CO401"/>
          <cell r="CP401"/>
          <cell r="CQ401"/>
          <cell r="CR401"/>
          <cell r="CS401"/>
          <cell r="CT401"/>
          <cell r="CU401"/>
          <cell r="CV401"/>
          <cell r="CW401"/>
          <cell r="CX401"/>
          <cell r="CY401"/>
          <cell r="CZ401"/>
        </row>
        <row r="402">
          <cell r="B402">
            <v>396</v>
          </cell>
          <cell r="C402"/>
          <cell r="D402"/>
          <cell r="E402"/>
          <cell r="F402">
            <v>800036881277</v>
          </cell>
          <cell r="G402" t="str">
            <v>นาย</v>
          </cell>
          <cell r="H402" t="str">
            <v>โกมินทร์</v>
          </cell>
          <cell r="I402" t="str">
            <v>พรมเมฆ</v>
          </cell>
          <cell r="J402">
            <v>1539900062403</v>
          </cell>
          <cell r="K402" t="str">
            <v>บิ๊กซี เชียงใหม่ ดอนจั่น</v>
          </cell>
          <cell r="L402" t="str">
            <v>เชียงใหม่ 1</v>
          </cell>
          <cell r="M402">
            <v>8</v>
          </cell>
          <cell r="N402" t="str">
            <v>เคหะ</v>
          </cell>
          <cell r="O402" t="str">
            <v>2.หลักทรัพย์ค้ำประกัน</v>
          </cell>
          <cell r="P402">
            <v>1346446.1</v>
          </cell>
          <cell r="Q402"/>
          <cell r="R402" t="str">
            <v>จังหวัดเชียงใหม่</v>
          </cell>
          <cell r="S402" t="str">
            <v>ผบ.1817</v>
          </cell>
          <cell r="T402">
            <v>2560</v>
          </cell>
          <cell r="U402" t="str">
            <v>ผบ.152</v>
          </cell>
          <cell r="V402">
            <v>2561</v>
          </cell>
          <cell r="W402"/>
          <cell r="X402"/>
          <cell r="Y402"/>
          <cell r="Z402">
            <v>5</v>
          </cell>
          <cell r="AA402">
            <v>2</v>
          </cell>
          <cell r="AB402">
            <v>2561</v>
          </cell>
          <cell r="AC402"/>
          <cell r="AD402"/>
          <cell r="AE402"/>
          <cell r="AF402"/>
          <cell r="AG402"/>
          <cell r="AH402"/>
          <cell r="AI402"/>
          <cell r="AJ402"/>
          <cell r="AK402"/>
          <cell r="AL402"/>
          <cell r="AM402"/>
          <cell r="AN402"/>
          <cell r="AO402"/>
          <cell r="AP402"/>
          <cell r="AQ402"/>
          <cell r="AR402"/>
          <cell r="AS402"/>
          <cell r="AT402"/>
          <cell r="AU402"/>
          <cell r="AV402"/>
          <cell r="AW402"/>
          <cell r="AX402"/>
          <cell r="AY402"/>
          <cell r="AZ402"/>
          <cell r="BA402"/>
          <cell r="BB402"/>
          <cell r="BC402" t="str">
            <v>ธนกร</v>
          </cell>
          <cell r="BD402" t="str">
            <v>ยึดทรัพย์จำนอง</v>
          </cell>
          <cell r="BE402"/>
          <cell r="BF402"/>
          <cell r="BG402"/>
          <cell r="BH402">
            <v>823560010572</v>
          </cell>
          <cell r="BI402" t="str">
            <v>นายโกมินทร์   พรมเมฆ</v>
          </cell>
          <cell r="BJ402"/>
          <cell r="BK402"/>
          <cell r="BL402"/>
          <cell r="BM402"/>
          <cell r="BN402" t="str">
            <v>1.นายโกมินทร์ พรมเมฆ
2.นางสาวสมฤทัย อับดุลการิม</v>
          </cell>
          <cell r="BO402" t="str">
            <v>ผู้กู้
ผู้กู้</v>
          </cell>
          <cell r="BP402" t="str">
            <v>1539900062403
5101200038134</v>
          </cell>
          <cell r="BQ402"/>
          <cell r="BR402"/>
          <cell r="BS402"/>
          <cell r="BT402"/>
          <cell r="BU402"/>
          <cell r="BV402"/>
          <cell r="BW402"/>
          <cell r="BX402"/>
          <cell r="BY402"/>
          <cell r="BZ402"/>
          <cell r="CA402"/>
          <cell r="CB402"/>
          <cell r="CC402"/>
          <cell r="CD402"/>
          <cell r="CE402"/>
          <cell r="CF402"/>
          <cell r="CG402"/>
          <cell r="CH402"/>
          <cell r="CI402"/>
          <cell r="CJ402"/>
          <cell r="CK402"/>
          <cell r="CL402"/>
          <cell r="CM402"/>
          <cell r="CN402"/>
          <cell r="CO402"/>
          <cell r="CP402"/>
          <cell r="CQ402"/>
          <cell r="CR402"/>
          <cell r="CS402"/>
          <cell r="CT402"/>
          <cell r="CU402"/>
          <cell r="CV402"/>
          <cell r="CW402"/>
          <cell r="CX402"/>
          <cell r="CY402"/>
          <cell r="CZ402"/>
        </row>
        <row r="403">
          <cell r="B403">
            <v>397</v>
          </cell>
          <cell r="C403">
            <v>30</v>
          </cell>
          <cell r="D403">
            <v>11</v>
          </cell>
          <cell r="E403">
            <v>2564</v>
          </cell>
          <cell r="F403">
            <v>800045555391</v>
          </cell>
          <cell r="G403" t="str">
            <v>นาย</v>
          </cell>
          <cell r="H403" t="str">
            <v>สาโรจน์</v>
          </cell>
          <cell r="I403" t="str">
            <v>สาครินทร์</v>
          </cell>
          <cell r="J403">
            <v>1500300106959</v>
          </cell>
          <cell r="K403" t="str">
            <v>เม-ญ่า เชียงใหม่</v>
          </cell>
          <cell r="L403" t="str">
            <v>เชียงใหม่ 1</v>
          </cell>
          <cell r="M403">
            <v>8</v>
          </cell>
          <cell r="N403" t="str">
            <v>สินเชื่อธนาคารประชาชน</v>
          </cell>
          <cell r="O403" t="str">
            <v>1.บุคคลค้ำประกัน</v>
          </cell>
          <cell r="P403">
            <v>52700</v>
          </cell>
          <cell r="Q403">
            <v>24724.59</v>
          </cell>
          <cell r="R403" t="str">
            <v>แขวงเชียงใหม่</v>
          </cell>
          <cell r="S403" t="str">
            <v>ผบ.2587</v>
          </cell>
          <cell r="T403">
            <v>2562</v>
          </cell>
          <cell r="U403" t="str">
            <v>ผบ.3049</v>
          </cell>
          <cell r="V403">
            <v>2562</v>
          </cell>
          <cell r="W403">
            <v>12</v>
          </cell>
          <cell r="X403">
            <v>5</v>
          </cell>
          <cell r="Y403">
            <v>2562</v>
          </cell>
          <cell r="Z403"/>
          <cell r="AA403"/>
          <cell r="AB403"/>
          <cell r="AC403">
            <v>12</v>
          </cell>
          <cell r="AD403">
            <v>5</v>
          </cell>
          <cell r="AE403">
            <v>2562</v>
          </cell>
          <cell r="AF403">
            <v>26</v>
          </cell>
          <cell r="AG403">
            <v>5</v>
          </cell>
          <cell r="AH403">
            <v>2563</v>
          </cell>
          <cell r="AI403"/>
          <cell r="AJ403"/>
          <cell r="AK403"/>
          <cell r="AL403"/>
          <cell r="AM403"/>
          <cell r="AN403"/>
          <cell r="AO403"/>
          <cell r="AP403"/>
          <cell r="AQ403"/>
          <cell r="AR403"/>
          <cell r="AS403"/>
          <cell r="AT403"/>
          <cell r="AU403"/>
          <cell r="AV403"/>
          <cell r="AW403"/>
          <cell r="AX403"/>
          <cell r="AY403"/>
          <cell r="AZ403"/>
          <cell r="BA403"/>
          <cell r="BB403" t="str">
            <v>สืบทรัพย์ (คำสั่ง 30/11/2564)</v>
          </cell>
          <cell r="BC403" t="str">
            <v>เกศินี</v>
          </cell>
          <cell r="BD403"/>
          <cell r="BE403"/>
          <cell r="BF403"/>
          <cell r="BG403"/>
          <cell r="BH403">
            <v>823560010895</v>
          </cell>
          <cell r="BI403" t="str">
            <v>นายสาโรจน์   สาครินทร์</v>
          </cell>
          <cell r="BJ403"/>
          <cell r="BK403"/>
          <cell r="BL403"/>
          <cell r="BM403"/>
          <cell r="BN403" t="str">
            <v>1.นายสาโรจน์  สาครินทร์
2.นางสาวเมธ์วดี  ดีสุริยจันทร์
3.นยเกรียงไกร  พุทธปวน
4.นางสาวจิราภรณ์  กันทะเนตร์</v>
          </cell>
          <cell r="BO403" t="str">
            <v xml:space="preserve">จำเลยที่ 1
จำเลยที่ 2
คู่สมรสจำเลยที่ 2
จำเลยที่ 3
</v>
          </cell>
          <cell r="BP403" t="str">
            <v>1500300106959
1629900044536
1500300106959
1560300094403</v>
          </cell>
          <cell r="BQ403" t="str">
            <v xml:space="preserve">-ไม่พบว่ามีกรรมศิทธิ์ในที่ดิน อ.เมือง จ.เชียงใหม่
'-ไม่พบว่ามีกรรมศิทธิ์ในที่ดิน อ.แม่แจ่ม จ.เชียงใหม่
'-ไม่พบว่ามีกรรมศิทธิ์ในที่ดิน อ.เมือง จ.เชียงใหม่
'-ไม่พบว่ามีกรรมศิทธิ์ในที่ดิน อ.สันทราย จ.เชียงใหม่
'-ไม่พบว่ามีกรรมศิทธิ์ในที่ดิน อ.เมือง จ.เชียงใหม่
'-ไม่พบว่ามีกรรมศิทธิ์ในที่ดิน อ.สารภี จ.เชียงใหม่
'-ไม่พบว่ามีกรรมศิทธิ์ในที่ดิน อ.เมือง จ.ลำพูน
'-ไม่พบว่ามีกรรมศิทธิ์ในที่ดิน อ.เมือง จ.เชียงใหม่
'-พบว่ามีกรรมสิทธิ์ในที่ดินโฉนดเลขที่ 64390 ต.ร่มเย็น อ.เชียงคำ จ.พะเยา (ติดจำนอง)
</v>
          </cell>
          <cell r="BR403" t="str">
            <v>พบ</v>
          </cell>
          <cell r="BS403"/>
          <cell r="BT403">
            <v>4</v>
          </cell>
          <cell r="BU403"/>
          <cell r="BV403"/>
          <cell r="BW403"/>
          <cell r="BX403"/>
          <cell r="BY403"/>
          <cell r="BZ403"/>
          <cell r="CA403"/>
          <cell r="CB403"/>
          <cell r="CC403"/>
          <cell r="CD403"/>
          <cell r="CE403"/>
          <cell r="CF403"/>
          <cell r="CG403"/>
          <cell r="CH403"/>
          <cell r="CI403"/>
          <cell r="CJ403"/>
          <cell r="CK403"/>
          <cell r="CL403"/>
          <cell r="CM403"/>
          <cell r="CN403"/>
          <cell r="CO403"/>
          <cell r="CP403"/>
          <cell r="CQ403"/>
          <cell r="CR403"/>
          <cell r="CS403"/>
          <cell r="CT403"/>
          <cell r="CU403"/>
          <cell r="CV403"/>
          <cell r="CW403">
            <v>242899</v>
          </cell>
          <cell r="CX403">
            <v>243397</v>
          </cell>
          <cell r="CY403"/>
          <cell r="CZ403"/>
        </row>
        <row r="404">
          <cell r="B404">
            <v>398</v>
          </cell>
          <cell r="C404">
            <v>10</v>
          </cell>
          <cell r="D404">
            <v>10</v>
          </cell>
          <cell r="E404">
            <v>2562</v>
          </cell>
          <cell r="F404">
            <v>800064503884</v>
          </cell>
          <cell r="G404" t="str">
            <v>นาย</v>
          </cell>
          <cell r="H404" t="str">
            <v>นิรันดร์</v>
          </cell>
          <cell r="I404" t="str">
            <v>วงค์วัฒนา</v>
          </cell>
          <cell r="J404">
            <v>3509900308247</v>
          </cell>
          <cell r="K404" t="str">
            <v>แม่ริม</v>
          </cell>
          <cell r="L404" t="str">
            <v>เชียงใหม่ 1</v>
          </cell>
          <cell r="M404">
            <v>8</v>
          </cell>
          <cell r="N404" t="str">
            <v>ธปช</v>
          </cell>
          <cell r="O404" t="str">
            <v>1.บุคคลค้ำประกัน</v>
          </cell>
          <cell r="P404">
            <v>85336.72</v>
          </cell>
          <cell r="Q404"/>
          <cell r="R404" t="str">
            <v>แขวงเชียงใหม่</v>
          </cell>
          <cell r="S404" t="str">
            <v>ผบ.2599</v>
          </cell>
          <cell r="T404">
            <v>2562</v>
          </cell>
          <cell r="U404" t="str">
            <v>ผบ.3056</v>
          </cell>
          <cell r="V404">
            <v>2562</v>
          </cell>
          <cell r="W404">
            <v>12</v>
          </cell>
          <cell r="X404">
            <v>5</v>
          </cell>
          <cell r="Y404">
            <v>2562</v>
          </cell>
          <cell r="Z404"/>
          <cell r="AA404"/>
          <cell r="AB404"/>
          <cell r="AC404"/>
          <cell r="AD404"/>
          <cell r="AE404"/>
          <cell r="AF404"/>
          <cell r="AG404"/>
          <cell r="AH404"/>
          <cell r="AI404"/>
          <cell r="AJ404"/>
          <cell r="AK404"/>
          <cell r="AL404"/>
          <cell r="AM404"/>
          <cell r="AN404"/>
          <cell r="AO404"/>
          <cell r="AP404"/>
          <cell r="AQ404"/>
          <cell r="AR404"/>
          <cell r="AS404"/>
          <cell r="AT404"/>
          <cell r="AU404"/>
          <cell r="AV404"/>
          <cell r="AW404"/>
          <cell r="AX404"/>
          <cell r="AY404"/>
          <cell r="AZ404"/>
          <cell r="BA404"/>
          <cell r="BB404"/>
          <cell r="BC404" t="str">
            <v>ธนกร</v>
          </cell>
          <cell r="BD404"/>
          <cell r="BE404"/>
          <cell r="BF404"/>
          <cell r="BG404"/>
          <cell r="BH404">
            <v>823561010891</v>
          </cell>
          <cell r="BI404" t="str">
            <v>นายนิรันดร์   วงค์วัฒนา</v>
          </cell>
          <cell r="BJ404"/>
          <cell r="BK404"/>
          <cell r="BL404"/>
          <cell r="BM404"/>
          <cell r="BN404"/>
          <cell r="BO404"/>
          <cell r="BP404"/>
          <cell r="BQ404"/>
          <cell r="BR404"/>
          <cell r="BS404"/>
          <cell r="BT404"/>
          <cell r="BU404"/>
          <cell r="BV404"/>
          <cell r="BW404"/>
          <cell r="BX404"/>
          <cell r="BY404"/>
          <cell r="BZ404"/>
          <cell r="CA404"/>
          <cell r="CB404"/>
          <cell r="CC404"/>
          <cell r="CD404"/>
          <cell r="CE404"/>
          <cell r="CF404"/>
          <cell r="CG404"/>
          <cell r="CH404"/>
          <cell r="CI404"/>
          <cell r="CJ404"/>
          <cell r="CK404"/>
          <cell r="CL404"/>
          <cell r="CM404"/>
          <cell r="CN404"/>
          <cell r="CO404"/>
          <cell r="CP404"/>
          <cell r="CQ404"/>
          <cell r="CR404"/>
          <cell r="CS404"/>
          <cell r="CT404"/>
          <cell r="CU404"/>
          <cell r="CV404"/>
          <cell r="CW404"/>
          <cell r="CX404"/>
          <cell r="CY404"/>
          <cell r="CZ404"/>
        </row>
        <row r="405">
          <cell r="B405">
            <v>399</v>
          </cell>
          <cell r="C405">
            <v>10</v>
          </cell>
          <cell r="D405">
            <v>10</v>
          </cell>
          <cell r="E405">
            <v>2562</v>
          </cell>
          <cell r="F405">
            <v>800029215590</v>
          </cell>
          <cell r="G405" t="str">
            <v>นาย</v>
          </cell>
          <cell r="H405" t="str">
            <v>อัครพงษ์</v>
          </cell>
          <cell r="I405" t="str">
            <v>จันตาบุญ</v>
          </cell>
          <cell r="J405">
            <v>1501600066228</v>
          </cell>
          <cell r="K405" t="str">
            <v>แม่ริม</v>
          </cell>
          <cell r="L405" t="str">
            <v>เชียงใหม่ 1</v>
          </cell>
          <cell r="M405">
            <v>8</v>
          </cell>
          <cell r="N405" t="str">
            <v>สินเชื่อธนาคารประชาชน</v>
          </cell>
          <cell r="O405" t="str">
            <v>1.บุคคลค้ำประกัน</v>
          </cell>
          <cell r="P405">
            <v>103139.02</v>
          </cell>
          <cell r="Q405"/>
          <cell r="R405" t="str">
            <v>แขวงเชียงใหม่</v>
          </cell>
          <cell r="S405" t="str">
            <v>ผบ.5275</v>
          </cell>
          <cell r="T405">
            <v>2562</v>
          </cell>
          <cell r="U405" t="str">
            <v>ผบ6160</v>
          </cell>
          <cell r="V405">
            <v>2562</v>
          </cell>
          <cell r="W405">
            <v>8</v>
          </cell>
          <cell r="X405">
            <v>7</v>
          </cell>
          <cell r="Y405">
            <v>2562</v>
          </cell>
          <cell r="Z405"/>
          <cell r="AA405"/>
          <cell r="AB405"/>
          <cell r="AC405"/>
          <cell r="AD405"/>
          <cell r="AE405"/>
          <cell r="AF405"/>
          <cell r="AG405"/>
          <cell r="AH405"/>
          <cell r="AI405"/>
          <cell r="AJ405"/>
          <cell r="AK405"/>
          <cell r="AL405"/>
          <cell r="AM405"/>
          <cell r="AN405"/>
          <cell r="AO405"/>
          <cell r="AP405"/>
          <cell r="AQ405"/>
          <cell r="AR405"/>
          <cell r="AS405"/>
          <cell r="AT405"/>
          <cell r="AU405"/>
          <cell r="AV405"/>
          <cell r="AW405"/>
          <cell r="AX405"/>
          <cell r="AY405"/>
          <cell r="AZ405"/>
          <cell r="BA405"/>
          <cell r="BB405"/>
          <cell r="BC405" t="str">
            <v>ธนกร</v>
          </cell>
          <cell r="BD405"/>
          <cell r="BE405"/>
          <cell r="BF405"/>
          <cell r="BG405"/>
          <cell r="BH405">
            <v>823561010895</v>
          </cell>
          <cell r="BI405" t="str">
            <v>นายอัครพงษ์   จันตาบุญ</v>
          </cell>
          <cell r="BJ405"/>
          <cell r="BK405"/>
          <cell r="BL405"/>
          <cell r="BM405"/>
          <cell r="BN405"/>
          <cell r="BO405"/>
          <cell r="BP405"/>
          <cell r="BQ405"/>
          <cell r="BR405"/>
          <cell r="BS405"/>
          <cell r="BT405"/>
          <cell r="BU405"/>
          <cell r="BV405"/>
          <cell r="BW405"/>
          <cell r="BX405"/>
          <cell r="BY405"/>
          <cell r="BZ405"/>
          <cell r="CA405"/>
          <cell r="CB405"/>
          <cell r="CC405"/>
          <cell r="CD405"/>
          <cell r="CE405"/>
          <cell r="CF405"/>
          <cell r="CG405"/>
          <cell r="CH405"/>
          <cell r="CI405"/>
          <cell r="CJ405"/>
          <cell r="CK405"/>
          <cell r="CL405"/>
          <cell r="CM405"/>
          <cell r="CN405"/>
          <cell r="CO405"/>
          <cell r="CP405"/>
          <cell r="CQ405"/>
          <cell r="CR405"/>
          <cell r="CS405"/>
          <cell r="CT405"/>
          <cell r="CU405"/>
          <cell r="CV405"/>
          <cell r="CW405"/>
          <cell r="CX405"/>
          <cell r="CY405"/>
          <cell r="CZ405"/>
        </row>
        <row r="406">
          <cell r="B406">
            <v>400</v>
          </cell>
          <cell r="C406">
            <v>10</v>
          </cell>
          <cell r="D406">
            <v>10</v>
          </cell>
          <cell r="E406">
            <v>2562</v>
          </cell>
          <cell r="F406">
            <v>800035950834</v>
          </cell>
          <cell r="G406" t="str">
            <v>นาย</v>
          </cell>
          <cell r="H406" t="str">
            <v xml:space="preserve">โชติพัฒน์หรือปฏักซ์  </v>
          </cell>
          <cell r="I406" t="str">
            <v>คำภีระ</v>
          </cell>
          <cell r="J406">
            <v>1509900625211</v>
          </cell>
          <cell r="K406" t="str">
            <v>แม่ริม</v>
          </cell>
          <cell r="L406" t="str">
            <v>เชียงใหม่ 1</v>
          </cell>
          <cell r="M406">
            <v>8</v>
          </cell>
          <cell r="N406" t="str">
            <v>ธปช</v>
          </cell>
          <cell r="O406" t="str">
            <v>1.บุคคลค้ำประกัน</v>
          </cell>
          <cell r="P406">
            <v>57462.03</v>
          </cell>
          <cell r="Q406"/>
          <cell r="R406" t="str">
            <v>แขวงเชียงใหม่</v>
          </cell>
          <cell r="S406" t="str">
            <v>ผบ.2607</v>
          </cell>
          <cell r="T406">
            <v>2562</v>
          </cell>
          <cell r="U406" t="str">
            <v>ผบ.3075</v>
          </cell>
          <cell r="V406">
            <v>2562</v>
          </cell>
          <cell r="W406">
            <v>12</v>
          </cell>
          <cell r="X406">
            <v>5</v>
          </cell>
          <cell r="Y406">
            <v>2562</v>
          </cell>
          <cell r="Z406"/>
          <cell r="AA406"/>
          <cell r="AB406"/>
          <cell r="AC406"/>
          <cell r="AD406"/>
          <cell r="AE406"/>
          <cell r="AF406"/>
          <cell r="AG406"/>
          <cell r="AH406"/>
          <cell r="AI406"/>
          <cell r="AJ406"/>
          <cell r="AK406"/>
          <cell r="AL406"/>
          <cell r="AM406"/>
          <cell r="AN406"/>
          <cell r="AO406"/>
          <cell r="AP406"/>
          <cell r="AQ406"/>
          <cell r="AR406"/>
          <cell r="AS406"/>
          <cell r="AT406"/>
          <cell r="AU406"/>
          <cell r="AV406"/>
          <cell r="AW406"/>
          <cell r="AX406"/>
          <cell r="AY406"/>
          <cell r="AZ406"/>
          <cell r="BA406"/>
          <cell r="BB406"/>
          <cell r="BC406" t="str">
            <v>ธนกร</v>
          </cell>
          <cell r="BD406"/>
          <cell r="BE406"/>
          <cell r="BF406"/>
          <cell r="BG406"/>
          <cell r="BH406">
            <v>823561010897</v>
          </cell>
          <cell r="BI406" t="str">
            <v>นายโชติพัฒน์หรือปฏักซ์     คำภีระ</v>
          </cell>
          <cell r="BJ406"/>
          <cell r="BK406"/>
          <cell r="BL406"/>
          <cell r="BM406"/>
          <cell r="BN406"/>
          <cell r="BO406"/>
          <cell r="BP406"/>
          <cell r="BQ406"/>
          <cell r="BR406"/>
          <cell r="BS406"/>
          <cell r="BT406"/>
          <cell r="BU406"/>
          <cell r="BV406"/>
          <cell r="BW406"/>
          <cell r="BX406"/>
          <cell r="BY406"/>
          <cell r="BZ406"/>
          <cell r="CA406"/>
          <cell r="CB406"/>
          <cell r="CC406"/>
          <cell r="CD406"/>
          <cell r="CE406"/>
          <cell r="CF406"/>
          <cell r="CG406"/>
          <cell r="CH406"/>
          <cell r="CI406"/>
          <cell r="CJ406"/>
          <cell r="CK406"/>
          <cell r="CL406"/>
          <cell r="CM406"/>
          <cell r="CN406"/>
          <cell r="CO406"/>
          <cell r="CP406"/>
          <cell r="CQ406"/>
          <cell r="CR406"/>
          <cell r="CS406"/>
          <cell r="CT406"/>
          <cell r="CU406"/>
          <cell r="CV406"/>
          <cell r="CW406"/>
          <cell r="CX406"/>
          <cell r="CY406"/>
          <cell r="CZ406"/>
        </row>
        <row r="407">
          <cell r="B407">
            <v>401</v>
          </cell>
          <cell r="C407">
            <v>23</v>
          </cell>
          <cell r="D407">
            <v>1</v>
          </cell>
          <cell r="E407">
            <v>2563</v>
          </cell>
          <cell r="F407">
            <v>800044996190</v>
          </cell>
          <cell r="G407" t="str">
            <v>นางสาว</v>
          </cell>
          <cell r="H407" t="str">
            <v>จีรวรรณ</v>
          </cell>
          <cell r="I407" t="str">
            <v>กอบแก้ว</v>
          </cell>
          <cell r="J407">
            <v>3500200884336</v>
          </cell>
          <cell r="K407" t="str">
            <v>ถนนทิพย์เนตร</v>
          </cell>
          <cell r="L407" t="str">
            <v>เชียงใหม่ 1</v>
          </cell>
          <cell r="M407">
            <v>8</v>
          </cell>
          <cell r="N407" t="str">
            <v>ธปช.</v>
          </cell>
          <cell r="O407" t="str">
            <v>1.บุคคลค้ำประกัน</v>
          </cell>
          <cell r="P407">
            <v>185412</v>
          </cell>
          <cell r="Q407"/>
          <cell r="R407" t="str">
            <v>แขวงเชียงใหม่</v>
          </cell>
          <cell r="S407" t="str">
            <v>ผบ.11129</v>
          </cell>
          <cell r="T407">
            <v>2561</v>
          </cell>
          <cell r="U407" t="str">
            <v>ผบ.14621</v>
          </cell>
          <cell r="V407">
            <v>2561</v>
          </cell>
          <cell r="W407">
            <v>17</v>
          </cell>
          <cell r="X407">
            <v>12</v>
          </cell>
          <cell r="Y407">
            <v>2561</v>
          </cell>
          <cell r="Z407"/>
          <cell r="AA407"/>
          <cell r="AB407"/>
          <cell r="AC407"/>
          <cell r="AD407"/>
          <cell r="AE407"/>
          <cell r="AF407"/>
          <cell r="AG407"/>
          <cell r="AH407"/>
          <cell r="AI407"/>
          <cell r="AJ407"/>
          <cell r="AK407"/>
          <cell r="AL407"/>
          <cell r="AM407"/>
          <cell r="AN407"/>
          <cell r="AO407"/>
          <cell r="AP407"/>
          <cell r="AQ407"/>
          <cell r="AR407"/>
          <cell r="AS407"/>
          <cell r="AT407"/>
          <cell r="AU407"/>
          <cell r="AV407"/>
          <cell r="AW407"/>
          <cell r="AX407"/>
          <cell r="AY407"/>
          <cell r="AZ407"/>
          <cell r="BA407"/>
          <cell r="BB407" t="str">
            <v>รายงานผลสืบทรัพย์ 8/11/2567</v>
          </cell>
          <cell r="BC407" t="str">
            <v>ธนกร/วชิราภรณ์</v>
          </cell>
          <cell r="BD407"/>
          <cell r="BE407"/>
          <cell r="BF407" t="str">
            <v>ศูนย์ 1</v>
          </cell>
          <cell r="BG407"/>
          <cell r="BH407">
            <v>823561010502</v>
          </cell>
          <cell r="BI407" t="str">
            <v>นางสาวจีรวรรณ   กอบแก้ว</v>
          </cell>
          <cell r="BJ407"/>
          <cell r="BK407"/>
          <cell r="BL407"/>
          <cell r="BM407"/>
          <cell r="BN407" t="str">
            <v>1.นางสาวจีรวรรณ กอบแก้ว
2.นายชูชาติ มะโรลา
3.นายพยน มีแก้ว</v>
          </cell>
          <cell r="BO407" t="str">
            <v>ผู้กู้
คู่สมรสผู้กู้
ผู้ค้ำประกัน</v>
          </cell>
          <cell r="BP407" t="str">
            <v>3500200884336
3500200673751
3649800044751</v>
          </cell>
          <cell r="BQ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v>
          </cell>
          <cell r="BR407" t="str">
            <v>ไม่พบ</v>
          </cell>
          <cell r="BS407" t="str">
            <v>พบ</v>
          </cell>
          <cell r="BT407">
            <v>3</v>
          </cell>
          <cell r="BU407">
            <v>3</v>
          </cell>
          <cell r="BV407"/>
          <cell r="BW407"/>
          <cell r="BX407"/>
          <cell r="BY407" t="str">
            <v>1.นางสาวจีรวรรณ กอบแก้ว
2.นายชูชาติ มะโรลา
3.นายพยน มีแก้ว</v>
          </cell>
          <cell r="BZ407" t="str">
            <v>จำเลยที่ 1
คู่สมรสจำเลยที่ 1
จำเลยที่ 2</v>
          </cell>
          <cell r="CA407" t="str">
            <v>3-5002-00884-33-6
3-5002-00673-75-1
3-6498-00044-75-1</v>
          </cell>
          <cell r="CB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
-ไม่พบว่ามีกรรมสิทธิ์ในที่ดิน อ.สวรรคโลก  จ.สุโขทัย</v>
          </cell>
          <cell r="CC407"/>
          <cell r="CD407"/>
          <cell r="CE407"/>
          <cell r="CF407"/>
          <cell r="CG407" t="str">
            <v>1.นางสาวจีรวรรณ กอบแก้ว
2.นายชูชาติ มะโรลา
3.นายพยน มีแก้ว</v>
          </cell>
          <cell r="CH407" t="str">
            <v>จำเลยที่ 1
คู่สมรสจำเลยที่ 1
จำเลยที่ 2</v>
          </cell>
          <cell r="CI407" t="str">
            <v>3-5002-00884-33-6
3-5002-00673-75-1
3-6498-00044-75-1</v>
          </cell>
          <cell r="CJ407"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อ.สวรรคโลก  จ.สุโขทัย</v>
          </cell>
          <cell r="CK407" t="str">
            <v>ไม่พบทรัพย์</v>
          </cell>
          <cell r="CL407"/>
          <cell r="CM407"/>
          <cell r="CN407"/>
          <cell r="CO407"/>
          <cell r="CP407"/>
          <cell r="CQ407"/>
          <cell r="CR407"/>
          <cell r="CS407"/>
          <cell r="CT407"/>
          <cell r="CU407"/>
          <cell r="CV407"/>
          <cell r="CW407"/>
          <cell r="CX407"/>
          <cell r="CY407"/>
          <cell r="CZ407"/>
        </row>
        <row r="408">
          <cell r="B408">
            <v>402</v>
          </cell>
          <cell r="C408"/>
          <cell r="D408"/>
          <cell r="E408"/>
          <cell r="F408">
            <v>800039598944</v>
          </cell>
          <cell r="G408" t="str">
            <v>นาย</v>
          </cell>
          <cell r="H408" t="str">
            <v>นพรุจ</v>
          </cell>
          <cell r="I408" t="str">
            <v>ผาวงศ์</v>
          </cell>
          <cell r="J408">
            <v>3521200466331</v>
          </cell>
          <cell r="K408" t="str">
            <v>ถนนทิพย์เนตร</v>
          </cell>
          <cell r="L408" t="str">
            <v>เชียงใหม่ 1</v>
          </cell>
          <cell r="M408">
            <v>8</v>
          </cell>
          <cell r="N408" t="str">
            <v>ธปช.</v>
          </cell>
          <cell r="O408" t="str">
            <v>1.บุคคลค้ำประกัน</v>
          </cell>
          <cell r="P408">
            <v>64993</v>
          </cell>
          <cell r="Q408"/>
          <cell r="R408" t="str">
            <v>แขวงเชียงใหม่</v>
          </cell>
          <cell r="S408" t="str">
            <v>ผบ.14277</v>
          </cell>
          <cell r="T408">
            <v>2561</v>
          </cell>
          <cell r="U408" t="str">
            <v>ผบ.558</v>
          </cell>
          <cell r="V408">
            <v>2562</v>
          </cell>
          <cell r="W408"/>
          <cell r="X408"/>
          <cell r="Y408"/>
          <cell r="Z408">
            <v>29</v>
          </cell>
          <cell r="AA408">
            <v>1</v>
          </cell>
          <cell r="AB408">
            <v>2562</v>
          </cell>
          <cell r="AC408"/>
          <cell r="AD408"/>
          <cell r="AE408"/>
          <cell r="AF408"/>
          <cell r="AG408"/>
          <cell r="AH408"/>
          <cell r="AI408"/>
          <cell r="AJ408"/>
          <cell r="AK408"/>
          <cell r="AL408"/>
          <cell r="AM408"/>
          <cell r="AN408"/>
          <cell r="AO408"/>
          <cell r="AP408"/>
          <cell r="AQ408"/>
          <cell r="AR408"/>
          <cell r="AS408"/>
          <cell r="AT408"/>
          <cell r="AU408"/>
          <cell r="AV408"/>
          <cell r="AW408"/>
          <cell r="AX408"/>
          <cell r="AY408"/>
          <cell r="AZ408"/>
          <cell r="BA408"/>
          <cell r="BB408"/>
          <cell r="BC408" t="str">
            <v>ธนกร</v>
          </cell>
          <cell r="BD408"/>
          <cell r="BE408"/>
          <cell r="BF408"/>
          <cell r="BG408"/>
          <cell r="BH408">
            <v>823561010508</v>
          </cell>
          <cell r="BI408" t="str">
            <v>นายนพรุจ   ผาวงศ์</v>
          </cell>
          <cell r="BJ408"/>
          <cell r="BK408"/>
          <cell r="BL408"/>
          <cell r="BM408"/>
          <cell r="BN408"/>
          <cell r="BO408"/>
          <cell r="BP408"/>
          <cell r="BQ408"/>
          <cell r="BR408"/>
          <cell r="BS408"/>
          <cell r="BT408"/>
          <cell r="BU408"/>
          <cell r="BV408"/>
          <cell r="BW408"/>
          <cell r="BX408"/>
          <cell r="BY408"/>
          <cell r="BZ408"/>
          <cell r="CA408"/>
          <cell r="CB408"/>
          <cell r="CC408"/>
          <cell r="CD408"/>
          <cell r="CE408"/>
          <cell r="CF408"/>
          <cell r="CG408"/>
          <cell r="CH408"/>
          <cell r="CI408"/>
          <cell r="CJ408"/>
          <cell r="CK408"/>
          <cell r="CL408"/>
          <cell r="CM408"/>
          <cell r="CN408"/>
          <cell r="CO408"/>
          <cell r="CP408"/>
          <cell r="CQ408"/>
          <cell r="CR408"/>
          <cell r="CS408"/>
          <cell r="CT408"/>
          <cell r="CU408"/>
          <cell r="CV408"/>
          <cell r="CW408"/>
          <cell r="CX408"/>
          <cell r="CY408"/>
          <cell r="CZ408"/>
        </row>
        <row r="409">
          <cell r="B409">
            <v>403</v>
          </cell>
          <cell r="C409">
            <v>23</v>
          </cell>
          <cell r="D409">
            <v>1</v>
          </cell>
          <cell r="E409">
            <v>2563</v>
          </cell>
          <cell r="F409">
            <v>800032987201</v>
          </cell>
          <cell r="G409" t="str">
            <v>นาง</v>
          </cell>
          <cell r="H409" t="str">
            <v xml:space="preserve">เกตุสุดา </v>
          </cell>
          <cell r="I409" t="str">
            <v>สุขศรี</v>
          </cell>
          <cell r="J409">
            <v>3501700223551</v>
          </cell>
          <cell r="K409" t="str">
            <v>ดอยเต่า</v>
          </cell>
          <cell r="L409" t="str">
            <v>เชียงใหม่ 3</v>
          </cell>
          <cell r="M409">
            <v>8</v>
          </cell>
          <cell r="N409" t="str">
            <v>ธปช.</v>
          </cell>
          <cell r="O409" t="str">
            <v>1.บุคคลค้ำประกัน</v>
          </cell>
          <cell r="P409">
            <v>169441.31</v>
          </cell>
          <cell r="Q409"/>
          <cell r="R409" t="str">
            <v>จังหวัดฮอด</v>
          </cell>
          <cell r="S409" t="str">
            <v>ผบ.1167</v>
          </cell>
          <cell r="T409">
            <v>2560</v>
          </cell>
          <cell r="U409" t="str">
            <v>ผบ.84</v>
          </cell>
          <cell r="V409">
            <v>2561</v>
          </cell>
          <cell r="W409"/>
          <cell r="X409"/>
          <cell r="Y409"/>
          <cell r="Z409">
            <v>19</v>
          </cell>
          <cell r="AA409">
            <v>2</v>
          </cell>
          <cell r="AB409">
            <v>2561</v>
          </cell>
          <cell r="AC409"/>
          <cell r="AD409"/>
          <cell r="AE409"/>
          <cell r="AF409"/>
          <cell r="AG409"/>
          <cell r="AH409"/>
          <cell r="AI409"/>
          <cell r="AJ409"/>
          <cell r="AK409"/>
          <cell r="AL409"/>
          <cell r="AM409"/>
          <cell r="AN409"/>
          <cell r="AO409"/>
          <cell r="AP409"/>
          <cell r="AQ409"/>
          <cell r="AR409"/>
          <cell r="AS409"/>
          <cell r="AT409"/>
          <cell r="AU409"/>
          <cell r="AV409"/>
          <cell r="AW409"/>
          <cell r="AX409"/>
          <cell r="AY409"/>
          <cell r="AZ409"/>
          <cell r="BA409"/>
          <cell r="BB409"/>
          <cell r="BC409" t="str">
            <v>ธนกร</v>
          </cell>
          <cell r="BD409"/>
          <cell r="BE409"/>
          <cell r="BF409"/>
          <cell r="BG409"/>
          <cell r="BH409">
            <v>823760010351</v>
          </cell>
          <cell r="BI409" t="str">
            <v>นางเกตุสุดา    สุขศรี</v>
          </cell>
          <cell r="BJ409"/>
          <cell r="BK409"/>
          <cell r="BL409"/>
          <cell r="BM409"/>
          <cell r="BN409" t="str">
            <v>1.นางเกตุสุดา สุขศรี
2.นายวิเชล สุขศรี
3.นางจันทรา อ้ายจันแก้ว
4.นางวรรณกนก อ้ายจันแก้ว
5.นายวิมล อ้ายจันแก้ว</v>
          </cell>
          <cell r="BO409" t="str">
            <v xml:space="preserve">ผู้กู้
คู่สมรส(ผู้กู้)
ผู้ค้ำประกัน 1
ทายาทผู้ค้ำประกัน 2
ผู้ค้ำประกัน 2
</v>
          </cell>
          <cell r="BP409" t="str">
            <v>3501700223551
3501700186833
3501700223143
1140600154537
3501700223160</v>
          </cell>
          <cell r="BQ409" t="str">
            <v>-ไม่พบว่ามีกรรมสิทธิ์ในที่ดิน อ.ดอยเต่า จ.เชียงใหม่
'-ไม่พบว่ามีกรรมสิทธิ์ในที่ดิน อ.ดอยเต่า จ.เชียงใหม่
'-พบว่ามีกรรมสิทธิ์ในที่ดิน อ.ดอยเต่า จ.เชียงใหม่ น.ส.3ก.4188 เลขที่ดิน 879 ต.ดอยเต่า และ น.ส.3ก.4189 เลขที่ดิน 880 ต.ดอยเต่า
'-ไม่พบว่ามีกรรมสิทธิ์ในที่ดิน อ.ดอยเต่า จ.เชียงใหม่
'-พบว่ามีกรรมสิทธิ์ในที่ดิน อ.ดอยเต่า จ.เชียงใหม่ น.ส.3ก.2745 เลขที่ดิน 540 ต.ดอยเต่า</v>
          </cell>
          <cell r="BR409" t="str">
            <v>พบ</v>
          </cell>
          <cell r="BS409" t="str">
            <v>พบ</v>
          </cell>
          <cell r="BT409">
            <v>5</v>
          </cell>
          <cell r="BU409">
            <v>5</v>
          </cell>
          <cell r="BV409"/>
          <cell r="BW409"/>
          <cell r="BX409"/>
          <cell r="BY409"/>
          <cell r="BZ409"/>
          <cell r="CA409"/>
          <cell r="CB409"/>
          <cell r="CC409"/>
          <cell r="CD409"/>
          <cell r="CE409"/>
          <cell r="CF409"/>
          <cell r="CG409"/>
          <cell r="CH409"/>
          <cell r="CI409"/>
          <cell r="CJ409"/>
          <cell r="CK409"/>
          <cell r="CL409"/>
          <cell r="CM409"/>
          <cell r="CN409"/>
          <cell r="CO409"/>
          <cell r="CP409"/>
          <cell r="CQ409"/>
          <cell r="CR409"/>
          <cell r="CS409"/>
          <cell r="CT409"/>
          <cell r="CU409"/>
          <cell r="CV409"/>
          <cell r="CW409"/>
          <cell r="CX409"/>
          <cell r="CY409"/>
          <cell r="CZ409"/>
        </row>
        <row r="410">
          <cell r="B410">
            <v>404</v>
          </cell>
          <cell r="C410">
            <v>22</v>
          </cell>
          <cell r="D410">
            <v>10</v>
          </cell>
          <cell r="E410">
            <v>2562</v>
          </cell>
          <cell r="F410">
            <v>800064461794</v>
          </cell>
          <cell r="G410" t="str">
            <v>นาย</v>
          </cell>
          <cell r="H410" t="str">
            <v>นิวัฒน์</v>
          </cell>
          <cell r="I410" t="str">
            <v>ทาจินะ</v>
          </cell>
          <cell r="J410">
            <v>3500500527881</v>
          </cell>
          <cell r="K410" t="str">
            <v>เซ็นทรัลเฟสติวัล เชียงใหม่</v>
          </cell>
          <cell r="L410" t="str">
            <v>เชียงใหม่ 1</v>
          </cell>
          <cell r="M410">
            <v>8</v>
          </cell>
          <cell r="N410" t="str">
            <v>ธปช.</v>
          </cell>
          <cell r="O410" t="str">
            <v>1.บุคคลค้ำประกัน</v>
          </cell>
          <cell r="P410">
            <v>52543</v>
          </cell>
          <cell r="Q410"/>
          <cell r="R410" t="str">
            <v>แขวงเชียงใหม่</v>
          </cell>
          <cell r="S410" t="str">
            <v>ผบ.4811</v>
          </cell>
          <cell r="T410">
            <v>2562</v>
          </cell>
          <cell r="U410" t="str">
            <v>ผบ.10318</v>
          </cell>
          <cell r="V410">
            <v>2562</v>
          </cell>
          <cell r="W410"/>
          <cell r="X410"/>
          <cell r="Y410"/>
          <cell r="Z410">
            <v>1</v>
          </cell>
          <cell r="AA410">
            <v>10</v>
          </cell>
          <cell r="AB410">
            <v>2562</v>
          </cell>
          <cell r="AC410"/>
          <cell r="AD410"/>
          <cell r="AE410"/>
          <cell r="AF410"/>
          <cell r="AG410"/>
          <cell r="AH410"/>
          <cell r="AI410"/>
          <cell r="AJ410"/>
          <cell r="AK410"/>
          <cell r="AL410"/>
          <cell r="AM410"/>
          <cell r="AN410"/>
          <cell r="AO410"/>
          <cell r="AP410"/>
          <cell r="AQ410"/>
          <cell r="AR410"/>
          <cell r="AS410"/>
          <cell r="AT410"/>
          <cell r="AU410"/>
          <cell r="AV410"/>
          <cell r="AW410"/>
          <cell r="AX410"/>
          <cell r="AY410"/>
          <cell r="AZ410"/>
          <cell r="BA410"/>
          <cell r="BB410" t="str">
            <v>ชะลอยึดทรัพย์เนื่องจากชำระมาเป็นปกติ 29/1/2563 // คัดภาพลักษณ์ 15/7/2567 // รายงานผลสืบทรัพย์ (รอบ 2) - พบทรัพย์ 8/8/2567</v>
          </cell>
          <cell r="BC410" t="str">
            <v>ธนกร // ธิติพร</v>
          </cell>
          <cell r="BD410"/>
          <cell r="BE410"/>
          <cell r="BF410" t="str">
            <v>ศูนย์ 1</v>
          </cell>
          <cell r="BG410"/>
          <cell r="BH410">
            <v>823561010977</v>
          </cell>
          <cell r="BI410" t="str">
            <v>นายนิวัฒน์   ทาจินะ</v>
          </cell>
          <cell r="BJ410">
            <v>242180</v>
          </cell>
          <cell r="BK410">
            <v>242181</v>
          </cell>
          <cell r="BL410"/>
          <cell r="BM410"/>
          <cell r="BN410" t="str">
            <v>1.นายนิวัฒน์ ทาจินะ
2.นางสาวณัฏฐ์ชนัดดา อินธนากรสกุล
3.นางสาวรุ่งทิวา ไชยรักษา
4.นายปฏิกาญจน์ ศรีบุดดา
5.นางสาวพนิดา อ่อนอินทร์</v>
          </cell>
          <cell r="BO410" t="str">
            <v xml:space="preserve">ผู้กู้
คู่สมรส(ผู้กู้)
ผู้ค้ำประกัน 1
คู่สมรสผู้ค้ำปะกัน 1
ผู้ค้ำประกัน 2
</v>
          </cell>
          <cell r="BP410" t="str">
            <v>3500500527881
3560500540462
1560100146728
1620400123293
1500700142197</v>
          </cell>
          <cell r="BQ410" t="str">
            <v>-ไม่พบว่ามีกรรมสิทธิ์ในที่ดิน อ.ดอยสะเก็ด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-พบว่ามีกรรมสิทธิ์ในที่ดินตามโฉนดเลขที่ 14402 เลขที่ดิน 108 หน้าสำรวจ 2634 ต.ริมเหนือ อ.แม่ริม จ.เชียงใหม่ และโฉนดเลขที่ 12001 เลขที่ดิน 107 หน้าสำรวจ 2632 ต.ริมเหนือ อ.แม่ริม จ.เชียงใหม่</v>
          </cell>
          <cell r="BR410" t="str">
            <v>พบ</v>
          </cell>
          <cell r="BS410" t="str">
            <v>พบ</v>
          </cell>
          <cell r="BT410">
            <v>5</v>
          </cell>
          <cell r="BU410">
            <v>5</v>
          </cell>
          <cell r="BV410"/>
          <cell r="BW410"/>
          <cell r="BX410"/>
          <cell r="BY410" t="str">
            <v>1. นายนิวัฒน์ ทาจินะ
2. นางสาวปุณิกา อินธนากรสกุล
3. นางสาวรุ่งทิวา ไชยรักษา
4. นายปฏิกาญจน์ ศรีบุดดา
5. นางสาวพนิดา อ่อนอินทร์</v>
          </cell>
          <cell r="BZ410" t="str">
            <v>จำเลยที่ 1
คู่สมรสจำเลยที่ 1
จำเลยที่ 2
คู่สมรสจำเลยที่ 2
จำเลยที่ 3</v>
          </cell>
          <cell r="CA410" t="str">
            <v>3-5005-00527-88-1
3-5605-00540-46-2
1-5601-00146-72-8
1-6204-00123-29-3
1-5007-00142-19-7</v>
          </cell>
          <cell r="CB410" t="str">
            <v>- ไม่พบว่ามีกรรมสิทธิ์ในที่ดิน อ.เมืองเชียงใหม่ จ.เชียงใหม่
- ไม่พบว่ามีกรรมสิทธิ์ในที่ดิน อ.หางดง จ.เชียงใหม่
- พบโฉนดเลขที่ 54865 เลขที่ดิน 3461 หน้าสำรวจ 10799 ต.หนองผึ้ง อ.สารภี จ.เชียงใหม่
- ไม่พบว่ามีกรรมสิทธิ์ในที่ดิน อ.สารภี จ.เชียงใหม่
- ไม่พบว่ามีกรรมสิทธิ์ในที่ดิน อ.เมืองเชียงใหม่ จ.เชียงใหม่
- ไม่พบว่ามีกรรมสิทธิ์ในที่ดิน อ.ดอกคำใต้ จ.พะเยา
- ไม่พบว่ามีกรรมสิทธิ์ในที่ดิน อ.สันทราย จ.เชียงใหม่
- ไม่พบว่ามีกรรมสิทธิ์ในที่ดิน อ.สันทราย จ.เชียงใหม่
- ไม่พบว่ามีกรรมสิทธิ์ในที่ดิน อ.บึงสามัคคี จ.กำแพงเพชร
- พบโฉนดเลขที่ 12001 เลขที่ดิน 107 หน้าสำรวจ 2632 ต.ริมเหนือ อ.แม่ริม จ.เชียงใหม่
- พบโฉนดเลขที่ 14402 เลขที่ดิน 108 หน้าสำรวจ 2634 ต.ริมเหนือ อ.แม่ริม จ.เชียงใหม่</v>
          </cell>
          <cell r="CC410" t="str">
            <v>พบทรัพย์</v>
          </cell>
          <cell r="CD410"/>
          <cell r="CE410">
            <v>5</v>
          </cell>
          <cell r="CF410" t="str">
            <v>7+1</v>
          </cell>
          <cell r="CG410"/>
          <cell r="CH410"/>
          <cell r="CI410"/>
          <cell r="CJ410"/>
          <cell r="CK410"/>
          <cell r="CL410"/>
          <cell r="CM410"/>
          <cell r="CN410"/>
          <cell r="CO410"/>
          <cell r="CP410"/>
          <cell r="CQ410"/>
          <cell r="CR410"/>
          <cell r="CS410"/>
          <cell r="CT410"/>
          <cell r="CU410"/>
          <cell r="CV410"/>
          <cell r="CW410">
            <v>243840</v>
          </cell>
          <cell r="CX410">
            <v>243915</v>
          </cell>
          <cell r="CY410"/>
          <cell r="CZ410"/>
        </row>
        <row r="411">
          <cell r="B411">
            <v>405</v>
          </cell>
          <cell r="C411">
            <v>22</v>
          </cell>
          <cell r="D411">
            <v>10</v>
          </cell>
          <cell r="E411">
            <v>2562</v>
          </cell>
          <cell r="F411">
            <v>800054462778</v>
          </cell>
          <cell r="G411" t="str">
            <v>นาย</v>
          </cell>
          <cell r="H411" t="str">
            <v>วิชาญ</v>
          </cell>
          <cell r="I411" t="str">
            <v>ธรรมอภิรัตน์</v>
          </cell>
          <cell r="J411">
            <v>3501700170937</v>
          </cell>
          <cell r="K411" t="str">
            <v>บิ๊กซี หางดง</v>
          </cell>
          <cell r="L411" t="str">
            <v>เชียงใหม่ 3</v>
          </cell>
          <cell r="M411">
            <v>8</v>
          </cell>
          <cell r="N411" t="str">
            <v>ธปช.</v>
          </cell>
          <cell r="O411" t="str">
            <v>1.บุคคลค้ำประกัน</v>
          </cell>
          <cell r="P411"/>
          <cell r="Q411"/>
          <cell r="R411" t="str">
            <v>แขวงเชียงใหม่</v>
          </cell>
          <cell r="S411" t="str">
            <v>ผบ.7831</v>
          </cell>
          <cell r="T411">
            <v>2561</v>
          </cell>
          <cell r="U411" t="str">
            <v>ผบ.8435</v>
          </cell>
          <cell r="V411">
            <v>2561</v>
          </cell>
          <cell r="W411"/>
          <cell r="X411"/>
          <cell r="Y411"/>
          <cell r="Z411">
            <v>28</v>
          </cell>
          <cell r="AA411">
            <v>8</v>
          </cell>
          <cell r="AB411">
            <v>2561</v>
          </cell>
          <cell r="AC411"/>
          <cell r="AD411"/>
          <cell r="AE411"/>
          <cell r="AF411"/>
          <cell r="AG411"/>
          <cell r="AH411"/>
          <cell r="AI411"/>
          <cell r="AJ411"/>
          <cell r="AK411"/>
          <cell r="AL411"/>
          <cell r="AM411" t="str">
            <v>โฉนด</v>
          </cell>
          <cell r="AN411">
            <v>62627</v>
          </cell>
          <cell r="AO411" t="str">
            <v>แช่ช้าง</v>
          </cell>
          <cell r="AP411" t="str">
            <v>สันกำแพง</v>
          </cell>
          <cell r="AQ411" t="str">
            <v>เชียงใหม่</v>
          </cell>
          <cell r="AR411"/>
          <cell r="AS411"/>
          <cell r="AT411"/>
          <cell r="AU411"/>
          <cell r="AV411"/>
          <cell r="AW411"/>
          <cell r="AX411"/>
          <cell r="AY411"/>
          <cell r="AZ411"/>
          <cell r="BA411"/>
          <cell r="BB411" t="str">
            <v>ยึดทรัพย์ (คำสั่ง 27/12/2564)</v>
          </cell>
          <cell r="BC411" t="str">
            <v>ธนกร 
เกศินี (สืบ)
ธนกร (ยึด)</v>
          </cell>
          <cell r="BD411"/>
          <cell r="BE411"/>
          <cell r="BF411"/>
          <cell r="BG411"/>
          <cell r="BH411">
            <v>823761010150</v>
          </cell>
          <cell r="BI411" t="str">
            <v>นายวิชาญ   ธรรมอภิรัตน์</v>
          </cell>
          <cell r="BJ411"/>
          <cell r="BK411"/>
          <cell r="BL411"/>
          <cell r="BM411"/>
          <cell r="BN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O411" t="str">
            <v>จำเลยที่ 1
คู่สมรสจำเลยที่1
จำเลยที่ 2
จำเลยที่ 3
คู่สมรสจำเลยที่ 3</v>
          </cell>
          <cell r="BP411" t="str">
            <v>3501700170937
3509901190070
3500100061044
3501300665203
1509900135796</v>
          </cell>
          <cell r="BQ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(สินส่วนตัว)</v>
          </cell>
          <cell r="BR411" t="str">
            <v>พบ</v>
          </cell>
          <cell r="BS411"/>
          <cell r="BT411">
            <v>5</v>
          </cell>
          <cell r="BU411"/>
          <cell r="BV411"/>
          <cell r="BW411"/>
          <cell r="BX411"/>
          <cell r="BY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Z411" t="str">
            <v>จำเลยที่ 1
คู่สมรสจำเลยที่ 1
จำเลยที่ 2
จำเลยที่ 3
คู่สมรสจำเลยที่ 3</v>
          </cell>
          <cell r="CA411" t="str">
            <v>3501700170937
3509901190070
3500100061044
3501300665203
1509900135796</v>
          </cell>
          <cell r="CB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(ติดจำนอง)</v>
          </cell>
          <cell r="CC411"/>
          <cell r="CD411" t="str">
            <v>พบ</v>
          </cell>
          <cell r="CE411">
            <v>4</v>
          </cell>
          <cell r="CF411"/>
          <cell r="CG411"/>
          <cell r="CH411"/>
          <cell r="CI411"/>
          <cell r="CJ411"/>
          <cell r="CK411"/>
          <cell r="CL411"/>
          <cell r="CM411"/>
          <cell r="CN411"/>
          <cell r="CO411"/>
          <cell r="CP411"/>
          <cell r="CQ411"/>
          <cell r="CR411"/>
          <cell r="CS411"/>
          <cell r="CT411"/>
          <cell r="CU411"/>
          <cell r="CV411"/>
          <cell r="CW411"/>
          <cell r="CX411">
            <v>243367</v>
          </cell>
          <cell r="CY411"/>
          <cell r="CZ411"/>
        </row>
        <row r="412">
          <cell r="B412">
            <v>406</v>
          </cell>
          <cell r="C412">
            <v>22</v>
          </cell>
          <cell r="D412">
            <v>10</v>
          </cell>
          <cell r="E412">
            <v>2562</v>
          </cell>
          <cell r="F412">
            <v>800025581516</v>
          </cell>
          <cell r="G412" t="str">
            <v>นางสาว</v>
          </cell>
          <cell r="H412" t="str">
            <v>เขื่อนทอง</v>
          </cell>
          <cell r="I412" t="str">
            <v>อินตาธิ</v>
          </cell>
          <cell r="J412">
            <v>3570101044402</v>
          </cell>
          <cell r="K412" t="str">
            <v>เชียงใหม่</v>
          </cell>
          <cell r="L412" t="str">
            <v>เชียงใหม่ 1</v>
          </cell>
          <cell r="M412">
            <v>8</v>
          </cell>
          <cell r="N412"/>
          <cell r="O412"/>
          <cell r="P412"/>
          <cell r="Q412"/>
          <cell r="R412" t="str">
            <v>จังหวัดเชียงราย</v>
          </cell>
          <cell r="S412" t="str">
            <v>ผบ.3428</v>
          </cell>
          <cell r="T412">
            <v>2557</v>
          </cell>
          <cell r="U412" t="str">
            <v>ผบ.3761</v>
          </cell>
          <cell r="V412">
            <v>2557</v>
          </cell>
          <cell r="W412"/>
          <cell r="X412"/>
          <cell r="Y412"/>
          <cell r="Z412">
            <v>21</v>
          </cell>
          <cell r="AA412">
            <v>11</v>
          </cell>
          <cell r="AB412">
            <v>2557</v>
          </cell>
          <cell r="AC412"/>
          <cell r="AD412"/>
          <cell r="AE412"/>
          <cell r="AF412"/>
          <cell r="AG412"/>
          <cell r="AH412"/>
          <cell r="AI412"/>
          <cell r="AJ412"/>
          <cell r="AK412"/>
          <cell r="AL412"/>
          <cell r="AM412"/>
          <cell r="AN412"/>
          <cell r="AO412"/>
          <cell r="AP412"/>
          <cell r="AQ412"/>
          <cell r="AR412"/>
          <cell r="AS412"/>
          <cell r="AT412"/>
          <cell r="AU412"/>
          <cell r="AV412"/>
          <cell r="AW412"/>
          <cell r="AX412"/>
          <cell r="AY412"/>
          <cell r="AZ412"/>
          <cell r="BA412"/>
          <cell r="BB412" t="str">
            <v>ส่งผลสืบมาให้ยึดทรัพย์ // ออฟฟิตไม่ได้สืบเอง</v>
          </cell>
          <cell r="BC412" t="str">
            <v>ธนกร</v>
          </cell>
          <cell r="BD412"/>
          <cell r="BE412"/>
          <cell r="BF412"/>
          <cell r="BG412"/>
          <cell r="BH412">
            <v>0</v>
          </cell>
          <cell r="BI412" t="str">
            <v>นางสาวเขื่อนทอง   อินตาธิ</v>
          </cell>
          <cell r="BJ412"/>
          <cell r="BK412"/>
          <cell r="BL412"/>
          <cell r="BM412"/>
          <cell r="BN412" t="str">
            <v>1.นางสาวเขื่อนทอง อินตาธิ
2.นางสาวแสงคำ กันธะวงศ์
3.นางสาวอำพร วังขาว</v>
          </cell>
          <cell r="BO412" t="str">
            <v>ผู้กู้
ผู้ค้ำประกัน 1
ผู้ค้ำประกัน 2</v>
          </cell>
          <cell r="BP412" t="str">
            <v>3570101044402
3500100213553
3500100188401</v>
          </cell>
          <cell r="BQ412" t="str">
            <v>-พบว่ามีกรรมสิทธิ์ในที่ดิน อ.เมืองเชียงราย จ.เชียงราย นส.3ก.เลขที่ 2895 ต.ห้วยสัก</v>
          </cell>
          <cell r="BR412" t="str">
            <v>พบ</v>
          </cell>
          <cell r="BS412"/>
          <cell r="BT412"/>
          <cell r="BU412"/>
          <cell r="BV412"/>
          <cell r="BW412"/>
          <cell r="BX412"/>
          <cell r="BY412" t="str">
            <v>1.นางสาวเขื่อนทอง อินตาธิ 
2.นางสาวแสงคำ กันธะวงศ์
3.นางสาวอำพร วังขาว</v>
          </cell>
          <cell r="BZ412" t="str">
            <v>จำเลยที่ 1
จำเลยที่ 2
จำเลยที่ 3</v>
          </cell>
          <cell r="CA412" t="str">
            <v>3-5701-01044-40-2
3-5001-00213-55-3
3-5001-00188-40-1</v>
          </cell>
          <cell r="CB412" t="str">
            <v>-ไม่พบว่ามีกรรมสิทธิ์ในที่ดิน อ.เมืองเชียงใหม่ จ.เชียงใหม่
-พบว่ามีกรรมสิทธิ์ในที่ดิน น.ส.3 ก. 2895 ต.ห้วยสัก อ.เมืองเชียงราย จ.เชียงราย (รอผล)
-พบว่ามีกรรมสิทธิ์ในที่ดิน โฉนดเลขที่ 68990 ต.แม่เหียะ อ.เมืองเชียงใหม่ จ.เชียงใหม่(รอผล)
-ไม่พบว่ามีกรรมสิทธิ์ในที่ดิน อ.เมืองเชียงใหม่ จ.เชียงใหม่</v>
          </cell>
          <cell r="CC412" t="str">
            <v>พบทรัพย์</v>
          </cell>
          <cell r="CD412"/>
          <cell r="CE412"/>
          <cell r="CF412"/>
          <cell r="CG412"/>
          <cell r="CH412"/>
          <cell r="CI412"/>
          <cell r="CJ412"/>
          <cell r="CK412"/>
          <cell r="CL412"/>
          <cell r="CM412"/>
          <cell r="CN412"/>
          <cell r="CO412"/>
          <cell r="CP412"/>
          <cell r="CQ412"/>
          <cell r="CR412"/>
          <cell r="CS412"/>
          <cell r="CT412"/>
          <cell r="CU412"/>
          <cell r="CV412"/>
          <cell r="CW412"/>
          <cell r="CX412"/>
          <cell r="CY412"/>
          <cell r="CZ412"/>
        </row>
        <row r="413">
          <cell r="B413">
            <v>407</v>
          </cell>
          <cell r="C413">
            <v>25</v>
          </cell>
          <cell r="D413">
            <v>10</v>
          </cell>
          <cell r="E413">
            <v>2562</v>
          </cell>
          <cell r="F413">
            <v>800067664204</v>
          </cell>
          <cell r="G413" t="str">
            <v>นางสาว</v>
          </cell>
          <cell r="H413" t="str">
            <v>ภัทร์พิชชา</v>
          </cell>
          <cell r="I413" t="str">
            <v>อินแต้ม</v>
          </cell>
          <cell r="J413">
            <v>1102001811273</v>
          </cell>
          <cell r="K413" t="str">
            <v>นิมมานเหมินทร์</v>
          </cell>
          <cell r="L413" t="str">
            <v>เชียงใหม่ 1</v>
          </cell>
          <cell r="M413">
            <v>8</v>
          </cell>
          <cell r="N413" t="str">
            <v>ธปช.</v>
          </cell>
          <cell r="O413" t="str">
            <v>1.บุคคลค้ำประกัน</v>
          </cell>
          <cell r="P413"/>
          <cell r="Q413"/>
          <cell r="R413" t="str">
            <v>แขวงเชียงใหม่</v>
          </cell>
          <cell r="S413" t="str">
            <v>ผบ.2596</v>
          </cell>
          <cell r="T413">
            <v>2562</v>
          </cell>
          <cell r="U413" t="str">
            <v>ผบ.3053</v>
          </cell>
          <cell r="V413">
            <v>2562</v>
          </cell>
          <cell r="W413">
            <v>12</v>
          </cell>
          <cell r="X413">
            <v>5</v>
          </cell>
          <cell r="Y413">
            <v>2562</v>
          </cell>
          <cell r="Z413"/>
          <cell r="AA413"/>
          <cell r="AB413"/>
          <cell r="AC413"/>
          <cell r="AD413"/>
          <cell r="AE413"/>
          <cell r="AF413"/>
          <cell r="AG413"/>
          <cell r="AH413"/>
          <cell r="AI413"/>
          <cell r="AJ413"/>
          <cell r="AK413"/>
          <cell r="AL413"/>
          <cell r="AM413"/>
          <cell r="AN413"/>
          <cell r="AO413"/>
          <cell r="AP413"/>
          <cell r="AQ413"/>
          <cell r="AR413"/>
          <cell r="AS413"/>
          <cell r="AT413"/>
          <cell r="AU413"/>
          <cell r="AV413"/>
          <cell r="AW413"/>
          <cell r="AX413"/>
          <cell r="AY413"/>
          <cell r="AZ413"/>
          <cell r="BA413"/>
          <cell r="BB413"/>
          <cell r="BC413" t="str">
            <v>ธนกร</v>
          </cell>
          <cell r="BD413"/>
          <cell r="BE413"/>
          <cell r="BF413"/>
          <cell r="BG413"/>
          <cell r="BH413">
            <v>823561010363</v>
          </cell>
          <cell r="BI413" t="str">
            <v>นางสาวภัทร์พิชชา   อินแต้ม</v>
          </cell>
          <cell r="BJ413"/>
          <cell r="BK413"/>
          <cell r="BL413"/>
          <cell r="BM413"/>
          <cell r="BN413" t="str">
            <v xml:space="preserve">1.นางสาวภัทร์พิชชา  อินแต้ม
2.นางสาวอัณณ์ชญาณ์  ไชยวงค์
3.นางสาวเมวดี  กันทะ
4.นายวชิวรรณ  หวานดี
</v>
          </cell>
          <cell r="BO413" t="str">
            <v xml:space="preserve">ผู้กู้ (ล.1)
ผู้ค้ำประกัน (ล.2)
ผู้ค้ำประกัน(ล.3)
คู่สมรส(ล.3)
</v>
          </cell>
          <cell r="BP413" t="str">
            <v>1-1020-01811-27-3
1-5299-00462-58-4
1-5213-00043-73-7
1-5213-00045-07-1</v>
          </cell>
          <cell r="BQ413" t="str">
            <v>- ไม่พบว่ามีกรรมสิทธิ์ในที่ดินจังหวัดเชียงใหม่  สาขาสันป่าตอง
'-พบว่ามีกรรมสิทธิ์ในที่ดินเลขโฉนด 39838 ต.หนองหาร อ.สันทราย จ.เชียงใหม่
'-พบว่ามีกรรมสิทธิ์ในที่ดินเลขโฉนด 39837 ต.หนองหาร อ.สันทราย จ.เชียงใหม่
'-ไม่พบว่ามีกรรมสิทธิ์ในที่ดินจังหวัดลำปาง  สาขาแจ้ห่ม
'-ไม่พบว่ามีกรรมสิทธิ์ในที่ดินจังหวัดลำปาง  สาขาแจ้ห่ม</v>
          </cell>
          <cell r="BR413" t="str">
            <v>พบ</v>
          </cell>
          <cell r="BS413" t="str">
            <v>พบ</v>
          </cell>
          <cell r="BT413">
            <v>4</v>
          </cell>
          <cell r="BU413"/>
          <cell r="BV413"/>
          <cell r="BW413"/>
          <cell r="BX413"/>
          <cell r="BY413"/>
          <cell r="BZ413"/>
          <cell r="CA413"/>
          <cell r="CB413"/>
          <cell r="CC413"/>
          <cell r="CD413"/>
          <cell r="CE413"/>
          <cell r="CF413"/>
          <cell r="CG413"/>
          <cell r="CH413"/>
          <cell r="CI413"/>
          <cell r="CJ413"/>
          <cell r="CK413"/>
          <cell r="CL413"/>
          <cell r="CM413"/>
          <cell r="CN413"/>
          <cell r="CO413"/>
          <cell r="CP413"/>
          <cell r="CQ413"/>
          <cell r="CR413"/>
          <cell r="CS413"/>
          <cell r="CT413"/>
          <cell r="CU413"/>
          <cell r="CV413"/>
          <cell r="CW413"/>
          <cell r="CX413"/>
          <cell r="CY413"/>
          <cell r="CZ413"/>
        </row>
        <row r="414">
          <cell r="B414">
            <v>408</v>
          </cell>
          <cell r="C414">
            <v>25</v>
          </cell>
          <cell r="D414">
            <v>10</v>
          </cell>
          <cell r="E414">
            <v>2562</v>
          </cell>
          <cell r="F414" t="str">
            <v>800065643374
806065643390</v>
          </cell>
          <cell r="G414" t="str">
            <v>นางสาว</v>
          </cell>
          <cell r="H414" t="str">
            <v>ชลธิชา</v>
          </cell>
          <cell r="I414" t="str">
            <v>บูรณวงศ์</v>
          </cell>
          <cell r="J414">
            <v>5500100049342</v>
          </cell>
          <cell r="K414" t="str">
            <v>เชียงใหม่</v>
          </cell>
          <cell r="L414" t="str">
            <v>เชียงใหม่ 1</v>
          </cell>
          <cell r="M414">
            <v>8</v>
          </cell>
          <cell r="N414" t="str">
            <v>ธปช.
ประชารัฐเพื่อประชาชน (PSA)</v>
          </cell>
          <cell r="O414" t="str">
            <v>1.บุคคลค้ำประกัน</v>
          </cell>
          <cell r="P414">
            <v>55304.56</v>
          </cell>
          <cell r="Q414">
            <v>19088.22</v>
          </cell>
          <cell r="R414" t="str">
            <v>แขวงเชียงใหม่</v>
          </cell>
          <cell r="S414" t="str">
            <v>ผบ.2603</v>
          </cell>
          <cell r="T414">
            <v>2562</v>
          </cell>
          <cell r="U414" t="str">
            <v>ผบ.3040</v>
          </cell>
          <cell r="V414">
            <v>2562</v>
          </cell>
          <cell r="W414"/>
          <cell r="X414"/>
          <cell r="Y414"/>
          <cell r="Z414">
            <v>12</v>
          </cell>
          <cell r="AA414">
            <v>5</v>
          </cell>
          <cell r="AB414">
            <v>2562</v>
          </cell>
          <cell r="AC414"/>
          <cell r="AD414"/>
          <cell r="AE414"/>
          <cell r="AF414"/>
          <cell r="AG414"/>
          <cell r="AH414"/>
          <cell r="AI414"/>
          <cell r="AJ414"/>
          <cell r="AK414"/>
          <cell r="AL414"/>
          <cell r="AM414"/>
          <cell r="AN414"/>
          <cell r="AO414"/>
          <cell r="AP414"/>
          <cell r="AQ414"/>
          <cell r="AR414"/>
          <cell r="AS414"/>
          <cell r="AT414"/>
          <cell r="AU414"/>
          <cell r="AV414"/>
          <cell r="AW414"/>
          <cell r="AX414"/>
          <cell r="AY414"/>
          <cell r="AZ414"/>
          <cell r="BA414"/>
          <cell r="BB414" t="str">
            <v>สืบทรัพย์ (คำสั่ง 30/11/2564) รายงานสืบทรัพย์ 14/11/2567</v>
          </cell>
          <cell r="BC414" t="str">
            <v>ธนกร (สืบ)
เกศินี (สืบ)</v>
          </cell>
          <cell r="BD414"/>
          <cell r="BE414"/>
          <cell r="BF414" t="str">
            <v>ศูนย์ 1</v>
          </cell>
          <cell r="BG414"/>
          <cell r="BH414">
            <v>883161010092</v>
          </cell>
          <cell r="BI414" t="str">
            <v>นางสาวชลธิชา   บูรณวงศ์</v>
          </cell>
          <cell r="BJ414"/>
          <cell r="BK414"/>
          <cell r="BL414"/>
          <cell r="BM414"/>
          <cell r="BN414" t="str">
            <v>1.นางสาวชลธิชา บูรณวงศ์
2.นางศรีลา วงศ์มูล
3.นายทอน วงศ์มูล
4.นางสาวบัวลอย บูรณวงศ์</v>
          </cell>
          <cell r="BO414" t="str">
            <v>ผู้กู้
ผู้ค้ำประกัน 1
คู่สมรสผู้ค้ำประกัน 1
ผู้ค้ำประกัน 2</v>
          </cell>
          <cell r="BP414" t="str">
            <v>5500100049342
3500100348106
3500100348157
3500100348114</v>
          </cell>
          <cell r="BQ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14" t="str">
            <v>ไม่พบ</v>
          </cell>
          <cell r="BS414" t="str">
            <v>พบ</v>
          </cell>
          <cell r="BT414">
            <v>4</v>
          </cell>
          <cell r="BU414">
            <v>4</v>
          </cell>
          <cell r="BV414"/>
          <cell r="BW414"/>
          <cell r="BX414"/>
          <cell r="BY414" t="str">
            <v>1.นางสาวชลธิชา บูรณวงศ์
2.นางศรีลา วงศ์มูล
3.นายทอน วงศ์มูล
4.นางสาวบัวลอย บูรณวงศ์</v>
          </cell>
          <cell r="BZ414" t="str">
            <v>ผู้กู้
ผู้ค้ำประกัน 1
คู่สมรสผู้ค้ำประกัน 1
ผู้ค้ำประกัน 2</v>
          </cell>
          <cell r="CA414" t="str">
            <v>5500100049342
3500100348106
3500100348157
3500100348114</v>
          </cell>
          <cell r="CB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414" t="str">
            <v>ไม่พบ</v>
          </cell>
          <cell r="CD414" t="str">
            <v>พบ</v>
          </cell>
          <cell r="CE414"/>
          <cell r="CF414"/>
          <cell r="CG414" t="str">
            <v>1.นางสาวชลธิชา บูรณวงศ์
2.นางศรีลา วงศ์มูล
3.นายทอน วงศ์มูล
4.นางสาวบัวลอย บูรณวงศ์</v>
          </cell>
          <cell r="CH414" t="str">
            <v>จำเลยที่ 1
จำเลยที่ 2
คู่สมรสจำเลยที่ 2
จำเลยที่ 3</v>
          </cell>
          <cell r="CI414" t="str">
            <v>5-5001-00049-34-2
3-5001-00348-10-6
3-5001-00348-15-7
3-5001-00348-11-4</v>
          </cell>
          <cell r="CJ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K414" t="str">
            <v>ไม่พบ</v>
          </cell>
          <cell r="CL414"/>
          <cell r="CM414"/>
          <cell r="CN414"/>
          <cell r="CO414"/>
          <cell r="CP414"/>
          <cell r="CQ414"/>
          <cell r="CR414"/>
          <cell r="CS414"/>
          <cell r="CT414"/>
          <cell r="CU414"/>
          <cell r="CV414"/>
          <cell r="CW414"/>
          <cell r="CX414">
            <v>243333</v>
          </cell>
          <cell r="CY414"/>
          <cell r="CZ414"/>
        </row>
        <row r="415">
          <cell r="B415">
            <v>409</v>
          </cell>
          <cell r="C415">
            <v>23</v>
          </cell>
          <cell r="D415">
            <v>1</v>
          </cell>
          <cell r="E415">
            <v>2563</v>
          </cell>
          <cell r="F415">
            <v>800026752926</v>
          </cell>
          <cell r="G415" t="str">
            <v>นาย</v>
          </cell>
          <cell r="H415" t="str">
            <v>วิญญู</v>
          </cell>
          <cell r="I415" t="str">
            <v>ขึ้นนกคุ้ม</v>
          </cell>
          <cell r="J415">
            <v>3360500645827</v>
          </cell>
          <cell r="K415" t="str">
            <v>เซ็นทรัล แอร์พอร์ต พลาซ่า เชียงใหม่</v>
          </cell>
          <cell r="L415" t="str">
            <v>เชียงใหม่ 1</v>
          </cell>
          <cell r="M415">
            <v>8</v>
          </cell>
          <cell r="N415" t="str">
            <v>พัฒนากลุ่มอาชีพ (ชพค.)</v>
          </cell>
          <cell r="O415" t="str">
            <v>1.บุคคลค้ำประกัน</v>
          </cell>
          <cell r="P415"/>
          <cell r="Q415"/>
          <cell r="R415" t="str">
            <v>จังหวัดเชียงใหม่</v>
          </cell>
          <cell r="S415" t="str">
            <v>ผบ.352</v>
          </cell>
          <cell r="T415">
            <v>2562</v>
          </cell>
          <cell r="U415" t="str">
            <v>ผบ.1357</v>
          </cell>
          <cell r="V415">
            <v>2562</v>
          </cell>
          <cell r="W415">
            <v>9</v>
          </cell>
          <cell r="X415">
            <v>7</v>
          </cell>
          <cell r="Y415">
            <v>2562</v>
          </cell>
          <cell r="Z415"/>
          <cell r="AA415"/>
          <cell r="AB415"/>
          <cell r="AC415"/>
          <cell r="AD415"/>
          <cell r="AE415"/>
          <cell r="AF415"/>
          <cell r="AG415"/>
          <cell r="AH415"/>
          <cell r="AI415"/>
          <cell r="AJ415"/>
          <cell r="AK415"/>
          <cell r="AL415"/>
          <cell r="AM415"/>
          <cell r="AN415"/>
          <cell r="AO415"/>
          <cell r="AP415"/>
          <cell r="AQ415"/>
          <cell r="AR415"/>
          <cell r="AS415"/>
          <cell r="AT415"/>
          <cell r="AU415"/>
          <cell r="AV415"/>
          <cell r="AW415"/>
          <cell r="AX415"/>
          <cell r="AY415"/>
          <cell r="AZ415"/>
          <cell r="BA415"/>
          <cell r="BB415" t="str">
            <v>คำสั่งสืบทรัพย์ครั้งที่ 2 วันที่ 11/09/2566//สืบรายแล้ว รายงานวันที่ 13/11/2566</v>
          </cell>
          <cell r="BC415" t="str">
            <v>ธนกร</v>
          </cell>
          <cell r="BD415"/>
          <cell r="BE415"/>
          <cell r="BF415"/>
          <cell r="BG415"/>
          <cell r="BH415">
            <v>0</v>
          </cell>
          <cell r="BI415" t="str">
            <v>นายวิญญู   ขึ้นนกคุ้ม</v>
          </cell>
          <cell r="BJ415"/>
          <cell r="BK415"/>
          <cell r="BL415"/>
          <cell r="BM415"/>
          <cell r="BN415" t="str">
            <v>1.นายวิญญู  ขึ้นนกคุ้ม
2.นางคำ  ขึ้นนกคุ้ม
3.นายมนู  ชัยยศสมบูรณ์
4.นางวนิดา  ชัยยศสมบูรณ์
5.นายสมบูรณ์  กันสิน
6.นางสุภาวรรณ์  เตปา
7.นายนพพร  พรมโส
8.นางสาพรทิพย์  เลาหมู่</v>
          </cell>
          <cell r="BO415" t="str">
            <v>ผู้กู้
คู่สมรส(ผู้กู้)
ผู้ค้ำประกัน 1
คู่สมรสผู้ค้ำประกัน 1
ผู้ค้ำประกัน 2
คู่สมรสผู้ค้ำประกัน 2
ผู้ค้ำประกัน 3
คู่สมรสผู้ค้ำประกัน 3</v>
          </cell>
          <cell r="BP415" t="str">
            <v>3360500645827
5502001045979
3500600327892
3500200513575
3500100037887
5500700008264
3410500277240
3580300089619</v>
          </cell>
          <cell r="BQ41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อ.เชียงดาว จ.เชียงใหม่</v>
          </cell>
          <cell r="BR415" t="str">
            <v>ไม่พบ</v>
          </cell>
          <cell r="BS415" t="str">
            <v>พบ</v>
          </cell>
          <cell r="BT415">
            <v>8</v>
          </cell>
          <cell r="BU415">
            <v>8</v>
          </cell>
          <cell r="BV415"/>
          <cell r="BW415"/>
          <cell r="BX415"/>
          <cell r="BY415" t="str">
            <v>1.นายวิญญู ขึ้นนกคุ้ม
2.นางคำ ขึ้นนกคุ้ม
3.นายมนู ชัยยศสมบูรณ์
4.นางวนิดา ชัยยศสมบูรณ์
5.นายสมบูรณ์ กันสิน
6.นางสุภาวรรณ์ กันสิน
7.นายนพพร พรมโส
8.นางสาวพรทิพย์ เลาหมู่</v>
          </cell>
          <cell r="BZ415" t="str">
            <v>จำเลยที่ 1
คู่สมรสจำเลยที่ 1
จำเลยที่ 2
คู่สมรสจำเลยที่ 2
จำเลยที่ 3
คู่สมรสจำเลยที่ 3
จำเลยที่ 4
คู่สมรสจำเลยที่ 4</v>
          </cell>
          <cell r="CA415" t="str">
            <v>3-3605-00645-82-7
5-5020-01045-97-9
3-5006-00327-89-2
3-5002-00513-57-5
3-5001-00037-88-7
5-5007-00008-26-4
3-4105-00277-24-0
3-5803-00089-61-9</v>
          </cell>
          <cell r="CB415" t="str">
            <v xml:space="preserve">-ไม่พบว่ามีกรรมสิทธิ์ในที่ดิน อ.เมืองเชียงใหม่ จ.เชียงใหม่
-ไม่พบว่ามีกรรมสิทธิ์ในที่ดิน อ.ภักดีชุมพล จ.ชัยภูมิ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v>
          </cell>
          <cell r="CC415" t="str">
            <v>ไม่พบทรัพย์</v>
          </cell>
          <cell r="CD415"/>
          <cell r="CE415">
            <v>8</v>
          </cell>
          <cell r="CF415"/>
          <cell r="CG415"/>
          <cell r="CH415"/>
          <cell r="CI415"/>
          <cell r="CJ415"/>
          <cell r="CK415"/>
          <cell r="CL415"/>
          <cell r="CM415"/>
          <cell r="CN415"/>
          <cell r="CO415"/>
          <cell r="CP415"/>
          <cell r="CQ415"/>
          <cell r="CR415"/>
          <cell r="CS415"/>
          <cell r="CT415"/>
          <cell r="CU415"/>
          <cell r="CV415"/>
          <cell r="CW415"/>
          <cell r="CX415"/>
          <cell r="CY415"/>
          <cell r="CZ415"/>
        </row>
        <row r="416">
          <cell r="B416">
            <v>410</v>
          </cell>
          <cell r="C416"/>
          <cell r="D416"/>
          <cell r="E416"/>
          <cell r="F416">
            <v>800025501092</v>
          </cell>
          <cell r="G416" t="str">
            <v>นางสาว</v>
          </cell>
          <cell r="H416" t="str">
            <v>รัตน์ติพร</v>
          </cell>
          <cell r="I416" t="str">
            <v>ไฝทอง</v>
          </cell>
          <cell r="J416">
            <v>3509900838149</v>
          </cell>
          <cell r="K416" t="str">
            <v>หนองหอย</v>
          </cell>
          <cell r="L416" t="str">
            <v>เชียงใหม่ 1</v>
          </cell>
          <cell r="M416">
            <v>8</v>
          </cell>
          <cell r="N416" t="str">
            <v>สินเชื่อธนาคารประชาชน</v>
          </cell>
          <cell r="O416" t="str">
            <v>1.บุคคลค้ำประกัน</v>
          </cell>
          <cell r="P416"/>
          <cell r="Q416"/>
          <cell r="R416" t="str">
            <v>แขวงเชียงใหม่</v>
          </cell>
          <cell r="S416" t="str">
            <v>ผบ.4941</v>
          </cell>
          <cell r="T416">
            <v>2562</v>
          </cell>
          <cell r="U416" t="str">
            <v>ผบ.5011</v>
          </cell>
          <cell r="V416">
            <v>2562</v>
          </cell>
          <cell r="W416">
            <v>16</v>
          </cell>
          <cell r="X416">
            <v>6</v>
          </cell>
          <cell r="Y416">
            <v>2562</v>
          </cell>
          <cell r="Z416"/>
          <cell r="AA416"/>
          <cell r="AB416"/>
          <cell r="AC416"/>
          <cell r="AD416"/>
          <cell r="AE416"/>
          <cell r="AF416"/>
          <cell r="AG416"/>
          <cell r="AH416"/>
          <cell r="AI416"/>
          <cell r="AJ416"/>
          <cell r="AK416"/>
          <cell r="AL416"/>
          <cell r="AM416"/>
          <cell r="AN416"/>
          <cell r="AO416"/>
          <cell r="AP416"/>
          <cell r="AQ416"/>
          <cell r="AR416"/>
          <cell r="AS416"/>
          <cell r="AT416"/>
          <cell r="AU416"/>
          <cell r="AV416"/>
          <cell r="AW416"/>
          <cell r="AX416"/>
          <cell r="AY416"/>
          <cell r="AZ416"/>
          <cell r="BA416"/>
          <cell r="BB416"/>
          <cell r="BC416" t="str">
            <v>ธนกร</v>
          </cell>
          <cell r="BD416"/>
          <cell r="BE416"/>
          <cell r="BF416"/>
          <cell r="BG416"/>
          <cell r="BH416">
            <v>823560011153</v>
          </cell>
          <cell r="BI416" t="str">
            <v>นางสาวรัตน์ติพร   ไฝทอง</v>
          </cell>
          <cell r="BJ416"/>
          <cell r="BK416"/>
          <cell r="BL416"/>
          <cell r="BM416"/>
          <cell r="BN416" t="str">
            <v>1.นางสาวรัตน์ติพร ไผทอง
2.นายสังเวียน บรรณศาสตร์
3.นางสาวอนงค์ ตันอุด
4.นางสาวกอบกูล แสนจักร์</v>
          </cell>
          <cell r="BO416" t="str">
            <v>จำเลยที่ 1
คู่สมรสจำเลยที่ 1
จำเลยที่ 2
จำเลยที่ 3</v>
          </cell>
          <cell r="BP416" t="str">
            <v xml:space="preserve">3 5099 00838 14 9
3 5011 00258 27 2
3 5013 00183 22 5
3 5099 00838 16 5
</v>
          </cell>
          <cell r="BQ416" t="str">
            <v>-ไม่พบว่ามีกรรมสิทธิ์ในที่ดิน อ.เมืองเชียงใหม่ จ.เชียงใหม่
'-พบว่ามีกรรมสิทธิ์ในที่ดิน เลขโฉนด 27347 หน้าสำรวจ 1988 ระวาง 4847IV 1638 เลขที่ดิน 142 ต.น้ำแพร่ อ.พร้าว จ.เชียงใหม่
'-ไม่พบว่ามีกรรมสิทธิ์ในที่ดิน สาขาสันกำแพง จ.เชียงใหม่
'-พบว่ามีกรรมสิทธิ์ในที่ดิน เลขโฉนด 50664 หน้าสำรวจ 4985 ต.หนองหอย อ.เมืองเชียงใหม่ จ.เชียงใหม่
'-พบว่ามีกรรมสิทธิ์ในอาคารโรงเรือน บ้านเลขที่ 543/334 ต.หนองหอย อ.เมืองเชียงใหม่ จ.เชียงใหม่</v>
          </cell>
          <cell r="BR416"/>
          <cell r="BS416"/>
          <cell r="BT416"/>
          <cell r="BU416"/>
          <cell r="BV416"/>
          <cell r="BW416"/>
          <cell r="BX416"/>
          <cell r="BY416" t="str">
            <v>1.นางสาวรัตน์ติพร ไผทอง
2.นางสาวอนงค์ ตันอุด
3.นางสาวกอบกูล แสนจักร์</v>
          </cell>
          <cell r="BZ416" t="str">
            <v>จำเลยที่ 1
จำเลยที่ 2
จำเลยที่ 3</v>
          </cell>
          <cell r="CA416" t="str">
            <v xml:space="preserve">3 5099 00838 14 9
3 5013 00183 22 5
3 5099 00838 16 5
</v>
          </cell>
          <cell r="CB41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อ.งาว จ.ลำปาง</v>
          </cell>
          <cell r="CC416" t="str">
            <v>ไม่พบทรัพย์</v>
          </cell>
          <cell r="CD416"/>
          <cell r="CE416"/>
          <cell r="CF416"/>
          <cell r="CG416"/>
          <cell r="CH416"/>
          <cell r="CI416"/>
          <cell r="CJ416"/>
          <cell r="CK416"/>
          <cell r="CL416"/>
          <cell r="CM416"/>
          <cell r="CN416"/>
          <cell r="CO416"/>
          <cell r="CP416"/>
          <cell r="CQ416"/>
          <cell r="CR416"/>
          <cell r="CS416"/>
          <cell r="CT416"/>
          <cell r="CU416"/>
          <cell r="CV416"/>
          <cell r="CW416"/>
          <cell r="CX416"/>
          <cell r="CY416"/>
          <cell r="CZ416"/>
        </row>
        <row r="417">
          <cell r="B417">
            <v>411</v>
          </cell>
          <cell r="C417"/>
          <cell r="D417"/>
          <cell r="E417"/>
          <cell r="F417">
            <v>800018856768</v>
          </cell>
          <cell r="G417" t="str">
            <v>นางสาว</v>
          </cell>
          <cell r="H417" t="str">
            <v>วิไล</v>
          </cell>
          <cell r="I417" t="str">
            <v>ชัยสมร</v>
          </cell>
          <cell r="J417">
            <v>3509900227654</v>
          </cell>
          <cell r="K417" t="str">
            <v>เซ็นทรัล แอร์พอร์ต พลาซ่า เชียงใหม่</v>
          </cell>
          <cell r="L417" t="str">
            <v>เชียงใหม่ 1</v>
          </cell>
          <cell r="M417">
            <v>8</v>
          </cell>
          <cell r="N417" t="str">
            <v>สินเชื่อสวัสดิการ</v>
          </cell>
          <cell r="O417" t="str">
            <v>1.บุคคลค้ำประกัน</v>
          </cell>
          <cell r="P417">
            <v>877386.7</v>
          </cell>
          <cell r="Q417">
            <v>217725.43</v>
          </cell>
          <cell r="R417" t="str">
            <v>จังหวัดเชียงใหม่</v>
          </cell>
          <cell r="S417" t="str">
            <v>ผบ.1098</v>
          </cell>
          <cell r="T417">
            <v>2562</v>
          </cell>
          <cell r="U417" t="str">
            <v>ผบ.1612</v>
          </cell>
          <cell r="V417">
            <v>2562</v>
          </cell>
          <cell r="W417">
            <v>5</v>
          </cell>
          <cell r="X417">
            <v>8</v>
          </cell>
          <cell r="Y417">
            <v>2562</v>
          </cell>
          <cell r="Z417"/>
          <cell r="AA417"/>
          <cell r="AB417"/>
          <cell r="AC417"/>
          <cell r="AD417"/>
          <cell r="AE417"/>
          <cell r="AF417"/>
          <cell r="AG417"/>
          <cell r="AH417"/>
          <cell r="AI417"/>
          <cell r="AJ417"/>
          <cell r="AK417"/>
          <cell r="AL417"/>
          <cell r="AM417"/>
          <cell r="AN417"/>
          <cell r="AO417"/>
          <cell r="AP417"/>
          <cell r="AQ417"/>
          <cell r="AR417"/>
          <cell r="AS417"/>
          <cell r="AT417"/>
          <cell r="AU417"/>
          <cell r="AV417"/>
          <cell r="AW417"/>
          <cell r="AX417"/>
          <cell r="AY417"/>
          <cell r="AZ417"/>
          <cell r="BA417"/>
          <cell r="BB417" t="str">
            <v>รายงานผลสืบทรัพย์ (รอบ 2) - พบทรัพย์ 8/8/2567</v>
          </cell>
          <cell r="BC417" t="str">
            <v>ศิราณี // ธิติพร</v>
          </cell>
          <cell r="BD417"/>
          <cell r="BE417"/>
          <cell r="BF417" t="str">
            <v>ศูนย์ 1</v>
          </cell>
          <cell r="BG417"/>
          <cell r="BH417">
            <v>883161010172</v>
          </cell>
          <cell r="BI417" t="str">
            <v>นางสาววิไล   ชัยสมร</v>
          </cell>
          <cell r="BJ417"/>
          <cell r="BK417"/>
          <cell r="BL417"/>
          <cell r="BM417"/>
          <cell r="BN417" t="str">
            <v>1.นางสาววิไล  ชัยสมร 
2.นายชยพลหรือเฉลิมพล  สิตกรโกวิท
3.นางสาวลำภู  จันทร์สา</v>
          </cell>
          <cell r="BO417" t="str">
            <v>ผู้กู้
ผู้ค้ำประกัน ล.2
คู่สมรรส (ล.2)</v>
          </cell>
          <cell r="BP417" t="str">
            <v>3509900227654
3670190006612
3550100793495</v>
          </cell>
          <cell r="BQ41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เลขโฉนด 50655 เลขที่ดิน 188 หน้าสำรวจ 4167 ต.กองควาย อ.เมืองน่าน จ.น่าน</v>
          </cell>
          <cell r="BR417" t="str">
            <v>พบ</v>
          </cell>
          <cell r="BS417" t="str">
            <v>ไม่พบ
ไม่พบ
พบ</v>
          </cell>
          <cell r="BT417">
            <v>3</v>
          </cell>
          <cell r="BU417"/>
          <cell r="BV417"/>
          <cell r="BW417"/>
          <cell r="BX417"/>
          <cell r="BY417" t="str">
            <v>1. นางสาววิไล ชัยสมร
2. นายชยพล สิตกรโกวิท
3. นางสาวลำภู จันทร์สา</v>
          </cell>
          <cell r="BZ417" t="str">
            <v>จำเลยที่ 1
จำเลยที่ 2
คู่สมรสจำเลยที่ 2</v>
          </cell>
          <cell r="CA417" t="str">
            <v>3-5099-00227-65-4
5-6701-90006-61-2
3-5501-00793-49-5</v>
          </cell>
          <cell r="CB417" t="str">
            <v>- ไม่พบว่ามีกรรมสิทธิ์ในที่ดิน อ.เมืองเชียงใหม่ จ.เชียงใหม่
- ไม่พบว่ามีกรรมสิทธิ์ในที่ดิน อ.หางดง จ.เชียงใหม่
- พบ น.ส.3 ก. เลขที่ 3252 ต.แม่เหียะ อ.เมืองเชียงใหม่ จ.เชียงใหม่
- ไม่พบว่ามีกรรมสิทธิ์ในที่ดิน อ.สันกำแพง จ.เชียงใหม่
- พบโฉนดเลขที่ 50655 เลขที่ดิน 188 หน้าสำรวจ 4167 ต.กองควาย อ.เมืองน่าน จ.น่าน
- ไม่พบว่ามีกรรมสิทธิ์ในที่ดิน อ.สันกำแพง จ.เชียงใหม่</v>
          </cell>
          <cell r="CC417" t="str">
            <v>พบทรัพย์</v>
          </cell>
          <cell r="CD417"/>
          <cell r="CE417">
            <v>3</v>
          </cell>
          <cell r="CF417">
            <v>4</v>
          </cell>
          <cell r="CG417"/>
          <cell r="CH417"/>
          <cell r="CI417"/>
          <cell r="CJ417"/>
          <cell r="CK417"/>
          <cell r="CL417"/>
          <cell r="CM417"/>
          <cell r="CN417"/>
          <cell r="CO417"/>
          <cell r="CP417"/>
          <cell r="CQ417"/>
          <cell r="CR417"/>
          <cell r="CS417"/>
          <cell r="CT417"/>
          <cell r="CU417"/>
          <cell r="CV417"/>
          <cell r="CW417">
            <v>243840</v>
          </cell>
          <cell r="CX417"/>
          <cell r="CY417"/>
          <cell r="CZ417"/>
        </row>
        <row r="418">
          <cell r="B418">
            <v>412</v>
          </cell>
          <cell r="C418">
            <v>28</v>
          </cell>
          <cell r="D418">
            <v>10</v>
          </cell>
          <cell r="E418">
            <v>2562</v>
          </cell>
          <cell r="F418">
            <v>8396480112462</v>
          </cell>
          <cell r="G418" t="str">
            <v>นาย</v>
          </cell>
          <cell r="H418" t="str">
            <v>สุมิตรหรือธีรมิตร</v>
          </cell>
          <cell r="I418" t="str">
            <v>อธิพรหม</v>
          </cell>
          <cell r="J418">
            <v>3521000264777</v>
          </cell>
          <cell r="K418" t="str">
            <v>ท่าแพ</v>
          </cell>
          <cell r="L418"/>
          <cell r="M418"/>
          <cell r="N418" t="str">
            <v>เคหะ</v>
          </cell>
          <cell r="O418" t="str">
            <v>3.บุคคลฯและหลักทรัพย์ค้ำประกัน</v>
          </cell>
          <cell r="P418"/>
          <cell r="Q418"/>
          <cell r="R418" t="str">
            <v>จังหวัดเชียงใหม่</v>
          </cell>
          <cell r="S418" t="str">
            <v>ผบ.2779</v>
          </cell>
          <cell r="T418">
            <v>2561</v>
          </cell>
          <cell r="U418" t="str">
            <v>ผบ.498</v>
          </cell>
          <cell r="V418">
            <v>2562</v>
          </cell>
          <cell r="W418"/>
          <cell r="X418"/>
          <cell r="Y418"/>
          <cell r="Z418"/>
          <cell r="AA418"/>
          <cell r="AB418"/>
          <cell r="AC418"/>
          <cell r="AD418"/>
          <cell r="AE418"/>
          <cell r="AF418"/>
          <cell r="AG418"/>
          <cell r="AH418"/>
          <cell r="AI418"/>
          <cell r="AJ418"/>
          <cell r="AK418"/>
          <cell r="AL418"/>
          <cell r="AM418"/>
          <cell r="AN418"/>
          <cell r="AO418"/>
          <cell r="AP418"/>
          <cell r="AQ418"/>
          <cell r="AR418"/>
          <cell r="AS418"/>
          <cell r="AT418"/>
          <cell r="AU418"/>
          <cell r="AV418"/>
          <cell r="AW418"/>
          <cell r="AX418"/>
          <cell r="AY418"/>
          <cell r="AZ418"/>
          <cell r="BA418"/>
          <cell r="BB418" t="str">
            <v>ยึด</v>
          </cell>
          <cell r="BC418" t="str">
            <v>ธนกร</v>
          </cell>
          <cell r="BD418"/>
          <cell r="BE418"/>
          <cell r="BF418"/>
          <cell r="BG418"/>
          <cell r="BH418">
            <v>823559010652</v>
          </cell>
          <cell r="BI418" t="str">
            <v>นายสุมิตรหรือธีรมิตร   อธิพรหม</v>
          </cell>
          <cell r="BJ418"/>
          <cell r="BK418"/>
          <cell r="BL418"/>
          <cell r="BM418"/>
          <cell r="BN418"/>
          <cell r="BO418"/>
          <cell r="BP418"/>
          <cell r="BQ418"/>
          <cell r="BR418"/>
          <cell r="BS418"/>
          <cell r="BT418"/>
          <cell r="BU418"/>
          <cell r="BV418"/>
          <cell r="BW418"/>
          <cell r="BX418"/>
          <cell r="BY418"/>
          <cell r="BZ418"/>
          <cell r="CA418"/>
          <cell r="CB418"/>
          <cell r="CC418"/>
          <cell r="CD418"/>
          <cell r="CE418"/>
          <cell r="CF418"/>
          <cell r="CG418"/>
          <cell r="CH418"/>
          <cell r="CI418"/>
          <cell r="CJ418"/>
          <cell r="CK418"/>
          <cell r="CL418"/>
          <cell r="CM418"/>
          <cell r="CN418"/>
          <cell r="CO418"/>
          <cell r="CP418"/>
          <cell r="CQ418"/>
          <cell r="CR418"/>
          <cell r="CS418"/>
          <cell r="CT418"/>
          <cell r="CU418"/>
          <cell r="CV418"/>
          <cell r="CW418"/>
          <cell r="CX418"/>
          <cell r="CY418"/>
          <cell r="CZ418"/>
        </row>
        <row r="419">
          <cell r="B419">
            <v>414</v>
          </cell>
          <cell r="C419">
            <v>29</v>
          </cell>
          <cell r="D419">
            <v>10</v>
          </cell>
          <cell r="E419">
            <v>2562</v>
          </cell>
          <cell r="F419">
            <v>800047961654</v>
          </cell>
          <cell r="G419" t="str">
            <v>นางสาว</v>
          </cell>
          <cell r="H419" t="str">
            <v>สุพิน</v>
          </cell>
          <cell r="I419" t="str">
            <v>กานันท์</v>
          </cell>
          <cell r="J419"/>
          <cell r="K419" t="str">
            <v>เซ็นทรัลแอร์พอร์ตพลาซ่า
เชียงใหม่</v>
          </cell>
          <cell r="L419" t="str">
            <v>เชียงใหม่ 1</v>
          </cell>
          <cell r="M419">
            <v>8</v>
          </cell>
          <cell r="N419" t="str">
            <v>สินเชื่อธนาคารประชาชน</v>
          </cell>
          <cell r="O419"/>
          <cell r="P419"/>
          <cell r="Q419"/>
          <cell r="R419" t="str">
            <v>จังหวัดเชียงคำ</v>
          </cell>
          <cell r="S419" t="str">
            <v>ผบ.221</v>
          </cell>
          <cell r="T419">
            <v>2561</v>
          </cell>
          <cell r="U419" t="str">
            <v>ผบ.527</v>
          </cell>
          <cell r="V419">
            <v>2561</v>
          </cell>
          <cell r="W419">
            <v>11</v>
          </cell>
          <cell r="X419">
            <v>6</v>
          </cell>
          <cell r="Y419">
            <v>2561</v>
          </cell>
          <cell r="Z419"/>
          <cell r="AA419"/>
          <cell r="AB419"/>
          <cell r="AC419"/>
          <cell r="AD419"/>
          <cell r="AE419"/>
          <cell r="AF419"/>
          <cell r="AG419"/>
          <cell r="AH419"/>
          <cell r="AI419"/>
          <cell r="AJ419"/>
          <cell r="AK419"/>
          <cell r="AL419"/>
          <cell r="AM419"/>
          <cell r="AN419"/>
          <cell r="AO419"/>
          <cell r="AP419"/>
          <cell r="AQ419"/>
          <cell r="AR419"/>
          <cell r="AS419"/>
          <cell r="AT419"/>
          <cell r="AU419"/>
          <cell r="AV419"/>
          <cell r="AW419"/>
          <cell r="AX419"/>
          <cell r="AY419"/>
          <cell r="AZ419"/>
          <cell r="BA419"/>
          <cell r="BB419" t="str">
            <v>ส่งยึด 31/10/2562</v>
          </cell>
          <cell r="BC419" t="str">
            <v>ธนกร</v>
          </cell>
          <cell r="BD419"/>
          <cell r="BE419"/>
          <cell r="BF419"/>
          <cell r="BG419"/>
          <cell r="BH419">
            <v>0</v>
          </cell>
          <cell r="BI419" t="str">
            <v>นางสาวสุพิน   กานันท์</v>
          </cell>
          <cell r="BJ419"/>
          <cell r="BK419"/>
          <cell r="BL419"/>
          <cell r="BM419"/>
          <cell r="BN419"/>
          <cell r="BO419"/>
          <cell r="BP419"/>
          <cell r="BQ419"/>
          <cell r="BR419"/>
          <cell r="BS419"/>
          <cell r="BT419"/>
          <cell r="BU419"/>
          <cell r="BV419"/>
          <cell r="BW419"/>
          <cell r="BX419"/>
          <cell r="BY419" t="str">
            <v>1. นางสาวสุพิน กานันท์
2. นางสาวสไบทิพย์ สว่างชวาล
3. นายพสิษฐ์ กฤษฎ์สมบูรณ์</v>
          </cell>
          <cell r="BZ419" t="str">
            <v>จำเลยที่ 1
จำเลขที่ 2
จำเลยที่ 3</v>
          </cell>
          <cell r="CA419" t="str">
            <v>1 5603 00156 36 1
1 5603 00189 38 2
2 5603 00015 06 4</v>
          </cell>
          <cell r="CB419" t="str">
            <v>- ไม่พบกรรมสิทธิ์ในที่ดิน อ.เมืองเชียงใหม่ จ.เชียงใหม่
- ไม่พบกรรมสิทธิ์ในที่ดิน อ.เชียงคำ จ.พะเยา
- ไม่พบกรรมสิทธิ์ในที่ดิน อ.เมืองเชียงใหม่ จ.เชียงใหม่
- ไม่พบกรรมสิทธิ์ในที่ดิน อ.เชียงคำ จ.พะเยา
- พบกรรมสิทธิ์ในที่ดินเลขโฉนด 99462 ต.ป่าไผ่ อ.สันทราย จ.เชียงใหม่ (ติดจำนอง ธ.ออมสิน)
- ไม่พบกรรมสิทธิ์ในที่ดิน อ.เมืองเชียงใหม่ จ.เชียงใหม่
- ไม่พบกรรมสิทธิ์ในที่ดิน อ.เชียงคำ จ.พะเยา
- พบกรรมสิทธิ์ในที่ดินเลขโฉนด 75137 ต.สันป่าเปา อ.สันทราย จ.เชียงใหม่ (จำนอง ธ.อาคารสงเคราะห์)</v>
          </cell>
          <cell r="CC419"/>
          <cell r="CD419"/>
          <cell r="CE419"/>
          <cell r="CF419"/>
          <cell r="CG419"/>
          <cell r="CH419"/>
          <cell r="CI419"/>
          <cell r="CJ419"/>
          <cell r="CK419"/>
          <cell r="CL419"/>
          <cell r="CM419"/>
          <cell r="CN419"/>
          <cell r="CO419"/>
          <cell r="CP419"/>
          <cell r="CQ419"/>
          <cell r="CR419"/>
          <cell r="CS419"/>
          <cell r="CT419"/>
          <cell r="CU419"/>
          <cell r="CV419"/>
          <cell r="CW419"/>
          <cell r="CX419"/>
          <cell r="CY419"/>
          <cell r="CZ419"/>
        </row>
        <row r="420">
          <cell r="B420">
            <v>415</v>
          </cell>
          <cell r="C420">
            <v>30</v>
          </cell>
          <cell r="D420">
            <v>10</v>
          </cell>
          <cell r="E420">
            <v>2562</v>
          </cell>
          <cell r="F420">
            <v>822152010705</v>
          </cell>
          <cell r="G420" t="str">
            <v>นาย</v>
          </cell>
          <cell r="H420" t="str">
            <v>สงกรานต์</v>
          </cell>
          <cell r="I420" t="str">
            <v>วาเพชร</v>
          </cell>
          <cell r="J420"/>
          <cell r="K420" t="str">
            <v>แม่แจ่ม</v>
          </cell>
          <cell r="L420"/>
          <cell r="M420"/>
          <cell r="N420" t="str">
            <v>พัฒนากลุ่มอาชีพ</v>
          </cell>
          <cell r="O420"/>
          <cell r="P420"/>
          <cell r="Q420"/>
          <cell r="R420" t="str">
            <v>จังหวัดฮอด</v>
          </cell>
          <cell r="S420" t="str">
            <v>ผบ.1738</v>
          </cell>
          <cell r="T420">
            <v>2561</v>
          </cell>
          <cell r="U420" t="str">
            <v>ผบ.285</v>
          </cell>
          <cell r="V420">
            <v>2561</v>
          </cell>
          <cell r="W420"/>
          <cell r="X420"/>
          <cell r="Y420"/>
          <cell r="Z420">
            <v>7</v>
          </cell>
          <cell r="AA420">
            <v>5</v>
          </cell>
          <cell r="AB420">
            <v>2561</v>
          </cell>
          <cell r="AC420"/>
          <cell r="AD420"/>
          <cell r="AE420"/>
          <cell r="AF420"/>
          <cell r="AG420"/>
          <cell r="AH420"/>
          <cell r="AI420"/>
          <cell r="AJ420"/>
          <cell r="AK420"/>
          <cell r="AL420"/>
          <cell r="AM420"/>
          <cell r="AN420"/>
          <cell r="AO420"/>
          <cell r="AP420"/>
          <cell r="AQ420"/>
          <cell r="AR420"/>
          <cell r="AS420"/>
          <cell r="AT420"/>
          <cell r="AU420"/>
          <cell r="AV420"/>
          <cell r="AW420"/>
          <cell r="AX420"/>
          <cell r="AY420"/>
          <cell r="AZ420"/>
          <cell r="BA420"/>
          <cell r="BB420" t="str">
            <v>รายงานผลสืบรอบที่ 2 วันที่ 10/3/68</v>
          </cell>
          <cell r="BC420" t="str">
            <v>ธนกร</v>
          </cell>
          <cell r="BD420"/>
          <cell r="BE420"/>
          <cell r="BF420"/>
          <cell r="BG420"/>
          <cell r="BH420">
            <v>823761010064</v>
          </cell>
          <cell r="BI420" t="str">
            <v>นายสงกรานต์   วาเพชร</v>
          </cell>
          <cell r="BJ420"/>
          <cell r="BK420"/>
          <cell r="BL420"/>
          <cell r="BM420"/>
          <cell r="BN420" t="str">
            <v xml:space="preserve">1.นายสงกรานต์  วาเพชร
2.นางสาวศิริญาพร  วาเพชร
3.นายสิทธิชัย  โรจนศิลปชัย
4.นางพัฒน์นรี  โรจนศิลปชัย
5.นายเทียนชัย  สนธิคุณ
6.นางสุนิสา  สนธิคุณ
7.นางญาณีนาถหรือสุวิมล  หน่อเทพ
8.นายชูเกียรติ  หน่อเทพ
9.นายวิชัย  อินตาโน
10.นางไพริน  อินตาโน
11.นายอิ่นคำ  ทาจ้อย
12.นางกรรณิการ์  ทาจ้อย
13.นายวชิรพล  ท้าวแพทย์
14.นางวานีย์  ท้าวแพทย์
</v>
          </cell>
          <cell r="BO420"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คู่สมรสจำเลยที่ 7
</v>
          </cell>
          <cell r="BP420" t="str">
            <v>3-5602-00149-71-7
3-5003-00164-51-3
3-5106-00614-69-7
3-5003-00162-36-7
3-5003-00157-79-7
3-5003-00166-86-9
3-5003-00239-38-6
3-5099-00013-17-4
3-5603-00305-89-3
3-5002-00931-43-1
3-5004-00218-93-3
3-5020-00103-26-0
3-5604-00072-77-7
3-5602-00405-73-0</v>
          </cell>
          <cell r="BQ420"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อ.ชียงดาว จ.เชียงใหม่
-ไม่พบว่ามีกรรมสิทธิในที่ดิน อ.แม่แจ่ม จ.เชียงใหม่
-พบว่ามีกรรมสิทธิในโฉนดที่ดินเลขที่ 2782 ต.แสนไห อ.เชียงดาว จ.เชียงใหม่
-ไม่พบว่ามีกรรมสิทธิในที่ดิน อ.แม่แจ่ม จ.เชียงใหม่
-พบว่ามีกรรมสิทธิในโฉนดที่ดินเลขที่ 415502 ต.สันโป่ง อ.แม่ริม จ.เชียงใหม่
-พบว่ามีกรรมสิทธิในโฉนดที่ดินเลขที่ 19045 ต.ลอ อ.จุน จ.พะเยา
-พบว่ามีกรรมสิทธิในโฉนดที่ดินเลขที่ 778 ต.ลอ อ.จุน จ.พะเยา
-ไม่พบว่ามีกรรมสิทธิในที่ดิน อ.แม่แจ่ม จ.เชียงใหม่
-พบว่ามีกรรมสิทธิในโฉนดที่ดินเลขที่ 25757 ต.ลอ อ.จุน จ.พะเยา</v>
          </cell>
          <cell r="BR420" t="str">
            <v>พบทรัพย์</v>
          </cell>
          <cell r="BS420"/>
          <cell r="BT420"/>
          <cell r="BU420"/>
          <cell r="BV420"/>
          <cell r="BW420"/>
          <cell r="BX420"/>
          <cell r="BY420" t="str">
            <v>1.นายสงกรานต์  วาเพชร
2.นางสาวศิริญาพร  วาเพชร
3.นายสิทธิชัย  โรจนศิลปชัย
4.นางพัฒน์นรี  โรจนศิลปชัย
5.นายเทียนชัย  สนธิคุณ
6.นางสุนิสา  สนธิคุณ
7.นางญาณีนาถหรือสุวิมล  หน่อเทพ
8.นายชูเกียรติ  หน่อเทพ
9.นายวิชัย  อินตาโน
10.นางไพริน  อินตาโน
11.นายอิ่นคำ  ทาจ้อย
12.นางกรรณิการ์  ทาจ้อย
13.นายวชิรพล  ท้าวแพทย์
14.นางวานีย์  ท้าวแพทย์</v>
          </cell>
          <cell r="BZ420"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คู่สมรสจำเลยที่ 7</v>
          </cell>
          <cell r="CA420" t="str">
            <v>3-5602-00149-71-7
3-5003-00164-51-3
3-5106-00614-69-7
3-5003-00162-36-7
3-5003-00157-79-7
3-5003-00166-86-9
3-5003-00239-38-6
3-5099-00013-17-4
3-5603-00305-89-3
3-5002-00931-43-1
3-5004-00218-93-3
3-5020-00103-26-0
3-5604-00072-77-7
3-5602-00405-73-0</v>
          </cell>
          <cell r="CB420" t="str">
            <v xml:space="preserve">-พบว่ามีกรรมสิทธิในที่ดิน น.ส 3 ก. 3452 อ.แม่แจ่ม จ.เชียงใหม่ (ติดจำนอง)
-พบว่ามีกรรมสิทธิในที่ดิน น.ส 3 ก. 3654  อ.แม่แจ่ม จ.เชียงใหม่ (ติดจำนอง)
-พบว่ามีกรรมสิทธิในที่ดิน น.ส 3 ก. 3452  อ.แม่แจ่ม จ.เชียงใหม่ (สินสมรส)
-พบว่ามีกรรมสิทธิในที่ดิน น.ส 3 ก. 3654  อ.แม่แจ่ม จ.เชียงใหม่ (สินสมรส) 
-ไม่พบว่ามีกรรมสิทธิในที่ดิน อ.แม่แจ่ม จ.เชียงใหม่
-พบว่ามีกรรมสิทธิในที่ดินโฉนดเลขที่ 8497  อ.แม่แจ่ม จ.เชียงใหม่ (สินส่วนตัว)
-พบว่ามีกรรมสิทธิในที่ดินโฉนดเลขที่ 1717 อ.แม่แจ่ม จ.เชียงใหม่ (ปลอดจำนอง)
-ไม่พบว่ามีกรรมสิทธิในที่ดิน อ.แม่แจ่ม จ.เชียงใหม่
-พบว่ามีกรรมสิทธิในที่ดินโฉนดเลขที่ 8577 อ.แม่แจ่ม จ.เชียงใหม่ (ปลอดจำนอง)
-พบว่ามีกรรมสิทธิในที่ดินโฉนดเลขที่ 447 อ.แม่แจ่ม จ.เชียงใหม่  (ปลอดจำนอง)
-พบว่ามีกรรมสิทธิในที่ดินโฉนดเลขที่ 8575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-พบว่ามีกรรมสิทธิในที่ดินโฉนดเลขที่ 41502  อ.แม่ริม จ.เชียงใหม่
-ไม่พบว่ามีกรรมสิทธิในที่ดิน อ.เวียงแหง จ.เชียงดาว                                                                                                                                                
-ไม่พบว่ามีกรรมสิทธิในที่ดิน อ.แม่แจ่ม จ.เชียงใหม่                                                                                                                                                     
-ไม่พบว่ามีกรรมสิทธิในที่ดิน อ.แม่ริม จ.เชียงใหม่
-พบว่ามีกรรมสิทธิในที่ดินโฉนดเลขที่ 2782 อ.เวียงแหง จ.เชียงดาว  (สินสมรส)                                                                                                         
-ไม่พบว่ามีกรรมสิทธิในที่ดิน อ.แม่แจ่ม จ.เชียงใหม่
-พบว่ามีกรรมสิทธิในที่ดินโฉนดเลขที่ 19045 อ.จุน จ.พะเยา (ปลอดจำนอง)
-พบว่ามีกรรมสิทธิในที่ดินโฉนดเลขที่ 778 อ.จุน จ.พะเยา (ปลอดจำนอง)
-พบว่ามีกรรมสิทธิในที่ดินโฉนดเลขที่ 25757 อ.จุน จ.พะเยา (ปลอดจำนอง)                                                                                                                              
 -ไม่พบว่ามีกรรมสิทธิในที่ดิน อ.แม่แจ่ม จ.เชียงใหม่
-พบว่ามีกรรมสิทธิในที่ดินโฉนดเลขที่ 19045 อ.จุน จ.พะเยา (สินสมรส)                                                                                                            
-พบว่ามีกรรมสิทธิในที่ดินโฉนดเลขที่ 778 อ.จุน จ.พะเยา (สินสมรส) 
-พบว่ามีกรรมสิทธิในที่ดินโฉนดเลขที่ 25757 อ.จุน จ.พะเยา (สินสมรส) 
</v>
          </cell>
          <cell r="CC420" t="str">
            <v>พบ</v>
          </cell>
          <cell r="CD420"/>
          <cell r="CE420"/>
          <cell r="CF420"/>
          <cell r="CG420"/>
          <cell r="CH420"/>
          <cell r="CI420"/>
          <cell r="CJ420"/>
          <cell r="CK420"/>
          <cell r="CL420"/>
          <cell r="CM420"/>
          <cell r="CN420"/>
          <cell r="CO420"/>
          <cell r="CP420"/>
          <cell r="CQ420"/>
          <cell r="CR420"/>
          <cell r="CS420"/>
          <cell r="CT420"/>
          <cell r="CU420"/>
          <cell r="CV420"/>
          <cell r="CW420">
            <v>244060</v>
          </cell>
          <cell r="CX420"/>
          <cell r="CY420"/>
          <cell r="CZ420"/>
        </row>
        <row r="421">
          <cell r="B421">
            <v>416</v>
          </cell>
          <cell r="C421"/>
          <cell r="D421"/>
          <cell r="E421"/>
          <cell r="F421">
            <v>800028480609</v>
          </cell>
          <cell r="G421" t="str">
            <v>นางสาว</v>
          </cell>
          <cell r="H421" t="str">
            <v>สุกฤตา</v>
          </cell>
          <cell r="I421" t="str">
            <v>โพธิสุวรรณ</v>
          </cell>
          <cell r="J421"/>
          <cell r="K421" t="str">
            <v>เชียงใหม่</v>
          </cell>
          <cell r="L421" t="str">
            <v>เชียงใหม่ 1</v>
          </cell>
          <cell r="M421">
            <v>8</v>
          </cell>
          <cell r="N421"/>
          <cell r="O421"/>
          <cell r="P421"/>
          <cell r="Q421"/>
          <cell r="R421" t="str">
            <v>แขวงเชียงใหม่</v>
          </cell>
          <cell r="S421" t="str">
            <v>ผบ.4733</v>
          </cell>
          <cell r="T421">
            <v>2561</v>
          </cell>
          <cell r="U421" t="str">
            <v>ผบ.6834</v>
          </cell>
          <cell r="V421">
            <v>2561</v>
          </cell>
          <cell r="W421">
            <v>31</v>
          </cell>
          <cell r="X421">
            <v>7</v>
          </cell>
          <cell r="Y421">
            <v>2561</v>
          </cell>
          <cell r="Z421"/>
          <cell r="AA421"/>
          <cell r="AB421"/>
          <cell r="AC421"/>
          <cell r="AD421"/>
          <cell r="AE421"/>
          <cell r="AF421"/>
          <cell r="AG421"/>
          <cell r="AH421"/>
          <cell r="AI421"/>
          <cell r="AJ421"/>
          <cell r="AK421"/>
          <cell r="AL421"/>
          <cell r="AM421"/>
          <cell r="AN421"/>
          <cell r="AO421"/>
          <cell r="AP421"/>
          <cell r="AQ421"/>
          <cell r="AR421"/>
          <cell r="AS421"/>
          <cell r="AT421"/>
          <cell r="AU421"/>
          <cell r="AV421"/>
          <cell r="AW421"/>
          <cell r="AX421"/>
          <cell r="AY421"/>
          <cell r="AZ421"/>
          <cell r="BA421"/>
          <cell r="BB421" t="str">
            <v>คำสั่งสืบทรัพย์ครั้งที่ 2 วันที่ 18/07/2566//สืบแล้ว รายงานผลสืบวันที่ 13/11/2566</v>
          </cell>
          <cell r="BC421" t="str">
            <v>ธนกร</v>
          </cell>
          <cell r="BD421"/>
          <cell r="BE421"/>
          <cell r="BF421"/>
          <cell r="BG421"/>
          <cell r="BH421">
            <v>823560011087</v>
          </cell>
          <cell r="BI421" t="str">
            <v>นางสาวสุกฤตา   โพธิสุวรรณ</v>
          </cell>
          <cell r="BJ421"/>
          <cell r="BK421"/>
          <cell r="BL421"/>
          <cell r="BM421"/>
          <cell r="BN421" t="str">
            <v>1.นางสาวสุกฤตา  โพธิสุวรรณ
2.นางนัฐกานต์  คำไชยเทพ
3.นายธัชนาวี  คำไชยเทพ
4.นางสาวณปชม  แซ่อัง</v>
          </cell>
          <cell r="BO421" t="str">
            <v>ผู้กู้
ผู้ค้ำประกัน (ล.2)
คู่สมรส (ล.2)
ผู้ค้ำประกัน (ล.3)</v>
          </cell>
          <cell r="BP421" t="str">
            <v>3-5001-00370-71-3
3-5004-00010-44-5
1-5099-00127-12-2
1-5707-00091-17-7</v>
          </cell>
          <cell r="BQ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BR421" t="str">
            <v>ไม่พบทรัพย์</v>
          </cell>
          <cell r="BS421"/>
          <cell r="BT421">
            <v>4</v>
          </cell>
          <cell r="BU421"/>
          <cell r="BV421"/>
          <cell r="BW421"/>
          <cell r="BX421"/>
          <cell r="BY421" t="str">
            <v xml:space="preserve">1.นางสาวสุกฤตา โพธิสุวรรณ
2.นางนัฐกานต์ คำไชยเทพ
3.นายธัชนาวี คำไชยเทพ
4.นางสาวณปชมหรือสายใจ </v>
          </cell>
          <cell r="BZ421" t="str">
            <v>จำเลยที่ 1
จำเลยที่ 2
คู่สมรสจำเลยที่ 2
จำเลยที่ 3</v>
          </cell>
          <cell r="CA421" t="str">
            <v>3-5001-00370-71-3
3-5004-00010-44-5
1-5099-00127-12-2
1-5707-00091-17-7</v>
          </cell>
          <cell r="CB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CC421" t="str">
            <v>ไม่พบทรัพย์</v>
          </cell>
          <cell r="CD421"/>
          <cell r="CE421"/>
          <cell r="CF421"/>
          <cell r="CG421"/>
          <cell r="CH421"/>
          <cell r="CI421"/>
          <cell r="CJ421"/>
          <cell r="CK421"/>
          <cell r="CL421"/>
          <cell r="CM421"/>
          <cell r="CN421"/>
          <cell r="CO421"/>
          <cell r="CP421"/>
          <cell r="CQ421"/>
          <cell r="CR421"/>
          <cell r="CS421"/>
          <cell r="CT421"/>
          <cell r="CU421"/>
          <cell r="CV421"/>
          <cell r="CW421"/>
          <cell r="CX421"/>
          <cell r="CY421"/>
          <cell r="CZ421"/>
        </row>
        <row r="422">
          <cell r="B422">
            <v>417</v>
          </cell>
          <cell r="C422">
            <v>31</v>
          </cell>
          <cell r="D422">
            <v>10</v>
          </cell>
          <cell r="E422">
            <v>2562</v>
          </cell>
          <cell r="F422" t="str">
            <v>800080253217
800080253225
800080253233</v>
          </cell>
          <cell r="G422" t="str">
            <v>นาย</v>
          </cell>
          <cell r="H422" t="str">
            <v>เอกชัย</v>
          </cell>
          <cell r="I422" t="str">
            <v>ลักษณะลาวัลย์</v>
          </cell>
          <cell r="J422"/>
          <cell r="K422" t="str">
            <v>ดอยเต่า</v>
          </cell>
          <cell r="L422"/>
          <cell r="M422"/>
          <cell r="N422" t="str">
            <v>สินเชื่อเคหะ
สินเชื่อไทรทอง</v>
          </cell>
          <cell r="O422"/>
          <cell r="P422"/>
          <cell r="Q422"/>
          <cell r="R422" t="str">
            <v>จังหวัดเชียงใหม่</v>
          </cell>
          <cell r="S422" t="str">
            <v>ผบ.1157</v>
          </cell>
          <cell r="T422">
            <v>2562</v>
          </cell>
          <cell r="U422" t="str">
            <v>ผบ.1373</v>
          </cell>
          <cell r="V422">
            <v>2562</v>
          </cell>
          <cell r="W422"/>
          <cell r="X422"/>
          <cell r="Y422"/>
          <cell r="Z422">
            <v>10</v>
          </cell>
          <cell r="AA422">
            <v>7</v>
          </cell>
          <cell r="AB422">
            <v>2562</v>
          </cell>
          <cell r="AC422"/>
          <cell r="AD422"/>
          <cell r="AE422"/>
          <cell r="AF422"/>
          <cell r="AG422"/>
          <cell r="AH422"/>
          <cell r="AI422"/>
          <cell r="AJ422"/>
          <cell r="AK422"/>
          <cell r="AL422"/>
          <cell r="AM422"/>
          <cell r="AN422"/>
          <cell r="AO422"/>
          <cell r="AP422"/>
          <cell r="AQ422"/>
          <cell r="AR422"/>
          <cell r="AS422"/>
          <cell r="AT422"/>
          <cell r="AU422"/>
          <cell r="AV422"/>
          <cell r="AW422"/>
          <cell r="AX422"/>
          <cell r="AY422"/>
          <cell r="AZ422"/>
          <cell r="BA422"/>
          <cell r="BB422"/>
          <cell r="BC422" t="str">
            <v>ธนกร (ยึด)
วิบูลย์ (สืบ)</v>
          </cell>
          <cell r="BD422"/>
          <cell r="BE422"/>
          <cell r="BF422"/>
          <cell r="BG422"/>
          <cell r="BH422">
            <v>883262010677</v>
          </cell>
          <cell r="BI422" t="str">
            <v>นายเอกชัย   ลักษณะลาวัลย์</v>
          </cell>
          <cell r="BJ422"/>
          <cell r="BK422"/>
          <cell r="BL422"/>
          <cell r="BM422"/>
          <cell r="BN422" t="str">
            <v>1.เอกชัย ลักษณะลาวัลย์</v>
          </cell>
          <cell r="BO422" t="str">
            <v>จำเลยที่ 1</v>
          </cell>
          <cell r="BP422">
            <v>3509901271983</v>
          </cell>
          <cell r="BQ422" t="str">
            <v xml:space="preserve">-ไมพบว่ามีกรรมสิทธิในที่ดิน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
</v>
          </cell>
          <cell r="BR422" t="str">
            <v>พบ</v>
          </cell>
          <cell r="BS422"/>
          <cell r="BT422"/>
          <cell r="BU422"/>
          <cell r="BV422"/>
          <cell r="BW422"/>
          <cell r="BX422"/>
          <cell r="BY422" t="str">
            <v>-ไมพบว่ามีกรรมสิทธิในที่ดิน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v>
          </cell>
          <cell r="BZ422"/>
          <cell r="CA422"/>
          <cell r="CB422"/>
          <cell r="CC422"/>
          <cell r="CD422"/>
          <cell r="CE422"/>
          <cell r="CF422"/>
          <cell r="CG422"/>
          <cell r="CH422"/>
          <cell r="CI422"/>
          <cell r="CJ422"/>
          <cell r="CK422"/>
          <cell r="CL422"/>
          <cell r="CM422"/>
          <cell r="CN422"/>
          <cell r="CO422"/>
          <cell r="CP422"/>
          <cell r="CQ422"/>
          <cell r="CR422"/>
          <cell r="CS422"/>
          <cell r="CT422"/>
          <cell r="CU422"/>
          <cell r="CV422"/>
          <cell r="CW422"/>
          <cell r="CX422"/>
          <cell r="CY422"/>
          <cell r="CZ422"/>
        </row>
        <row r="423">
          <cell r="B423">
            <v>418</v>
          </cell>
          <cell r="C423">
            <v>30</v>
          </cell>
          <cell r="D423">
            <v>11</v>
          </cell>
          <cell r="E423">
            <v>2564</v>
          </cell>
          <cell r="F423">
            <v>800057290036</v>
          </cell>
          <cell r="G423" t="str">
            <v>นาย</v>
          </cell>
          <cell r="H423" t="str">
            <v>สุทธาดา</v>
          </cell>
          <cell r="I423" t="str">
            <v>ศรีชัย</v>
          </cell>
          <cell r="J423">
            <v>1560100207255</v>
          </cell>
          <cell r="K423" t="str">
            <v>เทสโก้โลตัส คำเที่ยง</v>
          </cell>
          <cell r="L423" t="str">
            <v>เชียงใหม่ 1</v>
          </cell>
          <cell r="M423">
            <v>8</v>
          </cell>
          <cell r="N423" t="str">
            <v>ธปช.</v>
          </cell>
          <cell r="O423" t="str">
            <v>1.บุคคลค้ำประกัน</v>
          </cell>
          <cell r="P423"/>
          <cell r="Q423"/>
          <cell r="R423" t="str">
            <v>จังหวัดพะเยา</v>
          </cell>
          <cell r="S423" t="str">
            <v>ผบ.3338</v>
          </cell>
          <cell r="T423">
            <v>2561</v>
          </cell>
          <cell r="U423" t="str">
            <v>ผบ.4305</v>
          </cell>
          <cell r="V423">
            <v>2561</v>
          </cell>
          <cell r="W423">
            <v>18</v>
          </cell>
          <cell r="X423">
            <v>12</v>
          </cell>
          <cell r="Y423">
            <v>2561</v>
          </cell>
          <cell r="Z423"/>
          <cell r="AA423"/>
          <cell r="AB423"/>
          <cell r="AC423"/>
          <cell r="AD423"/>
          <cell r="AE423"/>
          <cell r="AF423"/>
          <cell r="AG423"/>
          <cell r="AH423"/>
          <cell r="AI423"/>
          <cell r="AJ423"/>
          <cell r="AK423"/>
          <cell r="AL423"/>
          <cell r="AM423"/>
          <cell r="AN423"/>
          <cell r="AO423"/>
          <cell r="AP423"/>
          <cell r="AQ423"/>
          <cell r="AR423"/>
          <cell r="AS423"/>
          <cell r="AT423"/>
          <cell r="AU423"/>
          <cell r="AV423"/>
          <cell r="AW423"/>
          <cell r="AX423"/>
          <cell r="AY423"/>
          <cell r="AZ423"/>
          <cell r="BA423"/>
          <cell r="BB423" t="str">
            <v>สืบทรัพย์ (คำสั่ง 29/11/2564)</v>
          </cell>
          <cell r="BC423" t="str">
            <v>ศิราณี
เกศินี</v>
          </cell>
          <cell r="BD423"/>
          <cell r="BE423"/>
          <cell r="BF423"/>
          <cell r="BG423"/>
          <cell r="BH423">
            <v>823561010172</v>
          </cell>
          <cell r="BI423" t="str">
            <v>นายสุทธาดา   ศรีชัย</v>
          </cell>
          <cell r="BJ423"/>
          <cell r="BK423"/>
          <cell r="BL423"/>
          <cell r="BM423"/>
          <cell r="BN423" t="str">
            <v>1.นายสุทธาดา  ศรีชัย
2.นายอนุชิต  อักษร
3.นางสาววรลักษณ์  เมฆแสน</v>
          </cell>
          <cell r="BO423" t="str">
            <v>ผู้กู้
ผู้ค้ำประกัน ล.2
ผู้ค้ำประกัน ล.3</v>
          </cell>
          <cell r="BP423" t="str">
            <v xml:space="preserve">1560100207255
1251000064812
1550500080414
</v>
          </cell>
          <cell r="BQ423" t="str">
            <v>-ไม่พบว่ามีกรรมสิทธิ์ในที่ดิน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v>
          </cell>
          <cell r="BR423" t="str">
            <v>ไม่พบ</v>
          </cell>
          <cell r="BS423"/>
          <cell r="BT423">
            <v>3</v>
          </cell>
          <cell r="BU423">
            <v>3</v>
          </cell>
          <cell r="BV423"/>
          <cell r="BW423"/>
          <cell r="BX423"/>
          <cell r="BY423" t="str">
            <v>1.นายสุทธาดา  ศรีชัย
2.นายอนุชิต  อักษร
3.นางสาววรลักษณ์  เมฆแสน</v>
          </cell>
          <cell r="BZ423" t="str">
            <v>ผู้กู้
ผู้ค้ำประกัน ล.2
ผู้ค้ำประกัน ล.3</v>
          </cell>
          <cell r="CA423" t="str">
            <v xml:space="preserve">1560100207255
1251000064812
1550500080414
</v>
          </cell>
          <cell r="CB423"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อ.ปัว จ.น่าน</v>
          </cell>
          <cell r="CC423" t="str">
            <v>ไม่พบ</v>
          </cell>
          <cell r="CD423" t="str">
            <v>พบ</v>
          </cell>
          <cell r="CE423"/>
          <cell r="CF423"/>
          <cell r="CG423"/>
          <cell r="CH423"/>
          <cell r="CI423"/>
          <cell r="CJ423"/>
          <cell r="CK423"/>
          <cell r="CL423"/>
          <cell r="CM423"/>
          <cell r="CN423"/>
          <cell r="CO423"/>
          <cell r="CP423"/>
          <cell r="CQ423"/>
          <cell r="CR423"/>
          <cell r="CS423"/>
          <cell r="CT423"/>
          <cell r="CU423"/>
          <cell r="CV423"/>
          <cell r="CW423"/>
          <cell r="CX423">
            <v>243367</v>
          </cell>
          <cell r="CY423"/>
          <cell r="CZ423"/>
        </row>
        <row r="424">
          <cell r="B424">
            <v>419</v>
          </cell>
          <cell r="C424">
            <v>2</v>
          </cell>
          <cell r="D424">
            <v>9</v>
          </cell>
          <cell r="E424">
            <v>2562</v>
          </cell>
          <cell r="F424">
            <v>800002136896</v>
          </cell>
          <cell r="G424" t="str">
            <v>นาย</v>
          </cell>
          <cell r="H424" t="str">
            <v>จีรพล</v>
          </cell>
          <cell r="I424" t="str">
            <v>พลศิลป์</v>
          </cell>
          <cell r="J424">
            <v>3550500309949</v>
          </cell>
          <cell r="K424" t="str">
            <v>ประตูช้างเผือก</v>
          </cell>
          <cell r="L424" t="str">
            <v>เชียงใหม่ 1</v>
          </cell>
          <cell r="M424">
            <v>8</v>
          </cell>
          <cell r="N424" t="str">
            <v>สินเชื่อสวัสดิการ</v>
          </cell>
          <cell r="O424" t="str">
            <v>1.บุคคลค้ำประกัน</v>
          </cell>
          <cell r="P424"/>
          <cell r="Q424"/>
          <cell r="R424" t="str">
            <v>จังหวัดเชียงใหม่</v>
          </cell>
          <cell r="S424" t="str">
            <v>ผบ.829</v>
          </cell>
          <cell r="T424">
            <v>2559</v>
          </cell>
          <cell r="U424" t="str">
            <v>ผบ.1144</v>
          </cell>
          <cell r="V424">
            <v>2559</v>
          </cell>
          <cell r="W424">
            <v>11</v>
          </cell>
          <cell r="X424">
            <v>7</v>
          </cell>
          <cell r="Y424">
            <v>2559</v>
          </cell>
          <cell r="Z424"/>
          <cell r="AA424"/>
          <cell r="AB424"/>
          <cell r="AC424"/>
          <cell r="AD424"/>
          <cell r="AE424"/>
          <cell r="AF424"/>
          <cell r="AG424"/>
          <cell r="AH424"/>
          <cell r="AI424"/>
          <cell r="AJ424"/>
          <cell r="AK424"/>
          <cell r="AL424"/>
          <cell r="AM424"/>
          <cell r="AN424"/>
          <cell r="AO424"/>
          <cell r="AP424"/>
          <cell r="AQ424"/>
          <cell r="AR424"/>
          <cell r="AS424"/>
          <cell r="AT424"/>
          <cell r="AU424"/>
          <cell r="AV424"/>
          <cell r="AW424"/>
          <cell r="AX424"/>
          <cell r="AY424"/>
          <cell r="AZ424"/>
          <cell r="BA424"/>
          <cell r="BB424" t="str">
            <v>ส่งยึด 27/1/2563</v>
          </cell>
          <cell r="BC424" t="str">
            <v>ธนกร</v>
          </cell>
          <cell r="BD424"/>
          <cell r="BE424"/>
          <cell r="BF424"/>
          <cell r="BG424"/>
          <cell r="BH424">
            <v>800002136896</v>
          </cell>
          <cell r="BI424" t="str">
            <v>นายจีรพล   พลศิลป์</v>
          </cell>
          <cell r="BJ424"/>
          <cell r="BK424"/>
          <cell r="BL424"/>
          <cell r="BM424"/>
          <cell r="BN424"/>
          <cell r="BO424"/>
          <cell r="BP424"/>
          <cell r="BQ424"/>
          <cell r="BR424"/>
          <cell r="BS424"/>
          <cell r="BT424"/>
          <cell r="BU424"/>
          <cell r="BV424"/>
          <cell r="BW424"/>
          <cell r="BX424"/>
          <cell r="BY424"/>
          <cell r="BZ424"/>
          <cell r="CA424"/>
          <cell r="CB424"/>
          <cell r="CC424"/>
          <cell r="CD424"/>
          <cell r="CE424"/>
          <cell r="CF424"/>
          <cell r="CG424"/>
          <cell r="CH424"/>
          <cell r="CI424"/>
          <cell r="CJ424"/>
          <cell r="CK424"/>
          <cell r="CL424"/>
          <cell r="CM424"/>
          <cell r="CN424"/>
          <cell r="CO424"/>
          <cell r="CP424"/>
          <cell r="CQ424"/>
          <cell r="CR424"/>
          <cell r="CS424"/>
          <cell r="CT424"/>
          <cell r="CU424"/>
          <cell r="CV424"/>
          <cell r="CW424"/>
          <cell r="CX424"/>
          <cell r="CY424"/>
          <cell r="CZ424"/>
        </row>
        <row r="425">
          <cell r="B425">
            <v>420</v>
          </cell>
          <cell r="C425">
            <v>7</v>
          </cell>
          <cell r="D425">
            <v>11</v>
          </cell>
          <cell r="E425">
            <v>2562</v>
          </cell>
          <cell r="F425">
            <v>800017714372</v>
          </cell>
          <cell r="G425" t="str">
            <v>นาง</v>
          </cell>
          <cell r="H425" t="str">
            <v>โสภี</v>
          </cell>
          <cell r="I425" t="str">
            <v>ศรีสุข</v>
          </cell>
          <cell r="J425">
            <v>3501100165312</v>
          </cell>
          <cell r="K425" t="str">
            <v>เซ็นทรัล แอร์พอร์ต พลาซ่า เชียงใหม่</v>
          </cell>
          <cell r="L425" t="str">
            <v>เชียงใหม่ 1</v>
          </cell>
          <cell r="M425">
            <v>8</v>
          </cell>
          <cell r="N425" t="str">
            <v>พัฒนากลุ่มอาชีพ (ชพค.)</v>
          </cell>
          <cell r="O425" t="str">
            <v>1.บุคคลค้ำประกัน</v>
          </cell>
          <cell r="P425"/>
          <cell r="Q425"/>
          <cell r="R425" t="str">
            <v>จังหวัดเชียงใหม่</v>
          </cell>
          <cell r="S425" t="str">
            <v>ผบ.3540</v>
          </cell>
          <cell r="T425">
            <v>2561</v>
          </cell>
          <cell r="U425" t="str">
            <v>ผบ.113</v>
          </cell>
          <cell r="V425">
            <v>2562</v>
          </cell>
          <cell r="W425"/>
          <cell r="X425"/>
          <cell r="Y425"/>
          <cell r="Z425">
            <v>25</v>
          </cell>
          <cell r="AA425">
            <v>1</v>
          </cell>
          <cell r="AB425">
            <v>2562</v>
          </cell>
          <cell r="AC425"/>
          <cell r="AD425"/>
          <cell r="AE425"/>
          <cell r="AF425"/>
          <cell r="AG425"/>
          <cell r="AH425"/>
          <cell r="AI425"/>
          <cell r="AJ425"/>
          <cell r="AK425"/>
          <cell r="AL425"/>
          <cell r="AM425"/>
          <cell r="AN425"/>
          <cell r="AO425"/>
          <cell r="AP425"/>
          <cell r="AQ425"/>
          <cell r="AR425"/>
          <cell r="AS425"/>
          <cell r="AT425"/>
          <cell r="AU425"/>
          <cell r="AV425"/>
          <cell r="AW425"/>
          <cell r="AX425"/>
          <cell r="AY425"/>
          <cell r="AZ425"/>
          <cell r="BA425"/>
          <cell r="BB425" t="str">
            <v>สืบทรัพย์รอบ2 (คำสั่ง11/9/2566 )//รายงาน 5/1/2567</v>
          </cell>
          <cell r="BC425" t="str">
            <v>ธนกร</v>
          </cell>
          <cell r="BD425"/>
          <cell r="BE425"/>
          <cell r="BF425"/>
          <cell r="BG425"/>
          <cell r="BH425">
            <v>823561011006</v>
          </cell>
          <cell r="BI425" t="str">
            <v>นางโสภี   ศรีสุข</v>
          </cell>
          <cell r="BJ425"/>
          <cell r="BK425"/>
          <cell r="BL425"/>
          <cell r="BM425"/>
          <cell r="BN425" t="str">
            <v xml:space="preserve">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
</v>
          </cell>
          <cell r="BO425" t="str">
            <v>จำเลยที่ 1
คู่สมรสจำเลยที่ 1
จำเลยที่ 2
คู่สมรสจำเลยที่ 2
จำเลยที่ 3
คู่สมรสจำเลยที่ 3
จำเลยที่ 4</v>
          </cell>
          <cell r="BP425" t="str">
            <v>3-5011-00165-31-2
3-5013-00685-57-3
1-5099-00106-39-7
3-5005-00123-93-4
1-5099-00115-11-6
3-4110-00115-72-1
3-5506-00315-20-7</v>
          </cell>
          <cell r="BQ425" t="str">
            <v>-พบว่ามีกรรมสิทธิ์ในที่ดิน โฉนดที่ 22935 ต.สันทราย อ.พร้าว จ.เชียงใหม่ (ติดจำนอง)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-พบว่ามีกรรมสิทธิ์ในที่ดิน โฉนดเลขที่ 62319 ต.สันปูเลย อ.ดอยสะเก็ด จ.เชียงใหม่ (ปลอดจำนอง)
-พบว่ามีกรรมสิทธิ์ในที่ดิน โฉนดเลขที่ 324 ต.สันปูเลย อ.ดอยสะเก็ด จ.เชียงใหม่  (สินส่วนตัว)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อ.วังสามหมอ จ.อุดรธานี
-พบว่ามีกรรมสิทธิ์ในที่ดิน โฉนดเลขที่ 35341 ต.ยม อ.ท่าวังผา จ.น่าน (ห้ามโอนภายใน 5 ปีพ.ศ.2561)
-พบว่ามีกรรมสิทธิ์ในที่ดิน โฉนดเลขที่ 35342 ต.ยม อ.ท่าวังผา จ.น่าน (ห้ามโอนภายใน 5 ปีพ.ศ.2561)</v>
          </cell>
          <cell r="BR425"/>
          <cell r="BS425"/>
          <cell r="BT425"/>
          <cell r="BU425"/>
          <cell r="BV425"/>
          <cell r="BW425"/>
          <cell r="BX425"/>
          <cell r="BY425" t="str">
            <v>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v>
          </cell>
          <cell r="BZ425" t="str">
            <v>จำเลยที่ 1
คู่สมรสจำเลยที่ 1
จำเลยที่ 2
คู่สมรสจำเลยที่ 2
จำเลยที่ 3
คู่สมรสจำเลยที่ 3
จำเลยที่ 4</v>
          </cell>
          <cell r="CA425" t="str">
            <v>3-5011-00165-31-2
3-5013-00685-57-3
1-5099-00106-39-7
3-5005-00123-93-4
1-5099-00115-11-6
3-4110-00115-72-1
3-5506-00315-20-7</v>
          </cell>
          <cell r="CB42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324 ต.สันปูเลย อ.ดอยสะเก็ด จ.เชียงใหม่ (สินส่วนตัว)
-พบว่ามีกรรมสิทธิ์ในที่ดินโฉนดเลขที่ 62319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-พบว่ามีกรรมสิทธิ์ในที่ดินโฉนดเลขที่ 35341 ต.ยม อ.ท่าวังผา จ.น่าน (ห้ามโอน 10 ปี)
-พบว่ามีกรรมสิทธิ์ในที่ดินโฉนดเลขที่ 35342 ต.ยม อ.ท่าวังผา จ.น่าน (ห้ามโอน 10 ปี)
</v>
          </cell>
          <cell r="CC425" t="str">
            <v>พบทรัพย์</v>
          </cell>
          <cell r="CD425"/>
          <cell r="CE425"/>
          <cell r="CF425"/>
          <cell r="CG425"/>
          <cell r="CH425"/>
          <cell r="CI425"/>
          <cell r="CJ425"/>
          <cell r="CK425"/>
          <cell r="CL425"/>
          <cell r="CM425"/>
          <cell r="CN425"/>
          <cell r="CO425"/>
          <cell r="CP425"/>
          <cell r="CQ425"/>
          <cell r="CR425"/>
          <cell r="CS425"/>
          <cell r="CT425"/>
          <cell r="CU425"/>
          <cell r="CV425"/>
          <cell r="CW425"/>
          <cell r="CX425"/>
          <cell r="CY425"/>
          <cell r="CZ425"/>
        </row>
        <row r="426">
          <cell r="B426">
            <v>421</v>
          </cell>
          <cell r="C426">
            <v>7</v>
          </cell>
          <cell r="D426">
            <v>11</v>
          </cell>
          <cell r="E426">
            <v>2562</v>
          </cell>
          <cell r="F426">
            <v>800015532081</v>
          </cell>
          <cell r="G426" t="str">
            <v>นางสาว</v>
          </cell>
          <cell r="H426" t="str">
            <v>ณัฏฐนันท์</v>
          </cell>
          <cell r="I426" t="str">
            <v>สุพรรณ์</v>
          </cell>
          <cell r="J426">
            <v>3500400061791</v>
          </cell>
          <cell r="K426" t="str">
            <v>ท่าแพ</v>
          </cell>
          <cell r="L426" t="str">
            <v>เชียงใหม่ 1</v>
          </cell>
          <cell r="M426">
            <v>8</v>
          </cell>
          <cell r="N426" t="str">
            <v>พัฒนากลุ่มอาชีพ</v>
          </cell>
          <cell r="O426" t="str">
            <v>1.บุคคลค้ำประกัน</v>
          </cell>
          <cell r="P426"/>
          <cell r="Q426"/>
          <cell r="R426" t="str">
            <v>จังหวัดฝาง</v>
          </cell>
          <cell r="S426" t="str">
            <v>ผบ.1251</v>
          </cell>
          <cell r="T426">
            <v>2561</v>
          </cell>
          <cell r="U426" t="str">
            <v>ผบ.1529</v>
          </cell>
          <cell r="V426">
            <v>2561</v>
          </cell>
          <cell r="W426"/>
          <cell r="X426"/>
          <cell r="Y426"/>
          <cell r="Z426">
            <v>20</v>
          </cell>
          <cell r="AA426">
            <v>12</v>
          </cell>
          <cell r="AB426">
            <v>2562</v>
          </cell>
          <cell r="AC426"/>
          <cell r="AD426"/>
          <cell r="AE426"/>
          <cell r="AF426"/>
          <cell r="AG426"/>
          <cell r="AH426"/>
          <cell r="AI426"/>
          <cell r="AJ426"/>
          <cell r="AK426"/>
          <cell r="AL426"/>
          <cell r="AM426"/>
          <cell r="AN426"/>
          <cell r="AO426"/>
          <cell r="AP426"/>
          <cell r="AQ426"/>
          <cell r="AR426"/>
          <cell r="AS426"/>
          <cell r="AT426"/>
          <cell r="AU426"/>
          <cell r="AV426"/>
          <cell r="AW426"/>
          <cell r="AX426"/>
          <cell r="AY426"/>
          <cell r="AZ426"/>
          <cell r="BA426"/>
          <cell r="BB426" t="str">
            <v>รายงานผลสืบทรัพย์ (รอบ 2) - พบทรัพย์ 8/8/2567</v>
          </cell>
          <cell r="BC426" t="str">
            <v>ธนกร // ธิติพร</v>
          </cell>
          <cell r="BD426"/>
          <cell r="BE426"/>
          <cell r="BF426" t="str">
            <v>ศูนย์ 1</v>
          </cell>
          <cell r="BG426"/>
          <cell r="BH426">
            <v>823561010680</v>
          </cell>
          <cell r="BI426" t="str">
            <v>นางสาวณัฏฐนันท์   สุพรรณ์</v>
          </cell>
          <cell r="BJ426"/>
          <cell r="BK426"/>
          <cell r="BL426"/>
          <cell r="BM426"/>
          <cell r="BN426" t="str">
            <v>1.นางสาวณัฏฐนันท์ สุพรรณ์
2.นายปัฐวิกรณ์ บุญต่าย
3.นายจักรกฤษ คำเพลิง
4.นางขวัญจิตร แพงย้อย</v>
          </cell>
          <cell r="BO426" t="str">
            <v>จำเลยที่ 1
คู่สมรสจำเลยที่ 1
จำเลยที่ 2
คู่สมรสจำเลยที่ 2</v>
          </cell>
          <cell r="BP426" t="str">
            <v>3500400061791
3530700212973
3670101343751
3620300164661</v>
          </cell>
          <cell r="BQ426" t="str">
            <v>-ไม่พบว่ามีกรรมสิทธิ์ในที่ดิน อ.ไชยปราการ จ.เชียงใหม่
-พบว่ามีกรรมสิทิ์ในที่ดิน เลขที่โฉนด 98728 เลขที่ดิน 94 หน้าสำรวจ 6313 ต.ป่าต้น อ.เมืองเชียงใหม่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อ.เมืองเพชรบูรณ์ จ.เพชรบูรณ์
-ไม่พบว่ามีกรรมสิทธิ์ในที่ดิน อ.สันทราย จ.เชียงใหม่
-ไม่พบว่ามีกรรมสิทธิ์ในที่ดิน อ.เมืองเพชรบูรณ์ จ.เพชรบูรณ์</v>
          </cell>
          <cell r="BR426" t="str">
            <v>ไม่พบ
พบ
ไม่พบ
ไม่พบ</v>
          </cell>
          <cell r="BS426" t="str">
            <v>พบ
พบ
พบ
พบ</v>
          </cell>
          <cell r="BT426">
            <v>4</v>
          </cell>
          <cell r="BU426"/>
          <cell r="BV426"/>
          <cell r="BW426"/>
          <cell r="BX426"/>
          <cell r="BY426" t="str">
            <v>1. นางสาวณัฏฐนันท์ สุพรรณ์
2. นายปัฐวิกรณ์ บุญต่าย
3. นายจักรกฤษ คำเพลิง
4.นางขวัญจิตร แพงย้อย</v>
          </cell>
          <cell r="BZ426" t="str">
            <v>จำเลยที่ 1
คู่สมรสจำเลยที่ 1
จำเลยที่ 2
คู่สมรสจำเลยที่ 2</v>
          </cell>
          <cell r="CA426" t="str">
            <v>3-5004-00061-79-1
3-5307-00212-97-3
3-6701-01343-75-1
3-6203-00164-66-1</v>
          </cell>
          <cell r="CB426" t="str">
            <v>- ไม่พบว่ามีกรรมสิทธิ์ในที่ดิน อ.เมืองเชียงใหม่ จ.เชียงใหม่
- ไม่พบว่ามีกรรมสิทธิ์ในที่ดิน อ.ไชยปราการ จ.เชียงใหม่
- พบโฉนดเลขที่ 98728 เลขที่ดิน 94 หน้าสำรวจ 6313 ต.ป่าตัน อ.เมืองเชียงใหม่ จ.เชียงใหม่ (สินส่วนตัว)
-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อ.สันทราย จ.เชียงใหม่
- ไม่พบว่ามีกรรมสิทธิ์ในที่ดิน อ.เมืองเพชรบูรณ์
- ไม่พบว่ามีกรรมสิทธิ์ในที่ดิน อ.สันป่าตอง จ.เชียงใหม่
- ไม่พบว่ามีกรรมสิทธิ์ในที่ดิน อ.สันทราย จ.เชียงใหม่</v>
          </cell>
          <cell r="CC426" t="str">
            <v>พบทรัพย์</v>
          </cell>
          <cell r="CD426"/>
          <cell r="CE426">
            <v>4</v>
          </cell>
          <cell r="CF426" t="str">
            <v>5+1</v>
          </cell>
          <cell r="CG426"/>
          <cell r="CH426"/>
          <cell r="CI426"/>
          <cell r="CJ426"/>
          <cell r="CK426"/>
          <cell r="CL426"/>
          <cell r="CM426"/>
          <cell r="CN426"/>
          <cell r="CO426"/>
          <cell r="CP426"/>
          <cell r="CQ426"/>
          <cell r="CR426"/>
          <cell r="CS426"/>
          <cell r="CT426"/>
          <cell r="CU426"/>
          <cell r="CV426"/>
          <cell r="CW426">
            <v>243840</v>
          </cell>
          <cell r="CX426"/>
          <cell r="CY426"/>
          <cell r="CZ426"/>
        </row>
        <row r="427">
          <cell r="B427">
            <v>422</v>
          </cell>
          <cell r="C427">
            <v>8</v>
          </cell>
          <cell r="D427">
            <v>11</v>
          </cell>
          <cell r="E427">
            <v>2562</v>
          </cell>
          <cell r="F427">
            <v>800017359491</v>
          </cell>
          <cell r="G427" t="str">
            <v>นางสาว</v>
          </cell>
          <cell r="H427" t="str">
            <v>ธนิดาหรือพรหมพิริยะ</v>
          </cell>
          <cell r="I427" t="str">
            <v>มนตริยานนท์</v>
          </cell>
          <cell r="J427">
            <v>3529900365500</v>
          </cell>
          <cell r="K427" t="str">
            <v>ไชยปราการ</v>
          </cell>
          <cell r="L427" t="str">
            <v>เชียงใหม่ 1</v>
          </cell>
          <cell r="M427">
            <v>8</v>
          </cell>
          <cell r="N427" t="str">
            <v>สินเชื่อเพื่อพัฒนากลุ่มอาชีพ</v>
          </cell>
          <cell r="O427" t="str">
            <v>1.บุคคลค้ำประกัน</v>
          </cell>
          <cell r="P427"/>
          <cell r="Q427"/>
          <cell r="R427" t="str">
            <v>จังหวัดฝาง</v>
          </cell>
          <cell r="S427" t="str">
            <v>ผบ.1077</v>
          </cell>
          <cell r="T427">
            <v>2562</v>
          </cell>
          <cell r="U427" t="str">
            <v>ผบ.1077</v>
          </cell>
          <cell r="V427">
            <v>2562</v>
          </cell>
          <cell r="W427"/>
          <cell r="X427"/>
          <cell r="Y427"/>
          <cell r="Z427">
            <v>17</v>
          </cell>
          <cell r="AA427">
            <v>9</v>
          </cell>
          <cell r="AB427">
            <v>2562</v>
          </cell>
          <cell r="AC427"/>
          <cell r="AD427"/>
          <cell r="AE427"/>
          <cell r="AF427"/>
          <cell r="AG427"/>
          <cell r="AH427"/>
          <cell r="AI427"/>
          <cell r="AJ427"/>
          <cell r="AK427"/>
          <cell r="AL427"/>
          <cell r="AM427"/>
          <cell r="AN427"/>
          <cell r="AO427"/>
          <cell r="AP427"/>
          <cell r="AQ427"/>
          <cell r="AR427"/>
          <cell r="AS427"/>
          <cell r="AT427"/>
          <cell r="AU427"/>
          <cell r="AV427"/>
          <cell r="AW427"/>
          <cell r="AX427"/>
          <cell r="AY427"/>
          <cell r="AZ427"/>
          <cell r="BA427"/>
          <cell r="BB427"/>
          <cell r="BC427" t="str">
            <v xml:space="preserve">ศิราณี
สรวงสุดา </v>
          </cell>
          <cell r="BD427"/>
          <cell r="BE427"/>
          <cell r="BF427"/>
          <cell r="BG427"/>
          <cell r="BH427">
            <v>823561010728</v>
          </cell>
          <cell r="BI427" t="str">
            <v>นางสาวธนิดาหรือพรหมพิริยะ   มนตริยานนท์</v>
          </cell>
          <cell r="BJ427"/>
          <cell r="BK427"/>
          <cell r="BL427"/>
          <cell r="BM427"/>
          <cell r="BN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O427" t="str">
            <v>จำเลยที่ 1
จำเลยที่ 2
คู่สมรสจำเลยที่ 2
จำเลยที่ 3</v>
          </cell>
          <cell r="BP427" t="str">
            <v>3500900760150
5501100020183
3501000392392
3501900215683</v>
          </cell>
          <cell r="BQ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อ.ฝาง จ.เชียงใหม่ เลขโฉนด 25577 เลขที่ดิน 1269 หน้าสำรวจ 6492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(ติดจำนอง)
-พบว่ามีกรรมสิทธิ์ในที่ดิน เลข น.ส.3 36 ต.สันต้นหมื้อ อ.แม่อาย จ.เชียงใหม่ (ปลอดจำนอง)
-พบว่ามีกรรมสิทธิ์ในที่ดิน เลข น.ส.3 59 หมู่ (4)3 ต.สันต้นหมื้อ อ.แม่อาย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v>
          </cell>
          <cell r="BR427" t="str">
            <v>พบ</v>
          </cell>
          <cell r="BS427"/>
          <cell r="BT427">
            <v>3</v>
          </cell>
          <cell r="BU427">
            <v>3</v>
          </cell>
          <cell r="BV427"/>
          <cell r="BW427"/>
          <cell r="BX427"/>
          <cell r="BY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Z427" t="str">
            <v>จำเลยที่ 1
จำเลยที่ 2
คู่สมรสจำเลยที่ 2
จำเลยที่ 3</v>
          </cell>
          <cell r="CA427" t="str">
            <v>3500900760150
5501100020183
3501000392392
3501900215683</v>
          </cell>
          <cell r="CB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(สินส่วนตัว)
-พบว่ามีกรรมสิทธิ์ในที่ดิน เลข น.ส.3 36 หมู่ที่ 5 ต.สันต้นหมื้อ อ.แม่อาย จ.เชียงใหม่ (สินส่วนตัว)
-พบว่ามีกรรมสิทธิ์ในที่ดิน เลข น.ส.3 59 หมู่ (4)3  ต.สันต้นหมื้อ อ.แม่อาย จ.เชียงใหม่ (ไม่พบภาพลักษ์)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v>
          </cell>
          <cell r="CC427"/>
          <cell r="CD427"/>
          <cell r="CE427"/>
          <cell r="CF427"/>
          <cell r="CG427"/>
          <cell r="CH427"/>
          <cell r="CI427"/>
          <cell r="CJ427"/>
          <cell r="CK427"/>
          <cell r="CL427"/>
          <cell r="CM427"/>
          <cell r="CN427"/>
          <cell r="CO427"/>
          <cell r="CP427"/>
          <cell r="CQ427"/>
          <cell r="CR427"/>
          <cell r="CS427"/>
          <cell r="CT427"/>
          <cell r="CU427"/>
          <cell r="CV427"/>
          <cell r="CW427"/>
          <cell r="CX427"/>
          <cell r="CY427"/>
          <cell r="CZ427"/>
        </row>
        <row r="428">
          <cell r="B428">
            <v>423</v>
          </cell>
          <cell r="C428">
            <v>8</v>
          </cell>
          <cell r="D428">
            <v>11</v>
          </cell>
          <cell r="E428">
            <v>2562</v>
          </cell>
          <cell r="F428">
            <v>800017505341</v>
          </cell>
          <cell r="G428" t="str">
            <v>นาย</v>
          </cell>
          <cell r="H428" t="str">
            <v>อสนี</v>
          </cell>
          <cell r="I428" t="str">
            <v>เรืองงาม</v>
          </cell>
          <cell r="J428">
            <v>3529900365500</v>
          </cell>
          <cell r="K428" t="str">
            <v>ถนนทิพย์เนตร</v>
          </cell>
          <cell r="L428" t="str">
            <v>เชียงใหม่ 1</v>
          </cell>
          <cell r="M428">
            <v>8</v>
          </cell>
          <cell r="N428" t="str">
            <v>สินเชื่อเพื่อพัฒนากลุ่มอาชีพ</v>
          </cell>
          <cell r="O428" t="str">
            <v>1.บุคคลค้ำประกัน</v>
          </cell>
          <cell r="P428">
            <v>1114028.31</v>
          </cell>
          <cell r="Q428">
            <v>138028.99</v>
          </cell>
          <cell r="R428" t="str">
            <v>จังหวัดเชียงใหม่</v>
          </cell>
          <cell r="S428" t="str">
            <v>ผบ.1204</v>
          </cell>
          <cell r="T428">
            <v>2562</v>
          </cell>
          <cell r="U428" t="str">
            <v>ผบ.2022</v>
          </cell>
          <cell r="V428">
            <v>2562</v>
          </cell>
          <cell r="W428"/>
          <cell r="X428"/>
          <cell r="Y428"/>
          <cell r="Z428">
            <v>23</v>
          </cell>
          <cell r="AA428">
            <v>9</v>
          </cell>
          <cell r="AB428">
            <v>2562</v>
          </cell>
          <cell r="AC428"/>
          <cell r="AD428"/>
          <cell r="AE428"/>
          <cell r="AF428"/>
          <cell r="AG428"/>
          <cell r="AH428"/>
          <cell r="AI428">
            <v>11</v>
          </cell>
          <cell r="AJ428">
            <v>1</v>
          </cell>
          <cell r="AK428">
            <v>2565</v>
          </cell>
          <cell r="AL428"/>
          <cell r="AM428" t="str">
            <v>น.ส.3 ก.</v>
          </cell>
          <cell r="AN428">
            <v>107</v>
          </cell>
          <cell r="AO428" t="str">
            <v>ทุ่งก่อ</v>
          </cell>
          <cell r="AP428" t="str">
            <v>เวียงเชียงรุ้ง</v>
          </cell>
          <cell r="AQ428" t="str">
            <v>เชียงราย</v>
          </cell>
          <cell r="AR428">
            <v>547360</v>
          </cell>
          <cell r="AS428"/>
          <cell r="AT428"/>
          <cell r="AU428"/>
          <cell r="AV428"/>
          <cell r="AW428"/>
          <cell r="AX428">
            <v>17</v>
          </cell>
          <cell r="AY428">
            <v>1</v>
          </cell>
          <cell r="AZ428">
            <v>2565</v>
          </cell>
          <cell r="BA428" t="str">
            <v>ยึดเสร็จแล้ว</v>
          </cell>
          <cell r="BB428" t="str">
            <v>ยึดทรัพย์ (คำสั่ง 11/11/2564)//ยึดแล้ว</v>
          </cell>
          <cell r="BC428" t="str">
            <v>ศิราณี
ศรัญญู (ยึด)</v>
          </cell>
          <cell r="BD428"/>
          <cell r="BE428"/>
          <cell r="BF428"/>
          <cell r="BG428"/>
          <cell r="BH428">
            <v>823561010728</v>
          </cell>
          <cell r="BI428" t="str">
            <v>นายอสนี   เรืองงาม</v>
          </cell>
          <cell r="BJ428"/>
          <cell r="BK428"/>
          <cell r="BL428"/>
          <cell r="BM428"/>
          <cell r="BN428" t="str">
            <v>1.นายอัสนี  เรืองงาม
2.ว่าที่ร้อยตรีบรรพต  เมืองวงค์
3.นางสาวสุรีย์รักษ์  เมฆลา
4.นายทศพลพัฒน์  อินนุช</v>
          </cell>
          <cell r="BO428" t="str">
            <v>จำเลย ที่1
จำเลยที่ 2
คู่สมรสจำเลยที่ 2
จำเลยที่ 3</v>
          </cell>
          <cell r="BP428" t="str">
            <v>3529900365500
1579900071780
3501100221042
3609900007777</v>
          </cell>
          <cell r="BQ428" t="str">
            <v>-ไม่พบกรรมสิทธิ์ในที่ดิน อ.เมืองเชียงใหม่ จ.เชียงใหม่
'-ไม่พบกรรมสิทธิ์ในที่ดิน อ.เมืองลำปาง จ.ลำปาง
'-ไม่พบกรรมสิทธิ์ในที่ดิน อ.เมืองเชียงใหม่ จ.เชียงใหม่
-พบว่ามีกรรมสิทธิ์ในที่ดินน.ส.3 ก. เลขที่929  เลขที่ดิน 107 ต.ทุ่งก่อ  อ.เวียงเชียงรุ้ง  จ.เชียงราย (ปลอดจำนอง)
'-ไม่พบกรรมสิทธิ์ในที่ดิน อ.สันกำแพง จ.เชียงใหม่
'-ไม่พบกรรมสิทธิ์ในที่ดิน อ.เมืองเชียงใหม่ จ.เชียงใหม่
'-ไม่พบกรรมสิทธิ์ในที่ดิน อ.พร้าว จ.เชียงใหม่
'-ไม่พบกรรมสิทธิ์ในที่ดิน อ.เมืองเชียงใหม่ จ.เชียงใหม่
'-ไม่พบกรรมสิทธิ์ในที่ดิน อ.สันกำแพง จ.เชียงใหม่
'-ไม่พบกรรมสิทธิ์ในที่ดิน อ.เมือง จ.นครสวรรค์
'-ไม่พบกรรมสิทธิ์ในที่ดิน อ.สันทราย จ.เชียงใหม่</v>
          </cell>
          <cell r="BR428" t="str">
            <v>พบ</v>
          </cell>
          <cell r="BS428"/>
          <cell r="BT428">
            <v>4</v>
          </cell>
          <cell r="BU428"/>
          <cell r="BV428"/>
          <cell r="BW428"/>
          <cell r="BX428"/>
          <cell r="BY428"/>
          <cell r="BZ428"/>
          <cell r="CA428"/>
          <cell r="CB428"/>
          <cell r="CC428"/>
          <cell r="CD428"/>
          <cell r="CE428"/>
          <cell r="CF428"/>
          <cell r="CG428"/>
          <cell r="CH428"/>
          <cell r="CI428"/>
          <cell r="CJ428"/>
          <cell r="CK428"/>
          <cell r="CL428"/>
          <cell r="CM428"/>
          <cell r="CN428"/>
          <cell r="CO428"/>
          <cell r="CP428"/>
          <cell r="CQ428"/>
          <cell r="CR428"/>
          <cell r="CS428"/>
          <cell r="CT428"/>
          <cell r="CU428"/>
          <cell r="CV428"/>
          <cell r="CW428"/>
          <cell r="CX428">
            <v>243397</v>
          </cell>
          <cell r="CY428">
            <v>242905</v>
          </cell>
          <cell r="CZ428"/>
        </row>
        <row r="429">
          <cell r="B429">
            <v>424</v>
          </cell>
          <cell r="C429">
            <v>11</v>
          </cell>
          <cell r="D429">
            <v>11</v>
          </cell>
          <cell r="E429">
            <v>2562</v>
          </cell>
          <cell r="F429">
            <v>800015062493</v>
          </cell>
          <cell r="G429" t="str">
            <v>นาย</v>
          </cell>
          <cell r="H429" t="str">
            <v>ชิตกรหรือสุคนธ์</v>
          </cell>
          <cell r="I429" t="str">
            <v>รัตนเวชชากุล</v>
          </cell>
          <cell r="J429">
            <v>3500600219895</v>
          </cell>
          <cell r="K429" t="str">
            <v>เซ็นทรัล แอร์พอร์ต พลาซ่า เชียงใหม่</v>
          </cell>
          <cell r="L429" t="str">
            <v>เชียงใหม่ 1</v>
          </cell>
          <cell r="M429">
            <v>8</v>
          </cell>
          <cell r="N429" t="str">
            <v>สินเชื่อสวัสดิการ</v>
          </cell>
          <cell r="O429" t="str">
            <v>1.บุคคลค้ำประกัน</v>
          </cell>
          <cell r="P429"/>
          <cell r="Q429"/>
          <cell r="R429" t="str">
            <v>จังหวัดเชียงใหม่</v>
          </cell>
          <cell r="S429" t="str">
            <v>ผบ.1097</v>
          </cell>
          <cell r="T429">
            <v>2562</v>
          </cell>
          <cell r="U429" t="str">
            <v>ผบ.1615</v>
          </cell>
          <cell r="V429">
            <v>2562</v>
          </cell>
          <cell r="W429">
            <v>5</v>
          </cell>
          <cell r="X429">
            <v>8</v>
          </cell>
          <cell r="Y429">
            <v>2562</v>
          </cell>
          <cell r="Z429"/>
          <cell r="AA429"/>
          <cell r="AB429"/>
          <cell r="AC429"/>
          <cell r="AD429"/>
          <cell r="AE429"/>
          <cell r="AF429"/>
          <cell r="AG429"/>
          <cell r="AH429"/>
          <cell r="AI429"/>
          <cell r="AJ429"/>
          <cell r="AK429"/>
          <cell r="AL429"/>
          <cell r="AM429"/>
          <cell r="AN429"/>
          <cell r="AO429"/>
          <cell r="AP429"/>
          <cell r="AQ429"/>
          <cell r="AR429"/>
          <cell r="AS429"/>
          <cell r="AT429"/>
          <cell r="AU429"/>
          <cell r="AV429"/>
          <cell r="AW429"/>
          <cell r="AX429"/>
          <cell r="AY429"/>
          <cell r="AZ429"/>
          <cell r="BA429"/>
          <cell r="BB429"/>
          <cell r="BC429" t="str">
            <v>ธนกร</v>
          </cell>
          <cell r="BD429"/>
          <cell r="BE429"/>
          <cell r="BF429"/>
          <cell r="BG429"/>
          <cell r="BH429">
            <v>883161010170</v>
          </cell>
          <cell r="BI429" t="str">
            <v>นายชิตกรหรือสุคนธ์   รัตนเวชชากุล</v>
          </cell>
          <cell r="BJ429"/>
          <cell r="BK429"/>
          <cell r="BL429"/>
          <cell r="BM429"/>
          <cell r="BN429" t="str">
            <v>1.นายชิตกร รัตนเวชชากุล
2.นางสาวนงเยาว์ ยวงปาระมี
3.นายนรภัทร นาคสมบูรณ์
4.นางสาวเกวลี มณีขัติย์</v>
          </cell>
          <cell r="BO429" t="str">
            <v>จำเลย ที่1
คู่สมรสจำเลยที่ 1
จำเลยที่ 2
คู่สมรสจำเลยที่ 2</v>
          </cell>
          <cell r="BP429" t="str">
            <v>3500600216895
3501300494638
3649900150413
1510100055820</v>
          </cell>
          <cell r="BQ429" t="str">
            <v>-ไม่พบกรรมสิทธิ์ในที่ดิน อ.หางดง จ.เชียงใหม่
-ไม่พบกรรมสิทธิ์ในที่ดิน อ.สันกำแพง จ.เชียงใหม่
-ไม่พบกรรมสิทธิ์ในที่ดิน อ.สันกำแพง จ.เชียงใหม่
-ไม่พบกรรมสิทธิ์ในที่ดิน อ.หางดง จ.เชียงใหม่
-พบว่ามีกรรมสิทธิ์ในที่ดิน เลขที่โฉนด 15495 เลขที่ดิน558 หน้าสำรวจ 2880 ต.ธานี อ.เมืองสุโขทัย จ.สุโขทัย
-ไม่พบกรรมสิทธิ์ในที่ดิน อเมืองลำพูน จ.ลำพูน
-พบว่ามีกรรมสิทธิ์ในที่ดิน เลขที่โฉนด 42470 เลขที่ดิน253 หน้าสำรวจ 4798 ต.มะเขือแจ้ อ.เมืองลำพุน จ.ลำพูน
-ไม่พบกรรมสิทธิ์ในที่ดิน อ.เมืองสุโขทัย จ.สุโขทัย</v>
          </cell>
          <cell r="BR429" t="str">
            <v>พบ</v>
          </cell>
          <cell r="BS429" t="str">
            <v>ไม่พบ
พบ
ไม่พบ
ไม่พบ</v>
          </cell>
          <cell r="BT429">
            <v>4</v>
          </cell>
          <cell r="BU429"/>
          <cell r="BV429"/>
          <cell r="BW429"/>
          <cell r="BX429"/>
          <cell r="BY429"/>
          <cell r="BZ429"/>
          <cell r="CA429"/>
          <cell r="CB429"/>
          <cell r="CC429"/>
          <cell r="CD429"/>
          <cell r="CE429"/>
          <cell r="CF429"/>
          <cell r="CG429"/>
          <cell r="CH429"/>
          <cell r="CI429"/>
          <cell r="CJ429"/>
          <cell r="CK429"/>
          <cell r="CL429"/>
          <cell r="CM429"/>
          <cell r="CN429"/>
          <cell r="CO429"/>
          <cell r="CP429"/>
          <cell r="CQ429"/>
          <cell r="CR429"/>
          <cell r="CS429"/>
          <cell r="CT429"/>
          <cell r="CU429"/>
          <cell r="CV429"/>
          <cell r="CW429"/>
          <cell r="CX429"/>
          <cell r="CY429"/>
          <cell r="CZ429"/>
        </row>
        <row r="430">
          <cell r="B430">
            <v>425</v>
          </cell>
          <cell r="C430"/>
          <cell r="D430"/>
          <cell r="E430"/>
          <cell r="F430">
            <v>800032832738</v>
          </cell>
          <cell r="G430" t="str">
            <v>นาย</v>
          </cell>
          <cell r="H430" t="str">
            <v>อำนาจ</v>
          </cell>
          <cell r="I430" t="str">
            <v>แก้วจี๋</v>
          </cell>
          <cell r="J430">
            <v>3550100306039</v>
          </cell>
          <cell r="K430" t="str">
            <v>สารภี</v>
          </cell>
          <cell r="L430" t="str">
            <v>เชียงใหม่ 3</v>
          </cell>
          <cell r="M430">
            <v>8</v>
          </cell>
          <cell r="N430" t="str">
            <v>ธปช.</v>
          </cell>
          <cell r="O430" t="str">
            <v>1.บุคคลค้ำประกัน</v>
          </cell>
          <cell r="P430"/>
          <cell r="Q430"/>
          <cell r="R430" t="str">
            <v>แขวงเชียงใหม่</v>
          </cell>
          <cell r="S430" t="str">
            <v>ผบ.11146</v>
          </cell>
          <cell r="T430">
            <v>2561</v>
          </cell>
          <cell r="U430" t="str">
            <v>ผบ.13159</v>
          </cell>
          <cell r="V430">
            <v>2561</v>
          </cell>
          <cell r="W430">
            <v>20</v>
          </cell>
          <cell r="X430">
            <v>11</v>
          </cell>
          <cell r="Y430">
            <v>2561</v>
          </cell>
          <cell r="Z430"/>
          <cell r="AA430"/>
          <cell r="AB430"/>
          <cell r="AC430"/>
          <cell r="AD430"/>
          <cell r="AE430"/>
          <cell r="AF430"/>
          <cell r="AG430"/>
          <cell r="AH430"/>
          <cell r="AI430"/>
          <cell r="AJ430"/>
          <cell r="AK430"/>
          <cell r="AL430"/>
          <cell r="AM430"/>
          <cell r="AN430"/>
          <cell r="AO430"/>
          <cell r="AP430"/>
          <cell r="AQ430"/>
          <cell r="AR430"/>
          <cell r="AS430"/>
          <cell r="AT430"/>
          <cell r="AU430"/>
          <cell r="AV430"/>
          <cell r="AW430"/>
          <cell r="AX430"/>
          <cell r="AY430"/>
          <cell r="AZ430"/>
          <cell r="BA430"/>
          <cell r="BB430"/>
          <cell r="BC430" t="str">
            <v>ธนกร
เกศินี (สืบ)</v>
          </cell>
          <cell r="BD430"/>
          <cell r="BE430"/>
          <cell r="BF430"/>
          <cell r="BG430"/>
          <cell r="BH430">
            <v>823759010665</v>
          </cell>
          <cell r="BI430" t="str">
            <v>นายอำนาจ   แก้วจี๋</v>
          </cell>
          <cell r="BJ430"/>
          <cell r="BK430"/>
          <cell r="BL430"/>
          <cell r="BM430"/>
          <cell r="BN430" t="str">
            <v>1.นายอำนาจ  แก้วจี๋
2.นายศุภฤกษ์  ไชยนันทน์
3.นางสาวชัชฎารัฐ ณ ลำปาง</v>
          </cell>
          <cell r="BO430" t="str">
            <v>ผู้กู้
ผู้ค้ำประกัน (ล.2)
ผู้ค้ำประกัน (ล.3)</v>
          </cell>
          <cell r="BP430" t="str">
            <v>3550100306039
3430200005767
3509900918118</v>
          </cell>
          <cell r="BQ430"/>
          <cell r="BR430"/>
          <cell r="BS430"/>
          <cell r="BT430"/>
          <cell r="BU430"/>
          <cell r="BV430"/>
          <cell r="BW430"/>
          <cell r="BX430"/>
          <cell r="BY430" t="str">
            <v>1.นายอำนาจ  แก้วจี๋
2.นายศุภฤกษ์  ไชยนันทน์
3.นางสาวชัชฎารัฐ ณ ลำปาง</v>
          </cell>
          <cell r="BZ430" t="str">
            <v>ผู้กู้
ผู้ค้ำประกัน (ล.2)
ผู้ค้ำประกัน (ล.3)</v>
          </cell>
          <cell r="CA430" t="str">
            <v>3550100306039
3430200005767
3509900918118</v>
          </cell>
          <cell r="CB430" t="str">
            <v>-ไม่พบว่ามีกรรมสิทธิ์ในที่ดิน อ.สารภี จ.เชียงใหม่
'-ไม่พบว่ามีกรรมสิทธิ์ในที่ดิน อ.เชียงกลาง จ.น่าน
'-ไม่พบว่ามีกรรมสิทธิ์ในที่ดิน อ.สารภี จ.เชียงใหม่
'-ไม่พบว่ามีกรรมสิทธิ์ในที่ดิน อ.เมือง  จ.หนองคาย
'-ไม่พบว่ามีกรรมสิทธิ์ในที่ดิน อ.สารภี จ.เชียงใหม่
'-ไม่พบว่ามีกรรมสิทธิ์ในที่ดิน อ.เมือง  จ.ลำพูน</v>
          </cell>
          <cell r="CC430"/>
          <cell r="CD430" t="str">
            <v>ไม่พบ</v>
          </cell>
          <cell r="CE430">
            <v>3</v>
          </cell>
          <cell r="CF430"/>
          <cell r="CG430"/>
          <cell r="CH430"/>
          <cell r="CI430"/>
          <cell r="CJ430"/>
          <cell r="CK430"/>
          <cell r="CL430"/>
          <cell r="CM430"/>
          <cell r="CN430"/>
          <cell r="CO430"/>
          <cell r="CP430"/>
          <cell r="CQ430"/>
          <cell r="CR430"/>
          <cell r="CS430"/>
          <cell r="CT430"/>
          <cell r="CU430"/>
          <cell r="CV430"/>
          <cell r="CW430"/>
          <cell r="CX430">
            <v>243333</v>
          </cell>
          <cell r="CY430"/>
          <cell r="CZ430"/>
        </row>
        <row r="431">
          <cell r="B431">
            <v>426</v>
          </cell>
          <cell r="C431"/>
          <cell r="D431"/>
          <cell r="E431"/>
          <cell r="F431">
            <v>800032954342</v>
          </cell>
          <cell r="G431" t="str">
            <v>นาย</v>
          </cell>
          <cell r="H431" t="str">
            <v>ธีรพงษ์</v>
          </cell>
          <cell r="I431" t="str">
            <v>โรจนคีรีสันติ</v>
          </cell>
          <cell r="J431">
            <v>1571100013869</v>
          </cell>
          <cell r="K431" t="str">
            <v>แม่ริม</v>
          </cell>
          <cell r="L431" t="str">
            <v>เชียงใหม่ 1</v>
          </cell>
          <cell r="M431">
            <v>8</v>
          </cell>
          <cell r="N431" t="str">
            <v>ธปช.</v>
          </cell>
          <cell r="O431" t="str">
            <v>1.บุคคลค้ำประกัน</v>
          </cell>
          <cell r="P431"/>
          <cell r="Q431"/>
          <cell r="R431" t="str">
            <v>แขวงเชียงใหม่</v>
          </cell>
          <cell r="S431" t="str">
            <v>ผบ.2618</v>
          </cell>
          <cell r="T431">
            <v>2562</v>
          </cell>
          <cell r="U431" t="str">
            <v>ผบ.3058</v>
          </cell>
          <cell r="V431">
            <v>2562</v>
          </cell>
          <cell r="W431"/>
          <cell r="X431"/>
          <cell r="Y431"/>
          <cell r="Z431">
            <v>12</v>
          </cell>
          <cell r="AA431">
            <v>5</v>
          </cell>
          <cell r="AB431">
            <v>2562</v>
          </cell>
          <cell r="AC431"/>
          <cell r="AD431"/>
          <cell r="AE431"/>
          <cell r="AF431"/>
          <cell r="AG431"/>
          <cell r="AH431"/>
          <cell r="AI431"/>
          <cell r="AJ431"/>
          <cell r="AK431"/>
          <cell r="AL431"/>
          <cell r="AM431"/>
          <cell r="AN431"/>
          <cell r="AO431"/>
          <cell r="AP431"/>
          <cell r="AQ431"/>
          <cell r="AR431"/>
          <cell r="AS431"/>
          <cell r="AT431"/>
          <cell r="AU431"/>
          <cell r="AV431"/>
          <cell r="AW431"/>
          <cell r="AX431"/>
          <cell r="AY431"/>
          <cell r="AZ431"/>
          <cell r="BA431"/>
          <cell r="BB431"/>
          <cell r="BC431" t="str">
            <v>ธนกร
มลฤดี</v>
          </cell>
          <cell r="BD431"/>
          <cell r="BE431"/>
          <cell r="BF431" t="str">
            <v>ศูนย์ 1</v>
          </cell>
          <cell r="BG431"/>
          <cell r="BH431">
            <v>883161010239</v>
          </cell>
          <cell r="BI431" t="str">
            <v>นายธีรพงษ์   โรจนคีรีสันติ</v>
          </cell>
          <cell r="BJ431"/>
          <cell r="BK431"/>
          <cell r="BL431"/>
          <cell r="BM431"/>
          <cell r="BN431" t="str">
            <v>1.นายธีรพงษ์ โรจนคีรีสันติ
2.นายพีระพงษ์ ถนอมจิตดี
3.นางสาวจงรักษ์ แซ่หาง
4.นายอาทิตย์ ความดีดำรง</v>
          </cell>
          <cell r="BO431" t="str">
            <v>จำเลยที่ 1
จำเลยที่ 2
คู่สมรสจำเลยที่ 2
จำเลยที่ 3</v>
          </cell>
          <cell r="BP431" t="str">
            <v>1-5711-00013-86-9
1-5007-00122-01-3
5-5712-00044-54-8
2-5007-00019-17-2</v>
          </cell>
          <cell r="BQ431" t="str">
            <v>-ไม่พบว่ามีกรรมสิทธิ์ในที่ดิน อ.เวียงป่าเป้า จ.เชียงราย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อ.ปาย จ.แม่ฮ่องสอน</v>
          </cell>
          <cell r="BR431" t="str">
            <v>ไม่พบ</v>
          </cell>
          <cell r="BS431" t="str">
            <v>พบ</v>
          </cell>
          <cell r="BT431">
            <v>4</v>
          </cell>
          <cell r="BU431">
            <v>4</v>
          </cell>
          <cell r="BV431"/>
          <cell r="BW431"/>
          <cell r="BX431"/>
          <cell r="BY431"/>
          <cell r="BZ431"/>
          <cell r="CA431"/>
          <cell r="CB431"/>
          <cell r="CC431"/>
          <cell r="CD431"/>
          <cell r="CE431"/>
          <cell r="CF431"/>
          <cell r="CG431"/>
          <cell r="CH431"/>
          <cell r="CI431"/>
          <cell r="CJ431"/>
          <cell r="CK431"/>
          <cell r="CL431"/>
          <cell r="CM431"/>
          <cell r="CN431"/>
          <cell r="CO431"/>
          <cell r="CP431"/>
          <cell r="CQ431"/>
          <cell r="CR431"/>
          <cell r="CS431"/>
          <cell r="CT431"/>
          <cell r="CU431"/>
          <cell r="CV431"/>
          <cell r="CW431"/>
          <cell r="CX431"/>
          <cell r="CY431"/>
          <cell r="CZ431"/>
        </row>
        <row r="432">
          <cell r="B432">
            <v>427</v>
          </cell>
          <cell r="C432"/>
          <cell r="D432"/>
          <cell r="E432"/>
          <cell r="F432"/>
          <cell r="G432" t="str">
            <v>นาง</v>
          </cell>
          <cell r="H432" t="str">
            <v>มลฤดี</v>
          </cell>
          <cell r="I432" t="str">
            <v>โอฬารกิจเรืองชัย</v>
          </cell>
          <cell r="J432"/>
          <cell r="K432"/>
          <cell r="L432"/>
          <cell r="M432"/>
          <cell r="N432"/>
          <cell r="O432"/>
          <cell r="P432"/>
          <cell r="Q432"/>
          <cell r="R432" t="str">
            <v>จังหวัดตาก</v>
          </cell>
          <cell r="S432"/>
          <cell r="T432"/>
          <cell r="U432"/>
          <cell r="V432"/>
          <cell r="W432"/>
          <cell r="X432"/>
          <cell r="Y432"/>
          <cell r="Z432"/>
          <cell r="AA432"/>
          <cell r="AB432"/>
          <cell r="AC432"/>
          <cell r="AD432"/>
          <cell r="AE432"/>
          <cell r="AF432"/>
          <cell r="AG432"/>
          <cell r="AH432"/>
          <cell r="AI432"/>
          <cell r="AJ432"/>
          <cell r="AK432"/>
          <cell r="AL432"/>
          <cell r="AM432"/>
          <cell r="AN432"/>
          <cell r="AO432"/>
          <cell r="AP432"/>
          <cell r="AQ432"/>
          <cell r="AR432"/>
          <cell r="AS432"/>
          <cell r="AT432"/>
          <cell r="AU432"/>
          <cell r="AV432"/>
          <cell r="AW432"/>
          <cell r="AX432"/>
          <cell r="AY432"/>
          <cell r="AZ432"/>
          <cell r="BA432"/>
          <cell r="BB432"/>
          <cell r="BC432" t="str">
            <v>ธนกร</v>
          </cell>
          <cell r="BD432"/>
          <cell r="BE432"/>
          <cell r="BF432"/>
          <cell r="BG432"/>
          <cell r="BH432">
            <v>0</v>
          </cell>
          <cell r="BI432" t="str">
            <v>นางมลฤดี   โอฬารกิจเรืองชัย</v>
          </cell>
          <cell r="BJ432"/>
          <cell r="BK432"/>
          <cell r="BL432"/>
          <cell r="BM432"/>
          <cell r="BN432"/>
          <cell r="BO432"/>
          <cell r="BP432"/>
          <cell r="BQ432"/>
          <cell r="BR432"/>
          <cell r="BS432"/>
          <cell r="BT432"/>
          <cell r="BU432"/>
          <cell r="BV432"/>
          <cell r="BW432"/>
          <cell r="BX432"/>
          <cell r="BY432"/>
          <cell r="BZ432"/>
          <cell r="CA432"/>
          <cell r="CB432"/>
          <cell r="CC432"/>
          <cell r="CD432"/>
          <cell r="CE432"/>
          <cell r="CF432"/>
          <cell r="CG432"/>
          <cell r="CH432"/>
          <cell r="CI432"/>
          <cell r="CJ432"/>
          <cell r="CK432"/>
          <cell r="CL432"/>
          <cell r="CM432"/>
          <cell r="CN432"/>
          <cell r="CO432"/>
          <cell r="CP432"/>
          <cell r="CQ432"/>
          <cell r="CR432"/>
          <cell r="CS432"/>
          <cell r="CT432"/>
          <cell r="CU432"/>
          <cell r="CV432"/>
          <cell r="CW432"/>
          <cell r="CX432"/>
          <cell r="CY432"/>
          <cell r="CZ432"/>
        </row>
        <row r="433">
          <cell r="B433">
            <v>428</v>
          </cell>
          <cell r="C433"/>
          <cell r="D433"/>
          <cell r="E433"/>
          <cell r="F433"/>
          <cell r="G433" t="str">
            <v>นางสาว</v>
          </cell>
          <cell r="H433" t="str">
            <v>ชรินธร</v>
          </cell>
          <cell r="I433" t="str">
            <v>แก้วฟ้า</v>
          </cell>
          <cell r="J433"/>
          <cell r="K433"/>
          <cell r="L433"/>
          <cell r="M433"/>
          <cell r="N433"/>
          <cell r="O433"/>
          <cell r="P433"/>
          <cell r="Q433"/>
          <cell r="R433" t="str">
            <v>จังหวัดเชียงราย</v>
          </cell>
          <cell r="S433"/>
          <cell r="T433"/>
          <cell r="U433"/>
          <cell r="V433"/>
          <cell r="W433"/>
          <cell r="X433"/>
          <cell r="Y433"/>
          <cell r="Z433"/>
          <cell r="AA433"/>
          <cell r="AB433"/>
          <cell r="AC433"/>
          <cell r="AD433"/>
          <cell r="AE433"/>
          <cell r="AF433"/>
          <cell r="AG433"/>
          <cell r="AH433"/>
          <cell r="AI433"/>
          <cell r="AJ433"/>
          <cell r="AK433"/>
          <cell r="AL433"/>
          <cell r="AM433"/>
          <cell r="AN433"/>
          <cell r="AO433"/>
          <cell r="AP433"/>
          <cell r="AQ433"/>
          <cell r="AR433"/>
          <cell r="AS433"/>
          <cell r="AT433"/>
          <cell r="AU433"/>
          <cell r="AV433"/>
          <cell r="AW433"/>
          <cell r="AX433"/>
          <cell r="AY433"/>
          <cell r="AZ433"/>
          <cell r="BA433"/>
          <cell r="BB433"/>
          <cell r="BC433" t="str">
            <v>ธนกร</v>
          </cell>
          <cell r="BD433"/>
          <cell r="BE433"/>
          <cell r="BF433"/>
          <cell r="BG433"/>
          <cell r="BH433">
            <v>0</v>
          </cell>
          <cell r="BI433" t="str">
            <v>นางสาวชรินธร   แก้วฟ้า</v>
          </cell>
          <cell r="BJ433"/>
          <cell r="BK433"/>
          <cell r="BL433"/>
          <cell r="BM433"/>
          <cell r="BN433"/>
          <cell r="BO433"/>
          <cell r="BP433"/>
          <cell r="BQ433"/>
          <cell r="BR433"/>
          <cell r="BS433"/>
          <cell r="BT433"/>
          <cell r="BU433"/>
          <cell r="BV433"/>
          <cell r="BW433"/>
          <cell r="BX433"/>
          <cell r="BY433"/>
          <cell r="BZ433"/>
          <cell r="CA433"/>
          <cell r="CB433"/>
          <cell r="CC433"/>
          <cell r="CD433"/>
          <cell r="CE433"/>
          <cell r="CF433"/>
          <cell r="CG433"/>
          <cell r="CH433"/>
          <cell r="CI433"/>
          <cell r="CJ433"/>
          <cell r="CK433"/>
          <cell r="CL433"/>
          <cell r="CM433"/>
          <cell r="CN433"/>
          <cell r="CO433"/>
          <cell r="CP433"/>
          <cell r="CQ433"/>
          <cell r="CR433"/>
          <cell r="CS433"/>
          <cell r="CT433"/>
          <cell r="CU433"/>
          <cell r="CV433"/>
          <cell r="CW433"/>
          <cell r="CX433"/>
          <cell r="CY433"/>
          <cell r="CZ433"/>
        </row>
        <row r="434">
          <cell r="B434">
            <v>429</v>
          </cell>
          <cell r="C434">
            <v>20</v>
          </cell>
          <cell r="D434">
            <v>11</v>
          </cell>
          <cell r="E434">
            <v>2562</v>
          </cell>
          <cell r="F434">
            <v>800014188570</v>
          </cell>
          <cell r="G434" t="str">
            <v>นางสาว</v>
          </cell>
          <cell r="H434" t="str">
            <v>ณิชยาหรือณิชาภัฎฐ์</v>
          </cell>
          <cell r="I434" t="str">
            <v>ทาสุภาหรือธีระบุณยภรณ์</v>
          </cell>
          <cell r="J434">
            <v>3521200186893</v>
          </cell>
          <cell r="K434" t="str">
            <v>หนองหอย</v>
          </cell>
          <cell r="L434"/>
          <cell r="M434"/>
          <cell r="N434"/>
          <cell r="O434"/>
          <cell r="P434"/>
          <cell r="Q434"/>
          <cell r="R434" t="str">
            <v>จังหวัดเชียงใหม่</v>
          </cell>
          <cell r="S434" t="str">
            <v>ผบ.2085</v>
          </cell>
          <cell r="T434">
            <v>2560</v>
          </cell>
          <cell r="U434" t="str">
            <v>ผบ.2660</v>
          </cell>
          <cell r="V434">
            <v>2560</v>
          </cell>
          <cell r="W434"/>
          <cell r="X434"/>
          <cell r="Y434"/>
          <cell r="Z434"/>
          <cell r="AA434"/>
          <cell r="AB434"/>
          <cell r="AC434"/>
          <cell r="AD434"/>
          <cell r="AE434"/>
          <cell r="AF434"/>
          <cell r="AG434"/>
          <cell r="AH434"/>
          <cell r="AI434"/>
          <cell r="AJ434"/>
          <cell r="AK434"/>
          <cell r="AL434"/>
          <cell r="AM434"/>
          <cell r="AN434"/>
          <cell r="AO434"/>
          <cell r="AP434"/>
          <cell r="AQ434"/>
          <cell r="AR434"/>
          <cell r="AS434"/>
          <cell r="AT434"/>
          <cell r="AU434"/>
          <cell r="AV434"/>
          <cell r="AW434"/>
          <cell r="AX434"/>
          <cell r="AY434"/>
          <cell r="AZ434"/>
          <cell r="BA434"/>
          <cell r="BB434" t="str">
            <v>ชะลอยึด 9/7/2563</v>
          </cell>
          <cell r="BC434" t="str">
            <v>กฎหมายธรรม</v>
          </cell>
          <cell r="BD434"/>
          <cell r="BE434"/>
          <cell r="BF434"/>
          <cell r="BG434"/>
          <cell r="BH434">
            <v>0</v>
          </cell>
          <cell r="BI434" t="str">
            <v>นางสาวณิชยาหรือณิชาภัฎฐ์   ทาสุภาหรือธีระบุณยภรณ์</v>
          </cell>
          <cell r="BJ434"/>
          <cell r="BK434"/>
          <cell r="BL434"/>
          <cell r="BM434"/>
          <cell r="BN434" t="str">
            <v>1.นางสาวณิชาภัฎฐ์  ธีระบุญยภรณ์
2.นางสาวอรสา  สว่างวงค์
3.นายนพสิทธิ์  ชัยพิบูลย์
4.นายภานุวัฒน์  มิ่งขวัญ
5.นางสาวสิริกร  ชัยวรรณารัตน์</v>
          </cell>
          <cell r="BO434" t="str">
            <v>ผู้กู้
ผู้ค้ำประกัน ล.2
คู่สมรส ล.2
ผู้ค้ำประกัน ล.3
คู่สมรส ล.3</v>
          </cell>
          <cell r="BP434" t="str">
            <v>3521200186893
3500700272313
3580500220174
3500700489126
3501400140901</v>
          </cell>
          <cell r="BQ43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'-พบว่ามีกรรมสิทธิ์ในที่ดิน อ.ห้างฉัตร จ.ลำปาง เลขโฉนด 39457 เลขที่ดิน 162 หน้าสำรวจ 5026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อ.แม่ริม จ.เชียงใหม่
'-ไม่พบว่ามีกรรมสิทธ์ในที่ดิน อ.เมืองเชียงใหม่ จ.เชียงใหม่</v>
          </cell>
          <cell r="BR434"/>
          <cell r="BS434"/>
          <cell r="BT434"/>
          <cell r="BU434"/>
          <cell r="BV434"/>
          <cell r="BW434"/>
          <cell r="BX434"/>
          <cell r="BY434"/>
          <cell r="BZ434"/>
          <cell r="CA434"/>
          <cell r="CB434"/>
          <cell r="CC434"/>
          <cell r="CD434"/>
          <cell r="CE434"/>
          <cell r="CF434"/>
          <cell r="CG434"/>
          <cell r="CH434"/>
          <cell r="CI434"/>
          <cell r="CJ434"/>
          <cell r="CK434"/>
          <cell r="CL434"/>
          <cell r="CM434"/>
          <cell r="CN434"/>
          <cell r="CO434"/>
          <cell r="CP434"/>
          <cell r="CQ434"/>
          <cell r="CR434"/>
          <cell r="CS434"/>
          <cell r="CT434"/>
          <cell r="CU434"/>
          <cell r="CV434"/>
          <cell r="CW434"/>
          <cell r="CX434"/>
          <cell r="CY434"/>
          <cell r="CZ434"/>
        </row>
        <row r="435">
          <cell r="B435">
            <v>430</v>
          </cell>
          <cell r="C435">
            <v>21</v>
          </cell>
          <cell r="D435">
            <v>9</v>
          </cell>
          <cell r="E435">
            <v>2564</v>
          </cell>
          <cell r="F435">
            <v>800066720171</v>
          </cell>
          <cell r="G435" t="str">
            <v>นาง</v>
          </cell>
          <cell r="H435" t="str">
            <v>ต๋อม</v>
          </cell>
          <cell r="I435" t="str">
            <v>สร้อยฟ้า</v>
          </cell>
          <cell r="J435" t="str">
            <v>3-5016-00159-19-2</v>
          </cell>
          <cell r="K435" t="str">
            <v>ฮอด</v>
          </cell>
          <cell r="L435" t="str">
            <v>เชียงใหม่ 1</v>
          </cell>
          <cell r="M435">
            <v>8</v>
          </cell>
          <cell r="N435" t="str">
            <v>สินเชื่อพัฒนาองค์กรชุมชน (รายบุคคล)</v>
          </cell>
          <cell r="O435" t="str">
            <v>1.บุคคลค้ำประกัน</v>
          </cell>
          <cell r="P435">
            <v>64986.75</v>
          </cell>
          <cell r="Q435">
            <v>12907.79</v>
          </cell>
          <cell r="R435" t="str">
            <v>จังหวัดฮอด</v>
          </cell>
          <cell r="S435" t="str">
            <v>ผบ.E99</v>
          </cell>
          <cell r="T435">
            <v>2564</v>
          </cell>
          <cell r="U435" t="str">
            <v>ผบ.E126</v>
          </cell>
          <cell r="V435">
            <v>2564</v>
          </cell>
          <cell r="W435">
            <v>15</v>
          </cell>
          <cell r="X435">
            <v>6</v>
          </cell>
          <cell r="Y435">
            <v>2564</v>
          </cell>
          <cell r="Z435"/>
          <cell r="AA435"/>
          <cell r="AB435"/>
          <cell r="AC435">
            <v>17</v>
          </cell>
          <cell r="AD435">
            <v>6</v>
          </cell>
          <cell r="AE435">
            <v>2564</v>
          </cell>
          <cell r="AF435"/>
          <cell r="AG435"/>
          <cell r="AH435"/>
          <cell r="AI435"/>
          <cell r="AJ435"/>
          <cell r="AK435"/>
          <cell r="AL435"/>
          <cell r="AM435"/>
          <cell r="AN435"/>
          <cell r="AO435"/>
          <cell r="AP435"/>
          <cell r="AQ435"/>
          <cell r="AR435"/>
          <cell r="AS435"/>
          <cell r="AT435"/>
          <cell r="AU435"/>
          <cell r="AV435"/>
          <cell r="AW435"/>
          <cell r="AX435"/>
          <cell r="AY435"/>
          <cell r="AZ435"/>
          <cell r="BA435"/>
          <cell r="BB435"/>
          <cell r="BC435"/>
          <cell r="BD435"/>
          <cell r="BE435"/>
          <cell r="BF435"/>
          <cell r="BG435"/>
          <cell r="BH435">
            <v>0</v>
          </cell>
          <cell r="BI435" t="str">
            <v>นางต๋อม   สร้อยฟ้า</v>
          </cell>
          <cell r="BJ435"/>
          <cell r="BK435"/>
          <cell r="BL435"/>
          <cell r="BM435"/>
          <cell r="BN435" t="str">
            <v>1.นางต๋อม  สร้อยฟ้า
2.นางสาวทัศนีย์  สิงห์แก้ว
3.นายศักรินทร์  มหานิยม
4.นายอ้วน  สายสี
5.นางสาวพัชรินทร์  สิงห์บัว</v>
          </cell>
          <cell r="BO435" t="str">
            <v>จำเลยที่ 1
จำเลยที่ 2
คู่สมรสจำเลยที่ 2
จำเลยที่ 3
คู่สมรสจำเลยที่ 3</v>
          </cell>
          <cell r="BP435" t="str">
            <v xml:space="preserve">3501600159192
1501600010231
3141400019579
4570900003209
1501600082576
</v>
          </cell>
          <cell r="BQ43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อ.พระสมุทรเจดีย์ จ.สมุทรปราการ
'-ไม่พบว่ามีกรรมสิทธิ์ในที่ดิน อ.ฮอด จ.เชียงใหม่
'-ไม่พบว่ามีกรรมสิทธิ์ในที่ดิน อ.ฮอด จ.เชียงใหม่</v>
          </cell>
          <cell r="BR435" t="str">
            <v>ไม่พบ</v>
          </cell>
          <cell r="BS435"/>
          <cell r="BT435">
            <v>5</v>
          </cell>
          <cell r="BU435"/>
          <cell r="BV435"/>
          <cell r="BW435"/>
          <cell r="BX435"/>
          <cell r="BY435"/>
          <cell r="BZ435"/>
          <cell r="CA435"/>
          <cell r="CB435"/>
          <cell r="CC435"/>
          <cell r="CD435" t="str">
            <v>พบ</v>
          </cell>
          <cell r="CE435"/>
          <cell r="CF435"/>
          <cell r="CG435"/>
          <cell r="CH435"/>
          <cell r="CI435"/>
          <cell r="CJ435"/>
          <cell r="CK435"/>
          <cell r="CL435"/>
          <cell r="CM435"/>
          <cell r="CN435"/>
          <cell r="CO435"/>
          <cell r="CP435"/>
          <cell r="CQ435"/>
          <cell r="CR435"/>
          <cell r="CS435"/>
          <cell r="CT435"/>
          <cell r="CU435"/>
          <cell r="CV435"/>
          <cell r="CW435"/>
          <cell r="CX435">
            <v>243333</v>
          </cell>
          <cell r="CY435"/>
          <cell r="CZ435"/>
        </row>
        <row r="436">
          <cell r="B436">
            <v>431</v>
          </cell>
          <cell r="C436">
            <v>25</v>
          </cell>
          <cell r="D436">
            <v>11</v>
          </cell>
          <cell r="E436">
            <v>2562</v>
          </cell>
          <cell r="F436">
            <v>800063508439</v>
          </cell>
          <cell r="G436" t="str">
            <v>นางสาว</v>
          </cell>
          <cell r="H436" t="str">
            <v>สายสุนีย์</v>
          </cell>
          <cell r="I436" t="str">
            <v>สารสุวรรณ</v>
          </cell>
          <cell r="J436">
            <v>3570400572133</v>
          </cell>
          <cell r="K436" t="str">
            <v>เซ็นทรัล พลาซ่า ลาดพร้าว</v>
          </cell>
          <cell r="L436"/>
          <cell r="M436"/>
          <cell r="N436" t="str">
            <v>สินเชื่อเคหะ</v>
          </cell>
          <cell r="O436" t="str">
            <v>2.หลักทรัพย์ค้ำประกัน</v>
          </cell>
          <cell r="P436"/>
          <cell r="Q436"/>
          <cell r="R436" t="str">
            <v>จังหวัดเทิง</v>
          </cell>
          <cell r="S436" t="str">
            <v>ผบ.743</v>
          </cell>
          <cell r="T436">
            <v>2556</v>
          </cell>
          <cell r="U436" t="str">
            <v>ผบ.969</v>
          </cell>
          <cell r="V436">
            <v>2556</v>
          </cell>
          <cell r="W436"/>
          <cell r="X436"/>
          <cell r="Y436"/>
          <cell r="Z436"/>
          <cell r="AA436"/>
          <cell r="AB436"/>
          <cell r="AC436"/>
          <cell r="AD436"/>
          <cell r="AE436"/>
          <cell r="AF436"/>
          <cell r="AG436"/>
          <cell r="AH436"/>
          <cell r="AI436"/>
          <cell r="AJ436"/>
          <cell r="AK436"/>
          <cell r="AL436"/>
          <cell r="AM436"/>
          <cell r="AN436"/>
          <cell r="AO436"/>
          <cell r="AP436"/>
          <cell r="AQ436"/>
          <cell r="AR436"/>
          <cell r="AS436"/>
          <cell r="AT436"/>
          <cell r="AU436"/>
          <cell r="AV436"/>
          <cell r="AW436"/>
          <cell r="AX436"/>
          <cell r="AY436"/>
          <cell r="AZ436"/>
          <cell r="BA436"/>
          <cell r="BB436" t="str">
            <v>ขับไล่</v>
          </cell>
          <cell r="BC436"/>
          <cell r="BD436"/>
          <cell r="BE436"/>
          <cell r="BF436"/>
          <cell r="BG436"/>
          <cell r="BH436">
            <v>0</v>
          </cell>
          <cell r="BI436" t="str">
            <v>นางสาวสายสุนีย์   สารสุวรรณ</v>
          </cell>
          <cell r="BJ436"/>
          <cell r="BK436"/>
          <cell r="BL436"/>
          <cell r="BM436"/>
          <cell r="BN436"/>
          <cell r="BO436"/>
          <cell r="BP436"/>
          <cell r="BQ436"/>
          <cell r="BR436"/>
          <cell r="BS436"/>
          <cell r="BT436"/>
          <cell r="BU436"/>
          <cell r="BV436"/>
          <cell r="BW436"/>
          <cell r="BX436"/>
          <cell r="BY436"/>
          <cell r="BZ436"/>
          <cell r="CA436"/>
          <cell r="CB436"/>
          <cell r="CC436"/>
          <cell r="CD436"/>
          <cell r="CE436"/>
          <cell r="CF436"/>
          <cell r="CG436"/>
          <cell r="CH436"/>
          <cell r="CI436"/>
          <cell r="CJ436"/>
          <cell r="CK436"/>
          <cell r="CL436"/>
          <cell r="CM436"/>
          <cell r="CN436"/>
          <cell r="CO436"/>
          <cell r="CP436"/>
          <cell r="CQ436"/>
          <cell r="CR436"/>
          <cell r="CS436"/>
          <cell r="CT436"/>
          <cell r="CU436"/>
          <cell r="CV436"/>
          <cell r="CW436"/>
          <cell r="CX436"/>
          <cell r="CY436"/>
          <cell r="CZ436"/>
        </row>
        <row r="437">
          <cell r="B437">
            <v>432</v>
          </cell>
          <cell r="C437">
            <v>10</v>
          </cell>
          <cell r="D437">
            <v>10</v>
          </cell>
          <cell r="E437">
            <v>2561</v>
          </cell>
          <cell r="F437">
            <v>800053442821</v>
          </cell>
          <cell r="G437" t="str">
            <v>นาย</v>
          </cell>
          <cell r="H437" t="str">
            <v>กิตติธัช</v>
          </cell>
          <cell r="I437" t="str">
            <v>ทองชัยศรี</v>
          </cell>
          <cell r="J437">
            <v>3501300778342</v>
          </cell>
          <cell r="K437" t="str">
            <v>เซ็นทรัลเฟสติวัล เชียงใหม่</v>
          </cell>
          <cell r="L437" t="str">
            <v>เชียงใหม่ 1</v>
          </cell>
          <cell r="M437">
            <v>8</v>
          </cell>
          <cell r="N437" t="str">
            <v>ธปช.</v>
          </cell>
          <cell r="O437" t="str">
            <v>1.บุคคลค้ำประกัน</v>
          </cell>
          <cell r="P437">
            <v>103314</v>
          </cell>
          <cell r="Q437">
            <v>29573.62</v>
          </cell>
          <cell r="R437" t="str">
            <v>แขวงเชียงใหม่</v>
          </cell>
          <cell r="S437" t="str">
            <v>ผบ.10467</v>
          </cell>
          <cell r="T437">
            <v>2562</v>
          </cell>
          <cell r="U437" t="str">
            <v>ผบ.11280</v>
          </cell>
          <cell r="V437">
            <v>2562</v>
          </cell>
          <cell r="W437">
            <v>4</v>
          </cell>
          <cell r="X437">
            <v>11</v>
          </cell>
          <cell r="Y437">
            <v>2562</v>
          </cell>
          <cell r="Z437"/>
          <cell r="AA437"/>
          <cell r="AB437"/>
          <cell r="AC437"/>
          <cell r="AD437"/>
          <cell r="AE437"/>
          <cell r="AF437"/>
          <cell r="AG437"/>
          <cell r="AH437"/>
          <cell r="AI437"/>
          <cell r="AJ437"/>
          <cell r="AK437"/>
          <cell r="AL437"/>
          <cell r="AM437"/>
          <cell r="AN437"/>
          <cell r="AO437"/>
          <cell r="AP437"/>
          <cell r="AQ437"/>
          <cell r="AR437"/>
          <cell r="AS437"/>
          <cell r="AT437"/>
          <cell r="AU437"/>
          <cell r="AV437"/>
          <cell r="AW437"/>
          <cell r="AX437"/>
          <cell r="AY437"/>
          <cell r="AZ437"/>
          <cell r="BA437"/>
          <cell r="BB437"/>
          <cell r="BC437" t="str">
            <v>ศิราณี</v>
          </cell>
          <cell r="BD437"/>
          <cell r="BE437"/>
          <cell r="BF437"/>
          <cell r="BG437"/>
          <cell r="BH437">
            <v>823560010968</v>
          </cell>
          <cell r="BI437" t="str">
            <v>นายกิตติธัช   ทองชัยศรี</v>
          </cell>
          <cell r="BJ437"/>
          <cell r="BK437"/>
          <cell r="BL437"/>
          <cell r="BM437"/>
          <cell r="BN437" t="str">
            <v>1.นายกิตติธัช  ทองชัยศรี
2.นางสุนันท์  สุทินโน
3.นายไกรสร  สุทินโน</v>
          </cell>
          <cell r="BO437" t="str">
            <v>ผู้กู้
ผู้ค้ำประกัน ล.2
คู่สมรส ล.2</v>
          </cell>
          <cell r="BP437" t="str">
            <v>3501300778342
3500300264526
3500300264470</v>
          </cell>
          <cell r="BQ437" t="str">
            <v>-ไม่พบว่ามีกรรมสิทธิ์ในที่ดิน อ.สันกำแพง จ.เชียงใหม่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v>
          </cell>
          <cell r="BR437" t="str">
            <v>พบ</v>
          </cell>
          <cell r="BS437" t="str">
            <v>พบ
พบ
พบ</v>
          </cell>
          <cell r="BT437">
            <v>3</v>
          </cell>
          <cell r="BU437"/>
          <cell r="BV437"/>
          <cell r="BW437"/>
          <cell r="BX437"/>
          <cell r="BY437"/>
          <cell r="BZ437"/>
          <cell r="CA437"/>
          <cell r="CB437"/>
          <cell r="CC437"/>
          <cell r="CD437"/>
          <cell r="CE437"/>
          <cell r="CF437"/>
          <cell r="CG437"/>
          <cell r="CH437"/>
          <cell r="CI437"/>
          <cell r="CJ437"/>
          <cell r="CK437"/>
          <cell r="CL437"/>
          <cell r="CM437"/>
          <cell r="CN437"/>
          <cell r="CO437"/>
          <cell r="CP437"/>
          <cell r="CQ437"/>
          <cell r="CR437"/>
          <cell r="CS437"/>
          <cell r="CT437"/>
          <cell r="CU437"/>
          <cell r="CV437"/>
          <cell r="CW437"/>
          <cell r="CX437"/>
          <cell r="CY437"/>
          <cell r="CZ437"/>
        </row>
        <row r="438">
          <cell r="B438">
            <v>433</v>
          </cell>
          <cell r="C438">
            <v>21</v>
          </cell>
          <cell r="D438">
            <v>12</v>
          </cell>
          <cell r="E438">
            <v>2561</v>
          </cell>
          <cell r="F438">
            <v>800069798620</v>
          </cell>
          <cell r="G438" t="str">
            <v>นาย</v>
          </cell>
          <cell r="H438" t="str">
            <v>จักริน</v>
          </cell>
          <cell r="I438" t="str">
            <v>บุตรพรหม</v>
          </cell>
          <cell r="J438">
            <v>3650100946444</v>
          </cell>
          <cell r="K438" t="str">
            <v>เชียงใหม่</v>
          </cell>
          <cell r="L438" t="str">
            <v>เชียงใหม่ 1</v>
          </cell>
          <cell r="M438">
            <v>8</v>
          </cell>
          <cell r="N438" t="str">
            <v>ธนาคารประชาชน</v>
          </cell>
          <cell r="O438" t="str">
            <v>1.บุคคลค้ำประกัน</v>
          </cell>
          <cell r="P438">
            <v>78666</v>
          </cell>
          <cell r="Q438">
            <v>18</v>
          </cell>
          <cell r="R438" t="str">
            <v>แขวงเชียงใหม่</v>
          </cell>
          <cell r="S438" t="str">
            <v>ผบ.4189</v>
          </cell>
          <cell r="T438">
            <v>2562</v>
          </cell>
          <cell r="U438" t="str">
            <v>ผบ.4969</v>
          </cell>
          <cell r="V438">
            <v>2562</v>
          </cell>
          <cell r="W438">
            <v>16</v>
          </cell>
          <cell r="X438">
            <v>6</v>
          </cell>
          <cell r="Y438">
            <v>2562</v>
          </cell>
          <cell r="Z438"/>
          <cell r="AA438"/>
          <cell r="AB438"/>
          <cell r="AC438"/>
          <cell r="AD438"/>
          <cell r="AE438"/>
          <cell r="AF438"/>
          <cell r="AG438"/>
          <cell r="AH438"/>
          <cell r="AI438"/>
          <cell r="AJ438"/>
          <cell r="AK438"/>
          <cell r="AL438"/>
          <cell r="AM438"/>
          <cell r="AN438"/>
          <cell r="AO438"/>
          <cell r="AP438"/>
          <cell r="AQ438"/>
          <cell r="AR438"/>
          <cell r="AS438"/>
          <cell r="AT438"/>
          <cell r="AU438"/>
          <cell r="AV438"/>
          <cell r="AW438"/>
          <cell r="AX438"/>
          <cell r="AY438"/>
          <cell r="AZ438"/>
          <cell r="BA438"/>
          <cell r="BB438" t="str">
            <v>///ปิดบัญชีเนื่องจากขายหนี้</v>
          </cell>
          <cell r="BC438" t="str">
            <v>ศิราณี</v>
          </cell>
          <cell r="BD438"/>
          <cell r="BE438"/>
          <cell r="BF438"/>
          <cell r="BG438"/>
          <cell r="BH438">
            <v>883161010234</v>
          </cell>
          <cell r="BI438" t="str">
            <v>นายจักริน   บุตรพรหม</v>
          </cell>
          <cell r="BJ438"/>
          <cell r="BK438"/>
          <cell r="BL438"/>
          <cell r="BM438"/>
          <cell r="BN438" t="str">
            <v>1.นายจักริน  บุตรพรหม
2.นางสาวน้ำฝน  ฟองจำ
3.นายภัทรเวทย์หรือตุลยวัต  ศรีปัญญา</v>
          </cell>
          <cell r="BO438" t="str">
            <v xml:space="preserve">ผู้กู้
ผู้ค้ำประกัน ล.2
ผู้ค้ำประกัน ล.3
</v>
          </cell>
          <cell r="BP438" t="str">
            <v>3650100946444
1500700133694
1559900225655</v>
          </cell>
          <cell r="BQ43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v>
          </cell>
          <cell r="BR438" t="str">
            <v>ไม่พบ</v>
          </cell>
          <cell r="BS438" t="str">
            <v>ไม่พบ
ไม่พบ
ไม่พบ</v>
          </cell>
          <cell r="BT438">
            <v>3</v>
          </cell>
          <cell r="BU438"/>
          <cell r="BV438"/>
          <cell r="BW438"/>
          <cell r="BX438"/>
          <cell r="BY438" t="str">
            <v>1.นายจักริน บุตรพรหม
2.นางสาวน้ำฝน ฟองจำ
3.นายภัทรเวทย์หรือตุลยวัต ศรีปัญญา</v>
          </cell>
          <cell r="BZ438" t="str">
            <v>จำเลยที่ 1
จำเลยที่ 2
จำเลยที่ 3</v>
          </cell>
          <cell r="CA438" t="str">
            <v>3-6501-00946-44-4
1-5007-00133-69-4
1-5599-00225-65-5</v>
          </cell>
          <cell r="CB438" t="str">
            <v>-ไม่พบว่ามีกรรมสิทธิ์ในที่ดินที่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อ.เมืองพิษณุโลก จ.พิษณุโลก
-ไม่พบว่ามีกรรมสิทธิ์ในที่ดินที่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อ.เมืองเชียงราย จ.เชียงราย
-ไม่พบว่ามีกรรมสิทธิ์ในที่ดินที่ อ.เมืองน่าน จ.น่าน</v>
          </cell>
          <cell r="CC438" t="str">
            <v>ไม่พบทรัพย์</v>
          </cell>
          <cell r="CD438" t="str">
            <v>ไม่พบทรัพย์</v>
          </cell>
          <cell r="CE438">
            <v>3</v>
          </cell>
          <cell r="CF438"/>
          <cell r="CG438"/>
          <cell r="CH438"/>
          <cell r="CI438"/>
          <cell r="CJ438"/>
          <cell r="CK438"/>
          <cell r="CL438"/>
          <cell r="CM438"/>
          <cell r="CN438"/>
          <cell r="CO438"/>
          <cell r="CP438"/>
          <cell r="CQ438"/>
          <cell r="CR438"/>
          <cell r="CS438"/>
          <cell r="CT438"/>
          <cell r="CU438"/>
          <cell r="CV438"/>
          <cell r="CW438"/>
          <cell r="CX438"/>
          <cell r="CY438"/>
          <cell r="CZ438"/>
        </row>
        <row r="439">
          <cell r="B439">
            <v>434</v>
          </cell>
          <cell r="C439">
            <v>11</v>
          </cell>
          <cell r="D439">
            <v>6</v>
          </cell>
          <cell r="E439">
            <v>2563</v>
          </cell>
          <cell r="F439">
            <v>800037139394</v>
          </cell>
          <cell r="G439" t="str">
            <v>นาย</v>
          </cell>
          <cell r="H439" t="str">
            <v>ทรงกลด</v>
          </cell>
          <cell r="I439" t="str">
            <v>คเวสก์สุกุล</v>
          </cell>
          <cell r="J439">
            <v>1102001811273</v>
          </cell>
          <cell r="K439" t="str">
            <v>สารภี</v>
          </cell>
          <cell r="L439" t="str">
            <v>เชียงใหม่</v>
          </cell>
          <cell r="M439">
            <v>8</v>
          </cell>
          <cell r="N439"/>
          <cell r="O439"/>
          <cell r="P439"/>
          <cell r="Q439"/>
          <cell r="R439" t="str">
            <v>จังหวัดฝาง</v>
          </cell>
          <cell r="S439"/>
          <cell r="T439"/>
          <cell r="U439" t="str">
            <v>ผบ.3792</v>
          </cell>
          <cell r="V439">
            <v>2557</v>
          </cell>
          <cell r="W439"/>
          <cell r="X439"/>
          <cell r="Y439"/>
          <cell r="Z439"/>
          <cell r="AA439"/>
          <cell r="AB439"/>
          <cell r="AC439"/>
          <cell r="AD439"/>
          <cell r="AE439"/>
          <cell r="AF439"/>
          <cell r="AG439"/>
          <cell r="AH439"/>
          <cell r="AI439"/>
          <cell r="AJ439"/>
          <cell r="AK439"/>
          <cell r="AL439"/>
          <cell r="AM439"/>
          <cell r="AN439"/>
          <cell r="AO439"/>
          <cell r="AP439"/>
          <cell r="AQ439"/>
          <cell r="AR439"/>
          <cell r="AS439"/>
          <cell r="AT439"/>
          <cell r="AU439"/>
          <cell r="AV439"/>
          <cell r="AW439"/>
          <cell r="AX439"/>
          <cell r="AY439"/>
          <cell r="AZ439"/>
          <cell r="BA439"/>
          <cell r="BB439"/>
          <cell r="BC439"/>
          <cell r="BD439"/>
          <cell r="BE439"/>
          <cell r="BF439"/>
          <cell r="BG439"/>
          <cell r="BH439"/>
          <cell r="BI439" t="str">
            <v>นายทรงกลด   คเวสก์สุกุล</v>
          </cell>
          <cell r="BJ439"/>
          <cell r="BK439"/>
          <cell r="BL439"/>
          <cell r="BM439"/>
          <cell r="BN439"/>
          <cell r="BO439"/>
          <cell r="BP439"/>
          <cell r="BQ439"/>
          <cell r="BR439"/>
          <cell r="BS439"/>
          <cell r="BT439"/>
          <cell r="BU439"/>
          <cell r="BV439"/>
          <cell r="BW439"/>
          <cell r="BX439"/>
          <cell r="BY439"/>
          <cell r="BZ439"/>
          <cell r="CA439"/>
          <cell r="CB439"/>
          <cell r="CC439"/>
          <cell r="CD439"/>
          <cell r="CE439"/>
          <cell r="CF439"/>
          <cell r="CG439"/>
          <cell r="CH439"/>
          <cell r="CI439"/>
          <cell r="CJ439"/>
          <cell r="CK439"/>
          <cell r="CL439"/>
          <cell r="CM439"/>
          <cell r="CN439"/>
          <cell r="CO439"/>
          <cell r="CP439"/>
          <cell r="CQ439"/>
          <cell r="CR439"/>
          <cell r="CS439"/>
          <cell r="CT439"/>
          <cell r="CU439"/>
          <cell r="CV439"/>
          <cell r="CW439"/>
          <cell r="CX439"/>
          <cell r="CY439"/>
          <cell r="CZ439"/>
        </row>
        <row r="440">
          <cell r="B440">
            <v>435</v>
          </cell>
          <cell r="C440">
            <v>21</v>
          </cell>
          <cell r="D440">
            <v>12</v>
          </cell>
          <cell r="E440">
            <v>2561</v>
          </cell>
          <cell r="F440">
            <v>800050593337</v>
          </cell>
          <cell r="G440" t="str">
            <v>นาย</v>
          </cell>
          <cell r="H440" t="str">
            <v>สัมฤทธิ์</v>
          </cell>
          <cell r="I440" t="str">
            <v>คำปินตา</v>
          </cell>
          <cell r="J440">
            <v>1509900376840</v>
          </cell>
          <cell r="K440" t="str">
            <v>เทสโก้โลตัส คำเที่ยง</v>
          </cell>
          <cell r="L440" t="str">
            <v>เชียงใหม่ 1</v>
          </cell>
          <cell r="M440">
            <v>8</v>
          </cell>
          <cell r="N440" t="str">
            <v>สินเชื่อธนาคารประชาชน</v>
          </cell>
          <cell r="O440" t="str">
            <v>1.บุคคลค้ำประกัน</v>
          </cell>
          <cell r="P440">
            <v>74978.58</v>
          </cell>
          <cell r="Q440">
            <v>15</v>
          </cell>
          <cell r="R440" t="str">
            <v>แขวงเชียงใหม่</v>
          </cell>
          <cell r="S440" t="str">
            <v>ผบ.5268</v>
          </cell>
          <cell r="T440">
            <v>2562</v>
          </cell>
          <cell r="U440" t="str">
            <v>ผบ.7214</v>
          </cell>
          <cell r="V440">
            <v>2562</v>
          </cell>
          <cell r="W440"/>
          <cell r="X440"/>
          <cell r="Y440"/>
          <cell r="Z440"/>
          <cell r="AA440"/>
          <cell r="AB440"/>
          <cell r="AC440"/>
          <cell r="AD440"/>
          <cell r="AE440"/>
          <cell r="AF440"/>
          <cell r="AG440"/>
          <cell r="AH440"/>
          <cell r="AI440"/>
          <cell r="AJ440"/>
          <cell r="AK440"/>
          <cell r="AL440"/>
          <cell r="AM440"/>
          <cell r="AN440"/>
          <cell r="AO440"/>
          <cell r="AP440"/>
          <cell r="AQ440"/>
          <cell r="AR440"/>
          <cell r="AS440"/>
          <cell r="AT440"/>
          <cell r="AU440"/>
          <cell r="AV440"/>
          <cell r="AW440"/>
          <cell r="AX440"/>
          <cell r="AY440"/>
          <cell r="AZ440"/>
          <cell r="BA440"/>
          <cell r="BB440" t="str">
            <v>สืบครั้งที่ 2 รายงานผลสืบ 16/1/2568</v>
          </cell>
          <cell r="BC440" t="str">
            <v>ศิราณี/นุสบา</v>
          </cell>
          <cell r="BD440"/>
          <cell r="BE440"/>
          <cell r="BF440"/>
          <cell r="BG440"/>
          <cell r="BH440">
            <v>883161010244</v>
          </cell>
          <cell r="BI440" t="str">
            <v>นายสัมฤทธิ์   คำปินตา</v>
          </cell>
          <cell r="BJ440"/>
          <cell r="BK440"/>
          <cell r="BL440"/>
          <cell r="BM440"/>
          <cell r="BN440" t="str">
            <v>1.นายสัมฤทธิ์  คำปินตา
2.นายไพฑูรย์  ชนกคุณ
3.นางสาวไอริณ  จิตใส</v>
          </cell>
          <cell r="BO440" t="str">
            <v>ผู้กู้
ผู้ค้ำประกัน ล.2
ผู้ค้ำประกัน ล.3</v>
          </cell>
          <cell r="BP440" t="str">
            <v>1509900376840
3341100299159
1500600077971</v>
          </cell>
          <cell r="BQ440" t="str">
            <v>-ไม่พบว่ามีกรรมสิทธิ์ในที่ดิน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v>
          </cell>
          <cell r="BR440" t="str">
            <v>ไม่พบ</v>
          </cell>
          <cell r="BS440" t="str">
            <v xml:space="preserve">ไม่พบ
พบ
พบ
</v>
          </cell>
          <cell r="BT440">
            <v>3</v>
          </cell>
          <cell r="BU440"/>
          <cell r="BV440"/>
          <cell r="BW440"/>
          <cell r="BX440"/>
          <cell r="BY440" t="str">
            <v>1.นายสัมฤทธิ์  คำปินตา
2.นายไพฑูรย์  ชนกคุณ
3.นางสาวไอริณ  จิตใส
4.นายสุรพันธ์  ปัญญาลึก</v>
          </cell>
          <cell r="BZ440" t="str">
            <v>จำเลยที่ 1
จำเลยที่ 2
จำเลยที่ 3
คู่สมรสจำเลยที่ 3</v>
          </cell>
          <cell r="CA440" t="str">
            <v xml:space="preserve">1-5099-00376-84-0
3-3411-00299-15-9
1-5006-00077-97-1
1-5013-00001-69-4
</v>
          </cell>
          <cell r="CB440"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อ.เมืองอุบลราชธานี จ.อุบลราชธานี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อ.แม่ออน จ.เชียงใหม่</v>
          </cell>
          <cell r="CC440" t="str">
            <v>ไม่พบ</v>
          </cell>
          <cell r="CD440"/>
          <cell r="CE440">
            <v>4</v>
          </cell>
          <cell r="CF440"/>
          <cell r="CG440"/>
          <cell r="CH440"/>
          <cell r="CI440"/>
          <cell r="CJ440"/>
          <cell r="CK440"/>
          <cell r="CL440"/>
          <cell r="CM440"/>
          <cell r="CN440"/>
          <cell r="CO440"/>
          <cell r="CP440"/>
          <cell r="CQ440"/>
          <cell r="CR440"/>
          <cell r="CS440"/>
          <cell r="CT440"/>
          <cell r="CU440"/>
          <cell r="CV440"/>
          <cell r="CW440"/>
          <cell r="CX440"/>
          <cell r="CY440"/>
          <cell r="CZ440"/>
        </row>
        <row r="441">
          <cell r="B441">
            <v>436</v>
          </cell>
          <cell r="C441">
            <v>21</v>
          </cell>
          <cell r="D441">
            <v>12</v>
          </cell>
          <cell r="E441">
            <v>2561</v>
          </cell>
          <cell r="F441">
            <v>800042650831</v>
          </cell>
          <cell r="G441" t="str">
            <v>นางสาว</v>
          </cell>
          <cell r="H441" t="str">
            <v>พรทิพย์</v>
          </cell>
          <cell r="I441" t="str">
            <v>สำนองคำ</v>
          </cell>
          <cell r="J441">
            <v>1103700110615</v>
          </cell>
          <cell r="K441" t="str">
            <v>เทสโก้โลตัส คำเที่ยง</v>
          </cell>
          <cell r="L441" t="str">
            <v>เชียงใหม่ 1</v>
          </cell>
          <cell r="M441">
            <v>8</v>
          </cell>
          <cell r="N441" t="str">
            <v>สินเชื่อธนาคารประชาชน</v>
          </cell>
          <cell r="O441" t="str">
            <v>1.บุคคลค้ำประกัน</v>
          </cell>
          <cell r="P441">
            <v>54266</v>
          </cell>
          <cell r="Q441">
            <v>15</v>
          </cell>
          <cell r="R441" t="str">
            <v>แขวงเชียงใหม่</v>
          </cell>
          <cell r="S441" t="str">
            <v>ผบ.5282</v>
          </cell>
          <cell r="T441">
            <v>2562</v>
          </cell>
          <cell r="U441" t="str">
            <v>ผบ.6109</v>
          </cell>
          <cell r="V441">
            <v>2562</v>
          </cell>
          <cell r="W441">
            <v>8</v>
          </cell>
          <cell r="X441">
            <v>7</v>
          </cell>
          <cell r="Y441">
            <v>2562</v>
          </cell>
          <cell r="Z441"/>
          <cell r="AA441"/>
          <cell r="AB441"/>
          <cell r="AC441"/>
          <cell r="AD441"/>
          <cell r="AE441"/>
          <cell r="AF441"/>
          <cell r="AG441"/>
          <cell r="AH441"/>
          <cell r="AI441"/>
          <cell r="AJ441"/>
          <cell r="AK441"/>
          <cell r="AL441"/>
          <cell r="AM441"/>
          <cell r="AN441"/>
          <cell r="AO441"/>
          <cell r="AP441"/>
          <cell r="AQ441"/>
          <cell r="AR441"/>
          <cell r="AS441"/>
          <cell r="AT441"/>
          <cell r="AU441"/>
          <cell r="AV441"/>
          <cell r="AW441"/>
          <cell r="AX441"/>
          <cell r="AY441"/>
          <cell r="AZ441"/>
          <cell r="BA441"/>
          <cell r="BB441" t="str">
            <v xml:space="preserve">สืบทรัพย์ (คำสั่ง 26/11/2564) // สืบครั้งที่ 3 รายงานผลสืบ 15/1/2568 </v>
          </cell>
          <cell r="BC441" t="str">
            <v>ศิราณี
เกศินี
นุสบา</v>
          </cell>
          <cell r="BD441"/>
          <cell r="BE441"/>
          <cell r="BF441"/>
          <cell r="BG441"/>
          <cell r="BH441">
            <v>883161010241</v>
          </cell>
          <cell r="BI441" t="str">
            <v>นางสาวพรทิพย์   สำนองคำ</v>
          </cell>
          <cell r="BJ441"/>
          <cell r="BK441"/>
          <cell r="BL441"/>
          <cell r="BM441"/>
          <cell r="BN441" t="str">
            <v>1.นางสาวพรทิพย์  สำนองคำ
2.นางสาวศุภานัน  ปัญญา
3.นางสาวศิริพร  กินณรงค์
4.นายนพรัตน์  เรือนเพชร</v>
          </cell>
          <cell r="BO441" t="str">
            <v>ผู้กู้
ผู้ค้ำประกัน ล2
ผู้ค้ำประกัน ล.3
คู่สมรส ล.3</v>
          </cell>
          <cell r="BP441" t="str">
            <v>1103700110615
1509900414865
1509900651387
1650400090433</v>
          </cell>
          <cell r="BQ441" t="str">
            <v>-ไม่พบว่ามีกรรมสิทธิ์ในที่ดิน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v>
          </cell>
          <cell r="BR441"/>
          <cell r="BS441" t="str">
            <v>พบ
ไม่พบ
ไม่พบ
ไม่พบ</v>
          </cell>
          <cell r="BT441">
            <v>4</v>
          </cell>
          <cell r="BU441"/>
          <cell r="BV441"/>
          <cell r="BW441"/>
          <cell r="BX441"/>
          <cell r="BY441" t="str">
            <v>1.นางสาวพรทิพย์  สำนองคำ
2.นางสาวศุภานัน  ปัญญา
3.นางสาวศิริพร  กินณรงค์
4.นายนพรัตน์  เรือนเพชร</v>
          </cell>
          <cell r="BZ441" t="str">
            <v>จำเลยที่ 1
จำเลยที่ 2
จำเลยที่ 3
คู่สมรสจำเลยที่ 3</v>
          </cell>
          <cell r="CA441" t="str">
            <v>1103700110615
1509900414865
1509900651387
1650400090433</v>
          </cell>
          <cell r="CB441" t="str">
            <v xml:space="preserve">-ไม่พบว่ามีกรรมสิทธิ์ในที่ดิน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อ.บางระกำ จ.พิษณุโลก
</v>
          </cell>
          <cell r="CC441" t="str">
            <v>ไม่พบ</v>
          </cell>
          <cell r="CD441" t="str">
            <v>พบ</v>
          </cell>
          <cell r="CE441"/>
          <cell r="CF441"/>
          <cell r="CG441" t="str">
            <v>1.นางสาวพรทิพย์  สำนองคำ
2.นางสาวศุภานัน  ปัญญา
3.นางสาวศิริพร  กินณรงค์
4.นายนพรัตน์  เรือนเพชร</v>
          </cell>
          <cell r="CH441" t="str">
            <v>จำเลยที่ 1
จำเลยที่ 2
จำเลยที่ 3
คู่สมรสจำเลยที่ 3</v>
          </cell>
          <cell r="CI441" t="str">
            <v>1103700110615
1509900414865
1509900651387
1650400090433</v>
          </cell>
          <cell r="CJ4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-พบว่ามีกรรมสิทธิ์ในที่ดิน โฉนดเลขที่ 71603 ต.ตลาดขวัญ อ.ดอยสะเก็ด จ.เชียงใหม่ 
-ไม่พบว่ามีกรรมสิทธิ์ในที่ดิน อ.แม่ริม จ.เชียงใหม่
-ไม่พบว่ามีกรรมสิทธิ์ในที่ดิน อ.แม่แตง จ.เชียงใหม่
-พบว่ามีกรรมสิทธิ์ในที่ดิน โฉนดเลขที่ 71603 ต.ตลาดขวัญ อ.ดอยสะเก็ด จ.เชียงใหม่ 
-ไม่พบว่ามีกรรมสิทธิ์ในที่ดิน อ.แม่ริม จ.เชียงใหม่
-ไม่พบว่ามีกรรมสิทธิ์ในที่ดิน อ.บางระกำ จ.พิษณุโลก</v>
          </cell>
          <cell r="CK441" t="str">
            <v>พบ</v>
          </cell>
          <cell r="CL441"/>
          <cell r="CM441">
            <v>4</v>
          </cell>
          <cell r="CN441"/>
          <cell r="CO441"/>
          <cell r="CP441"/>
          <cell r="CQ441"/>
          <cell r="CR441"/>
          <cell r="CS441"/>
          <cell r="CT441"/>
          <cell r="CU441"/>
          <cell r="CV441"/>
          <cell r="CW441"/>
          <cell r="CX441">
            <v>243333</v>
          </cell>
          <cell r="CY441"/>
          <cell r="CZ441"/>
        </row>
        <row r="442">
          <cell r="B442">
            <v>437</v>
          </cell>
          <cell r="C442">
            <v>15</v>
          </cell>
          <cell r="D442">
            <v>11</v>
          </cell>
          <cell r="E442">
            <v>2561</v>
          </cell>
          <cell r="F442">
            <v>800003605790</v>
          </cell>
          <cell r="G442" t="str">
            <v>นาย</v>
          </cell>
          <cell r="H442" t="str">
            <v>ทิฐิกร</v>
          </cell>
          <cell r="I442" t="str">
            <v>ลำเจียกหอม</v>
          </cell>
          <cell r="J442">
            <v>3509900309197</v>
          </cell>
          <cell r="K442" t="str">
            <v>เชียงใหม่</v>
          </cell>
          <cell r="L442" t="str">
            <v>เชียงใหม่1</v>
          </cell>
          <cell r="M442">
            <v>8</v>
          </cell>
          <cell r="N442" t="str">
            <v>สินเชื่อเพื่อพัฒนากลุ่มอาชีพ ช.พ.ค. โครงการ 6</v>
          </cell>
          <cell r="O442" t="str">
            <v>1.บุคคลค้ำประกัน</v>
          </cell>
          <cell r="P442">
            <v>889540.34</v>
          </cell>
          <cell r="Q442">
            <v>76620.039999999994</v>
          </cell>
          <cell r="R442" t="str">
            <v>จังหวัดเชียงใหม่</v>
          </cell>
          <cell r="S442" t="str">
            <v>ผบ.1107</v>
          </cell>
          <cell r="T442">
            <v>2562</v>
          </cell>
          <cell r="U442" t="str">
            <v>ผบ.1335</v>
          </cell>
          <cell r="V442">
            <v>2562</v>
          </cell>
          <cell r="W442"/>
          <cell r="X442"/>
          <cell r="Y442"/>
          <cell r="Z442">
            <v>9</v>
          </cell>
          <cell r="AA442">
            <v>7</v>
          </cell>
          <cell r="AB442">
            <v>2562</v>
          </cell>
          <cell r="AC442"/>
          <cell r="AD442"/>
          <cell r="AE442"/>
          <cell r="AF442"/>
          <cell r="AG442"/>
          <cell r="AH442"/>
          <cell r="AI442"/>
          <cell r="AJ442"/>
          <cell r="AK442"/>
          <cell r="AL442"/>
          <cell r="AM442"/>
          <cell r="AN442"/>
          <cell r="AO442"/>
          <cell r="AP442"/>
          <cell r="AQ442"/>
          <cell r="AR442"/>
          <cell r="AS442"/>
          <cell r="AT442"/>
          <cell r="AU442"/>
          <cell r="AV442"/>
          <cell r="AW442"/>
          <cell r="AX442"/>
          <cell r="AY442"/>
          <cell r="AZ442"/>
          <cell r="BA442"/>
          <cell r="BB442"/>
          <cell r="BC442" t="str">
            <v>ศิราณี</v>
          </cell>
          <cell r="BD442"/>
          <cell r="BE442"/>
          <cell r="BF442"/>
          <cell r="BG442"/>
          <cell r="BH442">
            <v>883161010090</v>
          </cell>
          <cell r="BI442" t="str">
            <v>นายทิฐิกร   ลำเจียกหอม</v>
          </cell>
          <cell r="BJ442"/>
          <cell r="BK442"/>
          <cell r="BL442"/>
          <cell r="BM442"/>
          <cell r="BN442" t="str">
            <v>1.นายทิฐิกร  ลำเจียกหอม
2.นางสิวาลักษณ์  ลำเจียกหอม
3.นายวรชาติ  ดาวเมฆรับ
4.นายพิเชษฐ  ธรรมจักร
5.นางนิตอนงค์  ธรรมจักร</v>
          </cell>
          <cell r="BO442" t="str">
            <v>ผู้กู้
คู่สมรส ล.1
ผู้ค้ำประกัน ล.2
ผู้ค้ำประกัน ล.3
คู่สมรส ล.3</v>
          </cell>
          <cell r="BP442" t="str">
            <v>3509900309197
1509900031320
3500500354341
3540200110284
3510101042370</v>
          </cell>
          <cell r="BQ442" t="str">
            <v>-ไม่พบว่ามีกรรมสิทธิ์ในที่ดิน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'-พบว่ามีกรรมสิทธิ์ในที่ดิน อ.ดอยสะเก็ด จ.เชียงใหม่ เลขโฉนด 41264 เลขที่ดิน 1724 หน้าสำรวจ 3104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อ.บ้านธิ จ.ลำพูน เลขโฉนด 6143,6144,24564 เลขที่ดิน 518,519,927 หน้าสำรวจ 9266,9267,2954
'-ไม่พบว่ามีกรรมสิทธิ์ในที่ดิน อ.ดอยสะเก็ด จ.เชียงใหม่</v>
          </cell>
          <cell r="BR442" t="str">
            <v>พบ</v>
          </cell>
          <cell r="BS442" t="str">
            <v>พบ
ไม่พบ
พบ
พบ
พบ</v>
          </cell>
          <cell r="BT442">
            <v>5</v>
          </cell>
          <cell r="BU442"/>
          <cell r="BV442"/>
          <cell r="BW442"/>
          <cell r="BX442"/>
          <cell r="BY442"/>
          <cell r="BZ442"/>
          <cell r="CA442"/>
          <cell r="CB442"/>
          <cell r="CC442"/>
          <cell r="CD442"/>
          <cell r="CE442"/>
          <cell r="CF442"/>
          <cell r="CG442"/>
          <cell r="CH442"/>
          <cell r="CI442"/>
          <cell r="CJ442"/>
          <cell r="CK442"/>
          <cell r="CL442"/>
          <cell r="CM442"/>
          <cell r="CN442"/>
          <cell r="CO442"/>
          <cell r="CP442"/>
          <cell r="CQ442"/>
          <cell r="CR442"/>
          <cell r="CS442"/>
          <cell r="CT442"/>
          <cell r="CU442"/>
          <cell r="CV442"/>
          <cell r="CW442"/>
          <cell r="CX442"/>
          <cell r="CY442"/>
          <cell r="CZ442"/>
        </row>
        <row r="443">
          <cell r="B443">
            <v>438</v>
          </cell>
          <cell r="C443">
            <v>18</v>
          </cell>
          <cell r="D443">
            <v>12</v>
          </cell>
          <cell r="E443">
            <v>2562</v>
          </cell>
          <cell r="F443">
            <v>800056623245</v>
          </cell>
          <cell r="G443" t="str">
            <v>นาง</v>
          </cell>
          <cell r="H443" t="str">
            <v>สุภาพรรณ</v>
          </cell>
          <cell r="I443" t="str">
            <v>ก๋าอุโมงค์</v>
          </cell>
          <cell r="J443">
            <v>3510100528481</v>
          </cell>
          <cell r="K443" t="str">
            <v>สารภี</v>
          </cell>
          <cell r="L443" t="str">
            <v>เชียงใหม่ 2</v>
          </cell>
          <cell r="M443">
            <v>8</v>
          </cell>
          <cell r="N443" t="str">
            <v>ธปช.</v>
          </cell>
          <cell r="O443" t="str">
            <v>1.บุคคลค้ำประกัน</v>
          </cell>
          <cell r="P443">
            <v>43061.71</v>
          </cell>
          <cell r="Q443">
            <v>6513.22</v>
          </cell>
          <cell r="R443" t="str">
            <v>จังหวัดลำพูน</v>
          </cell>
          <cell r="S443" t="str">
            <v>ผบ.1246</v>
          </cell>
          <cell r="T443">
            <v>2561</v>
          </cell>
          <cell r="U443" t="str">
            <v>ผบ.2921</v>
          </cell>
          <cell r="V443">
            <v>2561</v>
          </cell>
          <cell r="W443"/>
          <cell r="X443"/>
          <cell r="Y443"/>
          <cell r="Z443">
            <v>20</v>
          </cell>
          <cell r="AA443">
            <v>8</v>
          </cell>
          <cell r="AB443">
            <v>2561</v>
          </cell>
          <cell r="AC443"/>
          <cell r="AD443"/>
          <cell r="AE443"/>
          <cell r="AF443"/>
          <cell r="AG443"/>
          <cell r="AH443"/>
          <cell r="AI443"/>
          <cell r="AJ443"/>
          <cell r="AK443"/>
          <cell r="AL443"/>
          <cell r="AM443"/>
          <cell r="AN443"/>
          <cell r="AO443"/>
          <cell r="AP443"/>
          <cell r="AQ443"/>
          <cell r="AR443"/>
          <cell r="AS443"/>
          <cell r="AT443"/>
          <cell r="AU443"/>
          <cell r="AV443"/>
          <cell r="AW443"/>
          <cell r="AX443"/>
          <cell r="AY443"/>
          <cell r="AZ443"/>
          <cell r="BA443"/>
          <cell r="BB443"/>
          <cell r="BC443" t="str">
            <v>ศิราณี</v>
          </cell>
          <cell r="BD443"/>
          <cell r="BE443"/>
          <cell r="BF443" t="str">
            <v>ศูนย์ 2</v>
          </cell>
          <cell r="BG443"/>
          <cell r="BH443">
            <v>823760010364</v>
          </cell>
          <cell r="BI443" t="str">
            <v>นางสุภาพรรณ   ก๋าอุโมงค์</v>
          </cell>
          <cell r="BJ443"/>
          <cell r="BK443"/>
          <cell r="BL443"/>
          <cell r="BM443"/>
          <cell r="BN443" t="str">
            <v>1.นางสุภาพรรณ  ก๋าอุโมงค์
2.นายจำนงค์  ก๋าอุโมงค์
3.นางกุลษา  พรหมยานะ
4.นางศุจินันท์  ธรรมอุโมงค์</v>
          </cell>
          <cell r="BO443" t="str">
            <v>ผู้กู้
คู่สมรส ล.1
ผู้ค้ำประกัน ล.2
ผู้ค้ำประกัน ล.3</v>
          </cell>
          <cell r="BP443" t="str">
            <v>3510100528481
3510100528473
3510100458301
3510100466893</v>
          </cell>
          <cell r="BQ443" t="str">
            <v>-ไม่พบว่ามีกรรมสิทธิ์ในที่ดิน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v>
          </cell>
          <cell r="BR443" t="str">
            <v>ไม่พบ</v>
          </cell>
          <cell r="BS443" t="str">
            <v>พบ
ไม่พบ
พบ
พบ</v>
          </cell>
          <cell r="BT443">
            <v>4</v>
          </cell>
          <cell r="BU443"/>
          <cell r="BV443"/>
          <cell r="BW443"/>
          <cell r="BX443"/>
          <cell r="BY443"/>
          <cell r="BZ443"/>
          <cell r="CA443"/>
          <cell r="CB443"/>
          <cell r="CC443"/>
          <cell r="CD443"/>
          <cell r="CE443"/>
          <cell r="CF443"/>
          <cell r="CG443"/>
          <cell r="CH443"/>
          <cell r="CI443"/>
          <cell r="CJ443"/>
          <cell r="CK443"/>
          <cell r="CL443"/>
          <cell r="CM443"/>
          <cell r="CN443"/>
          <cell r="CO443"/>
          <cell r="CP443"/>
          <cell r="CQ443"/>
          <cell r="CR443"/>
          <cell r="CS443"/>
          <cell r="CT443"/>
          <cell r="CU443"/>
          <cell r="CV443"/>
          <cell r="CW443"/>
          <cell r="CX443"/>
          <cell r="CY443"/>
          <cell r="CZ443"/>
        </row>
        <row r="444">
          <cell r="B444">
            <v>439</v>
          </cell>
          <cell r="C444">
            <v>7</v>
          </cell>
          <cell r="D444">
            <v>1</v>
          </cell>
          <cell r="E444">
            <v>2563</v>
          </cell>
          <cell r="F444">
            <v>800016579446</v>
          </cell>
          <cell r="G444" t="str">
            <v>นาย</v>
          </cell>
          <cell r="H444" t="str">
            <v>ธีระยุทธ</v>
          </cell>
          <cell r="I444" t="str">
            <v>ทองพรหม</v>
          </cell>
          <cell r="J444">
            <v>3500700507302</v>
          </cell>
          <cell r="K444" t="str">
            <v>ไชยปราการ</v>
          </cell>
          <cell r="L444" t="str">
            <v>เชียงใหม่ 1</v>
          </cell>
          <cell r="M444">
            <v>8</v>
          </cell>
          <cell r="N444" t="str">
            <v>โครงการเกื้อกูลฯ</v>
          </cell>
          <cell r="O444" t="str">
            <v>1.บุคคลค้ำประกัน</v>
          </cell>
          <cell r="P444">
            <v>1087253.01</v>
          </cell>
          <cell r="Q444">
            <v>107116.44</v>
          </cell>
          <cell r="R444" t="str">
            <v>จังหวัดเชียงใหม่</v>
          </cell>
          <cell r="S444" t="str">
            <v>ผบ.1995</v>
          </cell>
          <cell r="T444">
            <v>2562</v>
          </cell>
          <cell r="U444" t="str">
            <v>ผบ.2357</v>
          </cell>
          <cell r="V444">
            <v>2562</v>
          </cell>
          <cell r="W444"/>
          <cell r="X444"/>
          <cell r="Y444"/>
          <cell r="Z444">
            <v>28</v>
          </cell>
          <cell r="AA444">
            <v>10</v>
          </cell>
          <cell r="AB444">
            <v>2562</v>
          </cell>
          <cell r="AC444"/>
          <cell r="AD444"/>
          <cell r="AE444"/>
          <cell r="AF444"/>
          <cell r="AG444"/>
          <cell r="AH444"/>
          <cell r="AI444"/>
          <cell r="AJ444"/>
          <cell r="AK444"/>
          <cell r="AL444"/>
          <cell r="AM444"/>
          <cell r="AN444"/>
          <cell r="AO444"/>
          <cell r="AP444"/>
          <cell r="AQ444"/>
          <cell r="AR444"/>
          <cell r="AS444"/>
          <cell r="AT444"/>
          <cell r="AU444"/>
          <cell r="AV444"/>
          <cell r="AW444"/>
          <cell r="AX444"/>
          <cell r="AY444"/>
          <cell r="AZ444"/>
          <cell r="BA444"/>
          <cell r="BB444"/>
          <cell r="BC444" t="str">
            <v>ศิราณี</v>
          </cell>
          <cell r="BD444"/>
          <cell r="BE444"/>
          <cell r="BF444"/>
          <cell r="BG444"/>
          <cell r="BH444">
            <v>823860010582</v>
          </cell>
          <cell r="BI444" t="str">
            <v>นายธีระยุทธ   ทองพรหม</v>
          </cell>
          <cell r="BJ444"/>
          <cell r="BK444"/>
          <cell r="BL444"/>
          <cell r="BM444"/>
          <cell r="BN444" t="str">
            <v>1.นายธีระยุทธ  ทองพรหม
2.นางธญา  ตันติวราภา
3.นางพรทิพย์  จันทร์คำ</v>
          </cell>
          <cell r="BO444" t="str">
            <v>ผู้กู้
ผู้ค้ำประกัน (ล.2)
ผู้ค้ำประกัน (ล.3)</v>
          </cell>
          <cell r="BP444" t="str">
            <v>3500700507302
3580400141426
3501200206622</v>
          </cell>
          <cell r="BQ444" t="str">
            <v>-ไม่พบว่ามีกรรมสิทธิ์ในที่ดิน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'-พบว่ามีกรรมสิทธิ์ในที่ดิน อ.สันป่าตอง จ.เชียงใหม่ เลขโฉนด 71540 ,18035 เลขที่ดิน 8 , 245 หน้าสำรวจ 10036 , 3755</v>
          </cell>
          <cell r="BR444" t="str">
            <v>พบ</v>
          </cell>
          <cell r="BS444" t="str">
            <v>ไม่พบ
ไม่พบ
พบ</v>
          </cell>
          <cell r="BT444"/>
          <cell r="BU444"/>
          <cell r="BV444"/>
          <cell r="BW444"/>
          <cell r="BX444"/>
          <cell r="BY444"/>
          <cell r="BZ444"/>
          <cell r="CA444"/>
          <cell r="CB444"/>
          <cell r="CC444"/>
          <cell r="CD444"/>
          <cell r="CE444"/>
          <cell r="CF444"/>
          <cell r="CG444"/>
          <cell r="CH444"/>
          <cell r="CI444"/>
          <cell r="CJ444"/>
          <cell r="CK444"/>
          <cell r="CL444"/>
          <cell r="CM444"/>
          <cell r="CN444"/>
          <cell r="CO444"/>
          <cell r="CP444"/>
          <cell r="CQ444"/>
          <cell r="CR444"/>
          <cell r="CS444"/>
          <cell r="CT444"/>
          <cell r="CU444"/>
          <cell r="CV444"/>
          <cell r="CW444"/>
          <cell r="CX444"/>
          <cell r="CY444"/>
          <cell r="CZ444">
            <v>242948</v>
          </cell>
        </row>
        <row r="445">
          <cell r="B445">
            <v>440</v>
          </cell>
          <cell r="C445">
            <v>17</v>
          </cell>
          <cell r="D445">
            <v>4</v>
          </cell>
          <cell r="E445">
            <v>2562</v>
          </cell>
          <cell r="F445" t="str">
            <v>800077711896
800077711904
800077711912</v>
          </cell>
          <cell r="G445" t="str">
            <v>นางสาว</v>
          </cell>
          <cell r="H445" t="str">
            <v>มณฑาทิพย์</v>
          </cell>
          <cell r="I445" t="str">
            <v>ก้านอินทร์</v>
          </cell>
          <cell r="J445">
            <v>3320300567695</v>
          </cell>
          <cell r="K445" t="str">
            <v>ถนนทิพย์เนตร</v>
          </cell>
          <cell r="L445" t="str">
            <v>เชียงใหม่ 1</v>
          </cell>
          <cell r="M445">
            <v>8</v>
          </cell>
          <cell r="N445" t="str">
            <v>เคหะ
ไทรทอง
ไทรทอง</v>
          </cell>
          <cell r="O445" t="str">
            <v>2.หลักทรัพย์ค้ำประกัน</v>
          </cell>
          <cell r="P445">
            <v>2419506.2799999998</v>
          </cell>
          <cell r="Q445">
            <v>374471.43</v>
          </cell>
          <cell r="R445" t="str">
            <v>แขวงเชียงใหม่</v>
          </cell>
          <cell r="S445" t="str">
            <v>ผบ.1999</v>
          </cell>
          <cell r="T445">
            <v>2562</v>
          </cell>
          <cell r="U445" t="str">
            <v>ผบ.2361</v>
          </cell>
          <cell r="V445">
            <v>2562</v>
          </cell>
          <cell r="W445"/>
          <cell r="X445"/>
          <cell r="Y445"/>
          <cell r="Z445">
            <v>28</v>
          </cell>
          <cell r="AA445">
            <v>10</v>
          </cell>
          <cell r="AB445">
            <v>2562</v>
          </cell>
          <cell r="AC445"/>
          <cell r="AD445"/>
          <cell r="AE445"/>
          <cell r="AF445"/>
          <cell r="AG445"/>
          <cell r="AH445"/>
          <cell r="AI445"/>
          <cell r="AJ445"/>
          <cell r="AK445"/>
          <cell r="AL445"/>
          <cell r="AM445"/>
          <cell r="AN445"/>
          <cell r="AO445"/>
          <cell r="AP445"/>
          <cell r="AQ445"/>
          <cell r="AR445"/>
          <cell r="AS445"/>
          <cell r="AT445"/>
          <cell r="AU445"/>
          <cell r="AV445"/>
          <cell r="AW445"/>
          <cell r="AX445"/>
          <cell r="AY445"/>
          <cell r="AZ445"/>
          <cell r="BA445"/>
          <cell r="BB445" t="str">
            <v>รายงานผลสืบทรัพย์ 8/11/2567</v>
          </cell>
          <cell r="BC445" t="str">
            <v>วรกมล/วชิราภรณ์</v>
          </cell>
          <cell r="BD445"/>
          <cell r="BE445"/>
          <cell r="BF445"/>
          <cell r="BG445"/>
          <cell r="BH445">
            <v>883161010102</v>
          </cell>
          <cell r="BI445" t="str">
            <v>นางสาวมณฑาทิพย์   ก้านอินทร์</v>
          </cell>
          <cell r="BJ445"/>
          <cell r="BK445"/>
          <cell r="BL445"/>
          <cell r="BM445"/>
          <cell r="BN445" t="str">
            <v>1.นางสาวนภัทรธมรฑ์ แสนดี หรือ นางสาวมณฑาทิพย์ ก้านอินทร์</v>
          </cell>
          <cell r="BO445" t="str">
            <v>จำเลยที่ 1</v>
          </cell>
          <cell r="BP445" t="str">
            <v>3-3203-00567-69-5</v>
          </cell>
          <cell r="BQ445" t="str">
            <v>-ไม่พบว่ามีกรรมสิทธิ์ในที่ดิน อ.สันทราย จ.เชียงใหม่
-ไม่พบว่ามีกรรมสิทธิ์ในที่ดิน เขตประเวศ จ.กรุงเทพมหานคร
-ไม่พบว่ามีกรรมสิทธิ์ในที่ดิน อ.ท่าตูม จ.สุรินทร์
-ไม่พบว่ามีกรรมสิทธิ์ในที่ดิน อ.เมืองสมุทรปราการ จ.สมุทรปราการ</v>
          </cell>
          <cell r="BR445" t="str">
            <v>ไม่พบทรัพย์</v>
          </cell>
          <cell r="BS445"/>
          <cell r="BT445"/>
          <cell r="BU445"/>
          <cell r="BV445"/>
          <cell r="BW445"/>
          <cell r="BX445"/>
          <cell r="BY445" t="str">
            <v>1.นางสาวนภัทรธมรฑ์ แสนดี หรือ นางสาวมณฑาทิพย์ ก้านอินทร์</v>
          </cell>
          <cell r="BZ445" t="str">
            <v>จำเลยที่ 1</v>
          </cell>
          <cell r="CA445" t="str">
            <v>3-3203-00567-69-5</v>
          </cell>
          <cell r="CB44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อ.เมืองร้อยเอ็ด จ.ร้อยเอ็ด
-ไม่พบว่ามีกรรมสิทธิ์ในที่ดิน อ.ท่าตูม จ.สุรินทร์
-ไม่พบว่ามีกรรมสิทธิ์ในที่ดิน อ.เมืองสมุทรปราการ จ.สมุทรปราการ</v>
          </cell>
          <cell r="CC445" t="str">
            <v>ไม่พบทรัพย์</v>
          </cell>
          <cell r="CD445"/>
          <cell r="CE445"/>
          <cell r="CF445"/>
          <cell r="CG445"/>
          <cell r="CH445"/>
          <cell r="CI445"/>
          <cell r="CJ445"/>
          <cell r="CK445"/>
          <cell r="CL445"/>
          <cell r="CM445"/>
          <cell r="CN445"/>
          <cell r="CO445"/>
          <cell r="CP445"/>
          <cell r="CQ445"/>
          <cell r="CR445"/>
          <cell r="CS445"/>
          <cell r="CT445"/>
          <cell r="CU445"/>
          <cell r="CV445"/>
          <cell r="CW445"/>
          <cell r="CX445"/>
          <cell r="CY445"/>
          <cell r="CZ445"/>
        </row>
        <row r="446">
          <cell r="B446">
            <v>441</v>
          </cell>
          <cell r="C446"/>
          <cell r="D446"/>
          <cell r="E446"/>
          <cell r="F446">
            <v>800071277688</v>
          </cell>
          <cell r="G446" t="str">
            <v>นางสาว</v>
          </cell>
          <cell r="H446" t="str">
            <v xml:space="preserve">ศิรินทิพย์   </v>
          </cell>
          <cell r="I446" t="str">
            <v>บุญธรรม</v>
          </cell>
          <cell r="J446">
            <v>1160100186324</v>
          </cell>
          <cell r="K446" t="str">
            <v>ประตูช้างเผือก</v>
          </cell>
          <cell r="L446" t="str">
            <v>เชียงใหม่ 1</v>
          </cell>
          <cell r="M446">
            <v>8</v>
          </cell>
          <cell r="N446" t="str">
            <v>สินเชื่อแก้ไขปัญหาหนี้นอกระบบPSA</v>
          </cell>
          <cell r="O446"/>
          <cell r="P446">
            <v>45829.45</v>
          </cell>
          <cell r="Q446"/>
          <cell r="R446" t="str">
            <v>แขวงเชียงใหม่</v>
          </cell>
          <cell r="S446" t="str">
            <v>ผบ.4809</v>
          </cell>
          <cell r="T446">
            <v>2562</v>
          </cell>
          <cell r="U446" t="str">
            <v>ผบ.6104</v>
          </cell>
          <cell r="V446">
            <v>2562</v>
          </cell>
          <cell r="W446"/>
          <cell r="X446"/>
          <cell r="Y446"/>
          <cell r="Z446">
            <v>8</v>
          </cell>
          <cell r="AA446">
            <v>7</v>
          </cell>
          <cell r="AB446">
            <v>2562</v>
          </cell>
          <cell r="AC446"/>
          <cell r="AD446"/>
          <cell r="AE446"/>
          <cell r="AF446"/>
          <cell r="AG446"/>
          <cell r="AH446"/>
          <cell r="AI446"/>
          <cell r="AJ446"/>
          <cell r="AK446"/>
          <cell r="AL446"/>
          <cell r="AM446"/>
          <cell r="AN446"/>
          <cell r="AO446"/>
          <cell r="AP446"/>
          <cell r="AQ446"/>
          <cell r="AR446"/>
          <cell r="AS446"/>
          <cell r="AT446"/>
          <cell r="AU446"/>
          <cell r="AV446"/>
          <cell r="AW446"/>
          <cell r="AX446"/>
          <cell r="AY446"/>
          <cell r="AZ446"/>
          <cell r="BA446"/>
          <cell r="BB446" t="str">
            <v>คำสั่งถอนการยึดทรัพย์และถอนการบังคับคดี 11/4/2566//ถอนการยึดทรัพย์ 11/4/2566 รายงาน 12/4/2566</v>
          </cell>
          <cell r="BC446" t="str">
            <v>ศิราณี</v>
          </cell>
          <cell r="BD446"/>
          <cell r="BE446"/>
          <cell r="BF446"/>
          <cell r="BG446"/>
          <cell r="BH446">
            <v>883162010740</v>
          </cell>
          <cell r="BI446" t="str">
            <v>นางสาวศิรินทิพย์      บุญธรรม</v>
          </cell>
          <cell r="BJ446"/>
          <cell r="BK446"/>
          <cell r="BL446"/>
          <cell r="BM446"/>
          <cell r="BN446" t="str">
            <v>1.นางสาวศิรินทิพย์  บุญธรรม
2.นายสมเพชร  มงคลทรัพย์ทวี</v>
          </cell>
          <cell r="BO446" t="str">
            <v>ผู้กู้
ผู้ค้ำประกัน ล.1</v>
          </cell>
          <cell r="BP446" t="str">
            <v>1160100186324
1580500009116</v>
          </cell>
          <cell r="BQ446" t="str">
            <v>-พบว่ามีกรรมสิทธิ์ในที่ดิน อ.แม่ริม จ.เชียงใหม่ เลขโฉนด 46757 เลขที่ดิน 2729 หน้าสำรวจ 6622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อ.สันทราย จ.เชียงใหม่
'-ไม่พบว่ามีกรรมสิทธิ์ในที่ดิน อ.แม่สะเรียง จ.แม่ฮ่องสอน</v>
          </cell>
          <cell r="BR446" t="str">
            <v>พบ</v>
          </cell>
          <cell r="BS446" t="str">
            <v>พบ
ไม่พบ</v>
          </cell>
          <cell r="BT446"/>
          <cell r="BU446"/>
          <cell r="BV446"/>
          <cell r="BW446"/>
          <cell r="BX446"/>
          <cell r="BY446"/>
          <cell r="BZ446"/>
          <cell r="CA446"/>
          <cell r="CB446"/>
          <cell r="CC446"/>
          <cell r="CD446"/>
          <cell r="CE446"/>
          <cell r="CF446"/>
          <cell r="CG446"/>
          <cell r="CH446"/>
          <cell r="CI446"/>
          <cell r="CJ446"/>
          <cell r="CK446"/>
          <cell r="CL446"/>
          <cell r="CM446"/>
          <cell r="CN446"/>
          <cell r="CO446"/>
          <cell r="CP446"/>
          <cell r="CQ446"/>
          <cell r="CR446"/>
          <cell r="CS446"/>
          <cell r="CT446"/>
          <cell r="CU446"/>
          <cell r="CV446"/>
          <cell r="CW446"/>
          <cell r="CX446"/>
          <cell r="CY446"/>
          <cell r="CZ446"/>
        </row>
        <row r="447">
          <cell r="B447">
            <v>442</v>
          </cell>
          <cell r="C447">
            <v>2</v>
          </cell>
          <cell r="D447">
            <v>10</v>
          </cell>
          <cell r="E447">
            <v>2561</v>
          </cell>
          <cell r="F447">
            <v>800068974438</v>
          </cell>
          <cell r="G447" t="str">
            <v>นางสาว</v>
          </cell>
          <cell r="H447" t="str">
            <v>กัลยา</v>
          </cell>
          <cell r="I447" t="str">
            <v>วิลัยศรี</v>
          </cell>
          <cell r="J447">
            <v>3509900037472</v>
          </cell>
          <cell r="K447" t="str">
            <v>แม่ริม</v>
          </cell>
          <cell r="L447" t="str">
            <v>เชียงใหม่ 1</v>
          </cell>
          <cell r="M447">
            <v>8</v>
          </cell>
          <cell r="N447" t="str">
            <v>ธปช</v>
          </cell>
          <cell r="O447" t="str">
            <v>1.บุคคลค้ำประกัน</v>
          </cell>
          <cell r="P447">
            <v>94956.13</v>
          </cell>
          <cell r="Q447"/>
          <cell r="R447" t="str">
            <v>แขวงเชียงใหม่</v>
          </cell>
          <cell r="S447" t="str">
            <v>ผบ.2594</v>
          </cell>
          <cell r="T447">
            <v>2562</v>
          </cell>
          <cell r="U447" t="str">
            <v>ผบ.3045</v>
          </cell>
          <cell r="V447">
            <v>2562</v>
          </cell>
          <cell r="W447"/>
          <cell r="X447"/>
          <cell r="Y447"/>
          <cell r="Z447">
            <v>12</v>
          </cell>
          <cell r="AA447">
            <v>5</v>
          </cell>
          <cell r="AB447">
            <v>2562</v>
          </cell>
          <cell r="AC447"/>
          <cell r="AD447"/>
          <cell r="AE447"/>
          <cell r="AF447"/>
          <cell r="AG447"/>
          <cell r="AH447"/>
          <cell r="AI447"/>
          <cell r="AJ447"/>
          <cell r="AK447"/>
          <cell r="AL447"/>
          <cell r="AM447"/>
          <cell r="AN447"/>
          <cell r="AO447"/>
          <cell r="AP447"/>
          <cell r="AQ447"/>
          <cell r="AR447"/>
          <cell r="AS447"/>
          <cell r="AT447"/>
          <cell r="AU447"/>
          <cell r="AV447"/>
          <cell r="AW447"/>
          <cell r="AX447"/>
          <cell r="AY447"/>
          <cell r="AZ447"/>
          <cell r="BA447"/>
          <cell r="BB447"/>
          <cell r="BC447" t="str">
            <v>ศิราณี</v>
          </cell>
          <cell r="BD447"/>
          <cell r="BE447"/>
          <cell r="BF447" t="str">
            <v>ศูนย์ 1</v>
          </cell>
          <cell r="BG447"/>
          <cell r="BH447">
            <v>823561010888</v>
          </cell>
          <cell r="BI447" t="str">
            <v>นางสาวกัลยา   วิลัยศรี</v>
          </cell>
          <cell r="BJ447"/>
          <cell r="BK447"/>
          <cell r="BL447"/>
          <cell r="BM447"/>
          <cell r="BN447" t="str">
            <v>1.นางสาวกัลยา  วิลัยศรี
2.นางสาวศศิธร  พรมมาลา
3.นายสมชาย  ต้นน้อย</v>
          </cell>
          <cell r="BO447" t="str">
            <v>จำเลยที่ 1
จำเลยที่ 2
จำเลยที่ 3</v>
          </cell>
          <cell r="BP447" t="str">
            <v>3509900037472
1529900142156
3520101100752</v>
          </cell>
          <cell r="BQ447" t="str">
            <v>-ไม่พบว่ามีกรรมสิทธิ์ในที่ดิน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v>
          </cell>
          <cell r="BR447" t="str">
            <v>ไม่พบ</v>
          </cell>
          <cell r="BS447" t="str">
            <v>ไม่พบ
พบ
พบ</v>
          </cell>
          <cell r="BT447"/>
          <cell r="BU447"/>
          <cell r="BV447"/>
          <cell r="BW447"/>
          <cell r="BX447"/>
          <cell r="BY447"/>
          <cell r="BZ447"/>
          <cell r="CA447"/>
          <cell r="CB447"/>
          <cell r="CC447"/>
          <cell r="CD447"/>
          <cell r="CE447"/>
          <cell r="CF447"/>
          <cell r="CG447"/>
          <cell r="CH447"/>
          <cell r="CI447"/>
          <cell r="CJ447"/>
          <cell r="CK447"/>
          <cell r="CL447"/>
          <cell r="CM447"/>
          <cell r="CN447"/>
          <cell r="CO447"/>
          <cell r="CP447"/>
          <cell r="CQ447"/>
          <cell r="CR447"/>
          <cell r="CS447"/>
          <cell r="CT447"/>
          <cell r="CU447"/>
          <cell r="CV447"/>
          <cell r="CW447"/>
          <cell r="CX447"/>
          <cell r="CY447"/>
          <cell r="CZ447"/>
        </row>
        <row r="448">
          <cell r="B448">
            <v>443</v>
          </cell>
          <cell r="C448">
            <v>2</v>
          </cell>
          <cell r="D448">
            <v>10</v>
          </cell>
          <cell r="E448">
            <v>2561</v>
          </cell>
          <cell r="F448">
            <v>800038028398</v>
          </cell>
          <cell r="G448" t="str">
            <v>นาย</v>
          </cell>
          <cell r="H448" t="str">
            <v>อาทิตย์</v>
          </cell>
          <cell r="I448" t="str">
            <v>ความดีดำรง</v>
          </cell>
          <cell r="J448">
            <v>2500700019172</v>
          </cell>
          <cell r="K448" t="str">
            <v>แม่ริม</v>
          </cell>
          <cell r="L448" t="str">
            <v>เชียงใหม่</v>
          </cell>
          <cell r="M448">
            <v>8</v>
          </cell>
          <cell r="N448" t="str">
            <v>ธปช</v>
          </cell>
          <cell r="O448" t="str">
            <v>1.บุคคลค้ำประกัน</v>
          </cell>
          <cell r="P448">
            <v>62078.25</v>
          </cell>
          <cell r="Q448"/>
          <cell r="R448" t="str">
            <v>แขวงเชียงใหม่</v>
          </cell>
          <cell r="S448" t="str">
            <v>ผบ.2590</v>
          </cell>
          <cell r="T448">
            <v>2562</v>
          </cell>
          <cell r="U448" t="str">
            <v>ผบ.3042</v>
          </cell>
          <cell r="V448">
            <v>2562</v>
          </cell>
          <cell r="W448"/>
          <cell r="X448"/>
          <cell r="Y448"/>
          <cell r="Z448">
            <v>12</v>
          </cell>
          <cell r="AA448">
            <v>5</v>
          </cell>
          <cell r="AB448">
            <v>2562</v>
          </cell>
          <cell r="AC448"/>
          <cell r="AD448"/>
          <cell r="AE448"/>
          <cell r="AF448"/>
          <cell r="AG448"/>
          <cell r="AH448"/>
          <cell r="AI448"/>
          <cell r="AJ448"/>
          <cell r="AK448"/>
          <cell r="AL448"/>
          <cell r="AM448"/>
          <cell r="AN448"/>
          <cell r="AO448"/>
          <cell r="AP448"/>
          <cell r="AQ448"/>
          <cell r="AR448"/>
          <cell r="AS448"/>
          <cell r="AT448"/>
          <cell r="AU448"/>
          <cell r="AV448"/>
          <cell r="AW448"/>
          <cell r="AX448"/>
          <cell r="AY448"/>
          <cell r="AZ448"/>
          <cell r="BA448"/>
          <cell r="BB448"/>
          <cell r="BC448" t="str">
            <v>ศิราณี</v>
          </cell>
          <cell r="BD448"/>
          <cell r="BE448"/>
          <cell r="BF448" t="str">
            <v>ศูนย์ 1</v>
          </cell>
          <cell r="BG448"/>
          <cell r="BH448">
            <v>823561010892</v>
          </cell>
          <cell r="BI448" t="str">
            <v>นายอาทิตย์   ความดีดำรง</v>
          </cell>
          <cell r="BJ448"/>
          <cell r="BK448"/>
          <cell r="BL448"/>
          <cell r="BM448"/>
          <cell r="BN448" t="str">
            <v>1.นายอาทิตย์  ความดีดำรง
2.นายพีระพงษ์  ถนอมจิตดี
3.นางสาวจงรักษ์  แซ่หาง
4.นายธีรพงษ์  โรจนคีรีสันติ</v>
          </cell>
          <cell r="BO448" t="str">
            <v>ผู้กู้
ผู้ค้ำประกัน ล.2
คู่สมรส ล.2
ผู้ค้ำประกัน ล.3</v>
          </cell>
          <cell r="BP448" t="str">
            <v>2500700019172
1500700122013
5571200044548
1571100013869</v>
          </cell>
          <cell r="BQ448" t="str">
            <v>-ไม่พบว่ามีกรรมสิทธิ์ในที่ดิน อ.แม่ริม จ.เชียงใหม่
'-ไม่พบว่ามีกรรมสิทธิ์ในที่ดิน อ.แม่แจ่ม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v>
          </cell>
          <cell r="BR448" t="str">
            <v>ไม่พบ</v>
          </cell>
          <cell r="BS448" t="str">
            <v>พบ
พบ
ไม่พบ
ไม่พบ</v>
          </cell>
          <cell r="BT448"/>
          <cell r="BU448"/>
          <cell r="BV448"/>
          <cell r="BW448"/>
          <cell r="BX448"/>
          <cell r="BY448"/>
          <cell r="BZ448"/>
          <cell r="CA448"/>
          <cell r="CB448"/>
          <cell r="CC448"/>
          <cell r="CD448"/>
          <cell r="CE448"/>
          <cell r="CF448"/>
          <cell r="CG448"/>
          <cell r="CH448"/>
          <cell r="CI448"/>
          <cell r="CJ448"/>
          <cell r="CK448"/>
          <cell r="CL448"/>
          <cell r="CM448"/>
          <cell r="CN448"/>
          <cell r="CO448"/>
          <cell r="CP448"/>
          <cell r="CQ448"/>
          <cell r="CR448"/>
          <cell r="CS448"/>
          <cell r="CT448"/>
          <cell r="CU448"/>
          <cell r="CV448"/>
          <cell r="CW448"/>
          <cell r="CX448"/>
          <cell r="CY448"/>
          <cell r="CZ448"/>
        </row>
        <row r="449">
          <cell r="B449">
            <v>444</v>
          </cell>
          <cell r="C449">
            <v>10</v>
          </cell>
          <cell r="D449">
            <v>10</v>
          </cell>
          <cell r="E449">
            <v>2561</v>
          </cell>
          <cell r="F449">
            <v>800022410677</v>
          </cell>
          <cell r="G449" t="str">
            <v>นาย</v>
          </cell>
          <cell r="H449" t="str">
            <v>สมัย</v>
          </cell>
          <cell r="I449" t="str">
            <v>กล่อมสูงเนิน</v>
          </cell>
          <cell r="J449">
            <v>3360200260504</v>
          </cell>
          <cell r="K449" t="str">
            <v>เซ็นทรัลเฟสติวัล เชียงใหม่</v>
          </cell>
          <cell r="L449" t="str">
            <v>เชียงใหม่ 1</v>
          </cell>
          <cell r="M449">
            <v>8</v>
          </cell>
          <cell r="N449" t="str">
            <v>ธปช.</v>
          </cell>
          <cell r="O449" t="str">
            <v>1.บุคคลค้ำประกัน</v>
          </cell>
          <cell r="P449">
            <v>110388</v>
          </cell>
          <cell r="Q449"/>
          <cell r="R449" t="str">
            <v>แขวงเชียงใหม่</v>
          </cell>
          <cell r="S449" t="str">
            <v>ผบ.2611</v>
          </cell>
          <cell r="T449">
            <v>2562</v>
          </cell>
          <cell r="U449" t="str">
            <v>ผบ.3061</v>
          </cell>
          <cell r="V449">
            <v>2562</v>
          </cell>
          <cell r="W449"/>
          <cell r="X449"/>
          <cell r="Y449"/>
          <cell r="Z449">
            <v>12</v>
          </cell>
          <cell r="AA449">
            <v>5</v>
          </cell>
          <cell r="AB449">
            <v>2562</v>
          </cell>
          <cell r="AC449"/>
          <cell r="AD449"/>
          <cell r="AE449"/>
          <cell r="AF449"/>
          <cell r="AG449"/>
          <cell r="AH449"/>
          <cell r="AI449"/>
          <cell r="AJ449"/>
          <cell r="AK449"/>
          <cell r="AL449"/>
          <cell r="AM449"/>
          <cell r="AN449"/>
          <cell r="AO449"/>
          <cell r="AP449"/>
          <cell r="AQ449"/>
          <cell r="AR449"/>
          <cell r="AS449"/>
          <cell r="AT449"/>
          <cell r="AU449"/>
          <cell r="AV449"/>
          <cell r="AW449"/>
          <cell r="AX449"/>
          <cell r="AY449"/>
          <cell r="AZ449"/>
          <cell r="BA449"/>
          <cell r="BB449" t="str">
            <v>รายงานผลสืบทรัพย์ (รอบ 2) - พบทรัพย์ 8/8/2567</v>
          </cell>
          <cell r="BC449" t="str">
            <v>ศิราณี // ธิติพร</v>
          </cell>
          <cell r="BD449"/>
          <cell r="BE449"/>
          <cell r="BF449" t="str">
            <v>ศูนย์ 1</v>
          </cell>
          <cell r="BG449"/>
          <cell r="BH449">
            <v>823561010982</v>
          </cell>
          <cell r="BI449" t="str">
            <v>นายสมัย   กล่อมสูงเนิน</v>
          </cell>
          <cell r="BJ449"/>
          <cell r="BK449"/>
          <cell r="BL449"/>
          <cell r="BM449"/>
          <cell r="BN449" t="str">
            <v>1.นายสมัย  กล่อมสูงเนิน
2.นางเกษร  กล่อมสูงเนิน
3.นายกรกฎ  ขีดดี</v>
          </cell>
          <cell r="BO449" t="str">
            <v>ผู้กู้
คู่สมรส ล.1
ผู้ค้ำประกัน ล.2</v>
          </cell>
          <cell r="BP449" t="str">
            <v>3360200260504
3500600076806
3540400431165</v>
          </cell>
          <cell r="BQ449" t="str">
            <v>-ไม่พบว่ามีกรรมสิทธิ์ในที่ดิน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อ.แม่แตง จ.เชียงใหม่ เลขโฉนด 4810 เลขที่ดิน 192 หน้าสำรวจ 304 เลข น.ส.3 271 ม.2
'-ไม่พบว่ามีกรรมสิทธิ์ในที่ดิน อ.สูงเม่น จ.แพร่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v>
          </cell>
          <cell r="BR449" t="str">
            <v>พบ</v>
          </cell>
          <cell r="BS449" t="str">
            <v>พบ
พบ
พบ</v>
          </cell>
          <cell r="BT449">
            <v>3</v>
          </cell>
          <cell r="BU449"/>
          <cell r="BV449"/>
          <cell r="BW449"/>
          <cell r="BX449"/>
          <cell r="BY449" t="str">
            <v>1. นายสมัย กล่อมสูงเนิน
2. นางสาวเกษร กล่อมสูงเนิน
3. นายกรกฎ ขีดดี
4. นางสาวณัฏฐณิชา อำพันธ์ศรี</v>
          </cell>
          <cell r="BZ449" t="str">
            <v>จำเลยที่ 1
คู่สมรสจำเลยที่ 1
จำเลยที่ 2
คู่สมรสจำเลยที่ 2</v>
          </cell>
          <cell r="CA449" t="str">
            <v>3-3602-00260-50-4
3-5006-00076-80-6
3-5404-00431-16-5
1-1020-00072-87-6</v>
          </cell>
          <cell r="CB449" t="str">
            <v>- ไม่พบว่ามีกรรมสิทธิ์ในที่ดิน อ.เมืองเชียงใหม่ จ.เชียงใหม่
- ไม่พบว่ามีกรรมสิทธิ์ในที่ดิน อ.แม่แตง จ.เชียงใหม่
- ไม่พบว่ามีกรรมสิทธิ์ในที่ดิน อ.แม่ริม จ.เชียงใหม่
- ไม่พบว่ามีกรรมสิทธิ์ในที่ดิน อ.แม่แตง จ.เชียงใหม่
- พบโฉนดเลขที่ 42138 เลขที่ดิน 12 หน้าสำรวจ 2771 ต.สันป่ายาง อ.แม่แตง จ.เชียงใหม่
- พบโฉนดเลขที่ 4810 เลขที่ดิน 192 หน้าสำรวจ 304   ต.สันป่ายาง อ.แม่แตง จ.เชียงใหม่
- พบ น.ส. 3 เลขที่ 271 หมู่ 2 ต.สันป่ายาง อ.แม่แตง จ.เชียงใหม่
- ไม่พบว่ามีกรรมสิทธิ์ในที่ดิน อ.เมืองเชียงใหม่ จ.เชียงใหม่
- ไม่พบว่ามีกรรมสิทธิ์ในที่ดิน อ.สูงเม่น อ.แพร่
- ไม่พบว่ามีกรรมสิทธิ์ในที่ดิน อ.เมืองแพร่ อ.แพร่
- ไม่พบว่ามีกรรมสิทธิ์ในที่ดิน อ.สูงเม่น อ.แพร่
- พบโฉนดเลขที่ 87205 เลขที่ดิน 172 หน้าสำรวจ 6333   ต.เหมืองหม้อ อ.เมืองแพร่ จ.แพร่</v>
          </cell>
          <cell r="CC449" t="str">
            <v>พบทรัพย์</v>
          </cell>
          <cell r="CD449"/>
          <cell r="CE449">
            <v>4</v>
          </cell>
          <cell r="CF449" t="str">
            <v>5+1</v>
          </cell>
          <cell r="CG449"/>
          <cell r="CH449"/>
          <cell r="CI449"/>
          <cell r="CJ449"/>
          <cell r="CK449"/>
          <cell r="CL449"/>
          <cell r="CM449"/>
          <cell r="CN449"/>
          <cell r="CO449"/>
          <cell r="CP449"/>
          <cell r="CQ449"/>
          <cell r="CR449"/>
          <cell r="CS449"/>
          <cell r="CT449"/>
          <cell r="CU449"/>
          <cell r="CV449"/>
          <cell r="CW449">
            <v>243840</v>
          </cell>
          <cell r="CX449">
            <v>243915</v>
          </cell>
          <cell r="CY449"/>
          <cell r="CZ449"/>
        </row>
        <row r="450">
          <cell r="B450">
            <v>445</v>
          </cell>
          <cell r="C450">
            <v>15</v>
          </cell>
          <cell r="D450">
            <v>11</v>
          </cell>
          <cell r="E450">
            <v>2561</v>
          </cell>
          <cell r="F450">
            <v>800045218412</v>
          </cell>
          <cell r="G450" t="str">
            <v>นาย</v>
          </cell>
          <cell r="H450" t="str">
            <v>สมภพ</v>
          </cell>
          <cell r="I450" t="str">
            <v>ชิดเชื้อ</v>
          </cell>
          <cell r="J450">
            <v>3640700078303</v>
          </cell>
          <cell r="K450" t="str">
            <v>เทสโก้โลตัส คำเที่ยง</v>
          </cell>
          <cell r="L450" t="str">
            <v>เชียงใหม่ 1</v>
          </cell>
          <cell r="M450">
            <v>8</v>
          </cell>
          <cell r="N450" t="str">
            <v>ธปช.</v>
          </cell>
          <cell r="O450" t="str">
            <v>1.บุคคลค้ำประกัน</v>
          </cell>
          <cell r="P450">
            <v>37492.080000000002</v>
          </cell>
          <cell r="Q450"/>
          <cell r="R450" t="str">
            <v>แขวงเชียงใหม่</v>
          </cell>
          <cell r="S450" t="str">
            <v>ผบ.4810</v>
          </cell>
          <cell r="T450">
            <v>2562</v>
          </cell>
          <cell r="U450" t="str">
            <v>ผบ.6105</v>
          </cell>
          <cell r="V450">
            <v>2562</v>
          </cell>
          <cell r="W450"/>
          <cell r="X450"/>
          <cell r="Y450"/>
          <cell r="Z450">
            <v>8</v>
          </cell>
          <cell r="AA450">
            <v>7</v>
          </cell>
          <cell r="AB450">
            <v>2562</v>
          </cell>
          <cell r="AC450"/>
          <cell r="AD450"/>
          <cell r="AE450"/>
          <cell r="AF450"/>
          <cell r="AG450"/>
          <cell r="AH450"/>
          <cell r="AI450"/>
          <cell r="AJ450"/>
          <cell r="AK450"/>
          <cell r="AL450"/>
          <cell r="AM450"/>
          <cell r="AN450"/>
          <cell r="AO450"/>
          <cell r="AP450"/>
          <cell r="AQ450"/>
          <cell r="AR450"/>
          <cell r="AS450"/>
          <cell r="AT450"/>
          <cell r="AU450"/>
          <cell r="AV450"/>
          <cell r="AW450"/>
          <cell r="AX450"/>
          <cell r="AY450"/>
          <cell r="AZ450"/>
          <cell r="BA450"/>
          <cell r="BB450"/>
          <cell r="BC450" t="str">
            <v>ศิราณี</v>
          </cell>
          <cell r="BD450"/>
          <cell r="BE450"/>
          <cell r="BF450"/>
          <cell r="BG450"/>
          <cell r="BH450">
            <v>883161010084</v>
          </cell>
          <cell r="BI450" t="str">
            <v>นายสมภพ   ชิดเชื้อ</v>
          </cell>
          <cell r="BJ450"/>
          <cell r="BK450"/>
          <cell r="BL450"/>
          <cell r="BM450"/>
          <cell r="BN450" t="str">
            <v>1.นายสมภพ  ชิดเชื้อ
2.นายศิวะกุล  สุติวงค์
3.นางสาวฐิตารีย์หรืออังคณา ภัคกิตติชัยโชติหรือศักดิ์เพ็ง
4.นางสาวปุริมปรัชญ์  ประไพสังข์</v>
          </cell>
          <cell r="BO450" t="str">
            <v>ผู้กู้
ผู้ค้ำประกัน ล.2
คู่สมรส ล.2
ผู้ค้ำประกัน ล.3</v>
          </cell>
          <cell r="BP450" t="str">
            <v>3640700078303
3501400262151
3660700029558
1100700665657</v>
          </cell>
          <cell r="BQ450" t="str">
            <v>-ไม่พบว่ามีกรรมสิทธิ์ในที่ดิน อ.สันทราย จ.เชียงใหม่
'-ไม่พบว่ามีกรรมสิทธิ์ในที่ดิน อ.สวรรคโลก จ.สุโขทัย
'-พบว่ามีกรรมสิทธิ์ในที่ดิน อ.สันทราย จ.เชียงใหม่ เลขโฉนด 86412 ,109563 เลขที่ดิน 1759 ,3166 หน้าสำรวจ 12540 , 15587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v>
          </cell>
          <cell r="BR450" t="str">
            <v>พบ</v>
          </cell>
          <cell r="BS450" t="str">
            <v>ไม่พบ
พบ
พบ
พบ</v>
          </cell>
          <cell r="BT450">
            <v>4</v>
          </cell>
          <cell r="BU450"/>
          <cell r="BV450"/>
          <cell r="BW450"/>
          <cell r="BX450"/>
          <cell r="BY450"/>
          <cell r="BZ450"/>
          <cell r="CA450"/>
          <cell r="CB450"/>
          <cell r="CC450"/>
          <cell r="CD450"/>
          <cell r="CE450"/>
          <cell r="CF450"/>
          <cell r="CG450"/>
          <cell r="CH450"/>
          <cell r="CI450"/>
          <cell r="CJ450"/>
          <cell r="CK450"/>
          <cell r="CL450"/>
          <cell r="CM450"/>
          <cell r="CN450"/>
          <cell r="CO450"/>
          <cell r="CP450"/>
          <cell r="CQ450"/>
          <cell r="CR450"/>
          <cell r="CS450"/>
          <cell r="CT450"/>
          <cell r="CU450"/>
          <cell r="CV450"/>
          <cell r="CW450"/>
          <cell r="CX450"/>
          <cell r="CY450"/>
          <cell r="CZ450"/>
        </row>
        <row r="451">
          <cell r="B451">
            <v>446</v>
          </cell>
          <cell r="C451">
            <v>15</v>
          </cell>
          <cell r="D451">
            <v>11</v>
          </cell>
          <cell r="E451">
            <v>2561</v>
          </cell>
          <cell r="F451" t="str">
            <v>800065643358
800065643366</v>
          </cell>
          <cell r="G451" t="str">
            <v>นาง</v>
          </cell>
          <cell r="H451" t="str">
            <v>ศรีลา</v>
          </cell>
          <cell r="I451" t="str">
            <v>วงศ์มูล</v>
          </cell>
          <cell r="J451">
            <v>3500100348106</v>
          </cell>
          <cell r="K451" t="str">
            <v>เชียงใหม่</v>
          </cell>
          <cell r="L451" t="str">
            <v>เชียงใหม่ 1</v>
          </cell>
          <cell r="M451">
            <v>8</v>
          </cell>
          <cell r="N451" t="str">
            <v>ธปช.
ประชารัฐเพื่อประชาชน (PSA)</v>
          </cell>
          <cell r="O451" t="str">
            <v>1.บุคคลค้ำประกัน</v>
          </cell>
          <cell r="P451">
            <v>100915.9</v>
          </cell>
          <cell r="Q451"/>
          <cell r="R451" t="str">
            <v>แขวงเชียงใหม่</v>
          </cell>
          <cell r="S451" t="str">
            <v>ผบ.2595</v>
          </cell>
          <cell r="T451">
            <v>2562</v>
          </cell>
          <cell r="U451" t="str">
            <v>ผบ.3039</v>
          </cell>
          <cell r="V451">
            <v>2562</v>
          </cell>
          <cell r="W451"/>
          <cell r="X451"/>
          <cell r="Y451"/>
          <cell r="Z451">
            <v>12</v>
          </cell>
          <cell r="AA451">
            <v>5</v>
          </cell>
          <cell r="AB451">
            <v>2562</v>
          </cell>
          <cell r="AC451"/>
          <cell r="AD451"/>
          <cell r="AE451"/>
          <cell r="AF451"/>
          <cell r="AG451"/>
          <cell r="AH451"/>
          <cell r="AI451"/>
          <cell r="AJ451"/>
          <cell r="AK451"/>
          <cell r="AL451"/>
          <cell r="AM451"/>
          <cell r="AN451"/>
          <cell r="AO451"/>
          <cell r="AP451"/>
          <cell r="AQ451"/>
          <cell r="AR451"/>
          <cell r="AS451"/>
          <cell r="AT451"/>
          <cell r="AU451"/>
          <cell r="AV451"/>
          <cell r="AW451"/>
          <cell r="AX451"/>
          <cell r="AY451"/>
          <cell r="AZ451"/>
          <cell r="BA451"/>
          <cell r="BB451" t="str">
            <v>รายงานสืบทรัพย์ 14/11/2567</v>
          </cell>
          <cell r="BC451" t="str">
            <v>ศิราณี</v>
          </cell>
          <cell r="BD451"/>
          <cell r="BE451"/>
          <cell r="BF451" t="str">
            <v>ศูนย์ 1</v>
          </cell>
          <cell r="BG451"/>
          <cell r="BH451">
            <v>883161010093</v>
          </cell>
          <cell r="BI451" t="str">
            <v>นางศรีลา   วงศ์มูล</v>
          </cell>
          <cell r="BJ451"/>
          <cell r="BK451"/>
          <cell r="BL451"/>
          <cell r="BM451"/>
          <cell r="BN451" t="str">
            <v>1.นางศรีลา  วงศ์มูล
2.นายทอน  วงศ์มูล
3.นางสาวบัวลอย  บูรณวงศ์
4.นางสาวชลธิชา  บูรณวงค์</v>
          </cell>
          <cell r="BO451" t="str">
            <v>ผู้กู้
คู่สมรส ล.1
ผู้ค้ำประกัน ล.2
ผู้ค้ำประกัน ล.3</v>
          </cell>
          <cell r="BP451" t="str">
            <v>3500100318106
3500100348157
3500100348114
5500100049342</v>
          </cell>
          <cell r="BQ45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451" t="str">
            <v>ไม่พบ</v>
          </cell>
          <cell r="BS451" t="str">
            <v>ไม่พบ
ไม่พบ
พบ
พบ</v>
          </cell>
          <cell r="BT451"/>
          <cell r="BU451"/>
          <cell r="BV451"/>
          <cell r="BW451"/>
          <cell r="BX451"/>
          <cell r="BY451" t="str">
            <v>1.นางศรีลา วงศ์มูล
2.นายทอน วงศ์มูล
3.นางสาวบัวลอย บูรณวงศ์ 
4.นางสาวชลธิชา บูรณวงศ์</v>
          </cell>
          <cell r="BZ451" t="str">
            <v>จำเลยที่ 1
คู่สมรสจำเลยที่ 1
จำเลยที่ 2
จำเลยที่ 3</v>
          </cell>
          <cell r="CA451" t="str">
            <v>3-5001-00348-10-6
3-5001-00348-15-7
3-5001-00348-11-4
5-5001-00049-34-2</v>
          </cell>
          <cell r="CB45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451" t="str">
            <v>ไม่พบทรัพย์</v>
          </cell>
          <cell r="CD451" t="str">
            <v>พบทรัพย์</v>
          </cell>
          <cell r="CE451">
            <v>4</v>
          </cell>
          <cell r="CF451"/>
          <cell r="CG451" t="str">
            <v>1.นางศรีลา วงศ์มูล
2.นายทอน วงศ์มูล
3.นางสาวบัวลอย บูรณวงศ์ 
4.นางสาวชลธิชา บูรณวงศ์</v>
          </cell>
          <cell r="CH451" t="str">
            <v>จำเลยที่ 1
คู่สมรสจำเลยที่ 1
จำเลยที่ 2
จำเลยที่ 3</v>
          </cell>
          <cell r="CI451" t="str">
            <v>3-5001-00348-10-6
3-5001-00348-15-7
3-5001-00348-11-4
5-5001-00049-34-2</v>
          </cell>
          <cell r="CJ45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K451" t="str">
            <v>ไม่พบ</v>
          </cell>
          <cell r="CL451"/>
          <cell r="CM451"/>
          <cell r="CN451"/>
          <cell r="CO451"/>
          <cell r="CP451"/>
          <cell r="CQ451"/>
          <cell r="CR451"/>
          <cell r="CS451"/>
          <cell r="CT451"/>
          <cell r="CU451"/>
          <cell r="CV451"/>
          <cell r="CW451"/>
          <cell r="CX451"/>
          <cell r="CY451"/>
          <cell r="CZ451"/>
        </row>
        <row r="452">
          <cell r="B452">
            <v>447</v>
          </cell>
          <cell r="C452">
            <v>15</v>
          </cell>
          <cell r="D452">
            <v>3</v>
          </cell>
          <cell r="E452">
            <v>2562</v>
          </cell>
          <cell r="F452">
            <v>800029768333</v>
          </cell>
          <cell r="G452" t="str">
            <v>นาง</v>
          </cell>
          <cell r="H452" t="str">
            <v xml:space="preserve">เยาวราช   </v>
          </cell>
          <cell r="I452" t="str">
            <v>ดาทอง</v>
          </cell>
          <cell r="J452">
            <v>3570500847738</v>
          </cell>
          <cell r="K452" t="str">
            <v>ประตูช้างเผือก</v>
          </cell>
          <cell r="L452" t="str">
            <v>เชียงใหม่ 1</v>
          </cell>
          <cell r="M452">
            <v>8</v>
          </cell>
          <cell r="N452" t="str">
            <v>สินเชื่อธนาคารประชาชน</v>
          </cell>
          <cell r="O452" t="str">
            <v>1.บุคคลค้ำประกัน</v>
          </cell>
          <cell r="P452">
            <v>145915</v>
          </cell>
          <cell r="Q452"/>
          <cell r="R452" t="str">
            <v>แขวงเชียงใหม่</v>
          </cell>
          <cell r="S452" t="str">
            <v>ผบ.5380</v>
          </cell>
          <cell r="T452">
            <v>2562</v>
          </cell>
          <cell r="U452" t="str">
            <v>ผบ.6087</v>
          </cell>
          <cell r="V452">
            <v>2562</v>
          </cell>
          <cell r="W452"/>
          <cell r="X452"/>
          <cell r="Y452"/>
          <cell r="Z452">
            <v>8</v>
          </cell>
          <cell r="AA452">
            <v>7</v>
          </cell>
          <cell r="AB452">
            <v>2562</v>
          </cell>
          <cell r="AC452"/>
          <cell r="AD452"/>
          <cell r="AE452"/>
          <cell r="AF452"/>
          <cell r="AG452"/>
          <cell r="AH452"/>
          <cell r="AI452"/>
          <cell r="AJ452"/>
          <cell r="AK452"/>
          <cell r="AL452"/>
          <cell r="AM452"/>
          <cell r="AN452"/>
          <cell r="AO452"/>
          <cell r="AP452"/>
          <cell r="AQ452"/>
          <cell r="AR452"/>
          <cell r="AS452"/>
          <cell r="AT452"/>
          <cell r="AU452"/>
          <cell r="AV452"/>
          <cell r="AW452"/>
          <cell r="AX452"/>
          <cell r="AY452"/>
          <cell r="AZ452"/>
          <cell r="BA452"/>
          <cell r="BB452" t="str">
            <v>สืบทรัพย์ครั้งที่ 2 28/5/2567//ลงผลวันที่ 11/6/2567//รายงานผล11/6/2567//รายงานผลสืบทรัพย์11/6/2567//</v>
          </cell>
          <cell r="BC452" t="str">
            <v>ศิราณี</v>
          </cell>
          <cell r="BD452"/>
          <cell r="BE452"/>
          <cell r="BF452"/>
          <cell r="BG452"/>
          <cell r="BH452">
            <v>883162010680</v>
          </cell>
          <cell r="BI452" t="str">
            <v>นางเยาวราช      ดาทอง</v>
          </cell>
          <cell r="BJ452"/>
          <cell r="BK452"/>
          <cell r="BL452"/>
          <cell r="BM452"/>
          <cell r="BN452" t="str">
            <v xml:space="preserve">1.นางเยาวราช  ดาทอง
2.นายสา  ดาทอง
</v>
          </cell>
          <cell r="BO452" t="str">
            <v xml:space="preserve">ผู้กู้ (จำเลยที่ 1)
คู่สมรสจำเลยที่ 1
</v>
          </cell>
          <cell r="BP452" t="str">
            <v xml:space="preserve">3570500847738
3320400112614
</v>
          </cell>
          <cell r="BQ452"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v>
          </cell>
          <cell r="BR452" t="str">
            <v>ไม่พบ</v>
          </cell>
          <cell r="BS452" t="str">
            <v xml:space="preserve">พบ
ไม่พบ
</v>
          </cell>
          <cell r="BT452">
            <v>4</v>
          </cell>
          <cell r="BU452"/>
          <cell r="BV452"/>
          <cell r="BW452"/>
          <cell r="BX452"/>
          <cell r="BY452" t="str">
            <v xml:space="preserve">1.นางเยาวราช  ดาทอง
2.นายสา ดาทอง
</v>
          </cell>
          <cell r="BZ452" t="str">
            <v xml:space="preserve">จำเลยที่ 1
คู่สมรสจำเลยที่ 1
</v>
          </cell>
          <cell r="CA452" t="str">
            <v xml:space="preserve">3570500847738
3320400112614
</v>
          </cell>
          <cell r="CB452" t="str">
            <v xml:space="preserve">-ไม่พบว่ามีกรรมสิทธิ์ในที่ดิน อ.สันทราย จ.เชียงใหม่
-ไม่พบว่ามีกรรมสิทธิ์ในที่ดิน อ.พาน จ.เชียงราย
-ไม่พบว่ามีกรรมสิทธิ์ในที่ดิน อ.สันทราย จ.เชียงใหม่
</v>
          </cell>
          <cell r="CC452"/>
          <cell r="CD452"/>
          <cell r="CE452"/>
          <cell r="CF452"/>
          <cell r="CG452"/>
          <cell r="CH452"/>
          <cell r="CI452"/>
          <cell r="CJ452" t="e">
            <v>#NAME?</v>
          </cell>
          <cell r="CK452"/>
          <cell r="CL452"/>
          <cell r="CM452"/>
          <cell r="CN452"/>
          <cell r="CO452"/>
          <cell r="CP452"/>
          <cell r="CQ452"/>
          <cell r="CR452"/>
          <cell r="CS452"/>
          <cell r="CT452"/>
          <cell r="CU452"/>
          <cell r="CV452"/>
          <cell r="CW452"/>
          <cell r="CX452"/>
          <cell r="CY452"/>
          <cell r="CZ452"/>
        </row>
        <row r="453">
          <cell r="B453">
            <v>448</v>
          </cell>
          <cell r="C453">
            <v>15</v>
          </cell>
          <cell r="D453">
            <v>3</v>
          </cell>
          <cell r="E453">
            <v>2562</v>
          </cell>
          <cell r="F453">
            <v>800052922393</v>
          </cell>
          <cell r="G453" t="str">
            <v>นาย</v>
          </cell>
          <cell r="H453" t="str">
            <v xml:space="preserve">สถาพร   </v>
          </cell>
          <cell r="I453" t="str">
            <v>ฝ่ายชรา</v>
          </cell>
          <cell r="J453">
            <v>3400600588824</v>
          </cell>
          <cell r="K453" t="str">
            <v>หนองหอย</v>
          </cell>
          <cell r="L453" t="str">
            <v>เชียงใหม่ 1</v>
          </cell>
          <cell r="M453">
            <v>8</v>
          </cell>
          <cell r="N453" t="str">
            <v>สินเชื่อธนาคารประชาชน</v>
          </cell>
          <cell r="O453" t="str">
            <v>1.บุคคลค้ำประกัน</v>
          </cell>
          <cell r="P453">
            <v>56052.26</v>
          </cell>
          <cell r="Q453"/>
          <cell r="R453" t="str">
            <v>แขวงเชียงใหม่</v>
          </cell>
          <cell r="S453" t="str">
            <v>ผบ.5390</v>
          </cell>
          <cell r="T453">
            <v>2562</v>
          </cell>
          <cell r="U453" t="str">
            <v>ผบ.6509</v>
          </cell>
          <cell r="V453">
            <v>2562</v>
          </cell>
          <cell r="W453"/>
          <cell r="X453"/>
          <cell r="Y453"/>
          <cell r="Z453">
            <v>22</v>
          </cell>
          <cell r="AA453">
            <v>7</v>
          </cell>
          <cell r="AB453">
            <v>2562</v>
          </cell>
          <cell r="AC453"/>
          <cell r="AD453"/>
          <cell r="AE453"/>
          <cell r="AF453"/>
          <cell r="AG453"/>
          <cell r="AH453"/>
          <cell r="AI453">
            <v>11</v>
          </cell>
          <cell r="AJ453">
            <v>8</v>
          </cell>
          <cell r="AK453">
            <v>2564</v>
          </cell>
          <cell r="AL453"/>
          <cell r="AM453" t="str">
            <v>โฉนด</v>
          </cell>
          <cell r="AN453">
            <v>4747</v>
          </cell>
          <cell r="AO453" t="str">
            <v>ยางเนิ้ง</v>
          </cell>
          <cell r="AP453" t="str">
            <v>สารภี</v>
          </cell>
          <cell r="AQ453" t="str">
            <v>เชียงใหม่</v>
          </cell>
          <cell r="AR453">
            <v>465000</v>
          </cell>
          <cell r="AS453">
            <v>1</v>
          </cell>
          <cell r="AT453">
            <v>11</v>
          </cell>
          <cell r="AU453">
            <v>8</v>
          </cell>
          <cell r="AV453">
            <v>2564</v>
          </cell>
          <cell r="AW453" t="str">
            <v>มีประกาศขายวันที่ 24/2/2565</v>
          </cell>
          <cell r="AX453">
            <v>18</v>
          </cell>
          <cell r="AY453">
            <v>8</v>
          </cell>
          <cell r="AZ453">
            <v>2564</v>
          </cell>
          <cell r="BA453" t="str">
            <v xml:space="preserve">ยึดเสร็จแล้ว </v>
          </cell>
          <cell r="BB453"/>
          <cell r="BC453" t="str">
            <v>ศิราณี
สารุท์ ยึด</v>
          </cell>
          <cell r="BD453"/>
          <cell r="BE453"/>
          <cell r="BF453"/>
          <cell r="BG453"/>
          <cell r="BH453">
            <v>823560010210</v>
          </cell>
          <cell r="BI453" t="str">
            <v>นายสถาพร      ฝ่ายชรา</v>
          </cell>
          <cell r="BJ453"/>
          <cell r="BK453"/>
          <cell r="BL453"/>
          <cell r="BM453"/>
          <cell r="BN453" t="str">
            <v>1.นายสถาพร  ฝ่ายชรา
2.นางธิดารัตน์ คนใจบุญ
3.นางสาวสิรินาถ  แสงแก้ว
4.นายวรกร  คำเจริญ
5.นายอาทิตย์  สุดสายใจ</v>
          </cell>
          <cell r="BO453" t="str">
            <v>จำเลยที่ 1
คู่สมรสจำเลยที่ 1
จำเลยที่ 2
คู่สมรสจำเลยที่ 2
จำเลยที่ 3</v>
          </cell>
          <cell r="BP453" t="str">
            <v>3400600588824
3 4605 00629 08 1
5501900035321
1500700018267
3509901205719</v>
          </cell>
          <cell r="BQ453" t="str">
            <v xml:space="preserve">-ไม่พบกรรมสิทธิ์ที่ดิน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-พบกรรมสิทธิ์ที่ดิน โฉนดเลขที่ 4747 ต.ยางเนิ้ง อ.สารภี จ.เชียงใหม่ (ปลอดจำนอง)
-ไม่พบกรรมสิทธิ์ที่ดิน อ.เมือง จ.เชียงใหม่
-ไม่พบกรรมสิทธิ์ที่ดิน  อ.สารภี  จ.เชียงใหม่
-ไม่พบกรรมสิทธิ์ที่ดิน อ.หางดง จ.เชียงใหม่
-ไม่พบกรรมสิทธิ์ที่ดิน อ.เมือง จ.เชียงใหม่
-ไม่พบกรรมสิทธิ์ที่ดิน อ.หางดง จ.เชียงใหม่
</v>
          </cell>
          <cell r="BR453" t="str">
            <v>พบ</v>
          </cell>
          <cell r="BS453" t="str">
            <v>พบ
พบ
ไม่พบ
พบ</v>
          </cell>
          <cell r="BT453"/>
          <cell r="BU453"/>
          <cell r="BV453"/>
          <cell r="BW453"/>
          <cell r="BX453"/>
          <cell r="BY453" t="str">
            <v>-ไม่พบว่ามีกรรมสิทธิ์ในที่ดิน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อ.เมือง จ.เชียงใหม่
'-พบว่ามีกรรมสิทธิ์ในที่ดินเลขโฉนด 4747 ต.ย่างเนิ้ง อ.สารภี จ.เชียงใหม่
'-ไม่พบว่ามีกรรมสิทธิ์ในที่ดิน อ.เมือง จ.เชียงใหม่
'-ไม่พบว่ามีกรรมสิทธิ์ในที่ดิน อ.หางดงจ.เชียงใหม่
'-ไม่พบว่ามีกรรมสิทธิ์ในที่ดิน อ.เมือง จ.เชียงใหม่</v>
          </cell>
          <cell r="BZ453"/>
          <cell r="CA453"/>
          <cell r="CB453"/>
          <cell r="CC453"/>
          <cell r="CD453"/>
          <cell r="CE453"/>
          <cell r="CF453"/>
          <cell r="CG453"/>
          <cell r="CH453"/>
          <cell r="CI453"/>
          <cell r="CJ453" t="e">
            <v>#NAME?</v>
          </cell>
          <cell r="CK453"/>
          <cell r="CL453"/>
          <cell r="CM453"/>
          <cell r="CN453"/>
          <cell r="CO453"/>
          <cell r="CP453"/>
          <cell r="CQ453"/>
          <cell r="CR453"/>
          <cell r="CS453"/>
          <cell r="CT453"/>
          <cell r="CU453"/>
          <cell r="CV453"/>
          <cell r="CW453"/>
          <cell r="CX453"/>
          <cell r="CY453"/>
          <cell r="CZ453">
            <v>242881</v>
          </cell>
        </row>
        <row r="454">
          <cell r="B454">
            <v>449</v>
          </cell>
          <cell r="C454">
            <v>25</v>
          </cell>
          <cell r="D454">
            <v>6</v>
          </cell>
          <cell r="E454">
            <v>2564</v>
          </cell>
          <cell r="F454">
            <v>800026402969</v>
          </cell>
          <cell r="G454" t="str">
            <v>นาย</v>
          </cell>
          <cell r="H454" t="str">
            <v>การุณ</v>
          </cell>
          <cell r="I454" t="str">
            <v>ปวงสุข</v>
          </cell>
          <cell r="J454">
            <v>3400101399198</v>
          </cell>
          <cell r="K454" t="str">
            <v>สารภี</v>
          </cell>
          <cell r="L454" t="str">
            <v>เชียงใหม่ 1</v>
          </cell>
          <cell r="M454">
            <v>8</v>
          </cell>
          <cell r="N454" t="str">
            <v>สินเชื่อพัฒนาองค์กรชุมชน(รายบุคคล)</v>
          </cell>
          <cell r="O454" t="str">
            <v>1.บุคคลค้ำประกัน</v>
          </cell>
          <cell r="P454">
            <v>124840.59</v>
          </cell>
          <cell r="Q454">
            <v>12035.34</v>
          </cell>
          <cell r="R454" t="str">
            <v>แขวงเชียงใหม่</v>
          </cell>
          <cell r="S454" t="str">
            <v>ผบ.860</v>
          </cell>
          <cell r="T454">
            <v>2561</v>
          </cell>
          <cell r="U454" t="str">
            <v>ผบ.2174</v>
          </cell>
          <cell r="V454">
            <v>2561</v>
          </cell>
          <cell r="W454">
            <v>13</v>
          </cell>
          <cell r="X454">
            <v>3</v>
          </cell>
          <cell r="Y454">
            <v>2561</v>
          </cell>
          <cell r="Z454"/>
          <cell r="AA454"/>
          <cell r="AB454"/>
          <cell r="AC454">
            <v>13</v>
          </cell>
          <cell r="AD454">
            <v>3</v>
          </cell>
          <cell r="AE454">
            <v>2561</v>
          </cell>
          <cell r="AF454">
            <v>9</v>
          </cell>
          <cell r="AG454">
            <v>9</v>
          </cell>
          <cell r="AH454">
            <v>2563</v>
          </cell>
          <cell r="AI454">
            <v>9</v>
          </cell>
          <cell r="AJ454">
            <v>7</v>
          </cell>
          <cell r="AK454">
            <v>2564</v>
          </cell>
          <cell r="AL454"/>
          <cell r="AM454" t="str">
            <v>โฉนด</v>
          </cell>
          <cell r="AN454">
            <v>43587</v>
          </cell>
          <cell r="AO454" t="str">
            <v>ร้องวัวแดง</v>
          </cell>
          <cell r="AP454" t="str">
            <v>สันกำแพง</v>
          </cell>
          <cell r="AQ454" t="str">
            <v>เชียงใหม่</v>
          </cell>
          <cell r="AR454">
            <v>139100</v>
          </cell>
          <cell r="AS454"/>
          <cell r="AT454"/>
          <cell r="AU454"/>
          <cell r="AV454"/>
          <cell r="AW454"/>
          <cell r="AX454">
            <v>20</v>
          </cell>
          <cell r="AY454">
            <v>7</v>
          </cell>
          <cell r="AZ454">
            <v>2564</v>
          </cell>
          <cell r="BA454" t="str">
            <v>ยึดเสร็จแล้ว</v>
          </cell>
          <cell r="BB454"/>
          <cell r="BC454"/>
          <cell r="BD454"/>
          <cell r="BE454"/>
          <cell r="BF454"/>
          <cell r="BG454"/>
          <cell r="BH454">
            <v>0</v>
          </cell>
          <cell r="BI454" t="str">
            <v>นายการุณ   ปวงสุข</v>
          </cell>
          <cell r="BJ454"/>
          <cell r="BK454"/>
          <cell r="BL454"/>
          <cell r="BM454"/>
          <cell r="BN454"/>
          <cell r="BO454"/>
          <cell r="BP454"/>
          <cell r="BQ454"/>
          <cell r="BR454"/>
          <cell r="BS454"/>
          <cell r="BT454"/>
          <cell r="BU454"/>
          <cell r="BV454"/>
          <cell r="BW454"/>
          <cell r="BX454"/>
          <cell r="BY454"/>
          <cell r="BZ454"/>
          <cell r="CA454"/>
          <cell r="CB454"/>
          <cell r="CC454"/>
          <cell r="CD454"/>
          <cell r="CE454"/>
          <cell r="CF454"/>
          <cell r="CG454"/>
          <cell r="CH454"/>
          <cell r="CI454"/>
          <cell r="CJ454" t="e">
            <v>#NAME?</v>
          </cell>
          <cell r="CK454"/>
          <cell r="CL454"/>
          <cell r="CM454"/>
          <cell r="CN454"/>
          <cell r="CO454"/>
          <cell r="CP454"/>
          <cell r="CQ454"/>
          <cell r="CR454"/>
          <cell r="CS454"/>
          <cell r="CT454"/>
          <cell r="CU454"/>
          <cell r="CV454"/>
          <cell r="CW454"/>
          <cell r="CX454"/>
          <cell r="CY454"/>
          <cell r="CZ454"/>
        </row>
        <row r="455">
          <cell r="B455">
            <v>450</v>
          </cell>
          <cell r="C455"/>
          <cell r="D455"/>
          <cell r="E455"/>
          <cell r="F455">
            <v>800046485564</v>
          </cell>
          <cell r="G455" t="str">
            <v>นาย</v>
          </cell>
          <cell r="H455" t="str">
            <v>นนทิชา</v>
          </cell>
          <cell r="I455" t="str">
            <v>อินกองงาม</v>
          </cell>
          <cell r="J455">
            <v>3510400484269</v>
          </cell>
          <cell r="K455" t="str">
            <v>ดอยเต่า</v>
          </cell>
          <cell r="L455" t="str">
            <v>เชียงใหม่ 3</v>
          </cell>
          <cell r="M455">
            <v>8</v>
          </cell>
          <cell r="N455" t="str">
            <v>ธุรกิจ</v>
          </cell>
          <cell r="O455" t="str">
            <v>2.หลักทรัพย์ค้ำประกัน</v>
          </cell>
          <cell r="P455">
            <v>1188980.31</v>
          </cell>
          <cell r="Q455">
            <v>14</v>
          </cell>
          <cell r="R455" t="str">
            <v>จังหวัดลำพูน</v>
          </cell>
          <cell r="S455" t="str">
            <v>ผบ.1247</v>
          </cell>
          <cell r="T455">
            <v>2561</v>
          </cell>
          <cell r="U455" t="str">
            <v>ผบ.1761</v>
          </cell>
          <cell r="V455">
            <v>2561</v>
          </cell>
          <cell r="W455"/>
          <cell r="X455"/>
          <cell r="Y455"/>
          <cell r="Z455">
            <v>9</v>
          </cell>
          <cell r="AA455">
            <v>7</v>
          </cell>
          <cell r="AB455">
            <v>2561</v>
          </cell>
          <cell r="AC455"/>
          <cell r="AD455"/>
          <cell r="AE455"/>
          <cell r="AF455"/>
          <cell r="AG455"/>
          <cell r="AH455"/>
          <cell r="AI455">
            <v>27</v>
          </cell>
          <cell r="AJ455">
            <v>11</v>
          </cell>
          <cell r="AK455">
            <v>2562</v>
          </cell>
          <cell r="AL455"/>
          <cell r="AM455" t="str">
            <v>โฉนด</v>
          </cell>
          <cell r="AN455">
            <v>3416</v>
          </cell>
          <cell r="AO455" t="str">
            <v>ป่าไผ่</v>
          </cell>
          <cell r="AP455" t="str">
            <v>ลี้</v>
          </cell>
          <cell r="AQ455" t="str">
            <v>ลำพูน</v>
          </cell>
          <cell r="AR455"/>
          <cell r="AS455"/>
          <cell r="AT455"/>
          <cell r="AU455"/>
          <cell r="AV455"/>
          <cell r="AW455"/>
          <cell r="AX455"/>
          <cell r="AY455"/>
          <cell r="AZ455"/>
          <cell r="BA455"/>
          <cell r="BB455" t="str">
            <v>ยึด//ถอนการยึดทรัพย์และบังคับดคี (คำสั่ง 9/9/2565) ถอนแล้ววันที่ 14/9/2565 รายงานผลวันที่ 4/10/2565</v>
          </cell>
          <cell r="BC455" t="str">
            <v>ธนกร</v>
          </cell>
          <cell r="BD455"/>
          <cell r="BE455"/>
          <cell r="BF455"/>
          <cell r="BG455"/>
          <cell r="BH455">
            <v>823761010114</v>
          </cell>
          <cell r="BI455" t="str">
            <v>นายนนทิชา   อินกองงาม</v>
          </cell>
          <cell r="BJ455"/>
          <cell r="BK455"/>
          <cell r="BL455"/>
          <cell r="BM455"/>
          <cell r="BN455"/>
          <cell r="BO455"/>
          <cell r="BP455"/>
          <cell r="BQ455"/>
          <cell r="BR455"/>
          <cell r="BS455"/>
          <cell r="BT455"/>
          <cell r="BU455"/>
          <cell r="BV455"/>
          <cell r="BW455"/>
          <cell r="BX455"/>
          <cell r="BY455"/>
          <cell r="BZ455"/>
          <cell r="CA455"/>
          <cell r="CB455"/>
          <cell r="CC455"/>
          <cell r="CD455"/>
          <cell r="CE455"/>
          <cell r="CF455"/>
          <cell r="CG455"/>
          <cell r="CH455"/>
          <cell r="CI455"/>
          <cell r="CJ455"/>
          <cell r="CK455"/>
          <cell r="CL455"/>
          <cell r="CM455"/>
          <cell r="CN455"/>
          <cell r="CO455"/>
          <cell r="CP455"/>
          <cell r="CQ455"/>
          <cell r="CR455"/>
          <cell r="CS455"/>
          <cell r="CT455"/>
          <cell r="CU455"/>
          <cell r="CV455"/>
          <cell r="CW455"/>
          <cell r="CX455"/>
          <cell r="CY455"/>
          <cell r="CZ455"/>
        </row>
        <row r="456">
          <cell r="B456">
            <v>451</v>
          </cell>
          <cell r="C456"/>
          <cell r="D456"/>
          <cell r="E456"/>
          <cell r="F456"/>
          <cell r="G456"/>
          <cell r="H456" t="str">
            <v>ห้างหุ้นส่วนจำกัด เชียงใหม่ โค-เฮาส์ซิ่ง</v>
          </cell>
          <cell r="I456"/>
          <cell r="J456" t="str">
            <v>0-5035-54004-22-2</v>
          </cell>
          <cell r="K456" t="str">
            <v>หางดง</v>
          </cell>
          <cell r="L456" t="str">
            <v>เชียงใหม่ 3</v>
          </cell>
          <cell r="M456">
            <v>8</v>
          </cell>
          <cell r="N456"/>
          <cell r="O456"/>
          <cell r="P456"/>
          <cell r="Q456"/>
          <cell r="R456" t="str">
            <v>จังหวัดเชียงใหม่</v>
          </cell>
          <cell r="S456" t="str">
            <v>ผบ.1953</v>
          </cell>
          <cell r="T456">
            <v>2561</v>
          </cell>
          <cell r="U456" t="str">
            <v>ผบ.451</v>
          </cell>
          <cell r="V456">
            <v>2562</v>
          </cell>
          <cell r="W456"/>
          <cell r="X456"/>
          <cell r="Y456"/>
          <cell r="Z456"/>
          <cell r="AA456"/>
          <cell r="AB456"/>
          <cell r="AC456"/>
          <cell r="AD456"/>
          <cell r="AE456"/>
          <cell r="AF456"/>
          <cell r="AG456"/>
          <cell r="AH456"/>
          <cell r="AI456"/>
          <cell r="AJ456"/>
          <cell r="AK456"/>
          <cell r="AL456"/>
          <cell r="AM456"/>
          <cell r="AN456"/>
          <cell r="AO456"/>
          <cell r="AP456"/>
          <cell r="AQ456"/>
          <cell r="AR456"/>
          <cell r="AS456"/>
          <cell r="AT456"/>
          <cell r="AU456"/>
          <cell r="AV456"/>
          <cell r="AW456"/>
          <cell r="AX456"/>
          <cell r="AY456"/>
          <cell r="AZ456"/>
          <cell r="BA456"/>
          <cell r="BB456" t="str">
            <v>ยึด</v>
          </cell>
          <cell r="BC456"/>
          <cell r="BD456"/>
          <cell r="BE456"/>
          <cell r="BF456"/>
          <cell r="BG456"/>
          <cell r="BH456">
            <v>0</v>
          </cell>
          <cell r="BI456" t="str">
            <v xml:space="preserve">ห้างหุ้นส่วนจำกัด เชียงใหม่ โค-เฮาส์ซิ่ง   </v>
          </cell>
          <cell r="BJ456"/>
          <cell r="BK456"/>
          <cell r="BL456"/>
          <cell r="BM456"/>
          <cell r="BN456"/>
          <cell r="BO456"/>
          <cell r="BP456"/>
          <cell r="BQ456"/>
          <cell r="BR456"/>
          <cell r="BS456"/>
          <cell r="BT456"/>
          <cell r="BU456"/>
          <cell r="BV456"/>
          <cell r="BW456"/>
          <cell r="BX456"/>
          <cell r="BY456" t="str">
            <v xml:space="preserve">1.ห้างหุ้นส่วนจำกัด เชียงใหม่ โค-เฮาส์ซิ่ง
2.นายภาณุเทพ ศรีกสิกรณ์
3.ร้อยตำรวจตรีหรือพันตำรวจโทมณฑล แก้วสมบูรณ์
</v>
          </cell>
          <cell r="BZ456" t="str">
            <v xml:space="preserve">จำเลยที่ 1
จำเลยที่ 2
จำเลยที่ 3
</v>
          </cell>
          <cell r="CA456" t="str">
            <v xml:space="preserve">1-5035-54004-22-2
3-1020-00221-82-7
3-7303-00406-82-5
</v>
          </cell>
          <cell r="CB456" t="str">
            <v>-ไม่พบว่ามีกรรมสิทธิ์ในที่ดินที่ อ.เมืองเชียงใหม่ จ.เชียงใหม่
-ไม่พบว่ามีกรรมสิทธิ์ในที่ดินที่ อ.เมืองเชียงใหม่ จ.เชียงใหม่
-พบว่ามีกรรมสิทธิ์ในที่ดิน โฉนดที่ 59145 หน้าสำรวจ 3194 ต.ป่าแดด อ.เมืองเชียงใหม่ จ.เชียงใหม่ (ติดอายัด)
-ไม่พบว่ามีกรรมสิทธิ์ในที่ดินที่ อ.เมืองแม่ฮ่องสอน จ.แม่ฮ่องสอน
-ไม่พบว่ามีกรรมสิทธิ์ในที่ดินที่ อ.ทุ่งหัวช้าง จ.ลำพูน</v>
          </cell>
          <cell r="CC456" t="str">
            <v>พบทรัพย์</v>
          </cell>
          <cell r="CD456"/>
          <cell r="CE456">
            <v>3</v>
          </cell>
          <cell r="CF456"/>
          <cell r="CG456"/>
          <cell r="CH456"/>
          <cell r="CI456"/>
          <cell r="CJ456"/>
          <cell r="CK456"/>
          <cell r="CL456"/>
          <cell r="CM456"/>
          <cell r="CN456"/>
          <cell r="CO456"/>
          <cell r="CP456"/>
          <cell r="CQ456"/>
          <cell r="CR456"/>
          <cell r="CS456"/>
          <cell r="CT456"/>
          <cell r="CU456"/>
          <cell r="CV456"/>
          <cell r="CW456"/>
          <cell r="CX456"/>
          <cell r="CY456"/>
          <cell r="CZ456"/>
        </row>
        <row r="457">
          <cell r="B457">
            <v>452</v>
          </cell>
          <cell r="C457"/>
          <cell r="D457"/>
          <cell r="E457"/>
          <cell r="F457">
            <v>800046544188</v>
          </cell>
          <cell r="G457" t="str">
            <v>นาย</v>
          </cell>
          <cell r="H457" t="str">
            <v xml:space="preserve">ศักดิ์นรินทร์  </v>
          </cell>
          <cell r="I457" t="str">
            <v>เมืองใจ</v>
          </cell>
          <cell r="J457" t="str">
            <v>5 5603 90009 89 6</v>
          </cell>
          <cell r="K457" t="str">
            <v>แม่แตง</v>
          </cell>
          <cell r="L457" t="str">
            <v>เชียงใหม่ 1</v>
          </cell>
          <cell r="M457">
            <v>8</v>
          </cell>
          <cell r="N457" t="str">
            <v>พัฒนาองค์กรชุมชน (รายบุคคล)</v>
          </cell>
          <cell r="O457" t="str">
            <v>1.บุคคลค้ำประกัน</v>
          </cell>
          <cell r="P457">
            <v>92163</v>
          </cell>
          <cell r="Q457" t="str">
            <v>MLR 6.5</v>
          </cell>
          <cell r="R457" t="str">
            <v>แขวงเชียงใหม่</v>
          </cell>
          <cell r="S457" t="str">
            <v>ผบ.4835</v>
          </cell>
          <cell r="T457">
            <v>2562</v>
          </cell>
          <cell r="U457" t="str">
            <v>ผบ.4983</v>
          </cell>
          <cell r="V457">
            <v>2562</v>
          </cell>
          <cell r="W457"/>
          <cell r="X457"/>
          <cell r="Y457"/>
          <cell r="Z457">
            <v>16</v>
          </cell>
          <cell r="AA457">
            <v>6</v>
          </cell>
          <cell r="AB457">
            <v>2562</v>
          </cell>
          <cell r="AC457"/>
          <cell r="AD457"/>
          <cell r="AE457"/>
          <cell r="AF457"/>
          <cell r="AG457"/>
          <cell r="AH457"/>
          <cell r="AI457"/>
          <cell r="AJ457"/>
          <cell r="AK457"/>
          <cell r="AL457"/>
          <cell r="AM457"/>
          <cell r="AN457"/>
          <cell r="AO457"/>
          <cell r="AP457"/>
          <cell r="AQ457"/>
          <cell r="AR457"/>
          <cell r="AS457"/>
          <cell r="AT457"/>
          <cell r="AU457"/>
          <cell r="AV457"/>
          <cell r="AW457"/>
          <cell r="AX457"/>
          <cell r="AY457"/>
          <cell r="AZ457"/>
          <cell r="BA457"/>
          <cell r="BB457" t="str">
            <v>คำสั่งถอนการยึดทรัพย์และถอนการบังคับคดี 31/7/2566//ถอนการยึดทรัพย์และถอนการบังคับคดี 28/8/2566//รายงาน 31/8/2566</v>
          </cell>
          <cell r="BC457" t="str">
            <v>ศิราณี</v>
          </cell>
          <cell r="BD457"/>
          <cell r="BE457"/>
          <cell r="BF457"/>
          <cell r="BG457"/>
          <cell r="BH457">
            <v>823561010359</v>
          </cell>
          <cell r="BI457" t="str">
            <v>นายศักดิ์นรินทร์     เมืองใจ</v>
          </cell>
          <cell r="BJ457"/>
          <cell r="BK457"/>
          <cell r="BL457"/>
          <cell r="BM457"/>
          <cell r="BN457" t="str">
            <v>1.นายศักดิ์นรินทร์  เมืองใจ
2.นางสนม โปทายะ
2.นางผ่องพรรณ์  กันธิมา
3.นายสมบูรณ์  กันธิมา
4.นางจันสม  เข็มสั้น
5.นายสม  เข็มสั้น
6.นางเกตุสิริธร  ขยัน
7.นายสวัสดิ์ ขยัน
7.นายสมบัติ  โปทายะ</v>
          </cell>
          <cell r="BO457" t="str">
            <v>จำเลยที่ 1
คู่สมรสจำเลยที่ 1
จำเลยที่ 2
คู่สมรสจำเลยที่ 2
จำเลยที่ 3
คู่สมรสจำเลยที่ 3
จำเลยที่ 4
คู่สมรสจำเลยที่ 4
จำเลยที่ 5</v>
          </cell>
          <cell r="BP457" t="str">
            <v xml:space="preserve">5-5603-90009-89-6
3-5006-00240-50-9
3-5006-00331-47-4
3-5006-00331-46-6
3-5006-00332-80-2
3-5006-00332-79-9
3-6009-00241-21-6
3-5006-00332-19-5
3-5006-00240-48-7
</v>
          </cell>
          <cell r="BQ45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402 ต.อินทขิล อ.แม่แตง จ.เชียงใหม่ (ปลอดจำนอง)
-ไม่พบว่ามีกรรมสิทธิ์ในที่ดิน อ.แม่แตง จ.เชียงใหม่ 
-ไม่พบว่ามีกรรมสิทธิ์ในที่ดิน เขตบางรัก จ.กรุงเทพมหานคร
-พบว่ามีกรรมสิทธิ์ในที่ดิน โฉนดเลขที่ 38443 ต.อินทขิล อ.แม่แตง จ.เชียงใหม่ (ปลอดจำนอง)
-พบว่ามีกรรมสิทธิ์ในที่ดิน โฉนดเลขที่ 38444 ต.อินทขิล อ.แม่แตง จ.เชียงใหม่ (ติดจำนอง)
-ไม่พบว่ามีกรรมสิทธิ์ในที่ดิน เขตบางรัก จ.กรุงเทพมหานคร
-ไม่พบว่ามีกรรมสิทธิ์ในที่ดิน อ.แม่แตง จ.เชียงใหม่</v>
          </cell>
          <cell r="BR457" t="str">
            <v>พบ</v>
          </cell>
          <cell r="BS457" t="str">
            <v>ไม่พบ
ไม่พบ
ไม่พบ
ไม่พบ
ไม่พบ
ไม่พบ
พบ</v>
          </cell>
          <cell r="BT457">
            <v>7</v>
          </cell>
          <cell r="BU457"/>
          <cell r="BV457"/>
          <cell r="BW457"/>
          <cell r="BX457"/>
          <cell r="BY457"/>
          <cell r="BZ457"/>
          <cell r="CA457"/>
          <cell r="CB457"/>
          <cell r="CC457"/>
          <cell r="CD457"/>
          <cell r="CE457"/>
          <cell r="CF457"/>
          <cell r="CG457"/>
          <cell r="CH457"/>
          <cell r="CI457"/>
          <cell r="CJ457"/>
          <cell r="CK457"/>
          <cell r="CL457"/>
          <cell r="CM457"/>
          <cell r="CN457"/>
          <cell r="CO457"/>
          <cell r="CP457"/>
          <cell r="CQ457"/>
          <cell r="CR457"/>
          <cell r="CS457"/>
          <cell r="CT457"/>
          <cell r="CU457"/>
          <cell r="CV457"/>
          <cell r="CW457"/>
          <cell r="CX457"/>
          <cell r="CY457"/>
          <cell r="CZ457"/>
        </row>
        <row r="458">
          <cell r="B458">
            <v>453</v>
          </cell>
          <cell r="C458">
            <v>26</v>
          </cell>
          <cell r="D458">
            <v>2</v>
          </cell>
          <cell r="E458">
            <v>2562</v>
          </cell>
          <cell r="F458">
            <v>800046057769</v>
          </cell>
          <cell r="G458" t="str">
            <v>นาย</v>
          </cell>
          <cell r="H458" t="str">
            <v>พัลลภ</v>
          </cell>
          <cell r="I458" t="str">
            <v>สุธรรม</v>
          </cell>
          <cell r="J458">
            <v>3500600419681</v>
          </cell>
          <cell r="K458" t="str">
            <v>แม่แตง</v>
          </cell>
          <cell r="L458" t="str">
            <v>เชียงใหม่ 1</v>
          </cell>
          <cell r="M458">
            <v>8</v>
          </cell>
          <cell r="N458" t="str">
            <v>พัฒนาองค์กรชุมชน</v>
          </cell>
          <cell r="O458" t="str">
            <v>1.บุคคลค้ำประกัน</v>
          </cell>
          <cell r="P458">
            <v>129827.72</v>
          </cell>
          <cell r="Q458" t="str">
            <v>MLR 6.5</v>
          </cell>
          <cell r="R458" t="str">
            <v>แขวงเชียงใหม่</v>
          </cell>
          <cell r="S458" t="str">
            <v>ผบ.4836</v>
          </cell>
          <cell r="T458">
            <v>2562</v>
          </cell>
          <cell r="U458" t="str">
            <v>ผบ.4984</v>
          </cell>
          <cell r="V458">
            <v>2562</v>
          </cell>
          <cell r="W458"/>
          <cell r="X458"/>
          <cell r="Y458"/>
          <cell r="Z458">
            <v>16</v>
          </cell>
          <cell r="AA458">
            <v>6</v>
          </cell>
          <cell r="AB458">
            <v>2562</v>
          </cell>
          <cell r="AC458"/>
          <cell r="AD458"/>
          <cell r="AE458"/>
          <cell r="AF458"/>
          <cell r="AG458"/>
          <cell r="AH458"/>
          <cell r="AI458"/>
          <cell r="AJ458"/>
          <cell r="AK458"/>
          <cell r="AL458"/>
          <cell r="AM458"/>
          <cell r="AN458"/>
          <cell r="AO458"/>
          <cell r="AP458"/>
          <cell r="AQ458"/>
          <cell r="AR458"/>
          <cell r="AS458"/>
          <cell r="AT458"/>
          <cell r="AU458"/>
          <cell r="AV458"/>
          <cell r="AW458"/>
          <cell r="AX458"/>
          <cell r="AY458"/>
          <cell r="AZ458"/>
          <cell r="BA458"/>
          <cell r="BB458" t="str">
            <v>รายงานผลสืบทรัพย์ครั้งที่ 2 10/7/2567</v>
          </cell>
          <cell r="BC458" t="str">
            <v>ศิราณี/วชิราภรณ์</v>
          </cell>
          <cell r="BD458"/>
          <cell r="BE458"/>
          <cell r="BF458"/>
          <cell r="BG458"/>
          <cell r="BH458">
            <v>883162010623</v>
          </cell>
          <cell r="BI458" t="str">
            <v>นายพัลลภ   สุธรรม</v>
          </cell>
          <cell r="BJ458"/>
          <cell r="BK458"/>
          <cell r="BL458"/>
          <cell r="BM458"/>
          <cell r="BN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O458" t="str">
            <v>จำเลยที่ 1 
คู่สมรสจำเลยที่ 1 
ผู้ค้ำประกัน (ล.2)
ผู้ค้ำประกัน (ล.3)
คู่สมรส (ล.3)
ผู้ค้ำประกัน (ล.4)
คู่สมรส (ล.4)
ผู้ค้ำประกัน (ล.5)</v>
          </cell>
          <cell r="BP458" t="str">
            <v>3500600419681
3520700016210
3560400136473
3500700418750
3500600474836
3501100091378
5500600003872
1509900453216</v>
          </cell>
          <cell r="BQ45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อ.แม่ริม จ.เชียงใหม่
'-พบว่ามีสิทธิ์ครอบครองในที่ดิน น.ส.3 เลขที่ 246 ต.ช่อแล อ.แม่แตง จ.เชียงใหม่ (สินส่วนตัว)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v>
          </cell>
          <cell r="BR458" t="str">
            <v>ไม่พบ</v>
          </cell>
          <cell r="BS458" t="str">
            <v xml:space="preserve">พบ
พบ
ไม่พบ
พบ
ไม่พบ
พบ
ไม่พบ
ไม่พบ
</v>
          </cell>
          <cell r="BT458"/>
          <cell r="BU458"/>
          <cell r="BV458"/>
          <cell r="BW458"/>
          <cell r="BX458"/>
          <cell r="BY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Z458" t="str">
            <v>จำเลยที่ 1 
คู่สมรสจำเลยที่ 1 
จำเลยที่ 2
จำเลยที่ 3
คู่สมรสจำเลยที่ 3
จำเลยที่ 4
คู่สมรสจำเลยที่ 4
จำเลยที่ 5</v>
          </cell>
          <cell r="CA458" t="str">
            <v>3-5006-00419-68-1
3-5207-00016-21-0
3-5604-00136-47-3
3-5007-00418-75-0
3-5006-00474-83-6
3-5011-00091-37-8
5-5006-00003-87-2
1-5099-00453-21-6</v>
          </cell>
          <cell r="CB458"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v>
          </cell>
          <cell r="CC458" t="str">
            <v>ไม่พบทรัพย์</v>
          </cell>
          <cell r="CD458"/>
          <cell r="CE458"/>
          <cell r="CF458"/>
          <cell r="CG458"/>
          <cell r="CH458"/>
          <cell r="CI458"/>
          <cell r="CJ458"/>
          <cell r="CK458"/>
          <cell r="CL458"/>
          <cell r="CM458"/>
          <cell r="CN458"/>
          <cell r="CO458"/>
          <cell r="CP458"/>
          <cell r="CQ458"/>
          <cell r="CR458"/>
          <cell r="CS458"/>
          <cell r="CT458"/>
          <cell r="CU458"/>
          <cell r="CV458"/>
          <cell r="CW458">
            <v>243844</v>
          </cell>
          <cell r="CX458"/>
          <cell r="CY458"/>
          <cell r="CZ458"/>
        </row>
        <row r="459">
          <cell r="B459">
            <v>454</v>
          </cell>
          <cell r="C459"/>
          <cell r="D459"/>
          <cell r="E459"/>
          <cell r="F459">
            <v>800049464327</v>
          </cell>
          <cell r="G459" t="str">
            <v>นาง</v>
          </cell>
          <cell r="H459" t="str">
            <v>เสาวรีย์</v>
          </cell>
          <cell r="I459" t="str">
            <v>หล่อหลอม</v>
          </cell>
          <cell r="J459" t="str">
            <v>1 5007 00120 05 3</v>
          </cell>
          <cell r="K459" t="str">
            <v>แม่แตง</v>
          </cell>
          <cell r="L459" t="str">
            <v>เชียงใหม่ 1</v>
          </cell>
          <cell r="M459">
            <v>8</v>
          </cell>
          <cell r="N459" t="str">
            <v>พัฒนาองค์กรชุมชน (รายบุคคล)</v>
          </cell>
          <cell r="O459" t="str">
            <v>1.บุคคลค้ำประกัน</v>
          </cell>
          <cell r="P459"/>
          <cell r="Q459"/>
          <cell r="R459" t="str">
            <v>แขวงเชียงใหม่</v>
          </cell>
          <cell r="S459" t="str">
            <v>ผบ.4831</v>
          </cell>
          <cell r="T459">
            <v>2562</v>
          </cell>
          <cell r="U459" t="str">
            <v>ผบ.4980</v>
          </cell>
          <cell r="V459">
            <v>2562</v>
          </cell>
          <cell r="W459"/>
          <cell r="X459"/>
          <cell r="Y459"/>
          <cell r="Z459"/>
          <cell r="AA459"/>
          <cell r="AB459"/>
          <cell r="AC459"/>
          <cell r="AD459"/>
          <cell r="AE459"/>
          <cell r="AF459"/>
          <cell r="AG459"/>
          <cell r="AH459"/>
          <cell r="AI459"/>
          <cell r="AJ459"/>
          <cell r="AK459"/>
          <cell r="AL459"/>
          <cell r="AM459"/>
          <cell r="AN459"/>
          <cell r="AO459"/>
          <cell r="AP459"/>
          <cell r="AQ459"/>
          <cell r="AR459"/>
          <cell r="AS459"/>
          <cell r="AT459"/>
          <cell r="AU459"/>
          <cell r="AV459"/>
          <cell r="AW459"/>
          <cell r="AX459"/>
          <cell r="AY459"/>
          <cell r="AZ459"/>
          <cell r="BA459"/>
          <cell r="BB459" t="str">
            <v>ปิดบัญชี</v>
          </cell>
          <cell r="BC459" t="str">
            <v>ศิราณี</v>
          </cell>
          <cell r="BD459"/>
          <cell r="BE459"/>
          <cell r="BF459"/>
          <cell r="BG459"/>
          <cell r="BH459">
            <v>0</v>
          </cell>
          <cell r="BI459" t="str">
            <v>นางเสาวรีย์   หล่อหลอม</v>
          </cell>
          <cell r="BJ459"/>
          <cell r="BK459"/>
          <cell r="BL459"/>
          <cell r="BM459"/>
          <cell r="BN459" t="str">
            <v>1.นางสาวเสาวรีย์  หล่อหลอม
2.นายวุฒิไกร  โพธิ์ขี้เหล็ก
3.นายจิรพนธ์  กองใจ
4.นางสาววาสนา  แสนขันธ์</v>
          </cell>
          <cell r="BO459" t="str">
            <v xml:space="preserve">ผู้กู้
ผู้ค้ำประกัน (ล.2)
ผู้ค้ำประกัน (ล.3)
ผู้ค้ำประกัน (ล.4)
</v>
          </cell>
          <cell r="BP459" t="str">
            <v>1500700120053
2500700002466
3500600151107
3500600151808</v>
          </cell>
          <cell r="BQ459" t="str">
            <v>-ไม่พบว่ามีกรรมสิทธิ์ในที่ดิน อ.แม่แตง จ.เชียงใหม่
'-พบว่ามีกรรมสิทธิ์ในที่ดิน อ.แม่แตง จ.เชียงใหม่ เลขโฉนด 42080 เลขที่ดิน 46 หน้าสำรวจ 4792
'-พบว่ามีกรรมสิทธิ์ในที่ดิน อ.แม่แตง จ.เชียงใหม่ เลขโฉนด 36593 เลขที่ดิน 340 หน้าสำรวจ 3510 (จำนอง)
'-ไม่พบว่ามีกรรมสิทธิ์ในที่ดิน อ.แม่แตง จ.เชียงใหม่</v>
          </cell>
          <cell r="BR459" t="str">
            <v>พบ</v>
          </cell>
          <cell r="BS459" t="str">
            <v xml:space="preserve">พบ
พบ
พบ
พบ
</v>
          </cell>
          <cell r="BT459">
            <v>4</v>
          </cell>
          <cell r="BU459"/>
          <cell r="BV459"/>
          <cell r="BW459"/>
          <cell r="BX459"/>
          <cell r="BY459"/>
          <cell r="BZ459"/>
          <cell r="CA459"/>
          <cell r="CB459"/>
          <cell r="CC459"/>
          <cell r="CD459"/>
          <cell r="CE459"/>
          <cell r="CF459"/>
          <cell r="CG459"/>
          <cell r="CH459"/>
          <cell r="CI459"/>
          <cell r="CJ459"/>
          <cell r="CK459"/>
          <cell r="CL459"/>
          <cell r="CM459"/>
          <cell r="CN459"/>
          <cell r="CO459"/>
          <cell r="CP459"/>
          <cell r="CQ459"/>
          <cell r="CR459"/>
          <cell r="CS459"/>
          <cell r="CT459"/>
          <cell r="CU459"/>
          <cell r="CV459"/>
          <cell r="CW459"/>
          <cell r="CX459"/>
          <cell r="CY459"/>
          <cell r="CZ459"/>
        </row>
        <row r="460">
          <cell r="B460">
            <v>455</v>
          </cell>
          <cell r="C460"/>
          <cell r="D460"/>
          <cell r="E460"/>
          <cell r="F460">
            <v>800001300733</v>
          </cell>
          <cell r="G460" t="str">
            <v>นาย</v>
          </cell>
          <cell r="H460" t="str">
            <v>คุณากร</v>
          </cell>
          <cell r="I460" t="str">
            <v>สุริยะมณี</v>
          </cell>
          <cell r="J460" t="str">
            <v>3 5201 00662 15 3</v>
          </cell>
          <cell r="K460" t="str">
            <v>เชียงใหม่</v>
          </cell>
          <cell r="L460" t="str">
            <v>เชียงใหม่ 1</v>
          </cell>
          <cell r="M460">
            <v>8</v>
          </cell>
          <cell r="N460" t="str">
            <v>สินเชื่อสวัสดิการ</v>
          </cell>
          <cell r="O460" t="str">
            <v>1.บุคคลค้ำประกัน</v>
          </cell>
          <cell r="P460">
            <v>1276572.81</v>
          </cell>
          <cell r="Q460">
            <v>383139.55</v>
          </cell>
          <cell r="R460" t="str">
            <v>จังหวัดเชียงใหม่</v>
          </cell>
          <cell r="S460" t="str">
            <v>ผบ.1105</v>
          </cell>
          <cell r="T460">
            <v>2562</v>
          </cell>
          <cell r="U460" t="str">
            <v>ผบ.1332</v>
          </cell>
          <cell r="V460">
            <v>2562</v>
          </cell>
          <cell r="W460"/>
          <cell r="X460"/>
          <cell r="Y460"/>
          <cell r="Z460"/>
          <cell r="AA460"/>
          <cell r="AB460"/>
          <cell r="AC460"/>
          <cell r="AD460"/>
          <cell r="AE460"/>
          <cell r="AF460"/>
          <cell r="AG460"/>
          <cell r="AH460"/>
          <cell r="AI460"/>
          <cell r="AJ460"/>
          <cell r="AK460"/>
          <cell r="AL460"/>
          <cell r="AM460"/>
          <cell r="AN460"/>
          <cell r="AO460"/>
          <cell r="AP460"/>
          <cell r="AQ460"/>
          <cell r="AR460"/>
          <cell r="AS460"/>
          <cell r="AT460"/>
          <cell r="AU460"/>
          <cell r="AV460"/>
          <cell r="AW460"/>
          <cell r="AX460"/>
          <cell r="AY460"/>
          <cell r="AZ460"/>
          <cell r="BA460"/>
          <cell r="BB460"/>
          <cell r="BC460" t="str">
            <v>ศิราณี</v>
          </cell>
          <cell r="BD460"/>
          <cell r="BE460"/>
          <cell r="BF460"/>
          <cell r="BG460"/>
          <cell r="BH460" t="str">
            <v>-</v>
          </cell>
          <cell r="BI460" t="str">
            <v>นายคุณากร   สุริยะมณี</v>
          </cell>
          <cell r="BJ460"/>
          <cell r="BK460"/>
          <cell r="BL460"/>
          <cell r="BM460"/>
          <cell r="BN460" t="str">
            <v>1.นายคุณากร  สุริยะมณี
 2.นางสาวชลหทัย  เหมาะผดุงกุล
3.นายรุ่งโรจน์  วิชิตกมลโรจน์
4.นางสาวณัฐสาริสาหรือวิไลพร  ฉัตรชยาคุณาหรือปินตาคำ</v>
          </cell>
          <cell r="BO460" t="str">
            <v>ผู้กู้
คู่สมรส (ล.1)
ผู้ค้ำประกัน (ล.2)
คู่สมรส (ล.2)</v>
          </cell>
          <cell r="BP460" t="str">
            <v>3520100662153
3539900038631
3509901454174
2580400016674</v>
          </cell>
          <cell r="BQ460" t="str">
            <v>-ไม่พบว่ามีกรรมสิทธิ์ในที่ดิน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อ.สันทราย จ.เชียงใหม่ เลขโฉนด 101522 เลขที่ดิน 6918 หน้าสำรวจ 12460
'-ไม่พบว่ามีกรรมสิทธิ์ในที่ดิน อ.สารภี จ.เชียงใหม่
'-ไม่พบว่ามีกรรมสิทธิ์ในที่ดิน อ.เมืองเชียงใหม่ จ.เชียงใหม่
'-พบว่ามีกรรมสิทธิ์ในที่ดิน อ.สันกำแพง จ.เชียงใหม่ เลขโฉนด 82808 เลขที่ดิน 1898 หน้าสำรวจ 15792</v>
          </cell>
          <cell r="BR460" t="str">
            <v>พบ</v>
          </cell>
          <cell r="BS460" t="str">
            <v>พบ
พบ
ไม่พบ
พบ</v>
          </cell>
          <cell r="BT460">
            <v>9</v>
          </cell>
          <cell r="BU460"/>
          <cell r="BV460"/>
          <cell r="BW460"/>
          <cell r="BX460"/>
          <cell r="BY460" t="str">
            <v>1.นายคุณากร  สุริยะมณี
 2.นางสาวชลหทัย  เหมาะผดุงกุล
3.นายรุ่งโรจน์  วิชิตกมลโรจน์
4.นางสาวณัฐสาริสา  ฉัตรชยาคุณา</v>
          </cell>
          <cell r="BZ460" t="str">
            <v>จำเลยที่ 1
คู่สมรสจำเลยที่ 1
จำเลยที่ 2
คู่สมรสจำเลยที่ 2</v>
          </cell>
          <cell r="CA460" t="str">
            <v>3-5201-00662-15-3
3-5399-00038-63-1
3-5099-01454-17-4
2-5804-00016-67-4</v>
          </cell>
          <cell r="CB46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82808 ต.ต้นเปา อ.สันกำแพง จ.เชียงใหม่ (ปลอดจำนอง)
-พบว่ามีกรรมสิทธิ์ในที่ดินโฉนดเลขที่ 101522 ต.สันทรายน้อย อ.สันทราย จ.เชียงใหม่ (ไปคัดเพิ่ม)</v>
          </cell>
          <cell r="CC460" t="str">
            <v>พบ</v>
          </cell>
          <cell r="CD460"/>
          <cell r="CE460"/>
          <cell r="CF460"/>
          <cell r="CG460"/>
          <cell r="CH460"/>
          <cell r="CI460"/>
          <cell r="CJ460"/>
          <cell r="CK460"/>
          <cell r="CL460"/>
          <cell r="CM460"/>
          <cell r="CN460"/>
          <cell r="CO460"/>
          <cell r="CP460"/>
          <cell r="CQ460"/>
          <cell r="CR460"/>
          <cell r="CS460"/>
          <cell r="CT460"/>
          <cell r="CU460"/>
          <cell r="CV460"/>
          <cell r="CW460"/>
          <cell r="CX460"/>
          <cell r="CY460"/>
          <cell r="CZ460"/>
        </row>
        <row r="461">
          <cell r="B461">
            <v>456</v>
          </cell>
          <cell r="C461"/>
          <cell r="D461"/>
          <cell r="E461"/>
          <cell r="F461">
            <v>800028839036</v>
          </cell>
          <cell r="G461" t="str">
            <v>นาย</v>
          </cell>
          <cell r="H461" t="str">
            <v>บุญชู</v>
          </cell>
          <cell r="I461" t="str">
            <v>เชื้อฉิม</v>
          </cell>
          <cell r="J461" t="str">
            <v>3 6202 00055 28 2</v>
          </cell>
          <cell r="K461" t="str">
            <v>ฝาง</v>
          </cell>
          <cell r="L461" t="str">
            <v>เชียงใหม่ 1</v>
          </cell>
          <cell r="M461">
            <v>8</v>
          </cell>
          <cell r="N461" t="str">
            <v>พัฒนาองค์กรชุมชน (รายบุคคล)</v>
          </cell>
          <cell r="O461" t="str">
            <v>1.บุคคลค้ำประกัน</v>
          </cell>
          <cell r="P461">
            <v>248627.16</v>
          </cell>
          <cell r="Q461"/>
          <cell r="R461" t="str">
            <v>จังหวัดฝาง</v>
          </cell>
          <cell r="S461" t="str">
            <v>ผบ.1188</v>
          </cell>
          <cell r="T461">
            <v>2561</v>
          </cell>
          <cell r="U461" t="str">
            <v>ผบ.1379</v>
          </cell>
          <cell r="V461">
            <v>2561</v>
          </cell>
          <cell r="W461"/>
          <cell r="X461"/>
          <cell r="Y461"/>
          <cell r="Z461"/>
          <cell r="AA461"/>
          <cell r="AB461"/>
          <cell r="AC461"/>
          <cell r="AD461"/>
          <cell r="AE461"/>
          <cell r="AF461"/>
          <cell r="AG461"/>
          <cell r="AH461"/>
          <cell r="AI461"/>
          <cell r="AJ461"/>
          <cell r="AK461"/>
          <cell r="AL461"/>
          <cell r="AM461"/>
          <cell r="AN461"/>
          <cell r="AO461"/>
          <cell r="AP461"/>
          <cell r="AQ461"/>
          <cell r="AR461"/>
          <cell r="AS461"/>
          <cell r="AT461"/>
          <cell r="AU461"/>
          <cell r="AV461"/>
          <cell r="AW461"/>
          <cell r="AX461"/>
          <cell r="AY461"/>
          <cell r="AZ461"/>
          <cell r="BA461"/>
          <cell r="BB461"/>
          <cell r="BC461" t="str">
            <v>ศิราณี</v>
          </cell>
          <cell r="BD461"/>
          <cell r="BE461"/>
          <cell r="BF461"/>
          <cell r="BG461"/>
          <cell r="BH461">
            <v>823561010628</v>
          </cell>
          <cell r="BI461" t="str">
            <v>นายบุญชู   เชื้อฉิม</v>
          </cell>
          <cell r="BJ461"/>
          <cell r="BK461"/>
          <cell r="BL461"/>
          <cell r="BM461"/>
          <cell r="BN461" t="str">
            <v>1.นายบุญชู  เชื้อฉิม
2.นายรุ่ง  บุญโต
3.นางเลิศ  บุญโตหรือทะเรรัมย
4.นายบุญส่ง  นาคเรือ
5.นางสร้อย  แย้มดี
6.นายประธาน  โสนนอก
7.นางหรือนางสาวอุราพร  โนนอกหรือพูนรัมย์</v>
          </cell>
          <cell r="BO461" t="str">
            <v>ผู้กู้
ผู้ค้ำประกัน (ล.2)
คู่สมรส (ล.2)
ผู้ค้ำประกัน (ล.3)
คู่สมรส (ล.3)
ผู้ค้ำประกัน (ล.4)
คู่สมรส (ล.4)</v>
          </cell>
          <cell r="BP461" t="str">
            <v xml:space="preserve">3620200055282
3650400128933
3500900439963
3301700237154
3500900439645
3301700299079
3301700526962
</v>
          </cell>
          <cell r="BQ46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61" t="str">
            <v>ไม่พบ</v>
          </cell>
          <cell r="BS461" t="str">
            <v>พบ
ไม่พบ
พบ
พบ
ไม่พบ
พบ
พบ</v>
          </cell>
          <cell r="BT461"/>
          <cell r="BU461"/>
          <cell r="BV461"/>
          <cell r="BW461"/>
          <cell r="BX461"/>
          <cell r="BY461"/>
          <cell r="BZ461"/>
          <cell r="CA461"/>
          <cell r="CB461"/>
          <cell r="CC461"/>
          <cell r="CD461"/>
          <cell r="CE461"/>
          <cell r="CF461"/>
          <cell r="CG461"/>
          <cell r="CH461"/>
          <cell r="CI461"/>
          <cell r="CJ461"/>
          <cell r="CK461"/>
          <cell r="CL461"/>
          <cell r="CM461"/>
          <cell r="CN461"/>
          <cell r="CO461"/>
          <cell r="CP461"/>
          <cell r="CQ461"/>
          <cell r="CR461"/>
          <cell r="CS461"/>
          <cell r="CT461"/>
          <cell r="CU461"/>
          <cell r="CV461"/>
          <cell r="CW461"/>
          <cell r="CX461"/>
          <cell r="CY461"/>
          <cell r="CZ461"/>
        </row>
        <row r="462">
          <cell r="B462">
            <v>457</v>
          </cell>
          <cell r="C462"/>
          <cell r="D462"/>
          <cell r="E462"/>
          <cell r="F462">
            <v>800037322248</v>
          </cell>
          <cell r="G462" t="str">
            <v>นาง</v>
          </cell>
          <cell r="H462" t="str">
            <v>กรรณิการ์</v>
          </cell>
          <cell r="I462" t="str">
            <v>ไชยกุล</v>
          </cell>
          <cell r="J462" t="str">
            <v>3 5805 00054 13 4</v>
          </cell>
          <cell r="K462" t="str">
            <v>หนองหอย</v>
          </cell>
          <cell r="L462" t="str">
            <v>เชียงใหม่ 1</v>
          </cell>
          <cell r="M462">
            <v>8</v>
          </cell>
          <cell r="N462" t="str">
            <v>ธปช.</v>
          </cell>
          <cell r="O462" t="str">
            <v>1.บุคคลค้ำประกัน</v>
          </cell>
          <cell r="P462">
            <v>151707</v>
          </cell>
          <cell r="Q462">
            <v>15</v>
          </cell>
          <cell r="R462" t="str">
            <v>แขวงเชียงใหม่</v>
          </cell>
          <cell r="S462" t="str">
            <v>ผบ.4150</v>
          </cell>
          <cell r="T462">
            <v>2560</v>
          </cell>
          <cell r="U462" t="str">
            <v>ผบ.9482</v>
          </cell>
          <cell r="V462">
            <v>2560</v>
          </cell>
          <cell r="W462"/>
          <cell r="X462"/>
          <cell r="Y462"/>
          <cell r="Z462">
            <v>3</v>
          </cell>
          <cell r="AA462">
            <v>10</v>
          </cell>
          <cell r="AB462">
            <v>2560</v>
          </cell>
          <cell r="AC462"/>
          <cell r="AD462"/>
          <cell r="AE462"/>
          <cell r="AF462"/>
          <cell r="AG462"/>
          <cell r="AH462"/>
          <cell r="AI462"/>
          <cell r="AJ462"/>
          <cell r="AK462"/>
          <cell r="AL462"/>
          <cell r="AM462"/>
          <cell r="AN462"/>
          <cell r="AO462"/>
          <cell r="AP462"/>
          <cell r="AQ462"/>
          <cell r="AR462"/>
          <cell r="AS462"/>
          <cell r="AT462"/>
          <cell r="AU462"/>
          <cell r="AV462"/>
          <cell r="AW462"/>
          <cell r="AX462"/>
          <cell r="AY462"/>
          <cell r="AZ462"/>
          <cell r="BA462"/>
          <cell r="BB462"/>
          <cell r="BC462" t="str">
            <v>ศิราณี</v>
          </cell>
          <cell r="BD462"/>
          <cell r="BE462"/>
          <cell r="BF462"/>
          <cell r="BG462"/>
          <cell r="BH462">
            <v>823560010593</v>
          </cell>
          <cell r="BI462" t="str">
            <v>นางกรรณิการ์   ไชยกุล</v>
          </cell>
          <cell r="BJ462"/>
          <cell r="BK462"/>
          <cell r="BL462"/>
          <cell r="BM462"/>
          <cell r="BN462" t="str">
            <v>1.นางกรรณิการ์  ไชกุล
2.นายเอนก  ไชยกุล
3.นางกนกอร  อนุดวง
4.นายวิศิษฎ์  อนุดวง
5.นางเสาวภา  อนุดวง
6.นายวัชระ  อนุดวง</v>
          </cell>
          <cell r="BO462" t="str">
            <v xml:space="preserve">ผู้กู้
คู่สมรส (ล.1)
ผู้ค้ำประกัน (ล.2)
คู่สมรส (ล.2)
ผู้ค้ำประกัน (ล.3)
คู่สมรส (ล.3)
</v>
          </cell>
          <cell r="BP462" t="str">
            <v>3580500054134
0000000000000
3580500058008
0000000000000
3841500379333
3801300055381</v>
          </cell>
          <cell r="BQ46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 อ.เมืองเชียงใหม่ จ.เชียงใหม่ เลขโฉนด 56168  เลขที่ดิน 1350 หน้าสำรวจ 6189  
'-ไม่พบว่ามีกรรมสิทธิ์ในที่ดิน อ.หางดง จ.เชียงใหม่
'-ไม่พบว่ามีกรรมสิทธิ์ในที่ดิน อ.สันกำแพง จ.เชียงใหม่</v>
          </cell>
          <cell r="BR462" t="str">
            <v>พบ</v>
          </cell>
          <cell r="BS462" t="str">
            <v>ไม่พบ
พบ
ไม่พบ
ไม่พบ
พบ
พบ</v>
          </cell>
          <cell r="BT462"/>
          <cell r="BU462"/>
          <cell r="BV462"/>
          <cell r="BW462"/>
          <cell r="BX462"/>
          <cell r="BY462"/>
          <cell r="BZ462"/>
          <cell r="CA462"/>
          <cell r="CB462"/>
          <cell r="CC462"/>
          <cell r="CD462"/>
          <cell r="CE462"/>
          <cell r="CF462"/>
          <cell r="CG462"/>
          <cell r="CH462"/>
          <cell r="CI462"/>
          <cell r="CJ462"/>
          <cell r="CK462"/>
          <cell r="CL462"/>
          <cell r="CM462"/>
          <cell r="CN462"/>
          <cell r="CO462"/>
          <cell r="CP462"/>
          <cell r="CQ462"/>
          <cell r="CR462"/>
          <cell r="CS462"/>
          <cell r="CT462"/>
          <cell r="CU462"/>
          <cell r="CV462"/>
          <cell r="CW462"/>
          <cell r="CX462"/>
          <cell r="CY462"/>
          <cell r="CZ462"/>
        </row>
        <row r="463">
          <cell r="B463">
            <v>458</v>
          </cell>
          <cell r="C463"/>
          <cell r="D463"/>
          <cell r="E463"/>
          <cell r="F463">
            <v>800009144414</v>
          </cell>
          <cell r="G463" t="str">
            <v>นาง</v>
          </cell>
          <cell r="H463" t="str">
            <v>วารุณี</v>
          </cell>
          <cell r="I463" t="str">
            <v>ลิ่วเฉลิมวงศ์</v>
          </cell>
          <cell r="J463" t="str">
            <v>3 1020 00712 08 1</v>
          </cell>
          <cell r="K463" t="str">
            <v>สารภี</v>
          </cell>
          <cell r="L463" t="str">
            <v>เชียงใหม่ 3</v>
          </cell>
          <cell r="M463">
            <v>8</v>
          </cell>
          <cell r="N463" t="str">
            <v>ธปช.</v>
          </cell>
          <cell r="O463" t="str">
            <v>1.บุคคลค้ำประกัน</v>
          </cell>
          <cell r="P463"/>
          <cell r="Q463"/>
          <cell r="R463" t="str">
            <v>แขวงเชียงใหม่</v>
          </cell>
          <cell r="S463" t="str">
            <v>ผบ.7836</v>
          </cell>
          <cell r="T463">
            <v>2561</v>
          </cell>
          <cell r="U463" t="str">
            <v>ผบ.8483</v>
          </cell>
          <cell r="V463">
            <v>2561</v>
          </cell>
          <cell r="W463"/>
          <cell r="X463"/>
          <cell r="Y463"/>
          <cell r="Z463">
            <v>28</v>
          </cell>
          <cell r="AA463">
            <v>8</v>
          </cell>
          <cell r="AB463">
            <v>2561</v>
          </cell>
          <cell r="AC463"/>
          <cell r="AD463"/>
          <cell r="AE463"/>
          <cell r="AF463"/>
          <cell r="AG463"/>
          <cell r="AH463"/>
          <cell r="AI463"/>
          <cell r="AJ463"/>
          <cell r="AK463"/>
          <cell r="AL463"/>
          <cell r="AM463"/>
          <cell r="AN463"/>
          <cell r="AO463"/>
          <cell r="AP463"/>
          <cell r="AQ463"/>
          <cell r="AR463"/>
          <cell r="AS463"/>
          <cell r="AT463"/>
          <cell r="AU463"/>
          <cell r="AV463"/>
          <cell r="AW463"/>
          <cell r="AX463"/>
          <cell r="AY463"/>
          <cell r="AZ463"/>
          <cell r="BA463"/>
          <cell r="BB463"/>
          <cell r="BC463" t="str">
            <v>ศิราณี</v>
          </cell>
          <cell r="BD463"/>
          <cell r="BE463"/>
          <cell r="BF463"/>
          <cell r="BG463"/>
          <cell r="BH463">
            <v>823758010647</v>
          </cell>
          <cell r="BI463" t="str">
            <v>นางวารุณี   ลิ่วเฉลิมวงศ์</v>
          </cell>
          <cell r="BJ463"/>
          <cell r="BK463"/>
          <cell r="BL463"/>
          <cell r="BM463"/>
          <cell r="BN463" t="str">
            <v>1.นางวารุณี  ลิ่วเฉลิมวงศ์
2.นายสุนทร  รวมทรัพย์
3.ว่าที่ ร.ต.จตุรงค์  เปรมเสถียร ร.น.
4.นางสาวศิริวรรณ  สังยะ
5.นางปราณี  สังยะ</v>
          </cell>
          <cell r="BO463" t="str">
            <v>จำเลยที่ 1
คู่สมรสจำเลยที่ 1
จำเลยที่ 2
คู่สมรสจำเลยที่ 2
จำเลยที่ 3</v>
          </cell>
          <cell r="BP463" t="str">
            <v>3-1020-00712-08-1
3-1020-01205-08-6
3-1104-00854-60-4
3-5019-00310-45-7
3-5019-00310-44-9</v>
          </cell>
          <cell r="BQ463" t="str">
            <v>-ไม่พบว่ามีกรรมสิทธิ์ในที่ดิน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'-พบว่ามีกรรมสิทธิ์ในที่ดิน โฉนดเลขที่ 55016 ต.ยางเนิ้ง อ.สารภี จ.เชียงใหม่ (ปลอดจำนอง)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v>
          </cell>
          <cell r="BR463" t="str">
            <v>พบ</v>
          </cell>
          <cell r="BS463" t="str">
            <v>พบ
ไม่พบ
พบ
พบ
ไม่พบ</v>
          </cell>
          <cell r="BT463"/>
          <cell r="BU463"/>
          <cell r="BV463"/>
          <cell r="BW463"/>
          <cell r="BX463"/>
          <cell r="BY463"/>
          <cell r="BZ463"/>
          <cell r="CA463"/>
          <cell r="CB463"/>
          <cell r="CC463"/>
          <cell r="CD463"/>
          <cell r="CE463"/>
          <cell r="CF463"/>
          <cell r="CG463"/>
          <cell r="CH463"/>
          <cell r="CI463"/>
          <cell r="CJ463"/>
          <cell r="CK463"/>
          <cell r="CL463"/>
          <cell r="CM463"/>
          <cell r="CN463"/>
          <cell r="CO463"/>
          <cell r="CP463"/>
          <cell r="CQ463"/>
          <cell r="CR463"/>
          <cell r="CS463"/>
          <cell r="CT463"/>
          <cell r="CU463"/>
          <cell r="CV463"/>
          <cell r="CW463"/>
          <cell r="CX463"/>
          <cell r="CY463"/>
          <cell r="CZ463"/>
        </row>
        <row r="464">
          <cell r="B464">
            <v>459</v>
          </cell>
          <cell r="C464"/>
          <cell r="D464"/>
          <cell r="E464"/>
          <cell r="F464">
            <v>800047326312</v>
          </cell>
          <cell r="G464" t="str">
            <v>นาง</v>
          </cell>
          <cell r="H464" t="str">
            <v>อำไพวิทย์</v>
          </cell>
          <cell r="I464" t="str">
            <v>อินขะ</v>
          </cell>
          <cell r="J464" t="str">
            <v>3 5012 00809 13 1</v>
          </cell>
          <cell r="K464" t="str">
            <v>สันป่าตอง</v>
          </cell>
          <cell r="L464" t="str">
            <v>เชียงใหม่ 3</v>
          </cell>
          <cell r="M464">
            <v>8</v>
          </cell>
          <cell r="N464" t="str">
            <v>ธปช.</v>
          </cell>
          <cell r="O464" t="str">
            <v>1.บุคคลค้ำประกัน</v>
          </cell>
          <cell r="P464"/>
          <cell r="Q464"/>
          <cell r="R464" t="str">
            <v>แขวงเชียงใหม่</v>
          </cell>
          <cell r="S464" t="str">
            <v>ผบ.7832</v>
          </cell>
          <cell r="T464">
            <v>2561</v>
          </cell>
          <cell r="U464" t="str">
            <v>ผบ.8433</v>
          </cell>
          <cell r="V464">
            <v>2561</v>
          </cell>
          <cell r="W464"/>
          <cell r="X464"/>
          <cell r="Y464"/>
          <cell r="Z464"/>
          <cell r="AA464"/>
          <cell r="AB464"/>
          <cell r="AC464"/>
          <cell r="AD464"/>
          <cell r="AE464"/>
          <cell r="AF464"/>
          <cell r="AG464"/>
          <cell r="AH464"/>
          <cell r="AI464"/>
          <cell r="AJ464"/>
          <cell r="AK464"/>
          <cell r="AL464"/>
          <cell r="AM464"/>
          <cell r="AN464"/>
          <cell r="AO464"/>
          <cell r="AP464"/>
          <cell r="AQ464"/>
          <cell r="AR464"/>
          <cell r="AS464"/>
          <cell r="AT464"/>
          <cell r="AU464"/>
          <cell r="AV464"/>
          <cell r="AW464"/>
          <cell r="AX464"/>
          <cell r="AY464"/>
          <cell r="AZ464"/>
          <cell r="BA464"/>
          <cell r="BB464"/>
          <cell r="BC464" t="str">
            <v>ศิราณี</v>
          </cell>
          <cell r="BD464"/>
          <cell r="BE464"/>
          <cell r="BF464"/>
          <cell r="BG464"/>
          <cell r="BH464">
            <v>823761010188</v>
          </cell>
          <cell r="BI464" t="str">
            <v>นางอำไพวิทย์   อินขะ</v>
          </cell>
          <cell r="BJ464"/>
          <cell r="BK464"/>
          <cell r="BL464"/>
          <cell r="BM464"/>
          <cell r="BN464" t="str">
            <v>1.นางอำไพวิทย์  อินขะ
2.นายสุชิน  อินขะ
3.นางพูนสุข  คำวงค์ษา
4.นางสาวบัวผิน  สุดใจ</v>
          </cell>
          <cell r="BO464" t="str">
            <v xml:space="preserve">ผู้กู้
คู่สมรส (ล.1)
ผู้ค้ำประกัน (ล.2)
ผู้ค้ำประกัน (ล.3)
</v>
          </cell>
          <cell r="BP464" t="str">
            <v>3501200809131
3501500205885
3501200802357
3501200808088</v>
          </cell>
          <cell r="BQ46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464" t="str">
            <v>ไม่พบ</v>
          </cell>
          <cell r="BS464" t="str">
            <v>พบ
ไม่พบ
ไม่พบ
พบ</v>
          </cell>
          <cell r="BT464"/>
          <cell r="BU464"/>
          <cell r="BV464"/>
          <cell r="BW464"/>
          <cell r="BX464"/>
          <cell r="BY464"/>
          <cell r="BZ464"/>
          <cell r="CA464"/>
          <cell r="CB464"/>
          <cell r="CC464"/>
          <cell r="CD464"/>
          <cell r="CE464"/>
          <cell r="CF464"/>
          <cell r="CG464"/>
          <cell r="CH464"/>
          <cell r="CI464"/>
          <cell r="CJ464"/>
          <cell r="CK464"/>
          <cell r="CL464"/>
          <cell r="CM464"/>
          <cell r="CN464"/>
          <cell r="CO464"/>
          <cell r="CP464"/>
          <cell r="CQ464"/>
          <cell r="CR464"/>
          <cell r="CS464"/>
          <cell r="CT464"/>
          <cell r="CU464"/>
          <cell r="CV464"/>
          <cell r="CW464"/>
          <cell r="CX464"/>
          <cell r="CY464"/>
          <cell r="CZ464"/>
        </row>
        <row r="465">
          <cell r="B465">
            <v>460</v>
          </cell>
          <cell r="C465"/>
          <cell r="D465"/>
          <cell r="E465"/>
          <cell r="F465">
            <v>800043306730</v>
          </cell>
          <cell r="G465" t="str">
            <v>นางสาว</v>
          </cell>
          <cell r="H465" t="str">
            <v>กิ่งกาญจน์</v>
          </cell>
          <cell r="I465" t="str">
            <v>กองกิจ</v>
          </cell>
          <cell r="J465" t="str">
            <v>3 5019 00621 63 1</v>
          </cell>
          <cell r="K465" t="str">
            <v>สารภี</v>
          </cell>
          <cell r="L465" t="str">
            <v>เชียงใหม่ 2</v>
          </cell>
          <cell r="M465">
            <v>8</v>
          </cell>
          <cell r="N465" t="str">
            <v>ธนาคารประชาชน</v>
          </cell>
          <cell r="O465" t="str">
            <v>1.บุคคลค้ำประกัน</v>
          </cell>
          <cell r="P465"/>
          <cell r="Q465"/>
          <cell r="R465" t="str">
            <v>แขวงเชียงใหม่</v>
          </cell>
          <cell r="S465" t="str">
            <v>ผบ.3799</v>
          </cell>
          <cell r="T465">
            <v>2561</v>
          </cell>
          <cell r="U465" t="str">
            <v>ผบ.6078</v>
          </cell>
          <cell r="V465">
            <v>2561</v>
          </cell>
          <cell r="W465"/>
          <cell r="X465"/>
          <cell r="Y465"/>
          <cell r="Z465"/>
          <cell r="AA465"/>
          <cell r="AB465"/>
          <cell r="AC465"/>
          <cell r="AD465"/>
          <cell r="AE465"/>
          <cell r="AF465"/>
          <cell r="AG465"/>
          <cell r="AH465"/>
          <cell r="AI465"/>
          <cell r="AJ465"/>
          <cell r="AK465"/>
          <cell r="AL465"/>
          <cell r="AM465"/>
          <cell r="AN465"/>
          <cell r="AO465"/>
          <cell r="AP465"/>
          <cell r="AQ465"/>
          <cell r="AR465"/>
          <cell r="AS465"/>
          <cell r="AT465"/>
          <cell r="AU465"/>
          <cell r="AV465"/>
          <cell r="AW465"/>
          <cell r="AX465"/>
          <cell r="AY465"/>
          <cell r="AZ465"/>
          <cell r="BA465"/>
          <cell r="BB465"/>
          <cell r="BC465" t="str">
            <v>ศิราณี</v>
          </cell>
          <cell r="BD465"/>
          <cell r="BE465"/>
          <cell r="BF465"/>
          <cell r="BG465"/>
          <cell r="BH465">
            <v>823761010127</v>
          </cell>
          <cell r="BI465" t="str">
            <v>นางสาวกิ่งกาญจน์   กองกิจ</v>
          </cell>
          <cell r="BJ465"/>
          <cell r="BK465"/>
          <cell r="BL465"/>
          <cell r="BM465"/>
          <cell r="BN465" t="str">
            <v>1.นางสาวกิ่งกาญจน์  กองกิจ
2.นางหทัยกาญจน์  จรุงคงเดช
3.นายภูวดล  จรุงคงเดช
4.นางสาวมาลี  วงค์ไชยยา</v>
          </cell>
          <cell r="BO465" t="str">
            <v>ผู้กู้
ผู้ค้ำประกัน (ล.2)
คู่สมรส (ล.2)
ผู้ค้ำประกัน (ล.3)</v>
          </cell>
          <cell r="BP465" t="str">
            <v>3501900621631
3501900621657
3101501127971
3501900627922</v>
          </cell>
          <cell r="BQ465" t="str">
            <v>-ไม่พบว่ามีกรรมสิทธิ์ในที่ดิน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v>
          </cell>
          <cell r="BR465" t="str">
            <v>ไม่พบ</v>
          </cell>
          <cell r="BS465" t="str">
            <v>พบ
พบ
พบ
พบ</v>
          </cell>
          <cell r="BT465"/>
          <cell r="BU465"/>
          <cell r="BV465"/>
          <cell r="BW465"/>
          <cell r="BX465"/>
          <cell r="BY465"/>
          <cell r="BZ465"/>
          <cell r="CA465"/>
          <cell r="CB465"/>
          <cell r="CC465"/>
          <cell r="CD465"/>
          <cell r="CE465"/>
          <cell r="CF465"/>
          <cell r="CG465"/>
          <cell r="CH465"/>
          <cell r="CI465"/>
          <cell r="CJ465"/>
          <cell r="CK465"/>
          <cell r="CL465"/>
          <cell r="CM465"/>
          <cell r="CN465"/>
          <cell r="CO465"/>
          <cell r="CP465"/>
          <cell r="CQ465"/>
          <cell r="CR465"/>
          <cell r="CS465"/>
          <cell r="CT465"/>
          <cell r="CU465"/>
          <cell r="CV465"/>
          <cell r="CW465"/>
          <cell r="CX465"/>
          <cell r="CY465"/>
          <cell r="CZ465"/>
        </row>
        <row r="466">
          <cell r="B466">
            <v>461</v>
          </cell>
          <cell r="C466"/>
          <cell r="D466"/>
          <cell r="E466"/>
          <cell r="F466">
            <v>800031054946</v>
          </cell>
          <cell r="G466" t="str">
            <v>นาย</v>
          </cell>
          <cell r="H466" t="str">
            <v>บุญจักร</v>
          </cell>
          <cell r="I466" t="str">
            <v>อินเรือง</v>
          </cell>
          <cell r="J466" t="str">
            <v>3 5703 00549 02 4</v>
          </cell>
          <cell r="K466" t="str">
            <v>เชียงใหม่</v>
          </cell>
          <cell r="L466" t="str">
            <v>เชียงใหม่ 1</v>
          </cell>
          <cell r="M466">
            <v>8</v>
          </cell>
          <cell r="N466"/>
          <cell r="O466"/>
          <cell r="P466">
            <v>99968</v>
          </cell>
          <cell r="Q466">
            <v>12</v>
          </cell>
          <cell r="R466" t="str">
            <v>แขวงเชียงใหม่</v>
          </cell>
          <cell r="S466" t="str">
            <v>ผบ.2619</v>
          </cell>
          <cell r="T466">
            <v>2562</v>
          </cell>
          <cell r="U466" t="str">
            <v>ผบ.3065</v>
          </cell>
          <cell r="V466">
            <v>2562</v>
          </cell>
          <cell r="W466"/>
          <cell r="X466"/>
          <cell r="Y466"/>
          <cell r="Z466"/>
          <cell r="AA466"/>
          <cell r="AB466"/>
          <cell r="AC466"/>
          <cell r="AD466"/>
          <cell r="AE466"/>
          <cell r="AF466"/>
          <cell r="AG466"/>
          <cell r="AH466"/>
          <cell r="AI466"/>
          <cell r="AJ466"/>
          <cell r="AK466"/>
          <cell r="AL466"/>
          <cell r="AM466"/>
          <cell r="AN466"/>
          <cell r="AO466"/>
          <cell r="AP466"/>
          <cell r="AQ466"/>
          <cell r="AR466"/>
          <cell r="AS466"/>
          <cell r="AT466"/>
          <cell r="AU466"/>
          <cell r="AV466"/>
          <cell r="AW466"/>
          <cell r="AX466"/>
          <cell r="AY466"/>
          <cell r="AZ466"/>
          <cell r="BA466"/>
          <cell r="BB466" t="str">
            <v>รายงานผลสืบวันที่ 7/1/2568</v>
          </cell>
          <cell r="BC466" t="str">
            <v>ศิราณี</v>
          </cell>
          <cell r="BD466"/>
          <cell r="BE466"/>
          <cell r="BF466"/>
          <cell r="BG466"/>
          <cell r="BH466">
            <v>800031054946</v>
          </cell>
          <cell r="BI466" t="str">
            <v>นายบุญจักร   อินเรือง</v>
          </cell>
          <cell r="BJ466"/>
          <cell r="BK466"/>
          <cell r="BL466"/>
          <cell r="BM466"/>
          <cell r="BN466" t="str">
            <v>1.นายบุญจักร  อินเรือง
2.นางปิยวรรณ  ตุณาเสน
3.นางสาวหรือนางอัจฉรา  อินเรือง
4.นางสาวผ่องใส  ใจหนัก</v>
          </cell>
          <cell r="BO466" t="str">
            <v>ผู้กู้
คู่สมรส (ล.1)
ผู้ค้ำประกัน (ล.2)
ผู้ค้ำประกัน (ล.3)</v>
          </cell>
          <cell r="BP466" t="str">
            <v>3570300549024
0000000000000
3570300549032
5500500003340</v>
          </cell>
          <cell r="BQ46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อ.ดอยสะเก็ด จ.เชียงใหม่ เลขโฉนด 40560(กรรมสิทธิ์รวม) , 52326 เลขที่ดิน 2 ,311 หน้าสำรวจ 6207 , 5326 </v>
          </cell>
          <cell r="BR466" t="str">
            <v>พบ</v>
          </cell>
          <cell r="BS466" t="str">
            <v>ไม่พบ
ไม่พบ
พบ
ไม่พบ</v>
          </cell>
          <cell r="BT466"/>
          <cell r="BU466"/>
          <cell r="BV466"/>
          <cell r="BW466"/>
          <cell r="BX466"/>
          <cell r="BY466" t="str">
            <v>1.นายบุญจักร  อินเรือง
2.นางสาวหรือนางอัจฉรา  อินเรือง
3.นางสาวผ่องใส  ใจหนัก</v>
          </cell>
          <cell r="BZ466" t="str">
            <v>จำเลยที่ 1
จำเลยที่ 2
จำเลยที่ 3</v>
          </cell>
          <cell r="CA466" t="str">
            <v>3-5703-00549-02-4
3-5703-00549-03-2
5-5005-00003-34-0</v>
          </cell>
          <cell r="CB46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อ.บางละมุง จ.ชลบุรี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40560 ต.เชิงดอย อ.ดอยสะเก็ด จ.เชียงใหม่ (ปลอดจำนอง) 
-พบว่ามีกรรมสิทธิ์ในที่ดินโฉนดเลขที่ 52326 ต.ป่าป้อง อ.ดอยสะเก็ด จ.เชียงใหม่ (ไปคัดเพิ่ม)</v>
          </cell>
          <cell r="CC466" t="str">
            <v>พบ</v>
          </cell>
          <cell r="CD466"/>
          <cell r="CE466"/>
          <cell r="CF466"/>
          <cell r="CG466"/>
          <cell r="CH466"/>
          <cell r="CI466"/>
          <cell r="CJ466"/>
          <cell r="CK466"/>
          <cell r="CL466"/>
          <cell r="CM466"/>
          <cell r="CN466"/>
          <cell r="CO466"/>
          <cell r="CP466"/>
          <cell r="CQ466"/>
          <cell r="CR466"/>
          <cell r="CS466"/>
          <cell r="CT466"/>
          <cell r="CU466"/>
          <cell r="CV466"/>
          <cell r="CW466"/>
          <cell r="CX466"/>
          <cell r="CY466"/>
          <cell r="CZ466"/>
        </row>
        <row r="467">
          <cell r="B467">
            <v>462</v>
          </cell>
          <cell r="C467"/>
          <cell r="D467"/>
          <cell r="E467"/>
          <cell r="F467">
            <v>800043127599</v>
          </cell>
          <cell r="G467" t="str">
            <v>นาย</v>
          </cell>
          <cell r="H467" t="str">
            <v>บุญธรรม</v>
          </cell>
          <cell r="I467" t="str">
            <v>เจริญวงค์หรือเจริญวงศ์</v>
          </cell>
          <cell r="J467" t="str">
            <v>3 5099 00451 00 7</v>
          </cell>
          <cell r="K467" t="str">
            <v>เชียงใหม่</v>
          </cell>
          <cell r="L467" t="str">
            <v>เชียงใหม่ 1</v>
          </cell>
          <cell r="M467">
            <v>8</v>
          </cell>
          <cell r="N467" t="str">
            <v>สินเชื่อเพื่อพัฒนากลุ่มอาชีพ</v>
          </cell>
          <cell r="O467" t="str">
            <v>1.บุคคลค้ำประกัน</v>
          </cell>
          <cell r="P467">
            <v>1193547.54</v>
          </cell>
          <cell r="Q467">
            <v>42084.31</v>
          </cell>
          <cell r="R467" t="str">
            <v>จังหวัดเชียงใหม่</v>
          </cell>
          <cell r="S467" t="str">
            <v>ผบ1102</v>
          </cell>
          <cell r="T467">
            <v>2562</v>
          </cell>
          <cell r="U467" t="str">
            <v>ผบ1331</v>
          </cell>
          <cell r="V467">
            <v>2562</v>
          </cell>
          <cell r="W467"/>
          <cell r="X467"/>
          <cell r="Y467"/>
          <cell r="Z467"/>
          <cell r="AA467"/>
          <cell r="AB467"/>
          <cell r="AC467"/>
          <cell r="AD467"/>
          <cell r="AE467"/>
          <cell r="AF467"/>
          <cell r="AG467"/>
          <cell r="AH467"/>
          <cell r="AI467"/>
          <cell r="AJ467"/>
          <cell r="AK467"/>
          <cell r="AL467"/>
          <cell r="AM467"/>
          <cell r="AN467"/>
          <cell r="AO467"/>
          <cell r="AP467"/>
          <cell r="AQ467"/>
          <cell r="AR467"/>
          <cell r="AS467"/>
          <cell r="AT467"/>
          <cell r="AU467"/>
          <cell r="AV467"/>
          <cell r="AW467"/>
          <cell r="AX467"/>
          <cell r="AY467"/>
          <cell r="AZ467"/>
          <cell r="BA467"/>
          <cell r="BB467"/>
          <cell r="BC467" t="str">
            <v>ศิราณี</v>
          </cell>
          <cell r="BD467"/>
          <cell r="BE467"/>
          <cell r="BF467"/>
          <cell r="BG467"/>
          <cell r="BH467" t="str">
            <v xml:space="preserve"> </v>
          </cell>
          <cell r="BI467" t="str">
            <v>นายบุญธรรม   เจริญวงค์หรือเจริญวงศ์</v>
          </cell>
          <cell r="BJ467"/>
          <cell r="BK467"/>
          <cell r="BL467"/>
          <cell r="BM467"/>
          <cell r="BN467" t="str">
            <v>1.นายบุญธรรม  เจริญวงค์หรือเจริญวงศ์
2.นางวิจิตรา  บุญเป็ง
3.นายโสฬส  ทิจจรัตน์
4.พ.ต.ท.หญิงสายพิน  ทิจจรัจน์
5.นายวัชรชัย  สุวรรณหล่อ
6.นางทองทวี  พรประภา
7.นางสาวนิรมล  เลิศศรีมงคล</v>
          </cell>
          <cell r="BO467" t="str">
            <v>ผู้กู้
คู่สมรส (ล.1)
ผู้ค้ำประกัน (ล.2)
คู่สมรส (ล.2)
ผู้ค้ำประกัน (ล.3)
คู่สมรส (ล.3)
ผู้ค้ำประกัน (ล.4)</v>
          </cell>
          <cell r="BP467" t="str">
            <v>3509900451007
0000000000000
3501200143442
3501200074288
3509901275628
0000000000000
3509900651405</v>
          </cell>
          <cell r="BQ46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67" t="str">
            <v>ไม่พบ</v>
          </cell>
          <cell r="BS467" t="str">
            <v xml:space="preserve">ไม่พบ
ไม่พบ
พบ
พบ
พบ
พบ
พบ
</v>
          </cell>
          <cell r="BT467"/>
          <cell r="BU467"/>
          <cell r="BV467"/>
          <cell r="BW467"/>
          <cell r="BX467"/>
          <cell r="BY467" t="str">
            <v>1.นายบุญธรรม  เจริญวงค์หรือเจริญวงศ์
2.นายโสฬส  ทิจจรัตน์
3.พ.ต.ท.หญิงสายพิน  ทิจจรัจน์
4.นายวัชรชัย  สุวรรณหล่อ
5.นางสาวนิรมล  เลิศศรีมงคล</v>
          </cell>
          <cell r="BZ467" t="str">
            <v>จำเลยที่ 1
จำเลยที่ 2
คู่สมรสจำเลยที่ 2
จำเลยที่ 3
จำเลยที่ 4</v>
          </cell>
          <cell r="CA467" t="str">
            <v>3-5099-00451-00-7
3-50120-0143-44-2
3-5012--00074-28-8
3-5099-01275-62-8
3-5099-00651-40-5</v>
          </cell>
          <cell r="CB467"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35943 ต.ยุหว่า อ.สันป่าตอง จ.เชียงใหม่ (ปลอดจำนอง)
-พบว่ามีกรรมสิทธิ์ในที่ดินโฉนดเลขที่ 8069 ต.ยุหว่า อ.สันป่าตอง จ.เชียงใหม่ (ปลอดจำนอง)
-ไม่พบว่ามีกรรมสิทธิ์ในที่ดิน อ.เมืองเชียงใหม่ จ.เชียงใหม่
-พบว่ามีกรรมสิทธิ์ในที่ดินโฉนดเลขที่ 8069 ต.ยุหว่า อ.สันป่าตอง จ.เชียงใหม่ (สินสมรส)
-ไม่พบว่ามีกรรมสิทธิ์ในที่ดิน อ.เมืองเชียงใหม่ จ.เชียงใหม่
-พบว่ามีกรรมสิทธิ์ในที่ดินโฉนดเลขที่ 34181 ต.หางดง อ.หางดง จ.เชียงใหม่ (ติดจำนอง)
-ไม่พบว่ามีกรรมสิทธิ์ในที่ดิน อ.ฝาง จ.เชียงใหม่
-ไม่พบว่ามีกรรมสิทธิ์ในที่ดิน อ.เมืองเชียงใหม่ จ.เชียงใหม่</v>
          </cell>
          <cell r="CC467" t="str">
            <v>พบ</v>
          </cell>
          <cell r="CD467"/>
          <cell r="CE467"/>
          <cell r="CF467"/>
          <cell r="CG467"/>
          <cell r="CH467"/>
          <cell r="CI467"/>
          <cell r="CJ467"/>
          <cell r="CK467"/>
          <cell r="CL467"/>
          <cell r="CM467"/>
          <cell r="CN467"/>
          <cell r="CO467"/>
          <cell r="CP467"/>
          <cell r="CQ467"/>
          <cell r="CR467"/>
          <cell r="CS467"/>
          <cell r="CT467"/>
          <cell r="CU467"/>
          <cell r="CV467"/>
          <cell r="CW467"/>
          <cell r="CX467"/>
          <cell r="CY467"/>
          <cell r="CZ467"/>
        </row>
        <row r="468">
          <cell r="B468">
            <v>463</v>
          </cell>
          <cell r="C468"/>
          <cell r="D468"/>
          <cell r="E468"/>
          <cell r="F468">
            <v>800028445503</v>
          </cell>
          <cell r="G468" t="str">
            <v>นาง</v>
          </cell>
          <cell r="H468" t="str">
            <v>บัวจันทร์</v>
          </cell>
          <cell r="I468" t="str">
            <v>มายะวงค์</v>
          </cell>
          <cell r="J468" t="str">
            <v>3 5019 00579 28 6</v>
          </cell>
          <cell r="K468" t="str">
            <v>ดอยเต่า</v>
          </cell>
          <cell r="L468" t="str">
            <v>เชียงใหม่ 2</v>
          </cell>
          <cell r="M468">
            <v>8</v>
          </cell>
          <cell r="N468" t="str">
            <v>ธนาคารประชาชน</v>
          </cell>
          <cell r="O468" t="str">
            <v>1.บุคคลค้ำประกัน</v>
          </cell>
          <cell r="P468">
            <v>30186</v>
          </cell>
          <cell r="Q468">
            <v>7131.58</v>
          </cell>
          <cell r="R468" t="str">
            <v>จังหวัดฮอด</v>
          </cell>
          <cell r="S468" t="str">
            <v>ผบ.1124</v>
          </cell>
          <cell r="T468">
            <v>2562</v>
          </cell>
          <cell r="U468" t="str">
            <v>ผบ.1200</v>
          </cell>
          <cell r="V468">
            <v>2562</v>
          </cell>
          <cell r="W468"/>
          <cell r="X468"/>
          <cell r="Y468"/>
          <cell r="Z468">
            <v>25</v>
          </cell>
          <cell r="AA468">
            <v>11</v>
          </cell>
          <cell r="AB468">
            <v>2562</v>
          </cell>
          <cell r="AC468"/>
          <cell r="AD468"/>
          <cell r="AE468"/>
          <cell r="AF468"/>
          <cell r="AG468"/>
          <cell r="AH468"/>
          <cell r="AI468"/>
          <cell r="AJ468"/>
          <cell r="AK468"/>
          <cell r="AL468"/>
          <cell r="AM468"/>
          <cell r="AN468"/>
          <cell r="AO468"/>
          <cell r="AP468"/>
          <cell r="AQ468"/>
          <cell r="AR468"/>
          <cell r="AS468"/>
          <cell r="AT468"/>
          <cell r="AU468"/>
          <cell r="AV468"/>
          <cell r="AW468"/>
          <cell r="AX468"/>
          <cell r="AY468"/>
          <cell r="AZ468"/>
          <cell r="BA468"/>
          <cell r="BB468"/>
          <cell r="BC468" t="str">
            <v>ศิราณี</v>
          </cell>
          <cell r="BD468"/>
          <cell r="BE468"/>
          <cell r="BF468"/>
          <cell r="BG468"/>
          <cell r="BH468">
            <v>883262011613</v>
          </cell>
          <cell r="BI468" t="str">
            <v>นางบัวจันทร์   มายะวงค์</v>
          </cell>
          <cell r="BJ468"/>
          <cell r="BK468"/>
          <cell r="BL468"/>
          <cell r="BM468"/>
          <cell r="BN468" t="str">
            <v>1.นางบัวจันทร์  มายะวงค์
2.นายทรัพย์  มายะวงค์
3.นายศรัณยู  ปัญญาคำ
4.นางสาวสุชาดา  ปู่แก้ว
5.นายประวิท  ปู่จันทร์</v>
          </cell>
          <cell r="BO468" t="str">
            <v>ผู้กู้
คู่สมรส (ล.1)
ผู้ค้ำประกัน (ล.2)
ผู้ค้ำประกัน (ล.3)
คู่สมรส (ล.3)</v>
          </cell>
          <cell r="BP468" t="str">
            <v>3501900579286
3501700082914
1501790000274
1501700003112
3501700083848</v>
          </cell>
          <cell r="BQ46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68" t="str">
            <v>ไม่พบ</v>
          </cell>
          <cell r="BS468" t="str">
            <v>ไม่พบ
พบ
พบ
พบ
ไม่พบ</v>
          </cell>
          <cell r="BT468"/>
          <cell r="BU468"/>
          <cell r="BV468"/>
          <cell r="BW468"/>
          <cell r="BX468"/>
          <cell r="BY468"/>
          <cell r="BZ468"/>
          <cell r="CA468"/>
          <cell r="CB468"/>
          <cell r="CC468"/>
          <cell r="CD468"/>
          <cell r="CE468"/>
          <cell r="CF468"/>
          <cell r="CG468"/>
          <cell r="CH468"/>
          <cell r="CI468"/>
          <cell r="CJ468"/>
          <cell r="CK468"/>
          <cell r="CL468"/>
          <cell r="CM468"/>
          <cell r="CN468"/>
          <cell r="CO468"/>
          <cell r="CP468"/>
          <cell r="CQ468"/>
          <cell r="CR468"/>
          <cell r="CS468"/>
          <cell r="CT468"/>
          <cell r="CU468"/>
          <cell r="CV468"/>
          <cell r="CW468"/>
          <cell r="CX468"/>
          <cell r="CY468"/>
          <cell r="CZ468"/>
        </row>
        <row r="469">
          <cell r="B469">
            <v>464</v>
          </cell>
          <cell r="C469"/>
          <cell r="D469"/>
          <cell r="E469"/>
          <cell r="F469">
            <v>800049065876</v>
          </cell>
          <cell r="G469" t="str">
            <v>นาง</v>
          </cell>
          <cell r="H469" t="str">
            <v>บัวซอน</v>
          </cell>
          <cell r="I469" t="str">
            <v>ยมศรีเคน</v>
          </cell>
          <cell r="J469">
            <v>3510600754481</v>
          </cell>
          <cell r="K469" t="str">
            <v>ดอยเต่า</v>
          </cell>
          <cell r="L469" t="str">
            <v>เชียงใหม่ 2</v>
          </cell>
          <cell r="M469">
            <v>8</v>
          </cell>
          <cell r="N469" t="str">
            <v>พัฒนาองค์กรชุมชน (รายบุคคล)</v>
          </cell>
          <cell r="O469" t="str">
            <v>1.บุคคลค้ำประกัน</v>
          </cell>
          <cell r="P469">
            <v>185470.99</v>
          </cell>
          <cell r="Q469">
            <v>56740.9</v>
          </cell>
          <cell r="R469" t="str">
            <v>จังหวัดฮอด</v>
          </cell>
          <cell r="S469" t="str">
            <v>ผบ.1201</v>
          </cell>
          <cell r="T469">
            <v>2562</v>
          </cell>
          <cell r="U469" t="str">
            <v>ผบ.1225</v>
          </cell>
          <cell r="V469">
            <v>2562</v>
          </cell>
          <cell r="W469"/>
          <cell r="X469"/>
          <cell r="Y469"/>
          <cell r="Z469">
            <v>25</v>
          </cell>
          <cell r="AA469">
            <v>11</v>
          </cell>
          <cell r="AB469">
            <v>2562</v>
          </cell>
          <cell r="AC469"/>
          <cell r="AD469"/>
          <cell r="AE469"/>
          <cell r="AF469"/>
          <cell r="AG469"/>
          <cell r="AH469"/>
          <cell r="AI469"/>
          <cell r="AJ469"/>
          <cell r="AK469"/>
          <cell r="AL469"/>
          <cell r="AM469"/>
          <cell r="AN469"/>
          <cell r="AO469"/>
          <cell r="AP469"/>
          <cell r="AQ469"/>
          <cell r="AR469"/>
          <cell r="AS469"/>
          <cell r="AT469"/>
          <cell r="AU469"/>
          <cell r="AV469"/>
          <cell r="AW469"/>
          <cell r="AX469"/>
          <cell r="AY469"/>
          <cell r="AZ469"/>
          <cell r="BA469"/>
          <cell r="BB469"/>
          <cell r="BC469" t="str">
            <v>ศิราณี</v>
          </cell>
          <cell r="BD469"/>
          <cell r="BE469"/>
          <cell r="BF469"/>
          <cell r="BG469"/>
          <cell r="BH469">
            <v>883262011580</v>
          </cell>
          <cell r="BI469" t="str">
            <v>นางบัวซอน   ยมศรีเคน</v>
          </cell>
          <cell r="BJ469"/>
          <cell r="BK469"/>
          <cell r="BL469"/>
          <cell r="BM469"/>
          <cell r="BN469" t="str">
            <v>1.นางบัวซอน  ยมศรีเคน
2.นายพิทักษ์  ยมศรีเคน
3.นางเรืองใจ  จันต๊ะวงค์
4.นายอนันต์  จันต๊ะวงค์
5.นางนิตยา  พละวงค์รัตน์</v>
          </cell>
          <cell r="BO469" t="str">
            <v xml:space="preserve">ผู้กู้
คู่สมรส (ล.1)
ผู้ค้ำประกัน (ล.2)
คู่สมรส (ล.3)
ผู้ค้ำประกัน (ล.3)
</v>
          </cell>
          <cell r="BP469" t="str">
            <v>3510600754481
3440400537681
3501700238931
3510400114526
3510600732371</v>
          </cell>
          <cell r="BQ46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69" t="str">
            <v>ไม่พบ</v>
          </cell>
          <cell r="BS469" t="str">
            <v>พบ
พบ
ไม่พบ
ไม่พบ
ไม่พบ</v>
          </cell>
          <cell r="BT469"/>
          <cell r="BU469"/>
          <cell r="BV469"/>
          <cell r="BW469"/>
          <cell r="BX469"/>
          <cell r="BY469"/>
          <cell r="BZ469"/>
          <cell r="CA469"/>
          <cell r="CB469"/>
          <cell r="CC469"/>
          <cell r="CD469"/>
          <cell r="CE469"/>
          <cell r="CF469"/>
          <cell r="CG469"/>
          <cell r="CH469"/>
          <cell r="CI469"/>
          <cell r="CJ469"/>
          <cell r="CK469"/>
          <cell r="CL469"/>
          <cell r="CM469"/>
          <cell r="CN469"/>
          <cell r="CO469"/>
          <cell r="CP469"/>
          <cell r="CQ469"/>
          <cell r="CR469"/>
          <cell r="CS469"/>
          <cell r="CT469"/>
          <cell r="CU469"/>
          <cell r="CV469"/>
          <cell r="CW469"/>
          <cell r="CX469"/>
          <cell r="CY469"/>
          <cell r="CZ469"/>
        </row>
        <row r="470">
          <cell r="B470">
            <v>465</v>
          </cell>
          <cell r="C470"/>
          <cell r="D470"/>
          <cell r="E470"/>
          <cell r="F470">
            <v>800039697217</v>
          </cell>
          <cell r="G470" t="str">
            <v>นาง</v>
          </cell>
          <cell r="H470" t="str">
            <v>กัญญา</v>
          </cell>
          <cell r="I470" t="str">
            <v>สุวันแปง</v>
          </cell>
          <cell r="J470" t="str">
            <v>3 5104 00368 66 8</v>
          </cell>
          <cell r="K470" t="str">
            <v>ดอยเต่า</v>
          </cell>
          <cell r="L470" t="str">
            <v>เชียงใหม่ 2</v>
          </cell>
          <cell r="M470">
            <v>8</v>
          </cell>
          <cell r="N470" t="str">
            <v>พัฒนาองค์กรชุมชน (รายบุคคล)</v>
          </cell>
          <cell r="O470" t="str">
            <v>1.บุคคลค้ำประกัน</v>
          </cell>
          <cell r="P470">
            <v>155756.35</v>
          </cell>
          <cell r="Q470">
            <v>16323.91</v>
          </cell>
          <cell r="R470" t="str">
            <v>จังหวัดฮอด</v>
          </cell>
          <cell r="S470" t="str">
            <v>ผบ.1205</v>
          </cell>
          <cell r="T470">
            <v>2562</v>
          </cell>
          <cell r="U470" t="str">
            <v>ผบ.1228</v>
          </cell>
          <cell r="V470">
            <v>2562</v>
          </cell>
          <cell r="W470"/>
          <cell r="X470"/>
          <cell r="Y470"/>
          <cell r="Z470">
            <v>25</v>
          </cell>
          <cell r="AA470">
            <v>11</v>
          </cell>
          <cell r="AB470">
            <v>2562</v>
          </cell>
          <cell r="AC470"/>
          <cell r="AD470"/>
          <cell r="AE470"/>
          <cell r="AF470"/>
          <cell r="AG470"/>
          <cell r="AH470"/>
          <cell r="AI470"/>
          <cell r="AJ470"/>
          <cell r="AK470"/>
          <cell r="AL470"/>
          <cell r="AM470"/>
          <cell r="AN470"/>
          <cell r="AO470"/>
          <cell r="AP470"/>
          <cell r="AQ470"/>
          <cell r="AR470"/>
          <cell r="AS470"/>
          <cell r="AT470"/>
          <cell r="AU470"/>
          <cell r="AV470"/>
          <cell r="AW470"/>
          <cell r="AX470"/>
          <cell r="AY470"/>
          <cell r="AZ470"/>
          <cell r="BA470"/>
          <cell r="BB470"/>
          <cell r="BC470" t="str">
            <v>ศิราณี</v>
          </cell>
          <cell r="BD470"/>
          <cell r="BE470"/>
          <cell r="BF470" t="str">
            <v>ศูนย์ 2</v>
          </cell>
          <cell r="BG470"/>
          <cell r="BH470">
            <v>883262011614</v>
          </cell>
          <cell r="BI470" t="str">
            <v>นางกัญญา   สุวันแปง</v>
          </cell>
          <cell r="BJ470"/>
          <cell r="BK470"/>
          <cell r="BL470"/>
          <cell r="BM470"/>
          <cell r="BN470" t="str">
            <v>1.นางสาวกัญญา ตาธิยะหรือนางกัญญา สุวันแปง
2.นายอำพล สุวันแปง
3.นายบุญส่ง เจริญวงศ์วาน
4.นางสาวพิจิตรา ปู่ปวน
5.นายถาวร สายเขื่อนสี
6.นางนภารัตน์ ปู่เงิน</v>
          </cell>
          <cell r="BO470" t="str">
            <v xml:space="preserve">ผู้กู้
คู่สมรส (ล.1)
ผู้ค้ำประกัน (ล.2)
คู่สมรส (ล.2)
ผู้ค้ำประกัน (ล.3)
คู่สมรส (ล.3)
</v>
          </cell>
          <cell r="BP470" t="str">
            <v>3510400368668
3501700113372
3500800195540</v>
          </cell>
          <cell r="BQ47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0" t="str">
            <v>ไม่พบ</v>
          </cell>
          <cell r="BS470" t="str">
            <v>ไม่พบ
ไม่พบ
ไม่พบ
ไม่พย
พบ
ไม่พบ</v>
          </cell>
          <cell r="BT470"/>
          <cell r="BU470"/>
          <cell r="BV470"/>
          <cell r="BW470"/>
          <cell r="BX470"/>
          <cell r="BY470"/>
          <cell r="BZ470"/>
          <cell r="CA470"/>
          <cell r="CB470"/>
          <cell r="CC470"/>
          <cell r="CD470"/>
          <cell r="CE470"/>
          <cell r="CF470"/>
          <cell r="CG470"/>
          <cell r="CH470"/>
          <cell r="CI470"/>
          <cell r="CJ470"/>
          <cell r="CK470"/>
          <cell r="CL470"/>
          <cell r="CM470"/>
          <cell r="CN470"/>
          <cell r="CO470"/>
          <cell r="CP470"/>
          <cell r="CQ470"/>
          <cell r="CR470"/>
          <cell r="CS470"/>
          <cell r="CT470"/>
          <cell r="CU470"/>
          <cell r="CV470"/>
          <cell r="CW470"/>
          <cell r="CX470"/>
          <cell r="CY470"/>
          <cell r="CZ470"/>
        </row>
        <row r="471">
          <cell r="B471">
            <v>466</v>
          </cell>
          <cell r="C471"/>
          <cell r="D471"/>
          <cell r="E471"/>
          <cell r="F471">
            <v>800039723690</v>
          </cell>
          <cell r="G471" t="str">
            <v>นางสาว</v>
          </cell>
          <cell r="H471" t="str">
            <v>แก้วฑิพย์หรือผัดแก้ว</v>
          </cell>
          <cell r="I471" t="str">
            <v>ตาต๊ะหรือทาต๊ะ</v>
          </cell>
          <cell r="J471">
            <v>3501700113291</v>
          </cell>
          <cell r="K471" t="str">
            <v>ดอยเต่า</v>
          </cell>
          <cell r="L471" t="str">
            <v>เชียงใหม่ 2</v>
          </cell>
          <cell r="M471">
            <v>8</v>
          </cell>
          <cell r="N471" t="str">
            <v>พัฒนาองค์กรชุมชน (รายบุคคล)</v>
          </cell>
          <cell r="O471" t="str">
            <v>1.บุคคลค้ำประกัน</v>
          </cell>
          <cell r="P471">
            <v>85779.55</v>
          </cell>
          <cell r="Q471">
            <v>27109.25</v>
          </cell>
          <cell r="R471" t="str">
            <v>จังหวัดฮอด</v>
          </cell>
          <cell r="S471" t="str">
            <v>ผบ.1115</v>
          </cell>
          <cell r="T471">
            <v>2562</v>
          </cell>
          <cell r="U471" t="str">
            <v>ผบ.1199</v>
          </cell>
          <cell r="V471">
            <v>2562</v>
          </cell>
          <cell r="W471"/>
          <cell r="X471"/>
          <cell r="Y471"/>
          <cell r="Z471">
            <v>25</v>
          </cell>
          <cell r="AA471">
            <v>11</v>
          </cell>
          <cell r="AB471">
            <v>2562</v>
          </cell>
          <cell r="AC471"/>
          <cell r="AD471"/>
          <cell r="AE471"/>
          <cell r="AF471"/>
          <cell r="AG471"/>
          <cell r="AH471"/>
          <cell r="AI471"/>
          <cell r="AJ471"/>
          <cell r="AK471"/>
          <cell r="AL471"/>
          <cell r="AM471"/>
          <cell r="AN471"/>
          <cell r="AO471"/>
          <cell r="AP471"/>
          <cell r="AQ471"/>
          <cell r="AR471"/>
          <cell r="AS471"/>
          <cell r="AT471"/>
          <cell r="AU471"/>
          <cell r="AV471"/>
          <cell r="AW471"/>
          <cell r="AX471"/>
          <cell r="AY471"/>
          <cell r="AZ471"/>
          <cell r="BA471"/>
          <cell r="BB471"/>
          <cell r="BC471" t="str">
            <v>ศิราณี</v>
          </cell>
          <cell r="BD471"/>
          <cell r="BE471"/>
          <cell r="BF471"/>
          <cell r="BG471"/>
          <cell r="BH471">
            <v>883262011577</v>
          </cell>
          <cell r="BI471" t="str">
            <v>นางสาวแก้วฑิพย์หรือผัดแก้ว   ตาต๊ะหรือทาต๊ะ</v>
          </cell>
          <cell r="BJ471"/>
          <cell r="BK471"/>
          <cell r="BL471"/>
          <cell r="BM471"/>
          <cell r="BN471" t="str">
            <v>1.นางสาวแก้วฑิพย์ ตาต๊ะหรือนางสาวผัดแก้ว ทาต๊ะ
2.นางสมหมาย สมอ้าย
3.นางเอื้อง สมอ้าย
4.นางสาวจันทร์แก้ว ตาคำหรือนางจันทร์ สิทฺวงค์</v>
          </cell>
          <cell r="BO471" t="str">
            <v>ผู้กู้
ผู้ค้ำประกัน (ล.2)
คู่สมรส (ล.2)
ผู้ค้ำประกัน (ล.3)</v>
          </cell>
          <cell r="BP471" t="str">
            <v>3501700113291
1501600072171
3501300530022
3501700189972</v>
          </cell>
          <cell r="BQ47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1" t="str">
            <v>ไม่พบ</v>
          </cell>
          <cell r="BS471" t="str">
            <v>พบ
ไม่พบ
ไม่พบ
พบ</v>
          </cell>
          <cell r="BT471"/>
          <cell r="BU471"/>
          <cell r="BV471"/>
          <cell r="BW471"/>
          <cell r="BX471"/>
          <cell r="BY471"/>
          <cell r="BZ471"/>
          <cell r="CA471"/>
          <cell r="CB471"/>
          <cell r="CC471"/>
          <cell r="CD471"/>
          <cell r="CE471"/>
          <cell r="CF471"/>
          <cell r="CG471"/>
          <cell r="CH471"/>
          <cell r="CI471"/>
          <cell r="CJ471"/>
          <cell r="CK471"/>
          <cell r="CL471"/>
          <cell r="CM471"/>
          <cell r="CN471"/>
          <cell r="CO471"/>
          <cell r="CP471"/>
          <cell r="CQ471"/>
          <cell r="CR471"/>
          <cell r="CS471"/>
          <cell r="CT471"/>
          <cell r="CU471"/>
          <cell r="CV471"/>
          <cell r="CW471"/>
          <cell r="CX471"/>
          <cell r="CY471"/>
          <cell r="CZ471"/>
        </row>
        <row r="472">
          <cell r="B472">
            <v>467</v>
          </cell>
          <cell r="C472"/>
          <cell r="D472"/>
          <cell r="E472"/>
          <cell r="F472">
            <v>800031141867</v>
          </cell>
          <cell r="G472" t="str">
            <v>นาย</v>
          </cell>
          <cell r="H472" t="str">
            <v>ณัฐวุฒิ</v>
          </cell>
          <cell r="I472" t="str">
            <v>ชัยโพธิ</v>
          </cell>
          <cell r="J472">
            <v>1501200091187</v>
          </cell>
          <cell r="K472" t="str">
            <v>ดอยเต่า</v>
          </cell>
          <cell r="L472" t="str">
            <v>เชียงใหม่ 2</v>
          </cell>
          <cell r="M472">
            <v>8</v>
          </cell>
          <cell r="N472" t="str">
            <v>พัฒนาองค์กรชุมชน (รายบุคคล)</v>
          </cell>
          <cell r="O472" t="str">
            <v>1.บุคคลค้ำประกัน</v>
          </cell>
          <cell r="P472">
            <v>181594.03</v>
          </cell>
          <cell r="Q472">
            <v>34234.28</v>
          </cell>
          <cell r="R472" t="str">
            <v>จังหวัดฮอด</v>
          </cell>
          <cell r="S472" t="str">
            <v>ผบ.1117</v>
          </cell>
          <cell r="T472">
            <v>2562</v>
          </cell>
          <cell r="U472" t="str">
            <v>ผบ.1217</v>
          </cell>
          <cell r="V472">
            <v>2562</v>
          </cell>
          <cell r="W472"/>
          <cell r="X472"/>
          <cell r="Y472"/>
          <cell r="Z472">
            <v>25</v>
          </cell>
          <cell r="AA472">
            <v>11</v>
          </cell>
          <cell r="AB472">
            <v>2562</v>
          </cell>
          <cell r="AC472"/>
          <cell r="AD472"/>
          <cell r="AE472"/>
          <cell r="AF472"/>
          <cell r="AG472"/>
          <cell r="AH472"/>
          <cell r="AI472"/>
          <cell r="AJ472"/>
          <cell r="AK472"/>
          <cell r="AL472"/>
          <cell r="AM472"/>
          <cell r="AN472"/>
          <cell r="AO472"/>
          <cell r="AP472"/>
          <cell r="AQ472"/>
          <cell r="AR472"/>
          <cell r="AS472"/>
          <cell r="AT472"/>
          <cell r="AU472"/>
          <cell r="AV472"/>
          <cell r="AW472"/>
          <cell r="AX472"/>
          <cell r="AY472"/>
          <cell r="AZ472"/>
          <cell r="BA472"/>
          <cell r="BB472"/>
          <cell r="BC472" t="str">
            <v>ศิราณี</v>
          </cell>
          <cell r="BD472"/>
          <cell r="BE472"/>
          <cell r="BF472"/>
          <cell r="BG472"/>
          <cell r="BH472">
            <v>883262011600</v>
          </cell>
          <cell r="BI472" t="str">
            <v>นายณัฐวุฒิ   ชัยโพธิ</v>
          </cell>
          <cell r="BJ472"/>
          <cell r="BK472"/>
          <cell r="BL472"/>
          <cell r="BM472"/>
          <cell r="BN472" t="str">
            <v>1.นายณัฐวุฒิ ชัยโพธิ
2.นางสุธิพร ชัยโพธิ
3.นายมิต ใบคำ
4.นายอุ่นคำ คำมูล
5.นางพิมพลอย คำมูลหรือจินะกัน</v>
          </cell>
          <cell r="BO472" t="str">
            <v>ผู้กู้
คู่สมรส (ล.1)
ผู้ค้ำประกัน (ล.2)
ผู้ค้ำประกัน (ล.3)
คู่สมรส (ล.3)</v>
          </cell>
          <cell r="BP472" t="str">
            <v>1501200091187
1501600072171
3501700041428
3501700050559
3500500598002</v>
          </cell>
          <cell r="BQ4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2" t="str">
            <v>ไม่พบ</v>
          </cell>
          <cell r="BS472" t="str">
            <v>พบ
พบ
พบ
ไม่พบ
ไม่พบ</v>
          </cell>
          <cell r="BT472"/>
          <cell r="BU472"/>
          <cell r="BV472"/>
          <cell r="BW472"/>
          <cell r="BX472"/>
          <cell r="BY472"/>
          <cell r="BZ472"/>
          <cell r="CA472"/>
          <cell r="CB472"/>
          <cell r="CC472"/>
          <cell r="CD472"/>
          <cell r="CE472"/>
          <cell r="CF472"/>
          <cell r="CG472"/>
          <cell r="CH472"/>
          <cell r="CI472"/>
          <cell r="CJ472"/>
          <cell r="CK472"/>
          <cell r="CL472"/>
          <cell r="CM472"/>
          <cell r="CN472"/>
          <cell r="CO472"/>
          <cell r="CP472"/>
          <cell r="CQ472"/>
          <cell r="CR472"/>
          <cell r="CS472"/>
          <cell r="CT472"/>
          <cell r="CU472"/>
          <cell r="CV472"/>
          <cell r="CW472"/>
          <cell r="CX472"/>
          <cell r="CY472"/>
          <cell r="CZ472"/>
        </row>
        <row r="473">
          <cell r="B473">
            <v>468</v>
          </cell>
          <cell r="C473"/>
          <cell r="D473"/>
          <cell r="E473"/>
          <cell r="F473">
            <v>822252018137</v>
          </cell>
          <cell r="G473" t="str">
            <v>นาย</v>
          </cell>
          <cell r="H473" t="str">
            <v>ประพันธ์</v>
          </cell>
          <cell r="I473" t="str">
            <v>ปัญญาปวน</v>
          </cell>
          <cell r="J473">
            <v>3501900333295</v>
          </cell>
          <cell r="K473" t="str">
            <v>ประตูช้างเผือก</v>
          </cell>
          <cell r="L473" t="str">
            <v>เชียงใหม่ 1</v>
          </cell>
          <cell r="M473">
            <v>8</v>
          </cell>
          <cell r="N473" t="str">
            <v>พัฒนากลุ่มอาชีพ</v>
          </cell>
          <cell r="O473" t="str">
            <v>1.บุคคลค้ำประกัน</v>
          </cell>
          <cell r="P473">
            <v>312809.73</v>
          </cell>
          <cell r="Q473" t="str">
            <v>MLR (6.5) + 1.15</v>
          </cell>
          <cell r="R473" t="str">
            <v>จังหวัดเชียงใหม่</v>
          </cell>
          <cell r="S473" t="str">
            <v>ผบ.1240</v>
          </cell>
          <cell r="T473">
            <v>2561</v>
          </cell>
          <cell r="U473" t="str">
            <v>ผบ.2421</v>
          </cell>
          <cell r="V473">
            <v>2561</v>
          </cell>
          <cell r="W473">
            <v>17</v>
          </cell>
          <cell r="X473">
            <v>9</v>
          </cell>
          <cell r="Y473">
            <v>2561</v>
          </cell>
          <cell r="Z473"/>
          <cell r="AA473"/>
          <cell r="AB473"/>
          <cell r="AC473"/>
          <cell r="AD473"/>
          <cell r="AE473"/>
          <cell r="AF473"/>
          <cell r="AG473"/>
          <cell r="AH473"/>
          <cell r="AI473"/>
          <cell r="AJ473"/>
          <cell r="AK473"/>
          <cell r="AL473"/>
          <cell r="AM473"/>
          <cell r="AN473"/>
          <cell r="AO473"/>
          <cell r="AP473"/>
          <cell r="AQ473"/>
          <cell r="AR473"/>
          <cell r="AS473"/>
          <cell r="AT473"/>
          <cell r="AU473"/>
          <cell r="AV473"/>
          <cell r="AW473"/>
          <cell r="AX473"/>
          <cell r="AY473"/>
          <cell r="AZ473"/>
          <cell r="BA473"/>
          <cell r="BB473"/>
          <cell r="BC473" t="str">
            <v>ศิราณี</v>
          </cell>
          <cell r="BD473"/>
          <cell r="BE473"/>
          <cell r="BF473"/>
          <cell r="BG473"/>
          <cell r="BH473">
            <v>823558010031</v>
          </cell>
          <cell r="BI473" t="str">
            <v>นายประพันธ์   ปัญญาปวน</v>
          </cell>
          <cell r="BJ473"/>
          <cell r="BK473"/>
          <cell r="BL473"/>
          <cell r="BM473"/>
          <cell r="BN473" t="str">
            <v>1.นายประพันธ์ ปัญญปวน
2.นายวฒกร วสุวัต ในฐานะทายาทโดยธรรมของนายสุรพล วสุวัต
3.นายมานิตย์ กองราช
4.นางสุพิน กองราช
5.นายชูโชติ ชัยมงคล
6.นางบัวคำ ชัยมงคง
7.นางนันท์นภัส สินล่ำซำหรือสินสาด
8.นายคณิพัฒน์หรือเสนาะ สินสาด</v>
          </cell>
          <cell r="BO473" t="str">
            <v xml:space="preserve">ผู้กู้
ผู้ค้ำประกัน (ล.2)
ผู้ค้ำประกัน (ล.3)
คู่สมรส (ล.3)
ผู้ค้ำประกัน (ล.4)
คู่สมรส (ล.4)
ผู้ค้ำประกัน (ล.5)
คู่สมรส (ล.5)
</v>
          </cell>
          <cell r="BP473" t="str">
            <v>3501900333295
1509901472559
3501900605066
3520800520254
3500100487505
3501400570662
3501300060816
3650100887189</v>
          </cell>
          <cell r="BQ473" t="str">
            <v>-ไม่พบว่ามีกรรมสิทธิ์ในที่ดิน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อ.สันทราย จ.เชียงใหม่ เลขโฉนด 73364 เลขที่ดิน 2074 หน้าสำรวจ 11414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14569 , 34755 ,3503 เลขที่ดิน 208,371,168 หน้าสำรวจ 1734,7892,1101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34755 เลขที่ดิน 371 หน้าสำรวจ 7892</v>
          </cell>
          <cell r="BR473" t="str">
            <v>พบ</v>
          </cell>
          <cell r="BS473" t="str">
            <v xml:space="preserve">ไม่พบ
พบ
ไม่พบ
ไม่พบ
ไม่พบ
ไม่พบ
พบ
พบ
</v>
          </cell>
          <cell r="BT473"/>
          <cell r="BU473"/>
          <cell r="BV473"/>
          <cell r="BW473"/>
          <cell r="BX473"/>
          <cell r="BY473"/>
          <cell r="BZ473"/>
          <cell r="CA473"/>
          <cell r="CB473"/>
          <cell r="CC473"/>
          <cell r="CD473"/>
          <cell r="CE473"/>
          <cell r="CF473"/>
          <cell r="CG473"/>
          <cell r="CH473"/>
          <cell r="CI473"/>
          <cell r="CJ473"/>
          <cell r="CK473"/>
          <cell r="CL473"/>
          <cell r="CM473"/>
          <cell r="CN473"/>
          <cell r="CO473"/>
          <cell r="CP473"/>
          <cell r="CQ473"/>
          <cell r="CR473"/>
          <cell r="CS473"/>
          <cell r="CT473"/>
          <cell r="CU473"/>
          <cell r="CV473"/>
          <cell r="CW473"/>
          <cell r="CX473"/>
          <cell r="CY473"/>
          <cell r="CZ473"/>
        </row>
        <row r="474">
          <cell r="B474">
            <v>469</v>
          </cell>
          <cell r="C474"/>
          <cell r="D474"/>
          <cell r="E474"/>
          <cell r="F474">
            <v>800068909988</v>
          </cell>
          <cell r="G474" t="str">
            <v>นาย</v>
          </cell>
          <cell r="H474" t="str">
            <v>พีรณัฐ</v>
          </cell>
          <cell r="I474" t="str">
            <v>พุทธะ</v>
          </cell>
          <cell r="J474">
            <v>1199600071371</v>
          </cell>
          <cell r="K474" t="str">
            <v>ไชยปราการ</v>
          </cell>
          <cell r="L474" t="str">
            <v>เชียงใหม่ 1</v>
          </cell>
          <cell r="M474">
            <v>8</v>
          </cell>
          <cell r="N474" t="str">
            <v>สินเชื่อสวัสดิการ</v>
          </cell>
          <cell r="O474" t="str">
            <v>1.บุคคลค้ำประกัน</v>
          </cell>
          <cell r="P474">
            <v>38888</v>
          </cell>
          <cell r="Q474">
            <v>12270.89</v>
          </cell>
          <cell r="R474" t="str">
            <v>จังหวัดฝาง</v>
          </cell>
          <cell r="S474" t="str">
            <v>ผบ.1060</v>
          </cell>
          <cell r="T474">
            <v>2562</v>
          </cell>
          <cell r="U474" t="str">
            <v>ผบ.1108</v>
          </cell>
          <cell r="V474">
            <v>2562</v>
          </cell>
          <cell r="W474">
            <v>17</v>
          </cell>
          <cell r="X474">
            <v>9</v>
          </cell>
          <cell r="Y474">
            <v>2562</v>
          </cell>
          <cell r="Z474"/>
          <cell r="AA474"/>
          <cell r="AB474"/>
          <cell r="AC474"/>
          <cell r="AD474"/>
          <cell r="AE474"/>
          <cell r="AF474"/>
          <cell r="AG474"/>
          <cell r="AH474"/>
          <cell r="AI474"/>
          <cell r="AJ474"/>
          <cell r="AK474"/>
          <cell r="AL474"/>
          <cell r="AM474"/>
          <cell r="AN474"/>
          <cell r="AO474"/>
          <cell r="AP474"/>
          <cell r="AQ474"/>
          <cell r="AR474"/>
          <cell r="AS474"/>
          <cell r="AT474"/>
          <cell r="AU474"/>
          <cell r="AV474"/>
          <cell r="AW474"/>
          <cell r="AX474"/>
          <cell r="AY474"/>
          <cell r="AZ474"/>
          <cell r="BA474"/>
          <cell r="BB474"/>
          <cell r="BC474" t="str">
            <v>ศิราณี</v>
          </cell>
          <cell r="BD474"/>
          <cell r="BE474"/>
          <cell r="BF474"/>
          <cell r="BG474"/>
          <cell r="BH474">
            <v>883162011565</v>
          </cell>
          <cell r="BI474" t="str">
            <v>นายพีรณัฐ   พุทธะ</v>
          </cell>
          <cell r="BJ474"/>
          <cell r="BK474"/>
          <cell r="BL474"/>
          <cell r="BM474"/>
          <cell r="BN474" t="str">
            <v>1.นายพีรณัฐ พุทธะ
2.นางสาวดรุณี  ป่างน้อย
3.นายอาทิตย์ อายุยืน
4.นางสาวกันยา เป็งเบี้ยว
5.นายสุรัตน์ จินดาวงศ์
6.นางณัฐณิชา ช่างไม้</v>
          </cell>
          <cell r="BO474" t="str">
            <v xml:space="preserve">ผู้กู้
คู่สมรส (ล.1)
ผู้ค้ำประกัน (ล.2)
คู่สมรส (ล.2)
ผู้ค้ำประกัน (ล.3)
คู่สมรส (ล.3)
</v>
          </cell>
          <cell r="BP474" t="str">
            <v>1199600071371
0500989028068
1501000061969
1501000087381
3901100745447
3500900855240</v>
          </cell>
          <cell r="BQ474" t="str">
            <v>-ไม่พบว่ามีกรรมสิทธิ์ในที่ดิน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'-พบว่ามีกรรมสิทธิ์ในที่ดิน  เลขโฉนด 10166 เลขที่ดิน 854 หน้าสำรวจ 161 ต.หนองบัว อ.ฝาง จ.เชียงใหม่</v>
          </cell>
          <cell r="BR474" t="str">
            <v>พบ</v>
          </cell>
          <cell r="BS474" t="str">
            <v>พบ
ไพบ
ไม่พบ
พบ
ไม่พบ
ไม่พบ</v>
          </cell>
          <cell r="BT474"/>
          <cell r="BU474"/>
          <cell r="BV474"/>
          <cell r="BW474"/>
          <cell r="BX474"/>
          <cell r="BY474"/>
          <cell r="BZ474"/>
          <cell r="CA474"/>
          <cell r="CB474"/>
          <cell r="CC474"/>
          <cell r="CD474"/>
          <cell r="CE474"/>
          <cell r="CF474"/>
          <cell r="CG474"/>
          <cell r="CH474"/>
          <cell r="CI474"/>
          <cell r="CJ474"/>
          <cell r="CK474"/>
          <cell r="CL474"/>
          <cell r="CM474"/>
          <cell r="CN474"/>
          <cell r="CO474"/>
          <cell r="CP474"/>
          <cell r="CQ474"/>
          <cell r="CR474"/>
          <cell r="CS474"/>
          <cell r="CT474"/>
          <cell r="CU474"/>
          <cell r="CV474"/>
          <cell r="CW474"/>
          <cell r="CX474"/>
          <cell r="CY474"/>
          <cell r="CZ474"/>
        </row>
        <row r="475">
          <cell r="B475">
            <v>470</v>
          </cell>
          <cell r="C475"/>
          <cell r="D475"/>
          <cell r="E475"/>
          <cell r="F475">
            <v>800061055128</v>
          </cell>
          <cell r="G475" t="str">
            <v>นางสาว</v>
          </cell>
          <cell r="H475" t="str">
            <v>กฤตยา</v>
          </cell>
          <cell r="I475" t="str">
            <v>เจนสมุทร</v>
          </cell>
          <cell r="J475">
            <v>5509900001512</v>
          </cell>
          <cell r="K475" t="str">
            <v>เซ็นทรัลเฟสติวัล เชียงใหม่</v>
          </cell>
          <cell r="L475" t="str">
            <v>เชียงใหม่ 1</v>
          </cell>
          <cell r="M475">
            <v>8</v>
          </cell>
          <cell r="N475" t="str">
            <v>ธปช.</v>
          </cell>
          <cell r="O475" t="str">
            <v>1.บุคคลค้ำประกัน</v>
          </cell>
          <cell r="P475">
            <v>149996</v>
          </cell>
          <cell r="Q475">
            <v>15</v>
          </cell>
          <cell r="R475" t="str">
            <v>แขวงเชียงใหม่</v>
          </cell>
          <cell r="S475" t="str">
            <v>ผบ.13882</v>
          </cell>
          <cell r="T475">
            <v>2561</v>
          </cell>
          <cell r="U475" t="str">
            <v>ผบ.505</v>
          </cell>
          <cell r="V475">
            <v>2562</v>
          </cell>
          <cell r="W475"/>
          <cell r="X475"/>
          <cell r="Y475"/>
          <cell r="Z475">
            <v>29</v>
          </cell>
          <cell r="AA475">
            <v>1</v>
          </cell>
          <cell r="AB475">
            <v>2562</v>
          </cell>
          <cell r="AC475"/>
          <cell r="AD475"/>
          <cell r="AE475"/>
          <cell r="AF475"/>
          <cell r="AG475"/>
          <cell r="AH475"/>
          <cell r="AI475">
            <v>23</v>
          </cell>
          <cell r="AJ475">
            <v>7</v>
          </cell>
          <cell r="AK475">
            <v>2564</v>
          </cell>
          <cell r="AL475"/>
          <cell r="AM475" t="str">
            <v>น.ส.3 ก</v>
          </cell>
          <cell r="AN475">
            <v>986</v>
          </cell>
          <cell r="AO475" t="str">
            <v>หนองแฝก</v>
          </cell>
          <cell r="AP475" t="str">
            <v>สารภี</v>
          </cell>
          <cell r="AQ475" t="str">
            <v>เชียงใหม่</v>
          </cell>
          <cell r="AR475">
            <v>4677750</v>
          </cell>
          <cell r="AS475"/>
          <cell r="AT475"/>
          <cell r="AU475"/>
          <cell r="AV475"/>
          <cell r="AW475" t="str">
            <v>มีประกาศขายวันที่ 27/1/2565</v>
          </cell>
          <cell r="AX475">
            <v>30</v>
          </cell>
          <cell r="AY475">
            <v>7</v>
          </cell>
          <cell r="AZ475">
            <v>2564</v>
          </cell>
          <cell r="BA475" t="str">
            <v xml:space="preserve">ยึดเสร็จแล้ว </v>
          </cell>
          <cell r="BB475"/>
          <cell r="BC475" t="str">
            <v>ศิราณี
สารุทธ์ (ยึด)</v>
          </cell>
          <cell r="BD475" t="str">
            <v>คำสั่งยึด 11/6/2564</v>
          </cell>
          <cell r="BE475"/>
          <cell r="BF475"/>
          <cell r="BG475"/>
          <cell r="BH475">
            <v>823561010980</v>
          </cell>
          <cell r="BI475" t="str">
            <v>นางสาวกฤตยา   เจนสมุทร</v>
          </cell>
          <cell r="BJ475"/>
          <cell r="BK475"/>
          <cell r="BL475"/>
          <cell r="BM475"/>
          <cell r="BN475" t="str">
            <v>1.นางสาวกฤตยา เจนสมุทร
2.นางสาวสุชีรา ใจเอิบ
3.นายทศพล เกิดเปี่ยม</v>
          </cell>
          <cell r="BO475" t="str">
            <v xml:space="preserve">ผู้กู้
ผู้ค้ำประกัน (ล.2)
ผู้ค้ำประกัน (ล.3)
</v>
          </cell>
          <cell r="BP475" t="str">
            <v>5509900001512
1571100081872
3102400931244</v>
          </cell>
          <cell r="BQ475" t="str">
            <v xml:space="preserve">-ไม่พบว่ามีกรรมสิทธิ์ในที่ดิน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'-พบว่ามีกรรมสิทธิ์ในที่ดิน อ.สารภี จ.เชียงใหม่ เลข น.ส.3ก.986 </v>
          </cell>
          <cell r="BR475" t="str">
            <v>พบ</v>
          </cell>
          <cell r="BS475" t="str">
            <v>พบ
ไม่พบ
พบ</v>
          </cell>
          <cell r="BT475"/>
          <cell r="BU475"/>
          <cell r="BV475"/>
          <cell r="BW475"/>
          <cell r="BX475"/>
          <cell r="BY475"/>
          <cell r="BZ475"/>
          <cell r="CA475"/>
          <cell r="CB475"/>
          <cell r="CC475"/>
          <cell r="CD475"/>
          <cell r="CE475"/>
          <cell r="CF475"/>
          <cell r="CG475"/>
          <cell r="CH475"/>
          <cell r="CI475"/>
          <cell r="CJ475"/>
          <cell r="CK475"/>
          <cell r="CL475"/>
          <cell r="CM475"/>
          <cell r="CN475"/>
          <cell r="CO475"/>
          <cell r="CP475"/>
          <cell r="CQ475"/>
          <cell r="CR475"/>
          <cell r="CS475"/>
          <cell r="CT475"/>
          <cell r="CU475"/>
          <cell r="CV475"/>
          <cell r="CW475"/>
          <cell r="CX475"/>
          <cell r="CY475"/>
          <cell r="CZ475">
            <v>242881</v>
          </cell>
        </row>
        <row r="476">
          <cell r="B476">
            <v>471</v>
          </cell>
          <cell r="C476"/>
          <cell r="D476"/>
          <cell r="E476"/>
          <cell r="F476">
            <v>800034729759</v>
          </cell>
          <cell r="G476" t="str">
            <v>นางสาวหรือนาง</v>
          </cell>
          <cell r="H476" t="str">
            <v>แสงคำ</v>
          </cell>
          <cell r="I476" t="str">
            <v>วันยาว</v>
          </cell>
          <cell r="J476">
            <v>3501700039318</v>
          </cell>
          <cell r="K476" t="str">
            <v>ดอยเต่า</v>
          </cell>
          <cell r="L476" t="str">
            <v>เชียงใหม่ 2</v>
          </cell>
          <cell r="M476">
            <v>8</v>
          </cell>
          <cell r="N476" t="str">
            <v>ธนาคารประชาชน</v>
          </cell>
          <cell r="O476" t="str">
            <v>1.บุคคลค้ำประกัน</v>
          </cell>
          <cell r="P476">
            <v>64581.66</v>
          </cell>
          <cell r="Q476">
            <v>12814.39</v>
          </cell>
          <cell r="R476" t="str">
            <v>จังหวัดฮอด</v>
          </cell>
          <cell r="S476" t="str">
            <v>ผบ.1116</v>
          </cell>
          <cell r="T476">
            <v>2562</v>
          </cell>
          <cell r="U476" t="str">
            <v>ผบ.1216</v>
          </cell>
          <cell r="V476">
            <v>2562</v>
          </cell>
          <cell r="W476"/>
          <cell r="X476"/>
          <cell r="Y476"/>
          <cell r="Z476">
            <v>25</v>
          </cell>
          <cell r="AA476">
            <v>11</v>
          </cell>
          <cell r="AB476">
            <v>2562</v>
          </cell>
          <cell r="AC476"/>
          <cell r="AD476"/>
          <cell r="AE476"/>
          <cell r="AF476"/>
          <cell r="AG476"/>
          <cell r="AH476"/>
          <cell r="AI476"/>
          <cell r="AJ476"/>
          <cell r="AK476"/>
          <cell r="AL476"/>
          <cell r="AM476"/>
          <cell r="AN476"/>
          <cell r="AO476"/>
          <cell r="AP476"/>
          <cell r="AQ476"/>
          <cell r="AR476"/>
          <cell r="AS476"/>
          <cell r="AT476"/>
          <cell r="AU476"/>
          <cell r="AV476"/>
          <cell r="AW476"/>
          <cell r="AX476"/>
          <cell r="AY476"/>
          <cell r="AZ476"/>
          <cell r="BA476"/>
          <cell r="BB476"/>
          <cell r="BC476" t="str">
            <v>ศิราณี</v>
          </cell>
          <cell r="BD476"/>
          <cell r="BE476"/>
          <cell r="BF476" t="str">
            <v>ศูนย์ 2</v>
          </cell>
          <cell r="BG476"/>
          <cell r="BH476">
            <v>883262011578</v>
          </cell>
          <cell r="BI476" t="str">
            <v>นางสาวหรือนางแสงคำ   วันยาว</v>
          </cell>
          <cell r="BJ476"/>
          <cell r="BK476"/>
          <cell r="BL476"/>
          <cell r="BM476"/>
          <cell r="BN476" t="str">
            <v>1.นางสาวหรือนางแสงคำ วันยาว
2.นางสุแก้ว หล้าหลี
3.นายบุญฤทธิ์ ปันตาติ๊บ</v>
          </cell>
          <cell r="BO476" t="str">
            <v xml:space="preserve">ผู้กู้
ผู้ค้ำประกัน (ล.2)
ผู้ค้ำประกัน (ล.3)
</v>
          </cell>
          <cell r="BP476" t="str">
            <v>3501700039318
3501700040405
3501700038273</v>
          </cell>
          <cell r="BQ47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76" t="str">
            <v>ไม่พบ</v>
          </cell>
          <cell r="BS476" t="str">
            <v>ไม่พบ
พบ
ไม่พบ</v>
          </cell>
          <cell r="BT476"/>
          <cell r="BU476"/>
          <cell r="BV476"/>
          <cell r="BW476"/>
          <cell r="BX476"/>
          <cell r="BY476"/>
          <cell r="BZ476"/>
          <cell r="CA476"/>
          <cell r="CB476"/>
          <cell r="CC476"/>
          <cell r="CD476"/>
          <cell r="CE476"/>
          <cell r="CF476"/>
          <cell r="CG476"/>
          <cell r="CH476"/>
          <cell r="CI476"/>
          <cell r="CJ476"/>
          <cell r="CK476"/>
          <cell r="CL476"/>
          <cell r="CM476"/>
          <cell r="CN476"/>
          <cell r="CO476"/>
          <cell r="CP476"/>
          <cell r="CQ476"/>
          <cell r="CR476"/>
          <cell r="CS476"/>
          <cell r="CT476"/>
          <cell r="CU476"/>
          <cell r="CV476"/>
          <cell r="CW476"/>
          <cell r="CX476"/>
          <cell r="CY476"/>
          <cell r="CZ476"/>
        </row>
        <row r="477">
          <cell r="B477">
            <v>472</v>
          </cell>
          <cell r="C477">
            <v>8</v>
          </cell>
          <cell r="D477">
            <v>2</v>
          </cell>
          <cell r="E477">
            <v>2562</v>
          </cell>
          <cell r="F477">
            <v>800032728183</v>
          </cell>
          <cell r="G477" t="str">
            <v>นาย</v>
          </cell>
          <cell r="H477" t="str">
            <v>สิทธิชัย</v>
          </cell>
          <cell r="I477" t="str">
            <v>ธรรมเจริญ</v>
          </cell>
          <cell r="J477" t="str">
            <v>3 7099 00030 32 8</v>
          </cell>
          <cell r="K477" t="str">
            <v>หางดง</v>
          </cell>
          <cell r="L477" t="str">
            <v>เชียงใหม่ 3</v>
          </cell>
          <cell r="M477">
            <v>8</v>
          </cell>
          <cell r="N477" t="str">
            <v>สินเชื่อเคหะ</v>
          </cell>
          <cell r="O477" t="str">
            <v>2.หลักทรัพย์ค้ำประกัน</v>
          </cell>
          <cell r="P477">
            <v>1502325.49</v>
          </cell>
          <cell r="Q477">
            <v>283324.81</v>
          </cell>
          <cell r="R477" t="str">
            <v>จังหวัดแม่ฮ่องสอน สาขาปาย</v>
          </cell>
          <cell r="S477" t="str">
            <v>ผบ.208</v>
          </cell>
          <cell r="T477">
            <v>2562</v>
          </cell>
          <cell r="U477" t="str">
            <v>ผบ.214</v>
          </cell>
          <cell r="V477">
            <v>2562</v>
          </cell>
          <cell r="W477">
            <v>22</v>
          </cell>
          <cell r="X477">
            <v>10</v>
          </cell>
          <cell r="Y477">
            <v>2562</v>
          </cell>
          <cell r="Z477"/>
          <cell r="AA477"/>
          <cell r="AB477"/>
          <cell r="AC477"/>
          <cell r="AD477"/>
          <cell r="AE477"/>
          <cell r="AF477"/>
          <cell r="AG477"/>
          <cell r="AH477"/>
          <cell r="AI477"/>
          <cell r="AJ477"/>
          <cell r="AK477"/>
          <cell r="AL477"/>
          <cell r="AM477"/>
          <cell r="AN477"/>
          <cell r="AO477"/>
          <cell r="AP477"/>
          <cell r="AQ477"/>
          <cell r="AR477"/>
          <cell r="AS477"/>
          <cell r="AT477"/>
          <cell r="AU477"/>
          <cell r="AV477"/>
          <cell r="AW477"/>
          <cell r="AX477"/>
          <cell r="AY477"/>
          <cell r="AZ477"/>
          <cell r="BA477"/>
          <cell r="BB477" t="str">
            <v>สืบทรัพย์ 21/05/67//ลงผล 23/5/67//รายงานผล24/5/67</v>
          </cell>
          <cell r="BC477" t="str">
            <v>ธนกร</v>
          </cell>
          <cell r="BD477"/>
          <cell r="BE477"/>
          <cell r="BF477"/>
          <cell r="BG477"/>
          <cell r="BH477">
            <v>823761010217</v>
          </cell>
          <cell r="BI477" t="str">
            <v>นายสิทธิชัย   ธรรมเจริญ</v>
          </cell>
          <cell r="BJ477"/>
          <cell r="BK477"/>
          <cell r="BL477"/>
          <cell r="BM477"/>
          <cell r="BN477" t="str">
            <v>1.นายสิทธิชัย ธรรมเจริญ
2.นางสาวจิราภภรณ์ สิทธิยานันท์</v>
          </cell>
          <cell r="BO477" t="str">
            <v>จำเลยที่ 1
จำเลยที่ 2</v>
          </cell>
          <cell r="BP477" t="str">
            <v>3-7099-00030-32-8
3-7399-00121-15-3</v>
          </cell>
          <cell r="BQ477" t="str">
            <v xml:space="preserve">-ไม่พบว่ามีกรรมสิทธิ์ในที่ดิน อ.หางดง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อ.ปางมะผ้า จ.แม่ฮ่องสอน
</v>
          </cell>
          <cell r="BR477" t="str">
            <v>ใพบ</v>
          </cell>
          <cell r="BS477"/>
          <cell r="BT477">
            <v>2</v>
          </cell>
          <cell r="BU477"/>
          <cell r="BV477"/>
          <cell r="BW477"/>
          <cell r="BX477"/>
          <cell r="BY477"/>
          <cell r="BZ477"/>
          <cell r="CA477"/>
          <cell r="CB477"/>
          <cell r="CC477"/>
          <cell r="CD477"/>
          <cell r="CE477"/>
          <cell r="CF477"/>
          <cell r="CG477"/>
          <cell r="CH477"/>
          <cell r="CI477"/>
          <cell r="CJ477"/>
          <cell r="CK477"/>
          <cell r="CL477"/>
          <cell r="CM477"/>
          <cell r="CN477"/>
          <cell r="CO477"/>
          <cell r="CP477"/>
          <cell r="CQ477"/>
          <cell r="CR477"/>
          <cell r="CS477"/>
          <cell r="CT477"/>
          <cell r="CU477"/>
          <cell r="CV477"/>
          <cell r="CW477"/>
          <cell r="CX477"/>
          <cell r="CY477"/>
          <cell r="CZ477">
            <v>243138</v>
          </cell>
        </row>
        <row r="478">
          <cell r="B478">
            <v>473</v>
          </cell>
          <cell r="C478">
            <v>17</v>
          </cell>
          <cell r="D478">
            <v>4</v>
          </cell>
          <cell r="E478">
            <v>2562</v>
          </cell>
          <cell r="F478">
            <v>800057096664</v>
          </cell>
          <cell r="G478" t="str">
            <v>นาย</v>
          </cell>
          <cell r="H478" t="str">
            <v>สิทธิชัย</v>
          </cell>
          <cell r="I478" t="str">
            <v>ธรรมเจริญ</v>
          </cell>
          <cell r="J478" t="str">
            <v>3 7099 00030 32 8</v>
          </cell>
          <cell r="K478" t="str">
            <v>ถนนทิพย์เนตร</v>
          </cell>
          <cell r="L478" t="str">
            <v>เชียงใหม่ 1</v>
          </cell>
          <cell r="M478">
            <v>8</v>
          </cell>
          <cell r="N478" t="str">
            <v>สัญญากู้เงิน</v>
          </cell>
          <cell r="O478" t="str">
            <v>1.บุคคลค้ำประกัน</v>
          </cell>
          <cell r="P478">
            <v>417600.85</v>
          </cell>
          <cell r="Q478">
            <v>86373.49</v>
          </cell>
          <cell r="R478" t="str">
            <v>จังหวัดแม่ฮ่องสอน สาขาปาย</v>
          </cell>
          <cell r="S478" t="str">
            <v>ผบ.207</v>
          </cell>
          <cell r="T478">
            <v>2562</v>
          </cell>
          <cell r="U478" t="str">
            <v>ผบ.242</v>
          </cell>
          <cell r="V478">
            <v>2562</v>
          </cell>
          <cell r="W478">
            <v>27</v>
          </cell>
          <cell r="X478">
            <v>11</v>
          </cell>
          <cell r="Y478">
            <v>2562</v>
          </cell>
          <cell r="Z478"/>
          <cell r="AA478"/>
          <cell r="AB478"/>
          <cell r="AC478"/>
          <cell r="AD478"/>
          <cell r="AE478"/>
          <cell r="AF478"/>
          <cell r="AG478"/>
          <cell r="AH478"/>
          <cell r="AI478"/>
          <cell r="AJ478"/>
          <cell r="AK478"/>
          <cell r="AL478"/>
          <cell r="AM478"/>
          <cell r="AN478"/>
          <cell r="AO478"/>
          <cell r="AP478"/>
          <cell r="AQ478"/>
          <cell r="AR478"/>
          <cell r="AS478"/>
          <cell r="AT478"/>
          <cell r="AU478"/>
          <cell r="AV478"/>
          <cell r="AW478"/>
          <cell r="AX478"/>
          <cell r="AY478"/>
          <cell r="AZ478"/>
          <cell r="BA478"/>
          <cell r="BB478" t="str">
            <v>คำสั่งสืบทรัพย์ 25/3/2567//รายงานผลสืบทรัพย์ 18/7/2567</v>
          </cell>
          <cell r="BC478" t="str">
            <v>ศรัญญู/นุสบา</v>
          </cell>
          <cell r="BD478"/>
          <cell r="BE478"/>
          <cell r="BF478">
            <v>1</v>
          </cell>
          <cell r="BG478"/>
          <cell r="BH478">
            <v>883162011087</v>
          </cell>
          <cell r="BI478" t="str">
            <v>นายสิทธิชัย   ธรรมเจริญ</v>
          </cell>
          <cell r="BJ478"/>
          <cell r="BK478"/>
          <cell r="BL478"/>
          <cell r="BM478"/>
          <cell r="BN478" t="str">
            <v>1.นายสิทธิชัย  ธรรมเจริญ
2.นางสาวจิราภรณ์  สิทธิยานันท์
3.นายพูนศักดิ์  ตันติเมธากุล
4.นางสาวแวววิมล  ตายัน</v>
          </cell>
          <cell r="BO478" t="str">
            <v>ผู้กู้
คู่สมรสผู้กู้
ผู้ค้ำประกัน (ล.2)
คู่สมรสผู้ค้ำประกัน (ล.2)</v>
          </cell>
          <cell r="BP478" t="str">
            <v>3709900030328
3739900121153
3309900197439
1559900040361</v>
          </cell>
          <cell r="BQ478" t="str">
            <v>-ไม่พบว่ามีกรรมสิทธิ์ในที่ดิน จ.แม่ฮ่องสอน
'-พบว่ามีกรรมสิทธิ์ในที่ดินเลขโฉนด 50360 หน้าสำรวจ 4681 ต.หนองหอย  อ.เมืองเชียงใหม่ จ.เชียงใหม่
'-พบว่ามีกรรมสิทธิ์ในที่ดินเลขโฉนด 14693 หน้าสำรวจ 608 ต.หางดง  อ.หางดง จ.เชียงใหม่
'-ไม่พบว่ามีกรรมสิทธิ์ในที่ดิน จ.แม่ฮ่องสอน
'-ไม่พบว่ามีกรรมสิทธิ์ในที่ดิน  อ.เมืองเชียงใหม่ จ.เชียงใหม่
'-ไม่พบว่ามีกรรมสิทธิ์ในที่ดิน  อ.หางดง จ.เชียงใหม่
'-พบว่ามีกรรมสิทธิ์ในที่ดินเลขโฉนด 114632 หน้าสำรวจ 12341 ต.แม่เหี๊ยะ  อ.เมืองเชียงใหม่ จ.เชียงใหม่
'-ไม่พบว่ามีกรรมสิทธิ์ในที่ดิน  อ.เมืองเชียงใหม่ จ.เชียงใหม่</v>
          </cell>
          <cell r="BR478" t="str">
            <v>พบ</v>
          </cell>
          <cell r="BS478"/>
          <cell r="BT478">
            <v>4</v>
          </cell>
          <cell r="BU478"/>
          <cell r="BV478"/>
          <cell r="BW478"/>
          <cell r="BX478"/>
          <cell r="BY478" t="str">
            <v>1.นายสิทธิชัย  ธรรมเจริญ 
2.นางสาวจิราภรณ์  สิทธิ์ยานันท์</v>
          </cell>
          <cell r="BZ478" t="str">
            <v>จำเลย
คู่สมรสจำเลย</v>
          </cell>
          <cell r="CA478" t="str">
            <v>3-7099-00030-32-8
3-7399-00121-15-3</v>
          </cell>
          <cell r="CB478" t="str">
            <v xml:space="preserve">-ไม่พบว่ามีกรรมสิทธิ์ในที่ดิน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v>
          </cell>
          <cell r="CC478" t="str">
            <v>ไม่พบ</v>
          </cell>
          <cell r="CD478"/>
          <cell r="CE478">
            <v>2</v>
          </cell>
          <cell r="CF478"/>
          <cell r="CG478"/>
          <cell r="CH478"/>
          <cell r="CI478"/>
          <cell r="CJ478"/>
          <cell r="CK478"/>
          <cell r="CL478"/>
          <cell r="CM478"/>
          <cell r="CN478"/>
          <cell r="CO478"/>
          <cell r="CP478"/>
          <cell r="CQ478"/>
          <cell r="CR478"/>
          <cell r="CS478"/>
          <cell r="CT478"/>
          <cell r="CU478"/>
          <cell r="CV478"/>
          <cell r="CW478">
            <v>243852</v>
          </cell>
          <cell r="CX478"/>
          <cell r="CY478"/>
          <cell r="CZ478"/>
        </row>
        <row r="479">
          <cell r="B479">
            <v>474</v>
          </cell>
          <cell r="C479">
            <v>15</v>
          </cell>
          <cell r="D479">
            <v>3</v>
          </cell>
          <cell r="E479">
            <v>2562</v>
          </cell>
          <cell r="F479">
            <v>800060814988</v>
          </cell>
          <cell r="G479" t="str">
            <v>นาย</v>
          </cell>
          <cell r="H479" t="str">
            <v xml:space="preserve">รณรงค์  </v>
          </cell>
          <cell r="I479" t="str">
            <v>คงเมือง</v>
          </cell>
          <cell r="J479">
            <v>1639900027381</v>
          </cell>
          <cell r="K479" t="str">
            <v>บิ๊กซี เชียงใหม่ ดอนจั่น</v>
          </cell>
          <cell r="L479" t="str">
            <v>เชียงใหม่ 1</v>
          </cell>
          <cell r="M479">
            <v>8</v>
          </cell>
          <cell r="N479" t="str">
            <v>โครงการบ้านประชารัฐ</v>
          </cell>
          <cell r="O479" t="str">
            <v>2.หลักทรัพย์ค้ำประกัน</v>
          </cell>
          <cell r="P479">
            <v>992620.75</v>
          </cell>
          <cell r="Q479">
            <v>109564.82</v>
          </cell>
          <cell r="R479" t="str">
            <v>จังหวัดเชียงใหม่</v>
          </cell>
          <cell r="S479" t="str">
            <v>ผบ.1202</v>
          </cell>
          <cell r="T479">
            <v>2562</v>
          </cell>
          <cell r="U479" t="str">
            <v>ผบ.1933</v>
          </cell>
          <cell r="V479">
            <v>2562</v>
          </cell>
          <cell r="W479">
            <v>9</v>
          </cell>
          <cell r="X479">
            <v>9</v>
          </cell>
          <cell r="Y479">
            <v>2562</v>
          </cell>
          <cell r="Z479"/>
          <cell r="AA479"/>
          <cell r="AB479"/>
          <cell r="AC479"/>
          <cell r="AD479"/>
          <cell r="AE479"/>
          <cell r="AF479"/>
          <cell r="AG479"/>
          <cell r="AH479"/>
          <cell r="AI479"/>
          <cell r="AJ479"/>
          <cell r="AK479"/>
          <cell r="AL479"/>
          <cell r="AM479"/>
          <cell r="AN479"/>
          <cell r="AO479"/>
          <cell r="AP479"/>
          <cell r="AQ479"/>
          <cell r="AR479"/>
          <cell r="AS479"/>
          <cell r="AT479"/>
          <cell r="AU479"/>
          <cell r="AV479"/>
          <cell r="AW479"/>
          <cell r="AX479"/>
          <cell r="AY479"/>
          <cell r="AZ479"/>
          <cell r="BA479"/>
          <cell r="BB479" t="str">
            <v>รายงานผลสืบทรัพย์ (รอบ 2) - ไม่พบทรัพย์ 25/7/2567</v>
          </cell>
          <cell r="BC479" t="str">
            <v>ศิราณี // ธิติพร</v>
          </cell>
          <cell r="BD479"/>
          <cell r="BE479"/>
          <cell r="BF479" t="str">
            <v>ศูนย์1</v>
          </cell>
          <cell r="BG479"/>
          <cell r="BH479">
            <v>883162010843</v>
          </cell>
          <cell r="BI479" t="str">
            <v>นายรณรงค์     คงเมือง</v>
          </cell>
          <cell r="BJ479"/>
          <cell r="BK479"/>
          <cell r="BL479"/>
          <cell r="BM479"/>
          <cell r="BN479" t="str">
            <v>1.นายรณรงค์  คงเมือง
2.นางลลิตา  รัตนเจียม</v>
          </cell>
          <cell r="BO479" t="str">
            <v>ผู้กู้
คู่สมรสผู้กู้</v>
          </cell>
          <cell r="BP479" t="str">
            <v>1-6399-00027-38-1
1-5799-00224-17-9</v>
          </cell>
          <cell r="BQ479" t="str">
            <v>-พบว่ามีกรรมสิทธิ์ในที่ดินเลขโฉนด 2411 เลขที่ดิน 186 หน้าสำรวจ 186 ต.แม่สา  อ.แม่ริม จ.เชียงใหม่
'-พบว่ามีกรรมสิทธิ์ในอาคารชุดทรัมส์ 2 สแควร์ อาคารเอ เลขทะเบียนอาคารชุด 18/2559 เลขห้อง 80/24 ต.ช้างเผือก  อ.เมืองเชียงใหม่ จ.เชียงใหม่(ติดอายัด)
'-ไม่พบว่ามีกรรมสิทธิ์ในที่ดิน อ.สันป่าตอง จ.เชียงใหม่
'-ไม่พบว่ามีกรรมสิทธิ์ในที่ดิน อ.เมืองเชียงราย จ.เชียงราย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อ.เมืองเชียงราย จ.เชียงราย</v>
          </cell>
          <cell r="BR479"/>
          <cell r="BS479"/>
          <cell r="BT479">
            <v>2</v>
          </cell>
          <cell r="BU479"/>
          <cell r="BV479"/>
          <cell r="BW479"/>
          <cell r="BX479"/>
          <cell r="BY479" t="str">
            <v>1. นายรณรงค์ คงเมือง
2. นางสาวลลิตา รัตนเจียม</v>
          </cell>
          <cell r="BZ479" t="str">
            <v>จำเลย
คู่สมรส</v>
          </cell>
          <cell r="CA479" t="str">
            <v>1-6399-00027-38-1
1-5799-00224-17-9</v>
          </cell>
          <cell r="CB479" t="str">
            <v>-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อ.แม่ริม  จ.เชียงใหม่
- ไม่พบว่ามีกรรมสิทธิ์ในที่ดิน อ.สันป่าตอง  จ.เชียงใหม่
- ไม่พบว่ามีกรรมสิทธิ์ในที่ดิน อ.แม่ริม  จ.เชียงใหม่
- ไม่พบว่ามีกรรมสิทธิ์ในที่ดิน อ.เมืองเชียงราย จ.เชียงราย</v>
          </cell>
          <cell r="CC479" t="str">
            <v>ไม่พบทรัพย์</v>
          </cell>
          <cell r="CD479"/>
          <cell r="CE479">
            <v>2</v>
          </cell>
          <cell r="CF479">
            <v>4</v>
          </cell>
          <cell r="CG479"/>
          <cell r="CH479"/>
          <cell r="CI479"/>
          <cell r="CJ479"/>
          <cell r="CK479"/>
          <cell r="CL479"/>
          <cell r="CM479"/>
          <cell r="CN479"/>
          <cell r="CO479"/>
          <cell r="CP479"/>
          <cell r="CQ479"/>
          <cell r="CR479"/>
          <cell r="CS479"/>
          <cell r="CT479"/>
          <cell r="CU479"/>
          <cell r="CV479"/>
          <cell r="CW479">
            <v>243836</v>
          </cell>
          <cell r="CX479">
            <v>243915</v>
          </cell>
          <cell r="CY479"/>
          <cell r="CZ479"/>
        </row>
        <row r="480">
          <cell r="B480">
            <v>475</v>
          </cell>
          <cell r="C480">
            <v>8</v>
          </cell>
          <cell r="D480">
            <v>1</v>
          </cell>
          <cell r="E480">
            <v>2562</v>
          </cell>
          <cell r="F480" t="str">
            <v>800065992698
800065992706
800065992714</v>
          </cell>
          <cell r="G480" t="str">
            <v>นาย</v>
          </cell>
          <cell r="H480" t="str">
            <v>อภิวัฒน์</v>
          </cell>
          <cell r="I480" t="str">
            <v>แสนเจริญ</v>
          </cell>
          <cell r="J480">
            <v>1570700137428</v>
          </cell>
          <cell r="K480" t="str">
            <v>ประตูช้างเผือก</v>
          </cell>
          <cell r="L480" t="str">
            <v>เชียงใหม่ 1</v>
          </cell>
          <cell r="M480">
            <v>8</v>
          </cell>
          <cell r="N480" t="str">
            <v>เคหะ
เคหะเพิ่มยอด
MRTA</v>
          </cell>
          <cell r="O480" t="str">
            <v>2.หลักทรัพย์ค้ำประกัน</v>
          </cell>
          <cell r="P480">
            <v>4310833.6100000003</v>
          </cell>
          <cell r="Q480">
            <v>615294.06000000006</v>
          </cell>
          <cell r="R480" t="str">
            <v>จังหวัดเชียงใหม่</v>
          </cell>
          <cell r="S480" t="str">
            <v>ผบ.1104</v>
          </cell>
          <cell r="T480">
            <v>2562</v>
          </cell>
          <cell r="U480" t="str">
            <v>ผบ.2310</v>
          </cell>
          <cell r="V480">
            <v>2562</v>
          </cell>
          <cell r="W480">
            <v>22</v>
          </cell>
          <cell r="X480">
            <v>10</v>
          </cell>
          <cell r="Y480">
            <v>2562</v>
          </cell>
          <cell r="Z480"/>
          <cell r="AA480"/>
          <cell r="AB480"/>
          <cell r="AC480"/>
          <cell r="AD480"/>
          <cell r="AE480"/>
          <cell r="AF480"/>
          <cell r="AG480"/>
          <cell r="AH480"/>
          <cell r="AI480"/>
          <cell r="AJ480"/>
          <cell r="AK480"/>
          <cell r="AL480"/>
          <cell r="AM480"/>
          <cell r="AN480"/>
          <cell r="AO480"/>
          <cell r="AP480"/>
          <cell r="AQ480"/>
          <cell r="AR480"/>
          <cell r="AS480"/>
          <cell r="AT480"/>
          <cell r="AU480"/>
          <cell r="AV480"/>
          <cell r="AW480"/>
          <cell r="AX480"/>
          <cell r="AY480"/>
          <cell r="AZ480"/>
          <cell r="BA480"/>
          <cell r="BB480" t="str">
            <v>สืบทรัพย์ (คำสั่ง 11/9/2566)รอบ2ฟ้องล้ม // รายงานวันที่ 13/7/2567</v>
          </cell>
          <cell r="BC480" t="str">
            <v>ศิราณี
วรกมล</v>
          </cell>
          <cell r="BD480"/>
          <cell r="BE480"/>
          <cell r="BF480"/>
          <cell r="BG480"/>
          <cell r="BH480">
            <v>883162010001</v>
          </cell>
          <cell r="BI480" t="str">
            <v>นายอภิวัฒน์   แสนเจริญ</v>
          </cell>
          <cell r="BJ480"/>
          <cell r="BK480"/>
          <cell r="BL480"/>
          <cell r="BM480"/>
          <cell r="BN480" t="str">
            <v>1.นายอภิวัฒน์ แสนเจริญ</v>
          </cell>
          <cell r="BO480" t="str">
            <v>จำเลยที่ 1</v>
          </cell>
          <cell r="BP480" t="str">
            <v>1-5707-00137-41-8</v>
          </cell>
          <cell r="BQ480" t="str">
            <v>-ไม่พบว่ามีกรรมสิทิ์ในที่ดิน อ.สันทราย จ.เชียงใหม่
-ไม่พบว่ามีกรรมสิทธิ์ในที่ดิน อ.เมืองเชียงใหม่ จ.เชียงใหม่</v>
          </cell>
          <cell r="BR480" t="str">
            <v>ไม่พบทรัพย์</v>
          </cell>
          <cell r="BS480" t="str">
            <v>ไม่พบทรัพย์</v>
          </cell>
          <cell r="BT480">
            <v>1</v>
          </cell>
          <cell r="BU480">
            <v>1</v>
          </cell>
          <cell r="BV480"/>
          <cell r="BW480"/>
          <cell r="BX480"/>
          <cell r="BY480" t="str">
            <v>1.นายอภิวัฒน์ แสนเจริญ
2.นางสาวเสมอ อุททา</v>
          </cell>
          <cell r="BZ480" t="str">
            <v>จำเลยที่ 1
คู่สมรสจำเลยที่ 1</v>
          </cell>
          <cell r="CA480" t="str">
            <v>1-5707-00137-42-8
1-7605-00022-18-8</v>
          </cell>
          <cell r="CB48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480" t="str">
            <v>ไม่พบ</v>
          </cell>
          <cell r="CD480"/>
          <cell r="CE480"/>
          <cell r="CF480"/>
          <cell r="CG480"/>
          <cell r="CH480"/>
          <cell r="CI480"/>
          <cell r="CJ480"/>
          <cell r="CK480"/>
          <cell r="CL480"/>
          <cell r="CM480"/>
          <cell r="CN480"/>
          <cell r="CO480"/>
          <cell r="CP480"/>
          <cell r="CQ480"/>
          <cell r="CR480"/>
          <cell r="CS480"/>
          <cell r="CT480"/>
          <cell r="CU480"/>
          <cell r="CV480"/>
          <cell r="CW480"/>
          <cell r="CX480"/>
          <cell r="CY480"/>
          <cell r="CZ480">
            <v>242948</v>
          </cell>
        </row>
        <row r="481">
          <cell r="B481">
            <v>476</v>
          </cell>
          <cell r="C481">
            <v>24</v>
          </cell>
          <cell r="D481">
            <v>2</v>
          </cell>
          <cell r="E481">
            <v>2563</v>
          </cell>
          <cell r="F481"/>
          <cell r="G481" t="str">
            <v>นาง</v>
          </cell>
          <cell r="H481" t="str">
            <v>กนกกานต์</v>
          </cell>
          <cell r="I481" t="str">
            <v>อ้อชัยภูมิ</v>
          </cell>
          <cell r="J481"/>
          <cell r="K481" t="str">
            <v>ประจวบคีรีขันธ์</v>
          </cell>
          <cell r="L481"/>
          <cell r="M481"/>
          <cell r="N481"/>
          <cell r="O481"/>
          <cell r="P481"/>
          <cell r="Q481"/>
          <cell r="R481"/>
          <cell r="S481" t="str">
            <v>ผบ.1614</v>
          </cell>
          <cell r="T481">
            <v>2562</v>
          </cell>
          <cell r="U481" t="str">
            <v>ผบ.2189</v>
          </cell>
          <cell r="V481">
            <v>2562</v>
          </cell>
          <cell r="W481"/>
          <cell r="X481"/>
          <cell r="Y481"/>
          <cell r="Z481"/>
          <cell r="AA481"/>
          <cell r="AB481"/>
          <cell r="AC481"/>
          <cell r="AD481"/>
          <cell r="AE481"/>
          <cell r="AF481"/>
          <cell r="AG481"/>
          <cell r="AH481"/>
          <cell r="AI481"/>
          <cell r="AJ481"/>
          <cell r="AK481"/>
          <cell r="AL481"/>
          <cell r="AM481"/>
          <cell r="AN481"/>
          <cell r="AO481"/>
          <cell r="AP481"/>
          <cell r="AQ481"/>
          <cell r="AR481"/>
          <cell r="AS481"/>
          <cell r="AT481"/>
          <cell r="AU481"/>
          <cell r="AV481"/>
          <cell r="AW481"/>
          <cell r="AX481"/>
          <cell r="AY481"/>
          <cell r="AZ481"/>
          <cell r="BA481"/>
          <cell r="BB481"/>
          <cell r="BC481"/>
          <cell r="BD481"/>
          <cell r="BE481"/>
          <cell r="BF481"/>
          <cell r="BG481"/>
          <cell r="BH481">
            <v>0</v>
          </cell>
          <cell r="BI481" t="str">
            <v>นางกนกกานต์   อ้อชัยภูมิ</v>
          </cell>
          <cell r="BJ481"/>
          <cell r="BK481"/>
          <cell r="BL481"/>
          <cell r="BM481"/>
          <cell r="BN481"/>
          <cell r="BO481"/>
          <cell r="BP481"/>
          <cell r="BQ481"/>
          <cell r="BR481"/>
          <cell r="BS481"/>
          <cell r="BT481"/>
          <cell r="BU481"/>
          <cell r="BV481"/>
          <cell r="BW481"/>
          <cell r="BX481"/>
          <cell r="BY481"/>
          <cell r="BZ481"/>
          <cell r="CA481"/>
          <cell r="CB481"/>
          <cell r="CC481"/>
          <cell r="CD481"/>
          <cell r="CE481"/>
          <cell r="CF481"/>
          <cell r="CG481"/>
          <cell r="CH481"/>
          <cell r="CI481"/>
          <cell r="CJ481"/>
          <cell r="CK481"/>
          <cell r="CL481"/>
          <cell r="CM481"/>
          <cell r="CN481"/>
          <cell r="CO481"/>
          <cell r="CP481"/>
          <cell r="CQ481"/>
          <cell r="CR481"/>
          <cell r="CS481"/>
          <cell r="CT481"/>
          <cell r="CU481"/>
          <cell r="CV481"/>
          <cell r="CW481"/>
          <cell r="CX481"/>
          <cell r="CY481"/>
          <cell r="CZ481"/>
        </row>
        <row r="482">
          <cell r="B482">
            <v>477</v>
          </cell>
          <cell r="C482">
            <v>25</v>
          </cell>
          <cell r="D482">
            <v>9</v>
          </cell>
          <cell r="E482">
            <v>2562</v>
          </cell>
          <cell r="F482" t="str">
            <v>800079112036,
800078952333</v>
          </cell>
          <cell r="G482" t="str">
            <v>นางสาว</v>
          </cell>
          <cell r="H482" t="str">
            <v>จอมขวัญ</v>
          </cell>
          <cell r="I482" t="str">
            <v>ปัญญาดง</v>
          </cell>
          <cell r="J482">
            <v>3510600514692</v>
          </cell>
          <cell r="K482" t="str">
            <v>มีโชคพลาซ่า</v>
          </cell>
          <cell r="L482" t="str">
            <v>เชียงใหม่ 2</v>
          </cell>
          <cell r="M482">
            <v>8</v>
          </cell>
          <cell r="N482" t="str">
            <v>สินเชื่อธนาคารประชาชน,
สินเชื่อแก้ไขปัญหาหนี้นอกระบบPSA</v>
          </cell>
          <cell r="O482" t="str">
            <v>1.บุคคลค้ำประกัน</v>
          </cell>
          <cell r="P482"/>
          <cell r="Q482"/>
          <cell r="R482" t="str">
            <v>แขวงเชียงใหม่</v>
          </cell>
          <cell r="S482" t="str">
            <v>ผบ.13168</v>
          </cell>
          <cell r="T482">
            <v>2562</v>
          </cell>
          <cell r="U482" t="str">
            <v>ผบ.1034</v>
          </cell>
          <cell r="V482">
            <v>2563</v>
          </cell>
          <cell r="W482">
            <v>28</v>
          </cell>
          <cell r="X482">
            <v>1</v>
          </cell>
          <cell r="Y482">
            <v>2563</v>
          </cell>
          <cell r="Z482"/>
          <cell r="AA482"/>
          <cell r="AB482"/>
          <cell r="AC482"/>
          <cell r="AD482"/>
          <cell r="AE482"/>
          <cell r="AF482"/>
          <cell r="AG482"/>
          <cell r="AH482"/>
          <cell r="AI482"/>
          <cell r="AJ482"/>
          <cell r="AK482"/>
          <cell r="AL482"/>
          <cell r="AM482"/>
          <cell r="AN482"/>
          <cell r="AO482"/>
          <cell r="AP482"/>
          <cell r="AQ482"/>
          <cell r="AR482"/>
          <cell r="AS482"/>
          <cell r="AT482"/>
          <cell r="AU482"/>
          <cell r="AV482"/>
          <cell r="AW482"/>
          <cell r="AX482"/>
          <cell r="AY482"/>
          <cell r="AZ482"/>
          <cell r="BA482"/>
          <cell r="BB482" t="str">
            <v>สืบครั้งที่ 2 รายงานผล 25/6/2567</v>
          </cell>
          <cell r="BC482" t="str">
            <v>ศิราณี</v>
          </cell>
          <cell r="BD482"/>
          <cell r="BE482"/>
          <cell r="BF482"/>
          <cell r="BG482"/>
          <cell r="BH482">
            <v>883262012212</v>
          </cell>
          <cell r="BI482" t="str">
            <v>นางสาวจอมขวัญ   ปัญญาดง</v>
          </cell>
          <cell r="BJ482"/>
          <cell r="BK482"/>
          <cell r="BL482"/>
          <cell r="BM482"/>
          <cell r="BN482" t="str">
            <v>1.นางสาวจอมขวัญ  ปัญญาดง
2.นางสาวอรุณรัตน์  มูลใหม่</v>
          </cell>
          <cell r="BO482" t="str">
            <v>ผู้กู้
ผู้ค้ำประกัน ล.2</v>
          </cell>
          <cell r="BP482" t="str">
            <v>3510600514692
3510600659356</v>
          </cell>
          <cell r="BQ482" t="str">
            <v>-ไม่พบว่ามีกรรมสิทธิ์ในที่ดิน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
'-ไม่พบว่ามีกรรมสิทธิ์ในที่ดิน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v>
          </cell>
          <cell r="BR482" t="str">
            <v>ไม่พบ</v>
          </cell>
          <cell r="BS482"/>
          <cell r="BT482">
            <v>2</v>
          </cell>
          <cell r="BU482"/>
          <cell r="BV482"/>
          <cell r="BW482"/>
          <cell r="BX482"/>
          <cell r="BY482" t="str">
            <v>1.นางสาวจอมขวัญ  ปัญญาดง
2.นางสาวอรุณรัตน์  มูลใหม่</v>
          </cell>
          <cell r="BZ482" t="str">
            <v>จำเลยที่ 1
จำเลยที่ 2</v>
          </cell>
          <cell r="CA482" t="str">
            <v>3-5106-00514-69-2
3-5106-00659-35-6</v>
          </cell>
          <cell r="CB48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อ.สันกำแพง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อ.สันทราย จ.เชียงใหม่</v>
          </cell>
          <cell r="CC482"/>
          <cell r="CD482"/>
          <cell r="CE482">
            <v>2</v>
          </cell>
          <cell r="CF482"/>
          <cell r="CG482"/>
          <cell r="CH482"/>
          <cell r="CI482"/>
          <cell r="CJ482"/>
          <cell r="CK482"/>
          <cell r="CL482"/>
          <cell r="CM482"/>
          <cell r="CN482"/>
          <cell r="CO482"/>
          <cell r="CP482"/>
          <cell r="CQ482"/>
          <cell r="CR482"/>
          <cell r="CS482"/>
          <cell r="CT482"/>
          <cell r="CU482"/>
          <cell r="CV482"/>
          <cell r="CW482"/>
          <cell r="CX482"/>
          <cell r="CY482"/>
          <cell r="CZ482"/>
        </row>
        <row r="483">
          <cell r="B483">
            <v>478</v>
          </cell>
          <cell r="C483">
            <v>25</v>
          </cell>
          <cell r="D483">
            <v>9</v>
          </cell>
          <cell r="E483">
            <v>2562</v>
          </cell>
          <cell r="F483" t="str">
            <v>800077214305,
800079044957</v>
          </cell>
          <cell r="G483" t="str">
            <v>นางสาว</v>
          </cell>
          <cell r="H483" t="str">
            <v>ภัทรวดี</v>
          </cell>
          <cell r="I483" t="str">
            <v>มหาเดชรัตน์</v>
          </cell>
          <cell r="J483">
            <v>1500700086084</v>
          </cell>
          <cell r="K483" t="str">
            <v>มีโชคพลาซ่า</v>
          </cell>
          <cell r="L483" t="str">
            <v>เชียงใหม่ 2</v>
          </cell>
          <cell r="M483">
            <v>8</v>
          </cell>
          <cell r="N483" t="str">
            <v>สินเชื่อธนาคารประชาชน,
สินเชื่อแก้ไชปัญหาหนี้นอกระบบPSA</v>
          </cell>
          <cell r="O483" t="str">
            <v>1.บุคคลค้ำประกัน</v>
          </cell>
          <cell r="P483"/>
          <cell r="Q483"/>
          <cell r="R483" t="str">
            <v>แขวงเชียงใหม่</v>
          </cell>
          <cell r="S483" t="str">
            <v>ผบ.13170</v>
          </cell>
          <cell r="T483">
            <v>2562</v>
          </cell>
          <cell r="U483" t="str">
            <v>ผบ.1021</v>
          </cell>
          <cell r="V483">
            <v>2563</v>
          </cell>
          <cell r="W483">
            <v>28</v>
          </cell>
          <cell r="X483">
            <v>1</v>
          </cell>
          <cell r="Y483">
            <v>2563</v>
          </cell>
          <cell r="Z483"/>
          <cell r="AA483"/>
          <cell r="AB483"/>
          <cell r="AC483"/>
          <cell r="AD483"/>
          <cell r="AE483"/>
          <cell r="AF483"/>
          <cell r="AG483"/>
          <cell r="AH483"/>
          <cell r="AI483"/>
          <cell r="AJ483"/>
          <cell r="AK483"/>
          <cell r="AL483"/>
          <cell r="AM483"/>
          <cell r="AN483"/>
          <cell r="AO483"/>
          <cell r="AP483"/>
          <cell r="AQ483"/>
          <cell r="AR483"/>
          <cell r="AS483"/>
          <cell r="AT483"/>
          <cell r="AU483"/>
          <cell r="AV483"/>
          <cell r="AW483"/>
          <cell r="AX483"/>
          <cell r="AY483"/>
          <cell r="AZ483"/>
          <cell r="BA483"/>
          <cell r="BB483"/>
          <cell r="BC483" t="str">
            <v>ศิราณี</v>
          </cell>
          <cell r="BD483"/>
          <cell r="BE483"/>
          <cell r="BF483"/>
          <cell r="BG483"/>
          <cell r="BH483">
            <v>883262012218</v>
          </cell>
          <cell r="BI483" t="str">
            <v>นางสาวภัทรวดี   มหาเดชรัตน์</v>
          </cell>
          <cell r="BJ483"/>
          <cell r="BK483"/>
          <cell r="BL483"/>
          <cell r="BM483"/>
          <cell r="BN483" t="str">
            <v>1.นางสาวภัทรวดี  มหาเดชรัตน์
2.นายกิตติ  จันทร์แก้ว
3.นายธีรภัทร์ ของตนหรือนายกระจ่าง ทิศสิน</v>
          </cell>
          <cell r="BO483" t="str">
            <v>ผู้กู้
คู่สมรส (ล.1)
ผู้ค้ำประกัน ล.2</v>
          </cell>
          <cell r="BP483" t="str">
            <v>1500700086084
1509900790981
3501400452015</v>
          </cell>
          <cell r="BQ483" t="str">
            <v>-พบว่ามีกรรมสิทธิ์ในที่ดิน อ.สันทราย จ.เชียงใหม่ เลขโฉนด 97361,20520 เลขที่ดิน 59,455 หน้าสำรวจ 5603,1893
'-ไม่พบว่ามีกรรมสิทธิ์ในที่ดิน อ.สันกำแพง จ.เชียงใหม่
'-พบว่ามีกรรมสิทธิ์ในที่ดิน อ.สันทราย จ.เชียงใหม่ เลขโฉนด 71627 เลขที่ดิน 17 หน้าสำรวจ 4691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R483" t="str">
            <v>พบ</v>
          </cell>
          <cell r="BS483"/>
          <cell r="BT483">
            <v>3</v>
          </cell>
          <cell r="BU483"/>
          <cell r="BV483"/>
          <cell r="BW483"/>
          <cell r="BX483"/>
          <cell r="BY483"/>
          <cell r="BZ483"/>
          <cell r="CA483"/>
          <cell r="CB483"/>
          <cell r="CC483"/>
          <cell r="CD483"/>
          <cell r="CE483"/>
          <cell r="CF483"/>
          <cell r="CG483"/>
          <cell r="CH483"/>
          <cell r="CI483"/>
          <cell r="CJ483"/>
          <cell r="CK483"/>
          <cell r="CL483"/>
          <cell r="CM483"/>
          <cell r="CN483"/>
          <cell r="CO483"/>
          <cell r="CP483"/>
          <cell r="CQ483"/>
          <cell r="CR483"/>
          <cell r="CS483"/>
          <cell r="CT483"/>
          <cell r="CU483"/>
          <cell r="CV483"/>
          <cell r="CW483"/>
          <cell r="CX483"/>
          <cell r="CY483"/>
          <cell r="CZ483"/>
        </row>
        <row r="484">
          <cell r="B484">
            <v>479</v>
          </cell>
          <cell r="C484">
            <v>25</v>
          </cell>
          <cell r="D484">
            <v>9</v>
          </cell>
          <cell r="E484">
            <v>2562</v>
          </cell>
          <cell r="F484">
            <v>800049505632</v>
          </cell>
          <cell r="G484" t="str">
            <v>นาย</v>
          </cell>
          <cell r="H484" t="str">
            <v>นันธิ์ชลัช</v>
          </cell>
          <cell r="I484" t="str">
            <v>มงคลเสริมสกุล</v>
          </cell>
          <cell r="J484">
            <v>3580200003011</v>
          </cell>
          <cell r="K484" t="str">
            <v>มีโชคพลาซ่า</v>
          </cell>
          <cell r="L484" t="str">
            <v>เชียงใหม่ 2</v>
          </cell>
          <cell r="M484">
            <v>8</v>
          </cell>
          <cell r="N484" t="str">
            <v>สินเชื่อห้องแถว</v>
          </cell>
          <cell r="O484" t="str">
            <v>1.บุคคลค้ำประกัน</v>
          </cell>
          <cell r="P484">
            <v>191007</v>
          </cell>
          <cell r="Q484"/>
          <cell r="R484" t="str">
            <v>แขวงเชียงใหม่</v>
          </cell>
          <cell r="S484" t="str">
            <v>ผบ.13174</v>
          </cell>
          <cell r="T484">
            <v>2562</v>
          </cell>
          <cell r="U484" t="str">
            <v>ผบ.1109</v>
          </cell>
          <cell r="V484">
            <v>2563</v>
          </cell>
          <cell r="W484">
            <v>28</v>
          </cell>
          <cell r="X484">
            <v>1</v>
          </cell>
          <cell r="Y484">
            <v>2563</v>
          </cell>
          <cell r="Z484"/>
          <cell r="AA484"/>
          <cell r="AB484"/>
          <cell r="AC484"/>
          <cell r="AD484"/>
          <cell r="AE484"/>
          <cell r="AF484"/>
          <cell r="AG484"/>
          <cell r="AH484"/>
          <cell r="AI484"/>
          <cell r="AJ484"/>
          <cell r="AK484"/>
          <cell r="AL484"/>
          <cell r="AM484"/>
          <cell r="AN484"/>
          <cell r="AO484"/>
          <cell r="AP484"/>
          <cell r="AQ484"/>
          <cell r="AR484"/>
          <cell r="AS484"/>
          <cell r="AT484"/>
          <cell r="AU484"/>
          <cell r="AV484"/>
          <cell r="AW484"/>
          <cell r="AX484"/>
          <cell r="AY484"/>
          <cell r="AZ484"/>
          <cell r="BA484"/>
          <cell r="BB484"/>
          <cell r="BC484" t="str">
            <v>ศิราณี</v>
          </cell>
          <cell r="BD484"/>
          <cell r="BE484"/>
          <cell r="BF484"/>
          <cell r="BG484"/>
          <cell r="BH484">
            <v>883262012226</v>
          </cell>
          <cell r="BI484" t="str">
            <v>นายนันธิ์ชลัช   มงคลเสริมสกุล</v>
          </cell>
          <cell r="BJ484"/>
          <cell r="BK484"/>
          <cell r="BL484"/>
          <cell r="BM484"/>
          <cell r="BN484" t="str">
            <v>1.นายนันทธิ์ชลัช มงคลเสริมสกุล
2.นางสาวณิชชนิกานต์ มงคลเสริมสกุล
3.นางไกรวัลย์ มงคลเสริมสกุล
4.นางศิริพร  สมหวัง
5.นายส่วย สมหวัง</v>
          </cell>
          <cell r="BO484" t="str">
            <v>ผู้กู้
คู่สมรส (ล.1)
ผู้ค้ำประกัน ล.2
ผู้ค้ำประกัน ล.3
คู่สมรส (ล.3)</v>
          </cell>
          <cell r="BP484" t="str">
            <v>3580200003011
1539900280451
3580200003003
3589900054881
3589900027761</v>
          </cell>
          <cell r="BQ484" t="str">
            <v>-ไม่พบว่ามีกรรมสิทธิ์ในที่ดิน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'-พบว่ามีกรรมสิทธิ์ในที่ดิน อ.สันทราย จ.เชียงใหม่ เลขโฉนด 82017 เลขที่ดิน 3107 หน้าสำรวจ 7860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v>
          </cell>
          <cell r="BR484" t="str">
            <v>พบ</v>
          </cell>
          <cell r="BS484"/>
          <cell r="BT484">
            <v>5</v>
          </cell>
          <cell r="BU484"/>
          <cell r="BV484"/>
          <cell r="BW484"/>
          <cell r="BX484"/>
          <cell r="BY484" t="str">
            <v>1.นายนัทธิ์ชลัช มงคลเสริมสกุล
2.นางสาวณิชชนิกานต์ ระวังภัย
3.นางไกรวัลย์ มงคลเสริมสกุล
4.นายภูดล มงคลเสริมสกุล
5.นางศิริพร สมหวัง
6.นายส่วย สมหวัง</v>
          </cell>
          <cell r="BZ484" t="str">
            <v>จำเลยที่ 1
คู่สมรสจำเลยที่ 1
จำเลยที่ 2
คู่สมรสจำเลยที่ 2
จำเลยที่ 3
คู่สมรสจำเลยที่ 3</v>
          </cell>
          <cell r="CA484" t="str">
            <v>3-5802-00003-01-1
1-5399-00280-45-1
3-5802-00003-00-3
3-5802-00002-99-6
3-5899-00054-88-1
3-9899-00027-76-1</v>
          </cell>
          <cell r="CB484"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82017 ต.สันนาเม็ง อ.สันทราย จ.เชียงใหม่ (ติดจำนอง)
-ไม่พบว่ามีกรรมสิทธิ์ในที่ดิน อ.ขุนยวม จ.เชียงใหม่
-ไม่พบว่ามีกรรมสิทธิ์ในที่ดิน อ.เมืองแม่ฮ่องสอน จ.เชียงใหม่
-ไม่พบว่ามีกรรมสิทธิ์ในที่ดิน อ.เมืองแม่ฮ่องสอน จ.เชียงใหม่</v>
          </cell>
          <cell r="CC484"/>
          <cell r="CD484"/>
          <cell r="CE484"/>
          <cell r="CF484"/>
          <cell r="CG484"/>
          <cell r="CH484"/>
          <cell r="CI484"/>
          <cell r="CJ484"/>
          <cell r="CK484"/>
          <cell r="CL484"/>
          <cell r="CM484"/>
          <cell r="CN484"/>
          <cell r="CO484"/>
          <cell r="CP484"/>
          <cell r="CQ484"/>
          <cell r="CR484"/>
          <cell r="CS484"/>
          <cell r="CT484"/>
          <cell r="CU484"/>
          <cell r="CV484"/>
          <cell r="CW484"/>
          <cell r="CX484"/>
          <cell r="CY484"/>
          <cell r="CZ484"/>
        </row>
        <row r="485">
          <cell r="B485">
            <v>480</v>
          </cell>
          <cell r="C485">
            <v>25</v>
          </cell>
          <cell r="D485">
            <v>9</v>
          </cell>
          <cell r="E485">
            <v>2562</v>
          </cell>
          <cell r="F485">
            <v>800068819997</v>
          </cell>
          <cell r="G485" t="str">
            <v>นางสาว</v>
          </cell>
          <cell r="H485" t="str">
            <v>ฐณิฌา</v>
          </cell>
          <cell r="I485" t="str">
            <v>บุญมาเมือง</v>
          </cell>
          <cell r="J485">
            <v>1509900431590</v>
          </cell>
          <cell r="K485" t="str">
            <v>มีโชคพลาซ่า</v>
          </cell>
          <cell r="L485" t="str">
            <v>เชียงใหม่ 2</v>
          </cell>
          <cell r="M485">
            <v>8</v>
          </cell>
          <cell r="N485" t="str">
            <v>สินเชื่อธนาคารประชาชน</v>
          </cell>
          <cell r="O485" t="str">
            <v>4.ไม่มีหลักประกัน</v>
          </cell>
          <cell r="P485">
            <v>158320.4</v>
          </cell>
          <cell r="Q485"/>
          <cell r="R485" t="str">
            <v>แขวงเชียงใหม่</v>
          </cell>
          <cell r="S485" t="str">
            <v>ผบ.13173</v>
          </cell>
          <cell r="T485">
            <v>2562</v>
          </cell>
          <cell r="U485" t="str">
            <v>ผบ.1023</v>
          </cell>
          <cell r="V485">
            <v>2563</v>
          </cell>
          <cell r="W485">
            <v>28</v>
          </cell>
          <cell r="X485">
            <v>1</v>
          </cell>
          <cell r="Y485">
            <v>2563</v>
          </cell>
          <cell r="Z485"/>
          <cell r="AA485"/>
          <cell r="AB485"/>
          <cell r="AC485"/>
          <cell r="AD485"/>
          <cell r="AE485"/>
          <cell r="AF485"/>
          <cell r="AG485"/>
          <cell r="AH485"/>
          <cell r="AI485"/>
          <cell r="AJ485"/>
          <cell r="AK485"/>
          <cell r="AL485"/>
          <cell r="AM485"/>
          <cell r="AN485"/>
          <cell r="AO485"/>
          <cell r="AP485"/>
          <cell r="AQ485"/>
          <cell r="AR485"/>
          <cell r="AS485"/>
          <cell r="AT485"/>
          <cell r="AU485"/>
          <cell r="AV485"/>
          <cell r="AW485"/>
          <cell r="AX485"/>
          <cell r="AY485"/>
          <cell r="AZ485"/>
          <cell r="BA485"/>
          <cell r="BB485" t="str">
            <v>สืบครั้งที่ 2 รายงานผล 25/6/2567</v>
          </cell>
          <cell r="BC485" t="str">
            <v>ศิราณี</v>
          </cell>
          <cell r="BD485"/>
          <cell r="BE485"/>
          <cell r="BF485"/>
          <cell r="BG485"/>
          <cell r="BH485">
            <v>883262012328</v>
          </cell>
          <cell r="BI485" t="str">
            <v>นางสาวฐณิฌา   บุญมาเมือง</v>
          </cell>
          <cell r="BJ485"/>
          <cell r="BK485"/>
          <cell r="BL485"/>
          <cell r="BM485"/>
          <cell r="BN485" t="str">
            <v>1.นางสาวฐณิฌา บุญมาเรือง</v>
          </cell>
          <cell r="BO485" t="str">
            <v>ผู้กู้</v>
          </cell>
          <cell r="BP485">
            <v>1509900431590</v>
          </cell>
          <cell r="BQ485" t="str">
            <v>-ไม่พบว่ามีกรรมสิทธิ์ในที่ดิน อ.เมืองเชียงใหม่ จ.ชียงใหม่</v>
          </cell>
          <cell r="BR485" t="str">
            <v>ไม่พบ</v>
          </cell>
          <cell r="BS485"/>
          <cell r="BT485">
            <v>1</v>
          </cell>
          <cell r="BU485"/>
          <cell r="BV485"/>
          <cell r="BW485"/>
          <cell r="BX485"/>
          <cell r="BY485" t="str">
            <v>1.นางสาวฐณิฌา  บุญมาเมือง</v>
          </cell>
          <cell r="BZ485" t="str">
            <v>จำเลยที่ 1</v>
          </cell>
          <cell r="CA485" t="str">
            <v>1-5099-00431-59-0</v>
          </cell>
          <cell r="CB485" t="str">
            <v xml:space="preserve">-ไม่พบว่ามีกรรมสิทธิ์ในที่ดิน อ.เมือง จ.เชียงใหม่ </v>
          </cell>
          <cell r="CC485"/>
          <cell r="CD485"/>
          <cell r="CE485"/>
          <cell r="CF485"/>
          <cell r="CG485"/>
          <cell r="CH485"/>
          <cell r="CI485"/>
          <cell r="CJ485"/>
          <cell r="CK485"/>
          <cell r="CL485"/>
          <cell r="CM485"/>
          <cell r="CN485"/>
          <cell r="CO485"/>
          <cell r="CP485"/>
          <cell r="CQ485"/>
          <cell r="CR485"/>
          <cell r="CS485"/>
          <cell r="CT485"/>
          <cell r="CU485"/>
          <cell r="CV485"/>
          <cell r="CW485"/>
          <cell r="CX485"/>
          <cell r="CY485"/>
          <cell r="CZ485"/>
        </row>
        <row r="486">
          <cell r="B486">
            <v>481</v>
          </cell>
          <cell r="C486">
            <v>25</v>
          </cell>
          <cell r="D486">
            <v>9</v>
          </cell>
          <cell r="E486">
            <v>2562</v>
          </cell>
          <cell r="F486">
            <v>800077616483</v>
          </cell>
          <cell r="G486" t="str">
            <v>นาย</v>
          </cell>
          <cell r="H486" t="str">
            <v>เบ็นซ์</v>
          </cell>
          <cell r="I486" t="str">
            <v>ตรีธานี</v>
          </cell>
          <cell r="J486">
            <v>1100200130754</v>
          </cell>
          <cell r="K486" t="str">
            <v>มีโชคพลาซ่า</v>
          </cell>
          <cell r="L486" t="str">
            <v>เชียงใหม่ 2</v>
          </cell>
          <cell r="M486">
            <v>8</v>
          </cell>
          <cell r="N486" t="str">
            <v>สินเชื่อธนาคารประชาชน</v>
          </cell>
          <cell r="O486" t="str">
            <v>1.บุคคลค้ำประกัน</v>
          </cell>
          <cell r="P486">
            <v>154942.45000000001</v>
          </cell>
          <cell r="Q486"/>
          <cell r="R486" t="str">
            <v>แขวงเชียงใหม่</v>
          </cell>
          <cell r="S486" t="str">
            <v>ผบ.13175</v>
          </cell>
          <cell r="T486">
            <v>2562</v>
          </cell>
          <cell r="U486" t="str">
            <v>ผบ.1108</v>
          </cell>
          <cell r="V486">
            <v>2563</v>
          </cell>
          <cell r="W486">
            <v>28</v>
          </cell>
          <cell r="X486">
            <v>1</v>
          </cell>
          <cell r="Y486">
            <v>2563</v>
          </cell>
          <cell r="Z486"/>
          <cell r="AA486"/>
          <cell r="AB486"/>
          <cell r="AC486"/>
          <cell r="AD486"/>
          <cell r="AE486"/>
          <cell r="AF486"/>
          <cell r="AG486"/>
          <cell r="AH486"/>
          <cell r="AI486"/>
          <cell r="AJ486"/>
          <cell r="AK486"/>
          <cell r="AL486"/>
          <cell r="AM486"/>
          <cell r="AN486"/>
          <cell r="AO486"/>
          <cell r="AP486"/>
          <cell r="AQ486"/>
          <cell r="AR486"/>
          <cell r="AS486"/>
          <cell r="AT486"/>
          <cell r="AU486"/>
          <cell r="AV486"/>
          <cell r="AW486"/>
          <cell r="AX486"/>
          <cell r="AY486"/>
          <cell r="AZ486"/>
          <cell r="BA486"/>
          <cell r="BB486" t="str">
            <v>รายงานผลสืบทรัพย์ครั้งที่ 2 10/7/2567</v>
          </cell>
          <cell r="BC486" t="str">
            <v>ศิราณี/วชิราภรณ์</v>
          </cell>
          <cell r="BD486"/>
          <cell r="BE486"/>
          <cell r="BF486"/>
          <cell r="BG486"/>
          <cell r="BH486">
            <v>883262012329</v>
          </cell>
          <cell r="BI486" t="str">
            <v>นายเบ็นซ์   ตรีธานี</v>
          </cell>
          <cell r="BJ486"/>
          <cell r="BK486"/>
          <cell r="BL486"/>
          <cell r="BM486"/>
          <cell r="BN486" t="str">
            <v>1.นายรัชชวพงศ์หรือเบ็นซ์ ตรีธานี</v>
          </cell>
          <cell r="BO486" t="str">
            <v>ผู้กู้</v>
          </cell>
          <cell r="BP486">
            <v>1100200130754</v>
          </cell>
          <cell r="BQ486" t="str">
            <v>-ไม่พบว่ามีกรรมสิทธิ์ในที่ดิน อ.สันทราย จ.เชียงใหม่
'-ไม่พบว่ามีกรรมสิทธิ์ในที่ดิน อ.เมืองเชียงใหม่ จ.เชียงใหม่</v>
          </cell>
          <cell r="BR486" t="str">
            <v>ไม่พบ</v>
          </cell>
          <cell r="BS486"/>
          <cell r="BT486">
            <v>1</v>
          </cell>
          <cell r="BU486"/>
          <cell r="BV486"/>
          <cell r="BW486"/>
          <cell r="BX486"/>
          <cell r="BY486" t="str">
            <v>1.นายรัชชวพงศ์หรือเบ็นซ์ ตรีธานี</v>
          </cell>
          <cell r="BZ486" t="str">
            <v>จำเลย</v>
          </cell>
          <cell r="CA486" t="str">
            <v>1-1002-00130-75-4</v>
          </cell>
          <cell r="CB48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อ.บางบัวทอง  จ.นนทบุรี</v>
          </cell>
          <cell r="CC486" t="str">
            <v>ไม่พบทรัพย์</v>
          </cell>
          <cell r="CD486"/>
          <cell r="CE486"/>
          <cell r="CF486"/>
          <cell r="CG486"/>
          <cell r="CH486"/>
          <cell r="CI486"/>
          <cell r="CJ486"/>
          <cell r="CK486"/>
          <cell r="CL486"/>
          <cell r="CM486"/>
          <cell r="CN486"/>
          <cell r="CO486"/>
          <cell r="CP486"/>
          <cell r="CQ486"/>
          <cell r="CR486"/>
          <cell r="CS486"/>
          <cell r="CT486"/>
          <cell r="CU486"/>
          <cell r="CV486"/>
          <cell r="CW486">
            <v>243844</v>
          </cell>
          <cell r="CX486"/>
          <cell r="CY486"/>
          <cell r="CZ486"/>
        </row>
        <row r="487">
          <cell r="B487">
            <v>482</v>
          </cell>
          <cell r="C487">
            <v>25</v>
          </cell>
          <cell r="D487">
            <v>9</v>
          </cell>
          <cell r="E487">
            <v>2562</v>
          </cell>
          <cell r="F487">
            <v>800064524435</v>
          </cell>
          <cell r="G487" t="str">
            <v>นาง</v>
          </cell>
          <cell r="H487" t="str">
            <v>อรชร</v>
          </cell>
          <cell r="I487" t="str">
            <v>โปธาวงค์</v>
          </cell>
          <cell r="J487">
            <v>3501100376496</v>
          </cell>
          <cell r="K487" t="str">
            <v>มีโชคพลาซ่า</v>
          </cell>
          <cell r="L487" t="str">
            <v>เชียงใหม่ 2</v>
          </cell>
          <cell r="M487">
            <v>8</v>
          </cell>
          <cell r="N487" t="str">
            <v>สินเชื่อธนาคารประชาชน</v>
          </cell>
          <cell r="O487" t="str">
            <v>1.บุคคลค้ำประกัน</v>
          </cell>
          <cell r="P487">
            <v>69985.070000000007</v>
          </cell>
          <cell r="Q487"/>
          <cell r="R487" t="str">
            <v>แขวงเชียงใหม่</v>
          </cell>
          <cell r="S487" t="str">
            <v>ผบ.13171</v>
          </cell>
          <cell r="T487">
            <v>2562</v>
          </cell>
          <cell r="U487" t="str">
            <v>ผบ.13171</v>
          </cell>
          <cell r="V487">
            <v>2562</v>
          </cell>
          <cell r="W487">
            <v>28</v>
          </cell>
          <cell r="X487">
            <v>1</v>
          </cell>
          <cell r="Y487">
            <v>2563</v>
          </cell>
          <cell r="Z487"/>
          <cell r="AA487"/>
          <cell r="AB487"/>
          <cell r="AC487"/>
          <cell r="AD487"/>
          <cell r="AE487"/>
          <cell r="AF487"/>
          <cell r="AG487"/>
          <cell r="AH487"/>
          <cell r="AI487"/>
          <cell r="AJ487"/>
          <cell r="AK487"/>
          <cell r="AL487"/>
          <cell r="AM487"/>
          <cell r="AN487"/>
          <cell r="AO487"/>
          <cell r="AP487"/>
          <cell r="AQ487"/>
          <cell r="AR487"/>
          <cell r="AS487"/>
          <cell r="AT487"/>
          <cell r="AU487"/>
          <cell r="AV487"/>
          <cell r="AW487"/>
          <cell r="AX487"/>
          <cell r="AY487"/>
          <cell r="AZ487"/>
          <cell r="BA487"/>
          <cell r="BB487" t="str">
            <v>คำสั่งสืบทรัพย์ครั้งที่ 2 วันที่ 9/05/2566//สืบแล้ว รายงานผลวันที่ 13/11/2566</v>
          </cell>
          <cell r="BC487" t="str">
            <v>ศิราณี</v>
          </cell>
          <cell r="BD487"/>
          <cell r="BE487"/>
          <cell r="BF487"/>
          <cell r="BG487"/>
          <cell r="BH487">
            <v>883262012331</v>
          </cell>
          <cell r="BI487" t="str">
            <v>นางอรชร   โปธาวงค์</v>
          </cell>
          <cell r="BJ487"/>
          <cell r="BK487"/>
          <cell r="BL487"/>
          <cell r="BM487"/>
          <cell r="BN487" t="str">
            <v>1.นางอรชร  โปธาวงค์
2.นายนิตินัย  ไชยเหล็ก</v>
          </cell>
          <cell r="BO487" t="str">
            <v>ผู้กู้
ผู้ค้ำประกัน ล.2</v>
          </cell>
          <cell r="BP487" t="str">
            <v>3501100376496
1560100128789</v>
          </cell>
          <cell r="BQ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BR487" t="str">
            <v>ไม่พบ</v>
          </cell>
          <cell r="BS487"/>
          <cell r="BT487">
            <v>2</v>
          </cell>
          <cell r="BU487"/>
          <cell r="BV487"/>
          <cell r="BW487"/>
          <cell r="BX487"/>
          <cell r="BY487" t="str">
            <v>1.นางอรชร โปธาวงค์
2.นายนิตินัย ไชยเหล็ก</v>
          </cell>
          <cell r="BZ487" t="str">
            <v>จำเลยที่ 1
จำเลยที่ 2</v>
          </cell>
          <cell r="CA487" t="str">
            <v>3-5011-00376-49-6
1-5601-00128-78-9</v>
          </cell>
          <cell r="CB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CC487" t="str">
            <v>ไม่พบทรัพย์</v>
          </cell>
          <cell r="CD487"/>
          <cell r="CE487">
            <v>2</v>
          </cell>
          <cell r="CF487"/>
          <cell r="CG487"/>
          <cell r="CH487"/>
          <cell r="CI487"/>
          <cell r="CJ487"/>
          <cell r="CK487"/>
          <cell r="CL487"/>
          <cell r="CM487"/>
          <cell r="CN487"/>
          <cell r="CO487"/>
          <cell r="CP487"/>
          <cell r="CQ487"/>
          <cell r="CR487"/>
          <cell r="CS487"/>
          <cell r="CT487"/>
          <cell r="CU487"/>
          <cell r="CV487"/>
          <cell r="CW487"/>
          <cell r="CX487"/>
          <cell r="CY487"/>
          <cell r="CZ487"/>
        </row>
        <row r="488">
          <cell r="B488">
            <v>483</v>
          </cell>
          <cell r="C488">
            <v>25</v>
          </cell>
          <cell r="D488">
            <v>9</v>
          </cell>
          <cell r="E488">
            <v>2562</v>
          </cell>
          <cell r="F488">
            <v>800062738318</v>
          </cell>
          <cell r="G488" t="str">
            <v>นาย</v>
          </cell>
          <cell r="H488" t="str">
            <v>ยอดมนู</v>
          </cell>
          <cell r="I488" t="str">
            <v>เสาร์โรธา</v>
          </cell>
          <cell r="J488">
            <v>3501500218391</v>
          </cell>
          <cell r="K488" t="str">
            <v>มีโชคพลาซ่า</v>
          </cell>
          <cell r="L488" t="str">
            <v>เชียงใหม่ 2</v>
          </cell>
          <cell r="M488">
            <v>8</v>
          </cell>
          <cell r="N488" t="str">
            <v>สินเชื่อธนาคารประชาชน</v>
          </cell>
          <cell r="O488" t="str">
            <v>1.บุคคลค้ำประกัน</v>
          </cell>
          <cell r="P488">
            <v>47900</v>
          </cell>
          <cell r="Q488"/>
          <cell r="R488" t="str">
            <v>แขวงเชียงใหม่</v>
          </cell>
          <cell r="S488" t="str">
            <v>ผบ.13169</v>
          </cell>
          <cell r="T488">
            <v>2562</v>
          </cell>
          <cell r="U488" t="str">
            <v>ผบ.1033</v>
          </cell>
          <cell r="V488">
            <v>2563</v>
          </cell>
          <cell r="W488">
            <v>28</v>
          </cell>
          <cell r="X488">
            <v>1</v>
          </cell>
          <cell r="Y488">
            <v>2563</v>
          </cell>
          <cell r="Z488"/>
          <cell r="AA488"/>
          <cell r="AB488"/>
          <cell r="AC488"/>
          <cell r="AD488"/>
          <cell r="AE488"/>
          <cell r="AF488"/>
          <cell r="AG488"/>
          <cell r="AH488"/>
          <cell r="AI488"/>
          <cell r="AJ488"/>
          <cell r="AK488"/>
          <cell r="AL488"/>
          <cell r="AM488"/>
          <cell r="AN488"/>
          <cell r="AO488"/>
          <cell r="AP488"/>
          <cell r="AQ488"/>
          <cell r="AR488"/>
          <cell r="AS488"/>
          <cell r="AT488"/>
          <cell r="AU488"/>
          <cell r="AV488"/>
          <cell r="AW488"/>
          <cell r="AX488"/>
          <cell r="AY488"/>
          <cell r="AZ488"/>
          <cell r="BA488"/>
          <cell r="BB488" t="str">
            <v>รายงานผลสืบทรัพย์ครั้งที่ 2 10/7/2567</v>
          </cell>
          <cell r="BC488" t="str">
            <v>ศิราณี/วชิราภรณ์</v>
          </cell>
          <cell r="BD488"/>
          <cell r="BE488"/>
          <cell r="BF488"/>
          <cell r="BG488"/>
          <cell r="BH488">
            <v>883262012336</v>
          </cell>
          <cell r="BI488" t="str">
            <v>นายยอดมนู   เสาร์โรธา</v>
          </cell>
          <cell r="BJ488"/>
          <cell r="BK488"/>
          <cell r="BL488"/>
          <cell r="BM488"/>
          <cell r="BN488" t="str">
            <v>1.นายยอดมนู  เสาร์โรธา
2.นางสาวอังคณา  แก่นสาร
3.นายหรือดาบตำรวจอนุชา พรหมมาสระ</v>
          </cell>
          <cell r="BO488" t="str">
            <v>ผู้กู้
คู่สมรส (ล.1)
ผู้ค้ำประกัน ล.3</v>
          </cell>
          <cell r="BP488" t="str">
            <v>3501500218391
3501500395978
4509900005480</v>
          </cell>
          <cell r="BQ48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v>
          </cell>
          <cell r="BR488" t="str">
            <v>ไม่พบ</v>
          </cell>
          <cell r="BS488"/>
          <cell r="BT488">
            <v>3</v>
          </cell>
          <cell r="BU488"/>
          <cell r="BV488"/>
          <cell r="BW488"/>
          <cell r="BX488"/>
          <cell r="BY488" t="str">
            <v>1.นายยอดมนู  เสาร์โรธา
2.นางสาวอังคณา  แก่นสาร
3.นายหรือดาบตำรวจอนุชา พรหมมาสระ</v>
          </cell>
          <cell r="BZ488" t="str">
            <v>จำเลยที่1
คู่สมรสจำเลยที่ 1
จำเลยที่ 2</v>
          </cell>
          <cell r="CA488"/>
          <cell r="CB488"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อ.สันป่าตอง จ.เชียงใหม่
</v>
          </cell>
          <cell r="CC488" t="str">
            <v>ไม่พบทรัพย์</v>
          </cell>
          <cell r="CD488"/>
          <cell r="CE488"/>
          <cell r="CF488"/>
          <cell r="CG488"/>
          <cell r="CH488"/>
          <cell r="CI488"/>
          <cell r="CJ488"/>
          <cell r="CK488"/>
          <cell r="CL488"/>
          <cell r="CM488"/>
          <cell r="CN488"/>
          <cell r="CO488"/>
          <cell r="CP488"/>
          <cell r="CQ488"/>
          <cell r="CR488"/>
          <cell r="CS488"/>
          <cell r="CT488"/>
          <cell r="CU488"/>
          <cell r="CV488"/>
          <cell r="CW488">
            <v>243844</v>
          </cell>
          <cell r="CX488"/>
          <cell r="CY488"/>
          <cell r="CZ488"/>
        </row>
        <row r="489">
          <cell r="B489">
            <v>484</v>
          </cell>
          <cell r="C489">
            <v>25</v>
          </cell>
          <cell r="D489">
            <v>9</v>
          </cell>
          <cell r="E489">
            <v>2562</v>
          </cell>
          <cell r="F489">
            <v>800017028393</v>
          </cell>
          <cell r="G489" t="str">
            <v>นางสาว</v>
          </cell>
          <cell r="H489" t="str">
            <v>นันทิยา</v>
          </cell>
          <cell r="I489" t="str">
            <v>แก้วบุญเรือง</v>
          </cell>
          <cell r="J489">
            <v>1529900055911</v>
          </cell>
          <cell r="K489" t="str">
            <v>มีโชคพลาซ่า</v>
          </cell>
          <cell r="L489" t="str">
            <v>เชียงใหม่ 2</v>
          </cell>
          <cell r="M489">
            <v>8</v>
          </cell>
          <cell r="N489" t="str">
            <v>สินเชื่อสวัสดิการ</v>
          </cell>
          <cell r="O489" t="str">
            <v>1.บุคคลค้ำประกัน</v>
          </cell>
          <cell r="P489">
            <v>396482.95</v>
          </cell>
          <cell r="Q489"/>
          <cell r="R489" t="str">
            <v>จังหวัดเชียงใหม่</v>
          </cell>
          <cell r="S489" t="str">
            <v>ผบ.2915</v>
          </cell>
          <cell r="T489">
            <v>2562</v>
          </cell>
          <cell r="U489" t="str">
            <v>ผบ.1109</v>
          </cell>
          <cell r="V489">
            <v>2563</v>
          </cell>
          <cell r="W489">
            <v>27</v>
          </cell>
          <cell r="X489">
            <v>1</v>
          </cell>
          <cell r="Y489">
            <v>2563</v>
          </cell>
          <cell r="Z489"/>
          <cell r="AA489"/>
          <cell r="AB489"/>
          <cell r="AC489"/>
          <cell r="AD489"/>
          <cell r="AE489"/>
          <cell r="AF489"/>
          <cell r="AG489"/>
          <cell r="AH489"/>
          <cell r="AI489"/>
          <cell r="AJ489"/>
          <cell r="AK489"/>
          <cell r="AL489"/>
          <cell r="AM489"/>
          <cell r="AN489"/>
          <cell r="AO489"/>
          <cell r="AP489"/>
          <cell r="AQ489"/>
          <cell r="AR489"/>
          <cell r="AS489"/>
          <cell r="AT489"/>
          <cell r="AU489"/>
          <cell r="AV489"/>
          <cell r="AW489"/>
          <cell r="AX489"/>
          <cell r="AY489"/>
          <cell r="AZ489"/>
          <cell r="BA489"/>
          <cell r="BB489" t="str">
            <v>รายงานผลสืบทรัพย์ครั้งที่ 2 15/7/2567</v>
          </cell>
          <cell r="BC489" t="str">
            <v>ศิราณี/วชิราภรณ์</v>
          </cell>
          <cell r="BD489"/>
          <cell r="BE489"/>
          <cell r="BF489"/>
          <cell r="BG489"/>
          <cell r="BH489">
            <v>883262012342</v>
          </cell>
          <cell r="BI489" t="str">
            <v>นางสาวนันทิยา   แก้วบุญเรือง</v>
          </cell>
          <cell r="BJ489"/>
          <cell r="BK489"/>
          <cell r="BL489"/>
          <cell r="BM489"/>
          <cell r="BN489" t="str">
            <v>นางสาวนันทิยาหรือพัชริภา  แก้วบุญเรือง
นายอรุชา  ถิระสาโรส
นายชนพัฒน์  สุวรรณ
นางศรีสวัสดิ์  ติระศิริกุล</v>
          </cell>
          <cell r="BO489" t="str">
            <v>จำเลยที่ 1
จำเลยที่ 2
จำเลยที่ 3
คู่สมรสจำเลยที่ 3</v>
          </cell>
          <cell r="BP489"/>
          <cell r="BQ489" t="str">
            <v>-ไม่พบว่ามีกรรมสิทธิ์ในที่ดิน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เลขโฉนด 16584 ต.ป่าไผ่ อ.สันทราย จ.เชียงใหม่
-ไม่พบว่ามีกรรมสิทธิ์ในที่ดินอ.หางดง จ.เชียงใหม่
-ไม่พบว่ามีกรรมสิทธิ์ในที่ดิน อ.เมืองเชียงใหม่ จ.เชียงใหม่</v>
          </cell>
          <cell r="BR489"/>
          <cell r="BS489"/>
          <cell r="BT489"/>
          <cell r="BU489"/>
          <cell r="BV489"/>
          <cell r="BW489"/>
          <cell r="BX489"/>
          <cell r="BY489" t="str">
            <v>นางสาวนันทิยาหรือพัชริภา  แก้วบุญเรือง
นายอรุชา  ถิระสาโรส
นายชนพัฒน์  สุวรรณ
นางสาวพัชริดา  ติระศิริกุล</v>
          </cell>
          <cell r="BZ489" t="str">
            <v>จำเลยที่ 1
จำเลยที่ 2
จำเลยที่ 3
คู่สมรสจำเลยที่ 3</v>
          </cell>
          <cell r="CA489" t="str">
            <v>1-5299-00055-91-1
3-5099-00044-04-5
3-5014-00089-85-9
3-5001-00086-54-3</v>
          </cell>
          <cell r="CB48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เลขโฉนด 16584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v>
          </cell>
          <cell r="CC489" t="str">
            <v>พบทรัพย์</v>
          </cell>
          <cell r="CD489"/>
          <cell r="CE489"/>
          <cell r="CF489"/>
          <cell r="CG489"/>
          <cell r="CH489"/>
          <cell r="CI489"/>
          <cell r="CJ489"/>
          <cell r="CK489"/>
          <cell r="CL489"/>
          <cell r="CM489"/>
          <cell r="CN489"/>
          <cell r="CO489"/>
          <cell r="CP489"/>
          <cell r="CQ489"/>
          <cell r="CR489"/>
          <cell r="CS489"/>
          <cell r="CT489"/>
          <cell r="CU489"/>
          <cell r="CV489"/>
          <cell r="CW489">
            <v>243844</v>
          </cell>
          <cell r="CX489"/>
          <cell r="CY489"/>
          <cell r="CZ489"/>
        </row>
        <row r="490">
          <cell r="B490">
            <v>485</v>
          </cell>
          <cell r="C490">
            <v>28</v>
          </cell>
          <cell r="D490">
            <v>2</v>
          </cell>
          <cell r="E490">
            <v>2562</v>
          </cell>
          <cell r="F490">
            <v>800018187545</v>
          </cell>
          <cell r="G490" t="str">
            <v>นาง</v>
          </cell>
          <cell r="H490" t="str">
            <v>สายสุนีย์</v>
          </cell>
          <cell r="I490" t="str">
            <v>ทาเทพ</v>
          </cell>
          <cell r="J490">
            <v>3102000655134</v>
          </cell>
          <cell r="K490" t="str">
            <v>ประตูช้างเผือก</v>
          </cell>
          <cell r="L490" t="str">
            <v>เชียงใหม่ 1</v>
          </cell>
          <cell r="M490">
            <v>8</v>
          </cell>
          <cell r="N490" t="str">
            <v>-</v>
          </cell>
          <cell r="O490"/>
          <cell r="P490"/>
          <cell r="Q490"/>
          <cell r="R490" t="str">
            <v>จังหวัดเชียงใหม่</v>
          </cell>
          <cell r="S490" t="str">
            <v>ผบ.3526</v>
          </cell>
          <cell r="T490">
            <v>2561</v>
          </cell>
          <cell r="U490" t="str">
            <v>ผบ.346</v>
          </cell>
          <cell r="V490">
            <v>2562</v>
          </cell>
          <cell r="W490"/>
          <cell r="X490"/>
          <cell r="Y490"/>
          <cell r="Z490"/>
          <cell r="AA490"/>
          <cell r="AB490"/>
          <cell r="AC490"/>
          <cell r="AD490"/>
          <cell r="AE490"/>
          <cell r="AF490"/>
          <cell r="AG490"/>
          <cell r="AH490"/>
          <cell r="AI490"/>
          <cell r="AJ490"/>
          <cell r="AK490"/>
          <cell r="AL490"/>
          <cell r="AM490"/>
          <cell r="AN490"/>
          <cell r="AO490"/>
          <cell r="AP490"/>
          <cell r="AQ490"/>
          <cell r="AR490"/>
          <cell r="AS490"/>
          <cell r="AT490"/>
          <cell r="AU490"/>
          <cell r="AV490"/>
          <cell r="AW490"/>
          <cell r="AX490"/>
          <cell r="AY490"/>
          <cell r="AZ490"/>
          <cell r="BA490"/>
          <cell r="BB490"/>
          <cell r="BC490"/>
          <cell r="BD490"/>
          <cell r="BE490"/>
          <cell r="BF490"/>
          <cell r="BG490"/>
          <cell r="BH490" t="str">
            <v>-</v>
          </cell>
          <cell r="BI490" t="str">
            <v>นางสายสุนีย์   ทาเทพ</v>
          </cell>
          <cell r="BJ490"/>
          <cell r="BK490"/>
          <cell r="BL490"/>
          <cell r="BM490"/>
          <cell r="BN490"/>
          <cell r="BO490"/>
          <cell r="BP490"/>
          <cell r="BQ490"/>
          <cell r="BR490"/>
          <cell r="BS490"/>
          <cell r="BT490"/>
          <cell r="BU490"/>
          <cell r="BV490"/>
          <cell r="BW490"/>
          <cell r="BX490"/>
          <cell r="BY490"/>
          <cell r="BZ490"/>
          <cell r="CA490"/>
          <cell r="CB490"/>
          <cell r="CC490"/>
          <cell r="CD490"/>
          <cell r="CE490"/>
          <cell r="CF490"/>
          <cell r="CG490"/>
          <cell r="CH490"/>
          <cell r="CI490"/>
          <cell r="CJ490"/>
          <cell r="CK490"/>
          <cell r="CL490"/>
          <cell r="CM490"/>
          <cell r="CN490"/>
          <cell r="CO490"/>
          <cell r="CP490"/>
          <cell r="CQ490"/>
          <cell r="CR490"/>
          <cell r="CS490"/>
          <cell r="CT490"/>
          <cell r="CU490"/>
          <cell r="CV490"/>
          <cell r="CW490"/>
          <cell r="CX490"/>
          <cell r="CY490"/>
          <cell r="CZ490">
            <v>242948</v>
          </cell>
        </row>
        <row r="491">
          <cell r="B491">
            <v>486</v>
          </cell>
          <cell r="C491">
            <v>3</v>
          </cell>
          <cell r="D491">
            <v>12</v>
          </cell>
          <cell r="E491">
            <v>2561</v>
          </cell>
          <cell r="F491">
            <v>800031475307</v>
          </cell>
          <cell r="G491" t="str">
            <v>นาย</v>
          </cell>
          <cell r="H491" t="str">
            <v>จักรกิจ</v>
          </cell>
          <cell r="I491" t="str">
            <v>จำรัส</v>
          </cell>
          <cell r="J491">
            <v>3560100413731</v>
          </cell>
          <cell r="K491" t="str">
            <v>เซ็นทรัล แอร์พอร์ต พลาซ่า เชียงใหม่</v>
          </cell>
          <cell r="L491" t="str">
            <v>เชียงใหม่ 1</v>
          </cell>
          <cell r="M491">
            <v>8</v>
          </cell>
          <cell r="N491" t="str">
            <v>สินเชื่อสวัสดิการ</v>
          </cell>
          <cell r="O491" t="str">
            <v>1.บุคคลค้ำประกัน</v>
          </cell>
          <cell r="P491">
            <v>281880.26</v>
          </cell>
          <cell r="Q491">
            <v>59961.1</v>
          </cell>
          <cell r="R491" t="str">
            <v>จังหวัดเชียงใหม่</v>
          </cell>
          <cell r="S491" t="str">
            <v>ผบ.1101</v>
          </cell>
          <cell r="T491">
            <v>2562</v>
          </cell>
          <cell r="U491" t="str">
            <v>ผบ.2309</v>
          </cell>
          <cell r="V491">
            <v>2562</v>
          </cell>
          <cell r="W491">
            <v>22</v>
          </cell>
          <cell r="X491">
            <v>10</v>
          </cell>
          <cell r="Y491">
            <v>2562</v>
          </cell>
          <cell r="Z491"/>
          <cell r="AA491"/>
          <cell r="AB491"/>
          <cell r="AC491"/>
          <cell r="AD491"/>
          <cell r="AE491"/>
          <cell r="AF491"/>
          <cell r="AG491"/>
          <cell r="AH491"/>
          <cell r="AI491"/>
          <cell r="AJ491"/>
          <cell r="AK491"/>
          <cell r="AL491"/>
          <cell r="AM491"/>
          <cell r="AN491"/>
          <cell r="AO491"/>
          <cell r="AP491"/>
          <cell r="AQ491"/>
          <cell r="AR491"/>
          <cell r="AS491"/>
          <cell r="AT491"/>
          <cell r="AU491"/>
          <cell r="AV491"/>
          <cell r="AW491"/>
          <cell r="AX491"/>
          <cell r="AY491"/>
          <cell r="AZ491"/>
          <cell r="BA491"/>
          <cell r="BB491"/>
          <cell r="BC491"/>
          <cell r="BD491"/>
          <cell r="BE491"/>
          <cell r="BF491"/>
          <cell r="BG491"/>
          <cell r="BH491">
            <v>883161010173</v>
          </cell>
          <cell r="BI491" t="str">
            <v>นายจักรกิจ   จำรัส</v>
          </cell>
          <cell r="BJ491"/>
          <cell r="BK491"/>
          <cell r="BL491"/>
          <cell r="BM491"/>
          <cell r="BN491"/>
          <cell r="BO491"/>
          <cell r="BP491"/>
          <cell r="BQ491"/>
          <cell r="BR491"/>
          <cell r="BS491"/>
          <cell r="BT491"/>
          <cell r="BU491"/>
          <cell r="BV491"/>
          <cell r="BW491"/>
          <cell r="BX491"/>
          <cell r="BY491"/>
          <cell r="BZ491"/>
          <cell r="CA491"/>
          <cell r="CB491"/>
          <cell r="CC491"/>
          <cell r="CD491"/>
          <cell r="CE491"/>
          <cell r="CF491"/>
          <cell r="CG491"/>
          <cell r="CH491"/>
          <cell r="CI491"/>
          <cell r="CJ491"/>
          <cell r="CK491"/>
          <cell r="CL491"/>
          <cell r="CM491"/>
          <cell r="CN491"/>
          <cell r="CO491"/>
          <cell r="CP491"/>
          <cell r="CQ491"/>
          <cell r="CR491"/>
          <cell r="CS491"/>
          <cell r="CT491"/>
          <cell r="CU491"/>
          <cell r="CV491"/>
          <cell r="CW491"/>
          <cell r="CX491"/>
          <cell r="CY491"/>
          <cell r="CZ491"/>
        </row>
        <row r="492">
          <cell r="B492">
            <v>487</v>
          </cell>
          <cell r="C492">
            <v>7</v>
          </cell>
          <cell r="D492">
            <v>6</v>
          </cell>
          <cell r="E492">
            <v>2562</v>
          </cell>
          <cell r="F492">
            <v>800039129229</v>
          </cell>
          <cell r="G492" t="str">
            <v>นาง</v>
          </cell>
          <cell r="H492" t="str">
            <v>สุวลี</v>
          </cell>
          <cell r="I492" t="str">
            <v>รัตนนิทัศน์</v>
          </cell>
          <cell r="J492" t="str">
            <v>3 5507 00041 82 6</v>
          </cell>
          <cell r="K492" t="str">
            <v>ไชยปราการ</v>
          </cell>
          <cell r="L492" t="str">
            <v>เชียงใหม่ 1</v>
          </cell>
          <cell r="M492">
            <v>8</v>
          </cell>
          <cell r="N492" t="str">
            <v>สินเชื่อธนาคารประชาชน</v>
          </cell>
          <cell r="O492" t="str">
            <v>1.บุคคลค้ำประกัน</v>
          </cell>
          <cell r="P492">
            <v>101818</v>
          </cell>
          <cell r="Q492">
            <v>14908.56</v>
          </cell>
          <cell r="R492" t="str">
            <v>จังหวัดฝาง</v>
          </cell>
          <cell r="S492" t="str">
            <v>ผบ.1055</v>
          </cell>
          <cell r="T492">
            <v>2562</v>
          </cell>
          <cell r="U492" t="str">
            <v>ผบ.1060</v>
          </cell>
          <cell r="V492">
            <v>2562</v>
          </cell>
          <cell r="W492">
            <v>17</v>
          </cell>
          <cell r="X492">
            <v>9</v>
          </cell>
          <cell r="Y492">
            <v>2562</v>
          </cell>
          <cell r="Z492"/>
          <cell r="AA492"/>
          <cell r="AB492"/>
          <cell r="AC492"/>
          <cell r="AD492"/>
          <cell r="AE492"/>
          <cell r="AF492"/>
          <cell r="AG492"/>
          <cell r="AH492"/>
          <cell r="AI492"/>
          <cell r="AJ492"/>
          <cell r="AK492"/>
          <cell r="AL492"/>
          <cell r="AM492" t="str">
            <v>โฉนด</v>
          </cell>
          <cell r="AN492">
            <v>2616</v>
          </cell>
          <cell r="AO492" t="str">
            <v>ปงตำ</v>
          </cell>
          <cell r="AP492" t="str">
            <v>ไขยปราการ</v>
          </cell>
          <cell r="AQ492" t="str">
            <v>เชียงใหม่</v>
          </cell>
          <cell r="AR492"/>
          <cell r="AS492"/>
          <cell r="AT492"/>
          <cell r="AU492"/>
          <cell r="AV492"/>
          <cell r="AW492"/>
          <cell r="AX492"/>
          <cell r="AY492"/>
          <cell r="AZ492"/>
          <cell r="BA492"/>
          <cell r="BB492" t="str">
            <v>ยึดทรัพย์ (คำสั่ง 24/12/25564)</v>
          </cell>
          <cell r="BC492" t="str">
            <v>สารุทธ์ (ยึด)</v>
          </cell>
          <cell r="BD492"/>
          <cell r="BE492"/>
          <cell r="BF492" t="str">
            <v>ศูนย์ 1</v>
          </cell>
          <cell r="BG492"/>
          <cell r="BH492">
            <v>883162011551</v>
          </cell>
          <cell r="BI492" t="str">
            <v>นางสุวลี   รัตนนิทัศน์</v>
          </cell>
          <cell r="BJ492"/>
          <cell r="BK492"/>
          <cell r="BL492"/>
          <cell r="BM492"/>
          <cell r="BN492" t="str">
            <v>1.นางสุวลี   รัตนนิทัศน์
2.ร.ต.ต.จรัญ   รัตนนิทัศน์
3.ด.ต.เชาวลิต   อยู่สุขศรี
4.นางกานดา   อยู่สุขศรี</v>
          </cell>
          <cell r="BO492" t="str">
            <v xml:space="preserve">ผู้กู้
คู่สมรส (ล.1)
ผู้ค้ำประกัน (ล.2)
คู่สมรส (ล.2)
</v>
          </cell>
          <cell r="BP492" t="str">
            <v>3-5507-00041-82-6
3-5507-00041-81-8
3-5009-00629-30-4
3-5009-00041-15-3</v>
          </cell>
          <cell r="BQ492"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45834 ต.เวียง อ.ฝาง จ.เชียงใหม่
พบว่ามีกรรมสิทธิ์ในที่ดิน โฉนดเลขที่ 2616,3578,3615,5559,14880 ต.ปงตำ อ.ไชยปราการ จ.เชียงใหม่
พบว่ามีกรรมสิทธิ์ในที่ดิน โฉนดเลขที่ 2380,2616,3578,5559,14880  ต.ปงตำ อ.ไชยปราการ จ.เชียงใหม่</v>
          </cell>
          <cell r="BR492" t="str">
            <v>พบ</v>
          </cell>
          <cell r="BS492" t="str">
            <v>พบ</v>
          </cell>
          <cell r="BT492">
            <v>4</v>
          </cell>
          <cell r="BU492">
            <v>4</v>
          </cell>
          <cell r="BV492"/>
          <cell r="BW492"/>
          <cell r="BX492"/>
          <cell r="BY492" t="str">
            <v>1.นางสุวลี   รัตนนิทัศน์
2.ร.ต.ต.จรัญ   รัตนนิทัศน์
3.ด.ต.เชาวลิต   อยู่สุขศรี
4.นางกานดา   อยู่สุขศรี</v>
          </cell>
          <cell r="BZ492" t="str">
            <v xml:space="preserve">ผู้กู้
คู่สมรส (ล.1)
ผู้ค้ำประกัน (ล.2)
คู่สมรส (ล.2)
</v>
          </cell>
          <cell r="CA492" t="str">
            <v>3-5507-00041-82-6
3-5507-00041-81-8
3-5009-00629-30-4
3-5009-00041-15-3</v>
          </cell>
          <cell r="CB492" t="str">
            <v>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อ.ไชยปราการ จ.เชียงใหม่</v>
          </cell>
          <cell r="CC492" t="str">
            <v>ไม่พบ</v>
          </cell>
          <cell r="CD492"/>
          <cell r="CE492">
            <v>4</v>
          </cell>
          <cell r="CF492"/>
          <cell r="CG492"/>
          <cell r="CH492"/>
          <cell r="CI492"/>
          <cell r="CJ492"/>
          <cell r="CK492"/>
          <cell r="CL492"/>
          <cell r="CM492"/>
          <cell r="CN492"/>
          <cell r="CO492"/>
          <cell r="CP492"/>
          <cell r="CQ492"/>
          <cell r="CR492"/>
          <cell r="CS492"/>
          <cell r="CT492"/>
          <cell r="CU492"/>
          <cell r="CV492"/>
          <cell r="CW492">
            <v>242907</v>
          </cell>
          <cell r="CX492">
            <v>243397</v>
          </cell>
          <cell r="CY492"/>
          <cell r="CZ492"/>
        </row>
        <row r="493">
          <cell r="B493">
            <v>488</v>
          </cell>
          <cell r="C493">
            <v>12</v>
          </cell>
          <cell r="D493">
            <v>6</v>
          </cell>
          <cell r="E493">
            <v>2562</v>
          </cell>
          <cell r="F493">
            <v>800041273544</v>
          </cell>
          <cell r="G493" t="str">
            <v>นาย</v>
          </cell>
          <cell r="H493" t="str">
            <v>บุญช่วย</v>
          </cell>
          <cell r="I493" t="str">
            <v>คำสา</v>
          </cell>
          <cell r="J493">
            <v>3500901050717</v>
          </cell>
          <cell r="K493" t="str">
            <v>ไชยปราการ</v>
          </cell>
          <cell r="L493" t="str">
            <v>เชียงใหม่ 1</v>
          </cell>
          <cell r="M493">
            <v>8</v>
          </cell>
          <cell r="N493" t="str">
            <v>พัฒนาองค์กรชุมชน (รายบุคคล)</v>
          </cell>
          <cell r="O493" t="str">
            <v>1.บุคคลค้ำประกัน</v>
          </cell>
          <cell r="P493">
            <v>82127.59</v>
          </cell>
          <cell r="Q493">
            <v>15192.71</v>
          </cell>
          <cell r="R493" t="str">
            <v>จังหวัดฝาง</v>
          </cell>
          <cell r="S493" t="str">
            <v>ผบ.1056</v>
          </cell>
          <cell r="T493">
            <v>2562</v>
          </cell>
          <cell r="U493" t="str">
            <v>ผบ.1059</v>
          </cell>
          <cell r="V493">
            <v>2562</v>
          </cell>
          <cell r="W493"/>
          <cell r="X493"/>
          <cell r="Y493"/>
          <cell r="Z493">
            <v>17</v>
          </cell>
          <cell r="AA493">
            <v>9</v>
          </cell>
          <cell r="AB493">
            <v>2562</v>
          </cell>
          <cell r="AC493"/>
          <cell r="AD493"/>
          <cell r="AE493"/>
          <cell r="AF493"/>
          <cell r="AG493"/>
          <cell r="AH493"/>
          <cell r="AI493"/>
          <cell r="AJ493"/>
          <cell r="AK493"/>
          <cell r="AL493"/>
          <cell r="AM493"/>
          <cell r="AN493"/>
          <cell r="AO493"/>
          <cell r="AP493"/>
          <cell r="AQ493"/>
          <cell r="AR493"/>
          <cell r="AS493"/>
          <cell r="AT493"/>
          <cell r="AU493"/>
          <cell r="AV493"/>
          <cell r="AW493"/>
          <cell r="AX493"/>
          <cell r="AY493"/>
          <cell r="AZ493"/>
          <cell r="BA493"/>
          <cell r="BB493"/>
          <cell r="BC493" t="str">
            <v>สารุทธ์</v>
          </cell>
          <cell r="BD493"/>
          <cell r="BE493"/>
          <cell r="BF493" t="str">
            <v>ศูนย์ 1</v>
          </cell>
          <cell r="BG493"/>
          <cell r="BH493">
            <v>883162011496</v>
          </cell>
          <cell r="BI493" t="str">
            <v>นายบุญช่วย   คำสา</v>
          </cell>
          <cell r="BJ493"/>
          <cell r="BK493"/>
          <cell r="BL493"/>
          <cell r="BM493"/>
          <cell r="BN493" t="str">
            <v>1.นายบุญช่วย  คำสา
2.นางบุญปั๋น  คำสา
3.นายธวัชชัย  ยศปัน
4.น.ส.วาสนา  สินใจ
5.นายนพพร  ก๋าละ
6.นางจันทร์ติ๊บ  ก๋าละ
7.นายรัตนชัย  จันทา
8.นางธิดาพร  จันทา</v>
          </cell>
          <cell r="BO493" t="str">
            <v>ผู้กู้
คู่สมรส (ล.1)
ผู้ค้ำประกัน (ล.2)
คู่สมรส (ล.2)
ผู้ค้ำประกัน (ล.3)
คู่สมรส (ล.3)
ผู้ค้ำประกัน (ล.4)
คู่สมรส (ล.4)</v>
          </cell>
          <cell r="BP493" t="str">
            <v>3-5009-01050-71-7
3-5009-01050-72-5
1-5021-00001-66-7
1-5710-00001-78-8
3-5004-00066-90-4
3-5009-01050-07-5
3-5009-01051-05-5
3-5009-00575-36-1</v>
          </cell>
          <cell r="BQ493"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อ.ไชยปราการ จ.เชียงใหม่ โฉนดเลขที่ 15471 เลขที่ดิน 42 หน้าสำรวจ 6335
พบว่ามีกรรมสิทธิ์ในที่ดิน อ.ไชยปราการ จ.เชียงใหม่ โฉนดเลขที่ 12896,18246 เลขที่ดิน 441,337 หน้าสำรวจ 4967,7358
ไม่พบว่ามีกรรมสิทธ์ในที่ดิน อ.เมืองเชียงใหม่ , อ.ไชยปราการ จ.เชียงใหม่</v>
          </cell>
          <cell r="BR493" t="str">
            <v>พบ</v>
          </cell>
          <cell r="BS493" t="str">
            <v>พบ</v>
          </cell>
          <cell r="BT493">
            <v>8</v>
          </cell>
          <cell r="BU493">
            <v>8</v>
          </cell>
          <cell r="BV493"/>
          <cell r="BW493"/>
          <cell r="BX493"/>
          <cell r="BY493"/>
          <cell r="BZ493"/>
          <cell r="CA493"/>
          <cell r="CB493"/>
          <cell r="CC493"/>
          <cell r="CD493"/>
          <cell r="CE493"/>
          <cell r="CF493"/>
          <cell r="CG493"/>
          <cell r="CH493"/>
          <cell r="CI493"/>
          <cell r="CJ493"/>
          <cell r="CK493"/>
          <cell r="CL493"/>
          <cell r="CM493"/>
          <cell r="CN493"/>
          <cell r="CO493"/>
          <cell r="CP493"/>
          <cell r="CQ493"/>
          <cell r="CR493"/>
          <cell r="CS493"/>
          <cell r="CT493"/>
          <cell r="CU493"/>
          <cell r="CV493"/>
          <cell r="CW493"/>
          <cell r="CX493"/>
          <cell r="CY493"/>
          <cell r="CZ493"/>
        </row>
        <row r="494">
          <cell r="B494">
            <v>489</v>
          </cell>
          <cell r="C494">
            <v>7</v>
          </cell>
          <cell r="D494">
            <v>6</v>
          </cell>
          <cell r="E494">
            <v>2562</v>
          </cell>
          <cell r="F494">
            <v>800073275102</v>
          </cell>
          <cell r="G494" t="str">
            <v>นาย</v>
          </cell>
          <cell r="H494" t="str">
            <v>สุพัฒน์</v>
          </cell>
          <cell r="I494" t="str">
            <v>พลเยี่ยม</v>
          </cell>
          <cell r="J494">
            <v>3411000277501</v>
          </cell>
          <cell r="K494" t="str">
            <v>ไชยปราการ</v>
          </cell>
          <cell r="L494" t="str">
            <v>เชียงใหม่ 1</v>
          </cell>
          <cell r="M494">
            <v>8</v>
          </cell>
          <cell r="N494" t="str">
            <v>ธนาคารประชาชน</v>
          </cell>
          <cell r="O494" t="str">
            <v>1.บุคคลค้ำประกัน</v>
          </cell>
          <cell r="P494">
            <v>69998</v>
          </cell>
          <cell r="Q494">
            <v>16649.8</v>
          </cell>
          <cell r="R494" t="str">
            <v>จังหวัดฝาง</v>
          </cell>
          <cell r="S494" t="str">
            <v>ผบ.1062</v>
          </cell>
          <cell r="T494">
            <v>2562</v>
          </cell>
          <cell r="U494" t="str">
            <v>ผบ.1063</v>
          </cell>
          <cell r="V494">
            <v>2562</v>
          </cell>
          <cell r="W494"/>
          <cell r="X494"/>
          <cell r="Y494"/>
          <cell r="Z494">
            <v>17</v>
          </cell>
          <cell r="AA494">
            <v>9</v>
          </cell>
          <cell r="AB494">
            <v>2562</v>
          </cell>
          <cell r="AC494"/>
          <cell r="AD494"/>
          <cell r="AE494"/>
          <cell r="AF494"/>
          <cell r="AG494"/>
          <cell r="AH494"/>
          <cell r="AI494"/>
          <cell r="AJ494"/>
          <cell r="AK494"/>
          <cell r="AL494"/>
          <cell r="AM494"/>
          <cell r="AN494"/>
          <cell r="AO494"/>
          <cell r="AP494"/>
          <cell r="AQ494"/>
          <cell r="AR494"/>
          <cell r="AS494"/>
          <cell r="AT494"/>
          <cell r="AU494"/>
          <cell r="AV494"/>
          <cell r="AW494"/>
          <cell r="AX494"/>
          <cell r="AY494"/>
          <cell r="AZ494"/>
          <cell r="BA494"/>
          <cell r="BB494"/>
          <cell r="BC494" t="str">
            <v>สารุทธ์</v>
          </cell>
          <cell r="BD494"/>
          <cell r="BE494"/>
          <cell r="BF494" t="str">
            <v>ศูนย์ 1</v>
          </cell>
          <cell r="BG494"/>
          <cell r="BH494">
            <v>883162011503</v>
          </cell>
          <cell r="BI494" t="str">
            <v>นายสุพัฒน์   พลเยี่ยม</v>
          </cell>
          <cell r="BJ494"/>
          <cell r="BK494"/>
          <cell r="BL494"/>
          <cell r="BM494"/>
          <cell r="BN494" t="str">
            <v>1.นายสุพัฒน์  พลเยี่ยม
2.นายวีระพงษ์  วงค์ปา
3.นางลำจวน  วงค์สม
4.นายนิรอน  ใจยะสุ
5.นางอำพัน  ใจยะสุ</v>
          </cell>
          <cell r="BO494" t="str">
            <v>ผู้กู้
ผู้ค้ำประกัน (ล.2)
คู่สมรส (ล.2)
ผู้ค้ำประกัน (ล.3)
คู่สมรส (ล.3)</v>
          </cell>
          <cell r="BP494" t="str">
            <v>3-4110-00277-50-1
5-5004-00029-22-3
3-5019-00605-06-6
5-5004-00018-49-3
3-5009-00609-91-5</v>
          </cell>
          <cell r="BQ494" t="str">
            <v>ไม่พบว่ามีกรรมสิทธ์ในที่ดิน อ.เมืองเชียงใหม่ , อ.ฝาง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4" t="str">
            <v>ไม่พบ</v>
          </cell>
          <cell r="BS494" t="str">
            <v>พบ</v>
          </cell>
          <cell r="BT494">
            <v>5</v>
          </cell>
          <cell r="BU494">
            <v>5</v>
          </cell>
          <cell r="BV494"/>
          <cell r="BW494"/>
          <cell r="BX494"/>
          <cell r="BY494"/>
          <cell r="BZ494"/>
          <cell r="CA494"/>
          <cell r="CB494"/>
          <cell r="CC494"/>
          <cell r="CD494"/>
          <cell r="CE494"/>
          <cell r="CF494"/>
          <cell r="CG494"/>
          <cell r="CH494"/>
          <cell r="CI494"/>
          <cell r="CJ494"/>
          <cell r="CK494"/>
          <cell r="CL494"/>
          <cell r="CM494"/>
          <cell r="CN494"/>
          <cell r="CO494"/>
          <cell r="CP494"/>
          <cell r="CQ494"/>
          <cell r="CR494"/>
          <cell r="CS494"/>
          <cell r="CT494"/>
          <cell r="CU494"/>
          <cell r="CV494"/>
          <cell r="CW494"/>
          <cell r="CX494"/>
          <cell r="CY494"/>
          <cell r="CZ494"/>
        </row>
        <row r="495">
          <cell r="B495">
            <v>490</v>
          </cell>
          <cell r="C495">
            <v>7</v>
          </cell>
          <cell r="D495">
            <v>6</v>
          </cell>
          <cell r="E495">
            <v>2562</v>
          </cell>
          <cell r="F495">
            <v>800082345037</v>
          </cell>
          <cell r="G495" t="str">
            <v>นาย</v>
          </cell>
          <cell r="H495" t="str">
            <v xml:space="preserve">อนุสรณ์   </v>
          </cell>
          <cell r="I495" t="str">
            <v>พวงเงิน</v>
          </cell>
          <cell r="J495">
            <v>1501000003764</v>
          </cell>
          <cell r="K495" t="str">
            <v>ไชยปราการ</v>
          </cell>
          <cell r="L495" t="str">
            <v>เชียงใหม่ 1</v>
          </cell>
          <cell r="M495">
            <v>8</v>
          </cell>
          <cell r="N495" t="str">
            <v>ธนาคารประชาชน</v>
          </cell>
          <cell r="O495" t="str">
            <v>1.บุคคลค้ำประกัน</v>
          </cell>
          <cell r="P495">
            <v>36833.21</v>
          </cell>
          <cell r="Q495">
            <v>2279.42</v>
          </cell>
          <cell r="R495" t="str">
            <v>จังหวัดฝาง</v>
          </cell>
          <cell r="S495" t="str">
            <v>ผบ.1079</v>
          </cell>
          <cell r="T495">
            <v>2562</v>
          </cell>
          <cell r="U495" t="str">
            <v>ผบ.1078</v>
          </cell>
          <cell r="V495">
            <v>2562</v>
          </cell>
          <cell r="W495"/>
          <cell r="X495"/>
          <cell r="Y495"/>
          <cell r="Z495">
            <v>17</v>
          </cell>
          <cell r="AA495">
            <v>9</v>
          </cell>
          <cell r="AB495">
            <v>2562</v>
          </cell>
          <cell r="AC495"/>
          <cell r="AD495"/>
          <cell r="AE495"/>
          <cell r="AF495"/>
          <cell r="AG495"/>
          <cell r="AH495"/>
          <cell r="AI495"/>
          <cell r="AJ495"/>
          <cell r="AK495"/>
          <cell r="AL495"/>
          <cell r="AM495"/>
          <cell r="AN495"/>
          <cell r="AO495"/>
          <cell r="AP495"/>
          <cell r="AQ495"/>
          <cell r="AR495"/>
          <cell r="AS495"/>
          <cell r="AT495"/>
          <cell r="AU495"/>
          <cell r="AV495"/>
          <cell r="AW495"/>
          <cell r="AX495"/>
          <cell r="AY495"/>
          <cell r="AZ495"/>
          <cell r="BA495"/>
          <cell r="BB495"/>
          <cell r="BC495" t="str">
            <v>สารุทธ์</v>
          </cell>
          <cell r="BD495"/>
          <cell r="BE495"/>
          <cell r="BF495" t="str">
            <v>ศูนย์ 1</v>
          </cell>
          <cell r="BG495"/>
          <cell r="BH495">
            <v>883162011455</v>
          </cell>
          <cell r="BI495" t="str">
            <v>นายอนุสรณ์      พวงเงิน</v>
          </cell>
          <cell r="BJ495"/>
          <cell r="BK495"/>
          <cell r="BL495"/>
          <cell r="BM495"/>
          <cell r="BN495" t="str">
            <v>1.นายอนุสรณ์  พวงเงิน
2.น.ส.ศิริขวัญ  มะโนรัตน์
3.นายสุชาติ  จันทร์แก่น
4.น.ส.มธุรส  ก๋องจันทร์
5.น.ส.ชลณวรา  อรดีพัชร์</v>
          </cell>
          <cell r="BO495" t="str">
            <v>ผู้กู้
คู่สมรส (ล.1)
ผู้ค้ำประกัน (ล.2)
คู่สมรส (ล.2)
ผู้ค้ำประกัน (ล.3)</v>
          </cell>
          <cell r="BP495" t="str">
            <v>1-5010-00003-76-4
1-5009-00004-89-8
3-7002-00379-00-1
3-5009-00240-36-9
3-5009-00884-38-0</v>
          </cell>
          <cell r="BQ495" t="str">
            <v>พบว่ามีกรรมสิทธิ์ในที่ดิน อ.แม่อาย จ.เชียงใหม่ โฉนดเลขที่ 20590 เลขที่ดิน 85 หน้าสำรวจ 1355
ไม่พบว่ามีกรรมสิทธ์ในที่ดิน อ.เมืองเชียงใหม่ , อ.แม่อาย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495"/>
          <cell r="BS495"/>
          <cell r="BT495">
            <v>5</v>
          </cell>
          <cell r="BU495"/>
          <cell r="BV495"/>
          <cell r="BW495"/>
          <cell r="BX495"/>
          <cell r="BY495"/>
          <cell r="BZ495"/>
          <cell r="CA495"/>
          <cell r="CB495"/>
          <cell r="CC495"/>
          <cell r="CD495"/>
          <cell r="CE495"/>
          <cell r="CF495"/>
          <cell r="CG495"/>
          <cell r="CH495"/>
          <cell r="CI495"/>
          <cell r="CJ495"/>
          <cell r="CK495"/>
          <cell r="CL495"/>
          <cell r="CM495"/>
          <cell r="CN495"/>
          <cell r="CO495"/>
          <cell r="CP495"/>
          <cell r="CQ495"/>
          <cell r="CR495"/>
          <cell r="CS495"/>
          <cell r="CT495"/>
          <cell r="CU495"/>
          <cell r="CV495"/>
          <cell r="CW495"/>
          <cell r="CX495"/>
          <cell r="CY495"/>
          <cell r="CZ495"/>
        </row>
        <row r="496">
          <cell r="B496">
            <v>491</v>
          </cell>
          <cell r="C496">
            <v>7</v>
          </cell>
          <cell r="D496">
            <v>6</v>
          </cell>
          <cell r="E496">
            <v>2562</v>
          </cell>
          <cell r="F496">
            <v>800073275136</v>
          </cell>
          <cell r="G496" t="str">
            <v>นาย</v>
          </cell>
          <cell r="H496" t="str">
            <v>วีระพงษ์</v>
          </cell>
          <cell r="I496" t="str">
            <v>วงค์ปา</v>
          </cell>
          <cell r="J496">
            <v>5500400029223</v>
          </cell>
          <cell r="K496" t="str">
            <v>ไชยปราการ</v>
          </cell>
          <cell r="L496" t="str">
            <v>เชียงใหม่ 1</v>
          </cell>
          <cell r="M496">
            <v>8</v>
          </cell>
          <cell r="N496" t="str">
            <v>ธนาคารประชาชน</v>
          </cell>
          <cell r="O496" t="str">
            <v>1.บุคคลค้ำประกัน</v>
          </cell>
          <cell r="P496">
            <v>71665</v>
          </cell>
          <cell r="Q496">
            <v>17654.73</v>
          </cell>
          <cell r="R496" t="str">
            <v>จังหวัดฝาง</v>
          </cell>
          <cell r="S496" t="str">
            <v>ผบ.1089</v>
          </cell>
          <cell r="T496">
            <v>2562</v>
          </cell>
          <cell r="U496" t="str">
            <v>ผบ.1086</v>
          </cell>
          <cell r="V496">
            <v>2562</v>
          </cell>
          <cell r="W496"/>
          <cell r="X496"/>
          <cell r="Y496"/>
          <cell r="Z496">
            <v>17</v>
          </cell>
          <cell r="AA496">
            <v>9</v>
          </cell>
          <cell r="AB496">
            <v>2562</v>
          </cell>
          <cell r="AC496"/>
          <cell r="AD496"/>
          <cell r="AE496"/>
          <cell r="AF496"/>
          <cell r="AG496"/>
          <cell r="AH496"/>
          <cell r="AI496"/>
          <cell r="AJ496"/>
          <cell r="AK496"/>
          <cell r="AL496"/>
          <cell r="AM496"/>
          <cell r="AN496"/>
          <cell r="AO496"/>
          <cell r="AP496"/>
          <cell r="AQ496"/>
          <cell r="AR496"/>
          <cell r="AS496"/>
          <cell r="AT496"/>
          <cell r="AU496"/>
          <cell r="AV496"/>
          <cell r="AW496"/>
          <cell r="AX496"/>
          <cell r="AY496"/>
          <cell r="AZ496"/>
          <cell r="BA496"/>
          <cell r="BB496"/>
          <cell r="BC496" t="str">
            <v>สารุทธ์</v>
          </cell>
          <cell r="BD496"/>
          <cell r="BE496"/>
          <cell r="BF496" t="str">
            <v>ศูนย์ 1</v>
          </cell>
          <cell r="BG496"/>
          <cell r="BH496">
            <v>883162011557</v>
          </cell>
          <cell r="BI496" t="str">
            <v>นายวีระพงษ์   วงค์ปา</v>
          </cell>
          <cell r="BJ496"/>
          <cell r="BK496"/>
          <cell r="BL496"/>
          <cell r="BM496"/>
          <cell r="BN496" t="str">
            <v>1.นายวีรพงษ์  วงค์ปา
2.นางลำจวน  วงค์สม
3.นายสุพัฒน์  พลเยี่ยม
4.นายนิรอน  ใจยะสุ
5.นางอำพัน  ใจยะสุ</v>
          </cell>
          <cell r="BO496" t="str">
            <v>ผู้กู้
คู่สมรส (ล.1)
ผู้ค้ำประกัน (ล.2)
ผู้ค้ำประกัน (ล.3)
คู่สมรส (ล.3)</v>
          </cell>
          <cell r="BP496" t="str">
            <v>5-5004-00029-22-3
3-5011-00085-92-1
3-4110-00277-50-1
5-5004-00018-49-3
3-5009-00609-91-5</v>
          </cell>
          <cell r="BQ496" t="str">
            <v>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6" t="str">
            <v>ไม่พบ</v>
          </cell>
          <cell r="BS496" t="str">
            <v>พบ</v>
          </cell>
          <cell r="BT496">
            <v>5</v>
          </cell>
          <cell r="BU496">
            <v>5</v>
          </cell>
          <cell r="BV496"/>
          <cell r="BW496"/>
          <cell r="BX496"/>
          <cell r="BY496"/>
          <cell r="BZ496"/>
          <cell r="CA496"/>
          <cell r="CB496"/>
          <cell r="CC496"/>
          <cell r="CD496"/>
          <cell r="CE496"/>
          <cell r="CF496"/>
          <cell r="CG496"/>
          <cell r="CH496"/>
          <cell r="CI496"/>
          <cell r="CJ496"/>
          <cell r="CK496"/>
          <cell r="CL496"/>
          <cell r="CM496"/>
          <cell r="CN496"/>
          <cell r="CO496"/>
          <cell r="CP496"/>
          <cell r="CQ496"/>
          <cell r="CR496"/>
          <cell r="CS496"/>
          <cell r="CT496"/>
          <cell r="CU496"/>
          <cell r="CV496"/>
          <cell r="CW496"/>
          <cell r="CX496"/>
          <cell r="CY496"/>
          <cell r="CZ496"/>
        </row>
        <row r="497">
          <cell r="B497">
            <v>492</v>
          </cell>
          <cell r="C497">
            <v>7</v>
          </cell>
          <cell r="D497">
            <v>6</v>
          </cell>
          <cell r="E497">
            <v>2562</v>
          </cell>
          <cell r="F497">
            <v>800055092509</v>
          </cell>
          <cell r="G497" t="str">
            <v>นาย</v>
          </cell>
          <cell r="H497" t="str">
            <v xml:space="preserve">สุชาติ   </v>
          </cell>
          <cell r="I497" t="str">
            <v>แสงกาศ</v>
          </cell>
          <cell r="J497">
            <v>1501090000611</v>
          </cell>
          <cell r="K497" t="str">
            <v>ไชยปราการ</v>
          </cell>
          <cell r="L497" t="str">
            <v>เชียงใหม่ 1</v>
          </cell>
          <cell r="M497">
            <v>8</v>
          </cell>
          <cell r="N497" t="str">
            <v>ธนาคารประชาชน</v>
          </cell>
          <cell r="O497" t="str">
            <v>1.บุคคลค้ำประกัน</v>
          </cell>
          <cell r="P497">
            <v>34011</v>
          </cell>
          <cell r="Q497">
            <v>5132.49</v>
          </cell>
          <cell r="R497" t="str">
            <v>จังหวัดฝาง</v>
          </cell>
          <cell r="S497" t="str">
            <v>ผบ.1082</v>
          </cell>
          <cell r="T497">
            <v>2562</v>
          </cell>
          <cell r="U497" t="str">
            <v>ผบ.1080</v>
          </cell>
          <cell r="V497">
            <v>2562</v>
          </cell>
          <cell r="W497"/>
          <cell r="X497"/>
          <cell r="Y497"/>
          <cell r="Z497">
            <v>17</v>
          </cell>
          <cell r="AA497">
            <v>9</v>
          </cell>
          <cell r="AB497">
            <v>2562</v>
          </cell>
          <cell r="AC497"/>
          <cell r="AD497"/>
          <cell r="AE497"/>
          <cell r="AF497"/>
          <cell r="AG497"/>
          <cell r="AH497"/>
          <cell r="AI497"/>
          <cell r="AJ497"/>
          <cell r="AK497"/>
          <cell r="AL497"/>
          <cell r="AM497"/>
          <cell r="AN497"/>
          <cell r="AO497"/>
          <cell r="AP497"/>
          <cell r="AQ497"/>
          <cell r="AR497"/>
          <cell r="AS497"/>
          <cell r="AT497"/>
          <cell r="AU497"/>
          <cell r="AV497"/>
          <cell r="AW497"/>
          <cell r="AX497"/>
          <cell r="AY497"/>
          <cell r="AZ497"/>
          <cell r="BA497"/>
          <cell r="BB497" t="str">
            <v>ได้ทรัพย์มาหลังหย่า(ทรัพย์คู่สมรส)</v>
          </cell>
          <cell r="BC497" t="str">
            <v>สารุทธ์</v>
          </cell>
          <cell r="BD497"/>
          <cell r="BE497"/>
          <cell r="BF497" t="str">
            <v>ศูนย์ 1</v>
          </cell>
          <cell r="BG497"/>
          <cell r="BH497">
            <v>883162011548</v>
          </cell>
          <cell r="BI497" t="str">
            <v>นายสุชาติ      แสงกาศ</v>
          </cell>
          <cell r="BJ497"/>
          <cell r="BK497"/>
          <cell r="BL497"/>
          <cell r="BM497"/>
          <cell r="BN497" t="str">
            <v>1.นายสุชาติ  แสงกาศ
2.นางสุอาญา  แสงกาศ
3.นายไสว  อุตสหพันธ์
4.นางรัชฏาพร  อุตสหพันธ์
5.น.ส.อมรรัตน์  ตาวงค์
6.นายอภิชาติ  รัตนะ</v>
          </cell>
          <cell r="BO497" t="str">
            <v>ผู้กู้
คู่สมรส (ล.1)
ผู้ค้ำประกัน (ล.2)
คู่สมรส (ล.2)
ผู้ค้ำประกัน (ล.3)
คู่สมรส (ล.3)</v>
          </cell>
          <cell r="BP497" t="str">
            <v>1-5010-90000-61-1
1-5010-00053-23-1
3-3410-00587-74-8
3-5009-00834-87-1
3-5010-00102-83-1
3-5004-00244-34-9</v>
          </cell>
          <cell r="BQ497" t="str">
            <v xml:space="preserve">ไม่พบว่ามีกรรมสิทธ์ในที่ดิน อ.เมืองเชียงใหม่ , อ.แม่อาย , อ.ไชยปราการ จ.เชียงใหม่
ไม่พบว่ามีกรรมสิทธ์ในที่ดิน อ.เมืองเชียงใหม่ , อ.แม่อาย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9121 , 11838 เลขที่ดิน 397 , 10 หน้าสำรวจ 4903 , 2433
</v>
          </cell>
          <cell r="BR497" t="str">
            <v>พบ</v>
          </cell>
          <cell r="BS497" t="str">
            <v>พบ</v>
          </cell>
          <cell r="BT497">
            <v>6</v>
          </cell>
          <cell r="BU497">
            <v>6</v>
          </cell>
          <cell r="BV497"/>
          <cell r="BW497"/>
          <cell r="BX497"/>
          <cell r="BY497"/>
          <cell r="BZ497"/>
          <cell r="CA497"/>
          <cell r="CB497"/>
          <cell r="CC497"/>
          <cell r="CD497"/>
          <cell r="CE497"/>
          <cell r="CF497"/>
          <cell r="CG497"/>
          <cell r="CH497"/>
          <cell r="CI497"/>
          <cell r="CJ497"/>
          <cell r="CK497"/>
          <cell r="CL497"/>
          <cell r="CM497"/>
          <cell r="CN497"/>
          <cell r="CO497"/>
          <cell r="CP497"/>
          <cell r="CQ497"/>
          <cell r="CR497"/>
          <cell r="CS497"/>
          <cell r="CT497"/>
          <cell r="CU497"/>
          <cell r="CV497"/>
          <cell r="CW497"/>
          <cell r="CX497"/>
          <cell r="CY497"/>
          <cell r="CZ497"/>
        </row>
        <row r="498">
          <cell r="B498">
            <v>493</v>
          </cell>
          <cell r="C498">
            <v>12</v>
          </cell>
          <cell r="D498">
            <v>6</v>
          </cell>
          <cell r="E498">
            <v>2562</v>
          </cell>
          <cell r="F498">
            <v>800070547594</v>
          </cell>
          <cell r="G498" t="str">
            <v>นางสาว</v>
          </cell>
          <cell r="H498" t="str">
            <v>สร้อยสิรินทร์</v>
          </cell>
          <cell r="I498" t="str">
            <v>สิทธิ</v>
          </cell>
          <cell r="J498" t="str">
            <v>1 5009 00066 97 4</v>
          </cell>
          <cell r="K498" t="str">
            <v>ไชยปราการ</v>
          </cell>
          <cell r="L498" t="str">
            <v>เชียงใหม่ 1</v>
          </cell>
          <cell r="M498">
            <v>8</v>
          </cell>
          <cell r="N498" t="str">
            <v>ธนาคารประชาชน</v>
          </cell>
          <cell r="O498" t="str">
            <v>1.บุคคลค้ำประกัน</v>
          </cell>
          <cell r="P498">
            <v>35362.699999999997</v>
          </cell>
          <cell r="Q498">
            <v>9127.69</v>
          </cell>
          <cell r="R498" t="str">
            <v>จังหวัดฝาง</v>
          </cell>
          <cell r="S498" t="str">
            <v>ผบ.1084</v>
          </cell>
          <cell r="T498">
            <v>2562</v>
          </cell>
          <cell r="U498" t="str">
            <v>ผบ.1082</v>
          </cell>
          <cell r="V498">
            <v>2562</v>
          </cell>
          <cell r="W498"/>
          <cell r="X498"/>
          <cell r="Y498"/>
          <cell r="Z498">
            <v>17</v>
          </cell>
          <cell r="AA498">
            <v>9</v>
          </cell>
          <cell r="AB498">
            <v>2562</v>
          </cell>
          <cell r="AC498"/>
          <cell r="AD498"/>
          <cell r="AE498"/>
          <cell r="AF498"/>
          <cell r="AG498"/>
          <cell r="AH498"/>
          <cell r="AI498"/>
          <cell r="AJ498"/>
          <cell r="AK498"/>
          <cell r="AL498"/>
          <cell r="AM498"/>
          <cell r="AN498"/>
          <cell r="AO498"/>
          <cell r="AP498"/>
          <cell r="AQ498"/>
          <cell r="AR498"/>
          <cell r="AS498"/>
          <cell r="AT498"/>
          <cell r="AU498"/>
          <cell r="AV498"/>
          <cell r="AW498"/>
          <cell r="AX498"/>
          <cell r="AY498"/>
          <cell r="AZ498"/>
          <cell r="BA498"/>
          <cell r="BB498"/>
          <cell r="BC498" t="str">
            <v>สารุทธ์</v>
          </cell>
          <cell r="BD498"/>
          <cell r="BE498"/>
          <cell r="BF498" t="str">
            <v>ศูนย์ 1</v>
          </cell>
          <cell r="BG498"/>
          <cell r="BH498">
            <v>883162011529</v>
          </cell>
          <cell r="BI498" t="str">
            <v>นางสาวสร้อยสิรินทร์   สิทธิ</v>
          </cell>
          <cell r="BJ498"/>
          <cell r="BK498"/>
          <cell r="BL498"/>
          <cell r="BM498"/>
          <cell r="BN498" t="str">
            <v>1.น.ส.สร้อยสิรินทร์  สิทธิ
2.นายธนภัทร  สอนเป้า
3.น.ส.สุภาภรณ์  สำผัด
4.น.ส.ธนวรรณ  กันทะอินทร์</v>
          </cell>
          <cell r="BO498" t="str">
            <v>ผู้กู้
คู่สมรส (ล.1)
ผู้ค้ำประกัน (ล.2)
ผู้ค้ำประกัน (ล.3)</v>
          </cell>
          <cell r="BP498" t="str">
            <v>1-5009-00066-97-4
1-5009-00012-07-6
1-5009-00067-40-7
3-5009-00194-48-1</v>
          </cell>
          <cell r="BQ49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498" t="str">
            <v>ไม่พบ</v>
          </cell>
          <cell r="BS498" t="str">
            <v>พบ</v>
          </cell>
          <cell r="BT498">
            <v>4</v>
          </cell>
          <cell r="BU498">
            <v>4</v>
          </cell>
          <cell r="BV498"/>
          <cell r="BW498"/>
          <cell r="BX498"/>
          <cell r="BY498"/>
          <cell r="BZ498"/>
          <cell r="CA498"/>
          <cell r="CB498"/>
          <cell r="CC498"/>
          <cell r="CD498"/>
          <cell r="CE498"/>
          <cell r="CF498"/>
          <cell r="CG498"/>
          <cell r="CH498"/>
          <cell r="CI498"/>
          <cell r="CJ498"/>
          <cell r="CK498"/>
          <cell r="CL498"/>
          <cell r="CM498"/>
          <cell r="CN498"/>
          <cell r="CO498"/>
          <cell r="CP498"/>
          <cell r="CQ498"/>
          <cell r="CR498"/>
          <cell r="CS498"/>
          <cell r="CT498"/>
          <cell r="CU498"/>
          <cell r="CV498"/>
          <cell r="CW498"/>
          <cell r="CX498"/>
          <cell r="CY498"/>
          <cell r="CZ498"/>
        </row>
        <row r="499">
          <cell r="B499">
            <v>494</v>
          </cell>
          <cell r="C499">
            <v>7</v>
          </cell>
          <cell r="D499">
            <v>6</v>
          </cell>
          <cell r="E499">
            <v>2562</v>
          </cell>
          <cell r="F499">
            <v>800059038938</v>
          </cell>
          <cell r="G499" t="str">
            <v>นาง</v>
          </cell>
          <cell r="H499" t="str">
            <v>อินธิรา</v>
          </cell>
          <cell r="I499" t="str">
            <v>ทาเรือน</v>
          </cell>
          <cell r="J499">
            <v>3500900610794</v>
          </cell>
          <cell r="K499" t="str">
            <v>ไชยปราการ</v>
          </cell>
          <cell r="L499" t="str">
            <v>เชียงใหม่ 1</v>
          </cell>
          <cell r="M499">
            <v>8</v>
          </cell>
          <cell r="N499" t="str">
            <v>ธนาคารประชาชน</v>
          </cell>
          <cell r="O499" t="str">
            <v>1.บุคคลค้ำประกัน</v>
          </cell>
          <cell r="P499">
            <v>43404.55</v>
          </cell>
          <cell r="Q499">
            <v>9947.4699999999993</v>
          </cell>
          <cell r="R499" t="str">
            <v>จังหวัดฝาง</v>
          </cell>
          <cell r="S499" t="str">
            <v>ผบ.1064</v>
          </cell>
          <cell r="T499">
            <v>2562</v>
          </cell>
          <cell r="U499" t="str">
            <v>ผบ.1065</v>
          </cell>
          <cell r="V499">
            <v>2562</v>
          </cell>
          <cell r="W499"/>
          <cell r="X499"/>
          <cell r="Y499"/>
          <cell r="Z499">
            <v>17</v>
          </cell>
          <cell r="AA499">
            <v>9</v>
          </cell>
          <cell r="AB499">
            <v>2562</v>
          </cell>
          <cell r="AC499"/>
          <cell r="AD499"/>
          <cell r="AE499"/>
          <cell r="AF499"/>
          <cell r="AG499"/>
          <cell r="AH499"/>
          <cell r="AI499"/>
          <cell r="AJ499"/>
          <cell r="AK499"/>
          <cell r="AL499"/>
          <cell r="AM499" t="str">
            <v>โฉนด</v>
          </cell>
          <cell r="AN499">
            <v>20357</v>
          </cell>
          <cell r="AO499" t="str">
            <v>ปงตำ</v>
          </cell>
          <cell r="AP499" t="str">
            <v>ไชยปราการ</v>
          </cell>
          <cell r="AQ499" t="str">
            <v>เชียงใหม่</v>
          </cell>
          <cell r="AR499"/>
          <cell r="AS499"/>
          <cell r="AT499"/>
          <cell r="AU499"/>
          <cell r="AV499"/>
          <cell r="AW499"/>
          <cell r="AX499"/>
          <cell r="AY499"/>
          <cell r="AZ499"/>
          <cell r="BA499"/>
          <cell r="BB499" t="str">
            <v>ยึดทรัพย์ (คำสั่ง 24/12/25564)</v>
          </cell>
          <cell r="BC499" t="str">
            <v>สารุทธ์ (ยึด)</v>
          </cell>
          <cell r="BD499"/>
          <cell r="BE499"/>
          <cell r="BF499" t="str">
            <v>ศูนย์ 1</v>
          </cell>
          <cell r="BG499"/>
          <cell r="BH499">
            <v>883162011599</v>
          </cell>
          <cell r="BI499" t="str">
            <v>นางอินธิรา   ทาเรือน</v>
          </cell>
          <cell r="BJ499"/>
          <cell r="BK499"/>
          <cell r="BL499"/>
          <cell r="BM499"/>
          <cell r="BN499" t="str">
            <v>1.นางอินธิรา  ทาเรือน
2.นายอาทิตย์  ทาเรือน
3.น.ส.พรทิวา  โกยทา
4.น.ส.เกษศิรินทร์  เล็นจันทร์</v>
          </cell>
          <cell r="BO499" t="str">
            <v>ผู้กู้
คู่สมรส (ล.1)
ผู้ค้ำประกัน (ล.2)
ผู้ค้ำประกัน (ล.3)</v>
          </cell>
          <cell r="BP499" t="str">
            <v>3-5009-00610-79-4
3-5009-01087-33-5
1-5099-00563-97-6
3-5009-01052-40-0</v>
          </cell>
          <cell r="BQ499" t="str">
            <v>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18676 เลขที่ดิน 35 หน้าสำรวจ 2177
ไม่พบว่ามีกรรมสิทธ์ในที่ดิน อ.เมืองเชียงใหม่ , อ.ฝาง , อ.ไชยปราการ , อ.แม่อาย , อ.แม่ริม จ.เชียงใหม่
พบว่ามีกรรมสิทธิ์ในที่ดิน อ.ไชยปราการ จ.เชียงใหม่ โฉนดเลขที่ 20357 เลขที่ดิน 15 หน้าสำรวจ 5631</v>
          </cell>
          <cell r="BR499" t="str">
            <v>พบ</v>
          </cell>
          <cell r="BS499" t="str">
            <v>พบ</v>
          </cell>
          <cell r="BT499">
            <v>4</v>
          </cell>
          <cell r="BU499">
            <v>4</v>
          </cell>
          <cell r="BV499"/>
          <cell r="BW499"/>
          <cell r="BX499"/>
          <cell r="BY499" t="str">
            <v>1.นางอินธิรา  ทาเรือน
2.นายอาทิตย์  ทาเรือน
3.น.ส.พรทิวา  โกยทา
4.น.ส.เกษศิรินทร์  เล็นจันทร์</v>
          </cell>
          <cell r="BZ499" t="str">
            <v>ผู้กู้
คู่สมรส (ล.1)
ผู้ค้ำประกัน (ล.2)
ผู้ค้ำประกัน (ล.3)</v>
          </cell>
          <cell r="CA499" t="str">
            <v>3-5009-00610-79-4
3-5009-01087-33-5
1-5099-00563-97-6
3-5009-01052-40-0</v>
          </cell>
          <cell r="CB499" t="str">
            <v>ไม่พบว่ามีกรรมสิทธ์ในที่ดิน   อ.ไชยปราการ  จ.เชียงใหม่
ไม่พบว่ามีกรรมสิทธ์ในที่ดิน  อ.ฝาง   จ.เชียงใหม่
พบว่ามีกรรมสิทธิ์ในที่ดิน อ.ฝาง จ.เชียงใหม่ โฉนดเลขที่ 18676 ต.แม่งอน  อ.ฝาง  จ.เชียงใหม่ (ติดจำนอง)
ไม่พบว่ามีกรรมสิทธ์ในที่ดิน   อ.ไชยปราการ  จ.เชียงใหม่
ไม่พบว่ามีกรรมสิทธ์ในที่ดิน  อ.แม่ริม   จ.เชียงใหม่
พบว่ามีกรรมสิทธิ์ในที่ดิน อ.ไชยปราการ จ.เชียงใหม่ โฉนดเลขที่ 20357 เลขที่ดิน 15 หน้าสำรวจ 5631(ปลอดจำนอง)</v>
          </cell>
          <cell r="CC499" t="str">
            <v>พบ</v>
          </cell>
          <cell r="CD499"/>
          <cell r="CE499">
            <v>4</v>
          </cell>
          <cell r="CF499"/>
          <cell r="CG499"/>
          <cell r="CH499"/>
          <cell r="CI499"/>
          <cell r="CJ499"/>
          <cell r="CK499"/>
          <cell r="CL499"/>
          <cell r="CM499"/>
          <cell r="CN499"/>
          <cell r="CO499"/>
          <cell r="CP499"/>
          <cell r="CQ499"/>
          <cell r="CR499"/>
          <cell r="CS499"/>
          <cell r="CT499"/>
          <cell r="CU499"/>
          <cell r="CV499"/>
          <cell r="CW499">
            <v>242913</v>
          </cell>
          <cell r="CX499">
            <v>243397</v>
          </cell>
          <cell r="CY499"/>
          <cell r="CZ499"/>
        </row>
        <row r="500">
          <cell r="B500">
            <v>495</v>
          </cell>
          <cell r="C500">
            <v>12</v>
          </cell>
          <cell r="D500">
            <v>6</v>
          </cell>
          <cell r="E500">
            <v>2562</v>
          </cell>
          <cell r="F500">
            <v>800026056971</v>
          </cell>
          <cell r="G500" t="str">
            <v>นาย</v>
          </cell>
          <cell r="H500" t="str">
            <v>ชาคริต</v>
          </cell>
          <cell r="I500" t="str">
            <v>กองทุ่ม</v>
          </cell>
          <cell r="J500" t="str">
            <v>3 5009 00861 69 0</v>
          </cell>
          <cell r="K500" t="str">
            <v>ไชยปราการ</v>
          </cell>
          <cell r="L500" t="str">
            <v>เชียงใหม่ 1</v>
          </cell>
          <cell r="M500">
            <v>8</v>
          </cell>
          <cell r="N500" t="str">
            <v>สวัสดิการ</v>
          </cell>
          <cell r="O500" t="str">
            <v>1.บุคคลค้ำประกัน</v>
          </cell>
          <cell r="P500">
            <v>1115711.3600000001</v>
          </cell>
          <cell r="Q500">
            <v>253574.94</v>
          </cell>
          <cell r="R500" t="str">
            <v>จังหวัดฝาง</v>
          </cell>
          <cell r="S500" t="str">
            <v>ผบ.1075</v>
          </cell>
          <cell r="T500">
            <v>2562</v>
          </cell>
          <cell r="U500" t="str">
            <v>ผบ.1075</v>
          </cell>
          <cell r="V500">
            <v>2562</v>
          </cell>
          <cell r="W500"/>
          <cell r="X500"/>
          <cell r="Y500"/>
          <cell r="Z500">
            <v>17</v>
          </cell>
          <cell r="AA500">
            <v>9</v>
          </cell>
          <cell r="AB500">
            <v>2562</v>
          </cell>
          <cell r="AC500"/>
          <cell r="AD500"/>
          <cell r="AE500"/>
          <cell r="AF500"/>
          <cell r="AG500"/>
          <cell r="AH500"/>
          <cell r="AI500"/>
          <cell r="AJ500"/>
          <cell r="AK500"/>
          <cell r="AL500"/>
          <cell r="AM500"/>
          <cell r="AN500"/>
          <cell r="AO500"/>
          <cell r="AP500"/>
          <cell r="AQ500"/>
          <cell r="AR500"/>
          <cell r="AS500"/>
          <cell r="AT500"/>
          <cell r="AU500"/>
          <cell r="AV500"/>
          <cell r="AW500"/>
          <cell r="AX500"/>
          <cell r="AY500"/>
          <cell r="AZ500"/>
          <cell r="BA500"/>
          <cell r="BB500"/>
          <cell r="BC500" t="str">
            <v>สารุทธ์</v>
          </cell>
          <cell r="BD500"/>
          <cell r="BE500"/>
          <cell r="BF500" t="str">
            <v>ศูนย์ 1</v>
          </cell>
          <cell r="BG500"/>
          <cell r="BH500">
            <v>823861010293</v>
          </cell>
          <cell r="BI500" t="str">
            <v>นายชาคริต   กองทุ่ม</v>
          </cell>
          <cell r="BJ500"/>
          <cell r="BK500"/>
          <cell r="BL500"/>
          <cell r="BM500"/>
          <cell r="BN500" t="str">
            <v>1.นายชาคริต  กองทุ่ม
2.นางภัทราวดี  กองทุ่ม
3.น.ส.นัทนิชา  ทองเอก</v>
          </cell>
          <cell r="BO500" t="str">
            <v>ผู้กู้
คู่สมรส (ล.1)
ผู้ค้ำประกัน (ล.2)</v>
          </cell>
          <cell r="BP500" t="str">
            <v>3-5009-00861-69-0
3-5009-00970-99-5
5-5602-90002-91-1</v>
          </cell>
          <cell r="BQ500"/>
          <cell r="BR500"/>
          <cell r="BS500" t="str">
            <v>พบ</v>
          </cell>
          <cell r="BT500">
            <v>3</v>
          </cell>
          <cell r="BU500">
            <v>3</v>
          </cell>
          <cell r="BV500"/>
          <cell r="BW500"/>
          <cell r="BX500"/>
          <cell r="BY500" t="str">
            <v>1.นายชาคริต  กองทุ่ม
2.นางภัทราวดี  กองทุ่ม
3.น.ส.นัทนิชา  ทองเอก</v>
          </cell>
          <cell r="BZ500" t="str">
            <v>จำเลยที่ 1
คู่สมรสจำเลยที่ 1
จำเลยที่ 2</v>
          </cell>
          <cell r="CA500" t="str">
            <v>3-5009-00861-69-0
3-5009-00970-99-5
5-5602-90002-91-1</v>
          </cell>
          <cell r="CB500"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อ.สันป่าตอง จ.เชียงใหม่
-ไม่พบว่ามีกรรมสิทธิ์ในที่ดิน อ.จุน จ.พะเยา
</v>
          </cell>
          <cell r="CC500"/>
          <cell r="CD500"/>
          <cell r="CE500"/>
          <cell r="CF500"/>
          <cell r="CG500"/>
          <cell r="CH500"/>
          <cell r="CI500"/>
          <cell r="CJ500"/>
          <cell r="CK500"/>
          <cell r="CL500"/>
          <cell r="CM500"/>
          <cell r="CN500"/>
          <cell r="CO500"/>
          <cell r="CP500"/>
          <cell r="CQ500"/>
          <cell r="CR500"/>
          <cell r="CS500"/>
          <cell r="CT500"/>
          <cell r="CU500"/>
          <cell r="CV500"/>
          <cell r="CW500"/>
          <cell r="CX500"/>
          <cell r="CY500"/>
          <cell r="CZ500"/>
        </row>
        <row r="501">
          <cell r="B501">
            <v>496</v>
          </cell>
          <cell r="C501">
            <v>12</v>
          </cell>
          <cell r="D501">
            <v>6</v>
          </cell>
          <cell r="E501">
            <v>2562</v>
          </cell>
          <cell r="F501">
            <v>800044283581</v>
          </cell>
          <cell r="G501" t="str">
            <v>นางสาว</v>
          </cell>
          <cell r="H501" t="str">
            <v>กาญจนา</v>
          </cell>
          <cell r="I501" t="str">
            <v>หอกคำ</v>
          </cell>
          <cell r="J501" t="str">
            <v>1 5009 00070 93 9</v>
          </cell>
          <cell r="K501" t="str">
            <v>ไชยปราการ</v>
          </cell>
          <cell r="L501" t="str">
            <v>เชียงใหม่ 1</v>
          </cell>
          <cell r="M501">
            <v>8</v>
          </cell>
          <cell r="N501" t="str">
            <v>สินเชื่อห้องแถว</v>
          </cell>
          <cell r="O501" t="str">
            <v>1.บุคคลค้ำประกัน</v>
          </cell>
          <cell r="P501">
            <v>394821.57</v>
          </cell>
          <cell r="Q501">
            <v>47739.89</v>
          </cell>
          <cell r="R501" t="str">
            <v>จังหวัดฝาง</v>
          </cell>
          <cell r="S501" t="str">
            <v>ผบ.1071</v>
          </cell>
          <cell r="T501">
            <v>2562</v>
          </cell>
          <cell r="U501" t="str">
            <v>ผบ.1071</v>
          </cell>
          <cell r="V501">
            <v>2562</v>
          </cell>
          <cell r="W501"/>
          <cell r="X501"/>
          <cell r="Y501"/>
          <cell r="Z501">
            <v>17</v>
          </cell>
          <cell r="AA501">
            <v>9</v>
          </cell>
          <cell r="AB501">
            <v>2562</v>
          </cell>
          <cell r="AC501"/>
          <cell r="AD501"/>
          <cell r="AE501"/>
          <cell r="AF501"/>
          <cell r="AG501"/>
          <cell r="AH501"/>
          <cell r="AI501"/>
          <cell r="AJ501"/>
          <cell r="AK501"/>
          <cell r="AL501"/>
          <cell r="AM501"/>
          <cell r="AN501"/>
          <cell r="AO501"/>
          <cell r="AP501"/>
          <cell r="AQ501"/>
          <cell r="AR501"/>
          <cell r="AS501"/>
          <cell r="AT501"/>
          <cell r="AU501"/>
          <cell r="AV501"/>
          <cell r="AW501"/>
          <cell r="AX501"/>
          <cell r="AY501"/>
          <cell r="AZ501"/>
          <cell r="BA501"/>
          <cell r="BB501" t="str">
            <v>สืบทรัพย์ครั้งที่ 3 28/5/2567//ลงผลสืบครั้งที่ 3 5/6/2567//รายงานผลสืบทรัพย์ครั้งที่ 3 11/6/2567//</v>
          </cell>
          <cell r="BC501" t="str">
            <v>สารุทธ์</v>
          </cell>
          <cell r="BD501"/>
          <cell r="BE501"/>
          <cell r="BF501" t="str">
            <v>ศูนย์ 1</v>
          </cell>
          <cell r="BG501"/>
          <cell r="BH501">
            <v>883162011545</v>
          </cell>
          <cell r="BI501" t="str">
            <v>นางสาวกาญจนา   หอกคำ</v>
          </cell>
          <cell r="BJ501"/>
          <cell r="BK501"/>
          <cell r="BL501"/>
          <cell r="BM501"/>
          <cell r="BN501" t="str">
            <v xml:space="preserve"> 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8,นายกฤษณ์รงค์ เรือนประเสริฐ</v>
          </cell>
          <cell r="BO501" t="str">
            <v>จำเลยที่ 1
คู่สมรสจำเลยที่ 1
จำเลยที่2
คู่สมรสจำเลยที่ 2
จำเลยที่ 3
คู่สมรสจำเลยที่ 3
จำเลยที่ 4
คู่สมรสจำเลยที่ 4</v>
          </cell>
          <cell r="BP501" t="str">
            <v>1-5099-00070-93-9
3-3504-00539-97-9
3-5009-00903-81-3
3-4709-00056-30-5
3-5009-0052810-9
3-5009-00526-81-5
3-5009-00526-69-6
1-5099-00108-12-8</v>
          </cell>
          <cell r="BQ501" t="str">
            <v>-พบว่ามีกรรมสิทธิ์ในที่ดิน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1" t="str">
            <v>พบ</v>
          </cell>
          <cell r="BS501" t="str">
            <v>พบ</v>
          </cell>
          <cell r="BT501">
            <v>8</v>
          </cell>
          <cell r="BU501">
            <v>8</v>
          </cell>
          <cell r="BV501"/>
          <cell r="BW501"/>
          <cell r="BX501"/>
          <cell r="BY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BZ501" t="str">
            <v xml:space="preserve">จำเลยที่ 1
คู่สมรสจำเลยที่ 1
จำเลยที่2
คู่สมรสจำเลยที่ 2
จำเลยที่ 3
คู่สมรสจำเลยที่ 3
จำเลยที่ 4
</v>
          </cell>
          <cell r="CA501" t="str">
            <v xml:space="preserve">1-5099-00070-93-9
3-3504-00539-97-9
3-5009-00903-81-3
3-4709-00056-30-5
3-5009-0052810-9
3-5009-00526-81-5
3-5009-00526-69-6
</v>
          </cell>
          <cell r="CB501" t="str">
            <v xml:space="preserve">-พบว่ามีกรรมสิทธิ์ในที่ดิน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v>
          </cell>
          <cell r="CC501" t="str">
            <v>พบ</v>
          </cell>
          <cell r="CD501"/>
          <cell r="CE501"/>
          <cell r="CF501"/>
          <cell r="CG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CH501" t="str">
            <v xml:space="preserve">จำเลยที่ 1
คู่สมรสจำเลยที่ 1
จำเลยที่2
คู่สมรสจำเลยที่ 2
จำเลยที่ 3
คู่สมรสจำเลยที่ 3
จำเลยที่ 4
</v>
          </cell>
          <cell r="CI501" t="str">
            <v xml:space="preserve">1-5099-00070-93-9
3-3504-00539-97-9
3-5009-00903-81-3
3-4709-00056-30-5
3-5009-0052810-9
3-5009-00526-81-5
3-5009-00526-69-6
</v>
          </cell>
          <cell r="CJ501" t="str">
            <v>- พบว่ามีกรรมสิทธิ์ในที่ดิน โฉนดเลขที่ 4614 ต.ศรีดงเย็น อ.ไชยปราการ จ.เชียงใหม่ 
ซึ่งมีราคาประเมินที่ดิน 138,750 บาท(ติดจำนองธนาคารไทยพาณิชย์)
- ไม่พบว่ามีกรรมสิทธิ์ในที่ดิน อ.ไชยปราการ จ.เชียงใหม่
- พบว่ามีกรรมสิทธิ์ในที่ดิน โฉนดเลขที่ 11577 ต.ศรีดงเย็น อ.ไชยปราการ จ.เชียงใหม่  
ซึ่งมีราคาประเมินที่ดิน 99,825 บาท(ติดจำนองธนาคารเพื่อการเกษตรและสหกรณ์)
- ไม่พบว่ามีกรรมสิทธิ์ในที่ดิน อ.ไชยปราการ จ.เชียงใหม่
- ไม่พบว่ามีกรรมสิทธิ์ในที่ดิน อ.ไชยปราการ จ.เชียงใหม่
- พบว่ามีกรรมสิทธิ์ในที่ดิน โฉนดเลขที่ 21171 ต.แม่ทะลบ อ.ไชยปราการ จ.เชียงใหม่ 
ซึ่งไม่พบราคาประเมินที่ดิน (สินสมรส) (ติดจำนองธนาคารเพื่อการเกษตรและสหกรณ์)
- พบว่ามีกรรมสิทธิ์ในที่ดิน โฉนดเลขที่ 6315 ต.แม่ทะลบ อ.ไชยปราการ จ.เชียงใหม่ 
ซึ่งมีราคาประเมินที่ดิน 414,600 บาท (สินส่วนตัว)(ติดจำนองธนาคารเพื่อการเกษตรและสหกรณ์)
- พบว่ามีกรรมสิทธิ์ในที่ดิน โฉนดเลขที่ 8952 ต.แม่ทะลบ อ.ไชยปราการ จ.เชียงใหม่ 
ซึ่งมีราคาประเมินที่ดิน 30,960 บาท (สินส่วนตัว)
- พบว่ามีกรรมสิทธิ์ในที่ดิน โฉนดเลขที่ 9145 ต.แม่ทะลบ อ.ไชยปราการ จ.เชียงใหม่
ซึ่งมีราคาประเมินที่ดิน 115,200 บาท(สินส่วนตัว)(ติดจำนองธนาคารเพื่อการเกษตรและสหกรณ์)
- พบว่ามีกรรมสิทธิ์ในที่ดิน โฉนดเลขที่ 8406 ต.แม่ทะลบ อ.ไชยปราการ จ.เชียงใหม่
 ซึ่งมีราคาประเมินที่ดิน 1,650,150 บาท (ถือกรรมสิทธิ์หนึ่งส่วนในสองส่วน)(ติดจำนองธนาคารเพื่อการเกษตรและสหกรณ์)</v>
          </cell>
          <cell r="CK501"/>
          <cell r="CL501"/>
          <cell r="CM501"/>
          <cell r="CN501"/>
          <cell r="CO501"/>
          <cell r="CP501"/>
          <cell r="CQ501"/>
          <cell r="CR501"/>
          <cell r="CS501"/>
          <cell r="CT501"/>
          <cell r="CU501"/>
          <cell r="CV501"/>
          <cell r="CW501"/>
          <cell r="CX501"/>
          <cell r="CY501"/>
          <cell r="CZ501"/>
        </row>
        <row r="502">
          <cell r="B502">
            <v>497</v>
          </cell>
          <cell r="C502">
            <v>7</v>
          </cell>
          <cell r="D502">
            <v>6</v>
          </cell>
          <cell r="E502">
            <v>2562</v>
          </cell>
          <cell r="F502">
            <v>800031692299</v>
          </cell>
          <cell r="G502" t="str">
            <v>นาย</v>
          </cell>
          <cell r="H502" t="str">
            <v>ภาณุพงศ์</v>
          </cell>
          <cell r="I502" t="str">
            <v>อินทยศ</v>
          </cell>
          <cell r="J502">
            <v>3500900692677</v>
          </cell>
          <cell r="K502" t="str">
            <v>ไชยปราการ</v>
          </cell>
          <cell r="L502" t="str">
            <v>เชียงใหม่ 1</v>
          </cell>
          <cell r="M502">
            <v>8</v>
          </cell>
          <cell r="N502" t="str">
            <v>ธนาคารประชาชน</v>
          </cell>
          <cell r="O502" t="str">
            <v>1.บุคคลค้ำประกัน</v>
          </cell>
          <cell r="P502">
            <v>93755.56</v>
          </cell>
          <cell r="Q502">
            <v>17580.419999999998</v>
          </cell>
          <cell r="R502" t="str">
            <v>จังหวัดฝาง</v>
          </cell>
          <cell r="S502" t="str">
            <v>ผบ.1096</v>
          </cell>
          <cell r="T502">
            <v>2562</v>
          </cell>
          <cell r="U502" t="str">
            <v>ผบ.1089</v>
          </cell>
          <cell r="V502">
            <v>2562</v>
          </cell>
          <cell r="W502"/>
          <cell r="X502"/>
          <cell r="Y502"/>
          <cell r="Z502">
            <v>17</v>
          </cell>
          <cell r="AA502">
            <v>9</v>
          </cell>
          <cell r="AB502">
            <v>2562</v>
          </cell>
          <cell r="AC502"/>
          <cell r="AD502"/>
          <cell r="AE502"/>
          <cell r="AF502"/>
          <cell r="AG502"/>
          <cell r="AH502"/>
          <cell r="AI502">
            <v>5</v>
          </cell>
          <cell r="AJ502">
            <v>10</v>
          </cell>
          <cell r="AK502">
            <v>2564</v>
          </cell>
          <cell r="AL502"/>
          <cell r="AM502" t="str">
            <v>โฉนด</v>
          </cell>
          <cell r="AN502">
            <v>14982</v>
          </cell>
          <cell r="AO502" t="str">
            <v>ศรีดงเย็น</v>
          </cell>
          <cell r="AP502" t="str">
            <v>ไชยปราการ</v>
          </cell>
          <cell r="AQ502" t="str">
            <v>เชียงใหม่</v>
          </cell>
          <cell r="AR502">
            <v>227500</v>
          </cell>
          <cell r="AS502"/>
          <cell r="AT502"/>
          <cell r="AU502"/>
          <cell r="AV502"/>
          <cell r="AW502"/>
          <cell r="AX502">
            <v>11</v>
          </cell>
          <cell r="AY502">
            <v>10</v>
          </cell>
          <cell r="AZ502">
            <v>2564</v>
          </cell>
          <cell r="BA502" t="str">
            <v>ยึดเสร็จแล้ว</v>
          </cell>
          <cell r="BB502" t="str">
            <v>ยึดทรัพย์ (คำสั่ง 11/8/25564)//มีนัดขายที่ดินนัดแรก 9/3/2565</v>
          </cell>
          <cell r="BC502" t="str">
            <v>สารุทธ์</v>
          </cell>
          <cell r="BD502" t="str">
            <v>ยึดทรัพย์ (คำสั่ง 11/8/25564)</v>
          </cell>
          <cell r="BE502"/>
          <cell r="BF502" t="str">
            <v>ศูนย์ 1</v>
          </cell>
          <cell r="BG502"/>
          <cell r="BH502">
            <v>883162011571</v>
          </cell>
          <cell r="BI502" t="str">
            <v>นายภาณุพงศ์   อินทยศ</v>
          </cell>
          <cell r="BJ502"/>
          <cell r="BK502"/>
          <cell r="BL502"/>
          <cell r="BM502"/>
          <cell r="BN502" t="str">
            <v>1.นายภาณุพงศ์  อินทยศ
2.นางอรอนงค์  สงวนการ
3.นายวัชรพล  ขัติยะ
4.นางเพ็ญศรี  ขัติยะ
5.นายมนตรี  ซีคำ
6.น.ส.นิตยา  สละตัน</v>
          </cell>
          <cell r="BO502" t="str">
            <v>ผู้กู้
คู่สมรส (ล.1)
ผู้ค้ำประกัน (ล.2)
คู่สมรส (ล.2)
ผู้ค้ำประกัน (ล.3)
คู่สมรส (ล.3)</v>
          </cell>
          <cell r="BP502" t="str">
            <v>3-5009-00692-67-7
3-5011-00277-71-4
5-5099-00005-04-8
3-8204-00125-54-1
3-5009-00018-39-9
1-5099-00447-05-4</v>
          </cell>
          <cell r="BQ502" t="str">
            <v>พบว่ามีกรรมสิทธิ์ในที่ดิน โฉนดเลขที่ 14982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14945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16408 ต.ศรีดงเย็น อ.ไชยปราการ จ.เชียงใหม่ (ติดจำนอง)
พบว่ามีกรรมสิทธิ์ในที่ดิน โฉนดเลขที่ 16409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2" t="str">
            <v>พบ</v>
          </cell>
          <cell r="BS502" t="str">
            <v>พบ</v>
          </cell>
          <cell r="BT502">
            <v>6</v>
          </cell>
          <cell r="BU502">
            <v>6</v>
          </cell>
          <cell r="BV502"/>
          <cell r="BW502"/>
          <cell r="BX502"/>
          <cell r="BY502"/>
          <cell r="BZ502"/>
          <cell r="CA502"/>
          <cell r="CB502"/>
          <cell r="CC502"/>
          <cell r="CD502"/>
          <cell r="CE502"/>
          <cell r="CF502"/>
          <cell r="CG502"/>
          <cell r="CH502"/>
          <cell r="CI502"/>
          <cell r="CJ502"/>
          <cell r="CK502"/>
          <cell r="CL502"/>
          <cell r="CM502"/>
          <cell r="CN502"/>
          <cell r="CO502"/>
          <cell r="CP502"/>
          <cell r="CQ502"/>
          <cell r="CR502"/>
          <cell r="CS502"/>
          <cell r="CT502"/>
          <cell r="CU502"/>
          <cell r="CV502"/>
          <cell r="CW502"/>
          <cell r="CX502"/>
          <cell r="CY502"/>
          <cell r="CZ502">
            <v>242944</v>
          </cell>
        </row>
        <row r="503">
          <cell r="B503">
            <v>498</v>
          </cell>
          <cell r="C503">
            <v>7</v>
          </cell>
          <cell r="D503">
            <v>6</v>
          </cell>
          <cell r="E503">
            <v>2562</v>
          </cell>
          <cell r="F503">
            <v>800020269885</v>
          </cell>
          <cell r="G503" t="str">
            <v>นางสาว</v>
          </cell>
          <cell r="H503" t="str">
            <v>นันท์นภัสหรือรพีพรรณ</v>
          </cell>
          <cell r="I503" t="str">
            <v>โปธาซาง</v>
          </cell>
          <cell r="J503">
            <v>3500900504587</v>
          </cell>
          <cell r="K503" t="str">
            <v>ไชยปราการ</v>
          </cell>
          <cell r="L503" t="str">
            <v>เชียงใหม่ 1</v>
          </cell>
          <cell r="M503">
            <v>8</v>
          </cell>
          <cell r="N503" t="str">
            <v>โครงการเกื้อกูลผู้ประกอบวิชาชีพทางการ</v>
          </cell>
          <cell r="O503" t="str">
            <v>1.บุคคลค้ำประกัน</v>
          </cell>
          <cell r="P503">
            <v>1101502.8899999999</v>
          </cell>
          <cell r="Q503">
            <v>116472.26</v>
          </cell>
          <cell r="R503" t="str">
            <v>จังหวัดฝาง</v>
          </cell>
          <cell r="S503" t="str">
            <v>ผบ.1073</v>
          </cell>
          <cell r="T503">
            <v>2562</v>
          </cell>
          <cell r="U503" t="str">
            <v>ผบ.1073</v>
          </cell>
          <cell r="V503">
            <v>2562</v>
          </cell>
          <cell r="W503"/>
          <cell r="X503"/>
          <cell r="Y503"/>
          <cell r="Z503">
            <v>17</v>
          </cell>
          <cell r="AA503">
            <v>9</v>
          </cell>
          <cell r="AB503">
            <v>2562</v>
          </cell>
          <cell r="AC503"/>
          <cell r="AD503"/>
          <cell r="AE503"/>
          <cell r="AF503"/>
          <cell r="AG503"/>
          <cell r="AH503"/>
          <cell r="AI503"/>
          <cell r="AJ503"/>
          <cell r="AK503"/>
          <cell r="AL503"/>
          <cell r="AM503"/>
          <cell r="AN503"/>
          <cell r="AO503"/>
          <cell r="AP503"/>
          <cell r="AQ503"/>
          <cell r="AR503"/>
          <cell r="AS503"/>
          <cell r="AT503"/>
          <cell r="AU503"/>
          <cell r="AV503"/>
          <cell r="AW503"/>
          <cell r="AX503"/>
          <cell r="AY503"/>
          <cell r="AZ503"/>
          <cell r="BA503"/>
          <cell r="BB503" t="str">
            <v>คำสั่งถอนการยึด 2/5/2566//คำสั่งยึดทรัพย์ใหม่ 2/5/2566//ถอนการยึด 24/5/2566//ยึดทรัพย์แปลงใหม่ 14/6/2566//รายงานการยึดทรัพย์ 15/6/2566</v>
          </cell>
          <cell r="BC503" t="str">
            <v>สารุทธ์</v>
          </cell>
          <cell r="BD503"/>
          <cell r="BE503"/>
          <cell r="BF503" t="str">
            <v>ศูนย์ 1</v>
          </cell>
          <cell r="BG503"/>
          <cell r="BH503">
            <v>823860010589</v>
          </cell>
          <cell r="BI503" t="str">
            <v>นางสาวนันท์นภัสหรือรพีพรรณ   โปธาซาง</v>
          </cell>
          <cell r="BJ503"/>
          <cell r="BK503"/>
          <cell r="BL503"/>
          <cell r="BM503"/>
          <cell r="BN503" t="str">
            <v>1.น.ส.นันท์นภัส  โปธาซาง
2.นายเฉลิม  หน่อแก้ว
3.นางปฏิณญา  หน่อแก้ว
4.นางเดือนเพ็ญ  อุทัยหิรัญทวี
5.นายจตุรงค์  อุทัยหิรัญทวี
6.นางวรรณพร  จันทร์ดี
7.นายโอภาส  จันทร์ดี</v>
          </cell>
          <cell r="BO503" t="str">
            <v>ผู้กู้
ผู้ค้ำประกัน (ล.2)
คู่สมรส (ล.2)
ผู้ค้ำประกัน (ล.3)
คู่สมรส (ล.3)
ผู้ค้ำประกัน (ล.4)
คู่สมรส (ล.4)</v>
          </cell>
          <cell r="BP503" t="str">
            <v>3-5009-00504-58-7
3-5010-00322-06-8
3-5010-00322-08-4
3-5009-00507-36-5
3-6308-00024-16-7
3-5009-00504-53-6
3-5009-00504-52-8</v>
          </cell>
          <cell r="BQ503" t="str">
            <v>-ไม่พบว่ามีกรรมสิทธิ์ในที่ดิน อ.ฝาง จ.เชียงใหม่
'-พบว่ามีกรรมสิทธิ์ในที่ดินเลขโฉนด 26472 เลขที่ดิน 667 หน้าสำรวจ 4560 ต.แม่สูน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2322,2903,3696,10051 ต.ปงตำ อ.ไชยปราการ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2960 เลขที่ดิน 828 หน้าสำรวจ 938 ต.ปงตำ อ.ไชยปราการ จ.เชียงใหม่
'-ไม่พบว่ามีกรรมสิทธิ์ในที่ดิน อ.เมืองเชียงใหม่ จ.เชียงใหม่
'-ไม่พบว่ามีกรรมสิทธิ์ในที่ดิน อ.แม่สอด จ.ตาก
'-ไม่พบว่ามีกรรมสิทธิ์ในที่ดิน อ.ฝาง จ.เชียงใหม่
'-ไม่พบว่ามีกรรมสิทธิ์ในที่ดิน อ.แม่สอด จ.ตาก
'-ไม่พบว่ามีกรรมสิทธิ์ในที่ดิน อ.เมืองเชียงใหม่ จ.เชียงใหม่</v>
          </cell>
          <cell r="BR503"/>
          <cell r="BS503" t="str">
            <v>พบ</v>
          </cell>
          <cell r="BT503">
            <v>7</v>
          </cell>
          <cell r="BU503">
            <v>7</v>
          </cell>
          <cell r="BV503"/>
          <cell r="BW503"/>
          <cell r="BX503"/>
          <cell r="BY503"/>
          <cell r="BZ503"/>
          <cell r="CA503"/>
          <cell r="CB503"/>
          <cell r="CC503"/>
          <cell r="CD503"/>
          <cell r="CE503"/>
          <cell r="CF503"/>
          <cell r="CG503"/>
          <cell r="CH503"/>
          <cell r="CI503"/>
          <cell r="CJ503"/>
          <cell r="CK503"/>
          <cell r="CL503"/>
          <cell r="CM503"/>
          <cell r="CN503"/>
          <cell r="CO503"/>
          <cell r="CP503"/>
          <cell r="CQ503"/>
          <cell r="CR503"/>
          <cell r="CS503"/>
          <cell r="CT503"/>
          <cell r="CU503"/>
          <cell r="CV503"/>
          <cell r="CW503"/>
          <cell r="CX503"/>
          <cell r="CY503">
            <v>243419</v>
          </cell>
          <cell r="CZ503">
            <v>243578</v>
          </cell>
        </row>
        <row r="504">
          <cell r="B504">
            <v>499</v>
          </cell>
          <cell r="C504">
            <v>7</v>
          </cell>
          <cell r="D504">
            <v>6</v>
          </cell>
          <cell r="E504">
            <v>2562</v>
          </cell>
          <cell r="F504">
            <v>800073275094</v>
          </cell>
          <cell r="G504" t="str">
            <v>นาย</v>
          </cell>
          <cell r="H504" t="str">
            <v>นิรอน</v>
          </cell>
          <cell r="I504" t="str">
            <v>ใจยะสุ</v>
          </cell>
          <cell r="J504">
            <v>5500400018493</v>
          </cell>
          <cell r="K504" t="str">
            <v>ไชยปราการ</v>
          </cell>
          <cell r="L504" t="str">
            <v>เชียงใหม่ 1</v>
          </cell>
          <cell r="M504">
            <v>8</v>
          </cell>
          <cell r="N504" t="str">
            <v>ธนาคารประชาชน</v>
          </cell>
          <cell r="O504" t="str">
            <v>1.บุคคลค้ำประกัน</v>
          </cell>
          <cell r="P504">
            <v>65799.8</v>
          </cell>
          <cell r="Q504">
            <v>13924.67</v>
          </cell>
          <cell r="R504" t="str">
            <v>จังหวัดฝาง</v>
          </cell>
          <cell r="S504" t="str">
            <v>ผบ.1087</v>
          </cell>
          <cell r="T504">
            <v>2562</v>
          </cell>
          <cell r="U504" t="str">
            <v>ผบ.1085</v>
          </cell>
          <cell r="V504">
            <v>2562</v>
          </cell>
          <cell r="W504"/>
          <cell r="X504"/>
          <cell r="Y504"/>
          <cell r="Z504">
            <v>17</v>
          </cell>
          <cell r="AA504">
            <v>9</v>
          </cell>
          <cell r="AB504">
            <v>2562</v>
          </cell>
          <cell r="AC504"/>
          <cell r="AD504"/>
          <cell r="AE504"/>
          <cell r="AF504"/>
          <cell r="AG504"/>
          <cell r="AH504"/>
          <cell r="AI504"/>
          <cell r="AJ504"/>
          <cell r="AK504"/>
          <cell r="AL504"/>
          <cell r="AM504"/>
          <cell r="AN504"/>
          <cell r="AO504"/>
          <cell r="AP504"/>
          <cell r="AQ504"/>
          <cell r="AR504"/>
          <cell r="AS504"/>
          <cell r="AT504"/>
          <cell r="AU504"/>
          <cell r="AV504"/>
          <cell r="AW504"/>
          <cell r="AX504"/>
          <cell r="AY504"/>
          <cell r="AZ504"/>
          <cell r="BA504"/>
          <cell r="BB504"/>
          <cell r="BC504" t="str">
            <v>สารุทธ์</v>
          </cell>
          <cell r="BD504"/>
          <cell r="BE504"/>
          <cell r="BF504" t="str">
            <v>ศูนย์ 1</v>
          </cell>
          <cell r="BG504"/>
          <cell r="BH504">
            <v>883162011459</v>
          </cell>
          <cell r="BI504" t="str">
            <v>นายนิรอน   ใจยะสุ</v>
          </cell>
          <cell r="BJ504"/>
          <cell r="BK504"/>
          <cell r="BL504"/>
          <cell r="BM504"/>
          <cell r="BN504" t="str">
            <v>1.นายนิรอน  ใจยะสุ
2.นางอำพัน  ใจยะสุ
3.นายสุพัฒน์  พลเยี่ยม
4.นายวีรพงษ์  วงค์ปา
5.นางลำจวน  วงค์สม</v>
          </cell>
          <cell r="BO504" t="str">
            <v>ผู้กู้
คู่สมรส (ล.1)
ผู้ค้ำประกัน (ล.2)
ผู้ค้ำประกัน (ล.3)
คู่สมรส (ล.3)</v>
          </cell>
          <cell r="BP504" t="str">
            <v>5-5004-00018-49-3
3-5009-00609-91-5
3-4110-00277-50-1
5-5004-00029-22-3
3-5011-00085-92-1</v>
          </cell>
          <cell r="BQ504"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 อ.พร้าว จ.เชียงใหม่
ไม่พบว่ามีกรรมสิทธ์ในที่ดิน อ.เมืองเชียงใหม่ , อ.ฝาง , อ.ไชยปราการ , อ.แม่อาย , อ.พร้าว จ.เชียงใหม่</v>
          </cell>
          <cell r="BR504" t="str">
            <v>ไม่พบ</v>
          </cell>
          <cell r="BS504" t="str">
            <v>พบ</v>
          </cell>
          <cell r="BT504">
            <v>5</v>
          </cell>
          <cell r="BU504">
            <v>5</v>
          </cell>
          <cell r="BV504"/>
          <cell r="BW504"/>
          <cell r="BX504"/>
          <cell r="BY504"/>
          <cell r="BZ504"/>
          <cell r="CA504"/>
          <cell r="CB504"/>
          <cell r="CC504"/>
          <cell r="CD504"/>
          <cell r="CE504"/>
          <cell r="CF504"/>
          <cell r="CG504"/>
          <cell r="CH504"/>
          <cell r="CI504"/>
          <cell r="CJ504"/>
          <cell r="CK504"/>
          <cell r="CL504"/>
          <cell r="CM504"/>
          <cell r="CN504"/>
          <cell r="CO504"/>
          <cell r="CP504"/>
          <cell r="CQ504"/>
          <cell r="CR504"/>
          <cell r="CS504"/>
          <cell r="CT504"/>
          <cell r="CU504"/>
          <cell r="CV504"/>
          <cell r="CW504"/>
          <cell r="CX504"/>
          <cell r="CY504"/>
          <cell r="CZ504"/>
        </row>
        <row r="505">
          <cell r="B505">
            <v>500</v>
          </cell>
          <cell r="C505">
            <v>25</v>
          </cell>
          <cell r="D505">
            <v>3</v>
          </cell>
          <cell r="E505">
            <v>2563</v>
          </cell>
          <cell r="F505">
            <v>800028820150</v>
          </cell>
          <cell r="G505" t="str">
            <v>นางสาว</v>
          </cell>
          <cell r="H505" t="str">
            <v>ประภาพร</v>
          </cell>
          <cell r="I505" t="str">
            <v>บุญสอน</v>
          </cell>
          <cell r="J505">
            <v>1471000045522</v>
          </cell>
          <cell r="K505" t="str">
            <v>แม่ริม</v>
          </cell>
          <cell r="L505" t="str">
            <v>เชียงใหม่ 1</v>
          </cell>
          <cell r="M505">
            <v>8</v>
          </cell>
          <cell r="N505" t="str">
            <v>ธปช</v>
          </cell>
          <cell r="O505" t="str">
            <v>1.บุคคลค้ำประกัน</v>
          </cell>
          <cell r="P505">
            <v>89192.9</v>
          </cell>
          <cell r="Q505">
            <v>12</v>
          </cell>
          <cell r="R505" t="str">
            <v>แขวงเชียงใหม่</v>
          </cell>
          <cell r="S505" t="str">
            <v>ผบ.2600</v>
          </cell>
          <cell r="T505">
            <v>2562</v>
          </cell>
          <cell r="U505" t="str">
            <v>ผบ.6542</v>
          </cell>
          <cell r="V505">
            <v>2562</v>
          </cell>
          <cell r="W505"/>
          <cell r="X505"/>
          <cell r="Y505"/>
          <cell r="Z505">
            <v>22</v>
          </cell>
          <cell r="AA505">
            <v>7</v>
          </cell>
          <cell r="AB505">
            <v>2562</v>
          </cell>
          <cell r="AC505"/>
          <cell r="AD505"/>
          <cell r="AE505"/>
          <cell r="AF505"/>
          <cell r="AG505"/>
          <cell r="AH505"/>
          <cell r="AI505"/>
          <cell r="AJ505"/>
          <cell r="AK505"/>
          <cell r="AL505"/>
          <cell r="AM505"/>
          <cell r="AN505"/>
          <cell r="AO505"/>
          <cell r="AP505"/>
          <cell r="AQ505"/>
          <cell r="AR505"/>
          <cell r="AS505"/>
          <cell r="AT505"/>
          <cell r="AU505"/>
          <cell r="AV505"/>
          <cell r="AW505"/>
          <cell r="AX505"/>
          <cell r="AY505"/>
          <cell r="AZ505"/>
          <cell r="BA505"/>
          <cell r="BB505"/>
          <cell r="BC505" t="str">
            <v>สารุทธ์</v>
          </cell>
          <cell r="BD505"/>
          <cell r="BE505"/>
          <cell r="BF505" t="str">
            <v>ศูนย์ 1</v>
          </cell>
          <cell r="BG505"/>
          <cell r="BH505">
            <v>823561010890</v>
          </cell>
          <cell r="BI505" t="str">
            <v>นางสาวประภาพร   บุญสอน</v>
          </cell>
          <cell r="BJ505"/>
          <cell r="BK505"/>
          <cell r="BL505"/>
          <cell r="BM505"/>
          <cell r="BN505" t="str">
            <v>1.นางสาวประภาพร  บุญสอน
2.นางสาวมาลี  กันธะวงค์
3.นายชานนท์  มหานิล
4.นายสวิง  อิ่งตา
5.นางสาววารุณี  หลวงหล้า</v>
          </cell>
          <cell r="BO505" t="str">
            <v>ผู้กู้
ผู้ค้ำประกัน (ล.2)
คู่สมรส (ล.2)
ผู้ค้ำประกัน (ล.3)
คู่สมรส (ล.3)</v>
          </cell>
          <cell r="BP505" t="str">
            <v>1-4710-00045-52-2
3-5007-00462-01-5
3-5010-00098-44-3
5-5007-00025-13-4
1-5099-00276-41-1</v>
          </cell>
          <cell r="BQ505" t="str">
            <v>ไม่พบว่ามีกรรมสิทธ์ในที่ดิน อ.เมืองเชียงใหม่ , อ.แม่ริม จ.เชียงใหม่
ไม่พบว่ามีกรรมสิทธ์ในที่ดิน อ.บ้านม่วง จ.สกลนคร
ไม่พบว่ามีกรรมสิทธ์ในที่ดิน อ.เมืองเชียงใหม่ ,  อ.แม่ริม,  อ.แม่อาย จ.เชียงใหม่
ไม่พบว่ามีกรรมสิทธ์ในที่ดิน อ.เมืองเชียงใหม่ ,  อ.แม่ริม,  อ.แม่อาย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v>
          </cell>
          <cell r="BR505"/>
          <cell r="BS505"/>
          <cell r="BT505">
            <v>5</v>
          </cell>
          <cell r="BU505"/>
          <cell r="BV505"/>
          <cell r="BW505"/>
          <cell r="BX505"/>
          <cell r="BY505"/>
          <cell r="BZ505"/>
          <cell r="CA505"/>
          <cell r="CB505"/>
          <cell r="CC505"/>
          <cell r="CD505"/>
          <cell r="CE505"/>
          <cell r="CF505"/>
          <cell r="CG505"/>
          <cell r="CH505"/>
          <cell r="CI505"/>
          <cell r="CJ505"/>
          <cell r="CK505"/>
          <cell r="CL505"/>
          <cell r="CM505"/>
          <cell r="CN505"/>
          <cell r="CO505"/>
          <cell r="CP505"/>
          <cell r="CQ505"/>
          <cell r="CR505"/>
          <cell r="CS505"/>
          <cell r="CT505"/>
          <cell r="CU505"/>
          <cell r="CV505"/>
          <cell r="CW505"/>
          <cell r="CX505"/>
          <cell r="CY505"/>
          <cell r="CZ505"/>
        </row>
        <row r="506">
          <cell r="B506">
            <v>501</v>
          </cell>
          <cell r="C506">
            <v>12</v>
          </cell>
          <cell r="D506">
            <v>6</v>
          </cell>
          <cell r="E506">
            <v>2562</v>
          </cell>
          <cell r="F506">
            <v>800049795373</v>
          </cell>
          <cell r="G506" t="str">
            <v>นางสาว</v>
          </cell>
          <cell r="H506" t="str">
            <v>สุภาพร</v>
          </cell>
          <cell r="I506" t="str">
            <v>ศิริ</v>
          </cell>
          <cell r="J506"/>
          <cell r="K506" t="str">
            <v>ไชยปราการ</v>
          </cell>
          <cell r="L506" t="str">
            <v>เชียงใหม่ 1</v>
          </cell>
          <cell r="M506">
            <v>8</v>
          </cell>
          <cell r="N506" t="str">
            <v>ธนาคารประชาชน</v>
          </cell>
          <cell r="O506" t="str">
            <v>1.บุคคลค้ำประกัน</v>
          </cell>
          <cell r="P506">
            <v>84352.74</v>
          </cell>
          <cell r="Q506">
            <v>9314.0400000000009</v>
          </cell>
          <cell r="R506" t="str">
            <v>จังหวัดฝาง</v>
          </cell>
          <cell r="S506" t="str">
            <v>ผบ.1061</v>
          </cell>
          <cell r="T506">
            <v>2562</v>
          </cell>
          <cell r="U506" t="str">
            <v>ผบ.1062</v>
          </cell>
          <cell r="V506">
            <v>2562</v>
          </cell>
          <cell r="W506"/>
          <cell r="X506"/>
          <cell r="Y506"/>
          <cell r="Z506">
            <v>17</v>
          </cell>
          <cell r="AA506">
            <v>9</v>
          </cell>
          <cell r="AB506">
            <v>2562</v>
          </cell>
          <cell r="AC506"/>
          <cell r="AD506"/>
          <cell r="AE506"/>
          <cell r="AF506"/>
          <cell r="AG506"/>
          <cell r="AH506"/>
          <cell r="AI506"/>
          <cell r="AJ506"/>
          <cell r="AK506"/>
          <cell r="AL506"/>
          <cell r="AM506"/>
          <cell r="AN506"/>
          <cell r="AO506"/>
          <cell r="AP506"/>
          <cell r="AQ506"/>
          <cell r="AR506"/>
          <cell r="AS506"/>
          <cell r="AT506"/>
          <cell r="AU506"/>
          <cell r="AV506"/>
          <cell r="AW506"/>
          <cell r="AX506"/>
          <cell r="AY506"/>
          <cell r="AZ506"/>
          <cell r="BA506"/>
          <cell r="BB506"/>
          <cell r="BC506" t="str">
            <v>สารุทธ์</v>
          </cell>
          <cell r="BD506"/>
          <cell r="BE506"/>
          <cell r="BF506" t="str">
            <v>ศูนย์ 1</v>
          </cell>
          <cell r="BG506"/>
          <cell r="BH506">
            <v>883162011498</v>
          </cell>
          <cell r="BI506" t="str">
            <v>นางสาวสุภาพร   ศิริ</v>
          </cell>
          <cell r="BJ506"/>
          <cell r="BK506"/>
          <cell r="BL506"/>
          <cell r="BM506"/>
          <cell r="BN506" t="str">
            <v>1.น.ส.สุภาพร  ศิริ
2.นายกมลดิษฐ์  ดวงชื่น
3.น.ส.รพิชา  คำวงค์</v>
          </cell>
          <cell r="BO506" t="str">
            <v>จำเลยที่ 1
จำเลยที่ 2
จำเลยที่ 3</v>
          </cell>
          <cell r="BP506" t="str">
            <v>1-5009-00134-72-4
1-5099-00170-57-5
1-5011-00004-49-5</v>
          </cell>
          <cell r="BQ506" t="str">
            <v xml:space="preserve">-ไม่พบว่ามีกรรมสิทธ์ในที่ดิน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อ.พร้าว จ.เชียงใหม่
</v>
          </cell>
          <cell r="BR506" t="str">
            <v>ไม่พบ</v>
          </cell>
          <cell r="BS506" t="str">
            <v>พบ</v>
          </cell>
          <cell r="BT506">
            <v>3</v>
          </cell>
          <cell r="BU506">
            <v>3</v>
          </cell>
          <cell r="BV506"/>
          <cell r="BW506"/>
          <cell r="BX506"/>
          <cell r="BY506"/>
          <cell r="BZ506"/>
          <cell r="CA506"/>
          <cell r="CB506"/>
          <cell r="CC506"/>
          <cell r="CD506"/>
          <cell r="CE506"/>
          <cell r="CF506"/>
          <cell r="CG506"/>
          <cell r="CH506"/>
          <cell r="CI506"/>
          <cell r="CJ506"/>
          <cell r="CK506"/>
          <cell r="CL506"/>
          <cell r="CM506"/>
          <cell r="CN506"/>
          <cell r="CO506"/>
          <cell r="CP506"/>
          <cell r="CQ506"/>
          <cell r="CR506"/>
          <cell r="CS506"/>
          <cell r="CT506"/>
          <cell r="CU506"/>
          <cell r="CV506"/>
          <cell r="CW506"/>
          <cell r="CX506"/>
          <cell r="CY506"/>
          <cell r="CZ506"/>
        </row>
        <row r="507">
          <cell r="B507">
            <v>502</v>
          </cell>
          <cell r="C507">
            <v>7</v>
          </cell>
          <cell r="D507">
            <v>6</v>
          </cell>
          <cell r="E507">
            <v>2562</v>
          </cell>
          <cell r="F507">
            <v>800047077410</v>
          </cell>
          <cell r="G507" t="str">
            <v>นาง</v>
          </cell>
          <cell r="H507" t="str">
            <v>พิกุล</v>
          </cell>
          <cell r="I507" t="str">
            <v>คำแก้วมณีวรรณ์</v>
          </cell>
          <cell r="J507">
            <v>3500900492678</v>
          </cell>
          <cell r="K507" t="str">
            <v>ไชยปราการ</v>
          </cell>
          <cell r="L507" t="str">
            <v>เชียงใหม่ 1</v>
          </cell>
          <cell r="M507">
            <v>8</v>
          </cell>
          <cell r="N507" t="str">
            <v>สินเชื่อพัฒนาองค์กรชุมชน (รายบุคคล)</v>
          </cell>
          <cell r="O507" t="str">
            <v>1.บุคคลค้ำประกัน</v>
          </cell>
          <cell r="P507">
            <v>37320.51</v>
          </cell>
          <cell r="Q507">
            <v>5804.97</v>
          </cell>
          <cell r="R507" t="str">
            <v>จังหวัดฝาง</v>
          </cell>
          <cell r="S507" t="str">
            <v>ผบ.1070</v>
          </cell>
          <cell r="T507">
            <v>2562</v>
          </cell>
          <cell r="U507" t="str">
            <v>ผบ.1070</v>
          </cell>
          <cell r="V507">
            <v>2562</v>
          </cell>
          <cell r="W507"/>
          <cell r="X507"/>
          <cell r="Y507"/>
          <cell r="Z507">
            <v>17</v>
          </cell>
          <cell r="AA507">
            <v>9</v>
          </cell>
          <cell r="AB507">
            <v>2562</v>
          </cell>
          <cell r="AC507"/>
          <cell r="AD507"/>
          <cell r="AE507"/>
          <cell r="AF507"/>
          <cell r="AG507"/>
          <cell r="AH507"/>
          <cell r="AI507"/>
          <cell r="AJ507"/>
          <cell r="AK507"/>
          <cell r="AL507"/>
          <cell r="AM507"/>
          <cell r="AN507"/>
          <cell r="AO507"/>
          <cell r="AP507"/>
          <cell r="AQ507"/>
          <cell r="AR507"/>
          <cell r="AS507"/>
          <cell r="AT507"/>
          <cell r="AU507"/>
          <cell r="AV507"/>
          <cell r="AW507"/>
          <cell r="AX507"/>
          <cell r="AY507"/>
          <cell r="AZ507"/>
          <cell r="BA507"/>
          <cell r="BB507"/>
          <cell r="BC507" t="str">
            <v>สารุทธ์</v>
          </cell>
          <cell r="BD507"/>
          <cell r="BE507"/>
          <cell r="BF507" t="str">
            <v>ศูนย์ 1</v>
          </cell>
          <cell r="BG507"/>
          <cell r="BH507">
            <v>883162011570</v>
          </cell>
          <cell r="BI507" t="str">
            <v>นางพิกุล   คำแก้วมณีวรรณ์</v>
          </cell>
          <cell r="BJ507"/>
          <cell r="BK507"/>
          <cell r="BL507"/>
          <cell r="BM507"/>
          <cell r="BN507" t="str">
            <v>1.นางพิกุล คำแก้ว
2.นายถาวร มณีวรรณ
3.นางจีราวรรณ ศรีบุญเรือง
4.นายจรัส ศรีบุญเรือง
5.นางสาวจันทร์เจ้า วงศ์ไวทยากูร
6.นางแสงระวี อุตบัววงศ์
7.นายกำพล อุตบัวงศ์
8.นายประเสริฐ ผาตา
9.นางบุญศรี ผาตา
10.นางยอดเรือน คำแก้ว
11.นายเล็ก คำแก้ว</v>
          </cell>
          <cell r="BO507" t="str">
            <v>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v>
          </cell>
          <cell r="BP507" t="str">
            <v>3-5009-00492-67-8
3-5009-00494-71-9
3-5009-00238-64-0
3-5009-00494-48-4
3-5009-00493-19-4
3-5009-00493-18-6
3-5009-00493-81-0
3-5009-00492-64-3
3-5009-00492-62-7
3-5009-00492-66-0
3-5009-00492-65-1</v>
          </cell>
          <cell r="BQ507" t="str">
            <v>-ไม่พบว่ามีกรรมสิทธิ์ในที่ดิน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4776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น.ส 3 ก. 293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507" t="str">
            <v>พบ</v>
          </cell>
          <cell r="BS507" t="str">
            <v>พบ</v>
          </cell>
          <cell r="BT507">
            <v>11</v>
          </cell>
          <cell r="BU507">
            <v>11</v>
          </cell>
          <cell r="BV507"/>
          <cell r="BW507"/>
          <cell r="BX507"/>
          <cell r="BY507"/>
          <cell r="BZ507"/>
          <cell r="CA507"/>
          <cell r="CB507"/>
          <cell r="CC507"/>
          <cell r="CD507"/>
          <cell r="CE507"/>
          <cell r="CF507"/>
          <cell r="CG507"/>
          <cell r="CH507"/>
          <cell r="CI507"/>
          <cell r="CJ507"/>
          <cell r="CK507"/>
          <cell r="CL507"/>
          <cell r="CM507"/>
          <cell r="CN507"/>
          <cell r="CO507"/>
          <cell r="CP507"/>
          <cell r="CQ507"/>
          <cell r="CR507"/>
          <cell r="CS507"/>
          <cell r="CT507"/>
          <cell r="CU507"/>
          <cell r="CV507"/>
          <cell r="CW507"/>
          <cell r="CX507"/>
          <cell r="CY507"/>
          <cell r="CZ507"/>
        </row>
        <row r="508">
          <cell r="B508">
            <v>503</v>
          </cell>
          <cell r="C508">
            <v>7</v>
          </cell>
          <cell r="D508">
            <v>6</v>
          </cell>
          <cell r="E508">
            <v>2562</v>
          </cell>
          <cell r="F508">
            <v>800051681230</v>
          </cell>
          <cell r="G508" t="str">
            <v>นาย</v>
          </cell>
          <cell r="H508" t="str">
            <v>ณัญธวัฒน์หรือณัฐพล</v>
          </cell>
          <cell r="I508" t="str">
            <v>ธิราช</v>
          </cell>
          <cell r="J508">
            <v>2500900001579</v>
          </cell>
          <cell r="K508" t="str">
            <v>ไชยปราการ</v>
          </cell>
          <cell r="L508" t="str">
            <v>เชียงใหม่ 1</v>
          </cell>
          <cell r="M508">
            <v>8</v>
          </cell>
          <cell r="N508" t="str">
            <v>ธนาคารประชาชน</v>
          </cell>
          <cell r="O508" t="str">
            <v>1.บุคคลค้ำประกัน</v>
          </cell>
          <cell r="P508">
            <v>147828</v>
          </cell>
          <cell r="Q508">
            <v>32044.53</v>
          </cell>
          <cell r="R508" t="str">
            <v>จังหวัดฝาง</v>
          </cell>
          <cell r="S508" t="str">
            <v>ผบ.1069</v>
          </cell>
          <cell r="T508">
            <v>2562</v>
          </cell>
          <cell r="U508" t="str">
            <v>ผบ.1069</v>
          </cell>
          <cell r="V508">
            <v>2562</v>
          </cell>
          <cell r="W508"/>
          <cell r="X508"/>
          <cell r="Y508"/>
          <cell r="Z508">
            <v>17</v>
          </cell>
          <cell r="AA508">
            <v>9</v>
          </cell>
          <cell r="AB508">
            <v>2562</v>
          </cell>
          <cell r="AC508"/>
          <cell r="AD508"/>
          <cell r="AE508"/>
          <cell r="AF508"/>
          <cell r="AG508"/>
          <cell r="AH508"/>
          <cell r="AI508"/>
          <cell r="AJ508"/>
          <cell r="AK508"/>
          <cell r="AL508"/>
          <cell r="AM508"/>
          <cell r="AN508"/>
          <cell r="AO508"/>
          <cell r="AP508"/>
          <cell r="AQ508"/>
          <cell r="AR508"/>
          <cell r="AS508"/>
          <cell r="AT508"/>
          <cell r="AU508"/>
          <cell r="AV508"/>
          <cell r="AW508"/>
          <cell r="AX508"/>
          <cell r="AY508"/>
          <cell r="AZ508"/>
          <cell r="BA508"/>
          <cell r="BB508" t="str">
            <v>ยึดไม่ได้ติดอายัด</v>
          </cell>
          <cell r="BC508" t="str">
            <v>สารุทธ์</v>
          </cell>
          <cell r="BD508"/>
          <cell r="BE508"/>
          <cell r="BF508" t="str">
            <v>ศูนย์ 1</v>
          </cell>
          <cell r="BG508"/>
          <cell r="BH508">
            <v>883162011597</v>
          </cell>
          <cell r="BI508" t="str">
            <v>นายณัญธวัฒน์หรือณัฐพล   ธิราช</v>
          </cell>
          <cell r="BJ508"/>
          <cell r="BK508"/>
          <cell r="BL508"/>
          <cell r="BM508"/>
          <cell r="BN508" t="str">
            <v>1.นายณัญธวัฒน์  ธิราช
2.นางจิ่ง  ลุงคำ
3.น.ส.วรวรรณ  ทรายคำ
4.นางสายทอง  บัวเงิน
5.นายณรงค์  บัวเงิน</v>
          </cell>
          <cell r="BO508" t="str">
            <v>ผู้กู้
คู่สมรส (ล.1)
ผู้ค้ำประกัน (ล.2)
ผู้ค้ำประกัน (ล.3)
คู่สมรส (ล.3)</v>
          </cell>
          <cell r="BP508" t="str">
            <v>2-5009-00001-57-9
6-5009-72126-50-8
1-5009-00079-85-5
3-5009-00890-59-2
3-5009-00890-56-8</v>
          </cell>
          <cell r="BQ50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พบว่ามีกรรมสิทธิ์ในที่ดิน อ.ไชยปราการ จ.เชียงใหม่ โฉนดเลขที่ 11771 เลขที่ดิน 1437 หน้าสำรวจ 4014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508" t="str">
            <v>พบ</v>
          </cell>
          <cell r="BS508" t="str">
            <v>พบ</v>
          </cell>
          <cell r="BT508">
            <v>5</v>
          </cell>
          <cell r="BU508">
            <v>5</v>
          </cell>
          <cell r="BV508"/>
          <cell r="BW508"/>
          <cell r="BX508"/>
          <cell r="BY508"/>
          <cell r="BZ508"/>
          <cell r="CA508"/>
          <cell r="CB508"/>
          <cell r="CC508"/>
          <cell r="CD508"/>
          <cell r="CE508"/>
          <cell r="CF508"/>
          <cell r="CG508"/>
          <cell r="CH508"/>
          <cell r="CI508"/>
          <cell r="CJ508"/>
          <cell r="CK508"/>
          <cell r="CL508"/>
          <cell r="CM508"/>
          <cell r="CN508"/>
          <cell r="CO508"/>
          <cell r="CP508"/>
          <cell r="CQ508"/>
          <cell r="CR508"/>
          <cell r="CS508"/>
          <cell r="CT508"/>
          <cell r="CU508"/>
          <cell r="CV508"/>
          <cell r="CW508"/>
          <cell r="CX508"/>
          <cell r="CY508"/>
          <cell r="CZ508"/>
        </row>
        <row r="509">
          <cell r="B509">
            <v>504</v>
          </cell>
          <cell r="C509">
            <v>12</v>
          </cell>
          <cell r="D509">
            <v>6</v>
          </cell>
          <cell r="E509">
            <v>2562</v>
          </cell>
          <cell r="F509">
            <v>800029594812</v>
          </cell>
          <cell r="G509" t="str">
            <v>นางสาว</v>
          </cell>
          <cell r="H509" t="str">
            <v>สมหญิง</v>
          </cell>
          <cell r="I509" t="str">
            <v>ใจคำวัง</v>
          </cell>
          <cell r="J509">
            <v>1500900062499</v>
          </cell>
          <cell r="K509" t="str">
            <v>ไชยปราการ</v>
          </cell>
          <cell r="L509" t="str">
            <v>เชียงใหม่ 1</v>
          </cell>
          <cell r="M509">
            <v>8</v>
          </cell>
          <cell r="N509" t="str">
            <v>สินเชื่อองค์กรชุมชน (รายบุคคล)</v>
          </cell>
          <cell r="O509" t="str">
            <v>1.บุคคลค้ำประกัน</v>
          </cell>
          <cell r="P509">
            <v>284500.40999999997</v>
          </cell>
          <cell r="Q509">
            <v>25832.48</v>
          </cell>
          <cell r="R509" t="str">
            <v>จังหวัดฝาง</v>
          </cell>
          <cell r="S509" t="str">
            <v>ผบ.1099</v>
          </cell>
          <cell r="T509">
            <v>2562</v>
          </cell>
          <cell r="U509" t="str">
            <v>ผบ.1091</v>
          </cell>
          <cell r="V509">
            <v>2562</v>
          </cell>
          <cell r="W509"/>
          <cell r="X509"/>
          <cell r="Y509"/>
          <cell r="Z509">
            <v>17</v>
          </cell>
          <cell r="AA509">
            <v>9</v>
          </cell>
          <cell r="AB509">
            <v>2562</v>
          </cell>
          <cell r="AC509"/>
          <cell r="AD509"/>
          <cell r="AE509"/>
          <cell r="AF509"/>
          <cell r="AG509"/>
          <cell r="AH509"/>
          <cell r="AI509"/>
          <cell r="AJ509"/>
          <cell r="AK509"/>
          <cell r="AL509"/>
          <cell r="AM509" t="str">
            <v>น.ส.3ก.</v>
          </cell>
          <cell r="AN509"/>
          <cell r="AO509" t="str">
            <v>แม่ทะลบ</v>
          </cell>
          <cell r="AP509" t="str">
            <v>ไชยปราการ</v>
          </cell>
          <cell r="AQ509" t="str">
            <v>เชียงใหม่</v>
          </cell>
          <cell r="AR509"/>
          <cell r="AS509"/>
          <cell r="AT509"/>
          <cell r="AU509"/>
          <cell r="AV509"/>
          <cell r="AW509"/>
          <cell r="AX509"/>
          <cell r="AY509"/>
          <cell r="AZ509"/>
          <cell r="BA509"/>
          <cell r="BB509" t="str">
            <v>ยึดทรัพย์ (คำสั่ง 11/8/25564)</v>
          </cell>
          <cell r="BC509" t="str">
            <v>สารุทธ์</v>
          </cell>
          <cell r="BD509" t="str">
            <v xml:space="preserve">ยึดทรัพย์ (คำสั่ง 11/8/25564)
ชะลอการยึด </v>
          </cell>
          <cell r="BE509"/>
          <cell r="BF509" t="str">
            <v>ศูนย์ 1</v>
          </cell>
          <cell r="BG509"/>
          <cell r="BH509">
            <v>883162011493</v>
          </cell>
          <cell r="BI509" t="str">
            <v>นางสาวสมหญิง   ใจคำวัง</v>
          </cell>
          <cell r="BJ509"/>
          <cell r="BK509"/>
          <cell r="BL509"/>
          <cell r="BM509"/>
          <cell r="BN509" t="str">
            <v>1.นางสาวสมหญิง ใจคำวัง
2.นายเชาวลิต ฉวีอินทร์
3.นายปกรณ์ ยาสมุทร
4.นางรัตนา ยาสมุทร
5.นายศิริ เตจ๊ะเนตร
6.นางปราณี เตจ๊ะเนตร
7.นายกฤษณ์ณรงค์ เรือนประเสริฐ
8.นางสาวอรวรรณ เรือนประเสริฐ
9.นายเมืองใจ ยาสมุทร</v>
          </cell>
          <cell r="BO509" t="str">
            <v>จำเลยที่ 1
คู่สมรสจำเลยที่ 1
จำเลยที่ 2
คู่สมรสจำเลยที่ 2
จำเลยที่ 3
คู่สมรสจำเลยที่ 3
จำเลยที่ 4
คู่สมรสจำเลยที่ 4
จำเลยที่ 5</v>
          </cell>
          <cell r="BP509" t="str">
            <v>1-5009-00062-49-9
5-6204-00003-75-4
3-5009-00526-81-5
3-5009-00528-10-9
3-5009-00530-07-3
3-5009-00530-08-1
1-5099-00108-12-8
3-5009-00526-69-6
3-5009-00525-85-1</v>
          </cell>
          <cell r="BQ509" t="str">
            <v>-พบว่ามีกรรมสิทธิ์ในที่ดิน โฉนดเลขที่ 6640 ต.ปงคำ อ.ไชยปราการ จ.เชียงใหม่ (ห้ามโอนภายใน 10 ปี นับแต่วันที่ 20 กุมภาพันธ์ 2563)
-พบว่ามีกรรมสิทธิ์ในที่ดิน น.ส.3 460 ม.2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18211 ต.แม่ทะลบ อ.ไชยปราการ จ.เชียงใหม่ (ติดจำนอง)
-พบว่ามีกรรมสิทธิ์ในที่ดิน โฉนดเลขที่ 6346 ต.แม่ทะลบ อ.ไชยปราการ จ.เชียงใหม่  (ติดจำนอง)
-พบว่ามีกรรมสิทธิ์ในที่ดิน โฉนดเลขที่ 9159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v>
          </cell>
          <cell r="BR509" t="str">
            <v>พบ</v>
          </cell>
          <cell r="BS509" t="str">
            <v>พบ</v>
          </cell>
          <cell r="BT509">
            <v>9</v>
          </cell>
          <cell r="BU509">
            <v>9</v>
          </cell>
          <cell r="BV509"/>
          <cell r="BW509"/>
          <cell r="BX509"/>
          <cell r="BY509"/>
          <cell r="BZ509"/>
          <cell r="CA509"/>
          <cell r="CB509"/>
          <cell r="CC509"/>
          <cell r="CD509"/>
          <cell r="CE509"/>
          <cell r="CF509"/>
          <cell r="CG509"/>
          <cell r="CH509"/>
          <cell r="CI509"/>
          <cell r="CJ509"/>
          <cell r="CK509"/>
          <cell r="CL509"/>
          <cell r="CM509"/>
          <cell r="CN509"/>
          <cell r="CO509"/>
          <cell r="CP509"/>
          <cell r="CQ509"/>
          <cell r="CR509"/>
          <cell r="CS509"/>
          <cell r="CT509"/>
          <cell r="CU509"/>
          <cell r="CV509"/>
          <cell r="CW509"/>
          <cell r="CX509"/>
          <cell r="CY509"/>
          <cell r="CZ509"/>
        </row>
        <row r="510">
          <cell r="B510">
            <v>505</v>
          </cell>
          <cell r="C510">
            <v>12</v>
          </cell>
          <cell r="D510">
            <v>6</v>
          </cell>
          <cell r="E510">
            <v>2562</v>
          </cell>
          <cell r="F510">
            <v>800087737659</v>
          </cell>
          <cell r="G510" t="str">
            <v>นาย</v>
          </cell>
          <cell r="H510" t="str">
            <v>ศักดิ์</v>
          </cell>
          <cell r="I510" t="str">
            <v>จอมดี</v>
          </cell>
          <cell r="J510" t="str">
            <v>3 5009 00534 98 2</v>
          </cell>
          <cell r="K510" t="str">
            <v>ไชยปราการ</v>
          </cell>
          <cell r="L510" t="str">
            <v>เชียงใหม่ 1</v>
          </cell>
          <cell r="M510">
            <v>8</v>
          </cell>
          <cell r="N510" t="str">
            <v>แก้ไชปัญหาหนี้นอกระบบ PSA ระยะที่ 2</v>
          </cell>
          <cell r="O510" t="str">
            <v>1.บุคคลค้ำประกัน</v>
          </cell>
          <cell r="P510">
            <v>45180.68</v>
          </cell>
          <cell r="Q510">
            <v>1885.98</v>
          </cell>
          <cell r="R510" t="str">
            <v>จังหวัดฝาง</v>
          </cell>
          <cell r="S510" t="str">
            <v>ผบ.1085</v>
          </cell>
          <cell r="T510">
            <v>2562</v>
          </cell>
          <cell r="U510" t="str">
            <v>ผบ.1083</v>
          </cell>
          <cell r="V510">
            <v>2562</v>
          </cell>
          <cell r="W510"/>
          <cell r="X510"/>
          <cell r="Y510"/>
          <cell r="Z510">
            <v>17</v>
          </cell>
          <cell r="AA510">
            <v>9</v>
          </cell>
          <cell r="AB510">
            <v>2562</v>
          </cell>
          <cell r="AC510"/>
          <cell r="AD510"/>
          <cell r="AE510"/>
          <cell r="AF510"/>
          <cell r="AG510"/>
          <cell r="AH510"/>
          <cell r="AI510"/>
          <cell r="AJ510"/>
          <cell r="AK510"/>
          <cell r="AL510"/>
          <cell r="AM510"/>
          <cell r="AN510"/>
          <cell r="AO510"/>
          <cell r="AP510"/>
          <cell r="AQ510"/>
          <cell r="AR510"/>
          <cell r="AS510"/>
          <cell r="AT510"/>
          <cell r="AU510"/>
          <cell r="AV510"/>
          <cell r="AW510"/>
          <cell r="AX510"/>
          <cell r="AY510"/>
          <cell r="AZ510"/>
          <cell r="BA510"/>
          <cell r="BB510"/>
          <cell r="BC510" t="str">
            <v>สารุทธ์</v>
          </cell>
          <cell r="BD510"/>
          <cell r="BE510"/>
          <cell r="BF510" t="str">
            <v>ศูนย์ 1</v>
          </cell>
          <cell r="BG510"/>
          <cell r="BH510">
            <v>883162011556</v>
          </cell>
          <cell r="BI510" t="str">
            <v>นายศักดิ์   จอมดี</v>
          </cell>
          <cell r="BJ510"/>
          <cell r="BK510"/>
          <cell r="BL510"/>
          <cell r="BM510"/>
          <cell r="BN510" t="str">
            <v>1.นายศักดิ์  จอมดี
2.น.ส.วันพา  ยาพรม
3.นายสมโภชน์  นาชิน
4.น.ส.กชพรรณ  กุลปาลีจรัส</v>
          </cell>
          <cell r="BO510" t="str">
            <v>ผู้กู้
ผู้ค้ำประกัน (ล.2)
คู่สมรส (ล.2)
ผู้ค้ำประกัน (ล.3)</v>
          </cell>
          <cell r="BP510" t="str">
            <v>3-5009-00534-98-2
3-5009-00538-02-3
3-9098-00645-11-6
5-5021-00001-06-6</v>
          </cell>
          <cell r="BQ510" t="str">
            <v>พบว่ามีกรรมสิทธิ์ในที่ดิน โฉนดเลขที่ 6169 , 8392 ต.แม่ทะลบ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510" t="str">
            <v>พบ</v>
          </cell>
          <cell r="BS510" t="str">
            <v>พบ</v>
          </cell>
          <cell r="BT510">
            <v>4</v>
          </cell>
          <cell r="BU510">
            <v>4</v>
          </cell>
          <cell r="BV510"/>
          <cell r="BW510"/>
          <cell r="BX510"/>
          <cell r="BY510"/>
          <cell r="BZ510"/>
          <cell r="CA510"/>
          <cell r="CB510"/>
          <cell r="CC510"/>
          <cell r="CD510"/>
          <cell r="CE510"/>
          <cell r="CF510"/>
          <cell r="CG510"/>
          <cell r="CH510"/>
          <cell r="CI510"/>
          <cell r="CJ510"/>
          <cell r="CK510"/>
          <cell r="CL510"/>
          <cell r="CM510"/>
          <cell r="CN510"/>
          <cell r="CO510"/>
          <cell r="CP510"/>
          <cell r="CQ510"/>
          <cell r="CR510"/>
          <cell r="CS510"/>
          <cell r="CT510"/>
          <cell r="CU510"/>
          <cell r="CV510"/>
          <cell r="CW510"/>
          <cell r="CX510"/>
          <cell r="CY510"/>
          <cell r="CZ510"/>
        </row>
        <row r="511">
          <cell r="B511">
            <v>506</v>
          </cell>
          <cell r="C511">
            <v>7</v>
          </cell>
          <cell r="D511">
            <v>6</v>
          </cell>
          <cell r="E511">
            <v>2562</v>
          </cell>
          <cell r="F511">
            <v>800031974192</v>
          </cell>
          <cell r="G511" t="str">
            <v>นาย</v>
          </cell>
          <cell r="H511" t="str">
            <v>ฉลอง</v>
          </cell>
          <cell r="I511" t="str">
            <v>คำมา</v>
          </cell>
          <cell r="J511">
            <v>5500990017555</v>
          </cell>
          <cell r="K511" t="str">
            <v>ไชยปราการ</v>
          </cell>
          <cell r="L511" t="str">
            <v>เชียงใหม่ 1</v>
          </cell>
          <cell r="M511">
            <v>8</v>
          </cell>
          <cell r="N511" t="str">
            <v>ธนาคารประชาชน</v>
          </cell>
          <cell r="O511" t="str">
            <v>1.บุคคลค้ำประกัน</v>
          </cell>
          <cell r="P511">
            <v>50822</v>
          </cell>
          <cell r="Q511">
            <v>12918.73</v>
          </cell>
          <cell r="R511" t="str">
            <v>จังหวัดฝาง</v>
          </cell>
          <cell r="S511" t="str">
            <v>ผบ.1067</v>
          </cell>
          <cell r="T511">
            <v>2562</v>
          </cell>
          <cell r="U511" t="str">
            <v>ผบ.1068</v>
          </cell>
          <cell r="V511">
            <v>2562</v>
          </cell>
          <cell r="W511"/>
          <cell r="X511"/>
          <cell r="Y511"/>
          <cell r="Z511">
            <v>17</v>
          </cell>
          <cell r="AA511">
            <v>9</v>
          </cell>
          <cell r="AB511">
            <v>2562</v>
          </cell>
          <cell r="AC511"/>
          <cell r="AD511"/>
          <cell r="AE511"/>
          <cell r="AF511"/>
          <cell r="AG511"/>
          <cell r="AH511"/>
          <cell r="AI511"/>
          <cell r="AJ511"/>
          <cell r="AK511"/>
          <cell r="AL511"/>
          <cell r="AM511"/>
          <cell r="AN511"/>
          <cell r="AO511"/>
          <cell r="AP511"/>
          <cell r="AQ511"/>
          <cell r="AR511"/>
          <cell r="AS511"/>
          <cell r="AT511"/>
          <cell r="AU511"/>
          <cell r="AV511"/>
          <cell r="AW511"/>
          <cell r="AX511"/>
          <cell r="AY511"/>
          <cell r="AZ511"/>
          <cell r="BA511"/>
          <cell r="BB511"/>
          <cell r="BC511" t="str">
            <v>สารุทธ์</v>
          </cell>
          <cell r="BD511"/>
          <cell r="BE511"/>
          <cell r="BF511" t="str">
            <v>ศูนย์ 1</v>
          </cell>
          <cell r="BG511"/>
          <cell r="BH511">
            <v>883162011552</v>
          </cell>
          <cell r="BI511" t="str">
            <v>นายฉลอง   คำมา</v>
          </cell>
          <cell r="BJ511"/>
          <cell r="BK511"/>
          <cell r="BL511"/>
          <cell r="BM511"/>
          <cell r="BN511" t="str">
            <v>1.นายฉลอง  คำมา
2.นางอุไล  บุญปัญญา
3.นายอุดร  จอมหาร</v>
          </cell>
          <cell r="BO511" t="str">
            <v>ผู้กู้
ผู้ค้ำประกัน (ล.2)
ผู้ค้ำประกัน (ล.3)</v>
          </cell>
          <cell r="BP511" t="str">
            <v>5-5099-90017-55-5
3-5009-00222-33-6
3-5009-00517-97-2</v>
          </cell>
          <cell r="BQ511" t="str">
            <v>ไม่พบว่ามีกรรมสิทธิ์ในที่ดิน อ.เมืองเชียงใหม่ , อ.ไชยปราการ จ.เชียงใหม่
พบว่ามีกรรมสิทธิ์ในที่ดิน โฉนดเลขที่ 12149 ต.หนองบัว อ.ไชยปราการ จ.เชียงใหม่ (ติดจำนอง)
ไม่พบว่ามีกรรมสิทธิ์ในที่ดิน อ.เมืองเชียงใหม่ จ.เชียงใหม่
พบว่ามีกรรมสิทธิ์ในที่ดิน โฉนดเลขที่ 11985 ต.หนองบัว อ.ไชยปราการ จ.เชียงใหม่  (ติดจำนอง)
ไม่พบว่ามีกรรมสิทธิ์ในที่ดิน อ.เมืองเชียงใหม่ จ.เชียงใหม่</v>
          </cell>
          <cell r="BR511" t="str">
            <v>พบ</v>
          </cell>
          <cell r="BS511" t="str">
            <v>ไม่พบ</v>
          </cell>
          <cell r="BT511">
            <v>3</v>
          </cell>
          <cell r="BU511">
            <v>3</v>
          </cell>
          <cell r="BV511"/>
          <cell r="BW511"/>
          <cell r="BX511"/>
          <cell r="BY511"/>
          <cell r="BZ511"/>
          <cell r="CA511"/>
          <cell r="CB511"/>
          <cell r="CC511"/>
          <cell r="CD511"/>
          <cell r="CE511"/>
          <cell r="CF511"/>
          <cell r="CG511"/>
          <cell r="CH511"/>
          <cell r="CI511"/>
          <cell r="CJ511"/>
          <cell r="CK511"/>
          <cell r="CL511"/>
          <cell r="CM511"/>
          <cell r="CN511"/>
          <cell r="CO511"/>
          <cell r="CP511"/>
          <cell r="CQ511"/>
          <cell r="CR511"/>
          <cell r="CS511"/>
          <cell r="CT511"/>
          <cell r="CU511"/>
          <cell r="CV511"/>
          <cell r="CW511"/>
          <cell r="CX511"/>
          <cell r="CY511"/>
          <cell r="CZ511"/>
        </row>
        <row r="512">
          <cell r="B512">
            <v>507</v>
          </cell>
          <cell r="C512">
            <v>26</v>
          </cell>
          <cell r="D512">
            <v>10</v>
          </cell>
          <cell r="E512">
            <v>2562</v>
          </cell>
          <cell r="F512">
            <v>800030796802</v>
          </cell>
          <cell r="G512" t="str">
            <v>นาย</v>
          </cell>
          <cell r="H512" t="str">
            <v>ยอดยิ่ง</v>
          </cell>
          <cell r="I512" t="str">
            <v>ไชยวุฒิ</v>
          </cell>
          <cell r="J512">
            <v>3501500437565</v>
          </cell>
          <cell r="K512" t="str">
            <v>ถนนทิพย์เนตร</v>
          </cell>
          <cell r="L512" t="str">
            <v>เชียงใหม่ 1</v>
          </cell>
          <cell r="M512">
            <v>8</v>
          </cell>
          <cell r="N512" t="str">
            <v>เคหะ</v>
          </cell>
          <cell r="O512" t="str">
            <v>2.หลักทรัพย์ค้ำประกัน</v>
          </cell>
          <cell r="P512"/>
          <cell r="Q512"/>
          <cell r="R512" t="str">
            <v>แขวงเชียงใหม่</v>
          </cell>
          <cell r="S512" t="str">
            <v>ผบ.ขช.30</v>
          </cell>
          <cell r="T512">
            <v>2563</v>
          </cell>
          <cell r="U512"/>
          <cell r="V512"/>
          <cell r="W512"/>
          <cell r="X512"/>
          <cell r="Y512"/>
          <cell r="Z512"/>
          <cell r="AA512"/>
          <cell r="AB512"/>
          <cell r="AC512"/>
          <cell r="AD512"/>
          <cell r="AE512"/>
          <cell r="AF512"/>
          <cell r="AG512"/>
          <cell r="AH512"/>
          <cell r="AI512"/>
          <cell r="AJ512"/>
          <cell r="AK512"/>
          <cell r="AL512"/>
          <cell r="AM512"/>
          <cell r="AN512"/>
          <cell r="AO512"/>
          <cell r="AP512"/>
          <cell r="AQ512"/>
          <cell r="AR512"/>
          <cell r="AS512"/>
          <cell r="AT512"/>
          <cell r="AU512"/>
          <cell r="AV512"/>
          <cell r="AW512"/>
          <cell r="AX512"/>
          <cell r="AY512"/>
          <cell r="AZ512"/>
          <cell r="BA512"/>
          <cell r="BB512"/>
          <cell r="BC512" t="str">
            <v>แก้วกาญจน์</v>
          </cell>
          <cell r="BD512"/>
          <cell r="BE512"/>
          <cell r="BF512" t="str">
            <v>ศูนย์ 1</v>
          </cell>
          <cell r="BG512"/>
          <cell r="BH512">
            <v>883161010085</v>
          </cell>
          <cell r="BI512" t="str">
            <v>นายยอดยิ่ง   ไชยวุฒิ</v>
          </cell>
          <cell r="BJ512"/>
          <cell r="BK512"/>
          <cell r="BL512"/>
          <cell r="BM512"/>
          <cell r="BN512" t="str">
            <v>1.นายยอดยิ่ง  ไชยวุฒิ 
2.นางสาวรัชนีวรรณ  ถาปัน</v>
          </cell>
          <cell r="BO512" t="str">
            <v>ผู้กู้/ผู้จำนอง
ผู้กู้/ผู้จำนอง</v>
          </cell>
          <cell r="BP512"/>
          <cell r="BQ512"/>
          <cell r="BR512"/>
          <cell r="BS512"/>
          <cell r="BT512"/>
          <cell r="BU512"/>
          <cell r="BV512"/>
          <cell r="BW512"/>
          <cell r="BX512"/>
          <cell r="BY512"/>
          <cell r="BZ512"/>
          <cell r="CA512"/>
          <cell r="CB512"/>
          <cell r="CC512"/>
          <cell r="CD512"/>
          <cell r="CE512"/>
          <cell r="CF512"/>
          <cell r="CG512"/>
          <cell r="CH512"/>
          <cell r="CI512"/>
          <cell r="CJ512"/>
          <cell r="CK512"/>
          <cell r="CL512"/>
          <cell r="CM512"/>
          <cell r="CN512"/>
          <cell r="CO512"/>
          <cell r="CP512"/>
          <cell r="CQ512"/>
          <cell r="CR512"/>
          <cell r="CS512"/>
          <cell r="CT512"/>
          <cell r="CU512"/>
          <cell r="CV512"/>
          <cell r="CW512"/>
          <cell r="CX512"/>
          <cell r="CY512"/>
          <cell r="CZ512"/>
        </row>
        <row r="513">
          <cell r="B513">
            <v>508</v>
          </cell>
          <cell r="C513">
            <v>7</v>
          </cell>
          <cell r="D513">
            <v>6</v>
          </cell>
          <cell r="E513">
            <v>2562</v>
          </cell>
          <cell r="F513">
            <v>800060657163</v>
          </cell>
          <cell r="G513" t="str">
            <v>นางสาว</v>
          </cell>
          <cell r="H513" t="str">
            <v xml:space="preserve">อัญชลี   </v>
          </cell>
          <cell r="I513" t="str">
            <v>ทาวรรณ์</v>
          </cell>
          <cell r="J513">
            <v>3500900956372</v>
          </cell>
          <cell r="K513" t="str">
            <v>ไชยปราการ</v>
          </cell>
          <cell r="L513" t="str">
            <v>เชียงใหม่ 1</v>
          </cell>
          <cell r="M513">
            <v>8</v>
          </cell>
          <cell r="N513" t="str">
            <v>ธนาคารประชาชน</v>
          </cell>
          <cell r="O513" t="str">
            <v>1.บุคคลค้ำประกัน</v>
          </cell>
          <cell r="P513">
            <v>44989</v>
          </cell>
          <cell r="Q513">
            <v>3836.81</v>
          </cell>
          <cell r="R513" t="str">
            <v>จังหวัดฝาง</v>
          </cell>
          <cell r="S513" t="str">
            <v>ผบ.1080</v>
          </cell>
          <cell r="T513">
            <v>2562</v>
          </cell>
          <cell r="U513" t="str">
            <v>ผบ.1079</v>
          </cell>
          <cell r="V513">
            <v>2562</v>
          </cell>
          <cell r="W513"/>
          <cell r="X513"/>
          <cell r="Y513"/>
          <cell r="Z513">
            <v>17</v>
          </cell>
          <cell r="AA513">
            <v>9</v>
          </cell>
          <cell r="AB513">
            <v>2562</v>
          </cell>
          <cell r="AC513"/>
          <cell r="AD513"/>
          <cell r="AE513"/>
          <cell r="AF513"/>
          <cell r="AG513"/>
          <cell r="AH513"/>
          <cell r="AI513"/>
          <cell r="AJ513"/>
          <cell r="AK513"/>
          <cell r="AL513"/>
          <cell r="AM513"/>
          <cell r="AN513"/>
          <cell r="AO513"/>
          <cell r="AP513"/>
          <cell r="AQ513"/>
          <cell r="AR513"/>
          <cell r="AS513"/>
          <cell r="AT513"/>
          <cell r="AU513"/>
          <cell r="AV513"/>
          <cell r="AW513"/>
          <cell r="AX513"/>
          <cell r="AY513"/>
          <cell r="AZ513"/>
          <cell r="BA513"/>
          <cell r="BB513"/>
          <cell r="BC513" t="str">
            <v>สารุทธ์</v>
          </cell>
          <cell r="BD513"/>
          <cell r="BE513"/>
          <cell r="BF513" t="str">
            <v>ศูนย์ 1</v>
          </cell>
          <cell r="BG513"/>
          <cell r="BH513">
            <v>883162011491</v>
          </cell>
          <cell r="BI513" t="str">
            <v>นางสาวอัญชลี      ทาวรรณ์</v>
          </cell>
          <cell r="BJ513"/>
          <cell r="BK513"/>
          <cell r="BL513"/>
          <cell r="BM513"/>
          <cell r="BN513" t="str">
            <v>1.น.ส.อัญชลี  ทาวรรณ์
2.นางผ่องจิต  ทองคำ
3.นายมงคล  ทองคำ
4.น.ส.รุ่งรัตน์  สุยะพอ</v>
          </cell>
          <cell r="BO513" t="str">
            <v>ผู้กู้
ผู้ค้ำประกัน (ล.2)
คู่สมรส (ล.2)
ผู้ค้ำประกัน (ล.3)</v>
          </cell>
          <cell r="BP513" t="str">
            <v>3-5009-00956-37-2
3-5009-00225-39-4
3-5009-00238-65-8
3-5009-00543-38-8</v>
          </cell>
          <cell r="BQ513" t="str">
            <v>ไม่พบว่ามีกรรมสิทธิ์ในที่ดิน อ.เมืองเชียงใหม่,อ.ไชยปราการ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v>
          </cell>
          <cell r="BR513" t="str">
            <v>พบ</v>
          </cell>
          <cell r="BS513" t="str">
            <v>พบ
พบ
ไม่พบ
พบ</v>
          </cell>
          <cell r="BT513">
            <v>4</v>
          </cell>
          <cell r="BU513">
            <v>4</v>
          </cell>
          <cell r="BV513"/>
          <cell r="BW513"/>
          <cell r="BX513"/>
          <cell r="BY513"/>
          <cell r="BZ513"/>
          <cell r="CA513"/>
          <cell r="CB513"/>
          <cell r="CC513"/>
          <cell r="CD513"/>
          <cell r="CE513"/>
          <cell r="CF513"/>
          <cell r="CG513"/>
          <cell r="CH513"/>
          <cell r="CI513"/>
          <cell r="CJ513"/>
          <cell r="CK513"/>
          <cell r="CL513"/>
          <cell r="CM513"/>
          <cell r="CN513"/>
          <cell r="CO513"/>
          <cell r="CP513"/>
          <cell r="CQ513"/>
          <cell r="CR513"/>
          <cell r="CS513"/>
          <cell r="CT513"/>
          <cell r="CU513"/>
          <cell r="CV513"/>
          <cell r="CW513"/>
          <cell r="CX513"/>
          <cell r="CY513"/>
          <cell r="CZ513"/>
        </row>
        <row r="514">
          <cell r="B514">
            <v>509</v>
          </cell>
          <cell r="C514">
            <v>7</v>
          </cell>
          <cell r="D514">
            <v>6</v>
          </cell>
          <cell r="E514">
            <v>2562</v>
          </cell>
          <cell r="F514">
            <v>800076771545</v>
          </cell>
          <cell r="G514" t="str">
            <v>นาย</v>
          </cell>
          <cell r="H514" t="str">
            <v>สรกฤช</v>
          </cell>
          <cell r="I514" t="str">
            <v>สัมฤทธิ์</v>
          </cell>
          <cell r="J514">
            <v>3500900059915</v>
          </cell>
          <cell r="K514" t="str">
            <v>ไชยปราการ</v>
          </cell>
          <cell r="L514" t="str">
            <v>เชียงใหม่ 1</v>
          </cell>
          <cell r="M514">
            <v>8</v>
          </cell>
          <cell r="N514" t="str">
            <v>ธนาคารประชาชน</v>
          </cell>
          <cell r="O514" t="str">
            <v>1.บุคคลค้ำประกัน</v>
          </cell>
          <cell r="P514">
            <v>61663</v>
          </cell>
          <cell r="Q514">
            <v>8047.28</v>
          </cell>
          <cell r="R514" t="str">
            <v>จังหวัดฝาง</v>
          </cell>
          <cell r="S514" t="str">
            <v>ผบ.1065</v>
          </cell>
          <cell r="T514">
            <v>2562</v>
          </cell>
          <cell r="U514" t="str">
            <v>ผบ.1066</v>
          </cell>
          <cell r="V514">
            <v>2562</v>
          </cell>
          <cell r="W514"/>
          <cell r="X514"/>
          <cell r="Y514"/>
          <cell r="Z514">
            <v>17</v>
          </cell>
          <cell r="AA514">
            <v>9</v>
          </cell>
          <cell r="AB514">
            <v>2562</v>
          </cell>
          <cell r="AC514"/>
          <cell r="AD514"/>
          <cell r="AE514"/>
          <cell r="AF514"/>
          <cell r="AG514"/>
          <cell r="AH514"/>
          <cell r="AI514"/>
          <cell r="AJ514"/>
          <cell r="AK514"/>
          <cell r="AL514"/>
          <cell r="AM514"/>
          <cell r="AN514"/>
          <cell r="AO514"/>
          <cell r="AP514"/>
          <cell r="AQ514"/>
          <cell r="AR514"/>
          <cell r="AS514"/>
          <cell r="AT514"/>
          <cell r="AU514"/>
          <cell r="AV514"/>
          <cell r="AW514"/>
          <cell r="AX514"/>
          <cell r="AY514"/>
          <cell r="AZ514"/>
          <cell r="BA514"/>
          <cell r="BB514"/>
          <cell r="BC514" t="str">
            <v>สารุทธ์</v>
          </cell>
          <cell r="BD514"/>
          <cell r="BE514"/>
          <cell r="BF514" t="str">
            <v>ศูนย์ 1</v>
          </cell>
          <cell r="BG514"/>
          <cell r="BH514">
            <v>883162011596</v>
          </cell>
          <cell r="BI514" t="str">
            <v>นายสรกฤช   สัมฤทธิ์</v>
          </cell>
          <cell r="BJ514"/>
          <cell r="BK514"/>
          <cell r="BL514"/>
          <cell r="BM514"/>
          <cell r="BN514" t="str">
            <v>1.นายสรกฤช  สัมฤทธิ์
2.นางสาวณปกุล  เกื้อฤทธิกุล
3.น.ส.จุฑาทิพย์  กอนจาย
4.น.ส.สริณญา  นิกรนะติชาติ
5.นายมานพ  บัวละวงค์</v>
          </cell>
          <cell r="BO514" t="str">
            <v>ผู้กู้
คู่สมรส (ล.1)
ผู้ค้ำประกัน (ล.2)
ผู้ค้ำประกัน (ล.3)
คู่สมรส (ล.3)</v>
          </cell>
          <cell r="BP514" t="str">
            <v>3-5009-00059-91-5
2-4199-00010-49-6
3-5009-00476-70-3
3-5009-00054-45-0
3-5009-00046-44-9</v>
          </cell>
          <cell r="BQ514" t="str">
            <v>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4" t="str">
            <v>ไม่พบ</v>
          </cell>
          <cell r="BS514" t="str">
            <v>ไม่พบ
พบ
ไม่พบ
ไม่พบ
ไม่พบ</v>
          </cell>
          <cell r="BT514">
            <v>5</v>
          </cell>
          <cell r="BU514"/>
          <cell r="BV514"/>
          <cell r="BW514"/>
          <cell r="BX514"/>
          <cell r="BY514"/>
          <cell r="BZ514"/>
          <cell r="CA514"/>
          <cell r="CB514"/>
          <cell r="CC514"/>
          <cell r="CD514"/>
          <cell r="CE514"/>
          <cell r="CF514"/>
          <cell r="CG514"/>
          <cell r="CH514"/>
          <cell r="CI514"/>
          <cell r="CJ514"/>
          <cell r="CK514"/>
          <cell r="CL514"/>
          <cell r="CM514"/>
          <cell r="CN514"/>
          <cell r="CO514"/>
          <cell r="CP514"/>
          <cell r="CQ514"/>
          <cell r="CR514"/>
          <cell r="CS514"/>
          <cell r="CT514"/>
          <cell r="CU514"/>
          <cell r="CV514"/>
          <cell r="CW514"/>
          <cell r="CX514"/>
          <cell r="CY514"/>
          <cell r="CZ514"/>
        </row>
        <row r="515">
          <cell r="B515">
            <v>510</v>
          </cell>
          <cell r="C515">
            <v>7</v>
          </cell>
          <cell r="D515">
            <v>6</v>
          </cell>
          <cell r="E515">
            <v>2562</v>
          </cell>
          <cell r="F515">
            <v>800071133279</v>
          </cell>
          <cell r="G515" t="str">
            <v>นาย</v>
          </cell>
          <cell r="H515" t="str">
            <v>วิธวินท์</v>
          </cell>
          <cell r="I515" t="str">
            <v>สุนีย์</v>
          </cell>
          <cell r="J515">
            <v>800071133279</v>
          </cell>
          <cell r="K515" t="str">
            <v>ไชยปราการ</v>
          </cell>
          <cell r="L515" t="str">
            <v>เชียงใหม่ 1</v>
          </cell>
          <cell r="M515">
            <v>8</v>
          </cell>
          <cell r="N515" t="str">
            <v>ธนาคารประชาชน</v>
          </cell>
          <cell r="O515" t="str">
            <v>1.บุคคลค้ำประกัน</v>
          </cell>
          <cell r="P515">
            <v>41666</v>
          </cell>
          <cell r="Q515">
            <v>11681.85</v>
          </cell>
          <cell r="R515" t="str">
            <v>จังหวัดฝาง</v>
          </cell>
          <cell r="S515" t="str">
            <v>ผบ.1095</v>
          </cell>
          <cell r="T515">
            <v>2562</v>
          </cell>
          <cell r="U515" t="str">
            <v>ผบ.1088</v>
          </cell>
          <cell r="V515">
            <v>2562</v>
          </cell>
          <cell r="W515"/>
          <cell r="X515"/>
          <cell r="Y515"/>
          <cell r="Z515">
            <v>17</v>
          </cell>
          <cell r="AA515">
            <v>9</v>
          </cell>
          <cell r="AB515">
            <v>2562</v>
          </cell>
          <cell r="AC515"/>
          <cell r="AD515"/>
          <cell r="AE515"/>
          <cell r="AF515"/>
          <cell r="AG515"/>
          <cell r="AH515"/>
          <cell r="AI515"/>
          <cell r="AJ515"/>
          <cell r="AK515"/>
          <cell r="AL515"/>
          <cell r="AM515"/>
          <cell r="AN515"/>
          <cell r="AO515"/>
          <cell r="AP515"/>
          <cell r="AQ515"/>
          <cell r="AR515"/>
          <cell r="AS515"/>
          <cell r="AT515"/>
          <cell r="AU515"/>
          <cell r="AV515"/>
          <cell r="AW515"/>
          <cell r="AX515"/>
          <cell r="AY515"/>
          <cell r="AZ515"/>
          <cell r="BA515"/>
          <cell r="BB515"/>
          <cell r="BC515" t="str">
            <v>สารุทธ์</v>
          </cell>
          <cell r="BD515"/>
          <cell r="BE515"/>
          <cell r="BF515" t="str">
            <v>ศูนย์ 1</v>
          </cell>
          <cell r="BG515"/>
          <cell r="BH515">
            <v>883162011587</v>
          </cell>
          <cell r="BI515" t="str">
            <v>นายวิธวินท์   สุนีย์</v>
          </cell>
          <cell r="BJ515"/>
          <cell r="BK515"/>
          <cell r="BL515"/>
          <cell r="BM515"/>
          <cell r="BN515" t="str">
            <v>1.นายวิธวินท์  สุนีย์
2.น.ส.เรวดี  ศรีแก้ว
3.นางอารีจิตร์  รัตนะพรหม</v>
          </cell>
          <cell r="BO515" t="str">
            <v>ผู้กู้
ผู้ค้ำประกัน (ล.2)
ผู้ค้ำประกัน (ล.3)</v>
          </cell>
          <cell r="BP515" t="str">
            <v>1-1899-00030-56-4
3-9305-00893-25-6
3-5009-01037-04-4</v>
          </cell>
          <cell r="BQ515" t="str">
            <v>ไม่พบว่ามีกรรมสิทธิ์ในที่ดิน อ.เมืองเชียงใหม่,อ.ไชยปราการ,อ.เมือง จ.ชัยนาท
ไม่พบว่ามีกรรมสิทธิ์ในที่ดิน อ.เมืองเชียงใหม่,อ.ไชยปราการ
ไม่พบว่ามีกรรมสิทธิ์ในที่ดิน อ.เมืองเชียงใหม่,อ.ไชยปราการ</v>
          </cell>
          <cell r="BR515" t="str">
            <v>ไม่พบ</v>
          </cell>
          <cell r="BS515" t="str">
            <v>พบ
ไม่พบ
ไม่พบ</v>
          </cell>
          <cell r="BT515">
            <v>3</v>
          </cell>
          <cell r="BU515"/>
          <cell r="BV515"/>
          <cell r="BW515"/>
          <cell r="BX515"/>
          <cell r="BY515"/>
          <cell r="BZ515"/>
          <cell r="CA515"/>
          <cell r="CB515"/>
          <cell r="CC515"/>
          <cell r="CD515"/>
          <cell r="CE515"/>
          <cell r="CF515"/>
          <cell r="CG515"/>
          <cell r="CH515"/>
          <cell r="CI515"/>
          <cell r="CJ515"/>
          <cell r="CK515"/>
          <cell r="CL515"/>
          <cell r="CM515"/>
          <cell r="CN515"/>
          <cell r="CO515"/>
          <cell r="CP515"/>
          <cell r="CQ515"/>
          <cell r="CR515"/>
          <cell r="CS515"/>
          <cell r="CT515"/>
          <cell r="CU515"/>
          <cell r="CV515"/>
          <cell r="CW515"/>
          <cell r="CX515"/>
          <cell r="CY515"/>
          <cell r="CZ515"/>
        </row>
        <row r="516">
          <cell r="B516">
            <v>511</v>
          </cell>
          <cell r="C516">
            <v>12</v>
          </cell>
          <cell r="D516">
            <v>6</v>
          </cell>
          <cell r="E516">
            <v>2562</v>
          </cell>
          <cell r="F516">
            <v>800038341312</v>
          </cell>
          <cell r="G516" t="str">
            <v>นางสาว</v>
          </cell>
          <cell r="H516" t="str">
            <v>วรรณ์ณิศา</v>
          </cell>
          <cell r="I516" t="str">
            <v>อัตมา</v>
          </cell>
          <cell r="J516" t="str">
            <v>1 5009 00065 72 2</v>
          </cell>
          <cell r="K516" t="str">
            <v>ไชยปราการ</v>
          </cell>
          <cell r="L516" t="str">
            <v>เชียงใหม่ 1</v>
          </cell>
          <cell r="M516">
            <v>8</v>
          </cell>
          <cell r="N516" t="str">
            <v>ธนาคารประชาชน</v>
          </cell>
          <cell r="O516" t="str">
            <v>1.บุคคลค้ำประกัน</v>
          </cell>
          <cell r="P516">
            <v>84367</v>
          </cell>
          <cell r="Q516">
            <v>9545.16</v>
          </cell>
          <cell r="R516" t="str">
            <v>จังหวัดฝาง</v>
          </cell>
          <cell r="S516" t="str">
            <v>ผบ.1054</v>
          </cell>
          <cell r="T516">
            <v>2562</v>
          </cell>
          <cell r="U516" t="str">
            <v>ผบ.1058</v>
          </cell>
          <cell r="V516">
            <v>2562</v>
          </cell>
          <cell r="W516"/>
          <cell r="X516"/>
          <cell r="Y516"/>
          <cell r="Z516">
            <v>17</v>
          </cell>
          <cell r="AA516">
            <v>9</v>
          </cell>
          <cell r="AB516">
            <v>2562</v>
          </cell>
          <cell r="AC516"/>
          <cell r="AD516"/>
          <cell r="AE516"/>
          <cell r="AF516"/>
          <cell r="AG516"/>
          <cell r="AH516"/>
          <cell r="AI516"/>
          <cell r="AJ516"/>
          <cell r="AK516"/>
          <cell r="AL516"/>
          <cell r="AM516"/>
          <cell r="AN516"/>
          <cell r="AO516"/>
          <cell r="AP516"/>
          <cell r="AQ516"/>
          <cell r="AR516"/>
          <cell r="AS516"/>
          <cell r="AT516"/>
          <cell r="AU516"/>
          <cell r="AV516"/>
          <cell r="AW516"/>
          <cell r="AX516"/>
          <cell r="AY516"/>
          <cell r="AZ516"/>
          <cell r="BA516"/>
          <cell r="BB516"/>
          <cell r="BC516" t="str">
            <v>สารุทธ์</v>
          </cell>
          <cell r="BD516"/>
          <cell r="BE516"/>
          <cell r="BF516" t="str">
            <v>ศูนย์ 1</v>
          </cell>
          <cell r="BG516"/>
          <cell r="BH516">
            <v>88316201152</v>
          </cell>
          <cell r="BI516" t="str">
            <v>นางสาววรรณ์ณิศา   อัตมา</v>
          </cell>
          <cell r="BJ516"/>
          <cell r="BK516"/>
          <cell r="BL516"/>
          <cell r="BM516"/>
          <cell r="BN516" t="str">
            <v>1.น.ส.วรรณ์ณิศา  อัตมา
2.นายปัญญา  ดวงสุวรรณ
3.นางเอมิกา  ดวงสุวรรณ
4.น.ส.กาญจนา  เรือนคำ</v>
          </cell>
          <cell r="BO516" t="str">
            <v>ผู้กู้
ผู้ค้ำประกัน (ล.2)
คู่สมรส (ล.2)
ผู้ค้ำประกัน (ล.3).</v>
          </cell>
          <cell r="BP516" t="str">
            <v>15009-000265-72-2
3-5711-00207-77-5
1-5009-00098-99-0
1-5009-00076-23-6</v>
          </cell>
          <cell r="BQ516" t="str">
            <v>ไม่พบว่ามีกรรมสิทธิ์ในที่ดิน อ.เมืองเชียงใหม่,อ.ฝาง,อ.ไชยปราการ
พบว่ามีกรรมสิทธิ์ในที่ดินโฉนดเลขที่ 31436 ต.แม่งอน อ.ฝาง จ.เชียงใหม่ (ติดจำนอง)
ไม่พบว่ามีกรรมสิทธิ์ในที่ดิน อ.เมืองเชียงใหม่
ไม่พบว่ามีกรรมสิทธิ์ในที่ดิน อ.เมืองเชียงใหม่,อ.ฝาง
ไม่พบว่ามีกรรมสิทธิ์ในที่ดิน อ.เมืองเชียงใหม่,อ.ฝาง</v>
          </cell>
          <cell r="BR516" t="str">
            <v>พบ</v>
          </cell>
          <cell r="BS516" t="str">
            <v>พบ
พบ
ไม่พบ
พบ</v>
          </cell>
          <cell r="BT516">
            <v>4</v>
          </cell>
          <cell r="BU516">
            <v>4</v>
          </cell>
          <cell r="BV516"/>
          <cell r="BW516"/>
          <cell r="BX516"/>
          <cell r="BY516"/>
          <cell r="BZ516"/>
          <cell r="CA516"/>
          <cell r="CB516"/>
          <cell r="CC516"/>
          <cell r="CD516"/>
          <cell r="CE516"/>
          <cell r="CF516"/>
          <cell r="CG516"/>
          <cell r="CH516"/>
          <cell r="CI516"/>
          <cell r="CJ516"/>
          <cell r="CK516"/>
          <cell r="CL516"/>
          <cell r="CM516"/>
          <cell r="CN516"/>
          <cell r="CO516"/>
          <cell r="CP516"/>
          <cell r="CQ516"/>
          <cell r="CR516"/>
          <cell r="CS516"/>
          <cell r="CT516"/>
          <cell r="CU516"/>
          <cell r="CV516"/>
          <cell r="CW516"/>
          <cell r="CX516"/>
          <cell r="CY516"/>
          <cell r="CZ516"/>
        </row>
        <row r="517">
          <cell r="B517">
            <v>512</v>
          </cell>
          <cell r="C517">
            <v>7</v>
          </cell>
          <cell r="D517">
            <v>6</v>
          </cell>
          <cell r="E517">
            <v>2562</v>
          </cell>
          <cell r="F517">
            <v>800025789218</v>
          </cell>
          <cell r="G517" t="str">
            <v>นางสาว</v>
          </cell>
          <cell r="H517" t="str">
            <v>พรภัสร์ชนก</v>
          </cell>
          <cell r="I517" t="str">
            <v>เพ็ญญาหลวง</v>
          </cell>
          <cell r="J517">
            <v>1509900563399</v>
          </cell>
          <cell r="K517" t="str">
            <v>ไชยปราการ</v>
          </cell>
          <cell r="L517" t="str">
            <v>เชียงใหม่ 1</v>
          </cell>
          <cell r="M517">
            <v>8</v>
          </cell>
          <cell r="N517" t="str">
            <v>ธนาคารประชาชน</v>
          </cell>
          <cell r="O517" t="str">
            <v>1.บุคคลค้ำประกัน</v>
          </cell>
          <cell r="P517">
            <v>54538.8</v>
          </cell>
          <cell r="Q517">
            <v>4070.73</v>
          </cell>
          <cell r="R517" t="str">
            <v>จังหวัดฝาง</v>
          </cell>
          <cell r="S517" t="str">
            <v>ผบ.1098</v>
          </cell>
          <cell r="T517">
            <v>2562</v>
          </cell>
          <cell r="U517" t="str">
            <v>ผบ.1090</v>
          </cell>
          <cell r="V517">
            <v>2562</v>
          </cell>
          <cell r="W517"/>
          <cell r="X517"/>
          <cell r="Y517"/>
          <cell r="Z517">
            <v>17</v>
          </cell>
          <cell r="AA517">
            <v>9</v>
          </cell>
          <cell r="AB517">
            <v>2562</v>
          </cell>
          <cell r="AC517"/>
          <cell r="AD517"/>
          <cell r="AE517"/>
          <cell r="AF517"/>
          <cell r="AG517"/>
          <cell r="AH517"/>
          <cell r="AI517"/>
          <cell r="AJ517"/>
          <cell r="AK517"/>
          <cell r="AL517"/>
          <cell r="AM517"/>
          <cell r="AN517"/>
          <cell r="AO517"/>
          <cell r="AP517"/>
          <cell r="AQ517"/>
          <cell r="AR517"/>
          <cell r="AS517"/>
          <cell r="AT517"/>
          <cell r="AU517"/>
          <cell r="AV517"/>
          <cell r="AW517"/>
          <cell r="AX517"/>
          <cell r="AY517"/>
          <cell r="AZ517"/>
          <cell r="BA517"/>
          <cell r="BB517"/>
          <cell r="BC517" t="str">
            <v>สารุทธ์</v>
          </cell>
          <cell r="BD517"/>
          <cell r="BE517"/>
          <cell r="BF517" t="str">
            <v>ศูนย์ 1</v>
          </cell>
          <cell r="BG517"/>
          <cell r="BH517">
            <v>883162011594</v>
          </cell>
          <cell r="BI517" t="str">
            <v>นางสาวพรภัสร์ชนก   เพ็ญญาหลวง</v>
          </cell>
          <cell r="BJ517"/>
          <cell r="BK517"/>
          <cell r="BL517"/>
          <cell r="BM517"/>
          <cell r="BN517" t="str">
            <v>1.น.ส.พรภัสร์ชนก  เพ็ญญาหลวง
2.นายวิชิต  ยาสมุทร
3.น.ส.พรทิพย์  เตจา
4.น.ส.สุพัตรา  แก้วเมืองอินทร์
5.นายนราธิป  แก้วเมืองอินทร์</v>
          </cell>
          <cell r="BO517" t="str">
            <v>ผู้กู้
คู่สมรส (ล.1)
ผู้ค้ำประกัน (ล.2)
ผู้ค้ำประกัน (ล.3)
คู่สมรส (ล.3)</v>
          </cell>
          <cell r="BP517" t="str">
            <v>1-5009-00563-39-9
3-5009-00233-52-4
1-5021-0001-63-2
1-3604-00129-44-8
1-5009-00065-85-4</v>
          </cell>
          <cell r="BQ517" t="str">
            <v>พบว่ามีกรรมสิทธิ์ในที่ดินโฉนดเลขที่ 8168 , 8170 ต.ศรีดงเย็น อ.ไชยปราการ จ.เชียงใหม่ (ติดอายัดทั้ง 2 แปลง)
ไม่พบว่ามีกรรมสิทธิ์ในที่ดิน อ.เมืองเชียงใหม่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7" t="str">
            <v>พบ</v>
          </cell>
          <cell r="BS517" t="str">
            <v>พบ
พบ
พบ
พบ
พบ</v>
          </cell>
          <cell r="BT517">
            <v>5</v>
          </cell>
          <cell r="BU517">
            <v>5</v>
          </cell>
          <cell r="BV517"/>
          <cell r="BW517"/>
          <cell r="BX517"/>
          <cell r="BY517"/>
          <cell r="BZ517"/>
          <cell r="CA517"/>
          <cell r="CB517"/>
          <cell r="CC517"/>
          <cell r="CD517"/>
          <cell r="CE517"/>
          <cell r="CF517"/>
          <cell r="CG517"/>
          <cell r="CH517"/>
          <cell r="CI517"/>
          <cell r="CJ517"/>
          <cell r="CK517"/>
          <cell r="CL517"/>
          <cell r="CM517"/>
          <cell r="CN517"/>
          <cell r="CO517"/>
          <cell r="CP517"/>
          <cell r="CQ517"/>
          <cell r="CR517"/>
          <cell r="CS517"/>
          <cell r="CT517"/>
          <cell r="CU517"/>
          <cell r="CV517"/>
          <cell r="CW517"/>
          <cell r="CX517"/>
          <cell r="CY517"/>
          <cell r="CZ517"/>
        </row>
        <row r="518">
          <cell r="B518">
            <v>513</v>
          </cell>
          <cell r="C518">
            <v>12</v>
          </cell>
          <cell r="D518">
            <v>6</v>
          </cell>
          <cell r="E518">
            <v>2562</v>
          </cell>
          <cell r="F518">
            <v>800068202830</v>
          </cell>
          <cell r="G518" t="str">
            <v>นาง</v>
          </cell>
          <cell r="H518" t="str">
            <v>อุทิศ</v>
          </cell>
          <cell r="I518" t="str">
            <v>บุญตาล</v>
          </cell>
          <cell r="J518" t="str">
            <v>3 5009 00536 82 9</v>
          </cell>
          <cell r="K518" t="str">
            <v>ไชยปราการ</v>
          </cell>
          <cell r="L518" t="str">
            <v>เชียงใหม่ 1</v>
          </cell>
          <cell r="M518">
            <v>8</v>
          </cell>
          <cell r="N518" t="str">
            <v>ธนาคารประชาชน</v>
          </cell>
          <cell r="O518" t="str">
            <v>1.บุคคลค้ำประกัน</v>
          </cell>
          <cell r="P518">
            <v>135000</v>
          </cell>
          <cell r="Q518">
            <v>12618.76</v>
          </cell>
          <cell r="R518" t="str">
            <v>จังหวัดฝาง</v>
          </cell>
          <cell r="S518" t="str">
            <v>ผบ.1063</v>
          </cell>
          <cell r="T518">
            <v>2562</v>
          </cell>
          <cell r="U518" t="str">
            <v>ผบ.1064</v>
          </cell>
          <cell r="V518">
            <v>2562</v>
          </cell>
          <cell r="W518"/>
          <cell r="X518"/>
          <cell r="Y518"/>
          <cell r="Z518">
            <v>17</v>
          </cell>
          <cell r="AA518">
            <v>9</v>
          </cell>
          <cell r="AB518">
            <v>2562</v>
          </cell>
          <cell r="AC518"/>
          <cell r="AD518"/>
          <cell r="AE518"/>
          <cell r="AF518"/>
          <cell r="AG518"/>
          <cell r="AH518"/>
          <cell r="AI518"/>
          <cell r="AJ518"/>
          <cell r="AK518"/>
          <cell r="AL518"/>
          <cell r="AM518"/>
          <cell r="AN518"/>
          <cell r="AO518"/>
          <cell r="AP518"/>
          <cell r="AQ518"/>
          <cell r="AR518"/>
          <cell r="AS518"/>
          <cell r="AT518"/>
          <cell r="AU518"/>
          <cell r="AV518"/>
          <cell r="AW518"/>
          <cell r="AX518"/>
          <cell r="AY518"/>
          <cell r="AZ518"/>
          <cell r="BA518"/>
          <cell r="BB518"/>
          <cell r="BC518" t="str">
            <v>สารุทธ์</v>
          </cell>
          <cell r="BD518"/>
          <cell r="BE518"/>
          <cell r="BF518" t="str">
            <v>ศูนย์ 1</v>
          </cell>
          <cell r="BG518"/>
          <cell r="BH518">
            <v>883162011501</v>
          </cell>
          <cell r="BI518" t="str">
            <v>นางอุทิศ   บุญตาล</v>
          </cell>
          <cell r="BJ518"/>
          <cell r="BK518"/>
          <cell r="BL518"/>
          <cell r="BM518"/>
          <cell r="BN518" t="str">
            <v>1.นางอุทิศ  บุญตาล
2.นายสาโรจน์  บุญตาล
3.นางเยาวลักษณ์  จอมดี
4.นายจำรัส  สวัสดี
5.นางปราณี  มาลา
6.นายพิทักษ์  สอนภักดี</v>
          </cell>
          <cell r="BO518" t="str">
            <v>ผู้กู้
คู่สมรส (ล.1)
ผู้ค้ำประกัน (ล.2)
คู่สมรส (ล.2)
ผู้ค้ำประกัน (ล.3)
คู่สมรส (ล.3)</v>
          </cell>
          <cell r="BP518" t="str">
            <v>3-5009-00536-82-9
3-5009-00109-75-1
3-5009-00537-12-4
3-5009-00538-52-0
3-5009-00538-28-7
3-6406-00420-03-4</v>
          </cell>
          <cell r="BQ518" t="str">
            <v>พบว่ามีกรรมสิทธิ์ในที่ดินโฉนดเลขที่ 19983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พบว่ามีกรรมสิทธิ์ในที่ดินโฉนดเลขที่ 15825 , 17300 ต.แม่ทะลบ อ.ไชยปราการ จ.เชียงใหม่ (ติดจำนอง)
ไม่พบว่ามีกรรมสิทธิ์ในที่ดิน อ.เมืองเชียงใหม่
พบว่ามีกรรมสิทธิ์ในที่ดินโฉนดเลขที่ 4112 , 10068 , 13635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จ.เชียงใหม่ , อ.ศรีสำโรง จ.สุโขทัย
ไม่พบว่ามีกรรมสิทธิ์ในที่ดิน อ.เมืองเชียงใหม่,อ.ไชยปราการ จ.เชียงใหม่ , อ.ศรีสำโรง จ.สุโขทัย</v>
          </cell>
          <cell r="BR518" t="str">
            <v>พบ</v>
          </cell>
          <cell r="BS518" t="str">
            <v>พบ
พบ
ไม่พบ
พบ
พบ
พบ</v>
          </cell>
          <cell r="BT518">
            <v>6</v>
          </cell>
          <cell r="BU518">
            <v>6</v>
          </cell>
          <cell r="BV518"/>
          <cell r="BW518"/>
          <cell r="BX518"/>
          <cell r="BY518"/>
          <cell r="BZ518"/>
          <cell r="CA518"/>
          <cell r="CB518"/>
          <cell r="CC518"/>
          <cell r="CD518"/>
          <cell r="CE518"/>
          <cell r="CF518"/>
          <cell r="CG518"/>
          <cell r="CH518"/>
          <cell r="CI518"/>
          <cell r="CJ518"/>
          <cell r="CK518"/>
          <cell r="CL518"/>
          <cell r="CM518"/>
          <cell r="CN518"/>
          <cell r="CO518"/>
          <cell r="CP518"/>
          <cell r="CQ518"/>
          <cell r="CR518"/>
          <cell r="CS518"/>
          <cell r="CT518"/>
          <cell r="CU518"/>
          <cell r="CV518"/>
          <cell r="CW518"/>
          <cell r="CX518"/>
          <cell r="CY518"/>
          <cell r="CZ518"/>
        </row>
        <row r="519">
          <cell r="B519">
            <v>514</v>
          </cell>
          <cell r="C519">
            <v>12</v>
          </cell>
          <cell r="D519">
            <v>6</v>
          </cell>
          <cell r="E519">
            <v>2562</v>
          </cell>
          <cell r="F519">
            <v>800075486624</v>
          </cell>
          <cell r="G519" t="str">
            <v>นาย</v>
          </cell>
          <cell r="H519" t="str">
            <v>กล้าณรงค์</v>
          </cell>
          <cell r="I519" t="str">
            <v>วงสาพลี</v>
          </cell>
          <cell r="J519" t="str">
            <v>1 5009 00175 52 8</v>
          </cell>
          <cell r="K519" t="str">
            <v>ไชยปราการ</v>
          </cell>
          <cell r="L519" t="str">
            <v>เชียงใหม่ 1</v>
          </cell>
          <cell r="M519">
            <v>8</v>
          </cell>
          <cell r="N519" t="str">
            <v>ธนาคารประชาชน</v>
          </cell>
          <cell r="O519" t="str">
            <v>1.บุคคลค้ำประกัน</v>
          </cell>
          <cell r="P519">
            <v>104990</v>
          </cell>
          <cell r="Q519">
            <v>6029.7</v>
          </cell>
          <cell r="R519" t="str">
            <v>จังหวัดฝาง</v>
          </cell>
          <cell r="S519" t="str">
            <v>ผบ.1101</v>
          </cell>
          <cell r="T519">
            <v>2562</v>
          </cell>
          <cell r="U519" t="str">
            <v>ผบ.1092</v>
          </cell>
          <cell r="V519">
            <v>2562</v>
          </cell>
          <cell r="W519"/>
          <cell r="X519"/>
          <cell r="Y519"/>
          <cell r="Z519">
            <v>17</v>
          </cell>
          <cell r="AA519">
            <v>9</v>
          </cell>
          <cell r="AB519">
            <v>2562</v>
          </cell>
          <cell r="AC519"/>
          <cell r="AD519"/>
          <cell r="AE519"/>
          <cell r="AF519"/>
          <cell r="AG519"/>
          <cell r="AH519"/>
          <cell r="AI519"/>
          <cell r="AJ519"/>
          <cell r="AK519"/>
          <cell r="AL519"/>
          <cell r="AM519"/>
          <cell r="AN519"/>
          <cell r="AO519"/>
          <cell r="AP519"/>
          <cell r="AQ519"/>
          <cell r="AR519"/>
          <cell r="AS519"/>
          <cell r="AT519"/>
          <cell r="AU519"/>
          <cell r="AV519"/>
          <cell r="AW519"/>
          <cell r="AX519"/>
          <cell r="AY519"/>
          <cell r="AZ519"/>
          <cell r="BA519"/>
          <cell r="BB519" t="str">
            <v>สืบทรัพย์ (คำสั่ง 10/10/2565)/กำลังดำเนินการสืบทรัพย์//สืบแล้ว รายงานผล2/2/2566</v>
          </cell>
          <cell r="BC519" t="str">
            <v>สารุทธ์</v>
          </cell>
          <cell r="BD519"/>
          <cell r="BE519"/>
          <cell r="BF519" t="str">
            <v>ศูนย์ 1</v>
          </cell>
          <cell r="BG519"/>
          <cell r="BH519">
            <v>883162011499</v>
          </cell>
          <cell r="BI519" t="str">
            <v>นายกล้าณรงค์   วงสาพลี</v>
          </cell>
          <cell r="BJ519"/>
          <cell r="BK519"/>
          <cell r="BL519"/>
          <cell r="BM519"/>
          <cell r="BN519" t="str">
            <v>1.นายกล้าณรงค์  วงสาพลี
2.นายวิรัตน์  สิงห์ชัย
3.นายสุริยา  อินหลวงตา</v>
          </cell>
          <cell r="BO519" t="str">
            <v>ผู้กู้
ผู้ค้ำประกัน (ล.2)
ผู้ค้ำประกัน (ล.3)</v>
          </cell>
          <cell r="BP519" t="str">
            <v>1-5009-00175-52-8
1-5009-00119-02-4
1-5009-00163-24-4</v>
          </cell>
          <cell r="BQ519"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v>
          </cell>
          <cell r="BR519" t="str">
            <v>ไม่พบ</v>
          </cell>
          <cell r="BS519" t="str">
            <v>พบ
พบ
ไม่พบ</v>
          </cell>
          <cell r="BT519">
            <v>3</v>
          </cell>
          <cell r="BU519">
            <v>3</v>
          </cell>
          <cell r="BV519"/>
          <cell r="BW519"/>
          <cell r="BX519"/>
          <cell r="BY519" t="str">
            <v>1.นายกล้าณรงค์  วงสาพลี
2.นายวิรัตน์  สิงห์ชัย
3.นายสุริยา  อินหลวงตา</v>
          </cell>
          <cell r="BZ519" t="str">
            <v>จำเลยที่ 1
จำเลยที่ 2
จำเลยที่ 3</v>
          </cell>
          <cell r="CA519" t="str">
            <v>1-5009-00175-52-8
1-5009-00119-02-4
1-5009-00163-24-4</v>
          </cell>
          <cell r="CB519"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อ.เมืองเชียงใหม่จ.เชียงใหม่</v>
          </cell>
          <cell r="CC519" t="str">
            <v>ไม่พบ</v>
          </cell>
          <cell r="CD519"/>
          <cell r="CE519">
            <v>3</v>
          </cell>
          <cell r="CF519"/>
          <cell r="CG519"/>
          <cell r="CH519"/>
          <cell r="CI519"/>
          <cell r="CJ519"/>
          <cell r="CK519"/>
          <cell r="CL519"/>
          <cell r="CM519"/>
          <cell r="CN519"/>
          <cell r="CO519"/>
          <cell r="CP519"/>
          <cell r="CQ519"/>
          <cell r="CR519"/>
          <cell r="CS519"/>
          <cell r="CT519"/>
          <cell r="CU519"/>
          <cell r="CV519"/>
          <cell r="CW519"/>
          <cell r="CX519"/>
          <cell r="CY519"/>
          <cell r="CZ519"/>
        </row>
        <row r="520">
          <cell r="B520">
            <v>515</v>
          </cell>
          <cell r="C520">
            <v>12</v>
          </cell>
          <cell r="D520">
            <v>6</v>
          </cell>
          <cell r="E520">
            <v>2562</v>
          </cell>
          <cell r="F520">
            <v>800064528840</v>
          </cell>
          <cell r="G520" t="str">
            <v>นาย</v>
          </cell>
          <cell r="H520" t="str">
            <v>ณัฐวุฒิ</v>
          </cell>
          <cell r="I520" t="str">
            <v>บุญก้ำ</v>
          </cell>
          <cell r="J520">
            <v>1509901180515</v>
          </cell>
          <cell r="K520" t="str">
            <v>ไชยปราการ</v>
          </cell>
          <cell r="L520" t="str">
            <v>เชียงใหม่ 1</v>
          </cell>
          <cell r="M520">
            <v>8</v>
          </cell>
          <cell r="N520" t="str">
            <v>ธนาคารประชาชน</v>
          </cell>
          <cell r="O520" t="str">
            <v>1.บุคคลค้ำประกัน</v>
          </cell>
          <cell r="P520"/>
          <cell r="Q520"/>
          <cell r="R520" t="str">
            <v>จังหวัดฝาง</v>
          </cell>
          <cell r="S520" t="str">
            <v>ผบ.1364</v>
          </cell>
          <cell r="T520">
            <v>2562</v>
          </cell>
          <cell r="U520" t="str">
            <v>ผบ.1546</v>
          </cell>
          <cell r="V520">
            <v>2562</v>
          </cell>
          <cell r="W520"/>
          <cell r="X520"/>
          <cell r="Y520"/>
          <cell r="Z520">
            <v>11</v>
          </cell>
          <cell r="AA520">
            <v>11</v>
          </cell>
          <cell r="AB520">
            <v>2562</v>
          </cell>
          <cell r="AC520"/>
          <cell r="AD520"/>
          <cell r="AE520"/>
          <cell r="AF520"/>
          <cell r="AG520"/>
          <cell r="AH520"/>
          <cell r="AI520"/>
          <cell r="AJ520"/>
          <cell r="AK520"/>
          <cell r="AL520"/>
          <cell r="AM520"/>
          <cell r="AN520"/>
          <cell r="AO520"/>
          <cell r="AP520"/>
          <cell r="AQ520"/>
          <cell r="AR520"/>
          <cell r="AS520"/>
          <cell r="AT520"/>
          <cell r="AU520"/>
          <cell r="AV520"/>
          <cell r="AW520"/>
          <cell r="AX520"/>
          <cell r="AY520"/>
          <cell r="AZ520"/>
          <cell r="BA520"/>
          <cell r="BB520"/>
          <cell r="BC520" t="str">
            <v>สารุทธ์</v>
          </cell>
          <cell r="BD520"/>
          <cell r="BE520"/>
          <cell r="BF520" t="str">
            <v>ศูนย์ 1</v>
          </cell>
          <cell r="BG520"/>
          <cell r="BH520">
            <v>0</v>
          </cell>
          <cell r="BI520" t="str">
            <v>นายณัฐวุฒิ   บุญก้ำ</v>
          </cell>
          <cell r="BJ520"/>
          <cell r="BK520"/>
          <cell r="BL520"/>
          <cell r="BM520"/>
          <cell r="BN520" t="str">
            <v>1.นายณัฐวุฒิ  บุญก้ำ
2.นายศราวุฒิ  สวนอินทร์
3.นางสาววรัชญานันท์  มะณีรัตน์
4.นายพณรัฐ  ธรวณิชนันท์</v>
          </cell>
          <cell r="BO520" t="str">
            <v>ผู้กู้
ผู้ค้ำประกัน (ล.2)
คู่สมรส (ล.2)
ผู้ค้ำประกัน (ล.3)</v>
          </cell>
          <cell r="BP520" t="str">
            <v>1-5099-01180-51-5
1-5009-00106-68-2
1-5009-01236-58-0
1-5099-00907-71-3</v>
          </cell>
          <cell r="BQ520"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20" t="str">
            <v>ไม่พบ</v>
          </cell>
          <cell r="BS520" t="str">
            <v>ไม่พบ
พบ
พบ
พบ</v>
          </cell>
          <cell r="BT520">
            <v>4</v>
          </cell>
          <cell r="BU520"/>
          <cell r="BV520"/>
          <cell r="BW520"/>
          <cell r="BX520"/>
          <cell r="BY520"/>
          <cell r="BZ520"/>
          <cell r="CA520"/>
          <cell r="CB520"/>
          <cell r="CC520"/>
          <cell r="CD520"/>
          <cell r="CE520"/>
          <cell r="CF520"/>
          <cell r="CG520"/>
          <cell r="CH520"/>
          <cell r="CI520"/>
          <cell r="CJ520"/>
          <cell r="CK520"/>
          <cell r="CL520"/>
          <cell r="CM520"/>
          <cell r="CN520"/>
          <cell r="CO520"/>
          <cell r="CP520"/>
          <cell r="CQ520"/>
          <cell r="CR520"/>
          <cell r="CS520"/>
          <cell r="CT520"/>
          <cell r="CU520"/>
          <cell r="CV520"/>
          <cell r="CW520"/>
          <cell r="CX520"/>
          <cell r="CY520"/>
          <cell r="CZ520"/>
        </row>
        <row r="521">
          <cell r="B521">
            <v>516</v>
          </cell>
          <cell r="C521">
            <v>7</v>
          </cell>
          <cell r="D521">
            <v>6</v>
          </cell>
          <cell r="E521">
            <v>2562</v>
          </cell>
          <cell r="F521">
            <v>800069492570</v>
          </cell>
          <cell r="G521" t="str">
            <v>นางสาว</v>
          </cell>
          <cell r="H521" t="str">
            <v>ดุษณี</v>
          </cell>
          <cell r="I521" t="str">
            <v>ยาจันทร์</v>
          </cell>
          <cell r="J521">
            <v>1500900093289</v>
          </cell>
          <cell r="K521" t="str">
            <v>ไชยปราการ</v>
          </cell>
          <cell r="L521" t="str">
            <v>เชียงใหม่ 1</v>
          </cell>
          <cell r="M521">
            <v>8</v>
          </cell>
          <cell r="N521" t="str">
            <v>ธนาคารประชาชน</v>
          </cell>
          <cell r="O521" t="str">
            <v>1.บุคคลค้ำประกัน</v>
          </cell>
          <cell r="P521">
            <v>90738.08</v>
          </cell>
          <cell r="Q521">
            <v>28211.65</v>
          </cell>
          <cell r="R521" t="str">
            <v>จังหวัดฝาง</v>
          </cell>
          <cell r="S521" t="str">
            <v>ผบ.1352</v>
          </cell>
          <cell r="T521">
            <v>2562</v>
          </cell>
          <cell r="U521" t="str">
            <v>ผบ.1528</v>
          </cell>
          <cell r="V521">
            <v>2562</v>
          </cell>
          <cell r="W521"/>
          <cell r="X521"/>
          <cell r="Y521"/>
          <cell r="Z521">
            <v>11</v>
          </cell>
          <cell r="AA521">
            <v>11</v>
          </cell>
          <cell r="AB521">
            <v>2562</v>
          </cell>
          <cell r="AC521"/>
          <cell r="AD521"/>
          <cell r="AE521"/>
          <cell r="AF521"/>
          <cell r="AG521"/>
          <cell r="AH521"/>
          <cell r="AI521"/>
          <cell r="AJ521"/>
          <cell r="AK521"/>
          <cell r="AL521"/>
          <cell r="AM521"/>
          <cell r="AN521"/>
          <cell r="AO521"/>
          <cell r="AP521"/>
          <cell r="AQ521"/>
          <cell r="AR521"/>
          <cell r="AS521"/>
          <cell r="AT521"/>
          <cell r="AU521"/>
          <cell r="AV521"/>
          <cell r="AW521"/>
          <cell r="AX521"/>
          <cell r="AY521"/>
          <cell r="AZ521"/>
          <cell r="BA521"/>
          <cell r="BB521" t="str">
            <v>สืบทรัพย์ 3/8/2564</v>
          </cell>
          <cell r="BC521" t="str">
            <v>สารุทธ์</v>
          </cell>
          <cell r="BD521"/>
          <cell r="BE521"/>
          <cell r="BF521" t="str">
            <v>ศูนย์ 1</v>
          </cell>
          <cell r="BG521"/>
          <cell r="BH521">
            <v>883162011756</v>
          </cell>
          <cell r="BI521" t="str">
            <v>นางสาวดุษณี   ยาจันทร์</v>
          </cell>
          <cell r="BJ521"/>
          <cell r="BK521"/>
          <cell r="BL521"/>
          <cell r="BM521"/>
          <cell r="BN521" t="str">
            <v>1.น.ส.ดุษณีย์  ยาจันทร์
2.นายวรวุฒิ  มูลมาก
3.น.ส.ณทยา  วิชัยพานิช
4.นายภูวเนศวร์  ขันติจิตร
5.นางสาวขนิดา  มณีวรรณ</v>
          </cell>
          <cell r="BO521" t="str">
            <v>ผู้กู้
คู่สมรส (ล.1)
ผู้ค้ำประกัน (ล.2)
ผู้ค้ำประกัน (ล.3)
คู่สมรส (ล.3)</v>
          </cell>
          <cell r="BP521" t="str">
            <v>1-5009-00093-28-9
1-5009-00110-15-9
1-5009-00086-93-2
1-5009-00101-76-1
1-6798-00008-08-2</v>
          </cell>
          <cell r="BQ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BR521" t="str">
            <v>ไม่พบ</v>
          </cell>
          <cell r="BS521" t="str">
            <v>พบ
ไม่พบ
พบ
ไม่พบ
ไม่พบ</v>
          </cell>
          <cell r="BT521">
            <v>5</v>
          </cell>
          <cell r="BU521"/>
          <cell r="BV521"/>
          <cell r="BW521"/>
          <cell r="BX521"/>
          <cell r="BY521" t="str">
            <v>1.น.ส.ดุษณีย์  ยาจันทร์
2.นายวรวุฒิ  มูลมาก
3.น.ส.ณทยา  วิชัยพานิช
4.นายภูวเนศวร์  ขันติจิตร
5.นางสาวขนิดา  มณีวรรณ</v>
          </cell>
          <cell r="BZ521" t="str">
            <v>ผู้กู้
คู่สมรส (ล.1)
ผู้ค้ำประกัน (ล.2)
ผู้ค้ำประกัน (ล.3)
คู่สมรส (ล.3)</v>
          </cell>
          <cell r="CA521" t="str">
            <v>1-5009-00093-28-9
1-5009-00110-15-9
1-5009-00086-93-2
1-5009-00101-76-1
1-6798-00008-08-2</v>
          </cell>
          <cell r="CB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CC521"/>
          <cell r="CD521" t="str">
            <v>พบทรัพย์</v>
          </cell>
          <cell r="CE521">
            <v>5</v>
          </cell>
          <cell r="CF521">
            <v>5</v>
          </cell>
          <cell r="CG521"/>
          <cell r="CH521"/>
          <cell r="CI521"/>
          <cell r="CJ521"/>
          <cell r="CK521"/>
          <cell r="CL521"/>
          <cell r="CM521"/>
          <cell r="CN521"/>
          <cell r="CO521"/>
          <cell r="CP521"/>
          <cell r="CQ521"/>
          <cell r="CR521"/>
          <cell r="CS521"/>
          <cell r="CT521"/>
          <cell r="CU521"/>
          <cell r="CV521"/>
          <cell r="CW521"/>
          <cell r="CX521"/>
          <cell r="CY521"/>
          <cell r="CZ521"/>
        </row>
        <row r="522">
          <cell r="B522">
            <v>517</v>
          </cell>
          <cell r="C522">
            <v>7</v>
          </cell>
          <cell r="D522">
            <v>6</v>
          </cell>
          <cell r="E522">
            <v>2562</v>
          </cell>
          <cell r="F522">
            <v>800076770745</v>
          </cell>
          <cell r="G522" t="str">
            <v>นางสาว</v>
          </cell>
          <cell r="H522" t="str">
            <v>สริณญา</v>
          </cell>
          <cell r="I522" t="str">
            <v>นิกรนะติชาติ</v>
          </cell>
          <cell r="J522">
            <v>3500900054450</v>
          </cell>
          <cell r="K522" t="str">
            <v>ไชยปราการ</v>
          </cell>
          <cell r="L522" t="str">
            <v>เชียงใหม่ 1</v>
          </cell>
          <cell r="M522">
            <v>8</v>
          </cell>
          <cell r="N522" t="str">
            <v>ธนาคารประชาชน</v>
          </cell>
          <cell r="O522" t="str">
            <v>1.บุคคลค้ำประกัน</v>
          </cell>
          <cell r="P522"/>
          <cell r="Q522"/>
          <cell r="R522" t="str">
            <v>จังหวัดฝาง</v>
          </cell>
          <cell r="S522" t="str">
            <v>ผบ.1357</v>
          </cell>
          <cell r="T522">
            <v>2562</v>
          </cell>
          <cell r="U522" t="str">
            <v>ผบ.1539</v>
          </cell>
          <cell r="V522">
            <v>2562</v>
          </cell>
          <cell r="W522"/>
          <cell r="X522"/>
          <cell r="Y522"/>
          <cell r="Z522">
            <v>11</v>
          </cell>
          <cell r="AA522">
            <v>11</v>
          </cell>
          <cell r="AB522">
            <v>2562</v>
          </cell>
          <cell r="AC522"/>
          <cell r="AD522"/>
          <cell r="AE522"/>
          <cell r="AF522"/>
          <cell r="AG522"/>
          <cell r="AH522"/>
          <cell r="AI522"/>
          <cell r="AJ522"/>
          <cell r="AK522"/>
          <cell r="AL522"/>
          <cell r="AM522"/>
          <cell r="AN522"/>
          <cell r="AO522"/>
          <cell r="AP522"/>
          <cell r="AQ522"/>
          <cell r="AR522"/>
          <cell r="AS522"/>
          <cell r="AT522"/>
          <cell r="AU522"/>
          <cell r="AV522"/>
          <cell r="AW522"/>
          <cell r="AX522"/>
          <cell r="AY522"/>
          <cell r="AZ522"/>
          <cell r="BA522"/>
          <cell r="BB522"/>
          <cell r="BC522" t="str">
            <v>สารุทธ์</v>
          </cell>
          <cell r="BD522"/>
          <cell r="BE522"/>
          <cell r="BF522" t="str">
            <v>ศูนย์ 1</v>
          </cell>
          <cell r="BG522"/>
          <cell r="BH522">
            <v>883162011485</v>
          </cell>
          <cell r="BI522" t="str">
            <v>นางสาวสริณญา   นิกรนะติชาติ</v>
          </cell>
          <cell r="BJ522"/>
          <cell r="BK522"/>
          <cell r="BL522"/>
          <cell r="BM522"/>
          <cell r="BN522" t="str">
            <v>1.น.ส.สริณญา  นิกรนะติชาติ
2.นายมานพ  บัวละวงค์
3.น.ส.จุฑาทิพย์  กอนจาย
4.นายสรกฤช  สัมฤทธิ์
5.นางสาวณปกุล  เกื้อฤทธิกุล</v>
          </cell>
          <cell r="BO522" t="str">
            <v>ผู้กู้
คู่สมรส (ล.1)
ผู้ค้ำประกัน (ล.2)
ผู้ค้ำประกัน (ล.3)
คู่สมรส (ล.3)</v>
          </cell>
          <cell r="BP522" t="str">
            <v>3-5009-00054-45-0
3-5009-00046-44-9
3-5009-00496-70-3
3-5009-00059-91-5
2-4199-00010-49-6</v>
          </cell>
          <cell r="BQ522"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v>
          </cell>
          <cell r="BR522" t="str">
            <v>ไม่พบ</v>
          </cell>
          <cell r="BS522" t="str">
            <v>พบ
ไม่พบ
พบ
ไม่พบ
พบ</v>
          </cell>
          <cell r="BT522">
            <v>5</v>
          </cell>
          <cell r="BU522"/>
          <cell r="BV522"/>
          <cell r="BW522"/>
          <cell r="BX522"/>
          <cell r="BY522"/>
          <cell r="BZ522"/>
          <cell r="CA522"/>
          <cell r="CB522"/>
          <cell r="CC522"/>
          <cell r="CD522"/>
          <cell r="CE522"/>
          <cell r="CF522"/>
          <cell r="CG522"/>
          <cell r="CH522"/>
          <cell r="CI522"/>
          <cell r="CJ522"/>
          <cell r="CK522"/>
          <cell r="CL522"/>
          <cell r="CM522"/>
          <cell r="CN522"/>
          <cell r="CO522"/>
          <cell r="CP522"/>
          <cell r="CQ522"/>
          <cell r="CR522"/>
          <cell r="CS522"/>
          <cell r="CT522"/>
          <cell r="CU522"/>
          <cell r="CV522"/>
          <cell r="CW522"/>
          <cell r="CX522"/>
          <cell r="CY522"/>
          <cell r="CZ522"/>
        </row>
        <row r="523">
          <cell r="B523">
            <v>518</v>
          </cell>
          <cell r="C523">
            <v>25</v>
          </cell>
          <cell r="D523">
            <v>3</v>
          </cell>
          <cell r="E523">
            <v>2563</v>
          </cell>
          <cell r="F523">
            <v>800022226057</v>
          </cell>
          <cell r="G523" t="str">
            <v>นาย</v>
          </cell>
          <cell r="H523" t="str">
            <v>กิตติวร</v>
          </cell>
          <cell r="I523" t="str">
            <v>ใจชนะ</v>
          </cell>
          <cell r="J523">
            <v>1570400091074</v>
          </cell>
          <cell r="K523" t="str">
            <v>ประตูช้างเผือก</v>
          </cell>
          <cell r="L523" t="str">
            <v>เชียงใหม่ 1</v>
          </cell>
          <cell r="M523">
            <v>8</v>
          </cell>
          <cell r="N523" t="str">
            <v>ธปช.</v>
          </cell>
          <cell r="O523" t="str">
            <v>1.บุคคลค้ำประกัน</v>
          </cell>
          <cell r="P523">
            <v>79388.94</v>
          </cell>
          <cell r="Q523">
            <v>35452.81</v>
          </cell>
          <cell r="R523" t="str">
            <v>แขวงเชียงใหม่</v>
          </cell>
          <cell r="S523" t="str">
            <v>ผบ.10106</v>
          </cell>
          <cell r="T523">
            <v>2562</v>
          </cell>
          <cell r="U523" t="str">
            <v>ผบ.11028</v>
          </cell>
          <cell r="V523">
            <v>2562</v>
          </cell>
          <cell r="W523">
            <v>28</v>
          </cell>
          <cell r="X523">
            <v>1</v>
          </cell>
          <cell r="Y523">
            <v>2563</v>
          </cell>
          <cell r="Z523"/>
          <cell r="AA523"/>
          <cell r="AB523"/>
          <cell r="AC523"/>
          <cell r="AD523"/>
          <cell r="AE523"/>
          <cell r="AF523"/>
          <cell r="AG523"/>
          <cell r="AH523"/>
          <cell r="AI523"/>
          <cell r="AJ523"/>
          <cell r="AK523"/>
          <cell r="AL523"/>
          <cell r="AM523"/>
          <cell r="AN523"/>
          <cell r="AO523"/>
          <cell r="AP523"/>
          <cell r="AQ523"/>
          <cell r="AR523"/>
          <cell r="AS523"/>
          <cell r="AT523"/>
          <cell r="AU523"/>
          <cell r="AV523"/>
          <cell r="AW523"/>
          <cell r="AX523"/>
          <cell r="AY523"/>
          <cell r="AZ523"/>
          <cell r="BA523"/>
          <cell r="BB523"/>
          <cell r="BC523" t="str">
            <v>สารุทธ์</v>
          </cell>
          <cell r="BD523"/>
          <cell r="BE523"/>
          <cell r="BF523" t="str">
            <v>ศูนย์ 1</v>
          </cell>
          <cell r="BG523"/>
          <cell r="BH523">
            <v>823559010035</v>
          </cell>
          <cell r="BI523" t="str">
            <v>นายกิตติวร   ใจชนะ</v>
          </cell>
          <cell r="BJ523"/>
          <cell r="BK523"/>
          <cell r="BL523"/>
          <cell r="BM523"/>
          <cell r="BN523" t="str">
            <v>1.นายกิตติวร  ใจชนะ
2.นางศิริวรรณ  ใจชนะ
3.นางบุณณดา  เชียงคำ
4.นายสมเกียรติ  เชียงคำ</v>
          </cell>
          <cell r="BO523" t="str">
            <v>ผู้กู้
คู่สมรส (ล.1)
ผู้ค้ำประกัน (ล.2)
คู๋สมรส (ล.2)</v>
          </cell>
          <cell r="BP523" t="str">
            <v>1-5704-00091-07-4
3-5201-01588-04-6
3-5014-00131-71-5
3-5012-00992-75-0</v>
          </cell>
          <cell r="BQ523"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พบว่ามีกรรมสิทธิ์ในที่ดินเลขโฉนด 5159 เลขที่ดิน 376 หน้าสำรวจ 104 ต.หนองหาร อ.สันทราย จ.เชียงใหม่
ไม่พบว่ามีกรรมสิทธิ์ในที่ดิน อ.เมืองเชียงใหม่ , อ.สันป่าตอง จ.เชียงใหม่
พบว่ามีกรรมสิทธิ์ในที่ดินเลขโฉนด 12602 , 12932 เลขที่ดิน 1063 , 890 หน้าสำรวจ 2271 , 2907 ต.น้ำบ่อหลวง อ.สันป่าตอง จ.เชียงใหม่
ไม่พบว่ามีกรรมสิทธิ์ในที่ดิน อ.เมืองเชียงใหม่ , อ.สันทราย จ.เชียงใหม่</v>
          </cell>
          <cell r="BR523" t="str">
            <v>พบ</v>
          </cell>
          <cell r="BS523" t="str">
            <v>พบ</v>
          </cell>
          <cell r="BT523">
            <v>4</v>
          </cell>
          <cell r="BU523"/>
          <cell r="BV523"/>
          <cell r="BW523"/>
          <cell r="BX523"/>
          <cell r="BY523"/>
          <cell r="BZ523"/>
          <cell r="CA523"/>
          <cell r="CB523"/>
          <cell r="CC523"/>
          <cell r="CD523"/>
          <cell r="CE523"/>
          <cell r="CF523"/>
          <cell r="CG523"/>
          <cell r="CH523"/>
          <cell r="CI523"/>
          <cell r="CJ523"/>
          <cell r="CK523"/>
          <cell r="CL523"/>
          <cell r="CM523"/>
          <cell r="CN523"/>
          <cell r="CO523"/>
          <cell r="CP523"/>
          <cell r="CQ523"/>
          <cell r="CR523"/>
          <cell r="CS523"/>
          <cell r="CT523"/>
          <cell r="CU523"/>
          <cell r="CV523"/>
          <cell r="CW523"/>
          <cell r="CX523"/>
          <cell r="CY523"/>
          <cell r="CZ523"/>
        </row>
        <row r="524">
          <cell r="B524">
            <v>519</v>
          </cell>
          <cell r="C524">
            <v>25</v>
          </cell>
          <cell r="D524">
            <v>3</v>
          </cell>
          <cell r="E524">
            <v>2563</v>
          </cell>
          <cell r="F524">
            <v>800074530596</v>
          </cell>
          <cell r="G524" t="str">
            <v>นางสาว</v>
          </cell>
          <cell r="H524" t="str">
            <v xml:space="preserve">สายรุ้ง   </v>
          </cell>
          <cell r="I524" t="str">
            <v>ดีพัฒนกุล</v>
          </cell>
          <cell r="J524">
            <v>3570300554796</v>
          </cell>
          <cell r="K524" t="str">
            <v>ท่าแพ</v>
          </cell>
          <cell r="L524" t="str">
            <v>เชียงใหม่ 1</v>
          </cell>
          <cell r="M524">
            <v>8</v>
          </cell>
          <cell r="N524" t="str">
            <v>สินเชื่อธนาคารประชาชน</v>
          </cell>
          <cell r="O524"/>
          <cell r="P524">
            <v>2534.39</v>
          </cell>
          <cell r="Q524">
            <v>8295.68</v>
          </cell>
          <cell r="R524" t="str">
            <v>แขวงเชียงใหม่</v>
          </cell>
          <cell r="S524" t="str">
            <v>ผบ.10110</v>
          </cell>
          <cell r="T524">
            <v>2562</v>
          </cell>
          <cell r="U524" t="str">
            <v>ผบ.11009</v>
          </cell>
          <cell r="V524">
            <v>2562</v>
          </cell>
          <cell r="W524"/>
          <cell r="X524"/>
          <cell r="Y524"/>
          <cell r="Z524">
            <v>28</v>
          </cell>
          <cell r="AA524">
            <v>10</v>
          </cell>
          <cell r="AB524">
            <v>2562</v>
          </cell>
          <cell r="AC524"/>
          <cell r="AD524"/>
          <cell r="AE524"/>
          <cell r="AF524"/>
          <cell r="AG524"/>
          <cell r="AH524"/>
          <cell r="AI524"/>
          <cell r="AJ524"/>
          <cell r="AK524"/>
          <cell r="AL524"/>
          <cell r="AM524"/>
          <cell r="AN524"/>
          <cell r="AO524"/>
          <cell r="AP524"/>
          <cell r="AQ524"/>
          <cell r="AR524"/>
          <cell r="AS524"/>
          <cell r="AT524"/>
          <cell r="AU524"/>
          <cell r="AV524"/>
          <cell r="AW524"/>
          <cell r="AX524"/>
          <cell r="AY524"/>
          <cell r="AZ524"/>
          <cell r="BA524"/>
          <cell r="BB524"/>
          <cell r="BC524" t="str">
            <v>สารุทธ์</v>
          </cell>
          <cell r="BD524"/>
          <cell r="BE524"/>
          <cell r="BF524" t="str">
            <v>ศูนย์ 1</v>
          </cell>
          <cell r="BG524"/>
          <cell r="BH524">
            <v>883162010902</v>
          </cell>
          <cell r="BI524" t="str">
            <v>นางสาวสายรุ้ง      ดีพัฒนกุล</v>
          </cell>
          <cell r="BJ524"/>
          <cell r="BK524"/>
          <cell r="BL524"/>
          <cell r="BM524"/>
          <cell r="BN524" t="str">
            <v>1.นางสาวสายรุ้ง  ดีพัฒนกุล
2.นายมนตรี  ดีพัฒนกุล
3.นางเนรัลชลา  วัชรกุลพูนทวี
4.นายธนศักดิ์  วัชรกุลพูนทวี
5.นางอนงค์  คำยอย</v>
          </cell>
          <cell r="BO524" t="str">
            <v>ผู้กู้
คู่สมรส (ล.1)
ผู้ค้ำประกัน (ล.2)
คู่สมรส (ล.2)
ผู้ค้ำประกัน (ล.3)</v>
          </cell>
          <cell r="BP524" t="str">
            <v>3-5703-00554-79-6
3-5207-00298-55-0
3-5099-01043-74-3
3-5099-00422-62-7
3-5001-00309-11-9</v>
          </cell>
          <cell r="BQ524" t="str">
            <v>พบว่ามีกรรมสิทธิ์ในที่ดินเลขโฉนด 11806 เลขที่ดิน 50 หน้าสำรวจ 2231 ต.บุญเรือง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524"/>
          <cell r="BS524"/>
          <cell r="BT524">
            <v>5</v>
          </cell>
          <cell r="BU524"/>
          <cell r="BV524"/>
          <cell r="BW524"/>
          <cell r="BX524"/>
          <cell r="BY524"/>
          <cell r="BZ524"/>
          <cell r="CA524"/>
          <cell r="CB524"/>
          <cell r="CC524"/>
          <cell r="CD524"/>
          <cell r="CE524"/>
          <cell r="CF524"/>
          <cell r="CG524"/>
          <cell r="CH524"/>
          <cell r="CI524"/>
          <cell r="CJ524"/>
          <cell r="CK524"/>
          <cell r="CL524"/>
          <cell r="CM524"/>
          <cell r="CN524"/>
          <cell r="CO524"/>
          <cell r="CP524"/>
          <cell r="CQ524"/>
          <cell r="CR524"/>
          <cell r="CS524"/>
          <cell r="CT524"/>
          <cell r="CU524"/>
          <cell r="CV524"/>
          <cell r="CW524"/>
          <cell r="CX524"/>
          <cell r="CY524"/>
          <cell r="CZ524"/>
        </row>
        <row r="525">
          <cell r="B525">
            <v>520</v>
          </cell>
          <cell r="C525">
            <v>25</v>
          </cell>
          <cell r="D525">
            <v>3</v>
          </cell>
          <cell r="E525">
            <v>2563</v>
          </cell>
          <cell r="F525">
            <v>800045952655</v>
          </cell>
          <cell r="G525" t="str">
            <v>นาง</v>
          </cell>
          <cell r="H525" t="str">
            <v>วันศิล</v>
          </cell>
          <cell r="I525" t="str">
            <v>ยุทธกำธร</v>
          </cell>
          <cell r="J525">
            <v>3540200278428</v>
          </cell>
          <cell r="K525" t="str">
            <v>ถนนทิพย์เนตร</v>
          </cell>
          <cell r="L525" t="str">
            <v>เชียงใหม่ 1</v>
          </cell>
          <cell r="M525">
            <v>8</v>
          </cell>
          <cell r="N525" t="str">
            <v>สินเชื่อพัฒนาองค์กรชุมชน (รายบุคคล)</v>
          </cell>
          <cell r="O525" t="str">
            <v>1.บุคคลค้ำประกัน</v>
          </cell>
          <cell r="P525">
            <v>58434.01</v>
          </cell>
          <cell r="Q525">
            <v>4480.45</v>
          </cell>
          <cell r="R525" t="str">
            <v>แขวงเชียงใหม่</v>
          </cell>
          <cell r="S525" t="str">
            <v>ผบ.11557</v>
          </cell>
          <cell r="T525">
            <v>2562</v>
          </cell>
          <cell r="U525" t="str">
            <v>ผบ.12484</v>
          </cell>
          <cell r="V525">
            <v>2562</v>
          </cell>
          <cell r="W525">
            <v>2</v>
          </cell>
          <cell r="X525">
            <v>12</v>
          </cell>
          <cell r="Y525">
            <v>2562</v>
          </cell>
          <cell r="Z525"/>
          <cell r="AA525"/>
          <cell r="AB525"/>
          <cell r="AC525"/>
          <cell r="AD525"/>
          <cell r="AE525"/>
          <cell r="AF525"/>
          <cell r="AG525"/>
          <cell r="AH525"/>
          <cell r="AI525"/>
          <cell r="AJ525"/>
          <cell r="AK525"/>
          <cell r="AL525"/>
          <cell r="AM525"/>
          <cell r="AN525"/>
          <cell r="AO525"/>
          <cell r="AP525"/>
          <cell r="AQ525"/>
          <cell r="AR525"/>
          <cell r="AS525"/>
          <cell r="AT525"/>
          <cell r="AU525"/>
          <cell r="AV525"/>
          <cell r="AW525"/>
          <cell r="AX525"/>
          <cell r="AY525"/>
          <cell r="AZ525"/>
          <cell r="BA525"/>
          <cell r="BB525" t="str">
            <v>รายงานผลสืบทรัพย์ 8/11/2567</v>
          </cell>
          <cell r="BC525" t="str">
            <v>สารุทธ์/วชิราภรณ์</v>
          </cell>
          <cell r="BD525"/>
          <cell r="BE525"/>
          <cell r="BF525" t="str">
            <v>ศูนย์ 1</v>
          </cell>
          <cell r="BG525"/>
          <cell r="BH525">
            <v>883162012041</v>
          </cell>
          <cell r="BI525" t="str">
            <v>นางวันศิล   ยุทธกำธร</v>
          </cell>
          <cell r="BJ525"/>
          <cell r="BK525"/>
          <cell r="BL525"/>
          <cell r="BM525"/>
          <cell r="BN525" t="str">
            <v>1.นางวันศิล  ยุทธกำธร
2.นางสาวปวริศา  วันเพ็ง
3.นางสาวสุคนธา  สุนันต๊ะ</v>
          </cell>
          <cell r="BO525" t="str">
            <v>ผู้กู้
ผู้ค้ำประกัน (ล.2)
ผู้ค้ำประกัน (ล.3)</v>
          </cell>
          <cell r="BP525" t="str">
            <v>3-5402-00278-42-8
3-5099-00864-17-4
3-5099-00860-35-7</v>
          </cell>
          <cell r="BQ52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v>
          </cell>
          <cell r="BR525"/>
          <cell r="BS525"/>
          <cell r="BT525"/>
          <cell r="BU525"/>
          <cell r="BV525"/>
          <cell r="BW525"/>
          <cell r="BX525"/>
          <cell r="BY525" t="str">
            <v>1.นางวันศิล  ยุทธกำธร
2.นางสาวปวริศา  วันเพ็ง
3.นางสาวสุคนธา  สุนันต๊ะ</v>
          </cell>
          <cell r="BZ525" t="str">
            <v>จำเลยที่ 1
จำเลยที่ 2
จำเลยที่ 3</v>
          </cell>
          <cell r="CA525" t="str">
            <v>3-5402-00278-42-8
3-5099-00864-17-4
3-5099-00860-35-7</v>
          </cell>
          <cell r="CB52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v>
          </cell>
          <cell r="CC525" t="str">
            <v>ไม่พบทรัพย์</v>
          </cell>
          <cell r="CD525"/>
          <cell r="CE525"/>
          <cell r="CF525"/>
          <cell r="CG525"/>
          <cell r="CH525"/>
          <cell r="CI525"/>
          <cell r="CJ525"/>
          <cell r="CK525"/>
          <cell r="CL525"/>
          <cell r="CM525"/>
          <cell r="CN525"/>
          <cell r="CO525"/>
          <cell r="CP525"/>
          <cell r="CQ525"/>
          <cell r="CR525"/>
          <cell r="CS525"/>
          <cell r="CT525"/>
          <cell r="CU525"/>
          <cell r="CV525"/>
          <cell r="CW525"/>
          <cell r="CX525"/>
          <cell r="CY525"/>
          <cell r="CZ525"/>
        </row>
        <row r="526">
          <cell r="B526">
            <v>521</v>
          </cell>
          <cell r="C526">
            <v>25</v>
          </cell>
          <cell r="D526">
            <v>3</v>
          </cell>
          <cell r="E526">
            <v>2563</v>
          </cell>
          <cell r="F526">
            <v>800027343493</v>
          </cell>
          <cell r="G526" t="str">
            <v>นาย</v>
          </cell>
          <cell r="H526" t="str">
            <v xml:space="preserve">สถิตย์พร   </v>
          </cell>
          <cell r="I526" t="str">
            <v>พยุงวงศ์</v>
          </cell>
          <cell r="J526">
            <v>3640600069639</v>
          </cell>
          <cell r="K526" t="str">
            <v>หนองหอย</v>
          </cell>
          <cell r="L526" t="str">
            <v>เชียงใหม่ 1</v>
          </cell>
          <cell r="M526">
            <v>8</v>
          </cell>
          <cell r="N526" t="str">
            <v>สินเชื่อธนาคารประชาชน</v>
          </cell>
          <cell r="O526" t="str">
            <v>1.บุคคลค้ำประกัน</v>
          </cell>
          <cell r="P526">
            <v>148964</v>
          </cell>
          <cell r="Q526">
            <v>15</v>
          </cell>
          <cell r="R526" t="str">
            <v>แขวงเชียงใหม่</v>
          </cell>
          <cell r="S526" t="str">
            <v>ผบ.5402</v>
          </cell>
          <cell r="T526">
            <v>2562</v>
          </cell>
          <cell r="U526" t="str">
            <v>ผบ.7264</v>
          </cell>
          <cell r="V526">
            <v>2562</v>
          </cell>
          <cell r="W526"/>
          <cell r="X526"/>
          <cell r="Y526"/>
          <cell r="Z526">
            <v>13</v>
          </cell>
          <cell r="AA526">
            <v>8</v>
          </cell>
          <cell r="AB526">
            <v>2562</v>
          </cell>
          <cell r="AC526"/>
          <cell r="AD526"/>
          <cell r="AE526"/>
          <cell r="AF526"/>
          <cell r="AG526"/>
          <cell r="AH526"/>
          <cell r="AI526"/>
          <cell r="AJ526"/>
          <cell r="AK526"/>
          <cell r="AL526"/>
          <cell r="AM526"/>
          <cell r="AN526"/>
          <cell r="AO526"/>
          <cell r="AP526"/>
          <cell r="AQ526"/>
          <cell r="AR526"/>
          <cell r="AS526"/>
          <cell r="AT526"/>
          <cell r="AU526"/>
          <cell r="AV526"/>
          <cell r="AW526"/>
          <cell r="AX526"/>
          <cell r="AY526"/>
          <cell r="AZ526"/>
          <cell r="BA526"/>
          <cell r="BB526" t="str">
            <v>//รายงานผลสืบทรัพย์ 2/10/2567</v>
          </cell>
          <cell r="BC526" t="str">
            <v>สารุทธ์
วิชราภรณ์(สืบ)</v>
          </cell>
          <cell r="BD526"/>
          <cell r="BE526"/>
          <cell r="BF526" t="str">
            <v>ศูนย์ 1</v>
          </cell>
          <cell r="BG526"/>
          <cell r="BH526">
            <v>883162010997</v>
          </cell>
          <cell r="BI526" t="str">
            <v>นายสถิตย์พร      พยุงวงศ์</v>
          </cell>
          <cell r="BJ526"/>
          <cell r="BK526"/>
          <cell r="BL526"/>
          <cell r="BM526"/>
          <cell r="BN526" t="str">
            <v>1.นายสถิตย์พร  พยุงวงศ์
2.นางสาวจิตรวีหรือชิชาญา  เยาวรัตน์
3.นายจิรวัฒน์  เยาวรัตน์</v>
          </cell>
          <cell r="BO526" t="str">
            <v>ผู้กู้
คู่สมรส (ล.1)
ผู้ค้ำประกัน (ล.2)</v>
          </cell>
          <cell r="BP526" t="str">
            <v>3-6406-00069-63-9
3-6498-00052-85-1
1-6406-00083-77-5</v>
          </cell>
          <cell r="BQ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v>
          </cell>
          <cell r="BR526"/>
          <cell r="BS526"/>
          <cell r="BT526"/>
          <cell r="BU526"/>
          <cell r="BV526"/>
          <cell r="BW526"/>
          <cell r="BX526"/>
          <cell r="BY526" t="str">
            <v>1.นายสถิตย์พร  พยุงวงศ์
2.นางสาวจิตรวีหรือชิชาญา  เยาวรัตน์
3.นายจิรวัฒน์  เยาวรัตน์</v>
          </cell>
          <cell r="BZ526" t="str">
            <v>จำเลยที่ 1
จำเลยที่ 2
จำเลยที่ 3</v>
          </cell>
          <cell r="CA526" t="str">
            <v>3-6406-00069-63-9
3-6498-00052-85-1
1-6406-00083-77-5</v>
          </cell>
          <cell r="CB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อ.สวรรคโลก จ.สุโขทัย
ไม่พบว่ามีกรรมสิทธิ์ในที่ดิน อ.เมืองเชียงใหม่ จ.เชียงใหม่
ไม่พบว่ามีกรรมสิทธิ์ในที่ดิน อ.สวรรคโลก จ.สุโขทัย</v>
          </cell>
          <cell r="CC526" t="str">
            <v>ไม่พบ</v>
          </cell>
          <cell r="CD526"/>
          <cell r="CE526"/>
          <cell r="CF526"/>
          <cell r="CG526"/>
          <cell r="CH526"/>
          <cell r="CI526"/>
          <cell r="CJ526"/>
          <cell r="CK526"/>
          <cell r="CL526"/>
          <cell r="CM526"/>
          <cell r="CN526"/>
          <cell r="CO526"/>
          <cell r="CP526"/>
          <cell r="CQ526"/>
          <cell r="CR526"/>
          <cell r="CS526"/>
          <cell r="CT526"/>
          <cell r="CU526"/>
          <cell r="CV526"/>
          <cell r="CW526">
            <v>243910</v>
          </cell>
          <cell r="CX526"/>
          <cell r="CY526"/>
          <cell r="CZ526"/>
        </row>
        <row r="527">
          <cell r="B527">
            <v>522</v>
          </cell>
          <cell r="C527">
            <v>15</v>
          </cell>
          <cell r="D527">
            <v>3</v>
          </cell>
          <cell r="E527">
            <v>2562</v>
          </cell>
          <cell r="F527">
            <v>822252011926</v>
          </cell>
          <cell r="G527" t="str">
            <v>นาย</v>
          </cell>
          <cell r="H527" t="str">
            <v xml:space="preserve">สรคม   </v>
          </cell>
          <cell r="I527" t="str">
            <v>หมื่นทา</v>
          </cell>
          <cell r="J527">
            <v>3509900223349</v>
          </cell>
          <cell r="K527" t="str">
            <v>ประตูช้างเผือก</v>
          </cell>
          <cell r="L527" t="str">
            <v>เชียงใหม่ 1</v>
          </cell>
          <cell r="M527">
            <v>8</v>
          </cell>
          <cell r="N527" t="str">
            <v>สินเชื่อสวัสดิการ</v>
          </cell>
          <cell r="O527"/>
          <cell r="P527">
            <v>260856.72</v>
          </cell>
          <cell r="Q527">
            <v>44188.800000000003</v>
          </cell>
          <cell r="R527" t="str">
            <v>จังหวัดเชียงใหม่</v>
          </cell>
          <cell r="S527" t="str">
            <v>ผบ.1096</v>
          </cell>
          <cell r="T527">
            <v>2562</v>
          </cell>
          <cell r="U527" t="str">
            <v>ผบ.2525</v>
          </cell>
          <cell r="V527">
            <v>2562</v>
          </cell>
          <cell r="W527">
            <v>18</v>
          </cell>
          <cell r="X527">
            <v>11</v>
          </cell>
          <cell r="Y527">
            <v>2562</v>
          </cell>
          <cell r="Z527"/>
          <cell r="AA527"/>
          <cell r="AB527"/>
          <cell r="AC527"/>
          <cell r="AD527"/>
          <cell r="AE527"/>
          <cell r="AF527"/>
          <cell r="AG527"/>
          <cell r="AH527"/>
          <cell r="AI527"/>
          <cell r="AJ527"/>
          <cell r="AK527"/>
          <cell r="AL527"/>
          <cell r="AM527"/>
          <cell r="AN527"/>
          <cell r="AO527"/>
          <cell r="AP527"/>
          <cell r="AQ527"/>
          <cell r="AR527"/>
          <cell r="AS527"/>
          <cell r="AT527"/>
          <cell r="AU527"/>
          <cell r="AV527"/>
          <cell r="AW527"/>
          <cell r="AX527"/>
          <cell r="AY527"/>
          <cell r="AZ527"/>
          <cell r="BA527"/>
          <cell r="BB527" t="str">
            <v xml:space="preserve">ชะลอยึด พี่นินิวแจ้งในไลน์ 24/8/2563// รายงานผลสืบครั้งที่ 1 วันที่ 2/8/2565
</v>
          </cell>
          <cell r="BC527" t="str">
            <v>ธนกร
จันทร์นิภา</v>
          </cell>
          <cell r="BD527"/>
          <cell r="BE527"/>
          <cell r="BF527"/>
          <cell r="BG527"/>
          <cell r="BH527">
            <v>883162010719</v>
          </cell>
          <cell r="BI527" t="str">
            <v>นายสรคม      หมื่นทา</v>
          </cell>
          <cell r="BJ527"/>
          <cell r="BK527"/>
          <cell r="BL527"/>
          <cell r="BM527"/>
          <cell r="BN527" t="str">
            <v>1.นายสรคม หมื่นทา
2.นายคารม อัฑฆ์ภัทรศยา</v>
          </cell>
          <cell r="BO527" t="str">
            <v>จำเลยที่ 1
จำเลยที่ 2</v>
          </cell>
          <cell r="BP527" t="str">
            <v>3-5099-00223-34-9
3-5001-00219-81-1</v>
          </cell>
          <cell r="BQ527" t="str">
            <v>-ไม่พบว่ามีกรรมสิทธิ์ในที่ เขตบางรัก จ.กรุงเทพมหานครฯ
-พบว่ามีกรรมสิทธิ์ในที่ดิน โฉนดเลขที่ 38158 ต.หนองหอย อ.เมืองเชียงใหม่ จ.เชียงใหม่ (ติดจำนอง ธนาคารออมสิน)
-ไม่พบว่ามีกรรมสิทธิ์ในที่ดิน อ.เมืองเชียงใหม่ จ.เชียงใหม่
-ไม่พบว่ามีกรรมสิทธิ์ในที่ดิน อ.สันทราย จ.เชียงใหม่</v>
          </cell>
          <cell r="BR527" t="str">
            <v>พบทรัพย์</v>
          </cell>
          <cell r="BS527"/>
          <cell r="BT527"/>
          <cell r="BU527"/>
          <cell r="BV527"/>
          <cell r="BW527"/>
          <cell r="BX527"/>
          <cell r="BY527"/>
          <cell r="BZ527"/>
          <cell r="CA527"/>
          <cell r="CB527"/>
          <cell r="CC527"/>
          <cell r="CD527"/>
          <cell r="CE527"/>
          <cell r="CF527"/>
          <cell r="CG527"/>
          <cell r="CH527"/>
          <cell r="CI527"/>
          <cell r="CJ527"/>
          <cell r="CK527"/>
          <cell r="CL527"/>
          <cell r="CM527"/>
          <cell r="CN527"/>
          <cell r="CO527"/>
          <cell r="CP527"/>
          <cell r="CQ527"/>
          <cell r="CR527"/>
          <cell r="CS527"/>
          <cell r="CT527"/>
          <cell r="CU527"/>
          <cell r="CV527"/>
          <cell r="CW527"/>
          <cell r="CX527"/>
          <cell r="CY527"/>
          <cell r="CZ527"/>
        </row>
        <row r="528">
          <cell r="B528">
            <v>523</v>
          </cell>
          <cell r="C528">
            <v>6</v>
          </cell>
          <cell r="D528">
            <v>3</v>
          </cell>
          <cell r="E528">
            <v>2563</v>
          </cell>
          <cell r="F528">
            <v>800036504572</v>
          </cell>
          <cell r="G528" t="str">
            <v>นางสาว</v>
          </cell>
          <cell r="H528" t="str">
            <v>อมรรัตน์</v>
          </cell>
          <cell r="I528" t="str">
            <v>กิ่งแก้ว</v>
          </cell>
          <cell r="J528">
            <v>3500100525644</v>
          </cell>
          <cell r="K528" t="str">
            <v>มหาวิทยาลัยเชียงใหม่</v>
          </cell>
          <cell r="L528" t="str">
            <v>เชียงใหม่ 1</v>
          </cell>
          <cell r="M528">
            <v>8</v>
          </cell>
          <cell r="N528"/>
          <cell r="O528"/>
          <cell r="P528"/>
          <cell r="Q528"/>
          <cell r="R528" t="str">
            <v>แขวงเชียงใหม่</v>
          </cell>
          <cell r="S528" t="str">
            <v>ผบ.12997</v>
          </cell>
          <cell r="T528">
            <v>2559</v>
          </cell>
          <cell r="U528" t="str">
            <v>ผบ.190</v>
          </cell>
          <cell r="V528">
            <v>2560</v>
          </cell>
          <cell r="W528">
            <v>23</v>
          </cell>
          <cell r="X528">
            <v>1</v>
          </cell>
          <cell r="Y528">
            <v>2560</v>
          </cell>
          <cell r="Z528"/>
          <cell r="AA528"/>
          <cell r="AB528"/>
          <cell r="AC528"/>
          <cell r="AD528"/>
          <cell r="AE528"/>
          <cell r="AF528"/>
          <cell r="AG528"/>
          <cell r="AH528"/>
          <cell r="AI528"/>
          <cell r="AJ528"/>
          <cell r="AK528"/>
          <cell r="AL528"/>
          <cell r="AM528"/>
          <cell r="AN528"/>
          <cell r="AO528"/>
          <cell r="AP528"/>
          <cell r="AQ528"/>
          <cell r="AR528"/>
          <cell r="AS528"/>
          <cell r="AT528"/>
          <cell r="AU528"/>
          <cell r="AV528"/>
          <cell r="AW528"/>
          <cell r="AX528"/>
          <cell r="AY528"/>
          <cell r="AZ528"/>
          <cell r="BA528"/>
          <cell r="BB528"/>
          <cell r="BC528"/>
          <cell r="BD528"/>
          <cell r="BE528"/>
          <cell r="BF528"/>
          <cell r="BG528"/>
          <cell r="BH528">
            <v>0</v>
          </cell>
          <cell r="BI528" t="str">
            <v>นางสาวอมรรัตน์   กิ่งแก้ว</v>
          </cell>
          <cell r="BJ528"/>
          <cell r="BK528"/>
          <cell r="BL528"/>
          <cell r="BM528"/>
          <cell r="BN528"/>
          <cell r="BO528"/>
          <cell r="BP528"/>
          <cell r="BQ528"/>
          <cell r="BR528"/>
          <cell r="BS528"/>
          <cell r="BT528"/>
          <cell r="BU528"/>
          <cell r="BV528"/>
          <cell r="BW528"/>
          <cell r="BX528"/>
          <cell r="BY528"/>
          <cell r="BZ528"/>
          <cell r="CA528"/>
          <cell r="CB528"/>
          <cell r="CC528"/>
          <cell r="CD528"/>
          <cell r="CE528"/>
          <cell r="CF528"/>
          <cell r="CG528"/>
          <cell r="CH528"/>
          <cell r="CI528"/>
          <cell r="CJ528"/>
          <cell r="CK528"/>
          <cell r="CL528"/>
          <cell r="CM528"/>
          <cell r="CN528"/>
          <cell r="CO528"/>
          <cell r="CP528"/>
          <cell r="CQ528"/>
          <cell r="CR528"/>
          <cell r="CS528"/>
          <cell r="CT528"/>
          <cell r="CU528"/>
          <cell r="CV528"/>
          <cell r="CW528"/>
          <cell r="CX528"/>
          <cell r="CY528"/>
          <cell r="CZ528"/>
        </row>
        <row r="529">
          <cell r="B529">
            <v>524</v>
          </cell>
          <cell r="C529">
            <v>6</v>
          </cell>
          <cell r="D529">
            <v>3</v>
          </cell>
          <cell r="E529">
            <v>2563</v>
          </cell>
          <cell r="F529">
            <v>803051008974</v>
          </cell>
          <cell r="G529" t="str">
            <v>นาง</v>
          </cell>
          <cell r="H529" t="str">
            <v>น้ำฝน</v>
          </cell>
          <cell r="I529" t="str">
            <v>นาธรรมเจิญ</v>
          </cell>
          <cell r="J529">
            <v>5510600026325</v>
          </cell>
          <cell r="K529" t="str">
            <v>มหาวิทยาลัยเชียงใหม่</v>
          </cell>
          <cell r="L529" t="str">
            <v>เชียงใหม่ 1</v>
          </cell>
          <cell r="M529">
            <v>8</v>
          </cell>
          <cell r="N529"/>
          <cell r="O529"/>
          <cell r="P529"/>
          <cell r="Q529"/>
          <cell r="R529" t="str">
            <v>จังหวัดลำพูน</v>
          </cell>
          <cell r="S529" t="str">
            <v>ผบ.1659</v>
          </cell>
          <cell r="T529">
            <v>2554</v>
          </cell>
          <cell r="U529" t="str">
            <v>ผบ.2194</v>
          </cell>
          <cell r="V529">
            <v>2554</v>
          </cell>
          <cell r="W529"/>
          <cell r="X529"/>
          <cell r="Y529"/>
          <cell r="Z529">
            <v>14</v>
          </cell>
          <cell r="AA529">
            <v>10</v>
          </cell>
          <cell r="AB529">
            <v>2554</v>
          </cell>
          <cell r="AC529"/>
          <cell r="AD529"/>
          <cell r="AE529"/>
          <cell r="AF529"/>
          <cell r="AG529"/>
          <cell r="AH529"/>
          <cell r="AI529"/>
          <cell r="AJ529"/>
          <cell r="AK529"/>
          <cell r="AL529"/>
          <cell r="AM529"/>
          <cell r="AN529"/>
          <cell r="AO529"/>
          <cell r="AP529"/>
          <cell r="AQ529"/>
          <cell r="AR529"/>
          <cell r="AS529"/>
          <cell r="AT529"/>
          <cell r="AU529"/>
          <cell r="AV529"/>
          <cell r="AW529"/>
          <cell r="AX529"/>
          <cell r="AY529"/>
          <cell r="AZ529"/>
          <cell r="BA529"/>
          <cell r="BB529"/>
          <cell r="BC529" t="str">
            <v>มลฤดี</v>
          </cell>
          <cell r="BD529"/>
          <cell r="BE529"/>
          <cell r="BF529"/>
          <cell r="BG529"/>
          <cell r="BH529">
            <v>0</v>
          </cell>
          <cell r="BI529" t="str">
            <v>นางน้ำฝน   นาธรรมเจิญ</v>
          </cell>
          <cell r="BJ529"/>
          <cell r="BK529"/>
          <cell r="BL529"/>
          <cell r="BM529"/>
          <cell r="BN529" t="str">
            <v>1.นางน้ำฝนหรือพัชรียา นาธรรมเจริญ
2.นายศุภฤกษ์  นาธรรมเจริญ
3.นางลัฏฐิกา ทิพย์สองเมือง 
4.นายสุกฤษฎ์ ทิพย์สองเมือง
5.นายเอกวิทย์ หรือกฤตภาส ภานุวัฒน์ชัย
6.นายรังสรรค์ สอาดล้วน
7.นางสุชัญญา วิรากานต์กุลหรือใจกล้า
8.นายพิธิวัฒน์ วิรานต์กุล</v>
          </cell>
          <cell r="BO529" t="str">
            <v>จำเลยที่ 1
คู่สมรสจำเลยที่ 1
จำเลยที่ 2
คู่สมรสจำเลยที่ 2
จำเลยที่ 3
จำเลยที่ 4
จำเลยที่ 5
คู่สมรสจำเลยที่ 5</v>
          </cell>
          <cell r="BP529" t="str">
            <v>5510600026325
3500600233251
3510300295928
3509900784243
3501200733215
3500900194596
3500700579249
3501900550679</v>
          </cell>
          <cell r="BQ529" t="str">
            <v>-ไม่พบว่ามีกรรมสิทธิในที่ดิน อ.ป่าซาง จ.ลำพูน
-ไม่พบว่ามีกรรมสิทธิในที่ดิน อ.แม่แตง จ.เชียงใหม่
-ไม่พบว่ามีกรรมสิทธิในที่ดิน อ.ป่าซาง จ.ลำพูน
-ไม่พบว่ามีกรรมสิทธิในที่ดิน อ.แม่แตง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79249 ต.ต้นเปา อ.สันกำแพง จ.เชียงใหม่ (ติดจำนอง)
-ไม่พบว่ามีกรรมสิทธิในที่ดิน อ.เมืองเชียงใหม่ จ.เชียงใหม่
-ไม่พบว่ามีกรรมสิทธิในที่ดิน อ.ป่าซาง จ.ลำพูน
-ไม่พบว่ามีกรรมสิทธิในที่ดิน อ.ฝาง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v>
          </cell>
          <cell r="BR529"/>
          <cell r="BS529"/>
          <cell r="BT529">
            <v>1</v>
          </cell>
          <cell r="BU529">
            <v>8</v>
          </cell>
          <cell r="BV529"/>
          <cell r="BW529"/>
          <cell r="BX529"/>
          <cell r="BY529"/>
          <cell r="BZ529"/>
          <cell r="CA529"/>
          <cell r="CB529" t="str">
            <v>พบทรัพย์</v>
          </cell>
          <cell r="CC529"/>
          <cell r="CD529"/>
          <cell r="CE529"/>
          <cell r="CF529"/>
          <cell r="CG529"/>
          <cell r="CH529"/>
          <cell r="CI529"/>
          <cell r="CJ529"/>
          <cell r="CK529"/>
          <cell r="CL529"/>
          <cell r="CM529"/>
          <cell r="CN529"/>
          <cell r="CO529"/>
          <cell r="CP529"/>
          <cell r="CQ529"/>
          <cell r="CR529"/>
          <cell r="CS529"/>
          <cell r="CT529"/>
          <cell r="CU529"/>
          <cell r="CV529"/>
          <cell r="CW529"/>
          <cell r="CX529"/>
          <cell r="CY529"/>
          <cell r="CZ529"/>
        </row>
        <row r="530">
          <cell r="B530">
            <v>525</v>
          </cell>
          <cell r="C530">
            <v>17</v>
          </cell>
          <cell r="D530">
            <v>3</v>
          </cell>
          <cell r="E530">
            <v>2560</v>
          </cell>
          <cell r="F530">
            <v>800058530406</v>
          </cell>
          <cell r="G530" t="str">
            <v>นาย</v>
          </cell>
          <cell r="H530" t="str">
            <v>ณัฐภัจส์</v>
          </cell>
          <cell r="I530" t="str">
            <v>เรืองสวรรค์</v>
          </cell>
          <cell r="J530">
            <v>1103700276718</v>
          </cell>
          <cell r="K530" t="str">
            <v>แม่แตง</v>
          </cell>
          <cell r="L530" t="str">
            <v>เชียงใหม่ 4</v>
          </cell>
          <cell r="M530">
            <v>8</v>
          </cell>
          <cell r="N530" t="str">
            <v>ธปช.</v>
          </cell>
          <cell r="O530" t="str">
            <v>1.บุคคลค้ำประกัน</v>
          </cell>
          <cell r="P530">
            <v>52996.639999999999</v>
          </cell>
          <cell r="Q530">
            <v>15</v>
          </cell>
          <cell r="R530" t="str">
            <v>แขวงเชียงใหม่</v>
          </cell>
          <cell r="S530" t="str">
            <v>ผบ.11869</v>
          </cell>
          <cell r="T530">
            <v>2561</v>
          </cell>
          <cell r="U530" t="str">
            <v>ผบ.12671</v>
          </cell>
          <cell r="V530">
            <v>2561</v>
          </cell>
          <cell r="W530">
            <v>12</v>
          </cell>
          <cell r="X530">
            <v>11</v>
          </cell>
          <cell r="Y530">
            <v>2561</v>
          </cell>
          <cell r="Z530"/>
          <cell r="AA530"/>
          <cell r="AB530"/>
          <cell r="AC530"/>
          <cell r="AD530"/>
          <cell r="AE530"/>
          <cell r="AF530"/>
          <cell r="AG530"/>
          <cell r="AH530"/>
          <cell r="AI530"/>
          <cell r="AJ530"/>
          <cell r="AK530"/>
          <cell r="AL530"/>
          <cell r="AM530"/>
          <cell r="AN530"/>
          <cell r="AO530"/>
          <cell r="AP530"/>
          <cell r="AQ530"/>
          <cell r="AR530"/>
          <cell r="AS530"/>
          <cell r="AT530"/>
          <cell r="AU530"/>
          <cell r="AV530"/>
          <cell r="AW530"/>
          <cell r="AX530"/>
          <cell r="AY530"/>
          <cell r="AZ530"/>
          <cell r="BA530"/>
          <cell r="BB530"/>
          <cell r="BC530"/>
          <cell r="BD530"/>
          <cell r="BE530"/>
          <cell r="BF530"/>
          <cell r="BG530"/>
          <cell r="BH530">
            <v>823860010191</v>
          </cell>
          <cell r="BI530" t="str">
            <v>นายณัฐภัจส์   เรืองสวรรค์</v>
          </cell>
          <cell r="BJ530"/>
          <cell r="BK530"/>
          <cell r="BL530"/>
          <cell r="BM530"/>
          <cell r="BN530"/>
          <cell r="BO530"/>
          <cell r="BP530"/>
          <cell r="BQ530"/>
          <cell r="BR530"/>
          <cell r="BS530"/>
          <cell r="BT530"/>
          <cell r="BU530"/>
          <cell r="BV530"/>
          <cell r="BW530"/>
          <cell r="BX530"/>
          <cell r="BY530"/>
          <cell r="BZ530"/>
          <cell r="CA530"/>
          <cell r="CB530"/>
          <cell r="CC530"/>
          <cell r="CD530"/>
          <cell r="CE530"/>
          <cell r="CF530"/>
          <cell r="CG530"/>
          <cell r="CH530"/>
          <cell r="CI530"/>
          <cell r="CJ530"/>
          <cell r="CK530"/>
          <cell r="CL530"/>
          <cell r="CM530"/>
          <cell r="CN530"/>
          <cell r="CO530"/>
          <cell r="CP530"/>
          <cell r="CQ530"/>
          <cell r="CR530"/>
          <cell r="CS530"/>
          <cell r="CT530"/>
          <cell r="CU530"/>
          <cell r="CV530"/>
          <cell r="CW530"/>
          <cell r="CX530"/>
          <cell r="CY530"/>
          <cell r="CZ530"/>
        </row>
        <row r="531">
          <cell r="B531">
            <v>526</v>
          </cell>
          <cell r="C531">
            <v>3</v>
          </cell>
          <cell r="D531">
            <v>10</v>
          </cell>
          <cell r="E531">
            <v>2561</v>
          </cell>
          <cell r="F531">
            <v>800007578464</v>
          </cell>
          <cell r="G531" t="str">
            <v>นาง</v>
          </cell>
          <cell r="H531" t="str">
            <v>อรวัลย์</v>
          </cell>
          <cell r="I531" t="str">
            <v>อินต๊ะมะกอก</v>
          </cell>
          <cell r="J531">
            <v>3510600324176</v>
          </cell>
          <cell r="K531" t="str">
            <v>แม่อาย</v>
          </cell>
          <cell r="L531" t="str">
            <v>เชียงใหม่ 1</v>
          </cell>
          <cell r="M531">
            <v>8</v>
          </cell>
          <cell r="N531" t="str">
            <v>พัฒนากลุ่มอาชีพ (ชพค.)</v>
          </cell>
          <cell r="O531" t="str">
            <v>1.บุคคลค้ำประกัน</v>
          </cell>
          <cell r="P531">
            <v>1104151.6399999999</v>
          </cell>
          <cell r="Q531" t="str">
            <v>MLR + 6.5</v>
          </cell>
          <cell r="R531" t="str">
            <v>จังหวัดฝาง</v>
          </cell>
          <cell r="S531" t="str">
            <v>ผบ.1404</v>
          </cell>
          <cell r="T531">
            <v>2561</v>
          </cell>
          <cell r="U531" t="str">
            <v>ผบ.1554</v>
          </cell>
          <cell r="V531">
            <v>2561</v>
          </cell>
          <cell r="W531"/>
          <cell r="X531"/>
          <cell r="Y531"/>
          <cell r="Z531">
            <v>24</v>
          </cell>
          <cell r="AA531">
            <v>12</v>
          </cell>
          <cell r="AB531">
            <v>2561</v>
          </cell>
          <cell r="AC531"/>
          <cell r="AD531"/>
          <cell r="AE531"/>
          <cell r="AF531"/>
          <cell r="AG531"/>
          <cell r="AH531"/>
          <cell r="AI531"/>
          <cell r="AJ531"/>
          <cell r="AK531"/>
          <cell r="AL531"/>
          <cell r="AM531"/>
          <cell r="AN531"/>
          <cell r="AO531"/>
          <cell r="AP531"/>
          <cell r="AQ531"/>
          <cell r="AR531"/>
          <cell r="AS531"/>
          <cell r="AT531"/>
          <cell r="AU531"/>
          <cell r="AV531"/>
          <cell r="AW531"/>
          <cell r="AX531"/>
          <cell r="AY531"/>
          <cell r="AZ531"/>
          <cell r="BA531"/>
          <cell r="BB531" t="str">
            <v>ถอนการยึด รายงาน 26/4/2566 คำสั่งดำเนินงานวันที่ 6/12/2567 // รายงานคดีวันที่  24/1/2568</v>
          </cell>
          <cell r="BC531" t="str">
            <v>ธนกร</v>
          </cell>
          <cell r="BD531"/>
          <cell r="BE531"/>
          <cell r="BF531"/>
          <cell r="BG531"/>
          <cell r="BH531" t="str">
            <v>-</v>
          </cell>
          <cell r="BI531" t="str">
            <v>นางอรวัลย์   อินต๊ะมะกอก</v>
          </cell>
          <cell r="BJ531"/>
          <cell r="BK531"/>
          <cell r="BL531"/>
          <cell r="BM531"/>
          <cell r="BN531" t="str">
            <v>1.นางอรวัลย์  อินต๊ะมะกอก
2.นายธนาโชติ  ขัติยะ
3.นางยุพิน  คำภีระบุรี
4.นายอุดม  คำภีระบุรี
5.นายธนภัทร  พินิจ
6.นางพัชรี  ดวงคำ</v>
          </cell>
          <cell r="BO531" t="str">
            <v xml:space="preserve">ผู้กู้
คู่สมรส (ล.1)
ผู้ค้ำประกัน (ล.1)
คู่สมรส (ล.1)
ผู้ค้ำประกัน (ล.2)
คู่สมรส (ล.2)
</v>
          </cell>
          <cell r="BP531" t="str">
            <v>3-5106-00324-17-6
3-5010-00204-40-5
3-5010-00008-01-1
3-5199-00028-08-2
3-5010-00061-02-7
1-5010-00061-66-7</v>
          </cell>
          <cell r="BQ531" t="str">
            <v>-ไม่พบว่ามีกรรมสิทธิ์ในที่ดิน อ.แม่อาย(ฝาง) จ.เชียงใหม่
'-ไม่พบว่ามีกรรมสิทธิ์ในที่ดิน อ.แม่อาย(ฝาง) จ.เชียงใหม่
'-พบว่ามีกรรมสิทธิ์ในที่ดินเลขโฉนด 233,234,235,405,13077,14343 หน้าสำรวจ 2305,679,680,835,2193,2480 ต.แม่นาวาง อ.แม่อาย จ.เชียงใหม่
'-ไม่พบว่ามีกรรมสิทธิ์ในที่ดิน อ.แม่อาย(ฝาง) จ.เชียงใหม่
'-ไม่พบว่ามีกรรมสิทธิ์ในที่ดิน อ.แม่อาย(ฝาง) จ.เชียงใหม่
'-ไม่พบว่ามีกรรมสิทธิ์ในที่ดิน อ.แม่อาย(ฝาง) จ.เชียงใหม่</v>
          </cell>
          <cell r="BR531"/>
          <cell r="BS531"/>
          <cell r="BT531">
            <v>6</v>
          </cell>
          <cell r="BU531"/>
          <cell r="BV531"/>
          <cell r="BW531"/>
          <cell r="BX531"/>
          <cell r="BY531" t="str">
            <v>1.นางอรวัลย์ อินต๊ะมะกอก
2.นายะนทัต ขัติยะ
3.นายธนภัทร พินิจ
4.นางสาวพัชรี ดวงคำ</v>
          </cell>
          <cell r="BZ531" t="str">
            <v>จำเลยที่ 1
คู่สมรสจำเลยที่ 1
จำเลยที่ 3
คู่สมรสจำเลยที่ 3</v>
          </cell>
          <cell r="CA531" t="str">
            <v>3-5106-00324-17-6
3-5010-00204-40-5
3-5010-00061-02-7
1-5010-00061-66-7</v>
          </cell>
          <cell r="CB53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531" t="str">
            <v>ไม่พบ</v>
          </cell>
          <cell r="CD531"/>
          <cell r="CE531"/>
          <cell r="CF531"/>
          <cell r="CG531"/>
          <cell r="CH531"/>
          <cell r="CI531"/>
          <cell r="CJ531"/>
          <cell r="CK531"/>
          <cell r="CL531"/>
          <cell r="CM531"/>
          <cell r="CN531"/>
          <cell r="CO531"/>
          <cell r="CP531"/>
          <cell r="CQ531"/>
          <cell r="CR531"/>
          <cell r="CS531"/>
          <cell r="CT531"/>
          <cell r="CU531"/>
          <cell r="CV531"/>
          <cell r="CW531"/>
          <cell r="CX531"/>
          <cell r="CY531"/>
          <cell r="CZ531"/>
        </row>
        <row r="532">
          <cell r="B532">
            <v>527</v>
          </cell>
          <cell r="C532">
            <v>10</v>
          </cell>
          <cell r="D532">
            <v>3</v>
          </cell>
          <cell r="E532">
            <v>2563</v>
          </cell>
          <cell r="F532">
            <v>800013678068</v>
          </cell>
          <cell r="G532" t="str">
            <v>นาย</v>
          </cell>
          <cell r="H532" t="str">
            <v>กาหลง</v>
          </cell>
          <cell r="I532" t="str">
            <v>เทพรักษา</v>
          </cell>
          <cell r="J532"/>
          <cell r="K532" t="str">
            <v>หางดง</v>
          </cell>
          <cell r="L532" t="str">
            <v>เชียงใหม่ 3</v>
          </cell>
          <cell r="M532">
            <v>8</v>
          </cell>
          <cell r="N532"/>
          <cell r="O532"/>
          <cell r="P532"/>
          <cell r="Q532"/>
          <cell r="R532" t="str">
            <v>จังหวัดมีนบุรี</v>
          </cell>
          <cell r="S532" t="str">
            <v>ผบ.14861</v>
          </cell>
          <cell r="T532">
            <v>2560</v>
          </cell>
          <cell r="U532" t="str">
            <v>ผบ.3955</v>
          </cell>
          <cell r="V532">
            <v>2561</v>
          </cell>
          <cell r="W532"/>
          <cell r="X532"/>
          <cell r="Y532"/>
          <cell r="Z532"/>
          <cell r="AA532"/>
          <cell r="AB532"/>
          <cell r="AC532"/>
          <cell r="AD532"/>
          <cell r="AE532"/>
          <cell r="AF532"/>
          <cell r="AG532"/>
          <cell r="AH532"/>
          <cell r="AI532"/>
          <cell r="AJ532"/>
          <cell r="AK532"/>
          <cell r="AL532"/>
          <cell r="AM532"/>
          <cell r="AN532"/>
          <cell r="AO532"/>
          <cell r="AP532"/>
          <cell r="AQ532"/>
          <cell r="AR532"/>
          <cell r="AS532"/>
          <cell r="AT532"/>
          <cell r="AU532"/>
          <cell r="AV532"/>
          <cell r="AW532"/>
          <cell r="AX532"/>
          <cell r="AY532"/>
          <cell r="AZ532"/>
          <cell r="BA532"/>
          <cell r="BB532" t="str">
            <v>สั่งดำเนินงนวันที่16/1/2566//รายงานผลสืบทรัพย์วันที่  20/6/2566</v>
          </cell>
          <cell r="BC532"/>
          <cell r="BD532"/>
          <cell r="BE532"/>
          <cell r="BF532"/>
          <cell r="BG532"/>
          <cell r="BH532">
            <v>823755010496</v>
          </cell>
          <cell r="BI532" t="str">
            <v>นายกาหลง   เทพรักษา</v>
          </cell>
          <cell r="BJ532"/>
          <cell r="BK532"/>
          <cell r="BL532"/>
          <cell r="BM532"/>
          <cell r="BN532" t="str">
            <v>1.นายกาหลง  เทพรักษา
2.นางสาวพัชรินทร์  นาทาม</v>
          </cell>
          <cell r="BO532" t="str">
            <v>จำเลย
คู่สมรสจำเลย</v>
          </cell>
          <cell r="BP532" t="str">
            <v>3-1603-00206-92-9
3-4012-00147-72-4</v>
          </cell>
          <cell r="BQ532" t="str">
            <v>-ไม่พบว่ามีกรรมสิทธิ์ในที่ดิน อ.หางดง จ.เชียงใหม่
-ไม่พบว่ามีกรรมสิทธิ์ในที่ดิน อ.สารภี จ.เชียงใหม่
-ไม่พบว่ามีกรรมสิทธิ์ในที่ดิน อ.โคกเจริญ จ.ลพบุรี
-ไม่พบว่ามีกรรมสิทธิ์ในที่ดิน อ.สารภี จ.เชียงใหม่
-ไม่พบว่ามีกรรมสิทธิ์ในที่ดิน อ.โคกเจริญ จ.ลพบุรี
-ไม่พบว่ามีกรรมสิทธิ์ในที่ดิน อ.พล จ.ขอนแก่น</v>
          </cell>
          <cell r="BR532" t="str">
            <v>ไม่พบ</v>
          </cell>
          <cell r="BS532"/>
          <cell r="BT532">
            <v>2</v>
          </cell>
          <cell r="BU532"/>
          <cell r="BV532"/>
          <cell r="BW532"/>
          <cell r="BX532"/>
          <cell r="BY532"/>
          <cell r="BZ532"/>
          <cell r="CA532"/>
          <cell r="CB532"/>
          <cell r="CC532"/>
          <cell r="CD532"/>
          <cell r="CE532"/>
          <cell r="CF532"/>
          <cell r="CG532"/>
          <cell r="CH532"/>
          <cell r="CI532"/>
          <cell r="CJ532"/>
          <cell r="CK532"/>
          <cell r="CL532"/>
          <cell r="CM532"/>
          <cell r="CN532"/>
          <cell r="CO532"/>
          <cell r="CP532"/>
          <cell r="CQ532"/>
          <cell r="CR532"/>
          <cell r="CS532"/>
          <cell r="CT532"/>
          <cell r="CU532"/>
          <cell r="CV532"/>
          <cell r="CW532"/>
          <cell r="CX532"/>
          <cell r="CY532"/>
          <cell r="CZ532"/>
        </row>
        <row r="533">
          <cell r="B533">
            <v>528</v>
          </cell>
          <cell r="C533"/>
          <cell r="D533"/>
          <cell r="E533"/>
          <cell r="F533">
            <v>800006762424</v>
          </cell>
          <cell r="G533" t="str">
            <v>นาง</v>
          </cell>
          <cell r="H533" t="str">
            <v>ชนชล</v>
          </cell>
          <cell r="I533" t="str">
            <v>มาขัติยะ</v>
          </cell>
          <cell r="J533">
            <v>3570900238062</v>
          </cell>
          <cell r="K533" t="str">
            <v>ฝาง</v>
          </cell>
          <cell r="L533" t="str">
            <v>เชียงใหม่ 1</v>
          </cell>
          <cell r="M533">
            <v>8</v>
          </cell>
          <cell r="N533" t="str">
            <v>พัฒนากลุ่มอาชีพ</v>
          </cell>
          <cell r="O533" t="str">
            <v>1.บุคคลค้ำประกัน</v>
          </cell>
          <cell r="P533"/>
          <cell r="Q533"/>
          <cell r="R533" t="str">
            <v>จังหวัดฝาง</v>
          </cell>
          <cell r="S533" t="str">
            <v>ผบ.1250</v>
          </cell>
          <cell r="T533">
            <v>2561</v>
          </cell>
          <cell r="U533" t="str">
            <v>ผบ.1470</v>
          </cell>
          <cell r="V533">
            <v>2561</v>
          </cell>
          <cell r="W533"/>
          <cell r="X533"/>
          <cell r="Y533"/>
          <cell r="Z533"/>
          <cell r="AA533"/>
          <cell r="AB533"/>
          <cell r="AC533"/>
          <cell r="AD533"/>
          <cell r="AE533"/>
          <cell r="AF533"/>
          <cell r="AG533"/>
          <cell r="AH533"/>
          <cell r="AI533"/>
          <cell r="AJ533"/>
          <cell r="AK533"/>
          <cell r="AL533"/>
          <cell r="AM533"/>
          <cell r="AN533"/>
          <cell r="AO533"/>
          <cell r="AP533"/>
          <cell r="AQ533"/>
          <cell r="AR533"/>
          <cell r="AS533"/>
          <cell r="AT533"/>
          <cell r="AU533"/>
          <cell r="AV533"/>
          <cell r="AW533"/>
          <cell r="AX533"/>
          <cell r="AY533"/>
          <cell r="AZ533"/>
          <cell r="BA533"/>
          <cell r="BB533" t="str">
            <v>ติดอายัด ยึดไม่ได้</v>
          </cell>
          <cell r="BC533" t="str">
            <v>ศิราณี</v>
          </cell>
          <cell r="BD533"/>
          <cell r="BE533"/>
          <cell r="BF533" t="str">
            <v>ศูนย์ 1</v>
          </cell>
          <cell r="BG533" t="str">
            <v>//</v>
          </cell>
          <cell r="BH533">
            <v>823860010593</v>
          </cell>
          <cell r="BI533" t="str">
            <v>นางชนชล   มาขัติยะ</v>
          </cell>
          <cell r="BJ533"/>
          <cell r="BK533"/>
          <cell r="BL533"/>
          <cell r="BM533"/>
          <cell r="BN533" t="str">
            <v>1.นางหรือนางสาวชนชล มาขัติยะหรือชุ่มมงคล
2.นางหรือนางสาวเนตรชนกหรือฉัตรชนก ลีธรรมมาคุณหรือตนหาญ
3.นางสาวมะลิวรรณ อินต๊ะมูล
4.นายวาฟิกซ์ อาเดล อับเดลซาเยด เกอร์เส</v>
          </cell>
          <cell r="BO533" t="str">
            <v>ผู้กู้
ผู้ค้ำประกัน ล.2
ผู้ค้ำประกัน ล.3
คู่สมรส ล.3</v>
          </cell>
          <cell r="BP533" t="str">
            <v>3570900238062
3501900213184
3580300069286
เอ 17976659</v>
          </cell>
          <cell r="BQ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'-พบว่ามีกรรมสิทธิ์ในที่ดิน อ.ฝาง จ.เชียงใหม่ เลขโฉนด 44695 เลขที่ดิน 25 หน้าสำรวจ 7503
'-ไม่พบว่ามีกรรมสิทธิ์ในที่ดิน สาขาดอนเมือง จ.กรุงเทพมหานคร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v>
          </cell>
          <cell r="BR533" t="str">
            <v>พบ</v>
          </cell>
          <cell r="BS533"/>
          <cell r="BT533">
            <v>4</v>
          </cell>
          <cell r="BU533"/>
          <cell r="BV533"/>
          <cell r="BW533"/>
          <cell r="BX533"/>
          <cell r="BY533" t="str">
            <v xml:space="preserve">1.นางชนชล มาขัติยะหรือนางสาวชนชล ชุ่มมงคล
2.นางเนตรชนก  ลีธรรมมาคุณหรือนางสาวฉัตรชนก ตนหาญ
3.นายรุงรดิศ ลีธรรมาคุณ
4.นางสาวมะลิวรรณ  อินต๊ะมูล
</v>
          </cell>
          <cell r="BZ533" t="str">
            <v xml:space="preserve">จำเลยที่ 1
จำเลยที่ 2
คู่สมรสจำเลยที่ 2
จำเลยที่ 3
</v>
          </cell>
          <cell r="CA533" t="str">
            <v>3570900238062
3501900213184
1501400001173
3580300069286</v>
          </cell>
          <cell r="CB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สาขาดอนเมือง  จ.กรุงเทพมหานคร</v>
          </cell>
          <cell r="CC533" t="str">
            <v>ไม่พบ</v>
          </cell>
          <cell r="CD533"/>
          <cell r="CE533">
            <v>4</v>
          </cell>
          <cell r="CF533"/>
          <cell r="CG533"/>
          <cell r="CH533"/>
          <cell r="CI533"/>
          <cell r="CJ533"/>
          <cell r="CK533"/>
          <cell r="CL533"/>
          <cell r="CM533"/>
          <cell r="CN533"/>
          <cell r="CO533"/>
          <cell r="CP533"/>
          <cell r="CQ533"/>
          <cell r="CR533"/>
          <cell r="CS533"/>
          <cell r="CT533"/>
          <cell r="CU533"/>
          <cell r="CV533"/>
          <cell r="CW533"/>
          <cell r="CX533"/>
          <cell r="CY533"/>
          <cell r="CZ533"/>
        </row>
        <row r="534">
          <cell r="B534">
            <v>529</v>
          </cell>
          <cell r="C534">
            <v>4</v>
          </cell>
          <cell r="D534">
            <v>9</v>
          </cell>
          <cell r="E534">
            <v>2561</v>
          </cell>
          <cell r="F534">
            <v>800028838798</v>
          </cell>
          <cell r="G534" t="str">
            <v>นาง</v>
          </cell>
          <cell r="H534" t="str">
            <v>สุกัญญา</v>
          </cell>
          <cell r="I534" t="str">
            <v>สังสัญชาติ</v>
          </cell>
          <cell r="J534">
            <v>3301700526954</v>
          </cell>
          <cell r="K534" t="str">
            <v>ฝาง</v>
          </cell>
          <cell r="L534" t="str">
            <v>เชียงใหม่ 1</v>
          </cell>
          <cell r="M534">
            <v>8</v>
          </cell>
          <cell r="N534" t="str">
            <v>พัฒนาองค์กรชุมชน (รายบุคคล)</v>
          </cell>
          <cell r="O534" t="str">
            <v>1.บุคคลค้ำประกัน</v>
          </cell>
          <cell r="P534">
            <v>206402.39</v>
          </cell>
          <cell r="Q534"/>
          <cell r="R534" t="str">
            <v>จังหวัดฝาง</v>
          </cell>
          <cell r="S534" t="str">
            <v>ผบ.1189</v>
          </cell>
          <cell r="T534">
            <v>2561</v>
          </cell>
          <cell r="U534" t="str">
            <v>ผบ.1380</v>
          </cell>
          <cell r="V534">
            <v>2561</v>
          </cell>
          <cell r="W534"/>
          <cell r="X534"/>
          <cell r="Y534"/>
          <cell r="Z534">
            <v>8</v>
          </cell>
          <cell r="AA534">
            <v>11</v>
          </cell>
          <cell r="AB534">
            <v>2561</v>
          </cell>
          <cell r="AC534"/>
          <cell r="AD534"/>
          <cell r="AE534"/>
          <cell r="AF534"/>
          <cell r="AG534"/>
          <cell r="AH534"/>
          <cell r="AI534"/>
          <cell r="AJ534"/>
          <cell r="AK534"/>
          <cell r="AL534"/>
          <cell r="AM534"/>
          <cell r="AN534"/>
          <cell r="AO534"/>
          <cell r="AP534"/>
          <cell r="AQ534"/>
          <cell r="AR534"/>
          <cell r="AS534"/>
          <cell r="AT534"/>
          <cell r="AU534"/>
          <cell r="AV534"/>
          <cell r="AW534"/>
          <cell r="AX534"/>
          <cell r="AY534"/>
          <cell r="AZ534"/>
          <cell r="BA534"/>
          <cell r="BB534" t="str">
            <v>รายงานผลสืบ 11/4/66</v>
          </cell>
          <cell r="BC534" t="str">
            <v>สารุทธ์</v>
          </cell>
          <cell r="BD534"/>
          <cell r="BE534"/>
          <cell r="BF534" t="str">
            <v>ศูนย์ 1</v>
          </cell>
          <cell r="BG534"/>
          <cell r="BH534">
            <v>823561010639</v>
          </cell>
          <cell r="BI534" t="str">
            <v>นางสุกัญญา   สังสัญชาติ</v>
          </cell>
          <cell r="BJ534"/>
          <cell r="BK534"/>
          <cell r="BL534"/>
          <cell r="BM534"/>
          <cell r="BN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O534" t="str">
            <v>ผู้กู้
คู่สมรส (ล.1)
ผู้ค้ำประกัน (ล.2)
คู๋สมรส (ล.2)
ผู้ค้ำประกัน (ล.3)
ผู้ค้ำประกัน (ล.4)
คู่สมรส (ล.4)</v>
          </cell>
          <cell r="BP534" t="str">
            <v>3-3017-00526-95-4
3-5009-00439-86-6
3-3017-00011-30-0
5-1903-00002-58-1
2-5603-00003-59-7
5-5009-00042-55-5
3-5009-00607-20-3</v>
          </cell>
          <cell r="BQ534" t="str">
            <v>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v>
          </cell>
          <cell r="BR534" t="str">
            <v>ไม่พบ</v>
          </cell>
          <cell r="BS534" t="str">
            <v>พบ
ไม่พบ
พบ
ไม่พบ
ไม่พบ
พบ
ไม่พบ</v>
          </cell>
          <cell r="BT534">
            <v>7</v>
          </cell>
          <cell r="BU534"/>
          <cell r="BV534"/>
          <cell r="BW534"/>
          <cell r="BX534"/>
          <cell r="BY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Z534" t="str">
            <v>จำเลยที่ 1
คู่สมรสจำเลยที่ 1
จำเลยที่ 2
คู่สมรสจำเลยที่ 2
จำเลยที่ 3
จำเลยที่ 4
คู่สมรสจำเลยที่ 4</v>
          </cell>
          <cell r="CA534" t="str">
            <v>3-3017-00526-95-4
3-5009-00439-86-6
3-3017-00011-30-0
5-1903-00002-58-1
2-5603-00003-59-7
5-5009-00042-55-5
3-5009-00607-20-3</v>
          </cell>
          <cell r="CB53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534" t="str">
            <v>ไม่พบ</v>
          </cell>
          <cell r="CD534"/>
          <cell r="CE534">
            <v>7</v>
          </cell>
          <cell r="CF534"/>
          <cell r="CG534"/>
          <cell r="CH534"/>
          <cell r="CI534"/>
          <cell r="CJ534"/>
          <cell r="CK534"/>
          <cell r="CL534"/>
          <cell r="CM534"/>
          <cell r="CN534"/>
          <cell r="CO534"/>
          <cell r="CP534"/>
          <cell r="CQ534"/>
          <cell r="CR534"/>
          <cell r="CS534"/>
          <cell r="CT534"/>
          <cell r="CU534"/>
          <cell r="CV534"/>
          <cell r="CW534"/>
          <cell r="CX534"/>
          <cell r="CY534"/>
          <cell r="CZ534"/>
        </row>
        <row r="535">
          <cell r="B535">
            <v>530</v>
          </cell>
          <cell r="C535">
            <v>7</v>
          </cell>
          <cell r="D535">
            <v>6</v>
          </cell>
          <cell r="E535">
            <v>2562</v>
          </cell>
          <cell r="F535">
            <v>800074425052</v>
          </cell>
          <cell r="G535" t="str">
            <v>นางสาว</v>
          </cell>
          <cell r="H535" t="str">
            <v>อรัณตรี</v>
          </cell>
          <cell r="I535" t="str">
            <v>ชมเชี่ยวชาญ</v>
          </cell>
          <cell r="J535">
            <v>1360900072461</v>
          </cell>
          <cell r="K535" t="str">
            <v>ไชยปราการ</v>
          </cell>
          <cell r="L535" t="str">
            <v>เชียงใหม่ 1</v>
          </cell>
          <cell r="M535">
            <v>8</v>
          </cell>
          <cell r="N535" t="str">
            <v>ธนาคารประชาชน</v>
          </cell>
          <cell r="O535" t="str">
            <v>1.บุคคลค้ำประกัน</v>
          </cell>
          <cell r="P535">
            <v>123225</v>
          </cell>
          <cell r="Q535">
            <v>25898.61</v>
          </cell>
          <cell r="R535" t="str">
            <v>จังหวัดฝาง</v>
          </cell>
          <cell r="S535" t="str">
            <v>ผบ.1058</v>
          </cell>
          <cell r="T535">
            <v>2562</v>
          </cell>
          <cell r="U535" t="str">
            <v>ผบ.1106</v>
          </cell>
          <cell r="V535">
            <v>2562</v>
          </cell>
          <cell r="W535">
            <v>17</v>
          </cell>
          <cell r="X535">
            <v>9</v>
          </cell>
          <cell r="Y535">
            <v>2562</v>
          </cell>
          <cell r="Z535"/>
          <cell r="AA535"/>
          <cell r="AB535"/>
          <cell r="AC535"/>
          <cell r="AD535"/>
          <cell r="AE535"/>
          <cell r="AF535"/>
          <cell r="AG535"/>
          <cell r="AH535"/>
          <cell r="AI535"/>
          <cell r="AJ535"/>
          <cell r="AK535"/>
          <cell r="AL535"/>
          <cell r="AM535"/>
          <cell r="AN535"/>
          <cell r="AO535"/>
          <cell r="AP535"/>
          <cell r="AQ535"/>
          <cell r="AR535"/>
          <cell r="AS535"/>
          <cell r="AT535"/>
          <cell r="AU535"/>
          <cell r="AV535"/>
          <cell r="AW535"/>
          <cell r="AX535"/>
          <cell r="AY535"/>
          <cell r="AZ535"/>
          <cell r="BA535"/>
          <cell r="BB535"/>
          <cell r="BC535" t="str">
            <v>สารุทธ์</v>
          </cell>
          <cell r="BD535"/>
          <cell r="BE535"/>
          <cell r="BF535" t="str">
            <v>ศูนย์ 1</v>
          </cell>
          <cell r="BG535"/>
          <cell r="BH535">
            <v>883162011572</v>
          </cell>
          <cell r="BI535" t="str">
            <v>นางสาวอรัณตรี   ชมเชี่ยวชาญ</v>
          </cell>
          <cell r="BJ535"/>
          <cell r="BK535"/>
          <cell r="BL535"/>
          <cell r="BM535"/>
          <cell r="BN535" t="str">
            <v>1.น.ส.อรัณตรี  ชมเชี่ยวชาญ
2.นายฐาปกรณ์  ใคร้มูล
3.น.ส.นัทธ์หทัย  ปิ่นสุวรรณ
4.นายชาญชัย  ใจพรหมมา</v>
          </cell>
          <cell r="BO535" t="str">
            <v>ผู้กู้
ผู้ค้ำประกัน (ล.2)
ผู้ค้ำประกัน (ล.3)
คู่สมรส (ล.3)</v>
          </cell>
          <cell r="BP535" t="str">
            <v>1-3609-00072-46-1
1-5099-00538-49-1
1-5099-00499-54-2
1-5021-00003-57-1</v>
          </cell>
          <cell r="BQ535" t="str">
            <v>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5" t="str">
            <v>ไม่พบ</v>
          </cell>
          <cell r="BS535" t="str">
            <v>พบ
พบ
ไม่พบ
ไม่พบ</v>
          </cell>
          <cell r="BT535">
            <v>4</v>
          </cell>
          <cell r="BU535"/>
          <cell r="BV535"/>
          <cell r="BW535"/>
          <cell r="BX535"/>
          <cell r="BY535"/>
          <cell r="BZ535"/>
          <cell r="CA535"/>
          <cell r="CB535"/>
          <cell r="CC535"/>
          <cell r="CD535"/>
          <cell r="CE535"/>
          <cell r="CF535"/>
          <cell r="CG535"/>
          <cell r="CH535"/>
          <cell r="CI535"/>
          <cell r="CJ535"/>
          <cell r="CK535"/>
          <cell r="CL535"/>
          <cell r="CM535"/>
          <cell r="CN535"/>
          <cell r="CO535"/>
          <cell r="CP535"/>
          <cell r="CQ535"/>
          <cell r="CR535"/>
          <cell r="CS535"/>
          <cell r="CT535"/>
          <cell r="CU535"/>
          <cell r="CV535"/>
          <cell r="CW535"/>
          <cell r="CX535"/>
          <cell r="CY535"/>
          <cell r="CZ535"/>
        </row>
        <row r="536">
          <cell r="B536">
            <v>531</v>
          </cell>
          <cell r="C536">
            <v>7</v>
          </cell>
          <cell r="D536">
            <v>6</v>
          </cell>
          <cell r="E536">
            <v>2562</v>
          </cell>
          <cell r="F536">
            <v>800070648343</v>
          </cell>
          <cell r="G536" t="str">
            <v>นาย</v>
          </cell>
          <cell r="H536" t="str">
            <v>อินสม</v>
          </cell>
          <cell r="I536" t="str">
            <v>สิงห์แก้ว</v>
          </cell>
          <cell r="J536">
            <v>3500900001798</v>
          </cell>
          <cell r="K536" t="str">
            <v>ไชยปราการ</v>
          </cell>
          <cell r="L536" t="str">
            <v>เชียงใหม่ 1</v>
          </cell>
          <cell r="M536">
            <v>8</v>
          </cell>
          <cell r="N536" t="str">
            <v>ธนาคารประชาชน</v>
          </cell>
          <cell r="O536" t="str">
            <v>1.บุคคลค้ำประกัน</v>
          </cell>
          <cell r="P536">
            <v>1115711.3600000001</v>
          </cell>
          <cell r="Q536">
            <v>253574.94</v>
          </cell>
          <cell r="R536" t="str">
            <v>จังหวัดฝาง</v>
          </cell>
          <cell r="S536" t="str">
            <v>ผบ.1068</v>
          </cell>
          <cell r="T536">
            <v>2562</v>
          </cell>
          <cell r="U536" t="str">
            <v>ผบ.1109</v>
          </cell>
          <cell r="V536">
            <v>2562</v>
          </cell>
          <cell r="W536">
            <v>17</v>
          </cell>
          <cell r="X536">
            <v>9</v>
          </cell>
          <cell r="Y536">
            <v>2562</v>
          </cell>
          <cell r="Z536"/>
          <cell r="AA536"/>
          <cell r="AB536"/>
          <cell r="AC536"/>
          <cell r="AD536"/>
          <cell r="AE536"/>
          <cell r="AF536"/>
          <cell r="AG536"/>
          <cell r="AH536"/>
          <cell r="AI536"/>
          <cell r="AJ536"/>
          <cell r="AK536"/>
          <cell r="AL536"/>
          <cell r="AM536"/>
          <cell r="AN536"/>
          <cell r="AO536"/>
          <cell r="AP536"/>
          <cell r="AQ536"/>
          <cell r="AR536"/>
          <cell r="AS536"/>
          <cell r="AT536"/>
          <cell r="AU536"/>
          <cell r="AV536"/>
          <cell r="AW536"/>
          <cell r="AX536"/>
          <cell r="AY536"/>
          <cell r="AZ536"/>
          <cell r="BA536"/>
          <cell r="BB536" t="str">
            <v>มีประกาศขายทอดตลาด</v>
          </cell>
          <cell r="BC536" t="str">
            <v>สารุทธ์</v>
          </cell>
          <cell r="BD536"/>
          <cell r="BE536"/>
          <cell r="BF536" t="str">
            <v>ศูนย์ 1</v>
          </cell>
          <cell r="BG536"/>
          <cell r="BH536">
            <v>883162011569</v>
          </cell>
          <cell r="BI536" t="str">
            <v>นายอินสม   สิงห์แก้ว</v>
          </cell>
          <cell r="BJ536"/>
          <cell r="BK536"/>
          <cell r="BL536"/>
          <cell r="BM536"/>
          <cell r="BN536" t="str">
            <v xml:space="preserve">1.นายอินสม  สิงห์แก้ว
2.น.ส.ตุ๋ย  ซีคำ
3.นายแก้ว  สิงห์แก้ว
</v>
          </cell>
          <cell r="BO536" t="str">
            <v>ผู้กู้
ผู้ค้ำประกัน (ล.2)
ผู้ค้ำประกัน (ล.3)</v>
          </cell>
          <cell r="BP536" t="str">
            <v>3-5009-00001-79-8
3-5009-00001-74-7
3-5009-00001-86-1</v>
          </cell>
          <cell r="BQ536"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-พบว่ามีกรรมสิทธิในที่ดินเลขโฉนด 50699 เลขที่ดิน 30 หน้าสำรวจ 2825 ต.แม่ข่า อ.ฝาง จ.เชียงใหม่
-ไม่พบว่ามีกรรมสิทธิในที่ดิน อ.เมือง จ.เชียงใหม่
-ไม่พบว่ามีกรรมสิทธิในที่ดิน อ.ฝาง จ.เชียงใหม่</v>
          </cell>
          <cell r="BR536"/>
          <cell r="BS536"/>
          <cell r="BT536"/>
          <cell r="BU536"/>
          <cell r="BV536"/>
          <cell r="BW536"/>
          <cell r="BX536"/>
          <cell r="BY536"/>
          <cell r="BZ536"/>
          <cell r="CA536"/>
          <cell r="CB536"/>
          <cell r="CC536"/>
          <cell r="CD536"/>
          <cell r="CE536"/>
          <cell r="CF536"/>
          <cell r="CG536"/>
          <cell r="CH536"/>
          <cell r="CI536"/>
          <cell r="CJ536"/>
          <cell r="CK536"/>
          <cell r="CL536"/>
          <cell r="CM536"/>
          <cell r="CN536"/>
          <cell r="CO536"/>
          <cell r="CP536"/>
          <cell r="CQ536"/>
          <cell r="CR536"/>
          <cell r="CS536"/>
          <cell r="CT536"/>
          <cell r="CU536"/>
          <cell r="CV536"/>
          <cell r="CW536"/>
          <cell r="CX536"/>
          <cell r="CY536"/>
          <cell r="CZ536">
            <v>242922</v>
          </cell>
        </row>
        <row r="537">
          <cell r="B537">
            <v>532</v>
          </cell>
          <cell r="C537">
            <v>7</v>
          </cell>
          <cell r="D537">
            <v>6</v>
          </cell>
          <cell r="E537">
            <v>2562</v>
          </cell>
          <cell r="F537">
            <v>800069820465</v>
          </cell>
          <cell r="G537" t="str">
            <v>นาย</v>
          </cell>
          <cell r="H537" t="str">
            <v xml:space="preserve">อภิสิทธิ์ </v>
          </cell>
          <cell r="I537" t="str">
            <v>มหาวรรณ์</v>
          </cell>
          <cell r="J537">
            <v>1500900158968</v>
          </cell>
          <cell r="K537" t="str">
            <v>ไชยปราการ</v>
          </cell>
          <cell r="L537" t="str">
            <v>เชียงใหม่ 1</v>
          </cell>
          <cell r="M537">
            <v>8</v>
          </cell>
          <cell r="N537" t="str">
            <v>ธนาคารประชาชน</v>
          </cell>
          <cell r="O537" t="str">
            <v>1.บุคคลค้ำประกัน</v>
          </cell>
          <cell r="P537">
            <v>36110</v>
          </cell>
          <cell r="Q537">
            <v>10055.16</v>
          </cell>
          <cell r="R537" t="str">
            <v>จังหวัดฝาง</v>
          </cell>
          <cell r="S537" t="str">
            <v>ผบ.1083</v>
          </cell>
          <cell r="T537">
            <v>2562</v>
          </cell>
          <cell r="U537" t="str">
            <v>ผบ.1081</v>
          </cell>
          <cell r="V537">
            <v>2562</v>
          </cell>
          <cell r="W537"/>
          <cell r="X537"/>
          <cell r="Y537"/>
          <cell r="Z537">
            <v>17</v>
          </cell>
          <cell r="AA537">
            <v>9</v>
          </cell>
          <cell r="AB537">
            <v>2562</v>
          </cell>
          <cell r="AC537"/>
          <cell r="AD537"/>
          <cell r="AE537"/>
          <cell r="AF537"/>
          <cell r="AG537"/>
          <cell r="AH537"/>
          <cell r="AI537"/>
          <cell r="AJ537"/>
          <cell r="AK537"/>
          <cell r="AL537"/>
          <cell r="AM537"/>
          <cell r="AN537"/>
          <cell r="AO537"/>
          <cell r="AP537"/>
          <cell r="AQ537"/>
          <cell r="AR537"/>
          <cell r="AS537"/>
          <cell r="AT537"/>
          <cell r="AU537"/>
          <cell r="AV537"/>
          <cell r="AW537"/>
          <cell r="AX537"/>
          <cell r="AY537"/>
          <cell r="AZ537"/>
          <cell r="BA537"/>
          <cell r="BB537"/>
          <cell r="BC537" t="str">
            <v>สารุทธ์</v>
          </cell>
          <cell r="BD537"/>
          <cell r="BE537"/>
          <cell r="BF537" t="str">
            <v>ศูนย์ 1</v>
          </cell>
          <cell r="BG537"/>
          <cell r="BH537">
            <v>883162011755</v>
          </cell>
          <cell r="BI537" t="str">
            <v>นายอภิสิทธิ์    มหาวรรณ์</v>
          </cell>
          <cell r="BJ537"/>
          <cell r="BK537"/>
          <cell r="BL537"/>
          <cell r="BM537"/>
          <cell r="BN537" t="str">
            <v>1.นายอภิสิทธิ์  มหาวรรณ์
2.น.ส.กนิษฐนาฎ  ตาหล้า
3.น.ส.จันทร์จุรีย์  ศรีจันทร์ตา
4.นายอภิชาติ  ศรีจันทร์ตา</v>
          </cell>
          <cell r="BO537" t="str">
            <v>ผู้กู้
ผู้ค้ำประกัน (ล.2)
ผู้ค้ำประกัน (ล.3)
คู่สมรส (ล.3)</v>
          </cell>
          <cell r="BP537" t="str">
            <v>1-5009-00158-96-8
1-5009-00074-38-1
1-5009-00132-11-0
1-5009-00074-90-0</v>
          </cell>
          <cell r="BQ537"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v>
          </cell>
          <cell r="BR537" t="str">
            <v>ไม่พบ</v>
          </cell>
          <cell r="BS537" t="str">
            <v>ไม่พบ
พบ
พบ
ไม่พบ</v>
          </cell>
          <cell r="BT537">
            <v>4</v>
          </cell>
          <cell r="BU537"/>
          <cell r="BV537"/>
          <cell r="BW537"/>
          <cell r="BX537"/>
          <cell r="BY537"/>
          <cell r="BZ537"/>
          <cell r="CA537"/>
          <cell r="CB537"/>
          <cell r="CC537"/>
          <cell r="CD537"/>
          <cell r="CE537"/>
          <cell r="CF537"/>
          <cell r="CG537"/>
          <cell r="CH537"/>
          <cell r="CI537"/>
          <cell r="CJ537"/>
          <cell r="CK537"/>
          <cell r="CL537"/>
          <cell r="CM537"/>
          <cell r="CN537"/>
          <cell r="CO537"/>
          <cell r="CP537"/>
          <cell r="CQ537"/>
          <cell r="CR537"/>
          <cell r="CS537"/>
          <cell r="CT537"/>
          <cell r="CU537"/>
          <cell r="CV537"/>
          <cell r="CW537"/>
          <cell r="CX537"/>
          <cell r="CY537"/>
          <cell r="CZ537"/>
        </row>
        <row r="538">
          <cell r="B538">
            <v>533</v>
          </cell>
          <cell r="C538">
            <v>7</v>
          </cell>
          <cell r="D538">
            <v>6</v>
          </cell>
          <cell r="E538">
            <v>2562</v>
          </cell>
          <cell r="F538">
            <v>800066613848</v>
          </cell>
          <cell r="G538" t="str">
            <v>นาง</v>
          </cell>
          <cell r="H538" t="str">
            <v>แสงคำ</v>
          </cell>
          <cell r="I538" t="str">
            <v>ตุ้ยงาม</v>
          </cell>
          <cell r="J538">
            <v>3500900416009</v>
          </cell>
          <cell r="K538" t="str">
            <v>ไชยปราการ</v>
          </cell>
          <cell r="L538" t="str">
            <v>เชียงใหม่ 1</v>
          </cell>
          <cell r="M538">
            <v>8</v>
          </cell>
          <cell r="N538" t="str">
            <v>ธนาคารประชาชน</v>
          </cell>
          <cell r="O538" t="str">
            <v>1.บุคคลค้ำประกัน</v>
          </cell>
          <cell r="P538"/>
          <cell r="Q538"/>
          <cell r="R538" t="str">
            <v>จังหวัดฝาง</v>
          </cell>
          <cell r="S538" t="str">
            <v>ผบ.1369</v>
          </cell>
          <cell r="T538">
            <v>2562</v>
          </cell>
          <cell r="U538" t="str">
            <v>ผบ.1557</v>
          </cell>
          <cell r="V538">
            <v>2562</v>
          </cell>
          <cell r="W538"/>
          <cell r="X538"/>
          <cell r="Y538"/>
          <cell r="Z538">
            <v>11</v>
          </cell>
          <cell r="AA538">
            <v>11</v>
          </cell>
          <cell r="AB538">
            <v>2562</v>
          </cell>
          <cell r="AC538"/>
          <cell r="AD538"/>
          <cell r="AE538"/>
          <cell r="AF538"/>
          <cell r="AG538"/>
          <cell r="AH538"/>
          <cell r="AI538"/>
          <cell r="AJ538"/>
          <cell r="AK538"/>
          <cell r="AL538"/>
          <cell r="AM538"/>
          <cell r="AN538"/>
          <cell r="AO538"/>
          <cell r="AP538"/>
          <cell r="AQ538"/>
          <cell r="AR538"/>
          <cell r="AS538"/>
          <cell r="AT538"/>
          <cell r="AU538"/>
          <cell r="AV538"/>
          <cell r="AW538"/>
          <cell r="AX538"/>
          <cell r="AY538"/>
          <cell r="AZ538"/>
          <cell r="BA538"/>
          <cell r="BB538"/>
          <cell r="BC538" t="str">
            <v>สารุทธ์</v>
          </cell>
          <cell r="BD538"/>
          <cell r="BE538"/>
          <cell r="BF538" t="str">
            <v>ศูนย์ 1</v>
          </cell>
          <cell r="BG538"/>
          <cell r="BH538">
            <v>883162011822</v>
          </cell>
          <cell r="BI538" t="str">
            <v>นางแสงคำ   ตุ้ยงาม</v>
          </cell>
          <cell r="BJ538"/>
          <cell r="BK538"/>
          <cell r="BL538"/>
          <cell r="BM538"/>
          <cell r="BN538" t="str">
            <v>1.นางแสงคำ  ตุ้ยงาม
2.นายวสันต์  ตาทน
3.นายนพรัตน์  ไชยจะโป๊ะ
4.นางสาวปวีณา  ไชยจะโป๊ะ</v>
          </cell>
          <cell r="BO538" t="str">
            <v>ผู้กู้
คู่สมรส (ล.1)
ผู้ค้ำประกัน (ล.2)
คู่สมรส (ล.2)</v>
          </cell>
          <cell r="BP538" t="str">
            <v>3-5009-00416-00-9
3-5009-00747-89-7
3-3407-00607-66-0
1-5009-00173-07-0</v>
          </cell>
          <cell r="BQ538"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อ.เมืองเชียงใหม่,อ.สันทราย,อ.ฝาง
ไม่พบว่ามีกรรมสิทธิ์ในที่ดิน อ.เมืองเชียงใหม่,อ.สันทราย,อ.ฝาง</v>
          </cell>
          <cell r="BR538" t="str">
            <v>ไม่พบ</v>
          </cell>
          <cell r="BS538" t="str">
            <v>พบ
ไม่พบ
พบ
ไม่พบ</v>
          </cell>
          <cell r="BT538">
            <v>4</v>
          </cell>
          <cell r="BU538"/>
          <cell r="BV538"/>
          <cell r="BW538"/>
          <cell r="BX538"/>
          <cell r="BY538"/>
          <cell r="BZ538"/>
          <cell r="CA538"/>
          <cell r="CB538"/>
          <cell r="CC538"/>
          <cell r="CD538"/>
          <cell r="CE538"/>
          <cell r="CF538"/>
          <cell r="CG538"/>
          <cell r="CH538"/>
          <cell r="CI538"/>
          <cell r="CJ538"/>
          <cell r="CK538"/>
          <cell r="CL538"/>
          <cell r="CM538"/>
          <cell r="CN538"/>
          <cell r="CO538"/>
          <cell r="CP538"/>
          <cell r="CQ538"/>
          <cell r="CR538"/>
          <cell r="CS538"/>
          <cell r="CT538"/>
          <cell r="CU538"/>
          <cell r="CV538"/>
          <cell r="CW538"/>
          <cell r="CX538"/>
          <cell r="CY538"/>
          <cell r="CZ538"/>
        </row>
        <row r="539">
          <cell r="B539">
            <v>534</v>
          </cell>
          <cell r="C539">
            <v>7</v>
          </cell>
          <cell r="D539">
            <v>6</v>
          </cell>
          <cell r="E539">
            <v>2562</v>
          </cell>
          <cell r="F539">
            <v>800084714180</v>
          </cell>
          <cell r="G539" t="str">
            <v>นางสาว</v>
          </cell>
          <cell r="H539" t="str">
            <v>ลักขณา</v>
          </cell>
          <cell r="I539" t="str">
            <v>พุ่มแสง</v>
          </cell>
          <cell r="J539">
            <v>1500900062928</v>
          </cell>
          <cell r="K539" t="str">
            <v>ไชยปราการ</v>
          </cell>
          <cell r="L539" t="str">
            <v>เชียงใหม่ 1</v>
          </cell>
          <cell r="M539">
            <v>8</v>
          </cell>
          <cell r="N539" t="str">
            <v>ธนาคารประชาชน</v>
          </cell>
          <cell r="O539" t="str">
            <v>1.บุคคลค้ำประกัน</v>
          </cell>
          <cell r="P539">
            <v>49166</v>
          </cell>
          <cell r="Q539">
            <v>6211.12</v>
          </cell>
          <cell r="R539" t="str">
            <v>จังหวัดฝาง</v>
          </cell>
          <cell r="S539" t="str">
            <v>ผบ.1097</v>
          </cell>
          <cell r="T539">
            <v>2562</v>
          </cell>
          <cell r="U539" t="str">
            <v>ผบ.1117</v>
          </cell>
          <cell r="V539">
            <v>2562</v>
          </cell>
          <cell r="W539">
            <v>17</v>
          </cell>
          <cell r="X539">
            <v>9</v>
          </cell>
          <cell r="Y539">
            <v>2562</v>
          </cell>
          <cell r="Z539"/>
          <cell r="AA539"/>
          <cell r="AB539"/>
          <cell r="AC539"/>
          <cell r="AD539"/>
          <cell r="AE539"/>
          <cell r="AF539"/>
          <cell r="AG539"/>
          <cell r="AH539"/>
          <cell r="AI539"/>
          <cell r="AJ539"/>
          <cell r="AK539"/>
          <cell r="AL539"/>
          <cell r="AM539"/>
          <cell r="AN539"/>
          <cell r="AO539"/>
          <cell r="AP539"/>
          <cell r="AQ539"/>
          <cell r="AR539"/>
          <cell r="AS539"/>
          <cell r="AT539"/>
          <cell r="AU539"/>
          <cell r="AV539"/>
          <cell r="AW539"/>
          <cell r="AX539"/>
          <cell r="AY539"/>
          <cell r="AZ539"/>
          <cell r="BA539"/>
          <cell r="BB539"/>
          <cell r="BC539" t="str">
            <v>สารุทธ์</v>
          </cell>
          <cell r="BD539"/>
          <cell r="BE539"/>
          <cell r="BF539" t="str">
            <v>ศูนย์ 1</v>
          </cell>
          <cell r="BG539"/>
          <cell r="BH539">
            <v>883162011484</v>
          </cell>
          <cell r="BI539" t="str">
            <v>นางสาวลักขณา   พุ่มแสง</v>
          </cell>
          <cell r="BJ539"/>
          <cell r="BK539"/>
          <cell r="BL539"/>
          <cell r="BM539"/>
          <cell r="BN539" t="str">
            <v>1.น.ส.ลักขณา  พุ่มแสง
2.น.ส.ปาริชาติ  คาดสนิท
3.นายเสกสรรค์  อินแดง
4.นายอโนชา  ไชยเสน</v>
          </cell>
          <cell r="BO539" t="str">
            <v>ผู้กู้
ผู้ค้ำประกัน (ล.2)
คู่สมรส (ล.2)
ผู้ค้ำประกัน (ล.3)</v>
          </cell>
          <cell r="BP539" t="str">
            <v>1-5009-00062-92-8
3-5009-00113-86-3
3-5009-00113-38-3
1-5009-00190-19-5</v>
          </cell>
          <cell r="BQ539"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9" t="str">
            <v>ไม่พบ</v>
          </cell>
          <cell r="BS539" t="str">
            <v>พบ
พบ
พบ
พบ</v>
          </cell>
          <cell r="BT539">
            <v>4</v>
          </cell>
          <cell r="BU539"/>
          <cell r="BV539"/>
          <cell r="BW539"/>
          <cell r="BX539"/>
          <cell r="BY539"/>
          <cell r="BZ539"/>
          <cell r="CA539"/>
          <cell r="CB539"/>
          <cell r="CC539"/>
          <cell r="CD539"/>
          <cell r="CE539"/>
          <cell r="CF539"/>
          <cell r="CG539"/>
          <cell r="CH539"/>
          <cell r="CI539"/>
          <cell r="CJ539"/>
          <cell r="CK539"/>
          <cell r="CL539"/>
          <cell r="CM539"/>
          <cell r="CN539"/>
          <cell r="CO539"/>
          <cell r="CP539"/>
          <cell r="CQ539"/>
          <cell r="CR539"/>
          <cell r="CS539"/>
          <cell r="CT539"/>
          <cell r="CU539"/>
          <cell r="CV539"/>
          <cell r="CW539"/>
          <cell r="CX539"/>
          <cell r="CY539"/>
          <cell r="CZ539"/>
        </row>
        <row r="540">
          <cell r="B540">
            <v>535</v>
          </cell>
          <cell r="C540">
            <v>21</v>
          </cell>
          <cell r="D540">
            <v>5</v>
          </cell>
          <cell r="E540">
            <v>2562</v>
          </cell>
          <cell r="F540">
            <v>800085821570</v>
          </cell>
          <cell r="G540" t="str">
            <v>นาย</v>
          </cell>
          <cell r="H540" t="str">
            <v>ปฐมพิพัฒ</v>
          </cell>
          <cell r="I540" t="str">
            <v>ทับศรี</v>
          </cell>
          <cell r="J540">
            <v>3579900143469</v>
          </cell>
          <cell r="K540" t="str">
            <v>นิมมานเหมินทร์</v>
          </cell>
          <cell r="L540" t="str">
            <v>เชียงใหม่ 1</v>
          </cell>
          <cell r="M540">
            <v>8</v>
          </cell>
          <cell r="N540" t="str">
            <v>ธนาคารประชาชน</v>
          </cell>
          <cell r="O540" t="str">
            <v>1.บุคคลค้ำประกัน</v>
          </cell>
          <cell r="P540">
            <v>116250</v>
          </cell>
          <cell r="Q540"/>
          <cell r="R540" t="str">
            <v>แขวงเชียงใหม่</v>
          </cell>
          <cell r="S540" t="str">
            <v>ผบ.10095</v>
          </cell>
          <cell r="T540">
            <v>2562</v>
          </cell>
          <cell r="U540" t="str">
            <v>ผบ.11294</v>
          </cell>
          <cell r="V540">
            <v>2562</v>
          </cell>
          <cell r="W540"/>
          <cell r="X540"/>
          <cell r="Y540"/>
          <cell r="Z540">
            <v>4</v>
          </cell>
          <cell r="AA540">
            <v>11</v>
          </cell>
          <cell r="AB540">
            <v>2562</v>
          </cell>
          <cell r="AC540"/>
          <cell r="AD540"/>
          <cell r="AE540"/>
          <cell r="AF540"/>
          <cell r="AG540"/>
          <cell r="AH540"/>
          <cell r="AI540"/>
          <cell r="AJ540"/>
          <cell r="AK540"/>
          <cell r="AL540"/>
          <cell r="AM540"/>
          <cell r="AN540"/>
          <cell r="AO540"/>
          <cell r="AP540"/>
          <cell r="AQ540"/>
          <cell r="AR540"/>
          <cell r="AS540"/>
          <cell r="AT540"/>
          <cell r="AU540"/>
          <cell r="AV540"/>
          <cell r="AW540"/>
          <cell r="AX540"/>
          <cell r="AY540"/>
          <cell r="AZ540"/>
          <cell r="BA540"/>
          <cell r="BB540" t="str">
            <v>มีนัดการการที่ดินนัดแรก 7/4/2565</v>
          </cell>
          <cell r="BC540" t="str">
            <v>สารุทธ์</v>
          </cell>
          <cell r="BD540"/>
          <cell r="BE540"/>
          <cell r="BF540" t="str">
            <v>ศูนย์ 1</v>
          </cell>
          <cell r="BG540"/>
          <cell r="BH540">
            <v>883162011139</v>
          </cell>
          <cell r="BI540" t="str">
            <v>นายปฐมพิพัฒ   ทับศรี</v>
          </cell>
          <cell r="BJ540"/>
          <cell r="BK540"/>
          <cell r="BL540"/>
          <cell r="BM540"/>
          <cell r="BN540" t="str">
            <v>1.นายปฐมพิพัฒ  ทับศรี
2.น.ส.ปิยะพร  ดวงแสง</v>
          </cell>
          <cell r="BO540" t="str">
            <v>ผู้กู้
ผู้ค้ำประกัน (ล.2)</v>
          </cell>
          <cell r="BP540" t="str">
            <v>3-5799-00143-46-9
3-5701-00103-82-1</v>
          </cell>
          <cell r="BQ540" t="str">
            <v>พบว่ามีกรรมสิทธิ์ในที่ดิน อ.สันทราย จ.เชียงใหม่ เลขโฉนด 14492 เลขที่ดิน 3502 หน้าสำรวจ 6047
พบว่ามีกรรมสิทธิ์ในที่ดิน อ.สันทราย จ.เชียงใหม่ เลขโฉนด 14492 เลขที่ดิน 3502 หน้าสำรวจ 6047</v>
          </cell>
          <cell r="BR540" t="str">
            <v>พบ</v>
          </cell>
          <cell r="BS540" t="str">
            <v>พบ
พบ</v>
          </cell>
          <cell r="BT540">
            <v>2</v>
          </cell>
          <cell r="BU540"/>
          <cell r="BV540"/>
          <cell r="BW540"/>
          <cell r="BX540"/>
          <cell r="BY540"/>
          <cell r="BZ540"/>
          <cell r="CA540"/>
          <cell r="CB540"/>
          <cell r="CC540"/>
          <cell r="CD540"/>
          <cell r="CE540"/>
          <cell r="CF540"/>
          <cell r="CG540"/>
          <cell r="CH540"/>
          <cell r="CI540"/>
          <cell r="CJ540"/>
          <cell r="CK540"/>
          <cell r="CL540"/>
          <cell r="CM540"/>
          <cell r="CN540"/>
          <cell r="CO540"/>
          <cell r="CP540"/>
          <cell r="CQ540"/>
          <cell r="CR540"/>
          <cell r="CS540"/>
          <cell r="CT540"/>
          <cell r="CU540"/>
          <cell r="CV540"/>
          <cell r="CW540"/>
          <cell r="CX540"/>
          <cell r="CY540"/>
          <cell r="CZ540">
            <v>242944</v>
          </cell>
        </row>
        <row r="541">
          <cell r="B541">
            <v>536</v>
          </cell>
          <cell r="C541">
            <v>29</v>
          </cell>
          <cell r="D541">
            <v>4</v>
          </cell>
          <cell r="E541">
            <v>2562</v>
          </cell>
          <cell r="F541">
            <v>800072557641</v>
          </cell>
          <cell r="G541" t="str">
            <v>นาย</v>
          </cell>
          <cell r="H541" t="str">
            <v>อริย์ธํช</v>
          </cell>
          <cell r="I541" t="str">
            <v>บุญสอน</v>
          </cell>
          <cell r="J541">
            <v>1509900701651</v>
          </cell>
          <cell r="K541" t="str">
            <v>พานทอง</v>
          </cell>
          <cell r="L541" t="str">
            <v>เชียงใหม่ 1</v>
          </cell>
          <cell r="M541">
            <v>8</v>
          </cell>
          <cell r="N541" t="str">
            <v>ธนาคารประชาชน</v>
          </cell>
          <cell r="O541" t="str">
            <v>1.บุคคลค้ำประกัน</v>
          </cell>
          <cell r="P541">
            <v>105000</v>
          </cell>
          <cell r="Q541">
            <v>14896.56</v>
          </cell>
          <cell r="R541" t="str">
            <v>แขวงเชียงใหม่</v>
          </cell>
          <cell r="S541" t="str">
            <v>ผบ.11065</v>
          </cell>
          <cell r="T541">
            <v>2562</v>
          </cell>
          <cell r="U541" t="str">
            <v>ผบ.12100</v>
          </cell>
          <cell r="V541">
            <v>2562</v>
          </cell>
          <cell r="W541"/>
          <cell r="X541"/>
          <cell r="Y541"/>
          <cell r="Z541">
            <v>25</v>
          </cell>
          <cell r="AA541">
            <v>11</v>
          </cell>
          <cell r="AB541">
            <v>2562</v>
          </cell>
          <cell r="AC541"/>
          <cell r="AD541"/>
          <cell r="AE541"/>
          <cell r="AF541"/>
          <cell r="AG541"/>
          <cell r="AH541"/>
          <cell r="AI541"/>
          <cell r="AJ541"/>
          <cell r="AK541"/>
          <cell r="AL541"/>
          <cell r="AM541"/>
          <cell r="AN541"/>
          <cell r="AO541"/>
          <cell r="AP541"/>
          <cell r="AQ541"/>
          <cell r="AR541"/>
          <cell r="AS541"/>
          <cell r="AT541"/>
          <cell r="AU541"/>
          <cell r="AV541"/>
          <cell r="AW541"/>
          <cell r="AX541"/>
          <cell r="AY541"/>
          <cell r="AZ541"/>
          <cell r="BA541"/>
          <cell r="BB541"/>
          <cell r="BC541" t="str">
            <v>สารุทธ์</v>
          </cell>
          <cell r="BD541"/>
          <cell r="BE541"/>
          <cell r="BF541" t="str">
            <v>ศูนย์ 1</v>
          </cell>
          <cell r="BG541"/>
          <cell r="BH541">
            <v>0</v>
          </cell>
          <cell r="BI541" t="str">
            <v>นายอริย์ธํช   บุญสอน</v>
          </cell>
          <cell r="BJ541"/>
          <cell r="BK541"/>
          <cell r="BL541"/>
          <cell r="BM541"/>
          <cell r="BN541" t="str">
            <v>1.นายอริย์ธัช  บุญสอน
2.นางสาวเสาวนีย์  สุขจิตร
3.นายอดิศักดิ์  รันสินโย
4.นายอุทัย  พงษ์เชียงชา
5.นางสาวสุวรรณี  ประเสริฐศรี</v>
          </cell>
          <cell r="BO541" t="str">
            <v>ผู้กู้
คู่สมรส (ล.1)
ผู้ค้ำประกัน (ล.2)
ผู้ค้ำประกัน (ล.3)
คู่สมรส(ล.3)</v>
          </cell>
          <cell r="BP541" t="str">
            <v xml:space="preserve">1-5099-00701-65-1
1.-3107-00144-58-2
1-2799-00002-90-0
3-3605-00599-58-2
1-3106-00083-82-4
</v>
          </cell>
          <cell r="BQ541" t="str">
            <v>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อ.เมืองเชียงใหม่,อ.เมือง จ.ชลบุรี,อ.เมือง จ.สระแก้ว
ไม่พบว่ามีกรรมสิทธิ์ในที่ดิน อ.เมืองเชียงใหม่,อ.เมือง จ.ชลบุรี,อ.โนนดินแดง จ.บุรีรัมย์
ไม่พบว่ามีกรรมสิทธิ์ในที่ดิน อ.เมืองเชียงใหม่,อ.เมือง จ.ชลบุรี,อ.โนนดินแดง จ.บุรีรัมย์</v>
          </cell>
          <cell r="BR541" t="str">
            <v>ไม่พบ</v>
          </cell>
          <cell r="BS541" t="str">
            <v>ไม่พบ
พบ
ไม่พบ
ไม่พบ
ไม่พบ</v>
          </cell>
          <cell r="BT541">
            <v>5</v>
          </cell>
          <cell r="BU541"/>
          <cell r="BV541"/>
          <cell r="BW541"/>
          <cell r="BX541"/>
          <cell r="BY541"/>
          <cell r="BZ541"/>
          <cell r="CA541"/>
          <cell r="CB541"/>
          <cell r="CC541"/>
          <cell r="CD541"/>
          <cell r="CE541"/>
          <cell r="CF541"/>
          <cell r="CG541"/>
          <cell r="CH541"/>
          <cell r="CI541"/>
          <cell r="CJ541"/>
          <cell r="CK541"/>
          <cell r="CL541"/>
          <cell r="CM541"/>
          <cell r="CN541"/>
          <cell r="CO541"/>
          <cell r="CP541"/>
          <cell r="CQ541"/>
          <cell r="CR541"/>
          <cell r="CS541"/>
          <cell r="CT541"/>
          <cell r="CU541"/>
          <cell r="CV541"/>
          <cell r="CW541"/>
          <cell r="CX541"/>
          <cell r="CY541"/>
          <cell r="CZ541"/>
        </row>
        <row r="542">
          <cell r="B542">
            <v>537</v>
          </cell>
          <cell r="C542">
            <v>19</v>
          </cell>
          <cell r="D542">
            <v>9</v>
          </cell>
          <cell r="E542">
            <v>2561</v>
          </cell>
          <cell r="F542" t="str">
            <v>800064386694
800064386702
800064386710</v>
          </cell>
          <cell r="G542" t="str">
            <v>นาง</v>
          </cell>
          <cell r="H542" t="str">
            <v>วรันณ์ธร</v>
          </cell>
          <cell r="I542" t="str">
            <v>เทวันสุขนิรันดร์</v>
          </cell>
          <cell r="J542">
            <v>3501200155963</v>
          </cell>
          <cell r="K542" t="str">
            <v>แม่สอด</v>
          </cell>
          <cell r="L542" t="str">
            <v>ตาก</v>
          </cell>
          <cell r="M542">
            <v>5</v>
          </cell>
          <cell r="N542" t="str">
            <v>เคหะ
เคหะเพิ่มยอด
MRTA</v>
          </cell>
          <cell r="O542" t="str">
            <v>2.หลักทรัพย์ค้ำประกัน</v>
          </cell>
          <cell r="P542">
            <v>1687177.39</v>
          </cell>
          <cell r="Q542">
            <v>14</v>
          </cell>
          <cell r="R542" t="str">
            <v>จังหวัดเชียงใหม่</v>
          </cell>
          <cell r="S542" t="str">
            <v>ผบ.351</v>
          </cell>
          <cell r="T542">
            <v>2562</v>
          </cell>
          <cell r="U542" t="str">
            <v>ผบ.1045</v>
          </cell>
          <cell r="V542">
            <v>2562</v>
          </cell>
          <cell r="W542">
            <v>10</v>
          </cell>
          <cell r="X542">
            <v>6</v>
          </cell>
          <cell r="Y542">
            <v>2562</v>
          </cell>
          <cell r="Z542"/>
          <cell r="AA542"/>
          <cell r="AB542"/>
          <cell r="AC542"/>
          <cell r="AD542"/>
          <cell r="AE542"/>
          <cell r="AF542"/>
          <cell r="AG542"/>
          <cell r="AH542"/>
          <cell r="AI542"/>
          <cell r="AJ542"/>
          <cell r="AK542"/>
          <cell r="AL542"/>
          <cell r="AM542"/>
          <cell r="AN542"/>
          <cell r="AO542"/>
          <cell r="AP542"/>
          <cell r="AQ542"/>
          <cell r="AR542"/>
          <cell r="AS542"/>
          <cell r="AT542"/>
          <cell r="AU542"/>
          <cell r="AV542"/>
          <cell r="AW542"/>
          <cell r="AX542"/>
          <cell r="AY542"/>
          <cell r="AZ542"/>
          <cell r="BA542"/>
          <cell r="BB542"/>
          <cell r="BC542"/>
          <cell r="BD542"/>
          <cell r="BE542"/>
          <cell r="BF542"/>
          <cell r="BG542"/>
          <cell r="BH542" t="str">
            <v>-</v>
          </cell>
          <cell r="BI542" t="str">
            <v>นางวรันณ์ธร   เทวันสุขนิรันดร์</v>
          </cell>
          <cell r="BJ542"/>
          <cell r="BK542"/>
          <cell r="BL542"/>
          <cell r="BM542"/>
          <cell r="BN542"/>
          <cell r="BO542"/>
          <cell r="BP542"/>
          <cell r="BQ542"/>
          <cell r="BR542"/>
          <cell r="BS542"/>
          <cell r="BT542"/>
          <cell r="BU542"/>
          <cell r="BV542"/>
          <cell r="BW542"/>
          <cell r="BX542"/>
          <cell r="BY542"/>
          <cell r="BZ542"/>
          <cell r="CA542"/>
          <cell r="CB542"/>
          <cell r="CC542"/>
          <cell r="CD542"/>
          <cell r="CE542"/>
          <cell r="CF542"/>
          <cell r="CG542"/>
          <cell r="CH542"/>
          <cell r="CI542"/>
          <cell r="CJ542"/>
          <cell r="CK542"/>
          <cell r="CL542"/>
          <cell r="CM542"/>
          <cell r="CN542"/>
          <cell r="CO542"/>
          <cell r="CP542"/>
          <cell r="CQ542"/>
          <cell r="CR542"/>
          <cell r="CS542"/>
          <cell r="CT542"/>
          <cell r="CU542"/>
          <cell r="CV542"/>
          <cell r="CW542"/>
          <cell r="CX542"/>
          <cell r="CY542"/>
          <cell r="CZ542"/>
        </row>
        <row r="543">
          <cell r="B543">
            <v>538</v>
          </cell>
          <cell r="C543">
            <v>14</v>
          </cell>
          <cell r="D543">
            <v>2</v>
          </cell>
          <cell r="E543">
            <v>2565</v>
          </cell>
          <cell r="F543">
            <v>800074363691</v>
          </cell>
          <cell r="G543" t="str">
            <v>นาย</v>
          </cell>
          <cell r="H543" t="str">
            <v>ชัยชนะ</v>
          </cell>
          <cell r="I543" t="str">
            <v>ทาหลวง</v>
          </cell>
          <cell r="J543">
            <v>1500900035301</v>
          </cell>
          <cell r="K543" t="str">
            <v>ไชยปราการ</v>
          </cell>
          <cell r="L543" t="str">
            <v>เชียงใหม่ 1</v>
          </cell>
          <cell r="M543">
            <v>8</v>
          </cell>
          <cell r="N543" t="str">
            <v>สินเชื่อห้องแถว</v>
          </cell>
          <cell r="O543" t="str">
            <v>2.หลักทรัพย์ค้ำประกัน</v>
          </cell>
          <cell r="P543">
            <v>478114.64</v>
          </cell>
          <cell r="Q543">
            <v>121748.94</v>
          </cell>
          <cell r="R543" t="str">
            <v>จังหวัดฝาง</v>
          </cell>
          <cell r="S543" t="str">
            <v>ผบ.1660</v>
          </cell>
          <cell r="T543">
            <v>2562</v>
          </cell>
          <cell r="U543" t="str">
            <v>ผบ.23</v>
          </cell>
          <cell r="V543">
            <v>2563</v>
          </cell>
          <cell r="W543"/>
          <cell r="X543"/>
          <cell r="Y543"/>
          <cell r="Z543">
            <v>14</v>
          </cell>
          <cell r="AA543">
            <v>1</v>
          </cell>
          <cell r="AB543">
            <v>2563</v>
          </cell>
          <cell r="AC543"/>
          <cell r="AD543"/>
          <cell r="AE543"/>
          <cell r="AF543"/>
          <cell r="AG543"/>
          <cell r="AH543"/>
          <cell r="AI543"/>
          <cell r="AJ543"/>
          <cell r="AK543"/>
          <cell r="AL543"/>
          <cell r="AM543"/>
          <cell r="AN543"/>
          <cell r="AO543"/>
          <cell r="AP543"/>
          <cell r="AQ543"/>
          <cell r="AR543"/>
          <cell r="AS543"/>
          <cell r="AT543"/>
          <cell r="AU543"/>
          <cell r="AV543"/>
          <cell r="AW543"/>
          <cell r="AX543"/>
          <cell r="AY543"/>
          <cell r="AZ543"/>
          <cell r="BA543"/>
          <cell r="BB543" t="str">
            <v>สืบทรัพย์ (คำสั่ง 11/2/2565)//กำลังดำเนินการสืบทรัพย์</v>
          </cell>
          <cell r="BC543" t="str">
            <v>วรกมล</v>
          </cell>
          <cell r="BD543"/>
          <cell r="BE543"/>
          <cell r="BF543"/>
          <cell r="BG543"/>
          <cell r="BH543" t="str">
            <v>ขอรับชำระหนี้</v>
          </cell>
          <cell r="BI543" t="str">
            <v>นายชัยชนะ   ทาหลวง</v>
          </cell>
          <cell r="BJ543"/>
          <cell r="BK543"/>
          <cell r="BL543"/>
          <cell r="BM543"/>
          <cell r="BN543" t="str">
            <v>1.นายชัยชนะ ทาหลวง</v>
          </cell>
          <cell r="BO543" t="str">
            <v>จำเลย</v>
          </cell>
          <cell r="BP543" t="str">
            <v>1-5009-00035-30-1</v>
          </cell>
          <cell r="BQ543" t="str">
            <v>-พบว่ามีกรรมสิทธิ์ในที่ดิน โฉนดที่ดินเลขที่ 18822 ต.ศรีดงเย็น อ.ไชยปราการ จ.เชียงใหม่ (ติดจำนองธนาคารออมสิน)
-พบว่ามีกรรมสิทธิ์ในที่ดิน โฉนดที่ดินเลขที่ 6085 ต.ศรีดงเย็น อ.ไชยปราการ จ.เชียงใหม่ (ติดจำนองธนาคารเพื่อการเกษตรและสหกรณ์การเกษตร)</v>
          </cell>
          <cell r="BR543" t="str">
            <v>พบทรัพย์</v>
          </cell>
          <cell r="BS543"/>
          <cell r="BT543">
            <v>1</v>
          </cell>
          <cell r="BU543">
            <v>1</v>
          </cell>
          <cell r="BV543"/>
          <cell r="BW543"/>
          <cell r="BX543"/>
          <cell r="BY543"/>
          <cell r="BZ543"/>
          <cell r="CA543"/>
          <cell r="CB543"/>
          <cell r="CC543"/>
          <cell r="CD543"/>
          <cell r="CE543"/>
          <cell r="CF543"/>
          <cell r="CG543"/>
          <cell r="CH543"/>
          <cell r="CI543"/>
          <cell r="CJ543"/>
          <cell r="CK543"/>
          <cell r="CL543"/>
          <cell r="CM543"/>
          <cell r="CN543"/>
          <cell r="CO543"/>
          <cell r="CP543"/>
          <cell r="CQ543"/>
          <cell r="CR543"/>
          <cell r="CS543"/>
          <cell r="CT543"/>
          <cell r="CU543"/>
          <cell r="CV543"/>
          <cell r="CW543"/>
          <cell r="CX543"/>
          <cell r="CY543"/>
          <cell r="CZ543"/>
        </row>
        <row r="544">
          <cell r="B544">
            <v>539</v>
          </cell>
          <cell r="C544">
            <v>10</v>
          </cell>
          <cell r="D544">
            <v>3</v>
          </cell>
          <cell r="E544">
            <v>2563</v>
          </cell>
          <cell r="F544"/>
          <cell r="G544" t="str">
            <v>นาย</v>
          </cell>
          <cell r="H544" t="str">
            <v>ประยงค์</v>
          </cell>
          <cell r="I544" t="str">
            <v>นวมนารี</v>
          </cell>
          <cell r="J544">
            <v>5700590015634</v>
          </cell>
          <cell r="K544" t="str">
            <v>ลำพูน</v>
          </cell>
          <cell r="L544"/>
          <cell r="M544"/>
          <cell r="N544"/>
          <cell r="O544"/>
          <cell r="P544"/>
          <cell r="Q544"/>
          <cell r="R544" t="str">
            <v>จังหวัดลำพูน</v>
          </cell>
          <cell r="S544"/>
          <cell r="T544"/>
          <cell r="U544"/>
          <cell r="V544"/>
          <cell r="W544"/>
          <cell r="X544"/>
          <cell r="Y544"/>
          <cell r="Z544"/>
          <cell r="AA544"/>
          <cell r="AB544"/>
          <cell r="AC544"/>
          <cell r="AD544"/>
          <cell r="AE544"/>
          <cell r="AF544"/>
          <cell r="AG544"/>
          <cell r="AH544"/>
          <cell r="AI544"/>
          <cell r="AJ544"/>
          <cell r="AK544"/>
          <cell r="AL544"/>
          <cell r="AM544"/>
          <cell r="AN544"/>
          <cell r="AO544"/>
          <cell r="AP544"/>
          <cell r="AQ544"/>
          <cell r="AR544"/>
          <cell r="AS544"/>
          <cell r="AT544"/>
          <cell r="AU544"/>
          <cell r="AV544"/>
          <cell r="AW544"/>
          <cell r="AX544"/>
          <cell r="AY544"/>
          <cell r="AZ544"/>
          <cell r="BA544"/>
          <cell r="BB544" t="str">
            <v>ขับไล่</v>
          </cell>
          <cell r="BC544"/>
          <cell r="BD544"/>
          <cell r="BE544"/>
          <cell r="BF544"/>
          <cell r="BG544"/>
          <cell r="BH544">
            <v>0</v>
          </cell>
          <cell r="BI544" t="str">
            <v>นายประยงค์   นวมนารี</v>
          </cell>
          <cell r="BJ544"/>
          <cell r="BK544"/>
          <cell r="BL544"/>
          <cell r="BM544"/>
          <cell r="BN544"/>
          <cell r="BO544"/>
          <cell r="BP544"/>
          <cell r="BQ544"/>
          <cell r="BR544"/>
          <cell r="BS544"/>
          <cell r="BT544"/>
          <cell r="BU544"/>
          <cell r="BV544"/>
          <cell r="BW544"/>
          <cell r="BX544"/>
          <cell r="BY544"/>
          <cell r="BZ544"/>
          <cell r="CA544"/>
          <cell r="CB544"/>
          <cell r="CC544"/>
          <cell r="CD544"/>
          <cell r="CE544"/>
          <cell r="CF544"/>
          <cell r="CG544"/>
          <cell r="CH544"/>
          <cell r="CI544"/>
          <cell r="CJ544"/>
          <cell r="CK544"/>
          <cell r="CL544"/>
          <cell r="CM544"/>
          <cell r="CN544"/>
          <cell r="CO544"/>
          <cell r="CP544"/>
          <cell r="CQ544"/>
          <cell r="CR544"/>
          <cell r="CS544"/>
          <cell r="CT544"/>
          <cell r="CU544"/>
          <cell r="CV544"/>
          <cell r="CW544"/>
          <cell r="CX544"/>
          <cell r="CY544"/>
          <cell r="CZ544"/>
        </row>
        <row r="545">
          <cell r="B545">
            <v>540</v>
          </cell>
          <cell r="C545">
            <v>10</v>
          </cell>
          <cell r="D545">
            <v>3</v>
          </cell>
          <cell r="E545">
            <v>2563</v>
          </cell>
          <cell r="F545">
            <v>800041966972</v>
          </cell>
          <cell r="G545" t="str">
            <v>นาย</v>
          </cell>
          <cell r="H545" t="str">
            <v>ชยากร</v>
          </cell>
          <cell r="I545" t="str">
            <v>บัวรักษา</v>
          </cell>
          <cell r="J545">
            <v>3420400001081</v>
          </cell>
          <cell r="K545" t="str">
            <v>ลำพูน</v>
          </cell>
          <cell r="L545"/>
          <cell r="M545"/>
          <cell r="N545" t="str">
            <v>สินเชื่อเคหะ</v>
          </cell>
          <cell r="O545"/>
          <cell r="P545"/>
          <cell r="Q545"/>
          <cell r="R545" t="str">
            <v>จังหวัดเชียงใหม่</v>
          </cell>
          <cell r="S545" t="str">
            <v>ผบ.2980</v>
          </cell>
          <cell r="T545">
            <v>2561</v>
          </cell>
          <cell r="U545" t="str">
            <v>ผบ.3438</v>
          </cell>
          <cell r="V545">
            <v>2561</v>
          </cell>
          <cell r="W545"/>
          <cell r="X545"/>
          <cell r="Y545"/>
          <cell r="Z545"/>
          <cell r="AA545"/>
          <cell r="AB545"/>
          <cell r="AC545"/>
          <cell r="AD545"/>
          <cell r="AE545"/>
          <cell r="AF545"/>
          <cell r="AG545"/>
          <cell r="AH545"/>
          <cell r="AI545"/>
          <cell r="AJ545"/>
          <cell r="AK545"/>
          <cell r="AL545"/>
          <cell r="AM545"/>
          <cell r="AN545"/>
          <cell r="AO545"/>
          <cell r="AP545"/>
          <cell r="AQ545"/>
          <cell r="AR545"/>
          <cell r="AS545"/>
          <cell r="AT545"/>
          <cell r="AU545"/>
          <cell r="AV545"/>
          <cell r="AW545"/>
          <cell r="AX545"/>
          <cell r="AY545"/>
          <cell r="AZ545"/>
          <cell r="BA545"/>
          <cell r="BB545" t="str">
            <v>ขับไล่</v>
          </cell>
          <cell r="BC545"/>
          <cell r="BD545"/>
          <cell r="BE545"/>
          <cell r="BF545"/>
          <cell r="BG545"/>
          <cell r="BH545">
            <v>883061010164</v>
          </cell>
          <cell r="BI545" t="str">
            <v>นายชยากร   บัวรักษา</v>
          </cell>
          <cell r="BJ545"/>
          <cell r="BK545"/>
          <cell r="BL545"/>
          <cell r="BM545"/>
          <cell r="BN545"/>
          <cell r="BO545"/>
          <cell r="BP545"/>
          <cell r="BQ545"/>
          <cell r="BR545"/>
          <cell r="BS545"/>
          <cell r="BT545"/>
          <cell r="BU545"/>
          <cell r="BV545"/>
          <cell r="BW545"/>
          <cell r="BX545"/>
          <cell r="BY545"/>
          <cell r="BZ545"/>
          <cell r="CA545"/>
          <cell r="CB545"/>
          <cell r="CC545"/>
          <cell r="CD545"/>
          <cell r="CE545"/>
          <cell r="CF545"/>
          <cell r="CG545"/>
          <cell r="CH545"/>
          <cell r="CI545"/>
          <cell r="CJ545"/>
          <cell r="CK545"/>
          <cell r="CL545"/>
          <cell r="CM545"/>
          <cell r="CN545"/>
          <cell r="CO545"/>
          <cell r="CP545"/>
          <cell r="CQ545"/>
          <cell r="CR545"/>
          <cell r="CS545"/>
          <cell r="CT545"/>
          <cell r="CU545"/>
          <cell r="CV545"/>
          <cell r="CW545"/>
          <cell r="CX545"/>
          <cell r="CY545"/>
          <cell r="CZ545"/>
        </row>
        <row r="546">
          <cell r="B546">
            <v>541</v>
          </cell>
          <cell r="C546">
            <v>10</v>
          </cell>
          <cell r="D546">
            <v>3</v>
          </cell>
          <cell r="E546">
            <v>2563</v>
          </cell>
          <cell r="F546"/>
          <cell r="G546" t="str">
            <v>นาย</v>
          </cell>
          <cell r="H546" t="str">
            <v>อุทัย</v>
          </cell>
          <cell r="I546" t="str">
            <v>หอมนวล</v>
          </cell>
          <cell r="J546">
            <v>5501900024965</v>
          </cell>
          <cell r="K546" t="str">
            <v>ลำพูน</v>
          </cell>
          <cell r="L546"/>
          <cell r="M546"/>
          <cell r="N546"/>
          <cell r="O546"/>
          <cell r="P546"/>
          <cell r="Q546"/>
          <cell r="R546" t="str">
            <v>จังหวัดเชียงใหม่</v>
          </cell>
          <cell r="S546" t="str">
            <v>ผบ.1337</v>
          </cell>
          <cell r="T546">
            <v>2556</v>
          </cell>
          <cell r="U546" t="str">
            <v>ผบ.102</v>
          </cell>
          <cell r="V546">
            <v>2557</v>
          </cell>
          <cell r="W546"/>
          <cell r="X546"/>
          <cell r="Y546"/>
          <cell r="Z546"/>
          <cell r="AA546"/>
          <cell r="AB546"/>
          <cell r="AC546"/>
          <cell r="AD546"/>
          <cell r="AE546"/>
          <cell r="AF546"/>
          <cell r="AG546"/>
          <cell r="AH546"/>
          <cell r="AI546"/>
          <cell r="AJ546"/>
          <cell r="AK546"/>
          <cell r="AL546"/>
          <cell r="AM546"/>
          <cell r="AN546"/>
          <cell r="AO546"/>
          <cell r="AP546"/>
          <cell r="AQ546"/>
          <cell r="AR546"/>
          <cell r="AS546"/>
          <cell r="AT546"/>
          <cell r="AU546"/>
          <cell r="AV546"/>
          <cell r="AW546"/>
          <cell r="AX546"/>
          <cell r="AY546"/>
          <cell r="AZ546"/>
          <cell r="BA546"/>
          <cell r="BB546" t="str">
            <v>ขับไล่</v>
          </cell>
          <cell r="BC546"/>
          <cell r="BD546"/>
          <cell r="BE546"/>
          <cell r="BF546"/>
          <cell r="BG546"/>
          <cell r="BH546">
            <v>0</v>
          </cell>
          <cell r="BI546" t="str">
            <v>นายอุทัย   หอมนวล</v>
          </cell>
          <cell r="BJ546"/>
          <cell r="BK546"/>
          <cell r="BL546"/>
          <cell r="BM546"/>
          <cell r="BN546"/>
          <cell r="BO546"/>
          <cell r="BP546"/>
          <cell r="BQ546"/>
          <cell r="BR546"/>
          <cell r="BS546"/>
          <cell r="BT546"/>
          <cell r="BU546"/>
          <cell r="BV546"/>
          <cell r="BW546"/>
          <cell r="BX546"/>
          <cell r="BY546"/>
          <cell r="BZ546"/>
          <cell r="CA546"/>
          <cell r="CB546"/>
          <cell r="CC546"/>
          <cell r="CD546"/>
          <cell r="CE546"/>
          <cell r="CF546"/>
          <cell r="CG546"/>
          <cell r="CH546"/>
          <cell r="CI546"/>
          <cell r="CJ546"/>
          <cell r="CK546"/>
          <cell r="CL546"/>
          <cell r="CM546"/>
          <cell r="CN546"/>
          <cell r="CO546"/>
          <cell r="CP546"/>
          <cell r="CQ546"/>
          <cell r="CR546"/>
          <cell r="CS546"/>
          <cell r="CT546"/>
          <cell r="CU546"/>
          <cell r="CV546"/>
          <cell r="CW546"/>
          <cell r="CX546"/>
          <cell r="CY546"/>
          <cell r="CZ546"/>
        </row>
        <row r="547">
          <cell r="B547">
            <v>542</v>
          </cell>
          <cell r="C547">
            <v>10</v>
          </cell>
          <cell r="D547">
            <v>3</v>
          </cell>
          <cell r="E547">
            <v>2563</v>
          </cell>
          <cell r="F547"/>
          <cell r="G547" t="str">
            <v>พันตำรวจโท</v>
          </cell>
          <cell r="H547" t="str">
            <v>ธงชัย</v>
          </cell>
          <cell r="I547" t="str">
            <v>ปิ่นเงิน</v>
          </cell>
          <cell r="J547">
            <v>5180100006451</v>
          </cell>
          <cell r="K547" t="str">
            <v>ลำพูน</v>
          </cell>
          <cell r="L547"/>
          <cell r="M547"/>
          <cell r="N547"/>
          <cell r="O547"/>
          <cell r="P547"/>
          <cell r="Q547"/>
          <cell r="R547" t="str">
            <v>จังหวัดลำพูน</v>
          </cell>
          <cell r="S547" t="str">
            <v>ผบ.1421</v>
          </cell>
          <cell r="T547">
            <v>2560</v>
          </cell>
          <cell r="U547" t="str">
            <v>ผบ.2372</v>
          </cell>
          <cell r="V547">
            <v>2560</v>
          </cell>
          <cell r="W547"/>
          <cell r="X547"/>
          <cell r="Y547"/>
          <cell r="Z547"/>
          <cell r="AA547"/>
          <cell r="AB547"/>
          <cell r="AC547"/>
          <cell r="AD547"/>
          <cell r="AE547"/>
          <cell r="AF547"/>
          <cell r="AG547"/>
          <cell r="AH547"/>
          <cell r="AI547"/>
          <cell r="AJ547"/>
          <cell r="AK547"/>
          <cell r="AL547"/>
          <cell r="AM547"/>
          <cell r="AN547"/>
          <cell r="AO547"/>
          <cell r="AP547"/>
          <cell r="AQ547"/>
          <cell r="AR547"/>
          <cell r="AS547"/>
          <cell r="AT547"/>
          <cell r="AU547"/>
          <cell r="AV547"/>
          <cell r="AW547"/>
          <cell r="AX547"/>
          <cell r="AY547"/>
          <cell r="AZ547"/>
          <cell r="BA547"/>
          <cell r="BB547" t="str">
            <v>ขับไล่</v>
          </cell>
          <cell r="BC547"/>
          <cell r="BD547"/>
          <cell r="BE547"/>
          <cell r="BF547"/>
          <cell r="BG547"/>
          <cell r="BH547">
            <v>0</v>
          </cell>
          <cell r="BI547" t="str">
            <v>พันตำรวจโทธงชัย   ปิ่นเงิน</v>
          </cell>
          <cell r="BJ547"/>
          <cell r="BK547"/>
          <cell r="BL547"/>
          <cell r="BM547"/>
          <cell r="BN547"/>
          <cell r="BO547"/>
          <cell r="BP547"/>
          <cell r="BQ547"/>
          <cell r="BR547"/>
          <cell r="BS547"/>
          <cell r="BT547"/>
          <cell r="BU547"/>
          <cell r="BV547"/>
          <cell r="BW547"/>
          <cell r="BX547"/>
          <cell r="BY547"/>
          <cell r="BZ547"/>
          <cell r="CA547"/>
          <cell r="CB547"/>
          <cell r="CC547"/>
          <cell r="CD547"/>
          <cell r="CE547"/>
          <cell r="CF547"/>
          <cell r="CG547"/>
          <cell r="CH547"/>
          <cell r="CI547"/>
          <cell r="CJ547"/>
          <cell r="CK547"/>
          <cell r="CL547"/>
          <cell r="CM547"/>
          <cell r="CN547"/>
          <cell r="CO547"/>
          <cell r="CP547"/>
          <cell r="CQ547"/>
          <cell r="CR547"/>
          <cell r="CS547"/>
          <cell r="CT547"/>
          <cell r="CU547"/>
          <cell r="CV547"/>
          <cell r="CW547"/>
          <cell r="CX547"/>
          <cell r="CY547"/>
          <cell r="CZ547"/>
        </row>
        <row r="548">
          <cell r="B548">
            <v>543</v>
          </cell>
          <cell r="C548">
            <v>10</v>
          </cell>
          <cell r="D548">
            <v>3</v>
          </cell>
          <cell r="E548">
            <v>2563</v>
          </cell>
          <cell r="F548"/>
          <cell r="G548" t="str">
            <v>นาง</v>
          </cell>
          <cell r="H548" t="str">
            <v>ณัฐชยา</v>
          </cell>
          <cell r="I548" t="str">
            <v>เกเย็น</v>
          </cell>
          <cell r="J548">
            <v>3510200199005</v>
          </cell>
          <cell r="K548" t="str">
            <v>ลำพูน</v>
          </cell>
          <cell r="L548"/>
          <cell r="M548"/>
          <cell r="N548"/>
          <cell r="O548"/>
          <cell r="P548"/>
          <cell r="Q548"/>
          <cell r="R548" t="str">
            <v>จังหวัดลำพูน</v>
          </cell>
          <cell r="S548" t="str">
            <v>ผบ.2840</v>
          </cell>
          <cell r="T548">
            <v>2558</v>
          </cell>
          <cell r="U548" t="str">
            <v>ผบ.3201</v>
          </cell>
          <cell r="V548">
            <v>2558</v>
          </cell>
          <cell r="W548"/>
          <cell r="X548"/>
          <cell r="Y548"/>
          <cell r="Z548"/>
          <cell r="AA548"/>
          <cell r="AB548"/>
          <cell r="AC548"/>
          <cell r="AD548"/>
          <cell r="AE548"/>
          <cell r="AF548"/>
          <cell r="AG548"/>
          <cell r="AH548"/>
          <cell r="AI548"/>
          <cell r="AJ548"/>
          <cell r="AK548"/>
          <cell r="AL548"/>
          <cell r="AM548"/>
          <cell r="AN548"/>
          <cell r="AO548"/>
          <cell r="AP548"/>
          <cell r="AQ548"/>
          <cell r="AR548"/>
          <cell r="AS548"/>
          <cell r="AT548"/>
          <cell r="AU548"/>
          <cell r="AV548"/>
          <cell r="AW548"/>
          <cell r="AX548"/>
          <cell r="AY548"/>
          <cell r="AZ548"/>
          <cell r="BA548"/>
          <cell r="BB548" t="str">
            <v>ขับไล่</v>
          </cell>
          <cell r="BC548"/>
          <cell r="BD548"/>
          <cell r="BE548"/>
          <cell r="BF548"/>
          <cell r="BG548"/>
          <cell r="BH548">
            <v>0</v>
          </cell>
          <cell r="BI548" t="str">
            <v>นางณัฐชยา   เกเย็น</v>
          </cell>
          <cell r="BJ548"/>
          <cell r="BK548"/>
          <cell r="BL548"/>
          <cell r="BM548"/>
          <cell r="BN548"/>
          <cell r="BO548"/>
          <cell r="BP548"/>
          <cell r="BQ548"/>
          <cell r="BR548"/>
          <cell r="BS548"/>
          <cell r="BT548"/>
          <cell r="BU548"/>
          <cell r="BV548"/>
          <cell r="BW548"/>
          <cell r="BX548"/>
          <cell r="BY548"/>
          <cell r="BZ548"/>
          <cell r="CA548"/>
          <cell r="CB548"/>
          <cell r="CC548"/>
          <cell r="CD548"/>
          <cell r="CE548"/>
          <cell r="CF548"/>
          <cell r="CG548"/>
          <cell r="CH548"/>
          <cell r="CI548"/>
          <cell r="CJ548"/>
          <cell r="CK548"/>
          <cell r="CL548"/>
          <cell r="CM548"/>
          <cell r="CN548"/>
          <cell r="CO548"/>
          <cell r="CP548"/>
          <cell r="CQ548"/>
          <cell r="CR548"/>
          <cell r="CS548"/>
          <cell r="CT548"/>
          <cell r="CU548"/>
          <cell r="CV548"/>
          <cell r="CW548"/>
          <cell r="CX548"/>
          <cell r="CY548"/>
          <cell r="CZ548"/>
        </row>
        <row r="549">
          <cell r="B549">
            <v>544</v>
          </cell>
          <cell r="C549">
            <v>10</v>
          </cell>
          <cell r="D549">
            <v>3</v>
          </cell>
          <cell r="E549">
            <v>2563</v>
          </cell>
          <cell r="F549"/>
          <cell r="G549" t="str">
            <v>นาย</v>
          </cell>
          <cell r="H549" t="str">
            <v>สมควร</v>
          </cell>
          <cell r="I549" t="str">
            <v>สุริยจักร</v>
          </cell>
          <cell r="J549">
            <v>3510100572073</v>
          </cell>
          <cell r="K549" t="str">
            <v>ลำพูน</v>
          </cell>
          <cell r="L549"/>
          <cell r="M549"/>
          <cell r="N549"/>
          <cell r="O549"/>
          <cell r="P549"/>
          <cell r="Q549"/>
          <cell r="R549" t="str">
            <v>จังหวัดลำพูน</v>
          </cell>
          <cell r="S549" t="str">
            <v>ผบ.2509</v>
          </cell>
          <cell r="T549">
            <v>2558</v>
          </cell>
          <cell r="U549" t="str">
            <v>ผบ.3170</v>
          </cell>
          <cell r="V549">
            <v>2558</v>
          </cell>
          <cell r="W549"/>
          <cell r="X549"/>
          <cell r="Y549"/>
          <cell r="Z549"/>
          <cell r="AA549"/>
          <cell r="AB549"/>
          <cell r="AC549"/>
          <cell r="AD549"/>
          <cell r="AE549"/>
          <cell r="AF549"/>
          <cell r="AG549"/>
          <cell r="AH549"/>
          <cell r="AI549"/>
          <cell r="AJ549"/>
          <cell r="AK549"/>
          <cell r="AL549"/>
          <cell r="AM549"/>
          <cell r="AN549"/>
          <cell r="AO549"/>
          <cell r="AP549"/>
          <cell r="AQ549"/>
          <cell r="AR549"/>
          <cell r="AS549"/>
          <cell r="AT549"/>
          <cell r="AU549"/>
          <cell r="AV549"/>
          <cell r="AW549"/>
          <cell r="AX549"/>
          <cell r="AY549"/>
          <cell r="AZ549"/>
          <cell r="BA549"/>
          <cell r="BB549" t="str">
            <v>ขับไล่</v>
          </cell>
          <cell r="BC549"/>
          <cell r="BD549"/>
          <cell r="BE549"/>
          <cell r="BF549"/>
          <cell r="BG549"/>
          <cell r="BH549">
            <v>0</v>
          </cell>
          <cell r="BI549" t="str">
            <v>นายสมควร   สุริยจักร</v>
          </cell>
          <cell r="BJ549"/>
          <cell r="BK549"/>
          <cell r="BL549"/>
          <cell r="BM549"/>
          <cell r="BN549"/>
          <cell r="BO549"/>
          <cell r="BP549"/>
          <cell r="BQ549"/>
          <cell r="BR549"/>
          <cell r="BS549"/>
          <cell r="BT549"/>
          <cell r="BU549"/>
          <cell r="BV549"/>
          <cell r="BW549"/>
          <cell r="BX549"/>
          <cell r="BY549"/>
          <cell r="BZ549"/>
          <cell r="CA549"/>
          <cell r="CB549"/>
          <cell r="CC549"/>
          <cell r="CD549"/>
          <cell r="CE549"/>
          <cell r="CF549"/>
          <cell r="CG549"/>
          <cell r="CH549"/>
          <cell r="CI549"/>
          <cell r="CJ549"/>
          <cell r="CK549"/>
          <cell r="CL549"/>
          <cell r="CM549"/>
          <cell r="CN549"/>
          <cell r="CO549"/>
          <cell r="CP549"/>
          <cell r="CQ549"/>
          <cell r="CR549"/>
          <cell r="CS549"/>
          <cell r="CT549"/>
          <cell r="CU549"/>
          <cell r="CV549"/>
          <cell r="CW549"/>
          <cell r="CX549"/>
          <cell r="CY549"/>
          <cell r="CZ549"/>
        </row>
        <row r="550">
          <cell r="B550">
            <v>545</v>
          </cell>
          <cell r="C550">
            <v>31</v>
          </cell>
          <cell r="D550">
            <v>10</v>
          </cell>
          <cell r="E550">
            <v>2562</v>
          </cell>
          <cell r="F550">
            <v>800046736941</v>
          </cell>
          <cell r="G550" t="str">
            <v>นาย</v>
          </cell>
          <cell r="H550" t="str">
            <v>เอกรินทร์</v>
          </cell>
          <cell r="I550" t="str">
            <v>ปุราทะกา</v>
          </cell>
          <cell r="J550">
            <v>3301300313627</v>
          </cell>
          <cell r="K550" t="str">
            <v>แม่แตง</v>
          </cell>
          <cell r="L550" t="str">
            <v>เชียงใหม่ 2</v>
          </cell>
          <cell r="M550">
            <v>8</v>
          </cell>
          <cell r="N550" t="str">
            <v>พัฒนาองค์กรชุมชน</v>
          </cell>
          <cell r="O550" t="str">
            <v>1.บุคคลค้ำประกัน</v>
          </cell>
          <cell r="P550">
            <v>78566.87</v>
          </cell>
          <cell r="Q550" t="str">
            <v>MLR 6.5</v>
          </cell>
          <cell r="R550" t="str">
            <v>แขวงเชียงใหม่</v>
          </cell>
          <cell r="S550" t="str">
            <v>ผบ.4826</v>
          </cell>
          <cell r="T550">
            <v>2562</v>
          </cell>
          <cell r="U550" t="str">
            <v>ผบ.4964</v>
          </cell>
          <cell r="V550">
            <v>2562</v>
          </cell>
          <cell r="W550"/>
          <cell r="X550"/>
          <cell r="Y550"/>
          <cell r="Z550">
            <v>16</v>
          </cell>
          <cell r="AA550">
            <v>6</v>
          </cell>
          <cell r="AB550">
            <v>2562</v>
          </cell>
          <cell r="AC550"/>
          <cell r="AD550"/>
          <cell r="AE550"/>
          <cell r="AF550"/>
          <cell r="AG550"/>
          <cell r="AH550"/>
          <cell r="AI550"/>
          <cell r="AJ550"/>
          <cell r="AK550"/>
          <cell r="AL550"/>
          <cell r="AM550"/>
          <cell r="AN550"/>
          <cell r="AO550"/>
          <cell r="AP550"/>
          <cell r="AQ550"/>
          <cell r="AR550"/>
          <cell r="AS550"/>
          <cell r="AT550"/>
          <cell r="AU550"/>
          <cell r="AV550"/>
          <cell r="AW550"/>
          <cell r="AX550"/>
          <cell r="AY550"/>
          <cell r="AZ550"/>
          <cell r="BA550"/>
          <cell r="BB550" t="str">
            <v>ชะลอการสืบทรัพย์ (คำสั่ง 31/3/2565)//สืบทรัพย์ (คำสั่ง 17/11/2565)</v>
          </cell>
          <cell r="BC550" t="str">
            <v>ธนกร</v>
          </cell>
          <cell r="BD550"/>
          <cell r="BE550"/>
          <cell r="BF550"/>
          <cell r="BG550"/>
          <cell r="BH550">
            <v>883162010627</v>
          </cell>
          <cell r="BI550" t="str">
            <v>นายเอกรินทร์   ปุราทะกา</v>
          </cell>
          <cell r="BJ550"/>
          <cell r="BK550"/>
          <cell r="BL550"/>
          <cell r="BM550"/>
          <cell r="BN550" t="str">
            <v>1.นายเอกรินทร์ ปุราทะกา
2.นางบังอร คำออน
3.นายดวงจันทร์ กะสาย
4.นางทองม้วน ถางแก้ว
5.นางกชปวรปรัชญ์ คำออน
6.นายปิยะกฤตย์ คำออน
7.นางบุญเรือง แสนศรี
8.นายณรงค์ศักดิ์ แสนศรี
9.นายดวงคำ กันหาลิลา
10.นางทองดี วรรณพรหม</v>
          </cell>
          <cell r="BO550"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50" t="str">
            <v>3-3013-00313-62-7
3-5006-00235-04-1
3-5006-00235-43-2
3-5006-00397-36-5
3-5006-00237-30-3
3-5006-00237-29-0
3-5006-00238-51-2
3-5006-00238-50-4
3-5006-00238-15-6
3-5006-00238-16-4</v>
          </cell>
          <cell r="BQ550" t="str">
            <v xml:space="preserve">-ไม่พบว่ามีกรรมสิทธิ์ในที่ดิน อ.แม่แตง จ.เชียงใหม่
-พบว่ามีกรรมสิทธิ์ในที่ดิน โฉนดที่ดินเลขที่ 11875 ต.อินทขิล อ.แม่แตง จ.เชียงใหม่ (สินส่วนตัว)
-พบว่ามีกรรมสิทธิ์ในที่ดิน โฉนดที่ดินเลขที่ 11876 ต.อินทขิล อ.แม่แตง จ.เชียงใหม่ (สินส่วนตัว)
-พบว่ามีกรรมสิทธิ์ในที่ดิน โฉนดที่ดินเลขที่ 12178 ต.อินทขิล อ.แม่แตง จ.เชียงใหม่ (สินส่วนตัว)
-พบว่ามีกรรมสิทธิ์ในที่ดิน โฉนดที่ดินเลขที่ 22397 ต.อินทขิล อ.แม่แตง จ.เชียงใหม่ (ติดจำนอง ธกส.)
-ไม่พบว่ามีกรรมสิทธิ์ในที่ดิน อ.แม่แตง จ.เชียงใหม่
-พบว่ามีกรรมสิทธิ์ในที่ดิน โฉนดที่ดินเลขที่ 4205 ต.บ้านเป้า อ.แม่แตง จ.เชียงใหม่ (สินส่วนตัว)
-ไม่พบว่ามีกรรมสิทธิ์ในที่ดิน อ.แม่แตง จ.เชียงใหม่
-พบว่ามีกรรมสิทธิ์ในที่ดิน โฉนดที่ดินเลขที่ 419 ต.อินทขิล อ.แม่แตง จ.เชียงใหม่ (ที่ดิน ส.ป.ก.)
-พบว่ามีกรรมสิทธิ์ในที่ดิน เลข น.ส.3 ก. 3014 ต.อินทขิล อ.แม่แตง จ.เชียงใหม่ (ไม่มีภาพลักษณ์)
-ไม่พบว่ามีกรรมสิทธิ์ในที่ดิน อ.แม่แตง จ.เชียงใหม่
-พบว่ามีกรรมสิทธิ์ในที่ดิน โฉนดที่ดินเลขที่ 3777 ต.อินทขิล อ.แม่แตง จ.เชียงใหม่ (ปลอดจำนอง)
-พบว่ามีกรรมสิทธิ์ในที่ดิน โฉนดที่ดินเลขที่ 23592 ต.อินทขิล อ.แม่แตง จ.เชียงใหม่ (ติดจำนอง ธกส.)
-ไม่พบว่ามีกรรมสิทธิ์ในที่ดิน อ.แม่แตง จ.เชียงใหม่
</v>
          </cell>
          <cell r="BR550" t="str">
            <v>พบทรัพย์</v>
          </cell>
          <cell r="BS550"/>
          <cell r="BT550">
            <v>10</v>
          </cell>
          <cell r="BU550">
            <v>2</v>
          </cell>
          <cell r="BV550"/>
          <cell r="BW550"/>
          <cell r="BX550"/>
          <cell r="BY550"/>
          <cell r="BZ550"/>
          <cell r="CA550"/>
          <cell r="CB550"/>
          <cell r="CC550"/>
          <cell r="CD550"/>
          <cell r="CE550"/>
          <cell r="CF550"/>
          <cell r="CG550"/>
          <cell r="CH550"/>
          <cell r="CI550"/>
          <cell r="CJ550"/>
          <cell r="CK550"/>
          <cell r="CL550"/>
          <cell r="CM550"/>
          <cell r="CN550"/>
          <cell r="CO550"/>
          <cell r="CP550"/>
          <cell r="CQ550"/>
          <cell r="CR550"/>
          <cell r="CS550"/>
          <cell r="CT550"/>
          <cell r="CU550"/>
          <cell r="CV550"/>
          <cell r="CW550"/>
          <cell r="CX550"/>
          <cell r="CY550"/>
          <cell r="CZ550"/>
        </row>
        <row r="551">
          <cell r="B551">
            <v>546</v>
          </cell>
          <cell r="C551">
            <v>31</v>
          </cell>
          <cell r="D551">
            <v>10</v>
          </cell>
          <cell r="E551">
            <v>2562</v>
          </cell>
          <cell r="F551">
            <v>800027404063</v>
          </cell>
          <cell r="G551" t="str">
            <v>นาง</v>
          </cell>
          <cell r="H551" t="str">
            <v>พิมพ์ทอง</v>
          </cell>
          <cell r="I551" t="str">
            <v>เป็งมล</v>
          </cell>
          <cell r="J551">
            <v>3500600064760</v>
          </cell>
          <cell r="K551" t="str">
            <v>แม่ริม</v>
          </cell>
          <cell r="L551" t="str">
            <v>เชียงใหม่ 1</v>
          </cell>
          <cell r="M551">
            <v>8</v>
          </cell>
          <cell r="N551" t="str">
            <v>ธปช</v>
          </cell>
          <cell r="O551" t="str">
            <v>1.บุคคลค้ำประกัน</v>
          </cell>
          <cell r="P551">
            <v>130378.23</v>
          </cell>
          <cell r="Q551">
            <v>12</v>
          </cell>
          <cell r="R551" t="str">
            <v>แขวงเชียงใหม่</v>
          </cell>
          <cell r="S551" t="str">
            <v>ผบ.4827</v>
          </cell>
          <cell r="T551">
            <v>2562</v>
          </cell>
          <cell r="U551" t="str">
            <v>ผบ.4965</v>
          </cell>
          <cell r="V551">
            <v>2562</v>
          </cell>
          <cell r="W551"/>
          <cell r="X551"/>
          <cell r="Y551"/>
          <cell r="Z551">
            <v>16</v>
          </cell>
          <cell r="AA551">
            <v>6</v>
          </cell>
          <cell r="AB551">
            <v>2562</v>
          </cell>
          <cell r="AC551"/>
          <cell r="AD551"/>
          <cell r="AE551"/>
          <cell r="AF551"/>
          <cell r="AG551"/>
          <cell r="AH551"/>
          <cell r="AI551">
            <v>25</v>
          </cell>
          <cell r="AJ551">
            <v>10</v>
          </cell>
          <cell r="AK551">
            <v>2564</v>
          </cell>
          <cell r="AL551"/>
          <cell r="AM551" t="str">
            <v>โฉนด</v>
          </cell>
          <cell r="AN551">
            <v>33252</v>
          </cell>
          <cell r="AO551" t="str">
            <v>สันป่ายาง</v>
          </cell>
          <cell r="AP551" t="str">
            <v>แม่แตง</v>
          </cell>
          <cell r="AQ551" t="str">
            <v>เชียงใหม่</v>
          </cell>
          <cell r="AR551">
            <v>334400</v>
          </cell>
          <cell r="AS551"/>
          <cell r="AT551"/>
          <cell r="AU551"/>
          <cell r="AV551"/>
          <cell r="AW551"/>
          <cell r="AX551">
            <v>6</v>
          </cell>
          <cell r="AY551">
            <v>11</v>
          </cell>
          <cell r="AZ551">
            <v>2564</v>
          </cell>
          <cell r="BA551" t="str">
            <v>ยึดเสร็จแล้ว</v>
          </cell>
          <cell r="BB551"/>
          <cell r="BC551" t="str">
            <v>นพวิสต์ (ยึด)</v>
          </cell>
          <cell r="BD551" t="str">
            <v>ยึดทรัพย์ (คำสั่งยึด 24/8/2564)</v>
          </cell>
          <cell r="BE551"/>
          <cell r="BF551"/>
          <cell r="BG551"/>
          <cell r="BH551">
            <v>823561010900</v>
          </cell>
          <cell r="BI551" t="str">
            <v>นางพิมพ์ทอง   เป็งมล</v>
          </cell>
          <cell r="BJ551"/>
          <cell r="BK551"/>
          <cell r="BL551"/>
          <cell r="BM551"/>
          <cell r="BN551" t="str">
            <v>นางพิมพ์ทอง  เป็งมล
นายวัลลภ  สุริยา
นางศิญารัตน์  พีรประสงค์พร</v>
          </cell>
          <cell r="BO551" t="str">
            <v>จำเลยที่ 1
คู่สมรสจำเลยที่ 1
จำเลยที่ 2</v>
          </cell>
          <cell r="BP551" t="str">
            <v>3 5006 00064 76 0
3 5006 00069 68 1
1 5004 00002 23 3</v>
          </cell>
          <cell r="BQ551" t="str">
            <v xml:space="preserve">-พบว่ามีกรรมสิทธิ์ในที่ดิน โฉนดเลขที่ 33252 ต.สันป่ายาง อ.แม่แตง จ.เชียงใหม่ (ปลอดจำนอง)
-ไม่พบว่ามีกรรมสิทธิ์ในที่ดิน อ.แม่แตง จ.เชียงใหม่
-พบว่ามีกรรมสิทธิ์ที่ดิน โฉนดเลขที่ 46358 ต.สันโป่ง อ.แม่ริม จ.เชียงใหม่ (ปลอดจำนอง)
-พบว่ามีกรรมสิทธิ์ที่ดิน โฉนดเลขที่ 81046 ต.สันนาเม็ง อ.สันทราย จ.เชียงใหม่ (ติดจำนอง)
</v>
          </cell>
          <cell r="BR551"/>
          <cell r="BS551"/>
          <cell r="BT551"/>
          <cell r="BU551"/>
          <cell r="BV551"/>
          <cell r="BW551"/>
          <cell r="BX551"/>
          <cell r="BY551"/>
          <cell r="BZ551"/>
          <cell r="CA551"/>
          <cell r="CB551"/>
          <cell r="CC551"/>
          <cell r="CD551"/>
          <cell r="CE551"/>
          <cell r="CF551"/>
          <cell r="CG551"/>
          <cell r="CH551"/>
          <cell r="CI551"/>
          <cell r="CJ551"/>
          <cell r="CK551"/>
          <cell r="CL551"/>
          <cell r="CM551"/>
          <cell r="CN551"/>
          <cell r="CO551"/>
          <cell r="CP551"/>
          <cell r="CQ551"/>
          <cell r="CR551"/>
          <cell r="CS551"/>
          <cell r="CT551"/>
          <cell r="CU551"/>
          <cell r="CV551"/>
          <cell r="CW551">
            <v>242833</v>
          </cell>
          <cell r="CX551"/>
          <cell r="CY551"/>
          <cell r="CZ551">
            <v>243008</v>
          </cell>
        </row>
        <row r="552">
          <cell r="B552">
            <v>547</v>
          </cell>
          <cell r="C552">
            <v>31</v>
          </cell>
          <cell r="D552">
            <v>10</v>
          </cell>
          <cell r="E552">
            <v>2562</v>
          </cell>
          <cell r="F552">
            <v>800047000628</v>
          </cell>
          <cell r="G552" t="str">
            <v>นาย</v>
          </cell>
          <cell r="H552" t="str">
            <v>ปณิธาน</v>
          </cell>
          <cell r="I552" t="str">
            <v>โปธา</v>
          </cell>
          <cell r="J552">
            <v>1509900591058</v>
          </cell>
          <cell r="K552" t="str">
            <v>แม่แตง</v>
          </cell>
          <cell r="L552" t="str">
            <v>เชียงใหม่ 1</v>
          </cell>
          <cell r="M552">
            <v>8</v>
          </cell>
          <cell r="N552" t="str">
            <v>พัฒนาองค์กรชุมชน</v>
          </cell>
          <cell r="O552" t="str">
            <v>1.บุคคลค้ำประกัน</v>
          </cell>
          <cell r="P552">
            <v>156534.68</v>
          </cell>
          <cell r="Q552" t="str">
            <v>MLR 6.5</v>
          </cell>
          <cell r="R552" t="str">
            <v>แขวงเชียงใหม่</v>
          </cell>
          <cell r="S552" t="str">
            <v>ผบ.4891</v>
          </cell>
          <cell r="T552">
            <v>2562</v>
          </cell>
          <cell r="U552" t="str">
            <v>ผบ.4985</v>
          </cell>
          <cell r="V552">
            <v>2562</v>
          </cell>
          <cell r="W552"/>
          <cell r="X552"/>
          <cell r="Y552"/>
          <cell r="Z552">
            <v>16</v>
          </cell>
          <cell r="AA552">
            <v>6</v>
          </cell>
          <cell r="AB552">
            <v>2562</v>
          </cell>
          <cell r="AC552"/>
          <cell r="AD552"/>
          <cell r="AE552"/>
          <cell r="AF552"/>
          <cell r="AG552"/>
          <cell r="AH552"/>
          <cell r="AI552"/>
          <cell r="AJ552"/>
          <cell r="AK552"/>
          <cell r="AL552"/>
          <cell r="AM552"/>
          <cell r="AN552"/>
          <cell r="AO552"/>
          <cell r="AP552"/>
          <cell r="AQ552"/>
          <cell r="AR552"/>
          <cell r="AS552"/>
          <cell r="AT552"/>
          <cell r="AU552"/>
          <cell r="AV552"/>
          <cell r="AW552"/>
          <cell r="AX552"/>
          <cell r="AY552"/>
          <cell r="AZ552"/>
          <cell r="BA552"/>
          <cell r="BB552"/>
          <cell r="BC552" t="str">
            <v>ธนกร
เกศินี (สืบ)</v>
          </cell>
          <cell r="BD552"/>
          <cell r="BE552"/>
          <cell r="BF552"/>
          <cell r="BG552"/>
          <cell r="BH552">
            <v>883162010625</v>
          </cell>
          <cell r="BI552" t="str">
            <v>นายปณิธาน   โปธา</v>
          </cell>
          <cell r="BJ552"/>
          <cell r="BK552"/>
          <cell r="BL552"/>
          <cell r="BM552"/>
          <cell r="BN552" t="str">
            <v>1.นายปณิธาน  โปธา
2.นางสาวภัทรียา  เก่งกาจ
3.นางสุมาลี  รังสี
4.นายสมภพ  โปธา
4.นายสุข  ชัยชนะ
5.นายนราวุฒิ  จันทร์รุ่งเรือง
6.นางสาวธัญชนก  ชารีโสม</v>
          </cell>
          <cell r="BO552" t="str">
            <v>จำเลยที่ 1
คู่สมรสจำเลยที่ 1
จำเลยที่ 2
คู่สมรสจำเลยที่ 2
จำเลยที่ 3
จำเลยที่ 4
คู่สมรสจำเลยที่ 4</v>
          </cell>
          <cell r="BP552" t="str">
            <v>1509900591058
3510100106439
3500600267555
3500600361543
3500600268128
3500600267580
1329900039985</v>
          </cell>
          <cell r="BQ552" t="str">
            <v>-ไม่พบว่ามีกรรมสิทธิ์ในที่ดิน อ.แม่แตง จ.เชียงใหม่
-ไม่พบว่ามีกรรมสิทธิ์ในที่ดิน อ.แม่แตง จ.เชียงใหม่
-ไม่พบว่ามีกรรมสิทธิ์ในที่ดิน อ.สันทราย จ.เชียงใหม่
'-พบว่ามีกรรมสิทธิ์ในที่ดิน โฉนดเลขที่ 15228 ต.สันมหาพน อ.แม่แตง จ.เชียงใหม่ (ปลอดจำนอง)
'-พบว่ามีกรรมสิทธิ์ในที่ดิน โฉนดเลขที่ 15228 ต.สันมหาพน อ.แม่แตง จ.เชียงใหม่ (ปลอดจำนอง)
'-พบว่ามีกรรมสิทธิ์ในที่ดิน โฉนดเลขที่ 27345 ต.สันมหาพน อ.แม่แตง จ.เชียงใหม่ (ติดจำนองของธกส.)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7250 ต.สามแยก  อ.เลิงนกทา จ.ยโสธร (ติดจำนองบ.นครหลวงแคปปิตอล)
'-พบว่ามีกรรมสิทธิ์ในที่ดิน โฉนดเลขที่ 30605 ต.สามแยก  อ.เลิงนกทา จ.ยโสธร (ปลอดจำนอง)
'-พบว่ามีกรรมสิทธิ์ในที่ดิน โฉนดเลขที่ 36608 ต.สามแยก  อ.เลิงนกทา จ.ยโสธร (ปลอดจำนอง)(สินส่วนตัว)</v>
          </cell>
          <cell r="BR552" t="str">
            <v>พบ</v>
          </cell>
          <cell r="BS552"/>
          <cell r="BT552">
            <v>6</v>
          </cell>
          <cell r="BU552"/>
          <cell r="BV552"/>
          <cell r="BW552"/>
          <cell r="BX552"/>
          <cell r="BY552"/>
          <cell r="BZ552"/>
          <cell r="CA552"/>
          <cell r="CB552"/>
          <cell r="CC552"/>
          <cell r="CD552"/>
          <cell r="CE552"/>
          <cell r="CF552"/>
          <cell r="CG552"/>
          <cell r="CH552"/>
          <cell r="CI552"/>
          <cell r="CJ552"/>
          <cell r="CK552"/>
          <cell r="CL552"/>
          <cell r="CM552"/>
          <cell r="CN552"/>
          <cell r="CO552"/>
          <cell r="CP552"/>
          <cell r="CQ552"/>
          <cell r="CR552"/>
          <cell r="CS552"/>
          <cell r="CT552"/>
          <cell r="CU552"/>
          <cell r="CV552"/>
          <cell r="CW552"/>
          <cell r="CX552">
            <v>243467</v>
          </cell>
          <cell r="CY552"/>
          <cell r="CZ552"/>
        </row>
        <row r="553">
          <cell r="B553">
            <v>548</v>
          </cell>
          <cell r="C553">
            <v>31</v>
          </cell>
          <cell r="D553">
            <v>10</v>
          </cell>
          <cell r="E553">
            <v>2562</v>
          </cell>
          <cell r="F553">
            <v>800046767854</v>
          </cell>
          <cell r="G553" t="str">
            <v>นาย</v>
          </cell>
          <cell r="H553" t="str">
            <v>วีระพงษ์</v>
          </cell>
          <cell r="I553" t="str">
            <v>ลือชัย</v>
          </cell>
          <cell r="J553">
            <v>1500600003284</v>
          </cell>
          <cell r="K553" t="str">
            <v>แม่แตง</v>
          </cell>
          <cell r="L553" t="str">
            <v>เชียงใหม่ 1</v>
          </cell>
          <cell r="M553">
            <v>8</v>
          </cell>
          <cell r="N553" t="str">
            <v>พัฒนาองค์กรชุมชน</v>
          </cell>
          <cell r="O553" t="str">
            <v>1.บุคคลค้ำประกัน</v>
          </cell>
          <cell r="P553">
            <v>181715.89</v>
          </cell>
          <cell r="Q553" t="str">
            <v>MLR 6.5</v>
          </cell>
          <cell r="R553" t="str">
            <v>แขวงเชียงใหม่</v>
          </cell>
          <cell r="S553" t="str">
            <v>ผบ.4834</v>
          </cell>
          <cell r="T553">
            <v>2562</v>
          </cell>
          <cell r="U553" t="str">
            <v>ผบ.4982</v>
          </cell>
          <cell r="V553">
            <v>2562</v>
          </cell>
          <cell r="W553"/>
          <cell r="X553"/>
          <cell r="Y553"/>
          <cell r="Z553">
            <v>16</v>
          </cell>
          <cell r="AA553">
            <v>6</v>
          </cell>
          <cell r="AB553">
            <v>2562</v>
          </cell>
          <cell r="AC553"/>
          <cell r="AD553"/>
          <cell r="AE553"/>
          <cell r="AF553"/>
          <cell r="AG553"/>
          <cell r="AH553"/>
          <cell r="AI553"/>
          <cell r="AJ553"/>
          <cell r="AK553"/>
          <cell r="AL553"/>
          <cell r="AM553"/>
          <cell r="AN553"/>
          <cell r="AO553"/>
          <cell r="AP553"/>
          <cell r="AQ553"/>
          <cell r="AR553"/>
          <cell r="AS553"/>
          <cell r="AT553"/>
          <cell r="AU553"/>
          <cell r="AV553"/>
          <cell r="AW553"/>
          <cell r="AX553"/>
          <cell r="AY553"/>
          <cell r="AZ553"/>
          <cell r="BA553"/>
          <cell r="BB553"/>
          <cell r="BC553" t="str">
            <v>ธนกร</v>
          </cell>
          <cell r="BD553"/>
          <cell r="BE553"/>
          <cell r="BF553"/>
          <cell r="BG553"/>
          <cell r="BH553">
            <v>883162010624</v>
          </cell>
          <cell r="BI553" t="str">
            <v>นายวีระพงษ์   ลือชัย</v>
          </cell>
          <cell r="BJ553"/>
          <cell r="BK553"/>
          <cell r="BL553"/>
          <cell r="BM553"/>
          <cell r="BN553"/>
          <cell r="BO553"/>
          <cell r="BP553"/>
          <cell r="BQ553"/>
          <cell r="BR553"/>
          <cell r="BS553"/>
          <cell r="BT553"/>
          <cell r="BU553"/>
          <cell r="BV553"/>
          <cell r="BW553"/>
          <cell r="BX553"/>
          <cell r="BY553"/>
          <cell r="BZ553"/>
          <cell r="CA553"/>
          <cell r="CB553"/>
          <cell r="CC553"/>
          <cell r="CD553"/>
          <cell r="CE553"/>
          <cell r="CF553"/>
          <cell r="CG553"/>
          <cell r="CH553"/>
          <cell r="CI553"/>
          <cell r="CJ553"/>
          <cell r="CK553"/>
          <cell r="CL553"/>
          <cell r="CM553"/>
          <cell r="CN553"/>
          <cell r="CO553"/>
          <cell r="CP553"/>
          <cell r="CQ553"/>
          <cell r="CR553"/>
          <cell r="CS553"/>
          <cell r="CT553"/>
          <cell r="CU553"/>
          <cell r="CV553"/>
          <cell r="CW553"/>
          <cell r="CX553"/>
          <cell r="CY553"/>
          <cell r="CZ553"/>
        </row>
        <row r="554">
          <cell r="B554">
            <v>549</v>
          </cell>
          <cell r="C554">
            <v>31</v>
          </cell>
          <cell r="D554">
            <v>10</v>
          </cell>
          <cell r="E554">
            <v>2562</v>
          </cell>
          <cell r="F554">
            <v>800085928169</v>
          </cell>
          <cell r="G554" t="str">
            <v>นาย</v>
          </cell>
          <cell r="H554" t="str">
            <v xml:space="preserve">วิทูล   </v>
          </cell>
          <cell r="I554" t="str">
            <v>บุญแท้</v>
          </cell>
          <cell r="J554">
            <v>3340400660786</v>
          </cell>
          <cell r="K554" t="str">
            <v>ประตูช้างเผือก</v>
          </cell>
          <cell r="L554" t="str">
            <v>เชียงใหม่ 1</v>
          </cell>
          <cell r="M554">
            <v>8</v>
          </cell>
          <cell r="N554" t="str">
            <v>สินเชื่อธนาคารประชาชน</v>
          </cell>
          <cell r="O554"/>
          <cell r="P554">
            <v>196666</v>
          </cell>
          <cell r="Q554">
            <v>18</v>
          </cell>
          <cell r="R554" t="str">
            <v>แขวงเชียงใหม่</v>
          </cell>
          <cell r="S554" t="str">
            <v>ผบ.4933</v>
          </cell>
          <cell r="T554">
            <v>2562</v>
          </cell>
          <cell r="U554" t="str">
            <v>ผบ.4988</v>
          </cell>
          <cell r="V554">
            <v>2562</v>
          </cell>
          <cell r="W554"/>
          <cell r="X554"/>
          <cell r="Y554"/>
          <cell r="Z554">
            <v>16</v>
          </cell>
          <cell r="AA554">
            <v>6</v>
          </cell>
          <cell r="AB554">
            <v>2562</v>
          </cell>
          <cell r="AC554"/>
          <cell r="AD554"/>
          <cell r="AE554"/>
          <cell r="AF554"/>
          <cell r="AG554"/>
          <cell r="AH554"/>
          <cell r="AI554"/>
          <cell r="AJ554"/>
          <cell r="AK554"/>
          <cell r="AL554"/>
          <cell r="AM554"/>
          <cell r="AN554"/>
          <cell r="AO554"/>
          <cell r="AP554"/>
          <cell r="AQ554"/>
          <cell r="AR554"/>
          <cell r="AS554"/>
          <cell r="AT554"/>
          <cell r="AU554"/>
          <cell r="AV554"/>
          <cell r="AW554"/>
          <cell r="AX554"/>
          <cell r="AY554"/>
          <cell r="AZ554"/>
          <cell r="BA554"/>
          <cell r="BB554" t="str">
            <v>รายงานผลสืบทรัพย์ (รอบ 2) - พบทรัพย์ 8/8/2567</v>
          </cell>
          <cell r="BC554" t="str">
            <v>ธนกร
เกศินี (สืบ) // ธิติพร</v>
          </cell>
          <cell r="BD554"/>
          <cell r="BE554"/>
          <cell r="BF554" t="str">
            <v>ศูนย์ 1</v>
          </cell>
          <cell r="BG554"/>
          <cell r="BH554">
            <v>883162010704</v>
          </cell>
          <cell r="BI554" t="str">
            <v>นายวิทูล      บุญแท้</v>
          </cell>
          <cell r="BJ554"/>
          <cell r="BK554"/>
          <cell r="BL554"/>
          <cell r="BM554"/>
          <cell r="BN554" t="str">
            <v>1.นายวิทูล  บุญแท้
2.นายนพรัตน์  กาวิลเครือ
3.นายเจตบัณฑิต  วิมลไทย
4.นางสาวสุภาวิตา  สูงขาว</v>
          </cell>
          <cell r="BO554" t="str">
            <v>จำเลยที่ 1
จำเลยที่ 2
จำเลยที่ 3
คู่สมรสจำเลยที่ 3</v>
          </cell>
          <cell r="BP554" t="str">
            <v>3340400660786
3520800290976
3101202116764
1500400065944</v>
          </cell>
          <cell r="BQ554" t="str">
            <v>-ไม่พบว่ามีกรรมสิทธิ์ในที่ดิน อ.เมืองเชียงใหม่ จ.เชียงใหม่
'-ไม่พบว่ามีกรรมสิทธิ์ในที่ดิน อ.เขื่อนใน จ.อุบลราชธานี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อ.เมืองเชียงใหม่ จ.เชียงใหม่</v>
          </cell>
          <cell r="BR554" t="str">
            <v>ไม่พบ</v>
          </cell>
          <cell r="BS554" t="str">
            <v>พบ</v>
          </cell>
          <cell r="BT554">
            <v>4</v>
          </cell>
          <cell r="BU554"/>
          <cell r="BV554"/>
          <cell r="BW554"/>
          <cell r="BX554"/>
          <cell r="BY554" t="str">
            <v>1. นายวิทูล บุญแท้
2. นายนพรัตน์ กาวิลเครือ
3. นายเจตบัณฑิต วิมลไชยพร
4. นางสาวสุภาวิตา สูงขาว</v>
          </cell>
          <cell r="BZ554" t="str">
            <v>จำเลยที่ 1
จำเลยที่ 2
จำเลยที่ 3
คู่สมรสจำเลยที่ 3</v>
          </cell>
          <cell r="CA554" t="str">
            <v>3-3404-00660-78-6
3-5208-00290-97-6
3-1012-02116-76-4
1-5004-00065-94-4</v>
          </cell>
          <cell r="CB554" t="str">
            <v>- ไม่พบว่ามีกรรมสิทธิ์ในที่ดิน อ.เมืองเชียงใหม่ จ.เชียงใหม่
- ไม่พบว่ามีกรรมสิทธิ์ในที่ดิน อ.เขื่อนใน จ.อุบลราชธานี
- ไม่พบว่ามีกรรมสิทธิ์ในที่ดิน อ.เมืองเชียงใหม่ จ.เชียงใหม่
- พบโฉนดเลขที่ 13310 เลขที่ดิน 229 หน้าสำรวจ 1051 ต.เถินบุรี อ.เถิน จ.ลำปาง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อ.พร้าว จ.เชียงใหม่</v>
          </cell>
          <cell r="CC554" t="str">
            <v>พบทรัพย์</v>
          </cell>
          <cell r="CD554"/>
          <cell r="CE554">
            <v>4</v>
          </cell>
          <cell r="CF554" t="str">
            <v>4+1</v>
          </cell>
          <cell r="CG554"/>
          <cell r="CH554"/>
          <cell r="CI554"/>
          <cell r="CJ554"/>
          <cell r="CK554"/>
          <cell r="CL554"/>
          <cell r="CM554"/>
          <cell r="CN554"/>
          <cell r="CO554"/>
          <cell r="CP554"/>
          <cell r="CQ554"/>
          <cell r="CR554"/>
          <cell r="CS554"/>
          <cell r="CT554"/>
          <cell r="CU554"/>
          <cell r="CV554"/>
          <cell r="CW554">
            <v>243840</v>
          </cell>
          <cell r="CX554" t="str">
            <v>22/4/2565,
25/11/2567</v>
          </cell>
          <cell r="CY554"/>
          <cell r="CZ554"/>
        </row>
        <row r="555">
          <cell r="B555">
            <v>550</v>
          </cell>
          <cell r="C555">
            <v>31</v>
          </cell>
          <cell r="D555">
            <v>10</v>
          </cell>
          <cell r="E555">
            <v>2562</v>
          </cell>
          <cell r="F555">
            <v>800048315892</v>
          </cell>
          <cell r="G555" t="str">
            <v>นางสาว</v>
          </cell>
          <cell r="H555" t="str">
            <v xml:space="preserve">กาลพิชชา   </v>
          </cell>
          <cell r="I555" t="str">
            <v>กันทะกาลัง</v>
          </cell>
          <cell r="J555">
            <v>1559900009961</v>
          </cell>
          <cell r="K555" t="str">
            <v>หนองหอย</v>
          </cell>
          <cell r="L555" t="str">
            <v>เชียงใหม่ 1</v>
          </cell>
          <cell r="M555">
            <v>8</v>
          </cell>
          <cell r="N555" t="str">
            <v>สินเชื่อธนาคารประชาชน</v>
          </cell>
          <cell r="O555"/>
          <cell r="P555">
            <v>89514.3</v>
          </cell>
          <cell r="Q555">
            <v>15</v>
          </cell>
          <cell r="R555" t="str">
            <v>แขวงเชียงใหม่</v>
          </cell>
          <cell r="S555" t="str">
            <v>ผบ.4935</v>
          </cell>
          <cell r="T555">
            <v>2562</v>
          </cell>
          <cell r="U555" t="str">
            <v>ผบ.4989</v>
          </cell>
          <cell r="V555">
            <v>2562</v>
          </cell>
          <cell r="W555"/>
          <cell r="X555"/>
          <cell r="Y555"/>
          <cell r="Z555">
            <v>16</v>
          </cell>
          <cell r="AA555">
            <v>6</v>
          </cell>
          <cell r="AB555">
            <v>2562</v>
          </cell>
          <cell r="AC555"/>
          <cell r="AD555"/>
          <cell r="AE555"/>
          <cell r="AF555"/>
          <cell r="AG555"/>
          <cell r="AH555"/>
          <cell r="AI555"/>
          <cell r="AJ555"/>
          <cell r="AK555"/>
          <cell r="AL555"/>
          <cell r="AM555"/>
          <cell r="AN555"/>
          <cell r="AO555"/>
          <cell r="AP555"/>
          <cell r="AQ555"/>
          <cell r="AR555"/>
          <cell r="AS555"/>
          <cell r="AT555"/>
          <cell r="AU555"/>
          <cell r="AV555"/>
          <cell r="AW555"/>
          <cell r="AX555"/>
          <cell r="AY555"/>
          <cell r="AZ555"/>
          <cell r="BA555"/>
          <cell r="BB555" t="str">
            <v>คำสั่งสืบครั้งที่ 2 วันที่ 26/04/2566//สืบแล้ว รายงานผลสืบวันที่ 17/11/2566//คำสั่งสืบครั้งที่ 3 4/7/2567</v>
          </cell>
          <cell r="BC555" t="str">
            <v>ธนกร</v>
          </cell>
          <cell r="BD555"/>
          <cell r="BE555"/>
          <cell r="BF555"/>
          <cell r="BG555"/>
          <cell r="BH555">
            <v>883162010999</v>
          </cell>
          <cell r="BI555" t="str">
            <v>นางสาวกาลพิชชา      กันทะกาลัง</v>
          </cell>
          <cell r="BJ555"/>
          <cell r="BK555"/>
          <cell r="BL555"/>
          <cell r="BM555"/>
          <cell r="BN555" t="str">
            <v>1.นางสาวกาลพิชชา  กันทะกาลัง
2.นางสาวนัฐกร  ประชุมของ
3.นางชฎารัตน์  กันทวี
4.นายพงศ์กร  กันทวี</v>
          </cell>
          <cell r="BO555" t="str">
            <v>ผู้กู้
ผู้ค้ำประกัน (ล.2)
ผู้ค้ำประกัน (ล.3)
คู่สมรส (ล.3)</v>
          </cell>
          <cell r="BP555" t="str">
            <v>1-5599-00009-96-1
1-5099-90006-22-2
3-5099-01491-68-1
3-5019-00591-95-2</v>
          </cell>
          <cell r="BQ555" t="str">
            <v>- ไม่พบกรรมสิทธิ์ในที่ดิน อ.เมืองเชียงใหม่ จ.เชียงใหม่
- ไม่พบกรรมสิทธิ์ในที่ดิน อ.สันทราย จ.เชียงใหม่
- พบกรรมสิทธิ์ในที่ดิน นส.3 ต.บ่อสวก อ.เมืองน่าน จ.น่าน
-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-CI543
- ไม่พบกรรมสิทธิ์ในที่ดิน อ.เมืองเชียงใหม่ จ.เชียงใหม่
- ไม่พบกรรมสิทธิ์ในที่ดิน อ.สารภี จ.เชียงใหม่</v>
          </cell>
          <cell r="BR555" t="str">
            <v>พบ</v>
          </cell>
          <cell r="BS555" t="str">
            <v>พบ</v>
          </cell>
          <cell r="BT555">
            <v>4</v>
          </cell>
          <cell r="BU555"/>
          <cell r="BV555"/>
          <cell r="BW555"/>
          <cell r="BX555"/>
          <cell r="BY555" t="str">
            <v>1.นางสาวกาลพิชชา กันทะกาลัง
2.นางสาวนัฐกร ประชุมของ
3.นางชฎารัตน์ กันทวี
4.นายพงศ์กร กันทวี</v>
          </cell>
          <cell r="BZ555" t="str">
            <v>จำเลยที่ 1
จำเลยที่ 2
จำเลยที่ 3
คู่สมรสจำเลยที่ 3</v>
          </cell>
          <cell r="CA555" t="str">
            <v>1-5599-00009-96-1
1-5099-90006-22-2
3-5099-01491-68-1
3-5019-00591-95-2</v>
          </cell>
          <cell r="CB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3859 ต.ไชยสถาน อ.สารภี จ.เชียงใหม่ (ติดอายัด)
-พบว่ามีกรรมสิทธิ์ในที่ดินโฉนดเลขที่ 75084 ต.ไชยสถาน อ.สารภี จ.เชียงใหม่</v>
          </cell>
          <cell r="CC555" t="str">
            <v>พบทรัพย์</v>
          </cell>
          <cell r="CD555"/>
          <cell r="CE555"/>
          <cell r="CF555"/>
          <cell r="CG555" t="str">
            <v>1.นางสาวกาลพิชชา กันทะกาลัง
2.นางสาวนัฐกร ประชุมของ
3.นางชฎารัตน์ กันทวี
4.นายพงศ์กร กันทวี</v>
          </cell>
          <cell r="CH555" t="str">
            <v>จำเลยที่ 1
จำเลยที่ 2
จำเลยที่ 3
คู่สมรสจำเลยที่ 3</v>
          </cell>
          <cell r="CI555" t="str">
            <v>1-5599-00009-96-1
1-5099-90006-22-2
3-5099-01491-68-1
3-5019-00591-95-2</v>
          </cell>
          <cell r="CJ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75084 ต.ป่าบง อ.สารภี จ.เชียงใหม่ (สินส่วนตัว)</v>
          </cell>
          <cell r="CK555" t="str">
            <v>พบ</v>
          </cell>
          <cell r="CL555"/>
          <cell r="CM555"/>
          <cell r="CN555"/>
          <cell r="CO555"/>
          <cell r="CP555"/>
          <cell r="CQ555"/>
          <cell r="CR555"/>
          <cell r="CS555"/>
          <cell r="CT555"/>
          <cell r="CU555"/>
          <cell r="CV555"/>
          <cell r="CW555"/>
          <cell r="CX555"/>
          <cell r="CY555"/>
          <cell r="CZ555"/>
        </row>
        <row r="556">
          <cell r="B556">
            <v>551</v>
          </cell>
          <cell r="C556">
            <v>31</v>
          </cell>
          <cell r="D556">
            <v>10</v>
          </cell>
          <cell r="E556">
            <v>2562</v>
          </cell>
          <cell r="F556">
            <v>800043172090</v>
          </cell>
          <cell r="G556" t="str">
            <v>นาง</v>
          </cell>
          <cell r="H556" t="str">
            <v xml:space="preserve">วิภารัตน์   </v>
          </cell>
          <cell r="I556" t="str">
            <v>เขื่อนเพชร</v>
          </cell>
          <cell r="J556">
            <v>3501100393820</v>
          </cell>
          <cell r="K556" t="str">
            <v>พร้าว</v>
          </cell>
          <cell r="L556" t="str">
            <v>เชียงใหม่ 1</v>
          </cell>
          <cell r="M556">
            <v>8</v>
          </cell>
          <cell r="N556" t="str">
            <v>สินเชื่อธนาคารประชาชน</v>
          </cell>
          <cell r="O556" t="str">
            <v>1.บุคคลค้ำประกัน</v>
          </cell>
          <cell r="P556">
            <v>65868.81</v>
          </cell>
          <cell r="Q556">
            <v>15</v>
          </cell>
          <cell r="R556" t="str">
            <v>แขวงเชียงใหม่</v>
          </cell>
          <cell r="S556" t="str">
            <v>ผบ.4938</v>
          </cell>
          <cell r="T556">
            <v>2562</v>
          </cell>
          <cell r="U556" t="str">
            <v>ผบ.5013</v>
          </cell>
          <cell r="V556">
            <v>2562</v>
          </cell>
          <cell r="W556"/>
          <cell r="X556"/>
          <cell r="Y556"/>
          <cell r="Z556">
            <v>16</v>
          </cell>
          <cell r="AA556">
            <v>6</v>
          </cell>
          <cell r="AB556">
            <v>2562</v>
          </cell>
          <cell r="AC556"/>
          <cell r="AD556"/>
          <cell r="AE556"/>
          <cell r="AF556"/>
          <cell r="AG556"/>
          <cell r="AH556"/>
          <cell r="AI556"/>
          <cell r="AJ556"/>
          <cell r="AK556"/>
          <cell r="AL556"/>
          <cell r="AM556"/>
          <cell r="AN556"/>
          <cell r="AO556"/>
          <cell r="AP556"/>
          <cell r="AQ556"/>
          <cell r="AR556"/>
          <cell r="AS556"/>
          <cell r="AT556"/>
          <cell r="AU556"/>
          <cell r="AV556"/>
          <cell r="AW556"/>
          <cell r="AX556"/>
          <cell r="AY556"/>
          <cell r="AZ556"/>
          <cell r="BA556"/>
          <cell r="BB556"/>
          <cell r="BC556" t="str">
            <v>ธนกร</v>
          </cell>
          <cell r="BD556"/>
          <cell r="BE556"/>
          <cell r="BF556"/>
          <cell r="BG556"/>
          <cell r="BH556">
            <v>883162010870</v>
          </cell>
          <cell r="BI556" t="str">
            <v>นางวิภารัตน์      เขื่อนเพชร</v>
          </cell>
          <cell r="BJ556"/>
          <cell r="BK556"/>
          <cell r="BL556"/>
          <cell r="BM556"/>
          <cell r="BN556" t="str">
            <v>1.นางวิภารัตน์  เขื่อนเพชร
2.นายณัฐพงษ์  วิทยาอมรชัย
3.นายสุรินทร์  โพธินันท์
4.นางสาววันเพ็ญ  ปัญญาคง
5.นายกมล  ทิศยานะ
6.นางสาวจุฑาทิพย์  จันทร์แดง</v>
          </cell>
          <cell r="BO556" t="str">
            <v xml:space="preserve">ผู้กู้
คู่สมรส (ล.1)
ผู้ค้ำประกัน (ล.2)
คู่สมรส (ล.2)
ผู้ค้ำประกัน (ล.3)
คู่สมรส (ล.3)
</v>
          </cell>
          <cell r="BP556" t="str">
            <v>3-5011-00393-82-0
3-5011-00022-64-3
3-5011-00405-11-9
3-5013-00368-26-8
3-5011-00394-60-5
3-5011-00067-86-8</v>
          </cell>
          <cell r="BQ556" t="str">
            <v>- ไม่พบกรรมสิทธิ์ในที่ดิน อ.พร้าว จ.เชียงใหม่
- พบกรรมสิทธิ์ในที่ดินเลขโฉนด 15681 ต.ทุ่งหลวง อ.พร้าว จ.เชียงใหม่
- ไม่พบกรรมสิทธิ์ในที่ดิน อ.พร้าว จ.เชียงใหม่
- ไม่พบกรรมสิทธิ์ในที่ดิน อ.สันกำแพง จ.เชียงใหม่
- ไม่พบกรรมสิทธิ์ในที่ดิน อ.พร้าว จ.เชียงใหม่
- พบกรรมสิทธิ์ในที่ดินเลขโฉนด 22325,26131,30600และ51936 ต.ออนใต้ อ.สันกำแพง จ.เชียงใหม่
- พบกรรมสิทธิ์ในที่ดินเลขโฉนด 24587 ต.ป่าตุ้ม อ.พร้าว จ.เชียงใหม่
- ไม่พบกรรมสิทธิ์ในที่ดิน อ.พร้าว จ.เชียงใหม่</v>
          </cell>
          <cell r="BR556" t="str">
            <v>พบ</v>
          </cell>
          <cell r="BS556" t="str">
            <v>พบ</v>
          </cell>
          <cell r="BT556">
            <v>6</v>
          </cell>
          <cell r="BU556"/>
          <cell r="BV556"/>
          <cell r="BW556"/>
          <cell r="BX556"/>
          <cell r="BY556"/>
          <cell r="BZ556"/>
          <cell r="CA556"/>
          <cell r="CB556"/>
          <cell r="CC556"/>
          <cell r="CD556"/>
          <cell r="CE556"/>
          <cell r="CF556"/>
          <cell r="CG556"/>
          <cell r="CH556"/>
          <cell r="CI556"/>
          <cell r="CJ556"/>
          <cell r="CK556"/>
          <cell r="CL556"/>
          <cell r="CM556"/>
          <cell r="CN556"/>
          <cell r="CO556"/>
          <cell r="CP556"/>
          <cell r="CQ556"/>
          <cell r="CR556"/>
          <cell r="CS556"/>
          <cell r="CT556"/>
          <cell r="CU556"/>
          <cell r="CV556"/>
          <cell r="CW556"/>
          <cell r="CX556"/>
          <cell r="CY556"/>
          <cell r="CZ556"/>
        </row>
        <row r="557">
          <cell r="B557">
            <v>552</v>
          </cell>
          <cell r="C557">
            <v>31</v>
          </cell>
          <cell r="D557">
            <v>10</v>
          </cell>
          <cell r="E557">
            <v>2562</v>
          </cell>
          <cell r="F557">
            <v>800063512050</v>
          </cell>
          <cell r="G557" t="str">
            <v>นาง</v>
          </cell>
          <cell r="H557" t="str">
            <v xml:space="preserve">ยุพิน   </v>
          </cell>
          <cell r="I557" t="str">
            <v>ใจบุญ</v>
          </cell>
          <cell r="J557">
            <v>3501100163514</v>
          </cell>
          <cell r="K557" t="str">
            <v>พร้าว</v>
          </cell>
          <cell r="L557" t="str">
            <v>เชียงใหม่ 1</v>
          </cell>
          <cell r="M557">
            <v>8</v>
          </cell>
          <cell r="N557" t="str">
            <v>สินเชื่อธนาคารประชาชน</v>
          </cell>
          <cell r="O557" t="str">
            <v>1.บุคคลค้ำประกัน</v>
          </cell>
          <cell r="P557">
            <v>41382.53</v>
          </cell>
          <cell r="Q557">
            <v>15</v>
          </cell>
          <cell r="R557" t="str">
            <v>แขวงเชียงใหม่</v>
          </cell>
          <cell r="S557" t="str">
            <v>ผบ.4946</v>
          </cell>
          <cell r="T557">
            <v>2562</v>
          </cell>
          <cell r="U557" t="str">
            <v>ผบ.5014</v>
          </cell>
          <cell r="V557">
            <v>2562</v>
          </cell>
          <cell r="W557"/>
          <cell r="X557"/>
          <cell r="Y557"/>
          <cell r="Z557">
            <v>16</v>
          </cell>
          <cell r="AA557">
            <v>6</v>
          </cell>
          <cell r="AB557">
            <v>2562</v>
          </cell>
          <cell r="AC557"/>
          <cell r="AD557"/>
          <cell r="AE557"/>
          <cell r="AF557"/>
          <cell r="AG557"/>
          <cell r="AH557"/>
          <cell r="AI557"/>
          <cell r="AJ557"/>
          <cell r="AK557"/>
          <cell r="AL557"/>
          <cell r="AM557"/>
          <cell r="AN557"/>
          <cell r="AO557"/>
          <cell r="AP557"/>
          <cell r="AQ557"/>
          <cell r="AR557"/>
          <cell r="AS557"/>
          <cell r="AT557"/>
          <cell r="AU557"/>
          <cell r="AV557"/>
          <cell r="AW557"/>
          <cell r="AX557"/>
          <cell r="AY557"/>
          <cell r="AZ557"/>
          <cell r="BA557"/>
          <cell r="BB557"/>
          <cell r="BC557" t="str">
            <v>ธนกร</v>
          </cell>
          <cell r="BD557"/>
          <cell r="BE557"/>
          <cell r="BF557"/>
          <cell r="BG557"/>
          <cell r="BH557">
            <v>883162010861</v>
          </cell>
          <cell r="BI557" t="str">
            <v>นางยุพิน      ใจบุญ</v>
          </cell>
          <cell r="BJ557"/>
          <cell r="BK557"/>
          <cell r="BL557"/>
          <cell r="BM557"/>
          <cell r="BN557" t="str">
            <v>1.นางยุพิน  ใจบุญ
2.นายสมศักดิ์  ใจบุญ
3.นางสาวธัญญา  สุทธาวาสน์
4.นายเอกชัย  ปาคำ</v>
          </cell>
          <cell r="BO557" t="str">
            <v>ผู้กู้
คู่สมรส (ล.1)
ผู้ค้ำประกัน (ล.2)
ผู้ค้ำประกัน (ล.3)</v>
          </cell>
          <cell r="BP557" t="str">
            <v>3-5011-00163-51-4
3-5011-00163-50-6
1-5099-01381-08-1
1-5011-00071-32-0</v>
          </cell>
          <cell r="BQ55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BR557" t="str">
            <v>ไม่พบ</v>
          </cell>
          <cell r="BS557" t="str">
            <v>ไม่พบ</v>
          </cell>
          <cell r="BT557">
            <v>4</v>
          </cell>
          <cell r="BU557"/>
          <cell r="BV557"/>
          <cell r="BW557"/>
          <cell r="BX557"/>
          <cell r="BY557"/>
          <cell r="BZ557"/>
          <cell r="CA557"/>
          <cell r="CB557"/>
          <cell r="CC557"/>
          <cell r="CD557"/>
          <cell r="CE557"/>
          <cell r="CF557"/>
          <cell r="CG557"/>
          <cell r="CH557"/>
          <cell r="CI557"/>
          <cell r="CJ557"/>
          <cell r="CK557"/>
          <cell r="CL557"/>
          <cell r="CM557"/>
          <cell r="CN557"/>
          <cell r="CO557"/>
          <cell r="CP557"/>
          <cell r="CQ557"/>
          <cell r="CR557"/>
          <cell r="CS557"/>
          <cell r="CT557"/>
          <cell r="CU557"/>
          <cell r="CV557"/>
          <cell r="CW557"/>
          <cell r="CX557"/>
          <cell r="CY557"/>
          <cell r="CZ557"/>
        </row>
        <row r="558">
          <cell r="B558">
            <v>553</v>
          </cell>
          <cell r="C558">
            <v>31</v>
          </cell>
          <cell r="D558">
            <v>10</v>
          </cell>
          <cell r="E558">
            <v>2562</v>
          </cell>
          <cell r="F558">
            <v>800040189444</v>
          </cell>
          <cell r="G558" t="str">
            <v>นาย</v>
          </cell>
          <cell r="H558" t="str">
            <v xml:space="preserve">วรากร   </v>
          </cell>
          <cell r="I558" t="str">
            <v>สุเป็ง</v>
          </cell>
          <cell r="J558">
            <v>1509900518458</v>
          </cell>
          <cell r="K558" t="str">
            <v>ประตูช้างเผือก</v>
          </cell>
          <cell r="L558" t="str">
            <v>เชียงใหม่ 1</v>
          </cell>
          <cell r="M558">
            <v>8</v>
          </cell>
          <cell r="N558" t="str">
            <v>สินเชื่อธนาคารประชาชน</v>
          </cell>
          <cell r="O558"/>
          <cell r="P558">
            <v>77501.67</v>
          </cell>
          <cell r="Q558">
            <v>12</v>
          </cell>
          <cell r="R558" t="str">
            <v>แขวงเชียงใหม่</v>
          </cell>
          <cell r="S558" t="str">
            <v>ผบ.4954</v>
          </cell>
          <cell r="T558">
            <v>2562</v>
          </cell>
          <cell r="U558" t="str">
            <v>ผบ.5018</v>
          </cell>
          <cell r="V558">
            <v>2562</v>
          </cell>
          <cell r="W558"/>
          <cell r="X558"/>
          <cell r="Y558"/>
          <cell r="Z558">
            <v>16</v>
          </cell>
          <cell r="AA558">
            <v>6</v>
          </cell>
          <cell r="AB558">
            <v>2562</v>
          </cell>
          <cell r="AC558"/>
          <cell r="AD558"/>
          <cell r="AE558"/>
          <cell r="AF558"/>
          <cell r="AG558"/>
          <cell r="AH558"/>
          <cell r="AI558"/>
          <cell r="AJ558"/>
          <cell r="AK558"/>
          <cell r="AL558"/>
          <cell r="AM558"/>
          <cell r="AN558"/>
          <cell r="AO558"/>
          <cell r="AP558"/>
          <cell r="AQ558"/>
          <cell r="AR558"/>
          <cell r="AS558"/>
          <cell r="AT558"/>
          <cell r="AU558"/>
          <cell r="AV558"/>
          <cell r="AW558"/>
          <cell r="AX558"/>
          <cell r="AY558"/>
          <cell r="AZ558"/>
          <cell r="BA558"/>
          <cell r="BB558" t="str">
            <v>รายงานผลสืบทรัพย์ (รอบ 2) - ไม่พบทรัพย์ 25/7/2567</v>
          </cell>
          <cell r="BC558" t="str">
            <v>ธนกร // ธิติพร</v>
          </cell>
          <cell r="BD558"/>
          <cell r="BE558"/>
          <cell r="BF558" t="str">
            <v>ศูนย์1</v>
          </cell>
          <cell r="BG558"/>
          <cell r="BH558">
            <v>883162010690</v>
          </cell>
          <cell r="BI558" t="str">
            <v>นายวรากร      สุเป็ง</v>
          </cell>
          <cell r="BJ558"/>
          <cell r="BK558"/>
          <cell r="BL558"/>
          <cell r="BM558"/>
          <cell r="BN558" t="str">
            <v>1.นายวรากร  สุเป็ง
2.นางวรัทยา  อุตตะมะ
3.นางสาวลัดดาวัลย์  เขื่อนคำ
4.นายสุชาติ  ปราพรหม
5.นายธานี  มณีวรรณ</v>
          </cell>
          <cell r="BO558" t="str">
            <v>ผู้กู้
คู่สมรส (ล.1)
ผู้ค้ำประกัน (ล.2)
คู่สมรส (ล.2)
ผู้ค้ำประกัน (ล.3)</v>
          </cell>
          <cell r="BP558" t="str">
            <v>1-5099-00518-45-8
1-5099-00455-11-1
3-5007-00129-87-1
3-5007-00103-39-2
3-5012-00638-77-8</v>
          </cell>
          <cell r="BQ558" t="str">
            <v xml:space="preserve">-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อ.สันป่าตอง จ.เชียงใหม่
- ไม่พบกรรมสิทธิ์ในที่ดิน อ.เมืองเชียงใหม่ จ.เชียงใหม่
</v>
          </cell>
          <cell r="BR558" t="str">
            <v>ไม่พบ</v>
          </cell>
          <cell r="BS558" t="str">
            <v>พบ</v>
          </cell>
          <cell r="BT558">
            <v>5</v>
          </cell>
          <cell r="BU558"/>
          <cell r="BV558"/>
          <cell r="BW558"/>
          <cell r="BX558"/>
          <cell r="BY558" t="str">
            <v>1.นายวรากร สุเป็ง
2. นางสาวฉันชนก เอกสี	
3. นางสาววรัทยา อุตตะมะ
4. นางสาวลัดดาวัลย์ เขื่อนคำ
5. นายสุชาติ ปราพรหม
6. นายธานี มณีวรรณ
7. นางพรรณี แก้วเมืองมา</v>
          </cell>
          <cell r="BZ558" t="str">
            <v>จำเลยที่ 1
คู่สมรสจำเลยที่ 1 (ใหม่)
คู่สมรสจำเลยที่ 1 (เก่า)
จำเลยที่ 2
คู่สมรสจำเลยที่ 2	
จำเลยที่ 3
คู่สมรสจำเลยที่ 3</v>
          </cell>
          <cell r="CA558" t="str">
            <v>1-5099-00518-45-8
3-1901-00062-87-7
1-5099-00455-11-1
3-5007-00129-87-1
3-5007-00103-39-2
3-5012-00638-77-8
3-5212-00192-45-1</v>
          </cell>
          <cell r="CB558" t="str">
            <v>-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อ.แม่ริม จ.เชียงใหม่
- ไม่พบว่ามีกรรมสิทธิ์ในที่ดิน อ.สันกำแพง จ.เชียงใหม่
-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อ.แม่ริม จ.เชียงใหม่
-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อ.ห้างฉัตร จ.ลำปาง</v>
          </cell>
          <cell r="CC558" t="str">
            <v>ไม่พบทรัพย์</v>
          </cell>
          <cell r="CD558"/>
          <cell r="CE558">
            <v>7</v>
          </cell>
          <cell r="CF558">
            <v>4</v>
          </cell>
          <cell r="CG558"/>
          <cell r="CH558"/>
          <cell r="CI558"/>
          <cell r="CJ558"/>
          <cell r="CK558"/>
          <cell r="CL558"/>
          <cell r="CM558"/>
          <cell r="CN558"/>
          <cell r="CO558"/>
          <cell r="CP558"/>
          <cell r="CQ558"/>
          <cell r="CR558"/>
          <cell r="CS558"/>
          <cell r="CT558"/>
          <cell r="CU558"/>
          <cell r="CV558"/>
          <cell r="CW558">
            <v>243836</v>
          </cell>
          <cell r="CX558">
            <v>243915</v>
          </cell>
          <cell r="CY558"/>
          <cell r="CZ558"/>
        </row>
        <row r="559">
          <cell r="B559">
            <v>554</v>
          </cell>
          <cell r="C559">
            <v>31</v>
          </cell>
          <cell r="D559">
            <v>10</v>
          </cell>
          <cell r="E559">
            <v>2562</v>
          </cell>
          <cell r="F559">
            <v>800069931908</v>
          </cell>
          <cell r="G559" t="str">
            <v>นาย</v>
          </cell>
          <cell r="H559" t="str">
            <v xml:space="preserve">นราพงษ์   </v>
          </cell>
          <cell r="I559" t="str">
            <v>กันธิยะ</v>
          </cell>
          <cell r="J559">
            <v>3500700092510</v>
          </cell>
          <cell r="K559" t="str">
            <v>ประตูช้างเผือก</v>
          </cell>
          <cell r="L559" t="str">
            <v>เชียงใหม่ 1</v>
          </cell>
          <cell r="M559">
            <v>8</v>
          </cell>
          <cell r="N559" t="str">
            <v>สินเชื่อธนาคารประชาชน</v>
          </cell>
          <cell r="O559" t="str">
            <v>1.บุคคลค้ำประกัน</v>
          </cell>
          <cell r="P559">
            <v>105736.25</v>
          </cell>
          <cell r="Q559">
            <v>15</v>
          </cell>
          <cell r="R559" t="str">
            <v>แขวงเชียงใหม่</v>
          </cell>
          <cell r="S559" t="str">
            <v>ผบ.4948</v>
          </cell>
          <cell r="T559">
            <v>2562</v>
          </cell>
          <cell r="U559" t="str">
            <v>ผบ.5015</v>
          </cell>
          <cell r="V559">
            <v>2562</v>
          </cell>
          <cell r="W559"/>
          <cell r="X559"/>
          <cell r="Y559"/>
          <cell r="Z559">
            <v>16</v>
          </cell>
          <cell r="AA559">
            <v>6</v>
          </cell>
          <cell r="AB559">
            <v>2562</v>
          </cell>
          <cell r="AC559"/>
          <cell r="AD559"/>
          <cell r="AE559"/>
          <cell r="AF559"/>
          <cell r="AG559"/>
          <cell r="AH559"/>
          <cell r="AI559"/>
          <cell r="AJ559"/>
          <cell r="AK559"/>
          <cell r="AL559"/>
          <cell r="AM559" t="str">
            <v>โฉนด</v>
          </cell>
          <cell r="AN559">
            <v>19162</v>
          </cell>
          <cell r="AO559" t="str">
            <v>ริมเหนือ</v>
          </cell>
          <cell r="AP559" t="str">
            <v>ริมเหนือ</v>
          </cell>
          <cell r="AQ559" t="str">
            <v>เชียงใหม่</v>
          </cell>
          <cell r="AR559"/>
          <cell r="AS559"/>
          <cell r="AT559"/>
          <cell r="AU559"/>
          <cell r="AV559"/>
          <cell r="AW559"/>
          <cell r="AX559"/>
          <cell r="AY559"/>
          <cell r="AZ559"/>
          <cell r="BA559"/>
          <cell r="BB559" t="str">
            <v>ชะลอยึด//ยึดทรัพย์(คำสั่ง 24/6/2565)</v>
          </cell>
          <cell r="BC559" t="str">
            <v>ธนกร</v>
          </cell>
          <cell r="BD559"/>
          <cell r="BE559"/>
          <cell r="BF559"/>
          <cell r="BG559"/>
          <cell r="BH559">
            <v>883162010713</v>
          </cell>
          <cell r="BI559" t="str">
            <v>นายนราพงษ์      กันธิยะ</v>
          </cell>
          <cell r="BJ559"/>
          <cell r="BK559"/>
          <cell r="BL559"/>
          <cell r="BM559"/>
          <cell r="BN559" t="str">
            <v>1.นายนราพงษ์  กันธิยะ
2.นางสาวศิริเพ็ญ  ขาวงาม
3.นางเจนจิรา  พุทธวงค์
4.นายชรินทร์  พุทธวงค์
5.นายจันทร์ติ๊บ  เร่งเร็ว
6.นายเพ็ชร  เร่งเร็ว</v>
          </cell>
          <cell r="BO559" t="str">
            <v>ผู้กู้
คู่สมรส (ล.1)
ผู้ค้ำประกัน (ล.2)
คู่สมรส (ล.2)
ผู้ค้ำประกัน (ล.3)
คู่สมรส (ล.3)</v>
          </cell>
          <cell r="BP559" t="str">
            <v>3-5007-00092-51-0
1-3205-00038-15-1
3-5205-00467-72-2
3-5099-01167-29-9
3-5007-00221-76-0
3-5007-00275-44-4</v>
          </cell>
          <cell r="BQ559" t="str">
            <v>-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อ.เมืองลำปาง จ.ลำปาง
- ไม่พบกรรมสิทธิ์ในที่ดิน อ.เมืองเชียงใหม่ จ.เชียงใหม่
- พบกรรมสิทธิ์ในที่ดินเลขโฉนด 19162 ต.ริมเหนือ อ.แม่ริม จ.เชียงใหม่
- ไม่พบกรรมสิทธิ์ในที่ดิน อ.เมืองลำปาง จ.ลำปาง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พบกรรมสิทธิ์ในที่ดินเลขโฉนด 26736 ต.ริมเหนือ อ.แม่ริม จ.เชียงใหม่</v>
          </cell>
          <cell r="BR559" t="str">
            <v>พบ</v>
          </cell>
          <cell r="BS559" t="str">
            <v>พบ</v>
          </cell>
          <cell r="BT559">
            <v>6</v>
          </cell>
          <cell r="BU559"/>
          <cell r="BV559"/>
          <cell r="BW559"/>
          <cell r="BX559"/>
          <cell r="BY559"/>
          <cell r="BZ559"/>
          <cell r="CA559"/>
          <cell r="CB559"/>
          <cell r="CC559"/>
          <cell r="CD559"/>
          <cell r="CE559"/>
          <cell r="CF559"/>
          <cell r="CG559"/>
          <cell r="CH559"/>
          <cell r="CI559"/>
          <cell r="CJ559"/>
          <cell r="CK559"/>
          <cell r="CL559"/>
          <cell r="CM559"/>
          <cell r="CN559"/>
          <cell r="CO559"/>
          <cell r="CP559"/>
          <cell r="CQ559"/>
          <cell r="CR559"/>
          <cell r="CS559"/>
          <cell r="CT559"/>
          <cell r="CU559"/>
          <cell r="CV559"/>
          <cell r="CW559"/>
          <cell r="CX559"/>
          <cell r="CY559"/>
          <cell r="CZ559"/>
        </row>
        <row r="560">
          <cell r="B560">
            <v>555</v>
          </cell>
          <cell r="C560">
            <v>31</v>
          </cell>
          <cell r="D560">
            <v>10</v>
          </cell>
          <cell r="E560">
            <v>2562</v>
          </cell>
          <cell r="F560">
            <v>800039413912</v>
          </cell>
          <cell r="G560" t="str">
            <v>นางสาว</v>
          </cell>
          <cell r="H560" t="str">
            <v xml:space="preserve">วาสนา   </v>
          </cell>
          <cell r="I560" t="str">
            <v>ศิรินาม</v>
          </cell>
          <cell r="J560">
            <v>1509900102251</v>
          </cell>
          <cell r="K560" t="str">
            <v>ประตูช้างเผือก</v>
          </cell>
          <cell r="L560" t="str">
            <v>เชียงใหม่ 1</v>
          </cell>
          <cell r="M560">
            <v>8</v>
          </cell>
          <cell r="N560" t="str">
            <v>สินเชื่อธนาคารประชาชน</v>
          </cell>
          <cell r="O560"/>
          <cell r="P560">
            <v>41876</v>
          </cell>
          <cell r="Q560">
            <v>15</v>
          </cell>
          <cell r="R560" t="str">
            <v>แขวงเชียงใหม่</v>
          </cell>
          <cell r="S560" t="str">
            <v>ผบ.4955</v>
          </cell>
          <cell r="T560">
            <v>2562</v>
          </cell>
          <cell r="U560" t="str">
            <v>ผบ.5005</v>
          </cell>
          <cell r="V560">
            <v>2562</v>
          </cell>
          <cell r="W560"/>
          <cell r="X560"/>
          <cell r="Y560"/>
          <cell r="Z560">
            <v>16</v>
          </cell>
          <cell r="AA560">
            <v>6</v>
          </cell>
          <cell r="AB560">
            <v>2562</v>
          </cell>
          <cell r="AC560"/>
          <cell r="AD560"/>
          <cell r="AE560"/>
          <cell r="AF560"/>
          <cell r="AG560"/>
          <cell r="AH560"/>
          <cell r="AI560"/>
          <cell r="AJ560"/>
          <cell r="AK560"/>
          <cell r="AL560"/>
          <cell r="AM560"/>
          <cell r="AN560"/>
          <cell r="AO560"/>
          <cell r="AP560"/>
          <cell r="AQ560"/>
          <cell r="AR560"/>
          <cell r="AS560"/>
          <cell r="AT560"/>
          <cell r="AU560"/>
          <cell r="AV560"/>
          <cell r="AW560"/>
          <cell r="AX560"/>
          <cell r="AY560"/>
          <cell r="AZ560"/>
          <cell r="BA560"/>
          <cell r="BB560"/>
          <cell r="BC560" t="str">
            <v>ธนกร</v>
          </cell>
          <cell r="BD560"/>
          <cell r="BE560"/>
          <cell r="BF560"/>
          <cell r="BG560"/>
          <cell r="BH560">
            <v>883162010710</v>
          </cell>
          <cell r="BI560" t="str">
            <v>นางสาววาสนา      ศิรินาม</v>
          </cell>
          <cell r="BJ560"/>
          <cell r="BK560"/>
          <cell r="BL560"/>
          <cell r="BM560"/>
          <cell r="BN560" t="str">
            <v>1.นางสาววาสนา  ศิรินาม
2.นางรัชนี  พลฤทธิ์
3.นายพลธิชัย  พลฤทธิ์
4.นางอภิรมณ์  ขาวผ่อง</v>
          </cell>
          <cell r="BO560" t="str">
            <v>ผู้กู้
ผู้ค้ำประกัน (ล.2)
คู่สมรส (ล.2)
ผู้ค้ำประกัร (ล.3)</v>
          </cell>
          <cell r="BP560" t="str">
            <v>1-5099-00102-25-1
3-2510-00361-47-3
3-5019-00457-05-9
1-5099-00719-64-1</v>
          </cell>
          <cell r="BQ560" t="str">
            <v>- ไม่พบกรรมสิทธิ์ในที่ดิน อ.เมืองเชียงใหม่ จ.เชียงใหม่
- ไม่พบกรรมสิทธิ์ในที่ดิน อ.สันกำแพง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ไม่พบกรรมสิทธิ์ในที่ดิน อ.แม่แตง จ.เชียงใหม่</v>
          </cell>
          <cell r="BR560"/>
          <cell r="BS560"/>
          <cell r="BT560"/>
          <cell r="BU560"/>
          <cell r="BV560"/>
          <cell r="BW560"/>
          <cell r="BX560"/>
          <cell r="BY560"/>
          <cell r="BZ560"/>
          <cell r="CA560"/>
          <cell r="CB560"/>
          <cell r="CC560"/>
          <cell r="CD560"/>
          <cell r="CE560"/>
          <cell r="CF560"/>
          <cell r="CG560"/>
          <cell r="CH560"/>
          <cell r="CI560"/>
          <cell r="CJ560"/>
          <cell r="CK560"/>
          <cell r="CL560"/>
          <cell r="CM560"/>
          <cell r="CN560"/>
          <cell r="CO560"/>
          <cell r="CP560"/>
          <cell r="CQ560"/>
          <cell r="CR560"/>
          <cell r="CS560"/>
          <cell r="CT560"/>
          <cell r="CU560"/>
          <cell r="CV560"/>
          <cell r="CW560"/>
          <cell r="CX560"/>
          <cell r="CY560"/>
          <cell r="CZ560">
            <v>242948</v>
          </cell>
        </row>
        <row r="561">
          <cell r="B561">
            <v>556</v>
          </cell>
          <cell r="C561">
            <v>31</v>
          </cell>
          <cell r="D561">
            <v>10</v>
          </cell>
          <cell r="E561">
            <v>2562</v>
          </cell>
          <cell r="F561">
            <v>800070905198</v>
          </cell>
          <cell r="G561" t="str">
            <v>นางสาว</v>
          </cell>
          <cell r="H561" t="str">
            <v xml:space="preserve">จีรวรรณ   </v>
          </cell>
          <cell r="I561" t="str">
            <v>ชุ่มใจ</v>
          </cell>
          <cell r="J561">
            <v>1509901249663</v>
          </cell>
          <cell r="K561" t="str">
            <v>หนองหอย</v>
          </cell>
          <cell r="L561" t="str">
            <v>เชียงใหม่ 1</v>
          </cell>
          <cell r="M561">
            <v>8</v>
          </cell>
          <cell r="N561" t="str">
            <v>สินเชื่อธนาคารประชาชน</v>
          </cell>
          <cell r="O561"/>
          <cell r="P561">
            <v>84939.9</v>
          </cell>
          <cell r="Q561">
            <v>18</v>
          </cell>
          <cell r="R561" t="str">
            <v>แขวงเชียงใหม่</v>
          </cell>
          <cell r="S561" t="str">
            <v>ผบ.4931</v>
          </cell>
          <cell r="T561">
            <v>2562</v>
          </cell>
          <cell r="U561" t="str">
            <v>ผบ.4986</v>
          </cell>
          <cell r="V561">
            <v>2562</v>
          </cell>
          <cell r="W561"/>
          <cell r="X561"/>
          <cell r="Y561"/>
          <cell r="Z561">
            <v>16</v>
          </cell>
          <cell r="AA561">
            <v>6</v>
          </cell>
          <cell r="AB561">
            <v>2562</v>
          </cell>
          <cell r="AC561"/>
          <cell r="AD561"/>
          <cell r="AE561"/>
          <cell r="AF561"/>
          <cell r="AG561"/>
          <cell r="AH561"/>
          <cell r="AI561"/>
          <cell r="AJ561"/>
          <cell r="AK561"/>
          <cell r="AL561"/>
          <cell r="AM561"/>
          <cell r="AN561"/>
          <cell r="AO561"/>
          <cell r="AP561"/>
          <cell r="AQ561"/>
          <cell r="AR561"/>
          <cell r="AS561"/>
          <cell r="AT561"/>
          <cell r="AU561"/>
          <cell r="AV561"/>
          <cell r="AW561"/>
          <cell r="AX561"/>
          <cell r="AY561"/>
          <cell r="AZ561"/>
          <cell r="BA561"/>
          <cell r="BB561" t="str">
            <v>ลงผล/23/5/67/รายงานผล23/5/67</v>
          </cell>
          <cell r="BC561" t="str">
            <v>ธนกร</v>
          </cell>
          <cell r="BD561"/>
          <cell r="BE561"/>
          <cell r="BF561"/>
          <cell r="BG561"/>
          <cell r="BH561">
            <v>883162010975</v>
          </cell>
          <cell r="BI561" t="str">
            <v>นางสาวจีรวรรณ      ชุ่มใจ</v>
          </cell>
          <cell r="BJ561"/>
          <cell r="BK561"/>
          <cell r="BL561"/>
          <cell r="BM561"/>
          <cell r="BN561" t="str">
            <v>1.นางสาวจีรวรรณ   ชุ่มใจ
2.นายธวัชชัย  วงค์ชัย
3.นางอรณิส  สุภาติ</v>
          </cell>
          <cell r="BO561" t="str">
            <v>ผู้กู้
ผู้ค้ำประกัน (ล.2)
คู่สมรส (ล.2)</v>
          </cell>
          <cell r="BP561" t="str">
            <v>1-5099-01249-66-3
3-5703-00611-62-5
3-5804-00339-72-2</v>
          </cell>
          <cell r="BQ561" t="str">
            <v>- ไม่พบกรรมสิทธิ์ในที่ดิน อ.เมืองเชียงใหม่ จ.เชียงใหม่
- ไม่พบว่ามีกรรมสิทธิ์ในที่ดิน อ.สบเมย จ.แม่ฮ่องสอน
- ไม่พบว่ามีกรรมสิทธิ์ในที่ดิน อ.สบเมย จ.แม่ฮ่องสอน</v>
          </cell>
          <cell r="BR561" t="str">
            <v>ไม่พบ</v>
          </cell>
          <cell r="BS561" t="str">
            <v>พบ</v>
          </cell>
          <cell r="BT561">
            <v>3</v>
          </cell>
          <cell r="BU561"/>
          <cell r="BV561"/>
          <cell r="BW561"/>
          <cell r="BX561"/>
          <cell r="BY561" t="str">
            <v>1.นางสาวจีรวรรณ   ชุ่มใจ
2.นายธวัชชัย  วงค์ชัย
3.นางอรณิส  สุภาติ</v>
          </cell>
          <cell r="BZ561" t="str">
            <v>จำเลยที่ 1
จำเลยที่ 2
คู่สมรสจำเลยที่ 2</v>
          </cell>
          <cell r="CA561" t="str">
            <v>1-5099-01249-66-3
3-5703-00611-62-5
3-5804-00339-72-2</v>
          </cell>
          <cell r="CB561" t="str">
            <v xml:space="preserve">-ไม่พบว่ามีกรรมสิทธิ์ในที่ดิน อ.เมืองเชียงใหม่ จ.เชียงใหม่
-ไม่พบว่ามีกรรมสิทธิ์ในที่ดิน อ.เมืองเชียงใหม่ จ.เชียงใหม่
</v>
          </cell>
          <cell r="CC561" t="str">
            <v>ไม่พบทรัพย์</v>
          </cell>
          <cell r="CD561" t="str">
            <v>พบทรัพย์</v>
          </cell>
          <cell r="CE561"/>
          <cell r="CF561"/>
          <cell r="CG561" t="str">
            <v>1.นางสาวจีรวรรณ   ชุ่มใจ
2.นายธวัชชัย  วงค์ชัย
3.นางเมลฎา สุภาติภูมิรัตนน์</v>
          </cell>
          <cell r="CH561" t="str">
            <v>จำเลยที่ 1
จำเลยที่ 2
คู่สมรสจำเลยที่2</v>
          </cell>
          <cell r="CI561" t="str">
            <v>1-5099--01245-66-3
3-5703-00611-62-5
3-5804-00339-72-2</v>
          </cell>
          <cell r="CJ561"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v>
          </cell>
          <cell r="CK561" t="str">
            <v>ไม่พบ</v>
          </cell>
          <cell r="CL561"/>
          <cell r="CM561">
            <v>3</v>
          </cell>
          <cell r="CN561"/>
          <cell r="CO561"/>
          <cell r="CP561"/>
          <cell r="CQ561"/>
          <cell r="CR561"/>
          <cell r="CS561"/>
          <cell r="CT561"/>
          <cell r="CU561"/>
          <cell r="CV561"/>
          <cell r="CW561"/>
          <cell r="CX561"/>
          <cell r="CY561"/>
          <cell r="CZ561"/>
        </row>
        <row r="562">
          <cell r="B562">
            <v>557</v>
          </cell>
          <cell r="C562">
            <v>11</v>
          </cell>
          <cell r="D562">
            <v>9</v>
          </cell>
          <cell r="E562">
            <v>2562</v>
          </cell>
          <cell r="F562">
            <v>800062180743</v>
          </cell>
          <cell r="G562" t="str">
            <v>นางสาว</v>
          </cell>
          <cell r="H562" t="str">
            <v>จันทรา</v>
          </cell>
          <cell r="I562" t="str">
            <v>เต้ากลาง</v>
          </cell>
          <cell r="J562">
            <v>3360900105331</v>
          </cell>
          <cell r="K562" t="str">
            <v>สารภี</v>
          </cell>
          <cell r="L562" t="str">
            <v>เชียงใหม่ 2</v>
          </cell>
          <cell r="M562">
            <v>8</v>
          </cell>
          <cell r="N562" t="str">
            <v>สินเชื่อห้องแถว</v>
          </cell>
          <cell r="O562" t="str">
            <v>1.บุคคลค้ำประกัน</v>
          </cell>
          <cell r="P562">
            <v>394591.04</v>
          </cell>
          <cell r="Q562">
            <v>75665.16</v>
          </cell>
          <cell r="R562" t="str">
            <v>จังหวัดเชียงใหม่</v>
          </cell>
          <cell r="S562" t="str">
            <v>ผบ.2912</v>
          </cell>
          <cell r="T562">
            <v>2562</v>
          </cell>
          <cell r="U562" t="str">
            <v>ผบ.740</v>
          </cell>
          <cell r="V562">
            <v>2563</v>
          </cell>
          <cell r="W562">
            <v>27</v>
          </cell>
          <cell r="X562">
            <v>1</v>
          </cell>
          <cell r="Y562">
            <v>2563</v>
          </cell>
          <cell r="Z562"/>
          <cell r="AA562"/>
          <cell r="AB562"/>
          <cell r="AC562"/>
          <cell r="AD562"/>
          <cell r="AE562"/>
          <cell r="AF562"/>
          <cell r="AG562"/>
          <cell r="AH562"/>
          <cell r="AI562"/>
          <cell r="AJ562"/>
          <cell r="AK562"/>
          <cell r="AL562"/>
          <cell r="AM562"/>
          <cell r="AN562"/>
          <cell r="AO562"/>
          <cell r="AP562"/>
          <cell r="AQ562"/>
          <cell r="AR562"/>
          <cell r="AS562"/>
          <cell r="AT562"/>
          <cell r="AU562"/>
          <cell r="AV562"/>
          <cell r="AW562"/>
          <cell r="AX562"/>
          <cell r="AY562"/>
          <cell r="AZ562"/>
          <cell r="BA562"/>
          <cell r="BB562" t="str">
            <v>คำสั่งดำเนินการแถลงภูมิลำเนาของจำเลยและวางค่าใช้จ่ายเพิ่มในชั้นบังคับคดี(คำสั่ง 16/1/2566)</v>
          </cell>
          <cell r="BC562" t="str">
            <v>สารุทธ์</v>
          </cell>
          <cell r="BD562"/>
          <cell r="BE562"/>
          <cell r="BF562" t="str">
            <v>ศูนย์ 2</v>
          </cell>
          <cell r="BG562"/>
          <cell r="BH562">
            <v>883262012097</v>
          </cell>
          <cell r="BI562" t="str">
            <v>นางสาวจันทรา   เต้ากลาง</v>
          </cell>
          <cell r="BJ562"/>
          <cell r="BK562"/>
          <cell r="BL562"/>
          <cell r="BM562"/>
          <cell r="BN562" t="str">
            <v>1.นางสาวจันทรา  เต้ากลาง
2.นางมณีรัตน์  แก้วสว่างนภา
3.นางสาวภาวดี  บุญจู
4.นายธณพงศ์  ชัญญาชัย</v>
          </cell>
          <cell r="BO562" t="str">
            <v>ผู้กู้
ผู้ค้ำประกัน (ล.2)
ผู้ค้ำประกัน (ล.3)
คู่สมรส (ล.3)</v>
          </cell>
          <cell r="BP562" t="str">
            <v>3-3609-00105-33-1
3-5015-00497-60-6
1-5099-00883-26-1
1-5099-00686-52-1</v>
          </cell>
          <cell r="BQ562" t="str">
            <v>พบว่ามีกรรมสิทธิ์ในที่ดิน อ.สารภี จ.เชียงใหม่ เลขโฉนด 1875 เลขที่ดิน 207 หน้าสำรวจ 1875 (ติดอายัด)
พบว่ามีกรรมสิทธิ์ในที่ดิน อ.เมืองเชียงใหม่ จ.เชียงใหม่ เลขโฉนด 100973 เลขที่ดิน 697 หน้าสำรวจ 8596 (กรรมสิทธิ์รวม)
ไม่พบว่ามีกรรมสิทธิ์ในที่ดิน อ.เมืองเชียงใหม่,อ.สารภี
พบว่ามีกรรมสิทธิ์ในที่ดิน อ.สารภี จ.เชียงใหม่ เลขโฉนด 62663 เลขที่ดิน 1983 หน้าสำรวจ 13043 (ติดจำนอง)</v>
          </cell>
          <cell r="BR562" t="str">
            <v>พบ</v>
          </cell>
          <cell r="BS562" t="str">
            <v>พบ
พบ
พบ
พบ</v>
          </cell>
          <cell r="BT562">
            <v>4</v>
          </cell>
          <cell r="BU562"/>
          <cell r="BV562"/>
          <cell r="BW562"/>
          <cell r="BX562"/>
          <cell r="BY562"/>
          <cell r="BZ562"/>
          <cell r="CA562"/>
          <cell r="CB562"/>
          <cell r="CC562"/>
          <cell r="CD562"/>
          <cell r="CE562"/>
          <cell r="CF562"/>
          <cell r="CG562"/>
          <cell r="CH562"/>
          <cell r="CI562"/>
          <cell r="CJ562"/>
          <cell r="CK562"/>
          <cell r="CL562"/>
          <cell r="CM562"/>
          <cell r="CN562"/>
          <cell r="CO562"/>
          <cell r="CP562"/>
          <cell r="CQ562"/>
          <cell r="CR562"/>
          <cell r="CS562"/>
          <cell r="CT562"/>
          <cell r="CU562"/>
          <cell r="CV562"/>
          <cell r="CW562"/>
          <cell r="CX562"/>
          <cell r="CY562"/>
          <cell r="CZ562"/>
        </row>
        <row r="563">
          <cell r="B563">
            <v>558</v>
          </cell>
          <cell r="C563">
            <v>22</v>
          </cell>
          <cell r="D563">
            <v>1</v>
          </cell>
          <cell r="E563">
            <v>2561</v>
          </cell>
          <cell r="F563">
            <v>800044422643</v>
          </cell>
          <cell r="G563" t="str">
            <v>นางสาว</v>
          </cell>
          <cell r="H563" t="str">
            <v>กรกมล</v>
          </cell>
          <cell r="I563" t="str">
            <v>คูอภิชาติ</v>
          </cell>
          <cell r="J563">
            <v>1509900472873</v>
          </cell>
          <cell r="K563" t="str">
            <v>หนองหอย</v>
          </cell>
          <cell r="L563" t="str">
            <v>เชียงใหม่ 1</v>
          </cell>
          <cell r="M563">
            <v>8</v>
          </cell>
          <cell r="N563" t="str">
            <v>ธปช.</v>
          </cell>
          <cell r="O563" t="str">
            <v>1.บุคคลค้ำประกัน</v>
          </cell>
          <cell r="P563">
            <v>77318.75</v>
          </cell>
          <cell r="Q563">
            <v>15</v>
          </cell>
          <cell r="R563" t="str">
            <v>แขวงเชียงใหม่</v>
          </cell>
          <cell r="S563" t="str">
            <v>ผบ.4471</v>
          </cell>
          <cell r="T563">
            <v>2561</v>
          </cell>
          <cell r="U563" t="str">
            <v>ผบ.8398</v>
          </cell>
          <cell r="V563">
            <v>2561</v>
          </cell>
          <cell r="W563"/>
          <cell r="X563"/>
          <cell r="Y563"/>
          <cell r="Z563">
            <v>27</v>
          </cell>
          <cell r="AA563">
            <v>8</v>
          </cell>
          <cell r="AB563">
            <v>2561</v>
          </cell>
          <cell r="AC563"/>
          <cell r="AD563"/>
          <cell r="AE563"/>
          <cell r="AF563"/>
          <cell r="AG563"/>
          <cell r="AH563"/>
          <cell r="AI563"/>
          <cell r="AJ563"/>
          <cell r="AK563"/>
          <cell r="AL563"/>
          <cell r="AM563"/>
          <cell r="AN563"/>
          <cell r="AO563"/>
          <cell r="AP563"/>
          <cell r="AQ563"/>
          <cell r="AR563"/>
          <cell r="AS563"/>
          <cell r="AT563"/>
          <cell r="AU563"/>
          <cell r="AV563"/>
          <cell r="AW563"/>
          <cell r="AX563"/>
          <cell r="AY563"/>
          <cell r="AZ563"/>
          <cell r="BA563"/>
          <cell r="BB563" t="str">
            <v>//รายงานผลสืบทรัพย์ 2/10/2567</v>
          </cell>
          <cell r="BC563" t="str">
            <v>สารุทธ์</v>
          </cell>
          <cell r="BD563"/>
          <cell r="BE563"/>
          <cell r="BF563" t="str">
            <v>ศูนย์ 1</v>
          </cell>
          <cell r="BG563"/>
          <cell r="BH563">
            <v>823561010403</v>
          </cell>
          <cell r="BI563" t="str">
            <v>นางสาวกรกมล   คูอภิชาติ</v>
          </cell>
          <cell r="BJ563"/>
          <cell r="BK563"/>
          <cell r="BL563"/>
          <cell r="BM563"/>
          <cell r="BN563" t="str">
            <v>1.นางสาวกรกมล  คูอภิชาติ
2.นางสาวเบญจมาศ  สุขยิ่ง</v>
          </cell>
          <cell r="BO563" t="str">
            <v>ผู้กู้
ผู้ค้ำประกัน (ล.2)</v>
          </cell>
          <cell r="BP563" t="str">
            <v>1-5099-00472-87-3
1-5299-00219-99-0</v>
          </cell>
          <cell r="BQ563" t="str">
            <v>ไม่พบว่ามีกรรมสิทธิ์ในที่ดิน อ.เมืองเชียงใหม่,อ.สันกำแพง
ไม่พบว่ามีกรรมสิทธิ์ในที่ดิน อ.เมืองเชียงใหม่,อ.เมือง จ.ลำปาง</v>
          </cell>
          <cell r="BR563" t="str">
            <v>ไม่พบ</v>
          </cell>
          <cell r="BS563" t="str">
            <v>พบ
พบ</v>
          </cell>
          <cell r="BT563">
            <v>2</v>
          </cell>
          <cell r="BU563"/>
          <cell r="BV563"/>
          <cell r="BW563"/>
          <cell r="BX563"/>
          <cell r="BY563" t="str">
            <v>1.นางสาวกรกมล  คูอภิชาติ
2.นางสาวเบญจมาศ  สุขยิ่ง</v>
          </cell>
          <cell r="BZ563" t="str">
            <v>จำเลยที่ 1
จำเลยที่ 2</v>
          </cell>
          <cell r="CA563" t="str">
            <v>1-5099-00472-87-3
1-5299-00219-99-0</v>
          </cell>
          <cell r="CB56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อ.เมืองลำปาง จ.ลำปาง</v>
          </cell>
          <cell r="CC563" t="str">
            <v>ไม่พบ</v>
          </cell>
          <cell r="CD563"/>
          <cell r="CE563"/>
          <cell r="CF563"/>
          <cell r="CG563"/>
          <cell r="CH563"/>
          <cell r="CI563"/>
          <cell r="CJ563"/>
          <cell r="CK563"/>
          <cell r="CL563"/>
          <cell r="CM563"/>
          <cell r="CN563"/>
          <cell r="CO563"/>
          <cell r="CP563"/>
          <cell r="CQ563"/>
          <cell r="CR563"/>
          <cell r="CS563"/>
          <cell r="CT563"/>
          <cell r="CU563"/>
          <cell r="CV563"/>
          <cell r="CW563">
            <v>243910</v>
          </cell>
          <cell r="CX563"/>
          <cell r="CY563"/>
          <cell r="CZ563"/>
        </row>
        <row r="564">
          <cell r="B564">
            <v>559</v>
          </cell>
          <cell r="C564">
            <v>14</v>
          </cell>
          <cell r="D564">
            <v>9</v>
          </cell>
          <cell r="E564">
            <v>2560</v>
          </cell>
          <cell r="F564">
            <v>800020712371</v>
          </cell>
          <cell r="G564" t="str">
            <v>นาง</v>
          </cell>
          <cell r="H564" t="str">
            <v xml:space="preserve">สุนทรี </v>
          </cell>
          <cell r="I564" t="str">
            <v>อาจหาญ</v>
          </cell>
          <cell r="J564">
            <v>3510600445801</v>
          </cell>
          <cell r="K564" t="str">
            <v>ไชยปราการ</v>
          </cell>
          <cell r="L564" t="str">
            <v>เชียงใหม่ 4</v>
          </cell>
          <cell r="M564">
            <v>8</v>
          </cell>
          <cell r="N564" t="str">
            <v>พัฒนากลุ่มอาชีพ (ชพค.)</v>
          </cell>
          <cell r="O564" t="str">
            <v>1.บุคคลค้ำประกัน</v>
          </cell>
          <cell r="P564"/>
          <cell r="Q564"/>
          <cell r="R564" t="str">
            <v>จังหวัดฝาง</v>
          </cell>
          <cell r="S564" t="str">
            <v>ผบ.1191</v>
          </cell>
          <cell r="T564">
            <v>2561</v>
          </cell>
          <cell r="U564" t="str">
            <v>ผบ.1487</v>
          </cell>
          <cell r="V564">
            <v>2561</v>
          </cell>
          <cell r="W564">
            <v>11</v>
          </cell>
          <cell r="X564">
            <v>12</v>
          </cell>
          <cell r="Y564">
            <v>2561</v>
          </cell>
          <cell r="Z564"/>
          <cell r="AA564"/>
          <cell r="AB564"/>
          <cell r="AC564"/>
          <cell r="AD564"/>
          <cell r="AE564"/>
          <cell r="AF564"/>
          <cell r="AG564"/>
          <cell r="AH564"/>
          <cell r="AI564"/>
          <cell r="AJ564"/>
          <cell r="AK564"/>
          <cell r="AL564"/>
          <cell r="AM564"/>
          <cell r="AN564"/>
          <cell r="AO564"/>
          <cell r="AP564"/>
          <cell r="AQ564"/>
          <cell r="AR564"/>
          <cell r="AS564"/>
          <cell r="AT564"/>
          <cell r="AU564"/>
          <cell r="AV564"/>
          <cell r="AW564"/>
          <cell r="AX564"/>
          <cell r="AY564"/>
          <cell r="AZ564"/>
          <cell r="BA564"/>
          <cell r="BB564" t="str">
            <v>สืบครั้งที่ 3 แล้ว รายงานผลสืบ 16/10/2567</v>
          </cell>
          <cell r="BC564" t="str">
            <v>สารุทธ์
สรวงสุดา
นุสบา</v>
          </cell>
          <cell r="BD564"/>
          <cell r="BE564"/>
          <cell r="BF564" t="str">
            <v>ศูนย์ 1</v>
          </cell>
          <cell r="BG564"/>
          <cell r="BH564">
            <v>823860010406</v>
          </cell>
          <cell r="BI564" t="str">
            <v>นางสุนทรี    อาจหาญ</v>
          </cell>
          <cell r="BJ564"/>
          <cell r="BK564"/>
          <cell r="BL564"/>
          <cell r="BM564"/>
          <cell r="BN564" t="str">
            <v>1.นางสุนทรี  อาจหาญ
2.นายเกรียงศักดิ์  อาจหาญ
3.นายณรงค์ศักดิ์  ขันคำ
4.นายศรีธร  ปัญญาบุญ
5.นางทองศรี  ปัญญาบุญ</v>
          </cell>
          <cell r="BO564" t="str">
            <v>ผู้กู้
คู่สมรส (ล.1)
ผู้ค้ำประกัน (ล.2)
ผู้ค้ำประกัน (ล.3)
คู่สมรส (ล.3)</v>
          </cell>
          <cell r="BP564" t="str">
            <v>3-5106-00445-80-1
3-5010-00134-39-3
3-5010-00291-58-8
3-5604-00139-33-2
3-5701-01519-85-1</v>
          </cell>
          <cell r="BQ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v>
          </cell>
          <cell r="BR564"/>
          <cell r="BS564"/>
          <cell r="BT564"/>
          <cell r="BU564"/>
          <cell r="BV564"/>
          <cell r="BW564"/>
          <cell r="BX564"/>
          <cell r="BY564" t="str">
            <v>1.นางสุนทรี  อาจหาญ
2.นายเกรียงศักดิ์  อาจหาญ
3.นายณรงค์ศักดิ์  ขันคำ
4.นายศรีธร  ปัญญาบุญ
5.นางทองศรี  ปัญญาบุญ</v>
          </cell>
          <cell r="BZ564" t="str">
            <v>จำเลยที่ 1
คู่สมรสจำเลยที่ 1
จำเลยที่ 2
จำเลยที่ 3
คู่สมรสจำเลยที่ 3</v>
          </cell>
          <cell r="CA564" t="str">
            <v>3-5106-00445-80-1
3-5010-00134-39-3
3-5010-00291-58-8
3-5604-00139-33-2
3-5701-01519-85-1</v>
          </cell>
          <cell r="CB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จ.เชียงราย(ติดอายัด)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จ.เชียงราย(สินส่วนตัว)</v>
          </cell>
          <cell r="CC564"/>
          <cell r="CD564"/>
          <cell r="CE564"/>
          <cell r="CF564"/>
          <cell r="CG564" t="str">
            <v>1.นางสุนทรี  อาจหาญ
2.นายเกรียงศักดิ์  อาจหาญ
3.นายณรงค์ศักดิ์  ขันคำ
4.นายศรีธร  ปัญญาบุญ
5.นางทองศรี  ปัญญาบุญ</v>
          </cell>
          <cell r="CH564" t="str">
            <v>จำเลยที่ 1
คู่สมรสจำเลยที่ 1
จำเลยที่ 2
จำเลยที่ 3
คู่สมรสจำเลยที่ 3</v>
          </cell>
          <cell r="CI564" t="str">
            <v>3-5106-00445-80-1
3-5010-00134-39-3
3-5010-00291-58-8
3-5604-00139-33-2
3-5701-01519-85-1</v>
          </cell>
          <cell r="CJ564" t="str">
            <v>"-ไม่พบว่ามีกรรมสิทธิ์ในที่ดิน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-พบว่ามีกรรมสิทธิ์ในที่ดิน โฉนดเลขที่ 15428 ต.แม่อาย อ.แม่อาย จ.เชียงใหม่ (สินส่วนตัว)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-พบว่ามีกรรมสิทธิ์ในที่ดิน โฉนดเลขที่ 127918,127919,127920,131190 ต.แม่ยาว อ.เมืองเชียงราย จ.เชียงราย 
-พบว่ามีกรรมสิทธิ์ในที่ดิน โฉนดเลขที่ 78216 ต.แม่ยาว อ.เมืองเชียงราย จ.เชียงราย (สินส่วนตัว)</v>
          </cell>
          <cell r="CK564" t="str">
            <v>พบทรัพย์</v>
          </cell>
          <cell r="CL564"/>
          <cell r="CM564">
            <v>5</v>
          </cell>
          <cell r="CN564"/>
          <cell r="CO564"/>
          <cell r="CP564"/>
          <cell r="CQ564"/>
          <cell r="CR564"/>
          <cell r="CS564"/>
          <cell r="CT564"/>
          <cell r="CU564"/>
          <cell r="CV564"/>
          <cell r="CW564">
            <v>243936</v>
          </cell>
          <cell r="CX564"/>
          <cell r="CY564"/>
          <cell r="CZ564"/>
        </row>
        <row r="565">
          <cell r="B565">
            <v>560</v>
          </cell>
          <cell r="C565"/>
          <cell r="D565"/>
          <cell r="E565"/>
          <cell r="F565">
            <v>800045514984</v>
          </cell>
          <cell r="G565" t="str">
            <v>นางสาว</v>
          </cell>
          <cell r="H565" t="str">
            <v>นงค์คราญ</v>
          </cell>
          <cell r="I565" t="str">
            <v>คำเพียว</v>
          </cell>
          <cell r="J565">
            <v>1510600002962</v>
          </cell>
          <cell r="K565" t="str">
            <v>ถนนทิพย์เนตร</v>
          </cell>
          <cell r="L565" t="str">
            <v>เชียงใหม่ 1</v>
          </cell>
          <cell r="M565">
            <v>8</v>
          </cell>
          <cell r="N565" t="str">
            <v>ธปช.</v>
          </cell>
          <cell r="O565" t="str">
            <v>1.บุคคลค้ำประกัน</v>
          </cell>
          <cell r="P565">
            <v>62250</v>
          </cell>
          <cell r="Q565">
            <v>12</v>
          </cell>
          <cell r="R565" t="str">
            <v>จังหวัดลำพูน</v>
          </cell>
          <cell r="S565" t="str">
            <v>ผบ.4782</v>
          </cell>
          <cell r="T565">
            <v>2561</v>
          </cell>
          <cell r="U565"/>
          <cell r="V565"/>
          <cell r="W565">
            <v>11</v>
          </cell>
          <cell r="X565">
            <v>2</v>
          </cell>
          <cell r="Y565">
            <v>2562</v>
          </cell>
          <cell r="Z565"/>
          <cell r="AA565"/>
          <cell r="AB565"/>
          <cell r="AC565"/>
          <cell r="AD565"/>
          <cell r="AE565"/>
          <cell r="AF565"/>
          <cell r="AG565"/>
          <cell r="AH565"/>
          <cell r="AI565"/>
          <cell r="AJ565"/>
          <cell r="AK565"/>
          <cell r="AL565"/>
          <cell r="AM565"/>
          <cell r="AN565"/>
          <cell r="AO565"/>
          <cell r="AP565"/>
          <cell r="AQ565"/>
          <cell r="AR565"/>
          <cell r="AS565"/>
          <cell r="AT565"/>
          <cell r="AU565"/>
          <cell r="AV565"/>
          <cell r="AW565"/>
          <cell r="AX565"/>
          <cell r="AY565"/>
          <cell r="AZ565"/>
          <cell r="BA565"/>
          <cell r="BB565"/>
          <cell r="BC565" t="str">
            <v>ศิราณี</v>
          </cell>
          <cell r="BD565"/>
          <cell r="BE565"/>
          <cell r="BF565"/>
          <cell r="BG565"/>
          <cell r="BH565">
            <v>823561010501</v>
          </cell>
          <cell r="BI565" t="str">
            <v>นางสาวนงค์คราญ   คำเพียว</v>
          </cell>
          <cell r="BJ565"/>
          <cell r="BK565"/>
          <cell r="BL565"/>
          <cell r="BM565"/>
          <cell r="BN565"/>
          <cell r="BO565"/>
          <cell r="BP565"/>
          <cell r="BQ565"/>
          <cell r="BR565"/>
          <cell r="BS565"/>
          <cell r="BT565"/>
          <cell r="BU565"/>
          <cell r="BV565"/>
          <cell r="BW565"/>
          <cell r="BX565"/>
          <cell r="BY565"/>
          <cell r="BZ565"/>
          <cell r="CA565"/>
          <cell r="CB565"/>
          <cell r="CC565"/>
          <cell r="CD565"/>
          <cell r="CE565"/>
          <cell r="CF565"/>
          <cell r="CG565"/>
          <cell r="CH565"/>
          <cell r="CI565"/>
          <cell r="CJ565"/>
          <cell r="CK565"/>
          <cell r="CL565"/>
          <cell r="CM565"/>
          <cell r="CN565"/>
          <cell r="CO565"/>
          <cell r="CP565"/>
          <cell r="CQ565"/>
          <cell r="CR565"/>
          <cell r="CS565"/>
          <cell r="CT565"/>
          <cell r="CU565"/>
          <cell r="CV565"/>
          <cell r="CW565"/>
          <cell r="CX565"/>
          <cell r="CY565"/>
          <cell r="CZ565"/>
        </row>
        <row r="566">
          <cell r="B566">
            <v>561</v>
          </cell>
          <cell r="C566"/>
          <cell r="D566"/>
          <cell r="E566"/>
          <cell r="F566">
            <v>800049276473</v>
          </cell>
          <cell r="G566" t="str">
            <v>นาง</v>
          </cell>
          <cell r="H566" t="str">
            <v>นงคราญ</v>
          </cell>
          <cell r="I566" t="str">
            <v>ก๋องใจ</v>
          </cell>
          <cell r="J566">
            <v>3501700124137</v>
          </cell>
          <cell r="K566" t="str">
            <v>ดอยเต่า</v>
          </cell>
          <cell r="L566" t="str">
            <v>เชียงใหม่ 2</v>
          </cell>
          <cell r="M566">
            <v>8</v>
          </cell>
          <cell r="N566" t="str">
            <v>พัฒนาองค์กรชุมชน (รายบุคคล)</v>
          </cell>
          <cell r="O566" t="str">
            <v>1.บุคคลค้ำประกัน</v>
          </cell>
          <cell r="P566">
            <v>156892.01999999999</v>
          </cell>
          <cell r="Q566">
            <v>49976.98</v>
          </cell>
          <cell r="R566" t="str">
            <v>จังหวัดฮอด</v>
          </cell>
          <cell r="S566" t="str">
            <v>ผบ.1192</v>
          </cell>
          <cell r="T566">
            <v>2562</v>
          </cell>
          <cell r="U566" t="str">
            <v>ผบ.1222</v>
          </cell>
          <cell r="V566">
            <v>2562</v>
          </cell>
          <cell r="W566"/>
          <cell r="X566"/>
          <cell r="Y566"/>
          <cell r="Z566">
            <v>25</v>
          </cell>
          <cell r="AA566">
            <v>11</v>
          </cell>
          <cell r="AB566">
            <v>2562</v>
          </cell>
          <cell r="AC566"/>
          <cell r="AD566"/>
          <cell r="AE566"/>
          <cell r="AF566"/>
          <cell r="AG566"/>
          <cell r="AH566"/>
          <cell r="AI566"/>
          <cell r="AJ566"/>
          <cell r="AK566"/>
          <cell r="AL566"/>
          <cell r="AM566"/>
          <cell r="AN566"/>
          <cell r="AO566"/>
          <cell r="AP566"/>
          <cell r="AQ566"/>
          <cell r="AR566"/>
          <cell r="AS566"/>
          <cell r="AT566"/>
          <cell r="AU566"/>
          <cell r="AV566"/>
          <cell r="AW566"/>
          <cell r="AX566"/>
          <cell r="AY566"/>
          <cell r="AZ566"/>
          <cell r="BA566"/>
          <cell r="BB566"/>
          <cell r="BC566" t="str">
            <v>ศิราณี</v>
          </cell>
          <cell r="BD566"/>
          <cell r="BE566"/>
          <cell r="BF566"/>
          <cell r="BG566"/>
          <cell r="BH566">
            <v>883262011594</v>
          </cell>
          <cell r="BI566" t="str">
            <v>นางนงคราญ   ก๋องใจ</v>
          </cell>
          <cell r="BJ566"/>
          <cell r="BK566"/>
          <cell r="BL566"/>
          <cell r="BM566"/>
          <cell r="BN566" t="str">
            <v>1. นางนงคราญ ก๋องใจ
2. นายวันชัย ก๋องใจ
3. นายศุภฤกษ์ นันตา
4. นางสาวดาวรรณ นันตา
5. นางสาวหงส์ทิพย์ สุ่มศรี</v>
          </cell>
          <cell r="BO566" t="str">
            <v>จำเลยที่ 1
คู่สมรสจำเลยที่ 1
จำเลยที่ 2
คู่สมรสจำเลยที่ 2
จำเลยที่ 3</v>
          </cell>
          <cell r="BP566" t="str">
            <v>3 5017 00124 13 7
3 5017 00238 97 3
3 5017 00241 87 7
3 4806 00319 53 0
1 5017 00057 93 0</v>
          </cell>
          <cell r="BQ566" t="str">
            <v>-ไม่พบว่ามีกรรมสิทธิ์ในที่ดิน อ.ดอยเต่า จ.เชียงใหม่
-พบว่ามีกรรมสิทธิ์ในที่ดินเลขโฉนด 12706 เลขที่ดิน 295 หน้าสำรวจ 2883 ต.โปงทุ่ง อ.ดอยเต่า จ.เชียงใหม่ (สินส่วนตัว)
-พบว่ามีกรรมสิทธิ์ในที่ดินเลขโฉนด 4509 เลขที่ดิน 12 หน้าสำรวจ 1379 ต.โปงทุ่ง อ.ดอยเต่า จ.เชียงใหม่ (ปลอดจำนอง)
-พบว่ามีกรรมสิทธิ์ในที่ดินเลขโฉนด 4510 เลขที่ดิน 13 หน้าสำรวจ 1380 ต.โปงทุ่ง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R566" t="str">
            <v>พบทรัพย์</v>
          </cell>
          <cell r="BS566" t="str">
            <v>พบทรัพย์</v>
          </cell>
          <cell r="BT566">
            <v>5</v>
          </cell>
          <cell r="BU566">
            <v>1</v>
          </cell>
          <cell r="BV566"/>
          <cell r="BW566"/>
          <cell r="BX566"/>
          <cell r="BY566"/>
          <cell r="BZ566"/>
          <cell r="CA566"/>
          <cell r="CB566"/>
          <cell r="CC566"/>
          <cell r="CD566"/>
          <cell r="CE566"/>
          <cell r="CF566"/>
          <cell r="CG566"/>
          <cell r="CH566"/>
          <cell r="CI566"/>
          <cell r="CJ566"/>
          <cell r="CK566"/>
          <cell r="CL566"/>
          <cell r="CM566"/>
          <cell r="CN566"/>
          <cell r="CO566"/>
          <cell r="CP566"/>
          <cell r="CQ566"/>
          <cell r="CR566"/>
          <cell r="CS566"/>
          <cell r="CT566"/>
          <cell r="CU566"/>
          <cell r="CV566"/>
          <cell r="CW566"/>
          <cell r="CX566"/>
          <cell r="CY566"/>
          <cell r="CZ566"/>
        </row>
        <row r="567">
          <cell r="B567">
            <v>562</v>
          </cell>
          <cell r="C567"/>
          <cell r="D567"/>
          <cell r="E567"/>
          <cell r="F567">
            <v>800031444469</v>
          </cell>
          <cell r="G567" t="str">
            <v>นาย</v>
          </cell>
          <cell r="H567" t="str">
            <v>เสาร์คำ</v>
          </cell>
          <cell r="I567" t="str">
            <v>คำภีระ</v>
          </cell>
          <cell r="J567">
            <v>3501700171208</v>
          </cell>
          <cell r="K567" t="str">
            <v>ดอยเต่า</v>
          </cell>
          <cell r="L567" t="str">
            <v>เชียงใหม่ 2</v>
          </cell>
          <cell r="M567">
            <v>8</v>
          </cell>
          <cell r="N567" t="str">
            <v>พัฒนาองค์กรชุมชน (รายบุคคล)</v>
          </cell>
          <cell r="O567" t="str">
            <v>1.บุคคลค้ำประกัน</v>
          </cell>
          <cell r="P567">
            <v>126153.99</v>
          </cell>
          <cell r="Q567">
            <v>34431.56</v>
          </cell>
          <cell r="R567" t="str">
            <v>จังหวัดฮอด</v>
          </cell>
          <cell r="S567" t="str">
            <v>ผบ.1193</v>
          </cell>
          <cell r="T567">
            <v>2562</v>
          </cell>
          <cell r="U567" t="str">
            <v>ผบ.1223</v>
          </cell>
          <cell r="V567">
            <v>2562</v>
          </cell>
          <cell r="W567"/>
          <cell r="X567"/>
          <cell r="Y567"/>
          <cell r="Z567">
            <v>25</v>
          </cell>
          <cell r="AA567">
            <v>11</v>
          </cell>
          <cell r="AB567">
            <v>2562</v>
          </cell>
          <cell r="AC567"/>
          <cell r="AD567"/>
          <cell r="AE567"/>
          <cell r="AF567"/>
          <cell r="AG567"/>
          <cell r="AH567"/>
          <cell r="AI567"/>
          <cell r="AJ567"/>
          <cell r="AK567"/>
          <cell r="AL567"/>
          <cell r="AM567"/>
          <cell r="AN567"/>
          <cell r="AO567"/>
          <cell r="AP567"/>
          <cell r="AQ567"/>
          <cell r="AR567"/>
          <cell r="AS567"/>
          <cell r="AT567"/>
          <cell r="AU567"/>
          <cell r="AV567"/>
          <cell r="AW567"/>
          <cell r="AX567"/>
          <cell r="AY567"/>
          <cell r="AZ567"/>
          <cell r="BA567"/>
          <cell r="BB567" t="str">
            <v>สืบรอบ 2 รายงานวันที่ 14/2/2568</v>
          </cell>
          <cell r="BC567" t="str">
            <v>ศิราณี
ปฏิยุทธ์</v>
          </cell>
          <cell r="BD567"/>
          <cell r="BE567"/>
          <cell r="BF567"/>
          <cell r="BG567"/>
          <cell r="BH567">
            <v>883262011595</v>
          </cell>
          <cell r="BI567" t="str">
            <v>นายเสาร์คำ   คำภีระ</v>
          </cell>
          <cell r="BJ567"/>
          <cell r="BK567"/>
          <cell r="BL567"/>
          <cell r="BM567"/>
          <cell r="BN567" t="str">
            <v>1. นายเสาร์คำ คำภีระ
2. นางเปลี่ยน คำภีระ
3. นายผ่าน โทะยะ
4. นางวิมร โทะยะ
5. นายชิม ศิรินุช
6. นางหล้า ศิรินุช</v>
          </cell>
          <cell r="BO567" t="str">
            <v>จำเลยที่ 1
คู่สมรสจำเลยที่ 1
จำเลยที่ 2
คู่สมรสจำเลยที่ 2
จำเลยที่ 3	
คู่สมรสจำเลยที่ 3</v>
          </cell>
          <cell r="BP567" t="str">
            <v>3 5017 00171 20 8
3 5017 00247 40 9
3 5017 00168 28 2
3 5017 00170 37 6
3 5104 00377 90 0
3 5017 00169 04 1</v>
          </cell>
          <cell r="BQ567" t="str">
            <v>-พบว่ามีกรรมสิทธิ์ในที่ดินเลขโฉนด 8267 เลขที่ดิน 346 หน้าสำรวจ 2200 ต.โปงทุ่ง อ.ดอยเต่า จ.เชียงใหม่ (ติดจำนอง สหกรณ์การเกษตร)
-พบว่ามีกรรมสิทธิ์ในที่ดินเลขโฉนด 8263 เลขที่ดิน 342 หน้าสำรวจ 2196 ต.บ้านตาล อ.ฮอด จ.เชียงใหม่ (ติดจำนอง บ.ธรรมแสงธุรกิจ)
-พบว่ามีกรรมสิทธิ์ในที่ดินเลขโฉนด 2363 เลขที่ดิน 202 หน้าสำรวจ 984 ต.โปงทุ่ง อ.ดอยเต่า จ.เชียงใหม่ (ติดจำนอง บ.ธรรมแสงธุรกิจ)
-พบว่ามีกรรมสิทธิ์ในที่ดินเลขโฉนด 4483 เลขที่ดิน 558 หน้าสำรวจ 1368 ต.โปงทุ่ง อ.ดอยเต่า จ.เชียงใหม่ (ติดจำนอง ธ.ออมสิน) (สินส่วนตัว)
-พบว่ามีกรรมสิทธิ์ในที่ดินเลขโฉนด 8263 เลขที่ดิน 342 หน้าสำรวจ 2196 ต.โปงทุ่ง อ.ดอยเต่า จ.เชียงใหม่ (ติดจำนอง บ.ธรรมแสงธุรกิจ)
-พบว่ามีกรรมสิทธิ์ในที่ดินเลขโฉนด 8267 เลขที่ดิน 346 หน้าสำรวจ 2200 ต.โปงทุ่ง อ.ดอยเต่า จ.เชียงใหม่ (ติดจำนอง สหกรณ์เกษตรเกษตร)
-พบว่ามีกรรมสิทธิ์ในที่ดินเลขโฉนด 8518 เลขที่ดิน 113 หน้าสำรวจ 2442 ต.โปงทุ่ง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1110 เลขที่ดิน 402 หน้าสำรวจ 185 ต.โปงทุ่ง อ.ดอยเต่า จ.เชียงใหม่ (ติดจำนอง ธกส.) (สินส่วนตัว)
-พบว่ามีกรรมสิทธิ์ในที่ดินเลขโฉนด 8526 เลขที่ดิน 566 หน้าสำรวจ 2450 ต.โปงทุ่ง อ.ดอยเต่า จ.เชียงใหม่ (ติดจำนอง ธกส.)
-พบว่ามีกรรมสิทธิ์ในที่ดินเลขโฉนด 8527 เลขที่ดิน 260 หน้าสำรวจ 2451 ต.โปงทุ่ง อ.ดอยเต่า จ.เชียงใหม่ (ติดจำนอง ธกส.)</v>
          </cell>
          <cell r="BR567" t="str">
            <v>พบทรัพย์</v>
          </cell>
          <cell r="BS567"/>
          <cell r="BT567">
            <v>6</v>
          </cell>
          <cell r="BU567"/>
          <cell r="BV567"/>
          <cell r="BW567"/>
          <cell r="BX567"/>
          <cell r="BY567" t="str">
            <v>1.นายเสาร์คำคำภีระ
2.นายผ่าน โทะยะ
3.นางวิมร โทะยะ
4.นายชิม ศิรินุช
5นางหล้า ศิรินุช</v>
          </cell>
          <cell r="BZ567" t="str">
            <v>จำเลยที่ 1
จำเลยที่ 2
คู่สมรสจำเลยที่ 2
จำเลยที่ 3
คู่สมรสจำเลยที่ 3</v>
          </cell>
          <cell r="CA567" t="str">
            <v>3-5017-00171-20-8
3-5017-00168-28-2
3-5017-00170-37-6
3-5104-00377-90-0
3-5017-00169-04-1</v>
          </cell>
          <cell r="CB567" t="str">
            <v>-พบว่ามีกรรมสิทธิ์ในที่ดิน โฉนดเลขที่ 8263 ต.โปงทุ่ง อ.ดอยเต่า จ.เชียงใหม่ (ติดจำนอง)
-พบว่ามีกรรมสิทธิ์ในที่ดิน โฉนดเลขที่ 8267 ต.โปงทุ่ง อ.ดอยเต่า จ.เชียงใหม่ (ติดจำนอง)
-พบว่ามีกรรมสิทธิ์ในที่ดิน น.ส.3 ก 3023 ต.โปงทุ่ง อ.ดอยเต่า จ.เชียงใหม่ (ติดจำนอง)
-พบว่ามีกรรมสิทธิ์ในที่ดิน โฉนดเลขที่ 8518 ต.โปงทุ่ง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1110 ต.โปงทุ่ง อ.ดอยเต่า จ.เชียงใหม่ (สินส่วนตัว)
-พบว่ามีกรรมสิทธิ์ในที่ดิน โฉนดเลขที่ 8526 ต.โปงทุ่ง อ.ดอยเต่า จ.เชียงใหม่ (สินส่วนตัว)
-พบว่ามีกรรมสิทธิ์ในที่ดิน โฉนดเลขที่ 8527 ต.โปงทุ่ง อ.ดอยเต่า จ.เชียงใหม่ (สินส่วนตัว)
-พบว่ามีกรรมสิทธิ์ในที่ดิน โฉนดเลขที่ 8632 ต.โปงทุ่ง อ.ดอยเต่า จ.เชียงใหม่ (สินส่วนตัว)</v>
          </cell>
          <cell r="CC567" t="str">
            <v>พบ</v>
          </cell>
          <cell r="CD567"/>
          <cell r="CE567"/>
          <cell r="CF567"/>
          <cell r="CG567"/>
          <cell r="CH567"/>
          <cell r="CI567"/>
          <cell r="CJ567"/>
          <cell r="CK567"/>
          <cell r="CL567"/>
          <cell r="CM567"/>
          <cell r="CN567"/>
          <cell r="CO567"/>
          <cell r="CP567"/>
          <cell r="CQ567"/>
          <cell r="CR567"/>
          <cell r="CS567"/>
          <cell r="CT567"/>
          <cell r="CU567"/>
          <cell r="CV567"/>
          <cell r="CW567"/>
          <cell r="CX567"/>
          <cell r="CY567"/>
          <cell r="CZ567"/>
        </row>
        <row r="568">
          <cell r="B568">
            <v>563</v>
          </cell>
          <cell r="C568"/>
          <cell r="D568"/>
          <cell r="E568"/>
          <cell r="F568">
            <v>800049876900</v>
          </cell>
          <cell r="G568" t="str">
            <v>นาย</v>
          </cell>
          <cell r="H568" t="str">
            <v>เกียรติศักดิ์</v>
          </cell>
          <cell r="I568" t="str">
            <v>หลงมา</v>
          </cell>
          <cell r="J568">
            <v>3501700139312</v>
          </cell>
          <cell r="K568" t="str">
            <v>ดอยเต่า</v>
          </cell>
          <cell r="L568" t="str">
            <v>เชียงใหม่ 2</v>
          </cell>
          <cell r="M568">
            <v>8</v>
          </cell>
          <cell r="N568" t="str">
            <v>ธนาคารประชาชน</v>
          </cell>
          <cell r="O568" t="str">
            <v>1.บุคคลค้ำประกัน</v>
          </cell>
          <cell r="P568">
            <v>139557.62</v>
          </cell>
          <cell r="Q568">
            <v>24643.91</v>
          </cell>
          <cell r="R568" t="str">
            <v>จังหวัดฮอด</v>
          </cell>
          <cell r="S568" t="str">
            <v>ผบ.1110</v>
          </cell>
          <cell r="T568">
            <v>2562</v>
          </cell>
          <cell r="U568" t="str">
            <v>ผบ.11973</v>
          </cell>
          <cell r="V568">
            <v>2562</v>
          </cell>
          <cell r="W568"/>
          <cell r="X568"/>
          <cell r="Y568"/>
          <cell r="Z568">
            <v>25</v>
          </cell>
          <cell r="AA568">
            <v>11</v>
          </cell>
          <cell r="AB568">
            <v>2562</v>
          </cell>
          <cell r="AC568"/>
          <cell r="AD568"/>
          <cell r="AE568"/>
          <cell r="AF568"/>
          <cell r="AG568"/>
          <cell r="AH568"/>
          <cell r="AI568"/>
          <cell r="AJ568"/>
          <cell r="AK568"/>
          <cell r="AL568"/>
          <cell r="AM568"/>
          <cell r="AN568"/>
          <cell r="AO568"/>
          <cell r="AP568"/>
          <cell r="AQ568"/>
          <cell r="AR568"/>
          <cell r="AS568"/>
          <cell r="AT568"/>
          <cell r="AU568"/>
          <cell r="AV568"/>
          <cell r="AW568"/>
          <cell r="AX568"/>
          <cell r="AY568"/>
          <cell r="AZ568"/>
          <cell r="BA568"/>
          <cell r="BB568"/>
          <cell r="BC568" t="str">
            <v>ศิราณี</v>
          </cell>
          <cell r="BD568"/>
          <cell r="BE568"/>
          <cell r="BF568"/>
          <cell r="BG568"/>
          <cell r="BH568">
            <v>883262011587</v>
          </cell>
          <cell r="BI568" t="str">
            <v>นายเกียรติศักดิ์   หลงมา</v>
          </cell>
          <cell r="BJ568"/>
          <cell r="BK568"/>
          <cell r="BL568"/>
          <cell r="BM568"/>
          <cell r="BN568" t="str">
            <v>1. นายเกียรติศักดิ์ หลงมา
2. นางสาวพิไลวรรณ หลวงแบน
3. นายนรเทพ ตาจี๋</v>
          </cell>
          <cell r="BO568" t="str">
            <v>จำเลยที่ 1
จำเลยที่ 2
จำเลยที่ 3</v>
          </cell>
          <cell r="BP568" t="str">
            <v>3 5017 00139 31 2
1 5099 00831 92 0
1 5017 00060 95 7</v>
          </cell>
          <cell r="BQ56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8" t="str">
            <v>ไม่พบทรัพย์</v>
          </cell>
          <cell r="BS568"/>
          <cell r="BT568">
            <v>3</v>
          </cell>
          <cell r="BU568"/>
          <cell r="BV568"/>
          <cell r="BW568"/>
          <cell r="BX568"/>
          <cell r="BY568"/>
          <cell r="BZ568"/>
          <cell r="CA568"/>
          <cell r="CB568"/>
          <cell r="CC568"/>
          <cell r="CD568"/>
          <cell r="CE568"/>
          <cell r="CF568"/>
          <cell r="CG568"/>
          <cell r="CH568"/>
          <cell r="CI568"/>
          <cell r="CJ568"/>
          <cell r="CK568"/>
          <cell r="CL568"/>
          <cell r="CM568"/>
          <cell r="CN568"/>
          <cell r="CO568"/>
          <cell r="CP568"/>
          <cell r="CQ568"/>
          <cell r="CR568"/>
          <cell r="CS568"/>
          <cell r="CT568"/>
          <cell r="CU568"/>
          <cell r="CV568"/>
          <cell r="CW568"/>
          <cell r="CX568"/>
          <cell r="CY568"/>
          <cell r="CZ568"/>
        </row>
        <row r="569">
          <cell r="B569">
            <v>564</v>
          </cell>
          <cell r="C569"/>
          <cell r="D569"/>
          <cell r="E569"/>
          <cell r="F569">
            <v>800065538210</v>
          </cell>
          <cell r="G569" t="str">
            <v>นาย</v>
          </cell>
          <cell r="H569" t="str">
            <v>กัญญนันทน์</v>
          </cell>
          <cell r="I569" t="str">
            <v>สุทธิ์พิษฐาน</v>
          </cell>
          <cell r="J569">
            <v>1501600104359</v>
          </cell>
          <cell r="K569" t="str">
            <v>ดอยเต่า</v>
          </cell>
          <cell r="L569" t="str">
            <v>เชียงใหม่ 2</v>
          </cell>
          <cell r="M569">
            <v>8</v>
          </cell>
          <cell r="N569" t="str">
            <v>ประชารัฐเพื่อประชาชน (PSA)</v>
          </cell>
          <cell r="O569" t="str">
            <v>1.บุคคลค้ำประกัน</v>
          </cell>
          <cell r="P569">
            <v>37812.910000000003</v>
          </cell>
          <cell r="Q569">
            <v>10885.32</v>
          </cell>
          <cell r="R569" t="str">
            <v>จังหวัดฮอด</v>
          </cell>
          <cell r="S569" t="str">
            <v>ผบ.1111</v>
          </cell>
          <cell r="T569">
            <v>2562</v>
          </cell>
          <cell r="U569" t="str">
            <v>ผบ.1215</v>
          </cell>
          <cell r="V569">
            <v>2562</v>
          </cell>
          <cell r="W569"/>
          <cell r="X569"/>
          <cell r="Y569"/>
          <cell r="Z569">
            <v>25</v>
          </cell>
          <cell r="AA569">
            <v>11</v>
          </cell>
          <cell r="AB569">
            <v>2562</v>
          </cell>
          <cell r="AC569"/>
          <cell r="AD569"/>
          <cell r="AE569"/>
          <cell r="AF569"/>
          <cell r="AG569"/>
          <cell r="AH569"/>
          <cell r="AI569">
            <v>2</v>
          </cell>
          <cell r="AJ569">
            <v>12</v>
          </cell>
          <cell r="AK569">
            <v>2564</v>
          </cell>
          <cell r="AL569"/>
          <cell r="AM569" t="str">
            <v>โฉนด</v>
          </cell>
          <cell r="AN569">
            <v>843</v>
          </cell>
          <cell r="AO569" t="str">
            <v>ดอยเต่า</v>
          </cell>
          <cell r="AP569" t="str">
            <v>ดอยเต่า</v>
          </cell>
          <cell r="AQ569" t="str">
            <v>เชียงใหม่</v>
          </cell>
          <cell r="AR569">
            <v>33300</v>
          </cell>
          <cell r="AS569"/>
          <cell r="AT569"/>
          <cell r="AU569"/>
          <cell r="AV569"/>
          <cell r="AW569"/>
          <cell r="AX569">
            <v>8</v>
          </cell>
          <cell r="AY569">
            <v>12</v>
          </cell>
          <cell r="AZ569">
            <v>2564</v>
          </cell>
          <cell r="BA569" t="str">
            <v>ยึดเสร็จแล้ว</v>
          </cell>
          <cell r="BB569" t="str">
            <v>ยึดทรัพย์ (คำสั่ง 4/11/2564)//ยึดแล้ว</v>
          </cell>
          <cell r="BC569" t="str">
            <v xml:space="preserve">ศิราณี
ศรัญญู (ยึด)
</v>
          </cell>
          <cell r="BD569" t="str">
            <v>คำสั่งยึด 4/11/2564</v>
          </cell>
          <cell r="BE569"/>
          <cell r="BF569"/>
          <cell r="BG569"/>
          <cell r="BH569">
            <v>883262011590</v>
          </cell>
          <cell r="BI569" t="str">
            <v>นายกัญญนันทน์   สุทธิ์พิษฐาน</v>
          </cell>
          <cell r="BJ569"/>
          <cell r="BK569"/>
          <cell r="BL569"/>
          <cell r="BM569"/>
          <cell r="BN569" t="str">
            <v>1. นายกัญญนันท์ สุทธิ์พิษฐาน
2. นางกิ่งดาว หลาวคำ
3. นายสะอาด หลาวคำ
4. นายธนวัฒน์ ทิพสอน
5. นางสาวอภิญญา สุขใจแสน</v>
          </cell>
          <cell r="BO569" t="str">
            <v>จำเลยที่ 1
จำเลยที่ 2
คู่สมรสจำเลยที่ 2
จำเลยที่ 3	
คู่สมรสจำเลยที่ 3</v>
          </cell>
          <cell r="BP569" t="str">
            <v>1 5016 00104 35 9
3 5017 00203 81 9
3 5015 00436 98 4
1 5016 00079 41 9
1 5099 00832 95 1</v>
          </cell>
          <cell r="BQ569" t="str">
            <v>-พบว่ามีกรรมสิทธิ์ในที่ดินเลขโฉนด 843 เลขที่ดิน 380 หน้าสำรวจ 671 ต.ดอยเต่า อ.ดอยเต่า จ.เชียงใหม่ (ติดจำนอง)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v>
          </cell>
          <cell r="BR569" t="str">
            <v>พบทรัพย์</v>
          </cell>
          <cell r="BS569"/>
          <cell r="BT569">
            <v>5</v>
          </cell>
          <cell r="BU569"/>
          <cell r="BV569"/>
          <cell r="BW569"/>
          <cell r="BX569"/>
          <cell r="BY569"/>
          <cell r="BZ569"/>
          <cell r="CA569"/>
          <cell r="CB569"/>
          <cell r="CC569"/>
          <cell r="CD569"/>
          <cell r="CE569"/>
          <cell r="CF569"/>
          <cell r="CG569"/>
          <cell r="CH569"/>
          <cell r="CI569"/>
          <cell r="CJ569"/>
          <cell r="CK569"/>
          <cell r="CL569"/>
          <cell r="CM569"/>
          <cell r="CN569"/>
          <cell r="CO569"/>
          <cell r="CP569"/>
          <cell r="CQ569"/>
          <cell r="CR569"/>
          <cell r="CS569"/>
          <cell r="CT569"/>
          <cell r="CU569"/>
          <cell r="CV569"/>
          <cell r="CW569">
            <v>242866</v>
          </cell>
          <cell r="CX569"/>
          <cell r="CY569"/>
          <cell r="CZ569"/>
        </row>
        <row r="570">
          <cell r="B570">
            <v>565</v>
          </cell>
          <cell r="C570"/>
          <cell r="D570"/>
          <cell r="E570"/>
          <cell r="F570">
            <v>800023528485</v>
          </cell>
          <cell r="G570" t="str">
            <v>นาย</v>
          </cell>
          <cell r="H570" t="str">
            <v>สมควร</v>
          </cell>
          <cell r="I570" t="str">
            <v>มอนเต๋หรือจันทร์ศรีพิมล</v>
          </cell>
          <cell r="J570">
            <v>3501700139631</v>
          </cell>
          <cell r="K570" t="str">
            <v>ดอยเต่า</v>
          </cell>
          <cell r="L570" t="str">
            <v>เชียงใหม่ 2</v>
          </cell>
          <cell r="M570">
            <v>8</v>
          </cell>
          <cell r="N570" t="str">
            <v>ห้องแถว</v>
          </cell>
          <cell r="O570" t="str">
            <v>1.บุคคลค้ำประกัน</v>
          </cell>
          <cell r="P570">
            <v>165540.97</v>
          </cell>
          <cell r="Q570">
            <v>2262.5100000000002</v>
          </cell>
          <cell r="R570" t="str">
            <v>จังหวัดฮอด</v>
          </cell>
          <cell r="S570" t="str">
            <v>ผบ.1112</v>
          </cell>
          <cell r="T570">
            <v>2562</v>
          </cell>
          <cell r="U570" t="str">
            <v>ผบ.1198</v>
          </cell>
          <cell r="V570">
            <v>2562</v>
          </cell>
          <cell r="W570"/>
          <cell r="X570"/>
          <cell r="Y570"/>
          <cell r="Z570">
            <v>25</v>
          </cell>
          <cell r="AA570">
            <v>11</v>
          </cell>
          <cell r="AB570">
            <v>2562</v>
          </cell>
          <cell r="AC570"/>
          <cell r="AD570"/>
          <cell r="AE570"/>
          <cell r="AF570"/>
          <cell r="AG570"/>
          <cell r="AH570"/>
          <cell r="AI570"/>
          <cell r="AJ570"/>
          <cell r="AK570"/>
          <cell r="AL570"/>
          <cell r="AM570"/>
          <cell r="AN570"/>
          <cell r="AO570"/>
          <cell r="AP570"/>
          <cell r="AQ570"/>
          <cell r="AR570"/>
          <cell r="AS570"/>
          <cell r="AT570"/>
          <cell r="AU570"/>
          <cell r="AV570"/>
          <cell r="AW570"/>
          <cell r="AX570"/>
          <cell r="AY570"/>
          <cell r="AZ570"/>
          <cell r="BA570"/>
          <cell r="BB570"/>
          <cell r="BC570" t="str">
            <v>ศิราณี</v>
          </cell>
          <cell r="BD570"/>
          <cell r="BE570"/>
          <cell r="BF570"/>
          <cell r="BG570"/>
          <cell r="BH570">
            <v>823759010020</v>
          </cell>
          <cell r="BI570" t="str">
            <v>นายสมควร   มอนเต๋หรือจันทร์ศรีพิมล</v>
          </cell>
          <cell r="BJ570"/>
          <cell r="BK570"/>
          <cell r="BL570"/>
          <cell r="BM570"/>
          <cell r="BN570" t="str">
            <v>1. นายสมควร มอนเต๋
2. นางสุบิน มอนเต๋
3. นายจันทร์ทอน ปันสลี
4. นางบุญยืน ปันสลี
5. ส.ต.อ. สุเมฆ แสนหมื่นแก้ว
6. นางจรรยา แสนหมื่นแก้ว</v>
          </cell>
          <cell r="BO570" t="str">
            <v>จำเลยที่ 1
คู่สมรสจำเลยที่ 1
จำเลยที่ 2	
คู่สมรสจำเลยที่ 2
จำเลยที่ 3	
คู่สมรสจำเลยที่ 3</v>
          </cell>
          <cell r="BP570" t="str">
            <v>3 5017 00139 63 1	
3 5017 00139 64 9
3 5017 00063 22 7
3 5017 00063 23 5
3 5103 00070 76 4
3 5103 00069 61 8</v>
          </cell>
          <cell r="BQ570" t="str">
            <v>-พบว่ามีกรรมสิทธิ์ในที่ดินเลขโฉนด 9402 เลขที่ดิน 63 หน้าสำรวจ 404 ต.มืดกา อ.ดอยเต่า จ.เชียงใหม่ (ติดจำนอง)
-พบว่ามีกรรมสิทธิ์ในที่ดินเลขโฉนด 9621 เลขที่ดิน 1 หน้าสำรวจ 588 ต.มืดกา อ.ดอยเต่า จ.เชียงใหม่ (ติดจำนอง)
-ไม่พบว่ามีกรรมสิทธิ์ในที่ดิน อ.ดอยเต่า จ.เชียงใหม่
-พบว่ามีกรรมสิทธิ์ในที่ดินเลขโฉนด 11150 เลขที่ดิน 41 หน้าสำรวจ 488 ต.ท่าเดื่อ อ.ดอยเต่า จ.เชียงใหม่
-พบว่ามีกรรมสิทธิ์ในที่ดินเลข น.ส.3 ก. 1113 ต.ท่าเดื่อ อ.ดอยเต่า จ.เชียงใหม่
-พบว่ามีกรรมสิทธิ์ในที่ดินเลข น.ส.3 ก. 1111 ต.ท่าเดื่อ อ.ดอยเต่า จ.เชียงใหม่
-พบว่ามีกรรมสิทธิ์ในที่ดินเลข น.ส.3 ก. 1112 ต.ท่าเดื่อ อ.ดอยเต่า จ.เชียงใหม่
-พบว่ามีกรรมสิทธิ์ในที่ดินเลข น.ส.3 ก. 1386 ต.ท่าเดื่อ อ.ดอยเต่า จ.เชียงใหม่
-พบว่ามีกรรมสิทธิ์ในที่ดินเลข น.ส.3 ก. 1388 ต.ท่าเดื่อ อ.ดอยเต่า จ.เชียงใหม่ (ติดจำนอง)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อ.ดอยเต่า จ.เชียงใหม่</v>
          </cell>
          <cell r="BR570" t="str">
            <v>พบทรัพย์</v>
          </cell>
          <cell r="BS570"/>
          <cell r="BT570">
            <v>6</v>
          </cell>
          <cell r="BU570"/>
          <cell r="BV570"/>
          <cell r="BW570"/>
          <cell r="BX570"/>
          <cell r="BY570"/>
          <cell r="BZ570"/>
          <cell r="CA570"/>
          <cell r="CB570"/>
          <cell r="CC570"/>
          <cell r="CD570"/>
          <cell r="CE570"/>
          <cell r="CF570"/>
          <cell r="CG570"/>
          <cell r="CH570"/>
          <cell r="CI570"/>
          <cell r="CJ570"/>
          <cell r="CK570"/>
          <cell r="CL570"/>
          <cell r="CM570"/>
          <cell r="CN570"/>
          <cell r="CO570"/>
          <cell r="CP570"/>
          <cell r="CQ570"/>
          <cell r="CR570"/>
          <cell r="CS570"/>
          <cell r="CT570"/>
          <cell r="CU570"/>
          <cell r="CV570"/>
          <cell r="CW570"/>
          <cell r="CX570"/>
          <cell r="CY570"/>
          <cell r="CZ570"/>
        </row>
        <row r="571">
          <cell r="B571">
            <v>566</v>
          </cell>
          <cell r="C571"/>
          <cell r="D571"/>
          <cell r="E571"/>
          <cell r="F571">
            <v>800049628301</v>
          </cell>
          <cell r="G571" t="str">
            <v>นาง</v>
          </cell>
          <cell r="H571" t="str">
            <v>ชุมฉาย</v>
          </cell>
          <cell r="I571" t="str">
            <v>ก้อนแก้ว</v>
          </cell>
          <cell r="J571" t="str">
            <v>3 5017 00028 76 0</v>
          </cell>
          <cell r="K571" t="str">
            <v>ดอยเต่า</v>
          </cell>
          <cell r="L571" t="str">
            <v>เชียงใหม่ 2</v>
          </cell>
          <cell r="M571">
            <v>8</v>
          </cell>
          <cell r="N571" t="str">
            <v>พัฒนาองค์กรชุมชน (รายบุคคล)</v>
          </cell>
          <cell r="O571" t="str">
            <v>1.บุคคลค้ำประกัน</v>
          </cell>
          <cell r="P571">
            <v>168044.02499999999</v>
          </cell>
          <cell r="Q571">
            <v>26560.48</v>
          </cell>
          <cell r="R571" t="str">
            <v>จังหวัดฮอด</v>
          </cell>
          <cell r="S571" t="str">
            <v>ผบ.1119</v>
          </cell>
          <cell r="T571">
            <v>2562</v>
          </cell>
          <cell r="U571" t="str">
            <v>ผบ.1218</v>
          </cell>
          <cell r="V571">
            <v>2562</v>
          </cell>
          <cell r="W571"/>
          <cell r="X571"/>
          <cell r="Y571"/>
          <cell r="Z571">
            <v>25</v>
          </cell>
          <cell r="AA571">
            <v>11</v>
          </cell>
          <cell r="AB571">
            <v>2562</v>
          </cell>
          <cell r="AC571"/>
          <cell r="AD571"/>
          <cell r="AE571"/>
          <cell r="AF571"/>
          <cell r="AG571"/>
          <cell r="AH571"/>
          <cell r="AI571"/>
          <cell r="AJ571"/>
          <cell r="AK571"/>
          <cell r="AL571"/>
          <cell r="AM571" t="str">
            <v>โฉนด</v>
          </cell>
          <cell r="AN571">
            <v>9218</v>
          </cell>
          <cell r="AO571" t="str">
            <v>บ้านแอ่น</v>
          </cell>
          <cell r="AP571" t="str">
            <v>ดอยเต่า</v>
          </cell>
          <cell r="AQ571" t="str">
            <v>เชียงใหม่</v>
          </cell>
          <cell r="AR571"/>
          <cell r="AS571"/>
          <cell r="AT571"/>
          <cell r="AU571"/>
          <cell r="AV571"/>
          <cell r="AW571"/>
          <cell r="AX571"/>
          <cell r="AY571"/>
          <cell r="AZ571"/>
          <cell r="BA571"/>
          <cell r="BB571" t="str">
            <v>สืบรอบ 2 รายงานวันที่ 14/2/2568</v>
          </cell>
          <cell r="BC571" t="str">
            <v>ศิราณี
ปฏิยุทธ์</v>
          </cell>
          <cell r="BD571"/>
          <cell r="BE571"/>
          <cell r="BF571"/>
          <cell r="BG571"/>
          <cell r="BH571">
            <v>883262011605</v>
          </cell>
          <cell r="BI571" t="str">
            <v>นางชุมฉาย   ก้อนแก้ว</v>
          </cell>
          <cell r="BJ571"/>
          <cell r="BK571"/>
          <cell r="BL571"/>
          <cell r="BM571"/>
          <cell r="BN571" t="str">
            <v>1. นางชุมฉาย ก้อนแก้ว
2. นายสวัสดิ์ ก้อนแก้ว
3. นายวีรยุทธ แสงติ๊บ
4. นางสาวอมรรัตน์ จิตวิทยาจำเริญ
5. นางสาวนงนุช สิงห์รอ
6. นายฉัตรชัย กุณาเรือน</v>
          </cell>
          <cell r="BO571" t="str">
            <v>จำเลยที่ 1	
คู่สมรสจำเลยที่ 1
จำเลยที่ 2
คู่สมรสจำเลยที่ 2
จำเลยที่ 3	
คู่สมรสจำเลยที่ 3</v>
          </cell>
          <cell r="BP571" t="str">
            <v>3 5017 00027 76 0
3 5017 00161 05 9
1 5017 00057 45 0	
1 5017 00073 36 6
1 1014 01447 32 2
1 5099 00811 18 0</v>
          </cell>
          <cell r="BQ571" t="str">
            <v>-พบว่ามีกรรมสิทธิ์ในที่ดินเลขโฉนด 1967 เลขที่ดิน 12 หน้าสำรวจ 12 ต.บ้านแอ่น อ.ดอยเต่า จ.เชียงใหม่ (ปลอดจำนอง)
-พบว่ามีกรรมสิทธิ์ในที่ดินเลขโฉนด 1974 เลขที่ดิน 1 หน้าสำรวจ 19 ต.บ้านแอ่น อ.ดอยเต่า จ.เชียงใหม่ (ปลอดจำนอง)
-พบว่ามีกรรมสิทธิ์ในที่ดินเลขโฉนด 6633 เลขที่ดิน 231 หน้าสำรวจ 1087 ต.บ้านแอ่น อ.ดอยเต่า จ.เชียงใหม่ (ติดจำนอง ธกส.)
-พบว่ามีกรรมสิทธิ์ในที่ดินเลขโฉนด 9218 เลขที่ดิน 257 หน้าสำรวจ 1699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71" t="str">
            <v>พบทรัพย์</v>
          </cell>
          <cell r="BS571" t="str">
            <v>พบทรัพย์</v>
          </cell>
          <cell r="BT571">
            <v>6</v>
          </cell>
          <cell r="BU571"/>
          <cell r="BV571"/>
          <cell r="BW571"/>
          <cell r="BX571"/>
          <cell r="BY571" t="str">
            <v xml:space="preserve">1.นางชุมฉาย กอ้นแก้ว
2.นายสวัสดิ์ ก้อนแก้ว
3.นายวีรยุทธ แสงติ๊บ
4.นางสาวอมรัตน์ จิตวิทยาจำเจริญ
5.นางสาวนงนุช สิงห์รอ
6.นายฉัตรชัย กุณาเรือน
</v>
          </cell>
          <cell r="BZ571" t="str">
            <v>จำเลยที่ 1
คู่สมรสจำเลยที่ 1
จำเลยที่ 2
คู่สมรสจำเลยที่ 2
จำเลยที่ 3
คู่สมรสจำเลยที่ 3</v>
          </cell>
          <cell r="CA571" t="str">
            <v>3-5017-00027-76-0
3-5017-00161-05-9
1-5017-00057-45-0
1-5017-00073-36-6
1-1014-01447-32-2
1-5099-00811-18-0</v>
          </cell>
          <cell r="CB571" t="str">
            <v>-พบว่ามีกรรมสิทธิ์ในที่ดิน โฉนดเลขที่ 1967 ต.บ้านแอ่น อ.ดอยเต่า จ.เชียงใหม่ (ปลอดจำนอง)
-พบว่ามีกรรมสิทธิ์ในที่ดิน โฉนดเลขที่ 1974 ต.บ้านแอ่น อ.ดอยเต่า จ.เชียงใหม่ (ปลอดจำนอง)
-พบว่ามีกรรมสิทธิ์ในที่ดิน โฉนดเลขที่ 6633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571" t="str">
            <v>พบ</v>
          </cell>
          <cell r="CD571"/>
          <cell r="CE571"/>
          <cell r="CF571"/>
          <cell r="CG571"/>
          <cell r="CH571"/>
          <cell r="CI571"/>
          <cell r="CJ571"/>
          <cell r="CK571"/>
          <cell r="CL571"/>
          <cell r="CM571"/>
          <cell r="CN571"/>
          <cell r="CO571"/>
          <cell r="CP571"/>
          <cell r="CQ571"/>
          <cell r="CR571"/>
          <cell r="CS571"/>
          <cell r="CT571"/>
          <cell r="CU571"/>
          <cell r="CV571"/>
          <cell r="CW571"/>
          <cell r="CX571"/>
          <cell r="CY571"/>
          <cell r="CZ571"/>
        </row>
        <row r="572">
          <cell r="B572">
            <v>567</v>
          </cell>
          <cell r="C572"/>
          <cell r="D572"/>
          <cell r="E572"/>
          <cell r="F572">
            <v>800049633731</v>
          </cell>
          <cell r="G572" t="str">
            <v>นาย</v>
          </cell>
          <cell r="H572" t="str">
            <v>ปฏิภาณ</v>
          </cell>
          <cell r="I572" t="str">
            <v>มณีวรรณ์</v>
          </cell>
          <cell r="J572" t="str">
            <v>1 5099 00568 93 5</v>
          </cell>
          <cell r="K572" t="str">
            <v>ดอยเต่า</v>
          </cell>
          <cell r="L572" t="str">
            <v>เชียงใหม่ 3</v>
          </cell>
          <cell r="M572">
            <v>8</v>
          </cell>
          <cell r="N572" t="str">
            <v>พัฒนาองค์กรชุมชน (รายบุคคล)</v>
          </cell>
          <cell r="O572" t="str">
            <v>1.บุคคลค้ำประกัน</v>
          </cell>
          <cell r="P572">
            <v>195781.01</v>
          </cell>
          <cell r="Q572">
            <v>84121.62</v>
          </cell>
          <cell r="R572" t="str">
            <v>จังหวัดฮอด</v>
          </cell>
          <cell r="S572" t="str">
            <v>ผบ.1120</v>
          </cell>
          <cell r="T572">
            <v>2562</v>
          </cell>
          <cell r="U572" t="str">
            <v>ผบ.1219</v>
          </cell>
          <cell r="V572">
            <v>2562</v>
          </cell>
          <cell r="W572"/>
          <cell r="X572"/>
          <cell r="Y572"/>
          <cell r="Z572">
            <v>25</v>
          </cell>
          <cell r="AA572">
            <v>11</v>
          </cell>
          <cell r="AB572">
            <v>2562</v>
          </cell>
          <cell r="AC572"/>
          <cell r="AD572"/>
          <cell r="AE572"/>
          <cell r="AF572"/>
          <cell r="AG572"/>
          <cell r="AH572"/>
          <cell r="AI572"/>
          <cell r="AJ572"/>
          <cell r="AK572"/>
          <cell r="AL572"/>
          <cell r="AM572"/>
          <cell r="AN572"/>
          <cell r="AO572"/>
          <cell r="AP572"/>
          <cell r="AQ572"/>
          <cell r="AR572"/>
          <cell r="AS572"/>
          <cell r="AT572"/>
          <cell r="AU572"/>
          <cell r="AV572"/>
          <cell r="AW572"/>
          <cell r="AX572"/>
          <cell r="AY572"/>
          <cell r="AZ572"/>
          <cell r="BA572"/>
          <cell r="BB572" t="str">
            <v>เฉลี่ยทรัพย์ (คำสั่ง 6/8/2564) สืบทรัพย์ครั้งที่ 2 //สืบทรัพย์ครั้งที่ 3 27/5/2567//ลงผลสืบทรัพย์ 7/6/2567//</v>
          </cell>
          <cell r="BC572" t="str">
            <v>ศิราณี</v>
          </cell>
          <cell r="BD572"/>
          <cell r="BE572"/>
          <cell r="BF572"/>
          <cell r="BG572"/>
          <cell r="BH572">
            <v>883262011602</v>
          </cell>
          <cell r="BI572" t="str">
            <v>นายปฏิภาณ   มณีวรรณ์</v>
          </cell>
          <cell r="BJ572"/>
          <cell r="BK572"/>
          <cell r="BL572"/>
          <cell r="BM572"/>
          <cell r="BN572" t="str">
            <v>1.นายปฏิภาณ มณีวรรณ์
2.นางสาวจันทร์สอง สิทธิโม้
3.นายนิพนธ์ มณีวรรณ์</v>
          </cell>
          <cell r="BO572" t="str">
            <v>จำเลยที่ 1
จำเลยที่ 2
จำเลยที่ 3</v>
          </cell>
          <cell r="BP572" t="str">
            <v>1-5099-00568-93-5
3-5017-00019-80-5
3-5017-00019-81-3</v>
          </cell>
          <cell r="BQ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BR572" t="str">
            <v>พบทรัพย์</v>
          </cell>
          <cell r="BS572"/>
          <cell r="BT572">
            <v>3</v>
          </cell>
          <cell r="BU572"/>
          <cell r="BV572"/>
          <cell r="BW572"/>
          <cell r="BX572"/>
          <cell r="BY572" t="str">
            <v>1.นายปฏิภาณ มณีวรรณ์
2.นางสาวจันทร์สอง สิทธิโม้
3.นายนิพนธ์ มณีวรรณ์</v>
          </cell>
          <cell r="BZ572" t="str">
            <v>จำเลยที่ 1
จำเลยที่ 2
จำเลยที่ 3</v>
          </cell>
          <cell r="CA572" t="str">
            <v>1-5099-00568-93-5
3-5017-00019-80-5
3-5017-00019-81-3</v>
          </cell>
          <cell r="CB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CC572" t="str">
            <v>พบ</v>
          </cell>
          <cell r="CD572"/>
          <cell r="CE572"/>
          <cell r="CF572"/>
          <cell r="CG572" t="str">
            <v>1.นายปฏิภาณ มณีวรรณ์
2.นางสาวจิราวรรณ  วงค์ชัย
2.นางสาวจันทร์สอง สิทธิโม้
3.นายนิพนธ์ มณีวรรณ์</v>
          </cell>
          <cell r="CH572" t="str">
            <v>จำเลยที่ 1
คู่สมรสจำเลยที่ 1
จำเลยที่ 2
จำเลยที่ 3</v>
          </cell>
          <cell r="CI572" t="str">
            <v>1-5099-00568-93-5
1-5703-00077-47-9
3-5017-00019-80-5
3-5017-00019-81-3</v>
          </cell>
          <cell r="CJ572" t="str">
            <v xml:space="preserve">-ไม่พบว่ามีกรรมสิทธิ์ในที่ดิน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 
-ไม่พบว่ามีกรรมสิทธิ์ในที่ดิน อ.ดอยเต่า จ.เชียงใหม่
-ไม่พบว่ามีกรรมสิทธิ์ในที่ดิน อ.ดอยเต่า จ.เชียงใหม่
</v>
          </cell>
          <cell r="CK572" t="str">
            <v>ไม่พบ</v>
          </cell>
          <cell r="CL572"/>
          <cell r="CM572"/>
          <cell r="CN572"/>
          <cell r="CO572"/>
          <cell r="CP572"/>
          <cell r="CQ572"/>
          <cell r="CR572"/>
          <cell r="CS572"/>
          <cell r="CT572"/>
          <cell r="CU572"/>
          <cell r="CV572"/>
          <cell r="CW572"/>
          <cell r="CX572"/>
          <cell r="CY572"/>
          <cell r="CZ572"/>
        </row>
        <row r="573">
          <cell r="B573">
            <v>568</v>
          </cell>
          <cell r="C573"/>
          <cell r="D573"/>
          <cell r="E573"/>
          <cell r="F573">
            <v>800071451002</v>
          </cell>
          <cell r="G573" t="str">
            <v>นางสาว</v>
          </cell>
          <cell r="H573" t="str">
            <v>เกี๋ยงพา</v>
          </cell>
          <cell r="I573" t="str">
            <v>ใจปวน</v>
          </cell>
          <cell r="J573" t="str">
            <v>2 5017 00016 79 4</v>
          </cell>
          <cell r="K573" t="str">
            <v>ดอยเต่า</v>
          </cell>
          <cell r="L573" t="str">
            <v>เชียงใหม่ 2</v>
          </cell>
          <cell r="M573">
            <v>8</v>
          </cell>
          <cell r="N573" t="str">
            <v>พัฒนาองค์กรชุมชน (รายบุคคล)</v>
          </cell>
          <cell r="O573" t="str">
            <v>1.บุคคลค้ำประกัน</v>
          </cell>
          <cell r="P573">
            <v>148135.75</v>
          </cell>
          <cell r="Q573">
            <v>32545.51</v>
          </cell>
          <cell r="R573" t="str">
            <v>จังหวัดฮอด</v>
          </cell>
          <cell r="S573" t="str">
            <v>ผบ.1202</v>
          </cell>
          <cell r="T573">
            <v>2562</v>
          </cell>
          <cell r="U573"/>
          <cell r="V573"/>
          <cell r="W573"/>
          <cell r="X573"/>
          <cell r="Y573"/>
          <cell r="Z573">
            <v>25</v>
          </cell>
          <cell r="AA573">
            <v>11</v>
          </cell>
          <cell r="AB573">
            <v>2562</v>
          </cell>
          <cell r="AC573"/>
          <cell r="AD573"/>
          <cell r="AE573"/>
          <cell r="AF573"/>
          <cell r="AG573"/>
          <cell r="AH573"/>
          <cell r="AI573"/>
          <cell r="AJ573"/>
          <cell r="AK573"/>
          <cell r="AL573"/>
          <cell r="AM573"/>
          <cell r="AN573"/>
          <cell r="AO573"/>
          <cell r="AP573"/>
          <cell r="AQ573"/>
          <cell r="AR573"/>
          <cell r="AS573"/>
          <cell r="AT573"/>
          <cell r="AU573"/>
          <cell r="AV573"/>
          <cell r="AW573"/>
          <cell r="AX573"/>
          <cell r="AY573"/>
          <cell r="AZ573"/>
          <cell r="BA573"/>
          <cell r="BB573"/>
          <cell r="BC573" t="str">
            <v>ศิราณี</v>
          </cell>
          <cell r="BD573"/>
          <cell r="BE573"/>
          <cell r="BF573"/>
          <cell r="BG573"/>
          <cell r="BH573">
            <v>883262011608</v>
          </cell>
          <cell r="BI573" t="str">
            <v>นางสาวเกี๋ยงพา   ใจปวน</v>
          </cell>
          <cell r="BJ573"/>
          <cell r="BK573"/>
          <cell r="BL573"/>
          <cell r="BM573"/>
          <cell r="BN573"/>
          <cell r="BO573"/>
          <cell r="BP573"/>
          <cell r="BQ573"/>
          <cell r="BR573"/>
          <cell r="BS573"/>
          <cell r="BT573"/>
          <cell r="BU573"/>
          <cell r="BV573"/>
          <cell r="BW573"/>
          <cell r="BX573"/>
          <cell r="BY573"/>
          <cell r="BZ573"/>
          <cell r="CA573"/>
          <cell r="CB573"/>
          <cell r="CC573"/>
          <cell r="CD573"/>
          <cell r="CE573"/>
          <cell r="CF573"/>
          <cell r="CG573"/>
          <cell r="CH573"/>
          <cell r="CI573"/>
          <cell r="CJ573"/>
          <cell r="CK573"/>
          <cell r="CL573"/>
          <cell r="CM573"/>
          <cell r="CN573"/>
          <cell r="CO573"/>
          <cell r="CP573"/>
          <cell r="CQ573"/>
          <cell r="CR573"/>
          <cell r="CS573"/>
          <cell r="CT573"/>
          <cell r="CU573"/>
          <cell r="CV573"/>
          <cell r="CW573"/>
          <cell r="CX573"/>
          <cell r="CY573"/>
          <cell r="CZ573"/>
        </row>
        <row r="574">
          <cell r="B574">
            <v>569</v>
          </cell>
          <cell r="C574"/>
          <cell r="D574"/>
          <cell r="E574"/>
          <cell r="F574">
            <v>800059937832</v>
          </cell>
          <cell r="G574" t="str">
            <v>นาย</v>
          </cell>
          <cell r="H574" t="str">
            <v>สุนันท์</v>
          </cell>
          <cell r="I574" t="str">
            <v>บุญยวง</v>
          </cell>
          <cell r="J574" t="str">
            <v>3 5106 00519 50 3</v>
          </cell>
          <cell r="K574" t="str">
            <v>ดอยเต่า</v>
          </cell>
          <cell r="L574" t="str">
            <v>เชียงใหม่ 2</v>
          </cell>
          <cell r="M574">
            <v>8</v>
          </cell>
          <cell r="N574" t="str">
            <v>พัฒนาองค์กรชุมชน (รายบุคคล)</v>
          </cell>
          <cell r="O574" t="str">
            <v>1.บุคคลค้ำประกัน</v>
          </cell>
          <cell r="P574">
            <v>92925</v>
          </cell>
          <cell r="Q574">
            <v>23538</v>
          </cell>
          <cell r="R574" t="str">
            <v>จังหวัดฮอด</v>
          </cell>
          <cell r="S574" t="str">
            <v>ผบ.1203</v>
          </cell>
          <cell r="T574">
            <v>2562</v>
          </cell>
          <cell r="U574" t="str">
            <v>ผบ.1227</v>
          </cell>
          <cell r="V574">
            <v>2562</v>
          </cell>
          <cell r="W574"/>
          <cell r="X574"/>
          <cell r="Y574"/>
          <cell r="Z574">
            <v>25</v>
          </cell>
          <cell r="AA574">
            <v>11</v>
          </cell>
          <cell r="AB574">
            <v>2562</v>
          </cell>
          <cell r="AC574"/>
          <cell r="AD574"/>
          <cell r="AE574"/>
          <cell r="AF574"/>
          <cell r="AG574"/>
          <cell r="AH574"/>
          <cell r="AI574"/>
          <cell r="AJ574"/>
          <cell r="AK574"/>
          <cell r="AL574"/>
          <cell r="AM574"/>
          <cell r="AN574"/>
          <cell r="AO574"/>
          <cell r="AP574"/>
          <cell r="AQ574"/>
          <cell r="AR574"/>
          <cell r="AS574"/>
          <cell r="AT574"/>
          <cell r="AU574"/>
          <cell r="AV574"/>
          <cell r="AW574"/>
          <cell r="AX574"/>
          <cell r="AY574"/>
          <cell r="AZ574"/>
          <cell r="BA574"/>
          <cell r="BB574"/>
          <cell r="BC574" t="str">
            <v>ศิราณี</v>
          </cell>
          <cell r="BD574"/>
          <cell r="BE574"/>
          <cell r="BF574"/>
          <cell r="BG574"/>
          <cell r="BH574">
            <v>883262011609</v>
          </cell>
          <cell r="BI574" t="str">
            <v>นายสุนันท์   บุญยวง</v>
          </cell>
          <cell r="BJ574"/>
          <cell r="BK574"/>
          <cell r="BL574"/>
          <cell r="BM574"/>
          <cell r="BN574" t="str">
            <v>1. นายสุนันท์ บุญยวง
2. นายวิชา จันธิมา
3. นางสาวนงคราญ จันทร์ตา</v>
          </cell>
          <cell r="BO574" t="str">
            <v>จำเลยที่ 1
จำเลยที่ 2
จำเลยที่ 3</v>
          </cell>
          <cell r="BP574" t="str">
            <v>3 5106 00519 50 3	
1 5804 00016 17 0	
3 5017 00239 55 4</v>
          </cell>
          <cell r="BQ574" t="str">
            <v>-พบว่ามีกรรมสิทธิ์ในที่ดินเลขโฉนด 4859 เลขที่ดิน 73 หน้าสำรวจ 687 ต.ผาบ่อง อ.แม่ฮ่องสอน จ.แม่ฮ่องสอน (ติดจำนอง)
-ไม่พบว่ามีกรรมสิทธิ์ในที่ดิน อ.ดอยเต่า จ.เชียงใหม่
-พบว่ามีกรรมสิทธิ์ในที่ดินเลขโฉนด 7566 หน้าสำรวจ 1943 ต.บ้านแอ่น อ.ดอยเต่า จ.เชียงใหม่ (ปลอดจำนอง)
-พบว่ามีกรรมสิทธิ์ในที่ดินเลขโฉนด 7567 เลขที่ดิน 215 หน้าสำรวจ 1731 ต.บ้านแอ่น อ.ดอยเต่า จ.เชียงใหม่(ปลอดจำนอง)
-พบว่ามีกรรมสิทธิ์ในที่ดินเลขโฉนด 7909 เลขที่ดิน 17 หน้าสำรวจ 1943 ต.บ้านแอ่น อ.ดอยเต่า จ.เชียงใหม่(ปลอดจำนอง)</v>
          </cell>
          <cell r="BR574" t="str">
            <v>พบทรัพย์</v>
          </cell>
          <cell r="BS574"/>
          <cell r="BT574">
            <v>3</v>
          </cell>
          <cell r="BU574"/>
          <cell r="BV574"/>
          <cell r="BW574"/>
          <cell r="BX574"/>
          <cell r="BY574"/>
          <cell r="BZ574"/>
          <cell r="CA574"/>
          <cell r="CB574"/>
          <cell r="CC574"/>
          <cell r="CD574"/>
          <cell r="CE574"/>
          <cell r="CF574"/>
          <cell r="CG574"/>
          <cell r="CH574"/>
          <cell r="CI574"/>
          <cell r="CJ574"/>
          <cell r="CK574"/>
          <cell r="CL574"/>
          <cell r="CM574"/>
          <cell r="CN574"/>
          <cell r="CO574"/>
          <cell r="CP574"/>
          <cell r="CQ574"/>
          <cell r="CR574"/>
          <cell r="CS574"/>
          <cell r="CT574"/>
          <cell r="CU574"/>
          <cell r="CV574"/>
          <cell r="CW574"/>
          <cell r="CX574"/>
          <cell r="CY574"/>
          <cell r="CZ574"/>
        </row>
        <row r="575">
          <cell r="B575">
            <v>570</v>
          </cell>
          <cell r="C575"/>
          <cell r="D575"/>
          <cell r="E575"/>
          <cell r="F575">
            <v>800021171510</v>
          </cell>
          <cell r="G575" t="str">
            <v>นาย</v>
          </cell>
          <cell r="H575" t="str">
            <v>ยอดชาย</v>
          </cell>
          <cell r="I575" t="str">
            <v>สายแก้ว</v>
          </cell>
          <cell r="J575" t="str">
            <v>3 5017 00012 08 8</v>
          </cell>
          <cell r="K575" t="str">
            <v>ดอยเต่า</v>
          </cell>
          <cell r="L575" t="str">
            <v>เชียงใหม่ 2</v>
          </cell>
          <cell r="M575">
            <v>8</v>
          </cell>
          <cell r="N575" t="str">
            <v>ธนาคารประชาชน</v>
          </cell>
          <cell r="O575" t="str">
            <v>1.บุคคลค้ำประกัน</v>
          </cell>
          <cell r="P575">
            <v>28102</v>
          </cell>
          <cell r="Q575">
            <v>14829.79</v>
          </cell>
          <cell r="R575" t="str">
            <v>จังหวัดฮอด</v>
          </cell>
          <cell r="S575" t="str">
            <v>ผบ.1123</v>
          </cell>
          <cell r="T575">
            <v>2562</v>
          </cell>
          <cell r="U575"/>
          <cell r="V575"/>
          <cell r="W575"/>
          <cell r="X575"/>
          <cell r="Y575"/>
          <cell r="Z575">
            <v>25</v>
          </cell>
          <cell r="AA575">
            <v>11</v>
          </cell>
          <cell r="AB575">
            <v>2562</v>
          </cell>
          <cell r="AC575"/>
          <cell r="AD575"/>
          <cell r="AE575"/>
          <cell r="AF575"/>
          <cell r="AG575"/>
          <cell r="AH575"/>
          <cell r="AI575"/>
          <cell r="AJ575"/>
          <cell r="AK575"/>
          <cell r="AL575"/>
          <cell r="AM575"/>
          <cell r="AN575"/>
          <cell r="AO575"/>
          <cell r="AP575"/>
          <cell r="AQ575"/>
          <cell r="AR575"/>
          <cell r="AS575"/>
          <cell r="AT575"/>
          <cell r="AU575"/>
          <cell r="AV575"/>
          <cell r="AW575"/>
          <cell r="AX575"/>
          <cell r="AY575"/>
          <cell r="AZ575"/>
          <cell r="BA575"/>
          <cell r="BB575"/>
          <cell r="BC575" t="str">
            <v>ศิราณี</v>
          </cell>
          <cell r="BD575"/>
          <cell r="BE575"/>
          <cell r="BF575"/>
          <cell r="BG575"/>
          <cell r="BH575">
            <v>883262011212</v>
          </cell>
          <cell r="BI575" t="str">
            <v>นายยอดชาย   สายแก้ว</v>
          </cell>
          <cell r="BJ575"/>
          <cell r="BK575"/>
          <cell r="BL575"/>
          <cell r="BM575"/>
          <cell r="BN575"/>
          <cell r="BO575"/>
          <cell r="BP575"/>
          <cell r="BQ575"/>
          <cell r="BR575"/>
          <cell r="BS575"/>
          <cell r="BT575"/>
          <cell r="BU575"/>
          <cell r="BV575"/>
          <cell r="BW575"/>
          <cell r="BX575"/>
          <cell r="BY575"/>
          <cell r="BZ575"/>
          <cell r="CA575"/>
          <cell r="CB575"/>
          <cell r="CC575"/>
          <cell r="CD575"/>
          <cell r="CE575"/>
          <cell r="CF575"/>
          <cell r="CG575"/>
          <cell r="CH575"/>
          <cell r="CI575"/>
          <cell r="CJ575"/>
          <cell r="CK575"/>
          <cell r="CL575"/>
          <cell r="CM575"/>
          <cell r="CN575"/>
          <cell r="CO575"/>
          <cell r="CP575"/>
          <cell r="CQ575"/>
          <cell r="CR575"/>
          <cell r="CS575"/>
          <cell r="CT575"/>
          <cell r="CU575"/>
          <cell r="CV575"/>
          <cell r="CW575"/>
          <cell r="CX575"/>
          <cell r="CY575"/>
          <cell r="CZ575"/>
        </row>
        <row r="576">
          <cell r="B576">
            <v>571</v>
          </cell>
          <cell r="C576"/>
          <cell r="D576"/>
          <cell r="E576"/>
          <cell r="F576">
            <v>800031443271</v>
          </cell>
          <cell r="G576" t="str">
            <v>นาย</v>
          </cell>
          <cell r="H576" t="str">
            <v>ผ่าน</v>
          </cell>
          <cell r="I576" t="str">
            <v>โทะยะ</v>
          </cell>
          <cell r="J576" t="str">
            <v>3 5017 00168 28 2</v>
          </cell>
          <cell r="K576" t="str">
            <v>ดอยเต่า</v>
          </cell>
          <cell r="L576" t="str">
            <v>เชียงใหม่ 2</v>
          </cell>
          <cell r="M576">
            <v>8</v>
          </cell>
          <cell r="N576" t="str">
            <v>พัฒนาองค์กรชุมชน (รายบุคคล)</v>
          </cell>
          <cell r="O576" t="str">
            <v>1.บุคคลค้ำประกัน</v>
          </cell>
          <cell r="P576">
            <v>138144.39000000001</v>
          </cell>
          <cell r="Q576">
            <v>31278.49</v>
          </cell>
          <cell r="R576" t="str">
            <v>จังหวัดฮอด</v>
          </cell>
          <cell r="S576" t="str">
            <v>ผบ.1206</v>
          </cell>
          <cell r="T576">
            <v>2562</v>
          </cell>
          <cell r="U576" t="str">
            <v>ผบ.1229</v>
          </cell>
          <cell r="V576">
            <v>2562</v>
          </cell>
          <cell r="W576"/>
          <cell r="X576"/>
          <cell r="Y576"/>
          <cell r="Z576">
            <v>25</v>
          </cell>
          <cell r="AA576">
            <v>11</v>
          </cell>
          <cell r="AB576">
            <v>2562</v>
          </cell>
          <cell r="AC576"/>
          <cell r="AD576"/>
          <cell r="AE576"/>
          <cell r="AF576"/>
          <cell r="AG576"/>
          <cell r="AH576"/>
          <cell r="AI576"/>
          <cell r="AJ576"/>
          <cell r="AK576"/>
          <cell r="AL576"/>
          <cell r="AM576" t="str">
            <v>โฉนด</v>
          </cell>
          <cell r="AN576">
            <v>8518</v>
          </cell>
          <cell r="AO576" t="str">
            <v>โป่งทุ่ง</v>
          </cell>
          <cell r="AP576" t="str">
            <v>ดอยเต่า</v>
          </cell>
          <cell r="AQ576" t="str">
            <v>เชียงใหม่</v>
          </cell>
          <cell r="AR576"/>
          <cell r="AS576"/>
          <cell r="AT576"/>
          <cell r="AU576"/>
          <cell r="AV576"/>
          <cell r="AW576"/>
          <cell r="AX576"/>
          <cell r="AY576"/>
          <cell r="AZ576"/>
          <cell r="BA576"/>
          <cell r="BB576" t="str">
            <v>ยึดทรัพย์ (คำสั่ง 27/12/2564)</v>
          </cell>
          <cell r="BC576" t="str">
            <v xml:space="preserve">ศิราณี
ศรัญญู (ยึด)
</v>
          </cell>
          <cell r="BD576"/>
          <cell r="BE576"/>
          <cell r="BF576"/>
          <cell r="BG576"/>
          <cell r="BH576">
            <v>883262011616</v>
          </cell>
          <cell r="BI576" t="str">
            <v>นายผ่าน   โทะยะ</v>
          </cell>
          <cell r="BJ576"/>
          <cell r="BK576"/>
          <cell r="BL576"/>
          <cell r="BM576"/>
          <cell r="BN576"/>
          <cell r="BO576"/>
          <cell r="BP576"/>
          <cell r="BQ576"/>
          <cell r="BR576"/>
          <cell r="BS576"/>
          <cell r="BT576"/>
          <cell r="BU576"/>
          <cell r="BV576"/>
          <cell r="BW576"/>
          <cell r="BX576"/>
          <cell r="BY576"/>
          <cell r="BZ576"/>
          <cell r="CA576"/>
          <cell r="CB576"/>
          <cell r="CC576"/>
          <cell r="CD576"/>
          <cell r="CE576"/>
          <cell r="CF576"/>
          <cell r="CG576"/>
          <cell r="CH576"/>
          <cell r="CI576"/>
          <cell r="CJ576"/>
          <cell r="CK576"/>
          <cell r="CL576"/>
          <cell r="CM576"/>
          <cell r="CN576"/>
          <cell r="CO576"/>
          <cell r="CP576"/>
          <cell r="CQ576"/>
          <cell r="CR576"/>
          <cell r="CS576"/>
          <cell r="CT576"/>
          <cell r="CU576"/>
          <cell r="CV576"/>
          <cell r="CW576"/>
          <cell r="CX576"/>
          <cell r="CY576"/>
          <cell r="CZ576"/>
        </row>
        <row r="577">
          <cell r="B577">
            <v>572</v>
          </cell>
          <cell r="C577"/>
          <cell r="D577"/>
          <cell r="E577"/>
          <cell r="F577">
            <v>800067680564</v>
          </cell>
          <cell r="G577" t="str">
            <v>นางสาว</v>
          </cell>
          <cell r="H577" t="str">
            <v>พรรณนิภา</v>
          </cell>
          <cell r="I577" t="str">
            <v>สุกันทา</v>
          </cell>
          <cell r="J577" t="str">
            <v>1 5804 00114 80 5</v>
          </cell>
          <cell r="K577" t="str">
            <v>ดอยเต่า</v>
          </cell>
          <cell r="L577" t="str">
            <v>เชียงใหม่ 2</v>
          </cell>
          <cell r="M577">
            <v>8</v>
          </cell>
          <cell r="N577" t="str">
            <v>ประชารัฐเพื่อประชาชน (PSA)</v>
          </cell>
          <cell r="O577" t="str">
            <v>1.บุคคลค้ำประกัน</v>
          </cell>
          <cell r="P577">
            <v>26648</v>
          </cell>
          <cell r="Q577">
            <v>2924.21</v>
          </cell>
          <cell r="R577" t="str">
            <v>จังหวัดฮอด</v>
          </cell>
          <cell r="S577" t="str">
            <v>ผบ.1127</v>
          </cell>
          <cell r="T577">
            <v>2562</v>
          </cell>
          <cell r="U577" t="str">
            <v>ผบ.1127</v>
          </cell>
          <cell r="V577">
            <v>2562</v>
          </cell>
          <cell r="W577"/>
          <cell r="X577"/>
          <cell r="Y577"/>
          <cell r="Z577">
            <v>25</v>
          </cell>
          <cell r="AA577">
            <v>11</v>
          </cell>
          <cell r="AB577">
            <v>2562</v>
          </cell>
          <cell r="AC577"/>
          <cell r="AD577"/>
          <cell r="AE577"/>
          <cell r="AF577"/>
          <cell r="AG577"/>
          <cell r="AH577"/>
          <cell r="AI577"/>
          <cell r="AJ577"/>
          <cell r="AK577"/>
          <cell r="AL577"/>
          <cell r="AM577"/>
          <cell r="AN577"/>
          <cell r="AO577"/>
          <cell r="AP577"/>
          <cell r="AQ577"/>
          <cell r="AR577"/>
          <cell r="AS577"/>
          <cell r="AT577"/>
          <cell r="AU577"/>
          <cell r="AV577"/>
          <cell r="AW577"/>
          <cell r="AX577"/>
          <cell r="AY577"/>
          <cell r="AZ577"/>
          <cell r="BA577"/>
          <cell r="BB577"/>
          <cell r="BC577" t="str">
            <v>ศิราณี</v>
          </cell>
          <cell r="BD577"/>
          <cell r="BE577"/>
          <cell r="BF577"/>
          <cell r="BG577"/>
          <cell r="BH577">
            <v>883262011619</v>
          </cell>
          <cell r="BI577" t="str">
            <v>นางสาวพรรณนิภา   สุกันทา</v>
          </cell>
          <cell r="BJ577"/>
          <cell r="BK577"/>
          <cell r="BL577"/>
          <cell r="BM577"/>
          <cell r="BN577" t="str">
            <v>นางสาวพรรณนิกา สุกันทา</v>
          </cell>
          <cell r="BO577" t="str">
            <v>จำเลย</v>
          </cell>
          <cell r="BP577" t="str">
            <v>1 5804 00114 80 5</v>
          </cell>
          <cell r="BQ577" t="str">
            <v>-ไม่พบว่ามีกรรมสิทธิ์ในที่ดิน อ.ดอยเต่า จ.เชียงใหม่</v>
          </cell>
          <cell r="BR577" t="str">
            <v>ไม่พบทรัพย์</v>
          </cell>
          <cell r="BS577" t="str">
            <v>พบทรัพย์</v>
          </cell>
          <cell r="BT577">
            <v>1</v>
          </cell>
          <cell r="BU577"/>
          <cell r="BV577"/>
          <cell r="BW577"/>
          <cell r="BX577"/>
          <cell r="BY577"/>
          <cell r="BZ577"/>
          <cell r="CA577"/>
          <cell r="CB577"/>
          <cell r="CC577"/>
          <cell r="CD577"/>
          <cell r="CE577"/>
          <cell r="CF577"/>
          <cell r="CG577"/>
          <cell r="CH577"/>
          <cell r="CI577"/>
          <cell r="CJ577"/>
          <cell r="CK577"/>
          <cell r="CL577"/>
          <cell r="CM577"/>
          <cell r="CN577"/>
          <cell r="CO577"/>
          <cell r="CP577"/>
          <cell r="CQ577"/>
          <cell r="CR577"/>
          <cell r="CS577"/>
          <cell r="CT577"/>
          <cell r="CU577"/>
          <cell r="CV577"/>
          <cell r="CW577"/>
          <cell r="CX577"/>
          <cell r="CY577"/>
          <cell r="CZ577"/>
        </row>
        <row r="578">
          <cell r="B578">
            <v>573</v>
          </cell>
          <cell r="C578"/>
          <cell r="D578"/>
          <cell r="E578"/>
          <cell r="F578">
            <v>800037882928</v>
          </cell>
          <cell r="G578" t="str">
            <v>นาง</v>
          </cell>
          <cell r="H578" t="str">
            <v>จริยา</v>
          </cell>
          <cell r="I578" t="str">
            <v>ธิยานันท์</v>
          </cell>
          <cell r="J578" t="str">
            <v>3 6399 00153 46 3</v>
          </cell>
          <cell r="K578" t="str">
            <v>ดอยเต่า</v>
          </cell>
          <cell r="L578" t="str">
            <v>เชียงใหม่ 2</v>
          </cell>
          <cell r="M578">
            <v>8</v>
          </cell>
          <cell r="N578" t="str">
            <v>ธนาคารประชาชน</v>
          </cell>
          <cell r="O578" t="str">
            <v>1.บุคคลค้ำประกัน</v>
          </cell>
          <cell r="P578">
            <v>60024.54</v>
          </cell>
          <cell r="Q578">
            <v>11370.2</v>
          </cell>
          <cell r="R578" t="str">
            <v>จังหวัดฮอด</v>
          </cell>
          <cell r="S578" t="str">
            <v>ผบ.1128</v>
          </cell>
          <cell r="T578">
            <v>2562</v>
          </cell>
          <cell r="U578" t="str">
            <v>ผบ.1203</v>
          </cell>
          <cell r="V578">
            <v>2562</v>
          </cell>
          <cell r="W578"/>
          <cell r="X578"/>
          <cell r="Y578"/>
          <cell r="Z578">
            <v>25</v>
          </cell>
          <cell r="AA578">
            <v>11</v>
          </cell>
          <cell r="AB578">
            <v>2562</v>
          </cell>
          <cell r="AC578"/>
          <cell r="AD578"/>
          <cell r="AE578"/>
          <cell r="AF578"/>
          <cell r="AG578"/>
          <cell r="AH578"/>
          <cell r="AI578"/>
          <cell r="AJ578"/>
          <cell r="AK578"/>
          <cell r="AL578"/>
          <cell r="AM578"/>
          <cell r="AN578"/>
          <cell r="AO578"/>
          <cell r="AP578"/>
          <cell r="AQ578"/>
          <cell r="AR578"/>
          <cell r="AS578"/>
          <cell r="AT578"/>
          <cell r="AU578"/>
          <cell r="AV578"/>
          <cell r="AW578"/>
          <cell r="AX578"/>
          <cell r="AY578"/>
          <cell r="AZ578"/>
          <cell r="BA578"/>
          <cell r="BB578" t="str">
            <v>รายงานผลสืบทรัพย์ - พบทรัพย์ 27/8/2567</v>
          </cell>
          <cell r="BC578" t="str">
            <v>ศิราณี // ธิติพร</v>
          </cell>
          <cell r="BD578"/>
          <cell r="BE578"/>
          <cell r="BF578" t="str">
            <v>ศูนย์ 3</v>
          </cell>
          <cell r="BG578"/>
          <cell r="BH578">
            <v>883262011620</v>
          </cell>
          <cell r="BI578" t="str">
            <v>นางจริยา   ธิยานันท์</v>
          </cell>
          <cell r="BJ578"/>
          <cell r="BK578"/>
          <cell r="BL578"/>
          <cell r="BM578"/>
          <cell r="BN578" t="str">
            <v>1. นางจริยา ธิยานันท์
2.นายฉัตรชัย ธิยานันท์
3. นางแสงเดือน นามวงศ์
4. นางปราณี กลิ่นทับ
5. นายนิรันดร์ กลิ่นทับ</v>
          </cell>
          <cell r="BO578" t="str">
            <v>จำเลยที่ 1
คู่สมรสจำเลยที่ 1
จำเลยที่ 2
จำเลยที่ 3
คู่สมรสจำเลยที่ 3</v>
          </cell>
          <cell r="BP578" t="str">
            <v>3-6399-00153-46-3
3-5017-00078-63-1
3-5017-00073-16-8
3-6407-00562-47-7
3-5017-00056-75-1</v>
          </cell>
          <cell r="BQ578" t="str">
            <v xml:space="preserve">- ไม่พบว่ามีกรรมสิทธิ์ในที่ดิน อ.ดอยเต่า จ.เชียงใหม่
- พบว่ามีกรรมสิทธิ์ในที่ดิน โฉนดเลขที่ 9307 ต.ท่าเดื่อ อ.ดอยเต่า จ.เชียงใหม่ (สินส่วนตัว)
- พบว่ามีกรรมสิทธิ์ในที่ดิน น.ส.3 ก. เลขที่ 1517 ต.ท่าเดื่อ อ.ดอยเต่า จ.เชียงใหม่ (สินสมรส)
- พบว่ามีกรรมสิทธิ์ในที่ดิน น.ส.3 ก. เลขที่ 364 ต.ท่าเดื่อ อ.ดอยเต่า จ.เชียงใหม่ (สินสมรส ติดจำนอง ธกส)
- พบว่ามีกรรมสิทธิ์ในที่ดิน น.ส.3 ก. เลขที่ 750 ต.ท่าเดื่อ อ.ดอยเต่า จ.เชียงใหม่ (สินสมรส ติดจำนอง ธ.ออมสิน)
- พบว่ามีกรรมสิทธิ์ในที่ดิน น.ส.3 ก. เลขที่ 1593 ต.ท่าเดื่อ อ.ดอยเต่า จ.เชียงใหม่ (ติดจำนอง ธกส)
- พบว่ามีกรรมสิทธิ์ในที่ดิน น.ส.3 ก. เลขที่ 263 ต.ท่าเดื่อ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v>
          </cell>
          <cell r="BR578" t="str">
            <v>พบ</v>
          </cell>
          <cell r="BS578"/>
          <cell r="BT578">
            <v>5</v>
          </cell>
          <cell r="BU578"/>
          <cell r="BV578"/>
          <cell r="BW578"/>
          <cell r="BX578"/>
          <cell r="BY578"/>
          <cell r="BZ578"/>
          <cell r="CA578"/>
          <cell r="CB578"/>
          <cell r="CC578"/>
          <cell r="CD578"/>
          <cell r="CE578"/>
          <cell r="CF578"/>
          <cell r="CG578"/>
          <cell r="CH578"/>
          <cell r="CI578"/>
          <cell r="CJ578"/>
          <cell r="CK578"/>
          <cell r="CL578"/>
          <cell r="CM578"/>
          <cell r="CN578"/>
          <cell r="CO578"/>
          <cell r="CP578"/>
          <cell r="CQ578"/>
          <cell r="CR578"/>
          <cell r="CS578"/>
          <cell r="CT578"/>
          <cell r="CU578"/>
          <cell r="CV578"/>
          <cell r="CW578">
            <v>243857</v>
          </cell>
          <cell r="CX578"/>
          <cell r="CY578"/>
          <cell r="CZ578"/>
        </row>
        <row r="579">
          <cell r="B579">
            <v>574</v>
          </cell>
          <cell r="C579"/>
          <cell r="D579"/>
          <cell r="E579"/>
          <cell r="F579">
            <v>800081950217</v>
          </cell>
          <cell r="G579" t="str">
            <v>นางสาว</v>
          </cell>
          <cell r="H579" t="str">
            <v>นิภา</v>
          </cell>
          <cell r="I579" t="str">
            <v>จินาวัน</v>
          </cell>
          <cell r="J579" t="str">
            <v>1 5017 00058 17 1</v>
          </cell>
          <cell r="K579" t="str">
            <v>ดอยเต่า</v>
          </cell>
          <cell r="L579" t="str">
            <v>เชียงใหม่ 2</v>
          </cell>
          <cell r="M579">
            <v>8</v>
          </cell>
          <cell r="N579" t="str">
            <v>ธนาคารประชาชน</v>
          </cell>
          <cell r="O579" t="str">
            <v>1.บุคคลค้ำประกัน</v>
          </cell>
          <cell r="P579">
            <v>40277</v>
          </cell>
          <cell r="Q579">
            <v>5692.7</v>
          </cell>
          <cell r="R579" t="str">
            <v>จังหวัดฮอด</v>
          </cell>
          <cell r="S579" t="str">
            <v>ผบ.1130</v>
          </cell>
          <cell r="T579">
            <v>2562</v>
          </cell>
          <cell r="U579" t="str">
            <v>ผบ.1208</v>
          </cell>
          <cell r="V579">
            <v>2562</v>
          </cell>
          <cell r="W579"/>
          <cell r="X579"/>
          <cell r="Y579"/>
          <cell r="Z579">
            <v>25</v>
          </cell>
          <cell r="AA579">
            <v>11</v>
          </cell>
          <cell r="AB579">
            <v>2562</v>
          </cell>
          <cell r="AC579"/>
          <cell r="AD579"/>
          <cell r="AE579"/>
          <cell r="AF579"/>
          <cell r="AG579"/>
          <cell r="AH579"/>
          <cell r="AI579"/>
          <cell r="AJ579"/>
          <cell r="AK579"/>
          <cell r="AL579"/>
          <cell r="AM579"/>
          <cell r="AN579"/>
          <cell r="AO579"/>
          <cell r="AP579"/>
          <cell r="AQ579"/>
          <cell r="AR579"/>
          <cell r="AS579"/>
          <cell r="AT579"/>
          <cell r="AU579"/>
          <cell r="AV579"/>
          <cell r="AW579"/>
          <cell r="AX579"/>
          <cell r="AY579"/>
          <cell r="AZ579"/>
          <cell r="BA579"/>
          <cell r="BB579"/>
          <cell r="BC579" t="str">
            <v>ศิราณี</v>
          </cell>
          <cell r="BD579"/>
          <cell r="BE579"/>
          <cell r="BF579"/>
          <cell r="BG579"/>
          <cell r="BH579">
            <v>883262011622</v>
          </cell>
          <cell r="BI579" t="str">
            <v>นางสาวนิภา   จินาวัน</v>
          </cell>
          <cell r="BJ579"/>
          <cell r="BK579"/>
          <cell r="BL579"/>
          <cell r="BM579"/>
          <cell r="BN579" t="str">
            <v>1.นางสาวนิภา  จินาวัน</v>
          </cell>
          <cell r="BO579" t="str">
            <v>จำเลยที่ 1</v>
          </cell>
          <cell r="BP579" t="str">
            <v>1 5017 00058 17 1</v>
          </cell>
          <cell r="BQ579" t="str">
            <v>-ไม่พบว่ามีกรรมสิทธิ์ในที่ดิน อ.ดอยเต่า จ.เชียงใหม่</v>
          </cell>
          <cell r="BR579"/>
          <cell r="BS579"/>
          <cell r="BT579"/>
          <cell r="BU579"/>
          <cell r="BV579"/>
          <cell r="BW579"/>
          <cell r="BX579"/>
          <cell r="BY579"/>
          <cell r="BZ579"/>
          <cell r="CA579"/>
          <cell r="CB579"/>
          <cell r="CC579"/>
          <cell r="CD579"/>
          <cell r="CE579"/>
          <cell r="CF579"/>
          <cell r="CG579"/>
          <cell r="CH579"/>
          <cell r="CI579"/>
          <cell r="CJ579"/>
          <cell r="CK579"/>
          <cell r="CL579"/>
          <cell r="CM579"/>
          <cell r="CN579"/>
          <cell r="CO579"/>
          <cell r="CP579"/>
          <cell r="CQ579"/>
          <cell r="CR579"/>
          <cell r="CS579"/>
          <cell r="CT579"/>
          <cell r="CU579"/>
          <cell r="CV579"/>
          <cell r="CW579"/>
          <cell r="CX579"/>
          <cell r="CY579"/>
          <cell r="CZ579"/>
        </row>
        <row r="580">
          <cell r="B580">
            <v>575</v>
          </cell>
          <cell r="C580"/>
          <cell r="D580"/>
          <cell r="E580"/>
          <cell r="F580">
            <v>800051541731</v>
          </cell>
          <cell r="G580" t="str">
            <v>นาง</v>
          </cell>
          <cell r="H580" t="str">
            <v>เล็ก</v>
          </cell>
          <cell r="I580" t="str">
            <v>เดชะบุญ</v>
          </cell>
          <cell r="J580">
            <v>3501700063758</v>
          </cell>
          <cell r="K580" t="str">
            <v>ถนนทิพย์เนตร</v>
          </cell>
          <cell r="L580" t="str">
            <v>เชียงใหม่ 1</v>
          </cell>
          <cell r="M580">
            <v>8</v>
          </cell>
          <cell r="N580" t="str">
            <v>สินเชื่อธนาคารประชาชน</v>
          </cell>
          <cell r="O580" t="str">
            <v>1.บุคคลค้ำประกัน</v>
          </cell>
          <cell r="P580">
            <v>69066.81</v>
          </cell>
          <cell r="Q580">
            <v>12023.35</v>
          </cell>
          <cell r="R580" t="str">
            <v>จังหวัดฮอด</v>
          </cell>
          <cell r="S580" t="str">
            <v>ผบ.1208</v>
          </cell>
          <cell r="T580">
            <v>2562</v>
          </cell>
          <cell r="U580" t="str">
            <v>ผบ.1378</v>
          </cell>
          <cell r="V580">
            <v>2562</v>
          </cell>
          <cell r="W580">
            <v>25</v>
          </cell>
          <cell r="X580">
            <v>11</v>
          </cell>
          <cell r="Y580">
            <v>2562</v>
          </cell>
          <cell r="Z580"/>
          <cell r="AA580"/>
          <cell r="AB580"/>
          <cell r="AC580"/>
          <cell r="AD580"/>
          <cell r="AE580"/>
          <cell r="AF580"/>
          <cell r="AG580"/>
          <cell r="AH580"/>
          <cell r="AI580"/>
          <cell r="AJ580"/>
          <cell r="AK580"/>
          <cell r="AL580"/>
          <cell r="AM580"/>
          <cell r="AN580"/>
          <cell r="AO580"/>
          <cell r="AP580"/>
          <cell r="AQ580"/>
          <cell r="AR580"/>
          <cell r="AS580"/>
          <cell r="AT580"/>
          <cell r="AU580"/>
          <cell r="AV580"/>
          <cell r="AW580"/>
          <cell r="AX580"/>
          <cell r="AY580"/>
          <cell r="AZ580"/>
          <cell r="BA580"/>
          <cell r="BB580" t="str">
            <v>รายงานผลสืบทรัพย์ 8/11/2567</v>
          </cell>
          <cell r="BC580" t="str">
            <v>ศิราณี/วชิราภรณ์</v>
          </cell>
          <cell r="BD580"/>
          <cell r="BE580"/>
          <cell r="BF580"/>
          <cell r="BG580"/>
          <cell r="BH580">
            <v>883162012045</v>
          </cell>
          <cell r="BI580" t="str">
            <v>นางเล็ก   เดชะบุญ</v>
          </cell>
          <cell r="BJ580"/>
          <cell r="BK580"/>
          <cell r="BL580"/>
          <cell r="BM580"/>
          <cell r="BN580" t="str">
            <v>1.นางเล็ก เดชะบุญ
2.นายบัญชา เดชะบุญ
3.นายมีศักดิ์ สมบูรณ์
4.นางกาญจนา กันธา</v>
          </cell>
          <cell r="BO580" t="str">
            <v>ผู้กู้
คู่สมรสผู้กู้ ที่1
ผู้ค้ำที่ 1
คู่สมรสผู้ค้ำที่ 1</v>
          </cell>
          <cell r="BP580" t="str">
            <v>3501700063758
3560101165463
1501700069806
1501701086593</v>
          </cell>
          <cell r="BQ580" t="str">
            <v xml:space="preserve">--ไม่พบว่ามีกรรมสิทธิในที่ดิน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อ.ดอยเต่า จ.เชียงใหม่
</v>
          </cell>
          <cell r="BR580"/>
          <cell r="BS580"/>
          <cell r="BT580"/>
          <cell r="BU580"/>
          <cell r="BV580"/>
          <cell r="BW580"/>
          <cell r="BX580"/>
          <cell r="BY580" t="str">
            <v>1.นางเล็ก เดชะบุญ
2.นายบัญชา เดชะบุญ
3.นายมีศักดิ์ สมบูรณ์
4.นางกาญจนา กันธา</v>
          </cell>
          <cell r="BZ580" t="str">
            <v>จำเลยที่ 1
คู่สมรสจำเลยที่ 1
จำเลยที่ 2
คู่สมรสจำเลยที่ 2</v>
          </cell>
          <cell r="CA580" t="str">
            <v>3-5017-00063-75-8
3-5601-01165-46-3
1-5017-00069-80-6
1-5017-01086-59-3</v>
          </cell>
          <cell r="CB580" t="str">
            <v xml:space="preserve">-ไม่พบว่ามีกรรมสิทธิในที่ดิน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อ.ดอยเต่า จ.เชียงใหม่
</v>
          </cell>
          <cell r="CC580" t="str">
            <v>ไม่พบทรัพย์</v>
          </cell>
          <cell r="CD580"/>
          <cell r="CE580"/>
          <cell r="CF580"/>
          <cell r="CG580"/>
          <cell r="CH580"/>
          <cell r="CI580"/>
          <cell r="CJ580"/>
          <cell r="CK580"/>
          <cell r="CL580"/>
          <cell r="CM580"/>
          <cell r="CN580"/>
          <cell r="CO580"/>
          <cell r="CP580"/>
          <cell r="CQ580"/>
          <cell r="CR580"/>
          <cell r="CS580"/>
          <cell r="CT580"/>
          <cell r="CU580"/>
          <cell r="CV580"/>
          <cell r="CW580"/>
          <cell r="CX580"/>
          <cell r="CY580"/>
          <cell r="CZ580"/>
        </row>
        <row r="581">
          <cell r="B581">
            <v>576</v>
          </cell>
          <cell r="C581">
            <v>26</v>
          </cell>
          <cell r="D581">
            <v>3</v>
          </cell>
          <cell r="E581">
            <v>2563</v>
          </cell>
          <cell r="F581">
            <v>800082588669</v>
          </cell>
          <cell r="G581" t="str">
            <v>นาย</v>
          </cell>
          <cell r="H581" t="str">
            <v>อภิชาติ</v>
          </cell>
          <cell r="I581" t="str">
            <v>เสนหล้า</v>
          </cell>
          <cell r="J581">
            <v>1509900025788</v>
          </cell>
          <cell r="K581" t="str">
            <v>มีโชคพลาซ่า</v>
          </cell>
          <cell r="L581" t="str">
            <v>เชียงใหม่ 2</v>
          </cell>
          <cell r="M581">
            <v>8</v>
          </cell>
          <cell r="N581" t="str">
            <v>สินเชื่อแก้ไขปัญหาหนี้นอกระบบPSAระยะที่2</v>
          </cell>
          <cell r="O581" t="str">
            <v>1.บุคคลค้ำประกัน</v>
          </cell>
          <cell r="P581">
            <v>44790</v>
          </cell>
          <cell r="Q581">
            <v>5490.07</v>
          </cell>
          <cell r="R581" t="str">
            <v>แขวงเชียงใหม่</v>
          </cell>
          <cell r="S581" t="str">
            <v>ผบ.13162</v>
          </cell>
          <cell r="T581">
            <v>2562</v>
          </cell>
          <cell r="U581" t="str">
            <v>ผบ.1094</v>
          </cell>
          <cell r="V581">
            <v>2563</v>
          </cell>
          <cell r="W581"/>
          <cell r="X581"/>
          <cell r="Y581"/>
          <cell r="Z581">
            <v>28</v>
          </cell>
          <cell r="AA581">
            <v>1</v>
          </cell>
          <cell r="AB581">
            <v>2563</v>
          </cell>
          <cell r="AC581"/>
          <cell r="AD581"/>
          <cell r="AE581"/>
          <cell r="AF581"/>
          <cell r="AG581"/>
          <cell r="AH581"/>
          <cell r="AI581"/>
          <cell r="AJ581"/>
          <cell r="AK581"/>
          <cell r="AL581"/>
          <cell r="AM581"/>
          <cell r="AN581"/>
          <cell r="AO581"/>
          <cell r="AP581"/>
          <cell r="AQ581"/>
          <cell r="AR581"/>
          <cell r="AS581"/>
          <cell r="AT581"/>
          <cell r="AU581"/>
          <cell r="AV581"/>
          <cell r="AW581"/>
          <cell r="AX581"/>
          <cell r="AY581"/>
          <cell r="AZ581"/>
          <cell r="BA581"/>
          <cell r="BB581" t="str">
            <v>ลูกหนี้ชำระหนี้ปิดบัญชีแล้ว</v>
          </cell>
          <cell r="BC581" t="str">
            <v>สารุทธ์</v>
          </cell>
          <cell r="BD581"/>
          <cell r="BE581"/>
          <cell r="BF581"/>
          <cell r="BG581"/>
          <cell r="BH581">
            <v>883262012343</v>
          </cell>
          <cell r="BI581" t="str">
            <v>นายอภิชาติ   เสนหล้า</v>
          </cell>
          <cell r="BJ581"/>
          <cell r="BK581"/>
          <cell r="BL581"/>
          <cell r="BM581"/>
          <cell r="BN581" t="str">
            <v>1.นายอภิชาติ  เสนหล้า
2.นางสาวอภิชญา  เกี๋ยงคำ
3.นางสาวภัทรฤทัย  แก้วฝั้น
4.นายอนุลักษณ์  อะกะเรือน
5.นายณัฐพร  เชื้อไทย</v>
          </cell>
          <cell r="BO581" t="str">
            <v>ผู้กู้
คู่สมรส ล.1
ผู้ค้ำประกัน ล.2
คู่สมรส ล.2
ผู้ค้ำประกัน ล.3</v>
          </cell>
          <cell r="BP581" t="str">
            <v>1-5099-00025-78-8
1-5805-00054-49-9
3-5010-00259-54-4
3-5009-01041-87-4
1-6699-00216-08-6</v>
          </cell>
          <cell r="BQ581"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อ.เมืองเชียงใหม่ , อ.หางดง , อ.ดอยสะเก็ด จ.เชียงใหม่
-ไม่พบว่ามีกรรมสิทธิในที่ดิน อ.เมืองเชียงใหม่ , อ.หางดง , อ.ดอยสะเก็ด จ.เชียงใหม่
-พบว่ามีกรรมสิทธิ์ในห้องชุด วีน่าทาวน์ คอนโด เลขห้อง 899/57 ต.ป่าแดด อ.เมืองเชียงใหม่ จ.เชียงใหม่
-ไม่พบว่ามีกรรมสิทธิในที่ดิน อ.สันทราย จ.เชียงใหม่</v>
          </cell>
          <cell r="BR581" t="str">
            <v>พบ</v>
          </cell>
          <cell r="BS581" t="str">
            <v>พบ</v>
          </cell>
          <cell r="BT581">
            <v>5</v>
          </cell>
          <cell r="BU581"/>
          <cell r="BV581"/>
          <cell r="BW581"/>
          <cell r="BX581"/>
          <cell r="BY581"/>
          <cell r="BZ581"/>
          <cell r="CA581"/>
          <cell r="CB581"/>
          <cell r="CC581"/>
          <cell r="CD581"/>
          <cell r="CE581"/>
          <cell r="CF581"/>
          <cell r="CG581"/>
          <cell r="CH581"/>
          <cell r="CI581"/>
          <cell r="CJ581"/>
          <cell r="CK581"/>
          <cell r="CL581"/>
          <cell r="CM581"/>
          <cell r="CN581"/>
          <cell r="CO581"/>
          <cell r="CP581"/>
          <cell r="CQ581"/>
          <cell r="CR581"/>
          <cell r="CS581"/>
          <cell r="CT581"/>
          <cell r="CU581"/>
          <cell r="CV581"/>
          <cell r="CW581"/>
          <cell r="CX581"/>
          <cell r="CY581"/>
          <cell r="CZ581"/>
        </row>
        <row r="582">
          <cell r="B582">
            <v>577</v>
          </cell>
          <cell r="C582">
            <v>26</v>
          </cell>
          <cell r="D582">
            <v>3</v>
          </cell>
          <cell r="E582">
            <v>2563</v>
          </cell>
          <cell r="F582">
            <v>800082588636</v>
          </cell>
          <cell r="G582" t="str">
            <v>นางสาว</v>
          </cell>
          <cell r="H582" t="str">
            <v xml:space="preserve">อมรรัตน์   </v>
          </cell>
          <cell r="I582" t="str">
            <v>แสงเเก้ว</v>
          </cell>
          <cell r="J582">
            <v>1530200053594</v>
          </cell>
          <cell r="K582" t="str">
            <v>มีโชคพลาซ่า</v>
          </cell>
          <cell r="L582" t="str">
            <v>เชียงใหม่ 2</v>
          </cell>
          <cell r="M582">
            <v>8</v>
          </cell>
          <cell r="N582" t="str">
            <v>สินเชื่อแก้ไขปัญหาหนี้นอกระบบPSAระยะที่2</v>
          </cell>
          <cell r="O582" t="str">
            <v>1.บุคคลค้ำประกัน</v>
          </cell>
          <cell r="P582">
            <v>44444</v>
          </cell>
          <cell r="Q582">
            <v>6162.3</v>
          </cell>
          <cell r="R582" t="str">
            <v>แขวงเชียงใหม่</v>
          </cell>
          <cell r="S582" t="str">
            <v>ผบ.13161</v>
          </cell>
          <cell r="T582">
            <v>2562</v>
          </cell>
          <cell r="U582" t="str">
            <v>ผบ.1078</v>
          </cell>
          <cell r="V582">
            <v>2563</v>
          </cell>
          <cell r="W582"/>
          <cell r="X582"/>
          <cell r="Y582"/>
          <cell r="Z582">
            <v>28</v>
          </cell>
          <cell r="AA582">
            <v>1</v>
          </cell>
          <cell r="AB582">
            <v>2563</v>
          </cell>
          <cell r="AC582"/>
          <cell r="AD582"/>
          <cell r="AE582"/>
          <cell r="AF582"/>
          <cell r="AG582"/>
          <cell r="AH582"/>
          <cell r="AI582"/>
          <cell r="AJ582"/>
          <cell r="AK582"/>
          <cell r="AL582"/>
          <cell r="AM582"/>
          <cell r="AN582"/>
          <cell r="AO582"/>
          <cell r="AP582"/>
          <cell r="AQ582"/>
          <cell r="AR582"/>
          <cell r="AS582"/>
          <cell r="AT582"/>
          <cell r="AU582"/>
          <cell r="AV582"/>
          <cell r="AW582"/>
          <cell r="AX582"/>
          <cell r="AY582"/>
          <cell r="AZ582"/>
          <cell r="BA582"/>
          <cell r="BB582"/>
          <cell r="BC582" t="str">
            <v>สารุทธ์</v>
          </cell>
          <cell r="BD582"/>
          <cell r="BE582"/>
          <cell r="BF582" t="str">
            <v>ศูนย์ 1</v>
          </cell>
          <cell r="BG582"/>
          <cell r="BH582">
            <v>883262012346</v>
          </cell>
          <cell r="BI582" t="str">
            <v>นางสาวอมรรัตน์      แสงเเก้ว</v>
          </cell>
          <cell r="BJ582"/>
          <cell r="BK582"/>
          <cell r="BL582"/>
          <cell r="BM582"/>
          <cell r="BN582"/>
          <cell r="BO582"/>
          <cell r="BP582"/>
          <cell r="BQ582"/>
          <cell r="BR582" t="str">
            <v>พบ</v>
          </cell>
          <cell r="BS582" t="str">
            <v>พบ
พบ
พบ</v>
          </cell>
          <cell r="BT582">
            <v>3</v>
          </cell>
          <cell r="BU582"/>
          <cell r="BV582"/>
          <cell r="BW582"/>
          <cell r="BX582"/>
          <cell r="BY582"/>
          <cell r="BZ582"/>
          <cell r="CA582"/>
          <cell r="CB582"/>
          <cell r="CC582"/>
          <cell r="CD582"/>
          <cell r="CE582"/>
          <cell r="CF582"/>
          <cell r="CG582"/>
          <cell r="CH582"/>
          <cell r="CI582"/>
          <cell r="CJ582"/>
          <cell r="CK582"/>
          <cell r="CL582"/>
          <cell r="CM582"/>
          <cell r="CN582"/>
          <cell r="CO582"/>
          <cell r="CP582"/>
          <cell r="CQ582"/>
          <cell r="CR582"/>
          <cell r="CS582"/>
          <cell r="CT582"/>
          <cell r="CU582"/>
          <cell r="CV582"/>
          <cell r="CW582"/>
          <cell r="CX582"/>
          <cell r="CY582"/>
          <cell r="CZ582">
            <v>243015</v>
          </cell>
        </row>
        <row r="583">
          <cell r="B583">
            <v>578</v>
          </cell>
          <cell r="C583">
            <v>26</v>
          </cell>
          <cell r="D583">
            <v>3</v>
          </cell>
          <cell r="E583">
            <v>2563</v>
          </cell>
          <cell r="F583">
            <v>800042019714</v>
          </cell>
          <cell r="G583" t="str">
            <v>นาย</v>
          </cell>
          <cell r="H583" t="str">
            <v>นิกร</v>
          </cell>
          <cell r="I583" t="str">
            <v>ทองเพียร</v>
          </cell>
          <cell r="J583">
            <v>1500900087696</v>
          </cell>
          <cell r="K583" t="str">
            <v>ไชยปราการ</v>
          </cell>
          <cell r="L583" t="str">
            <v>เชียงใหม่ 1</v>
          </cell>
          <cell r="M583">
            <v>8</v>
          </cell>
          <cell r="N583" t="str">
            <v>ธนาคารประชาชน</v>
          </cell>
          <cell r="O583" t="str">
            <v>1.บุคคลค้ำประกัน</v>
          </cell>
          <cell r="P583">
            <v>83453.58</v>
          </cell>
          <cell r="Q583">
            <v>20378.03</v>
          </cell>
          <cell r="R583" t="str">
            <v>จังหวัดฝาง</v>
          </cell>
          <cell r="S583" t="str">
            <v>ผบ.1091</v>
          </cell>
          <cell r="T583">
            <v>2562</v>
          </cell>
          <cell r="U583" t="str">
            <v>ผบ.1113</v>
          </cell>
          <cell r="V583">
            <v>2562</v>
          </cell>
          <cell r="W583">
            <v>17</v>
          </cell>
          <cell r="X583">
            <v>9</v>
          </cell>
          <cell r="Y583">
            <v>2562</v>
          </cell>
          <cell r="Z583"/>
          <cell r="AA583"/>
          <cell r="AB583"/>
          <cell r="AC583"/>
          <cell r="AD583"/>
          <cell r="AE583"/>
          <cell r="AF583"/>
          <cell r="AG583"/>
          <cell r="AH583"/>
          <cell r="AI583"/>
          <cell r="AJ583"/>
          <cell r="AK583"/>
          <cell r="AL583"/>
          <cell r="AM583"/>
          <cell r="AN583"/>
          <cell r="AO583"/>
          <cell r="AP583"/>
          <cell r="AQ583"/>
          <cell r="AR583"/>
          <cell r="AS583"/>
          <cell r="AT583"/>
          <cell r="AU583"/>
          <cell r="AV583"/>
          <cell r="AW583"/>
          <cell r="AX583"/>
          <cell r="AY583"/>
          <cell r="AZ583"/>
          <cell r="BA583"/>
          <cell r="BB583"/>
          <cell r="BC583" t="str">
            <v>สารุทธ์</v>
          </cell>
          <cell r="BD583"/>
          <cell r="BE583"/>
          <cell r="BF583" t="str">
            <v>ศูนย์ 1</v>
          </cell>
          <cell r="BG583"/>
          <cell r="BH583">
            <v>883162011488</v>
          </cell>
          <cell r="BI583" t="str">
            <v>นายนิกร   ทองเพียร</v>
          </cell>
          <cell r="BJ583"/>
          <cell r="BK583"/>
          <cell r="BL583"/>
          <cell r="BM583"/>
          <cell r="BN583"/>
          <cell r="BO583"/>
          <cell r="BP583"/>
          <cell r="BQ583"/>
          <cell r="BR583" t="str">
            <v>ไม่พบ</v>
          </cell>
          <cell r="BS583" t="str">
            <v>พบ
ไม่พบ
พบ
พบ
พบ</v>
          </cell>
          <cell r="BT583">
            <v>5</v>
          </cell>
          <cell r="BU583"/>
          <cell r="BV583"/>
          <cell r="BW583"/>
          <cell r="BX583"/>
          <cell r="BY583"/>
          <cell r="BZ583"/>
          <cell r="CA583"/>
          <cell r="CB583"/>
          <cell r="CC583"/>
          <cell r="CD583"/>
          <cell r="CE583"/>
          <cell r="CF583"/>
          <cell r="CG583"/>
          <cell r="CH583"/>
          <cell r="CI583"/>
          <cell r="CJ583"/>
          <cell r="CK583"/>
          <cell r="CL583"/>
          <cell r="CM583"/>
          <cell r="CN583"/>
          <cell r="CO583"/>
          <cell r="CP583"/>
          <cell r="CQ583"/>
          <cell r="CR583"/>
          <cell r="CS583"/>
          <cell r="CT583"/>
          <cell r="CU583"/>
          <cell r="CV583"/>
          <cell r="CW583"/>
          <cell r="CX583"/>
          <cell r="CY583"/>
          <cell r="CZ583"/>
        </row>
        <row r="584">
          <cell r="B584">
            <v>579</v>
          </cell>
          <cell r="C584">
            <v>26</v>
          </cell>
          <cell r="D584">
            <v>3</v>
          </cell>
          <cell r="E584">
            <v>2563</v>
          </cell>
          <cell r="F584">
            <v>800031510442</v>
          </cell>
          <cell r="G584" t="str">
            <v>นางสาว</v>
          </cell>
          <cell r="H584" t="str">
            <v>พิมพ์ทอง</v>
          </cell>
          <cell r="I584" t="str">
            <v>ใหม่ทา</v>
          </cell>
          <cell r="J584" t="str">
            <v>1560100015321,
3570500403783</v>
          </cell>
          <cell r="K584" t="str">
            <v>บิ๊กซี หางดง</v>
          </cell>
          <cell r="L584" t="str">
            <v>เชียงใหม่ 3</v>
          </cell>
          <cell r="M584">
            <v>8</v>
          </cell>
          <cell r="N584" t="str">
            <v>สินเชื่อเคหะ</v>
          </cell>
          <cell r="O584" t="str">
            <v>2.หลักทรัพย์ค้ำประกัน</v>
          </cell>
          <cell r="P584"/>
          <cell r="Q584"/>
          <cell r="R584" t="str">
            <v>จังหวัดเชียงราย</v>
          </cell>
          <cell r="S584" t="str">
            <v>ผบ.5699</v>
          </cell>
          <cell r="T584">
            <v>2561</v>
          </cell>
          <cell r="U584" t="str">
            <v>ผบ.8592</v>
          </cell>
          <cell r="V584">
            <v>2561</v>
          </cell>
          <cell r="W584"/>
          <cell r="X584"/>
          <cell r="Y584"/>
          <cell r="Z584">
            <v>26</v>
          </cell>
          <cell r="AA584">
            <v>12</v>
          </cell>
          <cell r="AB584">
            <v>2561</v>
          </cell>
          <cell r="AC584"/>
          <cell r="AD584"/>
          <cell r="AE584"/>
          <cell r="AF584"/>
          <cell r="AG584"/>
          <cell r="AH584"/>
          <cell r="AI584"/>
          <cell r="AJ584"/>
          <cell r="AK584"/>
          <cell r="AL584"/>
          <cell r="AM584"/>
          <cell r="AN584"/>
          <cell r="AO584"/>
          <cell r="AP584"/>
          <cell r="AQ584"/>
          <cell r="AR584"/>
          <cell r="AS584"/>
          <cell r="AT584"/>
          <cell r="AU584"/>
          <cell r="AV584"/>
          <cell r="AW584"/>
          <cell r="AX584"/>
          <cell r="AY584"/>
          <cell r="AZ584"/>
          <cell r="BA584"/>
          <cell r="BB584" t="str">
            <v>สืบครั้งที่2 //รายงานสืบทรัพย์วันที่ 25/9/2566</v>
          </cell>
          <cell r="BC584" t="str">
            <v>สารุทธ์</v>
          </cell>
          <cell r="BD584"/>
          <cell r="BE584"/>
          <cell r="BF584"/>
          <cell r="BG584"/>
          <cell r="BH584">
            <v>823760010317</v>
          </cell>
          <cell r="BI584" t="str">
            <v>นางสาวพิมพ์ทอง   ใหม่ทา</v>
          </cell>
          <cell r="BJ584"/>
          <cell r="BK584"/>
          <cell r="BL584"/>
          <cell r="BM584"/>
          <cell r="BN584" t="str">
            <v xml:space="preserve">1.นางสาวพิมพ์ทอง ใหม่ทา
2.นางสาวไอรินทร์ นันทภัทร์เรืองกุล
</v>
          </cell>
          <cell r="BO584" t="str">
            <v xml:space="preserve">จำเลยที่ 1
จำเลยที่ 2
</v>
          </cell>
          <cell r="BP584" t="str">
            <v xml:space="preserve">1-5601-00015-32-1
3-5705-00403-78-3
</v>
          </cell>
          <cell r="BQ584" t="str">
            <v>-ไม่พบว่ามีกรรมสิทธิ์ในที่ดิน อ.หางดง จ.เชียงใหม่
-ไม่พบว่ามีกรรมสิทธิ์ในที่ดิน อ.พาน จ.เชียงราย
-ไม่พบว่ามีกรรมสิทธิ์ในที่ดิน อ.หางดง จ.เชียงใหม่
-ไม่พบว่ามีกรรมสิทธิ์ในที่ดิน อ.เมืองสมุทรปราการ จ.สมุทรปราการ</v>
          </cell>
          <cell r="BR584" t="str">
            <v>ไม่พบ</v>
          </cell>
          <cell r="BS584"/>
          <cell r="BT584"/>
          <cell r="BU584"/>
          <cell r="BV584"/>
          <cell r="BW584"/>
          <cell r="BX584"/>
          <cell r="BY584"/>
          <cell r="BZ584"/>
          <cell r="CA584"/>
          <cell r="CB584"/>
          <cell r="CC584"/>
          <cell r="CD584"/>
          <cell r="CE584"/>
          <cell r="CF584"/>
          <cell r="CG584"/>
          <cell r="CH584"/>
          <cell r="CI584"/>
          <cell r="CJ584"/>
          <cell r="CK584"/>
          <cell r="CL584"/>
          <cell r="CM584"/>
          <cell r="CN584"/>
          <cell r="CO584"/>
          <cell r="CP584"/>
          <cell r="CQ584"/>
          <cell r="CR584"/>
          <cell r="CS584"/>
          <cell r="CT584"/>
          <cell r="CU584"/>
          <cell r="CV584"/>
          <cell r="CW584"/>
          <cell r="CX584"/>
          <cell r="CY584"/>
          <cell r="CZ584"/>
        </row>
        <row r="585">
          <cell r="B585">
            <v>580</v>
          </cell>
          <cell r="C585">
            <v>27</v>
          </cell>
          <cell r="D585">
            <v>3</v>
          </cell>
          <cell r="E585">
            <v>2563</v>
          </cell>
          <cell r="F585">
            <v>800047165140</v>
          </cell>
          <cell r="G585" t="str">
            <v>นางสาว</v>
          </cell>
          <cell r="H585" t="str">
            <v>สายฝน</v>
          </cell>
          <cell r="I585" t="str">
            <v>สล่าเห่ง</v>
          </cell>
          <cell r="J585">
            <v>1501200087686</v>
          </cell>
          <cell r="K585" t="str">
            <v>ท่าแพ</v>
          </cell>
          <cell r="L585" t="str">
            <v>เชียงใหม่ 1</v>
          </cell>
          <cell r="M585">
            <v>8</v>
          </cell>
          <cell r="N585" t="str">
            <v>ธปช.</v>
          </cell>
          <cell r="O585" t="str">
            <v>1.บุคคลค้ำประกัน</v>
          </cell>
          <cell r="P585">
            <v>64151</v>
          </cell>
          <cell r="Q585">
            <v>15</v>
          </cell>
          <cell r="R585" t="str">
            <v>แขวงเชียงใหม่</v>
          </cell>
          <cell r="S585" t="str">
            <v>ผบ.4726</v>
          </cell>
          <cell r="T585">
            <v>2561</v>
          </cell>
          <cell r="U585" t="str">
            <v>ผบ.6850</v>
          </cell>
          <cell r="V585">
            <v>2561</v>
          </cell>
          <cell r="W585">
            <v>31</v>
          </cell>
          <cell r="X585">
            <v>7</v>
          </cell>
          <cell r="Y585">
            <v>2561</v>
          </cell>
          <cell r="Z585"/>
          <cell r="AA585"/>
          <cell r="AB585"/>
          <cell r="AC585"/>
          <cell r="AD585"/>
          <cell r="AE585"/>
          <cell r="AF585"/>
          <cell r="AG585"/>
          <cell r="AH585"/>
          <cell r="AI585"/>
          <cell r="AJ585"/>
          <cell r="AK585"/>
          <cell r="AL585"/>
          <cell r="AM585"/>
          <cell r="AN585"/>
          <cell r="AO585"/>
          <cell r="AP585"/>
          <cell r="AQ585"/>
          <cell r="AR585"/>
          <cell r="AS585"/>
          <cell r="AT585"/>
          <cell r="AU585"/>
          <cell r="AV585"/>
          <cell r="AW585"/>
          <cell r="AX585"/>
          <cell r="AY585"/>
          <cell r="AZ585"/>
          <cell r="BA585"/>
          <cell r="BB585" t="str">
            <v>รายงานผลสืบทรัพย์ (รอบ 2) - ไม่พบทรัพย์ 25/7/2567</v>
          </cell>
          <cell r="BC585" t="str">
            <v>สารุทธ์ // ธิติพร</v>
          </cell>
          <cell r="BD585"/>
          <cell r="BE585"/>
          <cell r="BF585" t="str">
            <v>ศูนย์1</v>
          </cell>
          <cell r="BG585"/>
          <cell r="BH585">
            <v>823560011066</v>
          </cell>
          <cell r="BI585" t="str">
            <v>นางสาวสายฝน   สล่าเห่ง</v>
          </cell>
          <cell r="BJ585"/>
          <cell r="BK585"/>
          <cell r="BL585"/>
          <cell r="BM585"/>
          <cell r="BN585" t="str">
            <v>1.นางสาวสายฝน  สล่าเห่ง
2.นางรัตนา  มาป้อ
3.นายภัคพงษ์ มาป้อ
4.นายกรวิทย์  ดวงดี</v>
          </cell>
          <cell r="BO585" t="str">
            <v>ผู้กู้
ผู้ค้ำประกัน (ล.2)
คู่สมรส (ล.2)
ผู้ค้ำประกัน (ล.3)</v>
          </cell>
          <cell r="BP585" t="str">
            <v>1-5012-00087-68-6
3-1001-01203-26-1
1-5099-01498-23-0
1-5602-00051-73-7</v>
          </cell>
          <cell r="BQ585" t="str">
            <v>ไม่พบว่ามีกรรมสิทธิ์ในที่ดิน อ.เมืองเชียงใหม่ , อ.พร้าว  จ.เชียงใหม่
ไม่พบว่ามีกรรมสิทธิ์ในที่ดิน อ.เมืองเชียงใหม่ , อ.ดอยสะเก็ด  จ.เชียงใหม่
ไม่พบว่ามีกรรมสิทธิ์ในที่ดิน อ.เมืองเชียงใหม่ , อ.ดอยสะเก็ด  จ.เชียงใหม่
พบว่ามีกรรมสิทธิ์ในที่ดิน อ.เมืองเชียงใหม่ จ.เชียงใหม่ เลขโฉนด 119289 เลขที่ดิน 155 หน้าสำรวจ 12570
ไม่พบว่ามีกรรมสิทธิ์ในที่ดิน อ.หางดง  จ.เชียงใหม่</v>
          </cell>
          <cell r="BR585"/>
          <cell r="BS585"/>
          <cell r="BT585">
            <v>4</v>
          </cell>
          <cell r="BU585"/>
          <cell r="BV585"/>
          <cell r="BW585"/>
          <cell r="BX585"/>
          <cell r="BY585" t="str">
            <v>1. นางสาวสายฝน สล่าเห่ง
2. นางรัตนา มาป้อ
3. นายภัคพงษ์ มาป้อ	
4. นายกรวิทย์ ดวงดี</v>
          </cell>
          <cell r="BZ585" t="str">
            <v>จำเลยที่ 1
จำเลยที่ 2
คู่สมรสจำเลยที่ 2
จำเลยที่ 3</v>
          </cell>
          <cell r="CA585" t="str">
            <v>1-5012-00087-68-6
3-1001-01203-26-1
1-5099-01498-23-0
1-5602-00051-73-7</v>
          </cell>
          <cell r="CB585"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อ.ดอยสะเก็ด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อ.จุน จ.พะเยา</v>
          </cell>
          <cell r="CC585" t="str">
            <v>ไม่พบทรัพย์</v>
          </cell>
          <cell r="CD585"/>
          <cell r="CE585">
            <v>4</v>
          </cell>
          <cell r="CF585">
            <v>5</v>
          </cell>
          <cell r="CG585"/>
          <cell r="CH585"/>
          <cell r="CI585"/>
          <cell r="CJ585"/>
          <cell r="CK585"/>
          <cell r="CL585"/>
          <cell r="CM585"/>
          <cell r="CN585"/>
          <cell r="CO585"/>
          <cell r="CP585"/>
          <cell r="CQ585"/>
          <cell r="CR585"/>
          <cell r="CS585"/>
          <cell r="CT585"/>
          <cell r="CU585"/>
          <cell r="CV585"/>
          <cell r="CW585">
            <v>243836</v>
          </cell>
          <cell r="CX585">
            <v>243915</v>
          </cell>
          <cell r="CY585"/>
          <cell r="CZ585"/>
        </row>
        <row r="586">
          <cell r="B586">
            <v>581</v>
          </cell>
          <cell r="C586">
            <v>27</v>
          </cell>
          <cell r="D586">
            <v>3</v>
          </cell>
          <cell r="E586">
            <v>2563</v>
          </cell>
          <cell r="F586">
            <v>800007460457</v>
          </cell>
          <cell r="G586" t="str">
            <v>นาย</v>
          </cell>
          <cell r="H586" t="str">
            <v>ปิยพัฒน์</v>
          </cell>
          <cell r="I586" t="str">
            <v>ฟูคำมี</v>
          </cell>
          <cell r="J586">
            <v>3540600486648</v>
          </cell>
          <cell r="K586" t="str">
            <v>หนองหอย</v>
          </cell>
          <cell r="L586" t="str">
            <v>เชียงใหม่ 1</v>
          </cell>
          <cell r="M586">
            <v>8</v>
          </cell>
          <cell r="N586" t="str">
            <v>สินเชื่อเพื่อพัฒนากลุ่มอาชีพ</v>
          </cell>
          <cell r="O586" t="str">
            <v>1.บุคคลค้ำประกัน</v>
          </cell>
          <cell r="P586">
            <v>464900.17</v>
          </cell>
          <cell r="Q586">
            <v>51788.35</v>
          </cell>
          <cell r="R586" t="str">
            <v>จังหวัดเชียงใหม่</v>
          </cell>
          <cell r="S586" t="str">
            <v>ผบ.1100</v>
          </cell>
          <cell r="T586">
            <v>2562</v>
          </cell>
          <cell r="U586" t="str">
            <v>ผบ.1349</v>
          </cell>
          <cell r="V586">
            <v>2562</v>
          </cell>
          <cell r="W586"/>
          <cell r="X586"/>
          <cell r="Y586"/>
          <cell r="Z586">
            <v>9</v>
          </cell>
          <cell r="AA586">
            <v>7</v>
          </cell>
          <cell r="AB586">
            <v>2562</v>
          </cell>
          <cell r="AC586"/>
          <cell r="AD586"/>
          <cell r="AE586"/>
          <cell r="AF586"/>
          <cell r="AG586"/>
          <cell r="AH586"/>
          <cell r="AI586"/>
          <cell r="AJ586"/>
          <cell r="AK586"/>
          <cell r="AL586"/>
          <cell r="AM586"/>
          <cell r="AN586"/>
          <cell r="AO586"/>
          <cell r="AP586"/>
          <cell r="AQ586"/>
          <cell r="AR586"/>
          <cell r="AS586"/>
          <cell r="AT586"/>
          <cell r="AU586"/>
          <cell r="AV586"/>
          <cell r="AW586"/>
          <cell r="AX586"/>
          <cell r="AY586"/>
          <cell r="AZ586"/>
          <cell r="BA586"/>
          <cell r="BB586"/>
          <cell r="BC586" t="str">
            <v>สารุทธ์</v>
          </cell>
          <cell r="BD586"/>
          <cell r="BE586"/>
          <cell r="BF586" t="str">
            <v>ศูนย์ 1</v>
          </cell>
          <cell r="BG586"/>
          <cell r="BH586">
            <v>823561010047</v>
          </cell>
          <cell r="BI586" t="str">
            <v>นายปิยพัฒน์   ฟูคำมี</v>
          </cell>
          <cell r="BJ586"/>
          <cell r="BK586"/>
          <cell r="BL586"/>
          <cell r="BM586"/>
          <cell r="BN586" t="str">
            <v>1.นายปิยพัฒน์  ฟูคำมี
2.นางศิริวรรณ  สุขศิริ
3.นายพิสุทธิ์  สุขศิริ</v>
          </cell>
          <cell r="BO586" t="str">
            <v>ผู้กู้
ผู้ค้ำประกัน (ล.2)
คู่สมรส (ล.2)</v>
          </cell>
          <cell r="BP586" t="str">
            <v>3-5406-00486-64-8
3-5099-00982-20-7
3-5099-00982-19-3</v>
          </cell>
          <cell r="BQ586" t="str">
            <v>ไม่พบว่ามีกรรมสิทธิ์ในที่ดิน อ.เมืองเชียงใหม่ , อ.สันป่าตอง , อ.กัลยาณิวัฒนา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v>
          </cell>
          <cell r="BR586"/>
          <cell r="BS586"/>
          <cell r="BT586">
            <v>3</v>
          </cell>
          <cell r="BU586"/>
          <cell r="BV586"/>
          <cell r="BW586"/>
          <cell r="BX586"/>
          <cell r="BY586"/>
          <cell r="BZ586"/>
          <cell r="CA586"/>
          <cell r="CB586"/>
          <cell r="CC586"/>
          <cell r="CD586"/>
          <cell r="CE586"/>
          <cell r="CF586"/>
          <cell r="CG586"/>
          <cell r="CH586"/>
          <cell r="CI586"/>
          <cell r="CJ586"/>
          <cell r="CK586"/>
          <cell r="CL586"/>
          <cell r="CM586"/>
          <cell r="CN586"/>
          <cell r="CO586"/>
          <cell r="CP586"/>
          <cell r="CQ586"/>
          <cell r="CR586"/>
          <cell r="CS586"/>
          <cell r="CT586"/>
          <cell r="CU586"/>
          <cell r="CV586"/>
          <cell r="CW586"/>
          <cell r="CX586"/>
          <cell r="CY586"/>
          <cell r="CZ586">
            <v>243015</v>
          </cell>
        </row>
        <row r="587">
          <cell r="B587">
            <v>582</v>
          </cell>
          <cell r="C587">
            <v>27</v>
          </cell>
          <cell r="D587">
            <v>3</v>
          </cell>
          <cell r="E587">
            <v>2563</v>
          </cell>
          <cell r="F587">
            <v>800058454946</v>
          </cell>
          <cell r="G587" t="str">
            <v>นางสาว</v>
          </cell>
          <cell r="H587" t="str">
            <v>ทัศนีย์</v>
          </cell>
          <cell r="I587" t="str">
            <v>ถาปินตา</v>
          </cell>
          <cell r="J587">
            <v>1509900057159</v>
          </cell>
          <cell r="K587" t="str">
            <v>แม่แตง</v>
          </cell>
          <cell r="L587" t="str">
            <v>เชียงใหม่ 1</v>
          </cell>
          <cell r="M587">
            <v>8</v>
          </cell>
          <cell r="N587" t="str">
            <v>ธปช.</v>
          </cell>
          <cell r="O587" t="str">
            <v>1.บุคคลค้ำประกัน</v>
          </cell>
          <cell r="P587"/>
          <cell r="Q587"/>
          <cell r="R587" t="str">
            <v>แขวงเชียงใหม่</v>
          </cell>
          <cell r="S587" t="str">
            <v>ผบ.11872</v>
          </cell>
          <cell r="T587">
            <v>2561</v>
          </cell>
          <cell r="U587" t="str">
            <v>ผบ.14277</v>
          </cell>
          <cell r="V587">
            <v>2561</v>
          </cell>
          <cell r="W587">
            <v>11</v>
          </cell>
          <cell r="X587">
            <v>12</v>
          </cell>
          <cell r="Y587">
            <v>2561</v>
          </cell>
          <cell r="Z587"/>
          <cell r="AA587"/>
          <cell r="AB587"/>
          <cell r="AC587"/>
          <cell r="AD587"/>
          <cell r="AE587"/>
          <cell r="AF587"/>
          <cell r="AG587"/>
          <cell r="AH587"/>
          <cell r="AI587"/>
          <cell r="AJ587"/>
          <cell r="AK587"/>
          <cell r="AL587"/>
          <cell r="AM587"/>
          <cell r="AN587"/>
          <cell r="AO587"/>
          <cell r="AP587"/>
          <cell r="AQ587"/>
          <cell r="AR587"/>
          <cell r="AS587"/>
          <cell r="AT587"/>
          <cell r="AU587"/>
          <cell r="AV587"/>
          <cell r="AW587"/>
          <cell r="AX587"/>
          <cell r="AY587"/>
          <cell r="AZ587"/>
          <cell r="BA587"/>
          <cell r="BB587" t="str">
            <v>คำสั่งถอนการยึดทรัพย์ 12/6/2566//ถอนการยึดและถอนการบังคับคดี 23/6/2566</v>
          </cell>
          <cell r="BC587" t="str">
            <v>สารุทธ์</v>
          </cell>
          <cell r="BD587"/>
          <cell r="BE587"/>
          <cell r="BF587" t="str">
            <v>ศูนย์ 1</v>
          </cell>
          <cell r="BG587"/>
          <cell r="BH587">
            <v>823561010358</v>
          </cell>
          <cell r="BI587" t="str">
            <v>นางสาวทัศนีย์   ถาปินตา</v>
          </cell>
          <cell r="BJ587"/>
          <cell r="BK587"/>
          <cell r="BL587"/>
          <cell r="BM587"/>
          <cell r="BN587" t="str">
            <v>1.นางสาวทัศนีย์  ถาปินตา
2.นายนคร  จีนเจ๊ก
3.นางศรีลัย  อาภรรณ์
4.นายสำราญ  อาภรรณ์
5.นางมาลี  โกฎแก้ว</v>
          </cell>
          <cell r="BO587" t="str">
            <v>ผู้กู้
คู่สมรส (ล.1)
ผู้ค้ำประกัน (ล.2)
คู่สมรส (ล.2)
ผู้ค้ำประกัน (ล.3)</v>
          </cell>
          <cell r="BP587" t="str">
            <v>1-5099-00057-15-9
3-5099-00648-20-0
3-5006-00464-90-3
3-5006-00464-89-0
3-5006-00471-56-0</v>
          </cell>
          <cell r="BQ587"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พบว่ามีกรรมสิทธิ์ในที่ดินโฉนดเลขที่ 18784 , 26500 , 29769 , 40423 ต.บ้านเป้า อ.แม่แตง จ.เชียงใหม่
พบว่ามีกรรมสิทธิ์ในที่ดิน น.ส. 3 ก. เลขที่ 123 , 136 ต.บ้านเป้า อ.แม่แตง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
พบว่ามีกรรมสิทธิ์ในที่ดินโฉนดเลขที่ 29285 ต.อินทขิล อ.แม่แตง จ.เชียงใหม่
ไม่พบว่ามีกรรมสิทธิ์ในที่ดิน อ.เมืองเชียงใหม่  จ.เชียงใหม่</v>
          </cell>
          <cell r="BR587" t="str">
            <v>พบ</v>
          </cell>
          <cell r="BS587" t="str">
            <v>พบ</v>
          </cell>
          <cell r="BT587">
            <v>5</v>
          </cell>
          <cell r="BU587"/>
          <cell r="BV587"/>
          <cell r="BW587"/>
          <cell r="BX587"/>
          <cell r="BY587"/>
          <cell r="BZ587"/>
          <cell r="CA587"/>
          <cell r="CB587"/>
          <cell r="CC587"/>
          <cell r="CD587"/>
          <cell r="CE587"/>
          <cell r="CF587"/>
          <cell r="CG587"/>
          <cell r="CH587"/>
          <cell r="CI587"/>
          <cell r="CJ587"/>
          <cell r="CK587"/>
          <cell r="CL587"/>
          <cell r="CM587"/>
          <cell r="CN587"/>
          <cell r="CO587"/>
          <cell r="CP587"/>
          <cell r="CQ587"/>
          <cell r="CR587"/>
          <cell r="CS587"/>
          <cell r="CT587"/>
          <cell r="CU587"/>
          <cell r="CV587"/>
          <cell r="CW587"/>
          <cell r="CX587"/>
          <cell r="CY587"/>
          <cell r="CZ587">
            <v>243427</v>
          </cell>
        </row>
        <row r="588">
          <cell r="B588">
            <v>583</v>
          </cell>
          <cell r="C588">
            <v>27</v>
          </cell>
          <cell r="D588">
            <v>3</v>
          </cell>
          <cell r="E588">
            <v>2563</v>
          </cell>
          <cell r="F588">
            <v>800084893927</v>
          </cell>
          <cell r="G588" t="str">
            <v>นางสาว</v>
          </cell>
          <cell r="H588" t="str">
            <v>จุฑามาศ</v>
          </cell>
          <cell r="I588" t="str">
            <v>ชิตมินทร์</v>
          </cell>
          <cell r="J588">
            <v>3509900282272</v>
          </cell>
          <cell r="K588" t="str">
            <v>เทสโก้โลตัส คำเที่ยง</v>
          </cell>
          <cell r="L588" t="str">
            <v>เชียงใหม่ 1</v>
          </cell>
          <cell r="M588">
            <v>8</v>
          </cell>
          <cell r="N588" t="str">
            <v>สินเชื่อแก้ไขปัญหาหนี้นอกระบบPSAระยะที่2</v>
          </cell>
          <cell r="O588" t="str">
            <v>1.บุคคลค้ำประกัน</v>
          </cell>
          <cell r="P588">
            <v>38888</v>
          </cell>
          <cell r="Q588">
            <v>15</v>
          </cell>
          <cell r="R588" t="str">
            <v>แขวงเชียงใหม่</v>
          </cell>
          <cell r="S588" t="str">
            <v>ผบ.2622</v>
          </cell>
          <cell r="T588">
            <v>2562</v>
          </cell>
          <cell r="U588" t="str">
            <v>ผบ.3060</v>
          </cell>
          <cell r="V588">
            <v>2562</v>
          </cell>
          <cell r="W588"/>
          <cell r="X588"/>
          <cell r="Y588"/>
          <cell r="Z588">
            <v>12</v>
          </cell>
          <cell r="AA588">
            <v>5</v>
          </cell>
          <cell r="AB588">
            <v>2562</v>
          </cell>
          <cell r="AC588"/>
          <cell r="AD588"/>
          <cell r="AE588"/>
          <cell r="AF588"/>
          <cell r="AG588"/>
          <cell r="AH588"/>
          <cell r="AI588"/>
          <cell r="AJ588"/>
          <cell r="AK588"/>
          <cell r="AL588"/>
          <cell r="AM588"/>
          <cell r="AN588"/>
          <cell r="AO588"/>
          <cell r="AP588"/>
          <cell r="AQ588"/>
          <cell r="AR588"/>
          <cell r="AS588"/>
          <cell r="AT588"/>
          <cell r="AU588"/>
          <cell r="AV588"/>
          <cell r="AW588"/>
          <cell r="AX588"/>
          <cell r="AY588"/>
          <cell r="AZ588"/>
          <cell r="BA588"/>
          <cell r="BB588" t="str">
            <v>สืบครั้งที่สาม 5/4/2567//รายงานผล6/4/2567//</v>
          </cell>
          <cell r="BC588" t="str">
            <v>สารุทธ์</v>
          </cell>
          <cell r="BD588"/>
          <cell r="BE588"/>
          <cell r="BF588" t="str">
            <v>ศูนย์ 1</v>
          </cell>
          <cell r="BG588"/>
          <cell r="BH588">
            <v>883161010240</v>
          </cell>
          <cell r="BI588" t="str">
            <v>นางสาวจุฑามาศ   ชิตมินทร์</v>
          </cell>
          <cell r="BJ588"/>
          <cell r="BK588"/>
          <cell r="BL588"/>
          <cell r="BM588"/>
          <cell r="BN588" t="str">
            <v>1.นางสาวจุฑามาศ  ชิตมินทร์
2.นางสาวกนกรัตน์  พูลเขตวิทย์
3.นางสาวกนกรัตน์  พูลเขตวิทย์</v>
          </cell>
          <cell r="BO588" t="str">
            <v>ผู้กู้
ผู้ค้ำประกัน (ล.2)
คู่สมรส (ล.2)</v>
          </cell>
          <cell r="BP588" t="str">
            <v>3-5099-00282-27-2
3-6099-00494-00-7
3-5301-00438-25-3</v>
          </cell>
          <cell r="BQ58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อ.เมืองเชียงใหม่  จ.เชียงใหม่
ไม่พบว่ามีกรรมสิทธิ์ในที่ดิน อ.เมืองอุตรดิตถ์  จ.อุตรดิตถ์</v>
          </cell>
          <cell r="BR588"/>
          <cell r="BS588" t="str">
            <v>ไม่พบทรัพย์</v>
          </cell>
          <cell r="BT588">
            <v>3</v>
          </cell>
          <cell r="BU588"/>
          <cell r="BV588"/>
          <cell r="BW588"/>
          <cell r="BX588"/>
          <cell r="BY588" t="str">
            <v xml:space="preserve">1.นางสาวจุฑามาศ  ชิตมินทร์
2.นางสาวกนกรัตน์  พูลเขตวิทย์
</v>
          </cell>
          <cell r="BZ588" t="str">
            <v xml:space="preserve">จำเลยที่ 1
จำเลยที่ 2
</v>
          </cell>
          <cell r="CA588" t="str">
            <v xml:space="preserve">3-5099-00282-27-2
3-6099-00494-00-7
</v>
          </cell>
          <cell r="CB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อ.สวรรคโลก จ.สุโขทัย
</v>
          </cell>
          <cell r="CC588" t="str">
            <v>ไม่พบทรัพย์</v>
          </cell>
          <cell r="CD588"/>
          <cell r="CE588"/>
          <cell r="CF588"/>
          <cell r="CG588" t="str">
            <v xml:space="preserve">1.นางสาวจุฑามาศ  ชิตมินทร์
2.นางสาวกนกรัตน์  พูลเขตวิทย์
</v>
          </cell>
          <cell r="CH588" t="str">
            <v xml:space="preserve">จำเลยที่ 1
จำเลยที่ 2
</v>
          </cell>
          <cell r="CI588" t="str">
            <v xml:space="preserve">3-5099-00282-27-2
3-6099-00494-00-7
</v>
          </cell>
          <cell r="CJ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
</v>
          </cell>
          <cell r="CK588"/>
          <cell r="CL588"/>
          <cell r="CM588"/>
          <cell r="CN588"/>
          <cell r="CO588"/>
          <cell r="CP588"/>
          <cell r="CQ588"/>
          <cell r="CR588"/>
          <cell r="CS588"/>
          <cell r="CT588"/>
          <cell r="CU588"/>
          <cell r="CV588"/>
          <cell r="CW588"/>
          <cell r="CX588"/>
          <cell r="CY588"/>
          <cell r="CZ588"/>
        </row>
        <row r="589">
          <cell r="B589">
            <v>584</v>
          </cell>
          <cell r="C589">
            <v>31</v>
          </cell>
          <cell r="D589">
            <v>3</v>
          </cell>
          <cell r="E589">
            <v>2563</v>
          </cell>
          <cell r="F589">
            <v>800082809040</v>
          </cell>
          <cell r="G589" t="str">
            <v>นาง</v>
          </cell>
          <cell r="H589" t="str">
            <v>ศิริวรรณ์</v>
          </cell>
          <cell r="I589" t="str">
            <v>สุนันตา</v>
          </cell>
          <cell r="J589">
            <v>3320501082800</v>
          </cell>
          <cell r="K589" t="str">
            <v>ดอยเต่า</v>
          </cell>
          <cell r="L589" t="str">
            <v>เชียงใหม่ 2</v>
          </cell>
          <cell r="M589">
            <v>8</v>
          </cell>
          <cell r="N589" t="str">
            <v>ธนาคารประชาชน</v>
          </cell>
          <cell r="O589" t="str">
            <v>1.บุคคลค้ำประกัน</v>
          </cell>
          <cell r="P589">
            <v>43178.65</v>
          </cell>
          <cell r="Q589">
            <v>4092.76</v>
          </cell>
          <cell r="R589" t="str">
            <v>จังหวัดฮอด</v>
          </cell>
          <cell r="S589" t="str">
            <v>ผบ.1107</v>
          </cell>
          <cell r="T589">
            <v>2562</v>
          </cell>
          <cell r="U589" t="str">
            <v>ผบ.1370</v>
          </cell>
          <cell r="V589">
            <v>2562</v>
          </cell>
          <cell r="W589">
            <v>25</v>
          </cell>
          <cell r="X589">
            <v>11</v>
          </cell>
          <cell r="Y589">
            <v>2562</v>
          </cell>
          <cell r="Z589"/>
          <cell r="AA589"/>
          <cell r="AB589"/>
          <cell r="AC589"/>
          <cell r="AD589"/>
          <cell r="AE589"/>
          <cell r="AF589"/>
          <cell r="AG589"/>
          <cell r="AH589"/>
          <cell r="AI589"/>
          <cell r="AJ589"/>
          <cell r="AK589"/>
          <cell r="AL589"/>
          <cell r="AM589"/>
          <cell r="AN589"/>
          <cell r="AO589"/>
          <cell r="AP589"/>
          <cell r="AQ589"/>
          <cell r="AR589"/>
          <cell r="AS589"/>
          <cell r="AT589"/>
          <cell r="AU589"/>
          <cell r="AV589"/>
          <cell r="AW589"/>
          <cell r="AX589"/>
          <cell r="AY589"/>
          <cell r="AZ589"/>
          <cell r="BA589"/>
          <cell r="BB589"/>
          <cell r="BC589" t="str">
            <v>สารุทธ์</v>
          </cell>
          <cell r="BD589"/>
          <cell r="BE589"/>
          <cell r="BF589" t="str">
            <v>ศูนย์ 2</v>
          </cell>
          <cell r="BG589"/>
          <cell r="BH589">
            <v>883262011596</v>
          </cell>
          <cell r="BI589" t="str">
            <v>นางศิริวรรณ์   สุนันตา</v>
          </cell>
          <cell r="BJ589"/>
          <cell r="BK589"/>
          <cell r="BL589"/>
          <cell r="BM589"/>
          <cell r="BN589" t="str">
            <v>1.นางศิริวรรณ์  สุนันตา
2.นายธนชัย  สุนันตา</v>
          </cell>
          <cell r="BO589" t="str">
            <v>ผู้กู้
คู่สมรส (ล.1)</v>
          </cell>
          <cell r="BP589" t="str">
            <v>3-3205-01082-80-0
3-5017-00130-52-8</v>
          </cell>
          <cell r="BQ58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v>
          </cell>
          <cell r="BR589" t="str">
            <v>ไม่พบ</v>
          </cell>
          <cell r="BS589" t="str">
            <v>พบ
พบ</v>
          </cell>
          <cell r="BT589">
            <v>2</v>
          </cell>
          <cell r="BU589"/>
          <cell r="BV589"/>
          <cell r="BW589"/>
          <cell r="BX589"/>
          <cell r="BY589"/>
          <cell r="BZ589"/>
          <cell r="CA589"/>
          <cell r="CB589"/>
          <cell r="CC589"/>
          <cell r="CD589"/>
          <cell r="CE589"/>
          <cell r="CF589"/>
          <cell r="CG589"/>
          <cell r="CH589"/>
          <cell r="CI589"/>
          <cell r="CJ589"/>
          <cell r="CK589"/>
          <cell r="CL589"/>
          <cell r="CM589"/>
          <cell r="CN589"/>
          <cell r="CO589"/>
          <cell r="CP589"/>
          <cell r="CQ589"/>
          <cell r="CR589"/>
          <cell r="CS589"/>
          <cell r="CT589"/>
          <cell r="CU589"/>
          <cell r="CV589"/>
          <cell r="CW589"/>
          <cell r="CX589"/>
          <cell r="CY589"/>
          <cell r="CZ589"/>
        </row>
        <row r="590">
          <cell r="B590">
            <v>585</v>
          </cell>
          <cell r="C590">
            <v>26</v>
          </cell>
          <cell r="D590">
            <v>3</v>
          </cell>
          <cell r="E590">
            <v>2563</v>
          </cell>
          <cell r="F590">
            <v>800027516981</v>
          </cell>
          <cell r="G590" t="str">
            <v>นางสาว</v>
          </cell>
          <cell r="H590" t="str">
            <v>สุธิดา</v>
          </cell>
          <cell r="I590" t="str">
            <v>เมธีธารพงศ์วาณิช</v>
          </cell>
          <cell r="J590">
            <v>3509900679890</v>
          </cell>
          <cell r="K590" t="str">
            <v>ลำพูน</v>
          </cell>
          <cell r="L590"/>
          <cell r="M590"/>
          <cell r="N590" t="str">
            <v>สินเชื่อเคหะ</v>
          </cell>
          <cell r="O590"/>
          <cell r="P590"/>
          <cell r="Q590"/>
          <cell r="R590" t="str">
            <v>จังหวัดเชียงใหม่</v>
          </cell>
          <cell r="S590" t="str">
            <v>ผบ.2227</v>
          </cell>
          <cell r="T590">
            <v>2557</v>
          </cell>
          <cell r="U590" t="str">
            <v>ผบ.2430</v>
          </cell>
          <cell r="V590">
            <v>2557</v>
          </cell>
          <cell r="W590"/>
          <cell r="X590"/>
          <cell r="Y590"/>
          <cell r="Z590"/>
          <cell r="AA590"/>
          <cell r="AB590"/>
          <cell r="AC590"/>
          <cell r="AD590"/>
          <cell r="AE590"/>
          <cell r="AF590"/>
          <cell r="AG590"/>
          <cell r="AH590"/>
          <cell r="AI590"/>
          <cell r="AJ590"/>
          <cell r="AK590"/>
          <cell r="AL590"/>
          <cell r="AM590"/>
          <cell r="AN590"/>
          <cell r="AO590"/>
          <cell r="AP590"/>
          <cell r="AQ590"/>
          <cell r="AR590"/>
          <cell r="AS590"/>
          <cell r="AT590"/>
          <cell r="AU590"/>
          <cell r="AV590"/>
          <cell r="AW590"/>
          <cell r="AX590"/>
          <cell r="AY590"/>
          <cell r="AZ590"/>
          <cell r="BA590"/>
          <cell r="BB590" t="str">
            <v>ขับไล่</v>
          </cell>
          <cell r="BC590"/>
          <cell r="BD590"/>
          <cell r="BE590"/>
          <cell r="BF590"/>
          <cell r="BG590"/>
          <cell r="BH590">
            <v>823958010004</v>
          </cell>
          <cell r="BI590" t="str">
            <v>นางสาวสุธิดา   เมธีธารพงศ์วาณิช</v>
          </cell>
          <cell r="BJ590"/>
          <cell r="BK590"/>
          <cell r="BL590"/>
          <cell r="BM590"/>
          <cell r="BN590"/>
          <cell r="BO590"/>
          <cell r="BP590"/>
          <cell r="BQ590"/>
          <cell r="BR590"/>
          <cell r="BS590"/>
          <cell r="BT590"/>
          <cell r="BU590"/>
          <cell r="BV590"/>
          <cell r="BW590"/>
          <cell r="BX590"/>
          <cell r="BY590"/>
          <cell r="BZ590"/>
          <cell r="CA590"/>
          <cell r="CB590"/>
          <cell r="CC590"/>
          <cell r="CD590"/>
          <cell r="CE590"/>
          <cell r="CF590"/>
          <cell r="CG590"/>
          <cell r="CH590"/>
          <cell r="CI590"/>
          <cell r="CJ590"/>
          <cell r="CK590"/>
          <cell r="CL590"/>
          <cell r="CM590"/>
          <cell r="CN590"/>
          <cell r="CO590"/>
          <cell r="CP590"/>
          <cell r="CQ590"/>
          <cell r="CR590"/>
          <cell r="CS590"/>
          <cell r="CT590"/>
          <cell r="CU590"/>
          <cell r="CV590"/>
          <cell r="CW590"/>
          <cell r="CX590"/>
          <cell r="CY590"/>
          <cell r="CZ590"/>
        </row>
        <row r="591">
          <cell r="B591">
            <v>586</v>
          </cell>
          <cell r="C591">
            <v>26</v>
          </cell>
          <cell r="D591">
            <v>3</v>
          </cell>
          <cell r="E591">
            <v>2563</v>
          </cell>
          <cell r="F591"/>
          <cell r="G591" t="str">
            <v>นาย</v>
          </cell>
          <cell r="H591" t="str">
            <v>อิทธิพันธ์</v>
          </cell>
          <cell r="I591" t="str">
            <v>ศรีสุคนธ์</v>
          </cell>
          <cell r="J591">
            <v>3559900095952</v>
          </cell>
          <cell r="K591" t="str">
            <v>ลำพูน</v>
          </cell>
          <cell r="L591"/>
          <cell r="M591"/>
          <cell r="N591"/>
          <cell r="O591"/>
          <cell r="P591"/>
          <cell r="Q591"/>
          <cell r="R591" t="str">
            <v>จังหวัดลำพูน</v>
          </cell>
          <cell r="S591" t="str">
            <v>ผบ.882</v>
          </cell>
          <cell r="T591">
            <v>2560</v>
          </cell>
          <cell r="U591" t="str">
            <v>ผบ.1291</v>
          </cell>
          <cell r="V591">
            <v>2560</v>
          </cell>
          <cell r="W591"/>
          <cell r="X591"/>
          <cell r="Y591"/>
          <cell r="Z591"/>
          <cell r="AA591"/>
          <cell r="AB591"/>
          <cell r="AC591"/>
          <cell r="AD591"/>
          <cell r="AE591"/>
          <cell r="AF591"/>
          <cell r="AG591"/>
          <cell r="AH591"/>
          <cell r="AI591"/>
          <cell r="AJ591"/>
          <cell r="AK591"/>
          <cell r="AL591"/>
          <cell r="AM591"/>
          <cell r="AN591"/>
          <cell r="AO591"/>
          <cell r="AP591"/>
          <cell r="AQ591"/>
          <cell r="AR591"/>
          <cell r="AS591"/>
          <cell r="AT591"/>
          <cell r="AU591"/>
          <cell r="AV591"/>
          <cell r="AW591"/>
          <cell r="AX591"/>
          <cell r="AY591"/>
          <cell r="AZ591"/>
          <cell r="BA591"/>
          <cell r="BB591" t="str">
            <v>ขับไล่</v>
          </cell>
          <cell r="BC591"/>
          <cell r="BD591"/>
          <cell r="BE591"/>
          <cell r="BF591"/>
          <cell r="BG591"/>
          <cell r="BH591">
            <v>0</v>
          </cell>
          <cell r="BI591" t="str">
            <v>นายอิทธิพันธ์   ศรีสุคนธ์</v>
          </cell>
          <cell r="BJ591"/>
          <cell r="BK591"/>
          <cell r="BL591"/>
          <cell r="BM591"/>
          <cell r="BN591"/>
          <cell r="BO591"/>
          <cell r="BP591"/>
          <cell r="BQ591"/>
          <cell r="BR591"/>
          <cell r="BS591"/>
          <cell r="BT591"/>
          <cell r="BU591"/>
          <cell r="BV591"/>
          <cell r="BW591"/>
          <cell r="BX591"/>
          <cell r="BY591"/>
          <cell r="BZ591"/>
          <cell r="CA591"/>
          <cell r="CB591"/>
          <cell r="CC591"/>
          <cell r="CD591"/>
          <cell r="CE591"/>
          <cell r="CF591"/>
          <cell r="CG591"/>
          <cell r="CH591"/>
          <cell r="CI591"/>
          <cell r="CJ591"/>
          <cell r="CK591"/>
          <cell r="CL591"/>
          <cell r="CM591"/>
          <cell r="CN591"/>
          <cell r="CO591"/>
          <cell r="CP591"/>
          <cell r="CQ591"/>
          <cell r="CR591"/>
          <cell r="CS591"/>
          <cell r="CT591"/>
          <cell r="CU591"/>
          <cell r="CV591"/>
          <cell r="CW591"/>
          <cell r="CX591"/>
          <cell r="CY591"/>
          <cell r="CZ591"/>
        </row>
        <row r="592">
          <cell r="B592">
            <v>587</v>
          </cell>
          <cell r="C592">
            <v>1</v>
          </cell>
          <cell r="D592">
            <v>4</v>
          </cell>
          <cell r="E592">
            <v>2563</v>
          </cell>
          <cell r="F592">
            <v>80074279491</v>
          </cell>
          <cell r="G592" t="str">
            <v>นาย</v>
          </cell>
          <cell r="H592" t="str">
            <v>ฐาปกรณ์</v>
          </cell>
          <cell r="I592" t="str">
            <v>ใคร้มูล</v>
          </cell>
          <cell r="J592">
            <v>1509900538491</v>
          </cell>
          <cell r="K592" t="str">
            <v>ไชยปราการ</v>
          </cell>
          <cell r="L592" t="str">
            <v>เชียงใหม่ 1</v>
          </cell>
          <cell r="M592">
            <v>8</v>
          </cell>
          <cell r="N592" t="str">
            <v>ธนาคารประชาชน</v>
          </cell>
          <cell r="O592" t="str">
            <v>1.บุคคลค้ำประกัน</v>
          </cell>
          <cell r="P592">
            <v>62029.14</v>
          </cell>
          <cell r="Q592">
            <v>12872.19</v>
          </cell>
          <cell r="R592" t="str">
            <v>จังหวัดฝาง</v>
          </cell>
          <cell r="S592" t="str">
            <v>ผบ.1102</v>
          </cell>
          <cell r="T592">
            <v>2562</v>
          </cell>
          <cell r="U592" t="str">
            <v>ผบ.1119</v>
          </cell>
          <cell r="V592">
            <v>2562</v>
          </cell>
          <cell r="W592">
            <v>17</v>
          </cell>
          <cell r="X592">
            <v>9</v>
          </cell>
          <cell r="Y592">
            <v>2562</v>
          </cell>
          <cell r="Z592"/>
          <cell r="AA592"/>
          <cell r="AB592"/>
          <cell r="AC592"/>
          <cell r="AD592"/>
          <cell r="AE592"/>
          <cell r="AF592"/>
          <cell r="AG592"/>
          <cell r="AH592"/>
          <cell r="AI592"/>
          <cell r="AJ592"/>
          <cell r="AK592"/>
          <cell r="AL592"/>
          <cell r="AM592"/>
          <cell r="AN592"/>
          <cell r="AO592"/>
          <cell r="AP592"/>
          <cell r="AQ592"/>
          <cell r="AR592"/>
          <cell r="AS592"/>
          <cell r="AT592"/>
          <cell r="AU592"/>
          <cell r="AV592"/>
          <cell r="AW592"/>
          <cell r="AX592"/>
          <cell r="AY592"/>
          <cell r="AZ592"/>
          <cell r="BA592"/>
          <cell r="BB592"/>
          <cell r="BC592" t="str">
            <v>สารุทธ์</v>
          </cell>
          <cell r="BD592"/>
          <cell r="BE592"/>
          <cell r="BF592" t="str">
            <v>ศูนย์ 1</v>
          </cell>
          <cell r="BG592"/>
          <cell r="BH592">
            <v>883162011590</v>
          </cell>
          <cell r="BI592" t="str">
            <v>นายฐาปกรณ์   ใคร้มูล</v>
          </cell>
          <cell r="BJ592"/>
          <cell r="BK592"/>
          <cell r="BL592"/>
          <cell r="BM592"/>
          <cell r="BN592" t="str">
            <v>1.นายฐาปกรณ์  ใคร้มูล
2.นางสาวอรัณตรี  ชมเชี่ยวชาญ
3.นางสาวนัทธ์หทัย  ปิ่นสุวรรณ
4.นายชาญชัย  ใจพรหมมา</v>
          </cell>
          <cell r="BO592" t="str">
            <v>ผู้กู้
ผู้ค้ำประกัน (ล.2)
ผู้ค้ำประกัน (ล.3)
คู่สมรส (ล.3)</v>
          </cell>
          <cell r="BP592" t="str">
            <v>1-5099-00538-49-1
1-3609-00072-46-1
1-5099-00499-54-2
1-5021-00003-57-1</v>
          </cell>
          <cell r="BQ592" t="str">
            <v>ไม่พบว่ามีกรรมสิทธิ์ในที่ดิน อ.เมืองเชียงใหม่,อ.ไชยปราการ
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v>
          </cell>
          <cell r="BR592" t="str">
            <v>ไม่พบ</v>
          </cell>
          <cell r="BS592" t="str">
            <v>ไม่พบ
ไม่พบ
ไม่พบ
ไม่พบ</v>
          </cell>
          <cell r="BT592">
            <v>4</v>
          </cell>
          <cell r="BU592"/>
          <cell r="BV592"/>
          <cell r="BW592"/>
          <cell r="BX592"/>
          <cell r="BY592"/>
          <cell r="BZ592"/>
          <cell r="CA592"/>
          <cell r="CB592"/>
          <cell r="CC592"/>
          <cell r="CD592"/>
          <cell r="CE592"/>
          <cell r="CF592"/>
          <cell r="CG592"/>
          <cell r="CH592"/>
          <cell r="CI592"/>
          <cell r="CJ592"/>
          <cell r="CK592"/>
          <cell r="CL592"/>
          <cell r="CM592"/>
          <cell r="CN592"/>
          <cell r="CO592"/>
          <cell r="CP592"/>
          <cell r="CQ592"/>
          <cell r="CR592"/>
          <cell r="CS592"/>
          <cell r="CT592"/>
          <cell r="CU592"/>
          <cell r="CV592"/>
          <cell r="CW592"/>
          <cell r="CX592"/>
          <cell r="CY592"/>
          <cell r="CZ592"/>
        </row>
        <row r="593">
          <cell r="B593">
            <v>588</v>
          </cell>
          <cell r="C593">
            <v>1</v>
          </cell>
          <cell r="D593">
            <v>4</v>
          </cell>
          <cell r="E593">
            <v>2563</v>
          </cell>
          <cell r="F593">
            <v>800054035731</v>
          </cell>
          <cell r="G593" t="str">
            <v>นาย</v>
          </cell>
          <cell r="H593" t="str">
            <v>นพรัตน์</v>
          </cell>
          <cell r="I593" t="str">
            <v>อ่อนตา</v>
          </cell>
          <cell r="J593">
            <v>1500900108499</v>
          </cell>
          <cell r="K593" t="str">
            <v>ไชยปราการ</v>
          </cell>
          <cell r="L593" t="str">
            <v>เชียงใหม่ 1</v>
          </cell>
          <cell r="M593">
            <v>8</v>
          </cell>
          <cell r="N593" t="str">
            <v>ธนาคารประชาชน</v>
          </cell>
          <cell r="O593" t="str">
            <v>1.บุคคลค้ำประกัน</v>
          </cell>
          <cell r="P593">
            <v>118469.85</v>
          </cell>
          <cell r="Q593">
            <v>7749.25</v>
          </cell>
          <cell r="R593" t="str">
            <v>จังหวัดฝาง</v>
          </cell>
          <cell r="S593" t="str">
            <v>ผบ.1088</v>
          </cell>
          <cell r="T593">
            <v>2562</v>
          </cell>
          <cell r="U593" t="str">
            <v>ผบ.1112</v>
          </cell>
          <cell r="V593">
            <v>2562</v>
          </cell>
          <cell r="W593">
            <v>17</v>
          </cell>
          <cell r="X593">
            <v>9</v>
          </cell>
          <cell r="Y593">
            <v>2562</v>
          </cell>
          <cell r="Z593"/>
          <cell r="AA593"/>
          <cell r="AB593"/>
          <cell r="AC593"/>
          <cell r="AD593"/>
          <cell r="AE593"/>
          <cell r="AF593"/>
          <cell r="AG593"/>
          <cell r="AH593"/>
          <cell r="AI593"/>
          <cell r="AJ593"/>
          <cell r="AK593"/>
          <cell r="AL593"/>
          <cell r="AM593"/>
          <cell r="AN593"/>
          <cell r="AO593"/>
          <cell r="AP593"/>
          <cell r="AQ593"/>
          <cell r="AR593"/>
          <cell r="AS593"/>
          <cell r="AT593"/>
          <cell r="AU593"/>
          <cell r="AV593"/>
          <cell r="AW593"/>
          <cell r="AX593"/>
          <cell r="AY593"/>
          <cell r="AZ593"/>
          <cell r="BA593"/>
          <cell r="BB593"/>
          <cell r="BC593" t="str">
            <v>สารุทธ์</v>
          </cell>
          <cell r="BD593"/>
          <cell r="BE593"/>
          <cell r="BF593" t="str">
            <v>ศูนย์ 1</v>
          </cell>
          <cell r="BG593"/>
          <cell r="BH593">
            <v>883162011495</v>
          </cell>
          <cell r="BI593" t="str">
            <v>นายนพรัตน์   อ่อนตา</v>
          </cell>
          <cell r="BJ593"/>
          <cell r="BK593"/>
          <cell r="BL593"/>
          <cell r="BM593"/>
          <cell r="BN593" t="str">
            <v>1.นายนพรัตน์  อ่อนตา
2.นางสาวโสรยา  กาหลง
3.นางสาวรัตนาภรณ์  นามดี</v>
          </cell>
          <cell r="BO593" t="str">
            <v>ผู้กู้
ผู้ค้ำประกัน (ล.2)
ผู้ค้ำประกัน (ล.3)</v>
          </cell>
          <cell r="BP593" t="str">
            <v>1-5009-00108-49-9
1-5009-00108-30-8
1-5009-00106-51-8</v>
          </cell>
          <cell r="BQ593" t="str">
            <v>พบว่ามีกรรมสิทธิ์ในที่ดินโฉนดที่ดินเลขที่ 5197 ต.ปงตำ อ.ไชยปราการ จ.เชียงใหม่
ไม่พบว่ามีกรรมสิทธิ์ในที่ดิน อ.เมืองเชียงใหม่ จ.เชียงใหม่
พบว่ามีกรรมสิทธิ์ในที่ดินโฉนดที่ดินเลขที่ 8884 , 21111 ต.เวียง อ.ฝาง จ.เชียงใหม่
พบว่ามีกรรมสิทธิ์ในที่ดินโฉนดที่ดินเลขที่ 17665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 จ.เชียงใหม่</v>
          </cell>
          <cell r="BR593" t="str">
            <v>พบ</v>
          </cell>
          <cell r="BS593"/>
          <cell r="BT593">
            <v>3</v>
          </cell>
          <cell r="BU593"/>
          <cell r="BV593"/>
          <cell r="BW593"/>
          <cell r="BX593"/>
          <cell r="BY593"/>
          <cell r="BZ593"/>
          <cell r="CA593"/>
          <cell r="CB593"/>
          <cell r="CC593"/>
          <cell r="CD593"/>
          <cell r="CE593"/>
          <cell r="CF593"/>
          <cell r="CG593"/>
          <cell r="CH593"/>
          <cell r="CI593"/>
          <cell r="CJ593"/>
          <cell r="CK593"/>
          <cell r="CL593"/>
          <cell r="CM593"/>
          <cell r="CN593"/>
          <cell r="CO593"/>
          <cell r="CP593"/>
          <cell r="CQ593"/>
          <cell r="CR593"/>
          <cell r="CS593"/>
          <cell r="CT593"/>
          <cell r="CU593"/>
          <cell r="CV593"/>
          <cell r="CW593"/>
          <cell r="CX593"/>
          <cell r="CY593"/>
          <cell r="CZ593"/>
        </row>
        <row r="594">
          <cell r="B594">
            <v>589</v>
          </cell>
          <cell r="C594">
            <v>1</v>
          </cell>
          <cell r="D594">
            <v>4</v>
          </cell>
          <cell r="E594">
            <v>2563</v>
          </cell>
          <cell r="F594">
            <v>800068851081</v>
          </cell>
          <cell r="G594" t="str">
            <v>นาย</v>
          </cell>
          <cell r="H594" t="str">
            <v>ภูดิส</v>
          </cell>
          <cell r="I594" t="str">
            <v>เทพทองคำ</v>
          </cell>
          <cell r="J594" t="str">
            <v>3 5099 01286 38 7</v>
          </cell>
          <cell r="K594" t="str">
            <v>ไชยปราการ</v>
          </cell>
          <cell r="L594" t="str">
            <v>เชียงใหม่ 1</v>
          </cell>
          <cell r="M594">
            <v>8</v>
          </cell>
          <cell r="N594" t="str">
            <v>สวัสดิการ</v>
          </cell>
          <cell r="O594" t="str">
            <v>1.บุคคลค้ำประกัน</v>
          </cell>
          <cell r="P594">
            <v>367887.47</v>
          </cell>
          <cell r="Q594">
            <v>30395.55</v>
          </cell>
          <cell r="R594" t="str">
            <v>จังหวัดฝาง</v>
          </cell>
          <cell r="S594" t="str">
            <v>ผบ.1072</v>
          </cell>
          <cell r="T594">
            <v>2562</v>
          </cell>
          <cell r="U594" t="str">
            <v>ผบ.1072</v>
          </cell>
          <cell r="V594">
            <v>2562</v>
          </cell>
          <cell r="W594"/>
          <cell r="X594"/>
          <cell r="Y594"/>
          <cell r="Z594">
            <v>17</v>
          </cell>
          <cell r="AA594">
            <v>9</v>
          </cell>
          <cell r="AB594">
            <v>2562</v>
          </cell>
          <cell r="AC594"/>
          <cell r="AD594"/>
          <cell r="AE594"/>
          <cell r="AF594"/>
          <cell r="AG594"/>
          <cell r="AH594"/>
          <cell r="AI594"/>
          <cell r="AJ594"/>
          <cell r="AK594"/>
          <cell r="AL594"/>
          <cell r="AM594"/>
          <cell r="AN594"/>
          <cell r="AO594"/>
          <cell r="AP594"/>
          <cell r="AQ594"/>
          <cell r="AR594"/>
          <cell r="AS594"/>
          <cell r="AT594"/>
          <cell r="AU594"/>
          <cell r="AV594"/>
          <cell r="AW594"/>
          <cell r="AX594"/>
          <cell r="AY594"/>
          <cell r="AZ594"/>
          <cell r="BA594"/>
          <cell r="BB594"/>
          <cell r="BC594" t="str">
            <v>สารุทธ์</v>
          </cell>
          <cell r="BD594"/>
          <cell r="BE594"/>
          <cell r="BF594" t="str">
            <v>ศูนย์ 1</v>
          </cell>
          <cell r="BG594"/>
          <cell r="BH594">
            <v>883162011757</v>
          </cell>
          <cell r="BI594" t="str">
            <v>นายภูดิส   เทพทองคำ</v>
          </cell>
          <cell r="BJ594"/>
          <cell r="BK594"/>
          <cell r="BL594"/>
          <cell r="BM594"/>
          <cell r="BN594" t="str">
            <v>1.นายภูดิส  เทพทองคำ
2.นางสาวศลิษา  ชำนาญกิจ
3.นางจันทร์จิรา  มีวรรณ
4.นายเฉลิม  มีวรรณ</v>
          </cell>
          <cell r="BO594" t="str">
            <v>ผู้กู้
ผู้ค้ำประกัน (ล.2)
ผู้ค้ำประกัน (ล.3)
คู่สมรส (ล.3)</v>
          </cell>
          <cell r="BP594" t="str">
            <v>3-5099-01286-38-7
3-3099-01269-95-6
3-5009-00114-36-3
3-5009-01082-45-7</v>
          </cell>
          <cell r="BQ594" t="str">
            <v>ไม่พบว่ามีกรรมสิทธิ์ในที่ดิน อ.เมืองเชียงใหม่,อ.ไชยปราการ จ.เชียงใหม่
พบว่ามีกรรมสิทธิ์ในที่ดินโฉนดที่ดินเลขที่ 18781 ต.ปงตำ อ.ไชยปราการ จ.เชียงใหม่
ไม่พบว่ามีกรรมสิทธิ์ในที่ดิน อ.เมืองเชียงใหม่ จ.เชียงใหม่
พบว่ามีกรรมสิทธิ์ในที่ดินโฉนดที่ดินเลขที่ 10090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อ.เมืองเชียงใหม่,อ.ไชยปราการ,อ.ฝาง จ.เชียงใหม่</v>
          </cell>
          <cell r="BR594" t="str">
            <v>พบ</v>
          </cell>
          <cell r="BS594"/>
          <cell r="BT594">
            <v>4</v>
          </cell>
          <cell r="BU594"/>
          <cell r="BV594"/>
          <cell r="BW594"/>
          <cell r="BX594"/>
          <cell r="BY594"/>
          <cell r="BZ594"/>
          <cell r="CA594"/>
          <cell r="CB594"/>
          <cell r="CC594"/>
          <cell r="CD594"/>
          <cell r="CE594"/>
          <cell r="CF594"/>
          <cell r="CG594"/>
          <cell r="CH594"/>
          <cell r="CI594"/>
          <cell r="CJ594"/>
          <cell r="CK594"/>
          <cell r="CL594"/>
          <cell r="CM594"/>
          <cell r="CN594"/>
          <cell r="CO594"/>
          <cell r="CP594"/>
          <cell r="CQ594"/>
          <cell r="CR594"/>
          <cell r="CS594"/>
          <cell r="CT594"/>
          <cell r="CU594"/>
          <cell r="CV594"/>
          <cell r="CW594"/>
          <cell r="CX594"/>
          <cell r="CY594"/>
          <cell r="CZ594"/>
        </row>
        <row r="595">
          <cell r="B595">
            <v>590</v>
          </cell>
          <cell r="C595">
            <v>1</v>
          </cell>
          <cell r="D595">
            <v>4</v>
          </cell>
          <cell r="E595">
            <v>2563</v>
          </cell>
          <cell r="F595">
            <v>800069826512</v>
          </cell>
          <cell r="G595" t="str">
            <v>นาง</v>
          </cell>
          <cell r="H595" t="str">
            <v>จีรภัทร</v>
          </cell>
          <cell r="I595" t="str">
            <v>ปัญญายิ่ง</v>
          </cell>
          <cell r="J595" t="str">
            <v>3 5101 00280 62 5</v>
          </cell>
          <cell r="K595" t="str">
            <v>ไชยปราการ</v>
          </cell>
          <cell r="L595" t="str">
            <v>เชียงใหม่ 1</v>
          </cell>
          <cell r="M595">
            <v>8</v>
          </cell>
          <cell r="N595" t="str">
            <v>ห้องแถว</v>
          </cell>
          <cell r="O595" t="str">
            <v>1.บุคคลค้ำประกัน</v>
          </cell>
          <cell r="P595">
            <v>334588.11</v>
          </cell>
          <cell r="Q595">
            <v>17545.330000000002</v>
          </cell>
          <cell r="R595" t="str">
            <v>จังหวัดฝาง</v>
          </cell>
          <cell r="S595" t="str">
            <v>ผบ.1074</v>
          </cell>
          <cell r="T595">
            <v>2562</v>
          </cell>
          <cell r="U595" t="str">
            <v>ผบ.1074</v>
          </cell>
          <cell r="V595">
            <v>2562</v>
          </cell>
          <cell r="W595"/>
          <cell r="X595"/>
          <cell r="Y595"/>
          <cell r="Z595">
            <v>17</v>
          </cell>
          <cell r="AA595">
            <v>9</v>
          </cell>
          <cell r="AB595">
            <v>2562</v>
          </cell>
          <cell r="AC595"/>
          <cell r="AD595"/>
          <cell r="AE595"/>
          <cell r="AF595"/>
          <cell r="AG595"/>
          <cell r="AH595"/>
          <cell r="AI595"/>
          <cell r="AJ595"/>
          <cell r="AK595"/>
          <cell r="AL595"/>
          <cell r="AM595"/>
          <cell r="AN595"/>
          <cell r="AO595"/>
          <cell r="AP595"/>
          <cell r="AQ595"/>
          <cell r="AR595"/>
          <cell r="AS595"/>
          <cell r="AT595"/>
          <cell r="AU595"/>
          <cell r="AV595"/>
          <cell r="AW595"/>
          <cell r="AX595"/>
          <cell r="AY595"/>
          <cell r="AZ595"/>
          <cell r="BA595"/>
          <cell r="BB595" t="str">
            <v>คำสั่งสืบทรัพย์ครั้งที่ 2 วันที่ 6/9/2566 รายงานผลสืบวันที่ 5/6/2567
//รายงานผลสืบใหม่ 25/6/2567</v>
          </cell>
          <cell r="BC595" t="str">
            <v>สารุทธ์</v>
          </cell>
          <cell r="BD595"/>
          <cell r="BE595"/>
          <cell r="BF595" t="str">
            <v>ศูนย์ 1</v>
          </cell>
          <cell r="BG595"/>
          <cell r="BH595">
            <v>883162011561</v>
          </cell>
          <cell r="BI595" t="str">
            <v>นางจีรภัทร   ปัญญายิ่ง</v>
          </cell>
          <cell r="BJ595"/>
          <cell r="BK595"/>
          <cell r="BL595"/>
          <cell r="BM595"/>
          <cell r="BN595" t="str">
            <v>1.นางจีรภัทร  ปัญญายิ่ง
2.นายณฐกร  ปัญญายิ่ง
3.นางแสงคำ  ตุ้ยงาม
4.นายวสันต์  ตาทน
5.นางสาวดาวเรือง  ยาพรม</v>
          </cell>
          <cell r="BO595" t="str">
            <v>ผู้กู้
คู่สมรส (ล.1)
ผู้ค้ำประกัน (ล.2)
คู่สมรส (ล.2)
ผู้ค้ำประกัน (ล.3)</v>
          </cell>
          <cell r="BP595" t="str">
            <v>3-5101-00280-62-5
3-5018-00011-20-2
3-5009-00416-00-9
3-5009-00747-89-7
3-5009-00538-01-5</v>
          </cell>
          <cell r="BQ595" t="str">
            <v>พบว่ามีกรรมสิทธิ์ในที่ดิน น.ส. 3ก. เลขที่ 2152 ต.แม่ทะลบ อ.ไชยปราการ จ.เชียงใหม่ (ติดอายัด)
ไม่พบว่ามีกรรมสิทธิ์ในที่ดิน อ.เมืองเชียงใหม่ จ.เชียงใหม่
ไม่พบว่ามีกรรมสิทธิ์ในที่ดิน อ.บ้านฉาง จ.ระยอง
พบว่ามีกรรมสิทธิ์ในที่ดินเลขที่ 12442 ต.บ้านฉาง อ.บ้านฉาง จ.ระยอง
ไม่พบว่ามีกรรมสิทธิ์ในที่ดิน อ.ไชยปราการ,อ.เมืองเชียงใหม่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v>
          </cell>
          <cell r="BR595"/>
          <cell r="BS595"/>
          <cell r="BT595">
            <v>5</v>
          </cell>
          <cell r="BU595"/>
          <cell r="BV595"/>
          <cell r="BW595"/>
          <cell r="BX595"/>
          <cell r="BY595" t="str">
            <v>1.นางจีรภัทร  ปัญญายิ่ง
2.นายณฐกร  ปัญญายิ่ง
3.นางแสงคำ  ตุ้ยงาม
4.นางสาวดาวเรือง  ยาพรม</v>
          </cell>
          <cell r="BZ595" t="str">
            <v>จำเลยที่ 1
คู่สมรสจำเลยที่ 1
จำเลยที่ 2
จำเลยที่ 3</v>
          </cell>
          <cell r="CA595" t="str">
            <v>3-5101-00280-62-5
3-5018-00011-20-2
3-5009-00416-00-9
3-5009-00538-01-5</v>
          </cell>
          <cell r="CB595" t="str">
            <v>-ไม่พบว่ามีกรรมสิทธิ์ในที่ดิน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อ.บ้านฉาง จ.ระยอง
-พบว่ามีกรรมสิทธิ์ในที่ดิน เลขโฉนด 12442 เลขที่ดิน 332 อ.บ้านฉาง จ.ระยอง (ติดจำนอง ธอส.)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595" t="str">
            <v>ไม่พบ</v>
          </cell>
          <cell r="CD595"/>
          <cell r="CE595">
            <v>4</v>
          </cell>
          <cell r="CF595"/>
          <cell r="CG595"/>
          <cell r="CH595"/>
          <cell r="CI595"/>
          <cell r="CJ595"/>
          <cell r="CK595"/>
          <cell r="CL595"/>
          <cell r="CM595"/>
          <cell r="CN595"/>
          <cell r="CO595"/>
          <cell r="CP595"/>
          <cell r="CQ595"/>
          <cell r="CR595"/>
          <cell r="CS595"/>
          <cell r="CT595"/>
          <cell r="CU595"/>
          <cell r="CV595"/>
          <cell r="CW595"/>
          <cell r="CX595"/>
          <cell r="CY595"/>
          <cell r="CZ595"/>
        </row>
        <row r="596">
          <cell r="B596">
            <v>591</v>
          </cell>
          <cell r="C596">
            <v>1</v>
          </cell>
          <cell r="D596">
            <v>4</v>
          </cell>
          <cell r="E596">
            <v>2563</v>
          </cell>
          <cell r="F596">
            <v>800062158624</v>
          </cell>
          <cell r="G596" t="str">
            <v>นางสาว</v>
          </cell>
          <cell r="H596" t="str">
            <v>วชรยาพรหรือพิราวรรณ</v>
          </cell>
          <cell r="I596" t="str">
            <v>หอมดวง</v>
          </cell>
          <cell r="J596" t="str">
            <v>1 5009 00138 44 4</v>
          </cell>
          <cell r="K596" t="str">
            <v>ไชยปราการ</v>
          </cell>
          <cell r="L596" t="str">
            <v>เชียงใหม่ 1</v>
          </cell>
          <cell r="M596">
            <v>8</v>
          </cell>
          <cell r="N596" t="str">
            <v>ธนาคารประชาชน</v>
          </cell>
          <cell r="O596" t="str">
            <v>1.บุคคลค้ำประกัน</v>
          </cell>
          <cell r="P596">
            <v>32986</v>
          </cell>
          <cell r="Q596">
            <v>10161.040000000001</v>
          </cell>
          <cell r="R596" t="str">
            <v>จังหวัดฝาง</v>
          </cell>
          <cell r="S596" t="str">
            <v>ผบ.1078</v>
          </cell>
          <cell r="T596">
            <v>2562</v>
          </cell>
          <cell r="U596" t="str">
            <v>ผบ.1110</v>
          </cell>
          <cell r="V596">
            <v>2562</v>
          </cell>
          <cell r="W596">
            <v>17</v>
          </cell>
          <cell r="X596">
            <v>9</v>
          </cell>
          <cell r="Y596">
            <v>2562</v>
          </cell>
          <cell r="Z596"/>
          <cell r="AA596"/>
          <cell r="AB596"/>
          <cell r="AC596"/>
          <cell r="AD596"/>
          <cell r="AE596"/>
          <cell r="AF596"/>
          <cell r="AG596"/>
          <cell r="AH596"/>
          <cell r="AI596"/>
          <cell r="AJ596"/>
          <cell r="AK596"/>
          <cell r="AL596"/>
          <cell r="AM596"/>
          <cell r="AN596"/>
          <cell r="AO596"/>
          <cell r="AP596"/>
          <cell r="AQ596"/>
          <cell r="AR596"/>
          <cell r="AS596"/>
          <cell r="AT596"/>
          <cell r="AU596"/>
          <cell r="AV596"/>
          <cell r="AW596"/>
          <cell r="AX596"/>
          <cell r="AY596"/>
          <cell r="AZ596"/>
          <cell r="BA596"/>
          <cell r="BB596" t="str">
            <v>ห้ามโอนทรัพย์ภายใน 10 ปี นับจากวันที่ 28/6/2557</v>
          </cell>
          <cell r="BC596" t="str">
            <v>สารุทธ์</v>
          </cell>
          <cell r="BD596"/>
          <cell r="BE596"/>
          <cell r="BF596" t="str">
            <v>ศูนย์ 1</v>
          </cell>
          <cell r="BG596"/>
          <cell r="BH596">
            <v>883162011516</v>
          </cell>
          <cell r="BI596" t="str">
            <v>นางสาววชรยาพรหรือพิราวรรณ   หอมดวง</v>
          </cell>
          <cell r="BJ596"/>
          <cell r="BK596"/>
          <cell r="BL596"/>
          <cell r="BM596"/>
          <cell r="BN596" t="str">
            <v>1.นางสาววชรยาพร  หอมดวง
2.นายวจนะ  พงษ์ราย
3.นางสาวพรพิมล  เรือนแก้ว
4.นายนิคม  พรมหล้า</v>
          </cell>
          <cell r="BO596" t="str">
            <v>ผู้กู้
ผู้ค้ำประกัน (ล.2)
ผู้ค้ำประกัน (ล.3)
คู่สมรส (ล.3)</v>
          </cell>
          <cell r="BP596" t="str">
            <v>1-5009-00138-44-4
1-5099-01411-09-6
1-5009-00107-09-3
1-5021-00001-80-2</v>
          </cell>
          <cell r="BQ596" t="str">
            <v>พบว่ามีกรรมสิทธิ์ในที่ดิน อ.ไชยปราการ จ.เชียงใหม่ เลขโฉนด 18075 เลขที่ดิน 1 หน้าสำรวจ 7507 (ห้ามโอน 10 ปี)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เขตบางกะปิ  กรุงเทพฯ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596"/>
          <cell r="BS596"/>
          <cell r="BT596">
            <v>4</v>
          </cell>
          <cell r="BU596"/>
          <cell r="BV596"/>
          <cell r="BW596"/>
          <cell r="BX596"/>
          <cell r="BY596"/>
          <cell r="BZ596" t="str">
            <v>คู่สมรสจำเลยที่ 1</v>
          </cell>
          <cell r="CA596"/>
          <cell r="CB596"/>
          <cell r="CC596"/>
          <cell r="CD596"/>
          <cell r="CE596"/>
          <cell r="CF596"/>
          <cell r="CG596"/>
          <cell r="CH596"/>
          <cell r="CI596"/>
          <cell r="CJ596"/>
          <cell r="CK596"/>
          <cell r="CL596"/>
          <cell r="CM596"/>
          <cell r="CN596"/>
          <cell r="CO596"/>
          <cell r="CP596"/>
          <cell r="CQ596"/>
          <cell r="CR596"/>
          <cell r="CS596"/>
          <cell r="CT596"/>
          <cell r="CU596"/>
          <cell r="CV596"/>
          <cell r="CW596"/>
          <cell r="CX596"/>
          <cell r="CY596"/>
          <cell r="CZ596"/>
        </row>
        <row r="597">
          <cell r="B597">
            <v>592</v>
          </cell>
          <cell r="C597">
            <v>1</v>
          </cell>
          <cell r="D597">
            <v>4</v>
          </cell>
          <cell r="E597">
            <v>2563</v>
          </cell>
          <cell r="F597">
            <v>800047583102</v>
          </cell>
          <cell r="G597" t="str">
            <v>นาย</v>
          </cell>
          <cell r="H597" t="str">
            <v>อุดอน</v>
          </cell>
          <cell r="I597" t="str">
            <v>มะโน</v>
          </cell>
          <cell r="J597" t="str">
            <v>3 5009 00507 24 1</v>
          </cell>
          <cell r="K597" t="str">
            <v>ไชยปราการ</v>
          </cell>
          <cell r="L597" t="str">
            <v xml:space="preserve">เชียงใหม่ 1 </v>
          </cell>
          <cell r="M597">
            <v>8</v>
          </cell>
          <cell r="N597" t="str">
            <v>พัฒนาองค์กรชุมชน (รายบุคคล)</v>
          </cell>
          <cell r="O597" t="str">
            <v>1.บุคคลค้ำประกัน</v>
          </cell>
          <cell r="P597">
            <v>411449.23</v>
          </cell>
          <cell r="Q597">
            <v>83628.66</v>
          </cell>
          <cell r="R597" t="str">
            <v>จังหวัดฝาง</v>
          </cell>
          <cell r="S597" t="str">
            <v>ผบ.1076</v>
          </cell>
          <cell r="T597">
            <v>2562</v>
          </cell>
          <cell r="U597" t="str">
            <v>ผบ.1076</v>
          </cell>
          <cell r="V597">
            <v>2562</v>
          </cell>
          <cell r="W597"/>
          <cell r="X597"/>
          <cell r="Y597"/>
          <cell r="Z597">
            <v>17</v>
          </cell>
          <cell r="AA597">
            <v>9</v>
          </cell>
          <cell r="AB597">
            <v>2562</v>
          </cell>
          <cell r="AC597"/>
          <cell r="AD597"/>
          <cell r="AE597"/>
          <cell r="AF597">
            <v>20</v>
          </cell>
          <cell r="AG597">
            <v>8</v>
          </cell>
          <cell r="AH597">
            <v>2564</v>
          </cell>
          <cell r="AI597">
            <v>21</v>
          </cell>
          <cell r="AJ597">
            <v>12</v>
          </cell>
          <cell r="AK597">
            <v>2564</v>
          </cell>
          <cell r="AL597"/>
          <cell r="AM597" t="str">
            <v>โฉนด</v>
          </cell>
          <cell r="AN597">
            <v>2268</v>
          </cell>
          <cell r="AO597" t="str">
            <v>ปงตำ</v>
          </cell>
          <cell r="AP597" t="str">
            <v>ไชยปราการ</v>
          </cell>
          <cell r="AQ597" t="str">
            <v xml:space="preserve">เชียงใหม่ </v>
          </cell>
          <cell r="AR597">
            <v>304320</v>
          </cell>
          <cell r="AS597"/>
          <cell r="AT597"/>
          <cell r="AU597"/>
          <cell r="AV597"/>
          <cell r="AW597"/>
          <cell r="AX597">
            <v>24</v>
          </cell>
          <cell r="AY597">
            <v>12</v>
          </cell>
          <cell r="AZ597">
            <v>2564</v>
          </cell>
          <cell r="BA597"/>
          <cell r="BB597" t="str">
            <v>ยึดเสร็จแล้ว//คำสั่งยึดเพิ่ม (8/3/2566)//ยึดแล้ว รายงาน 26/4/2566</v>
          </cell>
          <cell r="BC597" t="str">
            <v>สารุทธ์</v>
          </cell>
          <cell r="BD597"/>
          <cell r="BE597"/>
          <cell r="BF597" t="str">
            <v>ศูนย์ 1</v>
          </cell>
          <cell r="BG597"/>
          <cell r="BH597">
            <v>883162011508</v>
          </cell>
          <cell r="BI597" t="str">
            <v>นายอุดอน   มะโน</v>
          </cell>
          <cell r="BJ597"/>
          <cell r="BK597"/>
          <cell r="BL597"/>
          <cell r="BM597"/>
          <cell r="BN597" t="str">
            <v>1.นายอุดอน  มะโน
2.นายณัฐวัฒน์  ใจเมา
3.นางสิริกาญจน์  ใจเมา
4.นางพิกุล  อ้ายซาว
5.นายธีระศักดิ์  อ้ายซาว
6.นางสาวเดือนฉาย  กายเพชร
7.นายอนุชา  นวลหวัด
8.นางสาวนัฐวรรณ  มะโน</v>
          </cell>
          <cell r="BO597" t="str">
            <v>ผู้กู้
ผู้ค้ำประกัน (ล.2)
คู๋สมรส (ล.2)
ผู้ค้ำประกัน (ล.3)
คู่สมรส (ล.3)
ผู้ค้ำประกัน (ล.4)
คู่สมรส (ล.4)
ผู้ค้ำประกัน (ล.5)</v>
          </cell>
          <cell r="BP597" t="str">
            <v>3-5009-00507-24-1
3-5009-00477-59-8
3-5009-00882-17-4
3-5009-00484-23-3
3-5009-00838-28-1
1-5009-00030-69-4
1-5009-00016-56-0
1-5009-00088-15-3</v>
          </cell>
          <cell r="BQ597" t="str">
            <v>ไม่พบว่ามีกรรมสิทธิ์ในที่ดิน อ.เมืองเชียงใหม่ , อ.ไชยปราการ  จ.เชียงใหม่
พบว่ามีกรรมสิทธิ์ในที่ดิน น.ส. 3ก. เลขที่ 3867 ต.ปงตำ อ.ไชยปราการ จ.เชียงใหม่
ไม่พบว่ามีกรรมสิทธิ์ในที่ดิน อ.เมืองเชียงใหม่ จ.เชียงใหม่
พบว่ามีกรรมสิทธิ์ในที่ดิน น.ส. 3ก. เลขที่ 3867,2424 ต.ปงตำ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พบว่ามีกรรมสิทธิ์ในที่ดินโฉนดเลขที่ 11463 ต.ปงตำ อ.ไชยปราการ จ.เชียงใหม่ (สินส่วนตัว)
ไม่พบว่ามีกรรมสิทธิ์ในที่ดิน อ.เมืองเชียงใหม่ จ.เชียงใหม่
พบว่ามีกรรมสิทธิ์ในที่ดินโฉนดเลขที่ 2268 , น.ส. 3 เลขที่ 910 ต.ปงตำ อ.ไชยปราการ จ.เชียงใหม่
ไม่พบว่ามีกรรมสิทธิ์ในที่ดิน อ.เมืองเชียงใหม่ จ.เชียงใหม่</v>
          </cell>
          <cell r="BR597" t="str">
            <v>พบ</v>
          </cell>
          <cell r="BS597"/>
          <cell r="BT597">
            <v>8</v>
          </cell>
          <cell r="BU597"/>
          <cell r="BV597"/>
          <cell r="BW597"/>
          <cell r="BX597"/>
          <cell r="BY597"/>
          <cell r="BZ597" t="str">
            <v>จำเลยที่ 2</v>
          </cell>
          <cell r="CA597"/>
          <cell r="CB597"/>
          <cell r="CC597"/>
          <cell r="CD597"/>
          <cell r="CE597"/>
          <cell r="CF597"/>
          <cell r="CG597"/>
          <cell r="CH597"/>
          <cell r="CI597"/>
          <cell r="CJ597"/>
          <cell r="CK597"/>
          <cell r="CL597"/>
          <cell r="CM597"/>
          <cell r="CN597"/>
          <cell r="CO597"/>
          <cell r="CP597"/>
          <cell r="CQ597"/>
          <cell r="CR597"/>
          <cell r="CS597"/>
          <cell r="CT597"/>
          <cell r="CU597"/>
          <cell r="CV597"/>
          <cell r="CW597">
            <v>242881</v>
          </cell>
          <cell r="CX597"/>
          <cell r="CY597"/>
          <cell r="CZ597">
            <v>243578</v>
          </cell>
        </row>
        <row r="598">
          <cell r="B598">
            <v>593</v>
          </cell>
          <cell r="C598">
            <v>2</v>
          </cell>
          <cell r="D598">
            <v>4</v>
          </cell>
          <cell r="E598">
            <v>2563</v>
          </cell>
          <cell r="F598">
            <v>800065405238</v>
          </cell>
          <cell r="G598" t="str">
            <v>นาย</v>
          </cell>
          <cell r="H598" t="str">
            <v>พงศกร</v>
          </cell>
          <cell r="I598" t="str">
            <v>นำบุญเรือง</v>
          </cell>
          <cell r="J598">
            <v>1571100114291</v>
          </cell>
          <cell r="K598" t="str">
            <v>เซ็นทรัลเฟสติวัล เชียงใหม่</v>
          </cell>
          <cell r="L598" t="str">
            <v>เชียงใหม่ 1</v>
          </cell>
          <cell r="M598">
            <v>8</v>
          </cell>
          <cell r="N598" t="str">
            <v>ธปช.</v>
          </cell>
          <cell r="O598" t="str">
            <v>1.บุคคลค้ำประกัน</v>
          </cell>
          <cell r="P598"/>
          <cell r="Q598"/>
          <cell r="R598" t="str">
            <v>แขวงเชียงใหม่</v>
          </cell>
          <cell r="S598" t="str">
            <v>ผบ.11861</v>
          </cell>
          <cell r="T598">
            <v>2561</v>
          </cell>
          <cell r="U598" t="str">
            <v>ผบ.14388</v>
          </cell>
          <cell r="V598">
            <v>2561</v>
          </cell>
          <cell r="W598">
            <v>11</v>
          </cell>
          <cell r="X598">
            <v>12</v>
          </cell>
          <cell r="Y598">
            <v>2561</v>
          </cell>
          <cell r="Z598"/>
          <cell r="AA598"/>
          <cell r="AB598"/>
          <cell r="AC598"/>
          <cell r="AD598"/>
          <cell r="AE598"/>
          <cell r="AF598"/>
          <cell r="AG598"/>
          <cell r="AH598"/>
          <cell r="AI598"/>
          <cell r="AJ598"/>
          <cell r="AK598"/>
          <cell r="AL598"/>
          <cell r="AM598"/>
          <cell r="AN598"/>
          <cell r="AO598"/>
          <cell r="AP598"/>
          <cell r="AQ598"/>
          <cell r="AR598"/>
          <cell r="AS598"/>
          <cell r="AT598"/>
          <cell r="AU598"/>
          <cell r="AV598"/>
          <cell r="AW598"/>
          <cell r="AX598"/>
          <cell r="AY598"/>
          <cell r="AZ598"/>
          <cell r="BA598"/>
          <cell r="BB598" t="str">
            <v>รายงานผลสืบ-ไม่พบทรัพย์ รอบ 2 19/8/2567</v>
          </cell>
          <cell r="BC598" t="str">
            <v>สารุทธ์ // ธิติพร</v>
          </cell>
          <cell r="BD598"/>
          <cell r="BE598"/>
          <cell r="BF598" t="str">
            <v>ศูนย์1</v>
          </cell>
          <cell r="BG598"/>
          <cell r="BH598">
            <v>823560011067</v>
          </cell>
          <cell r="BI598" t="str">
            <v>นายพงศกร   นำบุญเรือง</v>
          </cell>
          <cell r="BJ598"/>
          <cell r="BK598"/>
          <cell r="BL598"/>
          <cell r="BM598"/>
          <cell r="BN598" t="str">
            <v>1.นายพงศกร  นำบุญเรือง
2.นายปรมัตถ์  ใจจิตต์
3.นางสาวกัญญาภัค  แสนดวงดี</v>
          </cell>
          <cell r="BO598" t="str">
            <v>ผู้กู้
ผู้ค้ำประกัน (ล.2)
ผู้ค้ำประกัน (ล.3)</v>
          </cell>
          <cell r="BP598" t="str">
            <v>1-5711-00114-29-1
1-5101-00177-60-7
1-5020-00046-42-1</v>
          </cell>
          <cell r="BQ598" t="str">
            <v>ไม่พบว่ามีกรรมสิทธิ์ในที่ดิน อ.เมืองเชียงใหม่ , อ.หางดง  จ.เชียงใหม่
ไม่พบว่ามีกรรมสิทธิ์ในที่ดิน อ.เวียงป่าเป้า  จ.เชียงราย
พบว่ามีกรรมสิทธิ์ในที่ดิน อ.สันกำแพง จ.เชียงใหม่ เลขโฉนด 50781 เลขที่ดิน 2184 หน้าสำรวจ 7977
ไม่พบว่ามีกรรมสิทธิ์ในที่ดิน อ.เมืองเชียงใหม่ , อ.เวียงแหง  จ.เชียงใหม่
ไม่พบว่ามีกรรมสิทธิ์ในที่ดิน อ.ป่าซาง  จ.ลำพูน
ไม่พบว่ามีกรรมสิทธิ์ในที่ดิน อ.เมืองเชียงใหม่ , อ.สันกำแพง , อ.เวียงแหง  จ.เชียงใหม่
ไม่พบว่ามีกรรมสิทธิ์ในที่ดิน อ.ป่าซาง  จ.ลำพูน</v>
          </cell>
          <cell r="BR598"/>
          <cell r="BS598"/>
          <cell r="BT598">
            <v>3</v>
          </cell>
          <cell r="BU598"/>
          <cell r="BV598"/>
          <cell r="BW598"/>
          <cell r="BX598"/>
          <cell r="BY598" t="str">
            <v>1. นายพงศกร นำบุญเรือง
2. นายปรมัตถ์ ใจจิตต์
3. นางสาวประกายแก้ว แสนดวงดี</v>
          </cell>
          <cell r="BZ598" t="str">
            <v>จำเลยที่ 1
จำเลยที่ 2
จำเลยที่ 3</v>
          </cell>
          <cell r="CA598" t="str">
            <v>1-5711-00114-29-1
1-5101-00177-60-7
1-5020-00046-42-1</v>
          </cell>
          <cell r="CB598" t="str">
            <v>- ไม่พบว่ามีกรรมสิทธิ์ในที่ดิน อ.เมืองเชียงใหม่ จ.เชียงใหม่
- ไม่พบว่ามีกรรมสิทธิ์ในที่ดิน อ.เวียงป่าเป้า จ.เชียงราย
- ไม่พบว่ามีกรรมสิทธิ์ในที่ดิน อ.หางดง จ.เชียงใหม่
- ไม่พบว่ามีกรรมสิทธิ์ในที่ดิน อ.ป่าซาง จ.ลำพูน
- ไม่พบว่ามีกรรมสิทธิ์ในที่ดิน อ.เมืองเชียงใหม่ จ.เชียงใหม่
- ไม่พบว่ามีกรรมสิทธิ์ในที่ดิน อ.เวียงแหง จ.เชียงใหม่
- ไม่พบว่ามีกรรมสิทธิ์ในที่ดิน อ.เมืองเชียงใหม่ จ.เชียงใหม่</v>
          </cell>
          <cell r="CC598" t="str">
            <v>ไม่พบทรัพย์</v>
          </cell>
          <cell r="CD598"/>
          <cell r="CE598">
            <v>3</v>
          </cell>
          <cell r="CF598">
            <v>6</v>
          </cell>
          <cell r="CG598"/>
          <cell r="CH598"/>
          <cell r="CI598"/>
          <cell r="CJ598"/>
          <cell r="CK598"/>
          <cell r="CL598"/>
          <cell r="CM598"/>
          <cell r="CN598"/>
          <cell r="CO598"/>
          <cell r="CP598"/>
          <cell r="CQ598"/>
          <cell r="CR598"/>
          <cell r="CS598"/>
          <cell r="CT598"/>
          <cell r="CU598"/>
          <cell r="CV598"/>
          <cell r="CW598">
            <v>243854</v>
          </cell>
          <cell r="CX598">
            <v>243915</v>
          </cell>
          <cell r="CY598"/>
          <cell r="CZ598"/>
        </row>
        <row r="599">
          <cell r="B599">
            <v>594</v>
          </cell>
          <cell r="C599">
            <v>2</v>
          </cell>
          <cell r="D599">
            <v>4</v>
          </cell>
          <cell r="E599">
            <v>2563</v>
          </cell>
          <cell r="F599" t="str">
            <v>800087024132,
800087031913</v>
          </cell>
          <cell r="G599" t="str">
            <v>นางสาว</v>
          </cell>
          <cell r="H599" t="str">
            <v>ปุณยวีร์</v>
          </cell>
          <cell r="I599" t="str">
            <v>ศิริตระกูลเลิศ</v>
          </cell>
          <cell r="J599">
            <v>8580173001212</v>
          </cell>
          <cell r="K599" t="str">
            <v>มีโชคพลาซ่า</v>
          </cell>
          <cell r="L599" t="str">
            <v>เชียงใหม่ 2</v>
          </cell>
          <cell r="M599">
            <v>8</v>
          </cell>
          <cell r="N599" t="str">
            <v>สินเชื่อธนาคารประชาชน,
สินเชื่อแก้ไชปัญหาหนี้นอกระบบPSAระยะที่2</v>
          </cell>
          <cell r="O599" t="str">
            <v>1.บุคคลค้ำประกัน</v>
          </cell>
          <cell r="P599">
            <v>93327.84</v>
          </cell>
          <cell r="Q599">
            <v>10517.96</v>
          </cell>
          <cell r="R599" t="str">
            <v>แขวงเชียงใหม่</v>
          </cell>
          <cell r="S599" t="str">
            <v>ผบ.1321</v>
          </cell>
          <cell r="T599">
            <v>2563</v>
          </cell>
          <cell r="U599" t="str">
            <v>ผบ.3741</v>
          </cell>
          <cell r="V599">
            <v>2563</v>
          </cell>
          <cell r="W599"/>
          <cell r="X599"/>
          <cell r="Y599"/>
          <cell r="Z599">
            <v>10</v>
          </cell>
          <cell r="AA599">
            <v>3</v>
          </cell>
          <cell r="AB599">
            <v>2563</v>
          </cell>
          <cell r="AC599"/>
          <cell r="AD599"/>
          <cell r="AE599"/>
          <cell r="AF599"/>
          <cell r="AG599"/>
          <cell r="AH599"/>
          <cell r="AI599"/>
          <cell r="AJ599"/>
          <cell r="AK599"/>
          <cell r="AL599"/>
          <cell r="AM599"/>
          <cell r="AN599"/>
          <cell r="AO599"/>
          <cell r="AP599"/>
          <cell r="AQ599"/>
          <cell r="AR599"/>
          <cell r="AS599"/>
          <cell r="AT599"/>
          <cell r="AU599"/>
          <cell r="AV599"/>
          <cell r="AW599"/>
          <cell r="AX599"/>
          <cell r="AY599"/>
          <cell r="AZ599"/>
          <cell r="BA599"/>
          <cell r="BB599" t="str">
            <v>รายงานผลสืบทรัพย์ครั้งที่ 2 10/7/2567</v>
          </cell>
          <cell r="BC599" t="str">
            <v>สารุทธ์/วชิราภรณ์</v>
          </cell>
          <cell r="BD599"/>
          <cell r="BE599"/>
          <cell r="BF599" t="str">
            <v>ศูนย์ 2</v>
          </cell>
          <cell r="BG599"/>
          <cell r="BH599">
            <v>883262012337</v>
          </cell>
          <cell r="BI599" t="str">
            <v>นางสาวปุณยวีร์   ศิริตระกูลเลิศ</v>
          </cell>
          <cell r="BJ599"/>
          <cell r="BK599"/>
          <cell r="BL599"/>
          <cell r="BM599"/>
          <cell r="BN599" t="str">
            <v>1.นางสาวปุณยวีร์  ศิริตระกูลเลิศ
2.นางสาวเกศริน  สุพินชมภู
3.นายรัฐธรรมนูญ  ทาสม
4.นางสาวสุพรรษา  กองโกย</v>
          </cell>
          <cell r="BO599" t="str">
            <v>ผู้กู้
ผู้ค้ำประกัน (ล.2)
ผู้ค้ำประกัน (ล.3)
คู่สมรส (ล.3)</v>
          </cell>
          <cell r="BP599" t="str">
            <v>8-5801-73001-21-2
1-5009-00167-41-0
1-5010-00008-52-9
1-5499-00017-08-4</v>
          </cell>
          <cell r="BQ599"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 อ.ไชยปราการ  จ.เชียงใหม่
ไม่พบว่ามีกรรมสิทธิ์ในที่ดิน อ.เมืองเชียงใหม่ , แม่แตง  จ.เชียงใหม่
ไม่พบว่ามีกรรมสิทธิ์ในที่ดิน อ.สูงเม่น  จ.แพร่
พบว่ามีกรรมสิทธิ์ในที่ดิน อ.สูงเม่น จ.แพร่ เลขโฉนด 26709 , 19499 เลขที่ดิน 267 , 35 หน้าสำรวจ 5191 , 3104
ไม่พบว่ามีกรรมสิทธิ์ในที่ดิน อ.เมืองเชียงใหม่ , แม่แตง  จ.เชียงใหม่</v>
          </cell>
          <cell r="BR599"/>
          <cell r="BS599"/>
          <cell r="BT599">
            <v>4</v>
          </cell>
          <cell r="BU599"/>
          <cell r="BV599"/>
          <cell r="BW599"/>
          <cell r="BX599"/>
          <cell r="BY599" t="str">
            <v>1.นางสาวปุณยวีร์หรืออาภารัศมิ์    ศิริตระกูลเลิศ
2.นายพชร    พันธ์เลิศ
3.นางสาวเกศริน    สุพินชมภู
4.นายรัฐธรรมนูญ   ทาสม</v>
          </cell>
          <cell r="BZ599" t="str">
            <v>จำเลยที่ 1
คู่สมรสจำเลยที่ 1
จำเลยที่ 2
จำเลยที่ 3</v>
          </cell>
          <cell r="CA599" t="str">
            <v>8-5801-73001-21-2
1-5899-00084-78-4
1-5009-00167-41-0
1-5010-00008-52-9</v>
          </cell>
          <cell r="CB599" t="str">
            <v xml:space="preserve">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v>
          </cell>
          <cell r="CC599" t="str">
            <v>ไม่พบทรัพย์</v>
          </cell>
          <cell r="CD599"/>
          <cell r="CE599"/>
          <cell r="CF599"/>
          <cell r="CG599"/>
          <cell r="CH599"/>
          <cell r="CI599"/>
          <cell r="CJ599"/>
          <cell r="CK599"/>
          <cell r="CL599"/>
          <cell r="CM599"/>
          <cell r="CN599"/>
          <cell r="CO599"/>
          <cell r="CP599"/>
          <cell r="CQ599"/>
          <cell r="CR599"/>
          <cell r="CS599"/>
          <cell r="CT599"/>
          <cell r="CU599"/>
          <cell r="CV599"/>
          <cell r="CW599">
            <v>243844</v>
          </cell>
          <cell r="CX599"/>
          <cell r="CY599"/>
          <cell r="CZ599"/>
        </row>
        <row r="600">
          <cell r="B600">
            <v>595</v>
          </cell>
          <cell r="C600">
            <v>15</v>
          </cell>
          <cell r="D600">
            <v>4</v>
          </cell>
          <cell r="E600">
            <v>2563</v>
          </cell>
          <cell r="F600">
            <v>800028820150</v>
          </cell>
          <cell r="G600" t="str">
            <v>จ่าสิบเอก
นาง</v>
          </cell>
          <cell r="H600" t="str">
            <v>วุฒิชัย
วนิดา</v>
          </cell>
          <cell r="I600" t="str">
            <v>อ่อนบุญ
นิลลิกาหรืออ่อนบุญ</v>
          </cell>
          <cell r="J600" t="str">
            <v>3640600530255
3530800098293</v>
          </cell>
          <cell r="K600" t="str">
            <v>คลองโพ</v>
          </cell>
          <cell r="L600"/>
          <cell r="M600"/>
          <cell r="N600" t="str">
            <v>สินเชื่อเคหะ</v>
          </cell>
          <cell r="O600" t="str">
            <v>2.หลักทรัพย์ค้ำประกัน</v>
          </cell>
          <cell r="P600">
            <v>619685.04</v>
          </cell>
          <cell r="Q600">
            <v>14</v>
          </cell>
          <cell r="R600" t="str">
            <v>จังหวัดเชียงใหม่</v>
          </cell>
          <cell r="S600" t="str">
            <v>ผบ.447</v>
          </cell>
          <cell r="T600">
            <v>2553</v>
          </cell>
          <cell r="U600" t="str">
            <v>ผบ.664</v>
          </cell>
          <cell r="V600">
            <v>2553</v>
          </cell>
          <cell r="W600">
            <v>23</v>
          </cell>
          <cell r="X600">
            <v>6</v>
          </cell>
          <cell r="Y600">
            <v>2553</v>
          </cell>
          <cell r="Z600"/>
          <cell r="AA600"/>
          <cell r="AB600"/>
          <cell r="AC600"/>
          <cell r="AD600"/>
          <cell r="AE600"/>
          <cell r="AF600"/>
          <cell r="AG600"/>
          <cell r="AH600"/>
          <cell r="AI600"/>
          <cell r="AJ600"/>
          <cell r="AK600"/>
          <cell r="AL600"/>
          <cell r="AM600"/>
          <cell r="AN600"/>
          <cell r="AO600"/>
          <cell r="AP600"/>
          <cell r="AQ600"/>
          <cell r="AR600"/>
          <cell r="AS600"/>
          <cell r="AT600"/>
          <cell r="AU600"/>
          <cell r="AV600"/>
          <cell r="AW600"/>
          <cell r="AX600"/>
          <cell r="AY600"/>
          <cell r="AZ600"/>
          <cell r="BA600"/>
          <cell r="BB600" t="str">
            <v>ขับไล่</v>
          </cell>
          <cell r="BC600" t="str">
            <v>อัครชัย</v>
          </cell>
          <cell r="BD600"/>
          <cell r="BE600"/>
          <cell r="BF600"/>
          <cell r="BG600"/>
          <cell r="BH600">
            <v>0</v>
          </cell>
          <cell r="BI600" t="str">
            <v>จ่าสิบเอก
นางวุฒิชัย
วนิดา   อ่อนบุญ
นิลลิกาหรืออ่อนบุญ</v>
          </cell>
          <cell r="BJ600"/>
          <cell r="BK600"/>
          <cell r="BL600"/>
          <cell r="BM600"/>
          <cell r="BN600"/>
          <cell r="BO600"/>
          <cell r="BP600"/>
          <cell r="BQ600"/>
          <cell r="BR600"/>
          <cell r="BS600"/>
          <cell r="BT600"/>
          <cell r="BU600"/>
          <cell r="BV600"/>
          <cell r="BW600"/>
          <cell r="BX600"/>
          <cell r="BY600"/>
          <cell r="BZ600"/>
          <cell r="CA600"/>
          <cell r="CB600"/>
          <cell r="CC600"/>
          <cell r="CD600"/>
          <cell r="CE600"/>
          <cell r="CF600"/>
          <cell r="CG600"/>
          <cell r="CH600"/>
          <cell r="CI600"/>
          <cell r="CJ600"/>
          <cell r="CK600"/>
          <cell r="CL600"/>
          <cell r="CM600"/>
          <cell r="CN600"/>
          <cell r="CO600"/>
          <cell r="CP600"/>
          <cell r="CQ600"/>
          <cell r="CR600"/>
          <cell r="CS600"/>
          <cell r="CT600"/>
          <cell r="CU600"/>
          <cell r="CV600"/>
          <cell r="CW600"/>
          <cell r="CX600"/>
          <cell r="CY600"/>
          <cell r="CZ600"/>
        </row>
        <row r="601">
          <cell r="B601">
            <v>596</v>
          </cell>
          <cell r="C601">
            <v>16</v>
          </cell>
          <cell r="D601">
            <v>4</v>
          </cell>
          <cell r="E601">
            <v>2563</v>
          </cell>
          <cell r="F601">
            <v>800060853481</v>
          </cell>
          <cell r="G601" t="str">
            <v>นาย</v>
          </cell>
          <cell r="H601" t="str">
            <v>ณัฐดนัย</v>
          </cell>
          <cell r="I601" t="str">
            <v>อินต๊ะ</v>
          </cell>
          <cell r="J601">
            <v>1500900153061</v>
          </cell>
          <cell r="K601" t="str">
            <v>ไชยปราการ</v>
          </cell>
          <cell r="L601" t="str">
            <v>เชียงใหม่ 1</v>
          </cell>
          <cell r="M601">
            <v>8</v>
          </cell>
          <cell r="N601" t="str">
            <v>ธนาคารประชาชน</v>
          </cell>
          <cell r="O601" t="str">
            <v>1.บุคคลค้ำประกัน</v>
          </cell>
          <cell r="P601">
            <v>65675.360000000001</v>
          </cell>
          <cell r="Q601">
            <v>10447.35</v>
          </cell>
          <cell r="R601" t="str">
            <v>จังหวัดฝาง</v>
          </cell>
          <cell r="S601" t="str">
            <v>ผบ.1100</v>
          </cell>
          <cell r="T601">
            <v>2562</v>
          </cell>
          <cell r="U601" t="str">
            <v>ผบ.1118</v>
          </cell>
          <cell r="V601">
            <v>2562</v>
          </cell>
          <cell r="W601">
            <v>17</v>
          </cell>
          <cell r="X601">
            <v>9</v>
          </cell>
          <cell r="Y601">
            <v>2562</v>
          </cell>
          <cell r="Z601"/>
          <cell r="AA601"/>
          <cell r="AB601"/>
          <cell r="AC601"/>
          <cell r="AD601"/>
          <cell r="AE601"/>
          <cell r="AF601"/>
          <cell r="AG601"/>
          <cell r="AH601"/>
          <cell r="AI601"/>
          <cell r="AJ601"/>
          <cell r="AK601"/>
          <cell r="AL601"/>
          <cell r="AM601"/>
          <cell r="AN601"/>
          <cell r="AO601"/>
          <cell r="AP601"/>
          <cell r="AQ601"/>
          <cell r="AR601"/>
          <cell r="AS601"/>
          <cell r="AT601"/>
          <cell r="AU601"/>
          <cell r="AV601"/>
          <cell r="AW601"/>
          <cell r="AX601"/>
          <cell r="AY601"/>
          <cell r="AZ601"/>
          <cell r="BA601"/>
          <cell r="BB601"/>
          <cell r="BC601" t="str">
            <v>สารุทธ์</v>
          </cell>
          <cell r="BD601"/>
          <cell r="BE601"/>
          <cell r="BF601" t="str">
            <v>ศูนย์ 1</v>
          </cell>
          <cell r="BG601"/>
          <cell r="BH601">
            <v>883162011554</v>
          </cell>
          <cell r="BI601" t="str">
            <v>นายณัฐดนัย   อินต๊ะ</v>
          </cell>
          <cell r="BJ601"/>
          <cell r="BK601"/>
          <cell r="BL601"/>
          <cell r="BM601"/>
          <cell r="BN601" t="str">
            <v>1.นายณัฐดนัย  อินต๊ะ
2.นายกิตติคุณ  ปัญญามูล
3.นางสาวทับทิม  คำปวน
4.นายเจษฎาภรณ์  ทิพย์ดวง</v>
          </cell>
          <cell r="BO601" t="str">
            <v>ผู้กู้
ผู้ค้ำประกันอ(ล.2)
คู่สมรส (ล.2)
ผู้คำประกัน (ล.3)</v>
          </cell>
          <cell r="BP601" t="str">
            <v>1-5009-00153-06-1
1-5009-00129-22-4
1-5009-00029-04-1
1-5009-00125-38-5</v>
          </cell>
          <cell r="BQ601"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601"/>
          <cell r="BS601"/>
          <cell r="BT601">
            <v>4</v>
          </cell>
          <cell r="BU601"/>
          <cell r="BV601"/>
          <cell r="BW601"/>
          <cell r="BX601"/>
          <cell r="BY601"/>
          <cell r="BZ601"/>
          <cell r="CA601"/>
          <cell r="CB601"/>
          <cell r="CC601"/>
          <cell r="CD601"/>
          <cell r="CE601"/>
          <cell r="CF601"/>
          <cell r="CG601"/>
          <cell r="CH601"/>
          <cell r="CI601"/>
          <cell r="CJ601"/>
          <cell r="CK601"/>
          <cell r="CL601"/>
          <cell r="CM601"/>
          <cell r="CN601"/>
          <cell r="CO601"/>
          <cell r="CP601"/>
          <cell r="CQ601"/>
          <cell r="CR601"/>
          <cell r="CS601"/>
          <cell r="CT601"/>
          <cell r="CU601"/>
          <cell r="CV601"/>
          <cell r="CW601"/>
          <cell r="CX601"/>
          <cell r="CY601"/>
          <cell r="CZ601"/>
        </row>
        <row r="602">
          <cell r="B602">
            <v>597</v>
          </cell>
          <cell r="C602">
            <v>16</v>
          </cell>
          <cell r="D602">
            <v>4</v>
          </cell>
          <cell r="E602">
            <v>2563</v>
          </cell>
          <cell r="F602">
            <v>800048879848</v>
          </cell>
          <cell r="G602" t="str">
            <v>นางสาว</v>
          </cell>
          <cell r="H602" t="str">
            <v>จอย</v>
          </cell>
          <cell r="I602" t="str">
            <v>จิโน</v>
          </cell>
          <cell r="J602">
            <v>800048879848</v>
          </cell>
          <cell r="K602" t="str">
            <v>ไชยปราการ</v>
          </cell>
          <cell r="L602" t="str">
            <v>เชียงใหม่ 1</v>
          </cell>
          <cell r="M602">
            <v>8</v>
          </cell>
          <cell r="N602" t="str">
            <v>ธนาคารประชาชน</v>
          </cell>
          <cell r="O602" t="str">
            <v>1.บุคคลค้ำประกัน</v>
          </cell>
          <cell r="P602">
            <v>1115711.3600000001</v>
          </cell>
          <cell r="Q602">
            <v>253574.94</v>
          </cell>
          <cell r="R602" t="str">
            <v>จังหวัดฝาง</v>
          </cell>
          <cell r="S602" t="str">
            <v>ผบ.1059</v>
          </cell>
          <cell r="T602">
            <v>2562</v>
          </cell>
          <cell r="U602" t="str">
            <v>ผบ.1107</v>
          </cell>
          <cell r="V602">
            <v>2562</v>
          </cell>
          <cell r="W602">
            <v>17</v>
          </cell>
          <cell r="X602">
            <v>9</v>
          </cell>
          <cell r="Y602">
            <v>2562</v>
          </cell>
          <cell r="Z602"/>
          <cell r="AA602"/>
          <cell r="AB602"/>
          <cell r="AC602"/>
          <cell r="AD602"/>
          <cell r="AE602"/>
          <cell r="AF602"/>
          <cell r="AG602"/>
          <cell r="AH602"/>
          <cell r="AI602"/>
          <cell r="AJ602"/>
          <cell r="AK602"/>
          <cell r="AL602"/>
          <cell r="AM602"/>
          <cell r="AN602"/>
          <cell r="AO602"/>
          <cell r="AP602"/>
          <cell r="AQ602"/>
          <cell r="AR602"/>
          <cell r="AS602"/>
          <cell r="AT602"/>
          <cell r="AU602"/>
          <cell r="AV602"/>
          <cell r="AW602"/>
          <cell r="AX602"/>
          <cell r="AY602"/>
          <cell r="AZ602"/>
          <cell r="BA602"/>
          <cell r="BB602" t="str">
            <v>ยังไม่ได้ถอนการยึด ออมสินแถลงงดขายทอดตลาด//ถอนการยึดทรัพย์และการบังคับคดีเมื่อวันที่ 25/2/2565 เนื่องจากลูกหนี้ได้ชำระหนี้แล้ว</v>
          </cell>
          <cell r="BC602" t="str">
            <v>สารุทธ์</v>
          </cell>
          <cell r="BD602"/>
          <cell r="BE602"/>
          <cell r="BF602" t="str">
            <v>ศูนย์ 1</v>
          </cell>
          <cell r="BG602"/>
          <cell r="BH602">
            <v>883162011465</v>
          </cell>
          <cell r="BI602" t="str">
            <v>นางสาวจอย   จิโน</v>
          </cell>
          <cell r="BJ602"/>
          <cell r="BK602"/>
          <cell r="BL602"/>
          <cell r="BM602"/>
          <cell r="BN602" t="str">
            <v>1.นางสาวจอย  จิโน
2.นางสาวธารทิพย์  บัวเงิน
3.นายศรชัย  บัวเงิน
4.นางภัสรลักษณ์  พลธนพัชร์</v>
          </cell>
          <cell r="BO602" t="str">
            <v>ผู้กู้
ผู้ค้ำประกันอ(ล.2)
คู่สมรส (ล.2)
ผู้คำประกัน (ล.3)</v>
          </cell>
          <cell r="BP602" t="str">
            <v>3-5710-00093-23-9
3-5009-00475-98-6
3-4301-00822-78-0
3-5009-00482-83-4</v>
          </cell>
          <cell r="BQ602" t="str">
            <v>พบว่ามีกรรมสิทธิ์ในที่ดินโฉนดที่ดินเลขที่ 50387 ต.แม่ข่า อ.ฝาง จ.เชียงใหม่
ไม่พบว่ามีกรรมสิทธิ์ในที่ดิน อ.เมืองเชียงใหม่ จ.เชียงใหม่
พบว่ามีกรรมสิทธิ์ในที่ดินโฉนดที่ดินเลขที่ 14132 ต.ปงตำ อ.ไชยปราการ จ.เชียงใหม่
ไม่พบว่ามีกรรมสิทธิ์ในที่ดิน อ.เมืองเชียงใหม่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v>
          </cell>
          <cell r="BR602" t="str">
            <v>พบ</v>
          </cell>
          <cell r="BS602"/>
          <cell r="BT602">
            <v>4</v>
          </cell>
          <cell r="BU602"/>
          <cell r="BV602"/>
          <cell r="BW602"/>
          <cell r="BX602"/>
          <cell r="BY602"/>
          <cell r="BZ602"/>
          <cell r="CA602"/>
          <cell r="CB602"/>
          <cell r="CC602"/>
          <cell r="CD602"/>
          <cell r="CE602"/>
          <cell r="CF602"/>
          <cell r="CG602"/>
          <cell r="CH602"/>
          <cell r="CI602"/>
          <cell r="CJ602"/>
          <cell r="CK602"/>
          <cell r="CL602"/>
          <cell r="CM602"/>
          <cell r="CN602"/>
          <cell r="CO602"/>
          <cell r="CP602"/>
          <cell r="CQ602"/>
          <cell r="CR602"/>
          <cell r="CS602"/>
          <cell r="CT602"/>
          <cell r="CU602"/>
          <cell r="CV602"/>
          <cell r="CW602"/>
          <cell r="CX602"/>
          <cell r="CY602"/>
          <cell r="CZ602">
            <v>242944</v>
          </cell>
        </row>
        <row r="603">
          <cell r="B603">
            <v>598</v>
          </cell>
          <cell r="C603">
            <v>16</v>
          </cell>
          <cell r="D603">
            <v>4</v>
          </cell>
          <cell r="E603">
            <v>2563</v>
          </cell>
          <cell r="F603">
            <v>800051120015</v>
          </cell>
          <cell r="G603" t="str">
            <v>นาย</v>
          </cell>
          <cell r="H603" t="str">
            <v>นิรันดร์</v>
          </cell>
          <cell r="I603" t="str">
            <v>พวงรัตน์</v>
          </cell>
          <cell r="J603" t="str">
            <v>3 5017 00239 83 0</v>
          </cell>
          <cell r="K603" t="str">
            <v>ดอยเต่า</v>
          </cell>
          <cell r="L603" t="str">
            <v>เชียงใหม่ 2</v>
          </cell>
          <cell r="M603">
            <v>8</v>
          </cell>
          <cell r="N603" t="str">
            <v>พัฒนาองค์กรชุมชน (รายบุคคล)</v>
          </cell>
          <cell r="O603" t="str">
            <v>1.บุคคลค้ำประกัน</v>
          </cell>
          <cell r="P603">
            <v>172124.75</v>
          </cell>
          <cell r="Q603">
            <v>37979.129999999997</v>
          </cell>
          <cell r="R603" t="str">
            <v>จังหวัดฮอด</v>
          </cell>
          <cell r="S603" t="str">
            <v>ผบ.1207</v>
          </cell>
          <cell r="T603">
            <v>2562</v>
          </cell>
          <cell r="U603" t="str">
            <v>ผบ.1377</v>
          </cell>
          <cell r="V603">
            <v>2562</v>
          </cell>
          <cell r="W603">
            <v>25</v>
          </cell>
          <cell r="X603">
            <v>11</v>
          </cell>
          <cell r="Y603">
            <v>2562</v>
          </cell>
          <cell r="Z603"/>
          <cell r="AA603"/>
          <cell r="AB603"/>
          <cell r="AC603"/>
          <cell r="AD603"/>
          <cell r="AE603"/>
          <cell r="AF603"/>
          <cell r="AG603"/>
          <cell r="AH603"/>
          <cell r="AI603"/>
          <cell r="AJ603"/>
          <cell r="AK603"/>
          <cell r="AL603"/>
          <cell r="AM603"/>
          <cell r="AN603"/>
          <cell r="AO603"/>
          <cell r="AP603"/>
          <cell r="AQ603"/>
          <cell r="AR603"/>
          <cell r="AS603"/>
          <cell r="AT603"/>
          <cell r="AU603"/>
          <cell r="AV603"/>
          <cell r="AW603"/>
          <cell r="AX603"/>
          <cell r="AY603"/>
          <cell r="AZ603"/>
          <cell r="BA603"/>
          <cell r="BB603"/>
          <cell r="BC603" t="str">
            <v>สารุทธ์</v>
          </cell>
          <cell r="BD603"/>
          <cell r="BE603"/>
          <cell r="BF603" t="str">
            <v>ศูนย์ 2</v>
          </cell>
          <cell r="BG603"/>
          <cell r="BH603">
            <v>883262011617</v>
          </cell>
          <cell r="BI603" t="str">
            <v>นายนิรันดร์   พวงรัตน์</v>
          </cell>
          <cell r="BJ603"/>
          <cell r="BK603"/>
          <cell r="BL603"/>
          <cell r="BM603"/>
          <cell r="BN603" t="str">
            <v>1.นายนิรันทร์  พวงรัตน์
2.นางบัวผ่าน  กันทะนิล
3.นางสาวจารุณี  ปู่เงิน</v>
          </cell>
          <cell r="BO603" t="str">
            <v>ผู้กู้
ผู้ค้ำประกัน (ล.2)
ผู้ค้ำประกัน (ล.3)</v>
          </cell>
          <cell r="BP603" t="str">
            <v>3-5017-00239-83-0
3-5017-00034-47-2
1-5017-00005-54-9</v>
          </cell>
          <cell r="BQ603"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3" t="str">
            <v>ไม่พบ</v>
          </cell>
          <cell r="BS603" t="str">
            <v>ไม่พบ</v>
          </cell>
          <cell r="BT603">
            <v>3</v>
          </cell>
          <cell r="BU603"/>
          <cell r="BV603"/>
          <cell r="BW603"/>
          <cell r="BX603"/>
          <cell r="BY603"/>
          <cell r="BZ603"/>
          <cell r="CA603"/>
          <cell r="CB603"/>
          <cell r="CC603"/>
          <cell r="CD603"/>
          <cell r="CE603"/>
          <cell r="CF603"/>
          <cell r="CG603"/>
          <cell r="CH603"/>
          <cell r="CI603"/>
          <cell r="CJ603">
            <v>0</v>
          </cell>
          <cell r="CK603"/>
          <cell r="CL603"/>
          <cell r="CM603"/>
          <cell r="CN603"/>
          <cell r="CO603"/>
          <cell r="CP603"/>
          <cell r="CQ603"/>
          <cell r="CR603"/>
          <cell r="CS603"/>
          <cell r="CT603"/>
          <cell r="CU603"/>
          <cell r="CV603"/>
          <cell r="CW603"/>
          <cell r="CX603"/>
          <cell r="CY603"/>
          <cell r="CZ603"/>
        </row>
        <row r="604">
          <cell r="B604">
            <v>599</v>
          </cell>
          <cell r="C604">
            <v>16</v>
          </cell>
          <cell r="D604">
            <v>4</v>
          </cell>
          <cell r="E604">
            <v>2563</v>
          </cell>
          <cell r="F604">
            <v>800044001850</v>
          </cell>
          <cell r="G604" t="str">
            <v>นาง</v>
          </cell>
          <cell r="H604" t="str">
            <v>จารุณี</v>
          </cell>
          <cell r="I604" t="str">
            <v>คำแปง</v>
          </cell>
          <cell r="J604">
            <v>1160400028198</v>
          </cell>
          <cell r="K604" t="str">
            <v>ดอยเต่า</v>
          </cell>
          <cell r="L604" t="str">
            <v>เชียงใหม่ 2</v>
          </cell>
          <cell r="M604">
            <v>8</v>
          </cell>
          <cell r="N604" t="str">
            <v>พัฒนาองค์กรชุมชน (รายบุคคล)</v>
          </cell>
          <cell r="O604" t="str">
            <v>1.บุคคลค้ำประกัน</v>
          </cell>
          <cell r="P604">
            <v>166608.25</v>
          </cell>
          <cell r="Q604">
            <v>33824.339999999997</v>
          </cell>
          <cell r="R604" t="str">
            <v>จังหวัดฮอด</v>
          </cell>
          <cell r="S604" t="str">
            <v>ผบ.1197</v>
          </cell>
          <cell r="T604">
            <v>2562</v>
          </cell>
          <cell r="U604"/>
          <cell r="V604"/>
          <cell r="W604">
            <v>21</v>
          </cell>
          <cell r="X604">
            <v>1</v>
          </cell>
          <cell r="Y604">
            <v>2563</v>
          </cell>
          <cell r="Z604"/>
          <cell r="AA604"/>
          <cell r="AB604"/>
          <cell r="AC604"/>
          <cell r="AD604"/>
          <cell r="AE604"/>
          <cell r="AF604"/>
          <cell r="AG604"/>
          <cell r="AH604"/>
          <cell r="AI604"/>
          <cell r="AJ604"/>
          <cell r="AK604"/>
          <cell r="AL604"/>
          <cell r="AM604"/>
          <cell r="AN604"/>
          <cell r="AO604"/>
          <cell r="AP604"/>
          <cell r="AQ604"/>
          <cell r="AR604"/>
          <cell r="AS604"/>
          <cell r="AT604"/>
          <cell r="AU604"/>
          <cell r="AV604"/>
          <cell r="AW604"/>
          <cell r="AX604"/>
          <cell r="AY604"/>
          <cell r="AZ604"/>
          <cell r="BA604"/>
          <cell r="BB604"/>
          <cell r="BC604" t="str">
            <v>สารุทธ์</v>
          </cell>
          <cell r="BD604"/>
          <cell r="BE604"/>
          <cell r="BF604" t="str">
            <v>ศูนย์ 2</v>
          </cell>
          <cell r="BG604"/>
          <cell r="BH604">
            <v>883262011592</v>
          </cell>
          <cell r="BI604" t="str">
            <v>นางจารุณี   คำแปง</v>
          </cell>
          <cell r="BJ604"/>
          <cell r="BK604"/>
          <cell r="BL604"/>
          <cell r="BM604"/>
          <cell r="BN604" t="str">
            <v>1.นางจารุณี  คำแปง
2.นายผัด  คำแปง
3.นางสาวนันทวัน  สุวันแปง
4.นางสาวสุภาวดี  คำแปง
5.นายเกษดา  มูลเมือง</v>
          </cell>
          <cell r="BO604" t="str">
            <v>ผู้กู้
คู่สมรส (ล.1)
ผู้ค้ำประกัน (ล.2)
ผู้ค้ำประกัน (ล.3)
คู่สมรส (ล.3)</v>
          </cell>
          <cell r="BP604" t="str">
            <v>1-1604-00028-19-8
3-5017-00180-68-1
3-5017-00180-92-4
3-5017-00180-65-7
3-5001-00439-90-0</v>
          </cell>
          <cell r="BQ604" t="str">
            <v xml:space="preserve"> '-ไม่พบว่ามีกรรมสิทธิในที่ดิน อ.ดอยเต่า จ.เชียงใหม่
 '-ไม่พบว่ามีกรรมสิทธิในที่ดิน อ.ชัยบสดาล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อ.ดอยเต่า จ.เชียงใหม่
 '-ไม่พบว่ามีกรรมสิทธิในที่ดิน อ.เมืองเชียงใหม่ จ.เชียงใหม่</v>
          </cell>
          <cell r="BR604"/>
          <cell r="BS604"/>
          <cell r="BT604"/>
          <cell r="BU604"/>
          <cell r="BV604"/>
          <cell r="BW604"/>
          <cell r="BX604"/>
          <cell r="BY604"/>
          <cell r="BZ604"/>
          <cell r="CA604"/>
          <cell r="CB604"/>
          <cell r="CC604"/>
          <cell r="CD604"/>
          <cell r="CE604"/>
          <cell r="CF604"/>
          <cell r="CG604"/>
          <cell r="CH604"/>
          <cell r="CI604"/>
          <cell r="CJ604"/>
          <cell r="CK604"/>
          <cell r="CL604"/>
          <cell r="CM604"/>
          <cell r="CN604"/>
          <cell r="CO604"/>
          <cell r="CP604"/>
          <cell r="CQ604"/>
          <cell r="CR604"/>
          <cell r="CS604"/>
          <cell r="CT604"/>
          <cell r="CU604"/>
          <cell r="CV604"/>
          <cell r="CW604"/>
          <cell r="CX604"/>
          <cell r="CY604"/>
          <cell r="CZ604"/>
        </row>
        <row r="605">
          <cell r="B605">
            <v>600</v>
          </cell>
          <cell r="C605">
            <v>16</v>
          </cell>
          <cell r="D605">
            <v>4</v>
          </cell>
          <cell r="E605">
            <v>2563</v>
          </cell>
          <cell r="F605">
            <v>800044001892</v>
          </cell>
          <cell r="G605" t="str">
            <v>นางสาว</v>
          </cell>
          <cell r="H605" t="str">
            <v>นันทวัน</v>
          </cell>
          <cell r="I605" t="str">
            <v>สุวันแปง</v>
          </cell>
          <cell r="J605">
            <v>3501700180924</v>
          </cell>
          <cell r="K605" t="str">
            <v>ดอยเต่า</v>
          </cell>
          <cell r="L605" t="str">
            <v>เชียงใหม่ 2</v>
          </cell>
          <cell r="M605">
            <v>8</v>
          </cell>
          <cell r="N605" t="str">
            <v>พัฒนาองค์กรชุมชน (รายบุคคล)</v>
          </cell>
          <cell r="O605" t="str">
            <v>1.บุคคลค้ำประกัน</v>
          </cell>
          <cell r="P605">
            <v>171697.36</v>
          </cell>
          <cell r="Q605">
            <v>50147.62</v>
          </cell>
          <cell r="R605" t="str">
            <v>จังหวัดฮอด</v>
          </cell>
          <cell r="S605" t="str">
            <v>ผบ.1199</v>
          </cell>
          <cell r="T605">
            <v>2562</v>
          </cell>
          <cell r="U605" t="str">
            <v>ผบ.178</v>
          </cell>
          <cell r="V605">
            <v>2563</v>
          </cell>
          <cell r="W605">
            <v>21</v>
          </cell>
          <cell r="X605">
            <v>1</v>
          </cell>
          <cell r="Y605">
            <v>2563</v>
          </cell>
          <cell r="Z605"/>
          <cell r="AA605"/>
          <cell r="AB605"/>
          <cell r="AC605"/>
          <cell r="AD605"/>
          <cell r="AE605"/>
          <cell r="AF605"/>
          <cell r="AG605"/>
          <cell r="AH605"/>
          <cell r="AI605"/>
          <cell r="AJ605"/>
          <cell r="AK605"/>
          <cell r="AL605"/>
          <cell r="AM605"/>
          <cell r="AN605"/>
          <cell r="AO605"/>
          <cell r="AP605"/>
          <cell r="AQ605"/>
          <cell r="AR605"/>
          <cell r="AS605"/>
          <cell r="AT605"/>
          <cell r="AU605"/>
          <cell r="AV605"/>
          <cell r="AW605"/>
          <cell r="AX605"/>
          <cell r="AY605"/>
          <cell r="AZ605"/>
          <cell r="BA605"/>
          <cell r="BB605" t="str">
            <v>สืบรอบ 2 รายงานวันที่ 14/2/2568</v>
          </cell>
          <cell r="BC605" t="str">
            <v>สารุทธ์
ปฏิยุทธ์</v>
          </cell>
          <cell r="BD605" t="str">
            <v>ตั้งเรืองยึดทรัพย์ข้ามเขต ฉ.เลขที่53614 ต.สาคู อ.ถลาง จ.ภูเก็ต ล.3 (21/5/2564)</v>
          </cell>
          <cell r="BE605"/>
          <cell r="BF605" t="str">
            <v>ศูนย์ 2</v>
          </cell>
          <cell r="BG605"/>
          <cell r="BH605">
            <v>883262011583</v>
          </cell>
          <cell r="BI605" t="str">
            <v>นางสาวนันทวัน   สุวันแปง</v>
          </cell>
          <cell r="BJ605"/>
          <cell r="BK605"/>
          <cell r="BL605"/>
          <cell r="BM605"/>
          <cell r="BN605" t="str">
            <v>1.นางสาวนันทวัน  สุวันแปง
2.นางจารุณี  คำแปง
3.นายผัด  คำแปง
4.นางสาวสุภาวดี  คำแปง
5.นายเกษดา  มูลเมือง</v>
          </cell>
          <cell r="BO605" t="str">
            <v>ผู้กู้
ผู้ค้ำประกัน (ล.2)
คู่สมรส (ล.2)
ผู้ค้ำประกัน (ล.3)
คู่สมรส (ล.3)</v>
          </cell>
          <cell r="BP605" t="str">
            <v>3-5017-00180-65-7
1-1604-00028-19-8
3-5017-00180-68-1
3-5017-00180-65-7
3-5001-00439-90-0</v>
          </cell>
          <cell r="BQ605"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อ.ชัยบาดาล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อ.เมืองเชียงใหม่ จ.เชียงใหม่</v>
          </cell>
          <cell r="BR605"/>
          <cell r="BS605"/>
          <cell r="BT605">
            <v>5</v>
          </cell>
          <cell r="BU605">
            <v>5</v>
          </cell>
          <cell r="BV605"/>
          <cell r="BW605"/>
          <cell r="BX605"/>
          <cell r="BY605" t="str">
            <v xml:space="preserve">1.นางสาวนันมวัน สุวันแปง
2.นางหรือนางสาวจารุณี คำแปง
3.นายผัด คำแปง
4.นางสาวสุภาวดีคำแปง
5.นายเกษดา มูลเมือง </v>
          </cell>
          <cell r="BZ605" t="str">
            <v>จำเลยที่ 1
จำเลยที่ 2
คู่สมรสจำเลยที่ 2
จำเลยที่ 3
คู่สมรสจำเลยที่ 3</v>
          </cell>
          <cell r="CA605" t="str">
            <v>3-5017-00180-92-4
1-1604-00028-19-8
3-5017-00180-68-1
3-5017-00180-65-7
3-5001-00439-90-0</v>
          </cell>
          <cell r="CB605" t="str">
            <v xml:space="preserve"> '-ไม่พบว่ามีกรรมสิทธิในที่ดิน อ.ดอยเต่า จ.เชียงใหม่
 -ไม่พบว่ามีกรรมสิทธิในที่ดิน อ.ป่าซาง จ.ลำพูน
 -ไม่พบว่ามีกรรมสิทธิในที่ดิน อ.ดอยเต่า จ.เชียงใหม่
 -ไม่พบว่ามีกรรมสิทธิในที่ดิน อ.ชัยบาดาล จ.ลพบุรี
 -ไม่พบว่ามีกรรมสิทธิในที่ดิน อ.สารภี จ.เชียงใหม่
 -ไม่พบว่ามีกรรมสิทธิในที่ดิน อ.ดอยเต่า จ.เชียงใหม่
 -ไม่พบว่ามีกรรมสิทธิในที่ดิน อ.ชัยบาดาล จ.ลพบุรี
 -ไม่พบว่ามีกรรมสิทธิในที่ดิน อ.สารภี จ.เชียงใหม่
 '-ไม่พบว่ามีกรรมสิทธิในที่ดิน อ.ดอยเต่า จ.เชียงใหม่
 -พบว่ามีกรรมสิทธิในที่ดินโฉนดเลขที่ 53613 ต.สาคู อ.ถลาง จ.ภูเก็ต (ปลอดจำนอง)
 -พบว่ามีกรรมสิทธิในที่ดินโฉนดเลขที่ 53614 ต.สาคู อ.ถลาง จ.ภูเก็ต (ปลอดจำนอง)
 -พบว่ามีกรรมสิทธิในที่ดินโฉนดเลขที่ 59429 ต.สาคู อ.ถลาง จ.ภูเก็ต (ปลอดจำนอง)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อ.ถลาง จ.ภูเก็ต
 -พบว่ามีกรรมสิทธิในที่ดินโฉนดเลขที่ 124791 อ.เมืองเชียงใหม่ จ.เชียงใหม่ (สินส่วนตัว)
 -พบว่ามีกรรมสิทธิในที่ดินโฉนดเลขที่ 90842 อ.เมืองเชียงใหม่ จ.เชียงใหม่ (สินส่วนตัว)
 -พบว่ามีกรรมสิทธิในที่ดินโฉนดเลขที่ 90888 อ.เมืองเชียงใหม่ จ.เชียงใหม่ (สินส่วนตัว)
 -พบว่ามีกรรมสิทธิในที่ดินโฉนดเลขที่ 93826 อ.เมืองเชียงใหม่ จ.เชียงใหม่ (สินส่วนตัว)
 -พบว่ามีกรรมสิทธิในที่ดินโฉนดเลขที่ 93946 อ.เมืองเชียงใหม่ จ.เชียงใหม่ (สินส่วนตัว)
 -พบว่ามีกรรมสิทธิในที่ดินโฉนดเลขที่ 95478 อ.เมืองเชียงใหม่ จ.เชียงใหม่ (สินส่วนตัว)</v>
          </cell>
          <cell r="CC605" t="str">
            <v>พบ</v>
          </cell>
          <cell r="CD605"/>
          <cell r="CE605"/>
          <cell r="CF605"/>
          <cell r="CG605"/>
          <cell r="CH605"/>
          <cell r="CI605"/>
          <cell r="CJ605"/>
          <cell r="CK605"/>
          <cell r="CL605"/>
          <cell r="CM605"/>
          <cell r="CN605"/>
          <cell r="CO605"/>
          <cell r="CP605"/>
          <cell r="CQ605"/>
          <cell r="CR605"/>
          <cell r="CS605"/>
          <cell r="CT605"/>
          <cell r="CU605"/>
          <cell r="CV605"/>
          <cell r="CW605"/>
          <cell r="CX605"/>
          <cell r="CY605"/>
          <cell r="CZ605"/>
        </row>
        <row r="606">
          <cell r="B606">
            <v>601</v>
          </cell>
          <cell r="C606">
            <v>16</v>
          </cell>
          <cell r="D606">
            <v>4</v>
          </cell>
          <cell r="E606">
            <v>2563</v>
          </cell>
          <cell r="F606">
            <v>800044357377</v>
          </cell>
          <cell r="G606" t="str">
            <v>นาย</v>
          </cell>
          <cell r="H606" t="str">
            <v>อิสรา</v>
          </cell>
          <cell r="I606" t="str">
            <v>จำปาทอง</v>
          </cell>
          <cell r="J606">
            <v>1501600058918</v>
          </cell>
          <cell r="K606" t="str">
            <v>ดอยเต่า</v>
          </cell>
          <cell r="L606" t="str">
            <v>เชียงใหม่ 2</v>
          </cell>
          <cell r="M606">
            <v>8</v>
          </cell>
          <cell r="N606" t="str">
            <v>พัฒนาองค์กรชุมชน (รายบุคคล)</v>
          </cell>
          <cell r="O606" t="str">
            <v>1.บุคคลค้ำประกัน</v>
          </cell>
          <cell r="P606">
            <v>78087.039999999994</v>
          </cell>
          <cell r="Q606">
            <v>19524.12</v>
          </cell>
          <cell r="R606" t="str">
            <v>จังหวัดฮอด</v>
          </cell>
          <cell r="S606" t="str">
            <v>ผบ.1114</v>
          </cell>
          <cell r="T606">
            <v>2562</v>
          </cell>
          <cell r="U606" t="str">
            <v>ผบ.176</v>
          </cell>
          <cell r="V606">
            <v>2563</v>
          </cell>
          <cell r="W606">
            <v>21</v>
          </cell>
          <cell r="X606">
            <v>1</v>
          </cell>
          <cell r="Y606">
            <v>2563</v>
          </cell>
          <cell r="Z606"/>
          <cell r="AA606"/>
          <cell r="AB606"/>
          <cell r="AC606"/>
          <cell r="AD606"/>
          <cell r="AE606"/>
          <cell r="AF606"/>
          <cell r="AG606"/>
          <cell r="AH606"/>
          <cell r="AI606"/>
          <cell r="AJ606"/>
          <cell r="AK606"/>
          <cell r="AL606"/>
          <cell r="AM606"/>
          <cell r="AN606"/>
          <cell r="AO606"/>
          <cell r="AP606"/>
          <cell r="AQ606"/>
          <cell r="AR606"/>
          <cell r="AS606"/>
          <cell r="AT606"/>
          <cell r="AU606"/>
          <cell r="AV606"/>
          <cell r="AW606"/>
          <cell r="AX606"/>
          <cell r="AY606"/>
          <cell r="AZ606"/>
          <cell r="BA606"/>
          <cell r="BB606"/>
          <cell r="BC606" t="str">
            <v>สารุทธ์</v>
          </cell>
          <cell r="BD606"/>
          <cell r="BE606"/>
          <cell r="BF606" t="str">
            <v>ศูนย์ 2</v>
          </cell>
          <cell r="BG606"/>
          <cell r="BH606">
            <v>883262011582</v>
          </cell>
          <cell r="BI606" t="str">
            <v>นายอิสรา   จำปาทอง</v>
          </cell>
          <cell r="BJ606"/>
          <cell r="BK606"/>
          <cell r="BL606"/>
          <cell r="BM606"/>
          <cell r="BN606" t="str">
            <v>1.นายอิสรา  จำปาทอง
2.นายไกรฤกษ์  ศรีชัย
3.นายณัฐวัตร  แก้ววงศ์</v>
          </cell>
          <cell r="BO606" t="str">
            <v>ผู้กู้
ผู้ค้ำประกัน (ล.2)
ผู้ค้ำประกัน (ล.3)</v>
          </cell>
          <cell r="BP606" t="str">
            <v>1-5016-00058-91-8
1-5016-00059-49-3
1-5016-00081-29-4</v>
          </cell>
          <cell r="BQ60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6" t="str">
            <v>ไม่พบ</v>
          </cell>
          <cell r="BS606" t="str">
            <v>พบ</v>
          </cell>
          <cell r="BT606">
            <v>3</v>
          </cell>
          <cell r="BU606"/>
          <cell r="BV606"/>
          <cell r="BW606"/>
          <cell r="BX606"/>
          <cell r="BY606"/>
          <cell r="BZ606"/>
          <cell r="CA606"/>
          <cell r="CB606"/>
          <cell r="CC606"/>
          <cell r="CD606"/>
          <cell r="CE606"/>
          <cell r="CF606"/>
          <cell r="CG606"/>
          <cell r="CH606"/>
          <cell r="CI606"/>
          <cell r="CJ606"/>
          <cell r="CK606"/>
          <cell r="CL606"/>
          <cell r="CM606"/>
          <cell r="CN606"/>
          <cell r="CO606"/>
          <cell r="CP606"/>
          <cell r="CQ606"/>
          <cell r="CR606"/>
          <cell r="CS606"/>
          <cell r="CT606"/>
          <cell r="CU606"/>
          <cell r="CV606"/>
          <cell r="CW606"/>
          <cell r="CX606"/>
          <cell r="CY606"/>
          <cell r="CZ606"/>
        </row>
        <row r="607">
          <cell r="B607">
            <v>602</v>
          </cell>
          <cell r="C607">
            <v>16</v>
          </cell>
          <cell r="D607">
            <v>4</v>
          </cell>
          <cell r="E607">
            <v>2563</v>
          </cell>
          <cell r="F607">
            <v>800052132290</v>
          </cell>
          <cell r="G607" t="str">
            <v>นาย</v>
          </cell>
          <cell r="H607" t="str">
            <v>นิรุธ</v>
          </cell>
          <cell r="I607" t="str">
            <v>ยิ้มทอง</v>
          </cell>
          <cell r="J607" t="str">
            <v>5 1604 00032 30 9</v>
          </cell>
          <cell r="K607" t="str">
            <v>ดอยเต่า</v>
          </cell>
          <cell r="L607" t="str">
            <v>เชียงใหม่ 2</v>
          </cell>
          <cell r="M607">
            <v>8</v>
          </cell>
          <cell r="N607" t="str">
            <v>พัฒนาองค์กรชุมชน (รายบุคคล)</v>
          </cell>
          <cell r="O607" t="str">
            <v>1.บุคคลค้ำประกัน</v>
          </cell>
          <cell r="P607">
            <v>96141.58</v>
          </cell>
          <cell r="Q607">
            <v>23205.05</v>
          </cell>
          <cell r="R607" t="str">
            <v>จังหวัดฮอด</v>
          </cell>
          <cell r="S607" t="str">
            <v>ผบ.1200</v>
          </cell>
          <cell r="T607">
            <v>2562</v>
          </cell>
          <cell r="U607" t="str">
            <v>ผบ.1388</v>
          </cell>
          <cell r="V607">
            <v>2562</v>
          </cell>
          <cell r="W607">
            <v>25</v>
          </cell>
          <cell r="X607">
            <v>11</v>
          </cell>
          <cell r="Y607">
            <v>2562</v>
          </cell>
          <cell r="Z607"/>
          <cell r="AA607"/>
          <cell r="AB607"/>
          <cell r="AC607"/>
          <cell r="AD607"/>
          <cell r="AE607"/>
          <cell r="AF607"/>
          <cell r="AG607"/>
          <cell r="AH607"/>
          <cell r="AI607"/>
          <cell r="AJ607"/>
          <cell r="AK607"/>
          <cell r="AL607"/>
          <cell r="AM607"/>
          <cell r="AN607"/>
          <cell r="AO607"/>
          <cell r="AP607"/>
          <cell r="AQ607"/>
          <cell r="AR607"/>
          <cell r="AS607"/>
          <cell r="AT607"/>
          <cell r="AU607"/>
          <cell r="AV607"/>
          <cell r="AW607"/>
          <cell r="AX607"/>
          <cell r="AY607"/>
          <cell r="AZ607"/>
          <cell r="BA607"/>
          <cell r="BB607"/>
          <cell r="BC607" t="str">
            <v>สารุทธ์</v>
          </cell>
          <cell r="BD607"/>
          <cell r="BE607"/>
          <cell r="BF607" t="str">
            <v>ศูนย์ 2</v>
          </cell>
          <cell r="BG607"/>
          <cell r="BH607">
            <v>883262011584</v>
          </cell>
          <cell r="BI607" t="str">
            <v>นายนิรุธ   ยิ้มทอง</v>
          </cell>
          <cell r="BJ607"/>
          <cell r="BK607"/>
          <cell r="BL607"/>
          <cell r="BM607"/>
          <cell r="BN607" t="str">
            <v>1.นายนิรุธ  ยิ้มทอง
2.นางรัตน์ดา  ยิ้มทอง
3.นางสาวสุขใจ  ทะวงค์ชัย
4.นายขวัญ  แสนคำ
5.นายใสว  พรมขัด</v>
          </cell>
          <cell r="BO607" t="str">
            <v>ผู้กู้
คู่สมรส (ล.1)
ผู้ค้ำประกัน (ล.2)
คู่สมรส (ล.2)
ผู้ค้ำประกัน (ล.3)</v>
          </cell>
          <cell r="BP607" t="str">
            <v>5-1604-00032-30-9
3-5017-00238-68-0
1-5017-00058-86-3
3-5017-00238-61-2
3-5017-00237-42-0</v>
          </cell>
          <cell r="BQ607" t="str">
            <v xml:space="preserve">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607"/>
          <cell r="BS607"/>
          <cell r="BT607"/>
          <cell r="BU607"/>
          <cell r="BV607"/>
          <cell r="BW607"/>
          <cell r="BX607"/>
          <cell r="BY607"/>
          <cell r="BZ607"/>
          <cell r="CA607"/>
          <cell r="CB607"/>
          <cell r="CC607"/>
          <cell r="CD607"/>
          <cell r="CE607"/>
          <cell r="CF607"/>
          <cell r="CG607"/>
          <cell r="CH607"/>
          <cell r="CI607"/>
          <cell r="CJ607"/>
          <cell r="CK607"/>
          <cell r="CL607"/>
          <cell r="CM607"/>
          <cell r="CN607"/>
          <cell r="CO607"/>
          <cell r="CP607"/>
          <cell r="CQ607"/>
          <cell r="CR607"/>
          <cell r="CS607"/>
          <cell r="CT607"/>
          <cell r="CU607"/>
          <cell r="CV607"/>
          <cell r="CW607"/>
          <cell r="CX607"/>
          <cell r="CY607"/>
          <cell r="CZ607"/>
        </row>
        <row r="608">
          <cell r="B608">
            <v>603</v>
          </cell>
          <cell r="C608">
            <v>16</v>
          </cell>
          <cell r="D608">
            <v>4</v>
          </cell>
          <cell r="E608">
            <v>2563</v>
          </cell>
          <cell r="F608">
            <v>800052132241</v>
          </cell>
          <cell r="G608" t="str">
            <v>นาย</v>
          </cell>
          <cell r="H608" t="str">
            <v>ใสว</v>
          </cell>
          <cell r="I608" t="str">
            <v>พรมขัด</v>
          </cell>
          <cell r="J608">
            <v>3501700237420</v>
          </cell>
          <cell r="K608" t="str">
            <v>ดอยเต่า</v>
          </cell>
          <cell r="L608" t="str">
            <v>เชียงใหม่ 2</v>
          </cell>
          <cell r="M608">
            <v>8</v>
          </cell>
          <cell r="N608" t="str">
            <v>พัฒนาองค์กรชุมชน (รายบุคคล)</v>
          </cell>
          <cell r="O608" t="str">
            <v>1.บุคคลค้ำประกัน</v>
          </cell>
          <cell r="P608">
            <v>96143.4</v>
          </cell>
          <cell r="Q608">
            <v>35064.94</v>
          </cell>
          <cell r="R608" t="str">
            <v>จังหวัดฮอด</v>
          </cell>
          <cell r="S608" t="str">
            <v>ผบ.1198</v>
          </cell>
          <cell r="T608">
            <v>2562</v>
          </cell>
          <cell r="U608"/>
          <cell r="V608"/>
          <cell r="W608">
            <v>25</v>
          </cell>
          <cell r="X608">
            <v>11</v>
          </cell>
          <cell r="Y608">
            <v>2562</v>
          </cell>
          <cell r="Z608"/>
          <cell r="AA608"/>
          <cell r="AB608"/>
          <cell r="AC608"/>
          <cell r="AD608"/>
          <cell r="AE608"/>
          <cell r="AF608"/>
          <cell r="AG608"/>
          <cell r="AH608"/>
          <cell r="AI608"/>
          <cell r="AJ608"/>
          <cell r="AK608"/>
          <cell r="AL608"/>
          <cell r="AM608"/>
          <cell r="AN608"/>
          <cell r="AO608"/>
          <cell r="AP608"/>
          <cell r="AQ608"/>
          <cell r="AR608"/>
          <cell r="AS608"/>
          <cell r="AT608"/>
          <cell r="AU608"/>
          <cell r="AV608"/>
          <cell r="AW608"/>
          <cell r="AX608"/>
          <cell r="AY608"/>
          <cell r="AZ608"/>
          <cell r="BA608"/>
          <cell r="BB608"/>
          <cell r="BC608" t="str">
            <v>สารุทธ์</v>
          </cell>
          <cell r="BD608"/>
          <cell r="BE608"/>
          <cell r="BF608" t="str">
            <v>ศูนย์ 2</v>
          </cell>
          <cell r="BG608"/>
          <cell r="BH608">
            <v>883262011593</v>
          </cell>
          <cell r="BI608" t="str">
            <v>นายใสว   พรมขัด</v>
          </cell>
          <cell r="BJ608"/>
          <cell r="BK608"/>
          <cell r="BL608"/>
          <cell r="BM608"/>
          <cell r="BN608" t="str">
            <v xml:space="preserve">1.นายใสว  พรมขัด
2.นางสาวสุขใจ  ทะวงค์ชัย
3.นายขวัญ  แสนคำ
4.นายนิรุธ  ยิ้มทอง
5.นางรัตน์ดา  ยิ้มทอง
</v>
          </cell>
          <cell r="BO608" t="str">
            <v>ผู้กู้
ผู้ค้ำประกัน (ล.2)
คู่สมรส (ล.2)
ผู้ค้ำประกัน (ล.3)
คู่สมรส (ล.3)</v>
          </cell>
          <cell r="BP608" t="str">
            <v>3-5017-00237-42-0
1-5017-00058-86-3
3-5017-00238-61-2
5-1604-00032-30-9
3-5017-00238-68-0</v>
          </cell>
          <cell r="BQ608"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v>
          </cell>
          <cell r="BR608"/>
          <cell r="BS608"/>
          <cell r="BT608"/>
          <cell r="BU608"/>
          <cell r="BV608"/>
          <cell r="BW608"/>
          <cell r="BX608"/>
          <cell r="BY608"/>
          <cell r="BZ608"/>
          <cell r="CA608"/>
          <cell r="CB608"/>
          <cell r="CC608"/>
          <cell r="CD608"/>
          <cell r="CE608"/>
          <cell r="CF608"/>
          <cell r="CG608"/>
          <cell r="CH608"/>
          <cell r="CI608"/>
          <cell r="CJ608"/>
          <cell r="CK608"/>
          <cell r="CL608"/>
          <cell r="CM608"/>
          <cell r="CN608"/>
          <cell r="CO608"/>
          <cell r="CP608"/>
          <cell r="CQ608"/>
          <cell r="CR608"/>
          <cell r="CS608"/>
          <cell r="CT608"/>
          <cell r="CU608"/>
          <cell r="CV608"/>
          <cell r="CW608"/>
          <cell r="CX608"/>
          <cell r="CY608"/>
          <cell r="CZ608"/>
        </row>
        <row r="609">
          <cell r="B609">
            <v>604</v>
          </cell>
          <cell r="C609">
            <v>16</v>
          </cell>
          <cell r="D609">
            <v>4</v>
          </cell>
          <cell r="E609">
            <v>2563</v>
          </cell>
          <cell r="F609">
            <v>800030763497</v>
          </cell>
          <cell r="G609" t="str">
            <v>นาย</v>
          </cell>
          <cell r="H609" t="str">
            <v>ปัญญา</v>
          </cell>
          <cell r="I609" t="str">
            <v>เปี้ยปาละ</v>
          </cell>
          <cell r="J609">
            <v>3501700090674</v>
          </cell>
          <cell r="K609" t="str">
            <v>ดอยเต่า</v>
          </cell>
          <cell r="L609" t="str">
            <v>เชียงใหม่ 2</v>
          </cell>
          <cell r="M609">
            <v>8</v>
          </cell>
          <cell r="N609" t="str">
            <v>ธนาคารประชาชน</v>
          </cell>
          <cell r="O609" t="str">
            <v>1.บุคคลค้ำประกัน</v>
          </cell>
          <cell r="P609">
            <v>37535.14</v>
          </cell>
          <cell r="Q609">
            <v>14043.48</v>
          </cell>
          <cell r="R609" t="str">
            <v>จังหวัดฮอด</v>
          </cell>
          <cell r="S609" t="str">
            <v>ผบ.1109</v>
          </cell>
          <cell r="T609">
            <v>2562</v>
          </cell>
          <cell r="U609" t="str">
            <v>ผบ.1372</v>
          </cell>
          <cell r="V609">
            <v>2562</v>
          </cell>
          <cell r="W609">
            <v>25</v>
          </cell>
          <cell r="X609">
            <v>11</v>
          </cell>
          <cell r="Y609">
            <v>2562</v>
          </cell>
          <cell r="Z609"/>
          <cell r="AA609"/>
          <cell r="AB609"/>
          <cell r="AC609"/>
          <cell r="AD609"/>
          <cell r="AE609"/>
          <cell r="AF609"/>
          <cell r="AG609"/>
          <cell r="AH609"/>
          <cell r="AI609"/>
          <cell r="AJ609"/>
          <cell r="AK609"/>
          <cell r="AL609"/>
          <cell r="AM609"/>
          <cell r="AN609"/>
          <cell r="AO609"/>
          <cell r="AP609"/>
          <cell r="AQ609"/>
          <cell r="AR609"/>
          <cell r="AS609"/>
          <cell r="AT609"/>
          <cell r="AU609"/>
          <cell r="AV609"/>
          <cell r="AW609"/>
          <cell r="AX609"/>
          <cell r="AY609"/>
          <cell r="AZ609"/>
          <cell r="BA609"/>
          <cell r="BB609"/>
          <cell r="BC609" t="str">
            <v>สารุทธ์</v>
          </cell>
          <cell r="BD609"/>
          <cell r="BE609"/>
          <cell r="BF609" t="str">
            <v>ศูนย์ 2</v>
          </cell>
          <cell r="BG609"/>
          <cell r="BH609">
            <v>883262011585</v>
          </cell>
          <cell r="BI609" t="str">
            <v>นายปัญญา   เปี้ยปาละ</v>
          </cell>
          <cell r="BJ609"/>
          <cell r="BK609"/>
          <cell r="BL609"/>
          <cell r="BM609"/>
          <cell r="BN609" t="str">
            <v>1.นายปัญญา  เปี้ยปาละ
2.นางสายสมร  เปี้ยปาละ
3.นายทัชนันท์  หล้ามา
4.นางวิริญญา  หล้ามา
5.นายประเทือง  สุภาพรม
6.นางรุ่งนภา  สุภาพรม</v>
          </cell>
          <cell r="BO609" t="str">
            <v>ผู้กู้
คู่สมรส (ล.1)
ผู้ค้ำประกัน (ล.2)
คู่สมรส (ล.2)
ผู้ค้ำประกัน (ล.3)
คู่สมรส (ล.3)</v>
          </cell>
          <cell r="BP609" t="str">
            <v>3-5017-00090-67-4
3-5707-00001-28-1
3-5017-00076-22-1
5-5017-00016-54-3
3-5011-00091-13-1
3-5017-00072-83-8</v>
          </cell>
          <cell r="BQ609" t="str">
            <v>-พบว่ามีกรรมสิทธิ์ในที่ดิน  น.ส. 3 ก. เลขที่  1924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-พบว่ามีกรรมสิทธิ์ในที่ดิน  น.ส. 3 ก. เลขที่  1923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9281 (สินส่วนตัว) และ น.ส. 3 ก. เลขที่  2129  ต.ท่าเดื่อ  อ.ดอยเต่า  จ.เชียงใหม่
-ไม่พบว่ามีกรรมสิทธิ์ในที่ดิน  อ.เมืองเชียงใหม่  จ.เชียงใหม่</v>
          </cell>
          <cell r="BR609" t="str">
            <v>พบ</v>
          </cell>
          <cell r="BS609" t="str">
            <v>พบ</v>
          </cell>
          <cell r="BT609">
            <v>6</v>
          </cell>
          <cell r="BU609"/>
          <cell r="BV609"/>
          <cell r="BW609"/>
          <cell r="BX609"/>
          <cell r="BY609"/>
          <cell r="BZ609"/>
          <cell r="CA609"/>
          <cell r="CB609"/>
          <cell r="CC609"/>
          <cell r="CD609"/>
          <cell r="CE609"/>
          <cell r="CF609"/>
          <cell r="CG609"/>
          <cell r="CH609"/>
          <cell r="CI609"/>
          <cell r="CJ609"/>
          <cell r="CK609"/>
          <cell r="CL609"/>
          <cell r="CM609"/>
          <cell r="CN609"/>
          <cell r="CO609"/>
          <cell r="CP609"/>
          <cell r="CQ609"/>
          <cell r="CR609"/>
          <cell r="CS609"/>
          <cell r="CT609"/>
          <cell r="CU609"/>
          <cell r="CV609"/>
          <cell r="CW609"/>
          <cell r="CX609"/>
          <cell r="CY609"/>
          <cell r="CZ609"/>
        </row>
        <row r="610">
          <cell r="B610">
            <v>605</v>
          </cell>
          <cell r="C610">
            <v>16</v>
          </cell>
          <cell r="D610">
            <v>4</v>
          </cell>
          <cell r="E610">
            <v>2563</v>
          </cell>
          <cell r="F610">
            <v>800023942090</v>
          </cell>
          <cell r="G610" t="str">
            <v>นาย</v>
          </cell>
          <cell r="H610" t="str">
            <v>อิทธิพล</v>
          </cell>
          <cell r="I610" t="str">
            <v>โนจ๊ะ</v>
          </cell>
          <cell r="J610" t="str">
            <v>3 5017 00099 63 9</v>
          </cell>
          <cell r="K610" t="str">
            <v>ดอยเต่า</v>
          </cell>
          <cell r="L610" t="str">
            <v>เชียงใหม่ 2</v>
          </cell>
          <cell r="M610">
            <v>8</v>
          </cell>
          <cell r="N610" t="str">
            <v>ธนาคารประชาชน</v>
          </cell>
          <cell r="O610" t="str">
            <v>1.บุคคลค้ำประกัน</v>
          </cell>
          <cell r="P610">
            <v>92968.29</v>
          </cell>
          <cell r="Q610">
            <v>24260.29</v>
          </cell>
          <cell r="R610" t="str">
            <v>จังหวัดฮอด</v>
          </cell>
          <cell r="S610" t="str">
            <v>ผบ.1122</v>
          </cell>
          <cell r="T610">
            <v>2562</v>
          </cell>
          <cell r="U610" t="str">
            <v>ผบ.1374</v>
          </cell>
          <cell r="V610">
            <v>2562</v>
          </cell>
          <cell r="W610">
            <v>25</v>
          </cell>
          <cell r="X610">
            <v>11</v>
          </cell>
          <cell r="Y610">
            <v>2562</v>
          </cell>
          <cell r="Z610"/>
          <cell r="AA610"/>
          <cell r="AB610"/>
          <cell r="AC610"/>
          <cell r="AD610"/>
          <cell r="AE610"/>
          <cell r="AF610"/>
          <cell r="AG610"/>
          <cell r="AH610"/>
          <cell r="AI610">
            <v>23</v>
          </cell>
          <cell r="AJ610">
            <v>6</v>
          </cell>
          <cell r="AK610">
            <v>2564</v>
          </cell>
          <cell r="AL610"/>
          <cell r="AM610" t="str">
            <v>โฉนด</v>
          </cell>
          <cell r="AN610">
            <v>5854</v>
          </cell>
          <cell r="AO610" t="str">
            <v>บงตัน</v>
          </cell>
          <cell r="AP610" t="str">
            <v>ดอยเต่า</v>
          </cell>
          <cell r="AQ610" t="str">
            <v>เชียงใหม่</v>
          </cell>
          <cell r="AR610">
            <v>567000</v>
          </cell>
          <cell r="AS610"/>
          <cell r="AT610"/>
          <cell r="AU610"/>
          <cell r="AV610"/>
          <cell r="AW610"/>
          <cell r="AX610"/>
          <cell r="AY610"/>
          <cell r="AZ610"/>
          <cell r="BA610"/>
          <cell r="BB610"/>
          <cell r="BC610" t="str">
            <v>สารุทธ์</v>
          </cell>
          <cell r="BD610" t="str">
            <v>ฉ.5854หากไม่พบยึด ฉ.5182 อ.บงตัน อ.ดอยเต่า จ.เชียงใหม่(21-5-64)</v>
          </cell>
          <cell r="BE610"/>
          <cell r="BF610" t="str">
            <v>ศูนย์ 2</v>
          </cell>
          <cell r="BG610"/>
          <cell r="BH610">
            <v>883262011611</v>
          </cell>
          <cell r="BI610" t="str">
            <v>นายอิทธิพล   โนจ๊ะ</v>
          </cell>
          <cell r="BJ610"/>
          <cell r="BK610"/>
          <cell r="BL610"/>
          <cell r="BM610"/>
          <cell r="BN610" t="str">
            <v>1.นายอิทธิพล  โนจ๊ะ
2.นางศิรินุช  โนจ๊ะ
3.นางปุณยวีร์  โนจ๊ะ
4.นายกิตติพงศ์  ตาสอน</v>
          </cell>
          <cell r="BO610" t="str">
            <v>ผู้กู้
คู่สมรส (ล.1)
ผู้ค้ำประกัน (ล.2)
คู่สมรส (ล.2)</v>
          </cell>
          <cell r="BP610" t="str">
            <v>3-5017-00099-63-9
3-5017-0017-45-4
3-5017-00099-62-1
3-1008-00165-77-6</v>
          </cell>
          <cell r="BQ610"/>
          <cell r="BR610"/>
          <cell r="BS610"/>
          <cell r="BT610"/>
          <cell r="BU610"/>
          <cell r="BV610"/>
          <cell r="BW610"/>
          <cell r="BX610"/>
          <cell r="BY610"/>
          <cell r="BZ610"/>
          <cell r="CA610"/>
          <cell r="CB610"/>
          <cell r="CC610"/>
          <cell r="CD610"/>
          <cell r="CE610"/>
          <cell r="CF610"/>
          <cell r="CG610"/>
          <cell r="CH610"/>
          <cell r="CI610"/>
          <cell r="CJ610"/>
          <cell r="CK610"/>
          <cell r="CL610"/>
          <cell r="CM610"/>
          <cell r="CN610"/>
          <cell r="CO610"/>
          <cell r="CP610"/>
          <cell r="CQ610"/>
          <cell r="CR610"/>
          <cell r="CS610"/>
          <cell r="CT610"/>
          <cell r="CU610"/>
          <cell r="CV610"/>
          <cell r="CW610"/>
          <cell r="CX610"/>
          <cell r="CY610"/>
          <cell r="CZ610"/>
        </row>
        <row r="611">
          <cell r="B611">
            <v>606</v>
          </cell>
          <cell r="C611">
            <v>16</v>
          </cell>
          <cell r="D611">
            <v>4</v>
          </cell>
          <cell r="E611">
            <v>2563</v>
          </cell>
          <cell r="F611">
            <v>800079308758</v>
          </cell>
          <cell r="G611" t="str">
            <v>นาย</v>
          </cell>
          <cell r="H611" t="str">
            <v>ธปณัฐ</v>
          </cell>
          <cell r="I611" t="str">
            <v>เดินฉาย</v>
          </cell>
          <cell r="J611">
            <v>1501700063719</v>
          </cell>
          <cell r="K611" t="str">
            <v>ดอยเต่า</v>
          </cell>
          <cell r="L611" t="str">
            <v>เชียงใหม่ 2</v>
          </cell>
          <cell r="M611">
            <v>8</v>
          </cell>
          <cell r="N611" t="str">
            <v>ธนาคารประชาชน</v>
          </cell>
          <cell r="O611" t="str">
            <v>1.บุคคลค้ำประกัน</v>
          </cell>
          <cell r="P611">
            <v>40829.410000000003</v>
          </cell>
          <cell r="Q611">
            <v>5310.7</v>
          </cell>
          <cell r="R611" t="str">
            <v>จังหวัดฮอด</v>
          </cell>
          <cell r="S611" t="str">
            <v>ผบ.1108</v>
          </cell>
          <cell r="T611">
            <v>2562</v>
          </cell>
          <cell r="U611" t="str">
            <v>ผบ.1371</v>
          </cell>
          <cell r="V611">
            <v>2562</v>
          </cell>
          <cell r="W611">
            <v>25</v>
          </cell>
          <cell r="X611">
            <v>11</v>
          </cell>
          <cell r="Y611">
            <v>2562</v>
          </cell>
          <cell r="Z611"/>
          <cell r="AA611"/>
          <cell r="AB611"/>
          <cell r="AC611"/>
          <cell r="AD611"/>
          <cell r="AE611"/>
          <cell r="AF611"/>
          <cell r="AG611"/>
          <cell r="AH611"/>
          <cell r="AI611"/>
          <cell r="AJ611"/>
          <cell r="AK611"/>
          <cell r="AL611"/>
          <cell r="AM611"/>
          <cell r="AN611"/>
          <cell r="AO611"/>
          <cell r="AP611"/>
          <cell r="AQ611"/>
          <cell r="AR611"/>
          <cell r="AS611"/>
          <cell r="AT611"/>
          <cell r="AU611"/>
          <cell r="AV611"/>
          <cell r="AW611"/>
          <cell r="AX611"/>
          <cell r="AY611"/>
          <cell r="AZ611"/>
          <cell r="BA611"/>
          <cell r="BB611"/>
          <cell r="BC611" t="str">
            <v>สารุทธ์
มลฤดี (สืบ)</v>
          </cell>
          <cell r="BD611"/>
          <cell r="BE611"/>
          <cell r="BF611" t="str">
            <v>ศูนย์ 2</v>
          </cell>
          <cell r="BG611"/>
          <cell r="BH611">
            <v>883262011598</v>
          </cell>
          <cell r="BI611" t="str">
            <v>นายธปณัฐ   เดินฉาย</v>
          </cell>
          <cell r="BJ611"/>
          <cell r="BK611"/>
          <cell r="BL611"/>
          <cell r="BM611"/>
          <cell r="BN611" t="str">
            <v>1.นายธปณัฐ  เดินฉาย
2.นางปณชล  จันทร์เทพ
3.นายปริญ  สุยะน้อย
4.นายสมพร  ธนูแปง</v>
          </cell>
          <cell r="BO611" t="str">
            <v>ผู้กู้
ผู้ค้ำประกัน(ล.2)
คู่สมรส (ล.2)
ผู้คำประกัน (ล.3)</v>
          </cell>
          <cell r="BP611" t="str">
            <v>1-5017-00052-94-6
1-5017-00007-96-7
1-5106-00059-38-7
1-5017-00063-71-9</v>
          </cell>
          <cell r="BQ6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อ.ป่าซาง จ.ลำพูน
'-ไม่พบว่ามีกรรมสิทธิในที่ดิน อ.ดอยเต่า จ.เชียงใหม่</v>
          </cell>
          <cell r="BR611" t="str">
            <v>ไม่พบทรัพย์</v>
          </cell>
          <cell r="BS611"/>
          <cell r="BT611">
            <v>4</v>
          </cell>
          <cell r="BU611">
            <v>4</v>
          </cell>
          <cell r="BV611"/>
          <cell r="BW611"/>
          <cell r="BX611"/>
          <cell r="BY611"/>
          <cell r="BZ611"/>
          <cell r="CA611"/>
          <cell r="CB611"/>
          <cell r="CC611"/>
          <cell r="CD611"/>
          <cell r="CE611"/>
          <cell r="CF611"/>
          <cell r="CG611"/>
          <cell r="CH611"/>
          <cell r="CI611"/>
          <cell r="CJ611"/>
          <cell r="CK611"/>
          <cell r="CL611"/>
          <cell r="CM611"/>
          <cell r="CN611"/>
          <cell r="CO611"/>
          <cell r="CP611"/>
          <cell r="CQ611"/>
          <cell r="CR611"/>
          <cell r="CS611"/>
          <cell r="CT611"/>
          <cell r="CU611"/>
          <cell r="CV611"/>
          <cell r="CW611"/>
          <cell r="CX611"/>
          <cell r="CY611"/>
          <cell r="CZ611"/>
        </row>
        <row r="612">
          <cell r="B612">
            <v>607</v>
          </cell>
          <cell r="C612">
            <v>16</v>
          </cell>
          <cell r="D612">
            <v>4</v>
          </cell>
          <cell r="E612">
            <v>2563</v>
          </cell>
          <cell r="F612">
            <v>800080615944</v>
          </cell>
          <cell r="G612" t="str">
            <v>นางสาว</v>
          </cell>
          <cell r="H612" t="str">
            <v>วาลิกา</v>
          </cell>
          <cell r="I612" t="str">
            <v>ธนูแปง</v>
          </cell>
          <cell r="J612" t="str">
            <v>1 5017 00069 21 1</v>
          </cell>
          <cell r="K612" t="str">
            <v>ดอยเต่า</v>
          </cell>
          <cell r="L612" t="str">
            <v>เชียงใหม่ 2</v>
          </cell>
          <cell r="M612">
            <v>8</v>
          </cell>
          <cell r="N612" t="str">
            <v>ธนาคารประชาชน</v>
          </cell>
          <cell r="O612" t="str">
            <v>1.บุคคลค้ำประกัน</v>
          </cell>
          <cell r="P612">
            <v>42219.27</v>
          </cell>
          <cell r="Q612">
            <v>4857.87</v>
          </cell>
          <cell r="R612" t="str">
            <v>จังหวัดฮอด</v>
          </cell>
          <cell r="S612" t="str">
            <v>ผบ.1129</v>
          </cell>
          <cell r="T612">
            <v>2562</v>
          </cell>
          <cell r="U612" t="str">
            <v>ผบ.1376</v>
          </cell>
          <cell r="V612">
            <v>2562</v>
          </cell>
          <cell r="W612">
            <v>25</v>
          </cell>
          <cell r="X612">
            <v>11</v>
          </cell>
          <cell r="Y612">
            <v>2562</v>
          </cell>
          <cell r="Z612"/>
          <cell r="AA612"/>
          <cell r="AB612"/>
          <cell r="AC612"/>
          <cell r="AD612"/>
          <cell r="AE612"/>
          <cell r="AF612"/>
          <cell r="AG612"/>
          <cell r="AH612"/>
          <cell r="AI612"/>
          <cell r="AJ612"/>
          <cell r="AK612"/>
          <cell r="AL612"/>
          <cell r="AM612"/>
          <cell r="AN612"/>
          <cell r="AO612"/>
          <cell r="AP612"/>
          <cell r="AQ612"/>
          <cell r="AR612"/>
          <cell r="AS612"/>
          <cell r="AT612"/>
          <cell r="AU612"/>
          <cell r="AV612"/>
          <cell r="AW612"/>
          <cell r="AX612"/>
          <cell r="AY612"/>
          <cell r="AZ612"/>
          <cell r="BA612"/>
          <cell r="BB612"/>
          <cell r="BC612" t="str">
            <v>สารุทธ์</v>
          </cell>
          <cell r="BD612"/>
          <cell r="BE612"/>
          <cell r="BF612" t="str">
            <v>ศูนย์ 2</v>
          </cell>
          <cell r="BG612"/>
          <cell r="BH612">
            <v>883262011621</v>
          </cell>
          <cell r="BI612" t="str">
            <v>นางสาววาลิกา   ธนูแปง</v>
          </cell>
          <cell r="BJ612"/>
          <cell r="BK612"/>
          <cell r="BL612"/>
          <cell r="BM612"/>
          <cell r="BN612" t="str">
            <v>1.นางสาววาลิกา  ธนูแปง
2.นางปณชล  จันทร์เทพ
3.นายปริญ  สุยะน้อย
4.นายธปณัฐ  เดินฉาย</v>
          </cell>
          <cell r="BO612" t="str">
            <v>ผู้กู้
ผู้ค้ำประกันอ(ล.2)
คู่สมรส (ล.2)
ผู้ค้ำประกัน (ล.3)</v>
          </cell>
          <cell r="BP612" t="str">
            <v>1-5017-00069-21-1
1-5017-00007-96-7
1-5106-00059-38-7
1-5017-00052-94-6</v>
          </cell>
          <cell r="BQ612"/>
          <cell r="BR612"/>
          <cell r="BS612"/>
          <cell r="BT612"/>
          <cell r="BU612"/>
          <cell r="BV612"/>
          <cell r="BW612"/>
          <cell r="BX612"/>
          <cell r="BY612"/>
          <cell r="BZ612"/>
          <cell r="CA612"/>
          <cell r="CB612"/>
          <cell r="CC612"/>
          <cell r="CD612"/>
          <cell r="CE612"/>
          <cell r="CF612"/>
          <cell r="CG612"/>
          <cell r="CH612"/>
          <cell r="CI612"/>
          <cell r="CJ612"/>
          <cell r="CK612"/>
          <cell r="CL612"/>
          <cell r="CM612"/>
          <cell r="CN612"/>
          <cell r="CO612"/>
          <cell r="CP612"/>
          <cell r="CQ612"/>
          <cell r="CR612"/>
          <cell r="CS612"/>
          <cell r="CT612"/>
          <cell r="CU612"/>
          <cell r="CV612"/>
          <cell r="CW612"/>
          <cell r="CX612"/>
          <cell r="CY612"/>
          <cell r="CZ612"/>
        </row>
        <row r="613">
          <cell r="B613">
            <v>608</v>
          </cell>
          <cell r="C613">
            <v>16</v>
          </cell>
          <cell r="D613">
            <v>4</v>
          </cell>
          <cell r="E613">
            <v>2563</v>
          </cell>
          <cell r="F613">
            <v>800041114128</v>
          </cell>
          <cell r="G613" t="str">
            <v>นางสาว</v>
          </cell>
          <cell r="H613" t="str">
            <v>อริสา</v>
          </cell>
          <cell r="I613" t="str">
            <v>เตจา</v>
          </cell>
          <cell r="J613">
            <v>1501700052849</v>
          </cell>
          <cell r="K613" t="str">
            <v>ดอยเต่า</v>
          </cell>
          <cell r="L613" t="str">
            <v>เชียงใหม่ 2</v>
          </cell>
          <cell r="M613">
            <v>8</v>
          </cell>
          <cell r="N613" t="str">
            <v>พัฒนาองค์กรชุมชน (รายบุคคล)</v>
          </cell>
          <cell r="O613" t="str">
            <v>1.บุคคลค้ำประกัน</v>
          </cell>
          <cell r="P613">
            <v>144307.04</v>
          </cell>
          <cell r="Q613">
            <v>40179.22</v>
          </cell>
          <cell r="R613" t="str">
            <v>จังหวัดฮอด</v>
          </cell>
          <cell r="S613" t="str">
            <v>ผบ.1194</v>
          </cell>
          <cell r="T613">
            <v>2562</v>
          </cell>
          <cell r="U613" t="str">
            <v>ผบ.1385</v>
          </cell>
          <cell r="V613">
            <v>2562</v>
          </cell>
          <cell r="W613">
            <v>12</v>
          </cell>
          <cell r="X613">
            <v>12</v>
          </cell>
          <cell r="Y613">
            <v>2562</v>
          </cell>
          <cell r="Z613"/>
          <cell r="AA613"/>
          <cell r="AB613"/>
          <cell r="AC613"/>
          <cell r="AD613"/>
          <cell r="AE613"/>
          <cell r="AF613"/>
          <cell r="AG613"/>
          <cell r="AH613"/>
          <cell r="AI613"/>
          <cell r="AJ613"/>
          <cell r="AK613"/>
          <cell r="AL613"/>
          <cell r="AM613"/>
          <cell r="AN613"/>
          <cell r="AO613"/>
          <cell r="AP613"/>
          <cell r="AQ613"/>
          <cell r="AR613"/>
          <cell r="AS613"/>
          <cell r="AT613"/>
          <cell r="AU613"/>
          <cell r="AV613"/>
          <cell r="AW613"/>
          <cell r="AX613"/>
          <cell r="AY613"/>
          <cell r="AZ613"/>
          <cell r="BA613"/>
          <cell r="BB613"/>
          <cell r="BC613" t="str">
            <v>สารุทธ์</v>
          </cell>
          <cell r="BD613"/>
          <cell r="BE613"/>
          <cell r="BF613" t="str">
            <v>ศูนย์ 2</v>
          </cell>
          <cell r="BG613"/>
          <cell r="BH613">
            <v>883262011597</v>
          </cell>
          <cell r="BI613" t="str">
            <v>นางสาวอริสา   เตจา</v>
          </cell>
          <cell r="BJ613"/>
          <cell r="BK613"/>
          <cell r="BL613"/>
          <cell r="BM613"/>
          <cell r="BN613" t="str">
            <v>1.นางสาวอริสา  เตจา
2.นายณรงค์  เคารพปรัชญา
2.นางสาวสาลิกา  ยอดเรือน
3.นายมา  กันทะวัง</v>
          </cell>
          <cell r="BO613" t="str">
            <v>ผู้กู้
คู่สมรส (ล.1)
ผู้ค้ำประกัน (ล.2)
ผู้ค้ำประกัน (ล.3)</v>
          </cell>
          <cell r="BP613" t="str">
            <v>1-5017-00052-84-9
1-5018-00008-02-7
1-5017-00067-74-9
3-5017-00169-57-2</v>
          </cell>
          <cell r="BQ613" t="str">
            <v>-ไม่พบว่ามีกรรมสิทธิ์ในที่ดิน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จ.เชียงใหม่
-พบว่ามีกรรมสิทธิ์ในที่ดิน  โฉนดเลขที่  907 , 8406  ต.โปงทุ่ง  อ.ดอยเต่า  จ.เชียงใหม่
-ไม่พบว่ามีกรรมสิทธิ์ในที่ดิน  อ.เมืองเชียงใหม่  จ.เชียงใหม่</v>
          </cell>
          <cell r="BR613" t="str">
            <v>พบ</v>
          </cell>
          <cell r="BS613" t="str">
            <v>พบ</v>
          </cell>
          <cell r="BT613">
            <v>4</v>
          </cell>
          <cell r="BU613"/>
          <cell r="BV613"/>
          <cell r="BW613"/>
          <cell r="BX613"/>
          <cell r="BY613"/>
          <cell r="BZ613"/>
          <cell r="CA613"/>
          <cell r="CB613"/>
          <cell r="CC613"/>
          <cell r="CD613"/>
          <cell r="CE613"/>
          <cell r="CF613"/>
          <cell r="CG613"/>
          <cell r="CH613"/>
          <cell r="CI613"/>
          <cell r="CJ613"/>
          <cell r="CK613"/>
          <cell r="CL613"/>
          <cell r="CM613"/>
          <cell r="CN613"/>
          <cell r="CO613"/>
          <cell r="CP613"/>
          <cell r="CQ613"/>
          <cell r="CR613"/>
          <cell r="CS613"/>
          <cell r="CT613"/>
          <cell r="CU613"/>
          <cell r="CV613"/>
          <cell r="CW613"/>
          <cell r="CX613"/>
          <cell r="CY613"/>
          <cell r="CZ613"/>
        </row>
        <row r="614">
          <cell r="B614">
            <v>609</v>
          </cell>
          <cell r="C614">
            <v>16</v>
          </cell>
          <cell r="D614">
            <v>4</v>
          </cell>
          <cell r="E614">
            <v>2563</v>
          </cell>
          <cell r="F614">
            <v>800040163548</v>
          </cell>
          <cell r="G614" t="str">
            <v>นางสาว</v>
          </cell>
          <cell r="H614" t="str">
            <v>วิจิตรา</v>
          </cell>
          <cell r="I614" t="str">
            <v>กาวิชัย</v>
          </cell>
          <cell r="J614" t="str">
            <v>1 5017 00007 75 4</v>
          </cell>
          <cell r="K614" t="str">
            <v>ดอยเต่า</v>
          </cell>
          <cell r="L614" t="str">
            <v>เชียงใหม่ 2</v>
          </cell>
          <cell r="M614">
            <v>8</v>
          </cell>
          <cell r="N614" t="str">
            <v>พัฒนาองค์กรชุมชน (รายบุคคล)</v>
          </cell>
          <cell r="O614" t="str">
            <v>1.บุคคลค้ำประกัน</v>
          </cell>
          <cell r="P614">
            <v>127325.78</v>
          </cell>
          <cell r="Q614">
            <v>11711.3</v>
          </cell>
          <cell r="R614" t="str">
            <v>จังหวัดฮอด</v>
          </cell>
          <cell r="S614" t="str">
            <v>ผบ.1118</v>
          </cell>
          <cell r="T614">
            <v>2562</v>
          </cell>
          <cell r="U614" t="str">
            <v>ผบ.1373</v>
          </cell>
          <cell r="V614">
            <v>2562</v>
          </cell>
          <cell r="W614">
            <v>25</v>
          </cell>
          <cell r="X614">
            <v>11</v>
          </cell>
          <cell r="Y614">
            <v>2562</v>
          </cell>
          <cell r="Z614"/>
          <cell r="AA614"/>
          <cell r="AB614"/>
          <cell r="AC614"/>
          <cell r="AD614"/>
          <cell r="AE614"/>
          <cell r="AF614"/>
          <cell r="AG614"/>
          <cell r="AH614"/>
          <cell r="AI614"/>
          <cell r="AJ614"/>
          <cell r="AK614"/>
          <cell r="AL614"/>
          <cell r="AM614"/>
          <cell r="AN614"/>
          <cell r="AO614"/>
          <cell r="AP614"/>
          <cell r="AQ614"/>
          <cell r="AR614"/>
          <cell r="AS614"/>
          <cell r="AT614"/>
          <cell r="AU614"/>
          <cell r="AV614"/>
          <cell r="AW614"/>
          <cell r="AX614"/>
          <cell r="AY614"/>
          <cell r="AZ614"/>
          <cell r="BA614"/>
          <cell r="BB614"/>
          <cell r="BC614" t="str">
            <v>สารุทธ์</v>
          </cell>
          <cell r="BD614"/>
          <cell r="BE614"/>
          <cell r="BF614" t="str">
            <v>ศูนย์ 2</v>
          </cell>
          <cell r="BG614"/>
          <cell r="BH614">
            <v>883262011604</v>
          </cell>
          <cell r="BI614" t="str">
            <v>นางสาววิจิตรา   กาวิชัย</v>
          </cell>
          <cell r="BJ614"/>
          <cell r="BK614"/>
          <cell r="BL614"/>
          <cell r="BM614"/>
          <cell r="BN614" t="str">
            <v>1.นางสาววิจิตรา  กาวิชัย
2.นายวัชรชัย  แปงอี
3.นางสาวณัฐชุตา  สีแก้ว
4.นางฉันทนา  รักษาก้านตง
5.นายอดิศักดิ์  รักษาก้านตง</v>
          </cell>
          <cell r="BO614" t="str">
            <v>ผู้กู้
คู่สมรส (ล.1)
ผู้ค้ำประกัน (ล.2)
ผู้ค้ำประกัน (ล.3)
คู่สมรส (ล.3)</v>
          </cell>
          <cell r="BP614" t="str">
            <v>1-5017-00007-75-4
3-5017-00061-70-4
1-5017-00056-85-2
3-5017-00224-19-1
3-4501-00954-67-8</v>
          </cell>
          <cell r="BQ614" t="str">
            <v>-พบว่ามีกรรมสิทธิ์ในที่ดิน  น.ส. 3 ก. เลขที่  3142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10842 , 11449 และ น.ส. 3 ก. เลขที่  2978 , 4275 (ไม่พบ น.ส. 3ก. และ สารบบ)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4" t="str">
            <v>พบ</v>
          </cell>
          <cell r="BS614" t="str">
            <v>พบ</v>
          </cell>
          <cell r="BT614">
            <v>5</v>
          </cell>
          <cell r="BU614"/>
          <cell r="BV614"/>
          <cell r="BW614"/>
          <cell r="BX614"/>
          <cell r="BY614"/>
          <cell r="BZ614"/>
          <cell r="CA614"/>
          <cell r="CB614"/>
          <cell r="CC614"/>
          <cell r="CD614"/>
          <cell r="CE614"/>
          <cell r="CF614"/>
          <cell r="CG614"/>
          <cell r="CH614"/>
          <cell r="CI614"/>
          <cell r="CJ614"/>
          <cell r="CK614"/>
          <cell r="CL614"/>
          <cell r="CM614"/>
          <cell r="CN614"/>
          <cell r="CO614"/>
          <cell r="CP614"/>
          <cell r="CQ614"/>
          <cell r="CR614"/>
          <cell r="CS614"/>
          <cell r="CT614"/>
          <cell r="CU614"/>
          <cell r="CV614"/>
          <cell r="CW614"/>
          <cell r="CX614"/>
          <cell r="CY614"/>
          <cell r="CZ614"/>
        </row>
        <row r="615">
          <cell r="B615">
            <v>610</v>
          </cell>
          <cell r="C615">
            <v>16</v>
          </cell>
          <cell r="D615">
            <v>4</v>
          </cell>
          <cell r="E615">
            <v>2563</v>
          </cell>
          <cell r="F615">
            <v>800054264995</v>
          </cell>
          <cell r="G615" t="str">
            <v>นาย</v>
          </cell>
          <cell r="H615" t="str">
            <v>ณัฐวุฒิ</v>
          </cell>
          <cell r="I615" t="str">
            <v>ประทุมเมศร์</v>
          </cell>
          <cell r="J615">
            <v>1119900363695</v>
          </cell>
          <cell r="K615" t="str">
            <v>ดอยเต่า</v>
          </cell>
          <cell r="L615" t="str">
            <v>เชียงใหม่ 2</v>
          </cell>
          <cell r="M615">
            <v>8</v>
          </cell>
          <cell r="N615" t="str">
            <v>พัฒนาองค์กรชุมชน (รายบุคคล)</v>
          </cell>
          <cell r="O615" t="str">
            <v>1.บุคคลค้ำประกัน</v>
          </cell>
          <cell r="P615">
            <v>198182</v>
          </cell>
          <cell r="Q615">
            <v>85558.91</v>
          </cell>
          <cell r="R615" t="str">
            <v>จังหวัดฮอด</v>
          </cell>
          <cell r="S615" t="str">
            <v>ผบ.1113</v>
          </cell>
          <cell r="T615">
            <v>2562</v>
          </cell>
          <cell r="U615" t="str">
            <v>ผบ.1380</v>
          </cell>
          <cell r="V615">
            <v>2562</v>
          </cell>
          <cell r="W615">
            <v>25</v>
          </cell>
          <cell r="X615">
            <v>11</v>
          </cell>
          <cell r="Y615">
            <v>2562</v>
          </cell>
          <cell r="Z615"/>
          <cell r="AA615"/>
          <cell r="AB615"/>
          <cell r="AC615"/>
          <cell r="AD615"/>
          <cell r="AE615"/>
          <cell r="AF615"/>
          <cell r="AG615"/>
          <cell r="AH615"/>
          <cell r="AI615"/>
          <cell r="AJ615"/>
          <cell r="AK615"/>
          <cell r="AL615"/>
          <cell r="AM615"/>
          <cell r="AN615"/>
          <cell r="AO615"/>
          <cell r="AP615"/>
          <cell r="AQ615"/>
          <cell r="AR615"/>
          <cell r="AS615"/>
          <cell r="AT615"/>
          <cell r="AU615"/>
          <cell r="AV615"/>
          <cell r="AW615"/>
          <cell r="AX615"/>
          <cell r="AY615"/>
          <cell r="AZ615"/>
          <cell r="BA615"/>
          <cell r="BB615" t="str">
            <v>คำสั่งถอนการยึด 28/2/2566 เนื่องจากชำระหนี้ปิดบัญชี//ถอนการยึดและบังคับคดี 10/3/2566</v>
          </cell>
          <cell r="BC615" t="str">
            <v>สารุทธ์</v>
          </cell>
          <cell r="BD615"/>
          <cell r="BE615"/>
          <cell r="BF615" t="str">
            <v>ศูนย์ 2</v>
          </cell>
          <cell r="BG615"/>
          <cell r="BH615">
            <v>883262011581</v>
          </cell>
          <cell r="BI615" t="str">
            <v>นายณัฐวุฒิ   ประทุมเมศร์</v>
          </cell>
          <cell r="BJ615"/>
          <cell r="BK615"/>
          <cell r="BL615"/>
          <cell r="BM615"/>
          <cell r="BN615" t="str">
            <v>1.นายณัฐวุฒิ  ประทุมเมศร์
2.นางสาวจุฑามาศ  ไชยพรหม
3.นางทองใบ  ด้วงยศ
4.นายทนง  ด้วงยศ</v>
          </cell>
          <cell r="BO615" t="str">
            <v>ผู้กู้
ผู้ค้ำประกัน (ล.2)
ผู้ค้ำประกัน (ล.3)
คู่สมรส (ล.3)</v>
          </cell>
          <cell r="BP615" t="str">
            <v>1-1199-00363-69-5
3-5017-00009-81-8
3-4016-00081-84-4
5-5804-90009-84-7</v>
          </cell>
          <cell r="BQ615" t="str">
            <v>-ไม่พบว่ามีกรรมสิทธิ์ในที่ดิน  อ.เมืองเชียงใหม่ , อ.ดอยเต่า  จ.เชียงใหม่
-พบว่ามีกรรมสิทธิ์ในที่ดิน  โฉนดเลขที่  6765  ต.บ้านแอ่น  อ.ดอยเต่า  จ.เชียงใหม่
-ไม่พบว่ามีกรรมสิทธิ์ในที่ดิน  อ.เมืองเชียงใหม่  จ.เชียงใหม่
-พบว่ามีกรรมสิทธิ์ในที่ดิน  โฉนดเลขที่  12854  ต.บ้านแอ่น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5" t="str">
            <v>พบ</v>
          </cell>
          <cell r="BS615" t="str">
            <v>พบ</v>
          </cell>
          <cell r="BT615">
            <v>4</v>
          </cell>
          <cell r="BU615"/>
          <cell r="BV615"/>
          <cell r="BW615"/>
          <cell r="BX615"/>
          <cell r="BY615"/>
          <cell r="BZ615"/>
          <cell r="CA615"/>
          <cell r="CB615"/>
          <cell r="CC615"/>
          <cell r="CD615"/>
          <cell r="CE615"/>
          <cell r="CF615"/>
          <cell r="CG615"/>
          <cell r="CH615"/>
          <cell r="CI615"/>
          <cell r="CJ615"/>
          <cell r="CK615"/>
          <cell r="CL615"/>
          <cell r="CM615"/>
          <cell r="CN615"/>
          <cell r="CO615"/>
          <cell r="CP615"/>
          <cell r="CQ615"/>
          <cell r="CR615"/>
          <cell r="CS615"/>
          <cell r="CT615"/>
          <cell r="CU615"/>
          <cell r="CV615"/>
          <cell r="CW615"/>
          <cell r="CX615"/>
          <cell r="CY615">
            <v>243323</v>
          </cell>
          <cell r="CZ615"/>
        </row>
        <row r="616">
          <cell r="B616">
            <v>611</v>
          </cell>
          <cell r="C616">
            <v>16</v>
          </cell>
          <cell r="D616">
            <v>4</v>
          </cell>
          <cell r="E616">
            <v>2563</v>
          </cell>
          <cell r="F616">
            <v>800059739741</v>
          </cell>
          <cell r="G616" t="str">
            <v>นางสาว</v>
          </cell>
          <cell r="H616" t="str">
            <v>จิ๋ม</v>
          </cell>
          <cell r="I616" t="str">
            <v>ปุ๊ดจุมภู</v>
          </cell>
          <cell r="J616">
            <v>1501700005301</v>
          </cell>
          <cell r="K616" t="str">
            <v>ดอยเต่า</v>
          </cell>
          <cell r="L616" t="str">
            <v>เชียงใหม่ 2</v>
          </cell>
          <cell r="M616">
            <v>8</v>
          </cell>
          <cell r="N616" t="str">
            <v>พัฒนาองค์กรชุมชน (รายบุคคล)</v>
          </cell>
          <cell r="O616" t="str">
            <v>1.บุคคลค้ำประกัน</v>
          </cell>
          <cell r="P616">
            <v>98278.68</v>
          </cell>
          <cell r="Q616">
            <v>33241.03</v>
          </cell>
          <cell r="R616" t="str">
            <v>จังหวัดฮอด</v>
          </cell>
          <cell r="S616" t="str">
            <v>ผบ.1196</v>
          </cell>
          <cell r="T616">
            <v>2562</v>
          </cell>
          <cell r="U616" t="str">
            <v>ผบ.1386</v>
          </cell>
          <cell r="V616">
            <v>2562</v>
          </cell>
          <cell r="W616">
            <v>12</v>
          </cell>
          <cell r="X616">
            <v>12</v>
          </cell>
          <cell r="Y616">
            <v>2562</v>
          </cell>
          <cell r="Z616"/>
          <cell r="AA616"/>
          <cell r="AB616"/>
          <cell r="AC616"/>
          <cell r="AD616"/>
          <cell r="AE616"/>
          <cell r="AF616"/>
          <cell r="AG616"/>
          <cell r="AH616"/>
          <cell r="AI616"/>
          <cell r="AJ616"/>
          <cell r="AK616"/>
          <cell r="AL616"/>
          <cell r="AM616"/>
          <cell r="AN616"/>
          <cell r="AO616"/>
          <cell r="AP616"/>
          <cell r="AQ616"/>
          <cell r="AR616"/>
          <cell r="AS616"/>
          <cell r="AT616"/>
          <cell r="AU616"/>
          <cell r="AV616"/>
          <cell r="AW616"/>
          <cell r="AX616"/>
          <cell r="AY616"/>
          <cell r="AZ616"/>
          <cell r="BA616"/>
          <cell r="BB616"/>
          <cell r="BC616" t="str">
            <v>สารุทธ์</v>
          </cell>
          <cell r="BD616"/>
          <cell r="BE616"/>
          <cell r="BF616" t="str">
            <v>ศูนย์ 2</v>
          </cell>
          <cell r="BG616"/>
          <cell r="BH616">
            <v>883262011589</v>
          </cell>
          <cell r="BI616" t="str">
            <v>นางสาวจิ๋ม   ปุ๊ดจุมภู</v>
          </cell>
          <cell r="BJ616"/>
          <cell r="BK616"/>
          <cell r="BL616"/>
          <cell r="BM616"/>
          <cell r="BN616" t="str">
            <v>1.นางสาวจิ๋ม  ปุ๊ดจุมภู
2.นายแสงอรุณ  พรมชาติ
3.นางนิตยา  บุญทาคำ
4.นายเอกรินทร์  บุญทาคำ</v>
          </cell>
          <cell r="BO616" t="str">
            <v>ผู้กู้
ผู้ค้ำประกัน (ล.2)
ผู้ค้ำประกัน (ล.3)
คู่สมรส (ล.3)</v>
          </cell>
          <cell r="BP616" t="str">
            <v>1-5017-00005-30-1
1-5302-00062-16-0
1-5104-00100-17-1
3-5016-00192-60-2</v>
          </cell>
          <cell r="BQ61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6" t="str">
            <v>ไม่พบ</v>
          </cell>
          <cell r="BS616" t="str">
            <v>พบ</v>
          </cell>
          <cell r="BT616">
            <v>4</v>
          </cell>
          <cell r="BU616"/>
          <cell r="BV616"/>
          <cell r="BW616"/>
          <cell r="BX616"/>
          <cell r="BY616"/>
          <cell r="BZ616"/>
          <cell r="CA616"/>
          <cell r="CB616"/>
          <cell r="CC616"/>
          <cell r="CD616"/>
          <cell r="CE616"/>
          <cell r="CF616"/>
          <cell r="CG616"/>
          <cell r="CH616"/>
          <cell r="CI616"/>
          <cell r="CJ616"/>
          <cell r="CK616"/>
          <cell r="CL616"/>
          <cell r="CM616"/>
          <cell r="CN616"/>
          <cell r="CO616"/>
          <cell r="CP616"/>
          <cell r="CQ616"/>
          <cell r="CR616"/>
          <cell r="CS616"/>
          <cell r="CT616"/>
          <cell r="CU616"/>
          <cell r="CV616"/>
          <cell r="CW616"/>
          <cell r="CX616"/>
          <cell r="CY616"/>
          <cell r="CZ616"/>
        </row>
        <row r="617">
          <cell r="B617">
            <v>612</v>
          </cell>
          <cell r="C617">
            <v>16</v>
          </cell>
          <cell r="D617">
            <v>4</v>
          </cell>
          <cell r="E617">
            <v>2563</v>
          </cell>
          <cell r="F617">
            <v>800059739725</v>
          </cell>
          <cell r="G617" t="str">
            <v>นาย</v>
          </cell>
          <cell r="H617" t="str">
            <v>แสงอรุณ</v>
          </cell>
          <cell r="I617" t="str">
            <v>พรมชาติ</v>
          </cell>
          <cell r="J617" t="str">
            <v>1 5302 00062 16 0</v>
          </cell>
          <cell r="K617" t="str">
            <v>ดอยเต่า</v>
          </cell>
          <cell r="L617" t="str">
            <v>เชียงใหม่ 2</v>
          </cell>
          <cell r="M617">
            <v>8</v>
          </cell>
          <cell r="N617" t="str">
            <v>พัฒนาองค์กรชุมชน (รายบุคคล)</v>
          </cell>
          <cell r="O617" t="str">
            <v>1.บุคคลค้ำประกัน</v>
          </cell>
          <cell r="P617">
            <v>93125</v>
          </cell>
          <cell r="Q617">
            <v>23322.97</v>
          </cell>
          <cell r="R617" t="str">
            <v>จังหวัดฮอด</v>
          </cell>
          <cell r="S617" t="str">
            <v>ผบ.1204</v>
          </cell>
          <cell r="T617">
            <v>2562</v>
          </cell>
          <cell r="U617" t="str">
            <v>ผบ.1389</v>
          </cell>
          <cell r="V617">
            <v>2562</v>
          </cell>
          <cell r="W617">
            <v>25</v>
          </cell>
          <cell r="X617">
            <v>11</v>
          </cell>
          <cell r="Y617">
            <v>2562</v>
          </cell>
          <cell r="Z617"/>
          <cell r="AA617"/>
          <cell r="AB617"/>
          <cell r="AC617"/>
          <cell r="AD617"/>
          <cell r="AE617"/>
          <cell r="AF617"/>
          <cell r="AG617"/>
          <cell r="AH617"/>
          <cell r="AI617"/>
          <cell r="AJ617"/>
          <cell r="AK617"/>
          <cell r="AL617"/>
          <cell r="AM617"/>
          <cell r="AN617"/>
          <cell r="AO617"/>
          <cell r="AP617"/>
          <cell r="AQ617"/>
          <cell r="AR617"/>
          <cell r="AS617"/>
          <cell r="AT617"/>
          <cell r="AU617"/>
          <cell r="AV617"/>
          <cell r="AW617"/>
          <cell r="AX617"/>
          <cell r="AY617"/>
          <cell r="AZ617"/>
          <cell r="BA617"/>
          <cell r="BB617"/>
          <cell r="BC617" t="str">
            <v>สารุทธ์</v>
          </cell>
          <cell r="BD617"/>
          <cell r="BE617"/>
          <cell r="BF617" t="str">
            <v>ศูนย์ 2</v>
          </cell>
          <cell r="BG617"/>
          <cell r="BH617">
            <v>883262011610</v>
          </cell>
          <cell r="BI617" t="str">
            <v>นายแสงอรุณ   พรมชาติ</v>
          </cell>
          <cell r="BJ617"/>
          <cell r="BK617"/>
          <cell r="BL617"/>
          <cell r="BM617"/>
          <cell r="BN617" t="str">
            <v>1.นายแสงอรุณ  พรมชาติ
2.นางสาวจิ๋ม  ปุ๊ดจุมภู
3.นางนิตยา  บุญทาคำ
4.นายเอกรินทร์  บุญทาคำ</v>
          </cell>
          <cell r="BO617" t="str">
            <v>ผู้กู้
ผู้ค้ำประกัน (ล.2)
ผู้ค้ำประกัน (ล.3)
คู่สมรส (ล.3)</v>
          </cell>
          <cell r="BP617" t="str">
            <v>1-5302-00062-16-0
1-5017-00005-30-1
1-5104-00100-17-1
3-5016-00192-60-2</v>
          </cell>
          <cell r="BQ617"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7" t="str">
            <v>ไม่พบ</v>
          </cell>
          <cell r="BS617" t="str">
            <v>พบ</v>
          </cell>
          <cell r="BT617">
            <v>4</v>
          </cell>
          <cell r="BU617"/>
          <cell r="BV617"/>
          <cell r="BW617"/>
          <cell r="BX617"/>
          <cell r="BY617"/>
          <cell r="BZ617"/>
          <cell r="CA617"/>
          <cell r="CB617"/>
          <cell r="CC617"/>
          <cell r="CD617"/>
          <cell r="CE617"/>
          <cell r="CF617"/>
          <cell r="CG617"/>
          <cell r="CH617"/>
          <cell r="CI617"/>
          <cell r="CJ617"/>
          <cell r="CK617"/>
          <cell r="CL617"/>
          <cell r="CM617"/>
          <cell r="CN617"/>
          <cell r="CO617"/>
          <cell r="CP617"/>
          <cell r="CQ617"/>
          <cell r="CR617"/>
          <cell r="CS617"/>
          <cell r="CT617"/>
          <cell r="CU617"/>
          <cell r="CV617"/>
          <cell r="CW617"/>
          <cell r="CX617"/>
          <cell r="CY617"/>
          <cell r="CZ617"/>
        </row>
        <row r="618">
          <cell r="B618">
            <v>613</v>
          </cell>
          <cell r="C618">
            <v>16</v>
          </cell>
          <cell r="D618">
            <v>4</v>
          </cell>
          <cell r="E618">
            <v>2563</v>
          </cell>
          <cell r="F618">
            <v>800041303523</v>
          </cell>
          <cell r="G618" t="str">
            <v>นาย</v>
          </cell>
          <cell r="H618" t="str">
            <v>เทวิน</v>
          </cell>
          <cell r="I618" t="str">
            <v>ใจหนู</v>
          </cell>
          <cell r="J618" t="str">
            <v>3 5017 00035 82 7</v>
          </cell>
          <cell r="K618" t="str">
            <v>ดอยเต่า</v>
          </cell>
          <cell r="L618" t="str">
            <v>เชียงใหม่ 2</v>
          </cell>
          <cell r="M618">
            <v>8</v>
          </cell>
          <cell r="N618" t="str">
            <v>พัฒนาองค์กรชุมชน (รายบุคคล)</v>
          </cell>
          <cell r="O618" t="str">
            <v>1.บุคคลค้ำประกัน</v>
          </cell>
          <cell r="P618">
            <v>80284.210000000006</v>
          </cell>
          <cell r="Q618">
            <v>19885.12</v>
          </cell>
          <cell r="R618" t="str">
            <v>จังหวัดฮอด</v>
          </cell>
          <cell r="S618" t="str">
            <v>ผบ.1125</v>
          </cell>
          <cell r="T618">
            <v>2562</v>
          </cell>
          <cell r="U618" t="str">
            <v>ผบ.1375</v>
          </cell>
          <cell r="V618">
            <v>2562</v>
          </cell>
          <cell r="W618">
            <v>25</v>
          </cell>
          <cell r="X618">
            <v>11</v>
          </cell>
          <cell r="Y618">
            <v>2562</v>
          </cell>
          <cell r="Z618"/>
          <cell r="AA618"/>
          <cell r="AB618"/>
          <cell r="AC618"/>
          <cell r="AD618"/>
          <cell r="AE618"/>
          <cell r="AF618"/>
          <cell r="AG618"/>
          <cell r="AH618"/>
          <cell r="AI618"/>
          <cell r="AJ618"/>
          <cell r="AK618"/>
          <cell r="AL618"/>
          <cell r="AM618"/>
          <cell r="AN618"/>
          <cell r="AO618"/>
          <cell r="AP618"/>
          <cell r="AQ618"/>
          <cell r="AR618"/>
          <cell r="AS618"/>
          <cell r="AT618"/>
          <cell r="AU618"/>
          <cell r="AV618"/>
          <cell r="AW618"/>
          <cell r="AX618"/>
          <cell r="AY618"/>
          <cell r="AZ618"/>
          <cell r="BA618"/>
          <cell r="BB618"/>
          <cell r="BC618" t="str">
            <v>สารุทธ์</v>
          </cell>
          <cell r="BD618"/>
          <cell r="BE618"/>
          <cell r="BF618" t="str">
            <v>ศูนย์ 2</v>
          </cell>
          <cell r="BG618"/>
          <cell r="BH618">
            <v>883262011615</v>
          </cell>
          <cell r="BI618" t="str">
            <v>นายเทวิน   ใจหนู</v>
          </cell>
          <cell r="BJ618"/>
          <cell r="BK618"/>
          <cell r="BL618"/>
          <cell r="BM618"/>
          <cell r="BN618" t="str">
            <v>1.นายเทวิน  ใจหนู
2.นางสาวธัญญรัตน์  ใจหนู
3.นางจันทร์  เป็งติ๊บ
4.นายก้าน  เป็งติ๊บ
5.นางสาวสุรีรัตน์  แก้วอินต๊ะ</v>
          </cell>
          <cell r="BO618" t="str">
            <v>ผู้กู้
คู่สมรส (ล.1)
ผู้ค้ำประกัน (ล.2)
คู่สมรส (ล.2)
ผู้ค้ำประกัน (ล.3)</v>
          </cell>
          <cell r="BP618" t="str">
            <v>3-5017-00035-82-7
3-5017-00201-44-1
3-5017-00199-03-0
3-5099-00777-20-4
1-5017-00052-02-4</v>
          </cell>
          <cell r="BQ618" t="str">
            <v>-ไม่พบว่ามีกรรมสิทธิ์ในที่ดิน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325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v>
          </cell>
          <cell r="BR618" t="str">
            <v>พบ</v>
          </cell>
          <cell r="BS618" t="str">
            <v>พบ</v>
          </cell>
          <cell r="BT618">
            <v>5</v>
          </cell>
          <cell r="BU618"/>
          <cell r="BV618"/>
          <cell r="BW618"/>
          <cell r="BX618"/>
          <cell r="BY618"/>
          <cell r="BZ618"/>
          <cell r="CA618"/>
          <cell r="CB618"/>
          <cell r="CC618"/>
          <cell r="CD618"/>
          <cell r="CE618"/>
          <cell r="CF618"/>
          <cell r="CG618"/>
          <cell r="CH618"/>
          <cell r="CI618"/>
          <cell r="CJ618"/>
          <cell r="CK618"/>
          <cell r="CL618"/>
          <cell r="CM618"/>
          <cell r="CN618"/>
          <cell r="CO618"/>
          <cell r="CP618"/>
          <cell r="CQ618"/>
          <cell r="CR618"/>
          <cell r="CS618"/>
          <cell r="CT618"/>
          <cell r="CU618"/>
          <cell r="CV618"/>
          <cell r="CW618"/>
          <cell r="CX618"/>
          <cell r="CY618"/>
          <cell r="CZ618"/>
        </row>
        <row r="619">
          <cell r="B619">
            <v>614</v>
          </cell>
          <cell r="C619">
            <v>17</v>
          </cell>
          <cell r="D619">
            <v>4</v>
          </cell>
          <cell r="E619">
            <v>2563</v>
          </cell>
          <cell r="F619">
            <v>800007233961</v>
          </cell>
          <cell r="G619" t="str">
            <v>นาง</v>
          </cell>
          <cell r="H619" t="str">
            <v>นวรัตน์</v>
          </cell>
          <cell r="I619" t="str">
            <v>สมบูรณ์หรือแข็งแรง</v>
          </cell>
          <cell r="J619">
            <v>3500300152604</v>
          </cell>
          <cell r="K619" t="str">
            <v>แม่แจ่ม</v>
          </cell>
          <cell r="L619" t="str">
            <v>เชียงใหม่ 3</v>
          </cell>
          <cell r="M619">
            <v>8</v>
          </cell>
          <cell r="N619" t="str">
            <v>พัฒนากลุ่มอาชีพ</v>
          </cell>
          <cell r="O619" t="str">
            <v>1.บุคคลค้ำประกัน</v>
          </cell>
          <cell r="P619"/>
          <cell r="Q619"/>
          <cell r="R619" t="str">
            <v>จังหวัดฮอด</v>
          </cell>
          <cell r="S619" t="str">
            <v>ผบ.1247</v>
          </cell>
          <cell r="T619">
            <v>2561</v>
          </cell>
          <cell r="U619" t="str">
            <v>ผบ.1375</v>
          </cell>
          <cell r="V619">
            <v>2561</v>
          </cell>
          <cell r="W619"/>
          <cell r="X619"/>
          <cell r="Y619"/>
          <cell r="Z619">
            <v>20</v>
          </cell>
          <cell r="AA619">
            <v>11</v>
          </cell>
          <cell r="AB619">
            <v>2561</v>
          </cell>
          <cell r="AC619"/>
          <cell r="AD619"/>
          <cell r="AE619"/>
          <cell r="AF619"/>
          <cell r="AG619"/>
          <cell r="AH619"/>
          <cell r="AI619"/>
          <cell r="AJ619"/>
          <cell r="AK619"/>
          <cell r="AL619"/>
          <cell r="AM619"/>
          <cell r="AN619"/>
          <cell r="AO619"/>
          <cell r="AP619"/>
          <cell r="AQ619"/>
          <cell r="AR619"/>
          <cell r="AS619"/>
          <cell r="AT619"/>
          <cell r="AU619"/>
          <cell r="AV619"/>
          <cell r="AW619"/>
          <cell r="AX619"/>
          <cell r="AY619"/>
          <cell r="AZ619"/>
          <cell r="BA619"/>
          <cell r="BB619"/>
          <cell r="BC619" t="str">
            <v>สารุทธ์</v>
          </cell>
          <cell r="BD619"/>
          <cell r="BE619"/>
          <cell r="BF619" t="str">
            <v>ศูนย์ 2</v>
          </cell>
          <cell r="BG619"/>
          <cell r="BH619">
            <v>823761010219</v>
          </cell>
          <cell r="BI619" t="str">
            <v>นางนวรัตน์   สมบูรณ์หรือแข็งแรง</v>
          </cell>
          <cell r="BJ619"/>
          <cell r="BK619"/>
          <cell r="BL619"/>
          <cell r="BM619"/>
          <cell r="BN619" t="str">
            <v>1.นางนวรัตน์  แข็งแรง
2.นายสงกรานต์  แข็งแรง
3.นายจำรัส  สารพันธ์
4.นางดาเรศ  สารพันธ์
5.นางพจนี  ชมมัชยา
6.นายสุรพล  ชมมัชยา</v>
          </cell>
          <cell r="BO619" t="str">
            <v>ผู้กู้
คู่สมรส (ล.1)
ผู้ค้ำประกัน (ล.2)
คู่สมรส (ล.2)
ผู้ค้ำประกัน (ล.3)
คู่สมรส (ล.3)</v>
          </cell>
          <cell r="BP619" t="str">
            <v>3-5003-00152-60-4
3-5003-00025-49-1
3-5002-00423-47-9
3-5003-00028-22-9
3-5003-00159-39-1
3-5101-00064-91-4</v>
          </cell>
          <cell r="BQ619" t="str">
            <v>ไม่พบว่ามีกรรมสิทธิ์ในที่ดิน อ.เมืองเชียงใหม่ , อ.แม่แจ่ม  จ.เชียงใหม่
ไม่พบว่ามีกรรมสิทธิ์ในที่ดิน เขตประเวศ กรุงเทพมหานคร
ไม่พบว่ามีกรรมสิทธิ์ในที่ดิน อ.เมืองเชียงใหม่ , อ.แม่แจ่ม  จ.เชียงใหม่
ไม่พบว่ามีกรรมสิทธิ์ในที่ดิน อ.เมืองเชียงใหม่ , อ.แม่แจ่ม  จ.เชียงใหม่
พบว่ามีกรรมสิทธิ์ในที่ดิน โฉนดเลขที่ 59 , 1965 ต.ช่างเคิ่ง อ.แม่แจ่ม จ.เชียงใหม่ (สินสมรส)
ไม่พบว่ามีกรรมสิทธิ์ในที่ดิน อ.เมืองเชียงใหม่  จ.เชียงใหม่
พบว่ามีกรรมสิทธิ์ในที่ดิน โฉนดเลขที่ 977 ต.ช่างเคิ่ง อ.แม่แจ่ม จ.เชียงใหม่
ไม่พบว่ามีกรรมสิทธิ์ในที่ดิน อ.เมืองเชียงใหม่  จ.เชียงใหม่
ไม่พบว่ามีกรรมสิทธิ์ในที่ดิน อ.เมืองเชียงใหม่ , อ.แม่แจ่ม  จ.เชียงใหม่</v>
          </cell>
          <cell r="BR619" t="str">
            <v>พบ</v>
          </cell>
          <cell r="BS619" t="str">
            <v>พบ</v>
          </cell>
          <cell r="BT619">
            <v>6</v>
          </cell>
          <cell r="BU619"/>
          <cell r="BV619"/>
          <cell r="BW619"/>
          <cell r="BX619"/>
          <cell r="BY619"/>
          <cell r="BZ619"/>
          <cell r="CA619"/>
          <cell r="CB619"/>
          <cell r="CC619"/>
          <cell r="CD619"/>
          <cell r="CE619"/>
          <cell r="CF619"/>
          <cell r="CG619"/>
          <cell r="CH619"/>
          <cell r="CI619"/>
          <cell r="CJ619"/>
          <cell r="CK619"/>
          <cell r="CL619"/>
          <cell r="CM619"/>
          <cell r="CN619"/>
          <cell r="CO619"/>
          <cell r="CP619"/>
          <cell r="CQ619"/>
          <cell r="CR619"/>
          <cell r="CS619"/>
          <cell r="CT619"/>
          <cell r="CU619"/>
          <cell r="CV619"/>
          <cell r="CW619"/>
          <cell r="CX619"/>
          <cell r="CY619"/>
          <cell r="CZ619"/>
        </row>
        <row r="620">
          <cell r="B620">
            <v>615</v>
          </cell>
          <cell r="C620">
            <v>17</v>
          </cell>
          <cell r="D620">
            <v>4</v>
          </cell>
          <cell r="E620">
            <v>2563</v>
          </cell>
          <cell r="F620">
            <v>800008794052</v>
          </cell>
          <cell r="G620" t="str">
            <v>นางสาว</v>
          </cell>
          <cell r="H620" t="str">
            <v>จรรยา</v>
          </cell>
          <cell r="I620" t="str">
            <v>สัจจชลพันธ์</v>
          </cell>
          <cell r="J620">
            <v>5102000032036</v>
          </cell>
          <cell r="K620" t="str">
            <v>สันป่าตอง</v>
          </cell>
          <cell r="L620" t="str">
            <v>เชียงใหม่ 2</v>
          </cell>
          <cell r="M620">
            <v>8</v>
          </cell>
          <cell r="N620" t="str">
            <v>สินเชื่อเพื่อพัฒนากลุ่มอาชีพ</v>
          </cell>
          <cell r="O620" t="str">
            <v>1.บุคคลค้ำประกัน</v>
          </cell>
          <cell r="P620">
            <v>1063875.17</v>
          </cell>
          <cell r="Q620">
            <v>78055.7</v>
          </cell>
          <cell r="R620" t="str">
            <v>จังหวัดเชียงใหม่</v>
          </cell>
          <cell r="S620" t="str">
            <v>ผบ.2914</v>
          </cell>
          <cell r="T620">
            <v>2562</v>
          </cell>
          <cell r="U620" t="str">
            <v>ผบ.768</v>
          </cell>
          <cell r="V620">
            <v>2563</v>
          </cell>
          <cell r="W620">
            <v>27</v>
          </cell>
          <cell r="X620">
            <v>1</v>
          </cell>
          <cell r="Y620">
            <v>2563</v>
          </cell>
          <cell r="Z620"/>
          <cell r="AA620"/>
          <cell r="AB620"/>
          <cell r="AC620"/>
          <cell r="AD620"/>
          <cell r="AE620"/>
          <cell r="AF620"/>
          <cell r="AG620"/>
          <cell r="AH620"/>
          <cell r="AI620"/>
          <cell r="AJ620"/>
          <cell r="AK620"/>
          <cell r="AL620"/>
          <cell r="AM620"/>
          <cell r="AN620"/>
          <cell r="AO620"/>
          <cell r="AP620"/>
          <cell r="AQ620"/>
          <cell r="AR620"/>
          <cell r="AS620"/>
          <cell r="AT620"/>
          <cell r="AU620"/>
          <cell r="AV620"/>
          <cell r="AW620"/>
          <cell r="AX620"/>
          <cell r="AY620"/>
          <cell r="AZ620"/>
          <cell r="BA620"/>
          <cell r="BB620" t="str">
            <v>รายงานผลสืบวันที่ 10/5/2566//ถอนการยึดทรัพย์ 10/8/2566//รายงานถอนการยึดทรัพย์ 11/8/2566</v>
          </cell>
          <cell r="BC620" t="str">
            <v>สารุทธ์</v>
          </cell>
          <cell r="BD620"/>
          <cell r="BE620"/>
          <cell r="BF620" t="str">
            <v>ศูนย์ 2</v>
          </cell>
          <cell r="BG620"/>
          <cell r="BH620">
            <v>883262012102</v>
          </cell>
          <cell r="BI620" t="str">
            <v>นางสาวจรรยา   สัจจชลพันธ์</v>
          </cell>
          <cell r="BJ620"/>
          <cell r="BK620"/>
          <cell r="BL620"/>
          <cell r="BM620"/>
          <cell r="BN620" t="str">
            <v>1.นางสาวจรรยา  สัจจชลพันธ์
2.นายเอกนรินทร์  ติ๊บพูล
3.นางรัฐนันท์  วุฒิเดช
4.นายชำนาญ  ชัยคำมูล</v>
          </cell>
          <cell r="BO620" t="str">
            <v>ผู้กู้ (ล.1)
ผู้ค้ำประกัน (ล.2)
ผู้ค้ำประกัน (ล.3)
คู่สมรส (ล.3)</v>
          </cell>
          <cell r="BP620" t="str">
            <v>5-1020-00032-03-6
3-5012-00180-73-9
3-5015-00271-66-7
3-5015-00089-68-1</v>
          </cell>
          <cell r="BQ620"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อำเภอสรรพยา จังหวัดชัยนาท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 4953 ตำบลหารแก้ว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-พบว่ามีกรรมสิทธิ์ในที่ดินเลขโฉนด46261 ตำบลหนองแก๋ว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v>
          </cell>
          <cell r="BR620"/>
          <cell r="BS620"/>
          <cell r="BT620"/>
          <cell r="BU620"/>
          <cell r="BV620"/>
          <cell r="BW620"/>
          <cell r="BX620"/>
          <cell r="BY620" t="str">
            <v>1.นางสาวจรรยา  สัจจชลพันธ์
2.นายเอกนรินทร์  ติ๊บมูล
3.นางรัฐนันท์  วุฒิเดช
4.นายชำนาญ  ชัยคำมูล</v>
          </cell>
          <cell r="BZ620" t="str">
            <v>จำเลยที่ 1
จำเลยที่ 2
จำเลยที่ 3
คู่สมรสจำเลยที่ 3</v>
          </cell>
          <cell r="CA620" t="str">
            <v>5-1020-00032-03-6
3-5012-00180-73-9
3-5015-00272-66-7
3-5015-00089-68-1</v>
          </cell>
          <cell r="CB620" t="str">
            <v>-ไม่พบว่ามีกรรมสิทธิ์ในที่ดิน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4953 ต.หารแก้ว อ.หางดง จ.เชียงใหม่ (ติดอายัด)
-พบว่ามีกรรมสิทธิ์ในที่ดินโฉนดเลขที่ 46261 ต.หนองแก๋ว อ.หางดง จ.เชียงใหม่ (สินส่วนตัว)
-พบว่ามีกรรมสิทธิ์ในที่ดินโฉนดเลขที่ 81145 ต.หนองแก๋ว อ.หางดง จ.เชียงใหม่  (สินส่วนตัว)</v>
          </cell>
          <cell r="CC620" t="str">
            <v>พบ</v>
          </cell>
          <cell r="CD620"/>
          <cell r="CE620"/>
          <cell r="CF620"/>
          <cell r="CG620"/>
          <cell r="CH620"/>
          <cell r="CI620"/>
          <cell r="CJ620"/>
          <cell r="CK620"/>
          <cell r="CL620"/>
          <cell r="CM620"/>
          <cell r="CN620"/>
          <cell r="CO620"/>
          <cell r="CP620"/>
          <cell r="CQ620"/>
          <cell r="CR620"/>
          <cell r="CS620"/>
          <cell r="CT620"/>
          <cell r="CU620"/>
          <cell r="CV620"/>
          <cell r="CW620"/>
          <cell r="CX620"/>
          <cell r="CY620"/>
          <cell r="CZ620"/>
        </row>
        <row r="621">
          <cell r="B621">
            <v>616</v>
          </cell>
          <cell r="C621">
            <v>17</v>
          </cell>
          <cell r="D621">
            <v>4</v>
          </cell>
          <cell r="E621">
            <v>2563</v>
          </cell>
          <cell r="F621">
            <v>800046819812</v>
          </cell>
          <cell r="G621" t="str">
            <v>นาย</v>
          </cell>
          <cell r="H621" t="str">
            <v>ธนเดชหรือคนองเดช</v>
          </cell>
          <cell r="I621" t="str">
            <v>ธีรพงศ์วิจิตร</v>
          </cell>
          <cell r="J621">
            <v>3501200370112</v>
          </cell>
          <cell r="K621" t="str">
            <v>สันป่าตอง</v>
          </cell>
          <cell r="L621" t="str">
            <v>เชียงใหม่ 2</v>
          </cell>
          <cell r="M621">
            <v>8</v>
          </cell>
          <cell r="N621" t="str">
            <v>ธปช.</v>
          </cell>
          <cell r="O621" t="str">
            <v>1.บุคคลค้ำประกัน</v>
          </cell>
          <cell r="P621">
            <v>122892</v>
          </cell>
          <cell r="Q621">
            <v>15</v>
          </cell>
          <cell r="R621" t="str">
            <v>แขวงเชียงใหม่</v>
          </cell>
          <cell r="S621" t="str">
            <v>ผบ.4182</v>
          </cell>
          <cell r="T621">
            <v>2562</v>
          </cell>
          <cell r="U621" t="str">
            <v>ผบ.4957</v>
          </cell>
          <cell r="V621">
            <v>2562</v>
          </cell>
          <cell r="W621"/>
          <cell r="X621"/>
          <cell r="Y621"/>
          <cell r="Z621">
            <v>16</v>
          </cell>
          <cell r="AA621">
            <v>6</v>
          </cell>
          <cell r="AB621">
            <v>2562</v>
          </cell>
          <cell r="AC621"/>
          <cell r="AD621"/>
          <cell r="AE621"/>
          <cell r="AF621"/>
          <cell r="AG621"/>
          <cell r="AH621"/>
          <cell r="AI621"/>
          <cell r="AJ621"/>
          <cell r="AK621"/>
          <cell r="AL621"/>
          <cell r="AM621"/>
          <cell r="AN621"/>
          <cell r="AO621"/>
          <cell r="AP621"/>
          <cell r="AQ621"/>
          <cell r="AR621"/>
          <cell r="AS621"/>
          <cell r="AT621"/>
          <cell r="AU621"/>
          <cell r="AV621"/>
          <cell r="AW621"/>
          <cell r="AX621"/>
          <cell r="AY621"/>
          <cell r="AZ621"/>
          <cell r="BA621"/>
          <cell r="BB621"/>
          <cell r="BC621" t="str">
            <v>สารุทธ์</v>
          </cell>
          <cell r="BD621"/>
          <cell r="BE621"/>
          <cell r="BF621" t="str">
            <v>ศูนย์ 2</v>
          </cell>
          <cell r="BG621"/>
          <cell r="BH621">
            <v>883262010682</v>
          </cell>
          <cell r="BI621" t="str">
            <v>นายธนเดชหรือคนองเดช   ธีรพงศ์วิจิตร</v>
          </cell>
          <cell r="BJ621"/>
          <cell r="BK621"/>
          <cell r="BL621"/>
          <cell r="BM621"/>
          <cell r="BN621" t="str">
            <v>1.นายธนเดช  ธีรพงศ์วิจิตร
2.นางสาวเกศสุดา  ธีรพงศ์วิจิตร
3.นางพิมพ์วิไล  ศรีคำมูล</v>
          </cell>
          <cell r="BO621" t="str">
            <v>ผู้กู้
คู่สมรส (ล.1)
ผู้ค้ำประกัน (ล.2)</v>
          </cell>
          <cell r="BP621" t="str">
            <v>3-5012-00370-11-2
3-5012-00930-56-8
3-5015-00436-27-5</v>
          </cell>
          <cell r="BQ621" t="str">
            <v>ไม่พบว่ามีกรรมสิทธิ์ในที่ดิน อ.เมืองเชียงใหม่ , อ.แม่วาง , อ.สันป่าตอง  จ.เชียงใหม่
ไม่พบว่ามีกรรมสิทธิ์ในที่ดิน อ.เมืองเชียงใหม่ , อ.แม่วาง  จ.เชียงใหม่
ไม่พบว่ามีกรรมสิทธิ์ในที่ดิน อ.เมืองเชียงใหม่ , อ.หางดง  จ.เชียงใหม่</v>
          </cell>
          <cell r="BR621"/>
          <cell r="BS621"/>
          <cell r="BT621">
            <v>3</v>
          </cell>
          <cell r="BU621"/>
          <cell r="BV621"/>
          <cell r="BW621"/>
          <cell r="BX621"/>
          <cell r="BY621"/>
          <cell r="BZ621"/>
          <cell r="CA621"/>
          <cell r="CB621"/>
          <cell r="CC621"/>
          <cell r="CD621"/>
          <cell r="CE621"/>
          <cell r="CF621"/>
          <cell r="CG621"/>
          <cell r="CH621"/>
          <cell r="CI621"/>
          <cell r="CJ621"/>
          <cell r="CK621"/>
          <cell r="CL621"/>
          <cell r="CM621"/>
          <cell r="CN621"/>
          <cell r="CO621"/>
          <cell r="CP621"/>
          <cell r="CQ621"/>
          <cell r="CR621"/>
          <cell r="CS621"/>
          <cell r="CT621"/>
          <cell r="CU621"/>
          <cell r="CV621"/>
          <cell r="CW621"/>
          <cell r="CX621"/>
          <cell r="CY621"/>
          <cell r="CZ621"/>
        </row>
        <row r="622">
          <cell r="B622">
            <v>617</v>
          </cell>
          <cell r="C622">
            <v>17</v>
          </cell>
          <cell r="D622">
            <v>4</v>
          </cell>
          <cell r="E622">
            <v>2563</v>
          </cell>
          <cell r="F622">
            <v>800037862540</v>
          </cell>
          <cell r="G622" t="str">
            <v>นาง</v>
          </cell>
          <cell r="H622" t="str">
            <v>พรรณี</v>
          </cell>
          <cell r="I622" t="str">
            <v>ชาวลี้แสน</v>
          </cell>
          <cell r="J622">
            <v>5501290007477</v>
          </cell>
          <cell r="K622" t="str">
            <v>สันป่าตอง</v>
          </cell>
          <cell r="L622" t="str">
            <v>เชียงใหม่ 2</v>
          </cell>
          <cell r="M622">
            <v>8</v>
          </cell>
          <cell r="N622" t="str">
            <v>ธปช.</v>
          </cell>
          <cell r="O622" t="str">
            <v>1.บุคคลค้ำประกัน</v>
          </cell>
          <cell r="P622">
            <v>78686.62</v>
          </cell>
          <cell r="Q622">
            <v>15</v>
          </cell>
          <cell r="R622" t="str">
            <v>แขวงเชียงใหม่</v>
          </cell>
          <cell r="S622" t="str">
            <v>ผบ.4183</v>
          </cell>
          <cell r="T622">
            <v>2562</v>
          </cell>
          <cell r="U622" t="str">
            <v>ผบ.4958</v>
          </cell>
          <cell r="V622">
            <v>2562</v>
          </cell>
          <cell r="W622"/>
          <cell r="X622"/>
          <cell r="Y622"/>
          <cell r="Z622">
            <v>16</v>
          </cell>
          <cell r="AA622">
            <v>6</v>
          </cell>
          <cell r="AB622">
            <v>2562</v>
          </cell>
          <cell r="AC622"/>
          <cell r="AD622"/>
          <cell r="AE622"/>
          <cell r="AF622"/>
          <cell r="AG622"/>
          <cell r="AH622"/>
          <cell r="AI622"/>
          <cell r="AJ622"/>
          <cell r="AK622"/>
          <cell r="AL622"/>
          <cell r="AM622"/>
          <cell r="AN622"/>
          <cell r="AO622"/>
          <cell r="AP622"/>
          <cell r="AQ622"/>
          <cell r="AR622"/>
          <cell r="AS622"/>
          <cell r="AT622"/>
          <cell r="AU622"/>
          <cell r="AV622"/>
          <cell r="AW622"/>
          <cell r="AX622"/>
          <cell r="AY622"/>
          <cell r="AZ622"/>
          <cell r="BA622"/>
          <cell r="BB622"/>
          <cell r="BC622" t="str">
            <v>สารุทธ์</v>
          </cell>
          <cell r="BD622"/>
          <cell r="BE622"/>
          <cell r="BF622" t="str">
            <v>ศูนย์ 2</v>
          </cell>
          <cell r="BG622"/>
          <cell r="BH622">
            <v>823759010622</v>
          </cell>
          <cell r="BI622" t="str">
            <v>นางพรรณี   ชาวลี้แสน</v>
          </cell>
          <cell r="BJ622"/>
          <cell r="BK622"/>
          <cell r="BL622"/>
          <cell r="BM622"/>
          <cell r="BN622" t="str">
            <v>1.นางพรรณี  ชาวลี้แสน
2.นายสาคร  ชาวลี้แสน
3.นางขวัญฤทัย  สุคำปัน
4.นายประพันธ์  สุคำปัน
5.นางสมพิศ  จันทร์ถา</v>
          </cell>
          <cell r="BO622" t="str">
            <v>ผู้กู้
คู่สมรส (ล.1)
ผู้ค้ำประกัน (ล.2)
คู่สมรส (ล.2)
ผู้ค้ำประกัน (ล.3)</v>
          </cell>
          <cell r="BP622" t="str">
            <v>5-5012-90007-47-7
3-5707-00454-30-6
3-5012-00585-84-4
3-6099-00372-34-3
3-5012-00585-99-2</v>
          </cell>
          <cell r="BQ622" t="str">
            <v>พบว่ามีกรรมสิทธิ์ในที่ดินโฉนดเลขที่ 12088 ต.น้ำบ่อหลวง อ.สันป่าตอง จ.เชียงใหม่
ไม่พบว่ามีกรรมสิทธิ์ในที่ดิน อ.เมืองเชียงใหม่  จ.เชียงใหม่
ไม่พบว่ามีกรรมสิทธิ์ในที่ดิน อ.เมืองเชียงใหม่ , อ.สันป่าตอง  จ.เชียงใหม่
พบว่ามีกรรมสิทธิ์ในที่ดินโฉนดเลขที่ 14572 ต.บ้านแม อ.สันป่าตอง จ.เชียงใหม่
ไม่พบว่ามีกรรมสิทธิ์ในที่ดิน อ.เมืองเชียงใหม่  จ.เชียงใหม่
พบว่ามีกรรมสิทธิ์ในที่ดินโฉนดเลขที่ 44826 ต.น้ำบ่อหลวง อ.สันป่าตอง จ.เชียงใหม่ (สินส่วนตัว)
พบว่ามีกรรมสิทธิ์ในที่ดินโฉนดเลขที่ 11810 , 10011 ต.บ้านแม อ.สันป่าตอง จ.เชียงใหม่ (สินส่วนตัว)
ไม่พบว่ามีกรรมสิทธิ์ในที่ดิน อ.เมืองเชียงใหม่  จ.เชียงใหม่
พบว่ามีกรรมสิทธิ์ในที่ดินโฉนดเลขที่ 42361 ต.บ้านแม อ.สันป่าตอง จ.เชียงใหม่
ไม่พบว่ามีกรรมสิทธิ์ในที่ดิน อ.เมืองเชียงใหม่  จ.เชียงใหม่</v>
          </cell>
          <cell r="BR622" t="str">
            <v>พบ</v>
          </cell>
          <cell r="BS622" t="str">
            <v>พบ</v>
          </cell>
          <cell r="BT622">
            <v>5</v>
          </cell>
          <cell r="BU622"/>
          <cell r="BV622"/>
          <cell r="BW622"/>
          <cell r="BX622"/>
          <cell r="BY622"/>
          <cell r="BZ622"/>
          <cell r="CA622"/>
          <cell r="CB622"/>
          <cell r="CC622"/>
          <cell r="CD622"/>
          <cell r="CE622"/>
          <cell r="CF622"/>
          <cell r="CG622"/>
          <cell r="CH622"/>
          <cell r="CI622"/>
          <cell r="CJ622"/>
          <cell r="CK622"/>
          <cell r="CL622"/>
          <cell r="CM622"/>
          <cell r="CN622"/>
          <cell r="CO622"/>
          <cell r="CP622"/>
          <cell r="CQ622"/>
          <cell r="CR622"/>
          <cell r="CS622"/>
          <cell r="CT622"/>
          <cell r="CU622"/>
          <cell r="CV622"/>
          <cell r="CW622">
            <v>242832</v>
          </cell>
          <cell r="CX622"/>
          <cell r="CY622"/>
          <cell r="CZ622"/>
        </row>
        <row r="623">
          <cell r="B623">
            <v>618</v>
          </cell>
          <cell r="C623">
            <v>17</v>
          </cell>
          <cell r="D623">
            <v>4</v>
          </cell>
          <cell r="E623">
            <v>2563</v>
          </cell>
          <cell r="F623">
            <v>800075257918</v>
          </cell>
          <cell r="G623" t="str">
            <v>นางสาว</v>
          </cell>
          <cell r="H623" t="str">
            <v>ปัณฑิกา</v>
          </cell>
          <cell r="I623" t="str">
            <v>สิริชัยโสภากุล</v>
          </cell>
          <cell r="J623">
            <v>5570100091691</v>
          </cell>
          <cell r="K623" t="str">
            <v>หางดง</v>
          </cell>
          <cell r="L623" t="str">
            <v>เชียงใหม่ 3</v>
          </cell>
          <cell r="M623">
            <v>8</v>
          </cell>
          <cell r="N623" t="str">
            <v>ห้องแถว</v>
          </cell>
          <cell r="O623" t="str">
            <v>1.บุคคลค้ำประกัน</v>
          </cell>
          <cell r="P623">
            <v>477367.88</v>
          </cell>
          <cell r="Q623">
            <v>54949.03</v>
          </cell>
          <cell r="R623" t="str">
            <v>จังหวัดเชียงใหม่</v>
          </cell>
          <cell r="S623" t="str">
            <v>ผบ.1158</v>
          </cell>
          <cell r="T623">
            <v>2562</v>
          </cell>
          <cell r="U623" t="str">
            <v>ผบ.1373</v>
          </cell>
          <cell r="V623">
            <v>2562</v>
          </cell>
          <cell r="W623"/>
          <cell r="X623"/>
          <cell r="Y623"/>
          <cell r="Z623">
            <v>10</v>
          </cell>
          <cell r="AA623">
            <v>7</v>
          </cell>
          <cell r="AB623">
            <v>2562</v>
          </cell>
          <cell r="AC623"/>
          <cell r="AD623"/>
          <cell r="AE623"/>
          <cell r="AF623"/>
          <cell r="AG623"/>
          <cell r="AH623"/>
          <cell r="AI623"/>
          <cell r="AJ623"/>
          <cell r="AK623"/>
          <cell r="AL623"/>
          <cell r="AM623"/>
          <cell r="AN623"/>
          <cell r="AO623"/>
          <cell r="AP623"/>
          <cell r="AQ623"/>
          <cell r="AR623"/>
          <cell r="AS623"/>
          <cell r="AT623"/>
          <cell r="AU623"/>
          <cell r="AV623"/>
          <cell r="AW623"/>
          <cell r="AX623"/>
          <cell r="AY623"/>
          <cell r="AZ623"/>
          <cell r="BA623"/>
          <cell r="BB623"/>
          <cell r="BC623" t="str">
            <v>สารุทธ์</v>
          </cell>
          <cell r="BD623"/>
          <cell r="BE623"/>
          <cell r="BF623" t="str">
            <v>ศูนย์ 2</v>
          </cell>
          <cell r="BG623"/>
          <cell r="BH623">
            <v>883261010111</v>
          </cell>
          <cell r="BI623" t="str">
            <v>นางสาวปัณฑิกา   สิริชัยโสภากุล</v>
          </cell>
          <cell r="BJ623"/>
          <cell r="BK623"/>
          <cell r="BL623"/>
          <cell r="BM623"/>
          <cell r="BN623" t="str">
            <v>1.นางสาวปัณฑกา  สิริชัยโสภากุล
2.นายภุชงค์  ยังปวน
3.นางสาวปณิสรา  ภักดีธรรมกุล
4.นางสาวธัญญา  ศรีริ</v>
          </cell>
          <cell r="BO623" t="str">
            <v>ผู้กู้
ผู้ค้ำประกัน (ล.2)
คู่สมรส (ล.2)
ผู้ค้ำประกัน (ล.3)</v>
          </cell>
          <cell r="BP623" t="str">
            <v>5-5701-00091-69-1
1-5012-00076-58-7
1-6405-00072-04-6
1-5099-01106-37-4</v>
          </cell>
          <cell r="BQ623" t="str">
            <v>ไม่พบว่ามีกรรมสิทธิ์ในที่ดิน อ.เมืองเชียงใหม่ , อ.หางดง  จ.เชียงใหม่
ไม่พบว่ามีกรรมสิทธิ์ในที่ดิน อ.เมืองเชียงใหม่ , อ.หางดง  จ.เชียงใหม่
พบว่ามีกรรมสิทธิ์ในที่ดิน อ.หางดง จ.เชียงใหม่ เลขโฉนด2144 เลขที่ดิน 146 หน้าสำรวจ 309 (สินสมรส)
ไม่พบว่ามีกรรมสิทธิ์ในที่ดิน อ.เมืองเชียงใหม่  จ.เชียงใหม่
ไม่พบว่ามีกรรมสิทธิ์ในที่ดิน อ.เมืองเชียงใหม่ , อ.หางดง  จ.เชียงใหม่</v>
          </cell>
          <cell r="BR623" t="str">
            <v>พบ</v>
          </cell>
          <cell r="BS623"/>
          <cell r="BT623">
            <v>4</v>
          </cell>
          <cell r="BU623"/>
          <cell r="BV623"/>
          <cell r="BW623"/>
          <cell r="BX623"/>
          <cell r="BY623"/>
          <cell r="BZ623"/>
          <cell r="CA623"/>
          <cell r="CB623"/>
          <cell r="CC623"/>
          <cell r="CD623"/>
          <cell r="CE623"/>
          <cell r="CF623"/>
          <cell r="CG623"/>
          <cell r="CH623"/>
          <cell r="CI623"/>
          <cell r="CJ623"/>
          <cell r="CK623"/>
          <cell r="CL623"/>
          <cell r="CM623"/>
          <cell r="CN623"/>
          <cell r="CO623"/>
          <cell r="CP623"/>
          <cell r="CQ623"/>
          <cell r="CR623"/>
          <cell r="CS623"/>
          <cell r="CT623"/>
          <cell r="CU623"/>
          <cell r="CV623"/>
          <cell r="CW623"/>
          <cell r="CX623"/>
          <cell r="CY623"/>
          <cell r="CZ623">
            <v>243336</v>
          </cell>
        </row>
        <row r="624">
          <cell r="B624">
            <v>619</v>
          </cell>
          <cell r="C624">
            <v>17</v>
          </cell>
          <cell r="D624">
            <v>4</v>
          </cell>
          <cell r="E624">
            <v>2563</v>
          </cell>
          <cell r="F624">
            <v>800043555773</v>
          </cell>
          <cell r="G624" t="str">
            <v>นาง</v>
          </cell>
          <cell r="H624" t="str">
            <v>เกศณี</v>
          </cell>
          <cell r="I624" t="str">
            <v>อินต๊ะวงษ์</v>
          </cell>
          <cell r="J624">
            <v>3500200725165</v>
          </cell>
          <cell r="K624" t="str">
            <v>สันป่าตอง</v>
          </cell>
          <cell r="L624" t="str">
            <v>เชียงใหม่ 2</v>
          </cell>
          <cell r="M624">
            <v>8</v>
          </cell>
          <cell r="N624" t="str">
            <v>ธปช.</v>
          </cell>
          <cell r="O624" t="str">
            <v>1.บุคคลค้ำประกัน</v>
          </cell>
          <cell r="P624">
            <v>131163</v>
          </cell>
          <cell r="Q624"/>
          <cell r="R624" t="str">
            <v>แขวงเชียงใหม่</v>
          </cell>
          <cell r="S624" t="str">
            <v>ผบ.5392</v>
          </cell>
          <cell r="T624">
            <v>2562</v>
          </cell>
          <cell r="U624" t="str">
            <v>ผบ.10667</v>
          </cell>
          <cell r="V624">
            <v>2562</v>
          </cell>
          <cell r="W624"/>
          <cell r="X624"/>
          <cell r="Y624"/>
          <cell r="Z624">
            <v>15</v>
          </cell>
          <cell r="AA624">
            <v>10</v>
          </cell>
          <cell r="AB624">
            <v>2562</v>
          </cell>
          <cell r="AC624"/>
          <cell r="AD624"/>
          <cell r="AE624"/>
          <cell r="AF624"/>
          <cell r="AG624"/>
          <cell r="AH624"/>
          <cell r="AI624"/>
          <cell r="AJ624"/>
          <cell r="AK624"/>
          <cell r="AL624"/>
          <cell r="AM624"/>
          <cell r="AN624"/>
          <cell r="AO624"/>
          <cell r="AP624"/>
          <cell r="AQ624"/>
          <cell r="AR624"/>
          <cell r="AS624"/>
          <cell r="AT624"/>
          <cell r="AU624"/>
          <cell r="AV624"/>
          <cell r="AW624"/>
          <cell r="AX624"/>
          <cell r="AY624"/>
          <cell r="AZ624"/>
          <cell r="BA624"/>
          <cell r="BB624" t="str">
            <v>ถอนการยึดทรัพย์และถอนบังคับคดี เนื่องจากชำระหนี้ปิดบัญชี (คำสั่ง 7/10/2565)//ถอนแล้ววันที่ 18/11/2565 รายงาน วันที่ 18/11/2565</v>
          </cell>
          <cell r="BC624" t="str">
            <v>สารุทธ์</v>
          </cell>
          <cell r="BD624"/>
          <cell r="BE624"/>
          <cell r="BF624" t="str">
            <v>ศูนย์ 2</v>
          </cell>
          <cell r="BG624"/>
          <cell r="BH624">
            <v>883262010678</v>
          </cell>
          <cell r="BI624" t="str">
            <v>นางเกศณี   อินต๊ะวงษ์</v>
          </cell>
          <cell r="BJ624"/>
          <cell r="BK624"/>
          <cell r="BL624"/>
          <cell r="BM624"/>
          <cell r="BN624" t="str">
            <v>1.นางเกศณี  อินต๊ะวงษ์
2.นายสันติ  อินต๊ธวงษ์
3.นางวรรณา  อินต๊ะวงษ์
4.นายอินสอน  อินต๊ะวงษ์
5.นายประทวน  จินาราช
6.นางสาวปิยะวัลย์  โพธรา</v>
          </cell>
          <cell r="BO624" t="str">
            <v>ผู้กู้
คู่สมรส (ล.1)
ผู้ค้ำประกัน (ล.2)
คู่สมรส (ล.2)
ผู้ค้ำประกัน (ล.3)
คู่สมรส (ล.3)</v>
          </cell>
          <cell r="BP624" t="str">
            <v>3-5002-00725-16-5
3-5002-00243-06-3
3-5002-00243-04-7
3-5002-00243-03-9
3-5002-00268-58-9
3-5002-00345-71-1</v>
          </cell>
          <cell r="BQ624" t="str">
            <v>ไม่พบว่ามีกรรมสิทธิ์ในที่ดิน อ.เมืองเชียงใหม่ , อ.สันป่าตอง , อ.ดอยหล่อ  จ.เชียงใหม่
ไม่พบว่ามีกรรมสิทธิ์ในที่ดิน อ.เมืองเชียงใหม่ , อ.สันป่าตอง , อ.ดอยหล่อ  จ.เชียงใหม่
พบว่ามีกรรมสิทธิ์ในที่ดินโฉนดเลขที่ 1095 , 13593 ต.สันติสุข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
พบว่ามีกรรมสิทธิ์ในที่ดินโฉนดเลขที่ 8617 ต.ยางคราม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v>
          </cell>
          <cell r="BR624" t="str">
            <v>พบ</v>
          </cell>
          <cell r="BS624" t="str">
            <v>พบ</v>
          </cell>
          <cell r="BT624">
            <v>6</v>
          </cell>
          <cell r="BU624"/>
          <cell r="BV624"/>
          <cell r="BW624"/>
          <cell r="BX624"/>
          <cell r="BY624"/>
          <cell r="BZ624"/>
          <cell r="CA624"/>
          <cell r="CB624"/>
          <cell r="CC624"/>
          <cell r="CD624"/>
          <cell r="CE624"/>
          <cell r="CF624"/>
          <cell r="CG624"/>
          <cell r="CH624"/>
          <cell r="CI624"/>
          <cell r="CJ624"/>
          <cell r="CK624"/>
          <cell r="CL624"/>
          <cell r="CM624"/>
          <cell r="CN624"/>
          <cell r="CO624"/>
          <cell r="CP624"/>
          <cell r="CQ624"/>
          <cell r="CR624"/>
          <cell r="CS624"/>
          <cell r="CT624"/>
          <cell r="CU624"/>
          <cell r="CV624"/>
          <cell r="CW624"/>
          <cell r="CX624"/>
          <cell r="CY624"/>
          <cell r="CZ624" t="str">
            <v>9/7/2565
18/11/2565</v>
          </cell>
        </row>
        <row r="625">
          <cell r="B625">
            <v>620</v>
          </cell>
          <cell r="C625">
            <v>17</v>
          </cell>
          <cell r="D625">
            <v>4</v>
          </cell>
          <cell r="E625">
            <v>2563</v>
          </cell>
          <cell r="F625">
            <v>800044604547</v>
          </cell>
          <cell r="G625" t="str">
            <v>นางสาว</v>
          </cell>
          <cell r="H625" t="str">
            <v>อรวรรณ</v>
          </cell>
          <cell r="I625" t="str">
            <v>มหาวงศนันท์</v>
          </cell>
          <cell r="J625">
            <v>1500590001772</v>
          </cell>
          <cell r="K625" t="str">
            <v>แม่แจ่ม</v>
          </cell>
          <cell r="L625" t="str">
            <v>เชียงใหม่ 2</v>
          </cell>
          <cell r="M625">
            <v>8</v>
          </cell>
          <cell r="N625" t="str">
            <v>สินเชื่อธนาคารประชาชน</v>
          </cell>
          <cell r="O625" t="str">
            <v>1.บุคคลค้ำประกัน</v>
          </cell>
          <cell r="P625">
            <v>117040.71</v>
          </cell>
          <cell r="Q625">
            <v>25399.9</v>
          </cell>
          <cell r="R625" t="str">
            <v>แขวงเชียงใหม่</v>
          </cell>
          <cell r="S625" t="str">
            <v>ผบ.13188</v>
          </cell>
          <cell r="T625">
            <v>2562</v>
          </cell>
          <cell r="U625" t="str">
            <v>ผบ.262</v>
          </cell>
          <cell r="V625">
            <v>2563</v>
          </cell>
          <cell r="W625">
            <v>20</v>
          </cell>
          <cell r="X625">
            <v>1</v>
          </cell>
          <cell r="Y625">
            <v>2563</v>
          </cell>
          <cell r="Z625"/>
          <cell r="AA625"/>
          <cell r="AB625"/>
          <cell r="AC625"/>
          <cell r="AD625"/>
          <cell r="AE625"/>
          <cell r="AF625"/>
          <cell r="AG625"/>
          <cell r="AH625"/>
          <cell r="AI625"/>
          <cell r="AJ625"/>
          <cell r="AK625"/>
          <cell r="AL625"/>
          <cell r="AM625"/>
          <cell r="AN625"/>
          <cell r="AO625"/>
          <cell r="AP625"/>
          <cell r="AQ625"/>
          <cell r="AR625"/>
          <cell r="AS625"/>
          <cell r="AT625"/>
          <cell r="AU625"/>
          <cell r="AV625"/>
          <cell r="AW625"/>
          <cell r="AX625"/>
          <cell r="AY625"/>
          <cell r="AZ625"/>
          <cell r="BA625"/>
          <cell r="BB625"/>
          <cell r="BC625" t="str">
            <v>สารุทธ์</v>
          </cell>
          <cell r="BD625"/>
          <cell r="BE625"/>
          <cell r="BF625" t="str">
            <v>ศูนย์ 2</v>
          </cell>
          <cell r="BG625"/>
          <cell r="BH625">
            <v>883262012007</v>
          </cell>
          <cell r="BI625" t="str">
            <v>นางสาวอรวรรณ   มหาวงศนันท์</v>
          </cell>
          <cell r="BJ625"/>
          <cell r="BK625"/>
          <cell r="BL625"/>
          <cell r="BM625"/>
          <cell r="BN625" t="str">
            <v>1.นางสาวอรวรรณ  มหาวงศนันท์
2.นางสาวณัฏฐณิชา  ศักดิ์วีรกุล
3.นางสาวภคพรรณ  รอดทุกข์</v>
          </cell>
          <cell r="BO625" t="str">
            <v>ผู้กู้
ผู้ค้ำประกัน (ล.2)
ผู้ค้ำประกัน (ล.3)</v>
          </cell>
          <cell r="BP625" t="str">
            <v>1-5005-90001-77-2
3-1606-00549-15-5
1-5099-00992-54-1</v>
          </cell>
          <cell r="BQ625" t="str">
            <v>ไม่พบว่ามีกรรมสิทธิ์ในที่ดิน อ.เมืองเชียงใหม่ , อ.แม่แจ่ม , อ.ดอยสะเก็ด  จ.เชียงใหม่
ไม่พบว่ามีกรรมสิทธิ์ในที่ดิน อ.เมืองเชียงใหม่ , อ.แม่แจ่ม  จ.เชียงใหม่
ไม่พบว่ามีกรรมสิทธิ์ในที่ดิน อ.บ้านหมี่ จ.ลพบุรี
ไม่พบว่ามีกรรมสิทธิ์ในที่ดิน อ.เมืองเชียงใหม่ , อ.แม่แจ่ม , อ.สารภี  จ.เชียงใหม่</v>
          </cell>
          <cell r="BR625" t="str">
            <v>ไม่พบ</v>
          </cell>
          <cell r="BS625"/>
          <cell r="BT625">
            <v>3</v>
          </cell>
          <cell r="BU625"/>
          <cell r="BV625"/>
          <cell r="BW625"/>
          <cell r="BX625"/>
          <cell r="BY625"/>
          <cell r="BZ625"/>
          <cell r="CA625"/>
          <cell r="CB625"/>
          <cell r="CC625"/>
          <cell r="CD625"/>
          <cell r="CE625"/>
          <cell r="CF625"/>
          <cell r="CG625"/>
          <cell r="CH625"/>
          <cell r="CI625"/>
          <cell r="CJ625"/>
          <cell r="CK625"/>
          <cell r="CL625"/>
          <cell r="CM625"/>
          <cell r="CN625"/>
          <cell r="CO625"/>
          <cell r="CP625"/>
          <cell r="CQ625"/>
          <cell r="CR625"/>
          <cell r="CS625"/>
          <cell r="CT625"/>
          <cell r="CU625"/>
          <cell r="CV625"/>
          <cell r="CW625"/>
          <cell r="CX625"/>
          <cell r="CY625"/>
          <cell r="CZ625"/>
        </row>
        <row r="626">
          <cell r="B626">
            <v>621</v>
          </cell>
          <cell r="C626">
            <v>17</v>
          </cell>
          <cell r="D626">
            <v>4</v>
          </cell>
          <cell r="E626">
            <v>2563</v>
          </cell>
          <cell r="F626">
            <v>800004593151</v>
          </cell>
          <cell r="G626" t="str">
            <v>นาง</v>
          </cell>
          <cell r="H626" t="str">
            <v>เตือนจิต</v>
          </cell>
          <cell r="I626" t="str">
            <v>ลอมศรี</v>
          </cell>
          <cell r="J626">
            <v>3400200369301</v>
          </cell>
          <cell r="K626" t="str">
            <v>สันป่าตอง</v>
          </cell>
          <cell r="L626" t="str">
            <v>เชียงใหม่ 2</v>
          </cell>
          <cell r="M626">
            <v>8</v>
          </cell>
          <cell r="N626" t="str">
            <v>สินเชื่อ ชพส.</v>
          </cell>
          <cell r="O626" t="str">
            <v>1.บุคคลค้ำประกัน</v>
          </cell>
          <cell r="P626">
            <v>1013728.87</v>
          </cell>
          <cell r="Q626">
            <v>90071.27</v>
          </cell>
          <cell r="R626" t="str">
            <v>จังหวัดเชียงใหม่</v>
          </cell>
          <cell r="S626" t="str">
            <v>ผบ.2002</v>
          </cell>
          <cell r="T626">
            <v>2562</v>
          </cell>
          <cell r="U626" t="str">
            <v>ผบ.2244</v>
          </cell>
          <cell r="V626">
            <v>2562</v>
          </cell>
          <cell r="W626"/>
          <cell r="X626"/>
          <cell r="Y626"/>
          <cell r="Z626">
            <v>17</v>
          </cell>
          <cell r="AA626">
            <v>10</v>
          </cell>
          <cell r="AB626">
            <v>2562</v>
          </cell>
          <cell r="AC626"/>
          <cell r="AD626"/>
          <cell r="AE626"/>
          <cell r="AF626"/>
          <cell r="AG626"/>
          <cell r="AH626"/>
          <cell r="AI626"/>
          <cell r="AJ626"/>
          <cell r="AK626"/>
          <cell r="AL626"/>
          <cell r="AM626"/>
          <cell r="AN626"/>
          <cell r="AO626"/>
          <cell r="AP626"/>
          <cell r="AQ626"/>
          <cell r="AR626"/>
          <cell r="AS626"/>
          <cell r="AT626"/>
          <cell r="AU626"/>
          <cell r="AV626"/>
          <cell r="AW626"/>
          <cell r="AX626"/>
          <cell r="AY626"/>
          <cell r="AZ626"/>
          <cell r="BA626"/>
          <cell r="BB626"/>
          <cell r="BC626" t="str">
            <v>สารุทธ์</v>
          </cell>
          <cell r="BD626"/>
          <cell r="BE626"/>
          <cell r="BF626" t="str">
            <v>ศูนย์ 2</v>
          </cell>
          <cell r="BG626"/>
          <cell r="BH626">
            <v>823759010255</v>
          </cell>
          <cell r="BI626" t="str">
            <v>นางเตือนจิต   ลอมศรี</v>
          </cell>
          <cell r="BJ626"/>
          <cell r="BK626"/>
          <cell r="BL626"/>
          <cell r="BM626"/>
          <cell r="BN626" t="str">
            <v>1.นางสาวเตือนจิต  ลอมศรี
2.นายนฤพนธ์  ลอมศรี
3.นางสาวจุระพร  อินทยศ
4.นางจันทร์ฉาย  สุขสมณะ
5.นายวีรพันธ์  สุขสมณะ</v>
          </cell>
          <cell r="BO626" t="str">
            <v>ผู้กู้
คู่สมรส (ล.1)
ผู้ค้ำประกัน (ล.2)
ผู้ค้ำประกัน (ล.3)
คู่สมรส (ล.3)</v>
          </cell>
          <cell r="BP626" t="str">
            <v>3-4002-00369-30-1
3-5015-00242-48-9
3-5007-00069-50-0
3-5201-00521-26-6
3-5201-00521-25-8</v>
          </cell>
          <cell r="BQ626" t="str">
            <v>ไม่พบว่ามีกรรมสิทธิ์ในที่ดิน อ.เมืองเชียงใหม่ , อ.สันป่าตอง , อ.หางดง  จ.เชียงใหม่
ไม่พบว่ามีกรรมสิทธิ์ในที่ดิน อ.เมืองเชียงใหม่ , อ.สันป่าตอง , อ.หางดง  จ.เชียงใหม่
พบว่ามีกรรมสิทธิ์ในที่ดินโฉนดเลขที่  13545  ต.สันโป่ง  อ.แม่ริม  จ.เชียงใหม่
ไม่พบว่ามีกรรมสิทธิ์ในที่ดิน อ.เมืองเชียงใหม่ , อ.สันป่าตอง  จ.เชียงใหม่
พบว่ามีกรรมสิทธิ์ในที่ดินโฉนดเลขที่  37123 , 37124  ต.หนองหอย  อ.เมืองเชียงใหม่  จ.เชียงใหม่
ไม่พบว่ามีกรรมสิทธิ์ในที่ดิน  อ.สันป่าตอง  จ.เชียงใหม่
ไม่พบว่ามีกรรมสิทธิ์ในที่ดิน อ.เมืองเชียงใหม่ , อ.สันป่าตอง  จ.เชียงใหม่</v>
          </cell>
          <cell r="BR626" t="str">
            <v>พบ</v>
          </cell>
          <cell r="BS626" t="str">
            <v>พบ</v>
          </cell>
          <cell r="BT626">
            <v>5</v>
          </cell>
          <cell r="BU626"/>
          <cell r="BV626"/>
          <cell r="BW626"/>
          <cell r="BX626"/>
          <cell r="BY626"/>
          <cell r="BZ626"/>
          <cell r="CA626"/>
          <cell r="CB626"/>
          <cell r="CC626"/>
          <cell r="CD626"/>
          <cell r="CE626"/>
          <cell r="CF626"/>
          <cell r="CG626"/>
          <cell r="CH626"/>
          <cell r="CI626"/>
          <cell r="CJ626"/>
          <cell r="CK626"/>
          <cell r="CL626"/>
          <cell r="CM626"/>
          <cell r="CN626"/>
          <cell r="CO626"/>
          <cell r="CP626"/>
          <cell r="CQ626"/>
          <cell r="CR626"/>
          <cell r="CS626"/>
          <cell r="CT626"/>
          <cell r="CU626"/>
          <cell r="CV626"/>
          <cell r="CW626"/>
          <cell r="CX626"/>
          <cell r="CY626"/>
          <cell r="CZ626"/>
        </row>
        <row r="627">
          <cell r="B627">
            <v>622</v>
          </cell>
          <cell r="C627">
            <v>17</v>
          </cell>
          <cell r="D627">
            <v>4</v>
          </cell>
          <cell r="E627">
            <v>2563</v>
          </cell>
          <cell r="F627">
            <v>800050874612</v>
          </cell>
          <cell r="G627" t="str">
            <v>นาง</v>
          </cell>
          <cell r="H627" t="str">
            <v>สายชล</v>
          </cell>
          <cell r="I627" t="str">
            <v>ซาวบุญตัน</v>
          </cell>
          <cell r="J627">
            <v>3510600698823</v>
          </cell>
          <cell r="K627" t="str">
            <v>แม่แจ่ม</v>
          </cell>
          <cell r="L627" t="str">
            <v>เชียงใหม่ 2</v>
          </cell>
          <cell r="M627">
            <v>8</v>
          </cell>
          <cell r="N627" t="str">
            <v>สินเชื่อธนาคารประชาชน</v>
          </cell>
          <cell r="O627" t="str">
            <v>1.บุคคลค้ำประกัน</v>
          </cell>
          <cell r="P627">
            <v>31544.6</v>
          </cell>
          <cell r="Q627">
            <v>13183.24</v>
          </cell>
          <cell r="R627" t="str">
            <v>จังหวัดลำพูน</v>
          </cell>
          <cell r="S627" t="str">
            <v>ผบ.4713</v>
          </cell>
          <cell r="T627">
            <v>2562</v>
          </cell>
          <cell r="U627" t="str">
            <v>ผบ.492</v>
          </cell>
          <cell r="V627">
            <v>2563</v>
          </cell>
          <cell r="W627"/>
          <cell r="X627"/>
          <cell r="Y627"/>
          <cell r="Z627">
            <v>4</v>
          </cell>
          <cell r="AA627">
            <v>2</v>
          </cell>
          <cell r="AB627">
            <v>2563</v>
          </cell>
          <cell r="AC627"/>
          <cell r="AD627"/>
          <cell r="AE627"/>
          <cell r="AF627"/>
          <cell r="AG627"/>
          <cell r="AH627"/>
          <cell r="AI627"/>
          <cell r="AJ627"/>
          <cell r="AK627"/>
          <cell r="AL627"/>
          <cell r="AM627"/>
          <cell r="AN627"/>
          <cell r="AO627"/>
          <cell r="AP627"/>
          <cell r="AQ627"/>
          <cell r="AR627"/>
          <cell r="AS627"/>
          <cell r="AT627"/>
          <cell r="AU627"/>
          <cell r="AV627"/>
          <cell r="AW627"/>
          <cell r="AX627"/>
          <cell r="AY627"/>
          <cell r="AZ627"/>
          <cell r="BA627"/>
          <cell r="BB627"/>
          <cell r="BC627" t="str">
            <v>สารุทธ์</v>
          </cell>
          <cell r="BD627"/>
          <cell r="BE627"/>
          <cell r="BF627" t="str">
            <v>ศูนย์ 2</v>
          </cell>
          <cell r="BG627"/>
          <cell r="BH627">
            <v>883262012008</v>
          </cell>
          <cell r="BI627" t="str">
            <v>นางสายชล   ซาวบุญตัน</v>
          </cell>
          <cell r="BJ627"/>
          <cell r="BK627"/>
          <cell r="BL627"/>
          <cell r="BM627"/>
          <cell r="BN627" t="str">
            <v>1.นางสายชล  ซาวบุญตัน</v>
          </cell>
          <cell r="BO627" t="str">
            <v>ผู้กู้</v>
          </cell>
          <cell r="BP627" t="str">
            <v>3-5106-00698-82-3</v>
          </cell>
          <cell r="BQ627" t="str">
            <v>ไม่พบว่ามีกรรมสิทธิ์ในที่ดิน อ.เมืองเชียงใหม่ , อ.แม่แจ่ม  จ.เชียงใหม่
ไม่พบว่ามีกรรมสิทธิ์ในที่ดิน อ.เมืองลำพูน , อ.ป่าซาง  จ.เชียงใหม่</v>
          </cell>
          <cell r="BR627" t="str">
            <v>ไม่พบ</v>
          </cell>
          <cell r="BS627" t="str">
            <v>พบ</v>
          </cell>
          <cell r="BT627">
            <v>1</v>
          </cell>
          <cell r="BU627"/>
          <cell r="BV627"/>
          <cell r="BW627"/>
          <cell r="BX627"/>
          <cell r="BY627"/>
          <cell r="BZ627"/>
          <cell r="CA627"/>
          <cell r="CB627"/>
          <cell r="CC627"/>
          <cell r="CD627"/>
          <cell r="CE627"/>
          <cell r="CF627"/>
          <cell r="CG627"/>
          <cell r="CH627"/>
          <cell r="CI627"/>
          <cell r="CJ627"/>
          <cell r="CK627"/>
          <cell r="CL627"/>
          <cell r="CM627"/>
          <cell r="CN627"/>
          <cell r="CO627"/>
          <cell r="CP627"/>
          <cell r="CQ627"/>
          <cell r="CR627"/>
          <cell r="CS627"/>
          <cell r="CT627"/>
          <cell r="CU627"/>
          <cell r="CV627"/>
          <cell r="CW627"/>
          <cell r="CX627"/>
          <cell r="CY627"/>
          <cell r="CZ627"/>
        </row>
        <row r="628">
          <cell r="B628">
            <v>623</v>
          </cell>
          <cell r="C628">
            <v>17</v>
          </cell>
          <cell r="D628">
            <v>4</v>
          </cell>
          <cell r="E628">
            <v>2563</v>
          </cell>
          <cell r="F628">
            <v>800024228663</v>
          </cell>
          <cell r="G628" t="str">
            <v>นาง</v>
          </cell>
          <cell r="H628" t="str">
            <v>ธนกร</v>
          </cell>
          <cell r="I628" t="str">
            <v>สวนแยง</v>
          </cell>
          <cell r="J628">
            <v>3501200590601</v>
          </cell>
          <cell r="K628" t="str">
            <v>สันป่าตอง</v>
          </cell>
          <cell r="L628" t="str">
            <v>เชียงใหม่ 2</v>
          </cell>
          <cell r="M628">
            <v>8</v>
          </cell>
          <cell r="N628" t="str">
            <v>สินเชื่อเพื่อพัฒนากลุ่มอาชีพ</v>
          </cell>
          <cell r="O628" t="str">
            <v>1.บุคคลค้ำประกัน</v>
          </cell>
          <cell r="P628">
            <v>1102061.0900000001</v>
          </cell>
          <cell r="Q628">
            <v>211849</v>
          </cell>
          <cell r="R628" t="str">
            <v>จังหวัดเชียงใหม่</v>
          </cell>
          <cell r="S628" t="str">
            <v>ผบ.2911</v>
          </cell>
          <cell r="T628">
            <v>2562</v>
          </cell>
          <cell r="U628" t="str">
            <v>ผบ.741</v>
          </cell>
          <cell r="V628">
            <v>2563</v>
          </cell>
          <cell r="W628"/>
          <cell r="X628"/>
          <cell r="Y628"/>
          <cell r="Z628">
            <v>27</v>
          </cell>
          <cell r="AA628">
            <v>1</v>
          </cell>
          <cell r="AB628">
            <v>2563</v>
          </cell>
          <cell r="AC628"/>
          <cell r="AD628"/>
          <cell r="AE628"/>
          <cell r="AF628"/>
          <cell r="AG628"/>
          <cell r="AH628"/>
          <cell r="AI628"/>
          <cell r="AJ628"/>
          <cell r="AK628"/>
          <cell r="AL628"/>
          <cell r="AM628"/>
          <cell r="AN628"/>
          <cell r="AO628"/>
          <cell r="AP628"/>
          <cell r="AQ628"/>
          <cell r="AR628"/>
          <cell r="AS628"/>
          <cell r="AT628"/>
          <cell r="AU628"/>
          <cell r="AV628"/>
          <cell r="AW628"/>
          <cell r="AX628"/>
          <cell r="AY628"/>
          <cell r="AZ628"/>
          <cell r="BA628"/>
          <cell r="BB628"/>
          <cell r="BC628" t="str">
            <v>สารุทธ์</v>
          </cell>
          <cell r="BD628"/>
          <cell r="BE628"/>
          <cell r="BF628" t="str">
            <v>ศูนย์ 2</v>
          </cell>
          <cell r="BG628"/>
          <cell r="BH628">
            <v>883262012105</v>
          </cell>
          <cell r="BI628" t="str">
            <v>นางธนกร   สวนแยง</v>
          </cell>
          <cell r="BJ628"/>
          <cell r="BK628"/>
          <cell r="BL628"/>
          <cell r="BM628"/>
          <cell r="BN628" t="str">
            <v>1.นางธนกร  สวนแยง
2.นายสฤษดิ์  ประกอบกิจ
3.นายเกรียงไกร  อินทิสอน
4.นางมัตติกา  อินทิสอน
5.นายประวิทย์  ภูมิศักดิ์
6.นางจงรักษ์  ภูมิศักดิ์
7.นางนพมาศ  ช่วงชู
8.นายภุชงค์  ช่วงชู</v>
          </cell>
          <cell r="BO628" t="str">
            <v>ผู้กู้
คู่สมรส (ล.1)
ผู้ค้ำประกัน (ล.2)
คู่สมรส (ล.2)
ผู้ค้ำประกัน (ล.3)
คู่สมรส (ล.3)
ผู้ค้ำประกัน (ล.4)
คู่สมรส (ล.4)</v>
          </cell>
          <cell r="BP628" t="str">
            <v>3-5012-00590-60-1
3-5012-00590-60-1
3-5002-00008-02-1
3-5804-00137-13-5
3-5101-01367-04-0
3-5101-00301-15-1
3-5099-00787-70-6
3-7701-000396-65-6</v>
          </cell>
          <cell r="BQ628" t="str">
            <v>พบว่ามีกรรมสิทธิ์ในที่ดินโฉนดเลขที่  26942 , 27852 , 44077  ต.บ้านแม  อ.สันป่าตอง  จ.เชียงใหม่ (ติดอายัดทั้ง 3 แปลง)
ไม่พบว่ามีกรรมสิทธิ์ในที่ดิน อ.เมืองเชียงใหม่  จ.เชียงใหม่ / อ.วังสามหม้อ จ.อุดรธานี
ไม่พบว่ามีกรรมสิทธิ์ในที่ดิน อ.เมืองเชียงใหม่ , อ.สันป่าตอง  จ.เชียงใหม่ / อ.วังสามหม้อ จ.อุดรธานี
ไม่พบว่ามีกรรมสิทธิ์ในที่ดิน อ.เมืองเชียงใหม่ , อ.สันป่าตอง , อ.ฮอด , อ.แม่แตง  จ.เชียงใหม่ / อ.แม่สะเรียง จ.แม่ฮ่องสอน
พบว่ามีกรรมสิทธิ์ในที่ดินโฉนดเลขที่  8067  ต.บ้านกาศ  อ.แม่สะเรียง  จ.แม่ฮ่องสอน  (สินส่วนตัว)
ไม่พบว่ามีกรรมสิทธิ์ในที่ดิน อ.เมืองเชียงใหม่ , อ.สันป่าตอง , อ.ฮอด , อ.แม่แตง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จ.เชียงใหม่ / อ.เมืองลำพูน จ.ลำพูน
พบว่ามีกรรมสิทธิ์ในที่ดินโฉนดเลขที่  42741 ต.ทุ่งรวงทอง  อ.แม่วาง  จ.เชียงใหม่ (ติดจำนอง ธ.ออมสิน)
พบว่ามีกรรมสิทธิ์ในที่ดินโฉนดเลขที่ 68638  ต.ประตูป่า  อ.เมือง  จ.ลำพูน (ติดจำนอง ธ.อาคารสงเคราะห์)
พบว่ามีกรรมสิทธิ์ในที่ดินโฉนดเลขที่77834  ต.ประตูป่า  อ.เมือง  จ.ลำพูน (ติดอายัด)
พบว่ามีกรรมสิทธิ์ในที่ดินโฉนดเลขที่ 77318  ต.ท่าวังพร้าว  อ.สันป่าตอง  จ.เชียงใหม่ (ติดอายัด)
พบว่ามีกรรมสิทธิ์ในที่ดินโฉนดเลขที่ 41363  ต.แม่ก๊า  อ. สันป่าตอง จ.เชียงใหม่ (ติดอายัด)
พบว่ามีกรรมสิทธิ์ในที่ดินโฉนดเลขที่ 40708  ต.ท่าวังพร้าว  อ.สันป่าตอง  จ.เชียงใหม่ (ติดอายัด)
พบว่ามีกรรมสิทธิ์ในที่ดินโฉนดเลขที่ 28686  ต.ท่าวังพร้าว  อ.สันป่าตอง  จ.เชียงใหม่ (ปลอดจำนอง)
ไม่พบว่ามีกรรมสิทธิ์ในที่ดิน อ.เมืองเชียงใหม่  จ.เชียงใหม่ / อ.เมืองประจวบฯ , อ.กุยบุรี  จ.ประจวบฯ
พบว่ามีกรรมสิทธิ์ในที่ดินโฉนดเลขที่  12411 (สินส่วนตัว)  ต.กุยบุรี , 14355 (สินสมรส)  ต.หาดขาม  อ.กุยบุรี  จ.ประจวบฯ
พบว่ามีกรรมสิทธิ์ในที่ดินโฉนดเลขที่  38058 (สินส่วนตัว)  ต.อ่าวน้อย , 20747 (สินสมรส)  ต.ประจวบฯ  อ.เมืองฯ  จ.ประจวบฯ
ไม่พบว่ามีกรรมสิทธิ์ในที่ดิน อ.เมืองเชียงใหม่ , อ.สันป่าตอง  จ.เชียงใหม่</v>
          </cell>
          <cell r="BR628" t="str">
            <v>พบ</v>
          </cell>
          <cell r="BS628" t="str">
            <v>พบ</v>
          </cell>
          <cell r="BT628">
            <v>8</v>
          </cell>
          <cell r="BU628"/>
          <cell r="BV628"/>
          <cell r="BW628"/>
          <cell r="BX628"/>
          <cell r="BY628"/>
          <cell r="BZ628"/>
          <cell r="CA628"/>
          <cell r="CB628"/>
          <cell r="CC628"/>
          <cell r="CD628"/>
          <cell r="CE628"/>
          <cell r="CF628"/>
          <cell r="CG628"/>
          <cell r="CH628"/>
          <cell r="CI628"/>
          <cell r="CJ628"/>
          <cell r="CK628"/>
          <cell r="CL628"/>
          <cell r="CM628"/>
          <cell r="CN628"/>
          <cell r="CO628"/>
          <cell r="CP628"/>
          <cell r="CQ628"/>
          <cell r="CR628"/>
          <cell r="CS628"/>
          <cell r="CT628"/>
          <cell r="CU628"/>
          <cell r="CV628"/>
          <cell r="CW628"/>
          <cell r="CX628"/>
          <cell r="CY628"/>
          <cell r="CZ628"/>
        </row>
        <row r="629">
          <cell r="B629">
            <v>624</v>
          </cell>
          <cell r="C629">
            <v>23</v>
          </cell>
          <cell r="D629">
            <v>4</v>
          </cell>
          <cell r="E629">
            <v>2563</v>
          </cell>
          <cell r="F629">
            <v>800089565769</v>
          </cell>
          <cell r="G629" t="str">
            <v>นาง</v>
          </cell>
          <cell r="H629" t="str">
            <v>บุญยวง</v>
          </cell>
          <cell r="I629" t="str">
            <v>ไววาง</v>
          </cell>
          <cell r="J629">
            <v>3500200813765</v>
          </cell>
          <cell r="K629" t="str">
            <v>ดอยเต่า</v>
          </cell>
          <cell r="L629" t="str">
            <v>เชียงใหม่ 2</v>
          </cell>
          <cell r="M629">
            <v>8</v>
          </cell>
          <cell r="N629" t="str">
            <v>แก้ไขปัญหาหนี้นอกระบบ PSA ระยะที่ 2</v>
          </cell>
          <cell r="O629" t="str">
            <v>1.บุคคลค้ำประกัน</v>
          </cell>
          <cell r="P629">
            <v>49978.64</v>
          </cell>
          <cell r="Q629">
            <v>4319.05</v>
          </cell>
          <cell r="R629" t="str">
            <v>แขวงเชียงใหม่</v>
          </cell>
          <cell r="S629" t="str">
            <v>ผบ.11626</v>
          </cell>
          <cell r="T629">
            <v>2562</v>
          </cell>
          <cell r="U629" t="str">
            <v>ผบ.13480</v>
          </cell>
          <cell r="V629">
            <v>2562</v>
          </cell>
          <cell r="W629">
            <v>2</v>
          </cell>
          <cell r="X629">
            <v>12</v>
          </cell>
          <cell r="Y629">
            <v>2562</v>
          </cell>
          <cell r="Z629"/>
          <cell r="AA629"/>
          <cell r="AB629"/>
          <cell r="AC629"/>
          <cell r="AD629"/>
          <cell r="AE629"/>
          <cell r="AF629"/>
          <cell r="AG629"/>
          <cell r="AH629"/>
          <cell r="AI629"/>
          <cell r="AJ629"/>
          <cell r="AK629"/>
          <cell r="AL629"/>
          <cell r="AM629"/>
          <cell r="AN629"/>
          <cell r="AO629"/>
          <cell r="AP629"/>
          <cell r="AQ629"/>
          <cell r="AR629"/>
          <cell r="AS629"/>
          <cell r="AT629"/>
          <cell r="AU629"/>
          <cell r="AV629"/>
          <cell r="AW629"/>
          <cell r="AX629"/>
          <cell r="AY629"/>
          <cell r="AZ629"/>
          <cell r="BA629"/>
          <cell r="BB629"/>
          <cell r="BC629" t="str">
            <v>สารุทธ์</v>
          </cell>
          <cell r="BD629"/>
          <cell r="BE629"/>
          <cell r="BF629" t="str">
            <v>ศูนย์ 2</v>
          </cell>
          <cell r="BG629"/>
          <cell r="BH629">
            <v>883262011623</v>
          </cell>
          <cell r="BI629" t="str">
            <v>นางบุญยวง   ไววาง</v>
          </cell>
          <cell r="BJ629"/>
          <cell r="BK629"/>
          <cell r="BL629"/>
          <cell r="BM629"/>
          <cell r="BN629" t="str">
            <v>1.นางบุญยวง  ไววาง
2.นายวิชิต  ไววาง
3.นางสาวเจนจิรา  ไววาง</v>
          </cell>
          <cell r="BO629" t="str">
            <v>ผู้กู้
คู่สมรส (ล.1)
ผู้ค้ำประกัน (ล.2)</v>
          </cell>
          <cell r="BP629" t="str">
            <v>3-5002-00813-76-5
5-5002-90003-71-3
1-5099-01280-37-4</v>
          </cell>
          <cell r="BQ629" t="str">
            <v>พบว่ามีกรรมสิทธิ์ในที่ดินโฉนดเลขที่ 18095 ต.ดอยหล่อ อ.ดอยหล่อ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 อ.ดอยหล่อ  จ.เชียงใหม่
ไม่พบว่ามีกรรมสิทธิ์ในที่ดิน อ.เมืองเชียงใหม่ , อ.ดอยเต่า , อ.ดอยหล่อ  จ.เชียงใหม่</v>
          </cell>
          <cell r="BR629" t="str">
            <v>พบ</v>
          </cell>
          <cell r="BS629" t="str">
            <v>พบ</v>
          </cell>
          <cell r="BT629">
            <v>3</v>
          </cell>
          <cell r="BU629"/>
          <cell r="BV629"/>
          <cell r="BW629"/>
          <cell r="BX629"/>
          <cell r="BY629"/>
          <cell r="BZ629"/>
          <cell r="CA629"/>
          <cell r="CB629"/>
          <cell r="CC629"/>
          <cell r="CD629"/>
          <cell r="CE629"/>
          <cell r="CF629"/>
          <cell r="CG629"/>
          <cell r="CH629"/>
          <cell r="CI629"/>
          <cell r="CJ629"/>
          <cell r="CK629"/>
          <cell r="CL629"/>
          <cell r="CM629"/>
          <cell r="CN629"/>
          <cell r="CO629"/>
          <cell r="CP629"/>
          <cell r="CQ629"/>
          <cell r="CR629"/>
          <cell r="CS629"/>
          <cell r="CT629"/>
          <cell r="CU629"/>
          <cell r="CV629"/>
          <cell r="CW629"/>
          <cell r="CX629"/>
          <cell r="CY629"/>
          <cell r="CZ629">
            <v>243293</v>
          </cell>
        </row>
        <row r="630">
          <cell r="B630">
            <v>625</v>
          </cell>
          <cell r="C630">
            <v>23</v>
          </cell>
          <cell r="D630">
            <v>4</v>
          </cell>
          <cell r="E630">
            <v>2563</v>
          </cell>
          <cell r="F630">
            <v>800057695747</v>
          </cell>
          <cell r="G630" t="str">
            <v>นาย</v>
          </cell>
          <cell r="H630" t="str">
            <v>อนุรักษ์</v>
          </cell>
          <cell r="I630" t="str">
            <v>ปกรณ์ฑิป</v>
          </cell>
          <cell r="J630">
            <v>3501900400588</v>
          </cell>
          <cell r="K630" t="str">
            <v>สารภี</v>
          </cell>
          <cell r="L630" t="str">
            <v>เชียงใหม่ 3</v>
          </cell>
          <cell r="M630">
            <v>8</v>
          </cell>
          <cell r="N630" t="str">
            <v>สินเชื่อสวัสดิการ</v>
          </cell>
          <cell r="O630" t="str">
            <v>1.บุคคลค้ำประกัน</v>
          </cell>
          <cell r="P630"/>
          <cell r="Q630"/>
          <cell r="R630" t="str">
            <v>แขวงเชียงใหม่</v>
          </cell>
          <cell r="S630" t="str">
            <v>ผบ.7835</v>
          </cell>
          <cell r="T630">
            <v>2561</v>
          </cell>
          <cell r="U630" t="str">
            <v>ผบ.8485</v>
          </cell>
          <cell r="V630">
            <v>2561</v>
          </cell>
          <cell r="W630"/>
          <cell r="X630"/>
          <cell r="Y630"/>
          <cell r="Z630">
            <v>28</v>
          </cell>
          <cell r="AA630">
            <v>8</v>
          </cell>
          <cell r="AB630">
            <v>2561</v>
          </cell>
          <cell r="AC630"/>
          <cell r="AD630"/>
          <cell r="AE630"/>
          <cell r="AF630"/>
          <cell r="AG630"/>
          <cell r="AH630"/>
          <cell r="AI630"/>
          <cell r="AJ630"/>
          <cell r="AK630"/>
          <cell r="AL630"/>
          <cell r="AM630"/>
          <cell r="AN630"/>
          <cell r="AO630"/>
          <cell r="AP630"/>
          <cell r="AQ630"/>
          <cell r="AR630"/>
          <cell r="AS630"/>
          <cell r="AT630"/>
          <cell r="AU630"/>
          <cell r="AV630"/>
          <cell r="AW630"/>
          <cell r="AX630"/>
          <cell r="AY630"/>
          <cell r="AZ630"/>
          <cell r="BA630"/>
          <cell r="BB630" t="str">
            <v>คำสั่งถอนการยึด17/4/2566 เนื่องจากชำระหนี้ปิดบัญชี//ถอนการยึดทรัพย์ 22/4/2566</v>
          </cell>
          <cell r="BC630" t="str">
            <v>สารุทธ์</v>
          </cell>
          <cell r="BD630"/>
          <cell r="BE630"/>
          <cell r="BF630" t="str">
            <v>ศูนย์ 2</v>
          </cell>
          <cell r="BG630"/>
          <cell r="BH630">
            <v>823761010158</v>
          </cell>
          <cell r="BI630" t="str">
            <v>นายอนุรักษ์   ปกรณ์ฑิป</v>
          </cell>
          <cell r="BJ630"/>
          <cell r="BK630"/>
          <cell r="BL630"/>
          <cell r="BM630"/>
          <cell r="BN630" t="str">
            <v>1.นายอนุรักษ์  ปกรณ์ฑิป
2.นางสาวรพีพรรณ  ปกรณ์ฑิป
3.นายปฤญจ์  ทราธร
4.นางจันทร์เพ็ญ  พรหมเมือง
5.นายเฉลิมเกียรติ  พรหมเมือง</v>
          </cell>
          <cell r="BO630" t="str">
            <v>ผู้กู้
คู่สมรส (ล.1)
ผู้ค้ำประกัน (ล.2)
ผู้ค้ำประกัน (ล.3)
คู่สมรส (ล.3)</v>
          </cell>
          <cell r="BP630" t="str">
            <v>3-5019-00400-58-8
1-1027-00430-72-4
3-3313-00098-69-6
3-5014-00528-81-0
3-5015-00094-59-5</v>
          </cell>
          <cell r="BQ630" t="str">
            <v>ไม่พบว่ามีกรรมสิทธิ์ในที่ดิน อ.เมืองเชียงใหม่ , อ.สารภี  จ.เชียงใหม่
ไม่พบว่ามีกรรมสิทธิ์ในที่ดิน อ.เมืองเชียงใหม่ , อ.สารภี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v>
          </cell>
          <cell r="BR630" t="str">
            <v>พบ</v>
          </cell>
          <cell r="BS630" t="str">
            <v>พบ</v>
          </cell>
          <cell r="BT630">
            <v>5</v>
          </cell>
          <cell r="BU630"/>
          <cell r="BV630"/>
          <cell r="BW630"/>
          <cell r="BX630"/>
          <cell r="BY630"/>
          <cell r="BZ630"/>
          <cell r="CA630"/>
          <cell r="CB630"/>
          <cell r="CC630"/>
          <cell r="CD630"/>
          <cell r="CE630"/>
          <cell r="CF630"/>
          <cell r="CG630"/>
          <cell r="CH630"/>
          <cell r="CI630"/>
          <cell r="CJ630"/>
          <cell r="CK630"/>
          <cell r="CL630"/>
          <cell r="CM630"/>
          <cell r="CN630"/>
          <cell r="CO630"/>
          <cell r="CP630"/>
          <cell r="CQ630"/>
          <cell r="CR630"/>
          <cell r="CS630"/>
          <cell r="CT630"/>
          <cell r="CU630"/>
          <cell r="CV630"/>
          <cell r="CW630"/>
          <cell r="CX630"/>
          <cell r="CY630"/>
          <cell r="CZ630">
            <v>243336</v>
          </cell>
        </row>
        <row r="631">
          <cell r="B631">
            <v>626</v>
          </cell>
          <cell r="C631">
            <v>23</v>
          </cell>
          <cell r="D631">
            <v>4</v>
          </cell>
          <cell r="E631">
            <v>2563</v>
          </cell>
          <cell r="F631">
            <v>800003382077</v>
          </cell>
          <cell r="G631" t="str">
            <v>นาง</v>
          </cell>
          <cell r="H631" t="str">
            <v>กาญจนา</v>
          </cell>
          <cell r="I631" t="str">
            <v>ขาวงาม</v>
          </cell>
          <cell r="J631">
            <v>3500700496084</v>
          </cell>
          <cell r="K631" t="str">
            <v>ถนนทิพย์เนตร</v>
          </cell>
          <cell r="L631" t="str">
            <v>เชียงใหม่ 1</v>
          </cell>
          <cell r="M631">
            <v>8</v>
          </cell>
          <cell r="N631" t="str">
            <v>สินเชื่อเพื่อพัฒนากลุ่มอาชีพ</v>
          </cell>
          <cell r="O631" t="str">
            <v>1.บุคคลค้ำประกัน</v>
          </cell>
          <cell r="P631">
            <v>1052117.56</v>
          </cell>
          <cell r="Q631">
            <v>76562.100000000006</v>
          </cell>
          <cell r="R631" t="str">
            <v>จังหวัดเชียงใหม่</v>
          </cell>
          <cell r="S631" t="str">
            <v>ผบ.2959</v>
          </cell>
          <cell r="T631">
            <v>2562</v>
          </cell>
          <cell r="U631" t="str">
            <v>ผบ.969</v>
          </cell>
          <cell r="V631">
            <v>2563</v>
          </cell>
          <cell r="W631"/>
          <cell r="X631"/>
          <cell r="Y631"/>
          <cell r="Z631">
            <v>11</v>
          </cell>
          <cell r="AA631">
            <v>2</v>
          </cell>
          <cell r="AB631">
            <v>2563</v>
          </cell>
          <cell r="AC631"/>
          <cell r="AD631"/>
          <cell r="AE631"/>
          <cell r="AF631"/>
          <cell r="AG631"/>
          <cell r="AH631"/>
          <cell r="AI631"/>
          <cell r="AJ631"/>
          <cell r="AK631"/>
          <cell r="AL631"/>
          <cell r="AM631"/>
          <cell r="AN631"/>
          <cell r="AO631"/>
          <cell r="AP631"/>
          <cell r="AQ631"/>
          <cell r="AR631"/>
          <cell r="AS631"/>
          <cell r="AT631"/>
          <cell r="AU631"/>
          <cell r="AV631"/>
          <cell r="AW631"/>
          <cell r="AX631"/>
          <cell r="AY631"/>
          <cell r="AZ631"/>
          <cell r="BA631"/>
          <cell r="BB631"/>
          <cell r="BC631" t="str">
            <v>สารุทธ์</v>
          </cell>
          <cell r="BD631"/>
          <cell r="BE631"/>
          <cell r="BF631" t="str">
            <v>ศูนย์ 1</v>
          </cell>
          <cell r="BG631"/>
          <cell r="BH631">
            <v>883162012266</v>
          </cell>
          <cell r="BI631" t="str">
            <v>นางกาญจนา   ขาวงาม</v>
          </cell>
          <cell r="BJ631"/>
          <cell r="BK631"/>
          <cell r="BL631"/>
          <cell r="BM631"/>
          <cell r="BN631" t="str">
            <v>1.นางกาญจนา  ขาวงาม
2.นายสามแก้ว  บุญเจริญ
3.นายอดุลย์  วงค์มาลี
4.นางกัลยา  วงค์มาลี
5.นางพัชรวลัย  เลิศณัฐปดัลภ์
6.นายมงคล เลิศแสนสุข</v>
          </cell>
          <cell r="BO631" t="str">
            <v>ผู้กู้
คู่สมรส (ล.1)
ผู้ค้ำประกัน (ล.2)
คู่สมรส (ล.2)
ผู้ค้ำประกัน (ล.3)
คู่สมรส (ล.3)</v>
          </cell>
          <cell r="BP631" t="str">
            <v>3-5007-00496-08-4
3-5702-00398-99-7
3-6508-00388-85-1
3-5013-00825-80-4
3-5099-01113-38-5
3-1021-00381-08-7</v>
          </cell>
          <cell r="BQ631" t="str">
            <v>-ไม่พบว่ามีกรรมสิทธิ์ในที่ดิน อ.เมืองเชียงใหม่ จ.เชียงใหม่
'-พบว่ามีกรรมสิทธิ์ในที่ดินเลขโฉนด 19839 เลขที่ดิน 9 หน้าสำรวจ 954 ต.แม่สา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'-พบว่ามีกรรมสิทธิ์ในที่ดินเลขโฉนด 109376,63484 เลขที่ดิน 4622,1893 หน้าสำรวจ 7310,5882 ต.วัดเกต อ.เมืองเชียงใหม่ จ.เชียงใหม่
'-ไม่พบว่ามีกรรมสิทธิ์ในที่ดิน อ.เมืองเชียงใหม่ จ.เชียงใหม่
'-พบว่ามีกรรมสิทธิ์ในที่ดินเลขโฉนด 28924 เลขที่ดิน 1959 หน้าสำรวจ 3616 ต.วัดเกตุ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v>
          </cell>
          <cell r="BR631"/>
          <cell r="BS631"/>
          <cell r="BT631"/>
          <cell r="BU631"/>
          <cell r="BV631"/>
          <cell r="BW631"/>
          <cell r="BX631"/>
          <cell r="BY631"/>
          <cell r="BZ631"/>
          <cell r="CA631"/>
          <cell r="CB631"/>
          <cell r="CC631"/>
          <cell r="CD631"/>
          <cell r="CE631"/>
          <cell r="CF631"/>
          <cell r="CG631"/>
          <cell r="CH631"/>
          <cell r="CI631"/>
          <cell r="CJ631"/>
          <cell r="CK631"/>
          <cell r="CL631"/>
          <cell r="CM631"/>
          <cell r="CN631"/>
          <cell r="CO631"/>
          <cell r="CP631"/>
          <cell r="CQ631"/>
          <cell r="CR631"/>
          <cell r="CS631"/>
          <cell r="CT631"/>
          <cell r="CU631"/>
          <cell r="CV631"/>
          <cell r="CW631"/>
          <cell r="CX631"/>
          <cell r="CY631"/>
          <cell r="CZ631"/>
        </row>
        <row r="632">
          <cell r="B632">
            <v>627</v>
          </cell>
          <cell r="C632">
            <v>23</v>
          </cell>
          <cell r="D632">
            <v>4</v>
          </cell>
          <cell r="E632">
            <v>2563</v>
          </cell>
          <cell r="F632">
            <v>822053011356</v>
          </cell>
          <cell r="G632" t="str">
            <v>นางสาว</v>
          </cell>
          <cell r="H632" t="str">
            <v>รมิดา</v>
          </cell>
          <cell r="I632" t="str">
            <v>สีเงิน</v>
          </cell>
          <cell r="J632">
            <v>3500400318164</v>
          </cell>
          <cell r="K632" t="str">
            <v>สารภี</v>
          </cell>
          <cell r="L632" t="str">
            <v>เชียงใหม่ 3</v>
          </cell>
          <cell r="M632">
            <v>8</v>
          </cell>
          <cell r="N632"/>
          <cell r="O632"/>
          <cell r="P632"/>
          <cell r="Q632"/>
          <cell r="R632" t="str">
            <v>แขวงเชียงใหม่</v>
          </cell>
          <cell r="S632" t="str">
            <v>ผบ4179</v>
          </cell>
          <cell r="T632">
            <v>2554</v>
          </cell>
          <cell r="U632" t="str">
            <v>ผบ4466</v>
          </cell>
          <cell r="V632">
            <v>2554</v>
          </cell>
          <cell r="W632"/>
          <cell r="X632"/>
          <cell r="Y632"/>
          <cell r="Z632"/>
          <cell r="AA632"/>
          <cell r="AB632"/>
          <cell r="AC632"/>
          <cell r="AD632"/>
          <cell r="AE632"/>
          <cell r="AF632"/>
          <cell r="AG632"/>
          <cell r="AH632"/>
          <cell r="AI632"/>
          <cell r="AJ632"/>
          <cell r="AK632"/>
          <cell r="AL632"/>
          <cell r="AM632"/>
          <cell r="AN632"/>
          <cell r="AO632"/>
          <cell r="AP632"/>
          <cell r="AQ632"/>
          <cell r="AR632"/>
          <cell r="AS632"/>
          <cell r="AT632"/>
          <cell r="AU632"/>
          <cell r="AV632"/>
          <cell r="AW632"/>
          <cell r="AX632"/>
          <cell r="AY632"/>
          <cell r="AZ632"/>
          <cell r="BA632"/>
          <cell r="BB632" t="str">
            <v>ถอนการยึดทรัพย์และถอนบังคับคดี 
/เนื่องจากชำระหนี้ปิดบัญชี (27/7/2564)</v>
          </cell>
          <cell r="BC632" t="str">
            <v>สารุทธ์</v>
          </cell>
          <cell r="BD632"/>
          <cell r="BE632"/>
          <cell r="BF632" t="str">
            <v>ศูนย์ 2</v>
          </cell>
          <cell r="BG632"/>
          <cell r="BH632">
            <v>823755010136</v>
          </cell>
          <cell r="BI632" t="str">
            <v>นางสาวรมิดา   สีเงิน</v>
          </cell>
          <cell r="BJ632"/>
          <cell r="BK632"/>
          <cell r="BL632"/>
          <cell r="BM632"/>
          <cell r="BN632" t="str">
            <v>1.นางสาวรมิดา  สีเงิน
2.นางนวพร  ขาวสะอาด
3.นายบรรจบ  อินต๊ะวงค์
4.นายภรภัทร  ภคินธนวัต</v>
          </cell>
          <cell r="BO632" t="str">
            <v>ผู้กู้
ผู้ค้ำประกัน (ล.2)
คู่สมรส (ล.2)
ผู้ค้ำประกัน (ล.3)</v>
          </cell>
          <cell r="BP632" t="str">
            <v>3-5004-00318-16-4
3-5009-00750-36-7
3-5711-00603-36-1
3-5099-00814-99-1</v>
          </cell>
          <cell r="BQ632" t="str">
            <v>ไม่พบว่ามีกรรมสิทธิ์ในที่ดิน อ.เมืองเชียงใหม่ , อ.สารภี , อ.ดอยสะเก็ด  จ.เชียงใหม่
พบว่ามีกรรมสิทธิ์ในที่ดินโฉนดเลขที่ 50661 ต.หนองหอย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v>
          </cell>
          <cell r="BR632" t="str">
            <v>พบ</v>
          </cell>
          <cell r="BS632" t="str">
            <v>พบ</v>
          </cell>
          <cell r="BT632">
            <v>4</v>
          </cell>
          <cell r="BU632"/>
          <cell r="BV632"/>
          <cell r="BW632"/>
          <cell r="BX632"/>
          <cell r="BY632"/>
          <cell r="BZ632"/>
          <cell r="CA632"/>
          <cell r="CB632"/>
          <cell r="CC632"/>
          <cell r="CD632"/>
          <cell r="CE632"/>
          <cell r="CF632"/>
          <cell r="CG632"/>
          <cell r="CH632"/>
          <cell r="CI632"/>
          <cell r="CJ632"/>
          <cell r="CK632"/>
          <cell r="CL632"/>
          <cell r="CM632"/>
          <cell r="CN632"/>
          <cell r="CO632"/>
          <cell r="CP632"/>
          <cell r="CQ632"/>
          <cell r="CR632"/>
          <cell r="CS632"/>
          <cell r="CT632"/>
          <cell r="CU632"/>
          <cell r="CV632"/>
          <cell r="CW632"/>
          <cell r="CX632"/>
          <cell r="CY632"/>
          <cell r="CZ632"/>
        </row>
        <row r="633">
          <cell r="B633">
            <v>628</v>
          </cell>
          <cell r="C633">
            <v>30</v>
          </cell>
          <cell r="D633">
            <v>4</v>
          </cell>
          <cell r="E633">
            <v>2563</v>
          </cell>
          <cell r="F633">
            <v>800043475279</v>
          </cell>
          <cell r="G633" t="str">
            <v>นางสาว</v>
          </cell>
          <cell r="H633" t="str">
            <v xml:space="preserve">พรรณิภา   </v>
          </cell>
          <cell r="I633" t="str">
            <v>ไหมละออง</v>
          </cell>
          <cell r="J633">
            <v>3640400161841</v>
          </cell>
          <cell r="K633" t="str">
            <v>หนองหอย</v>
          </cell>
          <cell r="L633" t="str">
            <v>เชียงใหม่ 1</v>
          </cell>
          <cell r="M633">
            <v>8</v>
          </cell>
          <cell r="N633" t="str">
            <v>สินเชื่อธนาคารประชาชน</v>
          </cell>
          <cell r="O633"/>
          <cell r="P633">
            <v>177076</v>
          </cell>
          <cell r="Q633">
            <v>42086.93</v>
          </cell>
          <cell r="R633" t="str">
            <v>จังหวัดสวรรคโลก</v>
          </cell>
          <cell r="S633" t="str">
            <v>ผบ.1938</v>
          </cell>
          <cell r="T633">
            <v>2562</v>
          </cell>
          <cell r="U633" t="str">
            <v>ผบ.2052</v>
          </cell>
          <cell r="V633">
            <v>2562</v>
          </cell>
          <cell r="W633">
            <v>8</v>
          </cell>
          <cell r="X633">
            <v>11</v>
          </cell>
          <cell r="Y633">
            <v>2562</v>
          </cell>
          <cell r="Z633"/>
          <cell r="AA633"/>
          <cell r="AB633"/>
          <cell r="AC633"/>
          <cell r="AD633"/>
          <cell r="AE633"/>
          <cell r="AF633"/>
          <cell r="AG633"/>
          <cell r="AH633"/>
          <cell r="AI633"/>
          <cell r="AJ633"/>
          <cell r="AK633"/>
          <cell r="AL633"/>
          <cell r="AM633" t="str">
            <v>โฉนด</v>
          </cell>
          <cell r="AN633">
            <v>5336</v>
          </cell>
          <cell r="AO633" t="str">
            <v>วังลึก</v>
          </cell>
          <cell r="AP633" t="str">
            <v>ศรีสำโรง</v>
          </cell>
          <cell r="AQ633" t="str">
            <v>สุโขทัย</v>
          </cell>
          <cell r="AR633"/>
          <cell r="AS633"/>
          <cell r="AT633"/>
          <cell r="AU633"/>
          <cell r="AV633"/>
          <cell r="AW633"/>
          <cell r="AX633"/>
          <cell r="AY633"/>
          <cell r="AZ633"/>
          <cell r="BA633"/>
          <cell r="BB633"/>
          <cell r="BC633" t="str">
            <v>สารุทธ์
ศรัญญู (ยึด)</v>
          </cell>
          <cell r="BD633" t="str">
            <v>ยึดทรัพย์ (คำสั่ง 9/6/2564)</v>
          </cell>
          <cell r="BE633"/>
          <cell r="BF633" t="str">
            <v>ศูนย์ 1</v>
          </cell>
          <cell r="BG633"/>
          <cell r="BH633">
            <v>883162011002</v>
          </cell>
          <cell r="BI633" t="str">
            <v>นางสาวพรรณิภา      ไหมละออง</v>
          </cell>
          <cell r="BJ633"/>
          <cell r="BK633"/>
          <cell r="BL633"/>
          <cell r="BM633"/>
          <cell r="BN633" t="str">
            <v>1.นางสาวพรรณิภา  ไหมละออง
2.นายเอนก  ไหมละออง
3.นางสาวสุณิสา  ศรีสุวรรณ
4.นายวรศักดิ์  ใบศรี</v>
          </cell>
          <cell r="BO633" t="str">
            <v>ผู้กู้
ผู้ค้ำประกัน (ล.2)
ผู้ค้ำประกัน (ล.3)
คู่สมรส (ล.3)</v>
          </cell>
          <cell r="BP633" t="str">
            <v>3-6404-00161-84-1
1-6504-00090-83-2
1-6406-00165-15-1
3-6406-00127-86-8</v>
          </cell>
          <cell r="BQ633" t="str">
            <v>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พบว่ามีกรรมสิทธิ์ในที่ดินโฉนดเลขที่  5336  ต.วังลึก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อ.ศรีสำโรง  จ.สุโขทัย</v>
          </cell>
          <cell r="BR633" t="str">
            <v>พบ</v>
          </cell>
          <cell r="BS633" t="str">
            <v>พบ</v>
          </cell>
          <cell r="BT633">
            <v>4</v>
          </cell>
          <cell r="BU633"/>
          <cell r="BV633"/>
          <cell r="BW633"/>
          <cell r="BX633"/>
          <cell r="BY633"/>
          <cell r="BZ633"/>
          <cell r="CA633"/>
          <cell r="CB633"/>
          <cell r="CC633"/>
          <cell r="CD633"/>
          <cell r="CE633"/>
          <cell r="CF633"/>
          <cell r="CG633"/>
          <cell r="CH633"/>
          <cell r="CI633"/>
          <cell r="CJ633"/>
          <cell r="CK633"/>
          <cell r="CL633"/>
          <cell r="CM633"/>
          <cell r="CN633"/>
          <cell r="CO633"/>
          <cell r="CP633"/>
          <cell r="CQ633"/>
          <cell r="CR633"/>
          <cell r="CS633"/>
          <cell r="CT633"/>
          <cell r="CU633"/>
          <cell r="CV633"/>
          <cell r="CW633"/>
          <cell r="CX633"/>
          <cell r="CY633"/>
          <cell r="CZ633"/>
        </row>
        <row r="634">
          <cell r="B634">
            <v>629</v>
          </cell>
          <cell r="C634">
            <v>30</v>
          </cell>
          <cell r="D634">
            <v>4</v>
          </cell>
          <cell r="E634">
            <v>2563</v>
          </cell>
          <cell r="F634">
            <v>800040836200</v>
          </cell>
          <cell r="G634" t="str">
            <v>นาย</v>
          </cell>
          <cell r="H634" t="str">
            <v xml:space="preserve">อนุชา   </v>
          </cell>
          <cell r="I634" t="str">
            <v>ราชอุ่น</v>
          </cell>
          <cell r="J634">
            <v>3501300149671</v>
          </cell>
          <cell r="K634" t="str">
            <v>ประตูช้างเผือก</v>
          </cell>
          <cell r="L634" t="str">
            <v>เชียงใหม่ 1</v>
          </cell>
          <cell r="M634">
            <v>8</v>
          </cell>
          <cell r="N634" t="str">
            <v>สินเชื่อสวัสดิการ</v>
          </cell>
          <cell r="O634" t="str">
            <v>1.บุคคลค้ำประกัน</v>
          </cell>
          <cell r="P634">
            <v>64111.41</v>
          </cell>
          <cell r="Q634">
            <v>14</v>
          </cell>
          <cell r="R634" t="str">
            <v>แขวงเชียงใหม่</v>
          </cell>
          <cell r="S634" t="str">
            <v>ผบ.4953</v>
          </cell>
          <cell r="T634">
            <v>2562</v>
          </cell>
          <cell r="U634" t="str">
            <v>ผบ.5012</v>
          </cell>
          <cell r="V634">
            <v>2562</v>
          </cell>
          <cell r="W634"/>
          <cell r="X634"/>
          <cell r="Y634"/>
          <cell r="Z634">
            <v>16</v>
          </cell>
          <cell r="AA634">
            <v>6</v>
          </cell>
          <cell r="AB634">
            <v>2562</v>
          </cell>
          <cell r="AC634"/>
          <cell r="AD634"/>
          <cell r="AE634"/>
          <cell r="AF634"/>
          <cell r="AG634"/>
          <cell r="AH634"/>
          <cell r="AI634"/>
          <cell r="AJ634"/>
          <cell r="AK634"/>
          <cell r="AL634"/>
          <cell r="AM634"/>
          <cell r="AN634"/>
          <cell r="AO634"/>
          <cell r="AP634"/>
          <cell r="AQ634"/>
          <cell r="AR634"/>
          <cell r="AS634"/>
          <cell r="AT634"/>
          <cell r="AU634"/>
          <cell r="AV634"/>
          <cell r="AW634"/>
          <cell r="AX634"/>
          <cell r="AY634"/>
          <cell r="AZ634"/>
          <cell r="BA634"/>
          <cell r="BB634" t="str">
            <v>รายงานผลสืบทรัพย์ (รอบ 2) - พบทรัพย์ 8/8/2567</v>
          </cell>
          <cell r="BC634" t="str">
            <v>สารุทธ์ // ธิติพร</v>
          </cell>
          <cell r="BD634"/>
          <cell r="BE634"/>
          <cell r="BF634" t="str">
            <v>ศูนย์ 1</v>
          </cell>
          <cell r="BG634"/>
          <cell r="BH634">
            <v>883162010724</v>
          </cell>
          <cell r="BI634" t="str">
            <v>นายอนุชา      ราชอุ่น</v>
          </cell>
          <cell r="BJ634"/>
          <cell r="BK634"/>
          <cell r="BL634"/>
          <cell r="BM634"/>
          <cell r="BN634" t="str">
            <v>1.นายอนุชา  ราชอุ่น
2.นายนุกานต์  กิริยา
3.นางสาวรัตนรี  อุทธิยา</v>
          </cell>
          <cell r="BO634" t="str">
            <v>ผู้กู้
ผู้ค้ำประกัน (ล.2)
คู่สมรส (ล.2)</v>
          </cell>
          <cell r="BP634" t="str">
            <v>3-5013-00149-67-1
3-5013-00640-83-9
1-5704-00023-34-6</v>
          </cell>
          <cell r="BQ634"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อ.ภูซาง จ.พะเยา
ไม่พบว่ามีกรรมสิทธิ์ในที่ดิน อ.เมืองเชียงใหม่ , อ.สันกำแพง  จ.เชียงใหม่
ไม่พบว่ามีกรรมสิทธิ์ในที่ดิน อ.ภูซาง จ.พะเยา</v>
          </cell>
          <cell r="BR634" t="str">
            <v>ไม่พบ</v>
          </cell>
          <cell r="BS634" t="str">
            <v>พบ</v>
          </cell>
          <cell r="BT634">
            <v>3</v>
          </cell>
          <cell r="BU634"/>
          <cell r="BV634"/>
          <cell r="BW634"/>
          <cell r="BX634"/>
          <cell r="BY634" t="str">
            <v>1. นายอนุชา ราชอุ่น
2. นายอนุกานต์ กิริยา
3. นางสาวรัตนรี อุทธิยา</v>
          </cell>
          <cell r="BZ634" t="str">
            <v>จำเลยที่ 1
จำเลยที่ 2
คู่สมรสจำเลยที่ 2</v>
          </cell>
          <cell r="CA634" t="str">
            <v>3-5013-00149-67-1
3-5013-00640-83-9
1-5704-00023-34-6</v>
          </cell>
          <cell r="CB634" t="str">
            <v>- ไม่พบว่ามีกรรมสิทธิ์ในที่ดิน อ.เมืองเชียงใหม่ จ.เชียงใหม่
- ไม่พบว่ามีกรรมสิทธิ์ในที่ดิน อ.สันกำแพง จ.เชียงใหม่
- ไม่พบว่ามีกรรมสิทธิ์ในที่ดิน อ.เมืองเชียงใหม่ จ.เชียงใหม่
- ไม่พบว่ามีกรรมสิทธิ์ในที่ดิน อ.สันกำแพง จ.เชียงใหม่
- ไม่พบว่ามีกรรมสิทธิ์ในที่ดิน อ.ภูซาง จ.พะเยา
- พบโฉนดเลขที่ 67699 เลขที่ดิน 2621 หน้าสำรวจ 10135 ต.ต้นเปา อ.สันกำแพง จ.เชียงใหม่
- ไม่พบว่ามีกรรมสิทธิ์ในที่ดิน อ.ภูซาง จ.พะเยา</v>
          </cell>
          <cell r="CC634" t="str">
            <v>พบทรัพย์</v>
          </cell>
          <cell r="CD634"/>
          <cell r="CE634">
            <v>3</v>
          </cell>
          <cell r="CF634">
            <v>4</v>
          </cell>
          <cell r="CG634"/>
          <cell r="CH634"/>
          <cell r="CI634"/>
          <cell r="CJ634"/>
          <cell r="CK634"/>
          <cell r="CL634"/>
          <cell r="CM634"/>
          <cell r="CN634"/>
          <cell r="CO634"/>
          <cell r="CP634"/>
          <cell r="CQ634"/>
          <cell r="CR634"/>
          <cell r="CS634"/>
          <cell r="CT634"/>
          <cell r="CU634"/>
          <cell r="CV634"/>
          <cell r="CW634">
            <v>243840</v>
          </cell>
          <cell r="CX634">
            <v>243915</v>
          </cell>
          <cell r="CY634"/>
          <cell r="CZ634"/>
        </row>
        <row r="635">
          <cell r="B635">
            <v>630</v>
          </cell>
          <cell r="C635">
            <v>30</v>
          </cell>
          <cell r="D635">
            <v>4</v>
          </cell>
          <cell r="E635">
            <v>2563</v>
          </cell>
          <cell r="F635">
            <v>800021308732</v>
          </cell>
          <cell r="G635" t="str">
            <v>นาย</v>
          </cell>
          <cell r="H635" t="str">
            <v>วุฒิจักร</v>
          </cell>
          <cell r="I635" t="str">
            <v>รัตนพล</v>
          </cell>
          <cell r="J635">
            <v>3560700082743</v>
          </cell>
          <cell r="K635" t="str">
            <v>เซ็นทรัล แอร์พอร์ต พลาซ่า เชียงใหม่</v>
          </cell>
          <cell r="L635" t="str">
            <v>เชียงใหม่ 1</v>
          </cell>
          <cell r="M635">
            <v>8</v>
          </cell>
          <cell r="N635" t="str">
            <v>สินเชื่อสวัสดิการ</v>
          </cell>
          <cell r="O635" t="str">
            <v>1.บุคคลค้ำประกัน</v>
          </cell>
          <cell r="P635">
            <v>354579.84</v>
          </cell>
          <cell r="Q635">
            <v>95986.37</v>
          </cell>
          <cell r="R635" t="str">
            <v>จังหวัดเชียงใหม่</v>
          </cell>
          <cell r="S635" t="str">
            <v>ผบ.1103</v>
          </cell>
          <cell r="T635">
            <v>2562</v>
          </cell>
          <cell r="U635" t="str">
            <v>ผบ.1734</v>
          </cell>
          <cell r="V635">
            <v>2562</v>
          </cell>
          <cell r="W635">
            <v>15</v>
          </cell>
          <cell r="X635">
            <v>8</v>
          </cell>
          <cell r="Y635">
            <v>2562</v>
          </cell>
          <cell r="Z635"/>
          <cell r="AA635"/>
          <cell r="AB635"/>
          <cell r="AC635"/>
          <cell r="AD635"/>
          <cell r="AE635"/>
          <cell r="AF635"/>
          <cell r="AG635"/>
          <cell r="AH635"/>
          <cell r="AI635"/>
          <cell r="AJ635"/>
          <cell r="AK635"/>
          <cell r="AL635"/>
          <cell r="AM635" t="str">
            <v>โฉนด</v>
          </cell>
          <cell r="AN635">
            <v>74284</v>
          </cell>
          <cell r="AO635" t="str">
            <v>บ้านแหวน</v>
          </cell>
          <cell r="AP635" t="str">
            <v>หางดง</v>
          </cell>
          <cell r="AQ635" t="str">
            <v>เชียงใหม่</v>
          </cell>
          <cell r="AR635"/>
          <cell r="AS635"/>
          <cell r="AT635"/>
          <cell r="AU635"/>
          <cell r="AV635"/>
          <cell r="AW635"/>
          <cell r="AX635">
            <v>25</v>
          </cell>
          <cell r="AY635">
            <v>8</v>
          </cell>
          <cell r="AZ635">
            <v>2564</v>
          </cell>
          <cell r="BA635" t="str">
            <v>ยึดไม่ได้</v>
          </cell>
          <cell r="BB635" t="str">
            <v>ยึดทรัพย์ (คำสั่ง 6/5/2564)//ยึดไม่ได้เนื่องจากเป็นสินส่วนตัวของคู่สมรส</v>
          </cell>
          <cell r="BC635" t="str">
            <v>สารุทธ์
ศรัญญู (ยึด)</v>
          </cell>
          <cell r="BD635" t="str">
            <v>โฉนด 74284 ต.บ้านแหวน อ.หางดง จ.เชียงใหม่</v>
          </cell>
          <cell r="BE635"/>
          <cell r="BF635" t="str">
            <v>ศูนย์ 1</v>
          </cell>
          <cell r="BG635"/>
          <cell r="BH635">
            <v>883161010174</v>
          </cell>
          <cell r="BI635" t="str">
            <v>นายวุฒิจักร   รัตนพล</v>
          </cell>
          <cell r="BJ635"/>
          <cell r="BK635"/>
          <cell r="BL635"/>
          <cell r="BM635"/>
          <cell r="BN635" t="str">
            <v>1.นายวุฒิจักร  รัตนพล
2.นางสุกัญญา  รัตนพล
3.นายศราวุธ  บัวขียว
4.นายธวัชชัย  รัตนพล
5.นางอัจฉราพรรณ  รัตนพล</v>
          </cell>
          <cell r="BO635" t="str">
            <v>ผู้กู้
คู่สมรส (ล.1)
ผู้ค้ำประกัน (ล.2)
ผู้ค้ำประกัน (ล.3)
คู่สมรส (ล.3)</v>
          </cell>
          <cell r="BP635" t="str">
            <v>3-5607-00082-74-3
3-3420-00147-94-3
1-5607-00034-08-4
3-5607-00082-73-5
3-5607-00138-45-5</v>
          </cell>
          <cell r="BQ635" t="str">
            <v>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20054  ต.เจริญราษฎร์  อ.แม่ใจ  จ.พะเยา
ไม่พบว่ามีกรรมสิทธิ์ในที่ดิน อ.เมืองเชียงใหม่ , อ.หางดง  จ.เชียงใหม่
พบว่ามีกรรมสิทธิ์ในที่ดินโฉนดเลขที่  74284 , 80558  ต.บ้านแหวน  อ.หางดง  จ.เชียงใหม่
ไม่พบว่ามีกรรมสิทธิ์ในที่ดิน อ.เมืองเชียงใหม่  จ.เชียงใหม่
ไม่พบว่ามีกรรมสิทธิ์ในที่ดิน อ.แม่ใจ จ.พะเยา</v>
          </cell>
          <cell r="BR635" t="str">
            <v>พบ</v>
          </cell>
          <cell r="BS635" t="str">
            <v>พบ</v>
          </cell>
          <cell r="BT635">
            <v>5</v>
          </cell>
          <cell r="BU635"/>
          <cell r="BV635"/>
          <cell r="BW635"/>
          <cell r="BX635"/>
          <cell r="BY635"/>
          <cell r="BZ635"/>
          <cell r="CA635"/>
          <cell r="CB635"/>
          <cell r="CC635"/>
          <cell r="CD635"/>
          <cell r="CE635"/>
          <cell r="CF635"/>
          <cell r="CG635"/>
          <cell r="CH635"/>
          <cell r="CI635"/>
          <cell r="CJ635"/>
          <cell r="CK635"/>
          <cell r="CL635"/>
          <cell r="CM635"/>
          <cell r="CN635"/>
          <cell r="CO635"/>
          <cell r="CP635"/>
          <cell r="CQ635"/>
          <cell r="CR635"/>
          <cell r="CS635"/>
          <cell r="CT635"/>
          <cell r="CU635"/>
          <cell r="CV635"/>
          <cell r="CW635"/>
          <cell r="CX635"/>
          <cell r="CY635"/>
          <cell r="CZ635"/>
        </row>
        <row r="636">
          <cell r="B636">
            <v>631</v>
          </cell>
          <cell r="C636">
            <v>30</v>
          </cell>
          <cell r="D636">
            <v>4</v>
          </cell>
          <cell r="E636">
            <v>2563</v>
          </cell>
          <cell r="F636">
            <v>800070654655</v>
          </cell>
          <cell r="G636" t="str">
            <v>นางสาว</v>
          </cell>
          <cell r="H636" t="str">
            <v xml:space="preserve">วราภรณ์   </v>
          </cell>
          <cell r="I636" t="str">
            <v>เรืองทอง</v>
          </cell>
          <cell r="J636">
            <v>1570500032541</v>
          </cell>
          <cell r="K636" t="str">
            <v>ถนนทิพย์เนตร</v>
          </cell>
          <cell r="L636" t="str">
            <v>เชียงใหม่ 1</v>
          </cell>
          <cell r="M636"/>
          <cell r="N636" t="str">
            <v>ธนาคารประชาชน</v>
          </cell>
          <cell r="O636" t="str">
            <v>1.บุคคลค้ำประกัน</v>
          </cell>
          <cell r="P636">
            <v>174998</v>
          </cell>
          <cell r="Q636">
            <v>41101.86</v>
          </cell>
          <cell r="R636" t="str">
            <v>แขวงเชียงราย</v>
          </cell>
          <cell r="S636" t="str">
            <v>ผบ.3306</v>
          </cell>
          <cell r="T636">
            <v>2562</v>
          </cell>
          <cell r="U636" t="str">
            <v>ผบ.3241</v>
          </cell>
          <cell r="V636">
            <v>2562</v>
          </cell>
          <cell r="W636">
            <v>3</v>
          </cell>
          <cell r="X636">
            <v>10</v>
          </cell>
          <cell r="Y636">
            <v>2562</v>
          </cell>
          <cell r="Z636"/>
          <cell r="AA636"/>
          <cell r="AB636"/>
          <cell r="AC636"/>
          <cell r="AD636"/>
          <cell r="AE636"/>
          <cell r="AF636"/>
          <cell r="AG636"/>
          <cell r="AH636"/>
          <cell r="AI636"/>
          <cell r="AJ636"/>
          <cell r="AK636"/>
          <cell r="AL636"/>
          <cell r="AM636"/>
          <cell r="AN636"/>
          <cell r="AO636"/>
          <cell r="AP636"/>
          <cell r="AQ636"/>
          <cell r="AR636"/>
          <cell r="AS636"/>
          <cell r="AT636"/>
          <cell r="AU636"/>
          <cell r="AV636"/>
          <cell r="AW636"/>
          <cell r="AX636"/>
          <cell r="AY636"/>
          <cell r="AZ636"/>
          <cell r="BA636"/>
          <cell r="BB636" t="str">
            <v>รายงานผลสืบทรัพย์ 8/11/2567</v>
          </cell>
          <cell r="BC636" t="str">
            <v>สารุทธ์/วชิราภรณ์</v>
          </cell>
          <cell r="BD636"/>
          <cell r="BE636"/>
          <cell r="BF636" t="str">
            <v>ศูนย์ 1</v>
          </cell>
          <cell r="BG636"/>
          <cell r="BH636">
            <v>0</v>
          </cell>
          <cell r="BI636" t="str">
            <v>นางสาววราภรณ์      เรืองทอง</v>
          </cell>
          <cell r="BJ636"/>
          <cell r="BK636"/>
          <cell r="BL636"/>
          <cell r="BM636"/>
          <cell r="BN636" t="str">
            <v>1.นางสาววราภรณ์  เรืองทอง
2.นายอรัชชาร์  กุสุรัตน์</v>
          </cell>
          <cell r="BO636" t="str">
            <v>ผู้กู้
คู่สมรส (ล.1)</v>
          </cell>
          <cell r="BP636" t="str">
            <v>1-5705-00032-54-1
1-9098-01045-62-1</v>
          </cell>
          <cell r="BQ636" t="str">
            <v>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
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v>
          </cell>
          <cell r="BR636" t="str">
            <v>ไม่พบ</v>
          </cell>
          <cell r="BS636" t="str">
            <v>พบ</v>
          </cell>
          <cell r="BT636">
            <v>2</v>
          </cell>
          <cell r="BU636"/>
          <cell r="BV636"/>
          <cell r="BW636"/>
          <cell r="BX636"/>
          <cell r="BY636" t="str">
            <v>1.นางสาววราภรณ์  เรืองทอง
2.นายอรัชชาร์  กุสุรัตน์</v>
          </cell>
          <cell r="BZ636" t="str">
            <v>จำเลยที่ 1
คู่สมรสจำเลยที่ 1</v>
          </cell>
          <cell r="CA636" t="str">
            <v>1 5705 00032 54 1
1 9098 01045 62 1</v>
          </cell>
          <cell r="CB63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อ.ควนโดน จ.สตูล
ไม่พบว่ามีกรรมสิทธิ์ในที่ดิน อ.หาดใหญ่ จ.สงขลา
ไม่พบว่ามีกรรมสิทธิ์ในที่ดิน อ.เมืองเชียงใหม่ 
ไม่พบว่ามีกรรมสิทธิ์ในที่ดิน อ.พาน จ.เชียงราย
ไม่พบว่ามีกรรมสิทธิ์ในที่ดิน อ.หาดใหญ่ จ.สงขลา
ไม่พบว่ามีกรรมสิทธิ์ในที่ดิน อ.ควนโดน จ.สตูล</v>
          </cell>
          <cell r="CC636" t="str">
            <v>ไม่พบทรัพย์</v>
          </cell>
          <cell r="CD636"/>
          <cell r="CE636"/>
          <cell r="CF636"/>
          <cell r="CG636" t="str">
            <v>1.นางสาววราภรณ์  เรืองทอง
2.นายอรัชชาร์  กุสุรัตน์</v>
          </cell>
          <cell r="CH636" t="str">
            <v>จำเลยที่ 1
คู่สมรสจำเลยที่ 1</v>
          </cell>
          <cell r="CI636" t="str">
            <v>1-5705-00032-54-1
1-9098-01045-62-1</v>
          </cell>
          <cell r="CJ63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อ.ควนโดน จ.สตูล
-ไม่พบว่ามีกรรมสิทธิ์ในที่ดิน อ.หาดใหญ่ จ.สงขลา
-ไม่พบว่ามีกรรมสิทธิ์ในที่ดิน อ.ควนโดน จ.สตูล</v>
          </cell>
          <cell r="CK636" t="str">
            <v>ไม่พบทรัพย์</v>
          </cell>
          <cell r="CL636"/>
          <cell r="CM636"/>
          <cell r="CN636"/>
          <cell r="CO636"/>
          <cell r="CP636"/>
          <cell r="CQ636"/>
          <cell r="CR636"/>
          <cell r="CS636"/>
          <cell r="CT636"/>
          <cell r="CU636"/>
          <cell r="CV636"/>
          <cell r="CW636"/>
          <cell r="CX636"/>
          <cell r="CY636"/>
          <cell r="CZ636"/>
        </row>
        <row r="637">
          <cell r="B637">
            <v>632</v>
          </cell>
          <cell r="C637">
            <v>30</v>
          </cell>
          <cell r="D637">
            <v>4</v>
          </cell>
          <cell r="E637">
            <v>2563</v>
          </cell>
          <cell r="F637">
            <v>800079927243</v>
          </cell>
          <cell r="G637" t="str">
            <v>นาย</v>
          </cell>
          <cell r="H637" t="str">
            <v xml:space="preserve">เอกชัย   </v>
          </cell>
          <cell r="I637" t="str">
            <v>คันธวงค์</v>
          </cell>
          <cell r="J637">
            <v>1501600013582</v>
          </cell>
          <cell r="K637" t="str">
            <v>ประตูช้างเผือก</v>
          </cell>
          <cell r="L637" t="str">
            <v>เชียงใหม่ 1</v>
          </cell>
          <cell r="M637">
            <v>8</v>
          </cell>
          <cell r="N637" t="str">
            <v>สินเชื่อธนาคารประชาชน</v>
          </cell>
          <cell r="O637"/>
          <cell r="P637">
            <v>89998</v>
          </cell>
          <cell r="Q637">
            <v>14034.95</v>
          </cell>
          <cell r="R637" t="str">
            <v>แขวงเชียงราย</v>
          </cell>
          <cell r="S637" t="str">
            <v>ผบ.3305</v>
          </cell>
          <cell r="T637">
            <v>2562</v>
          </cell>
          <cell r="U637" t="str">
            <v>ผบ.3240</v>
          </cell>
          <cell r="V637">
            <v>2562</v>
          </cell>
          <cell r="W637">
            <v>3</v>
          </cell>
          <cell r="X637">
            <v>10</v>
          </cell>
          <cell r="Y637">
            <v>2562</v>
          </cell>
          <cell r="Z637"/>
          <cell r="AA637"/>
          <cell r="AB637"/>
          <cell r="AC637"/>
          <cell r="AD637"/>
          <cell r="AE637"/>
          <cell r="AF637"/>
          <cell r="AG637"/>
          <cell r="AH637"/>
          <cell r="AI637"/>
          <cell r="AJ637"/>
          <cell r="AK637"/>
          <cell r="AL637"/>
          <cell r="AM637"/>
          <cell r="AN637"/>
          <cell r="AO637"/>
          <cell r="AP637"/>
          <cell r="AQ637"/>
          <cell r="AR637"/>
          <cell r="AS637"/>
          <cell r="AT637"/>
          <cell r="AU637"/>
          <cell r="AV637"/>
          <cell r="AW637"/>
          <cell r="AX637"/>
          <cell r="AY637"/>
          <cell r="AZ637"/>
          <cell r="BA637"/>
          <cell r="BB637" t="str">
            <v>รายงานผลสืบทรัพย์ (รอบ 2) - ไม่พบทรัพย์ 25/7/2567</v>
          </cell>
          <cell r="BC637" t="str">
            <v>สารุทธ์ // ธิติพร</v>
          </cell>
          <cell r="BD637"/>
          <cell r="BE637"/>
          <cell r="BF637" t="str">
            <v>ศูนย์1</v>
          </cell>
          <cell r="BG637"/>
          <cell r="BH637">
            <v>883162010705</v>
          </cell>
          <cell r="BI637" t="str">
            <v>นายเอกชัย      คันธวงค์</v>
          </cell>
          <cell r="BJ637"/>
          <cell r="BK637"/>
          <cell r="BL637"/>
          <cell r="BM637"/>
          <cell r="BN637" t="str">
            <v>1.นายเอกชัย  คันธวงค์</v>
          </cell>
          <cell r="BO637" t="str">
            <v>ผู้กู้</v>
          </cell>
          <cell r="BP637" t="str">
            <v>1-5709-00019-94-1</v>
          </cell>
          <cell r="BQ637" t="str">
            <v>ไม่พบว่ามีกรรมสิทธิ์ในที่ดิน อ.เมืองเชียงใหม่  จ.เชียงใหม่
ไม่พบว่ามีกรรมสิทธิ์ในที่ดิน อ.เมืองเชียงราย จ.เชียงราย</v>
          </cell>
          <cell r="BR637" t="str">
            <v>ไม่พบ</v>
          </cell>
          <cell r="BS637" t="str">
            <v>ไม่พบ</v>
          </cell>
          <cell r="BT637">
            <v>1</v>
          </cell>
          <cell r="BU637"/>
          <cell r="BV637"/>
          <cell r="BW637"/>
          <cell r="BX637"/>
          <cell r="BY637" t="str">
            <v>นายเอกชัย คันธวงค์</v>
          </cell>
          <cell r="BZ637" t="str">
            <v>จำเลย</v>
          </cell>
          <cell r="CA637" t="str">
            <v>1-5709-00019-94-1</v>
          </cell>
          <cell r="CB637" t="str">
            <v>- ไม่พบว่ามีกรรมสิทธิ์ในที่ดิน อ.เมืองเชียงใหม่ จ.เชียงใหม่
- ไม่พบว่ามีกรรมสิทธิ์ในที่ดิน อ.เมืองเชียงราย จ.เชียงราย</v>
          </cell>
          <cell r="CC637" t="str">
            <v>ไม่พบทรัพย์</v>
          </cell>
          <cell r="CD637"/>
          <cell r="CE637">
            <v>1</v>
          </cell>
          <cell r="CF637">
            <v>2</v>
          </cell>
          <cell r="CG637"/>
          <cell r="CH637"/>
          <cell r="CI637"/>
          <cell r="CJ637"/>
          <cell r="CK637"/>
          <cell r="CL637"/>
          <cell r="CM637"/>
          <cell r="CN637"/>
          <cell r="CO637"/>
          <cell r="CP637"/>
          <cell r="CQ637"/>
          <cell r="CR637"/>
          <cell r="CS637"/>
          <cell r="CT637"/>
          <cell r="CU637"/>
          <cell r="CV637"/>
          <cell r="CW637">
            <v>243836</v>
          </cell>
          <cell r="CX637">
            <v>243915</v>
          </cell>
          <cell r="CY637"/>
          <cell r="CZ637"/>
        </row>
        <row r="638">
          <cell r="B638">
            <v>633</v>
          </cell>
          <cell r="C638">
            <v>30</v>
          </cell>
          <cell r="D638">
            <v>4</v>
          </cell>
          <cell r="E638">
            <v>2563</v>
          </cell>
          <cell r="F638">
            <v>800078672683</v>
          </cell>
          <cell r="G638" t="str">
            <v>นาง</v>
          </cell>
          <cell r="H638" t="str">
            <v xml:space="preserve">ปวัลรัตน์   </v>
          </cell>
          <cell r="I638" t="str">
            <v>กิตติพิทักษ์พงษ์</v>
          </cell>
          <cell r="J638">
            <v>3510200257145</v>
          </cell>
          <cell r="K638" t="str">
            <v>หนองหอย</v>
          </cell>
          <cell r="L638" t="str">
            <v>เชียงใหม่ 1</v>
          </cell>
          <cell r="M638">
            <v>8</v>
          </cell>
          <cell r="N638" t="str">
            <v>สินเชื่อแก้ไขปัญหาหนี้นอกระบบPSA</v>
          </cell>
          <cell r="O638"/>
          <cell r="P638">
            <v>47222</v>
          </cell>
          <cell r="Q638">
            <v>7973.38</v>
          </cell>
          <cell r="R638" t="str">
            <v>แขวงเชียงราย</v>
          </cell>
          <cell r="S638" t="str">
            <v>ผบ.3308</v>
          </cell>
          <cell r="T638">
            <v>2562</v>
          </cell>
          <cell r="U638" t="str">
            <v>ผบ.3513</v>
          </cell>
          <cell r="V638">
            <v>2562</v>
          </cell>
          <cell r="W638">
            <v>17</v>
          </cell>
          <cell r="X638">
            <v>10</v>
          </cell>
          <cell r="Y638">
            <v>2562</v>
          </cell>
          <cell r="Z638"/>
          <cell r="AA638"/>
          <cell r="AB638"/>
          <cell r="AC638"/>
          <cell r="AD638"/>
          <cell r="AE638"/>
          <cell r="AF638"/>
          <cell r="AG638"/>
          <cell r="AH638"/>
          <cell r="AI638"/>
          <cell r="AJ638"/>
          <cell r="AK638"/>
          <cell r="AL638"/>
          <cell r="AM638"/>
          <cell r="AN638"/>
          <cell r="AO638"/>
          <cell r="AP638"/>
          <cell r="AQ638"/>
          <cell r="AR638"/>
          <cell r="AS638"/>
          <cell r="AT638"/>
          <cell r="AU638"/>
          <cell r="AV638"/>
          <cell r="AW638"/>
          <cell r="AX638"/>
          <cell r="AY638"/>
          <cell r="AZ638"/>
          <cell r="BA638"/>
          <cell r="BB638" t="str">
            <v>สืบทรัพย์ครั้งที่2 24/5/2567//รายงานผลสืบทรัพย์ครั้งที่2 5/6/2567//</v>
          </cell>
          <cell r="BC638" t="str">
            <v>สารุทธ์</v>
          </cell>
          <cell r="BD638"/>
          <cell r="BE638"/>
          <cell r="BF638" t="str">
            <v>ศูนย์ 1</v>
          </cell>
          <cell r="BG638"/>
          <cell r="BH638">
            <v>119</v>
          </cell>
          <cell r="BI638" t="str">
            <v>นางปวัลรัตน์      กิตติพิทักษ์พงษ์</v>
          </cell>
          <cell r="BJ638"/>
          <cell r="BK638"/>
          <cell r="BL638"/>
          <cell r="BM638"/>
          <cell r="BN638" t="str">
            <v>1.นางปวัลรัตน์  กิตติพิทักษ์พงษ์
2.นายพิเชษฐ  กิตติพิทักษ์พงษ์
3.นางสาวดาวัลย์  ตาคำ
4.นางสาวหฤทัย  ขันหลวง</v>
          </cell>
          <cell r="BO638" t="str">
            <v>ผู้กู้
คู่สมรส (ล.1)
ผู้ค้ำประกัน (ล.2)
ผู้ค้ำประกัน (ล.3)</v>
          </cell>
          <cell r="BP638" t="str">
            <v>3-5102-00257-14-5
3-5705-01248-85-4
3-5018-00204-18-3
1-3305-00248-28-7</v>
          </cell>
          <cell r="BQ638" t="str">
            <v>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 อ.อมก๋อย  จ.เชียงใหม่
ไม่พบว่ามีกรรมสิทธิ์ในที่ดิน อ.เมืองเชียงใหม่ , อ.สารภี  จ.เชียงใหม่
ไม่พบว่ามีกรรมสิทธิ์ในที่ดิน อ.ขุนขันธ์ จ.ศรีสะเกษ</v>
          </cell>
          <cell r="BR638" t="str">
            <v>ไม่พบ</v>
          </cell>
          <cell r="BS638" t="str">
            <v>พบ</v>
          </cell>
          <cell r="BT638">
            <v>4</v>
          </cell>
          <cell r="BU638"/>
          <cell r="BV638"/>
          <cell r="BW638"/>
          <cell r="BX638"/>
          <cell r="BY638" t="str">
            <v>1.นางปวัลรัตน์  กิตติพิทักษ์พงษ์
2.นายพิเชษฐ  กิตติพิทักษ์พงษ์
3.นางสาวดาวัลย์  ตาคำ
4.นางสาวหฤทัย  ขันหลวง</v>
          </cell>
          <cell r="BZ638" t="str">
            <v>จำเลยที่ 1
คู่สมรสจำเลยที่ 1
จำเลยที่ 2
จำเลยที่ 3</v>
          </cell>
          <cell r="CA638" t="str">
            <v>3-5102-00257-14-5
3-5705-01248-85-4
3-5018-00204-18-3
1-3305-00248-28-7</v>
          </cell>
          <cell r="CB638" t="str">
            <v>ไม่พบว่ามีกรรมสิทธิ์ในที่ดิน อ.แม่ทา จ.ลำพูน
ไม่พบว่ามีกรรมสิทธิ์ในที่ดิน อ.พาน จ.เชียงราย
ไม่พบว่ามีกรรมสิทธิ์ในที่ดิน อ.อมก๋อย จ.เชียงใหม่ 
ไม่พบว่ามีกรรมสิทธิ์ในที่ดิน อ.ขุนขันธ์ จ.ศรีสะเกษ</v>
          </cell>
          <cell r="CC638" t="str">
            <v>ไม่พบ</v>
          </cell>
          <cell r="CD638"/>
          <cell r="CE638">
            <v>4</v>
          </cell>
          <cell r="CF638"/>
          <cell r="CG638"/>
          <cell r="CH638"/>
          <cell r="CI638"/>
          <cell r="CJ638"/>
          <cell r="CK638"/>
          <cell r="CL638"/>
          <cell r="CM638"/>
          <cell r="CN638"/>
          <cell r="CO638"/>
          <cell r="CP638"/>
          <cell r="CQ638"/>
          <cell r="CR638"/>
          <cell r="CS638"/>
          <cell r="CT638"/>
          <cell r="CU638"/>
          <cell r="CV638"/>
          <cell r="CW638"/>
          <cell r="CX638"/>
          <cell r="CY638"/>
          <cell r="CZ638"/>
        </row>
        <row r="639">
          <cell r="B639">
            <v>634</v>
          </cell>
          <cell r="C639">
            <v>11</v>
          </cell>
          <cell r="D639">
            <v>5</v>
          </cell>
          <cell r="E639">
            <v>2563</v>
          </cell>
          <cell r="F639">
            <v>800044321100</v>
          </cell>
          <cell r="G639" t="str">
            <v>นาย</v>
          </cell>
          <cell r="H639" t="str">
            <v xml:space="preserve">นิคม   </v>
          </cell>
          <cell r="I639" t="str">
            <v>มาทอง</v>
          </cell>
          <cell r="J639">
            <v>3500500313997</v>
          </cell>
          <cell r="K639" t="str">
            <v>เชียงใหม่</v>
          </cell>
          <cell r="L639" t="str">
            <v>เชียงใหม่ 1</v>
          </cell>
          <cell r="M639">
            <v>8</v>
          </cell>
          <cell r="N639" t="str">
            <v>ธนาคารประชาชน</v>
          </cell>
          <cell r="O639" t="str">
            <v>1.บุคคลค้ำประกัน</v>
          </cell>
          <cell r="P639">
            <v>33175.379999999997</v>
          </cell>
          <cell r="Q639">
            <v>19969.93</v>
          </cell>
          <cell r="R639" t="str">
            <v>แขวงเชียงใหม่</v>
          </cell>
          <cell r="S639" t="str">
            <v>ผบ.10100</v>
          </cell>
          <cell r="T639">
            <v>2562</v>
          </cell>
          <cell r="U639" t="str">
            <v>ผบ.11358</v>
          </cell>
          <cell r="V639">
            <v>2562</v>
          </cell>
          <cell r="W639"/>
          <cell r="X639"/>
          <cell r="Y639"/>
          <cell r="Z639"/>
          <cell r="AA639"/>
          <cell r="AB639"/>
          <cell r="AC639"/>
          <cell r="AD639"/>
          <cell r="AE639"/>
          <cell r="AF639"/>
          <cell r="AG639"/>
          <cell r="AH639"/>
          <cell r="AI639"/>
          <cell r="AJ639"/>
          <cell r="AK639"/>
          <cell r="AL639"/>
          <cell r="AM639"/>
          <cell r="AN639"/>
          <cell r="AO639"/>
          <cell r="AP639"/>
          <cell r="AQ639"/>
          <cell r="AR639"/>
          <cell r="AS639"/>
          <cell r="AT639"/>
          <cell r="AU639"/>
          <cell r="AV639"/>
          <cell r="AW639"/>
          <cell r="AX639"/>
          <cell r="AY639"/>
          <cell r="AZ639"/>
          <cell r="BA639"/>
          <cell r="BB639" t="str">
            <v>มีนัดการขายที่ดินนัดแรก 7/4/2565</v>
          </cell>
          <cell r="BC639" t="str">
            <v>สารุทธ์</v>
          </cell>
          <cell r="BD639"/>
          <cell r="BE639"/>
          <cell r="BF639" t="str">
            <v>ศูนย์ 1</v>
          </cell>
          <cell r="BG639"/>
          <cell r="BH639">
            <v>823560010587</v>
          </cell>
          <cell r="BI639" t="str">
            <v>นายนิคม      มาทอง</v>
          </cell>
          <cell r="BJ639"/>
          <cell r="BK639"/>
          <cell r="BL639"/>
          <cell r="BM639"/>
          <cell r="BN639" t="str">
            <v>1.นายนิคม  มาทอง
2.นางรุ่งเพ็ชร  ทาวรรณะ
3.นายบุญธรรม  วรรณอ้าย
4.นางสาวจารุณี  ตาหลวง
5.นางสาวเยาวลักษณ์  ผุยใจ
6.นายปริวัฒน์  การะพัตร</v>
          </cell>
          <cell r="BO639" t="str">
            <v>ผู้กู้
คู่สมรส (ล.1)
ผู้ค้ำประกัน (ล.2)
คู่สมรส (ล.2)
ผู้ค้ำประกัน (ล.3)
คู่สมรส (ล.3)</v>
          </cell>
          <cell r="BP639" t="str">
            <v>3-5005-00313-99-7
3-5005-00466-65-3
1-5008-00069-68-8
1-5804-00014-42-8
1-5099-01042-53-8
1-5009-00077-93-3</v>
          </cell>
          <cell r="BQ639" t="str">
            <v>ไม่พบว่ามีกรรมสิทธิ์ในที่ดิน อ.เมืองเชียงใหม่ , อ.ดอยสะเก็ด  จ.เชียงใหม่
พบว่ามีกรรมสิทธิ์ในที่ดินโฉนดเลขที่  26220 , 27888  ต.แม่โป่ง  อ.ดอยสะเก็ด  จ.เชียงใหม่  (สินส่วนตัว)
ไม่พบว่ามีกรรมสิทธิ์ในที่ดิน  อ.เมืองเชียงใหม่  จ.เชียงใหม่
ไม่พบว่ามีกรรมสิทธิ์ในที่ดิน อ.เมืองเชียงใหม่ , อ.สะเมิง , อ.แม่ริม  จ.เชียงใหม่
ไม่พบว่ามีกรรมสิทธิ์ในที่ดิน อ.เมืองเชียงใหม่ , อ.สะเมิง , อ.แม่ริม  จ.เชียงใหม่
พบว่ามีกรรมสิทธิ์ในที่ดินโฉนดเลขที่  71719  ต.สบแม่ข่า  อ.หางดง  จ.เชียงใหม่  
ไม่พบว่ามีกรรมสิทธิ์ในที่ดิน  อ.เมืองเชียงใหม่ , อ.ไชยปราการ  จ.เชียงใหม่
พบว่ามีกรรมสิทธิ์ในที่ดิน น.ส. 3ก. เลขที่  4044  ต.ปงตำ  อ.ไชยปราการ  จ.เชียงใหม่  (สินส่วนตัว)
ไม่พบว่ามีกรรมสิทธิ์ในที่ดิน  อ.เมืองเชียงใหม่ , อ.หางดง  จ.เชียงใหม่</v>
          </cell>
          <cell r="BR639" t="str">
            <v>พบ</v>
          </cell>
          <cell r="BS639" t="str">
            <v>พบ</v>
          </cell>
          <cell r="BT639">
            <v>6</v>
          </cell>
          <cell r="BU639"/>
          <cell r="BV639"/>
          <cell r="BW639"/>
          <cell r="BX639"/>
          <cell r="BY639"/>
          <cell r="BZ639"/>
          <cell r="CA639"/>
          <cell r="CB639"/>
          <cell r="CC639"/>
          <cell r="CD639"/>
          <cell r="CE639"/>
          <cell r="CF639"/>
          <cell r="CG639"/>
          <cell r="CH639"/>
          <cell r="CI639"/>
          <cell r="CJ639"/>
          <cell r="CK639"/>
          <cell r="CL639"/>
          <cell r="CM639"/>
          <cell r="CN639"/>
          <cell r="CO639"/>
          <cell r="CP639"/>
          <cell r="CQ639"/>
          <cell r="CR639"/>
          <cell r="CS639"/>
          <cell r="CT639"/>
          <cell r="CU639"/>
          <cell r="CV639"/>
          <cell r="CW639"/>
          <cell r="CX639"/>
          <cell r="CY639"/>
          <cell r="CZ639">
            <v>242944</v>
          </cell>
        </row>
        <row r="640">
          <cell r="B640">
            <v>635</v>
          </cell>
          <cell r="C640">
            <v>11</v>
          </cell>
          <cell r="D640">
            <v>5</v>
          </cell>
          <cell r="E640">
            <v>2563</v>
          </cell>
          <cell r="F640">
            <v>800049567079</v>
          </cell>
          <cell r="G640" t="str">
            <v>นาย</v>
          </cell>
          <cell r="H640" t="str">
            <v xml:space="preserve">อลงกรณ์   </v>
          </cell>
          <cell r="I640" t="str">
            <v>ไสยรัตน์</v>
          </cell>
          <cell r="J640">
            <v>1509900766877</v>
          </cell>
          <cell r="K640" t="str">
            <v>ท่าแพ</v>
          </cell>
          <cell r="L640" t="str">
            <v>เชียงใหม่ 1</v>
          </cell>
          <cell r="M640">
            <v>8</v>
          </cell>
          <cell r="N640" t="str">
            <v>สินเชื่อธนาคารประชาชน</v>
          </cell>
          <cell r="O640"/>
          <cell r="P640"/>
          <cell r="Q640"/>
          <cell r="R640" t="str">
            <v>จังหวัดลำพูน</v>
          </cell>
          <cell r="S640" t="str">
            <v>ผบ.3068</v>
          </cell>
          <cell r="T640">
            <v>2562</v>
          </cell>
          <cell r="U640" t="str">
            <v>ผบ.3724</v>
          </cell>
          <cell r="V640">
            <v>2562</v>
          </cell>
          <cell r="W640">
            <v>14</v>
          </cell>
          <cell r="X640">
            <v>11</v>
          </cell>
          <cell r="Y640">
            <v>2562</v>
          </cell>
          <cell r="Z640"/>
          <cell r="AA640"/>
          <cell r="AB640"/>
          <cell r="AC640"/>
          <cell r="AD640"/>
          <cell r="AE640"/>
          <cell r="AF640"/>
          <cell r="AG640"/>
          <cell r="AH640"/>
          <cell r="AI640"/>
          <cell r="AJ640"/>
          <cell r="AK640"/>
          <cell r="AL640"/>
          <cell r="AM640" t="str">
            <v>โฉนด</v>
          </cell>
          <cell r="AN640">
            <v>6566</v>
          </cell>
          <cell r="AO640" t="str">
            <v>บ้านธิ</v>
          </cell>
          <cell r="AP640" t="str">
            <v xml:space="preserve">บ้านธิ </v>
          </cell>
          <cell r="AQ640" t="str">
            <v>ลำพูน</v>
          </cell>
          <cell r="AR640"/>
          <cell r="AS640"/>
          <cell r="AT640"/>
          <cell r="AU640"/>
          <cell r="AV640"/>
          <cell r="AW640"/>
          <cell r="AX640"/>
          <cell r="AY640"/>
          <cell r="AZ640"/>
          <cell r="BA640"/>
          <cell r="BB640"/>
          <cell r="BC640" t="str">
            <v>สารุทธ์
ธนกร ยึด</v>
          </cell>
          <cell r="BD640" t="str">
            <v>ยึดทรัพย์ (คำสั่งยึด 30/8/2564)</v>
          </cell>
          <cell r="BE640"/>
          <cell r="BF640" t="str">
            <v>ศูนย์ 1</v>
          </cell>
          <cell r="BG640"/>
          <cell r="BH640">
            <v>883162010915</v>
          </cell>
          <cell r="BI640" t="str">
            <v>นายอลงกรณ์      ไสยรัตน์</v>
          </cell>
          <cell r="BJ640"/>
          <cell r="BK640"/>
          <cell r="BL640"/>
          <cell r="BM640"/>
          <cell r="BN640" t="str">
            <v>1.นายอลงกรณ์  ไสยรัตน์
2.นางสาววีรวรรณ  ทิพย์ประจักร์
3.นางสาวจิตรา  จอมฟอง</v>
          </cell>
          <cell r="BO640" t="str">
            <v>จำเลยที่ 1
คู่สมรสจำเลยที่ 1
จำเลยที่ 2</v>
          </cell>
          <cell r="BP640" t="str">
            <v>1-5099-00766-87-7
1-5710-90004-42-1
1-5299-00380-64-2</v>
          </cell>
          <cell r="BQ640" t="str">
            <v>-พบว่ามีกรรมสิทธิ์ในที่ดิน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-ไม่พบว่ามีกรรมสิทธิ์ในที่ดิน  อ.เกาะคา  จ.ลำปาง</v>
          </cell>
          <cell r="BR640" t="str">
            <v>พบ</v>
          </cell>
          <cell r="BS640" t="str">
            <v>พบ</v>
          </cell>
          <cell r="BT640">
            <v>3</v>
          </cell>
          <cell r="BU640"/>
          <cell r="BV640"/>
          <cell r="BW640"/>
          <cell r="BX640"/>
          <cell r="BY640"/>
          <cell r="BZ640"/>
          <cell r="CA640"/>
          <cell r="CB640"/>
          <cell r="CC640"/>
          <cell r="CD640"/>
          <cell r="CE640"/>
          <cell r="CF640"/>
          <cell r="CG640"/>
          <cell r="CH640"/>
          <cell r="CI640"/>
          <cell r="CJ640"/>
          <cell r="CK640"/>
          <cell r="CL640"/>
          <cell r="CM640"/>
          <cell r="CN640"/>
          <cell r="CO640"/>
          <cell r="CP640"/>
          <cell r="CQ640"/>
          <cell r="CR640"/>
          <cell r="CS640"/>
          <cell r="CT640"/>
          <cell r="CU640"/>
          <cell r="CV640"/>
          <cell r="CW640"/>
          <cell r="CX640"/>
          <cell r="CY640"/>
          <cell r="CZ640"/>
        </row>
        <row r="641">
          <cell r="B641">
            <v>636</v>
          </cell>
          <cell r="C641">
            <v>11</v>
          </cell>
          <cell r="D641">
            <v>5</v>
          </cell>
          <cell r="E641">
            <v>2563</v>
          </cell>
          <cell r="F641">
            <v>800067249048</v>
          </cell>
          <cell r="G641" t="str">
            <v>นางสาว</v>
          </cell>
          <cell r="H641" t="str">
            <v xml:space="preserve">มาลี   </v>
          </cell>
          <cell r="I641" t="str">
            <v>ลือชัย</v>
          </cell>
          <cell r="J641">
            <v>3510600769984</v>
          </cell>
          <cell r="K641" t="str">
            <v>ประตูช้างเผือก</v>
          </cell>
          <cell r="L641" t="str">
            <v>เชียงใหม่ 1</v>
          </cell>
          <cell r="M641">
            <v>8</v>
          </cell>
          <cell r="N641" t="str">
            <v>สินเชื่อประชารัฐเพื่อประชาชน (PSA)</v>
          </cell>
          <cell r="O641"/>
          <cell r="P641">
            <v>43327.96</v>
          </cell>
          <cell r="Q641">
            <v>11847.62</v>
          </cell>
          <cell r="R641" t="str">
            <v>จังหวัดลำพูน</v>
          </cell>
          <cell r="S641" t="str">
            <v>ผบ.3067</v>
          </cell>
          <cell r="T641">
            <v>2562</v>
          </cell>
          <cell r="U641" t="str">
            <v>ผบ.3557</v>
          </cell>
          <cell r="V641">
            <v>2562</v>
          </cell>
          <cell r="W641">
            <v>31</v>
          </cell>
          <cell r="X641">
            <v>10</v>
          </cell>
          <cell r="Y641">
            <v>2562</v>
          </cell>
          <cell r="Z641"/>
          <cell r="AA641"/>
          <cell r="AB641"/>
          <cell r="AC641"/>
          <cell r="AD641"/>
          <cell r="AE641"/>
          <cell r="AF641"/>
          <cell r="AG641"/>
          <cell r="AH641"/>
          <cell r="AI641"/>
          <cell r="AJ641"/>
          <cell r="AK641"/>
          <cell r="AL641"/>
          <cell r="AM641" t="str">
            <v>โฉนด</v>
          </cell>
          <cell r="AN641">
            <v>21204</v>
          </cell>
          <cell r="AO641" t="str">
            <v>นครเจดีย์</v>
          </cell>
          <cell r="AP641" t="str">
            <v>ป่าซาง</v>
          </cell>
          <cell r="AQ641" t="str">
            <v>ลำพูน</v>
          </cell>
          <cell r="AR641"/>
          <cell r="AS641"/>
          <cell r="AT641"/>
          <cell r="AU641"/>
          <cell r="AV641"/>
          <cell r="AW641"/>
          <cell r="AX641"/>
          <cell r="AY641"/>
          <cell r="AZ641"/>
          <cell r="BA641"/>
          <cell r="BB641"/>
          <cell r="BC641" t="str">
            <v>สารุทธ์(สืบ)
ธนกร(ยึด)</v>
          </cell>
          <cell r="BD641" t="str">
            <v>สั่ง 11/6/2564 ยึดโฉนดเลขที่ 21204 ต.นครเจดีย์ อ.ป่าซาง จ.ลำพูน</v>
          </cell>
          <cell r="BE641"/>
          <cell r="BF641" t="str">
            <v>ศูนย์ 1</v>
          </cell>
          <cell r="BG641"/>
          <cell r="BH641">
            <v>883162010733</v>
          </cell>
          <cell r="BI641" t="str">
            <v>นางสาวมาลี      ลือชัย</v>
          </cell>
          <cell r="BJ641"/>
          <cell r="BK641"/>
          <cell r="BL641"/>
          <cell r="BM641"/>
          <cell r="BN641" t="str">
            <v>1.นางสาวมาลี  ลือชัย</v>
          </cell>
          <cell r="BO641" t="str">
            <v>ผู้กู้</v>
          </cell>
          <cell r="BP641" t="str">
            <v>3-5106-00769-98-4</v>
          </cell>
          <cell r="BQ641" t="str">
            <v>-พบว่ามีกรรมสิทธิ์ในที่ดิน  โฉนดเลขที่  21204  ต.นครเจดีย์  อ.ป่าซาง  จ.ลำพูน
-ไม่พบว่ามีกรรมสิทธิ์ในที่ดิน  อ.เมืองเชียงใหม่  จ.เชียงใหม่
-ไม่พบว่ามีกรรมสิทธิ์ในที่ดิน  อ.เมืองลำพูน  จ.ลำพูน</v>
          </cell>
          <cell r="BR641" t="str">
            <v>พบ</v>
          </cell>
          <cell r="BS641" t="str">
            <v>พบ</v>
          </cell>
          <cell r="BT641">
            <v>1</v>
          </cell>
          <cell r="BU641"/>
          <cell r="BV641"/>
          <cell r="BW641"/>
          <cell r="BX641"/>
          <cell r="BY641"/>
          <cell r="BZ641"/>
          <cell r="CA641"/>
          <cell r="CB641"/>
          <cell r="CC641"/>
          <cell r="CD641"/>
          <cell r="CE641"/>
          <cell r="CF641"/>
          <cell r="CG641"/>
          <cell r="CH641"/>
          <cell r="CI641"/>
          <cell r="CJ641"/>
          <cell r="CK641"/>
          <cell r="CL641"/>
          <cell r="CM641"/>
          <cell r="CN641"/>
          <cell r="CO641"/>
          <cell r="CP641"/>
          <cell r="CQ641"/>
          <cell r="CR641"/>
          <cell r="CS641"/>
          <cell r="CT641"/>
          <cell r="CU641"/>
          <cell r="CV641"/>
          <cell r="CW641"/>
          <cell r="CX641"/>
          <cell r="CY641"/>
          <cell r="CZ641"/>
        </row>
        <row r="642">
          <cell r="B642">
            <v>637</v>
          </cell>
          <cell r="C642">
            <v>11</v>
          </cell>
          <cell r="D642">
            <v>5</v>
          </cell>
          <cell r="E642">
            <v>2563</v>
          </cell>
          <cell r="F642">
            <v>800067249089</v>
          </cell>
          <cell r="G642" t="str">
            <v>นาง</v>
          </cell>
          <cell r="H642" t="str">
            <v xml:space="preserve">เดือน   </v>
          </cell>
          <cell r="I642" t="str">
            <v>กันธิมา</v>
          </cell>
          <cell r="J642">
            <v>3501500090565</v>
          </cell>
          <cell r="K642" t="str">
            <v>ประตูช้างเผือก</v>
          </cell>
          <cell r="L642" t="str">
            <v>เชียงใหม่ 1</v>
          </cell>
          <cell r="M642">
            <v>8</v>
          </cell>
          <cell r="N642" t="str">
            <v>สินเชื่อประชารัฐเพื่อประชาชน (PSA)</v>
          </cell>
          <cell r="O642" t="str">
            <v>1.บุคคลค้ำประกัน</v>
          </cell>
          <cell r="P642">
            <v>41580.17</v>
          </cell>
          <cell r="Q642"/>
          <cell r="R642" t="str">
            <v>แขวงเชียงใหม่</v>
          </cell>
          <cell r="S642" t="str">
            <v>ผบ.10089</v>
          </cell>
          <cell r="T642">
            <v>2562</v>
          </cell>
          <cell r="U642" t="str">
            <v>ผบ.10604</v>
          </cell>
          <cell r="V642">
            <v>2562</v>
          </cell>
          <cell r="W642">
            <v>15</v>
          </cell>
          <cell r="X642">
            <v>10</v>
          </cell>
          <cell r="Y642">
            <v>2562</v>
          </cell>
          <cell r="Z642"/>
          <cell r="AA642"/>
          <cell r="AB642"/>
          <cell r="AC642"/>
          <cell r="AD642"/>
          <cell r="AE642"/>
          <cell r="AF642"/>
          <cell r="AG642"/>
          <cell r="AH642"/>
          <cell r="AI642"/>
          <cell r="AJ642"/>
          <cell r="AK642"/>
          <cell r="AL642"/>
          <cell r="AM642"/>
          <cell r="AN642"/>
          <cell r="AO642"/>
          <cell r="AP642"/>
          <cell r="AQ642"/>
          <cell r="AR642"/>
          <cell r="AS642"/>
          <cell r="AT642"/>
          <cell r="AU642"/>
          <cell r="AV642"/>
          <cell r="AW642"/>
          <cell r="AX642"/>
          <cell r="AY642"/>
          <cell r="AZ642"/>
          <cell r="BA642"/>
          <cell r="BB642"/>
          <cell r="BC642" t="str">
            <v>สารุทธ์</v>
          </cell>
          <cell r="BD642"/>
          <cell r="BE642"/>
          <cell r="BF642" t="str">
            <v>ศูนย์ 1</v>
          </cell>
          <cell r="BG642"/>
          <cell r="BH642">
            <v>883162010699</v>
          </cell>
          <cell r="BI642" t="str">
            <v>นางเดือน      กันธิมา</v>
          </cell>
          <cell r="BJ642"/>
          <cell r="BK642"/>
          <cell r="BL642"/>
          <cell r="BM642"/>
          <cell r="BN642" t="str">
            <v xml:space="preserve">1.นางเดือน  กันธิมา
2.นายสนิท  ยารังษี  </v>
          </cell>
          <cell r="BO642" t="str">
            <v>ผู้กู้
คู่สมรส (ล.1)</v>
          </cell>
          <cell r="BP642" t="str">
            <v>3-5015-00090-56-5
3-5015-00090-55-7</v>
          </cell>
          <cell r="BQ642" t="str">
            <v xml:space="preserve">พบว่ามีกรรมสิทธิ์ในที่ดินโฉนดเลขที่  50269  ต.น้ำแพร่  อ.หางดง  จ.เชียงใหม่ (ติดอายัด)
ไม่พบว่ามีกรรมสิทธิ์ในที่ดิน  อ.เมืองเชียงใหม่  จ.เชียงใหม่
ไม่พบว่ามีกรรมสิทธิ์ในที่ดิน  อ.เมืองเชียงใหม่ , อ.หางดง  จ.เชียงใหม่
</v>
          </cell>
          <cell r="BR642" t="str">
            <v>พบ</v>
          </cell>
          <cell r="BS642" t="str">
            <v>พบ</v>
          </cell>
          <cell r="BT642">
            <v>2</v>
          </cell>
          <cell r="BU642"/>
          <cell r="BV642"/>
          <cell r="BW642"/>
          <cell r="BX642"/>
          <cell r="BY642"/>
          <cell r="BZ642"/>
          <cell r="CA642"/>
          <cell r="CB642"/>
          <cell r="CC642"/>
          <cell r="CD642"/>
          <cell r="CE642"/>
          <cell r="CF642"/>
          <cell r="CG642"/>
          <cell r="CH642"/>
          <cell r="CI642"/>
          <cell r="CJ642"/>
          <cell r="CK642"/>
          <cell r="CL642"/>
          <cell r="CM642"/>
          <cell r="CN642"/>
          <cell r="CO642"/>
          <cell r="CP642"/>
          <cell r="CQ642"/>
          <cell r="CR642"/>
          <cell r="CS642"/>
          <cell r="CT642"/>
          <cell r="CU642"/>
          <cell r="CV642"/>
          <cell r="CW642"/>
          <cell r="CX642"/>
          <cell r="CY642"/>
          <cell r="CZ642"/>
        </row>
        <row r="643">
          <cell r="B643">
            <v>638</v>
          </cell>
          <cell r="C643">
            <v>11</v>
          </cell>
          <cell r="D643">
            <v>5</v>
          </cell>
          <cell r="E643">
            <v>2563</v>
          </cell>
          <cell r="F643">
            <v>800070024453</v>
          </cell>
          <cell r="G643" t="str">
            <v>นาย</v>
          </cell>
          <cell r="H643" t="str">
            <v xml:space="preserve">ศรีมูล   </v>
          </cell>
          <cell r="I643" t="str">
            <v>ยะท่าตุ้ม</v>
          </cell>
          <cell r="J643">
            <v>3510600197107</v>
          </cell>
          <cell r="K643" t="str">
            <v>ประตูช้างเผือก</v>
          </cell>
          <cell r="L643" t="str">
            <v>เชียงใหม่ 1</v>
          </cell>
          <cell r="M643">
            <v>8</v>
          </cell>
          <cell r="N643" t="str">
            <v>สินเชื่อธนาคารประชาชน</v>
          </cell>
          <cell r="O643"/>
          <cell r="P643">
            <v>31093.360000000001</v>
          </cell>
          <cell r="Q643">
            <v>9098.31</v>
          </cell>
          <cell r="R643" t="str">
            <v>แขวงเชียงใหม่</v>
          </cell>
          <cell r="S643" t="str">
            <v>ผบ.10090</v>
          </cell>
          <cell r="T643">
            <v>2562</v>
          </cell>
          <cell r="U643" t="str">
            <v>ผบ.11356</v>
          </cell>
          <cell r="V643">
            <v>2562</v>
          </cell>
          <cell r="W643">
            <v>5</v>
          </cell>
          <cell r="X643">
            <v>11</v>
          </cell>
          <cell r="Y643">
            <v>2562</v>
          </cell>
          <cell r="Z643"/>
          <cell r="AA643"/>
          <cell r="AB643"/>
          <cell r="AC643"/>
          <cell r="AD643"/>
          <cell r="AE643"/>
          <cell r="AF643"/>
          <cell r="AG643"/>
          <cell r="AH643"/>
          <cell r="AI643"/>
          <cell r="AJ643"/>
          <cell r="AK643"/>
          <cell r="AL643"/>
          <cell r="AM643"/>
          <cell r="AN643"/>
          <cell r="AO643"/>
          <cell r="AP643"/>
          <cell r="AQ643"/>
          <cell r="AR643"/>
          <cell r="AS643"/>
          <cell r="AT643"/>
          <cell r="AU643"/>
          <cell r="AV643"/>
          <cell r="AW643"/>
          <cell r="AX643"/>
          <cell r="AY643"/>
          <cell r="AZ643"/>
          <cell r="BA643"/>
          <cell r="BB643" t="str">
            <v>รายงานผลสืบทรัพย์ (รอบ 2) - ไม่พบทรัพย์ 25/7/2567</v>
          </cell>
          <cell r="BC643" t="str">
            <v>สารุทธ์ // ธิติพร</v>
          </cell>
          <cell r="BD643"/>
          <cell r="BE643"/>
          <cell r="BF643" t="str">
            <v>ศูนย์1</v>
          </cell>
          <cell r="BG643"/>
          <cell r="BH643">
            <v>883162010697</v>
          </cell>
          <cell r="BI643" t="str">
            <v>นายศรีมูล      ยะท่าตุ้ม</v>
          </cell>
          <cell r="BJ643"/>
          <cell r="BK643"/>
          <cell r="BL643"/>
          <cell r="BM643"/>
          <cell r="BN643" t="str">
            <v>1.นายศรีมูล  ยะท่าตุ้ม</v>
          </cell>
          <cell r="BO643" t="str">
            <v>ผู้กู้</v>
          </cell>
          <cell r="BP643" t="str">
            <v>3-5106-00197-10-7</v>
          </cell>
          <cell r="BQ643" t="str">
            <v>ไม่พบว่ามีกรรมสิทธิ์ในที่ดิน อ.เมืองเชียงใหม่ , อ.หางดง  จ.เชียงใหม่</v>
          </cell>
          <cell r="BR643" t="str">
            <v>ไม่พบ</v>
          </cell>
          <cell r="BS643" t="str">
            <v>ไม่พบ</v>
          </cell>
          <cell r="BT643">
            <v>1</v>
          </cell>
          <cell r="BU643"/>
          <cell r="BV643"/>
          <cell r="BW643"/>
          <cell r="BX643"/>
          <cell r="BY643" t="str">
            <v>นายศรีมูล ยะท่าตุ้ม</v>
          </cell>
          <cell r="BZ643" t="str">
            <v>จำเลย</v>
          </cell>
          <cell r="CA643" t="str">
            <v>3-5106-00197-10-7</v>
          </cell>
          <cell r="CB643" t="str">
            <v>-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อ.สารภี จ.เชียงใหม่</v>
          </cell>
          <cell r="CC643" t="str">
            <v>ไม่พบทรัพย์</v>
          </cell>
          <cell r="CD643"/>
          <cell r="CE643">
            <v>1</v>
          </cell>
          <cell r="CF643">
            <v>3</v>
          </cell>
          <cell r="CG643"/>
          <cell r="CH643"/>
          <cell r="CI643"/>
          <cell r="CJ643"/>
          <cell r="CK643"/>
          <cell r="CL643"/>
          <cell r="CM643"/>
          <cell r="CN643"/>
          <cell r="CO643"/>
          <cell r="CP643"/>
          <cell r="CQ643"/>
          <cell r="CR643"/>
          <cell r="CS643"/>
          <cell r="CT643"/>
          <cell r="CU643"/>
          <cell r="CV643"/>
          <cell r="CW643">
            <v>243836</v>
          </cell>
          <cell r="CX643">
            <v>243915</v>
          </cell>
          <cell r="CY643"/>
          <cell r="CZ643"/>
        </row>
        <row r="644">
          <cell r="B644">
            <v>639</v>
          </cell>
          <cell r="C644">
            <v>11</v>
          </cell>
          <cell r="D644">
            <v>5</v>
          </cell>
          <cell r="E644">
            <v>2563</v>
          </cell>
          <cell r="F644">
            <v>800030305067</v>
          </cell>
          <cell r="G644" t="str">
            <v>นาย</v>
          </cell>
          <cell r="H644" t="str">
            <v>เมธา</v>
          </cell>
          <cell r="I644" t="str">
            <v>พิทักษ์ไตรภพ</v>
          </cell>
          <cell r="J644">
            <v>3101500379356</v>
          </cell>
          <cell r="K644" t="str">
            <v>ประตูช้างเผือก</v>
          </cell>
          <cell r="L644" t="str">
            <v>เชียงใหม่ 1</v>
          </cell>
          <cell r="M644">
            <v>8</v>
          </cell>
          <cell r="N644" t="str">
            <v>ธปช.</v>
          </cell>
          <cell r="O644" t="str">
            <v>1.บุคคลค้ำประกัน</v>
          </cell>
          <cell r="P644">
            <v>103314</v>
          </cell>
          <cell r="Q644">
            <v>76132.05</v>
          </cell>
          <cell r="R644" t="str">
            <v>แขวงเชียงใหม่</v>
          </cell>
          <cell r="S644" t="str">
            <v>ผบ.10096</v>
          </cell>
          <cell r="T644">
            <v>2562</v>
          </cell>
          <cell r="U644" t="str">
            <v>ผบ.11229</v>
          </cell>
          <cell r="V644">
            <v>2562</v>
          </cell>
          <cell r="W644"/>
          <cell r="X644"/>
          <cell r="Y644"/>
          <cell r="Z644">
            <v>28</v>
          </cell>
          <cell r="AA644">
            <v>1</v>
          </cell>
          <cell r="AB644">
            <v>2563</v>
          </cell>
          <cell r="AC644"/>
          <cell r="AD644"/>
          <cell r="AE644"/>
          <cell r="AF644"/>
          <cell r="AG644"/>
          <cell r="AH644"/>
          <cell r="AI644"/>
          <cell r="AJ644"/>
          <cell r="AK644"/>
          <cell r="AL644"/>
          <cell r="AM644"/>
          <cell r="AN644"/>
          <cell r="AO644"/>
          <cell r="AP644"/>
          <cell r="AQ644"/>
          <cell r="AR644"/>
          <cell r="AS644"/>
          <cell r="AT644"/>
          <cell r="AU644"/>
          <cell r="AV644"/>
          <cell r="AW644"/>
          <cell r="AX644"/>
          <cell r="AY644"/>
          <cell r="AZ644"/>
          <cell r="BA644"/>
          <cell r="BB644" t="str">
            <v>รายงานผลสืบทรัพย์ (รอบ 2) - ไม่พบทรัพย์ 25/7/2567</v>
          </cell>
          <cell r="BC644" t="str">
            <v>สารุทธ์ // ธิติพร</v>
          </cell>
          <cell r="BD644"/>
          <cell r="BE644"/>
          <cell r="BF644" t="str">
            <v>ศูนย์1</v>
          </cell>
          <cell r="BG644"/>
          <cell r="BH644">
            <v>823558010708</v>
          </cell>
          <cell r="BI644" t="str">
            <v>นายเมธา   พิทักษ์ไตรภพ</v>
          </cell>
          <cell r="BJ644"/>
          <cell r="BK644"/>
          <cell r="BL644"/>
          <cell r="BM644"/>
          <cell r="BN644" t="str">
            <v>1.นายเมธา  พิทักษ์ไตรภพ
2.นางณัฐนันท์  พิทักษ์ไตรภพ
3.นางสาวอัญชณา  น้อยเดชา</v>
          </cell>
          <cell r="BO644" t="str">
            <v>ผู้กู้
คู่สมรส (ล.1)
ผู้ค้ำประกัน (ล.2)</v>
          </cell>
          <cell r="BP644" t="str">
            <v>31015-00379-35-6
3-5099-00357-85-0
3-5099-01304-69-5</v>
          </cell>
          <cell r="BQ64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644" t="str">
            <v>ไม่พบ</v>
          </cell>
          <cell r="BS644" t="str">
            <v>พบ</v>
          </cell>
          <cell r="BT644">
            <v>3</v>
          </cell>
          <cell r="BU644"/>
          <cell r="BV644"/>
          <cell r="BW644"/>
          <cell r="BX644"/>
          <cell r="BY644" t="str">
            <v>1. นายเมธา พิทักษ์ไตรภพ
2. นางณัฐนันท์ พิทักษ์ไตรภพ
3. นางสาวอัญชณา น้อยเดชา</v>
          </cell>
          <cell r="BZ644" t="str">
            <v>จำเลยที่ 1
คู่สมรสจำเลยที่ 1
จำเลยที่ 2</v>
          </cell>
          <cell r="CA644" t="str">
            <v>3-1015-00379-35-6
3-5099-00357-85-0
3-5099-01304-69-5</v>
          </cell>
          <cell r="CB644"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CC644" t="str">
            <v>ไม่พบทรัพย์</v>
          </cell>
          <cell r="CD644"/>
          <cell r="CE644">
            <v>3</v>
          </cell>
          <cell r="CF644">
            <v>1</v>
          </cell>
          <cell r="CG644"/>
          <cell r="CH644"/>
          <cell r="CI644"/>
          <cell r="CJ644"/>
          <cell r="CK644"/>
          <cell r="CL644"/>
          <cell r="CM644"/>
          <cell r="CN644"/>
          <cell r="CO644"/>
          <cell r="CP644"/>
          <cell r="CQ644"/>
          <cell r="CR644"/>
          <cell r="CS644"/>
          <cell r="CT644"/>
          <cell r="CU644"/>
          <cell r="CV644"/>
          <cell r="CW644">
            <v>243836</v>
          </cell>
          <cell r="CX644">
            <v>243915</v>
          </cell>
          <cell r="CY644"/>
          <cell r="CZ644"/>
        </row>
        <row r="645">
          <cell r="B645">
            <v>640</v>
          </cell>
          <cell r="C645">
            <v>11</v>
          </cell>
          <cell r="D645">
            <v>5</v>
          </cell>
          <cell r="E645">
            <v>2563</v>
          </cell>
          <cell r="F645">
            <v>800352023785</v>
          </cell>
          <cell r="G645" t="str">
            <v>นาย</v>
          </cell>
          <cell r="H645" t="str">
            <v>ธนะกิจ</v>
          </cell>
          <cell r="I645" t="str">
            <v>วีรวานิช</v>
          </cell>
          <cell r="J645">
            <v>3740300501747</v>
          </cell>
          <cell r="K645" t="str">
            <v>เชียงใหม่</v>
          </cell>
          <cell r="L645" t="str">
            <v>เชียงใหม่ 1</v>
          </cell>
          <cell r="M645">
            <v>8</v>
          </cell>
          <cell r="N645" t="str">
            <v>สินเชื่อสวัสดิการ</v>
          </cell>
          <cell r="O645" t="str">
            <v>1.บุคคลค้ำประกัน</v>
          </cell>
          <cell r="P645">
            <v>373963.9</v>
          </cell>
          <cell r="Q645">
            <v>132979.4</v>
          </cell>
          <cell r="R645" t="str">
            <v>จังหวัดเชียงใหม่</v>
          </cell>
          <cell r="S645" t="str">
            <v>ผบ.2359</v>
          </cell>
          <cell r="T645">
            <v>2562</v>
          </cell>
          <cell r="U645" t="str">
            <v>ผบ.2794</v>
          </cell>
          <cell r="V645">
            <v>2562</v>
          </cell>
          <cell r="W645">
            <v>12</v>
          </cell>
          <cell r="X645">
            <v>12</v>
          </cell>
          <cell r="Y645">
            <v>2562</v>
          </cell>
          <cell r="Z645"/>
          <cell r="AA645"/>
          <cell r="AB645"/>
          <cell r="AC645"/>
          <cell r="AD645"/>
          <cell r="AE645"/>
          <cell r="AF645"/>
          <cell r="AG645"/>
          <cell r="AH645"/>
          <cell r="AI645"/>
          <cell r="AJ645"/>
          <cell r="AK645"/>
          <cell r="AL645"/>
          <cell r="AM645"/>
          <cell r="AN645"/>
          <cell r="AO645"/>
          <cell r="AP645"/>
          <cell r="AQ645"/>
          <cell r="AR645"/>
          <cell r="AS645"/>
          <cell r="AT645"/>
          <cell r="AU645"/>
          <cell r="AV645"/>
          <cell r="AW645"/>
          <cell r="AX645"/>
          <cell r="AY645"/>
          <cell r="AZ645"/>
          <cell r="BA645"/>
          <cell r="BB645" t="str">
            <v>///ปิดบัญชีเนื่องจากขายหนี้</v>
          </cell>
          <cell r="BC645" t="str">
            <v>สารุทธ์</v>
          </cell>
          <cell r="BD645"/>
          <cell r="BE645"/>
          <cell r="BF645" t="str">
            <v>ศูนย์ 1</v>
          </cell>
          <cell r="BG645"/>
          <cell r="BH645">
            <v>883162011090</v>
          </cell>
          <cell r="BI645" t="str">
            <v>นายธนะกิจ   วีรวานิช</v>
          </cell>
          <cell r="BJ645"/>
          <cell r="BK645"/>
          <cell r="BL645"/>
          <cell r="BM645"/>
          <cell r="BN645" t="str">
            <v>1.นายธนะกิจ  วีรวานิช
2.นายกฤตภาส  พยางาย
3.นางสมจิตร  พยางาย</v>
          </cell>
          <cell r="BO645" t="str">
            <v>ผู้กู้
ผู้ค้ำประกัน (ล.2)
คู่สมรส (ล.2)</v>
          </cell>
          <cell r="BP645" t="str">
            <v>3-7403-00501-74-7
3-1005-90000-19-9
3-1005-01667-70-2</v>
          </cell>
          <cell r="BQ645"/>
          <cell r="BR645"/>
          <cell r="BS645"/>
          <cell r="BT645"/>
          <cell r="BU645"/>
          <cell r="BV645"/>
          <cell r="BW645"/>
          <cell r="BX645"/>
          <cell r="BY645"/>
          <cell r="BZ645"/>
          <cell r="CA645"/>
          <cell r="CB645"/>
          <cell r="CC645"/>
          <cell r="CD645"/>
          <cell r="CE645"/>
          <cell r="CF645"/>
          <cell r="CG645"/>
          <cell r="CH645"/>
          <cell r="CI645"/>
          <cell r="CJ645"/>
          <cell r="CK645"/>
          <cell r="CL645"/>
          <cell r="CM645"/>
          <cell r="CN645"/>
          <cell r="CO645"/>
          <cell r="CP645"/>
          <cell r="CQ645"/>
          <cell r="CR645"/>
          <cell r="CS645"/>
          <cell r="CT645"/>
          <cell r="CU645"/>
          <cell r="CV645"/>
          <cell r="CW645"/>
          <cell r="CX645"/>
          <cell r="CY645"/>
          <cell r="CZ645"/>
        </row>
        <row r="646">
          <cell r="B646">
            <v>641</v>
          </cell>
          <cell r="C646">
            <v>11</v>
          </cell>
          <cell r="D646">
            <v>5</v>
          </cell>
          <cell r="E646">
            <v>2563</v>
          </cell>
          <cell r="F646">
            <v>800007473070</v>
          </cell>
          <cell r="G646" t="str">
            <v>นางสาว</v>
          </cell>
          <cell r="H646" t="str">
            <v>อินท์ธิรา</v>
          </cell>
          <cell r="I646" t="str">
            <v>ต๊ะเสาร์</v>
          </cell>
          <cell r="J646">
            <v>3500200409557</v>
          </cell>
          <cell r="K646" t="str">
            <v>เชียงใหม่</v>
          </cell>
          <cell r="L646" t="str">
            <v>เชียงใหม่ 1</v>
          </cell>
          <cell r="M646">
            <v>8</v>
          </cell>
          <cell r="N646" t="str">
            <v xml:space="preserve">ช.พ.ค.
</v>
          </cell>
          <cell r="O646" t="str">
            <v>1.บุคคลค้ำประกัน</v>
          </cell>
          <cell r="P646">
            <v>899593</v>
          </cell>
          <cell r="Q646">
            <v>104559.81</v>
          </cell>
          <cell r="R646" t="str">
            <v>จังหวัดเชียงใหม่</v>
          </cell>
          <cell r="S646" t="str">
            <v>ผบ.2360</v>
          </cell>
          <cell r="T646">
            <v>2562</v>
          </cell>
          <cell r="U646" t="str">
            <v>ผบ.2793</v>
          </cell>
          <cell r="V646">
            <v>2562</v>
          </cell>
          <cell r="W646">
            <v>12</v>
          </cell>
          <cell r="X646">
            <v>12</v>
          </cell>
          <cell r="Y646">
            <v>2562</v>
          </cell>
          <cell r="Z646"/>
          <cell r="AA646"/>
          <cell r="AB646"/>
          <cell r="AC646"/>
          <cell r="AD646"/>
          <cell r="AE646"/>
          <cell r="AF646"/>
          <cell r="AG646"/>
          <cell r="AH646"/>
          <cell r="AI646"/>
          <cell r="AJ646"/>
          <cell r="AK646"/>
          <cell r="AL646"/>
          <cell r="AM646"/>
          <cell r="AN646"/>
          <cell r="AO646"/>
          <cell r="AP646"/>
          <cell r="AQ646"/>
          <cell r="AR646"/>
          <cell r="AS646"/>
          <cell r="AT646"/>
          <cell r="AU646"/>
          <cell r="AV646"/>
          <cell r="AW646"/>
          <cell r="AX646"/>
          <cell r="AY646"/>
          <cell r="AZ646"/>
          <cell r="BA646"/>
          <cell r="BB646" t="str">
            <v>ชะลอยึดชำระปกติ 6/8/2563 (พี่รินแจ้งทางเมลล์)</v>
          </cell>
          <cell r="BC646" t="str">
            <v>สารุทธ์</v>
          </cell>
          <cell r="BD646"/>
          <cell r="BE646"/>
          <cell r="BF646" t="str">
            <v>ศูนย์ 1</v>
          </cell>
          <cell r="BG646"/>
          <cell r="BH646">
            <v>823560011317</v>
          </cell>
          <cell r="BI646" t="str">
            <v>นางสาวอินท์ธิรา   ต๊ะเสาร์</v>
          </cell>
          <cell r="BJ646"/>
          <cell r="BK646"/>
          <cell r="BL646"/>
          <cell r="BM646"/>
          <cell r="BN646" t="str">
            <v>1.นางสาวอินท์ธิรา  ต๊ะเสาร์
2.นางดวงพร  สอนเต็ม
3.นายสมบัติ  สอนเต็ม
4.นางสาวนิภา  ฟองผล</v>
          </cell>
          <cell r="BO646" t="str">
            <v>ผู้กู้
ผู้ค้ำประกัน (ล.2)
คู่สมรส (ล.2)
ผู้ค้ำประกัน (ล.3)</v>
          </cell>
          <cell r="BP646" t="str">
            <v>3-5002-00409-55-7
3-4113-00858-67-3
3-4113-00740-88-5
3-5009-00464-68-2</v>
          </cell>
          <cell r="BQ646" t="str">
            <v>-พบว่ามีกรรมสิทธิ์ในที่ดินเลขโฉนด 9683 เลขที่ดิน 70 หน้าสำรวจ 815 ต.สองแคว อ.ดอยหล่อ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'-ไม่พบว่ามีกรรมสิทธิ์ในที่ดิน อ.ฝาง จ.เชียงใหม่
'-ไม่พบว่ามีกรรมสิทธิ์ในที่ดิน อ.เมืองเชียงใหม่ จ.เชียงใหม่</v>
          </cell>
          <cell r="BR646"/>
          <cell r="BS646"/>
          <cell r="BT646"/>
          <cell r="BU646"/>
          <cell r="BV646"/>
          <cell r="BW646"/>
          <cell r="BX646"/>
          <cell r="BY646"/>
          <cell r="BZ646"/>
          <cell r="CA646"/>
          <cell r="CB646"/>
          <cell r="CC646"/>
          <cell r="CD646"/>
          <cell r="CE646"/>
          <cell r="CF646"/>
          <cell r="CG646"/>
          <cell r="CH646"/>
          <cell r="CI646"/>
          <cell r="CJ646"/>
          <cell r="CK646"/>
          <cell r="CL646"/>
          <cell r="CM646"/>
          <cell r="CN646"/>
          <cell r="CO646"/>
          <cell r="CP646"/>
          <cell r="CQ646"/>
          <cell r="CR646"/>
          <cell r="CS646"/>
          <cell r="CT646"/>
          <cell r="CU646"/>
          <cell r="CV646"/>
          <cell r="CW646"/>
          <cell r="CX646"/>
          <cell r="CY646"/>
          <cell r="CZ646"/>
        </row>
        <row r="647">
          <cell r="B647">
            <v>642</v>
          </cell>
          <cell r="C647">
            <v>11</v>
          </cell>
          <cell r="D647">
            <v>5</v>
          </cell>
          <cell r="E647">
            <v>2563</v>
          </cell>
          <cell r="F647">
            <v>800039052124</v>
          </cell>
          <cell r="G647" t="str">
            <v>นางสาว</v>
          </cell>
          <cell r="H647" t="str">
            <v xml:space="preserve">ศุจินันท์   </v>
          </cell>
          <cell r="I647" t="str">
            <v>อุดมใหม่</v>
          </cell>
          <cell r="J647">
            <v>3460600233805</v>
          </cell>
          <cell r="K647" t="str">
            <v>ประตูช้างเผือก</v>
          </cell>
          <cell r="L647" t="str">
            <v>เชียงใหม่ 1</v>
          </cell>
          <cell r="M647">
            <v>8</v>
          </cell>
          <cell r="N647" t="str">
            <v>สินเชื่อธนาคารประชาชน</v>
          </cell>
          <cell r="O647" t="str">
            <v>1.บุคคลค้ำประกัน</v>
          </cell>
          <cell r="P647">
            <v>56512.54</v>
          </cell>
          <cell r="Q647">
            <v>15</v>
          </cell>
          <cell r="R647" t="str">
            <v>แขวงเชียงใหม่</v>
          </cell>
          <cell r="S647" t="str">
            <v>ผบ.4945</v>
          </cell>
          <cell r="T647">
            <v>2562</v>
          </cell>
          <cell r="U647" t="str">
            <v>ผบ.5020</v>
          </cell>
          <cell r="V647">
            <v>2562</v>
          </cell>
          <cell r="W647"/>
          <cell r="X647"/>
          <cell r="Y647"/>
          <cell r="Z647">
            <v>16</v>
          </cell>
          <cell r="AA647">
            <v>6</v>
          </cell>
          <cell r="AB647">
            <v>2562</v>
          </cell>
          <cell r="AC647"/>
          <cell r="AD647"/>
          <cell r="AE647"/>
          <cell r="AF647"/>
          <cell r="AG647"/>
          <cell r="AH647"/>
          <cell r="AI647"/>
          <cell r="AJ647"/>
          <cell r="AK647"/>
          <cell r="AL647"/>
          <cell r="AM647"/>
          <cell r="AN647"/>
          <cell r="AO647"/>
          <cell r="AP647"/>
          <cell r="AQ647"/>
          <cell r="AR647"/>
          <cell r="AS647"/>
          <cell r="AT647"/>
          <cell r="AU647"/>
          <cell r="AV647"/>
          <cell r="AW647"/>
          <cell r="AX647"/>
          <cell r="AY647"/>
          <cell r="AZ647"/>
          <cell r="BA647"/>
          <cell r="BB647"/>
          <cell r="BC647" t="str">
            <v>สารุทธ์</v>
          </cell>
          <cell r="BD647"/>
          <cell r="BE647"/>
          <cell r="BF647" t="str">
            <v>ศูนย์ 1</v>
          </cell>
          <cell r="BG647"/>
          <cell r="BH647">
            <v>883162010702</v>
          </cell>
          <cell r="BI647" t="str">
            <v>นางสาวศุจินันท์      อุดมใหม่</v>
          </cell>
          <cell r="BJ647"/>
          <cell r="BK647"/>
          <cell r="BL647"/>
          <cell r="BM647"/>
          <cell r="BN647" t="str">
            <v>1.นางสาวศุจินันท์  อุดมใหม่
2.นางวิไลวรรณ  ทองเรือง
3.นายไพรินทร์  ทองเรือง
4.นางประไพ  ด่านวิวัฒน์วงศ์</v>
          </cell>
          <cell r="BO647" t="str">
            <v>ผู้กู้
ผู้ค้ำประกัน (ล.2)
คู่สมรส (ล.2)
ผู้ค้ำประกัน (ล.3)</v>
          </cell>
          <cell r="BP647" t="str">
            <v>3-4606-00233-80-5
3-5007-00063-01-3
3-5007-00063-03-0
3-5099-01416-17-5</v>
          </cell>
          <cell r="BQ647" t="str">
            <v>ไม่พบว่ามีกรรมสิทธิ์ในที่ดิน  อ.เมืองเชียงใหม่ , อ.สันกำแพง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
พบว่ามีกรรมสิทธิ์ในที่ดินเลขที่  21584 , 3967  ต.ขี้เหล็ก  อ.แม่ริม  จ.เชียงใหม่
พบว่ามีกรรมสิทธิ์ในที่ดินเลขที่  31632  ต.แม่สา  อ.แม่ริม  จ.เชียงใหม่
ไม่พบว่ามีกรรมสิทธิ์ในที่ดิน  อ.เมืองเชียงใหม่  จ.เชียงใหม่</v>
          </cell>
          <cell r="BR647" t="str">
            <v>พบ</v>
          </cell>
          <cell r="BS647" t="str">
            <v>พบ</v>
          </cell>
          <cell r="BT647">
            <v>4</v>
          </cell>
          <cell r="BU647"/>
          <cell r="BV647"/>
          <cell r="BW647"/>
          <cell r="BX647"/>
          <cell r="BY647"/>
          <cell r="BZ647"/>
          <cell r="CA647"/>
          <cell r="CB647"/>
          <cell r="CC647"/>
          <cell r="CD647"/>
          <cell r="CE647"/>
          <cell r="CF647"/>
          <cell r="CG647"/>
          <cell r="CH647"/>
          <cell r="CI647"/>
          <cell r="CJ647"/>
          <cell r="CK647"/>
          <cell r="CL647"/>
          <cell r="CM647"/>
          <cell r="CN647"/>
          <cell r="CO647"/>
          <cell r="CP647"/>
          <cell r="CQ647"/>
          <cell r="CR647"/>
          <cell r="CS647"/>
          <cell r="CT647"/>
          <cell r="CU647"/>
          <cell r="CV647"/>
          <cell r="CW647"/>
          <cell r="CX647"/>
          <cell r="CY647"/>
          <cell r="CZ647"/>
        </row>
        <row r="648">
          <cell r="B648">
            <v>643</v>
          </cell>
          <cell r="C648">
            <v>11</v>
          </cell>
          <cell r="D648">
            <v>5</v>
          </cell>
          <cell r="E648">
            <v>2563</v>
          </cell>
          <cell r="F648">
            <v>800041275416</v>
          </cell>
          <cell r="G648" t="str">
            <v>นางสาว</v>
          </cell>
          <cell r="H648" t="str">
            <v>อัจฉรา</v>
          </cell>
          <cell r="I648" t="str">
            <v>ขัติรัตน์</v>
          </cell>
          <cell r="J648">
            <v>3501300108185</v>
          </cell>
          <cell r="K648" t="str">
            <v>ฝาง</v>
          </cell>
          <cell r="L648" t="str">
            <v>เชียงใหม่ 1</v>
          </cell>
          <cell r="M648">
            <v>8</v>
          </cell>
          <cell r="N648" t="str">
            <v>สินเชื่อธนาคารประชาชน</v>
          </cell>
          <cell r="O648" t="str">
            <v>1.บุคคลค้ำประกัน</v>
          </cell>
          <cell r="P648">
            <v>141376.85999999999</v>
          </cell>
          <cell r="Q648">
            <v>15</v>
          </cell>
          <cell r="R648" t="str">
            <v>แขวงเชียงใหม่</v>
          </cell>
          <cell r="S648" t="str">
            <v>ผบ.5283</v>
          </cell>
          <cell r="T648">
            <v>2562</v>
          </cell>
          <cell r="U648" t="str">
            <v>ผบ.6125</v>
          </cell>
          <cell r="V648">
            <v>2562</v>
          </cell>
          <cell r="W648"/>
          <cell r="X648"/>
          <cell r="Y648"/>
          <cell r="Z648">
            <v>8</v>
          </cell>
          <cell r="AA648">
            <v>7</v>
          </cell>
          <cell r="AB648">
            <v>2562</v>
          </cell>
          <cell r="AC648"/>
          <cell r="AD648"/>
          <cell r="AE648"/>
          <cell r="AF648"/>
          <cell r="AG648"/>
          <cell r="AH648"/>
          <cell r="AI648"/>
          <cell r="AJ648"/>
          <cell r="AK648"/>
          <cell r="AL648"/>
          <cell r="AM648"/>
          <cell r="AN648"/>
          <cell r="AO648"/>
          <cell r="AP648"/>
          <cell r="AQ648"/>
          <cell r="AR648"/>
          <cell r="AS648"/>
          <cell r="AT648"/>
          <cell r="AU648"/>
          <cell r="AV648"/>
          <cell r="AW648"/>
          <cell r="AX648"/>
          <cell r="AY648"/>
          <cell r="AZ648"/>
          <cell r="BA648"/>
          <cell r="BB648"/>
          <cell r="BC648" t="str">
            <v>สารุทธ์</v>
          </cell>
          <cell r="BD648"/>
          <cell r="BE648"/>
          <cell r="BF648" t="str">
            <v>ศูนย์ 1</v>
          </cell>
          <cell r="BG648"/>
          <cell r="BH648">
            <v>823561010643</v>
          </cell>
          <cell r="BI648" t="str">
            <v>นางสาวอัจฉรา   ขัติรัตน์</v>
          </cell>
          <cell r="BJ648"/>
          <cell r="BK648"/>
          <cell r="BL648"/>
          <cell r="BM648"/>
          <cell r="BN648" t="str">
            <v>1.นางสาวอัจฉรา  ขัติรัตน์
2.นายสุรสิทธิ์  สมจันทร์
3.นายโกสินทร์  หลวงละ</v>
          </cell>
          <cell r="BO648" t="str">
            <v>ผู้กู้
ผู้ค้ำประกัน (ล.2)
ผู้ค้ำประกัน (ล.3)</v>
          </cell>
          <cell r="BP648" t="str">
            <v>3-5013-00108-18-5
3-5106-00109-45-3
3-6408-00238-44-2</v>
          </cell>
          <cell r="BQ648" t="str">
            <v>ไม่พบว่ามีกรรมสิทธิ์ในที่ดิน อ.เมืองเชียงใหม่ , อ.ฝาง , อ.สันกำแพง  จ.เชียงใหม่
ไม่พบว่ามีกรรมสิทธิ์ในที่ดิน อ.เมืองเชียงใหม่ , อ.ฝาง  จ.เชียงใหม่
ไม่พบว่ามีกรรมสิทธิ์ในที่ดิน อ.ป่าซาง  จ.ลำพูน
ไม่พบว่ามีกรรมสิทธิ์ในที่ดิน อ.เมืองเชียงใหม่ , อ.ฝาง , อ.สันทราย  จ.เชียงใหม่</v>
          </cell>
          <cell r="BR648" t="str">
            <v>ไม่พบ</v>
          </cell>
          <cell r="BS648" t="str">
            <v>พบ</v>
          </cell>
          <cell r="BT648">
            <v>3</v>
          </cell>
          <cell r="BU648"/>
          <cell r="BV648"/>
          <cell r="BW648"/>
          <cell r="BX648"/>
          <cell r="BY648"/>
          <cell r="BZ648"/>
          <cell r="CA648"/>
          <cell r="CB648"/>
          <cell r="CC648"/>
          <cell r="CD648"/>
          <cell r="CE648"/>
          <cell r="CF648"/>
          <cell r="CG648"/>
          <cell r="CH648"/>
          <cell r="CI648"/>
          <cell r="CJ648"/>
          <cell r="CK648"/>
          <cell r="CL648"/>
          <cell r="CM648"/>
          <cell r="CN648"/>
          <cell r="CO648"/>
          <cell r="CP648"/>
          <cell r="CQ648"/>
          <cell r="CR648"/>
          <cell r="CS648"/>
          <cell r="CT648"/>
          <cell r="CU648"/>
          <cell r="CV648"/>
          <cell r="CW648"/>
          <cell r="CX648"/>
          <cell r="CY648"/>
          <cell r="CZ648"/>
        </row>
        <row r="649">
          <cell r="B649">
            <v>644</v>
          </cell>
          <cell r="C649">
            <v>11</v>
          </cell>
          <cell r="D649">
            <v>5</v>
          </cell>
          <cell r="E649">
            <v>2563</v>
          </cell>
          <cell r="F649">
            <v>800067268949</v>
          </cell>
          <cell r="G649" t="str">
            <v>นางสาว</v>
          </cell>
          <cell r="H649" t="str">
            <v>นภษร</v>
          </cell>
          <cell r="I649" t="str">
            <v>ศิริวาท</v>
          </cell>
          <cell r="J649">
            <v>1540400054934</v>
          </cell>
          <cell r="K649" t="str">
            <v>นิมมานเหมินทร์</v>
          </cell>
          <cell r="L649" t="str">
            <v>เชียงใหม่ 1</v>
          </cell>
          <cell r="M649">
            <v>8</v>
          </cell>
          <cell r="N649" t="str">
            <v>ธนาคารประชาชน</v>
          </cell>
          <cell r="O649" t="str">
            <v>1.บุคคลค้ำประกัน</v>
          </cell>
          <cell r="P649">
            <v>82331.73</v>
          </cell>
          <cell r="Q649">
            <v>18</v>
          </cell>
          <cell r="R649" t="str">
            <v>จังหวัดลำพูน</v>
          </cell>
          <cell r="S649" t="str">
            <v>ผบ.1123</v>
          </cell>
          <cell r="T649">
            <v>2562</v>
          </cell>
          <cell r="U649" t="str">
            <v>ผบ.1485</v>
          </cell>
          <cell r="V649">
            <v>2562</v>
          </cell>
          <cell r="W649"/>
          <cell r="X649"/>
          <cell r="Y649"/>
          <cell r="Z649">
            <v>10</v>
          </cell>
          <cell r="AA649">
            <v>6</v>
          </cell>
          <cell r="AB649">
            <v>2562</v>
          </cell>
          <cell r="AC649"/>
          <cell r="AD649"/>
          <cell r="AE649"/>
          <cell r="AF649"/>
          <cell r="AG649"/>
          <cell r="AH649"/>
          <cell r="AI649"/>
          <cell r="AJ649"/>
          <cell r="AK649"/>
          <cell r="AL649"/>
          <cell r="AM649"/>
          <cell r="AN649"/>
          <cell r="AO649"/>
          <cell r="AP649"/>
          <cell r="AQ649"/>
          <cell r="AR649"/>
          <cell r="AS649"/>
          <cell r="AT649"/>
          <cell r="AU649"/>
          <cell r="AV649"/>
          <cell r="AW649"/>
          <cell r="AX649"/>
          <cell r="AY649"/>
          <cell r="AZ649"/>
          <cell r="BA649"/>
          <cell r="BB649" t="str">
            <v>ปิดบัญชี</v>
          </cell>
          <cell r="BC649" t="str">
            <v>สารุทธ์</v>
          </cell>
          <cell r="BD649"/>
          <cell r="BE649"/>
          <cell r="BF649" t="str">
            <v>ศูนย์ 1</v>
          </cell>
          <cell r="BG649"/>
          <cell r="BH649">
            <v>823561010829</v>
          </cell>
          <cell r="BI649" t="str">
            <v>นางสาวนภษร   ศิริวาท</v>
          </cell>
          <cell r="BJ649"/>
          <cell r="BK649"/>
          <cell r="BL649"/>
          <cell r="BM649"/>
          <cell r="BN649" t="str">
            <v>1.นางสาวนภษร  ศิริวาท
2.นายฐิติพันธ์  บัวขำ
3.นางสาวอรพรรณ  สุวรรณหล้า
4.นายนัฐพงษ์  มูลกาศ
5.นางสาวภัคคมล  คำสุยา</v>
          </cell>
          <cell r="BO649" t="str">
            <v>ผู้กู้
คู่สมรส (ล.1)
ผู้ค้ำประกัน (ล.2)
คู่สมรส (ล.2)
ผู้ค้ำประกัน (ล.3)</v>
          </cell>
          <cell r="BP649" t="str">
            <v>1-5404-00054-93-4
2-6501-00016-03-1
1-6599-00331-46-2
1-5103-00061-16-5
1-5502-00042-38-0</v>
          </cell>
          <cell r="BQ649"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อ.แม่จริม  จ.น่าน</v>
          </cell>
          <cell r="BR649" t="str">
            <v>ไม่พบ</v>
          </cell>
          <cell r="BS649" t="str">
            <v>พบ</v>
          </cell>
          <cell r="BT649">
            <v>5</v>
          </cell>
          <cell r="BU649"/>
          <cell r="BV649"/>
          <cell r="BW649"/>
          <cell r="BX649"/>
          <cell r="BY649"/>
          <cell r="BZ649"/>
          <cell r="CA649"/>
          <cell r="CB649"/>
          <cell r="CC649"/>
          <cell r="CD649"/>
          <cell r="CE649"/>
          <cell r="CF649"/>
          <cell r="CG649"/>
          <cell r="CH649"/>
          <cell r="CI649"/>
          <cell r="CJ649"/>
          <cell r="CK649"/>
          <cell r="CL649"/>
          <cell r="CM649"/>
          <cell r="CN649"/>
          <cell r="CO649"/>
          <cell r="CP649"/>
          <cell r="CQ649"/>
          <cell r="CR649"/>
          <cell r="CS649"/>
          <cell r="CT649"/>
          <cell r="CU649"/>
          <cell r="CV649"/>
          <cell r="CW649"/>
          <cell r="CX649"/>
          <cell r="CY649"/>
          <cell r="CZ649"/>
        </row>
        <row r="650">
          <cell r="B650">
            <v>645</v>
          </cell>
          <cell r="C650">
            <v>11</v>
          </cell>
          <cell r="D650">
            <v>5</v>
          </cell>
          <cell r="E650">
            <v>2563</v>
          </cell>
          <cell r="F650">
            <v>800063968146</v>
          </cell>
          <cell r="G650" t="str">
            <v>นาย</v>
          </cell>
          <cell r="H650" t="str">
            <v>สุรชาติ</v>
          </cell>
          <cell r="I650" t="str">
            <v>จันทร</v>
          </cell>
          <cell r="J650">
            <v>1160300098569</v>
          </cell>
          <cell r="K650" t="str">
            <v>มีโชคพลาซ่า</v>
          </cell>
          <cell r="L650" t="str">
            <v>เชียงใหม่ 2</v>
          </cell>
          <cell r="M650">
            <v>8</v>
          </cell>
          <cell r="N650" t="str">
            <v>สินเชื่อธนาคารประชาชน</v>
          </cell>
          <cell r="O650" t="str">
            <v>1.บุคคลค้ำประกัน</v>
          </cell>
          <cell r="P650">
            <v>31943</v>
          </cell>
          <cell r="Q650">
            <v>12135.25</v>
          </cell>
          <cell r="R650" t="str">
            <v>แขวงเชียงใหม่</v>
          </cell>
          <cell r="S650" t="str">
            <v>ผบ.1322</v>
          </cell>
          <cell r="T650">
            <v>2563</v>
          </cell>
          <cell r="U650" t="str">
            <v>ผบ4271</v>
          </cell>
          <cell r="V650">
            <v>2563</v>
          </cell>
          <cell r="W650">
            <v>10</v>
          </cell>
          <cell r="X650">
            <v>3</v>
          </cell>
          <cell r="Y650">
            <v>2563</v>
          </cell>
          <cell r="Z650"/>
          <cell r="AA650"/>
          <cell r="AB650"/>
          <cell r="AC650"/>
          <cell r="AD650"/>
          <cell r="AE650"/>
          <cell r="AF650"/>
          <cell r="AG650"/>
          <cell r="AH650"/>
          <cell r="AI650"/>
          <cell r="AJ650"/>
          <cell r="AK650"/>
          <cell r="AL650"/>
          <cell r="AM650"/>
          <cell r="AN650"/>
          <cell r="AO650"/>
          <cell r="AP650"/>
          <cell r="AQ650"/>
          <cell r="AR650"/>
          <cell r="AS650"/>
          <cell r="AT650"/>
          <cell r="AU650"/>
          <cell r="AV650"/>
          <cell r="AW650"/>
          <cell r="AX650"/>
          <cell r="AY650"/>
          <cell r="AZ650"/>
          <cell r="BA650"/>
          <cell r="BB650" t="str">
            <v>รายงานผลสืบทรัพย์ครั้งที่ 2 10/7/2567</v>
          </cell>
          <cell r="BC650" t="str">
            <v>สารุทธ์/วชิราภรณ์</v>
          </cell>
          <cell r="BD650"/>
          <cell r="BE650"/>
          <cell r="BF650" t="str">
            <v>ศูนย์ 2</v>
          </cell>
          <cell r="BG650"/>
          <cell r="BH650">
            <v>883262010643</v>
          </cell>
          <cell r="BI650" t="str">
            <v>นายสุรชาติ   จันทร</v>
          </cell>
          <cell r="BJ650"/>
          <cell r="BK650"/>
          <cell r="BL650"/>
          <cell r="BM650"/>
          <cell r="BN650" t="str">
            <v>1.นายสุรชาติ  จันทร
2.นายไกรสร  รักษ์กิตติพร
3.นางสาวศิริพร  ทะบือ
4.นายผดุงเกียรติ  บัวชุม</v>
          </cell>
          <cell r="BO650" t="str">
            <v>ผู้กู้
ผู้ค้ำประกัน (ล.2)
คู่สมรส (ล.2)
ผู้ค้ำประกัน (ล.3)</v>
          </cell>
          <cell r="BP650" t="str">
            <v>1-1603-00098-56-9
1-5003-00087-38-5
1-5802-00072-49-1
2-5010-01025-19-1</v>
          </cell>
          <cell r="BQ650" t="str">
            <v>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 อ.สันทราย  จ.เชียงใหม่
ไม่พบว่ามีกรรมสิทธิ์ในที่ดิน อ.เมืองเชียงใหม่ , อ.สันทราย  จ.เชียงใหม่
ไม่พบว่ามีกรรมสิทธิ์ในที่ดิน อ.เมืองเชียงใหม่ , อ.แม่อาย  จ.เชียงใหม่</v>
          </cell>
          <cell r="BR650" t="str">
            <v>ไม่พบ</v>
          </cell>
          <cell r="BS650" t="str">
            <v>พบ</v>
          </cell>
          <cell r="BT650">
            <v>4</v>
          </cell>
          <cell r="BU650"/>
          <cell r="BV650"/>
          <cell r="BW650"/>
          <cell r="BX650"/>
          <cell r="BY650" t="str">
            <v>1.นายสุรชาติ  จันทร
2.นายไกรสร  รักษ์กิตติพร
3.นางสาวศิริพร  ทะบือ
4.นายผดุงเกียรติ  บัวชุม</v>
          </cell>
          <cell r="BZ650" t="str">
            <v xml:space="preserve">จำเลยที่ 1
จำเลยที่ 2
คู่สมรสจำเลยที่ 2
จำเลยที่ 3
</v>
          </cell>
          <cell r="CA650" t="str">
            <v>1-1603-00098-56-9
1-5003-00087-38-5
1-5802-00072-49-1
2-5010-01025-19-1</v>
          </cell>
          <cell r="CB650" t="str">
            <v xml:space="preserve">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อ.ขุนยวม  จ.แม่ฮ่องสอน
 ไม่พบว่ามีกรรมสิทธิ์ในที่ดิน อ.ขุนยวม  จ.แม่ฮ่องสอน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อ.แม่อาย  จ.เชียงใหม่
</v>
          </cell>
          <cell r="CC650" t="str">
            <v>ไม่พบทรัพย์</v>
          </cell>
          <cell r="CD650"/>
          <cell r="CE650"/>
          <cell r="CF650"/>
          <cell r="CG650"/>
          <cell r="CH650"/>
          <cell r="CI650"/>
          <cell r="CJ650"/>
          <cell r="CK650"/>
          <cell r="CL650"/>
          <cell r="CM650"/>
          <cell r="CN650"/>
          <cell r="CO650"/>
          <cell r="CP650"/>
          <cell r="CQ650"/>
          <cell r="CR650"/>
          <cell r="CS650"/>
          <cell r="CT650"/>
          <cell r="CU650"/>
          <cell r="CV650"/>
          <cell r="CW650">
            <v>243844</v>
          </cell>
          <cell r="CX650"/>
          <cell r="CY650"/>
          <cell r="CZ650"/>
        </row>
        <row r="651">
          <cell r="B651">
            <v>646</v>
          </cell>
          <cell r="C651">
            <v>11</v>
          </cell>
          <cell r="D651">
            <v>5</v>
          </cell>
          <cell r="E651">
            <v>2563</v>
          </cell>
          <cell r="F651">
            <v>800054210367</v>
          </cell>
          <cell r="G651" t="str">
            <v>นาง</v>
          </cell>
          <cell r="H651" t="str">
            <v>อนงค์</v>
          </cell>
          <cell r="I651" t="str">
            <v>พรมมา</v>
          </cell>
          <cell r="J651">
            <v>5650700018838</v>
          </cell>
          <cell r="K651" t="str">
            <v>แม่แตง</v>
          </cell>
          <cell r="L651" t="str">
            <v>เชียงใหม่ 1</v>
          </cell>
          <cell r="M651">
            <v>8</v>
          </cell>
          <cell r="N651" t="str">
            <v>ธปช.</v>
          </cell>
          <cell r="O651" t="str">
            <v>1.บุคคลค้ำประกัน</v>
          </cell>
          <cell r="P651">
            <v>65286.67</v>
          </cell>
          <cell r="Q651">
            <v>12140.07</v>
          </cell>
          <cell r="R651" t="str">
            <v>แขวงเชียงใหม่</v>
          </cell>
          <cell r="S651" t="str">
            <v>ผบ.10101</v>
          </cell>
          <cell r="T651">
            <v>2562</v>
          </cell>
          <cell r="U651" t="str">
            <v>ผบ.11355</v>
          </cell>
          <cell r="V651">
            <v>2562</v>
          </cell>
          <cell r="W651"/>
          <cell r="X651"/>
          <cell r="Y651"/>
          <cell r="Z651"/>
          <cell r="AA651"/>
          <cell r="AB651"/>
          <cell r="AC651"/>
          <cell r="AD651"/>
          <cell r="AE651"/>
          <cell r="AF651"/>
          <cell r="AG651"/>
          <cell r="AH651"/>
          <cell r="AI651"/>
          <cell r="AJ651"/>
          <cell r="AK651"/>
          <cell r="AL651"/>
          <cell r="AM651"/>
          <cell r="AN651"/>
          <cell r="AO651"/>
          <cell r="AP651"/>
          <cell r="AQ651"/>
          <cell r="AR651"/>
          <cell r="AS651"/>
          <cell r="AT651"/>
          <cell r="AU651"/>
          <cell r="AV651"/>
          <cell r="AW651"/>
          <cell r="AX651"/>
          <cell r="AY651"/>
          <cell r="AZ651"/>
          <cell r="BA651"/>
          <cell r="BB651" t="str">
            <v>รายงานผลสืบทรัพย์ครั้งที่ 2 10/7/2567</v>
          </cell>
          <cell r="BC651" t="str">
            <v>สารุทธ์/วชิราภรณ์</v>
          </cell>
          <cell r="BD651"/>
          <cell r="BE651"/>
          <cell r="BF651" t="str">
            <v>ศูนย์ 1</v>
          </cell>
          <cell r="BG651"/>
          <cell r="BH651">
            <v>883162010191</v>
          </cell>
          <cell r="BI651" t="str">
            <v>นางอนงค์   พรมมา</v>
          </cell>
          <cell r="BJ651"/>
          <cell r="BK651"/>
          <cell r="BL651"/>
          <cell r="BM651"/>
          <cell r="BN651" t="str">
            <v>1.นางอนงค์  พรมมา
2.นายนิกร  เขื่อนคำ
3.นางพยอม  รินชัย
4.นายชูชัย  รินชัย
5.นายอัครพล  ธีระกุล</v>
          </cell>
          <cell r="BO651" t="str">
            <v>ผู้กู้
คู่สมรส (ล.1)
ผู้ค้ำประกัน (ล.2)
คู่สมรส (ล.2)
ผู้ค้ำประกัน (ล.3)</v>
          </cell>
          <cell r="BP651" t="str">
            <v>5-6507-00018-83-8
3-5599-00166-80-9
3-5010-00279-95-2
3-5006-00635-49-0
1-5099-00800-12-9</v>
          </cell>
          <cell r="BQ651"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v>
          </cell>
          <cell r="BR651" t="str">
            <v>ไม่พบ</v>
          </cell>
          <cell r="BS651" t="str">
            <v>พบ</v>
          </cell>
          <cell r="BT651">
            <v>5</v>
          </cell>
          <cell r="BU651"/>
          <cell r="BV651"/>
          <cell r="BW651"/>
          <cell r="BX651"/>
          <cell r="BY651" t="str">
            <v>1.นางนภาพรหรืออนงค์   พรมมาหรือเขื่อนคำ
2.นางพยอม  รินชัย
3.นายชูชัย  รินชัย
4.นายอัครพลหรือนพพล   ธีระกุล
5.นางสาววรัญญรัตน์   สุนันทร์ตระกูล</v>
          </cell>
          <cell r="BZ651" t="str">
            <v xml:space="preserve">จำเลยที่ 1
จำเลยที่ 2
คู่สมรสจำเลยที่ 2
จำเลยที่ 3
คู่สมรสจำเลยที่ 3 </v>
          </cell>
          <cell r="CA651" t="str">
            <v>5-6507-00018-83-8
3-5010-00279-95-2
3-5006-00635-49-0
1-5099-00800-12-9
1-5007-00107-29-4</v>
          </cell>
          <cell r="CB651"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651" t="str">
            <v>ไม่พบทรัพย์</v>
          </cell>
          <cell r="CD651"/>
          <cell r="CE651"/>
          <cell r="CF651"/>
          <cell r="CG651"/>
          <cell r="CH651"/>
          <cell r="CI651"/>
          <cell r="CJ651"/>
          <cell r="CK651"/>
          <cell r="CL651"/>
          <cell r="CM651"/>
          <cell r="CN651"/>
          <cell r="CO651"/>
          <cell r="CP651"/>
          <cell r="CQ651"/>
          <cell r="CR651"/>
          <cell r="CS651"/>
          <cell r="CT651"/>
          <cell r="CU651"/>
          <cell r="CV651"/>
          <cell r="CW651">
            <v>243844</v>
          </cell>
          <cell r="CX651"/>
          <cell r="CY651"/>
          <cell r="CZ651"/>
        </row>
        <row r="652">
          <cell r="B652">
            <v>647</v>
          </cell>
          <cell r="C652">
            <v>21</v>
          </cell>
          <cell r="D652">
            <v>5</v>
          </cell>
          <cell r="E652">
            <v>2563</v>
          </cell>
          <cell r="F652">
            <v>800019225377</v>
          </cell>
          <cell r="G652" t="str">
            <v>นางสาว</v>
          </cell>
          <cell r="H652" t="str">
            <v>เฉลิมลักษณ์</v>
          </cell>
          <cell r="I652" t="str">
            <v>นาละออง</v>
          </cell>
          <cell r="J652">
            <v>3520600250431</v>
          </cell>
          <cell r="K652" t="str">
            <v>ถนนทิพย์เนตร</v>
          </cell>
          <cell r="L652" t="str">
            <v>เชียงใหม่ 1</v>
          </cell>
          <cell r="M652"/>
          <cell r="N652" t="str">
            <v>เคหะ</v>
          </cell>
          <cell r="O652" t="str">
            <v>2.หลักทรัพย์ค้ำประกัน</v>
          </cell>
          <cell r="P652">
            <v>1868787.34</v>
          </cell>
          <cell r="Q652">
            <v>593885.79</v>
          </cell>
          <cell r="R652" t="str">
            <v>จังหวัดลำปาง</v>
          </cell>
          <cell r="S652" t="str">
            <v>ผบ.1102</v>
          </cell>
          <cell r="T652">
            <v>2562</v>
          </cell>
          <cell r="U652" t="str">
            <v>ผบ.1278</v>
          </cell>
          <cell r="V652">
            <v>2562</v>
          </cell>
          <cell r="W652">
            <v>6</v>
          </cell>
          <cell r="X652">
            <v>11</v>
          </cell>
          <cell r="Y652">
            <v>2562</v>
          </cell>
          <cell r="Z652"/>
          <cell r="AA652"/>
          <cell r="AB652"/>
          <cell r="AC652"/>
          <cell r="AD652"/>
          <cell r="AE652"/>
          <cell r="AF652"/>
          <cell r="AG652"/>
          <cell r="AH652"/>
          <cell r="AI652"/>
          <cell r="AJ652"/>
          <cell r="AK652"/>
          <cell r="AL652"/>
          <cell r="AM652"/>
          <cell r="AN652"/>
          <cell r="AO652"/>
          <cell r="AP652"/>
          <cell r="AQ652"/>
          <cell r="AR652"/>
          <cell r="AS652"/>
          <cell r="AT652"/>
          <cell r="AU652"/>
          <cell r="AV652"/>
          <cell r="AW652"/>
          <cell r="AX652"/>
          <cell r="AY652"/>
          <cell r="AZ652"/>
          <cell r="BA652"/>
          <cell r="BB652"/>
          <cell r="BC652" t="str">
            <v>สารุทธ์</v>
          </cell>
          <cell r="BD652"/>
          <cell r="BE652"/>
          <cell r="BF652" t="str">
            <v>ศูนย์ 1</v>
          </cell>
          <cell r="BG652"/>
          <cell r="BH652">
            <v>883162010799</v>
          </cell>
          <cell r="BI652" t="str">
            <v>นางสาวเฉลิมลักษณ์   นาละออง</v>
          </cell>
          <cell r="BJ652"/>
          <cell r="BK652"/>
          <cell r="BL652"/>
          <cell r="BM652"/>
          <cell r="BN652"/>
          <cell r="BO652"/>
          <cell r="BP652"/>
          <cell r="BQ652"/>
          <cell r="BR652"/>
          <cell r="BS652"/>
          <cell r="BT652"/>
          <cell r="BU652"/>
          <cell r="BV652"/>
          <cell r="BW652"/>
          <cell r="BX652"/>
          <cell r="BY652"/>
          <cell r="BZ652"/>
          <cell r="CA652"/>
          <cell r="CB652"/>
          <cell r="CC652"/>
          <cell r="CD652"/>
          <cell r="CE652"/>
          <cell r="CF652"/>
          <cell r="CG652"/>
          <cell r="CH652"/>
          <cell r="CI652"/>
          <cell r="CJ652"/>
          <cell r="CK652"/>
          <cell r="CL652"/>
          <cell r="CM652"/>
          <cell r="CN652"/>
          <cell r="CO652"/>
          <cell r="CP652"/>
          <cell r="CQ652"/>
          <cell r="CR652"/>
          <cell r="CS652"/>
          <cell r="CT652"/>
          <cell r="CU652"/>
          <cell r="CV652"/>
          <cell r="CW652"/>
          <cell r="CX652"/>
          <cell r="CY652"/>
          <cell r="CZ652"/>
        </row>
        <row r="653">
          <cell r="B653">
            <v>648</v>
          </cell>
          <cell r="C653">
            <v>27</v>
          </cell>
          <cell r="D653">
            <v>5</v>
          </cell>
          <cell r="E653">
            <v>2563</v>
          </cell>
          <cell r="F653">
            <v>800018123359</v>
          </cell>
          <cell r="G653" t="str">
            <v>นางสาว</v>
          </cell>
          <cell r="H653" t="str">
            <v>มินตะยาหรือบุณยนุช</v>
          </cell>
          <cell r="I653" t="str">
            <v>เลามาสุวพันธ์หรือแพดำ</v>
          </cell>
          <cell r="J653">
            <v>1011500220750</v>
          </cell>
          <cell r="K653" t="str">
            <v>ท่าแพ</v>
          </cell>
          <cell r="L653" t="str">
            <v>เชียงใหม่ 1</v>
          </cell>
          <cell r="M653">
            <v>8</v>
          </cell>
          <cell r="N653" t="str">
            <v>พัฒนากลุ่มอาชีพ (ชพค.)</v>
          </cell>
          <cell r="O653" t="str">
            <v>1.บุคคลค้ำประกัน</v>
          </cell>
          <cell r="P653">
            <v>912462.81</v>
          </cell>
          <cell r="Q653" t="str">
            <v>MLR (6.5) + 1.15</v>
          </cell>
          <cell r="R653" t="str">
            <v>จังหวัดเชียงใหม่</v>
          </cell>
          <cell r="S653" t="str">
            <v>ผบ.1242</v>
          </cell>
          <cell r="T653">
            <v>2561</v>
          </cell>
          <cell r="U653" t="str">
            <v>ผบ.1328</v>
          </cell>
          <cell r="V653">
            <v>2561</v>
          </cell>
          <cell r="W653"/>
          <cell r="X653"/>
          <cell r="Y653"/>
          <cell r="Z653">
            <v>22</v>
          </cell>
          <cell r="AA653">
            <v>6</v>
          </cell>
          <cell r="AB653">
            <v>2561</v>
          </cell>
          <cell r="AC653"/>
          <cell r="AD653"/>
          <cell r="AE653"/>
          <cell r="AF653"/>
          <cell r="AG653"/>
          <cell r="AH653"/>
          <cell r="AI653"/>
          <cell r="AJ653"/>
          <cell r="AK653"/>
          <cell r="AL653"/>
          <cell r="AM653"/>
          <cell r="AN653"/>
          <cell r="AO653"/>
          <cell r="AP653"/>
          <cell r="AQ653"/>
          <cell r="AR653"/>
          <cell r="AS653"/>
          <cell r="AT653"/>
          <cell r="AU653"/>
          <cell r="AV653"/>
          <cell r="AW653"/>
          <cell r="AX653"/>
          <cell r="AY653"/>
          <cell r="AZ653"/>
          <cell r="BA653"/>
          <cell r="BB653" t="str">
            <v>รายงานถอนการยึดทรัพย์ 5/10/2566</v>
          </cell>
          <cell r="BC653" t="str">
            <v>ธนกร</v>
          </cell>
          <cell r="BD653"/>
          <cell r="BE653"/>
          <cell r="BF653" t="str">
            <v>ศูนย์ 1</v>
          </cell>
          <cell r="BG653"/>
          <cell r="BH653">
            <v>823561010435</v>
          </cell>
          <cell r="BI653" t="str">
            <v>นางสาวมินตะยาหรือบุณยนุช   เลามาสุวพันธ์หรือแพดำ</v>
          </cell>
          <cell r="BJ653"/>
          <cell r="BK653"/>
          <cell r="BL653"/>
          <cell r="BM653"/>
          <cell r="BN653" t="str">
            <v xml:space="preserve">1.นางสาวมินตะยา  เลามาสุวพันธ์
2.นายถิรวัฒน์  เลามาสุวพันธ์
3.นายทัชชกร  จันทาพูน
4.นางณิรชยา  คำทิพย์
</v>
          </cell>
          <cell r="BO653" t="str">
            <v>ผู้กู้ (จำเลยที่ 1)
คู่สมรสผู้กู้
ผู้ค้ำประกัน(จำเลยที่ 2)
ผู้ค้ำประกัน(จำเลยที่ 3)</v>
          </cell>
          <cell r="BP653" t="str">
            <v>1-1015-00220-75-0
3-5002-00803-66-2
3-5799-00210-65-4
3-5004-00152-23-1</v>
          </cell>
          <cell r="BQ653" t="str">
            <v>-ไม่พบกรรมสิทธิ์ในที่ดิน อ.เมืองเชียงใหม่ จ.เชียงใหม่
-ไม่พบกรรมสิทธิ์ในที่ดิน อ.เชียงดาว จ.เชียงใหม่
-ไม่พบกรรมสิทธิ์ในที่ดิน อ.ดอยสะเก็ด จ.เชียงใหม่
-ไม่พบกรรมสิทธิ์ในที่ดิน อ.เมืองเชียงใหม่ จ.เชียงใหม่
-ไม่พบกรรมสิทธิ์ในที่ดิน อ.ดอยหล่อ(จอมทอง) จ.เชียงใหม่
-ไม่พบกรรมสิทธิ์ในที่ดิน อ.เมืองเชียงใหม่ จ.เชียงใหม่
-ไม่พบกรรมสิทธิ์ในที่ดิน อ.เมืองเชียงราย จ.เชียงราย
-ไม่พบกรรมสิทธิ์ในที่ดิน อ.เมืองเชียงใหม่ จ.เชียงใหม่
-พบกรรมสิทธิ์ในที่ดินเลขโฉนด 22869 เลขที่ดิน 357 หน้าสำรวจ 6227 ต.แม่นะ  อ.เชียงดาว จ.เชียงใหม่</v>
          </cell>
          <cell r="BR653"/>
          <cell r="BS653"/>
          <cell r="BT653">
            <v>4</v>
          </cell>
          <cell r="BU653"/>
          <cell r="BV653"/>
          <cell r="BW653"/>
          <cell r="BX653"/>
          <cell r="BY653"/>
          <cell r="BZ653"/>
          <cell r="CA653"/>
          <cell r="CB653"/>
          <cell r="CC653"/>
          <cell r="CD653"/>
          <cell r="CE653"/>
          <cell r="CF653"/>
          <cell r="CG653"/>
          <cell r="CH653"/>
          <cell r="CI653"/>
          <cell r="CJ653"/>
          <cell r="CK653"/>
          <cell r="CL653"/>
          <cell r="CM653"/>
          <cell r="CN653"/>
          <cell r="CO653"/>
          <cell r="CP653"/>
          <cell r="CQ653"/>
          <cell r="CR653"/>
          <cell r="CS653"/>
          <cell r="CT653"/>
          <cell r="CU653"/>
          <cell r="CV653"/>
          <cell r="CW653"/>
          <cell r="CX653"/>
          <cell r="CY653"/>
          <cell r="CZ653">
            <v>242948</v>
          </cell>
        </row>
        <row r="654">
          <cell r="B654">
            <v>649</v>
          </cell>
          <cell r="C654">
            <v>27</v>
          </cell>
          <cell r="D654">
            <v>5</v>
          </cell>
          <cell r="E654">
            <v>2563</v>
          </cell>
          <cell r="F654">
            <v>800003306555</v>
          </cell>
          <cell r="G654" t="str">
            <v>นาย</v>
          </cell>
          <cell r="H654" t="str">
            <v>สุทิน</v>
          </cell>
          <cell r="I654" t="str">
            <v>ฟั่นบ้านไร่</v>
          </cell>
          <cell r="J654">
            <v>3530900051663</v>
          </cell>
          <cell r="K654" t="str">
            <v>เชียงใหม่</v>
          </cell>
          <cell r="L654" t="str">
            <v>เชียงใหม่ 1</v>
          </cell>
          <cell r="M654">
            <v>8</v>
          </cell>
          <cell r="N654" t="str">
            <v>พัฒนากลุ่มอาชีพ</v>
          </cell>
          <cell r="O654" t="str">
            <v>1.บุคคลค้ำประกัน</v>
          </cell>
          <cell r="P654">
            <v>1113812.47</v>
          </cell>
          <cell r="Q654" t="str">
            <v>1.5+6.5</v>
          </cell>
          <cell r="R654" t="str">
            <v>จังหวัดเชียงใหม่</v>
          </cell>
          <cell r="S654" t="str">
            <v>ผบ.758</v>
          </cell>
          <cell r="T654">
            <v>2560</v>
          </cell>
          <cell r="U654" t="str">
            <v>ผบ.1174</v>
          </cell>
          <cell r="V654">
            <v>2560</v>
          </cell>
          <cell r="W654"/>
          <cell r="X654"/>
          <cell r="Y654"/>
          <cell r="Z654">
            <v>26</v>
          </cell>
          <cell r="AA654">
            <v>6</v>
          </cell>
          <cell r="AB654">
            <v>2560</v>
          </cell>
          <cell r="AC654"/>
          <cell r="AD654"/>
          <cell r="AE654"/>
          <cell r="AF654"/>
          <cell r="AG654"/>
          <cell r="AH654"/>
          <cell r="AI654"/>
          <cell r="AJ654"/>
          <cell r="AK654"/>
          <cell r="AL654"/>
          <cell r="AM654"/>
          <cell r="AN654"/>
          <cell r="AO654"/>
          <cell r="AP654"/>
          <cell r="AQ654"/>
          <cell r="AR654"/>
          <cell r="AS654"/>
          <cell r="AT654"/>
          <cell r="AU654"/>
          <cell r="AV654"/>
          <cell r="AW654"/>
          <cell r="AX654"/>
          <cell r="AY654"/>
          <cell r="AZ654"/>
          <cell r="BA654"/>
          <cell r="BB654" t="str">
            <v>สืบครั้งที่ 3 รายงานผลสืบ 31/7/2567</v>
          </cell>
          <cell r="BC654" t="str">
            <v>ธนกร/นุสบา</v>
          </cell>
          <cell r="BD654"/>
          <cell r="BE654"/>
          <cell r="BF654" t="str">
            <v>ศูนย์ 1</v>
          </cell>
          <cell r="BG654"/>
          <cell r="BH654">
            <v>823560010343</v>
          </cell>
          <cell r="BI654" t="str">
            <v>นายสุทิน   ฟั่นบ้านไร่</v>
          </cell>
          <cell r="BJ654"/>
          <cell r="BK654"/>
          <cell r="BL654"/>
          <cell r="BM654"/>
          <cell r="BN654" t="str">
            <v>1.นายสุทิน  ฟั่นบ้านไร่
2.นางสาวพรทิพย์  ลีลา
3.นางมนต์รัตน์  ตามา
4.นายธนิศร์  ตามา
5.นางศรัณย์ภัทร  ฮวบเจริญ
6.นายอุทัย  ฮวบเจริญ</v>
          </cell>
          <cell r="BO654" t="str">
            <v>ผู้กู้
คู่สมรส (ล.1)
ผู้ค้ำประกัน (ล.2)
คู่สมรส (ล.2)
ผู้ค้ำประกัน (ล.3)
คู่สมรส (ล.3)</v>
          </cell>
          <cell r="BP654" t="str">
            <v>3-5309-00051-66-3
3-5007-00183-89-2
3-9301-00334-56-0
3-5099-01042-15-1
3-5005-00127-10-7
3-5101-00525-23-7</v>
          </cell>
          <cell r="BQ654" t="str">
            <v>"-ไม่พบกรรมสิทธิ์ในที่ดิน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อ.เมืองเชียงใหม่ จ.เชียงใหม่
-ไม่พบกรรมสิทธิ์ในที่ดิน อ.สันทราย จ.เชียงใหม่</v>
          </cell>
          <cell r="BR654"/>
          <cell r="BS654"/>
          <cell r="BT654"/>
          <cell r="BU654"/>
          <cell r="BV654"/>
          <cell r="BW654"/>
          <cell r="BX654"/>
          <cell r="BY654" t="str">
            <v>1.นายสุทิน ฟั่นบ้านไร่
2.นางพัสธานันท์ ฟั่นบ้านไร่
3.นางสาวมนต์รัตน์ สงเนียม
4.นายธนิศร์ ตามา
5.นางสาวศรัณย์ภัทร วลัญชญ์ภัค
6.นายอุทัย ฮวบเจริญ</v>
          </cell>
          <cell r="BZ654" t="str">
            <v xml:space="preserve">จำเลยที่ 1
คู่สมรสจำเลยที่ 1
จำเลยที่ 2
คู่สมรสจำเลยที่ 2
จำเลยที่ 3
คู่สมรสจำเลยที่ 3
</v>
          </cell>
          <cell r="CA654" t="str">
            <v>3-5309-00051-66-3
3-5007-00183-89-2
3-9301-00334-56-0
3-5099-01042-15-1
3-5005-00127-10-7
3-5101-00525-23-7</v>
          </cell>
          <cell r="CB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654" t="str">
            <v>ไม่พบทรัพย์ รอบที่ 2
ไม่พบทรัพย์ รอบที่ 3
(27/6/2565)</v>
          </cell>
          <cell r="CD654"/>
          <cell r="CE654">
            <v>6</v>
          </cell>
          <cell r="CF654">
            <v>5</v>
          </cell>
          <cell r="CG654" t="str">
            <v>1.นายสุทิน ฟั่นบ้านไร่
2.นางสาวมนต์รัตน์ สงเนียม
3.นายธนิศร์ ตามา
4.นางสาวศรัณย์ภัทร วลัญชญ์ภัค
5.นายอุทัย ฮวบเจริญ</v>
          </cell>
          <cell r="CH654" t="str">
            <v xml:space="preserve">จำเลยที่ 1
จำเลยที่ 2
คู่สมรสจำเลยที่ 2
จำเลยที่ 3
คู่สมรสจำเลยที่ 3
</v>
          </cell>
          <cell r="CI654" t="str">
            <v>3-5309-00051-66-3
3-9301-00334-56-0
3-5099-01042-15-1
3-5005-00127-10-7
3-5101-00525-23-7</v>
          </cell>
          <cell r="CJ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K654" t="str">
            <v>ไม่พบ</v>
          </cell>
          <cell r="CL654"/>
          <cell r="CM654">
            <v>5</v>
          </cell>
          <cell r="CN654"/>
          <cell r="CO654"/>
          <cell r="CP654"/>
          <cell r="CQ654"/>
          <cell r="CR654"/>
          <cell r="CS654"/>
          <cell r="CT654"/>
          <cell r="CU654"/>
          <cell r="CV654"/>
          <cell r="CW654">
            <v>243853</v>
          </cell>
          <cell r="CX654"/>
          <cell r="CY654"/>
          <cell r="CZ654"/>
        </row>
        <row r="655">
          <cell r="B655">
            <v>650</v>
          </cell>
          <cell r="C655">
            <v>27</v>
          </cell>
          <cell r="D655">
            <v>5</v>
          </cell>
          <cell r="E655">
            <v>2563</v>
          </cell>
          <cell r="F655">
            <v>800007346953</v>
          </cell>
          <cell r="G655" t="str">
            <v>นาง</v>
          </cell>
          <cell r="H655" t="str">
            <v xml:space="preserve">กมลวรรณ   </v>
          </cell>
          <cell r="I655" t="str">
            <v>ชัยปินชนะ</v>
          </cell>
          <cell r="J655">
            <v>3501900139014</v>
          </cell>
          <cell r="K655" t="str">
            <v>เชียงใหม่</v>
          </cell>
          <cell r="L655" t="str">
            <v>เชียงใหม่ 1</v>
          </cell>
          <cell r="M655">
            <v>8</v>
          </cell>
          <cell r="N655" t="str">
            <v>สินเชื่อเพื่อพัฒนากลุ่มอาชีพ ช.พ.ค. โครงการ 6</v>
          </cell>
          <cell r="O655" t="str">
            <v>1.บุคคลค้ำประกัน</v>
          </cell>
          <cell r="P655">
            <v>1026609.66</v>
          </cell>
          <cell r="Q655">
            <v>96051.59</v>
          </cell>
          <cell r="R655" t="str">
            <v>จังหวัดเชียงใหม่</v>
          </cell>
          <cell r="S655" t="str">
            <v>ผบ.1099</v>
          </cell>
          <cell r="T655">
            <v>2562</v>
          </cell>
          <cell r="U655" t="str">
            <v>ผบ.1334</v>
          </cell>
          <cell r="V655">
            <v>2562</v>
          </cell>
          <cell r="W655"/>
          <cell r="X655"/>
          <cell r="Y655"/>
          <cell r="Z655">
            <v>9</v>
          </cell>
          <cell r="AA655">
            <v>7</v>
          </cell>
          <cell r="AB655">
            <v>2562</v>
          </cell>
          <cell r="AC655"/>
          <cell r="AD655"/>
          <cell r="AE655"/>
          <cell r="AF655"/>
          <cell r="AG655"/>
          <cell r="AH655"/>
          <cell r="AI655"/>
          <cell r="AJ655"/>
          <cell r="AK655"/>
          <cell r="AL655"/>
          <cell r="AM655"/>
          <cell r="AN655"/>
          <cell r="AO655"/>
          <cell r="AP655"/>
          <cell r="AQ655"/>
          <cell r="AR655"/>
          <cell r="AS655"/>
          <cell r="AT655"/>
          <cell r="AU655"/>
          <cell r="AV655"/>
          <cell r="AW655"/>
          <cell r="AX655"/>
          <cell r="AY655"/>
          <cell r="AZ655"/>
          <cell r="BA655"/>
          <cell r="BB655" t="str">
            <v>สืบแล้ว//รายงานวันที่21/11/2565รายงานผลครั้งที่ 3 23/5/67</v>
          </cell>
          <cell r="BC655" t="str">
            <v>ธนกร</v>
          </cell>
          <cell r="BD655"/>
          <cell r="BE655"/>
          <cell r="BF655" t="str">
            <v>ศูนย์ 1</v>
          </cell>
          <cell r="BG655"/>
          <cell r="BH655">
            <v>82356001325</v>
          </cell>
          <cell r="BI655" t="str">
            <v>นางกมลวรรณ      ชัยปินชนะ</v>
          </cell>
          <cell r="BJ655"/>
          <cell r="BK655"/>
          <cell r="BL655"/>
          <cell r="BM655"/>
          <cell r="BN655" t="str">
            <v>1.นางกมลวรรรณ  ชัยปินชนะ
2.นายวิภาส  ชัยปินชนะ
3.นางมธุสร  อินสอน
4.นายนิคม  อินสอน
5.นางสุพชยาฌ์  เดชะเสาร์</v>
          </cell>
          <cell r="BO655" t="str">
            <v>ผู้กู้
คู่สมรส (ล.1)
ผู้ค้ำประกัน (ล.2)
คู่สมรส (ล.2)
ผู้ค้ำประกัน (ล.3)</v>
          </cell>
          <cell r="BP655" t="str">
            <v>3-5019-00139-01-4
3-5012-00130-96-1
3-5012-00157-18-4
3-5009-00880-25-2
3-5012-00608-20-8</v>
          </cell>
          <cell r="BQ655" t="str">
            <v>"-ไม่พบกรรมสืทธิ์ในที่ดิน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-พบกรรมสืทธิ์ในที่ดินเลขโฉนด 4202 เลขที่ดิน 2028 หน้าสำรวจ 5054 ต.ยุหว่า อ.สันป่าตอง จ.เชียงใหม่
-ไม่พบกรรมสืทธิ์ในที่ดิน อ.เมืองเชียงใหม่ จ.เชียงใหม่
-พบกรรมสืทธิ์ในที่ดินเลขโฉนด 66701,64180,64179,64178,50637,57069,78391,63495 
หน้าสำรวจ 9233,8108,8107,8106,8105,5396,6639,11658,7951 ต.ยุหว่า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v>
          </cell>
          <cell r="BR655"/>
          <cell r="BS655"/>
          <cell r="BT655"/>
          <cell r="BU655"/>
          <cell r="BV655"/>
          <cell r="BW655"/>
          <cell r="BX655"/>
          <cell r="BY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BZ655" t="str">
            <v>ผู้กู้
คู่สมรส (ล.1)
ผู้ค้ำประกัน (ล.2)
คู่สมรส (ล.2)
ผู้ค้ำประกัน (ล.3)
คู่สมรส (ล.3)</v>
          </cell>
          <cell r="CA655" t="str">
            <v>3-5019-00139-01-4
3-5012-00130-96-1
3-5012-00157-18-4
3-5009-00880-25-2
3-5012-00608-20-8
3-5012-00173-76-7</v>
          </cell>
          <cell r="CB655" t="str">
            <v>"-ไม่พบกรรมสืทธิ์ในที่ดิน อ.เมืองเชียงใหม่ จ.เชียงใหม่
-ไม่พบกรรมสืทธิ์ในที่ดิน อ.สันป่าตอง จ.เชียงใหม่
-พบกรรมสืทธิ์ในที่ดินเลขโฉนด 42042 เลขที่ดิน 2028 หน้าสำรวจ 5054 ต.ยุหว่า อ.สันป่าตอง จ.เชียงใหม่ (สินส่วนตัว)
-ไม่พบกรรมสืทธิ์ในที่ดิน อ.เมืองเชียงใหม่ จ.เชียงใหม่
-พบกรรมสืทธิ์ในที่ดินเลขโฉนด 66701ต.ยุหว่า อ.สันป่าตอง จ.เชียงใหม่ (ติดอายัด)
-พบกรรมสืทธิ์ในที่ดินเลขโฉนด 64180 ต.ยุหว่า อ.สันป่าตอง จ.เชียงใหม่ (ติดอายัด)
-พบกรรมสืทธิ์ในที่ดินเลขโฉนด 64179 ต.ยุหว่า อ.สันป่าตอง จ.เชียงใหม่ (ติดอายัด)
-พบกรรมสืทธิ์ในที่ดินเลขโฉนด 64178 ต.ยุหว่า อ.สันป่าตอง จ.เชียงใหม่ (ติดอายัด)
-พบกรรมสืทธิ์ในที่ดินเลขโฉนด50637 ต.ยุหว่า อ.สันป่าตอง จ.เชียงใหม่ (ติดอายัด)
-พบกรรมสืทธิ์ในที่ดินเลขโฉนด 57069 ต.ยุหว่า อ.สันป่าตอง จ.เชียงใหม่ (ติดอายัด)
-พบกรรมสืทธิ์ในที่ดินเลขโฉนด 78391 ต.ยุหว่า อ.สันป่าตอง จ.เชียงใหม่ (ติดอายัด)
-พบกรรมสืทธิ์ในที่ดินเลขโฉนด 63495 ต.ยุหว่า อ.สันป่าตอง จ.เชียงใหม่ (ปลอดจำนอง) มีพื้นที่ 2 ตรว.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v>
          </cell>
          <cell r="CC655" t="str">
            <v>พบทรัพย์</v>
          </cell>
          <cell r="CD655"/>
          <cell r="CE655"/>
          <cell r="CF655"/>
          <cell r="CG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CH655" t="str">
            <v>จำเยที่ 1
คู่สมรสจำเลยที่ 1
จำเลยที่ 2
คู่สมรสจำเลยที่ 2
จำเลยที่ 3
คู่สมรสจำเลยที่ 3</v>
          </cell>
          <cell r="CI655" t="str">
            <v>3-5019-00139-01-4
3-5012-00130-96-1
3-5012-00157-18-4
3-5009-00880-25-2
3-5012-00608-20-8
3-5012-00173-76-7</v>
          </cell>
          <cell r="CJ655" t="str">
            <v>"-ไม่พบกรรมสืทธิ์ในที่ดิน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v>
          </cell>
          <cell r="CK655" t="str">
            <v>ไม่พบ</v>
          </cell>
          <cell r="CL655"/>
          <cell r="CM655">
            <v>6</v>
          </cell>
          <cell r="CN655"/>
          <cell r="CO655"/>
          <cell r="CP655"/>
          <cell r="CQ655"/>
          <cell r="CR655"/>
          <cell r="CS655"/>
          <cell r="CT655"/>
          <cell r="CU655"/>
          <cell r="CV655"/>
          <cell r="CW655"/>
          <cell r="CX655"/>
          <cell r="CY655"/>
          <cell r="CZ655"/>
        </row>
        <row r="656">
          <cell r="B656">
            <v>651</v>
          </cell>
          <cell r="C656">
            <v>27</v>
          </cell>
          <cell r="D656">
            <v>5</v>
          </cell>
          <cell r="E656">
            <v>2563</v>
          </cell>
          <cell r="F656">
            <v>800005078350</v>
          </cell>
          <cell r="G656" t="str">
            <v>นาง</v>
          </cell>
          <cell r="H656" t="str">
            <v xml:space="preserve">มัชฌิมาพร </v>
          </cell>
          <cell r="I656" t="str">
            <v>กาศโอสถ</v>
          </cell>
          <cell r="J656">
            <v>3509901048583</v>
          </cell>
          <cell r="K656" t="str">
            <v>ฝาง</v>
          </cell>
          <cell r="L656" t="str">
            <v>เชียงใหม่ 1</v>
          </cell>
          <cell r="M656">
            <v>8</v>
          </cell>
          <cell r="N656" t="str">
            <v>พัฒนากลุ่มอาชีพ</v>
          </cell>
          <cell r="O656" t="str">
            <v>1.บุคคลค้ำประกัน</v>
          </cell>
          <cell r="P656">
            <v>534903.25</v>
          </cell>
          <cell r="Q656" t="str">
            <v>MLR+1.5</v>
          </cell>
          <cell r="R656" t="str">
            <v>จังหวัดเชียงใหม่</v>
          </cell>
          <cell r="S656" t="str">
            <v>ผบ.3188</v>
          </cell>
          <cell r="T656">
            <v>2561</v>
          </cell>
          <cell r="U656" t="str">
            <v>ผบ.3792</v>
          </cell>
          <cell r="V656">
            <v>2561</v>
          </cell>
          <cell r="W656"/>
          <cell r="X656"/>
          <cell r="Y656"/>
          <cell r="Z656">
            <v>4</v>
          </cell>
          <cell r="AA656">
            <v>12</v>
          </cell>
          <cell r="AB656">
            <v>2561</v>
          </cell>
          <cell r="AC656"/>
          <cell r="AD656"/>
          <cell r="AE656"/>
          <cell r="AF656"/>
          <cell r="AG656"/>
          <cell r="AH656"/>
          <cell r="AI656"/>
          <cell r="AJ656"/>
          <cell r="AK656"/>
          <cell r="AL656"/>
          <cell r="AM656"/>
          <cell r="AN656"/>
          <cell r="AO656"/>
          <cell r="AP656"/>
          <cell r="AQ656"/>
          <cell r="AR656"/>
          <cell r="AS656"/>
          <cell r="AT656"/>
          <cell r="AU656"/>
          <cell r="AV656"/>
          <cell r="AW656"/>
          <cell r="AX656"/>
          <cell r="AY656"/>
          <cell r="AZ656"/>
          <cell r="BA656"/>
          <cell r="BB656" t="str">
            <v>//รายงานประกาศขายทอดตลาด 7/6/2567</v>
          </cell>
          <cell r="BC656" t="str">
            <v>ธนกร</v>
          </cell>
          <cell r="BD656"/>
          <cell r="BE656"/>
          <cell r="BF656" t="str">
            <v>ศูนย์ 1</v>
          </cell>
          <cell r="BG656"/>
          <cell r="BH656">
            <v>823860010531</v>
          </cell>
          <cell r="BI656" t="str">
            <v>นางมัชฌิมาพร    กาศโอสถ</v>
          </cell>
          <cell r="BJ656"/>
          <cell r="BK656"/>
          <cell r="BL656"/>
          <cell r="BM656"/>
          <cell r="BN656" t="str">
            <v>1.นางมัชฌิมาพร  กาศโอสถ
2.นายสมชาย  จันทนา
3.นางศิริพร  ปัญญา
4.นางกนกวรรณ  ปัญญาหลวง
6.นายระพีพัฒน์  ปัญญาหลวง</v>
          </cell>
          <cell r="BO656" t="str">
            <v>จำเลยที่ 1
จำเลยที่ 2
คู่สมรสจำเลยที่ 2
จำเลยที่ 3
คู่สมรสจำเลยที่ 3</v>
          </cell>
          <cell r="BP656" t="str">
            <v>3-5099-01048-58-3
3-8004-00938-02-0
3-5101-00253-63-6
3-5101-00207-26-0
3-5101-00586-92-9</v>
          </cell>
          <cell r="BQ656" t="str">
            <v>-ไม่พบว่ามีกรรมสิทธิ์ในที่ดิน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อ.ฝาง จ.เชียงใหม่
-พบว่ามีกรรมสิทธิ์ในที่ดิน โฉนดเลขที่ 33571 ต.ป่าไหน่ อ.พร้าว จ.เชียงใหม่  (ปลอดจำนอง)
-พบว่ามีกรรมสิทธิ์ในที่ดิน โฉนดเลขที่ 37081 ต.ทุ่งหลวง อ.พร้าว จ.เชียงใหม่   (ปลอดจำนอง)
-พบว่ามีกรรมสิทธิ์ในที่ดิน โฉนดเลขที่ 37082 ต.ทุ่งหลวง อ.พร้าว จ.เชียงใหม่   (ปลอดจำนอง)
-พบว่ามีกรรมสิทธิ์ในที่ดิน โฉนดเลขที่ 37531 ต.บ้านโป่ง อ.พร้าว จ.เชียงใหม่   (ปลอดจำนอง)
-พบว่ามีกรรมสิทธิ์ในที่ดิน โฉนดเลขที่ 17584 ต.บ้านโป่ง อ.พร้าว จ.เชียงใหม่ (ปลอดจำนอง)
-พบว่ามีกรรมสิทธิ์ในที่ดิน โฉนดเลขที่ 4851 ต.บ้านโป่ง อ.พร้าว จ.เชียงใหม่ (ติดจำนอง)
-พบว่ามีกรรมสิทธิ์ในที่ดิน โฉนดเลขที่ 4893 ต.บ้านโป่ง อ.พร้าว จ.เชียงใหม่ (ติดจำนอง)
-พบว่ามีกรรมสิทธิ์ในที่ดิน โฉนดเลขที่ 572 ต.เวียง อ.พร้าว จ.เชียงใหม่
'-พบว่ามีกรรมสิทธิ์ในที่ดินเลขโฉนด 37081,37082 หน้าสำรวจ 1715,1716 ต.ทุ่งหลวง อ.พร้าว จ.เชียงใหม่ (ปลอดจำนอง)
'-พบว่ามีกรรมสิทธิ์ในที่ดินเลขโฉนด 33571 หน้าสำรวจ 2261 ต.ป่าไหน่ อ.พร้าว จ.เชียงใหม่ (ปลอดจำนอง)
'-พบว่ามีกรรมสิทธิ์ในที่ดินเลขโฉนด 572 หน้าสำรวจ 411 ต.เวียง อ.พร้าว จ.เชียงใหม่ (ติดจำนอง)
'-ไม่พบว่ามีกรรมสิทธิ์ในที่ดิน อ.ฝาง จ.เชียงใหม่
'-พบว่ามีกรรมสิทธิ์ในที่ดินเลขโฉนด 14633 หน้าสำรวจ 850 ต.ทุ่งหลวง อ.พร้าว จ.เชียงใหม่   (ปลอดจำนอง)
'-ไม่พบว่ามีกรรมสิทธิ์ในที่ดิน อ.ฝาง จ.เชียงใหม่
'-ไม่พบว่ามีกรรมสิทธิ์ในที่ดิน อ.เมืองลำพูน จ.ลำพูน
'-ไม่พบว่ามีกรรมสิทธิ์ในที่ดิน อ.ฝาง จ.เชียงใหม่
'-พบว่ามีกรรมสิทธิ์ในที่ดินเลขโฉนด 137164 หน้าสำรวจ 6164 ต.ในเมือง อ.เมืองลำพูน จ.ลำพูน (ติดจำนอง)</v>
          </cell>
          <cell r="BR656"/>
          <cell r="BS656"/>
          <cell r="BT656"/>
          <cell r="BU656"/>
          <cell r="BV656"/>
          <cell r="BW656"/>
          <cell r="BX656"/>
          <cell r="BY656"/>
          <cell r="BZ656"/>
          <cell r="CA656"/>
          <cell r="CB656"/>
          <cell r="CC656"/>
          <cell r="CD656"/>
          <cell r="CE656"/>
          <cell r="CF656"/>
          <cell r="CG656"/>
          <cell r="CH656"/>
          <cell r="CI656"/>
          <cell r="CJ656"/>
          <cell r="CK656"/>
          <cell r="CL656"/>
          <cell r="CM656"/>
          <cell r="CN656"/>
          <cell r="CO656"/>
          <cell r="CP656"/>
          <cell r="CQ656"/>
          <cell r="CR656"/>
          <cell r="CS656"/>
          <cell r="CT656"/>
          <cell r="CU656"/>
          <cell r="CV656"/>
          <cell r="CW656"/>
          <cell r="CX656"/>
          <cell r="CY656"/>
          <cell r="CZ656">
            <v>242948</v>
          </cell>
        </row>
        <row r="657">
          <cell r="B657">
            <v>652</v>
          </cell>
          <cell r="C657">
            <v>28</v>
          </cell>
          <cell r="D657">
            <v>5</v>
          </cell>
          <cell r="E657">
            <v>2563</v>
          </cell>
          <cell r="F657">
            <v>800352016441</v>
          </cell>
          <cell r="G657" t="str">
            <v>นาย</v>
          </cell>
          <cell r="H657" t="str">
            <v>ถวัลย์</v>
          </cell>
          <cell r="I657" t="str">
            <v>พงษ์นิกร</v>
          </cell>
          <cell r="J657">
            <v>3520600045081</v>
          </cell>
          <cell r="K657" t="str">
            <v>เชียงใหม่</v>
          </cell>
          <cell r="L657" t="str">
            <v>เชียงใหม่ 1</v>
          </cell>
          <cell r="M657">
            <v>8</v>
          </cell>
          <cell r="N657" t="str">
            <v>สินเชื่อสวัสดิการ</v>
          </cell>
          <cell r="O657"/>
          <cell r="P657"/>
          <cell r="Q657"/>
          <cell r="R657" t="str">
            <v>จังหวัดลำปาง</v>
          </cell>
          <cell r="S657" t="str">
            <v>ผบ.792</v>
          </cell>
          <cell r="T657">
            <v>2557</v>
          </cell>
          <cell r="U657" t="str">
            <v>ผบ.973</v>
          </cell>
          <cell r="V657">
            <v>2557</v>
          </cell>
          <cell r="W657"/>
          <cell r="X657"/>
          <cell r="Y657"/>
          <cell r="Z657"/>
          <cell r="AA657"/>
          <cell r="AB657"/>
          <cell r="AC657"/>
          <cell r="AD657"/>
          <cell r="AE657"/>
          <cell r="AF657"/>
          <cell r="AG657"/>
          <cell r="AH657"/>
          <cell r="AI657">
            <v>5</v>
          </cell>
          <cell r="AJ657">
            <v>8</v>
          </cell>
          <cell r="AK657">
            <v>2567</v>
          </cell>
          <cell r="AL657"/>
          <cell r="AM657" t="str">
            <v>โฉนด</v>
          </cell>
          <cell r="AN657">
            <v>4073</v>
          </cell>
          <cell r="AO657" t="str">
            <v>แจ้ห่ม</v>
          </cell>
          <cell r="AP657" t="str">
            <v>แจ้ห่ม</v>
          </cell>
          <cell r="AQ657" t="str">
            <v>ลำปาง</v>
          </cell>
          <cell r="AR657"/>
          <cell r="AS657"/>
          <cell r="AT657"/>
          <cell r="AU657"/>
          <cell r="AV657"/>
          <cell r="AW657"/>
          <cell r="AX657"/>
          <cell r="AY657"/>
          <cell r="AZ657"/>
          <cell r="BA657"/>
          <cell r="BB657" t="str">
            <v>รายงานผลการสืบทรัพย์ 18/7/2567//ส่งต้นฉบับสืบทรัพย์ 18/7/2567//คำสั่งยึดทรัพย์ 19/7/2567//ยึดทรัพย์ 5/8/2567//รายยงานผลการยึดทรัพย์ 7/8/2567
ยึดทรัพย์ 7/10/2567//รายงานผลการยึดทรัพย์ 11/10/2567
คำสั่งยึดทรัพย์เพิ่ม ฉ.13584  19/9/2567</v>
          </cell>
          <cell r="BC657" t="str">
            <v>ธนกร</v>
          </cell>
          <cell r="BD657"/>
          <cell r="BE657"/>
          <cell r="BF657"/>
          <cell r="BG657"/>
          <cell r="BH657">
            <v>823561020008</v>
          </cell>
          <cell r="BI657" t="str">
            <v>นายถวัลย์   พงษ์นิกร</v>
          </cell>
          <cell r="BJ657"/>
          <cell r="BK657"/>
          <cell r="BL657"/>
          <cell r="BM657"/>
          <cell r="BN657" t="str">
            <v>1.นายภวัลย์  พงษ์นิกร
2.นางนิตยา พงษ์นิกร
3.ศิภาภางค์ เรืองกรี
4.นายนาวี เรื่องกรี
5.นายอดิศร คำหมื่น
6.นางอุบลรัตน์ คำหมื่น</v>
          </cell>
          <cell r="BO657" t="str">
            <v>จำเลยที่ 1
คู่สมรสจำเลยที่ 1
จำเลยที่ 2
คู่สมรสจำเลยที่ 2
จำเลยที่ 3
คู่สมรสจำเลยที่ 3</v>
          </cell>
          <cell r="BP657" t="str">
            <v>3520600045081
3520600044599
3580400039940
3509900502027
3500400176556
3500400063646</v>
          </cell>
          <cell r="BQ657" t="str">
            <v>-พบว่ามีกรรมสิทธิในที่ดิน เลขโฉนด 160183 หน้าสำรวจ 5633 ระวาง4945 IV 5424 เลขที่ดิน 1854 ต.ต้นธงชัย อ.เมืองลำปาง จ.ลำปาง
-พบว่ามีกรรมสิทธิในที่ดิน เลขโฉนด 187274 หน้าสำรวจ 8725 ระวาง4945 IV 5426-04 เลขที่ดิน 98 ต.ต้นธงชัย อ.เมืองลำปาง จ.ลำปาง
-พบว่ามีกรรมสิทธิบ้านพักอาศัยตึกชั้นเดียว บ้านเลขที่ 112/668 ต.ต้นธงชัย อ.เมืองลำปาง จ.ลำปาง
-พบว่ามีกรรมสิทธิในที่ดิน เลขโฉนด 160183 หน้าสำรวจ 5633 ระวาง4945 IV 5424 เลขที่ดิน 1854 ต.ต้นธงชัย อ.เมืองลำปาง จ.ลำปาง
-ไม่พบว่ามีกรรมสิทธิในที่ดิน อ.แม่สะเรียง จ.แม่ฮ่องสอน
-พบว่ามีกรรมสิทธิในที่ดิน เลขโฉนด69208 หน้าสำรวจ 6052 ต.แม่เหียะ อ.เมืองเชียงใหม่ (จำนอง)
-ไม่พบว่ามีกรรมสิทธิในที่ดิน อ.แม่สะเรียง จ.แม่ฮ่องสอน
-ไม่พบว่ามีกรรมสิทธิในที่ดิน อ.เชียงดาว จ.เชียงใหม่
-ไม่พบว่ามีกรรมสิทธิในที่ดิน อ.เชียงดาว จ.เชียงใหม่</v>
          </cell>
          <cell r="BR657"/>
          <cell r="BS657"/>
          <cell r="BT657"/>
          <cell r="BU657"/>
          <cell r="BV657"/>
          <cell r="BW657"/>
          <cell r="BX657"/>
          <cell r="BY657" t="str">
            <v>1.นายภวัลย์  พงษ์นิกร
2.นางนิตยา พงษ์นิกร
3.ศิภาภางค์ เรืองกรี
4.นายนาวี เรื่องกรี
5.นายอดิศร คำหมื่น
6.นางอุบลรัตน์ คำหมื่น</v>
          </cell>
          <cell r="BZ657" t="str">
            <v>จำเลยที่ 1
คู่สมรสจำเลยที่ 1
จำเลยที่ 2
คู่สมรสจำเลยที่ 2
จำเลยที่ 3
คู่สมรสจำเลยที่ 3</v>
          </cell>
          <cell r="CA657" t="str">
            <v>3520600045081
3520600044599
3580400039940
3509900502027
3500400176556
3500400063646</v>
          </cell>
          <cell r="CB657" t="str">
            <v>-ไม่พบว่ามีกรรมสิทธิ์ในที่ดิน อ.เมืองเชียงใหม่ จ.เชียงใหม่
-พบว่ามีกรรมสิทธิ์ในที่ดินโฉนดเลขที่ 160183,187274 อ.เมืองลำปาง จ.ลำปาง (ติดอายัด)
-พบว่ามีกรรมสิทธิ์ในที่ดินโฉนดเลขที่ 13584,4073,4086  อ.แจ้ห่ม จ.ลำปาง (ติดจำนอง,ปลอดจำนอง,ปลอดจำนอง)
-ไม่พบว่ามีกรรมสิทธิ์ในที่ดิน อ.สันทราย จ.เชียงใหม่
-พบว่ามีกรรมสิทธิ์ในที่ดินโฉนดเลขที่ 160183 อ.เมืองลำปาง จ.ลำปาง (ติดอายัด)
-ไม่พบว่ามีกรรมสิทธิ์ในที่ดิน อ.แจ้ห่ม จ.ลำปาง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อ.แม่สะเรียง จ.แม่ฮ่องสอน
-พบว่ามีกรรมสิทธิ์ในที่ดินโฉนดเลขที่ 69208 อ.เมืองเชียงใหม่ จ.เชียงใหม่ (ติดจำนอง)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CC657" t="str">
            <v>พบ</v>
          </cell>
          <cell r="CD657"/>
          <cell r="CE657"/>
          <cell r="CF657"/>
          <cell r="CG657"/>
          <cell r="CH657"/>
          <cell r="CI657"/>
          <cell r="CJ657"/>
          <cell r="CK657"/>
          <cell r="CL657"/>
          <cell r="CM657"/>
          <cell r="CN657"/>
          <cell r="CO657"/>
          <cell r="CP657"/>
          <cell r="CQ657"/>
          <cell r="CR657"/>
          <cell r="CS657"/>
          <cell r="CT657"/>
          <cell r="CU657"/>
          <cell r="CV657"/>
          <cell r="CW657"/>
          <cell r="CX657"/>
          <cell r="CY657"/>
          <cell r="CZ657"/>
        </row>
        <row r="658">
          <cell r="B658">
            <v>653</v>
          </cell>
          <cell r="C658">
            <v>28</v>
          </cell>
          <cell r="D658">
            <v>5</v>
          </cell>
          <cell r="E658">
            <v>2563</v>
          </cell>
          <cell r="F658">
            <v>800031990636</v>
          </cell>
          <cell r="G658" t="str">
            <v>นาย</v>
          </cell>
          <cell r="H658" t="str">
            <v xml:space="preserve">นิรันดร์  </v>
          </cell>
          <cell r="I658" t="str">
            <v>หมื่นแสน</v>
          </cell>
          <cell r="J658">
            <v>3510600180042</v>
          </cell>
          <cell r="K658" t="str">
            <v>เชียงใหม่</v>
          </cell>
          <cell r="L658" t="str">
            <v>เชียงใหม่ 1</v>
          </cell>
          <cell r="M658">
            <v>8</v>
          </cell>
          <cell r="N658" t="str">
            <v>ห้องแถว</v>
          </cell>
          <cell r="O658" t="str">
            <v>1.บุคคลค้ำประกัน</v>
          </cell>
          <cell r="P658">
            <v>354673.01</v>
          </cell>
          <cell r="Q658">
            <v>80432.69</v>
          </cell>
          <cell r="R658" t="str">
            <v>จังหวัดเชียงใหม่</v>
          </cell>
          <cell r="S658" t="str">
            <v>ผบ.1106</v>
          </cell>
          <cell r="T658">
            <v>2562</v>
          </cell>
          <cell r="U658" t="str">
            <v>ผบ.2311</v>
          </cell>
          <cell r="V658">
            <v>2562</v>
          </cell>
          <cell r="W658">
            <v>22</v>
          </cell>
          <cell r="X658">
            <v>10</v>
          </cell>
          <cell r="Y658">
            <v>2562</v>
          </cell>
          <cell r="Z658"/>
          <cell r="AA658"/>
          <cell r="AB658"/>
          <cell r="AC658"/>
          <cell r="AD658"/>
          <cell r="AE658"/>
          <cell r="AF658"/>
          <cell r="AG658"/>
          <cell r="AH658"/>
          <cell r="AI658"/>
          <cell r="AJ658"/>
          <cell r="AK658"/>
          <cell r="AL658"/>
          <cell r="AM658"/>
          <cell r="AN658"/>
          <cell r="AO658"/>
          <cell r="AP658"/>
          <cell r="AQ658"/>
          <cell r="AR658"/>
          <cell r="AS658"/>
          <cell r="AT658"/>
          <cell r="AU658"/>
          <cell r="AV658"/>
          <cell r="AW658"/>
          <cell r="AX658"/>
          <cell r="AY658"/>
          <cell r="AZ658"/>
          <cell r="BA658"/>
          <cell r="BB658"/>
          <cell r="BC658" t="str">
            <v>ธนกร</v>
          </cell>
          <cell r="BD658"/>
          <cell r="BE658"/>
          <cell r="BF658"/>
          <cell r="BG658"/>
          <cell r="BH658">
            <v>823560011086</v>
          </cell>
          <cell r="BI658" t="str">
            <v>นายนิรันดร์     หมื่นแสน</v>
          </cell>
          <cell r="BJ658"/>
          <cell r="BK658"/>
          <cell r="BL658"/>
          <cell r="BM658"/>
          <cell r="BN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O658" t="str">
            <v>จำเลยที่ 1
คู่สมรสจำเลยที่ 1
จำเลยที่ 2
จำเลยที่ 3
คู่สมรสจำเลยที่ 3
จำเลยที่ 4
คู่สมรสจำเลยที่ 4</v>
          </cell>
          <cell r="BP658" t="str">
            <v>3510600180042
3501200901029
3509901063523
3509901463483
3509901463572
1102000587205
1509900541603</v>
          </cell>
          <cell r="BQ658"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-พบว่ามีกรรมสิทธิในที่ดิน เลขโฉนด 30746 เลขที่ดิน 1606 หน้าสำรวจ 3564 ต.บ้านแหวน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v>
          </cell>
          <cell r="BR658" t="str">
            <v>พบ</v>
          </cell>
          <cell r="BS658" t="str">
            <v>พบ</v>
          </cell>
          <cell r="BT658">
            <v>8</v>
          </cell>
          <cell r="BU658"/>
          <cell r="BV658"/>
          <cell r="BW658"/>
          <cell r="BX658"/>
          <cell r="BY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Z658" t="str">
            <v>จำเลยที่ 1
คู่สมรสจำเลยที่ 1
จำเลยที่ 2
จำเลยที่ 3
คู่สมรสจำเลยที่ 3
จำเลยที่ 4
คู่สมรสจำเลยที่ 4</v>
          </cell>
          <cell r="CA658" t="str">
            <v>3510600180042
3501200901029
3509901063523
3509901463483
3509901463572
1102000587205
1509900541603</v>
          </cell>
          <cell r="CB658"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CC658" t="str">
            <v>ไม่พบทรัพย์</v>
          </cell>
          <cell r="CD658"/>
          <cell r="CE658"/>
          <cell r="CF658"/>
          <cell r="CG658"/>
          <cell r="CH658"/>
          <cell r="CI658"/>
          <cell r="CJ658"/>
          <cell r="CK658"/>
          <cell r="CL658"/>
          <cell r="CM658"/>
          <cell r="CN658"/>
          <cell r="CO658"/>
          <cell r="CP658"/>
          <cell r="CQ658"/>
          <cell r="CR658"/>
          <cell r="CS658"/>
          <cell r="CT658"/>
          <cell r="CU658"/>
          <cell r="CV658"/>
          <cell r="CW658"/>
          <cell r="CX658"/>
          <cell r="CY658"/>
          <cell r="CZ658"/>
        </row>
        <row r="659">
          <cell r="B659">
            <v>654</v>
          </cell>
          <cell r="C659">
            <v>17</v>
          </cell>
          <cell r="D659">
            <v>4</v>
          </cell>
          <cell r="E659">
            <v>2562</v>
          </cell>
          <cell r="F659">
            <v>800009662449</v>
          </cell>
          <cell r="G659" t="str">
            <v>นางสาว</v>
          </cell>
          <cell r="H659" t="str">
            <v>ฉัตรริญญา</v>
          </cell>
          <cell r="I659" t="str">
            <v>สาสี</v>
          </cell>
          <cell r="J659">
            <v>3540700232923</v>
          </cell>
          <cell r="K659" t="str">
            <v>เชียงใหม่</v>
          </cell>
          <cell r="L659" t="str">
            <v>เชียงใหม่ 1</v>
          </cell>
          <cell r="M659">
            <v>8</v>
          </cell>
          <cell r="N659" t="str">
            <v>ชพค.</v>
          </cell>
          <cell r="O659" t="str">
            <v>1.บุคคลค้ำประกัน</v>
          </cell>
          <cell r="P659">
            <v>552288.48</v>
          </cell>
          <cell r="Q659">
            <v>58612.33</v>
          </cell>
          <cell r="R659" t="str">
            <v>จังหวัดแพร่</v>
          </cell>
          <cell r="S659" t="str">
            <v>ผบ.4116</v>
          </cell>
          <cell r="T659">
            <v>2562</v>
          </cell>
          <cell r="U659" t="str">
            <v>ผบ5238</v>
          </cell>
          <cell r="V659">
            <v>2562</v>
          </cell>
          <cell r="W659">
            <v>9</v>
          </cell>
          <cell r="X659">
            <v>12</v>
          </cell>
          <cell r="Y659">
            <v>2562</v>
          </cell>
          <cell r="Z659"/>
          <cell r="AA659"/>
          <cell r="AB659"/>
          <cell r="AC659"/>
          <cell r="AD659"/>
          <cell r="AE659"/>
          <cell r="AF659"/>
          <cell r="AG659"/>
          <cell r="AH659"/>
          <cell r="AI659"/>
          <cell r="AJ659"/>
          <cell r="AK659"/>
          <cell r="AL659"/>
          <cell r="AM659"/>
          <cell r="AN659"/>
          <cell r="AO659"/>
          <cell r="AP659"/>
          <cell r="AQ659"/>
          <cell r="AR659"/>
          <cell r="AS659"/>
          <cell r="AT659"/>
          <cell r="AU659"/>
          <cell r="AV659"/>
          <cell r="AW659"/>
          <cell r="AX659"/>
          <cell r="AY659"/>
          <cell r="AZ659"/>
          <cell r="BA659"/>
          <cell r="BB659" t="str">
            <v>///ปิดบัญชีเนื่องจากขายหนี้</v>
          </cell>
          <cell r="BC659" t="str">
            <v>ธนกร</v>
          </cell>
          <cell r="BD659"/>
          <cell r="BE659"/>
          <cell r="BF659"/>
          <cell r="BG659"/>
          <cell r="BH659">
            <v>823560011362</v>
          </cell>
          <cell r="BI659" t="str">
            <v>นางสาวฉัตรริญญา   สาสี</v>
          </cell>
          <cell r="BJ659"/>
          <cell r="BK659"/>
          <cell r="BL659"/>
          <cell r="BM659"/>
          <cell r="BN659" t="str">
            <v>1.นางสาวฉัตรริญญาหรือกฤศมณ สาสี
2.นายประภาการ  กฤษดาเกียรติสกุล</v>
          </cell>
          <cell r="BO659" t="str">
            <v>จำเลยที่ 1
จำเลยที่ 2</v>
          </cell>
          <cell r="BP659" t="str">
            <v>3540700232923
3200300006112</v>
          </cell>
          <cell r="BQ659" t="str">
            <v>-ไม่พบว่ามีกรรมสิทธิในที่ดิน อ.สันกำแพง จ.เชียงใหม่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v>
          </cell>
          <cell r="BR659"/>
          <cell r="BS659"/>
          <cell r="BT659"/>
          <cell r="BU659"/>
          <cell r="BV659"/>
          <cell r="BW659"/>
          <cell r="BX659"/>
          <cell r="BY659"/>
          <cell r="BZ659"/>
          <cell r="CA659"/>
          <cell r="CB659"/>
          <cell r="CC659"/>
          <cell r="CD659"/>
          <cell r="CE659"/>
          <cell r="CF659"/>
          <cell r="CG659"/>
          <cell r="CH659"/>
          <cell r="CI659"/>
          <cell r="CJ659"/>
          <cell r="CK659"/>
          <cell r="CL659"/>
          <cell r="CM659"/>
          <cell r="CN659"/>
          <cell r="CO659"/>
          <cell r="CP659"/>
          <cell r="CQ659"/>
          <cell r="CR659"/>
          <cell r="CS659"/>
          <cell r="CT659"/>
          <cell r="CU659"/>
          <cell r="CV659"/>
          <cell r="CW659"/>
          <cell r="CX659"/>
          <cell r="CY659"/>
          <cell r="CZ659"/>
        </row>
        <row r="660">
          <cell r="B660">
            <v>655</v>
          </cell>
          <cell r="C660">
            <v>29</v>
          </cell>
          <cell r="D660">
            <v>5</v>
          </cell>
          <cell r="E660">
            <v>2563</v>
          </cell>
          <cell r="F660">
            <v>800019038515</v>
          </cell>
          <cell r="G660" t="str">
            <v>นาง</v>
          </cell>
          <cell r="H660" t="str">
            <v>รัตนากร</v>
          </cell>
          <cell r="I660" t="str">
            <v>พิลึก</v>
          </cell>
          <cell r="J660"/>
          <cell r="K660" t="str">
            <v>มหาวิทยาลัยเชียงใหม่</v>
          </cell>
          <cell r="L660"/>
          <cell r="M660"/>
          <cell r="N660"/>
          <cell r="O660"/>
          <cell r="P660"/>
          <cell r="Q660"/>
          <cell r="R660" t="str">
            <v>จังหวัดเชียงใหม่</v>
          </cell>
          <cell r="S660" t="str">
            <v>ผบ.2430</v>
          </cell>
          <cell r="T660">
            <v>2562</v>
          </cell>
          <cell r="U660" t="str">
            <v>ผบ.899</v>
          </cell>
          <cell r="V660">
            <v>2563</v>
          </cell>
          <cell r="W660"/>
          <cell r="X660"/>
          <cell r="Y660"/>
          <cell r="Z660"/>
          <cell r="AA660"/>
          <cell r="AB660"/>
          <cell r="AC660"/>
          <cell r="AD660"/>
          <cell r="AE660"/>
          <cell r="AF660"/>
          <cell r="AG660"/>
          <cell r="AH660"/>
          <cell r="AI660"/>
          <cell r="AJ660"/>
          <cell r="AK660"/>
          <cell r="AL660"/>
          <cell r="AM660"/>
          <cell r="AN660"/>
          <cell r="AO660"/>
          <cell r="AP660"/>
          <cell r="AQ660"/>
          <cell r="AR660"/>
          <cell r="AS660"/>
          <cell r="AT660"/>
          <cell r="AU660"/>
          <cell r="AV660"/>
          <cell r="AW660"/>
          <cell r="AX660"/>
          <cell r="AY660"/>
          <cell r="AZ660"/>
          <cell r="BA660"/>
          <cell r="BB660"/>
          <cell r="BC660" t="str">
            <v>ธนกร</v>
          </cell>
          <cell r="BD660"/>
          <cell r="BE660"/>
          <cell r="BF660"/>
          <cell r="BG660"/>
          <cell r="BH660">
            <v>0</v>
          </cell>
          <cell r="BI660" t="str">
            <v>นางรัตนากร   พิลึก</v>
          </cell>
          <cell r="BJ660"/>
          <cell r="BK660"/>
          <cell r="BL660"/>
          <cell r="BM660"/>
          <cell r="BN660" t="str">
            <v xml:space="preserve">1.นางรัตนากร พิลึก
2.นายชูศักดิ์ พิลึก
3.นางชนกนันท์ ประภารัตนะพันธุ์
4.นางศิริเลิศ ชัยนำ
5.นางสุทรีย์ ใจบุญ
</v>
          </cell>
          <cell r="BO660" t="str">
            <v xml:space="preserve">ผู้กู้
คู่สมรสผู้กู้
ผู้ค้ำที่ 1
ผู้ค้ำที่ 2
ผู้ค้ำที่ 3
</v>
          </cell>
          <cell r="BP660" t="str">
            <v xml:space="preserve">3501400116333
350070037764
3509901123054
3500100035761
3509900849019
</v>
          </cell>
          <cell r="BQ660" t="str">
            <v>-ไม่พบว่ามีกรรมสิทธิ์ในที่ดิน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เลขโฉนด 67 เลขที่ดิน 646 หน้าสำรวจ 70 ต.สันปูเลย อ.ดอยสะเก็ด จ.เชียงใหม่
-พบว่ามีกรรมสิทธิ์ในที่ดิน เลขโฉนด 68 เลขที่ดิน 647 หน้าสำรวจ 71 ต.สันปูเลย อ.ดอยสะเก็ด จ.เชียงใหม่
-พบว่ามีกรรมสิทธิ์ในที่ดิน เลขโฉนด 88 เลขที่ดิน 648 หน้าสำรวจ 91 ต.สันปูเลย อ.ดอยสะเก็ด จ.เชียงใหม่
-พบว่ามีกรรมสิทธิ์ในที่ดิน เลขโฉนด 46618 เลขที่ดิน 1363 หน้าสำรวจ 2195 ต.สันป่าเปา อ.สันทราย จ.เชียงใหม่
-พบว่ามีกรรมสิทธิ์ในที่ดิน เลขโฉนด 106297เลขที่ดิน - หน้าสำรวจ 10463 ต.แม่เหียะ อ.เมืองเชียงใหม่ จ.เชียงใหม่
-พบว่ามีกรรมสิทธิ์ในที่ดิน เลขโฉนด 86699 เลขที่ดิน 4998 หน้าสำรวจ 13847 ต.หนองจ๊อม อ.สันทราย จ.เชียงใหม่
-พบว่ามีกรรมสิทธิ์ในที่ดิน เลขโฉนด 86700 เลขที่ดิน 4999 หน้าสำรวจ 13848 ต.หนองจ๊อม อ.สันทราย จ.เชียงใหม่</v>
          </cell>
          <cell r="BR660" t="str">
            <v>พบ</v>
          </cell>
          <cell r="BS660" t="str">
            <v>ไม่พบ
ไม่พบ
พบ
ไม่พบ
พบ</v>
          </cell>
          <cell r="BT660">
            <v>7</v>
          </cell>
          <cell r="BU660"/>
          <cell r="BV660"/>
          <cell r="BW660"/>
          <cell r="BX660"/>
          <cell r="BY660"/>
          <cell r="BZ660"/>
          <cell r="CA660"/>
          <cell r="CB660"/>
          <cell r="CC660"/>
          <cell r="CD660"/>
          <cell r="CE660"/>
          <cell r="CF660"/>
          <cell r="CG660"/>
          <cell r="CH660"/>
          <cell r="CI660"/>
          <cell r="CJ660"/>
          <cell r="CK660"/>
          <cell r="CL660"/>
          <cell r="CM660"/>
          <cell r="CN660"/>
          <cell r="CO660"/>
          <cell r="CP660"/>
          <cell r="CQ660"/>
          <cell r="CR660"/>
          <cell r="CS660"/>
          <cell r="CT660"/>
          <cell r="CU660"/>
          <cell r="CV660"/>
          <cell r="CW660"/>
          <cell r="CX660"/>
          <cell r="CY660"/>
          <cell r="CZ660"/>
        </row>
        <row r="661">
          <cell r="B661">
            <v>656</v>
          </cell>
          <cell r="C661">
            <v>29</v>
          </cell>
          <cell r="D661">
            <v>5</v>
          </cell>
          <cell r="E661">
            <v>2563</v>
          </cell>
          <cell r="F661">
            <v>800009657894</v>
          </cell>
          <cell r="G661" t="str">
            <v>ดาบตำรวจ</v>
          </cell>
          <cell r="H661" t="str">
            <v>นิติพล</v>
          </cell>
          <cell r="I661" t="str">
            <v>วรมณีรัตน์</v>
          </cell>
          <cell r="J661"/>
          <cell r="K661" t="str">
            <v>สารภี</v>
          </cell>
          <cell r="L661" t="str">
            <v>เชียงใหม่ 3</v>
          </cell>
          <cell r="M661">
            <v>8</v>
          </cell>
          <cell r="N661" t="str">
            <v>สินเชื่อสวัสดิการ</v>
          </cell>
          <cell r="O661"/>
          <cell r="P661"/>
          <cell r="Q661"/>
          <cell r="R661" t="str">
            <v>จังหวัดเชียงใหม่</v>
          </cell>
          <cell r="S661" t="str">
            <v>ผบ.1412</v>
          </cell>
          <cell r="T661">
            <v>2556</v>
          </cell>
          <cell r="U661" t="str">
            <v>ผบ.1781</v>
          </cell>
          <cell r="V661">
            <v>2556</v>
          </cell>
          <cell r="W661"/>
          <cell r="X661"/>
          <cell r="Y661"/>
          <cell r="Z661"/>
          <cell r="AA661"/>
          <cell r="AB661"/>
          <cell r="AC661"/>
          <cell r="AD661"/>
          <cell r="AE661"/>
          <cell r="AF661"/>
          <cell r="AG661"/>
          <cell r="AH661"/>
          <cell r="AI661"/>
          <cell r="AJ661"/>
          <cell r="AK661"/>
          <cell r="AL661"/>
          <cell r="AM661"/>
          <cell r="AN661"/>
          <cell r="AO661"/>
          <cell r="AP661"/>
          <cell r="AQ661"/>
          <cell r="AR661"/>
          <cell r="AS661"/>
          <cell r="AT661"/>
          <cell r="AU661"/>
          <cell r="AV661"/>
          <cell r="AW661"/>
          <cell r="AX661"/>
          <cell r="AY661"/>
          <cell r="AZ661"/>
          <cell r="BA661"/>
          <cell r="BB661" t="str">
            <v>รายงานอายัดไม่ได้ 6/1/2566</v>
          </cell>
          <cell r="BC661" t="str">
            <v>ธนกร</v>
          </cell>
          <cell r="BD661"/>
          <cell r="BE661"/>
          <cell r="BF661"/>
          <cell r="BG661"/>
          <cell r="BH661">
            <v>823756010024</v>
          </cell>
          <cell r="BI661" t="str">
            <v>ดาบตำรวจนิติพล   วรมณีรัตน์</v>
          </cell>
          <cell r="BJ661"/>
          <cell r="BK661"/>
          <cell r="BL661"/>
          <cell r="BM661"/>
          <cell r="BN661" t="str">
            <v xml:space="preserve">1. นายนิติพล  วรมณีรัตน์
2. นายสหชาติ  ขันชัย
3.นางกฤติยา  กลิ่นหอม
</v>
          </cell>
          <cell r="BO661" t="str">
            <v>ผู้กู้
ผู้ค้ำประกัน
คู่สมรสผู้ค้ำประกัน</v>
          </cell>
          <cell r="BP661" t="str">
            <v>3-5099-00683-86-2
3-5007-00265-53-8
3-5603-00467-16-8</v>
          </cell>
          <cell r="BQ661" t="str">
            <v>-ไม่พบว่ามีกรรมสิทธิในที่ดิน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15315,31549,49105 ต.เจดีย์คำ อ.เชียงคำ จ.พะเยา</v>
          </cell>
          <cell r="BR661" t="str">
            <v>พบ</v>
          </cell>
          <cell r="BS661" t="str">
            <v>พบ</v>
          </cell>
          <cell r="BT661">
            <v>3</v>
          </cell>
          <cell r="BU661"/>
          <cell r="BV661"/>
          <cell r="BW661"/>
          <cell r="BX661"/>
          <cell r="BY661"/>
          <cell r="BZ661"/>
          <cell r="CA661"/>
          <cell r="CB661"/>
          <cell r="CC661"/>
          <cell r="CD661"/>
          <cell r="CE661"/>
          <cell r="CF661"/>
          <cell r="CG661"/>
          <cell r="CH661"/>
          <cell r="CI661"/>
          <cell r="CJ661"/>
          <cell r="CK661"/>
          <cell r="CL661"/>
          <cell r="CM661"/>
          <cell r="CN661"/>
          <cell r="CO661"/>
          <cell r="CP661"/>
          <cell r="CQ661"/>
          <cell r="CR661"/>
          <cell r="CS661"/>
          <cell r="CT661"/>
          <cell r="CU661"/>
          <cell r="CV661"/>
          <cell r="CW661"/>
          <cell r="CX661"/>
          <cell r="CY661"/>
          <cell r="CZ661"/>
        </row>
        <row r="662">
          <cell r="B662">
            <v>657</v>
          </cell>
          <cell r="C662">
            <v>29</v>
          </cell>
          <cell r="D662">
            <v>5</v>
          </cell>
          <cell r="E662">
            <v>2563</v>
          </cell>
          <cell r="F662">
            <v>800018529779</v>
          </cell>
          <cell r="G662" t="str">
            <v>นาง</v>
          </cell>
          <cell r="H662" t="str">
            <v>สุพิชชา</v>
          </cell>
          <cell r="I662" t="str">
            <v>กัณฑเจตน์</v>
          </cell>
          <cell r="J662"/>
          <cell r="K662" t="str">
            <v>หางดง</v>
          </cell>
          <cell r="L662"/>
          <cell r="M662"/>
          <cell r="N662" t="str">
            <v>สินเชื่อเพื่อพัฒนากลุ่มอาชีพ</v>
          </cell>
          <cell r="O662"/>
          <cell r="P662"/>
          <cell r="Q662"/>
          <cell r="R662" t="str">
            <v>จังหวัดเชียงใหม่</v>
          </cell>
          <cell r="S662" t="str">
            <v>ผบ.1464</v>
          </cell>
          <cell r="T662">
            <v>2562</v>
          </cell>
          <cell r="U662" t="str">
            <v>ผบ.1823</v>
          </cell>
          <cell r="V662">
            <v>2562</v>
          </cell>
          <cell r="W662"/>
          <cell r="X662"/>
          <cell r="Y662"/>
          <cell r="Z662"/>
          <cell r="AA662"/>
          <cell r="AB662"/>
          <cell r="AC662"/>
          <cell r="AD662"/>
          <cell r="AE662"/>
          <cell r="AF662"/>
          <cell r="AG662"/>
          <cell r="AH662"/>
          <cell r="AI662"/>
          <cell r="AJ662"/>
          <cell r="AK662"/>
          <cell r="AL662"/>
          <cell r="AM662"/>
          <cell r="AN662"/>
          <cell r="AO662"/>
          <cell r="AP662"/>
          <cell r="AQ662"/>
          <cell r="AR662"/>
          <cell r="AS662"/>
          <cell r="AT662"/>
          <cell r="AU662"/>
          <cell r="AV662"/>
          <cell r="AW662"/>
          <cell r="AX662"/>
          <cell r="AY662"/>
          <cell r="AZ662"/>
          <cell r="BA662"/>
          <cell r="BB662"/>
          <cell r="BC662" t="str">
            <v>ธนกร</v>
          </cell>
          <cell r="BD662"/>
          <cell r="BE662"/>
          <cell r="BF662"/>
          <cell r="BG662"/>
          <cell r="BH662">
            <v>0</v>
          </cell>
          <cell r="BI662" t="str">
            <v>นางสุพิชชา   กัณฑเจตน์</v>
          </cell>
          <cell r="BJ662"/>
          <cell r="BK662"/>
          <cell r="BL662"/>
          <cell r="BM662"/>
          <cell r="BN662" t="str">
            <v>1)นางสุพิชชา กัณฑเจตน์ 
2)นางสมศรี ถ่านคำ
3)นายสกุล  หล้าปาวงศ์
4)นางเครือทิตย์  อินตุ้ย 
5)นายอินตุ้ม อินตุ้ย
6)นายอุทัย กาวนหอม</v>
          </cell>
          <cell r="BO662" t="str">
            <v>ล.1
ล.2
ล.3
ล.4
คู่สมรส ล.ที่4
คู่สมรส ล.ที่1</v>
          </cell>
          <cell r="BP662" t="str">
            <v>3540600292851
3509900081811
3520200145436
3501000127460
3500700431811
3540600210901</v>
          </cell>
          <cell r="BQ662" t="str">
            <v>-ไม่พบที่ดิน อ.หางดง จ.เชียงใหม่,ไม่พบที่ดิน อ.สันป่าตอง จ.เชียงใหม่
-ไม่พบที่ดิน อ.หางดง จ.เชียงใหม่,ไม่พบที่ดิน  อ.สันป่าตอง จ.เชียงใหม่,ไม่พบที่ดิน  อ.สันป่าตอง จ.เชียงใหม่
-พบมีกรรมสิทธิ์ในที่ดิน เลขโฉนด 33646 เลขที่ดิน 62 หน้าสำรวจ 4976 ต.ดอนแก้ว อ.แม่ริม จ.เชียงใหม่
-ไม่พบที่ดิน อ.หางดง จ.เชียงใหม่
-ไม่พบที่ดิน อ.แม่ริม จ.เชียงใหม่,ไม่พบที่ดิน อ.หางดง จ.เชียงใหม่,ไม่พบที่ดิน อ.สันป่าตอง จ.เชียงใหม่
-พบมีกรรมสิทธิ์ในที่ดิน เลขโฉนด 5464 เลขที่ดิน 113 หน้าสำรวจ 1885 ต.ขี้เหล็ก อ.แม่ริม จ.เชียงใหม่
-ไม่พบที่ดิน อ.หางดง จ.เชียงใหม่,ไม่พบที่ดิน อ.สันป่าตอง จ.เชียงใหม่
ไม่พบที่ดิน อ.หางดง จ.เชียงใหม่,'ไม่พบที่ดิน อ.สันป่าตอง จ.เชียงใหม่</v>
          </cell>
          <cell r="BR662" t="str">
            <v>พบ</v>
          </cell>
          <cell r="BS662" t="str">
            <v>ไม่พบ
ไม่พบ
พบ
ไม่พบ
พบ
พบ</v>
          </cell>
          <cell r="BT662">
            <v>6</v>
          </cell>
          <cell r="BU662"/>
          <cell r="BV662"/>
          <cell r="BW662"/>
          <cell r="BX662"/>
          <cell r="BY662"/>
          <cell r="BZ662"/>
          <cell r="CA662"/>
          <cell r="CB662"/>
          <cell r="CC662"/>
          <cell r="CD662"/>
          <cell r="CE662"/>
          <cell r="CF662"/>
          <cell r="CG662"/>
          <cell r="CH662"/>
          <cell r="CI662"/>
          <cell r="CJ662"/>
          <cell r="CK662"/>
          <cell r="CL662"/>
          <cell r="CM662"/>
          <cell r="CN662"/>
          <cell r="CO662"/>
          <cell r="CP662"/>
          <cell r="CQ662"/>
          <cell r="CR662"/>
          <cell r="CS662"/>
          <cell r="CT662"/>
          <cell r="CU662"/>
          <cell r="CV662"/>
          <cell r="CW662"/>
          <cell r="CX662"/>
          <cell r="CY662"/>
          <cell r="CZ662"/>
        </row>
        <row r="663">
          <cell r="B663">
            <v>658</v>
          </cell>
          <cell r="C663">
            <v>29</v>
          </cell>
          <cell r="D663">
            <v>5</v>
          </cell>
          <cell r="E663">
            <v>2563</v>
          </cell>
          <cell r="F663">
            <v>800030960614</v>
          </cell>
          <cell r="G663" t="str">
            <v>นาย</v>
          </cell>
          <cell r="H663" t="str">
            <v>สุริยัน</v>
          </cell>
          <cell r="I663" t="str">
            <v>ทันดร</v>
          </cell>
          <cell r="J663"/>
          <cell r="K663" t="str">
            <v>สันกำแพง</v>
          </cell>
          <cell r="L663"/>
          <cell r="M663"/>
          <cell r="N663" t="str">
            <v>สินเชื่อเพื่อพัฒนากลุ่มอาชีพ</v>
          </cell>
          <cell r="O663"/>
          <cell r="P663"/>
          <cell r="Q663"/>
          <cell r="R663" t="str">
            <v>จังหวัดเชียงใหม่</v>
          </cell>
          <cell r="S663" t="str">
            <v>ผบ.2588</v>
          </cell>
          <cell r="T663">
            <v>2562</v>
          </cell>
          <cell r="U663" t="str">
            <v>ผบ.1284</v>
          </cell>
          <cell r="V663">
            <v>2563</v>
          </cell>
          <cell r="W663"/>
          <cell r="X663"/>
          <cell r="Y663"/>
          <cell r="Z663"/>
          <cell r="AA663"/>
          <cell r="AB663"/>
          <cell r="AC663"/>
          <cell r="AD663"/>
          <cell r="AE663"/>
          <cell r="AF663"/>
          <cell r="AG663"/>
          <cell r="AH663"/>
          <cell r="AI663"/>
          <cell r="AJ663"/>
          <cell r="AK663"/>
          <cell r="AL663"/>
          <cell r="AM663"/>
          <cell r="AN663"/>
          <cell r="AO663"/>
          <cell r="AP663"/>
          <cell r="AQ663"/>
          <cell r="AR663"/>
          <cell r="AS663"/>
          <cell r="AT663"/>
          <cell r="AU663"/>
          <cell r="AV663"/>
          <cell r="AW663"/>
          <cell r="AX663"/>
          <cell r="AY663"/>
          <cell r="AZ663"/>
          <cell r="BA663"/>
          <cell r="BB663" t="str">
            <v>สืบครั้งที่2 //รายงานสืบทรัพย์วันที่ 19/9/2566</v>
          </cell>
          <cell r="BC663" t="str">
            <v>ธนกร</v>
          </cell>
          <cell r="BD663"/>
          <cell r="BE663"/>
          <cell r="BF663"/>
          <cell r="BG663"/>
          <cell r="BH663">
            <v>0</v>
          </cell>
          <cell r="BI663" t="str">
            <v>นายสุริยัน   ทันดร</v>
          </cell>
          <cell r="BJ663"/>
          <cell r="BK663"/>
          <cell r="BL663"/>
          <cell r="BM663"/>
          <cell r="BN663" t="str">
            <v>1.สุริยัน ทันดร
2.นางสุทธาพร ทันดร
3.ธนาวัฒน์ ยศปัญญา
4.นางอัญชลี ยศปัญญา
5.นายประพันธ์ กองธรรมชัย
6.นางวันเพ็ญ กองธรรมชัย
7.นางทัศนีย์ เทพสุธา
8.นายสิทธิเทพ เทพสุธา</v>
          </cell>
          <cell r="BO663" t="str">
            <v>ล.1
คู่สมรส ล.1
ล.2
คู่สมรส ล.2
ล.3
คู่สมรส ล.3
ล.4
คู่สมรส ล.4</v>
          </cell>
          <cell r="BP663" t="str">
            <v>3501300743816
3501300784598
3420600034900
3420600034918
3501300801361
3501300801379
3720200742734
3720200383998</v>
          </cell>
          <cell r="BQ663" t="str">
            <v>-พบว่ามีกรรมสิทธิ์ในที่ดิน เลขโฉนด 3537 เลขที่ดิน 535 หน้าสำรวจ 1280 ต.สันกำแพง อ.สันกำพง จ.เชียงใหม่
-พบว่ามีกรรมสิทธิ์ในที่ดิน เลขโฉนด 76506,76504,77172  
เลขที่ดิน 848,849,853หน้าสำรวจ2972, 2973 , 2990 ต.ทรายมูล อ.สันกำพง จ.เชียงใหม่
-พบว่ามีกรรมสิทธิ์ในที่ดิน เลขโฉนด 21827 เลขที่ดิน 2207, หน้าสำรวจ 4712 ต.สันกำแพง อ.สันกำพง จ.เชียงใหม่
-พบว่ามีกรรมสิทธิ์ในที่ดิน เลขโฉนด 21827 เลขที่ดิน 2207, หน้าสำรวจ 4712 ต.สันกำแพง อ.สันกำพง จ.เชียงใหม่
-ไม่พบที่ดินสาขาสันกำแพง จ.จ.เชียงใหม่
-พบว่ามีกรรมสิทธิ์ในที่ดิน เลขโฉนด 3324 ,3396 , 36625 เลขที่ดิน 1446,1401,  1164 หน้าสำรวจ 1067,1139, 5769 ต.สันกำแพง อ.สันกำพง จ.เชียงใหม่
-ไม่พบที่ดินสาขาสันกำแพง จ.จ.เชียงใหม่
-พบว่ามีกรรมสิทธิ์ในที่ดิน เลขโฉนด 46724 เลขที่ดิน 1993 หน้าสำรวจ 7443 ต.สันกำแพง อ.สันกำพง จ.เชียงใหม่</v>
          </cell>
          <cell r="BR663" t="str">
            <v>พบ</v>
          </cell>
          <cell r="BS663" t="str">
            <v>พบ
พบ
พบ
พบ
พบ
พบ
พบ
พบ</v>
          </cell>
          <cell r="BT663">
            <v>8</v>
          </cell>
          <cell r="BU663"/>
          <cell r="BV663"/>
          <cell r="BW663"/>
          <cell r="BX663"/>
          <cell r="BY663" t="str">
            <v xml:space="preserve">1.นายสุริยัน ทันดร
2.นางสุทธาพร ทันดร
3.นายปวัฒน์ ยศปัญญา
4.นางอัญชลี ยศปัญญา
5.นายประพันธ์ กองธรรมชัย
6.นางทัศนีย์ เทพสุธา
</v>
          </cell>
          <cell r="BZ663" t="str">
            <v>จำเลยที่ 1
คู่สมรสจำเลยที่ 1
จำเลยที่ 2
คู่สมรสจำเลยที่ 2
จำเลยที่ 3
จำเลยที่ 4</v>
          </cell>
          <cell r="CA663" t="str">
            <v>3-5013-00743-81-6
3-5013-00784-59-8
3-4206-00034-90-0
3-4206-00034-91-8
3-5013-00801-36-1
3-7202-00742-73-4</v>
          </cell>
          <cell r="CB663" t="str">
            <v>-พบว่ามีกรรมสิทธิ์ในที่ดิน เลขโฉนด 3537 ต.สันกำแพง อ.สันกำพง จ.เชียงใหม่(ติดอายัด)
-พบว่ามีกรรมสิทธิ์ในที่ดิน เลขโฉนด 76506,76504,77172 ต.ทรายมูล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CC663" t="str">
            <v>พบ</v>
          </cell>
          <cell r="CD663"/>
          <cell r="CE663"/>
          <cell r="CF663"/>
          <cell r="CG663"/>
          <cell r="CH663"/>
          <cell r="CI663"/>
          <cell r="CJ663"/>
          <cell r="CK663"/>
          <cell r="CL663"/>
          <cell r="CM663"/>
          <cell r="CN663"/>
          <cell r="CO663"/>
          <cell r="CP663"/>
          <cell r="CQ663"/>
          <cell r="CR663"/>
          <cell r="CS663"/>
          <cell r="CT663"/>
          <cell r="CU663"/>
          <cell r="CV663"/>
          <cell r="CW663"/>
          <cell r="CX663"/>
          <cell r="CY663"/>
          <cell r="CZ663"/>
        </row>
        <row r="664">
          <cell r="B664">
            <v>659</v>
          </cell>
          <cell r="C664">
            <v>29</v>
          </cell>
          <cell r="D664">
            <v>5</v>
          </cell>
          <cell r="E664">
            <v>2563</v>
          </cell>
          <cell r="F664">
            <v>800030119963</v>
          </cell>
          <cell r="G664" t="str">
            <v>นาย</v>
          </cell>
          <cell r="H664" t="str">
            <v xml:space="preserve">ไพบูลย์ </v>
          </cell>
          <cell r="I664" t="str">
            <v>ธนะพงษ์</v>
          </cell>
          <cell r="J664"/>
          <cell r="K664" t="str">
            <v>มีโชคพลาซ่า</v>
          </cell>
          <cell r="L664"/>
          <cell r="M664"/>
          <cell r="N664" t="str">
            <v>สินเชื่อเพื่อพัฒนากลุ่มอาชีพ</v>
          </cell>
          <cell r="O664"/>
          <cell r="P664"/>
          <cell r="Q664"/>
          <cell r="R664" t="str">
            <v>จังหวัดเชียงใหม่</v>
          </cell>
          <cell r="S664" t="str">
            <v>ผบ.70</v>
          </cell>
          <cell r="T664">
            <v>2563</v>
          </cell>
          <cell r="U664" t="str">
            <v>ผบ.1436</v>
          </cell>
          <cell r="V664">
            <v>2563</v>
          </cell>
          <cell r="W664"/>
          <cell r="X664"/>
          <cell r="Y664"/>
          <cell r="Z664"/>
          <cell r="AA664"/>
          <cell r="AB664"/>
          <cell r="AC664"/>
          <cell r="AD664"/>
          <cell r="AE664"/>
          <cell r="AF664"/>
          <cell r="AG664"/>
          <cell r="AH664"/>
          <cell r="AI664"/>
          <cell r="AJ664"/>
          <cell r="AK664"/>
          <cell r="AL664"/>
          <cell r="AM664"/>
          <cell r="AN664"/>
          <cell r="AO664"/>
          <cell r="AP664"/>
          <cell r="AQ664"/>
          <cell r="AR664"/>
          <cell r="AS664"/>
          <cell r="AT664"/>
          <cell r="AU664"/>
          <cell r="AV664"/>
          <cell r="AW664"/>
          <cell r="AX664"/>
          <cell r="AY664"/>
          <cell r="AZ664"/>
          <cell r="BA664"/>
          <cell r="BB664"/>
          <cell r="BC664" t="str">
            <v>ธนกร</v>
          </cell>
          <cell r="BD664"/>
          <cell r="BE664"/>
          <cell r="BF664"/>
          <cell r="BG664"/>
          <cell r="BH664">
            <v>883262010773</v>
          </cell>
          <cell r="BI664" t="str">
            <v>นายไพบูลย์    ธนะพงษ์</v>
          </cell>
          <cell r="BJ664"/>
          <cell r="BK664"/>
          <cell r="BL664"/>
          <cell r="BM664"/>
          <cell r="BN664" t="str">
            <v>1.นายไพบูรย์ ธนะพงษ์ 
2.นางมัทนา ธนะพงษ์
3.นางกัลยา สุนันท์
4.นายมานัส สุนันท์
5.นายมนตรกฤต เพิ่งเติงหรือญาณวิชิรสกุล
6.นางธันย์ดาริน ญาณวชิรสกุล
7.นายไพรสันต์ สุวรรณศรี
8.นางพิมพ์ชนก สุวรรณศรี</v>
          </cell>
          <cell r="BO664" t="str">
            <v>ล.1
คู่สมรส ล.1
ล.2
คู่สมรส ล.2
ล.3
คู่สมรส ล.3
ล.4
คู่สมรส ล.4</v>
          </cell>
          <cell r="BP664" t="str">
            <v>3510100322107
3500200544349
3510300241712
3500600148076
3500600148076
3501400210976
3410300223731
3170200242478</v>
          </cell>
          <cell r="BQ66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อ.บ้านโฮ่ง จ.ลำพูน
-พบมีกรรมสิทธิ์ในที่ดิน เลขที่โฉนด 2703 เลขที่ดิน 110 หน้าสำรวจ 313 ต.แม่หอพระ อ.แม่แตง จ.ชียงใหม่
-พบมีกรรมสิทธิ์ในที่ดิน เลขที่โฉนด 21162 เลขที่ดิน 109 หน้าสำรวจ 147 ต.แม่หอพระ อ.แม่แตง จ.ชียงใหม่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อ.บ้านธิ จ.ลำพูน
-ไม่พบว่ามีกรรมสิทธิ์ในที่ดิน อ.บ้านธิ จ.ลำพูน
-ไม่พบว่ามีกรรมสิทธิ์ในที่ดิน อ.สันทราย จ.เชียงใหม่
-ไม่พบว่ามีกรรมสิทธิ์ในที่ดิน อ.สันทราย จ.เชียงใหม่</v>
          </cell>
          <cell r="BR664" t="str">
            <v>พบ</v>
          </cell>
          <cell r="BS664" t="str">
            <v>พบ
ไม่พบ
ไม่พบ
พบ
พบ
ไม่พบ
ไม่พบ</v>
          </cell>
          <cell r="BT664"/>
          <cell r="BU664"/>
          <cell r="BV664"/>
          <cell r="BW664"/>
          <cell r="BX664"/>
          <cell r="BY664"/>
          <cell r="BZ664"/>
          <cell r="CA664"/>
          <cell r="CB664"/>
          <cell r="CC664"/>
          <cell r="CD664"/>
          <cell r="CE664"/>
          <cell r="CF664"/>
          <cell r="CG664"/>
          <cell r="CH664"/>
          <cell r="CI664"/>
          <cell r="CJ664"/>
          <cell r="CK664"/>
          <cell r="CL664"/>
          <cell r="CM664"/>
          <cell r="CN664"/>
          <cell r="CO664"/>
          <cell r="CP664"/>
          <cell r="CQ664"/>
          <cell r="CR664"/>
          <cell r="CS664"/>
          <cell r="CT664"/>
          <cell r="CU664"/>
          <cell r="CV664"/>
          <cell r="CW664"/>
          <cell r="CX664"/>
          <cell r="CY664"/>
          <cell r="CZ664">
            <v>242886</v>
          </cell>
        </row>
        <row r="665">
          <cell r="B665">
            <v>660</v>
          </cell>
          <cell r="C665">
            <v>29</v>
          </cell>
          <cell r="D665">
            <v>5</v>
          </cell>
          <cell r="E665">
            <v>2563</v>
          </cell>
          <cell r="F665">
            <v>800001962664</v>
          </cell>
          <cell r="G665" t="str">
            <v>นาย</v>
          </cell>
          <cell r="H665" t="str">
            <v>ปณต</v>
          </cell>
          <cell r="I665" t="str">
            <v>พัฒนถาบุตร</v>
          </cell>
          <cell r="J665"/>
          <cell r="K665" t="str">
            <v>มหาวิทยาลัยเชียงใหม่</v>
          </cell>
          <cell r="L665"/>
          <cell r="M665"/>
          <cell r="N665"/>
          <cell r="O665"/>
          <cell r="P665"/>
          <cell r="Q665"/>
          <cell r="R665" t="str">
            <v>จังหวัดลำพูน</v>
          </cell>
          <cell r="S665" t="str">
            <v>ผบ.8723</v>
          </cell>
          <cell r="T665">
            <v>2562</v>
          </cell>
          <cell r="U665" t="str">
            <v>ผบ.3708</v>
          </cell>
          <cell r="V665">
            <v>2562</v>
          </cell>
          <cell r="W665"/>
          <cell r="X665"/>
          <cell r="Y665"/>
          <cell r="Z665"/>
          <cell r="AA665"/>
          <cell r="AB665"/>
          <cell r="AC665"/>
          <cell r="AD665"/>
          <cell r="AE665"/>
          <cell r="AF665"/>
          <cell r="AG665"/>
          <cell r="AH665"/>
          <cell r="AI665"/>
          <cell r="AJ665"/>
          <cell r="AK665"/>
          <cell r="AL665"/>
          <cell r="AM665"/>
          <cell r="AN665"/>
          <cell r="AO665"/>
          <cell r="AP665"/>
          <cell r="AQ665"/>
          <cell r="AR665"/>
          <cell r="AS665"/>
          <cell r="AT665"/>
          <cell r="AU665"/>
          <cell r="AV665"/>
          <cell r="AW665"/>
          <cell r="AX665"/>
          <cell r="AY665"/>
          <cell r="AZ665"/>
          <cell r="BA665"/>
          <cell r="BB665"/>
          <cell r="BC665" t="str">
            <v>ธนกร</v>
          </cell>
          <cell r="BD665"/>
          <cell r="BE665"/>
          <cell r="BF665"/>
          <cell r="BG665"/>
          <cell r="BH665">
            <v>0</v>
          </cell>
          <cell r="BI665" t="str">
            <v>นายปณต   พัฒนถาบุตร</v>
          </cell>
          <cell r="BJ665"/>
          <cell r="BK665"/>
          <cell r="BL665"/>
          <cell r="BM665"/>
          <cell r="BN665" t="str">
            <v>1.นายปณต พัฒนถาบุตร
2.นายพิพัฒน์ รัตนะโรจน์
3.นายวิบูลย์ ราตรีวิจิตร์</v>
          </cell>
          <cell r="BO665" t="str">
            <v>จำเลยที่ 1
จำเลยที่ 2
จำเลยที่ 3</v>
          </cell>
          <cell r="BP665" t="str">
            <v>3509900531906
3510101269331
3139900015332</v>
          </cell>
          <cell r="BQ665" t="str">
            <v>-ไม่พบว่ามีกรรมสิทธิ์ในที่ดินใน เขตดินแดง จ.กรุงเทพฯ
-ไม่พบว่ามีกรรมสิทธิ์ในที่ดิน อ.เมืองลำพูน จ.ลำพูน
-ไม่พบว่ามีกรรมสิทธิ์ในที่ดินใน อ.ดอยสะเก็ด จ.เชียงใหม่</v>
          </cell>
          <cell r="BR665" t="str">
            <v>ไม่พบ</v>
          </cell>
          <cell r="BS665" t="str">
            <v>ไม่พบ
พบ
ไม่พบ</v>
          </cell>
          <cell r="BT665">
            <v>3</v>
          </cell>
          <cell r="BU665"/>
          <cell r="BV665"/>
          <cell r="BW665"/>
          <cell r="BX665"/>
          <cell r="BY665"/>
          <cell r="BZ665"/>
          <cell r="CA665"/>
          <cell r="CB665"/>
          <cell r="CC665"/>
          <cell r="CD665"/>
          <cell r="CE665"/>
          <cell r="CF665"/>
          <cell r="CG665"/>
          <cell r="CH665"/>
          <cell r="CI665"/>
          <cell r="CJ665"/>
          <cell r="CK665"/>
          <cell r="CL665"/>
          <cell r="CM665"/>
          <cell r="CN665"/>
          <cell r="CO665"/>
          <cell r="CP665"/>
          <cell r="CQ665"/>
          <cell r="CR665"/>
          <cell r="CS665"/>
          <cell r="CT665"/>
          <cell r="CU665"/>
          <cell r="CV665"/>
          <cell r="CW665"/>
          <cell r="CX665"/>
          <cell r="CY665"/>
          <cell r="CZ665"/>
        </row>
        <row r="666">
          <cell r="B666">
            <v>661</v>
          </cell>
          <cell r="C666">
            <v>29</v>
          </cell>
          <cell r="D666">
            <v>5</v>
          </cell>
          <cell r="E666">
            <v>2563</v>
          </cell>
          <cell r="F666">
            <v>800028832759</v>
          </cell>
          <cell r="G666" t="str">
            <v>นางสาว</v>
          </cell>
          <cell r="H666" t="str">
            <v>ธารารัตน์</v>
          </cell>
          <cell r="I666" t="str">
            <v>กล้าหาญ</v>
          </cell>
          <cell r="J666">
            <v>3560400011981</v>
          </cell>
          <cell r="K666" t="str">
            <v>สันป่าตอง</v>
          </cell>
          <cell r="L666"/>
          <cell r="M666"/>
          <cell r="N666"/>
          <cell r="O666"/>
          <cell r="P666"/>
          <cell r="Q666"/>
          <cell r="R666" t="str">
            <v>จังหวัดเชียงใหม่</v>
          </cell>
          <cell r="S666" t="str">
            <v>ผบ.2909</v>
          </cell>
          <cell r="T666">
            <v>2562</v>
          </cell>
          <cell r="U666" t="str">
            <v>ผบ.1206</v>
          </cell>
          <cell r="V666">
            <v>2563</v>
          </cell>
          <cell r="W666"/>
          <cell r="X666"/>
          <cell r="Y666"/>
          <cell r="Z666"/>
          <cell r="AA666"/>
          <cell r="AB666"/>
          <cell r="AC666"/>
          <cell r="AD666"/>
          <cell r="AE666"/>
          <cell r="AF666"/>
          <cell r="AG666"/>
          <cell r="AH666"/>
          <cell r="AI666"/>
          <cell r="AJ666"/>
          <cell r="AK666"/>
          <cell r="AL666"/>
          <cell r="AM666"/>
          <cell r="AN666"/>
          <cell r="AO666"/>
          <cell r="AP666"/>
          <cell r="AQ666"/>
          <cell r="AR666"/>
          <cell r="AS666"/>
          <cell r="AT666"/>
          <cell r="AU666"/>
          <cell r="AV666"/>
          <cell r="AW666"/>
          <cell r="AX666"/>
          <cell r="AY666"/>
          <cell r="AZ666"/>
          <cell r="BA666"/>
          <cell r="BB666"/>
          <cell r="BC666" t="str">
            <v>ธนกร</v>
          </cell>
          <cell r="BD666"/>
          <cell r="BE666"/>
          <cell r="BF666"/>
          <cell r="BG666"/>
          <cell r="BH666">
            <v>0</v>
          </cell>
          <cell r="BI666" t="str">
            <v>นางสาวธารารัตน์   กล้าหาญ</v>
          </cell>
          <cell r="BJ666"/>
          <cell r="BK666"/>
          <cell r="BL666"/>
          <cell r="BM666"/>
          <cell r="BN666" t="str">
            <v>1.นางสาวธารารัตน์  กล้าหาญ
2.นางสาวธัญพิชชา  สมบุญ
3.นางสาววิไลลักษณ์  ชัยพรม
4.นางสาววิสุตรา  บุญธิศรี
5.นายธีรวัฒน์ ปัสเสน 
6.นายดาวุธ ตาคำ
7.นายอนุรักษ์ สืบแสน</v>
          </cell>
          <cell r="BO666" t="str">
            <v>ผู้กู้(ล.1)
ผู้ค้ำประกัน(ล.2)
ผู้ค้ำประกัน(ล.3)
ผู้ค้ำประกัน(ล.4)
คู่สมรส ล.2
คู่สมรส ล.3
คู่สมรส ล.4</v>
          </cell>
          <cell r="BP666" t="str">
            <v>3-5604-00011-98-1
1-5099-00263-56-5
3-5016-00186-89-1
1-5603-00098-19-1
1-5802-00043-22-0
1-5099-00233-48-8
1-5604-00032-25-6</v>
          </cell>
          <cell r="BQ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ตำบลน้ำแวน อำเภอเชียงคำ จังหวัดพะเยา</v>
          </cell>
          <cell r="BR666"/>
          <cell r="BS666"/>
          <cell r="BT666"/>
          <cell r="BU666"/>
          <cell r="BV666"/>
          <cell r="BW666"/>
          <cell r="BX666"/>
          <cell r="BY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เลขที่ดิน 112 กน้าสำรวจ 1000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เลขที่ดิน 12,251 หน้าสำรวจ 4843,7140 ตำบลน้ำแวน อำเภอเชียงคำ จังหวัดพะเยา
-ไม่พบว่ามีกรรมสิทธิ์ในที่ดิน อำเภอสันป่าตอง จังหวัดเชียงใหม่
-ไม่พบว่ามีกรรมสิทธิ์ในที่ดิน อำเภอแม่สะเรียง จังหวัดแม่ฮ่องสอน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v>
          </cell>
          <cell r="BZ666"/>
          <cell r="CA666"/>
          <cell r="CB666"/>
          <cell r="CC666"/>
          <cell r="CD666"/>
          <cell r="CE666"/>
          <cell r="CF666"/>
          <cell r="CG666"/>
          <cell r="CH666"/>
          <cell r="CI666"/>
          <cell r="CJ666"/>
          <cell r="CK666"/>
          <cell r="CL666"/>
          <cell r="CM666"/>
          <cell r="CN666"/>
          <cell r="CO666"/>
          <cell r="CP666"/>
          <cell r="CQ666"/>
          <cell r="CR666"/>
          <cell r="CS666"/>
          <cell r="CT666"/>
          <cell r="CU666"/>
          <cell r="CV666"/>
          <cell r="CW666"/>
          <cell r="CX666"/>
          <cell r="CY666"/>
          <cell r="CZ666"/>
        </row>
        <row r="667">
          <cell r="B667">
            <v>662</v>
          </cell>
          <cell r="C667">
            <v>29</v>
          </cell>
          <cell r="D667">
            <v>5</v>
          </cell>
          <cell r="E667">
            <v>2563</v>
          </cell>
          <cell r="F667">
            <v>800007881165</v>
          </cell>
          <cell r="G667" t="str">
            <v>พันตำรวจโทหญิง</v>
          </cell>
          <cell r="H667" t="str">
            <v>ธัญญนันท์</v>
          </cell>
          <cell r="I667" t="str">
            <v>อุ่นคำ</v>
          </cell>
          <cell r="J667">
            <v>3330900698201</v>
          </cell>
          <cell r="K667" t="str">
            <v>บวกครกหลวง</v>
          </cell>
          <cell r="L667" t="str">
            <v>เชียงใหม่ 3</v>
          </cell>
          <cell r="M667">
            <v>8</v>
          </cell>
          <cell r="N667" t="str">
            <v>สินเชื่อสวัสดิการ</v>
          </cell>
          <cell r="O667"/>
          <cell r="P667"/>
          <cell r="Q667"/>
          <cell r="R667" t="str">
            <v>จังหวัดศรีสะเกษ</v>
          </cell>
          <cell r="S667" t="str">
            <v>ผบ.9498</v>
          </cell>
          <cell r="T667">
            <v>2559</v>
          </cell>
          <cell r="U667" t="str">
            <v>ผบ.9747</v>
          </cell>
          <cell r="V667">
            <v>2559</v>
          </cell>
          <cell r="W667"/>
          <cell r="X667"/>
          <cell r="Y667"/>
          <cell r="Z667"/>
          <cell r="AA667"/>
          <cell r="AB667"/>
          <cell r="AC667"/>
          <cell r="AD667"/>
          <cell r="AE667"/>
          <cell r="AF667"/>
          <cell r="AG667"/>
          <cell r="AH667"/>
          <cell r="AI667"/>
          <cell r="AJ667"/>
          <cell r="AK667"/>
          <cell r="AL667"/>
          <cell r="AM667"/>
          <cell r="AN667"/>
          <cell r="AO667"/>
          <cell r="AP667"/>
          <cell r="AQ667"/>
          <cell r="AR667"/>
          <cell r="AS667"/>
          <cell r="AT667"/>
          <cell r="AU667"/>
          <cell r="AV667"/>
          <cell r="AW667"/>
          <cell r="AX667"/>
          <cell r="AY667"/>
          <cell r="AZ667"/>
          <cell r="BA667"/>
          <cell r="BB667"/>
          <cell r="BC667" t="str">
            <v>ธนกร</v>
          </cell>
          <cell r="BD667"/>
          <cell r="BE667"/>
          <cell r="BF667"/>
          <cell r="BG667"/>
          <cell r="BH667">
            <v>0</v>
          </cell>
          <cell r="BI667" t="str">
            <v>พันตำรวจโทหญิงธัญญนันท์   อุ่นคำ</v>
          </cell>
          <cell r="BJ667"/>
          <cell r="BK667"/>
          <cell r="BL667"/>
          <cell r="BM667"/>
          <cell r="BN667" t="str">
            <v>1.ร.ต.อ.ธัญญนันท์  อุ่นคำ
2.ด.ต.ทอม  สุรินเปา
3.นางณิชกานต์  สุรินเปา</v>
          </cell>
          <cell r="BO667" t="str">
            <v>ผู้กู้(ล.1)
ผู้ค้ำประกัน(ล.2)
คู่สมรส(ล.2)</v>
          </cell>
          <cell r="BP667" t="str">
            <v>3-3309-00698-20-1
3-5709-00579-23-4
3-5703-00668-73-2</v>
          </cell>
          <cell r="BQ667" t="str">
            <v>-ไม่พบว่ามีกรรมสิทธิในที่ดิน อำเภอเมืองเชียงใหม่ จังหวัดเชียงใหม่
'-พบว่ามีกรรมสิทธิในที่ดินเลขโฉนด 120 เลขที่ดิน 55 หน้าสำรวจ 120 ตำบลเมืองคง อำเภอราษีไศล จังหวัดศรีสะเกษ
'-พบว่ามีกรรมสิทธิในที่ดินเลขโฉนด 3349 เลขที่ดิน 170 หน้าสำรวจ 1329  ตำบลหนองแค อำเภอราษีไศล จังหวัดศรีสะเกษ
'-ไม่พบว่ามีกรรมสิทธิในที่ดิน อำเภอสันกำแพง จังหวัดเชียงใหม่
'-ไม่พบว่ามีกรรมสิทธิในที่ดิน อำเภอเมืองเชียงใหม่ จังหวัดเชียงใหม่
'-พบว่ามีกรรมสิทธิในที่ดินเลขโฉนด 8563,8564,16973, เลขที่ดิน 9,10,23 หน้าสำรวจ 2986,3162,194 ตำบลโป่งงาม อำเภอแม่สาย จังหวัดเชียงราย
'-พบว่ามีกรรมสิทธิในที่ดินเลขโฉนด 33716 เลขที่ดิน 58 หน้าสำรวจ 5319 ตำบลเกาะช้าง อำเภอแม่สาย จังหวัดเชียงราย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8563 เลขที่ดิน 9 หน้าสำรวจ 2986 ตำบลโป่งงาม อำเภอแม่สาย จังหวัดเชียงราย</v>
          </cell>
          <cell r="BR667"/>
          <cell r="BS667"/>
          <cell r="BT667"/>
          <cell r="BU667"/>
          <cell r="BV667"/>
          <cell r="BW667"/>
          <cell r="BX667"/>
          <cell r="BY667"/>
          <cell r="BZ667"/>
          <cell r="CA667"/>
          <cell r="CB667"/>
          <cell r="CC667"/>
          <cell r="CD667"/>
          <cell r="CE667"/>
          <cell r="CF667"/>
          <cell r="CG667"/>
          <cell r="CH667"/>
          <cell r="CI667"/>
          <cell r="CJ667"/>
          <cell r="CK667"/>
          <cell r="CL667"/>
          <cell r="CM667"/>
          <cell r="CN667"/>
          <cell r="CO667"/>
          <cell r="CP667"/>
          <cell r="CQ667"/>
          <cell r="CR667"/>
          <cell r="CS667"/>
          <cell r="CT667"/>
          <cell r="CU667"/>
          <cell r="CV667"/>
          <cell r="CW667"/>
          <cell r="CX667"/>
          <cell r="CY667"/>
          <cell r="CZ667"/>
        </row>
        <row r="668">
          <cell r="B668">
            <v>663</v>
          </cell>
          <cell r="C668">
            <v>29</v>
          </cell>
          <cell r="D668">
            <v>5</v>
          </cell>
          <cell r="E668">
            <v>2563</v>
          </cell>
          <cell r="F668">
            <v>800005548378</v>
          </cell>
          <cell r="G668" t="str">
            <v>นาย</v>
          </cell>
          <cell r="H668" t="str">
            <v>ไพโรจน์</v>
          </cell>
          <cell r="I668" t="str">
            <v>เหงี่ยมประไพ</v>
          </cell>
          <cell r="J668">
            <v>3500200094106</v>
          </cell>
          <cell r="K668" t="str">
            <v>ฮอด</v>
          </cell>
          <cell r="L668"/>
          <cell r="M668"/>
          <cell r="N668" t="str">
            <v>สินเชื่อเพื่อพัฒนากลุ่มอาชีพ</v>
          </cell>
          <cell r="O668"/>
          <cell r="P668"/>
          <cell r="Q668"/>
          <cell r="R668" t="str">
            <v>จังหวัดฮอด</v>
          </cell>
          <cell r="S668" t="str">
            <v>ผบ.16</v>
          </cell>
          <cell r="T668">
            <v>2563</v>
          </cell>
          <cell r="U668" t="str">
            <v>ผบ.317</v>
          </cell>
          <cell r="V668">
            <v>2563</v>
          </cell>
          <cell r="W668"/>
          <cell r="X668"/>
          <cell r="Y668"/>
          <cell r="Z668"/>
          <cell r="AA668"/>
          <cell r="AB668"/>
          <cell r="AC668"/>
          <cell r="AD668"/>
          <cell r="AE668"/>
          <cell r="AF668"/>
          <cell r="AG668"/>
          <cell r="AH668"/>
          <cell r="AI668"/>
          <cell r="AJ668"/>
          <cell r="AK668"/>
          <cell r="AL668"/>
          <cell r="AM668"/>
          <cell r="AN668"/>
          <cell r="AO668"/>
          <cell r="AP668"/>
          <cell r="AQ668"/>
          <cell r="AR668"/>
          <cell r="AS668"/>
          <cell r="AT668"/>
          <cell r="AU668"/>
          <cell r="AV668"/>
          <cell r="AW668"/>
          <cell r="AX668"/>
          <cell r="AY668"/>
          <cell r="AZ668"/>
          <cell r="BA668"/>
          <cell r="BB668"/>
          <cell r="BC668" t="str">
            <v>ธนกร</v>
          </cell>
          <cell r="BD668"/>
          <cell r="BE668"/>
          <cell r="BF668"/>
          <cell r="BG668"/>
          <cell r="BH668">
            <v>0</v>
          </cell>
          <cell r="BI668" t="str">
            <v>นายไพโรจน์   เหงี่ยมประไพ</v>
          </cell>
          <cell r="BJ668"/>
          <cell r="BK668"/>
          <cell r="BL668"/>
          <cell r="BM668"/>
          <cell r="BN668" t="str">
            <v>1.นายไพโรจน์  เหงี่ยมประไพ
2.นางธิดารัตน์  เหงี่ยมประไพ
3.นายประชา  จันทร์งาม
4.นางบุแน  จันทร์งาม
5.นายสุริยา  นะวะโต
6.นางสายทอง  นะวะโต</v>
          </cell>
          <cell r="BO668" t="str">
            <v>ผู้กู้(ล.1)
คู่สมรส(ล.1)
ผู้ค้ำประกัน(ล.2)
คู่สมรส(ล.2)
ผู้ค้ำประกัน(ล.3)
คู่สมรส(ล.3)</v>
          </cell>
          <cell r="BP668" t="str">
            <v>3-5002-00094-10-6
3-5002-00644-82-3
3-7604-00218-94-0
3-5003-00133-33-2
3-5016-00055-40-1
3-5002-00133-90-0</v>
          </cell>
          <cell r="BQ668" t="str">
            <v>-ไม่พบว่ามีกรรมสิทธิ์ในที่ดิน อำเภอฮอด จังหวัดเชียงใหม่
'-ไม่พบว่ามีกรรมสิทธิ์ในที่ดิน อำเภอฮอด จังหวัดเชียงใหม่
'-พบว่ามีกรรมสิทธิ์ในที่ดินเลขโฉนด 1571 เลขที่ดิน 504 หน้าสำรวจ 86 ตำบลหางดง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v>
          </cell>
          <cell r="BR668"/>
          <cell r="BS668"/>
          <cell r="BT668"/>
          <cell r="BU668"/>
          <cell r="BV668"/>
          <cell r="BW668"/>
          <cell r="BX668"/>
          <cell r="BY668"/>
          <cell r="BZ668"/>
          <cell r="CA668"/>
          <cell r="CB668"/>
          <cell r="CC668"/>
          <cell r="CD668"/>
          <cell r="CE668"/>
          <cell r="CF668"/>
          <cell r="CG668"/>
          <cell r="CH668"/>
          <cell r="CI668"/>
          <cell r="CJ668"/>
          <cell r="CK668"/>
          <cell r="CL668"/>
          <cell r="CM668"/>
          <cell r="CN668"/>
          <cell r="CO668"/>
          <cell r="CP668"/>
          <cell r="CQ668"/>
          <cell r="CR668"/>
          <cell r="CS668"/>
          <cell r="CT668"/>
          <cell r="CU668"/>
          <cell r="CV668"/>
          <cell r="CW668"/>
          <cell r="CX668"/>
          <cell r="CY668"/>
          <cell r="CZ668"/>
        </row>
        <row r="669">
          <cell r="B669">
            <v>664</v>
          </cell>
          <cell r="C669">
            <v>29</v>
          </cell>
          <cell r="D669">
            <v>5</v>
          </cell>
          <cell r="E669">
            <v>2563</v>
          </cell>
          <cell r="F669">
            <v>800015611463</v>
          </cell>
          <cell r="G669" t="str">
            <v>นาง</v>
          </cell>
          <cell r="H669" t="str">
            <v>พชรพร</v>
          </cell>
          <cell r="I669" t="str">
            <v>สุใจคำ</v>
          </cell>
          <cell r="J669">
            <v>3501200100238</v>
          </cell>
          <cell r="K669" t="str">
            <v>สันป่าตอง</v>
          </cell>
          <cell r="L669"/>
          <cell r="M669"/>
          <cell r="N669" t="str">
            <v>สินเชื่อเพื่อพัฒนากลุ่มอาชีพ</v>
          </cell>
          <cell r="O669" t="str">
            <v>1.บุคคลค้ำประกัน</v>
          </cell>
          <cell r="P669"/>
          <cell r="Q669"/>
          <cell r="R669" t="str">
            <v>จังหวัดเชียงใหม่</v>
          </cell>
          <cell r="S669" t="str">
            <v>ผบ.2228</v>
          </cell>
          <cell r="T669">
            <v>2562</v>
          </cell>
          <cell r="U669" t="str">
            <v>ผบ.1223</v>
          </cell>
          <cell r="V669">
            <v>2563</v>
          </cell>
          <cell r="W669"/>
          <cell r="X669"/>
          <cell r="Y669"/>
          <cell r="Z669"/>
          <cell r="AA669"/>
          <cell r="AB669"/>
          <cell r="AC669"/>
          <cell r="AD669"/>
          <cell r="AE669"/>
          <cell r="AF669"/>
          <cell r="AG669"/>
          <cell r="AH669"/>
          <cell r="AI669">
            <v>12</v>
          </cell>
          <cell r="AJ669">
            <v>10</v>
          </cell>
          <cell r="AK669">
            <v>2564</v>
          </cell>
          <cell r="AL669"/>
          <cell r="AM669" t="str">
            <v>โฉนด</v>
          </cell>
          <cell r="AN669" t="str">
            <v>7218
9070 (ยึดแปลงนี้ไม่ได้
เนื่องจากได้ขายให้คนอื่นก่อนมีคำสั่งมายึด 
14/3/2564)</v>
          </cell>
          <cell r="AO669" t="str">
            <v>ยุหว่า
บ่อหลวง</v>
          </cell>
          <cell r="AP669" t="str">
            <v>สันป่าตอง
ฮฮด</v>
          </cell>
          <cell r="AQ669" t="str">
            <v>เชียงใหม่</v>
          </cell>
          <cell r="AR669">
            <v>3090410</v>
          </cell>
          <cell r="AS669"/>
          <cell r="AT669"/>
          <cell r="AU669"/>
          <cell r="AV669"/>
          <cell r="AW669"/>
          <cell r="AX669">
            <v>26</v>
          </cell>
          <cell r="AY669">
            <v>10</v>
          </cell>
          <cell r="AZ669">
            <v>2564</v>
          </cell>
          <cell r="BA669" t="str">
            <v>ยึดเสร็จแล้ว</v>
          </cell>
          <cell r="BB669" t="str">
            <v>ฉ.9075 ต.บ่อหลวง อ.ฮอด จ.เชียงใหม่ 
ยึดไม่ได้เนื่องจากได้ขายให้คนอื่นก่อนมีคำสั่งยึด
แปลง ฉ.7218 ต.ยุหว่า อ.สันป่าตอง จ.เชียงใหม่ ให้ถอนการยึดทรัพย์และถอนบังคับคดี เนื่องจากชำระหนี้ปิดบัญชี 9/12/2564 (คำสั่ง 14/12/2564) // ถอนการยึดทรัพย์ 17/12/2564</v>
          </cell>
          <cell r="BC669" t="str">
            <v>ธนกร</v>
          </cell>
          <cell r="BD669"/>
          <cell r="BE669"/>
          <cell r="BF669"/>
          <cell r="BG669"/>
          <cell r="BH669">
            <v>0</v>
          </cell>
          <cell r="BI669" t="str">
            <v>นางพชรพร   สุใจคำ</v>
          </cell>
          <cell r="BJ669"/>
          <cell r="BK669"/>
          <cell r="BL669"/>
          <cell r="BM669"/>
          <cell r="BN669" t="str">
            <v>1.นางพชพร  สุใจคำ
2.นางศรีพิรุณ  สุใจคำ
3.นายจิระวัฒน์  วียะศรี
4.นางสุทธิลักษณ์  วียะศรี
5.นายพงษ์เดช วงค์สุวรรณ์</v>
          </cell>
          <cell r="BO669" t="str">
            <v>ผู้กู้ (ล.1)
ผู้ค้ำประกัน (ล.2)
ผู้ค้ำประกัน (ล.3)
คู่สมรส(ล.3)
คู่สมรส(ล.1)</v>
          </cell>
          <cell r="BP669" t="str">
            <v>3-5012-00100-23-8
3-5012-00173-07-4
3-5012-00177-08-8
3-5012-00177-12-6
3-5012-00080-08-4</v>
          </cell>
          <cell r="BQ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v>
          </cell>
          <cell r="BR669"/>
          <cell r="BS669"/>
          <cell r="BT669"/>
          <cell r="BU669"/>
          <cell r="BV669"/>
          <cell r="BW669"/>
          <cell r="BX669"/>
          <cell r="BY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14360,13707 เลขที่ดิน 248,289 หน้าสำรวจ 3324,3508 ตำบลบ้านกาด อำเภอแม่วาง จังหวัดเชียงใหม่</v>
          </cell>
          <cell r="BZ669"/>
          <cell r="CA669"/>
          <cell r="CB669"/>
          <cell r="CC669"/>
          <cell r="CD669"/>
          <cell r="CE669"/>
          <cell r="CF669"/>
          <cell r="CG669"/>
          <cell r="CH669"/>
          <cell r="CI669"/>
          <cell r="CJ669"/>
          <cell r="CK669"/>
          <cell r="CL669"/>
          <cell r="CM669"/>
          <cell r="CN669"/>
          <cell r="CO669"/>
          <cell r="CP669"/>
          <cell r="CQ669"/>
          <cell r="CR669"/>
          <cell r="CS669"/>
          <cell r="CT669"/>
          <cell r="CU669"/>
          <cell r="CV669"/>
          <cell r="CW669"/>
          <cell r="CX669"/>
          <cell r="CY669"/>
          <cell r="CZ669">
            <v>242874</v>
          </cell>
        </row>
        <row r="670">
          <cell r="B670">
            <v>665</v>
          </cell>
          <cell r="C670">
            <v>29</v>
          </cell>
          <cell r="D670">
            <v>5</v>
          </cell>
          <cell r="E670">
            <v>2563</v>
          </cell>
          <cell r="F670">
            <v>800015077442</v>
          </cell>
          <cell r="G670" t="str">
            <v>นาง</v>
          </cell>
          <cell r="H670" t="str">
            <v>พัชริดา</v>
          </cell>
          <cell r="I670" t="str">
            <v>เพียงใจ</v>
          </cell>
          <cell r="J670">
            <v>1529900033268</v>
          </cell>
          <cell r="K670" t="str">
            <v>มีโชคพลาซ่า</v>
          </cell>
          <cell r="L670"/>
          <cell r="M670"/>
          <cell r="N670"/>
          <cell r="O670"/>
          <cell r="P670"/>
          <cell r="Q670"/>
          <cell r="R670" t="str">
            <v>จังหวัดเชียงใหม่</v>
          </cell>
          <cell r="S670" t="str">
            <v>ผบ.1952</v>
          </cell>
          <cell r="T670">
            <v>2560</v>
          </cell>
          <cell r="U670" t="str">
            <v>ผบ.2394</v>
          </cell>
          <cell r="V670">
            <v>2560</v>
          </cell>
          <cell r="W670"/>
          <cell r="X670"/>
          <cell r="Y670"/>
          <cell r="Z670"/>
          <cell r="AA670"/>
          <cell r="AB670"/>
          <cell r="AC670"/>
          <cell r="AD670"/>
          <cell r="AE670"/>
          <cell r="AF670"/>
          <cell r="AG670"/>
          <cell r="AH670"/>
          <cell r="AI670"/>
          <cell r="AJ670"/>
          <cell r="AK670"/>
          <cell r="AL670"/>
          <cell r="AM670"/>
          <cell r="AN670"/>
          <cell r="AO670"/>
          <cell r="AP670"/>
          <cell r="AQ670"/>
          <cell r="AR670"/>
          <cell r="AS670"/>
          <cell r="AT670"/>
          <cell r="AU670"/>
          <cell r="AV670"/>
          <cell r="AW670"/>
          <cell r="AX670"/>
          <cell r="AY670"/>
          <cell r="AZ670"/>
          <cell r="BA670"/>
          <cell r="BB670" t="str">
            <v>รายงานผลสืบทรัพย์ครั้งที่ 2 10/7/2567</v>
          </cell>
          <cell r="BC670" t="str">
            <v>ธนกร/วชิราภรณ์</v>
          </cell>
          <cell r="BD670"/>
          <cell r="BE670"/>
          <cell r="BF670"/>
          <cell r="BG670"/>
          <cell r="BH670">
            <v>823660010677</v>
          </cell>
          <cell r="BI670" t="str">
            <v>นางพัชริดา   เพียงใจ</v>
          </cell>
          <cell r="BJ670"/>
          <cell r="BK670"/>
          <cell r="BL670"/>
          <cell r="BM670"/>
          <cell r="BN670" t="str">
            <v>1.นางพัชริดา  เพียงใจ
2.นายณัฐวุฒิ เพียงใจ
3.นางจิตตานาถ  มหายศนันท์
4.นายนิรันด์ มหายศนันท์
5.นางณัฏฐณิชา  ใจกว้าง
6.นายอนุวัฒน์ ท่ากระเชียง</v>
          </cell>
          <cell r="BO670" t="str">
            <v>ผู้กู้ (ล.1)
คู่สมรส(ล.1)
ผู้ค้ำประกัน (ล.2)
คู่สมรส(ล.2)
ผู้ค้ำประกัน (ล.3)
คู่สมรส(ล.3)</v>
          </cell>
          <cell r="BP670" t="str">
            <v>1-5299-00033-26-8
3-5015-00064-08-4
1550700005033
1-5099-00058-32-5
1-5606-00014-78-2 
1509900284414</v>
          </cell>
          <cell r="BQ670" t="str">
            <v>-ไม่พบว่ามีกรรมสิทธิ์ในที่ดิน อำเภอเมืองเชียงใหม่ จังหวัดเชียงใหม่
'-พบว่ามีกรรมสิทธิ์ในที่ดินโฉนดเลขที่ 28857 ตำบลหางดง อำเภอหางดง จังหวัดเชียงใหม่
'-ไม่พบว่ามีกรรมสิทธิ์ในที่ดิน อำเภอเมืองเชียงใหม่ จังหวัดเชียงใหม่
'-พบว่ามีกรรมสิทธิ์ในที่ดินโฉนดเลขที่ 60963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อำเภอแม่แตง จังหวัดเชียงใหม่</v>
          </cell>
          <cell r="BR670"/>
          <cell r="BS670"/>
          <cell r="BT670">
            <v>6</v>
          </cell>
          <cell r="BU670">
            <v>6</v>
          </cell>
          <cell r="BV670"/>
          <cell r="BW670"/>
          <cell r="BX670"/>
          <cell r="BY670" t="str">
            <v>1.นางพัชริดา  เพียงใจ
2.นายณัฐวุฒิ เพียงใจ
3.นางจิตตานาถ  มหายศนันท์
4.นายนิรันด์ มหายศนันท์
5.นางณัฏฐณิชา  ท่ากระเชียง
6.นายอนุวัฒน์ ท่ากระเชียง</v>
          </cell>
          <cell r="BZ670" t="str">
            <v>จำเลยที่ 1
คู่สมรสจำเลยที่ 1
จำเลยที่ 2
คู่สมรสจำเลยที่ 2
จำเลยที่ 3
คู่สมรสจำเลยที่ 3</v>
          </cell>
          <cell r="CA670" t="str">
            <v>1-5299-00033-26-8
3-5015-00064-08-4
1-5507-00005-03-
1-5099-00058-32-5
1-5606-00014-78-2 
1-5099-00284-41-4</v>
          </cell>
          <cell r="CB670"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อ.เวียงสา จ.น่าน
-ไม่พบว่ามีกรรมสิทธิ์ในที่ดิน อ.เวียงสา จ.น่าน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v>
          </cell>
          <cell r="CC670" t="str">
            <v>ไม่พบทรัพย์</v>
          </cell>
          <cell r="CD670"/>
          <cell r="CE670">
            <v>6</v>
          </cell>
          <cell r="CF670">
            <v>6</v>
          </cell>
          <cell r="CG670"/>
          <cell r="CH670"/>
          <cell r="CI670"/>
          <cell r="CJ670"/>
          <cell r="CK670"/>
          <cell r="CL670"/>
          <cell r="CM670"/>
          <cell r="CN670"/>
          <cell r="CO670"/>
          <cell r="CP670"/>
          <cell r="CQ670"/>
          <cell r="CR670"/>
          <cell r="CS670"/>
          <cell r="CT670"/>
          <cell r="CU670"/>
          <cell r="CV670"/>
          <cell r="CW670">
            <v>243844</v>
          </cell>
          <cell r="CX670"/>
          <cell r="CY670"/>
          <cell r="CZ670"/>
        </row>
        <row r="671">
          <cell r="B671">
            <v>666</v>
          </cell>
          <cell r="C671">
            <v>29</v>
          </cell>
          <cell r="D671">
            <v>5</v>
          </cell>
          <cell r="E671">
            <v>2563</v>
          </cell>
          <cell r="F671">
            <v>800002987504</v>
          </cell>
          <cell r="G671" t="str">
            <v>นาง</v>
          </cell>
          <cell r="H671" t="str">
            <v>วรรณดี</v>
          </cell>
          <cell r="I671" t="str">
            <v>สวัสดี</v>
          </cell>
          <cell r="J671">
            <v>3800400184173</v>
          </cell>
          <cell r="K671" t="str">
            <v>ฮอด</v>
          </cell>
          <cell r="L671" t="str">
            <v>เชียงใหม่ 3</v>
          </cell>
          <cell r="M671">
            <v>8</v>
          </cell>
          <cell r="N671" t="str">
            <v>สินเชื่อโครงการสวัสดิการเงินกู้สมาชิก ช.พ.ส.</v>
          </cell>
          <cell r="O671" t="str">
            <v>1.บุคคลค้ำประกัน</v>
          </cell>
          <cell r="P671">
            <v>1067008.4099999999</v>
          </cell>
          <cell r="Q671">
            <v>21326.32</v>
          </cell>
          <cell r="R671" t="str">
            <v>จังหวัดเชียงใหม่</v>
          </cell>
          <cell r="S671" t="str">
            <v>ผบ.369</v>
          </cell>
          <cell r="T671">
            <v>2561</v>
          </cell>
          <cell r="U671" t="str">
            <v>ผบ.2146</v>
          </cell>
          <cell r="V671">
            <v>2561</v>
          </cell>
          <cell r="W671"/>
          <cell r="X671"/>
          <cell r="Y671"/>
          <cell r="Z671">
            <v>22</v>
          </cell>
          <cell r="AA671">
            <v>10</v>
          </cell>
          <cell r="AB671">
            <v>2561</v>
          </cell>
          <cell r="AC671"/>
          <cell r="AD671"/>
          <cell r="AE671"/>
          <cell r="AF671"/>
          <cell r="AG671"/>
          <cell r="AH671"/>
          <cell r="AI671"/>
          <cell r="AJ671"/>
          <cell r="AK671"/>
          <cell r="AL671"/>
          <cell r="AM671"/>
          <cell r="AN671"/>
          <cell r="AO671"/>
          <cell r="AP671"/>
          <cell r="AQ671"/>
          <cell r="AR671"/>
          <cell r="AS671"/>
          <cell r="AT671"/>
          <cell r="AU671"/>
          <cell r="AV671"/>
          <cell r="AW671"/>
          <cell r="AX671"/>
          <cell r="AY671"/>
          <cell r="AZ671"/>
          <cell r="BA671"/>
          <cell r="BB671"/>
          <cell r="BC671" t="str">
            <v>ธนกร</v>
          </cell>
          <cell r="BD671"/>
          <cell r="BE671"/>
          <cell r="BF671"/>
          <cell r="BG671"/>
          <cell r="BH671">
            <v>0</v>
          </cell>
          <cell r="BI671" t="str">
            <v>นางวรรณดี   สวัสดี</v>
          </cell>
          <cell r="BJ671"/>
          <cell r="BK671"/>
          <cell r="BL671"/>
          <cell r="BM671"/>
          <cell r="BN671" t="str">
            <v>1.นางวรรณดี  สวัสดี
2.นายสุริยา  สวัสดี
3.นางสิริวัฒน์  ลือนาม
4.นายทองทัย ลือนาม
5.นายสุรพล  จริยา
6.นางจันจิรา จริยา</v>
          </cell>
          <cell r="BO671" t="str">
            <v xml:space="preserve">จำเลยที่ 1
คู่สมรสจำเลยที่ 1
จำเลยที่ 2
คู่สมรสจำเลยที่ 2
จำเลยที่ 3
คู่สมรสจำเลยที่ 3
</v>
          </cell>
          <cell r="BP671" t="str">
            <v xml:space="preserve">3-8004-00184-17-3
3-8004-00188-13-6
3-3103-00256-74-6
3-5801-00057-22-5
3-5003-00403-90-9
3-5899-00016-13-1
</v>
          </cell>
          <cell r="BQ671" t="str">
            <v>-พบว่ามีกรรมสิทธิ์ในที่ดิน น.ส.3 ก.เลข 6358 ต.ละอาย อ.ฉวาง จ.นครศรีธรรมราช (ติดจำนอง)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อ.ฉวาง จ.นครศรีธรรมราช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อ.เมืองแม่ฮ่องสอน จ.แม่ฮ่องสอน
-พบว่ามีกรรมสิทธิ์ในที่ดิน โฉนดเลขที่ 56987 ต.ลำดวน อ.กระสัง จ.บุรีรัมย์ (ปลอดจำนอง)
-ไม่พบว่ามีกรรมสิทิ์ในที่ดิน อ.กระสัง จ.บุรีรัมย์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อ.อมก๋อย จ.เชียงใหม่
-พบว่ามีกรรมสิทิ์ในที่ดิน โฉนดเลขที่ 9616 ต.ปางหมู อ.เมืองแม่ฮ่องสอน จ.แม่ฮ่องสอน (ติดจำนอง)
-ไม่พบว่ามีกรรมสิทิ์ในที่ดิน อ.เมืองแม่ฮ่องสอน จ.แม่ฮ่องสอน</v>
          </cell>
          <cell r="BR671"/>
          <cell r="BS671"/>
          <cell r="BT671"/>
          <cell r="BU671"/>
          <cell r="BV671"/>
          <cell r="BW671"/>
          <cell r="BX671"/>
          <cell r="BY671" t="str">
            <v xml:space="preserve">-ไม่พบว่ามีกรรมสิทธิในที่ดิน อำเภออมก๋อย จังหวัดเชียงใหม่
'-พบว่ามีสิทธิ์ครอบครองในที่ดินเลข น.ส.๓ ก. 6358 เลขที่ดิน 431 ตำบลละอาย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จังหวัดแม่ฮ่องสอน
'-พบว่ามีกรรมสิทธิในที่ดิน เลขโฉนด 56987 เลขที่ดิน 499 หน้าสำรวจ 6922 ตำบลลำดวน อำเภอกระสัง จังหวัดบุรีรัมย์
'-ไม่พบว่ามีกรรมสิทธิในที่ดิน อำเภออมก๋อย จังหวัดเชียงใหม่
'-ไม่พบว่ามีกรรมสิทธิในที่ดิน จังหวัดแม่ฮ่องสอน
'-ไม่พบว่ามีกรรมสิทธิในที่ดิน อำเภอกระสัง จังหวัดบุรีรัมย์
'-ไม่พบว่ามีกรรมสิทธิในที่ดิน จังหวัดแม่ฮ่องสอน
'-ไม่พบว่ามีกรรมสิทธิในที่ดิน อำเภออมก๋อย จังหวัดเชียงใหม่
</v>
          </cell>
          <cell r="BZ671"/>
          <cell r="CA671"/>
          <cell r="CB671"/>
          <cell r="CC671"/>
          <cell r="CD671"/>
          <cell r="CE671"/>
          <cell r="CF671"/>
          <cell r="CG671"/>
          <cell r="CH671"/>
          <cell r="CI671"/>
          <cell r="CJ671"/>
          <cell r="CK671"/>
          <cell r="CL671"/>
          <cell r="CM671"/>
          <cell r="CN671"/>
          <cell r="CO671"/>
          <cell r="CP671"/>
          <cell r="CQ671"/>
          <cell r="CR671"/>
          <cell r="CS671"/>
          <cell r="CT671"/>
          <cell r="CU671"/>
          <cell r="CV671"/>
          <cell r="CW671"/>
          <cell r="CX671"/>
          <cell r="CY671"/>
          <cell r="CZ671"/>
        </row>
        <row r="672">
          <cell r="B672">
            <v>667</v>
          </cell>
          <cell r="C672">
            <v>29</v>
          </cell>
          <cell r="D672">
            <v>5</v>
          </cell>
          <cell r="E672">
            <v>2563</v>
          </cell>
          <cell r="F672">
            <v>800018067325</v>
          </cell>
          <cell r="G672" t="str">
            <v>นางสาว</v>
          </cell>
          <cell r="H672" t="str">
            <v>เจนจิรา</v>
          </cell>
          <cell r="I672" t="str">
            <v>หอมนาน</v>
          </cell>
          <cell r="J672">
            <v>1571100059559</v>
          </cell>
          <cell r="K672" t="str">
            <v>สันกำแพง</v>
          </cell>
          <cell r="L672"/>
          <cell r="M672"/>
          <cell r="N672"/>
          <cell r="O672"/>
          <cell r="P672"/>
          <cell r="Q672"/>
          <cell r="R672" t="str">
            <v>จังหวัดเชียงใหม่</v>
          </cell>
          <cell r="S672" t="str">
            <v>ผบ.173</v>
          </cell>
          <cell r="T672">
            <v>2561</v>
          </cell>
          <cell r="U672" t="str">
            <v>ผบ.1516</v>
          </cell>
          <cell r="V672">
            <v>2561</v>
          </cell>
          <cell r="W672"/>
          <cell r="X672"/>
          <cell r="Y672"/>
          <cell r="Z672"/>
          <cell r="AA672"/>
          <cell r="AB672"/>
          <cell r="AC672"/>
          <cell r="AD672"/>
          <cell r="AE672"/>
          <cell r="AF672"/>
          <cell r="AG672"/>
          <cell r="AH672"/>
          <cell r="AI672"/>
          <cell r="AJ672"/>
          <cell r="AK672"/>
          <cell r="AL672"/>
          <cell r="AM672"/>
          <cell r="AN672"/>
          <cell r="AO672"/>
          <cell r="AP672"/>
          <cell r="AQ672"/>
          <cell r="AR672"/>
          <cell r="AS672"/>
          <cell r="AT672"/>
          <cell r="AU672"/>
          <cell r="AV672"/>
          <cell r="AW672"/>
          <cell r="AX672"/>
          <cell r="AY672"/>
          <cell r="AZ672"/>
          <cell r="BA672"/>
          <cell r="BB672"/>
          <cell r="BC672" t="str">
            <v>ธนกร</v>
          </cell>
          <cell r="BD672"/>
          <cell r="BE672"/>
          <cell r="BF672"/>
          <cell r="BG672"/>
          <cell r="BH672">
            <v>0</v>
          </cell>
          <cell r="BI672" t="str">
            <v>นางสาวเจนจิรา   หอมนาน</v>
          </cell>
          <cell r="BJ672"/>
          <cell r="BK672"/>
          <cell r="BL672"/>
          <cell r="BM672"/>
          <cell r="BN672" t="str">
            <v>1.นางสาวเจนจิรา หอมนาน
2.นายเสกสรรค์ หอมนาน
3.นางกำไร หวานฉ่ำ
4.นายอาทิตย์ หวานฉ่ำ
5.นางสาวทิพยสุคนธ์ มณีพันธ์
6.นายบัณฑิต เพชรอำไพ</v>
          </cell>
          <cell r="BO672" t="str">
            <v xml:space="preserve">จำเลยที่ 1
คู่สมรสจำเลยที่ 1
จำเลยที่ 2
คู่สมรสจำเลยที่ 2
จำเลยที่ 3
คู่สมรสจำเลยที่ 3
</v>
          </cell>
          <cell r="BP672" t="str">
            <v xml:space="preserve">1-5711-00059-55-9
3-5603-00849-68-1
3-6506-00625-23-8
3-5308-00501-66-7
3-5007-00054-39-1
3-5019-00316-98-6
</v>
          </cell>
          <cell r="BQ672" t="str">
            <v>-ไม่พบว่ามีกรรมสิทธิ์ในที่ดิน อ.สันป่าตอง จ.เชียงใหม่
-ไม่พบว่ามีกรรมสิทธิ์ในที่ดิน อ.สารภี จ.เชียงใหม่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-พบว่ามีกรรรมสิทธิ์ในที่ดิน โฉนดเลขที่ 50655 ต.สันทรายน้อย อ.สันทราย จ.เชียงใหม่ (ปลอดจำนอง)
-พบว่ามีกรรมสิทธิ์ในที่ดิน โฉนดเลขที่ 129981 ต.ท่าศาลา อ.เมืองเชียงใหม่ จ.เชียงใหม่ (ติดจำนอง)
-พบว่ามีกรรมสิทธิ์ในที่ดิน บ้านเลขที่ 91/137 ต.ท่าศาลา อ.เมืองเชียงใหม่ จ.เชียงใหม่
-พบว่ามีกรรมสิทธิ์ในที่ดิน ชื่ออาคารชุด บัวแหวนมั่นคง เลขทะเบียนอาคารชุด 12/2557 เลขห้อง 601 ต.ท่าศาลา อ.เมืองเชียงใหม่ จ.เชียงใหม่ (ติดจำนอง)
-พบว่ามีกรรมสิทธิ์ในที่ดิน โฉนดเลขที่ 68227 ต.ยางเนิ้ง อ.สารภี จ.เชียงใหม่ (ปลอดจำนอง)
-ไม่พบว่ามีกรรมสิทธิ์ในที่ดิน อ.เมืองเขียงใหม่ จ.เชียงใหม่</v>
          </cell>
          <cell r="BR672"/>
          <cell r="BS672"/>
          <cell r="BT672"/>
          <cell r="BU672"/>
          <cell r="BV672"/>
          <cell r="BW672"/>
          <cell r="BX672"/>
          <cell r="BY672" t="str">
            <v>1.นางสาวเจนจิรา หอมนาน
2.นายเสกสรรค์ หอมนาน
3.นางกำไร หวานฉ่ำ
4.นายอาทิตย์ หวานฉ่ำ
5.นางสาวทิพยสุคนธ์ มณีพันธ์
6.นายชัยณรงค์ สุวรรณวงค์</v>
          </cell>
          <cell r="BZ672" t="str">
            <v xml:space="preserve">จำเลยที่ 1
คู่สมรสจำเลยที่ 1
จำเลยที่ 2
คู่สมรสจำเลยที่ 2
จำเลยที่ 3
คู่สมรสจำเลยที่ 3
</v>
          </cell>
          <cell r="CA672" t="str">
            <v xml:space="preserve">1-5711-00059-55-9
3-5603-00849-68-1
3-6506-00625-23-8
3-5308-00501-66-7
1-5709-00057-66-5
1-5299-00196-88-4
</v>
          </cell>
          <cell r="CB672" t="str">
            <v xml:space="preserve">-ไม่พบว่ามีกรรมสิทธิ์ในที่ดิน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อ.แม่สาย จ.เชียงราย
-ไม่พบว่ามีกรรมสิทธิ์ในที่ดิน อ.เมืองเชียงใหม่ จ.เชียงใหม่
</v>
          </cell>
          <cell r="CC672"/>
          <cell r="CD672"/>
          <cell r="CE672"/>
          <cell r="CF672"/>
          <cell r="CG672"/>
          <cell r="CH672"/>
          <cell r="CI672"/>
          <cell r="CJ672"/>
          <cell r="CK672"/>
          <cell r="CL672"/>
          <cell r="CM672"/>
          <cell r="CN672"/>
          <cell r="CO672"/>
          <cell r="CP672"/>
          <cell r="CQ672"/>
          <cell r="CR672"/>
          <cell r="CS672"/>
          <cell r="CT672"/>
          <cell r="CU672"/>
          <cell r="CV672"/>
          <cell r="CW672"/>
          <cell r="CX672"/>
          <cell r="CY672"/>
          <cell r="CZ672"/>
        </row>
        <row r="673">
          <cell r="B673">
            <v>668</v>
          </cell>
          <cell r="C673">
            <v>29</v>
          </cell>
          <cell r="D673">
            <v>5</v>
          </cell>
          <cell r="E673">
            <v>2563</v>
          </cell>
          <cell r="F673">
            <v>800015623435</v>
          </cell>
          <cell r="G673" t="str">
            <v>นาย</v>
          </cell>
          <cell r="H673" t="str">
            <v>ตุ่น</v>
          </cell>
          <cell r="I673" t="str">
            <v>อุ่นเรือน</v>
          </cell>
          <cell r="J673">
            <v>3500200735853</v>
          </cell>
          <cell r="K673" t="str">
            <v>มหาวิทยาลัยเชียงใหม่</v>
          </cell>
          <cell r="L673"/>
          <cell r="M673"/>
          <cell r="N673" t="str">
            <v>สินเชื่อพัฒนากลุ่มอาชีพ</v>
          </cell>
          <cell r="O673"/>
          <cell r="P673"/>
          <cell r="Q673"/>
          <cell r="R673" t="str">
            <v>จังหวัดเชียงใหม่</v>
          </cell>
          <cell r="S673" t="str">
            <v>ผบ.1087</v>
          </cell>
          <cell r="T673">
            <v>2562</v>
          </cell>
          <cell r="U673" t="str">
            <v>ผบ.1327</v>
          </cell>
          <cell r="V673">
            <v>2562</v>
          </cell>
          <cell r="W673"/>
          <cell r="X673"/>
          <cell r="Y673"/>
          <cell r="Z673"/>
          <cell r="AA673"/>
          <cell r="AB673"/>
          <cell r="AC673"/>
          <cell r="AD673"/>
          <cell r="AE673"/>
          <cell r="AF673"/>
          <cell r="AG673"/>
          <cell r="AH673"/>
          <cell r="AI673"/>
          <cell r="AJ673"/>
          <cell r="AK673"/>
          <cell r="AL673"/>
          <cell r="AM673"/>
          <cell r="AN673"/>
          <cell r="AO673"/>
          <cell r="AP673"/>
          <cell r="AQ673"/>
          <cell r="AR673"/>
          <cell r="AS673"/>
          <cell r="AT673"/>
          <cell r="AU673"/>
          <cell r="AV673"/>
          <cell r="AW673"/>
          <cell r="AX673"/>
          <cell r="AY673"/>
          <cell r="AZ673"/>
          <cell r="BA673"/>
          <cell r="BB673" t="str">
            <v>ชะลอสืบทรัพย์ 8/5/2567 อยู่ระหว่างขายทอดตลาด</v>
          </cell>
          <cell r="BC673" t="str">
            <v>ธนกร</v>
          </cell>
          <cell r="BD673"/>
          <cell r="BE673"/>
          <cell r="BF673"/>
          <cell r="BG673"/>
          <cell r="BH673">
            <v>883262011328</v>
          </cell>
          <cell r="BI673" t="str">
            <v>นายตุ่น   อุ่นเรือน</v>
          </cell>
          <cell r="BJ673"/>
          <cell r="BK673"/>
          <cell r="BL673"/>
          <cell r="BM673"/>
          <cell r="BN673" t="str">
            <v>1.นายตุ่น อุ่นเรือน
2.นางเที่ยง เจริญกุล
2.นายจักกฤษณ์ ฉัตรยาลักษณ์
3.นางศรีมาลา ฉัตรยาลักษณ์
4.นายพิชัย  ขัดมอญ
5.นางบุญศรี  ขัดมอญ</v>
          </cell>
          <cell r="BO673" t="str">
            <v>ผู้กู้(ล.1)
คู่สมรส(ล.1)
ผู้ค้ำประกัน(ล.2)
คู่สมรส(ล.2)
ผู้ค้ำประกัน(ล.3)
คู่สมรส(ล.3)</v>
          </cell>
          <cell r="BP673" t="str">
            <v>3-5002-00735-85-3
3500200735845
3-6001-00970-42-6
3-5012-00755-06-5
3-5212-00272-21-8
3-5099-00020-15-4</v>
          </cell>
          <cell r="BQ673" t="str">
            <v>-ไม่พบว่ามีกรรมสิทธิในที่ดิน อำเภอเมืองเชียงใหม่ จังหวัดเชียงใหม่
'-ไม่พบว่ามีกรรมสิทธิในที่ดิน อำเภอดอยหล่อ(จอมทอง) จังหวัดเชียงใหม่
'-ไม่พบว่ามีกรรมสิทธิในที่ดิน อำเภอเมืองเชียงใหม่ จังหวัดเชียงใหม่
'-พบว่ามีกรรมสิทธิในที่ดินโฉนดเลขที่ 30448 ตำบลสันผักหวาน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22671,26087,7672 ตำบลทุ่งต้อม อำเภอสันป่าตอง จังหวัดเชียงใหม่</v>
          </cell>
          <cell r="BR673"/>
          <cell r="BS673"/>
          <cell r="BT673"/>
          <cell r="BU673"/>
          <cell r="BV673"/>
          <cell r="BW673"/>
          <cell r="BX673"/>
          <cell r="BY673" t="str">
            <v xml:space="preserve">-ไม่พบว่ามีกรรมสิทธิในที่ดิน อ.จอมทอง จ.เชียงใหม่
-พบว่ามีกรรมสิทธิในที่ดิน เลขโฉนด 13928,17457 เลขที่ดิน 418,449 หน้าสำรวจ 10529,10803 ต.สองแคว อ.ดอยหล่อ จ.เชียงใหม่
-พบว่ามีกรรมสิทธิในที่ดิน เลขโฉนด 17458 เลขที่ดิน 450 หน้าสำรวจ 3085 ต.สองแคว อ.ดอยหล่อ จ.เชียงใหม่
-พบว่ามีกรรมสิทธิในที่ดิน เลขโฉนด 30448 เลขที่ดิน 1179 หน้าสำรวจ 3376 ต.สันผักหวาน อ.หางดง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เลขโฉนด 22671,26087,7672 เลขที่ดิน 342,370,607 หน้าสำรวจ 2467,1951,1199 ต.ทุ่งต้อม อ.สันป่าตอง จ.เชียงใหม่
</v>
          </cell>
          <cell r="BZ673"/>
          <cell r="CA673"/>
          <cell r="CB673"/>
          <cell r="CC673"/>
          <cell r="CD673"/>
          <cell r="CE673"/>
          <cell r="CF673"/>
          <cell r="CG673"/>
          <cell r="CH673"/>
          <cell r="CI673"/>
          <cell r="CJ673"/>
          <cell r="CK673"/>
          <cell r="CL673"/>
          <cell r="CM673"/>
          <cell r="CN673"/>
          <cell r="CO673"/>
          <cell r="CP673"/>
          <cell r="CQ673"/>
          <cell r="CR673"/>
          <cell r="CS673"/>
          <cell r="CT673"/>
          <cell r="CU673"/>
          <cell r="CV673"/>
          <cell r="CW673"/>
          <cell r="CX673"/>
          <cell r="CY673"/>
          <cell r="CZ673"/>
        </row>
        <row r="674">
          <cell r="B674">
            <v>669</v>
          </cell>
          <cell r="C674">
            <v>29</v>
          </cell>
          <cell r="D674">
            <v>5</v>
          </cell>
          <cell r="E674">
            <v>2563</v>
          </cell>
          <cell r="F674">
            <v>800020459445</v>
          </cell>
          <cell r="G674" t="str">
            <v>นาย</v>
          </cell>
          <cell r="H674" t="str">
            <v>นลาทิศ</v>
          </cell>
          <cell r="I674" t="str">
            <v>บุญสุข</v>
          </cell>
          <cell r="J674">
            <v>3500200667068</v>
          </cell>
          <cell r="K674" t="str">
            <v>ฮอด</v>
          </cell>
          <cell r="L674" t="str">
            <v>เชียงใหม่ 3</v>
          </cell>
          <cell r="M674">
            <v>8</v>
          </cell>
          <cell r="N674" t="str">
            <v>พัฒนากลุ่มอาชีพ</v>
          </cell>
          <cell r="O674" t="str">
            <v>1.บุคคลค้ำประกัน</v>
          </cell>
          <cell r="P674"/>
          <cell r="Q674"/>
          <cell r="R674" t="str">
            <v>จังหวัดฮอด</v>
          </cell>
          <cell r="S674" t="str">
            <v>ผบ1066</v>
          </cell>
          <cell r="T674">
            <v>2560</v>
          </cell>
          <cell r="U674" t="str">
            <v>ผบ.92</v>
          </cell>
          <cell r="V674">
            <v>2561</v>
          </cell>
          <cell r="W674"/>
          <cell r="X674"/>
          <cell r="Y674"/>
          <cell r="Z674"/>
          <cell r="AA674"/>
          <cell r="AB674"/>
          <cell r="AC674"/>
          <cell r="AD674"/>
          <cell r="AE674"/>
          <cell r="AF674"/>
          <cell r="AG674"/>
          <cell r="AH674"/>
          <cell r="AI674"/>
          <cell r="AJ674"/>
          <cell r="AK674"/>
          <cell r="AL674"/>
          <cell r="AM674"/>
          <cell r="AN674"/>
          <cell r="AO674"/>
          <cell r="AP674"/>
          <cell r="AQ674"/>
          <cell r="AR674"/>
          <cell r="AS674"/>
          <cell r="AT674"/>
          <cell r="AU674"/>
          <cell r="AV674"/>
          <cell r="AW674"/>
          <cell r="AX674"/>
          <cell r="AY674"/>
          <cell r="AZ674"/>
          <cell r="BA674"/>
          <cell r="BB674" t="str">
            <v>ให้ถอนการยึดทรัพย์และแต่ไม่ถอนบังคับคดี
 เนื่องจากชำระหนี้ปิดบัญชีเฉพาะส่วนผู้ค้ำประกัน (มีคำสั่ง13/8/2564) รอแจ้งวันถอนการยึด</v>
          </cell>
          <cell r="BC674" t="str">
            <v xml:space="preserve">ธนกร </v>
          </cell>
          <cell r="BD674"/>
          <cell r="BE674"/>
          <cell r="BF674"/>
          <cell r="BG674"/>
          <cell r="BH674">
            <v>823760010321</v>
          </cell>
          <cell r="BI674" t="str">
            <v>นายนลาทิศ   บุญสุข</v>
          </cell>
          <cell r="BJ674"/>
          <cell r="BK674"/>
          <cell r="BL674"/>
          <cell r="BM674"/>
          <cell r="BN674"/>
          <cell r="BO674"/>
          <cell r="BP674"/>
          <cell r="BQ674"/>
          <cell r="BR674"/>
          <cell r="BS674"/>
          <cell r="BT674"/>
          <cell r="BU674"/>
          <cell r="BV674"/>
          <cell r="BW674"/>
          <cell r="BX674"/>
          <cell r="BY674"/>
          <cell r="BZ674"/>
          <cell r="CA674"/>
          <cell r="CB674"/>
          <cell r="CC674"/>
          <cell r="CD674"/>
          <cell r="CE674"/>
          <cell r="CF674"/>
          <cell r="CG674"/>
          <cell r="CH674"/>
          <cell r="CI674"/>
          <cell r="CJ674"/>
          <cell r="CK674"/>
          <cell r="CL674"/>
          <cell r="CM674"/>
          <cell r="CN674"/>
          <cell r="CO674"/>
          <cell r="CP674"/>
          <cell r="CQ674"/>
          <cell r="CR674"/>
          <cell r="CS674"/>
          <cell r="CT674"/>
          <cell r="CU674"/>
          <cell r="CV674"/>
          <cell r="CW674"/>
          <cell r="CX674"/>
          <cell r="CY674"/>
          <cell r="CZ674"/>
        </row>
        <row r="675">
          <cell r="B675">
            <v>670</v>
          </cell>
          <cell r="C675">
            <v>29</v>
          </cell>
          <cell r="D675">
            <v>5</v>
          </cell>
          <cell r="E675">
            <v>2563</v>
          </cell>
          <cell r="F675">
            <v>800001772451</v>
          </cell>
          <cell r="G675" t="str">
            <v>ดาบตำรวจ</v>
          </cell>
          <cell r="H675" t="str">
            <v>ธวัช</v>
          </cell>
          <cell r="I675" t="str">
            <v>สงวนศักดิ์</v>
          </cell>
          <cell r="J675">
            <v>3540100084303</v>
          </cell>
          <cell r="K675" t="str">
            <v>สันทราย</v>
          </cell>
          <cell r="L675"/>
          <cell r="M675"/>
          <cell r="N675"/>
          <cell r="O675"/>
          <cell r="P675"/>
          <cell r="Q675"/>
          <cell r="R675" t="str">
            <v>จังหวัดเชียงใหม่</v>
          </cell>
          <cell r="S675" t="str">
            <v>ผบ.1009</v>
          </cell>
          <cell r="T675">
            <v>2560</v>
          </cell>
          <cell r="U675" t="str">
            <v>ผบ.1709</v>
          </cell>
          <cell r="V675">
            <v>2560</v>
          </cell>
          <cell r="W675"/>
          <cell r="X675"/>
          <cell r="Y675"/>
          <cell r="Z675"/>
          <cell r="AA675"/>
          <cell r="AB675"/>
          <cell r="AC675"/>
          <cell r="AD675"/>
          <cell r="AE675"/>
          <cell r="AF675"/>
          <cell r="AG675"/>
          <cell r="AH675"/>
          <cell r="AI675"/>
          <cell r="AJ675"/>
          <cell r="AK675"/>
          <cell r="AL675"/>
          <cell r="AM675"/>
          <cell r="AN675"/>
          <cell r="AO675"/>
          <cell r="AP675"/>
          <cell r="AQ675"/>
          <cell r="AR675"/>
          <cell r="AS675"/>
          <cell r="AT675"/>
          <cell r="AU675"/>
          <cell r="AV675"/>
          <cell r="AW675"/>
          <cell r="AX675"/>
          <cell r="AY675"/>
          <cell r="AZ675"/>
          <cell r="BA675"/>
          <cell r="BB675" t="str">
            <v>รายงานผลสืบทรัพย์วันที่9/3/2566</v>
          </cell>
          <cell r="BC675" t="str">
            <v>ธนกร</v>
          </cell>
          <cell r="BD675"/>
          <cell r="BE675"/>
          <cell r="BF675"/>
          <cell r="BG675"/>
          <cell r="BH675">
            <v>823659010576</v>
          </cell>
          <cell r="BI675" t="str">
            <v>ดาบตำรวจธวัช   สงวนศักดิ์</v>
          </cell>
          <cell r="BJ675"/>
          <cell r="BK675"/>
          <cell r="BL675"/>
          <cell r="BM675"/>
          <cell r="BN675" t="str">
            <v>1.ด.ต.ธวัช  สงวนศักดิ์
2.นางอุดมศรี สงวนศักดิ์
3.ด.ต.ทวี สุมาลัย
4.ด.ต.หญิงธัญญ์ธิตา  พงศ์พรรัฐกุล</v>
          </cell>
          <cell r="BO675" t="str">
            <v>ผู้กู้(ล.1)
คู่สมรสจำเลยที่ 1
ผู้ค้ำประกัน(ล.2)
ผู้ค้ำประกัน(ล.3)</v>
          </cell>
          <cell r="BP675" t="str">
            <v>3-5401-00084-30-3
3500700476776
3-5201-01512-98-8
3-5013-00750-57-0</v>
          </cell>
          <cell r="BQ675" t="str">
            <v>-ไม่พบว่ามีกรรมสิทธิ์ในที่ดิน อำเภอสันทราย จังหวัดเชียงใหม่
'-ไม่พบว่ามีกรรมสิทธิ์ในที่ดิน อำเภอเวียงป่าเป้า จังหวัดเชียงราย
'-ไม่พบว่ามีกรรมสิทธิ์ในที่ดิน อำเภอสันทราย จังหวัดเชียงใหม่
'-ไม่พบว่ามีกรรมสิทธิ์ในที่ดิน อำเภอแม่ลาน้อย จังหวัดแม่ฮ่องสอน
'-ไม่พบว่ามีกรรมสิทธิ์ในที่ดิน อำเภอสันทราย จังหวัดเชียงใหม่
'-พบว่ามีกรรมสิทธิ์ในที่ดินเลขโฉนด 25024 เลขที่ดิน 1248 หน้าสำรวจ 1422 ตำบลทรายมูล อำเภอสันกำแพง จังหวัดเชียงใหม่</v>
          </cell>
          <cell r="BR675"/>
          <cell r="BS675"/>
          <cell r="BT675">
            <v>4</v>
          </cell>
          <cell r="BU675">
            <v>4</v>
          </cell>
          <cell r="BV675"/>
          <cell r="BW675"/>
          <cell r="BX675"/>
          <cell r="BY675" t="str">
            <v>1.ด.ต.ธวัช  สงวนศักดิ์
2.นางอุดมศรี สงวนศักดิ์
3.ด.ต.ทวี สุมาลัย
4.ด.ต.หญิงธัญญ์ธิตา  พงศ์พรรัฐกุล</v>
          </cell>
          <cell r="BZ675" t="str">
            <v>จำเลยที่ 1
คู่สมรสจำเลยที่ 1
จำเลยที่ 2
จำเลยที่ 3</v>
          </cell>
          <cell r="CA675" t="str">
            <v>3-5401-00084-30-3
3-5007-00476-77-6
3-5201-01512-98-8
3-5013-00750-57-0</v>
          </cell>
          <cell r="CB675" t="str">
            <v>-ไม่พบว่ามีกรรมสิทธิ์ในที่ดิน อ.สันทราย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-พบว่ามีกรรมสิทธิ์ในที่ดินโฉนดเลขที่  49311 เลขที่ดิน 1777  หน้าสำรวจ  4370 ต.แม่สา อ.แม่ริม จ.เชียงใหม่ (ปลอดจำนอง)
-ไม่พบว่ามีกรรมสิทธิ์ในที่ดิน อ.สันทราย จ.เชียงใหม่
-ไม่พบว่ามีกรรมสิทธิ์ในที่ดิน อ.แม่ลาน้อย จ.แม่ฮ่องสอน
-ไม่พบว่ามีกรรมสิทธิ์ในที่ดิน อ.สันทราย จ.เชียงใหม่
'-พบว่ามีกรรมสิทธิ์ในที่ดินเลขโฉนด 25024 เลขที่ดิน 1248 หน้าสำรวจ 1422 ต.ทรายมูล อ.สันกำแพง จ.เชียงใหม่ (ติดจำนองธกส)</v>
          </cell>
          <cell r="CC675" t="str">
            <v>พบทรัพย์</v>
          </cell>
          <cell r="CD675"/>
          <cell r="CE675">
            <v>4</v>
          </cell>
          <cell r="CF675"/>
          <cell r="CG675"/>
          <cell r="CH675"/>
          <cell r="CI675"/>
          <cell r="CJ675"/>
          <cell r="CK675"/>
          <cell r="CL675"/>
          <cell r="CM675"/>
          <cell r="CN675"/>
          <cell r="CO675"/>
          <cell r="CP675"/>
          <cell r="CQ675"/>
          <cell r="CR675"/>
          <cell r="CS675"/>
          <cell r="CT675"/>
          <cell r="CU675"/>
          <cell r="CV675"/>
          <cell r="CW675"/>
          <cell r="CX675"/>
          <cell r="CY675"/>
          <cell r="CZ675"/>
        </row>
        <row r="676">
          <cell r="B676">
            <v>671</v>
          </cell>
          <cell r="C676">
            <v>29</v>
          </cell>
          <cell r="D676">
            <v>5</v>
          </cell>
          <cell r="E676">
            <v>2563</v>
          </cell>
          <cell r="F676">
            <v>821952002433</v>
          </cell>
          <cell r="G676" t="str">
            <v>นาย</v>
          </cell>
          <cell r="H676" t="str">
            <v>พฤฒ</v>
          </cell>
          <cell r="I676" t="str">
            <v>วันทอง</v>
          </cell>
          <cell r="J676"/>
          <cell r="K676" t="str">
            <v>สันกำแพง</v>
          </cell>
          <cell r="L676"/>
          <cell r="M676"/>
          <cell r="N676"/>
          <cell r="O676"/>
          <cell r="P676"/>
          <cell r="Q676"/>
          <cell r="R676" t="str">
            <v>จังหวัดเชียงใหม่</v>
          </cell>
          <cell r="S676" t="str">
            <v>ผบ.764</v>
          </cell>
          <cell r="T676">
            <v>2554</v>
          </cell>
          <cell r="U676" t="str">
            <v>ผบ.845</v>
          </cell>
          <cell r="V676">
            <v>2554</v>
          </cell>
          <cell r="W676"/>
          <cell r="X676"/>
          <cell r="Y676"/>
          <cell r="Z676"/>
          <cell r="AA676"/>
          <cell r="AB676"/>
          <cell r="AC676"/>
          <cell r="AD676"/>
          <cell r="AE676"/>
          <cell r="AF676"/>
          <cell r="AG676"/>
          <cell r="AH676"/>
          <cell r="AI676"/>
          <cell r="AJ676"/>
          <cell r="AK676"/>
          <cell r="AL676"/>
          <cell r="AM676"/>
          <cell r="AN676"/>
          <cell r="AO676"/>
          <cell r="AP676"/>
          <cell r="AQ676"/>
          <cell r="AR676"/>
          <cell r="AS676"/>
          <cell r="AT676"/>
          <cell r="AU676"/>
          <cell r="AV676"/>
          <cell r="AW676"/>
          <cell r="AX676"/>
          <cell r="AY676"/>
          <cell r="AZ676"/>
          <cell r="BA676"/>
          <cell r="BB676"/>
          <cell r="BC676" t="str">
            <v>สารุทธ์</v>
          </cell>
          <cell r="BD676"/>
          <cell r="BE676"/>
          <cell r="BF676" t="str">
            <v>ศูนย์ 2</v>
          </cell>
          <cell r="BG676"/>
          <cell r="BH676">
            <v>0</v>
          </cell>
          <cell r="BI676" t="str">
            <v>นายพฤฒ   วันทอง</v>
          </cell>
          <cell r="BJ676"/>
          <cell r="BK676"/>
          <cell r="BL676"/>
          <cell r="BM676"/>
          <cell r="BN676" t="str">
            <v>1.นายพฤต  วันทอง
2.นางอรศิริ  วันทอง
3.นายอภิชา  กิจประภากร
4.นางยุพิน  กิจประภากร</v>
          </cell>
          <cell r="BO676" t="str">
            <v>ผู้กู้ (ล.1)
คู่สมรส (ล.1)
ผู้ค้ำประกัน (ล.2)
คู๋สมรส (ล.2)</v>
          </cell>
          <cell r="BP676" t="str">
            <v>3-5099-00236-14-9
3-5013-00600-87-0
3-5005-00121-25-7
3-1901-00207-12-3</v>
          </cell>
          <cell r="BQ676" t="str">
            <v>-ไม่พบว่ามีกรรมสิทธิ์ในที่ดิน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cell r="BR676"/>
          <cell r="BS676"/>
          <cell r="BT676"/>
          <cell r="BU676"/>
          <cell r="BV676"/>
          <cell r="BW676"/>
          <cell r="BX676"/>
          <cell r="BY676"/>
          <cell r="BZ676"/>
          <cell r="CA676"/>
          <cell r="CB676"/>
          <cell r="CC676"/>
          <cell r="CD676"/>
          <cell r="CE676"/>
          <cell r="CF676"/>
          <cell r="CG676"/>
          <cell r="CH676"/>
          <cell r="CI676"/>
          <cell r="CJ676"/>
          <cell r="CK676"/>
          <cell r="CL676"/>
          <cell r="CM676"/>
          <cell r="CN676"/>
          <cell r="CO676"/>
          <cell r="CP676"/>
          <cell r="CQ676"/>
          <cell r="CR676"/>
          <cell r="CS676"/>
          <cell r="CT676"/>
          <cell r="CU676"/>
          <cell r="CV676"/>
          <cell r="CW676"/>
          <cell r="CX676"/>
          <cell r="CY676"/>
          <cell r="CZ676"/>
        </row>
        <row r="677">
          <cell r="B677">
            <v>672</v>
          </cell>
          <cell r="C677">
            <v>29</v>
          </cell>
          <cell r="D677">
            <v>5</v>
          </cell>
          <cell r="E677">
            <v>2563</v>
          </cell>
          <cell r="F677">
            <v>822551006429</v>
          </cell>
          <cell r="G677" t="str">
            <v>ด.ต.</v>
          </cell>
          <cell r="H677" t="str">
            <v>ณัฐวุฒิ</v>
          </cell>
          <cell r="I677" t="str">
            <v>อุ่นเรือน</v>
          </cell>
          <cell r="J677"/>
          <cell r="K677" t="str">
            <v>ดอยสะเก็ด</v>
          </cell>
          <cell r="L677"/>
          <cell r="M677"/>
          <cell r="N677"/>
          <cell r="O677"/>
          <cell r="P677"/>
          <cell r="Q677"/>
          <cell r="R677" t="str">
            <v>จังหวัดเชียงใหม่</v>
          </cell>
          <cell r="S677" t="str">
            <v>ผบ.242</v>
          </cell>
          <cell r="T677">
            <v>2554</v>
          </cell>
          <cell r="U677" t="str">
            <v>ผบ.438</v>
          </cell>
          <cell r="V677">
            <v>2554</v>
          </cell>
          <cell r="W677"/>
          <cell r="X677"/>
          <cell r="Y677"/>
          <cell r="Z677"/>
          <cell r="AA677"/>
          <cell r="AB677"/>
          <cell r="AC677"/>
          <cell r="AD677"/>
          <cell r="AE677"/>
          <cell r="AF677"/>
          <cell r="AG677"/>
          <cell r="AH677"/>
          <cell r="AI677"/>
          <cell r="AJ677"/>
          <cell r="AK677"/>
          <cell r="AL677"/>
          <cell r="AM677"/>
          <cell r="AN677"/>
          <cell r="AO677"/>
          <cell r="AP677"/>
          <cell r="AQ677"/>
          <cell r="AR677"/>
          <cell r="AS677"/>
          <cell r="AT677"/>
          <cell r="AU677"/>
          <cell r="AV677"/>
          <cell r="AW677"/>
          <cell r="AX677"/>
          <cell r="AY677"/>
          <cell r="AZ677"/>
          <cell r="BA677"/>
          <cell r="BB677" t="str">
            <v>สืบเฉพาะขนส่ง</v>
          </cell>
          <cell r="BC677" t="str">
            <v>สารุทธ์</v>
          </cell>
          <cell r="BD677"/>
          <cell r="BE677"/>
          <cell r="BF677" t="str">
            <v>ศูนย์ 2</v>
          </cell>
          <cell r="BG677"/>
          <cell r="BH677">
            <v>0</v>
          </cell>
          <cell r="BI677" t="str">
            <v>ด.ต.ณัฐวุฒิ   อุ่นเรือน</v>
          </cell>
          <cell r="BJ677"/>
          <cell r="BK677"/>
          <cell r="BL677"/>
          <cell r="BM677"/>
          <cell r="BN677" t="str">
            <v>1.ด.ต.ณัฐวุฒิ  อุ่นเรือน
2.ร.ต.ท.พรหมขัติแก้ว
3.นางฉวีวรรณ  พาสันติราษฎร์</v>
          </cell>
          <cell r="BO677" t="str">
            <v>ผู้กู้
ผู้ค้ำประกัน (ล.2)
คู่สมรส (ล.2)</v>
          </cell>
          <cell r="BP677" t="str">
            <v>3-5099-00319-04-4
3-5014-00002-77-0
3-5007-00488-97-9</v>
          </cell>
          <cell r="BQ677"/>
          <cell r="BR677"/>
          <cell r="BS677"/>
          <cell r="BT677"/>
          <cell r="BU677"/>
          <cell r="BV677"/>
          <cell r="BW677"/>
          <cell r="BX677"/>
          <cell r="BY677"/>
          <cell r="BZ677"/>
          <cell r="CA677"/>
          <cell r="CB677"/>
          <cell r="CC677"/>
          <cell r="CD677"/>
          <cell r="CE677"/>
          <cell r="CF677"/>
          <cell r="CG677"/>
          <cell r="CH677"/>
          <cell r="CI677"/>
          <cell r="CJ677"/>
          <cell r="CK677"/>
          <cell r="CL677"/>
          <cell r="CM677"/>
          <cell r="CN677"/>
          <cell r="CO677"/>
          <cell r="CP677"/>
          <cell r="CQ677"/>
          <cell r="CR677"/>
          <cell r="CS677"/>
          <cell r="CT677"/>
          <cell r="CU677"/>
          <cell r="CV677"/>
          <cell r="CW677"/>
          <cell r="CX677"/>
          <cell r="CY677"/>
          <cell r="CZ677"/>
        </row>
        <row r="678">
          <cell r="B678">
            <v>673</v>
          </cell>
          <cell r="C678"/>
          <cell r="D678"/>
          <cell r="E678"/>
          <cell r="F678">
            <v>800026363476</v>
          </cell>
          <cell r="G678" t="str">
            <v>นาย</v>
          </cell>
          <cell r="H678" t="str">
            <v>วีรวัฒน์</v>
          </cell>
          <cell r="I678" t="str">
            <v>เข้มแข็ง</v>
          </cell>
          <cell r="J678">
            <v>3820200004872</v>
          </cell>
          <cell r="K678" t="str">
            <v>สารภี</v>
          </cell>
          <cell r="L678" t="str">
            <v>เชียงใหม่ 3</v>
          </cell>
          <cell r="M678">
            <v>8</v>
          </cell>
          <cell r="N678" t="str">
            <v>พัฒนากลุ่มอาชีพ (ชพค.)</v>
          </cell>
          <cell r="O678" t="str">
            <v>1.บุคคลค้ำประกัน</v>
          </cell>
          <cell r="P678"/>
          <cell r="Q678"/>
          <cell r="R678" t="str">
            <v>จังหวัดเชียงใหม่</v>
          </cell>
          <cell r="S678" t="str">
            <v>ผบ.3460</v>
          </cell>
          <cell r="T678">
            <v>2561</v>
          </cell>
          <cell r="U678" t="str">
            <v>ผบ.111</v>
          </cell>
          <cell r="V678">
            <v>2562</v>
          </cell>
          <cell r="W678"/>
          <cell r="X678"/>
          <cell r="Y678"/>
          <cell r="Z678">
            <v>25</v>
          </cell>
          <cell r="AA678">
            <v>1</v>
          </cell>
          <cell r="AB678">
            <v>2562</v>
          </cell>
          <cell r="AC678"/>
          <cell r="AD678"/>
          <cell r="AE678"/>
          <cell r="AF678"/>
          <cell r="AG678"/>
          <cell r="AH678"/>
          <cell r="AI678"/>
          <cell r="AJ678"/>
          <cell r="AK678"/>
          <cell r="AL678"/>
          <cell r="AM678"/>
          <cell r="AN678"/>
          <cell r="AO678"/>
          <cell r="AP678"/>
          <cell r="AQ678"/>
          <cell r="AR678"/>
          <cell r="AS678"/>
          <cell r="AT678"/>
          <cell r="AU678"/>
          <cell r="AV678"/>
          <cell r="AW678"/>
          <cell r="AX678"/>
          <cell r="AY678"/>
          <cell r="AZ678"/>
          <cell r="BA678"/>
          <cell r="BB678"/>
          <cell r="BC678" t="str">
            <v>ธนกร 
เกศินี (สืบ)</v>
          </cell>
          <cell r="BD678"/>
          <cell r="BE678"/>
          <cell r="BF678"/>
          <cell r="BG678"/>
          <cell r="BH678">
            <v>823761010341</v>
          </cell>
          <cell r="BI678" t="str">
            <v>นายวีรวัฒน์   เข้มแข็ง</v>
          </cell>
          <cell r="BJ678"/>
          <cell r="BK678"/>
          <cell r="BL678"/>
          <cell r="BM678"/>
          <cell r="BN678" t="str">
            <v>1.นายวีรวัฒน์  เข้มแข็ง
2.นายพุธชรัช  อรรถวสุ
3.นางศิรพัชร์  ขันทสีมา หรือนางสาวอาภาพัชร์  ถูกจิตต์
4.นายศิโรตม์  เดชะ</v>
          </cell>
          <cell r="BO678" t="str">
            <v xml:space="preserve">ผู้กู้
ผู้ค้ำประกัน (ล.2)
ผู้ค้ำประกัน (ล.3)
ผู้ค้ำประกัน (ล.4)
</v>
          </cell>
          <cell r="BP678" t="str">
            <v>3820200004872
3102000943423
3569900051181
5500100007763</v>
          </cell>
          <cell r="BQ678"/>
          <cell r="BR678"/>
          <cell r="BS678"/>
          <cell r="BT678"/>
          <cell r="BU678"/>
          <cell r="BV678"/>
          <cell r="BW678"/>
          <cell r="BX678"/>
          <cell r="BY678" t="str">
            <v>1.นายวีรวัฒน์  เข้มแข็ง
2.นายพุธชรัช  อรรถวสุ
3.นางศิรพัชร์  ขันทสีมา หรือนางสาวอาภาพัชร์  ถูกจิตต์
4.นายภัทรพงษ์  ขันทสีมา
5.นายศิโรตม์  เดชะ</v>
          </cell>
          <cell r="BZ678" t="str">
            <v xml:space="preserve">ผู้กู้
ผู้ค้ำประกัน (ล.2)
ผู้ค้ำประกัน (ล.3)
คู่สมรส (ล.3)
ผู้ค้ำประกัน (ล.4)
</v>
          </cell>
          <cell r="CA678" t="str">
            <v>3820200004872
3102000943423
3569900051181
1501100099933
5500100007763</v>
          </cell>
          <cell r="CB678" t="str">
            <v>-ไม่พบว่ามีกรรมสิทิ์ในที่ดิน อ.สารภี จ.เชียงใหม่
-ไม่พบว่ามีกรรมสิทิ์ในที่ดิน อ.เมือง จ.ภูเก็ต
-ไม่พบว่ามีกรรมสิทิ์ในที่ดิน อ.เวียงแหง จ.เชียงใหม่
-ไม่พบว่ามีกรรมสิทิ์ในที่ดิน อ.หางดง จ.เชียงใหม่
-ไม่พบว่ามีกรรมสิทิ์ในที่ดิน อ.สารภี จ.เชียงใหม่
-ไม่พบว่ามีกรรมสิทิ์ในที่ดิน อ.หางดง จ.เชียงใหม่
-ไม่พบว่ามีกรรมสิทิ์ในที่ดิน อ.เมือง จ.กระบี่
-ไม่พบว่ามีกรรมสิทิ์ในที่ดิน อ.สารภี จ.เชียงใหม่
-ไม่พบว่ามีกรรมสิทิ์ในที่ดิน อ.พร้าว จ.เชียงใหม่
-ไม่พบว่ามีกรรมสิทิ์ในที่ดิน อ.เมือง จ.พะเยา
-ไม่พบว่ามีกรรมสิทิ์ในที่ดิน อ.สารภี จ.เชียงใหม่
-ไม่พบว่ามีกรรมสิทิ์ในที่ดิน อ.สารภี จ.เชียงใหม่
-ไม่พบว่ามีกรรมสิทิ์ในที่ดิน อ.เมือง จ.ลำพูน</v>
          </cell>
          <cell r="CC678"/>
          <cell r="CD678" t="str">
            <v>ไม่พบ</v>
          </cell>
          <cell r="CE678">
            <v>5</v>
          </cell>
          <cell r="CF678"/>
          <cell r="CG678"/>
          <cell r="CH678"/>
          <cell r="CI678"/>
          <cell r="CJ678"/>
          <cell r="CK678"/>
          <cell r="CL678"/>
          <cell r="CM678"/>
          <cell r="CN678"/>
          <cell r="CO678"/>
          <cell r="CP678"/>
          <cell r="CQ678"/>
          <cell r="CR678"/>
          <cell r="CS678"/>
          <cell r="CT678"/>
          <cell r="CU678"/>
          <cell r="CV678"/>
          <cell r="CW678"/>
          <cell r="CX678">
            <v>243333</v>
          </cell>
          <cell r="CY678"/>
          <cell r="CZ678"/>
        </row>
        <row r="679">
          <cell r="B679">
            <v>674</v>
          </cell>
          <cell r="C679">
            <v>29</v>
          </cell>
          <cell r="D679">
            <v>5</v>
          </cell>
          <cell r="E679">
            <v>2563</v>
          </cell>
          <cell r="F679">
            <v>800084684714</v>
          </cell>
          <cell r="G679" t="str">
            <v>กลุ่มเกษตรทำไร่โปงทุ่ง</v>
          </cell>
          <cell r="H679"/>
          <cell r="I679"/>
          <cell r="J679"/>
          <cell r="K679" t="str">
            <v>ดอยเต่า</v>
          </cell>
          <cell r="L679" t="str">
            <v>เชียงใหม่ 3</v>
          </cell>
          <cell r="M679">
            <v>8</v>
          </cell>
          <cell r="N679"/>
          <cell r="O679"/>
          <cell r="P679"/>
          <cell r="Q679"/>
          <cell r="R679" t="str">
            <v>จังหวัดฮอด</v>
          </cell>
          <cell r="S679" t="str">
            <v>ผบ.1240</v>
          </cell>
          <cell r="T679">
            <v>2559</v>
          </cell>
          <cell r="U679" t="str">
            <v>ผบ.1470</v>
          </cell>
          <cell r="V679">
            <v>2559</v>
          </cell>
          <cell r="W679"/>
          <cell r="X679"/>
          <cell r="Y679"/>
          <cell r="Z679"/>
          <cell r="AA679"/>
          <cell r="AB679"/>
          <cell r="AC679"/>
          <cell r="AD679"/>
          <cell r="AE679"/>
          <cell r="AF679"/>
          <cell r="AG679"/>
          <cell r="AH679"/>
          <cell r="AI679"/>
          <cell r="AJ679"/>
          <cell r="AK679"/>
          <cell r="AL679"/>
          <cell r="AM679"/>
          <cell r="AN679"/>
          <cell r="AO679"/>
          <cell r="AP679"/>
          <cell r="AQ679"/>
          <cell r="AR679"/>
          <cell r="AS679"/>
          <cell r="AT679"/>
          <cell r="AU679"/>
          <cell r="AV679"/>
          <cell r="AW679"/>
          <cell r="AX679"/>
          <cell r="AY679"/>
          <cell r="AZ679"/>
          <cell r="BA679"/>
          <cell r="BB679"/>
          <cell r="BC679" t="str">
            <v>สารุทธ์</v>
          </cell>
          <cell r="BD679"/>
          <cell r="BE679"/>
          <cell r="BF679" t="str">
            <v>ศูนย์ 2</v>
          </cell>
          <cell r="BG679"/>
          <cell r="BH679">
            <v>0</v>
          </cell>
          <cell r="BI679" t="str">
            <v xml:space="preserve">กลุ่มเกษตรทำไร่โปงทุ่ง   </v>
          </cell>
          <cell r="BJ679"/>
          <cell r="BK679"/>
          <cell r="BL679"/>
          <cell r="BM679"/>
          <cell r="BN679" t="str">
            <v>1.กลุ่มเกษตรรทำไร่โปงทุ่ง
2.นายเสาร์คำ  คำภีระ
3.นายนิรัน  ภาวะดี
4.นายชิม  ศิรินุช
5.นางสาวหล้า  แก้วมูล
6.นายประเวช  ป้อน้อย
7.นายผ่าน  โทะยะ
8.นางวิมร  มูลสุข
9.นางลำจวน  ผ่องปัญญา
10.นายโถ  สุขสม
11.นายสำราญ ผ่องปัญญา
12.นางสุพัฒตา  แก้วจา
13.นายไชยรัตฐ  แก้วจา
14.นายสมควร  เขียวแก้ว
15.นางสาวแดง  ค้างคีรี
16.นายคำใส  สมคำ
17.นายสมชาย  โทะยะ
18.นางบุญล้วน  สวรรค์มงคล
19.นายพรมมา  มูลสุข
20.นายวันชัย  ตุ่นเต่ย
21.นายสุทัศน์  คำเป๊ก
22.นางนารี  คำหล้า</v>
          </cell>
          <cell r="BO679" t="str">
            <v>ผู้กู้ (ล.1)
ผู้ค้ำประกัน (ล.2)
ผู้ค้ำประกัน (ล.3)
ผู้ค้ำประกัน (ล.4)
คู่สมรส (ล.4)
ผู้ค้ำประกัน (ล.5)
ผู้ค้ำประกัน (ล.6)
คู่สมรส (ล.6)
ผู้ค้ำประกัน (ล.7)
คู่สมรส (ล.7)
ผู้ค้ำประกัน (ล.8)
ผู้ค้ำประกัน (ล.9)
คู่สมรส (ล.9)
ผู้ค้ำประกัน (ล.10)
คู่สมรส (ล.10)
ผู้ค้ำประกัน (ล.11)
ผู้ค้ำประกัน (ล.12)
คู่สมรส (ล.12)
ผู้ค้ำประกัน (ล.13)
ผู้ค้ำประกัน (ล.14)
ผู้ค้ำประกัน (ล.15)
คู่สมรส (ล.15)</v>
          </cell>
          <cell r="BP679" t="str">
            <v xml:space="preserve">126/2523
3-5017-00171-20-8
3-5017-00172-49-2
3-5104-00377-90-0
3-5017-00169-04-1
3-5017-00241-53-2
3-5017-00168-28-2
3-5017-00170-37-6
3-5017-00165-73-9
3-5017-00166-09-3
3-5017-00166-72-7
3-5017-00167-48-1
3-5017-00169-38-6
3-5017-00167-87-1
2-5017-00017-99-5
3-5017-00168-40-1
3-5017-00168-29-1
5-5017-90000-89-7
3-5017-00170-38-4
3-5017-00168-52-5
3-5017-00218-18-2
3-5017-00169-54-8
</v>
          </cell>
          <cell r="BQ679"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8267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1110 , 8526 , 8527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7546 , 7569 , 7583 ตำบลโปงทุ่ง อำเภอดอยเต่า จังหวัดเชียงใหม่ , นส. 3 ก 21, 70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8519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736 , 8250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679"/>
          <cell r="BS679"/>
          <cell r="BT679"/>
          <cell r="BU679"/>
          <cell r="BV679"/>
          <cell r="BW679"/>
          <cell r="BX679"/>
          <cell r="BY679"/>
          <cell r="BZ679"/>
          <cell r="CA679"/>
          <cell r="CB679"/>
          <cell r="CC679"/>
          <cell r="CD679"/>
          <cell r="CE679"/>
          <cell r="CF679"/>
          <cell r="CG679"/>
          <cell r="CH679"/>
          <cell r="CI679"/>
          <cell r="CJ679"/>
          <cell r="CK679"/>
          <cell r="CL679"/>
          <cell r="CM679"/>
          <cell r="CN679"/>
          <cell r="CO679"/>
          <cell r="CP679"/>
          <cell r="CQ679"/>
          <cell r="CR679"/>
          <cell r="CS679"/>
          <cell r="CT679"/>
          <cell r="CU679"/>
          <cell r="CV679"/>
          <cell r="CW679"/>
          <cell r="CX679"/>
          <cell r="CY679"/>
          <cell r="CZ679"/>
        </row>
        <row r="680">
          <cell r="B680">
            <v>675</v>
          </cell>
          <cell r="C680">
            <v>29</v>
          </cell>
          <cell r="D680">
            <v>5</v>
          </cell>
          <cell r="E680">
            <v>2563</v>
          </cell>
          <cell r="F680">
            <v>821952008851</v>
          </cell>
          <cell r="G680" t="str">
            <v>นาย</v>
          </cell>
          <cell r="H680" t="str">
            <v>กิตต์รัตน์</v>
          </cell>
          <cell r="I680" t="str">
            <v>อนุมาตรฉิมพลี</v>
          </cell>
          <cell r="J680"/>
          <cell r="K680" t="str">
            <v>สันกำแพง</v>
          </cell>
          <cell r="L680"/>
          <cell r="M680"/>
          <cell r="N680" t="str">
            <v>สินเชื่อเพื่อพัฒนากลุ่มอาชีพ</v>
          </cell>
          <cell r="O680"/>
          <cell r="P680"/>
          <cell r="Q680"/>
          <cell r="R680" t="str">
            <v>จังหวัดเชียงใหม่</v>
          </cell>
          <cell r="S680" t="str">
            <v>ผบ.2109</v>
          </cell>
          <cell r="T680">
            <v>2562</v>
          </cell>
          <cell r="U680" t="str">
            <v>ผบ.1119</v>
          </cell>
          <cell r="V680">
            <v>2563</v>
          </cell>
          <cell r="W680"/>
          <cell r="X680"/>
          <cell r="Y680"/>
          <cell r="Z680"/>
          <cell r="AA680"/>
          <cell r="AB680"/>
          <cell r="AC680"/>
          <cell r="AD680"/>
          <cell r="AE680"/>
          <cell r="AF680"/>
          <cell r="AG680"/>
          <cell r="AH680"/>
          <cell r="AI680"/>
          <cell r="AJ680"/>
          <cell r="AK680"/>
          <cell r="AL680"/>
          <cell r="AM680"/>
          <cell r="AN680"/>
          <cell r="AO680"/>
          <cell r="AP680"/>
          <cell r="AQ680"/>
          <cell r="AR680"/>
          <cell r="AS680"/>
          <cell r="AT680"/>
          <cell r="AU680"/>
          <cell r="AV680"/>
          <cell r="AW680"/>
          <cell r="AX680"/>
          <cell r="AY680"/>
          <cell r="AZ680"/>
          <cell r="BA680"/>
          <cell r="BB680"/>
          <cell r="BC680" t="str">
            <v>สารุทธ์</v>
          </cell>
          <cell r="BD680"/>
          <cell r="BE680"/>
          <cell r="BF680" t="str">
            <v>ศูนย์ 2</v>
          </cell>
          <cell r="BG680"/>
          <cell r="BH680">
            <v>0</v>
          </cell>
          <cell r="BI680" t="str">
            <v>นายกิตต์รัตน์   อนุมาตรฉิมพลี</v>
          </cell>
          <cell r="BJ680"/>
          <cell r="BK680"/>
          <cell r="BL680"/>
          <cell r="BM680"/>
          <cell r="BN680" t="str">
            <v>1.นายกิตติรัตน์  อนุมาตรฉิมพลี
2.นางวิไลพร  อนุมาตรฉิมพลี
3.จ.อ.สุเทพ  เนียมศรี
4.นางไพรินทร์  เนียมศรี
5.พ.อ.อ.บรรจง พุฒประทุม
6.นางวรางคณา  พุฒประทุม
7.นายปิยะวัฒน์  สุขสันต์
8.นางสาวณัฐิณีน์  เสาร์หมื่น
9.จ.ท.ศิวดล  จันประเสริฐ
10.นางสาววรรณวนัช  ทรัพย์สมบูรณ์
11.พ.อ.อ.ธงชัย  อทุมชาย
12.นางบุณณดา  อทุมชาย</v>
          </cell>
          <cell r="BO680" t="str">
            <v>ผู้กู้
คู่สมรส (ล.1)
ผู้ค้ำประกัน (ล.2)
คู่สมรส (ล.2)
ผู้ค้ำประกัน (ล.3)
คู่สมรส (ล.3)
ผู้ค้ำประกัน (ล.4)
คู่สมรส (ล.4)
ผู้ค้ำประกัน (ล.5)
คู่สมรส (ล.5)
ผู้ค้ำประกัน (ล.6)
คู่สมรส (ล.6)</v>
          </cell>
          <cell r="BP680" t="str">
            <v>3-2499-00204-06-1
3-5099-00357-86-8
3-5099-00809-00-9
3-5099-00783-59-0
3-5007-00088-33-4
3-6301-00030-11-3
3-5001-00479-69-3
3-5099-00594-97-5
1-1006-99002-06-8
1-1020-00618-54-2
3-5604-00165-65-1
3-5208-00435-32-0</v>
          </cell>
          <cell r="BQ680" t="str">
            <v>-ไม่พบกรรมสิทธิ์ในที่ดินอ.เมืองเชียงใหม่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v>
          </cell>
          <cell r="BR680" t="str">
            <v>พบ</v>
          </cell>
          <cell r="BS680" t="str">
            <v>ไม่พบ
พบ
พบ
พบ
พบ
พบ
ไม่พบ
พบ
พบ
พบ
พบ
พบ</v>
          </cell>
          <cell r="BT680">
            <v>12</v>
          </cell>
          <cell r="BU680"/>
          <cell r="BV680"/>
          <cell r="BW680"/>
          <cell r="BX680"/>
          <cell r="BY680" t="str">
            <v>1.พ.อ.อ.กิตติรัตน์  อนุมาตรฉิมพลี
2.นางสาววิไลพร  พิรุณปราโมทย์
3.พ.อ.อ.บรรจง  พุฒประทุม
4.นางวรางคณา   พุฒประทุม
5.พ.อ.อ.ปิยะวัฒน์  สุขสันติ์
6.นางสาวณัฐิณีน์  สุขสันติ์
7.นายศิวดล  จั่นประเสริฐ
8.นางสาววรรณวนัช  ทรัพย์สมบูรณ์
9.พ.อ.อ.ธงชัย  อุทุมชาย</v>
          </cell>
          <cell r="BZ680" t="str">
            <v xml:space="preserve">จำเลยที่ 1
คู่สมรสจำเลยที่ 1
จำเลยที่ 3
คู่สมรสจำเลยที่ 3
จำเลยที่ 4
คู่สมรสจำเลยที่ 4
จำเลยที่ 5
คู่สมรสจำเลยที่ 5
จำเลยที่ 6
</v>
          </cell>
          <cell r="CA680" t="str">
            <v>3-2499-00204-06-1
3-5099-00357-86-8
3-5007-00088-33-4
3-6301-00030-11-3
3-5001-00479-69-3
3-5099-00594-97-5
1-1006-99002-06-8
1-1020-00618-54-2
3-5604-00165-65-1</v>
          </cell>
          <cell r="CB680" t="str">
            <v>-ไม่พบว่ามีกรรมสิทธิ์ในที่ดิน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อ.สันกำแพง จ.เชียงใหม่
-ไม่พบว่ามีกรรมสิทธิ์ในที่ดิน อ.เมืองเชียงใหม่ จ.เชียงใหม่</v>
          </cell>
          <cell r="CC680" t="str">
            <v>ไม่พบ</v>
          </cell>
          <cell r="CD680"/>
          <cell r="CE680"/>
          <cell r="CF680"/>
          <cell r="CG680"/>
          <cell r="CH680"/>
          <cell r="CI680"/>
          <cell r="CJ680"/>
          <cell r="CK680"/>
          <cell r="CL680"/>
          <cell r="CM680"/>
          <cell r="CN680"/>
          <cell r="CO680"/>
          <cell r="CP680"/>
          <cell r="CQ680"/>
          <cell r="CR680"/>
          <cell r="CS680"/>
          <cell r="CT680"/>
          <cell r="CU680"/>
          <cell r="CV680"/>
          <cell r="CW680"/>
          <cell r="CX680"/>
          <cell r="CY680"/>
          <cell r="CZ680"/>
        </row>
        <row r="681">
          <cell r="B681">
            <v>676</v>
          </cell>
          <cell r="C681">
            <v>29</v>
          </cell>
          <cell r="D681">
            <v>5</v>
          </cell>
          <cell r="E681">
            <v>2563</v>
          </cell>
          <cell r="F681">
            <v>800020874031</v>
          </cell>
          <cell r="G681" t="str">
            <v>นางสาว</v>
          </cell>
          <cell r="H681" t="str">
            <v>ณรัชช์อร</v>
          </cell>
          <cell r="I681" t="str">
            <v>พัชรอมรพันธ์</v>
          </cell>
          <cell r="J681"/>
          <cell r="K681" t="str">
            <v>บวกครกหลวง</v>
          </cell>
          <cell r="L681"/>
          <cell r="M681"/>
          <cell r="N681"/>
          <cell r="O681"/>
          <cell r="P681"/>
          <cell r="Q681"/>
          <cell r="R681" t="str">
            <v>จังหวัดเชียงใหม่</v>
          </cell>
          <cell r="S681" t="str">
            <v>ผบ.57</v>
          </cell>
          <cell r="T681">
            <v>2562</v>
          </cell>
          <cell r="U681" t="str">
            <v>ผบ.656</v>
          </cell>
          <cell r="V681">
            <v>2562</v>
          </cell>
          <cell r="W681"/>
          <cell r="X681"/>
          <cell r="Y681"/>
          <cell r="Z681"/>
          <cell r="AA681"/>
          <cell r="AB681"/>
          <cell r="AC681"/>
          <cell r="AD681"/>
          <cell r="AE681"/>
          <cell r="AF681"/>
          <cell r="AG681"/>
          <cell r="AH681"/>
          <cell r="AI681"/>
          <cell r="AJ681"/>
          <cell r="AK681"/>
          <cell r="AL681"/>
          <cell r="AM681"/>
          <cell r="AN681"/>
          <cell r="AO681"/>
          <cell r="AP681"/>
          <cell r="AQ681"/>
          <cell r="AR681"/>
          <cell r="AS681"/>
          <cell r="AT681"/>
          <cell r="AU681"/>
          <cell r="AV681"/>
          <cell r="AW681"/>
          <cell r="AX681"/>
          <cell r="AY681"/>
          <cell r="AZ681"/>
          <cell r="BA681"/>
          <cell r="BB681"/>
          <cell r="BC681" t="str">
            <v>สารุทธ์</v>
          </cell>
          <cell r="BD681"/>
          <cell r="BE681"/>
          <cell r="BF681" t="str">
            <v>ศูนย์ 2</v>
          </cell>
          <cell r="BG681"/>
          <cell r="BH681">
            <v>0</v>
          </cell>
          <cell r="BI681" t="str">
            <v>นางสาวณรัชช์อร   พัชรอมรพันธ์</v>
          </cell>
          <cell r="BJ681"/>
          <cell r="BK681"/>
          <cell r="BL681"/>
          <cell r="BM681"/>
          <cell r="BN681" t="str">
            <v>1.นางสาวณรัชช์อร  พัชรอมรพันธ์
2.นางสุมาลี  ปัญญาแก้ว
3.นายพิเชษฐ์  ปัญญาแก้ว</v>
          </cell>
          <cell r="BO681" t="str">
            <v>ผู้กู้ (ล.1))
ผู้ค้ำประกัน (ล.2)
คู๋สมรส (ล.2)</v>
          </cell>
          <cell r="BP681" t="str">
            <v>1-5007-00003-21-9
3-5013-00309-95-4
3-5009-01060-12-7</v>
          </cell>
          <cell r="BQ681" t="str">
            <v>-ไม่พบว่ามีกรรมสิทธิ์ในที่ดิน อำเภอเชียงดาว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v>
          </cell>
          <cell r="BR681"/>
          <cell r="BS681"/>
          <cell r="BT681"/>
          <cell r="BU681"/>
          <cell r="BV681"/>
          <cell r="BW681"/>
          <cell r="BX681"/>
          <cell r="BY681"/>
          <cell r="BZ681"/>
          <cell r="CA681"/>
          <cell r="CB681"/>
          <cell r="CC681"/>
          <cell r="CD681"/>
          <cell r="CE681"/>
          <cell r="CF681"/>
          <cell r="CG681"/>
          <cell r="CH681"/>
          <cell r="CI681"/>
          <cell r="CJ681"/>
          <cell r="CK681"/>
          <cell r="CL681"/>
          <cell r="CM681"/>
          <cell r="CN681"/>
          <cell r="CO681"/>
          <cell r="CP681"/>
          <cell r="CQ681"/>
          <cell r="CR681"/>
          <cell r="CS681"/>
          <cell r="CT681"/>
          <cell r="CU681"/>
          <cell r="CV681"/>
          <cell r="CW681"/>
          <cell r="CX681"/>
          <cell r="CY681"/>
          <cell r="CZ681"/>
        </row>
        <row r="682">
          <cell r="B682">
            <v>677</v>
          </cell>
          <cell r="C682">
            <v>29</v>
          </cell>
          <cell r="D682">
            <v>5</v>
          </cell>
          <cell r="E682">
            <v>2563</v>
          </cell>
          <cell r="F682">
            <v>800031042479</v>
          </cell>
          <cell r="G682" t="str">
            <v>นาย</v>
          </cell>
          <cell r="H682" t="str">
            <v>พิษณุ</v>
          </cell>
          <cell r="I682" t="str">
            <v>ทรายแหลมทอง</v>
          </cell>
          <cell r="J682">
            <v>1550500079181</v>
          </cell>
          <cell r="K682" t="str">
            <v>บิ๊กซี หางดง</v>
          </cell>
          <cell r="L682" t="str">
            <v>เชียงใหม่ 3</v>
          </cell>
          <cell r="M682">
            <v>8</v>
          </cell>
          <cell r="N682" t="str">
            <v>สวัสดิการ</v>
          </cell>
          <cell r="O682" t="str">
            <v>1.บุคคลค้ำประกัน</v>
          </cell>
          <cell r="P682">
            <v>931580.69</v>
          </cell>
          <cell r="Q682">
            <v>14</v>
          </cell>
          <cell r="R682" t="str">
            <v>จังหวัดเชียงใหม่</v>
          </cell>
          <cell r="S682" t="str">
            <v>ผบ.1779</v>
          </cell>
          <cell r="T682">
            <v>2560</v>
          </cell>
          <cell r="U682" t="str">
            <v>ผบ.224</v>
          </cell>
          <cell r="V682">
            <v>2560</v>
          </cell>
          <cell r="W682"/>
          <cell r="X682"/>
          <cell r="Y682"/>
          <cell r="Z682">
            <v>6</v>
          </cell>
          <cell r="AA682">
            <v>11</v>
          </cell>
          <cell r="AB682">
            <v>2560</v>
          </cell>
          <cell r="AC682"/>
          <cell r="AD682"/>
          <cell r="AE682"/>
          <cell r="AF682"/>
          <cell r="AG682"/>
          <cell r="AH682"/>
          <cell r="AI682"/>
          <cell r="AJ682"/>
          <cell r="AK682"/>
          <cell r="AL682"/>
          <cell r="AM682"/>
          <cell r="AN682"/>
          <cell r="AO682"/>
          <cell r="AP682"/>
          <cell r="AQ682"/>
          <cell r="AR682"/>
          <cell r="AS682"/>
          <cell r="AT682"/>
          <cell r="AU682"/>
          <cell r="AV682"/>
          <cell r="AW682"/>
          <cell r="AX682"/>
          <cell r="AY682"/>
          <cell r="AZ682"/>
          <cell r="BA682"/>
          <cell r="BB682"/>
          <cell r="BC682" t="str">
            <v>สารุทธ์</v>
          </cell>
          <cell r="BD682"/>
          <cell r="BE682"/>
          <cell r="BF682" t="str">
            <v>ศูนย์ 2</v>
          </cell>
          <cell r="BG682"/>
          <cell r="BH682">
            <v>823</v>
          </cell>
          <cell r="BI682" t="str">
            <v>นายพิษณุ   ทรายแหลมทอง</v>
          </cell>
          <cell r="BJ682"/>
          <cell r="BK682"/>
          <cell r="BL682"/>
          <cell r="BM682"/>
          <cell r="BN682" t="str">
            <v>1.นายพิษณุ  ทรายแหลมทอง
2.นายดิเรก  มูลโอ๊ต
3.นางสาวนฤมล  กันธิยะ</v>
          </cell>
          <cell r="BO682" t="str">
            <v>ผู้กู้ (ล.1)
ผู้ค้ำประกัน (ล.2)
คู่สมรส (ล.2)</v>
          </cell>
          <cell r="BP682" t="str">
            <v>1-5505-00079-18-1
1-5099-00550-39-4
3-5012-00482-33-6</v>
          </cell>
          <cell r="BQ682"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อำเภอแม่ริม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v>
          </cell>
          <cell r="BR682"/>
          <cell r="BS682"/>
          <cell r="BT682"/>
          <cell r="BU682"/>
          <cell r="BV682"/>
          <cell r="BW682"/>
          <cell r="BX682"/>
          <cell r="BY682" t="str">
            <v>1.นายพิษณุ ทรายแหลมทอง
2.นายดิเรก มูลโอ๊ด</v>
          </cell>
          <cell r="BZ682" t="str">
            <v>จำเลยที่ 1
จำเลยที่ 2</v>
          </cell>
          <cell r="CA682" t="str">
            <v>1-5505-00079-18-1
1-5099-00550-39-4</v>
          </cell>
          <cell r="CB682" t="str">
            <v xml:space="preserve">-ไม่พบว่ามีกรรมสิทธิ์ในที่ดิน อ.ดอยสะเก็ด จ.เชียงใหม่
-ไม่พบว่ามีกรรมสิทธิ์ในที่ดิน อ.แม่ริม จ.เชียงใหม่
-ไม่พบว่ามีกรรมสิทธิ์ในที่ดิน อ.แม่วาง จ.เชียงใหม่
</v>
          </cell>
          <cell r="CC682" t="str">
            <v>ไม่พบทรัพย์</v>
          </cell>
          <cell r="CD682"/>
          <cell r="CE682"/>
          <cell r="CF682"/>
          <cell r="CG682"/>
          <cell r="CH682"/>
          <cell r="CI682"/>
          <cell r="CJ682"/>
          <cell r="CK682"/>
          <cell r="CL682"/>
          <cell r="CM682"/>
          <cell r="CN682"/>
          <cell r="CO682"/>
          <cell r="CP682"/>
          <cell r="CQ682"/>
          <cell r="CR682"/>
          <cell r="CS682"/>
          <cell r="CT682"/>
          <cell r="CU682"/>
          <cell r="CV682"/>
          <cell r="CW682"/>
          <cell r="CX682"/>
          <cell r="CY682"/>
          <cell r="CZ682"/>
        </row>
        <row r="683">
          <cell r="B683">
            <v>678</v>
          </cell>
          <cell r="C683">
            <v>29</v>
          </cell>
          <cell r="D683">
            <v>5</v>
          </cell>
          <cell r="E683">
            <v>2563</v>
          </cell>
          <cell r="F683">
            <v>800057010855</v>
          </cell>
          <cell r="G683" t="str">
            <v>วิสาหกิจชุมชนกลุ่มเลี้ยงสุกร</v>
          </cell>
          <cell r="H683"/>
          <cell r="I683"/>
          <cell r="J683"/>
          <cell r="K683" t="str">
            <v>แม่แจ่ม</v>
          </cell>
          <cell r="L683"/>
          <cell r="M683"/>
          <cell r="N683"/>
          <cell r="O683"/>
          <cell r="P683"/>
          <cell r="Q683"/>
          <cell r="R683" t="str">
            <v>จังหวัดฮอด</v>
          </cell>
          <cell r="S683" t="str">
            <v>ผบ.1554</v>
          </cell>
          <cell r="T683">
            <v>2562</v>
          </cell>
          <cell r="U683" t="str">
            <v>ผบ.347</v>
          </cell>
          <cell r="V683">
            <v>2563</v>
          </cell>
          <cell r="W683"/>
          <cell r="X683"/>
          <cell r="Y683"/>
          <cell r="Z683"/>
          <cell r="AA683"/>
          <cell r="AB683"/>
          <cell r="AC683"/>
          <cell r="AD683"/>
          <cell r="AE683"/>
          <cell r="AF683"/>
          <cell r="AG683"/>
          <cell r="AH683"/>
          <cell r="AI683"/>
          <cell r="AJ683"/>
          <cell r="AK683"/>
          <cell r="AL683"/>
          <cell r="AM683"/>
          <cell r="AN683"/>
          <cell r="AO683"/>
          <cell r="AP683"/>
          <cell r="AQ683"/>
          <cell r="AR683"/>
          <cell r="AS683"/>
          <cell r="AT683"/>
          <cell r="AU683"/>
          <cell r="AV683"/>
          <cell r="AW683"/>
          <cell r="AX683"/>
          <cell r="AY683"/>
          <cell r="AZ683"/>
          <cell r="BA683"/>
          <cell r="BB683" t="str">
            <v>สั่งสืบด่วน (29/2/2567) // รายงานสืบ 22/6/2567</v>
          </cell>
          <cell r="BC683" t="str">
            <v>สารุทธ์</v>
          </cell>
          <cell r="BD683"/>
          <cell r="BE683"/>
          <cell r="BF683" t="str">
            <v>ศูนย์ 2</v>
          </cell>
          <cell r="BG683"/>
          <cell r="BH683">
            <v>0</v>
          </cell>
          <cell r="BI683" t="str">
            <v xml:space="preserve">วิสาหกิจชุมชนกลุ่มเลี้ยงสุกร   </v>
          </cell>
          <cell r="BJ683"/>
          <cell r="BK683"/>
          <cell r="BL683"/>
          <cell r="BM683"/>
          <cell r="BN683" t="str">
            <v>1.วิสาหกิจชุมชนกลุ่มเลี้ยงสุกร
2.นายมณี  ทาอวน
3.นางฝอยทอง  ทาอวน
4.นางคำหน้อย  ถาวร
5.นายถนอม  สมวถา
6.นางภัทราวดี  นะที
7.นางจันทร์ศรี  ศรีจันทร์ดร
8.นายวิศกร  ศรีเรือง
9.นางสาวสุนันทา  เหน่งแดง</v>
          </cell>
          <cell r="BO683" t="str">
            <v>ผู้กู้ (ล.1)
ผู้ค้ำประกัน (ล.2)
คู่สมรส (ล.2)
ผู้ค้ำประกัน (ล.3)
คู่สมรส (ล.3)
ผู้ค้ำประกัน (ล.4)
ผู้ค้ำประกัน (ล.5)
ผู้ค้ำประกัน (ล.6)
คู่สมรส (ล.6)</v>
          </cell>
          <cell r="BP683" t="str">
            <v>6-50-03-01/1-0044
3-5003-00243-23-5
3-5003-00168-92-6
3-5003-00236-43-3
3-5003-00233-69-8
3-5003-00231-10-5
3-5003-00296-68-1
3-5003-00232-59-4
1-5399-00192-78-1</v>
          </cell>
          <cell r="BQ683" t="str">
            <v xml:space="preserve">--ไม่พบว่ามีกรรมสิทธิ์ในที่ดิน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340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v>
          </cell>
          <cell r="BR683"/>
          <cell r="BS683"/>
          <cell r="BT683"/>
          <cell r="BU683"/>
          <cell r="BV683"/>
          <cell r="BW683"/>
          <cell r="BX683"/>
          <cell r="BY683" t="str">
            <v>1.นายมณี  ทาอวน
2.นางฝอยทอง ทาอวน
3.นางคำหน้อย  ถาวร
4.นายถนอม  สมวถา
5.นางภัทราวดี  นะที
6.นางจันทร์ศรี  ศรีจันทร์ดร
7.นายวิศกร  ศรีเรือง
8.นางสาวสุนันทา  เหน่งแดง</v>
          </cell>
          <cell r="BZ683" t="str">
            <v>จำเลยที่ 2
คู่สมรสจำเลยที่ 2
จำเลยที่ 3
คู่สมรสจำเลยที่ 3
 จำเลยที่ 4
จำเลยที่ 5
จำเลยที่ 6
คู่สมรสจำเลยที่ 6</v>
          </cell>
          <cell r="CA683" t="str">
            <v>3-5003-00243-23-5
3-5003-00236-43-3
3-5003-00233-69-8
3-5003-00231-10-5
3-5003-00296-68-1
3-5003-00232-59-4
1-5399-00192-78-1
1-5399-00192-78-1</v>
          </cell>
          <cell r="CB683" t="str">
            <v xml:space="preserve">-พบว่ามีกรรมสิทธิ์ในที่ดินเลขโฉนด 340 ตำบลช่างเคิ้ง อำเภอแม่แจ่ม จังหวัดเชียงใหม่ (ติดจำนองธกส.)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อำเภอแม่แจ่ม  จังหวัดเชียงใหม่
-ไม่พบว่ามีกรรมสิทธิ์ในที่ดิน อำเภอเมืองอุตรดิตถ์  จังหวัดอุตรดิตถ์
</v>
          </cell>
          <cell r="CC683"/>
          <cell r="CD683"/>
          <cell r="CE683"/>
          <cell r="CF683"/>
          <cell r="CG683"/>
          <cell r="CH683"/>
          <cell r="CI683"/>
          <cell r="CJ683"/>
          <cell r="CK683"/>
          <cell r="CL683"/>
          <cell r="CM683"/>
          <cell r="CN683"/>
          <cell r="CO683"/>
          <cell r="CP683"/>
          <cell r="CQ683"/>
          <cell r="CR683"/>
          <cell r="CS683"/>
          <cell r="CT683"/>
          <cell r="CU683"/>
          <cell r="CV683"/>
          <cell r="CW683"/>
          <cell r="CX683"/>
          <cell r="CY683"/>
          <cell r="CZ683"/>
        </row>
        <row r="684">
          <cell r="B684">
            <v>679</v>
          </cell>
          <cell r="C684">
            <v>29</v>
          </cell>
          <cell r="D684">
            <v>5</v>
          </cell>
          <cell r="E684">
            <v>2563</v>
          </cell>
          <cell r="F684">
            <v>800017967483</v>
          </cell>
          <cell r="G684" t="str">
            <v>นาย</v>
          </cell>
          <cell r="H684" t="str">
            <v>รณกฤต</v>
          </cell>
          <cell r="I684" t="str">
            <v>เฟื่องฟู</v>
          </cell>
          <cell r="J684"/>
          <cell r="K684" t="str">
            <v>บวกครกหลวง</v>
          </cell>
          <cell r="L684"/>
          <cell r="M684"/>
          <cell r="N684"/>
          <cell r="O684"/>
          <cell r="P684"/>
          <cell r="Q684"/>
          <cell r="R684" t="str">
            <v>จังหวัดเชียงใหม่</v>
          </cell>
          <cell r="S684" t="str">
            <v>ผบ.2564</v>
          </cell>
          <cell r="T684">
            <v>2562</v>
          </cell>
          <cell r="U684" t="str">
            <v>ผบ.622</v>
          </cell>
          <cell r="V684">
            <v>2563</v>
          </cell>
          <cell r="W684"/>
          <cell r="X684"/>
          <cell r="Y684"/>
          <cell r="Z684"/>
          <cell r="AA684"/>
          <cell r="AB684"/>
          <cell r="AC684"/>
          <cell r="AD684"/>
          <cell r="AE684"/>
          <cell r="AF684"/>
          <cell r="AG684"/>
          <cell r="AH684"/>
          <cell r="AI684"/>
          <cell r="AJ684"/>
          <cell r="AK684"/>
          <cell r="AL684"/>
          <cell r="AM684"/>
          <cell r="AN684"/>
          <cell r="AO684"/>
          <cell r="AP684"/>
          <cell r="AQ684"/>
          <cell r="AR684"/>
          <cell r="AS684"/>
          <cell r="AT684"/>
          <cell r="AU684"/>
          <cell r="AV684"/>
          <cell r="AW684"/>
          <cell r="AX684"/>
          <cell r="AY684"/>
          <cell r="AZ684"/>
          <cell r="BA684"/>
          <cell r="BB684"/>
          <cell r="BC684" t="str">
            <v>สารุทธ์</v>
          </cell>
          <cell r="BD684"/>
          <cell r="BE684"/>
          <cell r="BF684" t="str">
            <v>ศูนย์ 2</v>
          </cell>
          <cell r="BG684"/>
          <cell r="BH684">
            <v>0</v>
          </cell>
          <cell r="BI684" t="str">
            <v>นายรณกฤต   เฟื่องฟู</v>
          </cell>
          <cell r="BJ684"/>
          <cell r="BK684"/>
          <cell r="BL684"/>
          <cell r="BM684"/>
          <cell r="BN684" t="str">
            <v>1.นายรณกฤต  เฟื่องฟู
2.นางจงรักษ์  กางกั้น
3.นายอุทัย  บุญตุ้ย
4.นางสาวดาราทอง  วงศ์จักร์
5.นายพัชรพงษ์  เทพธาราทิพย์</v>
          </cell>
          <cell r="BO684" t="str">
            <v>ผู้กู้ (ล.1)
คู่สมรส (ล.1)
ผู้ค้ำประกัน (ล.2)
คู๋สมรส (ล.2)
ผู้ค้ำประกัน (ล.3)</v>
          </cell>
          <cell r="BP684" t="str">
            <v>3-5711-00062-51-3
3-5405-00187-01-1
3-5014-00072-81-6
3-5014-00071-60-7
3-5201-01284-92-6</v>
          </cell>
          <cell r="BQ684"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อำเภอเด่นชัย จังหวัดแพร่
-พบว่ามีกรรมสิทธิ์ในที่ดินเลขโฉนด 43948 , 43198 ตำบลสันนาเม็ง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อำเภอเด่นชัย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-พบว่ามีกรรมสิทธิ์ในที่ดินเลขโฉนด 10780 ตำบลป่าไผ่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อำเภอเมืองลำปาง  จังหวัดลำปาง</v>
          </cell>
          <cell r="BR684"/>
          <cell r="BS684"/>
          <cell r="BT684"/>
          <cell r="BU684"/>
          <cell r="BV684"/>
          <cell r="BW684"/>
          <cell r="BX684"/>
          <cell r="BY684"/>
          <cell r="BZ684"/>
          <cell r="CA684"/>
          <cell r="CB684"/>
          <cell r="CC684"/>
          <cell r="CD684"/>
          <cell r="CE684"/>
          <cell r="CF684"/>
          <cell r="CG684"/>
          <cell r="CH684"/>
          <cell r="CI684"/>
          <cell r="CJ684"/>
          <cell r="CK684"/>
          <cell r="CL684"/>
          <cell r="CM684"/>
          <cell r="CN684"/>
          <cell r="CO684"/>
          <cell r="CP684"/>
          <cell r="CQ684"/>
          <cell r="CR684"/>
          <cell r="CS684"/>
          <cell r="CT684"/>
          <cell r="CU684"/>
          <cell r="CV684"/>
          <cell r="CW684"/>
          <cell r="CX684"/>
          <cell r="CY684"/>
          <cell r="CZ684"/>
        </row>
        <row r="685">
          <cell r="B685">
            <v>680</v>
          </cell>
          <cell r="C685">
            <v>29</v>
          </cell>
          <cell r="D685">
            <v>5</v>
          </cell>
          <cell r="E685">
            <v>2563</v>
          </cell>
          <cell r="F685">
            <v>800026870918</v>
          </cell>
          <cell r="G685" t="str">
            <v>นาย</v>
          </cell>
          <cell r="H685" t="str">
            <v>มนูญ</v>
          </cell>
          <cell r="I685" t="str">
            <v>ถาปินตา</v>
          </cell>
          <cell r="J685"/>
          <cell r="K685" t="str">
            <v>มหาวิทยาลัยเชียงใหม่</v>
          </cell>
          <cell r="L685"/>
          <cell r="M685"/>
          <cell r="N685"/>
          <cell r="O685"/>
          <cell r="P685"/>
          <cell r="Q685"/>
          <cell r="R685" t="str">
            <v>จังหวัดเชียงใหม่</v>
          </cell>
          <cell r="S685" t="str">
            <v>ผบ.165</v>
          </cell>
          <cell r="T685">
            <v>2562</v>
          </cell>
          <cell r="U685" t="str">
            <v>ผบ.566</v>
          </cell>
          <cell r="V685">
            <v>2562</v>
          </cell>
          <cell r="W685"/>
          <cell r="X685"/>
          <cell r="Y685"/>
          <cell r="Z685"/>
          <cell r="AA685"/>
          <cell r="AB685"/>
          <cell r="AC685"/>
          <cell r="AD685"/>
          <cell r="AE685"/>
          <cell r="AF685"/>
          <cell r="AG685"/>
          <cell r="AH685"/>
          <cell r="AI685"/>
          <cell r="AJ685"/>
          <cell r="AK685"/>
          <cell r="AL685"/>
          <cell r="AM685"/>
          <cell r="AN685"/>
          <cell r="AO685"/>
          <cell r="AP685"/>
          <cell r="AQ685"/>
          <cell r="AR685"/>
          <cell r="AS685"/>
          <cell r="AT685"/>
          <cell r="AU685"/>
          <cell r="AV685"/>
          <cell r="AW685"/>
          <cell r="AX685"/>
          <cell r="AY685"/>
          <cell r="AZ685"/>
          <cell r="BA685"/>
          <cell r="BB685" t="str">
            <v>ชะลอสืบทรัพย์ 8/5/2567 อยู่ระหว่างขายทอดตลาด</v>
          </cell>
          <cell r="BC685" t="str">
            <v>สารุทธ์</v>
          </cell>
          <cell r="BD685"/>
          <cell r="BE685"/>
          <cell r="BF685" t="str">
            <v>ศูนย์ 2</v>
          </cell>
          <cell r="BG685"/>
          <cell r="BH685">
            <v>0</v>
          </cell>
          <cell r="BI685" t="str">
            <v>นายมนูญ   ถาปินตา</v>
          </cell>
          <cell r="BJ685"/>
          <cell r="BK685"/>
          <cell r="BL685"/>
          <cell r="BM685"/>
          <cell r="BN685" t="str">
            <v>1.นายมนูญ  ถาปินตา
2.นางจำนงค์  ปลิดตา
3.นายมังกร  ไชยมงคล</v>
          </cell>
          <cell r="BO685" t="str">
            <v>ผู้กู้ (ล.1)
คู่สมรส (ล.1)
ผู้ค้ำประกัน (ล.2)</v>
          </cell>
          <cell r="BP685" t="str">
            <v>3-5001-00024-24-6
3-5014-00413-13-3
3-5099-001041-45-7</v>
          </cell>
          <cell r="BQ685"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เขตบางซื่อ กรุงเทพมหานคร
-พบว่ามีกรรมสิทธิ์ในห้องชุดเลขที่ 1333/324 , 1333/325 , 133/326 , 1333/703 ตำบลวงศ์สว่าง อำเภอบางซื่อ จังหวัดกรุงเทพมหานคร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 นส.3 ก 184 ตำบลช้างเผือก  อำเภอเมืองเชียงใหม่  จังหวัดเชียงใหม่
-พบว่ามีกรรมสิทธิ์ในที่ดินเลขโฉนด 76573 ตำบลบ้านกลาง อำเภอสันป่าตอง  จังหวัดเชียงใหม่</v>
          </cell>
          <cell r="BR685"/>
          <cell r="BS685"/>
          <cell r="BT685"/>
          <cell r="BU685"/>
          <cell r="BV685"/>
          <cell r="BW685"/>
          <cell r="BX685"/>
          <cell r="BY685"/>
          <cell r="BZ685"/>
          <cell r="CA685"/>
          <cell r="CB685"/>
          <cell r="CC685"/>
          <cell r="CD685"/>
          <cell r="CE685"/>
          <cell r="CF685"/>
          <cell r="CG685"/>
          <cell r="CH685"/>
          <cell r="CI685"/>
          <cell r="CJ685"/>
          <cell r="CK685"/>
          <cell r="CL685"/>
          <cell r="CM685"/>
          <cell r="CN685"/>
          <cell r="CO685"/>
          <cell r="CP685"/>
          <cell r="CQ685"/>
          <cell r="CR685"/>
          <cell r="CS685"/>
          <cell r="CT685"/>
          <cell r="CU685"/>
          <cell r="CV685"/>
          <cell r="CW685"/>
          <cell r="CX685"/>
          <cell r="CY685"/>
          <cell r="CZ685"/>
        </row>
        <row r="686">
          <cell r="B686">
            <v>681</v>
          </cell>
          <cell r="C686">
            <v>29</v>
          </cell>
          <cell r="D686">
            <v>5</v>
          </cell>
          <cell r="E686">
            <v>2563</v>
          </cell>
          <cell r="F686">
            <v>800002945965</v>
          </cell>
          <cell r="G686" t="str">
            <v>นาย</v>
          </cell>
          <cell r="H686" t="str">
            <v>สุขสันต์</v>
          </cell>
          <cell r="I686" t="str">
            <v>แสนเขื่อนแก้ว</v>
          </cell>
          <cell r="J686"/>
          <cell r="K686" t="str">
            <v>ดอยเต่า</v>
          </cell>
          <cell r="L686"/>
          <cell r="M686"/>
          <cell r="N686"/>
          <cell r="O686"/>
          <cell r="P686"/>
          <cell r="Q686"/>
          <cell r="R686" t="str">
            <v>จังหวัดฮอด</v>
          </cell>
          <cell r="S686" t="str">
            <v>ผบ.1339</v>
          </cell>
          <cell r="T686">
            <v>2562</v>
          </cell>
          <cell r="U686" t="str">
            <v>ผบ.234</v>
          </cell>
          <cell r="V686">
            <v>2563</v>
          </cell>
          <cell r="W686"/>
          <cell r="X686"/>
          <cell r="Y686"/>
          <cell r="Z686"/>
          <cell r="AA686"/>
          <cell r="AB686"/>
          <cell r="AC686"/>
          <cell r="AD686"/>
          <cell r="AE686"/>
          <cell r="AF686"/>
          <cell r="AG686"/>
          <cell r="AH686"/>
          <cell r="AI686"/>
          <cell r="AJ686"/>
          <cell r="AK686"/>
          <cell r="AL686"/>
          <cell r="AM686"/>
          <cell r="AN686"/>
          <cell r="AO686"/>
          <cell r="AP686"/>
          <cell r="AQ686"/>
          <cell r="AR686"/>
          <cell r="AS686"/>
          <cell r="AT686"/>
          <cell r="AU686"/>
          <cell r="AV686"/>
          <cell r="AW686"/>
          <cell r="AX686"/>
          <cell r="AY686"/>
          <cell r="AZ686"/>
          <cell r="BA686"/>
          <cell r="BB686"/>
          <cell r="BC686" t="str">
            <v>สารุทธ์</v>
          </cell>
          <cell r="BD686"/>
          <cell r="BE686"/>
          <cell r="BF686" t="str">
            <v>ศูนย์ 2</v>
          </cell>
          <cell r="BG686"/>
          <cell r="BH686">
            <v>0</v>
          </cell>
          <cell r="BI686" t="str">
            <v>นายสุขสันต์   แสนเขื่อนแก้ว</v>
          </cell>
          <cell r="BJ686"/>
          <cell r="BK686"/>
          <cell r="BL686"/>
          <cell r="BM686"/>
          <cell r="BN686" t="str">
            <v>1.นายสุขสันต์  แสนเขื่อนแก้ว
2.นางสาวเกศนีย์  ปัญญาศรี
3.นายธุวพัส  คำลือ
4.นางสาววนิดา  ยอดแสงจันทร์</v>
          </cell>
          <cell r="BO686" t="str">
            <v>ผู้กู้ (ล.1)
ผู้ค้ำประกัน (ล.2)
ผู้ค้ำประกัน (ล.3)
คู่สมรส (ล.3)</v>
          </cell>
          <cell r="BP686" t="str">
            <v>3-5710-00143-62-7
3-5002-00394-76-2
3-5604-00160-65-0
3-5002-00853-03-1</v>
          </cell>
          <cell r="BQ686"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จังหวัดเชียงราย
-พบว่ามีกรรมสิทธิ์ในที่ดินเลขโฉนด11817 ตำบลสองแคว อำเภอดอยหล่อ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อำเภอจอมทอง  จังหวัดเชียงใหม่
-ไม่พบว่ามีกรรมสิทธิ์ในที่ดิน อำเภอสบเมย  จังหวัดแม่ฮ่องสอน
-พบว่ามีกรรมสิทธิ์ในที่ดินเลขโฉนด 13610 ตำบลข่วงเปา อำเภอจอมทอง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อำเภอสบเมย  จังหวัดแม่ฮ่องสอน</v>
          </cell>
          <cell r="BR686"/>
          <cell r="BS686" t="str">
            <v>พบทรัพย์</v>
          </cell>
          <cell r="BT686"/>
          <cell r="BU686"/>
          <cell r="BV686"/>
          <cell r="BW686"/>
          <cell r="BX686"/>
          <cell r="BY686" t="str">
            <v>1.ว่าที่ร้อยตรีสุขสันต์ แสนเขื่อนแก้ว
2.นางสาวเกศนีย์ ปัญญาศรี
3.นายธุวพัส คำลือ
4.นางสาววนิดา คำลือ</v>
          </cell>
          <cell r="BZ686" t="str">
            <v>จำเลยที่ 1
จำเลยที่ 2
จำเลยที่ 3
คู่สมรสจำเลยที่ 3</v>
          </cell>
          <cell r="CA686" t="str">
            <v>3-5710-00143-62-7
3-5002-00394-76-2
3-5604-00160-65-0
3-5002-00853-03-1</v>
          </cell>
          <cell r="CB686" t="str">
            <v xml:space="preserve">-ไม่พบว่ามีกรรมสิทธิ์ในที่ดิน อ.แม่สรวย จ.เชียงราย
-พบว่ามีกรรมสิทธิ์ในที่ดิน โฉนดที่ดินเลขที่ 11817 ต.สองแคว อ.ดอยหล่อ จ.เชียงใหม่ (ติดจำนอง ติดอายัด)
-ไม่พบว่ามีกรรมสิทธิ์ในที่ดิน อ.ดอยหล่อ จ.เชียงใหม่
-พบว่ามีกรรมสิทธิ์ในที่ดิน โฉนดที่ดินเลขที่ 13610 ต.ข่วงเปา อ.จอมทอง จ.เชียงใหม่ (ปลอดจำนอง)
-ไม่พบว่ามีกรรมสิทธิ์ในที่ดิน อ.จอมทอง จ.เชียงใหม่
</v>
          </cell>
          <cell r="CC686" t="str">
            <v>พบทรัพย์</v>
          </cell>
          <cell r="CD686"/>
          <cell r="CE686">
            <v>4</v>
          </cell>
          <cell r="CF686">
            <v>1</v>
          </cell>
          <cell r="CG686"/>
          <cell r="CH686"/>
          <cell r="CI686"/>
          <cell r="CJ686"/>
          <cell r="CK686"/>
          <cell r="CL686"/>
          <cell r="CM686"/>
          <cell r="CN686"/>
          <cell r="CO686"/>
          <cell r="CP686"/>
          <cell r="CQ686"/>
          <cell r="CR686"/>
          <cell r="CS686"/>
          <cell r="CT686"/>
          <cell r="CU686"/>
          <cell r="CV686"/>
          <cell r="CW686"/>
          <cell r="CX686"/>
          <cell r="CY686"/>
          <cell r="CZ686"/>
        </row>
        <row r="687">
          <cell r="B687">
            <v>682</v>
          </cell>
          <cell r="C687">
            <v>29</v>
          </cell>
          <cell r="D687">
            <v>5</v>
          </cell>
          <cell r="E687">
            <v>2563</v>
          </cell>
          <cell r="F687">
            <v>822052015713</v>
          </cell>
          <cell r="G687" t="str">
            <v>นาย</v>
          </cell>
          <cell r="H687" t="str">
            <v>วัชรพล</v>
          </cell>
          <cell r="I687" t="str">
            <v>โพธิ์ทอง</v>
          </cell>
          <cell r="J687"/>
          <cell r="K687" t="str">
            <v>สารภี</v>
          </cell>
          <cell r="L687"/>
          <cell r="M687"/>
          <cell r="N687"/>
          <cell r="O687"/>
          <cell r="P687"/>
          <cell r="Q687"/>
          <cell r="R687" t="str">
            <v>จังหวัดเชียงใหม่</v>
          </cell>
          <cell r="S687" t="str">
            <v>ผบ.2561</v>
          </cell>
          <cell r="T687">
            <v>2562</v>
          </cell>
          <cell r="U687" t="str">
            <v>ผบ.2917</v>
          </cell>
          <cell r="V687">
            <v>2562</v>
          </cell>
          <cell r="W687"/>
          <cell r="X687"/>
          <cell r="Y687"/>
          <cell r="Z687"/>
          <cell r="AA687"/>
          <cell r="AB687"/>
          <cell r="AC687"/>
          <cell r="AD687"/>
          <cell r="AE687"/>
          <cell r="AF687"/>
          <cell r="AG687"/>
          <cell r="AH687"/>
          <cell r="AI687"/>
          <cell r="AJ687"/>
          <cell r="AK687"/>
          <cell r="AL687"/>
          <cell r="AM687"/>
          <cell r="AN687"/>
          <cell r="AO687"/>
          <cell r="AP687"/>
          <cell r="AQ687"/>
          <cell r="AR687"/>
          <cell r="AS687"/>
          <cell r="AT687"/>
          <cell r="AU687"/>
          <cell r="AV687"/>
          <cell r="AW687"/>
          <cell r="AX687"/>
          <cell r="AY687"/>
          <cell r="AZ687"/>
          <cell r="BA687"/>
          <cell r="BB687"/>
          <cell r="BC687" t="str">
            <v>สารุทธ์</v>
          </cell>
          <cell r="BD687"/>
          <cell r="BE687"/>
          <cell r="BF687" t="str">
            <v>ศูนย์ 2</v>
          </cell>
          <cell r="BG687"/>
          <cell r="BH687">
            <v>0</v>
          </cell>
          <cell r="BI687" t="str">
            <v>นายวัชรพล   โพธิ์ทอง</v>
          </cell>
          <cell r="BJ687"/>
          <cell r="BK687"/>
          <cell r="BL687"/>
          <cell r="BM687"/>
          <cell r="BN687" t="str">
            <v>1.นายวัชรพล  โพธิ์ทอง
2.นางพรทิพย์  สุขสมัย
3.นายเกียรติศักดิ์  เตชะตน
4.นางดารินทร์  รัตนภิญโญพงษ์
5.นายสมพงศ์  รัตนภิญโญพงษ์
6.นายพัสกร  สายปัญญา
7.นางสาวพิทยาภรณ์  สุรินทร์เซ็ง
8.จ.อ.ศรัณยพงศ์  จันทร์นวล
9.นางสาวพรรณ๊  พิบูลย์
10.นายณรงค์  นิ่มเจริญดี
11.นางสาวจินตนา  กันทวงศ์
12.นางสาวพัชรินทร์  สุรินทร์ธรรม
13.นางสาวพรรณี  คำมูล
14.นายธนากร  อุตมะ
15.นางสาวนภสุพร  ทองหล่อ</v>
          </cell>
          <cell r="BO687" t="str">
            <v>ผู้กู้ (ล.1)
ผู้ค้ำประกัน (ล.2)
คู่สมรส (ล.2)
ผู้ค้ำประกัน (ล.3)
คู่สมรส (ล.3)
ผู้ค้ำประกัน (ล.4)
ผู้ค้ำประกัน (ล.5)
คู่สมรส (ล.5)
ผู้ค้ำประกัน (ล.6)
ผู้ค้ำประกัน (ล.7)
คู่สมรส (ล.7)
ผู้ค้ำประกัน (ล.8)
ผู้ค้ำประกัน (ล.9)
คู่สมรส (ล.9)
ผู้ค้ำประกัน (ล.10)</v>
          </cell>
          <cell r="BP687" t="str">
            <v>3-5804-00038-62-5
3-5014-00608-98-8
3-5701-01072-24-4
3-5019-00166-40-2
3-5014-00202-80-9
3-5205-00037-86-8
3-5014-00620-48-1
3-9099-00072-31-2
3-5001-00287-82-4
3-5019-00182-31-9
3-5015-00468-58-4
3-5019-00195-89-5
3-5211-00047-32-8
3-5007-00303-51-1
3-5702-00474-66-9</v>
          </cell>
          <cell r="BQ687" t="str">
            <v>-พบว่ามีกรรมสิทธิ์ในที่ดินเลขโฉนด 1208 , 2530 , 9630 ตำบลแม่สะเรียง อำเภอแม่สะเรียง จังหวัดแม่ฮ่องสอน
-ไม่พบว่ามีกรรมสิทธิ์ในที่ดิน อำเภอเมืองเชียงใหม่ จังหวัดเชียงใหม่
-ไม่พบว่ามีกรรมสิทธิ์ในที่ดิน อำเภอแม่ริม จังหวัดเชียงใหม่
-ไม่พบว่ามีกรรมสิทธิ์ในที่ดิน อำเภอสารภี จังหวัดเชียงใหม่
-พบว่ามีกรรมสิทธิ์ในที่ดินเลชโฉนด 45942 ตำบลวัดเกต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54706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91693 , 91694 ตำบลหนองหาร อำเภอสันทราย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อำเภอสันทราย จังหวัดเชียงใหม่
-พบว่ามีกรรมสิทธิ์ในที่ดินเลชโฉนด 100638 , 100639 , 100641 , 100642 , 100643 , 82867 , 89559 , 89728 , 89796 , 98444 ตำบลสันผีเสื้อ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21846 ตำบลท่าวังตาล อำเภอสารภี จังหวัดเชียงใหม่
-ไม่พบว่ามีกรรมสิทธิ์ในที่ดิน อำเภอเมืองเชียงใหม่ จังหวัดเชียงใหม่</v>
          </cell>
          <cell r="BR687"/>
          <cell r="BS687"/>
          <cell r="BT687"/>
          <cell r="BU687"/>
          <cell r="BV687"/>
          <cell r="BW687"/>
          <cell r="BX687"/>
          <cell r="BY687"/>
          <cell r="BZ687"/>
          <cell r="CA687"/>
          <cell r="CB687"/>
          <cell r="CC687"/>
          <cell r="CD687"/>
          <cell r="CE687"/>
          <cell r="CF687"/>
          <cell r="CG687"/>
          <cell r="CH687"/>
          <cell r="CI687"/>
          <cell r="CJ687"/>
          <cell r="CK687"/>
          <cell r="CL687"/>
          <cell r="CM687"/>
          <cell r="CN687"/>
          <cell r="CO687"/>
          <cell r="CP687"/>
          <cell r="CQ687"/>
          <cell r="CR687"/>
          <cell r="CS687"/>
          <cell r="CT687"/>
          <cell r="CU687"/>
          <cell r="CV687"/>
          <cell r="CW687"/>
          <cell r="CX687"/>
          <cell r="CY687"/>
          <cell r="CZ687"/>
        </row>
        <row r="688">
          <cell r="B688">
            <v>683</v>
          </cell>
          <cell r="C688">
            <v>29</v>
          </cell>
          <cell r="D688">
            <v>5</v>
          </cell>
          <cell r="E688">
            <v>2563</v>
          </cell>
          <cell r="F688">
            <v>821953006409</v>
          </cell>
          <cell r="G688" t="str">
            <v>นาย</v>
          </cell>
          <cell r="H688" t="str">
            <v>ศุภชัย</v>
          </cell>
          <cell r="I688" t="str">
            <v>คำปวน</v>
          </cell>
          <cell r="J688"/>
          <cell r="K688" t="str">
            <v>สันกำแพง</v>
          </cell>
          <cell r="L688"/>
          <cell r="M688"/>
          <cell r="N688"/>
          <cell r="O688"/>
          <cell r="P688"/>
          <cell r="Q688"/>
          <cell r="R688" t="str">
            <v>จังหวัดเชียงใหม่</v>
          </cell>
          <cell r="S688" t="str">
            <v>ผบ.580</v>
          </cell>
          <cell r="T688">
            <v>2555</v>
          </cell>
          <cell r="U688" t="str">
            <v>ผบ.723</v>
          </cell>
          <cell r="V688">
            <v>2555</v>
          </cell>
          <cell r="W688"/>
          <cell r="X688"/>
          <cell r="Y688"/>
          <cell r="Z688"/>
          <cell r="AA688"/>
          <cell r="AB688"/>
          <cell r="AC688"/>
          <cell r="AD688"/>
          <cell r="AE688"/>
          <cell r="AF688"/>
          <cell r="AG688"/>
          <cell r="AH688"/>
          <cell r="AI688"/>
          <cell r="AJ688"/>
          <cell r="AK688"/>
          <cell r="AL688"/>
          <cell r="AM688"/>
          <cell r="AN688"/>
          <cell r="AO688"/>
          <cell r="AP688"/>
          <cell r="AQ688"/>
          <cell r="AR688"/>
          <cell r="AS688"/>
          <cell r="AT688"/>
          <cell r="AU688"/>
          <cell r="AV688"/>
          <cell r="AW688"/>
          <cell r="AX688"/>
          <cell r="AY688"/>
          <cell r="AZ688"/>
          <cell r="BA688"/>
          <cell r="BB688"/>
          <cell r="BC688" t="str">
            <v>สารุทธ์</v>
          </cell>
          <cell r="BD688"/>
          <cell r="BE688"/>
          <cell r="BF688" t="str">
            <v>ศูนย์ 2</v>
          </cell>
          <cell r="BG688"/>
          <cell r="BH688">
            <v>0</v>
          </cell>
          <cell r="BI688" t="str">
            <v>นายศุภชัย   คำปวน</v>
          </cell>
          <cell r="BJ688"/>
          <cell r="BK688"/>
          <cell r="BL688"/>
          <cell r="BM688"/>
          <cell r="BN688" t="str">
            <v xml:space="preserve">1.นายศุภชัย  คำปวน
2.นางพิชชานันท์  คำปวน
3.นางสาวพรหมวรรฬ  ทาเกิด
</v>
          </cell>
          <cell r="BO688" t="str">
            <v>ผู้กู้ (ล.1)
คู่สมรส (ล.1)
ผู้ค้ำประกัน (ล.2)</v>
          </cell>
          <cell r="BP688" t="str">
            <v>3-5013-00821-80-9
3-5013-00308-62-1
3-5013-00275-34-1</v>
          </cell>
          <cell r="BQ688"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62659 ตำบลบวกค้าง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R688"/>
          <cell r="BS688"/>
          <cell r="BT688"/>
          <cell r="BU688"/>
          <cell r="BV688"/>
          <cell r="BW688"/>
          <cell r="BX688"/>
          <cell r="BY688" t="str">
            <v>1.ดาบตำรวจหรือนายศุภชัย รัตนปรานต์
2.นางพิชชานันท์ ทองสุข
3.ดาบตำรวจหญิงหรือนางสาวพรหมวรรฬ ทาเกิด</v>
          </cell>
          <cell r="BZ688" t="str">
            <v>จำเลยที่ 1
คู่สมรสจำเลยที่ 1
จำเลยที่ 2</v>
          </cell>
          <cell r="CA688" t="str">
            <v>3-5013-00821-80-9
3-5013-00308-62-1
3-5013-00275-34-1</v>
          </cell>
          <cell r="CB68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 โฉนดที่ดินเลขที่ 62659 ต.บวกค้าง อ.สันกำแพง จ.เชียงใหม่ (ปลอดจำนอง)</v>
          </cell>
          <cell r="CC688" t="str">
            <v>พบทรัพย์</v>
          </cell>
          <cell r="CD688"/>
          <cell r="CE688">
            <v>3</v>
          </cell>
          <cell r="CF688">
            <v>1</v>
          </cell>
          <cell r="CG688"/>
          <cell r="CH688"/>
          <cell r="CI688"/>
          <cell r="CJ688"/>
          <cell r="CK688"/>
          <cell r="CL688"/>
          <cell r="CM688"/>
          <cell r="CN688"/>
          <cell r="CO688"/>
          <cell r="CP688"/>
          <cell r="CQ688"/>
          <cell r="CR688"/>
          <cell r="CS688"/>
          <cell r="CT688"/>
          <cell r="CU688"/>
          <cell r="CV688"/>
          <cell r="CW688"/>
          <cell r="CX688"/>
          <cell r="CY688"/>
          <cell r="CZ688"/>
        </row>
        <row r="689">
          <cell r="B689">
            <v>684</v>
          </cell>
          <cell r="C689">
            <v>29</v>
          </cell>
          <cell r="D689">
            <v>5</v>
          </cell>
          <cell r="E689">
            <v>2563</v>
          </cell>
          <cell r="F689">
            <v>800031874624</v>
          </cell>
          <cell r="G689" t="str">
            <v>นางสาว</v>
          </cell>
          <cell r="H689" t="str">
            <v>อัญชรีรัตน์</v>
          </cell>
          <cell r="I689" t="str">
            <v>ไชยแก้ว</v>
          </cell>
          <cell r="J689"/>
          <cell r="K689" t="str">
            <v>บวกครกหลวง</v>
          </cell>
          <cell r="L689"/>
          <cell r="M689"/>
          <cell r="N689"/>
          <cell r="O689"/>
          <cell r="P689"/>
          <cell r="Q689"/>
          <cell r="R689" t="str">
            <v>จังหวัดเชียงใหม่</v>
          </cell>
          <cell r="S689" t="str">
            <v>ผบ.2563</v>
          </cell>
          <cell r="T689">
            <v>2563</v>
          </cell>
          <cell r="U689" t="str">
            <v>ผบ.621</v>
          </cell>
          <cell r="V689">
            <v>2563</v>
          </cell>
          <cell r="W689"/>
          <cell r="X689"/>
          <cell r="Y689"/>
          <cell r="Z689"/>
          <cell r="AA689"/>
          <cell r="AB689"/>
          <cell r="AC689"/>
          <cell r="AD689"/>
          <cell r="AE689"/>
          <cell r="AF689"/>
          <cell r="AG689"/>
          <cell r="AH689"/>
          <cell r="AI689"/>
          <cell r="AJ689"/>
          <cell r="AK689"/>
          <cell r="AL689"/>
          <cell r="AM689"/>
          <cell r="AN689"/>
          <cell r="AO689"/>
          <cell r="AP689"/>
          <cell r="AQ689"/>
          <cell r="AR689"/>
          <cell r="AS689"/>
          <cell r="AT689"/>
          <cell r="AU689"/>
          <cell r="AV689"/>
          <cell r="AW689"/>
          <cell r="AX689"/>
          <cell r="AY689"/>
          <cell r="AZ689"/>
          <cell r="BA689"/>
          <cell r="BB689"/>
          <cell r="BC689" t="str">
            <v>สารุทธ์</v>
          </cell>
          <cell r="BD689"/>
          <cell r="BE689"/>
          <cell r="BF689" t="str">
            <v>ศูนย์ 2</v>
          </cell>
          <cell r="BG689"/>
          <cell r="BH689">
            <v>0</v>
          </cell>
          <cell r="BI689" t="str">
            <v>นางสาวอัญชรีรัตน์   ไชยแก้ว</v>
          </cell>
          <cell r="BJ689"/>
          <cell r="BK689"/>
          <cell r="BL689"/>
          <cell r="BM689"/>
          <cell r="BN689" t="str">
            <v>1.นางสาวอัญชรีรัตน์  ไชยแก้ว
2.นายสมหวัง  อุตมา
3.นางสาวสุดารัตน์  ถาชื่น
4.นายรุ่งโรจน์  สมใจ</v>
          </cell>
          <cell r="BO689" t="str">
            <v>ผู้กู้ (ล.1)
คู่สมรส (ล.1)
ผู้ค้ำประกัน (ล.2)
คู่สมรส (ล.2)</v>
          </cell>
          <cell r="BP689" t="str">
            <v>5-5606-90003-47-8
3-5403-00544-38-3
1-5099-00629-70-5
1-5099-00426-09-0</v>
          </cell>
          <cell r="BQ689" t="str">
            <v>-ไม่พบว่ามีกรรมสิทธิ์ในที่ดิน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-พบว่ามีกรรมสิทธิ์ในที่ดินเลขโฉนด 45530 , 45531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R689"/>
          <cell r="BS689"/>
          <cell r="BT689"/>
          <cell r="BU689"/>
          <cell r="BV689"/>
          <cell r="BW689"/>
          <cell r="BX689"/>
          <cell r="BY689"/>
          <cell r="BZ689"/>
          <cell r="CA689"/>
          <cell r="CB689"/>
          <cell r="CC689"/>
          <cell r="CD689"/>
          <cell r="CE689"/>
          <cell r="CF689"/>
          <cell r="CG689"/>
          <cell r="CH689"/>
          <cell r="CI689"/>
          <cell r="CJ689"/>
          <cell r="CK689"/>
          <cell r="CL689"/>
          <cell r="CM689"/>
          <cell r="CN689"/>
          <cell r="CO689"/>
          <cell r="CP689"/>
          <cell r="CQ689"/>
          <cell r="CR689"/>
          <cell r="CS689"/>
          <cell r="CT689"/>
          <cell r="CU689"/>
          <cell r="CV689"/>
          <cell r="CW689"/>
          <cell r="CX689"/>
          <cell r="CY689"/>
          <cell r="CZ689"/>
        </row>
        <row r="690">
          <cell r="B690">
            <v>685</v>
          </cell>
          <cell r="C690">
            <v>29</v>
          </cell>
          <cell r="D690">
            <v>5</v>
          </cell>
          <cell r="E690">
            <v>2563</v>
          </cell>
          <cell r="F690">
            <v>839752004250</v>
          </cell>
          <cell r="G690" t="str">
            <v>ดาบตำรวจ</v>
          </cell>
          <cell r="H690" t="str">
            <v>สมชาย</v>
          </cell>
          <cell r="I690" t="str">
            <v>สุรินต๊ะ</v>
          </cell>
          <cell r="J690"/>
          <cell r="K690" t="str">
            <v>บวกครกหลวง</v>
          </cell>
          <cell r="L690"/>
          <cell r="M690"/>
          <cell r="N690"/>
          <cell r="O690"/>
          <cell r="P690"/>
          <cell r="Q690"/>
          <cell r="R690" t="str">
            <v>จังหวัดเชียงใหม่</v>
          </cell>
          <cell r="S690" t="str">
            <v>ผบ.1839</v>
          </cell>
          <cell r="T690">
            <v>2562</v>
          </cell>
          <cell r="U690" t="str">
            <v>ผบ.2223</v>
          </cell>
          <cell r="V690">
            <v>2562</v>
          </cell>
          <cell r="W690"/>
          <cell r="X690"/>
          <cell r="Y690"/>
          <cell r="Z690"/>
          <cell r="AA690"/>
          <cell r="AB690"/>
          <cell r="AC690"/>
          <cell r="AD690"/>
          <cell r="AE690"/>
          <cell r="AF690"/>
          <cell r="AG690"/>
          <cell r="AH690"/>
          <cell r="AI690"/>
          <cell r="AJ690"/>
          <cell r="AK690"/>
          <cell r="AL690"/>
          <cell r="AM690"/>
          <cell r="AN690"/>
          <cell r="AO690"/>
          <cell r="AP690"/>
          <cell r="AQ690"/>
          <cell r="AR690"/>
          <cell r="AS690"/>
          <cell r="AT690"/>
          <cell r="AU690"/>
          <cell r="AV690"/>
          <cell r="AW690"/>
          <cell r="AX690"/>
          <cell r="AY690"/>
          <cell r="AZ690"/>
          <cell r="BA690"/>
          <cell r="BB690"/>
          <cell r="BC690" t="str">
            <v>สารุทธ์</v>
          </cell>
          <cell r="BD690"/>
          <cell r="BE690"/>
          <cell r="BF690" t="str">
            <v>ศูนย์ 2</v>
          </cell>
          <cell r="BG690"/>
          <cell r="BH690">
            <v>0</v>
          </cell>
          <cell r="BI690" t="str">
            <v>ดาบตำรวจสมชาย   สุรินต๊ะ</v>
          </cell>
          <cell r="BJ690"/>
          <cell r="BK690"/>
          <cell r="BL690"/>
          <cell r="BM690"/>
          <cell r="BN690" t="str">
            <v>1.นายสมชาย  สุรินต๊ะ
2.นางสาวนพมาศ  ยอดศรีวรรณ
3.นายทวีศักดิ์  สายทอง
4.นางรุ่งอรุณ  สายทอง</v>
          </cell>
          <cell r="BO690" t="str">
            <v>ผู้กู้ (ล.1)
คู่สมรส (ล.1)
ผู้ค้ำประกัน (ล.2)
คู่สมรส (ล.2)</v>
          </cell>
          <cell r="BP690" t="str">
            <v>3-5013-00598-33-6
3-5005-00583-47-1
3-5099-00657-06-3
3-506-00341-01-1</v>
          </cell>
          <cell r="BQ69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อำเภอสันกำแพง  จังหวัดเชียงใหม่
-พบว่ามีกรรมสิทธิ์ในที่ดินเลขโฉนด 48430 , 48433 ตำบลแม่คือ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อำเภอสันกำแพง  จังหวัดเชียงใหม่
-พบว่ามีกรรมสิทธิ์ในที่ดินเลขโฉนด 33812 , 36738 , 42854 , 42855 , 42856 ตำบลอินทขิล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cell r="BR690"/>
          <cell r="BS690"/>
          <cell r="BT690"/>
          <cell r="BU690"/>
          <cell r="BV690"/>
          <cell r="BW690"/>
          <cell r="BX690"/>
          <cell r="BY690"/>
          <cell r="BZ690"/>
          <cell r="CA690"/>
          <cell r="CB690"/>
          <cell r="CC690"/>
          <cell r="CD690"/>
          <cell r="CE690"/>
          <cell r="CF690"/>
          <cell r="CG690"/>
          <cell r="CH690"/>
          <cell r="CI690"/>
          <cell r="CJ690"/>
          <cell r="CK690"/>
          <cell r="CL690"/>
          <cell r="CM690"/>
          <cell r="CN690"/>
          <cell r="CO690"/>
          <cell r="CP690"/>
          <cell r="CQ690"/>
          <cell r="CR690"/>
          <cell r="CS690"/>
          <cell r="CT690"/>
          <cell r="CU690"/>
          <cell r="CV690"/>
          <cell r="CW690"/>
          <cell r="CX690"/>
          <cell r="CY690"/>
          <cell r="CZ690"/>
        </row>
        <row r="691">
          <cell r="B691">
            <v>686</v>
          </cell>
          <cell r="C691">
            <v>25</v>
          </cell>
          <cell r="D691">
            <v>6</v>
          </cell>
          <cell r="E691">
            <v>2564</v>
          </cell>
          <cell r="F691">
            <v>800022173929</v>
          </cell>
          <cell r="G691" t="str">
            <v>นาง</v>
          </cell>
          <cell r="H691" t="str">
            <v>จันทร์หอม</v>
          </cell>
          <cell r="I691" t="str">
            <v>อภัย</v>
          </cell>
          <cell r="J691">
            <v>3501201051614</v>
          </cell>
          <cell r="K691" t="str">
            <v>สันป่าตอง</v>
          </cell>
          <cell r="L691" t="str">
            <v>เชียงใหม่ 3</v>
          </cell>
          <cell r="M691">
            <v>8</v>
          </cell>
          <cell r="N691" t="str">
            <v>สินเชื่อพัฒนาองค์กรชุมชน</v>
          </cell>
          <cell r="O691" t="str">
            <v>1.บุคคลค้ำประกัน</v>
          </cell>
          <cell r="P691">
            <v>67218.240000000005</v>
          </cell>
          <cell r="Q691">
            <v>6758.52</v>
          </cell>
          <cell r="R691" t="str">
            <v>แขวงเชียงใหม่</v>
          </cell>
          <cell r="S691" t="str">
            <v>ผบ.5700</v>
          </cell>
          <cell r="T691">
            <v>2562</v>
          </cell>
          <cell r="U691" t="str">
            <v>ผบ.6230</v>
          </cell>
          <cell r="V691">
            <v>2562</v>
          </cell>
          <cell r="W691">
            <v>9</v>
          </cell>
          <cell r="X691">
            <v>7</v>
          </cell>
          <cell r="Y691">
            <v>2562</v>
          </cell>
          <cell r="Z691"/>
          <cell r="AA691"/>
          <cell r="AB691"/>
          <cell r="AC691">
            <v>9</v>
          </cell>
          <cell r="AD691">
            <v>7</v>
          </cell>
          <cell r="AE691">
            <v>2562</v>
          </cell>
          <cell r="AF691">
            <v>25</v>
          </cell>
          <cell r="AG691">
            <v>2</v>
          </cell>
          <cell r="AH691">
            <v>2563</v>
          </cell>
          <cell r="AI691"/>
          <cell r="AJ691"/>
          <cell r="AK691"/>
          <cell r="AL691"/>
          <cell r="AM691" t="str">
            <v>โฉนด</v>
          </cell>
          <cell r="AN691">
            <v>68832</v>
          </cell>
          <cell r="AO691" t="str">
            <v>สันกลาง</v>
          </cell>
          <cell r="AP691" t="str">
            <v>สันป่าตอง</v>
          </cell>
          <cell r="AQ691" t="str">
            <v>เชียงใหม่</v>
          </cell>
          <cell r="AR691"/>
          <cell r="AS691"/>
          <cell r="AT691"/>
          <cell r="AU691"/>
          <cell r="AV691"/>
          <cell r="AW691"/>
          <cell r="AX691"/>
          <cell r="AY691"/>
          <cell r="AZ691"/>
          <cell r="BA691"/>
          <cell r="BB691" t="str">
            <v xml:space="preserve">เฉลี่ยทรัพย์ ในคดี นางนงเยาว์ ศรีวิชัย </v>
          </cell>
          <cell r="BC691"/>
          <cell r="BD691"/>
          <cell r="BE691"/>
          <cell r="BF691"/>
          <cell r="BG691"/>
          <cell r="BH691"/>
          <cell r="BI691" t="str">
            <v>นางจันทร์หอม   อภัย</v>
          </cell>
          <cell r="BJ691"/>
          <cell r="BK691"/>
          <cell r="BL691"/>
          <cell r="BM691"/>
          <cell r="BN691"/>
          <cell r="BO691"/>
          <cell r="BP691"/>
          <cell r="BQ691"/>
          <cell r="BR691"/>
          <cell r="BS691"/>
          <cell r="BT691"/>
          <cell r="BU691"/>
          <cell r="BV691"/>
          <cell r="BW691"/>
          <cell r="BX691"/>
          <cell r="BY691"/>
          <cell r="BZ691"/>
          <cell r="CA691"/>
          <cell r="CB691"/>
          <cell r="CC691"/>
          <cell r="CD691"/>
          <cell r="CE691"/>
          <cell r="CF691"/>
          <cell r="CG691"/>
          <cell r="CH691"/>
          <cell r="CI691"/>
          <cell r="CJ691"/>
          <cell r="CK691"/>
          <cell r="CL691"/>
          <cell r="CM691"/>
          <cell r="CN691"/>
          <cell r="CO691"/>
          <cell r="CP691"/>
          <cell r="CQ691"/>
          <cell r="CR691"/>
          <cell r="CS691"/>
          <cell r="CT691"/>
          <cell r="CU691"/>
          <cell r="CV691"/>
          <cell r="CW691"/>
          <cell r="CX691"/>
          <cell r="CY691"/>
          <cell r="CZ691"/>
        </row>
        <row r="692">
          <cell r="B692">
            <v>687</v>
          </cell>
          <cell r="C692">
            <v>29</v>
          </cell>
          <cell r="D692">
            <v>5</v>
          </cell>
          <cell r="E692">
            <v>2563</v>
          </cell>
          <cell r="F692">
            <v>800024786959</v>
          </cell>
          <cell r="G692" t="str">
            <v>นาย</v>
          </cell>
          <cell r="H692" t="str">
            <v>อำนวย</v>
          </cell>
          <cell r="I692" t="str">
            <v>เลาหะธีระพงษ์</v>
          </cell>
          <cell r="J692"/>
          <cell r="K692" t="str">
            <v>ฮอด</v>
          </cell>
          <cell r="L692"/>
          <cell r="M692"/>
          <cell r="N692"/>
          <cell r="O692"/>
          <cell r="P692"/>
          <cell r="Q692"/>
          <cell r="R692" t="str">
            <v>จังหวัดเชียงใหม่</v>
          </cell>
          <cell r="S692" t="str">
            <v>ผบ.604</v>
          </cell>
          <cell r="T692">
            <v>2561</v>
          </cell>
          <cell r="U692" t="str">
            <v>ผบ.1988</v>
          </cell>
          <cell r="V692">
            <v>2561</v>
          </cell>
          <cell r="W692"/>
          <cell r="X692"/>
          <cell r="Y692"/>
          <cell r="Z692"/>
          <cell r="AA692"/>
          <cell r="AB692"/>
          <cell r="AC692"/>
          <cell r="AD692"/>
          <cell r="AE692"/>
          <cell r="AF692"/>
          <cell r="AG692"/>
          <cell r="AH692"/>
          <cell r="AI692"/>
          <cell r="AJ692"/>
          <cell r="AK692"/>
          <cell r="AL692"/>
          <cell r="AM692"/>
          <cell r="AN692"/>
          <cell r="AO692"/>
          <cell r="AP692"/>
          <cell r="AQ692"/>
          <cell r="AR692"/>
          <cell r="AS692"/>
          <cell r="AT692"/>
          <cell r="AU692"/>
          <cell r="AV692"/>
          <cell r="AW692"/>
          <cell r="AX692"/>
          <cell r="AY692"/>
          <cell r="AZ692"/>
          <cell r="BA692"/>
          <cell r="BB692"/>
          <cell r="BC692" t="str">
            <v>สารุทธ์</v>
          </cell>
          <cell r="BD692"/>
          <cell r="BE692"/>
          <cell r="BF692" t="str">
            <v>ศูนย์ 2</v>
          </cell>
          <cell r="BG692"/>
          <cell r="BH692">
            <v>0</v>
          </cell>
          <cell r="BI692" t="str">
            <v>นายอำนวย   เลาหะธีระพงษ์</v>
          </cell>
          <cell r="BJ692"/>
          <cell r="BK692"/>
          <cell r="BL692"/>
          <cell r="BM692"/>
          <cell r="BN692" t="str">
            <v>1.นายอำนวย  เลาหะธีระพงษ์
2.นางดวงมาลัย  เลาหะธีระพงษ์
3.นายณัฐพงศ์  เรือนเหล็ก</v>
          </cell>
          <cell r="BO692" t="str">
            <v>ผู้กู้ (ล.1)
คู่สมรส (ล.1)
ผู้ค้ำประกัน (ล.2)</v>
          </cell>
          <cell r="BP692" t="str">
            <v>3-1012-00976-00-6
3-5013-00308-70-2
1-5099-00172-55-1</v>
          </cell>
          <cell r="BQ692"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อำเภอสันกำแพง  จังหวัดเชียงใหม่
-พบว่ามีกรรมสิทธิ์ในที่ดินเลขโฉนด 17203 ตำบลห้วยทราย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อำเภอหางดง  จังหวัดเชียงใหม่</v>
          </cell>
          <cell r="BR692"/>
          <cell r="BS692"/>
          <cell r="BT692"/>
          <cell r="BU692"/>
          <cell r="BV692"/>
          <cell r="BW692"/>
          <cell r="BX692"/>
          <cell r="BY692"/>
          <cell r="BZ692"/>
          <cell r="CA692"/>
          <cell r="CB692"/>
          <cell r="CC692"/>
          <cell r="CD692"/>
          <cell r="CE692"/>
          <cell r="CF692"/>
          <cell r="CG692"/>
          <cell r="CH692"/>
          <cell r="CI692"/>
          <cell r="CJ692"/>
          <cell r="CK692"/>
          <cell r="CL692"/>
          <cell r="CM692"/>
          <cell r="CN692"/>
          <cell r="CO692"/>
          <cell r="CP692"/>
          <cell r="CQ692"/>
          <cell r="CR692"/>
          <cell r="CS692"/>
          <cell r="CT692"/>
          <cell r="CU692"/>
          <cell r="CV692"/>
          <cell r="CW692"/>
          <cell r="CX692"/>
          <cell r="CY692"/>
          <cell r="CZ692"/>
        </row>
        <row r="693">
          <cell r="B693">
            <v>688</v>
          </cell>
          <cell r="C693">
            <v>29</v>
          </cell>
          <cell r="D693">
            <v>5</v>
          </cell>
          <cell r="E693">
            <v>2563</v>
          </cell>
          <cell r="F693">
            <v>800018946452</v>
          </cell>
          <cell r="G693" t="str">
            <v>นาย</v>
          </cell>
          <cell r="H693" t="str">
            <v>ชัชวาล</v>
          </cell>
          <cell r="I693" t="str">
            <v>เพ็ชรแสนงาม</v>
          </cell>
          <cell r="J693"/>
          <cell r="K693" t="str">
            <v>สันทราย</v>
          </cell>
          <cell r="L693"/>
          <cell r="M693"/>
          <cell r="N693"/>
          <cell r="O693"/>
          <cell r="P693"/>
          <cell r="Q693"/>
          <cell r="R693" t="str">
            <v>จังหวัดลำปาง</v>
          </cell>
          <cell r="S693" t="str">
            <v>ผบ340</v>
          </cell>
          <cell r="T693">
            <v>2563</v>
          </cell>
          <cell r="U693" t="str">
            <v>ผบ.759</v>
          </cell>
          <cell r="V693">
            <v>2563</v>
          </cell>
          <cell r="W693"/>
          <cell r="X693"/>
          <cell r="Y693"/>
          <cell r="Z693"/>
          <cell r="AA693"/>
          <cell r="AB693"/>
          <cell r="AC693"/>
          <cell r="AD693"/>
          <cell r="AE693"/>
          <cell r="AF693"/>
          <cell r="AG693"/>
          <cell r="AH693"/>
          <cell r="AI693"/>
          <cell r="AJ693"/>
          <cell r="AK693"/>
          <cell r="AL693"/>
          <cell r="AM693"/>
          <cell r="AN693"/>
          <cell r="AO693"/>
          <cell r="AP693"/>
          <cell r="AQ693"/>
          <cell r="AR693"/>
          <cell r="AS693"/>
          <cell r="AT693"/>
          <cell r="AU693"/>
          <cell r="AV693"/>
          <cell r="AW693"/>
          <cell r="AX693"/>
          <cell r="AY693"/>
          <cell r="AZ693"/>
          <cell r="BA693"/>
          <cell r="BB693"/>
          <cell r="BC693" t="str">
            <v>สารุทธ์</v>
          </cell>
          <cell r="BD693"/>
          <cell r="BE693"/>
          <cell r="BF693" t="str">
            <v>ศูนย์ 2</v>
          </cell>
          <cell r="BG693"/>
          <cell r="BH693">
            <v>0</v>
          </cell>
          <cell r="BI693" t="str">
            <v>นายชัชวาล   เพ็ชรแสนงาม</v>
          </cell>
          <cell r="BJ693"/>
          <cell r="BK693"/>
          <cell r="BL693"/>
          <cell r="BM693"/>
          <cell r="BN693" t="str">
            <v>1.นายชัชวาลย์  เพ็ชรแสนงาม
2.นางสาวนฤมล  สุปริยะกุล
3.นางวลัยลักษณ์  เพ็ชรแสนงาม
4.นายประสิทธิ์  เพ็ชรแสนงาม</v>
          </cell>
          <cell r="BO693" t="str">
            <v>ผู้กู้ (ล.1)
คู่สมรสกู้
ทายาทโดยธรรม
คู่สมรสทายาทโดยธรรม</v>
          </cell>
          <cell r="BP693" t="str">
            <v>3-5201-00341-24-1
3-7003-00128-50-7
3-5201-00108-65-2
3-5201-00341-21-7</v>
          </cell>
          <cell r="BQ693" t="str">
            <v>=CC693F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อำเภอเมืองแม่ฮ่องสอน  จังหวัดแม่ฮ่องสอน
-พบว่ามีกรรมสิทธิ์ในที่ดินเลขโฉนด 171622 ตำบลชมพู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อำเภอเมืองแม่ฮ่องสอน  จังหวัดแม่ฮ่องสอน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v>
          </cell>
          <cell r="BR693"/>
          <cell r="BS693"/>
          <cell r="BT693"/>
          <cell r="BU693"/>
          <cell r="BV693"/>
          <cell r="BW693"/>
          <cell r="BX693"/>
          <cell r="BY693" t="str">
            <v xml:space="preserve">1.นายชัชวาลย์  เพ็ชรแสนงาม
2.นางสาวนฤมล  สุปริยะกุล
3.นางวลัยลักษณ์  เพ็ชรแสนงาม
</v>
          </cell>
          <cell r="BZ693" t="str">
            <v xml:space="preserve">จำเลยที่ 1
คู่สมรสจำเลยที่ 1
ทายาทโดยธรรมจำเลยที่ 1
</v>
          </cell>
          <cell r="CA693" t="str">
            <v xml:space="preserve">3-5201-00341-24-1
3-7003-00128-50-7
3-5201-00108-65-2
</v>
          </cell>
          <cell r="CB693" t="str">
            <v>-ไม่พบว่ามีกรรมสิทธิ์ในที่ดิน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อ.เมืองสามพราน  จ.นครปฐม
-ไม่พบว่ามีกรรมสิทธิ์ในที่ดิน อ.เมืองแม่ฮ่องสอน  จ.แม่ฮ่องสอน
-ไม่พบว่ามีกรรมสิทธิ์ในที่ดิน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อ.เมืองลำปาง  จ.ลำปาง</v>
          </cell>
          <cell r="CC693" t="str">
            <v>ไม่พบทรัพย์</v>
          </cell>
          <cell r="CD693"/>
          <cell r="CE693">
            <v>3</v>
          </cell>
          <cell r="CF693"/>
          <cell r="CG693"/>
          <cell r="CH693"/>
          <cell r="CI693"/>
          <cell r="CJ693"/>
          <cell r="CK693"/>
          <cell r="CL693"/>
          <cell r="CM693"/>
          <cell r="CN693"/>
          <cell r="CO693"/>
          <cell r="CP693"/>
          <cell r="CQ693"/>
          <cell r="CR693"/>
          <cell r="CS693"/>
          <cell r="CT693"/>
          <cell r="CU693"/>
          <cell r="CV693"/>
          <cell r="CW693"/>
          <cell r="CX693"/>
          <cell r="CY693"/>
          <cell r="CZ693"/>
        </row>
        <row r="694">
          <cell r="B694">
            <v>689</v>
          </cell>
          <cell r="C694">
            <v>29</v>
          </cell>
          <cell r="D694">
            <v>5</v>
          </cell>
          <cell r="E694">
            <v>2563</v>
          </cell>
          <cell r="F694">
            <v>800005518579</v>
          </cell>
          <cell r="G694" t="str">
            <v>ร้อยตำรวจโท</v>
          </cell>
          <cell r="H694" t="str">
            <v>พิสิษฎิ์ผล</v>
          </cell>
          <cell r="I694" t="str">
            <v>ชุ่มเย็น</v>
          </cell>
          <cell r="J694"/>
          <cell r="K694" t="str">
            <v>สารภี</v>
          </cell>
          <cell r="L694" t="str">
            <v>เชียงใหม่ 3</v>
          </cell>
          <cell r="M694">
            <v>8</v>
          </cell>
          <cell r="N694" t="str">
            <v>สินเชื่อสวัสดิการ</v>
          </cell>
          <cell r="O694"/>
          <cell r="P694"/>
          <cell r="Q694"/>
          <cell r="R694" t="str">
            <v>จังหวัดเชียงใหม่</v>
          </cell>
          <cell r="S694" t="str">
            <v>ผบ.1585</v>
          </cell>
          <cell r="T694">
            <v>2558</v>
          </cell>
          <cell r="U694" t="str">
            <v>ผบ.2408</v>
          </cell>
          <cell r="V694">
            <v>2558</v>
          </cell>
          <cell r="W694"/>
          <cell r="X694"/>
          <cell r="Y694"/>
          <cell r="Z694"/>
          <cell r="AA694"/>
          <cell r="AB694"/>
          <cell r="AC694"/>
          <cell r="AD694"/>
          <cell r="AE694"/>
          <cell r="AF694"/>
          <cell r="AG694"/>
          <cell r="AH694"/>
          <cell r="AI694"/>
          <cell r="AJ694"/>
          <cell r="AK694"/>
          <cell r="AL694"/>
          <cell r="AM694"/>
          <cell r="AN694"/>
          <cell r="AO694"/>
          <cell r="AP694"/>
          <cell r="AQ694"/>
          <cell r="AR694"/>
          <cell r="AS694"/>
          <cell r="AT694"/>
          <cell r="AU694"/>
          <cell r="AV694"/>
          <cell r="AW694"/>
          <cell r="AX694"/>
          <cell r="AY694"/>
          <cell r="AZ694"/>
          <cell r="BA694"/>
          <cell r="BB694" t="str">
            <v>รายงานผลสืบทรัพย์วันที่18/4/2566 // สืบทรัพย์ (คำสั่ง 30/9/2565)//กำลังดำเนินการสืบทรัพย์//รายงานผลสืบทรัพย์ 28/6/2567//ส่งงานอายัด 8/7/2567//อายัด 1/8/2567</v>
          </cell>
          <cell r="BC694" t="str">
            <v>สารุทธ์</v>
          </cell>
          <cell r="BD694"/>
          <cell r="BE694"/>
          <cell r="BF694" t="str">
            <v>ศูนย์ 2</v>
          </cell>
          <cell r="BG694"/>
          <cell r="BH694">
            <v>0</v>
          </cell>
          <cell r="BI694" t="str">
            <v>ร้อยตำรวจโทพิสิษฎิ์ผล   ชุ่มเย็น</v>
          </cell>
          <cell r="BJ694"/>
          <cell r="BK694"/>
          <cell r="BL694"/>
          <cell r="BM694"/>
          <cell r="BN694" t="str">
            <v>1.ร.ต.อ.พิสิษฎิ์ผล  ชุ่มเย็น
2.นางอำนวย  ชุ่มเย็น
3.นายโชติพัฒน์  แสงโรจน์</v>
          </cell>
          <cell r="BO694" t="str">
            <v>ผู้กู้ (ล.1)
คู่สมรส (ล.1)
ผู้ค้ำประกัน (ล.2)</v>
          </cell>
          <cell r="BP694" t="str">
            <v>3-5019-00181-56-8
3-5019-00671-24-7
3-5406-00505-63-4</v>
          </cell>
          <cell r="BQ694" t="str">
            <v>--ไม่พบว่ามีกรรมสิทธิ์ในที่ดิน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-พบว่ามีกรรมสิทธิ์ในที่ดินเลขโฉนด 53567 , 67515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R694"/>
          <cell r="BS694"/>
          <cell r="BT694"/>
          <cell r="BU694"/>
          <cell r="BV694"/>
          <cell r="BW694"/>
          <cell r="BX694"/>
          <cell r="BY694" t="str">
            <v>1.ร.ต.อ.พิสิษฎิ์ผล  ชุ่มเย็น
2.นางอำนวย  ชุ่มเย็น
3.นายโชติพัฒน์  แสงโรจน์</v>
          </cell>
          <cell r="BZ694" t="str">
            <v>จำเลยที่ 1
คู่สมรสจำเลยที่ 1
จำเลยที่ 2</v>
          </cell>
          <cell r="CA694" t="str">
            <v>3-5019-00181-56-8
3-5019-00671-24-7
3-5406-00505-63-4</v>
          </cell>
          <cell r="CB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694" t="str">
            <v>ไม่พบ</v>
          </cell>
          <cell r="CD694"/>
          <cell r="CE694">
            <v>3</v>
          </cell>
          <cell r="CF694"/>
          <cell r="CG694" t="str">
            <v>1.ร.ต.อ.พิสิษฎิ์ผล  ชุ่มเย็น
2.นางอำนวย  ชุ่มเย็น
3.นายโชติพัฒน์  แสงโรจน์</v>
          </cell>
          <cell r="CH694" t="str">
            <v>จำเลยที่ 1
คู่สมรสจำเลยที่ 1
จำเลยที่ 2</v>
          </cell>
          <cell r="CI694" t="str">
            <v>3-5019-00181-56-8
3-5019-00671-24-7
3-5406-00505-63-4</v>
          </cell>
          <cell r="CJ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v>
          </cell>
          <cell r="CK694"/>
          <cell r="CL694"/>
          <cell r="CM694">
            <v>3</v>
          </cell>
          <cell r="CN694"/>
          <cell r="CO694"/>
          <cell r="CP694"/>
          <cell r="CQ694"/>
          <cell r="CR694"/>
          <cell r="CS694"/>
          <cell r="CT694"/>
          <cell r="CU694"/>
          <cell r="CV694"/>
          <cell r="CW694"/>
          <cell r="CX694">
            <v>243468</v>
          </cell>
          <cell r="CY694"/>
          <cell r="CZ694"/>
        </row>
        <row r="695">
          <cell r="B695">
            <v>690</v>
          </cell>
          <cell r="C695">
            <v>29</v>
          </cell>
          <cell r="D695">
            <v>5</v>
          </cell>
          <cell r="E695">
            <v>2563</v>
          </cell>
          <cell r="F695">
            <v>800009041206</v>
          </cell>
          <cell r="G695" t="str">
            <v>นาย</v>
          </cell>
          <cell r="H695" t="str">
            <v>สมหวัง</v>
          </cell>
          <cell r="I695" t="str">
            <v>สายพาด</v>
          </cell>
          <cell r="J695"/>
          <cell r="K695" t="str">
            <v>สันกำแพง</v>
          </cell>
          <cell r="L695"/>
          <cell r="M695"/>
          <cell r="N695"/>
          <cell r="O695"/>
          <cell r="P695"/>
          <cell r="Q695"/>
          <cell r="R695" t="str">
            <v>จังหวัดเชียงใหม่</v>
          </cell>
          <cell r="S695" t="str">
            <v>ผบ.2361</v>
          </cell>
          <cell r="T695">
            <v>2560</v>
          </cell>
          <cell r="U695" t="str">
            <v>ผบ.209</v>
          </cell>
          <cell r="V695">
            <v>2561</v>
          </cell>
          <cell r="W695"/>
          <cell r="X695"/>
          <cell r="Y695"/>
          <cell r="Z695"/>
          <cell r="AA695"/>
          <cell r="AB695"/>
          <cell r="AC695"/>
          <cell r="AD695"/>
          <cell r="AE695"/>
          <cell r="AF695"/>
          <cell r="AG695"/>
          <cell r="AH695"/>
          <cell r="AI695"/>
          <cell r="AJ695"/>
          <cell r="AK695"/>
          <cell r="AL695"/>
          <cell r="AM695"/>
          <cell r="AN695"/>
          <cell r="AO695"/>
          <cell r="AP695"/>
          <cell r="AQ695"/>
          <cell r="AR695"/>
          <cell r="AS695"/>
          <cell r="AT695"/>
          <cell r="AU695"/>
          <cell r="AV695"/>
          <cell r="AW695"/>
          <cell r="AX695"/>
          <cell r="AY695"/>
          <cell r="AZ695"/>
          <cell r="BA695"/>
          <cell r="BB695"/>
          <cell r="BC695" t="str">
            <v>สารุทธ์</v>
          </cell>
          <cell r="BD695"/>
          <cell r="BE695"/>
          <cell r="BF695" t="str">
            <v>ศูนย์ 2</v>
          </cell>
          <cell r="BG695"/>
          <cell r="BH695">
            <v>0</v>
          </cell>
          <cell r="BI695" t="str">
            <v>นายสมหวัง   สายพาด</v>
          </cell>
          <cell r="BJ695"/>
          <cell r="BK695"/>
          <cell r="BL695"/>
          <cell r="BM695"/>
          <cell r="BN695" t="str">
            <v>1.นายสมหวัง  สายพาด
2.นางภาลีนา  สายพาด
3.นายสุทัศน์  สบกระสิน
4.นางราตรี  วงศษา</v>
          </cell>
          <cell r="BO695" t="str">
            <v>ผู้กู้
คู่สมรส (ล.1)
ผู้ค้ำประกัน (ล.2)
คู่สมรส (ล.2)</v>
          </cell>
          <cell r="BP695" t="str">
            <v>3-5005-00083-54-1
3-5005-00288-58-5
3-5006-00303-15-2
5-5006-00039-75-3</v>
          </cell>
          <cell r="BQ695"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-พบว่ามีกรรมสิทธิ์ในที่ดินเลขโฉนด 41327 ตำบลสบเปิง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อำเภอแม่แตง  จังหวัดเชียงใหม่</v>
          </cell>
          <cell r="BR695"/>
          <cell r="BS695"/>
          <cell r="BT695"/>
          <cell r="BU695"/>
          <cell r="BV695"/>
          <cell r="BW695"/>
          <cell r="BX695"/>
          <cell r="BY695"/>
          <cell r="BZ695"/>
          <cell r="CA695"/>
          <cell r="CB695"/>
          <cell r="CC695"/>
          <cell r="CD695"/>
          <cell r="CE695"/>
          <cell r="CF695"/>
          <cell r="CG695"/>
          <cell r="CH695"/>
          <cell r="CI695"/>
          <cell r="CJ695"/>
          <cell r="CK695"/>
          <cell r="CL695"/>
          <cell r="CM695"/>
          <cell r="CN695"/>
          <cell r="CO695"/>
          <cell r="CP695"/>
          <cell r="CQ695"/>
          <cell r="CR695"/>
          <cell r="CS695"/>
          <cell r="CT695"/>
          <cell r="CU695"/>
          <cell r="CV695"/>
          <cell r="CW695"/>
          <cell r="CX695"/>
          <cell r="CY695"/>
          <cell r="CZ695"/>
        </row>
        <row r="696">
          <cell r="B696">
            <v>691</v>
          </cell>
          <cell r="C696">
            <v>29</v>
          </cell>
          <cell r="D696">
            <v>5</v>
          </cell>
          <cell r="E696">
            <v>2563</v>
          </cell>
          <cell r="F696">
            <v>800017395537</v>
          </cell>
          <cell r="G696" t="str">
            <v>นาง</v>
          </cell>
          <cell r="H696" t="str">
            <v>สายทอง</v>
          </cell>
          <cell r="I696" t="str">
            <v>ไชยงาม</v>
          </cell>
          <cell r="J696"/>
          <cell r="K696" t="str">
            <v>มหาวิทยาลัยเชียงใหม่</v>
          </cell>
          <cell r="L696"/>
          <cell r="M696"/>
          <cell r="N696"/>
          <cell r="O696"/>
          <cell r="P696"/>
          <cell r="Q696"/>
          <cell r="R696" t="str">
            <v>จังหวัดเชียงใหม่</v>
          </cell>
          <cell r="S696" t="str">
            <v>ผบ.1953</v>
          </cell>
          <cell r="T696">
            <v>2560</v>
          </cell>
          <cell r="U696" t="str">
            <v>ผบ.2398</v>
          </cell>
          <cell r="V696">
            <v>2560</v>
          </cell>
          <cell r="W696"/>
          <cell r="X696"/>
          <cell r="Y696"/>
          <cell r="Z696"/>
          <cell r="AA696"/>
          <cell r="AB696"/>
          <cell r="AC696"/>
          <cell r="AD696"/>
          <cell r="AE696"/>
          <cell r="AF696"/>
          <cell r="AG696"/>
          <cell r="AH696"/>
          <cell r="AI696"/>
          <cell r="AJ696"/>
          <cell r="AK696"/>
          <cell r="AL696"/>
          <cell r="AM696"/>
          <cell r="AN696"/>
          <cell r="AO696"/>
          <cell r="AP696"/>
          <cell r="AQ696"/>
          <cell r="AR696"/>
          <cell r="AS696"/>
          <cell r="AT696"/>
          <cell r="AU696"/>
          <cell r="AV696"/>
          <cell r="AW696"/>
          <cell r="AX696"/>
          <cell r="AY696"/>
          <cell r="AZ696"/>
          <cell r="BA696"/>
          <cell r="BB696" t="str">
            <v>ชะลอสืบทรัพย์ 8/5/2567 อยู่ระหว่างขายทอดตลาด//รายงานผลสืบทรัพย์ครั้งที่ 2 15/7/2567</v>
          </cell>
          <cell r="BC696" t="str">
            <v>สารุทธ์/วชิราภรณ์</v>
          </cell>
          <cell r="BD696"/>
          <cell r="BE696"/>
          <cell r="BF696" t="str">
            <v>ศูนย์ 2</v>
          </cell>
          <cell r="BG696"/>
          <cell r="BH696">
            <v>0</v>
          </cell>
          <cell r="BI696" t="str">
            <v>นางสายทอง   ไชยงาม</v>
          </cell>
          <cell r="BJ696"/>
          <cell r="BK696"/>
          <cell r="BL696"/>
          <cell r="BM696"/>
          <cell r="BN696" t="str">
            <v>1.นางสายทอง  ไชยงาม
2.นายสิทธิ  ปวนลุน
3.นายกฤตานนท์  คำจันทร์แก้ว
4.นางกานดา  คำจันทร์แก้ว</v>
          </cell>
          <cell r="BO696" t="str">
            <v>ผู้กู้ (ล.1)
คู่สมรส (ล.1)
ผู้ค้ำประกัน (ล.2)
คู่สมรส (ล.2)</v>
          </cell>
          <cell r="BP696" t="str">
            <v>3-5015-00305-13-8
3-5012-00745-28-1
3-5014-00193-43-5
3-5099-01146-88-7</v>
          </cell>
          <cell r="BQ696" t="str">
            <v>-พบว่ามีกรรมสิทธิ์ในที่ดินเลขโฉนด 21755 ตำบลหนองตอง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103926 ตำบลป่าแดด อำเภอเมืองเชียงใหม่ จังหวัดเชียงใหม่</v>
          </cell>
          <cell r="BR696"/>
          <cell r="BS696"/>
          <cell r="BT696"/>
          <cell r="BU696"/>
          <cell r="BV696"/>
          <cell r="BW696"/>
          <cell r="BX696"/>
          <cell r="BY696" t="str">
            <v xml:space="preserve">1.นางสายทอง  ไชยงาม
2.นายกฤตานนท์  คำจันทร์แก้ว
</v>
          </cell>
          <cell r="BZ696" t="str">
            <v>จำเลยที่1
จำเลยที่ 2</v>
          </cell>
          <cell r="CA696" t="str">
            <v>3-5015-00305-13-8
3-5014-00193-43-5</v>
          </cell>
          <cell r="CB696" t="str">
            <v>-ไม่พบว่ามีกรรมสิทธิ์ในที่ดิน อ.เมืองเชียงใหม่  จ.เชียงใหม่
-พบว่ามีกรรมสิทธิ์ในที่ดินเลขโฉนด 21755 ต.หนองตอง อ.หางดง จังหวัดเชียงใหม่ (ติดจำนอง)
-ไม่พบว่ามีกรรมสิทธิ์ในที่ดิน อ.เมืองเชียงใหม่  จ.เชียงใหม่</v>
          </cell>
          <cell r="CC696" t="str">
            <v>พบทรัพย์</v>
          </cell>
          <cell r="CD696"/>
          <cell r="CE696"/>
          <cell r="CF696"/>
          <cell r="CG696"/>
          <cell r="CH696"/>
          <cell r="CI696"/>
          <cell r="CJ696"/>
          <cell r="CK696"/>
          <cell r="CL696"/>
          <cell r="CM696"/>
          <cell r="CN696"/>
          <cell r="CO696"/>
          <cell r="CP696"/>
          <cell r="CQ696"/>
          <cell r="CR696"/>
          <cell r="CS696"/>
          <cell r="CT696"/>
          <cell r="CU696"/>
          <cell r="CV696"/>
          <cell r="CW696">
            <v>243844</v>
          </cell>
          <cell r="CX696"/>
          <cell r="CY696"/>
          <cell r="CZ696"/>
        </row>
        <row r="697">
          <cell r="B697">
            <v>692</v>
          </cell>
          <cell r="C697">
            <v>29</v>
          </cell>
          <cell r="D697">
            <v>5</v>
          </cell>
          <cell r="E697">
            <v>2563</v>
          </cell>
          <cell r="F697">
            <v>800029813634</v>
          </cell>
          <cell r="G697" t="str">
            <v>นาย</v>
          </cell>
          <cell r="H697" t="str">
            <v>มนู</v>
          </cell>
          <cell r="I697" t="str">
            <v>มะโนแก้ว</v>
          </cell>
          <cell r="J697"/>
          <cell r="K697" t="str">
            <v>สันทราย</v>
          </cell>
          <cell r="L697"/>
          <cell r="M697"/>
          <cell r="N697"/>
          <cell r="O697"/>
          <cell r="P697"/>
          <cell r="Q697"/>
          <cell r="R697" t="str">
            <v>จังหวัดเชียงใหม่</v>
          </cell>
          <cell r="S697" t="str">
            <v>ผบ.279</v>
          </cell>
          <cell r="T697">
            <v>2563</v>
          </cell>
          <cell r="U697" t="str">
            <v>ผบ.1383</v>
          </cell>
          <cell r="V697">
            <v>2563</v>
          </cell>
          <cell r="W697"/>
          <cell r="X697"/>
          <cell r="Y697"/>
          <cell r="Z697"/>
          <cell r="AA697"/>
          <cell r="AB697"/>
          <cell r="AC697"/>
          <cell r="AD697"/>
          <cell r="AE697"/>
          <cell r="AF697"/>
          <cell r="AG697"/>
          <cell r="AH697"/>
          <cell r="AI697"/>
          <cell r="AJ697"/>
          <cell r="AK697"/>
          <cell r="AL697"/>
          <cell r="AM697"/>
          <cell r="AN697"/>
          <cell r="AO697"/>
          <cell r="AP697"/>
          <cell r="AQ697"/>
          <cell r="AR697"/>
          <cell r="AS697"/>
          <cell r="AT697"/>
          <cell r="AU697"/>
          <cell r="AV697"/>
          <cell r="AW697"/>
          <cell r="AX697"/>
          <cell r="AY697"/>
          <cell r="AZ697"/>
          <cell r="BA697"/>
          <cell r="BB697" t="str">
            <v>สืบครั้งที่ 2 รายงานผล 25/6/2567</v>
          </cell>
          <cell r="BC697" t="str">
            <v>สารุทธ์</v>
          </cell>
          <cell r="BD697"/>
          <cell r="BE697"/>
          <cell r="BF697" t="str">
            <v>ศูนย์ 2</v>
          </cell>
          <cell r="BG697"/>
          <cell r="BH697">
            <v>0</v>
          </cell>
          <cell r="BI697" t="str">
            <v>นายมนู   มะโนแก้ว</v>
          </cell>
          <cell r="BJ697"/>
          <cell r="BK697"/>
          <cell r="BL697"/>
          <cell r="BM697"/>
          <cell r="BN697" t="str">
            <v>1.นายมนู  มะโนแก้ว
2.นางบัวคลี่  มะโนแก้ว
3.นางอรุณวดี  หล้าอูป
4.นายฉลาด  หล้าอูป</v>
          </cell>
          <cell r="BO697" t="str">
            <v>ผู้กู้ (ล.1)
คู่สมรส (ล.1)
ผู้ค้ำประกัน (ล.2)
คู่สมรส (ล.2)</v>
          </cell>
          <cell r="BP697" t="str">
            <v>3-5013-00010-11-8
3-5013-00761-18-1
3-5013-00704-37-3
3-5015-00309-66-4</v>
          </cell>
          <cell r="BQ697"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v>
          </cell>
          <cell r="BR697"/>
          <cell r="BS697"/>
          <cell r="BT697"/>
          <cell r="BU697"/>
          <cell r="BV697"/>
          <cell r="BW697"/>
          <cell r="BX697"/>
          <cell r="BY697" t="str">
            <v>1.นายมนู  มะโนแก้ว 
2.นางบัวคลี่  มะโนแก้ว
3.นางอรุณวดี  หล้าอูป
4.นายฉลาด  หล้าอูป</v>
          </cell>
          <cell r="BZ697" t="str">
            <v>จำเลยที่ 1
คู่สมรสจำเลยที่ 1
จำเลยที่ 2
คู่สมรสจำเลยที่ 2</v>
          </cell>
          <cell r="CA697" t="str">
            <v>3-5013-00010-11-8
3-5013-00761-18-1
3-5013-00704-37-3
3-5015-00309-66-4</v>
          </cell>
          <cell r="CB6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v>
          </cell>
          <cell r="CC697"/>
          <cell r="CD697"/>
          <cell r="CE697">
            <v>4</v>
          </cell>
          <cell r="CF697"/>
          <cell r="CG697"/>
          <cell r="CH697"/>
          <cell r="CI697"/>
          <cell r="CJ697"/>
          <cell r="CK697"/>
          <cell r="CL697"/>
          <cell r="CM697"/>
          <cell r="CN697"/>
          <cell r="CO697"/>
          <cell r="CP697"/>
          <cell r="CQ697"/>
          <cell r="CR697"/>
          <cell r="CS697"/>
          <cell r="CT697"/>
          <cell r="CU697"/>
          <cell r="CV697"/>
          <cell r="CW697"/>
          <cell r="CX697"/>
          <cell r="CY697"/>
          <cell r="CZ697"/>
        </row>
        <row r="698">
          <cell r="B698">
            <v>693</v>
          </cell>
          <cell r="C698">
            <v>29</v>
          </cell>
          <cell r="D698">
            <v>5</v>
          </cell>
          <cell r="E698">
            <v>2563</v>
          </cell>
          <cell r="F698">
            <v>800029821900</v>
          </cell>
          <cell r="G698" t="str">
            <v>นาง</v>
          </cell>
          <cell r="H698" t="str">
            <v>รัชฎาภรณ์</v>
          </cell>
          <cell r="I698" t="str">
            <v>เค็ตโลก</v>
          </cell>
          <cell r="J698"/>
          <cell r="K698" t="str">
            <v>สารภี</v>
          </cell>
          <cell r="L698"/>
          <cell r="M698"/>
          <cell r="N698"/>
          <cell r="O698"/>
          <cell r="P698"/>
          <cell r="Q698"/>
          <cell r="R698" t="str">
            <v>จังหวัดลำพูน</v>
          </cell>
          <cell r="S698" t="str">
            <v>ผบ.3656</v>
          </cell>
          <cell r="T698">
            <v>2562</v>
          </cell>
          <cell r="U698" t="str">
            <v>ผบ.81</v>
          </cell>
          <cell r="V698">
            <v>2563</v>
          </cell>
          <cell r="W698"/>
          <cell r="X698"/>
          <cell r="Y698"/>
          <cell r="Z698"/>
          <cell r="AA698"/>
          <cell r="AB698"/>
          <cell r="AC698"/>
          <cell r="AD698"/>
          <cell r="AE698"/>
          <cell r="AF698"/>
          <cell r="AG698"/>
          <cell r="AH698"/>
          <cell r="AI698"/>
          <cell r="AJ698"/>
          <cell r="AK698"/>
          <cell r="AL698"/>
          <cell r="AM698"/>
          <cell r="AN698"/>
          <cell r="AO698"/>
          <cell r="AP698"/>
          <cell r="AQ698"/>
          <cell r="AR698"/>
          <cell r="AS698"/>
          <cell r="AT698"/>
          <cell r="AU698"/>
          <cell r="AV698"/>
          <cell r="AW698"/>
          <cell r="AX698"/>
          <cell r="AY698"/>
          <cell r="AZ698"/>
          <cell r="BA698"/>
          <cell r="BB698"/>
          <cell r="BC698" t="str">
            <v>สารุทธ์</v>
          </cell>
          <cell r="BD698"/>
          <cell r="BE698"/>
          <cell r="BF698" t="str">
            <v>ศูนย์ 2</v>
          </cell>
          <cell r="BG698"/>
          <cell r="BH698">
            <v>0</v>
          </cell>
          <cell r="BI698" t="str">
            <v>นางรัชฎาภรณ์   เค็ตโลก</v>
          </cell>
          <cell r="BJ698"/>
          <cell r="BK698"/>
          <cell r="BL698"/>
          <cell r="BM698"/>
          <cell r="BN698" t="str">
            <v>1.นางรัชฎาภรณ์  เชียงมูล
2.นายทวน  เชียงมูล
3.นางศรัณยา  เทพสุวรรณ
4.นายรุ่งชัย  เทพสุวรรณ</v>
          </cell>
          <cell r="BO698" t="str">
            <v>ผู้กู้ (ล.1)
คู่สมรส (ล.1)
ผู้ค้ำประกัน (ล.2)
คู่สมรส (ล.2)</v>
          </cell>
          <cell r="BP698" t="str">
            <v>3-5106-00396-48-7
3-5102-00389-67-0
3-5099-00419-39-1
3-5199-00132-81-5</v>
          </cell>
          <cell r="BQ698" t="str">
            <v>--ไม่พบว่ามีกรรมสิทธิ์ในที่ดิน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v>
          </cell>
          <cell r="BR698"/>
          <cell r="BS698"/>
          <cell r="BT698"/>
          <cell r="BU698"/>
          <cell r="BV698"/>
          <cell r="BW698"/>
          <cell r="BX698"/>
          <cell r="BY698"/>
          <cell r="BZ698"/>
          <cell r="CA698"/>
          <cell r="CB698"/>
          <cell r="CC698"/>
          <cell r="CD698"/>
          <cell r="CE698"/>
          <cell r="CF698"/>
          <cell r="CG698"/>
          <cell r="CH698"/>
          <cell r="CI698"/>
          <cell r="CJ698"/>
          <cell r="CK698"/>
          <cell r="CL698"/>
          <cell r="CM698"/>
          <cell r="CN698"/>
          <cell r="CO698"/>
          <cell r="CP698"/>
          <cell r="CQ698"/>
          <cell r="CR698"/>
          <cell r="CS698"/>
          <cell r="CT698"/>
          <cell r="CU698"/>
          <cell r="CV698"/>
          <cell r="CW698"/>
          <cell r="CX698"/>
          <cell r="CY698"/>
          <cell r="CZ698"/>
        </row>
        <row r="699">
          <cell r="B699">
            <v>694</v>
          </cell>
          <cell r="C699">
            <v>29</v>
          </cell>
          <cell r="D699">
            <v>5</v>
          </cell>
          <cell r="E699">
            <v>2563</v>
          </cell>
          <cell r="F699">
            <v>800017954382</v>
          </cell>
          <cell r="G699" t="str">
            <v>นาย</v>
          </cell>
          <cell r="H699" t="str">
            <v>ศราวุธ</v>
          </cell>
          <cell r="I699" t="str">
            <v>ประเสริฐ</v>
          </cell>
          <cell r="J699"/>
          <cell r="K699" t="str">
            <v>มีโชคพลาซ่า</v>
          </cell>
          <cell r="L699"/>
          <cell r="M699"/>
          <cell r="N699" t="str">
            <v>-</v>
          </cell>
          <cell r="O699"/>
          <cell r="P699"/>
          <cell r="Q699"/>
          <cell r="R699" t="str">
            <v>จังหวัดเชียงใหม่</v>
          </cell>
          <cell r="S699" t="str">
            <v>ผบ.3680</v>
          </cell>
          <cell r="T699">
            <v>2562</v>
          </cell>
          <cell r="U699" t="str">
            <v>ผบ.1209</v>
          </cell>
          <cell r="V699">
            <v>2563</v>
          </cell>
          <cell r="W699"/>
          <cell r="X699"/>
          <cell r="Y699"/>
          <cell r="Z699"/>
          <cell r="AA699"/>
          <cell r="AB699"/>
          <cell r="AC699"/>
          <cell r="AD699"/>
          <cell r="AE699"/>
          <cell r="AF699"/>
          <cell r="AG699"/>
          <cell r="AH699"/>
          <cell r="AI699"/>
          <cell r="AJ699"/>
          <cell r="AK699"/>
          <cell r="AL699"/>
          <cell r="AM699"/>
          <cell r="AN699"/>
          <cell r="AO699"/>
          <cell r="AP699"/>
          <cell r="AQ699"/>
          <cell r="AR699"/>
          <cell r="AS699"/>
          <cell r="AT699"/>
          <cell r="AU699"/>
          <cell r="AV699"/>
          <cell r="AW699"/>
          <cell r="AX699"/>
          <cell r="AY699"/>
          <cell r="AZ699"/>
          <cell r="BA699"/>
          <cell r="BB699" t="str">
            <v>ถอดการยึด 22/6/2564</v>
          </cell>
          <cell r="BC699" t="str">
            <v>สารุทธ์</v>
          </cell>
          <cell r="BD699"/>
          <cell r="BE699"/>
          <cell r="BF699" t="str">
            <v>ศูนย์ 2</v>
          </cell>
          <cell r="BG699"/>
          <cell r="BH699" t="str">
            <v>-</v>
          </cell>
          <cell r="BI699" t="str">
            <v>นายศราวุธ   ประเสริฐ</v>
          </cell>
          <cell r="BJ699"/>
          <cell r="BK699"/>
          <cell r="BL699"/>
          <cell r="BM699"/>
          <cell r="BN699" t="str">
            <v>1.นายศราวุธ  ประเสริฐ
2.นางสาวไพริน  โปธิ
3.นายวรพจน์  ประเสริฐ
4.นางศุภวรรณ มีมัง</v>
          </cell>
          <cell r="BO699" t="str">
            <v>ผู้กู้ (ล.1)
คู่สมรส (ล.1)
ผู้ค้ำประกัน (ล.2)
คู่สมรส (ล.2)</v>
          </cell>
          <cell r="BP699" t="str">
            <v>3-5099-00074-06-8
3-5012-00479-52-1
3-5099-00068-27-1
3-5017-00101-65-0</v>
          </cell>
          <cell r="BQ699"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อำเภอแม่แจ่ม  จังหวัดเชียงใหม่
-พบว่ามีกรรมสิทธิ์ในที่ดินเลขโฉนด 69714 ตำบลมะขุนหวาน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58141 ตำบลบ้านแหวน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อำเภอหางดง  จังหวัดเชียงใหม่</v>
          </cell>
          <cell r="BR699"/>
          <cell r="BS699"/>
          <cell r="BT699"/>
          <cell r="BU699"/>
          <cell r="BV699"/>
          <cell r="BW699"/>
          <cell r="BX699"/>
          <cell r="BY699"/>
          <cell r="BZ699"/>
          <cell r="CA699"/>
          <cell r="CB699"/>
          <cell r="CC699"/>
          <cell r="CD699"/>
          <cell r="CE699"/>
          <cell r="CF699"/>
          <cell r="CG699"/>
          <cell r="CH699"/>
          <cell r="CI699"/>
          <cell r="CJ699"/>
          <cell r="CK699"/>
          <cell r="CL699"/>
          <cell r="CM699"/>
          <cell r="CN699"/>
          <cell r="CO699"/>
          <cell r="CP699"/>
          <cell r="CQ699"/>
          <cell r="CR699"/>
          <cell r="CS699"/>
          <cell r="CT699"/>
          <cell r="CU699"/>
          <cell r="CV699"/>
          <cell r="CW699"/>
          <cell r="CX699"/>
          <cell r="CY699"/>
          <cell r="CZ699"/>
        </row>
        <row r="700">
          <cell r="B700">
            <v>695</v>
          </cell>
          <cell r="C700">
            <v>29</v>
          </cell>
          <cell r="D700">
            <v>5</v>
          </cell>
          <cell r="E700">
            <v>2563</v>
          </cell>
          <cell r="F700">
            <v>800023068417</v>
          </cell>
          <cell r="G700" t="str">
            <v>นาง</v>
          </cell>
          <cell r="H700" t="str">
            <v>ณัฐกฤตา</v>
          </cell>
          <cell r="I700" t="str">
            <v>ปันปวง</v>
          </cell>
          <cell r="J700">
            <v>5509900050831</v>
          </cell>
          <cell r="K700" t="str">
            <v>ดอยสะเก็ด</v>
          </cell>
          <cell r="L700" t="str">
            <v>เชียงใหม่ 2</v>
          </cell>
          <cell r="M700">
            <v>8</v>
          </cell>
          <cell r="N700" t="str">
            <v>สินเชื่ออุปโภคเพื่อสังคม</v>
          </cell>
          <cell r="O700" t="str">
            <v>1.บุคคลค้ำประกัน</v>
          </cell>
          <cell r="P700">
            <v>519998.66</v>
          </cell>
          <cell r="Q700">
            <v>52645.99</v>
          </cell>
          <cell r="R700" t="str">
            <v>จังหวัดเชียงใหม่</v>
          </cell>
          <cell r="S700" t="str">
            <v>ผบ.189</v>
          </cell>
          <cell r="T700">
            <v>2563</v>
          </cell>
          <cell r="U700" t="str">
            <v>ผบ.1266</v>
          </cell>
          <cell r="V700">
            <v>2563</v>
          </cell>
          <cell r="W700"/>
          <cell r="X700"/>
          <cell r="Y700"/>
          <cell r="Z700">
            <v>3</v>
          </cell>
          <cell r="AA700">
            <v>3</v>
          </cell>
          <cell r="AB700">
            <v>2563</v>
          </cell>
          <cell r="AC700"/>
          <cell r="AD700"/>
          <cell r="AE700"/>
          <cell r="AF700"/>
          <cell r="AG700"/>
          <cell r="AH700"/>
          <cell r="AI700"/>
          <cell r="AJ700"/>
          <cell r="AK700"/>
          <cell r="AL700"/>
          <cell r="AM700"/>
          <cell r="AN700"/>
          <cell r="AO700"/>
          <cell r="AP700"/>
          <cell r="AQ700"/>
          <cell r="AR700"/>
          <cell r="AS700"/>
          <cell r="AT700"/>
          <cell r="AU700"/>
          <cell r="AV700"/>
          <cell r="AW700"/>
          <cell r="AX700"/>
          <cell r="AY700"/>
          <cell r="AZ700"/>
          <cell r="BA700"/>
          <cell r="BB700" t="str">
            <v>สืบทรัพย์รอบ 2 (24/1/2565)</v>
          </cell>
          <cell r="BC700" t="str">
            <v xml:space="preserve">สารุทธ์
วรกมล </v>
          </cell>
          <cell r="BD700"/>
          <cell r="BE700"/>
          <cell r="BF700" t="str">
            <v>ศูนย์ 2</v>
          </cell>
          <cell r="BG700"/>
          <cell r="BH700">
            <v>0</v>
          </cell>
          <cell r="BI700" t="str">
            <v>นางณัฐกฤตา   ปันปวง</v>
          </cell>
          <cell r="BJ700"/>
          <cell r="BK700"/>
          <cell r="BL700"/>
          <cell r="BM700"/>
          <cell r="BN700" t="str">
            <v>1.นางณัฎกฤตา  ปันปวง
2.นายสมบูรณ์  ไชยมิ่งโต
3.นายวังชนะกาล  ภูตืบ
4.นางณัฐนภา ภูตาสืบ</v>
          </cell>
          <cell r="BO700" t="str">
            <v>ผู้กู้ ผ,.1)
คู่สมรส (ล.1)
ผู้ค้ำประกัน (ล.2)
คู่สมรส (ล.2)</v>
          </cell>
          <cell r="BP700" t="str">
            <v>5-5099-00050-83-1
3-5005-00111-17-1
3-5099-01316-77-4
3-5014-00663-74-1</v>
          </cell>
          <cell r="BQ70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-พบว่ามีกรรมสิทธิ์ในที่ดินเลขโฉนด 56643 ตำบลป่าไผ่ อำเภอสันทราย จังหวัดเชียงใหม่ (ติดอายัด)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อำเภอสันทราย  จังหวัดเชียงใหม่</v>
          </cell>
          <cell r="BR700"/>
          <cell r="BS700"/>
          <cell r="BT700"/>
          <cell r="BU700"/>
          <cell r="BV700"/>
          <cell r="BW700"/>
          <cell r="BX700"/>
          <cell r="BY700" t="str">
            <v>1.นางณัฏกฤตา ปันปวง
2.นายสมบูรณ์ ไชยมิ่งโต
3.นายวังชนะกาล ภูตาสืบ
4.นางณัฐนภา ภูตาสืบ</v>
          </cell>
          <cell r="BZ700" t="str">
            <v>จำเลยที่ 1
คู่สมรสจำเลยที่ 1
จำเลยที่ 2
คู่สมรสจำเลยที่ 2</v>
          </cell>
          <cell r="CA700" t="str">
            <v>5-5099-00050-83-1
3-5005-00111-17-1
3-5099-01316-77-4
3-5014-00663-74-1</v>
          </cell>
          <cell r="CB700"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โฉนดที่ดินเลขที่ 56643 ต.ป่าไผ่ อ.สันทราย จ.เชียงใหม่ (ติดอายัด ในคดีหมายเลขแดงที่ 4767/2548)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CC700" t="str">
            <v>พบทรัพย์</v>
          </cell>
          <cell r="CD700" t="str">
            <v>พบทรัพย์</v>
          </cell>
          <cell r="CE700">
            <v>4</v>
          </cell>
          <cell r="CF700"/>
          <cell r="CG700"/>
          <cell r="CH700"/>
          <cell r="CI700"/>
          <cell r="CJ700"/>
          <cell r="CK700"/>
          <cell r="CL700"/>
          <cell r="CM700"/>
          <cell r="CN700"/>
          <cell r="CO700"/>
          <cell r="CP700"/>
          <cell r="CQ700"/>
          <cell r="CR700"/>
          <cell r="CS700"/>
          <cell r="CT700"/>
          <cell r="CU700"/>
          <cell r="CV700"/>
          <cell r="CW700">
            <v>242971</v>
          </cell>
          <cell r="CX700">
            <v>243088</v>
          </cell>
          <cell r="CY700"/>
          <cell r="CZ700"/>
        </row>
        <row r="701">
          <cell r="B701">
            <v>696</v>
          </cell>
          <cell r="C701">
            <v>29</v>
          </cell>
          <cell r="D701">
            <v>5</v>
          </cell>
          <cell r="E701">
            <v>2563</v>
          </cell>
          <cell r="F701">
            <v>80002187224</v>
          </cell>
          <cell r="G701" t="str">
            <v>นาง</v>
          </cell>
          <cell r="H701" t="str">
            <v>พนารัตน์</v>
          </cell>
          <cell r="I701" t="str">
            <v>มัทซึดะ</v>
          </cell>
          <cell r="J701"/>
          <cell r="K701" t="str">
            <v>สารภี</v>
          </cell>
          <cell r="L701" t="str">
            <v>เชียงใหม่ 3</v>
          </cell>
          <cell r="M701">
            <v>8</v>
          </cell>
          <cell r="N701" t="str">
            <v>สินเชื่อเคหะ</v>
          </cell>
          <cell r="O701" t="str">
            <v>2.หลักทรัพย์ค้ำประกัน</v>
          </cell>
          <cell r="P701"/>
          <cell r="Q701"/>
          <cell r="R701" t="str">
            <v>จังหวัดเชียงใหม่</v>
          </cell>
          <cell r="S701" t="str">
            <v>ผบ.2466</v>
          </cell>
          <cell r="T701">
            <v>2557</v>
          </cell>
          <cell r="U701" t="str">
            <v>ผบ.606</v>
          </cell>
          <cell r="V701">
            <v>2558</v>
          </cell>
          <cell r="W701"/>
          <cell r="X701"/>
          <cell r="Y701"/>
          <cell r="Z701"/>
          <cell r="AA701"/>
          <cell r="AB701"/>
          <cell r="AC701"/>
          <cell r="AD701"/>
          <cell r="AE701"/>
          <cell r="AF701"/>
          <cell r="AG701"/>
          <cell r="AH701"/>
          <cell r="AI701"/>
          <cell r="AJ701"/>
          <cell r="AK701"/>
          <cell r="AL701"/>
          <cell r="AM701"/>
          <cell r="AN701"/>
          <cell r="AO701"/>
          <cell r="AP701"/>
          <cell r="AQ701"/>
          <cell r="AR701"/>
          <cell r="AS701"/>
          <cell r="AT701"/>
          <cell r="AU701"/>
          <cell r="AV701"/>
          <cell r="AW701"/>
          <cell r="AX701"/>
          <cell r="AY701"/>
          <cell r="AZ701"/>
          <cell r="BA701"/>
          <cell r="BB701" t="str">
            <v>ขับไล่//ดำเนินการรับเงินตามบัญชีรับจ่าย 2/5/2566</v>
          </cell>
          <cell r="BC701" t="str">
            <v>สารุทธ์</v>
          </cell>
          <cell r="BD701"/>
          <cell r="BE701"/>
          <cell r="BF701"/>
          <cell r="BG701"/>
          <cell r="BH701">
            <v>823757010223</v>
          </cell>
          <cell r="BI701" t="str">
            <v>นางพนารัตน์   มัทซึดะ</v>
          </cell>
          <cell r="BJ701"/>
          <cell r="BK701"/>
          <cell r="BL701"/>
          <cell r="BM701"/>
          <cell r="BN701"/>
          <cell r="BO701"/>
          <cell r="BP701"/>
          <cell r="BQ701"/>
          <cell r="BR701"/>
          <cell r="BS701"/>
          <cell r="BT701"/>
          <cell r="BU701"/>
          <cell r="BV701"/>
          <cell r="BW701"/>
          <cell r="BX701"/>
          <cell r="BY701"/>
          <cell r="BZ701"/>
          <cell r="CA701"/>
          <cell r="CB701"/>
          <cell r="CC701"/>
          <cell r="CD701"/>
          <cell r="CE701"/>
          <cell r="CF701"/>
          <cell r="CG701"/>
          <cell r="CH701"/>
          <cell r="CI701"/>
          <cell r="CJ701"/>
          <cell r="CK701"/>
          <cell r="CL701"/>
          <cell r="CM701"/>
          <cell r="CN701"/>
          <cell r="CO701"/>
          <cell r="CP701"/>
          <cell r="CQ701"/>
          <cell r="CR701"/>
          <cell r="CS701"/>
          <cell r="CT701"/>
          <cell r="CU701"/>
          <cell r="CV701"/>
          <cell r="CW701"/>
          <cell r="CX701"/>
          <cell r="CY701"/>
          <cell r="CZ701"/>
        </row>
        <row r="702">
          <cell r="B702">
            <v>697</v>
          </cell>
          <cell r="C702">
            <v>29</v>
          </cell>
          <cell r="D702">
            <v>5</v>
          </cell>
          <cell r="E702">
            <v>2563</v>
          </cell>
          <cell r="F702"/>
          <cell r="G702" t="str">
            <v>นางสาว</v>
          </cell>
          <cell r="H702" t="str">
            <v>กุลยรัศม์</v>
          </cell>
          <cell r="I702" t="str">
            <v>ยอดยิ่ง</v>
          </cell>
          <cell r="J702"/>
          <cell r="K702"/>
          <cell r="L702"/>
          <cell r="M702"/>
          <cell r="N702"/>
          <cell r="O702"/>
          <cell r="P702"/>
          <cell r="Q702"/>
          <cell r="R702" t="str">
            <v>แขวงเชียงใหม่</v>
          </cell>
          <cell r="S702" t="str">
            <v>ผบ.10771</v>
          </cell>
          <cell r="T702">
            <v>2559</v>
          </cell>
          <cell r="U702" t="str">
            <v>ผบ.11079</v>
          </cell>
          <cell r="V702">
            <v>2559</v>
          </cell>
          <cell r="W702"/>
          <cell r="X702"/>
          <cell r="Y702"/>
          <cell r="Z702"/>
          <cell r="AA702"/>
          <cell r="AB702"/>
          <cell r="AC702"/>
          <cell r="AD702"/>
          <cell r="AE702"/>
          <cell r="AF702"/>
          <cell r="AG702"/>
          <cell r="AH702"/>
          <cell r="AI702"/>
          <cell r="AJ702"/>
          <cell r="AK702"/>
          <cell r="AL702"/>
          <cell r="AM702"/>
          <cell r="AN702"/>
          <cell r="AO702"/>
          <cell r="AP702"/>
          <cell r="AQ702"/>
          <cell r="AR702"/>
          <cell r="AS702"/>
          <cell r="AT702"/>
          <cell r="AU702"/>
          <cell r="AV702"/>
          <cell r="AW702"/>
          <cell r="AX702"/>
          <cell r="AY702"/>
          <cell r="AZ702"/>
          <cell r="BA702"/>
          <cell r="BB702" t="str">
            <v>ขับไล่</v>
          </cell>
          <cell r="BC702" t="str">
            <v>สารุทธ์</v>
          </cell>
          <cell r="BD702"/>
          <cell r="BE702"/>
          <cell r="BF702"/>
          <cell r="BG702"/>
          <cell r="BH702">
            <v>0</v>
          </cell>
          <cell r="BI702" t="str">
            <v>นางสาวกุลยรัศม์   ยอดยิ่ง</v>
          </cell>
          <cell r="BJ702"/>
          <cell r="BK702"/>
          <cell r="BL702"/>
          <cell r="BM702"/>
          <cell r="BN702"/>
          <cell r="BO702"/>
          <cell r="BP702"/>
          <cell r="BQ702"/>
          <cell r="BR702"/>
          <cell r="BS702"/>
          <cell r="BT702"/>
          <cell r="BU702"/>
          <cell r="BV702"/>
          <cell r="BW702"/>
          <cell r="BX702"/>
          <cell r="BY702"/>
          <cell r="BZ702"/>
          <cell r="CA702"/>
          <cell r="CB702"/>
          <cell r="CC702"/>
          <cell r="CD702"/>
          <cell r="CE702"/>
          <cell r="CF702"/>
          <cell r="CG702"/>
          <cell r="CH702"/>
          <cell r="CI702"/>
          <cell r="CJ702"/>
          <cell r="CK702"/>
          <cell r="CL702"/>
          <cell r="CM702"/>
          <cell r="CN702"/>
          <cell r="CO702"/>
          <cell r="CP702"/>
          <cell r="CQ702"/>
          <cell r="CR702"/>
          <cell r="CS702"/>
          <cell r="CT702"/>
          <cell r="CU702"/>
          <cell r="CV702"/>
          <cell r="CW702"/>
          <cell r="CX702"/>
          <cell r="CY702"/>
          <cell r="CZ702"/>
        </row>
        <row r="703">
          <cell r="B703">
            <v>698</v>
          </cell>
          <cell r="C703">
            <v>29</v>
          </cell>
          <cell r="D703">
            <v>5</v>
          </cell>
          <cell r="E703">
            <v>2563</v>
          </cell>
          <cell r="F703"/>
          <cell r="G703" t="str">
            <v>นาย</v>
          </cell>
          <cell r="H703" t="str">
            <v>ปฏิภาณ</v>
          </cell>
          <cell r="I703" t="str">
            <v>อารีวงศ์</v>
          </cell>
          <cell r="J703"/>
          <cell r="K703"/>
          <cell r="L703"/>
          <cell r="M703"/>
          <cell r="N703"/>
          <cell r="O703"/>
          <cell r="P703"/>
          <cell r="Q703"/>
          <cell r="R703" t="str">
            <v>แขวงเชียงใหม่</v>
          </cell>
          <cell r="S703" t="str">
            <v>ผบ.1862</v>
          </cell>
          <cell r="T703">
            <v>2556</v>
          </cell>
          <cell r="U703" t="str">
            <v>ผบ.3986</v>
          </cell>
          <cell r="V703">
            <v>2556</v>
          </cell>
          <cell r="W703"/>
          <cell r="X703"/>
          <cell r="Y703"/>
          <cell r="Z703"/>
          <cell r="AA703"/>
          <cell r="AB703"/>
          <cell r="AC703"/>
          <cell r="AD703"/>
          <cell r="AE703"/>
          <cell r="AF703"/>
          <cell r="AG703"/>
          <cell r="AH703"/>
          <cell r="AI703"/>
          <cell r="AJ703"/>
          <cell r="AK703"/>
          <cell r="AL703"/>
          <cell r="AM703"/>
          <cell r="AN703"/>
          <cell r="AO703"/>
          <cell r="AP703"/>
          <cell r="AQ703"/>
          <cell r="AR703"/>
          <cell r="AS703"/>
          <cell r="AT703"/>
          <cell r="AU703"/>
          <cell r="AV703"/>
          <cell r="AW703"/>
          <cell r="AX703"/>
          <cell r="AY703"/>
          <cell r="AZ703"/>
          <cell r="BA703"/>
          <cell r="BB703" t="str">
            <v>ขับไล่</v>
          </cell>
          <cell r="BC703" t="str">
            <v>สารุทธ์</v>
          </cell>
          <cell r="BD703"/>
          <cell r="BE703"/>
          <cell r="BF703"/>
          <cell r="BG703"/>
          <cell r="BH703">
            <v>0</v>
          </cell>
          <cell r="BI703" t="str">
            <v>นายปฏิภาณ   อารีวงศ์</v>
          </cell>
          <cell r="BJ703"/>
          <cell r="BK703"/>
          <cell r="BL703"/>
          <cell r="BM703"/>
          <cell r="BN703"/>
          <cell r="BO703"/>
          <cell r="BP703"/>
          <cell r="BQ703"/>
          <cell r="BR703"/>
          <cell r="BS703"/>
          <cell r="BT703"/>
          <cell r="BU703"/>
          <cell r="BV703"/>
          <cell r="BW703"/>
          <cell r="BX703"/>
          <cell r="BY703"/>
          <cell r="BZ703"/>
          <cell r="CA703"/>
          <cell r="CB703"/>
          <cell r="CC703"/>
          <cell r="CD703"/>
          <cell r="CE703"/>
          <cell r="CF703"/>
          <cell r="CG703"/>
          <cell r="CH703"/>
          <cell r="CI703"/>
          <cell r="CJ703"/>
          <cell r="CK703"/>
          <cell r="CL703"/>
          <cell r="CM703"/>
          <cell r="CN703"/>
          <cell r="CO703"/>
          <cell r="CP703"/>
          <cell r="CQ703"/>
          <cell r="CR703"/>
          <cell r="CS703"/>
          <cell r="CT703"/>
          <cell r="CU703"/>
          <cell r="CV703"/>
          <cell r="CW703"/>
          <cell r="CX703"/>
          <cell r="CY703"/>
          <cell r="CZ703"/>
        </row>
        <row r="704">
          <cell r="B704">
            <v>699</v>
          </cell>
          <cell r="C704">
            <v>29</v>
          </cell>
          <cell r="D704">
            <v>5</v>
          </cell>
          <cell r="E704">
            <v>2563</v>
          </cell>
          <cell r="F704">
            <v>80004629463</v>
          </cell>
          <cell r="G704" t="str">
            <v>นาย</v>
          </cell>
          <cell r="H704" t="str">
            <v>เจริญ</v>
          </cell>
          <cell r="I704" t="str">
            <v>ใจซื่อกุล</v>
          </cell>
          <cell r="J704"/>
          <cell r="K704" t="str">
            <v>บวกครกหลวง</v>
          </cell>
          <cell r="L704"/>
          <cell r="M704"/>
          <cell r="N704"/>
          <cell r="O704"/>
          <cell r="P704"/>
          <cell r="Q704"/>
          <cell r="R704" t="str">
            <v>จังหวัดเชียงใหม่</v>
          </cell>
          <cell r="S704" t="str">
            <v>ผบ.505</v>
          </cell>
          <cell r="T704">
            <v>2560</v>
          </cell>
          <cell r="U704" t="str">
            <v>ผบ.1776</v>
          </cell>
          <cell r="V704">
            <v>2560</v>
          </cell>
          <cell r="W704"/>
          <cell r="X704"/>
          <cell r="Y704"/>
          <cell r="Z704"/>
          <cell r="AA704"/>
          <cell r="AB704"/>
          <cell r="AC704"/>
          <cell r="AD704"/>
          <cell r="AE704"/>
          <cell r="AF704"/>
          <cell r="AG704"/>
          <cell r="AH704"/>
          <cell r="AI704"/>
          <cell r="AJ704"/>
          <cell r="AK704"/>
          <cell r="AL704"/>
          <cell r="AM704"/>
          <cell r="AN704"/>
          <cell r="AO704"/>
          <cell r="AP704"/>
          <cell r="AQ704"/>
          <cell r="AR704"/>
          <cell r="AS704"/>
          <cell r="AT704"/>
          <cell r="AU704"/>
          <cell r="AV704"/>
          <cell r="AW704"/>
          <cell r="AX704"/>
          <cell r="AY704"/>
          <cell r="AZ704"/>
          <cell r="BA704"/>
          <cell r="BB704" t="str">
            <v>ขับไล่</v>
          </cell>
          <cell r="BC704" t="str">
            <v>สารุทธ์</v>
          </cell>
          <cell r="BD704"/>
          <cell r="BE704"/>
          <cell r="BF704"/>
          <cell r="BG704"/>
          <cell r="BH704">
            <v>823659010124</v>
          </cell>
          <cell r="BI704" t="str">
            <v>นายเจริญ   ใจซื่อกุล</v>
          </cell>
          <cell r="BJ704"/>
          <cell r="BK704"/>
          <cell r="BL704"/>
          <cell r="BM704"/>
          <cell r="BN704"/>
          <cell r="BO704"/>
          <cell r="BP704"/>
          <cell r="BQ704"/>
          <cell r="BR704"/>
          <cell r="BS704"/>
          <cell r="BT704"/>
          <cell r="BU704"/>
          <cell r="BV704"/>
          <cell r="BW704"/>
          <cell r="BX704"/>
          <cell r="BY704"/>
          <cell r="BZ704"/>
          <cell r="CA704"/>
          <cell r="CB704"/>
          <cell r="CC704"/>
          <cell r="CD704"/>
          <cell r="CE704"/>
          <cell r="CF704"/>
          <cell r="CG704"/>
          <cell r="CH704"/>
          <cell r="CI704"/>
          <cell r="CJ704"/>
          <cell r="CK704"/>
          <cell r="CL704"/>
          <cell r="CM704"/>
          <cell r="CN704"/>
          <cell r="CO704"/>
          <cell r="CP704"/>
          <cell r="CQ704"/>
          <cell r="CR704"/>
          <cell r="CS704"/>
          <cell r="CT704"/>
          <cell r="CU704"/>
          <cell r="CV704"/>
          <cell r="CW704"/>
          <cell r="CX704"/>
          <cell r="CY704"/>
          <cell r="CZ704"/>
        </row>
        <row r="705">
          <cell r="B705">
            <v>700</v>
          </cell>
          <cell r="C705">
            <v>29</v>
          </cell>
          <cell r="D705">
            <v>5</v>
          </cell>
          <cell r="E705">
            <v>2563</v>
          </cell>
          <cell r="F705" t="str">
            <v>800054694412
800054694420
800054694438</v>
          </cell>
          <cell r="G705" t="str">
            <v>นาย</v>
          </cell>
          <cell r="H705" t="str">
            <v>พงศพัฒน์</v>
          </cell>
          <cell r="I705" t="str">
            <v>กอนใหม่</v>
          </cell>
          <cell r="J705"/>
          <cell r="K705" t="str">
            <v>ดอยสะเก็ด</v>
          </cell>
          <cell r="L705" t="str">
            <v>เชียงใหม่ 2</v>
          </cell>
          <cell r="M705">
            <v>8</v>
          </cell>
          <cell r="N705" t="str">
            <v>สินเชื่อเคหะ
สินเชื่อไทรทอง</v>
          </cell>
          <cell r="O705"/>
          <cell r="P705"/>
          <cell r="Q705"/>
          <cell r="R705" t="str">
            <v>จังหวัดเชียงใหม่</v>
          </cell>
          <cell r="S705" t="str">
            <v>ผบ.1543</v>
          </cell>
          <cell r="T705">
            <v>2560</v>
          </cell>
          <cell r="U705" t="str">
            <v>ผบ.2547</v>
          </cell>
          <cell r="V705">
            <v>2560</v>
          </cell>
          <cell r="W705"/>
          <cell r="X705"/>
          <cell r="Y705"/>
          <cell r="Z705"/>
          <cell r="AA705"/>
          <cell r="AB705"/>
          <cell r="AC705"/>
          <cell r="AD705"/>
          <cell r="AE705"/>
          <cell r="AF705"/>
          <cell r="AG705"/>
          <cell r="AH705"/>
          <cell r="AI705"/>
          <cell r="AJ705"/>
          <cell r="AK705"/>
          <cell r="AL705"/>
          <cell r="AM705"/>
          <cell r="AN705"/>
          <cell r="AO705"/>
          <cell r="AP705"/>
          <cell r="AQ705"/>
          <cell r="AR705"/>
          <cell r="AS705"/>
          <cell r="AT705"/>
          <cell r="AU705"/>
          <cell r="AV705"/>
          <cell r="AW705"/>
          <cell r="AX705"/>
          <cell r="AY705"/>
          <cell r="AZ705"/>
          <cell r="BA705"/>
          <cell r="BB705" t="str">
            <v>ขับไล่</v>
          </cell>
          <cell r="BC705" t="str">
            <v>สารุทธ์</v>
          </cell>
          <cell r="BD705"/>
          <cell r="BE705"/>
          <cell r="BF705"/>
          <cell r="BG705"/>
          <cell r="BH705">
            <v>823660010217</v>
          </cell>
          <cell r="BI705" t="str">
            <v>นายพงศพัฒน์   กอนใหม่</v>
          </cell>
          <cell r="BJ705"/>
          <cell r="BK705"/>
          <cell r="BL705"/>
          <cell r="BM705"/>
          <cell r="BN705"/>
          <cell r="BO705"/>
          <cell r="BP705"/>
          <cell r="BQ705"/>
          <cell r="BR705"/>
          <cell r="BS705"/>
          <cell r="BT705"/>
          <cell r="BU705"/>
          <cell r="BV705"/>
          <cell r="BW705"/>
          <cell r="BX705"/>
          <cell r="BY705"/>
          <cell r="BZ705"/>
          <cell r="CA705"/>
          <cell r="CB705"/>
          <cell r="CC705"/>
          <cell r="CD705"/>
          <cell r="CE705"/>
          <cell r="CF705"/>
          <cell r="CG705"/>
          <cell r="CH705"/>
          <cell r="CI705"/>
          <cell r="CJ705"/>
          <cell r="CK705"/>
          <cell r="CL705"/>
          <cell r="CM705"/>
          <cell r="CN705"/>
          <cell r="CO705"/>
          <cell r="CP705"/>
          <cell r="CQ705"/>
          <cell r="CR705"/>
          <cell r="CS705"/>
          <cell r="CT705"/>
          <cell r="CU705"/>
          <cell r="CV705"/>
          <cell r="CW705"/>
          <cell r="CX705"/>
          <cell r="CY705"/>
          <cell r="CZ705"/>
        </row>
        <row r="706">
          <cell r="B706">
            <v>701</v>
          </cell>
          <cell r="C706">
            <v>29</v>
          </cell>
          <cell r="D706">
            <v>5</v>
          </cell>
          <cell r="E706">
            <v>2563</v>
          </cell>
          <cell r="F706"/>
          <cell r="G706" t="str">
            <v>นางสาว
นาย</v>
          </cell>
          <cell r="H706" t="str">
            <v>หัสยาหรือชนิตา
นริศ</v>
          </cell>
          <cell r="I706" t="str">
            <v>เสมอภาคภูมิหรืออินทวงศ์
สุวรรณศรี</v>
          </cell>
          <cell r="J706"/>
          <cell r="K706"/>
          <cell r="L706"/>
          <cell r="M706"/>
          <cell r="N706"/>
          <cell r="O706"/>
          <cell r="P706"/>
          <cell r="Q706"/>
          <cell r="R706" t="str">
            <v>จังหวัดเชียงใหม่</v>
          </cell>
          <cell r="S706" t="str">
            <v>ผบ.1618</v>
          </cell>
          <cell r="T706">
            <v>2555</v>
          </cell>
          <cell r="U706" t="str">
            <v>ผบ.1775</v>
          </cell>
          <cell r="V706">
            <v>2555</v>
          </cell>
          <cell r="W706"/>
          <cell r="X706"/>
          <cell r="Y706"/>
          <cell r="Z706"/>
          <cell r="AA706"/>
          <cell r="AB706"/>
          <cell r="AC706"/>
          <cell r="AD706"/>
          <cell r="AE706"/>
          <cell r="AF706"/>
          <cell r="AG706"/>
          <cell r="AH706"/>
          <cell r="AI706"/>
          <cell r="AJ706"/>
          <cell r="AK706"/>
          <cell r="AL706"/>
          <cell r="AM706"/>
          <cell r="AN706"/>
          <cell r="AO706"/>
          <cell r="AP706"/>
          <cell r="AQ706"/>
          <cell r="AR706"/>
          <cell r="AS706"/>
          <cell r="AT706"/>
          <cell r="AU706"/>
          <cell r="AV706"/>
          <cell r="AW706"/>
          <cell r="AX706"/>
          <cell r="AY706"/>
          <cell r="AZ706"/>
          <cell r="BA706"/>
          <cell r="BB706" t="str">
            <v>ขับไล่</v>
          </cell>
          <cell r="BC706" t="str">
            <v>สารุทธ์</v>
          </cell>
          <cell r="BD706"/>
          <cell r="BE706"/>
          <cell r="BF706"/>
          <cell r="BG706"/>
          <cell r="BH706">
            <v>0</v>
          </cell>
          <cell r="BI706" t="str">
            <v>นางสาว
นายหัสยาหรือชนิตา
นริศ   เสมอภาคภูมิหรืออินทวงศ์
สุวรรณศรี</v>
          </cell>
          <cell r="BJ706"/>
          <cell r="BK706"/>
          <cell r="BL706"/>
          <cell r="BM706"/>
          <cell r="BN706"/>
          <cell r="BO706"/>
          <cell r="BP706"/>
          <cell r="BQ706"/>
          <cell r="BR706"/>
          <cell r="BS706"/>
          <cell r="BT706"/>
          <cell r="BU706"/>
          <cell r="BV706"/>
          <cell r="BW706"/>
          <cell r="BX706"/>
          <cell r="BY706"/>
          <cell r="BZ706"/>
          <cell r="CA706"/>
          <cell r="CB706"/>
          <cell r="CC706"/>
          <cell r="CD706"/>
          <cell r="CE706"/>
          <cell r="CF706"/>
          <cell r="CG706"/>
          <cell r="CH706"/>
          <cell r="CI706"/>
          <cell r="CJ706"/>
          <cell r="CK706"/>
          <cell r="CL706"/>
          <cell r="CM706"/>
          <cell r="CN706"/>
          <cell r="CO706"/>
          <cell r="CP706"/>
          <cell r="CQ706"/>
          <cell r="CR706"/>
          <cell r="CS706"/>
          <cell r="CT706"/>
          <cell r="CU706"/>
          <cell r="CV706"/>
          <cell r="CW706"/>
          <cell r="CX706"/>
          <cell r="CY706"/>
          <cell r="CZ706"/>
        </row>
        <row r="707">
          <cell r="B707">
            <v>702</v>
          </cell>
          <cell r="C707">
            <v>29</v>
          </cell>
          <cell r="D707">
            <v>5</v>
          </cell>
          <cell r="E707">
            <v>2563</v>
          </cell>
          <cell r="F707"/>
          <cell r="G707" t="str">
            <v>นาง</v>
          </cell>
          <cell r="H707" t="str">
            <v>เนตรดาวหรือณิชานันท์</v>
          </cell>
          <cell r="I707" t="str">
            <v>ชมภูคำ</v>
          </cell>
          <cell r="J707"/>
          <cell r="K707"/>
          <cell r="L707"/>
          <cell r="M707"/>
          <cell r="N707"/>
          <cell r="O707"/>
          <cell r="P707"/>
          <cell r="Q707"/>
          <cell r="R707" t="str">
            <v>จังหวัดเชียงใหม่</v>
          </cell>
          <cell r="S707" t="str">
            <v>พ.1936</v>
          </cell>
          <cell r="T707">
            <v>2558</v>
          </cell>
          <cell r="U707" t="str">
            <v>พ.1929</v>
          </cell>
          <cell r="V707">
            <v>2558</v>
          </cell>
          <cell r="W707"/>
          <cell r="X707"/>
          <cell r="Y707"/>
          <cell r="Z707"/>
          <cell r="AA707"/>
          <cell r="AB707"/>
          <cell r="AC707"/>
          <cell r="AD707"/>
          <cell r="AE707"/>
          <cell r="AF707"/>
          <cell r="AG707"/>
          <cell r="AH707"/>
          <cell r="AI707"/>
          <cell r="AJ707"/>
          <cell r="AK707"/>
          <cell r="AL707"/>
          <cell r="AM707"/>
          <cell r="AN707"/>
          <cell r="AO707"/>
          <cell r="AP707"/>
          <cell r="AQ707"/>
          <cell r="AR707"/>
          <cell r="AS707"/>
          <cell r="AT707"/>
          <cell r="AU707"/>
          <cell r="AV707"/>
          <cell r="AW707"/>
          <cell r="AX707"/>
          <cell r="AY707"/>
          <cell r="AZ707"/>
          <cell r="BA707"/>
          <cell r="BB707" t="str">
            <v>ขับไล่</v>
          </cell>
          <cell r="BC707" t="str">
            <v>สารุทธ์</v>
          </cell>
          <cell r="BD707"/>
          <cell r="BE707"/>
          <cell r="BF707"/>
          <cell r="BG707"/>
          <cell r="BH707">
            <v>0</v>
          </cell>
          <cell r="BI707" t="str">
            <v>นางเนตรดาวหรือณิชานันท์   ชมภูคำ</v>
          </cell>
          <cell r="BJ707"/>
          <cell r="BK707"/>
          <cell r="BL707"/>
          <cell r="BM707"/>
          <cell r="BN707"/>
          <cell r="BO707"/>
          <cell r="BP707"/>
          <cell r="BQ707"/>
          <cell r="BR707"/>
          <cell r="BS707"/>
          <cell r="BT707"/>
          <cell r="BU707"/>
          <cell r="BV707"/>
          <cell r="BW707"/>
          <cell r="BX707"/>
          <cell r="BY707"/>
          <cell r="BZ707"/>
          <cell r="CA707"/>
          <cell r="CB707"/>
          <cell r="CC707"/>
          <cell r="CD707"/>
          <cell r="CE707"/>
          <cell r="CF707"/>
          <cell r="CG707"/>
          <cell r="CH707"/>
          <cell r="CI707"/>
          <cell r="CJ707"/>
          <cell r="CK707"/>
          <cell r="CL707"/>
          <cell r="CM707"/>
          <cell r="CN707"/>
          <cell r="CO707"/>
          <cell r="CP707"/>
          <cell r="CQ707"/>
          <cell r="CR707"/>
          <cell r="CS707"/>
          <cell r="CT707"/>
          <cell r="CU707"/>
          <cell r="CV707"/>
          <cell r="CW707"/>
          <cell r="CX707"/>
          <cell r="CY707"/>
          <cell r="CZ707"/>
        </row>
        <row r="708">
          <cell r="B708">
            <v>703</v>
          </cell>
          <cell r="C708">
            <v>29</v>
          </cell>
          <cell r="D708">
            <v>5</v>
          </cell>
          <cell r="E708">
            <v>2563</v>
          </cell>
          <cell r="F708">
            <v>800031171138</v>
          </cell>
          <cell r="G708" t="str">
            <v>นาย</v>
          </cell>
          <cell r="H708" t="str">
            <v>พรหมพิริยะ</v>
          </cell>
          <cell r="I708" t="str">
            <v>วิทยาการภาโภคินหรือจันทร์หอม</v>
          </cell>
          <cell r="J708"/>
          <cell r="K708" t="str">
            <v>สามแยกสันทราย</v>
          </cell>
          <cell r="L708"/>
          <cell r="M708"/>
          <cell r="N708" t="str">
            <v>สินเชื่อเคหะ</v>
          </cell>
          <cell r="O708"/>
          <cell r="P708"/>
          <cell r="Q708"/>
          <cell r="R708" t="str">
            <v>แขวงเชียงใหม่</v>
          </cell>
          <cell r="S708" t="str">
            <v>ผบ.7354</v>
          </cell>
          <cell r="T708">
            <v>2558</v>
          </cell>
          <cell r="U708" t="str">
            <v>ผบ.8608</v>
          </cell>
          <cell r="V708">
            <v>2558</v>
          </cell>
          <cell r="W708"/>
          <cell r="X708"/>
          <cell r="Y708"/>
          <cell r="Z708"/>
          <cell r="AA708"/>
          <cell r="AB708"/>
          <cell r="AC708"/>
          <cell r="AD708"/>
          <cell r="AE708"/>
          <cell r="AF708"/>
          <cell r="AG708"/>
          <cell r="AH708"/>
          <cell r="AI708"/>
          <cell r="AJ708"/>
          <cell r="AK708"/>
          <cell r="AL708"/>
          <cell r="AM708"/>
          <cell r="AN708"/>
          <cell r="AO708"/>
          <cell r="AP708"/>
          <cell r="AQ708"/>
          <cell r="AR708"/>
          <cell r="AS708"/>
          <cell r="AT708"/>
          <cell r="AU708"/>
          <cell r="AV708"/>
          <cell r="AW708"/>
          <cell r="AX708"/>
          <cell r="AY708"/>
          <cell r="AZ708"/>
          <cell r="BA708"/>
          <cell r="BB708" t="str">
            <v>ขับไล่</v>
          </cell>
          <cell r="BC708" t="str">
            <v>สารุทธ์</v>
          </cell>
          <cell r="BD708"/>
          <cell r="BE708"/>
          <cell r="BF708"/>
          <cell r="BG708"/>
          <cell r="BH708">
            <v>823659010101</v>
          </cell>
          <cell r="BI708" t="str">
            <v>นายพรหมพิริยะ   วิทยาการภาโภคินหรือจันทร์หอม</v>
          </cell>
          <cell r="BJ708"/>
          <cell r="BK708"/>
          <cell r="BL708"/>
          <cell r="BM708"/>
          <cell r="BN708"/>
          <cell r="BO708"/>
          <cell r="BP708"/>
          <cell r="BQ708"/>
          <cell r="BR708"/>
          <cell r="BS708"/>
          <cell r="BT708"/>
          <cell r="BU708"/>
          <cell r="BV708"/>
          <cell r="BW708"/>
          <cell r="BX708"/>
          <cell r="BY708"/>
          <cell r="BZ708"/>
          <cell r="CA708"/>
          <cell r="CB708"/>
          <cell r="CC708"/>
          <cell r="CD708"/>
          <cell r="CE708"/>
          <cell r="CF708"/>
          <cell r="CG708"/>
          <cell r="CH708"/>
          <cell r="CI708"/>
          <cell r="CJ708"/>
          <cell r="CK708"/>
          <cell r="CL708"/>
          <cell r="CM708"/>
          <cell r="CN708"/>
          <cell r="CO708"/>
          <cell r="CP708"/>
          <cell r="CQ708"/>
          <cell r="CR708"/>
          <cell r="CS708"/>
          <cell r="CT708"/>
          <cell r="CU708"/>
          <cell r="CV708"/>
          <cell r="CW708"/>
          <cell r="CX708"/>
          <cell r="CY708"/>
          <cell r="CZ708"/>
        </row>
        <row r="709">
          <cell r="B709">
            <v>704</v>
          </cell>
          <cell r="C709">
            <v>29</v>
          </cell>
          <cell r="D709">
            <v>5</v>
          </cell>
          <cell r="E709">
            <v>2563</v>
          </cell>
          <cell r="F709">
            <v>822052002539</v>
          </cell>
          <cell r="G709" t="str">
            <v>นาย</v>
          </cell>
          <cell r="H709" t="str">
            <v>อนุศักดิ์</v>
          </cell>
          <cell r="I709" t="str">
            <v>บุญเซียม</v>
          </cell>
          <cell r="J709"/>
          <cell r="K709" t="str">
            <v>สารภี</v>
          </cell>
          <cell r="L709"/>
          <cell r="M709"/>
          <cell r="N709" t="str">
            <v>สินเชื่อเคหะ</v>
          </cell>
          <cell r="O709"/>
          <cell r="P709"/>
          <cell r="Q709"/>
          <cell r="R709" t="str">
            <v>แขวงเชียงใหม่</v>
          </cell>
          <cell r="S709" t="str">
            <v>ผบ.6363</v>
          </cell>
          <cell r="T709">
            <v>2555</v>
          </cell>
          <cell r="U709" t="str">
            <v>ผบ.7545</v>
          </cell>
          <cell r="V709">
            <v>2555</v>
          </cell>
          <cell r="W709"/>
          <cell r="X709"/>
          <cell r="Y709"/>
          <cell r="Z709"/>
          <cell r="AA709"/>
          <cell r="AB709"/>
          <cell r="AC709"/>
          <cell r="AD709"/>
          <cell r="AE709"/>
          <cell r="AF709"/>
          <cell r="AG709"/>
          <cell r="AH709"/>
          <cell r="AI709"/>
          <cell r="AJ709"/>
          <cell r="AK709"/>
          <cell r="AL709"/>
          <cell r="AM709"/>
          <cell r="AN709"/>
          <cell r="AO709"/>
          <cell r="AP709"/>
          <cell r="AQ709"/>
          <cell r="AR709"/>
          <cell r="AS709"/>
          <cell r="AT709"/>
          <cell r="AU709"/>
          <cell r="AV709"/>
          <cell r="AW709"/>
          <cell r="AX709"/>
          <cell r="AY709"/>
          <cell r="AZ709"/>
          <cell r="BA709"/>
          <cell r="BB709" t="str">
            <v>ขับไล่</v>
          </cell>
          <cell r="BC709" t="str">
            <v>สารุทธ์</v>
          </cell>
          <cell r="BD709"/>
          <cell r="BE709"/>
          <cell r="BF709"/>
          <cell r="BG709"/>
          <cell r="BH709">
            <v>823755010473</v>
          </cell>
          <cell r="BI709" t="str">
            <v>นายอนุศักดิ์   บุญเซียม</v>
          </cell>
          <cell r="BJ709"/>
          <cell r="BK709"/>
          <cell r="BL709"/>
          <cell r="BM709"/>
          <cell r="BN709"/>
          <cell r="BO709"/>
          <cell r="BP709"/>
          <cell r="BQ709"/>
          <cell r="BR709"/>
          <cell r="BS709"/>
          <cell r="BT709"/>
          <cell r="BU709"/>
          <cell r="BV709"/>
          <cell r="BW709"/>
          <cell r="BX709"/>
          <cell r="BY709"/>
          <cell r="BZ709"/>
          <cell r="CA709"/>
          <cell r="CB709"/>
          <cell r="CC709"/>
          <cell r="CD709"/>
          <cell r="CE709"/>
          <cell r="CF709"/>
          <cell r="CG709"/>
          <cell r="CH709"/>
          <cell r="CI709"/>
          <cell r="CJ709"/>
          <cell r="CK709"/>
          <cell r="CL709"/>
          <cell r="CM709"/>
          <cell r="CN709"/>
          <cell r="CO709"/>
          <cell r="CP709"/>
          <cell r="CQ709"/>
          <cell r="CR709"/>
          <cell r="CS709"/>
          <cell r="CT709"/>
          <cell r="CU709"/>
          <cell r="CV709"/>
          <cell r="CW709"/>
          <cell r="CX709"/>
          <cell r="CY709"/>
          <cell r="CZ709"/>
        </row>
        <row r="710">
          <cell r="B710">
            <v>705</v>
          </cell>
          <cell r="C710">
            <v>29</v>
          </cell>
          <cell r="D710">
            <v>5</v>
          </cell>
          <cell r="E710">
            <v>2563</v>
          </cell>
          <cell r="F710">
            <v>800056709259</v>
          </cell>
          <cell r="G710" t="str">
            <v>วิสาหกิจชุมชนเกษตรสมบูรณ์ อ.ดอยเต่า</v>
          </cell>
          <cell r="H710"/>
          <cell r="I710"/>
          <cell r="J710"/>
          <cell r="K710" t="str">
            <v>ดอยเต่า</v>
          </cell>
          <cell r="L710"/>
          <cell r="M710"/>
          <cell r="N710"/>
          <cell r="O710"/>
          <cell r="P710"/>
          <cell r="Q710"/>
          <cell r="R710" t="str">
            <v>จังหวัดฮอด</v>
          </cell>
          <cell r="S710" t="str">
            <v>ผบ.258</v>
          </cell>
          <cell r="T710">
            <v>2561</v>
          </cell>
          <cell r="U710" t="str">
            <v>ผบ.392</v>
          </cell>
          <cell r="V710">
            <v>2561</v>
          </cell>
          <cell r="W710"/>
          <cell r="X710"/>
          <cell r="Y710"/>
          <cell r="Z710"/>
          <cell r="AA710"/>
          <cell r="AB710"/>
          <cell r="AC710"/>
          <cell r="AD710"/>
          <cell r="AE710"/>
          <cell r="AF710"/>
          <cell r="AG710"/>
          <cell r="AH710"/>
          <cell r="AI710"/>
          <cell r="AJ710"/>
          <cell r="AK710"/>
          <cell r="AL710"/>
          <cell r="AM710"/>
          <cell r="AN710"/>
          <cell r="AO710"/>
          <cell r="AP710"/>
          <cell r="AQ710"/>
          <cell r="AR710"/>
          <cell r="AS710"/>
          <cell r="AT710"/>
          <cell r="AU710"/>
          <cell r="AV710"/>
          <cell r="AW710"/>
          <cell r="AX710"/>
          <cell r="AY710"/>
          <cell r="AZ710"/>
          <cell r="BA710"/>
          <cell r="BB710"/>
          <cell r="BC710" t="str">
            <v>สารุทธ์</v>
          </cell>
          <cell r="BD710"/>
          <cell r="BE710"/>
          <cell r="BF710" t="str">
            <v>ศูนย์ 2</v>
          </cell>
          <cell r="BG710"/>
          <cell r="BH710">
            <v>0</v>
          </cell>
          <cell r="BI710" t="str">
            <v xml:space="preserve">วิสาหกิจชุมชนเกษตรสมบูรณ์ อ.ดอยเต่า   </v>
          </cell>
          <cell r="BJ710"/>
          <cell r="BK710"/>
          <cell r="BL710"/>
          <cell r="BM710"/>
          <cell r="BN710" t="str">
            <v>1.นายเทียม  ตันมูล
2.นายบุญเรือง  ตันมูล
3.นางสรัญญา  สุขศรี
4.นางสาวนิรมล  อินต๊ะก๋อง
5.นายอำนวย  ตันไชย
6.นายรุ่งโรจน์  ไข่แก้ว
7.นายศิริโรจน์  ตันมูล
8.นายณัฐวุฒิ  เงินเฟือน</v>
          </cell>
          <cell r="BO710" t="str">
            <v>ผู้กู้ (ล.1)
ผู้ค้ำประกัน (ล.2)
คู่สมรส (ล.2)
ผู้ค้ำประกัน (ล.3)
ผู้ค้ำประกัน (ล.4)
ผู้ค้ำประกัน (ล.5)
ผู้ค้ำประกัน (ล.6)
ผู้ค้ำประกัน (ล.7)</v>
          </cell>
          <cell r="BP710" t="str">
            <v>3-5017-00063-01-4
3-5017-00063-02-2
3-5017-00199-52-8
1-5016-00008-27-9
3-5017-00138-43-0
3-5017-00122-94-1
1-5099-01383-16-5
2-5017-00018-46-1</v>
          </cell>
          <cell r="BQ710" t="str">
            <v>-พบว่ามีกรรมสิทธิ์ในที่ดินเลข นส.3 ก 489 , 881 , 1708 , 1727 ตำบลท่าเดื่อ อำเภอดอยเต่า จังหวัดเชียงใหม่
-ไม่พบว่ามีกรรมสิทธิ์ในที่ดิน อำเภอเมืองเชียงใหม่ จังหวัดเชียงใหม่
-พบว่ามีกรรมสิทธิ์ในที่ดินเลข นส.3 ก 880 ตำบลท่าเดื่อ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10766 ตำบลมืดกา อำเภอดอยเต่า จังหวัดเชียงใหม่ , เลข นส.3ก 1727 ตำบลท่าเดื่อ อำเภอคอยเต่า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710"/>
          <cell r="BS710"/>
          <cell r="BT710"/>
          <cell r="BU710"/>
          <cell r="BV710"/>
          <cell r="BW710"/>
          <cell r="BX710"/>
          <cell r="BY710"/>
          <cell r="BZ710"/>
          <cell r="CA710"/>
          <cell r="CB710"/>
          <cell r="CC710"/>
          <cell r="CD710"/>
          <cell r="CE710"/>
          <cell r="CF710"/>
          <cell r="CG710"/>
          <cell r="CH710"/>
          <cell r="CI710"/>
          <cell r="CJ710"/>
          <cell r="CK710"/>
          <cell r="CL710"/>
          <cell r="CM710"/>
          <cell r="CN710"/>
          <cell r="CO710"/>
          <cell r="CP710"/>
          <cell r="CQ710"/>
          <cell r="CR710"/>
          <cell r="CS710"/>
          <cell r="CT710"/>
          <cell r="CU710"/>
          <cell r="CV710"/>
          <cell r="CW710"/>
          <cell r="CX710"/>
          <cell r="CY710"/>
          <cell r="CZ710"/>
        </row>
        <row r="711">
          <cell r="B711">
            <v>706</v>
          </cell>
          <cell r="C711">
            <v>29</v>
          </cell>
          <cell r="D711">
            <v>5</v>
          </cell>
          <cell r="E711">
            <v>2563</v>
          </cell>
          <cell r="F711">
            <v>800028797077</v>
          </cell>
          <cell r="G711" t="str">
            <v>วิสาหกิจชุมชนกลุ่มบุปผาชาติการเกษตร</v>
          </cell>
          <cell r="H711"/>
          <cell r="I711"/>
          <cell r="J711"/>
          <cell r="K711" t="str">
            <v>ฮอด</v>
          </cell>
          <cell r="L711"/>
          <cell r="M711"/>
          <cell r="N711"/>
          <cell r="O711"/>
          <cell r="P711"/>
          <cell r="Q711"/>
          <cell r="R711" t="str">
            <v>จังหวัดฮอด</v>
          </cell>
          <cell r="S711" t="str">
            <v>ผบ.957</v>
          </cell>
          <cell r="T711">
            <v>2560</v>
          </cell>
          <cell r="U711" t="str">
            <v>ผบ.1056</v>
          </cell>
          <cell r="V711">
            <v>2560</v>
          </cell>
          <cell r="W711"/>
          <cell r="X711"/>
          <cell r="Y711"/>
          <cell r="Z711"/>
          <cell r="AA711"/>
          <cell r="AB711"/>
          <cell r="AC711"/>
          <cell r="AD711"/>
          <cell r="AE711"/>
          <cell r="AF711"/>
          <cell r="AG711"/>
          <cell r="AH711"/>
          <cell r="AI711"/>
          <cell r="AJ711"/>
          <cell r="AK711"/>
          <cell r="AL711"/>
          <cell r="AM711"/>
          <cell r="AN711"/>
          <cell r="AO711"/>
          <cell r="AP711"/>
          <cell r="AQ711"/>
          <cell r="AR711"/>
          <cell r="AS711"/>
          <cell r="AT711"/>
          <cell r="AU711"/>
          <cell r="AV711"/>
          <cell r="AW711"/>
          <cell r="AX711"/>
          <cell r="AY711"/>
          <cell r="AZ711"/>
          <cell r="BA711"/>
          <cell r="BB711"/>
          <cell r="BC711" t="str">
            <v>สารุทธ์</v>
          </cell>
          <cell r="BD711"/>
          <cell r="BE711"/>
          <cell r="BF711" t="str">
            <v>ศูนย์ 2</v>
          </cell>
          <cell r="BG711"/>
          <cell r="BH711">
            <v>0</v>
          </cell>
          <cell r="BI711" t="str">
            <v xml:space="preserve">วิสาหกิจชุมชนกลุ่มบุปผาชาติการเกษตร   </v>
          </cell>
          <cell r="BJ711"/>
          <cell r="BK711"/>
          <cell r="BL711"/>
          <cell r="BM711"/>
          <cell r="BN711" t="str">
            <v>1.นายวรวิทย์  รบชนะ
2.นางอุทุมพร  รบชนะ
3.นายมณเฑียร  รู้เที่ยง
4.นางเนาวรัตน์  รู้เที่ยง
5.นางณพัศชญาน์  จาตา
6.นายทัศนัย  จาตา
7.นายทองอินทร์  เก่งการทำ
8.นางจันทนา  เก่งการทำ
9.นายพรชัย  จาตา
10.นางลำดวน  จาตา
11.นายบัณฑิต  มุ่งดี
12.นางอารีย์  มุ่งดี
13.นายมานิตย์  วรรณคำ
14.นางจิรภา  วรรณคำ
15.นายคำนวล  แจ่มแจ้ง
16.นางงามเนตร  แจ่มแจ้ง
17.นายศรีบุตร  เก่งสาร
18.นางฟองศรี  วรรณคำ
19.นายประเสริฐ  บุญขวาง
20.นางยุพิน  บุญขวาง
21.นายจรัญ  วรรณคำ</v>
          </cell>
          <cell r="BO711" t="str">
            <v>ผู้กู้ (ล.1)
คู่สมรส (ล.1)
ผู้ค้ำประกัน (ล.2)
คู่สมรส (ล.2)
ผู้ค้ำประกัน (ล.3)
คู่สมรส (ล.3)
ผู้ค้ำประกัน (ล.4)
คู่สมรส (ล.4)
ผู้ค้ำประกัน (ล.5)
คู่สมรส (ล.5)
ผู้ค้ำประกัน (ล.6)
คู่สมรส (ล.6)
ผู้ค้ำประกัน (ล.7)
คู่สมรส (ล.7)
ผ็ค้ำประกัน (ล.8)
คู่สมรส (ล.8)
ผู้ค้ำประกัน (ล.9)
คู่สมรส (ล.9)
ผู้ค้ำประกัน (ล.10)
คู่สมรส (ล.10)
ผ็ค้ำประกัน (ล.11)</v>
          </cell>
          <cell r="BP711" t="str">
            <v>3-5003-00238-42-8
3-5003-00265-13-1
3-5003-00264-33-0
3-5003-00239-02-5
3-5003-00175-10-8
3-5003-00240-95-3
3-5003-00050-53-4
3-5003-00239-29-7
3-5003-00028-06-7
3-5003-00239-48-3
3-5003-00232-91-8
3-5003-00246-30-7
3-5003-00239-55-6
3-5003-00238-09-6
3-5003-00006-38-1
3-5003-00240-82-1
3-5003-00238-10-0
3-5003-00238-07-0
3-5003-00238-87-8
3-5003-00238-85-1
3-5003-00238-34-7</v>
          </cell>
          <cell r="BQ711"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7567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2425 , 2423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7523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448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1943 , 1944 ตำบลช่างเคิ่ง อำเภอแม่แจ่ม จังหวัดเชียงใหม่ , นส.3 ก 456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 นส.3 ก 3294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v>
          </cell>
          <cell r="BR711"/>
          <cell r="BS711"/>
          <cell r="BT711"/>
          <cell r="BU711"/>
          <cell r="BV711"/>
          <cell r="BW711"/>
          <cell r="BX711"/>
          <cell r="BY711"/>
          <cell r="BZ711"/>
          <cell r="CA711"/>
          <cell r="CB711"/>
          <cell r="CC711"/>
          <cell r="CD711"/>
          <cell r="CE711"/>
          <cell r="CF711"/>
          <cell r="CG711"/>
          <cell r="CH711"/>
          <cell r="CI711"/>
          <cell r="CJ711"/>
          <cell r="CK711"/>
          <cell r="CL711"/>
          <cell r="CM711"/>
          <cell r="CN711"/>
          <cell r="CO711"/>
          <cell r="CP711"/>
          <cell r="CQ711"/>
          <cell r="CR711"/>
          <cell r="CS711"/>
          <cell r="CT711"/>
          <cell r="CU711"/>
          <cell r="CV711"/>
          <cell r="CW711"/>
          <cell r="CX711"/>
          <cell r="CY711"/>
          <cell r="CZ711"/>
        </row>
        <row r="712">
          <cell r="B712">
            <v>707</v>
          </cell>
          <cell r="C712">
            <v>29</v>
          </cell>
          <cell r="D712">
            <v>5</v>
          </cell>
          <cell r="E712">
            <v>2563</v>
          </cell>
          <cell r="F712">
            <v>800039945509</v>
          </cell>
          <cell r="G712" t="str">
            <v>นาย</v>
          </cell>
          <cell r="H712" t="str">
            <v>สุขสันต์</v>
          </cell>
          <cell r="I712" t="str">
            <v>แสนเขื่อนแก้ว</v>
          </cell>
          <cell r="J712"/>
          <cell r="K712" t="str">
            <v>ดอยเต่า</v>
          </cell>
          <cell r="L712" t="str">
            <v>เชียงใหม่ 3</v>
          </cell>
          <cell r="M712">
            <v>8</v>
          </cell>
          <cell r="N712" t="str">
            <v>สินเชื่อธนาคารประชาชน</v>
          </cell>
          <cell r="O712"/>
          <cell r="P712"/>
          <cell r="Q712"/>
          <cell r="R712" t="str">
            <v>จังหวัดฮอด</v>
          </cell>
          <cell r="S712" t="str">
            <v>ผบ.475</v>
          </cell>
          <cell r="T712">
            <v>2559</v>
          </cell>
          <cell r="U712" t="str">
            <v>ผบ.1075</v>
          </cell>
          <cell r="V712">
            <v>2559</v>
          </cell>
          <cell r="W712"/>
          <cell r="X712"/>
          <cell r="Y712"/>
          <cell r="Z712"/>
          <cell r="AA712"/>
          <cell r="AB712"/>
          <cell r="AC712"/>
          <cell r="AD712"/>
          <cell r="AE712"/>
          <cell r="AF712"/>
          <cell r="AG712"/>
          <cell r="AH712"/>
          <cell r="AI712"/>
          <cell r="AJ712"/>
          <cell r="AK712"/>
          <cell r="AL712"/>
          <cell r="AM712"/>
          <cell r="AN712"/>
          <cell r="AO712"/>
          <cell r="AP712"/>
          <cell r="AQ712"/>
          <cell r="AR712"/>
          <cell r="AS712"/>
          <cell r="AT712"/>
          <cell r="AU712"/>
          <cell r="AV712"/>
          <cell r="AW712"/>
          <cell r="AX712"/>
          <cell r="AY712"/>
          <cell r="AZ712"/>
          <cell r="BA712"/>
          <cell r="BB712" t="str">
            <v>ออมสินแจ้งถอนการยึดแต่ไม่ถอนบังคับคดีทางเมลล์ 20/5/2564</v>
          </cell>
          <cell r="BC712" t="str">
            <v>สารุทธ์</v>
          </cell>
          <cell r="BD712"/>
          <cell r="BE712"/>
          <cell r="BF712" t="str">
            <v>ศูนย์ 2</v>
          </cell>
          <cell r="BG712"/>
          <cell r="BH712">
            <v>0</v>
          </cell>
          <cell r="BI712" t="str">
            <v>นายสุขสันต์   แสนเขื่อนแก้ว</v>
          </cell>
          <cell r="BJ712"/>
          <cell r="BK712"/>
          <cell r="BL712"/>
          <cell r="BM712"/>
          <cell r="BN712" t="str">
            <v>1.นายสุขสันต์  แสนเขื่อนแก้ว
2.นางสาวธัญพิชญา  คำหล้า
3.นายธนณัฏฐ์  ตุ่นธิ
4.นางรัตนาภรณ์  อาชาไชยศักดิ์
5.นายอภิชาติ  อาชาไชยศักดิ์</v>
          </cell>
          <cell r="BO712" t="str">
            <v>ผู้กู้
ผู้ค้ำประกัน (ล.2)
คู่สมรส (ล.2)
ผู้ค้ำประกัน (ล.3)
คู่สมรส (ล.3)</v>
          </cell>
          <cell r="BP712" t="str">
            <v>3-5710-00143-62-7
3-5017-00137-55-7
3-5017-00209-61-2
3-5017-00065-50-5
3-5011-00148-39-6</v>
          </cell>
          <cell r="BQ712"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 นส. 3 ก 629 เลขที่ 298 ตำบลท่าเดื่อ อำเภอดอยเต่า จังหวัดเชียงใหม่ (ติดจำนอง)
-พบว่ามีกรรมสิทธิ์ในที่ดินเลข นส. 3 ก 776 เลขที่ 109 ตำบลท่าเดื่อ อำเภอดอยเต่า จังหวัดเชียงใหม่ (ปลอดจำนอง)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712" t="str">
            <v>พบทรัพย์ สืบครั้งที่ 2</v>
          </cell>
          <cell r="BS712"/>
          <cell r="BT712"/>
          <cell r="BU712"/>
          <cell r="BV712"/>
          <cell r="BW712"/>
          <cell r="BX712"/>
          <cell r="BY712"/>
          <cell r="BZ712"/>
          <cell r="CA712"/>
          <cell r="CB712"/>
          <cell r="CC712"/>
          <cell r="CD712"/>
          <cell r="CE712"/>
          <cell r="CF712"/>
          <cell r="CG712"/>
          <cell r="CH712"/>
          <cell r="CI712"/>
          <cell r="CJ712"/>
          <cell r="CK712"/>
          <cell r="CL712"/>
          <cell r="CM712"/>
          <cell r="CN712"/>
          <cell r="CO712"/>
          <cell r="CP712"/>
          <cell r="CQ712"/>
          <cell r="CR712"/>
          <cell r="CS712"/>
          <cell r="CT712"/>
          <cell r="CU712"/>
          <cell r="CV712"/>
          <cell r="CW712"/>
          <cell r="CX712"/>
          <cell r="CY712"/>
          <cell r="CZ712"/>
        </row>
        <row r="713">
          <cell r="B713">
            <v>708</v>
          </cell>
          <cell r="C713">
            <v>16</v>
          </cell>
          <cell r="D713">
            <v>7</v>
          </cell>
          <cell r="E713">
            <v>2563</v>
          </cell>
          <cell r="F713">
            <v>800058909485</v>
          </cell>
          <cell r="G713" t="str">
            <v>นาย</v>
          </cell>
          <cell r="H713" t="str">
            <v xml:space="preserve">บุญเลิศ   </v>
          </cell>
          <cell r="I713" t="str">
            <v>อุตมังค์</v>
          </cell>
          <cell r="J713">
            <v>3501100133194</v>
          </cell>
          <cell r="K713" t="str">
            <v>พร้าว</v>
          </cell>
          <cell r="L713" t="str">
            <v>เชียงใหม่ 1</v>
          </cell>
          <cell r="M713">
            <v>8</v>
          </cell>
          <cell r="N713" t="str">
            <v>สินเชื่อพัฒนาองค์กรชุมชน (รายบุคคล)</v>
          </cell>
          <cell r="O713"/>
          <cell r="P713">
            <v>41374.97</v>
          </cell>
          <cell r="Q713" t="str">
            <v>9,358.11‬</v>
          </cell>
          <cell r="R713" t="str">
            <v>แขวงเชียงใหม่</v>
          </cell>
          <cell r="S713" t="str">
            <v>ผบ.4960</v>
          </cell>
          <cell r="T713">
            <v>2562</v>
          </cell>
          <cell r="U713" t="str">
            <v>ผบ.5991</v>
          </cell>
          <cell r="V713">
            <v>2562</v>
          </cell>
          <cell r="W713">
            <v>16</v>
          </cell>
          <cell r="X713">
            <v>6</v>
          </cell>
          <cell r="Y713">
            <v>2562</v>
          </cell>
          <cell r="Z713"/>
          <cell r="AA713"/>
          <cell r="AB713"/>
          <cell r="AC713"/>
          <cell r="AD713"/>
          <cell r="AE713"/>
          <cell r="AF713"/>
          <cell r="AG713"/>
          <cell r="AH713"/>
          <cell r="AI713"/>
          <cell r="AJ713"/>
          <cell r="AK713"/>
          <cell r="AL713"/>
          <cell r="AM713"/>
          <cell r="AN713"/>
          <cell r="AO713"/>
          <cell r="AP713"/>
          <cell r="AQ713"/>
          <cell r="AR713"/>
          <cell r="AS713"/>
          <cell r="AT713"/>
          <cell r="AU713"/>
          <cell r="AV713"/>
          <cell r="AW713"/>
          <cell r="AX713"/>
          <cell r="AY713"/>
          <cell r="AZ713"/>
          <cell r="BA713"/>
          <cell r="BB713"/>
          <cell r="BC713" t="str">
            <v>ธิติพร</v>
          </cell>
          <cell r="BD713"/>
          <cell r="BE713"/>
          <cell r="BF713" t="str">
            <v>ศูนย์ 1</v>
          </cell>
          <cell r="BG713"/>
          <cell r="BH713">
            <v>883162010885</v>
          </cell>
          <cell r="BI713" t="str">
            <v>นายบุญเลิศ      อุตมังค์</v>
          </cell>
          <cell r="BJ713">
            <v>242354</v>
          </cell>
          <cell r="BK713">
            <v>242439</v>
          </cell>
          <cell r="BL713"/>
          <cell r="BM713"/>
          <cell r="BN713" t="str">
            <v>1.นายบุญเลิศ  อุตมังค์
2. นางสาวบัวซอน  ดวงดี
3. นายกมลกานต์  สุนันต๊ะ
4. นางสาวณัฐชยา  สุนันต๊ะ
5. นายอาทิตย์  เนื้อรัตน์</v>
          </cell>
          <cell r="BO713" t="str">
            <v>ผู้กู้
คู่สมรส
ผู้ค้ำประกัน (ล.2)
คู่สมรส (ล.2)
ผู้ค้ำประกัน (ล.3)</v>
          </cell>
          <cell r="BP713" t="str">
            <v>3-5011-00133-19-4
3-5011-00132-72-4
3-5001-00131-40-0
3-5011-00281-37-1
1-5011-00068-25-6</v>
          </cell>
          <cell r="BQ713" t="str">
            <v>-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v>
          </cell>
          <cell r="BR713" t="str">
            <v>ไม่พบ</v>
          </cell>
          <cell r="BS713" t="str">
            <v>พบ</v>
          </cell>
          <cell r="BT713">
            <v>5</v>
          </cell>
          <cell r="BU713">
            <v>1</v>
          </cell>
          <cell r="BV713"/>
          <cell r="BW713"/>
          <cell r="BX713"/>
          <cell r="BY713"/>
          <cell r="BZ713"/>
          <cell r="CA713"/>
          <cell r="CB713"/>
          <cell r="CC713"/>
          <cell r="CD713"/>
          <cell r="CE713"/>
          <cell r="CF713"/>
          <cell r="CG713"/>
          <cell r="CH713"/>
          <cell r="CI713"/>
          <cell r="CJ713"/>
          <cell r="CK713"/>
          <cell r="CL713"/>
          <cell r="CM713"/>
          <cell r="CN713"/>
          <cell r="CO713"/>
          <cell r="CP713"/>
          <cell r="CQ713"/>
          <cell r="CR713"/>
          <cell r="CS713"/>
          <cell r="CT713"/>
          <cell r="CU713"/>
          <cell r="CV713"/>
          <cell r="CW713"/>
          <cell r="CX713"/>
          <cell r="CY713"/>
          <cell r="CZ713"/>
        </row>
        <row r="714">
          <cell r="B714">
            <v>709</v>
          </cell>
          <cell r="C714">
            <v>16</v>
          </cell>
          <cell r="D714">
            <v>7</v>
          </cell>
          <cell r="E714">
            <v>2563</v>
          </cell>
          <cell r="F714">
            <v>800068719395</v>
          </cell>
          <cell r="G714" t="str">
            <v>นาย</v>
          </cell>
          <cell r="H714" t="str">
            <v>สมชาติ</v>
          </cell>
          <cell r="I714" t="str">
            <v>เป้พินิจ</v>
          </cell>
          <cell r="J714">
            <v>3671000265934</v>
          </cell>
          <cell r="K714" t="str">
            <v>แม่อาย</v>
          </cell>
          <cell r="L714" t="str">
            <v>เชียงใหม่ 1</v>
          </cell>
          <cell r="M714">
            <v>8</v>
          </cell>
          <cell r="N714" t="str">
            <v>ธปช</v>
          </cell>
          <cell r="O714" t="str">
            <v>1.บุคคลค้ำประกัน</v>
          </cell>
          <cell r="P714">
            <v>193747.52</v>
          </cell>
          <cell r="Q714">
            <v>67691.86</v>
          </cell>
          <cell r="R714" t="str">
            <v>แขวงเชียงใหม่</v>
          </cell>
          <cell r="S714" t="str">
            <v>ผบ.13179</v>
          </cell>
          <cell r="T714">
            <v>2562</v>
          </cell>
          <cell r="U714" t="str">
            <v>ผบ.236</v>
          </cell>
          <cell r="V714">
            <v>2563</v>
          </cell>
          <cell r="W714">
            <v>20</v>
          </cell>
          <cell r="X714">
            <v>1</v>
          </cell>
          <cell r="Y714">
            <v>2563</v>
          </cell>
          <cell r="Z714"/>
          <cell r="AA714"/>
          <cell r="AB714"/>
          <cell r="AC714"/>
          <cell r="AD714"/>
          <cell r="AE714"/>
          <cell r="AF714"/>
          <cell r="AG714"/>
          <cell r="AH714"/>
          <cell r="AI714"/>
          <cell r="AJ714"/>
          <cell r="AK714"/>
          <cell r="AL714"/>
          <cell r="AM714"/>
          <cell r="AN714"/>
          <cell r="AO714"/>
          <cell r="AP714"/>
          <cell r="AQ714"/>
          <cell r="AR714"/>
          <cell r="AS714"/>
          <cell r="AT714"/>
          <cell r="AU714"/>
          <cell r="AV714"/>
          <cell r="AW714"/>
          <cell r="AX714"/>
          <cell r="AY714"/>
          <cell r="AZ714"/>
          <cell r="BA714"/>
          <cell r="BB714" t="str">
            <v>สืบครั้งที่ 2 แล้ว รายงานผลสืบ 7/11/2567</v>
          </cell>
          <cell r="BC714" t="str">
            <v>ธิติพร</v>
          </cell>
          <cell r="BD714"/>
          <cell r="BE714"/>
          <cell r="BF714" t="str">
            <v>ศูนย์ 1</v>
          </cell>
          <cell r="BG714"/>
          <cell r="BH714">
            <v>823861010248</v>
          </cell>
          <cell r="BI714" t="str">
            <v>นายสมชาติ   เป้พินิจ</v>
          </cell>
          <cell r="BJ714">
            <v>242446</v>
          </cell>
          <cell r="BK714">
            <v>242439</v>
          </cell>
          <cell r="BL714"/>
          <cell r="BM714"/>
          <cell r="BN714" t="str">
            <v xml:space="preserve">1.นายสมชาติ  เป้พานิจ
2.นางสาวเด่นดวง  วิเชียร
3.นางสาวพิมพ์พรรณ  ชำนิถิ่นเถื่อน
</v>
          </cell>
          <cell r="BO714" t="str">
            <v xml:space="preserve">ผู้กู้
คู่สมรส
ผู้ค้ำประกัน (ล.2)
</v>
          </cell>
          <cell r="BP714" t="str">
            <v>3-6710-00265-93-4
3-3407-00078-18-7
1-6011-00004-23-1</v>
          </cell>
          <cell r="BQ714" t="str">
            <v>- ไม่พบว่ามีกรรมสิทธิ์ในที่ดิน อ.เดชอุดม จ.อุบลราชธานี
- พบว่ามีกรมสิทธิ์ในโฉนดที่ดินเลขที่ 100336 เลขที่ดิน 6195 หน้าสำรวจ 15861 ต.หนองหาร อ.สันทราย เชียงใหม่
- พบว่ามีกรรมสิทธิ์ในโฉนดที่ดินเลขที่ 44027 เลขที่ที่ดิน 23 หน้าสำรวจ 1770 ต.คำครั่ง อ.เดชอุดม อุบลราชธานี
- ไม่พบว่ามีกรรมสิทธิ์ในที่ดิน อ.สันทราย จ.เชียงใหม่
- ไม่พบว่ามีกรรมสิทธิ์ในที่ดิน อ.แม่วงก์ จ.นครสวรรค์
- ไม่พบว่ามีกรรมสิทธิ์ในที่ดิน อ.เมืองเชียงใหม่ จ.เชียงใหม่</v>
          </cell>
          <cell r="BR714" t="str">
            <v>พบ</v>
          </cell>
          <cell r="BS714" t="str">
            <v>พบ</v>
          </cell>
          <cell r="BT714">
            <v>3</v>
          </cell>
          <cell r="BU714">
            <v>4</v>
          </cell>
          <cell r="BV714"/>
          <cell r="BW714"/>
          <cell r="BX714"/>
          <cell r="BY714" t="str">
            <v xml:space="preserve">1.นายสมชาติ  เป้พานิจ
2.นางสาวเด่นดวง  วิเชียร
3.นางสาวพิมพ์พรรณ  ชำนิถิ่นเถื่อน
</v>
          </cell>
          <cell r="BZ714" t="str">
            <v xml:space="preserve">จำเลยที่ 1
คู่สมรสจำเลยที่ 1
จำเลยที่ 2
</v>
          </cell>
          <cell r="CA714" t="str">
            <v>3-6710-00265-93-4
3-3407-00078-18-7
1-6011-00004-23-1</v>
          </cell>
          <cell r="CB714" t="str">
            <v xml:space="preserve">-ไม่พบว่ามีกรรมสิทธิ์ในที่ดิน อ.แม่อาย จ.เชียงใหม่
-ไม่พบว่ามีกรรมสิทธิ์ในที่ดิน อ.สันทราย จ.เชียงใหม่
-ไม่พบว่ามีกรรมสิทธิ์ในที่ดิน อ.เดชอุดม จ.อุบลราชธานี 
-ไม่พบว่ามีกรรมสิทธิ์ในที่ดิน อ.สันทราย จ.เชียงใหม่
-พบว่ามีกรรมสิทธิ์ในที่ดิน โฉนดเลขที่ 44027 ต.คำครั่ง อ.เดชอุดม จ.อุบลราชธานี (สินสมรส)
-ไม่พบว่ามีกรรมสิทธิ์ในที่ดิน อ.แม่อาย จ.เชียงใหม่
-ไม่พบว่ามีกรรมสิทธิ์ในที่ดิน อ.แม่วงก์  จ.นครสวรรค์
</v>
          </cell>
          <cell r="CC714" t="str">
            <v>พบทรัพย์</v>
          </cell>
          <cell r="CD714"/>
          <cell r="CE714">
            <v>3</v>
          </cell>
          <cell r="CF714"/>
          <cell r="CG714"/>
          <cell r="CH714"/>
          <cell r="CI714"/>
          <cell r="CJ714"/>
          <cell r="CK714"/>
          <cell r="CL714"/>
          <cell r="CM714"/>
          <cell r="CN714"/>
          <cell r="CO714"/>
          <cell r="CP714"/>
          <cell r="CQ714"/>
          <cell r="CR714"/>
          <cell r="CS714"/>
          <cell r="CT714"/>
          <cell r="CU714"/>
          <cell r="CV714"/>
          <cell r="CW714">
            <v>243936</v>
          </cell>
          <cell r="CX714"/>
          <cell r="CY714"/>
          <cell r="CZ714"/>
        </row>
        <row r="715">
          <cell r="B715">
            <v>710</v>
          </cell>
          <cell r="C715">
            <v>16</v>
          </cell>
          <cell r="D715">
            <v>7</v>
          </cell>
          <cell r="E715">
            <v>2563</v>
          </cell>
          <cell r="F715">
            <v>800019914871</v>
          </cell>
          <cell r="G715" t="str">
            <v>นาง</v>
          </cell>
          <cell r="H715" t="str">
            <v>นิรชา</v>
          </cell>
          <cell r="I715" t="str">
            <v>สังข์ศิลปชัย</v>
          </cell>
          <cell r="J715">
            <v>3400500026891</v>
          </cell>
          <cell r="K715" t="str">
            <v>เชียงใหม่</v>
          </cell>
          <cell r="L715" t="str">
            <v>เชียงใหม่ 1</v>
          </cell>
          <cell r="M715">
            <v>8</v>
          </cell>
          <cell r="N715" t="str">
            <v>สวัสดิการ</v>
          </cell>
          <cell r="O715" t="str">
            <v>1.บุคคลค้ำประกัน</v>
          </cell>
          <cell r="P715">
            <v>339201.63</v>
          </cell>
          <cell r="Q715">
            <v>14</v>
          </cell>
          <cell r="R715" t="str">
            <v>จังหวัดเชียงใหม่</v>
          </cell>
          <cell r="S715" t="str">
            <v>ผบ.689</v>
          </cell>
          <cell r="T715">
            <v>2560</v>
          </cell>
          <cell r="U715" t="str">
            <v>ผบ.1096</v>
          </cell>
          <cell r="V715">
            <v>2560</v>
          </cell>
          <cell r="W715"/>
          <cell r="X715"/>
          <cell r="Y715"/>
          <cell r="Z715">
            <v>19</v>
          </cell>
          <cell r="AA715">
            <v>6</v>
          </cell>
          <cell r="AB715">
            <v>2560</v>
          </cell>
          <cell r="AC715"/>
          <cell r="AD715"/>
          <cell r="AE715"/>
          <cell r="AF715"/>
          <cell r="AG715"/>
          <cell r="AH715"/>
          <cell r="AI715"/>
          <cell r="AJ715"/>
          <cell r="AK715"/>
          <cell r="AL715"/>
          <cell r="AM715"/>
          <cell r="AN715"/>
          <cell r="AO715"/>
          <cell r="AP715"/>
          <cell r="AQ715"/>
          <cell r="AR715"/>
          <cell r="AS715"/>
          <cell r="AT715"/>
          <cell r="AU715"/>
          <cell r="AV715"/>
          <cell r="AW715"/>
          <cell r="AX715"/>
          <cell r="AY715"/>
          <cell r="AZ715"/>
          <cell r="BA715"/>
          <cell r="BB715"/>
          <cell r="BC715" t="str">
            <v>ธิติพร</v>
          </cell>
          <cell r="BD715"/>
          <cell r="BE715"/>
          <cell r="BF715" t="str">
            <v>ศูนย์ 1</v>
          </cell>
          <cell r="BG715"/>
          <cell r="BH715">
            <v>823560010313</v>
          </cell>
          <cell r="BI715" t="str">
            <v>นางนิรชา   สังข์ศิลปชัย</v>
          </cell>
          <cell r="BJ715">
            <v>242354</v>
          </cell>
          <cell r="BK715">
            <v>242439</v>
          </cell>
          <cell r="BL715"/>
          <cell r="BM715"/>
          <cell r="BN715" t="str">
            <v>1.นางนิรชา  สังข์ศิลปชัย
2.นายรัศมี  มีชัย
3.นายศรีทน  กาละวิล
4.นางศรีพรรณ  กาละวิล</v>
          </cell>
          <cell r="BO715" t="str">
            <v>ผู้กู้
คู่สมรส
ผู้ค้ำประกัน (ล.2)
คู้สมรส (ล.2)</v>
          </cell>
          <cell r="BP715" t="str">
            <v>3-4005-00026-89-1
2-5804-00029-32-6
3-5015-00410-35-7
3-5001-00314-46-5</v>
          </cell>
          <cell r="BQ715" t="str">
            <v>-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132744 หน้าสำรวจ 10157 ต.สันผีเสื้อ อ.เมืองเชียงใหม่ จ.เชียงใหม่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89004 หน้าสำรวจ 3084 ต.สันผีเสื้อ อ.เมืองเชียงใหม่ จ.เชียงใหม่ (จำนอง)
- พบว่ามีกรรมสิทธิ์ในโฉนดที่ดินเลขที่ 89088 หน้าสำรวจ 3083 ต.สันผีเสื้อ อ.เมืองเชียงใหม่ จ.เชียงใหม่ (จำนอง)</v>
          </cell>
          <cell r="BR715" t="str">
            <v>พบ</v>
          </cell>
          <cell r="BS715" t="str">
            <v>พบ</v>
          </cell>
          <cell r="BT715">
            <v>4</v>
          </cell>
          <cell r="BU715">
            <v>2</v>
          </cell>
          <cell r="BV715"/>
          <cell r="BW715"/>
          <cell r="BX715"/>
          <cell r="BY715" t="str">
            <v>1.นางนิรชา  สังข์ศิลปชัย
2.นายรัศมี  มีชัย
3.นายศรีทน  กาละวิล
4.นางศรีพรรณ  กาละวิล</v>
          </cell>
          <cell r="BZ715" t="str">
            <v>จำเลยที่ 1
คู่สมรสจำเลยที่ 1
จำเลยที่ 2
คู่สมรสจำเลยที่ 2</v>
          </cell>
          <cell r="CA715" t="str">
            <v>3-4005-00026-89-1
2-5804-00029-32-6
3-5015-00410-35-7
3-5001-00314-46-5</v>
          </cell>
          <cell r="CB715" t="str">
            <v>-ไม่พบว่ามีกรรมสิทธิ์ในที่ดิน อ.เมืองเชียงใหม่ จ.เชียงใหม่
-พบว่ามีกรรมสิทธิ์ในที่ดินโฉนดเลขที่ 1976 ต.สันผักหวาน อ.หางดง จ.เชียงใหม่ (ติดจำนอง)
-ไม่พบว่ามีกรรมสิทธิ์ในที่ดิน อ.เมืองเชียงใหม่ จ.เชียงใหม่
-พบว่ามีกรรมสิทธิ์ในที่ดินโฉนดเลขที่ 1976 ต.สันผักหวาน อ.หางดง จ.เชียงใหม่ (สินสมรส)
-พบว่ามีกรรมสิทธิ์ในที่ดินโฉนดเลขที่ 818836 ต.สันผีเสื้อ อ.เมืองเชียงใหม่ จ.เชียงใหม่ (สิมสมรส)
-พบว่ามีกรรมสิทธิ์ในที่ดินโฉนดเลขที่ 132744 ต.สันผีเสื้อ อ.เมืองเชียงใหม่ จ.เชียงใหม่ (สินส่วนตัว)
-พบว่ามีกรรมสิทธิ์ในที่ดินโฉนดเลขที่ 818836 ต.สันผีเสื้อ อ.เมืองเชียงใหม่ จ.เชียงใหม่ (สินสมรส)
-พบว่ามีกรรมสิทธิ์ในที่ดินโฉนดเลขที่ 89004 ต.สันผีเสื้อ อ.เมืองเชียงใหม่ จ.เชียงใหม่ (สินส่วนตัว)
-พบว่ามีกรรมสิทธิ์ในที่ดินโฉนดเลขที่ 89088 ต.สันผีเสื้อ อ.เมืองเชียงใหม่ จ.เชียงใหม่ (สินส่วนตัว)</v>
          </cell>
          <cell r="CC715" t="str">
            <v>พบ</v>
          </cell>
          <cell r="CD715"/>
          <cell r="CE715"/>
          <cell r="CF715"/>
          <cell r="CG715"/>
          <cell r="CH715"/>
          <cell r="CI715"/>
          <cell r="CJ715"/>
          <cell r="CK715"/>
          <cell r="CL715"/>
          <cell r="CM715"/>
          <cell r="CN715"/>
          <cell r="CO715"/>
          <cell r="CP715"/>
          <cell r="CQ715"/>
          <cell r="CR715"/>
          <cell r="CS715"/>
          <cell r="CT715"/>
          <cell r="CU715"/>
          <cell r="CV715"/>
          <cell r="CW715"/>
          <cell r="CX715"/>
          <cell r="CY715"/>
          <cell r="CZ715"/>
        </row>
        <row r="716">
          <cell r="B716">
            <v>711</v>
          </cell>
          <cell r="C716">
            <v>16</v>
          </cell>
          <cell r="D716">
            <v>7</v>
          </cell>
          <cell r="E716">
            <v>2563</v>
          </cell>
          <cell r="F716" t="str">
            <v>800065643424
800065643457</v>
          </cell>
          <cell r="G716" t="str">
            <v>นางสาว</v>
          </cell>
          <cell r="H716" t="str">
            <v>บัวลอย</v>
          </cell>
          <cell r="I716" t="str">
            <v>บูรณวงศ์</v>
          </cell>
          <cell r="J716">
            <v>3500100348114</v>
          </cell>
          <cell r="K716" t="str">
            <v>เชียงใหม่</v>
          </cell>
          <cell r="L716" t="str">
            <v>เชียงใหม่ 1</v>
          </cell>
          <cell r="M716">
            <v>8</v>
          </cell>
          <cell r="N716" t="str">
            <v>ธปช.
ประชารัฐเพื่อประชาชน (PSA)</v>
          </cell>
          <cell r="O716" t="str">
            <v>1.บุคคลค้ำประกัน</v>
          </cell>
          <cell r="P716">
            <v>56666</v>
          </cell>
          <cell r="Q716">
            <v>24771.83</v>
          </cell>
          <cell r="R716" t="str">
            <v>แขวงเชียงใหม่</v>
          </cell>
          <cell r="S716" t="str">
            <v>ผบ.11555</v>
          </cell>
          <cell r="T716">
            <v>2562</v>
          </cell>
          <cell r="U716" t="str">
            <v>ผบ.1555</v>
          </cell>
          <cell r="V716">
            <v>2563</v>
          </cell>
          <cell r="W716">
            <v>3</v>
          </cell>
          <cell r="X716">
            <v>2</v>
          </cell>
          <cell r="Y716">
            <v>2563</v>
          </cell>
          <cell r="Z716"/>
          <cell r="AA716"/>
          <cell r="AB716"/>
          <cell r="AC716"/>
          <cell r="AD716"/>
          <cell r="AE716"/>
          <cell r="AF716"/>
          <cell r="AG716"/>
          <cell r="AH716"/>
          <cell r="AI716"/>
          <cell r="AJ716"/>
          <cell r="AK716"/>
          <cell r="AL716"/>
          <cell r="AM716"/>
          <cell r="AN716"/>
          <cell r="AO716"/>
          <cell r="AP716"/>
          <cell r="AQ716"/>
          <cell r="AR716"/>
          <cell r="AS716"/>
          <cell r="AT716"/>
          <cell r="AU716"/>
          <cell r="AV716"/>
          <cell r="AW716"/>
          <cell r="AX716"/>
          <cell r="AY716"/>
          <cell r="AZ716"/>
          <cell r="BA716"/>
          <cell r="BB716"/>
          <cell r="BC716" t="str">
            <v>ธิติพร</v>
          </cell>
          <cell r="BD716"/>
          <cell r="BE716"/>
          <cell r="BF716" t="str">
            <v>ศูนย์ 1</v>
          </cell>
          <cell r="BG716"/>
          <cell r="BH716">
            <v>883161010091</v>
          </cell>
          <cell r="BI716" t="str">
            <v>นางสาวบัวลอย   บูรณวงศ์</v>
          </cell>
          <cell r="BJ716">
            <v>242354</v>
          </cell>
          <cell r="BK716">
            <v>242439</v>
          </cell>
          <cell r="BL716"/>
          <cell r="BM716"/>
          <cell r="BN716" t="str">
            <v xml:space="preserve">1.นางสาวบัวลอย  บูรณวงศ์
2.นางศรีลา  วงศ์มูล
3.นายทอน วงศ์มูล
4.นางสาวชลธิชา  บูรณวงค์
</v>
          </cell>
          <cell r="BO716" t="str">
            <v xml:space="preserve">ผู้กู้
ผู้ค้ำประกัน (ล.2)
คู่สมรส (ล.2)
ผู้ค้ำประกัน (ล.3)
</v>
          </cell>
          <cell r="BP716" t="str">
            <v>3-5001-00348-11-4
3-5001-00348-10-6
3-5001-00348-15-7
5-5001-00049-34-2</v>
          </cell>
          <cell r="BQ716"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716" t="str">
            <v>ไม่พบ</v>
          </cell>
          <cell r="BS716" t="str">
            <v>พบ</v>
          </cell>
          <cell r="BT716">
            <v>4</v>
          </cell>
          <cell r="BU716">
            <v>1</v>
          </cell>
          <cell r="BV716"/>
          <cell r="BW716"/>
          <cell r="BX716"/>
          <cell r="BY716" t="str">
            <v>1.นางสาวบัวลอย บูรณวงค์
2.นางศรีลา วงศ์มูล
3.นายทอน วงศ์มูล
4.นางสาวชลธิชา บูรณวงค์</v>
          </cell>
          <cell r="BZ716" t="str">
            <v>จำเลยที่ 1
จำเลยที่ 2
คู่สมรสจำเลยที่ 2
จำเลยที่ 3</v>
          </cell>
          <cell r="CA716" t="str">
            <v>3-5001-00348-11-4
3-5001-00348-10-6
3-5001-00348-15-7
5-5001-00049-34-2</v>
          </cell>
          <cell r="CB716"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716" t="str">
            <v>ไม่พบทรัพย์</v>
          </cell>
          <cell r="CD716"/>
          <cell r="CE716">
            <v>4</v>
          </cell>
          <cell r="CF716"/>
          <cell r="CG716" t="str">
            <v>1.นางสาวบัวลอย บูรณวงค์
2.นางศรีลา วงศ์มูล
3.นายทอน วงศ์มูล
4.นางสาวชลธิชา บูรณวงค์</v>
          </cell>
          <cell r="CH716" t="str">
            <v>จำเลยที่ 1
จำเลยที่ 2
คู่สมรสจำเลยที่ 2
จำเลยที่ 3</v>
          </cell>
          <cell r="CI716" t="str">
            <v>3-5001-00348-11-4
3-5001-00348-10-6
3-5001-00348-15-7
5-5001-00049-34-2</v>
          </cell>
          <cell r="CJ716"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K716" t="str">
            <v>ไม่พบ</v>
          </cell>
          <cell r="CL716"/>
          <cell r="CM716"/>
          <cell r="CN716"/>
          <cell r="CO716"/>
          <cell r="CP716"/>
          <cell r="CQ716"/>
          <cell r="CR716"/>
          <cell r="CS716"/>
          <cell r="CT716"/>
          <cell r="CU716"/>
          <cell r="CV716"/>
          <cell r="CW716"/>
          <cell r="CX716"/>
          <cell r="CY716"/>
          <cell r="CZ716"/>
        </row>
        <row r="717">
          <cell r="B717">
            <v>712</v>
          </cell>
          <cell r="C717">
            <v>16</v>
          </cell>
          <cell r="D717">
            <v>7</v>
          </cell>
          <cell r="E717">
            <v>2563</v>
          </cell>
          <cell r="F717">
            <v>800079402940</v>
          </cell>
          <cell r="G717" t="str">
            <v>นางสาว</v>
          </cell>
          <cell r="H717" t="str">
            <v>วรรณิศา</v>
          </cell>
          <cell r="I717" t="str">
            <v>วงค์เเสงสว่าง</v>
          </cell>
          <cell r="J717">
            <v>1500900124192</v>
          </cell>
          <cell r="K717" t="str">
            <v>เม-ญ่า เชียงใหม่</v>
          </cell>
          <cell r="L717" t="str">
            <v>เชียงใหม่ 1</v>
          </cell>
          <cell r="M717">
            <v>8</v>
          </cell>
          <cell r="N717" t="str">
            <v>สินเชื่อธนาคารประชาชน</v>
          </cell>
          <cell r="O717" t="str">
            <v>1.บุคคลค้ำประกัน</v>
          </cell>
          <cell r="P717">
            <v>187689.84</v>
          </cell>
          <cell r="Q717">
            <v>36301.879999999997</v>
          </cell>
          <cell r="R717" t="str">
            <v>แขวงเชียงใหม่</v>
          </cell>
          <cell r="S717" t="str">
            <v>ผบ.1303</v>
          </cell>
          <cell r="T717">
            <v>2563</v>
          </cell>
          <cell r="U717" t="str">
            <v>ผบ.4261</v>
          </cell>
          <cell r="V717">
            <v>2563</v>
          </cell>
          <cell r="W717">
            <v>16</v>
          </cell>
          <cell r="X717">
            <v>4</v>
          </cell>
          <cell r="Y717">
            <v>2563</v>
          </cell>
          <cell r="Z717"/>
          <cell r="AA717"/>
          <cell r="AB717"/>
          <cell r="AC717"/>
          <cell r="AD717"/>
          <cell r="AE717"/>
          <cell r="AF717"/>
          <cell r="AG717"/>
          <cell r="AH717"/>
          <cell r="AI717">
            <v>3</v>
          </cell>
          <cell r="AJ717">
            <v>8</v>
          </cell>
          <cell r="AK717">
            <v>2564</v>
          </cell>
          <cell r="AL717" t="str">
            <v xml:space="preserve"> </v>
          </cell>
          <cell r="AM717" t="str">
            <v>ห้องชุด</v>
          </cell>
          <cell r="AN717" t="str">
            <v>42/106 ชั้น4
อาคารเลขที่ 42
ชื่อาคารชุดลานนานคร คอนโดทาวน์ อาคารบี 
ทะเบียนอาคารชุด
เลขที่3/2541ตั้งอยู่โฉนดเลขที่86747</v>
          </cell>
          <cell r="AO717" t="str">
            <v>ป่าตัน</v>
          </cell>
          <cell r="AP717" t="str">
            <v>เมืองเชียงใหม่</v>
          </cell>
          <cell r="AQ717" t="str">
            <v>เชียงใหม่</v>
          </cell>
          <cell r="AR717">
            <v>561875</v>
          </cell>
          <cell r="AS717"/>
          <cell r="AT717"/>
          <cell r="AU717"/>
          <cell r="AV717"/>
          <cell r="AW717"/>
          <cell r="AX717">
            <v>10</v>
          </cell>
          <cell r="AY717">
            <v>8</v>
          </cell>
          <cell r="AZ717">
            <v>2564</v>
          </cell>
          <cell r="BA717" t="str">
            <v>ยึดเสร็จแล้ว</v>
          </cell>
          <cell r="BB717"/>
          <cell r="BC717" t="str">
            <v>ธิติพร</v>
          </cell>
          <cell r="BD717"/>
          <cell r="BE717"/>
          <cell r="BF717" t="str">
            <v>ศูนย์ 1</v>
          </cell>
          <cell r="BG717"/>
          <cell r="BH717">
            <v>883162012392</v>
          </cell>
          <cell r="BI717" t="str">
            <v>นางสาววรรณิศา   วงค์เเสงสว่าง</v>
          </cell>
          <cell r="BJ717"/>
          <cell r="BK717">
            <v>242439</v>
          </cell>
          <cell r="BL717"/>
          <cell r="BM717"/>
          <cell r="BN717" t="str">
            <v>1.นางสาววรรณิศา  วงค์แสงสว่าง
2.นางสาววนิดา  ลิโก
3.นายสุวิทย์ ไท้ทอง
4.นางสาวเขมิกา  ก้อนแก้ว
5.ส.ท.วรวุฒิหรือประสงค์ กุณาใจ</v>
          </cell>
          <cell r="BO717" t="str">
            <v>ผู้กู้
ผู้ค้ำประกัน (ล.2)
คู่สมรส (ล.2)
ผู้ค้ำประกัน (ล.3)
คู่สมรส (ล.3)</v>
          </cell>
          <cell r="BP717" t="str">
            <v>1-5009-00124-19-2
1-5004-00072-25-8
3-4799-00221-07-0
3-5099-01509-51-3
3-5099-00650-82-4</v>
          </cell>
          <cell r="BQ717" t="str">
            <v>- ไม่พบว่ามีกรรมสิทธิ์ในที่ดิน อ.เมืองเชียงใหม่ จ.เชียงใหม่
- ไม่พบว่ามีกรรมสิทธิ์ในที่ดิน อ.พร้าว จ.เชียงใหม่
- พบว่ามีกรรมสิทธิ์ในห้องชุดเลขที่ 42/106 ชั้นที่ 5 อาคารเลขที่ 42 ชื่ออาคารชุด ลานนาดอนโดทาวน์อาคารปี ทะเบียนอาคารชุดเลขที่ 3/2541 (จำนอง)
- ไม่พบว่ามีกรรมสิทธิ์ในที่ดิน อ.เชียงดาว จ.เชียงใหม่
- พบว่ามีกรมสิทธิ์ในที่ดิน โฉนดเลขที่ 65813 เลขที่ดิน 178 หน้าสำรวจ 9936 ต.หลักหก อ.เมืองปทุมธานี ปทุมธานี (ปลอดจำนอง)
ไม่พบว่ามีกรมสิทธิ์ในที่ดิน อ.สันทราย จ.เชียงใหม่
'ไม่พบว่ามีกรมสิทธิ์ในที่ดิน อ.แม่ริม จ.เชียงใหม่
ไม่พบว่ามีกรมสิทธิ์ในที่ดิน อ.แม่ริม จ.เชียงใหม่</v>
          </cell>
          <cell r="BR717" t="str">
            <v>พบ</v>
          </cell>
          <cell r="BS717" t="str">
            <v>พบ</v>
          </cell>
          <cell r="BT717">
            <v>5</v>
          </cell>
          <cell r="BU717">
            <v>6</v>
          </cell>
          <cell r="BV717"/>
          <cell r="BW717"/>
          <cell r="BX717"/>
          <cell r="BY717"/>
          <cell r="BZ717"/>
          <cell r="CA717"/>
          <cell r="CB717"/>
          <cell r="CC717"/>
          <cell r="CD717"/>
          <cell r="CE717"/>
          <cell r="CF717"/>
          <cell r="CG717"/>
          <cell r="CH717"/>
          <cell r="CI717"/>
          <cell r="CJ717"/>
          <cell r="CK717"/>
          <cell r="CL717"/>
          <cell r="CM717"/>
          <cell r="CN717"/>
          <cell r="CO717"/>
          <cell r="CP717"/>
          <cell r="CQ717"/>
          <cell r="CR717"/>
          <cell r="CS717"/>
          <cell r="CT717"/>
          <cell r="CU717"/>
          <cell r="CV717"/>
          <cell r="CW717"/>
          <cell r="CX717"/>
          <cell r="CY717"/>
          <cell r="CZ717"/>
        </row>
        <row r="718">
          <cell r="B718">
            <v>713</v>
          </cell>
          <cell r="C718">
            <v>16</v>
          </cell>
          <cell r="D718">
            <v>6</v>
          </cell>
          <cell r="E718">
            <v>2563</v>
          </cell>
          <cell r="F718">
            <v>800036700501</v>
          </cell>
          <cell r="G718" t="str">
            <v>นางสาว</v>
          </cell>
          <cell r="H718" t="str">
            <v>ธันยาพร</v>
          </cell>
          <cell r="I718" t="str">
            <v>จิตรเกษม</v>
          </cell>
          <cell r="J718">
            <v>3660100228681</v>
          </cell>
          <cell r="K718" t="str">
            <v>อมก๋อย</v>
          </cell>
          <cell r="L718" t="str">
            <v>เชียงใหม่ 2</v>
          </cell>
          <cell r="M718">
            <v>8</v>
          </cell>
          <cell r="N718" t="str">
            <v>ธปช.</v>
          </cell>
          <cell r="O718" t="str">
            <v>1.บุคคลค้ำประกัน</v>
          </cell>
          <cell r="P718">
            <v>695489.02</v>
          </cell>
          <cell r="Q718">
            <v>121761.09</v>
          </cell>
          <cell r="R718" t="str">
            <v>จังหวัดเชียงใหม่</v>
          </cell>
          <cell r="S718" t="str">
            <v>ผบ.2001</v>
          </cell>
          <cell r="T718">
            <v>2562</v>
          </cell>
          <cell r="U718" t="str">
            <v>ผบ.2362</v>
          </cell>
          <cell r="V718">
            <v>2562</v>
          </cell>
          <cell r="W718">
            <v>28</v>
          </cell>
          <cell r="X718">
            <v>10</v>
          </cell>
          <cell r="Y718">
            <v>2562</v>
          </cell>
          <cell r="Z718"/>
          <cell r="AA718"/>
          <cell r="AB718"/>
          <cell r="AC718"/>
          <cell r="AD718"/>
          <cell r="AE718"/>
          <cell r="AF718"/>
          <cell r="AG718"/>
          <cell r="AH718"/>
          <cell r="AI718"/>
          <cell r="AJ718"/>
          <cell r="AK718"/>
          <cell r="AL718"/>
          <cell r="AM718"/>
          <cell r="AN718"/>
          <cell r="AO718"/>
          <cell r="AP718"/>
          <cell r="AQ718"/>
          <cell r="AR718"/>
          <cell r="AS718"/>
          <cell r="AT718"/>
          <cell r="AU718"/>
          <cell r="AV718"/>
          <cell r="AW718"/>
          <cell r="AX718"/>
          <cell r="AY718"/>
          <cell r="AZ718"/>
          <cell r="BA718"/>
          <cell r="BB718" t="str">
            <v>ตั้งเรื่องยึดข้ามเขต//จำเลยที่ 3 ปลอดผู้ค้ำประกัน 19/9/2567</v>
          </cell>
          <cell r="BC718" t="str">
            <v>ธนกร</v>
          </cell>
          <cell r="BD718"/>
          <cell r="BE718"/>
          <cell r="BF718"/>
          <cell r="BG718"/>
          <cell r="BH718">
            <v>0</v>
          </cell>
          <cell r="BI718" t="str">
            <v>นางสาวธันยาพร   จิตรเกษม</v>
          </cell>
          <cell r="BJ718"/>
          <cell r="BK718"/>
          <cell r="BL718"/>
          <cell r="BM718"/>
          <cell r="BN718" t="str">
            <v>1.นางสาวสุชาภัสร์หรือธันยาพร  จิตรเกษม
2.
3.นายกมลภพ  จินาวา
4.
5.นายสหชัย  ชัยสมร
6.</v>
          </cell>
          <cell r="BO718" t="str">
            <v>ผู้กู้
คู่สมรส
ผู้ค้ำประกัน (ล.2)
คู่สมรส (ล.2)
ผู้ค้ำประกัน (ล.3)
คู่สมรส (ล.3)</v>
          </cell>
          <cell r="BP718" t="str">
            <v>3-6601-00228-68-1
3-5002-00578-70-7
3-3499-00885-52-1</v>
          </cell>
          <cell r="BQ718" t="str">
            <v xml:space="preserve">
'-พบว่ามีกรรมสิทธิ์ในที่ดินเลขโฉนด 897,59189 ต.เขื่องใจ อ.เขื่องใน .จ.อุบลราชธานี</v>
          </cell>
          <cell r="BR718"/>
          <cell r="BS718"/>
          <cell r="BT718"/>
          <cell r="BU718"/>
          <cell r="BV718"/>
          <cell r="BW718"/>
          <cell r="BX718"/>
          <cell r="BY718" t="str">
            <v>1.นางสาวสุชาภัสชร์หรือธันยาพร  จิตรเกษม
2.นายกมลภพ  จินาวา
3.นายสหชัย  ชัยสมร
4.นางสาวน้ำทิพย์  ประกอบแสง</v>
          </cell>
          <cell r="BZ718" t="str">
            <v>จำเลยที่ 1
จำเลยที่ 2
จำเลยที่ 3
คู่สมรสจำเลยที่ 3</v>
          </cell>
          <cell r="CA718" t="str">
            <v>3-6601-00228-68-1
3-5002-00578-70-7
3-3499-00885-52-1
3-3404-00511-93-4</v>
          </cell>
          <cell r="CB718" t="str">
            <v xml:space="preserve">-ไม่พบว่ามีกรรมสิทธิ์ในที่ดินที่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อ.จอมทอง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'-พบว่ามีกรรมสิทธิ์ในที่ดินโฉนดเลขที่ 100034 หน้าสำรวจ 7688 เลขที่ดิน 25 ต.หนองขอน อ.เมืองอุบลราชธานี จ.อุบลราชธานี (ติดอายัด)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'-ไม่พบว่ามีกรรมสิทธิ์ในที่ดินที่ อ.เมืองอุบลราชธานี จ.อุบลราชธานี
</v>
          </cell>
          <cell r="CC718" t="str">
            <v>พบทรัพย์</v>
          </cell>
          <cell r="CD718" t="str">
            <v>พบ</v>
          </cell>
          <cell r="CE718"/>
          <cell r="CF718"/>
          <cell r="CG718"/>
          <cell r="CH718"/>
          <cell r="CI718"/>
          <cell r="CJ718"/>
          <cell r="CK718"/>
          <cell r="CL718"/>
          <cell r="CM718"/>
          <cell r="CN718"/>
          <cell r="CO718"/>
          <cell r="CP718"/>
          <cell r="CQ718"/>
          <cell r="CR718"/>
          <cell r="CS718"/>
          <cell r="CT718"/>
          <cell r="CU718"/>
          <cell r="CV718"/>
          <cell r="CW718"/>
          <cell r="CX718"/>
          <cell r="CY718"/>
          <cell r="CZ718"/>
        </row>
        <row r="719">
          <cell r="B719">
            <v>714</v>
          </cell>
          <cell r="C719">
            <v>18</v>
          </cell>
          <cell r="D719">
            <v>7</v>
          </cell>
          <cell r="E719">
            <v>2563</v>
          </cell>
          <cell r="F719">
            <v>800028372251</v>
          </cell>
          <cell r="G719" t="str">
            <v>นางสาว</v>
          </cell>
          <cell r="H719" t="str">
            <v>สุทธิลักษณ์</v>
          </cell>
          <cell r="I719" t="str">
            <v>สกุณาคีรี</v>
          </cell>
          <cell r="J719">
            <v>1501800062081</v>
          </cell>
          <cell r="K719" t="str">
            <v>อมก๋อย</v>
          </cell>
          <cell r="L719" t="str">
            <v>เชียงใหม่ 3</v>
          </cell>
          <cell r="M719">
            <v>8</v>
          </cell>
          <cell r="N719" t="str">
            <v>สวัสดิการ</v>
          </cell>
          <cell r="O719" t="str">
            <v>1.บุคคลค้ำประกัน</v>
          </cell>
          <cell r="P719">
            <v>391097.02</v>
          </cell>
          <cell r="Q719">
            <v>14</v>
          </cell>
          <cell r="R719" t="str">
            <v>จังหวัดฮอด</v>
          </cell>
          <cell r="S719" t="str">
            <v>ผบ.242</v>
          </cell>
          <cell r="T719">
            <v>2562</v>
          </cell>
          <cell r="U719" t="str">
            <v>ผบ.370</v>
          </cell>
          <cell r="V719">
            <v>2562</v>
          </cell>
          <cell r="W719">
            <v>27</v>
          </cell>
          <cell r="X719">
            <v>5</v>
          </cell>
          <cell r="Y719">
            <v>2562</v>
          </cell>
          <cell r="Z719"/>
          <cell r="AA719"/>
          <cell r="AB719"/>
          <cell r="AC719"/>
          <cell r="AD719"/>
          <cell r="AE719"/>
          <cell r="AF719"/>
          <cell r="AG719"/>
          <cell r="AH719"/>
          <cell r="AI719"/>
          <cell r="AJ719"/>
          <cell r="AK719"/>
          <cell r="AL719"/>
          <cell r="AM719"/>
          <cell r="AN719"/>
          <cell r="AO719"/>
          <cell r="AP719"/>
          <cell r="AQ719"/>
          <cell r="AR719"/>
          <cell r="AS719"/>
          <cell r="AT719"/>
          <cell r="AU719"/>
          <cell r="AV719"/>
          <cell r="AW719"/>
          <cell r="AX719"/>
          <cell r="AY719"/>
          <cell r="AZ719"/>
          <cell r="BA719"/>
          <cell r="BB719"/>
          <cell r="BC719" t="str">
            <v>ธิติพร</v>
          </cell>
          <cell r="BD719"/>
          <cell r="BE719"/>
          <cell r="BF719" t="str">
            <v>ศูนย์ 2</v>
          </cell>
          <cell r="BG719"/>
          <cell r="BH719">
            <v>883262010018</v>
          </cell>
          <cell r="BI719" t="str">
            <v>นางสาวสุทธิลักษณ์   สกุณาคีรี</v>
          </cell>
          <cell r="BJ719">
            <v>242354</v>
          </cell>
          <cell r="BK719">
            <v>242439</v>
          </cell>
          <cell r="BL719"/>
          <cell r="BM719"/>
          <cell r="BN719" t="str">
            <v xml:space="preserve">1.นางสาวสุทธิลักษณ์  สกุณาคีรี
2.นายธีรพบ  ปู่เงิน
3.นางสาววิรงรอง  สุทันตกุล
</v>
          </cell>
          <cell r="BO719" t="str">
            <v xml:space="preserve">ผู้กู้
ผู้ค้ำประกัน (ล.2)
ผู้ค้ำประกัน (ล.3)
</v>
          </cell>
          <cell r="BP719" t="str">
            <v>1-5018-00062-08-1
3-5018-00216-20-3
3-5018-00195-48-6</v>
          </cell>
          <cell r="BQ719" t="str">
            <v>- ไม่พบว่ามีกรรมสิทธิ์ในที่ดิน อ.อมก๋อย จ.เชียงใหม่
- ไม่พบว่ามีกรรมสิทธิ์ในที่ดิน อ.อมก๋อย จ.เชียงใหม่
- พบว่ามีกรรมสิทธิ์ในที่ดิน เลขโฉนด 47720 เลขที่ดิน 1461 หน้าสำรวจ 6458 ต.ป่าไผ่ อ.สันทราย เชียงใหม่(จำนอง)
- พบว่ามีกรรมสิทธิ์ที่ดิน เลขโฉนด 53968 เลขที่ดิน 1576 หน้าสำรวจ 7742 ต.ป่าไผ่ อ.สันทราย เชียงใหม่(จำนอง)</v>
          </cell>
          <cell r="BR719" t="str">
            <v>พบ</v>
          </cell>
          <cell r="BS719" t="str">
            <v>พบ</v>
          </cell>
          <cell r="BT719">
            <v>3</v>
          </cell>
          <cell r="BU719">
            <v>2</v>
          </cell>
          <cell r="BV719"/>
          <cell r="BW719"/>
          <cell r="BX719"/>
          <cell r="BY719"/>
          <cell r="BZ719"/>
          <cell r="CA719"/>
          <cell r="CB719"/>
          <cell r="CC719"/>
          <cell r="CD719"/>
          <cell r="CE719"/>
          <cell r="CF719"/>
          <cell r="CG719"/>
          <cell r="CH719"/>
          <cell r="CI719"/>
          <cell r="CJ719"/>
          <cell r="CK719"/>
          <cell r="CL719"/>
          <cell r="CM719"/>
          <cell r="CN719"/>
          <cell r="CO719"/>
          <cell r="CP719"/>
          <cell r="CQ719"/>
          <cell r="CR719"/>
          <cell r="CS719"/>
          <cell r="CT719"/>
          <cell r="CU719"/>
          <cell r="CV719"/>
          <cell r="CW719"/>
          <cell r="CX719"/>
          <cell r="CY719"/>
          <cell r="CZ719"/>
        </row>
        <row r="720">
          <cell r="B720">
            <v>715</v>
          </cell>
          <cell r="C720">
            <v>6</v>
          </cell>
          <cell r="D720">
            <v>6</v>
          </cell>
          <cell r="E720">
            <v>2563</v>
          </cell>
          <cell r="F720">
            <v>800026506108</v>
          </cell>
          <cell r="G720" t="str">
            <v>นาย</v>
          </cell>
          <cell r="H720" t="str">
            <v>กฤต</v>
          </cell>
          <cell r="I720" t="str">
            <v>พิทักษ์นราธรรม</v>
          </cell>
          <cell r="J720">
            <v>3801200137474</v>
          </cell>
          <cell r="K720" t="str">
            <v>หางดง</v>
          </cell>
          <cell r="L720" t="str">
            <v>เชียงใหม่ 3</v>
          </cell>
          <cell r="M720">
            <v>8</v>
          </cell>
          <cell r="N720" t="str">
            <v>สินเชื่อเคหะ</v>
          </cell>
          <cell r="O720"/>
          <cell r="P720"/>
          <cell r="Q720"/>
          <cell r="R720" t="str">
            <v>จังหวัดธัญบุรี</v>
          </cell>
          <cell r="S720" t="str">
            <v>ผบ.15916</v>
          </cell>
          <cell r="T720">
            <v>2559</v>
          </cell>
          <cell r="U720" t="str">
            <v>ผบ.4100</v>
          </cell>
          <cell r="V720">
            <v>2560</v>
          </cell>
          <cell r="W720"/>
          <cell r="X720"/>
          <cell r="Y720"/>
          <cell r="Z720"/>
          <cell r="AA720"/>
          <cell r="AB720"/>
          <cell r="AC720"/>
          <cell r="AD720"/>
          <cell r="AE720"/>
          <cell r="AF720"/>
          <cell r="AG720"/>
          <cell r="AH720"/>
          <cell r="AI720"/>
          <cell r="AJ720"/>
          <cell r="AK720"/>
          <cell r="AL720"/>
          <cell r="AM720"/>
          <cell r="AN720"/>
          <cell r="AO720"/>
          <cell r="AP720"/>
          <cell r="AQ720"/>
          <cell r="AR720"/>
          <cell r="AS720"/>
          <cell r="AT720"/>
          <cell r="AU720"/>
          <cell r="AV720"/>
          <cell r="AW720"/>
          <cell r="AX720"/>
          <cell r="AY720"/>
          <cell r="AZ720"/>
          <cell r="BA720"/>
          <cell r="BB720"/>
          <cell r="BC720"/>
          <cell r="BD720"/>
          <cell r="BE720"/>
          <cell r="BF720"/>
          <cell r="BG720"/>
          <cell r="BH720" t="str">
            <v>-</v>
          </cell>
          <cell r="BI720" t="str">
            <v>นายกฤต   พิทักษ์นราธรรม</v>
          </cell>
          <cell r="BJ720"/>
          <cell r="BK720"/>
          <cell r="BL720"/>
          <cell r="BM720"/>
          <cell r="BN720"/>
          <cell r="BO720"/>
          <cell r="BP720"/>
          <cell r="BQ720"/>
          <cell r="BR720"/>
          <cell r="BS720"/>
          <cell r="BT720"/>
          <cell r="BU720"/>
          <cell r="BV720"/>
          <cell r="BW720"/>
          <cell r="BX720"/>
          <cell r="BY720"/>
          <cell r="BZ720"/>
          <cell r="CA720"/>
          <cell r="CB720"/>
          <cell r="CC720"/>
          <cell r="CD720"/>
          <cell r="CE720"/>
          <cell r="CF720"/>
          <cell r="CG720"/>
          <cell r="CH720"/>
          <cell r="CI720"/>
          <cell r="CJ720"/>
          <cell r="CK720"/>
          <cell r="CL720"/>
          <cell r="CM720"/>
          <cell r="CN720"/>
          <cell r="CO720"/>
          <cell r="CP720"/>
          <cell r="CQ720"/>
          <cell r="CR720"/>
          <cell r="CS720"/>
          <cell r="CT720"/>
          <cell r="CU720"/>
          <cell r="CV720"/>
          <cell r="CW720"/>
          <cell r="CX720"/>
          <cell r="CY720"/>
          <cell r="CZ720"/>
        </row>
        <row r="721">
          <cell r="B721">
            <v>716</v>
          </cell>
          <cell r="C721">
            <v>1</v>
          </cell>
          <cell r="D721">
            <v>7</v>
          </cell>
          <cell r="E721">
            <v>2563</v>
          </cell>
          <cell r="F721">
            <v>800079217348</v>
          </cell>
          <cell r="G721" t="str">
            <v>นางสาว</v>
          </cell>
          <cell r="H721" t="str">
            <v>สิริยากร</v>
          </cell>
          <cell r="I721" t="str">
            <v>กาละพวก</v>
          </cell>
          <cell r="J721"/>
          <cell r="K721" t="str">
            <v>เชียงของ</v>
          </cell>
          <cell r="L721"/>
          <cell r="M721"/>
          <cell r="N721" t="str">
            <v>สินเชื่อไทรทอง</v>
          </cell>
          <cell r="O721"/>
          <cell r="P721"/>
          <cell r="Q721"/>
          <cell r="R721" t="str">
            <v>-</v>
          </cell>
          <cell r="S721" t="str">
            <v>-</v>
          </cell>
          <cell r="T721"/>
          <cell r="U721" t="str">
            <v>ผบ.729</v>
          </cell>
          <cell r="V721">
            <v>2562</v>
          </cell>
          <cell r="W721"/>
          <cell r="X721"/>
          <cell r="Y721"/>
          <cell r="Z721"/>
          <cell r="AA721"/>
          <cell r="AB721"/>
          <cell r="AC721"/>
          <cell r="AD721"/>
          <cell r="AE721"/>
          <cell r="AF721"/>
          <cell r="AG721"/>
          <cell r="AH721"/>
          <cell r="AI721"/>
          <cell r="AJ721"/>
          <cell r="AK721"/>
          <cell r="AL721"/>
          <cell r="AM721"/>
          <cell r="AN721"/>
          <cell r="AO721"/>
          <cell r="AP721"/>
          <cell r="AQ721"/>
          <cell r="AR721"/>
          <cell r="AS721"/>
          <cell r="AT721"/>
          <cell r="AU721"/>
          <cell r="AV721"/>
          <cell r="AW721"/>
          <cell r="AX721"/>
          <cell r="AY721"/>
          <cell r="AZ721"/>
          <cell r="BA721"/>
          <cell r="BB721"/>
          <cell r="BC721"/>
          <cell r="BD721"/>
          <cell r="BE721"/>
          <cell r="BF721"/>
          <cell r="BG721"/>
          <cell r="BH721">
            <v>880362010866</v>
          </cell>
          <cell r="BI721" t="str">
            <v>นางสาวสิริยากร   กาละพวก</v>
          </cell>
          <cell r="BJ721"/>
          <cell r="BK721"/>
          <cell r="BL721"/>
          <cell r="BM721"/>
          <cell r="BN721"/>
          <cell r="BO721"/>
          <cell r="BP721"/>
          <cell r="BQ721"/>
          <cell r="BR721"/>
          <cell r="BS721"/>
          <cell r="BT721"/>
          <cell r="BU721"/>
          <cell r="BV721"/>
          <cell r="BW721"/>
          <cell r="BX721"/>
          <cell r="BY721"/>
          <cell r="BZ721"/>
          <cell r="CA721"/>
          <cell r="CB721"/>
          <cell r="CC721"/>
          <cell r="CD721"/>
          <cell r="CE721"/>
          <cell r="CF721"/>
          <cell r="CG721"/>
          <cell r="CH721"/>
          <cell r="CI721"/>
          <cell r="CJ721"/>
          <cell r="CK721"/>
          <cell r="CL721"/>
          <cell r="CM721"/>
          <cell r="CN721"/>
          <cell r="CO721"/>
          <cell r="CP721"/>
          <cell r="CQ721"/>
          <cell r="CR721"/>
          <cell r="CS721"/>
          <cell r="CT721"/>
          <cell r="CU721"/>
          <cell r="CV721"/>
          <cell r="CW721"/>
          <cell r="CX721"/>
          <cell r="CY721"/>
          <cell r="CZ721"/>
        </row>
        <row r="722">
          <cell r="B722">
            <v>717</v>
          </cell>
          <cell r="C722">
            <v>1</v>
          </cell>
          <cell r="D722">
            <v>7</v>
          </cell>
          <cell r="E722">
            <v>2563</v>
          </cell>
          <cell r="F722">
            <v>800034755531</v>
          </cell>
          <cell r="G722" t="str">
            <v>นาย</v>
          </cell>
          <cell r="H722" t="str">
            <v>กันต์ธรณ์</v>
          </cell>
          <cell r="I722" t="str">
            <v>สายเครือขัด</v>
          </cell>
          <cell r="J722"/>
          <cell r="K722" t="str">
            <v>มหาวิทยาลัยเชียงใหม่</v>
          </cell>
          <cell r="L722" t="str">
            <v>เชียงใหม่ 2</v>
          </cell>
          <cell r="M722">
            <v>8</v>
          </cell>
          <cell r="N722" t="str">
            <v>-</v>
          </cell>
          <cell r="O722"/>
          <cell r="P722"/>
          <cell r="Q722"/>
          <cell r="R722" t="str">
            <v>แขวงลำปาง</v>
          </cell>
          <cell r="S722" t="str">
            <v>ผบ.2133</v>
          </cell>
          <cell r="T722">
            <v>2561</v>
          </cell>
          <cell r="U722" t="str">
            <v>ผบ.3016</v>
          </cell>
          <cell r="V722">
            <v>2561</v>
          </cell>
          <cell r="W722"/>
          <cell r="X722"/>
          <cell r="Y722"/>
          <cell r="Z722"/>
          <cell r="AA722"/>
          <cell r="AB722"/>
          <cell r="AC722"/>
          <cell r="AD722"/>
          <cell r="AE722"/>
          <cell r="AF722"/>
          <cell r="AG722"/>
          <cell r="AH722"/>
          <cell r="AI722"/>
          <cell r="AJ722"/>
          <cell r="AK722"/>
          <cell r="AL722"/>
          <cell r="AM722"/>
          <cell r="AN722"/>
          <cell r="AO722"/>
          <cell r="AP722"/>
          <cell r="AQ722"/>
          <cell r="AR722"/>
          <cell r="AS722"/>
          <cell r="AT722"/>
          <cell r="AU722"/>
          <cell r="AV722"/>
          <cell r="AW722"/>
          <cell r="AX722"/>
          <cell r="AY722"/>
          <cell r="AZ722"/>
          <cell r="BA722"/>
          <cell r="BB722"/>
          <cell r="BC722" t="str">
            <v>ธนกร</v>
          </cell>
          <cell r="BD722"/>
          <cell r="BE722"/>
          <cell r="BF722"/>
          <cell r="BG722"/>
          <cell r="BH722">
            <v>823660010661</v>
          </cell>
          <cell r="BI722" t="str">
            <v>นายกันต์ธรณ์   สายเครือขัด</v>
          </cell>
          <cell r="BJ722"/>
          <cell r="BK722"/>
          <cell r="BL722"/>
          <cell r="BM722"/>
          <cell r="BN722"/>
          <cell r="BO722"/>
          <cell r="BP722"/>
          <cell r="BQ722"/>
          <cell r="BR722"/>
          <cell r="BS722"/>
          <cell r="BT722"/>
          <cell r="BU722"/>
          <cell r="BV722"/>
          <cell r="BW722"/>
          <cell r="BX722"/>
          <cell r="BY722"/>
          <cell r="BZ722"/>
          <cell r="CA722"/>
          <cell r="CB722"/>
          <cell r="CC722"/>
          <cell r="CD722"/>
          <cell r="CE722"/>
          <cell r="CF722"/>
          <cell r="CG722"/>
          <cell r="CH722"/>
          <cell r="CI722"/>
          <cell r="CJ722"/>
          <cell r="CK722"/>
          <cell r="CL722"/>
          <cell r="CM722"/>
          <cell r="CN722"/>
          <cell r="CO722"/>
          <cell r="CP722"/>
          <cell r="CQ722"/>
          <cell r="CR722"/>
          <cell r="CS722"/>
          <cell r="CT722"/>
          <cell r="CU722"/>
          <cell r="CV722"/>
          <cell r="CW722"/>
          <cell r="CX722"/>
          <cell r="CY722"/>
          <cell r="CZ722"/>
        </row>
        <row r="723">
          <cell r="B723">
            <v>718</v>
          </cell>
          <cell r="C723">
            <v>27</v>
          </cell>
          <cell r="D723">
            <v>6</v>
          </cell>
          <cell r="E723">
            <v>2560</v>
          </cell>
          <cell r="F723">
            <v>800030181732</v>
          </cell>
          <cell r="G723" t="str">
            <v>นางสาว</v>
          </cell>
          <cell r="H723" t="str">
            <v>นัฎวรางค์</v>
          </cell>
          <cell r="I723" t="str">
            <v>วิจันทรา</v>
          </cell>
          <cell r="J723">
            <v>3501500206172</v>
          </cell>
          <cell r="K723" t="str">
            <v>ถนนทิพย์เนตร</v>
          </cell>
          <cell r="L723" t="str">
            <v>เชียงใหม่ 1</v>
          </cell>
          <cell r="M723">
            <v>8</v>
          </cell>
          <cell r="N723" t="str">
            <v>พัฒนากลุ่มอาชีพ</v>
          </cell>
          <cell r="O723" t="str">
            <v>1.บุคคลค้ำประกัน</v>
          </cell>
          <cell r="P723">
            <v>1121233.97</v>
          </cell>
          <cell r="Q723" t="str">
            <v>MLR (6.5) + 1.15</v>
          </cell>
          <cell r="R723" t="str">
            <v>จังหวัดเชียงใหม่</v>
          </cell>
          <cell r="S723" t="str">
            <v>ผบ.2240</v>
          </cell>
          <cell r="T723">
            <v>2560</v>
          </cell>
          <cell r="U723" t="str">
            <v>ผบ.399</v>
          </cell>
          <cell r="V723">
            <v>2561</v>
          </cell>
          <cell r="W723"/>
          <cell r="X723"/>
          <cell r="Y723"/>
          <cell r="Z723"/>
          <cell r="AA723"/>
          <cell r="AB723"/>
          <cell r="AC723"/>
          <cell r="AD723"/>
          <cell r="AE723"/>
          <cell r="AF723"/>
          <cell r="AG723"/>
          <cell r="AH723"/>
          <cell r="AI723"/>
          <cell r="AJ723"/>
          <cell r="AK723"/>
          <cell r="AL723"/>
          <cell r="AM723"/>
          <cell r="AN723"/>
          <cell r="AO723"/>
          <cell r="AP723"/>
          <cell r="AQ723"/>
          <cell r="AR723"/>
          <cell r="AS723"/>
          <cell r="AT723"/>
          <cell r="AU723"/>
          <cell r="AV723"/>
          <cell r="AW723"/>
          <cell r="AX723"/>
          <cell r="AY723"/>
          <cell r="AZ723"/>
          <cell r="BA723"/>
          <cell r="BB723"/>
          <cell r="BC723"/>
          <cell r="BD723"/>
          <cell r="BE723"/>
          <cell r="BF723"/>
          <cell r="BG723"/>
          <cell r="BH723">
            <v>823560010902</v>
          </cell>
          <cell r="BI723" t="str">
            <v>นางสาวนัฎวรางค์   วิจันทรา</v>
          </cell>
          <cell r="BJ723"/>
          <cell r="BK723"/>
          <cell r="BL723"/>
          <cell r="BM723"/>
          <cell r="BN723" t="str">
            <v>1.นางสาวนัฎวรางค์ วิจันทรา 
2.นางสาวฐิติวรดา ชัยชะนาน
3.นางสาวชวนพิส รัตนเวียง
4.นายชนะ มณีวรรณ์</v>
          </cell>
          <cell r="BO723" t="str">
            <v>จำเลยที่ 1
จำเลยที่ 2
จำเลยที่ 3
คู่สมรสจำเลยที่ 3</v>
          </cell>
          <cell r="BP723" t="str">
            <v>3-5015-00206-17-2
3-5015-00282-03-1
3-5101-01223-28-5
3-5106-00372-68-5</v>
          </cell>
          <cell r="BQ72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 โฉนดที่ดินเลขที่ 137498 ต.ต้นธง อ.เมืองลำพูน จ.ลำพูน (ติดจำนอง ธอส.)
-ไม่พบว่ามีกรรมสิทธิ์ในที่ดิน อ.ป่าซาง จ.ลำพูน
-พบว่ามีกรรมสิทธิ์ในที่ดิน โฉนดที่ดินเลขที่ 137498 ต.ต้นธง อ.เมืองลำพูน จ.ลำพูน (ติดจำนอง ธอส.)</v>
          </cell>
          <cell r="BR723" t="str">
            <v>พบ</v>
          </cell>
          <cell r="BS723"/>
          <cell r="BT723">
            <v>4</v>
          </cell>
          <cell r="BU723"/>
          <cell r="BV723"/>
          <cell r="BW723"/>
          <cell r="BX723"/>
          <cell r="BY723"/>
          <cell r="BZ723"/>
          <cell r="CA723"/>
          <cell r="CB723"/>
          <cell r="CC723"/>
          <cell r="CD723"/>
          <cell r="CE723"/>
          <cell r="CF723"/>
          <cell r="CG723"/>
          <cell r="CH723"/>
          <cell r="CI723"/>
          <cell r="CJ723"/>
          <cell r="CK723"/>
          <cell r="CL723"/>
          <cell r="CM723"/>
          <cell r="CN723"/>
          <cell r="CO723"/>
          <cell r="CP723"/>
          <cell r="CQ723"/>
          <cell r="CR723"/>
          <cell r="CS723"/>
          <cell r="CT723"/>
          <cell r="CU723"/>
          <cell r="CV723"/>
          <cell r="CW723"/>
          <cell r="CX723"/>
          <cell r="CY723"/>
          <cell r="CZ723"/>
        </row>
        <row r="724">
          <cell r="B724">
            <v>719</v>
          </cell>
          <cell r="C724">
            <v>14</v>
          </cell>
          <cell r="D724">
            <v>7</v>
          </cell>
          <cell r="E724">
            <v>2563</v>
          </cell>
          <cell r="F724">
            <v>800063476546</v>
          </cell>
          <cell r="G724" t="str">
            <v>นาง</v>
          </cell>
          <cell r="H724" t="str">
            <v>นิ่มนวล</v>
          </cell>
          <cell r="I724" t="str">
            <v>ทองแดง</v>
          </cell>
          <cell r="J724">
            <v>3501100068929</v>
          </cell>
          <cell r="K724" t="str">
            <v>ไชยปราการ</v>
          </cell>
          <cell r="L724" t="str">
            <v>เชียงใหม่ 1</v>
          </cell>
          <cell r="M724">
            <v>8</v>
          </cell>
          <cell r="N724" t="str">
            <v>สินเชื่อประชารัฐเพื่อประชาชน</v>
          </cell>
          <cell r="O724" t="str">
            <v>1.บุคคลค้ำประกัน</v>
          </cell>
          <cell r="P724">
            <v>33320</v>
          </cell>
          <cell r="Q724"/>
          <cell r="R724" t="str">
            <v>แขวงเชียงใหม่</v>
          </cell>
          <cell r="S724" t="str">
            <v>ผบ.10091</v>
          </cell>
          <cell r="T724">
            <v>2562</v>
          </cell>
          <cell r="U724" t="str">
            <v>ผบ.10668</v>
          </cell>
          <cell r="V724">
            <v>2562</v>
          </cell>
          <cell r="W724"/>
          <cell r="X724"/>
          <cell r="Y724"/>
          <cell r="Z724">
            <v>15</v>
          </cell>
          <cell r="AA724">
            <v>10</v>
          </cell>
          <cell r="AB724">
            <v>2562</v>
          </cell>
          <cell r="AC724"/>
          <cell r="AD724"/>
          <cell r="AE724"/>
          <cell r="AF724"/>
          <cell r="AG724"/>
          <cell r="AH724"/>
          <cell r="AI724"/>
          <cell r="AJ724"/>
          <cell r="AK724"/>
          <cell r="AL724"/>
          <cell r="AM724"/>
          <cell r="AN724"/>
          <cell r="AO724"/>
          <cell r="AP724"/>
          <cell r="AQ724"/>
          <cell r="AR724"/>
          <cell r="AS724"/>
          <cell r="AT724"/>
          <cell r="AU724"/>
          <cell r="AV724"/>
          <cell r="AW724"/>
          <cell r="AX724"/>
          <cell r="AY724"/>
          <cell r="AZ724"/>
          <cell r="BA724"/>
          <cell r="BB724"/>
          <cell r="BC724" t="str">
            <v>จรรยารักษ์</v>
          </cell>
          <cell r="BD724"/>
          <cell r="BE724"/>
          <cell r="BF724">
            <v>2</v>
          </cell>
          <cell r="BG724"/>
          <cell r="BH724">
            <v>883162011566</v>
          </cell>
          <cell r="BI724" t="str">
            <v>นางนิ่มนวล   ทองแดง</v>
          </cell>
          <cell r="BJ724"/>
          <cell r="BK724"/>
          <cell r="BL724"/>
          <cell r="BM724"/>
          <cell r="BN724" t="str">
            <v>1.นางนิ่มนวล ทองแดง
2.นายคำจันทร์ นาราง
3.นางสาวเจนจิรา พิษมล</v>
          </cell>
          <cell r="BO724" t="str">
            <v>ผู้กู้
ผู้ค้ำประกัน (ล.2)
ผู้ค้ำประกัน(ล.3)</v>
          </cell>
          <cell r="BP724" t="str">
            <v>3500100110321
3501100068929
1501100072270</v>
          </cell>
          <cell r="BQ724" t="str">
            <v>-ไม่พบว่ามีกรรมสิทธิ์ในที่ดิน อ.เมืองเชียงใหม่ จ.เชียงใหม่
-พบว่ามีกรรมสิทธิ์ในที่ดิน อ.พร้าว จ.เชียงใหม่ เลขโฉนด 26622 หน้าสำรวจ 2117 ระวาง 4847 IV 2444 เลขที่ดิน 126
-ไม่พบว่ามีกรรมสิทธิ์ในที่ดิน อ.พร้าว จ.เชียงใหม่</v>
          </cell>
          <cell r="BR724" t="str">
            <v>พบ</v>
          </cell>
          <cell r="BS724" t="str">
            <v>พบ</v>
          </cell>
          <cell r="BT724">
            <v>3</v>
          </cell>
          <cell r="BU724">
            <v>2</v>
          </cell>
          <cell r="BV724"/>
          <cell r="BW724"/>
          <cell r="BX724"/>
          <cell r="BY724"/>
          <cell r="BZ724"/>
          <cell r="CA724"/>
          <cell r="CB724"/>
          <cell r="CC724"/>
          <cell r="CD724"/>
          <cell r="CE724"/>
          <cell r="CF724"/>
          <cell r="CG724"/>
          <cell r="CH724"/>
          <cell r="CI724"/>
          <cell r="CJ724"/>
          <cell r="CK724"/>
          <cell r="CL724"/>
          <cell r="CM724"/>
          <cell r="CN724"/>
          <cell r="CO724"/>
          <cell r="CP724"/>
          <cell r="CQ724"/>
          <cell r="CR724"/>
          <cell r="CS724"/>
          <cell r="CT724"/>
          <cell r="CU724"/>
          <cell r="CV724"/>
          <cell r="CW724"/>
          <cell r="CX724"/>
          <cell r="CY724"/>
          <cell r="CZ724"/>
        </row>
        <row r="725">
          <cell r="B725">
            <v>720</v>
          </cell>
          <cell r="C725">
            <v>14</v>
          </cell>
          <cell r="D725">
            <v>7</v>
          </cell>
          <cell r="E725">
            <v>2563</v>
          </cell>
          <cell r="F725">
            <v>800040887286</v>
          </cell>
          <cell r="G725" t="str">
            <v>นางสาว</v>
          </cell>
          <cell r="H725" t="str">
            <v>ณัชชาหรือณิชมน</v>
          </cell>
          <cell r="I725" t="str">
            <v>ไชยวงค์ญาติ</v>
          </cell>
          <cell r="J725">
            <v>3509900631463</v>
          </cell>
          <cell r="K725" t="str">
            <v>ไชยปราการ</v>
          </cell>
          <cell r="L725" t="str">
            <v>เชียงใหม่ 1</v>
          </cell>
          <cell r="M725">
            <v>8</v>
          </cell>
          <cell r="N725" t="str">
            <v>ธนาคารประชาชน</v>
          </cell>
          <cell r="O725" t="str">
            <v>1.บุคคลค้ำประกัน</v>
          </cell>
          <cell r="P725">
            <v>41932.26</v>
          </cell>
          <cell r="Q725">
            <v>12351.25</v>
          </cell>
          <cell r="R725" t="str">
            <v>แขวงเชียงใหม่</v>
          </cell>
          <cell r="S725" t="str">
            <v>ผบ.10107</v>
          </cell>
          <cell r="T725">
            <v>2562</v>
          </cell>
          <cell r="U725" t="str">
            <v>ผบ.11893</v>
          </cell>
          <cell r="V725">
            <v>2562</v>
          </cell>
          <cell r="W725"/>
          <cell r="X725"/>
          <cell r="Y725"/>
          <cell r="Z725">
            <v>19</v>
          </cell>
          <cell r="AA725">
            <v>11</v>
          </cell>
          <cell r="AB725">
            <v>2562</v>
          </cell>
          <cell r="AC725"/>
          <cell r="AD725"/>
          <cell r="AE725"/>
          <cell r="AF725"/>
          <cell r="AG725"/>
          <cell r="AH725"/>
          <cell r="AI725"/>
          <cell r="AJ725"/>
          <cell r="AK725"/>
          <cell r="AL725"/>
          <cell r="AM725"/>
          <cell r="AN725"/>
          <cell r="AO725"/>
          <cell r="AP725"/>
          <cell r="AQ725"/>
          <cell r="AR725"/>
          <cell r="AS725"/>
          <cell r="AT725"/>
          <cell r="AU725"/>
          <cell r="AV725"/>
          <cell r="AW725"/>
          <cell r="AX725"/>
          <cell r="AY725"/>
          <cell r="AZ725"/>
          <cell r="BA725"/>
          <cell r="BB725" t="str">
            <v>มีประกาศขายทอดตลาด//คำสั่งถอนการยึดทรัพย์ 30/1/2566//อยู่ระหว่างดำเนินการหาเงิน//ถอนการยึดและบังคับคดี 18/9/2566</v>
          </cell>
          <cell r="BC725" t="str">
            <v>จรรยารักษ์</v>
          </cell>
          <cell r="BD725"/>
          <cell r="BE725"/>
          <cell r="BF725">
            <v>2</v>
          </cell>
          <cell r="BG725"/>
          <cell r="BH725">
            <v>823858010114</v>
          </cell>
          <cell r="BI725" t="str">
            <v>นางสาวณัชชาหรือณิชมน   ไชยวงค์ญาติ</v>
          </cell>
          <cell r="BJ725"/>
          <cell r="BK725"/>
          <cell r="BL725"/>
          <cell r="BM725"/>
          <cell r="BN725" t="str">
            <v>1.นางสาวณัชชาหรือณิชมน ไชยวงค์ญาติ
2.นายวัฒนากิจ สมหวัง
3.นายเทอดศักดิ์ ปิมพิวงค์
4.นางศรีพล ปิมพิวงค์</v>
          </cell>
          <cell r="BO725" t="str">
            <v>ผู้กู้
ผู้ค้ำประกัน (ล.2)
ผู้ค้ำประกัน (ล.3)
คู่สมรส (ล.3)</v>
          </cell>
          <cell r="BP725" t="str">
            <v>3509900631463
3500900587156
3501200175174
3509900631455</v>
          </cell>
          <cell r="BQ725" t="str">
            <v>-ไม่พบว่ามีกรรมสิทธิ์ในที่ดิน อ.เมืองเชียงใหม่ จ.เชียงใหม่
-พบว่ามีกรรมสิทธิ์ในที่ดิน อ.ไชยปราการ จ.เชียงใหม่ เลขโฉนด 8512 หน้าสำรวจ 342 เลขที่ดิน 167
-พบว่ามีกรรมสิทธิ์ในที่ดิน อ.ไชยปราการ จ.เชียงใหม่ เลขโฉนด 9181 หน้าสำรวจ 868 เลขที่ดิน 164
-ไม่พบว่ามีกรรมสิทธิ์ในที่ดิน อ.ฝาง จ.เชียงใหม่
-ไม่พบว่ามีกรรมสิทธิ์ในที่ดิน อ.ฝาง จ.เชียงใหม่</v>
          </cell>
          <cell r="BR725" t="str">
            <v>พบ</v>
          </cell>
          <cell r="BS725" t="str">
            <v>พบ</v>
          </cell>
          <cell r="BT725">
            <v>4</v>
          </cell>
          <cell r="BU725">
            <v>2</v>
          </cell>
          <cell r="BV725"/>
          <cell r="BW725"/>
          <cell r="BX725"/>
          <cell r="BY725"/>
          <cell r="BZ725"/>
          <cell r="CA725"/>
          <cell r="CB725"/>
          <cell r="CC725"/>
          <cell r="CD725"/>
          <cell r="CE725"/>
          <cell r="CF725"/>
          <cell r="CG725"/>
          <cell r="CH725"/>
          <cell r="CI725"/>
          <cell r="CJ725"/>
          <cell r="CK725"/>
          <cell r="CL725"/>
          <cell r="CM725"/>
          <cell r="CN725"/>
          <cell r="CO725"/>
          <cell r="CP725"/>
          <cell r="CQ725"/>
          <cell r="CR725"/>
          <cell r="CS725"/>
          <cell r="CT725"/>
          <cell r="CU725"/>
          <cell r="CV725"/>
          <cell r="CW725"/>
          <cell r="CX725"/>
          <cell r="CY725"/>
          <cell r="CZ725">
            <v>242922</v>
          </cell>
        </row>
        <row r="726">
          <cell r="B726">
            <v>721</v>
          </cell>
          <cell r="C726">
            <v>14</v>
          </cell>
          <cell r="D726">
            <v>7</v>
          </cell>
          <cell r="E726">
            <v>2563</v>
          </cell>
          <cell r="F726">
            <v>800033329072</v>
          </cell>
          <cell r="G726" t="str">
            <v>นาง</v>
          </cell>
          <cell r="H726" t="str">
            <v xml:space="preserve">เกศแก้ว   </v>
          </cell>
          <cell r="I726" t="str">
            <v>นาคมีศรี</v>
          </cell>
          <cell r="J726">
            <v>3501100080139</v>
          </cell>
          <cell r="K726" t="str">
            <v>พร้าว</v>
          </cell>
          <cell r="L726" t="str">
            <v>เชียงใหม่ 1</v>
          </cell>
          <cell r="M726">
            <v>8</v>
          </cell>
          <cell r="N726" t="str">
            <v>สินเชื่อธนาคารประชาชน</v>
          </cell>
          <cell r="O726"/>
          <cell r="P726">
            <v>103883.84</v>
          </cell>
          <cell r="Q726">
            <v>15</v>
          </cell>
          <cell r="R726" t="str">
            <v>แขวงเชียงใหม่</v>
          </cell>
          <cell r="S726" t="str">
            <v>ผบ.4940</v>
          </cell>
          <cell r="T726">
            <v>2562</v>
          </cell>
          <cell r="U726" t="str">
            <v>ผบ.5024</v>
          </cell>
          <cell r="V726">
            <v>2562</v>
          </cell>
          <cell r="W726"/>
          <cell r="X726"/>
          <cell r="Y726"/>
          <cell r="Z726">
            <v>16</v>
          </cell>
          <cell r="AA726">
            <v>6</v>
          </cell>
          <cell r="AB726">
            <v>2562</v>
          </cell>
          <cell r="AC726"/>
          <cell r="AD726"/>
          <cell r="AE726"/>
          <cell r="AF726"/>
          <cell r="AG726"/>
          <cell r="AH726"/>
          <cell r="AI726"/>
          <cell r="AJ726"/>
          <cell r="AK726"/>
          <cell r="AL726"/>
          <cell r="AM726"/>
          <cell r="AN726"/>
          <cell r="AO726"/>
          <cell r="AP726"/>
          <cell r="AQ726"/>
          <cell r="AR726"/>
          <cell r="AS726"/>
          <cell r="AT726"/>
          <cell r="AU726"/>
          <cell r="AV726"/>
          <cell r="AW726"/>
          <cell r="AX726"/>
          <cell r="AY726"/>
          <cell r="AZ726"/>
          <cell r="BA726"/>
          <cell r="BB726"/>
          <cell r="BC726" t="str">
            <v>จรรยารักษ์</v>
          </cell>
          <cell r="BD726"/>
          <cell r="BE726"/>
          <cell r="BF726">
            <v>2</v>
          </cell>
          <cell r="BG726"/>
          <cell r="BH726">
            <v>883162010848</v>
          </cell>
          <cell r="BI726" t="str">
            <v>นางเกศแก้ว      นาคมีศรี</v>
          </cell>
          <cell r="BJ726"/>
          <cell r="BK726"/>
          <cell r="BL726"/>
          <cell r="BM726"/>
          <cell r="BN726" t="str">
            <v>1.นางเกศแก้ว นาคมีศรี
2.นายวิสิทธิ์ นาคมีศรี
3.นางนันถี ยอดชัย
4.นางสาวสุพิศ แก้วผิว</v>
          </cell>
          <cell r="BO726" t="str">
            <v>ผู้กู้
คู่สมรส (ล.1)
ผู้ค้ำประกัน (ล.2)
ผู้ค้ำประกัน(ล.3)</v>
          </cell>
          <cell r="BP726" t="str">
            <v>3501100080139
3570501222529
3501100074619
3509900735048</v>
          </cell>
          <cell r="BQ726" t="str">
            <v>-พบว่ามีกรรมสิทธิ์ในที่ดิน อ.พร้าว จ.เชียงใหม่ เลขโฉนด 3814 หน้าสำรวจ 479 ระวาง 4847 IV 2240-08 เลขที่ดิน 457
-ไม่พบว่ามีกรรมสิทธิ์ในที่ดิน อ.โพธิ์ทอง จ.อ่างทอง
-พบว่ามีกรรมสิทธิ์ในที่ดิน อ.พร้าว จ.เชียงใหม่ เลขโฉนด 9467 หน้าสำรวจ 1549 ระวาง 4847 IV 2242 เลขที่ดิน 203
-พบว่ามีกรรมสิทธิ์ในที่ดิน อ.พร้าว จ.เชียงใหม่ เลขโฉนด 4623 หน้าสำรวจ 930 ระวาง 4847 IV 2240-08 เลขที่ดิน 434</v>
          </cell>
          <cell r="BR726" t="str">
            <v>พบ</v>
          </cell>
          <cell r="BS726" t="str">
            <v>พบ</v>
          </cell>
          <cell r="BT726">
            <v>4</v>
          </cell>
          <cell r="BU726">
            <v>2</v>
          </cell>
          <cell r="BV726"/>
          <cell r="BW726"/>
          <cell r="BX726"/>
          <cell r="BY726"/>
          <cell r="BZ726"/>
          <cell r="CA726"/>
          <cell r="CB726"/>
          <cell r="CC726"/>
          <cell r="CD726"/>
          <cell r="CE726"/>
          <cell r="CF726"/>
          <cell r="CG726"/>
          <cell r="CH726"/>
          <cell r="CI726"/>
          <cell r="CJ726"/>
          <cell r="CK726"/>
          <cell r="CL726"/>
          <cell r="CM726"/>
          <cell r="CN726"/>
          <cell r="CO726"/>
          <cell r="CP726"/>
          <cell r="CQ726"/>
          <cell r="CR726"/>
          <cell r="CS726"/>
          <cell r="CT726"/>
          <cell r="CU726"/>
          <cell r="CV726"/>
          <cell r="CW726"/>
          <cell r="CX726"/>
          <cell r="CY726"/>
          <cell r="CZ726"/>
        </row>
        <row r="727">
          <cell r="B727">
            <v>722</v>
          </cell>
          <cell r="C727">
            <v>14</v>
          </cell>
          <cell r="D727">
            <v>7</v>
          </cell>
          <cell r="E727">
            <v>2563</v>
          </cell>
          <cell r="F727">
            <v>800045717074</v>
          </cell>
          <cell r="G727" t="str">
            <v>นาย</v>
          </cell>
          <cell r="H727" t="str">
            <v>ผัด</v>
          </cell>
          <cell r="I727" t="str">
            <v>แสงเขน</v>
          </cell>
          <cell r="J727">
            <v>3501100123911</v>
          </cell>
          <cell r="K727" t="str">
            <v>พร้าว</v>
          </cell>
          <cell r="L727" t="str">
            <v>เชียงใหม่ 4</v>
          </cell>
          <cell r="M727">
            <v>8</v>
          </cell>
          <cell r="N727" t="str">
            <v>ธปช.</v>
          </cell>
          <cell r="O727" t="str">
            <v>1.บุคคลค้ำประกัน</v>
          </cell>
          <cell r="P727">
            <v>40158.44</v>
          </cell>
          <cell r="Q727">
            <v>15</v>
          </cell>
          <cell r="R727" t="str">
            <v>แขวงเชียงใหม่</v>
          </cell>
          <cell r="S727" t="str">
            <v>ผบ.11592</v>
          </cell>
          <cell r="T727">
            <v>2560</v>
          </cell>
          <cell r="U727" t="str">
            <v>ผบ.9947</v>
          </cell>
          <cell r="V727">
            <v>2561</v>
          </cell>
          <cell r="W727">
            <v>25</v>
          </cell>
          <cell r="X727">
            <v>9</v>
          </cell>
          <cell r="Y727">
            <v>2561</v>
          </cell>
          <cell r="Z727"/>
          <cell r="AA727"/>
          <cell r="AB727"/>
          <cell r="AC727"/>
          <cell r="AD727"/>
          <cell r="AE727"/>
          <cell r="AF727"/>
          <cell r="AG727"/>
          <cell r="AH727"/>
          <cell r="AI727"/>
          <cell r="AJ727"/>
          <cell r="AK727"/>
          <cell r="AL727"/>
          <cell r="AM727"/>
          <cell r="AN727"/>
          <cell r="AO727"/>
          <cell r="AP727"/>
          <cell r="AQ727"/>
          <cell r="AR727"/>
          <cell r="AS727"/>
          <cell r="AT727"/>
          <cell r="AU727"/>
          <cell r="AV727"/>
          <cell r="AW727"/>
          <cell r="AX727"/>
          <cell r="AY727"/>
          <cell r="AZ727"/>
          <cell r="BA727"/>
          <cell r="BB727"/>
          <cell r="BC727" t="str">
            <v>จรรยารักษ์</v>
          </cell>
          <cell r="BD727"/>
          <cell r="BE727"/>
          <cell r="BF727">
            <v>2</v>
          </cell>
          <cell r="BG727"/>
          <cell r="BH727">
            <v>823860010040</v>
          </cell>
          <cell r="BI727" t="str">
            <v>นายผัด   แสงเขน</v>
          </cell>
          <cell r="BJ727"/>
          <cell r="BK727"/>
          <cell r="BL727"/>
          <cell r="BM727"/>
          <cell r="BN727" t="str">
            <v>1.นายผัด แสงเขน
2.นางสาวอีป๋าน จะยอ
3.นางพิทยา บรรพกิจ
4.นายประทัพ บรรพกิจ
5.นายเฉลิม คำลือ</v>
          </cell>
          <cell r="BO727" t="str">
            <v>ผู้กู้
คู่สมรส (ล.1)
ผู้ค้ำประกัน (ล.2)
คู่สมรส (ล.2)
ผู้ค้ำประกัน(ล.3)</v>
          </cell>
          <cell r="BP727" t="str">
            <v>3501100123971
5501101057587
3501100123911
4501100002454
3500900844027</v>
          </cell>
          <cell r="BQ7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v>
          </cell>
          <cell r="BR727" t="str">
            <v>ไม่พบ</v>
          </cell>
          <cell r="BS727" t="str">
            <v>พบ</v>
          </cell>
          <cell r="BT727">
            <v>5</v>
          </cell>
          <cell r="BU727">
            <v>2</v>
          </cell>
          <cell r="BV727"/>
          <cell r="BW727"/>
          <cell r="BX727"/>
          <cell r="BY727"/>
          <cell r="BZ727"/>
          <cell r="CA727"/>
          <cell r="CB727"/>
          <cell r="CC727"/>
          <cell r="CD727"/>
          <cell r="CE727"/>
          <cell r="CF727"/>
          <cell r="CG727"/>
          <cell r="CH727"/>
          <cell r="CI727"/>
          <cell r="CJ727"/>
          <cell r="CK727"/>
          <cell r="CL727"/>
          <cell r="CM727"/>
          <cell r="CN727"/>
          <cell r="CO727"/>
          <cell r="CP727"/>
          <cell r="CQ727"/>
          <cell r="CR727"/>
          <cell r="CS727"/>
          <cell r="CT727"/>
          <cell r="CU727"/>
          <cell r="CV727"/>
          <cell r="CW727"/>
          <cell r="CX727"/>
          <cell r="CY727"/>
          <cell r="CZ727"/>
        </row>
        <row r="728">
          <cell r="B728">
            <v>723</v>
          </cell>
          <cell r="C728">
            <v>14</v>
          </cell>
          <cell r="D728">
            <v>7</v>
          </cell>
          <cell r="E728">
            <v>2563</v>
          </cell>
          <cell r="F728">
            <v>800045893438</v>
          </cell>
          <cell r="G728" t="str">
            <v>นาย</v>
          </cell>
          <cell r="H728" t="str">
            <v>ธงชัย</v>
          </cell>
          <cell r="I728" t="str">
            <v>ภูมิสอน</v>
          </cell>
          <cell r="J728">
            <v>3501100124047</v>
          </cell>
          <cell r="K728" t="str">
            <v>พร้าว</v>
          </cell>
          <cell r="L728" t="str">
            <v>เชียงใหม่ 4</v>
          </cell>
          <cell r="M728">
            <v>8</v>
          </cell>
          <cell r="N728" t="str">
            <v>ธปช.</v>
          </cell>
          <cell r="O728" t="str">
            <v>1.บุคคลค้ำประกัน</v>
          </cell>
          <cell r="P728">
            <v>44783.83</v>
          </cell>
          <cell r="Q728">
            <v>15</v>
          </cell>
          <cell r="R728" t="str">
            <v>แขวงเชียงใหม่</v>
          </cell>
          <cell r="S728" t="str">
            <v>ผบ.11600</v>
          </cell>
          <cell r="T728">
            <v>2560</v>
          </cell>
          <cell r="U728" t="str">
            <v>ผบ.8101</v>
          </cell>
          <cell r="V728">
            <v>2561</v>
          </cell>
          <cell r="W728">
            <v>22</v>
          </cell>
          <cell r="X728">
            <v>8</v>
          </cell>
          <cell r="Y728">
            <v>2561</v>
          </cell>
          <cell r="Z728"/>
          <cell r="AA728"/>
          <cell r="AB728"/>
          <cell r="AC728"/>
          <cell r="AD728"/>
          <cell r="AE728"/>
          <cell r="AF728"/>
          <cell r="AG728"/>
          <cell r="AH728"/>
          <cell r="AI728"/>
          <cell r="AJ728"/>
          <cell r="AK728"/>
          <cell r="AL728"/>
          <cell r="AM728"/>
          <cell r="AN728"/>
          <cell r="AO728"/>
          <cell r="AP728"/>
          <cell r="AQ728"/>
          <cell r="AR728"/>
          <cell r="AS728"/>
          <cell r="AT728"/>
          <cell r="AU728"/>
          <cell r="AV728"/>
          <cell r="AW728"/>
          <cell r="AX728"/>
          <cell r="AY728"/>
          <cell r="AZ728"/>
          <cell r="BA728"/>
          <cell r="BB728" t="str">
            <v>ห้ามโอนภายใน 10 ปี นับจากวันที่ 28/9/2558</v>
          </cell>
          <cell r="BC728" t="str">
            <v>จรรยารักษ์</v>
          </cell>
          <cell r="BD728"/>
          <cell r="BE728"/>
          <cell r="BF728">
            <v>2</v>
          </cell>
          <cell r="BG728"/>
          <cell r="BH728">
            <v>823860010005</v>
          </cell>
          <cell r="BI728" t="str">
            <v>นายธงชัย   ภูมิสอน</v>
          </cell>
          <cell r="BJ728"/>
          <cell r="BK728"/>
          <cell r="BL728"/>
          <cell r="BM728"/>
          <cell r="BN728" t="str">
            <v>1.นายธงชัย ภูมิสอน
2.นายณรงค์ แสงเขน
3.นางมีหลอ แสนเข็ญ
4.นางสาวโสภา พอใจ</v>
          </cell>
          <cell r="BO728" t="str">
            <v>ผู้กู้
ผู้ค้ำประกัน (ล.2)
คู่สมรส (ล.2)
ผู้ค้ำประกัน(ล.3)</v>
          </cell>
          <cell r="BP728" t="str">
            <v>5501101058257
3501100124047
8501184005517
1501100004908</v>
          </cell>
          <cell r="BQ728" t="str">
            <v>-ไม่พบว่ามีกรรมสิทธิ์ในที่ดิน อ.พร้าว จ.เชียงใหม่
-'พบว่ามีกรรมสิทธิ์ในที่ดิน อ.พร้าว จ.เชียงใหม่ เลขโฉนด 37431 หน้าสำรวจ 4883 ระวาง 4847 IV 2048 เลขที่ดิน 212
-ไม่พบว่ามีกรรมสิทธิ์ในที่ดิน อ.พร้าว จ.เชียงใหม่
-ไม่พบว่ามีกรรมสิทธิ์ในที่ดิน อ.พร้าว จ.เชียงใหม่</v>
          </cell>
          <cell r="BR728" t="str">
            <v>พบ</v>
          </cell>
          <cell r="BS728" t="str">
            <v>พบ</v>
          </cell>
          <cell r="BT728">
            <v>4</v>
          </cell>
          <cell r="BU728">
            <v>1</v>
          </cell>
          <cell r="BV728"/>
          <cell r="BW728"/>
          <cell r="BX728"/>
          <cell r="BY728"/>
          <cell r="BZ728"/>
          <cell r="CA728"/>
          <cell r="CB728"/>
          <cell r="CC728"/>
          <cell r="CD728"/>
          <cell r="CE728"/>
          <cell r="CF728"/>
          <cell r="CG728"/>
          <cell r="CH728"/>
          <cell r="CI728"/>
          <cell r="CJ728"/>
          <cell r="CK728"/>
          <cell r="CL728"/>
          <cell r="CM728"/>
          <cell r="CN728"/>
          <cell r="CO728"/>
          <cell r="CP728"/>
          <cell r="CQ728"/>
          <cell r="CR728"/>
          <cell r="CS728"/>
          <cell r="CT728"/>
          <cell r="CU728"/>
          <cell r="CV728"/>
          <cell r="CW728"/>
          <cell r="CX728"/>
          <cell r="CY728"/>
          <cell r="CZ728"/>
        </row>
        <row r="729">
          <cell r="B729">
            <v>724</v>
          </cell>
          <cell r="C729">
            <v>14</v>
          </cell>
          <cell r="D729">
            <v>7</v>
          </cell>
          <cell r="E729">
            <v>2563</v>
          </cell>
          <cell r="F729">
            <v>800045893719</v>
          </cell>
          <cell r="G729" t="str">
            <v>นาย</v>
          </cell>
          <cell r="H729" t="str">
            <v>สมบัติ</v>
          </cell>
          <cell r="I729" t="str">
            <v>แสนเข็ม</v>
          </cell>
          <cell r="J729">
            <v>3501100198539</v>
          </cell>
          <cell r="K729" t="str">
            <v>พร้าว</v>
          </cell>
          <cell r="L729" t="str">
            <v>เชียงใหม่ 4</v>
          </cell>
          <cell r="M729">
            <v>8</v>
          </cell>
          <cell r="N729" t="str">
            <v>ธปช.</v>
          </cell>
          <cell r="O729" t="str">
            <v>1.บุคคลค้ำประกัน</v>
          </cell>
          <cell r="P729">
            <v>44783.83</v>
          </cell>
          <cell r="Q729">
            <v>15</v>
          </cell>
          <cell r="R729" t="str">
            <v>แขวงเชียงใหม่</v>
          </cell>
          <cell r="S729" t="str">
            <v>ผบ.11601</v>
          </cell>
          <cell r="T729">
            <v>2560</v>
          </cell>
          <cell r="U729" t="str">
            <v>ผบ.8097</v>
          </cell>
          <cell r="V729">
            <v>2561</v>
          </cell>
          <cell r="W729">
            <v>22</v>
          </cell>
          <cell r="X729">
            <v>8</v>
          </cell>
          <cell r="Y729">
            <v>2561</v>
          </cell>
          <cell r="Z729"/>
          <cell r="AA729"/>
          <cell r="AB729"/>
          <cell r="AC729"/>
          <cell r="AD729"/>
          <cell r="AE729"/>
          <cell r="AF729"/>
          <cell r="AG729"/>
          <cell r="AH729"/>
          <cell r="AI729"/>
          <cell r="AJ729"/>
          <cell r="AK729"/>
          <cell r="AL729"/>
          <cell r="AM729"/>
          <cell r="AN729"/>
          <cell r="AO729"/>
          <cell r="AP729"/>
          <cell r="AQ729"/>
          <cell r="AR729"/>
          <cell r="AS729"/>
          <cell r="AT729"/>
          <cell r="AU729"/>
          <cell r="AV729"/>
          <cell r="AW729"/>
          <cell r="AX729"/>
          <cell r="AY729"/>
          <cell r="AZ729"/>
          <cell r="BA729"/>
          <cell r="BB729"/>
          <cell r="BC729" t="str">
            <v>จรรยารักษ์</v>
          </cell>
          <cell r="BD729"/>
          <cell r="BE729"/>
          <cell r="BF729">
            <v>2</v>
          </cell>
          <cell r="BG729"/>
          <cell r="BH729">
            <v>823860010004</v>
          </cell>
          <cell r="BI729" t="str">
            <v>นายสมบัติ   แสนเข็ม</v>
          </cell>
          <cell r="BJ729"/>
          <cell r="BK729"/>
          <cell r="BL729"/>
          <cell r="BM729"/>
          <cell r="BN729" t="str">
            <v>1.นายสมบัติ แสนเข็ม
2.นางสาวหมี่คุ้ม แซ่จ่า 
3.นายสุชีพ ยาวิจิตร
4.นางสาวนูลา แสงเข็ญ
5.นางอำไพ แสงเข็ญ
6.นายสาคอ แสงเข็ญ</v>
          </cell>
          <cell r="BO729" t="str">
            <v>ผู้กู้
คู่สมรส (ล.1)
ผู้ค้ำประกัน (ล.2)
คู่สมรส (ล.2)
ผู้ค้ำประกัน(ล.3)
คู่สมรส (ล.3)</v>
          </cell>
          <cell r="BP729" t="str">
            <v>5501101059083
8500684001897
3501100198539
8501184005401
3501100124101
5501101059903</v>
          </cell>
          <cell r="BQ72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29" t="str">
            <v>ไม่พบ</v>
          </cell>
          <cell r="BS729" t="str">
            <v>พบ</v>
          </cell>
          <cell r="BT729">
            <v>6</v>
          </cell>
          <cell r="BU729">
            <v>1</v>
          </cell>
          <cell r="BV729"/>
          <cell r="BW729"/>
          <cell r="BX729"/>
          <cell r="BY729"/>
          <cell r="BZ729"/>
          <cell r="CA729"/>
          <cell r="CB729"/>
          <cell r="CC729"/>
          <cell r="CD729"/>
          <cell r="CE729"/>
          <cell r="CF729"/>
          <cell r="CG729"/>
          <cell r="CH729"/>
          <cell r="CI729"/>
          <cell r="CJ729"/>
          <cell r="CK729"/>
          <cell r="CL729"/>
          <cell r="CM729"/>
          <cell r="CN729"/>
          <cell r="CO729"/>
          <cell r="CP729"/>
          <cell r="CQ729"/>
          <cell r="CR729"/>
          <cell r="CS729"/>
          <cell r="CT729"/>
          <cell r="CU729"/>
          <cell r="CV729"/>
          <cell r="CW729"/>
          <cell r="CX729"/>
          <cell r="CY729"/>
          <cell r="CZ729"/>
        </row>
        <row r="730">
          <cell r="B730">
            <v>725</v>
          </cell>
          <cell r="C730">
            <v>14</v>
          </cell>
          <cell r="D730">
            <v>7</v>
          </cell>
          <cell r="E730">
            <v>2563</v>
          </cell>
          <cell r="F730">
            <v>800045899880</v>
          </cell>
          <cell r="G730" t="str">
            <v>นางสาว</v>
          </cell>
          <cell r="H730" t="str">
            <v xml:space="preserve">ปนัดดา </v>
          </cell>
          <cell r="I730" t="str">
            <v>แสนเข็ญ</v>
          </cell>
          <cell r="J730">
            <v>3501100124225</v>
          </cell>
          <cell r="K730" t="str">
            <v>พร้าว</v>
          </cell>
          <cell r="L730" t="str">
            <v>เชียงใหม่ 4</v>
          </cell>
          <cell r="M730">
            <v>8</v>
          </cell>
          <cell r="N730" t="str">
            <v>ธปช.</v>
          </cell>
          <cell r="O730" t="str">
            <v>1.บุคคลค้ำประกัน</v>
          </cell>
          <cell r="P730">
            <v>36652.32</v>
          </cell>
          <cell r="Q730">
            <v>15</v>
          </cell>
          <cell r="R730" t="str">
            <v>แขวงเชียงใหม่</v>
          </cell>
          <cell r="S730" t="str">
            <v>ผบ.11604</v>
          </cell>
          <cell r="T730">
            <v>2560</v>
          </cell>
          <cell r="U730" t="str">
            <v>ผบ.6262</v>
          </cell>
          <cell r="V730">
            <v>2561</v>
          </cell>
          <cell r="W730">
            <v>22</v>
          </cell>
          <cell r="X730">
            <v>8</v>
          </cell>
          <cell r="Y730">
            <v>2561</v>
          </cell>
          <cell r="Z730"/>
          <cell r="AA730"/>
          <cell r="AB730"/>
          <cell r="AC730"/>
          <cell r="AD730"/>
          <cell r="AE730"/>
          <cell r="AF730"/>
          <cell r="AG730"/>
          <cell r="AH730"/>
          <cell r="AI730"/>
          <cell r="AJ730"/>
          <cell r="AK730"/>
          <cell r="AL730"/>
          <cell r="AM730"/>
          <cell r="AN730"/>
          <cell r="AO730"/>
          <cell r="AP730"/>
          <cell r="AQ730"/>
          <cell r="AR730"/>
          <cell r="AS730"/>
          <cell r="AT730"/>
          <cell r="AU730"/>
          <cell r="AV730"/>
          <cell r="AW730"/>
          <cell r="AX730"/>
          <cell r="AY730"/>
          <cell r="AZ730"/>
          <cell r="BA730"/>
          <cell r="BB730" t="str">
            <v>ห้ามโอนภายใน 10 ปี นับจากวันที่ 28/9/2558</v>
          </cell>
          <cell r="BC730" t="str">
            <v>จรรยารักษ์</v>
          </cell>
          <cell r="BD730"/>
          <cell r="BE730"/>
          <cell r="BF730">
            <v>2</v>
          </cell>
          <cell r="BG730"/>
          <cell r="BH730">
            <v>823860010044</v>
          </cell>
          <cell r="BI730" t="str">
            <v>นางสาวปนัดดา    แสนเข็ญ</v>
          </cell>
          <cell r="BJ730"/>
          <cell r="BK730"/>
          <cell r="BL730"/>
          <cell r="BM730"/>
          <cell r="BN730" t="str">
            <v>1.นางสาวปนัดดา แสนเข็ญ
2.นายไพโรจน์ พอใจ
3.นายอนุพงศ์ แสงคำ</v>
          </cell>
          <cell r="BO730" t="str">
            <v>ผู้กู้
ผู้ค้ำประกัน (ล.2)
ผู้ค้ำประกัน(ล.3)</v>
          </cell>
          <cell r="BP730" t="str">
            <v>5501101063919
3501100124225
8580384003461</v>
          </cell>
          <cell r="BQ730"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0" t="str">
            <v>พบ</v>
          </cell>
          <cell r="BS730" t="str">
            <v>พบ</v>
          </cell>
          <cell r="BT730">
            <v>3</v>
          </cell>
          <cell r="BU730">
            <v>1</v>
          </cell>
          <cell r="BV730"/>
          <cell r="BW730"/>
          <cell r="BX730"/>
          <cell r="BY730"/>
          <cell r="BZ730"/>
          <cell r="CA730"/>
          <cell r="CB730"/>
          <cell r="CC730"/>
          <cell r="CD730"/>
          <cell r="CE730"/>
          <cell r="CF730"/>
          <cell r="CG730"/>
          <cell r="CH730"/>
          <cell r="CI730"/>
          <cell r="CJ730"/>
          <cell r="CK730"/>
          <cell r="CL730"/>
          <cell r="CM730"/>
          <cell r="CN730"/>
          <cell r="CO730"/>
          <cell r="CP730"/>
          <cell r="CQ730"/>
          <cell r="CR730"/>
          <cell r="CS730"/>
          <cell r="CT730"/>
          <cell r="CU730"/>
          <cell r="CV730"/>
          <cell r="CW730"/>
          <cell r="CX730"/>
          <cell r="CY730"/>
          <cell r="CZ730"/>
        </row>
        <row r="731">
          <cell r="B731">
            <v>726</v>
          </cell>
          <cell r="C731">
            <v>14</v>
          </cell>
          <cell r="D731">
            <v>7</v>
          </cell>
          <cell r="E731">
            <v>2563</v>
          </cell>
          <cell r="F731">
            <v>800045899997</v>
          </cell>
          <cell r="G731" t="str">
            <v>นาย</v>
          </cell>
          <cell r="H731" t="str">
            <v>อนุพงศ์</v>
          </cell>
          <cell r="I731" t="str">
            <v>แสงคำ</v>
          </cell>
          <cell r="J731">
            <v>3501100124225</v>
          </cell>
          <cell r="K731" t="str">
            <v>พร้าว</v>
          </cell>
          <cell r="L731" t="str">
            <v>เชียงใหม่ 4</v>
          </cell>
          <cell r="M731">
            <v>8</v>
          </cell>
          <cell r="N731" t="str">
            <v>ธปช.</v>
          </cell>
          <cell r="O731" t="str">
            <v>1.บุคคลค้ำประกัน</v>
          </cell>
          <cell r="P731">
            <v>44783.83</v>
          </cell>
          <cell r="Q731">
            <v>15</v>
          </cell>
          <cell r="R731" t="str">
            <v>แขวงเชียงใหม่</v>
          </cell>
          <cell r="S731" t="str">
            <v>ผบ.11603</v>
          </cell>
          <cell r="T731">
            <v>2560</v>
          </cell>
          <cell r="U731" t="str">
            <v>ผบ.9654</v>
          </cell>
          <cell r="V731">
            <v>2561</v>
          </cell>
          <cell r="W731">
            <v>19</v>
          </cell>
          <cell r="X731">
            <v>9</v>
          </cell>
          <cell r="Y731">
            <v>2561</v>
          </cell>
          <cell r="Z731"/>
          <cell r="AA731"/>
          <cell r="AB731"/>
          <cell r="AC731"/>
          <cell r="AD731"/>
          <cell r="AE731"/>
          <cell r="AF731"/>
          <cell r="AG731"/>
          <cell r="AH731"/>
          <cell r="AI731"/>
          <cell r="AJ731"/>
          <cell r="AK731"/>
          <cell r="AL731"/>
          <cell r="AM731"/>
          <cell r="AN731"/>
          <cell r="AO731"/>
          <cell r="AP731"/>
          <cell r="AQ731"/>
          <cell r="AR731"/>
          <cell r="AS731"/>
          <cell r="AT731"/>
          <cell r="AU731"/>
          <cell r="AV731"/>
          <cell r="AW731"/>
          <cell r="AX731"/>
          <cell r="AY731"/>
          <cell r="AZ731"/>
          <cell r="BA731"/>
          <cell r="BB731" t="str">
            <v>ห้ามโอนภายใน 10 ปี นับจากวันที่ 28/9/2558</v>
          </cell>
          <cell r="BC731" t="str">
            <v>จรรยารักษ์</v>
          </cell>
          <cell r="BD731"/>
          <cell r="BE731"/>
          <cell r="BF731">
            <v>2</v>
          </cell>
          <cell r="BG731"/>
          <cell r="BH731">
            <v>823860010043</v>
          </cell>
          <cell r="BI731" t="str">
            <v>นายอนุพงศ์   แสงคำ</v>
          </cell>
          <cell r="BJ731"/>
          <cell r="BK731"/>
          <cell r="BL731"/>
          <cell r="BM731"/>
          <cell r="BN731" t="str">
            <v>1.นายอนุพงศ์ แสงคำ
2.นายไพโรจน์ พอใจ
3.นางสาวปนัดดา แสนเข็ญ</v>
          </cell>
          <cell r="BO731" t="str">
            <v>ผู้กู้
ผู้ค้ำประกัน (ล.2)
ผู้ค้ำประกัน(ล.3)</v>
          </cell>
          <cell r="BP731" t="str">
            <v>8580384003461
3501100124225
5501101063919</v>
          </cell>
          <cell r="BQ731"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1" t="str">
            <v>พบ</v>
          </cell>
          <cell r="BS731" t="str">
            <v>พบ</v>
          </cell>
          <cell r="BT731">
            <v>3</v>
          </cell>
          <cell r="BU731">
            <v>1</v>
          </cell>
          <cell r="BV731"/>
          <cell r="BW731"/>
          <cell r="BX731"/>
          <cell r="BY731"/>
          <cell r="BZ731"/>
          <cell r="CA731"/>
          <cell r="CB731"/>
          <cell r="CC731"/>
          <cell r="CD731"/>
          <cell r="CE731"/>
          <cell r="CF731"/>
          <cell r="CG731"/>
          <cell r="CH731"/>
          <cell r="CI731"/>
          <cell r="CJ731"/>
          <cell r="CK731"/>
          <cell r="CL731"/>
          <cell r="CM731"/>
          <cell r="CN731"/>
          <cell r="CO731"/>
          <cell r="CP731"/>
          <cell r="CQ731"/>
          <cell r="CR731"/>
          <cell r="CS731"/>
          <cell r="CT731"/>
          <cell r="CU731"/>
          <cell r="CV731"/>
          <cell r="CW731"/>
          <cell r="CX731"/>
          <cell r="CY731"/>
          <cell r="CZ731"/>
        </row>
        <row r="732">
          <cell r="B732">
            <v>727</v>
          </cell>
          <cell r="C732">
            <v>14</v>
          </cell>
          <cell r="D732">
            <v>7</v>
          </cell>
          <cell r="E732">
            <v>2563</v>
          </cell>
          <cell r="F732">
            <v>800082645576</v>
          </cell>
          <cell r="G732" t="str">
            <v>นางสาว</v>
          </cell>
          <cell r="H732" t="str">
            <v>สุกมล</v>
          </cell>
          <cell r="I732" t="str">
            <v>ศรีเมืองสินธ์</v>
          </cell>
          <cell r="J732">
            <v>3720100342688</v>
          </cell>
          <cell r="K732" t="str">
            <v>แม่อาย</v>
          </cell>
          <cell r="L732" t="str">
            <v>เชียงใหม่ 1</v>
          </cell>
          <cell r="M732">
            <v>8</v>
          </cell>
          <cell r="N732" t="str">
            <v>สินเชื่อธนาคารประชาชน</v>
          </cell>
          <cell r="O732" t="str">
            <v>1.บุคคลค้ำประกัน</v>
          </cell>
          <cell r="P732">
            <v>191666.44</v>
          </cell>
          <cell r="Q732">
            <v>18</v>
          </cell>
          <cell r="R732" t="str">
            <v>แขวงเชียงใหม่</v>
          </cell>
          <cell r="S732" t="str">
            <v>ผบ.5277</v>
          </cell>
          <cell r="T732">
            <v>2562</v>
          </cell>
          <cell r="U732" t="str">
            <v>ผบ.6157</v>
          </cell>
          <cell r="V732">
            <v>2562</v>
          </cell>
          <cell r="W732"/>
          <cell r="X732"/>
          <cell r="Y732"/>
          <cell r="Z732">
            <v>8</v>
          </cell>
          <cell r="AA732">
            <v>7</v>
          </cell>
          <cell r="AB732">
            <v>2562</v>
          </cell>
          <cell r="AC732"/>
          <cell r="AD732"/>
          <cell r="AE732"/>
          <cell r="AF732"/>
          <cell r="AG732"/>
          <cell r="AH732"/>
          <cell r="AI732"/>
          <cell r="AJ732"/>
          <cell r="AK732"/>
          <cell r="AL732"/>
          <cell r="AM732"/>
          <cell r="AN732"/>
          <cell r="AO732"/>
          <cell r="AP732"/>
          <cell r="AQ732"/>
          <cell r="AR732"/>
          <cell r="AS732"/>
          <cell r="AT732"/>
          <cell r="AU732"/>
          <cell r="AV732"/>
          <cell r="AW732"/>
          <cell r="AX732"/>
          <cell r="AY732"/>
          <cell r="AZ732"/>
          <cell r="BA732"/>
          <cell r="BB732"/>
          <cell r="BC732" t="str">
            <v>จรรยารักษ์</v>
          </cell>
          <cell r="BD732"/>
          <cell r="BE732"/>
          <cell r="BF732">
            <v>2</v>
          </cell>
          <cell r="BG732"/>
          <cell r="BH732">
            <v>883162010618</v>
          </cell>
          <cell r="BI732" t="str">
            <v>นางสาวสุกมล   ศรีเมืองสินธ์</v>
          </cell>
          <cell r="BJ732"/>
          <cell r="BK732"/>
          <cell r="BL732"/>
          <cell r="BM732"/>
          <cell r="BN732" t="str">
            <v>1.นางสาวสุกมล ศรีเมืองสินธ์
2.นางสาวกษนพัช ม่วงน้อย
3.นางสาวระพิน หว่าหลิ่ง</v>
          </cell>
          <cell r="BO732" t="str">
            <v>ผู้กู้
ผู้ค้ำประกัน (ล.2)
ผู้ค้ำประกัน(ล.3)</v>
          </cell>
          <cell r="BP732" t="str">
            <v>3130700164000
3720100342688
3501000077756</v>
          </cell>
          <cell r="BQ732" t="str">
            <v>-พบว่ามีกรรมสิทธิ์ในที่ดิน อ.แม่อาย จ.เชียงใหม่ เลขโฉนด 23106 หน้าสำรวจ 1080 เลขที่ดิน 463
-พบว่ามีกรรมสิทธิ์ในที่ดิน อ.แม่อาย จ.เชียงใหม่ เลขโฉนด 23107 หน้าสำรวจ 1081 เลขที่ดิน 464
-ไม่พบว่ามีกรรมสิทธิ์ในที่ดิน อ.สันกำแพง จ.เชียงใหม่
-ไม่พบว่ามีกรรมสิทธิ์ในที่ดิน อ.ฝาง จ.เชียงใหม่</v>
          </cell>
          <cell r="BR732" t="str">
            <v>พบ</v>
          </cell>
          <cell r="BS732" t="str">
            <v>พบ</v>
          </cell>
          <cell r="BT732">
            <v>3</v>
          </cell>
          <cell r="BU732">
            <v>2</v>
          </cell>
          <cell r="BV732"/>
          <cell r="BW732"/>
          <cell r="BX732"/>
          <cell r="BY732"/>
          <cell r="BZ732"/>
          <cell r="CA732"/>
          <cell r="CB732"/>
          <cell r="CC732"/>
          <cell r="CD732"/>
          <cell r="CE732"/>
          <cell r="CF732"/>
          <cell r="CG732"/>
          <cell r="CH732"/>
          <cell r="CI732"/>
          <cell r="CJ732"/>
          <cell r="CK732"/>
          <cell r="CL732"/>
          <cell r="CM732"/>
          <cell r="CN732"/>
          <cell r="CO732"/>
          <cell r="CP732"/>
          <cell r="CQ732"/>
          <cell r="CR732"/>
          <cell r="CS732"/>
          <cell r="CT732"/>
          <cell r="CU732"/>
          <cell r="CV732"/>
          <cell r="CW732"/>
          <cell r="CX732"/>
          <cell r="CY732"/>
          <cell r="CZ732"/>
        </row>
        <row r="733">
          <cell r="B733">
            <v>728</v>
          </cell>
          <cell r="C733">
            <v>14</v>
          </cell>
          <cell r="D733">
            <v>7</v>
          </cell>
          <cell r="E733">
            <v>2563</v>
          </cell>
          <cell r="F733">
            <v>800005100782</v>
          </cell>
          <cell r="G733" t="str">
            <v>นาย</v>
          </cell>
          <cell r="H733" t="str">
            <v>พรชัย</v>
          </cell>
          <cell r="I733" t="str">
            <v>เขื่อนแก้ว</v>
          </cell>
          <cell r="J733">
            <v>3570200216074</v>
          </cell>
          <cell r="K733" t="str">
            <v>เซ็นทรัล แอร์พอร์ต พลาซ่า เชียงใหม่</v>
          </cell>
          <cell r="L733" t="str">
            <v>เชียงใหม่ 1</v>
          </cell>
          <cell r="M733">
            <v>8</v>
          </cell>
          <cell r="N733" t="str">
            <v>สวัสดิการ</v>
          </cell>
          <cell r="O733" t="str">
            <v>1.บุคคลค้ำประกัน</v>
          </cell>
          <cell r="P733">
            <v>119985.05</v>
          </cell>
          <cell r="Q733">
            <v>14</v>
          </cell>
          <cell r="R733" t="str">
            <v>แขวงเชียงใหม่</v>
          </cell>
          <cell r="S733" t="str">
            <v>ผบ.4633</v>
          </cell>
          <cell r="T733">
            <v>2562</v>
          </cell>
          <cell r="U733" t="str">
            <v>ผบ.5468</v>
          </cell>
          <cell r="V733">
            <v>2562</v>
          </cell>
          <cell r="W733">
            <v>24</v>
          </cell>
          <cell r="X733">
            <v>6</v>
          </cell>
          <cell r="Y733">
            <v>2562</v>
          </cell>
          <cell r="Z733"/>
          <cell r="AA733"/>
          <cell r="AB733"/>
          <cell r="AC733"/>
          <cell r="AD733"/>
          <cell r="AE733"/>
          <cell r="AF733"/>
          <cell r="AG733"/>
          <cell r="AH733"/>
          <cell r="AI733"/>
          <cell r="AJ733"/>
          <cell r="AK733"/>
          <cell r="AL733"/>
          <cell r="AM733"/>
          <cell r="AN733"/>
          <cell r="AO733"/>
          <cell r="AP733"/>
          <cell r="AQ733"/>
          <cell r="AR733"/>
          <cell r="AS733"/>
          <cell r="AT733"/>
          <cell r="AU733"/>
          <cell r="AV733"/>
          <cell r="AW733"/>
          <cell r="AX733"/>
          <cell r="AY733"/>
          <cell r="AZ733"/>
          <cell r="BA733"/>
          <cell r="BB733"/>
          <cell r="BC733" t="str">
            <v>จรรยารักษ์</v>
          </cell>
          <cell r="BD733"/>
          <cell r="BE733"/>
          <cell r="BF733">
            <v>1</v>
          </cell>
          <cell r="BG733"/>
          <cell r="BH733">
            <v>823559010597</v>
          </cell>
          <cell r="BI733" t="str">
            <v>นายพรชัย   เขื่อนแก้ว</v>
          </cell>
          <cell r="BJ733"/>
          <cell r="BK733"/>
          <cell r="BL733"/>
          <cell r="BM733"/>
          <cell r="BN733" t="str">
            <v>1.นายพรชัย เขื่อนแก้ว
2.นางสาวนิตยา หงส์ไชย
3.นายสุรศักดิ์ สีเพ็งโคตร</v>
          </cell>
          <cell r="BO733" t="str">
            <v xml:space="preserve">ผู้กู้
คู่สมรส (ล.1)
ผู้ค้ำประกัน (ล.2)
</v>
          </cell>
          <cell r="BP733" t="str">
            <v>5560390015837
3500100399321
3570200216074</v>
          </cell>
          <cell r="BQ733" t="str">
            <v>-พบว่ามีกรรมสิทธิ์ในที่ดิน อ.หางดง จ.เชียงใหม่ เลขโฉนด 40786 หน้าสำรวจ 6403 เลขที่ดิน 1604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BR733" t="str">
            <v>พบ</v>
          </cell>
          <cell r="BS733" t="str">
            <v>พบ</v>
          </cell>
          <cell r="BT733">
            <v>3</v>
          </cell>
          <cell r="BU733">
            <v>3</v>
          </cell>
          <cell r="BV733"/>
          <cell r="BW733"/>
          <cell r="BX733"/>
          <cell r="BY733"/>
          <cell r="BZ733"/>
          <cell r="CA733"/>
          <cell r="CB733"/>
          <cell r="CC733"/>
          <cell r="CD733"/>
          <cell r="CE733"/>
          <cell r="CF733"/>
          <cell r="CG733"/>
          <cell r="CH733"/>
          <cell r="CI733"/>
          <cell r="CJ733"/>
          <cell r="CK733"/>
          <cell r="CL733"/>
          <cell r="CM733"/>
          <cell r="CN733"/>
          <cell r="CO733"/>
          <cell r="CP733"/>
          <cell r="CQ733"/>
          <cell r="CR733"/>
          <cell r="CS733"/>
          <cell r="CT733"/>
          <cell r="CU733"/>
          <cell r="CV733"/>
          <cell r="CW733"/>
          <cell r="CX733"/>
          <cell r="CY733"/>
          <cell r="CZ733"/>
        </row>
        <row r="734">
          <cell r="B734">
            <v>729</v>
          </cell>
          <cell r="C734">
            <v>14</v>
          </cell>
          <cell r="D734">
            <v>7</v>
          </cell>
          <cell r="E734">
            <v>2563</v>
          </cell>
          <cell r="F734">
            <v>800044282179</v>
          </cell>
          <cell r="G734" t="str">
            <v>นาย</v>
          </cell>
          <cell r="H734" t="str">
            <v>เมทากร</v>
          </cell>
          <cell r="I734" t="str">
            <v>ปัญญารัตน์</v>
          </cell>
          <cell r="J734">
            <v>1509900435579</v>
          </cell>
          <cell r="K734" t="str">
            <v>ช้างคลาน</v>
          </cell>
          <cell r="L734" t="str">
            <v>เชียงใหม่ 1</v>
          </cell>
          <cell r="M734">
            <v>8</v>
          </cell>
          <cell r="N734" t="str">
            <v>ธปช.</v>
          </cell>
          <cell r="O734" t="str">
            <v>1.บุคคลค้ำประกัน</v>
          </cell>
          <cell r="P734">
            <v>58633.13</v>
          </cell>
          <cell r="Q734">
            <v>15</v>
          </cell>
          <cell r="R734" t="str">
            <v>แขวงเชียงใหม่</v>
          </cell>
          <cell r="S734" t="str">
            <v>ผบ.2606</v>
          </cell>
          <cell r="T734">
            <v>2562</v>
          </cell>
          <cell r="U734" t="str">
            <v>ผบ.3062</v>
          </cell>
          <cell r="V734">
            <v>2562</v>
          </cell>
          <cell r="W734">
            <v>12</v>
          </cell>
          <cell r="X734">
            <v>5</v>
          </cell>
          <cell r="Y734">
            <v>2562</v>
          </cell>
          <cell r="Z734"/>
          <cell r="AA734"/>
          <cell r="AB734"/>
          <cell r="AC734">
            <v>12</v>
          </cell>
          <cell r="AD734">
            <v>5</v>
          </cell>
          <cell r="AE734">
            <v>2562</v>
          </cell>
          <cell r="AF734"/>
          <cell r="AG734"/>
          <cell r="AH734"/>
          <cell r="AI734"/>
          <cell r="AJ734"/>
          <cell r="AK734"/>
          <cell r="AL734"/>
          <cell r="AM734"/>
          <cell r="AN734"/>
          <cell r="AO734"/>
          <cell r="AP734"/>
          <cell r="AQ734"/>
          <cell r="AR734"/>
          <cell r="AS734"/>
          <cell r="AT734"/>
          <cell r="AU734"/>
          <cell r="AV734"/>
          <cell r="AW734"/>
          <cell r="AX734"/>
          <cell r="AY734"/>
          <cell r="AZ734"/>
          <cell r="BA734"/>
          <cell r="BB734"/>
          <cell r="BC734" t="str">
            <v>จรรยารักษ์/ศรัญญู</v>
          </cell>
          <cell r="BD734"/>
          <cell r="BE734"/>
          <cell r="BF734">
            <v>1</v>
          </cell>
          <cell r="BG734"/>
          <cell r="BH734">
            <v>883161010269</v>
          </cell>
          <cell r="BI734" t="str">
            <v>นายเมทากร   ปัญญารัตน์</v>
          </cell>
          <cell r="BJ734"/>
          <cell r="BK734"/>
          <cell r="BL734"/>
          <cell r="BM734"/>
          <cell r="BN734" t="str">
            <v>1.นายเมทากร  ปัญญารัตน์
2.นางสาวแสงระวี วงเวียน
3.นายประธาน นุชพงษ์
4.นางสาวธัญนันท์ สินธุยะพงศ์
5.นายสมยศ กันนางค์
6.นางสาวปรียาภรณ์ โฆษิตรัฐศิรโชติ</v>
          </cell>
          <cell r="BO734" t="str">
            <v>ผู้กู้
คู่สมรส (ล.1)
ผู้ค้ำประกัน (ล.2)
คู่สมรส (ล.2)
ผู้ค้ำประกัน(ล.3)
คู่สมรส (ล.3)</v>
          </cell>
          <cell r="BP734" t="str">
            <v>1509900435579
1509900282187
3501300461110
1509900495474
3501300460458
3501300685948</v>
          </cell>
          <cell r="BQ73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อ.เมืองเชียงใหม่ จ.เชียงใหม่ เลขโฉนด 128558 หน้าสำรวจ 12666 
'-ไม่พบว่ามีกรรมสิทธิ์ในที่ดิน อ.สันกำแพง จ.เชียงใหม่
'-ไม่พบว่ามีกรรมสิทธิ์ในที่ดิน อ.สันกำแพง จ.เชียงใหม่</v>
          </cell>
          <cell r="BR734" t="str">
            <v>พบ</v>
          </cell>
          <cell r="BS734" t="str">
            <v>พบ</v>
          </cell>
          <cell r="BT734">
            <v>6</v>
          </cell>
          <cell r="BU734">
            <v>2</v>
          </cell>
          <cell r="BV734"/>
          <cell r="BW734"/>
          <cell r="BX734"/>
          <cell r="BY734"/>
          <cell r="BZ734"/>
          <cell r="CA734"/>
          <cell r="CB734"/>
          <cell r="CC734"/>
          <cell r="CD734"/>
          <cell r="CE734"/>
          <cell r="CF734"/>
          <cell r="CG734"/>
          <cell r="CH734"/>
          <cell r="CI734"/>
          <cell r="CJ734"/>
          <cell r="CK734"/>
          <cell r="CL734"/>
          <cell r="CM734"/>
          <cell r="CN734"/>
          <cell r="CO734"/>
          <cell r="CP734"/>
          <cell r="CQ734"/>
          <cell r="CR734"/>
          <cell r="CS734"/>
          <cell r="CT734"/>
          <cell r="CU734"/>
          <cell r="CV734"/>
          <cell r="CW734"/>
          <cell r="CX734"/>
          <cell r="CY734"/>
          <cell r="CZ734"/>
        </row>
        <row r="735">
          <cell r="B735">
            <v>730</v>
          </cell>
          <cell r="C735">
            <v>14</v>
          </cell>
          <cell r="D735">
            <v>7</v>
          </cell>
          <cell r="E735">
            <v>2563</v>
          </cell>
          <cell r="F735">
            <v>800043897217</v>
          </cell>
          <cell r="G735" t="str">
            <v>นางสาว</v>
          </cell>
          <cell r="H735" t="str">
            <v>ชนกนันท์</v>
          </cell>
          <cell r="I735" t="str">
            <v>อยู่เป็ง</v>
          </cell>
          <cell r="J735">
            <v>1500400003230</v>
          </cell>
          <cell r="K735" t="str">
            <v>เชียงดาว</v>
          </cell>
          <cell r="L735" t="str">
            <v>เชียงใหม่ 1</v>
          </cell>
          <cell r="M735">
            <v>8</v>
          </cell>
          <cell r="N735" t="str">
            <v>ธปช.</v>
          </cell>
          <cell r="O735" t="str">
            <v>1.บุคคลค้ำประกัน</v>
          </cell>
          <cell r="P735">
            <v>66655.600000000006</v>
          </cell>
          <cell r="Q735">
            <v>18255.39</v>
          </cell>
          <cell r="R735" t="str">
            <v>แขวงเชียงใหม่</v>
          </cell>
          <cell r="S735" t="str">
            <v>ผบ.4814</v>
          </cell>
          <cell r="T735">
            <v>2562</v>
          </cell>
          <cell r="U735" t="str">
            <v>ผบ.4475</v>
          </cell>
          <cell r="V735">
            <v>2562</v>
          </cell>
          <cell r="W735">
            <v>8</v>
          </cell>
          <cell r="X735">
            <v>6</v>
          </cell>
          <cell r="Y735">
            <v>2562</v>
          </cell>
          <cell r="Z735"/>
          <cell r="AA735"/>
          <cell r="AB735"/>
          <cell r="AC735">
            <v>8</v>
          </cell>
          <cell r="AD735">
            <v>6</v>
          </cell>
          <cell r="AE735">
            <v>2562</v>
          </cell>
          <cell r="AF735"/>
          <cell r="AG735"/>
          <cell r="AH735"/>
          <cell r="AI735"/>
          <cell r="AJ735"/>
          <cell r="AK735"/>
          <cell r="AL735"/>
          <cell r="AM735"/>
          <cell r="AN735"/>
          <cell r="AO735"/>
          <cell r="AP735"/>
          <cell r="AQ735"/>
          <cell r="AR735"/>
          <cell r="AS735"/>
          <cell r="AT735"/>
          <cell r="AU735"/>
          <cell r="AV735"/>
          <cell r="AW735"/>
          <cell r="AX735"/>
          <cell r="AY735"/>
          <cell r="AZ735"/>
          <cell r="BA735"/>
          <cell r="BB735"/>
          <cell r="BC735" t="str">
            <v>จรรยารักษ์</v>
          </cell>
          <cell r="BD735"/>
          <cell r="BE735"/>
          <cell r="BF735">
            <v>2</v>
          </cell>
          <cell r="BG735"/>
          <cell r="BH735">
            <v>883162010621</v>
          </cell>
          <cell r="BI735" t="str">
            <v>นางสาวชนกนันท์   อยู่เป็ง</v>
          </cell>
          <cell r="BJ735"/>
          <cell r="BK735"/>
          <cell r="BL735"/>
          <cell r="BM735"/>
          <cell r="BN735" t="str">
            <v>1.นางสาวชนกนันท์  อยู่เป็ง
2.นางสาวยุภาวรรณ มาละใจ
3.นางสาวสุวลี สร้างใหม่
4.นายธวัชชัย วันดี</v>
          </cell>
          <cell r="BO735" t="str">
            <v>ผู้กู้
ผู้ค้ำประกัน (ล.2)
ผู้ค้ำประกัน(ล.3)
คู่สมรส (ล.3)</v>
          </cell>
          <cell r="BP735" t="str">
            <v>1500400003230
1509900221366
1500490003871
1500400055361</v>
          </cell>
          <cell r="BQ735" t="str">
            <v>-ไม่พบว่ามีกรรมสิทธิ์ในที่ดิน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v>
          </cell>
          <cell r="BR735" t="str">
            <v>ไม่พบ</v>
          </cell>
          <cell r="BS735" t="str">
            <v>พบ</v>
          </cell>
          <cell r="BT735">
            <v>4</v>
          </cell>
          <cell r="BU735">
            <v>1</v>
          </cell>
          <cell r="BV735"/>
          <cell r="BW735"/>
          <cell r="BX735"/>
          <cell r="BY735"/>
          <cell r="BZ735"/>
          <cell r="CA735"/>
          <cell r="CB735"/>
          <cell r="CC735"/>
          <cell r="CD735"/>
          <cell r="CE735"/>
          <cell r="CF735"/>
          <cell r="CG735"/>
          <cell r="CH735"/>
          <cell r="CI735"/>
          <cell r="CJ735"/>
          <cell r="CK735"/>
          <cell r="CL735"/>
          <cell r="CM735"/>
          <cell r="CN735"/>
          <cell r="CO735"/>
          <cell r="CP735"/>
          <cell r="CQ735"/>
          <cell r="CR735"/>
          <cell r="CS735"/>
          <cell r="CT735"/>
          <cell r="CU735"/>
          <cell r="CV735"/>
          <cell r="CW735"/>
          <cell r="CX735"/>
          <cell r="CY735"/>
          <cell r="CZ735"/>
        </row>
        <row r="736">
          <cell r="B736">
            <v>731</v>
          </cell>
          <cell r="C736">
            <v>14</v>
          </cell>
          <cell r="D736">
            <v>7</v>
          </cell>
          <cell r="E736">
            <v>2563</v>
          </cell>
          <cell r="F736">
            <v>800029246785</v>
          </cell>
          <cell r="G736" t="str">
            <v>นาย</v>
          </cell>
          <cell r="H736" t="str">
            <v xml:space="preserve">คำ   </v>
          </cell>
          <cell r="I736" t="str">
            <v>กันทะวงค์</v>
          </cell>
          <cell r="J736">
            <v>3501100391240</v>
          </cell>
          <cell r="K736" t="str">
            <v>พร้าว</v>
          </cell>
          <cell r="L736" t="str">
            <v>เชียงใหม่ 1</v>
          </cell>
          <cell r="M736">
            <v>8</v>
          </cell>
          <cell r="N736" t="str">
            <v>สินเชื่อพัฒนาองค์กรชุมชน (รายบุคคล)</v>
          </cell>
          <cell r="O736" t="str">
            <v>1.บุคคลค้ำประกัน</v>
          </cell>
          <cell r="P736">
            <v>194384.1</v>
          </cell>
          <cell r="Q736"/>
          <cell r="R736" t="str">
            <v>แขวงเชียงใหม่</v>
          </cell>
          <cell r="S736" t="str">
            <v>ผบ.10093</v>
          </cell>
          <cell r="T736">
            <v>2562</v>
          </cell>
          <cell r="U736" t="str">
            <v>ผบ.11682</v>
          </cell>
          <cell r="V736">
            <v>2562</v>
          </cell>
          <cell r="W736">
            <v>14</v>
          </cell>
          <cell r="X736">
            <v>11</v>
          </cell>
          <cell r="Y736">
            <v>2562</v>
          </cell>
          <cell r="Z736">
            <v>14</v>
          </cell>
          <cell r="AA736">
            <v>11</v>
          </cell>
          <cell r="AB736">
            <v>2562</v>
          </cell>
          <cell r="AC736"/>
          <cell r="AD736"/>
          <cell r="AE736"/>
          <cell r="AF736"/>
          <cell r="AG736"/>
          <cell r="AH736"/>
          <cell r="AI736"/>
          <cell r="AJ736"/>
          <cell r="AK736"/>
          <cell r="AL736"/>
          <cell r="AM736"/>
          <cell r="AN736"/>
          <cell r="AO736"/>
          <cell r="AP736"/>
          <cell r="AQ736"/>
          <cell r="AR736"/>
          <cell r="AS736"/>
          <cell r="AT736"/>
          <cell r="AU736"/>
          <cell r="AV736"/>
          <cell r="AW736"/>
          <cell r="AX736"/>
          <cell r="AY736"/>
          <cell r="AZ736"/>
          <cell r="BA736"/>
          <cell r="BB736"/>
          <cell r="BC736" t="str">
            <v>จรรยารักษ์</v>
          </cell>
          <cell r="BD736"/>
          <cell r="BE736"/>
          <cell r="BF736">
            <v>2</v>
          </cell>
          <cell r="BG736"/>
          <cell r="BH736">
            <v>883162010860</v>
          </cell>
          <cell r="BI736" t="str">
            <v>นายคำ      กันทะวงค์</v>
          </cell>
          <cell r="BJ736"/>
          <cell r="BK736"/>
          <cell r="BL736"/>
          <cell r="BM736"/>
          <cell r="BN736" t="str">
            <v>1.นายคำ  กันทะวงค์
2.นางจันทร์ ทนันชัย
3.นายกฤษฏา ทนันชัย
4.นายวรเวช เทพวงค์</v>
          </cell>
          <cell r="BO736" t="str">
            <v>ผู้กู้
คู่สมรส (ล.1)
ทายาทโดยธรรม  (ล.2)
ทายาทโดยธรรม  (ล.3)</v>
          </cell>
          <cell r="BP736" t="str">
            <v>3501100391240
3501100391258
1501100107201
1501100070293</v>
          </cell>
          <cell r="BQ736" t="str">
            <v>-พบว่ามีกรรมสิทธิ์ในที่ดิน อ.พร้าว จ.เชียงใหม่ เลขโฉนด 22507 หน้าสำรวจ 2024 เลขที่ดิน 202
'-พบว่ามีกรรมสิทธิ์ในที่ดิน อ.พร้าว จ.เชียงใหม่ เลขโฉนด 22509 หน้าสำรวจ 2025 เลขที่ดิน 220
'-พบว่ามีกรรมสิทธิ์ในที่ดิน อ.พร้าว จ.เชียงใหม่ เลขโฉนด 20469 หน้าสำรวจ 1653 เลขที่ดิน 145
'-ไม่พบว่ามีกรรมสิทธิ์ในที่ดิน อ.พร้าว จ.เชียงใหม่
'-ไม่พบว่ามีกรรมสิทธิ์ในที่ดิน อ.พร้าว จ.เชียงใหม่</v>
          </cell>
          <cell r="BR736" t="str">
            <v>พบ</v>
          </cell>
          <cell r="BS736" t="str">
            <v>พบ</v>
          </cell>
          <cell r="BT736">
            <v>4</v>
          </cell>
          <cell r="BU736">
            <v>1</v>
          </cell>
          <cell r="BV736"/>
          <cell r="BW736"/>
          <cell r="BX736"/>
          <cell r="BY736"/>
          <cell r="BZ736"/>
          <cell r="CA736"/>
          <cell r="CB736"/>
          <cell r="CC736"/>
          <cell r="CD736"/>
          <cell r="CE736"/>
          <cell r="CF736"/>
          <cell r="CG736"/>
          <cell r="CH736"/>
          <cell r="CI736"/>
          <cell r="CJ736"/>
          <cell r="CK736"/>
          <cell r="CL736"/>
          <cell r="CM736"/>
          <cell r="CN736"/>
          <cell r="CO736"/>
          <cell r="CP736"/>
          <cell r="CQ736"/>
          <cell r="CR736"/>
          <cell r="CS736"/>
          <cell r="CT736"/>
          <cell r="CU736"/>
          <cell r="CV736"/>
          <cell r="CW736"/>
          <cell r="CX736"/>
          <cell r="CY736"/>
          <cell r="CZ736"/>
        </row>
        <row r="737">
          <cell r="B737">
            <v>732</v>
          </cell>
          <cell r="C737">
            <v>14</v>
          </cell>
          <cell r="D737">
            <v>7</v>
          </cell>
          <cell r="E737">
            <v>2563</v>
          </cell>
          <cell r="F737">
            <v>800053521186</v>
          </cell>
          <cell r="G737" t="str">
            <v>นางสาว</v>
          </cell>
          <cell r="H737" t="str">
            <v>รัตนาภรณ์</v>
          </cell>
          <cell r="I737" t="str">
            <v>กันทะวงค์</v>
          </cell>
          <cell r="J737">
            <v>1509901164315</v>
          </cell>
          <cell r="K737" t="str">
            <v>เทสโก้โลตัส คำเที่ยง</v>
          </cell>
          <cell r="L737" t="str">
            <v>เชียงใหม่ 1</v>
          </cell>
          <cell r="M737">
            <v>8</v>
          </cell>
          <cell r="N737" t="str">
            <v>ธนาคารประชาชน</v>
          </cell>
          <cell r="O737" t="str">
            <v>1.บุคคลค้ำประกัน</v>
          </cell>
          <cell r="P737">
            <v>32038.35</v>
          </cell>
          <cell r="Q737">
            <v>14926.55</v>
          </cell>
          <cell r="R737" t="str">
            <v>แขวงเชียงใหม่</v>
          </cell>
          <cell r="S737" t="str">
            <v>ผบ.11560</v>
          </cell>
          <cell r="T737">
            <v>2562</v>
          </cell>
          <cell r="U737" t="str">
            <v>ผบ.1517</v>
          </cell>
          <cell r="V737">
            <v>2563</v>
          </cell>
          <cell r="W737">
            <v>3</v>
          </cell>
          <cell r="X737">
            <v>2</v>
          </cell>
          <cell r="Y737">
            <v>2563</v>
          </cell>
          <cell r="Z737">
            <v>3</v>
          </cell>
          <cell r="AA737">
            <v>2</v>
          </cell>
          <cell r="AB737">
            <v>2563</v>
          </cell>
          <cell r="AC737"/>
          <cell r="AD737"/>
          <cell r="AE737"/>
          <cell r="AF737"/>
          <cell r="AG737"/>
          <cell r="AH737"/>
          <cell r="AI737"/>
          <cell r="AJ737"/>
          <cell r="AK737"/>
          <cell r="AL737"/>
          <cell r="AM737"/>
          <cell r="AN737"/>
          <cell r="AO737"/>
          <cell r="AP737"/>
          <cell r="AQ737"/>
          <cell r="AR737"/>
          <cell r="AS737"/>
          <cell r="AT737"/>
          <cell r="AU737"/>
          <cell r="AV737"/>
          <cell r="AW737"/>
          <cell r="AX737"/>
          <cell r="AY737"/>
          <cell r="AZ737"/>
          <cell r="BA737"/>
          <cell r="BB737" t="str">
            <v>7/1/2568 ลูกหนี้ปิดบัญชี</v>
          </cell>
          <cell r="BC737" t="str">
            <v>จรรยารักษ์</v>
          </cell>
          <cell r="BD737"/>
          <cell r="BE737"/>
          <cell r="BF737">
            <v>1</v>
          </cell>
          <cell r="BG737"/>
          <cell r="BH737">
            <v>823559010792</v>
          </cell>
          <cell r="BI737" t="str">
            <v>นางสาวรัตนาภรณ์   กันทะวงค์</v>
          </cell>
          <cell r="BJ737"/>
          <cell r="BK737"/>
          <cell r="BL737"/>
          <cell r="BM737"/>
          <cell r="BN737" t="str">
            <v>1.นางสาวรัตนาภรณ์  กันทะวงค์
2.นายอภิวัฒน์ ชัยพูน
3.นายธีระพงษ์ ขันโกน</v>
          </cell>
          <cell r="BO737" t="str">
            <v>ผู้กู้
ผู้ค้ำประกัน (ล.2)
ผู้ค้ำประกัน(ล.3)</v>
          </cell>
          <cell r="BP737" t="str">
            <v>1509901164315
1510400142825
1550400052842</v>
          </cell>
          <cell r="BQ737" t="str">
            <v>-ไม่พบว่ามีกรรมสิทธิ์ในที่ดิน อ.จอมทอง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อ.นาน้อย จ.น่าน
'-ไม่พบว่ามีกรรมสิทธิ์ในที่ดิน อ.เมืองเชียงใหม่ จ.เชียงใหม่</v>
          </cell>
          <cell r="BR737" t="str">
            <v>ไม่พบ</v>
          </cell>
          <cell r="BS737" t="str">
            <v>พบ</v>
          </cell>
          <cell r="BT737">
            <v>3</v>
          </cell>
          <cell r="BU737">
            <v>4</v>
          </cell>
          <cell r="BV737"/>
          <cell r="BW737"/>
          <cell r="BX737"/>
          <cell r="BY737"/>
          <cell r="BZ737"/>
          <cell r="CA737"/>
          <cell r="CB737"/>
          <cell r="CC737"/>
          <cell r="CD737"/>
          <cell r="CE737"/>
          <cell r="CF737"/>
          <cell r="CG737"/>
          <cell r="CH737"/>
          <cell r="CI737"/>
          <cell r="CJ737"/>
          <cell r="CK737"/>
          <cell r="CL737"/>
          <cell r="CM737"/>
          <cell r="CN737"/>
          <cell r="CO737"/>
          <cell r="CP737"/>
          <cell r="CQ737"/>
          <cell r="CR737"/>
          <cell r="CS737"/>
          <cell r="CT737"/>
          <cell r="CU737"/>
          <cell r="CV737"/>
          <cell r="CW737"/>
          <cell r="CX737"/>
          <cell r="CY737"/>
          <cell r="CZ737"/>
        </row>
        <row r="738">
          <cell r="B738">
            <v>733</v>
          </cell>
          <cell r="C738">
            <v>14</v>
          </cell>
          <cell r="D738">
            <v>7</v>
          </cell>
          <cell r="E738">
            <v>2563</v>
          </cell>
          <cell r="F738">
            <v>800063141298</v>
          </cell>
          <cell r="G738" t="str">
            <v>นางสาว</v>
          </cell>
          <cell r="H738" t="str">
            <v>อมลวรรณ</v>
          </cell>
          <cell r="I738" t="str">
            <v>จริยา</v>
          </cell>
          <cell r="J738">
            <v>1509900681430</v>
          </cell>
          <cell r="K738" t="str">
            <v>นิมมานเหมินทร์</v>
          </cell>
          <cell r="L738" t="str">
            <v>เชียงใหม่ 1</v>
          </cell>
          <cell r="M738">
            <v>8</v>
          </cell>
          <cell r="N738" t="str">
            <v>ธนาคารประชาชน</v>
          </cell>
          <cell r="O738" t="str">
            <v>1.บุคคลค้ำประกัน</v>
          </cell>
          <cell r="P738">
            <v>43982</v>
          </cell>
          <cell r="Q738"/>
          <cell r="R738" t="str">
            <v>แขวงเชียงใหม่</v>
          </cell>
          <cell r="S738" t="str">
            <v>ผบ.10103</v>
          </cell>
          <cell r="T738">
            <v>2562</v>
          </cell>
          <cell r="U738" t="str">
            <v>ผบ.10609</v>
          </cell>
          <cell r="V738">
            <v>2562</v>
          </cell>
          <cell r="W738">
            <v>15</v>
          </cell>
          <cell r="X738">
            <v>10</v>
          </cell>
          <cell r="Y738">
            <v>2562</v>
          </cell>
          <cell r="Z738"/>
          <cell r="AA738"/>
          <cell r="AB738"/>
          <cell r="AC738">
            <v>15</v>
          </cell>
          <cell r="AD738">
            <v>10</v>
          </cell>
          <cell r="AE738">
            <v>2562</v>
          </cell>
          <cell r="AF738"/>
          <cell r="AG738"/>
          <cell r="AH738"/>
          <cell r="AI738"/>
          <cell r="AJ738"/>
          <cell r="AK738"/>
          <cell r="AL738"/>
          <cell r="AM738"/>
          <cell r="AN738"/>
          <cell r="AO738"/>
          <cell r="AP738"/>
          <cell r="AQ738"/>
          <cell r="AR738"/>
          <cell r="AS738"/>
          <cell r="AT738"/>
          <cell r="AU738"/>
          <cell r="AV738"/>
          <cell r="AW738"/>
          <cell r="AX738"/>
          <cell r="AY738"/>
          <cell r="AZ738"/>
          <cell r="BA738"/>
          <cell r="BB738"/>
          <cell r="BC738" t="str">
            <v>จรรยารักษ์/ศรัญญู</v>
          </cell>
          <cell r="BD738"/>
          <cell r="BE738"/>
          <cell r="BF738">
            <v>1</v>
          </cell>
          <cell r="BG738"/>
          <cell r="BH738">
            <v>883162011138</v>
          </cell>
          <cell r="BI738" t="str">
            <v>นางสาวอมลวรรณ   จริยา</v>
          </cell>
          <cell r="BJ738"/>
          <cell r="BK738"/>
          <cell r="BL738"/>
          <cell r="BM738"/>
          <cell r="BN738" t="str">
            <v>1.นางสาวอมลวรรณ  จริยา
2.นางจตุพร อรุณรักษา
3.นายเฉลิมชัย อรุณรักษา
4.นางสาวกรรณิการ์ กัลยาวงค์
5.นายเอกลักษณ์ นักรำ</v>
          </cell>
          <cell r="BO738" t="str">
            <v>ผู้กู้
ผู้ค้ำประกัน (ล.2)
คู่สมรส (ล.2)
ผู้ค้ำประกัน(ล.3)
คู่สมรส (ล.3)</v>
          </cell>
          <cell r="BP738" t="str">
            <v>1509900681430
1500800002150
5700400014160
3500100379371
1160200053733</v>
          </cell>
          <cell r="BQ738" t="str">
            <v>-ไม่พบว่ามีกรรมสิทธิ์ในที่ดิน อ.สันทราย จ.เชียงใหม่
'-พบว่ามีกรรมสิทธิ์ในที่ดิน อ.สันทราย จ.เชียงใหม่ เลขโฉนด 96119 หน้าสำรวจ 13161 เลขที่ดิน 2572
'-พบว่ามีกรรมสิทธิ์ในที่ดิน อ.สันทราย จ.เชียงใหม่ เลขโฉนด 96119 หน้าสำรวจ 13161 เลขที่ดิน 2572
'-ไม่พบว่ามีกรรมสิทธิ์ในที่ดิน อ.เมืองเชียงใหม่ จ.เชียงใหม่
'-ไม่พบว่ามีกรรมสิทธิ์ในที่ดิน อ.เมืองเชียงใหม่ จ.เชียงใหม่</v>
          </cell>
          <cell r="BR738" t="str">
            <v>พบ</v>
          </cell>
          <cell r="BS738" t="str">
            <v>พบ</v>
          </cell>
          <cell r="BT738">
            <v>5</v>
          </cell>
          <cell r="BU738">
            <v>2</v>
          </cell>
          <cell r="BV738"/>
          <cell r="BW738"/>
          <cell r="BX738"/>
          <cell r="BY738"/>
          <cell r="BZ738"/>
          <cell r="CA738"/>
          <cell r="CB738"/>
          <cell r="CC738"/>
          <cell r="CD738"/>
          <cell r="CE738"/>
          <cell r="CF738"/>
          <cell r="CG738"/>
          <cell r="CH738"/>
          <cell r="CI738"/>
          <cell r="CJ738"/>
          <cell r="CK738"/>
          <cell r="CL738"/>
          <cell r="CM738"/>
          <cell r="CN738"/>
          <cell r="CO738"/>
          <cell r="CP738"/>
          <cell r="CQ738"/>
          <cell r="CR738"/>
          <cell r="CS738"/>
          <cell r="CT738"/>
          <cell r="CU738"/>
          <cell r="CV738"/>
          <cell r="CW738"/>
          <cell r="CX738"/>
          <cell r="CY738"/>
          <cell r="CZ738"/>
        </row>
        <row r="739">
          <cell r="B739">
            <v>734</v>
          </cell>
          <cell r="C739">
            <v>14</v>
          </cell>
          <cell r="D739">
            <v>7</v>
          </cell>
          <cell r="E739">
            <v>2563</v>
          </cell>
          <cell r="F739">
            <v>800053407568</v>
          </cell>
          <cell r="G739" t="str">
            <v>นาง</v>
          </cell>
          <cell r="H739" t="str">
            <v>สุพิศ</v>
          </cell>
          <cell r="I739" t="str">
            <v>นันตาราม</v>
          </cell>
          <cell r="J739">
            <v>3500900002981</v>
          </cell>
          <cell r="K739" t="str">
            <v>ไชยปราการ</v>
          </cell>
          <cell r="L739" t="str">
            <v>เชียงใหม่ 1</v>
          </cell>
          <cell r="M739">
            <v>8</v>
          </cell>
          <cell r="N739" t="str">
            <v>ธนาคารประชาชน</v>
          </cell>
          <cell r="O739" t="str">
            <v>1.บุคคลค้ำประกัน</v>
          </cell>
          <cell r="P739">
            <v>68969.850000000006</v>
          </cell>
          <cell r="Q739">
            <v>17877.25</v>
          </cell>
          <cell r="R739" t="str">
            <v>จังหวัดฝาง</v>
          </cell>
          <cell r="S739" t="str">
            <v>ผบ.1090</v>
          </cell>
          <cell r="T739">
            <v>2562</v>
          </cell>
          <cell r="U739" t="str">
            <v>ผบ.1087</v>
          </cell>
          <cell r="V739">
            <v>2562</v>
          </cell>
          <cell r="W739">
            <v>17</v>
          </cell>
          <cell r="X739">
            <v>9</v>
          </cell>
          <cell r="Y739">
            <v>2562</v>
          </cell>
          <cell r="Z739"/>
          <cell r="AA739"/>
          <cell r="AB739"/>
          <cell r="AC739">
            <v>17</v>
          </cell>
          <cell r="AD739">
            <v>9</v>
          </cell>
          <cell r="AE739">
            <v>2562</v>
          </cell>
          <cell r="AF739"/>
          <cell r="AG739"/>
          <cell r="AH739"/>
          <cell r="AI739"/>
          <cell r="AJ739"/>
          <cell r="AK739"/>
          <cell r="AL739"/>
          <cell r="AM739"/>
          <cell r="AN739"/>
          <cell r="AO739"/>
          <cell r="AP739"/>
          <cell r="AQ739"/>
          <cell r="AR739"/>
          <cell r="AS739"/>
          <cell r="AT739"/>
          <cell r="AU739"/>
          <cell r="AV739"/>
          <cell r="AW739"/>
          <cell r="AX739"/>
          <cell r="AY739"/>
          <cell r="AZ739"/>
          <cell r="BA739"/>
          <cell r="BB739"/>
          <cell r="BC739" t="str">
            <v>จรรยารักษ์</v>
          </cell>
          <cell r="BD739"/>
          <cell r="BE739"/>
          <cell r="BF739">
            <v>2</v>
          </cell>
          <cell r="BG739"/>
          <cell r="BH739">
            <v>883162011486</v>
          </cell>
          <cell r="BI739" t="str">
            <v>นางสุพิศ   นันตาราม</v>
          </cell>
          <cell r="BJ739"/>
          <cell r="BK739"/>
          <cell r="BL739"/>
          <cell r="BM739"/>
          <cell r="BN739" t="str">
            <v>1.นางสุพิศ  นันตาราม
2.นายสมพล ปันตาราม
3.นางปราณี วงค์ฟู
4.นายทวี วงค์ฟู
5.นางเบญจวรรณ เซติ
6.นายสี่ห้า เซติ</v>
          </cell>
          <cell r="BO739" t="str">
            <v>ผู้กู้
คู่สมรส (ล.1)
ผู้ค้ำประกัน (ล.2)
คู่สมรส (ล.2)
ผู้ค้ำประกัน(ล.3)
คู่สมรส (ล.3)</v>
          </cell>
          <cell r="BP739" t="str">
            <v>3500900002981
3500900014041
3500900579536
3500900169729
1500900024431
8500976023831</v>
          </cell>
          <cell r="BQ739" t="str">
            <v>-พบว่ามีกรรมสิทธิ์ในที่ดิน ต. แม่งอน อ.ฝาง จ.เชียงใหม่ เลข น.ส.3    126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739" t="str">
            <v>พบ</v>
          </cell>
          <cell r="BS739" t="str">
            <v>พบ</v>
          </cell>
          <cell r="BT739">
            <v>6</v>
          </cell>
          <cell r="BU739">
            <v>1</v>
          </cell>
          <cell r="BV739"/>
          <cell r="BW739"/>
          <cell r="BX739"/>
          <cell r="BY739"/>
          <cell r="BZ739"/>
          <cell r="CA739"/>
          <cell r="CB739"/>
          <cell r="CC739"/>
          <cell r="CD739"/>
          <cell r="CE739"/>
          <cell r="CF739"/>
          <cell r="CG739"/>
          <cell r="CH739"/>
          <cell r="CI739"/>
          <cell r="CJ739"/>
          <cell r="CK739"/>
          <cell r="CL739"/>
          <cell r="CM739"/>
          <cell r="CN739"/>
          <cell r="CO739"/>
          <cell r="CP739"/>
          <cell r="CQ739"/>
          <cell r="CR739"/>
          <cell r="CS739"/>
          <cell r="CT739"/>
          <cell r="CU739"/>
          <cell r="CV739"/>
          <cell r="CW739"/>
          <cell r="CX739"/>
          <cell r="CY739"/>
          <cell r="CZ739"/>
        </row>
        <row r="740">
          <cell r="B740">
            <v>735</v>
          </cell>
          <cell r="C740">
            <v>14</v>
          </cell>
          <cell r="D740">
            <v>7</v>
          </cell>
          <cell r="E740">
            <v>2563</v>
          </cell>
          <cell r="F740">
            <v>800033360424</v>
          </cell>
          <cell r="G740" t="str">
            <v>นาง</v>
          </cell>
          <cell r="H740" t="str">
            <v>อรวรรณ</v>
          </cell>
          <cell r="I740" t="str">
            <v>ขาวสัก</v>
          </cell>
          <cell r="J740">
            <v>3510100156487</v>
          </cell>
          <cell r="K740" t="str">
            <v>ดอยเต่า</v>
          </cell>
          <cell r="L740" t="str">
            <v>เชียงใหม่ 2</v>
          </cell>
          <cell r="M740">
            <v>8</v>
          </cell>
          <cell r="N740" t="str">
            <v>ธนาคารประชาชน</v>
          </cell>
          <cell r="O740" t="str">
            <v>1.บุคคลค้ำประกัน</v>
          </cell>
          <cell r="P740">
            <v>141637.45000000001</v>
          </cell>
          <cell r="Q740">
            <v>35963.15</v>
          </cell>
          <cell r="R740" t="str">
            <v>จังหวัดลำพูน</v>
          </cell>
          <cell r="S740" t="str">
            <v>ผบ.3658</v>
          </cell>
          <cell r="T740">
            <v>2562</v>
          </cell>
          <cell r="U740" t="str">
            <v>ผบ.26</v>
          </cell>
          <cell r="V740">
            <v>2563</v>
          </cell>
          <cell r="W740">
            <v>13</v>
          </cell>
          <cell r="X740">
            <v>1</v>
          </cell>
          <cell r="Y740">
            <v>2563</v>
          </cell>
          <cell r="Z740"/>
          <cell r="AA740"/>
          <cell r="AB740"/>
          <cell r="AC740">
            <v>13</v>
          </cell>
          <cell r="AD740">
            <v>1</v>
          </cell>
          <cell r="AE740">
            <v>2563</v>
          </cell>
          <cell r="AF740"/>
          <cell r="AG740"/>
          <cell r="AH740"/>
          <cell r="AI740"/>
          <cell r="AJ740"/>
          <cell r="AK740"/>
          <cell r="AL740"/>
          <cell r="AM740"/>
          <cell r="AN740"/>
          <cell r="AO740"/>
          <cell r="AP740"/>
          <cell r="AQ740"/>
          <cell r="AR740"/>
          <cell r="AS740"/>
          <cell r="AT740"/>
          <cell r="AU740"/>
          <cell r="AV740"/>
          <cell r="AW740"/>
          <cell r="AX740"/>
          <cell r="AY740"/>
          <cell r="AZ740"/>
          <cell r="BA740"/>
          <cell r="BB740"/>
          <cell r="BC740" t="str">
            <v>จรรยารักษ์</v>
          </cell>
          <cell r="BD740"/>
          <cell r="BE740"/>
          <cell r="BF740">
            <v>3</v>
          </cell>
          <cell r="BG740"/>
          <cell r="BH740">
            <v>883262011591</v>
          </cell>
          <cell r="BI740" t="str">
            <v>นางอรวรรณ   ขาวสัก</v>
          </cell>
          <cell r="BJ740"/>
          <cell r="BK740"/>
          <cell r="BL740"/>
          <cell r="BM740"/>
          <cell r="BN740" t="str">
            <v>1.นางอรวรรณ  ขาวสัก
2.นางอำไพ รุ่งปุญญพัฒน์
3.นายสอาด แปดนัด</v>
          </cell>
          <cell r="BO740" t="str">
            <v>ผู้กู้
ผู้ค้ำประกัน (ล.2)
คู่สมรส (ล.2)</v>
          </cell>
          <cell r="BP740" t="str">
            <v>3510100156487
3510100156479
3520101060084</v>
          </cell>
          <cell r="BQ740" t="str">
            <v>-ไม่พบว่ามีกรรมสิทธิ์ในที่ดิน อ.เมืองลำพูน จ.ลำพูน
'-ไม่พบว่ามีกรรมสิทธิ์ในที่ดิน อ.เมืองเชียงใหม่ จ.เชียงใหม่
'-พบว่ามีกรรมสิทธิ์ในที่ดิน อ.เมืองลำพูน จ.ลำพูน เลขโฉนด 140561 หน้าสำรวจ 7843 เลขที่ดิน 327
'-พบว่ามีกรรมสิทธิ์ในที่ดิน อ.เมืองลำพูน จ.ลำพูน เลขโฉนด 143947 หน้าสำรวจ 8164 เลขที่ดิน 85
'-พบว่ามีกรรมสิทธิ์ในที่ดิน อ.เมืองลำพูน จ.ลำพูน เลขโฉนด 45532 หน้าสำรวจ 1367 เลขที่ดิน 59
'-พบว่ามีกรรมสิทธิ์ในที่ดิน อ.เมืองลำพูน จ.ลำพูน เลขโฉนด 45575 หน้าสำรวจ 1693 เลขที่ดิน 49
'-พบว่ามีกรรมสิทธิ์ในที่ดิน อ.เมืองลำพูน จ.ลำพูน เลขโฉนด 59068 หน้าสำรวจ 2260 เลขที่ดิน 102
'-พบว่ามีกรรมสิทธิ์ในที่ดิน อ.เมืองลำพูน จ.ลำพูน เลขโฉนด 60750 หน้าสำรวจ 3225 เลขที่ดิน 167
'-พบว่ามีกรรมสิทธิ์ในที่ดิน อ.เมืองลำพูน จ.ลำพูน เลขโฉนด 60767 หน้าสำรวจ 1729 เลขที่ดิน 202
'-พบว่ามีกรรมสิทธิ์ในที่ดิน อ.เมืองลำพูน จ.ลำพูน เลขโฉนด 64835 หน้าสำรวจ 1803 เลขที่ดิน 201
'-ไม่พบว่ามีกรรมสิทธิ์ในที่ดิน อ.เมืองเชียงใหม่ จ.เชียงใหม่
'-ไม่พบว่ามีกรรมสิทธิ์ในที่ดิน อ.เมืองลำพูน จ.ลำพูน</v>
          </cell>
          <cell r="BR740" t="str">
            <v>พบ</v>
          </cell>
          <cell r="BS740" t="str">
            <v>พบ</v>
          </cell>
          <cell r="BT740">
            <v>3</v>
          </cell>
          <cell r="BU740">
            <v>2</v>
          </cell>
          <cell r="BV740"/>
          <cell r="BW740"/>
          <cell r="BX740"/>
          <cell r="BY740"/>
          <cell r="BZ740"/>
          <cell r="CA740"/>
          <cell r="CB740"/>
          <cell r="CC740"/>
          <cell r="CD740"/>
          <cell r="CE740"/>
          <cell r="CF740"/>
          <cell r="CG740"/>
          <cell r="CH740"/>
          <cell r="CI740"/>
          <cell r="CJ740"/>
          <cell r="CK740"/>
          <cell r="CL740"/>
          <cell r="CM740"/>
          <cell r="CN740"/>
          <cell r="CO740"/>
          <cell r="CP740"/>
          <cell r="CQ740"/>
          <cell r="CR740"/>
          <cell r="CS740"/>
          <cell r="CT740"/>
          <cell r="CU740"/>
          <cell r="CV740"/>
          <cell r="CW740"/>
          <cell r="CX740"/>
          <cell r="CY740"/>
          <cell r="CZ740"/>
        </row>
        <row r="741">
          <cell r="B741">
            <v>736</v>
          </cell>
          <cell r="C741">
            <v>14</v>
          </cell>
          <cell r="D741">
            <v>7</v>
          </cell>
          <cell r="E741">
            <v>2563</v>
          </cell>
          <cell r="F741">
            <v>800047484335</v>
          </cell>
          <cell r="G741" t="str">
            <v>นาย</v>
          </cell>
          <cell r="H741" t="str">
            <v>ประพันธ์</v>
          </cell>
          <cell r="I741" t="str">
            <v>หอมระรื่น</v>
          </cell>
          <cell r="J741">
            <v>3350600457968</v>
          </cell>
          <cell r="K741" t="str">
            <v>ฮอด</v>
          </cell>
          <cell r="L741" t="str">
            <v>เชียงใหม่ 3</v>
          </cell>
          <cell r="M741">
            <v>8</v>
          </cell>
          <cell r="N741" t="str">
            <v>สินเชื่อธนาคารประชาชน</v>
          </cell>
          <cell r="O741" t="str">
            <v>1.บุคคลค้ำประกัน</v>
          </cell>
          <cell r="P741">
            <v>85704</v>
          </cell>
          <cell r="Q741">
            <v>25167.83</v>
          </cell>
          <cell r="R741" t="str">
            <v>จังหวัดฮอด</v>
          </cell>
          <cell r="S741" t="str">
            <v>ผบ.1355</v>
          </cell>
          <cell r="T741">
            <v>2562</v>
          </cell>
          <cell r="U741" t="str">
            <v>ผบ.224</v>
          </cell>
          <cell r="V741">
            <v>2563</v>
          </cell>
          <cell r="W741">
            <v>27</v>
          </cell>
          <cell r="X741">
            <v>1</v>
          </cell>
          <cell r="Y741">
            <v>2563</v>
          </cell>
          <cell r="Z741">
            <v>27</v>
          </cell>
          <cell r="AA741">
            <v>1</v>
          </cell>
          <cell r="AB741">
            <v>2563</v>
          </cell>
          <cell r="AC741"/>
          <cell r="AD741"/>
          <cell r="AE741"/>
          <cell r="AF741"/>
          <cell r="AG741"/>
          <cell r="AH741"/>
          <cell r="AI741">
            <v>20</v>
          </cell>
          <cell r="AJ741">
            <v>8</v>
          </cell>
          <cell r="AK741">
            <v>2564</v>
          </cell>
          <cell r="AL741"/>
          <cell r="AM741" t="str">
            <v>โฉนด</v>
          </cell>
          <cell r="AN741">
            <v>13255</v>
          </cell>
          <cell r="AO741" t="str">
            <v xml:space="preserve">สันกลาง </v>
          </cell>
          <cell r="AP741" t="str">
            <v>สันป่าตอง</v>
          </cell>
          <cell r="AQ741" t="str">
            <v>เชียงใหม่</v>
          </cell>
          <cell r="AR741">
            <v>247000</v>
          </cell>
          <cell r="AS741"/>
          <cell r="AT741"/>
          <cell r="AU741"/>
          <cell r="AV741"/>
          <cell r="AW741"/>
          <cell r="AX741">
            <v>25</v>
          </cell>
          <cell r="AY741">
            <v>8</v>
          </cell>
          <cell r="AZ741">
            <v>2564</v>
          </cell>
          <cell r="BA741" t="str">
            <v>ยึดเสร็จแล้ว</v>
          </cell>
          <cell r="BB741" t="str">
            <v>ให้ถอนการยึดทรัพย์และถอนบังคับคดี เนื่องจากชำระหนี้ปิดบัญชีแล้วเมื่อ 29/9/64 (คำสั่ง 1/10/2564)</v>
          </cell>
          <cell r="BC741" t="str">
            <v>จรรยารักษ์
ศรัญญู (ยึด)</v>
          </cell>
          <cell r="BD741"/>
          <cell r="BE741"/>
          <cell r="BF741">
            <v>3</v>
          </cell>
          <cell r="BG741"/>
          <cell r="BH741">
            <v>883262011997</v>
          </cell>
          <cell r="BI741" t="str">
            <v>นายประพันธ์   หอมระรื่น</v>
          </cell>
          <cell r="BJ741"/>
          <cell r="BK741"/>
          <cell r="BL741"/>
          <cell r="BM741"/>
          <cell r="BN741" t="str">
            <v>1.นายประพันธ์  หอมระรื่น
2.นางสาววนิดา สุขเกษม
3.ด.ต.วีระชัย สุขเกษม
4.นางอานิตย์ สุขเกษม
5.นายวิโรจน์ ศรีบุญปวน
6.ตุลาภรณ์ เขื่อนคำ</v>
          </cell>
          <cell r="BO741" t="str">
            <v>ผู้กู้
คู่สมรส (ล.1)
ผู้ค้ำประกัน (ล.2)
คู่สมรส (ล.2)
ผู้ค้ำประกัน(ล.3)
คู่สมรส (ล.3)</v>
          </cell>
          <cell r="BP741" t="str">
            <v>3350600457968
3501800026072
3501800026081
3501800026064
3501200975928
3501200583132</v>
          </cell>
          <cell r="BQ741" t="str">
            <v>-ไม่พบว่ามีกรรมสิทธิ์ในที่ดิน อ.มหาชนะชัย จ.ยโสธร
'-ไม่พบว่ามีกรรมสิทธิ์ในที่ดิน อ.จอมทอง จ.เชียงใหม่
'-พบว่ามีกรรมสิทธิ์ในที่ดิน อ.ดอยหล่อ จ.เชียงใหม่ เลขโฉนด 22183 หน้าสำรวจ 11172 เลขที่ดิน 26
'-ไม่พบว่ามีกรรมสิทธิ์ในที่ดิน อ.จอมทอง จ.เชียงใหม่
'-ไม่พบว่ามีกรรมสิทธิ์ในที่ดิน อ.จอมทองจ.เชียงใหม่
'-พบว่ามีกรรมสิทธิ์ในที่ดิน อ.สันป่าตอง จ.เชียงใหม่ เลขโฉนด 41300 หน้าสำรวจ 5685 เลขที่ดิน 892
'-พบว่ามีกรรมสิทธิ์ในที่ดิน อ.สันป่าตอง จ.เชียงใหม่ เลขโฉนด 13255 หน้าสำรวจ 337 เลขที่ดิน 341
'-ไม่พบว่ามีกรรมสิทธิ์ในที่ดิน อ.สันป่าตอง จ.เชียงใหม่</v>
          </cell>
          <cell r="BR741" t="str">
            <v>พบ</v>
          </cell>
          <cell r="BS741" t="str">
            <v>พบ</v>
          </cell>
          <cell r="BT741">
            <v>6</v>
          </cell>
          <cell r="BU741">
            <v>3</v>
          </cell>
          <cell r="BV741"/>
          <cell r="BW741"/>
          <cell r="BX741"/>
          <cell r="BY741"/>
          <cell r="BZ741"/>
          <cell r="CA741"/>
          <cell r="CB741"/>
          <cell r="CC741"/>
          <cell r="CD741"/>
          <cell r="CE741"/>
          <cell r="CF741"/>
          <cell r="CG741"/>
          <cell r="CH741"/>
          <cell r="CI741"/>
          <cell r="CJ741"/>
          <cell r="CK741"/>
          <cell r="CL741"/>
          <cell r="CM741"/>
          <cell r="CN741"/>
          <cell r="CO741"/>
          <cell r="CP741"/>
          <cell r="CQ741"/>
          <cell r="CR741"/>
          <cell r="CS741"/>
          <cell r="CT741"/>
          <cell r="CU741"/>
          <cell r="CV741"/>
          <cell r="CW741"/>
          <cell r="CX741"/>
          <cell r="CY741"/>
          <cell r="CZ741"/>
        </row>
        <row r="742">
          <cell r="B742">
            <v>737</v>
          </cell>
          <cell r="C742">
            <v>14</v>
          </cell>
          <cell r="D742">
            <v>7</v>
          </cell>
          <cell r="E742">
            <v>2563</v>
          </cell>
          <cell r="F742">
            <v>800081910922</v>
          </cell>
          <cell r="G742" t="str">
            <v>นางสาว</v>
          </cell>
          <cell r="H742" t="str">
            <v>เพ็ญพิชชา</v>
          </cell>
          <cell r="I742" t="str">
            <v>กันธิยะ</v>
          </cell>
          <cell r="J742">
            <v>1500700088133</v>
          </cell>
          <cell r="K742" t="str">
            <v>มีโชคพลาซ่า</v>
          </cell>
          <cell r="L742" t="str">
            <v>เชียงใหม่ 2</v>
          </cell>
          <cell r="M742">
            <v>8</v>
          </cell>
          <cell r="N742" t="str">
            <v>สินเชื่อธนาคารประชาชน</v>
          </cell>
          <cell r="O742" t="str">
            <v>1.บุคคลค้ำประกัน</v>
          </cell>
          <cell r="P742">
            <v>137500</v>
          </cell>
          <cell r="Q742">
            <v>22157.31</v>
          </cell>
          <cell r="R742" t="str">
            <v>แขวงเชียงใหม่</v>
          </cell>
          <cell r="S742" t="str">
            <v>ผบ.13167</v>
          </cell>
          <cell r="T742">
            <v>2562</v>
          </cell>
          <cell r="U742" t="str">
            <v>ผบ.3684</v>
          </cell>
          <cell r="V742">
            <v>2563</v>
          </cell>
          <cell r="W742">
            <v>10</v>
          </cell>
          <cell r="X742">
            <v>3</v>
          </cell>
          <cell r="Y742">
            <v>2563</v>
          </cell>
          <cell r="Z742">
            <v>10</v>
          </cell>
          <cell r="AA742">
            <v>3</v>
          </cell>
          <cell r="AB742">
            <v>2563</v>
          </cell>
          <cell r="AC742"/>
          <cell r="AD742"/>
          <cell r="AE742"/>
          <cell r="AF742"/>
          <cell r="AG742"/>
          <cell r="AH742"/>
          <cell r="AI742"/>
          <cell r="AJ742"/>
          <cell r="AK742"/>
          <cell r="AL742"/>
          <cell r="AM742"/>
          <cell r="AN742"/>
          <cell r="AO742"/>
          <cell r="AP742"/>
          <cell r="AQ742"/>
          <cell r="AR742"/>
          <cell r="AS742"/>
          <cell r="AT742"/>
          <cell r="AU742"/>
          <cell r="AV742"/>
          <cell r="AW742"/>
          <cell r="AX742"/>
          <cell r="AY742"/>
          <cell r="AZ742"/>
          <cell r="BA742"/>
          <cell r="BB742" t="str">
            <v>สืบครั้งที่ 2 รายงานผล25/6/2567</v>
          </cell>
          <cell r="BC742" t="str">
            <v>จรรยารักษ์</v>
          </cell>
          <cell r="BD742"/>
          <cell r="BE742"/>
          <cell r="BF742">
            <v>2</v>
          </cell>
          <cell r="BG742"/>
          <cell r="BH742">
            <v>883262012348</v>
          </cell>
          <cell r="BI742" t="str">
            <v>นางสาวเพ็ญพิชชา   กันธิยะ</v>
          </cell>
          <cell r="BJ742"/>
          <cell r="BK742"/>
          <cell r="BL742"/>
          <cell r="BM742"/>
          <cell r="BN742" t="str">
            <v>1.นางสาวเพ็ญพิชชา  กันธิยะ
2.นางสาวศิริเพ็ญ ขาวงาม
3.นายนราพงษ์ กันธิยะ</v>
          </cell>
          <cell r="BO742" t="str">
            <v>ผู้กู้
ผู้ค้ำประกัน (ล.2)
คู่สมรส (ล.2)</v>
          </cell>
          <cell r="BP742" t="str">
            <v>1500700088133
1320500038151
3500700092510</v>
          </cell>
          <cell r="BQ74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742" t="str">
            <v>ไม่พบ</v>
          </cell>
          <cell r="BS742" t="str">
            <v>พบ</v>
          </cell>
          <cell r="BT742">
            <v>3</v>
          </cell>
          <cell r="BU742">
            <v>1</v>
          </cell>
          <cell r="BV742"/>
          <cell r="BW742"/>
          <cell r="BX742"/>
          <cell r="BY742" t="str">
            <v>1.นางสาวเพ็ญพิชชา  กันธิยะ 
2.นางสาวศิริเพ็ญ  ขาวงาม 
3.นายนราพงษ์  กันธิยะ</v>
          </cell>
          <cell r="BZ742" t="str">
            <v>จำเลยที่ 1
จำเลยที่ 2
คู่สมรสจำเลยที่ 2</v>
          </cell>
          <cell r="CA742" t="str">
            <v>1-5007-00088-13-3
1-3205-00038-15-1
3-5007-00092-51-0</v>
          </cell>
          <cell r="CB742" t="str">
            <v>-ไม่พบว่ามีกรรมสิทธิ์ว่ามีกรรมสิทธิ์ในที่ดิน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อ.แม่ริม จ.เชียงใหม่</v>
          </cell>
          <cell r="CC742"/>
          <cell r="CD742"/>
          <cell r="CE742">
            <v>3</v>
          </cell>
          <cell r="CF742"/>
          <cell r="CG742"/>
          <cell r="CH742"/>
          <cell r="CI742"/>
          <cell r="CJ742"/>
          <cell r="CK742"/>
          <cell r="CL742"/>
          <cell r="CM742"/>
          <cell r="CN742"/>
          <cell r="CO742"/>
          <cell r="CP742"/>
          <cell r="CQ742"/>
          <cell r="CR742"/>
          <cell r="CS742"/>
          <cell r="CT742"/>
          <cell r="CU742"/>
          <cell r="CV742"/>
          <cell r="CW742"/>
          <cell r="CX742"/>
          <cell r="CY742"/>
          <cell r="CZ742"/>
        </row>
        <row r="743">
          <cell r="B743">
            <v>738</v>
          </cell>
          <cell r="C743">
            <v>16</v>
          </cell>
          <cell r="D743">
            <v>7</v>
          </cell>
          <cell r="E743">
            <v>2563</v>
          </cell>
          <cell r="F743">
            <v>800082506935</v>
          </cell>
          <cell r="G743" t="str">
            <v>นาย</v>
          </cell>
          <cell r="H743" t="str">
            <v xml:space="preserve">อาทิตย์   </v>
          </cell>
          <cell r="I743" t="str">
            <v>เงาะหวาน</v>
          </cell>
          <cell r="J743">
            <v>3540500283974</v>
          </cell>
          <cell r="K743" t="str">
            <v>ท่าแพ</v>
          </cell>
          <cell r="L743" t="str">
            <v>เชียงใหม่ 1</v>
          </cell>
          <cell r="M743">
            <v>8</v>
          </cell>
          <cell r="N743" t="str">
            <v>สินเชื่อแก้ไขปัญหาหนี้นอกระบบPSAระยะที่2</v>
          </cell>
          <cell r="O743" t="str">
            <v>1.บุคคลค้ำประกัน</v>
          </cell>
          <cell r="P743">
            <v>48333.18</v>
          </cell>
          <cell r="Q743">
            <v>15</v>
          </cell>
          <cell r="R743" t="str">
            <v>แขวงเชียงใหม่</v>
          </cell>
          <cell r="S743" t="str">
            <v>ผบ.5281</v>
          </cell>
          <cell r="T743">
            <v>2562</v>
          </cell>
          <cell r="U743" t="str">
            <v>ผบ.6156</v>
          </cell>
          <cell r="V743">
            <v>2562</v>
          </cell>
          <cell r="W743">
            <v>8</v>
          </cell>
          <cell r="X743">
            <v>7</v>
          </cell>
          <cell r="Y743">
            <v>2562</v>
          </cell>
          <cell r="Z743"/>
          <cell r="AA743"/>
          <cell r="AB743"/>
          <cell r="AC743">
            <v>8</v>
          </cell>
          <cell r="AD743">
            <v>7</v>
          </cell>
          <cell r="AE743">
            <v>2562</v>
          </cell>
          <cell r="AF743"/>
          <cell r="AG743"/>
          <cell r="AH743"/>
          <cell r="AI743"/>
          <cell r="AJ743"/>
          <cell r="AK743"/>
          <cell r="AL743"/>
          <cell r="AM743"/>
          <cell r="AN743"/>
          <cell r="AO743"/>
          <cell r="AP743"/>
          <cell r="AQ743"/>
          <cell r="AR743"/>
          <cell r="AS743"/>
          <cell r="AT743"/>
          <cell r="AU743"/>
          <cell r="AV743"/>
          <cell r="AW743"/>
          <cell r="AX743"/>
          <cell r="AY743"/>
          <cell r="AZ743"/>
          <cell r="BA743"/>
          <cell r="BB743" t="str">
            <v>สืบทรัพย์ครั้งที่ 2 28/5/2567//รายงานผลสืบทรัพย์ครั้งที่ 2 5/6/2567//</v>
          </cell>
          <cell r="BC743" t="str">
            <v>ธิติพร</v>
          </cell>
          <cell r="BD743"/>
          <cell r="BE743"/>
          <cell r="BF743" t="str">
            <v>ศูนย์ 1</v>
          </cell>
          <cell r="BG743"/>
          <cell r="BH743">
            <v>883162010904</v>
          </cell>
          <cell r="BI743" t="str">
            <v>นายอาทิตย์      เงาะหวาน</v>
          </cell>
          <cell r="BJ743">
            <v>242354</v>
          </cell>
          <cell r="BK743">
            <v>242439</v>
          </cell>
          <cell r="BL743"/>
          <cell r="BM743"/>
          <cell r="BN743" t="str">
            <v>1. นายอาทิตย์ เงาะหวาน
2. นายนิรันดร์ เงาะหวาน
3. นายมานิตย์ ทนันชัย</v>
          </cell>
          <cell r="BO743" t="str">
            <v>ผู้กู้
ผู้ค้ำประกัน (ล.2)
ผู้ค้ำประกัน (ล.3)</v>
          </cell>
          <cell r="BP743" t="str">
            <v>3-5405-00283-97-4
3-5404-00695-38-3
3-5014-00138-88-4</v>
          </cell>
          <cell r="BQ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BR743" t="str">
            <v>ไม่พบ</v>
          </cell>
          <cell r="BS743" t="str">
            <v>พบ</v>
          </cell>
          <cell r="BT743">
            <v>3</v>
          </cell>
          <cell r="BU743">
            <v>3</v>
          </cell>
          <cell r="BV743"/>
          <cell r="BW743"/>
          <cell r="BX743"/>
          <cell r="BY743" t="str">
            <v>1. นายอาทิตย์ เงาะหวาน
2. นายนิรันดร์ เงาะหวาน
3. นายมานิตย์ ทนันชัย</v>
          </cell>
          <cell r="BZ743" t="str">
            <v>ผู้กู้
ผู้ค้ำประกัน (ล.2)
ผู้ค้ำประกัน (ล.3)</v>
          </cell>
          <cell r="CA743" t="str">
            <v>3-5405-00283-97-4
3-5404-00695-38-3
3-5014-00138-88-4</v>
          </cell>
          <cell r="CB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CC743"/>
          <cell r="CD743"/>
          <cell r="CE743"/>
          <cell r="CF743"/>
          <cell r="CG743" t="str">
            <v>1. นายอาทิตย์ เงาะหวาน
2. นายนิรันดร์ เงาะหวาน
3. นายมานิตย์ ทนันชัย</v>
          </cell>
          <cell r="CH743" t="str">
            <v>จำเลยที่ 1
จำเลยที่ 2
จำเลยที่ 3</v>
          </cell>
          <cell r="CI743" t="str">
            <v>3-5405-00283-97-4
3-5404-00695-38-3
3-5014-00138-88-4</v>
          </cell>
          <cell r="CJ743" t="str">
            <v>- ไม่พบว่ามีกรรมสิทธิ์ในที่ดิน อ.ดอยหล่อ จ.เชียงใหม่
- ไม่พบว่ามีกรรมสิทธิ์ในที่ดิน อ.เด่นชัย จ.แพร่
- ไม่พบว่ามีกรรมสิทธิ์ในที่ดิน อ.เด่นชัย จ.แพร่
- ไม่พบว่ามีกรรมสิทธิ์ในที่ดิน อ.สันทราย จ.เชียงใหม่</v>
          </cell>
          <cell r="CK743" t="str">
            <v>ไม่พบ</v>
          </cell>
          <cell r="CL743"/>
          <cell r="CM743">
            <v>3</v>
          </cell>
          <cell r="CN743"/>
          <cell r="CO743"/>
          <cell r="CP743"/>
          <cell r="CQ743"/>
          <cell r="CR743"/>
          <cell r="CS743"/>
          <cell r="CT743"/>
          <cell r="CU743"/>
          <cell r="CV743"/>
          <cell r="CW743"/>
          <cell r="CX743"/>
          <cell r="CY743"/>
          <cell r="CZ743"/>
        </row>
        <row r="744">
          <cell r="B744">
            <v>739</v>
          </cell>
          <cell r="C744">
            <v>16</v>
          </cell>
          <cell r="D744">
            <v>7</v>
          </cell>
          <cell r="E744">
            <v>2563</v>
          </cell>
          <cell r="F744">
            <v>800023326161</v>
          </cell>
          <cell r="G744" t="str">
            <v>นาย</v>
          </cell>
          <cell r="H744" t="str">
            <v>สมพล</v>
          </cell>
          <cell r="I744" t="str">
            <v>ตาปิน</v>
          </cell>
          <cell r="J744">
            <v>3500900395591</v>
          </cell>
          <cell r="K744" t="str">
            <v>ฝาง</v>
          </cell>
          <cell r="L744" t="str">
            <v>เชียงใหม่ 1</v>
          </cell>
          <cell r="M744">
            <v>8</v>
          </cell>
          <cell r="N744" t="str">
            <v>ธปช</v>
          </cell>
          <cell r="O744" t="str">
            <v>1.บุคคลค้ำประกัน</v>
          </cell>
          <cell r="P744">
            <v>139695</v>
          </cell>
          <cell r="Q744">
            <v>44688.44</v>
          </cell>
          <cell r="R744" t="str">
            <v>จังหวัดฝาง</v>
          </cell>
          <cell r="S744" t="str">
            <v>ผบ.1373</v>
          </cell>
          <cell r="T744">
            <v>2562</v>
          </cell>
          <cell r="U744" t="str">
            <v>ผบ.1561</v>
          </cell>
          <cell r="V744">
            <v>2562</v>
          </cell>
          <cell r="W744">
            <v>11</v>
          </cell>
          <cell r="X744">
            <v>11</v>
          </cell>
          <cell r="Y744">
            <v>2562</v>
          </cell>
          <cell r="Z744"/>
          <cell r="AA744"/>
          <cell r="AB744"/>
          <cell r="AC744">
            <v>11</v>
          </cell>
          <cell r="AD744">
            <v>11</v>
          </cell>
          <cell r="AE744">
            <v>2562</v>
          </cell>
          <cell r="AF744"/>
          <cell r="AG744"/>
          <cell r="AH744"/>
          <cell r="AI744"/>
          <cell r="AJ744"/>
          <cell r="AK744"/>
          <cell r="AL744"/>
          <cell r="AM744"/>
          <cell r="AN744"/>
          <cell r="AO744"/>
          <cell r="AP744"/>
          <cell r="AQ744"/>
          <cell r="AR744"/>
          <cell r="AS744"/>
          <cell r="AT744"/>
          <cell r="AU744"/>
          <cell r="AV744"/>
          <cell r="AW744"/>
          <cell r="AX744"/>
          <cell r="AY744"/>
          <cell r="AZ744"/>
          <cell r="BA744"/>
          <cell r="BB744" t="str">
            <v>รายงานวันที่ 25/12/2567</v>
          </cell>
          <cell r="BC744" t="str">
            <v>ธิติพร</v>
          </cell>
          <cell r="BD744"/>
          <cell r="BE744"/>
          <cell r="BF744" t="str">
            <v>ศูนย์ 1</v>
          </cell>
          <cell r="BG744"/>
          <cell r="BH744">
            <v>823561010645</v>
          </cell>
          <cell r="BI744" t="str">
            <v>นายสมพล   ตาปิน</v>
          </cell>
          <cell r="BJ744">
            <v>242446</v>
          </cell>
          <cell r="BK744">
            <v>242439</v>
          </cell>
          <cell r="BL744"/>
          <cell r="BM744"/>
          <cell r="BN744" t="str">
            <v>1. นายสมพล ตาปิน
2. นายประพันธ์ ทาอ้าย
3. นายชิษณุพงศ์ เที่ยงดีฤทธิ์
4. นางสุนารี ชัยเทศน์</v>
          </cell>
          <cell r="BO744" t="str">
            <v>ผู้กู้
ผู้ค้ำประกัน (ล.2)
ผู้ค้ำประกัน (ล.3)
คู่สมรส ล.1 (ล.3)</v>
          </cell>
          <cell r="BP744" t="str">
            <v>3-5009-00395-59-1
3-5009-00008-64-4
3-2504-00042-22-6
3-3610-00083-93-6</v>
          </cell>
          <cell r="BQ744" t="str">
            <v>- ไม่พบว่ามีกรรมสิทธิ์ในที่ดิน อ.ฝาง จ.เชียงใหม่
- พบว่ามีกรรมสิทธิ์ในที่ดิน เลขโฉนด 18966 เลขที่ดิน 153 หน้าสำรวจ 4285 ต.แม่งอน อ.ฝาง เชียงใหม่
- ไม่พบว่ามีกรรมสิทธิ์ในที่ดิน อ.ฝาง จ.เชียงใหม่
- พบว่ามีกรรมสิทธิ์ในที่ดิน เลขโฉนด 11167 เลขที่ดิน 50 หน้าสำรวจ 766 ต.ท่าแดง อ.หนองไผ่ เพชรบูรณ์
- พบว่ามีกรรมสิทธิ์ในที่ดิน เลขโฉนด 11168 เลขที่ดิน 48 หน้าสำรวจ 767 ต.ท่าแดง อ.หนองไผ่ เพชรูรณ์</v>
          </cell>
          <cell r="BR744" t="str">
            <v>พบ</v>
          </cell>
          <cell r="BS744" t="str">
            <v>พบ</v>
          </cell>
          <cell r="BT744">
            <v>4</v>
          </cell>
          <cell r="BU744">
            <v>2</v>
          </cell>
          <cell r="BV744"/>
          <cell r="BW744"/>
          <cell r="BX744"/>
          <cell r="BY744" t="str">
            <v xml:space="preserve">1.นายสมพล ตาปิน 
2.นายประพันธ์ ทาอ้าย
3.นายชิษณุพงศ์ เที่ยงดีฤทธิ์
4.นางสุนารี ชัยเทศน์
</v>
          </cell>
          <cell r="BZ744" t="str">
            <v>จำเลยที่ 1
จำเลยที่ 2
จำเลยที่ 3
คู่สมรสจำเลยที่ 3</v>
          </cell>
          <cell r="CA744" t="str">
            <v>3-5009-00395-59-1
3-5009-00008-64-4
3-2504-00042-22-6
3-3610-00083-93-6</v>
          </cell>
          <cell r="CB744" t="str">
            <v>-ไม่พบว่ามีกรรมสิทธิ์ในที่ดิน อ.ฝาง จ.เชียงใหม่
-พบว่ามีกรรมสิทธิ์ในที่ดินโฉนดเลขที่ 18966 ต.แม่งอน อ.ฝาง จ.เชียงใหม่ (ติดจำนอง)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v>
          </cell>
          <cell r="CC744" t="str">
            <v>พบ</v>
          </cell>
          <cell r="CD744"/>
          <cell r="CE744"/>
          <cell r="CF744"/>
          <cell r="CG744"/>
          <cell r="CH744"/>
          <cell r="CI744"/>
          <cell r="CJ744"/>
          <cell r="CK744"/>
          <cell r="CL744"/>
          <cell r="CM744"/>
          <cell r="CN744"/>
          <cell r="CO744"/>
          <cell r="CP744"/>
          <cell r="CQ744"/>
          <cell r="CR744"/>
          <cell r="CS744"/>
          <cell r="CT744"/>
          <cell r="CU744"/>
          <cell r="CV744"/>
          <cell r="CW744"/>
          <cell r="CX744"/>
          <cell r="CY744"/>
          <cell r="CZ744"/>
        </row>
        <row r="745">
          <cell r="B745">
            <v>740</v>
          </cell>
          <cell r="C745">
            <v>16</v>
          </cell>
          <cell r="D745">
            <v>7</v>
          </cell>
          <cell r="E745">
            <v>2563</v>
          </cell>
          <cell r="F745"/>
          <cell r="G745" t="str">
            <v>นาง</v>
          </cell>
          <cell r="H745" t="str">
            <v>วันเพ็ญ</v>
          </cell>
          <cell r="I745" t="str">
            <v>แสวงผล</v>
          </cell>
          <cell r="J745">
            <v>3500200281461</v>
          </cell>
          <cell r="K745" t="str">
            <v>จอมทอง</v>
          </cell>
          <cell r="L745"/>
          <cell r="M745"/>
          <cell r="N745"/>
          <cell r="O745"/>
          <cell r="P745"/>
          <cell r="Q745"/>
          <cell r="R745" t="str">
            <v>แขวงเชียงใหม่</v>
          </cell>
          <cell r="S745" t="str">
            <v>ผบ.6532</v>
          </cell>
          <cell r="T745">
            <v>2554</v>
          </cell>
          <cell r="U745" t="str">
            <v>ผบ.6721</v>
          </cell>
          <cell r="V745">
            <v>2554</v>
          </cell>
          <cell r="W745"/>
          <cell r="X745"/>
          <cell r="Y745"/>
          <cell r="Z745">
            <v>8</v>
          </cell>
          <cell r="AA745">
            <v>11</v>
          </cell>
          <cell r="AB745">
            <v>2554</v>
          </cell>
          <cell r="AC745"/>
          <cell r="AD745"/>
          <cell r="AE745"/>
          <cell r="AF745"/>
          <cell r="AG745"/>
          <cell r="AH745"/>
          <cell r="AI745"/>
          <cell r="AJ745"/>
          <cell r="AK745"/>
          <cell r="AL745"/>
          <cell r="AM745"/>
          <cell r="AN745"/>
          <cell r="AO745"/>
          <cell r="AP745"/>
          <cell r="AQ745"/>
          <cell r="AR745"/>
          <cell r="AS745"/>
          <cell r="AT745"/>
          <cell r="AU745"/>
          <cell r="AV745"/>
          <cell r="AW745"/>
          <cell r="AX745"/>
          <cell r="AY745"/>
          <cell r="AZ745"/>
          <cell r="BA745"/>
          <cell r="BB745"/>
          <cell r="BC745" t="str">
            <v>ธิติพร</v>
          </cell>
          <cell r="BD745"/>
          <cell r="BE745"/>
          <cell r="BF745" t="str">
            <v>ศูนย์ 2</v>
          </cell>
          <cell r="BG745"/>
          <cell r="BH745">
            <v>0</v>
          </cell>
          <cell r="BI745" t="str">
            <v>นางวันเพ็ญ   แสวงผล</v>
          </cell>
          <cell r="BJ745">
            <v>242446</v>
          </cell>
          <cell r="BK745">
            <v>242439</v>
          </cell>
          <cell r="BL745"/>
          <cell r="BM745"/>
          <cell r="BN745" t="str">
            <v>1. นางวันเพ็ญ แสวงผล
2. นายสะอาด แสวงผล
3. นางทองเหรียญ นวลละออ
4. นางนิตย์ ปินตาคำ</v>
          </cell>
          <cell r="BO745" t="str">
            <v>ผู้กู้
คู่สมรส
ผู้ค้ำประกัน (ล.2)
ผู้ค้ำประกัน (ล.3)</v>
          </cell>
          <cell r="BP745" t="str">
            <v>3-5002-00281-46-1
3-5002-00539-95-7
3-5002-00451-05-7
3-5002-00623-06-1</v>
          </cell>
          <cell r="BQ745" t="str">
            <v>- พบว่ามีกรรมสิทธิ์ในที่ดินเลขโฉนด 37818 ต.บ้านหลวง อ.จอมทอง 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745" t="str">
            <v>พบ</v>
          </cell>
          <cell r="BS745" t="str">
            <v>พบ</v>
          </cell>
          <cell r="BT745">
            <v>4</v>
          </cell>
          <cell r="BU745">
            <v>1</v>
          </cell>
          <cell r="BV745"/>
          <cell r="BW745"/>
          <cell r="BX745"/>
          <cell r="BY745"/>
          <cell r="BZ745"/>
          <cell r="CA745"/>
          <cell r="CB745"/>
          <cell r="CC745"/>
          <cell r="CD745"/>
          <cell r="CE745"/>
          <cell r="CF745"/>
          <cell r="CG745"/>
          <cell r="CH745"/>
          <cell r="CI745"/>
          <cell r="CJ745"/>
          <cell r="CK745"/>
          <cell r="CL745"/>
          <cell r="CM745"/>
          <cell r="CN745"/>
          <cell r="CO745"/>
          <cell r="CP745"/>
          <cell r="CQ745"/>
          <cell r="CR745"/>
          <cell r="CS745"/>
          <cell r="CT745"/>
          <cell r="CU745"/>
          <cell r="CV745"/>
          <cell r="CW745"/>
          <cell r="CX745"/>
          <cell r="CY745"/>
          <cell r="CZ745"/>
        </row>
        <row r="746">
          <cell r="B746">
            <v>741</v>
          </cell>
          <cell r="C746">
            <v>16</v>
          </cell>
          <cell r="D746">
            <v>7</v>
          </cell>
          <cell r="E746">
            <v>2563</v>
          </cell>
          <cell r="F746">
            <v>800022714136</v>
          </cell>
          <cell r="G746" t="str">
            <v>นางสาว</v>
          </cell>
          <cell r="H746" t="str">
            <v>ธันยาพร</v>
          </cell>
          <cell r="I746" t="str">
            <v>คุ้มครอง</v>
          </cell>
          <cell r="J746"/>
          <cell r="K746" t="str">
            <v>ฮอด</v>
          </cell>
          <cell r="L746" t="str">
            <v>เชียงใหม่ 3</v>
          </cell>
          <cell r="M746">
            <v>8</v>
          </cell>
          <cell r="N746" t="str">
            <v>สินเชื่อธนาคารประชาชน</v>
          </cell>
          <cell r="O746"/>
          <cell r="P746"/>
          <cell r="Q746"/>
          <cell r="R746" t="str">
            <v>จังหวัดฮอด</v>
          </cell>
          <cell r="S746" t="str">
            <v>ผบ.496</v>
          </cell>
          <cell r="T746">
            <v>2558</v>
          </cell>
          <cell r="U746" t="str">
            <v>ผบ.494</v>
          </cell>
          <cell r="V746">
            <v>2558</v>
          </cell>
          <cell r="W746">
            <v>26</v>
          </cell>
          <cell r="X746">
            <v>10</v>
          </cell>
          <cell r="Y746">
            <v>2558</v>
          </cell>
          <cell r="Z746"/>
          <cell r="AA746"/>
          <cell r="AB746"/>
          <cell r="AC746"/>
          <cell r="AD746"/>
          <cell r="AE746"/>
          <cell r="AF746"/>
          <cell r="AG746"/>
          <cell r="AH746"/>
          <cell r="AI746"/>
          <cell r="AJ746"/>
          <cell r="AK746"/>
          <cell r="AL746"/>
          <cell r="AM746"/>
          <cell r="AN746"/>
          <cell r="AO746"/>
          <cell r="AP746"/>
          <cell r="AQ746"/>
          <cell r="AR746"/>
          <cell r="AS746"/>
          <cell r="AT746"/>
          <cell r="AU746"/>
          <cell r="AV746"/>
          <cell r="AW746"/>
          <cell r="AX746"/>
          <cell r="AY746"/>
          <cell r="AZ746"/>
          <cell r="BA746"/>
          <cell r="BB746"/>
          <cell r="BC746" t="str">
            <v>ธิติพร</v>
          </cell>
          <cell r="BD746"/>
          <cell r="BE746"/>
          <cell r="BF746" t="str">
            <v>ศูนย์ 2</v>
          </cell>
          <cell r="BG746"/>
          <cell r="BH746">
            <v>0</v>
          </cell>
          <cell r="BI746" t="str">
            <v>นางสาวธันยาพร   คุ้มครอง</v>
          </cell>
          <cell r="BJ746">
            <v>242446</v>
          </cell>
          <cell r="BK746">
            <v>242439</v>
          </cell>
          <cell r="BL746"/>
          <cell r="BM746"/>
          <cell r="BN746" t="str">
            <v>1.นางสาวธันยพร คุ้มครอง 
2.นายสริยัณห์ นันตาหนู
3.นางสาวมนทิวา ปินตาดง
4.นายนที ปินตาดง
5.นายประพันธ์ กันทาดง
6.นางสาวธนัชญา อินต๊ะวงค์</v>
          </cell>
          <cell r="BO746" t="str">
            <v>ผู้กู้
คู่สมรสผู้ค้ำ
ผู้ค้ำที่1
คู่สมรสผู้ค้ำที่1
ผู้ค้ำที่2
คู่สมรสผู้ค้ำที่2</v>
          </cell>
          <cell r="BP746" t="str">
            <v>1-5016-00010-72-9
3-5017-00041-22-3
3-5016-00247-16-4
3-5106-00636-47-0
1-5002-00105-27-6
1-5017-00057-02-6</v>
          </cell>
          <cell r="BQ74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อ.ดอยเต่า จ.เชียงใหม่</v>
          </cell>
          <cell r="BR746" t="str">
            <v>ไม่พบ</v>
          </cell>
          <cell r="BS746" t="str">
            <v>พบ</v>
          </cell>
          <cell r="BT746">
            <v>6</v>
          </cell>
          <cell r="BU746">
            <v>2</v>
          </cell>
          <cell r="BV746"/>
          <cell r="BW746"/>
          <cell r="BX746"/>
          <cell r="BY746"/>
          <cell r="BZ746"/>
          <cell r="CA746"/>
          <cell r="CB746"/>
          <cell r="CC746"/>
          <cell r="CD746"/>
          <cell r="CE746"/>
          <cell r="CF746"/>
          <cell r="CG746"/>
          <cell r="CH746"/>
          <cell r="CI746"/>
          <cell r="CJ746"/>
          <cell r="CK746"/>
          <cell r="CL746"/>
          <cell r="CM746"/>
          <cell r="CN746"/>
          <cell r="CO746"/>
          <cell r="CP746"/>
          <cell r="CQ746"/>
          <cell r="CR746"/>
          <cell r="CS746"/>
          <cell r="CT746"/>
          <cell r="CU746"/>
          <cell r="CV746"/>
          <cell r="CW746"/>
          <cell r="CX746"/>
          <cell r="CY746"/>
          <cell r="CZ746"/>
        </row>
        <row r="747">
          <cell r="B747">
            <v>742</v>
          </cell>
          <cell r="C747">
            <v>10</v>
          </cell>
          <cell r="D747">
            <v>8</v>
          </cell>
          <cell r="E747">
            <v>2563</v>
          </cell>
          <cell r="F747">
            <v>800031206397</v>
          </cell>
          <cell r="G747" t="str">
            <v>นาย</v>
          </cell>
          <cell r="H747" t="str">
            <v>สมศักดิ์</v>
          </cell>
          <cell r="I747" t="str">
            <v>มณีจันทร์</v>
          </cell>
          <cell r="J747">
            <v>3140500297146</v>
          </cell>
          <cell r="K747" t="str">
            <v>สารภี</v>
          </cell>
          <cell r="L747" t="str">
            <v>เชียงใหม่ 3</v>
          </cell>
          <cell r="M747">
            <v>8</v>
          </cell>
          <cell r="N747" t="str">
            <v>สินเชื่อเคหะ</v>
          </cell>
          <cell r="O747"/>
          <cell r="P747"/>
          <cell r="Q747"/>
          <cell r="R747" t="str">
            <v>จังหวัดพิษณุโลก</v>
          </cell>
          <cell r="S747" t="str">
            <v>ผบ.809</v>
          </cell>
          <cell r="T747">
            <v>2560</v>
          </cell>
          <cell r="U747" t="str">
            <v>ผบ.1015</v>
          </cell>
          <cell r="V747">
            <v>2560</v>
          </cell>
          <cell r="W747">
            <v>11</v>
          </cell>
          <cell r="X747">
            <v>9</v>
          </cell>
          <cell r="Y747">
            <v>2560</v>
          </cell>
          <cell r="Z747"/>
          <cell r="AA747"/>
          <cell r="AB747"/>
          <cell r="AC747"/>
          <cell r="AD747"/>
          <cell r="AE747"/>
          <cell r="AF747"/>
          <cell r="AG747"/>
          <cell r="AH747"/>
          <cell r="AI747"/>
          <cell r="AJ747"/>
          <cell r="AK747"/>
          <cell r="AL747"/>
          <cell r="AM747"/>
          <cell r="AN747"/>
          <cell r="AO747"/>
          <cell r="AP747"/>
          <cell r="AQ747"/>
          <cell r="AR747"/>
          <cell r="AS747"/>
          <cell r="AT747"/>
          <cell r="AU747"/>
          <cell r="AV747"/>
          <cell r="AW747"/>
          <cell r="AX747"/>
          <cell r="AY747"/>
          <cell r="AZ747"/>
          <cell r="BA747"/>
          <cell r="BB747" t="str">
            <v>กำลังดำเนินการสืบทรัพย์//รายงานผลสืบทรัพย์วันที่ 21/3/2566</v>
          </cell>
          <cell r="BC747" t="str">
            <v>ธนกร/เกศินี</v>
          </cell>
          <cell r="BD747"/>
          <cell r="BE747"/>
          <cell r="BF747"/>
          <cell r="BG747"/>
          <cell r="BH747">
            <v>823760010328</v>
          </cell>
          <cell r="BI747" t="str">
            <v>นายสมศักดิ์   มณีจันทร์</v>
          </cell>
          <cell r="BJ747"/>
          <cell r="BK747"/>
          <cell r="BL747"/>
          <cell r="BM747"/>
          <cell r="BN747" t="str">
            <v>1.นายสมศักดิ์  มณีจันทร์
2.นางสาวปภากร  ศรีบุ</v>
          </cell>
          <cell r="BO747" t="str">
            <v>จำเลยที่ 1
จำเลยที่ 2</v>
          </cell>
          <cell r="BP747" t="str">
            <v>3-1405-00297-14-6
4-4206-00002-34-8</v>
          </cell>
          <cell r="BQ747" t="str">
            <v>-ไม่พบมีกรรมสิทธิ์ในที่ดิน อ.สารภี จ.เชียงใหม่
-ไม่พบมีกรรมสิทธิ์ในที่ดิน อ.เมืองพิษณุโลก จ.พิษณุโลก
-ไม่พบมีกรรมสิทธิ์ในที่ดิน อ.สารภี จ.เชียงใหม่</v>
          </cell>
          <cell r="BR747" t="str">
            <v>ไม่พบ</v>
          </cell>
          <cell r="BS747"/>
          <cell r="BT747">
            <v>2</v>
          </cell>
          <cell r="BU747"/>
          <cell r="BV747"/>
          <cell r="BW747"/>
          <cell r="BX747"/>
          <cell r="BY747"/>
          <cell r="BZ747"/>
          <cell r="CA747"/>
          <cell r="CB747"/>
          <cell r="CC747"/>
          <cell r="CD747"/>
          <cell r="CE747"/>
          <cell r="CF747"/>
          <cell r="CG747"/>
          <cell r="CH747"/>
          <cell r="CI747"/>
          <cell r="CJ747"/>
          <cell r="CK747"/>
          <cell r="CL747"/>
          <cell r="CM747"/>
          <cell r="CN747"/>
          <cell r="CO747"/>
          <cell r="CP747"/>
          <cell r="CQ747"/>
          <cell r="CR747"/>
          <cell r="CS747"/>
          <cell r="CT747"/>
          <cell r="CU747"/>
          <cell r="CV747"/>
          <cell r="CW747"/>
          <cell r="CX747"/>
          <cell r="CY747"/>
          <cell r="CZ747"/>
        </row>
        <row r="748">
          <cell r="B748">
            <v>743</v>
          </cell>
          <cell r="C748">
            <v>18</v>
          </cell>
          <cell r="D748">
            <v>8</v>
          </cell>
          <cell r="E748">
            <v>2563</v>
          </cell>
          <cell r="F748">
            <v>800056322715</v>
          </cell>
          <cell r="G748" t="str">
            <v>นาย</v>
          </cell>
          <cell r="H748" t="str">
            <v>บัญชา</v>
          </cell>
          <cell r="I748" t="str">
            <v>อินถาเขียว</v>
          </cell>
          <cell r="J748">
            <v>3501500240575</v>
          </cell>
          <cell r="K748" t="str">
            <v>สารภี</v>
          </cell>
          <cell r="L748" t="str">
            <v>เชียงใหม่ 3</v>
          </cell>
          <cell r="M748">
            <v>8</v>
          </cell>
          <cell r="N748" t="str">
            <v>ธปช.</v>
          </cell>
          <cell r="O748" t="str">
            <v>1.บุคคลค้ำประกัน</v>
          </cell>
          <cell r="P748">
            <v>35266</v>
          </cell>
          <cell r="Q748">
            <v>15</v>
          </cell>
          <cell r="R748" t="str">
            <v>แขวงเชียงใหม่</v>
          </cell>
          <cell r="S748" t="str">
            <v>ผบ.8424</v>
          </cell>
          <cell r="T748">
            <v>2560</v>
          </cell>
          <cell r="U748" t="str">
            <v>ผบ.8862</v>
          </cell>
          <cell r="V748">
            <v>2560</v>
          </cell>
          <cell r="W748"/>
          <cell r="X748"/>
          <cell r="Y748"/>
          <cell r="Z748">
            <v>19</v>
          </cell>
          <cell r="AA748">
            <v>9</v>
          </cell>
          <cell r="AB748">
            <v>2560</v>
          </cell>
          <cell r="AC748"/>
          <cell r="AD748"/>
          <cell r="AE748"/>
          <cell r="AF748"/>
          <cell r="AG748"/>
          <cell r="AH748"/>
          <cell r="AI748"/>
          <cell r="AJ748"/>
          <cell r="AK748"/>
          <cell r="AL748"/>
          <cell r="AM748"/>
          <cell r="AN748"/>
          <cell r="AO748"/>
          <cell r="AP748"/>
          <cell r="AQ748"/>
          <cell r="AR748"/>
          <cell r="AS748"/>
          <cell r="AT748"/>
          <cell r="AU748"/>
          <cell r="AV748"/>
          <cell r="AW748"/>
          <cell r="AX748"/>
          <cell r="AY748"/>
          <cell r="AZ748"/>
          <cell r="BA748"/>
          <cell r="BB748"/>
          <cell r="BC748" t="str">
            <v>มลฤดี/ศรัญญู</v>
          </cell>
          <cell r="BD748"/>
          <cell r="BE748"/>
          <cell r="BF748"/>
          <cell r="BG748"/>
          <cell r="BH748">
            <v>823760010179</v>
          </cell>
          <cell r="BI748" t="str">
            <v>นายบัญชา   อินถาเขียว</v>
          </cell>
          <cell r="BJ748">
            <v>242410</v>
          </cell>
          <cell r="BK748"/>
          <cell r="BL748"/>
          <cell r="BM748"/>
          <cell r="BN748" t="str">
            <v>1.นายบัญชา อินถาเขียว
2.นายอุดม แก้วมา
3.นางสาวสุริยา พรานฟาน
4.นายวสันต์ จันทร์แปงเงิน
5.นางสาวนงลักษณ์ ตันพงค์</v>
          </cell>
          <cell r="BO748" t="str">
            <v>ผู้กู้
ผู้ค้ำประกันที่1
คู่สมรสผู้คำที่1
ผู้คำประกันที่2
คู่สมรสผู้ค้ำที่2</v>
          </cell>
          <cell r="BP748" t="str">
            <v>3501500240575
3570800292413
3540500341451
3570800133463
1500700013346</v>
          </cell>
          <cell r="BQ748" t="str">
            <v>-พบมีกรรมสิทธิ์ที่ดิน เลขที่โฉนด 55210 เลขที่ที่ดิน2103 หน้าสำรวจ 4242 ต.ขุนคง อ.หางดง จ.เชียงใหม่ 
-ไม่พบมีกรรมสิทธิ์ในที่ดิน อ.เชียงแสน จ.เชียงราย
-ไม่พบมีกรรมสิทธิ์ในที่ดิน อ.เด่นชัย จ.แพร่
-พบมีกรรมสิทธิ์ในที่ดิน  เลขโฉนด 47908 เลขที่ดิน 1060 หน้าสำรวจ 1873 ต.หนองแฝก อ.สารภี จ.เชียงใหม่
-ไม่พบมีกรรมสิทธิ์ในที่ดิน อ.เชียงแสน จ.เชียงราย
-ไม่พบมีกรรมสิทธิ์ในที่ดิน อ.สารภี จ.เชียงใหม่</v>
          </cell>
          <cell r="BR748" t="str">
            <v>พบ</v>
          </cell>
          <cell r="BS748" t="str">
            <v>ไม่พบ
พบ
พบ
พบ
ไม่พบ</v>
          </cell>
          <cell r="BT748">
            <v>5</v>
          </cell>
          <cell r="BU748"/>
          <cell r="BV748"/>
          <cell r="BW748"/>
          <cell r="BX748"/>
          <cell r="BY748"/>
          <cell r="BZ748"/>
          <cell r="CA748"/>
          <cell r="CB748"/>
          <cell r="CC748"/>
          <cell r="CD748"/>
          <cell r="CE748"/>
          <cell r="CF748"/>
          <cell r="CG748"/>
          <cell r="CH748"/>
          <cell r="CI748"/>
          <cell r="CJ748"/>
          <cell r="CK748"/>
          <cell r="CL748"/>
          <cell r="CM748"/>
          <cell r="CN748"/>
          <cell r="CO748"/>
          <cell r="CP748"/>
          <cell r="CQ748"/>
          <cell r="CR748"/>
          <cell r="CS748"/>
          <cell r="CT748"/>
          <cell r="CU748"/>
          <cell r="CV748"/>
          <cell r="CW748"/>
          <cell r="CX748"/>
          <cell r="CY748"/>
          <cell r="CZ748"/>
        </row>
        <row r="749">
          <cell r="B749">
            <v>744</v>
          </cell>
          <cell r="C749">
            <v>18</v>
          </cell>
          <cell r="D749">
            <v>8</v>
          </cell>
          <cell r="E749">
            <v>2563</v>
          </cell>
          <cell r="F749">
            <v>800041105985</v>
          </cell>
          <cell r="G749" t="str">
            <v>นาย</v>
          </cell>
          <cell r="H749" t="str">
            <v>ธรากร</v>
          </cell>
          <cell r="I749" t="str">
            <v>สิงห์แก้ว</v>
          </cell>
          <cell r="J749">
            <v>1509900683921</v>
          </cell>
          <cell r="K749" t="str">
            <v>บิ๊กซี หางดง</v>
          </cell>
          <cell r="L749" t="str">
            <v>เชียงใหม่ 3</v>
          </cell>
          <cell r="M749">
            <v>8</v>
          </cell>
          <cell r="N749" t="str">
            <v>ธปช.</v>
          </cell>
          <cell r="O749" t="str">
            <v>1.บุคคลค้ำประกัน</v>
          </cell>
          <cell r="P749">
            <v>100510.96</v>
          </cell>
          <cell r="Q749">
            <v>13525.15</v>
          </cell>
          <cell r="R749" t="str">
            <v>แขวงเชียงใหม่</v>
          </cell>
          <cell r="S749" t="str">
            <v>ผบ.1327</v>
          </cell>
          <cell r="T749">
            <v>2563</v>
          </cell>
          <cell r="U749" t="str">
            <v>ผบ.3669</v>
          </cell>
          <cell r="V749">
            <v>2563</v>
          </cell>
          <cell r="W749">
            <v>10</v>
          </cell>
          <cell r="X749">
            <v>3</v>
          </cell>
          <cell r="Y749">
            <v>2563</v>
          </cell>
          <cell r="Z749"/>
          <cell r="AA749"/>
          <cell r="AB749"/>
          <cell r="AC749"/>
          <cell r="AD749"/>
          <cell r="AE749"/>
          <cell r="AF749"/>
          <cell r="AG749"/>
          <cell r="AH749"/>
          <cell r="AI749"/>
          <cell r="AJ749"/>
          <cell r="AK749"/>
          <cell r="AL749"/>
          <cell r="AM749"/>
          <cell r="AN749"/>
          <cell r="AO749"/>
          <cell r="AP749"/>
          <cell r="AQ749"/>
          <cell r="AR749"/>
          <cell r="AS749"/>
          <cell r="AT749"/>
          <cell r="AU749"/>
          <cell r="AV749"/>
          <cell r="AW749"/>
          <cell r="AX749"/>
          <cell r="AY749"/>
          <cell r="AZ749"/>
          <cell r="BA749"/>
          <cell r="BB749"/>
          <cell r="BC749" t="str">
            <v>มลฤดี/ศรัญญู</v>
          </cell>
          <cell r="BD749"/>
          <cell r="BE749"/>
          <cell r="BF749"/>
          <cell r="BG749"/>
          <cell r="BH749">
            <v>823760010369</v>
          </cell>
          <cell r="BI749" t="str">
            <v>นายธรากร   สิงห์แก้ว</v>
          </cell>
          <cell r="BJ749"/>
          <cell r="BK749"/>
          <cell r="BL749"/>
          <cell r="BM749"/>
          <cell r="BN749" t="str">
            <v>1.นายธรากร สิงค์แก้ว
2.นางสาวจิตราพร กันธิโพ
3.นายพัฒนศักดิ์ ธนโชติคุณานันต์
4.นายสิทธิกร ชัยยา
5.นางสาวสิริกร ใจดำ</v>
          </cell>
          <cell r="BO749" t="str">
            <v>ผู้กู้
ผู้ค้ำประกันที่1
คู่สมรสของผู้ค้ำที่1
ผู้คำประกันที่2
คู่สมรสผู้ค้ำที่2</v>
          </cell>
          <cell r="BP749" t="str">
            <v>1509900683921
1509900197074
1509900031940
1509900598931
3500100399789</v>
          </cell>
          <cell r="BQ749" t="str">
            <v>-ไม่พบมีกรรมสิทธิ์ในที่ดิน อ.สันป่าตอง จ.เชียงใหม่
-ไม่พบมีกรรมสิทธิ์ในที่ดิน อ.เมืองลำพูน จ.ลำพูน
-พบมีกรรมสิทธิ์ในที่ดิน เลขโฉนด 75800 เลขที่ดิน1153 หน้ำรวจ 5489 ต.ขุนคง  อ.หางดง จ.เชียงใหม่
-ไม่พบมีกรรมสิทธิ์ในที่ดิน อ.เมืองลำพูน จ.ลำพูน
-พบมีกรรมสิทธิ์ในที่ดิน เลขโฉนด 83706 หน้าสำรวจ 3603 ต.ริมปิง อ.เมืองลำพูน จ.ลำพูน
-พบมีกรรมสิทธิ์ในอาคารโรงเรือนเลขที่ 76 หมู่ที่ 1 ต.ริมปิง อ.เมืองลำพูน จ.ลำพูน
--ไม่พบมีกรรมสิทธิ์ในที่ดิน อ.เมืองลำพูน จ.ลำพูน
-ไม่พบมีกรรมสิทธิ์ในที่ดิน อ.เมืองเชียงใหม่ จ.เชียงใหม่</v>
          </cell>
          <cell r="BR749" t="str">
            <v>พบ</v>
          </cell>
          <cell r="BS749" t="str">
            <v>พบ
พบ
พบ
พบ
ไม่พบ</v>
          </cell>
          <cell r="BT749">
            <v>5</v>
          </cell>
          <cell r="BU749"/>
          <cell r="BV749"/>
          <cell r="BW749"/>
          <cell r="BX749"/>
          <cell r="BY749"/>
          <cell r="BZ749"/>
          <cell r="CA749"/>
          <cell r="CB749"/>
          <cell r="CC749"/>
          <cell r="CD749"/>
          <cell r="CE749"/>
          <cell r="CF749"/>
          <cell r="CG749"/>
          <cell r="CH749"/>
          <cell r="CI749"/>
          <cell r="CJ749"/>
          <cell r="CK749"/>
          <cell r="CL749"/>
          <cell r="CM749"/>
          <cell r="CN749"/>
          <cell r="CO749"/>
          <cell r="CP749"/>
          <cell r="CQ749"/>
          <cell r="CR749"/>
          <cell r="CS749"/>
          <cell r="CT749"/>
          <cell r="CU749"/>
          <cell r="CV749"/>
          <cell r="CW749"/>
          <cell r="CX749"/>
          <cell r="CY749"/>
          <cell r="CZ749"/>
        </row>
        <row r="750">
          <cell r="B750">
            <v>745</v>
          </cell>
          <cell r="C750">
            <v>18</v>
          </cell>
          <cell r="D750">
            <v>8</v>
          </cell>
          <cell r="E750">
            <v>2563</v>
          </cell>
          <cell r="F750">
            <v>800063178050</v>
          </cell>
          <cell r="G750" t="str">
            <v>นาย</v>
          </cell>
          <cell r="H750" t="str">
            <v>อัครพล</v>
          </cell>
          <cell r="I750" t="str">
            <v>เอกศรีทอง</v>
          </cell>
          <cell r="J750">
            <v>1509900174015</v>
          </cell>
          <cell r="K750" t="str">
            <v>นิมมานเหมินทร์</v>
          </cell>
          <cell r="L750" t="str">
            <v>เชียงใหม่ 1</v>
          </cell>
          <cell r="M750">
            <v>8</v>
          </cell>
          <cell r="N750" t="str">
            <v>ธนาคารประชาชน</v>
          </cell>
          <cell r="O750" t="str">
            <v>1.บุคคลค้ำประกัน</v>
          </cell>
          <cell r="P750">
            <v>160404</v>
          </cell>
          <cell r="Q750"/>
          <cell r="R750" t="str">
            <v>แขวงเชียงใหม่</v>
          </cell>
          <cell r="S750" t="str">
            <v>ผบ.10109</v>
          </cell>
          <cell r="T750">
            <v>2562</v>
          </cell>
          <cell r="U750" t="str">
            <v>ผบ.11827</v>
          </cell>
          <cell r="V750">
            <v>2562</v>
          </cell>
          <cell r="W750"/>
          <cell r="X750"/>
          <cell r="Y750"/>
          <cell r="Z750">
            <v>25</v>
          </cell>
          <cell r="AA750">
            <v>11</v>
          </cell>
          <cell r="AB750">
            <v>2562</v>
          </cell>
          <cell r="AC750"/>
          <cell r="AD750"/>
          <cell r="AE750"/>
          <cell r="AF750"/>
          <cell r="AG750"/>
          <cell r="AH750"/>
          <cell r="AI750"/>
          <cell r="AJ750"/>
          <cell r="AK750"/>
          <cell r="AL750"/>
          <cell r="AM750"/>
          <cell r="AN750"/>
          <cell r="AO750"/>
          <cell r="AP750"/>
          <cell r="AQ750"/>
          <cell r="AR750"/>
          <cell r="AS750"/>
          <cell r="AT750"/>
          <cell r="AU750"/>
          <cell r="AV750"/>
          <cell r="AW750"/>
          <cell r="AX750"/>
          <cell r="AY750"/>
          <cell r="AZ750"/>
          <cell r="BA750"/>
          <cell r="BB750" t="str">
            <v>7/1/2568 ลูกหนี้ปิดบัญชี</v>
          </cell>
          <cell r="BC750" t="str">
            <v>มลฤดี</v>
          </cell>
          <cell r="BD750"/>
          <cell r="BE750"/>
          <cell r="BF750"/>
          <cell r="BG750"/>
          <cell r="BH750">
            <v>883162011135</v>
          </cell>
          <cell r="BI750" t="str">
            <v>นายอัครพล   เอกศรีทอง</v>
          </cell>
          <cell r="BJ750"/>
          <cell r="BK750"/>
          <cell r="BL750"/>
          <cell r="BM750"/>
          <cell r="BN750" t="str">
            <v>1.นายอัครพล เอกศรีทอง
 2.นายชาติชาย สารรุน
3.นายอธิฐาน ธรรมยุติสัตย์
4.นางพวงพิมล  นุเสน</v>
          </cell>
          <cell r="BO750" t="str">
            <v>ผู้กู้
ผู้ค้ำประกัน 1
ผู้ค้ำประกัน 2
คู่สมรสผู้ค้ำประกัน 2</v>
          </cell>
          <cell r="BP750" t="str">
            <v>1509900174015
1509900898005
3559900054083
3550100033431</v>
          </cell>
          <cell r="BQ750" t="str">
            <v>-ไม่พบมีกรรมสิทธิ์ในที่ดิน อ.สันทราย จ.เชียงใหม่
'-ไม่พบมีกรรมสิทธิ์ในที่ดิน อ.เมืองเชียงใหม่จ.เชียงใหม่
''-ไม่พบมีกรรมสิทธิ์ในที่ดิน อ.สันป่าตอง จ.เชียงใหม่
'-ไม่พบมีกรรมสิทธิ์ในที่ดิน อ.เมืองน่าน จ.น่าน
'-ไม่พบมีกรรมสิทธิ์ในที่ดิน อ.สันป่าตอง จ.เชียงใหม่</v>
          </cell>
          <cell r="BR750"/>
          <cell r="BS750"/>
          <cell r="BT750">
            <v>3</v>
          </cell>
          <cell r="BU750"/>
          <cell r="BV750"/>
          <cell r="BW750"/>
          <cell r="BX750"/>
          <cell r="BY750"/>
          <cell r="BZ750"/>
          <cell r="CA750"/>
          <cell r="CB750"/>
          <cell r="CC750"/>
          <cell r="CD750"/>
          <cell r="CE750"/>
          <cell r="CF750"/>
          <cell r="CG750"/>
          <cell r="CH750"/>
          <cell r="CI750"/>
          <cell r="CJ750"/>
          <cell r="CK750"/>
          <cell r="CL750"/>
          <cell r="CM750"/>
          <cell r="CN750"/>
          <cell r="CO750"/>
          <cell r="CP750"/>
          <cell r="CQ750"/>
          <cell r="CR750"/>
          <cell r="CS750"/>
          <cell r="CT750"/>
          <cell r="CU750"/>
          <cell r="CV750"/>
          <cell r="CW750"/>
          <cell r="CX750"/>
          <cell r="CY750"/>
          <cell r="CZ750"/>
        </row>
        <row r="751">
          <cell r="B751">
            <v>746</v>
          </cell>
          <cell r="C751">
            <v>18</v>
          </cell>
          <cell r="D751">
            <v>8</v>
          </cell>
          <cell r="E751">
            <v>2563</v>
          </cell>
          <cell r="F751">
            <v>800061092345</v>
          </cell>
          <cell r="G751" t="str">
            <v>นาย</v>
          </cell>
          <cell r="H751" t="str">
            <v>ณฐภัทร</v>
          </cell>
          <cell r="I751" t="str">
            <v>เรือนแก้ว</v>
          </cell>
          <cell r="J751">
            <v>1509901182941</v>
          </cell>
          <cell r="K751" t="str">
            <v>มีโชคพลาซ่า</v>
          </cell>
          <cell r="L751" t="str">
            <v>เชียงใหม่ 2</v>
          </cell>
          <cell r="M751">
            <v>8</v>
          </cell>
          <cell r="N751" t="str">
            <v>สินเชื่อธนาคารประชาชน</v>
          </cell>
          <cell r="O751" t="str">
            <v>1.บุคคลค้ำประกัน</v>
          </cell>
          <cell r="P751">
            <v>89572.99</v>
          </cell>
          <cell r="Q751">
            <v>14685.77</v>
          </cell>
          <cell r="R751" t="str">
            <v>แขวงเชียงใหม่</v>
          </cell>
          <cell r="S751" t="str">
            <v>ผบ.13159</v>
          </cell>
          <cell r="T751">
            <v>2562</v>
          </cell>
          <cell r="U751" t="str">
            <v>ผบ.3770</v>
          </cell>
          <cell r="V751">
            <v>2563</v>
          </cell>
          <cell r="W751"/>
          <cell r="X751"/>
          <cell r="Y751"/>
          <cell r="Z751">
            <v>10</v>
          </cell>
          <cell r="AA751">
            <v>3</v>
          </cell>
          <cell r="AB751">
            <v>2563</v>
          </cell>
          <cell r="AC751"/>
          <cell r="AD751"/>
          <cell r="AE751"/>
          <cell r="AF751"/>
          <cell r="AG751"/>
          <cell r="AH751"/>
          <cell r="AI751"/>
          <cell r="AJ751"/>
          <cell r="AK751"/>
          <cell r="AL751"/>
          <cell r="AM751"/>
          <cell r="AN751"/>
          <cell r="AO751"/>
          <cell r="AP751"/>
          <cell r="AQ751"/>
          <cell r="AR751"/>
          <cell r="AS751"/>
          <cell r="AT751"/>
          <cell r="AU751"/>
          <cell r="AV751"/>
          <cell r="AW751"/>
          <cell r="AX751"/>
          <cell r="AY751"/>
          <cell r="AZ751"/>
          <cell r="BA751"/>
          <cell r="BB751"/>
          <cell r="BC751" t="str">
            <v>มลฤดี</v>
          </cell>
          <cell r="BD751"/>
          <cell r="BE751"/>
          <cell r="BF751"/>
          <cell r="BG751"/>
          <cell r="BH751">
            <v>883262012330</v>
          </cell>
          <cell r="BI751" t="str">
            <v>นายณฐภัทร   เรือนแก้ว</v>
          </cell>
          <cell r="BJ751"/>
          <cell r="BK751"/>
          <cell r="BL751"/>
          <cell r="BM751"/>
          <cell r="BN751" t="str">
            <v>1.นายณฐพล เรือนแก้ว
2.นางทัศนีย์ ทองเขียว
3.นายเฉลิมชัย เรือนแก้ว</v>
          </cell>
          <cell r="BO751" t="str">
            <v xml:space="preserve">ผู้ค้ำ
ผู้ค้ำประกันที่1
คู่สมรสผู้ค้ำประกันที่1
</v>
          </cell>
          <cell r="BP751" t="str">
            <v>1509901182941
3500600578101
5500600036649</v>
          </cell>
          <cell r="BQ751" t="str">
            <v>- ไม่พบว่ามีกรรมสิทธิ์ในที่ดิน อ.แม่แตง จังหวัดเชียงใหม่ 
-พบว่ามีกรรมสิทธิ์ในที่ดิน เลขโฉนด 22976 เลขที่ดิน 46 หน้าสำรวจ 1360 ต.ขี้เหล็ก อ.แม่แตง จ.เชียงใหม่
-พบว่ามีกรรมสิทธิ์ในที่ดิน เลขโฉนด 22976 เลขที่ดิน 46 หน้าสำรวจ 1360 ต.ขี้เหล็ก อ.แม่แตง จ.เชียงใหม่</v>
          </cell>
          <cell r="BR751" t="str">
            <v>พบ</v>
          </cell>
          <cell r="BS751" t="str">
            <v>พบ
พบ
พบ</v>
          </cell>
          <cell r="BT751">
            <v>3</v>
          </cell>
          <cell r="BU751"/>
          <cell r="BV751"/>
          <cell r="BW751"/>
          <cell r="BX751"/>
          <cell r="BY751"/>
          <cell r="BZ751"/>
          <cell r="CA751"/>
          <cell r="CB751"/>
          <cell r="CC751"/>
          <cell r="CD751"/>
          <cell r="CE751"/>
          <cell r="CF751"/>
          <cell r="CG751"/>
          <cell r="CH751"/>
          <cell r="CI751"/>
          <cell r="CJ751"/>
          <cell r="CK751"/>
          <cell r="CL751"/>
          <cell r="CM751"/>
          <cell r="CN751"/>
          <cell r="CO751"/>
          <cell r="CP751"/>
          <cell r="CQ751"/>
          <cell r="CR751"/>
          <cell r="CS751"/>
          <cell r="CT751"/>
          <cell r="CU751"/>
          <cell r="CV751"/>
          <cell r="CW751"/>
          <cell r="CX751"/>
          <cell r="CY751"/>
          <cell r="CZ751"/>
        </row>
        <row r="752">
          <cell r="B752">
            <v>747</v>
          </cell>
          <cell r="C752">
            <v>18</v>
          </cell>
          <cell r="D752">
            <v>8</v>
          </cell>
          <cell r="E752">
            <v>2563</v>
          </cell>
          <cell r="F752" t="str">
            <v>80009616764, 
80009616814</v>
          </cell>
          <cell r="G752" t="str">
            <v>นาย</v>
          </cell>
          <cell r="H752" t="str">
            <v>อนุวัตร</v>
          </cell>
          <cell r="I752" t="str">
            <v>ไลศิริพันธุ์</v>
          </cell>
          <cell r="J752">
            <v>3500100431411</v>
          </cell>
          <cell r="K752" t="str">
            <v>ช้างม่อย</v>
          </cell>
          <cell r="L752" t="str">
            <v>เชียงใหม่ 1</v>
          </cell>
          <cell r="M752">
            <v>8</v>
          </cell>
          <cell r="N752" t="str">
            <v>สินเชื่อธนาคารประชาชน</v>
          </cell>
          <cell r="O752" t="str">
            <v>1.บุคคลค้ำประกัน</v>
          </cell>
          <cell r="P752">
            <v>189416</v>
          </cell>
          <cell r="Q752">
            <v>75341.13</v>
          </cell>
          <cell r="R752" t="str">
            <v>แขวงเชียงใหม่</v>
          </cell>
          <cell r="S752" t="str">
            <v>ผบ.2574</v>
          </cell>
          <cell r="T752">
            <v>2563</v>
          </cell>
          <cell r="U752" t="str">
            <v>ผบ.5122</v>
          </cell>
          <cell r="V752">
            <v>2563</v>
          </cell>
          <cell r="W752"/>
          <cell r="X752"/>
          <cell r="Y752"/>
          <cell r="Z752">
            <v>20</v>
          </cell>
          <cell r="AA752">
            <v>7</v>
          </cell>
          <cell r="AB752">
            <v>2563</v>
          </cell>
          <cell r="AC752"/>
          <cell r="AD752"/>
          <cell r="AE752"/>
          <cell r="AF752"/>
          <cell r="AG752"/>
          <cell r="AH752"/>
          <cell r="AI752"/>
          <cell r="AJ752"/>
          <cell r="AK752"/>
          <cell r="AL752"/>
          <cell r="AM752"/>
          <cell r="AN752"/>
          <cell r="AO752"/>
          <cell r="AP752"/>
          <cell r="AQ752"/>
          <cell r="AR752"/>
          <cell r="AS752"/>
          <cell r="AT752"/>
          <cell r="AU752"/>
          <cell r="AV752"/>
          <cell r="AW752"/>
          <cell r="AX752"/>
          <cell r="AY752"/>
          <cell r="AZ752"/>
          <cell r="BA752"/>
          <cell r="BB752" t="str">
            <v>รายงานผลสืบทรัพย์ (รอบ 2) - ไม่พบทรัพย์ 25/7/2567</v>
          </cell>
          <cell r="BC752" t="str">
            <v>มลฤดี // ธิติพร</v>
          </cell>
          <cell r="BD752"/>
          <cell r="BE752"/>
          <cell r="BF752" t="str">
            <v>ศูนย์1</v>
          </cell>
          <cell r="BG752"/>
          <cell r="BH752">
            <v>883161010391</v>
          </cell>
          <cell r="BI752" t="str">
            <v>นายอนุวัตร   ไลศิริพันธุ์</v>
          </cell>
          <cell r="BJ752"/>
          <cell r="BK752"/>
          <cell r="BL752"/>
          <cell r="BM752"/>
          <cell r="BN752" t="str">
            <v>1.นายอนุวัตร ไลศิริพันธุ์
2.นายอภิวัฒน์ ทองคำ
3.นางสาวเกวลี ศิริโยธา
4.นายสุรินทร์ เรือนทอง</v>
          </cell>
          <cell r="BO752" t="str">
            <v>ผู้กู้
ผู้ค้ำประกันที่1
คู่สมรสผู้ค้ำประกันที่1
ผู้คำประกันที่2</v>
          </cell>
          <cell r="BP752" t="str">
            <v>3500100431411
3501100031839
1610200073110
350010043135</v>
          </cell>
          <cell r="BQ752" t="str">
            <v xml:space="preserve">- ไม่พบว่ามีกรรมสิทธิ์ในที่ดิน อ.เมืองเชียงใหม่ จังหวัดเชียงใหม่ 
- ไม่พบว่ามีกรรมสิทธิ์ในที่ดิน อ.เมืองเชียงใหม่ จังหวัดเชียงใหม่ 
- ไม่พบว่ามีกรรมสิทธิ์ในที่ดิน อ.พร้าว จังหวัดเชียงใหม่ 
- ไม่พบว่ามีกรรมสิทธิ์ในที่ดิน อ.ลานสัก จังหวัดอุทัยธานี
- ไม่พบว่ามีกรรมสิทธิ์ในที่ดิน อ.เมืองเชียงใหม่ จังหวัดเชียงใหม่ </v>
          </cell>
          <cell r="BR752" t="str">
            <v>ไม่พบ</v>
          </cell>
          <cell r="BS752" t="str">
            <v>พบ
พบ
ไม่พบ
พบ</v>
          </cell>
          <cell r="BT752">
            <v>4</v>
          </cell>
          <cell r="BU752"/>
          <cell r="BV752"/>
          <cell r="BW752"/>
          <cell r="BX752"/>
          <cell r="BY752" t="str">
            <v>1. นายอนุวัตร ไลศิริพันธ์
2. นายอภิวัฒน์ ทองคำ
3. นางสาวเกวลี ศิริโยธา
4. นายสุรินทร์ เรือนทอง</v>
          </cell>
          <cell r="BZ752" t="str">
            <v>จำเลยที่ 1
จำเลยที่ 2
คู่สมรสจำเลยที่ 2
จำเลยที่ 3</v>
          </cell>
          <cell r="CA752" t="str">
            <v>3-5001-00431-41-1
3-5011-00031-83-9
1-6102-00073-11-0
3-5001-00431-35-6</v>
          </cell>
          <cell r="CB752"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อ.สันทราย จ.เชียงใหม่
- ไม่พบว่ามีกรรมสิทธิ์ในที่ดิน อ.สันทราย จ.เชียงใหม่
- ไม่พบว่ามีกรรมสิทธิ์ในที่ดิน อ.ลานสัก จ.อุทัยธานี
- ไม่พบว่ามีกรรมสิทธิ์ในที่ดิน อ.เมืองเชียงใหม่ จ.เชียงใหม่</v>
          </cell>
          <cell r="CC752" t="str">
            <v>ไม่พบทรัพย์</v>
          </cell>
          <cell r="CD752"/>
          <cell r="CE752">
            <v>4</v>
          </cell>
          <cell r="CF752">
            <v>4</v>
          </cell>
          <cell r="CG752"/>
          <cell r="CH752"/>
          <cell r="CI752"/>
          <cell r="CJ752"/>
          <cell r="CK752"/>
          <cell r="CL752"/>
          <cell r="CM752"/>
          <cell r="CN752"/>
          <cell r="CO752"/>
          <cell r="CP752"/>
          <cell r="CQ752"/>
          <cell r="CR752"/>
          <cell r="CS752"/>
          <cell r="CT752"/>
          <cell r="CU752"/>
          <cell r="CV752"/>
          <cell r="CW752">
            <v>243836</v>
          </cell>
          <cell r="CX752">
            <v>243915</v>
          </cell>
          <cell r="CY752"/>
          <cell r="CZ752"/>
        </row>
        <row r="753">
          <cell r="B753">
            <v>748</v>
          </cell>
          <cell r="C753">
            <v>14</v>
          </cell>
          <cell r="D753">
            <v>1</v>
          </cell>
          <cell r="E753">
            <v>2565</v>
          </cell>
          <cell r="F753">
            <v>850650004029</v>
          </cell>
          <cell r="G753" t="str">
            <v>นาย</v>
          </cell>
          <cell r="H753" t="str">
            <v>ราวิน</v>
          </cell>
          <cell r="I753" t="str">
            <v>เวียงแก้ว</v>
          </cell>
          <cell r="J753" t="str">
            <v>3-5004-00451-19-1</v>
          </cell>
          <cell r="K753" t="str">
            <v>เชียงดาว</v>
          </cell>
          <cell r="L753" t="str">
            <v>เชียงใหม่ 2</v>
          </cell>
          <cell r="M753">
            <v>8</v>
          </cell>
          <cell r="N753" t="str">
            <v>สินเชื่อเพื่อพัฒนากลุ่มอาชีพ</v>
          </cell>
          <cell r="O753" t="str">
            <v>1.บุคคลค้ำประกัน</v>
          </cell>
          <cell r="P753">
            <v>469979.01</v>
          </cell>
          <cell r="Q753">
            <v>37388.74</v>
          </cell>
          <cell r="R753" t="str">
            <v>จังหวัดเชียงใหม่</v>
          </cell>
          <cell r="S753" t="str">
            <v>ผบ.1576</v>
          </cell>
          <cell r="T753">
            <v>2555</v>
          </cell>
          <cell r="U753" t="str">
            <v>ผบ.1972</v>
          </cell>
          <cell r="V753">
            <v>2555</v>
          </cell>
          <cell r="W753"/>
          <cell r="X753"/>
          <cell r="Y753"/>
          <cell r="Z753">
            <v>16</v>
          </cell>
          <cell r="AA753">
            <v>12</v>
          </cell>
          <cell r="AB753">
            <v>2555</v>
          </cell>
          <cell r="AC753"/>
          <cell r="AD753"/>
          <cell r="AE753"/>
          <cell r="AF753"/>
          <cell r="AG753"/>
          <cell r="AH753"/>
          <cell r="AI753"/>
          <cell r="AJ753"/>
          <cell r="AK753"/>
          <cell r="AL753"/>
          <cell r="AM753"/>
          <cell r="AN753"/>
          <cell r="AO753"/>
          <cell r="AP753"/>
          <cell r="AQ753"/>
          <cell r="AR753"/>
          <cell r="AS753"/>
          <cell r="AT753"/>
          <cell r="AU753"/>
          <cell r="AV753"/>
          <cell r="AW753"/>
          <cell r="AX753"/>
          <cell r="AY753"/>
          <cell r="AZ753"/>
          <cell r="BA753"/>
          <cell r="BB753" t="str">
            <v>สืบทรัพย์ (สำนักงานอื่นฟ้อง) คำสั่ง 12/11/2565</v>
          </cell>
          <cell r="BC753" t="str">
            <v>จันทร์นิภา</v>
          </cell>
          <cell r="BD753"/>
          <cell r="BE753"/>
          <cell r="BF753"/>
          <cell r="BG753"/>
          <cell r="BH753">
            <v>0</v>
          </cell>
          <cell r="BI753" t="str">
            <v>นายราวิน   เวียงแก้ว</v>
          </cell>
          <cell r="BJ753"/>
          <cell r="BK753"/>
          <cell r="BL753"/>
          <cell r="BM753"/>
          <cell r="BN753" t="str">
            <v>1.นายราวิน เวียงแก้ว
2.นางสาวมยุรีย์ สอนบาลี
3.นางสาวทรายทอง ธรรมนันท์
4.นายสวาท วงค์มอย
5.นายเอกชัย ต้องกาศ 
6.นางสาวกรณิการ์ อ๊อดเดช
7.นายสุรศักดิ์ วงค์ทิพย์
8.นางสาวสายทิพย์ แสงทอง</v>
          </cell>
          <cell r="BO753" t="str">
            <v xml:space="preserve">จำเลยที่ 1
คู่สมรสจำเลยที่ 1
จำเลยที่ 2
จำเลยที่ 3
จำเลยที่ 4
คู่สมรสจำเลยที่ 4
จำเลยที่ 5
คู่สมรสจำเลยที่ 5
</v>
          </cell>
          <cell r="BP753" t="str">
            <v>3500400451191
3501000423727
3509900017056
3500400122391
3510200136461
1510100117779
3500100023606
3540400357691</v>
          </cell>
          <cell r="BQ753" t="str">
            <v>"-ไม่พบว่ามีกรรมสิทธิ์ในที่ดิน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-พบว่ามีกรรมสิทธิ์ในที่ดินโฉนดเลขที่ 15105 ต.ทาทุ่งหลวง อ.แม่ทา จ.ลำพูน (ติดอายัด)
-ไม่พบว่ามีกรรมสิทธิ์ในที่ดิน อ.เชียงดาว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อ.สูงเม่น จ.แพร่
-พบว่ามีกรรมสิทธิ์ในที่ดินโฉนดเลขที่ 6356 ต.สบสาย อ.สูงเม่น จ.แพร่ (สินส่วนตัว)
-พบว่ามีกรรมสิทธิ์ในที่ดินโฉนดเลขที่ 63812 ต.สบสาย อ.สูงเม่น จ.แพร่ (สินส่วนตัว)</v>
          </cell>
          <cell r="BR753" t="str">
            <v>พบทรัพย์</v>
          </cell>
          <cell r="BS753" t="str">
            <v>พบทรัพย์</v>
          </cell>
          <cell r="BT753"/>
          <cell r="BU753"/>
          <cell r="BV753"/>
          <cell r="BW753"/>
          <cell r="BX753"/>
          <cell r="BY753"/>
          <cell r="BZ753"/>
          <cell r="CA753"/>
          <cell r="CB753"/>
          <cell r="CC753"/>
          <cell r="CD753"/>
          <cell r="CE753"/>
          <cell r="CF753"/>
          <cell r="CG753"/>
          <cell r="CH753"/>
          <cell r="CI753"/>
          <cell r="CJ753"/>
          <cell r="CK753"/>
          <cell r="CL753"/>
          <cell r="CM753"/>
          <cell r="CN753"/>
          <cell r="CO753"/>
          <cell r="CP753"/>
          <cell r="CQ753"/>
          <cell r="CR753"/>
          <cell r="CS753"/>
          <cell r="CT753"/>
          <cell r="CU753"/>
          <cell r="CV753"/>
          <cell r="CW753"/>
          <cell r="CX753"/>
          <cell r="CY753"/>
          <cell r="CZ753"/>
        </row>
        <row r="754">
          <cell r="B754">
            <v>749</v>
          </cell>
          <cell r="C754"/>
          <cell r="D754"/>
          <cell r="E754"/>
          <cell r="F754">
            <v>800044618158</v>
          </cell>
          <cell r="G754" t="str">
            <v>นางสาว</v>
          </cell>
          <cell r="H754" t="str">
            <v>พรวิภา</v>
          </cell>
          <cell r="I754" t="str">
            <v>รัตนภักดี</v>
          </cell>
          <cell r="J754"/>
          <cell r="K754" t="str">
            <v>แม่อาย</v>
          </cell>
          <cell r="L754" t="str">
            <v>เชียงใหม่ 1</v>
          </cell>
          <cell r="M754">
            <v>8</v>
          </cell>
          <cell r="N754" t="str">
            <v>สินเขื่อห้องแถว</v>
          </cell>
          <cell r="O754"/>
          <cell r="P754"/>
          <cell r="Q754"/>
          <cell r="R754" t="str">
            <v>จังหวัดเชียงใหม่</v>
          </cell>
          <cell r="S754" t="str">
            <v>ผบ.2975</v>
          </cell>
          <cell r="T754">
            <v>2561</v>
          </cell>
          <cell r="U754" t="str">
            <v>ผบ.3841</v>
          </cell>
          <cell r="V754">
            <v>2561</v>
          </cell>
          <cell r="W754"/>
          <cell r="X754"/>
          <cell r="Y754"/>
          <cell r="Z754"/>
          <cell r="AA754"/>
          <cell r="AB754"/>
          <cell r="AC754"/>
          <cell r="AD754"/>
          <cell r="AE754"/>
          <cell r="AF754"/>
          <cell r="AG754"/>
          <cell r="AH754"/>
          <cell r="AI754"/>
          <cell r="AJ754"/>
          <cell r="AK754"/>
          <cell r="AL754"/>
          <cell r="AM754"/>
          <cell r="AN754"/>
          <cell r="AO754"/>
          <cell r="AP754"/>
          <cell r="AQ754"/>
          <cell r="AR754"/>
          <cell r="AS754"/>
          <cell r="AT754"/>
          <cell r="AU754"/>
          <cell r="AV754"/>
          <cell r="AW754"/>
          <cell r="AX754"/>
          <cell r="AY754"/>
          <cell r="AZ754"/>
          <cell r="BA754"/>
          <cell r="BB754"/>
          <cell r="BC754"/>
          <cell r="BD754"/>
          <cell r="BE754"/>
          <cell r="BF754"/>
          <cell r="BG754"/>
          <cell r="BH754">
            <v>823861010167</v>
          </cell>
          <cell r="BI754" t="str">
            <v>นางสาวพรวิภา   รัตนภักดี</v>
          </cell>
          <cell r="BJ754"/>
          <cell r="BK754"/>
          <cell r="BL754"/>
          <cell r="BM754"/>
          <cell r="BN754"/>
          <cell r="BO754"/>
          <cell r="BP754"/>
          <cell r="BQ754"/>
          <cell r="BR754"/>
          <cell r="BS754"/>
          <cell r="BT754"/>
          <cell r="BU754"/>
          <cell r="BV754"/>
          <cell r="BW754"/>
          <cell r="BX754"/>
          <cell r="BY754"/>
          <cell r="BZ754"/>
          <cell r="CA754"/>
          <cell r="CB754"/>
          <cell r="CC754"/>
          <cell r="CD754"/>
          <cell r="CE754"/>
          <cell r="CF754"/>
          <cell r="CG754"/>
          <cell r="CH754"/>
          <cell r="CI754"/>
          <cell r="CJ754"/>
          <cell r="CK754"/>
          <cell r="CL754"/>
          <cell r="CM754"/>
          <cell r="CN754"/>
          <cell r="CO754"/>
          <cell r="CP754"/>
          <cell r="CQ754"/>
          <cell r="CR754"/>
          <cell r="CS754"/>
          <cell r="CT754"/>
          <cell r="CU754"/>
          <cell r="CV754"/>
          <cell r="CW754"/>
          <cell r="CX754"/>
          <cell r="CY754"/>
          <cell r="CZ754"/>
        </row>
        <row r="755">
          <cell r="B755">
            <v>750</v>
          </cell>
          <cell r="C755"/>
          <cell r="D755"/>
          <cell r="E755"/>
          <cell r="F755">
            <v>800007289203</v>
          </cell>
          <cell r="G755" t="str">
            <v>นาง</v>
          </cell>
          <cell r="H755" t="str">
            <v>พรทิพย์</v>
          </cell>
          <cell r="I755" t="str">
            <v>ลาดปาละ</v>
          </cell>
          <cell r="J755"/>
          <cell r="K755" t="str">
            <v>หนองหอย</v>
          </cell>
          <cell r="L755" t="str">
            <v>เชียงใหม่ 1</v>
          </cell>
          <cell r="M755">
            <v>8</v>
          </cell>
          <cell r="N755" t="str">
            <v>สินเชื่อพัฒนากลุ่มอาชีพ</v>
          </cell>
          <cell r="O755"/>
          <cell r="P755"/>
          <cell r="Q755"/>
          <cell r="R755" t="str">
            <v>จังหวัดเชียงใหม่</v>
          </cell>
          <cell r="S755" t="str">
            <v>ผบ.3308</v>
          </cell>
          <cell r="T755">
            <v>2561</v>
          </cell>
          <cell r="U755" t="str">
            <v>ผบ.200</v>
          </cell>
          <cell r="V755">
            <v>2560</v>
          </cell>
          <cell r="W755"/>
          <cell r="X755"/>
          <cell r="Y755"/>
          <cell r="Z755"/>
          <cell r="AA755"/>
          <cell r="AB755"/>
          <cell r="AC755"/>
          <cell r="AD755"/>
          <cell r="AE755"/>
          <cell r="AF755"/>
          <cell r="AG755"/>
          <cell r="AH755"/>
          <cell r="AI755"/>
          <cell r="AJ755"/>
          <cell r="AK755"/>
          <cell r="AL755"/>
          <cell r="AM755"/>
          <cell r="AN755"/>
          <cell r="AO755"/>
          <cell r="AP755"/>
          <cell r="AQ755"/>
          <cell r="AR755"/>
          <cell r="AS755"/>
          <cell r="AT755"/>
          <cell r="AU755"/>
          <cell r="AV755"/>
          <cell r="AW755"/>
          <cell r="AX755"/>
          <cell r="AY755"/>
          <cell r="AZ755"/>
          <cell r="BA755"/>
          <cell r="BB755" t="str">
            <v>ชะลอยึด ผู้ค้ำติดต่อธนาคารปลดการค้ำ พี่รินแจ้งในไลน์</v>
          </cell>
          <cell r="BC755" t="str">
            <v>สารุทธ์</v>
          </cell>
          <cell r="BD755"/>
          <cell r="BE755"/>
          <cell r="BF755"/>
          <cell r="BG755"/>
          <cell r="BH755">
            <v>823560011039</v>
          </cell>
          <cell r="BI755" t="str">
            <v>นางพรทิพย์   ลาดปาละ</v>
          </cell>
          <cell r="BJ755"/>
          <cell r="BK755"/>
          <cell r="BL755"/>
          <cell r="BM755"/>
          <cell r="BN755"/>
          <cell r="BO755"/>
          <cell r="BP755"/>
          <cell r="BQ755"/>
          <cell r="BR755"/>
          <cell r="BS755"/>
          <cell r="BT755"/>
          <cell r="BU755"/>
          <cell r="BV755"/>
          <cell r="BW755"/>
          <cell r="BX755"/>
          <cell r="BY755"/>
          <cell r="BZ755"/>
          <cell r="CA755"/>
          <cell r="CB755"/>
          <cell r="CC755"/>
          <cell r="CD755"/>
          <cell r="CE755"/>
          <cell r="CF755"/>
          <cell r="CG755"/>
          <cell r="CH755"/>
          <cell r="CI755"/>
          <cell r="CJ755"/>
          <cell r="CK755"/>
          <cell r="CL755"/>
          <cell r="CM755"/>
          <cell r="CN755"/>
          <cell r="CO755"/>
          <cell r="CP755"/>
          <cell r="CQ755"/>
          <cell r="CR755"/>
          <cell r="CS755"/>
          <cell r="CT755"/>
          <cell r="CU755"/>
          <cell r="CV755"/>
          <cell r="CW755"/>
          <cell r="CX755"/>
          <cell r="CY755"/>
          <cell r="CZ755"/>
        </row>
        <row r="756">
          <cell r="B756">
            <v>751</v>
          </cell>
          <cell r="C756">
            <v>5</v>
          </cell>
          <cell r="D756">
            <v>3</v>
          </cell>
          <cell r="E756">
            <v>2561</v>
          </cell>
          <cell r="F756">
            <v>800041042832</v>
          </cell>
          <cell r="G756" t="str">
            <v>นางสาว</v>
          </cell>
          <cell r="H756" t="str">
            <v xml:space="preserve">วราภรณ์   </v>
          </cell>
          <cell r="I756" t="str">
            <v>บุตร์ดา</v>
          </cell>
          <cell r="J756"/>
          <cell r="K756" t="str">
            <v>ฝาง</v>
          </cell>
          <cell r="L756" t="str">
            <v>เชียงใหม่ 4</v>
          </cell>
          <cell r="M756">
            <v>8</v>
          </cell>
          <cell r="N756" t="str">
            <v>สินเชื่อธนาคารประชาชน</v>
          </cell>
          <cell r="O756" t="str">
            <v>1.บุคคลค้ำประกัน</v>
          </cell>
          <cell r="P756">
            <v>37497.199999999997</v>
          </cell>
          <cell r="Q756">
            <v>15</v>
          </cell>
          <cell r="R756" t="str">
            <v>จังหวัดฝาง</v>
          </cell>
          <cell r="S756" t="str">
            <v>ผบ.230</v>
          </cell>
          <cell r="T756">
            <v>2561</v>
          </cell>
          <cell r="U756" t="str">
            <v>ผบ.591</v>
          </cell>
          <cell r="V756">
            <v>2561</v>
          </cell>
          <cell r="W756"/>
          <cell r="X756"/>
          <cell r="Y756"/>
          <cell r="Z756">
            <v>16</v>
          </cell>
          <cell r="AA756">
            <v>7</v>
          </cell>
          <cell r="AB756">
            <v>2561</v>
          </cell>
          <cell r="AC756"/>
          <cell r="AD756"/>
          <cell r="AE756"/>
          <cell r="AF756"/>
          <cell r="AG756"/>
          <cell r="AH756"/>
          <cell r="AI756"/>
          <cell r="AJ756"/>
          <cell r="AK756"/>
          <cell r="AL756"/>
          <cell r="AM756"/>
          <cell r="AN756"/>
          <cell r="AO756"/>
          <cell r="AP756"/>
          <cell r="AQ756"/>
          <cell r="AR756"/>
          <cell r="AS756"/>
          <cell r="AT756"/>
          <cell r="AU756"/>
          <cell r="AV756"/>
          <cell r="AW756"/>
          <cell r="AX756"/>
          <cell r="AY756"/>
          <cell r="AZ756"/>
          <cell r="BA756"/>
          <cell r="BB756" t="str">
            <v>ยึดไม่ได้ ติดอายัด</v>
          </cell>
          <cell r="BC756" t="str">
            <v>มลฤดี</v>
          </cell>
          <cell r="BD756"/>
          <cell r="BE756"/>
          <cell r="BF756"/>
          <cell r="BG756"/>
          <cell r="BH756">
            <v>823859010491</v>
          </cell>
          <cell r="BI756" t="str">
            <v>นางสาววราภรณ์      บุตร์ดา</v>
          </cell>
          <cell r="BJ756"/>
          <cell r="BK756"/>
          <cell r="BL756"/>
          <cell r="BM756"/>
          <cell r="BN756" t="str">
            <v>1.น.ส วราภรณ์ บุตร์ดา
2.นายสัญญา ใจยะสาร
3.นายเลอพงษ์ จั่นบรรจง
4.นายอิสระพงษ์ รุ่งเรืองศรี
5.นางสาวจุฬาณี สุปาลิไลยก์</v>
          </cell>
          <cell r="BO756" t="str">
            <v>ผู้กู้
ผู้ค้ำที่ 1
ผู้ค้ำที่ 2
คู่สมรสผู้กู้
คู่สมรสผู้ค้ำประกัน 1</v>
          </cell>
          <cell r="BP756" t="str">
            <v>1-5009-00130-86-9
1-5009-00003-34-4
3-5009-00912-97-9
1 5009 00107 54 9
 2 5009 00023 19 0</v>
          </cell>
          <cell r="BQ756" t="str">
            <v>-ไม่พบว่ามีกรรมสิทธิในที่ดิน อ.ฝาง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17600 เลขที่ดิน 207 หน้าสำรวจ 2978 ต.สันทราย อ.ฝาง จ.เชียงใหม่</v>
          </cell>
          <cell r="BR756" t="str">
            <v>พบ</v>
          </cell>
          <cell r="BS756"/>
          <cell r="BT756">
            <v>5</v>
          </cell>
          <cell r="BU756"/>
          <cell r="BV756"/>
          <cell r="BW756"/>
          <cell r="BX756"/>
          <cell r="BY756"/>
          <cell r="BZ756"/>
          <cell r="CA756"/>
          <cell r="CB756"/>
          <cell r="CC756"/>
          <cell r="CD756"/>
          <cell r="CE756"/>
          <cell r="CF756"/>
          <cell r="CG756"/>
          <cell r="CH756"/>
          <cell r="CI756"/>
          <cell r="CJ756"/>
          <cell r="CK756"/>
          <cell r="CL756"/>
          <cell r="CM756"/>
          <cell r="CN756"/>
          <cell r="CO756"/>
          <cell r="CP756"/>
          <cell r="CQ756"/>
          <cell r="CR756"/>
          <cell r="CS756"/>
          <cell r="CT756"/>
          <cell r="CU756"/>
          <cell r="CV756"/>
          <cell r="CW756"/>
          <cell r="CX756"/>
          <cell r="CY756"/>
          <cell r="CZ756"/>
        </row>
        <row r="757">
          <cell r="B757">
            <v>752</v>
          </cell>
          <cell r="C757">
            <v>13</v>
          </cell>
          <cell r="D757">
            <v>9</v>
          </cell>
          <cell r="E757">
            <v>2562</v>
          </cell>
          <cell r="F757">
            <v>800057907936</v>
          </cell>
          <cell r="G757" t="str">
            <v>นาง</v>
          </cell>
          <cell r="H757" t="str">
            <v>บรรพตี</v>
          </cell>
          <cell r="I757" t="str">
            <v>อินทรสอาด</v>
          </cell>
          <cell r="J757">
            <v>3500900955686</v>
          </cell>
          <cell r="K757" t="str">
            <v>แม่อาย</v>
          </cell>
          <cell r="L757" t="str">
            <v>เชียงใหม่ 4</v>
          </cell>
          <cell r="M757">
            <v>8</v>
          </cell>
          <cell r="N757" t="str">
            <v>ธปช</v>
          </cell>
          <cell r="O757" t="str">
            <v>1.บุคคลค้ำประกัน</v>
          </cell>
          <cell r="P757"/>
          <cell r="Q757"/>
          <cell r="R757" t="str">
            <v>จังหวัดฝาง</v>
          </cell>
          <cell r="S757" t="str">
            <v>ผบ.1359</v>
          </cell>
          <cell r="T757">
            <v>2562</v>
          </cell>
          <cell r="U757" t="str">
            <v>ผบ.1541</v>
          </cell>
          <cell r="V757">
            <v>2562</v>
          </cell>
          <cell r="W757">
            <v>11</v>
          </cell>
          <cell r="X757">
            <v>11</v>
          </cell>
          <cell r="Y757">
            <v>2562</v>
          </cell>
          <cell r="Z757"/>
          <cell r="AA757"/>
          <cell r="AB757"/>
          <cell r="AC757"/>
          <cell r="AD757"/>
          <cell r="AE757"/>
          <cell r="AF757"/>
          <cell r="AG757"/>
          <cell r="AH757"/>
          <cell r="AI757"/>
          <cell r="AJ757"/>
          <cell r="AK757"/>
          <cell r="AL757"/>
          <cell r="AM757"/>
          <cell r="AN757"/>
          <cell r="AO757"/>
          <cell r="AP757"/>
          <cell r="AQ757"/>
          <cell r="AR757"/>
          <cell r="AS757"/>
          <cell r="AT757"/>
          <cell r="AU757"/>
          <cell r="AV757"/>
          <cell r="AW757"/>
          <cell r="AX757"/>
          <cell r="AY757"/>
          <cell r="AZ757"/>
          <cell r="BA757"/>
          <cell r="BB757"/>
          <cell r="BC757" t="str">
            <v>มลฤดี</v>
          </cell>
          <cell r="BD757"/>
          <cell r="BE757"/>
          <cell r="BF757"/>
          <cell r="BG757"/>
          <cell r="BH757">
            <v>823861010216</v>
          </cell>
          <cell r="BI757" t="str">
            <v>นางบรรพตี   อินทรสอาด</v>
          </cell>
          <cell r="BJ757"/>
          <cell r="BK757"/>
          <cell r="BL757"/>
          <cell r="BM757"/>
          <cell r="BN757" t="str">
            <v>1.นางบรรพตี อินทสอาด
2.นายสุวิมล มากทรัพย์
3.นางวิจิตรา พัฒนพงศ์สถิต
4.นายเอนก พัฒนพงศ์สถิต
5.น.ส อุณาโลม กานิล
6.นายนันทวัฒน์ กานิล</v>
          </cell>
          <cell r="BO757" t="str">
            <v>ผู้กู้
คู่สมรสผู้กู้
ผู้ค้ำ 1
คู่สมรสผู้ค้ำ 1
ผู้ค้ำ 2
คู่สมรสผู้ค้ำ 2</v>
          </cell>
          <cell r="BP757" t="str">
            <v>3-5009-00955-68-6
3-2508-00439-56-5
3-1017-00493-00-4
3-1002-00839-16-4
3-5009-00955-70-8
3-5014-00135-13-3</v>
          </cell>
          <cell r="BQ757" t="str">
            <v>-ไม่พบว่ามีกรรมสิทธิ์ในที่ดิน อ.ฝาง จ.เชียงใหม่
-พบว่ามีกรรมสิทธิ์ในที่ดิน เลขโฉนด 61905 เลขที่ดิน 385 หน้าสำรวจ 2345 ต.มะขามคู่ อ.นิคมพัฒนา จ.ระยอง
-ไม่พบว่ามีกรรมสิทธิ์ในที่ดิน อ.นิคมพัฒนา จ.ระยอง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อ.พร้าว จ.เชียงใหม่</v>
          </cell>
          <cell r="BR757">
            <v>0</v>
          </cell>
          <cell r="BS757"/>
          <cell r="BT757">
            <v>6</v>
          </cell>
          <cell r="BU757">
            <v>6</v>
          </cell>
          <cell r="BV757"/>
          <cell r="BW757"/>
          <cell r="BX757"/>
          <cell r="BY757"/>
          <cell r="BZ757"/>
          <cell r="CA757"/>
          <cell r="CB757"/>
          <cell r="CC757"/>
          <cell r="CD757"/>
          <cell r="CE757"/>
          <cell r="CF757"/>
          <cell r="CG757"/>
          <cell r="CH757"/>
          <cell r="CI757"/>
          <cell r="CJ757"/>
          <cell r="CK757"/>
          <cell r="CL757"/>
          <cell r="CM757"/>
          <cell r="CN757"/>
          <cell r="CO757"/>
          <cell r="CP757"/>
          <cell r="CQ757"/>
          <cell r="CR757"/>
          <cell r="CS757"/>
          <cell r="CT757"/>
          <cell r="CU757"/>
          <cell r="CV757"/>
          <cell r="CW757"/>
          <cell r="CX757"/>
          <cell r="CY757"/>
          <cell r="CZ757"/>
        </row>
        <row r="758">
          <cell r="B758">
            <v>753</v>
          </cell>
          <cell r="C758"/>
          <cell r="D758"/>
          <cell r="E758"/>
          <cell r="F758">
            <v>800044294406</v>
          </cell>
          <cell r="G758" t="str">
            <v>นางสาว</v>
          </cell>
          <cell r="H758" t="str">
            <v>นกแก้ว</v>
          </cell>
          <cell r="I758" t="str">
            <v>เจริญสุข</v>
          </cell>
          <cell r="J758"/>
          <cell r="K758" t="str">
            <v>แม่แตง</v>
          </cell>
          <cell r="L758" t="str">
            <v>เชียงใหม่ 4</v>
          </cell>
          <cell r="M758">
            <v>8</v>
          </cell>
          <cell r="N758" t="str">
            <v>สินเชื่อพัฒนาองค์กรชุมชน</v>
          </cell>
          <cell r="O758" t="str">
            <v>1.บุคคลค้ำประกัน</v>
          </cell>
          <cell r="P758">
            <v>116579.27</v>
          </cell>
          <cell r="Q758" t="str">
            <v>MLR 6.5 + (4)</v>
          </cell>
          <cell r="R758" t="str">
            <v>แขวงเชียงใหม่</v>
          </cell>
          <cell r="S758" t="str">
            <v>ผบ.4669</v>
          </cell>
          <cell r="T758">
            <v>2561</v>
          </cell>
          <cell r="U758" t="str">
            <v>ผบ.5720</v>
          </cell>
          <cell r="V758">
            <v>2561</v>
          </cell>
          <cell r="W758"/>
          <cell r="X758"/>
          <cell r="Y758"/>
          <cell r="Z758">
            <v>26</v>
          </cell>
          <cell r="AA758">
            <v>6</v>
          </cell>
          <cell r="AB758">
            <v>2561</v>
          </cell>
          <cell r="AC758"/>
          <cell r="AD758"/>
          <cell r="AE758"/>
          <cell r="AF758"/>
          <cell r="AG758"/>
          <cell r="AH758"/>
          <cell r="AI758"/>
          <cell r="AJ758"/>
          <cell r="AK758"/>
          <cell r="AL758"/>
          <cell r="AM758"/>
          <cell r="AN758"/>
          <cell r="AO758"/>
          <cell r="AP758"/>
          <cell r="AQ758"/>
          <cell r="AR758"/>
          <cell r="AS758"/>
          <cell r="AT758"/>
          <cell r="AU758"/>
          <cell r="AV758"/>
          <cell r="AW758"/>
          <cell r="AX758"/>
          <cell r="AY758"/>
          <cell r="AZ758"/>
          <cell r="BA758"/>
          <cell r="BB758"/>
          <cell r="BC758" t="str">
            <v>มลฤดี</v>
          </cell>
          <cell r="BD758"/>
          <cell r="BE758"/>
          <cell r="BF758"/>
          <cell r="BG758"/>
          <cell r="BH758">
            <v>823861010103</v>
          </cell>
          <cell r="BI758" t="str">
            <v>นางสาวนกแก้ว   เจริญสุข</v>
          </cell>
          <cell r="BJ758"/>
          <cell r="BK758"/>
          <cell r="BL758"/>
          <cell r="BM758"/>
          <cell r="BN758" t="str">
            <v>1.น.ส นกแก้ว เจริญสุข
2.น.ส จุฬาลักษณ์ จารุสุวรรณกุล
3.นายสมบูรณ์ มงคล
4.นางทัศนีย์ มงคล
5.นายนริศ หอเงิน
6.นางวันทนา หอเงิน
7.นางณัฐการต์ ศักดิ์เจริญ
8.นายเกษม ศักดิ์เจริญ
9.นายสมพร อินทวัง</v>
          </cell>
          <cell r="BO758" t="str">
            <v>ผู้กู้
ผู้ค้ำที่ 1
ผู้ค้ำที่ 2
คู่สมรสผู้ค้ำที่ 2
ผู้ค้ำที่ 3
คู่สมรสผู้ค้ำที่ 3
ผู้ค้ำที่ 4
คู่สมรสผู้ค้ำที่ 4</v>
          </cell>
          <cell r="BP758" t="str">
            <v>3-5006-00151-86-7
1-5099-01506-87-9
5-5009-90014-27-1
3-5006-00151-44-1
5-5006-00011-57-3
3-6301-00070-20-4
3-5006-00151-83-2
3-5006-00177-41-6
3-5006-00160-92-1</v>
          </cell>
          <cell r="BQ758" t="str">
            <v>-พบว่ามีกรรมสิทธิในที่ดิน เลขโฉนด 42081 เลขที่ดิน 47 หน้าสำรวจ 4793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31893 เลขที่ดิน 72 หน้าสำรวจ 2833 ต.สบเปิง อ.แม่แตง จ.เชียงใหม่ 
-พบว่ามีกรรมสิทธิในที่ดิน เลขโฉนด 38109 เลขที่ดิน 24 หน้าสำรวจ 3679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758"/>
          <cell r="BS758"/>
          <cell r="BT758">
            <v>9</v>
          </cell>
          <cell r="BU758"/>
          <cell r="BV758"/>
          <cell r="BW758"/>
          <cell r="BX758"/>
          <cell r="BY758"/>
          <cell r="BZ758"/>
          <cell r="CA758"/>
          <cell r="CB758"/>
          <cell r="CC758"/>
          <cell r="CD758"/>
          <cell r="CE758"/>
          <cell r="CF758"/>
          <cell r="CG758"/>
          <cell r="CH758"/>
          <cell r="CI758"/>
          <cell r="CJ758"/>
          <cell r="CK758"/>
          <cell r="CL758"/>
          <cell r="CM758"/>
          <cell r="CN758"/>
          <cell r="CO758"/>
          <cell r="CP758"/>
          <cell r="CQ758"/>
          <cell r="CR758"/>
          <cell r="CS758"/>
          <cell r="CT758"/>
          <cell r="CU758"/>
          <cell r="CV758"/>
          <cell r="CW758"/>
          <cell r="CX758"/>
          <cell r="CY758"/>
          <cell r="CZ758"/>
        </row>
        <row r="759">
          <cell r="B759">
            <v>754</v>
          </cell>
          <cell r="C759"/>
          <cell r="D759"/>
          <cell r="E759"/>
          <cell r="F759">
            <v>800064428793</v>
          </cell>
          <cell r="G759" t="str">
            <v>นางสาว</v>
          </cell>
          <cell r="H759" t="str">
            <v>นงคราญ</v>
          </cell>
          <cell r="I759" t="str">
            <v>จันทร์แก้ว</v>
          </cell>
          <cell r="J759">
            <v>3501500095541</v>
          </cell>
          <cell r="K759" t="str">
            <v xml:space="preserve">เชียงใหม่ </v>
          </cell>
          <cell r="L759" t="str">
            <v>เชียงใหม่ 1</v>
          </cell>
          <cell r="M759">
            <v>8</v>
          </cell>
          <cell r="N759" t="str">
            <v>สินเชื่อธนาคารประชาชน</v>
          </cell>
          <cell r="O759" t="str">
            <v>1.บุคคลค้ำประกัน</v>
          </cell>
          <cell r="P759">
            <v>38888</v>
          </cell>
          <cell r="Q759">
            <v>15</v>
          </cell>
          <cell r="R759" t="str">
            <v>แขวงเชียงใหม่</v>
          </cell>
          <cell r="S759" t="str">
            <v>ผบ.4190</v>
          </cell>
          <cell r="T759">
            <v>2562</v>
          </cell>
          <cell r="U759" t="str">
            <v>ผบ.4970</v>
          </cell>
          <cell r="V759">
            <v>2562</v>
          </cell>
          <cell r="W759">
            <v>16</v>
          </cell>
          <cell r="X759">
            <v>6</v>
          </cell>
          <cell r="Y759">
            <v>2562</v>
          </cell>
          <cell r="Z759"/>
          <cell r="AA759"/>
          <cell r="AB759"/>
          <cell r="AC759"/>
          <cell r="AD759"/>
          <cell r="AE759"/>
          <cell r="AF759"/>
          <cell r="AG759"/>
          <cell r="AH759"/>
          <cell r="AI759"/>
          <cell r="AJ759"/>
          <cell r="AK759"/>
          <cell r="AL759"/>
          <cell r="AM759" t="str">
            <v>โฉนด</v>
          </cell>
          <cell r="AN759">
            <v>65994</v>
          </cell>
          <cell r="AO759" t="str">
            <v>น้ำแพร่</v>
          </cell>
          <cell r="AP759" t="str">
            <v>หางดง</v>
          </cell>
          <cell r="AQ759" t="str">
            <v>เชียงใหม่</v>
          </cell>
          <cell r="AR759"/>
          <cell r="AS759"/>
          <cell r="AT759"/>
          <cell r="AU759"/>
          <cell r="AV759"/>
          <cell r="AW759"/>
          <cell r="AX759"/>
          <cell r="AY759"/>
          <cell r="AZ759"/>
          <cell r="BA759"/>
          <cell r="BB759"/>
          <cell r="BC759" t="str">
            <v>มลฤดี</v>
          </cell>
          <cell r="BD759" t="str">
            <v>คำสั่งยึด 16/7/2564 // ยึดไม่ได้เนื่องจากเป็นสินส่วนตัว</v>
          </cell>
          <cell r="BE759"/>
          <cell r="BF759"/>
          <cell r="BG759"/>
          <cell r="BH759">
            <v>0</v>
          </cell>
          <cell r="BI759" t="str">
            <v>นางสาวนงคราญ   จันทร์แก้ว</v>
          </cell>
          <cell r="BJ759"/>
          <cell r="BK759"/>
          <cell r="BL759"/>
          <cell r="BM759"/>
          <cell r="BN759" t="str">
            <v>1.นางสาวนงคราญ จันทร์แก้ว
2.นายสงกรานต์  เปี้ยวงค์
3.นางณัฐกฤตา รัตนวิมล
3.นายสมพงษ์ วุฒิเฟย
4.นายมณี  นวลอินทร์</v>
          </cell>
          <cell r="BO759" t="str">
            <v>จำเลยที่ 1
คู่สมรสจำเลยที่ 1
จำเลยที่ 2
จำเลยที่ 3
คู่สมรสจำเลยที่ 3</v>
          </cell>
          <cell r="BP759" t="str">
            <v>3-5015-00095-54-1
3-500200325-47-7
3-501500099-51-1
3-509900448-78-2
3-501500099-49-0</v>
          </cell>
          <cell r="BQ759" t="str">
            <v>-ไม่พบว่ามีกรรมสิทธิในที่ดิน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-พบว่ามีกรรมสิทธิ์ในที่ดิน เลขที่ 65994 ต.น้ำแพร่ อ.หางดง จ.เชียงใหม่ (ปลอดจำนอง)
-พบว่ามีกรรมสิทธิ์ในที่ดิน เลขที่ 10208 ต.หางดง อ.หางดง จ.เชียงใหม่ (ปลอดจำนอง)</v>
          </cell>
          <cell r="BR759"/>
          <cell r="BS759"/>
          <cell r="BT759">
            <v>3</v>
          </cell>
          <cell r="BU759"/>
          <cell r="BV759"/>
          <cell r="BW759"/>
          <cell r="BX759"/>
          <cell r="BY759"/>
          <cell r="BZ759"/>
          <cell r="CA759"/>
          <cell r="CB759"/>
          <cell r="CC759"/>
          <cell r="CD759"/>
          <cell r="CE759"/>
          <cell r="CF759"/>
          <cell r="CG759"/>
          <cell r="CH759"/>
          <cell r="CI759"/>
          <cell r="CJ759"/>
          <cell r="CK759"/>
          <cell r="CL759"/>
          <cell r="CM759"/>
          <cell r="CN759"/>
          <cell r="CO759"/>
          <cell r="CP759"/>
          <cell r="CQ759"/>
          <cell r="CR759"/>
          <cell r="CS759"/>
          <cell r="CT759"/>
          <cell r="CU759"/>
          <cell r="CV759"/>
          <cell r="CW759"/>
          <cell r="CX759"/>
          <cell r="CY759"/>
          <cell r="CZ759"/>
        </row>
        <row r="760">
          <cell r="B760">
            <v>755</v>
          </cell>
          <cell r="C760"/>
          <cell r="D760"/>
          <cell r="E760"/>
          <cell r="F760">
            <v>800033293179</v>
          </cell>
          <cell r="G760" t="str">
            <v>นาง</v>
          </cell>
          <cell r="H760" t="str">
            <v xml:space="preserve">ณัฐธิชา  </v>
          </cell>
          <cell r="I760" t="str">
            <v>ดีบุบผา</v>
          </cell>
          <cell r="J760">
            <v>3301000335978</v>
          </cell>
          <cell r="K760" t="str">
            <v>แม่ริม</v>
          </cell>
          <cell r="L760" t="str">
            <v>เชียงใหม่ 1</v>
          </cell>
          <cell r="M760">
            <v>8</v>
          </cell>
          <cell r="N760" t="str">
            <v>ธปช</v>
          </cell>
          <cell r="O760" t="str">
            <v>1.บุคคลค้ำประกัน</v>
          </cell>
          <cell r="P760">
            <v>60391.76</v>
          </cell>
          <cell r="Q760">
            <v>15</v>
          </cell>
          <cell r="R760" t="str">
            <v>จังหวัดลำพูน</v>
          </cell>
          <cell r="S760" t="str">
            <v>ผบ.1125</v>
          </cell>
          <cell r="T760">
            <v>2562</v>
          </cell>
          <cell r="U760" t="str">
            <v>ผบ.1487</v>
          </cell>
          <cell r="V760">
            <v>2562</v>
          </cell>
          <cell r="W760"/>
          <cell r="X760"/>
          <cell r="Y760"/>
          <cell r="Z760">
            <v>10</v>
          </cell>
          <cell r="AA760">
            <v>6</v>
          </cell>
          <cell r="AB760">
            <v>2562</v>
          </cell>
          <cell r="AC760"/>
          <cell r="AD760"/>
          <cell r="AE760"/>
          <cell r="AF760"/>
          <cell r="AG760"/>
          <cell r="AH760"/>
          <cell r="AI760">
            <v>22</v>
          </cell>
          <cell r="AJ760">
            <v>6</v>
          </cell>
          <cell r="AK760">
            <v>2564</v>
          </cell>
          <cell r="AL760"/>
          <cell r="AM760" t="str">
            <v>โฉนด</v>
          </cell>
          <cell r="AN760">
            <v>17649</v>
          </cell>
          <cell r="AO760" t="str">
            <v xml:space="preserve">อุโมงค์ </v>
          </cell>
          <cell r="AP760" t="str">
            <v>เมืองลำพูน</v>
          </cell>
          <cell r="AQ760" t="str">
            <v>ลำพูน</v>
          </cell>
          <cell r="AR760">
            <v>339450</v>
          </cell>
          <cell r="AS760"/>
          <cell r="AT760"/>
          <cell r="AU760"/>
          <cell r="AV760"/>
          <cell r="AW760"/>
          <cell r="AX760"/>
          <cell r="AY760"/>
          <cell r="AZ760"/>
          <cell r="BA760"/>
          <cell r="BB760" t="str">
            <v>ถอนการยึด 9/7/2564</v>
          </cell>
          <cell r="BC760" t="str">
            <v>มลฤดี</v>
          </cell>
          <cell r="BD760"/>
          <cell r="BE760"/>
          <cell r="BF760"/>
          <cell r="BG760"/>
          <cell r="BH760">
            <v>823561010894</v>
          </cell>
          <cell r="BI760" t="str">
            <v>นางณัฐธิชา     ดีบุบผา</v>
          </cell>
          <cell r="BJ760"/>
          <cell r="BK760"/>
          <cell r="BL760"/>
          <cell r="BM760"/>
          <cell r="BN760" t="str">
            <v>1.นางนัฐธิชา ดีบุบผา
2.นางสาวณัชชา ศรีวิชัย
3.นายมนตรี ดีบุบผา</v>
          </cell>
          <cell r="BO760" t="str">
            <v>ผู้กู้
ผู้ค้ำ ที่1
คู่สมรสผู้กู้</v>
          </cell>
          <cell r="BP760" t="str">
            <v>3-3010-00335-97-8
3-5101-00424-05-8
3 3499 00136 31 6</v>
          </cell>
          <cell r="BQ760" t="str">
            <v>-ไม่พบว่ามีกรรมสิทธิในที่ดิน อ.เมืองอุบลราขธานี จ.อุบลราขธานี
-พบว่ามีกรรมสิทธิในที่ดิน เลขโฉนด 17649 เลขที่ดิน 1194 หน้าสำรวจ 3902 ต.อุโมงค์ อ.เมืองลำพูน จ.ลำพูน
-พบว่ามีกรรมสิทธิในที่ดิน เลขโฉนด 20027 เลขที่ดิน 34 หน้าสำรวจ 5079 ต.ขามใหญ่ อ.เมืองอุบลราขธานี จ.อุบลราขธานี</v>
          </cell>
          <cell r="BR760" t="str">
            <v>พบ</v>
          </cell>
          <cell r="BS760"/>
          <cell r="BT760">
            <v>3</v>
          </cell>
          <cell r="BU760">
            <v>3</v>
          </cell>
          <cell r="BV760"/>
          <cell r="BW760"/>
          <cell r="BX760"/>
          <cell r="BY760"/>
          <cell r="BZ760"/>
          <cell r="CA760"/>
          <cell r="CB760"/>
          <cell r="CC760"/>
          <cell r="CD760"/>
          <cell r="CE760"/>
          <cell r="CF760"/>
          <cell r="CG760"/>
          <cell r="CH760"/>
          <cell r="CI760"/>
          <cell r="CJ760"/>
          <cell r="CK760"/>
          <cell r="CL760"/>
          <cell r="CM760"/>
          <cell r="CN760"/>
          <cell r="CO760"/>
          <cell r="CP760"/>
          <cell r="CQ760"/>
          <cell r="CR760"/>
          <cell r="CS760"/>
          <cell r="CT760"/>
          <cell r="CU760"/>
          <cell r="CV760"/>
          <cell r="CW760"/>
          <cell r="CX760"/>
          <cell r="CY760"/>
          <cell r="CZ760"/>
        </row>
        <row r="761">
          <cell r="B761">
            <v>756</v>
          </cell>
          <cell r="C761"/>
          <cell r="D761"/>
          <cell r="E761"/>
          <cell r="F761">
            <v>800052276733</v>
          </cell>
          <cell r="G761" t="str">
            <v>นาย</v>
          </cell>
          <cell r="H761" t="str">
            <v>ประทีป</v>
          </cell>
          <cell r="I761" t="str">
            <v>ทองมณี</v>
          </cell>
          <cell r="J761"/>
          <cell r="K761" t="str">
            <v>แม่แตง</v>
          </cell>
          <cell r="L761" t="str">
            <v>เชียงใหม่ 4</v>
          </cell>
          <cell r="M761">
            <v>8</v>
          </cell>
          <cell r="N761" t="str">
            <v>พัฒนาองค์กรชุมชน (รายบุคคล)</v>
          </cell>
          <cell r="O761" t="str">
            <v>1.บุคคลค้ำประกัน</v>
          </cell>
          <cell r="P761">
            <v>33666.65</v>
          </cell>
          <cell r="Q761" t="str">
            <v>MRL 7 + (4)</v>
          </cell>
          <cell r="R761" t="str">
            <v>แขวงเชียงใหม่</v>
          </cell>
          <cell r="S761" t="str">
            <v>ผบ.4672</v>
          </cell>
          <cell r="T761">
            <v>2561</v>
          </cell>
          <cell r="U761" t="str">
            <v>ผบ.5778</v>
          </cell>
          <cell r="V761">
            <v>2561</v>
          </cell>
          <cell r="W761">
            <v>26</v>
          </cell>
          <cell r="X761">
            <v>6</v>
          </cell>
          <cell r="Y761">
            <v>2561</v>
          </cell>
          <cell r="Z761"/>
          <cell r="AA761"/>
          <cell r="AB761"/>
          <cell r="AC761"/>
          <cell r="AD761"/>
          <cell r="AE761"/>
          <cell r="AF761"/>
          <cell r="AG761"/>
          <cell r="AH761"/>
          <cell r="AI761"/>
          <cell r="AJ761"/>
          <cell r="AK761"/>
          <cell r="AL761"/>
          <cell r="AM761"/>
          <cell r="AN761"/>
          <cell r="AO761"/>
          <cell r="AP761"/>
          <cell r="AQ761"/>
          <cell r="AR761"/>
          <cell r="AS761"/>
          <cell r="AT761"/>
          <cell r="AU761"/>
          <cell r="AV761"/>
          <cell r="AW761"/>
          <cell r="AX761"/>
          <cell r="AY761"/>
          <cell r="AZ761"/>
          <cell r="BA761"/>
          <cell r="BB761"/>
          <cell r="BC761" t="str">
            <v>มลฤดี</v>
          </cell>
          <cell r="BD761"/>
          <cell r="BE761"/>
          <cell r="BF761"/>
          <cell r="BG761"/>
          <cell r="BH761">
            <v>0</v>
          </cell>
          <cell r="BI761" t="str">
            <v>นายประทีป   ทองมณี</v>
          </cell>
          <cell r="BJ761"/>
          <cell r="BK761"/>
          <cell r="BL761"/>
          <cell r="BM761"/>
          <cell r="BN761" t="str">
            <v>1.นายประทีป ทองมณี
2.นางอำนวย ทวีศักดิ์
3.นางหวาย ม้ามณี
4.น.สปนัดดา ทองมณี
5.นายคำปัน ทวีศักดิ์
6.นายจินดา ม้ามณ๊</v>
          </cell>
          <cell r="BO761" t="str">
            <v>ผู้กู้
ผู้ค้ำที่ 1
ผู้ค้ำที่ 2
คู่สมรสผู้กู้
คู่สมรสผู้ค้ำที่ 1
คู่สมรสผู้ค้ำที่ 2</v>
          </cell>
          <cell r="BP761" t="str">
            <v>5-5006-00034-89-1
3-5006-00248-53-4
3-5401-00708-80-3
1-5099-00853-95-8
3-5006-00248-49-6
3-5006-00246-35-3</v>
          </cell>
          <cell r="BQ761" t="str">
            <v>-ไม่พบว่ามีกรรมสิทธิในที่ดิน อ.แม่แตง จ.เชียงใหม่
-พบว่ามีกรรมสิทธิในที่ดิน เลขโฉนด 35777 เลขที่ดิน 4 หน้าสำรวจ 3963 ต.สันมหาพน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39931,น.ส 3 66 เลขที่ดิน 1778 หน้าสำรวจ 4353 ต.สันมหาพน อ.แม่แตง จ.เชียงใหม่</v>
          </cell>
          <cell r="BR761"/>
          <cell r="BS761"/>
          <cell r="BT761"/>
          <cell r="BU761"/>
          <cell r="BV761"/>
          <cell r="BW761"/>
          <cell r="BX761"/>
          <cell r="BY761"/>
          <cell r="BZ761"/>
          <cell r="CA761"/>
          <cell r="CB761"/>
          <cell r="CC761"/>
          <cell r="CD761"/>
          <cell r="CE761"/>
          <cell r="CF761"/>
          <cell r="CG761"/>
          <cell r="CH761"/>
          <cell r="CI761"/>
          <cell r="CJ761"/>
          <cell r="CK761"/>
          <cell r="CL761"/>
          <cell r="CM761"/>
          <cell r="CN761"/>
          <cell r="CO761"/>
          <cell r="CP761"/>
          <cell r="CQ761"/>
          <cell r="CR761"/>
          <cell r="CS761"/>
          <cell r="CT761"/>
          <cell r="CU761"/>
          <cell r="CV761"/>
          <cell r="CW761"/>
          <cell r="CX761"/>
          <cell r="CY761"/>
          <cell r="CZ761">
            <v>242930</v>
          </cell>
        </row>
        <row r="762">
          <cell r="B762">
            <v>757</v>
          </cell>
          <cell r="C762"/>
          <cell r="D762"/>
          <cell r="E762"/>
          <cell r="F762">
            <v>800047782779</v>
          </cell>
          <cell r="G762" t="str">
            <v>นางสาว</v>
          </cell>
          <cell r="H762" t="str">
            <v>รวีวรรณ</v>
          </cell>
          <cell r="I762" t="str">
            <v>จามา</v>
          </cell>
          <cell r="J762"/>
          <cell r="K762" t="str">
            <v>ช้างม่อย</v>
          </cell>
          <cell r="L762" t="str">
            <v>เชียงใหม่ 1</v>
          </cell>
          <cell r="M762">
            <v>8</v>
          </cell>
          <cell r="N762"/>
          <cell r="O762"/>
          <cell r="P762"/>
          <cell r="Q762"/>
          <cell r="R762" t="str">
            <v>จังหวัดเชียงใหม่</v>
          </cell>
          <cell r="S762" t="str">
            <v>ผบ.14192</v>
          </cell>
          <cell r="T762">
            <v>2561</v>
          </cell>
          <cell r="U762" t="str">
            <v>ผบ.531</v>
          </cell>
          <cell r="V762">
            <v>2562</v>
          </cell>
          <cell r="W762">
            <v>29</v>
          </cell>
          <cell r="X762">
            <v>1</v>
          </cell>
          <cell r="Y762">
            <v>2562</v>
          </cell>
          <cell r="Z762"/>
          <cell r="AA762"/>
          <cell r="AB762"/>
          <cell r="AC762"/>
          <cell r="AD762"/>
          <cell r="AE762"/>
          <cell r="AF762"/>
          <cell r="AG762"/>
          <cell r="AH762"/>
          <cell r="AI762"/>
          <cell r="AJ762"/>
          <cell r="AK762"/>
          <cell r="AL762"/>
          <cell r="AM762"/>
          <cell r="AN762"/>
          <cell r="AO762"/>
          <cell r="AP762"/>
          <cell r="AQ762"/>
          <cell r="AR762"/>
          <cell r="AS762"/>
          <cell r="AT762"/>
          <cell r="AU762"/>
          <cell r="AV762"/>
          <cell r="AW762"/>
          <cell r="AX762"/>
          <cell r="AY762"/>
          <cell r="AZ762"/>
          <cell r="BA762"/>
          <cell r="BB762"/>
          <cell r="BC762" t="str">
            <v>สารุทธ์</v>
          </cell>
          <cell r="BD762"/>
          <cell r="BE762"/>
          <cell r="BF762"/>
          <cell r="BG762"/>
          <cell r="BH762">
            <v>883161010182</v>
          </cell>
          <cell r="BI762" t="str">
            <v>นางสาวรวีวรรณ   จามา</v>
          </cell>
          <cell r="BJ762"/>
          <cell r="BK762"/>
          <cell r="BL762"/>
          <cell r="BM762"/>
          <cell r="BN762"/>
          <cell r="BO762"/>
          <cell r="BP762"/>
          <cell r="BQ762"/>
          <cell r="BR762"/>
          <cell r="BS762"/>
          <cell r="BT762"/>
          <cell r="BU762"/>
          <cell r="BV762"/>
          <cell r="BW762"/>
          <cell r="BX762"/>
          <cell r="BY762"/>
          <cell r="BZ762"/>
          <cell r="CA762"/>
          <cell r="CB762"/>
          <cell r="CC762"/>
          <cell r="CD762"/>
          <cell r="CE762"/>
          <cell r="CF762"/>
          <cell r="CG762"/>
          <cell r="CH762"/>
          <cell r="CI762"/>
          <cell r="CJ762"/>
          <cell r="CK762"/>
          <cell r="CL762"/>
          <cell r="CM762"/>
          <cell r="CN762"/>
          <cell r="CO762"/>
          <cell r="CP762"/>
          <cell r="CQ762"/>
          <cell r="CR762"/>
          <cell r="CS762"/>
          <cell r="CT762"/>
          <cell r="CU762"/>
          <cell r="CV762"/>
          <cell r="CW762"/>
          <cell r="CX762"/>
          <cell r="CY762"/>
          <cell r="CZ762"/>
        </row>
        <row r="763">
          <cell r="B763">
            <v>758</v>
          </cell>
          <cell r="C763"/>
          <cell r="D763"/>
          <cell r="E763"/>
          <cell r="F763">
            <v>800058220586</v>
          </cell>
          <cell r="G763" t="str">
            <v>นาย</v>
          </cell>
          <cell r="H763" t="str">
            <v>อภินันท์</v>
          </cell>
          <cell r="I763" t="str">
            <v>เทพิกัน</v>
          </cell>
          <cell r="J763" t="str">
            <v>1 5499 00372 42 9</v>
          </cell>
          <cell r="K763" t="str">
            <v>สันป่าตอง</v>
          </cell>
          <cell r="L763" t="str">
            <v>เชียงใหม่ 3</v>
          </cell>
          <cell r="M763">
            <v>8</v>
          </cell>
          <cell r="N763" t="str">
            <v>ธปช.</v>
          </cell>
          <cell r="O763" t="str">
            <v>1.บุคคลค้ำประกัน</v>
          </cell>
          <cell r="P763"/>
          <cell r="Q763"/>
          <cell r="R763" t="str">
            <v>แขวงเชียงใหม่</v>
          </cell>
          <cell r="S763" t="str">
            <v>ผบ.11145</v>
          </cell>
          <cell r="T763">
            <v>2561</v>
          </cell>
          <cell r="U763" t="str">
            <v>ผบ.14016</v>
          </cell>
          <cell r="V763">
            <v>2561</v>
          </cell>
          <cell r="W763"/>
          <cell r="X763"/>
          <cell r="Y763"/>
          <cell r="Z763">
            <v>3</v>
          </cell>
          <cell r="AA763">
            <v>12</v>
          </cell>
          <cell r="AB763">
            <v>2561</v>
          </cell>
          <cell r="AC763"/>
          <cell r="AD763"/>
          <cell r="AE763"/>
          <cell r="AF763"/>
          <cell r="AG763"/>
          <cell r="AH763"/>
          <cell r="AI763"/>
          <cell r="AJ763"/>
          <cell r="AK763"/>
          <cell r="AL763"/>
          <cell r="AM763"/>
          <cell r="AN763"/>
          <cell r="AO763"/>
          <cell r="AP763"/>
          <cell r="AQ763"/>
          <cell r="AR763"/>
          <cell r="AS763"/>
          <cell r="AT763"/>
          <cell r="AU763"/>
          <cell r="AV763"/>
          <cell r="AW763"/>
          <cell r="AX763"/>
          <cell r="AY763"/>
          <cell r="AZ763"/>
          <cell r="BA763"/>
          <cell r="BB763"/>
          <cell r="BC763" t="str">
            <v>มลฤดี</v>
          </cell>
          <cell r="BD763"/>
          <cell r="BE763"/>
          <cell r="BF763"/>
          <cell r="BG763"/>
          <cell r="BH763">
            <v>0</v>
          </cell>
          <cell r="BI763" t="str">
            <v>นายอภินันท์   เทพิกัน</v>
          </cell>
          <cell r="BJ763"/>
          <cell r="BK763"/>
          <cell r="BL763"/>
          <cell r="BM763"/>
          <cell r="BN763" t="str">
            <v>1.นายอภินันท์   เทพิกัน
2.นายประยงค์  พรมภูงา
3.นางสาวจารุวรณ์ จันทร์ทอง
4.นางจันดี พรมภูงา
5.นายวีรยุทธ  ชัยชนะ</v>
          </cell>
          <cell r="BO763" t="str">
            <v>ผู้กู้
ผู้ค้ำประกัน 1
ผู้ค้ำประกัน 2
คู่สมรสผู้ค้ำประกัน 1
คู่สมรสผู้ค้ำประกัน 2</v>
          </cell>
          <cell r="BP763" t="str">
            <v>1 5499 00372 42 9
3451000087621
1509900849381
3 5402 00592 27 1
1 5099 00303 76 1</v>
          </cell>
          <cell r="BQ763" t="str">
            <v>-ไม่พบว่ามีกรรมสิทธิในที่ดิน อ.ร้องกวาง จ.แพร่
-ไม่พบว่ามีกรรมสิทธิในที่ดิน อ.ร้องกวาง จ.แพร่
-ไม่พบว่ามีกรรมสิทธิในที่ดิน อ.ร้สันป่าตอง จ.เชียงใหม่
-พบว่ามีกรรมสิทธิในที่ดิน เลขโฉนด 29677,27989 เลขที่ดิน 281,79 หน้าสำรวจ 4342,3523 ต.น้ำเลา อ.ร้องกวาง จ.แพร่
-ไม่พบว่ามีกรรมสิทธิในที่ดิน อ.ร้สันป่าตอง จ.เชียงใหม่</v>
          </cell>
          <cell r="BR763" t="str">
            <v>พบ</v>
          </cell>
          <cell r="BS763"/>
          <cell r="BT763">
            <v>4</v>
          </cell>
          <cell r="BU763"/>
          <cell r="BV763"/>
          <cell r="BW763"/>
          <cell r="BX763"/>
          <cell r="BY763"/>
          <cell r="BZ763"/>
          <cell r="CA763"/>
          <cell r="CB763"/>
          <cell r="CC763"/>
          <cell r="CD763"/>
          <cell r="CE763"/>
          <cell r="CF763"/>
          <cell r="CG763"/>
          <cell r="CH763"/>
          <cell r="CI763"/>
          <cell r="CJ763"/>
          <cell r="CK763"/>
          <cell r="CL763"/>
          <cell r="CM763"/>
          <cell r="CN763"/>
          <cell r="CO763"/>
          <cell r="CP763"/>
          <cell r="CQ763"/>
          <cell r="CR763"/>
          <cell r="CS763"/>
          <cell r="CT763"/>
          <cell r="CU763"/>
          <cell r="CV763"/>
          <cell r="CW763"/>
          <cell r="CX763"/>
          <cell r="CY763"/>
          <cell r="CZ763"/>
        </row>
        <row r="764">
          <cell r="B764">
            <v>759</v>
          </cell>
          <cell r="C764">
            <v>15</v>
          </cell>
          <cell r="D764">
            <v>1</v>
          </cell>
          <cell r="E764">
            <v>2561</v>
          </cell>
          <cell r="F764">
            <v>800038917178</v>
          </cell>
          <cell r="G764" t="str">
            <v>นาย</v>
          </cell>
          <cell r="H764" t="str">
            <v>ดิเรก</v>
          </cell>
          <cell r="I764" t="str">
            <v>มูลโอ๊ด</v>
          </cell>
          <cell r="J764"/>
          <cell r="K764" t="str">
            <v>บิ๊กซี หางดง</v>
          </cell>
          <cell r="L764" t="str">
            <v>เชียงใหม่ 3</v>
          </cell>
          <cell r="M764">
            <v>8</v>
          </cell>
          <cell r="N764" t="str">
            <v>ธปช.</v>
          </cell>
          <cell r="O764" t="str">
            <v>1.บุคคลค้ำประกัน</v>
          </cell>
          <cell r="P764">
            <v>127363.8</v>
          </cell>
          <cell r="Q764">
            <v>12</v>
          </cell>
          <cell r="R764" t="str">
            <v>แขวงเชียงใหม่</v>
          </cell>
          <cell r="S764" t="str">
            <v>ผบ.2238</v>
          </cell>
          <cell r="T764">
            <v>2561</v>
          </cell>
          <cell r="U764" t="str">
            <v>ผบ.3747</v>
          </cell>
          <cell r="V764">
            <v>2561</v>
          </cell>
          <cell r="W764">
            <v>24</v>
          </cell>
          <cell r="X764">
            <v>4</v>
          </cell>
          <cell r="Y764">
            <v>2561</v>
          </cell>
          <cell r="Z764"/>
          <cell r="AA764"/>
          <cell r="AB764"/>
          <cell r="AC764"/>
          <cell r="AD764"/>
          <cell r="AE764"/>
          <cell r="AF764"/>
          <cell r="AG764"/>
          <cell r="AH764"/>
          <cell r="AI764"/>
          <cell r="AJ764"/>
          <cell r="AK764"/>
          <cell r="AL764"/>
          <cell r="AM764"/>
          <cell r="AN764"/>
          <cell r="AO764"/>
          <cell r="AP764"/>
          <cell r="AQ764"/>
          <cell r="AR764"/>
          <cell r="AS764"/>
          <cell r="AT764"/>
          <cell r="AU764"/>
          <cell r="AV764"/>
          <cell r="AW764"/>
          <cell r="AX764"/>
          <cell r="AY764"/>
          <cell r="AZ764"/>
          <cell r="BA764"/>
          <cell r="BB764"/>
          <cell r="BC764" t="str">
            <v>มลฤดี</v>
          </cell>
          <cell r="BD764"/>
          <cell r="BE764"/>
          <cell r="BF764"/>
          <cell r="BG764"/>
          <cell r="BH764">
            <v>823761010048</v>
          </cell>
          <cell r="BI764" t="str">
            <v>นายดิเรก   มูลโอ๊ด</v>
          </cell>
          <cell r="BJ764"/>
          <cell r="BK764"/>
          <cell r="BL764"/>
          <cell r="BM764"/>
          <cell r="BN764" t="str">
            <v>1.นายดิเรก มูลโอ๊ค 
2.นายจาตุรณ อังกินันทน์
3.นายทวีศักดิ์ ทองจำรัส
4.นางสาวนฤมล กันธิยะ</v>
          </cell>
          <cell r="BO764" t="str">
            <v>ผู้กู้
ผู้ค้ำที่ 1
ผู้ค้ำที่ 2
คู่สมรสผู้กู้</v>
          </cell>
          <cell r="BP764" t="str">
            <v>1 5099 00550 39 4
1 5099 00412 00 5
3 5019 00670 33 0
3 5012 00482 33 6</v>
          </cell>
          <cell r="BQ764" t="str">
            <v xml:space="preserve">-ไม่พบว่ามีกรรมสิทธิ์ในที่ดิน อ.แม่วาง จังหวัดเชียงใหม่ 
- ไม่พบว่ามีกรรมสิทธิ์ในที่ดิน อ.สารภี จังหวัดเชียงใหม่ 
- ไม่พบว่ามีกรรมสิทธิ์ในที่ดิน อ.สารภี จังหวัดเชียงใหม่
- ไม่พบว่ามีกรรมสิทธิ์ในที่ดิน อ.แม่วาง จังหวัดเชียงใหม่  </v>
          </cell>
          <cell r="BR764"/>
          <cell r="BS764" t="str">
            <v>พบ</v>
          </cell>
          <cell r="BT764">
            <v>4</v>
          </cell>
          <cell r="BU764"/>
          <cell r="BV764"/>
          <cell r="BW764"/>
          <cell r="BX764"/>
          <cell r="BY764"/>
          <cell r="BZ764"/>
          <cell r="CA764"/>
          <cell r="CB764"/>
          <cell r="CC764"/>
          <cell r="CD764"/>
          <cell r="CE764"/>
          <cell r="CF764"/>
          <cell r="CG764"/>
          <cell r="CH764"/>
          <cell r="CI764"/>
          <cell r="CJ764"/>
          <cell r="CK764"/>
          <cell r="CL764"/>
          <cell r="CM764"/>
          <cell r="CN764"/>
          <cell r="CO764"/>
          <cell r="CP764"/>
          <cell r="CQ764"/>
          <cell r="CR764"/>
          <cell r="CS764"/>
          <cell r="CT764"/>
          <cell r="CU764"/>
          <cell r="CV764"/>
          <cell r="CW764"/>
          <cell r="CX764"/>
          <cell r="CY764"/>
          <cell r="CZ764"/>
        </row>
        <row r="765">
          <cell r="B765">
            <v>760</v>
          </cell>
          <cell r="C765"/>
          <cell r="D765"/>
          <cell r="E765"/>
          <cell r="F765">
            <v>806752017061</v>
          </cell>
          <cell r="G765" t="str">
            <v>นาย</v>
          </cell>
          <cell r="H765" t="str">
            <v>อนุรักษ์</v>
          </cell>
          <cell r="I765" t="str">
            <v>อินต๊ะ</v>
          </cell>
          <cell r="J765"/>
          <cell r="K765" t="str">
            <v>ไชยปราการ</v>
          </cell>
          <cell r="L765" t="str">
            <v>เชียงใหม่ 2</v>
          </cell>
          <cell r="M765">
            <v>8</v>
          </cell>
          <cell r="N765" t="str">
            <v>สินเชื่อธนาคารประชาชน</v>
          </cell>
          <cell r="O765" t="str">
            <v>1.บุคคลค้ำประกัน</v>
          </cell>
          <cell r="P765"/>
          <cell r="Q765"/>
          <cell r="R765" t="str">
            <v>จังหวัดฝาง</v>
          </cell>
          <cell r="S765" t="str">
            <v>ผบ.21</v>
          </cell>
          <cell r="T765">
            <v>2554</v>
          </cell>
          <cell r="U765" t="str">
            <v>ผบ.66</v>
          </cell>
          <cell r="V765">
            <v>2554</v>
          </cell>
          <cell r="W765"/>
          <cell r="X765"/>
          <cell r="Y765"/>
          <cell r="Z765">
            <v>16</v>
          </cell>
          <cell r="AA765">
            <v>3</v>
          </cell>
          <cell r="AB765">
            <v>2554</v>
          </cell>
          <cell r="AC765"/>
          <cell r="AD765"/>
          <cell r="AE765"/>
          <cell r="AF765">
            <v>7</v>
          </cell>
          <cell r="AG765">
            <v>7</v>
          </cell>
          <cell r="AH765">
            <v>2554</v>
          </cell>
          <cell r="AI765"/>
          <cell r="AJ765"/>
          <cell r="AK765"/>
          <cell r="AL765"/>
          <cell r="AM765" t="str">
            <v>โฉนด</v>
          </cell>
          <cell r="AN765">
            <v>30933</v>
          </cell>
          <cell r="AO765" t="str">
            <v>สันทราย</v>
          </cell>
          <cell r="AP765" t="str">
            <v>ฝาง</v>
          </cell>
          <cell r="AQ765" t="str">
            <v>เชียงใหม่</v>
          </cell>
          <cell r="AR765"/>
          <cell r="AS765"/>
          <cell r="AT765"/>
          <cell r="AU765"/>
          <cell r="AV765"/>
          <cell r="AW765"/>
          <cell r="AX765"/>
          <cell r="AY765"/>
          <cell r="AZ765"/>
          <cell r="BA765"/>
          <cell r="BB765"/>
          <cell r="BC765" t="str">
            <v>เกศินี
สารุทธ์ ยึด</v>
          </cell>
          <cell r="BD765" t="str">
            <v>ยึดทรัพย์ (คำสั่ง 30/8/2564)</v>
          </cell>
          <cell r="BE765"/>
          <cell r="BF765"/>
          <cell r="BG765"/>
          <cell r="BH765"/>
          <cell r="BI765" t="str">
            <v>นายอนุรักษ์   อินต๊ะ</v>
          </cell>
          <cell r="BJ765">
            <v>242716</v>
          </cell>
          <cell r="BK765">
            <v>242723</v>
          </cell>
          <cell r="BL765"/>
          <cell r="BM765"/>
          <cell r="BN765" t="str">
            <v>1.นายอนุรักษ์  อินต๊ะ
2.นายบุญทรง  เป็งใจ
3.นายตะวัน  แก้วนาต๊ะ
4.นางสาวจิราพร  โกดน้ำคำ</v>
          </cell>
          <cell r="BO765" t="str">
            <v>จำเลยที่ 1
จำเลยที่ 2
จำเลยที่ 3
คู่สมรสจำเลยที่ 3</v>
          </cell>
          <cell r="BP765" t="str">
            <v>3500901013731
3500900023619
3500900713925
1500900102776</v>
          </cell>
          <cell r="BQ765" t="str">
            <v xml:space="preserve">-ไม่พบว่ามีกรรมสิทธิ์ในที่ดิน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30933 เลขที่ดิน 321 หน้าสำรวจ 6052 ต.สันทราย อ.ฝาง จ.เชียงใหม่ (ติดจำนอง)
'-ไม่พบว่ามีกรรมสิทธิ์ในที่ดิน อ.ฝาง จังหวัดเชียงใหม่ </v>
          </cell>
          <cell r="BR765" t="str">
            <v>พบ</v>
          </cell>
          <cell r="BS765" t="str">
            <v>ไม่พบ
ไม่พบ
พบ
ไม่พบ</v>
          </cell>
          <cell r="BT765">
            <v>4</v>
          </cell>
          <cell r="BU765"/>
          <cell r="BV765"/>
          <cell r="BW765"/>
          <cell r="BX765"/>
          <cell r="BY765"/>
          <cell r="BZ765"/>
          <cell r="CA765"/>
          <cell r="CB765"/>
          <cell r="CC765"/>
          <cell r="CD765"/>
          <cell r="CE765"/>
          <cell r="CF765"/>
          <cell r="CG765"/>
          <cell r="CH765"/>
          <cell r="CI765"/>
          <cell r="CJ765"/>
          <cell r="CK765"/>
          <cell r="CL765"/>
          <cell r="CM765"/>
          <cell r="CN765"/>
          <cell r="CO765"/>
          <cell r="CP765"/>
          <cell r="CQ765"/>
          <cell r="CR765"/>
          <cell r="CS765"/>
          <cell r="CT765"/>
          <cell r="CU765"/>
          <cell r="CV765"/>
          <cell r="CW765"/>
          <cell r="CX765"/>
          <cell r="CY765"/>
          <cell r="CZ765"/>
        </row>
        <row r="766">
          <cell r="B766">
            <v>761</v>
          </cell>
          <cell r="C766"/>
          <cell r="D766"/>
          <cell r="E766"/>
          <cell r="F766">
            <v>806752011031</v>
          </cell>
          <cell r="G766" t="str">
            <v>นาง</v>
          </cell>
          <cell r="H766" t="str">
            <v xml:space="preserve">วารุณี </v>
          </cell>
          <cell r="I766" t="str">
            <v>สว่างศรี</v>
          </cell>
          <cell r="J766"/>
          <cell r="K766" t="str">
            <v>ฝาง</v>
          </cell>
          <cell r="L766" t="str">
            <v>เชียงใหม่ 2</v>
          </cell>
          <cell r="M766">
            <v>8</v>
          </cell>
          <cell r="N766" t="str">
            <v>สินเชื่อธนาคารประชาชน</v>
          </cell>
          <cell r="O766" t="str">
            <v>1.บุคคลค้ำประกัน</v>
          </cell>
          <cell r="P766"/>
          <cell r="Q766"/>
          <cell r="R766" t="str">
            <v>จังหวัดฝาง</v>
          </cell>
          <cell r="S766" t="str">
            <v>ผบ.17</v>
          </cell>
          <cell r="T766">
            <v>2554</v>
          </cell>
          <cell r="U766" t="str">
            <v>ผบ.111</v>
          </cell>
          <cell r="V766">
            <v>2554</v>
          </cell>
          <cell r="W766">
            <v>16</v>
          </cell>
          <cell r="X766">
            <v>3</v>
          </cell>
          <cell r="Y766">
            <v>2554</v>
          </cell>
          <cell r="Z766"/>
          <cell r="AA766"/>
          <cell r="AB766"/>
          <cell r="AC766"/>
          <cell r="AD766"/>
          <cell r="AE766"/>
          <cell r="AF766"/>
          <cell r="AG766"/>
          <cell r="AH766"/>
          <cell r="AI766"/>
          <cell r="AJ766"/>
          <cell r="AK766"/>
          <cell r="AL766"/>
          <cell r="AM766"/>
          <cell r="AN766"/>
          <cell r="AO766"/>
          <cell r="AP766"/>
          <cell r="AQ766"/>
          <cell r="AR766"/>
          <cell r="AS766"/>
          <cell r="AT766"/>
          <cell r="AU766"/>
          <cell r="AV766"/>
          <cell r="AW766"/>
          <cell r="AX766"/>
          <cell r="AY766"/>
          <cell r="AZ766"/>
          <cell r="BA766"/>
          <cell r="BB766"/>
          <cell r="BC766" t="str">
            <v>เกศินี</v>
          </cell>
          <cell r="BD766"/>
          <cell r="BE766"/>
          <cell r="BF766"/>
          <cell r="BG766"/>
          <cell r="BH766"/>
          <cell r="BI766" t="str">
            <v>นางวารุณี    สว่างศรี</v>
          </cell>
          <cell r="BJ766">
            <v>242716</v>
          </cell>
          <cell r="BK766">
            <v>242723</v>
          </cell>
          <cell r="BL766"/>
          <cell r="BM766"/>
          <cell r="BN766" t="str">
            <v>1.นางวารุณี  สว่างศรี
2.นายณรงค์  สุดาแก้ว
3.นายสมบูรณ์  มโนวอน</v>
          </cell>
          <cell r="BO766" t="str">
            <v>จำเลยที่ 1
จำเลยที่ 2
จำเลยที่ 3</v>
          </cell>
          <cell r="BP766" t="str">
            <v>3500900074671
3500900202157
3509900270584</v>
          </cell>
          <cell r="BQ766"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v>
          </cell>
          <cell r="BR766" t="str">
            <v>ไม่พบ</v>
          </cell>
          <cell r="BS766" t="str">
            <v>ไม่พบ
พบ
ไม่พบ</v>
          </cell>
          <cell r="BT766">
            <v>3</v>
          </cell>
          <cell r="BU766"/>
          <cell r="BV766"/>
          <cell r="BW766"/>
          <cell r="BX766"/>
          <cell r="BY766"/>
          <cell r="BZ766"/>
          <cell r="CA766"/>
          <cell r="CB766"/>
          <cell r="CC766"/>
          <cell r="CD766"/>
          <cell r="CE766"/>
          <cell r="CF766"/>
          <cell r="CG766"/>
          <cell r="CH766"/>
          <cell r="CI766"/>
          <cell r="CJ766"/>
          <cell r="CK766"/>
          <cell r="CL766"/>
          <cell r="CM766"/>
          <cell r="CN766"/>
          <cell r="CO766"/>
          <cell r="CP766"/>
          <cell r="CQ766"/>
          <cell r="CR766"/>
          <cell r="CS766"/>
          <cell r="CT766"/>
          <cell r="CU766"/>
          <cell r="CV766"/>
          <cell r="CW766"/>
          <cell r="CX766"/>
          <cell r="CY766"/>
          <cell r="CZ766"/>
        </row>
        <row r="767">
          <cell r="B767">
            <v>762</v>
          </cell>
          <cell r="C767"/>
          <cell r="D767"/>
          <cell r="E767"/>
          <cell r="F767">
            <v>806752012542</v>
          </cell>
          <cell r="G767" t="str">
            <v>นาย</v>
          </cell>
          <cell r="H767" t="str">
            <v>อนุพงษ์</v>
          </cell>
          <cell r="I767" t="str">
            <v>พันชะโก</v>
          </cell>
          <cell r="J767"/>
          <cell r="K767" t="str">
            <v>ฝาง</v>
          </cell>
          <cell r="L767" t="str">
            <v>เชียงใหม่ 2</v>
          </cell>
          <cell r="M767">
            <v>8</v>
          </cell>
          <cell r="N767" t="str">
            <v>สินเชื่อธนาคารประชาชน</v>
          </cell>
          <cell r="O767" t="str">
            <v>1.บุคคลค้ำประกัน</v>
          </cell>
          <cell r="P767"/>
          <cell r="Q767"/>
          <cell r="R767" t="str">
            <v>จังหวัดฝาง</v>
          </cell>
          <cell r="S767" t="str">
            <v>ผบ.20</v>
          </cell>
          <cell r="T767">
            <v>2554</v>
          </cell>
          <cell r="U767" t="str">
            <v>ผบ.107</v>
          </cell>
          <cell r="V767">
            <v>2554</v>
          </cell>
          <cell r="W767"/>
          <cell r="X767"/>
          <cell r="Y767"/>
          <cell r="Z767">
            <v>28</v>
          </cell>
          <cell r="AA767">
            <v>4</v>
          </cell>
          <cell r="AB767">
            <v>2554</v>
          </cell>
          <cell r="AC767"/>
          <cell r="AD767"/>
          <cell r="AE767"/>
          <cell r="AF767">
            <v>7</v>
          </cell>
          <cell r="AG767">
            <v>7</v>
          </cell>
          <cell r="AH767">
            <v>2554</v>
          </cell>
          <cell r="AI767"/>
          <cell r="AJ767"/>
          <cell r="AK767"/>
          <cell r="AL767"/>
          <cell r="AM767" t="str">
            <v>โฉนด</v>
          </cell>
          <cell r="AN767">
            <v>6399</v>
          </cell>
          <cell r="AO767" t="str">
            <v>แม่อาย</v>
          </cell>
          <cell r="AP767" t="str">
            <v>แม่อาย</v>
          </cell>
          <cell r="AQ767" t="str">
            <v>เชียงใหม่</v>
          </cell>
          <cell r="AR767"/>
          <cell r="AS767"/>
          <cell r="AT767"/>
          <cell r="AU767"/>
          <cell r="AV767"/>
          <cell r="AW767"/>
          <cell r="AX767"/>
          <cell r="AY767"/>
          <cell r="AZ767"/>
          <cell r="BA767"/>
          <cell r="BB767"/>
          <cell r="BC767" t="str">
            <v>เกศินี</v>
          </cell>
          <cell r="BD767" t="str">
            <v>ยึดทรัพย์ (คำสั่ง 30/8/2564)</v>
          </cell>
          <cell r="BE767"/>
          <cell r="BF767"/>
          <cell r="BG767"/>
          <cell r="BH767"/>
          <cell r="BI767" t="str">
            <v>นายอนุพงษ์   พันชะโก</v>
          </cell>
          <cell r="BJ767">
            <v>242716</v>
          </cell>
          <cell r="BK767">
            <v>242723</v>
          </cell>
          <cell r="BL767"/>
          <cell r="BM767"/>
          <cell r="BN767" t="str">
            <v>1.นายอนุพงษ์  พันชะโก
2.นางกัญญาภัค  หาสอดส่อง
3.นายรุ่งโรจน์  สงสัย
4.นายสุนทร  ศรีแสงใส</v>
          </cell>
          <cell r="BO767" t="str">
            <v>จำเลยที่ 1
คู่สมรสจำเลยที่ 1
จำเลยที่ 2
จำเลยที่ 3</v>
          </cell>
          <cell r="BP767" t="str">
            <v>5411200032567
3411200339704
3509900873645
2410900017921</v>
          </cell>
          <cell r="BQ767" t="str">
            <v>-ไม่พบว่ามีกรรมสิทธิ์ในที่ดิน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-พบว่ามีกรรมสิทธิ์ในที่ดิน โฉนดเลขที่ 6399 เลขที่ดิน 527 หน้าสำรวจ 2053 ต.แม่อาย อ.แม่อาย จ.เชียงใหม่ (ติดจำนอง)</v>
          </cell>
          <cell r="BR767" t="str">
            <v>พบ</v>
          </cell>
          <cell r="BS767" t="str">
            <v>พบ
พบ
ไม่พบ
ไม่พบ</v>
          </cell>
          <cell r="BT767">
            <v>4</v>
          </cell>
          <cell r="BU767"/>
          <cell r="BV767"/>
          <cell r="BW767"/>
          <cell r="BX767"/>
          <cell r="BY767"/>
          <cell r="BZ767"/>
          <cell r="CA767"/>
          <cell r="CB767"/>
          <cell r="CC767"/>
          <cell r="CD767"/>
          <cell r="CE767"/>
          <cell r="CF767"/>
          <cell r="CG767"/>
          <cell r="CH767"/>
          <cell r="CI767"/>
          <cell r="CJ767"/>
          <cell r="CK767"/>
          <cell r="CL767"/>
          <cell r="CM767"/>
          <cell r="CN767"/>
          <cell r="CO767"/>
          <cell r="CP767"/>
          <cell r="CQ767"/>
          <cell r="CR767"/>
          <cell r="CS767"/>
          <cell r="CT767"/>
          <cell r="CU767"/>
          <cell r="CV767"/>
          <cell r="CW767"/>
          <cell r="CX767"/>
          <cell r="CY767"/>
          <cell r="CZ767"/>
        </row>
        <row r="768">
          <cell r="B768">
            <v>763</v>
          </cell>
          <cell r="C768"/>
          <cell r="D768"/>
          <cell r="E768"/>
          <cell r="F768">
            <v>806752016303</v>
          </cell>
          <cell r="G768" t="str">
            <v>นาย</v>
          </cell>
          <cell r="H768" t="str">
            <v>กฤตพจน์</v>
          </cell>
          <cell r="I768" t="str">
            <v>พรมภี</v>
          </cell>
          <cell r="J768"/>
          <cell r="K768" t="str">
            <v>ฝาง</v>
          </cell>
          <cell r="L768" t="str">
            <v>เชียงใหม่ 3</v>
          </cell>
          <cell r="M768">
            <v>8</v>
          </cell>
          <cell r="N768" t="str">
            <v>สินเชื่อธนาคารประชาชน</v>
          </cell>
          <cell r="O768" t="str">
            <v>1.บุคคลค้ำประกัน</v>
          </cell>
          <cell r="P768"/>
          <cell r="Q768"/>
          <cell r="R768" t="str">
            <v>จังหวัดฝาง</v>
          </cell>
          <cell r="S768" t="str">
            <v>ผบ.586</v>
          </cell>
          <cell r="T768">
            <v>2554</v>
          </cell>
          <cell r="U768" t="str">
            <v>ผบ.568</v>
          </cell>
          <cell r="V768">
            <v>2554</v>
          </cell>
          <cell r="W768"/>
          <cell r="X768"/>
          <cell r="Y768"/>
          <cell r="Z768"/>
          <cell r="AA768"/>
          <cell r="AB768"/>
          <cell r="AC768"/>
          <cell r="AD768"/>
          <cell r="AE768"/>
          <cell r="AF768"/>
          <cell r="AG768"/>
          <cell r="AH768"/>
          <cell r="AI768"/>
          <cell r="AJ768"/>
          <cell r="AK768"/>
          <cell r="AL768"/>
          <cell r="AM768"/>
          <cell r="AN768"/>
          <cell r="AO768"/>
          <cell r="AP768"/>
          <cell r="AQ768"/>
          <cell r="AR768"/>
          <cell r="AS768"/>
          <cell r="AT768"/>
          <cell r="AU768"/>
          <cell r="AV768"/>
          <cell r="AW768"/>
          <cell r="AX768"/>
          <cell r="AY768"/>
          <cell r="AZ768"/>
          <cell r="BA768"/>
          <cell r="BB768"/>
          <cell r="BC768" t="str">
            <v>เกศินี</v>
          </cell>
          <cell r="BD768"/>
          <cell r="BE768"/>
          <cell r="BF768"/>
          <cell r="BG768"/>
          <cell r="BH768"/>
          <cell r="BI768" t="str">
            <v>นายกฤตพจน์   พรมภี</v>
          </cell>
          <cell r="BJ768">
            <v>242716</v>
          </cell>
          <cell r="BK768">
            <v>242723</v>
          </cell>
          <cell r="BL768"/>
          <cell r="BM768"/>
          <cell r="BN768" t="str">
            <v>1.นายกฤตพจน์  พรมภี
2.นายทวีศักดิ์  คำหล้า
3.นางสมใจ  วิริยะ</v>
          </cell>
          <cell r="BO768" t="str">
            <v>จำเลยที่ 1
จำเลยที่ 2
จำเลยที่ 3</v>
          </cell>
          <cell r="BP768" t="str">
            <v>3410300195029
3500900624833
3579900326121</v>
          </cell>
          <cell r="BQ768"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68" t="str">
            <v>ไม่พบ</v>
          </cell>
          <cell r="BS768" t="str">
            <v>ไม่พบ
พบ
ไม่พบ</v>
          </cell>
          <cell r="BT768">
            <v>3</v>
          </cell>
          <cell r="BU768"/>
          <cell r="BV768"/>
          <cell r="BW768"/>
          <cell r="BX768"/>
          <cell r="BY768"/>
          <cell r="BZ768"/>
          <cell r="CA768"/>
          <cell r="CB768"/>
          <cell r="CC768"/>
          <cell r="CD768"/>
          <cell r="CE768"/>
          <cell r="CF768"/>
          <cell r="CG768"/>
          <cell r="CH768"/>
          <cell r="CI768"/>
          <cell r="CJ768"/>
          <cell r="CK768"/>
          <cell r="CL768"/>
          <cell r="CM768"/>
          <cell r="CN768"/>
          <cell r="CO768"/>
          <cell r="CP768"/>
          <cell r="CQ768"/>
          <cell r="CR768"/>
          <cell r="CS768"/>
          <cell r="CT768"/>
          <cell r="CU768"/>
          <cell r="CV768"/>
          <cell r="CW768"/>
          <cell r="CX768"/>
          <cell r="CY768"/>
          <cell r="CZ768"/>
        </row>
        <row r="769">
          <cell r="B769">
            <v>764</v>
          </cell>
          <cell r="C769"/>
          <cell r="D769"/>
          <cell r="E769"/>
          <cell r="F769">
            <v>806752022442</v>
          </cell>
          <cell r="G769" t="str">
            <v>นาย</v>
          </cell>
          <cell r="H769" t="str">
            <v>ชัยพร</v>
          </cell>
          <cell r="I769" t="str">
            <v>นันชัย</v>
          </cell>
          <cell r="J769"/>
          <cell r="K769" t="str">
            <v>ฝาง</v>
          </cell>
          <cell r="L769" t="str">
            <v>เชียงใหม่ 4</v>
          </cell>
          <cell r="M769">
            <v>8</v>
          </cell>
          <cell r="N769" t="str">
            <v>สินเชื่อธนาคารประชาชน</v>
          </cell>
          <cell r="O769" t="str">
            <v>1.บุคคลค้ำประกัน</v>
          </cell>
          <cell r="P769"/>
          <cell r="Q769"/>
          <cell r="R769" t="str">
            <v>จังหวัดฝาง</v>
          </cell>
          <cell r="S769" t="str">
            <v>ผบ.19</v>
          </cell>
          <cell r="T769">
            <v>2554</v>
          </cell>
          <cell r="U769" t="str">
            <v>ผบ.63</v>
          </cell>
          <cell r="V769">
            <v>2554</v>
          </cell>
          <cell r="W769">
            <v>16</v>
          </cell>
          <cell r="X769">
            <v>3</v>
          </cell>
          <cell r="Y769">
            <v>2554</v>
          </cell>
          <cell r="Z769"/>
          <cell r="AA769"/>
          <cell r="AB769"/>
          <cell r="AC769"/>
          <cell r="AD769"/>
          <cell r="AE769"/>
          <cell r="AF769"/>
          <cell r="AG769"/>
          <cell r="AH769"/>
          <cell r="AI769"/>
          <cell r="AJ769"/>
          <cell r="AK769"/>
          <cell r="AL769"/>
          <cell r="AM769"/>
          <cell r="AN769"/>
          <cell r="AO769"/>
          <cell r="AP769"/>
          <cell r="AQ769"/>
          <cell r="AR769"/>
          <cell r="AS769"/>
          <cell r="AT769"/>
          <cell r="AU769"/>
          <cell r="AV769"/>
          <cell r="AW769"/>
          <cell r="AX769"/>
          <cell r="AY769"/>
          <cell r="AZ769"/>
          <cell r="BA769"/>
          <cell r="BB769"/>
          <cell r="BC769" t="str">
            <v>เกศินี</v>
          </cell>
          <cell r="BD769"/>
          <cell r="BE769"/>
          <cell r="BF769"/>
          <cell r="BG769"/>
          <cell r="BH769"/>
          <cell r="BI769" t="str">
            <v>นายชัยพร   นันชัย</v>
          </cell>
          <cell r="BJ769">
            <v>242716</v>
          </cell>
          <cell r="BK769">
            <v>242723</v>
          </cell>
          <cell r="BL769"/>
          <cell r="BM769"/>
          <cell r="BN769" t="str">
            <v>1.นายชัยพร  นันชัย
2.นางสาวอัญชิสา  ใจเดช
3.นางวนิดา  สุริยะคำ
4.นายนิกร  สุริยะคำ
5.นางสาววาสนา  มาสนอง</v>
          </cell>
          <cell r="BO769" t="str">
            <v>จำเลยที่ 1
คู่สมรสจำเลยที่ 1
จำเลยที่ 2
คู่สมรสจำเลยที่ 2
จำเลยที่ 3</v>
          </cell>
          <cell r="BP769" t="str">
            <v>3500900611146
3509900825527
3501000174115
3500200119541
3500900301830</v>
          </cell>
          <cell r="BQ769"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อ.แม่อาย จังหวัดเชียงใหม่ 
-พบว่ามีกรรมสิทธิ์ในที่ดิน โฉนดเลขที่ 38307 เลขที่ดิน 1252 หน้าสำรวจ 5769 ต.ขี้เหล็ก อ.แม่แตง จ.เชียงใหม่ (ห้ามโอนภายใน 10 ปี)
'-ไม่พบว่ามีกรรมสิทธิ์ในที่ดิน อ.ฝาง จังหวัดเชียงใหม่ 
'-ไม่พบว่ามีกรรมสิทธิ์ในที่ดิน อ.แม่แตง จังหวัดเชียงใหม่ 
'-ไม่พบว่ามีกรรมสิทธิ์ในที่ดิน อ.ฝาง จังหวัดเชียงใหม่ </v>
          </cell>
          <cell r="BR769" t="str">
            <v>พบ</v>
          </cell>
          <cell r="BS769" t="str">
            <v>พบ
ไม่พบ
ไม่พบ
ไม่พบ
ไม่พบ</v>
          </cell>
          <cell r="BT769">
            <v>5</v>
          </cell>
          <cell r="BU769"/>
          <cell r="BV769"/>
          <cell r="BW769"/>
          <cell r="BX769"/>
          <cell r="BY769"/>
          <cell r="BZ769"/>
          <cell r="CA769"/>
          <cell r="CB769"/>
          <cell r="CC769"/>
          <cell r="CD769"/>
          <cell r="CE769"/>
          <cell r="CF769"/>
          <cell r="CG769"/>
          <cell r="CH769"/>
          <cell r="CI769"/>
          <cell r="CJ769"/>
          <cell r="CK769"/>
          <cell r="CL769"/>
          <cell r="CM769"/>
          <cell r="CN769"/>
          <cell r="CO769"/>
          <cell r="CP769"/>
          <cell r="CQ769"/>
          <cell r="CR769"/>
          <cell r="CS769"/>
          <cell r="CT769"/>
          <cell r="CU769"/>
          <cell r="CV769"/>
          <cell r="CW769"/>
          <cell r="CX769"/>
          <cell r="CY769"/>
          <cell r="CZ769"/>
        </row>
        <row r="770">
          <cell r="B770">
            <v>765</v>
          </cell>
          <cell r="C770"/>
          <cell r="D770"/>
          <cell r="E770"/>
          <cell r="F770">
            <v>806752023739</v>
          </cell>
          <cell r="G770" t="str">
            <v>นาง</v>
          </cell>
          <cell r="H770" t="str">
            <v>ปาริชาติ</v>
          </cell>
          <cell r="I770" t="str">
            <v>ทาอาสา</v>
          </cell>
          <cell r="J770"/>
          <cell r="K770" t="str">
            <v>ฝาง</v>
          </cell>
          <cell r="L770" t="str">
            <v>เชียงใหม่ 5</v>
          </cell>
          <cell r="M770">
            <v>8</v>
          </cell>
          <cell r="N770" t="str">
            <v>สินเชื่อธนาคารประชาชน</v>
          </cell>
          <cell r="O770" t="str">
            <v>1.บุคคลค้ำประกัน</v>
          </cell>
          <cell r="P770"/>
          <cell r="Q770"/>
          <cell r="R770" t="str">
            <v>จังหวัดฝาง</v>
          </cell>
          <cell r="S770" t="str">
            <v>ผบ.16</v>
          </cell>
          <cell r="T770">
            <v>2554</v>
          </cell>
          <cell r="U770" t="str">
            <v>ผบ.109</v>
          </cell>
          <cell r="V770">
            <v>2554</v>
          </cell>
          <cell r="W770">
            <v>28</v>
          </cell>
          <cell r="X770">
            <v>4</v>
          </cell>
          <cell r="Y770">
            <v>2554</v>
          </cell>
          <cell r="Z770"/>
          <cell r="AA770"/>
          <cell r="AB770"/>
          <cell r="AC770"/>
          <cell r="AD770"/>
          <cell r="AE770"/>
          <cell r="AF770"/>
          <cell r="AG770"/>
          <cell r="AH770"/>
          <cell r="AI770"/>
          <cell r="AJ770"/>
          <cell r="AK770"/>
          <cell r="AL770"/>
          <cell r="AM770"/>
          <cell r="AN770"/>
          <cell r="AO770"/>
          <cell r="AP770"/>
          <cell r="AQ770"/>
          <cell r="AR770"/>
          <cell r="AS770"/>
          <cell r="AT770"/>
          <cell r="AU770"/>
          <cell r="AV770"/>
          <cell r="AW770"/>
          <cell r="AX770"/>
          <cell r="AY770"/>
          <cell r="AZ770"/>
          <cell r="BA770"/>
          <cell r="BB770"/>
          <cell r="BC770" t="str">
            <v>เกศินี</v>
          </cell>
          <cell r="BD770"/>
          <cell r="BE770"/>
          <cell r="BF770"/>
          <cell r="BG770"/>
          <cell r="BH770"/>
          <cell r="BI770" t="str">
            <v>นางปาริชาติ   ทาอาสา</v>
          </cell>
          <cell r="BJ770">
            <v>242716</v>
          </cell>
          <cell r="BK770">
            <v>242723</v>
          </cell>
          <cell r="BL770"/>
          <cell r="BM770"/>
          <cell r="BN770" t="str">
            <v>1.นางปาริชาติ  ทาอาสา
2.นายจงรัก  ไคร้หมู
3.นางสาวดาวเรือง  ใจคำ
4.นายสายชล  สุริยะ
5.นางอัจฉรา  ปุ๊ดขัน
6.นายทนงศักดิ์  ปุ๊ดขัน</v>
          </cell>
          <cell r="BO770" t="str">
            <v>จำเลยที่ 1
คู่สมรสจำเลยที่ 1
จำเลยที่ 2
คู่สมรสจำเลยที่ 2
จำเลยที่ 3
คู่สมรสจำเลยที่ 3</v>
          </cell>
          <cell r="BP770" t="str">
            <v>3520400229226
3500900705086
3500900178213
3500900002140
3500900067926
3500900086530</v>
          </cell>
          <cell r="BQ770" t="str">
            <v xml:space="preserve">-ไม่พบว่ามีกรรมสิทธิ์ในที่ดิน อ.ฝาง จังหวัดเชียงใหม่
 -พบว่ามีกรรมสิทธิ์ในที่ดิน โฉนดเลขที่ 21302 เลขที่ดิน 188 หน้าสำรวจ 683 ต.แม่คะ อ.ฝาง จ.เชียงใหม่ (ติดจำนอง)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70" t="str">
            <v>พบ</v>
          </cell>
          <cell r="BS770" t="str">
            <v>ไม่พบ
พบ
พบ
พบ
ไม่พบ 
ไม่พบ</v>
          </cell>
          <cell r="BT770">
            <v>6</v>
          </cell>
          <cell r="BU770"/>
          <cell r="BV770"/>
          <cell r="BW770"/>
          <cell r="BX770"/>
          <cell r="BY770"/>
          <cell r="BZ770"/>
          <cell r="CA770"/>
          <cell r="CB770"/>
          <cell r="CC770"/>
          <cell r="CD770"/>
          <cell r="CE770"/>
          <cell r="CF770"/>
          <cell r="CG770"/>
          <cell r="CH770"/>
          <cell r="CI770"/>
          <cell r="CJ770"/>
          <cell r="CK770"/>
          <cell r="CL770"/>
          <cell r="CM770"/>
          <cell r="CN770"/>
          <cell r="CO770"/>
          <cell r="CP770"/>
          <cell r="CQ770"/>
          <cell r="CR770"/>
          <cell r="CS770"/>
          <cell r="CT770"/>
          <cell r="CU770"/>
          <cell r="CV770"/>
          <cell r="CW770"/>
          <cell r="CX770"/>
          <cell r="CY770"/>
          <cell r="CZ770"/>
        </row>
        <row r="771">
          <cell r="B771">
            <v>766</v>
          </cell>
          <cell r="C771"/>
          <cell r="D771"/>
          <cell r="E771"/>
          <cell r="F771">
            <v>806753002963</v>
          </cell>
          <cell r="G771" t="str">
            <v>นาง</v>
          </cell>
          <cell r="H771" t="str">
            <v>นันท์นภัส</v>
          </cell>
          <cell r="I771" t="str">
            <v>แก้วคำมูล</v>
          </cell>
          <cell r="J771" t="str">
            <v>3-5701-00204-06-6</v>
          </cell>
          <cell r="K771" t="str">
            <v>ฝาง</v>
          </cell>
          <cell r="L771" t="str">
            <v>เชียงใหม่ 6</v>
          </cell>
          <cell r="M771">
            <v>8</v>
          </cell>
          <cell r="N771" t="str">
            <v>สินเชื่อธนาคารประชาชน</v>
          </cell>
          <cell r="O771" t="str">
            <v>1.บุคคลค้ำประกัน</v>
          </cell>
          <cell r="P771">
            <v>47222</v>
          </cell>
          <cell r="Q771">
            <v>11805.5</v>
          </cell>
          <cell r="R771" t="str">
            <v>จังหวัดฝาง</v>
          </cell>
          <cell r="S771" t="str">
            <v>ผบ.646</v>
          </cell>
          <cell r="T771">
            <v>2554</v>
          </cell>
          <cell r="U771" t="str">
            <v>ผบ.598</v>
          </cell>
          <cell r="V771">
            <v>2554</v>
          </cell>
          <cell r="W771"/>
          <cell r="X771"/>
          <cell r="Y771"/>
          <cell r="Z771">
            <v>18</v>
          </cell>
          <cell r="AA771">
            <v>12</v>
          </cell>
          <cell r="AB771">
            <v>2554</v>
          </cell>
          <cell r="AC771"/>
          <cell r="AD771"/>
          <cell r="AE771"/>
          <cell r="AF771">
            <v>9</v>
          </cell>
          <cell r="AG771">
            <v>9</v>
          </cell>
          <cell r="AH771">
            <v>2564</v>
          </cell>
          <cell r="AI771">
            <v>19</v>
          </cell>
          <cell r="AJ771">
            <v>10</v>
          </cell>
          <cell r="AK771">
            <v>2564</v>
          </cell>
          <cell r="AL771"/>
          <cell r="AM771" t="str">
            <v>โฉนด</v>
          </cell>
          <cell r="AN771">
            <v>1888</v>
          </cell>
          <cell r="AO771" t="str">
            <v>สันทราย</v>
          </cell>
          <cell r="AP771" t="str">
            <v>ฝาง</v>
          </cell>
          <cell r="AQ771" t="str">
            <v>เชียงใหม่</v>
          </cell>
          <cell r="AR771">
            <v>459400</v>
          </cell>
          <cell r="AS771"/>
          <cell r="AT771"/>
          <cell r="AU771"/>
          <cell r="AV771"/>
          <cell r="AW771"/>
          <cell r="AX771">
            <v>26</v>
          </cell>
          <cell r="AY771">
            <v>10</v>
          </cell>
          <cell r="AZ771">
            <v>2564</v>
          </cell>
          <cell r="BA771" t="str">
            <v>ยึดเสร็จแล้ว</v>
          </cell>
          <cell r="BB771" t="str">
            <v>ยึดทรัพย์ (คำสั่ง 3/9/2564)</v>
          </cell>
          <cell r="BC771" t="str">
            <v>เกศินี
สารุทธ์ ยึด</v>
          </cell>
          <cell r="BD771"/>
          <cell r="BE771"/>
          <cell r="BF771"/>
          <cell r="BG771"/>
          <cell r="BH771"/>
          <cell r="BI771" t="str">
            <v>นางนันท์นภัส   แก้วคำมูล</v>
          </cell>
          <cell r="BJ771">
            <v>242716</v>
          </cell>
          <cell r="BK771">
            <v>242723</v>
          </cell>
          <cell r="BL771"/>
          <cell r="BM771"/>
          <cell r="BN771" t="str">
            <v>1.นางนันท์นภัส  แก้วคำมูล
2.นายสมัคร  แก้วคำมูล
3.นางพิมพาพร  ปองดอง
4.นายอรุณ  สุจิตต์</v>
          </cell>
          <cell r="BO771" t="str">
            <v>จำเลยที่ 1
คู่สมรสจำเลยที่ 1
จำเลยที่ 2
คู่สมรสจำเลยที่ 2</v>
          </cell>
          <cell r="BP771" t="str">
            <v>3570100204066
3500900325844
3571100217789
3570100203132</v>
          </cell>
          <cell r="BQ771" t="str">
            <v>-ไม่พบว่ามีกรรมสิทธิ์ในที่ดิน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1752 เลขที่ดิน 105 หน้าสำรวจ 230 ต.สันทราย อ.ฝาง จ.เชียงใหม่ (ปลอดจำนอง)
 -พบว่ามีกรรมสิทธิ์ในที่ดิน โฉนดเลขที่ 1887 เลขที่ดิน 153 หน้าสำรวจ 358 ต.สันทราย อ.ฝาง จ.เชียงใหม่ (ปลอดจำนอง)
 -พบว่ามีกรรมสิทธิ์ในที่ดิน โฉนดเลขที่ 1888 เลขที่ดิน 152 หน้าสำรวจ 359 ต.สันทราย อ.ฝาง จ.เชียงใหม่ (ปลอดจำนอง)</v>
          </cell>
          <cell r="BR771" t="str">
            <v>พบ</v>
          </cell>
          <cell r="BS771" t="str">
            <v>พบ
พบ
พบ
พบ</v>
          </cell>
          <cell r="BT771">
            <v>4</v>
          </cell>
          <cell r="BU771"/>
          <cell r="BV771"/>
          <cell r="BW771"/>
          <cell r="BX771"/>
          <cell r="BY771"/>
          <cell r="BZ771"/>
          <cell r="CA771"/>
          <cell r="CB771"/>
          <cell r="CC771"/>
          <cell r="CD771"/>
          <cell r="CE771"/>
          <cell r="CF771"/>
          <cell r="CG771"/>
          <cell r="CH771"/>
          <cell r="CI771"/>
          <cell r="CJ771"/>
          <cell r="CK771"/>
          <cell r="CL771"/>
          <cell r="CM771"/>
          <cell r="CN771"/>
          <cell r="CO771"/>
          <cell r="CP771"/>
          <cell r="CQ771"/>
          <cell r="CR771"/>
          <cell r="CS771"/>
          <cell r="CT771"/>
          <cell r="CU771"/>
          <cell r="CV771"/>
          <cell r="CW771"/>
          <cell r="CX771"/>
          <cell r="CY771"/>
          <cell r="CZ771">
            <v>242929</v>
          </cell>
        </row>
        <row r="772">
          <cell r="B772">
            <v>767</v>
          </cell>
          <cell r="C772">
            <v>25</v>
          </cell>
          <cell r="D772">
            <v>6</v>
          </cell>
          <cell r="E772">
            <v>2564</v>
          </cell>
          <cell r="F772">
            <v>800026403470</v>
          </cell>
          <cell r="G772" t="str">
            <v>นาย</v>
          </cell>
          <cell r="H772" t="str">
            <v>สุภัทร์</v>
          </cell>
          <cell r="I772" t="str">
            <v>ปานตะพิงค์</v>
          </cell>
          <cell r="J772">
            <v>3501900666103</v>
          </cell>
          <cell r="K772" t="str">
            <v>สารภี</v>
          </cell>
          <cell r="L772" t="str">
            <v>เชียงใหม่ 3</v>
          </cell>
          <cell r="M772">
            <v>8</v>
          </cell>
          <cell r="N772" t="str">
            <v>สินเชื่อพัฒนาองค์กรชุมชน</v>
          </cell>
          <cell r="O772" t="str">
            <v>1.บุคคลค้ำประกัน</v>
          </cell>
          <cell r="P772">
            <v>384979.51</v>
          </cell>
          <cell r="Q772">
            <v>63723.31</v>
          </cell>
          <cell r="R772" t="str">
            <v>จังหวัดเชียงใหม่</v>
          </cell>
          <cell r="S772" t="str">
            <v>ผบ.1730</v>
          </cell>
          <cell r="T772">
            <v>2559</v>
          </cell>
          <cell r="U772" t="str">
            <v>ผบ.2687</v>
          </cell>
          <cell r="V772">
            <v>2559</v>
          </cell>
          <cell r="W772">
            <v>16</v>
          </cell>
          <cell r="X772">
            <v>11</v>
          </cell>
          <cell r="Y772">
            <v>2559</v>
          </cell>
          <cell r="Z772"/>
          <cell r="AA772"/>
          <cell r="AB772"/>
          <cell r="AC772"/>
          <cell r="AD772"/>
          <cell r="AE772"/>
          <cell r="AF772"/>
          <cell r="AG772"/>
          <cell r="AH772"/>
          <cell r="AI772"/>
          <cell r="AJ772"/>
          <cell r="AK772"/>
          <cell r="AL772"/>
          <cell r="AM772" t="str">
            <v>โฉนด</v>
          </cell>
          <cell r="AN772">
            <v>59729</v>
          </cell>
          <cell r="AO772" t="str">
            <v>ร้องวัวแดง</v>
          </cell>
          <cell r="AP772" t="str">
            <v>สันกำแพง</v>
          </cell>
          <cell r="AQ772" t="str">
            <v>เขียงใหม่</v>
          </cell>
          <cell r="AR772">
            <v>295100</v>
          </cell>
          <cell r="AS772">
            <v>1</v>
          </cell>
          <cell r="AT772">
            <v>30</v>
          </cell>
          <cell r="AU772">
            <v>7</v>
          </cell>
          <cell r="AV772">
            <v>2564</v>
          </cell>
          <cell r="AW772"/>
          <cell r="AX772">
            <v>9</v>
          </cell>
          <cell r="AY772">
            <v>8</v>
          </cell>
          <cell r="AZ772">
            <v>2564</v>
          </cell>
          <cell r="BA772" t="str">
            <v>ยึดเสร็จแล้ว</v>
          </cell>
          <cell r="BB772" t="str">
            <v>ให้ถอนการยึดทรัพย์แต่ไม่ถอนการบังคับคดี (คำสั่ง 24/6/2565)//ถอนการยึดทรัพย์เนื่องจากจำเลยที่ 2 ชำระหนี้ปิดบัญชีเฉพาะส่วนผู้ค้ำประกันให้ถอนการยึดทรัพย์โฉนดที่ดินเลขที่ 59729 ต.ร้องวัวแดง อ.สันกำแพง จ.เชียงใหม่//ถอนแล้ว วันที่ 6/7/2565 รายงานผล วันที่ 7/7/2565 // สืบครั้งที่ 2 รายงานผลสืบ  7/11/2567</v>
          </cell>
          <cell r="BC772" t="str">
            <v>ศรัญญู (ยึด) /
นุสบา (สืบ)</v>
          </cell>
          <cell r="BD772" t="str">
            <v xml:space="preserve">คำสั่งยึดทรัพย์ 26/6/2564 </v>
          </cell>
          <cell r="BE772"/>
          <cell r="BF772"/>
          <cell r="BG772"/>
          <cell r="BH772"/>
          <cell r="BI772" t="str">
            <v>นายสุภัทร์   ปานตะพิงค์</v>
          </cell>
          <cell r="BJ772"/>
          <cell r="BK772"/>
          <cell r="BL772"/>
          <cell r="BM772"/>
          <cell r="BN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7.นายบุญตาน จันทร์หอม
8.นางฉลวย ปัญญานวล
9.นายอนันต์ ปัญญานวล
10.นายรังสรรค์ อุดมโชควิวัฒน์
11.นางอุบล อุดมโชควิวัฒน์
12.นางสาวไพจิตร์ อำนวย
13.นายสงัด เขตต์บูรณ์</v>
          </cell>
          <cell r="BO772" t="str">
            <v>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v>
          </cell>
          <cell r="BP772" t="str">
            <v>3-5019-00666-10-3
3-5019-00627-39-6
3-4001-01399-19-8
5-5019-90007-23-8
3-5019-00664-38-1
3-5019-00666-06-5
3-5019-00665-71-9
3-5019-00387-03-4
3-5013-00186-33-0
3-5013-00268-44-1
3-5019-00515-18-1
3-5019-00665-80-8
3-5019-00665-77-8</v>
          </cell>
          <cell r="BQ772" t="str">
            <v xml:space="preserve">-ไม่พบว่ามีกรรมสิทธิ์ในที่ดิน อ.สารภี จ.เชียงใหม่
-พบว่ามีกรรมสิทธิ์ในที่ดิน โฉนดเลขที่ 3684 ต.ไชยสถาน อ.สารภี จ.เชียงใหม่ (ปลอดจำนอง)
-พบว่ามีกรรมสิทธิ์ในที่ดิน โฉนดเลขที่ 19495 ต.แช่ช้าง อ.สันกำแพง จ.เชียงใหม่ (ติดจำนอง)
-พบว่ามีกรรมสิทธิ์ในที่ดิน โฉนดเลขที่ 59729 ต.ร้องวัวแดง อ.สันกำแพง จ.เชียงใหม่ (ปลอดจำนอง)
-พบว่ามีกรรมสิทธิ์ในที่ดิน โฉนดเลขที่ 43587 ต.ร้องวัวแดง อ.สันกำแพง จ.เชียงใหม่ (ปลอดจำนอง)
-ไม่พบว่ามีกรรมสิทธิ์ในที่ดิน อ.สันป่าตอง จ.เชียงใหม่
-พบว่ามีกรรมสิทธิ์ในที่ดิน โฉนดเลขที่ 23052 ต.ไชยสถาน อ.สารภี จ.เชียงใหม่ (ติดจำนอง)
-พบว่ามีกรรมสิทธิ์ในที่ดิน โฉนดเลขที่ 3595 ต.ไชยสถาน อ.สารภี จ.เชียงใหม่ (ปลอดจำนอง)
-พบว่ามีกรรมสิทธิ์ในที่ดิน โฉนดเลขที่ 3380 ต.ไชยสถาน อ.สารภี จ.เชียงใหม่ (ติดจำนอง)
-พบว่ามีกรรมสิทธิ์ในที่ดิน โฉนดเลขที่ 36227 ต.ไชยสถาน อ.สารภี จ.เชียงใหม่ (ติดจำนอง)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(ปลอดจำนอง)
-พบว่ามีกรรมสิทธิ์ในที่ดิน โฉนดเลขที่ 31313 ต.หนองผึ้ง อ.สารภี จ.เชียงใหม่ (ปลอดจำนอง)
-พบว่ามีกรรมสิทธิ์ในที่ดิน โฉนดเลขที่ 35101 ต.หนองผึ้ง อ.สารภี จ.เชียงใหม่ (ปลอดจำนอง)
-พบว่ามีกรรมสิทธิ์ในที่ดิน โฉนดเลขที่ 35106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v>
          </cell>
          <cell r="BR772"/>
          <cell r="BS772"/>
          <cell r="BT772"/>
          <cell r="BU772"/>
          <cell r="BV772"/>
          <cell r="BW772"/>
          <cell r="BX772"/>
          <cell r="BY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7.นายประธานหรือบุญตาน  จันทร์หอม
8.นายฉลวย  ปัญญานวล
9.นายอนันต์  ปัญญานวล 
10.นายรังสรรค์  อุดมโชควิวัฒน์ 
11.นางสาวอุบล  ฟองคำ
12.นางสาวไพจิตร์  อำนวย 
13.นายสงัด  เขตต์บุญ</v>
          </cell>
          <cell r="BZ772" t="str">
            <v xml:space="preserve">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
</v>
          </cell>
          <cell r="CA772" t="str">
            <v xml:space="preserve">3-5019-00666-10-3
3-5019-00627-39-6
3-4001-01399-19-8
5-5019-90007-28-3
3-5019-00664-38-1
3-5019-00666-06-5
3-5019-00665-71-9
3-5019-00387-03-4
3-5013-00186-33-0
3-5013-00268-44-1
3-5013-00515-18-1
3-5019-00665-80-8
3-5019-00665-77-8
</v>
          </cell>
          <cell r="CB772" t="str">
            <v>-ไม่พบว่ามีกรรมสิทธิ์ในที่ดิน อ.สารภี จ.เชียงใหม่
-พบว่ามีกรรมสิทธิ์ในที่ดิน โฉนดเลขที่ 3684 ต.ไชยสถาน อ.สารภี จ.เชียงใหม่
-พบว่ามีกรรมสิทธิ์ในที่ดิน โฉนดเลขที่ 19495 ต.แช่ช้าง อ.สันกำแพง  จ.เชียงใหม่
-พบว่ามีกรรมสิทธิ์ในที่ดิน โฉนดเลขที่ 43587 ต.วัวแดง  อ.สันกำแพง  จ.เชียงใหม่
-พบว่ามีกรรมสิทธิ์ในที่ดิน โฉนดเลขที่ 59729 ต.วัวแดง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3380  ต.ไชยสถาน อ.สารภี จ.เชียงใหม่
-พบว่ามีกรรมสิทธิ์ในที่ดิน โฉนดเลขที่ 36227 ต.ไชยสถาน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-พบว่ามีกรรมสิทธิ์ในที่ดิน โฉนดเลขที่ 35110  ต.หนองผึ้ง อ.สารภี จ.เชียงใหม่
-พบว่ามีกรรมสิทธิ์ในที่ดิน โฉนดเลขที่ 35101  ต.หนองผึ้ง อ.สารภี จ.เชียงใหม่
-พบว่ามีกรรมสิทธิ์ในที่ดิน โฉนดเลขที่ 35106 ต.หนองผึ้ง อ.สารภี จ.เชียงใหม่
-พบว่ามีกรรมสิทธิ์ในที่ดิน บ้านพักอาศัยตึกชั้นเดียว บ้านเลขที่ 216 ต.หนองผึ้ง อ.สารภี จ.เชียงใหม่ 
-ไม่พบว่ามีกรรมสิทธิ์ในที่ดิน อ.สารภี จ.เชียงใหม่
-ไม่พบว่ามีกรรมสิทธิ์ในที่ดิน อ.สารภี จ.เชียงใหม่</v>
          </cell>
          <cell r="CC772" t="str">
            <v>พบทรัพย์</v>
          </cell>
          <cell r="CD772"/>
          <cell r="CE772">
            <v>13</v>
          </cell>
          <cell r="CF772"/>
          <cell r="CG772"/>
          <cell r="CH772"/>
          <cell r="CI772"/>
          <cell r="CJ772"/>
          <cell r="CK772"/>
          <cell r="CL772"/>
          <cell r="CM772"/>
          <cell r="CN772"/>
          <cell r="CO772"/>
          <cell r="CP772"/>
          <cell r="CQ772"/>
          <cell r="CR772"/>
          <cell r="CS772"/>
          <cell r="CT772"/>
          <cell r="CU772"/>
          <cell r="CV772"/>
          <cell r="CW772"/>
          <cell r="CX772"/>
          <cell r="CY772"/>
          <cell r="CZ772">
            <v>243076</v>
          </cell>
        </row>
        <row r="773">
          <cell r="B773">
            <v>768</v>
          </cell>
          <cell r="C773">
            <v>25</v>
          </cell>
          <cell r="D773">
            <v>6</v>
          </cell>
          <cell r="E773">
            <v>2564</v>
          </cell>
          <cell r="F773">
            <v>800022257581</v>
          </cell>
          <cell r="G773" t="str">
            <v>นาย</v>
          </cell>
          <cell r="H773" t="str">
            <v>เจริญ</v>
          </cell>
          <cell r="I773" t="str">
            <v>คำปัน</v>
          </cell>
          <cell r="J773">
            <v>3501201024030</v>
          </cell>
          <cell r="K773" t="str">
            <v>สันป่าตอง</v>
          </cell>
          <cell r="L773" t="str">
            <v>เชียงใหม่ 3</v>
          </cell>
          <cell r="M773">
            <v>8</v>
          </cell>
          <cell r="N773" t="str">
            <v>สินเชื่อธนาคารประชาชน</v>
          </cell>
          <cell r="O773" t="str">
            <v>1.บุคคลค้ำประกัน</v>
          </cell>
          <cell r="P773">
            <v>129994</v>
          </cell>
          <cell r="Q773">
            <v>16166.96</v>
          </cell>
          <cell r="R773" t="str">
            <v>แขวงเชียงใหม่</v>
          </cell>
          <cell r="S773" t="str">
            <v>ผบ.6742</v>
          </cell>
          <cell r="T773">
            <v>2558</v>
          </cell>
          <cell r="U773" t="str">
            <v>ผบ.8748</v>
          </cell>
          <cell r="V773">
            <v>2558</v>
          </cell>
          <cell r="W773"/>
          <cell r="X773"/>
          <cell r="Y773"/>
          <cell r="Z773">
            <v>17</v>
          </cell>
          <cell r="AA773">
            <v>11</v>
          </cell>
          <cell r="AB773">
            <v>2558</v>
          </cell>
          <cell r="AC773"/>
          <cell r="AD773"/>
          <cell r="AE773"/>
          <cell r="AF773"/>
          <cell r="AG773"/>
          <cell r="AH773"/>
          <cell r="AI773">
            <v>3</v>
          </cell>
          <cell r="AJ773">
            <v>8</v>
          </cell>
          <cell r="AK773">
            <v>2564</v>
          </cell>
          <cell r="AL773"/>
          <cell r="AM773" t="str">
            <v>โฉนด</v>
          </cell>
          <cell r="AN773">
            <v>13993</v>
          </cell>
          <cell r="AO773" t="str">
            <v>สันกลาง</v>
          </cell>
          <cell r="AP773" t="str">
            <v>สันป่าตอง</v>
          </cell>
          <cell r="AQ773" t="str">
            <v>เชียงใหม่</v>
          </cell>
          <cell r="AR773">
            <v>782340</v>
          </cell>
          <cell r="AS773"/>
          <cell r="AT773"/>
          <cell r="AU773"/>
          <cell r="AV773"/>
          <cell r="AW773"/>
          <cell r="AX773">
            <v>10</v>
          </cell>
          <cell r="AY773">
            <v>8</v>
          </cell>
          <cell r="AZ773">
            <v>2564</v>
          </cell>
          <cell r="BA773" t="str">
            <v>ยึดเสร็จแล้ว</v>
          </cell>
          <cell r="BB773" t="str">
            <v>ขอให้ถอนการยึดทรัพย์และถอนบังคับคดีเนื่องจากได้ชำระหนี้ปิดบัญชีแล้วเมื่อ 27/9/64 (คำสั่ง 27/9/2564)</v>
          </cell>
          <cell r="BC773" t="str">
            <v>ศรัญญู (ยึด)</v>
          </cell>
          <cell r="BD773">
            <v>242699</v>
          </cell>
          <cell r="BE773"/>
          <cell r="BF773"/>
          <cell r="BG773"/>
          <cell r="BH773"/>
          <cell r="BI773" t="str">
            <v>นายเจริญ   คำปัน</v>
          </cell>
          <cell r="BJ773"/>
          <cell r="BK773"/>
          <cell r="BL773"/>
          <cell r="BM773"/>
          <cell r="BN773" t="str">
            <v>1.นายเจริญ คำปัน 
2.นางธาลี คำปัน
3.นายนิเวศน์ ขอดใจ
4.นางสาวนิทรา แสงคำ
5.นายวิลาส ศรีบุญปวน
6.นางสาววิภาวดี ศรีบุญปวน</v>
          </cell>
          <cell r="BO773" t="str">
            <v>จำเลยที่ 1
คู่สมรสจำเลยที่ 1
จำเลยที่ 2
คู่สมรสจำเลยที่ 2
จำเลยที่ 3
คู่สมรสจำเลยที่ 3</v>
          </cell>
          <cell r="BP773" t="str">
            <v xml:space="preserve">3-5012-01024-03-0
3-5603-00876-72-6
3-5012-00972-81-3
3-5015-00049-15-5
3-5012-00975-91-0
3-5015-00035-73-4
</v>
          </cell>
          <cell r="BQ773"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34692 ต.สันกลาง อ.สันป่าตอง จ.เชียงใหม่ (ติดจำนอง)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13993 ต.สันกลาง อ.สันป่าตอง จ.เชียงใหม่ (ปลอดจำนอง)</v>
          </cell>
          <cell r="BR773"/>
          <cell r="BS773"/>
          <cell r="BT773"/>
          <cell r="BU773"/>
          <cell r="BV773"/>
          <cell r="BW773"/>
          <cell r="BX773"/>
          <cell r="BY773"/>
          <cell r="BZ773"/>
          <cell r="CA773"/>
          <cell r="CB773"/>
          <cell r="CC773"/>
          <cell r="CD773"/>
          <cell r="CE773"/>
          <cell r="CF773"/>
          <cell r="CG773"/>
          <cell r="CH773"/>
          <cell r="CI773"/>
          <cell r="CJ773"/>
          <cell r="CK773"/>
          <cell r="CL773"/>
          <cell r="CM773"/>
          <cell r="CN773"/>
          <cell r="CO773"/>
          <cell r="CP773"/>
          <cell r="CQ773"/>
          <cell r="CR773"/>
          <cell r="CS773"/>
          <cell r="CT773"/>
          <cell r="CU773"/>
          <cell r="CV773"/>
          <cell r="CW773"/>
          <cell r="CX773"/>
          <cell r="CY773"/>
          <cell r="CZ773"/>
        </row>
        <row r="774">
          <cell r="B774">
            <v>769</v>
          </cell>
          <cell r="C774">
            <v>25</v>
          </cell>
          <cell r="D774">
            <v>6</v>
          </cell>
          <cell r="E774">
            <v>2564</v>
          </cell>
          <cell r="F774">
            <v>800001462038</v>
          </cell>
          <cell r="G774" t="str">
            <v>นาง</v>
          </cell>
          <cell r="H774" t="str">
            <v>ปรียา</v>
          </cell>
          <cell r="I774" t="str">
            <v>แก้วสม</v>
          </cell>
          <cell r="J774">
            <v>3501200864751</v>
          </cell>
          <cell r="K774" t="str">
            <v>สันป่าตอง</v>
          </cell>
          <cell r="L774" t="str">
            <v>เชียงใหม่ 3</v>
          </cell>
          <cell r="M774">
            <v>8</v>
          </cell>
          <cell r="N774" t="str">
            <v>สินเชื่อแก้ไขหนี้</v>
          </cell>
          <cell r="O774" t="str">
            <v>1.บุคคลค้ำประกัน</v>
          </cell>
          <cell r="P774">
            <v>162004.57</v>
          </cell>
          <cell r="Q774">
            <v>48226.2</v>
          </cell>
          <cell r="R774" t="str">
            <v>แขวงเชียงใหม่</v>
          </cell>
          <cell r="S774" t="str">
            <v>ผบ.8719</v>
          </cell>
          <cell r="T774">
            <v>2558</v>
          </cell>
          <cell r="U774" t="str">
            <v>ผบ.1938</v>
          </cell>
          <cell r="V774">
            <v>2559</v>
          </cell>
          <cell r="W774"/>
          <cell r="X774"/>
          <cell r="Y774"/>
          <cell r="Z774">
            <v>16</v>
          </cell>
          <cell r="AA774">
            <v>3</v>
          </cell>
          <cell r="AB774">
            <v>2559</v>
          </cell>
          <cell r="AC774"/>
          <cell r="AD774"/>
          <cell r="AE774"/>
          <cell r="AF774"/>
          <cell r="AG774"/>
          <cell r="AH774"/>
          <cell r="AI774">
            <v>3</v>
          </cell>
          <cell r="AJ774">
            <v>8</v>
          </cell>
          <cell r="AK774">
            <v>2564</v>
          </cell>
          <cell r="AL774"/>
          <cell r="AM774" t="str">
            <v>โฉนด</v>
          </cell>
          <cell r="AN774">
            <v>15276</v>
          </cell>
          <cell r="AO774" t="str">
            <v>ทุ่งปี้</v>
          </cell>
          <cell r="AP774" t="str">
            <v>แม่วาง</v>
          </cell>
          <cell r="AQ774" t="str">
            <v>เชียงใหม่</v>
          </cell>
          <cell r="AR774">
            <v>396950</v>
          </cell>
          <cell r="AS774"/>
          <cell r="AT774"/>
          <cell r="AU774"/>
          <cell r="AV774"/>
          <cell r="AW774"/>
          <cell r="AX774">
            <v>10</v>
          </cell>
          <cell r="AY774">
            <v>8</v>
          </cell>
          <cell r="AZ774">
            <v>2564</v>
          </cell>
          <cell r="BA774" t="str">
            <v>ยึดเสร็จแล้ว</v>
          </cell>
          <cell r="BB774" t="str">
            <v>ถอนการยึดทรัพย์บังคับคดี 17/11/2566//รายงาน 20/11/2566</v>
          </cell>
          <cell r="BC774" t="str">
            <v>ศรัญญู (ยึด)</v>
          </cell>
          <cell r="BD774">
            <v>242699</v>
          </cell>
          <cell r="BE774"/>
          <cell r="BF774"/>
          <cell r="BG774"/>
          <cell r="BH774"/>
          <cell r="BI774" t="str">
            <v>นางปรียา   แก้วสม</v>
          </cell>
          <cell r="BJ774"/>
          <cell r="BK774"/>
          <cell r="BL774"/>
          <cell r="BM774"/>
          <cell r="BN774" t="str">
            <v>1.นางหรือนางสาวปรียา แก้วสมหรือจันทร์นวล 
2.นายวีรภัฎศ์ เปี้ยสา
3.นางนริศรา กระจายสัญจร</v>
          </cell>
          <cell r="BO774" t="str">
            <v>จำเลยที่ 1
จำเลยที่ 2
จำเลยที่ 3</v>
          </cell>
          <cell r="BP774" t="str">
            <v>3-5012-00864-75-1
5-6398-90001-53-1
3-5012-00866-02-9</v>
          </cell>
          <cell r="BQ774" t="str">
            <v>-ไม่พบว่ามีกรรมสิทธิ์ในที่ดิน อ.แม่วาง จ.เชียงใหม่
-ไม่พบว่ามีกรรมสิทธิ์ในที่ดิน อ.สารภี จ.เชียงใหม่
-พบว่ามีกรรมสิทธิ์ในที่ดิน โฉนดเลขที่ 15276 ต.ทุ่งปี้ อ.แม่วาง จ.เชียงใหม่ (ปลอดจำนอง)</v>
          </cell>
          <cell r="BR774"/>
          <cell r="BS774"/>
          <cell r="BT774"/>
          <cell r="BU774"/>
          <cell r="BV774"/>
          <cell r="BW774"/>
          <cell r="BX774"/>
          <cell r="BY774"/>
          <cell r="BZ774"/>
          <cell r="CA774"/>
          <cell r="CB774"/>
          <cell r="CC774"/>
          <cell r="CD774"/>
          <cell r="CE774"/>
          <cell r="CF774"/>
          <cell r="CG774"/>
          <cell r="CH774"/>
          <cell r="CI774"/>
          <cell r="CJ774"/>
          <cell r="CK774"/>
          <cell r="CL774"/>
          <cell r="CM774"/>
          <cell r="CN774"/>
          <cell r="CO774"/>
          <cell r="CP774"/>
          <cell r="CQ774"/>
          <cell r="CR774"/>
          <cell r="CS774"/>
          <cell r="CT774"/>
          <cell r="CU774"/>
          <cell r="CV774"/>
          <cell r="CW774"/>
          <cell r="CX774"/>
          <cell r="CY774"/>
          <cell r="CZ774"/>
        </row>
        <row r="775">
          <cell r="B775">
            <v>770</v>
          </cell>
          <cell r="C775">
            <v>2</v>
          </cell>
          <cell r="D775">
            <v>7</v>
          </cell>
          <cell r="E775">
            <v>2564</v>
          </cell>
          <cell r="F775">
            <v>800087732585</v>
          </cell>
          <cell r="G775" t="str">
            <v>นางสาว</v>
          </cell>
          <cell r="H775" t="str">
            <v>ทองพูน</v>
          </cell>
          <cell r="I775" t="str">
            <v>ขันคำ</v>
          </cell>
          <cell r="J775" t="str">
            <v>3 5703 01114 40 1</v>
          </cell>
          <cell r="K775" t="str">
            <v xml:space="preserve">เชียงใหม่ </v>
          </cell>
          <cell r="L775" t="str">
            <v>เชียงใหม่ 1</v>
          </cell>
          <cell r="M775">
            <v>8</v>
          </cell>
          <cell r="N775" t="str">
            <v>สินเชื่อธนาคารประชาชน</v>
          </cell>
          <cell r="O775" t="str">
            <v>1.บุคคลค้ำประกัน</v>
          </cell>
          <cell r="P775">
            <v>179160</v>
          </cell>
          <cell r="Q775">
            <v>33324.53</v>
          </cell>
          <cell r="R775" t="str">
            <v>แขวงเชียงใหม่</v>
          </cell>
          <cell r="S775" t="str">
            <v>ผบ.4150</v>
          </cell>
          <cell r="T775">
            <v>2563</v>
          </cell>
          <cell r="U775" t="str">
            <v>ผบ.679</v>
          </cell>
          <cell r="V775">
            <v>2564</v>
          </cell>
          <cell r="W775">
            <v>8</v>
          </cell>
          <cell r="X775">
            <v>6</v>
          </cell>
          <cell r="Y775">
            <v>2564</v>
          </cell>
          <cell r="Z775"/>
          <cell r="AA775"/>
          <cell r="AB775"/>
          <cell r="AC775">
            <v>8</v>
          </cell>
          <cell r="AD775">
            <v>6</v>
          </cell>
          <cell r="AE775">
            <v>2564</v>
          </cell>
          <cell r="AF775"/>
          <cell r="AG775"/>
          <cell r="AH775"/>
          <cell r="AI775"/>
          <cell r="AJ775"/>
          <cell r="AK775"/>
          <cell r="AL775"/>
          <cell r="AM775"/>
          <cell r="AN775"/>
          <cell r="AO775"/>
          <cell r="AP775"/>
          <cell r="AQ775"/>
          <cell r="AR775"/>
          <cell r="AS775"/>
          <cell r="AT775"/>
          <cell r="AU775"/>
          <cell r="AV775"/>
          <cell r="AW775"/>
          <cell r="AX775"/>
          <cell r="AY775"/>
          <cell r="AZ775"/>
          <cell r="BA775"/>
          <cell r="BB775" t="str">
            <v>รายงานสืบทรัพย์ 14/11/2567</v>
          </cell>
          <cell r="BC775" t="str">
            <v>วรกมล</v>
          </cell>
          <cell r="BD775"/>
          <cell r="BE775"/>
          <cell r="BF775"/>
          <cell r="BG775"/>
          <cell r="BH775"/>
          <cell r="BI775" t="str">
            <v>นางสาวทองพูน   ขันคำ</v>
          </cell>
          <cell r="BJ775"/>
          <cell r="BK775"/>
          <cell r="BL775"/>
          <cell r="BM775"/>
          <cell r="BN775" t="str">
            <v>1.นางสาวทองพูน ขันคำ
2.นางสาวณัฐวลัย แสงรัตน์จิรโชติ 
3.นายวิชัย บัวบาน
4.นายวัฒนา กาบเพ็ชร์
5.นางสาวกัลยา ค้าแกว่น</v>
          </cell>
          <cell r="BO775" t="str">
            <v>จำเลยที่ 1
จำเลยที่ 2
คู่สมรสจำเลยที่ 2
จำเลยที่ 3
คู่สมรสจำเลยที่ 3</v>
          </cell>
          <cell r="BP775" t="str">
            <v>3-5703-01114-40-1
8-5710-73024-99-8
3-5601-00229-41-7
3-5005-00314-34-9
3-5007-00251-83-9</v>
          </cell>
          <cell r="BQ775" t="str">
            <v>-ไม่พบว่ามีกรรมสิทธิ์ในที่ดิน อ.เชียงของ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อ.แม่ริม จ.เชียงใหม่</v>
          </cell>
          <cell r="BR775" t="str">
            <v>ไม่พบทรัพย์</v>
          </cell>
          <cell r="BS775"/>
          <cell r="BT775"/>
          <cell r="BU775"/>
          <cell r="BV775"/>
          <cell r="BW775"/>
          <cell r="BX775"/>
          <cell r="BY775" t="str">
            <v>1.นางสาวทองพูน ขันคำ
2.นางสาวณัฐวลัย แสงรัตน์จิรโชติ 
3.นายวิชัย บัวบาน
4.นายวัฒนา กาบเพ็ชร์
5.นางสาวกัลยา ค้าแกว่น</v>
          </cell>
          <cell r="BZ775" t="str">
            <v>จำเลยที่ 1
จำเลยที่ 2
คู่สมรสจำเลยที่ 2
จำเลยที่ 3
คู่สมรสจำเลยที่ 3</v>
          </cell>
          <cell r="CA775" t="str">
            <v>3-5703-01114-40-1
8-5710-73024-99-8
3-5601-00229-41-7
3-5005-00314-34-9
3-5007-00251-83-9</v>
          </cell>
          <cell r="CB775" t="str">
            <v xml:space="preserve">-ไม่พบว่ามีกรรมสิทธิ์ในที่ดิน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v>
          </cell>
          <cell r="CC775" t="str">
            <v>ไม่พบ</v>
          </cell>
          <cell r="CD775"/>
          <cell r="CE775"/>
          <cell r="CF775"/>
          <cell r="CG775"/>
          <cell r="CH775"/>
          <cell r="CI775"/>
          <cell r="CJ775"/>
          <cell r="CK775"/>
          <cell r="CL775"/>
          <cell r="CM775"/>
          <cell r="CN775"/>
          <cell r="CO775"/>
          <cell r="CP775"/>
          <cell r="CQ775"/>
          <cell r="CR775"/>
          <cell r="CS775"/>
          <cell r="CT775"/>
          <cell r="CU775"/>
          <cell r="CV775"/>
          <cell r="CW775"/>
          <cell r="CX775"/>
          <cell r="CY775"/>
          <cell r="CZ775"/>
        </row>
        <row r="776">
          <cell r="B776">
            <v>771</v>
          </cell>
          <cell r="C776">
            <v>30</v>
          </cell>
          <cell r="D776">
            <v>11</v>
          </cell>
          <cell r="E776">
            <v>2564</v>
          </cell>
          <cell r="F776">
            <v>800043615858</v>
          </cell>
          <cell r="G776" t="str">
            <v>นาย</v>
          </cell>
          <cell r="H776" t="str">
            <v>พรภิรมย์</v>
          </cell>
          <cell r="I776" t="str">
            <v>ศรีชุมพล</v>
          </cell>
          <cell r="J776" t="str">
            <v>2-5202-00012-45-4</v>
          </cell>
          <cell r="K776" t="str">
            <v>เม-ญ่า เชียงใหม่</v>
          </cell>
          <cell r="L776" t="str">
            <v>เชียงใหม่ 1</v>
          </cell>
          <cell r="M776">
            <v>8</v>
          </cell>
          <cell r="N776" t="str">
            <v>สินเชื่อธนาคารประชาชน</v>
          </cell>
          <cell r="O776" t="str">
            <v>1.บุคคลค้ำประกัน</v>
          </cell>
          <cell r="P776">
            <v>41314</v>
          </cell>
          <cell r="Q776">
            <v>5398.9</v>
          </cell>
          <cell r="R776" t="str">
            <v>แขวงลำปาง</v>
          </cell>
          <cell r="S776" t="str">
            <v>ผบ.7765</v>
          </cell>
          <cell r="T776">
            <v>2560</v>
          </cell>
          <cell r="U776" t="str">
            <v>ผบ.10502</v>
          </cell>
          <cell r="V776">
            <v>2561</v>
          </cell>
          <cell r="W776">
            <v>13</v>
          </cell>
          <cell r="X776">
            <v>3</v>
          </cell>
          <cell r="Y776">
            <v>2561</v>
          </cell>
          <cell r="Z776"/>
          <cell r="AA776"/>
          <cell r="AB776"/>
          <cell r="AC776"/>
          <cell r="AD776"/>
          <cell r="AE776"/>
          <cell r="AF776"/>
          <cell r="AG776"/>
          <cell r="AH776"/>
          <cell r="AI776"/>
          <cell r="AJ776"/>
          <cell r="AK776"/>
          <cell r="AL776"/>
          <cell r="AM776"/>
          <cell r="AN776"/>
          <cell r="AO776"/>
          <cell r="AP776"/>
          <cell r="AQ776"/>
          <cell r="AR776"/>
          <cell r="AS776"/>
          <cell r="AT776"/>
          <cell r="AU776"/>
          <cell r="AV776"/>
          <cell r="AW776"/>
          <cell r="AX776"/>
          <cell r="AY776"/>
          <cell r="AZ776"/>
          <cell r="BA776"/>
          <cell r="BB776" t="str">
            <v>สืบทรัพย์ (คำสั่ง 30/11/2564)</v>
          </cell>
          <cell r="BC776" t="str">
            <v>เกศินี</v>
          </cell>
          <cell r="BD776"/>
          <cell r="BE776"/>
          <cell r="BF776"/>
          <cell r="BG776"/>
          <cell r="BH776"/>
          <cell r="BI776" t="str">
            <v>นายพรภิรมย์   ศรีชุมพล</v>
          </cell>
          <cell r="BJ776"/>
          <cell r="BK776"/>
          <cell r="BL776"/>
          <cell r="BM776"/>
          <cell r="BN776" t="str">
            <v>1.นายพรภิรมย์  ศรีชุมพล
2.นางสาวนันท์นภัส  ใจนันตา
3.นายดนุพล  ใจเทพ</v>
          </cell>
          <cell r="BO776" t="str">
            <v>จำเลยที่ 1
จำเลยที่ 2
จำเลยที่ 3</v>
          </cell>
          <cell r="BP776" t="str">
            <v>2520200012454
1509900018935
1509900353131</v>
          </cell>
          <cell r="BQ776" t="str">
            <v>-ไม่พบว่ามีกรรมสิทธิ์ในที่ดิน อ.เมืองเชียงใหม่ จ.เชียงใหม่
-ไม่พบว่ามีกรรมสิทธิ์ในที่ดิน อ.แม่เมาะ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อ.สันกำแพง จ.เชียงใหม่</v>
          </cell>
          <cell r="BR776" t="str">
            <v>ไม่พบ</v>
          </cell>
          <cell r="BS776" t="str">
            <v>ไม่พบ</v>
          </cell>
          <cell r="BT776"/>
          <cell r="BU776"/>
          <cell r="BV776"/>
          <cell r="BW776"/>
          <cell r="BX776"/>
          <cell r="BY776"/>
          <cell r="BZ776"/>
          <cell r="CA776"/>
          <cell r="CB776"/>
          <cell r="CC776"/>
          <cell r="CD776"/>
          <cell r="CE776"/>
          <cell r="CF776"/>
          <cell r="CG776"/>
          <cell r="CH776"/>
          <cell r="CI776"/>
          <cell r="CJ776"/>
          <cell r="CK776"/>
          <cell r="CL776"/>
          <cell r="CM776"/>
          <cell r="CN776"/>
          <cell r="CO776"/>
          <cell r="CP776"/>
          <cell r="CQ776"/>
          <cell r="CR776"/>
          <cell r="CS776"/>
          <cell r="CT776"/>
          <cell r="CU776"/>
          <cell r="CV776"/>
          <cell r="CW776"/>
          <cell r="CX776">
            <v>243367</v>
          </cell>
          <cell r="CY776"/>
          <cell r="CZ776"/>
        </row>
        <row r="777">
          <cell r="B777">
            <v>772</v>
          </cell>
          <cell r="C777">
            <v>30</v>
          </cell>
          <cell r="D777">
            <v>11</v>
          </cell>
          <cell r="E777">
            <v>2564</v>
          </cell>
          <cell r="F777">
            <v>800074627749</v>
          </cell>
          <cell r="G777" t="str">
            <v>นางสาว</v>
          </cell>
          <cell r="H777" t="str">
            <v xml:space="preserve">นิตยา </v>
          </cell>
          <cell r="I777" t="str">
            <v>โพธา</v>
          </cell>
          <cell r="J777" t="str">
            <v>1-5704-00020-90-8</v>
          </cell>
          <cell r="K777" t="str">
            <v>เทสโก้โลตัส คำเที่ยง</v>
          </cell>
          <cell r="L777" t="str">
            <v>เชียงใหม่ 1</v>
          </cell>
          <cell r="M777">
            <v>8</v>
          </cell>
          <cell r="N777" t="str">
            <v>สินเชื่อธนาคารประชาชน</v>
          </cell>
          <cell r="O777" t="str">
            <v>1.บุคคลค้ำประกัน</v>
          </cell>
          <cell r="P777">
            <v>35784.519999999997</v>
          </cell>
          <cell r="Q777">
            <v>5613.53</v>
          </cell>
          <cell r="R777" t="str">
            <v>แขวงเชียงใหม่</v>
          </cell>
          <cell r="S777" t="str">
            <v>ผบ.5274</v>
          </cell>
          <cell r="T777">
            <v>2562</v>
          </cell>
          <cell r="U777" t="str">
            <v>ผบ.6159</v>
          </cell>
          <cell r="V777">
            <v>2562</v>
          </cell>
          <cell r="W777">
            <v>8</v>
          </cell>
          <cell r="X777">
            <v>7</v>
          </cell>
          <cell r="Y777">
            <v>2562</v>
          </cell>
          <cell r="Z777"/>
          <cell r="AA777"/>
          <cell r="AB777"/>
          <cell r="AC777">
            <v>8</v>
          </cell>
          <cell r="AD777">
            <v>7</v>
          </cell>
          <cell r="AE777">
            <v>2562</v>
          </cell>
          <cell r="AF777">
            <v>28</v>
          </cell>
          <cell r="AG777">
            <v>5</v>
          </cell>
          <cell r="AH777">
            <v>2563</v>
          </cell>
          <cell r="AI777"/>
          <cell r="AJ777"/>
          <cell r="AK777"/>
          <cell r="AL777"/>
          <cell r="AM777"/>
          <cell r="AN777"/>
          <cell r="AO777"/>
          <cell r="AP777"/>
          <cell r="AQ777"/>
          <cell r="AR777"/>
          <cell r="AS777"/>
          <cell r="AT777"/>
          <cell r="AU777"/>
          <cell r="AV777"/>
          <cell r="AW777"/>
          <cell r="AX777"/>
          <cell r="AY777"/>
          <cell r="AZ777"/>
          <cell r="BA777"/>
          <cell r="BB777" t="str">
            <v>สืบทรัพย์ (คำสั่ง 30/11/2564)</v>
          </cell>
          <cell r="BC777" t="str">
            <v>เกศินี</v>
          </cell>
          <cell r="BD777"/>
          <cell r="BE777"/>
          <cell r="BF777"/>
          <cell r="BG777"/>
          <cell r="BH777"/>
          <cell r="BI777" t="str">
            <v>นางสาวนิตยา    โพธา</v>
          </cell>
          <cell r="BJ777"/>
          <cell r="BK777"/>
          <cell r="BL777"/>
          <cell r="BM777"/>
          <cell r="BN777" t="str">
            <v>1.นางสาวนิตยา  โพธา
2.นายธนัช  กูลวิบูลย์
3.นางสาวจันทิมา  ตาบุญ
4.นายสมคิด  คำพิดาน</v>
          </cell>
          <cell r="BO777" t="str">
            <v>จำเลยที่ 1
จำเลยที่ 2
คู่สมรสรสจำเลยที่ 2
จำเลยที่ 3</v>
          </cell>
          <cell r="BP777" t="str">
            <v>1570400020908
1100200008231
1501200102090
3500700305181</v>
          </cell>
          <cell r="BQ777" t="str">
            <v>-ไม่พบว่ามีกรรมสิทธิ์ในที่ดิน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'-พบว่ามีกรรมสิทธิ์ในที่ดินเลขโฉนด 103121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อ.พร้าว จ.เชียงใหม่</v>
          </cell>
          <cell r="BR777" t="str">
            <v>พบ</v>
          </cell>
          <cell r="BS777"/>
          <cell r="BT777">
            <v>4</v>
          </cell>
          <cell r="BU777"/>
          <cell r="BV777"/>
          <cell r="BW777"/>
          <cell r="BX777"/>
          <cell r="BY777"/>
          <cell r="BZ777"/>
          <cell r="CA777"/>
          <cell r="CB777"/>
          <cell r="CC777"/>
          <cell r="CD777"/>
          <cell r="CE777"/>
          <cell r="CF777"/>
          <cell r="CG777"/>
          <cell r="CH777"/>
          <cell r="CI777"/>
          <cell r="CJ777"/>
          <cell r="CK777"/>
          <cell r="CL777"/>
          <cell r="CM777"/>
          <cell r="CN777"/>
          <cell r="CO777"/>
          <cell r="CP777"/>
          <cell r="CQ777"/>
          <cell r="CR777"/>
          <cell r="CS777"/>
          <cell r="CT777"/>
          <cell r="CU777"/>
          <cell r="CV777"/>
          <cell r="CW777">
            <v>242899</v>
          </cell>
          <cell r="CX777">
            <v>243397</v>
          </cell>
          <cell r="CY777"/>
          <cell r="CZ777"/>
        </row>
        <row r="778">
          <cell r="B778">
            <v>773</v>
          </cell>
          <cell r="C778">
            <v>30</v>
          </cell>
          <cell r="D778">
            <v>11</v>
          </cell>
          <cell r="E778">
            <v>2564</v>
          </cell>
          <cell r="F778">
            <v>800081464441</v>
          </cell>
          <cell r="G778" t="str">
            <v>นาย</v>
          </cell>
          <cell r="H778" t="str">
            <v>สุทัศน์</v>
          </cell>
          <cell r="I778" t="str">
            <v>แก่นเมือง</v>
          </cell>
          <cell r="J778" t="str">
            <v>3-6409-00093-28-4</v>
          </cell>
          <cell r="K778" t="str">
            <v>ถนนทิพย์เนตร</v>
          </cell>
          <cell r="L778" t="str">
            <v>เชียงใหม่ 1</v>
          </cell>
          <cell r="M778">
            <v>8</v>
          </cell>
          <cell r="N778" t="str">
            <v>สินเชื่อธนาคารประชาชน</v>
          </cell>
          <cell r="O778" t="str">
            <v>1.บุคคลค้ำประกัน</v>
          </cell>
          <cell r="P778">
            <v>52776</v>
          </cell>
          <cell r="Q778">
            <v>15464.67</v>
          </cell>
          <cell r="R778" t="str">
            <v>จังหวัดสวรรคโลก</v>
          </cell>
          <cell r="S778" t="str">
            <v>ผบ.1433</v>
          </cell>
          <cell r="T778">
            <v>2563</v>
          </cell>
          <cell r="U778" t="str">
            <v>ผบ.383</v>
          </cell>
          <cell r="V778">
            <v>2564</v>
          </cell>
          <cell r="W778">
            <v>18</v>
          </cell>
          <cell r="X778">
            <v>10</v>
          </cell>
          <cell r="Y778">
            <v>2564</v>
          </cell>
          <cell r="Z778"/>
          <cell r="AA778"/>
          <cell r="AB778"/>
          <cell r="AC778"/>
          <cell r="AD778"/>
          <cell r="AE778"/>
          <cell r="AF778"/>
          <cell r="AG778"/>
          <cell r="AH778"/>
          <cell r="AI778"/>
          <cell r="AJ778"/>
          <cell r="AK778"/>
          <cell r="AL778"/>
          <cell r="AM778"/>
          <cell r="AN778"/>
          <cell r="AO778"/>
          <cell r="AP778"/>
          <cell r="AQ778"/>
          <cell r="AR778"/>
          <cell r="AS778"/>
          <cell r="AT778"/>
          <cell r="AU778"/>
          <cell r="AV778"/>
          <cell r="AW778"/>
          <cell r="AX778"/>
          <cell r="AY778"/>
          <cell r="AZ778"/>
          <cell r="BA778"/>
          <cell r="BB778" t="str">
            <v>สืบทรัพย์ (คำสั่ง 30/11/2564)</v>
          </cell>
          <cell r="BC778" t="str">
            <v>เกศินี</v>
          </cell>
          <cell r="BD778"/>
          <cell r="BE778"/>
          <cell r="BF778"/>
          <cell r="BG778"/>
          <cell r="BH778"/>
          <cell r="BI778" t="str">
            <v>นายสุทัศน์   แก่นเมือง</v>
          </cell>
          <cell r="BJ778"/>
          <cell r="BK778"/>
          <cell r="BL778"/>
          <cell r="BM778"/>
          <cell r="BN778" t="str">
            <v>1.นายสุทัศ  แก่นเมือง
2.นางสาววรรณวิภา หรือสีมา  เขียวคำอ้าย</v>
          </cell>
          <cell r="BO778" t="str">
            <v>จำเลยที่ 1
จำเลยที่ 2</v>
          </cell>
          <cell r="BP778" t="str">
            <v>3640900093284
3640900443421</v>
          </cell>
          <cell r="BQ778"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อ.ลี้ จ.ลำพูน
'-ไม่พบว่ามีกรรมสิทธิ์ในที่ดิน อ.เมืองเชียงใหม่ จ.เชียงใหม่
'-พบว่ามีกรรมสิทธิ์ในที่ดินน.ส.3 ก. เลข 346  ต.ทุ่งเสลี่ยม อ.ทุ่งเสลี่ยม จ.สุโขทัย (ปลอดจำนอง)
'-พบว่ามีกรรมสิทธิ์ในที่ดินน.ส. 3 ก. 7264 ต.ทุ่งเสลี่ยม อ.ทุ่งเสลี่ยม จ.สุโขทัย (ปลอดจำนอง)</v>
          </cell>
          <cell r="BR778" t="str">
            <v>พบ</v>
          </cell>
          <cell r="BS778"/>
          <cell r="BT778">
            <v>2</v>
          </cell>
          <cell r="BU778"/>
          <cell r="BV778"/>
          <cell r="BW778"/>
          <cell r="BX778"/>
          <cell r="BY778"/>
          <cell r="BZ778"/>
          <cell r="CA778"/>
          <cell r="CB778"/>
          <cell r="CC778"/>
          <cell r="CD778"/>
          <cell r="CE778"/>
          <cell r="CF778"/>
          <cell r="CG778"/>
          <cell r="CH778"/>
          <cell r="CI778"/>
          <cell r="CJ778"/>
          <cell r="CK778"/>
          <cell r="CL778"/>
          <cell r="CM778"/>
          <cell r="CN778"/>
          <cell r="CO778"/>
          <cell r="CP778"/>
          <cell r="CQ778"/>
          <cell r="CR778"/>
          <cell r="CS778"/>
          <cell r="CT778"/>
          <cell r="CU778"/>
          <cell r="CV778"/>
          <cell r="CW778">
            <v>242899</v>
          </cell>
          <cell r="CX778"/>
          <cell r="CY778"/>
          <cell r="CZ778"/>
        </row>
        <row r="779">
          <cell r="B779">
            <v>774</v>
          </cell>
          <cell r="C779">
            <v>30</v>
          </cell>
          <cell r="D779">
            <v>11</v>
          </cell>
          <cell r="E779">
            <v>2564</v>
          </cell>
          <cell r="F779">
            <v>800054467892</v>
          </cell>
          <cell r="G779" t="str">
            <v>นาง</v>
          </cell>
          <cell r="H779" t="str">
            <v>นงนุช</v>
          </cell>
          <cell r="I779" t="str">
            <v>นามชัย</v>
          </cell>
          <cell r="J779" t="str">
            <v>3-5099-00502-26-4</v>
          </cell>
          <cell r="K779" t="str">
            <v>ท่าแพ</v>
          </cell>
          <cell r="L779" t="str">
            <v>เชียงใหม่ 1</v>
          </cell>
          <cell r="M779">
            <v>8</v>
          </cell>
          <cell r="N779" t="str">
            <v>สินเชื่อธนาคารประชาชน</v>
          </cell>
          <cell r="O779" t="str">
            <v>1.บุคคลค้ำประกัน</v>
          </cell>
          <cell r="P779">
            <v>15822</v>
          </cell>
          <cell r="Q779">
            <v>13837.19</v>
          </cell>
          <cell r="R779" t="str">
            <v>แขวงเชียงใหม่</v>
          </cell>
          <cell r="S779" t="str">
            <v>ผบE4152</v>
          </cell>
          <cell r="T779">
            <v>2563</v>
          </cell>
          <cell r="U779" t="str">
            <v>ผบE1008</v>
          </cell>
          <cell r="V779">
            <v>2564</v>
          </cell>
          <cell r="W779"/>
          <cell r="X779"/>
          <cell r="Y779"/>
          <cell r="Z779">
            <v>22</v>
          </cell>
          <cell r="AA779">
            <v>6</v>
          </cell>
          <cell r="AB779">
            <v>2564</v>
          </cell>
          <cell r="AC779"/>
          <cell r="AD779"/>
          <cell r="AE779"/>
          <cell r="AF779"/>
          <cell r="AG779"/>
          <cell r="AH779"/>
          <cell r="AI779"/>
          <cell r="AJ779"/>
          <cell r="AK779"/>
          <cell r="AL779"/>
          <cell r="AM779"/>
          <cell r="AN779"/>
          <cell r="AO779"/>
          <cell r="AP779"/>
          <cell r="AQ779"/>
          <cell r="AR779"/>
          <cell r="AS779"/>
          <cell r="AT779"/>
          <cell r="AU779"/>
          <cell r="AV779"/>
          <cell r="AW779"/>
          <cell r="AX779"/>
          <cell r="AY779"/>
          <cell r="AZ779"/>
          <cell r="BA779"/>
          <cell r="BB779" t="str">
            <v>สืบทรัพย์ (คำสั่ง 30/11/2564)</v>
          </cell>
          <cell r="BC779" t="str">
            <v>เกศินี</v>
          </cell>
          <cell r="BD779"/>
          <cell r="BE779"/>
          <cell r="BF779"/>
          <cell r="BG779"/>
          <cell r="BH779"/>
          <cell r="BI779" t="str">
            <v>นางนงนุช   นามชัย</v>
          </cell>
          <cell r="BJ779"/>
          <cell r="BK779"/>
          <cell r="BL779"/>
          <cell r="BM779"/>
          <cell r="BN779" t="str">
            <v>1.นางสาวนงนุช  นามชัย/กุมาลา
2.นายสุวัฒน์  นามชัย</v>
          </cell>
          <cell r="BO779" t="str">
            <v>จำเลย
คู่สรสจำเลย</v>
          </cell>
          <cell r="BP779" t="str">
            <v>3509900502264
3509900705971</v>
          </cell>
          <cell r="BQ779" t="str">
            <v>-ไม่พบว่ามีกรรมสิทธิ์ในที่ดิน อ.เมืองเชียงใหม่ จ.เชียงใหม่
-ไม่พบว่ามีกรรมสิทธิ์ในที่ดิน อ.เมืองเชียงใหม่ จ.เชียงใหม่</v>
          </cell>
          <cell r="BR779" t="str">
            <v>ไม่พบ</v>
          </cell>
          <cell r="BS779" t="str">
            <v>ไม่พบ</v>
          </cell>
          <cell r="BT779"/>
          <cell r="BU779"/>
          <cell r="BV779"/>
          <cell r="BW779"/>
          <cell r="BX779"/>
          <cell r="BY779"/>
          <cell r="BZ779"/>
          <cell r="CA779"/>
          <cell r="CB779"/>
          <cell r="CC779"/>
          <cell r="CD779"/>
          <cell r="CE779"/>
          <cell r="CF779"/>
          <cell r="CG779"/>
          <cell r="CH779"/>
          <cell r="CI779"/>
          <cell r="CJ779"/>
          <cell r="CK779"/>
          <cell r="CL779"/>
          <cell r="CM779"/>
          <cell r="CN779"/>
          <cell r="CO779"/>
          <cell r="CP779"/>
          <cell r="CQ779"/>
          <cell r="CR779"/>
          <cell r="CS779"/>
          <cell r="CT779"/>
          <cell r="CU779"/>
          <cell r="CV779"/>
          <cell r="CW779"/>
          <cell r="CX779">
            <v>243367</v>
          </cell>
          <cell r="CY779"/>
          <cell r="CZ779"/>
        </row>
        <row r="780">
          <cell r="B780">
            <v>775</v>
          </cell>
          <cell r="C780">
            <v>30</v>
          </cell>
          <cell r="D780">
            <v>11</v>
          </cell>
          <cell r="E780">
            <v>2564</v>
          </cell>
          <cell r="F780">
            <v>800052517052</v>
          </cell>
          <cell r="G780" t="str">
            <v>นางสาว</v>
          </cell>
          <cell r="H780" t="str">
            <v>นงลักษณ์</v>
          </cell>
          <cell r="I780" t="str">
            <v>จันทะวงค์</v>
          </cell>
          <cell r="J780" t="str">
            <v>3-5004-00431-36-0</v>
          </cell>
          <cell r="K780" t="str">
            <v>ประตูช้างเผือก</v>
          </cell>
          <cell r="L780" t="str">
            <v>เชียงใหม่ 1</v>
          </cell>
          <cell r="M780">
            <v>8</v>
          </cell>
          <cell r="N780" t="str">
            <v>สินเชื่อธนาคารประชาชน</v>
          </cell>
          <cell r="O780" t="str">
            <v>1.บุคคลค้ำประกัน</v>
          </cell>
          <cell r="P780">
            <v>12497</v>
          </cell>
          <cell r="Q780">
            <v>9606.3799999999992</v>
          </cell>
          <cell r="R780" t="str">
            <v>แขวงเชียงใหม่</v>
          </cell>
          <cell r="S780" t="str">
            <v>ผบE4159</v>
          </cell>
          <cell r="T780">
            <v>2563</v>
          </cell>
          <cell r="U780" t="str">
            <v>ผบE675</v>
          </cell>
          <cell r="V780">
            <v>2564</v>
          </cell>
          <cell r="W780">
            <v>8</v>
          </cell>
          <cell r="X780">
            <v>6</v>
          </cell>
          <cell r="Y780">
            <v>2564</v>
          </cell>
          <cell r="Z780"/>
          <cell r="AA780"/>
          <cell r="AB780"/>
          <cell r="AC780">
            <v>8</v>
          </cell>
          <cell r="AD780">
            <v>6</v>
          </cell>
          <cell r="AE780">
            <v>2564</v>
          </cell>
          <cell r="AF780">
            <v>22</v>
          </cell>
          <cell r="AG780">
            <v>9</v>
          </cell>
          <cell r="AH780">
            <v>2564</v>
          </cell>
          <cell r="AI780"/>
          <cell r="AJ780"/>
          <cell r="AK780"/>
          <cell r="AL780"/>
          <cell r="AM780"/>
          <cell r="AN780"/>
          <cell r="AO780"/>
          <cell r="AP780"/>
          <cell r="AQ780"/>
          <cell r="AR780"/>
          <cell r="AS780"/>
          <cell r="AT780"/>
          <cell r="AU780"/>
          <cell r="AV780"/>
          <cell r="AW780"/>
          <cell r="AX780"/>
          <cell r="AY780"/>
          <cell r="AZ780"/>
          <cell r="BA780"/>
          <cell r="BB780" t="str">
            <v>สืบทรัพย์ (คำสั่ง 30/11/2564)</v>
          </cell>
          <cell r="BC780" t="str">
            <v>เกศินี</v>
          </cell>
          <cell r="BD780"/>
          <cell r="BE780"/>
          <cell r="BF780"/>
          <cell r="BG780"/>
          <cell r="BH780"/>
          <cell r="BI780" t="str">
            <v>นางสาวนงลักษณ์   จันทะวงค์</v>
          </cell>
          <cell r="BJ780"/>
          <cell r="BK780"/>
          <cell r="BL780"/>
          <cell r="BM780"/>
          <cell r="BN780" t="str">
            <v>1.นางสาวนงลักษณ์  จันทะวงค์
2.นายภูมิพัฒน์  เตชะสินพานิชย์</v>
          </cell>
          <cell r="BO780" t="str">
            <v>จำเลย
คู่สรสจำเลย</v>
          </cell>
          <cell r="BP780" t="str">
            <v>3500400431360
3100800730368</v>
          </cell>
          <cell r="BQ780" t="str">
            <v>-พบว่ามีกรรมสิทธิ์ในที่ดินเลขโฉนด 66833 ต.ช้างเผือก อ.เมือง จ.เชียงใหม่ (ติดจำนอง)
'-ไม่พบว่ามีกรรมสิทธิ์ในที่ดิน อ.เชียงดาว จ.เชียงใหม่
'-พบว่ามีกรรมสิทธิ์ในที่ดินเลขโฉนด 66833 ต.ช้างเผือก อ.เมือง จ.เชียงใหม่ (ติดจำนอง)</v>
          </cell>
          <cell r="BR780" t="str">
            <v>พบ</v>
          </cell>
          <cell r="BS780"/>
          <cell r="BT780">
            <v>2</v>
          </cell>
          <cell r="BU780"/>
          <cell r="BV780"/>
          <cell r="BW780"/>
          <cell r="BX780"/>
          <cell r="BY780"/>
          <cell r="BZ780"/>
          <cell r="CA780"/>
          <cell r="CB780"/>
          <cell r="CC780"/>
          <cell r="CD780"/>
          <cell r="CE780"/>
          <cell r="CF780"/>
          <cell r="CG780"/>
          <cell r="CH780"/>
          <cell r="CI780"/>
          <cell r="CJ780"/>
          <cell r="CK780"/>
          <cell r="CL780"/>
          <cell r="CM780"/>
          <cell r="CN780"/>
          <cell r="CO780"/>
          <cell r="CP780"/>
          <cell r="CQ780"/>
          <cell r="CR780"/>
          <cell r="CS780"/>
          <cell r="CT780"/>
          <cell r="CU780"/>
          <cell r="CV780"/>
          <cell r="CW780">
            <v>242905</v>
          </cell>
          <cell r="CX780">
            <v>243397</v>
          </cell>
          <cell r="CY780"/>
          <cell r="CZ780"/>
        </row>
        <row r="781">
          <cell r="B781">
            <v>776</v>
          </cell>
          <cell r="C781">
            <v>30</v>
          </cell>
          <cell r="D781">
            <v>11</v>
          </cell>
          <cell r="E781">
            <v>2564</v>
          </cell>
          <cell r="F781">
            <v>800042121395</v>
          </cell>
          <cell r="G781" t="str">
            <v>นาย</v>
          </cell>
          <cell r="H781" t="str">
            <v>สิทธิชัย</v>
          </cell>
          <cell r="I781" t="str">
            <v>ธรรมเจริญ</v>
          </cell>
          <cell r="J781" t="str">
            <v>3-7099-00030-32-8</v>
          </cell>
          <cell r="K781" t="str">
            <v>ถนนทิพย์เนตร</v>
          </cell>
          <cell r="L781" t="str">
            <v>เชียงใหม่ 1</v>
          </cell>
          <cell r="M781">
            <v>8</v>
          </cell>
          <cell r="N781" t="str">
            <v>สินเชื่อธนาคารประชาชน</v>
          </cell>
          <cell r="O781" t="str">
            <v>1.บุคคลค้ำประกัน</v>
          </cell>
          <cell r="P781">
            <v>31206.87</v>
          </cell>
          <cell r="Q781">
            <v>35472.370000000003</v>
          </cell>
          <cell r="R781" t="str">
            <v>จังหวัดแม่ฮ่องสอน 
สาขาปาย</v>
          </cell>
          <cell r="S781" t="str">
            <v>ผบE29</v>
          </cell>
          <cell r="T781">
            <v>2564</v>
          </cell>
          <cell r="U781" t="str">
            <v>ผบE31</v>
          </cell>
          <cell r="V781">
            <v>2564</v>
          </cell>
          <cell r="W781">
            <v>18</v>
          </cell>
          <cell r="X781">
            <v>5</v>
          </cell>
          <cell r="Y781">
            <v>2564</v>
          </cell>
          <cell r="Z781"/>
          <cell r="AA781"/>
          <cell r="AB781"/>
          <cell r="AC781">
            <v>18</v>
          </cell>
          <cell r="AD781">
            <v>5</v>
          </cell>
          <cell r="AE781">
            <v>2564</v>
          </cell>
          <cell r="AF781">
            <v>13</v>
          </cell>
          <cell r="AG781">
            <v>8</v>
          </cell>
          <cell r="AH781">
            <v>2564</v>
          </cell>
          <cell r="AI781"/>
          <cell r="AJ781"/>
          <cell r="AK781"/>
          <cell r="AL781"/>
          <cell r="AM781"/>
          <cell r="AN781"/>
          <cell r="AO781"/>
          <cell r="AP781"/>
          <cell r="AQ781"/>
          <cell r="AR781"/>
          <cell r="AS781"/>
          <cell r="AT781"/>
          <cell r="AU781"/>
          <cell r="AV781"/>
          <cell r="AW781"/>
          <cell r="AX781"/>
          <cell r="AY781"/>
          <cell r="AZ781"/>
          <cell r="BA781"/>
          <cell r="BB781" t="str">
            <v>สืบทรัพย์ (คำสั่ง 30/11/2564)//คำสั่งสืบทรัพย์ 18/6/25567//สืบครั้งที่ 2 แล้ว รายงานผลสืบ 18/7/2567</v>
          </cell>
          <cell r="BC781" t="str">
            <v>เกศินี/นุสบา</v>
          </cell>
          <cell r="BD781"/>
          <cell r="BE781"/>
          <cell r="BF781"/>
          <cell r="BG781"/>
          <cell r="BH781"/>
          <cell r="BI781" t="str">
            <v>นายสิทธิชัย   ธรรมเจริญ</v>
          </cell>
          <cell r="BJ781"/>
          <cell r="BK781"/>
          <cell r="BL781"/>
          <cell r="BM781"/>
          <cell r="BN781" t="str">
            <v>1.นายสิทธิชัย  ธรรมเจริญ
2.นางสาวจิราภรณ์  สิทธิยานันท์</v>
          </cell>
          <cell r="BO781" t="str">
            <v>จำเลย
คู่สมรสจำเลย</v>
          </cell>
          <cell r="BP781" t="str">
            <v>3709900030328
3739900121153</v>
          </cell>
          <cell r="BQ781" t="str">
            <v>-พบว่ามีกรรมสิทธิ์ในที่ดินเลขโฉนด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v>
          </cell>
          <cell r="BR781" t="str">
            <v>พบ</v>
          </cell>
          <cell r="BS781"/>
          <cell r="BT781">
            <v>2</v>
          </cell>
          <cell r="BU781"/>
          <cell r="BV781"/>
          <cell r="BW781"/>
          <cell r="BX781"/>
          <cell r="BY781" t="str">
            <v>1.นายสิทธิชัย  ธรรมเจริญ 
2.นางสาวจิราภรณ์  สิทธิ์ยานันท์</v>
          </cell>
          <cell r="BZ781" t="str">
            <v>จำเลย
คู่สมรสจำเลย</v>
          </cell>
          <cell r="CA781" t="str">
            <v>3-7099-00030-32-8
3-7399-00121-15-3</v>
          </cell>
          <cell r="CB781" t="str">
            <v xml:space="preserve">-ไม่พบว่ามีกรรมสิทธิ์ในที่ดิน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v>
          </cell>
          <cell r="CC781" t="str">
            <v>ไม่พบ</v>
          </cell>
          <cell r="CD781"/>
          <cell r="CE781">
            <v>2</v>
          </cell>
          <cell r="CF781"/>
          <cell r="CG781"/>
          <cell r="CH781"/>
          <cell r="CI781"/>
          <cell r="CJ781"/>
          <cell r="CK781"/>
          <cell r="CL781"/>
          <cell r="CM781"/>
          <cell r="CN781"/>
          <cell r="CO781"/>
          <cell r="CP781"/>
          <cell r="CQ781"/>
          <cell r="CR781"/>
          <cell r="CS781"/>
          <cell r="CT781"/>
          <cell r="CU781"/>
          <cell r="CV781"/>
          <cell r="CW781" t="str">
            <v>11/1/2565,
22/8/2567</v>
          </cell>
          <cell r="CX781">
            <v>243397</v>
          </cell>
          <cell r="CY781"/>
          <cell r="CZ781"/>
        </row>
        <row r="782">
          <cell r="B782">
            <v>777</v>
          </cell>
          <cell r="C782">
            <v>30</v>
          </cell>
          <cell r="D782">
            <v>11</v>
          </cell>
          <cell r="E782">
            <v>2564</v>
          </cell>
          <cell r="F782">
            <v>800048924909</v>
          </cell>
          <cell r="G782" t="str">
            <v>นางสาว</v>
          </cell>
          <cell r="H782" t="str">
            <v>จิราภรณ์</v>
          </cell>
          <cell r="I782" t="str">
            <v>สิทธิยานันท์หรือธรรมเจริญ</v>
          </cell>
          <cell r="J782" t="str">
            <v>3-7399-00121-15-3</v>
          </cell>
          <cell r="K782" t="str">
            <v>ถนนทิพย์เนตร</v>
          </cell>
          <cell r="L782" t="str">
            <v>เชียงใหม่ 1</v>
          </cell>
          <cell r="M782">
            <v>8</v>
          </cell>
          <cell r="N782" t="str">
            <v>สินเชื่อไทรทอง</v>
          </cell>
          <cell r="O782" t="str">
            <v>1.บุคคลค้ำประกัน</v>
          </cell>
          <cell r="P782">
            <v>46370.11</v>
          </cell>
          <cell r="Q782">
            <v>15065.99</v>
          </cell>
          <cell r="R782" t="str">
            <v>จังหวัดแม่ฮ่องสอน 
สาขาปาย</v>
          </cell>
          <cell r="S782" t="str">
            <v>ผบE30</v>
          </cell>
          <cell r="T782">
            <v>2564</v>
          </cell>
          <cell r="U782" t="str">
            <v>ผบE32</v>
          </cell>
          <cell r="V782">
            <v>2564</v>
          </cell>
          <cell r="W782">
            <v>18</v>
          </cell>
          <cell r="X782">
            <v>5</v>
          </cell>
          <cell r="Y782">
            <v>2564</v>
          </cell>
          <cell r="Z782"/>
          <cell r="AA782"/>
          <cell r="AB782"/>
          <cell r="AC782">
            <v>18</v>
          </cell>
          <cell r="AD782">
            <v>5</v>
          </cell>
          <cell r="AE782">
            <v>2564</v>
          </cell>
          <cell r="AF782">
            <v>13</v>
          </cell>
          <cell r="AG782">
            <v>8</v>
          </cell>
          <cell r="AH782">
            <v>2564</v>
          </cell>
          <cell r="AI782"/>
          <cell r="AJ782"/>
          <cell r="AK782"/>
          <cell r="AL782"/>
          <cell r="AM782"/>
          <cell r="AN782"/>
          <cell r="AO782"/>
          <cell r="AP782"/>
          <cell r="AQ782"/>
          <cell r="AR782"/>
          <cell r="AS782"/>
          <cell r="AT782"/>
          <cell r="AU782"/>
          <cell r="AV782"/>
          <cell r="AW782"/>
          <cell r="AX782"/>
          <cell r="AY782"/>
          <cell r="AZ782"/>
          <cell r="BA782"/>
          <cell r="BB782" t="str">
            <v>สืบทรัพย์ (คำสั่ง 30/11/2564)</v>
          </cell>
          <cell r="BC782" t="str">
            <v>เกศินี</v>
          </cell>
          <cell r="BD782"/>
          <cell r="BE782"/>
          <cell r="BF782"/>
          <cell r="BG782"/>
          <cell r="BH782"/>
          <cell r="BI782" t="str">
            <v>นางสาวจิราภรณ์   สิทธิยานันท์หรือธรรมเจริญ</v>
          </cell>
          <cell r="BJ782"/>
          <cell r="BK782"/>
          <cell r="BL782"/>
          <cell r="BM782"/>
          <cell r="BN782" t="str">
            <v>1.นางสาวจิราภรณ์  สิทธิยานันท์
2.นายสิทธิชัย  ธรรมเจริญ</v>
          </cell>
          <cell r="BO782" t="str">
            <v>จำเลย
คู่สมรสจำเลย</v>
          </cell>
          <cell r="BP782" t="str">
            <v>3739900121153
'3709900030328</v>
          </cell>
          <cell r="BQ782"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2" t="str">
            <v>พบ</v>
          </cell>
          <cell r="BS782" t="str">
            <v>ไม่พบ</v>
          </cell>
          <cell r="BT782">
            <v>2</v>
          </cell>
          <cell r="BU782"/>
          <cell r="BV782"/>
          <cell r="BW782"/>
          <cell r="BX782"/>
          <cell r="BY782"/>
          <cell r="BZ782"/>
          <cell r="CA782"/>
          <cell r="CB782"/>
          <cell r="CC782"/>
          <cell r="CD782"/>
          <cell r="CE782"/>
          <cell r="CF782"/>
          <cell r="CG782"/>
          <cell r="CH782"/>
          <cell r="CI782"/>
          <cell r="CJ782"/>
          <cell r="CK782"/>
          <cell r="CL782"/>
          <cell r="CM782"/>
          <cell r="CN782"/>
          <cell r="CO782"/>
          <cell r="CP782"/>
          <cell r="CQ782"/>
          <cell r="CR782"/>
          <cell r="CS782"/>
          <cell r="CT782"/>
          <cell r="CU782"/>
          <cell r="CV782"/>
          <cell r="CW782">
            <v>242899</v>
          </cell>
          <cell r="CX782">
            <v>243367</v>
          </cell>
          <cell r="CY782"/>
          <cell r="CZ782"/>
        </row>
        <row r="783">
          <cell r="B783">
            <v>778</v>
          </cell>
          <cell r="C783">
            <v>30</v>
          </cell>
          <cell r="D783">
            <v>11</v>
          </cell>
          <cell r="E783">
            <v>2564</v>
          </cell>
          <cell r="F783">
            <v>184184</v>
          </cell>
          <cell r="G783" t="str">
            <v>นางสาว</v>
          </cell>
          <cell r="H783" t="str">
            <v>จิราภรณ์</v>
          </cell>
          <cell r="I783" t="str">
            <v>สิทธิยานันท์หรือธรรมเจริญ</v>
          </cell>
          <cell r="J783" t="str">
            <v>3-7399-00121-15-4</v>
          </cell>
          <cell r="K783" t="str">
            <v>ถนนทิพย์เนตร</v>
          </cell>
          <cell r="L783" t="str">
            <v>เชียงใหม่ 1</v>
          </cell>
          <cell r="M783">
            <v>8</v>
          </cell>
          <cell r="N783" t="str">
            <v>สินเชื่อบัญชีกระแสรายวัน</v>
          </cell>
          <cell r="O783" t="str">
            <v>1.บุคคลค้ำประกัน</v>
          </cell>
          <cell r="P783">
            <v>44163.12</v>
          </cell>
          <cell r="Q783">
            <v>3993.1</v>
          </cell>
          <cell r="R783" t="str">
            <v>จังหวัดแม่ฮ่องสอน 
สาขาปาย</v>
          </cell>
          <cell r="S783" t="str">
            <v>ผบE28</v>
          </cell>
          <cell r="T783">
            <v>2564</v>
          </cell>
          <cell r="U783" t="str">
            <v>ผบE30</v>
          </cell>
          <cell r="V783">
            <v>2564</v>
          </cell>
          <cell r="W783">
            <v>18</v>
          </cell>
          <cell r="X783">
            <v>5</v>
          </cell>
          <cell r="Y783">
            <v>2564</v>
          </cell>
          <cell r="Z783"/>
          <cell r="AA783"/>
          <cell r="AB783"/>
          <cell r="AC783">
            <v>18</v>
          </cell>
          <cell r="AD783">
            <v>5</v>
          </cell>
          <cell r="AE783">
            <v>2564</v>
          </cell>
          <cell r="AF783">
            <v>13</v>
          </cell>
          <cell r="AG783">
            <v>8</v>
          </cell>
          <cell r="AH783">
            <v>2564</v>
          </cell>
          <cell r="AI783"/>
          <cell r="AJ783"/>
          <cell r="AK783"/>
          <cell r="AL783"/>
          <cell r="AM783"/>
          <cell r="AN783"/>
          <cell r="AO783"/>
          <cell r="AP783"/>
          <cell r="AQ783"/>
          <cell r="AR783"/>
          <cell r="AS783"/>
          <cell r="AT783"/>
          <cell r="AU783"/>
          <cell r="AV783"/>
          <cell r="AW783"/>
          <cell r="AX783"/>
          <cell r="AY783"/>
          <cell r="AZ783"/>
          <cell r="BA783"/>
          <cell r="BB783" t="str">
            <v>สืบทรัพย์ (คำสั่ง 30/11/2564)</v>
          </cell>
          <cell r="BC783" t="str">
            <v>เกศินี</v>
          </cell>
          <cell r="BD783"/>
          <cell r="BE783"/>
          <cell r="BF783"/>
          <cell r="BG783"/>
          <cell r="BH783"/>
          <cell r="BI783" t="str">
            <v>นางสาวจิราภรณ์   สิทธิยานันท์หรือธรรมเจริญ</v>
          </cell>
          <cell r="BJ783"/>
          <cell r="BK783"/>
          <cell r="BL783"/>
          <cell r="BM783"/>
          <cell r="BN783" t="str">
            <v>1.นางสาวจิราภรณ์  สิทธิยานันท์
2.นายสิทธิชัย  ธรรมเจริญ</v>
          </cell>
          <cell r="BO783" t="str">
            <v>จำเลย
คู่สมรสจำเลย</v>
          </cell>
          <cell r="BP783" t="str">
            <v>3739900121153
'3709900030328</v>
          </cell>
          <cell r="BQ783"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3" t="str">
            <v>พบ</v>
          </cell>
          <cell r="BS783" t="str">
            <v>ไม่พบ</v>
          </cell>
          <cell r="BT783">
            <v>2</v>
          </cell>
          <cell r="BU783"/>
          <cell r="BV783"/>
          <cell r="BW783"/>
          <cell r="BX783"/>
          <cell r="BY783"/>
          <cell r="BZ783"/>
          <cell r="CA783"/>
          <cell r="CB783"/>
          <cell r="CC783"/>
          <cell r="CD783"/>
          <cell r="CE783"/>
          <cell r="CF783"/>
          <cell r="CG783"/>
          <cell r="CH783"/>
          <cell r="CI783"/>
          <cell r="CJ783"/>
          <cell r="CK783"/>
          <cell r="CL783"/>
          <cell r="CM783"/>
          <cell r="CN783"/>
          <cell r="CO783"/>
          <cell r="CP783"/>
          <cell r="CQ783"/>
          <cell r="CR783"/>
          <cell r="CS783"/>
          <cell r="CT783"/>
          <cell r="CU783"/>
          <cell r="CV783"/>
          <cell r="CW783">
            <v>242899</v>
          </cell>
          <cell r="CX783">
            <v>243367</v>
          </cell>
          <cell r="CY783"/>
          <cell r="CZ783"/>
        </row>
        <row r="784">
          <cell r="B784">
            <v>779</v>
          </cell>
          <cell r="C784">
            <v>30</v>
          </cell>
          <cell r="D784">
            <v>11</v>
          </cell>
          <cell r="E784">
            <v>2564</v>
          </cell>
          <cell r="F784">
            <v>800045717330</v>
          </cell>
          <cell r="G784" t="str">
            <v>นาย</v>
          </cell>
          <cell r="H784" t="str">
            <v>สำเนียง</v>
          </cell>
          <cell r="I784" t="str">
            <v>คุณนา</v>
          </cell>
          <cell r="J784" t="str">
            <v>3-5011-00277-52-8</v>
          </cell>
          <cell r="K784" t="str">
            <v>พร้าว</v>
          </cell>
          <cell r="L784" t="str">
            <v>เชียงใหม่ 2</v>
          </cell>
          <cell r="M784">
            <v>8</v>
          </cell>
          <cell r="N784" t="str">
            <v>สินเชื่อธนาคารประชาชน</v>
          </cell>
          <cell r="O784" t="str">
            <v>1.บุคคลค้ำประกัน</v>
          </cell>
          <cell r="P784">
            <v>27764.799999999999</v>
          </cell>
          <cell r="Q784">
            <v>8685.2000000000007</v>
          </cell>
          <cell r="R784" t="str">
            <v>แขวงเชียงใหม่</v>
          </cell>
          <cell r="S784" t="str">
            <v>ผบ.11588</v>
          </cell>
          <cell r="T784">
            <v>2560</v>
          </cell>
          <cell r="U784" t="str">
            <v>ผบ.9748</v>
          </cell>
          <cell r="V784">
            <v>2561</v>
          </cell>
          <cell r="W784">
            <v>24</v>
          </cell>
          <cell r="X784">
            <v>9</v>
          </cell>
          <cell r="Y784">
            <v>2561</v>
          </cell>
          <cell r="Z784"/>
          <cell r="AA784"/>
          <cell r="AB784"/>
          <cell r="AC784"/>
          <cell r="AD784"/>
          <cell r="AE784"/>
          <cell r="AF784">
            <v>20</v>
          </cell>
          <cell r="AG784">
            <v>7</v>
          </cell>
          <cell r="AH784">
            <v>2564</v>
          </cell>
          <cell r="AI784"/>
          <cell r="AJ784"/>
          <cell r="AK784"/>
          <cell r="AL784"/>
          <cell r="AM784"/>
          <cell r="AN784"/>
          <cell r="AO784"/>
          <cell r="AP784"/>
          <cell r="AQ784"/>
          <cell r="AR784"/>
          <cell r="AS784"/>
          <cell r="AT784"/>
          <cell r="AU784"/>
          <cell r="AV784"/>
          <cell r="AW784"/>
          <cell r="AX784"/>
          <cell r="AY784"/>
          <cell r="AZ784"/>
          <cell r="BA784"/>
          <cell r="BB784" t="str">
            <v>สืบทรัพย์ (คำสั่ง 30/11/2564)</v>
          </cell>
          <cell r="BC784" t="str">
            <v>เกศินี</v>
          </cell>
          <cell r="BD784"/>
          <cell r="BE784"/>
          <cell r="BF784"/>
          <cell r="BG784"/>
          <cell r="BH784"/>
          <cell r="BI784" t="str">
            <v>นายสำเนียง   คุณนา</v>
          </cell>
          <cell r="BJ784"/>
          <cell r="BK784"/>
          <cell r="BL784"/>
          <cell r="BM784"/>
          <cell r="BN784" t="str">
            <v>1.นายสำเนียง  คุณนา
2.นางผัด  คุณนา
3.นางสาวอัมพร  พอใจ
4.นายสมชาติ  นายโก๋</v>
          </cell>
          <cell r="BO784" t="str">
            <v>จำเลยที่ 1
คู่สมรสจำเลยที่ 1
จำเลยที่ 2
จำเลยที่ 3</v>
          </cell>
          <cell r="BP784" t="str">
            <v>3501100277528
3501100277536
1501100064978
8502100009878</v>
          </cell>
          <cell r="BQ784"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84" t="str">
            <v>ไม่พบ</v>
          </cell>
          <cell r="BS784"/>
          <cell r="BT784"/>
          <cell r="BU784"/>
          <cell r="BV784"/>
          <cell r="BW784"/>
          <cell r="BX784"/>
          <cell r="BY784"/>
          <cell r="BZ784"/>
          <cell r="CA784"/>
          <cell r="CB784"/>
          <cell r="CC784"/>
          <cell r="CD784" t="str">
            <v>พบ</v>
          </cell>
          <cell r="CE784"/>
          <cell r="CF784"/>
          <cell r="CG784"/>
          <cell r="CH784"/>
          <cell r="CI784"/>
          <cell r="CJ784"/>
          <cell r="CK784"/>
          <cell r="CL784"/>
          <cell r="CM784"/>
          <cell r="CN784"/>
          <cell r="CO784"/>
          <cell r="CP784"/>
          <cell r="CQ784"/>
          <cell r="CR784"/>
          <cell r="CS784"/>
          <cell r="CT784"/>
          <cell r="CU784"/>
          <cell r="CV784"/>
          <cell r="CW784"/>
          <cell r="CX784">
            <v>243367</v>
          </cell>
          <cell r="CY784"/>
          <cell r="CZ784"/>
        </row>
        <row r="785">
          <cell r="B785">
            <v>780</v>
          </cell>
          <cell r="C785">
            <v>13</v>
          </cell>
          <cell r="D785">
            <v>11</v>
          </cell>
          <cell r="E785">
            <v>2561</v>
          </cell>
          <cell r="F785">
            <v>800026637689</v>
          </cell>
          <cell r="G785" t="str">
            <v>นาง</v>
          </cell>
          <cell r="H785" t="str">
            <v>สุวิมลหรือณัฐนิชา</v>
          </cell>
          <cell r="I785" t="str">
            <v>พิสิฐธกร</v>
          </cell>
          <cell r="J785"/>
          <cell r="K785" t="str">
            <v>สารภี</v>
          </cell>
          <cell r="L785" t="str">
            <v>เชียงใหม่ 3</v>
          </cell>
          <cell r="M785">
            <v>8</v>
          </cell>
          <cell r="N785" t="str">
            <v>ธปช.</v>
          </cell>
          <cell r="O785" t="str">
            <v>1.บุคคลค้ำประกัน</v>
          </cell>
          <cell r="P785">
            <v>62250</v>
          </cell>
          <cell r="Q785">
            <v>12</v>
          </cell>
          <cell r="R785" t="str">
            <v>แขวงเชียงใหม่</v>
          </cell>
          <cell r="S785" t="str">
            <v>ผบ.14276</v>
          </cell>
          <cell r="T785">
            <v>2561</v>
          </cell>
          <cell r="U785" t="str">
            <v>ผบ.1140</v>
          </cell>
          <cell r="V785">
            <v>2562</v>
          </cell>
          <cell r="W785"/>
          <cell r="X785"/>
          <cell r="Y785"/>
          <cell r="Z785">
            <v>13</v>
          </cell>
          <cell r="AA785">
            <v>2</v>
          </cell>
          <cell r="AB785">
            <v>2562</v>
          </cell>
          <cell r="AC785"/>
          <cell r="AD785"/>
          <cell r="AE785"/>
          <cell r="AF785"/>
          <cell r="AG785"/>
          <cell r="AH785"/>
          <cell r="AI785"/>
          <cell r="AJ785"/>
          <cell r="AK785"/>
          <cell r="AL785"/>
          <cell r="AM785" t="str">
            <v>โฉนด</v>
          </cell>
          <cell r="AN785">
            <v>40226</v>
          </cell>
          <cell r="AO785" t="str">
            <v>หนองผึ้ง</v>
          </cell>
          <cell r="AP785" t="str">
            <v>สารภี</v>
          </cell>
          <cell r="AQ785" t="str">
            <v>เชียงใหม่</v>
          </cell>
          <cell r="AR785"/>
          <cell r="AS785"/>
          <cell r="AT785"/>
          <cell r="AU785"/>
          <cell r="AV785"/>
          <cell r="AW785"/>
          <cell r="AX785"/>
          <cell r="AY785"/>
          <cell r="AZ785"/>
          <cell r="BA785"/>
          <cell r="BB785" t="str">
            <v>ยึดทรัพย์ (คำสั่ง 27/12/2564)</v>
          </cell>
          <cell r="BC785" t="str">
            <v>มลฤดี
ศรัญญู (ยึด)</v>
          </cell>
          <cell r="BD785"/>
          <cell r="BE785"/>
          <cell r="BF785"/>
          <cell r="BG785"/>
          <cell r="BH785">
            <v>883261010007</v>
          </cell>
          <cell r="BI785" t="str">
            <v>นางสุวิมลหรือณัฐนิชา   พิสิฐธกร</v>
          </cell>
          <cell r="BJ785"/>
          <cell r="BK785"/>
          <cell r="BL785"/>
          <cell r="BM785"/>
          <cell r="BN785" t="str">
            <v xml:space="preserve">1.นางณัฐณิชาหรือสุวิมล   พิสิฐธกร
2.นายธัชชัย  พิสิฐธกร
3.นางสาวชุลีรัตน์  ชาญฤทธิวงศ์
4.นางสาววันทนา  อ้ายสุวรรณ
</v>
          </cell>
          <cell r="BO785" t="str">
            <v>จำเลยที่ 1
คู่สมรสจำเลยที่ 1
จำเลยที่ 2
จำเลยที่ 3</v>
          </cell>
          <cell r="BP785" t="str">
            <v>1-5099-00176-89-1
3-5019-00621-15-1
1-5019-90000-81-2
3-5802-00080-90-3</v>
          </cell>
          <cell r="BQ785" t="str">
            <v>-ไม่พบว่ามีกรรมสิทธิ์ในที่ดิน อ.บ้านธิ จ.ลำพูน
-ไม่พบว่ามีกรรมสิทธิ์ในที่ดิน อ.สารภี จ.เชียงใหม่
-ไม่พบว่ามีกรรมสิทธิ์ในที่ดิน อ.บ้านธิ จ.ลำพูน
-พบว่ามีกรรมสิทธิ์ในที่ดิน โฉนดที่ดินเลขที่ 40226 ต.หนองผึ้ง อ.สารภี จ.เชียงใหม่ (ติดจำนอง)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อ.แม่ริม จ.เชียงใหม่</v>
          </cell>
          <cell r="BR785" t="str">
            <v>พบทรัพย์</v>
          </cell>
          <cell r="BS785"/>
          <cell r="BT785">
            <v>4</v>
          </cell>
          <cell r="BU785">
            <v>4</v>
          </cell>
          <cell r="BV785"/>
          <cell r="BW785"/>
          <cell r="BX785"/>
          <cell r="BY785"/>
          <cell r="BZ785"/>
          <cell r="CA785"/>
          <cell r="CB785"/>
          <cell r="CC785"/>
          <cell r="CD785"/>
          <cell r="CE785"/>
          <cell r="CF785"/>
          <cell r="CG785"/>
          <cell r="CH785"/>
          <cell r="CI785"/>
          <cell r="CJ785"/>
          <cell r="CK785"/>
          <cell r="CL785"/>
          <cell r="CM785"/>
          <cell r="CN785"/>
          <cell r="CO785"/>
          <cell r="CP785"/>
          <cell r="CQ785"/>
          <cell r="CR785"/>
          <cell r="CS785"/>
          <cell r="CT785"/>
          <cell r="CU785"/>
          <cell r="CV785"/>
          <cell r="CW785"/>
          <cell r="CX785">
            <v>243468</v>
          </cell>
          <cell r="CY785"/>
          <cell r="CZ785"/>
        </row>
        <row r="786">
          <cell r="B786">
            <v>781</v>
          </cell>
          <cell r="C786">
            <v>26</v>
          </cell>
          <cell r="D786">
            <v>2</v>
          </cell>
          <cell r="E786">
            <v>2562</v>
          </cell>
          <cell r="F786">
            <v>800063644176</v>
          </cell>
          <cell r="G786" t="str">
            <v>นางสาว</v>
          </cell>
          <cell r="H786" t="str">
            <v>สุนิสา</v>
          </cell>
          <cell r="I786" t="str">
            <v>อินถา</v>
          </cell>
          <cell r="J786"/>
          <cell r="K786" t="str">
            <v>แม่อาย</v>
          </cell>
          <cell r="L786" t="str">
            <v>เชียงใหม่ 1</v>
          </cell>
          <cell r="M786">
            <v>8</v>
          </cell>
          <cell r="N786" t="str">
            <v>ธปช.</v>
          </cell>
          <cell r="O786" t="str">
            <v>4.ไม่มีหลักประกัน</v>
          </cell>
          <cell r="P786"/>
          <cell r="Q786"/>
          <cell r="R786" t="str">
            <v>จังหวัดฝาง</v>
          </cell>
          <cell r="S786" t="str">
            <v>ผบ.1362</v>
          </cell>
          <cell r="T786">
            <v>2562</v>
          </cell>
          <cell r="U786" t="str">
            <v>ผบ.1544</v>
          </cell>
          <cell r="V786">
            <v>2562</v>
          </cell>
          <cell r="W786">
            <v>11</v>
          </cell>
          <cell r="X786">
            <v>11</v>
          </cell>
          <cell r="Y786">
            <v>2562</v>
          </cell>
          <cell r="Z786"/>
          <cell r="AA786"/>
          <cell r="AB786"/>
          <cell r="AC786"/>
          <cell r="AD786"/>
          <cell r="AE786"/>
          <cell r="AF786"/>
          <cell r="AG786"/>
          <cell r="AH786"/>
          <cell r="AI786"/>
          <cell r="AJ786"/>
          <cell r="AK786"/>
          <cell r="AL786"/>
          <cell r="AM786"/>
          <cell r="AN786"/>
          <cell r="AO786"/>
          <cell r="AP786"/>
          <cell r="AQ786"/>
          <cell r="AR786"/>
          <cell r="AS786"/>
          <cell r="AT786"/>
          <cell r="AU786"/>
          <cell r="AV786"/>
          <cell r="AW786"/>
          <cell r="AX786"/>
          <cell r="AY786"/>
          <cell r="AZ786"/>
          <cell r="BA786"/>
          <cell r="BB786" t="str">
            <v>สืบครั้งที่ 2 รายงานผลสืบ 21/10/2567</v>
          </cell>
          <cell r="BC786" t="str">
            <v>มลฤดี/นุสบา</v>
          </cell>
          <cell r="BD786"/>
          <cell r="BE786"/>
          <cell r="BF786"/>
          <cell r="BG786"/>
          <cell r="BH786">
            <v>883162010617</v>
          </cell>
          <cell r="BI786" t="str">
            <v>นางสาวสุนิสา   อินถา</v>
          </cell>
          <cell r="BJ786"/>
          <cell r="BK786"/>
          <cell r="BL786"/>
          <cell r="BM786"/>
          <cell r="BN786" t="str">
            <v xml:space="preserve">1.นางสาวสุนิสา  อินถา
2.นายพนมศักดิ์  โทป๊ก </v>
          </cell>
          <cell r="BO786" t="str">
            <v>ผู้กู้
สมรสผู้กู้</v>
          </cell>
          <cell r="BP786" t="str">
            <v>1 5010 00068 56 4
1 5009 00084 43 3</v>
          </cell>
          <cell r="BQ786" t="str">
            <v xml:space="preserve">-ไม่พบว่ามีกรรมสิทธิ์ในที่ดิน อ.แม่อาย จังหวัดเชียงใหม่ 
- ไม่พบว่ามีกรรมสิทธิ์ในที่ดิน อ.แม่อาย จังหวัดเชียงใหม่ </v>
          </cell>
          <cell r="BR786"/>
          <cell r="BS786"/>
          <cell r="BT786">
            <v>2</v>
          </cell>
          <cell r="BU786"/>
          <cell r="BV786"/>
          <cell r="BW786"/>
          <cell r="BX786"/>
          <cell r="BY786" t="str">
            <v xml:space="preserve">1.นางสาวสุนิสา  อินถา
2.นายพนมศักดิ์  โทป๊ก </v>
          </cell>
          <cell r="BZ786" t="str">
            <v>จำเลย
คู่สมรส</v>
          </cell>
          <cell r="CA786" t="str">
            <v>1 5010 00068 56 4
1 5009 00084 43 3</v>
          </cell>
          <cell r="CB786" t="str">
            <v xml:space="preserve">-ไม่พบว่ามีกรรมสิทธิ์ในที่ดิน อ.แม่อาย จังหวัดเชียงใหม่ 
- ไม่พบว่ามีกรรมสิทธิ์ในที่ดิน อ.แม่อาย จังหวัดเชียงใหม่ </v>
          </cell>
          <cell r="CC786" t="str">
            <v>ไม่พบ</v>
          </cell>
          <cell r="CD786"/>
          <cell r="CE786">
            <v>2</v>
          </cell>
          <cell r="CF786"/>
          <cell r="CG786"/>
          <cell r="CH786"/>
          <cell r="CI786"/>
          <cell r="CJ786"/>
          <cell r="CK786"/>
          <cell r="CL786"/>
          <cell r="CM786"/>
          <cell r="CN786"/>
          <cell r="CO786"/>
          <cell r="CP786"/>
          <cell r="CQ786"/>
          <cell r="CR786"/>
          <cell r="CS786"/>
          <cell r="CT786"/>
          <cell r="CU786"/>
          <cell r="CV786"/>
          <cell r="CW786"/>
          <cell r="CX786"/>
          <cell r="CY786"/>
          <cell r="CZ786"/>
        </row>
        <row r="787">
          <cell r="B787">
            <v>782</v>
          </cell>
          <cell r="C787">
            <v>16</v>
          </cell>
          <cell r="D787">
            <v>3</v>
          </cell>
          <cell r="E787">
            <v>2560</v>
          </cell>
          <cell r="F787">
            <v>800037912337</v>
          </cell>
          <cell r="G787" t="str">
            <v>นางสาว</v>
          </cell>
          <cell r="H787" t="str">
            <v>กนกอร</v>
          </cell>
          <cell r="I787" t="str">
            <v>จันทร์แดง</v>
          </cell>
          <cell r="J787">
            <v>1580400016013</v>
          </cell>
          <cell r="K787" t="str">
            <v>ถนนทิพย์เนตร</v>
          </cell>
          <cell r="L787" t="str">
            <v>เชียงใหม่ 1</v>
          </cell>
          <cell r="M787">
            <v>8</v>
          </cell>
          <cell r="N787" t="str">
            <v>ธปช.</v>
          </cell>
          <cell r="O787" t="str">
            <v>1.บุคคลค้ำประกัน</v>
          </cell>
          <cell r="P787">
            <v>106815.13</v>
          </cell>
          <cell r="Q787">
            <v>15</v>
          </cell>
          <cell r="R787" t="str">
            <v>แขวงเชียงใหม่</v>
          </cell>
          <cell r="S787" t="str">
            <v>ผบ.4461</v>
          </cell>
          <cell r="T787">
            <v>2561</v>
          </cell>
          <cell r="U787" t="str">
            <v>ผบ.8400</v>
          </cell>
          <cell r="V787">
            <v>2561</v>
          </cell>
          <cell r="W787"/>
          <cell r="X787"/>
          <cell r="Y787"/>
          <cell r="Z787">
            <v>27</v>
          </cell>
          <cell r="AA787">
            <v>8</v>
          </cell>
          <cell r="AB787">
            <v>2561</v>
          </cell>
          <cell r="AC787"/>
          <cell r="AD787"/>
          <cell r="AE787"/>
          <cell r="AF787"/>
          <cell r="AG787"/>
          <cell r="AH787"/>
          <cell r="AI787"/>
          <cell r="AJ787"/>
          <cell r="AK787"/>
          <cell r="AL787"/>
          <cell r="AM787"/>
          <cell r="AN787"/>
          <cell r="AO787"/>
          <cell r="AP787"/>
          <cell r="AQ787"/>
          <cell r="AR787"/>
          <cell r="AS787"/>
          <cell r="AT787"/>
          <cell r="AU787"/>
          <cell r="AV787"/>
          <cell r="AW787"/>
          <cell r="AX787"/>
          <cell r="AY787"/>
          <cell r="AZ787"/>
          <cell r="BA787"/>
          <cell r="BB787" t="str">
            <v>//ปิดบัญชีจากการขายหนี้</v>
          </cell>
          <cell r="BC787" t="str">
            <v>มลฤดี</v>
          </cell>
          <cell r="BD787"/>
          <cell r="BE787"/>
          <cell r="BF787"/>
          <cell r="BG787"/>
          <cell r="BH787">
            <v>823561010401</v>
          </cell>
          <cell r="BI787" t="str">
            <v>นางสาวกนกอร   จันทร์แดง</v>
          </cell>
          <cell r="BJ787"/>
          <cell r="BK787"/>
          <cell r="BL787"/>
          <cell r="BM787"/>
          <cell r="BN787" t="str">
            <v>1.นางสาวกนกอร   จันทร์แดง
2.นายอรรถพล  หมื่นแสน
3.นายเอนก  ปานา
4.จิราวรรณ สัญโญ</v>
          </cell>
          <cell r="BO787" t="str">
            <v>ผู้กู้
ผู้ค้ำที่ 1
ผู้ค้ำที่ 2
คู่สมรสผู้ค้ำที่ 3</v>
          </cell>
          <cell r="BP787"/>
          <cell r="BQ787" t="str">
            <v>-ไม่พบว่ามีกรรมสิทธิในที่ดิน อ.หางดง จ.เชียงใหม่
--ไม่พบว่ามีกรรมสิทธิในที่ดิน อ.สบเมย จ.แม่ฮ่องสอน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cell r="BR787"/>
          <cell r="BS787"/>
          <cell r="BT787">
            <v>3</v>
          </cell>
          <cell r="BU787"/>
          <cell r="BV787"/>
          <cell r="BW787"/>
          <cell r="BX787"/>
          <cell r="BY787"/>
          <cell r="BZ787"/>
          <cell r="CA787"/>
          <cell r="CB787"/>
          <cell r="CC787"/>
          <cell r="CD787"/>
          <cell r="CE787"/>
          <cell r="CF787"/>
          <cell r="CG787"/>
          <cell r="CH787"/>
          <cell r="CI787"/>
          <cell r="CJ787"/>
          <cell r="CK787"/>
          <cell r="CL787"/>
          <cell r="CM787"/>
          <cell r="CN787"/>
          <cell r="CO787"/>
          <cell r="CP787"/>
          <cell r="CQ787"/>
          <cell r="CR787"/>
          <cell r="CS787"/>
          <cell r="CT787"/>
          <cell r="CU787"/>
          <cell r="CV787"/>
          <cell r="CW787"/>
          <cell r="CX787"/>
          <cell r="CY787"/>
          <cell r="CZ787"/>
        </row>
        <row r="788">
          <cell r="B788">
            <v>783</v>
          </cell>
          <cell r="C788">
            <v>3</v>
          </cell>
          <cell r="D788">
            <v>12</v>
          </cell>
          <cell r="E788">
            <v>2562</v>
          </cell>
          <cell r="F788">
            <v>800079130533</v>
          </cell>
          <cell r="G788" t="str">
            <v>นาย</v>
          </cell>
          <cell r="H788" t="str">
            <v>ธีระวัฒน์</v>
          </cell>
          <cell r="I788" t="str">
            <v>โพธิ์ทอง</v>
          </cell>
          <cell r="J788" t="str">
            <v>โพธิ์ทอง</v>
          </cell>
          <cell r="K788" t="str">
            <v>หนองหอย</v>
          </cell>
          <cell r="L788"/>
          <cell r="M788"/>
          <cell r="N788"/>
          <cell r="O788"/>
          <cell r="P788"/>
          <cell r="Q788"/>
          <cell r="R788" t="str">
            <v>แขวงเชียงใหม่</v>
          </cell>
          <cell r="S788" t="str">
            <v>ผบ.2645</v>
          </cell>
          <cell r="T788">
            <v>2563</v>
          </cell>
          <cell r="U788"/>
          <cell r="V788"/>
          <cell r="W788">
            <v>20</v>
          </cell>
          <cell r="X788">
            <v>7</v>
          </cell>
          <cell r="Y788">
            <v>2563</v>
          </cell>
          <cell r="Z788"/>
          <cell r="AA788"/>
          <cell r="AB788"/>
          <cell r="AC788"/>
          <cell r="AD788"/>
          <cell r="AE788"/>
          <cell r="AF788"/>
          <cell r="AG788"/>
          <cell r="AH788"/>
          <cell r="AI788"/>
          <cell r="AJ788"/>
          <cell r="AK788"/>
          <cell r="AL788"/>
          <cell r="AM788"/>
          <cell r="AN788"/>
          <cell r="AO788"/>
          <cell r="AP788"/>
          <cell r="AQ788"/>
          <cell r="AR788"/>
          <cell r="AS788"/>
          <cell r="AT788"/>
          <cell r="AU788"/>
          <cell r="AV788"/>
          <cell r="AW788"/>
          <cell r="AX788"/>
          <cell r="AY788"/>
          <cell r="AZ788"/>
          <cell r="BA788"/>
          <cell r="BB788"/>
          <cell r="BC788" t="str">
            <v>มลฤดี</v>
          </cell>
          <cell r="BD788"/>
          <cell r="BE788"/>
          <cell r="BF788"/>
          <cell r="BG788"/>
          <cell r="BH788">
            <v>883163010398</v>
          </cell>
          <cell r="BI788" t="str">
            <v>นายธีระวัฒน์   โพธิ์ทอง</v>
          </cell>
          <cell r="BJ788"/>
          <cell r="BK788"/>
          <cell r="BL788"/>
          <cell r="BM788"/>
          <cell r="BN788" t="str">
            <v>1.นายธีระวัฒน์   โพธิ์ทอง</v>
          </cell>
          <cell r="BO788" t="str">
            <v>ผู้กู้</v>
          </cell>
          <cell r="BP788">
            <v>1509900380243</v>
          </cell>
          <cell r="BQ788"/>
          <cell r="BR788"/>
          <cell r="BS788"/>
          <cell r="BT788"/>
          <cell r="BU788"/>
          <cell r="BV788"/>
          <cell r="BW788"/>
          <cell r="BX788"/>
          <cell r="BY788"/>
          <cell r="BZ788"/>
          <cell r="CA788"/>
          <cell r="CB788"/>
          <cell r="CC788"/>
          <cell r="CD788"/>
          <cell r="CE788"/>
          <cell r="CF788"/>
          <cell r="CG788"/>
          <cell r="CH788"/>
          <cell r="CI788"/>
          <cell r="CJ788"/>
          <cell r="CK788"/>
          <cell r="CL788"/>
          <cell r="CM788"/>
          <cell r="CN788"/>
          <cell r="CO788"/>
          <cell r="CP788"/>
          <cell r="CQ788"/>
          <cell r="CR788"/>
          <cell r="CS788"/>
          <cell r="CT788"/>
          <cell r="CU788"/>
          <cell r="CV788"/>
          <cell r="CW788"/>
          <cell r="CX788"/>
          <cell r="CY788"/>
          <cell r="CZ788"/>
        </row>
        <row r="789">
          <cell r="B789">
            <v>784</v>
          </cell>
          <cell r="C789">
            <v>23</v>
          </cell>
          <cell r="D789">
            <v>1</v>
          </cell>
          <cell r="E789">
            <v>2560</v>
          </cell>
          <cell r="F789">
            <v>800030457967</v>
          </cell>
          <cell r="G789" t="str">
            <v>นางสาว</v>
          </cell>
          <cell r="H789" t="str">
            <v>นันท์นภัส</v>
          </cell>
          <cell r="I789" t="str">
            <v>ไชยวุฒิ</v>
          </cell>
          <cell r="J789"/>
          <cell r="K789" t="str">
            <v>เซ็นทรัล แอร์พอร์ต พลาซ่า เชียงใหม่</v>
          </cell>
          <cell r="L789" t="str">
            <v>เชียงใหม่ 1</v>
          </cell>
          <cell r="M789">
            <v>8</v>
          </cell>
          <cell r="N789" t="str">
            <v>ธปช.</v>
          </cell>
          <cell r="O789" t="str">
            <v>1.บุคคลค้ำประกัน</v>
          </cell>
          <cell r="P789">
            <v>163829.20000000001</v>
          </cell>
          <cell r="Q789">
            <v>15</v>
          </cell>
          <cell r="R789" t="str">
            <v>แขวงเชียงใหม่</v>
          </cell>
          <cell r="S789" t="str">
            <v>ผบ.11136</v>
          </cell>
          <cell r="T789">
            <v>2560</v>
          </cell>
          <cell r="U789"/>
          <cell r="V789"/>
          <cell r="W789"/>
          <cell r="X789"/>
          <cell r="Y789"/>
          <cell r="Z789"/>
          <cell r="AA789"/>
          <cell r="AB789"/>
          <cell r="AC789"/>
          <cell r="AD789"/>
          <cell r="AE789"/>
          <cell r="AF789"/>
          <cell r="AG789"/>
          <cell r="AH789"/>
          <cell r="AI789"/>
          <cell r="AJ789"/>
          <cell r="AK789"/>
          <cell r="AL789"/>
          <cell r="AM789"/>
          <cell r="AN789"/>
          <cell r="AO789"/>
          <cell r="AP789"/>
          <cell r="AQ789"/>
          <cell r="AR789"/>
          <cell r="AS789"/>
          <cell r="AT789"/>
          <cell r="AU789"/>
          <cell r="AV789"/>
          <cell r="AW789"/>
          <cell r="AX789"/>
          <cell r="AY789"/>
          <cell r="AZ789"/>
          <cell r="BA789"/>
          <cell r="BB789"/>
          <cell r="BC789"/>
          <cell r="BD789"/>
          <cell r="BE789"/>
          <cell r="BF789"/>
          <cell r="BG789"/>
          <cell r="BH789">
            <v>800030457967</v>
          </cell>
          <cell r="BI789" t="str">
            <v>นางสาวนันท์นภัส   ไชยวุฒิ</v>
          </cell>
          <cell r="BJ789"/>
          <cell r="BK789"/>
          <cell r="BL789"/>
          <cell r="BM789"/>
          <cell r="BN789"/>
          <cell r="BO789"/>
          <cell r="BP789"/>
          <cell r="BQ789"/>
          <cell r="BR789"/>
          <cell r="BS789"/>
          <cell r="BT789"/>
          <cell r="BU789"/>
          <cell r="BV789"/>
          <cell r="BW789"/>
          <cell r="BX789"/>
          <cell r="BY789"/>
          <cell r="BZ789"/>
          <cell r="CA789"/>
          <cell r="CB789"/>
          <cell r="CC789"/>
          <cell r="CD789"/>
          <cell r="CE789"/>
          <cell r="CF789"/>
          <cell r="CG789"/>
          <cell r="CH789"/>
          <cell r="CI789"/>
          <cell r="CJ789"/>
          <cell r="CK789"/>
          <cell r="CL789"/>
          <cell r="CM789"/>
          <cell r="CN789"/>
          <cell r="CO789"/>
          <cell r="CP789"/>
          <cell r="CQ789"/>
          <cell r="CR789"/>
          <cell r="CS789"/>
          <cell r="CT789"/>
          <cell r="CU789"/>
          <cell r="CV789"/>
          <cell r="CW789"/>
          <cell r="CX789"/>
          <cell r="CY789"/>
          <cell r="CZ789"/>
        </row>
        <row r="790">
          <cell r="B790">
            <v>785</v>
          </cell>
          <cell r="C790">
            <v>16</v>
          </cell>
          <cell r="D790">
            <v>11</v>
          </cell>
          <cell r="E790">
            <v>2563</v>
          </cell>
          <cell r="F790">
            <v>800023645321</v>
          </cell>
          <cell r="G790" t="str">
            <v>นาย</v>
          </cell>
          <cell r="H790" t="str">
            <v>มนู</v>
          </cell>
          <cell r="I790" t="str">
            <v>ชัยยศสมบูรณ์</v>
          </cell>
          <cell r="J790">
            <v>3500600327892</v>
          </cell>
          <cell r="K790" t="str">
            <v>เชียงใหม่</v>
          </cell>
          <cell r="L790" t="str">
            <v>เชียงใหม่ 1</v>
          </cell>
          <cell r="M790">
            <v>8</v>
          </cell>
          <cell r="N790" t="str">
            <v xml:space="preserve">พัฒนากลุ่มอาชีพ </v>
          </cell>
          <cell r="O790" t="str">
            <v>1.บุคคลค้ำประกัน</v>
          </cell>
          <cell r="P790">
            <v>1311731.49</v>
          </cell>
          <cell r="Q790">
            <v>121458.64</v>
          </cell>
          <cell r="R790" t="str">
            <v>จังหวัดเชียงใหม่</v>
          </cell>
          <cell r="S790" t="str">
            <v>ผบ.2958</v>
          </cell>
          <cell r="T790">
            <v>2562</v>
          </cell>
          <cell r="U790" t="str">
            <v>ผบ.632</v>
          </cell>
          <cell r="V790">
            <v>2563</v>
          </cell>
          <cell r="W790"/>
          <cell r="X790"/>
          <cell r="Y790"/>
          <cell r="Z790"/>
          <cell r="AA790"/>
          <cell r="AB790"/>
          <cell r="AC790"/>
          <cell r="AD790"/>
          <cell r="AE790"/>
          <cell r="AF790"/>
          <cell r="AG790"/>
          <cell r="AH790"/>
          <cell r="AI790"/>
          <cell r="AJ790"/>
          <cell r="AK790"/>
          <cell r="AL790"/>
          <cell r="AM790"/>
          <cell r="AN790"/>
          <cell r="AO790"/>
          <cell r="AP790"/>
          <cell r="AQ790"/>
          <cell r="AR790"/>
          <cell r="AS790"/>
          <cell r="AT790"/>
          <cell r="AU790"/>
          <cell r="AV790"/>
          <cell r="AW790"/>
          <cell r="AX790"/>
          <cell r="AY790"/>
          <cell r="AZ790"/>
          <cell r="BA790"/>
          <cell r="BB790" t="str">
            <v xml:space="preserve">สืบทรัพย์รอบ 2 (คำสั่ง 8/9/2567) // รายงาน 27/2/2567 </v>
          </cell>
          <cell r="BC790"/>
          <cell r="BD790"/>
          <cell r="BE790"/>
          <cell r="BF790"/>
          <cell r="BG790"/>
          <cell r="BH790">
            <v>88316201049</v>
          </cell>
          <cell r="BI790" t="str">
            <v>นายมนู   ชัยยศสมบูรณ์</v>
          </cell>
          <cell r="BJ790"/>
          <cell r="BK790"/>
          <cell r="BL790"/>
          <cell r="BM790"/>
          <cell r="BN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O790" t="str">
            <v>จำเลยที่ 1
คู่สมรสจำเลยที่ 1
จำเลยที่ 2
คู่สมรสจำเลยที่ 2
จำเลยที่ 3
คู่สมรสจำเลยที่ 3
จำเลยที่ 4
คู่สมรสจำเลยที่ 4</v>
          </cell>
          <cell r="BP790" t="str">
            <v xml:space="preserve">3 5006 00327 89 2
3 5002 00513 57 5
3 3605 00645 82 7
5 5020 01045 97 9
3 4601 00297 74 0
3 3013 00871 70 1
3 5001 00037 88 7
5 5007 00008 26 4
</v>
          </cell>
          <cell r="BQ790"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อ.บำเหน็จณรงค์ จ.ชัยภูมิ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v>
          </cell>
          <cell r="BR790" t="str">
            <v>พบทรัพย์</v>
          </cell>
          <cell r="BS790"/>
          <cell r="BT790"/>
          <cell r="BU790"/>
          <cell r="BV790"/>
          <cell r="BW790"/>
          <cell r="BX790"/>
          <cell r="BY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Z790" t="str">
            <v>จำเลยที่ 1
คู่สมรสจำเลยที่ 1
จำเลยที่ 2
คู่สมรสจำเลยที่ 2
จำเลยที่ 3
คู่สมรสจำเลยที่ 3
จำเลยที่ 4
คู่สมรสจำเลยที่ 4</v>
          </cell>
          <cell r="CA790" t="str">
            <v xml:space="preserve">3 5006 00327 89 2
3 5002 00513 57 5
3 3605 00645 82 7
5 5020 01045 97 9
3 4601 00297 74 0
3 3013 00871 70 1
3 5001 00037 88 7
5 5007 00008 26 4
</v>
          </cell>
          <cell r="CB79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v>
          </cell>
          <cell r="CC790" t="str">
            <v>พบทรัพย์</v>
          </cell>
          <cell r="CD790"/>
          <cell r="CE790"/>
          <cell r="CF790"/>
          <cell r="CG790"/>
          <cell r="CH790"/>
          <cell r="CI790"/>
          <cell r="CJ790"/>
          <cell r="CK790"/>
          <cell r="CL790"/>
          <cell r="CM790"/>
          <cell r="CN790"/>
          <cell r="CO790"/>
          <cell r="CP790"/>
          <cell r="CQ790"/>
          <cell r="CR790"/>
          <cell r="CS790"/>
          <cell r="CT790"/>
          <cell r="CU790"/>
          <cell r="CV790"/>
          <cell r="CW790"/>
          <cell r="CX790"/>
          <cell r="CY790"/>
          <cell r="CZ790"/>
        </row>
        <row r="791">
          <cell r="B791">
            <v>786</v>
          </cell>
          <cell r="C791">
            <v>30</v>
          </cell>
          <cell r="D791">
            <v>12</v>
          </cell>
          <cell r="E791">
            <v>2563</v>
          </cell>
          <cell r="F791">
            <v>800031884151</v>
          </cell>
          <cell r="G791" t="str">
            <v>นางสาว</v>
          </cell>
          <cell r="H791" t="str">
            <v>สาริณี</v>
          </cell>
          <cell r="I791" t="str">
            <v>สุตั๋น</v>
          </cell>
          <cell r="J791">
            <v>2501600001787</v>
          </cell>
          <cell r="K791" t="str">
            <v>อมก๋อย</v>
          </cell>
          <cell r="L791" t="str">
            <v>เชียงใหม่ 3</v>
          </cell>
          <cell r="M791">
            <v>8</v>
          </cell>
          <cell r="N791" t="str">
            <v>ห้องแถว</v>
          </cell>
          <cell r="O791" t="str">
            <v>1.บุคคลค้ำประกัน</v>
          </cell>
          <cell r="P791">
            <v>396250.67</v>
          </cell>
          <cell r="Q791">
            <v>14</v>
          </cell>
          <cell r="R791" t="str">
            <v>จังหวัดฮอด</v>
          </cell>
          <cell r="S791" t="str">
            <v>ผบ.243</v>
          </cell>
          <cell r="T791">
            <v>2562</v>
          </cell>
          <cell r="U791" t="str">
            <v>ผบ.371</v>
          </cell>
          <cell r="V791">
            <v>2562</v>
          </cell>
          <cell r="W791"/>
          <cell r="X791"/>
          <cell r="Y791"/>
          <cell r="Z791">
            <v>28</v>
          </cell>
          <cell r="AA791">
            <v>1</v>
          </cell>
          <cell r="AB791">
            <v>2563</v>
          </cell>
          <cell r="AC791"/>
          <cell r="AD791"/>
          <cell r="AE791"/>
          <cell r="AF791"/>
          <cell r="AG791"/>
          <cell r="AH791"/>
          <cell r="AI791"/>
          <cell r="AJ791"/>
          <cell r="AK791"/>
          <cell r="AL791"/>
          <cell r="AM791"/>
          <cell r="AN791"/>
          <cell r="AO791"/>
          <cell r="AP791"/>
          <cell r="AQ791"/>
          <cell r="AR791"/>
          <cell r="AS791"/>
          <cell r="AT791"/>
          <cell r="AU791"/>
          <cell r="AV791"/>
          <cell r="AW791"/>
          <cell r="AX791"/>
          <cell r="AY791"/>
          <cell r="AZ791"/>
          <cell r="BA791"/>
          <cell r="BB791" t="str">
            <v>สืบทรัพย์รอบ 2 (คำสั่ง 4/12/2567) รายงานวันที่ 1/2/2568</v>
          </cell>
          <cell r="BC791"/>
          <cell r="BD791"/>
          <cell r="BE791"/>
          <cell r="BF791"/>
          <cell r="BG791"/>
          <cell r="BH791">
            <v>823760010257</v>
          </cell>
          <cell r="BI791" t="str">
            <v>นางสาวสาริณี   สุตั๋น</v>
          </cell>
          <cell r="BJ791"/>
          <cell r="BK791"/>
          <cell r="BL791"/>
          <cell r="BM791"/>
          <cell r="BN791" t="str">
            <v>1.นางสาวสาริณี สุตั๋น
2.นายเกษม หวลสัตย์
3.นายจำลอง พงษ์ป่วง</v>
          </cell>
          <cell r="BO791" t="str">
            <v xml:space="preserve">จำเลยที่ 1
จำเลยที่ 2
จำเลยที่ 3
</v>
          </cell>
          <cell r="BP791" t="str">
            <v>2-5016-00001-78-7
3-5019-00647-62-1
3-5019-00557-60-6</v>
          </cell>
          <cell r="BQ791" t="str">
            <v>-ไม่พบว่ามีกรรมสิทธิ์ที่ดิน อ.อมก๋อย จ.เชียงใหม่
-ไม่พบว่ามีกรรมสิทธิ์ที่ดิน อ.ฮอด จ.เชียงใหม่
-ไม่พบว่ามีกรรมสิทธิ์ที่ดิน อ.อมก๋อย จ.เชียงใหม่
'-พบว่ามีกรรมสิทธิ์ที่ดิน โฉนดเลขที่ 51284 ต.หางดง อ.หางดง จ.เชียงใหม่ (ติดจำนอง)
-ไม่พบว่ามีกรรมสิทธิ์ที่ดิน อ.อมก๋อย จ.เชียงใหม่</v>
          </cell>
          <cell r="BR791"/>
          <cell r="BS791"/>
          <cell r="BT791"/>
          <cell r="BU791"/>
          <cell r="BV791"/>
          <cell r="BW791"/>
          <cell r="BX791"/>
          <cell r="BY791" t="str">
            <v>1.นางาสาวสาริณี สุตั๋น
2.นายทองจันทร์ ปู่เงิน
3.นายเกษม หวลสัตย์
4.นายจำลอง พงษ์ปวง</v>
          </cell>
          <cell r="BZ791" t="str">
            <v>จำเลยที่ 1
คู่สมรสจำเลยที่ 1
จำเลยที่ 2
จำเลยที่ 3</v>
          </cell>
          <cell r="CA791" t="str">
            <v>2-5016-00001-78-7
3-5018-00027-02-8
3-5019-00647-62-1
3-5019-00557-60-6</v>
          </cell>
          <cell r="CB79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อ.หางดง จ.เชียงใหม่</v>
          </cell>
          <cell r="CC791" t="str">
            <v>ไม่พบ</v>
          </cell>
          <cell r="CD791"/>
          <cell r="CE791"/>
          <cell r="CF791"/>
          <cell r="CG791"/>
          <cell r="CH791"/>
          <cell r="CI791"/>
          <cell r="CJ791"/>
          <cell r="CK791"/>
          <cell r="CL791"/>
          <cell r="CM791"/>
          <cell r="CN791"/>
          <cell r="CO791"/>
          <cell r="CP791"/>
          <cell r="CQ791"/>
          <cell r="CR791"/>
          <cell r="CS791"/>
          <cell r="CT791"/>
          <cell r="CU791"/>
          <cell r="CV791"/>
          <cell r="CW791"/>
          <cell r="CX791"/>
          <cell r="CY791"/>
          <cell r="CZ791"/>
        </row>
        <row r="792">
          <cell r="B792">
            <v>787</v>
          </cell>
          <cell r="C792">
            <v>30</v>
          </cell>
          <cell r="D792">
            <v>12</v>
          </cell>
          <cell r="E792">
            <v>2563</v>
          </cell>
          <cell r="F792">
            <v>800069465196</v>
          </cell>
          <cell r="G792" t="str">
            <v>นาย</v>
          </cell>
          <cell r="H792" t="str">
            <v>พาสะ</v>
          </cell>
          <cell r="I792" t="str">
            <v>สร้างบุญชัย</v>
          </cell>
          <cell r="J792"/>
          <cell r="K792" t="str">
            <v>ดอยเต่า</v>
          </cell>
          <cell r="L792" t="str">
            <v>เชียงใหม่ 2</v>
          </cell>
          <cell r="M792">
            <v>8</v>
          </cell>
          <cell r="N792" t="str">
            <v>พัฒนาองค์กรชุมชน (รายบุคคล)</v>
          </cell>
          <cell r="O792" t="str">
            <v>1.บุคคลค้ำประกัน</v>
          </cell>
          <cell r="P792">
            <v>95502.77</v>
          </cell>
          <cell r="Q792">
            <v>15699.22</v>
          </cell>
          <cell r="R792" t="str">
            <v>จังหวัดฮอด</v>
          </cell>
          <cell r="S792" t="str">
            <v>ผบ.179</v>
          </cell>
          <cell r="T792">
            <v>2563</v>
          </cell>
          <cell r="U792" t="str">
            <v>ผบ.541</v>
          </cell>
          <cell r="V792">
            <v>2563</v>
          </cell>
          <cell r="W792"/>
          <cell r="X792"/>
          <cell r="Y792"/>
          <cell r="Z792">
            <v>4</v>
          </cell>
          <cell r="AA792">
            <v>8</v>
          </cell>
          <cell r="AB792">
            <v>2563</v>
          </cell>
          <cell r="AC792"/>
          <cell r="AD792"/>
          <cell r="AE792"/>
          <cell r="AF792"/>
          <cell r="AG792"/>
          <cell r="AH792"/>
          <cell r="AI792"/>
          <cell r="AJ792"/>
          <cell r="AK792"/>
          <cell r="AL792"/>
          <cell r="AM792"/>
          <cell r="AN792"/>
          <cell r="AO792"/>
          <cell r="AP792"/>
          <cell r="AQ792"/>
          <cell r="AR792"/>
          <cell r="AS792"/>
          <cell r="AT792"/>
          <cell r="AU792"/>
          <cell r="AV792"/>
          <cell r="AW792"/>
          <cell r="AX792"/>
          <cell r="AY792"/>
          <cell r="AZ792"/>
          <cell r="BA792"/>
          <cell r="BB792"/>
          <cell r="BC792"/>
          <cell r="BD792"/>
          <cell r="BE792"/>
          <cell r="BF792"/>
          <cell r="BG792"/>
          <cell r="BH792">
            <v>883263011458</v>
          </cell>
          <cell r="BI792" t="str">
            <v>นายพาสะ   สร้างบุญชัย</v>
          </cell>
          <cell r="BJ792"/>
          <cell r="BK792"/>
          <cell r="BL792"/>
          <cell r="BM792"/>
          <cell r="BN792" t="str">
            <v xml:space="preserve">1.นางบิบวย  สร้างบุญชัย
2.นายพาสะ  สร้างบุญชัย
3.นายวิชัย  สร้างบุญชัย
4.นายบุญชัย  สร้างบุญชัย
5.นางสาวศิริวรรณ  สร้างบุญชัย
6.นายอนันต์  ดาวดวงดี
</v>
          </cell>
          <cell r="BO792" t="str">
            <v xml:space="preserve">จำเลยที่ 1
คู่สมรสจำเลยที่ 1
จำเลยที่ 2
จำเลยที่ 3
จำเลยที่ 4
จำเลยที่ 5
</v>
          </cell>
          <cell r="BP792" t="str">
            <v xml:space="preserve">5-5806-00049-55-4
5-5806-00049-95-3
2-5806-00077-35-9
2-5806-00077-36-7
2-5806-00077-34-1
2-5806-00093-85-1
</v>
          </cell>
          <cell r="BQ792" t="str">
            <v xml:space="preserve">-ไม่พบว่ามีกรรมสิทธิ์ในที่ดิน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v>
          </cell>
          <cell r="BR792" t="str">
            <v>ไม่พบทรัพย์</v>
          </cell>
          <cell r="BS792" t="str">
            <v>พบ</v>
          </cell>
          <cell r="BT792"/>
          <cell r="BU792"/>
          <cell r="BV792"/>
          <cell r="BW792"/>
          <cell r="BX792"/>
          <cell r="BY792"/>
          <cell r="BZ792"/>
          <cell r="CA792"/>
          <cell r="CB792"/>
          <cell r="CC792"/>
          <cell r="CD792"/>
          <cell r="CE792"/>
          <cell r="CF792"/>
          <cell r="CG792"/>
          <cell r="CH792"/>
          <cell r="CI792"/>
          <cell r="CJ792"/>
          <cell r="CK792"/>
          <cell r="CL792"/>
          <cell r="CM792"/>
          <cell r="CN792"/>
          <cell r="CO792"/>
          <cell r="CP792"/>
          <cell r="CQ792"/>
          <cell r="CR792"/>
          <cell r="CS792"/>
          <cell r="CT792"/>
          <cell r="CU792"/>
          <cell r="CV792"/>
          <cell r="CW792"/>
          <cell r="CX792"/>
          <cell r="CY792"/>
          <cell r="CZ792"/>
        </row>
        <row r="793">
          <cell r="B793">
            <v>788</v>
          </cell>
          <cell r="C793">
            <v>30</v>
          </cell>
          <cell r="D793">
            <v>12</v>
          </cell>
          <cell r="E793">
            <v>2563</v>
          </cell>
          <cell r="F793">
            <v>800079232875</v>
          </cell>
          <cell r="G793" t="str">
            <v>นาย</v>
          </cell>
          <cell r="H793" t="str">
            <v>ภาคิน</v>
          </cell>
          <cell r="I793" t="str">
            <v>ปินตาดง</v>
          </cell>
          <cell r="J793">
            <v>3510600534901</v>
          </cell>
          <cell r="K793" t="str">
            <v>จอมทอง</v>
          </cell>
          <cell r="L793" t="str">
            <v>เชียงใหม่ 2</v>
          </cell>
          <cell r="M793">
            <v>8</v>
          </cell>
          <cell r="N793" t="str">
            <v>สินเชื่อธนาคารประชาชน</v>
          </cell>
          <cell r="O793" t="str">
            <v>1.บุคคลค้ำประกัน</v>
          </cell>
          <cell r="P793">
            <v>46666.64</v>
          </cell>
          <cell r="Q793">
            <v>10105.48</v>
          </cell>
          <cell r="R793" t="str">
            <v>จังหวัดลำพูน</v>
          </cell>
          <cell r="S793" t="str">
            <v>ผบ.4712</v>
          </cell>
          <cell r="T793">
            <v>2562</v>
          </cell>
          <cell r="U793" t="str">
            <v>ผบ.515</v>
          </cell>
          <cell r="V793">
            <v>2563</v>
          </cell>
          <cell r="W793">
            <v>4</v>
          </cell>
          <cell r="X793">
            <v>2</v>
          </cell>
          <cell r="Y793">
            <v>2563</v>
          </cell>
          <cell r="Z793"/>
          <cell r="AA793"/>
          <cell r="AB793"/>
          <cell r="AC793"/>
          <cell r="AD793"/>
          <cell r="AE793"/>
          <cell r="AF793"/>
          <cell r="AG793"/>
          <cell r="AH793"/>
          <cell r="AI793"/>
          <cell r="AJ793"/>
          <cell r="AK793"/>
          <cell r="AL793"/>
          <cell r="AM793"/>
          <cell r="AN793"/>
          <cell r="AO793"/>
          <cell r="AP793"/>
          <cell r="AQ793"/>
          <cell r="AR793"/>
          <cell r="AS793"/>
          <cell r="AT793"/>
          <cell r="AU793"/>
          <cell r="AV793"/>
          <cell r="AW793"/>
          <cell r="AX793"/>
          <cell r="AY793"/>
          <cell r="AZ793"/>
          <cell r="BA793"/>
          <cell r="BB793"/>
          <cell r="BC793"/>
          <cell r="BD793"/>
          <cell r="BE793"/>
          <cell r="BF793"/>
          <cell r="BG793"/>
          <cell r="BH793">
            <v>883262012011</v>
          </cell>
          <cell r="BI793" t="str">
            <v>นายภาคิน   ปินตาดง</v>
          </cell>
          <cell r="BJ793"/>
          <cell r="BK793"/>
          <cell r="BL793"/>
          <cell r="BM793"/>
          <cell r="BN793" t="str">
            <v>1.นายภาคิน ปินตาดง</v>
          </cell>
          <cell r="BO793" t="str">
            <v xml:space="preserve">จำเลยที่ 1
</v>
          </cell>
          <cell r="BP793" t="str">
            <v>3-5106-00534-90-1</v>
          </cell>
          <cell r="BQ793" t="str">
            <v>-ไม่พบว่ามีกรรมสิทธิ์ที่ดิน อ.เวียงหนองล่อง จ.ลำพูน
-ไม่พบว่ามีกรรมสิทธิ์ที่ดิน อ.เมืองลำพูน จ.ลำพูน
-ไม่พบว่ามีกรรมสิทธิ์ที่ดิน อ.จอมทอง จ.เชียงใหม่</v>
          </cell>
          <cell r="BR793"/>
          <cell r="BS793"/>
          <cell r="BT793"/>
          <cell r="BU793"/>
          <cell r="BV793"/>
          <cell r="BW793"/>
          <cell r="BX793"/>
          <cell r="BY793"/>
          <cell r="BZ793"/>
          <cell r="CA793"/>
          <cell r="CB793"/>
          <cell r="CC793"/>
          <cell r="CD793"/>
          <cell r="CE793"/>
          <cell r="CF793"/>
          <cell r="CG793"/>
          <cell r="CH793"/>
          <cell r="CI793"/>
          <cell r="CJ793"/>
          <cell r="CK793"/>
          <cell r="CL793"/>
          <cell r="CM793"/>
          <cell r="CN793"/>
          <cell r="CO793"/>
          <cell r="CP793"/>
          <cell r="CQ793"/>
          <cell r="CR793"/>
          <cell r="CS793"/>
          <cell r="CT793"/>
          <cell r="CU793"/>
          <cell r="CV793"/>
          <cell r="CW793"/>
          <cell r="CX793"/>
          <cell r="CY793"/>
          <cell r="CZ793"/>
        </row>
        <row r="794">
          <cell r="B794">
            <v>789</v>
          </cell>
          <cell r="C794">
            <v>30</v>
          </cell>
          <cell r="D794">
            <v>12</v>
          </cell>
          <cell r="E794">
            <v>2563</v>
          </cell>
          <cell r="F794">
            <v>800009675060</v>
          </cell>
          <cell r="G794" t="str">
            <v>นางสาว</v>
          </cell>
          <cell r="H794" t="str">
            <v>รสสุคนธ์</v>
          </cell>
          <cell r="I794" t="str">
            <v>ป้อน้อย</v>
          </cell>
          <cell r="J794">
            <v>3501700241559</v>
          </cell>
          <cell r="K794" t="str">
            <v>อมก๋อย</v>
          </cell>
          <cell r="L794" t="str">
            <v>เชียงใหม่ 2</v>
          </cell>
          <cell r="M794">
            <v>8</v>
          </cell>
          <cell r="N794" t="str">
            <v>สินเชื่อสวัสดิการ</v>
          </cell>
          <cell r="O794" t="str">
            <v>1.บุคคลค้ำประกัน</v>
          </cell>
          <cell r="P794">
            <v>330329.77</v>
          </cell>
          <cell r="Q794">
            <v>26716.38</v>
          </cell>
          <cell r="R794" t="str">
            <v>จังหวัดฮอด</v>
          </cell>
          <cell r="S794" t="str">
            <v>ผบE294</v>
          </cell>
          <cell r="T794">
            <v>2563</v>
          </cell>
          <cell r="U794" t="str">
            <v>ผบE294</v>
          </cell>
          <cell r="V794">
            <v>2563</v>
          </cell>
          <cell r="W794"/>
          <cell r="X794"/>
          <cell r="Y794"/>
          <cell r="Z794"/>
          <cell r="AA794"/>
          <cell r="AB794"/>
          <cell r="AC794"/>
          <cell r="AD794"/>
          <cell r="AE794"/>
          <cell r="AF794"/>
          <cell r="AG794"/>
          <cell r="AH794"/>
          <cell r="AI794"/>
          <cell r="AJ794"/>
          <cell r="AK794"/>
          <cell r="AL794"/>
          <cell r="AM794" t="str">
            <v>โฉนด</v>
          </cell>
          <cell r="AN794">
            <v>7397</v>
          </cell>
          <cell r="AO794" t="str">
            <v>โป่งทุ่ง</v>
          </cell>
          <cell r="AP794" t="str">
            <v>ดอยเต่า</v>
          </cell>
          <cell r="AQ794" t="str">
            <v>เชียงใหม่</v>
          </cell>
          <cell r="AR794"/>
          <cell r="AS794"/>
          <cell r="AT794"/>
          <cell r="AU794"/>
          <cell r="AV794"/>
          <cell r="AW794"/>
          <cell r="AX794"/>
          <cell r="AY794"/>
          <cell r="AZ794"/>
          <cell r="BA794"/>
          <cell r="BB794" t="str">
            <v>ยึดทรัพย์ (คำสั่ง 4/11/2564)</v>
          </cell>
          <cell r="BC794" t="str">
            <v>มลฤดี</v>
          </cell>
          <cell r="BD794" t="str">
            <v>คำสั่ง 4/11/2564</v>
          </cell>
          <cell r="BE794"/>
          <cell r="BF794"/>
          <cell r="BG794"/>
          <cell r="BH794">
            <v>883262012023</v>
          </cell>
          <cell r="BI794" t="str">
            <v>นางสาวรสสุคนธ์   ป้อน้อย</v>
          </cell>
          <cell r="BJ794"/>
          <cell r="BK794"/>
          <cell r="BL794"/>
          <cell r="BM794"/>
          <cell r="BN794" t="str">
            <v>1.นางสาวรสสุคนธ์  ป้อน้อย
2.นายภาคภูมิ ตั๋นพิงค์
3.นางสาวชญาภา ศิริวรรณ์
4.นายเกรียงไกร บุญจี</v>
          </cell>
          <cell r="BO794" t="str">
            <v>จำเลยที่ 1
จำเลยที่ 2
จำเลยที่ 3
คู่สมรสจำเลยที่ 3</v>
          </cell>
          <cell r="BP794" t="str">
            <v>3 5017 00241 55 9
3 5009 01040 00 2
3 5018 00021 39 9
2 5018 00062 68 2</v>
          </cell>
          <cell r="BQ794" t="str">
            <v xml:space="preserve">-พบว่ามีกรรมสิทธิ์ในที่ดินเลขโฉนด 7397 ต.โปงทุ่ง อ.ดอยเต่า จ.เชียงใหม่(ปลอดจำนอง)
'-ไม่พบว่ามีกรรมสิทธิ์ในที่ดิน อ.เมือง จ.เชียงราย
'-ไม่พบว่ามีกรรมสิทธิ์ในที่ดิน อ.ไชยปราการ จ.เชียงใหม่
'-ไม่พบว่ามีกรรมสิทธิ์ในที่ดิน อ.อมก๋อย จ.เชียงใหม่
'-ไม่พบว่ามีกรรมสิทธิ์ในที่ดิน อ.อมก๋อย จ.เชียงใหม่
</v>
          </cell>
          <cell r="BR794" t="str">
            <v>พบทรัพย์</v>
          </cell>
          <cell r="BS794"/>
          <cell r="BT794"/>
          <cell r="BU794"/>
          <cell r="BV794"/>
          <cell r="BW794"/>
          <cell r="BX794"/>
          <cell r="BY794"/>
          <cell r="BZ794"/>
          <cell r="CA794"/>
          <cell r="CB794"/>
          <cell r="CC794"/>
          <cell r="CD794"/>
          <cell r="CE794"/>
          <cell r="CF794"/>
          <cell r="CG794"/>
          <cell r="CH794"/>
          <cell r="CI794"/>
          <cell r="CJ794"/>
          <cell r="CK794"/>
          <cell r="CL794"/>
          <cell r="CM794"/>
          <cell r="CN794"/>
          <cell r="CO794"/>
          <cell r="CP794"/>
          <cell r="CQ794"/>
          <cell r="CR794"/>
          <cell r="CS794"/>
          <cell r="CT794"/>
          <cell r="CU794"/>
          <cell r="CV794"/>
          <cell r="CW794"/>
          <cell r="CX794"/>
          <cell r="CY794"/>
          <cell r="CZ794"/>
        </row>
        <row r="795">
          <cell r="B795">
            <v>790</v>
          </cell>
          <cell r="C795">
            <v>30</v>
          </cell>
          <cell r="D795">
            <v>12</v>
          </cell>
          <cell r="E795">
            <v>2563</v>
          </cell>
          <cell r="F795">
            <v>800036835976</v>
          </cell>
          <cell r="G795" t="str">
            <v>นาง</v>
          </cell>
          <cell r="H795" t="str">
            <v>คำเอี้ยง</v>
          </cell>
          <cell r="I795" t="str">
            <v>จินาตอง</v>
          </cell>
          <cell r="J795">
            <v>3501700122045</v>
          </cell>
          <cell r="K795" t="str">
            <v>ดอยเต่า</v>
          </cell>
          <cell r="L795" t="str">
            <v>เชียงใหม่ 2</v>
          </cell>
          <cell r="M795">
            <v>8</v>
          </cell>
          <cell r="N795" t="str">
            <v>สินเชื่อพัฒนาองค์กรชุมชน(รายบุคคล)</v>
          </cell>
          <cell r="O795" t="str">
            <v>1.บุคคลค้ำประกัน</v>
          </cell>
          <cell r="P795">
            <v>154868.95000000001</v>
          </cell>
          <cell r="Q795">
            <v>34697.730000000003</v>
          </cell>
          <cell r="R795" t="str">
            <v>จังหวัดฮอด</v>
          </cell>
          <cell r="S795" t="str">
            <v>ผบE310</v>
          </cell>
          <cell r="T795">
            <v>2563</v>
          </cell>
          <cell r="U795"/>
          <cell r="V795"/>
          <cell r="W795"/>
          <cell r="X795"/>
          <cell r="Y795"/>
          <cell r="Z795"/>
          <cell r="AA795"/>
          <cell r="AB795"/>
          <cell r="AC795"/>
          <cell r="AD795"/>
          <cell r="AE795"/>
          <cell r="AF795"/>
          <cell r="AG795"/>
          <cell r="AH795"/>
          <cell r="AI795"/>
          <cell r="AJ795"/>
          <cell r="AK795"/>
          <cell r="AL795"/>
          <cell r="AM795"/>
          <cell r="AN795"/>
          <cell r="AO795"/>
          <cell r="AP795"/>
          <cell r="AQ795"/>
          <cell r="AR795"/>
          <cell r="AS795"/>
          <cell r="AT795"/>
          <cell r="AU795"/>
          <cell r="AV795"/>
          <cell r="AW795"/>
          <cell r="AX795"/>
          <cell r="AY795"/>
          <cell r="AZ795"/>
          <cell r="BA795"/>
          <cell r="BB795"/>
          <cell r="BC795" t="str">
            <v>เกศินี</v>
          </cell>
          <cell r="BD795"/>
          <cell r="BE795"/>
          <cell r="BF795"/>
          <cell r="BG795"/>
          <cell r="BH795">
            <v>883263010034</v>
          </cell>
          <cell r="BI795" t="str">
            <v>นางคำเอี้ยง   จินาตอง</v>
          </cell>
          <cell r="BJ795">
            <v>242690</v>
          </cell>
          <cell r="BK795"/>
          <cell r="BL795"/>
          <cell r="BM795"/>
          <cell r="BN795" t="str">
            <v>1.นางเอื้องคำ  จินาตอง
2.นายบันคำ  จินาตอง
3.นางสาวชลกานต์  สุยะเรือง
4.นายอาทิตย์  จันทาพูน
5.นางสาวจุฑารัตน์  ขุนนา
6.นายบรรพชา  ขุนนา</v>
          </cell>
          <cell r="BO795" t="str">
            <v>จำเลยที่ 1
คู่สมรสจำเลยที่ 1
จำเลยที่ 2
คู่สมรสจำเลยที่ 2
จำเลยที่ 3
คู่สมรสจำเลยที่ 3</v>
          </cell>
          <cell r="BP795" t="str">
            <v>3501700122045
3501700107313
1509900124280
1501700057131
1501700060361
1509900376661</v>
          </cell>
          <cell r="BQ795" t="str">
            <v>-พบว่ามีกรรมสิทธิ์ในที่ดินเลขที่ 10095 ต.มืดกา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9904 ต.สามเงา อ.สามเงา จ.ลำปาง
'-ไม่พบว่ามีกรรมสิทธิ์ในที่ดิน อ.ดอยเต่า จ.เชียงใหม่
'-ไม่พบว่ามีกรรมสิทธิ์ในที่ดิน อ.สามเงา จ.ตาก
'-ไม่พบว่ามีกรรมสิทธิ์ในที่ดิน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อ.แม่แตง จ.เชียงใหม่</v>
          </cell>
          <cell r="BR795" t="str">
            <v>พบ</v>
          </cell>
          <cell r="BS795" t="str">
            <v>พบ</v>
          </cell>
          <cell r="BT795">
            <v>6</v>
          </cell>
          <cell r="BU795">
            <v>6</v>
          </cell>
          <cell r="BV795"/>
          <cell r="BW795"/>
          <cell r="BX795"/>
          <cell r="BY795"/>
          <cell r="BZ795"/>
          <cell r="CA795"/>
          <cell r="CB795"/>
          <cell r="CC795"/>
          <cell r="CD795"/>
          <cell r="CE795"/>
          <cell r="CF795"/>
          <cell r="CG795"/>
          <cell r="CH795"/>
          <cell r="CI795"/>
          <cell r="CJ795"/>
          <cell r="CK795"/>
          <cell r="CL795"/>
          <cell r="CM795"/>
          <cell r="CN795"/>
          <cell r="CO795"/>
          <cell r="CP795"/>
          <cell r="CQ795"/>
          <cell r="CR795"/>
          <cell r="CS795"/>
          <cell r="CT795"/>
          <cell r="CU795"/>
          <cell r="CV795"/>
          <cell r="CW795"/>
          <cell r="CX795"/>
          <cell r="CY795"/>
          <cell r="CZ795"/>
        </row>
        <row r="796">
          <cell r="B796">
            <v>791</v>
          </cell>
          <cell r="C796">
            <v>30</v>
          </cell>
          <cell r="D796">
            <v>12</v>
          </cell>
          <cell r="E796">
            <v>2563</v>
          </cell>
          <cell r="F796">
            <v>800060608398</v>
          </cell>
          <cell r="G796" t="str">
            <v>นางสาว</v>
          </cell>
          <cell r="H796" t="str">
            <v>มาลี</v>
          </cell>
          <cell r="I796" t="str">
            <v>วงค์ไชยยา</v>
          </cell>
          <cell r="J796">
            <v>3501900627922</v>
          </cell>
          <cell r="K796" t="str">
            <v>สารภี</v>
          </cell>
          <cell r="L796" t="str">
            <v>เชียงใหม่ 2</v>
          </cell>
          <cell r="M796">
            <v>8</v>
          </cell>
          <cell r="N796" t="str">
            <v>สินเชื่อธนาคารประชาชน</v>
          </cell>
          <cell r="O796" t="str">
            <v>1.บุคคลค้ำประกัน</v>
          </cell>
          <cell r="P796">
            <v>48607</v>
          </cell>
          <cell r="Q796">
            <v>7427.83</v>
          </cell>
          <cell r="R796" t="str">
            <v>แขวงเชียงใหม่</v>
          </cell>
          <cell r="S796" t="str">
            <v>ผบ.E501</v>
          </cell>
          <cell r="T796">
            <v>2563</v>
          </cell>
          <cell r="U796" t="str">
            <v>ผบE671</v>
          </cell>
          <cell r="V796">
            <v>2563</v>
          </cell>
          <cell r="W796"/>
          <cell r="X796"/>
          <cell r="Y796"/>
          <cell r="Z796"/>
          <cell r="AA796"/>
          <cell r="AB796"/>
          <cell r="AC796"/>
          <cell r="AD796"/>
          <cell r="AE796"/>
          <cell r="AF796"/>
          <cell r="AG796"/>
          <cell r="AH796"/>
          <cell r="AI796"/>
          <cell r="AJ796"/>
          <cell r="AK796"/>
          <cell r="AL796"/>
          <cell r="AM796"/>
          <cell r="AN796"/>
          <cell r="AO796"/>
          <cell r="AP796"/>
          <cell r="AQ796"/>
          <cell r="AR796"/>
          <cell r="AS796"/>
          <cell r="AT796"/>
          <cell r="AU796"/>
          <cell r="AV796"/>
          <cell r="AW796"/>
          <cell r="AX796"/>
          <cell r="AY796"/>
          <cell r="AZ796"/>
          <cell r="BA796"/>
          <cell r="BB796"/>
          <cell r="BC796" t="str">
            <v>เกศินี</v>
          </cell>
          <cell r="BD796"/>
          <cell r="BE796"/>
          <cell r="BF796"/>
          <cell r="BG796"/>
          <cell r="BH796">
            <v>883263010095</v>
          </cell>
          <cell r="BI796" t="str">
            <v>นางสาวมาลี   วงค์ไชยยา</v>
          </cell>
          <cell r="BJ796" t="str">
            <v>16/6//2564</v>
          </cell>
          <cell r="BK796"/>
          <cell r="BL796"/>
          <cell r="BM796"/>
          <cell r="BN796" t="str">
            <v>1.นางสาวมาลี  วงค์ไชยยา
2.นางหทัยกาญจน์  จรุงคงเดช
3.นายภูวดล  จรุงคงเดช
4.นางสาวกิ่งกาญจน์  กองกิจ</v>
          </cell>
          <cell r="BO796" t="str">
            <v>จำเลยที่ 1
จำเลยที่ 2
คู่สมรสจำเลยที่ 2
จำเลยที่ 3</v>
          </cell>
          <cell r="BP796" t="str">
            <v>3501900627922
3501900621657
3101501127971
3501900621631</v>
          </cell>
          <cell r="BQ796" t="str">
            <v>-ไม่พบมีกรรมสิทธิ์ในที่ดิน อ.สันป่าตอง จ.เชียงใหม่
-ไม่พบมีกรรมสิทธิ์ในที่ดิน อ.สันป่าตอง จ.เชียงใหม่
-ไม่พบมีกรรมสิทธิ์ในที่ดิน เขตราชเทวี  กรุงเทพมหานคร
-ไม่พบมีกรรมสิทธิ์ในที่ดิน อ.สันป่าตอง จ.เชียงใหม่
-ไม่พบมีกรรมสิทธิ์ในที่ดิน เขตราชเทวี  กรุงเทพมหานคร
-พบ กรรมสิทธิ์ในที่ดิน เลขโฉนด 87055  ต.ท่าข้าม อ.บางขุนเทียน จ.กรุงเทพมหานคร
-ไม่พบมีกรรมสิทธิ์ในที่ดิน อ.สันป่าตอง จ.เชียงใหม่
-ไม่พบมีกรรมสิทธิ์ในที่ดิน อ.สันกำแพง จ.เชียงใหม่</v>
          </cell>
          <cell r="BR796" t="str">
            <v>พบ</v>
          </cell>
          <cell r="BS796" t="str">
            <v>พบ
ไม่พบ
พบ
ไม่พพบ
พบ
ไม่พบ</v>
          </cell>
          <cell r="BT796">
            <v>4</v>
          </cell>
          <cell r="BU796">
            <v>4</v>
          </cell>
          <cell r="BV796"/>
          <cell r="BW796"/>
          <cell r="BX796"/>
          <cell r="BY796"/>
          <cell r="BZ796"/>
          <cell r="CA796"/>
          <cell r="CB796"/>
          <cell r="CC796"/>
          <cell r="CD796"/>
          <cell r="CE796"/>
          <cell r="CF796"/>
          <cell r="CG796"/>
          <cell r="CH796"/>
          <cell r="CI796"/>
          <cell r="CJ796"/>
          <cell r="CK796"/>
          <cell r="CL796"/>
          <cell r="CM796"/>
          <cell r="CN796"/>
          <cell r="CO796"/>
          <cell r="CP796"/>
          <cell r="CQ796"/>
          <cell r="CR796"/>
          <cell r="CS796"/>
          <cell r="CT796"/>
          <cell r="CU796"/>
          <cell r="CV796"/>
          <cell r="CW796"/>
          <cell r="CX796"/>
          <cell r="CY796"/>
          <cell r="CZ796"/>
        </row>
        <row r="797">
          <cell r="B797">
            <v>792</v>
          </cell>
          <cell r="C797">
            <v>30</v>
          </cell>
          <cell r="D797">
            <v>12</v>
          </cell>
          <cell r="E797">
            <v>2563</v>
          </cell>
          <cell r="F797">
            <v>800060608356</v>
          </cell>
          <cell r="G797" t="str">
            <v>นาง</v>
          </cell>
          <cell r="H797" t="str">
            <v>หทัยกาญจน์</v>
          </cell>
          <cell r="I797" t="str">
            <v>จรุงคงเดช</v>
          </cell>
          <cell r="J797">
            <v>3501900621657</v>
          </cell>
          <cell r="K797" t="str">
            <v>สารภี</v>
          </cell>
          <cell r="L797" t="str">
            <v>เชียงใหม่ 2</v>
          </cell>
          <cell r="M797">
            <v>8</v>
          </cell>
          <cell r="N797" t="str">
            <v>สินเชื่อธนาคารประชาชน</v>
          </cell>
          <cell r="O797" t="str">
            <v>1.บุคคลค้ำประกัน</v>
          </cell>
          <cell r="P797">
            <v>48215.79</v>
          </cell>
          <cell r="Q797">
            <v>7316.44</v>
          </cell>
          <cell r="R797" t="str">
            <v>แขวงเชียงใหม่</v>
          </cell>
          <cell r="S797" t="str">
            <v>ผบ.E508</v>
          </cell>
          <cell r="T797">
            <v>2563</v>
          </cell>
          <cell r="U797" t="str">
            <v>ผบE686</v>
          </cell>
          <cell r="V797">
            <v>2563</v>
          </cell>
          <cell r="W797"/>
          <cell r="X797"/>
          <cell r="Y797"/>
          <cell r="Z797"/>
          <cell r="AA797"/>
          <cell r="AB797"/>
          <cell r="AC797"/>
          <cell r="AD797"/>
          <cell r="AE797"/>
          <cell r="AF797"/>
          <cell r="AG797"/>
          <cell r="AH797"/>
          <cell r="AI797"/>
          <cell r="AJ797"/>
          <cell r="AK797"/>
          <cell r="AL797"/>
          <cell r="AM797"/>
          <cell r="AN797"/>
          <cell r="AO797"/>
          <cell r="AP797"/>
          <cell r="AQ797"/>
          <cell r="AR797"/>
          <cell r="AS797"/>
          <cell r="AT797"/>
          <cell r="AU797"/>
          <cell r="AV797"/>
          <cell r="AW797"/>
          <cell r="AX797"/>
          <cell r="AY797"/>
          <cell r="AZ797"/>
          <cell r="BA797"/>
          <cell r="BB797"/>
          <cell r="BC797" t="str">
            <v>วรกมล</v>
          </cell>
          <cell r="BD797"/>
          <cell r="BE797"/>
          <cell r="BF797"/>
          <cell r="BG797"/>
          <cell r="BH797">
            <v>883263010060</v>
          </cell>
          <cell r="BI797" t="str">
            <v>นางหทัยกาญจน์   จรุงคงเดช</v>
          </cell>
          <cell r="BJ797"/>
          <cell r="BK797"/>
          <cell r="BL797"/>
          <cell r="BM797"/>
          <cell r="BN797" t="str">
            <v>1.นางหทัยกาญจน์ จรุงคงเดช
2.นายภูวดล จรุงคงเดช
3.นางสาวมาลี วงค์ไชยยา
4.นางสาวกิ่งกาญจน์ กองกิจ</v>
          </cell>
          <cell r="BO797" t="str">
            <v xml:space="preserve">จำเลยที่ 1
คู่สมรสจำเลยที่ 1
จำเลยที่ 2
จำเลยที่ 3
</v>
          </cell>
          <cell r="BP797" t="str">
            <v>3-5019-00621-65-7
3-1015-01127-97-1
3-5019-00627-92-2
3-5019-00621-63-1</v>
          </cell>
          <cell r="BQ797" t="str">
            <v>-ไม่พบว่ามีกรรมสิทธิ์ในที่ดิน เขตราชเทวี จ.กรุงเทพมหานคร
-ไม่พบว่ามีกรรมสิทธิ์ในที่ดิน อ.สารภี จ.เชียงใหม่
-ไม่พบว่ามีกรรมสิทธิ์ในที่ดิน เขตราชเทวี จ.กรุงเทพมหานคร
-พบว่ามีกรรมสิทธิ์ในที่ดิน โฉนดที่ดินเลขที่ 87055 ต.ท่าข้าม อ.บางขุนเทียน จ.กรุงเทพมหานคร (ติดจำนองกับธนาคารไทยพาณิชย์ จำกัด (มหาชน)
-ไม่พบว่ามีกรรมสิทธิ์ในที่ดิน อ.สารภี จ.เชียงใหม่
-ไม่พบว่ามีกรรมสิทธิ์ในที่ดิน อ.สันกำแพง จ.เชียงใหม่</v>
          </cell>
          <cell r="BR797" t="str">
            <v>พบทรัพย์</v>
          </cell>
          <cell r="BS797"/>
          <cell r="BT797">
            <v>2</v>
          </cell>
          <cell r="BU797"/>
          <cell r="BV797"/>
          <cell r="BW797"/>
          <cell r="BX797"/>
          <cell r="BY797"/>
          <cell r="BZ797"/>
          <cell r="CA797"/>
          <cell r="CB797"/>
          <cell r="CC797"/>
          <cell r="CD797"/>
          <cell r="CE797"/>
          <cell r="CF797"/>
          <cell r="CG797"/>
          <cell r="CH797"/>
          <cell r="CI797"/>
          <cell r="CJ797"/>
          <cell r="CK797"/>
          <cell r="CL797"/>
          <cell r="CM797"/>
          <cell r="CN797"/>
          <cell r="CO797"/>
          <cell r="CP797"/>
          <cell r="CQ797"/>
          <cell r="CR797"/>
          <cell r="CS797"/>
          <cell r="CT797"/>
          <cell r="CU797"/>
          <cell r="CV797"/>
          <cell r="CW797"/>
          <cell r="CX797"/>
          <cell r="CY797"/>
          <cell r="CZ797"/>
        </row>
        <row r="798">
          <cell r="B798">
            <v>793</v>
          </cell>
          <cell r="C798">
            <v>18</v>
          </cell>
          <cell r="D798">
            <v>9</v>
          </cell>
          <cell r="E798">
            <v>2563</v>
          </cell>
          <cell r="F798">
            <v>800031882817</v>
          </cell>
          <cell r="G798" t="str">
            <v>นางสาว</v>
          </cell>
          <cell r="H798" t="str">
            <v>นงค์ลักษณ์</v>
          </cell>
          <cell r="I798" t="str">
            <v>วงกอง</v>
          </cell>
          <cell r="J798">
            <v>3501200562755</v>
          </cell>
          <cell r="K798" t="str">
            <v>บิ๊กซี หางดง</v>
          </cell>
          <cell r="L798" t="str">
            <v>เชียงใหม่ 2</v>
          </cell>
          <cell r="M798">
            <v>8</v>
          </cell>
          <cell r="N798" t="str">
            <v>สินเชื่อสวัสดิการ</v>
          </cell>
          <cell r="O798" t="str">
            <v>1.บุคคลค้ำประกัน</v>
          </cell>
          <cell r="P798">
            <v>888111.25</v>
          </cell>
          <cell r="Q798">
            <v>300302.24</v>
          </cell>
          <cell r="R798" t="str">
            <v>จังหวัดเชียงใหม่</v>
          </cell>
          <cell r="S798" t="str">
            <v>ผบ.1025</v>
          </cell>
          <cell r="T798">
            <v>2563</v>
          </cell>
          <cell r="U798" t="str">
            <v>ผบ.1954</v>
          </cell>
          <cell r="V798">
            <v>2563</v>
          </cell>
          <cell r="W798"/>
          <cell r="X798"/>
          <cell r="Y798"/>
          <cell r="Z798">
            <v>11</v>
          </cell>
          <cell r="AA798">
            <v>8</v>
          </cell>
          <cell r="AB798">
            <v>2563</v>
          </cell>
          <cell r="AC798"/>
          <cell r="AD798"/>
          <cell r="AE798"/>
          <cell r="AF798"/>
          <cell r="AG798"/>
          <cell r="AH798"/>
          <cell r="AI798"/>
          <cell r="AJ798"/>
          <cell r="AK798"/>
          <cell r="AL798"/>
          <cell r="AM798"/>
          <cell r="AN798"/>
          <cell r="AO798"/>
          <cell r="AP798"/>
          <cell r="AQ798"/>
          <cell r="AR798"/>
          <cell r="AS798"/>
          <cell r="AT798"/>
          <cell r="AU798"/>
          <cell r="AV798"/>
          <cell r="AW798"/>
          <cell r="AX798"/>
          <cell r="AY798"/>
          <cell r="AZ798"/>
          <cell r="BA798"/>
          <cell r="BB798"/>
          <cell r="BC798" t="str">
            <v>วิบูลย์</v>
          </cell>
          <cell r="BD798"/>
          <cell r="BE798"/>
          <cell r="BF798"/>
          <cell r="BG798"/>
          <cell r="BH798">
            <v>823761010149</v>
          </cell>
          <cell r="BI798" t="str">
            <v>นางสาวนงค์ลักษณ์   วงกอง</v>
          </cell>
          <cell r="BJ798"/>
          <cell r="BK798"/>
          <cell r="BL798"/>
          <cell r="BM798"/>
          <cell r="BN798" t="str">
            <v xml:space="preserve">นางสาวนงค์ลักษณ์ วงกอง
นาย วรุฒ วงกอง
นาย ภาสกร ยารังษี
นางศิริลักษณ์ ยารังษี
</v>
          </cell>
          <cell r="BO798" t="str">
            <v xml:space="preserve">ผู้กู้
คู่สมรส ผู้กู้
ผู้ค้ำที่ 1
คู่สมรส ผู้ค้ำที่ 1
</v>
          </cell>
          <cell r="BP798" t="str">
            <v xml:space="preserve">3501200562755
3400300113740
3501200962087
3250500450253
</v>
          </cell>
          <cell r="BQ798" t="str">
            <v xml:space="preserve">-พบ กรรมสิทธิ์ในที่ดิน เลขโฉนด 4390  ต.พระยืน อ.พระยืน จ.ขอนแก่น
-ไม่พบมีกรรมสิทธิ์ในที่ดิน อ.สันป่าตอง จ.เชียงใหม่
-พบ กรรมสิทธิ์ในที่ดิน เลขโฉนด 78879  ต.น้ำบ่อหลวง อ.สันป่าตอง จ.หวัดเชียงใหม่(อายัด)
</v>
          </cell>
          <cell r="BR798" t="str">
            <v>พบ</v>
          </cell>
          <cell r="BS798"/>
          <cell r="BT798"/>
          <cell r="BU798"/>
          <cell r="BV798"/>
          <cell r="BW798"/>
          <cell r="BX798"/>
          <cell r="BY798"/>
          <cell r="BZ798"/>
          <cell r="CA798"/>
          <cell r="CB798"/>
          <cell r="CC798"/>
          <cell r="CD798"/>
          <cell r="CE798"/>
          <cell r="CF798"/>
          <cell r="CG798"/>
          <cell r="CH798"/>
          <cell r="CI798"/>
          <cell r="CJ798"/>
          <cell r="CK798"/>
          <cell r="CL798"/>
          <cell r="CM798"/>
          <cell r="CN798"/>
          <cell r="CO798"/>
          <cell r="CP798"/>
          <cell r="CQ798"/>
          <cell r="CR798"/>
          <cell r="CS798"/>
          <cell r="CT798"/>
          <cell r="CU798"/>
          <cell r="CV798"/>
          <cell r="CW798"/>
          <cell r="CX798"/>
          <cell r="CY798"/>
          <cell r="CZ798"/>
        </row>
        <row r="799">
          <cell r="B799">
            <v>794</v>
          </cell>
          <cell r="C799">
            <v>18</v>
          </cell>
          <cell r="D799">
            <v>9</v>
          </cell>
          <cell r="E799">
            <v>2563</v>
          </cell>
          <cell r="F799" t="str">
            <v>800075134190
800075134208
800075134216</v>
          </cell>
          <cell r="G799" t="str">
            <v>นาง</v>
          </cell>
          <cell r="H799" t="str">
            <v>กรวิภา</v>
          </cell>
          <cell r="I799" t="str">
            <v>รินจันทร์</v>
          </cell>
          <cell r="J799"/>
          <cell r="K799" t="str">
            <v>บ่อสร้าง</v>
          </cell>
          <cell r="L799" t="str">
            <v>เชียงใหม่ 3</v>
          </cell>
          <cell r="M799">
            <v>8</v>
          </cell>
          <cell r="N799" t="str">
            <v>สินเชื่อเคหะ
สินเชื่อ
สินเขื่อMRTA</v>
          </cell>
          <cell r="O799"/>
          <cell r="P799"/>
          <cell r="Q799"/>
          <cell r="R799" t="str">
            <v>จังหวัดลำปาง</v>
          </cell>
          <cell r="S799" t="str">
            <v>ผบ.1930</v>
          </cell>
          <cell r="T799">
            <v>2562</v>
          </cell>
          <cell r="U799" t="str">
            <v>ผบ.568</v>
          </cell>
          <cell r="V799">
            <v>2563</v>
          </cell>
          <cell r="W799"/>
          <cell r="X799"/>
          <cell r="Y799"/>
          <cell r="Z799"/>
          <cell r="AA799"/>
          <cell r="AB799"/>
          <cell r="AC799"/>
          <cell r="AD799"/>
          <cell r="AE799"/>
          <cell r="AF799"/>
          <cell r="AG799"/>
          <cell r="AH799"/>
          <cell r="AI799"/>
          <cell r="AJ799"/>
          <cell r="AK799"/>
          <cell r="AL799"/>
          <cell r="AM799"/>
          <cell r="AN799"/>
          <cell r="AO799"/>
          <cell r="AP799"/>
          <cell r="AQ799"/>
          <cell r="AR799"/>
          <cell r="AS799"/>
          <cell r="AT799"/>
          <cell r="AU799"/>
          <cell r="AV799"/>
          <cell r="AW799"/>
          <cell r="AX799"/>
          <cell r="AY799"/>
          <cell r="AZ799"/>
          <cell r="BA799"/>
          <cell r="BB799" t="str">
            <v>รายงานผลสืบวันที่ 10/5/2566</v>
          </cell>
          <cell r="BC799" t="str">
            <v>สารุทธ์</v>
          </cell>
          <cell r="BD799"/>
          <cell r="BE799"/>
          <cell r="BF799"/>
          <cell r="BG799"/>
          <cell r="BH799">
            <v>883262011276</v>
          </cell>
          <cell r="BI799" t="str">
            <v>นางกรวิภา   รินจันทร์</v>
          </cell>
          <cell r="BJ799"/>
          <cell r="BK799"/>
          <cell r="BL799"/>
          <cell r="BM799"/>
          <cell r="BN799" t="str">
            <v>1.นางกรวิกา  รินจันทร์
2.นายเรืองฤทธิ์  รินจันทร์</v>
          </cell>
          <cell r="BO799" t="str">
            <v>จำเลย
คู่สมรสจำเลย</v>
          </cell>
          <cell r="BP799" t="str">
            <v>3-5007-00632-51-4
3-5013-00556-04-8</v>
          </cell>
          <cell r="BQ799" t="str">
            <v>-ไม่พบมีกรรมสิทธิ์ในที่ดิน อ.สันกำแพง จ.เชียงใหม่
-ไม่พบมีกรรมสิทธิ์ในที่ดิน อ.เมืองลำปาง จ.ลำปาง
-พบว่ามีกรรมสิทธิ์ในที่ดินโฉนดเลขที่ 161352 ต.บ่อแฮ้ว อ.เมืองลำปาง จ.ลำปาง (สินส่วนตัว)</v>
          </cell>
          <cell r="BR799" t="str">
            <v>พบ</v>
          </cell>
          <cell r="BS799"/>
          <cell r="BT799">
            <v>2</v>
          </cell>
          <cell r="BU799"/>
          <cell r="BV799"/>
          <cell r="BW799"/>
          <cell r="BX799"/>
          <cell r="BY799"/>
          <cell r="BZ799"/>
          <cell r="CA799"/>
          <cell r="CB799"/>
          <cell r="CC799"/>
          <cell r="CD799"/>
          <cell r="CE799"/>
          <cell r="CF799"/>
          <cell r="CG799"/>
          <cell r="CH799"/>
          <cell r="CI799"/>
          <cell r="CJ799"/>
          <cell r="CK799"/>
          <cell r="CL799"/>
          <cell r="CM799"/>
          <cell r="CN799"/>
          <cell r="CO799"/>
          <cell r="CP799"/>
          <cell r="CQ799"/>
          <cell r="CR799"/>
          <cell r="CS799"/>
          <cell r="CT799"/>
          <cell r="CU799"/>
          <cell r="CV799"/>
          <cell r="CW799"/>
          <cell r="CX799"/>
          <cell r="CY799"/>
          <cell r="CZ799"/>
        </row>
        <row r="800">
          <cell r="B800">
            <v>795</v>
          </cell>
          <cell r="C800">
            <v>18</v>
          </cell>
          <cell r="D800">
            <v>9</v>
          </cell>
          <cell r="E800">
            <v>2563</v>
          </cell>
          <cell r="F800">
            <v>800034199607</v>
          </cell>
          <cell r="G800" t="str">
            <v>นาง</v>
          </cell>
          <cell r="H800" t="str">
            <v>ดาเรศ</v>
          </cell>
          <cell r="I800" t="str">
            <v>ปัญญาอาจ</v>
          </cell>
          <cell r="J800"/>
          <cell r="K800" t="str">
            <v>บ่อสร้าง</v>
          </cell>
          <cell r="L800" t="str">
            <v>เชียงใหม่ 3</v>
          </cell>
          <cell r="M800">
            <v>8</v>
          </cell>
          <cell r="N800" t="str">
            <v>สินเชื่อเคหะ</v>
          </cell>
          <cell r="O800"/>
          <cell r="P800"/>
          <cell r="Q800"/>
          <cell r="R800" t="str">
            <v>จังหวัดหลังสวน</v>
          </cell>
          <cell r="S800" t="str">
            <v>ผบ.716</v>
          </cell>
          <cell r="T800">
            <v>2562</v>
          </cell>
          <cell r="U800" t="str">
            <v>ผบ.8608</v>
          </cell>
          <cell r="V800">
            <v>2562</v>
          </cell>
          <cell r="W800"/>
          <cell r="X800"/>
          <cell r="Y800"/>
          <cell r="Z800"/>
          <cell r="AA800"/>
          <cell r="AB800"/>
          <cell r="AC800"/>
          <cell r="AD800"/>
          <cell r="AE800"/>
          <cell r="AF800"/>
          <cell r="AG800"/>
          <cell r="AH800"/>
          <cell r="AI800"/>
          <cell r="AJ800"/>
          <cell r="AK800"/>
          <cell r="AL800"/>
          <cell r="AM800"/>
          <cell r="AN800"/>
          <cell r="AO800"/>
          <cell r="AP800"/>
          <cell r="AQ800"/>
          <cell r="AR800"/>
          <cell r="AS800"/>
          <cell r="AT800"/>
          <cell r="AU800"/>
          <cell r="AV800"/>
          <cell r="AW800"/>
          <cell r="AX800"/>
          <cell r="AY800"/>
          <cell r="AZ800"/>
          <cell r="BA800"/>
          <cell r="BB800"/>
          <cell r="BC800" t="str">
            <v>สารุทธ์</v>
          </cell>
          <cell r="BD800"/>
          <cell r="BE800"/>
          <cell r="BF800"/>
          <cell r="BG800"/>
          <cell r="BH800">
            <v>883262011407</v>
          </cell>
          <cell r="BI800" t="str">
            <v>นางดาเรศ   ปัญญาอาจ</v>
          </cell>
          <cell r="BJ800"/>
          <cell r="BK800"/>
          <cell r="BL800"/>
          <cell r="BM800"/>
          <cell r="BN800"/>
          <cell r="BO800"/>
          <cell r="BP800"/>
          <cell r="BQ800"/>
          <cell r="BR800"/>
          <cell r="BS800"/>
          <cell r="BT800"/>
          <cell r="BU800"/>
          <cell r="BV800"/>
          <cell r="BW800"/>
          <cell r="BX800"/>
          <cell r="BY800"/>
          <cell r="BZ800"/>
          <cell r="CA800"/>
          <cell r="CB800"/>
          <cell r="CC800"/>
          <cell r="CD800"/>
          <cell r="CE800"/>
          <cell r="CF800"/>
          <cell r="CG800"/>
          <cell r="CH800"/>
          <cell r="CI800"/>
          <cell r="CJ800"/>
          <cell r="CK800"/>
          <cell r="CL800"/>
          <cell r="CM800"/>
          <cell r="CN800"/>
          <cell r="CO800"/>
          <cell r="CP800"/>
          <cell r="CQ800"/>
          <cell r="CR800"/>
          <cell r="CS800"/>
          <cell r="CT800"/>
          <cell r="CU800"/>
          <cell r="CV800"/>
          <cell r="CW800"/>
          <cell r="CX800"/>
          <cell r="CY800"/>
          <cell r="CZ800"/>
        </row>
        <row r="801">
          <cell r="B801">
            <v>796</v>
          </cell>
          <cell r="C801">
            <v>21</v>
          </cell>
          <cell r="D801">
            <v>9</v>
          </cell>
          <cell r="E801">
            <v>2563</v>
          </cell>
          <cell r="F801">
            <v>800004394279</v>
          </cell>
          <cell r="G801" t="str">
            <v>นางสาว</v>
          </cell>
          <cell r="H801" t="str">
            <v>พิมพา</v>
          </cell>
          <cell r="I801" t="str">
            <v>หลักฐาน</v>
          </cell>
          <cell r="J801"/>
          <cell r="K801" t="str">
            <v>ประตูช้างเผือก</v>
          </cell>
          <cell r="L801" t="str">
            <v>เชียงใหม่ 1</v>
          </cell>
          <cell r="M801">
            <v>8</v>
          </cell>
          <cell r="N801" t="str">
            <v>-</v>
          </cell>
          <cell r="O801"/>
          <cell r="P801"/>
          <cell r="Q801"/>
          <cell r="R801" t="str">
            <v>จังหวัดเชียงใหม่</v>
          </cell>
          <cell r="S801" t="str">
            <v>ผบ.3303</v>
          </cell>
          <cell r="T801">
            <v>2561</v>
          </cell>
          <cell r="U801" t="str">
            <v>ผบ.194</v>
          </cell>
          <cell r="V801">
            <v>2562</v>
          </cell>
          <cell r="W801"/>
          <cell r="X801"/>
          <cell r="Y801"/>
          <cell r="Z801">
            <v>30</v>
          </cell>
          <cell r="AA801">
            <v>1</v>
          </cell>
          <cell r="AB801">
            <v>2562</v>
          </cell>
          <cell r="AC801"/>
          <cell r="AD801"/>
          <cell r="AE801"/>
          <cell r="AF801"/>
          <cell r="AG801"/>
          <cell r="AH801"/>
          <cell r="AI801"/>
          <cell r="AJ801"/>
          <cell r="AK801"/>
          <cell r="AL801"/>
          <cell r="AM801"/>
          <cell r="AN801"/>
          <cell r="AO801"/>
          <cell r="AP801"/>
          <cell r="AQ801"/>
          <cell r="AR801"/>
          <cell r="AS801"/>
          <cell r="AT801"/>
          <cell r="AU801"/>
          <cell r="AV801"/>
          <cell r="AW801"/>
          <cell r="AX801"/>
          <cell r="AY801"/>
          <cell r="AZ801"/>
          <cell r="BA801"/>
          <cell r="BB801"/>
          <cell r="BC801"/>
          <cell r="BD801"/>
          <cell r="BE801"/>
          <cell r="BF801"/>
          <cell r="BG801"/>
          <cell r="BH801">
            <v>883161010030</v>
          </cell>
          <cell r="BI801" t="str">
            <v>นางสาวพิมพา   หลักฐาน</v>
          </cell>
          <cell r="BJ801"/>
          <cell r="BK801"/>
          <cell r="BL801"/>
          <cell r="BM801"/>
          <cell r="BN801"/>
          <cell r="BO801"/>
          <cell r="BP801"/>
          <cell r="BQ801"/>
          <cell r="BR801"/>
          <cell r="BS801"/>
          <cell r="BT801"/>
          <cell r="BU801"/>
          <cell r="BV801"/>
          <cell r="BW801"/>
          <cell r="BX801"/>
          <cell r="BY801"/>
          <cell r="BZ801"/>
          <cell r="CA801"/>
          <cell r="CB801"/>
          <cell r="CC801"/>
          <cell r="CD801"/>
          <cell r="CE801"/>
          <cell r="CF801"/>
          <cell r="CG801"/>
          <cell r="CH801"/>
          <cell r="CI801"/>
          <cell r="CJ801"/>
          <cell r="CK801"/>
          <cell r="CL801"/>
          <cell r="CM801"/>
          <cell r="CN801"/>
          <cell r="CO801"/>
          <cell r="CP801"/>
          <cell r="CQ801"/>
          <cell r="CR801"/>
          <cell r="CS801"/>
          <cell r="CT801"/>
          <cell r="CU801"/>
          <cell r="CV801"/>
          <cell r="CW801"/>
          <cell r="CX801"/>
          <cell r="CY801"/>
          <cell r="CZ801"/>
        </row>
        <row r="802">
          <cell r="B802">
            <v>797</v>
          </cell>
          <cell r="C802">
            <v>28</v>
          </cell>
          <cell r="D802">
            <v>9</v>
          </cell>
          <cell r="E802">
            <v>2563</v>
          </cell>
          <cell r="F802">
            <v>800004417310</v>
          </cell>
          <cell r="G802" t="str">
            <v>นางสาว</v>
          </cell>
          <cell r="H802" t="str">
            <v xml:space="preserve">สุทธิพร </v>
          </cell>
          <cell r="I802" t="str">
            <v>บวรวุฒิภัทรหรือมานารักษ์</v>
          </cell>
          <cell r="J802">
            <v>3501400720559</v>
          </cell>
          <cell r="K802" t="str">
            <v>เชียงใหม่</v>
          </cell>
          <cell r="L802" t="str">
            <v>เชียงใหม่ 1</v>
          </cell>
          <cell r="M802">
            <v>8</v>
          </cell>
          <cell r="N802" t="str">
            <v>พัฒนากลุ่มอาชีพ</v>
          </cell>
          <cell r="O802" t="str">
            <v>1.บุคคลค้ำประกัน</v>
          </cell>
          <cell r="P802">
            <v>1114927.8400000001</v>
          </cell>
          <cell r="Q802" t="str">
            <v>1.5+6.5</v>
          </cell>
          <cell r="R802" t="str">
            <v>จังหวัดเชียงใหม่</v>
          </cell>
          <cell r="S802" t="str">
            <v>ผบ.759</v>
          </cell>
          <cell r="T802">
            <v>2560</v>
          </cell>
          <cell r="U802" t="str">
            <v>ผบ.976</v>
          </cell>
          <cell r="V802">
            <v>2560</v>
          </cell>
          <cell r="W802"/>
          <cell r="X802"/>
          <cell r="Y802"/>
          <cell r="Z802">
            <v>30</v>
          </cell>
          <cell r="AA802">
            <v>5</v>
          </cell>
          <cell r="AB802">
            <v>2560</v>
          </cell>
          <cell r="AC802"/>
          <cell r="AD802"/>
          <cell r="AE802"/>
          <cell r="AF802"/>
          <cell r="AG802"/>
          <cell r="AH802"/>
          <cell r="AI802"/>
          <cell r="AJ802"/>
          <cell r="AK802"/>
          <cell r="AL802"/>
          <cell r="AM802"/>
          <cell r="AN802"/>
          <cell r="AO802"/>
          <cell r="AP802"/>
          <cell r="AQ802"/>
          <cell r="AR802"/>
          <cell r="AS802"/>
          <cell r="AT802"/>
          <cell r="AU802"/>
          <cell r="AV802"/>
          <cell r="AW802"/>
          <cell r="AX802"/>
          <cell r="AY802"/>
          <cell r="AZ802"/>
          <cell r="BA802"/>
          <cell r="BB802"/>
          <cell r="BC802" t="str">
            <v>มลฤดี</v>
          </cell>
          <cell r="BD802"/>
          <cell r="BE802"/>
          <cell r="BF802"/>
          <cell r="BG802"/>
          <cell r="BH802">
            <v>823560010348</v>
          </cell>
          <cell r="BI802" t="str">
            <v>นางสาวสุทธิพร    บวรวุฒิภัทรหรือมานารักษ์</v>
          </cell>
          <cell r="BJ802"/>
          <cell r="BK802"/>
          <cell r="BL802"/>
          <cell r="BM802"/>
          <cell r="BN802" t="str">
            <v xml:space="preserve">1.นางสุทธิพร บวรวุฒิภัทรหรือมานรักษ์
2.ส.อ.อภิชา บวรวุฒิภัทร
3.นางธมน สังข์สำราญ
4.นายสันติ สังข์สำราญ
5.นางสาวเกศรา ตาดทอง
6.นายเอกรินทร์ จันลา
</v>
          </cell>
          <cell r="BO802" t="str">
            <v>จำเลยที่ 1
คู่สมรสจำเลยที่ 1
จำเลยที่ 2
คู่สมรสจำเลยที่ 2
จำเลยที่ 3
คู่สมรสจำเลยที่ 3</v>
          </cell>
          <cell r="BP802" t="str">
            <v>3 5014 00720 55 9
1 5099 00573 26 2
3 5099 01364 43 4
3 5001 00224 87 3
3 5005 00339 48 1
1 5009 00064 22 0</v>
          </cell>
          <cell r="BQ802"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อ.แม่ฮ่องสอน จ.แม่ฮ่องสอน
-ไม่พบว่ามีกรรมสิทธิในที่ดิน อ.ดอยสะเก็ด จ.เชียงใหม่
-พบว่ามีกรรมสิทธิในที่ดิน เลขโฉนด 7243 เลขที่ดิน68 หน้าสำรวจ 954 ต.แม่สูน อ.ฝาง จ.เชียงใหม่</v>
          </cell>
          <cell r="BR802"/>
          <cell r="BS802"/>
          <cell r="BT802"/>
          <cell r="BU802"/>
          <cell r="BV802"/>
          <cell r="BW802"/>
          <cell r="BX802"/>
          <cell r="BY802" t="str">
            <v xml:space="preserve">1.นางสุทธิพร บวรวุฒิภัทรหรือมานรักษ์
2.ว่าที่ ร.ต อภิชา บวรวุฒิภัทร
3.นางธมน สังข์สำราญ
4.นายสันติ สังข์สำราญ
5.นางสาวเกศรา ตาดทอง
6.นายเอกรินทร์ จันลา
</v>
          </cell>
          <cell r="BZ802" t="str">
            <v>จำเลยที่ 1
คู่สมรสจำเลยที่ 1
จำเลยที่ 2
คู่สมรสจำเลยที่ 2
จำเลยที่ 3
คู่สมรสจำเลยที่ 3</v>
          </cell>
          <cell r="CA802" t="str">
            <v>3-5014-00720-55-9
1-5099-00573-26-2
3-5099-01364-43-4
3-5001-00224-87-3
3-5005-00339-48-1
1-5009-00064-22-0</v>
          </cell>
          <cell r="CB80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11694 ต.แม่ฮ้อยเงิน อ.ดอยสะเก็ด จ.เชียงใหม่ (ติดจำนอง)
-พบว่ามีกรรมสิทธิ์ในที่ดินโฉนดเลขที่ 11695 ต.แม่ฮ้อยเงิน อ.ดอยสะเก็ด จ.เชียงใหม่ (ติดจำนอง)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7243 ต.แม่สูน อ.ฝาง จ.เชียงใหม่ (สินส่วนตัว)</v>
          </cell>
          <cell r="CC802" t="str">
            <v>พบ</v>
          </cell>
          <cell r="CD802"/>
          <cell r="CE802"/>
          <cell r="CF802"/>
          <cell r="CG802"/>
          <cell r="CH802"/>
          <cell r="CI802"/>
          <cell r="CJ802"/>
          <cell r="CK802"/>
          <cell r="CL802"/>
          <cell r="CM802"/>
          <cell r="CN802"/>
          <cell r="CO802"/>
          <cell r="CP802"/>
          <cell r="CQ802"/>
          <cell r="CR802"/>
          <cell r="CS802"/>
          <cell r="CT802"/>
          <cell r="CU802"/>
          <cell r="CV802"/>
          <cell r="CW802"/>
          <cell r="CX802"/>
          <cell r="CY802"/>
          <cell r="CZ802"/>
        </row>
        <row r="803">
          <cell r="B803">
            <v>798</v>
          </cell>
          <cell r="C803">
            <v>20</v>
          </cell>
          <cell r="D803">
            <v>9</v>
          </cell>
          <cell r="E803">
            <v>2564</v>
          </cell>
          <cell r="F803">
            <v>800055910072</v>
          </cell>
          <cell r="G803" t="str">
            <v>นางสาว</v>
          </cell>
          <cell r="H803" t="str">
            <v>กรรณริษฐาหรือวรรณวิศา</v>
          </cell>
          <cell r="I803" t="str">
            <v>แก้วนา</v>
          </cell>
          <cell r="J803" t="str">
            <v>1-6599-00331-80-2</v>
          </cell>
          <cell r="K803" t="str">
            <v>เซ็นทรัลแอร์พอร์ตพลาซ่าเชียงใหม่</v>
          </cell>
          <cell r="L803" t="str">
            <v>เชียงใหม่ 1</v>
          </cell>
          <cell r="M803">
            <v>8</v>
          </cell>
          <cell r="N803" t="str">
            <v>สินเชื่อส่วนบุคคล</v>
          </cell>
          <cell r="O803" t="str">
            <v>1.บุคคลค้ำประกัน</v>
          </cell>
          <cell r="P803">
            <v>123859.84</v>
          </cell>
          <cell r="Q803">
            <v>16762.91</v>
          </cell>
          <cell r="R803" t="str">
            <v>แขวงเชียงใหม่</v>
          </cell>
          <cell r="S803" t="str">
            <v>ผบE4155</v>
          </cell>
          <cell r="T803">
            <v>2563</v>
          </cell>
          <cell r="U803" t="str">
            <v>ผบE693</v>
          </cell>
          <cell r="V803">
            <v>2564</v>
          </cell>
          <cell r="W803"/>
          <cell r="X803"/>
          <cell r="Y803"/>
          <cell r="Z803">
            <v>8</v>
          </cell>
          <cell r="AA803">
            <v>6</v>
          </cell>
          <cell r="AB803">
            <v>2564</v>
          </cell>
          <cell r="AC803"/>
          <cell r="AD803"/>
          <cell r="AE803"/>
          <cell r="AF803"/>
          <cell r="AG803"/>
          <cell r="AH803"/>
          <cell r="AI803"/>
          <cell r="AJ803"/>
          <cell r="AK803"/>
          <cell r="AL803"/>
          <cell r="AM803"/>
          <cell r="AN803"/>
          <cell r="AO803"/>
          <cell r="AP803"/>
          <cell r="AQ803"/>
          <cell r="AR803"/>
          <cell r="AS803"/>
          <cell r="AT803"/>
          <cell r="AU803"/>
          <cell r="AV803"/>
          <cell r="AW803"/>
          <cell r="AX803"/>
          <cell r="AY803"/>
          <cell r="AZ803"/>
          <cell r="BA803"/>
          <cell r="BB803"/>
          <cell r="BC803" t="str">
            <v>วรกมล</v>
          </cell>
          <cell r="BD803"/>
          <cell r="BE803"/>
          <cell r="BF803"/>
          <cell r="BG803"/>
          <cell r="BH803"/>
          <cell r="BI803" t="str">
            <v>นางสาวกรรณริษฐาหรือวรรณวิศา   แก้วนา</v>
          </cell>
          <cell r="BJ803"/>
          <cell r="BK803"/>
          <cell r="BL803"/>
          <cell r="BM803"/>
          <cell r="BN803" t="str">
            <v>1.นางสาวกรรณริษฐาหรือวรรณวิศา แก้วนา
2.นางสาวธัญสินี ชัยยะเจริญ
3.นางสาวศศิธร เสือมะกอก</v>
          </cell>
          <cell r="BO803" t="str">
            <v>จำเลยที่ 1
จำเลยที่ 2
จำเลยที่ 3</v>
          </cell>
          <cell r="BP803" t="str">
            <v>1-6599-00331-80-2
1-5099-00634-82-2
1-5101-00123-34-5</v>
          </cell>
          <cell r="BQ803" t="str">
            <v>-ไม่พบว่ามีกรรมสิมธิ์ในที่ดิน อ.ลี้ จ.ลำพูน
-ไม่พบว่ามีกรรมสิทธิ์ในที่ดิน อ.เมืองเชียงราย จ.เชียงราย
-พบว่ามีกรรมสิทธิ์ในที่ดิน โฉนดที่ดินเลขที่ 55088 ต.บ้านกลาง อ.สันป่าตอง จ.เชียงใหม่ (ติดจำนอง)
-พบว่ามีกรรมสิทธิ์ในที่ดิน โฉนดที่ดินเลขที่ 56689 ต.ท่าตุ้ม อ.ป่าซาง จ.ลำพูน (ติดจำนอง)</v>
          </cell>
          <cell r="BR803" t="str">
            <v>พบทรัพย์</v>
          </cell>
          <cell r="BS803"/>
          <cell r="BT803">
            <v>3</v>
          </cell>
          <cell r="BU803">
            <v>4</v>
          </cell>
          <cell r="BV803"/>
          <cell r="BW803"/>
          <cell r="BX803"/>
          <cell r="BY803"/>
          <cell r="BZ803"/>
          <cell r="CA803"/>
          <cell r="CB803"/>
          <cell r="CC803"/>
          <cell r="CD803"/>
          <cell r="CE803"/>
          <cell r="CF803"/>
          <cell r="CG803"/>
          <cell r="CH803"/>
          <cell r="CI803"/>
          <cell r="CJ803"/>
          <cell r="CK803"/>
          <cell r="CL803"/>
          <cell r="CM803"/>
          <cell r="CN803"/>
          <cell r="CO803"/>
          <cell r="CP803"/>
          <cell r="CQ803"/>
          <cell r="CR803"/>
          <cell r="CS803"/>
          <cell r="CT803"/>
          <cell r="CU803"/>
          <cell r="CV803"/>
          <cell r="CW803"/>
          <cell r="CX803"/>
          <cell r="CY803"/>
          <cell r="CZ803"/>
        </row>
        <row r="804">
          <cell r="B804">
            <v>799</v>
          </cell>
          <cell r="C804">
            <v>28</v>
          </cell>
          <cell r="D804">
            <v>9</v>
          </cell>
          <cell r="E804">
            <v>2563</v>
          </cell>
          <cell r="F804">
            <v>800020350925</v>
          </cell>
          <cell r="G804" t="str">
            <v>นาย</v>
          </cell>
          <cell r="H804" t="str">
            <v>วัชรพงศ์</v>
          </cell>
          <cell r="I804" t="str">
            <v>กิตติเจริญวิทย์</v>
          </cell>
          <cell r="J804">
            <v>3540300399341</v>
          </cell>
          <cell r="K804" t="str">
            <v>เชียงใหม่</v>
          </cell>
          <cell r="L804" t="str">
            <v>เชียงใหม่ 1</v>
          </cell>
          <cell r="M804">
            <v>8</v>
          </cell>
          <cell r="N804" t="str">
            <v>สวัสดิการ</v>
          </cell>
          <cell r="O804" t="str">
            <v>1.บุคคลค้ำประกัน</v>
          </cell>
          <cell r="P804">
            <v>1015226.38</v>
          </cell>
          <cell r="Q804">
            <v>14</v>
          </cell>
          <cell r="R804" t="str">
            <v>จังหวัดเชียงใหม่</v>
          </cell>
          <cell r="S804" t="str">
            <v>ผบ.1821</v>
          </cell>
          <cell r="T804">
            <v>2560</v>
          </cell>
          <cell r="U804" t="str">
            <v>ผบ.2485</v>
          </cell>
          <cell r="V804">
            <v>2560</v>
          </cell>
          <cell r="W804">
            <v>27</v>
          </cell>
          <cell r="X804">
            <v>11</v>
          </cell>
          <cell r="Y804">
            <v>2560</v>
          </cell>
          <cell r="Z804"/>
          <cell r="AA804"/>
          <cell r="AB804"/>
          <cell r="AC804"/>
          <cell r="AD804"/>
          <cell r="AE804"/>
          <cell r="AF804"/>
          <cell r="AG804"/>
          <cell r="AH804"/>
          <cell r="AI804"/>
          <cell r="AJ804"/>
          <cell r="AK804"/>
          <cell r="AL804"/>
          <cell r="AM804"/>
          <cell r="AN804"/>
          <cell r="AO804"/>
          <cell r="AP804"/>
          <cell r="AQ804"/>
          <cell r="AR804"/>
          <cell r="AS804"/>
          <cell r="AT804"/>
          <cell r="AU804"/>
          <cell r="AV804"/>
          <cell r="AW804" t="str">
            <v>มีประกาศขาย วันที่ 24/2/2565</v>
          </cell>
          <cell r="AX804"/>
          <cell r="AY804"/>
          <cell r="AZ804"/>
          <cell r="BA804"/>
          <cell r="BB804"/>
          <cell r="BC804" t="str">
            <v>มลฤดี</v>
          </cell>
          <cell r="BD804"/>
          <cell r="BE804"/>
          <cell r="BF804"/>
          <cell r="BG804"/>
          <cell r="BH804">
            <v>823560010771</v>
          </cell>
          <cell r="BI804" t="str">
            <v>นายวัชรพงศ์   กิตติเจริญวิทย์</v>
          </cell>
          <cell r="BJ804"/>
          <cell r="BK804"/>
          <cell r="BL804"/>
          <cell r="BM804"/>
          <cell r="BN804" t="str">
            <v xml:space="preserve">1.นายวัชรพงษ์ กิตติเจริญวิทย์
2.นางสาวกาญจนา อินธิศักดิ์
3.นางจันทร์ฉาย ไชยศิริ
</v>
          </cell>
          <cell r="BO804" t="str">
            <v xml:space="preserve">จำเลยที่ 1
คู่สมรสจำเลย ที่ 1
จำเลยที่ 2
</v>
          </cell>
          <cell r="BP804"/>
          <cell r="BQ804"/>
          <cell r="BR804"/>
          <cell r="BS804"/>
          <cell r="BT804"/>
          <cell r="BU804"/>
          <cell r="BV804"/>
          <cell r="BW804"/>
          <cell r="BX804"/>
          <cell r="BY804" t="str">
            <v xml:space="preserve">-พบว่ามีกรรมสิทธิในที่ดิน เลขโฉนด 75093 เลขที่ดิน 4016 หน้าสำรวจ 15296 ต.สันผักหวาน อ.หางดง จ.เชียงใหม่
-ไม่พบวามีกรรมสิทธิในที่ดิน อ.หางดง จ.เชียงใหม่
-ไม่พบว่ามีกรรมสิทธิในที่ดิน อ.แม่ออน จ.เชียงใหม่
</v>
          </cell>
          <cell r="BZ804"/>
          <cell r="CA804"/>
          <cell r="CB804" t="str">
            <v>พบ</v>
          </cell>
          <cell r="CC804"/>
          <cell r="CD804"/>
          <cell r="CE804"/>
          <cell r="CF804"/>
          <cell r="CG804"/>
          <cell r="CH804"/>
          <cell r="CI804"/>
          <cell r="CJ804"/>
          <cell r="CK804"/>
          <cell r="CL804"/>
          <cell r="CM804"/>
          <cell r="CN804"/>
          <cell r="CO804"/>
          <cell r="CP804"/>
          <cell r="CQ804"/>
          <cell r="CR804"/>
          <cell r="CS804"/>
          <cell r="CT804"/>
          <cell r="CU804"/>
          <cell r="CV804"/>
          <cell r="CW804"/>
          <cell r="CX804"/>
          <cell r="CY804"/>
          <cell r="CZ804" t="str">
            <v>24/12/2564</v>
          </cell>
        </row>
        <row r="805">
          <cell r="B805">
            <v>800</v>
          </cell>
          <cell r="C805">
            <v>28</v>
          </cell>
          <cell r="D805">
            <v>9</v>
          </cell>
          <cell r="E805">
            <v>2563</v>
          </cell>
          <cell r="F805">
            <v>800053904143</v>
          </cell>
          <cell r="G805" t="str">
            <v>นาย</v>
          </cell>
          <cell r="H805" t="str">
            <v>เชาวลิต</v>
          </cell>
          <cell r="I805" t="str">
            <v>ฉวีอินทร์</v>
          </cell>
          <cell r="J805">
            <v>5620400003754</v>
          </cell>
          <cell r="K805" t="str">
            <v>ไชยปราการ</v>
          </cell>
          <cell r="L805" t="str">
            <v>เชียงใหม่ 1</v>
          </cell>
          <cell r="M805">
            <v>8</v>
          </cell>
          <cell r="N805" t="str">
            <v>สินเชื่อห้องแถว</v>
          </cell>
          <cell r="O805" t="str">
            <v>1.บุคคลค้ำประกัน</v>
          </cell>
          <cell r="P805">
            <v>433606.89</v>
          </cell>
          <cell r="Q805">
            <v>89931.7</v>
          </cell>
          <cell r="R805" t="str">
            <v>จังหวัดฝาง</v>
          </cell>
          <cell r="S805" t="str">
            <v>ผบ.1371</v>
          </cell>
          <cell r="T805">
            <v>2562</v>
          </cell>
          <cell r="U805" t="str">
            <v>ผบ.1559</v>
          </cell>
          <cell r="V805">
            <v>2562</v>
          </cell>
          <cell r="W805">
            <v>11</v>
          </cell>
          <cell r="X805">
            <v>11</v>
          </cell>
          <cell r="Y805">
            <v>2562</v>
          </cell>
          <cell r="Z805"/>
          <cell r="AA805"/>
          <cell r="AB805"/>
          <cell r="AC805"/>
          <cell r="AD805"/>
          <cell r="AE805"/>
          <cell r="AF805"/>
          <cell r="AG805"/>
          <cell r="AH805"/>
          <cell r="AI805"/>
          <cell r="AJ805"/>
          <cell r="AK805"/>
          <cell r="AL805"/>
          <cell r="AM805"/>
          <cell r="AN805"/>
          <cell r="AO805"/>
          <cell r="AP805"/>
          <cell r="AQ805"/>
          <cell r="AR805"/>
          <cell r="AS805"/>
          <cell r="AT805"/>
          <cell r="AU805"/>
          <cell r="AV805"/>
          <cell r="AW805"/>
          <cell r="AX805"/>
          <cell r="AY805"/>
          <cell r="AZ805"/>
          <cell r="BA805"/>
          <cell r="BB805" t="str">
            <v>สืบครั้งที่ 2 รายงานผลสืบ  7/11/2567</v>
          </cell>
          <cell r="BC805" t="str">
            <v>มลฤดี/นุสบา</v>
          </cell>
          <cell r="BD805"/>
          <cell r="BE805"/>
          <cell r="BF805"/>
          <cell r="BG805"/>
          <cell r="BH805">
            <v>883162011464</v>
          </cell>
          <cell r="BI805" t="str">
            <v>นายเชาวลิต   ฉวีอินทร์</v>
          </cell>
          <cell r="BJ805"/>
          <cell r="BK805"/>
          <cell r="BL805"/>
          <cell r="BM805"/>
          <cell r="BN805" t="str">
            <v>1.นายจิรัฎฐ์หรือเชาวลิต ฉวีอินทร์
2.นางสาวสมหญิง ใจคำวัง
3.นายกฤษณ์ณรงค์ เรือนประเสริฐ
4.นางสาวอรวรรณ กันทะวงค์
5.นายปกรณ์ ยาสมุทร
6.นางสาวรัตนา อินภิชัย</v>
          </cell>
          <cell r="BO805" t="str">
            <v>จำเลยที่ 1
คู่สมรสจำเลยที่ 1
จำเลยที่ 2
คู่สมรสจำเลยที่ 2
จำเลยที่ 3
คู่สมรสจำเลยที่ 3</v>
          </cell>
          <cell r="BP805" t="str">
            <v>5-6204-00003-75-4
1-5009-00062-49-9
1-5009-00108-12-8
3-5009-00526-69-6
3-5009-00526-81-5
3-5009-00528-10-9</v>
          </cell>
          <cell r="BQ805" t="str">
            <v>-พบว่ามีกรรมสิทธิ์ในที่ดิน เลข น.ส.3 460 ต.แม่ทะลบ อ.ไชยปราการ จ.เชียงใหม่ (ติดจำนอง)
-พบว่ามีกรรมสิทธิ์ในที่ดิน โฉนดเลขที่ 6640 ต.ปงตำ อ.ไชยปราการ จ.เชียงใหม่ (ติดจำนอง)
-พบว่ามีกรรมสิทธิ์ในที่ดิน เลข น.ส.3 460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805" t="str">
            <v>พบทรัพย์</v>
          </cell>
          <cell r="BS805" t="str">
            <v>พบทรัพย์</v>
          </cell>
          <cell r="BT805">
            <v>6</v>
          </cell>
          <cell r="BU805">
            <v>6</v>
          </cell>
          <cell r="BV805"/>
          <cell r="BW805"/>
          <cell r="BX805"/>
          <cell r="BY805" t="str">
            <v>1.นายจิรัฎฐ์หรือเชาวลิต  ฉวีอินทร์
2.นางสาวสมหญิง  ใจคำวัง
3.นายกฤษณ์ณรงค์  เรือนประเสริฐ
4.นางสาวอรวรรณ  เรือนประเสริฐ
5.นายปกรณ์  ยาสมุทร 
6.นางรัตนา  ยาสมุทร</v>
          </cell>
          <cell r="BZ805" t="str">
            <v>จำเลยที่ 1
คู่สมรสจำเลยที่ 1
จำเลยที่ 2
คู่สมรสจำเลยที่ 2
จำเลยที่ 3
คู่สมรสจำเลยที่ 3</v>
          </cell>
          <cell r="CA805" t="str">
            <v xml:space="preserve">5-6204-00003-75-4
1-5009-00062-49-9
1-5099-00108-12-8
3-5009-00526-69-6
3-5009-00526-81-5
3-5009-00528-10-9
</v>
          </cell>
          <cell r="CB805" t="str">
            <v>-พบว่ามีกรรมสิทธิ์ในที่ดิน น.ส.3 เลขที่ 460 หมู่ที่ 2 ต.แม่ทะลบ อ.ไชยปราการ จ.เชียงใหม่
-พบว่ามีกรรมสิทธิ์ในที่ดิน โฉนดเลขที่ 6639 ต.แม่ทะลบ อ.ไชยปราการ จ.เชียงใหม่
-พบว่ามีกรรมสิทธิ์ในที่ดิน โฉนดเลขที่ 6640 ต.แม่ทะลบ อ.ไชยปราการ จ.เชียงใหม่
-พบว่ามีกรรมสิทธิ์ในที่ดิน โฉนดเลขที่ 6641 ต.แม่ทะลบ อ.ไชยปราการ จ.เชียงใหม่
-พบว่ามีกรรมสิทธิ์ในที่ดิน น.ส.3 เลขที่ 460 หมู่ที่ 2  ต.แม่ทะลบ อ.ไชยปราการ จ.เชียงใหม่
-ไม่พบว่ามีกรรมสิทธิ์ในที่ดิน อ.ไชยปราการ จ.เชียงใหม่
-พบว่ามีกรรมสิทธิ์ในที่ดิน โฉนดเลขที่ 8406 ต.แม่ทะลบ อ.ไชยปราการ จ.เชียงใหม่
-พบว่ามีกรรมสิทธิ์ในที่ดิน โฉนดเลขที่ 21171 ต.แม่ทะลบ อ.ไชยปราการ จ.เชียงใหม่
-พบว่ามีกรรมสิทธิ์ในที่ดิน โฉนดเลขที่ 6315 ต.แม่ทะลบ อ.ไชยปราการ จ.เชียงใหม่
-พบว่ามีกรรมสิทธิ์ในที่ดิน โฉนดเลขที่ 8952 ต.แม่ทะลบ อ.ไชยปราการ จ.เชียงใหม่
-พบว่ามีกรรมสิทธิ์ในที่ดิน โฉนดเลขที่ 9145 ต.แม่ทะลบ อ.ไชยปราการ จ.เชียงใหม่
-ไม่พบว่ามีกรรมสิทธิ์ในที่ดิน อ.ไชยปราการ จ.เชียงใหม่</v>
          </cell>
          <cell r="CC805" t="str">
            <v>พบทรัพย์</v>
          </cell>
          <cell r="CD805"/>
          <cell r="CE805">
            <v>6</v>
          </cell>
          <cell r="CF805"/>
          <cell r="CG805"/>
          <cell r="CH805"/>
          <cell r="CI805"/>
          <cell r="CJ805"/>
          <cell r="CK805"/>
          <cell r="CL805"/>
          <cell r="CM805"/>
          <cell r="CN805"/>
          <cell r="CO805"/>
          <cell r="CP805"/>
          <cell r="CQ805"/>
          <cell r="CR805"/>
          <cell r="CS805"/>
          <cell r="CT805"/>
          <cell r="CU805"/>
          <cell r="CV805"/>
          <cell r="CW805"/>
          <cell r="CX805"/>
          <cell r="CY805"/>
          <cell r="CZ805"/>
        </row>
        <row r="806">
          <cell r="B806">
            <v>801</v>
          </cell>
          <cell r="C806">
            <v>28</v>
          </cell>
          <cell r="D806">
            <v>9</v>
          </cell>
          <cell r="E806">
            <v>2563</v>
          </cell>
          <cell r="F806">
            <v>800050961039</v>
          </cell>
          <cell r="G806" t="str">
            <v>นางสาว</v>
          </cell>
          <cell r="H806" t="str">
            <v>มลฤดี</v>
          </cell>
          <cell r="I806" t="str">
            <v>อินต๊ะสม</v>
          </cell>
          <cell r="J806">
            <v>3500900536691</v>
          </cell>
          <cell r="K806" t="str">
            <v>ไชยปราการ</v>
          </cell>
          <cell r="L806" t="str">
            <v>เชียงใหม่ 1</v>
          </cell>
          <cell r="M806">
            <v>8</v>
          </cell>
          <cell r="N806" t="str">
            <v>ธนาคารประชาชน</v>
          </cell>
          <cell r="O806" t="str">
            <v>1.บุคคลค้ำประกัน</v>
          </cell>
          <cell r="P806">
            <v>155477.99</v>
          </cell>
          <cell r="Q806">
            <v>27335.56</v>
          </cell>
          <cell r="R806" t="str">
            <v>จังหวัดฝาง</v>
          </cell>
          <cell r="S806" t="str">
            <v>ผบ.1057</v>
          </cell>
          <cell r="T806">
            <v>2562</v>
          </cell>
          <cell r="U806" t="str">
            <v>ผบ.1061</v>
          </cell>
          <cell r="V806">
            <v>2562</v>
          </cell>
          <cell r="W806"/>
          <cell r="X806"/>
          <cell r="Y806"/>
          <cell r="Z806">
            <v>17</v>
          </cell>
          <cell r="AA806">
            <v>9</v>
          </cell>
          <cell r="AB806">
            <v>2562</v>
          </cell>
          <cell r="AC806"/>
          <cell r="AD806"/>
          <cell r="AE806"/>
          <cell r="AF806"/>
          <cell r="AG806"/>
          <cell r="AH806"/>
          <cell r="AI806"/>
          <cell r="AJ806"/>
          <cell r="AK806"/>
          <cell r="AL806"/>
          <cell r="AM806"/>
          <cell r="AN806"/>
          <cell r="AO806"/>
          <cell r="AP806"/>
          <cell r="AQ806"/>
          <cell r="AR806"/>
          <cell r="AS806"/>
          <cell r="AT806"/>
          <cell r="AU806"/>
          <cell r="AV806"/>
          <cell r="AW806"/>
          <cell r="AX806"/>
          <cell r="AY806"/>
          <cell r="AZ806"/>
          <cell r="BA806"/>
          <cell r="BB806" t="str">
            <v>*ถอนการยึดและบังคับคดี วันที่ 17/12/2564</v>
          </cell>
          <cell r="BC806" t="str">
            <v>มลฤดี
สารุทธ์ (ยึด)</v>
          </cell>
          <cell r="BD806"/>
          <cell r="BE806"/>
          <cell r="BF806"/>
          <cell r="BG806"/>
          <cell r="BH806">
            <v>883162011460</v>
          </cell>
          <cell r="BI806" t="str">
            <v>นางสาวมลฤดี   อินต๊ะสม</v>
          </cell>
          <cell r="BJ806"/>
          <cell r="BK806"/>
          <cell r="BL806"/>
          <cell r="BM806"/>
          <cell r="BN806" t="str">
            <v xml:space="preserve">1.นางสาวมลฤดี อินต๊ะสม
2.นายทินกร ฆ้องประเสริฐ
3.นางนงค์ลักษณ์ เจริญอินทร์
4.นายบุญสม เจริญอินทร์
5.นางจำรอง สมบูรณ์
6.ส.ต.ท.สมเพชร สมบูรณ์
</v>
          </cell>
          <cell r="BO806" t="str">
            <v>จำเลยที่ 1
คู่สมรสจำเลยที่ 1
จำเลยที่ 2
คุ่สมรสจำเลยที่ 2
จำเลยที่ 3
คู่สมรสจำเลยที่ 3</v>
          </cell>
          <cell r="BP806" t="str">
            <v>3 5009 00536 69 1
3 7401 00262 43 9
3 5009 00537 13 2
3 1505 00058 28 1
3 5009 00538 53 8
3 5802 00156 64 1</v>
          </cell>
          <cell r="BQ806" t="str">
            <v>-ไม่พบว่ามีกรรมสิทธิในที่ดิน อ.ไชยปราการ จ.เชียงใหม่
-ไม่พบว่ามีกรรมสิทธิในที่ดิน อ.เมืงสาคร จสมุทสาคร
-พบว่ามีกรรมิทธิในที่ดิน เลขโฉนด 15824,17301 เลขที่ดิน 29,14 หน้าสำรวจ 1655,1972 ต.แม่ทะลบ อ.ไชยปราการ จ.เชียงใหม่
-พบว่ามีกรรมิทธิในที่ดิน เลขโฉนด 12608,12609 เลขที่ดิน 345,346 หน้าสำรวจ 4737,4738 ต.แสวงหา อ.แสวงหา จ.อ่างทอง
-พบว่ามีกรรมสิทธิในที่ดิน 8693 เลขหน้าที่ดิน 216 หน้าสำรวจ 382 ต.แม่ทะลบ อ.ไชยปราการ จ.เชียงใหม่
-ไม่พบว่ามีกรรมสิทธิในที่ดิน อ.ไชยปราการ จ.เชียงใหม่</v>
          </cell>
          <cell r="BR806"/>
          <cell r="BS806"/>
          <cell r="BT806"/>
          <cell r="BU806"/>
          <cell r="BV806"/>
          <cell r="BW806"/>
          <cell r="BX806"/>
          <cell r="BY806"/>
          <cell r="BZ806"/>
          <cell r="CA806"/>
          <cell r="CB806"/>
          <cell r="CC806"/>
          <cell r="CD806"/>
          <cell r="CE806"/>
          <cell r="CF806"/>
          <cell r="CG806"/>
          <cell r="CH806"/>
          <cell r="CI806"/>
          <cell r="CJ806"/>
          <cell r="CK806"/>
          <cell r="CL806"/>
          <cell r="CM806"/>
          <cell r="CN806"/>
          <cell r="CO806"/>
          <cell r="CP806"/>
          <cell r="CQ806"/>
          <cell r="CR806"/>
          <cell r="CS806"/>
          <cell r="CT806"/>
          <cell r="CU806"/>
          <cell r="CV806"/>
          <cell r="CW806"/>
          <cell r="CX806"/>
          <cell r="CY806"/>
          <cell r="CZ806"/>
        </row>
        <row r="807">
          <cell r="B807">
            <v>802</v>
          </cell>
          <cell r="C807">
            <v>28</v>
          </cell>
          <cell r="D807">
            <v>9</v>
          </cell>
          <cell r="E807">
            <v>2563</v>
          </cell>
          <cell r="F807">
            <v>800073275169</v>
          </cell>
          <cell r="G807" t="str">
            <v>นาย</v>
          </cell>
          <cell r="H807" t="str">
            <v>สุรพล</v>
          </cell>
          <cell r="I807" t="str">
            <v>ปัญญาผัด</v>
          </cell>
          <cell r="J807">
            <v>3500900470330</v>
          </cell>
          <cell r="K807" t="str">
            <v>ไชยปราการ</v>
          </cell>
          <cell r="L807" t="str">
            <v>เชียงใหม่ 1</v>
          </cell>
          <cell r="M807">
            <v>8</v>
          </cell>
          <cell r="N807" t="str">
            <v>ธนาคารประชาชน</v>
          </cell>
          <cell r="O807" t="str">
            <v>1.บุคคลค้ำประกัน</v>
          </cell>
          <cell r="P807">
            <v>113752</v>
          </cell>
          <cell r="Q807">
            <v>18989.53</v>
          </cell>
          <cell r="R807" t="str">
            <v>จังหวัดฝาง</v>
          </cell>
          <cell r="S807" t="str">
            <v>ผบ.1363</v>
          </cell>
          <cell r="T807">
            <v>2562</v>
          </cell>
          <cell r="U807" t="str">
            <v>ผบ.1545</v>
          </cell>
          <cell r="V807">
            <v>2562</v>
          </cell>
          <cell r="W807"/>
          <cell r="X807"/>
          <cell r="Y807"/>
          <cell r="Z807">
            <v>11</v>
          </cell>
          <cell r="AA807">
            <v>11</v>
          </cell>
          <cell r="AB807">
            <v>2562</v>
          </cell>
          <cell r="AC807"/>
          <cell r="AD807"/>
          <cell r="AE807"/>
          <cell r="AF807"/>
          <cell r="AG807"/>
          <cell r="AH807"/>
          <cell r="AI807"/>
          <cell r="AJ807"/>
          <cell r="AK807"/>
          <cell r="AL807"/>
          <cell r="AM807"/>
          <cell r="AN807"/>
          <cell r="AO807"/>
          <cell r="AP807"/>
          <cell r="AQ807"/>
          <cell r="AR807"/>
          <cell r="AS807"/>
          <cell r="AT807"/>
          <cell r="AU807"/>
          <cell r="AV807"/>
          <cell r="AW807"/>
          <cell r="AX807"/>
          <cell r="AY807"/>
          <cell r="AZ807"/>
          <cell r="BA807"/>
          <cell r="BB807"/>
          <cell r="BC807" t="str">
            <v>มลฤดี</v>
          </cell>
          <cell r="BD807"/>
          <cell r="BE807"/>
          <cell r="BF807"/>
          <cell r="BG807"/>
          <cell r="BH807">
            <v>883162011489</v>
          </cell>
          <cell r="BI807" t="str">
            <v>นายสุรพล   ปัญญาผัด</v>
          </cell>
          <cell r="BJ807"/>
          <cell r="BK807"/>
          <cell r="BL807"/>
          <cell r="BM807"/>
          <cell r="BN807" t="str">
            <v>1.นายสุรพล ปัญญาพล
2.นางสาวสายวรรณี ตาดี
3.นายกิติพงษ์ ศุภอภิรดีเพชร
4.นางสาวอโรชา แซ่จื้อ
5.นายวิญญู แซ่หย่าง
6.นางสาวจงเย่ว แซ่สาว</v>
          </cell>
          <cell r="BO807" t="str">
            <v>จำเลยที่ 1
คู่สมรสจำเลยที่ 1
จำเลยที่ 2
คู่สมรสจำเลยที่ 2
จำเลยที่ 3
คู่สมรสจำเลยที่ 3</v>
          </cell>
          <cell r="BP807" t="str">
            <v>3-5009-00470-33-0
3-5009-00469-41-2
3-5009-00246-60-0
8-5004-87003-50-1
5-5021-00004-79-1
8-5021-73000-69-2</v>
          </cell>
          <cell r="BQ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807" t="str">
            <v>ไม่พบ</v>
          </cell>
          <cell r="BS807"/>
          <cell r="BT807"/>
          <cell r="BU807"/>
          <cell r="BV807"/>
          <cell r="BW807"/>
          <cell r="BX807"/>
          <cell r="BY807" t="str">
            <v>1.นายสุรพล ปัญญาพล
2.นางสาวสายวรรณี ตาดี
3.นายกิติพงษ์ ศุภอภิรดีเพชร
4.นางสาวอโรชา ศุภอภิรดีเพชร
5.นายวิญญู แซ่หย่าง
6.นางวิลาวัณย์ แซ่หย่าง</v>
          </cell>
          <cell r="BZ807" t="str">
            <v>จำเลยที่ 1
คู่สมรสจำเลยที่ 1
จำเลยที่ 2
คู่สมรสจำเลยที่ 2
จำเลยที่ 3
คู่สมรสจำเลยที่ 3</v>
          </cell>
          <cell r="CA807" t="str">
            <v>3-5009-00470-33-0
3-5009-00469-41-2
3-5009-00246-60-0
8-5004-87003-50-1
5-5021-00004-79-1
8-5021-73000-69-2</v>
          </cell>
          <cell r="CB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10729 ต.หนองบัว อ.ไชยปราการ จ.เชียงใหม่ (ปลอดจำนอง)
-พบว่ามีกรรมสิทธิ์ในที่ดินโฉนดเลขที่ 16993 ต.หนองบัว อ.ไชยปราการ จ.เชียงใหม่ (ปลอดจำนอง)
-พบว่ามีกรรมสิทธิ์ในที่ดินโฉนดเลขที่ 20281 ต.หนองบัว อ.ไชยปราการ จ.เชียงใหม่ (ปลอดจำนอง)</v>
          </cell>
          <cell r="CC807" t="str">
            <v>พบทรัพย์</v>
          </cell>
          <cell r="CD807"/>
          <cell r="CE807"/>
          <cell r="CF807"/>
          <cell r="CG807"/>
          <cell r="CH807"/>
          <cell r="CI807"/>
          <cell r="CJ807"/>
          <cell r="CK807"/>
          <cell r="CL807"/>
          <cell r="CM807"/>
          <cell r="CN807"/>
          <cell r="CO807"/>
          <cell r="CP807"/>
          <cell r="CQ807"/>
          <cell r="CR807"/>
          <cell r="CS807"/>
          <cell r="CT807"/>
          <cell r="CU807"/>
          <cell r="CV807"/>
          <cell r="CW807"/>
          <cell r="CX807"/>
          <cell r="CY807"/>
          <cell r="CZ807"/>
        </row>
        <row r="808">
          <cell r="B808">
            <v>803</v>
          </cell>
          <cell r="C808">
            <v>28</v>
          </cell>
          <cell r="D808">
            <v>9</v>
          </cell>
          <cell r="E808">
            <v>2563</v>
          </cell>
          <cell r="F808">
            <v>800068074981</v>
          </cell>
          <cell r="G808" t="str">
            <v>นาย</v>
          </cell>
          <cell r="H808" t="str">
            <v>มานพ</v>
          </cell>
          <cell r="I808" t="str">
            <v>ชูชื่น</v>
          </cell>
          <cell r="J808">
            <v>3620500618070</v>
          </cell>
          <cell r="K808" t="str">
            <v>ไชยปราการ</v>
          </cell>
          <cell r="L808" t="str">
            <v>เชียงใหม่ 1</v>
          </cell>
          <cell r="M808">
            <v>8</v>
          </cell>
          <cell r="N808" t="str">
            <v>ธนาคารประชาชน</v>
          </cell>
          <cell r="O808" t="str">
            <v>1.บุคคลค้ำประกัน</v>
          </cell>
          <cell r="P808">
            <v>167832</v>
          </cell>
          <cell r="Q808">
            <v>36148.559999999998</v>
          </cell>
          <cell r="R808" t="str">
            <v>จังหวัดฝาง</v>
          </cell>
          <cell r="S808" t="str">
            <v>ผบ.1066</v>
          </cell>
          <cell r="T808">
            <v>2562</v>
          </cell>
          <cell r="U808" t="str">
            <v>ผบ.1067</v>
          </cell>
          <cell r="V808">
            <v>2562</v>
          </cell>
          <cell r="W808"/>
          <cell r="X808"/>
          <cell r="Y808"/>
          <cell r="Z808">
            <v>17</v>
          </cell>
          <cell r="AA808">
            <v>9</v>
          </cell>
          <cell r="AB808">
            <v>2562</v>
          </cell>
          <cell r="AC808"/>
          <cell r="AD808"/>
          <cell r="AE808"/>
          <cell r="AF808"/>
          <cell r="AG808"/>
          <cell r="AH808"/>
          <cell r="AI808"/>
          <cell r="AJ808"/>
          <cell r="AK808"/>
          <cell r="AL808"/>
          <cell r="AM808"/>
          <cell r="AN808"/>
          <cell r="AO808"/>
          <cell r="AP808"/>
          <cell r="AQ808"/>
          <cell r="AR808"/>
          <cell r="AS808"/>
          <cell r="AT808"/>
          <cell r="AU808"/>
          <cell r="AV808"/>
          <cell r="AW808"/>
          <cell r="AX808"/>
          <cell r="AY808"/>
          <cell r="AZ808"/>
          <cell r="BA808"/>
          <cell r="BB808"/>
          <cell r="BC808" t="str">
            <v>มลฤดี</v>
          </cell>
          <cell r="BD808"/>
          <cell r="BE808"/>
          <cell r="BF808"/>
          <cell r="BG808"/>
          <cell r="BH808">
            <v>883162011487</v>
          </cell>
          <cell r="BI808" t="str">
            <v>นายมานพ   ชูชื่น</v>
          </cell>
          <cell r="BJ808"/>
          <cell r="BK808"/>
          <cell r="BL808"/>
          <cell r="BM808"/>
          <cell r="BN808" t="str">
            <v xml:space="preserve">1.นายมานพ ชูชืน
2.นายวัจนชัย จันทร์ประเสริฐ
3.นายพงษ์เพียร์ ชัยรังษี
</v>
          </cell>
          <cell r="BO808" t="str">
            <v>จำเลยที่ 1
จำเลยที่ 2
จำเลยที่ 3</v>
          </cell>
          <cell r="BP808" t="str">
            <v>3 6205 00618 07 0
1 5007 00125 52 7
3 5009 00506 03 2</v>
          </cell>
          <cell r="BQ80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808"/>
          <cell r="BS808"/>
          <cell r="BT808">
            <v>3</v>
          </cell>
          <cell r="BU808"/>
          <cell r="BV808"/>
          <cell r="BW808"/>
          <cell r="BX808"/>
          <cell r="BY808"/>
          <cell r="BZ808"/>
          <cell r="CA808"/>
          <cell r="CB808"/>
          <cell r="CC808"/>
          <cell r="CD808"/>
          <cell r="CE808"/>
          <cell r="CF808"/>
          <cell r="CG808"/>
          <cell r="CH808"/>
          <cell r="CI808"/>
          <cell r="CJ808"/>
          <cell r="CK808"/>
          <cell r="CL808"/>
          <cell r="CM808"/>
          <cell r="CN808"/>
          <cell r="CO808"/>
          <cell r="CP808"/>
          <cell r="CQ808"/>
          <cell r="CR808"/>
          <cell r="CS808"/>
          <cell r="CT808"/>
          <cell r="CU808"/>
          <cell r="CV808"/>
          <cell r="CW808"/>
          <cell r="CX808"/>
          <cell r="CY808"/>
          <cell r="CZ808"/>
        </row>
        <row r="809">
          <cell r="B809">
            <v>804</v>
          </cell>
          <cell r="C809">
            <v>28</v>
          </cell>
          <cell r="D809">
            <v>9</v>
          </cell>
          <cell r="E809">
            <v>2563</v>
          </cell>
          <cell r="F809">
            <v>800068349797</v>
          </cell>
          <cell r="G809" t="str">
            <v>นาย</v>
          </cell>
          <cell r="H809" t="str">
            <v>แดง</v>
          </cell>
          <cell r="I809" t="str">
            <v>มูลใหม่</v>
          </cell>
          <cell r="J809">
            <v>3510300438346</v>
          </cell>
          <cell r="K809" t="str">
            <v>ฮอด</v>
          </cell>
          <cell r="L809" t="str">
            <v>เชียงใหม่ 2</v>
          </cell>
          <cell r="M809">
            <v>8</v>
          </cell>
          <cell r="N809" t="str">
            <v>สินเชื่อธนาคารประชาชน</v>
          </cell>
          <cell r="O809" t="str">
            <v>1.บุคคลค้ำประกัน</v>
          </cell>
          <cell r="P809">
            <v>104340</v>
          </cell>
          <cell r="Q809">
            <v>17469.34</v>
          </cell>
          <cell r="R809" t="str">
            <v>จังหวัดลำพูน</v>
          </cell>
          <cell r="S809" t="str">
            <v>ผบ.4714</v>
          </cell>
          <cell r="T809">
            <v>2562</v>
          </cell>
          <cell r="U809" t="str">
            <v>ผบ.514</v>
          </cell>
          <cell r="V809">
            <v>2563</v>
          </cell>
          <cell r="W809">
            <v>4</v>
          </cell>
          <cell r="X809">
            <v>2</v>
          </cell>
          <cell r="Y809">
            <v>2563</v>
          </cell>
          <cell r="Z809"/>
          <cell r="AA809"/>
          <cell r="AB809"/>
          <cell r="AC809"/>
          <cell r="AD809"/>
          <cell r="AE809"/>
          <cell r="AF809"/>
          <cell r="AG809"/>
          <cell r="AH809"/>
          <cell r="AI809"/>
          <cell r="AJ809"/>
          <cell r="AK809"/>
          <cell r="AL809"/>
          <cell r="AM809"/>
          <cell r="AN809"/>
          <cell r="AO809"/>
          <cell r="AP809"/>
          <cell r="AQ809"/>
          <cell r="AR809"/>
          <cell r="AS809"/>
          <cell r="AT809"/>
          <cell r="AU809"/>
          <cell r="AV809"/>
          <cell r="AW809"/>
          <cell r="AX809"/>
          <cell r="AY809"/>
          <cell r="AZ809"/>
          <cell r="BA809"/>
          <cell r="BB809" t="str">
            <v>ให้ถอนการยึดทรัพย์และถอนบังคับคดี 
เนื่องจากชำระหนี้ปิดบัญชี เมื่อ 30/9/64  (คำสั่ง 1/10/2564)</v>
          </cell>
          <cell r="BC809" t="str">
            <v>มลฤดี</v>
          </cell>
          <cell r="BD809"/>
          <cell r="BE809"/>
          <cell r="BF809"/>
          <cell r="BG809"/>
          <cell r="BH809">
            <v>883262012000</v>
          </cell>
          <cell r="BI809" t="str">
            <v>นายแดง   มูลใหม่</v>
          </cell>
          <cell r="BJ809"/>
          <cell r="BK809"/>
          <cell r="BL809"/>
          <cell r="BM809"/>
          <cell r="BN809" t="str">
            <v xml:space="preserve">1.นายแดง มูลใหม่
2.นางสาวสุดใจ ศรีสด
3.นายสการณ์ กรรณิกา
</v>
          </cell>
          <cell r="BO809" t="str">
            <v>จำเลยที่ 1
คู่สมรสจำเลยที่ 1
จำเลยที่ 2</v>
          </cell>
          <cell r="BP809" t="str">
            <v>3 5103 00438 34 6
5 6106 00020 30 0
1 5003 00075 45 0</v>
          </cell>
          <cell r="BQ809" t="str">
            <v>-พบว่ามีกรรมสิทธิในที่ดิน เลขโฉนด 38171 เลขที่ดิน 775 หน้าสำรวจ 5067 ต.หนองปลาสะวาย อ.บ้านโฮ่ง จ.ลำพูน
-ไม่พบว่ามีกรรมสิทธิในที่ดิน อ.บ้านโฮ่ง จ.ลำพูน
-ไม่พบว่ามีกรรมสิทธิในที่ดิน อ.แม่แจ่ม จ.เชียงใหม่
-ไม่พบว่ามีกรรมสิทธิในที่ดิน อ.เมืองเชียงใหม่ จ.เชียงใหม่</v>
          </cell>
          <cell r="BR809"/>
          <cell r="BS809"/>
          <cell r="BT809">
            <v>3</v>
          </cell>
          <cell r="BU809">
            <v>3</v>
          </cell>
          <cell r="BV809"/>
          <cell r="BW809"/>
          <cell r="BX809"/>
          <cell r="BY809"/>
          <cell r="BZ809"/>
          <cell r="CA809"/>
          <cell r="CB809"/>
          <cell r="CC809"/>
          <cell r="CD809"/>
          <cell r="CE809"/>
          <cell r="CF809"/>
          <cell r="CG809"/>
          <cell r="CH809"/>
          <cell r="CI809"/>
          <cell r="CJ809"/>
          <cell r="CK809"/>
          <cell r="CL809"/>
          <cell r="CM809"/>
          <cell r="CN809"/>
          <cell r="CO809"/>
          <cell r="CP809"/>
          <cell r="CQ809"/>
          <cell r="CR809"/>
          <cell r="CS809"/>
          <cell r="CT809"/>
          <cell r="CU809"/>
          <cell r="CV809"/>
          <cell r="CW809"/>
          <cell r="CX809"/>
          <cell r="CY809"/>
          <cell r="CZ809"/>
        </row>
        <row r="810">
          <cell r="B810">
            <v>805</v>
          </cell>
          <cell r="C810">
            <v>28</v>
          </cell>
          <cell r="D810">
            <v>9</v>
          </cell>
          <cell r="E810">
            <v>2563</v>
          </cell>
          <cell r="F810">
            <v>800009832646</v>
          </cell>
          <cell r="G810" t="str">
            <v>นางสาว</v>
          </cell>
          <cell r="H810" t="str">
            <v>จินตนา</v>
          </cell>
          <cell r="I810" t="str">
            <v>ชุ่มใจ</v>
          </cell>
          <cell r="J810"/>
          <cell r="K810" t="str">
            <v>ไชยปราการ</v>
          </cell>
          <cell r="L810" t="str">
            <v>เชียงใหม่ 1</v>
          </cell>
          <cell r="M810">
            <v>8</v>
          </cell>
          <cell r="N810" t="str">
            <v xml:space="preserve">เพื่อพัฒนากลุ่มอาชีพ </v>
          </cell>
          <cell r="O810" t="str">
            <v>1.บุคคลค้ำประกัน</v>
          </cell>
          <cell r="P810">
            <v>930605.06</v>
          </cell>
          <cell r="Q810">
            <v>73065.87</v>
          </cell>
          <cell r="R810" t="str">
            <v>จังหวัดเชียงใหม่</v>
          </cell>
          <cell r="S810" t="str">
            <v>ผบ.1996</v>
          </cell>
          <cell r="T810">
            <v>2562</v>
          </cell>
          <cell r="U810" t="str">
            <v>ผบ.2658</v>
          </cell>
          <cell r="V810">
            <v>2562</v>
          </cell>
          <cell r="W810"/>
          <cell r="X810"/>
          <cell r="Y810"/>
          <cell r="Z810">
            <v>28</v>
          </cell>
          <cell r="AA810">
            <v>10</v>
          </cell>
          <cell r="AB810">
            <v>2562</v>
          </cell>
          <cell r="AC810"/>
          <cell r="AD810"/>
          <cell r="AE810"/>
          <cell r="AF810"/>
          <cell r="AG810"/>
          <cell r="AH810"/>
          <cell r="AI810"/>
          <cell r="AJ810"/>
          <cell r="AK810"/>
          <cell r="AL810"/>
          <cell r="AM810"/>
          <cell r="AN810"/>
          <cell r="AO810"/>
          <cell r="AP810"/>
          <cell r="AQ810"/>
          <cell r="AR810"/>
          <cell r="AS810"/>
          <cell r="AT810"/>
          <cell r="AU810"/>
          <cell r="AV810"/>
          <cell r="AW810"/>
          <cell r="AX810"/>
          <cell r="AY810"/>
          <cell r="AZ810"/>
          <cell r="BA810"/>
          <cell r="BB810"/>
          <cell r="BC810" t="str">
            <v>มลฤดี</v>
          </cell>
          <cell r="BD810"/>
          <cell r="BE810"/>
          <cell r="BF810"/>
          <cell r="BG810"/>
          <cell r="BH810">
            <v>823861010302</v>
          </cell>
          <cell r="BI810" t="str">
            <v>นางสาวจินตนา   ชุ่มใจ</v>
          </cell>
          <cell r="BJ810"/>
          <cell r="BK810"/>
          <cell r="BL810"/>
          <cell r="BM810"/>
          <cell r="BN810" t="str">
            <v xml:space="preserve">1.นางสาวจินตนา ชุ่มใจ
2.นายชลธี แจ่มใส
3.นายสาคร สีเงิน
4.นางสาวเกศราภรณ์ หอมเชย
3.นายวีรยุทธ จิตรปราณี
</v>
          </cell>
          <cell r="BO810" t="str">
            <v>จำเลยที่ 1
คู่สมรสจำเลยที่ 1
จำเลยที่ 2
คู่สมรสจำเลยที่ 2
จำเลยที่ 3</v>
          </cell>
          <cell r="BP810" t="str">
            <v>3 5004 00152 85 1
1-5003-00063-36-2
3 5004 00312 94 8
3-5004-00449-21-8
1 5099 00153 43 3</v>
          </cell>
          <cell r="BQ810"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โฉนดเลขที่ 10344 ต.ห้วยยาบ อ.บ้านธิ จ.ลำพูน (ปลอดจำนอง)
-พบว่ามีกรรมสิทธิ์ที่ดิน โฉนดเลขที่ 42370  ต.ห้วยยาบ อ.บ้านธิ จ.ลำพูน (ติดจำนอง)</v>
          </cell>
          <cell r="BR810" t="str">
            <v>พบทรัพย์</v>
          </cell>
          <cell r="BS810" t="str">
            <v>พบทรัพย์</v>
          </cell>
          <cell r="BT810">
            <v>5</v>
          </cell>
          <cell r="BU810">
            <v>5</v>
          </cell>
          <cell r="BV810"/>
          <cell r="BW810"/>
          <cell r="BX810"/>
          <cell r="BY810"/>
          <cell r="BZ810"/>
          <cell r="CA810"/>
          <cell r="CB810"/>
          <cell r="CC810"/>
          <cell r="CD810"/>
          <cell r="CE810"/>
          <cell r="CF810"/>
          <cell r="CG810"/>
          <cell r="CH810"/>
          <cell r="CI810"/>
          <cell r="CJ810"/>
          <cell r="CK810"/>
          <cell r="CL810"/>
          <cell r="CM810"/>
          <cell r="CN810"/>
          <cell r="CO810"/>
          <cell r="CP810"/>
          <cell r="CQ810"/>
          <cell r="CR810"/>
          <cell r="CS810"/>
          <cell r="CT810"/>
          <cell r="CU810"/>
          <cell r="CV810"/>
          <cell r="CW810">
            <v>242983</v>
          </cell>
          <cell r="CX810">
            <v>242983</v>
          </cell>
          <cell r="CY810"/>
          <cell r="CZ810"/>
        </row>
        <row r="811">
          <cell r="B811">
            <v>806</v>
          </cell>
          <cell r="C811">
            <v>28</v>
          </cell>
          <cell r="D811">
            <v>9</v>
          </cell>
          <cell r="E811">
            <v>2563</v>
          </cell>
          <cell r="F811" t="str">
            <v>800063800059,
800063819687</v>
          </cell>
          <cell r="G811" t="str">
            <v>นาย</v>
          </cell>
          <cell r="H811" t="str">
            <v>ศิริศักดิ์</v>
          </cell>
          <cell r="I811" t="str">
            <v>กลมไล</v>
          </cell>
          <cell r="J811">
            <v>1529900166896</v>
          </cell>
          <cell r="K811" t="str">
            <v>เม-ญ่า เชียงใหม่</v>
          </cell>
          <cell r="L811" t="str">
            <v>เชียงใหม่ 1</v>
          </cell>
          <cell r="M811">
            <v>8</v>
          </cell>
          <cell r="N811" t="str">
            <v>สินเชื่อธนาคารประชาชน</v>
          </cell>
          <cell r="O811" t="str">
            <v>1.บุคคลค้ำประกัน</v>
          </cell>
          <cell r="P811">
            <v>49863.360000000001</v>
          </cell>
          <cell r="Q811">
            <v>10000.27</v>
          </cell>
          <cell r="R811" t="str">
            <v>แขวงลำปาง</v>
          </cell>
          <cell r="S811" t="str">
            <v>ผบ.8317</v>
          </cell>
          <cell r="T811">
            <v>2562</v>
          </cell>
          <cell r="U811" t="str">
            <v>ผบ.191</v>
          </cell>
          <cell r="V811">
            <v>2563</v>
          </cell>
          <cell r="W811"/>
          <cell r="X811"/>
          <cell r="Y811"/>
          <cell r="Z811">
            <v>21</v>
          </cell>
          <cell r="AA811">
            <v>1</v>
          </cell>
          <cell r="AB811">
            <v>2563</v>
          </cell>
          <cell r="AC811"/>
          <cell r="AD811"/>
          <cell r="AE811"/>
          <cell r="AF811"/>
          <cell r="AG811"/>
          <cell r="AH811"/>
          <cell r="AI811"/>
          <cell r="AJ811"/>
          <cell r="AK811"/>
          <cell r="AL811"/>
          <cell r="AM811"/>
          <cell r="AN811"/>
          <cell r="AO811"/>
          <cell r="AP811"/>
          <cell r="AQ811"/>
          <cell r="AR811"/>
          <cell r="AS811"/>
          <cell r="AT811"/>
          <cell r="AU811"/>
          <cell r="AV811"/>
          <cell r="AW811"/>
          <cell r="AX811"/>
          <cell r="AY811"/>
          <cell r="AZ811"/>
          <cell r="BA811"/>
          <cell r="BB811"/>
          <cell r="BC811" t="str">
            <v>มลฤดี</v>
          </cell>
          <cell r="BD811"/>
          <cell r="BE811"/>
          <cell r="BF811"/>
          <cell r="BG811"/>
          <cell r="BH811">
            <v>883162010815</v>
          </cell>
          <cell r="BI811" t="str">
            <v>นายศิริศักดิ์   กลมไล</v>
          </cell>
          <cell r="BJ811"/>
          <cell r="BK811"/>
          <cell r="BL811"/>
          <cell r="BM811"/>
          <cell r="BN811" t="str">
            <v>1.นายศิริศักดิ์  กลมไล
2.นางสาวอภิรดา  จอมวงค์
3.นางสาวนันทัชพร  วัฒนสมบัติ
4.นายจุพล  ครองราษฎร์</v>
          </cell>
          <cell r="BO811" t="str">
            <v>จำเลยที่ 1
จำเลยที่ 2
จำเลยที่ 3
คู่สมรสจำเลยที่ 3</v>
          </cell>
          <cell r="BP811" t="str">
            <v>1529900166896
1529900301611
1559900227801
1540400065464</v>
          </cell>
          <cell r="BQ811" t="str">
            <v>-ไม่พบว่ามีกรรมสิทธิในที่ดิน อ.เมือง จ.เชียงใหม่
'-ไม่พบว่ามีกรรมสิทธิในที่ดิน อ.ห้างฉัตร จ.ลำปาง
'-ไม่พบว่ามีกรรมสิทธิในที่ดิน อ.เมือง จ.ลำปาง
'-ไม่พบว่ามีกรรมสิทธิในที่ดิน อ.เมือง จ.เชียงใหม่
-พบว่ามีกรรมสิทธิ์ที่ดิน โฉนดเลขที่ 8293 ต.ปงยางครก อ.ห้างฉัตร จ.ลำปาง(ติดจำนอง)
'-ไม่พบว่ามีกรรมสิทธิในที่ดิน อ.เมือง จ.เชียงใหม่
'-ไม่พบว่ามีกรรมสิทธิในที่ดิน อ.เมือง จ.แพร่
'-ไม่พบว่ามีกรรมสิทธิในที่ดิน อ.สูงเม่น จ.แพร่
'-ไม่พบว่ามีกรรมสิทธิในที่ดิน อ.เมือง จ.เชียงใหม่
'-ไม่พบว่ามีกรรมสิทธิในที่ดิน อ.เมือง จ.แพร่
'-ไม่พบว่ามีกรรมสิทธิในที่ดิน อ.สูงเม่น จ.แพร่</v>
          </cell>
          <cell r="BR811" t="str">
            <v>พบทรัพย์</v>
          </cell>
          <cell r="BS811"/>
          <cell r="BT811">
            <v>4</v>
          </cell>
          <cell r="BU811"/>
          <cell r="BV811"/>
          <cell r="BW811"/>
          <cell r="BX811"/>
          <cell r="BY811"/>
          <cell r="BZ811"/>
          <cell r="CA811"/>
          <cell r="CB811"/>
          <cell r="CC811"/>
          <cell r="CD811"/>
          <cell r="CE811"/>
          <cell r="CF811"/>
          <cell r="CG811"/>
          <cell r="CH811"/>
          <cell r="CI811"/>
          <cell r="CJ811"/>
          <cell r="CK811"/>
          <cell r="CL811"/>
          <cell r="CM811"/>
          <cell r="CN811"/>
          <cell r="CO811"/>
          <cell r="CP811"/>
          <cell r="CQ811"/>
          <cell r="CR811"/>
          <cell r="CS811"/>
          <cell r="CT811"/>
          <cell r="CU811"/>
          <cell r="CV811"/>
          <cell r="CW811">
            <v>242899</v>
          </cell>
          <cell r="CX811">
            <v>243397</v>
          </cell>
          <cell r="CY811"/>
          <cell r="CZ811"/>
        </row>
        <row r="812">
          <cell r="B812">
            <v>807</v>
          </cell>
          <cell r="C812">
            <v>28</v>
          </cell>
          <cell r="D812">
            <v>9</v>
          </cell>
          <cell r="E812">
            <v>2563</v>
          </cell>
          <cell r="F812">
            <v>800070842680</v>
          </cell>
          <cell r="G812" t="str">
            <v>นาย</v>
          </cell>
          <cell r="H812" t="str">
            <v>มณู</v>
          </cell>
          <cell r="I812" t="str">
            <v>ธูปเอี่ยม</v>
          </cell>
          <cell r="J812">
            <v>3640200078011</v>
          </cell>
          <cell r="K812" t="str">
            <v>ช้างม่อย</v>
          </cell>
          <cell r="L812" t="str">
            <v>เชียงใหม่ 1</v>
          </cell>
          <cell r="M812">
            <v>8</v>
          </cell>
          <cell r="N812" t="str">
            <v>สินเชื่อธนาคารประชาชน</v>
          </cell>
          <cell r="O812" t="str">
            <v>1.บุคคลค้ำประกัน</v>
          </cell>
          <cell r="P812">
            <v>74836</v>
          </cell>
          <cell r="Q812">
            <v>17438.32</v>
          </cell>
          <cell r="R812" t="str">
            <v>จังหวัดฮอด</v>
          </cell>
          <cell r="S812" t="str">
            <v>ผบ.181</v>
          </cell>
          <cell r="T812">
            <v>2563</v>
          </cell>
          <cell r="U812" t="str">
            <v>ผบ.480</v>
          </cell>
          <cell r="V812">
            <v>2563</v>
          </cell>
          <cell r="W812">
            <v>22</v>
          </cell>
          <cell r="X812">
            <v>6</v>
          </cell>
          <cell r="Y812">
            <v>2563</v>
          </cell>
          <cell r="Z812"/>
          <cell r="AA812"/>
          <cell r="AB812"/>
          <cell r="AC812"/>
          <cell r="AD812"/>
          <cell r="AE812"/>
          <cell r="AF812"/>
          <cell r="AG812"/>
          <cell r="AH812"/>
          <cell r="AI812"/>
          <cell r="AJ812"/>
          <cell r="AK812"/>
          <cell r="AL812"/>
          <cell r="AM812"/>
          <cell r="AN812"/>
          <cell r="AO812"/>
          <cell r="AP812"/>
          <cell r="AQ812"/>
          <cell r="AR812"/>
          <cell r="AS812"/>
          <cell r="AT812"/>
          <cell r="AU812"/>
          <cell r="AV812"/>
          <cell r="AW812"/>
          <cell r="AX812"/>
          <cell r="AY812"/>
          <cell r="AZ812"/>
          <cell r="BA812"/>
          <cell r="BB812"/>
          <cell r="BC812" t="str">
            <v>มลฤดี</v>
          </cell>
          <cell r="BD812"/>
          <cell r="BE812"/>
          <cell r="BF812"/>
          <cell r="BG812"/>
          <cell r="BH812">
            <v>883162011034</v>
          </cell>
          <cell r="BI812" t="str">
            <v>นายมณู   ธูปเอี่ยม</v>
          </cell>
          <cell r="BJ812"/>
          <cell r="BK812"/>
          <cell r="BL812"/>
          <cell r="BM812"/>
          <cell r="BN812"/>
          <cell r="BO812"/>
          <cell r="BP812"/>
          <cell r="BQ812"/>
          <cell r="BR812"/>
          <cell r="BS812"/>
          <cell r="BT812"/>
          <cell r="BU812"/>
          <cell r="BV812"/>
          <cell r="BW812"/>
          <cell r="BX812"/>
          <cell r="BY812"/>
          <cell r="BZ812"/>
          <cell r="CA812"/>
          <cell r="CB812"/>
          <cell r="CC812"/>
          <cell r="CD812"/>
          <cell r="CE812"/>
          <cell r="CF812"/>
          <cell r="CG812"/>
          <cell r="CH812"/>
          <cell r="CI812"/>
          <cell r="CJ812"/>
          <cell r="CK812"/>
          <cell r="CL812"/>
          <cell r="CM812"/>
          <cell r="CN812"/>
          <cell r="CO812"/>
          <cell r="CP812"/>
          <cell r="CQ812"/>
          <cell r="CR812"/>
          <cell r="CS812"/>
          <cell r="CT812"/>
          <cell r="CU812"/>
          <cell r="CV812"/>
          <cell r="CW812"/>
          <cell r="CX812"/>
          <cell r="CY812"/>
          <cell r="CZ812"/>
        </row>
        <row r="813">
          <cell r="B813">
            <v>808</v>
          </cell>
          <cell r="C813">
            <v>28</v>
          </cell>
          <cell r="D813">
            <v>9</v>
          </cell>
          <cell r="E813">
            <v>2563</v>
          </cell>
          <cell r="F813">
            <v>800085127374</v>
          </cell>
          <cell r="G813" t="str">
            <v>นางสาว</v>
          </cell>
          <cell r="H813" t="str">
            <v>ไพลิน</v>
          </cell>
          <cell r="I813" t="str">
            <v>พลศิลป์</v>
          </cell>
          <cell r="J813">
            <v>1103700950206</v>
          </cell>
          <cell r="K813" t="str">
            <v>ฮอด</v>
          </cell>
          <cell r="L813" t="str">
            <v>เชียงใหม่ 2</v>
          </cell>
          <cell r="M813">
            <v>8</v>
          </cell>
          <cell r="N813" t="str">
            <v>สินเชื่อธนาคารประชาชน</v>
          </cell>
          <cell r="O813" t="str">
            <v>1.บุคคลค้ำประกัน</v>
          </cell>
          <cell r="P813">
            <v>145311</v>
          </cell>
          <cell r="Q813">
            <v>20087.150000000001</v>
          </cell>
          <cell r="R813" t="str">
            <v>จังหวัดลำพูน</v>
          </cell>
          <cell r="S813" t="str">
            <v>ผบ.4716</v>
          </cell>
          <cell r="T813">
            <v>2562</v>
          </cell>
          <cell r="U813" t="str">
            <v>ผบ.493</v>
          </cell>
          <cell r="V813">
            <v>2563</v>
          </cell>
          <cell r="W813"/>
          <cell r="X813"/>
          <cell r="Y813"/>
          <cell r="Z813">
            <v>4</v>
          </cell>
          <cell r="AA813">
            <v>2</v>
          </cell>
          <cell r="AB813">
            <v>2563</v>
          </cell>
          <cell r="AC813"/>
          <cell r="AD813"/>
          <cell r="AE813"/>
          <cell r="AF813"/>
          <cell r="AG813"/>
          <cell r="AH813"/>
          <cell r="AI813"/>
          <cell r="AJ813"/>
          <cell r="AK813"/>
          <cell r="AL813"/>
          <cell r="AM813" t="str">
            <v>โฉนด</v>
          </cell>
          <cell r="AN813">
            <v>18651</v>
          </cell>
          <cell r="AO813" t="str">
            <v>ริมปิง</v>
          </cell>
          <cell r="AP813" t="str">
            <v>เมืองลำพูน</v>
          </cell>
          <cell r="AQ813" t="str">
            <v>ลำพูน</v>
          </cell>
          <cell r="AR813"/>
          <cell r="AS813"/>
          <cell r="AT813"/>
          <cell r="AU813"/>
          <cell r="AV813"/>
          <cell r="AW813"/>
          <cell r="AX813"/>
          <cell r="AY813"/>
          <cell r="AZ813"/>
          <cell r="BA813"/>
          <cell r="BB813" t="str">
            <v>ยึดไม่ได้ เนื่องจากที่ดินดังกล่าวได้ทำการซื้อขายไปเมื่อวันที่ 9 /7/2564</v>
          </cell>
          <cell r="BC813" t="str">
            <v>มลฤดี
สารุทธ์ (ยึด)</v>
          </cell>
          <cell r="BD813"/>
          <cell r="BE813"/>
          <cell r="BF813"/>
          <cell r="BG813"/>
          <cell r="BH813">
            <v>883262012003</v>
          </cell>
          <cell r="BI813" t="str">
            <v>นางสาวไพลิน   พลศิลป์</v>
          </cell>
          <cell r="BJ813"/>
          <cell r="BK813"/>
          <cell r="BL813"/>
          <cell r="BM813"/>
          <cell r="BN813" t="str">
            <v xml:space="preserve">1.นางสาวไพลิน พลศิลป์ 
2.นายเรือสันติ์ นันต๊ะวันนา
</v>
          </cell>
          <cell r="BO813" t="str">
            <v>จำเลยที่ 1
จำเลยที่ 2</v>
          </cell>
          <cell r="BP813" t="str">
            <v>1 1037 00950 20 6
3 5101 00370 27 6</v>
          </cell>
          <cell r="BQ813" t="str">
            <v>-ไม่พบว่ามีกรรมสิทธิในที่ดิน อ.เมืองน่าน จ.น่าน
-พบว่ามีกรรมสิทธิในที่ดิน เลขโฉนด 18651 หน้าสำรวจ 745 ระวาง 4745 II 9856 เลขที่ดิน945 ต.ริมปิง อ.เมืองลำพูน จ.ลำพูน</v>
          </cell>
          <cell r="BR813"/>
          <cell r="BS813"/>
          <cell r="BT813"/>
          <cell r="BU813"/>
          <cell r="BV813"/>
          <cell r="BW813"/>
          <cell r="BX813"/>
          <cell r="BY813"/>
          <cell r="BZ813"/>
          <cell r="CA813"/>
          <cell r="CB813"/>
          <cell r="CC813"/>
          <cell r="CD813"/>
          <cell r="CE813"/>
          <cell r="CF813"/>
          <cell r="CG813"/>
          <cell r="CH813"/>
          <cell r="CI813"/>
          <cell r="CJ813"/>
          <cell r="CK813"/>
          <cell r="CL813"/>
          <cell r="CM813"/>
          <cell r="CN813"/>
          <cell r="CO813"/>
          <cell r="CP813"/>
          <cell r="CQ813"/>
          <cell r="CR813"/>
          <cell r="CS813"/>
          <cell r="CT813"/>
          <cell r="CU813"/>
          <cell r="CV813"/>
          <cell r="CW813"/>
          <cell r="CX813"/>
          <cell r="CY813"/>
          <cell r="CZ813"/>
        </row>
        <row r="814">
          <cell r="B814">
            <v>809</v>
          </cell>
          <cell r="C814">
            <v>28</v>
          </cell>
          <cell r="D814">
            <v>9</v>
          </cell>
          <cell r="E814">
            <v>2563</v>
          </cell>
          <cell r="F814" t="str">
            <v>800352016748</v>
          </cell>
          <cell r="G814" t="str">
            <v>นาย</v>
          </cell>
          <cell r="H814" t="str">
            <v>สยาม</v>
          </cell>
          <cell r="I814" t="str">
            <v>มังกิตะ</v>
          </cell>
          <cell r="J814">
            <v>3559900062965</v>
          </cell>
          <cell r="K814" t="str">
            <v>เชียงใหม่</v>
          </cell>
          <cell r="L814" t="str">
            <v>เชียงใหม่ 1</v>
          </cell>
          <cell r="M814">
            <v>8</v>
          </cell>
          <cell r="N814" t="str">
            <v>สินเชื่อสวัสดิการ</v>
          </cell>
          <cell r="O814" t="str">
            <v>1.บุคคลค้ำประกัน</v>
          </cell>
          <cell r="P814">
            <v>263236.88</v>
          </cell>
          <cell r="Q814">
            <v>75763.12</v>
          </cell>
          <cell r="R814" t="str">
            <v>จังหวัดแพร่</v>
          </cell>
          <cell r="S814" t="str">
            <v>ผบ.3075</v>
          </cell>
          <cell r="T814">
            <v>2558</v>
          </cell>
          <cell r="U814" t="str">
            <v>ผบ.480</v>
          </cell>
          <cell r="V814">
            <v>2559</v>
          </cell>
          <cell r="W814">
            <v>20</v>
          </cell>
          <cell r="X814">
            <v>1</v>
          </cell>
          <cell r="Y814">
            <v>2559</v>
          </cell>
          <cell r="Z814"/>
          <cell r="AA814"/>
          <cell r="AB814"/>
          <cell r="AC814"/>
          <cell r="AD814"/>
          <cell r="AE814"/>
          <cell r="AF814">
            <v>9</v>
          </cell>
          <cell r="AG814">
            <v>8</v>
          </cell>
          <cell r="AH814">
            <v>2564</v>
          </cell>
          <cell r="AI814"/>
          <cell r="AJ814"/>
          <cell r="AK814"/>
          <cell r="AL814"/>
          <cell r="AM814" t="str">
            <v>โฉนด</v>
          </cell>
          <cell r="AN814" t="str">
            <v>38846 
38847</v>
          </cell>
          <cell r="AO814" t="str">
            <v>ปงแสนทอง</v>
          </cell>
          <cell r="AP814" t="str">
            <v>เมือง</v>
          </cell>
          <cell r="AQ814" t="str">
            <v>ลำปาง</v>
          </cell>
          <cell r="AR814"/>
          <cell r="AS814"/>
          <cell r="AT814"/>
          <cell r="AU814"/>
          <cell r="AV814"/>
          <cell r="AW814"/>
          <cell r="AX814"/>
          <cell r="AY814"/>
          <cell r="AZ814"/>
          <cell r="BA814" t="str">
            <v>เก็บงวด 2+ยึดทรัพย์</v>
          </cell>
          <cell r="BB814" t="str">
            <v xml:space="preserve">*ชะลอยึด เนื่องจากลูกค้ายังชำระปกติ 7/1/2565 //สืบทรัพย์(9/5/2565)
มีคำสั่งให้มายึด (คำสั่ง 17/6/2565) </v>
          </cell>
          <cell r="BC814" t="str">
            <v xml:space="preserve">สารุทธ์ (ยึด)
มลฤดี
</v>
          </cell>
          <cell r="BD814"/>
          <cell r="BE814"/>
          <cell r="BF814"/>
          <cell r="BG814"/>
          <cell r="BH814">
            <v>823557010322</v>
          </cell>
          <cell r="BI814" t="str">
            <v>นายสยาม   มังกิตะ</v>
          </cell>
          <cell r="BJ814"/>
          <cell r="BK814"/>
          <cell r="BL814"/>
          <cell r="BM814"/>
          <cell r="BN814" t="str">
            <v xml:space="preserve">1.นายสยามหรือภัทร์นิธิ มังกิตะ
2.นางสาวอริสา เค้าศรีวงษ์
3.นายภาณุวัฒน์ นันทิสันติกุล
</v>
          </cell>
          <cell r="BO814" t="str">
            <v>จำเลยที่ 1
คู่สมรสจำเลยที่ 1
จำเลยที่ 2</v>
          </cell>
          <cell r="BP814" t="str">
            <v>3 5599 00062 96 5
3 5099 00101 40 5
3 7599 00009  55 8</v>
          </cell>
          <cell r="BQ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เลขโฉนด 38846,38847 หน้าสำรวจ 5607,5608 เลขที่ดิน 86,87 ต.ปงแสนทอง อ.เมืองลำปาง จ.ลำปาง
-ไม่พบว่ามีกรรมสิทธิในที่ดิน อ.เมืองเชียงใหม่ จ.เชียงใหม่</v>
          </cell>
          <cell r="BR814"/>
          <cell r="BS814"/>
          <cell r="BT814"/>
          <cell r="BU814"/>
          <cell r="BV814"/>
          <cell r="BW814"/>
          <cell r="BX814"/>
          <cell r="BY814" t="str">
            <v xml:space="preserve">1.นายสยาม มังกิตะ
2.นางสาวอริสา เค้าศรีวงษ์
3.นายภาณุวัฒน์ นันทิสันติกุล
</v>
          </cell>
          <cell r="BZ814" t="str">
            <v>จำเลยที่ 1
คู่สมรสจำเลยที่ 1
จำเลยที่ 2</v>
          </cell>
          <cell r="CA814" t="str">
            <v>3 5599 00062 96 5
3 5099 00101 40 5
3 7599 00009  55 8</v>
          </cell>
          <cell r="CB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อ.บางมูลนาก จ.พิจิตร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38846 ต.ปงแสนทอง อ.เมืองลำปาง จ.ลำปาง (ปลอดจำนอง)
-พบว่ามีกรรมสิทธิ์ในที่ดิน โฉนดเลขที่ 38847 ต.ปงแสนทอง อ.เมืองลำปาง จ.ลำปาง (ปลอดจำนอง)</v>
          </cell>
          <cell r="CC814" t="str">
            <v>พบทรัพย์</v>
          </cell>
          <cell r="CD814"/>
          <cell r="CE814"/>
          <cell r="CF814"/>
          <cell r="CG814"/>
          <cell r="CH814"/>
          <cell r="CI814"/>
          <cell r="CJ814"/>
          <cell r="CK814"/>
          <cell r="CL814"/>
          <cell r="CM814"/>
          <cell r="CN814"/>
          <cell r="CO814"/>
          <cell r="CP814"/>
          <cell r="CQ814"/>
          <cell r="CR814"/>
          <cell r="CS814"/>
          <cell r="CT814"/>
          <cell r="CU814"/>
          <cell r="CV814"/>
          <cell r="CW814"/>
          <cell r="CX814"/>
          <cell r="CY814"/>
          <cell r="CZ814">
            <v>243229</v>
          </cell>
        </row>
        <row r="815">
          <cell r="B815">
            <v>810</v>
          </cell>
          <cell r="C815">
            <v>28</v>
          </cell>
          <cell r="D815">
            <v>9</v>
          </cell>
          <cell r="E815">
            <v>2563</v>
          </cell>
          <cell r="F815" t="str">
            <v>800073465687
800099259916</v>
          </cell>
          <cell r="G815" t="str">
            <v>นาย</v>
          </cell>
          <cell r="H815" t="str">
            <v>ณัฐกรณ์</v>
          </cell>
          <cell r="I815" t="str">
            <v>ขาวละออ</v>
          </cell>
          <cell r="J815">
            <v>1570600035721</v>
          </cell>
          <cell r="K815" t="str">
            <v>เซ็นทรัลเฟสติวัล เชียงใหม่</v>
          </cell>
          <cell r="L815" t="str">
            <v>เชียงใหม่ 1</v>
          </cell>
          <cell r="M815">
            <v>8</v>
          </cell>
          <cell r="N815" t="str">
            <v>สินเชื่อเคหะ
สินเชื่อไทรทอง</v>
          </cell>
          <cell r="O815" t="str">
            <v>2.หลักทรัพย์ค้ำประกัน</v>
          </cell>
          <cell r="P815">
            <v>1155227.22</v>
          </cell>
          <cell r="Q815">
            <v>88374.97</v>
          </cell>
          <cell r="R815" t="str">
            <v>จังหวัดเทิง</v>
          </cell>
          <cell r="S815" t="str">
            <v>ผบ.1557</v>
          </cell>
          <cell r="T815">
            <v>2562</v>
          </cell>
          <cell r="U815" t="str">
            <v>ผบ.1781</v>
          </cell>
          <cell r="V815">
            <v>2562</v>
          </cell>
          <cell r="W815">
            <v>3</v>
          </cell>
          <cell r="X815">
            <v>10</v>
          </cell>
          <cell r="Y815">
            <v>2562</v>
          </cell>
          <cell r="Z815"/>
          <cell r="AA815"/>
          <cell r="AB815"/>
          <cell r="AC815"/>
          <cell r="AD815"/>
          <cell r="AE815"/>
          <cell r="AF815"/>
          <cell r="AG815"/>
          <cell r="AH815"/>
          <cell r="AI815"/>
          <cell r="AJ815"/>
          <cell r="AK815"/>
          <cell r="AL815"/>
          <cell r="AM815"/>
          <cell r="AN815"/>
          <cell r="AO815"/>
          <cell r="AP815"/>
          <cell r="AQ815"/>
          <cell r="AR815"/>
          <cell r="AS815"/>
          <cell r="AT815"/>
          <cell r="AU815"/>
          <cell r="AV815"/>
          <cell r="AW815"/>
          <cell r="AX815"/>
          <cell r="AY815"/>
          <cell r="AZ815"/>
          <cell r="BA815"/>
          <cell r="BB815"/>
          <cell r="BC815" t="str">
            <v>ศรัญญู</v>
          </cell>
          <cell r="BD815"/>
          <cell r="BE815"/>
          <cell r="BF815"/>
          <cell r="BG815"/>
          <cell r="BH815">
            <v>883162010053</v>
          </cell>
          <cell r="BI815" t="str">
            <v>นายณัฐกรณ์   ขาวละออ</v>
          </cell>
          <cell r="BJ815"/>
          <cell r="BK815"/>
          <cell r="BL815"/>
          <cell r="BM815"/>
          <cell r="BN815"/>
          <cell r="BO815"/>
          <cell r="BP815"/>
          <cell r="BQ815"/>
          <cell r="BR815"/>
          <cell r="BS815"/>
          <cell r="BT815"/>
          <cell r="BU815"/>
          <cell r="BV815"/>
          <cell r="BW815"/>
          <cell r="BX815"/>
          <cell r="BY815"/>
          <cell r="BZ815"/>
          <cell r="CA815"/>
          <cell r="CB815"/>
          <cell r="CC815"/>
          <cell r="CD815"/>
          <cell r="CE815"/>
          <cell r="CF815"/>
          <cell r="CG815"/>
          <cell r="CH815"/>
          <cell r="CI815"/>
          <cell r="CJ815"/>
          <cell r="CK815"/>
          <cell r="CL815"/>
          <cell r="CM815"/>
          <cell r="CN815"/>
          <cell r="CO815"/>
          <cell r="CP815"/>
          <cell r="CQ815"/>
          <cell r="CR815"/>
          <cell r="CS815"/>
          <cell r="CT815"/>
          <cell r="CU815"/>
          <cell r="CV815"/>
          <cell r="CW815"/>
          <cell r="CX815"/>
          <cell r="CY815"/>
          <cell r="CZ815"/>
        </row>
        <row r="816">
          <cell r="B816">
            <v>811</v>
          </cell>
          <cell r="C816">
            <v>28</v>
          </cell>
          <cell r="D816">
            <v>9</v>
          </cell>
          <cell r="E816">
            <v>2563</v>
          </cell>
          <cell r="F816" t="str">
            <v>800058799563
800058799571</v>
          </cell>
          <cell r="G816" t="str">
            <v>นาย</v>
          </cell>
          <cell r="H816" t="str">
            <v>สมชาย</v>
          </cell>
          <cell r="I816" t="str">
            <v>ทิพย์คำ</v>
          </cell>
          <cell r="J816">
            <v>1549900057264</v>
          </cell>
          <cell r="K816" t="str">
            <v>สามแยกสันทราย</v>
          </cell>
          <cell r="L816" t="str">
            <v>เชียงใหม่ 1</v>
          </cell>
          <cell r="M816">
            <v>8</v>
          </cell>
          <cell r="N816" t="str">
            <v>สินเชื่อเคหะ
ไทรทอง</v>
          </cell>
          <cell r="O816" t="str">
            <v>2.หลักทรัพย์ค้ำประกัน</v>
          </cell>
          <cell r="P816"/>
          <cell r="Q816"/>
          <cell r="R816" t="str">
            <v>จังหวัดแพร่</v>
          </cell>
          <cell r="S816" t="str">
            <v>ผบ.1766</v>
          </cell>
          <cell r="T816">
            <v>2562</v>
          </cell>
          <cell r="U816" t="str">
            <v>ผบ.3401</v>
          </cell>
          <cell r="V816">
            <v>2562</v>
          </cell>
          <cell r="W816">
            <v>9</v>
          </cell>
          <cell r="X816">
            <v>8</v>
          </cell>
          <cell r="Y816">
            <v>2562</v>
          </cell>
          <cell r="Z816"/>
          <cell r="AA816"/>
          <cell r="AB816"/>
          <cell r="AC816"/>
          <cell r="AD816"/>
          <cell r="AE816"/>
          <cell r="AF816"/>
          <cell r="AG816"/>
          <cell r="AH816"/>
          <cell r="AI816"/>
          <cell r="AJ816"/>
          <cell r="AK816"/>
          <cell r="AL816"/>
          <cell r="AM816"/>
          <cell r="AN816"/>
          <cell r="AO816"/>
          <cell r="AP816"/>
          <cell r="AQ816"/>
          <cell r="AR816"/>
          <cell r="AS816"/>
          <cell r="AT816"/>
          <cell r="AU816"/>
          <cell r="AV816"/>
          <cell r="AW816"/>
          <cell r="AX816"/>
          <cell r="AY816"/>
          <cell r="AZ816"/>
          <cell r="BA816"/>
          <cell r="BB816" t="str">
            <v>สืบแล้ว  รายงานสืบทรัพย์แล้ววันที่ 16/1/2566</v>
          </cell>
          <cell r="BC816" t="str">
            <v>สารุทธ์</v>
          </cell>
          <cell r="BD816"/>
          <cell r="BE816"/>
          <cell r="BF816"/>
          <cell r="BG816"/>
          <cell r="BH816">
            <v>823660010738</v>
          </cell>
          <cell r="BI816" t="str">
            <v>นายสมชาย   ทิพย์คำ</v>
          </cell>
          <cell r="BJ816"/>
          <cell r="BK816"/>
          <cell r="BL816"/>
          <cell r="BM816"/>
          <cell r="BN816" t="str">
            <v>1.นายสมชาย  ทิพย์คำ</v>
          </cell>
          <cell r="BO816" t="str">
            <v>จำเลย</v>
          </cell>
          <cell r="BP816" t="str">
            <v>1-5499-00057-26-4</v>
          </cell>
          <cell r="BQ816" t="str">
            <v>-ไม่พบว่ามีกรรมสิทธิ์ในที่ดิน อ.เมือง จ.เชียงใหม่
'-ไม่พบว่ามีกรรมสิทธิ์ในที่ดิน อ.เมือง จ.แพร่</v>
          </cell>
          <cell r="BR816" t="str">
            <v>ไม่พบ</v>
          </cell>
          <cell r="BS816"/>
          <cell r="BT816">
            <v>1</v>
          </cell>
          <cell r="BU816"/>
          <cell r="BV816"/>
          <cell r="BW816"/>
          <cell r="BX816"/>
          <cell r="BY816"/>
          <cell r="BZ816"/>
          <cell r="CA816"/>
          <cell r="CB816"/>
          <cell r="CC816"/>
          <cell r="CD816"/>
          <cell r="CE816"/>
          <cell r="CF816"/>
          <cell r="CG816"/>
          <cell r="CH816"/>
          <cell r="CI816"/>
          <cell r="CJ816"/>
          <cell r="CK816"/>
          <cell r="CL816"/>
          <cell r="CM816"/>
          <cell r="CN816"/>
          <cell r="CO816"/>
          <cell r="CP816"/>
          <cell r="CQ816"/>
          <cell r="CR816"/>
          <cell r="CS816"/>
          <cell r="CT816"/>
          <cell r="CU816"/>
          <cell r="CV816"/>
          <cell r="CW816"/>
          <cell r="CX816"/>
          <cell r="CY816"/>
          <cell r="CZ816"/>
        </row>
        <row r="817">
          <cell r="B817">
            <v>812</v>
          </cell>
          <cell r="C817">
            <v>25</v>
          </cell>
          <cell r="D817">
            <v>6</v>
          </cell>
          <cell r="E817">
            <v>2564</v>
          </cell>
          <cell r="F817">
            <v>800022174257</v>
          </cell>
          <cell r="G817" t="str">
            <v>นาย</v>
          </cell>
          <cell r="H817" t="str">
            <v>ธีระวุฒิ</v>
          </cell>
          <cell r="I817" t="str">
            <v>นันไชยพงษ์</v>
          </cell>
          <cell r="J817">
            <v>1509901025528</v>
          </cell>
          <cell r="K817" t="str">
            <v>สันป่าตอง</v>
          </cell>
          <cell r="L817" t="str">
            <v>เชียงใหม่ 3</v>
          </cell>
          <cell r="M817">
            <v>8</v>
          </cell>
          <cell r="N817" t="str">
            <v>สินเชื่อพัฒนาองค์กรชุมชน</v>
          </cell>
          <cell r="O817" t="str">
            <v>1.บุคคลค้ำประกัน</v>
          </cell>
          <cell r="P817">
            <v>161277.13</v>
          </cell>
          <cell r="Q817">
            <v>54007.87</v>
          </cell>
          <cell r="R817" t="str">
            <v>แขวงเชียงใหม่</v>
          </cell>
          <cell r="S817" t="str">
            <v>ผบ.8873</v>
          </cell>
          <cell r="T817">
            <v>2560</v>
          </cell>
          <cell r="U817" t="str">
            <v>ผบ.11536</v>
          </cell>
          <cell r="V817">
            <v>2560</v>
          </cell>
          <cell r="W817">
            <v>28</v>
          </cell>
          <cell r="X817">
            <v>11</v>
          </cell>
          <cell r="Y817">
            <v>2560</v>
          </cell>
          <cell r="Z817"/>
          <cell r="AA817"/>
          <cell r="AB817"/>
          <cell r="AC817">
            <v>28</v>
          </cell>
          <cell r="AD817">
            <v>11</v>
          </cell>
          <cell r="AE817">
            <v>2560</v>
          </cell>
          <cell r="AF817">
            <v>18</v>
          </cell>
          <cell r="AG817">
            <v>2</v>
          </cell>
          <cell r="AH817">
            <v>2563</v>
          </cell>
          <cell r="AI817"/>
          <cell r="AJ817"/>
          <cell r="AK817"/>
          <cell r="AL817"/>
          <cell r="AM817" t="str">
            <v>โฉนด</v>
          </cell>
          <cell r="AN817">
            <v>10646</v>
          </cell>
          <cell r="AO817" t="str">
            <v>ยางคราม</v>
          </cell>
          <cell r="AP817" t="str">
            <v>ดอยหล่อ</v>
          </cell>
          <cell r="AQ817" t="str">
            <v>เชียงใหม่</v>
          </cell>
          <cell r="AR817"/>
          <cell r="AS817"/>
          <cell r="AT817"/>
          <cell r="AU817"/>
          <cell r="AV817"/>
          <cell r="AW817"/>
          <cell r="AX817"/>
          <cell r="AY817"/>
          <cell r="AZ817"/>
          <cell r="BA817"/>
          <cell r="BB817"/>
          <cell r="BC817"/>
          <cell r="BD817"/>
          <cell r="BE817"/>
          <cell r="BF817"/>
          <cell r="BG817"/>
          <cell r="BH817">
            <v>823753010505</v>
          </cell>
          <cell r="BI817" t="str">
            <v>นายธีระวุฒิ   นันไชยพงษ์</v>
          </cell>
          <cell r="BJ817"/>
          <cell r="BK817"/>
          <cell r="BL817"/>
          <cell r="BM817"/>
          <cell r="BN817"/>
          <cell r="BO817"/>
          <cell r="BP817"/>
          <cell r="BQ817"/>
          <cell r="BR817"/>
          <cell r="BS817"/>
          <cell r="BT817"/>
          <cell r="BU817"/>
          <cell r="BV817"/>
          <cell r="BW817"/>
          <cell r="BX817"/>
          <cell r="BY817"/>
          <cell r="BZ817"/>
          <cell r="CA817"/>
          <cell r="CB817"/>
          <cell r="CC817"/>
          <cell r="CD817"/>
          <cell r="CE817"/>
          <cell r="CF817"/>
          <cell r="CG817"/>
          <cell r="CH817"/>
          <cell r="CI817"/>
          <cell r="CJ817"/>
          <cell r="CK817"/>
          <cell r="CL817"/>
          <cell r="CM817"/>
          <cell r="CN817"/>
          <cell r="CO817"/>
          <cell r="CP817"/>
          <cell r="CQ817"/>
          <cell r="CR817"/>
          <cell r="CS817"/>
          <cell r="CT817"/>
          <cell r="CU817"/>
          <cell r="CV817"/>
          <cell r="CW817"/>
          <cell r="CX817"/>
          <cell r="CY817"/>
          <cell r="CZ817"/>
        </row>
        <row r="818">
          <cell r="B818">
            <v>813</v>
          </cell>
          <cell r="C818">
            <v>6</v>
          </cell>
          <cell r="D818">
            <v>10</v>
          </cell>
          <cell r="E818">
            <v>2563</v>
          </cell>
          <cell r="F818">
            <v>800078101261</v>
          </cell>
          <cell r="G818" t="str">
            <v>นางสาว</v>
          </cell>
          <cell r="H818" t="str">
            <v xml:space="preserve">ลักษณารีย์   </v>
          </cell>
          <cell r="I818" t="str">
            <v>ครามณีนันท์</v>
          </cell>
          <cell r="J818">
            <v>1529900774322</v>
          </cell>
          <cell r="K818" t="str">
            <v>ประตูช้างเผือก</v>
          </cell>
          <cell r="L818" t="str">
            <v>เชียงใหม่ 1</v>
          </cell>
          <cell r="M818">
            <v>8</v>
          </cell>
          <cell r="N818" t="str">
            <v>สินเชื่อแก้ไขปัญหาหนี้นอกระบบPSA</v>
          </cell>
          <cell r="O818" t="str">
            <v>1.บุคคลค้ำประกัน</v>
          </cell>
          <cell r="P818">
            <v>50000</v>
          </cell>
          <cell r="Q818">
            <v>15</v>
          </cell>
          <cell r="R818" t="str">
            <v>แขวงเชียงใหม่</v>
          </cell>
          <cell r="S818" t="str">
            <v>ผบ.5272</v>
          </cell>
          <cell r="T818">
            <v>2562</v>
          </cell>
          <cell r="U818" t="str">
            <v>ผบ.6098</v>
          </cell>
          <cell r="V818">
            <v>2562</v>
          </cell>
          <cell r="W818">
            <v>8</v>
          </cell>
          <cell r="X818">
            <v>7</v>
          </cell>
          <cell r="Y818">
            <v>2562</v>
          </cell>
          <cell r="Z818"/>
          <cell r="AA818"/>
          <cell r="AB818"/>
          <cell r="AC818"/>
          <cell r="AD818"/>
          <cell r="AE818"/>
          <cell r="AF818"/>
          <cell r="AG818"/>
          <cell r="AH818"/>
          <cell r="AI818"/>
          <cell r="AJ818"/>
          <cell r="AK818"/>
          <cell r="AL818"/>
          <cell r="AM818"/>
          <cell r="AN818"/>
          <cell r="AO818"/>
          <cell r="AP818"/>
          <cell r="AQ818"/>
          <cell r="AR818"/>
          <cell r="AS818"/>
          <cell r="AT818"/>
          <cell r="AU818"/>
          <cell r="AV818"/>
          <cell r="AW818"/>
          <cell r="AX818"/>
          <cell r="AY818"/>
          <cell r="AZ818"/>
          <cell r="BA818"/>
          <cell r="BB818" t="str">
            <v>สืบทรัพย์ครั้งที่1 28/5/2567//รายงานผลสืบทรัพย์ครั้งที่1 5/6/2567//</v>
          </cell>
          <cell r="BC818" t="str">
            <v>มลฤดี</v>
          </cell>
          <cell r="BD818"/>
          <cell r="BE818"/>
          <cell r="BF818"/>
          <cell r="BG818"/>
          <cell r="BH818">
            <v>883162010737</v>
          </cell>
          <cell r="BI818" t="str">
            <v>นางสาวลักษณารีย์      ครามณีนันท์</v>
          </cell>
          <cell r="BJ818"/>
          <cell r="BK818"/>
          <cell r="BL818"/>
          <cell r="BM818"/>
          <cell r="BN818" t="str">
            <v>1.นางสาวลักษณารีย์ ครามณีนันท์
2.นายสราวุธ สวยสด</v>
          </cell>
          <cell r="BO818" t="str">
            <v>จำเลยที่ 1
จำเลยที่ 2</v>
          </cell>
          <cell r="BP818" t="str">
            <v>1 5299 00774 32 2
3 1017 01376 05 2</v>
          </cell>
          <cell r="BQ818" t="str">
            <v>-ไม่พบว่ามีกรรมสิทธิในที่ดิน อ.เกาะคา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อ.หางดง จ.เชียงใหม่</v>
          </cell>
          <cell r="BR818"/>
          <cell r="BS818"/>
          <cell r="BT818"/>
          <cell r="BU818"/>
          <cell r="BV818"/>
          <cell r="BW818"/>
          <cell r="BX818"/>
          <cell r="BY818" t="str">
            <v>1.นางสาวลักษณารีย์ ครามณีนันท์
2.นายสราวุธ สวยสด</v>
          </cell>
          <cell r="BZ818" t="str">
            <v>จำเลยที่ 1
จำเลยที่ 2</v>
          </cell>
          <cell r="CA818" t="str">
            <v>1 5299 00774 32 2
3 1017 01376 05 2</v>
          </cell>
          <cell r="CB818" t="str">
            <v>-ไม่พบว่ามีกรรมสิทธิในที่ดิน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อ.เขตห้วยขวาง กรุงเทพมหานคร</v>
          </cell>
          <cell r="CC818" t="str">
            <v>ไม่พบ</v>
          </cell>
          <cell r="CD818"/>
          <cell r="CE818">
            <v>2</v>
          </cell>
          <cell r="CF818"/>
          <cell r="CG818"/>
          <cell r="CH818"/>
          <cell r="CI818"/>
          <cell r="CJ818"/>
          <cell r="CK818"/>
          <cell r="CL818"/>
          <cell r="CM818"/>
          <cell r="CN818"/>
          <cell r="CO818"/>
          <cell r="CP818"/>
          <cell r="CQ818"/>
          <cell r="CR818"/>
          <cell r="CS818"/>
          <cell r="CT818"/>
          <cell r="CU818"/>
          <cell r="CV818"/>
          <cell r="CW818"/>
          <cell r="CX818"/>
          <cell r="CY818"/>
          <cell r="CZ818"/>
        </row>
        <row r="819">
          <cell r="B819">
            <v>814</v>
          </cell>
          <cell r="C819">
            <v>6</v>
          </cell>
          <cell r="D819">
            <v>10</v>
          </cell>
          <cell r="E819">
            <v>2563</v>
          </cell>
          <cell r="F819">
            <v>800094610832</v>
          </cell>
          <cell r="G819" t="str">
            <v>นางสาว</v>
          </cell>
          <cell r="H819" t="str">
            <v>จรวย</v>
          </cell>
          <cell r="I819" t="str">
            <v>คำตัน</v>
          </cell>
          <cell r="J819">
            <v>3500100394281</v>
          </cell>
          <cell r="K819" t="str">
            <v>หนองหอย</v>
          </cell>
          <cell r="L819" t="str">
            <v>เชียงใหม่ 1</v>
          </cell>
          <cell r="M819">
            <v>8</v>
          </cell>
          <cell r="N819" t="str">
            <v>สินเชื่อธนาคารประชาชน</v>
          </cell>
          <cell r="O819" t="str">
            <v>1.บุคคลค้ำประกัน</v>
          </cell>
          <cell r="P819">
            <v>50000</v>
          </cell>
          <cell r="Q819">
            <v>4694.8500000000004</v>
          </cell>
          <cell r="R819" t="str">
            <v>แขวงเชียงใหม่</v>
          </cell>
          <cell r="S819" t="str">
            <v>ผบ.2640</v>
          </cell>
          <cell r="T819">
            <v>2563</v>
          </cell>
          <cell r="U819" t="str">
            <v>ผบ.5102</v>
          </cell>
          <cell r="V819">
            <v>2563</v>
          </cell>
          <cell r="W819"/>
          <cell r="X819"/>
          <cell r="Y819"/>
          <cell r="Z819">
            <v>20</v>
          </cell>
          <cell r="AA819">
            <v>7</v>
          </cell>
          <cell r="AB819">
            <v>2563</v>
          </cell>
          <cell r="AC819"/>
          <cell r="AD819"/>
          <cell r="AE819"/>
          <cell r="AF819"/>
          <cell r="AG819"/>
          <cell r="AH819"/>
          <cell r="AI819"/>
          <cell r="AJ819"/>
          <cell r="AK819"/>
          <cell r="AL819"/>
          <cell r="AM819"/>
          <cell r="AN819"/>
          <cell r="AO819"/>
          <cell r="AP819"/>
          <cell r="AQ819"/>
          <cell r="AR819"/>
          <cell r="AS819"/>
          <cell r="AT819"/>
          <cell r="AU819"/>
          <cell r="AV819"/>
          <cell r="AW819"/>
          <cell r="AX819"/>
          <cell r="AY819"/>
          <cell r="AZ819"/>
          <cell r="BA819"/>
          <cell r="BB819" t="str">
            <v>สืบครั้งที่ 2 5/5/2567//ลงผลวันที่ 8/6/2567//รายงาน 11/6/2567//</v>
          </cell>
          <cell r="BC819" t="str">
            <v>มลฤดี</v>
          </cell>
          <cell r="BD819"/>
          <cell r="BE819"/>
          <cell r="BF819"/>
          <cell r="BG819"/>
          <cell r="BH819">
            <v>883163010773</v>
          </cell>
          <cell r="BI819" t="str">
            <v>นางสาวจรวย   คำตัน</v>
          </cell>
          <cell r="BJ819"/>
          <cell r="BK819"/>
          <cell r="BL819"/>
          <cell r="BM819"/>
          <cell r="BN819" t="str">
            <v>1.นางสาวจรวย คำตัน
2.นายพีรดนย์  ใจดำ</v>
          </cell>
          <cell r="BO819" t="str">
            <v>จำเลยที่ 1
จำเลยที่ 2</v>
          </cell>
          <cell r="BP819" t="str">
            <v>3 5001 00394 28 1
3 5001 00399 77 1</v>
          </cell>
          <cell r="BQ819" t="str">
            <v>-ไม่พบว่ามีกรรมสิทธิ์ในที่ดิน อ.เมือง จ.เชียงใหม่
'-ไม่พบว่ามีกรรมสิทธิ์ในที่ดิน อ.เมือง จ.เชียงใหม่</v>
          </cell>
          <cell r="BR819" t="str">
            <v>ไม่พบ</v>
          </cell>
          <cell r="BS819"/>
          <cell r="BT819">
            <v>2</v>
          </cell>
          <cell r="BU819">
            <v>2</v>
          </cell>
          <cell r="BV819"/>
          <cell r="BW819"/>
          <cell r="BX819"/>
          <cell r="BY819" t="str">
            <v>1.นางสาวจรวย คำตัน
2.นายพีรดนย์  ใจดำ</v>
          </cell>
          <cell r="BZ819" t="str">
            <v>จำเลยที่ 1
จำเลยที่ 2</v>
          </cell>
          <cell r="CA819" t="str">
            <v>3 5001 00394 28 1
3 5001 00399 77 1</v>
          </cell>
          <cell r="CB819" t="str">
            <v>-ไม่พบว่ามีกรรมสิทธิ์ในที่ดิน อ.เมือง จ.เชียงใหม่
-ไม่พบว่ามีกรรมสิทธิ์ในที่ดิน อ.เมือง จ.เชียงใหม่</v>
          </cell>
          <cell r="CC819"/>
          <cell r="CD819"/>
          <cell r="CE819"/>
          <cell r="CF819"/>
          <cell r="CG819"/>
          <cell r="CH819"/>
          <cell r="CI819"/>
          <cell r="CJ819"/>
          <cell r="CK819"/>
          <cell r="CL819"/>
          <cell r="CM819"/>
          <cell r="CN819"/>
          <cell r="CO819"/>
          <cell r="CP819"/>
          <cell r="CQ819"/>
          <cell r="CR819"/>
          <cell r="CS819"/>
          <cell r="CT819"/>
          <cell r="CU819"/>
          <cell r="CV819"/>
          <cell r="CW819"/>
          <cell r="CX819"/>
          <cell r="CY819"/>
          <cell r="CZ819"/>
        </row>
        <row r="820">
          <cell r="B820">
            <v>815</v>
          </cell>
          <cell r="C820">
            <v>6</v>
          </cell>
          <cell r="D820">
            <v>10</v>
          </cell>
          <cell r="E820">
            <v>2563</v>
          </cell>
          <cell r="F820">
            <v>800050647380</v>
          </cell>
          <cell r="G820" t="str">
            <v>นางสาว</v>
          </cell>
          <cell r="H820" t="str">
            <v>จามจุรี</v>
          </cell>
          <cell r="I820" t="str">
            <v>สิงใจ</v>
          </cell>
          <cell r="J820">
            <v>1570700120975</v>
          </cell>
          <cell r="K820" t="str">
            <v>หนองหอย</v>
          </cell>
          <cell r="L820" t="str">
            <v>เชียงใหม่ 1</v>
          </cell>
          <cell r="M820">
            <v>8</v>
          </cell>
          <cell r="N820" t="str">
            <v>สินเชื่อธนาคารประชาชน</v>
          </cell>
          <cell r="O820" t="str">
            <v>1.บุคคลค้ำประกัน</v>
          </cell>
          <cell r="P820">
            <v>58313.75</v>
          </cell>
          <cell r="Q820">
            <v>29694.01</v>
          </cell>
          <cell r="R820" t="str">
            <v>แขวงเชียงราย</v>
          </cell>
          <cell r="S820" t="str">
            <v>ผบ.E331</v>
          </cell>
          <cell r="T820">
            <v>2563</v>
          </cell>
          <cell r="U820" t="str">
            <v>ผบE392</v>
          </cell>
          <cell r="V820">
            <v>2563</v>
          </cell>
          <cell r="W820">
            <v>26</v>
          </cell>
          <cell r="X820">
            <v>8</v>
          </cell>
          <cell r="Y820">
            <v>2563</v>
          </cell>
          <cell r="Z820"/>
          <cell r="AA820"/>
          <cell r="AB820"/>
          <cell r="AC820"/>
          <cell r="AD820"/>
          <cell r="AE820"/>
          <cell r="AF820"/>
          <cell r="AG820"/>
          <cell r="AH820"/>
          <cell r="AI820"/>
          <cell r="AJ820"/>
          <cell r="AK820"/>
          <cell r="AL820"/>
          <cell r="AM820"/>
          <cell r="AN820"/>
          <cell r="AO820"/>
          <cell r="AP820"/>
          <cell r="AQ820"/>
          <cell r="AR820"/>
          <cell r="AS820"/>
          <cell r="AT820"/>
          <cell r="AU820"/>
          <cell r="AV820"/>
          <cell r="AW820"/>
          <cell r="AX820"/>
          <cell r="AY820"/>
          <cell r="AZ820"/>
          <cell r="BA820"/>
          <cell r="BB820" t="str">
            <v>//รายงานผลสืบทรัพย์ 2/10/2567</v>
          </cell>
          <cell r="BC820" t="str">
            <v>มลฤดี/วชิราภรณ์</v>
          </cell>
          <cell r="BD820"/>
          <cell r="BE820"/>
          <cell r="BF820"/>
          <cell r="BG820"/>
          <cell r="BH820">
            <v>823561010846</v>
          </cell>
          <cell r="BI820" t="str">
            <v>นางสาวจามจุรี   สิงใจ</v>
          </cell>
          <cell r="BJ820"/>
          <cell r="BK820"/>
          <cell r="BL820"/>
          <cell r="BM820"/>
          <cell r="BN820" t="str">
            <v>1.นางสาวจามุรี สิงใจ
2.นางสาวปาริฉัตร แช่มช้อย</v>
          </cell>
          <cell r="BO820" t="str">
            <v>จำเลยที่ 1
จำเลยที่ 2</v>
          </cell>
          <cell r="BP820" t="str">
            <v>1 5707 00120 97 5
1 6599 00364 17 4</v>
          </cell>
          <cell r="BQ820" t="str">
            <v>-ไม่พบว่ามีกรรมสิทธิ์ในที่ดิน อ.เมือง จ.เชียงใหม่
'-ไม่พบว่ามีกรรมสิทธิ์ในที่ดิน อ.แม่จัน จ.เชียงราย
'-ไม่พบว่ามีกรรมสิทธิ์ในที่ดิน อ.เมือง จ.เชียงใหม่
'-ไม่พบว่ามีกรรมสิทธิ์ในที่ดิน อ.พิบูลมังสาหาร จ.บลราชธานี
'-ไม่พบว่ามีกรรมสิทธิ์ในที่ดิน อ.ทุ่งเสลี่ยม จ.สุโขทัย</v>
          </cell>
          <cell r="BR820" t="str">
            <v>ไม่พบ</v>
          </cell>
          <cell r="BS820"/>
          <cell r="BT820">
            <v>2</v>
          </cell>
          <cell r="BU820">
            <v>2</v>
          </cell>
          <cell r="BV820"/>
          <cell r="BW820"/>
          <cell r="BX820"/>
          <cell r="BY820" t="str">
            <v>1.นางสาวจามจุรี สิงใจ
2.นางสาวปาริฉัตร แช่มช้อย</v>
          </cell>
          <cell r="BZ820" t="str">
            <v>จำเลยที่ 1
จำเลยที่ 2</v>
          </cell>
          <cell r="CA820" t="str">
            <v>1 5707 00120 97 5
1 6599 00364 17 4</v>
          </cell>
          <cell r="CB82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อ.สิรินธร จ.บลราชธานี
-ไม่พบว่ามีกรรมสิทธิ์ในที่ดิน อ.ทุ่งเสลี่ยม จ.สุโขทัย</v>
          </cell>
          <cell r="CC820" t="str">
            <v>ไม่พบ</v>
          </cell>
          <cell r="CD820"/>
          <cell r="CE820"/>
          <cell r="CF820"/>
          <cell r="CG820"/>
          <cell r="CH820"/>
          <cell r="CI820"/>
          <cell r="CJ820"/>
          <cell r="CK820"/>
          <cell r="CL820"/>
          <cell r="CM820"/>
          <cell r="CN820"/>
          <cell r="CO820"/>
          <cell r="CP820"/>
          <cell r="CQ820"/>
          <cell r="CR820"/>
          <cell r="CS820"/>
          <cell r="CT820"/>
          <cell r="CU820"/>
          <cell r="CV820"/>
          <cell r="CW820">
            <v>243910</v>
          </cell>
          <cell r="CX820"/>
          <cell r="CY820"/>
          <cell r="CZ820"/>
        </row>
        <row r="821">
          <cell r="B821">
            <v>816</v>
          </cell>
          <cell r="C821">
            <v>6</v>
          </cell>
          <cell r="D821">
            <v>10</v>
          </cell>
          <cell r="E821">
            <v>2563</v>
          </cell>
          <cell r="F821" t="str">
            <v>80003017851 4</v>
          </cell>
          <cell r="G821" t="str">
            <v>นาย</v>
          </cell>
          <cell r="H821" t="str">
            <v>สุชาติ</v>
          </cell>
          <cell r="I821" t="str">
            <v>วงค์ใหญ่</v>
          </cell>
          <cell r="J821" t="str">
            <v>3-5712-00364-30-9</v>
          </cell>
          <cell r="K821" t="str">
            <v>สามแยกสันทราย</v>
          </cell>
          <cell r="L821" t="str">
            <v>เชียงใหม่ 1</v>
          </cell>
          <cell r="M821">
            <v>8</v>
          </cell>
          <cell r="N821" t="str">
            <v>สินเชื่อธนาคารประชาชน</v>
          </cell>
          <cell r="O821" t="str">
            <v>1.บุคคลค้ำประกัน</v>
          </cell>
          <cell r="P821">
            <v>18872</v>
          </cell>
          <cell r="Q821">
            <v>7009.39</v>
          </cell>
          <cell r="R821" t="str">
            <v>จังหวัดเทิง</v>
          </cell>
          <cell r="S821" t="str">
            <v>ผบ.2102</v>
          </cell>
          <cell r="T821">
            <v>2559</v>
          </cell>
          <cell r="U821" t="str">
            <v>ผบ.82</v>
          </cell>
          <cell r="V821">
            <v>2560</v>
          </cell>
          <cell r="W821"/>
          <cell r="X821"/>
          <cell r="Y821"/>
          <cell r="Z821">
            <v>30</v>
          </cell>
          <cell r="AA821">
            <v>1</v>
          </cell>
          <cell r="AB821">
            <v>2560</v>
          </cell>
          <cell r="AC821"/>
          <cell r="AD821"/>
          <cell r="AE821"/>
          <cell r="AF821">
            <v>29</v>
          </cell>
          <cell r="AG821">
            <v>9</v>
          </cell>
          <cell r="AH821">
            <v>2563</v>
          </cell>
          <cell r="AI821">
            <v>20</v>
          </cell>
          <cell r="AJ821">
            <v>8</v>
          </cell>
          <cell r="AK821">
            <v>2564</v>
          </cell>
          <cell r="AL821"/>
          <cell r="AM821" t="str">
            <v>โฉนด</v>
          </cell>
          <cell r="AN821">
            <v>10787</v>
          </cell>
          <cell r="AO821" t="str">
            <v>สันนาเม็ง</v>
          </cell>
          <cell r="AP821" t="str">
            <v>สันทราย</v>
          </cell>
          <cell r="AQ821" t="str">
            <v>เชียงใหม่</v>
          </cell>
          <cell r="AR821">
            <v>84000</v>
          </cell>
          <cell r="AS821">
            <v>1</v>
          </cell>
          <cell r="AT821">
            <v>20</v>
          </cell>
          <cell r="AU821">
            <v>8</v>
          </cell>
          <cell r="AV821">
            <v>2564</v>
          </cell>
          <cell r="AW821"/>
          <cell r="AX821">
            <v>24</v>
          </cell>
          <cell r="AY821">
            <v>8</v>
          </cell>
          <cell r="AZ821">
            <v>2564</v>
          </cell>
          <cell r="BA821" t="str">
            <v>ยึดเสร็จแล้ว</v>
          </cell>
          <cell r="BB821"/>
          <cell r="BC821" t="str">
            <v>มลฤดี</v>
          </cell>
          <cell r="BD821">
            <v>242685</v>
          </cell>
          <cell r="BE821"/>
          <cell r="BF821"/>
          <cell r="BG821"/>
          <cell r="BH821">
            <v>0</v>
          </cell>
          <cell r="BI821" t="str">
            <v>นายสุชาติ   วงค์ใหญ่</v>
          </cell>
          <cell r="BJ821"/>
          <cell r="BK821"/>
          <cell r="BL821"/>
          <cell r="BM821"/>
          <cell r="BN821" t="str">
            <v>1.นายสุชาติ วงค์ใหญ่
2.นางสาวอ้อยพรรณ คำแก้ว
3.นางธิวาพร  กอบวิชาการ
4.นายเชษฐวุฒิ ยาวุฒิ</v>
          </cell>
          <cell r="BO821" t="str">
            <v>จำเลยที่ 1
คู่สรสจำเลยที่ 1
จำเลยที่ 2
จำเลยที่ 3</v>
          </cell>
          <cell r="BP821" t="str">
            <v>3 5712 00364 30 9
3 5014 00702 37 2
3 5003 00131 66 6
3 5019 00083 54 0</v>
          </cell>
          <cell r="BQ821" t="str">
            <v>-ไม่พบว่ามีกรรมสิทธิ์ในที่ดิน อ.พญาเม็งราย จ.เชียงราย
'-ไม่พบว่ามีกรรมสิทธิ์ในที่ดิน อ.สันทราย จ.เชียงใหม่
'-พบว่ามีกรรมสิทธิ์ในที่ดิน เลขโฉนด 10787 เลขที่ดิน 1000 หน้าสำรวจ 1069 ต.สันนาเม็ง อ.สันทราย จ.เชียงใหม่
'-ไม่พบว่ามีกรรมสิทธิ์ในที่ดิน อ.กัลยาณีวัฒนา จ.เชียงใหม่
'-ไม่พบว่ามีกรรมสิทธิ์ในที่ดิน อ.สารภี จ.เชียงใหม่</v>
          </cell>
          <cell r="BR821"/>
          <cell r="BS821"/>
          <cell r="BT821"/>
          <cell r="BU821"/>
          <cell r="BV821"/>
          <cell r="BW821"/>
          <cell r="BX821"/>
          <cell r="BY821"/>
          <cell r="BZ821"/>
          <cell r="CA821"/>
          <cell r="CB821"/>
          <cell r="CC821"/>
          <cell r="CD821"/>
          <cell r="CE821"/>
          <cell r="CF821"/>
          <cell r="CG821"/>
          <cell r="CH821"/>
          <cell r="CI821"/>
          <cell r="CJ821"/>
          <cell r="CK821"/>
          <cell r="CL821"/>
          <cell r="CM821"/>
          <cell r="CN821"/>
          <cell r="CO821"/>
          <cell r="CP821"/>
          <cell r="CQ821"/>
          <cell r="CR821"/>
          <cell r="CS821"/>
          <cell r="CT821"/>
          <cell r="CU821"/>
          <cell r="CV821"/>
          <cell r="CW821"/>
          <cell r="CX821"/>
          <cell r="CY821"/>
          <cell r="CZ821"/>
        </row>
        <row r="822">
          <cell r="B822">
            <v>817</v>
          </cell>
          <cell r="C822">
            <v>6</v>
          </cell>
          <cell r="D822">
            <v>10</v>
          </cell>
          <cell r="E822">
            <v>2563</v>
          </cell>
          <cell r="F822">
            <v>800081859798</v>
          </cell>
          <cell r="G822" t="str">
            <v>นางสาว</v>
          </cell>
          <cell r="H822" t="str">
            <v xml:space="preserve">ณฐกฤษกา </v>
          </cell>
          <cell r="I822" t="str">
            <v>ดวงศรี</v>
          </cell>
          <cell r="J822">
            <v>1501100063548</v>
          </cell>
          <cell r="K822" t="str">
            <v>เม-ญ่า เชียงใหม่</v>
          </cell>
          <cell r="L822" t="str">
            <v>เชียงใหม่ 1</v>
          </cell>
          <cell r="M822">
            <v>8</v>
          </cell>
          <cell r="N822" t="str">
            <v>สินเชื่อธนาคารประชาชน</v>
          </cell>
          <cell r="O822" t="str">
            <v>1.บุคคลค้ำประกัน</v>
          </cell>
          <cell r="P822">
            <v>178746.88</v>
          </cell>
          <cell r="Q822">
            <v>20985.59</v>
          </cell>
          <cell r="R822" t="str">
            <v>แขวงเชียงใหม่</v>
          </cell>
          <cell r="S822" t="str">
            <v>ผบ.1309</v>
          </cell>
          <cell r="T822">
            <v>2563</v>
          </cell>
          <cell r="U822" t="str">
            <v>ผบ.3756</v>
          </cell>
          <cell r="V822">
            <v>2563</v>
          </cell>
          <cell r="W822"/>
          <cell r="X822"/>
          <cell r="Y822"/>
          <cell r="Z822">
            <v>10</v>
          </cell>
          <cell r="AA822">
            <v>3</v>
          </cell>
          <cell r="AB822">
            <v>2563</v>
          </cell>
          <cell r="AC822"/>
          <cell r="AD822"/>
          <cell r="AE822"/>
          <cell r="AF822"/>
          <cell r="AG822"/>
          <cell r="AH822"/>
          <cell r="AI822"/>
          <cell r="AJ822"/>
          <cell r="AK822"/>
          <cell r="AL822"/>
          <cell r="AM822"/>
          <cell r="AN822"/>
          <cell r="AO822"/>
          <cell r="AP822"/>
          <cell r="AQ822"/>
          <cell r="AR822"/>
          <cell r="AS822"/>
          <cell r="AT822"/>
          <cell r="AU822"/>
          <cell r="AV822"/>
          <cell r="AW822"/>
          <cell r="AX822"/>
          <cell r="AY822"/>
          <cell r="AZ822"/>
          <cell r="BA822"/>
          <cell r="BB822" t="str">
            <v>สืบครั้งที่ 2 รายงานผลสืบ 16/1/2568</v>
          </cell>
          <cell r="BC822" t="str">
            <v>มลฤดี/นุสบา</v>
          </cell>
          <cell r="BD822"/>
          <cell r="BE822"/>
          <cell r="BF822"/>
          <cell r="BG822"/>
          <cell r="BH822">
            <v>883162012389</v>
          </cell>
          <cell r="BI822" t="str">
            <v>นางสาวณฐกฤษกา    ดวงศรี</v>
          </cell>
          <cell r="BJ822"/>
          <cell r="BK822"/>
          <cell r="BL822"/>
          <cell r="BM822"/>
          <cell r="BN822" t="str">
            <v>1.นางสาวณฐกฤษกา ดวงศรี
2.นายพงษ์ผจญ วังผาสุข
3.นางสาวกันตยา ณ นคร
4.นางสาวทิพยมาศ สถิรวณิชย์</v>
          </cell>
          <cell r="BO822" t="str">
            <v>จำเลยที่ 1
คู่สมรสจำเลยที่ 1
จำเลยที่ 2
จำเลยที่ 3</v>
          </cell>
          <cell r="BP822" t="str">
            <v>1 5011 00063 54 8
3 5701 00678 58 1
1 1299 00133 50 9
1 9099 00492 94 3</v>
          </cell>
          <cell r="BQ822" t="str">
            <v>-ไม่พบว่ามีกรรมสิทธิ์ในที่ดิน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อ.เมืองนนททบุรี จ.นนททบุรี
'-ไม่พบว่ามีกรรมสิทธิ์ในที่ดิน อ.ลี้ จ.ลำพูน
'-ไม่พบว่ามีกรรมสิทธิ์ในที่ดิน อ.เมืองเชียงใหม่ จ.เชียงใหม่</v>
          </cell>
          <cell r="BR822"/>
          <cell r="BS822"/>
          <cell r="BT822"/>
          <cell r="BU822"/>
          <cell r="BV822"/>
          <cell r="BW822"/>
          <cell r="BX822"/>
          <cell r="BY822" t="str">
            <v>1.นางสาวณฐกฤษกา ดวงศรี
2.นางสาวกันตยา ณ นคร
3.นางสาวทิพยมาศ สถิรวณิชย์</v>
          </cell>
          <cell r="BZ822" t="str">
            <v>จำเลยที่ 1
จำเลยที่ 2
จำเลยที่ 3</v>
          </cell>
          <cell r="CA822" t="str">
            <v>1-5011-00063-54-8
1-1299-00133-50-9
1-9099-00492-94-3</v>
          </cell>
          <cell r="CB822"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อ.ลี้ จ.ลำพูน</v>
          </cell>
          <cell r="CC822" t="str">
            <v>ไม่พบ</v>
          </cell>
          <cell r="CD822"/>
          <cell r="CE822">
            <v>3</v>
          </cell>
          <cell r="CF822"/>
          <cell r="CG822"/>
          <cell r="CH822"/>
          <cell r="CI822"/>
          <cell r="CJ822"/>
          <cell r="CK822"/>
          <cell r="CL822"/>
          <cell r="CM822"/>
          <cell r="CN822"/>
          <cell r="CO822"/>
          <cell r="CP822"/>
          <cell r="CQ822"/>
          <cell r="CR822"/>
          <cell r="CS822"/>
          <cell r="CT822"/>
          <cell r="CU822"/>
          <cell r="CV822"/>
          <cell r="CW822"/>
          <cell r="CX822"/>
          <cell r="CY822"/>
          <cell r="CZ822"/>
        </row>
        <row r="823">
          <cell r="B823">
            <v>818</v>
          </cell>
          <cell r="C823">
            <v>6</v>
          </cell>
          <cell r="D823">
            <v>10</v>
          </cell>
          <cell r="E823">
            <v>2563</v>
          </cell>
          <cell r="F823">
            <v>82251014870</v>
          </cell>
          <cell r="G823" t="str">
            <v>นาย</v>
          </cell>
          <cell r="H823" t="str">
            <v xml:space="preserve">เอกชัย   </v>
          </cell>
          <cell r="I823" t="str">
            <v>ใจประเทื่อง</v>
          </cell>
          <cell r="J823"/>
          <cell r="K823" t="str">
            <v>ประตูช้างเผือก</v>
          </cell>
          <cell r="L823"/>
          <cell r="M823"/>
          <cell r="N823"/>
          <cell r="O823"/>
          <cell r="P823"/>
          <cell r="Q823"/>
          <cell r="R823" t="str">
            <v>จังหวัดพะเยา</v>
          </cell>
          <cell r="S823" t="str">
            <v>ผบ.277</v>
          </cell>
          <cell r="T823">
            <v>2554</v>
          </cell>
          <cell r="U823" t="str">
            <v>ผบ.354</v>
          </cell>
          <cell r="V823">
            <v>2555</v>
          </cell>
          <cell r="W823"/>
          <cell r="X823"/>
          <cell r="Y823"/>
          <cell r="Z823"/>
          <cell r="AA823"/>
          <cell r="AB823"/>
          <cell r="AC823"/>
          <cell r="AD823"/>
          <cell r="AE823"/>
          <cell r="AF823"/>
          <cell r="AG823"/>
          <cell r="AH823"/>
          <cell r="AI823"/>
          <cell r="AJ823"/>
          <cell r="AK823"/>
          <cell r="AL823"/>
          <cell r="AM823"/>
          <cell r="AN823"/>
          <cell r="AO823"/>
          <cell r="AP823"/>
          <cell r="AQ823"/>
          <cell r="AR823"/>
          <cell r="AS823"/>
          <cell r="AT823"/>
          <cell r="AU823"/>
          <cell r="AV823"/>
          <cell r="AW823"/>
          <cell r="AX823"/>
          <cell r="AY823"/>
          <cell r="AZ823"/>
          <cell r="BA823"/>
          <cell r="BB823"/>
          <cell r="BC823" t="str">
            <v>มลฤดี</v>
          </cell>
          <cell r="BD823"/>
          <cell r="BE823"/>
          <cell r="BF823"/>
          <cell r="BG823"/>
          <cell r="BH823">
            <v>0</v>
          </cell>
          <cell r="BI823" t="str">
            <v>นายเอกชัย      ใจประเทื่อง</v>
          </cell>
          <cell r="BJ823"/>
          <cell r="BK823"/>
          <cell r="BL823"/>
          <cell r="BM823"/>
          <cell r="BN823" t="str">
            <v>1.นายเอกชัย ใจประเทือง</v>
          </cell>
          <cell r="BO823" t="str">
            <v>จำเลย</v>
          </cell>
          <cell r="BP823" t="str">
            <v>1 5605 00021 87 6</v>
          </cell>
          <cell r="BQ823" t="str">
            <v>-ไม่พบว่ามีกรรมสิทธิ์ในที่ดิน อ.ดอกคำใต้ จ.พะเยา</v>
          </cell>
          <cell r="BR823" t="str">
            <v>ไม่พบ</v>
          </cell>
          <cell r="BS823"/>
          <cell r="BT823"/>
          <cell r="BU823"/>
          <cell r="BV823"/>
          <cell r="BW823"/>
          <cell r="BX823"/>
          <cell r="BY823"/>
          <cell r="BZ823"/>
          <cell r="CA823"/>
          <cell r="CB823"/>
          <cell r="CC823"/>
          <cell r="CD823"/>
          <cell r="CE823"/>
          <cell r="CF823"/>
          <cell r="CG823"/>
          <cell r="CH823"/>
          <cell r="CI823"/>
          <cell r="CJ823"/>
          <cell r="CK823"/>
          <cell r="CL823"/>
          <cell r="CM823"/>
          <cell r="CN823"/>
          <cell r="CO823"/>
          <cell r="CP823"/>
          <cell r="CQ823"/>
          <cell r="CR823"/>
          <cell r="CS823"/>
          <cell r="CT823"/>
          <cell r="CU823"/>
          <cell r="CV823"/>
          <cell r="CW823"/>
          <cell r="CX823"/>
          <cell r="CY823"/>
          <cell r="CZ823"/>
        </row>
        <row r="824">
          <cell r="B824">
            <v>819</v>
          </cell>
          <cell r="C824">
            <v>6</v>
          </cell>
          <cell r="D824">
            <v>10</v>
          </cell>
          <cell r="E824">
            <v>2563</v>
          </cell>
          <cell r="F824" t="str">
            <v>80001870 0594</v>
          </cell>
          <cell r="G824" t="str">
            <v>นางสาว</v>
          </cell>
          <cell r="H824" t="str">
            <v>ไพรินทร์</v>
          </cell>
          <cell r="I824" t="str">
            <v>สาคะศุภฤกษ์</v>
          </cell>
          <cell r="J824"/>
          <cell r="K824" t="str">
            <v>ประตูช้างเผือก</v>
          </cell>
          <cell r="L824"/>
          <cell r="M824"/>
          <cell r="N824"/>
          <cell r="O824"/>
          <cell r="P824"/>
          <cell r="Q824"/>
          <cell r="R824" t="str">
            <v>จังหวัดลำพูน</v>
          </cell>
          <cell r="S824" t="str">
            <v>ผบ.2454</v>
          </cell>
          <cell r="T824">
            <v>2561</v>
          </cell>
          <cell r="U824" t="str">
            <v>ผบ.3264</v>
          </cell>
          <cell r="V824">
            <v>2561</v>
          </cell>
          <cell r="W824"/>
          <cell r="X824"/>
          <cell r="Y824"/>
          <cell r="Z824"/>
          <cell r="AA824"/>
          <cell r="AB824"/>
          <cell r="AC824"/>
          <cell r="AD824"/>
          <cell r="AE824"/>
          <cell r="AF824"/>
          <cell r="AG824"/>
          <cell r="AH824"/>
          <cell r="AI824">
            <v>10</v>
          </cell>
          <cell r="AJ824">
            <v>11</v>
          </cell>
          <cell r="AK824">
            <v>2564</v>
          </cell>
          <cell r="AL824"/>
          <cell r="AM824" t="str">
            <v>โฉนด</v>
          </cell>
          <cell r="AN824" t="str">
            <v>23473,23474</v>
          </cell>
          <cell r="AO824" t="str">
            <v>ทาสบเส้า</v>
          </cell>
          <cell r="AP824" t="str">
            <v>แม่ทา</v>
          </cell>
          <cell r="AQ824" t="str">
            <v>ลำพูน</v>
          </cell>
          <cell r="AR824">
            <v>261000</v>
          </cell>
          <cell r="AS824"/>
          <cell r="AT824"/>
          <cell r="AU824"/>
          <cell r="AV824"/>
          <cell r="AW824"/>
          <cell r="AX824">
            <v>17</v>
          </cell>
          <cell r="AY824">
            <v>11</v>
          </cell>
          <cell r="AZ824">
            <v>2564</v>
          </cell>
          <cell r="BA824" t="str">
            <v>ยึดเสร็จแล้ว</v>
          </cell>
          <cell r="BB824" t="str">
            <v>*ถอนการยึด ลูกหนี้ได้ชำระปิดบัญชี 22/11/2564 //ถอนการยึดวันที่ 26/11/2564</v>
          </cell>
          <cell r="BC824" t="str">
            <v>มลฤดี(สืบ)
ธนกร(ยึด)</v>
          </cell>
          <cell r="BD824" t="str">
            <v>สั่ง 11/6/2564 ยึดโฉนดเลขที่ 23473,23474 ต.ทาสบเส้า อ.แม่ทา จ.เชียงใหม่</v>
          </cell>
          <cell r="BE824"/>
          <cell r="BF824"/>
          <cell r="BG824"/>
          <cell r="BH824">
            <v>0</v>
          </cell>
          <cell r="BI824" t="str">
            <v>นางสาวไพรินทร์   สาคะศุภฤกษ์</v>
          </cell>
          <cell r="BJ824"/>
          <cell r="BK824"/>
          <cell r="BL824"/>
          <cell r="BM824"/>
          <cell r="BN824" t="str">
            <v>1.นางสาวไพรินทร์หรือวีรินทร์ภัทร สาคะศุภฤกษ์
2.นายณัฐวุฒิ สาคะศุภฤกษ์
3.นางวีณา แสนยอด
4.นายวินัส แสนยอด</v>
          </cell>
          <cell r="BO824" t="str">
            <v>จำเลยที่ 1
คู่สมรสจำเลยที่ 1
จำเลยที่ 2
คู่สมรสจำเลยที่ 2</v>
          </cell>
          <cell r="BP824" t="str">
            <v>3 1103 00869 26 0
1 5601 00026 90 1
3 5007 00509 74 7
3 5007 00271 96 1</v>
          </cell>
          <cell r="BQ824" t="str">
            <v xml:space="preserve">-พบว่ามีกรรมสิทธิ์ในที่ดินเลขโฉนด 23473,23474  ต.ทาสบเส้า อ.แม่ทา จ.ลำพูน
-ไม่พบว่ามีกรรมสิทธิ์ในที่ดิน อ.เมืองระนอง จ.ระนอง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16154 เลขที่ดิน 1583 หน้าสำรวจ 3534 ต.แม่สา อ.แม่ริม จ.เชียงใหม่
-ไม่พบว่ามีกรรมสิทธิ์ในที่ดิน อ.แม่ริม จ.เชียงใหม่
</v>
          </cell>
          <cell r="BR824"/>
          <cell r="BS824"/>
          <cell r="BT824"/>
          <cell r="BU824"/>
          <cell r="BV824"/>
          <cell r="BW824"/>
          <cell r="BX824"/>
          <cell r="BY824"/>
          <cell r="BZ824"/>
          <cell r="CA824"/>
          <cell r="CB824"/>
          <cell r="CC824"/>
          <cell r="CD824"/>
          <cell r="CE824"/>
          <cell r="CF824"/>
          <cell r="CG824"/>
          <cell r="CH824"/>
          <cell r="CI824"/>
          <cell r="CJ824"/>
          <cell r="CK824"/>
          <cell r="CL824"/>
          <cell r="CM824"/>
          <cell r="CN824"/>
          <cell r="CO824"/>
          <cell r="CP824"/>
          <cell r="CQ824"/>
          <cell r="CR824"/>
          <cell r="CS824"/>
          <cell r="CT824"/>
          <cell r="CU824"/>
          <cell r="CV824"/>
          <cell r="CW824">
            <v>242843</v>
          </cell>
          <cell r="CX824"/>
          <cell r="CY824"/>
          <cell r="CZ824">
            <v>242886</v>
          </cell>
        </row>
        <row r="825">
          <cell r="B825">
            <v>820</v>
          </cell>
          <cell r="C825">
            <v>6</v>
          </cell>
          <cell r="D825">
            <v>10</v>
          </cell>
          <cell r="E825">
            <v>2563</v>
          </cell>
          <cell r="F825">
            <v>800054961308</v>
          </cell>
          <cell r="G825" t="str">
            <v>นางสาว</v>
          </cell>
          <cell r="H825" t="str">
            <v>อภิญญาพรณ์</v>
          </cell>
          <cell r="I825" t="str">
            <v>ศรีพล</v>
          </cell>
          <cell r="J825">
            <v>3501400696283</v>
          </cell>
          <cell r="K825" t="str">
            <v>หนองหอย</v>
          </cell>
          <cell r="L825" t="str">
            <v>เชียงใหม่ 1</v>
          </cell>
          <cell r="M825">
            <v>8</v>
          </cell>
          <cell r="N825" t="str">
            <v>สินเชื่อธนาคารประชาชน</v>
          </cell>
          <cell r="O825" t="str">
            <v>1.บุคคลค้ำประกัน</v>
          </cell>
          <cell r="P825">
            <v>136078.26999999999</v>
          </cell>
          <cell r="Q825">
            <v>19092.84</v>
          </cell>
          <cell r="R825" t="str">
            <v>แขวงเชียงใหม่</v>
          </cell>
          <cell r="S825" t="str">
            <v>ผบ.2636</v>
          </cell>
          <cell r="T825">
            <v>2563</v>
          </cell>
          <cell r="U825" t="str">
            <v>ผบ.5092</v>
          </cell>
          <cell r="V825">
            <v>2563</v>
          </cell>
          <cell r="W825">
            <v>20</v>
          </cell>
          <cell r="X825">
            <v>7</v>
          </cell>
          <cell r="Y825">
            <v>2563</v>
          </cell>
          <cell r="Z825"/>
          <cell r="AA825"/>
          <cell r="AB825"/>
          <cell r="AC825"/>
          <cell r="AD825"/>
          <cell r="AE825"/>
          <cell r="AF825"/>
          <cell r="AG825"/>
          <cell r="AH825"/>
          <cell r="AI825"/>
          <cell r="AJ825"/>
          <cell r="AK825"/>
          <cell r="AL825"/>
          <cell r="AM825"/>
          <cell r="AN825"/>
          <cell r="AO825"/>
          <cell r="AP825"/>
          <cell r="AQ825"/>
          <cell r="AR825"/>
          <cell r="AS825"/>
          <cell r="AT825"/>
          <cell r="AU825"/>
          <cell r="AV825"/>
          <cell r="AW825"/>
          <cell r="AX825"/>
          <cell r="AY825"/>
          <cell r="AZ825"/>
          <cell r="BA825"/>
          <cell r="BB825" t="str">
            <v>(คำสั่งถอนการยึดทรัพย์และบังคับคดี 7/3/2565)</v>
          </cell>
          <cell r="BC825" t="str">
            <v>มลฤดี</v>
          </cell>
          <cell r="BD825"/>
          <cell r="BE825"/>
          <cell r="BF825"/>
          <cell r="BG825"/>
          <cell r="BH825">
            <v>883163010352</v>
          </cell>
          <cell r="BI825" t="str">
            <v>นางสาวอภิญญาพรณ์   ศรีพล</v>
          </cell>
          <cell r="BJ825"/>
          <cell r="BK825"/>
          <cell r="BL825"/>
          <cell r="BM825"/>
          <cell r="BN825" t="str">
            <v>1.อภิญญาพรณ์ ศรีพล
2.นายธนัชชนม์ ตาลป่า</v>
          </cell>
          <cell r="BO825" t="str">
            <v>จำเลยที่ 1
จำเลยที่ 2</v>
          </cell>
          <cell r="BP825" t="str">
            <v>3 5014 00696 28 3
1 5099 00424 81 0</v>
          </cell>
          <cell r="BQ825" t="str">
            <v>-ไม่พบว่ามีกรรมสิทธิ์ในที่ดิน อ.สันทราย จ.เชียงใหม่
'-ไม่พบว่ามีกรรมสิทธิ์ในที่ดิน อ.สารภี จ.เชียงใหม่
'-พบว่ามีกรรมสิทธิ์ในที่ดินเลขโฉนด 51805,13436,9296 เลขที่ดิน 1904,132,1291 หน้าสำรวจ 5249,8561,147 ต.บ้านเม อ.สันป่าตอง จ.เชียงใหม่</v>
          </cell>
          <cell r="BR825"/>
          <cell r="BS825"/>
          <cell r="BT825"/>
          <cell r="BU825"/>
          <cell r="BV825"/>
          <cell r="BW825"/>
          <cell r="BX825"/>
          <cell r="BY825"/>
          <cell r="BZ825"/>
          <cell r="CA825"/>
          <cell r="CB825"/>
          <cell r="CC825"/>
          <cell r="CD825"/>
          <cell r="CE825"/>
          <cell r="CF825"/>
          <cell r="CG825"/>
          <cell r="CH825"/>
          <cell r="CI825"/>
          <cell r="CJ825"/>
          <cell r="CK825"/>
          <cell r="CL825"/>
          <cell r="CM825"/>
          <cell r="CN825"/>
          <cell r="CO825"/>
          <cell r="CP825"/>
          <cell r="CQ825"/>
          <cell r="CR825"/>
          <cell r="CS825"/>
          <cell r="CT825"/>
          <cell r="CU825"/>
          <cell r="CV825"/>
          <cell r="CW825"/>
          <cell r="CX825"/>
          <cell r="CY825"/>
          <cell r="CZ825"/>
        </row>
        <row r="826">
          <cell r="B826">
            <v>821</v>
          </cell>
          <cell r="C826">
            <v>6</v>
          </cell>
          <cell r="D826">
            <v>10</v>
          </cell>
          <cell r="E826">
            <v>2563</v>
          </cell>
          <cell r="F826">
            <v>800047435238</v>
          </cell>
          <cell r="G826" t="str">
            <v>นางสาว</v>
          </cell>
          <cell r="H826" t="str">
            <v>มารินี</v>
          </cell>
          <cell r="I826" t="str">
            <v>ศรีโชติ</v>
          </cell>
          <cell r="J826">
            <v>1103700397477</v>
          </cell>
          <cell r="K826" t="str">
            <v>ช้างคลาน</v>
          </cell>
          <cell r="L826" t="str">
            <v>เชียงใหม่ 1</v>
          </cell>
          <cell r="M826">
            <v>8</v>
          </cell>
          <cell r="N826" t="str">
            <v>สินเชื่อธนาคารประชาชน</v>
          </cell>
          <cell r="O826" t="str">
            <v>1.บุคคลค้ำประกัน</v>
          </cell>
          <cell r="P826">
            <v>122355.21</v>
          </cell>
          <cell r="Q826">
            <v>44075.33</v>
          </cell>
          <cell r="R826" t="str">
            <v>แขวงเชียงใหม่</v>
          </cell>
          <cell r="S826" t="str">
            <v>ผบ.2573</v>
          </cell>
          <cell r="T826">
            <v>2563</v>
          </cell>
          <cell r="U826"/>
          <cell r="V826"/>
          <cell r="W826">
            <v>18</v>
          </cell>
          <cell r="X826">
            <v>6</v>
          </cell>
          <cell r="Y826">
            <v>2563</v>
          </cell>
          <cell r="Z826"/>
          <cell r="AA826"/>
          <cell r="AB826"/>
          <cell r="AC826"/>
          <cell r="AD826"/>
          <cell r="AE826"/>
          <cell r="AF826"/>
          <cell r="AG826"/>
          <cell r="AH826"/>
          <cell r="AI826"/>
          <cell r="AJ826"/>
          <cell r="AK826"/>
          <cell r="AL826"/>
          <cell r="AM826" t="str">
            <v>โฉนด</v>
          </cell>
          <cell r="AN826">
            <v>85307</v>
          </cell>
          <cell r="AO826" t="str">
            <v>สันทรายหลวง</v>
          </cell>
          <cell r="AP826" t="str">
            <v>สันทราย</v>
          </cell>
          <cell r="AQ826" t="str">
            <v>เชียงใหม่</v>
          </cell>
          <cell r="AR826"/>
          <cell r="AS826"/>
          <cell r="AT826"/>
          <cell r="AU826"/>
          <cell r="AV826"/>
          <cell r="AW826"/>
          <cell r="AX826"/>
          <cell r="AY826"/>
          <cell r="AZ826"/>
          <cell r="BA826"/>
          <cell r="BB826" t="str">
            <v>ยึดทรัพย์ (คำสั่ง 13/8/2564)</v>
          </cell>
          <cell r="BC826" t="str">
            <v>มลฤดี</v>
          </cell>
          <cell r="BD826" t="str">
            <v>ยึดทรัพย์ (คำสั่ง 13/8/2564)</v>
          </cell>
          <cell r="BE826"/>
          <cell r="BF826"/>
          <cell r="BG826"/>
          <cell r="BH826">
            <v>823560011174</v>
          </cell>
          <cell r="BI826" t="str">
            <v>นางสาวมารินี   ศรีโชติ</v>
          </cell>
          <cell r="BJ826"/>
          <cell r="BK826"/>
          <cell r="BL826"/>
          <cell r="BM826"/>
          <cell r="BN826" t="str">
            <v>1.นางสาวมารินี ศรีโชติ
2.นายแดง คำเหลือง
3.นางสายสวาท คำเหลือง
4.นายสุนทร แซ่ซัน</v>
          </cell>
          <cell r="BO826" t="str">
            <v>จำเลยที่ 1
จำเลยที่ 2
คุ่สมรสจำเลยที่ 2
จำเลยที่ 3</v>
          </cell>
          <cell r="BP826" t="str">
            <v>1-1037-00397-47-7
3-5405-00335-48-6
3-5014-00712-36-0
3-5001-00220-53-3</v>
          </cell>
          <cell r="BQ826" t="str">
            <v>-พบว่ามีกรรมสิทธิ์ในที่ดิน โฉนดเลขที่ 252 ต.สันกลาง อ.สันกำแพง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85307 ต.สันทรายหลวง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826" t="str">
            <v>พบทรัพย์</v>
          </cell>
          <cell r="BS826"/>
          <cell r="BT826">
            <v>4</v>
          </cell>
          <cell r="BU826">
            <v>3</v>
          </cell>
          <cell r="BV826"/>
          <cell r="BW826"/>
          <cell r="BX826"/>
          <cell r="BY826"/>
          <cell r="BZ826"/>
          <cell r="CA826"/>
          <cell r="CB826"/>
          <cell r="CC826"/>
          <cell r="CD826"/>
          <cell r="CE826"/>
          <cell r="CF826"/>
          <cell r="CG826"/>
          <cell r="CH826"/>
          <cell r="CI826"/>
          <cell r="CJ826"/>
          <cell r="CK826"/>
          <cell r="CL826"/>
          <cell r="CM826"/>
          <cell r="CN826"/>
          <cell r="CO826"/>
          <cell r="CP826"/>
          <cell r="CQ826"/>
          <cell r="CR826"/>
          <cell r="CS826"/>
          <cell r="CT826"/>
          <cell r="CU826"/>
          <cell r="CV826"/>
          <cell r="CW826"/>
          <cell r="CX826"/>
          <cell r="CY826"/>
          <cell r="CZ826"/>
        </row>
        <row r="827">
          <cell r="B827">
            <v>822</v>
          </cell>
          <cell r="C827">
            <v>6</v>
          </cell>
          <cell r="D827">
            <v>10</v>
          </cell>
          <cell r="E827">
            <v>2563</v>
          </cell>
          <cell r="F827">
            <v>800019114472</v>
          </cell>
          <cell r="G827" t="str">
            <v>นางสาว</v>
          </cell>
          <cell r="H827" t="str">
            <v>กัลยาณี</v>
          </cell>
          <cell r="I827" t="str">
            <v>กันทานี</v>
          </cell>
          <cell r="J827">
            <v>3500500576823</v>
          </cell>
          <cell r="K827" t="str">
            <v>ช้างคลาน</v>
          </cell>
          <cell r="L827" t="str">
            <v>เชียงใหม่ 1</v>
          </cell>
          <cell r="M827">
            <v>8</v>
          </cell>
          <cell r="N827" t="str">
            <v>พัฒนากลุ่มอาชีพ (ชพค.)</v>
          </cell>
          <cell r="O827" t="str">
            <v>1.บุคคลค้ำประกัน</v>
          </cell>
          <cell r="P827">
            <v>524785.5</v>
          </cell>
          <cell r="Q827">
            <v>43657.89</v>
          </cell>
          <cell r="R827" t="str">
            <v>จังหวัดเชียงใหม่</v>
          </cell>
          <cell r="S827" t="str">
            <v>ผบ.493</v>
          </cell>
          <cell r="T827">
            <v>2563</v>
          </cell>
          <cell r="U827" t="str">
            <v>ผบ.1527</v>
          </cell>
          <cell r="V827">
            <v>2563</v>
          </cell>
          <cell r="W827">
            <v>8</v>
          </cell>
          <cell r="X827">
            <v>6</v>
          </cell>
          <cell r="Y827">
            <v>2563</v>
          </cell>
          <cell r="Z827"/>
          <cell r="AA827"/>
          <cell r="AB827"/>
          <cell r="AC827"/>
          <cell r="AD827"/>
          <cell r="AE827"/>
          <cell r="AF827"/>
          <cell r="AG827"/>
          <cell r="AH827"/>
          <cell r="AI827"/>
          <cell r="AJ827"/>
          <cell r="AK827"/>
          <cell r="AL827"/>
          <cell r="AM827"/>
          <cell r="AN827"/>
          <cell r="AO827"/>
          <cell r="AP827"/>
          <cell r="AQ827"/>
          <cell r="AR827"/>
          <cell r="AS827"/>
          <cell r="AT827"/>
          <cell r="AU827"/>
          <cell r="AV827"/>
          <cell r="AW827"/>
          <cell r="AX827"/>
          <cell r="AY827"/>
          <cell r="AZ827"/>
          <cell r="BA827"/>
          <cell r="BB827" t="str">
            <v>//ปิดบัญชีจากการขายหนี้</v>
          </cell>
          <cell r="BC827" t="str">
            <v>มลฤดี</v>
          </cell>
          <cell r="BD827"/>
          <cell r="BE827"/>
          <cell r="BF827"/>
          <cell r="BG827"/>
          <cell r="BH827">
            <v>823558011241</v>
          </cell>
          <cell r="BI827" t="str">
            <v>นางสาวกัลยาณี   กันทานี</v>
          </cell>
          <cell r="BJ827"/>
          <cell r="BK827"/>
          <cell r="BL827"/>
          <cell r="BM827"/>
          <cell r="BN827"/>
          <cell r="BO827"/>
          <cell r="BP827"/>
          <cell r="BQ827"/>
          <cell r="BR827"/>
          <cell r="BS827"/>
          <cell r="BT827"/>
          <cell r="BU827"/>
          <cell r="BV827"/>
          <cell r="BW827"/>
          <cell r="BX827"/>
          <cell r="BY827"/>
          <cell r="BZ827"/>
          <cell r="CA827"/>
          <cell r="CB827"/>
          <cell r="CC827"/>
          <cell r="CD827"/>
          <cell r="CE827"/>
          <cell r="CF827"/>
          <cell r="CG827"/>
          <cell r="CH827"/>
          <cell r="CI827"/>
          <cell r="CJ827"/>
          <cell r="CK827"/>
          <cell r="CL827"/>
          <cell r="CM827"/>
          <cell r="CN827"/>
          <cell r="CO827"/>
          <cell r="CP827"/>
          <cell r="CQ827"/>
          <cell r="CR827"/>
          <cell r="CS827"/>
          <cell r="CT827"/>
          <cell r="CU827"/>
          <cell r="CV827"/>
          <cell r="CW827"/>
          <cell r="CX827"/>
          <cell r="CY827"/>
          <cell r="CZ827"/>
        </row>
        <row r="828">
          <cell r="B828">
            <v>823</v>
          </cell>
          <cell r="C828">
            <v>6</v>
          </cell>
          <cell r="D828">
            <v>10</v>
          </cell>
          <cell r="E828">
            <v>2563</v>
          </cell>
          <cell r="F828" t="str">
            <v>800076281081,
800076281099</v>
          </cell>
          <cell r="G828" t="str">
            <v>นาย</v>
          </cell>
          <cell r="H828" t="str">
            <v>กัมพล</v>
          </cell>
          <cell r="I828" t="str">
            <v>กุณา</v>
          </cell>
          <cell r="J828">
            <v>1520800078474</v>
          </cell>
          <cell r="K828" t="str">
            <v>ถนนทิพย์เนตร</v>
          </cell>
          <cell r="L828" t="str">
            <v>เชียงใหม่ 1</v>
          </cell>
          <cell r="M828">
            <v>8</v>
          </cell>
          <cell r="N828" t="str">
            <v>สินเชื่อธนาคารประชาชน</v>
          </cell>
          <cell r="O828" t="str">
            <v>1.บุคคลค้ำประกัน</v>
          </cell>
          <cell r="P828">
            <v>67297.7</v>
          </cell>
          <cell r="Q828">
            <v>18620.66</v>
          </cell>
          <cell r="R828" t="str">
            <v>แขวงลำปาง</v>
          </cell>
          <cell r="S828" t="str">
            <v>ผบ.2087</v>
          </cell>
          <cell r="T828">
            <v>2563</v>
          </cell>
          <cell r="U828" t="str">
            <v>ผบ.2968</v>
          </cell>
          <cell r="V828">
            <v>2563</v>
          </cell>
          <cell r="W828">
            <v>18</v>
          </cell>
          <cell r="X828">
            <v>8</v>
          </cell>
          <cell r="Y828">
            <v>2563</v>
          </cell>
          <cell r="Z828"/>
          <cell r="AA828"/>
          <cell r="AB828"/>
          <cell r="AC828"/>
          <cell r="AD828"/>
          <cell r="AE828"/>
          <cell r="AF828"/>
          <cell r="AG828"/>
          <cell r="AH828"/>
          <cell r="AI828"/>
          <cell r="AJ828"/>
          <cell r="AK828"/>
          <cell r="AL828"/>
          <cell r="AM828"/>
          <cell r="AN828"/>
          <cell r="AO828"/>
          <cell r="AP828"/>
          <cell r="AQ828"/>
          <cell r="AR828"/>
          <cell r="AS828"/>
          <cell r="AT828"/>
          <cell r="AU828"/>
          <cell r="AV828"/>
          <cell r="AW828"/>
          <cell r="AX828"/>
          <cell r="AY828"/>
          <cell r="AZ828"/>
          <cell r="BA828"/>
          <cell r="BB828" t="str">
            <v>รายงานผลสืบทรัพย์ 8/11/2567</v>
          </cell>
          <cell r="BC828" t="str">
            <v>มลฤดี/วชิราภรณ์</v>
          </cell>
          <cell r="BD828"/>
          <cell r="BE828"/>
          <cell r="BF828"/>
          <cell r="BG828"/>
          <cell r="BH828">
            <v>800076281081</v>
          </cell>
          <cell r="BI828" t="str">
            <v>นายกัมพล   กุณา</v>
          </cell>
          <cell r="BJ828"/>
          <cell r="BK828"/>
          <cell r="BL828"/>
          <cell r="BM828"/>
          <cell r="BN828" t="str">
            <v>1.นายกัมพล กุณา
2.นางสาวพชรพร  ยศดวงใจ
3.นายจิรเดช  ยศดวงใจ</v>
          </cell>
          <cell r="BO828" t="str">
            <v>จำเลยที่ 1
จำเลยที่ 2
จำเลยที่ 3</v>
          </cell>
          <cell r="BP828" t="str">
            <v>1 5208 00078 47 4
3 5705 00263 07 8
3 5705 00263 76 1</v>
          </cell>
          <cell r="BQ828" t="str">
            <v>-ไม่พบว่ามีกรรมสิทธิ์ในที่ดิน อ.เมือง จ.เชียงใหม่
'-ไม่พบว่ามีกรรมสิทธิ์ในที่ดิน อ.เถิน จ.ลำปาง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'-ไม่พบว่ามีกรรมสิทธิ์ในที่ดิน อ.พาน จ.เชียงราย</v>
          </cell>
          <cell r="BR828" t="str">
            <v>ไม่พบ</v>
          </cell>
          <cell r="BS828"/>
          <cell r="BT828">
            <v>3</v>
          </cell>
          <cell r="BU828">
            <v>3</v>
          </cell>
          <cell r="BV828"/>
          <cell r="BW828"/>
          <cell r="BX828"/>
          <cell r="BY828" t="str">
            <v>1.นายกัมพล กุณา
2.นางสาวพชรพร  ยศดวงใจ
3.นายจิรเดช  ยศดวงใจ</v>
          </cell>
          <cell r="BZ828" t="str">
            <v>จำเลยที่ 1
จำเลยที่ 2
จำเลยที่ 3</v>
          </cell>
          <cell r="CA828" t="str">
            <v>1 5208 00078 47 4
3 5705 00263 07 8
3 5705 00263 76 1</v>
          </cell>
          <cell r="CB828" t="str">
            <v>-ไม่พบว่ามีกรรมสิทธิ์ในที่ดิน อ.เมือง จ.เชียงใหม่
'-ไม่พบว่ามีกรรมสิทธิ์ในที่ดิน อ.เถิน จ.ลำปาง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'-ไม่พบว่ามีกรรมสิทธิ์ในที่ดิน อ.พาน จ.เชียงราย</v>
          </cell>
          <cell r="CC828"/>
          <cell r="CD828"/>
          <cell r="CE828"/>
          <cell r="CF828"/>
          <cell r="CG828" t="str">
            <v>1.นายกัมพล กุณา
2.นางสาวพชรพร  ยศดวงใจ
3.นายจิระเดช  ยศดวงใจ</v>
          </cell>
          <cell r="CH828" t="str">
            <v>จำเลยที่ 1
จำเลยที่ 2
จำเลยที่ 3</v>
          </cell>
          <cell r="CI828" t="str">
            <v>1 5208 00078 47 4
3 5705 00263 07 8
3 5705 00263 76 1</v>
          </cell>
          <cell r="CJ828" t="str">
            <v>-ไม่พบว่ามีกรรมสิทธิ์ในที่ดิน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v>
          </cell>
          <cell r="CK828" t="str">
            <v>ไม่พบทรัพย์</v>
          </cell>
          <cell r="CL828"/>
          <cell r="CM828"/>
          <cell r="CN828"/>
          <cell r="CO828"/>
          <cell r="CP828"/>
          <cell r="CQ828"/>
          <cell r="CR828"/>
          <cell r="CS828"/>
          <cell r="CT828"/>
          <cell r="CU828"/>
          <cell r="CV828"/>
          <cell r="CW828"/>
          <cell r="CX828"/>
          <cell r="CY828"/>
          <cell r="CZ828"/>
        </row>
        <row r="829">
          <cell r="B829">
            <v>824</v>
          </cell>
          <cell r="C829">
            <v>6</v>
          </cell>
          <cell r="D829">
            <v>10</v>
          </cell>
          <cell r="E829">
            <v>2563</v>
          </cell>
          <cell r="F829" t="str">
            <v>8 00009920235</v>
          </cell>
          <cell r="G829" t="str">
            <v>นางสาว</v>
          </cell>
          <cell r="H829" t="str">
            <v>สุกันยา</v>
          </cell>
          <cell r="I829" t="str">
            <v>ไชยจำเริญ</v>
          </cell>
          <cell r="J829"/>
          <cell r="K829" t="str">
            <v>เซ็นทรัล แอร์พอร์ต พลาซ่า เชียงใหม่</v>
          </cell>
          <cell r="L829" t="str">
            <v>เชียงใหม่ 1</v>
          </cell>
          <cell r="M829">
            <v>8</v>
          </cell>
          <cell r="N829"/>
          <cell r="O829"/>
          <cell r="P829"/>
          <cell r="Q829"/>
          <cell r="R829" t="str">
            <v>จังหวัดพะเยา</v>
          </cell>
          <cell r="S829" t="str">
            <v>ผบ.1565</v>
          </cell>
          <cell r="T829">
            <v>2555</v>
          </cell>
          <cell r="U829" t="str">
            <v>ผบ.1771</v>
          </cell>
          <cell r="V829">
            <v>2555</v>
          </cell>
          <cell r="W829"/>
          <cell r="X829"/>
          <cell r="Y829"/>
          <cell r="Z829"/>
          <cell r="AA829"/>
          <cell r="AB829"/>
          <cell r="AC829"/>
          <cell r="AD829"/>
          <cell r="AE829"/>
          <cell r="AF829"/>
          <cell r="AG829"/>
          <cell r="AH829"/>
          <cell r="AI829"/>
          <cell r="AJ829"/>
          <cell r="AK829"/>
          <cell r="AL829"/>
          <cell r="AM829"/>
          <cell r="AN829"/>
          <cell r="AO829"/>
          <cell r="AP829"/>
          <cell r="AQ829"/>
          <cell r="AR829"/>
          <cell r="AS829"/>
          <cell r="AT829"/>
          <cell r="AU829"/>
          <cell r="AV829"/>
          <cell r="AW829"/>
          <cell r="AX829"/>
          <cell r="AY829"/>
          <cell r="AZ829"/>
          <cell r="BA829"/>
          <cell r="BB829"/>
          <cell r="BC829" t="str">
            <v>มลฤดี</v>
          </cell>
          <cell r="BD829"/>
          <cell r="BE829"/>
          <cell r="BF829"/>
          <cell r="BG829"/>
          <cell r="BH829">
            <v>0</v>
          </cell>
          <cell r="BI829" t="str">
            <v>นางสาวสุกันยา   ไชยจำเริญ</v>
          </cell>
          <cell r="BJ829"/>
          <cell r="BK829"/>
          <cell r="BL829"/>
          <cell r="BM829"/>
          <cell r="BN829"/>
          <cell r="BO829"/>
          <cell r="BP829"/>
          <cell r="BQ829"/>
          <cell r="BR829"/>
          <cell r="BS829"/>
          <cell r="BT829"/>
          <cell r="BU829"/>
          <cell r="BV829"/>
          <cell r="BW829"/>
          <cell r="BX829"/>
          <cell r="BY829"/>
          <cell r="BZ829"/>
          <cell r="CA829"/>
          <cell r="CB829"/>
          <cell r="CC829"/>
          <cell r="CD829"/>
          <cell r="CE829"/>
          <cell r="CF829"/>
          <cell r="CG829"/>
          <cell r="CH829"/>
          <cell r="CI829"/>
          <cell r="CJ829"/>
          <cell r="CK829"/>
          <cell r="CL829"/>
          <cell r="CM829"/>
          <cell r="CN829"/>
          <cell r="CO829"/>
          <cell r="CP829"/>
          <cell r="CQ829"/>
          <cell r="CR829"/>
          <cell r="CS829"/>
          <cell r="CT829"/>
          <cell r="CU829"/>
          <cell r="CV829"/>
          <cell r="CW829"/>
          <cell r="CX829"/>
          <cell r="CY829"/>
          <cell r="CZ829"/>
        </row>
        <row r="830">
          <cell r="B830">
            <v>825</v>
          </cell>
          <cell r="C830">
            <v>7</v>
          </cell>
          <cell r="D830">
            <v>10</v>
          </cell>
          <cell r="E830">
            <v>2563</v>
          </cell>
          <cell r="F830" t="str">
            <v>800082359046
800082359053</v>
          </cell>
          <cell r="G830" t="str">
            <v>นาง</v>
          </cell>
          <cell r="H830" t="str">
            <v>อูบแก้ว</v>
          </cell>
          <cell r="I830" t="str">
            <v>เจียมวิจักษณ์</v>
          </cell>
          <cell r="J830">
            <v>3500300156961</v>
          </cell>
          <cell r="K830" t="str">
            <v>แม่แจ่ม</v>
          </cell>
          <cell r="L830" t="str">
            <v>เชียงใหม่ 2</v>
          </cell>
          <cell r="M830">
            <v>8</v>
          </cell>
          <cell r="N830" t="str">
            <v>สินเชื่อเคหะ
สินเชื่อไทรทอง</v>
          </cell>
          <cell r="O830" t="str">
            <v>1.บุคคลค้ำประกัน</v>
          </cell>
          <cell r="P830">
            <v>856236.45</v>
          </cell>
          <cell r="Q830">
            <v>78826.61</v>
          </cell>
          <cell r="R830" t="str">
            <v>จังหวัดเชียงใหม่</v>
          </cell>
          <cell r="S830" t="str">
            <v>ผบ.295</v>
          </cell>
          <cell r="T830">
            <v>2563</v>
          </cell>
          <cell r="U830" t="str">
            <v>ผบ.1541</v>
          </cell>
          <cell r="V830">
            <v>2563</v>
          </cell>
          <cell r="W830"/>
          <cell r="X830"/>
          <cell r="Y830"/>
          <cell r="Z830">
            <v>8</v>
          </cell>
          <cell r="AA830">
            <v>6</v>
          </cell>
          <cell r="AB830">
            <v>2563</v>
          </cell>
          <cell r="AC830"/>
          <cell r="AD830"/>
          <cell r="AE830"/>
          <cell r="AF830"/>
          <cell r="AG830"/>
          <cell r="AH830"/>
          <cell r="AI830"/>
          <cell r="AJ830"/>
          <cell r="AK830"/>
          <cell r="AL830"/>
          <cell r="AM830"/>
          <cell r="AN830"/>
          <cell r="AO830"/>
          <cell r="AP830"/>
          <cell r="AQ830"/>
          <cell r="AR830"/>
          <cell r="AS830"/>
          <cell r="AT830"/>
          <cell r="AU830"/>
          <cell r="AV830"/>
          <cell r="AW830"/>
          <cell r="AX830"/>
          <cell r="AY830"/>
          <cell r="AZ830"/>
          <cell r="BA830"/>
          <cell r="BB830" t="str">
            <v>ยึดทรัพย์จำนอง
ถอนการยึดทรัพย์และบังคับคดี (คำสั่ง 23/5/2565)//ถอนการยึดทรัพย์แล้ววันที่ 24/5/2565</v>
          </cell>
          <cell r="BC830" t="str">
            <v>ศรัญญู</v>
          </cell>
          <cell r="BD830"/>
          <cell r="BE830"/>
          <cell r="BF830"/>
          <cell r="BG830"/>
          <cell r="BH830">
            <v>883262012083</v>
          </cell>
          <cell r="BI830" t="str">
            <v>นางอูบแก้ว   เจียมวิจักษณ์</v>
          </cell>
          <cell r="BJ830"/>
          <cell r="BK830"/>
          <cell r="BL830"/>
          <cell r="BM830"/>
          <cell r="BN830"/>
          <cell r="BO830"/>
          <cell r="BP830"/>
          <cell r="BQ830"/>
          <cell r="BR830"/>
          <cell r="BS830"/>
          <cell r="BT830"/>
          <cell r="BU830"/>
          <cell r="BV830"/>
          <cell r="BW830"/>
          <cell r="BX830"/>
          <cell r="BY830"/>
          <cell r="BZ830"/>
          <cell r="CA830"/>
          <cell r="CB830"/>
          <cell r="CC830"/>
          <cell r="CD830"/>
          <cell r="CE830"/>
          <cell r="CF830"/>
          <cell r="CG830"/>
          <cell r="CH830"/>
          <cell r="CI830"/>
          <cell r="CJ830"/>
          <cell r="CK830"/>
          <cell r="CL830"/>
          <cell r="CM830"/>
          <cell r="CN830"/>
          <cell r="CO830"/>
          <cell r="CP830"/>
          <cell r="CQ830"/>
          <cell r="CR830"/>
          <cell r="CS830"/>
          <cell r="CT830"/>
          <cell r="CU830"/>
          <cell r="CV830"/>
          <cell r="CW830"/>
          <cell r="CX830"/>
          <cell r="CY830"/>
          <cell r="CZ830">
            <v>243032</v>
          </cell>
        </row>
        <row r="831">
          <cell r="B831">
            <v>826</v>
          </cell>
          <cell r="C831">
            <v>7</v>
          </cell>
          <cell r="D831">
            <v>10</v>
          </cell>
          <cell r="E831">
            <v>2563</v>
          </cell>
          <cell r="F831">
            <v>800053681758</v>
          </cell>
          <cell r="G831" t="str">
            <v>นาย</v>
          </cell>
          <cell r="H831" t="str">
            <v>ธีรภัทร์</v>
          </cell>
          <cell r="I831" t="str">
            <v>หล่อสุวรัตน์</v>
          </cell>
          <cell r="J831">
            <v>1509901471170</v>
          </cell>
          <cell r="K831" t="str">
            <v>ฮอด</v>
          </cell>
          <cell r="L831" t="str">
            <v>เชียงใหม่ 2</v>
          </cell>
          <cell r="M831">
            <v>8</v>
          </cell>
          <cell r="N831" t="str">
            <v>สินเชื่อธนาคารประชาชน</v>
          </cell>
          <cell r="O831" t="str">
            <v>1.บุคคลค้ำประกัน</v>
          </cell>
          <cell r="P831">
            <v>70904.33</v>
          </cell>
          <cell r="Q831">
            <v>16755.57</v>
          </cell>
          <cell r="R831" t="str">
            <v>แขวงเชียงใหม่</v>
          </cell>
          <cell r="S831" t="str">
            <v>ผบ.13187</v>
          </cell>
          <cell r="T831">
            <v>2562</v>
          </cell>
          <cell r="U831" t="str">
            <v>ผบ.2721</v>
          </cell>
          <cell r="V831">
            <v>2563</v>
          </cell>
          <cell r="W831"/>
          <cell r="X831"/>
          <cell r="Y831"/>
          <cell r="Z831">
            <v>24</v>
          </cell>
          <cell r="AA831">
            <v>2</v>
          </cell>
          <cell r="AB831">
            <v>2563</v>
          </cell>
          <cell r="AC831"/>
          <cell r="AD831"/>
          <cell r="AE831"/>
          <cell r="AF831"/>
          <cell r="AG831"/>
          <cell r="AH831"/>
          <cell r="AI831"/>
          <cell r="AJ831"/>
          <cell r="AK831"/>
          <cell r="AL831"/>
          <cell r="AM831"/>
          <cell r="AN831"/>
          <cell r="AO831"/>
          <cell r="AP831"/>
          <cell r="AQ831"/>
          <cell r="AR831"/>
          <cell r="AS831"/>
          <cell r="AT831"/>
          <cell r="AU831"/>
          <cell r="AV831"/>
          <cell r="AW831"/>
          <cell r="AX831"/>
          <cell r="AY831"/>
          <cell r="AZ831"/>
          <cell r="BA831"/>
          <cell r="BB831" t="str">
            <v>สืบทรัพย์ส่งพี่ศรัญญูยึด//ถอนการยึดและถอนการบังคับคดี 5/6/2567</v>
          </cell>
          <cell r="BC831" t="str">
            <v>มลฤดี</v>
          </cell>
          <cell r="BD831"/>
          <cell r="BE831"/>
          <cell r="BF831"/>
          <cell r="BG831"/>
          <cell r="BH831">
            <v>883262011987</v>
          </cell>
          <cell r="BI831" t="str">
            <v>นายธีรภัทร์   หล่อสุวรัตน์</v>
          </cell>
          <cell r="BJ831"/>
          <cell r="BK831"/>
          <cell r="BL831"/>
          <cell r="BM831"/>
          <cell r="BN831"/>
          <cell r="BO831"/>
          <cell r="BP831"/>
          <cell r="BQ831"/>
          <cell r="BR831"/>
          <cell r="BS831"/>
          <cell r="BT831"/>
          <cell r="BU831"/>
          <cell r="BV831"/>
          <cell r="BW831"/>
          <cell r="BX831"/>
          <cell r="BY831"/>
          <cell r="BZ831"/>
          <cell r="CA831"/>
          <cell r="CB831"/>
          <cell r="CC831"/>
          <cell r="CD831"/>
          <cell r="CE831"/>
          <cell r="CF831"/>
          <cell r="CG831"/>
          <cell r="CH831"/>
          <cell r="CI831"/>
          <cell r="CJ831"/>
          <cell r="CK831"/>
          <cell r="CL831"/>
          <cell r="CM831"/>
          <cell r="CN831"/>
          <cell r="CO831"/>
          <cell r="CP831"/>
          <cell r="CQ831"/>
          <cell r="CR831"/>
          <cell r="CS831"/>
          <cell r="CT831"/>
          <cell r="CU831"/>
          <cell r="CV831"/>
          <cell r="CW831"/>
          <cell r="CX831"/>
          <cell r="CY831"/>
          <cell r="CZ831"/>
        </row>
        <row r="832">
          <cell r="B832">
            <v>827</v>
          </cell>
          <cell r="C832">
            <v>7</v>
          </cell>
          <cell r="D832">
            <v>10</v>
          </cell>
          <cell r="E832">
            <v>2563</v>
          </cell>
          <cell r="F832">
            <v>800020007087</v>
          </cell>
          <cell r="G832" t="str">
            <v>นางสาว</v>
          </cell>
          <cell r="H832" t="str">
            <v>พิชยารัตน์</v>
          </cell>
          <cell r="I832" t="str">
            <v>ปรียาชัยภัทธ์หรือห่มเมืองมา</v>
          </cell>
          <cell r="J832" t="str">
            <v>1 5711 00063 03 3</v>
          </cell>
          <cell r="K832" t="str">
            <v>เซ็นทรัล แอร์พอร์ต พลาซ่า เชียงใหม่</v>
          </cell>
          <cell r="L832" t="str">
            <v>เชียงใหม่ 1</v>
          </cell>
          <cell r="M832">
            <v>8</v>
          </cell>
          <cell r="N832"/>
          <cell r="O832"/>
          <cell r="P832"/>
          <cell r="Q832"/>
          <cell r="R832" t="str">
            <v>จังหวัดเชียงราย</v>
          </cell>
          <cell r="S832" t="str">
            <v>ผบ.3724</v>
          </cell>
          <cell r="T832">
            <v>2557</v>
          </cell>
          <cell r="U832" t="str">
            <v>ผบ.3909</v>
          </cell>
          <cell r="V832">
            <v>2557</v>
          </cell>
          <cell r="W832"/>
          <cell r="X832"/>
          <cell r="Y832"/>
          <cell r="Z832"/>
          <cell r="AA832"/>
          <cell r="AB832"/>
          <cell r="AC832"/>
          <cell r="AD832"/>
          <cell r="AE832"/>
          <cell r="AF832"/>
          <cell r="AG832"/>
          <cell r="AH832"/>
          <cell r="AI832"/>
          <cell r="AJ832"/>
          <cell r="AK832"/>
          <cell r="AL832"/>
          <cell r="AM832" t="str">
            <v>โฉนด</v>
          </cell>
          <cell r="AN832">
            <v>2438</v>
          </cell>
          <cell r="AO832" t="str">
            <v>ท่าวังตาล</v>
          </cell>
          <cell r="AP832" t="str">
            <v>สารภี</v>
          </cell>
          <cell r="AQ832" t="str">
            <v>เชียงใหม่</v>
          </cell>
          <cell r="AR832"/>
          <cell r="AS832"/>
          <cell r="AT832"/>
          <cell r="AU832"/>
          <cell r="AV832"/>
          <cell r="AW832"/>
          <cell r="AX832"/>
          <cell r="AY832"/>
          <cell r="AZ832"/>
          <cell r="BA832"/>
          <cell r="BB832" t="str">
            <v>ออมสินถอนการยึด(17/5/2565)</v>
          </cell>
          <cell r="BC832" t="str">
            <v>มลฤดี(สืบ)
ธนกร(ยึด)</v>
          </cell>
          <cell r="BD832" t="str">
            <v>สั่งวันที่ 17/5/2564 ยึดโฉนดเลขที่ 2438 ต.ท่าวังตาล อ.สารภี จ.เชียงใหม่</v>
          </cell>
          <cell r="BE832"/>
          <cell r="BF832"/>
          <cell r="BG832"/>
          <cell r="BH832">
            <v>0</v>
          </cell>
          <cell r="BI832" t="str">
            <v>นางสาวพิชยารัตน์   ปรียาชัยภัทธ์หรือห่มเมืองมา</v>
          </cell>
          <cell r="BJ832"/>
          <cell r="BK832"/>
          <cell r="BL832"/>
          <cell r="BM832"/>
          <cell r="BN832"/>
          <cell r="BO832"/>
          <cell r="BP832"/>
          <cell r="BQ832"/>
          <cell r="BR832"/>
          <cell r="BS832"/>
          <cell r="BT832"/>
          <cell r="BU832"/>
          <cell r="BV832"/>
          <cell r="BW832"/>
          <cell r="BX832"/>
          <cell r="BY832"/>
          <cell r="BZ832"/>
          <cell r="CA832"/>
          <cell r="CB832"/>
          <cell r="CC832"/>
          <cell r="CD832"/>
          <cell r="CE832"/>
          <cell r="CF832"/>
          <cell r="CG832"/>
          <cell r="CH832"/>
          <cell r="CI832"/>
          <cell r="CJ832"/>
          <cell r="CK832"/>
          <cell r="CL832"/>
          <cell r="CM832"/>
          <cell r="CN832"/>
          <cell r="CO832"/>
          <cell r="CP832"/>
          <cell r="CQ832"/>
          <cell r="CR832"/>
          <cell r="CS832"/>
          <cell r="CT832"/>
          <cell r="CU832"/>
          <cell r="CV832"/>
          <cell r="CW832"/>
          <cell r="CX832"/>
          <cell r="CY832"/>
          <cell r="CZ832">
            <v>243008</v>
          </cell>
        </row>
        <row r="833">
          <cell r="B833">
            <v>828</v>
          </cell>
          <cell r="C833">
            <v>15</v>
          </cell>
          <cell r="D833">
            <v>10</v>
          </cell>
          <cell r="E833">
            <v>2563</v>
          </cell>
          <cell r="F833">
            <v>800074847909</v>
          </cell>
          <cell r="G833" t="str">
            <v>นาย</v>
          </cell>
          <cell r="H833" t="str">
            <v>ปฏิภาค</v>
          </cell>
          <cell r="I833" t="str">
            <v>วิชัย</v>
          </cell>
          <cell r="J833">
            <v>3501400344255</v>
          </cell>
          <cell r="K833" t="str">
            <v>หนองหอย</v>
          </cell>
          <cell r="L833" t="str">
            <v>เชียงใหม่ 1</v>
          </cell>
          <cell r="M833">
            <v>8</v>
          </cell>
          <cell r="N833" t="str">
            <v>สินเชื่อธนาคารประชาชน</v>
          </cell>
          <cell r="O833" t="str">
            <v>1.บุคคลค้ำประกัน</v>
          </cell>
          <cell r="P833">
            <v>171067.04</v>
          </cell>
          <cell r="Q833">
            <v>33343.69</v>
          </cell>
          <cell r="R833" t="str">
            <v>แขวงเชียงใหม่</v>
          </cell>
          <cell r="S833" t="str">
            <v>ผบ.2648</v>
          </cell>
          <cell r="T833">
            <v>2563</v>
          </cell>
          <cell r="U833" t="str">
            <v>ผบ.5119</v>
          </cell>
          <cell r="V833">
            <v>2563</v>
          </cell>
          <cell r="W833"/>
          <cell r="X833"/>
          <cell r="Y833"/>
          <cell r="Z833">
            <v>20</v>
          </cell>
          <cell r="AA833">
            <v>7</v>
          </cell>
          <cell r="AB833">
            <v>2563</v>
          </cell>
          <cell r="AC833"/>
          <cell r="AD833"/>
          <cell r="AE833"/>
          <cell r="AF833"/>
          <cell r="AG833"/>
          <cell r="AH833"/>
          <cell r="AI833">
            <v>9</v>
          </cell>
          <cell r="AJ833">
            <v>7</v>
          </cell>
          <cell r="AK833">
            <v>2564</v>
          </cell>
          <cell r="AL833"/>
          <cell r="AM833" t="str">
            <v>โฉนด</v>
          </cell>
          <cell r="AN833">
            <v>18592</v>
          </cell>
          <cell r="AO833" t="str">
            <v>ร้องวัวแดง</v>
          </cell>
          <cell r="AP833" t="str">
            <v>สันกำแพง</v>
          </cell>
          <cell r="AQ833" t="str">
            <v>เชียงใหม่</v>
          </cell>
          <cell r="AR833">
            <v>568668</v>
          </cell>
          <cell r="AS833"/>
          <cell r="AT833"/>
          <cell r="AU833"/>
          <cell r="AV833"/>
          <cell r="AW833"/>
          <cell r="AX833">
            <v>20</v>
          </cell>
          <cell r="AY833">
            <v>7</v>
          </cell>
          <cell r="AZ833">
            <v>2564</v>
          </cell>
          <cell r="BA833" t="str">
            <v>ยึดเสร็จแล้ว</v>
          </cell>
          <cell r="BB833"/>
          <cell r="BC833" t="str">
            <v>มลฤดี</v>
          </cell>
          <cell r="BD833"/>
          <cell r="BE833"/>
          <cell r="BF833"/>
          <cell r="BG833"/>
          <cell r="BH833">
            <v>0</v>
          </cell>
          <cell r="BI833" t="str">
            <v>นายปฏิภาค   วิชัย</v>
          </cell>
          <cell r="BJ833"/>
          <cell r="BK833"/>
          <cell r="BL833"/>
          <cell r="BM833"/>
          <cell r="BN833" t="str">
            <v>1.นายปฏิภาค วิชัย
2.นายสิทธฺพงษ์ เป็งมา
3.เพ็ญนภา ศรีอ้วน
4.นายเอกภาวีย์ มลิวัลย์</v>
          </cell>
          <cell r="BO833" t="str">
            <v>จำเลยที่ 1
จำเลยที่ 2
คู่สมรสจำเลยที่ 2
จำเลยที่ 3</v>
          </cell>
          <cell r="BP833" t="str">
            <v>3 5014 00344 25 5
3 5705 00889 24 4
3 5705 00830 83 0
3 5001 00365 21 3</v>
          </cell>
          <cell r="BQ833" t="str">
            <v>-ไม่พบว่ามีกรรมสิทธิ์ในที่ดิน อ.สารภี จ.เชียงใหม่
'-ไม่พบว่ามีกรรมสิทธิ์ในที่ดิน อ.บางคล้า จ.ฉะเชิงเทรา
'-พบว่ามีกรรมสิทธิ์ในที่ดิน เลขโฉนด 105994 หน้าสำรวจ 10089 ต.แม่เหียะ อ.เมืองเชียงใหม่ จ.เชียงใหม่
'-ไม่พบว่ามีกรรมสิทธิ์ในที่ดิน อ.พาน จ.เชียงราย
'-พบว่ามีกรรมสิทธิ์ในที่ดิน เลขโฉนด 18592 เลขที่ดิน 231 หน้าสำรวจ 5071 ต.ร้องวัวแดง อ.สันกำแพง จ.เชียงใหม่
'-ไม่พบว่ามีกรรมสิทธิ์ในที่ดิน อ.บ้านฉาง จ.ระยอง
'-ไม่พบว่ามีกรรมสิทธิ์ในที่ดิน อ.เมืองเชียงใหม่ จ.เชียงใหม่</v>
          </cell>
          <cell r="BR833"/>
          <cell r="BS833"/>
          <cell r="BT833"/>
          <cell r="BU833"/>
          <cell r="BV833"/>
          <cell r="BW833"/>
          <cell r="BX833"/>
          <cell r="BY833"/>
          <cell r="BZ833"/>
          <cell r="CA833"/>
          <cell r="CB833"/>
          <cell r="CC833"/>
          <cell r="CD833"/>
          <cell r="CE833"/>
          <cell r="CF833"/>
          <cell r="CG833"/>
          <cell r="CH833"/>
          <cell r="CI833"/>
          <cell r="CJ833"/>
          <cell r="CK833"/>
          <cell r="CL833"/>
          <cell r="CM833"/>
          <cell r="CN833"/>
          <cell r="CO833"/>
          <cell r="CP833"/>
          <cell r="CQ833"/>
          <cell r="CR833"/>
          <cell r="CS833"/>
          <cell r="CT833"/>
          <cell r="CU833"/>
          <cell r="CV833"/>
          <cell r="CW833"/>
          <cell r="CX833"/>
          <cell r="CY833"/>
          <cell r="CZ833"/>
        </row>
        <row r="834">
          <cell r="B834">
            <v>829</v>
          </cell>
          <cell r="C834">
            <v>15</v>
          </cell>
          <cell r="D834">
            <v>10</v>
          </cell>
          <cell r="E834">
            <v>2563</v>
          </cell>
          <cell r="F834" t="str">
            <v>8000 24757596</v>
          </cell>
          <cell r="G834" t="str">
            <v>นางสาว</v>
          </cell>
          <cell r="H834" t="str">
            <v>เยาวเรศ</v>
          </cell>
          <cell r="I834" t="str">
            <v>ต้นกูล</v>
          </cell>
          <cell r="J834"/>
          <cell r="K834" t="str">
            <v>ประตูช้างเผือก</v>
          </cell>
          <cell r="L834"/>
          <cell r="M834"/>
          <cell r="N834"/>
          <cell r="O834"/>
          <cell r="P834"/>
          <cell r="Q834"/>
          <cell r="R834" t="str">
            <v>จังหวัดพะเยา</v>
          </cell>
          <cell r="S834" t="str">
            <v>ผบ.2654</v>
          </cell>
          <cell r="T834">
            <v>2558</v>
          </cell>
          <cell r="U834" t="str">
            <v>ผบ.3016</v>
          </cell>
          <cell r="V834">
            <v>2558</v>
          </cell>
          <cell r="W834"/>
          <cell r="X834"/>
          <cell r="Y834"/>
          <cell r="Z834"/>
          <cell r="AA834"/>
          <cell r="AB834"/>
          <cell r="AC834"/>
          <cell r="AD834"/>
          <cell r="AE834"/>
          <cell r="AF834"/>
          <cell r="AG834"/>
          <cell r="AH834"/>
          <cell r="AI834"/>
          <cell r="AJ834"/>
          <cell r="AK834"/>
          <cell r="AL834"/>
          <cell r="AM834"/>
          <cell r="AN834"/>
          <cell r="AO834"/>
          <cell r="AP834"/>
          <cell r="AQ834"/>
          <cell r="AR834"/>
          <cell r="AS834"/>
          <cell r="AT834"/>
          <cell r="AU834"/>
          <cell r="AV834"/>
          <cell r="AW834"/>
          <cell r="AX834"/>
          <cell r="AY834"/>
          <cell r="AZ834"/>
          <cell r="BA834"/>
          <cell r="BB834" t="str">
            <v>//ปิดบัญชีจากการขายหนี้</v>
          </cell>
          <cell r="BC834" t="str">
            <v>มลฤดี</v>
          </cell>
          <cell r="BD834"/>
          <cell r="BE834"/>
          <cell r="BF834"/>
          <cell r="BG834"/>
          <cell r="BH834">
            <v>0</v>
          </cell>
          <cell r="BI834" t="str">
            <v>นางสาวเยาวเรศ   ต้นกูล</v>
          </cell>
          <cell r="BJ834"/>
          <cell r="BK834"/>
          <cell r="BL834"/>
          <cell r="BM834"/>
          <cell r="BN834" t="str">
            <v>1.นางสาวเยาวเรศ ตันกุล
2.นายกิตติทัศน์  วัชรเกียรติกูล
3.นางสุพรรณี พรหมเผ่า
4.นายประยูร  พรหมเผ่า</v>
          </cell>
          <cell r="BO834" t="str">
            <v>จำเลยที่ 1
คู่สมรสจำเลยที่ 1
จำเลยที่ 2
คู่สมรสจำเลยที่ 2</v>
          </cell>
          <cell r="BP834" t="str">
            <v>3 5601 00039 45 6
3 5712 00230 88 4
3 3502 00011 63 6
3 5601 00181 49 0</v>
          </cell>
          <cell r="BQ834" t="str">
            <v>-ไม่พบว่ามีกรรมสิทธิ์ในที่ดิน อ.เมือง จ.เชียงใหม่
'-ไม่พบว่ามีกรรมสิทธิ์ในที่ดิน อ.ภูกามยาว จ.พะเยา
'-ไม่พบว่ามีกรรมสิทธิ์ในที่ดิน อ.เมือง จ.เชียงใหม่
'-ไม่พบว่ามีกรรมสิทธิ์ในที่ดิน อ.ภูกามยาว จ.พะเยา
'-ไม่พบว่ามีกรรมสิทธิ์ในที่ดิน อ.เม็งราย จ.เชียงราย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v>
          </cell>
          <cell r="BR834" t="str">
            <v>ไม่พบ</v>
          </cell>
          <cell r="BS834"/>
          <cell r="BT834">
            <v>4</v>
          </cell>
          <cell r="BU834">
            <v>4</v>
          </cell>
          <cell r="BV834"/>
          <cell r="BW834"/>
          <cell r="BX834"/>
          <cell r="BY834"/>
          <cell r="BZ834"/>
          <cell r="CA834"/>
          <cell r="CB834"/>
          <cell r="CC834"/>
          <cell r="CD834"/>
          <cell r="CE834"/>
          <cell r="CF834"/>
          <cell r="CG834"/>
          <cell r="CH834"/>
          <cell r="CI834"/>
          <cell r="CJ834"/>
          <cell r="CK834"/>
          <cell r="CL834"/>
          <cell r="CM834"/>
          <cell r="CN834"/>
          <cell r="CO834"/>
          <cell r="CP834"/>
          <cell r="CQ834"/>
          <cell r="CR834"/>
          <cell r="CS834"/>
          <cell r="CT834"/>
          <cell r="CU834"/>
          <cell r="CV834"/>
          <cell r="CW834"/>
          <cell r="CX834"/>
          <cell r="CY834"/>
          <cell r="CZ834"/>
        </row>
        <row r="835">
          <cell r="B835">
            <v>830</v>
          </cell>
          <cell r="C835">
            <v>15</v>
          </cell>
          <cell r="D835">
            <v>10</v>
          </cell>
          <cell r="E835">
            <v>2563</v>
          </cell>
          <cell r="F835">
            <v>800043603193</v>
          </cell>
          <cell r="G835" t="str">
            <v>นางสาว</v>
          </cell>
          <cell r="H835" t="str">
            <v>อรทัย</v>
          </cell>
          <cell r="I835" t="str">
            <v>ขันทะ</v>
          </cell>
          <cell r="J835">
            <v>1509900084768</v>
          </cell>
          <cell r="K835" t="str">
            <v>หนองหอย</v>
          </cell>
          <cell r="L835" t="str">
            <v>เชียงใหม่ 1</v>
          </cell>
          <cell r="M835">
            <v>8</v>
          </cell>
          <cell r="N835" t="str">
            <v>สินเชื่อธนาคารประชาชน</v>
          </cell>
          <cell r="O835" t="str">
            <v>1.บุคคลค้ำประกัน</v>
          </cell>
          <cell r="P835">
            <v>71519.61</v>
          </cell>
          <cell r="Q835">
            <v>18916.38</v>
          </cell>
          <cell r="R835" t="str">
            <v>แขวงเชียงใหม่</v>
          </cell>
          <cell r="S835" t="str">
            <v>ผบ.E504</v>
          </cell>
          <cell r="T835">
            <v>2563</v>
          </cell>
          <cell r="U835" t="str">
            <v>ผบE636</v>
          </cell>
          <cell r="V835">
            <v>2563</v>
          </cell>
          <cell r="W835"/>
          <cell r="X835"/>
          <cell r="Y835"/>
          <cell r="Z835"/>
          <cell r="AA835"/>
          <cell r="AB835"/>
          <cell r="AC835"/>
          <cell r="AD835"/>
          <cell r="AE835"/>
          <cell r="AF835"/>
          <cell r="AG835"/>
          <cell r="AH835"/>
          <cell r="AI835"/>
          <cell r="AJ835"/>
          <cell r="AK835"/>
          <cell r="AL835"/>
          <cell r="AM835"/>
          <cell r="AN835"/>
          <cell r="AO835"/>
          <cell r="AP835"/>
          <cell r="AQ835"/>
          <cell r="AR835"/>
          <cell r="AS835"/>
          <cell r="AT835"/>
          <cell r="AU835"/>
          <cell r="AV835"/>
          <cell r="AW835"/>
          <cell r="AX835"/>
          <cell r="AY835"/>
          <cell r="AZ835"/>
          <cell r="BA835"/>
          <cell r="BB835"/>
          <cell r="BC835" t="str">
            <v>มลฤดี</v>
          </cell>
          <cell r="BD835"/>
          <cell r="BE835"/>
          <cell r="BF835"/>
          <cell r="BG835"/>
          <cell r="BH835">
            <v>0</v>
          </cell>
          <cell r="BI835" t="str">
            <v>นางสาวอรทัย   ขันทะ</v>
          </cell>
          <cell r="BJ835"/>
          <cell r="BK835"/>
          <cell r="BL835"/>
          <cell r="BM835"/>
          <cell r="BN835"/>
          <cell r="BO835"/>
          <cell r="BP835"/>
          <cell r="BQ835"/>
          <cell r="BR835" t="str">
            <v>พบ</v>
          </cell>
          <cell r="BS835"/>
          <cell r="BT835"/>
          <cell r="BU835"/>
          <cell r="BV835"/>
          <cell r="BW835"/>
          <cell r="BX835"/>
          <cell r="BY835"/>
          <cell r="BZ835"/>
          <cell r="CA835"/>
          <cell r="CB835"/>
          <cell r="CC835"/>
          <cell r="CD835"/>
          <cell r="CE835"/>
          <cell r="CF835"/>
          <cell r="CG835"/>
          <cell r="CH835"/>
          <cell r="CI835"/>
          <cell r="CJ835"/>
          <cell r="CK835"/>
          <cell r="CL835"/>
          <cell r="CM835"/>
          <cell r="CN835"/>
          <cell r="CO835"/>
          <cell r="CP835"/>
          <cell r="CQ835"/>
          <cell r="CR835"/>
          <cell r="CS835"/>
          <cell r="CT835"/>
          <cell r="CU835"/>
          <cell r="CV835"/>
          <cell r="CW835"/>
          <cell r="CX835"/>
          <cell r="CY835"/>
          <cell r="CZ835"/>
        </row>
        <row r="836">
          <cell r="B836">
            <v>831</v>
          </cell>
          <cell r="C836">
            <v>15</v>
          </cell>
          <cell r="D836">
            <v>10</v>
          </cell>
          <cell r="E836">
            <v>2563</v>
          </cell>
          <cell r="F836">
            <v>800065821780</v>
          </cell>
          <cell r="G836" t="str">
            <v>นาย</v>
          </cell>
          <cell r="H836" t="str">
            <v xml:space="preserve">นพรัตน์   </v>
          </cell>
          <cell r="I836" t="str">
            <v>แก้วไก่</v>
          </cell>
          <cell r="J836">
            <v>2179900012815</v>
          </cell>
          <cell r="K836" t="str">
            <v>หนองหอย</v>
          </cell>
          <cell r="L836" t="str">
            <v>เชียงใหม่ 1</v>
          </cell>
          <cell r="M836">
            <v>8</v>
          </cell>
          <cell r="N836" t="str">
            <v>สินเชื่อธนาคารประชาชน</v>
          </cell>
          <cell r="O836" t="str">
            <v>1.บุคคลค้ำประกัน</v>
          </cell>
          <cell r="P836">
            <v>36106.699999999997</v>
          </cell>
          <cell r="Q836">
            <v>11938.73</v>
          </cell>
          <cell r="R836" t="str">
            <v>แขวงเชียงใหม่</v>
          </cell>
          <cell r="S836" t="str">
            <v>ผบ.2733</v>
          </cell>
          <cell r="T836">
            <v>2563</v>
          </cell>
          <cell r="U836" t="str">
            <v>ผบ.5128</v>
          </cell>
          <cell r="V836">
            <v>2563</v>
          </cell>
          <cell r="W836">
            <v>20</v>
          </cell>
          <cell r="X836">
            <v>7</v>
          </cell>
          <cell r="Y836">
            <v>2563</v>
          </cell>
          <cell r="Z836"/>
          <cell r="AA836"/>
          <cell r="AB836"/>
          <cell r="AC836"/>
          <cell r="AD836"/>
          <cell r="AE836"/>
          <cell r="AF836"/>
          <cell r="AG836"/>
          <cell r="AH836"/>
          <cell r="AI836"/>
          <cell r="AJ836"/>
          <cell r="AK836"/>
          <cell r="AL836"/>
          <cell r="AM836"/>
          <cell r="AN836"/>
          <cell r="AO836"/>
          <cell r="AP836"/>
          <cell r="AQ836"/>
          <cell r="AR836"/>
          <cell r="AS836"/>
          <cell r="AT836"/>
          <cell r="AU836"/>
          <cell r="AV836"/>
          <cell r="AW836"/>
          <cell r="AX836"/>
          <cell r="AY836"/>
          <cell r="AZ836"/>
          <cell r="BA836"/>
          <cell r="BB836" t="str">
            <v>//รายงานผลสืบทรัพย์ 2/10/2567</v>
          </cell>
          <cell r="BC836" t="str">
            <v>มลฤดี/วชิราภรณ์</v>
          </cell>
          <cell r="BD836"/>
          <cell r="BE836"/>
          <cell r="BF836"/>
          <cell r="BG836"/>
          <cell r="BH836">
            <v>0</v>
          </cell>
          <cell r="BI836" t="str">
            <v>นายนพรัตน์      แก้วไก่</v>
          </cell>
          <cell r="BJ836"/>
          <cell r="BK836"/>
          <cell r="BL836"/>
          <cell r="BM836"/>
          <cell r="BN836"/>
          <cell r="BO836"/>
          <cell r="BP836"/>
          <cell r="BQ836"/>
          <cell r="BR836"/>
          <cell r="BS836"/>
          <cell r="BT836"/>
          <cell r="BU836"/>
          <cell r="BV836"/>
          <cell r="BW836"/>
          <cell r="BX836"/>
          <cell r="BY836" t="str">
            <v>1.นายนพรัตน์   แก้วไก่
2.นายอิทธิพล  แซ่พ่าน
3.นางสาวอรัญ  แซ่พ่าน
4.นางเหมยเสี่ยว   แซ่พ่าน
5.นายพฤหัส  แซ่พ่าน</v>
          </cell>
          <cell r="BZ836" t="str">
            <v>จำเลยที่ 1
จำเลยที่ 2 
คู่สมรสจำเลยที่ 2
ทายาทจำเลยที่ 2
ทายาทจำเลยที่ 3</v>
          </cell>
          <cell r="CA836" t="str">
            <v>2-1799-00012-81-5
3-5009-01090-24-7
3-5007-00128-94-8
3-5607-00050-84-1
1-1043-00454-02-4</v>
          </cell>
          <cell r="CB836" t="str">
            <v xml:space="preserve">-ไม่พบว่ามีกรรมสิทธิ์ที่ดิน อ.เชียงใหม่ จ.เชียงใหม่ 
-ไม่พบว่ามีกรรมสิทธิ์ที่ดิน อ.เชียงใหม่ จ.เชียงใหม่ 
-ไม่พบว่ามีกรรมสิทธิ์ที่ดิน อ.ฝาง จ.เชียงใหม่ 
-ไม่พบว่ามีกรรมสิทธิ์ที่ดิน อ.แม่ใจ จ.พะเยา
-ไม่พบว่ามีกรรมสิทธิ์ที่ดิน อ.แม่ใจ จ.พะเยา
-ไม่พบว่ามีกรรมสิทธิ์ที่ดิน อ.ฝาง จ.เชียงใหม่ 
-ไม่พบว่ามีกรรมสิทธิ์ที่ดิน อ.ฝาง จ.เชียงใหม่ 
</v>
          </cell>
          <cell r="CC836" t="str">
            <v>ไม่พบ</v>
          </cell>
          <cell r="CD836"/>
          <cell r="CE836"/>
          <cell r="CF836"/>
          <cell r="CG836"/>
          <cell r="CH836"/>
          <cell r="CI836"/>
          <cell r="CJ836"/>
          <cell r="CK836"/>
          <cell r="CL836"/>
          <cell r="CM836"/>
          <cell r="CN836"/>
          <cell r="CO836"/>
          <cell r="CP836"/>
          <cell r="CQ836"/>
          <cell r="CR836"/>
          <cell r="CS836"/>
          <cell r="CT836"/>
          <cell r="CU836"/>
          <cell r="CV836"/>
          <cell r="CW836">
            <v>243910</v>
          </cell>
          <cell r="CX836"/>
          <cell r="CY836"/>
          <cell r="CZ836"/>
        </row>
        <row r="837">
          <cell r="B837">
            <v>832</v>
          </cell>
          <cell r="C837">
            <v>15</v>
          </cell>
          <cell r="D837">
            <v>10</v>
          </cell>
          <cell r="E837">
            <v>2563</v>
          </cell>
          <cell r="F837">
            <v>800059570724</v>
          </cell>
          <cell r="G837" t="str">
            <v>นาย</v>
          </cell>
          <cell r="H837" t="str">
            <v>ดำรงค์พล</v>
          </cell>
          <cell r="I837" t="str">
            <v>จันทมาลา</v>
          </cell>
          <cell r="J837">
            <v>1509900665426</v>
          </cell>
          <cell r="K837" t="str">
            <v>หนองหอย</v>
          </cell>
          <cell r="L837" t="str">
            <v>เชียงใหม่ 1</v>
          </cell>
          <cell r="M837">
            <v>8</v>
          </cell>
          <cell r="N837" t="str">
            <v>สินเชื่อธนาคารประชาชน</v>
          </cell>
          <cell r="O837" t="str">
            <v>1.บุคคลค้ำประกัน</v>
          </cell>
          <cell r="P837">
            <v>34973.199999999997</v>
          </cell>
          <cell r="Q837">
            <v>7011.46</v>
          </cell>
          <cell r="R837" t="str">
            <v>แขวงเชียงใหม่</v>
          </cell>
          <cell r="S837" t="str">
            <v>ผบ.2650</v>
          </cell>
          <cell r="T837">
            <v>2563</v>
          </cell>
          <cell r="U837" t="str">
            <v>ผบ.5083</v>
          </cell>
          <cell r="V837">
            <v>2563</v>
          </cell>
          <cell r="W837">
            <v>20</v>
          </cell>
          <cell r="X837">
            <v>7</v>
          </cell>
          <cell r="Y837">
            <v>2563</v>
          </cell>
          <cell r="Z837"/>
          <cell r="AA837"/>
          <cell r="AB837"/>
          <cell r="AC837"/>
          <cell r="AD837"/>
          <cell r="AE837"/>
          <cell r="AF837"/>
          <cell r="AG837"/>
          <cell r="AH837"/>
          <cell r="AI837"/>
          <cell r="AJ837"/>
          <cell r="AK837"/>
          <cell r="AL837"/>
          <cell r="AM837"/>
          <cell r="AN837"/>
          <cell r="AO837"/>
          <cell r="AP837"/>
          <cell r="AQ837"/>
          <cell r="AR837"/>
          <cell r="AS837"/>
          <cell r="AT837"/>
          <cell r="AU837"/>
          <cell r="AV837"/>
          <cell r="AW837"/>
          <cell r="AX837"/>
          <cell r="AY837"/>
          <cell r="AZ837"/>
          <cell r="BA837"/>
          <cell r="BB837" t="str">
            <v>ปิดบัญชี</v>
          </cell>
          <cell r="BC837" t="str">
            <v>มลฤดี</v>
          </cell>
          <cell r="BD837"/>
          <cell r="BE837"/>
          <cell r="BF837"/>
          <cell r="BG837"/>
          <cell r="BH837">
            <v>0</v>
          </cell>
          <cell r="BI837" t="str">
            <v>นายดำรงค์พล   จันทมาลา</v>
          </cell>
          <cell r="BJ837"/>
          <cell r="BK837"/>
          <cell r="BL837"/>
          <cell r="BM837"/>
          <cell r="BN837"/>
          <cell r="BO837"/>
          <cell r="BP837"/>
          <cell r="BQ837"/>
          <cell r="BR837"/>
          <cell r="BS837"/>
          <cell r="BT837"/>
          <cell r="BU837"/>
          <cell r="BV837"/>
          <cell r="BW837"/>
          <cell r="BX837"/>
          <cell r="BY837"/>
          <cell r="BZ837"/>
          <cell r="CA837"/>
          <cell r="CB837"/>
          <cell r="CC837"/>
          <cell r="CD837"/>
          <cell r="CE837"/>
          <cell r="CF837"/>
          <cell r="CG837"/>
          <cell r="CH837"/>
          <cell r="CI837"/>
          <cell r="CJ837"/>
          <cell r="CK837"/>
          <cell r="CL837"/>
          <cell r="CM837"/>
          <cell r="CN837"/>
          <cell r="CO837"/>
          <cell r="CP837"/>
          <cell r="CQ837"/>
          <cell r="CR837"/>
          <cell r="CS837"/>
          <cell r="CT837"/>
          <cell r="CU837"/>
          <cell r="CV837"/>
          <cell r="CW837"/>
          <cell r="CX837"/>
          <cell r="CY837"/>
          <cell r="CZ837"/>
        </row>
        <row r="838">
          <cell r="B838">
            <v>833</v>
          </cell>
          <cell r="C838">
            <v>15</v>
          </cell>
          <cell r="D838">
            <v>10</v>
          </cell>
          <cell r="E838">
            <v>2563</v>
          </cell>
          <cell r="F838">
            <v>800051015249</v>
          </cell>
          <cell r="G838" t="str">
            <v>นางสาว</v>
          </cell>
          <cell r="H838" t="str">
            <v>อัญชลี</v>
          </cell>
          <cell r="I838" t="str">
            <v>ทิพย์ประสงค์</v>
          </cell>
          <cell r="J838">
            <v>1571000012089</v>
          </cell>
          <cell r="K838" t="str">
            <v>หนองหอย</v>
          </cell>
          <cell r="L838" t="str">
            <v>เชียงใหม่ 1</v>
          </cell>
          <cell r="M838">
            <v>8</v>
          </cell>
          <cell r="N838" t="str">
            <v>สินเชื่อธนาคารประชาชน</v>
          </cell>
          <cell r="O838" t="str">
            <v>1.บุคคลค้ำประกัน</v>
          </cell>
          <cell r="P838">
            <v>47274.13</v>
          </cell>
          <cell r="Q838">
            <v>13141.99</v>
          </cell>
          <cell r="R838" t="str">
            <v>แขวงเชียงใหม่</v>
          </cell>
          <cell r="S838" t="str">
            <v>ผบ.2637</v>
          </cell>
          <cell r="T838">
            <v>2563</v>
          </cell>
          <cell r="U838" t="str">
            <v>ผบ.5805</v>
          </cell>
          <cell r="V838">
            <v>2563</v>
          </cell>
          <cell r="W838">
            <v>31</v>
          </cell>
          <cell r="X838">
            <v>8</v>
          </cell>
          <cell r="Y838">
            <v>2563</v>
          </cell>
          <cell r="Z838"/>
          <cell r="AA838"/>
          <cell r="AB838"/>
          <cell r="AC838"/>
          <cell r="AD838"/>
          <cell r="AE838"/>
          <cell r="AF838"/>
          <cell r="AG838"/>
          <cell r="AH838"/>
          <cell r="AI838"/>
          <cell r="AJ838"/>
          <cell r="AK838"/>
          <cell r="AL838"/>
          <cell r="AM838" t="str">
            <v>โฉนด</v>
          </cell>
          <cell r="AN838">
            <v>15489</v>
          </cell>
          <cell r="AO838" t="str">
            <v>สันกลาง</v>
          </cell>
          <cell r="AP838" t="str">
            <v>สันกำแพง</v>
          </cell>
          <cell r="AQ838" t="str">
            <v>เชียงใหม่</v>
          </cell>
          <cell r="AR838"/>
          <cell r="AS838"/>
          <cell r="AT838"/>
          <cell r="AU838"/>
          <cell r="AV838"/>
          <cell r="AW838" t="str">
            <v>มีประกาศขายวันที่ 6/1/2565</v>
          </cell>
          <cell r="AX838"/>
          <cell r="AY838"/>
          <cell r="AZ838"/>
          <cell r="BA838"/>
          <cell r="BB838" t="str">
            <v>ถอนการยึดทรัพย์ 28/8/2567//รายงานถอนการยึดทรัพย์ 29/8/2567</v>
          </cell>
          <cell r="BC838" t="str">
            <v>มลฤดี
สารุทธ์ ยึด</v>
          </cell>
          <cell r="BD838"/>
          <cell r="BE838"/>
          <cell r="BF838"/>
          <cell r="BG838"/>
          <cell r="BH838">
            <v>0</v>
          </cell>
          <cell r="BI838" t="str">
            <v>นางสาวอัญชลี   ทิพย์ประสงค์</v>
          </cell>
          <cell r="BJ838"/>
          <cell r="BK838"/>
          <cell r="BL838"/>
          <cell r="BM838"/>
          <cell r="BN838" t="str">
            <v>1.นางสาวอัญชลี ทิพย์ประสงค์
2.นายอภิรัฐ เรืองศรี
3.นางสาวเสาวลักษณ์ คำสร้อย 
4.นายนเกษตรชัย บุตรวงค์</v>
          </cell>
          <cell r="BO838" t="str">
            <v>จำเลยที่ 1
จำเลยที่ 2
จำเลยที่ 3
คู่สมรสจำเลยที่ 3</v>
          </cell>
          <cell r="BP838" t="str">
            <v>1-5710-00012-08-9
3-5099-01392-42-0
3-5013-00166-49-5
3-1604-00153-41-0</v>
          </cell>
          <cell r="BQ838" t="str">
            <v>-ไม่พบว่ามีกรรมสิทธิ์ที่ดิน อ.แม่สรวย จ.เชียงราย
-ไม่พบว่ามีกรรมสิทธิ์ที่ดิน อ.สันป่าตอง จ.เชียงใหม่
-พบว่ามีกรรมสิทธิ์ที่ดิน โฉนดเลขที่ 15489 ต.สันกลาง อ.สันกำแพง จ.เชียงใหม่ (ติดจำนอง)
-ไม่พบว่ามีกรรมสิทธิ์ที่ดิน อ.หางดง จ.เชียงใหม่
-ไม่พบว่ามีกรรมสิทธิ์ที่ดิน อ.หางดง จ.เชียงใหม่</v>
          </cell>
          <cell r="BR838"/>
          <cell r="BS838"/>
          <cell r="BT838"/>
          <cell r="BU838"/>
          <cell r="BV838"/>
          <cell r="BW838"/>
          <cell r="BX838"/>
          <cell r="BY838"/>
          <cell r="BZ838"/>
          <cell r="CA838"/>
          <cell r="CB838"/>
          <cell r="CC838"/>
          <cell r="CD838"/>
          <cell r="CE838"/>
          <cell r="CF838"/>
          <cell r="CG838"/>
          <cell r="CH838"/>
          <cell r="CI838"/>
          <cell r="CJ838"/>
          <cell r="CK838"/>
          <cell r="CL838"/>
          <cell r="CM838"/>
          <cell r="CN838"/>
          <cell r="CO838"/>
          <cell r="CP838"/>
          <cell r="CQ838"/>
          <cell r="CR838"/>
          <cell r="CS838"/>
          <cell r="CT838"/>
          <cell r="CU838"/>
          <cell r="CV838"/>
          <cell r="CW838"/>
          <cell r="CX838"/>
          <cell r="CY838"/>
          <cell r="CZ838">
            <v>243336</v>
          </cell>
        </row>
        <row r="839">
          <cell r="B839">
            <v>834</v>
          </cell>
          <cell r="C839">
            <v>20</v>
          </cell>
          <cell r="D839">
            <v>10</v>
          </cell>
          <cell r="E839">
            <v>2563</v>
          </cell>
          <cell r="F839">
            <v>800065564497</v>
          </cell>
          <cell r="G839" t="str">
            <v>นาย</v>
          </cell>
          <cell r="H839" t="str">
            <v>อาณัติกรณ์</v>
          </cell>
          <cell r="I839" t="str">
            <v>อินเปิ้น</v>
          </cell>
          <cell r="J839">
            <v>3110400512398</v>
          </cell>
          <cell r="K839" t="str">
            <v>สารภี</v>
          </cell>
          <cell r="L839" t="str">
            <v>เชียงใหม่ 2</v>
          </cell>
          <cell r="M839">
            <v>8</v>
          </cell>
          <cell r="N839" t="str">
            <v>สินเชื่อห้องแถว</v>
          </cell>
          <cell r="O839" t="str">
            <v>1.บุคคลค้ำประกัน</v>
          </cell>
          <cell r="P839">
            <v>361012.76</v>
          </cell>
          <cell r="Q839">
            <v>91974.81</v>
          </cell>
          <cell r="R839" t="str">
            <v>จังหวัดเชียงใหม่</v>
          </cell>
          <cell r="S839" t="str">
            <v>ผบ.578</v>
          </cell>
          <cell r="T839">
            <v>2563</v>
          </cell>
          <cell r="U839" t="str">
            <v>ผบ.1753</v>
          </cell>
          <cell r="V839">
            <v>2563</v>
          </cell>
          <cell r="W839"/>
          <cell r="X839"/>
          <cell r="Y839"/>
          <cell r="Z839">
            <v>20</v>
          </cell>
          <cell r="AA839">
            <v>7</v>
          </cell>
          <cell r="AB839">
            <v>2563</v>
          </cell>
          <cell r="AC839"/>
          <cell r="AD839"/>
          <cell r="AE839"/>
          <cell r="AF839"/>
          <cell r="AG839"/>
          <cell r="AH839"/>
          <cell r="AI839"/>
          <cell r="AJ839"/>
          <cell r="AK839"/>
          <cell r="AL839"/>
          <cell r="AM839"/>
          <cell r="AN839"/>
          <cell r="AO839"/>
          <cell r="AP839"/>
          <cell r="AQ839"/>
          <cell r="AR839"/>
          <cell r="AS839"/>
          <cell r="AT839"/>
          <cell r="AU839"/>
          <cell r="AV839"/>
          <cell r="AW839"/>
          <cell r="AX839"/>
          <cell r="AY839"/>
          <cell r="AZ839"/>
          <cell r="BA839"/>
          <cell r="BB839"/>
          <cell r="BC839" t="str">
            <v>วิบูลย์</v>
          </cell>
          <cell r="BD839"/>
          <cell r="BE839"/>
          <cell r="BF839"/>
          <cell r="BG839"/>
          <cell r="BH839">
            <v>883262012100</v>
          </cell>
          <cell r="BI839" t="str">
            <v>นายอาณัติกรณ์   อินเปิ้น</v>
          </cell>
          <cell r="BJ839"/>
          <cell r="BK839"/>
          <cell r="BL839"/>
          <cell r="BM839"/>
          <cell r="BN839"/>
          <cell r="BO839"/>
          <cell r="BP839"/>
          <cell r="BQ839"/>
          <cell r="BR839"/>
          <cell r="BS839"/>
          <cell r="BT839"/>
          <cell r="BU839"/>
          <cell r="BV839"/>
          <cell r="BW839"/>
          <cell r="BX839"/>
          <cell r="BY839"/>
          <cell r="BZ839"/>
          <cell r="CA839"/>
          <cell r="CB839"/>
          <cell r="CC839"/>
          <cell r="CD839"/>
          <cell r="CE839"/>
          <cell r="CF839"/>
          <cell r="CG839"/>
          <cell r="CH839"/>
          <cell r="CI839"/>
          <cell r="CJ839"/>
          <cell r="CK839"/>
          <cell r="CL839"/>
          <cell r="CM839"/>
          <cell r="CN839"/>
          <cell r="CO839"/>
          <cell r="CP839"/>
          <cell r="CQ839"/>
          <cell r="CR839"/>
          <cell r="CS839"/>
          <cell r="CT839"/>
          <cell r="CU839"/>
          <cell r="CV839"/>
          <cell r="CW839"/>
          <cell r="CX839"/>
          <cell r="CY839"/>
          <cell r="CZ839"/>
        </row>
        <row r="840">
          <cell r="B840">
            <v>835</v>
          </cell>
          <cell r="C840">
            <v>30</v>
          </cell>
          <cell r="D840">
            <v>12</v>
          </cell>
          <cell r="E840">
            <v>2563</v>
          </cell>
          <cell r="F840">
            <v>800048926342</v>
          </cell>
          <cell r="G840" t="str">
            <v>นางสาว</v>
          </cell>
          <cell r="H840" t="str">
            <v>สุรีย์</v>
          </cell>
          <cell r="I840" t="str">
            <v>คำมา</v>
          </cell>
          <cell r="J840">
            <v>3501200925025</v>
          </cell>
          <cell r="K840" t="str">
            <v>ช้างคลาน</v>
          </cell>
          <cell r="L840" t="str">
            <v>เชียงใหม่ 1</v>
          </cell>
          <cell r="M840">
            <v>8</v>
          </cell>
          <cell r="N840" t="str">
            <v>ธปช.</v>
          </cell>
          <cell r="O840" t="str">
            <v>1.บุคคลค้ำประกัน</v>
          </cell>
          <cell r="P840">
            <v>42960.22</v>
          </cell>
          <cell r="Q840">
            <v>15</v>
          </cell>
          <cell r="R840" t="str">
            <v>แขวงเชียงใหม่</v>
          </cell>
          <cell r="S840" t="str">
            <v>ผบ.2623</v>
          </cell>
          <cell r="T840">
            <v>2562</v>
          </cell>
          <cell r="U840" t="str">
            <v>ผบ.3068</v>
          </cell>
          <cell r="V840">
            <v>2562</v>
          </cell>
          <cell r="W840">
            <v>12</v>
          </cell>
          <cell r="X840">
            <v>5</v>
          </cell>
          <cell r="Y840">
            <v>2562</v>
          </cell>
          <cell r="Z840"/>
          <cell r="AA840"/>
          <cell r="AB840"/>
          <cell r="AC840"/>
          <cell r="AD840"/>
          <cell r="AE840"/>
          <cell r="AF840"/>
          <cell r="AG840"/>
          <cell r="AH840"/>
          <cell r="AI840"/>
          <cell r="AJ840"/>
          <cell r="AK840"/>
          <cell r="AL840"/>
          <cell r="AM840"/>
          <cell r="AN840"/>
          <cell r="AO840"/>
          <cell r="AP840"/>
          <cell r="AQ840"/>
          <cell r="AR840"/>
          <cell r="AS840"/>
          <cell r="AT840"/>
          <cell r="AU840"/>
          <cell r="AV840"/>
          <cell r="AW840"/>
          <cell r="AX840"/>
          <cell r="AY840"/>
          <cell r="AZ840"/>
          <cell r="BA840"/>
          <cell r="BB840" t="str">
            <v>//ปิดบัญชีจากการขายหนี้</v>
          </cell>
          <cell r="BC840"/>
          <cell r="BD840"/>
          <cell r="BE840"/>
          <cell r="BF840"/>
          <cell r="BG840"/>
          <cell r="BH840">
            <v>883161010292</v>
          </cell>
          <cell r="BI840" t="str">
            <v>นางสาวสุรีย์   คำมา</v>
          </cell>
          <cell r="BJ840"/>
          <cell r="BK840"/>
          <cell r="BL840"/>
          <cell r="BM840"/>
          <cell r="BN840" t="str">
            <v>1.นางสาวสุรีย์  คำมา
2.นางปิยนุช  คิดสม
3.นายอาทิตย์ สมคิด</v>
          </cell>
          <cell r="BO840" t="str">
            <v>จำเลยที่ 1
จำเลยที่ 2
คู่สมรสจำเลยที่ 2</v>
          </cell>
          <cell r="BP840" t="str">
            <v>3 5012 00925 02 5
3 5012 00922 47 6
5 5804 00053 28 1</v>
          </cell>
          <cell r="BQ840"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อ.สันป่าตอง จ.เชียงใหม่</v>
          </cell>
          <cell r="BR840"/>
          <cell r="BS840"/>
          <cell r="BT840"/>
          <cell r="BU840"/>
          <cell r="BV840"/>
          <cell r="BW840"/>
          <cell r="BX840"/>
          <cell r="BY840"/>
          <cell r="BZ840"/>
          <cell r="CA840"/>
          <cell r="CB840"/>
          <cell r="CC840"/>
          <cell r="CD840"/>
          <cell r="CE840"/>
          <cell r="CF840"/>
          <cell r="CG840"/>
          <cell r="CH840"/>
          <cell r="CI840"/>
          <cell r="CJ840"/>
          <cell r="CK840"/>
          <cell r="CL840"/>
          <cell r="CM840"/>
          <cell r="CN840"/>
          <cell r="CO840"/>
          <cell r="CP840"/>
          <cell r="CQ840"/>
          <cell r="CR840"/>
          <cell r="CS840"/>
          <cell r="CT840"/>
          <cell r="CU840"/>
          <cell r="CV840"/>
          <cell r="CW840"/>
          <cell r="CX840"/>
          <cell r="CY840"/>
          <cell r="CZ840"/>
        </row>
        <row r="841">
          <cell r="B841">
            <v>836</v>
          </cell>
          <cell r="C841">
            <v>20</v>
          </cell>
          <cell r="D841">
            <v>10</v>
          </cell>
          <cell r="E841">
            <v>2563</v>
          </cell>
          <cell r="F841">
            <v>800052513291</v>
          </cell>
          <cell r="G841" t="str">
            <v>นาย</v>
          </cell>
          <cell r="H841" t="str">
            <v>ธีรภัทร์</v>
          </cell>
          <cell r="I841" t="str">
            <v>หล่อสุวรัตน์</v>
          </cell>
          <cell r="J841">
            <v>1509901471170</v>
          </cell>
          <cell r="K841" t="str">
            <v>สันป่าตอง</v>
          </cell>
          <cell r="L841" t="str">
            <v>เชียงใหม่ 2</v>
          </cell>
          <cell r="M841">
            <v>8</v>
          </cell>
          <cell r="N841" t="str">
            <v>สินเชื่อเคหะ</v>
          </cell>
          <cell r="O841" t="str">
            <v>2.หลักทรัพย์ค้ำประกัน</v>
          </cell>
          <cell r="P841">
            <v>1183093.3500000001</v>
          </cell>
          <cell r="Q841">
            <v>217570.47</v>
          </cell>
          <cell r="R841" t="str">
            <v>จังหวัดเชียงใหม่</v>
          </cell>
          <cell r="S841" t="str">
            <v>ผบ.292</v>
          </cell>
          <cell r="T841">
            <v>2563</v>
          </cell>
          <cell r="U841" t="str">
            <v>ผบ.1530</v>
          </cell>
          <cell r="V841">
            <v>2563</v>
          </cell>
          <cell r="W841"/>
          <cell r="X841"/>
          <cell r="Y841"/>
          <cell r="Z841">
            <v>8</v>
          </cell>
          <cell r="AA841">
            <v>6</v>
          </cell>
          <cell r="AB841">
            <v>2563</v>
          </cell>
          <cell r="AC841"/>
          <cell r="AD841"/>
          <cell r="AE841"/>
          <cell r="AF841"/>
          <cell r="AG841"/>
          <cell r="AH841"/>
          <cell r="AI841"/>
          <cell r="AJ841"/>
          <cell r="AK841"/>
          <cell r="AL841"/>
          <cell r="AM841"/>
          <cell r="AN841"/>
          <cell r="AO841"/>
          <cell r="AP841"/>
          <cell r="AQ841"/>
          <cell r="AR841"/>
          <cell r="AS841"/>
          <cell r="AT841"/>
          <cell r="AU841"/>
          <cell r="AV841"/>
          <cell r="AW841"/>
          <cell r="AX841"/>
          <cell r="AY841"/>
          <cell r="AZ841"/>
          <cell r="BA841"/>
          <cell r="BB841"/>
          <cell r="BC841" t="str">
            <v>วิบูลย์</v>
          </cell>
          <cell r="BD841"/>
          <cell r="BE841"/>
          <cell r="BF841"/>
          <cell r="BG841"/>
          <cell r="BH841">
            <v>883262012089</v>
          </cell>
          <cell r="BI841" t="str">
            <v>นายธีรภัทร์   หล่อสุวรัตน์</v>
          </cell>
          <cell r="BJ841"/>
          <cell r="BK841"/>
          <cell r="BL841"/>
          <cell r="BM841"/>
          <cell r="BN841" t="str">
            <v>1.นายธีรภัทร์ หล่อสุวรัตน์
2.นางสาวจุพาทิพย์ คำทอง 
3.นายณรงค์ฤทธิ์ วงค์สาม
4.นายจีรศักดิ์ จันละบุตร
5.นางสาวสุรีรัตน์ จันทพันธ์</v>
          </cell>
          <cell r="BO841" t="str">
            <v xml:space="preserve">จำเลยที่ 1
คู่สมรสจำเลยที่ 1
จำเลยที่ 2
จำเลยที่ 3
คู่สมรสจำเลยที่ 3
</v>
          </cell>
          <cell r="BP841" t="str">
            <v>1-5099-01471-17-0
1-5099-01439-75-6
3-5106-00342-52-2
3-5017-00011-74-0
1-5017-00008-07-6</v>
          </cell>
          <cell r="BQ841" t="str">
            <v>-พบว่ามีกรรมสิทธิ์ที่ดิน โฉนดเลขที่ 61123 ต.หนองผึ้ง อ.สารภี จ.เชียงใหม่ (ติดจำนอง)
-ไม่พบว่ามีกรรมสิทธิ์ที่ดิน อ.สารภี จ.เชียงใหม่
-พบว่ามีกรรมสิทธิ์ที่ดิน โฉนดเลขที่ 36333 ต.ป่าไผ่ อ.สันทราย จ.เชียงใหม่ (ปลอดจำนอง)
-ไม่พบว่ามีกรรมสิทธิ์ที่ดิน อ.ดอยเต่า จ.เชียงใหม่
(เสียชีวิต)</v>
          </cell>
          <cell r="BR841"/>
          <cell r="BS841"/>
          <cell r="BT841"/>
          <cell r="BU841"/>
          <cell r="BV841"/>
          <cell r="BW841"/>
          <cell r="BX841"/>
          <cell r="BY841"/>
          <cell r="BZ841"/>
          <cell r="CA841"/>
          <cell r="CB841"/>
          <cell r="CC841"/>
          <cell r="CD841"/>
          <cell r="CE841"/>
          <cell r="CF841"/>
          <cell r="CG841"/>
          <cell r="CH841"/>
          <cell r="CI841"/>
          <cell r="CJ841"/>
          <cell r="CK841"/>
          <cell r="CL841"/>
          <cell r="CM841"/>
          <cell r="CN841"/>
          <cell r="CO841"/>
          <cell r="CP841"/>
          <cell r="CQ841"/>
          <cell r="CR841"/>
          <cell r="CS841"/>
          <cell r="CT841"/>
          <cell r="CU841"/>
          <cell r="CV841"/>
          <cell r="CW841"/>
          <cell r="CX841"/>
          <cell r="CY841"/>
          <cell r="CZ841"/>
        </row>
        <row r="842">
          <cell r="B842">
            <v>837</v>
          </cell>
          <cell r="C842">
            <v>20</v>
          </cell>
          <cell r="D842">
            <v>10</v>
          </cell>
          <cell r="E842">
            <v>2563</v>
          </cell>
          <cell r="F842">
            <v>800053681634</v>
          </cell>
          <cell r="G842" t="str">
            <v>นาย</v>
          </cell>
          <cell r="H842" t="str">
            <v>ณรงค์ฤทธิ์</v>
          </cell>
          <cell r="I842" t="str">
            <v>วงศ์สาม</v>
          </cell>
          <cell r="J842">
            <v>3510600342522</v>
          </cell>
          <cell r="K842" t="str">
            <v>ฮอด</v>
          </cell>
          <cell r="L842" t="str">
            <v>เชียงใหม่ 2</v>
          </cell>
          <cell r="M842">
            <v>8</v>
          </cell>
          <cell r="N842" t="str">
            <v>สินเชื่อธนาคารประชาชน</v>
          </cell>
          <cell r="O842" t="str">
            <v>1.บุคคลค้ำประกัน</v>
          </cell>
          <cell r="P842">
            <v>53297.65</v>
          </cell>
          <cell r="Q842">
            <v>10377.629999999999</v>
          </cell>
          <cell r="R842" t="str">
            <v>แขวงเชียงใหม่</v>
          </cell>
          <cell r="S842" t="str">
            <v>ผบ.13186</v>
          </cell>
          <cell r="T842">
            <v>2562</v>
          </cell>
          <cell r="U842" t="str">
            <v>ผบ.2723</v>
          </cell>
          <cell r="V842">
            <v>2563</v>
          </cell>
          <cell r="W842"/>
          <cell r="X842"/>
          <cell r="Y842"/>
          <cell r="Z842">
            <v>24</v>
          </cell>
          <cell r="AA842">
            <v>2</v>
          </cell>
          <cell r="AB842">
            <v>2563</v>
          </cell>
          <cell r="AC842"/>
          <cell r="AD842"/>
          <cell r="AE842"/>
          <cell r="AF842">
            <v>15</v>
          </cell>
          <cell r="AG842">
            <v>12</v>
          </cell>
          <cell r="AH842">
            <v>2564</v>
          </cell>
          <cell r="AI842">
            <v>26</v>
          </cell>
          <cell r="AJ842">
            <v>1</v>
          </cell>
          <cell r="AK842">
            <v>2565</v>
          </cell>
          <cell r="AL842"/>
          <cell r="AM842" t="str">
            <v>โฉนด</v>
          </cell>
          <cell r="AN842">
            <v>36366</v>
          </cell>
          <cell r="AO842" t="str">
            <v>ป่าไผ่</v>
          </cell>
          <cell r="AP842" t="str">
            <v>สันทราย</v>
          </cell>
          <cell r="AQ842" t="str">
            <v>เชียงใหม่</v>
          </cell>
          <cell r="AR842">
            <v>604480</v>
          </cell>
          <cell r="AS842"/>
          <cell r="AT842"/>
          <cell r="AU842"/>
          <cell r="AV842"/>
          <cell r="AW842"/>
          <cell r="AX842"/>
          <cell r="AY842"/>
          <cell r="AZ842"/>
          <cell r="BA842"/>
          <cell r="BB842" t="str">
            <v xml:space="preserve">ยึดทรัพย์ (คำสั่ง 5/10/2564)//ยึดแล้ว </v>
          </cell>
          <cell r="BC842" t="str">
            <v>วิบูลย์
นพวิสต์ (ยึด)</v>
          </cell>
          <cell r="BD842"/>
          <cell r="BE842"/>
          <cell r="BF842"/>
          <cell r="BG842"/>
          <cell r="BH842">
            <v>883262011996</v>
          </cell>
          <cell r="BI842" t="str">
            <v>นายณรงค์ฤทธิ์   วงศ์สาม</v>
          </cell>
          <cell r="BJ842"/>
          <cell r="BK842"/>
          <cell r="BL842"/>
          <cell r="BM842"/>
          <cell r="BN842" t="str">
            <v>1.นายณรงค์ฤทธิ์  วงค์สาม
2.นายธีรภัทร์  หล่อสุวรัตน์
3.นางสาวจุฑาทิพย์  คำทอง
4.นายจีรศักดิ์  จันละบุตร</v>
          </cell>
          <cell r="BO842" t="str">
            <v>จำเลยที่ 1
จำเลยที่ 2
คู่สมรสจำเลยที่ 2
จำเลยที่ 3</v>
          </cell>
          <cell r="BP842" t="str">
            <v>3 106 00342 52 2
1 5099 01471 17 0
1 5099 01439 75 6
3 5017 00011 74 0</v>
          </cell>
          <cell r="BQ842" t="str">
            <v>-พบว่ามีกรรมสิทธิ์ในที่ดิน 36366 ต.ป่าไผ่ อ.สันทราย จ.เชียงใหม่ (ปลอดจำนอง)
-ไม่พบว่ามีกรรมสิทธิ์ในที่ดิน อ.สารภี จ.เชียงใหม่
-ไม่พบว่ามีกรรมสิทธิ์ในที่ดิน อ.ฮอด จ.เชียงใหม่
'-พบว่ามีกรรมสิทธิ์ในที่ดิน 61123 ต.หนองผึ้ง อ.สารภี จ.เชียงใหม่(ติดอายัดไปแล้ว)
-ไม่พบว่ามีกรรมสิทธิ์ในที่ดิน อ.ป่าซาง จ.ลำพูน
-ไม่พบว่ามีกรรมสิทธิ์ในที่ดิน อ.ฮอด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อ.ดอยเต่า จ.เชียงใหม่</v>
          </cell>
          <cell r="BR842"/>
          <cell r="BS842"/>
          <cell r="BT842"/>
          <cell r="BU842"/>
          <cell r="BV842"/>
          <cell r="BW842"/>
          <cell r="BX842"/>
          <cell r="BY842"/>
          <cell r="BZ842"/>
          <cell r="CA842"/>
          <cell r="CB842"/>
          <cell r="CC842"/>
          <cell r="CD842"/>
          <cell r="CE842"/>
          <cell r="CF842"/>
          <cell r="CG842"/>
          <cell r="CH842"/>
          <cell r="CI842"/>
          <cell r="CJ842"/>
          <cell r="CK842"/>
          <cell r="CL842"/>
          <cell r="CM842"/>
          <cell r="CN842"/>
          <cell r="CO842"/>
          <cell r="CP842"/>
          <cell r="CQ842"/>
          <cell r="CR842"/>
          <cell r="CS842"/>
          <cell r="CT842"/>
          <cell r="CU842"/>
          <cell r="CV842"/>
          <cell r="CW842"/>
          <cell r="CX842"/>
          <cell r="CY842"/>
          <cell r="CZ842"/>
        </row>
        <row r="843">
          <cell r="B843">
            <v>838</v>
          </cell>
          <cell r="C843">
            <v>26</v>
          </cell>
          <cell r="D843">
            <v>10</v>
          </cell>
          <cell r="E843">
            <v>2563</v>
          </cell>
          <cell r="F843">
            <v>800031105854</v>
          </cell>
          <cell r="G843" t="str">
            <v>นางสาว</v>
          </cell>
          <cell r="H843" t="str">
            <v>กัญญ์ฐญาหรือพิทชาวีร์</v>
          </cell>
          <cell r="I843" t="str">
            <v>จรรย์ณวัฒน์</v>
          </cell>
          <cell r="J843">
            <v>3500900620757</v>
          </cell>
          <cell r="K843" t="str">
            <v>ท่าแพ</v>
          </cell>
          <cell r="L843" t="str">
            <v>เชียงใหม่ 1</v>
          </cell>
          <cell r="M843">
            <v>8</v>
          </cell>
          <cell r="N843" t="str">
            <v>สินเชื่อธนาคารประชาชน</v>
          </cell>
          <cell r="O843" t="str">
            <v>1.บุคคลค้ำประกัน</v>
          </cell>
          <cell r="P843">
            <v>69472.210000000006</v>
          </cell>
          <cell r="Q843">
            <v>61378.65</v>
          </cell>
          <cell r="R843" t="str">
            <v>แขวงเชียงใหม่</v>
          </cell>
          <cell r="S843" t="str">
            <v>ผบ.2572</v>
          </cell>
          <cell r="T843">
            <v>2563</v>
          </cell>
          <cell r="U843" t="str">
            <v>ผบ.5382</v>
          </cell>
          <cell r="V843">
            <v>2563</v>
          </cell>
          <cell r="W843"/>
          <cell r="X843"/>
          <cell r="Y843"/>
          <cell r="Z843"/>
          <cell r="AA843"/>
          <cell r="AB843"/>
          <cell r="AC843"/>
          <cell r="AD843"/>
          <cell r="AE843"/>
          <cell r="AF843"/>
          <cell r="AG843"/>
          <cell r="AH843"/>
          <cell r="AI843"/>
          <cell r="AJ843"/>
          <cell r="AK843"/>
          <cell r="AL843"/>
          <cell r="AM843"/>
          <cell r="AN843"/>
          <cell r="AO843"/>
          <cell r="AP843"/>
          <cell r="AQ843"/>
          <cell r="AR843"/>
          <cell r="AS843"/>
          <cell r="AT843"/>
          <cell r="AU843"/>
          <cell r="AV843"/>
          <cell r="AW843"/>
          <cell r="AX843"/>
          <cell r="AY843"/>
          <cell r="AZ843"/>
          <cell r="BA843"/>
          <cell r="BB843" t="str">
            <v>รายงานวันที่ 24 /12/2567</v>
          </cell>
          <cell r="BC843" t="str">
            <v>มลฤดี</v>
          </cell>
          <cell r="BD843"/>
          <cell r="BE843"/>
          <cell r="BF843"/>
          <cell r="BG843"/>
          <cell r="BH843">
            <v>883161010385</v>
          </cell>
          <cell r="BI843" t="str">
            <v>นางสาวกัญญ์ฐญาหรือพิทชาวีร์   จรรย์ณวัฒน์</v>
          </cell>
          <cell r="BJ843"/>
          <cell r="BK843"/>
          <cell r="BL843"/>
          <cell r="BM843"/>
          <cell r="BN843" t="str">
            <v>1.นางสาวกัญญ์ฐญา จรรย์ณาวัฒน์
2.นางสาวคณาคำ เกื้อมุกข์
3.นางสาวนัฏฐิยา ปรีชารักษ์</v>
          </cell>
          <cell r="BO843" t="str">
            <v>จำเลยที่ 1
จำเลยที่ 2
จำเลยที่ 3</v>
          </cell>
          <cell r="BP843" t="str">
            <v>3 5009 0062 75 7
3 5009 00620 76 5
3 5099 01031 33 8</v>
          </cell>
          <cell r="BQ843"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843" t="str">
            <v>ไม่พบ</v>
          </cell>
          <cell r="BS843"/>
          <cell r="BT843"/>
          <cell r="BU843"/>
          <cell r="BV843"/>
          <cell r="BW843"/>
          <cell r="BX843"/>
          <cell r="BY843" t="str">
            <v>1.นางสาวกัญญ์ฐญา จรรย์ณาวัฒน์
2.นางสาวคณาคำ เกื้อมุกข์
3.นางสาวนัฏฐิยา ปรีชารักษ์</v>
          </cell>
          <cell r="BZ843" t="str">
            <v>จำเลยที่ 1
จำเลยที่ 2
จำเลยที่ 3</v>
          </cell>
          <cell r="CA843" t="str">
            <v>3-5009-0062-75-7
3-5009-00620-76-5
3-5099-01031-33-8</v>
          </cell>
          <cell r="CB843"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46255 หน้าสำรวจ 8983 ต.ช้างเผือก อ.เมืองเชียงใหม่ จ.เชียงใหม่ (ติดจำนอง)</v>
          </cell>
          <cell r="CC843"/>
          <cell r="CD843"/>
          <cell r="CE843"/>
          <cell r="CF843"/>
          <cell r="CG843"/>
          <cell r="CH843"/>
          <cell r="CI843"/>
          <cell r="CJ843"/>
          <cell r="CK843"/>
          <cell r="CL843"/>
          <cell r="CM843"/>
          <cell r="CN843"/>
          <cell r="CO843"/>
          <cell r="CP843"/>
          <cell r="CQ843"/>
          <cell r="CR843"/>
          <cell r="CS843"/>
          <cell r="CT843"/>
          <cell r="CU843"/>
          <cell r="CV843"/>
          <cell r="CW843"/>
          <cell r="CX843"/>
          <cell r="CY843"/>
          <cell r="CZ843"/>
        </row>
        <row r="844">
          <cell r="B844">
            <v>839</v>
          </cell>
          <cell r="C844">
            <v>26</v>
          </cell>
          <cell r="D844">
            <v>10</v>
          </cell>
          <cell r="E844">
            <v>2563</v>
          </cell>
          <cell r="F844">
            <v>800038582915</v>
          </cell>
          <cell r="G844" t="str">
            <v>นางสาว</v>
          </cell>
          <cell r="H844" t="str">
            <v>ทัศนีย์</v>
          </cell>
          <cell r="I844" t="str">
            <v>กันทะลอม</v>
          </cell>
          <cell r="J844">
            <v>3500200274970</v>
          </cell>
          <cell r="K844" t="str">
            <v>เซ็นทรัล แอร์พอร์ต พลาซ่า เชียงใหม่</v>
          </cell>
          <cell r="L844" t="str">
            <v>เชียงใหม่ 1</v>
          </cell>
          <cell r="M844">
            <v>8</v>
          </cell>
          <cell r="N844" t="str">
            <v>ธปช.</v>
          </cell>
          <cell r="O844" t="str">
            <v>1.บุคคลค้ำประกัน</v>
          </cell>
          <cell r="P844">
            <v>139225.04999999999</v>
          </cell>
          <cell r="Q844">
            <v>15</v>
          </cell>
          <cell r="R844" t="str">
            <v>จังหวัดฮอด</v>
          </cell>
          <cell r="S844" t="str">
            <v>ผบ.1244</v>
          </cell>
          <cell r="T844">
            <v>2561</v>
          </cell>
          <cell r="U844" t="str">
            <v>ผบ.1371</v>
          </cell>
          <cell r="V844">
            <v>2561</v>
          </cell>
          <cell r="W844"/>
          <cell r="X844"/>
          <cell r="Y844"/>
          <cell r="Z844"/>
          <cell r="AA844"/>
          <cell r="AB844"/>
          <cell r="AC844"/>
          <cell r="AD844"/>
          <cell r="AE844"/>
          <cell r="AF844"/>
          <cell r="AG844"/>
          <cell r="AH844"/>
          <cell r="AI844"/>
          <cell r="AJ844"/>
          <cell r="AK844"/>
          <cell r="AL844"/>
          <cell r="AM844"/>
          <cell r="AN844"/>
          <cell r="AO844"/>
          <cell r="AP844"/>
          <cell r="AQ844"/>
          <cell r="AR844"/>
          <cell r="AS844"/>
          <cell r="AT844"/>
          <cell r="AU844"/>
          <cell r="AV844"/>
          <cell r="AW844"/>
          <cell r="AX844"/>
          <cell r="AY844"/>
          <cell r="AZ844"/>
          <cell r="BA844"/>
          <cell r="BB844"/>
          <cell r="BC844" t="str">
            <v>มลฤดี</v>
          </cell>
          <cell r="BD844"/>
          <cell r="BE844"/>
          <cell r="BF844"/>
          <cell r="BG844"/>
          <cell r="BH844">
            <v>823560011020</v>
          </cell>
          <cell r="BI844" t="str">
            <v>นางสาวทัศนีย์   กันทะลอม</v>
          </cell>
          <cell r="BJ844"/>
          <cell r="BK844"/>
          <cell r="BL844"/>
          <cell r="BM844"/>
          <cell r="BN844" t="str">
            <v>1.นางสาวทัศนีย์ กันทะลอม
2.นางสาวนำผึ้ง ตุงตามชาติ
3.นายธงชัย ปันคำ</v>
          </cell>
          <cell r="BO844" t="str">
            <v>จำเลยที่ 1
จำเลยที่ 2
จำเลยที่ 3</v>
          </cell>
          <cell r="BP844" t="str">
            <v>3 5002 00274 97 0
3 5002 00274 94 5
3 5704 00834 12 3</v>
          </cell>
          <cell r="BQ8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อ.เทิง จ.เชียงใหม่</v>
          </cell>
          <cell r="BR844" t="str">
            <v>ไม่พบ</v>
          </cell>
          <cell r="BS844"/>
          <cell r="BT844"/>
          <cell r="BU844"/>
          <cell r="BV844"/>
          <cell r="BW844"/>
          <cell r="BX844"/>
          <cell r="BY844"/>
          <cell r="BZ844"/>
          <cell r="CA844"/>
          <cell r="CB844"/>
          <cell r="CC844"/>
          <cell r="CD844"/>
          <cell r="CE844"/>
          <cell r="CF844"/>
          <cell r="CG844"/>
          <cell r="CH844"/>
          <cell r="CI844"/>
          <cell r="CJ844"/>
          <cell r="CK844"/>
          <cell r="CL844"/>
          <cell r="CM844"/>
          <cell r="CN844"/>
          <cell r="CO844"/>
          <cell r="CP844"/>
          <cell r="CQ844"/>
          <cell r="CR844"/>
          <cell r="CS844"/>
          <cell r="CT844"/>
          <cell r="CU844"/>
          <cell r="CV844"/>
          <cell r="CW844"/>
          <cell r="CX844"/>
          <cell r="CY844"/>
          <cell r="CZ844"/>
        </row>
        <row r="845">
          <cell r="B845">
            <v>840</v>
          </cell>
          <cell r="C845">
            <v>26</v>
          </cell>
          <cell r="D845">
            <v>10</v>
          </cell>
          <cell r="E845">
            <v>2563</v>
          </cell>
          <cell r="F845">
            <v>822248022631</v>
          </cell>
          <cell r="G845" t="str">
            <v>นายหรือสิบเอก</v>
          </cell>
          <cell r="H845" t="str">
            <v>วุฒิ</v>
          </cell>
          <cell r="I845" t="str">
            <v>แจกัน</v>
          </cell>
          <cell r="J845">
            <v>3529900301773</v>
          </cell>
          <cell r="K845" t="str">
            <v>ประตูช้างเผือก</v>
          </cell>
          <cell r="L845" t="str">
            <v>เชียงใหม่ 1</v>
          </cell>
          <cell r="M845">
            <v>8</v>
          </cell>
          <cell r="N845" t="str">
            <v>สินเชื่อเพื่อพัฒนากลุ่มอาชีพ</v>
          </cell>
          <cell r="O845" t="str">
            <v>1.บุคคลค้ำประกัน</v>
          </cell>
          <cell r="P845">
            <v>100096.49</v>
          </cell>
          <cell r="Q845">
            <v>40108.129999999997</v>
          </cell>
          <cell r="R845" t="str">
            <v>แขวงเชียงใหม่</v>
          </cell>
          <cell r="S845" t="str">
            <v>ผบ.E485</v>
          </cell>
          <cell r="T845">
            <v>2563</v>
          </cell>
          <cell r="U845"/>
          <cell r="V845"/>
          <cell r="W845"/>
          <cell r="X845"/>
          <cell r="Y845"/>
          <cell r="Z845"/>
          <cell r="AA845"/>
          <cell r="AB845"/>
          <cell r="AC845"/>
          <cell r="AD845"/>
          <cell r="AE845"/>
          <cell r="AF845"/>
          <cell r="AG845"/>
          <cell r="AH845"/>
          <cell r="AI845"/>
          <cell r="AJ845"/>
          <cell r="AK845"/>
          <cell r="AL845"/>
          <cell r="AM845"/>
          <cell r="AN845"/>
          <cell r="AO845"/>
          <cell r="AP845"/>
          <cell r="AQ845"/>
          <cell r="AR845"/>
          <cell r="AS845"/>
          <cell r="AT845"/>
          <cell r="AU845"/>
          <cell r="AV845"/>
          <cell r="AW845"/>
          <cell r="AX845"/>
          <cell r="AY845"/>
          <cell r="AZ845"/>
          <cell r="BA845"/>
          <cell r="BB845"/>
          <cell r="BC845" t="str">
            <v>มลฤดี</v>
          </cell>
          <cell r="BD845"/>
          <cell r="BE845"/>
          <cell r="BF845"/>
          <cell r="BG845"/>
          <cell r="BH845">
            <v>0</v>
          </cell>
          <cell r="BI845" t="str">
            <v>นายหรือสิบเอกวุฒิ   แจกัน</v>
          </cell>
          <cell r="BJ845"/>
          <cell r="BK845"/>
          <cell r="BL845"/>
          <cell r="BM845"/>
          <cell r="BN845" t="str">
            <v xml:space="preserve">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10.สิบตรีศานติพงษ์ ปันแสง
11.ว่าที่ ร.ต.ปิยพงษ์ สอนดี
12.นางสาวอังสนา แก้วประเสริฐ
</v>
          </cell>
          <cell r="BO845"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
</v>
          </cell>
          <cell r="BP845" t="str">
            <v xml:space="preserve">3-2599-00301-77-3
3-6306-00539-68-6
35019-00684-24-1
3-6701-01402-12-0
3-1101-00064-87-0
3-1804-00350-00-2
3-5101-01072-44-9
3-5013-00617-82-9
3-5014-00202-60-3
3-1805-00535-19-5
3-5101-00928-70-6
3-5605-00659-41-9
1-5099-00965-44-6
</v>
          </cell>
          <cell r="BQ845" t="str">
            <v xml:space="preserve">-ไม่พบว่ามีกรรมสิทธิ์ในที่ดิน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ต.ป่าบง อ.สารภี จ.เชียงใหม่ (ปลอดจำนอง )
-พบว่ามีกรรมสิทธิ์ในที่ดิน โฉนดเลขที่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ต.บางหลวง อ.สรรพยา จ.ชัยนาท (ปลอดจำนอง )
-พบว่ามีกรรมสิทธิ์ในที่ดิน โฉนดเลขที่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
</v>
          </cell>
          <cell r="BR845" t="str">
            <v>พบทรัพย์</v>
          </cell>
          <cell r="BS845" t="str">
            <v>พบทรัพย์</v>
          </cell>
          <cell r="BT845"/>
          <cell r="BU845"/>
          <cell r="BV845"/>
          <cell r="BW845"/>
          <cell r="BX845"/>
          <cell r="BY845" t="str">
            <v>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10.นางสมพิศ ม่วงสังข์
11.สิบตรีศานติพงษ์ ปันแสง
12.ว่าที่ ร.ต.ปิยพงษ์ สอนดี
13.นางสาวอังสนา แก้วประเสริฐ</v>
          </cell>
          <cell r="BZ845"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v>
          </cell>
          <cell r="CA845" t="str">
            <v>3-2599-00301-77-3
3-6306-00539-68-6
35019-00684-24-1
3-6701-01402-12-0
3-1101-00064-87-0
3-1804-00350-00-2
3-5101-01072-44-9
3-5013-00617-82-9
3-5014-00202-60-3
3-1805-00535-19-5
3-5101-00928-70-6
3-5605-00659-41-9
1-5099-00965-44-6</v>
          </cell>
          <cell r="CB845" t="str">
            <v>-ไม่พบว่ามีกรรมสิทธิ์ในที่ดิน อ.หางดง ,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  อ.สันกำแพง  จ.เชียงใหม่
-ไม่พบว่ามีกรรมสิทธิ์ในที่ดิน อ.สารภี ,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51416 ,51417 ,35323 ต.ดงคอน อ.สรรคบุรี จ.ชัยนาท (ปลอดจำนอง)
-พบว่ามีกรรมสิทธิ์ในที่ดิน โฉนดเลขที่ 10867  ต.ดงคอน อสรรคบุรี จ.ชัยนาท(ติดจำนอง ธนาคารออมสิน)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v>
          </cell>
          <cell r="CC845" t="str">
            <v>พบทรัพย์</v>
          </cell>
          <cell r="CD845"/>
          <cell r="CE845"/>
          <cell r="CF845"/>
          <cell r="CG845"/>
          <cell r="CH845"/>
          <cell r="CI845"/>
          <cell r="CJ845"/>
          <cell r="CK845"/>
          <cell r="CL845"/>
          <cell r="CM845"/>
          <cell r="CN845"/>
          <cell r="CO845"/>
          <cell r="CP845"/>
          <cell r="CQ845"/>
          <cell r="CR845"/>
          <cell r="CS845"/>
          <cell r="CT845"/>
          <cell r="CU845"/>
          <cell r="CV845"/>
          <cell r="CW845"/>
          <cell r="CX845"/>
          <cell r="CY845"/>
          <cell r="CZ845"/>
        </row>
        <row r="846">
          <cell r="B846">
            <v>841</v>
          </cell>
          <cell r="C846">
            <v>26</v>
          </cell>
          <cell r="D846">
            <v>10</v>
          </cell>
          <cell r="E846">
            <v>2563</v>
          </cell>
          <cell r="F846">
            <v>800053515535</v>
          </cell>
          <cell r="G846" t="str">
            <v>นาง</v>
          </cell>
          <cell r="H846" t="str">
            <v>ญาณิศา</v>
          </cell>
          <cell r="I846" t="str">
            <v>อินทะจักร์หรือเชษฐ์สุธี</v>
          </cell>
          <cell r="J846">
            <v>3571100070761</v>
          </cell>
          <cell r="K846" t="str">
            <v>เซ็นทรัล แอร์พอร์ต พลาซ่า เชียงใหม่</v>
          </cell>
          <cell r="L846" t="str">
            <v>เชียงใหม่ 1</v>
          </cell>
          <cell r="M846">
            <v>8</v>
          </cell>
          <cell r="N846" t="str">
            <v>สินเชื่อธนาคารประชาชน</v>
          </cell>
          <cell r="O846" t="str">
            <v>1.บุคคลค้ำประกัน</v>
          </cell>
          <cell r="P846">
            <v>59992</v>
          </cell>
          <cell r="Q846">
            <v>26818.97</v>
          </cell>
          <cell r="R846" t="str">
            <v>แขวงเวียงป่าเป้า</v>
          </cell>
          <cell r="S846" t="str">
            <v>ผบ.E42</v>
          </cell>
          <cell r="T846">
            <v>2563</v>
          </cell>
          <cell r="U846" t="str">
            <v>ผบ.E83</v>
          </cell>
          <cell r="V846">
            <v>2563</v>
          </cell>
          <cell r="W846"/>
          <cell r="X846"/>
          <cell r="Y846"/>
          <cell r="Z846"/>
          <cell r="AA846"/>
          <cell r="AB846"/>
          <cell r="AC846"/>
          <cell r="AD846"/>
          <cell r="AE846"/>
          <cell r="AF846"/>
          <cell r="AG846"/>
          <cell r="AH846"/>
          <cell r="AI846"/>
          <cell r="AJ846"/>
          <cell r="AK846"/>
          <cell r="AL846"/>
          <cell r="AM846"/>
          <cell r="AN846"/>
          <cell r="AO846"/>
          <cell r="AP846"/>
          <cell r="AQ846"/>
          <cell r="AR846"/>
          <cell r="AS846"/>
          <cell r="AT846"/>
          <cell r="AU846"/>
          <cell r="AV846"/>
          <cell r="AW846"/>
          <cell r="AX846"/>
          <cell r="AY846"/>
          <cell r="AZ846"/>
          <cell r="BA846"/>
          <cell r="BB846" t="str">
            <v>รายงานวันที่ 24/12/2567</v>
          </cell>
          <cell r="BC846" t="str">
            <v>มลฤดี</v>
          </cell>
          <cell r="BD846"/>
          <cell r="BE846"/>
          <cell r="BF846"/>
          <cell r="BG846"/>
          <cell r="BH846">
            <v>823560010204</v>
          </cell>
          <cell r="BI846" t="str">
            <v>นางญาณิศา   อินทะจักร์หรือเชษฐ์สุธี</v>
          </cell>
          <cell r="BJ846"/>
          <cell r="BK846"/>
          <cell r="BL846"/>
          <cell r="BM846"/>
          <cell r="BN846" t="str">
            <v>1.นางญาณิศา เชษฐ์สุธีหรืออินทะจักร์
2.นายเอกธนา แสงศรีจันทร์
3.นางสาวบุษบา อินทะจันทร์</v>
          </cell>
          <cell r="BO846" t="str">
            <v>จำเลยที่ 1
จำเลยที่ 2
จำเลยที่ 3</v>
          </cell>
          <cell r="BP846" t="str">
            <v>3 5711 00070 76 1
3 5703 00018 85 1
3 5711 00070 78 8</v>
          </cell>
          <cell r="BQ846" t="str">
            <v>-ไม่พบว่ามีกรรมสิทธิ์ในที่ดิน อ.เวียงป่าเป้า จ.เชียงราย
'-ไม่พบว่ามีกรรมสิทธิ์ในที่ดิน อ.เชียงของ จ.เชียงราย
'-ไม่พบว่ามีกรรมสิทธิ์ในที่ดิน อ.เวียงป่าเป้า จ.เชียงราย
'-ไม่พบว่ามีกรรมสิทธิ์ในที่ดิน อ.เมือง จ.เชียงราย
'-พบว่ามีกรรมสิทธิ์ในที่ดิน เลขโฉนด 17644 เลขที่ดิน 1357 หน้าสำรวจ 2854 ต.แม่เจดีย์ อ.เวียงป่าเป้า จ.เชียงราย</v>
          </cell>
          <cell r="BR846"/>
          <cell r="BS846"/>
          <cell r="BT846"/>
          <cell r="BU846"/>
          <cell r="BV846"/>
          <cell r="BW846"/>
          <cell r="BX846"/>
          <cell r="BY846" t="str">
            <v>1.นางญาณิศา เชษฐ์สุธี
2.นายเอกธนา แสงศรีจันทร์
3.นางสาวพีรชญา อัรศรดชค</v>
          </cell>
          <cell r="BZ846" t="str">
            <v>จำเลยที่ 1
จำเลยที่ 2
จำเลยที่ 3</v>
          </cell>
          <cell r="CA846" t="str">
            <v>3-5711-00070-76-1
3-5703-00018-85-1
3-5711-00070-78-8</v>
          </cell>
          <cell r="CB846" t="str">
            <v xml:space="preserve">-ไม่พบว่ามีกรรมสิทธิ์ในที่ดิน อ.เวียงป่าเป้า จ.เชียงราย 
-ไม่พบว่ามีกรรมสิทธิ์ในที่ดิน  อ.เชียงของ จ.เชียงราย
-ไม่พบว่ามีกรรมสิทธิ์ในที่ดิน อ.เมืองพิษณุโลก จ.พิษณุโลก
-ไม่พบว่ามีกรรมสิทธิ์ในที่ดิน อ.เวียงป่าเป้า จ.เชียงราย
-ไม่พบว่ามีกรรมสิทธิ์ในที่ดิน อ.เมืองพิษณุโลก จ.พิษณุโลก
-พบว่ามีกรรมสิทธิ์ในที่ดินโฉนดเลขที่ 17644 หน้าสำรวจ 2854 ต.แม่เจดีย์ อ.เวียงป่าเป้า จ.เชียงราย (ปลอดจำนอง)
</v>
          </cell>
          <cell r="CC846" t="str">
            <v>พบทรัพย์</v>
          </cell>
          <cell r="CD846"/>
          <cell r="CE846"/>
          <cell r="CF846"/>
          <cell r="CG846"/>
          <cell r="CH846"/>
          <cell r="CI846"/>
          <cell r="CJ846"/>
          <cell r="CK846"/>
          <cell r="CL846"/>
          <cell r="CM846"/>
          <cell r="CN846"/>
          <cell r="CO846"/>
          <cell r="CP846"/>
          <cell r="CQ846"/>
          <cell r="CR846"/>
          <cell r="CS846"/>
          <cell r="CT846"/>
          <cell r="CU846"/>
          <cell r="CV846"/>
          <cell r="CW846"/>
          <cell r="CX846"/>
          <cell r="CY846"/>
          <cell r="CZ846"/>
        </row>
        <row r="847">
          <cell r="B847">
            <v>842</v>
          </cell>
          <cell r="C847">
            <v>26</v>
          </cell>
          <cell r="D847">
            <v>10</v>
          </cell>
          <cell r="E847">
            <v>2563</v>
          </cell>
          <cell r="F847">
            <v>800043166282</v>
          </cell>
          <cell r="G847" t="str">
            <v>กองทุนหมู่บ้านหนองห้า ม.5 ต.น้ำบ่อหลวง</v>
          </cell>
          <cell r="H847"/>
          <cell r="I847"/>
          <cell r="J847">
            <v>823761010177</v>
          </cell>
          <cell r="K847" t="str">
            <v>สันป่าตอง</v>
          </cell>
          <cell r="L847" t="str">
            <v>เชียงใหม่ 2</v>
          </cell>
          <cell r="M847">
            <v>8</v>
          </cell>
          <cell r="N847" t="str">
            <v>สินเชื่อเพื่อพัฒนาชนบท</v>
          </cell>
          <cell r="O847" t="str">
            <v>1.บุคคลค้ำประกัน</v>
          </cell>
          <cell r="P847">
            <v>1334517.5900000001</v>
          </cell>
          <cell r="Q847">
            <v>128990.91</v>
          </cell>
          <cell r="R847" t="str">
            <v>จังหวัดเชียงใหม่</v>
          </cell>
          <cell r="S847" t="str">
            <v>ผบ.577</v>
          </cell>
          <cell r="T847">
            <v>2563</v>
          </cell>
          <cell r="U847" t="str">
            <v>ผบ.2367</v>
          </cell>
          <cell r="V847">
            <v>2563</v>
          </cell>
          <cell r="W847"/>
          <cell r="X847"/>
          <cell r="Y847"/>
          <cell r="Z847"/>
          <cell r="AA847"/>
          <cell r="AB847"/>
          <cell r="AC847"/>
          <cell r="AD847"/>
          <cell r="AE847"/>
          <cell r="AF847"/>
          <cell r="AG847"/>
          <cell r="AH847"/>
          <cell r="AI847"/>
          <cell r="AJ847"/>
          <cell r="AK847"/>
          <cell r="AL847"/>
          <cell r="AM847"/>
          <cell r="AN847"/>
          <cell r="AO847"/>
          <cell r="AP847"/>
          <cell r="AQ847"/>
          <cell r="AR847"/>
          <cell r="AS847"/>
          <cell r="AT847"/>
          <cell r="AU847"/>
          <cell r="AV847"/>
          <cell r="AW847"/>
          <cell r="AX847"/>
          <cell r="AY847"/>
          <cell r="AZ847"/>
          <cell r="BA847"/>
          <cell r="BB847"/>
          <cell r="BC847" t="str">
            <v>มลฤดี</v>
          </cell>
          <cell r="BD847"/>
          <cell r="BE847"/>
          <cell r="BF847"/>
          <cell r="BG847"/>
          <cell r="BH847">
            <v>823761010177</v>
          </cell>
          <cell r="BI847" t="str">
            <v xml:space="preserve">กองทุนหมู่บ้านหนองห้า ม.5 ต.น้ำบ่อหลวง   </v>
          </cell>
          <cell r="BJ847"/>
          <cell r="BK847"/>
          <cell r="BL847"/>
          <cell r="BM847"/>
          <cell r="BN847" t="str">
            <v xml:space="preserve">1.นายพิพัส จันทรา
2.นางอำพล คำแปง
3.นางนวลจันทร์ หินเงิน
4.นางสาวจรรยาพรรณ วรรณมูล
5.นายมงคล อินต๊ะ
6.นายนิรันดร์ ปันพักพร้อม
7.นางจำเรียง คำเหล้า
8.นายเจริญ คำเหล้า
9.นางจันทร์ บุญทาวงค์
</v>
          </cell>
          <cell r="BO847" t="str">
            <v>จำเลยที่ 1
คู่สมรสจำเลยที่ 1
จำเลยที่ 2
จำเลยที่ 3
คู่สมรสจำเลยที่ 3
จำเลยที่ 4
จำเลยที่ 5
คู่สมรสจำเลยที่ 5
จำเลยที่ 6</v>
          </cell>
          <cell r="BP847" t="str">
            <v>3 5012 01016 69 0
3 5012 01016 70 3
3 5012 01010 80 2
1 5099 00526 16 7
3 5012 00212 00 2
3 5012 00547 00 4
3 5012 01016 83 5
3 5012 00549 10 4
3 5012 01044 67 7</v>
          </cell>
          <cell r="BQ847" t="str">
            <v>-พบว่ามีกรรมสิทธิ์ในที่ดิน เลขโฉนด 62947,63768 ต.น้ำบ่อหลวง อ.สันป่าตอง จ.เชียงใหม่ (แปลงที่ 1 ติดจำนอง)
'-ไม่พบว่ามีกรรมสิทธิ์ในที่ดิน อ.สันป่าตอง จ.เชียงใหม่
'-พบว่ามีกรรมสิทธิ์ในที่ดิน เลขโฉนด 9055 ต.บ้านแม อ.สันป่าตอง จ.เชียงใหม่(ห้ามโอนภายใน 10 ปี)
'-พบว่ามีกรรมสิทธิ์ในที่ดิน เลขโฉนด 44714 ต.น้ำบ่อหลวง อ.สันป่าตอง จ.เชียงใหม่(ได้รับจากมรดก)
'-ไม่พบว่ามีกรรมสิทธิ์ในที่ดิน อ.สันป่าตอง จ.เชียงใหม่
'-พบว่ามีกรรมสิทธิ์ในที่ดิน เลขโฉนด 72867  ต.ยุหว่า อ.สันป่าตอง จ.เชียงใหม่(ติดจำนอง)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เลขโฉนด 15793 ต.สันกลาง อ.สันป่าตอง จ.เชียงใหม่(ติดจำนอง)
'-ไม่พบว่ามีกรรมสิทธิ์ในที่ดิน อ.สันป่าตอง จ.เชียงใหม่</v>
          </cell>
          <cell r="BR847"/>
          <cell r="BS847"/>
          <cell r="BT847"/>
          <cell r="BU847"/>
          <cell r="BV847"/>
          <cell r="BW847"/>
          <cell r="BX847"/>
          <cell r="BY847"/>
          <cell r="BZ847"/>
          <cell r="CA847"/>
          <cell r="CB847" t="str">
            <v>-ไม่พบว่ามีกรรมสิทธิ์ในที่ดิน อ.แม่สอด จ.ตาก</v>
          </cell>
          <cell r="CC847"/>
          <cell r="CD847"/>
          <cell r="CE847"/>
          <cell r="CF847"/>
          <cell r="CG847"/>
          <cell r="CH847"/>
          <cell r="CI847"/>
          <cell r="CJ847"/>
          <cell r="CK847"/>
          <cell r="CL847"/>
          <cell r="CM847"/>
          <cell r="CN847"/>
          <cell r="CO847"/>
          <cell r="CP847"/>
          <cell r="CQ847"/>
          <cell r="CR847"/>
          <cell r="CS847"/>
          <cell r="CT847"/>
          <cell r="CU847"/>
          <cell r="CV847"/>
          <cell r="CW847"/>
          <cell r="CX847"/>
          <cell r="CY847"/>
          <cell r="CZ847"/>
        </row>
        <row r="848">
          <cell r="B848">
            <v>843</v>
          </cell>
          <cell r="C848">
            <v>26</v>
          </cell>
          <cell r="D848">
            <v>10</v>
          </cell>
          <cell r="E848">
            <v>2563</v>
          </cell>
          <cell r="F848">
            <v>800043628992</v>
          </cell>
          <cell r="G848" t="str">
            <v>นางสาว</v>
          </cell>
          <cell r="H848" t="str">
            <v>ภัทราภรณ์</v>
          </cell>
          <cell r="I848" t="str">
            <v>สุยะเรือง</v>
          </cell>
          <cell r="J848">
            <v>1501700059258</v>
          </cell>
          <cell r="K848" t="str">
            <v>ดอยเต่า</v>
          </cell>
          <cell r="L848" t="str">
            <v>เชียงใหม่ 2</v>
          </cell>
          <cell r="M848">
            <v>8</v>
          </cell>
          <cell r="N848" t="str">
            <v>สินเชื่อพัฒนาองค์กรชุมชน (รายบุคคล)</v>
          </cell>
          <cell r="O848" t="str">
            <v>1.บุคคลค้ำประกัน</v>
          </cell>
          <cell r="P848">
            <v>152277.72</v>
          </cell>
          <cell r="Q848">
            <v>27489.919999999998</v>
          </cell>
          <cell r="R848" t="str">
            <v>จังหวัดฮอด</v>
          </cell>
          <cell r="S848" t="str">
            <v>ผบE284</v>
          </cell>
          <cell r="T848">
            <v>2563</v>
          </cell>
          <cell r="U848" t="str">
            <v>ผบE332</v>
          </cell>
          <cell r="V848">
            <v>2563</v>
          </cell>
          <cell r="W848"/>
          <cell r="X848"/>
          <cell r="Y848"/>
          <cell r="Z848"/>
          <cell r="AA848"/>
          <cell r="AB848"/>
          <cell r="AC848"/>
          <cell r="AD848"/>
          <cell r="AE848"/>
          <cell r="AF848"/>
          <cell r="AG848"/>
          <cell r="AH848"/>
          <cell r="AI848"/>
          <cell r="AJ848"/>
          <cell r="AK848"/>
          <cell r="AL848"/>
          <cell r="AM848"/>
          <cell r="AN848"/>
          <cell r="AO848"/>
          <cell r="AP848"/>
          <cell r="AQ848"/>
          <cell r="AR848"/>
          <cell r="AS848"/>
          <cell r="AT848"/>
          <cell r="AU848"/>
          <cell r="AV848"/>
          <cell r="AW848"/>
          <cell r="AX848"/>
          <cell r="AY848"/>
          <cell r="AZ848"/>
          <cell r="BA848"/>
          <cell r="BB848"/>
          <cell r="BC848" t="str">
            <v>มลฤดี</v>
          </cell>
          <cell r="BD848"/>
          <cell r="BE848"/>
          <cell r="BF848"/>
          <cell r="BG848"/>
          <cell r="BH848">
            <v>883263010913</v>
          </cell>
          <cell r="BI848" t="str">
            <v>นางสาวภัทราภรณ์   สุยะเรือง</v>
          </cell>
          <cell r="BJ848"/>
          <cell r="BK848"/>
          <cell r="BL848"/>
          <cell r="BM848"/>
          <cell r="BN848" t="str">
            <v>1.นางสาวภัทราภรณ์ สุยะเรือง
2.นายณัฐพล กองแก้ว
3.นางสาวอมลวรรณ จันทร์แก้ว
4.นางพร้อมพรรณ นันต๊ะสาร</v>
          </cell>
          <cell r="BO848" t="str">
            <v xml:space="preserve">จำเลยที่ 1
จำเลยที่ 2
คู่สมรสจำเลยที่ 2
จำเลยที่ 3
</v>
          </cell>
          <cell r="BP848" t="str">
            <v>1 5017 00059 25 8
1 5099 01188 15 0
1 5099 01660 22 3
3 5017 00121 55 3</v>
          </cell>
          <cell r="BQ848" t="str">
            <v>-ไม่พบว่ามีกรรมสิทธิ์ในที่ดิน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2125 เลขที่ดิน 357 ต.ท่าเดื่อ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646 เลขที่ดิน 537 ต.มืดกา อ.ดอยหล่อ จ.เชียงใหม่
'-ไม่พบว่ามีกรรมสิทธิ์ในที่ดิน อ.ดอยเต่า  จ.เชียงใหม่</v>
          </cell>
          <cell r="BR848"/>
          <cell r="BS848"/>
          <cell r="BT848"/>
          <cell r="BU848"/>
          <cell r="BV848"/>
          <cell r="BW848"/>
          <cell r="BX848"/>
          <cell r="BY848" t="str">
            <v>3.นางสิริพรรณ พรมสุข</v>
          </cell>
          <cell r="BZ848" t="str">
            <v>จำเลยที่ 2</v>
          </cell>
          <cell r="CA848" t="str">
            <v>35019-00684-24-1</v>
          </cell>
          <cell r="CB848" t="str">
            <v>-พบว่ามีกรรมสิทธิ์ในที่ดิน โฉนดเลขที่ 4476 , 51995 ต.ป่าบง อ.สารภี จ.เชียงใหม่ (ปลอดจำนอง )</v>
          </cell>
          <cell r="CC848"/>
          <cell r="CD848"/>
          <cell r="CE848"/>
          <cell r="CF848"/>
          <cell r="CG848"/>
          <cell r="CH848"/>
          <cell r="CI848"/>
          <cell r="CJ848"/>
          <cell r="CK848"/>
          <cell r="CL848"/>
          <cell r="CM848"/>
          <cell r="CN848"/>
          <cell r="CO848"/>
          <cell r="CP848"/>
          <cell r="CQ848"/>
          <cell r="CR848"/>
          <cell r="CS848"/>
          <cell r="CT848"/>
          <cell r="CU848"/>
          <cell r="CV848"/>
          <cell r="CW848"/>
          <cell r="CX848"/>
          <cell r="CY848"/>
          <cell r="CZ848"/>
        </row>
        <row r="849">
          <cell r="B849">
            <v>844</v>
          </cell>
          <cell r="C849">
            <v>26</v>
          </cell>
          <cell r="D849">
            <v>10</v>
          </cell>
          <cell r="E849">
            <v>2563</v>
          </cell>
          <cell r="F849">
            <v>800048474905</v>
          </cell>
          <cell r="G849" t="str">
            <v>นาง</v>
          </cell>
          <cell r="H849" t="str">
            <v>แดง</v>
          </cell>
          <cell r="I849" t="str">
            <v>ไหวยะ</v>
          </cell>
          <cell r="J849">
            <v>3501700234552</v>
          </cell>
          <cell r="K849" t="str">
            <v>ดอยเต่า</v>
          </cell>
          <cell r="L849" t="str">
            <v>เชียงใหม่ 2</v>
          </cell>
          <cell r="M849">
            <v>8</v>
          </cell>
          <cell r="N849" t="str">
            <v>สินเชื่อพัฒนาองค์กรชุมชน(รายบุคคล)</v>
          </cell>
          <cell r="O849" t="str">
            <v>1.บุคคลค้ำประกัน</v>
          </cell>
          <cell r="P849">
            <v>82001.179999999993</v>
          </cell>
          <cell r="Q849">
            <v>18235.900000000001</v>
          </cell>
          <cell r="R849" t="str">
            <v>จังหวัดฮอด</v>
          </cell>
          <cell r="S849" t="str">
            <v>ผบE275</v>
          </cell>
          <cell r="T849">
            <v>2563</v>
          </cell>
          <cell r="U849" t="str">
            <v>ผบE81</v>
          </cell>
          <cell r="V849">
            <v>2563</v>
          </cell>
          <cell r="W849"/>
          <cell r="X849"/>
          <cell r="Y849"/>
          <cell r="Z849"/>
          <cell r="AA849"/>
          <cell r="AB849"/>
          <cell r="AC849"/>
          <cell r="AD849"/>
          <cell r="AE849"/>
          <cell r="AF849"/>
          <cell r="AG849"/>
          <cell r="AH849"/>
          <cell r="AI849"/>
          <cell r="AJ849"/>
          <cell r="AK849"/>
          <cell r="AL849"/>
          <cell r="AM849"/>
          <cell r="AN849"/>
          <cell r="AO849"/>
          <cell r="AP849"/>
          <cell r="AQ849"/>
          <cell r="AR849"/>
          <cell r="AS849"/>
          <cell r="AT849"/>
          <cell r="AU849"/>
          <cell r="AV849"/>
          <cell r="AW849"/>
          <cell r="AX849"/>
          <cell r="AY849"/>
          <cell r="AZ849"/>
          <cell r="BA849"/>
          <cell r="BB849"/>
          <cell r="BC849" t="str">
            <v>มลฤดี</v>
          </cell>
          <cell r="BD849"/>
          <cell r="BE849"/>
          <cell r="BF849"/>
          <cell r="BG849"/>
          <cell r="BH849">
            <v>883263011397</v>
          </cell>
          <cell r="BI849" t="str">
            <v>นางแดง   ไหวยะ</v>
          </cell>
          <cell r="BJ849"/>
          <cell r="BK849"/>
          <cell r="BL849"/>
          <cell r="BM849"/>
          <cell r="BN849"/>
          <cell r="BO849"/>
          <cell r="BP849"/>
          <cell r="BQ849"/>
          <cell r="BR849"/>
          <cell r="BS849"/>
          <cell r="BT849"/>
          <cell r="BU849"/>
          <cell r="BV849"/>
          <cell r="BW849"/>
          <cell r="BX849"/>
          <cell r="BY849" t="str">
            <v>4.นายปัญจะ  พรมสุข</v>
          </cell>
          <cell r="BZ849" t="str">
            <v>คู่สมรสจำเลยที่ 2</v>
          </cell>
          <cell r="CA849" t="str">
            <v>3-6701-01402-12-0</v>
          </cell>
          <cell r="CB849" t="str">
            <v>-ไม่พบว่ามีกรรมสิทธิ์ในที่ดิน อ.สารภี จ.เชียงใหม่</v>
          </cell>
          <cell r="CC849"/>
          <cell r="CD849"/>
          <cell r="CE849"/>
          <cell r="CF849"/>
          <cell r="CG849"/>
          <cell r="CH849"/>
          <cell r="CI849"/>
          <cell r="CJ849"/>
          <cell r="CK849"/>
          <cell r="CL849"/>
          <cell r="CM849"/>
          <cell r="CN849"/>
          <cell r="CO849"/>
          <cell r="CP849"/>
          <cell r="CQ849"/>
          <cell r="CR849"/>
          <cell r="CS849"/>
          <cell r="CT849"/>
          <cell r="CU849"/>
          <cell r="CV849"/>
          <cell r="CW849"/>
          <cell r="CX849"/>
          <cell r="CY849"/>
          <cell r="CZ849"/>
        </row>
        <row r="850">
          <cell r="B850">
            <v>845</v>
          </cell>
          <cell r="C850">
            <v>26</v>
          </cell>
          <cell r="D850">
            <v>10</v>
          </cell>
          <cell r="E850">
            <v>2563</v>
          </cell>
          <cell r="F850">
            <v>800049290144</v>
          </cell>
          <cell r="G850" t="str">
            <v>นาย</v>
          </cell>
          <cell r="H850" t="str">
            <v>ณรงค์ศักดิ์</v>
          </cell>
          <cell r="I850" t="str">
            <v>เปอะปิน</v>
          </cell>
          <cell r="J850">
            <v>3500600274021</v>
          </cell>
          <cell r="K850" t="str">
            <v>ดอยเต่า</v>
          </cell>
          <cell r="L850" t="str">
            <v>เชียงใหม่ 2</v>
          </cell>
          <cell r="M850">
            <v>8</v>
          </cell>
          <cell r="N850" t="str">
            <v>สินเชื่อพัฒนาองค์กรชุมชน (รายบุคคล)</v>
          </cell>
          <cell r="O850" t="str">
            <v>1.บุคคลค้ำประกัน</v>
          </cell>
          <cell r="P850">
            <v>180777.95</v>
          </cell>
          <cell r="Q850">
            <v>67382.399999999994</v>
          </cell>
          <cell r="R850" t="str">
            <v>จังหวัดฮอด</v>
          </cell>
          <cell r="S850" t="str">
            <v>ผบE283</v>
          </cell>
          <cell r="T850">
            <v>2563</v>
          </cell>
          <cell r="U850"/>
          <cell r="V850"/>
          <cell r="W850"/>
          <cell r="X850"/>
          <cell r="Y850"/>
          <cell r="Z850"/>
          <cell r="AA850"/>
          <cell r="AB850"/>
          <cell r="AC850"/>
          <cell r="AD850"/>
          <cell r="AE850"/>
          <cell r="AF850"/>
          <cell r="AG850"/>
          <cell r="AH850"/>
          <cell r="AI850"/>
          <cell r="AJ850"/>
          <cell r="AK850"/>
          <cell r="AL850"/>
          <cell r="AM850"/>
          <cell r="AN850"/>
          <cell r="AO850"/>
          <cell r="AP850"/>
          <cell r="AQ850"/>
          <cell r="AR850"/>
          <cell r="AS850"/>
          <cell r="AT850"/>
          <cell r="AU850"/>
          <cell r="AV850"/>
          <cell r="AW850"/>
          <cell r="AX850"/>
          <cell r="AY850"/>
          <cell r="AZ850"/>
          <cell r="BA850"/>
          <cell r="BB850"/>
          <cell r="BC850" t="str">
            <v>มลฤดี</v>
          </cell>
          <cell r="BD850"/>
          <cell r="BE850"/>
          <cell r="BF850"/>
          <cell r="BG850"/>
          <cell r="BH850">
            <v>883263010921</v>
          </cell>
          <cell r="BI850" t="str">
            <v>นายณรงค์ศักดิ์   เปอะปิน</v>
          </cell>
          <cell r="BJ850"/>
          <cell r="BK850"/>
          <cell r="BL850"/>
          <cell r="BM850"/>
          <cell r="BN850" t="str">
            <v>1.นายณรงค์ศักดิ์ เปอะปิน
2.นางปรียาภัทร มาคา
3.นางดาริณี คุณยศยิ่ง
4.นายอานัส คุณยศยิ่ง</v>
          </cell>
          <cell r="BO850" t="str">
            <v>จำเลยที่ 1
จำลยที่ 2
จำเลยที่ 3
คู่สมรสจำเลยที่ 3</v>
          </cell>
          <cell r="BP850" t="str">
            <v>3 5006 00274 02 1
5 5017 00016 12 8
5 5017 00002 12 7
3 5014 00243 30 1</v>
          </cell>
          <cell r="BQ850" t="str">
            <v>-พบว่ามีกรรมสิทธิ์ในที่ดิน เลข น.ส.3 ก. 4047 เลขที่ดิน 461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v>
          </cell>
          <cell r="BR850"/>
          <cell r="BS850"/>
          <cell r="BT850"/>
          <cell r="BU850"/>
          <cell r="BV850"/>
          <cell r="BW850"/>
          <cell r="BX850"/>
          <cell r="BY850" t="str">
            <v>5.จ.ส.ต.วิช้าด มีทิศ</v>
          </cell>
          <cell r="BZ850" t="str">
            <v>จำเลยที่ 3</v>
          </cell>
          <cell r="CA850" t="str">
            <v>3-1101-00064-87-0</v>
          </cell>
          <cell r="CB850" t="str">
            <v>-ไม่พบว่ามีกรรมสิทธิ์ในที่ดิน อ.สรรพยา จ.ชัยนาท</v>
          </cell>
          <cell r="CC850"/>
          <cell r="CD850"/>
          <cell r="CE850"/>
          <cell r="CF850"/>
          <cell r="CG850"/>
          <cell r="CH850"/>
          <cell r="CI850"/>
          <cell r="CJ850"/>
          <cell r="CK850"/>
          <cell r="CL850"/>
          <cell r="CM850"/>
          <cell r="CN850"/>
          <cell r="CO850"/>
          <cell r="CP850"/>
          <cell r="CQ850"/>
          <cell r="CR850"/>
          <cell r="CS850"/>
          <cell r="CT850"/>
          <cell r="CU850"/>
          <cell r="CV850"/>
          <cell r="CW850"/>
          <cell r="CX850"/>
          <cell r="CY850"/>
          <cell r="CZ850"/>
        </row>
        <row r="851">
          <cell r="B851">
            <v>846</v>
          </cell>
          <cell r="C851">
            <v>26</v>
          </cell>
          <cell r="D851">
            <v>10</v>
          </cell>
          <cell r="E851">
            <v>2563</v>
          </cell>
          <cell r="F851">
            <v>800059628308</v>
          </cell>
          <cell r="G851" t="str">
            <v>นาง</v>
          </cell>
          <cell r="H851" t="str">
            <v>บุษบา</v>
          </cell>
          <cell r="I851" t="str">
            <v>ปุ๋ยฟู</v>
          </cell>
          <cell r="J851">
            <v>3501200735811</v>
          </cell>
          <cell r="K851" t="str">
            <v>สันป่าตอง</v>
          </cell>
          <cell r="L851" t="str">
            <v>เชียงใหม่ 2</v>
          </cell>
          <cell r="M851">
            <v>8</v>
          </cell>
          <cell r="N851" t="str">
            <v>สินเชื่อธนาคารประชาชน</v>
          </cell>
          <cell r="O851" t="str">
            <v>1.บุคคลค้ำประกัน</v>
          </cell>
          <cell r="P851">
            <v>155264.65</v>
          </cell>
          <cell r="Q851">
            <v>38388.239999999998</v>
          </cell>
          <cell r="R851" t="str">
            <v>แขวงเชียงใหม่</v>
          </cell>
          <cell r="S851" t="str">
            <v>ผบE1563</v>
          </cell>
          <cell r="T851">
            <v>2563</v>
          </cell>
          <cell r="U851" t="str">
            <v>ผบE1006</v>
          </cell>
          <cell r="V851">
            <v>2563</v>
          </cell>
          <cell r="W851"/>
          <cell r="X851"/>
          <cell r="Y851"/>
          <cell r="Z851"/>
          <cell r="AA851"/>
          <cell r="AB851"/>
          <cell r="AC851"/>
          <cell r="AD851"/>
          <cell r="AE851"/>
          <cell r="AF851"/>
          <cell r="AG851"/>
          <cell r="AH851"/>
          <cell r="AI851"/>
          <cell r="AJ851"/>
          <cell r="AK851"/>
          <cell r="AL851"/>
          <cell r="AM851"/>
          <cell r="AN851"/>
          <cell r="AO851"/>
          <cell r="AP851"/>
          <cell r="AQ851"/>
          <cell r="AR851"/>
          <cell r="AS851"/>
          <cell r="AT851"/>
          <cell r="AU851"/>
          <cell r="AV851"/>
          <cell r="AW851"/>
          <cell r="AX851"/>
          <cell r="AY851"/>
          <cell r="AZ851"/>
          <cell r="BA851"/>
          <cell r="BB851"/>
          <cell r="BC851" t="str">
            <v>มลฤดี</v>
          </cell>
          <cell r="BD851"/>
          <cell r="BE851"/>
          <cell r="BF851"/>
          <cell r="BG851"/>
          <cell r="BH851">
            <v>883263010958</v>
          </cell>
          <cell r="BI851" t="str">
            <v>นางบุษบา   ปุ๋ยฟู</v>
          </cell>
          <cell r="BJ851"/>
          <cell r="BK851"/>
          <cell r="BL851"/>
          <cell r="BM851"/>
          <cell r="BN851"/>
          <cell r="BO851"/>
          <cell r="BP851"/>
          <cell r="BQ851"/>
          <cell r="BR851" t="str">
            <v>ไม่พบ</v>
          </cell>
          <cell r="BS851"/>
          <cell r="BT851"/>
          <cell r="BU851"/>
          <cell r="BV851"/>
          <cell r="BW851"/>
          <cell r="BX851"/>
          <cell r="BY851"/>
          <cell r="BZ851"/>
          <cell r="CA851"/>
          <cell r="CB851" t="str">
            <v>-ไม่พบว่ามีกรรมสิทธิ์ในที่ดิน อ.แม่ริม จ.เชียงใหม่</v>
          </cell>
          <cell r="CC851"/>
          <cell r="CD851"/>
          <cell r="CE851"/>
          <cell r="CF851"/>
          <cell r="CG851"/>
          <cell r="CH851"/>
          <cell r="CI851"/>
          <cell r="CJ851"/>
          <cell r="CK851"/>
          <cell r="CL851"/>
          <cell r="CM851"/>
          <cell r="CN851"/>
          <cell r="CO851"/>
          <cell r="CP851"/>
          <cell r="CQ851"/>
          <cell r="CR851"/>
          <cell r="CS851"/>
          <cell r="CT851"/>
          <cell r="CU851"/>
          <cell r="CV851"/>
          <cell r="CW851"/>
          <cell r="CX851"/>
          <cell r="CY851"/>
          <cell r="CZ851"/>
        </row>
        <row r="852">
          <cell r="B852">
            <v>847</v>
          </cell>
          <cell r="C852">
            <v>26</v>
          </cell>
          <cell r="D852">
            <v>10</v>
          </cell>
          <cell r="E852">
            <v>2563</v>
          </cell>
          <cell r="F852">
            <v>800089559259</v>
          </cell>
          <cell r="G852" t="str">
            <v>นาย</v>
          </cell>
          <cell r="H852" t="str">
            <v>รังสรรค์</v>
          </cell>
          <cell r="I852" t="str">
            <v>ไววาง</v>
          </cell>
          <cell r="J852">
            <v>3510600523012</v>
          </cell>
          <cell r="K852" t="str">
            <v>ดอยเต่า</v>
          </cell>
          <cell r="L852" t="str">
            <v>เชียงใหม่ 2</v>
          </cell>
          <cell r="M852">
            <v>8</v>
          </cell>
          <cell r="N852" t="str">
            <v>สินเชื่อแก้ไขปัญหาหนี้นอกระบบPSAระยะที่2</v>
          </cell>
          <cell r="O852" t="str">
            <v>1.บุคคลค้ำประกัน</v>
          </cell>
          <cell r="P852">
            <v>46664.160000000003</v>
          </cell>
          <cell r="Q852">
            <v>6385.06</v>
          </cell>
          <cell r="R852" t="str">
            <v>แขวงเชียงใหม่</v>
          </cell>
          <cell r="S852" t="str">
            <v>ผบE2025</v>
          </cell>
          <cell r="T852">
            <v>2563</v>
          </cell>
          <cell r="U852" t="str">
            <v>ผบE1042</v>
          </cell>
          <cell r="V852">
            <v>2563</v>
          </cell>
          <cell r="W852">
            <v>15</v>
          </cell>
          <cell r="X852">
            <v>9</v>
          </cell>
          <cell r="Y852">
            <v>2563</v>
          </cell>
          <cell r="Z852"/>
          <cell r="AA852"/>
          <cell r="AB852"/>
          <cell r="AC852"/>
          <cell r="AD852"/>
          <cell r="AE852"/>
          <cell r="AF852"/>
          <cell r="AG852"/>
          <cell r="AH852"/>
          <cell r="AI852">
            <v>18</v>
          </cell>
          <cell r="AJ852">
            <v>8</v>
          </cell>
          <cell r="AK852">
            <v>2564</v>
          </cell>
          <cell r="AL852"/>
          <cell r="AM852" t="str">
            <v>โฉนด</v>
          </cell>
          <cell r="AN852">
            <v>28744</v>
          </cell>
          <cell r="AO852" t="str">
            <v>ดอยหล่อ</v>
          </cell>
          <cell r="AP852" t="str">
            <v>ดอยหล่อ</v>
          </cell>
          <cell r="AQ852" t="str">
            <v>เชียงใหม่</v>
          </cell>
          <cell r="AR852">
            <v>116875</v>
          </cell>
          <cell r="AS852">
            <v>1</v>
          </cell>
          <cell r="AT852">
            <v>18</v>
          </cell>
          <cell r="AU852">
            <v>8</v>
          </cell>
          <cell r="AV852">
            <v>2564</v>
          </cell>
          <cell r="AW852"/>
          <cell r="AX852">
            <v>20</v>
          </cell>
          <cell r="AY852">
            <v>8</v>
          </cell>
          <cell r="AZ852">
            <v>2564</v>
          </cell>
          <cell r="BA852" t="str">
            <v>ยึดเสร็จแล้ว</v>
          </cell>
          <cell r="BB852"/>
          <cell r="BC852" t="str">
            <v>มลฤดี</v>
          </cell>
          <cell r="BD852">
            <v>242598</v>
          </cell>
          <cell r="BE852"/>
          <cell r="BF852"/>
          <cell r="BG852"/>
          <cell r="BH852">
            <v>883263010010</v>
          </cell>
          <cell r="BI852" t="str">
            <v>นายรังสรรค์   ไววาง</v>
          </cell>
          <cell r="BJ852"/>
          <cell r="BK852"/>
          <cell r="BL852"/>
          <cell r="BM852"/>
          <cell r="BN852" t="str">
            <v>1.นายรังสรรค์ ไววาง
2.นางสาวเจนจิรา ไววาง</v>
          </cell>
          <cell r="BO852" t="str">
            <v>จำเลยที่ 1
จำลยที่ 2</v>
          </cell>
          <cell r="BP852" t="str">
            <v>3 5106 00523 01 2
1 5099 01280 37 4</v>
          </cell>
          <cell r="BQ852" t="str">
            <v>-พบว่ามีกรรมสิทธิ์ในที่ดิน  เลขโฉนด 18744 เลขที่ดิน 89 หน้าสำรวจ 4237 ต.ดอยหล่อ อ.ดอยหล่อ จ.เชียงใหม่
'-ไม่พบว่ามีกรรมสิทธิ์ในที่ดิน อ.ดอยหล่อ จ.เชียงใหม่</v>
          </cell>
          <cell r="BR852"/>
          <cell r="BS852"/>
          <cell r="BT852"/>
          <cell r="BU852"/>
          <cell r="BV852"/>
          <cell r="BW852"/>
          <cell r="BX852"/>
          <cell r="BY852" t="str">
            <v>6.นางทองคำ เกตุเอม</v>
          </cell>
          <cell r="BZ852" t="str">
            <v>คู่สมรสจำเลยที่ 3</v>
          </cell>
          <cell r="CA852" t="str">
            <v>3-1804-00350-00-2</v>
          </cell>
          <cell r="CB852" t="str">
            <v>-พบว่ามีกรรมสิทธิ์ในที่ดิน โฉนดเลขที่ 21141 , 21142  ต.บางหลวง อ.สรรพยา จ.ชัยนาท (ปลอดจำนอง )</v>
          </cell>
          <cell r="CC852"/>
          <cell r="CD852"/>
          <cell r="CE852"/>
          <cell r="CF852"/>
          <cell r="CG852"/>
          <cell r="CH852"/>
          <cell r="CI852"/>
          <cell r="CJ852"/>
          <cell r="CK852"/>
          <cell r="CL852"/>
          <cell r="CM852"/>
          <cell r="CN852"/>
          <cell r="CO852"/>
          <cell r="CP852"/>
          <cell r="CQ852"/>
          <cell r="CR852"/>
          <cell r="CS852"/>
          <cell r="CT852"/>
          <cell r="CU852"/>
          <cell r="CV852"/>
          <cell r="CW852"/>
          <cell r="CX852"/>
          <cell r="CY852"/>
          <cell r="CZ852"/>
        </row>
        <row r="853">
          <cell r="B853">
            <v>848</v>
          </cell>
          <cell r="C853">
            <v>9</v>
          </cell>
          <cell r="D853">
            <v>10</v>
          </cell>
          <cell r="E853">
            <v>2563</v>
          </cell>
          <cell r="F853">
            <v>800032942867</v>
          </cell>
          <cell r="G853" t="str">
            <v>นาย</v>
          </cell>
          <cell r="H853" t="str">
            <v xml:space="preserve">สุรเชษฐ์   </v>
          </cell>
          <cell r="I853" t="str">
            <v>อุปถัมภ์</v>
          </cell>
          <cell r="J853">
            <v>3509901130611</v>
          </cell>
          <cell r="K853" t="str">
            <v>หนองหอย</v>
          </cell>
          <cell r="L853" t="str">
            <v>เชียงใหม่ 1</v>
          </cell>
          <cell r="M853">
            <v>8</v>
          </cell>
          <cell r="N853" t="str">
            <v>สินเชื่อสวัสดิการ</v>
          </cell>
          <cell r="O853" t="str">
            <v>1.บุคคลค้ำประกัน</v>
          </cell>
          <cell r="P853">
            <v>141170.49</v>
          </cell>
          <cell r="Q853">
            <v>14</v>
          </cell>
          <cell r="R853" t="str">
            <v>แขวงเชียงใหม่</v>
          </cell>
          <cell r="S853" t="str">
            <v>ผบ.5399</v>
          </cell>
          <cell r="T853">
            <v>2562</v>
          </cell>
          <cell r="U853" t="str">
            <v>ผบ.6485</v>
          </cell>
          <cell r="V853">
            <v>2562</v>
          </cell>
          <cell r="W853">
            <v>22</v>
          </cell>
          <cell r="X853">
            <v>7</v>
          </cell>
          <cell r="Y853">
            <v>2562</v>
          </cell>
          <cell r="Z853"/>
          <cell r="AA853"/>
          <cell r="AB853"/>
          <cell r="AC853"/>
          <cell r="AD853"/>
          <cell r="AE853"/>
          <cell r="AF853"/>
          <cell r="AG853"/>
          <cell r="AH853"/>
          <cell r="AI853"/>
          <cell r="AJ853"/>
          <cell r="AK853"/>
          <cell r="AL853"/>
          <cell r="AM853" t="str">
            <v>โฉนด</v>
          </cell>
          <cell r="AN853">
            <v>6870</v>
          </cell>
          <cell r="AO853" t="str">
            <v>บ้านโฮ่ง</v>
          </cell>
          <cell r="AP853" t="str">
            <v>บ้านโฮ่ง</v>
          </cell>
          <cell r="AQ853" t="str">
            <v>เชียงใหม่</v>
          </cell>
          <cell r="AR853"/>
          <cell r="AS853"/>
          <cell r="AT853"/>
          <cell r="AU853"/>
          <cell r="AV853"/>
          <cell r="AW853"/>
          <cell r="AX853"/>
          <cell r="AY853"/>
          <cell r="AZ853"/>
          <cell r="BA853"/>
          <cell r="BB853" t="str">
            <v>ถอนการยึดทรัพย์(คำสั่ง 15/6/2565)เนื่องจากลูกหนี้ชำระหนี้ปิดบัญชีแล้ววันที่ 10/6/2565</v>
          </cell>
          <cell r="BC853" t="str">
            <v>วิบูลย์
ธนกร (ยึด)</v>
          </cell>
          <cell r="BD853" t="str">
            <v>คำสั่ง 19/11/2564</v>
          </cell>
          <cell r="BE853"/>
          <cell r="BF853"/>
          <cell r="BG853"/>
          <cell r="BH853" t="str">
            <v xml:space="preserve">883162010998
</v>
          </cell>
          <cell r="BI853" t="str">
            <v>นายสุรเชษฐ์      อุปถัมภ์</v>
          </cell>
          <cell r="BJ853"/>
          <cell r="BK853"/>
          <cell r="BL853"/>
          <cell r="BM853"/>
          <cell r="BN853" t="str">
            <v>1.นายสุรเชษฐ์ อุปถัมภ์ 
2.นางสาวศันสนีย์ ตาละวรรณ 
3.นายเตชินท์ ตาละวรรณ
4.นางสาวศิรินภา สิงห์แก้ว
5.นายอาทิตย์ สิงห์แก้ว</v>
          </cell>
          <cell r="BO853" t="str">
            <v>จำเลยที่ 1
จำเลยที่ 2
คู่สมรสจำเลยที่ 2
จำเลยที่ 3
คู่สมรสจำเลยที่ 3</v>
          </cell>
          <cell r="BP853" t="str">
            <v>3-5099-01130-61-1
1-5099-00482-38-1
1-5001-90000-45-1
1-5099-00425-51-4
3-5016-00766-69-1</v>
          </cell>
          <cell r="BQ853" t="str">
            <v xml:space="preserve">-ไม่พบว่ามีกรรมสิทธิ์ที่ดิน อ.เมืองเชียงใหม่ จ.เชียงใหม่
-ไม่พบว่ามีกรรมสิทธิ์ที่ดิน อ.เมืองเชียงใหม่ จ.เชียงใหม่
-ไม่พบว่ามีกรรมสิทธิ์ในที่ดิน อ.แม่แตง จ.เชียงใหม่
-ไม่พบว่ามีกรรมสิทธิ์ที่ดิน อ.เมืองเชียงใหม่ จ.เชียงใหม่
-พบว่ามีกรรมสิทธิ์ที่ดิน 6870 ต.บ้านโฮ่ง อ.บ้านโฮ่ง จ.ลำพูน (ปลอดจำนอง)
-ไม่พบว่ามีกรรมสิทธิ์ที่ดิน ต.บ้านโฮ่ง อ.บ้านโฮ่ง จ.ลำพูน </v>
          </cell>
          <cell r="BR853" t="str">
            <v>พบทรัพย์</v>
          </cell>
          <cell r="BS853"/>
          <cell r="BT853"/>
          <cell r="BU853"/>
          <cell r="BV853"/>
          <cell r="BW853"/>
          <cell r="BX853"/>
          <cell r="BY853"/>
          <cell r="BZ853"/>
          <cell r="CA853"/>
          <cell r="CB853" t="str">
            <v>-พบว่ามีกรรมสิทธิ์ในที่ดิน โฉนดเลขที่ 22251  ต.ตลุก อ.สรรพยา จ.ชัยนาท (ปลอดจำนอง )</v>
          </cell>
          <cell r="CC853"/>
          <cell r="CD853"/>
          <cell r="CE853"/>
          <cell r="CF853"/>
          <cell r="CG853"/>
          <cell r="CH853"/>
          <cell r="CI853"/>
          <cell r="CJ853"/>
          <cell r="CK853"/>
          <cell r="CL853"/>
          <cell r="CM853"/>
          <cell r="CN853"/>
          <cell r="CO853"/>
          <cell r="CP853"/>
          <cell r="CQ853"/>
          <cell r="CR853"/>
          <cell r="CS853"/>
          <cell r="CT853"/>
          <cell r="CU853"/>
          <cell r="CV853"/>
          <cell r="CW853"/>
          <cell r="CX853"/>
          <cell r="CY853"/>
          <cell r="CZ853"/>
        </row>
        <row r="854">
          <cell r="B854">
            <v>849</v>
          </cell>
          <cell r="C854">
            <v>9</v>
          </cell>
          <cell r="D854">
            <v>10</v>
          </cell>
          <cell r="E854">
            <v>2563</v>
          </cell>
          <cell r="F854">
            <v>800035173759</v>
          </cell>
          <cell r="G854" t="str">
            <v>นางสาว</v>
          </cell>
          <cell r="H854" t="str">
            <v>สายฝน</v>
          </cell>
          <cell r="I854" t="str">
            <v>ใจฟู</v>
          </cell>
          <cell r="J854">
            <v>3501600328482</v>
          </cell>
          <cell r="K854" t="str">
            <v>ดอยเต่า</v>
          </cell>
          <cell r="L854" t="str">
            <v>เชียงใหม่ 3</v>
          </cell>
          <cell r="M854">
            <v>8</v>
          </cell>
          <cell r="N854" t="str">
            <v>องค์กรชุมชน</v>
          </cell>
          <cell r="O854" t="str">
            <v>1.บุคคลค้ำประกัน</v>
          </cell>
          <cell r="P854">
            <v>165105.66</v>
          </cell>
          <cell r="Q854">
            <v>42487.66</v>
          </cell>
          <cell r="R854" t="str">
            <v>จังหวัดฮอด</v>
          </cell>
          <cell r="S854" t="str">
            <v>ผบE309</v>
          </cell>
          <cell r="T854">
            <v>2563</v>
          </cell>
          <cell r="U854" t="str">
            <v>ผบE57</v>
          </cell>
          <cell r="V854">
            <v>2563</v>
          </cell>
          <cell r="W854"/>
          <cell r="X854"/>
          <cell r="Y854"/>
          <cell r="Z854">
            <v>4</v>
          </cell>
          <cell r="AA854">
            <v>8</v>
          </cell>
          <cell r="AB854">
            <v>2563</v>
          </cell>
          <cell r="AC854"/>
          <cell r="AD854"/>
          <cell r="AE854"/>
          <cell r="AF854"/>
          <cell r="AG854"/>
          <cell r="AH854"/>
          <cell r="AI854"/>
          <cell r="AJ854"/>
          <cell r="AK854"/>
          <cell r="AL854"/>
          <cell r="AM854"/>
          <cell r="AN854"/>
          <cell r="AO854"/>
          <cell r="AP854"/>
          <cell r="AQ854"/>
          <cell r="AR854"/>
          <cell r="AS854"/>
          <cell r="AT854"/>
          <cell r="AU854"/>
          <cell r="AV854"/>
          <cell r="AW854"/>
          <cell r="AX854"/>
          <cell r="AY854"/>
          <cell r="AZ854"/>
          <cell r="BA854"/>
          <cell r="BB854"/>
          <cell r="BC854" t="str">
            <v>จรรยารักษ์</v>
          </cell>
          <cell r="BD854"/>
          <cell r="BE854"/>
          <cell r="BF854">
            <v>3</v>
          </cell>
          <cell r="BG854"/>
          <cell r="BH854">
            <v>823760010310</v>
          </cell>
          <cell r="BI854" t="str">
            <v>นางสาวสายฝน   ใจฟู</v>
          </cell>
          <cell r="BJ854"/>
          <cell r="BK854"/>
          <cell r="BL854"/>
          <cell r="BM854"/>
          <cell r="BN854" t="str">
            <v>นางสาวสายฝน  ใจฟู 
นางสาวทิพย์รัตน์  แสนใจ
นายพงษ์สิริ คำใส
นางเกศินี  อนันต์พิศาล
นายอภิสิทธิ์  อนันต์พิศาล</v>
          </cell>
          <cell r="BO854" t="str">
            <v>จำเลยที่ 1
จำเลยที่ 2
คู่สมรสจำเลยที่ 2
จำเลยที่ 3
คู่สมรสจำเลยที่ 3</v>
          </cell>
          <cell r="BP854" t="str">
            <v>3 5016 00328 48 2
3 5002 00625 08 0
3 5407 00447 93 8
3 5017 00080 35 1
3 5017 00081 18 7</v>
          </cell>
          <cell r="BQ854" t="str">
            <v xml:space="preserve">-ไม่พบว่ามีกรรมสิทธิ์ในที่ดิน อ.ดอยเต่า จ.เชียงใหม่
'-พบว่ามีกรรมสิทธิ์ในที่ดิน เลขโฉนด 7495 ต.ท่าเดื่อ อ.ดอยเต่า จ.เชียงใหม่ (จำนอง)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54" t="str">
            <v>พบ</v>
          </cell>
          <cell r="BS854"/>
          <cell r="BT854"/>
          <cell r="BU854"/>
          <cell r="BV854"/>
          <cell r="BW854"/>
          <cell r="BX854"/>
          <cell r="BY854"/>
          <cell r="BZ854"/>
          <cell r="CA854"/>
          <cell r="CB854" t="str">
            <v>-ไม่พบว่ามีกรรมสิทธิ์ในที่ดิน อ.แม่ริม จ.เชียงใหม่</v>
          </cell>
          <cell r="CC854"/>
          <cell r="CD854"/>
          <cell r="CE854"/>
          <cell r="CF854"/>
          <cell r="CG854"/>
          <cell r="CH854"/>
          <cell r="CI854"/>
          <cell r="CJ854"/>
          <cell r="CK854"/>
          <cell r="CL854"/>
          <cell r="CM854"/>
          <cell r="CN854"/>
          <cell r="CO854"/>
          <cell r="CP854"/>
          <cell r="CQ854"/>
          <cell r="CR854"/>
          <cell r="CS854"/>
          <cell r="CT854"/>
          <cell r="CU854"/>
          <cell r="CV854"/>
          <cell r="CW854"/>
          <cell r="CX854"/>
          <cell r="CY854"/>
          <cell r="CZ854">
            <v>243138</v>
          </cell>
        </row>
        <row r="855">
          <cell r="B855">
            <v>850</v>
          </cell>
          <cell r="C855">
            <v>9</v>
          </cell>
          <cell r="D855">
            <v>11</v>
          </cell>
          <cell r="E855">
            <v>2563</v>
          </cell>
          <cell r="F855">
            <v>800093647165</v>
          </cell>
          <cell r="G855" t="str">
            <v>นาง</v>
          </cell>
          <cell r="H855" t="str">
            <v>รันด์จวน</v>
          </cell>
          <cell r="I855" t="str">
            <v>สอนณะ</v>
          </cell>
          <cell r="J855">
            <v>3501700113925</v>
          </cell>
          <cell r="K855" t="str">
            <v>ดอยเต่า</v>
          </cell>
          <cell r="L855" t="str">
            <v>เชียงใหม่ 2</v>
          </cell>
          <cell r="M855">
            <v>8</v>
          </cell>
          <cell r="N855" t="str">
            <v>สินเชื่อแก้ไขปัญหาหนี้นอกระบบ</v>
          </cell>
          <cell r="O855" t="str">
            <v>1.บุคคลค้ำประกัน</v>
          </cell>
          <cell r="P855">
            <v>50000</v>
          </cell>
          <cell r="Q855">
            <v>6095.63</v>
          </cell>
          <cell r="R855" t="str">
            <v>จังหวัดฮอด</v>
          </cell>
          <cell r="S855" t="str">
            <v>ผบE318</v>
          </cell>
          <cell r="T855">
            <v>2563</v>
          </cell>
          <cell r="U855" t="str">
            <v>ผบE66</v>
          </cell>
          <cell r="V855">
            <v>2563</v>
          </cell>
          <cell r="W855"/>
          <cell r="X855"/>
          <cell r="Y855"/>
          <cell r="Z855">
            <v>4</v>
          </cell>
          <cell r="AA855">
            <v>8</v>
          </cell>
          <cell r="AB855">
            <v>2563</v>
          </cell>
          <cell r="AC855"/>
          <cell r="AD855"/>
          <cell r="AE855"/>
          <cell r="AF855"/>
          <cell r="AG855"/>
          <cell r="AH855"/>
          <cell r="AI855"/>
          <cell r="AJ855"/>
          <cell r="AK855"/>
          <cell r="AL855"/>
          <cell r="AM855"/>
          <cell r="AN855"/>
          <cell r="AO855"/>
          <cell r="AP855"/>
          <cell r="AQ855"/>
          <cell r="AR855"/>
          <cell r="AS855"/>
          <cell r="AT855"/>
          <cell r="AU855"/>
          <cell r="AV855"/>
          <cell r="AW855"/>
          <cell r="AX855"/>
          <cell r="AY855"/>
          <cell r="AZ855"/>
          <cell r="BA855"/>
          <cell r="BB855"/>
          <cell r="BC855" t="str">
            <v>จรรยารักษ์</v>
          </cell>
          <cell r="BD855"/>
          <cell r="BE855"/>
          <cell r="BF855">
            <v>3</v>
          </cell>
          <cell r="BG855"/>
          <cell r="BH855">
            <v>883263010026</v>
          </cell>
          <cell r="BI855" t="str">
            <v>นางรันด์จวน   สอนณะ</v>
          </cell>
          <cell r="BJ855"/>
          <cell r="BK855"/>
          <cell r="BL855"/>
          <cell r="BM855"/>
          <cell r="BN855" t="str">
            <v>นางรันด์จวน  สอนณะ
นายปั๋นแก้ว  สอนณะ
นางสาวเจนจิรา  ไชยชนะ</v>
          </cell>
          <cell r="BO855" t="str">
            <v xml:space="preserve">จำเลยที่ 1
คู่สมรสจำเลยที่ 1
จำเลยที่ 2
</v>
          </cell>
          <cell r="BP855" t="str">
            <v>3 5017 00113 92 5
3 5017 00112 63 5
1 5017 00058 02 2</v>
          </cell>
          <cell r="BQ855"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855" t="str">
            <v>พบ</v>
          </cell>
          <cell r="BS855"/>
          <cell r="BT855"/>
          <cell r="BU855"/>
          <cell r="BV855"/>
          <cell r="BW855"/>
          <cell r="BX855"/>
          <cell r="BY855" t="str">
            <v>7.ส.อ.ประสงค์ บุญมา</v>
          </cell>
          <cell r="BZ855" t="str">
            <v>จำเลยที่ 4</v>
          </cell>
          <cell r="CA855" t="str">
            <v>3-5101-01072-44-9</v>
          </cell>
          <cell r="CB855" t="str">
            <v>-ไม่พบว่ามีกรรมสิทธิ์ในที่ดิน อ.สารภี ,  อ.สันกำแพง  จ.เชียงใหม่</v>
          </cell>
          <cell r="CC855"/>
          <cell r="CD855"/>
          <cell r="CE855"/>
          <cell r="CF855"/>
          <cell r="CG855"/>
          <cell r="CH855"/>
          <cell r="CI855"/>
          <cell r="CJ855"/>
          <cell r="CK855"/>
          <cell r="CL855"/>
          <cell r="CM855"/>
          <cell r="CN855"/>
          <cell r="CO855"/>
          <cell r="CP855"/>
          <cell r="CQ855"/>
          <cell r="CR855"/>
          <cell r="CS855"/>
          <cell r="CT855"/>
          <cell r="CU855"/>
          <cell r="CV855"/>
          <cell r="CW855"/>
          <cell r="CX855"/>
          <cell r="CY855"/>
          <cell r="CZ855"/>
        </row>
        <row r="856">
          <cell r="B856">
            <v>851</v>
          </cell>
          <cell r="C856">
            <v>9</v>
          </cell>
          <cell r="D856">
            <v>11</v>
          </cell>
          <cell r="E856">
            <v>2563</v>
          </cell>
          <cell r="F856">
            <v>800089794864</v>
          </cell>
          <cell r="G856" t="str">
            <v>นาย</v>
          </cell>
          <cell r="H856" t="str">
            <v>ชูชีพ</v>
          </cell>
          <cell r="I856" t="str">
            <v>ปูใส</v>
          </cell>
          <cell r="J856">
            <v>3501700131044</v>
          </cell>
          <cell r="K856" t="str">
            <v>ดอยเต่า</v>
          </cell>
          <cell r="L856" t="str">
            <v>เชียงใหม่ 2</v>
          </cell>
          <cell r="M856">
            <v>8</v>
          </cell>
          <cell r="N856" t="str">
            <v>สินเชื่อธนาคารประชาชน</v>
          </cell>
          <cell r="O856" t="str">
            <v>1.บุคคลค้ำประกัน</v>
          </cell>
          <cell r="P856">
            <v>189580</v>
          </cell>
          <cell r="Q856">
            <v>20846.79</v>
          </cell>
          <cell r="R856" t="str">
            <v>จังหวัดฮอด</v>
          </cell>
          <cell r="S856" t="str">
            <v>ผบE308</v>
          </cell>
          <cell r="T856">
            <v>2563</v>
          </cell>
          <cell r="U856" t="str">
            <v>ผบE59</v>
          </cell>
          <cell r="V856">
            <v>2563</v>
          </cell>
          <cell r="W856"/>
          <cell r="X856"/>
          <cell r="Y856"/>
          <cell r="Z856">
            <v>4</v>
          </cell>
          <cell r="AA856">
            <v>8</v>
          </cell>
          <cell r="AB856">
            <v>2563</v>
          </cell>
          <cell r="AC856"/>
          <cell r="AD856"/>
          <cell r="AE856"/>
          <cell r="AF856"/>
          <cell r="AG856"/>
          <cell r="AH856"/>
          <cell r="AI856"/>
          <cell r="AJ856"/>
          <cell r="AK856"/>
          <cell r="AL856"/>
          <cell r="AM856"/>
          <cell r="AN856"/>
          <cell r="AO856"/>
          <cell r="AP856"/>
          <cell r="AQ856"/>
          <cell r="AR856"/>
          <cell r="AS856"/>
          <cell r="AT856"/>
          <cell r="AU856"/>
          <cell r="AV856"/>
          <cell r="AW856"/>
          <cell r="AX856"/>
          <cell r="AY856"/>
          <cell r="AZ856"/>
          <cell r="BA856"/>
          <cell r="BB856"/>
          <cell r="BC856" t="str">
            <v>จรรยารักษ์</v>
          </cell>
          <cell r="BD856"/>
          <cell r="BE856"/>
          <cell r="BF856">
            <v>3</v>
          </cell>
          <cell r="BG856"/>
          <cell r="BH856">
            <v>883263010030</v>
          </cell>
          <cell r="BI856" t="str">
            <v>นายชูชีพ   ปูใส</v>
          </cell>
          <cell r="BJ856"/>
          <cell r="BK856"/>
          <cell r="BL856"/>
          <cell r="BM856"/>
          <cell r="BN856" t="str">
            <v>นายชูชีพ ปูใส
นางสวาท  แก่นการ
นายศรีวรรณ์   สุรินโต
นายวิทยา  มายะ</v>
          </cell>
          <cell r="BO856" t="str">
            <v>จำเลยที่ 1
คู่สมรสจำเลยที่ 1
จำเลยที่ 2
จำเลยที่ 3</v>
          </cell>
          <cell r="BP856" t="str">
            <v>3 5017 00131 04 4
3 3498 00269 35 7
3 5017 00133 02 1
3 5017 00128 00 1</v>
          </cell>
          <cell r="BQ85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856" t="str">
            <v>ไม่พบ</v>
          </cell>
          <cell r="BS856"/>
          <cell r="BT856"/>
          <cell r="BU856"/>
          <cell r="BV856"/>
          <cell r="BW856"/>
          <cell r="BX856"/>
          <cell r="BY856" t="str">
            <v>8.นางประไพ ประภาพรหม</v>
          </cell>
          <cell r="BZ856" t="str">
            <v>คู่สมรสจำเลยที่ 4</v>
          </cell>
          <cell r="CA856" t="str">
            <v>3-5013-00617-82-9</v>
          </cell>
          <cell r="CB856" t="str">
            <v>-ไม่พบว่ามีกรรมสิทธิ์ในที่ดิน อ.สารภี , อ.สันกำแพง จ.เชียงใหม่</v>
          </cell>
          <cell r="CC856"/>
          <cell r="CD856"/>
          <cell r="CE856"/>
          <cell r="CF856"/>
          <cell r="CG856"/>
          <cell r="CH856"/>
          <cell r="CI856"/>
          <cell r="CJ856"/>
          <cell r="CK856"/>
          <cell r="CL856"/>
          <cell r="CM856"/>
          <cell r="CN856"/>
          <cell r="CO856"/>
          <cell r="CP856"/>
          <cell r="CQ856"/>
          <cell r="CR856"/>
          <cell r="CS856"/>
          <cell r="CT856"/>
          <cell r="CU856"/>
          <cell r="CV856"/>
          <cell r="CW856"/>
          <cell r="CX856"/>
          <cell r="CY856"/>
          <cell r="CZ856"/>
        </row>
        <row r="857">
          <cell r="B857">
            <v>852</v>
          </cell>
          <cell r="C857">
            <v>9</v>
          </cell>
          <cell r="D857">
            <v>11</v>
          </cell>
          <cell r="E857">
            <v>2563</v>
          </cell>
          <cell r="F857">
            <v>800031203995</v>
          </cell>
          <cell r="G857" t="str">
            <v>นาง</v>
          </cell>
          <cell r="H857" t="str">
            <v>เกศสุดา</v>
          </cell>
          <cell r="I857" t="str">
            <v>ตันโต</v>
          </cell>
          <cell r="J857">
            <v>3500200548158</v>
          </cell>
          <cell r="K857" t="str">
            <v>ดอยเต่า</v>
          </cell>
          <cell r="L857" t="str">
            <v>เชียงใหม่ 2</v>
          </cell>
          <cell r="M857">
            <v>8</v>
          </cell>
          <cell r="N857" t="str">
            <v>สินเชื่อแก้ไขปัญหาหนี้นอกระบบ</v>
          </cell>
          <cell r="O857" t="str">
            <v>1.บุคคลค้ำประกัน</v>
          </cell>
          <cell r="P857">
            <v>42437.84</v>
          </cell>
          <cell r="Q857">
            <v>3421.14</v>
          </cell>
          <cell r="R857" t="str">
            <v>จังหวัดฮอด</v>
          </cell>
          <cell r="S857" t="str">
            <v>ผบE315</v>
          </cell>
          <cell r="T857">
            <v>2563</v>
          </cell>
          <cell r="U857" t="str">
            <v>ผบE63</v>
          </cell>
          <cell r="V857">
            <v>2563</v>
          </cell>
          <cell r="W857"/>
          <cell r="X857"/>
          <cell r="Y857"/>
          <cell r="Z857">
            <v>4</v>
          </cell>
          <cell r="AA857">
            <v>8</v>
          </cell>
          <cell r="AB857">
            <v>2563</v>
          </cell>
          <cell r="AC857"/>
          <cell r="AD857"/>
          <cell r="AE857"/>
          <cell r="AF857"/>
          <cell r="AG857"/>
          <cell r="AH857"/>
          <cell r="AI857"/>
          <cell r="AJ857"/>
          <cell r="AK857"/>
          <cell r="AL857"/>
          <cell r="AM857"/>
          <cell r="AN857"/>
          <cell r="AO857"/>
          <cell r="AP857"/>
          <cell r="AQ857"/>
          <cell r="AR857"/>
          <cell r="AS857"/>
          <cell r="AT857"/>
          <cell r="AU857"/>
          <cell r="AV857"/>
          <cell r="AW857"/>
          <cell r="AX857"/>
          <cell r="AY857"/>
          <cell r="AZ857"/>
          <cell r="BA857"/>
          <cell r="BB857"/>
          <cell r="BC857" t="str">
            <v>จรรยารักษ์</v>
          </cell>
          <cell r="BD857"/>
          <cell r="BE857"/>
          <cell r="BF857">
            <v>3</v>
          </cell>
          <cell r="BG857"/>
          <cell r="BH857">
            <v>883263010032</v>
          </cell>
          <cell r="BI857" t="str">
            <v>นางเกศสุดา   ตันโต</v>
          </cell>
          <cell r="BJ857"/>
          <cell r="BK857"/>
          <cell r="BL857"/>
          <cell r="BM857"/>
          <cell r="BN857" t="str">
            <v xml:space="preserve">นางเกศสุดา  ตันโต
นายอินใจ ตันโต
นางสาวจิรัชญา  นามเทพ
นายธีระพงษ์  จันทร์พันธุ์
</v>
          </cell>
          <cell r="BO857" t="str">
            <v xml:space="preserve">จำเลยที่ 1
คู่สมรสจำเลยที่ 1
จำเลยที่ 2
คู่สมรสจำเลยที่ 2
</v>
          </cell>
          <cell r="BP857" t="str">
            <v>3 5002 00548 15 8
3 5002 00288 74 1
3 5002 00486 78 1
3 6004 00270 54 3</v>
          </cell>
          <cell r="BQ857"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57" t="str">
            <v>พบ</v>
          </cell>
          <cell r="BS857"/>
          <cell r="BT857"/>
          <cell r="BU857"/>
          <cell r="BV857"/>
          <cell r="BW857"/>
          <cell r="BX857"/>
          <cell r="BY857" t="str">
            <v>9.นายภูพิโมกข์ ตุ่นสอน</v>
          </cell>
          <cell r="BZ857" t="str">
            <v>จำเลยที่ 5</v>
          </cell>
          <cell r="CA857" t="str">
            <v>3-5014-00202-60-3</v>
          </cell>
          <cell r="CB857" t="str">
            <v>-ไม่พบว่ามีกรรมสิทธิ์ในที่ดิน อ.ลี้ จ.ลำพูน</v>
          </cell>
          <cell r="CC857"/>
          <cell r="CD857"/>
          <cell r="CE857"/>
          <cell r="CF857"/>
          <cell r="CG857"/>
          <cell r="CH857"/>
          <cell r="CI857"/>
          <cell r="CJ857"/>
          <cell r="CK857"/>
          <cell r="CL857"/>
          <cell r="CM857"/>
          <cell r="CN857"/>
          <cell r="CO857"/>
          <cell r="CP857"/>
          <cell r="CQ857"/>
          <cell r="CR857"/>
          <cell r="CS857"/>
          <cell r="CT857"/>
          <cell r="CU857"/>
          <cell r="CV857"/>
          <cell r="CW857"/>
          <cell r="CX857"/>
          <cell r="CY857"/>
          <cell r="CZ857"/>
        </row>
        <row r="858">
          <cell r="B858">
            <v>853</v>
          </cell>
          <cell r="C858">
            <v>9</v>
          </cell>
          <cell r="D858">
            <v>11</v>
          </cell>
          <cell r="E858">
            <v>2563</v>
          </cell>
          <cell r="F858">
            <v>800038439645</v>
          </cell>
          <cell r="G858" t="str">
            <v>นาย</v>
          </cell>
          <cell r="H858" t="str">
            <v>ขจร</v>
          </cell>
          <cell r="I858" t="str">
            <v>จันทร์ต๊ะมา</v>
          </cell>
          <cell r="J858">
            <v>3501700012649</v>
          </cell>
          <cell r="K858" t="str">
            <v>ดอยเต่า</v>
          </cell>
          <cell r="L858" t="str">
            <v>เชียงใหม่ 2</v>
          </cell>
          <cell r="M858">
            <v>8</v>
          </cell>
          <cell r="N858" t="str">
            <v>สินเชื่อธนาคารประชาชน</v>
          </cell>
          <cell r="O858" t="str">
            <v>1.บุคคลค้ำประกัน</v>
          </cell>
          <cell r="P858">
            <v>32133.01</v>
          </cell>
          <cell r="Q858">
            <v>5183.37</v>
          </cell>
          <cell r="R858" t="str">
            <v>จังหวัดฮอด</v>
          </cell>
          <cell r="S858" t="str">
            <v>ผบE314</v>
          </cell>
          <cell r="T858">
            <v>2563</v>
          </cell>
          <cell r="U858" t="str">
            <v>ผบE67</v>
          </cell>
          <cell r="V858">
            <v>2563</v>
          </cell>
          <cell r="W858">
            <v>4</v>
          </cell>
          <cell r="X858">
            <v>8</v>
          </cell>
          <cell r="Y858">
            <v>2563</v>
          </cell>
          <cell r="Z858"/>
          <cell r="AA858"/>
          <cell r="AB858"/>
          <cell r="AC858"/>
          <cell r="AD858"/>
          <cell r="AE858"/>
          <cell r="AF858"/>
          <cell r="AG858"/>
          <cell r="AH858"/>
          <cell r="AI858"/>
          <cell r="AJ858"/>
          <cell r="AK858"/>
          <cell r="AL858"/>
          <cell r="AM858"/>
          <cell r="AN858"/>
          <cell r="AO858"/>
          <cell r="AP858"/>
          <cell r="AQ858"/>
          <cell r="AR858"/>
          <cell r="AS858"/>
          <cell r="AT858"/>
          <cell r="AU858"/>
          <cell r="AV858"/>
          <cell r="AW858"/>
          <cell r="AX858"/>
          <cell r="AY858"/>
          <cell r="AZ858"/>
          <cell r="BA858"/>
          <cell r="BB858"/>
          <cell r="BC858" t="str">
            <v>จรรยารักษ์</v>
          </cell>
          <cell r="BD858"/>
          <cell r="BE858"/>
          <cell r="BF858">
            <v>3</v>
          </cell>
          <cell r="BG858"/>
          <cell r="BH858">
            <v>883263010033</v>
          </cell>
          <cell r="BI858" t="str">
            <v>นายขจร   จันทร์ต๊ะมา</v>
          </cell>
          <cell r="BJ858"/>
          <cell r="BK858"/>
          <cell r="BL858"/>
          <cell r="BM858"/>
          <cell r="BN858" t="str">
            <v>นายขจร  จันทร์ต๊ะมา
นายสมบูรณ์  ฟูตั๋น
นางสาวอรัญญา  ไชยวงค์
นายสมคิด  แสงติ๊บ</v>
          </cell>
          <cell r="BO858" t="str">
            <v>จำเลยที่ 1
จำเลยที่ 2
คู่สมรสจำเลยที่ 2
จำเลยที่ 3</v>
          </cell>
          <cell r="BP858" t="str">
            <v>3 5017 00012 64 9
3 5017 00001 41 8
3 5017 00014 78 1
3 5017 00008 02 1</v>
          </cell>
          <cell r="BQ858"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858" t="str">
            <v>พบ</v>
          </cell>
          <cell r="BS858"/>
          <cell r="BT858"/>
          <cell r="BU858"/>
          <cell r="BV858"/>
          <cell r="BW858"/>
          <cell r="BX858"/>
          <cell r="BY858"/>
          <cell r="BZ858"/>
          <cell r="CA858"/>
          <cell r="CB858" t="str">
            <v>-ไม่พบว่ามีกรรมสิทธิ์ในที่ดิน อ.สรรคบุรี จ.ชัยนาท</v>
          </cell>
          <cell r="CC858"/>
          <cell r="CD858"/>
          <cell r="CE858"/>
          <cell r="CF858"/>
          <cell r="CG858"/>
          <cell r="CH858"/>
          <cell r="CI858"/>
          <cell r="CJ858"/>
          <cell r="CK858"/>
          <cell r="CL858"/>
          <cell r="CM858"/>
          <cell r="CN858"/>
          <cell r="CO858"/>
          <cell r="CP858"/>
          <cell r="CQ858"/>
          <cell r="CR858"/>
          <cell r="CS858"/>
          <cell r="CT858"/>
          <cell r="CU858"/>
          <cell r="CV858"/>
          <cell r="CW858"/>
          <cell r="CX858"/>
          <cell r="CY858"/>
          <cell r="CZ858"/>
        </row>
        <row r="859">
          <cell r="B859">
            <v>854</v>
          </cell>
          <cell r="C859">
            <v>9</v>
          </cell>
          <cell r="D859">
            <v>11</v>
          </cell>
          <cell r="E859">
            <v>2563</v>
          </cell>
          <cell r="F859">
            <v>800092543662</v>
          </cell>
          <cell r="G859" t="str">
            <v>นาย</v>
          </cell>
          <cell r="H859" t="str">
            <v>จักรพันธ์</v>
          </cell>
          <cell r="I859" t="str">
            <v>เสาร์ริว</v>
          </cell>
          <cell r="J859">
            <v>1501600107358</v>
          </cell>
          <cell r="K859" t="str">
            <v>สารภี</v>
          </cell>
          <cell r="L859" t="str">
            <v>เชียงใหม่ 2</v>
          </cell>
          <cell r="M859">
            <v>8</v>
          </cell>
          <cell r="N859" t="str">
            <v>สินเชื่อแก้ไขปัญหาหนี้นอกระบบPSAระยะที่2</v>
          </cell>
          <cell r="O859" t="str">
            <v>1.บุคคลค้ำประกัน</v>
          </cell>
          <cell r="P859">
            <v>48332.62</v>
          </cell>
          <cell r="Q859">
            <v>5925.34</v>
          </cell>
          <cell r="R859" t="str">
            <v>จังหวัดฮอด</v>
          </cell>
          <cell r="S859" t="str">
            <v>ผบE307</v>
          </cell>
          <cell r="T859">
            <v>2563</v>
          </cell>
          <cell r="U859" t="str">
            <v>ผบE70</v>
          </cell>
          <cell r="V859">
            <v>2563</v>
          </cell>
          <cell r="W859">
            <v>4</v>
          </cell>
          <cell r="X859">
            <v>8</v>
          </cell>
          <cell r="Y859">
            <v>2563</v>
          </cell>
          <cell r="Z859"/>
          <cell r="AA859"/>
          <cell r="AB859"/>
          <cell r="AC859"/>
          <cell r="AD859"/>
          <cell r="AE859"/>
          <cell r="AF859"/>
          <cell r="AG859"/>
          <cell r="AH859"/>
          <cell r="AI859"/>
          <cell r="AJ859"/>
          <cell r="AK859"/>
          <cell r="AL859"/>
          <cell r="AM859"/>
          <cell r="AN859"/>
          <cell r="AO859"/>
          <cell r="AP859"/>
          <cell r="AQ859"/>
          <cell r="AR859"/>
          <cell r="AS859"/>
          <cell r="AT859"/>
          <cell r="AU859"/>
          <cell r="AV859"/>
          <cell r="AW859"/>
          <cell r="AX859"/>
          <cell r="AY859"/>
          <cell r="AZ859"/>
          <cell r="BA859"/>
          <cell r="BB859"/>
          <cell r="BC859" t="str">
            <v>จรรยารักษ์</v>
          </cell>
          <cell r="BD859"/>
          <cell r="BE859"/>
          <cell r="BF859">
            <v>3</v>
          </cell>
          <cell r="BG859"/>
          <cell r="BH859">
            <v>883263010076</v>
          </cell>
          <cell r="BI859" t="str">
            <v>นายจักรพันธ์   เสาร์ริว</v>
          </cell>
          <cell r="BJ859"/>
          <cell r="BK859"/>
          <cell r="BL859"/>
          <cell r="BM859"/>
          <cell r="BN859" t="str">
            <v>นายจักรพันธ์  เสาร์ริว
นางสาวเฟื่องศิริ ไทยเจริญ</v>
          </cell>
          <cell r="BO859" t="str">
            <v>จำเลยที่ 1
จำเลยที่ 2</v>
          </cell>
          <cell r="BP859" t="str">
            <v>1 5016 00107 35 8
1 5016 00009 55 1</v>
          </cell>
          <cell r="BQ859" t="str">
            <v>-ไม่พบว่ามีกรรมสิทธิ์ในที่ดิน อ.ดอยเต่า จ.เชียงใหม่
'-ไม่พบว่ามีกรรมสิทธิ์ในที่ดิน อ.ดอยเต่า จ.เชียงใหม่</v>
          </cell>
          <cell r="BR859"/>
          <cell r="BS859"/>
          <cell r="BT859"/>
          <cell r="BU859"/>
          <cell r="BV859"/>
          <cell r="BW859"/>
          <cell r="BX859"/>
          <cell r="BY859" t="str">
            <v>10.นางสมพิศ ม่วงสังข์</v>
          </cell>
          <cell r="BZ859" t="str">
            <v>คู่สมรสจำเลยที่ 5</v>
          </cell>
          <cell r="CA859" t="str">
            <v>3-1805-00535-19-5</v>
          </cell>
          <cell r="CB859" t="str">
            <v>-พบว่ามีกรรมสิทธิ์ในที่ดิน โฉนดเลขที่ 51416 ,51417 ,35323 ต.ดงคอน อ.สรรคบุรี จ.ชัยนาท (ปลอดจำนอง)</v>
          </cell>
          <cell r="CC859"/>
          <cell r="CD859"/>
          <cell r="CE859"/>
          <cell r="CF859"/>
          <cell r="CG859"/>
          <cell r="CH859"/>
          <cell r="CI859"/>
          <cell r="CJ859"/>
          <cell r="CK859"/>
          <cell r="CL859"/>
          <cell r="CM859"/>
          <cell r="CN859"/>
          <cell r="CO859"/>
          <cell r="CP859"/>
          <cell r="CQ859"/>
          <cell r="CR859"/>
          <cell r="CS859"/>
          <cell r="CT859"/>
          <cell r="CU859"/>
          <cell r="CV859"/>
          <cell r="CW859"/>
          <cell r="CX859"/>
          <cell r="CY859"/>
          <cell r="CZ859"/>
        </row>
        <row r="860">
          <cell r="B860">
            <v>855</v>
          </cell>
          <cell r="C860">
            <v>9</v>
          </cell>
          <cell r="D860">
            <v>11</v>
          </cell>
          <cell r="E860">
            <v>2563</v>
          </cell>
          <cell r="F860">
            <v>800094006809</v>
          </cell>
          <cell r="G860" t="str">
            <v>นางสาว</v>
          </cell>
          <cell r="H860" t="str">
            <v>วันวิสา</v>
          </cell>
          <cell r="I860" t="str">
            <v>รัตนะ</v>
          </cell>
          <cell r="J860">
            <v>3500400030276</v>
          </cell>
          <cell r="K860" t="str">
            <v>ดอยเต่า</v>
          </cell>
          <cell r="L860" t="str">
            <v>เชียงใหม่ 2</v>
          </cell>
          <cell r="M860">
            <v>8</v>
          </cell>
          <cell r="N860" t="str">
            <v>สินเชื่อแก้ไขปัญหาหนี้นอกระบบ</v>
          </cell>
          <cell r="O860" t="str">
            <v>1.บุคคลค้ำประกัน</v>
          </cell>
          <cell r="P860">
            <v>48332</v>
          </cell>
          <cell r="Q860">
            <v>4994.25</v>
          </cell>
          <cell r="R860" t="str">
            <v>จังหวัดฮอด</v>
          </cell>
          <cell r="S860" t="str">
            <v>ผบE317</v>
          </cell>
          <cell r="T860">
            <v>2563</v>
          </cell>
          <cell r="U860" t="str">
            <v>ผบE65</v>
          </cell>
          <cell r="V860">
            <v>2563</v>
          </cell>
          <cell r="W860"/>
          <cell r="X860"/>
          <cell r="Y860"/>
          <cell r="Z860">
            <v>4</v>
          </cell>
          <cell r="AA860">
            <v>8</v>
          </cell>
          <cell r="AB860">
            <v>2563</v>
          </cell>
          <cell r="AC860"/>
          <cell r="AD860"/>
          <cell r="AE860"/>
          <cell r="AF860"/>
          <cell r="AG860"/>
          <cell r="AH860"/>
          <cell r="AI860"/>
          <cell r="AJ860"/>
          <cell r="AK860"/>
          <cell r="AL860"/>
          <cell r="AM860"/>
          <cell r="AN860"/>
          <cell r="AO860"/>
          <cell r="AP860"/>
          <cell r="AQ860"/>
          <cell r="AR860"/>
          <cell r="AS860"/>
          <cell r="AT860"/>
          <cell r="AU860"/>
          <cell r="AV860"/>
          <cell r="AW860"/>
          <cell r="AX860"/>
          <cell r="AY860"/>
          <cell r="AZ860"/>
          <cell r="BA860"/>
          <cell r="BB860"/>
          <cell r="BC860" t="str">
            <v>จรรยารักษ์</v>
          </cell>
          <cell r="BD860"/>
          <cell r="BE860"/>
          <cell r="BF860">
            <v>3</v>
          </cell>
          <cell r="BG860"/>
          <cell r="BH860">
            <v>883263010037</v>
          </cell>
          <cell r="BI860" t="str">
            <v>นางสาววันวิสา   รัตนะ</v>
          </cell>
          <cell r="BJ860"/>
          <cell r="BK860"/>
          <cell r="BL860"/>
          <cell r="BM860"/>
          <cell r="BN860" t="str">
            <v>นางสาววันวิสา  รัตนะ
นางสาวนงคราญ  ทาหนัก
นายมงคล  ถาวร</v>
          </cell>
          <cell r="BO860" t="str">
            <v>จำเลยที่ 1
จำเลยที่ 2
คู่สมรสจำเลยที่ 2</v>
          </cell>
          <cell r="BP860" t="str">
            <v>3 5004 00030 27 6
3 5016 00236 78 2
3 5002 00193 86 4</v>
          </cell>
          <cell r="BQ860"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BR860"/>
          <cell r="BS860"/>
          <cell r="BT860"/>
          <cell r="BU860"/>
          <cell r="BV860"/>
          <cell r="BW860"/>
          <cell r="BX860"/>
          <cell r="BY860"/>
          <cell r="BZ860"/>
          <cell r="CA860"/>
          <cell r="CB860" t="str">
            <v>-พบว่ามีกรรมสิทธิ์ในที่ดิน โฉนดเลขที่ 10867  ต.ดงคอน อสรรคบุรี จ.ชัยนาท(ติดจำนอง ธนาคารออมสิน)</v>
          </cell>
          <cell r="CC860"/>
          <cell r="CD860"/>
          <cell r="CE860"/>
          <cell r="CF860"/>
          <cell r="CG860"/>
          <cell r="CH860"/>
          <cell r="CI860"/>
          <cell r="CJ860"/>
          <cell r="CK860"/>
          <cell r="CL860"/>
          <cell r="CM860"/>
          <cell r="CN860"/>
          <cell r="CO860"/>
          <cell r="CP860"/>
          <cell r="CQ860"/>
          <cell r="CR860"/>
          <cell r="CS860"/>
          <cell r="CT860"/>
          <cell r="CU860"/>
          <cell r="CV860"/>
          <cell r="CW860"/>
          <cell r="CX860"/>
          <cell r="CY860"/>
          <cell r="CZ860"/>
        </row>
        <row r="861">
          <cell r="B861">
            <v>856</v>
          </cell>
          <cell r="C861">
            <v>9</v>
          </cell>
          <cell r="D861">
            <v>11</v>
          </cell>
          <cell r="E861">
            <v>2563</v>
          </cell>
          <cell r="F861">
            <v>800033892897</v>
          </cell>
          <cell r="G861" t="str">
            <v>นาง</v>
          </cell>
          <cell r="H861" t="str">
            <v>ลั่นทม</v>
          </cell>
          <cell r="I861" t="str">
            <v>หมดตัน</v>
          </cell>
          <cell r="J861">
            <v>1521300008079</v>
          </cell>
          <cell r="K861" t="str">
            <v>ดอยเต่า</v>
          </cell>
          <cell r="L861" t="str">
            <v>เชียงใหม่ 2</v>
          </cell>
          <cell r="M861">
            <v>8</v>
          </cell>
          <cell r="N861" t="str">
            <v>สินเชื่อพัฒนาองค์กรชุมชน (รายบุคคล)</v>
          </cell>
          <cell r="O861" t="str">
            <v>1.บุคคลค้ำประกัน</v>
          </cell>
          <cell r="P861">
            <v>144445.07999999999</v>
          </cell>
          <cell r="Q861">
            <v>56866.51</v>
          </cell>
          <cell r="R861" t="str">
            <v>จังหวัดฮอด</v>
          </cell>
          <cell r="S861" t="str">
            <v>ผบE305</v>
          </cell>
          <cell r="T861">
            <v>2563</v>
          </cell>
          <cell r="U861" t="str">
            <v>ผบE68</v>
          </cell>
          <cell r="V861">
            <v>2563</v>
          </cell>
          <cell r="W861">
            <v>4</v>
          </cell>
          <cell r="X861">
            <v>8</v>
          </cell>
          <cell r="Y861">
            <v>2563</v>
          </cell>
          <cell r="Z861"/>
          <cell r="AA861"/>
          <cell r="AB861"/>
          <cell r="AC861"/>
          <cell r="AD861"/>
          <cell r="AE861"/>
          <cell r="AF861"/>
          <cell r="AG861"/>
          <cell r="AH861"/>
          <cell r="AI861"/>
          <cell r="AJ861"/>
          <cell r="AK861"/>
          <cell r="AL861"/>
          <cell r="AM861"/>
          <cell r="AN861"/>
          <cell r="AO861"/>
          <cell r="AP861"/>
          <cell r="AQ861"/>
          <cell r="AR861"/>
          <cell r="AS861"/>
          <cell r="AT861"/>
          <cell r="AU861"/>
          <cell r="AV861"/>
          <cell r="AW861"/>
          <cell r="AX861"/>
          <cell r="AY861"/>
          <cell r="AZ861"/>
          <cell r="BA861"/>
          <cell r="BB861"/>
          <cell r="BC861" t="str">
            <v>จรรยารักษ์</v>
          </cell>
          <cell r="BD861"/>
          <cell r="BE861"/>
          <cell r="BF861">
            <v>3</v>
          </cell>
          <cell r="BG861"/>
          <cell r="BH861">
            <v>883263010049</v>
          </cell>
          <cell r="BI861" t="str">
            <v>นางลั่นทม   หมดตัน</v>
          </cell>
          <cell r="BJ861"/>
          <cell r="BK861"/>
          <cell r="BL861"/>
          <cell r="BM861"/>
          <cell r="BN861" t="str">
            <v>นางลั่นทม  หมดตัน
นายชุม  หมดตัน
นายบุญเชิด  สมอ้าย
นายเลิศ  ปันมา</v>
          </cell>
          <cell r="BO861" t="str">
            <v>จำเลยที่ 1
คู่สมรสจำเลยที่ 1
จำเลยที่ 2
จำเลยที่ 3</v>
          </cell>
          <cell r="BP861" t="str">
            <v>1 5213 00008 07 9
3 5017 00230 57 3
3 5017 00227 56 4
3 5017 00079 30 1</v>
          </cell>
          <cell r="BQ861"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861" t="str">
            <v>พบ</v>
          </cell>
          <cell r="BS861"/>
          <cell r="BT861"/>
          <cell r="BU861"/>
          <cell r="BV861"/>
          <cell r="BW861"/>
          <cell r="BX861"/>
          <cell r="BY861" t="str">
            <v>11.สิบตรีศานติพงษ์ ปันแสง</v>
          </cell>
          <cell r="BZ861" t="str">
            <v>จำเลยที่ 6</v>
          </cell>
          <cell r="CA861" t="str">
            <v>3-5101-00928-70-6</v>
          </cell>
          <cell r="CB861" t="str">
            <v>-พบว่ามีกรรมสิทธิ์ในที่ดิน โฉนดเลขที่ 90196 ต.หนองหนาม อ.เมืองลำพูน จ.ลำพูน (ติดจำนอง)</v>
          </cell>
          <cell r="CC861"/>
          <cell r="CD861"/>
          <cell r="CE861"/>
          <cell r="CF861"/>
          <cell r="CG861"/>
          <cell r="CH861"/>
          <cell r="CI861"/>
          <cell r="CJ861"/>
          <cell r="CK861"/>
          <cell r="CL861"/>
          <cell r="CM861"/>
          <cell r="CN861"/>
          <cell r="CO861"/>
          <cell r="CP861"/>
          <cell r="CQ861"/>
          <cell r="CR861"/>
          <cell r="CS861"/>
          <cell r="CT861"/>
          <cell r="CU861"/>
          <cell r="CV861"/>
          <cell r="CW861"/>
          <cell r="CX861"/>
          <cell r="CY861"/>
          <cell r="CZ861"/>
        </row>
        <row r="862">
          <cell r="B862">
            <v>857</v>
          </cell>
          <cell r="C862">
            <v>9</v>
          </cell>
          <cell r="D862">
            <v>11</v>
          </cell>
          <cell r="E862">
            <v>2563</v>
          </cell>
          <cell r="F862">
            <v>800033639157</v>
          </cell>
          <cell r="G862" t="str">
            <v>นาย</v>
          </cell>
          <cell r="H862" t="str">
            <v>พรมมา</v>
          </cell>
          <cell r="I862" t="str">
            <v>ชมภูจี๋</v>
          </cell>
          <cell r="J862">
            <v>3510600807304</v>
          </cell>
          <cell r="K862" t="str">
            <v>ดอยเต่า</v>
          </cell>
          <cell r="L862" t="str">
            <v>เชียงใหม่ 2</v>
          </cell>
          <cell r="M862">
            <v>8</v>
          </cell>
          <cell r="N862" t="str">
            <v>สินเชื่อพัฒนาองค์กรชุมชน (รายบุคคล)</v>
          </cell>
          <cell r="O862" t="str">
            <v>1.บุคคลค้ำประกัน</v>
          </cell>
          <cell r="P862">
            <v>149397.15</v>
          </cell>
          <cell r="Q862">
            <v>32699.759999999998</v>
          </cell>
          <cell r="R862" t="str">
            <v>จังหวัดฮอด</v>
          </cell>
          <cell r="S862" t="str">
            <v>ผบE304</v>
          </cell>
          <cell r="T862">
            <v>2563</v>
          </cell>
          <cell r="U862" t="str">
            <v>ผบE55</v>
          </cell>
          <cell r="V862">
            <v>2563</v>
          </cell>
          <cell r="W862"/>
          <cell r="X862"/>
          <cell r="Y862"/>
          <cell r="Z862">
            <v>4</v>
          </cell>
          <cell r="AA862">
            <v>8</v>
          </cell>
          <cell r="AB862">
            <v>2563</v>
          </cell>
          <cell r="AC862"/>
          <cell r="AD862"/>
          <cell r="AE862"/>
          <cell r="AF862"/>
          <cell r="AG862"/>
          <cell r="AH862"/>
          <cell r="AI862"/>
          <cell r="AJ862"/>
          <cell r="AK862"/>
          <cell r="AL862"/>
          <cell r="AM862"/>
          <cell r="AN862"/>
          <cell r="AO862"/>
          <cell r="AP862"/>
          <cell r="AQ862"/>
          <cell r="AR862"/>
          <cell r="AS862"/>
          <cell r="AT862"/>
          <cell r="AU862"/>
          <cell r="AV862"/>
          <cell r="AW862"/>
          <cell r="AX862"/>
          <cell r="AY862"/>
          <cell r="AZ862"/>
          <cell r="BA862"/>
          <cell r="BB862"/>
          <cell r="BC862" t="str">
            <v>จรรยารักษ์</v>
          </cell>
          <cell r="BD862"/>
          <cell r="BE862"/>
          <cell r="BF862">
            <v>3</v>
          </cell>
          <cell r="BG862"/>
          <cell r="BH862">
            <v>883263010042</v>
          </cell>
          <cell r="BI862" t="str">
            <v>นายพรมมา   ชมภูจี๋</v>
          </cell>
          <cell r="BJ862"/>
          <cell r="BK862"/>
          <cell r="BL862"/>
          <cell r="BM862"/>
          <cell r="BN862" t="str">
            <v xml:space="preserve">นายพรมมา  ชมภูจี๋
นายฉัตรแก้ว  อ้ายล้อม
นางสาวกนกพร  มูลสุข
นางศิริพร  อำไพร
นายธีรศักดิ์ อำไพร
</v>
          </cell>
          <cell r="BO862" t="str">
            <v xml:space="preserve">จำเลยที่ 1
จำเลยที่ 2
คู่สมรสจำเลยที่ 2
จำเลยที่ 3
คู่สมรสจำเลยที่ 3
</v>
          </cell>
          <cell r="BP862" t="str">
            <v>3 5106 00807 30 4
3 5017 00197 44 4
3 5017 00207 28 8
3 5017 00197 45 2
3 6404 00154 00 4</v>
          </cell>
          <cell r="BQ862"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862" t="str">
            <v>พบ</v>
          </cell>
          <cell r="BS862" t="str">
            <v>ไม่พบ
ไม่พบ
พบ
ไม่พบ
พบ</v>
          </cell>
          <cell r="BT862">
            <v>5</v>
          </cell>
          <cell r="BU862">
            <v>5</v>
          </cell>
          <cell r="BV862"/>
          <cell r="BW862"/>
          <cell r="BX862"/>
          <cell r="BY862" t="str">
            <v>12.ว่าที่ ร.ต.ปิยพงษ์ สอนดี</v>
          </cell>
          <cell r="BZ862" t="str">
            <v>จำเลยที่ 7</v>
          </cell>
          <cell r="CA862" t="str">
            <v>3-5605-00659-41-9</v>
          </cell>
          <cell r="CB862" t="str">
            <v>-ไม่พบว่ามีกรรมสิทธิ์ในที่ดิน อ.เมืองเชียงใหม่ จ.เชียงใหม่</v>
          </cell>
          <cell r="CC862"/>
          <cell r="CD862"/>
          <cell r="CE862"/>
          <cell r="CF862"/>
          <cell r="CG862"/>
          <cell r="CH862"/>
          <cell r="CI862"/>
          <cell r="CJ862"/>
          <cell r="CK862"/>
          <cell r="CL862"/>
          <cell r="CM862"/>
          <cell r="CN862"/>
          <cell r="CO862"/>
          <cell r="CP862"/>
          <cell r="CQ862"/>
          <cell r="CR862"/>
          <cell r="CS862"/>
          <cell r="CT862"/>
          <cell r="CU862"/>
          <cell r="CV862"/>
          <cell r="CW862"/>
          <cell r="CX862"/>
          <cell r="CY862"/>
          <cell r="CZ862"/>
        </row>
        <row r="863">
          <cell r="B863">
            <v>858</v>
          </cell>
          <cell r="C863">
            <v>9</v>
          </cell>
          <cell r="D863">
            <v>11</v>
          </cell>
          <cell r="E863">
            <v>2563</v>
          </cell>
          <cell r="F863">
            <v>859052001764</v>
          </cell>
          <cell r="G863" t="str">
            <v>ร้อยตำรวจตรีหรือดาบตำรวจ</v>
          </cell>
          <cell r="H863" t="str">
            <v>สุวิทย์</v>
          </cell>
          <cell r="I863" t="str">
            <v>จันทากาศ</v>
          </cell>
          <cell r="J863">
            <v>3501201042119</v>
          </cell>
          <cell r="K863" t="str">
            <v>ดอยเต่า</v>
          </cell>
          <cell r="L863" t="str">
            <v>เชียงใหม่ 2</v>
          </cell>
          <cell r="M863">
            <v>8</v>
          </cell>
          <cell r="N863" t="str">
            <v>สินเชื่อสวัสดิการ</v>
          </cell>
          <cell r="O863" t="str">
            <v>1.บุคคลค้ำประกัน</v>
          </cell>
          <cell r="P863">
            <v>64941</v>
          </cell>
          <cell r="Q863">
            <v>81136.600000000006</v>
          </cell>
          <cell r="R863" t="str">
            <v>จังหวัดฮอด</v>
          </cell>
          <cell r="S863" t="str">
            <v>ผบE313</v>
          </cell>
          <cell r="T863">
            <v>2563</v>
          </cell>
          <cell r="U863" t="str">
            <v>ผบE62</v>
          </cell>
          <cell r="V863">
            <v>2563</v>
          </cell>
          <cell r="W863"/>
          <cell r="X863"/>
          <cell r="Y863"/>
          <cell r="Z863">
            <v>4</v>
          </cell>
          <cell r="AA863">
            <v>8</v>
          </cell>
          <cell r="AB863">
            <v>2563</v>
          </cell>
          <cell r="AC863"/>
          <cell r="AD863"/>
          <cell r="AE863"/>
          <cell r="AF863"/>
          <cell r="AG863"/>
          <cell r="AH863"/>
          <cell r="AI863"/>
          <cell r="AJ863"/>
          <cell r="AK863"/>
          <cell r="AL863"/>
          <cell r="AM863"/>
          <cell r="AN863"/>
          <cell r="AO863"/>
          <cell r="AP863"/>
          <cell r="AQ863"/>
          <cell r="AR863"/>
          <cell r="AS863"/>
          <cell r="AT863"/>
          <cell r="AU863"/>
          <cell r="AV863"/>
          <cell r="AW863"/>
          <cell r="AX863"/>
          <cell r="AY863"/>
          <cell r="AZ863"/>
          <cell r="BA863"/>
          <cell r="BB863"/>
          <cell r="BC863" t="str">
            <v>จรรยารักษ์</v>
          </cell>
          <cell r="BD863"/>
          <cell r="BE863"/>
          <cell r="BF863">
            <v>3</v>
          </cell>
          <cell r="BG863"/>
          <cell r="BH863">
            <v>883263010043</v>
          </cell>
          <cell r="BI863" t="str">
            <v>ร้อยตำรวจตรีหรือดาบตำรวจสุวิทย์   จันทากาศ</v>
          </cell>
          <cell r="BJ863"/>
          <cell r="BK863"/>
          <cell r="BL863"/>
          <cell r="BM863"/>
          <cell r="BN863" t="str">
            <v>ร.ต.ต สุวิทย์  จันทาศ
นางวาสนา  กาวิน
จ่าสิบตรี  วีระพล  ไพยารมณ์</v>
          </cell>
          <cell r="BO863" t="str">
            <v>จำเลยที่ 1
คู่สมรสจำเลยที่ 1
จำเลยที่ 2</v>
          </cell>
          <cell r="BP863" t="str">
            <v>3 5012 042 11 9
3 5016 00277 93 4
3 5002 00725 17 3</v>
          </cell>
          <cell r="BQ863"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863" t="str">
            <v>ไม่พบ</v>
          </cell>
          <cell r="BS863" t="str">
            <v>พบ
ไม่พบ
พบ</v>
          </cell>
          <cell r="BT863">
            <v>3</v>
          </cell>
          <cell r="BU863">
            <v>3</v>
          </cell>
          <cell r="BV863"/>
          <cell r="BW863"/>
          <cell r="BX863"/>
          <cell r="BY863" t="str">
            <v>13.นางสาวอังสนา แก้วประเสริฐ</v>
          </cell>
          <cell r="BZ863" t="str">
            <v>คู่สมรสจำเลยที่ 7</v>
          </cell>
          <cell r="CA863" t="str">
            <v>1-5099-00965-44-6</v>
          </cell>
          <cell r="CB863" t="str">
            <v>-ไม่พบว่ามีกรรมสิทธิ์ในที่ดิน อ.เมืองเชียงใหม่ จ.เชียงใหม่</v>
          </cell>
          <cell r="CC863"/>
          <cell r="CD863"/>
          <cell r="CE863"/>
          <cell r="CF863"/>
          <cell r="CG863"/>
          <cell r="CH863"/>
          <cell r="CI863"/>
          <cell r="CJ863"/>
          <cell r="CK863"/>
          <cell r="CL863"/>
          <cell r="CM863"/>
          <cell r="CN863"/>
          <cell r="CO863"/>
          <cell r="CP863"/>
          <cell r="CQ863"/>
          <cell r="CR863"/>
          <cell r="CS863"/>
          <cell r="CT863"/>
          <cell r="CU863"/>
          <cell r="CV863"/>
          <cell r="CW863"/>
          <cell r="CX863"/>
          <cell r="CY863"/>
          <cell r="CZ863"/>
        </row>
        <row r="864">
          <cell r="B864">
            <v>859</v>
          </cell>
          <cell r="C864">
            <v>9</v>
          </cell>
          <cell r="D864">
            <v>11</v>
          </cell>
          <cell r="E864">
            <v>2563</v>
          </cell>
          <cell r="F864">
            <v>800091201890</v>
          </cell>
          <cell r="G864" t="str">
            <v>นางสาว</v>
          </cell>
          <cell r="H864" t="str">
            <v>พัชรินทร์</v>
          </cell>
          <cell r="I864" t="str">
            <v>วงค์กาศรี</v>
          </cell>
          <cell r="J864">
            <v>3500200548018</v>
          </cell>
          <cell r="K864" t="str">
            <v>ดอยเต่า</v>
          </cell>
          <cell r="L864" t="str">
            <v>เชียงใหม่ 2</v>
          </cell>
          <cell r="M864">
            <v>8</v>
          </cell>
          <cell r="N864" t="str">
            <v>สินเชื่อแก้ไขปัญหาหนี้นอกระบบPSAระยะที่2</v>
          </cell>
          <cell r="O864" t="str">
            <v>1.บุคคลค้ำประกัน</v>
          </cell>
          <cell r="P864">
            <v>39158</v>
          </cell>
          <cell r="Q864">
            <v>1819.36</v>
          </cell>
          <cell r="R864" t="str">
            <v>จังหวัดฮอด</v>
          </cell>
          <cell r="S864" t="str">
            <v>ผบE311</v>
          </cell>
          <cell r="T864">
            <v>2563</v>
          </cell>
          <cell r="U864"/>
          <cell r="V864"/>
          <cell r="W864"/>
          <cell r="X864"/>
          <cell r="Y864"/>
          <cell r="Z864">
            <v>4</v>
          </cell>
          <cell r="AA864">
            <v>8</v>
          </cell>
          <cell r="AB864">
            <v>2563</v>
          </cell>
          <cell r="AC864"/>
          <cell r="AD864"/>
          <cell r="AE864"/>
          <cell r="AF864"/>
          <cell r="AG864"/>
          <cell r="AH864"/>
          <cell r="AI864"/>
          <cell r="AJ864"/>
          <cell r="AK864"/>
          <cell r="AL864"/>
          <cell r="AM864"/>
          <cell r="AN864"/>
          <cell r="AO864"/>
          <cell r="AP864"/>
          <cell r="AQ864"/>
          <cell r="AR864"/>
          <cell r="AS864"/>
          <cell r="AT864"/>
          <cell r="AU864"/>
          <cell r="AV864"/>
          <cell r="AW864"/>
          <cell r="AX864"/>
          <cell r="AY864"/>
          <cell r="AZ864"/>
          <cell r="BA864"/>
          <cell r="BB864"/>
          <cell r="BC864" t="str">
            <v>จรรยารักษ์</v>
          </cell>
          <cell r="BD864"/>
          <cell r="BE864"/>
          <cell r="BF864">
            <v>3</v>
          </cell>
          <cell r="BG864"/>
          <cell r="BH864">
            <v>883263010042</v>
          </cell>
          <cell r="BI864" t="str">
            <v>นางสาวพัชรินทร์   วงค์กาศรี</v>
          </cell>
          <cell r="BJ864"/>
          <cell r="BK864"/>
          <cell r="BL864"/>
          <cell r="BM864"/>
          <cell r="BN864" t="str">
            <v>นางสาวพัชรินทร์  วงค์กาศรี
นางสุมิตรา  วงค์กาศรี
นายเกียรติศักดิ์  วงค์กาศรี</v>
          </cell>
          <cell r="BO864" t="str">
            <v>จำเลยที่ 1
จำเลยที่ 2
คู่สมรสจำเลยที่ 2</v>
          </cell>
          <cell r="BP864" t="str">
            <v>3 5002 00548 01 8
3 5103 00436 98 0
3 5002 00548 02 6</v>
          </cell>
          <cell r="BQ864"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864" t="str">
            <v>พบ</v>
          </cell>
          <cell r="BS864" t="str">
            <v>ไม่พบ
พบ
ไม่พบ</v>
          </cell>
          <cell r="BT864">
            <v>3</v>
          </cell>
          <cell r="BU864">
            <v>3</v>
          </cell>
          <cell r="BV864"/>
          <cell r="BW864"/>
          <cell r="BX864"/>
          <cell r="BY864"/>
          <cell r="BZ864"/>
          <cell r="CA864"/>
          <cell r="CB864"/>
          <cell r="CC864"/>
          <cell r="CD864"/>
          <cell r="CE864"/>
          <cell r="CF864"/>
          <cell r="CG864"/>
          <cell r="CH864"/>
          <cell r="CI864"/>
          <cell r="CJ864"/>
          <cell r="CK864"/>
          <cell r="CL864"/>
          <cell r="CM864"/>
          <cell r="CN864"/>
          <cell r="CO864"/>
          <cell r="CP864"/>
          <cell r="CQ864"/>
          <cell r="CR864"/>
          <cell r="CS864"/>
          <cell r="CT864"/>
          <cell r="CU864"/>
          <cell r="CV864"/>
          <cell r="CW864"/>
          <cell r="CX864"/>
          <cell r="CY864"/>
          <cell r="CZ864"/>
        </row>
        <row r="865">
          <cell r="B865">
            <v>860</v>
          </cell>
          <cell r="C865">
            <v>9</v>
          </cell>
          <cell r="D865">
            <v>11</v>
          </cell>
          <cell r="E865">
            <v>2563</v>
          </cell>
          <cell r="F865">
            <v>800073360664</v>
          </cell>
          <cell r="G865" t="str">
            <v>นาย</v>
          </cell>
          <cell r="H865" t="str">
            <v>สุทัศน์</v>
          </cell>
          <cell r="I865" t="str">
            <v>จินาตอง</v>
          </cell>
          <cell r="J865">
            <v>3501700103636</v>
          </cell>
          <cell r="K865" t="str">
            <v>ดอยเต่า</v>
          </cell>
          <cell r="L865" t="str">
            <v>เชียงใหม่ 2</v>
          </cell>
          <cell r="M865">
            <v>8</v>
          </cell>
          <cell r="N865" t="str">
            <v>สินเชื่อพัฒนาองค์กรชุมชน (รายบุคคล)</v>
          </cell>
          <cell r="O865" t="str">
            <v>1.บุคคลค้ำประกัน</v>
          </cell>
          <cell r="P865">
            <v>93049.31</v>
          </cell>
          <cell r="Q865">
            <v>17794.03</v>
          </cell>
          <cell r="R865" t="str">
            <v>จังหวัดฮอด</v>
          </cell>
          <cell r="S865" t="str">
            <v>ผบE303</v>
          </cell>
          <cell r="T865">
            <v>2563</v>
          </cell>
          <cell r="U865" t="str">
            <v>ผบE69</v>
          </cell>
          <cell r="V865">
            <v>2563</v>
          </cell>
          <cell r="W865">
            <v>4</v>
          </cell>
          <cell r="X865">
            <v>8</v>
          </cell>
          <cell r="Y865">
            <v>2563</v>
          </cell>
          <cell r="Z865"/>
          <cell r="AA865"/>
          <cell r="AB865"/>
          <cell r="AC865"/>
          <cell r="AD865"/>
          <cell r="AE865"/>
          <cell r="AF865"/>
          <cell r="AG865"/>
          <cell r="AH865"/>
          <cell r="AI865"/>
          <cell r="AJ865"/>
          <cell r="AK865"/>
          <cell r="AL865"/>
          <cell r="AM865"/>
          <cell r="AN865"/>
          <cell r="AO865"/>
          <cell r="AP865"/>
          <cell r="AQ865"/>
          <cell r="AR865"/>
          <cell r="AS865"/>
          <cell r="AT865"/>
          <cell r="AU865"/>
          <cell r="AV865"/>
          <cell r="AW865"/>
          <cell r="AX865"/>
          <cell r="AY865"/>
          <cell r="AZ865"/>
          <cell r="BA865"/>
          <cell r="BB865"/>
          <cell r="BC865" t="str">
            <v>จรรยารักษ์</v>
          </cell>
          <cell r="BD865"/>
          <cell r="BE865"/>
          <cell r="BF865">
            <v>3</v>
          </cell>
          <cell r="BG865"/>
          <cell r="BH865">
            <v>883263010003</v>
          </cell>
          <cell r="BI865" t="str">
            <v>นายสุทัศน์   จินาตอง</v>
          </cell>
          <cell r="BJ865"/>
          <cell r="BK865"/>
          <cell r="BL865"/>
          <cell r="BM865"/>
          <cell r="BN865" t="str">
            <v>นายสุทัศน์  จินาตอง
นางพานิชย์  ไฝนันตา
นายวิรัช  ไฝนันตา
นายนิกร  แก้วฟู</v>
          </cell>
          <cell r="BO865" t="str">
            <v>จำเลยที่ 1
จำเลยที่ 2
คู่สมรสจำเลยที่ 1
จำเลยที่ 3</v>
          </cell>
          <cell r="BP865" t="str">
            <v xml:space="preserve">3 5017 00103 63 6
3 5017 00107 26 7
3 5103 00356 65 0
3 5017 00111 11 6
</v>
          </cell>
          <cell r="BQ865"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865" t="str">
            <v>พบ</v>
          </cell>
          <cell r="BS865" t="str">
            <v>ไม่พบ
พบ
พบ
ไม่พบ</v>
          </cell>
          <cell r="BT865">
            <v>4</v>
          </cell>
          <cell r="BU865">
            <v>4</v>
          </cell>
          <cell r="BV865"/>
          <cell r="BW865"/>
          <cell r="BX865"/>
          <cell r="BY865"/>
          <cell r="BZ865"/>
          <cell r="CA865"/>
          <cell r="CB865"/>
          <cell r="CC865"/>
          <cell r="CD865"/>
          <cell r="CE865"/>
          <cell r="CF865"/>
          <cell r="CG865"/>
          <cell r="CH865"/>
          <cell r="CI865"/>
          <cell r="CJ865"/>
          <cell r="CK865"/>
          <cell r="CL865"/>
          <cell r="CM865"/>
          <cell r="CN865"/>
          <cell r="CO865"/>
          <cell r="CP865"/>
          <cell r="CQ865"/>
          <cell r="CR865"/>
          <cell r="CS865"/>
          <cell r="CT865"/>
          <cell r="CU865"/>
          <cell r="CV865"/>
          <cell r="CW865"/>
          <cell r="CX865"/>
          <cell r="CY865"/>
          <cell r="CZ865"/>
        </row>
        <row r="866">
          <cell r="B866">
            <v>861</v>
          </cell>
          <cell r="C866">
            <v>9</v>
          </cell>
          <cell r="D866">
            <v>11</v>
          </cell>
          <cell r="E866">
            <v>2563</v>
          </cell>
          <cell r="F866">
            <v>800033473847</v>
          </cell>
          <cell r="G866" t="str">
            <v>นางสาวหรือนาง</v>
          </cell>
          <cell r="H866" t="str">
            <v>ณปภาหรือวิไล</v>
          </cell>
          <cell r="I866" t="str">
            <v>แสงเพ็งหรือโลแก้ว</v>
          </cell>
          <cell r="J866">
            <v>3501700198483</v>
          </cell>
          <cell r="K866" t="str">
            <v>ดอยเต่า</v>
          </cell>
          <cell r="L866" t="str">
            <v>เชียงใหม่ 2</v>
          </cell>
          <cell r="M866">
            <v>8</v>
          </cell>
          <cell r="N866" t="str">
            <v>สินเชื่อพัฒนาองค์กรชุมชน (รายบุคคล)</v>
          </cell>
          <cell r="O866" t="str">
            <v>1.บุคคลค้ำประกัน</v>
          </cell>
          <cell r="P866">
            <v>85041.49</v>
          </cell>
          <cell r="Q866">
            <v>31320.76</v>
          </cell>
          <cell r="R866" t="str">
            <v>จังหวัดฮอด</v>
          </cell>
          <cell r="S866" t="str">
            <v>ผบE316</v>
          </cell>
          <cell r="T866">
            <v>2563</v>
          </cell>
          <cell r="U866" t="str">
            <v>ผบE64</v>
          </cell>
          <cell r="V866">
            <v>2563</v>
          </cell>
          <cell r="W866"/>
          <cell r="X866"/>
          <cell r="Y866"/>
          <cell r="Z866">
            <v>4</v>
          </cell>
          <cell r="AA866">
            <v>8</v>
          </cell>
          <cell r="AB866">
            <v>2563</v>
          </cell>
          <cell r="AC866"/>
          <cell r="AD866"/>
          <cell r="AE866"/>
          <cell r="AF866"/>
          <cell r="AG866"/>
          <cell r="AH866"/>
          <cell r="AI866"/>
          <cell r="AJ866"/>
          <cell r="AK866"/>
          <cell r="AL866"/>
          <cell r="AM866"/>
          <cell r="AN866"/>
          <cell r="AO866"/>
          <cell r="AP866"/>
          <cell r="AQ866"/>
          <cell r="AR866"/>
          <cell r="AS866"/>
          <cell r="AT866"/>
          <cell r="AU866"/>
          <cell r="AV866"/>
          <cell r="AW866"/>
          <cell r="AX866"/>
          <cell r="AY866"/>
          <cell r="AZ866"/>
          <cell r="BA866"/>
          <cell r="BB866"/>
          <cell r="BC866" t="str">
            <v>จรรยารักษ์</v>
          </cell>
          <cell r="BD866"/>
          <cell r="BE866"/>
          <cell r="BF866">
            <v>3</v>
          </cell>
          <cell r="BG866"/>
          <cell r="BH866">
            <v>883263010011</v>
          </cell>
          <cell r="BI866" t="str">
            <v>นางสาวหรือนางณปภาหรือวิไล   แสงเพ็งหรือโลแก้ว</v>
          </cell>
          <cell r="BJ866"/>
          <cell r="BK866"/>
          <cell r="BL866"/>
          <cell r="BM866"/>
          <cell r="BN866" t="str">
            <v xml:space="preserve">นางสาวหรือนางณปภาแสงเพ็ง
นางสาวพรรณี  วรรณแสง
นายสมพิศ  แบนถี
</v>
          </cell>
          <cell r="BO866" t="str">
            <v>จำเลยที่ 1
จำเลยที่ 2
จำเลยที่ 3</v>
          </cell>
          <cell r="BP866" t="str">
            <v>3 5017 00198 48 3
3 5017 00208 54 3
3 5017 00193 10 4</v>
          </cell>
          <cell r="BQ866"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cell r="BR866"/>
          <cell r="BS866"/>
          <cell r="BT866"/>
          <cell r="BU866"/>
          <cell r="BV866"/>
          <cell r="BW866"/>
          <cell r="BX866"/>
          <cell r="BY866"/>
          <cell r="BZ866"/>
          <cell r="CA866"/>
          <cell r="CB866"/>
          <cell r="CC866"/>
          <cell r="CD866"/>
          <cell r="CE866"/>
          <cell r="CF866"/>
          <cell r="CG866"/>
          <cell r="CH866"/>
          <cell r="CI866"/>
          <cell r="CJ866"/>
          <cell r="CK866"/>
          <cell r="CL866"/>
          <cell r="CM866"/>
          <cell r="CN866"/>
          <cell r="CO866"/>
          <cell r="CP866"/>
          <cell r="CQ866"/>
          <cell r="CR866"/>
          <cell r="CS866"/>
          <cell r="CT866"/>
          <cell r="CU866"/>
          <cell r="CV866"/>
          <cell r="CW866"/>
          <cell r="CX866"/>
          <cell r="CY866"/>
          <cell r="CZ866"/>
        </row>
        <row r="867">
          <cell r="B867">
            <v>862</v>
          </cell>
          <cell r="C867">
            <v>9</v>
          </cell>
          <cell r="D867">
            <v>11</v>
          </cell>
          <cell r="E867">
            <v>2563</v>
          </cell>
          <cell r="F867">
            <v>800087192640</v>
          </cell>
          <cell r="G867" t="str">
            <v>นาย</v>
          </cell>
          <cell r="H867" t="str">
            <v>เปรม</v>
          </cell>
          <cell r="I867" t="str">
            <v>สีแก้ว</v>
          </cell>
          <cell r="J867">
            <v>3501700222244</v>
          </cell>
          <cell r="K867" t="str">
            <v>ดอยเต่า</v>
          </cell>
          <cell r="L867" t="str">
            <v>เชียงใหม่ 2</v>
          </cell>
          <cell r="M867">
            <v>8</v>
          </cell>
          <cell r="N867" t="str">
            <v>สินเชื่อแก้ไขปัญหาหนี้นอกระบบPSAระยะที่2</v>
          </cell>
          <cell r="O867" t="str">
            <v>1.บุคคลค้ำประกัน</v>
          </cell>
          <cell r="P867">
            <v>34989.85</v>
          </cell>
          <cell r="Q867">
            <v>4495.6099999999997</v>
          </cell>
          <cell r="R867" t="str">
            <v>จังหวัดฮอด</v>
          </cell>
          <cell r="S867" t="str">
            <v>ผบE273</v>
          </cell>
          <cell r="T867">
            <v>2563</v>
          </cell>
          <cell r="U867" t="str">
            <v>ผบE238</v>
          </cell>
          <cell r="V867">
            <v>2563</v>
          </cell>
          <cell r="W867"/>
          <cell r="X867"/>
          <cell r="Y867"/>
          <cell r="Z867">
            <v>27</v>
          </cell>
          <cell r="AA867">
            <v>8</v>
          </cell>
          <cell r="AB867">
            <v>2563</v>
          </cell>
          <cell r="AC867"/>
          <cell r="AD867"/>
          <cell r="AE867"/>
          <cell r="AF867"/>
          <cell r="AG867"/>
          <cell r="AH867"/>
          <cell r="AI867"/>
          <cell r="AJ867"/>
          <cell r="AK867"/>
          <cell r="AL867"/>
          <cell r="AM867"/>
          <cell r="AN867"/>
          <cell r="AO867"/>
          <cell r="AP867"/>
          <cell r="AQ867"/>
          <cell r="AR867"/>
          <cell r="AS867"/>
          <cell r="AT867"/>
          <cell r="AU867"/>
          <cell r="AV867"/>
          <cell r="AW867"/>
          <cell r="AX867"/>
          <cell r="AY867"/>
          <cell r="AZ867"/>
          <cell r="BA867"/>
          <cell r="BB867"/>
          <cell r="BC867" t="str">
            <v>จรรยารักษ์</v>
          </cell>
          <cell r="BD867"/>
          <cell r="BE867"/>
          <cell r="BF867">
            <v>3</v>
          </cell>
          <cell r="BG867"/>
          <cell r="BH867">
            <v>883263010916</v>
          </cell>
          <cell r="BI867" t="str">
            <v>นายเปรม   สีแก้ว</v>
          </cell>
          <cell r="BJ867"/>
          <cell r="BK867"/>
          <cell r="BL867"/>
          <cell r="BM867"/>
          <cell r="BN867"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867" t="str">
            <v>จำเลยที่ 1
คู่สมรสจำเลยที่ 1
จำเลยที่ 2
คู่สมรสจำเลยที่ 2
จำเลยที่ 3
คู่สมรสจำเลยที่ 3</v>
          </cell>
          <cell r="BP867" t="str">
            <v>3 5017 00222 24 4
3 5017 00224 89 1
1 5017 00054 82 5
1 5017 00061 44 9
3 5017 00222 38 4
3 5017 00185 11 0</v>
          </cell>
          <cell r="BQ867"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867" t="str">
            <v>พบ</v>
          </cell>
          <cell r="BS867" t="str">
            <v>พบ
พบ
พบ
พบ
พบ
ไม่พบ</v>
          </cell>
          <cell r="BT867">
            <v>6</v>
          </cell>
          <cell r="BU867">
            <v>6</v>
          </cell>
          <cell r="BV867"/>
          <cell r="BW867"/>
          <cell r="BX867"/>
          <cell r="BY867"/>
          <cell r="BZ867"/>
          <cell r="CA867"/>
          <cell r="CB867"/>
          <cell r="CC867"/>
          <cell r="CD867"/>
          <cell r="CE867"/>
          <cell r="CF867"/>
          <cell r="CG867"/>
          <cell r="CH867"/>
          <cell r="CI867"/>
          <cell r="CJ867"/>
          <cell r="CK867"/>
          <cell r="CL867"/>
          <cell r="CM867"/>
          <cell r="CN867"/>
          <cell r="CO867"/>
          <cell r="CP867"/>
          <cell r="CQ867"/>
          <cell r="CR867"/>
          <cell r="CS867"/>
          <cell r="CT867"/>
          <cell r="CU867"/>
          <cell r="CV867"/>
          <cell r="CW867"/>
          <cell r="CX867"/>
          <cell r="CY867"/>
          <cell r="CZ867"/>
        </row>
        <row r="868">
          <cell r="B868">
            <v>863</v>
          </cell>
          <cell r="C868">
            <v>9</v>
          </cell>
          <cell r="D868">
            <v>11</v>
          </cell>
          <cell r="E868">
            <v>2563</v>
          </cell>
          <cell r="F868">
            <v>800036417619</v>
          </cell>
          <cell r="G868" t="str">
            <v>นาง</v>
          </cell>
          <cell r="H868" t="str">
            <v>กุหลาบ</v>
          </cell>
          <cell r="I868" t="str">
            <v>เปี้ยปาละ</v>
          </cell>
          <cell r="J868">
            <v>3501700123548</v>
          </cell>
          <cell r="K868" t="str">
            <v>ดอยเต่า</v>
          </cell>
          <cell r="L868" t="str">
            <v>เชียงใหม่ 2</v>
          </cell>
          <cell r="M868">
            <v>8</v>
          </cell>
          <cell r="N868" t="str">
            <v>สินเชื่อพัฒนาองค์กรชุมชน (รายบุคคล)</v>
          </cell>
          <cell r="O868" t="str">
            <v>1.บุคคลค้ำประกัน</v>
          </cell>
          <cell r="P868">
            <v>153951.01</v>
          </cell>
          <cell r="Q868">
            <v>43352.59</v>
          </cell>
          <cell r="R868" t="str">
            <v>จังหวัดฮอด</v>
          </cell>
          <cell r="S868" t="str">
            <v>ผบE272</v>
          </cell>
          <cell r="T868">
            <v>2563</v>
          </cell>
          <cell r="U868"/>
          <cell r="V868"/>
          <cell r="W868"/>
          <cell r="X868"/>
          <cell r="Y868"/>
          <cell r="Z868">
            <v>27</v>
          </cell>
          <cell r="AA868">
            <v>8</v>
          </cell>
          <cell r="AB868">
            <v>2563</v>
          </cell>
          <cell r="AC868"/>
          <cell r="AD868"/>
          <cell r="AE868"/>
          <cell r="AF868"/>
          <cell r="AG868"/>
          <cell r="AH868"/>
          <cell r="AI868"/>
          <cell r="AJ868"/>
          <cell r="AK868"/>
          <cell r="AL868"/>
          <cell r="AM868"/>
          <cell r="AN868"/>
          <cell r="AO868"/>
          <cell r="AP868"/>
          <cell r="AQ868"/>
          <cell r="AR868"/>
          <cell r="AS868"/>
          <cell r="AT868"/>
          <cell r="AU868"/>
          <cell r="AV868"/>
          <cell r="AW868"/>
          <cell r="AX868"/>
          <cell r="AY868"/>
          <cell r="AZ868"/>
          <cell r="BA868"/>
          <cell r="BB868"/>
          <cell r="BC868" t="str">
            <v>จรรยารักษ์</v>
          </cell>
          <cell r="BD868"/>
          <cell r="BE868"/>
          <cell r="BF868">
            <v>3</v>
          </cell>
          <cell r="BG868"/>
          <cell r="BH868">
            <v>883263010914</v>
          </cell>
          <cell r="BI868" t="str">
            <v>นางกุหลาบ   เปี้ยปาละ</v>
          </cell>
          <cell r="BJ868"/>
          <cell r="BK868"/>
          <cell r="BL868"/>
          <cell r="BM868"/>
          <cell r="BN868" t="str">
            <v>นางกุหลาบ  เปี๊ยปาละ
นายประดิษฐ์  เปียปาละ
นางสาวนงลักษณ์  ติ๊บใจ
นางอริสา  มูลุด
นายปะสิทธิ์  มูลอุด</v>
          </cell>
          <cell r="BO868" t="str">
            <v>จำเลยที่ 1
คู่สมรสจำเลยที่ 1
จำเลยที่ 2
จำเลยที่ 3
คู่สมรสจำเลยที่ 3</v>
          </cell>
          <cell r="BP868" t="str">
            <v>3 5017 00123 54 8
3 5017 00090 61 5
3 5017 00121 00 6
3 5017 00068 16 4
3 5017 00086 75 8</v>
          </cell>
          <cell r="BQ868" t="str">
            <v>-พบว่ามีกรรมสิทธิ์ในที่ดิน เลขโฉนด 8610 เลขที่ดิน 9 หน้าสำรวจ 251 ต.มืดกา อ.ดอยเต่า จ.เชียงใหม่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ก.994,976 เลขที่ดิน 149(ปอดจำนอง),148 (ติดจำนอง) 
ต.ท่าเดื่อ อ.ดอยเต่า จ.เชียงใหม่ 
-ไม่พบว่ามีกรรมสิทธิ์ในที่ดินอ.ดอยเต่า จ.เชียงใหม่</v>
          </cell>
          <cell r="BR868"/>
          <cell r="BS868"/>
          <cell r="BT868"/>
          <cell r="BU868"/>
          <cell r="BV868"/>
          <cell r="BW868"/>
          <cell r="BX868"/>
          <cell r="BY868"/>
          <cell r="BZ868"/>
          <cell r="CA868"/>
          <cell r="CB868"/>
          <cell r="CC868"/>
          <cell r="CD868"/>
          <cell r="CE868"/>
          <cell r="CF868"/>
          <cell r="CG868"/>
          <cell r="CH868"/>
          <cell r="CI868"/>
          <cell r="CJ868"/>
          <cell r="CK868"/>
          <cell r="CL868"/>
          <cell r="CM868"/>
          <cell r="CN868"/>
          <cell r="CO868"/>
          <cell r="CP868"/>
          <cell r="CQ868"/>
          <cell r="CR868"/>
          <cell r="CS868"/>
          <cell r="CT868"/>
          <cell r="CU868"/>
          <cell r="CV868"/>
          <cell r="CW868"/>
          <cell r="CX868"/>
          <cell r="CY868"/>
          <cell r="CZ868"/>
        </row>
        <row r="869">
          <cell r="B869">
            <v>864</v>
          </cell>
          <cell r="C869">
            <v>9</v>
          </cell>
          <cell r="D869">
            <v>11</v>
          </cell>
          <cell r="E869">
            <v>2563</v>
          </cell>
          <cell r="F869">
            <v>800047343705</v>
          </cell>
          <cell r="G869" t="str">
            <v>นาย</v>
          </cell>
          <cell r="H869" t="str">
            <v>สัมฤทธิ์</v>
          </cell>
          <cell r="I869" t="str">
            <v>เปี้ยปาละ</v>
          </cell>
          <cell r="J869">
            <v>1501700072181</v>
          </cell>
          <cell r="K869" t="str">
            <v>ดอยเต่า</v>
          </cell>
          <cell r="L869" t="str">
            <v>เชียงใหม่ 2</v>
          </cell>
          <cell r="M869">
            <v>8</v>
          </cell>
          <cell r="N869" t="str">
            <v>สินเชื่อพัฒนาองค์กรชุมชน (รายบุคคล)</v>
          </cell>
          <cell r="O869" t="str">
            <v>1.บุคคลค้ำประกัน</v>
          </cell>
          <cell r="P869">
            <v>182306.58</v>
          </cell>
          <cell r="Q869">
            <v>63554.86</v>
          </cell>
          <cell r="R869" t="str">
            <v>จังหวัดฮอด</v>
          </cell>
          <cell r="S869" t="str">
            <v>ผบE271</v>
          </cell>
          <cell r="T869">
            <v>2563</v>
          </cell>
          <cell r="U869" t="str">
            <v>ผบE240</v>
          </cell>
          <cell r="V869">
            <v>2563</v>
          </cell>
          <cell r="W869"/>
          <cell r="X869"/>
          <cell r="Y869"/>
          <cell r="Z869">
            <v>27</v>
          </cell>
          <cell r="AA869">
            <v>8</v>
          </cell>
          <cell r="AB869">
            <v>2563</v>
          </cell>
          <cell r="AC869"/>
          <cell r="AD869"/>
          <cell r="AE869"/>
          <cell r="AF869"/>
          <cell r="AG869"/>
          <cell r="AH869"/>
          <cell r="AI869"/>
          <cell r="AJ869"/>
          <cell r="AK869"/>
          <cell r="AL869"/>
          <cell r="AM869"/>
          <cell r="AN869"/>
          <cell r="AO869"/>
          <cell r="AP869"/>
          <cell r="AQ869"/>
          <cell r="AR869"/>
          <cell r="AS869"/>
          <cell r="AT869"/>
          <cell r="AU869"/>
          <cell r="AV869"/>
          <cell r="AW869"/>
          <cell r="AX869"/>
          <cell r="AY869"/>
          <cell r="AZ869"/>
          <cell r="BA869"/>
          <cell r="BB869"/>
          <cell r="BC869" t="str">
            <v>จรรยารักษ์</v>
          </cell>
          <cell r="BD869"/>
          <cell r="BE869"/>
          <cell r="BF869">
            <v>3</v>
          </cell>
          <cell r="BG869"/>
          <cell r="BH869">
            <v>883263010919</v>
          </cell>
          <cell r="BI869" t="str">
            <v>นายสัมฤทธิ์   เปี้ยปาละ</v>
          </cell>
          <cell r="BJ869"/>
          <cell r="BK869"/>
          <cell r="BL869"/>
          <cell r="BM869"/>
          <cell r="BN869" t="str">
            <v>นายสมฤทธิ์  เปี้ยปาละ
นายสิทธิพล  เกตุแก้ว
นางสาวสาวิตรี  คำจันทร์</v>
          </cell>
          <cell r="BO869" t="str">
            <v>จำเลยที่ 1
จำเลยที่ 2
จำเลยที่ 3</v>
          </cell>
          <cell r="BP869" t="str">
            <v>1 5017 00072 18 1
3 6409 00434 79 1
3 5017 00121 58 8</v>
          </cell>
          <cell r="BQ869"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69" t="str">
            <v>ไม่พบ</v>
          </cell>
          <cell r="BS869"/>
          <cell r="BT869"/>
          <cell r="BU869"/>
          <cell r="BV869"/>
          <cell r="BW869"/>
          <cell r="BX869"/>
          <cell r="BY869"/>
          <cell r="BZ869"/>
          <cell r="CA869"/>
          <cell r="CB869"/>
          <cell r="CC869"/>
          <cell r="CD869"/>
          <cell r="CE869"/>
          <cell r="CF869"/>
          <cell r="CG869"/>
          <cell r="CH869"/>
          <cell r="CI869"/>
          <cell r="CJ869"/>
          <cell r="CK869"/>
          <cell r="CL869"/>
          <cell r="CM869"/>
          <cell r="CN869"/>
          <cell r="CO869"/>
          <cell r="CP869"/>
          <cell r="CQ869"/>
          <cell r="CR869"/>
          <cell r="CS869"/>
          <cell r="CT869"/>
          <cell r="CU869"/>
          <cell r="CV869"/>
          <cell r="CW869"/>
          <cell r="CX869"/>
          <cell r="CY869"/>
          <cell r="CZ869"/>
        </row>
        <row r="870">
          <cell r="B870">
            <v>865</v>
          </cell>
          <cell r="C870">
            <v>9</v>
          </cell>
          <cell r="D870">
            <v>11</v>
          </cell>
          <cell r="E870">
            <v>2563</v>
          </cell>
          <cell r="F870">
            <v>800043822553</v>
          </cell>
          <cell r="G870" t="str">
            <v>นาย</v>
          </cell>
          <cell r="H870" t="str">
            <v>เปิง</v>
          </cell>
          <cell r="I870" t="str">
            <v>แก้วแก้ง</v>
          </cell>
          <cell r="J870">
            <v>3501700103377</v>
          </cell>
          <cell r="K870" t="str">
            <v>ดอยเต่า</v>
          </cell>
          <cell r="L870" t="str">
            <v>เชียงใหม่ 2</v>
          </cell>
          <cell r="M870">
            <v>8</v>
          </cell>
          <cell r="N870" t="str">
            <v>สินเชื่อพัฒนาองค์กรชุมชน(รายบุคคล)</v>
          </cell>
          <cell r="O870" t="str">
            <v>1.บุคคลค้ำประกัน</v>
          </cell>
          <cell r="P870">
            <v>110441.45</v>
          </cell>
          <cell r="Q870">
            <v>18172.310000000001</v>
          </cell>
          <cell r="R870" t="str">
            <v>จังหวัดฮอด</v>
          </cell>
          <cell r="S870" t="str">
            <v>ผบE312</v>
          </cell>
          <cell r="T870">
            <v>2563</v>
          </cell>
          <cell r="U870" t="str">
            <v>ผบE61</v>
          </cell>
          <cell r="V870">
            <v>2563</v>
          </cell>
          <cell r="W870"/>
          <cell r="X870"/>
          <cell r="Y870"/>
          <cell r="Z870">
            <v>4</v>
          </cell>
          <cell r="AA870">
            <v>8</v>
          </cell>
          <cell r="AB870">
            <v>2563</v>
          </cell>
          <cell r="AC870"/>
          <cell r="AD870"/>
          <cell r="AE870"/>
          <cell r="AF870"/>
          <cell r="AG870"/>
          <cell r="AH870"/>
          <cell r="AI870"/>
          <cell r="AJ870"/>
          <cell r="AK870"/>
          <cell r="AL870"/>
          <cell r="AM870" t="str">
            <v>น.ส.3 ก.</v>
          </cell>
          <cell r="AN870">
            <v>4028</v>
          </cell>
          <cell r="AO870" t="str">
            <v>ดอยเต่า</v>
          </cell>
          <cell r="AP870" t="str">
            <v>ดอยเต่า</v>
          </cell>
          <cell r="AQ870" t="str">
            <v>เชียงใหม่</v>
          </cell>
          <cell r="AR870"/>
          <cell r="AS870"/>
          <cell r="AT870"/>
          <cell r="AU870"/>
          <cell r="AV870"/>
          <cell r="AW870"/>
          <cell r="AX870"/>
          <cell r="AY870"/>
          <cell r="AZ870"/>
          <cell r="BA870"/>
          <cell r="BB870"/>
          <cell r="BC870" t="str">
            <v>จรรยารักษ์</v>
          </cell>
          <cell r="BD870"/>
          <cell r="BE870"/>
          <cell r="BF870">
            <v>3</v>
          </cell>
          <cell r="BG870"/>
          <cell r="BH870">
            <v>883263011405</v>
          </cell>
          <cell r="BI870" t="str">
            <v>นายเปิง   แก้วแก้ง</v>
          </cell>
          <cell r="BJ870"/>
          <cell r="BK870"/>
          <cell r="BL870"/>
          <cell r="BM870"/>
          <cell r="BN870" t="str">
            <v>นายเปิง  แก้วแก้ง
นางสุทิน  ฟูตั๋น
นายสุนทร  โนคำ
นยพรมมินทร์  บารมีรุ่งเรืองกิจ</v>
          </cell>
          <cell r="BO870" t="str">
            <v>จำเลยที่ 1
จำเลยที่ 2
คู่สมรสจำเลยที่ 2
จำเลยที่ 3</v>
          </cell>
          <cell r="BP870" t="str">
            <v>3 5017 00103 37 7
3 5017 00011 40 5
3 5017 00102 48 6
3 5017 00109 22 7</v>
          </cell>
          <cell r="BQ870"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870" t="str">
            <v>พบ</v>
          </cell>
          <cell r="BS870" t="str">
            <v>พบ
พบ
พบ
พบ</v>
          </cell>
          <cell r="BT870">
            <v>4</v>
          </cell>
          <cell r="BU870">
            <v>4</v>
          </cell>
          <cell r="BV870"/>
          <cell r="BW870"/>
          <cell r="BX870"/>
          <cell r="BY870"/>
          <cell r="BZ870"/>
          <cell r="CA870"/>
          <cell r="CB870"/>
          <cell r="CC870"/>
          <cell r="CD870"/>
          <cell r="CE870"/>
          <cell r="CF870"/>
          <cell r="CG870"/>
          <cell r="CH870"/>
          <cell r="CI870"/>
          <cell r="CJ870"/>
          <cell r="CK870"/>
          <cell r="CL870"/>
          <cell r="CM870"/>
          <cell r="CN870"/>
          <cell r="CO870"/>
          <cell r="CP870"/>
          <cell r="CQ870"/>
          <cell r="CR870"/>
          <cell r="CS870"/>
          <cell r="CT870"/>
          <cell r="CU870"/>
          <cell r="CV870"/>
          <cell r="CW870"/>
          <cell r="CX870"/>
          <cell r="CY870"/>
          <cell r="CZ870"/>
        </row>
        <row r="871">
          <cell r="B871">
            <v>866</v>
          </cell>
          <cell r="C871">
            <v>30</v>
          </cell>
          <cell r="D871">
            <v>12</v>
          </cell>
          <cell r="E871">
            <v>2563</v>
          </cell>
          <cell r="F871">
            <v>800033316681</v>
          </cell>
          <cell r="G871" t="str">
            <v>นาง</v>
          </cell>
          <cell r="H871" t="str">
            <v>สุรีย์</v>
          </cell>
          <cell r="I871" t="str">
            <v>สอนนะ</v>
          </cell>
          <cell r="J871">
            <v>3501700205927</v>
          </cell>
          <cell r="K871" t="str">
            <v>ดอยเต่า</v>
          </cell>
          <cell r="L871" t="str">
            <v>เชียงใหม่ 2</v>
          </cell>
          <cell r="M871">
            <v>8</v>
          </cell>
          <cell r="N871" t="str">
            <v>สินเชื่อพัฒนาองค์กรชุมชน (รายบุคคล)</v>
          </cell>
          <cell r="O871" t="str">
            <v>1.บุคคลค้ำประกัน</v>
          </cell>
          <cell r="P871">
            <v>73949.05</v>
          </cell>
          <cell r="Q871">
            <v>18675.310000000001</v>
          </cell>
          <cell r="R871" t="str">
            <v>จังหวัดฮอด</v>
          </cell>
          <cell r="S871" t="str">
            <v>ผบE276</v>
          </cell>
          <cell r="T871">
            <v>2563</v>
          </cell>
          <cell r="U871"/>
          <cell r="V871"/>
          <cell r="W871"/>
          <cell r="X871"/>
          <cell r="Y871"/>
          <cell r="Z871"/>
          <cell r="AA871"/>
          <cell r="AB871"/>
          <cell r="AC871"/>
          <cell r="AD871"/>
          <cell r="AE871"/>
          <cell r="AF871"/>
          <cell r="AG871"/>
          <cell r="AH871"/>
          <cell r="AI871"/>
          <cell r="AJ871"/>
          <cell r="AK871"/>
          <cell r="AL871"/>
          <cell r="AM871"/>
          <cell r="AN871"/>
          <cell r="AO871"/>
          <cell r="AP871"/>
          <cell r="AQ871"/>
          <cell r="AR871"/>
          <cell r="AS871"/>
          <cell r="AT871"/>
          <cell r="AU871"/>
          <cell r="AV871"/>
          <cell r="AW871"/>
          <cell r="AX871"/>
          <cell r="AY871"/>
          <cell r="AZ871"/>
          <cell r="BA871"/>
          <cell r="BB871"/>
          <cell r="BC871"/>
          <cell r="BD871"/>
          <cell r="BE871"/>
          <cell r="BF871"/>
          <cell r="BG871"/>
          <cell r="BH871">
            <v>883263010013</v>
          </cell>
          <cell r="BI871" t="str">
            <v>นางสุรีย์   สอนนะ</v>
          </cell>
          <cell r="BJ871"/>
          <cell r="BK871"/>
          <cell r="BL871"/>
          <cell r="BM871"/>
          <cell r="BN871"/>
          <cell r="BO871"/>
          <cell r="BP871"/>
          <cell r="BQ871"/>
          <cell r="BR871"/>
          <cell r="BS871"/>
          <cell r="BT871"/>
          <cell r="BU871"/>
          <cell r="BV871"/>
          <cell r="BW871"/>
          <cell r="BX871"/>
          <cell r="BY871"/>
          <cell r="BZ871"/>
          <cell r="CA871"/>
          <cell r="CB871"/>
          <cell r="CC871"/>
          <cell r="CD871"/>
          <cell r="CE871"/>
          <cell r="CF871"/>
          <cell r="CG871"/>
          <cell r="CH871"/>
          <cell r="CI871"/>
          <cell r="CJ871"/>
          <cell r="CK871"/>
          <cell r="CL871"/>
          <cell r="CM871"/>
          <cell r="CN871"/>
          <cell r="CO871"/>
          <cell r="CP871"/>
          <cell r="CQ871"/>
          <cell r="CR871"/>
          <cell r="CS871"/>
          <cell r="CT871"/>
          <cell r="CU871"/>
          <cell r="CV871"/>
          <cell r="CW871"/>
          <cell r="CX871"/>
          <cell r="CY871"/>
          <cell r="CZ871"/>
        </row>
        <row r="872">
          <cell r="B872">
            <v>867</v>
          </cell>
          <cell r="C872">
            <v>30</v>
          </cell>
          <cell r="D872">
            <v>12</v>
          </cell>
          <cell r="E872">
            <v>2563</v>
          </cell>
          <cell r="F872">
            <v>800049633723</v>
          </cell>
          <cell r="G872" t="str">
            <v>นางสาว</v>
          </cell>
          <cell r="H872" t="str">
            <v>จันทร์สอง</v>
          </cell>
          <cell r="I872" t="str">
            <v>สิทธิโม้</v>
          </cell>
          <cell r="J872">
            <v>3501700019805</v>
          </cell>
          <cell r="K872" t="str">
            <v>ดอยเต่า</v>
          </cell>
          <cell r="L872" t="str">
            <v>เชียงใหม่ 2</v>
          </cell>
          <cell r="M872">
            <v>8</v>
          </cell>
          <cell r="N872" t="str">
            <v>สินเชื่อพัฒนาองค์กรชุมชน (รายบุคคล)</v>
          </cell>
          <cell r="O872" t="str">
            <v>1.บุคคลค้ำประกัน</v>
          </cell>
          <cell r="P872">
            <v>195881.79</v>
          </cell>
          <cell r="Q872">
            <v>87931.29</v>
          </cell>
          <cell r="R872" t="str">
            <v>จังหวัดฮอด</v>
          </cell>
          <cell r="S872" t="str">
            <v>ผบE278</v>
          </cell>
          <cell r="T872">
            <v>2563</v>
          </cell>
          <cell r="U872"/>
          <cell r="V872"/>
          <cell r="W872"/>
          <cell r="X872"/>
          <cell r="Y872"/>
          <cell r="Z872"/>
          <cell r="AA872"/>
          <cell r="AB872"/>
          <cell r="AC872"/>
          <cell r="AD872"/>
          <cell r="AE872"/>
          <cell r="AF872"/>
          <cell r="AG872"/>
          <cell r="AH872"/>
          <cell r="AI872"/>
          <cell r="AJ872"/>
          <cell r="AK872"/>
          <cell r="AL872"/>
          <cell r="AM872"/>
          <cell r="AN872"/>
          <cell r="AO872"/>
          <cell r="AP872"/>
          <cell r="AQ872"/>
          <cell r="AR872"/>
          <cell r="AS872"/>
          <cell r="AT872"/>
          <cell r="AU872"/>
          <cell r="AV872"/>
          <cell r="AW872"/>
          <cell r="AX872"/>
          <cell r="AY872"/>
          <cell r="AZ872"/>
          <cell r="BA872"/>
          <cell r="BB872"/>
          <cell r="BC872" t="str">
            <v>เกศินี</v>
          </cell>
          <cell r="BD872"/>
          <cell r="BE872"/>
          <cell r="BF872"/>
          <cell r="BG872"/>
          <cell r="BH872">
            <v>883263010008</v>
          </cell>
          <cell r="BI872" t="str">
            <v>นางสาวจันทร์สอง   สิทธิโม้</v>
          </cell>
          <cell r="BJ872"/>
          <cell r="BK872"/>
          <cell r="BL872"/>
          <cell r="BM872"/>
          <cell r="BN872"/>
          <cell r="BO872"/>
          <cell r="BP872"/>
          <cell r="BQ872"/>
          <cell r="BR872"/>
          <cell r="BS872"/>
          <cell r="BT872"/>
          <cell r="BU872"/>
          <cell r="BV872"/>
          <cell r="BW872"/>
          <cell r="BX872"/>
          <cell r="BY872"/>
          <cell r="BZ872"/>
          <cell r="CA872"/>
          <cell r="CB872"/>
          <cell r="CC872"/>
          <cell r="CD872"/>
          <cell r="CE872"/>
          <cell r="CF872"/>
          <cell r="CG872"/>
          <cell r="CH872"/>
          <cell r="CI872"/>
          <cell r="CJ872"/>
          <cell r="CK872"/>
          <cell r="CL872"/>
          <cell r="CM872"/>
          <cell r="CN872"/>
          <cell r="CO872"/>
          <cell r="CP872"/>
          <cell r="CQ872"/>
          <cell r="CR872"/>
          <cell r="CS872"/>
          <cell r="CT872"/>
          <cell r="CU872"/>
          <cell r="CV872"/>
          <cell r="CW872"/>
          <cell r="CX872"/>
          <cell r="CY872"/>
          <cell r="CZ872"/>
        </row>
        <row r="873">
          <cell r="B873">
            <v>868</v>
          </cell>
          <cell r="C873">
            <v>30</v>
          </cell>
          <cell r="D873">
            <v>12</v>
          </cell>
          <cell r="E873">
            <v>2563</v>
          </cell>
          <cell r="F873">
            <v>800025581318</v>
          </cell>
          <cell r="G873" t="str">
            <v>นาย</v>
          </cell>
          <cell r="H873" t="str">
            <v>บุญยืน</v>
          </cell>
          <cell r="I873" t="str">
            <v>วงศ์วัฒนดารา</v>
          </cell>
          <cell r="J873">
            <v>3501200151569</v>
          </cell>
          <cell r="K873" t="str">
            <v>สันป่าตอง</v>
          </cell>
          <cell r="L873" t="str">
            <v>เชียงใหม่ 2</v>
          </cell>
          <cell r="M873">
            <v>8</v>
          </cell>
          <cell r="N873" t="str">
            <v>สินเชื่อธนาคารประชาชน</v>
          </cell>
          <cell r="O873" t="str">
            <v>1.บุคคลค้ำประกัน</v>
          </cell>
          <cell r="P873">
            <v>66831.59</v>
          </cell>
          <cell r="Q873">
            <v>15314.01</v>
          </cell>
          <cell r="R873" t="str">
            <v>แขวงเชียงใหม่</v>
          </cell>
          <cell r="S873" t="str">
            <v>ผบ.E510</v>
          </cell>
          <cell r="T873">
            <v>2563</v>
          </cell>
          <cell r="U873" t="str">
            <v>ผบE621</v>
          </cell>
          <cell r="V873">
            <v>2563</v>
          </cell>
          <cell r="W873"/>
          <cell r="X873"/>
          <cell r="Y873"/>
          <cell r="Z873"/>
          <cell r="AA873"/>
          <cell r="AB873"/>
          <cell r="AC873"/>
          <cell r="AD873"/>
          <cell r="AE873"/>
          <cell r="AF873"/>
          <cell r="AG873"/>
          <cell r="AH873"/>
          <cell r="AI873"/>
          <cell r="AJ873"/>
          <cell r="AK873"/>
          <cell r="AL873"/>
          <cell r="AM873"/>
          <cell r="AN873"/>
          <cell r="AO873"/>
          <cell r="AP873"/>
          <cell r="AQ873"/>
          <cell r="AR873"/>
          <cell r="AS873"/>
          <cell r="AT873"/>
          <cell r="AU873"/>
          <cell r="AV873"/>
          <cell r="AW873"/>
          <cell r="AX873"/>
          <cell r="AY873"/>
          <cell r="AZ873"/>
          <cell r="BA873"/>
          <cell r="BB873"/>
          <cell r="BC873"/>
          <cell r="BD873"/>
          <cell r="BE873"/>
          <cell r="BF873"/>
          <cell r="BG873"/>
          <cell r="BH873">
            <v>883263010265</v>
          </cell>
          <cell r="BI873" t="str">
            <v>นายบุญยืน   วงศ์วัฒนดารา</v>
          </cell>
          <cell r="BJ873"/>
          <cell r="BK873"/>
          <cell r="BL873"/>
          <cell r="BM873"/>
          <cell r="BN873"/>
          <cell r="BO873"/>
          <cell r="BP873"/>
          <cell r="BQ873"/>
          <cell r="BR873"/>
          <cell r="BS873"/>
          <cell r="BT873"/>
          <cell r="BU873"/>
          <cell r="BV873"/>
          <cell r="BW873"/>
          <cell r="BX873"/>
          <cell r="BY873"/>
          <cell r="BZ873"/>
          <cell r="CA873"/>
          <cell r="CB873"/>
          <cell r="CC873"/>
          <cell r="CD873"/>
          <cell r="CE873"/>
          <cell r="CF873"/>
          <cell r="CG873"/>
          <cell r="CH873"/>
          <cell r="CI873"/>
          <cell r="CJ873"/>
          <cell r="CK873"/>
          <cell r="CL873"/>
          <cell r="CM873"/>
          <cell r="CN873"/>
          <cell r="CO873"/>
          <cell r="CP873"/>
          <cell r="CQ873"/>
          <cell r="CR873"/>
          <cell r="CS873"/>
          <cell r="CT873"/>
          <cell r="CU873"/>
          <cell r="CV873"/>
          <cell r="CW873"/>
          <cell r="CX873"/>
          <cell r="CY873"/>
          <cell r="CZ873"/>
        </row>
        <row r="874">
          <cell r="B874">
            <v>869</v>
          </cell>
          <cell r="C874">
            <v>30</v>
          </cell>
          <cell r="D874">
            <v>12</v>
          </cell>
          <cell r="E874">
            <v>2563</v>
          </cell>
          <cell r="F874">
            <v>800049790291</v>
          </cell>
          <cell r="G874" t="str">
            <v>นาย</v>
          </cell>
          <cell r="H874" t="str">
            <v>สิทธิพล</v>
          </cell>
          <cell r="I874" t="str">
            <v>เกตุแก้ว</v>
          </cell>
          <cell r="J874">
            <v>3640900434791</v>
          </cell>
          <cell r="K874" t="str">
            <v>ดอยเต่า</v>
          </cell>
          <cell r="L874" t="str">
            <v>เชียงใหม่ 2</v>
          </cell>
          <cell r="M874">
            <v>8</v>
          </cell>
          <cell r="N874" t="str">
            <v>สินเชื่อพัฒนาองค์กรชุมชน(รายบุคคล)</v>
          </cell>
          <cell r="O874" t="str">
            <v>1.บุคคลค้ำประกัน</v>
          </cell>
          <cell r="P874">
            <v>182822.21</v>
          </cell>
          <cell r="Q874">
            <v>57015.81</v>
          </cell>
          <cell r="R874" t="str">
            <v>จังหวัดฮอด</v>
          </cell>
          <cell r="S874" t="str">
            <v>ผบE298</v>
          </cell>
          <cell r="T874">
            <v>2563</v>
          </cell>
          <cell r="U874"/>
          <cell r="V874"/>
          <cell r="W874"/>
          <cell r="X874"/>
          <cell r="Y874"/>
          <cell r="Z874"/>
          <cell r="AA874"/>
          <cell r="AB874"/>
          <cell r="AC874"/>
          <cell r="AD874"/>
          <cell r="AE874"/>
          <cell r="AF874"/>
          <cell r="AG874"/>
          <cell r="AH874"/>
          <cell r="AI874"/>
          <cell r="AJ874"/>
          <cell r="AK874"/>
          <cell r="AL874"/>
          <cell r="AM874"/>
          <cell r="AN874"/>
          <cell r="AO874"/>
          <cell r="AP874"/>
          <cell r="AQ874"/>
          <cell r="AR874"/>
          <cell r="AS874"/>
          <cell r="AT874"/>
          <cell r="AU874"/>
          <cell r="AV874"/>
          <cell r="AW874"/>
          <cell r="AX874"/>
          <cell r="AY874"/>
          <cell r="AZ874"/>
          <cell r="BA874"/>
          <cell r="BB874"/>
          <cell r="BC874"/>
          <cell r="BD874"/>
          <cell r="BE874"/>
          <cell r="BF874"/>
          <cell r="BG874"/>
          <cell r="BH874">
            <v>883263011399</v>
          </cell>
          <cell r="BI874" t="str">
            <v>นายสิทธิพล   เกตุแก้ว</v>
          </cell>
          <cell r="BJ874"/>
          <cell r="BK874"/>
          <cell r="BL874"/>
          <cell r="BM874"/>
          <cell r="BN874"/>
          <cell r="BO874"/>
          <cell r="BP874"/>
          <cell r="BQ874"/>
          <cell r="BR874"/>
          <cell r="BS874"/>
          <cell r="BT874"/>
          <cell r="BU874"/>
          <cell r="BV874"/>
          <cell r="BW874"/>
          <cell r="BX874"/>
          <cell r="BY874"/>
          <cell r="BZ874"/>
          <cell r="CA874"/>
          <cell r="CB874"/>
          <cell r="CC874"/>
          <cell r="CD874"/>
          <cell r="CE874"/>
          <cell r="CF874"/>
          <cell r="CG874"/>
          <cell r="CH874"/>
          <cell r="CI874"/>
          <cell r="CJ874"/>
          <cell r="CK874"/>
          <cell r="CL874"/>
          <cell r="CM874"/>
          <cell r="CN874"/>
          <cell r="CO874"/>
          <cell r="CP874"/>
          <cell r="CQ874"/>
          <cell r="CR874"/>
          <cell r="CS874"/>
          <cell r="CT874"/>
          <cell r="CU874"/>
          <cell r="CV874"/>
          <cell r="CW874"/>
          <cell r="CX874"/>
          <cell r="CY874"/>
          <cell r="CZ874"/>
        </row>
        <row r="875">
          <cell r="B875">
            <v>870</v>
          </cell>
          <cell r="C875">
            <v>30</v>
          </cell>
          <cell r="D875">
            <v>12</v>
          </cell>
          <cell r="E875">
            <v>2563</v>
          </cell>
          <cell r="F875">
            <v>800051265042</v>
          </cell>
          <cell r="G875" t="str">
            <v>นาง</v>
          </cell>
          <cell r="H875" t="str">
            <v>ทองใบ</v>
          </cell>
          <cell r="I875" t="str">
            <v>ด้วงยศ</v>
          </cell>
          <cell r="J875">
            <v>3401600081844</v>
          </cell>
          <cell r="K875" t="str">
            <v>ดอยเต่า</v>
          </cell>
          <cell r="L875" t="str">
            <v>เชียงใหม่ 2</v>
          </cell>
          <cell r="M875">
            <v>8</v>
          </cell>
          <cell r="N875" t="str">
            <v>สินเชื่อพัฒนาองค์กรชุมชน(รายบุคคล)</v>
          </cell>
          <cell r="O875" t="str">
            <v>1.บุคคลค้ำประกัน</v>
          </cell>
          <cell r="P875">
            <v>192334.98</v>
          </cell>
          <cell r="Q875">
            <v>59993.31</v>
          </cell>
          <cell r="R875" t="str">
            <v>จังหวัดฮอด</v>
          </cell>
          <cell r="S875" t="str">
            <v>ผบE299</v>
          </cell>
          <cell r="T875">
            <v>2563</v>
          </cell>
          <cell r="U875" t="str">
            <v>ผบE299</v>
          </cell>
          <cell r="V875" t="str">
            <v>2563</v>
          </cell>
          <cell r="W875"/>
          <cell r="X875"/>
          <cell r="Y875"/>
          <cell r="Z875"/>
          <cell r="AA875"/>
          <cell r="AB875"/>
          <cell r="AC875"/>
          <cell r="AD875"/>
          <cell r="AE875"/>
          <cell r="AF875"/>
          <cell r="AG875"/>
          <cell r="AH875"/>
          <cell r="AI875"/>
          <cell r="AJ875"/>
          <cell r="AK875"/>
          <cell r="AL875"/>
          <cell r="AM875"/>
          <cell r="AN875"/>
          <cell r="AO875"/>
          <cell r="AP875"/>
          <cell r="AQ875"/>
          <cell r="AR875"/>
          <cell r="AS875"/>
          <cell r="AT875"/>
          <cell r="AU875"/>
          <cell r="AV875"/>
          <cell r="AW875"/>
          <cell r="AX875"/>
          <cell r="AY875"/>
          <cell r="AZ875"/>
          <cell r="BA875"/>
          <cell r="BB875"/>
          <cell r="BC875"/>
          <cell r="BD875"/>
          <cell r="BE875"/>
          <cell r="BF875"/>
          <cell r="BG875"/>
          <cell r="BH875">
            <v>883263011401</v>
          </cell>
          <cell r="BI875" t="str">
            <v>นางทองใบ   ด้วงยศ</v>
          </cell>
          <cell r="BJ875"/>
          <cell r="BK875"/>
          <cell r="BL875"/>
          <cell r="BM875"/>
          <cell r="BN875"/>
          <cell r="BO875"/>
          <cell r="BP875"/>
          <cell r="BQ875"/>
          <cell r="BR875"/>
          <cell r="BS875"/>
          <cell r="BT875"/>
          <cell r="BU875"/>
          <cell r="BV875"/>
          <cell r="BW875"/>
          <cell r="BX875"/>
          <cell r="BY875"/>
          <cell r="BZ875"/>
          <cell r="CA875"/>
          <cell r="CB875"/>
          <cell r="CC875"/>
          <cell r="CD875"/>
          <cell r="CE875"/>
          <cell r="CF875"/>
          <cell r="CG875"/>
          <cell r="CH875"/>
          <cell r="CI875"/>
          <cell r="CJ875"/>
          <cell r="CK875"/>
          <cell r="CL875"/>
          <cell r="CM875"/>
          <cell r="CN875"/>
          <cell r="CO875"/>
          <cell r="CP875"/>
          <cell r="CQ875"/>
          <cell r="CR875"/>
          <cell r="CS875"/>
          <cell r="CT875"/>
          <cell r="CU875"/>
          <cell r="CV875"/>
          <cell r="CW875"/>
          <cell r="CX875"/>
          <cell r="CY875"/>
          <cell r="CZ875"/>
        </row>
        <row r="876">
          <cell r="B876">
            <v>871</v>
          </cell>
          <cell r="C876">
            <v>30</v>
          </cell>
          <cell r="D876">
            <v>12</v>
          </cell>
          <cell r="E876">
            <v>2563</v>
          </cell>
          <cell r="F876">
            <v>800074838312</v>
          </cell>
          <cell r="G876" t="str">
            <v>นาย</v>
          </cell>
          <cell r="H876" t="str">
            <v>วัชรินทร์</v>
          </cell>
          <cell r="I876" t="str">
            <v>ธิทา</v>
          </cell>
          <cell r="J876">
            <v>1501700076713</v>
          </cell>
          <cell r="K876" t="str">
            <v>ดอยเต่า</v>
          </cell>
          <cell r="L876" t="str">
            <v>เชียงใหม่ 2</v>
          </cell>
          <cell r="M876">
            <v>8</v>
          </cell>
          <cell r="N876" t="str">
            <v>สินเชื่อพัฒนาองค์กรชุมชน(รายบุคคล)</v>
          </cell>
          <cell r="O876" t="str">
            <v>1.บุคคลค้ำประกัน</v>
          </cell>
          <cell r="P876">
            <v>99738.36</v>
          </cell>
          <cell r="Q876">
            <v>26868.92</v>
          </cell>
          <cell r="R876" t="str">
            <v>จังหวัดฮอด</v>
          </cell>
          <cell r="S876" t="str">
            <v>ผบE295</v>
          </cell>
          <cell r="T876">
            <v>2563</v>
          </cell>
          <cell r="U876"/>
          <cell r="V876"/>
          <cell r="W876"/>
          <cell r="X876"/>
          <cell r="Y876"/>
          <cell r="Z876"/>
          <cell r="AA876"/>
          <cell r="AB876"/>
          <cell r="AC876"/>
          <cell r="AD876"/>
          <cell r="AE876"/>
          <cell r="AF876"/>
          <cell r="AG876"/>
          <cell r="AH876"/>
          <cell r="AI876"/>
          <cell r="AJ876"/>
          <cell r="AK876"/>
          <cell r="AL876"/>
          <cell r="AM876"/>
          <cell r="AN876"/>
          <cell r="AO876"/>
          <cell r="AP876"/>
          <cell r="AQ876"/>
          <cell r="AR876"/>
          <cell r="AS876"/>
          <cell r="AT876"/>
          <cell r="AU876"/>
          <cell r="AV876"/>
          <cell r="AW876"/>
          <cell r="AX876"/>
          <cell r="AY876"/>
          <cell r="AZ876"/>
          <cell r="BA876"/>
          <cell r="BB876"/>
          <cell r="BC876"/>
          <cell r="BD876"/>
          <cell r="BE876"/>
          <cell r="BF876"/>
          <cell r="BG876"/>
          <cell r="BH876">
            <v>883263011410</v>
          </cell>
          <cell r="BI876" t="str">
            <v>นายวัชรินทร์   ธิทา</v>
          </cell>
          <cell r="BJ876"/>
          <cell r="BK876"/>
          <cell r="BL876"/>
          <cell r="BM876"/>
          <cell r="BN876"/>
          <cell r="BO876"/>
          <cell r="BP876"/>
          <cell r="BQ876"/>
          <cell r="BR876"/>
          <cell r="BS876"/>
          <cell r="BT876"/>
          <cell r="BU876"/>
          <cell r="BV876"/>
          <cell r="BW876"/>
          <cell r="BX876"/>
          <cell r="BY876"/>
          <cell r="BZ876"/>
          <cell r="CA876"/>
          <cell r="CB876"/>
          <cell r="CC876"/>
          <cell r="CD876"/>
          <cell r="CE876"/>
          <cell r="CF876"/>
          <cell r="CG876"/>
          <cell r="CH876"/>
          <cell r="CI876"/>
          <cell r="CJ876"/>
          <cell r="CK876"/>
          <cell r="CL876"/>
          <cell r="CM876"/>
          <cell r="CN876"/>
          <cell r="CO876"/>
          <cell r="CP876"/>
          <cell r="CQ876"/>
          <cell r="CR876"/>
          <cell r="CS876"/>
          <cell r="CT876"/>
          <cell r="CU876"/>
          <cell r="CV876"/>
          <cell r="CW876"/>
          <cell r="CX876"/>
          <cell r="CY876"/>
          <cell r="CZ876"/>
        </row>
        <row r="877">
          <cell r="B877">
            <v>872</v>
          </cell>
          <cell r="C877">
            <v>30</v>
          </cell>
          <cell r="D877">
            <v>12</v>
          </cell>
          <cell r="E877">
            <v>2563</v>
          </cell>
          <cell r="F877">
            <v>800077115940</v>
          </cell>
          <cell r="G877" t="str">
            <v>นางสาว</v>
          </cell>
          <cell r="H877" t="str">
            <v>อิตา</v>
          </cell>
          <cell r="I877" t="str">
            <v>กลิ่นขจรไกล</v>
          </cell>
          <cell r="J877">
            <v>2501800035081</v>
          </cell>
          <cell r="K877" t="str">
            <v>อมก๋อย</v>
          </cell>
          <cell r="L877" t="str">
            <v>เชียงใหม่ 2</v>
          </cell>
          <cell r="M877">
            <v>8</v>
          </cell>
          <cell r="N877" t="str">
            <v>สินเชื่อธนาคารประชาชน</v>
          </cell>
          <cell r="O877" t="str">
            <v>1.บุคคลค้ำประกัน</v>
          </cell>
          <cell r="P877">
            <v>146018.54999999999</v>
          </cell>
          <cell r="Q877">
            <v>11759.79</v>
          </cell>
          <cell r="R877" t="str">
            <v>จังหวัดฮอด</v>
          </cell>
          <cell r="S877" t="str">
            <v>ผบE296</v>
          </cell>
          <cell r="T877">
            <v>2563</v>
          </cell>
          <cell r="U877"/>
          <cell r="V877"/>
          <cell r="W877"/>
          <cell r="X877"/>
          <cell r="Y877"/>
          <cell r="Z877"/>
          <cell r="AA877"/>
          <cell r="AB877"/>
          <cell r="AC877"/>
          <cell r="AD877"/>
          <cell r="AE877"/>
          <cell r="AF877"/>
          <cell r="AG877"/>
          <cell r="AH877"/>
          <cell r="AI877"/>
          <cell r="AJ877"/>
          <cell r="AK877"/>
          <cell r="AL877"/>
          <cell r="AM877"/>
          <cell r="AN877"/>
          <cell r="AO877"/>
          <cell r="AP877"/>
          <cell r="AQ877"/>
          <cell r="AR877"/>
          <cell r="AS877"/>
          <cell r="AT877"/>
          <cell r="AU877"/>
          <cell r="AV877"/>
          <cell r="AW877"/>
          <cell r="AX877"/>
          <cell r="AY877"/>
          <cell r="AZ877"/>
          <cell r="BA877"/>
          <cell r="BB877"/>
          <cell r="BC877"/>
          <cell r="BD877"/>
          <cell r="BE877"/>
          <cell r="BF877"/>
          <cell r="BG877"/>
          <cell r="BH877">
            <v>883263011273</v>
          </cell>
          <cell r="BI877" t="str">
            <v>นางสาวอิตา   กลิ่นขจรไกล</v>
          </cell>
          <cell r="BJ877"/>
          <cell r="BK877"/>
          <cell r="BL877"/>
          <cell r="BM877"/>
          <cell r="BN877"/>
          <cell r="BO877"/>
          <cell r="BP877"/>
          <cell r="BQ877"/>
          <cell r="BR877"/>
          <cell r="BS877"/>
          <cell r="BT877"/>
          <cell r="BU877"/>
          <cell r="BV877"/>
          <cell r="BW877"/>
          <cell r="BX877"/>
          <cell r="BY877"/>
          <cell r="BZ877"/>
          <cell r="CA877"/>
          <cell r="CB877"/>
          <cell r="CC877"/>
          <cell r="CD877"/>
          <cell r="CE877"/>
          <cell r="CF877"/>
          <cell r="CG877"/>
          <cell r="CH877"/>
          <cell r="CI877"/>
          <cell r="CJ877"/>
          <cell r="CK877"/>
          <cell r="CL877"/>
          <cell r="CM877"/>
          <cell r="CN877"/>
          <cell r="CO877"/>
          <cell r="CP877"/>
          <cell r="CQ877"/>
          <cell r="CR877"/>
          <cell r="CS877"/>
          <cell r="CT877"/>
          <cell r="CU877"/>
          <cell r="CV877"/>
          <cell r="CW877"/>
          <cell r="CX877"/>
          <cell r="CY877"/>
          <cell r="CZ877"/>
        </row>
        <row r="878">
          <cell r="B878">
            <v>873</v>
          </cell>
          <cell r="C878">
            <v>30</v>
          </cell>
          <cell r="D878">
            <v>12</v>
          </cell>
          <cell r="E878">
            <v>2563</v>
          </cell>
          <cell r="F878">
            <v>800069603176</v>
          </cell>
          <cell r="G878" t="str">
            <v>นาย</v>
          </cell>
          <cell r="H878" t="str">
            <v>ณัฐพงษ์</v>
          </cell>
          <cell r="I878" t="str">
            <v>อ้ายคำ</v>
          </cell>
          <cell r="J878">
            <v>3501800102411</v>
          </cell>
          <cell r="K878" t="str">
            <v>อมก๋อย</v>
          </cell>
          <cell r="L878" t="str">
            <v>เชียงใหม่ 2</v>
          </cell>
          <cell r="M878">
            <v>8</v>
          </cell>
          <cell r="N878" t="str">
            <v>สินเชื่อธนาคารประชาชน</v>
          </cell>
          <cell r="O878" t="str">
            <v>1.บุคคลค้ำประกัน</v>
          </cell>
          <cell r="P878">
            <v>96646</v>
          </cell>
          <cell r="Q878">
            <v>17340.79</v>
          </cell>
          <cell r="R878" t="str">
            <v>จังหวัดฮอด</v>
          </cell>
          <cell r="S878" t="str">
            <v>ผบE292</v>
          </cell>
          <cell r="T878">
            <v>2563</v>
          </cell>
          <cell r="U878"/>
          <cell r="V878"/>
          <cell r="W878"/>
          <cell r="X878"/>
          <cell r="Y878"/>
          <cell r="Z878"/>
          <cell r="AA878"/>
          <cell r="AB878"/>
          <cell r="AC878"/>
          <cell r="AD878"/>
          <cell r="AE878"/>
          <cell r="AF878"/>
          <cell r="AG878"/>
          <cell r="AH878"/>
          <cell r="AI878"/>
          <cell r="AJ878"/>
          <cell r="AK878"/>
          <cell r="AL878"/>
          <cell r="AM878"/>
          <cell r="AN878"/>
          <cell r="AO878"/>
          <cell r="AP878"/>
          <cell r="AQ878"/>
          <cell r="AR878"/>
          <cell r="AS878"/>
          <cell r="AT878"/>
          <cell r="AU878"/>
          <cell r="AV878"/>
          <cell r="AW878"/>
          <cell r="AX878"/>
          <cell r="AY878"/>
          <cell r="AZ878"/>
          <cell r="BA878"/>
          <cell r="BB878"/>
          <cell r="BC878"/>
          <cell r="BD878"/>
          <cell r="BE878"/>
          <cell r="BF878"/>
          <cell r="BG878"/>
          <cell r="BH878">
            <v>883263011279</v>
          </cell>
          <cell r="BI878" t="str">
            <v>นายณัฐพงษ์   อ้ายคำ</v>
          </cell>
          <cell r="BJ878"/>
          <cell r="BK878"/>
          <cell r="BL878"/>
          <cell r="BM878"/>
          <cell r="BN878"/>
          <cell r="BO878"/>
          <cell r="BP878"/>
          <cell r="BQ878"/>
          <cell r="BR878"/>
          <cell r="BS878"/>
          <cell r="BT878"/>
          <cell r="BU878"/>
          <cell r="BV878"/>
          <cell r="BW878"/>
          <cell r="BX878"/>
          <cell r="BY878"/>
          <cell r="BZ878"/>
          <cell r="CA878"/>
          <cell r="CB878"/>
          <cell r="CC878"/>
          <cell r="CD878"/>
          <cell r="CE878"/>
          <cell r="CF878"/>
          <cell r="CG878"/>
          <cell r="CH878"/>
          <cell r="CI878"/>
          <cell r="CJ878"/>
          <cell r="CK878"/>
          <cell r="CL878"/>
          <cell r="CM878"/>
          <cell r="CN878"/>
          <cell r="CO878"/>
          <cell r="CP878"/>
          <cell r="CQ878"/>
          <cell r="CR878"/>
          <cell r="CS878"/>
          <cell r="CT878"/>
          <cell r="CU878"/>
          <cell r="CV878"/>
          <cell r="CW878"/>
          <cell r="CX878"/>
          <cell r="CY878"/>
          <cell r="CZ878"/>
        </row>
        <row r="879">
          <cell r="B879">
            <v>874</v>
          </cell>
          <cell r="C879">
            <v>30</v>
          </cell>
          <cell r="D879">
            <v>12</v>
          </cell>
          <cell r="E879">
            <v>2563</v>
          </cell>
          <cell r="F879">
            <v>800083522246</v>
          </cell>
          <cell r="G879" t="str">
            <v>นาย</v>
          </cell>
          <cell r="H879" t="str">
            <v>อนุพงษ์</v>
          </cell>
          <cell r="I879" t="str">
            <v>พันทอง</v>
          </cell>
          <cell r="J879">
            <v>3501500260436</v>
          </cell>
          <cell r="K879" t="str">
            <v>ฮอด</v>
          </cell>
          <cell r="L879" t="str">
            <v>เชียงใหม่ 3</v>
          </cell>
          <cell r="M879">
            <v>8</v>
          </cell>
          <cell r="N879" t="str">
            <v>สินเชื่อธนาคารประชาชน</v>
          </cell>
          <cell r="O879" t="str">
            <v>1.บุคคลค้ำประกัน</v>
          </cell>
          <cell r="P879">
            <v>166656</v>
          </cell>
          <cell r="Q879">
            <v>38153.949999999997</v>
          </cell>
          <cell r="R879" t="str">
            <v>จังหวัดฮอด</v>
          </cell>
          <cell r="S879" t="str">
            <v>ผบ.E348</v>
          </cell>
          <cell r="T879" t="str">
            <v>2564</v>
          </cell>
          <cell r="U879" t="str">
            <v>ผบ.E368</v>
          </cell>
          <cell r="V879" t="str">
            <v>2564</v>
          </cell>
          <cell r="W879"/>
          <cell r="X879"/>
          <cell r="Y879"/>
          <cell r="Z879">
            <v>17</v>
          </cell>
          <cell r="AA879">
            <v>8</v>
          </cell>
          <cell r="AB879">
            <v>2564</v>
          </cell>
          <cell r="AC879"/>
          <cell r="AD879"/>
          <cell r="AE879"/>
          <cell r="AF879"/>
          <cell r="AG879"/>
          <cell r="AH879"/>
          <cell r="AI879"/>
          <cell r="AJ879"/>
          <cell r="AK879"/>
          <cell r="AL879"/>
          <cell r="AM879"/>
          <cell r="AN879"/>
          <cell r="AO879"/>
          <cell r="AP879"/>
          <cell r="AQ879"/>
          <cell r="AR879"/>
          <cell r="AS879"/>
          <cell r="AT879"/>
          <cell r="AU879"/>
          <cell r="AV879"/>
          <cell r="AW879"/>
          <cell r="AX879"/>
          <cell r="AY879"/>
          <cell r="AZ879"/>
          <cell r="BA879"/>
          <cell r="BB879"/>
          <cell r="BC879" t="str">
            <v>เกศินี</v>
          </cell>
          <cell r="BD879"/>
          <cell r="BE879"/>
          <cell r="BF879"/>
          <cell r="BG879"/>
          <cell r="BH879">
            <v>0</v>
          </cell>
          <cell r="BI879" t="str">
            <v>นายอนุพงษ์   พันทอง</v>
          </cell>
          <cell r="BJ879"/>
          <cell r="BK879"/>
          <cell r="BL879"/>
          <cell r="BM879"/>
          <cell r="BN879" t="str">
            <v>1.นายอนุพงษ์  พันทอง
2.นายอานนท์  แสนเสนา
3.นางสาวรัตนา  ยานะโส
4.นางสาวปภาดา  ถาวัง
5.นายสมเกียรติ  อินต๊ะ</v>
          </cell>
          <cell r="BO879" t="str">
            <v>จำเลยที่ 1
จำเลยที่ 2
คู่สมรสจำเลยที่ 2
จำเลยที่ 3
คู่สมรสจำเลยที่ 3</v>
          </cell>
          <cell r="BP879" t="str">
            <v>3501500260436
1500200003741
3500200088742
1501600063121
1501600051484</v>
          </cell>
          <cell r="BQ879"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879" t="str">
            <v>พบ</v>
          </cell>
          <cell r="BS879"/>
          <cell r="BT879">
            <v>5</v>
          </cell>
          <cell r="BU879"/>
          <cell r="BV879"/>
          <cell r="BW879"/>
          <cell r="BX879"/>
          <cell r="BY879"/>
          <cell r="BZ879"/>
          <cell r="CA879"/>
          <cell r="CB879"/>
          <cell r="CC879"/>
          <cell r="CD879"/>
          <cell r="CE879"/>
          <cell r="CF879"/>
          <cell r="CG879"/>
          <cell r="CH879"/>
          <cell r="CI879"/>
          <cell r="CJ879"/>
          <cell r="CK879"/>
          <cell r="CL879"/>
          <cell r="CM879"/>
          <cell r="CN879"/>
          <cell r="CO879"/>
          <cell r="CP879"/>
          <cell r="CQ879"/>
          <cell r="CR879"/>
          <cell r="CS879"/>
          <cell r="CT879"/>
          <cell r="CU879"/>
          <cell r="CV879"/>
          <cell r="CW879"/>
          <cell r="CX879"/>
          <cell r="CY879"/>
          <cell r="CZ879"/>
        </row>
        <row r="880">
          <cell r="B880">
            <v>875</v>
          </cell>
          <cell r="C880">
            <v>30</v>
          </cell>
          <cell r="D880">
            <v>12</v>
          </cell>
          <cell r="E880">
            <v>2563</v>
          </cell>
          <cell r="F880">
            <v>800080213732</v>
          </cell>
          <cell r="G880" t="str">
            <v>นาง</v>
          </cell>
          <cell r="H880" t="str">
            <v>สุทธินีย์</v>
          </cell>
          <cell r="I880" t="str">
            <v>บัวเย็น</v>
          </cell>
          <cell r="J880">
            <v>3500500218995</v>
          </cell>
          <cell r="K880" t="str">
            <v>นิมมานเหมินทร์</v>
          </cell>
          <cell r="L880" t="str">
            <v>เชียงใหม่ 1</v>
          </cell>
          <cell r="M880">
            <v>8</v>
          </cell>
          <cell r="N880" t="str">
            <v>สินเชื่อคืนความสุข</v>
          </cell>
          <cell r="O880" t="str">
            <v>4.ไม่มีหลักประกัน</v>
          </cell>
          <cell r="P880">
            <v>65893.929999999993</v>
          </cell>
          <cell r="Q880">
            <v>30726.03</v>
          </cell>
          <cell r="R880" t="str">
            <v>แขวงเชียงใหม่</v>
          </cell>
          <cell r="S880" t="str">
            <v>ผบE2923</v>
          </cell>
          <cell r="T880">
            <v>2563</v>
          </cell>
          <cell r="U880" t="str">
            <v>ผบE2562</v>
          </cell>
          <cell r="V880">
            <v>2563</v>
          </cell>
          <cell r="W880"/>
          <cell r="X880"/>
          <cell r="Y880"/>
          <cell r="Z880"/>
          <cell r="AA880"/>
          <cell r="AB880"/>
          <cell r="AC880"/>
          <cell r="AD880"/>
          <cell r="AE880"/>
          <cell r="AF880"/>
          <cell r="AG880"/>
          <cell r="AH880"/>
          <cell r="AI880"/>
          <cell r="AJ880"/>
          <cell r="AK880"/>
          <cell r="AL880"/>
          <cell r="AM880"/>
          <cell r="AN880"/>
          <cell r="AO880"/>
          <cell r="AP880"/>
          <cell r="AQ880"/>
          <cell r="AR880"/>
          <cell r="AS880"/>
          <cell r="AT880"/>
          <cell r="AU880"/>
          <cell r="AV880"/>
          <cell r="AW880"/>
          <cell r="AX880"/>
          <cell r="AY880"/>
          <cell r="AZ880"/>
          <cell r="BA880"/>
          <cell r="BB880"/>
          <cell r="BC880"/>
          <cell r="BD880"/>
          <cell r="BE880"/>
          <cell r="BF880"/>
          <cell r="BG880"/>
          <cell r="BH880">
            <v>883163010732</v>
          </cell>
          <cell r="BI880" t="str">
            <v>นางสุทธินีย์   บัวเย็น</v>
          </cell>
          <cell r="BJ880"/>
          <cell r="BK880"/>
          <cell r="BL880"/>
          <cell r="BM880"/>
          <cell r="BN880" t="str">
            <v>1.นางนำ  ตาใจ
2.นางสาวกัญญ์ญาภัค  แสงศรี
3.นางสาวรชตวรรณ  ภู่มะลิพันธุ์
4.นายกฤตยปกร  มูลสาร</v>
          </cell>
          <cell r="BO880" t="str">
            <v>จำเลยที่ 1
จำเลยที่ 2
จำเลยที่ 3
คู่สมรสจำเลยที่ 3</v>
          </cell>
          <cell r="BP880" t="str">
            <v>3 5005 00218 96 0
3 5099 00016 65 3
3 1014 02016 87 9
3 5199 00007 48 4</v>
          </cell>
          <cell r="BQ880"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cell r="BR880"/>
          <cell r="BS880"/>
          <cell r="BT880"/>
          <cell r="BU880"/>
          <cell r="BV880"/>
          <cell r="BW880"/>
          <cell r="BX880"/>
          <cell r="BY880"/>
          <cell r="BZ880"/>
          <cell r="CA880"/>
          <cell r="CB880"/>
          <cell r="CC880"/>
          <cell r="CD880"/>
          <cell r="CE880"/>
          <cell r="CF880"/>
          <cell r="CG880"/>
          <cell r="CH880"/>
          <cell r="CI880"/>
          <cell r="CJ880"/>
          <cell r="CK880"/>
          <cell r="CL880"/>
          <cell r="CM880"/>
          <cell r="CN880"/>
          <cell r="CO880"/>
          <cell r="CP880"/>
          <cell r="CQ880"/>
          <cell r="CR880"/>
          <cell r="CS880"/>
          <cell r="CT880"/>
          <cell r="CU880"/>
          <cell r="CV880"/>
          <cell r="CW880"/>
          <cell r="CX880"/>
          <cell r="CY880"/>
          <cell r="CZ880"/>
        </row>
        <row r="881">
          <cell r="B881">
            <v>876</v>
          </cell>
          <cell r="C881">
            <v>30</v>
          </cell>
          <cell r="D881">
            <v>12</v>
          </cell>
          <cell r="E881">
            <v>2563</v>
          </cell>
          <cell r="F881">
            <v>800011908905</v>
          </cell>
          <cell r="G881" t="str">
            <v>นางสาว</v>
          </cell>
          <cell r="H881" t="str">
            <v>รจนา</v>
          </cell>
          <cell r="I881" t="str">
            <v>รจินา</v>
          </cell>
          <cell r="J881"/>
          <cell r="K881" t="str">
            <v>ประตูช้างเผือก</v>
          </cell>
          <cell r="L881" t="str">
            <v>เชียงใหม่ 1</v>
          </cell>
          <cell r="M881">
            <v>8</v>
          </cell>
          <cell r="N881"/>
          <cell r="O881"/>
          <cell r="P881"/>
          <cell r="Q881"/>
          <cell r="R881" t="str">
            <v>จังหวัดเทิง</v>
          </cell>
          <cell r="S881" t="str">
            <v>ผบ.123</v>
          </cell>
          <cell r="T881">
            <v>2561</v>
          </cell>
          <cell r="U881" t="str">
            <v>ผบ.744</v>
          </cell>
          <cell r="V881">
            <v>2561</v>
          </cell>
          <cell r="W881"/>
          <cell r="X881"/>
          <cell r="Y881"/>
          <cell r="Z881"/>
          <cell r="AA881"/>
          <cell r="AB881"/>
          <cell r="AC881"/>
          <cell r="AD881"/>
          <cell r="AE881"/>
          <cell r="AF881"/>
          <cell r="AG881"/>
          <cell r="AH881"/>
          <cell r="AI881"/>
          <cell r="AJ881"/>
          <cell r="AK881"/>
          <cell r="AL881"/>
          <cell r="AM881"/>
          <cell r="AN881"/>
          <cell r="AO881"/>
          <cell r="AP881"/>
          <cell r="AQ881"/>
          <cell r="AR881"/>
          <cell r="AS881"/>
          <cell r="AT881"/>
          <cell r="AU881"/>
          <cell r="AV881"/>
          <cell r="AW881"/>
          <cell r="AX881"/>
          <cell r="AY881"/>
          <cell r="AZ881"/>
          <cell r="BA881"/>
          <cell r="BB881"/>
          <cell r="BC881"/>
          <cell r="BD881"/>
          <cell r="BE881"/>
          <cell r="BF881"/>
          <cell r="BG881"/>
          <cell r="BH881">
            <v>0</v>
          </cell>
          <cell r="BI881" t="str">
            <v>นางสาวรจนา   รจินา</v>
          </cell>
          <cell r="BJ881"/>
          <cell r="BK881"/>
          <cell r="BL881"/>
          <cell r="BM881"/>
          <cell r="BN881" t="str">
            <v>1.นางสาวรจนา ริจนา
2.นายกฤษฏา  ทาเหล็ก</v>
          </cell>
          <cell r="BO881" t="str">
            <v>จำเลยที่ 1
คู่สมรสจำเลยที่ 1</v>
          </cell>
          <cell r="BP881" t="str">
            <v>1 5703 00072 76 1
1 5703 00064 18 1</v>
          </cell>
          <cell r="BQ881"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cell r="BR881"/>
          <cell r="BS881"/>
          <cell r="BT881"/>
          <cell r="BU881"/>
          <cell r="BV881"/>
          <cell r="BW881"/>
          <cell r="BX881"/>
          <cell r="BY881"/>
          <cell r="BZ881"/>
          <cell r="CA881"/>
          <cell r="CB881"/>
          <cell r="CC881"/>
          <cell r="CD881"/>
          <cell r="CE881"/>
          <cell r="CF881"/>
          <cell r="CG881"/>
          <cell r="CH881"/>
          <cell r="CI881"/>
          <cell r="CJ881"/>
          <cell r="CK881"/>
          <cell r="CL881"/>
          <cell r="CM881"/>
          <cell r="CN881"/>
          <cell r="CO881"/>
          <cell r="CP881"/>
          <cell r="CQ881"/>
          <cell r="CR881"/>
          <cell r="CS881"/>
          <cell r="CT881"/>
          <cell r="CU881"/>
          <cell r="CV881"/>
          <cell r="CW881"/>
          <cell r="CX881"/>
          <cell r="CY881"/>
          <cell r="CZ881"/>
        </row>
        <row r="882">
          <cell r="B882">
            <v>877</v>
          </cell>
          <cell r="C882">
            <v>30</v>
          </cell>
          <cell r="D882">
            <v>12</v>
          </cell>
          <cell r="E882">
            <v>2563</v>
          </cell>
          <cell r="F882">
            <v>800058520969</v>
          </cell>
          <cell r="G882" t="str">
            <v>นาย</v>
          </cell>
          <cell r="H882" t="str">
            <v>เดชดวง</v>
          </cell>
          <cell r="I882" t="str">
            <v>อิ่นคำ</v>
          </cell>
          <cell r="J882">
            <v>1560300102104</v>
          </cell>
          <cell r="K882" t="str">
            <v>ประตูช้างเผือก</v>
          </cell>
          <cell r="L882" t="str">
            <v>เชียงใหม่ 1</v>
          </cell>
          <cell r="M882">
            <v>8</v>
          </cell>
          <cell r="N882" t="str">
            <v>สินเชื่อธนาคารประชาชน</v>
          </cell>
          <cell r="O882" t="str">
            <v>1.บุคคลค้ำประกัน</v>
          </cell>
          <cell r="P882">
            <v>40277</v>
          </cell>
          <cell r="Q882">
            <v>20568.3</v>
          </cell>
          <cell r="R882" t="str">
            <v>จังหวัดเชียงคำ</v>
          </cell>
          <cell r="S882" t="str">
            <v>ผบ.E56</v>
          </cell>
          <cell r="T882">
            <v>2563</v>
          </cell>
          <cell r="U882" t="str">
            <v>ผบE65</v>
          </cell>
          <cell r="V882">
            <v>2563</v>
          </cell>
          <cell r="W882"/>
          <cell r="X882"/>
          <cell r="Y882"/>
          <cell r="Z882"/>
          <cell r="AA882"/>
          <cell r="AB882"/>
          <cell r="AC882"/>
          <cell r="AD882"/>
          <cell r="AE882"/>
          <cell r="AF882"/>
          <cell r="AG882"/>
          <cell r="AH882"/>
          <cell r="AI882"/>
          <cell r="AJ882"/>
          <cell r="AK882"/>
          <cell r="AL882"/>
          <cell r="AM882"/>
          <cell r="AN882"/>
          <cell r="AO882"/>
          <cell r="AP882"/>
          <cell r="AQ882"/>
          <cell r="AR882"/>
          <cell r="AS882"/>
          <cell r="AT882"/>
          <cell r="AU882"/>
          <cell r="AV882"/>
          <cell r="AW882"/>
          <cell r="AX882"/>
          <cell r="AY882"/>
          <cell r="AZ882"/>
          <cell r="BA882"/>
          <cell r="BB882"/>
          <cell r="BC882" t="str">
            <v>อคธรรม</v>
          </cell>
          <cell r="BD882"/>
          <cell r="BE882"/>
          <cell r="BF882"/>
          <cell r="BG882"/>
          <cell r="BH882">
            <v>823560010182</v>
          </cell>
          <cell r="BI882" t="str">
            <v>นายเดชดวง   อิ่นคำ</v>
          </cell>
          <cell r="BJ882"/>
          <cell r="BK882"/>
          <cell r="BL882"/>
          <cell r="BM882"/>
          <cell r="BN882" t="str">
            <v>1.นายเดชดวง  อิ่นคำ
2.นายธีรวัฒน์  ต่อสวย
3.นายนพดล  บุญกรับพวง
4.นางสาววาสนา  บุญกรับพวง</v>
          </cell>
          <cell r="BO882" t="str">
            <v xml:space="preserve">จำเลยที่ 1
จำเลยที่ 2
จำเลยที่ 3
คู่สมรสจำเลยที่ 3
</v>
          </cell>
          <cell r="BP882" t="str">
            <v xml:space="preserve">1-5603-00102-10-4
1-5601-00181-42-6
1-5399-00167-03-5
1-5099-01485-68-5
</v>
          </cell>
          <cell r="BQ882"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882" t="str">
            <v>พบ</v>
          </cell>
          <cell r="BS882"/>
          <cell r="BT882">
            <v>4</v>
          </cell>
          <cell r="BU882">
            <v>4</v>
          </cell>
          <cell r="BV882"/>
          <cell r="BW882"/>
          <cell r="BX882"/>
          <cell r="BY882"/>
          <cell r="BZ882"/>
          <cell r="CA882"/>
          <cell r="CB882"/>
          <cell r="CC882"/>
          <cell r="CD882"/>
          <cell r="CE882"/>
          <cell r="CF882"/>
          <cell r="CG882"/>
          <cell r="CH882"/>
          <cell r="CI882"/>
          <cell r="CJ882"/>
          <cell r="CK882"/>
          <cell r="CL882"/>
          <cell r="CM882"/>
          <cell r="CN882"/>
          <cell r="CO882"/>
          <cell r="CP882"/>
          <cell r="CQ882"/>
          <cell r="CR882"/>
          <cell r="CS882"/>
          <cell r="CT882"/>
          <cell r="CU882"/>
          <cell r="CV882"/>
          <cell r="CW882"/>
          <cell r="CX882"/>
          <cell r="CY882"/>
          <cell r="CZ882"/>
        </row>
        <row r="883">
          <cell r="B883">
            <v>878</v>
          </cell>
          <cell r="C883">
            <v>30</v>
          </cell>
          <cell r="D883">
            <v>12</v>
          </cell>
          <cell r="E883">
            <v>2563</v>
          </cell>
          <cell r="F883">
            <v>800075739451</v>
          </cell>
          <cell r="G883" t="str">
            <v>นาง</v>
          </cell>
          <cell r="H883" t="str">
            <v>อัจฉรา</v>
          </cell>
          <cell r="I883" t="str">
            <v>บุตรชน</v>
          </cell>
          <cell r="J883">
            <v>3160101424241</v>
          </cell>
          <cell r="K883" t="str">
            <v>หนองหอย</v>
          </cell>
          <cell r="L883" t="str">
            <v>เชียงใหม่ 1</v>
          </cell>
          <cell r="M883">
            <v>8</v>
          </cell>
          <cell r="N883" t="str">
            <v>สินเชื่อธนาคารประชาชน</v>
          </cell>
          <cell r="O883" t="str">
            <v>1.บุคคลค้ำประกัน</v>
          </cell>
          <cell r="P883">
            <v>34774.800000000003</v>
          </cell>
          <cell r="Q883">
            <v>6203.18</v>
          </cell>
          <cell r="R883" t="str">
            <v>แขวงเชียงใหม่</v>
          </cell>
          <cell r="S883" t="str">
            <v>ผบ.E487</v>
          </cell>
          <cell r="T883">
            <v>2563</v>
          </cell>
          <cell r="U883" t="str">
            <v>ผบE620</v>
          </cell>
          <cell r="V883">
            <v>2563</v>
          </cell>
          <cell r="W883"/>
          <cell r="X883"/>
          <cell r="Y883"/>
          <cell r="Z883"/>
          <cell r="AA883"/>
          <cell r="AB883"/>
          <cell r="AC883"/>
          <cell r="AD883"/>
          <cell r="AE883"/>
          <cell r="AF883"/>
          <cell r="AG883"/>
          <cell r="AH883"/>
          <cell r="AI883"/>
          <cell r="AJ883"/>
          <cell r="AK883"/>
          <cell r="AL883"/>
          <cell r="AM883"/>
          <cell r="AN883"/>
          <cell r="AO883"/>
          <cell r="AP883"/>
          <cell r="AQ883"/>
          <cell r="AR883"/>
          <cell r="AS883"/>
          <cell r="AT883"/>
          <cell r="AU883"/>
          <cell r="AV883"/>
          <cell r="AW883"/>
          <cell r="AX883"/>
          <cell r="AY883"/>
          <cell r="AZ883"/>
          <cell r="BA883"/>
          <cell r="BB883"/>
          <cell r="BC883"/>
          <cell r="BD883"/>
          <cell r="BE883"/>
          <cell r="BF883"/>
          <cell r="BG883"/>
          <cell r="BH883">
            <v>883163010389</v>
          </cell>
          <cell r="BI883" t="str">
            <v>นางอัจฉรา   บุตรชน</v>
          </cell>
          <cell r="BJ883"/>
          <cell r="BK883"/>
          <cell r="BL883"/>
          <cell r="BM883"/>
          <cell r="BN883" t="str">
            <v>1.นางอัจฉรา  บุตรชน
2.นายวสันต์  บุตรชน
3.นางสาวนัจกร  ไชยศิริ
4.นางสาวอวยพร ขนาดคุณธรรม</v>
          </cell>
          <cell r="BO883" t="str">
            <v>จำเลยที่ 1
คู่สมรสจำเลยที่ 1
จำเลยที่ 2
จำเลยที่ 3</v>
          </cell>
          <cell r="BP883" t="str">
            <v>3 1601 01424 24 1
1 6206 00012 76 2
1 5099 01275 50 8
1 5102 00005 67 1</v>
          </cell>
          <cell r="BQ883"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883" t="str">
            <v>พบ</v>
          </cell>
          <cell r="BS883"/>
          <cell r="BT883">
            <v>4</v>
          </cell>
          <cell r="BU883">
            <v>4</v>
          </cell>
          <cell r="BV883"/>
          <cell r="BW883"/>
          <cell r="BX883"/>
          <cell r="BY883"/>
          <cell r="BZ883"/>
          <cell r="CA883"/>
          <cell r="CB883"/>
          <cell r="CC883"/>
          <cell r="CD883"/>
          <cell r="CE883"/>
          <cell r="CF883"/>
          <cell r="CG883"/>
          <cell r="CH883"/>
          <cell r="CI883"/>
          <cell r="CJ883"/>
          <cell r="CK883"/>
          <cell r="CL883"/>
          <cell r="CM883"/>
          <cell r="CN883"/>
          <cell r="CO883"/>
          <cell r="CP883"/>
          <cell r="CQ883"/>
          <cell r="CR883"/>
          <cell r="CS883"/>
          <cell r="CT883"/>
          <cell r="CU883"/>
          <cell r="CV883"/>
          <cell r="CW883"/>
          <cell r="CX883"/>
          <cell r="CY883"/>
          <cell r="CZ883"/>
        </row>
        <row r="884">
          <cell r="B884">
            <v>879</v>
          </cell>
          <cell r="C884">
            <v>30</v>
          </cell>
          <cell r="D884">
            <v>12</v>
          </cell>
          <cell r="E884">
            <v>2563</v>
          </cell>
          <cell r="F884">
            <v>852952009169</v>
          </cell>
          <cell r="G884" t="str">
            <v>นายหรือพันตำรวจโท</v>
          </cell>
          <cell r="H884" t="str">
            <v>สรรชัยหรือกฤษฎิ์ธนภัช</v>
          </cell>
          <cell r="I884" t="str">
            <v>บัวลาดหรือบัวลาดชิณภโชติ</v>
          </cell>
          <cell r="J884">
            <v>3440100720511</v>
          </cell>
          <cell r="K884" t="str">
            <v>ถนนทิพย์เนตร</v>
          </cell>
          <cell r="L884" t="str">
            <v>เชียงใหม่ 1</v>
          </cell>
          <cell r="M884">
            <v>8</v>
          </cell>
          <cell r="N884" t="str">
            <v>สินเชื่อสวัสดิการ</v>
          </cell>
          <cell r="O884" t="str">
            <v>4.ไม่มีหลักประกัน</v>
          </cell>
          <cell r="P884">
            <v>900475.68</v>
          </cell>
          <cell r="Q884">
            <v>174556.52</v>
          </cell>
          <cell r="R884" t="str">
            <v>จังหวัดเชียงราย</v>
          </cell>
          <cell r="S884" t="str">
            <v>ผบ.E31</v>
          </cell>
          <cell r="T884">
            <v>2563</v>
          </cell>
          <cell r="U884" t="str">
            <v>ผบ.E87</v>
          </cell>
          <cell r="V884">
            <v>2563</v>
          </cell>
          <cell r="W884"/>
          <cell r="X884"/>
          <cell r="Y884"/>
          <cell r="Z884"/>
          <cell r="AA884"/>
          <cell r="AB884"/>
          <cell r="AC884"/>
          <cell r="AD884"/>
          <cell r="AE884"/>
          <cell r="AF884"/>
          <cell r="AG884"/>
          <cell r="AH884"/>
          <cell r="AI884"/>
          <cell r="AJ884"/>
          <cell r="AK884"/>
          <cell r="AL884"/>
          <cell r="AM884"/>
          <cell r="AN884"/>
          <cell r="AO884"/>
          <cell r="AP884"/>
          <cell r="AQ884"/>
          <cell r="AR884"/>
          <cell r="AS884"/>
          <cell r="AT884"/>
          <cell r="AU884"/>
          <cell r="AV884"/>
          <cell r="AW884"/>
          <cell r="AX884"/>
          <cell r="AY884"/>
          <cell r="AZ884"/>
          <cell r="BA884"/>
          <cell r="BB884"/>
          <cell r="BC884"/>
          <cell r="BD884"/>
          <cell r="BE884"/>
          <cell r="BF884"/>
          <cell r="BG884"/>
          <cell r="BH884">
            <v>883162012046</v>
          </cell>
          <cell r="BI884" t="str">
            <v>นายหรือพันตำรวจโทสรรชัยหรือกฤษฎิ์ธนภัช   บัวลาดหรือบัวลาดชิณภโชติ</v>
          </cell>
          <cell r="BJ884"/>
          <cell r="BK884"/>
          <cell r="BL884"/>
          <cell r="BM884"/>
          <cell r="BN884" t="str">
            <v>1.นายสรรชัยหรือพตท.กฤษฎิ์ชนทิช บัวลาดหรือบัวลาดชิณภโชติ</v>
          </cell>
          <cell r="BO884" t="str">
            <v>จำเลยที่ 1</v>
          </cell>
          <cell r="BP884" t="str">
            <v>3 4401 00720 51 1</v>
          </cell>
          <cell r="BQ884"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cell r="BR884"/>
          <cell r="BS884"/>
          <cell r="BT884"/>
          <cell r="BU884"/>
          <cell r="BV884"/>
          <cell r="BW884"/>
          <cell r="BX884"/>
          <cell r="BY884"/>
          <cell r="BZ884"/>
          <cell r="CA884"/>
          <cell r="CB884"/>
          <cell r="CC884"/>
          <cell r="CD884"/>
          <cell r="CE884"/>
          <cell r="CF884"/>
          <cell r="CG884"/>
          <cell r="CH884"/>
          <cell r="CI884"/>
          <cell r="CJ884"/>
          <cell r="CK884"/>
          <cell r="CL884"/>
          <cell r="CM884"/>
          <cell r="CN884"/>
          <cell r="CO884"/>
          <cell r="CP884"/>
          <cell r="CQ884"/>
          <cell r="CR884"/>
          <cell r="CS884"/>
          <cell r="CT884"/>
          <cell r="CU884"/>
          <cell r="CV884"/>
          <cell r="CW884"/>
          <cell r="CX884"/>
          <cell r="CY884"/>
          <cell r="CZ884"/>
        </row>
        <row r="885">
          <cell r="B885">
            <v>880</v>
          </cell>
          <cell r="C885">
            <v>30</v>
          </cell>
          <cell r="D885">
            <v>12</v>
          </cell>
          <cell r="E885">
            <v>2563</v>
          </cell>
          <cell r="F885">
            <v>800004715853</v>
          </cell>
          <cell r="G885" t="str">
            <v>นาง</v>
          </cell>
          <cell r="H885" t="str">
            <v>กัญญาพัชร</v>
          </cell>
          <cell r="I885" t="str">
            <v>พงษ์ดี</v>
          </cell>
          <cell r="J885">
            <v>3610300053907</v>
          </cell>
          <cell r="K885" t="str">
            <v>อมก๋อย</v>
          </cell>
          <cell r="L885" t="str">
            <v>เชียงใหม่ 2</v>
          </cell>
          <cell r="M885">
            <v>8</v>
          </cell>
          <cell r="N885" t="str">
            <v>สินเชื่อพัฒนากลุ่มอาชีพ</v>
          </cell>
          <cell r="O885" t="str">
            <v>1.บุคคลค้ำประกัน</v>
          </cell>
          <cell r="P885">
            <v>1086552.47</v>
          </cell>
          <cell r="Q885">
            <v>124039.08</v>
          </cell>
          <cell r="R885" t="str">
            <v>จังหวัดฮอด</v>
          </cell>
          <cell r="S885" t="str">
            <v>ผบE293</v>
          </cell>
          <cell r="T885">
            <v>2563</v>
          </cell>
          <cell r="U885"/>
          <cell r="V885"/>
          <cell r="W885"/>
          <cell r="X885"/>
          <cell r="Y885"/>
          <cell r="Z885"/>
          <cell r="AA885"/>
          <cell r="AB885"/>
          <cell r="AC885"/>
          <cell r="AD885"/>
          <cell r="AE885"/>
          <cell r="AF885"/>
          <cell r="AG885"/>
          <cell r="AH885"/>
          <cell r="AI885"/>
          <cell r="AJ885"/>
          <cell r="AK885"/>
          <cell r="AL885"/>
          <cell r="AM885"/>
          <cell r="AN885"/>
          <cell r="AO885"/>
          <cell r="AP885"/>
          <cell r="AQ885"/>
          <cell r="AR885"/>
          <cell r="AS885"/>
          <cell r="AT885"/>
          <cell r="AU885"/>
          <cell r="AV885"/>
          <cell r="AW885"/>
          <cell r="AX885"/>
          <cell r="AY885"/>
          <cell r="AZ885"/>
          <cell r="BA885"/>
          <cell r="BB885"/>
          <cell r="BC885"/>
          <cell r="BD885"/>
          <cell r="BE885"/>
          <cell r="BF885"/>
          <cell r="BG885"/>
          <cell r="BH885">
            <v>883263011280</v>
          </cell>
          <cell r="BI885" t="str">
            <v>นางกัญญาพัชร   พงษ์ดี</v>
          </cell>
          <cell r="BJ885"/>
          <cell r="BK885"/>
          <cell r="BL885"/>
          <cell r="BM885"/>
          <cell r="BN885"/>
          <cell r="BO885"/>
          <cell r="BP885"/>
          <cell r="BQ885"/>
          <cell r="BR885"/>
          <cell r="BS885"/>
          <cell r="BT885"/>
          <cell r="BU885"/>
          <cell r="BV885"/>
          <cell r="BW885"/>
          <cell r="BX885"/>
          <cell r="BY885"/>
          <cell r="BZ885"/>
          <cell r="CA885"/>
          <cell r="CB885"/>
          <cell r="CC885"/>
          <cell r="CD885"/>
          <cell r="CE885"/>
          <cell r="CF885"/>
          <cell r="CG885"/>
          <cell r="CH885"/>
          <cell r="CI885"/>
          <cell r="CJ885"/>
          <cell r="CK885"/>
          <cell r="CL885"/>
          <cell r="CM885"/>
          <cell r="CN885"/>
          <cell r="CO885"/>
          <cell r="CP885"/>
          <cell r="CQ885"/>
          <cell r="CR885"/>
          <cell r="CS885"/>
          <cell r="CT885"/>
          <cell r="CU885"/>
          <cell r="CV885"/>
          <cell r="CW885"/>
          <cell r="CX885"/>
          <cell r="CY885"/>
          <cell r="CZ885"/>
        </row>
        <row r="886">
          <cell r="B886">
            <v>881</v>
          </cell>
          <cell r="C886">
            <v>30</v>
          </cell>
          <cell r="D886">
            <v>12</v>
          </cell>
          <cell r="E886">
            <v>2563</v>
          </cell>
          <cell r="F886">
            <v>800066719926</v>
          </cell>
          <cell r="G886" t="str">
            <v>นาย</v>
          </cell>
          <cell r="H886" t="str">
            <v>ทัชชภน</v>
          </cell>
          <cell r="I886" t="str">
            <v>ไชยยวง</v>
          </cell>
          <cell r="J886">
            <v>4500500001217</v>
          </cell>
          <cell r="K886" t="str">
            <v>ฮอด</v>
          </cell>
          <cell r="L886" t="str">
            <v>เชียงใหม่ 2</v>
          </cell>
          <cell r="M886">
            <v>8</v>
          </cell>
          <cell r="N886" t="str">
            <v>สินเชื่อองค์กรชุมชน (รายย่อย)</v>
          </cell>
          <cell r="O886" t="str">
            <v>1.บุคคลค้ำประกัน</v>
          </cell>
          <cell r="P886">
            <v>78059.44</v>
          </cell>
          <cell r="Q886">
            <v>13794.35</v>
          </cell>
          <cell r="R886" t="str">
            <v>จังหวัดฮอด</v>
          </cell>
          <cell r="S886" t="str">
            <v>ผบE496</v>
          </cell>
          <cell r="T886">
            <v>2563</v>
          </cell>
          <cell r="U886" t="str">
            <v>ผบE442</v>
          </cell>
          <cell r="V886">
            <v>2563</v>
          </cell>
          <cell r="W886"/>
          <cell r="X886"/>
          <cell r="Y886"/>
          <cell r="Z886"/>
          <cell r="AA886"/>
          <cell r="AB886"/>
          <cell r="AC886"/>
          <cell r="AD886"/>
          <cell r="AE886"/>
          <cell r="AF886"/>
          <cell r="AG886"/>
          <cell r="AH886"/>
          <cell r="AI886"/>
          <cell r="AJ886"/>
          <cell r="AK886"/>
          <cell r="AL886"/>
          <cell r="AM886"/>
          <cell r="AN886"/>
          <cell r="AO886"/>
          <cell r="AP886"/>
          <cell r="AQ886"/>
          <cell r="AR886"/>
          <cell r="AS886"/>
          <cell r="AT886"/>
          <cell r="AU886"/>
          <cell r="AV886"/>
          <cell r="AW886"/>
          <cell r="AX886"/>
          <cell r="AY886"/>
          <cell r="AZ886"/>
          <cell r="BA886"/>
          <cell r="BB886"/>
          <cell r="BC886" t="str">
            <v>อคธรรม</v>
          </cell>
          <cell r="BD886"/>
          <cell r="BE886"/>
          <cell r="BF886"/>
          <cell r="BG886"/>
          <cell r="BH886">
            <v>883262012006</v>
          </cell>
          <cell r="BI886" t="str">
            <v>นายทัชชภน   ไชยยวง</v>
          </cell>
          <cell r="BJ886"/>
          <cell r="BK886"/>
          <cell r="BL886"/>
          <cell r="BM886"/>
          <cell r="BN886" t="str">
            <v>1.นายทัชชภน  ไชยยวง
2.นางสาววิไลภรณ์  ต๊ะสู้
3.นายวัชระ  ต๊ะสู้
4.นางสาววลัยพร  กิมซัง
5.นายสุรพล  สิงห์บัว</v>
          </cell>
          <cell r="BO886" t="str">
            <v>จำเลยที่ 1
คู่สมรสจำเลยที่ 1
จำเลยที่ 2
คู่สมรสจำเลยที่ 2
จำเลยที่ 3</v>
          </cell>
          <cell r="BP886" t="str">
            <v>4-5005-00001-21-7
3-5016-00166-81-4
1-5016-00014-22-8
1-5016-00054-35-1
3-5016-00168-82-5</v>
          </cell>
          <cell r="BQ886"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886" t="str">
            <v>ไม่พบ</v>
          </cell>
          <cell r="BS886"/>
          <cell r="BT886">
            <v>5</v>
          </cell>
          <cell r="BU886">
            <v>5</v>
          </cell>
          <cell r="BV886"/>
          <cell r="BW886"/>
          <cell r="BX886"/>
          <cell r="BY886"/>
          <cell r="BZ886"/>
          <cell r="CA886"/>
          <cell r="CB886"/>
          <cell r="CC886"/>
          <cell r="CD886"/>
          <cell r="CE886"/>
          <cell r="CF886"/>
          <cell r="CG886"/>
          <cell r="CH886"/>
          <cell r="CI886"/>
          <cell r="CJ886"/>
          <cell r="CK886"/>
          <cell r="CL886"/>
          <cell r="CM886"/>
          <cell r="CN886"/>
          <cell r="CO886"/>
          <cell r="CP886"/>
          <cell r="CQ886"/>
          <cell r="CR886"/>
          <cell r="CS886"/>
          <cell r="CT886"/>
          <cell r="CU886"/>
          <cell r="CV886"/>
          <cell r="CW886"/>
          <cell r="CX886"/>
          <cell r="CY886"/>
          <cell r="CZ886"/>
        </row>
        <row r="887">
          <cell r="B887">
            <v>882</v>
          </cell>
          <cell r="C887">
            <v>30</v>
          </cell>
          <cell r="D887">
            <v>12</v>
          </cell>
          <cell r="E887">
            <v>2563</v>
          </cell>
          <cell r="F887">
            <v>800063155017</v>
          </cell>
          <cell r="G887" t="str">
            <v>นางสาว</v>
          </cell>
          <cell r="H887" t="str">
            <v>เตือนจิต</v>
          </cell>
          <cell r="I887" t="str">
            <v>สิทธิออน</v>
          </cell>
          <cell r="J887">
            <v>1501600079435</v>
          </cell>
          <cell r="K887" t="str">
            <v>ดอยเต่า</v>
          </cell>
          <cell r="L887" t="str">
            <v>เชียงใหม่ 2</v>
          </cell>
          <cell r="M887">
            <v>8</v>
          </cell>
          <cell r="N887" t="str">
            <v>สินเชื่อพัฒนาองค์กรชุมชน (รายบุคคล)</v>
          </cell>
          <cell r="O887" t="str">
            <v>1.บุคคลค้ำประกัน</v>
          </cell>
          <cell r="P887">
            <v>80071.61</v>
          </cell>
          <cell r="Q887">
            <v>15487.17</v>
          </cell>
          <cell r="R887" t="str">
            <v>จังหวัดฮอด</v>
          </cell>
          <cell r="S887" t="str">
            <v>ผบE277</v>
          </cell>
          <cell r="T887">
            <v>2563</v>
          </cell>
          <cell r="U887"/>
          <cell r="V887"/>
          <cell r="W887"/>
          <cell r="X887"/>
          <cell r="Y887"/>
          <cell r="Z887"/>
          <cell r="AA887"/>
          <cell r="AB887"/>
          <cell r="AC887"/>
          <cell r="AD887"/>
          <cell r="AE887"/>
          <cell r="AF887"/>
          <cell r="AG887"/>
          <cell r="AH887"/>
          <cell r="AI887"/>
          <cell r="AJ887"/>
          <cell r="AK887"/>
          <cell r="AL887"/>
          <cell r="AM887"/>
          <cell r="AN887"/>
          <cell r="AO887"/>
          <cell r="AP887"/>
          <cell r="AQ887"/>
          <cell r="AR887"/>
          <cell r="AS887"/>
          <cell r="AT887"/>
          <cell r="AU887"/>
          <cell r="AV887"/>
          <cell r="AW887"/>
          <cell r="AX887"/>
          <cell r="AY887"/>
          <cell r="AZ887"/>
          <cell r="BA887"/>
          <cell r="BB887"/>
          <cell r="BC887"/>
          <cell r="BD887"/>
          <cell r="BE887"/>
          <cell r="BF887"/>
          <cell r="BG887"/>
          <cell r="BH887">
            <v>883263010909</v>
          </cell>
          <cell r="BI887" t="str">
            <v>นางสาวเตือนจิต   สิทธิออน</v>
          </cell>
          <cell r="BJ887"/>
          <cell r="BK887"/>
          <cell r="BL887"/>
          <cell r="BM887"/>
          <cell r="BN887"/>
          <cell r="BO887"/>
          <cell r="BP887"/>
          <cell r="BQ887"/>
          <cell r="BR887"/>
          <cell r="BS887"/>
          <cell r="BT887"/>
          <cell r="BU887"/>
          <cell r="BV887"/>
          <cell r="BW887"/>
          <cell r="BX887"/>
          <cell r="BY887"/>
          <cell r="BZ887"/>
          <cell r="CA887"/>
          <cell r="CB887"/>
          <cell r="CC887"/>
          <cell r="CD887"/>
          <cell r="CE887"/>
          <cell r="CF887"/>
          <cell r="CG887"/>
          <cell r="CH887"/>
          <cell r="CI887"/>
          <cell r="CJ887"/>
          <cell r="CK887"/>
          <cell r="CL887"/>
          <cell r="CM887"/>
          <cell r="CN887"/>
          <cell r="CO887"/>
          <cell r="CP887"/>
          <cell r="CQ887"/>
          <cell r="CR887"/>
          <cell r="CS887"/>
          <cell r="CT887"/>
          <cell r="CU887"/>
          <cell r="CV887"/>
          <cell r="CW887"/>
          <cell r="CX887"/>
          <cell r="CY887"/>
          <cell r="CZ887"/>
        </row>
        <row r="888">
          <cell r="B888">
            <v>883</v>
          </cell>
          <cell r="C888">
            <v>22</v>
          </cell>
          <cell r="D888">
            <v>2</v>
          </cell>
          <cell r="E888">
            <v>2564</v>
          </cell>
          <cell r="F888">
            <v>800077002080</v>
          </cell>
          <cell r="G888" t="str">
            <v>นางสาว</v>
          </cell>
          <cell r="H888" t="str">
            <v>ทัศนีย์</v>
          </cell>
          <cell r="I888" t="str">
            <v>แปรสูงเนิน</v>
          </cell>
          <cell r="J888">
            <v>1301600002850</v>
          </cell>
          <cell r="K888" t="str">
            <v>ฮอด</v>
          </cell>
          <cell r="L888" t="str">
            <v>เชียงใหม่ 2</v>
          </cell>
          <cell r="M888">
            <v>8</v>
          </cell>
          <cell r="N888" t="str">
            <v>สินเชื่อธนาคารประชาชน</v>
          </cell>
          <cell r="O888" t="str">
            <v>1.บุคคลค้ำประกัน</v>
          </cell>
          <cell r="P888">
            <v>91665</v>
          </cell>
          <cell r="Q888">
            <v>18857.5</v>
          </cell>
          <cell r="R888" t="str">
            <v>จังหวัดฝาง</v>
          </cell>
          <cell r="S888" t="str">
            <v>ผบ.1659</v>
          </cell>
          <cell r="T888">
            <v>2562</v>
          </cell>
          <cell r="U888"/>
          <cell r="V888"/>
          <cell r="W888"/>
          <cell r="X888"/>
          <cell r="Y888"/>
          <cell r="Z888"/>
          <cell r="AA888"/>
          <cell r="AB888"/>
          <cell r="AC888"/>
          <cell r="AD888"/>
          <cell r="AE888"/>
          <cell r="AF888"/>
          <cell r="AG888"/>
          <cell r="AH888"/>
          <cell r="AI888"/>
          <cell r="AJ888"/>
          <cell r="AK888"/>
          <cell r="AL888"/>
          <cell r="AM888"/>
          <cell r="AN888"/>
          <cell r="AO888"/>
          <cell r="AP888"/>
          <cell r="AQ888"/>
          <cell r="AR888"/>
          <cell r="AS888"/>
          <cell r="AT888"/>
          <cell r="AU888"/>
          <cell r="AV888"/>
          <cell r="AW888"/>
          <cell r="AX888"/>
          <cell r="AY888"/>
          <cell r="AZ888"/>
          <cell r="BA888"/>
          <cell r="BB888"/>
          <cell r="BC888"/>
          <cell r="BD888"/>
          <cell r="BE888"/>
          <cell r="BF888"/>
          <cell r="BG888"/>
          <cell r="BH888">
            <v>883262011998</v>
          </cell>
          <cell r="BI888" t="str">
            <v>นางสาวทัศนีย์   แปรสูงเนิน</v>
          </cell>
          <cell r="BJ888"/>
          <cell r="BK888"/>
          <cell r="BL888"/>
          <cell r="BM888"/>
          <cell r="BN888"/>
          <cell r="BO888"/>
          <cell r="BP888"/>
          <cell r="BQ888"/>
          <cell r="BR888"/>
          <cell r="BS888"/>
          <cell r="BT888"/>
          <cell r="BU888"/>
          <cell r="BV888"/>
          <cell r="BW888"/>
          <cell r="BX888"/>
          <cell r="BY888"/>
          <cell r="BZ888"/>
          <cell r="CA888"/>
          <cell r="CB888"/>
          <cell r="CC888"/>
          <cell r="CD888"/>
          <cell r="CE888"/>
          <cell r="CF888"/>
          <cell r="CG888"/>
          <cell r="CH888"/>
          <cell r="CI888"/>
          <cell r="CJ888"/>
          <cell r="CK888"/>
          <cell r="CL888"/>
          <cell r="CM888"/>
          <cell r="CN888"/>
          <cell r="CO888"/>
          <cell r="CP888"/>
          <cell r="CQ888"/>
          <cell r="CR888"/>
          <cell r="CS888"/>
          <cell r="CT888"/>
          <cell r="CU888"/>
          <cell r="CV888"/>
          <cell r="CW888"/>
          <cell r="CX888"/>
          <cell r="CY888"/>
          <cell r="CZ888"/>
        </row>
        <row r="889">
          <cell r="B889">
            <v>884</v>
          </cell>
          <cell r="C889">
            <v>30</v>
          </cell>
          <cell r="D889">
            <v>12</v>
          </cell>
          <cell r="E889">
            <v>2563</v>
          </cell>
          <cell r="F889">
            <v>800093187204</v>
          </cell>
          <cell r="G889" t="str">
            <v>นางสาว</v>
          </cell>
          <cell r="H889" t="str">
            <v>อรพิน</v>
          </cell>
          <cell r="I889" t="str">
            <v>สิบปัน</v>
          </cell>
          <cell r="J889">
            <v>3500500518696</v>
          </cell>
          <cell r="K889" t="str">
            <v>บ่อสร้าง</v>
          </cell>
          <cell r="L889" t="str">
            <v>เชียงใหม่ 2</v>
          </cell>
          <cell r="M889">
            <v>8</v>
          </cell>
          <cell r="N889" t="str">
            <v>สินเชื่อธนาคารประชาชน</v>
          </cell>
          <cell r="O889" t="str">
            <v>1.บุคคลค้ำประกัน</v>
          </cell>
          <cell r="P889">
            <v>44996</v>
          </cell>
          <cell r="Q889">
            <v>4288.76</v>
          </cell>
          <cell r="R889" t="str">
            <v>แขวงเชียงใหม่</v>
          </cell>
          <cell r="S889" t="str">
            <v>ผบE1260</v>
          </cell>
          <cell r="T889">
            <v>2563</v>
          </cell>
          <cell r="U889"/>
          <cell r="V889"/>
          <cell r="W889"/>
          <cell r="X889"/>
          <cell r="Y889"/>
          <cell r="Z889"/>
          <cell r="AA889"/>
          <cell r="AB889"/>
          <cell r="AC889"/>
          <cell r="AD889"/>
          <cell r="AE889"/>
          <cell r="AF889"/>
          <cell r="AG889"/>
          <cell r="AH889"/>
          <cell r="AI889"/>
          <cell r="AJ889"/>
          <cell r="AK889"/>
          <cell r="AL889"/>
          <cell r="AM889"/>
          <cell r="AN889"/>
          <cell r="AO889"/>
          <cell r="AP889"/>
          <cell r="AQ889"/>
          <cell r="AR889"/>
          <cell r="AS889"/>
          <cell r="AT889"/>
          <cell r="AU889"/>
          <cell r="AV889"/>
          <cell r="AW889"/>
          <cell r="AX889"/>
          <cell r="AY889"/>
          <cell r="AZ889"/>
          <cell r="BA889"/>
          <cell r="BB889"/>
          <cell r="BC889"/>
          <cell r="BD889"/>
          <cell r="BE889"/>
          <cell r="BF889"/>
          <cell r="BG889"/>
          <cell r="BH889">
            <v>883263011391</v>
          </cell>
          <cell r="BI889" t="str">
            <v>นางสาวอรพิน   สิบปัน</v>
          </cell>
          <cell r="BJ889"/>
          <cell r="BK889"/>
          <cell r="BL889"/>
          <cell r="BM889"/>
          <cell r="BN889"/>
          <cell r="BO889"/>
          <cell r="BP889"/>
          <cell r="BQ889"/>
          <cell r="BR889"/>
          <cell r="BS889"/>
          <cell r="BT889"/>
          <cell r="BU889"/>
          <cell r="BV889"/>
          <cell r="BW889"/>
          <cell r="BX889"/>
          <cell r="BY889"/>
          <cell r="BZ889"/>
          <cell r="CA889"/>
          <cell r="CB889"/>
          <cell r="CC889"/>
          <cell r="CD889"/>
          <cell r="CE889"/>
          <cell r="CF889"/>
          <cell r="CG889"/>
          <cell r="CH889"/>
          <cell r="CI889"/>
          <cell r="CJ889"/>
          <cell r="CK889"/>
          <cell r="CL889"/>
          <cell r="CM889"/>
          <cell r="CN889"/>
          <cell r="CO889"/>
          <cell r="CP889"/>
          <cell r="CQ889"/>
          <cell r="CR889"/>
          <cell r="CS889"/>
          <cell r="CT889"/>
          <cell r="CU889"/>
          <cell r="CV889"/>
          <cell r="CW889"/>
          <cell r="CX889"/>
          <cell r="CY889"/>
          <cell r="CZ889"/>
        </row>
        <row r="890">
          <cell r="B890">
            <v>885</v>
          </cell>
          <cell r="C890">
            <v>30</v>
          </cell>
          <cell r="D890">
            <v>12</v>
          </cell>
          <cell r="E890">
            <v>2563</v>
          </cell>
          <cell r="F890">
            <v>800074092779</v>
          </cell>
          <cell r="G890" t="str">
            <v>นางสาว</v>
          </cell>
          <cell r="H890" t="str">
            <v>จรรยพร</v>
          </cell>
          <cell r="I890" t="str">
            <v>ใฝนันตา</v>
          </cell>
          <cell r="J890">
            <v>1509901179215</v>
          </cell>
          <cell r="K890" t="str">
            <v>จอมทอง</v>
          </cell>
          <cell r="L890" t="str">
            <v>เชียงใหม่ 2</v>
          </cell>
          <cell r="M890">
            <v>8</v>
          </cell>
          <cell r="N890" t="str">
            <v>สินเชื่อแก้ไขปัญหาหนี้นอกระบบ PSA</v>
          </cell>
          <cell r="O890" t="str">
            <v>1.บุคคลค้ำประกัน</v>
          </cell>
          <cell r="P890">
            <v>43325.760000000002</v>
          </cell>
          <cell r="Q890">
            <v>8983.5400000000009</v>
          </cell>
          <cell r="R890" t="str">
            <v>จังหวัดลำพูน</v>
          </cell>
          <cell r="S890" t="str">
            <v>ผบ.4715</v>
          </cell>
          <cell r="T890">
            <v>2562</v>
          </cell>
          <cell r="U890" t="str">
            <v>ผบ.997</v>
          </cell>
          <cell r="V890">
            <v>2563</v>
          </cell>
          <cell r="W890"/>
          <cell r="X890"/>
          <cell r="Y890"/>
          <cell r="Z890"/>
          <cell r="AA890"/>
          <cell r="AB890"/>
          <cell r="AC890"/>
          <cell r="AD890"/>
          <cell r="AE890"/>
          <cell r="AF890"/>
          <cell r="AG890"/>
          <cell r="AH890"/>
          <cell r="AI890"/>
          <cell r="AJ890"/>
          <cell r="AK890"/>
          <cell r="AL890"/>
          <cell r="AM890"/>
          <cell r="AN890"/>
          <cell r="AO890"/>
          <cell r="AP890"/>
          <cell r="AQ890"/>
          <cell r="AR890"/>
          <cell r="AS890"/>
          <cell r="AT890"/>
          <cell r="AU890"/>
          <cell r="AV890"/>
          <cell r="AW890"/>
          <cell r="AX890"/>
          <cell r="AY890"/>
          <cell r="AZ890"/>
          <cell r="BA890"/>
          <cell r="BB890"/>
          <cell r="BC890"/>
          <cell r="BD890"/>
          <cell r="BE890"/>
          <cell r="BF890"/>
          <cell r="BG890"/>
          <cell r="BH890">
            <v>883262012010</v>
          </cell>
          <cell r="BI890" t="str">
            <v>นางสาวจรรยพร   ใฝนันตา</v>
          </cell>
          <cell r="BJ890"/>
          <cell r="BK890"/>
          <cell r="BL890"/>
          <cell r="BM890"/>
          <cell r="BN890"/>
          <cell r="BO890"/>
          <cell r="BP890"/>
          <cell r="BQ890"/>
          <cell r="BR890"/>
          <cell r="BS890"/>
          <cell r="BT890"/>
          <cell r="BU890"/>
          <cell r="BV890"/>
          <cell r="BW890"/>
          <cell r="BX890"/>
          <cell r="BY890"/>
          <cell r="BZ890"/>
          <cell r="CA890"/>
          <cell r="CB890"/>
          <cell r="CC890"/>
          <cell r="CD890"/>
          <cell r="CE890"/>
          <cell r="CF890"/>
          <cell r="CG890"/>
          <cell r="CH890"/>
          <cell r="CI890"/>
          <cell r="CJ890"/>
          <cell r="CK890"/>
          <cell r="CL890"/>
          <cell r="CM890"/>
          <cell r="CN890"/>
          <cell r="CO890"/>
          <cell r="CP890"/>
          <cell r="CQ890"/>
          <cell r="CR890"/>
          <cell r="CS890"/>
          <cell r="CT890"/>
          <cell r="CU890"/>
          <cell r="CV890"/>
          <cell r="CW890"/>
          <cell r="CX890"/>
          <cell r="CY890"/>
          <cell r="CZ890"/>
        </row>
        <row r="891">
          <cell r="B891">
            <v>886</v>
          </cell>
          <cell r="C891">
            <v>30</v>
          </cell>
          <cell r="D891">
            <v>12</v>
          </cell>
          <cell r="E891">
            <v>2563</v>
          </cell>
          <cell r="F891">
            <v>800090841993</v>
          </cell>
          <cell r="G891" t="str">
            <v>นางสาว</v>
          </cell>
          <cell r="H891" t="str">
            <v>รัชวรรณ</v>
          </cell>
          <cell r="I891" t="str">
            <v>กันธิมา</v>
          </cell>
          <cell r="J891">
            <v>1509901110533</v>
          </cell>
          <cell r="K891" t="str">
            <v>ดอยเต่า</v>
          </cell>
          <cell r="L891" t="str">
            <v>เชียงใหม่ 2</v>
          </cell>
          <cell r="M891">
            <v>8</v>
          </cell>
          <cell r="N891" t="str">
            <v>สินเชื่อห้องแถว,ลูกหนี้ค่าธรรมเนียมบสย.จ่ายแทน</v>
          </cell>
          <cell r="O891" t="str">
            <v>1.บุคคลค้ำประกัน</v>
          </cell>
          <cell r="P891">
            <v>40806.04</v>
          </cell>
          <cell r="Q891">
            <v>151.62</v>
          </cell>
          <cell r="R891" t="str">
            <v>แขวงเชียงใหม่</v>
          </cell>
          <cell r="S891" t="str">
            <v>ผบE2924</v>
          </cell>
          <cell r="T891">
            <v>2563</v>
          </cell>
          <cell r="U891"/>
          <cell r="V891"/>
          <cell r="W891"/>
          <cell r="X891"/>
          <cell r="Y891"/>
          <cell r="Z891"/>
          <cell r="AA891"/>
          <cell r="AB891"/>
          <cell r="AC891"/>
          <cell r="AD891"/>
          <cell r="AE891"/>
          <cell r="AF891"/>
          <cell r="AG891"/>
          <cell r="AH891"/>
          <cell r="AI891"/>
          <cell r="AJ891"/>
          <cell r="AK891"/>
          <cell r="AL891"/>
          <cell r="AM891"/>
          <cell r="AN891"/>
          <cell r="AO891"/>
          <cell r="AP891"/>
          <cell r="AQ891"/>
          <cell r="AR891"/>
          <cell r="AS891"/>
          <cell r="AT891"/>
          <cell r="AU891"/>
          <cell r="AV891"/>
          <cell r="AW891"/>
          <cell r="AX891"/>
          <cell r="AY891"/>
          <cell r="AZ891"/>
          <cell r="BA891"/>
          <cell r="BB891"/>
          <cell r="BC891"/>
          <cell r="BD891"/>
          <cell r="BE891"/>
          <cell r="BF891"/>
          <cell r="BG891"/>
          <cell r="BH891">
            <v>883263010905</v>
          </cell>
          <cell r="BI891" t="str">
            <v>นางสาวรัชวรรณ   กันธิมา</v>
          </cell>
          <cell r="BJ891"/>
          <cell r="BK891"/>
          <cell r="BL891"/>
          <cell r="BM891"/>
          <cell r="BN891"/>
          <cell r="BO891"/>
          <cell r="BP891"/>
          <cell r="BQ891"/>
          <cell r="BR891"/>
          <cell r="BS891"/>
          <cell r="BT891"/>
          <cell r="BU891"/>
          <cell r="BV891"/>
          <cell r="BW891"/>
          <cell r="BX891"/>
          <cell r="BY891"/>
          <cell r="BZ891"/>
          <cell r="CA891"/>
          <cell r="CB891"/>
          <cell r="CC891"/>
          <cell r="CD891"/>
          <cell r="CE891"/>
          <cell r="CF891"/>
          <cell r="CG891"/>
          <cell r="CH891"/>
          <cell r="CI891"/>
          <cell r="CJ891"/>
          <cell r="CK891"/>
          <cell r="CL891"/>
          <cell r="CM891"/>
          <cell r="CN891"/>
          <cell r="CO891"/>
          <cell r="CP891"/>
          <cell r="CQ891"/>
          <cell r="CR891"/>
          <cell r="CS891"/>
          <cell r="CT891"/>
          <cell r="CU891"/>
          <cell r="CV891"/>
          <cell r="CW891"/>
          <cell r="CX891"/>
          <cell r="CY891"/>
          <cell r="CZ891"/>
        </row>
        <row r="892">
          <cell r="B892">
            <v>887</v>
          </cell>
          <cell r="C892">
            <v>30</v>
          </cell>
          <cell r="D892">
            <v>12</v>
          </cell>
          <cell r="E892">
            <v>2563</v>
          </cell>
          <cell r="F892">
            <v>800027580581</v>
          </cell>
          <cell r="G892" t="str">
            <v>นางสาว</v>
          </cell>
          <cell r="H892" t="str">
            <v>อุรวรา</v>
          </cell>
          <cell r="I892" t="str">
            <v>เชยประทับ</v>
          </cell>
          <cell r="J892">
            <v>3160100255501</v>
          </cell>
          <cell r="K892" t="str">
            <v>บ่อสร้าง</v>
          </cell>
          <cell r="L892" t="str">
            <v>เชียงใหม่ 2</v>
          </cell>
          <cell r="M892">
            <v>8</v>
          </cell>
          <cell r="N892" t="str">
            <v>สินเชื่อธนาคารประชาชน</v>
          </cell>
          <cell r="O892" t="str">
            <v>1.บุคคลค้ำประกัน</v>
          </cell>
          <cell r="P892">
            <v>33280</v>
          </cell>
          <cell r="Q892">
            <v>9150.07</v>
          </cell>
          <cell r="R892" t="str">
            <v>แขวงเชียงใหม่</v>
          </cell>
          <cell r="S892" t="str">
            <v>ผบE1261</v>
          </cell>
          <cell r="T892">
            <v>2563</v>
          </cell>
          <cell r="U892"/>
          <cell r="V892"/>
          <cell r="W892"/>
          <cell r="X892"/>
          <cell r="Y892"/>
          <cell r="Z892"/>
          <cell r="AA892"/>
          <cell r="AB892"/>
          <cell r="AC892"/>
          <cell r="AD892"/>
          <cell r="AE892"/>
          <cell r="AF892"/>
          <cell r="AG892"/>
          <cell r="AH892"/>
          <cell r="AI892"/>
          <cell r="AJ892"/>
          <cell r="AK892"/>
          <cell r="AL892"/>
          <cell r="AM892"/>
          <cell r="AN892"/>
          <cell r="AO892"/>
          <cell r="AP892"/>
          <cell r="AQ892"/>
          <cell r="AR892"/>
          <cell r="AS892"/>
          <cell r="AT892"/>
          <cell r="AU892"/>
          <cell r="AV892"/>
          <cell r="AW892"/>
          <cell r="AX892"/>
          <cell r="AY892"/>
          <cell r="AZ892"/>
          <cell r="BA892"/>
          <cell r="BB892"/>
          <cell r="BC892"/>
          <cell r="BD892"/>
          <cell r="BE892"/>
          <cell r="BF892"/>
          <cell r="BG892"/>
          <cell r="BH892">
            <v>883263011396</v>
          </cell>
          <cell r="BI892" t="str">
            <v>นางสาวอุรวรา   เชยประทับ</v>
          </cell>
          <cell r="BJ892"/>
          <cell r="BK892"/>
          <cell r="BL892"/>
          <cell r="BM892"/>
          <cell r="BN892"/>
          <cell r="BO892"/>
          <cell r="BP892"/>
          <cell r="BQ892"/>
          <cell r="BR892"/>
          <cell r="BS892"/>
          <cell r="BT892"/>
          <cell r="BU892"/>
          <cell r="BV892"/>
          <cell r="BW892"/>
          <cell r="BX892"/>
          <cell r="BY892"/>
          <cell r="BZ892"/>
          <cell r="CA892"/>
          <cell r="CB892"/>
          <cell r="CC892"/>
          <cell r="CD892"/>
          <cell r="CE892"/>
          <cell r="CF892"/>
          <cell r="CG892"/>
          <cell r="CH892"/>
          <cell r="CI892"/>
          <cell r="CJ892"/>
          <cell r="CK892"/>
          <cell r="CL892"/>
          <cell r="CM892"/>
          <cell r="CN892"/>
          <cell r="CO892"/>
          <cell r="CP892"/>
          <cell r="CQ892"/>
          <cell r="CR892"/>
          <cell r="CS892"/>
          <cell r="CT892"/>
          <cell r="CU892"/>
          <cell r="CV892"/>
          <cell r="CW892"/>
          <cell r="CX892"/>
          <cell r="CY892"/>
          <cell r="CZ892"/>
        </row>
        <row r="893">
          <cell r="B893">
            <v>888</v>
          </cell>
          <cell r="C893">
            <v>30</v>
          </cell>
          <cell r="D893">
            <v>12</v>
          </cell>
          <cell r="E893">
            <v>2563</v>
          </cell>
          <cell r="F893">
            <v>800050495640</v>
          </cell>
          <cell r="G893" t="str">
            <v>วิสาหกิจชุมชนเกษตรห้วยส้ม</v>
          </cell>
          <cell r="H893"/>
          <cell r="I893"/>
          <cell r="J893" t="str">
            <v>-</v>
          </cell>
          <cell r="K893" t="str">
            <v>ดอยเต่า</v>
          </cell>
          <cell r="L893" t="str">
            <v>เชียงใหม่ 2</v>
          </cell>
          <cell r="M893">
            <v>8</v>
          </cell>
          <cell r="N893" t="str">
            <v>สินเชื่อเพื่อพัฒนาชนบท</v>
          </cell>
          <cell r="O893" t="str">
            <v>1.บุคคลค้ำประกัน</v>
          </cell>
          <cell r="P893">
            <v>391466.1</v>
          </cell>
          <cell r="Q893">
            <v>68715.81</v>
          </cell>
          <cell r="R893" t="str">
            <v>จังหวัดฮอด</v>
          </cell>
          <cell r="S893" t="str">
            <v>ผบE319</v>
          </cell>
          <cell r="T893">
            <v>2563</v>
          </cell>
          <cell r="U893"/>
          <cell r="V893"/>
          <cell r="W893"/>
          <cell r="X893"/>
          <cell r="Y893"/>
          <cell r="Z893"/>
          <cell r="AA893"/>
          <cell r="AB893"/>
          <cell r="AC893"/>
          <cell r="AD893"/>
          <cell r="AE893"/>
          <cell r="AF893"/>
          <cell r="AG893"/>
          <cell r="AH893"/>
          <cell r="AI893"/>
          <cell r="AJ893"/>
          <cell r="AK893"/>
          <cell r="AL893"/>
          <cell r="AM893"/>
          <cell r="AN893"/>
          <cell r="AO893"/>
          <cell r="AP893"/>
          <cell r="AQ893"/>
          <cell r="AR893"/>
          <cell r="AS893"/>
          <cell r="AT893"/>
          <cell r="AU893"/>
          <cell r="AV893"/>
          <cell r="AW893"/>
          <cell r="AX893"/>
          <cell r="AY893"/>
          <cell r="AZ893"/>
          <cell r="BA893"/>
          <cell r="BB893"/>
          <cell r="BC893"/>
          <cell r="BD893"/>
          <cell r="BE893"/>
          <cell r="BF893"/>
          <cell r="BG893"/>
          <cell r="BH893">
            <v>883260103925</v>
          </cell>
          <cell r="BI893" t="str">
            <v xml:space="preserve">วิสาหกิจชุมชนเกษตรห้วยส้ม   </v>
          </cell>
          <cell r="BJ893"/>
          <cell r="BK893"/>
          <cell r="BL893"/>
          <cell r="BM893"/>
          <cell r="BN893"/>
          <cell r="BO893"/>
          <cell r="BP893"/>
          <cell r="BQ893"/>
          <cell r="BR893"/>
          <cell r="BS893"/>
          <cell r="BT893"/>
          <cell r="BU893"/>
          <cell r="BV893"/>
          <cell r="BW893"/>
          <cell r="BX893"/>
          <cell r="BY893"/>
          <cell r="BZ893"/>
          <cell r="CA893"/>
          <cell r="CB893"/>
          <cell r="CC893"/>
          <cell r="CD893"/>
          <cell r="CE893"/>
          <cell r="CF893"/>
          <cell r="CG893"/>
          <cell r="CH893"/>
          <cell r="CI893"/>
          <cell r="CJ893"/>
          <cell r="CK893"/>
          <cell r="CL893"/>
          <cell r="CM893"/>
          <cell r="CN893"/>
          <cell r="CO893"/>
          <cell r="CP893"/>
          <cell r="CQ893"/>
          <cell r="CR893"/>
          <cell r="CS893"/>
          <cell r="CT893"/>
          <cell r="CU893"/>
          <cell r="CV893"/>
          <cell r="CW893"/>
          <cell r="CX893"/>
          <cell r="CY893"/>
          <cell r="CZ893"/>
        </row>
        <row r="894">
          <cell r="B894">
            <v>889</v>
          </cell>
          <cell r="C894">
            <v>30</v>
          </cell>
          <cell r="D894">
            <v>12</v>
          </cell>
          <cell r="E894">
            <v>2563</v>
          </cell>
          <cell r="F894">
            <v>800056500856</v>
          </cell>
          <cell r="G894" t="str">
            <v>วิสาหกิจชุมชนกลุ่มเกษตรเพียงพอ อ.ดอยเต่า</v>
          </cell>
          <cell r="H894"/>
          <cell r="I894"/>
          <cell r="J894" t="str">
            <v>-</v>
          </cell>
          <cell r="K894" t="str">
            <v>ดอยเต่า</v>
          </cell>
          <cell r="L894" t="str">
            <v>เชียงใหม่ 2</v>
          </cell>
          <cell r="M894">
            <v>8</v>
          </cell>
          <cell r="N894" t="str">
            <v>สินเชื่อเพื่อพัฒนาชนบท</v>
          </cell>
          <cell r="O894" t="str">
            <v>1.บุคคลค้ำประกัน</v>
          </cell>
          <cell r="P894">
            <v>361533.58</v>
          </cell>
          <cell r="Q894">
            <v>90913.279999999999</v>
          </cell>
          <cell r="R894" t="str">
            <v>จังหวัดฮอด</v>
          </cell>
          <cell r="S894" t="str">
            <v>ผบE301</v>
          </cell>
          <cell r="T894">
            <v>2563</v>
          </cell>
          <cell r="U894"/>
          <cell r="V894"/>
          <cell r="W894"/>
          <cell r="X894"/>
          <cell r="Y894"/>
          <cell r="Z894"/>
          <cell r="AA894"/>
          <cell r="AB894"/>
          <cell r="AC894"/>
          <cell r="AD894"/>
          <cell r="AE894"/>
          <cell r="AF894"/>
          <cell r="AG894"/>
          <cell r="AH894"/>
          <cell r="AI894"/>
          <cell r="AJ894"/>
          <cell r="AK894"/>
          <cell r="AL894"/>
          <cell r="AM894"/>
          <cell r="AN894"/>
          <cell r="AO894"/>
          <cell r="AP894"/>
          <cell r="AQ894"/>
          <cell r="AR894"/>
          <cell r="AS894"/>
          <cell r="AT894"/>
          <cell r="AU894"/>
          <cell r="AV894"/>
          <cell r="AW894"/>
          <cell r="AX894"/>
          <cell r="AY894"/>
          <cell r="AZ894"/>
          <cell r="BA894"/>
          <cell r="BB894"/>
          <cell r="BC894"/>
          <cell r="BD894"/>
          <cell r="BE894"/>
          <cell r="BF894"/>
          <cell r="BG894"/>
          <cell r="BH894">
            <v>883263010926</v>
          </cell>
          <cell r="BI894" t="str">
            <v xml:space="preserve">วิสาหกิจชุมชนกลุ่มเกษตรเพียงพอ อ.ดอยเต่า   </v>
          </cell>
          <cell r="BJ894"/>
          <cell r="BK894"/>
          <cell r="BL894"/>
          <cell r="BM894"/>
          <cell r="BN894"/>
          <cell r="BO894"/>
          <cell r="BP894"/>
          <cell r="BQ894"/>
          <cell r="BR894"/>
          <cell r="BS894"/>
          <cell r="BT894"/>
          <cell r="BU894"/>
          <cell r="BV894"/>
          <cell r="BW894"/>
          <cell r="BX894"/>
          <cell r="BY894"/>
          <cell r="BZ894"/>
          <cell r="CA894"/>
          <cell r="CB894"/>
          <cell r="CC894"/>
          <cell r="CD894"/>
          <cell r="CE894"/>
          <cell r="CF894"/>
          <cell r="CG894"/>
          <cell r="CH894"/>
          <cell r="CI894"/>
          <cell r="CJ894"/>
          <cell r="CK894"/>
          <cell r="CL894"/>
          <cell r="CM894"/>
          <cell r="CN894"/>
          <cell r="CO894"/>
          <cell r="CP894"/>
          <cell r="CQ894"/>
          <cell r="CR894"/>
          <cell r="CS894"/>
          <cell r="CT894"/>
          <cell r="CU894"/>
          <cell r="CV894"/>
          <cell r="CW894"/>
          <cell r="CX894"/>
          <cell r="CY894"/>
          <cell r="CZ894"/>
        </row>
        <row r="895">
          <cell r="B895">
            <v>890</v>
          </cell>
          <cell r="C895">
            <v>7</v>
          </cell>
          <cell r="D895">
            <v>10</v>
          </cell>
          <cell r="E895">
            <v>2563</v>
          </cell>
          <cell r="F895">
            <v>800038467307</v>
          </cell>
          <cell r="G895" t="str">
            <v>นาย</v>
          </cell>
          <cell r="H895" t="str">
            <v>นลาทิศหรือธนกฤต</v>
          </cell>
          <cell r="I895" t="str">
            <v>บุญสุข</v>
          </cell>
          <cell r="J895"/>
          <cell r="K895" t="str">
            <v>จอมทอง</v>
          </cell>
          <cell r="L895" t="str">
            <v>เชียงใหม่ 3</v>
          </cell>
          <cell r="M895">
            <v>8</v>
          </cell>
          <cell r="N895"/>
          <cell r="O895"/>
          <cell r="P895"/>
          <cell r="Q895"/>
          <cell r="R895" t="str">
            <v>จังหวัดฮอด</v>
          </cell>
          <cell r="S895" t="str">
            <v>ผบ.693</v>
          </cell>
          <cell r="T895">
            <v>2558</v>
          </cell>
          <cell r="U895" t="str">
            <v>ผบ84</v>
          </cell>
          <cell r="V895">
            <v>2559</v>
          </cell>
          <cell r="W895"/>
          <cell r="X895"/>
          <cell r="Y895"/>
          <cell r="Z895"/>
          <cell r="AA895"/>
          <cell r="AB895"/>
          <cell r="AC895"/>
          <cell r="AD895"/>
          <cell r="AE895"/>
          <cell r="AF895"/>
          <cell r="AG895"/>
          <cell r="AH895"/>
          <cell r="AI895"/>
          <cell r="AJ895"/>
          <cell r="AK895"/>
          <cell r="AL895"/>
          <cell r="AM895"/>
          <cell r="AN895"/>
          <cell r="AO895"/>
          <cell r="AP895"/>
          <cell r="AQ895"/>
          <cell r="AR895"/>
          <cell r="AS895"/>
          <cell r="AT895"/>
          <cell r="AU895"/>
          <cell r="AV895"/>
          <cell r="AW895"/>
          <cell r="AX895"/>
          <cell r="AY895"/>
          <cell r="AZ895"/>
          <cell r="BA895"/>
          <cell r="BB895"/>
          <cell r="BC895"/>
          <cell r="BD895"/>
          <cell r="BE895"/>
          <cell r="BF895"/>
          <cell r="BG895"/>
          <cell r="BH895">
            <v>823758010445</v>
          </cell>
          <cell r="BI895" t="str">
            <v>นายนลาทิศหรือธนกฤต   บุญสุข</v>
          </cell>
          <cell r="BJ895"/>
          <cell r="BK895"/>
          <cell r="BL895"/>
          <cell r="BM895"/>
          <cell r="BN895" t="str">
            <v>1.นายนราทิศ  บุญสุข
2.นางสุภิญญา  สุวรรณฉิม
3.นายศักดิษฐ์  สุวรรณฉิม
4.นางจันทร์ฉาย  กาละวิน
5.นายนิเรศ  ปัญญาดง</v>
          </cell>
          <cell r="BO895" t="str">
            <v>ผู้กู้(ล.1)
ผู้ค้ำประกัน(ล.2)
คู่สมรส(ล.2)
ผู้ค้ำประกัน(ล.3)
ผู้ค้ำประกัน(ล.4)</v>
          </cell>
          <cell r="BP895" t="str">
            <v>3-5002-00667-06-8
3-5002-00473-22-1
3-7097-00074-27-5
3-5016-00178-61-8
3-5008-00658-38-7</v>
          </cell>
          <cell r="BQ895"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895" t="str">
            <v xml:space="preserve"> </v>
          </cell>
          <cell r="BS895"/>
          <cell r="BT895">
            <v>6</v>
          </cell>
          <cell r="BU895"/>
          <cell r="BV895"/>
          <cell r="BW895"/>
          <cell r="BX895"/>
          <cell r="BY895"/>
          <cell r="BZ895"/>
          <cell r="CA895"/>
          <cell r="CB895"/>
          <cell r="CC895"/>
          <cell r="CD895"/>
          <cell r="CE895"/>
          <cell r="CF895"/>
          <cell r="CG895"/>
          <cell r="CH895"/>
          <cell r="CI895"/>
          <cell r="CJ895"/>
          <cell r="CK895"/>
          <cell r="CL895"/>
          <cell r="CM895"/>
          <cell r="CN895"/>
          <cell r="CO895"/>
          <cell r="CP895"/>
          <cell r="CQ895"/>
          <cell r="CR895"/>
          <cell r="CS895"/>
          <cell r="CT895"/>
          <cell r="CU895"/>
          <cell r="CV895"/>
          <cell r="CW895"/>
          <cell r="CX895"/>
          <cell r="CY895"/>
          <cell r="CZ895"/>
        </row>
        <row r="896">
          <cell r="B896">
            <v>891</v>
          </cell>
          <cell r="C896">
            <v>21</v>
          </cell>
          <cell r="D896">
            <v>1</v>
          </cell>
          <cell r="E896">
            <v>2564</v>
          </cell>
          <cell r="F896">
            <v>800018177173</v>
          </cell>
          <cell r="G896" t="str">
            <v>นาย</v>
          </cell>
          <cell r="H896" t="str">
            <v>อนุรักษ์</v>
          </cell>
          <cell r="I896" t="str">
            <v>ปกรณ์ฑิป</v>
          </cell>
          <cell r="J896">
            <v>3501900400588</v>
          </cell>
          <cell r="K896" t="str">
            <v>มีโชคพลาซ่า</v>
          </cell>
          <cell r="L896" t="str">
            <v>เชียงใหม่ 2</v>
          </cell>
          <cell r="M896">
            <v>8</v>
          </cell>
          <cell r="N896" t="str">
            <v>สินเชื่อเกื้อกูลผู้ประกอบวิชาชีพางการศึกษา</v>
          </cell>
          <cell r="O896" t="str">
            <v>1.บุคคลค้ำประกัน</v>
          </cell>
          <cell r="P896">
            <v>518669.07</v>
          </cell>
          <cell r="Q896">
            <v>62739.07</v>
          </cell>
          <cell r="R896" t="str">
            <v>จังหวัดเชียงใหม่</v>
          </cell>
          <cell r="S896" t="str">
            <v>ผบ.1024</v>
          </cell>
          <cell r="T896">
            <v>2563</v>
          </cell>
          <cell r="U896" t="str">
            <v>ผบ.2202</v>
          </cell>
          <cell r="V896">
            <v>2563</v>
          </cell>
          <cell r="W896">
            <v>7</v>
          </cell>
          <cell r="X896">
            <v>9</v>
          </cell>
          <cell r="Y896">
            <v>2563</v>
          </cell>
          <cell r="Z896"/>
          <cell r="AA896"/>
          <cell r="AB896"/>
          <cell r="AC896"/>
          <cell r="AD896"/>
          <cell r="AE896"/>
          <cell r="AF896"/>
          <cell r="AG896"/>
          <cell r="AH896"/>
          <cell r="AI896"/>
          <cell r="AJ896"/>
          <cell r="AK896"/>
          <cell r="AL896"/>
          <cell r="AM896" t="str">
            <v>โฉนด</v>
          </cell>
          <cell r="AN896">
            <v>14549061425</v>
          </cell>
          <cell r="AO896" t="str">
            <v>แม่กรณ์</v>
          </cell>
          <cell r="AP896" t="str">
            <v>เมือง</v>
          </cell>
          <cell r="AQ896" t="str">
            <v>เชียงราย</v>
          </cell>
          <cell r="AR896"/>
          <cell r="AS896"/>
          <cell r="AT896"/>
          <cell r="AU896"/>
          <cell r="AV896"/>
          <cell r="AW896"/>
          <cell r="AX896"/>
          <cell r="AY896"/>
          <cell r="AZ896"/>
          <cell r="BA896"/>
          <cell r="BB896" t="str">
            <v>ยึดทรัพย์ (คำสั่ง 11/8/2564)</v>
          </cell>
          <cell r="BC896" t="str">
            <v>อคธรรม</v>
          </cell>
          <cell r="BD896" t="str">
            <v>ยึดทรัพย์ (คำสั่ง 11/8/2564)</v>
          </cell>
          <cell r="BE896"/>
          <cell r="BF896"/>
          <cell r="BG896"/>
          <cell r="BH896">
            <v>883263011446</v>
          </cell>
          <cell r="BI896" t="str">
            <v>นายอนุรักษ์   ปกรณ์ฑิป</v>
          </cell>
          <cell r="BJ896"/>
          <cell r="BK896"/>
          <cell r="BL896"/>
          <cell r="BM896"/>
          <cell r="BN896" t="str">
            <v>1.นายอนุรักษ์  ปกรณ์ฑิป
2.นางเสรีรัตน์  ปกรณ์ฑิป
3.นายอุทิศ  กันทขัติ
4.นางอรวรรณ กันฐโรจน์</v>
          </cell>
          <cell r="BO896" t="str">
            <v xml:space="preserve">จำเลยที่ 1
คู่สมรสจำเลยที่ 1
จำเลยที่ 2
คู่สมรสจำเลยที่ 2
</v>
          </cell>
          <cell r="BP896" t="str">
            <v>3 5019 00400 58 8
3 5509 00325 94 1
3 5701 01664 40 1
5 5005 00001 15 1</v>
          </cell>
          <cell r="BQ896"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896" t="str">
            <v>พบ</v>
          </cell>
          <cell r="BS896"/>
          <cell r="BT896">
            <v>4</v>
          </cell>
          <cell r="BU896">
            <v>4</v>
          </cell>
          <cell r="BV896"/>
          <cell r="BW896"/>
          <cell r="BX896"/>
          <cell r="BY896"/>
          <cell r="BZ896"/>
          <cell r="CA896"/>
          <cell r="CB896"/>
          <cell r="CC896"/>
          <cell r="CD896"/>
          <cell r="CE896"/>
          <cell r="CF896"/>
          <cell r="CG896"/>
          <cell r="CH896"/>
          <cell r="CI896"/>
          <cell r="CJ896"/>
          <cell r="CK896"/>
          <cell r="CL896"/>
          <cell r="CM896"/>
          <cell r="CN896"/>
          <cell r="CO896"/>
          <cell r="CP896"/>
          <cell r="CQ896"/>
          <cell r="CR896"/>
          <cell r="CS896"/>
          <cell r="CT896"/>
          <cell r="CU896"/>
          <cell r="CV896"/>
          <cell r="CW896"/>
          <cell r="CX896"/>
          <cell r="CY896"/>
          <cell r="CZ896"/>
        </row>
        <row r="897">
          <cell r="B897">
            <v>892</v>
          </cell>
          <cell r="C897">
            <v>21</v>
          </cell>
          <cell r="D897">
            <v>1</v>
          </cell>
          <cell r="E897">
            <v>2564</v>
          </cell>
          <cell r="F897">
            <v>800027769044</v>
          </cell>
          <cell r="G897" t="str">
            <v>นางสาว</v>
          </cell>
          <cell r="H897" t="str">
            <v>อุไรวรรณ</v>
          </cell>
          <cell r="I897" t="str">
            <v>โปธิวงค์หรืออูปเงิน</v>
          </cell>
          <cell r="J897">
            <v>1500700004029</v>
          </cell>
          <cell r="K897" t="str">
            <v>แม่ริม</v>
          </cell>
          <cell r="L897" t="str">
            <v>เชียงใหม่ 1</v>
          </cell>
          <cell r="M897">
            <v>8</v>
          </cell>
          <cell r="N897" t="str">
            <v>สินเชื่อธนาคารประชาชน</v>
          </cell>
          <cell r="O897" t="str">
            <v>1.บุคคลค้ำประกัน</v>
          </cell>
          <cell r="P897">
            <v>33280</v>
          </cell>
          <cell r="Q897">
            <v>8452.18</v>
          </cell>
          <cell r="R897" t="str">
            <v>แขวงเชียงใหม่</v>
          </cell>
          <cell r="S897" t="str">
            <v>ผบ.E498</v>
          </cell>
          <cell r="T897">
            <v>2563</v>
          </cell>
          <cell r="U897"/>
          <cell r="V897"/>
          <cell r="W897"/>
          <cell r="X897"/>
          <cell r="Y897"/>
          <cell r="Z897"/>
          <cell r="AA897"/>
          <cell r="AB897"/>
          <cell r="AC897"/>
          <cell r="AD897"/>
          <cell r="AE897"/>
          <cell r="AF897"/>
          <cell r="AG897"/>
          <cell r="AH897"/>
          <cell r="AI897"/>
          <cell r="AJ897"/>
          <cell r="AK897"/>
          <cell r="AL897"/>
          <cell r="AM897"/>
          <cell r="AN897"/>
          <cell r="AO897"/>
          <cell r="AP897"/>
          <cell r="AQ897"/>
          <cell r="AR897"/>
          <cell r="AS897"/>
          <cell r="AT897"/>
          <cell r="AU897"/>
          <cell r="AV897"/>
          <cell r="AW897"/>
          <cell r="AX897"/>
          <cell r="AY897"/>
          <cell r="AZ897"/>
          <cell r="BA897"/>
          <cell r="BB897"/>
          <cell r="BC897" t="str">
            <v>อคธรรม</v>
          </cell>
          <cell r="BD897"/>
          <cell r="BE897"/>
          <cell r="BF897"/>
          <cell r="BG897"/>
          <cell r="BH897">
            <v>883163011157</v>
          </cell>
          <cell r="BI897" t="str">
            <v>นางสาวอุไรวรรณ   โปธิวงค์หรืออูปเงิน</v>
          </cell>
          <cell r="BJ897"/>
          <cell r="BK897"/>
          <cell r="BL897"/>
          <cell r="BM897"/>
          <cell r="BN897" t="str">
            <v>1.นางสาวอุไรวรรณ โปธิวงศ์
2.นายสุรพงศ์ โปธิวงศ์
3.นางรุ่งนภา อินชัย
4.นายสิทธิชัย อินชัย</v>
          </cell>
          <cell r="BO897" t="str">
            <v>จำเลยที่ 1
คู่สมรสจำเลยที่ 1
จำเลยที่ 2
คู่สมรสจำเลยที่ 2</v>
          </cell>
          <cell r="BP897" t="str">
            <v>1-5007-00004-02-9
1-5099-00239-38-9
3-5006-00078-95-7
3-5006-00318-57-5</v>
          </cell>
          <cell r="BQ897" t="str">
            <v>-พบกรรมสิทธิ์ในที่ดินจังหวัดเชียงใหม่ สาขาแม่ริม ฉ.45642 เลขที่ดิน 78 หน้าสำรวจ 7678 ต.แม่สา อ.แม่ริม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v>
          </cell>
          <cell r="BR897" t="str">
            <v>พบ</v>
          </cell>
          <cell r="BS897" t="str">
            <v>พบ</v>
          </cell>
          <cell r="BT897">
            <v>4</v>
          </cell>
          <cell r="BU897"/>
          <cell r="BV897"/>
          <cell r="BW897"/>
          <cell r="BX897"/>
          <cell r="BY897"/>
          <cell r="BZ897"/>
          <cell r="CA897"/>
          <cell r="CB897"/>
          <cell r="CC897"/>
          <cell r="CD897"/>
          <cell r="CE897"/>
          <cell r="CF897"/>
          <cell r="CG897"/>
          <cell r="CH897"/>
          <cell r="CI897"/>
          <cell r="CJ897"/>
          <cell r="CK897"/>
          <cell r="CL897"/>
          <cell r="CM897"/>
          <cell r="CN897"/>
          <cell r="CO897"/>
          <cell r="CP897"/>
          <cell r="CQ897"/>
          <cell r="CR897"/>
          <cell r="CS897"/>
          <cell r="CT897"/>
          <cell r="CU897"/>
          <cell r="CV897"/>
          <cell r="CW897"/>
          <cell r="CX897"/>
          <cell r="CY897"/>
          <cell r="CZ897"/>
        </row>
        <row r="898">
          <cell r="B898">
            <v>893</v>
          </cell>
          <cell r="C898">
            <v>21</v>
          </cell>
          <cell r="D898">
            <v>1</v>
          </cell>
          <cell r="E898">
            <v>2564</v>
          </cell>
          <cell r="F898">
            <v>800094133983</v>
          </cell>
          <cell r="G898" t="str">
            <v>นาย</v>
          </cell>
          <cell r="H898" t="str">
            <v>โชคชัย</v>
          </cell>
          <cell r="I898" t="str">
            <v>ตาติวงค์</v>
          </cell>
          <cell r="J898">
            <v>3500800184408</v>
          </cell>
          <cell r="K898" t="str">
            <v>แม่ริม</v>
          </cell>
          <cell r="L898" t="str">
            <v>เชียงใหม่ 1</v>
          </cell>
          <cell r="M898">
            <v>8</v>
          </cell>
          <cell r="N898" t="str">
            <v>สินเชื่อแก้ปัญหาหนี้นอกระบบ PSA</v>
          </cell>
          <cell r="O898" t="str">
            <v>1.บุคคลค้ำประกัน</v>
          </cell>
          <cell r="P898">
            <v>43055</v>
          </cell>
          <cell r="Q898">
            <v>3217.4</v>
          </cell>
          <cell r="R898" t="str">
            <v>แขวงเชียงใหม่</v>
          </cell>
          <cell r="S898" t="str">
            <v>ผบ.E491</v>
          </cell>
          <cell r="T898">
            <v>2563</v>
          </cell>
          <cell r="U898" t="str">
            <v>ผบE618</v>
          </cell>
          <cell r="V898">
            <v>2563</v>
          </cell>
          <cell r="W898"/>
          <cell r="X898"/>
          <cell r="Y898"/>
          <cell r="Z898"/>
          <cell r="AA898"/>
          <cell r="AB898"/>
          <cell r="AC898"/>
          <cell r="AD898"/>
          <cell r="AE898"/>
          <cell r="AF898"/>
          <cell r="AG898"/>
          <cell r="AH898"/>
          <cell r="AI898"/>
          <cell r="AJ898"/>
          <cell r="AK898"/>
          <cell r="AL898"/>
          <cell r="AM898"/>
          <cell r="AN898"/>
          <cell r="AO898"/>
          <cell r="AP898"/>
          <cell r="AQ898"/>
          <cell r="AR898"/>
          <cell r="AS898"/>
          <cell r="AT898"/>
          <cell r="AU898"/>
          <cell r="AV898"/>
          <cell r="AW898"/>
          <cell r="AX898"/>
          <cell r="AY898"/>
          <cell r="AZ898"/>
          <cell r="BA898"/>
          <cell r="BB898"/>
          <cell r="BC898" t="str">
            <v>อคธรรม</v>
          </cell>
          <cell r="BD898"/>
          <cell r="BE898"/>
          <cell r="BF898"/>
          <cell r="BG898"/>
          <cell r="BH898">
            <v>883163011160</v>
          </cell>
          <cell r="BI898" t="str">
            <v>นายโชคชัย   ตาติวงค์</v>
          </cell>
          <cell r="BJ898"/>
          <cell r="BK898"/>
          <cell r="BL898"/>
          <cell r="BM898"/>
          <cell r="BN898" t="str">
            <v>1.นายโชคชัย ตาติวงศ์
2.นางสาวลัดดาวรรณ แก้ววงศ์
3.นายเชิงชาย ชัยอุดม 
4.นางสาวราตรี ดีใจ</v>
          </cell>
          <cell r="BO898" t="str">
            <v>จำเลยที่ 1
.คู่สมรสจำเลยที่ 1
จำเลยที่ 2
คู่สมรสจำเลยที่ 2</v>
          </cell>
          <cell r="BP898" t="str">
            <v>3-5008-00184-40-8
1-5209-00012-66-1
3-5008-00017-43-9
3-5008-00043-16-2</v>
          </cell>
          <cell r="BQ898"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898" t="str">
            <v>ไม่พบ</v>
          </cell>
          <cell r="BS898" t="str">
            <v>พบ</v>
          </cell>
          <cell r="BT898">
            <v>4</v>
          </cell>
          <cell r="BU898"/>
          <cell r="BV898"/>
          <cell r="BW898"/>
          <cell r="BX898"/>
          <cell r="BY898"/>
          <cell r="BZ898"/>
          <cell r="CA898"/>
          <cell r="CB898"/>
          <cell r="CC898"/>
          <cell r="CD898"/>
          <cell r="CE898"/>
          <cell r="CF898"/>
          <cell r="CG898"/>
          <cell r="CH898"/>
          <cell r="CI898"/>
          <cell r="CJ898"/>
          <cell r="CK898"/>
          <cell r="CL898"/>
          <cell r="CM898"/>
          <cell r="CN898"/>
          <cell r="CO898"/>
          <cell r="CP898"/>
          <cell r="CQ898"/>
          <cell r="CR898"/>
          <cell r="CS898"/>
          <cell r="CT898"/>
          <cell r="CU898"/>
          <cell r="CV898"/>
          <cell r="CW898"/>
          <cell r="CX898"/>
          <cell r="CY898"/>
          <cell r="CZ898"/>
        </row>
        <row r="899">
          <cell r="B899">
            <v>894</v>
          </cell>
          <cell r="C899">
            <v>21</v>
          </cell>
          <cell r="D899">
            <v>1</v>
          </cell>
          <cell r="E899">
            <v>2564</v>
          </cell>
          <cell r="F899">
            <v>800094953687</v>
          </cell>
          <cell r="G899" t="str">
            <v>นาย</v>
          </cell>
          <cell r="H899" t="str">
            <v>กัณณพนต์</v>
          </cell>
          <cell r="I899" t="str">
            <v>อินเหลือละ</v>
          </cell>
          <cell r="J899">
            <v>1509900776708</v>
          </cell>
          <cell r="K899" t="str">
            <v>แม่ริม</v>
          </cell>
          <cell r="L899" t="str">
            <v>เชียงใหม่ 1</v>
          </cell>
          <cell r="M899">
            <v>8</v>
          </cell>
          <cell r="N899" t="str">
            <v>สินเชื่อแก้ปัญหาหนี้นอกระบบ PSA</v>
          </cell>
          <cell r="O899" t="str">
            <v>1.บุคคลค้ำประกัน</v>
          </cell>
          <cell r="P899">
            <v>43339.69</v>
          </cell>
          <cell r="Q899">
            <v>2899.13</v>
          </cell>
          <cell r="R899" t="str">
            <v>แขวงเชียงใหม่</v>
          </cell>
          <cell r="S899" t="str">
            <v>ผบ.E489</v>
          </cell>
          <cell r="T899">
            <v>2563</v>
          </cell>
          <cell r="U899"/>
          <cell r="V899"/>
          <cell r="W899"/>
          <cell r="X899"/>
          <cell r="Y899"/>
          <cell r="Z899"/>
          <cell r="AA899"/>
          <cell r="AB899"/>
          <cell r="AC899"/>
          <cell r="AD899"/>
          <cell r="AE899"/>
          <cell r="AF899"/>
          <cell r="AG899"/>
          <cell r="AH899"/>
          <cell r="AI899"/>
          <cell r="AJ899"/>
          <cell r="AK899"/>
          <cell r="AL899"/>
          <cell r="AM899" t="str">
            <v>โฉนด</v>
          </cell>
          <cell r="AN899">
            <v>454</v>
          </cell>
          <cell r="AO899" t="str">
            <v>สะเมิงใต้</v>
          </cell>
          <cell r="AP899" t="str">
            <v>สะเมิง</v>
          </cell>
          <cell r="AQ899" t="str">
            <v>เชียงใหม่</v>
          </cell>
          <cell r="AR899"/>
          <cell r="AS899"/>
          <cell r="AT899"/>
          <cell r="AU899"/>
          <cell r="AV899"/>
          <cell r="AW899"/>
          <cell r="AX899"/>
          <cell r="AY899"/>
          <cell r="AZ899"/>
          <cell r="BA899"/>
          <cell r="BB899" t="str">
            <v>คำสั่งยึด 27/7/2564</v>
          </cell>
          <cell r="BC899" t="str">
            <v>อคธรรม</v>
          </cell>
          <cell r="BD899"/>
          <cell r="BE899"/>
          <cell r="BF899"/>
          <cell r="BG899"/>
          <cell r="BH899">
            <v>883163011161</v>
          </cell>
          <cell r="BI899" t="str">
            <v>นายกัณณพนต์   อินเหลือละ</v>
          </cell>
          <cell r="BJ899"/>
          <cell r="BK899"/>
          <cell r="BL899"/>
          <cell r="BM899"/>
          <cell r="BN899" t="str">
            <v xml:space="preserve">1.นายกัณณพนต์ อินเหลือละ       
2.นายสุพจน์ ต๋าคำ
3.นางนาคาร ต๋าคำ   </v>
          </cell>
          <cell r="BO899" t="str">
            <v>จำเลยที่ 1
จำเลยที่ 2
คู่สมรสจำเลยที่ 2</v>
          </cell>
          <cell r="BP899" t="str">
            <v>1-5099-00776-70-8
3-5008-00112-71-7
3-5008-00109-46-5</v>
          </cell>
          <cell r="BQ899" t="str">
            <v xml:space="preserve"> - ไม่พบว่ามีกรรมสิทธิ์ในที่ดินจังหวัดเชียงใหม่ สาขาแม่ริม 
- พบว่ามีกรรมสิทธิ์ในที่ดินจังหวัดเชียงใหม่โฉนดเลขที่ 578, 577, 454  ต.สะเมิงใต้ อ.สะเมิง จ.เชียงใหม่
- ไม่พบว่ามีกรรมสิทธิ์ในที่ดินจังหวัดเชียงใหม่ สาขาแม่ริม
- พบว่ามีกรรมสิทธิ์ในที่ดินโฉนดเลขที่ 3643 ต.ยั้งเมิน อ.สะเมิง จ.เชียงใหม่
 - ไม่พบว่ามีกรรมสิทธิ์ในที่ดินจังหวัดเชียงใหม่ สาขาแม่ริม
 - ไม่พบว่ามีกรรมสิทธิ์ในที่ดินจังหวัดเชียงใหม่ สาขาแยกสะเมิง</v>
          </cell>
          <cell r="BR899" t="str">
            <v>พบ</v>
          </cell>
          <cell r="BS899" t="str">
            <v>พบ</v>
          </cell>
          <cell r="BT899">
            <v>3</v>
          </cell>
          <cell r="BU899"/>
          <cell r="BV899"/>
          <cell r="BW899"/>
          <cell r="BX899"/>
          <cell r="BY899"/>
          <cell r="BZ899"/>
          <cell r="CA899"/>
          <cell r="CB899"/>
          <cell r="CC899"/>
          <cell r="CD899"/>
          <cell r="CE899"/>
          <cell r="CF899"/>
          <cell r="CG899"/>
          <cell r="CH899"/>
          <cell r="CI899"/>
          <cell r="CJ899"/>
          <cell r="CK899"/>
          <cell r="CL899"/>
          <cell r="CM899"/>
          <cell r="CN899"/>
          <cell r="CO899"/>
          <cell r="CP899"/>
          <cell r="CQ899"/>
          <cell r="CR899"/>
          <cell r="CS899"/>
          <cell r="CT899"/>
          <cell r="CU899"/>
          <cell r="CV899"/>
          <cell r="CW899"/>
          <cell r="CX899"/>
          <cell r="CY899"/>
          <cell r="CZ899"/>
        </row>
        <row r="900">
          <cell r="B900">
            <v>895</v>
          </cell>
          <cell r="C900">
            <v>21</v>
          </cell>
          <cell r="D900">
            <v>1</v>
          </cell>
          <cell r="E900">
            <v>2564</v>
          </cell>
          <cell r="F900">
            <v>800096057974</v>
          </cell>
          <cell r="G900" t="str">
            <v>นางสาว</v>
          </cell>
          <cell r="H900" t="str">
            <v>ผกามาศ</v>
          </cell>
          <cell r="I900" t="str">
            <v>มณีเนตร</v>
          </cell>
          <cell r="J900">
            <v>3100201442578</v>
          </cell>
          <cell r="K900" t="str">
            <v>แม่ริม</v>
          </cell>
          <cell r="L900" t="str">
            <v>เชียงใหม่ 1</v>
          </cell>
          <cell r="M900">
            <v>8</v>
          </cell>
          <cell r="N900" t="str">
            <v>สินเชื่อหนี้นอก PSA ระยะที่ 2</v>
          </cell>
          <cell r="O900" t="str">
            <v>1.บุคคลค้ำประกัน</v>
          </cell>
          <cell r="P900">
            <v>48332</v>
          </cell>
          <cell r="Q900">
            <v>3651.13</v>
          </cell>
          <cell r="R900" t="str">
            <v>แขวงเชียงใหม่</v>
          </cell>
          <cell r="S900" t="str">
            <v>ผบ.E488</v>
          </cell>
          <cell r="T900">
            <v>2563</v>
          </cell>
          <cell r="U900" t="str">
            <v>ผบE617</v>
          </cell>
          <cell r="V900">
            <v>2563</v>
          </cell>
          <cell r="W900"/>
          <cell r="X900"/>
          <cell r="Y900"/>
          <cell r="Z900"/>
          <cell r="AA900"/>
          <cell r="AB900"/>
          <cell r="AC900"/>
          <cell r="AD900"/>
          <cell r="AE900"/>
          <cell r="AF900"/>
          <cell r="AG900"/>
          <cell r="AH900"/>
          <cell r="AI900"/>
          <cell r="AJ900"/>
          <cell r="AK900"/>
          <cell r="AL900"/>
          <cell r="AM900"/>
          <cell r="AN900"/>
          <cell r="AO900"/>
          <cell r="AP900"/>
          <cell r="AQ900"/>
          <cell r="AR900"/>
          <cell r="AS900"/>
          <cell r="AT900"/>
          <cell r="AU900"/>
          <cell r="AV900"/>
          <cell r="AW900"/>
          <cell r="AX900"/>
          <cell r="AY900"/>
          <cell r="AZ900"/>
          <cell r="BA900"/>
          <cell r="BB900"/>
          <cell r="BC900" t="str">
            <v>อคธรรม</v>
          </cell>
          <cell r="BD900"/>
          <cell r="BE900"/>
          <cell r="BF900"/>
          <cell r="BG900"/>
          <cell r="BH900">
            <v>883163011164</v>
          </cell>
          <cell r="BI900" t="str">
            <v>นางสาวผกามาศ   มณีเนตร</v>
          </cell>
          <cell r="BJ900"/>
          <cell r="BK900"/>
          <cell r="BL900"/>
          <cell r="BM900"/>
          <cell r="BN900"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900" t="str">
            <v>จำเลยที่ 1
จำเลยที่ 2
คู่สมรสจำเลยที่ 2
จำเลยที่ 3
คู่สมรสจำเลยที่ 3</v>
          </cell>
          <cell r="BP900" t="str">
            <v>3-1002-01442-57-8
3-6601-00863-68-9
5-5505-00585-81-1
1-6509-00057-77-0
3-5007-00228-36-5</v>
          </cell>
          <cell r="BQ900"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900" t="str">
            <v>ไม่พบ</v>
          </cell>
          <cell r="BS900" t="str">
            <v>พบ</v>
          </cell>
          <cell r="BT900">
            <v>5</v>
          </cell>
          <cell r="BU900"/>
          <cell r="BV900"/>
          <cell r="BW900"/>
          <cell r="BX900"/>
          <cell r="BY900"/>
          <cell r="BZ900"/>
          <cell r="CA900"/>
          <cell r="CB900"/>
          <cell r="CC900"/>
          <cell r="CD900"/>
          <cell r="CE900"/>
          <cell r="CF900"/>
          <cell r="CG900"/>
          <cell r="CH900"/>
          <cell r="CI900"/>
          <cell r="CJ900"/>
          <cell r="CK900"/>
          <cell r="CL900"/>
          <cell r="CM900"/>
          <cell r="CN900"/>
          <cell r="CO900"/>
          <cell r="CP900"/>
          <cell r="CQ900"/>
          <cell r="CR900"/>
          <cell r="CS900"/>
          <cell r="CT900"/>
          <cell r="CU900"/>
          <cell r="CV900"/>
          <cell r="CW900"/>
          <cell r="CX900"/>
          <cell r="CY900"/>
          <cell r="CZ900"/>
        </row>
        <row r="901">
          <cell r="B901">
            <v>896</v>
          </cell>
          <cell r="C901">
            <v>21</v>
          </cell>
          <cell r="D901">
            <v>1</v>
          </cell>
          <cell r="E901">
            <v>2564</v>
          </cell>
          <cell r="F901">
            <v>800096057925</v>
          </cell>
          <cell r="G901" t="str">
            <v>นาง</v>
          </cell>
          <cell r="H901" t="str">
            <v>บุญเสริม</v>
          </cell>
          <cell r="I901" t="str">
            <v>จันทร์สว่าง</v>
          </cell>
          <cell r="J901">
            <v>1650900057770</v>
          </cell>
          <cell r="K901" t="str">
            <v>แม่ริม</v>
          </cell>
          <cell r="L901" t="str">
            <v>เชียงใหม่ 1</v>
          </cell>
          <cell r="M901">
            <v>8</v>
          </cell>
          <cell r="N901" t="str">
            <v>สินเชื่อหนี้นอก PSA ระยะที่ 2</v>
          </cell>
          <cell r="O901" t="str">
            <v>1.บุคคลค้ำประกัน</v>
          </cell>
          <cell r="P901">
            <v>49166</v>
          </cell>
          <cell r="Q901">
            <v>4050.11</v>
          </cell>
          <cell r="R901" t="str">
            <v>แขวงเชียงใหม่</v>
          </cell>
          <cell r="S901" t="str">
            <v>ผบ.E495</v>
          </cell>
          <cell r="T901">
            <v>2563</v>
          </cell>
          <cell r="U901" t="str">
            <v>ผบE655</v>
          </cell>
          <cell r="V901">
            <v>2563</v>
          </cell>
          <cell r="W901"/>
          <cell r="X901"/>
          <cell r="Y901"/>
          <cell r="Z901"/>
          <cell r="AA901"/>
          <cell r="AB901"/>
          <cell r="AC901"/>
          <cell r="AD901"/>
          <cell r="AE901"/>
          <cell r="AF901"/>
          <cell r="AG901"/>
          <cell r="AH901"/>
          <cell r="AI901"/>
          <cell r="AJ901"/>
          <cell r="AK901"/>
          <cell r="AL901"/>
          <cell r="AM901"/>
          <cell r="AN901"/>
          <cell r="AO901"/>
          <cell r="AP901"/>
          <cell r="AQ901"/>
          <cell r="AR901"/>
          <cell r="AS901"/>
          <cell r="AT901"/>
          <cell r="AU901"/>
          <cell r="AV901"/>
          <cell r="AW901"/>
          <cell r="AX901"/>
          <cell r="AY901"/>
          <cell r="AZ901"/>
          <cell r="BA901"/>
          <cell r="BB901"/>
          <cell r="BC901" t="str">
            <v>อคธรรม</v>
          </cell>
          <cell r="BD901"/>
          <cell r="BE901"/>
          <cell r="BF901"/>
          <cell r="BG901"/>
          <cell r="BH901">
            <v>883163011165</v>
          </cell>
          <cell r="BI901" t="str">
            <v>นางบุญเสริม   จันทร์สว่าง</v>
          </cell>
          <cell r="BJ901"/>
          <cell r="BK901"/>
          <cell r="BL901"/>
          <cell r="BM901"/>
          <cell r="BN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901" t="str">
            <v xml:space="preserve">จำเลยที่ 1
คู่สมรสจำเลยที่ 1
จำเลยที่ 2
คู่สมรสจำเลยที่ 2
จำเลยที่ 3
</v>
          </cell>
          <cell r="BP901" t="str">
            <v>1-6509-00057-77-0
3-5007-00228-36-5
3-6601-00863-68-9
5-5505-00585-81-1
3-1002-01442-57-8</v>
          </cell>
          <cell r="BQ901"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901" t="str">
            <v>ไม่พบ</v>
          </cell>
          <cell r="BS901" t="str">
            <v>พบ</v>
          </cell>
          <cell r="BT901">
            <v>5</v>
          </cell>
          <cell r="BU901"/>
          <cell r="BV901"/>
          <cell r="BW901"/>
          <cell r="BX901"/>
          <cell r="BY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Z901" t="str">
            <v xml:space="preserve">จำเลยที่ 1
คู่สมรสจำเลยที่ 1
จำเลยที่ 2
คู่สมรสจำเลยที่ 2
จำเลยที่ 3
</v>
          </cell>
          <cell r="CA901" t="str">
            <v>1-6509-00057-77-0
3-5007-00228-36-5
3-6601-00863-68-9
5-5505-00585-81-1
3-1002-01442-57-8</v>
          </cell>
          <cell r="CB901"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cell r="CC901"/>
          <cell r="CD901"/>
          <cell r="CE901"/>
          <cell r="CF901"/>
          <cell r="CG901"/>
          <cell r="CH901"/>
          <cell r="CI901"/>
          <cell r="CJ901"/>
          <cell r="CK901"/>
          <cell r="CL901"/>
          <cell r="CM901"/>
          <cell r="CN901"/>
          <cell r="CO901"/>
          <cell r="CP901"/>
          <cell r="CQ901"/>
          <cell r="CR901"/>
          <cell r="CS901"/>
          <cell r="CT901"/>
          <cell r="CU901"/>
          <cell r="CV901"/>
          <cell r="CW901"/>
          <cell r="CX901"/>
          <cell r="CY901"/>
          <cell r="CZ901"/>
        </row>
        <row r="902">
          <cell r="B902">
            <v>897</v>
          </cell>
          <cell r="C902">
            <v>21</v>
          </cell>
          <cell r="D902">
            <v>1</v>
          </cell>
          <cell r="E902">
            <v>2564</v>
          </cell>
          <cell r="F902">
            <v>800096057909</v>
          </cell>
          <cell r="G902" t="str">
            <v>นางสาว</v>
          </cell>
          <cell r="H902" t="str">
            <v>สุจีรา</v>
          </cell>
          <cell r="I902" t="str">
            <v>คชานันท์</v>
          </cell>
          <cell r="J902">
            <v>3660100863689</v>
          </cell>
          <cell r="K902" t="str">
            <v>แม่ริม</v>
          </cell>
          <cell r="L902" t="str">
            <v>เชียงใหม่ 1</v>
          </cell>
          <cell r="M902">
            <v>8</v>
          </cell>
          <cell r="N902" t="str">
            <v>สินเชื่อหนี้นอก PSA ระยะที่ 2</v>
          </cell>
          <cell r="O902" t="str">
            <v>1.บุคคลค้ำประกัน</v>
          </cell>
          <cell r="P902">
            <v>49166</v>
          </cell>
          <cell r="Q902">
            <v>4030.19</v>
          </cell>
          <cell r="R902" t="str">
            <v>แขวงเชียงใหม่</v>
          </cell>
          <cell r="S902" t="str">
            <v>ผบ.E512</v>
          </cell>
          <cell r="T902">
            <v>2563</v>
          </cell>
          <cell r="U902" t="str">
            <v>ผบE623</v>
          </cell>
          <cell r="V902">
            <v>2563</v>
          </cell>
          <cell r="W902"/>
          <cell r="X902"/>
          <cell r="Y902"/>
          <cell r="Z902"/>
          <cell r="AA902"/>
          <cell r="AB902"/>
          <cell r="AC902"/>
          <cell r="AD902"/>
          <cell r="AE902"/>
          <cell r="AF902"/>
          <cell r="AG902"/>
          <cell r="AH902"/>
          <cell r="AI902"/>
          <cell r="AJ902"/>
          <cell r="AK902"/>
          <cell r="AL902"/>
          <cell r="AM902"/>
          <cell r="AN902"/>
          <cell r="AO902"/>
          <cell r="AP902"/>
          <cell r="AQ902"/>
          <cell r="AR902"/>
          <cell r="AS902"/>
          <cell r="AT902"/>
          <cell r="AU902"/>
          <cell r="AV902"/>
          <cell r="AW902"/>
          <cell r="AX902"/>
          <cell r="AY902"/>
          <cell r="AZ902"/>
          <cell r="BA902"/>
          <cell r="BB902" t="str">
            <v>สืบครั้งที่ 2 30/5/2567//ลงผลรายงานครั้งที่ 2 7/6/2567//</v>
          </cell>
          <cell r="BC902" t="str">
            <v>อคธรรม</v>
          </cell>
          <cell r="BD902"/>
          <cell r="BE902"/>
          <cell r="BF902"/>
          <cell r="BG902"/>
          <cell r="BH902">
            <v>883163010957</v>
          </cell>
          <cell r="BI902" t="str">
            <v>นางสาวสุจีรา   คชานันท์</v>
          </cell>
          <cell r="BJ902"/>
          <cell r="BK902"/>
          <cell r="BL902"/>
          <cell r="BM902"/>
          <cell r="BN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902" t="str">
            <v>จำเลยที่ 1
คู่สมรสจำเลยที่ 2
จำเลยที่ 2
จำเลยที่ 3
คู่สมรสจำเลยที่ 3</v>
          </cell>
          <cell r="BP902" t="str">
            <v>3-6601-00863-68-9
5-5505-00585-81-1
3-1002-01442-57-8
1-6509-00057-77-0
3-5007-00228-36-5</v>
          </cell>
          <cell r="BQ902"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902" t="str">
            <v>ไม่พบ</v>
          </cell>
          <cell r="BS902" t="str">
            <v>พบ</v>
          </cell>
          <cell r="BT902">
            <v>5</v>
          </cell>
          <cell r="BU902"/>
          <cell r="BV902"/>
          <cell r="BW902"/>
          <cell r="BX902"/>
          <cell r="BY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Z902" t="str">
            <v>จำเลยที่ 1
คู่สมรสจำเลยที่ 2
จำเลยที่ 2
จำเลยที่ 3
คู่สมรสจำเลยที่ 3</v>
          </cell>
          <cell r="CA902" t="str">
            <v>3-6601-00863-68-9
5-5505-00585-81-1
3-1002-01442-57-8
1-6509-00057-77-0
3-5007-00228-36-5</v>
          </cell>
          <cell r="CB902"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CC902" t="str">
            <v>ไม่พบ</v>
          </cell>
          <cell r="CD902"/>
          <cell r="CE902"/>
          <cell r="CF902"/>
          <cell r="CG902"/>
          <cell r="CH902"/>
          <cell r="CI902"/>
          <cell r="CJ902"/>
          <cell r="CK902"/>
          <cell r="CL902"/>
          <cell r="CM902"/>
          <cell r="CN902"/>
          <cell r="CO902"/>
          <cell r="CP902"/>
          <cell r="CQ902"/>
          <cell r="CR902"/>
          <cell r="CS902"/>
          <cell r="CT902"/>
          <cell r="CU902"/>
          <cell r="CV902"/>
          <cell r="CW902"/>
          <cell r="CX902"/>
          <cell r="CY902"/>
          <cell r="CZ902"/>
        </row>
        <row r="903">
          <cell r="B903">
            <v>898</v>
          </cell>
          <cell r="C903">
            <v>21</v>
          </cell>
          <cell r="D903">
            <v>1</v>
          </cell>
          <cell r="E903">
            <v>2564</v>
          </cell>
          <cell r="F903">
            <v>800063351616</v>
          </cell>
          <cell r="G903" t="str">
            <v>นาย</v>
          </cell>
          <cell r="H903" t="str">
            <v xml:space="preserve">สมบูรณ์  </v>
          </cell>
          <cell r="I903" t="str">
            <v>เรือนหล้า</v>
          </cell>
          <cell r="J903">
            <v>5500700016844</v>
          </cell>
          <cell r="K903" t="str">
            <v>แม่ริม</v>
          </cell>
          <cell r="L903" t="str">
            <v>เชียงใหม่ 1</v>
          </cell>
          <cell r="M903">
            <v>8</v>
          </cell>
          <cell r="N903" t="str">
            <v>สินเชื่อพัฒนาองค์กรชุมชน (รายบุคคล)</v>
          </cell>
          <cell r="O903" t="str">
            <v>1.บุคคลค้ำประกัน</v>
          </cell>
          <cell r="P903">
            <v>54220.68</v>
          </cell>
          <cell r="Q903">
            <v>6409.96</v>
          </cell>
          <cell r="R903" t="str">
            <v>แขวงเชียงใหม่</v>
          </cell>
          <cell r="S903" t="str">
            <v>ผบ.E507</v>
          </cell>
          <cell r="T903">
            <v>2563</v>
          </cell>
          <cell r="U903" t="str">
            <v>ผบE687</v>
          </cell>
          <cell r="V903">
            <v>2563</v>
          </cell>
          <cell r="W903"/>
          <cell r="X903"/>
          <cell r="Y903"/>
          <cell r="Z903"/>
          <cell r="AA903"/>
          <cell r="AB903"/>
          <cell r="AC903"/>
          <cell r="AD903"/>
          <cell r="AE903"/>
          <cell r="AF903"/>
          <cell r="AG903"/>
          <cell r="AH903"/>
          <cell r="AI903"/>
          <cell r="AJ903"/>
          <cell r="AK903"/>
          <cell r="AL903"/>
          <cell r="AM903"/>
          <cell r="AN903"/>
          <cell r="AO903"/>
          <cell r="AP903"/>
          <cell r="AQ903"/>
          <cell r="AR903"/>
          <cell r="AS903"/>
          <cell r="AT903"/>
          <cell r="AU903"/>
          <cell r="AV903"/>
          <cell r="AW903"/>
          <cell r="AX903"/>
          <cell r="AY903"/>
          <cell r="AZ903"/>
          <cell r="BA903"/>
          <cell r="BB903"/>
          <cell r="BC903" t="str">
            <v>อคธรรม</v>
          </cell>
          <cell r="BD903"/>
          <cell r="BE903"/>
          <cell r="BF903"/>
          <cell r="BG903"/>
          <cell r="BH903">
            <v>883163011167</v>
          </cell>
          <cell r="BI903" t="str">
            <v>นายสมบูรณ์     เรือนหล้า</v>
          </cell>
          <cell r="BJ903"/>
          <cell r="BK903"/>
          <cell r="BL903"/>
          <cell r="BM903"/>
          <cell r="BN903" t="str">
            <v>1.นายสมบูรณ์ เรือนหล้า
2.นายปั๋น แสนยอด
3.นางดวงพร แสนยอด
4.นางสวาศุภากร ลอยมี</v>
          </cell>
          <cell r="BO903" t="str">
            <v>จำเลยที่ 1
จำเลยที่ 2
คู่สมรสจำเลยที่ 2
จำเลยที่ 3</v>
          </cell>
          <cell r="BP903" t="str">
            <v>5-5007-00016-84-4
3-5007-00580-11-5
3-3501-00298-30-5
1-5099-01155-97-9</v>
          </cell>
          <cell r="BQ903"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903" t="str">
            <v>ไม่พบ</v>
          </cell>
          <cell r="BS903" t="str">
            <v>พบ</v>
          </cell>
          <cell r="BT903">
            <v>4</v>
          </cell>
          <cell r="BU903"/>
          <cell r="BV903"/>
          <cell r="BW903"/>
          <cell r="BX903"/>
          <cell r="BY903"/>
          <cell r="BZ903"/>
          <cell r="CA903"/>
          <cell r="CB903"/>
          <cell r="CC903"/>
          <cell r="CD903"/>
          <cell r="CE903"/>
          <cell r="CF903"/>
          <cell r="CG903"/>
          <cell r="CH903"/>
          <cell r="CI903"/>
          <cell r="CJ903"/>
          <cell r="CK903"/>
          <cell r="CL903"/>
          <cell r="CM903"/>
          <cell r="CN903"/>
          <cell r="CO903"/>
          <cell r="CP903"/>
          <cell r="CQ903"/>
          <cell r="CR903"/>
          <cell r="CS903"/>
          <cell r="CT903"/>
          <cell r="CU903"/>
          <cell r="CV903"/>
          <cell r="CW903"/>
          <cell r="CX903"/>
          <cell r="CY903"/>
          <cell r="CZ903"/>
        </row>
        <row r="904">
          <cell r="B904">
            <v>899</v>
          </cell>
          <cell r="C904">
            <v>21</v>
          </cell>
          <cell r="D904">
            <v>1</v>
          </cell>
          <cell r="E904">
            <v>2564</v>
          </cell>
          <cell r="F904">
            <v>800066935415</v>
          </cell>
          <cell r="G904" t="str">
            <v>นางสาว</v>
          </cell>
          <cell r="H904" t="str">
            <v>ทิพย์ชนก</v>
          </cell>
          <cell r="I904" t="str">
            <v>ปุนนะมา</v>
          </cell>
          <cell r="J904">
            <v>1500800071127</v>
          </cell>
          <cell r="K904" t="str">
            <v>แม่ริม</v>
          </cell>
          <cell r="L904" t="str">
            <v>เชียงใหม่ 1</v>
          </cell>
          <cell r="M904">
            <v>8</v>
          </cell>
          <cell r="N904" t="str">
            <v>สินเชื่อธนาคารประชาชน</v>
          </cell>
          <cell r="O904" t="str">
            <v>1.บุคคลค้ำประกัน</v>
          </cell>
          <cell r="P904">
            <v>65286.58</v>
          </cell>
          <cell r="Q904">
            <v>12739.05</v>
          </cell>
          <cell r="R904" t="str">
            <v>แขวงเชียงใหม่</v>
          </cell>
          <cell r="S904" t="str">
            <v>ผบ.E503</v>
          </cell>
          <cell r="T904">
            <v>2563</v>
          </cell>
          <cell r="U904" t="str">
            <v>ผบE635</v>
          </cell>
          <cell r="V904">
            <v>2563</v>
          </cell>
          <cell r="W904"/>
          <cell r="X904"/>
          <cell r="Y904"/>
          <cell r="Z904"/>
          <cell r="AA904"/>
          <cell r="AB904"/>
          <cell r="AC904"/>
          <cell r="AD904"/>
          <cell r="AE904"/>
          <cell r="AF904"/>
          <cell r="AG904"/>
          <cell r="AH904"/>
          <cell r="AI904"/>
          <cell r="AJ904"/>
          <cell r="AK904"/>
          <cell r="AL904"/>
          <cell r="AM904"/>
          <cell r="AN904"/>
          <cell r="AO904"/>
          <cell r="AP904"/>
          <cell r="AQ904"/>
          <cell r="AR904"/>
          <cell r="AS904"/>
          <cell r="AT904"/>
          <cell r="AU904"/>
          <cell r="AV904"/>
          <cell r="AW904"/>
          <cell r="AX904"/>
          <cell r="AY904"/>
          <cell r="AZ904"/>
          <cell r="BA904"/>
          <cell r="BB904"/>
          <cell r="BC904" t="str">
            <v>อคธรรม</v>
          </cell>
          <cell r="BD904"/>
          <cell r="BE904"/>
          <cell r="BF904"/>
          <cell r="BG904"/>
          <cell r="BH904">
            <v>883163011169</v>
          </cell>
          <cell r="BI904" t="str">
            <v>นางสาวทิพย์ชนก   ปุนนะมา</v>
          </cell>
          <cell r="BJ904"/>
          <cell r="BK904"/>
          <cell r="BL904"/>
          <cell r="BM904"/>
          <cell r="BN904" t="str">
            <v>1.นางสาวทิพย์ชนก ปุนนามา 
2.นายสว่าง แก้วมูล
3.นางสาวงามตา หงษา
4.นายเกียรติศักดิ์ สุทธาธิกุลชัย</v>
          </cell>
          <cell r="BO904" t="str">
            <v>จำเลยที่ 1
จำเลยที่ 2
คู่สมรสจำเลยที่ 2
จำเลยที่ 3</v>
          </cell>
          <cell r="BP904" t="str">
            <v>1-5008-00071-12-7
1-5008-00001-26-9
1-4303-00034-57-6
1-5099-00951-32-1</v>
          </cell>
          <cell r="BQ904"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904" t="str">
            <v>พบ</v>
          </cell>
          <cell r="BS904" t="str">
            <v>พบ</v>
          </cell>
          <cell r="BT904">
            <v>4</v>
          </cell>
          <cell r="BU904"/>
          <cell r="BV904"/>
          <cell r="BW904"/>
          <cell r="BX904"/>
          <cell r="BY904"/>
          <cell r="BZ904"/>
          <cell r="CA904"/>
          <cell r="CB904"/>
          <cell r="CC904"/>
          <cell r="CD904"/>
          <cell r="CE904"/>
          <cell r="CF904"/>
          <cell r="CG904"/>
          <cell r="CH904"/>
          <cell r="CI904"/>
          <cell r="CJ904"/>
          <cell r="CK904"/>
          <cell r="CL904"/>
          <cell r="CM904"/>
          <cell r="CN904"/>
          <cell r="CO904"/>
          <cell r="CP904"/>
          <cell r="CQ904"/>
          <cell r="CR904"/>
          <cell r="CS904"/>
          <cell r="CT904"/>
          <cell r="CU904"/>
          <cell r="CV904"/>
          <cell r="CW904"/>
          <cell r="CX904"/>
          <cell r="CY904"/>
          <cell r="CZ904"/>
        </row>
        <row r="905">
          <cell r="B905">
            <v>900</v>
          </cell>
          <cell r="C905">
            <v>21</v>
          </cell>
          <cell r="D905">
            <v>1</v>
          </cell>
          <cell r="E905">
            <v>2564</v>
          </cell>
          <cell r="F905">
            <v>800082984215</v>
          </cell>
          <cell r="G905" t="str">
            <v>นาย</v>
          </cell>
          <cell r="H905" t="str">
            <v>จรัล</v>
          </cell>
          <cell r="I905" t="str">
            <v>บัวตุม</v>
          </cell>
          <cell r="J905">
            <v>3500700632611</v>
          </cell>
          <cell r="K905" t="str">
            <v>แม่ริม</v>
          </cell>
          <cell r="L905" t="str">
            <v>เชียงใหม่ 1</v>
          </cell>
          <cell r="M905">
            <v>8</v>
          </cell>
          <cell r="N905" t="str">
            <v>สินเชื่อธนาคารประชาชน</v>
          </cell>
          <cell r="O905" t="str">
            <v>1.บุคคลค้ำประกัน</v>
          </cell>
          <cell r="P905">
            <v>74998</v>
          </cell>
          <cell r="Q905">
            <v>5152.38</v>
          </cell>
          <cell r="R905" t="str">
            <v>แขวงเชียงใหม่</v>
          </cell>
          <cell r="S905" t="str">
            <v>ผบ.E502</v>
          </cell>
          <cell r="T905">
            <v>2563</v>
          </cell>
          <cell r="U905"/>
          <cell r="V905"/>
          <cell r="W905"/>
          <cell r="X905"/>
          <cell r="Y905"/>
          <cell r="Z905"/>
          <cell r="AA905"/>
          <cell r="AB905"/>
          <cell r="AC905"/>
          <cell r="AD905"/>
          <cell r="AE905"/>
          <cell r="AF905"/>
          <cell r="AG905"/>
          <cell r="AH905"/>
          <cell r="AI905"/>
          <cell r="AJ905"/>
          <cell r="AK905"/>
          <cell r="AL905"/>
          <cell r="AM905"/>
          <cell r="AN905"/>
          <cell r="AO905"/>
          <cell r="AP905"/>
          <cell r="AQ905"/>
          <cell r="AR905"/>
          <cell r="AS905"/>
          <cell r="AT905"/>
          <cell r="AU905"/>
          <cell r="AV905"/>
          <cell r="AW905"/>
          <cell r="AX905"/>
          <cell r="AY905"/>
          <cell r="AZ905"/>
          <cell r="BA905"/>
          <cell r="BB905"/>
          <cell r="BC905" t="str">
            <v>อคธรรม</v>
          </cell>
          <cell r="BD905"/>
          <cell r="BE905"/>
          <cell r="BF905"/>
          <cell r="BG905"/>
          <cell r="BH905">
            <v>883163011171</v>
          </cell>
          <cell r="BI905" t="str">
            <v>นายจรัล   บัวตุม</v>
          </cell>
          <cell r="BJ905"/>
          <cell r="BK905"/>
          <cell r="BL905"/>
          <cell r="BM905"/>
          <cell r="BN905" t="str">
            <v>1.นายจรัล บัวตุม
2.นางอมรา บัวตุม
3.นายพรชัย บัวตุม
4.นางสาวฉันทนา ศรีวัฒนกุล
5.นายบัญชา จุฬากุล</v>
          </cell>
          <cell r="BO905" t="str">
            <v>จำเลยที่ 1
คู่สมรสจำเลยที่ 1(เสียชีวิต)
จำเลยที่ 2
คู่สมรสจำเลยที่ 2
จำเลยที่ 3</v>
          </cell>
          <cell r="BP905" t="str">
            <v>3-5007-00632-61-1
ตาย
3-5007-00632-60-3
3-1002-01558-97-5
3-5007-00411-50-5</v>
          </cell>
          <cell r="BQ905" t="str">
            <v xml:space="preserve">- พบกรรมสิทธิ์ในที่ดินโฉนดเลขที่ 39511 ต.ขี้เหล็ก อ.แม่ริม จ.เชียงใหม่ 
- พบกรรมสิทธิ์ในที่ดินโฉนดเลขที่ 39509 ต.ขี้เหล็ก อ.แม่ริม จ.เชียงใหม่ 
- ไม่พบว่ามีกรรมสิทธิ์ในที่ดิน อ.แม่ริม จ.เชียงใหม่
- พบกรรมสิทธิ์ในที่ดินโฉนดเลขที่ 4947 ต.ขี้เหล็ก อ.แม่ริม จ.เชียงใหม่ 
</v>
          </cell>
          <cell r="BR905" t="str">
            <v>พบ</v>
          </cell>
          <cell r="BS905" t="str">
            <v>พบ</v>
          </cell>
          <cell r="BT905">
            <v>4</v>
          </cell>
          <cell r="BU905"/>
          <cell r="BV905"/>
          <cell r="BW905"/>
          <cell r="BX905"/>
          <cell r="BY905"/>
          <cell r="BZ905"/>
          <cell r="CA905"/>
          <cell r="CB905"/>
          <cell r="CC905"/>
          <cell r="CD905"/>
          <cell r="CE905"/>
          <cell r="CF905"/>
          <cell r="CG905"/>
          <cell r="CH905"/>
          <cell r="CI905"/>
          <cell r="CJ905"/>
          <cell r="CK905"/>
          <cell r="CL905"/>
          <cell r="CM905"/>
          <cell r="CN905"/>
          <cell r="CO905"/>
          <cell r="CP905"/>
          <cell r="CQ905"/>
          <cell r="CR905"/>
          <cell r="CS905"/>
          <cell r="CT905"/>
          <cell r="CU905"/>
          <cell r="CV905"/>
          <cell r="CW905"/>
          <cell r="CX905"/>
          <cell r="CY905"/>
          <cell r="CZ905"/>
        </row>
        <row r="906">
          <cell r="B906">
            <v>901</v>
          </cell>
          <cell r="C906">
            <v>21</v>
          </cell>
          <cell r="D906">
            <v>1</v>
          </cell>
          <cell r="E906">
            <v>2564</v>
          </cell>
          <cell r="F906">
            <v>800088310050</v>
          </cell>
          <cell r="G906" t="str">
            <v>นางสาว</v>
          </cell>
          <cell r="H906" t="str">
            <v>แสงเดือน</v>
          </cell>
          <cell r="I906" t="str">
            <v>บรรณสาร</v>
          </cell>
          <cell r="J906">
            <v>3501100269428</v>
          </cell>
          <cell r="K906" t="str">
            <v>พร้าว</v>
          </cell>
          <cell r="L906" t="str">
            <v>เชียงใหม่ 1</v>
          </cell>
          <cell r="M906">
            <v>8</v>
          </cell>
          <cell r="N906" t="str">
            <v>สินเชื่อแก้ไขปัญหาหนี้นอกระบบ PSA</v>
          </cell>
          <cell r="O906" t="str">
            <v>1.บุคคลค้ำประกัน</v>
          </cell>
          <cell r="P906">
            <v>45595.43</v>
          </cell>
          <cell r="Q906">
            <v>5362.26</v>
          </cell>
          <cell r="R906" t="str">
            <v>แขวงเชียงใหม่</v>
          </cell>
          <cell r="S906" t="str">
            <v>ผบ.2462</v>
          </cell>
          <cell r="T906">
            <v>2563</v>
          </cell>
          <cell r="U906" t="str">
            <v>ผบ.5265</v>
          </cell>
          <cell r="V906">
            <v>2563</v>
          </cell>
          <cell r="W906"/>
          <cell r="X906"/>
          <cell r="Y906"/>
          <cell r="Z906"/>
          <cell r="AA906"/>
          <cell r="AB906"/>
          <cell r="AC906"/>
          <cell r="AD906"/>
          <cell r="AE906"/>
          <cell r="AF906"/>
          <cell r="AG906"/>
          <cell r="AH906"/>
          <cell r="AI906"/>
          <cell r="AJ906"/>
          <cell r="AK906"/>
          <cell r="AL906"/>
          <cell r="AM906"/>
          <cell r="AN906"/>
          <cell r="AO906"/>
          <cell r="AP906"/>
          <cell r="AQ906"/>
          <cell r="AR906"/>
          <cell r="AS906"/>
          <cell r="AT906"/>
          <cell r="AU906"/>
          <cell r="AV906"/>
          <cell r="AW906"/>
          <cell r="AX906"/>
          <cell r="AY906"/>
          <cell r="AZ906"/>
          <cell r="BA906"/>
          <cell r="BB906"/>
          <cell r="BC906" t="str">
            <v>อคธรรม</v>
          </cell>
          <cell r="BD906"/>
          <cell r="BE906"/>
          <cell r="BF906"/>
          <cell r="BG906"/>
          <cell r="BH906">
            <v>883163010057</v>
          </cell>
          <cell r="BI906" t="str">
            <v>นางสาวแสงเดือน   บรรณสาร</v>
          </cell>
          <cell r="BJ906"/>
          <cell r="BK906"/>
          <cell r="BL906"/>
          <cell r="BM906"/>
          <cell r="BN906"/>
          <cell r="BO906"/>
          <cell r="BP906"/>
          <cell r="BQ906"/>
          <cell r="BR906"/>
          <cell r="BS906" t="str">
            <v>พบทรัพย์</v>
          </cell>
          <cell r="BT906"/>
          <cell r="BU906"/>
          <cell r="BV906"/>
          <cell r="BW906"/>
          <cell r="BX906"/>
          <cell r="BY906"/>
          <cell r="BZ906"/>
          <cell r="CA906"/>
          <cell r="CB906"/>
          <cell r="CC906"/>
          <cell r="CD906"/>
          <cell r="CE906"/>
          <cell r="CF906"/>
          <cell r="CG906"/>
          <cell r="CH906"/>
          <cell r="CI906"/>
          <cell r="CJ906"/>
          <cell r="CK906"/>
          <cell r="CL906"/>
          <cell r="CM906"/>
          <cell r="CN906"/>
          <cell r="CO906"/>
          <cell r="CP906"/>
          <cell r="CQ906"/>
          <cell r="CR906"/>
          <cell r="CS906"/>
          <cell r="CT906"/>
          <cell r="CU906"/>
          <cell r="CV906"/>
          <cell r="CW906"/>
          <cell r="CX906"/>
          <cell r="CY906"/>
          <cell r="CZ906"/>
        </row>
        <row r="907">
          <cell r="B907">
            <v>902</v>
          </cell>
          <cell r="C907">
            <v>21</v>
          </cell>
          <cell r="D907">
            <v>1</v>
          </cell>
          <cell r="E907">
            <v>2564</v>
          </cell>
          <cell r="F907">
            <v>800082101206</v>
          </cell>
          <cell r="G907" t="str">
            <v>นาย</v>
          </cell>
          <cell r="H907" t="str">
            <v>พิจิต</v>
          </cell>
          <cell r="I907" t="str">
            <v>ริบือ</v>
          </cell>
          <cell r="J907">
            <v>3500800152956</v>
          </cell>
          <cell r="K907" t="str">
            <v>แม่ริม</v>
          </cell>
          <cell r="L907" t="str">
            <v>เชียงใหม่ 1</v>
          </cell>
          <cell r="M907">
            <v>8</v>
          </cell>
          <cell r="N907" t="str">
            <v>สินเชื่อธนาคารประชาชน</v>
          </cell>
          <cell r="O907" t="str">
            <v>1.บุคคลค้ำประกัน</v>
          </cell>
          <cell r="P907">
            <v>166875</v>
          </cell>
          <cell r="Q907">
            <v>13311.16</v>
          </cell>
          <cell r="R907" t="str">
            <v>แขวงเชียงใหม่</v>
          </cell>
          <cell r="S907" t="str">
            <v>ผบ.E494</v>
          </cell>
          <cell r="T907">
            <v>2563</v>
          </cell>
          <cell r="U907" t="str">
            <v>ผบE1002</v>
          </cell>
          <cell r="V907">
            <v>2563</v>
          </cell>
          <cell r="W907"/>
          <cell r="X907"/>
          <cell r="Y907"/>
          <cell r="Z907"/>
          <cell r="AA907"/>
          <cell r="AB907"/>
          <cell r="AC907"/>
          <cell r="AD907"/>
          <cell r="AE907"/>
          <cell r="AF907"/>
          <cell r="AG907"/>
          <cell r="AH907"/>
          <cell r="AI907"/>
          <cell r="AJ907"/>
          <cell r="AK907"/>
          <cell r="AL907"/>
          <cell r="AM907"/>
          <cell r="AN907"/>
          <cell r="AO907"/>
          <cell r="AP907"/>
          <cell r="AQ907"/>
          <cell r="AR907"/>
          <cell r="AS907"/>
          <cell r="AT907"/>
          <cell r="AU907"/>
          <cell r="AV907"/>
          <cell r="AW907"/>
          <cell r="AX907"/>
          <cell r="AY907"/>
          <cell r="AZ907"/>
          <cell r="BA907"/>
          <cell r="BB907"/>
          <cell r="BC907" t="str">
            <v>อคธรรม</v>
          </cell>
          <cell r="BD907"/>
          <cell r="BE907"/>
          <cell r="BF907"/>
          <cell r="BG907"/>
          <cell r="BH907">
            <v>883163011174</v>
          </cell>
          <cell r="BI907" t="str">
            <v>นายพิจิต   ริบือ</v>
          </cell>
          <cell r="BJ907"/>
          <cell r="BK907"/>
          <cell r="BL907"/>
          <cell r="BM907"/>
          <cell r="BN907" t="str">
            <v>1.นายพิจิต ริบือ
2.นางอารีรัตน์ เดชาวุฒิ
3.นายนิวัฒน์ บิโข่
4.นางจิตติญา บิโข่ 
5.นายธนิน ยี่โท
6.นางสุดารัตน์ ยี่โท</v>
          </cell>
          <cell r="BO907" t="str">
            <v>จำเลยที่ 1
คู่สมรสจำเลยที่ 1
จำเลยที่ 2
คู่สมรสจำเลยที่ 2
จำเลยที่ 3
คู่สมรสจำเลยที่ 3</v>
          </cell>
          <cell r="BP907" t="str">
            <v>3-5008-00152-95-6
3-5014-00549-71-0
3-5008-00123-89-1
5-5008-90001-36-3
3-5008-00150-11-2
3-5008-00148-03-7</v>
          </cell>
          <cell r="BQ907"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907" t="str">
            <v>ไม่พบ</v>
          </cell>
          <cell r="BS907" t="str">
            <v>พบ</v>
          </cell>
          <cell r="BT907">
            <v>6</v>
          </cell>
          <cell r="BU907"/>
          <cell r="BV907"/>
          <cell r="BW907"/>
          <cell r="BX907"/>
          <cell r="BY907"/>
          <cell r="BZ907"/>
          <cell r="CA907"/>
          <cell r="CB907"/>
          <cell r="CC907"/>
          <cell r="CD907"/>
          <cell r="CE907"/>
          <cell r="CF907"/>
          <cell r="CG907"/>
          <cell r="CH907"/>
          <cell r="CI907"/>
          <cell r="CJ907"/>
          <cell r="CK907"/>
          <cell r="CL907"/>
          <cell r="CM907"/>
          <cell r="CN907"/>
          <cell r="CO907"/>
          <cell r="CP907"/>
          <cell r="CQ907"/>
          <cell r="CR907"/>
          <cell r="CS907"/>
          <cell r="CT907"/>
          <cell r="CU907"/>
          <cell r="CV907"/>
          <cell r="CW907"/>
          <cell r="CX907"/>
          <cell r="CY907"/>
          <cell r="CZ907"/>
        </row>
        <row r="908">
          <cell r="B908">
            <v>903</v>
          </cell>
          <cell r="C908">
            <v>21</v>
          </cell>
          <cell r="D908">
            <v>1</v>
          </cell>
          <cell r="E908">
            <v>2564</v>
          </cell>
          <cell r="F908">
            <v>800087959915</v>
          </cell>
          <cell r="G908" t="str">
            <v>นาย</v>
          </cell>
          <cell r="H908" t="str">
            <v>จำนง</v>
          </cell>
          <cell r="I908" t="str">
            <v>พะก่าขุน</v>
          </cell>
          <cell r="J908">
            <v>5501001222802</v>
          </cell>
          <cell r="K908" t="str">
            <v>แม่อาย</v>
          </cell>
          <cell r="L908" t="str">
            <v>เชียงใหม่ 1</v>
          </cell>
          <cell r="M908">
            <v>8</v>
          </cell>
          <cell r="N908" t="str">
            <v>สินเชื่อพัฒนาชนบท</v>
          </cell>
          <cell r="O908" t="str">
            <v>1.บุคคลค้ำประกัน</v>
          </cell>
          <cell r="P908">
            <v>39996.559999999998</v>
          </cell>
          <cell r="Q908">
            <v>3789.4</v>
          </cell>
          <cell r="R908" t="str">
            <v>จังหวัดฝาง</v>
          </cell>
          <cell r="S908" t="str">
            <v>ผบ.400</v>
          </cell>
          <cell r="T908">
            <v>2563</v>
          </cell>
          <cell r="U908" t="str">
            <v>ผบ.717</v>
          </cell>
          <cell r="V908">
            <v>2563</v>
          </cell>
          <cell r="W908"/>
          <cell r="X908"/>
          <cell r="Y908"/>
          <cell r="Z908"/>
          <cell r="AA908"/>
          <cell r="AB908"/>
          <cell r="AC908"/>
          <cell r="AD908"/>
          <cell r="AE908"/>
          <cell r="AF908"/>
          <cell r="AG908"/>
          <cell r="AH908"/>
          <cell r="AI908"/>
          <cell r="AJ908"/>
          <cell r="AK908"/>
          <cell r="AL908"/>
          <cell r="AM908"/>
          <cell r="AN908"/>
          <cell r="AO908"/>
          <cell r="AP908"/>
          <cell r="AQ908"/>
          <cell r="AR908"/>
          <cell r="AS908"/>
          <cell r="AT908"/>
          <cell r="AU908"/>
          <cell r="AV908"/>
          <cell r="AW908"/>
          <cell r="AX908"/>
          <cell r="AY908"/>
          <cell r="AZ908"/>
          <cell r="BA908"/>
          <cell r="BB908"/>
          <cell r="BC908" t="str">
            <v>อคธรรม</v>
          </cell>
          <cell r="BD908"/>
          <cell r="BE908"/>
          <cell r="BF908"/>
          <cell r="BG908"/>
          <cell r="BH908">
            <v>883163011450</v>
          </cell>
          <cell r="BI908" t="str">
            <v>นายจำนง   พะก่าขุน</v>
          </cell>
          <cell r="BJ908"/>
          <cell r="BK908"/>
          <cell r="BL908"/>
          <cell r="BM908"/>
          <cell r="BN908"/>
          <cell r="BO908"/>
          <cell r="BP908"/>
          <cell r="BQ908"/>
          <cell r="BR908"/>
          <cell r="BS908" t="str">
            <v>พบทรัพย์</v>
          </cell>
          <cell r="BT908"/>
          <cell r="BU908"/>
          <cell r="BV908"/>
          <cell r="BW908"/>
          <cell r="BX908"/>
          <cell r="BY908"/>
          <cell r="BZ908"/>
          <cell r="CA908"/>
          <cell r="CB908"/>
          <cell r="CC908"/>
          <cell r="CD908"/>
          <cell r="CE908"/>
          <cell r="CF908"/>
          <cell r="CG908"/>
          <cell r="CH908"/>
          <cell r="CI908"/>
          <cell r="CJ908"/>
          <cell r="CK908"/>
          <cell r="CL908"/>
          <cell r="CM908"/>
          <cell r="CN908"/>
          <cell r="CO908"/>
          <cell r="CP908"/>
          <cell r="CQ908"/>
          <cell r="CR908"/>
          <cell r="CS908"/>
          <cell r="CT908"/>
          <cell r="CU908"/>
          <cell r="CV908"/>
          <cell r="CW908"/>
          <cell r="CX908"/>
          <cell r="CY908"/>
          <cell r="CZ908"/>
        </row>
        <row r="909">
          <cell r="B909">
            <v>904</v>
          </cell>
          <cell r="C909">
            <v>21</v>
          </cell>
          <cell r="D909">
            <v>1</v>
          </cell>
          <cell r="E909">
            <v>2564</v>
          </cell>
          <cell r="F909">
            <v>800051232893</v>
          </cell>
          <cell r="G909" t="str">
            <v>นาย</v>
          </cell>
          <cell r="H909" t="str">
            <v>สวัสดิ์</v>
          </cell>
          <cell r="I909" t="str">
            <v>ดวงแก้ว</v>
          </cell>
          <cell r="J909">
            <v>3501000276732</v>
          </cell>
          <cell r="K909" t="str">
            <v>แม่อาย</v>
          </cell>
          <cell r="L909" t="str">
            <v>เชียงใหม่ 1</v>
          </cell>
          <cell r="M909">
            <v>8</v>
          </cell>
          <cell r="N909" t="str">
            <v>สินเชื่อธนาคารประชาชน</v>
          </cell>
          <cell r="O909" t="str">
            <v>1.บุคคลค้ำประกัน</v>
          </cell>
          <cell r="P909">
            <v>60700</v>
          </cell>
          <cell r="Q909">
            <v>10216.19</v>
          </cell>
          <cell r="R909" t="str">
            <v>จังหวัดฝาง</v>
          </cell>
          <cell r="S909" t="str">
            <v>ผบ.396</v>
          </cell>
          <cell r="T909">
            <v>2563</v>
          </cell>
          <cell r="U909"/>
          <cell r="V909"/>
          <cell r="W909"/>
          <cell r="X909"/>
          <cell r="Y909"/>
          <cell r="Z909"/>
          <cell r="AA909"/>
          <cell r="AB909"/>
          <cell r="AC909"/>
          <cell r="AD909"/>
          <cell r="AE909"/>
          <cell r="AF909"/>
          <cell r="AG909"/>
          <cell r="AH909"/>
          <cell r="AI909"/>
          <cell r="AJ909"/>
          <cell r="AK909"/>
          <cell r="AL909"/>
          <cell r="AM909"/>
          <cell r="AN909"/>
          <cell r="AO909"/>
          <cell r="AP909"/>
          <cell r="AQ909"/>
          <cell r="AR909"/>
          <cell r="AS909"/>
          <cell r="AT909"/>
          <cell r="AU909"/>
          <cell r="AV909"/>
          <cell r="AW909"/>
          <cell r="AX909"/>
          <cell r="AY909"/>
          <cell r="AZ909"/>
          <cell r="BA909"/>
          <cell r="BB909"/>
          <cell r="BC909" t="str">
            <v>อคธรรม</v>
          </cell>
          <cell r="BD909"/>
          <cell r="BE909"/>
          <cell r="BF909"/>
          <cell r="BG909"/>
          <cell r="BH909">
            <v>883163011447</v>
          </cell>
          <cell r="BI909" t="str">
            <v>นายสวัสดิ์   ดวงแก้ว</v>
          </cell>
          <cell r="BJ909"/>
          <cell r="BK909"/>
          <cell r="BL909"/>
          <cell r="BM909"/>
          <cell r="BN909"/>
          <cell r="BO909"/>
          <cell r="BP909"/>
          <cell r="BQ909"/>
          <cell r="BR909"/>
          <cell r="BS909"/>
          <cell r="BT909"/>
          <cell r="BU909"/>
          <cell r="BV909"/>
          <cell r="BW909"/>
          <cell r="BX909"/>
          <cell r="BY909"/>
          <cell r="BZ909"/>
          <cell r="CA909"/>
          <cell r="CB909"/>
          <cell r="CC909"/>
          <cell r="CD909"/>
          <cell r="CE909"/>
          <cell r="CF909"/>
          <cell r="CG909"/>
          <cell r="CH909"/>
          <cell r="CI909"/>
          <cell r="CJ909"/>
          <cell r="CK909"/>
          <cell r="CL909"/>
          <cell r="CM909"/>
          <cell r="CN909"/>
          <cell r="CO909"/>
          <cell r="CP909"/>
          <cell r="CQ909"/>
          <cell r="CR909"/>
          <cell r="CS909"/>
          <cell r="CT909"/>
          <cell r="CU909"/>
          <cell r="CV909"/>
          <cell r="CW909"/>
          <cell r="CX909"/>
          <cell r="CY909"/>
          <cell r="CZ909"/>
        </row>
        <row r="910">
          <cell r="B910">
            <v>905</v>
          </cell>
          <cell r="C910">
            <v>21</v>
          </cell>
          <cell r="D910">
            <v>1</v>
          </cell>
          <cell r="E910">
            <v>2564</v>
          </cell>
          <cell r="F910">
            <v>800084231904</v>
          </cell>
          <cell r="G910" t="str">
            <v>นางสาว</v>
          </cell>
          <cell r="H910" t="str">
            <v>ศิรประภา</v>
          </cell>
          <cell r="I910" t="str">
            <v>ปินตามา</v>
          </cell>
          <cell r="J910">
            <v>1500900124052</v>
          </cell>
          <cell r="K910" t="str">
            <v>แม่อาย</v>
          </cell>
          <cell r="L910" t="str">
            <v>เชียงใหม่ 1</v>
          </cell>
          <cell r="M910">
            <v>8</v>
          </cell>
          <cell r="N910" t="str">
            <v>สินเชื่อธนาคารประชาชน</v>
          </cell>
          <cell r="O910" t="str">
            <v>1.บุคคลค้ำประกัน</v>
          </cell>
          <cell r="P910">
            <v>74999.95</v>
          </cell>
          <cell r="Q910">
            <v>10174.209999999999</v>
          </cell>
          <cell r="R910" t="str">
            <v>จังหวัดฝาง</v>
          </cell>
          <cell r="S910" t="str">
            <v>ผบ.403</v>
          </cell>
          <cell r="T910">
            <v>2563</v>
          </cell>
          <cell r="U910"/>
          <cell r="V910"/>
          <cell r="W910"/>
          <cell r="X910"/>
          <cell r="Y910"/>
          <cell r="Z910"/>
          <cell r="AA910"/>
          <cell r="AB910"/>
          <cell r="AC910"/>
          <cell r="AD910"/>
          <cell r="AE910"/>
          <cell r="AF910"/>
          <cell r="AG910"/>
          <cell r="AH910"/>
          <cell r="AI910"/>
          <cell r="AJ910"/>
          <cell r="AK910"/>
          <cell r="AL910"/>
          <cell r="AM910"/>
          <cell r="AN910"/>
          <cell r="AO910"/>
          <cell r="AP910"/>
          <cell r="AQ910"/>
          <cell r="AR910"/>
          <cell r="AS910"/>
          <cell r="AT910"/>
          <cell r="AU910"/>
          <cell r="AV910"/>
          <cell r="AW910"/>
          <cell r="AX910"/>
          <cell r="AY910"/>
          <cell r="AZ910"/>
          <cell r="BA910"/>
          <cell r="BB910"/>
          <cell r="BC910" t="str">
            <v>อคธรรม</v>
          </cell>
          <cell r="BD910"/>
          <cell r="BE910"/>
          <cell r="BF910"/>
          <cell r="BG910"/>
          <cell r="BH910">
            <v>883163011294</v>
          </cell>
          <cell r="BI910" t="str">
            <v>นางสาวศิรประภา   ปินตามา</v>
          </cell>
          <cell r="BJ910"/>
          <cell r="BK910"/>
          <cell r="BL910"/>
          <cell r="BM910"/>
          <cell r="BN910"/>
          <cell r="BO910"/>
          <cell r="BP910"/>
          <cell r="BQ910"/>
          <cell r="BR910"/>
          <cell r="BS910"/>
          <cell r="BT910"/>
          <cell r="BU910"/>
          <cell r="BV910"/>
          <cell r="BW910"/>
          <cell r="BX910"/>
          <cell r="BY910"/>
          <cell r="BZ910"/>
          <cell r="CA910"/>
          <cell r="CB910"/>
          <cell r="CC910"/>
          <cell r="CD910"/>
          <cell r="CE910"/>
          <cell r="CF910"/>
          <cell r="CG910"/>
          <cell r="CH910"/>
          <cell r="CI910"/>
          <cell r="CJ910"/>
          <cell r="CK910"/>
          <cell r="CL910"/>
          <cell r="CM910"/>
          <cell r="CN910"/>
          <cell r="CO910"/>
          <cell r="CP910"/>
          <cell r="CQ910"/>
          <cell r="CR910"/>
          <cell r="CS910"/>
          <cell r="CT910"/>
          <cell r="CU910"/>
          <cell r="CV910"/>
          <cell r="CW910"/>
          <cell r="CX910"/>
          <cell r="CY910"/>
          <cell r="CZ910"/>
        </row>
        <row r="911">
          <cell r="B911">
            <v>906</v>
          </cell>
          <cell r="C911">
            <v>21</v>
          </cell>
          <cell r="D911">
            <v>1</v>
          </cell>
          <cell r="E911">
            <v>2564</v>
          </cell>
          <cell r="F911">
            <v>800087737253</v>
          </cell>
          <cell r="G911" t="str">
            <v>นางสาว</v>
          </cell>
          <cell r="H911" t="str">
            <v>กชพรรณ</v>
          </cell>
          <cell r="I911" t="str">
            <v>กุลปาลีจรัส</v>
          </cell>
          <cell r="J911">
            <v>5502100001066</v>
          </cell>
          <cell r="K911" t="str">
            <v>ไชยปราการ</v>
          </cell>
          <cell r="L911" t="str">
            <v>เชียงใหม่ 1</v>
          </cell>
          <cell r="M911">
            <v>8</v>
          </cell>
          <cell r="N911" t="str">
            <v>สินเชื่อหนี้นอกระบบ PSA</v>
          </cell>
          <cell r="O911" t="str">
            <v>1.บุคคลค้ำประกัน</v>
          </cell>
          <cell r="P911">
            <v>39158</v>
          </cell>
          <cell r="Q911">
            <v>3094.54</v>
          </cell>
          <cell r="R911" t="str">
            <v>จังหวัดฝาง</v>
          </cell>
          <cell r="S911" t="str">
            <v>ผบ.401</v>
          </cell>
          <cell r="T911">
            <v>2563</v>
          </cell>
          <cell r="U911"/>
          <cell r="V911"/>
          <cell r="W911"/>
          <cell r="X911"/>
          <cell r="Y911"/>
          <cell r="Z911"/>
          <cell r="AA911"/>
          <cell r="AB911"/>
          <cell r="AC911"/>
          <cell r="AD911"/>
          <cell r="AE911"/>
          <cell r="AF911"/>
          <cell r="AG911"/>
          <cell r="AH911"/>
          <cell r="AI911"/>
          <cell r="AJ911"/>
          <cell r="AK911"/>
          <cell r="AL911"/>
          <cell r="AM911"/>
          <cell r="AN911"/>
          <cell r="AO911"/>
          <cell r="AP911"/>
          <cell r="AQ911"/>
          <cell r="AR911"/>
          <cell r="AS911"/>
          <cell r="AT911"/>
          <cell r="AU911"/>
          <cell r="AV911"/>
          <cell r="AW911"/>
          <cell r="AX911"/>
          <cell r="AY911"/>
          <cell r="AZ911"/>
          <cell r="BA911"/>
          <cell r="BB911"/>
          <cell r="BC911" t="str">
            <v>อคธรรม</v>
          </cell>
          <cell r="BD911"/>
          <cell r="BE911"/>
          <cell r="BF911"/>
          <cell r="BG911"/>
          <cell r="BH911">
            <v>883163011445</v>
          </cell>
          <cell r="BI911" t="str">
            <v>นางสาวกชพรรณ   กุลปาลีจรัส</v>
          </cell>
          <cell r="BJ911"/>
          <cell r="BK911"/>
          <cell r="BL911"/>
          <cell r="BM911"/>
          <cell r="BN911"/>
          <cell r="BO911"/>
          <cell r="BP911"/>
          <cell r="BQ911"/>
          <cell r="BR911"/>
          <cell r="BS911"/>
          <cell r="BT911"/>
          <cell r="BU911"/>
          <cell r="BV911"/>
          <cell r="BW911"/>
          <cell r="BX911"/>
          <cell r="BY911"/>
          <cell r="BZ911"/>
          <cell r="CA911"/>
          <cell r="CB911"/>
          <cell r="CC911"/>
          <cell r="CD911"/>
          <cell r="CE911"/>
          <cell r="CF911"/>
          <cell r="CG911"/>
          <cell r="CH911"/>
          <cell r="CI911"/>
          <cell r="CJ911"/>
          <cell r="CK911"/>
          <cell r="CL911"/>
          <cell r="CM911"/>
          <cell r="CN911"/>
          <cell r="CO911"/>
          <cell r="CP911"/>
          <cell r="CQ911"/>
          <cell r="CR911"/>
          <cell r="CS911"/>
          <cell r="CT911"/>
          <cell r="CU911"/>
          <cell r="CV911"/>
          <cell r="CW911"/>
          <cell r="CX911"/>
          <cell r="CY911"/>
          <cell r="CZ911"/>
        </row>
        <row r="912">
          <cell r="B912">
            <v>907</v>
          </cell>
          <cell r="C912">
            <v>21</v>
          </cell>
          <cell r="D912">
            <v>1</v>
          </cell>
          <cell r="E912">
            <v>2564</v>
          </cell>
          <cell r="F912">
            <v>800070363067</v>
          </cell>
          <cell r="G912" t="str">
            <v>นาง</v>
          </cell>
          <cell r="H912" t="str">
            <v>ภัสรัค</v>
          </cell>
          <cell r="I912" t="str">
            <v>หอมช่วง</v>
          </cell>
          <cell r="J912">
            <v>3500900676698</v>
          </cell>
          <cell r="K912" t="str">
            <v>ไชยปราการ</v>
          </cell>
          <cell r="L912" t="str">
            <v>เชียงใหม่ 1</v>
          </cell>
          <cell r="M912">
            <v>8</v>
          </cell>
          <cell r="N912" t="str">
            <v>สินเชื่อธนาคารประชาชน</v>
          </cell>
          <cell r="O912" t="str">
            <v>1.บุคคลค้ำประกัน</v>
          </cell>
          <cell r="P912">
            <v>139564</v>
          </cell>
          <cell r="Q912">
            <v>18351.689999999999</v>
          </cell>
          <cell r="R912" t="str">
            <v>จังหวัดฝาง</v>
          </cell>
          <cell r="S912" t="str">
            <v>ผบ.393</v>
          </cell>
          <cell r="T912">
            <v>2563</v>
          </cell>
          <cell r="U912" t="str">
            <v>ผบ.713</v>
          </cell>
          <cell r="V912">
            <v>2563</v>
          </cell>
          <cell r="W912"/>
          <cell r="X912"/>
          <cell r="Y912"/>
          <cell r="Z912"/>
          <cell r="AA912"/>
          <cell r="AB912"/>
          <cell r="AC912"/>
          <cell r="AD912"/>
          <cell r="AE912"/>
          <cell r="AF912"/>
          <cell r="AG912"/>
          <cell r="AH912"/>
          <cell r="AI912"/>
          <cell r="AJ912"/>
          <cell r="AK912"/>
          <cell r="AL912"/>
          <cell r="AM912"/>
          <cell r="AN912"/>
          <cell r="AO912"/>
          <cell r="AP912"/>
          <cell r="AQ912"/>
          <cell r="AR912"/>
          <cell r="AS912"/>
          <cell r="AT912"/>
          <cell r="AU912"/>
          <cell r="AV912"/>
          <cell r="AW912"/>
          <cell r="AX912"/>
          <cell r="AY912"/>
          <cell r="AZ912"/>
          <cell r="BA912"/>
          <cell r="BB912"/>
          <cell r="BC912" t="str">
            <v>อคธรรม</v>
          </cell>
          <cell r="BD912"/>
          <cell r="BE912"/>
          <cell r="BF912"/>
          <cell r="BG912"/>
          <cell r="BH912">
            <v>883163011293</v>
          </cell>
          <cell r="BI912" t="str">
            <v>นางภัสรัค   หอมช่วง</v>
          </cell>
          <cell r="BJ912"/>
          <cell r="BK912"/>
          <cell r="BL912"/>
          <cell r="BM912"/>
          <cell r="BN912"/>
          <cell r="BO912"/>
          <cell r="BP912"/>
          <cell r="BQ912"/>
          <cell r="BR912"/>
          <cell r="BS912"/>
          <cell r="BT912"/>
          <cell r="BU912"/>
          <cell r="BV912"/>
          <cell r="BW912"/>
          <cell r="BX912"/>
          <cell r="BY912"/>
          <cell r="BZ912"/>
          <cell r="CA912"/>
          <cell r="CB912"/>
          <cell r="CC912"/>
          <cell r="CD912"/>
          <cell r="CE912"/>
          <cell r="CF912"/>
          <cell r="CG912"/>
          <cell r="CH912"/>
          <cell r="CI912"/>
          <cell r="CJ912"/>
          <cell r="CK912"/>
          <cell r="CL912"/>
          <cell r="CM912"/>
          <cell r="CN912"/>
          <cell r="CO912"/>
          <cell r="CP912"/>
          <cell r="CQ912"/>
          <cell r="CR912"/>
          <cell r="CS912"/>
          <cell r="CT912"/>
          <cell r="CU912"/>
          <cell r="CV912"/>
          <cell r="CW912"/>
          <cell r="CX912"/>
          <cell r="CY912"/>
          <cell r="CZ912"/>
        </row>
        <row r="913">
          <cell r="B913">
            <v>908</v>
          </cell>
          <cell r="C913">
            <v>21</v>
          </cell>
          <cell r="D913">
            <v>1</v>
          </cell>
          <cell r="E913">
            <v>2564</v>
          </cell>
          <cell r="F913">
            <v>800084690125</v>
          </cell>
          <cell r="G913" t="str">
            <v>นาย</v>
          </cell>
          <cell r="H913" t="str">
            <v>รัตน์ธิชัย</v>
          </cell>
          <cell r="I913" t="str">
            <v>ชมภู</v>
          </cell>
          <cell r="J913">
            <v>1500700155876</v>
          </cell>
          <cell r="K913" t="str">
            <v>แม่ริม</v>
          </cell>
          <cell r="L913" t="str">
            <v>เชียงใหม่ 1</v>
          </cell>
          <cell r="M913">
            <v>8</v>
          </cell>
          <cell r="N913" t="str">
            <v>สินเชื่อธนาคารประชาชน</v>
          </cell>
          <cell r="O913" t="str">
            <v>1.บุคคลค้ำประกัน</v>
          </cell>
          <cell r="P913">
            <v>35638.76</v>
          </cell>
          <cell r="Q913">
            <v>2368.48</v>
          </cell>
          <cell r="R913" t="str">
            <v>แขวงเชียงใหม่</v>
          </cell>
          <cell r="S913" t="str">
            <v>ผบ.E505</v>
          </cell>
          <cell r="T913">
            <v>2563</v>
          </cell>
          <cell r="U913" t="str">
            <v>ผบE2958</v>
          </cell>
          <cell r="V913">
            <v>2563</v>
          </cell>
          <cell r="W913"/>
          <cell r="X913"/>
          <cell r="Y913"/>
          <cell r="Z913"/>
          <cell r="AA913"/>
          <cell r="AB913"/>
          <cell r="AC913"/>
          <cell r="AD913"/>
          <cell r="AE913"/>
          <cell r="AF913"/>
          <cell r="AG913"/>
          <cell r="AH913"/>
          <cell r="AI913"/>
          <cell r="AJ913"/>
          <cell r="AK913"/>
          <cell r="AL913"/>
          <cell r="AM913"/>
          <cell r="AN913"/>
          <cell r="AO913"/>
          <cell r="AP913"/>
          <cell r="AQ913"/>
          <cell r="AR913"/>
          <cell r="AS913"/>
          <cell r="AT913"/>
          <cell r="AU913"/>
          <cell r="AV913"/>
          <cell r="AW913"/>
          <cell r="AX913"/>
          <cell r="AY913"/>
          <cell r="AZ913"/>
          <cell r="BA913"/>
          <cell r="BB913"/>
          <cell r="BC913" t="str">
            <v>อคธรรม</v>
          </cell>
          <cell r="BD913"/>
          <cell r="BE913"/>
          <cell r="BF913"/>
          <cell r="BG913"/>
          <cell r="BH913">
            <v>883163011156</v>
          </cell>
          <cell r="BI913" t="str">
            <v>นายรัตน์ธิชัย   ชมภู</v>
          </cell>
          <cell r="BJ913"/>
          <cell r="BK913"/>
          <cell r="BL913"/>
          <cell r="BM913"/>
          <cell r="BN913" t="str">
            <v>1.นายรัตน์ชิชัย ชมพู
2.นายณัฐพงษ์ ค่วยเทพ
3.นายาสิริพงษ์ สิสา</v>
          </cell>
          <cell r="BO913" t="str">
            <v>จำเลยที่ 1
จำเลยที่ 2
จำเลยที่ 3</v>
          </cell>
          <cell r="BP913" t="str">
            <v>1-5007-00155-87-6
1-5007-00137-59-2
1-500-00137-99-1</v>
          </cell>
          <cell r="BQ913"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913" t="str">
            <v>ไม่พบ</v>
          </cell>
          <cell r="BS913" t="str">
            <v>พบ</v>
          </cell>
          <cell r="BT913">
            <v>3</v>
          </cell>
          <cell r="BU913"/>
          <cell r="BV913"/>
          <cell r="BW913"/>
          <cell r="BX913"/>
          <cell r="BY913"/>
          <cell r="BZ913"/>
          <cell r="CA913"/>
          <cell r="CB913"/>
          <cell r="CC913"/>
          <cell r="CD913"/>
          <cell r="CE913"/>
          <cell r="CF913"/>
          <cell r="CG913"/>
          <cell r="CH913"/>
          <cell r="CI913"/>
          <cell r="CJ913"/>
          <cell r="CK913"/>
          <cell r="CL913"/>
          <cell r="CM913"/>
          <cell r="CN913"/>
          <cell r="CO913"/>
          <cell r="CP913"/>
          <cell r="CQ913"/>
          <cell r="CR913"/>
          <cell r="CS913"/>
          <cell r="CT913"/>
          <cell r="CU913"/>
          <cell r="CV913"/>
          <cell r="CW913"/>
          <cell r="CX913"/>
          <cell r="CY913"/>
          <cell r="CZ913"/>
        </row>
        <row r="914">
          <cell r="B914">
            <v>909</v>
          </cell>
          <cell r="C914">
            <v>21</v>
          </cell>
          <cell r="D914">
            <v>1</v>
          </cell>
          <cell r="E914">
            <v>2564</v>
          </cell>
          <cell r="F914">
            <v>800056003372</v>
          </cell>
          <cell r="G914" t="str">
            <v>นาย</v>
          </cell>
          <cell r="H914" t="str">
            <v>วิชัย</v>
          </cell>
          <cell r="I914" t="str">
            <v>ดวงพัตรา</v>
          </cell>
          <cell r="J914">
            <v>3520100429807</v>
          </cell>
          <cell r="K914" t="str">
            <v>แม่ริม</v>
          </cell>
          <cell r="L914" t="str">
            <v>เชียงใหม่ 1</v>
          </cell>
          <cell r="M914">
            <v>8</v>
          </cell>
          <cell r="N914" t="str">
            <v>สินเชื่อธนาคารประชาชน</v>
          </cell>
          <cell r="O914" t="str">
            <v>4.ไม่มีหลักประกัน</v>
          </cell>
          <cell r="P914">
            <v>46423.68</v>
          </cell>
          <cell r="Q914">
            <v>21860.52</v>
          </cell>
          <cell r="R914" t="str">
            <v>แขวงลำปาง</v>
          </cell>
          <cell r="S914" t="str">
            <v>ผบE1844</v>
          </cell>
          <cell r="T914">
            <v>2563</v>
          </cell>
          <cell r="U914"/>
          <cell r="V914"/>
          <cell r="W914"/>
          <cell r="X914"/>
          <cell r="Y914"/>
          <cell r="Z914"/>
          <cell r="AA914"/>
          <cell r="AB914"/>
          <cell r="AC914"/>
          <cell r="AD914"/>
          <cell r="AE914"/>
          <cell r="AF914"/>
          <cell r="AG914"/>
          <cell r="AH914"/>
          <cell r="AI914"/>
          <cell r="AJ914"/>
          <cell r="AK914"/>
          <cell r="AL914"/>
          <cell r="AM914"/>
          <cell r="AN914"/>
          <cell r="AO914"/>
          <cell r="AP914"/>
          <cell r="AQ914"/>
          <cell r="AR914"/>
          <cell r="AS914"/>
          <cell r="AT914"/>
          <cell r="AU914"/>
          <cell r="AV914"/>
          <cell r="AW914"/>
          <cell r="AX914"/>
          <cell r="AY914"/>
          <cell r="AZ914"/>
          <cell r="BA914"/>
          <cell r="BB914"/>
          <cell r="BC914" t="str">
            <v>อคธรรม</v>
          </cell>
          <cell r="BD914"/>
          <cell r="BE914"/>
          <cell r="BF914"/>
          <cell r="BG914"/>
          <cell r="BH914">
            <v>883163010663</v>
          </cell>
          <cell r="BI914" t="str">
            <v>นายวิชัย   ดวงพัตรา</v>
          </cell>
          <cell r="BJ914"/>
          <cell r="BK914"/>
          <cell r="BL914"/>
          <cell r="BM914"/>
          <cell r="BN914" t="str">
            <v>1.นายวิชัย ดวงพัตรา
2.นางสาวนิตยา รักแม่</v>
          </cell>
          <cell r="BO914" t="str">
            <v>จำเลย
คู่สมรสจำเลย</v>
          </cell>
          <cell r="BP914" t="str">
            <v>3-5201-00429-80-7
1-5704-00171-48-5</v>
          </cell>
          <cell r="BQ914"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914" t="str">
            <v>พบ</v>
          </cell>
          <cell r="BS914" t="str">
            <v>พบ</v>
          </cell>
          <cell r="BT914">
            <v>2</v>
          </cell>
          <cell r="BU914"/>
          <cell r="BV914"/>
          <cell r="BW914"/>
          <cell r="BX914"/>
          <cell r="BY914"/>
          <cell r="BZ914"/>
          <cell r="CA914"/>
          <cell r="CB914"/>
          <cell r="CC914"/>
          <cell r="CD914"/>
          <cell r="CE914"/>
          <cell r="CF914"/>
          <cell r="CG914"/>
          <cell r="CH914"/>
          <cell r="CI914"/>
          <cell r="CJ914"/>
          <cell r="CK914"/>
          <cell r="CL914"/>
          <cell r="CM914"/>
          <cell r="CN914"/>
          <cell r="CO914"/>
          <cell r="CP914"/>
          <cell r="CQ914"/>
          <cell r="CR914"/>
          <cell r="CS914"/>
          <cell r="CT914"/>
          <cell r="CU914"/>
          <cell r="CV914"/>
          <cell r="CW914"/>
          <cell r="CX914"/>
          <cell r="CY914"/>
          <cell r="CZ914"/>
        </row>
        <row r="915">
          <cell r="B915">
            <v>910</v>
          </cell>
          <cell r="C915">
            <v>21</v>
          </cell>
          <cell r="D915">
            <v>1</v>
          </cell>
          <cell r="E915">
            <v>2564</v>
          </cell>
          <cell r="F915">
            <v>800093299686</v>
          </cell>
          <cell r="G915" t="str">
            <v>นาย</v>
          </cell>
          <cell r="H915" t="str">
            <v>ธนากร</v>
          </cell>
          <cell r="I915" t="str">
            <v>สมโพธิ์</v>
          </cell>
          <cell r="J915">
            <v>3520100331726</v>
          </cell>
          <cell r="K915" t="str">
            <v>แม่ริม</v>
          </cell>
          <cell r="L915" t="str">
            <v>เชียงใหม่ 1</v>
          </cell>
          <cell r="M915">
            <v>8</v>
          </cell>
          <cell r="N915" t="str">
            <v>สินเชื่อธนาคารประชาชน</v>
          </cell>
          <cell r="O915" t="str">
            <v>1.บุคคลค้ำประกัน</v>
          </cell>
          <cell r="P915">
            <v>187496</v>
          </cell>
          <cell r="Q915">
            <v>16419.439999999999</v>
          </cell>
          <cell r="R915" t="str">
            <v>แขวงเชียงใหม่</v>
          </cell>
          <cell r="S915" t="str">
            <v>ผบ.E499</v>
          </cell>
          <cell r="T915">
            <v>2563</v>
          </cell>
          <cell r="U915"/>
          <cell r="V915"/>
          <cell r="W915"/>
          <cell r="X915"/>
          <cell r="Y915"/>
          <cell r="Z915"/>
          <cell r="AA915"/>
          <cell r="AB915"/>
          <cell r="AC915"/>
          <cell r="AD915"/>
          <cell r="AE915"/>
          <cell r="AF915"/>
          <cell r="AG915"/>
          <cell r="AH915"/>
          <cell r="AI915"/>
          <cell r="AJ915"/>
          <cell r="AK915"/>
          <cell r="AL915"/>
          <cell r="AM915"/>
          <cell r="AN915"/>
          <cell r="AO915"/>
          <cell r="AP915"/>
          <cell r="AQ915"/>
          <cell r="AR915"/>
          <cell r="AS915"/>
          <cell r="AT915"/>
          <cell r="AU915"/>
          <cell r="AV915"/>
          <cell r="AW915"/>
          <cell r="AX915"/>
          <cell r="AY915"/>
          <cell r="AZ915"/>
          <cell r="BA915"/>
          <cell r="BB915"/>
          <cell r="BC915" t="str">
            <v>อคธรรม</v>
          </cell>
          <cell r="BD915"/>
          <cell r="BE915"/>
          <cell r="BF915"/>
          <cell r="BG915"/>
          <cell r="BH915">
            <v>883163011176</v>
          </cell>
          <cell r="BI915" t="str">
            <v>นายธนากร   สมโพธิ์</v>
          </cell>
          <cell r="BJ915"/>
          <cell r="BK915"/>
          <cell r="BL915"/>
          <cell r="BM915"/>
          <cell r="BN915" t="str">
            <v>1.นายธนากร สมโพธิ์
2.นางอรทัย ดอนชัย
3.นางสุพรรณี ซึมทราย
4.นายรัตนพงษ์ รัตนะ</v>
          </cell>
          <cell r="BO915" t="str">
            <v xml:space="preserve"> จำเลยที่ 1
คู่สมรสจำเลยที่ 1
จำเลยที่ 2
คู่สมรสจำเลยที่ 2</v>
          </cell>
          <cell r="BP915" t="str">
            <v>3-5201-00331-72-6
3-5099-00681-30-4
3-5006-00320-46-4
3-5101-01245-39-4</v>
          </cell>
          <cell r="BQ915"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915" t="str">
            <v>พบ</v>
          </cell>
          <cell r="BS915" t="str">
            <v>พบ</v>
          </cell>
          <cell r="BT915">
            <v>4</v>
          </cell>
          <cell r="BU915"/>
          <cell r="BV915"/>
          <cell r="BW915"/>
          <cell r="BX915"/>
          <cell r="BY915"/>
          <cell r="BZ915"/>
          <cell r="CA915"/>
          <cell r="CB915"/>
          <cell r="CC915"/>
          <cell r="CD915"/>
          <cell r="CE915"/>
          <cell r="CF915"/>
          <cell r="CG915"/>
          <cell r="CH915"/>
          <cell r="CI915"/>
          <cell r="CJ915"/>
          <cell r="CK915"/>
          <cell r="CL915"/>
          <cell r="CM915"/>
          <cell r="CN915"/>
          <cell r="CO915"/>
          <cell r="CP915"/>
          <cell r="CQ915"/>
          <cell r="CR915"/>
          <cell r="CS915"/>
          <cell r="CT915"/>
          <cell r="CU915"/>
          <cell r="CV915"/>
          <cell r="CW915"/>
          <cell r="CX915"/>
          <cell r="CY915"/>
          <cell r="CZ915"/>
        </row>
        <row r="916">
          <cell r="B916">
            <v>911</v>
          </cell>
          <cell r="C916">
            <v>21</v>
          </cell>
          <cell r="D916">
            <v>1</v>
          </cell>
          <cell r="E916">
            <v>2564</v>
          </cell>
          <cell r="F916">
            <v>800045018945</v>
          </cell>
          <cell r="G916" t="str">
            <v>นาง</v>
          </cell>
          <cell r="H916" t="str">
            <v>อัญชลี</v>
          </cell>
          <cell r="I916" t="str">
            <v>สุทธิพันธ์</v>
          </cell>
          <cell r="J916">
            <v>3509901475376</v>
          </cell>
          <cell r="K916" t="str">
            <v>ช้างม่อย</v>
          </cell>
          <cell r="L916" t="str">
            <v>เชียงใหม่ 1</v>
          </cell>
          <cell r="M916">
            <v>8</v>
          </cell>
          <cell r="N916" t="str">
            <v>สินเชื่อธนาคารประชาชน</v>
          </cell>
          <cell r="O916" t="str">
            <v>1.บุคคลค้ำประกัน</v>
          </cell>
          <cell r="P916">
            <v>153694.07</v>
          </cell>
          <cell r="Q916">
            <v>30917.23</v>
          </cell>
          <cell r="R916" t="str">
            <v>แขวงเชียงใหม่</v>
          </cell>
          <cell r="S916" t="str">
            <v>ผบ.1306</v>
          </cell>
          <cell r="T916">
            <v>2563</v>
          </cell>
          <cell r="U916" t="str">
            <v>ผบ.4260</v>
          </cell>
          <cell r="V916">
            <v>2563</v>
          </cell>
          <cell r="W916"/>
          <cell r="X916"/>
          <cell r="Y916"/>
          <cell r="Z916"/>
          <cell r="AA916"/>
          <cell r="AB916"/>
          <cell r="AC916"/>
          <cell r="AD916"/>
          <cell r="AE916"/>
          <cell r="AF916"/>
          <cell r="AG916"/>
          <cell r="AH916"/>
          <cell r="AI916"/>
          <cell r="AJ916"/>
          <cell r="AK916"/>
          <cell r="AL916"/>
          <cell r="AM916"/>
          <cell r="AN916"/>
          <cell r="AO916"/>
          <cell r="AP916"/>
          <cell r="AQ916"/>
          <cell r="AR916"/>
          <cell r="AS916"/>
          <cell r="AT916"/>
          <cell r="AU916"/>
          <cell r="AV916"/>
          <cell r="AW916"/>
          <cell r="AX916"/>
          <cell r="AY916"/>
          <cell r="AZ916"/>
          <cell r="BA916"/>
          <cell r="BB916" t="str">
            <v xml:space="preserve">คำสั่งสืบทรัพย์ รอบ2 </v>
          </cell>
          <cell r="BC916" t="str">
            <v>อคธรรม</v>
          </cell>
          <cell r="BD916"/>
          <cell r="BE916"/>
          <cell r="BF916"/>
          <cell r="BG916"/>
          <cell r="BH916">
            <v>823561010083</v>
          </cell>
          <cell r="BI916" t="str">
            <v>นางอัญชลี   สุทธิพันธ์</v>
          </cell>
          <cell r="BJ916"/>
          <cell r="BK916"/>
          <cell r="BL916"/>
          <cell r="BM916"/>
          <cell r="BN916" t="str">
            <v>1.นางอัญชลี  สุทธิพันธ์
2.นายเยาว์ น้อยเรือน
3.นายกิตติเดช  อินภา
4.นางสาวภาวิณี  ทองคำมา
5.นายปรัชญา  มุนินทร์</v>
          </cell>
          <cell r="BO916" t="str">
            <v>จำเลยที่ 1
คู่สมรสจำเลยที่ 1
จำเลยที่ 2
จำเลยที่ 3
คู่สมรสจำเลยที่ 3</v>
          </cell>
          <cell r="BP916" t="str">
            <v>3 5099 01475 37 6
3 5002 00606 55 7
3 6507 00187 46 3
3 5019 00089 15 7
3 5014 00245 05 2</v>
          </cell>
          <cell r="BQ916"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916" t="str">
            <v>พบทรัพย์</v>
          </cell>
          <cell r="BS916"/>
          <cell r="BT916"/>
          <cell r="BU916"/>
          <cell r="BV916"/>
          <cell r="BW916"/>
          <cell r="BX916"/>
          <cell r="BY916" t="str">
            <v>1.นางอัญชลี  สุทธิพันธ์
2.นายเยาว์ น้อยเรือน
3.นายกิตติเดช  อ้นภา
4.นางสาวภาวิณี  ทองคำมา
5.นายปรัชญา  มุนินทร์</v>
          </cell>
          <cell r="BZ916" t="str">
            <v>จำเลยที่ 1
คู่สมรสจำเลยที่ 1
จำเลยที่ 2
จำเลยที่ 3
คู่สมรสจำเลยที่ 3</v>
          </cell>
          <cell r="CA916" t="str">
            <v>3 5099 01475 37 6
3 5002 00606 55 7
3 6507 00187 46 3
3 5019 00089 15 7
3 5014 00245 05 2</v>
          </cell>
          <cell r="CB91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CC916" t="str">
            <v>ไม่พบทรัพย์</v>
          </cell>
          <cell r="CD916"/>
          <cell r="CE916"/>
          <cell r="CF916"/>
          <cell r="CG916"/>
          <cell r="CH916"/>
          <cell r="CI916"/>
          <cell r="CJ916"/>
          <cell r="CK916"/>
          <cell r="CL916"/>
          <cell r="CM916"/>
          <cell r="CN916"/>
          <cell r="CO916"/>
          <cell r="CP916"/>
          <cell r="CQ916"/>
          <cell r="CR916"/>
          <cell r="CS916"/>
          <cell r="CT916"/>
          <cell r="CU916"/>
          <cell r="CV916"/>
          <cell r="CW916"/>
          <cell r="CX916"/>
          <cell r="CY916"/>
          <cell r="CZ916"/>
        </row>
        <row r="917">
          <cell r="B917">
            <v>912</v>
          </cell>
          <cell r="C917">
            <v>21</v>
          </cell>
          <cell r="D917">
            <v>1</v>
          </cell>
          <cell r="E917">
            <v>2564</v>
          </cell>
          <cell r="F917">
            <v>800047460004</v>
          </cell>
          <cell r="G917" t="str">
            <v>นาย</v>
          </cell>
          <cell r="H917" t="str">
            <v>จุลจักร</v>
          </cell>
          <cell r="I917" t="str">
            <v>อินสุด</v>
          </cell>
          <cell r="J917"/>
          <cell r="K917" t="str">
            <v>ช้างม่อย</v>
          </cell>
          <cell r="L917" t="str">
            <v>เชียงใหม่ 1</v>
          </cell>
          <cell r="M917">
            <v>8</v>
          </cell>
          <cell r="N917" t="str">
            <v>สินเชื่อธนาคารประชาชน</v>
          </cell>
          <cell r="O917" t="str">
            <v>1.บุคคลค้ำประกัน</v>
          </cell>
          <cell r="P917">
            <v>80919.31</v>
          </cell>
          <cell r="Q917">
            <v>13849</v>
          </cell>
          <cell r="R917" t="str">
            <v>จังหวัดน่าน สาขาปัว</v>
          </cell>
          <cell r="S917" t="str">
            <v>ผบ.554</v>
          </cell>
          <cell r="T917">
            <v>2563</v>
          </cell>
          <cell r="U917" t="str">
            <v>ผบ.770</v>
          </cell>
          <cell r="V917">
            <v>2563</v>
          </cell>
          <cell r="W917"/>
          <cell r="X917"/>
          <cell r="Y917"/>
          <cell r="Z917"/>
          <cell r="AA917"/>
          <cell r="AB917"/>
          <cell r="AC917"/>
          <cell r="AD917"/>
          <cell r="AE917"/>
          <cell r="AF917"/>
          <cell r="AG917"/>
          <cell r="AH917"/>
          <cell r="AI917"/>
          <cell r="AJ917"/>
          <cell r="AK917"/>
          <cell r="AL917"/>
          <cell r="AM917"/>
          <cell r="AN917"/>
          <cell r="AO917"/>
          <cell r="AP917"/>
          <cell r="AQ917"/>
          <cell r="AR917"/>
          <cell r="AS917"/>
          <cell r="AT917"/>
          <cell r="AU917"/>
          <cell r="AV917"/>
          <cell r="AW917"/>
          <cell r="AX917"/>
          <cell r="AY917"/>
          <cell r="AZ917"/>
          <cell r="BA917"/>
          <cell r="BB917" t="str">
            <v>รายงานผลสืบทรัพย์  24/9/2567</v>
          </cell>
          <cell r="BC917" t="str">
            <v>อคธรรม</v>
          </cell>
          <cell r="BD917"/>
          <cell r="BE917"/>
          <cell r="BF917"/>
          <cell r="BG917"/>
          <cell r="BH917">
            <v>883163011825</v>
          </cell>
          <cell r="BI917" t="str">
            <v>นายจุลจักร   อินสุด</v>
          </cell>
          <cell r="BJ917"/>
          <cell r="BK917"/>
          <cell r="BL917"/>
          <cell r="BM917"/>
          <cell r="BN917" t="str">
            <v>1.นายจุลจักร  อินสุด
2.นางสาวกัญญาลักษณ์  ภโรทัย
3.นายนฤปนาท  อินสุด
4.นางสาวเนาวรัตน์  พัฒนาวิบูล</v>
          </cell>
          <cell r="BO917" t="str">
            <v>ผู้กู้ (จำเลยที่ 1)
ผู้ค้ำประกัน (จำเลยที่ 2)(คู่สมรสจำเลยที่ 1)
ผู้ค้ำประกัน (จำเลยที่ 3)
คู่สมรสจำเลยที่ 3</v>
          </cell>
          <cell r="BP917" t="str">
            <v>5 5512 00049 92 2
2 5512 00023 50 3
5 5505 00492 81 2
2 5512 00020 35 1</v>
          </cell>
          <cell r="BQ917"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R917"/>
          <cell r="BS917"/>
          <cell r="BT917"/>
          <cell r="BU917"/>
          <cell r="BV917"/>
          <cell r="BW917"/>
          <cell r="BX917"/>
          <cell r="BY917"/>
          <cell r="BZ917"/>
          <cell r="CA917"/>
          <cell r="CB917"/>
          <cell r="CC917"/>
          <cell r="CD917"/>
          <cell r="CE917"/>
          <cell r="CF917"/>
          <cell r="CG917"/>
          <cell r="CH917"/>
          <cell r="CI917"/>
          <cell r="CJ917"/>
          <cell r="CK917"/>
          <cell r="CL917"/>
          <cell r="CM917"/>
          <cell r="CN917"/>
          <cell r="CO917"/>
          <cell r="CP917"/>
          <cell r="CQ917"/>
          <cell r="CR917"/>
          <cell r="CS917"/>
          <cell r="CT917"/>
          <cell r="CU917"/>
          <cell r="CV917"/>
          <cell r="CW917"/>
          <cell r="CX917"/>
          <cell r="CY917"/>
          <cell r="CZ917"/>
        </row>
        <row r="918">
          <cell r="B918">
            <v>913</v>
          </cell>
          <cell r="C918">
            <v>21</v>
          </cell>
          <cell r="D918">
            <v>1</v>
          </cell>
          <cell r="E918">
            <v>2564</v>
          </cell>
          <cell r="F918">
            <v>800067564008</v>
          </cell>
          <cell r="G918" t="str">
            <v>นางสาว</v>
          </cell>
          <cell r="H918" t="str">
            <v>นาสีมา</v>
          </cell>
          <cell r="I918" t="str">
            <v>กูติ</v>
          </cell>
          <cell r="J918">
            <v>8570184064431</v>
          </cell>
          <cell r="K918" t="str">
            <v>เซ็นทรัล แอร์พอร์ต พลาซ่า เชียงใหม่</v>
          </cell>
          <cell r="L918" t="str">
            <v>เชียงใหม่ 1</v>
          </cell>
          <cell r="M918">
            <v>8</v>
          </cell>
          <cell r="N918" t="str">
            <v>ธปช.</v>
          </cell>
          <cell r="O918" t="str">
            <v>1.บุคคลค้ำประกัน</v>
          </cell>
          <cell r="P918">
            <v>29000</v>
          </cell>
          <cell r="Q918">
            <v>18</v>
          </cell>
          <cell r="R918" t="str">
            <v>จังหวัดฝาง</v>
          </cell>
          <cell r="S918" t="str">
            <v>ผบ.232</v>
          </cell>
          <cell r="T918">
            <v>2561</v>
          </cell>
          <cell r="U918" t="str">
            <v>ผบ.593</v>
          </cell>
          <cell r="V918">
            <v>2561</v>
          </cell>
          <cell r="W918"/>
          <cell r="X918"/>
          <cell r="Y918"/>
          <cell r="Z918"/>
          <cell r="AA918"/>
          <cell r="AB918"/>
          <cell r="AC918"/>
          <cell r="AD918"/>
          <cell r="AE918"/>
          <cell r="AF918"/>
          <cell r="AG918"/>
          <cell r="AH918"/>
          <cell r="AI918"/>
          <cell r="AJ918"/>
          <cell r="AK918"/>
          <cell r="AL918"/>
          <cell r="AM918"/>
          <cell r="AN918"/>
          <cell r="AO918"/>
          <cell r="AP918"/>
          <cell r="AQ918"/>
          <cell r="AR918"/>
          <cell r="AS918"/>
          <cell r="AT918"/>
          <cell r="AU918"/>
          <cell r="AV918"/>
          <cell r="AW918"/>
          <cell r="AX918"/>
          <cell r="AY918"/>
          <cell r="AZ918"/>
          <cell r="BA918"/>
          <cell r="BB918" t="str">
            <v>รายงานผลสืบทรัพย์  24/9/2567</v>
          </cell>
          <cell r="BC918" t="str">
            <v>อคธรรม</v>
          </cell>
          <cell r="BD918"/>
          <cell r="BE918"/>
          <cell r="BF918"/>
          <cell r="BG918"/>
          <cell r="BH918">
            <v>823560011070</v>
          </cell>
          <cell r="BI918" t="str">
            <v>นางสาวนาสีมา   กูติ</v>
          </cell>
          <cell r="BJ918"/>
          <cell r="BK918"/>
          <cell r="BL918"/>
          <cell r="BM918"/>
          <cell r="BN918"/>
          <cell r="BO918"/>
          <cell r="BP918"/>
          <cell r="BQ918"/>
          <cell r="BR918"/>
          <cell r="BS918"/>
          <cell r="BT918"/>
          <cell r="BU918"/>
          <cell r="BV918"/>
          <cell r="BW918"/>
          <cell r="BX918"/>
          <cell r="BY918"/>
          <cell r="BZ918"/>
          <cell r="CA918"/>
          <cell r="CB918"/>
          <cell r="CC918"/>
          <cell r="CD918"/>
          <cell r="CE918"/>
          <cell r="CF918"/>
          <cell r="CG918"/>
          <cell r="CH918"/>
          <cell r="CI918"/>
          <cell r="CJ918"/>
          <cell r="CK918"/>
          <cell r="CL918"/>
          <cell r="CM918"/>
          <cell r="CN918"/>
          <cell r="CO918"/>
          <cell r="CP918"/>
          <cell r="CQ918"/>
          <cell r="CR918"/>
          <cell r="CS918"/>
          <cell r="CT918"/>
          <cell r="CU918"/>
          <cell r="CV918"/>
          <cell r="CW918"/>
          <cell r="CX918"/>
          <cell r="CY918"/>
          <cell r="CZ918"/>
        </row>
        <row r="919">
          <cell r="B919">
            <v>914</v>
          </cell>
          <cell r="C919">
            <v>21</v>
          </cell>
          <cell r="D919">
            <v>1</v>
          </cell>
          <cell r="E919">
            <v>2564</v>
          </cell>
          <cell r="F919">
            <v>800044562042</v>
          </cell>
          <cell r="G919" t="str">
            <v>นาง</v>
          </cell>
          <cell r="H919" t="str">
            <v>สายทอง</v>
          </cell>
          <cell r="I919" t="str">
            <v>ธนูแปง</v>
          </cell>
          <cell r="J919">
            <v>3501700124188</v>
          </cell>
          <cell r="K919" t="str">
            <v>ดอยเต่า</v>
          </cell>
          <cell r="L919" t="str">
            <v>เชียงใหม่ 2</v>
          </cell>
          <cell r="M919">
            <v>8</v>
          </cell>
          <cell r="N919" t="str">
            <v>สินเชื่อพัฒนาองค์กรชุมชน (รายบุคคล)</v>
          </cell>
          <cell r="O919" t="str">
            <v>1.บุคคลค้ำประกัน</v>
          </cell>
          <cell r="P919">
            <v>150434.39000000001</v>
          </cell>
          <cell r="Q919">
            <v>32914.04</v>
          </cell>
          <cell r="R919" t="str">
            <v>จังหวัดฮอด</v>
          </cell>
          <cell r="S919" t="str">
            <v>ผบE537</v>
          </cell>
          <cell r="T919">
            <v>2563</v>
          </cell>
          <cell r="U919"/>
          <cell r="V919"/>
          <cell r="W919"/>
          <cell r="X919"/>
          <cell r="Y919"/>
          <cell r="Z919"/>
          <cell r="AA919"/>
          <cell r="AB919"/>
          <cell r="AC919"/>
          <cell r="AD919"/>
          <cell r="AE919"/>
          <cell r="AF919"/>
          <cell r="AG919"/>
          <cell r="AH919"/>
          <cell r="AI919"/>
          <cell r="AJ919"/>
          <cell r="AK919"/>
          <cell r="AL919"/>
          <cell r="AM919"/>
          <cell r="AN919"/>
          <cell r="AO919"/>
          <cell r="AP919"/>
          <cell r="AQ919"/>
          <cell r="AR919"/>
          <cell r="AS919"/>
          <cell r="AT919"/>
          <cell r="AU919"/>
          <cell r="AV919"/>
          <cell r="AW919"/>
          <cell r="AX919"/>
          <cell r="AY919"/>
          <cell r="AZ919"/>
          <cell r="BA919"/>
          <cell r="BB919"/>
          <cell r="BC919" t="str">
            <v>อคธรรม</v>
          </cell>
          <cell r="BD919"/>
          <cell r="BE919"/>
          <cell r="BF919"/>
          <cell r="BG919"/>
          <cell r="BH919">
            <v>883263010021</v>
          </cell>
          <cell r="BI919" t="str">
            <v>นางสายทอง   ธนูแปง</v>
          </cell>
          <cell r="BJ919"/>
          <cell r="BK919"/>
          <cell r="BL919"/>
          <cell r="BM919"/>
          <cell r="BN919"/>
          <cell r="BO919"/>
          <cell r="BP919"/>
          <cell r="BQ919"/>
          <cell r="BR919"/>
          <cell r="BS919"/>
          <cell r="BT919"/>
          <cell r="BU919"/>
          <cell r="BV919"/>
          <cell r="BW919"/>
          <cell r="BX919"/>
          <cell r="BY919"/>
          <cell r="BZ919"/>
          <cell r="CA919"/>
          <cell r="CB919"/>
          <cell r="CC919"/>
          <cell r="CD919"/>
          <cell r="CE919"/>
          <cell r="CF919"/>
          <cell r="CG919"/>
          <cell r="CH919"/>
          <cell r="CI919"/>
          <cell r="CJ919"/>
          <cell r="CK919"/>
          <cell r="CL919"/>
          <cell r="CM919"/>
          <cell r="CN919"/>
          <cell r="CO919"/>
          <cell r="CP919"/>
          <cell r="CQ919"/>
          <cell r="CR919"/>
          <cell r="CS919"/>
          <cell r="CT919"/>
          <cell r="CU919"/>
          <cell r="CV919"/>
          <cell r="CW919"/>
          <cell r="CX919"/>
          <cell r="CY919"/>
          <cell r="CZ919"/>
        </row>
        <row r="920">
          <cell r="B920">
            <v>915</v>
          </cell>
          <cell r="C920">
            <v>21</v>
          </cell>
          <cell r="D920">
            <v>1</v>
          </cell>
          <cell r="E920">
            <v>2564</v>
          </cell>
          <cell r="F920">
            <v>800061005594</v>
          </cell>
          <cell r="G920" t="str">
            <v>นาย</v>
          </cell>
          <cell r="H920" t="str">
            <v>ศรัญญู</v>
          </cell>
          <cell r="I920" t="str">
            <v>อินต๊ะเปียง</v>
          </cell>
          <cell r="J920">
            <v>1509900682215</v>
          </cell>
          <cell r="K920" t="str">
            <v>ดอยเต่า</v>
          </cell>
          <cell r="L920" t="str">
            <v>เชียงใหม่ 2</v>
          </cell>
          <cell r="M920">
            <v>8</v>
          </cell>
          <cell r="N920" t="str">
            <v>สินเชื่อพัฒนาองค์กรชุมชน (รายบุคคล)</v>
          </cell>
          <cell r="O920" t="str">
            <v>1.บุคคลค้ำประกัน</v>
          </cell>
          <cell r="P920">
            <v>86035.62</v>
          </cell>
          <cell r="Q920">
            <v>18781.509999999998</v>
          </cell>
          <cell r="R920" t="str">
            <v>จังหวัดฮอด</v>
          </cell>
          <cell r="S920" t="str">
            <v>ผบE539</v>
          </cell>
          <cell r="T920">
            <v>2563</v>
          </cell>
          <cell r="U920"/>
          <cell r="V920"/>
          <cell r="W920"/>
          <cell r="X920"/>
          <cell r="Y920"/>
          <cell r="Z920"/>
          <cell r="AA920"/>
          <cell r="AB920"/>
          <cell r="AC920"/>
          <cell r="AD920"/>
          <cell r="AE920"/>
          <cell r="AF920"/>
          <cell r="AG920"/>
          <cell r="AH920"/>
          <cell r="AI920"/>
          <cell r="AJ920"/>
          <cell r="AK920"/>
          <cell r="AL920"/>
          <cell r="AM920"/>
          <cell r="AN920"/>
          <cell r="AO920"/>
          <cell r="AP920"/>
          <cell r="AQ920"/>
          <cell r="AR920"/>
          <cell r="AS920"/>
          <cell r="AT920"/>
          <cell r="AU920"/>
          <cell r="AV920"/>
          <cell r="AW920"/>
          <cell r="AX920"/>
          <cell r="AY920"/>
          <cell r="AZ920"/>
          <cell r="BA920"/>
          <cell r="BB920"/>
          <cell r="BC920" t="str">
            <v>อคธรรม</v>
          </cell>
          <cell r="BD920"/>
          <cell r="BE920"/>
          <cell r="BF920"/>
          <cell r="BG920"/>
          <cell r="BH920">
            <v>883263010023</v>
          </cell>
          <cell r="BI920" t="str">
            <v>นายศรัญญู   อินต๊ะเปียง</v>
          </cell>
          <cell r="BJ920"/>
          <cell r="BK920"/>
          <cell r="BL920"/>
          <cell r="BM920"/>
          <cell r="BN920"/>
          <cell r="BO920"/>
          <cell r="BP920"/>
          <cell r="BQ920"/>
          <cell r="BR920"/>
          <cell r="BS920"/>
          <cell r="BT920"/>
          <cell r="BU920"/>
          <cell r="BV920"/>
          <cell r="BW920"/>
          <cell r="BX920"/>
          <cell r="BY920"/>
          <cell r="BZ920"/>
          <cell r="CA920"/>
          <cell r="CB920"/>
          <cell r="CC920"/>
          <cell r="CD920"/>
          <cell r="CE920"/>
          <cell r="CF920"/>
          <cell r="CG920"/>
          <cell r="CH920"/>
          <cell r="CI920"/>
          <cell r="CJ920"/>
          <cell r="CK920"/>
          <cell r="CL920"/>
          <cell r="CM920"/>
          <cell r="CN920"/>
          <cell r="CO920"/>
          <cell r="CP920"/>
          <cell r="CQ920"/>
          <cell r="CR920"/>
          <cell r="CS920"/>
          <cell r="CT920"/>
          <cell r="CU920"/>
          <cell r="CV920"/>
          <cell r="CW920"/>
          <cell r="CX920"/>
          <cell r="CY920"/>
          <cell r="CZ920"/>
        </row>
        <row r="921">
          <cell r="B921">
            <v>916</v>
          </cell>
          <cell r="C921">
            <v>21</v>
          </cell>
          <cell r="D921">
            <v>1</v>
          </cell>
          <cell r="E921">
            <v>2564</v>
          </cell>
          <cell r="F921" t="str">
            <v>800087619451
800087701192</v>
          </cell>
          <cell r="G921" t="str">
            <v>นางสาว</v>
          </cell>
          <cell r="H921" t="str">
            <v>อัญชลี</v>
          </cell>
          <cell r="I921" t="str">
            <v>จันทร์ตา</v>
          </cell>
          <cell r="J921">
            <v>1570500158456</v>
          </cell>
          <cell r="K921" t="str">
            <v>นิมมานเหมินทร์</v>
          </cell>
          <cell r="L921" t="str">
            <v>เชียงใหม่ 1</v>
          </cell>
          <cell r="M921">
            <v>8</v>
          </cell>
          <cell r="N921" t="str">
            <v>สินเชื่อธนาคารประชาชน
สินเชื่อแก้ไขปัญหาหนี้นอกระบบ PSA ระยะที่ 2</v>
          </cell>
          <cell r="O921" t="str">
            <v>1.บุคคลค้ำประกัน</v>
          </cell>
          <cell r="P921">
            <v>168706</v>
          </cell>
          <cell r="Q921">
            <v>20874.21</v>
          </cell>
          <cell r="R921" t="str">
            <v>แขวงเชียงราย</v>
          </cell>
          <cell r="S921" t="str">
            <v>ผบE1437</v>
          </cell>
          <cell r="T921">
            <v>2563</v>
          </cell>
          <cell r="U921"/>
          <cell r="V921"/>
          <cell r="W921"/>
          <cell r="X921"/>
          <cell r="Y921"/>
          <cell r="Z921"/>
          <cell r="AA921"/>
          <cell r="AB921"/>
          <cell r="AC921"/>
          <cell r="AD921"/>
          <cell r="AE921"/>
          <cell r="AF921"/>
          <cell r="AG921"/>
          <cell r="AH921"/>
          <cell r="AI921"/>
          <cell r="AJ921"/>
          <cell r="AK921"/>
          <cell r="AL921"/>
          <cell r="AM921"/>
          <cell r="AN921"/>
          <cell r="AO921"/>
          <cell r="AP921"/>
          <cell r="AQ921"/>
          <cell r="AR921"/>
          <cell r="AS921"/>
          <cell r="AT921"/>
          <cell r="AU921"/>
          <cell r="AV921"/>
          <cell r="AW921"/>
          <cell r="AX921"/>
          <cell r="AY921"/>
          <cell r="AZ921"/>
          <cell r="BA921"/>
          <cell r="BB921"/>
          <cell r="BC921" t="str">
            <v>อคธรรม</v>
          </cell>
          <cell r="BD921"/>
          <cell r="BE921"/>
          <cell r="BF921"/>
          <cell r="BG921"/>
          <cell r="BH921">
            <v>883163011612</v>
          </cell>
          <cell r="BI921" t="str">
            <v>นางสาวอัญชลี   จันทร์ตา</v>
          </cell>
          <cell r="BJ921"/>
          <cell r="BK921"/>
          <cell r="BL921"/>
          <cell r="BM921"/>
          <cell r="BN921"/>
          <cell r="BO921"/>
          <cell r="BP921"/>
          <cell r="BQ921"/>
          <cell r="BR921"/>
          <cell r="BS921"/>
          <cell r="BT921"/>
          <cell r="BU921"/>
          <cell r="BV921"/>
          <cell r="BW921"/>
          <cell r="BX921"/>
          <cell r="BY921"/>
          <cell r="BZ921"/>
          <cell r="CA921"/>
          <cell r="CB921"/>
          <cell r="CC921"/>
          <cell r="CD921"/>
          <cell r="CE921"/>
          <cell r="CF921"/>
          <cell r="CG921"/>
          <cell r="CH921"/>
          <cell r="CI921"/>
          <cell r="CJ921"/>
          <cell r="CK921"/>
          <cell r="CL921"/>
          <cell r="CM921"/>
          <cell r="CN921"/>
          <cell r="CO921"/>
          <cell r="CP921"/>
          <cell r="CQ921"/>
          <cell r="CR921"/>
          <cell r="CS921"/>
          <cell r="CT921"/>
          <cell r="CU921"/>
          <cell r="CV921"/>
          <cell r="CW921"/>
          <cell r="CX921"/>
          <cell r="CY921"/>
          <cell r="CZ921"/>
        </row>
        <row r="922">
          <cell r="B922">
            <v>917</v>
          </cell>
          <cell r="C922">
            <v>21</v>
          </cell>
          <cell r="D922">
            <v>1</v>
          </cell>
          <cell r="E922">
            <v>2564</v>
          </cell>
          <cell r="F922">
            <v>800080144788</v>
          </cell>
          <cell r="G922" t="str">
            <v>นาง</v>
          </cell>
          <cell r="H922" t="str">
            <v>พันธนะ</v>
          </cell>
          <cell r="I922" t="str">
            <v>ไชยช่อฟ้า</v>
          </cell>
          <cell r="J922">
            <v>1670500187382</v>
          </cell>
          <cell r="K922" t="str">
            <v>บิ๊กซี เชียงใหม่ ดอนจั่น</v>
          </cell>
          <cell r="L922" t="str">
            <v>เชียงใหม่ 1</v>
          </cell>
          <cell r="M922">
            <v>8</v>
          </cell>
          <cell r="N922" t="str">
            <v>สินเชื่อธนาคารประชาชน</v>
          </cell>
          <cell r="O922" t="str">
            <v>1.บุคคลค้ำประกัน</v>
          </cell>
          <cell r="P922">
            <v>67994</v>
          </cell>
          <cell r="Q922">
            <v>19160.990000000002</v>
          </cell>
          <cell r="R922" t="str">
            <v>จังหวัดน่าน สาขาปัว</v>
          </cell>
          <cell r="S922" t="str">
            <v>ผบE477</v>
          </cell>
          <cell r="T922">
            <v>2563</v>
          </cell>
          <cell r="U922"/>
          <cell r="V922"/>
          <cell r="W922"/>
          <cell r="X922"/>
          <cell r="Y922"/>
          <cell r="Z922"/>
          <cell r="AA922"/>
          <cell r="AB922"/>
          <cell r="AC922"/>
          <cell r="AD922"/>
          <cell r="AE922"/>
          <cell r="AF922"/>
          <cell r="AG922"/>
          <cell r="AH922"/>
          <cell r="AI922"/>
          <cell r="AJ922"/>
          <cell r="AK922"/>
          <cell r="AL922"/>
          <cell r="AM922"/>
          <cell r="AN922"/>
          <cell r="AO922"/>
          <cell r="AP922"/>
          <cell r="AQ922"/>
          <cell r="AR922"/>
          <cell r="AS922"/>
          <cell r="AT922"/>
          <cell r="AU922"/>
          <cell r="AV922"/>
          <cell r="AW922"/>
          <cell r="AX922"/>
          <cell r="AY922"/>
          <cell r="AZ922"/>
          <cell r="BA922"/>
          <cell r="BB922"/>
          <cell r="BC922" t="str">
            <v>อคธรรม</v>
          </cell>
          <cell r="BD922"/>
          <cell r="BE922"/>
          <cell r="BF922"/>
          <cell r="BG922"/>
          <cell r="BH922">
            <v>883163011218</v>
          </cell>
          <cell r="BI922" t="str">
            <v>นางพันธนะ   ไชยช่อฟ้า</v>
          </cell>
          <cell r="BJ922"/>
          <cell r="BK922"/>
          <cell r="BL922"/>
          <cell r="BM922"/>
          <cell r="BN922"/>
          <cell r="BO922"/>
          <cell r="BP922"/>
          <cell r="BQ922"/>
          <cell r="BR922"/>
          <cell r="BS922"/>
          <cell r="BT922"/>
          <cell r="BU922"/>
          <cell r="BV922"/>
          <cell r="BW922"/>
          <cell r="BX922"/>
          <cell r="BY922"/>
          <cell r="BZ922"/>
          <cell r="CA922"/>
          <cell r="CB922"/>
          <cell r="CC922"/>
          <cell r="CD922"/>
          <cell r="CE922"/>
          <cell r="CF922"/>
          <cell r="CG922"/>
          <cell r="CH922"/>
          <cell r="CI922"/>
          <cell r="CJ922"/>
          <cell r="CK922"/>
          <cell r="CL922"/>
          <cell r="CM922"/>
          <cell r="CN922"/>
          <cell r="CO922"/>
          <cell r="CP922"/>
          <cell r="CQ922"/>
          <cell r="CR922"/>
          <cell r="CS922"/>
          <cell r="CT922"/>
          <cell r="CU922"/>
          <cell r="CV922"/>
          <cell r="CW922"/>
          <cell r="CX922"/>
          <cell r="CY922"/>
          <cell r="CZ922"/>
        </row>
        <row r="923">
          <cell r="B923">
            <v>918</v>
          </cell>
          <cell r="C923">
            <v>21</v>
          </cell>
          <cell r="D923">
            <v>1</v>
          </cell>
          <cell r="E923">
            <v>2564</v>
          </cell>
          <cell r="F923">
            <v>800074008031</v>
          </cell>
          <cell r="G923" t="str">
            <v>นาย</v>
          </cell>
          <cell r="H923" t="str">
            <v>ยุทธนา</v>
          </cell>
          <cell r="I923" t="str">
            <v>แก้วมาลา</v>
          </cell>
          <cell r="J923">
            <v>1509900618380</v>
          </cell>
          <cell r="K923" t="str">
            <v>มีโชคพลาซ่า</v>
          </cell>
          <cell r="L923" t="str">
            <v>เชียงใหม่ 2</v>
          </cell>
          <cell r="M923">
            <v>8</v>
          </cell>
          <cell r="N923" t="str">
            <v>สินเชื่อธนาคารประชาชน</v>
          </cell>
          <cell r="O923" t="str">
            <v>1.บุคคลค้ำประกัน</v>
          </cell>
          <cell r="P923">
            <v>35608.910000000003</v>
          </cell>
          <cell r="Q923">
            <v>14021.53</v>
          </cell>
          <cell r="R923" t="str">
            <v>แขวงเชียงใหม่</v>
          </cell>
          <cell r="S923" t="str">
            <v>ผบE2920</v>
          </cell>
          <cell r="T923">
            <v>2563</v>
          </cell>
          <cell r="U923"/>
          <cell r="V923"/>
          <cell r="W923"/>
          <cell r="X923"/>
          <cell r="Y923"/>
          <cell r="Z923"/>
          <cell r="AA923"/>
          <cell r="AB923"/>
          <cell r="AC923"/>
          <cell r="AD923"/>
          <cell r="AE923"/>
          <cell r="AF923"/>
          <cell r="AG923"/>
          <cell r="AH923"/>
          <cell r="AI923"/>
          <cell r="AJ923"/>
          <cell r="AK923"/>
          <cell r="AL923"/>
          <cell r="AM923"/>
          <cell r="AN923"/>
          <cell r="AO923"/>
          <cell r="AP923"/>
          <cell r="AQ923"/>
          <cell r="AR923"/>
          <cell r="AS923"/>
          <cell r="AT923"/>
          <cell r="AU923"/>
          <cell r="AV923"/>
          <cell r="AW923"/>
          <cell r="AX923"/>
          <cell r="AY923"/>
          <cell r="AZ923"/>
          <cell r="BA923"/>
          <cell r="BB923"/>
          <cell r="BC923" t="str">
            <v>เกศินี</v>
          </cell>
          <cell r="BD923"/>
          <cell r="BE923"/>
          <cell r="BF923"/>
          <cell r="BG923"/>
          <cell r="BH923">
            <v>883263010764</v>
          </cell>
          <cell r="BI923" t="str">
            <v>นายยุทธนา   แก้วมาลา</v>
          </cell>
          <cell r="BJ923"/>
          <cell r="BK923"/>
          <cell r="BL923"/>
          <cell r="BM923"/>
          <cell r="BN923"/>
          <cell r="BO923"/>
          <cell r="BP923"/>
          <cell r="BQ923"/>
          <cell r="BR923"/>
          <cell r="BS923"/>
          <cell r="BT923"/>
          <cell r="BU923"/>
          <cell r="BV923"/>
          <cell r="BW923"/>
          <cell r="BX923"/>
          <cell r="BY923"/>
          <cell r="BZ923"/>
          <cell r="CA923"/>
          <cell r="CB923"/>
          <cell r="CC923"/>
          <cell r="CD923"/>
          <cell r="CE923"/>
          <cell r="CF923"/>
          <cell r="CG923"/>
          <cell r="CH923"/>
          <cell r="CI923"/>
          <cell r="CJ923"/>
          <cell r="CK923"/>
          <cell r="CL923"/>
          <cell r="CM923"/>
          <cell r="CN923"/>
          <cell r="CO923"/>
          <cell r="CP923"/>
          <cell r="CQ923"/>
          <cell r="CR923"/>
          <cell r="CS923"/>
          <cell r="CT923"/>
          <cell r="CU923"/>
          <cell r="CV923"/>
          <cell r="CW923"/>
          <cell r="CX923"/>
          <cell r="CY923"/>
          <cell r="CZ923"/>
        </row>
        <row r="924">
          <cell r="B924">
            <v>919</v>
          </cell>
          <cell r="C924">
            <v>21</v>
          </cell>
          <cell r="D924">
            <v>1</v>
          </cell>
          <cell r="E924">
            <v>2564</v>
          </cell>
          <cell r="F924">
            <v>800300023462</v>
          </cell>
          <cell r="G924" t="str">
            <v>นาง</v>
          </cell>
          <cell r="H924" t="str">
            <v>ปริมชยาภรณ์หรือบุปผา</v>
          </cell>
          <cell r="I924" t="str">
            <v>ปงลังกากาพสิษฐ์หรือปงลังกา</v>
          </cell>
          <cell r="J924">
            <v>3500700225765</v>
          </cell>
          <cell r="K924" t="str">
            <v>พร้าว</v>
          </cell>
          <cell r="L924" t="str">
            <v>เชียงใหม่ 4</v>
          </cell>
          <cell r="M924">
            <v>8</v>
          </cell>
          <cell r="N924" t="str">
            <v>ธปช.</v>
          </cell>
          <cell r="O924" t="str">
            <v>1.บุคคลค้ำประกัน</v>
          </cell>
          <cell r="P924">
            <v>156245.24</v>
          </cell>
          <cell r="Q924">
            <v>15</v>
          </cell>
          <cell r="R924" t="str">
            <v>แขวงเชียงใหม่</v>
          </cell>
          <cell r="S924" t="str">
            <v>ผบ.2432</v>
          </cell>
          <cell r="T924">
            <v>2561</v>
          </cell>
          <cell r="U924" t="str">
            <v>ผบ.3878</v>
          </cell>
          <cell r="V924">
            <v>2561</v>
          </cell>
          <cell r="W924"/>
          <cell r="X924"/>
          <cell r="Y924"/>
          <cell r="Z924"/>
          <cell r="AA924"/>
          <cell r="AB924"/>
          <cell r="AC924"/>
          <cell r="AD924"/>
          <cell r="AE924"/>
          <cell r="AF924"/>
          <cell r="AG924"/>
          <cell r="AH924"/>
          <cell r="AI924"/>
          <cell r="AJ924"/>
          <cell r="AK924"/>
          <cell r="AL924"/>
          <cell r="AM924"/>
          <cell r="AN924"/>
          <cell r="AO924"/>
          <cell r="AP924"/>
          <cell r="AQ924"/>
          <cell r="AR924"/>
          <cell r="AS924"/>
          <cell r="AT924"/>
          <cell r="AU924"/>
          <cell r="AV924"/>
          <cell r="AW924"/>
          <cell r="AX924"/>
          <cell r="AY924"/>
          <cell r="AZ924"/>
          <cell r="BA924"/>
          <cell r="BB924"/>
          <cell r="BC924" t="str">
            <v>อคธรรม</v>
          </cell>
          <cell r="BD924"/>
          <cell r="BE924"/>
          <cell r="BF924"/>
          <cell r="BG924"/>
          <cell r="BH924">
            <v>0</v>
          </cell>
          <cell r="BI924" t="str">
            <v>นางปริมชยาภรณ์หรือบุปผา   ปงลังกากาพสิษฐ์หรือปงลังกา</v>
          </cell>
          <cell r="BJ924"/>
          <cell r="BK924"/>
          <cell r="BL924"/>
          <cell r="BM924"/>
          <cell r="BN924"/>
          <cell r="BO924"/>
          <cell r="BP924"/>
          <cell r="BQ924"/>
          <cell r="BR924"/>
          <cell r="BS924"/>
          <cell r="BT924"/>
          <cell r="BU924"/>
          <cell r="BV924"/>
          <cell r="BW924"/>
          <cell r="BX924"/>
          <cell r="BY924"/>
          <cell r="BZ924"/>
          <cell r="CA924"/>
          <cell r="CB924"/>
          <cell r="CC924"/>
          <cell r="CD924"/>
          <cell r="CE924"/>
          <cell r="CF924"/>
          <cell r="CG924"/>
          <cell r="CH924"/>
          <cell r="CI924"/>
          <cell r="CJ924"/>
          <cell r="CK924"/>
          <cell r="CL924"/>
          <cell r="CM924"/>
          <cell r="CN924"/>
          <cell r="CO924"/>
          <cell r="CP924"/>
          <cell r="CQ924"/>
          <cell r="CR924"/>
          <cell r="CS924"/>
          <cell r="CT924"/>
          <cell r="CU924"/>
          <cell r="CV924"/>
          <cell r="CW924"/>
          <cell r="CX924"/>
          <cell r="CY924"/>
          <cell r="CZ924"/>
        </row>
        <row r="925">
          <cell r="B925">
            <v>920</v>
          </cell>
          <cell r="C925">
            <v>21</v>
          </cell>
          <cell r="D925">
            <v>1</v>
          </cell>
          <cell r="E925">
            <v>2564</v>
          </cell>
          <cell r="F925">
            <v>800039241602</v>
          </cell>
          <cell r="G925" t="str">
            <v>นาย</v>
          </cell>
          <cell r="H925" t="str">
            <v>กฤษฎ์ชนัญญูหรือเทวราช</v>
          </cell>
          <cell r="I925" t="str">
            <v>ปงลังกาพสิษฐ์หรือปงลังกา</v>
          </cell>
          <cell r="J925">
            <v>3521200426967</v>
          </cell>
          <cell r="K925" t="str">
            <v>พร้าว</v>
          </cell>
          <cell r="L925" t="str">
            <v>เชียงใหม่ 4</v>
          </cell>
          <cell r="M925">
            <v>8</v>
          </cell>
          <cell r="N925" t="str">
            <v>ธปช.</v>
          </cell>
          <cell r="O925" t="str">
            <v>1.บุคคลค้ำประกัน</v>
          </cell>
          <cell r="P925">
            <v>183328.16</v>
          </cell>
          <cell r="Q925">
            <v>15</v>
          </cell>
          <cell r="R925" t="str">
            <v>แขวงเชียงใหม่</v>
          </cell>
          <cell r="S925" t="str">
            <v>ผบ.2428</v>
          </cell>
          <cell r="T925">
            <v>2561</v>
          </cell>
          <cell r="U925" t="str">
            <v>ผบ.3860</v>
          </cell>
          <cell r="V925">
            <v>2561</v>
          </cell>
          <cell r="W925"/>
          <cell r="X925"/>
          <cell r="Y925"/>
          <cell r="Z925"/>
          <cell r="AA925"/>
          <cell r="AB925"/>
          <cell r="AC925"/>
          <cell r="AD925"/>
          <cell r="AE925"/>
          <cell r="AF925"/>
          <cell r="AG925"/>
          <cell r="AH925"/>
          <cell r="AI925"/>
          <cell r="AJ925"/>
          <cell r="AK925"/>
          <cell r="AL925"/>
          <cell r="AM925"/>
          <cell r="AN925"/>
          <cell r="AO925"/>
          <cell r="AP925"/>
          <cell r="AQ925"/>
          <cell r="AR925"/>
          <cell r="AS925"/>
          <cell r="AT925"/>
          <cell r="AU925"/>
          <cell r="AV925"/>
          <cell r="AW925"/>
          <cell r="AX925"/>
          <cell r="AY925"/>
          <cell r="AZ925"/>
          <cell r="BA925"/>
          <cell r="BB925"/>
          <cell r="BC925" t="str">
            <v>อคธรรม</v>
          </cell>
          <cell r="BD925"/>
          <cell r="BE925"/>
          <cell r="BF925"/>
          <cell r="BG925"/>
          <cell r="BH925">
            <v>0</v>
          </cell>
          <cell r="BI925" t="str">
            <v>นายกฤษฎ์ชนัญญูหรือเทวราช   ปงลังกาพสิษฐ์หรือปงลังกา</v>
          </cell>
          <cell r="BJ925"/>
          <cell r="BK925"/>
          <cell r="BL925"/>
          <cell r="BM925"/>
          <cell r="BN925"/>
          <cell r="BO925"/>
          <cell r="BP925"/>
          <cell r="BQ925"/>
          <cell r="BR925"/>
          <cell r="BS925"/>
          <cell r="BT925"/>
          <cell r="BU925"/>
          <cell r="BV925"/>
          <cell r="BW925"/>
          <cell r="BX925"/>
          <cell r="BY925"/>
          <cell r="BZ925"/>
          <cell r="CA925"/>
          <cell r="CB925"/>
          <cell r="CC925"/>
          <cell r="CD925"/>
          <cell r="CE925"/>
          <cell r="CF925"/>
          <cell r="CG925"/>
          <cell r="CH925"/>
          <cell r="CI925"/>
          <cell r="CJ925"/>
          <cell r="CK925"/>
          <cell r="CL925"/>
          <cell r="CM925"/>
          <cell r="CN925"/>
          <cell r="CO925"/>
          <cell r="CP925"/>
          <cell r="CQ925"/>
          <cell r="CR925"/>
          <cell r="CS925"/>
          <cell r="CT925"/>
          <cell r="CU925"/>
          <cell r="CV925"/>
          <cell r="CW925"/>
          <cell r="CX925"/>
          <cell r="CY925"/>
          <cell r="CZ925"/>
        </row>
        <row r="926">
          <cell r="B926">
            <v>921</v>
          </cell>
          <cell r="C926">
            <v>21</v>
          </cell>
          <cell r="D926">
            <v>1</v>
          </cell>
          <cell r="E926">
            <v>2564</v>
          </cell>
          <cell r="F926">
            <v>800060410233</v>
          </cell>
          <cell r="G926" t="str">
            <v>นางสาว</v>
          </cell>
          <cell r="H926" t="str">
            <v>มลวิภา</v>
          </cell>
          <cell r="I926" t="str">
            <v>แสนคำวงค์</v>
          </cell>
          <cell r="J926">
            <v>3169900365040</v>
          </cell>
          <cell r="K926" t="str">
            <v>พร้าว</v>
          </cell>
          <cell r="L926" t="str">
            <v>เชียงใหม่ 4</v>
          </cell>
          <cell r="M926">
            <v>8</v>
          </cell>
          <cell r="N926" t="str">
            <v>ธปช.</v>
          </cell>
          <cell r="O926" t="str">
            <v>1.บุคคลค้ำประกัน</v>
          </cell>
          <cell r="P926">
            <v>36646.74</v>
          </cell>
          <cell r="Q926">
            <v>15</v>
          </cell>
          <cell r="R926" t="str">
            <v xml:space="preserve">แขวงเชียงใหม่ </v>
          </cell>
          <cell r="S926" t="str">
            <v>ผบ.11922</v>
          </cell>
          <cell r="T926">
            <v>2560</v>
          </cell>
          <cell r="U926" t="str">
            <v>ผบ.889</v>
          </cell>
          <cell r="V926">
            <v>2561</v>
          </cell>
          <cell r="W926"/>
          <cell r="X926"/>
          <cell r="Y926"/>
          <cell r="Z926"/>
          <cell r="AA926"/>
          <cell r="AB926"/>
          <cell r="AC926"/>
          <cell r="AD926"/>
          <cell r="AE926"/>
          <cell r="AF926"/>
          <cell r="AG926"/>
          <cell r="AH926"/>
          <cell r="AI926"/>
          <cell r="AJ926"/>
          <cell r="AK926"/>
          <cell r="AL926"/>
          <cell r="AM926"/>
          <cell r="AN926"/>
          <cell r="AO926"/>
          <cell r="AP926"/>
          <cell r="AQ926"/>
          <cell r="AR926"/>
          <cell r="AS926"/>
          <cell r="AT926"/>
          <cell r="AU926"/>
          <cell r="AV926"/>
          <cell r="AW926"/>
          <cell r="AX926"/>
          <cell r="AY926"/>
          <cell r="AZ926"/>
          <cell r="BA926"/>
          <cell r="BB926"/>
          <cell r="BC926" t="str">
            <v>อคธรรม</v>
          </cell>
          <cell r="BD926"/>
          <cell r="BE926"/>
          <cell r="BF926"/>
          <cell r="BG926"/>
          <cell r="BH926">
            <v>0</v>
          </cell>
          <cell r="BI926" t="str">
            <v>นางสาวมลวิภา   แสนคำวงค์</v>
          </cell>
          <cell r="BJ926"/>
          <cell r="BK926"/>
          <cell r="BL926"/>
          <cell r="BM926"/>
          <cell r="BN926"/>
          <cell r="BO926"/>
          <cell r="BP926"/>
          <cell r="BQ926"/>
          <cell r="BR926"/>
          <cell r="BS926"/>
          <cell r="BT926"/>
          <cell r="BU926"/>
          <cell r="BV926"/>
          <cell r="BW926"/>
          <cell r="BX926"/>
          <cell r="BY926"/>
          <cell r="BZ926"/>
          <cell r="CA926"/>
          <cell r="CB926"/>
          <cell r="CC926"/>
          <cell r="CD926"/>
          <cell r="CE926"/>
          <cell r="CF926"/>
          <cell r="CG926"/>
          <cell r="CH926"/>
          <cell r="CI926"/>
          <cell r="CJ926"/>
          <cell r="CK926"/>
          <cell r="CL926"/>
          <cell r="CM926"/>
          <cell r="CN926"/>
          <cell r="CO926"/>
          <cell r="CP926"/>
          <cell r="CQ926"/>
          <cell r="CR926"/>
          <cell r="CS926"/>
          <cell r="CT926"/>
          <cell r="CU926"/>
          <cell r="CV926"/>
          <cell r="CW926"/>
          <cell r="CX926"/>
          <cell r="CY926"/>
          <cell r="CZ926"/>
        </row>
        <row r="927">
          <cell r="B927">
            <v>922</v>
          </cell>
          <cell r="C927">
            <v>31</v>
          </cell>
          <cell r="D927">
            <v>1</v>
          </cell>
          <cell r="E927">
            <v>2564</v>
          </cell>
          <cell r="F927">
            <v>800051450206</v>
          </cell>
          <cell r="G927" t="str">
            <v>นาย</v>
          </cell>
          <cell r="H927" t="str">
            <v>อำนวย</v>
          </cell>
          <cell r="I927" t="str">
            <v>ไชยสังข์</v>
          </cell>
          <cell r="J927" t="str">
            <v>3 3310 00820 02 7</v>
          </cell>
          <cell r="K927" t="str">
            <v>หนองหอย</v>
          </cell>
          <cell r="L927" t="str">
            <v>เชียงใหม่ 1</v>
          </cell>
          <cell r="M927">
            <v>8</v>
          </cell>
          <cell r="N927" t="str">
            <v>สินเชื่อธนาคารประชาชน</v>
          </cell>
          <cell r="O927" t="str">
            <v>1.บุคคลค้ำประกัน</v>
          </cell>
          <cell r="P927">
            <v>40114.46</v>
          </cell>
          <cell r="Q927">
            <v>15605.54</v>
          </cell>
          <cell r="R927" t="str">
            <v>แขวงเชียงใหม่</v>
          </cell>
          <cell r="S927" t="str">
            <v>ผบ.2639</v>
          </cell>
          <cell r="T927">
            <v>2563</v>
          </cell>
          <cell r="U927" t="str">
            <v>ผบ.5101</v>
          </cell>
          <cell r="V927">
            <v>2563</v>
          </cell>
          <cell r="W927"/>
          <cell r="X927"/>
          <cell r="Y927"/>
          <cell r="Z927"/>
          <cell r="AA927"/>
          <cell r="AB927"/>
          <cell r="AC927"/>
          <cell r="AD927"/>
          <cell r="AE927"/>
          <cell r="AF927"/>
          <cell r="AG927"/>
          <cell r="AH927"/>
          <cell r="AI927"/>
          <cell r="AJ927"/>
          <cell r="AK927"/>
          <cell r="AL927"/>
          <cell r="AM927"/>
          <cell r="AN927"/>
          <cell r="AO927"/>
          <cell r="AP927"/>
          <cell r="AQ927"/>
          <cell r="AR927"/>
          <cell r="AS927"/>
          <cell r="AT927"/>
          <cell r="AU927"/>
          <cell r="AV927"/>
          <cell r="AW927"/>
          <cell r="AX927"/>
          <cell r="AY927"/>
          <cell r="AZ927"/>
          <cell r="BA927"/>
          <cell r="BB927"/>
          <cell r="BC927" t="str">
            <v>อคธรรม</v>
          </cell>
          <cell r="BD927"/>
          <cell r="BE927"/>
          <cell r="BF927"/>
          <cell r="BG927"/>
          <cell r="BH927">
            <v>883163010360</v>
          </cell>
          <cell r="BI927" t="str">
            <v>นายอำนวย   ไชยสังข์</v>
          </cell>
          <cell r="BJ927"/>
          <cell r="BK927"/>
          <cell r="BL927"/>
          <cell r="BM927"/>
          <cell r="BN927"/>
          <cell r="BO927"/>
          <cell r="BP927"/>
          <cell r="BQ927"/>
          <cell r="BR927"/>
          <cell r="BS927"/>
          <cell r="BT927"/>
          <cell r="BU927"/>
          <cell r="BV927"/>
          <cell r="BW927"/>
          <cell r="BX927"/>
          <cell r="BY927"/>
          <cell r="BZ927"/>
          <cell r="CA927"/>
          <cell r="CB927"/>
          <cell r="CC927"/>
          <cell r="CD927"/>
          <cell r="CE927"/>
          <cell r="CF927"/>
          <cell r="CG927"/>
          <cell r="CH927"/>
          <cell r="CI927"/>
          <cell r="CJ927"/>
          <cell r="CK927"/>
          <cell r="CL927"/>
          <cell r="CM927"/>
          <cell r="CN927"/>
          <cell r="CO927"/>
          <cell r="CP927"/>
          <cell r="CQ927"/>
          <cell r="CR927"/>
          <cell r="CS927"/>
          <cell r="CT927"/>
          <cell r="CU927"/>
          <cell r="CV927"/>
          <cell r="CW927"/>
          <cell r="CX927"/>
          <cell r="CY927"/>
          <cell r="CZ927"/>
        </row>
        <row r="928">
          <cell r="B928">
            <v>923</v>
          </cell>
          <cell r="C928">
            <v>31</v>
          </cell>
          <cell r="D928">
            <v>1</v>
          </cell>
          <cell r="E928">
            <v>2564</v>
          </cell>
          <cell r="F928">
            <v>800062259406</v>
          </cell>
          <cell r="G928" t="str">
            <v>นาย</v>
          </cell>
          <cell r="H928" t="str">
            <v>ณัฐธวัช</v>
          </cell>
          <cell r="I928" t="str">
            <v>มูลสม</v>
          </cell>
          <cell r="J928" t="str">
            <v>1 5099 00171 63 6</v>
          </cell>
          <cell r="K928" t="str">
            <v>หนองหอย</v>
          </cell>
          <cell r="L928" t="str">
            <v>เชียงใหม่ 1</v>
          </cell>
          <cell r="M928">
            <v>8</v>
          </cell>
          <cell r="N928" t="str">
            <v>สินเชื่อธนาคารประชาชน</v>
          </cell>
          <cell r="O928" t="str">
            <v>1.บุคคลค้ำประกัน</v>
          </cell>
          <cell r="P928">
            <v>55250.28</v>
          </cell>
          <cell r="Q928">
            <v>11100.02</v>
          </cell>
          <cell r="R928" t="str">
            <v>แขวงเชียงใหม่</v>
          </cell>
          <cell r="S928" t="str">
            <v>ผบ.E513</v>
          </cell>
          <cell r="T928">
            <v>2563</v>
          </cell>
          <cell r="U928" t="str">
            <v>ผบE622</v>
          </cell>
          <cell r="V928">
            <v>2563</v>
          </cell>
          <cell r="W928"/>
          <cell r="X928"/>
          <cell r="Y928"/>
          <cell r="Z928"/>
          <cell r="AA928"/>
          <cell r="AB928"/>
          <cell r="AC928"/>
          <cell r="AD928"/>
          <cell r="AE928"/>
          <cell r="AF928"/>
          <cell r="AG928"/>
          <cell r="AH928"/>
          <cell r="AI928"/>
          <cell r="AJ928"/>
          <cell r="AK928"/>
          <cell r="AL928"/>
          <cell r="AM928"/>
          <cell r="AN928"/>
          <cell r="AO928"/>
          <cell r="AP928"/>
          <cell r="AQ928"/>
          <cell r="AR928"/>
          <cell r="AS928"/>
          <cell r="AT928"/>
          <cell r="AU928"/>
          <cell r="AV928"/>
          <cell r="AW928"/>
          <cell r="AX928"/>
          <cell r="AY928"/>
          <cell r="AZ928"/>
          <cell r="BA928"/>
          <cell r="BB928" t="str">
            <v>รายงานผล6/04/2567</v>
          </cell>
          <cell r="BC928" t="str">
            <v>อคธรรม</v>
          </cell>
          <cell r="BD928"/>
          <cell r="BE928"/>
          <cell r="BF928"/>
          <cell r="BG928"/>
          <cell r="BH928">
            <v>883163010775</v>
          </cell>
          <cell r="BI928" t="str">
            <v>นายณัฐธวัช   มูลสม</v>
          </cell>
          <cell r="BJ928"/>
          <cell r="BK928"/>
          <cell r="BL928"/>
          <cell r="BM928"/>
          <cell r="BN928" t="str">
            <v>นายณัฐธวัช  มูลสม</v>
          </cell>
          <cell r="BO928" t="str">
            <v>จำเลย</v>
          </cell>
          <cell r="BP928" t="str">
            <v>1-5099-00171-63-6</v>
          </cell>
          <cell r="BQ928" t="str">
            <v>-ไม่พบว่ามีกรรมสิทธิ์ในที่ดิน อ.เมืองเชียงใหม่ จ.เชียงใหม่
-ไม่พบว่ามีกรรมสิทธิ์ในที่ดิน อ.สารภี จ.เชียงใหม่</v>
          </cell>
          <cell r="BR928" t="str">
            <v>ไม่พบ</v>
          </cell>
          <cell r="BS928"/>
          <cell r="BT928">
            <v>1</v>
          </cell>
          <cell r="BU928">
            <v>1</v>
          </cell>
          <cell r="BV928"/>
          <cell r="BW928"/>
          <cell r="BX928"/>
          <cell r="BY928"/>
          <cell r="BZ928"/>
          <cell r="CA928"/>
          <cell r="CB928"/>
          <cell r="CC928"/>
          <cell r="CD928"/>
          <cell r="CE928"/>
          <cell r="CF928"/>
          <cell r="CG928"/>
          <cell r="CH928"/>
          <cell r="CI928"/>
          <cell r="CJ928"/>
          <cell r="CK928"/>
          <cell r="CL928"/>
          <cell r="CM928"/>
          <cell r="CN928"/>
          <cell r="CO928"/>
          <cell r="CP928"/>
          <cell r="CQ928"/>
          <cell r="CR928"/>
          <cell r="CS928"/>
          <cell r="CT928"/>
          <cell r="CU928"/>
          <cell r="CV928"/>
          <cell r="CW928"/>
          <cell r="CX928"/>
          <cell r="CY928"/>
          <cell r="CZ928"/>
        </row>
        <row r="929">
          <cell r="B929">
            <v>924</v>
          </cell>
          <cell r="C929">
            <v>31</v>
          </cell>
          <cell r="D929">
            <v>1</v>
          </cell>
          <cell r="E929">
            <v>2564</v>
          </cell>
          <cell r="F929">
            <v>800082211957</v>
          </cell>
          <cell r="G929" t="str">
            <v>ว่าที่ร้อยตรีหญิง</v>
          </cell>
          <cell r="H929" t="str">
            <v>พิกุล</v>
          </cell>
          <cell r="I929" t="str">
            <v>กันทะ</v>
          </cell>
          <cell r="J929" t="str">
            <v>3 5002 00717 99 5</v>
          </cell>
          <cell r="K929" t="str">
            <v>ถนนทิพย์เนตร</v>
          </cell>
          <cell r="L929" t="str">
            <v>เชียงใหม่ 1</v>
          </cell>
          <cell r="M929">
            <v>8</v>
          </cell>
          <cell r="N929" t="str">
            <v>สินเชื่อธนาคารประชาชน</v>
          </cell>
          <cell r="O929" t="str">
            <v>1.บุคคลค้ำประกัน</v>
          </cell>
          <cell r="P929">
            <v>163125</v>
          </cell>
          <cell r="Q929">
            <v>31635.65</v>
          </cell>
          <cell r="R929" t="str">
            <v>จังหวัดฮอด</v>
          </cell>
          <cell r="S929" t="str">
            <v>ผบE320</v>
          </cell>
          <cell r="T929">
            <v>2563</v>
          </cell>
          <cell r="U929"/>
          <cell r="V929"/>
          <cell r="W929"/>
          <cell r="X929"/>
          <cell r="Y929"/>
          <cell r="Z929"/>
          <cell r="AA929"/>
          <cell r="AB929"/>
          <cell r="AC929"/>
          <cell r="AD929"/>
          <cell r="AE929"/>
          <cell r="AF929"/>
          <cell r="AG929"/>
          <cell r="AH929"/>
          <cell r="AI929"/>
          <cell r="AJ929"/>
          <cell r="AK929"/>
          <cell r="AL929"/>
          <cell r="AM929"/>
          <cell r="AN929"/>
          <cell r="AO929"/>
          <cell r="AP929"/>
          <cell r="AQ929"/>
          <cell r="AR929"/>
          <cell r="AS929"/>
          <cell r="AT929"/>
          <cell r="AU929"/>
          <cell r="AV929"/>
          <cell r="AW929"/>
          <cell r="AX929"/>
          <cell r="AY929"/>
          <cell r="AZ929"/>
          <cell r="BA929"/>
          <cell r="BB929"/>
          <cell r="BC929" t="str">
            <v>อคธรรม</v>
          </cell>
          <cell r="BD929"/>
          <cell r="BE929"/>
          <cell r="BF929"/>
          <cell r="BG929"/>
          <cell r="BH929">
            <v>883163011152</v>
          </cell>
          <cell r="BI929" t="str">
            <v>ว่าที่ร้อยตรีหญิงพิกุล   กันทะ</v>
          </cell>
          <cell r="BJ929"/>
          <cell r="BK929"/>
          <cell r="BL929"/>
          <cell r="BM929"/>
          <cell r="BN929"/>
          <cell r="BO929"/>
          <cell r="BP929"/>
          <cell r="BQ929"/>
          <cell r="BR929"/>
          <cell r="BS929"/>
          <cell r="BT929"/>
          <cell r="BU929"/>
          <cell r="BV929"/>
          <cell r="BW929"/>
          <cell r="BX929"/>
          <cell r="BY929"/>
          <cell r="BZ929"/>
          <cell r="CA929"/>
          <cell r="CB929"/>
          <cell r="CC929"/>
          <cell r="CD929"/>
          <cell r="CE929"/>
          <cell r="CF929"/>
          <cell r="CG929"/>
          <cell r="CH929"/>
          <cell r="CI929"/>
          <cell r="CJ929"/>
          <cell r="CK929"/>
          <cell r="CL929"/>
          <cell r="CM929"/>
          <cell r="CN929"/>
          <cell r="CO929"/>
          <cell r="CP929"/>
          <cell r="CQ929"/>
          <cell r="CR929"/>
          <cell r="CS929"/>
          <cell r="CT929"/>
          <cell r="CU929"/>
          <cell r="CV929"/>
          <cell r="CW929"/>
          <cell r="CX929"/>
          <cell r="CY929"/>
          <cell r="CZ929"/>
        </row>
        <row r="930">
          <cell r="B930">
            <v>925</v>
          </cell>
          <cell r="C930">
            <v>31</v>
          </cell>
          <cell r="D930">
            <v>1</v>
          </cell>
          <cell r="E930">
            <v>2564</v>
          </cell>
          <cell r="F930">
            <v>800089000486</v>
          </cell>
          <cell r="G930" t="str">
            <v>นาง</v>
          </cell>
          <cell r="H930" t="str">
            <v>ขวัญเรือน</v>
          </cell>
          <cell r="I930" t="str">
            <v>กีบสันเทียะ</v>
          </cell>
          <cell r="J930" t="str">
            <v>3 6408 00003 43 7</v>
          </cell>
          <cell r="K930" t="str">
            <v>เชียงใหม่</v>
          </cell>
          <cell r="L930" t="str">
            <v>เชียงใหม่ 1</v>
          </cell>
          <cell r="M930">
            <v>8</v>
          </cell>
          <cell r="N930" t="str">
            <v>สินเชื่อแก้ไขปัญหาหนี้นอกระบบPSAระยะที่2</v>
          </cell>
          <cell r="O930" t="str">
            <v>1.บุคคลค้ำประกัน</v>
          </cell>
          <cell r="P930">
            <v>45352</v>
          </cell>
          <cell r="Q930">
            <v>6562.84</v>
          </cell>
          <cell r="R930" t="str">
            <v>จังหวัดสวรรคโลก</v>
          </cell>
          <cell r="S930" t="str">
            <v>ผบE794</v>
          </cell>
          <cell r="T930">
            <v>2563</v>
          </cell>
          <cell r="U930"/>
          <cell r="V930"/>
          <cell r="W930"/>
          <cell r="X930"/>
          <cell r="Y930"/>
          <cell r="Z930"/>
          <cell r="AA930"/>
          <cell r="AB930"/>
          <cell r="AC930"/>
          <cell r="AD930"/>
          <cell r="AE930"/>
          <cell r="AF930"/>
          <cell r="AG930"/>
          <cell r="AH930"/>
          <cell r="AI930"/>
          <cell r="AJ930"/>
          <cell r="AK930"/>
          <cell r="AL930"/>
          <cell r="AM930"/>
          <cell r="AN930"/>
          <cell r="AO930"/>
          <cell r="AP930"/>
          <cell r="AQ930"/>
          <cell r="AR930"/>
          <cell r="AS930"/>
          <cell r="AT930"/>
          <cell r="AU930"/>
          <cell r="AV930"/>
          <cell r="AW930"/>
          <cell r="AX930"/>
          <cell r="AY930"/>
          <cell r="AZ930"/>
          <cell r="BA930"/>
          <cell r="BB930"/>
          <cell r="BC930" t="str">
            <v>อคธรรม</v>
          </cell>
          <cell r="BD930"/>
          <cell r="BE930"/>
          <cell r="BF930"/>
          <cell r="BG930"/>
          <cell r="BH930">
            <v>883163011688</v>
          </cell>
          <cell r="BI930" t="str">
            <v>นางขวัญเรือน   กีบสันเทียะ</v>
          </cell>
          <cell r="BJ930"/>
          <cell r="BK930"/>
          <cell r="BL930"/>
          <cell r="BM930"/>
          <cell r="BN930"/>
          <cell r="BO930"/>
          <cell r="BP930"/>
          <cell r="BQ930"/>
          <cell r="BR930"/>
          <cell r="BS930"/>
          <cell r="BT930"/>
          <cell r="BU930"/>
          <cell r="BV930"/>
          <cell r="BW930"/>
          <cell r="BX930"/>
          <cell r="BY930"/>
          <cell r="BZ930"/>
          <cell r="CA930"/>
          <cell r="CB930"/>
          <cell r="CC930"/>
          <cell r="CD930"/>
          <cell r="CE930"/>
          <cell r="CF930"/>
          <cell r="CG930"/>
          <cell r="CH930"/>
          <cell r="CI930"/>
          <cell r="CJ930"/>
          <cell r="CK930"/>
          <cell r="CL930"/>
          <cell r="CM930"/>
          <cell r="CN930"/>
          <cell r="CO930"/>
          <cell r="CP930"/>
          <cell r="CQ930"/>
          <cell r="CR930"/>
          <cell r="CS930"/>
          <cell r="CT930"/>
          <cell r="CU930"/>
          <cell r="CV930"/>
          <cell r="CW930"/>
          <cell r="CX930"/>
          <cell r="CY930"/>
          <cell r="CZ930"/>
        </row>
        <row r="931">
          <cell r="B931">
            <v>926</v>
          </cell>
          <cell r="C931">
            <v>31</v>
          </cell>
          <cell r="D931">
            <v>1</v>
          </cell>
          <cell r="E931">
            <v>2564</v>
          </cell>
          <cell r="F931">
            <v>800043496572</v>
          </cell>
          <cell r="G931" t="str">
            <v>นางสาว</v>
          </cell>
          <cell r="H931" t="str">
            <v>ดุจเดือน</v>
          </cell>
          <cell r="I931" t="str">
            <v>ผ่องแผ้ว</v>
          </cell>
          <cell r="J931" t="str">
            <v>1 5099 00839 25 4</v>
          </cell>
          <cell r="K931" t="str">
            <v>หนองหอย</v>
          </cell>
          <cell r="L931" t="str">
            <v>เชียงใหม่ 1</v>
          </cell>
          <cell r="M931">
            <v>8</v>
          </cell>
          <cell r="N931" t="str">
            <v>สินเชื่อสวัสดิการ</v>
          </cell>
          <cell r="O931" t="str">
            <v>1.บุคคลค้ำประกัน</v>
          </cell>
          <cell r="P931">
            <v>126230.99</v>
          </cell>
          <cell r="Q931">
            <v>19015.13</v>
          </cell>
          <cell r="R931" t="str">
            <v>แขวงเชียงใหม่</v>
          </cell>
          <cell r="S931" t="str">
            <v>ผบ.E500</v>
          </cell>
          <cell r="T931">
            <v>2563</v>
          </cell>
          <cell r="U931" t="str">
            <v>ผบE638</v>
          </cell>
          <cell r="V931">
            <v>2563</v>
          </cell>
          <cell r="W931"/>
          <cell r="X931"/>
          <cell r="Y931"/>
          <cell r="Z931"/>
          <cell r="AA931"/>
          <cell r="AB931"/>
          <cell r="AC931"/>
          <cell r="AD931"/>
          <cell r="AE931"/>
          <cell r="AF931"/>
          <cell r="AG931"/>
          <cell r="AH931"/>
          <cell r="AI931"/>
          <cell r="AJ931"/>
          <cell r="AK931"/>
          <cell r="AL931"/>
          <cell r="AM931"/>
          <cell r="AN931"/>
          <cell r="AO931"/>
          <cell r="AP931"/>
          <cell r="AQ931"/>
          <cell r="AR931"/>
          <cell r="AS931"/>
          <cell r="AT931"/>
          <cell r="AU931"/>
          <cell r="AV931"/>
          <cell r="AW931"/>
          <cell r="AX931"/>
          <cell r="AY931"/>
          <cell r="AZ931"/>
          <cell r="BA931"/>
          <cell r="BB931"/>
          <cell r="BC931" t="str">
            <v>อคธรรม</v>
          </cell>
          <cell r="BD931"/>
          <cell r="BE931"/>
          <cell r="BF931"/>
          <cell r="BG931"/>
          <cell r="BH931">
            <v>883163010410</v>
          </cell>
          <cell r="BI931" t="str">
            <v>นางสาวดุจเดือน   ผ่องแผ้ว</v>
          </cell>
          <cell r="BJ931"/>
          <cell r="BK931"/>
          <cell r="BL931"/>
          <cell r="BM931"/>
          <cell r="BN931" t="str">
            <v>1.นางสาวดุจเดือน  ผ่องแผ้ว
2.นางสาวไพลิน  ไชยอินทร์
3.นางสาวจริยา  สำราญศรี</v>
          </cell>
          <cell r="BO931" t="str">
            <v>จำเลยที่ 1
จำเลยที 2
จำเลยที่ 3</v>
          </cell>
          <cell r="BP931" t="str">
            <v>1-5099-00839-25-4
1-5099-00942-16-1
1-5099-00964-84-9</v>
          </cell>
          <cell r="BQ931"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931" t="str">
            <v>ไม่พบ</v>
          </cell>
          <cell r="BS931"/>
          <cell r="BT931">
            <v>3</v>
          </cell>
          <cell r="BU931">
            <v>3</v>
          </cell>
          <cell r="BV931"/>
          <cell r="BW931"/>
          <cell r="BX931"/>
          <cell r="BY931"/>
          <cell r="BZ931"/>
          <cell r="CA931"/>
          <cell r="CB931"/>
          <cell r="CC931"/>
          <cell r="CD931"/>
          <cell r="CE931"/>
          <cell r="CF931"/>
          <cell r="CG931"/>
          <cell r="CH931"/>
          <cell r="CI931"/>
          <cell r="CJ931"/>
          <cell r="CK931"/>
          <cell r="CL931"/>
          <cell r="CM931"/>
          <cell r="CN931"/>
          <cell r="CO931"/>
          <cell r="CP931"/>
          <cell r="CQ931"/>
          <cell r="CR931"/>
          <cell r="CS931"/>
          <cell r="CT931"/>
          <cell r="CU931"/>
          <cell r="CV931"/>
          <cell r="CW931"/>
          <cell r="CX931"/>
          <cell r="CY931"/>
          <cell r="CZ931"/>
        </row>
        <row r="932">
          <cell r="B932">
            <v>927</v>
          </cell>
          <cell r="C932">
            <v>31</v>
          </cell>
          <cell r="D932">
            <v>1</v>
          </cell>
          <cell r="E932">
            <v>2564</v>
          </cell>
          <cell r="F932">
            <v>843051005364</v>
          </cell>
          <cell r="G932" t="str">
            <v>นาง
จ่าสิบเอก</v>
          </cell>
          <cell r="H932" t="str">
            <v>ธนิดาหรือยุวดี
ชัชพล</v>
          </cell>
          <cell r="I932" t="str">
            <v>ธงสวัสดิ์
สร้อยคำ</v>
          </cell>
          <cell r="J932" t="str">
            <v>3400400743184
3100201914151</v>
          </cell>
          <cell r="K932" t="str">
            <v>หนองหอย</v>
          </cell>
          <cell r="L932" t="str">
            <v>เชียงใหม่ 1</v>
          </cell>
          <cell r="M932">
            <v>8</v>
          </cell>
          <cell r="N932" t="str">
            <v>สินเชื่อพัฒนากลุ่มอาชีพ(ช.พ.ส.)</v>
          </cell>
          <cell r="O932" t="str">
            <v>1.บุคคลค้ำประกัน</v>
          </cell>
          <cell r="P932">
            <v>116149.51</v>
          </cell>
          <cell r="Q932">
            <v>24624.86</v>
          </cell>
          <cell r="R932" t="str">
            <v>แขวงเชียงใหม่</v>
          </cell>
          <cell r="S932" t="str">
            <v>ผบ.E497</v>
          </cell>
          <cell r="T932">
            <v>2563</v>
          </cell>
          <cell r="U932" t="str">
            <v>ผบE613</v>
          </cell>
          <cell r="V932">
            <v>2563</v>
          </cell>
          <cell r="W932"/>
          <cell r="X932"/>
          <cell r="Y932"/>
          <cell r="Z932"/>
          <cell r="AA932"/>
          <cell r="AB932"/>
          <cell r="AC932"/>
          <cell r="AD932"/>
          <cell r="AE932"/>
          <cell r="AF932"/>
          <cell r="AG932"/>
          <cell r="AH932"/>
          <cell r="AI932"/>
          <cell r="AJ932"/>
          <cell r="AK932"/>
          <cell r="AL932"/>
          <cell r="AM932"/>
          <cell r="AN932"/>
          <cell r="AO932"/>
          <cell r="AP932"/>
          <cell r="AQ932"/>
          <cell r="AR932"/>
          <cell r="AS932"/>
          <cell r="AT932"/>
          <cell r="AU932"/>
          <cell r="AV932"/>
          <cell r="AW932"/>
          <cell r="AX932"/>
          <cell r="AY932"/>
          <cell r="AZ932"/>
          <cell r="BA932"/>
          <cell r="BB932"/>
          <cell r="BC932" t="str">
            <v>อคธรรม</v>
          </cell>
          <cell r="BD932"/>
          <cell r="BE932"/>
          <cell r="BF932"/>
          <cell r="BG932"/>
          <cell r="BH932">
            <v>883163010403</v>
          </cell>
          <cell r="BI932" t="str">
            <v>นาง
จ่าสิบเอกธนิดาหรือยุวดี
ชัชพล   ธงสวัสดิ์
สร้อยคำ</v>
          </cell>
          <cell r="BJ932"/>
          <cell r="BK932"/>
          <cell r="BL932"/>
          <cell r="BM932"/>
          <cell r="BN932"/>
          <cell r="BO932"/>
          <cell r="BP932"/>
          <cell r="BQ932"/>
          <cell r="BR932"/>
          <cell r="BS932"/>
          <cell r="BT932"/>
          <cell r="BU932"/>
          <cell r="BV932"/>
          <cell r="BW932"/>
          <cell r="BX932"/>
          <cell r="BY932"/>
          <cell r="BZ932"/>
          <cell r="CA932"/>
          <cell r="CB932"/>
          <cell r="CC932"/>
          <cell r="CD932"/>
          <cell r="CE932"/>
          <cell r="CF932"/>
          <cell r="CG932"/>
          <cell r="CH932"/>
          <cell r="CI932"/>
          <cell r="CJ932"/>
          <cell r="CK932"/>
          <cell r="CL932"/>
          <cell r="CM932"/>
          <cell r="CN932"/>
          <cell r="CO932"/>
          <cell r="CP932"/>
          <cell r="CQ932"/>
          <cell r="CR932"/>
          <cell r="CS932"/>
          <cell r="CT932"/>
          <cell r="CU932"/>
          <cell r="CV932"/>
          <cell r="CW932"/>
          <cell r="CX932"/>
          <cell r="CY932"/>
          <cell r="CZ932"/>
        </row>
        <row r="933">
          <cell r="B933">
            <v>928</v>
          </cell>
          <cell r="C933">
            <v>31</v>
          </cell>
          <cell r="D933">
            <v>1</v>
          </cell>
          <cell r="E933">
            <v>2564</v>
          </cell>
          <cell r="F933">
            <v>800090641922</v>
          </cell>
          <cell r="G933" t="str">
            <v>นาง</v>
          </cell>
          <cell r="H933" t="str">
            <v>กนกกร</v>
          </cell>
          <cell r="I933" t="str">
            <v>ขันธวิชัย</v>
          </cell>
          <cell r="J933" t="str">
            <v>3 5711 00106 16 2</v>
          </cell>
          <cell r="K933" t="str">
            <v>หนองหอย</v>
          </cell>
          <cell r="L933" t="str">
            <v>เชียงใหม่ 1</v>
          </cell>
          <cell r="M933">
            <v>8</v>
          </cell>
          <cell r="N933" t="str">
            <v>สินเชื่อธนาคารประชาชน</v>
          </cell>
          <cell r="O933" t="str">
            <v>1.บุคคลค้ำประกัน</v>
          </cell>
          <cell r="P933">
            <v>50000</v>
          </cell>
          <cell r="Q933">
            <v>7221.03</v>
          </cell>
          <cell r="R933" t="str">
            <v>แขวงเชียงใหม่</v>
          </cell>
          <cell r="S933" t="str">
            <v>ผบ.E492</v>
          </cell>
          <cell r="T933">
            <v>2563</v>
          </cell>
          <cell r="U933" t="str">
            <v>ผบE689</v>
          </cell>
          <cell r="V933">
            <v>2563</v>
          </cell>
          <cell r="W933"/>
          <cell r="X933"/>
          <cell r="Y933"/>
          <cell r="Z933"/>
          <cell r="AA933"/>
          <cell r="AB933"/>
          <cell r="AC933"/>
          <cell r="AD933"/>
          <cell r="AE933"/>
          <cell r="AF933"/>
          <cell r="AG933"/>
          <cell r="AH933"/>
          <cell r="AI933"/>
          <cell r="AJ933"/>
          <cell r="AK933"/>
          <cell r="AL933"/>
          <cell r="AM933"/>
          <cell r="AN933"/>
          <cell r="AO933"/>
          <cell r="AP933"/>
          <cell r="AQ933"/>
          <cell r="AR933"/>
          <cell r="AS933"/>
          <cell r="AT933"/>
          <cell r="AU933"/>
          <cell r="AV933"/>
          <cell r="AW933"/>
          <cell r="AX933"/>
          <cell r="AY933"/>
          <cell r="AZ933"/>
          <cell r="BA933"/>
          <cell r="BB933" t="str">
            <v xml:space="preserve">สืบทรัพย์ (คำสั่ง 25/3/2567)รอบที่1 // รายงานวันที่ </v>
          </cell>
          <cell r="BC933" t="str">
            <v>อคธรรม</v>
          </cell>
          <cell r="BD933"/>
          <cell r="BE933"/>
          <cell r="BF933"/>
          <cell r="BG933"/>
          <cell r="BH933">
            <v>883163010381</v>
          </cell>
          <cell r="BI933" t="str">
            <v>นางกนกกร   ขันธวิชัย</v>
          </cell>
          <cell r="BJ933"/>
          <cell r="BK933"/>
          <cell r="BL933"/>
          <cell r="BM933"/>
          <cell r="BN933" t="str">
            <v xml:space="preserve">1.นางกนกกร ขันธวิชัย
2.นายวันนิวัฒน์ ขันธวิชัย
3.นางสาวอลิษา ยานะเรือง
4.นายชิรพงษ์ ปิ่นประไมย์
</v>
          </cell>
          <cell r="BO933" t="str">
            <v>จำเลยที่ 1
คู่สมรสจำเลยที่ 1
จำเลยที่ 2 
คู่สมรสจำเลยที่ 2</v>
          </cell>
          <cell r="BP933" t="str">
            <v>3-5711-00106-16-2
3-4019-00300-12-6
1-5711-00077-23-9
1-4315-00011-09-1</v>
          </cell>
          <cell r="BQ933"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อ.นำพอง จ.ขอนแก่น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อ.นำพอง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BR933" t="str">
            <v>ไม่พบ</v>
          </cell>
          <cell r="BS933"/>
          <cell r="BT933"/>
          <cell r="BU933"/>
          <cell r="BV933"/>
          <cell r="BW933"/>
          <cell r="BX933"/>
          <cell r="BY933"/>
          <cell r="BZ933"/>
          <cell r="CA933"/>
          <cell r="CB933"/>
          <cell r="CC933"/>
          <cell r="CD933"/>
          <cell r="CE933"/>
          <cell r="CF933"/>
          <cell r="CG933"/>
          <cell r="CH933"/>
          <cell r="CI933"/>
          <cell r="CJ933"/>
          <cell r="CK933"/>
          <cell r="CL933"/>
          <cell r="CM933"/>
          <cell r="CN933"/>
          <cell r="CO933"/>
          <cell r="CP933"/>
          <cell r="CQ933"/>
          <cell r="CR933"/>
          <cell r="CS933"/>
          <cell r="CT933"/>
          <cell r="CU933"/>
          <cell r="CV933"/>
          <cell r="CW933"/>
          <cell r="CX933"/>
          <cell r="CY933"/>
          <cell r="CZ933"/>
        </row>
        <row r="934">
          <cell r="B934">
            <v>929</v>
          </cell>
          <cell r="C934">
            <v>20</v>
          </cell>
          <cell r="D934">
            <v>1</v>
          </cell>
          <cell r="E934">
            <v>2564</v>
          </cell>
          <cell r="F934">
            <v>800017954986</v>
          </cell>
          <cell r="G934" t="str">
            <v>นาย</v>
          </cell>
          <cell r="H934" t="str">
            <v>อนุเทน</v>
          </cell>
          <cell r="I934" t="str">
            <v>กิติอุดม</v>
          </cell>
          <cell r="J934"/>
          <cell r="K934" t="str">
            <v>เชียงใหม่</v>
          </cell>
          <cell r="L934" t="str">
            <v>เชียงใหม่ 1</v>
          </cell>
          <cell r="M934">
            <v>8</v>
          </cell>
          <cell r="N934" t="str">
            <v>สินเชื่อพัฒนากลุ่มอาชีพ</v>
          </cell>
          <cell r="O934" t="str">
            <v>1.บุคคลค้ำประกัน</v>
          </cell>
          <cell r="P934"/>
          <cell r="Q934"/>
          <cell r="R934" t="str">
            <v>จังหวัดเชียงใหม่</v>
          </cell>
          <cell r="S934" t="str">
            <v>ผบ2776</v>
          </cell>
          <cell r="T934">
            <v>2562</v>
          </cell>
          <cell r="U934" t="str">
            <v>ผบ1251</v>
          </cell>
          <cell r="V934">
            <v>2563</v>
          </cell>
          <cell r="W934"/>
          <cell r="X934"/>
          <cell r="Y934"/>
          <cell r="Z934"/>
          <cell r="AA934"/>
          <cell r="AB934"/>
          <cell r="AC934"/>
          <cell r="AD934"/>
          <cell r="AE934"/>
          <cell r="AF934"/>
          <cell r="AG934"/>
          <cell r="AH934"/>
          <cell r="AI934"/>
          <cell r="AJ934"/>
          <cell r="AK934"/>
          <cell r="AL934"/>
          <cell r="AM934"/>
          <cell r="AN934"/>
          <cell r="AO934"/>
          <cell r="AP934"/>
          <cell r="AQ934"/>
          <cell r="AR934"/>
          <cell r="AS934"/>
          <cell r="AT934"/>
          <cell r="AU934"/>
          <cell r="AV934"/>
          <cell r="AW934"/>
          <cell r="AX934"/>
          <cell r="AY934"/>
          <cell r="AZ934"/>
          <cell r="BA934"/>
          <cell r="BB934" t="str">
            <v>ยึดทรัพย์</v>
          </cell>
          <cell r="BC934" t="str">
            <v>ศรัญญู</v>
          </cell>
          <cell r="BD934"/>
          <cell r="BE934"/>
          <cell r="BF934"/>
          <cell r="BG934"/>
          <cell r="BH934">
            <v>823561010723</v>
          </cell>
          <cell r="BI934" t="str">
            <v>นายอนุเทน   กิติอุดม</v>
          </cell>
          <cell r="BJ934"/>
          <cell r="BK934"/>
          <cell r="BL934"/>
          <cell r="BM934"/>
          <cell r="BN934"/>
          <cell r="BO934"/>
          <cell r="BP934"/>
          <cell r="BQ934"/>
          <cell r="BR934"/>
          <cell r="BS934"/>
          <cell r="BT934"/>
          <cell r="BU934"/>
          <cell r="BV934"/>
          <cell r="BW934"/>
          <cell r="BX934"/>
          <cell r="BY934"/>
          <cell r="BZ934"/>
          <cell r="CA934"/>
          <cell r="CB934"/>
          <cell r="CC934"/>
          <cell r="CD934"/>
          <cell r="CE934"/>
          <cell r="CF934"/>
          <cell r="CG934"/>
          <cell r="CH934"/>
          <cell r="CI934"/>
          <cell r="CJ934"/>
          <cell r="CK934"/>
          <cell r="CL934"/>
          <cell r="CM934"/>
          <cell r="CN934"/>
          <cell r="CO934"/>
          <cell r="CP934"/>
          <cell r="CQ934"/>
          <cell r="CR934"/>
          <cell r="CS934"/>
          <cell r="CT934"/>
          <cell r="CU934"/>
          <cell r="CV934"/>
          <cell r="CW934"/>
          <cell r="CX934"/>
          <cell r="CY934"/>
          <cell r="CZ934"/>
        </row>
        <row r="935">
          <cell r="B935">
            <v>930</v>
          </cell>
          <cell r="C935">
            <v>20</v>
          </cell>
          <cell r="D935">
            <v>1</v>
          </cell>
          <cell r="E935">
            <v>2564</v>
          </cell>
          <cell r="F935">
            <v>800021311512</v>
          </cell>
          <cell r="G935" t="str">
            <v>นาย</v>
          </cell>
          <cell r="H935" t="str">
            <v>ศราวุธ</v>
          </cell>
          <cell r="I935" t="str">
            <v>บัวเขียว</v>
          </cell>
          <cell r="J935">
            <v>1560700034084</v>
          </cell>
          <cell r="K935" t="str">
            <v>เซ็นทรัล แอร์พอร์ต พลาซ่า เชียงใหม่</v>
          </cell>
          <cell r="L935" t="str">
            <v>เชียงใหม่ 1</v>
          </cell>
          <cell r="M935">
            <v>8</v>
          </cell>
          <cell r="N935" t="str">
            <v>สินเชื่อสวัสดิการ</v>
          </cell>
          <cell r="O935" t="str">
            <v>1.บุคคลค้ำประกัน</v>
          </cell>
          <cell r="P935"/>
          <cell r="Q935"/>
          <cell r="R935" t="str">
            <v>จังหวัดพะเยา</v>
          </cell>
          <cell r="S935" t="str">
            <v>ผบ1213</v>
          </cell>
          <cell r="T935">
            <v>2561</v>
          </cell>
          <cell r="U935" t="str">
            <v>ผบ2024</v>
          </cell>
          <cell r="V935">
            <v>2561</v>
          </cell>
          <cell r="W935"/>
          <cell r="X935"/>
          <cell r="Y935"/>
          <cell r="Z935"/>
          <cell r="AA935"/>
          <cell r="AB935"/>
          <cell r="AC935"/>
          <cell r="AD935"/>
          <cell r="AE935"/>
          <cell r="AF935"/>
          <cell r="AG935"/>
          <cell r="AH935"/>
          <cell r="AI935"/>
          <cell r="AJ935"/>
          <cell r="AK935"/>
          <cell r="AL935"/>
          <cell r="AM935"/>
          <cell r="AN935"/>
          <cell r="AO935"/>
          <cell r="AP935"/>
          <cell r="AQ935"/>
          <cell r="AR935"/>
          <cell r="AS935"/>
          <cell r="AT935"/>
          <cell r="AU935"/>
          <cell r="AV935"/>
          <cell r="AW935"/>
          <cell r="AX935"/>
          <cell r="AY935"/>
          <cell r="AZ935"/>
          <cell r="BA935"/>
          <cell r="BB935" t="str">
            <v>ยึดทรัพย์</v>
          </cell>
          <cell r="BC935" t="str">
            <v>ธนกร</v>
          </cell>
          <cell r="BD935"/>
          <cell r="BE935"/>
          <cell r="BF935"/>
          <cell r="BG935"/>
          <cell r="BH935">
            <v>0</v>
          </cell>
          <cell r="BI935" t="str">
            <v>นายศราวุธ   บัวเขียว</v>
          </cell>
          <cell r="BJ935"/>
          <cell r="BK935"/>
          <cell r="BL935"/>
          <cell r="BM935"/>
          <cell r="BN935"/>
          <cell r="BO935"/>
          <cell r="BP935"/>
          <cell r="BQ935"/>
          <cell r="BR935"/>
          <cell r="BS935"/>
          <cell r="BT935"/>
          <cell r="BU935"/>
          <cell r="BV935"/>
          <cell r="BW935"/>
          <cell r="BX935"/>
          <cell r="BY935"/>
          <cell r="BZ935"/>
          <cell r="CA935"/>
          <cell r="CB935"/>
          <cell r="CC935"/>
          <cell r="CD935"/>
          <cell r="CE935"/>
          <cell r="CF935"/>
          <cell r="CG935"/>
          <cell r="CH935"/>
          <cell r="CI935"/>
          <cell r="CJ935"/>
          <cell r="CK935"/>
          <cell r="CL935"/>
          <cell r="CM935"/>
          <cell r="CN935"/>
          <cell r="CO935"/>
          <cell r="CP935"/>
          <cell r="CQ935"/>
          <cell r="CR935"/>
          <cell r="CS935"/>
          <cell r="CT935"/>
          <cell r="CU935"/>
          <cell r="CV935"/>
          <cell r="CW935"/>
          <cell r="CX935"/>
          <cell r="CY935"/>
          <cell r="CZ935"/>
        </row>
        <row r="936">
          <cell r="B936">
            <v>931</v>
          </cell>
          <cell r="C936">
            <v>20</v>
          </cell>
          <cell r="D936">
            <v>1</v>
          </cell>
          <cell r="E936">
            <v>2564</v>
          </cell>
          <cell r="F936">
            <v>800014033875</v>
          </cell>
          <cell r="G936" t="str">
            <v>นาง</v>
          </cell>
          <cell r="H936" t="str">
            <v>ธนัชญา</v>
          </cell>
          <cell r="I936" t="str">
            <v>สิงห์แก้ว</v>
          </cell>
          <cell r="J936">
            <v>3461300307910</v>
          </cell>
          <cell r="K936" t="str">
            <v>ช้างคลาน</v>
          </cell>
          <cell r="L936" t="str">
            <v>เชียงใหม่ 1</v>
          </cell>
          <cell r="M936">
            <v>8</v>
          </cell>
          <cell r="N936" t="str">
            <v>สินเชื่อโครงการเกื้อกูลผู้ประกอบวิชาชีพทางการศึกษา</v>
          </cell>
          <cell r="O936" t="str">
            <v>1.บุคคลค้ำประกัน</v>
          </cell>
          <cell r="P936"/>
          <cell r="Q936"/>
          <cell r="R936" t="str">
            <v>จังหวัดลำปาง</v>
          </cell>
          <cell r="S936" t="str">
            <v>ผบ420</v>
          </cell>
          <cell r="T936">
            <v>2560</v>
          </cell>
          <cell r="U936" t="str">
            <v>ผบ752</v>
          </cell>
          <cell r="V936">
            <v>2560</v>
          </cell>
          <cell r="W936"/>
          <cell r="X936"/>
          <cell r="Y936"/>
          <cell r="Z936"/>
          <cell r="AA936"/>
          <cell r="AB936"/>
          <cell r="AC936"/>
          <cell r="AD936"/>
          <cell r="AE936"/>
          <cell r="AF936"/>
          <cell r="AG936"/>
          <cell r="AH936"/>
          <cell r="AI936"/>
          <cell r="AJ936"/>
          <cell r="AK936"/>
          <cell r="AL936"/>
          <cell r="AM936"/>
          <cell r="AN936"/>
          <cell r="AO936"/>
          <cell r="AP936"/>
          <cell r="AQ936"/>
          <cell r="AR936"/>
          <cell r="AS936"/>
          <cell r="AT936"/>
          <cell r="AU936"/>
          <cell r="AV936"/>
          <cell r="AW936"/>
          <cell r="AX936"/>
          <cell r="AY936"/>
          <cell r="AZ936"/>
          <cell r="BA936"/>
          <cell r="BB936"/>
          <cell r="BC936" t="str">
            <v>มลฤดี
ยึด(สารุธ)</v>
          </cell>
          <cell r="BD936" t="str">
            <v>ฉ.133381 ต.เหมืองง่า อ.เมือง จ.ลำพูน(ล.3)(24/5/2564)</v>
          </cell>
          <cell r="BE936"/>
          <cell r="BF936"/>
          <cell r="BG936"/>
          <cell r="BH936">
            <v>0</v>
          </cell>
          <cell r="BI936" t="str">
            <v>นางธนัชญา   สิงห์แก้ว</v>
          </cell>
          <cell r="BJ936"/>
          <cell r="BK936"/>
          <cell r="BL936"/>
          <cell r="BM936"/>
          <cell r="BN936"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936" t="str">
            <v>จำเลยที่ 1
คู่สมรสจำเลยที่ 1
จำเลยที่ 2
คู่สมรสจำเลยที่ 2
จำเลยที่ 3</v>
          </cell>
          <cell r="BP936" t="str">
            <v>3 4613 00307 91 0
3 5209 00046 57 1
1 5404 00009 01 7
3 9505 00027 90 7
1 5099 00185 05 0</v>
          </cell>
          <cell r="BQ936"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936" t="str">
            <v>พบ</v>
          </cell>
          <cell r="BS936"/>
          <cell r="BT936">
            <v>5</v>
          </cell>
          <cell r="BU936"/>
          <cell r="BV936"/>
          <cell r="BW936"/>
          <cell r="BX936"/>
          <cell r="BY936" t="str">
            <v xml:space="preserve">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
</v>
          </cell>
          <cell r="BZ936" t="str">
            <v>จำเลยที่ 1
คู่สมรสจำเลยที่ 1
จำเลยที่ 2
คู่สมรสจำเลยที่ 2
จำเลยที่ 3
คู่สมรสจำเลยที่ 3</v>
          </cell>
          <cell r="CA936" t="str">
            <v>3 4613 00307 91 0
3 5209 00046 57 1
1 5404 00009 01 7
3 9505 00027 90 7
1 5099 00185 05 0
1509900405360</v>
          </cell>
          <cell r="CB936" t="str">
            <v>-ไม่พบว่ามีกรรมสิทธิ์ในที่ดิน อ.กุมภวาปี จ.อุดรธานี
-ไม่พบว่ามีกรรมสิทธิ์ในที่ดิน อ.แม่พริก จ.ลำปาง
-ไม่พบว่ามีกรรมสิทธิ์ในที่ดิน อ.แม่พริก จ.ลำปาง
-ไม่พบว่ามีกรรมสิทธิ์ในที่ดิน อ.สูงเม่น จ.แพร่
-ไม่พบว่ามีกรรมสิทธิ์ในที่ดิน อ.สารภี จ.เชียงใหม่
-พบว่ามีกรรมสิทธิ์ในที่ดินโฉนดเลขที่ 59034 ต.หนองแฝก อ.สารภี จ.เชียงใหม่ (บมจ.ธนาคารกรุงไทย)
-พบว่ามีกรรมสิทธิ์ในที่ดินโฉนดเลขที่ 133381 ต.เหมืองง่า อ.เมืองลำพูน จ.ลำพูน 
(ติดจำนอง ธนาคารอาหารสงเคราะห์)
-ไม่พบว่ามีกรรมสิทธิ์ในที่ดิน อ.เมืองลำพูน จ.เชียงใหม่
-ไม่พบว่ามีกรรมสิทธิ์ในที่ดิน อ.ป่าซาง จ.ลำพูน</v>
          </cell>
          <cell r="CC936" t="str">
            <v>พบทรัพย์</v>
          </cell>
          <cell r="CD936"/>
          <cell r="CE936"/>
          <cell r="CF936"/>
          <cell r="CG936"/>
          <cell r="CH936"/>
          <cell r="CI936"/>
          <cell r="CJ936"/>
          <cell r="CK936"/>
          <cell r="CL936"/>
          <cell r="CM936"/>
          <cell r="CN936"/>
          <cell r="CO936"/>
          <cell r="CP936"/>
          <cell r="CQ936"/>
          <cell r="CR936"/>
          <cell r="CS936"/>
          <cell r="CT936"/>
          <cell r="CU936"/>
          <cell r="CV936"/>
          <cell r="CW936"/>
          <cell r="CX936"/>
          <cell r="CY936"/>
          <cell r="CZ936"/>
        </row>
        <row r="937">
          <cell r="B937">
            <v>932</v>
          </cell>
          <cell r="C937">
            <v>20</v>
          </cell>
          <cell r="D937">
            <v>1</v>
          </cell>
          <cell r="E937">
            <v>2564</v>
          </cell>
          <cell r="F937">
            <v>800076734170</v>
          </cell>
          <cell r="G937" t="str">
            <v>นาย</v>
          </cell>
          <cell r="H937" t="str">
            <v>ชาญณรงค์</v>
          </cell>
          <cell r="I937" t="str">
            <v>เงินสม</v>
          </cell>
          <cell r="J937">
            <v>3560100408125</v>
          </cell>
          <cell r="K937" t="str">
            <v>เซ็นทรัล แอร์พอร์ต พลาซ่า เชียงใหม่</v>
          </cell>
          <cell r="L937" t="str">
            <v>เชียงใหม่ 1</v>
          </cell>
          <cell r="M937">
            <v>8</v>
          </cell>
          <cell r="N937" t="str">
            <v>สินเชื่อธนาคารประชาชน</v>
          </cell>
          <cell r="O937" t="str">
            <v>1.บุคคลค้ำประกัน</v>
          </cell>
          <cell r="P937"/>
          <cell r="Q937"/>
          <cell r="R937" t="str">
            <v>แขวงเชียงใหม่</v>
          </cell>
          <cell r="S937" t="str">
            <v>ผบ4117</v>
          </cell>
          <cell r="T937">
            <v>2562</v>
          </cell>
          <cell r="U937" t="str">
            <v>ผบ4874</v>
          </cell>
          <cell r="V937">
            <v>2562</v>
          </cell>
          <cell r="W937"/>
          <cell r="X937"/>
          <cell r="Y937"/>
          <cell r="Z937"/>
          <cell r="AA937"/>
          <cell r="AB937"/>
          <cell r="AC937"/>
          <cell r="AD937"/>
          <cell r="AE937"/>
          <cell r="AF937"/>
          <cell r="AG937"/>
          <cell r="AH937"/>
          <cell r="AI937"/>
          <cell r="AJ937"/>
          <cell r="AK937"/>
          <cell r="AL937"/>
          <cell r="AM937"/>
          <cell r="AN937"/>
          <cell r="AO937"/>
          <cell r="AP937"/>
          <cell r="AQ937"/>
          <cell r="AR937"/>
          <cell r="AS937"/>
          <cell r="AT937"/>
          <cell r="AU937"/>
          <cell r="AV937"/>
          <cell r="AW937"/>
          <cell r="AX937"/>
          <cell r="AY937"/>
          <cell r="AZ937"/>
          <cell r="BA937"/>
          <cell r="BB937" t="str">
            <v>ยึดทรัพย์</v>
          </cell>
          <cell r="BC937" t="str">
            <v>สารุทธ์</v>
          </cell>
          <cell r="BD937"/>
          <cell r="BE937"/>
          <cell r="BF937"/>
          <cell r="BG937"/>
          <cell r="BH937">
            <v>0</v>
          </cell>
          <cell r="BI937" t="str">
            <v>นายชาญณรงค์   เงินสม</v>
          </cell>
          <cell r="BJ937"/>
          <cell r="BK937"/>
          <cell r="BL937"/>
          <cell r="BM937"/>
          <cell r="BN937"/>
          <cell r="BO937"/>
          <cell r="BP937"/>
          <cell r="BQ937"/>
          <cell r="BR937"/>
          <cell r="BS937"/>
          <cell r="BT937"/>
          <cell r="BU937"/>
          <cell r="BV937"/>
          <cell r="BW937"/>
          <cell r="BX937"/>
          <cell r="BY937"/>
          <cell r="BZ937"/>
          <cell r="CA937"/>
          <cell r="CB937"/>
          <cell r="CC937"/>
          <cell r="CD937"/>
          <cell r="CE937"/>
          <cell r="CF937"/>
          <cell r="CG937"/>
          <cell r="CH937"/>
          <cell r="CI937"/>
          <cell r="CJ937"/>
          <cell r="CK937"/>
          <cell r="CL937"/>
          <cell r="CM937"/>
          <cell r="CN937"/>
          <cell r="CO937"/>
          <cell r="CP937"/>
          <cell r="CQ937"/>
          <cell r="CR937"/>
          <cell r="CS937"/>
          <cell r="CT937"/>
          <cell r="CU937"/>
          <cell r="CV937"/>
          <cell r="CW937"/>
          <cell r="CX937"/>
          <cell r="CY937"/>
          <cell r="CZ937"/>
        </row>
        <row r="938">
          <cell r="B938">
            <v>933</v>
          </cell>
          <cell r="C938">
            <v>3</v>
          </cell>
          <cell r="D938">
            <v>2</v>
          </cell>
          <cell r="E938">
            <v>2564</v>
          </cell>
          <cell r="F938">
            <v>843050012502</v>
          </cell>
          <cell r="G938" t="str">
            <v>นางสาว</v>
          </cell>
          <cell r="H938" t="str">
            <v>ไพรินทร์</v>
          </cell>
          <cell r="I938" t="str">
            <v>สุริยะ</v>
          </cell>
          <cell r="J938">
            <v>3500400131391</v>
          </cell>
          <cell r="K938" t="str">
            <v>หนองหอย</v>
          </cell>
          <cell r="L938" t="str">
            <v>เชียงใหม่ 1</v>
          </cell>
          <cell r="M938">
            <v>8</v>
          </cell>
          <cell r="N938" t="str">
            <v>สินเชื่อเคหะ</v>
          </cell>
          <cell r="O938" t="str">
            <v>2.หลักทรัพย์ค้ำประกัน</v>
          </cell>
          <cell r="P938">
            <v>113775.07</v>
          </cell>
          <cell r="Q938">
            <v>4836.7700000000004</v>
          </cell>
          <cell r="R938" t="str">
            <v>แขวงเชียงใหม่</v>
          </cell>
          <cell r="S938" t="str">
            <v>ผบ.2635</v>
          </cell>
          <cell r="T938">
            <v>2563</v>
          </cell>
          <cell r="U938" t="str">
            <v>ผบ.5074</v>
          </cell>
          <cell r="V938">
            <v>2563</v>
          </cell>
          <cell r="W938">
            <v>20</v>
          </cell>
          <cell r="X938">
            <v>7</v>
          </cell>
          <cell r="Y938">
            <v>2563</v>
          </cell>
          <cell r="Z938"/>
          <cell r="AA938"/>
          <cell r="AB938"/>
          <cell r="AC938"/>
          <cell r="AD938"/>
          <cell r="AE938"/>
          <cell r="AF938"/>
          <cell r="AG938"/>
          <cell r="AH938"/>
          <cell r="AI938"/>
          <cell r="AJ938"/>
          <cell r="AK938"/>
          <cell r="AL938"/>
          <cell r="AM938"/>
          <cell r="AN938"/>
          <cell r="AO938"/>
          <cell r="AP938"/>
          <cell r="AQ938"/>
          <cell r="AR938"/>
          <cell r="AS938"/>
          <cell r="AT938"/>
          <cell r="AU938"/>
          <cell r="AV938"/>
          <cell r="AW938"/>
          <cell r="AX938"/>
          <cell r="AY938"/>
          <cell r="AZ938"/>
          <cell r="BA938"/>
          <cell r="BB938" t="str">
            <v>ยึดทรัพย์</v>
          </cell>
          <cell r="BC938" t="str">
            <v>สารุทธ์</v>
          </cell>
          <cell r="BD938"/>
          <cell r="BE938"/>
          <cell r="BF938"/>
          <cell r="BG938"/>
          <cell r="BH938">
            <v>823559010180</v>
          </cell>
          <cell r="BI938" t="str">
            <v>นางสาวไพรินทร์   สุริยะ</v>
          </cell>
          <cell r="BJ938"/>
          <cell r="BK938"/>
          <cell r="BL938"/>
          <cell r="BM938"/>
          <cell r="BN938"/>
          <cell r="BO938"/>
          <cell r="BP938"/>
          <cell r="BQ938"/>
          <cell r="BR938"/>
          <cell r="BS938"/>
          <cell r="BT938"/>
          <cell r="BU938"/>
          <cell r="BV938"/>
          <cell r="BW938"/>
          <cell r="BX938"/>
          <cell r="BY938"/>
          <cell r="BZ938"/>
          <cell r="CA938"/>
          <cell r="CB938"/>
          <cell r="CC938"/>
          <cell r="CD938"/>
          <cell r="CE938"/>
          <cell r="CF938"/>
          <cell r="CG938"/>
          <cell r="CH938"/>
          <cell r="CI938"/>
          <cell r="CJ938"/>
          <cell r="CK938"/>
          <cell r="CL938"/>
          <cell r="CM938"/>
          <cell r="CN938"/>
          <cell r="CO938"/>
          <cell r="CP938"/>
          <cell r="CQ938"/>
          <cell r="CR938"/>
          <cell r="CS938"/>
          <cell r="CT938"/>
          <cell r="CU938"/>
          <cell r="CV938"/>
          <cell r="CW938"/>
          <cell r="CX938"/>
          <cell r="CY938"/>
          <cell r="CZ938"/>
        </row>
        <row r="939">
          <cell r="B939">
            <v>934</v>
          </cell>
          <cell r="C939">
            <v>5</v>
          </cell>
          <cell r="D939">
            <v>2</v>
          </cell>
          <cell r="E939">
            <v>2564</v>
          </cell>
          <cell r="F939">
            <v>800026857170</v>
          </cell>
          <cell r="G939" t="str">
            <v>นาง</v>
          </cell>
          <cell r="H939" t="str">
            <v>วิไลลักษณ์หรือณภษร</v>
          </cell>
          <cell r="I939" t="str">
            <v>คูตระกูล</v>
          </cell>
          <cell r="J939">
            <v>3501900359715</v>
          </cell>
          <cell r="K939" t="str">
            <v>บวกครกหลวง</v>
          </cell>
          <cell r="L939" t="str">
            <v>เชียงใหม่ 3</v>
          </cell>
          <cell r="M939">
            <v>8</v>
          </cell>
          <cell r="N939" t="str">
            <v>สินเชื่อเคหะ</v>
          </cell>
          <cell r="O939" t="str">
            <v>2.หลักทรัพย์ค้ำประกัน</v>
          </cell>
          <cell r="P939"/>
          <cell r="Q939"/>
          <cell r="R939" t="str">
            <v>จังหวัดเชียงใหม่</v>
          </cell>
          <cell r="S939" t="str">
            <v>ผบ.1598</v>
          </cell>
          <cell r="T939">
            <v>2558</v>
          </cell>
          <cell r="U939" t="str">
            <v>ผบ.2550</v>
          </cell>
          <cell r="V939">
            <v>2558</v>
          </cell>
          <cell r="W939"/>
          <cell r="X939"/>
          <cell r="Y939"/>
          <cell r="Z939">
            <v>18</v>
          </cell>
          <cell r="AA939">
            <v>12</v>
          </cell>
          <cell r="AB939">
            <v>2558</v>
          </cell>
          <cell r="AC939"/>
          <cell r="AD939"/>
          <cell r="AE939"/>
          <cell r="AF939"/>
          <cell r="AG939"/>
          <cell r="AH939"/>
          <cell r="AI939"/>
          <cell r="AJ939"/>
          <cell r="AK939"/>
          <cell r="AL939"/>
          <cell r="AM939"/>
          <cell r="AN939"/>
          <cell r="AO939"/>
          <cell r="AP939"/>
          <cell r="AQ939"/>
          <cell r="AR939"/>
          <cell r="AS939"/>
          <cell r="AT939"/>
          <cell r="AU939"/>
          <cell r="AV939"/>
          <cell r="AW939"/>
          <cell r="AX939"/>
          <cell r="AY939"/>
          <cell r="AZ939"/>
          <cell r="BA939"/>
          <cell r="BB939"/>
          <cell r="BC939" t="str">
            <v>อคธรรม</v>
          </cell>
          <cell r="BD939"/>
          <cell r="BE939"/>
          <cell r="BF939"/>
          <cell r="BG939"/>
          <cell r="BH939">
            <v>823658010131</v>
          </cell>
          <cell r="BI939" t="str">
            <v>นางวิไลลักษณ์หรือณภษร   คูตระกูล</v>
          </cell>
          <cell r="BJ939">
            <v>242568</v>
          </cell>
          <cell r="BK939"/>
          <cell r="BL939"/>
          <cell r="BM939"/>
          <cell r="BN939" t="str">
            <v>1.นางวิไลลักษณ์หรือณภษร คูตระกูล
2.นายธนากร คูตระกูล</v>
          </cell>
          <cell r="BO939" t="str">
            <v>จำเลยที่ 1
คู่สมรสจำเลยที่ 1</v>
          </cell>
          <cell r="BP939" t="str">
            <v>3 5019 00359 71 5
3 5099 00325 34 6</v>
          </cell>
          <cell r="BQ939"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39" t="str">
            <v>ไม่พบ</v>
          </cell>
          <cell r="BS939"/>
          <cell r="BT939">
            <v>2</v>
          </cell>
          <cell r="BU939"/>
          <cell r="BV939"/>
          <cell r="BW939"/>
          <cell r="BX939"/>
          <cell r="BY9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Z939"/>
          <cell r="CA939"/>
          <cell r="CB939"/>
          <cell r="CC939"/>
          <cell r="CD939"/>
          <cell r="CE939"/>
          <cell r="CF939"/>
          <cell r="CG939"/>
          <cell r="CH939"/>
          <cell r="CI939"/>
          <cell r="CJ939"/>
          <cell r="CK939"/>
          <cell r="CL939"/>
          <cell r="CM939"/>
          <cell r="CN939"/>
          <cell r="CO939"/>
          <cell r="CP939"/>
          <cell r="CQ939"/>
          <cell r="CR939"/>
          <cell r="CS939"/>
          <cell r="CT939"/>
          <cell r="CU939"/>
          <cell r="CV939"/>
          <cell r="CW939"/>
          <cell r="CX939"/>
          <cell r="CY939"/>
          <cell r="CZ939"/>
        </row>
        <row r="940">
          <cell r="B940">
            <v>935</v>
          </cell>
          <cell r="C940">
            <v>5</v>
          </cell>
          <cell r="D940">
            <v>2</v>
          </cell>
          <cell r="E940">
            <v>2564</v>
          </cell>
          <cell r="F940">
            <v>839753005132</v>
          </cell>
          <cell r="G940" t="str">
            <v xml:space="preserve">จ่าสิบตรี </v>
          </cell>
          <cell r="H940" t="str">
            <v>ราวี</v>
          </cell>
          <cell r="I940" t="str">
            <v>ปทุมรุ่ง</v>
          </cell>
          <cell r="J940">
            <v>3440900274787</v>
          </cell>
          <cell r="K940" t="str">
            <v>บวกครกหลวง</v>
          </cell>
          <cell r="L940" t="str">
            <v>เชียงใหม่3</v>
          </cell>
          <cell r="M940">
            <v>8</v>
          </cell>
          <cell r="N940" t="str">
            <v>สินเชื่อสวัสดิการ</v>
          </cell>
          <cell r="O940" t="str">
            <v>1.บุคคลค้ำประกัน</v>
          </cell>
          <cell r="P940"/>
          <cell r="Q940"/>
          <cell r="R940" t="str">
            <v>จังหวัดเชียงใหม่</v>
          </cell>
          <cell r="S940" t="str">
            <v>ผบ.1682</v>
          </cell>
          <cell r="T940">
            <v>2554</v>
          </cell>
          <cell r="U940" t="str">
            <v>ผบ.1708</v>
          </cell>
          <cell r="V940">
            <v>2554</v>
          </cell>
          <cell r="W940"/>
          <cell r="X940"/>
          <cell r="Y940"/>
          <cell r="Z940">
            <v>30</v>
          </cell>
          <cell r="AA940">
            <v>11</v>
          </cell>
          <cell r="AB940">
            <v>2554</v>
          </cell>
          <cell r="AC940"/>
          <cell r="AD940"/>
          <cell r="AE940"/>
          <cell r="AF940"/>
          <cell r="AG940"/>
          <cell r="AH940"/>
          <cell r="AI940"/>
          <cell r="AJ940"/>
          <cell r="AK940"/>
          <cell r="AL940"/>
          <cell r="AM940"/>
          <cell r="AN940"/>
          <cell r="AO940"/>
          <cell r="AP940"/>
          <cell r="AQ940"/>
          <cell r="AR940"/>
          <cell r="AS940"/>
          <cell r="AT940"/>
          <cell r="AU940"/>
          <cell r="AV940"/>
          <cell r="AW940"/>
          <cell r="AX940"/>
          <cell r="AY940"/>
          <cell r="AZ940"/>
          <cell r="BA940"/>
          <cell r="BB940"/>
          <cell r="BC940" t="str">
            <v>อคธรรม</v>
          </cell>
          <cell r="BD940"/>
          <cell r="BE940"/>
          <cell r="BF940"/>
          <cell r="BG940"/>
          <cell r="BH940">
            <v>883262010306</v>
          </cell>
          <cell r="BI940" t="str">
            <v>จ่าสิบตรี ราวี   ปทุมรุ่ง</v>
          </cell>
          <cell r="BJ940">
            <v>242568</v>
          </cell>
          <cell r="BK940"/>
          <cell r="BL940"/>
          <cell r="BM940"/>
          <cell r="BN940" t="str">
            <v>1.จ่าสิบตำรวจราวี ปทุมรุ่ง
2.จ่าสิบตำรวจพงศ์ธร ศรีสุภา</v>
          </cell>
          <cell r="BO940" t="str">
            <v>จำเลยที่ 1
จำเลยที่ 2</v>
          </cell>
          <cell r="BP940" t="str">
            <v>3 4409 00274 78 7
3 5006 00125 68 8</v>
          </cell>
          <cell r="BQ940"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40" t="str">
            <v>ไม่พบ</v>
          </cell>
          <cell r="BS940"/>
          <cell r="BT940">
            <v>2</v>
          </cell>
          <cell r="BU940"/>
          <cell r="BV940"/>
          <cell r="BW940"/>
          <cell r="BX940"/>
          <cell r="BY940" t="str">
            <v>-ไม่พบว่ามีกรรมสิทธิ์ในที่ดิน อ.เสนา จ.พระนครศรีอยุธยา
-ไม่พบว่ามีกรรมสิทธิ์ในที่ดิน อ.วาปีปทุม จ.มหสารคาม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จ.แม่ฮ่องสอน</v>
          </cell>
          <cell r="BZ940"/>
          <cell r="CA940"/>
          <cell r="CB940"/>
          <cell r="CC940"/>
          <cell r="CD940"/>
          <cell r="CE940"/>
          <cell r="CF940"/>
          <cell r="CG940"/>
          <cell r="CH940"/>
          <cell r="CI940"/>
          <cell r="CJ940"/>
          <cell r="CK940"/>
          <cell r="CL940"/>
          <cell r="CM940"/>
          <cell r="CN940"/>
          <cell r="CO940"/>
          <cell r="CP940"/>
          <cell r="CQ940"/>
          <cell r="CR940"/>
          <cell r="CS940"/>
          <cell r="CT940"/>
          <cell r="CU940"/>
          <cell r="CV940"/>
          <cell r="CW940"/>
          <cell r="CX940"/>
          <cell r="CY940"/>
          <cell r="CZ940"/>
        </row>
        <row r="941">
          <cell r="B941">
            <v>936</v>
          </cell>
          <cell r="C941">
            <v>5</v>
          </cell>
          <cell r="D941">
            <v>2</v>
          </cell>
          <cell r="E941">
            <v>2564</v>
          </cell>
          <cell r="F941">
            <v>839748011641</v>
          </cell>
          <cell r="G941" t="str">
            <v>นาย
นาง</v>
          </cell>
          <cell r="H941" t="str">
            <v>ธนะศักดิ์
ผ่องพรรณหรือชุติภา</v>
          </cell>
          <cell r="I941" t="str">
            <v>สหัสสธารา
ไชยสิทธิ์</v>
          </cell>
          <cell r="J941" t="str">
            <v>3949800025991
3510100568301</v>
          </cell>
          <cell r="K941" t="str">
            <v>บวกครกหลวง</v>
          </cell>
          <cell r="L941" t="str">
            <v>เชียงใหม่3</v>
          </cell>
          <cell r="M941">
            <v>8</v>
          </cell>
          <cell r="N941" t="str">
            <v>สินเชื่อไทรทอง(อเนกประสงค์)</v>
          </cell>
          <cell r="O941" t="str">
            <v>2.หลักทรัพย์ค้ำประกัน</v>
          </cell>
          <cell r="P941"/>
          <cell r="Q941"/>
          <cell r="R941" t="str">
            <v>จังหวัดเชียงใหม่</v>
          </cell>
          <cell r="S941" t="str">
            <v>ย574</v>
          </cell>
          <cell r="T941">
            <v>2549</v>
          </cell>
          <cell r="U941" t="str">
            <v>ย629</v>
          </cell>
          <cell r="V941">
            <v>2549</v>
          </cell>
          <cell r="W941"/>
          <cell r="X941"/>
          <cell r="Y941"/>
          <cell r="Z941">
            <v>27</v>
          </cell>
          <cell r="AA941">
            <v>11</v>
          </cell>
          <cell r="AB941">
            <v>2549</v>
          </cell>
          <cell r="AC941"/>
          <cell r="AD941"/>
          <cell r="AE941"/>
          <cell r="AF941"/>
          <cell r="AG941"/>
          <cell r="AH941"/>
          <cell r="AI941"/>
          <cell r="AJ941"/>
          <cell r="AK941"/>
          <cell r="AL941"/>
          <cell r="AM941"/>
          <cell r="AN941"/>
          <cell r="AO941"/>
          <cell r="AP941"/>
          <cell r="AQ941"/>
          <cell r="AR941"/>
          <cell r="AS941"/>
          <cell r="AT941"/>
          <cell r="AU941"/>
          <cell r="AV941"/>
          <cell r="AW941"/>
          <cell r="AX941"/>
          <cell r="AY941"/>
          <cell r="AZ941"/>
          <cell r="BA941"/>
          <cell r="BB941"/>
          <cell r="BC941" t="str">
            <v>ธรรมสิน</v>
          </cell>
          <cell r="BD941"/>
          <cell r="BE941"/>
          <cell r="BF941"/>
          <cell r="BG941"/>
          <cell r="BH941">
            <v>883262010399</v>
          </cell>
          <cell r="BI941" t="str">
            <v>นาย
นางธนะศักดิ์
ผ่องพรรณหรือชุติภา   สหัสสธารา
ไชยสิทธิ์</v>
          </cell>
          <cell r="BJ941"/>
          <cell r="BK941"/>
          <cell r="BL941"/>
          <cell r="BM941"/>
          <cell r="BN941" t="str">
            <v xml:space="preserve">1.นายธนะศักดิ์ สหัสสธารา
2.นางผ่องพรรณหรือชุติภา ไชยสิทธิ์
</v>
          </cell>
          <cell r="BO941" t="str">
            <v>จำเลยที่ 1
จำเลยที่ 2</v>
          </cell>
          <cell r="BP941" t="str">
            <v>3 9498 00025 99 1
3 5101 00568 30 1</v>
          </cell>
          <cell r="BQ941"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41" t="str">
            <v>พบ</v>
          </cell>
          <cell r="BS941"/>
          <cell r="BT941">
            <v>2</v>
          </cell>
          <cell r="BU941"/>
          <cell r="BV941"/>
          <cell r="BW941"/>
          <cell r="BX941"/>
          <cell r="BY941" t="str">
            <v>-ไม่พบว่ามีกรรมสิทธิ์ในที่ดิน อ.โคกโพธิ์ จ.ปัตตานี
-พบว่ามีกรรมสิทธิ์ในที่ดินเลขโฉนด 38697 ต.มะกรูด อ.โคกโพธิ์ จ.ปัตตานี(จำนอง)
-ไม่พบว่ามีกรรมสิทธิ์ในที่ดิน อ.เมือง จ.เชียงใหม่
-ไม่พบว่ามีกรรมสิทธิ์ในที่ดิน อ.เมือง จ.ลำพูน
-ไม่พบว่ามีกรรมสิทธิ์ในที่ดิน อ.โคกโพธิ์ จ.ปัตตานี
-ไม่พบว่ามีกรรมสิทธิ์ในที่ดิน อ.เมือง จ.เชียงใหม่
-ไม่พบว่ามีกรรมสิทธิ์ในที่ดิน อ.เมือง จ.ลำพูน</v>
          </cell>
          <cell r="BZ941"/>
          <cell r="CA941"/>
          <cell r="CB941"/>
          <cell r="CC941"/>
          <cell r="CD941"/>
          <cell r="CE941"/>
          <cell r="CF941"/>
          <cell r="CG941"/>
          <cell r="CH941"/>
          <cell r="CI941"/>
          <cell r="CJ941"/>
          <cell r="CK941"/>
          <cell r="CL941"/>
          <cell r="CM941"/>
          <cell r="CN941"/>
          <cell r="CO941"/>
          <cell r="CP941"/>
          <cell r="CQ941"/>
          <cell r="CR941"/>
          <cell r="CS941"/>
          <cell r="CT941"/>
          <cell r="CU941"/>
          <cell r="CV941"/>
          <cell r="CW941"/>
          <cell r="CX941"/>
          <cell r="CY941"/>
          <cell r="CZ941"/>
        </row>
        <row r="942">
          <cell r="B942">
            <v>937</v>
          </cell>
          <cell r="C942">
            <v>10</v>
          </cell>
          <cell r="D942">
            <v>2</v>
          </cell>
          <cell r="E942">
            <v>2564</v>
          </cell>
          <cell r="F942">
            <v>800036829821</v>
          </cell>
          <cell r="G942" t="str">
            <v>นางสาว
นาย</v>
          </cell>
          <cell r="H942" t="str">
            <v>กนดา
บวรหรือคฑา</v>
          </cell>
          <cell r="I942" t="str">
            <v>กุลสวัสดิ์
กุลสวัสดิ์</v>
          </cell>
          <cell r="J942" t="str">
            <v>1 5099 01076 84 0
3 5099 01292 89 1</v>
          </cell>
          <cell r="K942" t="str">
            <v>บิ๊กซี หางดง</v>
          </cell>
          <cell r="L942" t="str">
            <v>เชียงใหม่3</v>
          </cell>
          <cell r="M942">
            <v>8</v>
          </cell>
          <cell r="N942" t="str">
            <v>สินเชื่อเคหะ</v>
          </cell>
          <cell r="O942" t="str">
            <v>2.หลักทรัพย์ค้ำประกัน</v>
          </cell>
          <cell r="P942"/>
          <cell r="Q942"/>
          <cell r="R942" t="str">
            <v>จังหวัดเชียงใหม่</v>
          </cell>
          <cell r="S942" t="str">
            <v>ผบ1587</v>
          </cell>
          <cell r="T942">
            <v>2560</v>
          </cell>
          <cell r="U942" t="str">
            <v>ผบ1991</v>
          </cell>
          <cell r="V942">
            <v>2561</v>
          </cell>
          <cell r="W942"/>
          <cell r="X942"/>
          <cell r="Y942"/>
          <cell r="Z942"/>
          <cell r="AA942"/>
          <cell r="AB942"/>
          <cell r="AC942"/>
          <cell r="AD942"/>
          <cell r="AE942"/>
          <cell r="AF942"/>
          <cell r="AG942"/>
          <cell r="AH942"/>
          <cell r="AI942"/>
          <cell r="AJ942"/>
          <cell r="AK942"/>
          <cell r="AL942"/>
          <cell r="AM942"/>
          <cell r="AN942"/>
          <cell r="AO942"/>
          <cell r="AP942"/>
          <cell r="AQ942"/>
          <cell r="AR942"/>
          <cell r="AS942"/>
          <cell r="AT942"/>
          <cell r="AU942"/>
          <cell r="AV942"/>
          <cell r="AW942"/>
          <cell r="AX942"/>
          <cell r="AY942"/>
          <cell r="AZ942"/>
          <cell r="BA942"/>
          <cell r="BB942"/>
          <cell r="BC942" t="str">
            <v>อคธรรม</v>
          </cell>
          <cell r="BD942"/>
          <cell r="BE942"/>
          <cell r="BF942"/>
          <cell r="BG942"/>
          <cell r="BH942">
            <v>823759010629</v>
          </cell>
          <cell r="BI942" t="str">
            <v>นางสาว
นายกนดา
บวรหรือคฑา   กุลสวัสดิ์
กุลสวัสดิ์</v>
          </cell>
          <cell r="BJ942">
            <v>242568</v>
          </cell>
          <cell r="BK942"/>
          <cell r="BL942"/>
          <cell r="BM942"/>
          <cell r="BN942" t="str">
            <v>1.นางสาวกนดา กุลสวัสดิ์
2.นายคฑาหรือจักรกฤช กุลสวัสดิ์
3.นางพัฒน์นรี ภูดลปุณณารมย์</v>
          </cell>
          <cell r="BO942" t="str">
            <v>จำเลยที่ 1
จำเลยที่ 2
คู่สมรสจำเลยที่ 2</v>
          </cell>
          <cell r="BP942" t="str">
            <v>1 5099 01076 84 0
3 5099 01292 89 1
3 5099 00887 45 0</v>
          </cell>
          <cell r="BQ942"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42" t="str">
            <v>ไม่พบ</v>
          </cell>
          <cell r="BS942"/>
          <cell r="BT942">
            <v>3</v>
          </cell>
          <cell r="BU942"/>
          <cell r="BV942"/>
          <cell r="BW942"/>
          <cell r="BX942"/>
          <cell r="BY942" t="str">
            <v>-ไม่พบว่ามีกรรมสิทธิ์ในที่ดิน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v>
          </cell>
          <cell r="BZ942"/>
          <cell r="CA942"/>
          <cell r="CB942"/>
          <cell r="CC942"/>
          <cell r="CD942"/>
          <cell r="CE942"/>
          <cell r="CF942"/>
          <cell r="CG942"/>
          <cell r="CH942"/>
          <cell r="CI942"/>
          <cell r="CJ942"/>
          <cell r="CK942"/>
          <cell r="CL942"/>
          <cell r="CM942"/>
          <cell r="CN942"/>
          <cell r="CO942"/>
          <cell r="CP942"/>
          <cell r="CQ942"/>
          <cell r="CR942"/>
          <cell r="CS942"/>
          <cell r="CT942"/>
          <cell r="CU942"/>
          <cell r="CV942"/>
          <cell r="CW942"/>
          <cell r="CX942"/>
          <cell r="CY942"/>
          <cell r="CZ942"/>
        </row>
        <row r="943">
          <cell r="B943">
            <v>938</v>
          </cell>
          <cell r="C943">
            <v>10</v>
          </cell>
          <cell r="D943">
            <v>2</v>
          </cell>
          <cell r="E943">
            <v>2564</v>
          </cell>
          <cell r="F943">
            <v>821952016078</v>
          </cell>
          <cell r="G943" t="str">
            <v>นาย</v>
          </cell>
          <cell r="H943" t="str">
            <v>คุณธน</v>
          </cell>
          <cell r="I943" t="str">
            <v>จันทร์ธีระโรจน์</v>
          </cell>
          <cell r="J943" t="str">
            <v>3 5013 00756 14 4</v>
          </cell>
          <cell r="K943" t="str">
            <v>สันกำแพง</v>
          </cell>
          <cell r="L943" t="str">
            <v>เชียงใหม่3</v>
          </cell>
          <cell r="M943">
            <v>8</v>
          </cell>
          <cell r="N943" t="str">
            <v>สินเชื่อ ชพค</v>
          </cell>
          <cell r="O943" t="str">
            <v>1.บุคคลค้ำประกัน</v>
          </cell>
          <cell r="P943"/>
          <cell r="Q943"/>
          <cell r="R943" t="str">
            <v>จังหวัดเชียงใหม่</v>
          </cell>
          <cell r="S943" t="str">
            <v>ผบ898</v>
          </cell>
          <cell r="T943">
            <v>2563</v>
          </cell>
          <cell r="U943" t="str">
            <v>ผบ2352</v>
          </cell>
          <cell r="V943">
            <v>2563</v>
          </cell>
          <cell r="W943"/>
          <cell r="X943"/>
          <cell r="Y943"/>
          <cell r="Z943"/>
          <cell r="AA943"/>
          <cell r="AB943"/>
          <cell r="AC943"/>
          <cell r="AD943"/>
          <cell r="AE943"/>
          <cell r="AF943"/>
          <cell r="AG943"/>
          <cell r="AH943"/>
          <cell r="AI943"/>
          <cell r="AJ943"/>
          <cell r="AK943"/>
          <cell r="AL943"/>
          <cell r="AM943"/>
          <cell r="AN943"/>
          <cell r="AO943"/>
          <cell r="AP943"/>
          <cell r="AQ943"/>
          <cell r="AR943"/>
          <cell r="AS943"/>
          <cell r="AT943"/>
          <cell r="AU943"/>
          <cell r="AV943"/>
          <cell r="AW943"/>
          <cell r="AX943"/>
          <cell r="AY943"/>
          <cell r="AZ943"/>
          <cell r="BA943"/>
          <cell r="BB943"/>
          <cell r="BC943" t="str">
            <v>อคธรรม</v>
          </cell>
          <cell r="BD943"/>
          <cell r="BE943"/>
          <cell r="BF943"/>
          <cell r="BG943"/>
          <cell r="BH943">
            <v>883262012419</v>
          </cell>
          <cell r="BI943" t="str">
            <v>นายคุณธน   จันทร์ธีระโรจน์</v>
          </cell>
          <cell r="BJ943"/>
          <cell r="BK943"/>
          <cell r="BL943"/>
          <cell r="BM943"/>
          <cell r="BN943" t="str">
            <v xml:space="preserve">1.นายคุณธน จันทร์ธีระโรจน์
2.นางวัชราภรณ์ จันทร์ธีระโรจน์
3.นายวันชัย จอมทัน
4.นางรัตนา จอมทัน
</v>
          </cell>
          <cell r="BO943" t="str">
            <v>จำเลยที่ 1
คู่สมรสจำเลยที่ 1
จำเลยที่ 2
คู่สมรสจำเลยที่ 2</v>
          </cell>
          <cell r="BP943" t="str">
            <v>3 5013 00756 14 4
3 5013 00756 15 2
5 5013 90003 02 3
3 5013 00202 65 3</v>
          </cell>
          <cell r="BQ943"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3" t="str">
            <v>พบ</v>
          </cell>
          <cell r="BS943"/>
          <cell r="BT943">
            <v>4</v>
          </cell>
          <cell r="BU943"/>
          <cell r="BV943"/>
          <cell r="BW943"/>
          <cell r="BX943"/>
          <cell r="BY943" t="str">
            <v xml:space="preserve">1.นายคุณธน จันทร์ธีระโรจน์
2.นางวัชราภรณ์ จันทร์ธีระโรจน์
3.นายวันชัย จอมทัน
4.นางรัตนา จอมทัน
</v>
          </cell>
          <cell r="BZ943" t="str">
            <v>จำเลยที่ 1
คู่สมรสจำเลยที่ 1
จำเลยที่ 2
คู่สมรสจำเลยที่ 2</v>
          </cell>
          <cell r="CA943" t="str">
            <v>3 5013 00756 14 4
3 5013 00756 15 2
5 5013 90003 02 3
3 5013 00202 65 3</v>
          </cell>
          <cell r="CB943"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CC943" t="str">
            <v>พบ</v>
          </cell>
          <cell r="CD943"/>
          <cell r="CE943">
            <v>4</v>
          </cell>
          <cell r="CF943"/>
          <cell r="CG943"/>
          <cell r="CH943"/>
          <cell r="CI943"/>
          <cell r="CJ943"/>
          <cell r="CK943"/>
          <cell r="CL943"/>
          <cell r="CM943"/>
          <cell r="CN943"/>
          <cell r="CO943"/>
          <cell r="CP943"/>
          <cell r="CQ943"/>
          <cell r="CR943"/>
          <cell r="CS943"/>
          <cell r="CT943"/>
          <cell r="CU943"/>
          <cell r="CV943"/>
          <cell r="CW943"/>
          <cell r="CX943"/>
          <cell r="CY943"/>
          <cell r="CZ943"/>
        </row>
        <row r="944">
          <cell r="B944">
            <v>939</v>
          </cell>
          <cell r="C944">
            <v>5</v>
          </cell>
          <cell r="D944">
            <v>2</v>
          </cell>
          <cell r="E944">
            <v>2564</v>
          </cell>
          <cell r="F944">
            <v>800032315668</v>
          </cell>
          <cell r="G944" t="str">
            <v>นาง</v>
          </cell>
          <cell r="H944" t="str">
            <v>สุพรรณิกา</v>
          </cell>
          <cell r="I944" t="str">
            <v>คำอ้าย</v>
          </cell>
          <cell r="J944">
            <v>3540700109862</v>
          </cell>
          <cell r="K944" t="str">
            <v>ท่าแพ</v>
          </cell>
          <cell r="L944" t="str">
            <v>เชียงใหม่1</v>
          </cell>
          <cell r="M944">
            <v>8</v>
          </cell>
          <cell r="N944" t="str">
            <v>สินเชื่อธนาคารประชาชน</v>
          </cell>
          <cell r="O944" t="str">
            <v>1.บุคคลค้ำประกัน</v>
          </cell>
          <cell r="P944"/>
          <cell r="Q944"/>
          <cell r="R944" t="str">
            <v>จังหวัดแพร่</v>
          </cell>
          <cell r="S944" t="str">
            <v>ผบ518</v>
          </cell>
          <cell r="T944">
            <v>2561</v>
          </cell>
          <cell r="U944" t="str">
            <v>ผบ2226</v>
          </cell>
          <cell r="V944">
            <v>2561</v>
          </cell>
          <cell r="W944"/>
          <cell r="X944"/>
          <cell r="Y944"/>
          <cell r="Z944"/>
          <cell r="AA944"/>
          <cell r="AB944"/>
          <cell r="AC944"/>
          <cell r="AD944"/>
          <cell r="AE944"/>
          <cell r="AF944"/>
          <cell r="AG944"/>
          <cell r="AH944"/>
          <cell r="AI944"/>
          <cell r="AJ944"/>
          <cell r="AK944"/>
          <cell r="AL944"/>
          <cell r="AM944"/>
          <cell r="AN944"/>
          <cell r="AO944"/>
          <cell r="AP944"/>
          <cell r="AQ944"/>
          <cell r="AR944"/>
          <cell r="AS944"/>
          <cell r="AT944"/>
          <cell r="AU944"/>
          <cell r="AV944"/>
          <cell r="AW944"/>
          <cell r="AX944"/>
          <cell r="AY944"/>
          <cell r="AZ944"/>
          <cell r="BA944"/>
          <cell r="BB944" t="str">
            <v>รายงานผลสืบทรัพย์  25/9/2567</v>
          </cell>
          <cell r="BC944" t="str">
            <v>อคธรรม</v>
          </cell>
          <cell r="BD944"/>
          <cell r="BE944"/>
          <cell r="BF944"/>
          <cell r="BG944"/>
          <cell r="BH944">
            <v>0</v>
          </cell>
          <cell r="BI944" t="str">
            <v>นางสุพรรณิกา   คำอ้าย</v>
          </cell>
          <cell r="BJ944"/>
          <cell r="BK944"/>
          <cell r="BL944"/>
          <cell r="BM944"/>
          <cell r="BN944" t="str">
            <v xml:space="preserve">1.นางสุพรรณิกา คำอ้าย
2.นายสายทอง คำอ้าย
3.นางยุพิณ มั่นคง
4.นายสุรพล ปันมูล
5.นางสาวกฤชพัชร์ โพธิ์ส้ม
</v>
          </cell>
          <cell r="BO944" t="str">
            <v>จำเลยที่ 1
คู่สมรสจำเลยที่ 1
จำเลยที่ 2
คู่สมรสจำเลยที่ 2
จำเลยที่ 3</v>
          </cell>
          <cell r="BP944" t="str">
            <v>3 5407 00109 86 2
3 5103 00167 30 0
3 5003 00390 93 9
3 5003 00260 84 9
3 6001 00109 05 4</v>
          </cell>
          <cell r="BQ944"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R944"/>
          <cell r="BS944"/>
          <cell r="BT944">
            <v>5</v>
          </cell>
          <cell r="BU944"/>
          <cell r="BV944"/>
          <cell r="BW944"/>
          <cell r="BX944"/>
          <cell r="BY944"/>
          <cell r="BZ944"/>
          <cell r="CA944"/>
          <cell r="CB944"/>
          <cell r="CC944"/>
          <cell r="CD944"/>
          <cell r="CE944"/>
          <cell r="CF944"/>
          <cell r="CG944"/>
          <cell r="CH944"/>
          <cell r="CI944"/>
          <cell r="CJ944"/>
          <cell r="CK944"/>
          <cell r="CL944"/>
          <cell r="CM944"/>
          <cell r="CN944"/>
          <cell r="CO944"/>
          <cell r="CP944"/>
          <cell r="CQ944"/>
          <cell r="CR944"/>
          <cell r="CS944"/>
          <cell r="CT944"/>
          <cell r="CU944"/>
          <cell r="CV944"/>
          <cell r="CW944"/>
          <cell r="CX944"/>
          <cell r="CY944"/>
          <cell r="CZ944"/>
        </row>
        <row r="945">
          <cell r="B945">
            <v>940</v>
          </cell>
          <cell r="C945">
            <v>5</v>
          </cell>
          <cell r="D945">
            <v>2</v>
          </cell>
          <cell r="E945">
            <v>2564</v>
          </cell>
          <cell r="F945">
            <v>800043597395</v>
          </cell>
          <cell r="G945" t="str">
            <v>นางสาว</v>
          </cell>
          <cell r="H945" t="str">
            <v>พิมพร</v>
          </cell>
          <cell r="I945" t="str">
            <v>เรืองศรี</v>
          </cell>
          <cell r="J945">
            <v>1509900671639</v>
          </cell>
          <cell r="K945" t="str">
            <v>ท่าแพ</v>
          </cell>
          <cell r="L945" t="str">
            <v>เชียงใหม่1</v>
          </cell>
          <cell r="M945">
            <v>8</v>
          </cell>
          <cell r="N945" t="str">
            <v>สินเชื่อธนาคารประชาชน</v>
          </cell>
          <cell r="O945" t="str">
            <v>1.บุคคลค้ำประกัน</v>
          </cell>
          <cell r="P945"/>
          <cell r="Q945"/>
          <cell r="R945" t="str">
            <v>แขวงเชียงใหม่</v>
          </cell>
          <cell r="S945" t="str">
            <v>ผบ2559</v>
          </cell>
          <cell r="T945">
            <v>2563</v>
          </cell>
          <cell r="U945" t="str">
            <v>ผบ5040</v>
          </cell>
          <cell r="V945">
            <v>2563</v>
          </cell>
          <cell r="W945"/>
          <cell r="X945"/>
          <cell r="Y945"/>
          <cell r="Z945"/>
          <cell r="AA945"/>
          <cell r="AB945"/>
          <cell r="AC945"/>
          <cell r="AD945"/>
          <cell r="AE945"/>
          <cell r="AF945"/>
          <cell r="AG945"/>
          <cell r="AH945"/>
          <cell r="AI945"/>
          <cell r="AJ945"/>
          <cell r="AK945"/>
          <cell r="AL945"/>
          <cell r="AM945"/>
          <cell r="AN945"/>
          <cell r="AO945"/>
          <cell r="AP945"/>
          <cell r="AQ945"/>
          <cell r="AR945"/>
          <cell r="AS945"/>
          <cell r="AT945"/>
          <cell r="AU945"/>
          <cell r="AV945"/>
          <cell r="AW945"/>
          <cell r="AX945"/>
          <cell r="AY945"/>
          <cell r="AZ945"/>
          <cell r="BA945"/>
          <cell r="BB945"/>
          <cell r="BC945" t="str">
            <v>อคธรรม</v>
          </cell>
          <cell r="BD945"/>
          <cell r="BE945"/>
          <cell r="BF945"/>
          <cell r="BG945"/>
          <cell r="BH945">
            <v>0</v>
          </cell>
          <cell r="BI945" t="str">
            <v>นางสาวพิมพร   เรืองศรี</v>
          </cell>
          <cell r="BJ945"/>
          <cell r="BK945"/>
          <cell r="BL945"/>
          <cell r="BM945"/>
          <cell r="BN945" t="str">
            <v>1.นางสาวพิมพร เรืองศรี
2.นายเอกลักษณ์  คำขาว
3.นางสาวนฤมล  คำเดช 
4.นางสาวภทรกร  เทียนอ้าย
5.นายอัครพล  ปุกคำนวล</v>
          </cell>
          <cell r="BO945" t="str">
            <v>จำเลยที่ 1
คู่สมรสจำเลยที่ 1
จำเลยที่ 2
จำเลยที่ 3
คู่สมรสจำเลยที่ 3</v>
          </cell>
          <cell r="BP945" t="str">
            <v>1 5099 00671 63 9
1 5099 00199 69 7
3 5019 00586 19 3
1 5099 00059 14 3
3 5006 00440 10 9</v>
          </cell>
          <cell r="BQ945"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945"/>
          <cell r="BS945"/>
          <cell r="BT945"/>
          <cell r="BU945"/>
          <cell r="BV945"/>
          <cell r="BW945"/>
          <cell r="BX945"/>
          <cell r="BY945"/>
          <cell r="BZ945"/>
          <cell r="CA945"/>
          <cell r="CB945"/>
          <cell r="CC945"/>
          <cell r="CD945"/>
          <cell r="CE945"/>
          <cell r="CF945"/>
          <cell r="CG945"/>
          <cell r="CH945"/>
          <cell r="CI945"/>
          <cell r="CJ945"/>
          <cell r="CK945"/>
          <cell r="CL945"/>
          <cell r="CM945"/>
          <cell r="CN945"/>
          <cell r="CO945"/>
          <cell r="CP945"/>
          <cell r="CQ945"/>
          <cell r="CR945"/>
          <cell r="CS945"/>
          <cell r="CT945"/>
          <cell r="CU945"/>
          <cell r="CV945"/>
          <cell r="CW945"/>
          <cell r="CX945"/>
          <cell r="CY945"/>
          <cell r="CZ945"/>
        </row>
        <row r="946">
          <cell r="B946">
            <v>941</v>
          </cell>
          <cell r="C946">
            <v>11</v>
          </cell>
          <cell r="D946">
            <v>2</v>
          </cell>
          <cell r="E946">
            <v>2564</v>
          </cell>
          <cell r="F946">
            <v>852952010308</v>
          </cell>
          <cell r="G946" t="str">
            <v>นาง</v>
          </cell>
          <cell r="H946" t="str">
            <v>อำไพ</v>
          </cell>
          <cell r="I946" t="str">
            <v>สุขสวัสดิ์</v>
          </cell>
          <cell r="J946" t="str">
            <v>3 6299 00050 67 2</v>
          </cell>
          <cell r="K946" t="str">
            <v>ถนนทิพย์เนตร</v>
          </cell>
          <cell r="L946" t="str">
            <v>เชียงใหม่ 1</v>
          </cell>
          <cell r="M946">
            <v>8</v>
          </cell>
          <cell r="N946" t="str">
            <v>สินเชื่อเพื่อพัฒนากลุ่มอาชีพ</v>
          </cell>
          <cell r="O946" t="str">
            <v>1.บุคคลค้ำประกัน</v>
          </cell>
          <cell r="P946">
            <v>201013.53</v>
          </cell>
          <cell r="Q946">
            <v>11501.53</v>
          </cell>
          <cell r="R946" t="str">
            <v>แขวงเชียงใหม่</v>
          </cell>
          <cell r="S946" t="str">
            <v>ผบ.11559</v>
          </cell>
          <cell r="T946">
            <v>2562</v>
          </cell>
          <cell r="U946" t="str">
            <v>ผบ451</v>
          </cell>
          <cell r="V946">
            <v>2563</v>
          </cell>
          <cell r="W946"/>
          <cell r="X946"/>
          <cell r="Y946"/>
          <cell r="Z946"/>
          <cell r="AA946"/>
          <cell r="AB946"/>
          <cell r="AC946"/>
          <cell r="AD946"/>
          <cell r="AE946"/>
          <cell r="AF946"/>
          <cell r="AG946"/>
          <cell r="AH946"/>
          <cell r="AI946"/>
          <cell r="AJ946"/>
          <cell r="AK946"/>
          <cell r="AL946"/>
          <cell r="AM946"/>
          <cell r="AN946"/>
          <cell r="AO946"/>
          <cell r="AP946"/>
          <cell r="AQ946"/>
          <cell r="AR946"/>
          <cell r="AS946"/>
          <cell r="AT946"/>
          <cell r="AU946"/>
          <cell r="AV946"/>
          <cell r="AW946"/>
          <cell r="AX946"/>
          <cell r="AY946"/>
          <cell r="AZ946"/>
          <cell r="BA946"/>
          <cell r="BB946"/>
          <cell r="BC946" t="str">
            <v>เกศินี</v>
          </cell>
          <cell r="BD946"/>
          <cell r="BE946"/>
          <cell r="BF946"/>
          <cell r="BG946"/>
          <cell r="BH946">
            <v>852958010308</v>
          </cell>
          <cell r="BI946" t="str">
            <v>นางอำไพ   สุขสวัสดิ์</v>
          </cell>
          <cell r="BJ946"/>
          <cell r="BK946"/>
          <cell r="BL946"/>
          <cell r="BM946"/>
          <cell r="BN946" t="str">
            <v>1.นางอำไพ  สุขสวัสดิ์
2.พลฯนภดล สุขสวัสดิ์ ณ อยุธยา
3.นางสุริยา สุขสวัสดิ์ ณ อยุธยา</v>
          </cell>
          <cell r="BO946" t="str">
            <v>จำเลยที่ 1
จำเลยที่ 2
คู่สมรสจำเลยที่ 2</v>
          </cell>
          <cell r="BP946" t="str">
            <v>3629900050672
3629900050681
360100476146</v>
          </cell>
          <cell r="BQ946"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46" t="str">
            <v>ไม่พบ</v>
          </cell>
          <cell r="BS946" t="str">
            <v>ไม่พบ
พบ
พบ</v>
          </cell>
          <cell r="BT946">
            <v>3</v>
          </cell>
          <cell r="BU946">
            <v>3</v>
          </cell>
          <cell r="BV946"/>
          <cell r="BW946"/>
          <cell r="BX946"/>
          <cell r="BY946"/>
          <cell r="BZ946"/>
          <cell r="CA946"/>
          <cell r="CB946"/>
          <cell r="CC946"/>
          <cell r="CD946"/>
          <cell r="CE946"/>
          <cell r="CF946"/>
          <cell r="CG946"/>
          <cell r="CH946"/>
          <cell r="CI946"/>
          <cell r="CJ946"/>
          <cell r="CK946"/>
          <cell r="CL946"/>
          <cell r="CM946"/>
          <cell r="CN946"/>
          <cell r="CO946"/>
          <cell r="CP946"/>
          <cell r="CQ946"/>
          <cell r="CR946"/>
          <cell r="CS946"/>
          <cell r="CT946"/>
          <cell r="CU946"/>
          <cell r="CV946"/>
          <cell r="CW946"/>
          <cell r="CX946"/>
          <cell r="CY946"/>
          <cell r="CZ946"/>
        </row>
        <row r="947">
          <cell r="B947">
            <v>942</v>
          </cell>
          <cell r="C947">
            <v>11</v>
          </cell>
          <cell r="D947">
            <v>2</v>
          </cell>
          <cell r="E947">
            <v>2564</v>
          </cell>
          <cell r="F947">
            <v>800046795731</v>
          </cell>
          <cell r="G947" t="str">
            <v>นาง</v>
          </cell>
          <cell r="H947" t="str">
            <v>ธัญญภัสร์</v>
          </cell>
          <cell r="I947" t="str">
            <v>ชนะภัย</v>
          </cell>
          <cell r="J947">
            <v>1500900023388</v>
          </cell>
          <cell r="K947" t="str">
            <v>เม-ญ่า เชียงใหม่</v>
          </cell>
          <cell r="L947" t="str">
            <v>เชียงใหม่ 1</v>
          </cell>
          <cell r="M947">
            <v>8</v>
          </cell>
          <cell r="N947" t="str">
            <v>ธปช.</v>
          </cell>
          <cell r="O947" t="str">
            <v>1.บุคคลค้ำประกัน</v>
          </cell>
          <cell r="P947">
            <v>74785.8</v>
          </cell>
          <cell r="Q947">
            <v>15</v>
          </cell>
          <cell r="R947" t="str">
            <v>จังหวัดฝาง</v>
          </cell>
          <cell r="S947" t="str">
            <v>ผบ.451</v>
          </cell>
          <cell r="T947">
            <v>2561</v>
          </cell>
          <cell r="U947" t="str">
            <v>ผบ789</v>
          </cell>
          <cell r="V947">
            <v>2561</v>
          </cell>
          <cell r="W947"/>
          <cell r="X947"/>
          <cell r="Y947"/>
          <cell r="Z947"/>
          <cell r="AA947"/>
          <cell r="AB947"/>
          <cell r="AC947"/>
          <cell r="AD947"/>
          <cell r="AE947"/>
          <cell r="AF947"/>
          <cell r="AG947"/>
          <cell r="AH947"/>
          <cell r="AI947"/>
          <cell r="AJ947"/>
          <cell r="AK947"/>
          <cell r="AL947"/>
          <cell r="AM947"/>
          <cell r="AN947"/>
          <cell r="AO947"/>
          <cell r="AP947"/>
          <cell r="AQ947"/>
          <cell r="AR947"/>
          <cell r="AS947"/>
          <cell r="AT947"/>
          <cell r="AU947"/>
          <cell r="AV947"/>
          <cell r="AW947"/>
          <cell r="AX947"/>
          <cell r="AY947"/>
          <cell r="AZ947"/>
          <cell r="BA947"/>
          <cell r="BB947"/>
          <cell r="BC947" t="str">
            <v>เกศินี</v>
          </cell>
          <cell r="BD947"/>
          <cell r="BE947"/>
          <cell r="BF947"/>
          <cell r="BG947"/>
          <cell r="BH947">
            <v>823560010827</v>
          </cell>
          <cell r="BI947" t="str">
            <v>นางธัญญภัสร์   ชนะภัย</v>
          </cell>
          <cell r="BJ947"/>
          <cell r="BK947"/>
          <cell r="BL947"/>
          <cell r="BM947"/>
          <cell r="BN947" t="str">
            <v>1.นางธัญภัสร์  ชนะภัย
2.นายกิตติคุณ  ชนะภัย
3.นายอัครพงษ์  เกตุคง
4.นางสาวรัตน์สุดา  ทาประเสริฐ            
5.นายชเนษฎ์  อินวราวัฒนสิริ</v>
          </cell>
          <cell r="BO947" t="str">
            <v>จำเลยที่ 1
คู่สมรสจำเลยที่ 1
จำเลยที่ 2
จำเลยที่ 3
คู่สมรสจำเลยที่ 3</v>
          </cell>
          <cell r="BP947" t="str">
            <v>1500900023388
2500900004225
1639900077994
1529900216273
3509901146950</v>
          </cell>
          <cell r="BQ947"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47" t="str">
            <v>พบ</v>
          </cell>
          <cell r="BS947" t="str">
            <v>พบ
พบ
ไม่พบ
พบ
ไม่พบ</v>
          </cell>
          <cell r="BT947">
            <v>5</v>
          </cell>
          <cell r="BU947">
            <v>5</v>
          </cell>
          <cell r="BV947"/>
          <cell r="BW947"/>
          <cell r="BX947"/>
          <cell r="BY947"/>
          <cell r="BZ947"/>
          <cell r="CA947"/>
          <cell r="CB947"/>
          <cell r="CC947"/>
          <cell r="CD947"/>
          <cell r="CE947"/>
          <cell r="CF947"/>
          <cell r="CG947"/>
          <cell r="CH947"/>
          <cell r="CI947"/>
          <cell r="CJ947"/>
          <cell r="CK947"/>
          <cell r="CL947"/>
          <cell r="CM947"/>
          <cell r="CN947"/>
          <cell r="CO947"/>
          <cell r="CP947"/>
          <cell r="CQ947"/>
          <cell r="CR947"/>
          <cell r="CS947"/>
          <cell r="CT947"/>
          <cell r="CU947"/>
          <cell r="CV947"/>
          <cell r="CW947"/>
          <cell r="CX947"/>
          <cell r="CY947"/>
          <cell r="CZ947"/>
        </row>
        <row r="948">
          <cell r="B948">
            <v>943</v>
          </cell>
          <cell r="C948">
            <v>11</v>
          </cell>
          <cell r="D948">
            <v>2</v>
          </cell>
          <cell r="E948">
            <v>2564</v>
          </cell>
          <cell r="F948">
            <v>800030074861</v>
          </cell>
          <cell r="G948" t="str">
            <v>นาย</v>
          </cell>
          <cell r="H948" t="str">
            <v>นิกร</v>
          </cell>
          <cell r="I948" t="str">
            <v>เตียมตะนา</v>
          </cell>
          <cell r="J948">
            <v>3509900674430</v>
          </cell>
          <cell r="K948" t="str">
            <v>ช้างคลาน</v>
          </cell>
          <cell r="L948" t="str">
            <v>เชียงใหม่ 1</v>
          </cell>
          <cell r="M948">
            <v>8</v>
          </cell>
          <cell r="N948" t="str">
            <v>ธปช.</v>
          </cell>
          <cell r="O948" t="str">
            <v>1.บุคคลค้ำประกัน</v>
          </cell>
          <cell r="P948">
            <v>166657.79999999999</v>
          </cell>
          <cell r="Q948">
            <v>12</v>
          </cell>
          <cell r="R948" t="str">
            <v>แขวงเชียงใหม่</v>
          </cell>
          <cell r="S948" t="str">
            <v>ผบ.2617</v>
          </cell>
          <cell r="T948">
            <v>2562</v>
          </cell>
          <cell r="U948" t="str">
            <v>ผบ3067</v>
          </cell>
          <cell r="V948">
            <v>2562</v>
          </cell>
          <cell r="W948"/>
          <cell r="X948"/>
          <cell r="Y948"/>
          <cell r="Z948"/>
          <cell r="AA948"/>
          <cell r="AB948"/>
          <cell r="AC948"/>
          <cell r="AD948"/>
          <cell r="AE948"/>
          <cell r="AF948"/>
          <cell r="AG948"/>
          <cell r="AH948"/>
          <cell r="AI948"/>
          <cell r="AJ948"/>
          <cell r="AK948"/>
          <cell r="AL948"/>
          <cell r="AM948"/>
          <cell r="AN948"/>
          <cell r="AO948"/>
          <cell r="AP948"/>
          <cell r="AQ948"/>
          <cell r="AR948"/>
          <cell r="AS948"/>
          <cell r="AT948"/>
          <cell r="AU948"/>
          <cell r="AV948"/>
          <cell r="AW948"/>
          <cell r="AX948"/>
          <cell r="AY948"/>
          <cell r="AZ948"/>
          <cell r="BA948"/>
          <cell r="BB948"/>
          <cell r="BC948" t="str">
            <v>เกศินี</v>
          </cell>
          <cell r="BD948"/>
          <cell r="BE948"/>
          <cell r="BF948"/>
          <cell r="BG948"/>
          <cell r="BH948">
            <v>823558010746</v>
          </cell>
          <cell r="BI948" t="str">
            <v>นายนิกร   เตียมตะนา</v>
          </cell>
          <cell r="BJ948"/>
          <cell r="BK948"/>
          <cell r="BL948"/>
          <cell r="BM948"/>
          <cell r="BN948" t="str">
            <v xml:space="preserve">1.นายนิกร  เตียมตะนา
2.นายสุโชติ  เชื้อกุล
3.นายเดียว  จบงาม
4.นางสาวสุธิดา  มูลปานันท์                                                                                                  </v>
          </cell>
          <cell r="BO948" t="str">
            <v xml:space="preserve">จำเลยที่ 1
จำเลยที่ 2
จำเลยที่ 3
คู่สมรสจำเลยที่ 3
                                        </v>
          </cell>
          <cell r="BP948" t="str">
            <v xml:space="preserve">3509900674430
3509900171071
3321100019326
3500700560645
                        </v>
          </cell>
          <cell r="BQ948"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48" t="str">
            <v>พบ</v>
          </cell>
          <cell r="BS948" t="str">
            <v>พบ
พบ
พบ
พบ</v>
          </cell>
          <cell r="BT948">
            <v>4</v>
          </cell>
          <cell r="BU948">
            <v>4</v>
          </cell>
          <cell r="BV948"/>
          <cell r="BW948"/>
          <cell r="BX948"/>
          <cell r="BY948"/>
          <cell r="BZ948"/>
          <cell r="CA948"/>
          <cell r="CB948"/>
          <cell r="CC948"/>
          <cell r="CD948"/>
          <cell r="CE948"/>
          <cell r="CF948"/>
          <cell r="CG948"/>
          <cell r="CH948"/>
          <cell r="CI948"/>
          <cell r="CJ948"/>
          <cell r="CK948"/>
          <cell r="CL948"/>
          <cell r="CM948"/>
          <cell r="CN948"/>
          <cell r="CO948"/>
          <cell r="CP948"/>
          <cell r="CQ948"/>
          <cell r="CR948"/>
          <cell r="CS948"/>
          <cell r="CT948"/>
          <cell r="CU948"/>
          <cell r="CV948"/>
          <cell r="CW948"/>
          <cell r="CX948"/>
          <cell r="CY948"/>
          <cell r="CZ948"/>
        </row>
        <row r="949">
          <cell r="B949">
            <v>944</v>
          </cell>
          <cell r="C949">
            <v>11</v>
          </cell>
          <cell r="D949">
            <v>2</v>
          </cell>
          <cell r="E949">
            <v>2564</v>
          </cell>
          <cell r="F949">
            <v>800040630777</v>
          </cell>
          <cell r="G949" t="str">
            <v>นาย</v>
          </cell>
          <cell r="H949" t="str">
            <v xml:space="preserve">สมพงษ์   </v>
          </cell>
          <cell r="I949" t="str">
            <v>ไพรกาญจนเกษร</v>
          </cell>
          <cell r="J949">
            <v>1500300059675</v>
          </cell>
          <cell r="K949" t="str">
            <v>ประตูช้างเผือก</v>
          </cell>
          <cell r="L949" t="str">
            <v>เชียงใหม่ 1</v>
          </cell>
          <cell r="M949">
            <v>8</v>
          </cell>
          <cell r="N949" t="str">
            <v>สินเชื่อธนาคารประชาชน</v>
          </cell>
          <cell r="O949" t="str">
            <v>1.บุคคลค้ำประกัน</v>
          </cell>
          <cell r="P949">
            <v>46630.03</v>
          </cell>
          <cell r="Q949">
            <v>12</v>
          </cell>
          <cell r="R949" t="str">
            <v>แขวงเชียงใหม่</v>
          </cell>
          <cell r="S949" t="str">
            <v>ผบ.5393</v>
          </cell>
          <cell r="T949">
            <v>2562</v>
          </cell>
          <cell r="U949" t="str">
            <v>ผบ6506</v>
          </cell>
          <cell r="V949">
            <v>2562</v>
          </cell>
          <cell r="W949"/>
          <cell r="X949"/>
          <cell r="Y949"/>
          <cell r="Z949"/>
          <cell r="AA949"/>
          <cell r="AB949"/>
          <cell r="AC949"/>
          <cell r="AD949"/>
          <cell r="AE949"/>
          <cell r="AF949"/>
          <cell r="AG949"/>
          <cell r="AH949"/>
          <cell r="AI949"/>
          <cell r="AJ949"/>
          <cell r="AK949"/>
          <cell r="AL949"/>
          <cell r="AM949"/>
          <cell r="AN949"/>
          <cell r="AO949"/>
          <cell r="AP949"/>
          <cell r="AQ949"/>
          <cell r="AR949"/>
          <cell r="AS949"/>
          <cell r="AT949"/>
          <cell r="AU949"/>
          <cell r="AV949"/>
          <cell r="AW949"/>
          <cell r="AX949"/>
          <cell r="AY949"/>
          <cell r="AZ949"/>
          <cell r="BA949"/>
          <cell r="BB949"/>
          <cell r="BC949" t="str">
            <v>เกศินี</v>
          </cell>
          <cell r="BD949"/>
          <cell r="BE949"/>
          <cell r="BF949"/>
          <cell r="BG949"/>
          <cell r="BH949">
            <v>883162010726</v>
          </cell>
          <cell r="BI949" t="str">
            <v>นายสมพงษ์      ไพรกาญจนเกษร</v>
          </cell>
          <cell r="BJ949"/>
          <cell r="BK949"/>
          <cell r="BL949"/>
          <cell r="BM949"/>
          <cell r="BN949" t="str">
            <v>1.นายสมพงษ์  ไพรกาญจนเกษร
2.นายนเรนทร์ฤทธิ์  เงากล้า
3.นางสาวพัชรี  แดงบุตร
4.นายจรัญ  ศรีไว</v>
          </cell>
          <cell r="BO949" t="str">
            <v>จำเลยที่ 1
จำเลยที่ 2
คู่สมรสจำเลยที่ 2
จำเลยที่ 3</v>
          </cell>
          <cell r="BP949" t="str">
            <v>1500300059675
1500700119403
1509901184464
1570700013362</v>
          </cell>
          <cell r="BQ949"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949" t="str">
            <v>ไม่พบ</v>
          </cell>
          <cell r="BS949" t="str">
            <v>พบ
พบ
พบ
พบ</v>
          </cell>
          <cell r="BT949">
            <v>4</v>
          </cell>
          <cell r="BU949">
            <v>4</v>
          </cell>
          <cell r="BV949"/>
          <cell r="BW949"/>
          <cell r="BX949"/>
          <cell r="BY949"/>
          <cell r="BZ949"/>
          <cell r="CA949"/>
          <cell r="CB949"/>
          <cell r="CC949"/>
          <cell r="CD949"/>
          <cell r="CE949"/>
          <cell r="CF949"/>
          <cell r="CG949"/>
          <cell r="CH949"/>
          <cell r="CI949"/>
          <cell r="CJ949"/>
          <cell r="CK949"/>
          <cell r="CL949"/>
          <cell r="CM949"/>
          <cell r="CN949"/>
          <cell r="CO949"/>
          <cell r="CP949"/>
          <cell r="CQ949"/>
          <cell r="CR949"/>
          <cell r="CS949"/>
          <cell r="CT949"/>
          <cell r="CU949"/>
          <cell r="CV949"/>
          <cell r="CW949"/>
          <cell r="CX949"/>
          <cell r="CY949"/>
          <cell r="CZ949"/>
        </row>
        <row r="950">
          <cell r="B950">
            <v>945</v>
          </cell>
          <cell r="C950">
            <v>11</v>
          </cell>
          <cell r="D950">
            <v>2</v>
          </cell>
          <cell r="E950">
            <v>2564</v>
          </cell>
          <cell r="F950">
            <v>800030428620</v>
          </cell>
          <cell r="G950" t="str">
            <v>นางสาว</v>
          </cell>
          <cell r="H950" t="str">
            <v xml:space="preserve">สุภาภรณ์   </v>
          </cell>
          <cell r="I950" t="str">
            <v>เรืองสังข์</v>
          </cell>
          <cell r="J950">
            <v>1530700083573</v>
          </cell>
          <cell r="K950" t="str">
            <v>ประตูช้างเผือก</v>
          </cell>
          <cell r="L950" t="str">
            <v>เชียงใหม่ 1</v>
          </cell>
          <cell r="M950">
            <v>8</v>
          </cell>
          <cell r="N950" t="str">
            <v>สินเชื่อสวัสดิการ</v>
          </cell>
          <cell r="O950" t="str">
            <v>1.บุคคลค้ำประกัน</v>
          </cell>
          <cell r="P950">
            <v>65966.55</v>
          </cell>
          <cell r="Q950">
            <v>14</v>
          </cell>
          <cell r="R950" t="str">
            <v>แขวงเชียงใหม่</v>
          </cell>
          <cell r="S950" t="str">
            <v>ผบ.5389</v>
          </cell>
          <cell r="T950">
            <v>2562</v>
          </cell>
          <cell r="U950" t="str">
            <v>ผบ6127</v>
          </cell>
          <cell r="V950">
            <v>2562</v>
          </cell>
          <cell r="W950"/>
          <cell r="X950"/>
          <cell r="Y950"/>
          <cell r="Z950"/>
          <cell r="AA950"/>
          <cell r="AB950"/>
          <cell r="AC950"/>
          <cell r="AD950"/>
          <cell r="AE950"/>
          <cell r="AF950"/>
          <cell r="AG950"/>
          <cell r="AH950"/>
          <cell r="AI950"/>
          <cell r="AJ950"/>
          <cell r="AK950"/>
          <cell r="AL950"/>
          <cell r="AM950"/>
          <cell r="AN950"/>
          <cell r="AO950"/>
          <cell r="AP950"/>
          <cell r="AQ950"/>
          <cell r="AR950"/>
          <cell r="AS950"/>
          <cell r="AT950"/>
          <cell r="AU950"/>
          <cell r="AV950"/>
          <cell r="AW950"/>
          <cell r="AX950"/>
          <cell r="AY950"/>
          <cell r="AZ950"/>
          <cell r="BA950"/>
          <cell r="BB950"/>
          <cell r="BC950" t="str">
            <v>เกศินี</v>
          </cell>
          <cell r="BD950"/>
          <cell r="BE950"/>
          <cell r="BF950"/>
          <cell r="BG950"/>
          <cell r="BH950">
            <v>883162010686</v>
          </cell>
          <cell r="BI950" t="str">
            <v>นางสาวสุภาภรณ์      เรืองสังข์</v>
          </cell>
          <cell r="BJ950"/>
          <cell r="BK950"/>
          <cell r="BL950"/>
          <cell r="BM950"/>
          <cell r="BN950" t="str">
            <v>1.นางสาวสุภาภรณ์  เรืองสังข์
2.นางสาวเพ็ญพักตร์  ศรีกอนติ</v>
          </cell>
          <cell r="BO950" t="str">
            <v>จำเลยที่ 1
จำเลยที่ 2</v>
          </cell>
          <cell r="BP950" t="str">
            <v>1530700083573
3509900130049</v>
          </cell>
          <cell r="BQ950" t="str">
            <v>-ไม่พบว่ามีกรรมสิทธิ์ในที่ดิน อ.สูงเม่น จ.แพร่
'-ไม่พบว่ามีกรรมสิทธิ์ในที่ดิน อ.เมืองเชียงใหม่ จ.เชียงใหม่</v>
          </cell>
          <cell r="BR950" t="str">
            <v>ไม่พบ</v>
          </cell>
          <cell r="BS950" t="str">
            <v>พบ
พบ</v>
          </cell>
          <cell r="BT950">
            <v>2</v>
          </cell>
          <cell r="BU950">
            <v>2</v>
          </cell>
          <cell r="BV950"/>
          <cell r="BW950"/>
          <cell r="BX950"/>
          <cell r="BY950"/>
          <cell r="BZ950"/>
          <cell r="CA950"/>
          <cell r="CB950"/>
          <cell r="CC950"/>
          <cell r="CD950"/>
          <cell r="CE950"/>
          <cell r="CF950"/>
          <cell r="CG950"/>
          <cell r="CH950"/>
          <cell r="CI950"/>
          <cell r="CJ950"/>
          <cell r="CK950"/>
          <cell r="CL950"/>
          <cell r="CM950"/>
          <cell r="CN950"/>
          <cell r="CO950"/>
          <cell r="CP950"/>
          <cell r="CQ950"/>
          <cell r="CR950"/>
          <cell r="CS950"/>
          <cell r="CT950"/>
          <cell r="CU950"/>
          <cell r="CV950"/>
          <cell r="CW950"/>
          <cell r="CX950"/>
          <cell r="CY950"/>
          <cell r="CZ950"/>
        </row>
        <row r="951">
          <cell r="B951">
            <v>946</v>
          </cell>
          <cell r="C951">
            <v>11</v>
          </cell>
          <cell r="D951">
            <v>2</v>
          </cell>
          <cell r="E951">
            <v>2564</v>
          </cell>
          <cell r="F951">
            <v>800008428727</v>
          </cell>
          <cell r="G951" t="str">
            <v>นาง</v>
          </cell>
          <cell r="H951" t="str">
            <v xml:space="preserve">ญาณภัทร   </v>
          </cell>
          <cell r="I951" t="str">
            <v>จันทร์หอม</v>
          </cell>
          <cell r="J951">
            <v>3500600081613</v>
          </cell>
          <cell r="K951" t="str">
            <v>ประตูช้างเผือก</v>
          </cell>
          <cell r="L951" t="str">
            <v>เชียงใหม่ 1</v>
          </cell>
          <cell r="M951">
            <v>8</v>
          </cell>
          <cell r="N951" t="str">
            <v>สินเชื่อสวัสดิการ</v>
          </cell>
          <cell r="O951" t="str">
            <v>1.บุคคลค้ำประกัน</v>
          </cell>
          <cell r="P951">
            <v>128786.38</v>
          </cell>
          <cell r="Q951">
            <v>14</v>
          </cell>
          <cell r="R951" t="str">
            <v>แขวงเชียงใหม่</v>
          </cell>
          <cell r="S951" t="str">
            <v>ผบ.5400</v>
          </cell>
          <cell r="T951">
            <v>2562</v>
          </cell>
          <cell r="U951" t="str">
            <v>ผบ7202</v>
          </cell>
          <cell r="V951">
            <v>2562</v>
          </cell>
          <cell r="W951"/>
          <cell r="X951"/>
          <cell r="Y951"/>
          <cell r="Z951"/>
          <cell r="AA951"/>
          <cell r="AB951"/>
          <cell r="AC951"/>
          <cell r="AD951"/>
          <cell r="AE951"/>
          <cell r="AF951"/>
          <cell r="AG951"/>
          <cell r="AH951"/>
          <cell r="AI951"/>
          <cell r="AJ951"/>
          <cell r="AK951"/>
          <cell r="AL951"/>
          <cell r="AM951"/>
          <cell r="AN951"/>
          <cell r="AO951"/>
          <cell r="AP951"/>
          <cell r="AQ951"/>
          <cell r="AR951"/>
          <cell r="AS951"/>
          <cell r="AT951"/>
          <cell r="AU951"/>
          <cell r="AV951"/>
          <cell r="AW951"/>
          <cell r="AX951"/>
          <cell r="AY951"/>
          <cell r="AZ951"/>
          <cell r="BA951"/>
          <cell r="BB951"/>
          <cell r="BC951" t="str">
            <v>เกศินี</v>
          </cell>
          <cell r="BD951"/>
          <cell r="BE951"/>
          <cell r="BF951"/>
          <cell r="BG951"/>
          <cell r="BH951">
            <v>883162010679</v>
          </cell>
          <cell r="BI951" t="str">
            <v>นางญาณภัทร      จันทร์หอม</v>
          </cell>
          <cell r="BJ951"/>
          <cell r="BK951"/>
          <cell r="BL951"/>
          <cell r="BM951"/>
          <cell r="BN951" t="str">
            <v>1.นางญาณภัทร  จันทร์หอม
2.นายสมนึก  จันทร์หอม
3.นางสาวฐิตินันท์  คำปาตา</v>
          </cell>
          <cell r="BO951" t="str">
            <v>จำเลยที่ 1
จำเลยที่ 2
จำเลยที่ 3</v>
          </cell>
          <cell r="BP951" t="str">
            <v>3500600081613
3501900470934
1501700004437</v>
          </cell>
          <cell r="BQ951"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951" t="str">
            <v>ไม่พบ</v>
          </cell>
          <cell r="BS951" t="str">
            <v>พบ
ไม่พบ
พบ</v>
          </cell>
          <cell r="BT951">
            <v>3</v>
          </cell>
          <cell r="BU951">
            <v>3</v>
          </cell>
          <cell r="BV951"/>
          <cell r="BW951"/>
          <cell r="BX951"/>
          <cell r="BY951"/>
          <cell r="BZ951"/>
          <cell r="CA951"/>
          <cell r="CB951"/>
          <cell r="CC951"/>
          <cell r="CD951"/>
          <cell r="CE951"/>
          <cell r="CF951"/>
          <cell r="CG951"/>
          <cell r="CH951"/>
          <cell r="CI951"/>
          <cell r="CJ951"/>
          <cell r="CK951"/>
          <cell r="CL951"/>
          <cell r="CM951"/>
          <cell r="CN951"/>
          <cell r="CO951"/>
          <cell r="CP951"/>
          <cell r="CQ951"/>
          <cell r="CR951"/>
          <cell r="CS951"/>
          <cell r="CT951"/>
          <cell r="CU951"/>
          <cell r="CV951"/>
          <cell r="CW951"/>
          <cell r="CX951"/>
          <cell r="CY951"/>
          <cell r="CZ951"/>
        </row>
        <row r="952">
          <cell r="B952">
            <v>947</v>
          </cell>
          <cell r="C952">
            <v>11</v>
          </cell>
          <cell r="D952">
            <v>2</v>
          </cell>
          <cell r="E952">
            <v>2564</v>
          </cell>
          <cell r="F952">
            <v>800088093805</v>
          </cell>
          <cell r="G952" t="str">
            <v>นาย</v>
          </cell>
          <cell r="H952" t="str">
            <v>สราวุฒิ</v>
          </cell>
          <cell r="I952" t="str">
            <v>เพชรมหาชน</v>
          </cell>
          <cell r="J952">
            <v>8580673000649</v>
          </cell>
          <cell r="K952" t="str">
            <v>บิ๊กซี เชียงใหม่ ดอนจั่น</v>
          </cell>
          <cell r="L952" t="str">
            <v>เชียงใหม่ 1</v>
          </cell>
          <cell r="M952">
            <v>8</v>
          </cell>
          <cell r="N952" t="str">
            <v>ธนาคารประชาชน</v>
          </cell>
          <cell r="O952" t="str">
            <v>1.บุคคลค้ำประกัน</v>
          </cell>
          <cell r="P952">
            <v>180416.2</v>
          </cell>
          <cell r="Q952">
            <v>22512.03</v>
          </cell>
          <cell r="R952" t="str">
            <v>จังหวัดแม่สะเรียง</v>
          </cell>
          <cell r="S952" t="str">
            <v>ผบ.448</v>
          </cell>
          <cell r="T952">
            <v>2562</v>
          </cell>
          <cell r="U952" t="str">
            <v>ผบ4</v>
          </cell>
          <cell r="V952">
            <v>2563</v>
          </cell>
          <cell r="W952"/>
          <cell r="X952"/>
          <cell r="Y952"/>
          <cell r="Z952"/>
          <cell r="AA952"/>
          <cell r="AB952"/>
          <cell r="AC952"/>
          <cell r="AD952"/>
          <cell r="AE952"/>
          <cell r="AF952"/>
          <cell r="AG952"/>
          <cell r="AH952"/>
          <cell r="AI952"/>
          <cell r="AJ952"/>
          <cell r="AK952"/>
          <cell r="AL952"/>
          <cell r="AM952"/>
          <cell r="AN952"/>
          <cell r="AO952"/>
          <cell r="AP952"/>
          <cell r="AQ952"/>
          <cell r="AR952"/>
          <cell r="AS952"/>
          <cell r="AT952"/>
          <cell r="AU952"/>
          <cell r="AV952"/>
          <cell r="AW952"/>
          <cell r="AX952"/>
          <cell r="AY952"/>
          <cell r="AZ952"/>
          <cell r="BA952"/>
          <cell r="BB952"/>
          <cell r="BC952" t="str">
            <v>เกศินี</v>
          </cell>
          <cell r="BD952"/>
          <cell r="BE952"/>
          <cell r="BF952"/>
          <cell r="BG952"/>
          <cell r="BH952">
            <v>883161010198</v>
          </cell>
          <cell r="BI952" t="str">
            <v>นายสราวุฒิ   เพชรมหาชน</v>
          </cell>
          <cell r="BJ952"/>
          <cell r="BK952"/>
          <cell r="BL952"/>
          <cell r="BM952"/>
          <cell r="BN952" t="str">
            <v>1.นายสราวุฒิ  เพชรมหาชน</v>
          </cell>
          <cell r="BO952" t="str">
            <v>จำเลย</v>
          </cell>
          <cell r="BP952">
            <v>8580673000649</v>
          </cell>
          <cell r="BQ952" t="str">
            <v>-ไม่พบว่ามีกรรมสิทธิ์ในที่ดิน อ.สบเมย  จ.แม่ฮ่องสอน</v>
          </cell>
          <cell r="BR952" t="str">
            <v>ไม่พบ</v>
          </cell>
          <cell r="BS952" t="str">
            <v>พบ</v>
          </cell>
          <cell r="BT952">
            <v>1</v>
          </cell>
          <cell r="BU952">
            <v>1</v>
          </cell>
          <cell r="BV952"/>
          <cell r="BW952"/>
          <cell r="BX952"/>
          <cell r="BY952"/>
          <cell r="BZ952"/>
          <cell r="CA952"/>
          <cell r="CB952"/>
          <cell r="CC952"/>
          <cell r="CD952"/>
          <cell r="CE952"/>
          <cell r="CF952"/>
          <cell r="CG952"/>
          <cell r="CH952"/>
          <cell r="CI952"/>
          <cell r="CJ952"/>
          <cell r="CK952"/>
          <cell r="CL952"/>
          <cell r="CM952"/>
          <cell r="CN952"/>
          <cell r="CO952"/>
          <cell r="CP952"/>
          <cell r="CQ952"/>
          <cell r="CR952"/>
          <cell r="CS952"/>
          <cell r="CT952"/>
          <cell r="CU952"/>
          <cell r="CV952"/>
          <cell r="CW952"/>
          <cell r="CX952"/>
          <cell r="CY952"/>
          <cell r="CZ952"/>
        </row>
        <row r="953">
          <cell r="B953">
            <v>948</v>
          </cell>
          <cell r="C953">
            <v>11</v>
          </cell>
          <cell r="D953">
            <v>2</v>
          </cell>
          <cell r="E953">
            <v>2564</v>
          </cell>
          <cell r="F953">
            <v>800352015328</v>
          </cell>
          <cell r="G953" t="str">
            <v>นาย</v>
          </cell>
          <cell r="H953" t="str">
            <v>จำลอง</v>
          </cell>
          <cell r="I953" t="str">
            <v>กีรติธีระกุล</v>
          </cell>
          <cell r="J953">
            <v>3501200603516</v>
          </cell>
          <cell r="K953" t="str">
            <v>เชียงใหม่</v>
          </cell>
          <cell r="L953" t="str">
            <v>เชียงใหม่ 1</v>
          </cell>
          <cell r="M953"/>
          <cell r="N953" t="str">
            <v>สินเชื่อสวัสดิการ</v>
          </cell>
          <cell r="O953" t="str">
            <v>1.บุคคลค้ำประกัน</v>
          </cell>
          <cell r="P953">
            <v>371485.12</v>
          </cell>
          <cell r="Q953">
            <v>46396.75</v>
          </cell>
          <cell r="R953" t="str">
            <v>จังหวัดเชียงใหม่</v>
          </cell>
          <cell r="S953" t="str">
            <v>ผบ.293</v>
          </cell>
          <cell r="T953">
            <v>2563</v>
          </cell>
          <cell r="U953" t="str">
            <v>ผบ1736</v>
          </cell>
          <cell r="V953">
            <v>2563</v>
          </cell>
          <cell r="W953"/>
          <cell r="X953"/>
          <cell r="Y953"/>
          <cell r="Z953"/>
          <cell r="AA953"/>
          <cell r="AB953"/>
          <cell r="AC953"/>
          <cell r="AD953"/>
          <cell r="AE953"/>
          <cell r="AF953"/>
          <cell r="AG953"/>
          <cell r="AH953"/>
          <cell r="AI953"/>
          <cell r="AJ953"/>
          <cell r="AK953"/>
          <cell r="AL953"/>
          <cell r="AM953"/>
          <cell r="AN953"/>
          <cell r="AO953"/>
          <cell r="AP953"/>
          <cell r="AQ953"/>
          <cell r="AR953"/>
          <cell r="AS953"/>
          <cell r="AT953"/>
          <cell r="AU953"/>
          <cell r="AV953"/>
          <cell r="AW953"/>
          <cell r="AX953"/>
          <cell r="AY953"/>
          <cell r="AZ953"/>
          <cell r="BA953"/>
          <cell r="BB953"/>
          <cell r="BC953" t="str">
            <v>เกศินี</v>
          </cell>
          <cell r="BD953"/>
          <cell r="BE953"/>
          <cell r="BF953"/>
          <cell r="BG953"/>
          <cell r="BH953">
            <v>823559010646</v>
          </cell>
          <cell r="BI953" t="str">
            <v>นายจำลอง   กีรติธีระกุล</v>
          </cell>
          <cell r="BJ953">
            <v>242594</v>
          </cell>
          <cell r="BK953">
            <v>242618</v>
          </cell>
          <cell r="BL953"/>
          <cell r="BM953"/>
          <cell r="BN953" t="str">
            <v>1.นางปิยนันท์  กีรติธระกุล
2.นางสุจิรา  ทองวัชราพรรณ์
3.นายศุภณัฐ  ทองวัชราพรรณ์</v>
          </cell>
          <cell r="BO953" t="str">
            <v>ในฐานะรับสภาพหนี้จำเลยที่ 1
ในฐานะผู้จัดการมรดกจำเลยที่ 2
ในฐานะทายาทโยธรรมจำเลยที่ 3</v>
          </cell>
          <cell r="BP953" t="str">
            <v>3500600139239
3350801003212
1509901343236</v>
          </cell>
          <cell r="BQ953"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953" t="str">
            <v>พบ</v>
          </cell>
          <cell r="BS953"/>
          <cell r="BT953">
            <v>3</v>
          </cell>
          <cell r="BU953">
            <v>3</v>
          </cell>
          <cell r="BV953"/>
          <cell r="BW953"/>
          <cell r="BX953"/>
          <cell r="BY953"/>
          <cell r="BZ953"/>
          <cell r="CA953"/>
          <cell r="CB953"/>
          <cell r="CC953"/>
          <cell r="CD953" t="str">
            <v>พบ
พบ
พบ</v>
          </cell>
          <cell r="CE953"/>
          <cell r="CF953"/>
          <cell r="CG953"/>
          <cell r="CH953"/>
          <cell r="CI953"/>
          <cell r="CJ953"/>
          <cell r="CK953"/>
          <cell r="CL953"/>
          <cell r="CM953"/>
          <cell r="CN953"/>
          <cell r="CO953"/>
          <cell r="CP953"/>
          <cell r="CQ953"/>
          <cell r="CR953"/>
          <cell r="CS953"/>
          <cell r="CT953"/>
          <cell r="CU953"/>
          <cell r="CV953"/>
          <cell r="CW953"/>
          <cell r="CX953"/>
          <cell r="CY953"/>
          <cell r="CZ953"/>
        </row>
        <row r="954">
          <cell r="B954">
            <v>949</v>
          </cell>
          <cell r="C954">
            <v>11</v>
          </cell>
          <cell r="D954">
            <v>2</v>
          </cell>
          <cell r="E954">
            <v>2564</v>
          </cell>
          <cell r="F954">
            <v>800044408212</v>
          </cell>
          <cell r="G954" t="str">
            <v>นาง</v>
          </cell>
          <cell r="H954" t="str">
            <v>ณัฐณิชา</v>
          </cell>
          <cell r="I954" t="str">
            <v>ไชยวรรณ</v>
          </cell>
          <cell r="J954">
            <v>3500100443303</v>
          </cell>
          <cell r="K954" t="str">
            <v>ช้างคลาน</v>
          </cell>
          <cell r="L954" t="str">
            <v>เชียงใหม่ 1</v>
          </cell>
          <cell r="M954">
            <v>8</v>
          </cell>
          <cell r="N954" t="str">
            <v>ธนาคารประชาชน</v>
          </cell>
          <cell r="O954" t="str">
            <v>1.บุคคลค้ำประกัน</v>
          </cell>
          <cell r="P954">
            <v>52480</v>
          </cell>
          <cell r="Q954">
            <v>15</v>
          </cell>
          <cell r="R954" t="str">
            <v>แขวงเชียงใหม่</v>
          </cell>
          <cell r="S954" t="str">
            <v>ผบ.4188</v>
          </cell>
          <cell r="T954">
            <v>2562</v>
          </cell>
          <cell r="U954" t="str">
            <v>ผบ4961</v>
          </cell>
          <cell r="V954">
            <v>2562</v>
          </cell>
          <cell r="W954"/>
          <cell r="X954"/>
          <cell r="Y954"/>
          <cell r="Z954"/>
          <cell r="AA954"/>
          <cell r="AB954"/>
          <cell r="AC954"/>
          <cell r="AD954"/>
          <cell r="AE954"/>
          <cell r="AF954"/>
          <cell r="AG954"/>
          <cell r="AH954"/>
          <cell r="AI954"/>
          <cell r="AJ954"/>
          <cell r="AK954"/>
          <cell r="AL954"/>
          <cell r="AM954"/>
          <cell r="AN954"/>
          <cell r="AO954"/>
          <cell r="AP954"/>
          <cell r="AQ954"/>
          <cell r="AR954"/>
          <cell r="AS954"/>
          <cell r="AT954"/>
          <cell r="AU954"/>
          <cell r="AV954"/>
          <cell r="AW954"/>
          <cell r="AX954"/>
          <cell r="AY954"/>
          <cell r="AZ954"/>
          <cell r="BA954"/>
          <cell r="BB954"/>
          <cell r="BC954" t="str">
            <v>เกศินี</v>
          </cell>
          <cell r="BD954"/>
          <cell r="BE954"/>
          <cell r="BF954"/>
          <cell r="BG954"/>
          <cell r="BH954">
            <v>883161010283</v>
          </cell>
          <cell r="BI954" t="str">
            <v>นางณัฐณิชา   ไชยวรรณ</v>
          </cell>
          <cell r="BJ954"/>
          <cell r="BK954"/>
          <cell r="BL954"/>
          <cell r="BM954"/>
          <cell r="BN954" t="str">
            <v>1.นางณัฐณิชา  ไชยวรรณ
2.นายเชวง  ไชยวรรณ
3.นางสาววราภรณ์  ติ๊บมา
4.นายประดิษฐ์  ติ๊บมา
5.นายทศพล  แดงดง</v>
          </cell>
          <cell r="BO954" t="str">
            <v>จำเลยที่ 1
คู่สมรสจำเลยที่ 1
จำเลยที่ 2
คู่สมรสจำเลยที่ 2
จำเลยที่ 3</v>
          </cell>
          <cell r="BP954" t="str">
            <v>3500100443303
3341700013698
3809700013232
3501700230077
3500200096125</v>
          </cell>
          <cell r="BQ954"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954" t="str">
            <v>พบ</v>
          </cell>
          <cell r="BS954" t="str">
            <v>ไม่พบ
ไม่พบ
พบ
พบ
พบ</v>
          </cell>
          <cell r="BT954">
            <v>5</v>
          </cell>
          <cell r="BU954">
            <v>5</v>
          </cell>
          <cell r="BV954"/>
          <cell r="BW954"/>
          <cell r="BX954"/>
          <cell r="BY954"/>
          <cell r="BZ954"/>
          <cell r="CA954"/>
          <cell r="CB954"/>
          <cell r="CC954"/>
          <cell r="CD954"/>
          <cell r="CE954"/>
          <cell r="CF954"/>
          <cell r="CG954"/>
          <cell r="CH954"/>
          <cell r="CI954"/>
          <cell r="CJ954"/>
          <cell r="CK954"/>
          <cell r="CL954"/>
          <cell r="CM954"/>
          <cell r="CN954"/>
          <cell r="CO954"/>
          <cell r="CP954"/>
          <cell r="CQ954"/>
          <cell r="CR954"/>
          <cell r="CS954"/>
          <cell r="CT954"/>
          <cell r="CU954"/>
          <cell r="CV954"/>
          <cell r="CW954"/>
          <cell r="CX954"/>
          <cell r="CY954"/>
          <cell r="CZ954"/>
        </row>
        <row r="955">
          <cell r="B955">
            <v>950</v>
          </cell>
          <cell r="C955">
            <v>11</v>
          </cell>
          <cell r="D955">
            <v>2</v>
          </cell>
          <cell r="E955">
            <v>2564</v>
          </cell>
          <cell r="F955">
            <v>800067419443</v>
          </cell>
          <cell r="G955" t="str">
            <v>นางสาว</v>
          </cell>
          <cell r="H955" t="str">
            <v xml:space="preserve">คณิตรา   </v>
          </cell>
          <cell r="I955" t="str">
            <v>ฟูสี</v>
          </cell>
          <cell r="J955">
            <v>1550700060638</v>
          </cell>
          <cell r="K955" t="str">
            <v>ประตูช้างเผือก</v>
          </cell>
          <cell r="L955" t="str">
            <v>เชียงใหม่ 1</v>
          </cell>
          <cell r="M955">
            <v>8</v>
          </cell>
          <cell r="N955" t="str">
            <v>สินเชื่อธนาคารประชาชน</v>
          </cell>
          <cell r="O955" t="str">
            <v>1.บุคคลค้ำประกัน</v>
          </cell>
          <cell r="P955">
            <v>66639.199999999997</v>
          </cell>
          <cell r="Q955">
            <v>18</v>
          </cell>
          <cell r="R955" t="str">
            <v>แขวงเชียงใหม่</v>
          </cell>
          <cell r="S955" t="str">
            <v>ผบ.5385</v>
          </cell>
          <cell r="T955">
            <v>2562</v>
          </cell>
          <cell r="U955" t="str">
            <v>ผบ9614</v>
          </cell>
          <cell r="V955">
            <v>2562</v>
          </cell>
          <cell r="W955"/>
          <cell r="X955"/>
          <cell r="Y955"/>
          <cell r="Z955"/>
          <cell r="AA955"/>
          <cell r="AB955"/>
          <cell r="AC955"/>
          <cell r="AD955"/>
          <cell r="AE955"/>
          <cell r="AF955"/>
          <cell r="AG955"/>
          <cell r="AH955"/>
          <cell r="AI955"/>
          <cell r="AJ955"/>
          <cell r="AK955"/>
          <cell r="AL955"/>
          <cell r="AM955"/>
          <cell r="AN955"/>
          <cell r="AO955"/>
          <cell r="AP955"/>
          <cell r="AQ955"/>
          <cell r="AR955"/>
          <cell r="AS955"/>
          <cell r="AT955"/>
          <cell r="AU955"/>
          <cell r="AV955"/>
          <cell r="AW955"/>
          <cell r="AX955"/>
          <cell r="AY955"/>
          <cell r="AZ955"/>
          <cell r="BA955"/>
          <cell r="BB955"/>
          <cell r="BC955" t="str">
            <v>เกศินี</v>
          </cell>
          <cell r="BD955"/>
          <cell r="BE955"/>
          <cell r="BF955"/>
          <cell r="BG955"/>
          <cell r="BH955">
            <v>883162010587</v>
          </cell>
          <cell r="BI955" t="str">
            <v>นางสาวคณิตรา      ฟูสี</v>
          </cell>
          <cell r="BJ955"/>
          <cell r="BK955"/>
          <cell r="BL955"/>
          <cell r="BM955"/>
          <cell r="BN955" t="str">
            <v>1.นางสาวคณิตรา  ฟูสี
2.นายคิมหันต์  ฟูสี
3.นายจิรศักดิ์  มะโนน้อย
4.นายประเวศน์  ต๊ะวงค์</v>
          </cell>
          <cell r="BO955" t="str">
            <v>จำเลยที่ 1
คู่สมรสจำเลยที่ 1
จำเลยที่ 2
จำเลยที่ 3</v>
          </cell>
          <cell r="BP955" t="str">
            <v>1550700060638
1550700060166
1510400126323
1560100116101</v>
          </cell>
          <cell r="BQ955"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955" t="str">
            <v>พบ</v>
          </cell>
          <cell r="BS955" t="str">
            <v>พบ
พบ
พบ
พบ</v>
          </cell>
          <cell r="BT955">
            <v>4</v>
          </cell>
          <cell r="BU955">
            <v>4</v>
          </cell>
          <cell r="BV955"/>
          <cell r="BW955"/>
          <cell r="BX955"/>
          <cell r="BY955"/>
          <cell r="BZ955"/>
          <cell r="CA955"/>
          <cell r="CB955"/>
          <cell r="CC955"/>
          <cell r="CD955"/>
          <cell r="CE955"/>
          <cell r="CF955"/>
          <cell r="CG955"/>
          <cell r="CH955"/>
          <cell r="CI955"/>
          <cell r="CJ955"/>
          <cell r="CK955"/>
          <cell r="CL955"/>
          <cell r="CM955"/>
          <cell r="CN955"/>
          <cell r="CO955"/>
          <cell r="CP955"/>
          <cell r="CQ955"/>
          <cell r="CR955"/>
          <cell r="CS955"/>
          <cell r="CT955"/>
          <cell r="CU955"/>
          <cell r="CV955"/>
          <cell r="CW955"/>
          <cell r="CX955"/>
          <cell r="CY955"/>
          <cell r="CZ955"/>
        </row>
        <row r="956">
          <cell r="B956">
            <v>951</v>
          </cell>
          <cell r="C956">
            <v>11</v>
          </cell>
          <cell r="D956">
            <v>2</v>
          </cell>
          <cell r="E956">
            <v>2564</v>
          </cell>
          <cell r="F956">
            <v>800026024250</v>
          </cell>
          <cell r="G956" t="str">
            <v>นาง</v>
          </cell>
          <cell r="H956" t="str">
            <v>พิมพ์กุลชา</v>
          </cell>
          <cell r="I956" t="str">
            <v>ประดิษฐ์นิธิเดช</v>
          </cell>
          <cell r="J956">
            <v>3580400035936</v>
          </cell>
          <cell r="K956" t="str">
            <v>ประตูช้างเผือก</v>
          </cell>
          <cell r="L956" t="str">
            <v>เชียงใหม่ 1</v>
          </cell>
          <cell r="M956">
            <v>8</v>
          </cell>
          <cell r="N956" t="str">
            <v>สินเชื่อธนาคารประชาชน</v>
          </cell>
          <cell r="O956" t="str">
            <v>1.บุคคลค้ำประกัน</v>
          </cell>
          <cell r="P956">
            <v>120910</v>
          </cell>
          <cell r="Q956">
            <v>42316.97</v>
          </cell>
          <cell r="R956" t="str">
            <v>แขวงเชียงใหม่</v>
          </cell>
          <cell r="S956" t="str">
            <v>ผบ.2576</v>
          </cell>
          <cell r="T956">
            <v>2563</v>
          </cell>
          <cell r="U956" t="str">
            <v>ผบ5132</v>
          </cell>
          <cell r="V956">
            <v>2562</v>
          </cell>
          <cell r="W956"/>
          <cell r="X956"/>
          <cell r="Y956"/>
          <cell r="Z956"/>
          <cell r="AA956"/>
          <cell r="AB956"/>
          <cell r="AC956"/>
          <cell r="AD956"/>
          <cell r="AE956"/>
          <cell r="AF956"/>
          <cell r="AG956"/>
          <cell r="AH956"/>
          <cell r="AI956"/>
          <cell r="AJ956"/>
          <cell r="AK956"/>
          <cell r="AL956"/>
          <cell r="AM956"/>
          <cell r="AN956"/>
          <cell r="AO956"/>
          <cell r="AP956"/>
          <cell r="AQ956"/>
          <cell r="AR956"/>
          <cell r="AS956"/>
          <cell r="AT956"/>
          <cell r="AU956"/>
          <cell r="AV956"/>
          <cell r="AW956"/>
          <cell r="AX956"/>
          <cell r="AY956"/>
          <cell r="AZ956"/>
          <cell r="BA956"/>
          <cell r="BB956"/>
          <cell r="BC956" t="str">
            <v>เกศินี</v>
          </cell>
          <cell r="BD956"/>
          <cell r="BE956"/>
          <cell r="BF956"/>
          <cell r="BG956"/>
          <cell r="BH956">
            <v>823561010810</v>
          </cell>
          <cell r="BI956" t="str">
            <v>นางพิมพ์กุลชา   ประดิษฐ์นิธิเดช</v>
          </cell>
          <cell r="BJ956"/>
          <cell r="BK956"/>
          <cell r="BL956"/>
          <cell r="BM956"/>
          <cell r="BN956" t="str">
            <v>1.นางพิมพ์กุลชา  ประดิษฐ์นิธิเดช
2.นายอินทร์จันทร์  เปตุมัก
3.นางทรงศรี  เตจ๊ะนัง
4.นายสุรศักดิ์  รำไพ
5.นางสงกรานต์  หล้าอินสม</v>
          </cell>
          <cell r="BO956" t="str">
            <v>จำเลยที่ 1
จำเลยที่ 2
คู่สมรสจำเลยที่ 2
จำเลยที่ 3
คู่สมรสจำเลยที่ 3</v>
          </cell>
          <cell r="BP956" t="str">
            <v>3580400035936
3521300286342
3501500320081
3100201766730
3501900164515</v>
          </cell>
          <cell r="BQ956"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956" t="str">
            <v>พบ</v>
          </cell>
          <cell r="BS956" t="str">
            <v>ไม่พบ
พบ
พบ
พบ
พบ</v>
          </cell>
          <cell r="BT956">
            <v>5</v>
          </cell>
          <cell r="BU956">
            <v>5</v>
          </cell>
          <cell r="BV956"/>
          <cell r="BW956"/>
          <cell r="BX956"/>
          <cell r="BY956"/>
          <cell r="BZ956"/>
          <cell r="CA956"/>
          <cell r="CB956"/>
          <cell r="CC956"/>
          <cell r="CD956"/>
          <cell r="CE956"/>
          <cell r="CF956"/>
          <cell r="CG956"/>
          <cell r="CH956"/>
          <cell r="CI956"/>
          <cell r="CJ956"/>
          <cell r="CK956"/>
          <cell r="CL956"/>
          <cell r="CM956"/>
          <cell r="CN956"/>
          <cell r="CO956"/>
          <cell r="CP956"/>
          <cell r="CQ956"/>
          <cell r="CR956"/>
          <cell r="CS956"/>
          <cell r="CT956"/>
          <cell r="CU956"/>
          <cell r="CV956"/>
          <cell r="CW956"/>
          <cell r="CX956"/>
          <cell r="CY956"/>
          <cell r="CZ956"/>
        </row>
        <row r="957">
          <cell r="B957">
            <v>952</v>
          </cell>
          <cell r="C957">
            <v>11</v>
          </cell>
          <cell r="D957">
            <v>2</v>
          </cell>
          <cell r="E957">
            <v>2564</v>
          </cell>
          <cell r="F957">
            <v>800061457241</v>
          </cell>
          <cell r="G957" t="str">
            <v>นางสาว</v>
          </cell>
          <cell r="H957" t="str">
            <v>เดือน</v>
          </cell>
          <cell r="I957" t="str">
            <v>ถนอมรุ่งเรือง</v>
          </cell>
          <cell r="J957" t="str">
            <v>5 5007 00024 72 3</v>
          </cell>
          <cell r="K957" t="str">
            <v>เชียงใหม่</v>
          </cell>
          <cell r="L957" t="str">
            <v>เชียงใหม่ 1</v>
          </cell>
          <cell r="M957">
            <v>8</v>
          </cell>
          <cell r="N957" t="str">
            <v>ธนาคารประชาชน</v>
          </cell>
          <cell r="O957" t="str">
            <v>1.บุคคลค้ำประกัน</v>
          </cell>
          <cell r="P957">
            <v>68739</v>
          </cell>
          <cell r="Q957"/>
          <cell r="R957" t="str">
            <v>แขวงเชียงใหม่</v>
          </cell>
          <cell r="S957" t="str">
            <v>ผบ.10097</v>
          </cell>
          <cell r="T957">
            <v>2562</v>
          </cell>
          <cell r="U957" t="str">
            <v>ผบ10620</v>
          </cell>
          <cell r="V957">
            <v>2562</v>
          </cell>
          <cell r="W957"/>
          <cell r="X957"/>
          <cell r="Y957"/>
          <cell r="Z957"/>
          <cell r="AA957"/>
          <cell r="AB957"/>
          <cell r="AC957"/>
          <cell r="AD957"/>
          <cell r="AE957"/>
          <cell r="AF957"/>
          <cell r="AG957"/>
          <cell r="AH957"/>
          <cell r="AI957"/>
          <cell r="AJ957"/>
          <cell r="AK957"/>
          <cell r="AL957"/>
          <cell r="AM957"/>
          <cell r="AN957"/>
          <cell r="AO957"/>
          <cell r="AP957"/>
          <cell r="AQ957"/>
          <cell r="AR957"/>
          <cell r="AS957"/>
          <cell r="AT957"/>
          <cell r="AU957"/>
          <cell r="AV957"/>
          <cell r="AW957"/>
          <cell r="AX957"/>
          <cell r="AY957"/>
          <cell r="AZ957"/>
          <cell r="BA957"/>
          <cell r="BB957"/>
          <cell r="BC957" t="str">
            <v>เกศินี</v>
          </cell>
          <cell r="BD957"/>
          <cell r="BE957"/>
          <cell r="BF957"/>
          <cell r="BG957"/>
          <cell r="BH957">
            <v>883162011070</v>
          </cell>
          <cell r="BI957" t="str">
            <v>นางสาวเดือน   ถนอมรุ่งเรือง</v>
          </cell>
          <cell r="BJ957"/>
          <cell r="BK957"/>
          <cell r="BL957"/>
          <cell r="BM957"/>
          <cell r="BN957" t="str">
            <v>ลูกหนี้ปิดบัญชี</v>
          </cell>
          <cell r="BO957" t="str">
            <v>ลูกหนี้ปิดบัญชี</v>
          </cell>
          <cell r="BP957" t="str">
            <v>ลูกหนี้ปิดบัญชี</v>
          </cell>
          <cell r="BQ957" t="str">
            <v>ลูกหนี้ปิดบัญชี</v>
          </cell>
          <cell r="BR957"/>
          <cell r="BS957"/>
          <cell r="BT957"/>
          <cell r="BU957"/>
          <cell r="BV957"/>
          <cell r="BW957"/>
          <cell r="BX957"/>
          <cell r="BY957"/>
          <cell r="BZ957"/>
          <cell r="CA957"/>
          <cell r="CB957"/>
          <cell r="CC957"/>
          <cell r="CD957"/>
          <cell r="CE957"/>
          <cell r="CF957"/>
          <cell r="CG957"/>
          <cell r="CH957"/>
          <cell r="CI957"/>
          <cell r="CJ957"/>
          <cell r="CK957"/>
          <cell r="CL957"/>
          <cell r="CM957"/>
          <cell r="CN957"/>
          <cell r="CO957"/>
          <cell r="CP957"/>
          <cell r="CQ957"/>
          <cell r="CR957"/>
          <cell r="CS957"/>
          <cell r="CT957"/>
          <cell r="CU957"/>
          <cell r="CV957"/>
          <cell r="CW957"/>
          <cell r="CX957"/>
          <cell r="CY957"/>
          <cell r="CZ957"/>
        </row>
        <row r="958">
          <cell r="B958">
            <v>953</v>
          </cell>
          <cell r="C958">
            <v>11</v>
          </cell>
          <cell r="D958">
            <v>2</v>
          </cell>
          <cell r="E958">
            <v>2564</v>
          </cell>
          <cell r="F958">
            <v>800080790697</v>
          </cell>
          <cell r="G958" t="str">
            <v>นาย</v>
          </cell>
          <cell r="H958" t="str">
            <v xml:space="preserve">ภูศิวัฒน์   </v>
          </cell>
          <cell r="I958" t="str">
            <v>รักพวก</v>
          </cell>
          <cell r="J958">
            <v>3901000142139</v>
          </cell>
          <cell r="K958" t="str">
            <v>ประตูช้างเผือก</v>
          </cell>
          <cell r="L958" t="str">
            <v>เชียงใหม่ 1</v>
          </cell>
          <cell r="M958">
            <v>8</v>
          </cell>
          <cell r="N958" t="str">
            <v>สินเชื่อธนาคารประชาชน</v>
          </cell>
          <cell r="O958"/>
          <cell r="P958">
            <v>89582</v>
          </cell>
          <cell r="Q958">
            <v>17278.79</v>
          </cell>
          <cell r="R958" t="str">
            <v>จังหวัดแม่สะเรียง</v>
          </cell>
          <cell r="S958" t="str">
            <v>ผบ.446</v>
          </cell>
          <cell r="T958">
            <v>2562</v>
          </cell>
          <cell r="U958" t="str">
            <v>ผบ64</v>
          </cell>
          <cell r="V958">
            <v>2563</v>
          </cell>
          <cell r="W958"/>
          <cell r="X958"/>
          <cell r="Y958"/>
          <cell r="Z958"/>
          <cell r="AA958"/>
          <cell r="AB958"/>
          <cell r="AC958"/>
          <cell r="AD958"/>
          <cell r="AE958"/>
          <cell r="AF958"/>
          <cell r="AG958"/>
          <cell r="AH958"/>
          <cell r="AI958"/>
          <cell r="AJ958"/>
          <cell r="AK958"/>
          <cell r="AL958"/>
          <cell r="AM958"/>
          <cell r="AN958"/>
          <cell r="AO958"/>
          <cell r="AP958"/>
          <cell r="AQ958"/>
          <cell r="AR958"/>
          <cell r="AS958"/>
          <cell r="AT958"/>
          <cell r="AU958"/>
          <cell r="AV958"/>
          <cell r="AW958"/>
          <cell r="AX958"/>
          <cell r="AY958"/>
          <cell r="AZ958"/>
          <cell r="BA958"/>
          <cell r="BB958"/>
          <cell r="BC958" t="str">
            <v>เกศินี</v>
          </cell>
          <cell r="BD958"/>
          <cell r="BE958"/>
          <cell r="BF958"/>
          <cell r="BG958"/>
          <cell r="BH958">
            <v>883162010720</v>
          </cell>
          <cell r="BI958" t="str">
            <v>นายภูศิวัฒน์      รักพวก</v>
          </cell>
          <cell r="BJ958"/>
          <cell r="BK958"/>
          <cell r="BL958"/>
          <cell r="BM958"/>
          <cell r="BN958" t="str">
            <v>1.นายภูศิวัฒน์  รักพวก
2.นายภาคิน  กรองบริสุทธิ์
3.นายเจตน์สฤษดิ์  ทวีทรัพย์สำราญ</v>
          </cell>
          <cell r="BO958" t="str">
            <v>จำเลยที่ 1
จำเลยที่ 2
จำเลยที่ 3</v>
          </cell>
          <cell r="BP958" t="str">
            <v>3901000142136
3580200121154
2580600045121</v>
          </cell>
          <cell r="BQ958"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958" t="str">
            <v>ไม่พบ</v>
          </cell>
          <cell r="BS958" t="str">
            <v>ไม่พบ
ไม่พบ
ไม่พบ</v>
          </cell>
          <cell r="BT958">
            <v>3</v>
          </cell>
          <cell r="BU958">
            <v>3</v>
          </cell>
          <cell r="BV958"/>
          <cell r="BW958"/>
          <cell r="BX958"/>
          <cell r="BY958"/>
          <cell r="BZ958"/>
          <cell r="CA958"/>
          <cell r="CB958"/>
          <cell r="CC958"/>
          <cell r="CD958"/>
          <cell r="CE958"/>
          <cell r="CF958"/>
          <cell r="CG958"/>
          <cell r="CH958"/>
          <cell r="CI958"/>
          <cell r="CJ958"/>
          <cell r="CK958"/>
          <cell r="CL958"/>
          <cell r="CM958"/>
          <cell r="CN958"/>
          <cell r="CO958"/>
          <cell r="CP958"/>
          <cell r="CQ958"/>
          <cell r="CR958"/>
          <cell r="CS958"/>
          <cell r="CT958"/>
          <cell r="CU958"/>
          <cell r="CV958"/>
          <cell r="CW958"/>
          <cell r="CX958"/>
          <cell r="CY958"/>
          <cell r="CZ958"/>
        </row>
        <row r="959">
          <cell r="B959">
            <v>954</v>
          </cell>
          <cell r="C959">
            <v>11</v>
          </cell>
          <cell r="D959">
            <v>2</v>
          </cell>
          <cell r="E959">
            <v>2564</v>
          </cell>
          <cell r="F959">
            <v>800030613239</v>
          </cell>
          <cell r="G959" t="str">
            <v>นาย</v>
          </cell>
          <cell r="H959" t="str">
            <v xml:space="preserve">ธวัชชัย   </v>
          </cell>
          <cell r="I959" t="str">
            <v>สมจิต</v>
          </cell>
          <cell r="J959">
            <v>1580400115721</v>
          </cell>
          <cell r="K959" t="str">
            <v>ท่าแพ</v>
          </cell>
          <cell r="L959" t="str">
            <v>เชียงใหม่ 1</v>
          </cell>
          <cell r="M959">
            <v>8</v>
          </cell>
          <cell r="N959" t="str">
            <v>สินเชื่อธนาคารประชาชน</v>
          </cell>
          <cell r="O959"/>
          <cell r="P959">
            <v>50966.73</v>
          </cell>
          <cell r="Q959">
            <v>30682.86</v>
          </cell>
          <cell r="R959" t="str">
            <v>จังหวัดแม่สะเรียง</v>
          </cell>
          <cell r="S959" t="str">
            <v>ผบ.445</v>
          </cell>
          <cell r="T959">
            <v>2562</v>
          </cell>
          <cell r="U959" t="str">
            <v>ผบ3</v>
          </cell>
          <cell r="V959">
            <v>2563</v>
          </cell>
          <cell r="W959"/>
          <cell r="X959"/>
          <cell r="Y959"/>
          <cell r="Z959"/>
          <cell r="AA959"/>
          <cell r="AB959"/>
          <cell r="AC959"/>
          <cell r="AD959"/>
          <cell r="AE959"/>
          <cell r="AF959"/>
          <cell r="AG959"/>
          <cell r="AH959"/>
          <cell r="AI959"/>
          <cell r="AJ959"/>
          <cell r="AK959"/>
          <cell r="AL959"/>
          <cell r="AM959"/>
          <cell r="AN959"/>
          <cell r="AO959"/>
          <cell r="AP959"/>
          <cell r="AQ959"/>
          <cell r="AR959"/>
          <cell r="AS959"/>
          <cell r="AT959"/>
          <cell r="AU959"/>
          <cell r="AV959"/>
          <cell r="AW959"/>
          <cell r="AX959"/>
          <cell r="AY959"/>
          <cell r="AZ959"/>
          <cell r="BA959"/>
          <cell r="BB959"/>
          <cell r="BC959" t="str">
            <v>เกศินี</v>
          </cell>
          <cell r="BD959"/>
          <cell r="BE959"/>
          <cell r="BF959"/>
          <cell r="BG959"/>
          <cell r="BH959">
            <v>823560010014</v>
          </cell>
          <cell r="BI959" t="str">
            <v>นายธวัชชัย      สมจิต</v>
          </cell>
          <cell r="BJ959"/>
          <cell r="BK959"/>
          <cell r="BL959"/>
          <cell r="BM959"/>
          <cell r="BN959" t="str">
            <v xml:space="preserve">1.นายธวัชชัย  สมจิต
2.นายพลัง  ทายะ
3.นางสาวเสาวตรี  เบี้ยบุญยืน
4.นางสาวพิมพ์ใจ  ใจหลัก
</v>
          </cell>
          <cell r="BO959" t="str">
            <v>จำเลยที่ 1
จำเลยที่ 2
คู่สมรสจำเลยที่ 2
จำเลยที่ 3</v>
          </cell>
          <cell r="BP959" t="str">
            <v>1580400115721
1500200137941
1500200157411
1560100132727</v>
          </cell>
          <cell r="BQ959"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959" t="str">
            <v>พบ</v>
          </cell>
          <cell r="BS959" t="str">
            <v>ไม่พบ
พบ
ไม่พบ
พบ</v>
          </cell>
          <cell r="BT959">
            <v>4</v>
          </cell>
          <cell r="BU959">
            <v>4</v>
          </cell>
          <cell r="BV959"/>
          <cell r="BW959"/>
          <cell r="BX959"/>
          <cell r="BY959"/>
          <cell r="BZ959"/>
          <cell r="CA959"/>
          <cell r="CB959"/>
          <cell r="CC959"/>
          <cell r="CD959"/>
          <cell r="CE959"/>
          <cell r="CF959"/>
          <cell r="CG959"/>
          <cell r="CH959"/>
          <cell r="CI959"/>
          <cell r="CJ959"/>
          <cell r="CK959"/>
          <cell r="CL959"/>
          <cell r="CM959"/>
          <cell r="CN959"/>
          <cell r="CO959"/>
          <cell r="CP959"/>
          <cell r="CQ959"/>
          <cell r="CR959"/>
          <cell r="CS959"/>
          <cell r="CT959"/>
          <cell r="CU959"/>
          <cell r="CV959"/>
          <cell r="CW959"/>
          <cell r="CX959"/>
          <cell r="CY959"/>
          <cell r="CZ959"/>
        </row>
        <row r="960">
          <cell r="B960">
            <v>955</v>
          </cell>
          <cell r="C960">
            <v>11</v>
          </cell>
          <cell r="D960">
            <v>2</v>
          </cell>
          <cell r="E960">
            <v>2564</v>
          </cell>
          <cell r="F960">
            <v>800061872050</v>
          </cell>
          <cell r="G960" t="str">
            <v>นางสาว</v>
          </cell>
          <cell r="H960" t="str">
            <v xml:space="preserve">นุชจรินทร์   </v>
          </cell>
          <cell r="I960" t="str">
            <v>ชมภูยอด</v>
          </cell>
          <cell r="J960">
            <v>1509900648661</v>
          </cell>
          <cell r="K960" t="str">
            <v>ประตูช้างเผือก</v>
          </cell>
          <cell r="L960" t="str">
            <v>เชียงใหม่ 1</v>
          </cell>
          <cell r="M960">
            <v>8</v>
          </cell>
          <cell r="N960" t="str">
            <v>สินเชื่อธนาคารประชาชน</v>
          </cell>
          <cell r="O960" t="str">
            <v>1.บุคคลค้ำประกัน</v>
          </cell>
          <cell r="P960">
            <v>186420</v>
          </cell>
          <cell r="Q960">
            <v>15</v>
          </cell>
          <cell r="R960" t="str">
            <v>แขวงเชียงใหม่</v>
          </cell>
          <cell r="S960" t="str">
            <v>ผบ.5410</v>
          </cell>
          <cell r="T960">
            <v>2562</v>
          </cell>
          <cell r="U960" t="str">
            <v>ผบ7221</v>
          </cell>
          <cell r="V960">
            <v>2562</v>
          </cell>
          <cell r="W960">
            <v>13</v>
          </cell>
          <cell r="X960">
            <v>8</v>
          </cell>
          <cell r="Y960">
            <v>2562</v>
          </cell>
          <cell r="Z960"/>
          <cell r="AA960"/>
          <cell r="AB960"/>
          <cell r="AC960">
            <v>13</v>
          </cell>
          <cell r="AD960">
            <v>8</v>
          </cell>
          <cell r="AE960">
            <v>2562</v>
          </cell>
          <cell r="AF960">
            <v>28</v>
          </cell>
          <cell r="AG960">
            <v>5</v>
          </cell>
          <cell r="AH960">
            <v>2563</v>
          </cell>
          <cell r="AI960">
            <v>8</v>
          </cell>
          <cell r="AJ960">
            <v>7</v>
          </cell>
          <cell r="AK960"/>
          <cell r="AL960"/>
          <cell r="AM960"/>
          <cell r="AN960"/>
          <cell r="AO960"/>
          <cell r="AP960"/>
          <cell r="AQ960"/>
          <cell r="AR960"/>
          <cell r="AS960"/>
          <cell r="AT960"/>
          <cell r="AU960"/>
          <cell r="AV960"/>
          <cell r="AW960"/>
          <cell r="AX960"/>
          <cell r="AY960"/>
          <cell r="AZ960"/>
          <cell r="BA960"/>
          <cell r="BB960"/>
          <cell r="BC960" t="str">
            <v>เกศินี</v>
          </cell>
          <cell r="BD960"/>
          <cell r="BE960"/>
          <cell r="BF960"/>
          <cell r="BG960"/>
          <cell r="BH960">
            <v>823561010882</v>
          </cell>
          <cell r="BI960" t="str">
            <v>นางสาวนุชจรินทร์      ชมภูยอด</v>
          </cell>
          <cell r="BJ960"/>
          <cell r="BK960"/>
          <cell r="BL960"/>
          <cell r="BM960"/>
          <cell r="BN960" t="str">
            <v>1.นางสาวนุชจรินทร์  ชมภูยอด
2.นายอภิชาติ  พิมโคตร
3.นายวศิน  นำทะเล</v>
          </cell>
          <cell r="BO960" t="str">
            <v>จำเลยที่ 1
จำเลยที่ 2
จำเลยที่ 3</v>
          </cell>
          <cell r="BP960" t="str">
            <v>1509900648661
3420100523693
1501600083165</v>
          </cell>
          <cell r="BQ960"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960" t="str">
            <v>พบ</v>
          </cell>
          <cell r="BS960" t="str">
            <v xml:space="preserve">ไม่พบ
พบ
พบ
</v>
          </cell>
          <cell r="BT960">
            <v>3</v>
          </cell>
          <cell r="BU960">
            <v>3</v>
          </cell>
          <cell r="BV960"/>
          <cell r="BW960"/>
          <cell r="BX960"/>
          <cell r="BY960"/>
          <cell r="BZ960"/>
          <cell r="CA960"/>
          <cell r="CB960"/>
          <cell r="CC960"/>
          <cell r="CD960"/>
          <cell r="CE960"/>
          <cell r="CF960"/>
          <cell r="CG960"/>
          <cell r="CH960"/>
          <cell r="CI960"/>
          <cell r="CJ960"/>
          <cell r="CK960"/>
          <cell r="CL960"/>
          <cell r="CM960"/>
          <cell r="CN960"/>
          <cell r="CO960"/>
          <cell r="CP960"/>
          <cell r="CQ960"/>
          <cell r="CR960"/>
          <cell r="CS960"/>
          <cell r="CT960"/>
          <cell r="CU960"/>
          <cell r="CV960"/>
          <cell r="CW960"/>
          <cell r="CX960"/>
          <cell r="CY960"/>
          <cell r="CZ960"/>
        </row>
        <row r="961">
          <cell r="B961">
            <v>956</v>
          </cell>
          <cell r="C961">
            <v>11</v>
          </cell>
          <cell r="D961">
            <v>2</v>
          </cell>
          <cell r="E961">
            <v>2564</v>
          </cell>
          <cell r="F961">
            <v>800074605216</v>
          </cell>
          <cell r="G961" t="str">
            <v>นาย</v>
          </cell>
          <cell r="H961" t="str">
            <v>พิษณุพงษ์</v>
          </cell>
          <cell r="I961" t="str">
            <v>ลอยงาม</v>
          </cell>
          <cell r="J961">
            <v>1500700007354</v>
          </cell>
          <cell r="K961" t="str">
            <v>มีโชคพลาซ่า</v>
          </cell>
          <cell r="L961" t="str">
            <v>เชียงใหม่ 2</v>
          </cell>
          <cell r="M961">
            <v>8</v>
          </cell>
          <cell r="N961" t="str">
            <v>สินเชื่อธนาคารประชาชน</v>
          </cell>
          <cell r="O961" t="str">
            <v>1.บุคคลค้ำประกัน</v>
          </cell>
          <cell r="P961">
            <v>73257.570000000007</v>
          </cell>
          <cell r="Q961">
            <v>10659.25</v>
          </cell>
          <cell r="R961" t="str">
            <v>แขวงเชียงใหม่</v>
          </cell>
          <cell r="S961" t="str">
            <v>ผบ.13165</v>
          </cell>
          <cell r="T961">
            <v>2562</v>
          </cell>
          <cell r="U961" t="str">
            <v>ผบ1086</v>
          </cell>
          <cell r="V961">
            <v>2563</v>
          </cell>
          <cell r="W961"/>
          <cell r="X961"/>
          <cell r="Y961"/>
          <cell r="Z961"/>
          <cell r="AA961"/>
          <cell r="AB961"/>
          <cell r="AC961"/>
          <cell r="AD961"/>
          <cell r="AE961"/>
          <cell r="AF961"/>
          <cell r="AG961"/>
          <cell r="AH961"/>
          <cell r="AI961"/>
          <cell r="AJ961"/>
          <cell r="AK961"/>
          <cell r="AL961"/>
          <cell r="AM961"/>
          <cell r="AN961"/>
          <cell r="AO961"/>
          <cell r="AP961"/>
          <cell r="AQ961"/>
          <cell r="AR961"/>
          <cell r="AS961"/>
          <cell r="AT961"/>
          <cell r="AU961"/>
          <cell r="AV961"/>
          <cell r="AW961"/>
          <cell r="AX961"/>
          <cell r="AY961"/>
          <cell r="AZ961"/>
          <cell r="BA961"/>
          <cell r="BB961"/>
          <cell r="BC961" t="str">
            <v>เกศินี</v>
          </cell>
          <cell r="BD961"/>
          <cell r="BE961"/>
          <cell r="BF961"/>
          <cell r="BG961"/>
          <cell r="BH961">
            <v>883262012334</v>
          </cell>
          <cell r="BI961" t="str">
            <v>นายพิษณุพงษ์   ลอยงาม</v>
          </cell>
          <cell r="BJ961">
            <v>242605</v>
          </cell>
          <cell r="BK961"/>
          <cell r="BL961"/>
          <cell r="BM961"/>
          <cell r="BN961" t="str">
            <v>1.นายพิษณุพงษ์  ลอยงาม 
2.นางสาวนุชนารถ  แก้วมานวล
3.นายชยกร  แชวตระกูล</v>
          </cell>
          <cell r="BO961" t="str">
            <v>จำเลยที่ 1
คู่สมรสจำเลยที่ 1
จำเลยที่ 2</v>
          </cell>
          <cell r="BP961" t="str">
            <v>1500700007354
3500100210988
3509900715586</v>
          </cell>
          <cell r="BQ961"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961" t="str">
            <v>พบ</v>
          </cell>
          <cell r="BS961" t="str">
            <v xml:space="preserve">พบ
พบ
พบ
</v>
          </cell>
          <cell r="BT961">
            <v>3</v>
          </cell>
          <cell r="BU961">
            <v>3</v>
          </cell>
          <cell r="BV961"/>
          <cell r="BW961"/>
          <cell r="BX961"/>
          <cell r="BY961"/>
          <cell r="BZ961"/>
          <cell r="CA961"/>
          <cell r="CB961"/>
          <cell r="CC961"/>
          <cell r="CD961"/>
          <cell r="CE961"/>
          <cell r="CF961"/>
          <cell r="CG961"/>
          <cell r="CH961"/>
          <cell r="CI961"/>
          <cell r="CJ961"/>
          <cell r="CK961"/>
          <cell r="CL961"/>
          <cell r="CM961"/>
          <cell r="CN961"/>
          <cell r="CO961"/>
          <cell r="CP961"/>
          <cell r="CQ961"/>
          <cell r="CR961"/>
          <cell r="CS961"/>
          <cell r="CT961"/>
          <cell r="CU961"/>
          <cell r="CV961"/>
          <cell r="CW961"/>
          <cell r="CX961"/>
          <cell r="CY961"/>
          <cell r="CZ961"/>
        </row>
        <row r="962">
          <cell r="B962">
            <v>957</v>
          </cell>
          <cell r="C962">
            <v>11</v>
          </cell>
          <cell r="D962">
            <v>2</v>
          </cell>
          <cell r="E962">
            <v>2564</v>
          </cell>
          <cell r="F962">
            <v>800025523427</v>
          </cell>
          <cell r="G962" t="str">
            <v>นาย</v>
          </cell>
          <cell r="H962" t="str">
            <v>ปัฐวี</v>
          </cell>
          <cell r="I962" t="str">
            <v>ผลมาตร์</v>
          </cell>
          <cell r="J962">
            <v>3570600178854</v>
          </cell>
          <cell r="K962" t="str">
            <v>ไชยปราการ</v>
          </cell>
          <cell r="L962" t="str">
            <v>เชียงใหม่ 1</v>
          </cell>
          <cell r="M962">
            <v>8</v>
          </cell>
          <cell r="N962" t="str">
            <v>ธนาคารประชาชน</v>
          </cell>
          <cell r="O962" t="str">
            <v>1.บุคคลค้ำประกัน</v>
          </cell>
          <cell r="P962">
            <v>73398</v>
          </cell>
          <cell r="Q962">
            <v>15398.2</v>
          </cell>
          <cell r="R962" t="str">
            <v>แขวงเชียงใหม่</v>
          </cell>
          <cell r="S962" t="str">
            <v>ผบ.10104</v>
          </cell>
          <cell r="T962">
            <v>2562</v>
          </cell>
          <cell r="U962" t="str">
            <v>ผบ10976</v>
          </cell>
          <cell r="V962">
            <v>2562</v>
          </cell>
          <cell r="W962"/>
          <cell r="X962"/>
          <cell r="Y962"/>
          <cell r="Z962"/>
          <cell r="AA962"/>
          <cell r="AB962"/>
          <cell r="AC962"/>
          <cell r="AD962"/>
          <cell r="AE962"/>
          <cell r="AF962"/>
          <cell r="AG962"/>
          <cell r="AH962"/>
          <cell r="AI962"/>
          <cell r="AJ962"/>
          <cell r="AK962"/>
          <cell r="AL962"/>
          <cell r="AM962"/>
          <cell r="AN962"/>
          <cell r="AO962"/>
          <cell r="AP962"/>
          <cell r="AQ962"/>
          <cell r="AR962"/>
          <cell r="AS962"/>
          <cell r="AT962"/>
          <cell r="AU962"/>
          <cell r="AV962"/>
          <cell r="AW962"/>
          <cell r="AX962"/>
          <cell r="AY962"/>
          <cell r="AZ962"/>
          <cell r="BA962"/>
          <cell r="BB962"/>
          <cell r="BC962" t="str">
            <v>เกศินี</v>
          </cell>
          <cell r="BD962"/>
          <cell r="BE962"/>
          <cell r="BF962"/>
          <cell r="BG962"/>
          <cell r="BH962">
            <v>883162011563</v>
          </cell>
          <cell r="BI962" t="str">
            <v>นายปัฐวี   ผลมาตร์</v>
          </cell>
          <cell r="BJ962">
            <v>242607</v>
          </cell>
          <cell r="BK962"/>
          <cell r="BL962"/>
          <cell r="BM962"/>
          <cell r="BN962" t="str">
            <v xml:space="preserve">1.นายปัฐวี  ผลมาตร์
2.นางสาวสายฝน  แก้วอาภัย
3.นายวิษณุ  เขื่อนสุวงค์
4.นางสาวทัศนีย์  หย่อนเถิง
5.นายวิทวัส  คันธรส
</v>
          </cell>
          <cell r="BO962" t="str">
            <v>จำเลยที่ 1
คู่สมรสจำเลยที่ 1
จำเลยที่ 2
คุ๋สมรสจำเลยที่ 2
จำเลยที่ 3</v>
          </cell>
          <cell r="BP962" t="str">
            <v>3570600178854
3500500146730
3520100281010
3520100579264
3500100393799</v>
          </cell>
          <cell r="BQ962"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962" t="str">
            <v>พบ</v>
          </cell>
          <cell r="BS962" t="str">
            <v xml:space="preserve">พบ
พบ
พบ
พบ
พบ
</v>
          </cell>
          <cell r="BT962">
            <v>5</v>
          </cell>
          <cell r="BU962">
            <v>5</v>
          </cell>
          <cell r="BV962"/>
          <cell r="BW962"/>
          <cell r="BX962"/>
          <cell r="BY962"/>
          <cell r="BZ962"/>
          <cell r="CA962"/>
          <cell r="CB962"/>
          <cell r="CC962"/>
          <cell r="CD962"/>
          <cell r="CE962"/>
          <cell r="CF962"/>
          <cell r="CG962"/>
          <cell r="CH962"/>
          <cell r="CI962"/>
          <cell r="CJ962"/>
          <cell r="CK962"/>
          <cell r="CL962"/>
          <cell r="CM962"/>
          <cell r="CN962"/>
          <cell r="CO962"/>
          <cell r="CP962"/>
          <cell r="CQ962"/>
          <cell r="CR962"/>
          <cell r="CS962"/>
          <cell r="CT962"/>
          <cell r="CU962"/>
          <cell r="CV962"/>
          <cell r="CW962"/>
          <cell r="CX962"/>
          <cell r="CY962"/>
          <cell r="CZ962"/>
        </row>
        <row r="963">
          <cell r="B963">
            <v>958</v>
          </cell>
          <cell r="C963">
            <v>11</v>
          </cell>
          <cell r="D963">
            <v>2</v>
          </cell>
          <cell r="E963">
            <v>2564</v>
          </cell>
          <cell r="F963">
            <v>800031771242</v>
          </cell>
          <cell r="G963" t="str">
            <v>นาย</v>
          </cell>
          <cell r="H963" t="str">
            <v>มังกร</v>
          </cell>
          <cell r="I963" t="str">
            <v>เล้าประชา</v>
          </cell>
          <cell r="J963" t="str">
            <v>3 7210 00292 24 8</v>
          </cell>
          <cell r="K963" t="str">
            <v>ไชยปราการ</v>
          </cell>
          <cell r="L963" t="str">
            <v>เชียงใหม่ 1</v>
          </cell>
          <cell r="M963">
            <v>8</v>
          </cell>
          <cell r="N963" t="str">
            <v>พัฒนากลุ่มอาชีพ</v>
          </cell>
          <cell r="O963" t="str">
            <v>1.บุคคลค้ำประกัน</v>
          </cell>
          <cell r="P963">
            <v>2520045.19</v>
          </cell>
          <cell r="Q963">
            <v>274246.82</v>
          </cell>
          <cell r="R963" t="str">
            <v>จังหวัดเชียงใหม่</v>
          </cell>
          <cell r="S963" t="str">
            <v>ผบ.1994</v>
          </cell>
          <cell r="T963">
            <v>2562</v>
          </cell>
          <cell r="U963" t="str">
            <v>ผบ2356</v>
          </cell>
          <cell r="V963">
            <v>2562</v>
          </cell>
          <cell r="W963"/>
          <cell r="X963"/>
          <cell r="Y963"/>
          <cell r="Z963"/>
          <cell r="AA963"/>
          <cell r="AB963"/>
          <cell r="AC963"/>
          <cell r="AD963"/>
          <cell r="AE963"/>
          <cell r="AF963"/>
          <cell r="AG963"/>
          <cell r="AH963"/>
          <cell r="AI963"/>
          <cell r="AJ963"/>
          <cell r="AK963"/>
          <cell r="AL963"/>
          <cell r="AM963"/>
          <cell r="AN963"/>
          <cell r="AO963"/>
          <cell r="AP963"/>
          <cell r="AQ963"/>
          <cell r="AR963"/>
          <cell r="AS963"/>
          <cell r="AT963"/>
          <cell r="AU963"/>
          <cell r="AV963"/>
          <cell r="AW963"/>
          <cell r="AX963"/>
          <cell r="AY963"/>
          <cell r="AZ963"/>
          <cell r="BA963"/>
          <cell r="BB963"/>
          <cell r="BC963" t="str">
            <v>เกศินี</v>
          </cell>
          <cell r="BD963"/>
          <cell r="BE963"/>
          <cell r="BF963"/>
          <cell r="BG963"/>
          <cell r="BH963">
            <v>823861010345</v>
          </cell>
          <cell r="BI963" t="str">
            <v>นายมังกร   เล้าประชา</v>
          </cell>
          <cell r="BJ963">
            <v>242607</v>
          </cell>
          <cell r="BK963"/>
          <cell r="BL963"/>
          <cell r="BM963"/>
          <cell r="BN963"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963" t="str">
            <v>จำเลยที่ 1
คู่สมรสจำเลยที่ 1
จำเลยที่ 2
คู่สมรสจำเลยที่ 2
จำเลยที่ 3
จำเลยที่ 4</v>
          </cell>
          <cell r="BP963" t="str">
            <v>3721000292248
3721000287881
3500900167700
3500900167718
3501200752112
3500900641088</v>
          </cell>
          <cell r="BQ963"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963" t="str">
            <v>พบ</v>
          </cell>
          <cell r="BS963" t="str">
            <v>พบ
ไม่พบ
พบ
พบ
พบ
ไม่พบ</v>
          </cell>
          <cell r="BT963">
            <v>6</v>
          </cell>
          <cell r="BU963">
            <v>6</v>
          </cell>
          <cell r="BV963"/>
          <cell r="BW963"/>
          <cell r="BX963"/>
          <cell r="BY963"/>
          <cell r="BZ963"/>
          <cell r="CA963"/>
          <cell r="CB963"/>
          <cell r="CC963"/>
          <cell r="CD963"/>
          <cell r="CE963"/>
          <cell r="CF963"/>
          <cell r="CG963"/>
          <cell r="CH963"/>
          <cell r="CI963"/>
          <cell r="CJ963"/>
          <cell r="CK963"/>
          <cell r="CL963"/>
          <cell r="CM963"/>
          <cell r="CN963"/>
          <cell r="CO963"/>
          <cell r="CP963"/>
          <cell r="CQ963"/>
          <cell r="CR963"/>
          <cell r="CS963"/>
          <cell r="CT963"/>
          <cell r="CU963"/>
          <cell r="CV963"/>
          <cell r="CW963"/>
          <cell r="CX963"/>
          <cell r="CY963"/>
          <cell r="CZ963"/>
        </row>
        <row r="964">
          <cell r="B964">
            <v>959</v>
          </cell>
          <cell r="C964">
            <v>11</v>
          </cell>
          <cell r="D964">
            <v>2</v>
          </cell>
          <cell r="E964">
            <v>2564</v>
          </cell>
          <cell r="F964">
            <v>800019123218</v>
          </cell>
          <cell r="G964" t="str">
            <v>นาง</v>
          </cell>
          <cell r="H964" t="str">
            <v>อำไพ</v>
          </cell>
          <cell r="I964" t="str">
            <v>แก้วบุญเรือง</v>
          </cell>
          <cell r="J964">
            <v>3501100081836</v>
          </cell>
          <cell r="K964" t="str">
            <v>พร้าว</v>
          </cell>
          <cell r="L964" t="str">
            <v>เชียงใหม่ 1</v>
          </cell>
          <cell r="M964">
            <v>8</v>
          </cell>
          <cell r="N964" t="str">
            <v>พัฒนากลุ่มอาชีพ (ชพค.)</v>
          </cell>
          <cell r="O964" t="str">
            <v>1.บุคคลค้ำประกัน</v>
          </cell>
          <cell r="P964">
            <v>2591124.87</v>
          </cell>
          <cell r="Q964">
            <v>405314.14</v>
          </cell>
          <cell r="R964" t="str">
            <v>จังหวัดเชียงใหม่</v>
          </cell>
          <cell r="S964" t="str">
            <v>ผบ.2956</v>
          </cell>
          <cell r="T964">
            <v>2562</v>
          </cell>
          <cell r="U964" t="str">
            <v>ผบ1131</v>
          </cell>
          <cell r="V964">
            <v>2563</v>
          </cell>
          <cell r="W964"/>
          <cell r="X964"/>
          <cell r="Y964"/>
          <cell r="Z964"/>
          <cell r="AA964"/>
          <cell r="AB964"/>
          <cell r="AC964"/>
          <cell r="AD964"/>
          <cell r="AE964"/>
          <cell r="AF964"/>
          <cell r="AG964"/>
          <cell r="AH964"/>
          <cell r="AI964"/>
          <cell r="AJ964"/>
          <cell r="AK964"/>
          <cell r="AL964"/>
          <cell r="AM964"/>
          <cell r="AN964"/>
          <cell r="AO964"/>
          <cell r="AP964"/>
          <cell r="AQ964"/>
          <cell r="AR964"/>
          <cell r="AS964"/>
          <cell r="AT964"/>
          <cell r="AU964"/>
          <cell r="AV964"/>
          <cell r="AW964"/>
          <cell r="AX964"/>
          <cell r="AY964"/>
          <cell r="AZ964"/>
          <cell r="BA964"/>
          <cell r="BB964"/>
          <cell r="BC964" t="str">
            <v>เกศินี</v>
          </cell>
          <cell r="BD964"/>
          <cell r="BE964"/>
          <cell r="BF964"/>
          <cell r="BG964"/>
          <cell r="BH964">
            <v>88316201049</v>
          </cell>
          <cell r="BI964" t="str">
            <v>นางอำไพ   แก้วบุญเรือง</v>
          </cell>
          <cell r="BJ964">
            <v>242607</v>
          </cell>
          <cell r="BK964"/>
          <cell r="BL964"/>
          <cell r="BM964"/>
          <cell r="BN964"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964" t="str">
            <v>จำเลยที่ 1
คู่สมรสจำเลยที่ 1
จำเลยที่ 2
จำเลยที่ 3
คู่สมรสจำเลยที่ 3
จำเลยที่ 4</v>
          </cell>
          <cell r="BP964" t="str">
            <v>3501100081836
3501100081712
3100501683783
3501100250107
3501000021947
3101403490205</v>
          </cell>
          <cell r="BQ964"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'-พบว่ามีกรรมสิทธิ์ในที่ดิน โฉนดเลขที่ 78 ต.เวียง อ.พร้าว จ.เชียงใหม่
 '-ไม่พบว่ามีกรรมสิทธิ์ในที่ดิน อ.บางบัวทอง จ.นนทบุรี
'-พบว่ามีกรรมสิทธิ์ในที่ดิน โฉนดเลขที่ 20840 ต.เขื่อนผาก อ.พร้าว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อ.พร้าว จ.เชียงใหม่</v>
          </cell>
          <cell r="BR964" t="str">
            <v>พบ</v>
          </cell>
          <cell r="BS964" t="str">
            <v>พบ
ไม่พบ
ไม่พบ
พบ
พบ
พบ</v>
          </cell>
          <cell r="BT964">
            <v>6</v>
          </cell>
          <cell r="BU964">
            <v>6</v>
          </cell>
          <cell r="BV964"/>
          <cell r="BW964"/>
          <cell r="BX964"/>
          <cell r="BY964"/>
          <cell r="BZ964"/>
          <cell r="CA964"/>
          <cell r="CB964"/>
          <cell r="CC964"/>
          <cell r="CD964"/>
          <cell r="CE964"/>
          <cell r="CF964"/>
          <cell r="CG964"/>
          <cell r="CH964"/>
          <cell r="CI964"/>
          <cell r="CJ964"/>
          <cell r="CK964"/>
          <cell r="CL964"/>
          <cell r="CM964"/>
          <cell r="CN964"/>
          <cell r="CO964"/>
          <cell r="CP964"/>
          <cell r="CQ964"/>
          <cell r="CR964"/>
          <cell r="CS964"/>
          <cell r="CT964"/>
          <cell r="CU964"/>
          <cell r="CV964"/>
          <cell r="CW964"/>
          <cell r="CX964"/>
          <cell r="CY964"/>
          <cell r="CZ964"/>
        </row>
        <row r="965">
          <cell r="B965">
            <v>960</v>
          </cell>
          <cell r="C965">
            <v>11</v>
          </cell>
          <cell r="D965">
            <v>2</v>
          </cell>
          <cell r="E965">
            <v>2564</v>
          </cell>
          <cell r="F965">
            <v>800050456550</v>
          </cell>
          <cell r="G965" t="str">
            <v>นางสาว</v>
          </cell>
          <cell r="H965" t="str">
            <v>ชนาภา</v>
          </cell>
          <cell r="I965" t="str">
            <v>อินถามา</v>
          </cell>
          <cell r="J965">
            <v>3500600386333</v>
          </cell>
          <cell r="K965" t="str">
            <v>แม่แตง</v>
          </cell>
          <cell r="L965" t="str">
            <v>เชียงใหม่ 4</v>
          </cell>
          <cell r="M965">
            <v>8</v>
          </cell>
          <cell r="N965" t="str">
            <v>พัฒนาองค์กรชุมชน (รายบุคคล)</v>
          </cell>
          <cell r="O965" t="str">
            <v>1.บุคคลค้ำประกัน</v>
          </cell>
          <cell r="P965">
            <v>134987.35999999999</v>
          </cell>
          <cell r="Q965" t="str">
            <v>MRL 7 + (4)</v>
          </cell>
          <cell r="R965" t="str">
            <v>แขวงเชียงใหม่</v>
          </cell>
          <cell r="S965" t="str">
            <v>ผบ.4673</v>
          </cell>
          <cell r="T965">
            <v>2561</v>
          </cell>
          <cell r="U965" t="str">
            <v>ผบ5721</v>
          </cell>
          <cell r="V965">
            <v>2561</v>
          </cell>
          <cell r="W965"/>
          <cell r="X965"/>
          <cell r="Y965"/>
          <cell r="Z965"/>
          <cell r="AA965"/>
          <cell r="AB965"/>
          <cell r="AC965"/>
          <cell r="AD965"/>
          <cell r="AE965"/>
          <cell r="AF965"/>
          <cell r="AG965"/>
          <cell r="AH965"/>
          <cell r="AI965"/>
          <cell r="AJ965"/>
          <cell r="AK965"/>
          <cell r="AL965"/>
          <cell r="AM965"/>
          <cell r="AN965"/>
          <cell r="AO965"/>
          <cell r="AP965"/>
          <cell r="AQ965"/>
          <cell r="AR965"/>
          <cell r="AS965"/>
          <cell r="AT965"/>
          <cell r="AU965"/>
          <cell r="AV965"/>
          <cell r="AW965"/>
          <cell r="AX965"/>
          <cell r="AY965"/>
          <cell r="AZ965"/>
          <cell r="BA965"/>
          <cell r="BB965"/>
          <cell r="BC965" t="str">
            <v>เกศินี</v>
          </cell>
          <cell r="BD965"/>
          <cell r="BE965"/>
          <cell r="BF965"/>
          <cell r="BG965"/>
          <cell r="BH965" t="str">
            <v>-</v>
          </cell>
          <cell r="BI965" t="str">
            <v>นางสาวชนาภา   อินถามา</v>
          </cell>
          <cell r="BJ965">
            <v>242607</v>
          </cell>
          <cell r="BK965"/>
          <cell r="BL965"/>
          <cell r="BM965"/>
          <cell r="BN965"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965" t="str">
            <v>จำเลยที่ 1
คู่สมรสจำเลยที่ 1
จำเลยที่ 2
ค่สมรสจำเลยที่ 2
จำเลยที่ 3
คู่สมรสจำเลยที่ 3
จำเลยที่ 4
คู่สมรสจำเลยที่ 4</v>
          </cell>
          <cell r="BP965" t="str">
            <v>3500600386333
3500600431321
3500600444015
3620100643867
3500600374319
3500600386325
1500600010230
3500600595277</v>
          </cell>
          <cell r="BQ96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965" t="str">
            <v>ไม่พบ</v>
          </cell>
          <cell r="BS965" t="str">
            <v>ไม่พบ
ไม่พบ
พบ
ไม่พบ
พบ
ๆม่พบ
พบ
ไม่พบ</v>
          </cell>
          <cell r="BT965">
            <v>8</v>
          </cell>
          <cell r="BU965">
            <v>8</v>
          </cell>
          <cell r="BV965"/>
          <cell r="BW965"/>
          <cell r="BX965"/>
          <cell r="BY965"/>
          <cell r="BZ965"/>
          <cell r="CA965"/>
          <cell r="CB965"/>
          <cell r="CC965"/>
          <cell r="CD965"/>
          <cell r="CE965"/>
          <cell r="CF965"/>
          <cell r="CG965"/>
          <cell r="CH965"/>
          <cell r="CI965"/>
          <cell r="CJ965"/>
          <cell r="CK965"/>
          <cell r="CL965"/>
          <cell r="CM965"/>
          <cell r="CN965"/>
          <cell r="CO965"/>
          <cell r="CP965"/>
          <cell r="CQ965"/>
          <cell r="CR965"/>
          <cell r="CS965"/>
          <cell r="CT965"/>
          <cell r="CU965"/>
          <cell r="CV965"/>
          <cell r="CW965"/>
          <cell r="CX965"/>
          <cell r="CY965"/>
          <cell r="CZ965"/>
        </row>
        <row r="966">
          <cell r="B966">
            <v>961</v>
          </cell>
          <cell r="C966">
            <v>11</v>
          </cell>
          <cell r="D966">
            <v>2</v>
          </cell>
          <cell r="E966">
            <v>2564</v>
          </cell>
          <cell r="F966">
            <v>800068820391</v>
          </cell>
          <cell r="G966" t="str">
            <v>นาย</v>
          </cell>
          <cell r="H966" t="str">
            <v>สรพงษ์</v>
          </cell>
          <cell r="I966" t="str">
            <v>คงแถลง</v>
          </cell>
          <cell r="J966">
            <v>3501900084643</v>
          </cell>
          <cell r="K966" t="str">
            <v>มีโชคพลาซ่า</v>
          </cell>
          <cell r="L966" t="str">
            <v>เชียงใหม่ 2</v>
          </cell>
          <cell r="M966">
            <v>8</v>
          </cell>
          <cell r="N966" t="str">
            <v>สินเชื่อธนาคารประชาชน</v>
          </cell>
          <cell r="O966" t="str">
            <v>1.บุคคลค้ำประกัน</v>
          </cell>
          <cell r="P966">
            <v>146573.82999999999</v>
          </cell>
          <cell r="Q966">
            <v>26196.58</v>
          </cell>
          <cell r="R966" t="str">
            <v>แขวงเชียงใหม่</v>
          </cell>
          <cell r="S966" t="str">
            <v>ผบ.1318</v>
          </cell>
          <cell r="T966">
            <v>2563</v>
          </cell>
          <cell r="U966" t="str">
            <v>ผบ2578</v>
          </cell>
          <cell r="V966">
            <v>2563</v>
          </cell>
          <cell r="W966"/>
          <cell r="X966"/>
          <cell r="Y966"/>
          <cell r="Z966"/>
          <cell r="AA966"/>
          <cell r="AB966"/>
          <cell r="AC966"/>
          <cell r="AD966"/>
          <cell r="AE966"/>
          <cell r="AF966"/>
          <cell r="AG966"/>
          <cell r="AH966"/>
          <cell r="AI966"/>
          <cell r="AJ966"/>
          <cell r="AK966"/>
          <cell r="AL966"/>
          <cell r="AM966"/>
          <cell r="AN966"/>
          <cell r="AO966"/>
          <cell r="AP966"/>
          <cell r="AQ966"/>
          <cell r="AR966"/>
          <cell r="AS966"/>
          <cell r="AT966"/>
          <cell r="AU966"/>
          <cell r="AV966"/>
          <cell r="AW966"/>
          <cell r="AX966"/>
          <cell r="AY966"/>
          <cell r="AZ966"/>
          <cell r="BA966"/>
          <cell r="BB966"/>
          <cell r="BC966" t="str">
            <v>เกศินี</v>
          </cell>
          <cell r="BD966"/>
          <cell r="BE966"/>
          <cell r="BF966"/>
          <cell r="BG966"/>
          <cell r="BH966">
            <v>883262012340</v>
          </cell>
          <cell r="BI966" t="str">
            <v>นายสรพงษ์   คงแถลง</v>
          </cell>
          <cell r="BJ966">
            <v>242607</v>
          </cell>
          <cell r="BK966"/>
          <cell r="BL966"/>
          <cell r="BM966"/>
          <cell r="BN966" t="str">
            <v xml:space="preserve">1.นายสมพงษ์  คงแถลง
2.นายสมศักดิ์  บุญเชิญ
3.นางสาวภรณ์นภัส  ดำสงค์
</v>
          </cell>
          <cell r="BO966" t="str">
            <v>จำเลยที่ 1
จำเลยที่ 2
จำเลยที่ 3</v>
          </cell>
          <cell r="BP966" t="str">
            <v>3501900084643
3501400011485
3509901130557</v>
          </cell>
          <cell r="BQ966"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966" t="str">
            <v>พบ</v>
          </cell>
          <cell r="BS966" t="str">
            <v>พบ
พบ
พบ</v>
          </cell>
          <cell r="BT966">
            <v>3</v>
          </cell>
          <cell r="BU966">
            <v>3</v>
          </cell>
          <cell r="BV966"/>
          <cell r="BW966"/>
          <cell r="BX966"/>
          <cell r="BY966"/>
          <cell r="BZ966"/>
          <cell r="CA966"/>
          <cell r="CB966"/>
          <cell r="CC966"/>
          <cell r="CD966"/>
          <cell r="CE966"/>
          <cell r="CF966"/>
          <cell r="CG966"/>
          <cell r="CH966"/>
          <cell r="CI966"/>
          <cell r="CJ966"/>
          <cell r="CK966"/>
          <cell r="CL966"/>
          <cell r="CM966"/>
          <cell r="CN966"/>
          <cell r="CO966"/>
          <cell r="CP966"/>
          <cell r="CQ966"/>
          <cell r="CR966"/>
          <cell r="CS966"/>
          <cell r="CT966"/>
          <cell r="CU966"/>
          <cell r="CV966"/>
          <cell r="CW966"/>
          <cell r="CX966"/>
          <cell r="CY966"/>
          <cell r="CZ966"/>
        </row>
        <row r="967">
          <cell r="B967">
            <v>962</v>
          </cell>
          <cell r="C967">
            <v>11</v>
          </cell>
          <cell r="D967">
            <v>2</v>
          </cell>
          <cell r="E967">
            <v>2564</v>
          </cell>
          <cell r="F967">
            <v>800034848112</v>
          </cell>
          <cell r="G967" t="str">
            <v>นาย</v>
          </cell>
          <cell r="H967" t="str">
            <v>ชัยเลิศ</v>
          </cell>
          <cell r="I967" t="str">
            <v>สายอุ่น</v>
          </cell>
          <cell r="J967">
            <v>3510200340492</v>
          </cell>
          <cell r="K967" t="str">
            <v>ฝาง</v>
          </cell>
          <cell r="L967" t="str">
            <v>เชียงใหม่ 1</v>
          </cell>
          <cell r="M967">
            <v>8</v>
          </cell>
          <cell r="N967" t="str">
            <v>ธปช</v>
          </cell>
          <cell r="O967" t="str">
            <v>1.บุคคลค้ำประกัน</v>
          </cell>
          <cell r="P967"/>
          <cell r="Q967"/>
          <cell r="R967" t="str">
            <v>จังหวัดฝาง</v>
          </cell>
          <cell r="S967" t="str">
            <v>ผบ.1367</v>
          </cell>
          <cell r="T967">
            <v>2562</v>
          </cell>
          <cell r="U967" t="str">
            <v>ผบ14</v>
          </cell>
          <cell r="V967">
            <v>2563</v>
          </cell>
          <cell r="W967"/>
          <cell r="X967"/>
          <cell r="Y967"/>
          <cell r="Z967"/>
          <cell r="AA967"/>
          <cell r="AB967"/>
          <cell r="AC967"/>
          <cell r="AD967"/>
          <cell r="AE967"/>
          <cell r="AF967"/>
          <cell r="AG967"/>
          <cell r="AH967"/>
          <cell r="AI967"/>
          <cell r="AJ967"/>
          <cell r="AK967"/>
          <cell r="AL967"/>
          <cell r="AM967"/>
          <cell r="AN967"/>
          <cell r="AO967"/>
          <cell r="AP967"/>
          <cell r="AQ967"/>
          <cell r="AR967"/>
          <cell r="AS967"/>
          <cell r="AT967"/>
          <cell r="AU967"/>
          <cell r="AV967"/>
          <cell r="AW967"/>
          <cell r="AX967"/>
          <cell r="AY967"/>
          <cell r="AZ967"/>
          <cell r="BA967"/>
          <cell r="BB967"/>
          <cell r="BC967" t="str">
            <v>เกศินี</v>
          </cell>
          <cell r="BD967"/>
          <cell r="BE967"/>
          <cell r="BF967"/>
          <cell r="BG967"/>
          <cell r="BH967">
            <v>823561010620</v>
          </cell>
          <cell r="BI967" t="str">
            <v>นายชัยเลิศ   สายอุ่น</v>
          </cell>
          <cell r="BJ967">
            <v>242607</v>
          </cell>
          <cell r="BK967"/>
          <cell r="BL967"/>
          <cell r="BM967"/>
          <cell r="BN967" t="str">
            <v>1.นายชัยเลิศ  สายอุ่น
2.นางดรรชนี  อุ่นคำเมือง
3.นางอภิญญา  สุนันท์ชัย</v>
          </cell>
          <cell r="BO967" t="str">
            <v>จำเลยที่ 1
จำเลยที่ 2
จำเลยที่ 3</v>
          </cell>
          <cell r="BP967" t="str">
            <v>3510200340492
3500900851481
3500900854421</v>
          </cell>
          <cell r="BQ967"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967" t="str">
            <v>พบ</v>
          </cell>
          <cell r="BS967" t="str">
            <v>พบ
พบ
พบ</v>
          </cell>
          <cell r="BT967">
            <v>3</v>
          </cell>
          <cell r="BU967">
            <v>3</v>
          </cell>
          <cell r="BV967"/>
          <cell r="BW967"/>
          <cell r="BX967"/>
          <cell r="BY967"/>
          <cell r="BZ967"/>
          <cell r="CA967"/>
          <cell r="CB967"/>
          <cell r="CC967"/>
          <cell r="CD967"/>
          <cell r="CE967"/>
          <cell r="CF967"/>
          <cell r="CG967"/>
          <cell r="CH967"/>
          <cell r="CI967"/>
          <cell r="CJ967"/>
          <cell r="CK967"/>
          <cell r="CL967"/>
          <cell r="CM967"/>
          <cell r="CN967"/>
          <cell r="CO967"/>
          <cell r="CP967"/>
          <cell r="CQ967"/>
          <cell r="CR967"/>
          <cell r="CS967"/>
          <cell r="CT967"/>
          <cell r="CU967"/>
          <cell r="CV967"/>
          <cell r="CW967"/>
          <cell r="CX967"/>
          <cell r="CY967"/>
          <cell r="CZ967"/>
        </row>
        <row r="968">
          <cell r="B968">
            <v>963</v>
          </cell>
          <cell r="C968">
            <v>11</v>
          </cell>
          <cell r="D968">
            <v>2</v>
          </cell>
          <cell r="E968">
            <v>2564</v>
          </cell>
          <cell r="F968">
            <v>800059383466</v>
          </cell>
          <cell r="G968" t="str">
            <v>นาง</v>
          </cell>
          <cell r="H968" t="str">
            <v xml:space="preserve">โสพิน   </v>
          </cell>
          <cell r="I968" t="str">
            <v>ทะกิจ</v>
          </cell>
          <cell r="J968">
            <v>3501100132988</v>
          </cell>
          <cell r="K968" t="str">
            <v>พร้าว</v>
          </cell>
          <cell r="L968" t="str">
            <v>เชียงใหม่ 1</v>
          </cell>
          <cell r="M968">
            <v>8</v>
          </cell>
          <cell r="N968" t="str">
            <v>สินเชื่อพัฒนาองค์กรชุมชน (รายบุคคล)</v>
          </cell>
          <cell r="O968"/>
          <cell r="P968">
            <v>39855.57</v>
          </cell>
          <cell r="Q968" t="str">
            <v>MRR 7</v>
          </cell>
          <cell r="R968" t="str">
            <v>แขวงเชียงใหม่</v>
          </cell>
          <cell r="S968" t="str">
            <v>ผบ.4950</v>
          </cell>
          <cell r="T968">
            <v>2562</v>
          </cell>
          <cell r="U968" t="str">
            <v>ผบ5009</v>
          </cell>
          <cell r="V968">
            <v>2562</v>
          </cell>
          <cell r="W968"/>
          <cell r="X968"/>
          <cell r="Y968"/>
          <cell r="Z968"/>
          <cell r="AA968"/>
          <cell r="AB968"/>
          <cell r="AC968"/>
          <cell r="AD968"/>
          <cell r="AE968"/>
          <cell r="AF968"/>
          <cell r="AG968"/>
          <cell r="AH968"/>
          <cell r="AI968"/>
          <cell r="AJ968"/>
          <cell r="AK968"/>
          <cell r="AL968"/>
          <cell r="AM968"/>
          <cell r="AN968"/>
          <cell r="AO968"/>
          <cell r="AP968"/>
          <cell r="AQ968"/>
          <cell r="AR968"/>
          <cell r="AS968"/>
          <cell r="AT968"/>
          <cell r="AU968"/>
          <cell r="AV968"/>
          <cell r="AW968"/>
          <cell r="AX968"/>
          <cell r="AY968"/>
          <cell r="AZ968"/>
          <cell r="BA968"/>
          <cell r="BB968"/>
          <cell r="BC968" t="str">
            <v>เกศินี</v>
          </cell>
          <cell r="BD968"/>
          <cell r="BE968"/>
          <cell r="BF968"/>
          <cell r="BG968"/>
          <cell r="BH968">
            <v>883162010883</v>
          </cell>
          <cell r="BI968" t="str">
            <v>นางโสพิน      ทะกิจ</v>
          </cell>
          <cell r="BJ968">
            <v>242607</v>
          </cell>
          <cell r="BK968"/>
          <cell r="BL968"/>
          <cell r="BM968"/>
          <cell r="BN968" t="str">
            <v>1.นางโสพิน  ทะกิจ
2.นายเสถียรหรือบุญชู  ทะกิจ
3.นายอนุชา  สุดาจันทร์
4.นางสาวจันทร์เป็ง  มอนชัย</v>
          </cell>
          <cell r="BO968" t="str">
            <v>จำเลยที่ 1
คู่สมรสจำเลยที่ 1
จำเลยที่ 2
จำเลยที่ 3</v>
          </cell>
          <cell r="BP968" t="str">
            <v>3501100132988
3501100130942
1501100093901
3500400395380</v>
          </cell>
          <cell r="BQ968"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968" t="str">
            <v>พบ</v>
          </cell>
          <cell r="BS968" t="str">
            <v>พบ
ไม่พบ
พบ
พบ</v>
          </cell>
          <cell r="BT968">
            <v>4</v>
          </cell>
          <cell r="BU968">
            <v>4</v>
          </cell>
          <cell r="BV968"/>
          <cell r="BW968"/>
          <cell r="BX968"/>
          <cell r="BY968"/>
          <cell r="BZ968"/>
          <cell r="CA968"/>
          <cell r="CB968"/>
          <cell r="CC968"/>
          <cell r="CD968"/>
          <cell r="CE968"/>
          <cell r="CF968"/>
          <cell r="CG968"/>
          <cell r="CH968"/>
          <cell r="CI968"/>
          <cell r="CJ968"/>
          <cell r="CK968"/>
          <cell r="CL968"/>
          <cell r="CM968"/>
          <cell r="CN968"/>
          <cell r="CO968"/>
          <cell r="CP968"/>
          <cell r="CQ968"/>
          <cell r="CR968"/>
          <cell r="CS968"/>
          <cell r="CT968"/>
          <cell r="CU968"/>
          <cell r="CV968"/>
          <cell r="CW968"/>
          <cell r="CX968"/>
          <cell r="CY968"/>
          <cell r="CZ968"/>
        </row>
        <row r="969">
          <cell r="B969">
            <v>964</v>
          </cell>
          <cell r="C969">
            <v>11</v>
          </cell>
          <cell r="D969">
            <v>2</v>
          </cell>
          <cell r="E969">
            <v>2564</v>
          </cell>
          <cell r="F969">
            <v>800009848048</v>
          </cell>
          <cell r="G969" t="str">
            <v>นาง</v>
          </cell>
          <cell r="H969" t="str">
            <v>สุคนธ์</v>
          </cell>
          <cell r="I969" t="str">
            <v>สิทธิราช</v>
          </cell>
          <cell r="J969">
            <v>3501100216839</v>
          </cell>
          <cell r="K969" t="str">
            <v>พร้าว</v>
          </cell>
          <cell r="L969" t="str">
            <v>เชียงใหม่ 1</v>
          </cell>
          <cell r="M969">
            <v>8</v>
          </cell>
          <cell r="N969" t="str">
            <v>พัฒนากลุ่มอาชีพ</v>
          </cell>
          <cell r="O969" t="str">
            <v>1.บุคคลค้ำประกัน</v>
          </cell>
          <cell r="P969">
            <v>145180</v>
          </cell>
          <cell r="Q969" t="str">
            <v>MLR+1.50</v>
          </cell>
          <cell r="R969" t="str">
            <v>จังหวัดเชียงใหม่</v>
          </cell>
          <cell r="S969" t="str">
            <v>ผบ.3539</v>
          </cell>
          <cell r="T969">
            <v>2561</v>
          </cell>
          <cell r="U969" t="str">
            <v xml:space="preserve">ผบ.112 </v>
          </cell>
          <cell r="V969">
            <v>2562</v>
          </cell>
          <cell r="W969"/>
          <cell r="X969"/>
          <cell r="Y969"/>
          <cell r="Z969"/>
          <cell r="AA969"/>
          <cell r="AB969"/>
          <cell r="AC969"/>
          <cell r="AD969"/>
          <cell r="AE969"/>
          <cell r="AF969"/>
          <cell r="AG969"/>
          <cell r="AH969"/>
          <cell r="AI969"/>
          <cell r="AJ969"/>
          <cell r="AK969"/>
          <cell r="AL969"/>
          <cell r="AM969"/>
          <cell r="AN969"/>
          <cell r="AO969"/>
          <cell r="AP969"/>
          <cell r="AQ969"/>
          <cell r="AR969"/>
          <cell r="AS969"/>
          <cell r="AT969"/>
          <cell r="AU969"/>
          <cell r="AV969"/>
          <cell r="AW969"/>
          <cell r="AX969"/>
          <cell r="AY969"/>
          <cell r="AZ969"/>
          <cell r="BA969"/>
          <cell r="BB969"/>
          <cell r="BC969" t="str">
            <v>เกศินี</v>
          </cell>
          <cell r="BD969"/>
          <cell r="BE969"/>
          <cell r="BF969"/>
          <cell r="BG969"/>
          <cell r="BH969">
            <v>823861010327</v>
          </cell>
          <cell r="BI969" t="str">
            <v>นางสุคนธ์   สิทธิราช</v>
          </cell>
          <cell r="BJ969">
            <v>242607</v>
          </cell>
          <cell r="BK969"/>
          <cell r="BL969"/>
          <cell r="BM969"/>
          <cell r="BN969" t="str">
            <v>1.นางสุคนธ์  สิทธิราช
2.นายมานิตย์  สิทธิราช
3.นางบัวลอย  ดวงอาทิตย์
4.นายวิดิษฐ์  ดวงอาทิตย์
5.นางยุวดี  เถิ่งเฟื่อง</v>
          </cell>
          <cell r="BO969" t="str">
            <v>จำเลยที่ 1
คู่สมรสจำเลยที่ 1
จำเลยที่ 2
คู่สมรสจำเลยที่ 2
จำเลยที่ 3</v>
          </cell>
          <cell r="BP969" t="str">
            <v>3501100216839
3501100216812
3501100263276
3501100263284
3501100216901</v>
          </cell>
          <cell r="BQ969"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969" t="str">
            <v>พบ</v>
          </cell>
          <cell r="BS969" t="str">
            <v xml:space="preserve">พบ
ไม่พบ
พบ
ไม่พบ
พบ
พบ
</v>
          </cell>
          <cell r="BT969">
            <v>5</v>
          </cell>
          <cell r="BU969">
            <v>5</v>
          </cell>
          <cell r="BV969"/>
          <cell r="BW969"/>
          <cell r="BX969"/>
          <cell r="BY969"/>
          <cell r="BZ969"/>
          <cell r="CA969"/>
          <cell r="CB969"/>
          <cell r="CC969"/>
          <cell r="CD969"/>
          <cell r="CE969"/>
          <cell r="CF969"/>
          <cell r="CG969"/>
          <cell r="CH969"/>
          <cell r="CI969"/>
          <cell r="CJ969"/>
          <cell r="CK969"/>
          <cell r="CL969"/>
          <cell r="CM969"/>
          <cell r="CN969"/>
          <cell r="CO969"/>
          <cell r="CP969"/>
          <cell r="CQ969"/>
          <cell r="CR969"/>
          <cell r="CS969"/>
          <cell r="CT969"/>
          <cell r="CU969"/>
          <cell r="CV969"/>
          <cell r="CW969"/>
          <cell r="CX969"/>
          <cell r="CY969"/>
          <cell r="CZ969"/>
        </row>
        <row r="970">
          <cell r="B970">
            <v>965</v>
          </cell>
          <cell r="C970">
            <v>11</v>
          </cell>
          <cell r="D970">
            <v>2</v>
          </cell>
          <cell r="E970">
            <v>2564</v>
          </cell>
          <cell r="F970">
            <v>800033374789</v>
          </cell>
          <cell r="G970" t="str">
            <v>นาย</v>
          </cell>
          <cell r="H970" t="str">
            <v>พลกฤต</v>
          </cell>
          <cell r="I970" t="str">
            <v>มะโนใจ</v>
          </cell>
          <cell r="J970">
            <v>3500900070731</v>
          </cell>
          <cell r="K970" t="str">
            <v>แม่อาย</v>
          </cell>
          <cell r="L970" t="str">
            <v>เชียงใหม่ 1</v>
          </cell>
          <cell r="M970">
            <v>8</v>
          </cell>
          <cell r="N970" t="str">
            <v>ธปช</v>
          </cell>
          <cell r="O970" t="str">
            <v>1.บุคคลค้ำประกัน</v>
          </cell>
          <cell r="P970">
            <v>105234</v>
          </cell>
          <cell r="Q970">
            <v>12</v>
          </cell>
          <cell r="R970" t="str">
            <v>จังหวัดฝาง</v>
          </cell>
          <cell r="S970" t="str">
            <v>ผบ.1397</v>
          </cell>
          <cell r="T970">
            <v>2561</v>
          </cell>
          <cell r="U970" t="str">
            <v>ผบ1547</v>
          </cell>
          <cell r="V970">
            <v>2561</v>
          </cell>
          <cell r="W970"/>
          <cell r="X970"/>
          <cell r="Y970"/>
          <cell r="Z970"/>
          <cell r="AA970"/>
          <cell r="AB970"/>
          <cell r="AC970"/>
          <cell r="AD970"/>
          <cell r="AE970"/>
          <cell r="AF970"/>
          <cell r="AG970"/>
          <cell r="AH970"/>
          <cell r="AI970"/>
          <cell r="AJ970"/>
          <cell r="AK970"/>
          <cell r="AL970"/>
          <cell r="AM970"/>
          <cell r="AN970"/>
          <cell r="AO970"/>
          <cell r="AP970"/>
          <cell r="AQ970"/>
          <cell r="AR970"/>
          <cell r="AS970"/>
          <cell r="AT970"/>
          <cell r="AU970"/>
          <cell r="AV970"/>
          <cell r="AW970"/>
          <cell r="AX970"/>
          <cell r="AY970"/>
          <cell r="AZ970"/>
          <cell r="BA970"/>
          <cell r="BB970"/>
          <cell r="BC970" t="str">
            <v>เกศินี</v>
          </cell>
          <cell r="BD970"/>
          <cell r="BE970"/>
          <cell r="BF970"/>
          <cell r="BG970"/>
          <cell r="BH970">
            <v>823861010250</v>
          </cell>
          <cell r="BI970" t="str">
            <v>นายพลกฤต   มะโนใจ</v>
          </cell>
          <cell r="BJ970">
            <v>242607</v>
          </cell>
          <cell r="BK970"/>
          <cell r="BL970"/>
          <cell r="BM970"/>
          <cell r="BN970"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970" t="str">
            <v>จำเลยที่ 1
คู่สมรสจำเลยที่ 1
จำเลยที่ 2
ค่สมรสจำเลยที่ 2
จำเลยที่ 3
คู่สมรสจำเลยที่ 3</v>
          </cell>
          <cell r="BP970" t="str">
            <v>3500900070731
3500900983108
3500900982772
3501100179321
3500900023554
3500900346655</v>
          </cell>
          <cell r="BQ970"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970" t="str">
            <v>พบ</v>
          </cell>
          <cell r="BS970" t="str">
            <v>พบ
พบ
ไม่พบ
พบ
พบ
พบ</v>
          </cell>
          <cell r="BT970">
            <v>6</v>
          </cell>
          <cell r="BU970">
            <v>6</v>
          </cell>
          <cell r="BV970"/>
          <cell r="BW970"/>
          <cell r="BX970"/>
          <cell r="BY970"/>
          <cell r="BZ970"/>
          <cell r="CA970"/>
          <cell r="CB970"/>
          <cell r="CC970"/>
          <cell r="CD970"/>
          <cell r="CE970"/>
          <cell r="CF970"/>
          <cell r="CG970"/>
          <cell r="CH970"/>
          <cell r="CI970"/>
          <cell r="CJ970"/>
          <cell r="CK970"/>
          <cell r="CL970"/>
          <cell r="CM970"/>
          <cell r="CN970"/>
          <cell r="CO970"/>
          <cell r="CP970"/>
          <cell r="CQ970"/>
          <cell r="CR970"/>
          <cell r="CS970"/>
          <cell r="CT970"/>
          <cell r="CU970"/>
          <cell r="CV970"/>
          <cell r="CW970"/>
          <cell r="CX970"/>
          <cell r="CY970"/>
          <cell r="CZ970"/>
        </row>
        <row r="971">
          <cell r="B971">
            <v>966</v>
          </cell>
          <cell r="C971">
            <v>11</v>
          </cell>
          <cell r="D971">
            <v>2</v>
          </cell>
          <cell r="E971">
            <v>2564</v>
          </cell>
          <cell r="F971">
            <v>800080501524</v>
          </cell>
          <cell r="G971" t="str">
            <v>นางสาว</v>
          </cell>
          <cell r="H971" t="str">
            <v>นงนุช</v>
          </cell>
          <cell r="I971" t="str">
            <v>โพธินาม</v>
          </cell>
          <cell r="J971">
            <v>3501400718465</v>
          </cell>
          <cell r="K971" t="str">
            <v>มีโชคพลาซ่า</v>
          </cell>
          <cell r="L971" t="str">
            <v>เชียงใหม่ 2</v>
          </cell>
          <cell r="M971">
            <v>8</v>
          </cell>
          <cell r="N971" t="str">
            <v>สินเชื่อธนาคารประชาชน</v>
          </cell>
          <cell r="O971" t="str">
            <v>1.บุคคลค้ำประกัน</v>
          </cell>
          <cell r="P971">
            <v>71650.679999999993</v>
          </cell>
          <cell r="Q971">
            <v>12002.06</v>
          </cell>
          <cell r="R971" t="str">
            <v>แขวงเชียงใหม่</v>
          </cell>
          <cell r="S971" t="str">
            <v>ผบ.13172</v>
          </cell>
          <cell r="T971">
            <v>2562</v>
          </cell>
          <cell r="U971" t="str">
            <v>ผบ1126</v>
          </cell>
          <cell r="V971">
            <v>2563</v>
          </cell>
          <cell r="W971"/>
          <cell r="X971"/>
          <cell r="Y971"/>
          <cell r="Z971"/>
          <cell r="AA971"/>
          <cell r="AB971"/>
          <cell r="AC971"/>
          <cell r="AD971"/>
          <cell r="AE971"/>
          <cell r="AF971"/>
          <cell r="AG971"/>
          <cell r="AH971"/>
          <cell r="AI971"/>
          <cell r="AJ971"/>
          <cell r="AK971"/>
          <cell r="AL971"/>
          <cell r="AM971"/>
          <cell r="AN971"/>
          <cell r="AO971"/>
          <cell r="AP971"/>
          <cell r="AQ971"/>
          <cell r="AR971"/>
          <cell r="AS971"/>
          <cell r="AT971"/>
          <cell r="AU971"/>
          <cell r="AV971"/>
          <cell r="AW971"/>
          <cell r="AX971"/>
          <cell r="AY971"/>
          <cell r="AZ971"/>
          <cell r="BA971"/>
          <cell r="BB971"/>
          <cell r="BC971" t="str">
            <v>เกศินี</v>
          </cell>
          <cell r="BD971"/>
          <cell r="BE971"/>
          <cell r="BF971"/>
          <cell r="BG971"/>
          <cell r="BH971">
            <v>883262012216</v>
          </cell>
          <cell r="BI971" t="str">
            <v>นางสาวนงนุช   โพธินาม</v>
          </cell>
          <cell r="BJ971">
            <v>242607</v>
          </cell>
          <cell r="BK971"/>
          <cell r="BL971"/>
          <cell r="BM971"/>
          <cell r="BN971" t="str">
            <v>1.นางสาวนงนุช  โพธินาม
2.นายสุเทพ  มีรัตน์</v>
          </cell>
          <cell r="BO971" t="str">
            <v>จำเลย
คู่สมรสจำเลย</v>
          </cell>
          <cell r="BP971" t="str">
            <v>3501400718465
3660500393949</v>
          </cell>
          <cell r="BQ971" t="str">
            <v>-ไม่พบว่ามีกรรมสิทธิ์ในที่ดิน อ.เมือง จ.เชียงใหม่
'-ไม่พบว่ามีกรรมสิทธิ์ในที่ดิน อ.เมือง จ.เชียงใหม่</v>
          </cell>
          <cell r="BR971" t="str">
            <v>ไม่พบ</v>
          </cell>
          <cell r="BS971" t="str">
            <v>ไม่พบ
พบ</v>
          </cell>
          <cell r="BT971">
            <v>2</v>
          </cell>
          <cell r="BU971">
            <v>2</v>
          </cell>
          <cell r="BV971"/>
          <cell r="BW971"/>
          <cell r="BX971"/>
          <cell r="BY971" t="str">
            <v>1.นางสาวนงนุช  โพธิ
2.นายสุเทพ  มีรัตน์</v>
          </cell>
          <cell r="BZ971" t="str">
            <v>จำเลย
คู่สมรสจำเลย</v>
          </cell>
          <cell r="CA971" t="str">
            <v>3-5014-00718-46-5
3-6605-00393-94-9</v>
          </cell>
          <cell r="CB971" t="str">
            <v>-ไม่พบว่ามีกรรมสิทธิ์ในที่ดิน อ.เมือง จ.เชียงใหม่
-ไม่พบว่ามีกรรมสิทธิ์ในที่ดิน อ.เมือง จ.เชียงใหม่</v>
          </cell>
          <cell r="CC971"/>
          <cell r="CD971"/>
          <cell r="CE971">
            <v>2</v>
          </cell>
          <cell r="CF971"/>
          <cell r="CG971"/>
          <cell r="CH971"/>
          <cell r="CI971"/>
          <cell r="CJ971"/>
          <cell r="CK971"/>
          <cell r="CL971"/>
          <cell r="CM971"/>
          <cell r="CN971"/>
          <cell r="CO971"/>
          <cell r="CP971"/>
          <cell r="CQ971"/>
          <cell r="CR971"/>
          <cell r="CS971"/>
          <cell r="CT971"/>
          <cell r="CU971"/>
          <cell r="CV971"/>
          <cell r="CW971"/>
          <cell r="CX971"/>
          <cell r="CY971"/>
          <cell r="CZ971"/>
        </row>
        <row r="972">
          <cell r="B972">
            <v>967</v>
          </cell>
          <cell r="C972">
            <v>11</v>
          </cell>
          <cell r="D972">
            <v>2</v>
          </cell>
          <cell r="E972">
            <v>2564</v>
          </cell>
          <cell r="F972">
            <v>800062875631</v>
          </cell>
          <cell r="G972" t="str">
            <v>นาย</v>
          </cell>
          <cell r="H972" t="str">
            <v>บัณฑิต</v>
          </cell>
          <cell r="I972" t="str">
            <v>กอนแก้ว</v>
          </cell>
          <cell r="J972">
            <v>1509900455821</v>
          </cell>
          <cell r="K972" t="str">
            <v>มีโชคพลาซ่า</v>
          </cell>
          <cell r="L972" t="str">
            <v>เชียงใหม่ 2</v>
          </cell>
          <cell r="M972">
            <v>8</v>
          </cell>
          <cell r="N972" t="str">
            <v>สินเชื่อธนาคารประชาชน</v>
          </cell>
          <cell r="O972" t="str">
            <v>1.บุคคลค้ำประกัน</v>
          </cell>
          <cell r="P972">
            <v>143454.68</v>
          </cell>
          <cell r="Q972">
            <v>16141.92</v>
          </cell>
          <cell r="R972" t="str">
            <v>แขวงเชียงใหม่</v>
          </cell>
          <cell r="S972" t="str">
            <v>ผบ.1319</v>
          </cell>
          <cell r="T972">
            <v>2563</v>
          </cell>
          <cell r="U972" t="str">
            <v>ผบ3743</v>
          </cell>
          <cell r="V972">
            <v>2563</v>
          </cell>
          <cell r="W972"/>
          <cell r="X972"/>
          <cell r="Y972"/>
          <cell r="Z972"/>
          <cell r="AA972"/>
          <cell r="AB972"/>
          <cell r="AC972"/>
          <cell r="AD972"/>
          <cell r="AE972"/>
          <cell r="AF972"/>
          <cell r="AG972"/>
          <cell r="AH972"/>
          <cell r="AI972"/>
          <cell r="AJ972"/>
          <cell r="AK972"/>
          <cell r="AL972"/>
          <cell r="AM972"/>
          <cell r="AN972"/>
          <cell r="AO972"/>
          <cell r="AP972"/>
          <cell r="AQ972"/>
          <cell r="AR972"/>
          <cell r="AS972"/>
          <cell r="AT972"/>
          <cell r="AU972"/>
          <cell r="AV972"/>
          <cell r="AW972"/>
          <cell r="AX972"/>
          <cell r="AY972"/>
          <cell r="AZ972"/>
          <cell r="BA972"/>
          <cell r="BB972"/>
          <cell r="BC972" t="str">
            <v>เกศินี</v>
          </cell>
          <cell r="BD972"/>
          <cell r="BE972"/>
          <cell r="BF972"/>
          <cell r="BG972"/>
          <cell r="BH972">
            <v>883262012325</v>
          </cell>
          <cell r="BI972" t="str">
            <v>นายบัณฑิต   กอนแก้ว</v>
          </cell>
          <cell r="BJ972">
            <v>242607</v>
          </cell>
          <cell r="BK972"/>
          <cell r="BL972"/>
          <cell r="BM972"/>
          <cell r="BN972" t="str">
            <v>1.นายบัณฑิต  กอนแก้ว
2.นางสาวชนม์นิภา  รุ่งเรือง</v>
          </cell>
          <cell r="BO972" t="str">
            <v>จำเลยที่ 1
จำเลยที่ 2 และ คู่สมรสจำเลยที่ 1</v>
          </cell>
          <cell r="BP972" t="str">
            <v>1509900455821
1509900485525</v>
          </cell>
          <cell r="BQ972"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972" t="str">
            <v>พบ</v>
          </cell>
          <cell r="BS972" t="str">
            <v>ไม่พบ
ไม่พบ
ไม่พบ</v>
          </cell>
          <cell r="BT972">
            <v>2</v>
          </cell>
          <cell r="BU972">
            <v>2</v>
          </cell>
          <cell r="BV972"/>
          <cell r="BW972"/>
          <cell r="BX972"/>
          <cell r="BY972"/>
          <cell r="BZ972"/>
          <cell r="CA972"/>
          <cell r="CB972"/>
          <cell r="CC972"/>
          <cell r="CD972"/>
          <cell r="CE972"/>
          <cell r="CF972"/>
          <cell r="CG972"/>
          <cell r="CH972"/>
          <cell r="CI972"/>
          <cell r="CJ972"/>
          <cell r="CK972"/>
          <cell r="CL972"/>
          <cell r="CM972"/>
          <cell r="CN972"/>
          <cell r="CO972"/>
          <cell r="CP972"/>
          <cell r="CQ972"/>
          <cell r="CR972"/>
          <cell r="CS972"/>
          <cell r="CT972"/>
          <cell r="CU972"/>
          <cell r="CV972"/>
          <cell r="CW972"/>
          <cell r="CX972"/>
          <cell r="CY972"/>
          <cell r="CZ972"/>
        </row>
        <row r="973">
          <cell r="B973">
            <v>968</v>
          </cell>
          <cell r="C973">
            <v>11</v>
          </cell>
          <cell r="D973">
            <v>2</v>
          </cell>
          <cell r="E973">
            <v>2564</v>
          </cell>
          <cell r="F973">
            <v>800040063052</v>
          </cell>
          <cell r="G973" t="str">
            <v>นางสาว</v>
          </cell>
          <cell r="H973" t="str">
            <v xml:space="preserve">ปาริชา   </v>
          </cell>
          <cell r="I973" t="str">
            <v>กุลกิตติธนโชติ</v>
          </cell>
          <cell r="J973">
            <v>1509900223083</v>
          </cell>
          <cell r="K973" t="str">
            <v>ประตูช้างเผือก</v>
          </cell>
          <cell r="L973" t="str">
            <v>เชียงใหม่ 1</v>
          </cell>
          <cell r="M973">
            <v>8</v>
          </cell>
          <cell r="N973" t="str">
            <v>สินเชื่อธนาคารประชาชน</v>
          </cell>
          <cell r="O973" t="str">
            <v>1.บุคคลค้ำประกัน</v>
          </cell>
          <cell r="P973">
            <v>36088</v>
          </cell>
          <cell r="Q973">
            <v>15</v>
          </cell>
          <cell r="R973" t="str">
            <v>แขวงเชียงใหม่</v>
          </cell>
          <cell r="S973" t="str">
            <v>ผบ.5408</v>
          </cell>
          <cell r="T973">
            <v>2562</v>
          </cell>
          <cell r="U973" t="str">
            <v>ผบ6479</v>
          </cell>
          <cell r="V973">
            <v>2562</v>
          </cell>
          <cell r="W973"/>
          <cell r="X973"/>
          <cell r="Y973"/>
          <cell r="Z973"/>
          <cell r="AA973"/>
          <cell r="AB973"/>
          <cell r="AC973"/>
          <cell r="AD973"/>
          <cell r="AE973"/>
          <cell r="AF973"/>
          <cell r="AG973"/>
          <cell r="AH973"/>
          <cell r="AI973"/>
          <cell r="AJ973"/>
          <cell r="AK973"/>
          <cell r="AL973"/>
          <cell r="AM973"/>
          <cell r="AN973"/>
          <cell r="AO973"/>
          <cell r="AP973"/>
          <cell r="AQ973"/>
          <cell r="AR973"/>
          <cell r="AS973"/>
          <cell r="AT973"/>
          <cell r="AU973"/>
          <cell r="AV973"/>
          <cell r="AW973"/>
          <cell r="AX973"/>
          <cell r="AY973"/>
          <cell r="AZ973"/>
          <cell r="BA973"/>
          <cell r="BB973"/>
          <cell r="BC973" t="str">
            <v>เกศินี</v>
          </cell>
          <cell r="BD973"/>
          <cell r="BE973"/>
          <cell r="BF973"/>
          <cell r="BG973"/>
          <cell r="BH973">
            <v>883162010709</v>
          </cell>
          <cell r="BI973" t="str">
            <v>นางสาวปาริชา      กุลกิตติธนโชติ</v>
          </cell>
          <cell r="BJ973">
            <v>242607</v>
          </cell>
          <cell r="BK973"/>
          <cell r="BL973"/>
          <cell r="BM973"/>
          <cell r="BN973" t="str">
            <v>1.นางสาวปาริชา  กุลกิตติธนโชติ
2.นางสาวอิสรีย์  บัวชุม
3.นางสาวอารยา  ธะนะหมอก
4.นายสุรสิทธิ์  ตรีเมฆ</v>
          </cell>
          <cell r="BO973" t="str">
            <v>จำเลยที่ 1
จำเลยที่ 2
จำเลยที่ 3
คู่สมรสจำเลยที่ 3</v>
          </cell>
          <cell r="BP973" t="str">
            <v>1509900223083
1501100061375
3570400260875
3311200135379</v>
          </cell>
          <cell r="BQ973"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973" t="str">
            <v>พบ</v>
          </cell>
          <cell r="BS973" t="str">
            <v xml:space="preserve"> พบ
พบ
พบ
ไม่พบ</v>
          </cell>
          <cell r="BT973">
            <v>4</v>
          </cell>
          <cell r="BU973">
            <v>4</v>
          </cell>
          <cell r="BV973"/>
          <cell r="BW973"/>
          <cell r="BX973"/>
          <cell r="BY973"/>
          <cell r="BZ973"/>
          <cell r="CA973"/>
          <cell r="CB973"/>
          <cell r="CC973"/>
          <cell r="CD973"/>
          <cell r="CE973"/>
          <cell r="CF973"/>
          <cell r="CG973"/>
          <cell r="CH973"/>
          <cell r="CI973"/>
          <cell r="CJ973"/>
          <cell r="CK973"/>
          <cell r="CL973"/>
          <cell r="CM973"/>
          <cell r="CN973"/>
          <cell r="CO973"/>
          <cell r="CP973"/>
          <cell r="CQ973"/>
          <cell r="CR973"/>
          <cell r="CS973"/>
          <cell r="CT973"/>
          <cell r="CU973"/>
          <cell r="CV973"/>
          <cell r="CW973"/>
          <cell r="CX973"/>
          <cell r="CY973"/>
          <cell r="CZ973"/>
        </row>
        <row r="974">
          <cell r="B974">
            <v>969</v>
          </cell>
          <cell r="C974">
            <v>11</v>
          </cell>
          <cell r="D974">
            <v>2</v>
          </cell>
          <cell r="E974">
            <v>2564</v>
          </cell>
          <cell r="F974">
            <v>800027557894</v>
          </cell>
          <cell r="G974" t="str">
            <v>นาง</v>
          </cell>
          <cell r="H974" t="str">
            <v>วาสนา</v>
          </cell>
          <cell r="I974" t="str">
            <v>กรัมพัด</v>
          </cell>
          <cell r="J974">
            <v>3509900218019</v>
          </cell>
          <cell r="K974" t="str">
            <v>แม่ริม</v>
          </cell>
          <cell r="L974" t="str">
            <v>เชียงใหม่ 1</v>
          </cell>
          <cell r="M974">
            <v>8</v>
          </cell>
          <cell r="N974" t="str">
            <v>ธปช</v>
          </cell>
          <cell r="O974" t="str">
            <v>1.บุคคลค้ำประกัน</v>
          </cell>
          <cell r="P974">
            <v>57683.88</v>
          </cell>
          <cell r="Q974">
            <v>15</v>
          </cell>
          <cell r="R974" t="str">
            <v>แขวงเชียงใหม่</v>
          </cell>
          <cell r="S974" t="str">
            <v>ผบ.14278</v>
          </cell>
          <cell r="T974">
            <v>2561</v>
          </cell>
          <cell r="U974" t="str">
            <v>ผบ549</v>
          </cell>
          <cell r="V974">
            <v>2562</v>
          </cell>
          <cell r="W974"/>
          <cell r="X974"/>
          <cell r="Y974"/>
          <cell r="Z974"/>
          <cell r="AA974"/>
          <cell r="AB974"/>
          <cell r="AC974"/>
          <cell r="AD974"/>
          <cell r="AE974"/>
          <cell r="AF974"/>
          <cell r="AG974"/>
          <cell r="AH974"/>
          <cell r="AI974"/>
          <cell r="AJ974"/>
          <cell r="AK974"/>
          <cell r="AL974"/>
          <cell r="AM974"/>
          <cell r="AN974"/>
          <cell r="AO974"/>
          <cell r="AP974"/>
          <cell r="AQ974"/>
          <cell r="AR974"/>
          <cell r="AS974"/>
          <cell r="AT974"/>
          <cell r="AU974"/>
          <cell r="AV974"/>
          <cell r="AW974"/>
          <cell r="AX974"/>
          <cell r="AY974"/>
          <cell r="AZ974"/>
          <cell r="BA974"/>
          <cell r="BB974"/>
          <cell r="BC974" t="str">
            <v>เกศินี</v>
          </cell>
          <cell r="BD974"/>
          <cell r="BE974"/>
          <cell r="BF974"/>
          <cell r="BG974"/>
          <cell r="BH974">
            <v>823561010901</v>
          </cell>
          <cell r="BI974" t="str">
            <v>นางวาสนา   กรัมพัด</v>
          </cell>
          <cell r="BJ974">
            <v>242607</v>
          </cell>
          <cell r="BK974"/>
          <cell r="BL974"/>
          <cell r="BM974"/>
          <cell r="BN974" t="str">
            <v>1.นางสาววาสนา  กรัมพัด
2.นางสุกัลยา  งานหมั่น
3.นายกมลศักดิ์  อุปคำ
4.นางอรทัย  เนตรสุวรรณ
5.นายไมตรี  เนตรสุวรรณ</v>
          </cell>
          <cell r="BO974" t="str">
            <v>จำเลยที่ 1
จำเลยที่ 2
ค่สมรสจำเลยที่ 2
จำเลยที่ 3
คู่สมรสจำเลยที่ 3</v>
          </cell>
          <cell r="BP974" t="str">
            <v>3509900218019
3560100687458
3501900043611
3500400088401
3500400088452</v>
          </cell>
          <cell r="BQ974"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974" t="str">
            <v>พบ</v>
          </cell>
          <cell r="BS974" t="str">
            <v>ไม่พบ
พบ
พบ
พบ
พบ</v>
          </cell>
          <cell r="BT974">
            <v>5</v>
          </cell>
          <cell r="BU974">
            <v>5</v>
          </cell>
          <cell r="BV974"/>
          <cell r="BW974"/>
          <cell r="BX974"/>
          <cell r="BY974"/>
          <cell r="BZ974"/>
          <cell r="CA974"/>
          <cell r="CB974"/>
          <cell r="CC974"/>
          <cell r="CD974"/>
          <cell r="CE974"/>
          <cell r="CF974"/>
          <cell r="CG974"/>
          <cell r="CH974"/>
          <cell r="CI974"/>
          <cell r="CJ974"/>
          <cell r="CK974"/>
          <cell r="CL974"/>
          <cell r="CM974"/>
          <cell r="CN974"/>
          <cell r="CO974"/>
          <cell r="CP974"/>
          <cell r="CQ974"/>
          <cell r="CR974"/>
          <cell r="CS974"/>
          <cell r="CT974"/>
          <cell r="CU974"/>
          <cell r="CV974"/>
          <cell r="CW974"/>
          <cell r="CX974"/>
          <cell r="CY974"/>
          <cell r="CZ974"/>
        </row>
        <row r="975">
          <cell r="B975">
            <v>970</v>
          </cell>
          <cell r="C975">
            <v>11</v>
          </cell>
          <cell r="D975">
            <v>2</v>
          </cell>
          <cell r="E975">
            <v>2564</v>
          </cell>
          <cell r="F975">
            <v>800031134987</v>
          </cell>
          <cell r="G975" t="str">
            <v>นางสาว</v>
          </cell>
          <cell r="H975" t="str">
            <v>อุบลรัตน์</v>
          </cell>
          <cell r="I975" t="str">
            <v>เทพเดชา</v>
          </cell>
          <cell r="J975">
            <v>3900900024573</v>
          </cell>
          <cell r="K975" t="str">
            <v>มีโชคพลาซ่า</v>
          </cell>
          <cell r="L975" t="str">
            <v>เชียงใหม่ 2</v>
          </cell>
          <cell r="M975">
            <v>8</v>
          </cell>
          <cell r="N975" t="str">
            <v>สินเชื่อสวัสดิการ</v>
          </cell>
          <cell r="O975" t="str">
            <v>1.บุคคลค้ำประกัน</v>
          </cell>
          <cell r="P975">
            <v>824535.32</v>
          </cell>
          <cell r="Q975">
            <v>127730.42</v>
          </cell>
          <cell r="R975" t="str">
            <v>จังหวัดเชียงใหม่</v>
          </cell>
          <cell r="S975" t="str">
            <v>ผบ.2910</v>
          </cell>
          <cell r="T975">
            <v>2562</v>
          </cell>
          <cell r="U975" t="str">
            <v>ผบ1207</v>
          </cell>
          <cell r="V975">
            <v>2563</v>
          </cell>
          <cell r="W975"/>
          <cell r="X975"/>
          <cell r="Y975"/>
          <cell r="Z975"/>
          <cell r="AA975"/>
          <cell r="AB975"/>
          <cell r="AC975"/>
          <cell r="AD975"/>
          <cell r="AE975"/>
          <cell r="AF975"/>
          <cell r="AG975"/>
          <cell r="AH975"/>
          <cell r="AI975"/>
          <cell r="AJ975"/>
          <cell r="AK975"/>
          <cell r="AL975"/>
          <cell r="AM975"/>
          <cell r="AN975"/>
          <cell r="AO975"/>
          <cell r="AP975"/>
          <cell r="AQ975"/>
          <cell r="AR975"/>
          <cell r="AS975"/>
          <cell r="AT975"/>
          <cell r="AU975"/>
          <cell r="AV975"/>
          <cell r="AW975"/>
          <cell r="AX975"/>
          <cell r="AY975"/>
          <cell r="AZ975"/>
          <cell r="BA975"/>
          <cell r="BB975"/>
          <cell r="BC975" t="str">
            <v>เกศินี</v>
          </cell>
          <cell r="BD975"/>
          <cell r="BE975"/>
          <cell r="BF975"/>
          <cell r="BG975"/>
          <cell r="BH975">
            <v>883262012335</v>
          </cell>
          <cell r="BI975" t="str">
            <v>นางสาวอุบลรัตน์   เทพเดชา</v>
          </cell>
          <cell r="BJ975">
            <v>242607</v>
          </cell>
          <cell r="BK975"/>
          <cell r="BL975"/>
          <cell r="BM975"/>
          <cell r="BN975" t="str">
            <v>1.นางสาวอุบลรัตน์  เทพเดชา
2.นางสาวอโณทัย  ไชยวงค์
3.นายพรพาน  วงศ์นันตา</v>
          </cell>
          <cell r="BO975" t="str">
            <v xml:space="preserve">จำเลยที่ 1
จำเลยที่ 2
คู่สมรสจำเลยที่ 2
</v>
          </cell>
          <cell r="BP975" t="str">
            <v>3900900024573
3500200894137
1509900210500</v>
          </cell>
          <cell r="BQ975"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975" t="str">
            <v>พบ</v>
          </cell>
          <cell r="BS975" t="str">
            <v>ไม่พบ
พบ
พบ</v>
          </cell>
          <cell r="BT975">
            <v>3</v>
          </cell>
          <cell r="BU975">
            <v>3</v>
          </cell>
          <cell r="BV975"/>
          <cell r="BW975"/>
          <cell r="BX975"/>
          <cell r="BY975"/>
          <cell r="BZ975"/>
          <cell r="CA975"/>
          <cell r="CB975"/>
          <cell r="CC975"/>
          <cell r="CD975"/>
          <cell r="CE975"/>
          <cell r="CF975"/>
          <cell r="CG975"/>
          <cell r="CH975"/>
          <cell r="CI975"/>
          <cell r="CJ975"/>
          <cell r="CK975"/>
          <cell r="CL975"/>
          <cell r="CM975"/>
          <cell r="CN975"/>
          <cell r="CO975"/>
          <cell r="CP975"/>
          <cell r="CQ975"/>
          <cell r="CR975"/>
          <cell r="CS975"/>
          <cell r="CT975"/>
          <cell r="CU975"/>
          <cell r="CV975"/>
          <cell r="CW975"/>
          <cell r="CX975"/>
          <cell r="CY975"/>
          <cell r="CZ975"/>
        </row>
        <row r="976">
          <cell r="B976">
            <v>971</v>
          </cell>
          <cell r="C976">
            <v>10</v>
          </cell>
          <cell r="D976">
            <v>2</v>
          </cell>
          <cell r="E976">
            <v>2564</v>
          </cell>
          <cell r="F976" t="str">
            <v>800056057428
800042612039</v>
          </cell>
          <cell r="G976" t="str">
            <v>นาย</v>
          </cell>
          <cell r="H976" t="str">
            <v>นราพงศ์หรือชโยดม</v>
          </cell>
          <cell r="I976" t="str">
            <v>หวานชัยสีห์หรือหวานหวิน</v>
          </cell>
          <cell r="J976">
            <v>1209600079036</v>
          </cell>
          <cell r="K976" t="str">
            <v>ช้างคลาน</v>
          </cell>
          <cell r="L976" t="str">
            <v>เชียงใหม่ 1</v>
          </cell>
          <cell r="M976">
            <v>8</v>
          </cell>
          <cell r="N976" t="str">
            <v>สินเชื่อธนาคารประชาชนคืนความสุข</v>
          </cell>
          <cell r="O976" t="str">
            <v>4.ไม่มีหลักประกัน</v>
          </cell>
          <cell r="P976">
            <v>56093</v>
          </cell>
          <cell r="Q976">
            <v>26277.37</v>
          </cell>
          <cell r="R976" t="str">
            <v>แขวงเชียงราย</v>
          </cell>
          <cell r="S976" t="str">
            <v>ผบ.E330</v>
          </cell>
          <cell r="T976">
            <v>2563</v>
          </cell>
          <cell r="U976" t="str">
            <v>ผบE382</v>
          </cell>
          <cell r="V976">
            <v>2563</v>
          </cell>
          <cell r="W976"/>
          <cell r="X976"/>
          <cell r="Y976"/>
          <cell r="Z976">
            <v>28</v>
          </cell>
          <cell r="AA976">
            <v>8</v>
          </cell>
          <cell r="AB976">
            <v>2563</v>
          </cell>
          <cell r="AC976"/>
          <cell r="AD976"/>
          <cell r="AE976"/>
          <cell r="AF976"/>
          <cell r="AG976"/>
          <cell r="AH976"/>
          <cell r="AI976"/>
          <cell r="AJ976"/>
          <cell r="AK976"/>
          <cell r="AL976"/>
          <cell r="AM976"/>
          <cell r="AN976"/>
          <cell r="AO976"/>
          <cell r="AP976"/>
          <cell r="AQ976"/>
          <cell r="AR976"/>
          <cell r="AS976"/>
          <cell r="AT976"/>
          <cell r="AU976"/>
          <cell r="AV976"/>
          <cell r="AW976"/>
          <cell r="AX976"/>
          <cell r="AY976"/>
          <cell r="AZ976"/>
          <cell r="BA976"/>
          <cell r="BB976"/>
          <cell r="BC976" t="str">
            <v>อคธรรม</v>
          </cell>
          <cell r="BD976"/>
          <cell r="BE976"/>
          <cell r="BF976"/>
          <cell r="BG976"/>
          <cell r="BH976">
            <v>883162010171</v>
          </cell>
          <cell r="BI976" t="str">
            <v>นายนราพงศ์หรือชโยดม   หวานชัยสีห์หรือหวานหวิน</v>
          </cell>
          <cell r="BJ976"/>
          <cell r="BK976"/>
          <cell r="BL976"/>
          <cell r="BM976"/>
          <cell r="BN976" t="str">
            <v>1.นายนราพงษ์ หวานชัยสีห์หรือนายชโยดม  หวานหวิน
2.นางสาวหทัยทิพย์  บัวทองดา
3.นายยุทธภัทร  สิงหเนตร
4.นางสาวณัฐิกา  สอนพรม
5.นายรชต  มณีขันธ์</v>
          </cell>
          <cell r="BO976" t="str">
            <v>จำเลยที่ 1
คู่สมรสจำเลยที่ 1
จำเลยที่ 2
คู่สมรสจำเลยที่ 2
จำเลยที่ 3</v>
          </cell>
          <cell r="BP976" t="str">
            <v>1-2096-00079-03-6
1-4714-00047-17-4
3-5099-00225-38-4
1-6001-00369-09-2
5-3005-00021-48-0</v>
          </cell>
          <cell r="BQ976"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976" t="str">
            <v>พบ</v>
          </cell>
          <cell r="BS976"/>
          <cell r="BT976">
            <v>5</v>
          </cell>
          <cell r="BU976">
            <v>5</v>
          </cell>
          <cell r="BV976"/>
          <cell r="BW976"/>
          <cell r="BX976"/>
          <cell r="BY976"/>
          <cell r="BZ976"/>
          <cell r="CA976"/>
          <cell r="CB976"/>
          <cell r="CC976"/>
          <cell r="CD976"/>
          <cell r="CE976"/>
          <cell r="CF976"/>
          <cell r="CG976"/>
          <cell r="CH976"/>
          <cell r="CI976"/>
          <cell r="CJ976"/>
          <cell r="CK976"/>
          <cell r="CL976"/>
          <cell r="CM976"/>
          <cell r="CN976"/>
          <cell r="CO976"/>
          <cell r="CP976"/>
          <cell r="CQ976"/>
          <cell r="CR976"/>
          <cell r="CS976"/>
          <cell r="CT976"/>
          <cell r="CU976"/>
          <cell r="CV976"/>
          <cell r="CW976"/>
          <cell r="CX976"/>
          <cell r="CY976"/>
          <cell r="CZ976"/>
        </row>
        <row r="977">
          <cell r="B977">
            <v>972</v>
          </cell>
          <cell r="C977">
            <v>16</v>
          </cell>
          <cell r="D977">
            <v>2</v>
          </cell>
          <cell r="E977">
            <v>2564</v>
          </cell>
          <cell r="F977">
            <v>800026269665</v>
          </cell>
          <cell r="G977" t="str">
            <v>นางสาว</v>
          </cell>
          <cell r="H977" t="str">
            <v>วลัยพร</v>
          </cell>
          <cell r="I977" t="str">
            <v>ซางเลง</v>
          </cell>
          <cell r="J977">
            <v>3510600266737</v>
          </cell>
          <cell r="K977" t="str">
            <v>ช้างคลาน</v>
          </cell>
          <cell r="L977" t="str">
            <v>เชียงใหม่ 1</v>
          </cell>
          <cell r="M977">
            <v>8</v>
          </cell>
          <cell r="N977" t="str">
            <v>ธนาคารประชาชน</v>
          </cell>
          <cell r="O977" t="str">
            <v>1.บุคคลค้ำประกัน</v>
          </cell>
          <cell r="P977">
            <v>65511</v>
          </cell>
          <cell r="Q977">
            <v>12</v>
          </cell>
          <cell r="R977" t="str">
            <v>จังหวัดลำพูน</v>
          </cell>
          <cell r="S977" t="str">
            <v>ผบ.1124</v>
          </cell>
          <cell r="T977">
            <v>2562</v>
          </cell>
          <cell r="U977" t="str">
            <v>ผบ.1486</v>
          </cell>
          <cell r="V977">
            <v>2562</v>
          </cell>
          <cell r="W977"/>
          <cell r="X977"/>
          <cell r="Y977"/>
          <cell r="Z977">
            <v>10</v>
          </cell>
          <cell r="AA977">
            <v>6</v>
          </cell>
          <cell r="AB977">
            <v>2562</v>
          </cell>
          <cell r="AC977"/>
          <cell r="AD977"/>
          <cell r="AE977"/>
          <cell r="AF977"/>
          <cell r="AG977"/>
          <cell r="AH977"/>
          <cell r="AI977"/>
          <cell r="AJ977"/>
          <cell r="AK977"/>
          <cell r="AL977"/>
          <cell r="AM977"/>
          <cell r="AN977"/>
          <cell r="AO977"/>
          <cell r="AP977"/>
          <cell r="AQ977"/>
          <cell r="AR977"/>
          <cell r="AS977"/>
          <cell r="AT977"/>
          <cell r="AU977"/>
          <cell r="AV977"/>
          <cell r="AW977"/>
          <cell r="AX977"/>
          <cell r="AY977"/>
          <cell r="AZ977"/>
          <cell r="BA977"/>
          <cell r="BB977"/>
          <cell r="BC977" t="str">
            <v>อคธรรม</v>
          </cell>
          <cell r="BD977"/>
          <cell r="BE977"/>
          <cell r="BF977"/>
          <cell r="BG977"/>
          <cell r="BH977">
            <v>883161010277</v>
          </cell>
          <cell r="BI977" t="str">
            <v>นางสาววลัยพร   ซางเลง</v>
          </cell>
          <cell r="BJ977"/>
          <cell r="BK977"/>
          <cell r="BL977"/>
          <cell r="BM977"/>
          <cell r="BN977" t="str">
            <v>1.นางสาววลัยพร  ซางเลง
2.นายศักดิ์นที  แหยมประเสริฐ
3.นางสาวอรพินท์  ปินไชย
4.นายเรืองฤทธิ์  สายสำราญ</v>
          </cell>
          <cell r="BO977" t="str">
            <v>จำเลยที่ 1
คู่สมรสจำเลยที่ 1
จำเลยที่ 2
จำเลยที่ 3</v>
          </cell>
          <cell r="BP977" t="str">
            <v>3 5106 00266 73 7
1 1006 00023 76 9
3 5101 00606 36 9
3 5711 00423 40 1</v>
          </cell>
          <cell r="BQ977"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cell r="BR977"/>
          <cell r="BS977"/>
          <cell r="BT977"/>
          <cell r="BU977"/>
          <cell r="BV977"/>
          <cell r="BW977"/>
          <cell r="BX977"/>
          <cell r="BY977"/>
          <cell r="BZ977"/>
          <cell r="CA977"/>
          <cell r="CB977"/>
          <cell r="CC977"/>
          <cell r="CD977"/>
          <cell r="CE977"/>
          <cell r="CF977"/>
          <cell r="CG977"/>
          <cell r="CH977"/>
          <cell r="CI977"/>
          <cell r="CJ977"/>
          <cell r="CK977"/>
          <cell r="CL977"/>
          <cell r="CM977"/>
          <cell r="CN977"/>
          <cell r="CO977"/>
          <cell r="CP977"/>
          <cell r="CQ977"/>
          <cell r="CR977"/>
          <cell r="CS977"/>
          <cell r="CT977"/>
          <cell r="CU977"/>
          <cell r="CV977"/>
          <cell r="CW977"/>
          <cell r="CX977"/>
          <cell r="CY977"/>
          <cell r="CZ977"/>
        </row>
        <row r="978">
          <cell r="B978">
            <v>973</v>
          </cell>
          <cell r="C978">
            <v>17</v>
          </cell>
          <cell r="D978">
            <v>2</v>
          </cell>
          <cell r="E978">
            <v>2564</v>
          </cell>
          <cell r="F978">
            <v>800056582771</v>
          </cell>
          <cell r="G978" t="str">
            <v>นางสาว</v>
          </cell>
          <cell r="H978" t="str">
            <v>บุศรา</v>
          </cell>
          <cell r="I978" t="str">
            <v>วิทยพิบูลย์</v>
          </cell>
          <cell r="J978">
            <v>1550500081640</v>
          </cell>
          <cell r="K978" t="str">
            <v>ช้างม่อย</v>
          </cell>
          <cell r="L978" t="str">
            <v>เชียงใหม่ 1</v>
          </cell>
          <cell r="M978">
            <v>8</v>
          </cell>
          <cell r="N978" t="str">
            <v>สินเชื่อธนาคารประชาชน</v>
          </cell>
          <cell r="O978" t="str">
            <v>1.บุคคลค้ำประกัน</v>
          </cell>
          <cell r="P978">
            <v>114556</v>
          </cell>
          <cell r="Q978">
            <v>15298.97</v>
          </cell>
          <cell r="R978" t="str">
            <v>แขวงเชียงใหม่</v>
          </cell>
          <cell r="S978" t="str">
            <v>ผบ.2575</v>
          </cell>
          <cell r="T978">
            <v>2563</v>
          </cell>
          <cell r="U978" t="str">
            <v>ผบ.4498</v>
          </cell>
          <cell r="V978">
            <v>2563</v>
          </cell>
          <cell r="W978"/>
          <cell r="X978"/>
          <cell r="Y978"/>
          <cell r="Z978">
            <v>18</v>
          </cell>
          <cell r="AA978">
            <v>6</v>
          </cell>
          <cell r="AB978">
            <v>2563</v>
          </cell>
          <cell r="AC978"/>
          <cell r="AD978"/>
          <cell r="AE978"/>
          <cell r="AF978"/>
          <cell r="AG978"/>
          <cell r="AH978"/>
          <cell r="AI978"/>
          <cell r="AJ978"/>
          <cell r="AK978"/>
          <cell r="AL978"/>
          <cell r="AM978"/>
          <cell r="AN978"/>
          <cell r="AO978"/>
          <cell r="AP978"/>
          <cell r="AQ978"/>
          <cell r="AR978"/>
          <cell r="AS978"/>
          <cell r="AT978"/>
          <cell r="AU978"/>
          <cell r="AV978"/>
          <cell r="AW978"/>
          <cell r="AX978"/>
          <cell r="AY978"/>
          <cell r="AZ978"/>
          <cell r="BA978"/>
          <cell r="BB978"/>
          <cell r="BC978" t="str">
            <v>อคธรรม</v>
          </cell>
          <cell r="BD978"/>
          <cell r="BE978"/>
          <cell r="BF978"/>
          <cell r="BG978"/>
          <cell r="BH978">
            <v>883162012487</v>
          </cell>
          <cell r="BI978" t="str">
            <v>นางสาวบุศรา   วิทยพิบูลย์</v>
          </cell>
          <cell r="BJ978"/>
          <cell r="BK978"/>
          <cell r="BL978"/>
          <cell r="BM978"/>
          <cell r="BN978"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978" t="str">
            <v xml:space="preserve">จำเลยที่ 1
จำเลยที่ 2
จำเลยที่ 3
คู่สมรสจำเลยที่ 3
</v>
          </cell>
          <cell r="BP978" t="str">
            <v>1-5505-00081-64-0
3-5099-01466-51-2
3-5304-00037-52-1
3-5007-00332-03-1</v>
          </cell>
          <cell r="BQ978"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978" t="str">
            <v>พบ</v>
          </cell>
          <cell r="BS978"/>
          <cell r="BT978">
            <v>4</v>
          </cell>
          <cell r="BU978">
            <v>4</v>
          </cell>
          <cell r="BV978"/>
          <cell r="BW978"/>
          <cell r="BX978"/>
          <cell r="BY978"/>
          <cell r="BZ978"/>
          <cell r="CA978"/>
          <cell r="CB978"/>
          <cell r="CC978"/>
          <cell r="CD978"/>
          <cell r="CE978"/>
          <cell r="CF978"/>
          <cell r="CG978"/>
          <cell r="CH978"/>
          <cell r="CI978"/>
          <cell r="CJ978"/>
          <cell r="CK978"/>
          <cell r="CL978"/>
          <cell r="CM978"/>
          <cell r="CN978"/>
          <cell r="CO978"/>
          <cell r="CP978"/>
          <cell r="CQ978"/>
          <cell r="CR978"/>
          <cell r="CS978"/>
          <cell r="CT978"/>
          <cell r="CU978"/>
          <cell r="CV978"/>
          <cell r="CW978"/>
          <cell r="CX978"/>
          <cell r="CY978"/>
          <cell r="CZ978"/>
        </row>
        <row r="979">
          <cell r="B979">
            <v>974</v>
          </cell>
          <cell r="C979">
            <v>20</v>
          </cell>
          <cell r="D979">
            <v>2</v>
          </cell>
          <cell r="E979">
            <v>2564</v>
          </cell>
          <cell r="F979">
            <v>800079410117</v>
          </cell>
          <cell r="G979" t="str">
            <v>นาย</v>
          </cell>
          <cell r="H979" t="str">
            <v>อรุณ</v>
          </cell>
          <cell r="I979" t="str">
            <v>ทะพลอยหนุน</v>
          </cell>
          <cell r="J979"/>
          <cell r="K979" t="str">
            <v>พร้าว</v>
          </cell>
          <cell r="L979" t="str">
            <v>เชียงใหม่ 1</v>
          </cell>
          <cell r="M979">
            <v>8</v>
          </cell>
          <cell r="N979" t="str">
            <v>สินเชื่อพัฒนาองค์กรชุมชน(รายบุคคล)</v>
          </cell>
          <cell r="O979" t="str">
            <v>1.บุคคลค้ำประกัน</v>
          </cell>
          <cell r="P979">
            <v>54900</v>
          </cell>
          <cell r="Q979">
            <v>11763.53</v>
          </cell>
          <cell r="R979" t="str">
            <v>แขวงเชียงใหม่</v>
          </cell>
          <cell r="S979" t="str">
            <v>ผบ.2466</v>
          </cell>
          <cell r="T979">
            <v>2563</v>
          </cell>
          <cell r="U979" t="str">
            <v>ผบ.5273</v>
          </cell>
          <cell r="V979">
            <v>2563</v>
          </cell>
          <cell r="W979"/>
          <cell r="X979"/>
          <cell r="Y979"/>
          <cell r="Z979">
            <v>4</v>
          </cell>
          <cell r="AA979">
            <v>8</v>
          </cell>
          <cell r="AB979">
            <v>2563</v>
          </cell>
          <cell r="AC979"/>
          <cell r="AD979"/>
          <cell r="AE979"/>
          <cell r="AF979"/>
          <cell r="AG979"/>
          <cell r="AH979"/>
          <cell r="AI979"/>
          <cell r="AJ979"/>
          <cell r="AK979"/>
          <cell r="AL979"/>
          <cell r="AM979"/>
          <cell r="AN979"/>
          <cell r="AO979"/>
          <cell r="AP979"/>
          <cell r="AQ979"/>
          <cell r="AR979"/>
          <cell r="AS979"/>
          <cell r="AT979"/>
          <cell r="AU979"/>
          <cell r="AV979"/>
          <cell r="AW979"/>
          <cell r="AX979"/>
          <cell r="AY979"/>
          <cell r="AZ979"/>
          <cell r="BA979"/>
          <cell r="BB979"/>
          <cell r="BC979" t="str">
            <v>เกศินี</v>
          </cell>
          <cell r="BD979"/>
          <cell r="BE979"/>
          <cell r="BF979"/>
          <cell r="BG979"/>
          <cell r="BH979">
            <v>883163010068</v>
          </cell>
          <cell r="BI979" t="str">
            <v>นายอรุณ   ทะพลอยหนุน</v>
          </cell>
          <cell r="BJ979"/>
          <cell r="BK979"/>
          <cell r="BL979"/>
          <cell r="BM979"/>
          <cell r="BN979" t="str">
            <v>1.นายอรุณ  ทะพลอยหนุน
2.นายจันทร์พล  จันทร์จรมานิตย์
3.นายเจตณิพัทธ์  ชาญกิจ
4.นางสาววิภาวดี  กั๊วศรี</v>
          </cell>
          <cell r="BO979" t="str">
            <v xml:space="preserve">จำเลยที่ 1
จำเลยที่ 2
จำเลยที่ 3
คู่สมรสจำเลยที่ 3
</v>
          </cell>
          <cell r="BP979" t="str">
            <v>3501100164821
3501100163581
1501100001445
1460100018500</v>
          </cell>
          <cell r="BQ979"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979" t="str">
            <v>พบ</v>
          </cell>
          <cell r="BS979"/>
          <cell r="BT979"/>
          <cell r="BU979"/>
          <cell r="BV979"/>
          <cell r="BW979"/>
          <cell r="BX979"/>
          <cell r="BY979"/>
          <cell r="BZ979"/>
          <cell r="CA979"/>
          <cell r="CB979"/>
          <cell r="CC979"/>
          <cell r="CD979"/>
          <cell r="CE979"/>
          <cell r="CF979"/>
          <cell r="CG979"/>
          <cell r="CH979"/>
          <cell r="CI979"/>
          <cell r="CJ979"/>
          <cell r="CK979"/>
          <cell r="CL979"/>
          <cell r="CM979"/>
          <cell r="CN979"/>
          <cell r="CO979"/>
          <cell r="CP979"/>
          <cell r="CQ979"/>
          <cell r="CR979"/>
          <cell r="CS979"/>
          <cell r="CT979"/>
          <cell r="CU979"/>
          <cell r="CV979"/>
          <cell r="CW979"/>
          <cell r="CX979"/>
          <cell r="CY979"/>
          <cell r="CZ979"/>
        </row>
        <row r="980">
          <cell r="B980">
            <v>975</v>
          </cell>
          <cell r="C980">
            <v>20</v>
          </cell>
          <cell r="D980">
            <v>2</v>
          </cell>
          <cell r="E980">
            <v>2564</v>
          </cell>
          <cell r="F980">
            <v>800036656042</v>
          </cell>
          <cell r="G980" t="str">
            <v>นางสาว</v>
          </cell>
          <cell r="H980" t="str">
            <v>วิลัย</v>
          </cell>
          <cell r="I980" t="str">
            <v>พุทธชัย</v>
          </cell>
          <cell r="J980" t="str">
            <v>ไชยปราการ</v>
          </cell>
          <cell r="K980" t="str">
            <v>ไชยปราการ</v>
          </cell>
          <cell r="L980" t="str">
            <v>เชียงใหม่ 1</v>
          </cell>
          <cell r="M980">
            <v>8</v>
          </cell>
          <cell r="N980" t="str">
            <v>สินเชื่อพัฒนาองค์กรชุมชน(รายบุคคล)</v>
          </cell>
          <cell r="O980" t="str">
            <v>1.บุคคลค้ำประกัน</v>
          </cell>
          <cell r="P980">
            <v>150722.07</v>
          </cell>
          <cell r="Q980">
            <v>4268.43</v>
          </cell>
          <cell r="R980" t="str">
            <v>จังหวัดฝาง</v>
          </cell>
          <cell r="S980" t="str">
            <v>ผบ.405</v>
          </cell>
          <cell r="T980">
            <v>2563</v>
          </cell>
          <cell r="U980" t="str">
            <v>ผบ.719</v>
          </cell>
          <cell r="V980">
            <v>2563</v>
          </cell>
          <cell r="W980"/>
          <cell r="X980"/>
          <cell r="Y980"/>
          <cell r="Z980">
            <v>3</v>
          </cell>
          <cell r="AA980">
            <v>9</v>
          </cell>
          <cell r="AB980">
            <v>2563</v>
          </cell>
          <cell r="AC980"/>
          <cell r="AD980"/>
          <cell r="AE980"/>
          <cell r="AF980"/>
          <cell r="AG980"/>
          <cell r="AH980"/>
          <cell r="AI980"/>
          <cell r="AJ980"/>
          <cell r="AK980"/>
          <cell r="AL980"/>
          <cell r="AM980"/>
          <cell r="AN980"/>
          <cell r="AO980"/>
          <cell r="AP980"/>
          <cell r="AQ980"/>
          <cell r="AR980"/>
          <cell r="AS980"/>
          <cell r="AT980"/>
          <cell r="AU980"/>
          <cell r="AV980"/>
          <cell r="AW980"/>
          <cell r="AX980"/>
          <cell r="AY980"/>
          <cell r="AZ980"/>
          <cell r="BA980"/>
          <cell r="BB980"/>
          <cell r="BC980" t="str">
            <v>เกศินี</v>
          </cell>
          <cell r="BD980"/>
          <cell r="BE980"/>
          <cell r="BF980"/>
          <cell r="BG980"/>
          <cell r="BH980">
            <v>883163011289</v>
          </cell>
          <cell r="BI980" t="str">
            <v>นางสาววิลัย   พุทธชัย</v>
          </cell>
          <cell r="BJ980"/>
          <cell r="BK980"/>
          <cell r="BL980"/>
          <cell r="BM980"/>
          <cell r="BN980"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980"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980" t="str">
            <v xml:space="preserve">3500922479612
3500600135641
3500900478896
3500900481943
3500900481749
3500900485477
3510101248059
3500900013001
3500900478675
3510101248059
3509000113001
3500900478675
3500900478888
3500900399678
3500900476664
</v>
          </cell>
          <cell r="BQ980" t="str">
            <v xml:space="preserve">-พบว่ามีกรรมสิทธิ์ในที่ดิน โฉนดเลขที่ 3111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15210 ต.ปงตำ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5158 ต.ปงตำ อ.ไชยปราการ  จ.เชียงใหม่
'-พบว่ามีกรรมสิทธิ์ในที่ดิน โฉนดเลขที่ 19482 ต.ปงตำ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13596 ต.ปงตำ อ.ไชยปราการ  จ.เชียงใหม่(จำนอง) 
'-พบว่ามีกรรมสิทธิ์ในที่ดิน โฉนดเลขที่ 2262 ต.ปงตำ อ.ไชยปราการ  จ.เชียงใหม่(จำนอง)   
'-พบว่ามีกรรมสิทธิ์ในที่ดิน โฉนดเลขที่ 3277 ต.ปงตำ อ.ไชยปราการ  จ.เชียงใหม่(จำนอง)   
'-พบว่ามีกรรมสิทธิ์ในที่ดิน โฉนดเลขที่ 3278 ต.ปงตำ อ.ไชยปราการ  จ.เชียงใหม่(จำนอง)
'-ไม่พบว่ามีกรรมสิทธิ์ในที่ดิน อ.ไชยปราการ จ.เชียงใหม่
'-พบว่ามีกรรมสิทธิ์ในที่ดิน โฉนดเลขที่ 2235 ต.ปงตำ อ.ไชยปราการ  จ.เชียงใหม่(จำนอง)   
'-พบว่ามีกรรมสิทธิ์ในที่ดิน โฉนดเลขที่ 9917 ต.ปงตำ อ.ไชยปราการ  จ.เชียงใหม่   
'-พบว่ามีกรรมสิทธิ์ในที่ดิน โฉนดเลขที่ 14106 ต.ปงตำ อ.ไชยปราการ  จ.เชียงใหม่(จำนอง)   </v>
          </cell>
          <cell r="BR980" t="str">
            <v>พบ</v>
          </cell>
          <cell r="BS980"/>
          <cell r="BT980"/>
          <cell r="BU980"/>
          <cell r="BV980"/>
          <cell r="BW980"/>
          <cell r="BX980"/>
          <cell r="BY980"/>
          <cell r="BZ980"/>
          <cell r="CA980"/>
          <cell r="CB980"/>
          <cell r="CC980"/>
          <cell r="CD980"/>
          <cell r="CE980"/>
          <cell r="CF980"/>
          <cell r="CG980"/>
          <cell r="CH980"/>
          <cell r="CI980"/>
          <cell r="CJ980"/>
          <cell r="CK980"/>
          <cell r="CL980"/>
          <cell r="CM980"/>
          <cell r="CN980"/>
          <cell r="CO980"/>
          <cell r="CP980"/>
          <cell r="CQ980"/>
          <cell r="CR980"/>
          <cell r="CS980"/>
          <cell r="CT980"/>
          <cell r="CU980"/>
          <cell r="CV980"/>
          <cell r="CW980"/>
          <cell r="CX980"/>
          <cell r="CY980"/>
          <cell r="CZ980"/>
        </row>
        <row r="981">
          <cell r="B981">
            <v>976</v>
          </cell>
          <cell r="C981">
            <v>20</v>
          </cell>
          <cell r="D981">
            <v>2</v>
          </cell>
          <cell r="E981">
            <v>2564</v>
          </cell>
          <cell r="F981">
            <v>800073354634</v>
          </cell>
          <cell r="G981" t="str">
            <v>นาย</v>
          </cell>
          <cell r="H981" t="str">
            <v>หลักชัย</v>
          </cell>
          <cell r="I981" t="str">
            <v>ศรีบุญเรือง</v>
          </cell>
          <cell r="J981" t="str">
            <v>แม่อาย</v>
          </cell>
          <cell r="K981" t="str">
            <v>แม่อาย</v>
          </cell>
          <cell r="L981" t="str">
            <v>เชียงใหม่ 1</v>
          </cell>
          <cell r="M981">
            <v>8</v>
          </cell>
          <cell r="N981" t="str">
            <v>สินเชื่อธนาคารประชาชน</v>
          </cell>
          <cell r="O981" t="str">
            <v>1.บุคคลค้ำประกัน</v>
          </cell>
          <cell r="P981">
            <v>92327.29</v>
          </cell>
          <cell r="Q981">
            <v>13044.67</v>
          </cell>
          <cell r="R981" t="str">
            <v>จังหวัดฝาง</v>
          </cell>
          <cell r="S981" t="str">
            <v>ผบ.399</v>
          </cell>
          <cell r="T981">
            <v>2563</v>
          </cell>
          <cell r="U981" t="str">
            <v>ผบ.716</v>
          </cell>
          <cell r="V981">
            <v>2563</v>
          </cell>
          <cell r="W981"/>
          <cell r="X981"/>
          <cell r="Y981"/>
          <cell r="Z981">
            <v>3</v>
          </cell>
          <cell r="AA981">
            <v>9</v>
          </cell>
          <cell r="AB981">
            <v>2563</v>
          </cell>
          <cell r="AC981"/>
          <cell r="AD981"/>
          <cell r="AE981"/>
          <cell r="AF981"/>
          <cell r="AG981"/>
          <cell r="AH981"/>
          <cell r="AI981"/>
          <cell r="AJ981"/>
          <cell r="AK981"/>
          <cell r="AL981"/>
          <cell r="AM981"/>
          <cell r="AN981"/>
          <cell r="AO981"/>
          <cell r="AP981"/>
          <cell r="AQ981"/>
          <cell r="AR981"/>
          <cell r="AS981"/>
          <cell r="AT981"/>
          <cell r="AU981"/>
          <cell r="AV981"/>
          <cell r="AW981"/>
          <cell r="AX981"/>
          <cell r="AY981"/>
          <cell r="AZ981"/>
          <cell r="BA981"/>
          <cell r="BB981"/>
          <cell r="BC981" t="str">
            <v>เกศินี</v>
          </cell>
          <cell r="BD981"/>
          <cell r="BE981"/>
          <cell r="BF981"/>
          <cell r="BG981"/>
          <cell r="BH981">
            <v>883163011449</v>
          </cell>
          <cell r="BI981" t="str">
            <v>นายหลักชัย   ศรีบุญเรือง</v>
          </cell>
          <cell r="BJ981"/>
          <cell r="BK981"/>
          <cell r="BL981"/>
          <cell r="BM981"/>
          <cell r="BN981" t="str">
            <v>1.นายหลักชัย  ศรีบุญเรือง
2.นายพัฒนพงศ์  อินทะนะหรืออินทนะ
3.นายอาก่า  ตาเปียว
4.นางอาเบอ  ตาเปียว</v>
          </cell>
          <cell r="BO981" t="str">
            <v xml:space="preserve">จำเลยที่ 1
จำเลยที่ 2
จำเลยที่ 3
คู่สมรสจำเลยที่ 3
</v>
          </cell>
          <cell r="BP981" t="str">
            <v>3501000123740
3330301116107
5501001218970
5501001218996</v>
          </cell>
          <cell r="BQ981" t="str">
            <v xml:space="preserve">-ไม่พบว่ามีกรรมสิทธิ์ในที่ดิน อ.แม่อาย จ.เชียงใหม่
'-พบว่ามีกรรมสิทธิ์ในที่ดิน โฉนดเลขที่ 3618 ต.แม่อาย อ.แม่อาย  จ.เชียงใหม่(จำนอง)
'-ไม่พบว่ามีกรรมสิทธิ์ในที่ดิน อ.แม่อาย จ.เชียงใหม่
'-พบว่ามีกรรมสิทธิ์ในที่ดิน โฉนดเลขที่ 13289 ต.แม่อาย  อ.แม่อาย  จ.เชียงใหม่ </v>
          </cell>
          <cell r="BR981" t="str">
            <v>พบ</v>
          </cell>
          <cell r="BS981"/>
          <cell r="BT981"/>
          <cell r="BU981"/>
          <cell r="BV981"/>
          <cell r="BW981"/>
          <cell r="BX981"/>
          <cell r="BY981"/>
          <cell r="BZ981"/>
          <cell r="CA981"/>
          <cell r="CB981"/>
          <cell r="CC981"/>
          <cell r="CD981"/>
          <cell r="CE981"/>
          <cell r="CF981"/>
          <cell r="CG981"/>
          <cell r="CH981"/>
          <cell r="CI981"/>
          <cell r="CJ981"/>
          <cell r="CK981"/>
          <cell r="CL981"/>
          <cell r="CM981"/>
          <cell r="CN981"/>
          <cell r="CO981"/>
          <cell r="CP981"/>
          <cell r="CQ981"/>
          <cell r="CR981"/>
          <cell r="CS981"/>
          <cell r="CT981"/>
          <cell r="CU981"/>
          <cell r="CV981"/>
          <cell r="CW981"/>
          <cell r="CX981"/>
          <cell r="CY981"/>
          <cell r="CZ981"/>
        </row>
        <row r="982">
          <cell r="B982">
            <v>977</v>
          </cell>
          <cell r="C982">
            <v>20</v>
          </cell>
          <cell r="D982">
            <v>2</v>
          </cell>
          <cell r="E982">
            <v>2564</v>
          </cell>
          <cell r="F982">
            <v>800075247810</v>
          </cell>
          <cell r="G982" t="str">
            <v>นาย</v>
          </cell>
          <cell r="H982" t="str">
            <v>โยธิน</v>
          </cell>
          <cell r="I982" t="str">
            <v>โนภา</v>
          </cell>
          <cell r="J982"/>
          <cell r="K982" t="str">
            <v>พร้าว</v>
          </cell>
          <cell r="L982" t="str">
            <v>เชียงใหม่ 1</v>
          </cell>
          <cell r="M982">
            <v>8</v>
          </cell>
          <cell r="N982" t="str">
            <v>สินเชื่อพัฒนาองค์กรชุมชน (รายบุคคล)</v>
          </cell>
          <cell r="O982" t="str">
            <v>1.บุคคลค้ำประกัน</v>
          </cell>
          <cell r="P982">
            <v>29414.3</v>
          </cell>
          <cell r="Q982">
            <v>4947.43</v>
          </cell>
          <cell r="R982" t="str">
            <v>แขวงเชียงใหม่</v>
          </cell>
          <cell r="S982" t="str">
            <v>ผบ.2465</v>
          </cell>
          <cell r="T982">
            <v>2563</v>
          </cell>
          <cell r="U982" t="str">
            <v>ผบ.5303</v>
          </cell>
          <cell r="V982">
            <v>2563</v>
          </cell>
          <cell r="W982"/>
          <cell r="X982"/>
          <cell r="Y982"/>
          <cell r="Z982">
            <v>4</v>
          </cell>
          <cell r="AA982">
            <v>8</v>
          </cell>
          <cell r="AB982">
            <v>2563</v>
          </cell>
          <cell r="AC982"/>
          <cell r="AD982"/>
          <cell r="AE982"/>
          <cell r="AF982"/>
          <cell r="AG982"/>
          <cell r="AH982"/>
          <cell r="AI982"/>
          <cell r="AJ982"/>
          <cell r="AK982"/>
          <cell r="AL982"/>
          <cell r="AM982"/>
          <cell r="AN982"/>
          <cell r="AO982"/>
          <cell r="AP982"/>
          <cell r="AQ982"/>
          <cell r="AR982"/>
          <cell r="AS982"/>
          <cell r="AT982"/>
          <cell r="AU982"/>
          <cell r="AV982"/>
          <cell r="AW982"/>
          <cell r="AX982"/>
          <cell r="AY982"/>
          <cell r="AZ982"/>
          <cell r="BA982"/>
          <cell r="BB982"/>
          <cell r="BC982" t="str">
            <v>เกศินี</v>
          </cell>
          <cell r="BD982"/>
          <cell r="BE982"/>
          <cell r="BF982"/>
          <cell r="BG982"/>
          <cell r="BH982">
            <v>883163010028</v>
          </cell>
          <cell r="BI982" t="str">
            <v>นายโยธิน   โนภา</v>
          </cell>
          <cell r="BJ982"/>
          <cell r="BK982"/>
          <cell r="BL982"/>
          <cell r="BM982"/>
          <cell r="BN982"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982" t="str">
            <v xml:space="preserve">จำเลยที่ 1
คู่สมรสจำเลยที่ 1
จำเลยที่ 2
คู่สมรสจำเลยที่ 2
จำเลยที่ 3
คู่สมรสจำเลยที่ 3
</v>
          </cell>
          <cell r="BP982" t="str">
            <v xml:space="preserve">3501100260587
3501300074418
3500700559621
3501100258264
1501100070579
1500700010835
</v>
          </cell>
          <cell r="BQ982"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982" t="str">
            <v>พบ</v>
          </cell>
          <cell r="BS982"/>
          <cell r="BT982"/>
          <cell r="BU982"/>
          <cell r="BV982"/>
          <cell r="BW982"/>
          <cell r="BX982"/>
          <cell r="BY982"/>
          <cell r="BZ982"/>
          <cell r="CA982"/>
          <cell r="CB982"/>
          <cell r="CC982"/>
          <cell r="CD982"/>
          <cell r="CE982"/>
          <cell r="CF982"/>
          <cell r="CG982"/>
          <cell r="CH982"/>
          <cell r="CI982"/>
          <cell r="CJ982"/>
          <cell r="CK982"/>
          <cell r="CL982"/>
          <cell r="CM982"/>
          <cell r="CN982"/>
          <cell r="CO982"/>
          <cell r="CP982"/>
          <cell r="CQ982"/>
          <cell r="CR982"/>
          <cell r="CS982"/>
          <cell r="CT982"/>
          <cell r="CU982"/>
          <cell r="CV982"/>
          <cell r="CW982"/>
          <cell r="CX982"/>
          <cell r="CY982"/>
          <cell r="CZ982"/>
        </row>
        <row r="983">
          <cell r="B983">
            <v>978</v>
          </cell>
          <cell r="C983">
            <v>20</v>
          </cell>
          <cell r="D983">
            <v>2</v>
          </cell>
          <cell r="E983">
            <v>2564</v>
          </cell>
          <cell r="F983">
            <v>800047576908</v>
          </cell>
          <cell r="G983" t="str">
            <v>นาง</v>
          </cell>
          <cell r="H983" t="str">
            <v>เพ็ญพันธ์</v>
          </cell>
          <cell r="I983" t="str">
            <v>ขุนแก้ว</v>
          </cell>
          <cell r="J983"/>
          <cell r="K983" t="str">
            <v>พร้าว</v>
          </cell>
          <cell r="L983" t="str">
            <v>เชียงใหม่ 1</v>
          </cell>
          <cell r="M983">
            <v>8</v>
          </cell>
          <cell r="N983" t="str">
            <v>สินเชื่อธนาคารประชาชน</v>
          </cell>
          <cell r="O983" t="str">
            <v>1.บุคคลค้ำประกัน</v>
          </cell>
          <cell r="P983">
            <v>29998.18</v>
          </cell>
          <cell r="Q983">
            <v>15189.36</v>
          </cell>
          <cell r="R983" t="str">
            <v>แขวงเชียงใหม่</v>
          </cell>
          <cell r="S983" t="str">
            <v>ผบ.2471</v>
          </cell>
          <cell r="T983">
            <v>2563</v>
          </cell>
          <cell r="U983" t="str">
            <v>ผบ.5279</v>
          </cell>
          <cell r="V983">
            <v>2563</v>
          </cell>
          <cell r="W983"/>
          <cell r="X983"/>
          <cell r="Y983"/>
          <cell r="Z983">
            <v>4</v>
          </cell>
          <cell r="AA983">
            <v>8</v>
          </cell>
          <cell r="AB983">
            <v>2563</v>
          </cell>
          <cell r="AC983"/>
          <cell r="AD983"/>
          <cell r="AE983"/>
          <cell r="AF983"/>
          <cell r="AG983"/>
          <cell r="AH983"/>
          <cell r="AI983"/>
          <cell r="AJ983"/>
          <cell r="AK983"/>
          <cell r="AL983"/>
          <cell r="AM983"/>
          <cell r="AN983"/>
          <cell r="AO983"/>
          <cell r="AP983"/>
          <cell r="AQ983"/>
          <cell r="AR983"/>
          <cell r="AS983"/>
          <cell r="AT983"/>
          <cell r="AU983"/>
          <cell r="AV983"/>
          <cell r="AW983"/>
          <cell r="AX983"/>
          <cell r="AY983"/>
          <cell r="AZ983"/>
          <cell r="BA983"/>
          <cell r="BB983"/>
          <cell r="BC983" t="str">
            <v>เกศินี</v>
          </cell>
          <cell r="BD983"/>
          <cell r="BE983"/>
          <cell r="BF983"/>
          <cell r="BG983"/>
          <cell r="BH983">
            <v>883162013110</v>
          </cell>
          <cell r="BI983" t="str">
            <v>นางเพ็ญพันธ์   ขุนแก้ว</v>
          </cell>
          <cell r="BJ983"/>
          <cell r="BK983"/>
          <cell r="BL983"/>
          <cell r="BM983"/>
          <cell r="BN983" t="str">
            <v>1.นางเพ็ญพันธ์  ขุนแก้ว
2.นายถนอม  ขุนแก้ว
3.นายประสิทธิ์  นักสิงห์
4.นางยุพิน  มุนิล
5.นายเจริญ  มุนิล</v>
          </cell>
          <cell r="BO983" t="str">
            <v>จำเลยที่ 1
คู่สมรสจำเลยที่ 1
จำเลยที่ 2
จำเลยที่ 3
คู่สมรสจำเลยที่ 3</v>
          </cell>
          <cell r="BP983" t="str">
            <v>3501100303944
3501100424687
3501100303987
3501100346686
3501100352970</v>
          </cell>
          <cell r="BQ983"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983" t="str">
            <v>พบ</v>
          </cell>
          <cell r="BS983"/>
          <cell r="BT983"/>
          <cell r="BU983"/>
          <cell r="BV983"/>
          <cell r="BW983"/>
          <cell r="BX983"/>
          <cell r="BY983"/>
          <cell r="BZ983"/>
          <cell r="CA983"/>
          <cell r="CB983"/>
          <cell r="CC983"/>
          <cell r="CD983"/>
          <cell r="CE983"/>
          <cell r="CF983"/>
          <cell r="CG983"/>
          <cell r="CH983"/>
          <cell r="CI983"/>
          <cell r="CJ983"/>
          <cell r="CK983"/>
          <cell r="CL983"/>
          <cell r="CM983"/>
          <cell r="CN983"/>
          <cell r="CO983"/>
          <cell r="CP983"/>
          <cell r="CQ983"/>
          <cell r="CR983"/>
          <cell r="CS983"/>
          <cell r="CT983"/>
          <cell r="CU983"/>
          <cell r="CV983"/>
          <cell r="CW983"/>
          <cell r="CX983"/>
          <cell r="CY983"/>
          <cell r="CZ983"/>
        </row>
        <row r="984">
          <cell r="B984">
            <v>979</v>
          </cell>
          <cell r="C984">
            <v>20</v>
          </cell>
          <cell r="D984">
            <v>2</v>
          </cell>
          <cell r="E984">
            <v>2564</v>
          </cell>
          <cell r="F984">
            <v>800063277480</v>
          </cell>
          <cell r="G984" t="str">
            <v>นาง</v>
          </cell>
          <cell r="H984" t="str">
            <v>สุพินธ์</v>
          </cell>
          <cell r="I984" t="str">
            <v>จุรัตน์</v>
          </cell>
          <cell r="J984"/>
          <cell r="K984" t="str">
            <v>พร้าว</v>
          </cell>
          <cell r="L984" t="str">
            <v>เชียงใหม่ 1</v>
          </cell>
          <cell r="M984">
            <v>8</v>
          </cell>
          <cell r="N984" t="str">
            <v>สินเชื่อพัฒนาองค์กรชุมชน(รายบุคคล)</v>
          </cell>
          <cell r="O984" t="str">
            <v>1.บุคคลค้ำประกัน</v>
          </cell>
          <cell r="P984">
            <v>27000</v>
          </cell>
          <cell r="Q984">
            <v>9075.1299999999992</v>
          </cell>
          <cell r="R984" t="str">
            <v>แขวงเชียงใหม่</v>
          </cell>
          <cell r="S984" t="str">
            <v>ผบ.2470</v>
          </cell>
          <cell r="T984">
            <v>2563</v>
          </cell>
          <cell r="U984" t="str">
            <v>ผบ.5277</v>
          </cell>
          <cell r="V984">
            <v>2563</v>
          </cell>
          <cell r="W984"/>
          <cell r="X984"/>
          <cell r="Y984"/>
          <cell r="Z984">
            <v>4</v>
          </cell>
          <cell r="AA984">
            <v>8</v>
          </cell>
          <cell r="AB984">
            <v>2563</v>
          </cell>
          <cell r="AC984"/>
          <cell r="AD984"/>
          <cell r="AE984"/>
          <cell r="AF984"/>
          <cell r="AG984"/>
          <cell r="AH984"/>
          <cell r="AI984"/>
          <cell r="AJ984"/>
          <cell r="AK984"/>
          <cell r="AL984"/>
          <cell r="AM984"/>
          <cell r="AN984"/>
          <cell r="AO984"/>
          <cell r="AP984"/>
          <cell r="AQ984"/>
          <cell r="AR984"/>
          <cell r="AS984"/>
          <cell r="AT984"/>
          <cell r="AU984"/>
          <cell r="AV984"/>
          <cell r="AW984"/>
          <cell r="AX984"/>
          <cell r="AY984"/>
          <cell r="AZ984"/>
          <cell r="BA984"/>
          <cell r="BB984"/>
          <cell r="BC984" t="str">
            <v>เกศินี</v>
          </cell>
          <cell r="BD984"/>
          <cell r="BE984"/>
          <cell r="BF984"/>
          <cell r="BG984"/>
          <cell r="BH984">
            <v>883162013112</v>
          </cell>
          <cell r="BI984" t="str">
            <v>นางสุพินธ์   จุรัตน์</v>
          </cell>
          <cell r="BJ984"/>
          <cell r="BK984"/>
          <cell r="BL984"/>
          <cell r="BM984"/>
          <cell r="BN984" t="str">
            <v>1.นางสุพินธ์  จุรัตน์
2.นางพะยอม  วงค์แปง
3.นายเจริญ  วงค์แปง
4.นางวันเพ็ญ  จุรัตน์</v>
          </cell>
          <cell r="BO984" t="str">
            <v xml:space="preserve">จำเลยที่ 1
จำเลยที่ 2
คู่สมรสจำเลยที่ 2
จำเลยที่ 3
</v>
          </cell>
          <cell r="BP984" t="str">
            <v>3501100237348
3501100232176
3501100230416
350080052692</v>
          </cell>
          <cell r="BQ984"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cell r="BR984"/>
          <cell r="BS984"/>
          <cell r="BT984"/>
          <cell r="BU984"/>
          <cell r="BV984"/>
          <cell r="BW984"/>
          <cell r="BX984"/>
          <cell r="BY984"/>
          <cell r="BZ984"/>
          <cell r="CA984"/>
          <cell r="CB984"/>
          <cell r="CC984"/>
          <cell r="CD984"/>
          <cell r="CE984"/>
          <cell r="CF984"/>
          <cell r="CG984"/>
          <cell r="CH984"/>
          <cell r="CI984"/>
          <cell r="CJ984"/>
          <cell r="CK984"/>
          <cell r="CL984"/>
          <cell r="CM984"/>
          <cell r="CN984"/>
          <cell r="CO984"/>
          <cell r="CP984"/>
          <cell r="CQ984"/>
          <cell r="CR984"/>
          <cell r="CS984"/>
          <cell r="CT984"/>
          <cell r="CU984"/>
          <cell r="CV984"/>
          <cell r="CW984"/>
          <cell r="CX984"/>
          <cell r="CY984"/>
          <cell r="CZ984"/>
        </row>
        <row r="985">
          <cell r="B985">
            <v>980</v>
          </cell>
          <cell r="C985">
            <v>20</v>
          </cell>
          <cell r="D985">
            <v>2</v>
          </cell>
          <cell r="E985">
            <v>2564</v>
          </cell>
          <cell r="F985">
            <v>800030367257</v>
          </cell>
          <cell r="G985" t="str">
            <v>นาย</v>
          </cell>
          <cell r="H985" t="str">
            <v>สมคิด</v>
          </cell>
          <cell r="I985" t="str">
            <v>นันติ</v>
          </cell>
          <cell r="J985"/>
          <cell r="K985" t="str">
            <v>พร้าว</v>
          </cell>
          <cell r="L985" t="str">
            <v>เชียงใหม่ 1</v>
          </cell>
          <cell r="M985">
            <v>8</v>
          </cell>
          <cell r="N985" t="str">
            <v>สินเชื่อพัฒนาองค์กรชุมชน(รายบุคคล)</v>
          </cell>
          <cell r="O985" t="str">
            <v>1.บุคคลค้ำประกัน</v>
          </cell>
          <cell r="P985">
            <v>51168.58</v>
          </cell>
          <cell r="Q985">
            <v>10229.280000000001</v>
          </cell>
          <cell r="R985" t="str">
            <v>แขวงเชียงใหม่</v>
          </cell>
          <cell r="S985" t="str">
            <v>ผบ.2467</v>
          </cell>
          <cell r="T985">
            <v>2563</v>
          </cell>
          <cell r="U985" t="str">
            <v>ผบ.5274</v>
          </cell>
          <cell r="V985">
            <v>2563</v>
          </cell>
          <cell r="W985"/>
          <cell r="X985"/>
          <cell r="Y985"/>
          <cell r="Z985">
            <v>4</v>
          </cell>
          <cell r="AA985">
            <v>8</v>
          </cell>
          <cell r="AB985">
            <v>2563</v>
          </cell>
          <cell r="AC985"/>
          <cell r="AD985"/>
          <cell r="AE985"/>
          <cell r="AF985"/>
          <cell r="AG985"/>
          <cell r="AH985"/>
          <cell r="AI985"/>
          <cell r="AJ985"/>
          <cell r="AK985"/>
          <cell r="AL985"/>
          <cell r="AM985"/>
          <cell r="AN985"/>
          <cell r="AO985"/>
          <cell r="AP985"/>
          <cell r="AQ985"/>
          <cell r="AR985"/>
          <cell r="AS985"/>
          <cell r="AT985"/>
          <cell r="AU985"/>
          <cell r="AV985"/>
          <cell r="AW985"/>
          <cell r="AX985"/>
          <cell r="AY985"/>
          <cell r="AZ985"/>
          <cell r="BA985"/>
          <cell r="BB985"/>
          <cell r="BC985" t="str">
            <v>เกศินี</v>
          </cell>
          <cell r="BD985"/>
          <cell r="BE985"/>
          <cell r="BF985"/>
          <cell r="BG985"/>
          <cell r="BH985">
            <v>883162013098</v>
          </cell>
          <cell r="BI985" t="str">
            <v>นายสมคิด   นันติ</v>
          </cell>
          <cell r="BJ985"/>
          <cell r="BK985"/>
          <cell r="BL985"/>
          <cell r="BM985"/>
          <cell r="BN985" t="str">
            <v xml:space="preserve">1.นายสมคิด  นันติ
2.นางสาวจันทนา  เมืองสม
3.นายพรชัย  กิดา
4.นางสาวรัศมีวิภา  แก้วใสหรือคันธเลิศ
5.นายณรงค์  แก้วใส
</v>
          </cell>
          <cell r="BO985" t="str">
            <v xml:space="preserve">จำเลยที่ 1
คู่สมรสจำเลยที่ 1
จำเลยที่ 2
จำเลยที่ 3
คู่สมรสจำเลยที่ 3
</v>
          </cell>
          <cell r="BP985" t="str">
            <v xml:space="preserve">3501100333991
3501100334009
3501100333541
3509900664971
3501100335048
</v>
          </cell>
          <cell r="BQ985"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985" t="str">
            <v>พบ</v>
          </cell>
          <cell r="BS985"/>
          <cell r="BT985"/>
          <cell r="BU985"/>
          <cell r="BV985"/>
          <cell r="BW985"/>
          <cell r="BX985"/>
          <cell r="BY985"/>
          <cell r="BZ985"/>
          <cell r="CA985"/>
          <cell r="CB985"/>
          <cell r="CC985"/>
          <cell r="CD985"/>
          <cell r="CE985"/>
          <cell r="CF985"/>
          <cell r="CG985"/>
          <cell r="CH985"/>
          <cell r="CI985"/>
          <cell r="CJ985"/>
          <cell r="CK985"/>
          <cell r="CL985"/>
          <cell r="CM985"/>
          <cell r="CN985"/>
          <cell r="CO985"/>
          <cell r="CP985"/>
          <cell r="CQ985"/>
          <cell r="CR985"/>
          <cell r="CS985"/>
          <cell r="CT985"/>
          <cell r="CU985"/>
          <cell r="CV985"/>
          <cell r="CW985"/>
          <cell r="CX985"/>
          <cell r="CY985"/>
          <cell r="CZ985"/>
        </row>
        <row r="986">
          <cell r="B986">
            <v>981</v>
          </cell>
          <cell r="C986">
            <v>20</v>
          </cell>
          <cell r="D986">
            <v>2</v>
          </cell>
          <cell r="E986">
            <v>2564</v>
          </cell>
          <cell r="F986">
            <v>800052496521</v>
          </cell>
          <cell r="G986" t="str">
            <v>นาย</v>
          </cell>
          <cell r="H986" t="str">
            <v>เทวินทร์หรือนันทิพัฒน์</v>
          </cell>
          <cell r="I986" t="str">
            <v>นามมล</v>
          </cell>
          <cell r="J986"/>
          <cell r="K986" t="str">
            <v>แม่อาย</v>
          </cell>
          <cell r="L986" t="str">
            <v>เชียงใหม่ 1</v>
          </cell>
          <cell r="M986">
            <v>8</v>
          </cell>
          <cell r="N986" t="str">
            <v>สินเชื่อธนาคารประชาชน</v>
          </cell>
          <cell r="O986" t="str">
            <v>1.บุคคลค้ำประกัน</v>
          </cell>
          <cell r="P986">
            <v>107314.93</v>
          </cell>
          <cell r="Q986">
            <v>11395.36</v>
          </cell>
          <cell r="R986" t="str">
            <v>จังหวัดฝาง</v>
          </cell>
          <cell r="S986" t="str">
            <v>ผบ.397</v>
          </cell>
          <cell r="T986">
            <v>2563</v>
          </cell>
          <cell r="U986" t="str">
            <v>ผบ.715</v>
          </cell>
          <cell r="V986">
            <v>2563</v>
          </cell>
          <cell r="W986"/>
          <cell r="X986"/>
          <cell r="Y986"/>
          <cell r="Z986">
            <v>3</v>
          </cell>
          <cell r="AA986">
            <v>9</v>
          </cell>
          <cell r="AB986">
            <v>2563</v>
          </cell>
          <cell r="AC986"/>
          <cell r="AD986"/>
          <cell r="AE986"/>
          <cell r="AF986"/>
          <cell r="AG986"/>
          <cell r="AH986"/>
          <cell r="AI986"/>
          <cell r="AJ986"/>
          <cell r="AK986"/>
          <cell r="AL986"/>
          <cell r="AM986"/>
          <cell r="AN986"/>
          <cell r="AO986"/>
          <cell r="AP986"/>
          <cell r="AQ986"/>
          <cell r="AR986"/>
          <cell r="AS986"/>
          <cell r="AT986"/>
          <cell r="AU986"/>
          <cell r="AV986"/>
          <cell r="AW986"/>
          <cell r="AX986"/>
          <cell r="AY986"/>
          <cell r="AZ986"/>
          <cell r="BA986"/>
          <cell r="BB986"/>
          <cell r="BC986" t="str">
            <v>เกศินี</v>
          </cell>
          <cell r="BD986"/>
          <cell r="BE986"/>
          <cell r="BF986"/>
          <cell r="BG986"/>
          <cell r="BH986">
            <v>883163011446</v>
          </cell>
          <cell r="BI986" t="str">
            <v>นายเทวินทร์หรือนันทิพัฒน์   นามมล</v>
          </cell>
          <cell r="BJ986"/>
          <cell r="BK986"/>
          <cell r="BL986"/>
          <cell r="BM986"/>
          <cell r="BN986" t="str">
            <v>1.นายนันทิพัฒน์  นามมล
2.นายประสิทธิ์  สิงหา
3.นางพัชรี  สำเภาเงิน
4.นายภัทราวุฒิ  ผันเพชร</v>
          </cell>
          <cell r="BO986" t="str">
            <v>จำเลยที่ 1
จำเลยที่ 2
คู่สมรสจำเลยที่ 2
จำเลยที่ 3</v>
          </cell>
          <cell r="BP986" t="str">
            <v>3501000088065
3570100774903
53103000123891
3501000220419</v>
          </cell>
          <cell r="BQ98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986" t="str">
            <v>ไม่พบ</v>
          </cell>
          <cell r="BS986"/>
          <cell r="BT986"/>
          <cell r="BU986"/>
          <cell r="BV986"/>
          <cell r="BW986"/>
          <cell r="BX986"/>
          <cell r="BY986"/>
          <cell r="BZ986"/>
          <cell r="CA986"/>
          <cell r="CB986"/>
          <cell r="CC986"/>
          <cell r="CD986"/>
          <cell r="CE986"/>
          <cell r="CF986"/>
          <cell r="CG986"/>
          <cell r="CH986"/>
          <cell r="CI986"/>
          <cell r="CJ986"/>
          <cell r="CK986"/>
          <cell r="CL986"/>
          <cell r="CM986"/>
          <cell r="CN986"/>
          <cell r="CO986"/>
          <cell r="CP986"/>
          <cell r="CQ986"/>
          <cell r="CR986"/>
          <cell r="CS986"/>
          <cell r="CT986"/>
          <cell r="CU986"/>
          <cell r="CV986"/>
          <cell r="CW986"/>
          <cell r="CX986"/>
          <cell r="CY986"/>
          <cell r="CZ986"/>
        </row>
        <row r="987">
          <cell r="B987">
            <v>982</v>
          </cell>
          <cell r="C987">
            <v>20</v>
          </cell>
          <cell r="D987">
            <v>2</v>
          </cell>
          <cell r="E987">
            <v>2564</v>
          </cell>
          <cell r="F987">
            <v>800088236610</v>
          </cell>
          <cell r="G987" t="str">
            <v>นาง</v>
          </cell>
          <cell r="H987" t="str">
            <v>อำพร</v>
          </cell>
          <cell r="I987" t="str">
            <v>ยาสมุทร</v>
          </cell>
          <cell r="J987"/>
          <cell r="K987" t="str">
            <v>มีโชคพลาซ่า</v>
          </cell>
          <cell r="L987" t="str">
            <v>เชียงใหม่ 2</v>
          </cell>
          <cell r="M987">
            <v>8</v>
          </cell>
          <cell r="N987" t="str">
            <v>สินเชื่อแก้ไขปัญหาหนี้นอกระบบ PSA ระยะที่ 2</v>
          </cell>
          <cell r="O987" t="str">
            <v>1.บุคคลค้ำประกัน</v>
          </cell>
          <cell r="P987">
            <v>43748</v>
          </cell>
          <cell r="Q987">
            <v>4543.1499999999996</v>
          </cell>
          <cell r="R987" t="str">
            <v>แขวงเชียงใหม่</v>
          </cell>
          <cell r="S987" t="str">
            <v>ผบ.13163</v>
          </cell>
          <cell r="T987">
            <v>2562</v>
          </cell>
          <cell r="U987" t="str">
            <v>ผบ.1088</v>
          </cell>
          <cell r="V987">
            <v>2563</v>
          </cell>
          <cell r="W987"/>
          <cell r="X987"/>
          <cell r="Y987"/>
          <cell r="Z987">
            <v>28</v>
          </cell>
          <cell r="AA987">
            <v>1</v>
          </cell>
          <cell r="AB987">
            <v>2563</v>
          </cell>
          <cell r="AC987"/>
          <cell r="AD987"/>
          <cell r="AE987"/>
          <cell r="AF987"/>
          <cell r="AG987"/>
          <cell r="AH987"/>
          <cell r="AI987"/>
          <cell r="AJ987"/>
          <cell r="AK987"/>
          <cell r="AL987"/>
          <cell r="AM987"/>
          <cell r="AN987"/>
          <cell r="AO987"/>
          <cell r="AP987"/>
          <cell r="AQ987"/>
          <cell r="AR987"/>
          <cell r="AS987"/>
          <cell r="AT987"/>
          <cell r="AU987"/>
          <cell r="AV987"/>
          <cell r="AW987"/>
          <cell r="AX987"/>
          <cell r="AY987"/>
          <cell r="AZ987"/>
          <cell r="BA987"/>
          <cell r="BB987"/>
          <cell r="BC987" t="str">
            <v>เกศินี</v>
          </cell>
          <cell r="BD987"/>
          <cell r="BE987"/>
          <cell r="BF987"/>
          <cell r="BG987"/>
          <cell r="BH987">
            <v>883262012326</v>
          </cell>
          <cell r="BI987" t="str">
            <v>นางอำพร   ยาสมุทร</v>
          </cell>
          <cell r="BJ987"/>
          <cell r="BK987"/>
          <cell r="BL987"/>
          <cell r="BM987"/>
          <cell r="BN987" t="str">
            <v xml:space="preserve">1.นางอำพร  ยาสมุทร
2.นางสาวพรรณทิภา  เผือกแดง
</v>
          </cell>
          <cell r="BO987" t="str">
            <v>จำเลยที่ 1
จำเลยที่ 2</v>
          </cell>
          <cell r="BP987" t="str">
            <v>3501200407784
3501400434891</v>
          </cell>
          <cell r="BQ98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987" t="str">
            <v>ไม่พบ</v>
          </cell>
          <cell r="BS987"/>
          <cell r="BT987"/>
          <cell r="BU987"/>
          <cell r="BV987"/>
          <cell r="BW987"/>
          <cell r="BX987"/>
          <cell r="BY987"/>
          <cell r="BZ987"/>
          <cell r="CA987"/>
          <cell r="CB987"/>
          <cell r="CC987"/>
          <cell r="CD987"/>
          <cell r="CE987"/>
          <cell r="CF987"/>
          <cell r="CG987"/>
          <cell r="CH987"/>
          <cell r="CI987"/>
          <cell r="CJ987"/>
          <cell r="CK987"/>
          <cell r="CL987"/>
          <cell r="CM987"/>
          <cell r="CN987"/>
          <cell r="CO987"/>
          <cell r="CP987"/>
          <cell r="CQ987"/>
          <cell r="CR987"/>
          <cell r="CS987"/>
          <cell r="CT987"/>
          <cell r="CU987"/>
          <cell r="CV987"/>
          <cell r="CW987"/>
          <cell r="CX987"/>
          <cell r="CY987"/>
          <cell r="CZ987"/>
        </row>
        <row r="988">
          <cell r="B988">
            <v>983</v>
          </cell>
          <cell r="C988">
            <v>20</v>
          </cell>
          <cell r="D988">
            <v>2</v>
          </cell>
          <cell r="E988">
            <v>2564</v>
          </cell>
          <cell r="F988">
            <v>800088465367</v>
          </cell>
          <cell r="G988" t="str">
            <v>นางสาว</v>
          </cell>
          <cell r="H988" t="str">
            <v>สุธิดา</v>
          </cell>
          <cell r="I988" t="str">
            <v>บุญพจร</v>
          </cell>
          <cell r="J988"/>
          <cell r="K988" t="str">
            <v>พร้าว</v>
          </cell>
          <cell r="L988" t="str">
            <v>เชียงใหม่ 1</v>
          </cell>
          <cell r="M988">
            <v>8</v>
          </cell>
          <cell r="N988" t="str">
            <v>สินเชื่อแก้ไขปัญหาหนี้นอกระบบ PSA</v>
          </cell>
          <cell r="O988" t="str">
            <v>1.บุคคลค้ำประกัน</v>
          </cell>
          <cell r="P988">
            <v>49165.89</v>
          </cell>
          <cell r="Q988">
            <v>7502.05</v>
          </cell>
          <cell r="R988" t="str">
            <v>แขวงเชียงใหม่</v>
          </cell>
          <cell r="S988" t="str">
            <v>ผบ.2461</v>
          </cell>
          <cell r="T988">
            <v>2563</v>
          </cell>
          <cell r="U988" t="str">
            <v>ผบ.5268</v>
          </cell>
          <cell r="V988">
            <v>2563</v>
          </cell>
          <cell r="W988"/>
          <cell r="X988"/>
          <cell r="Y988"/>
          <cell r="Z988">
            <v>4</v>
          </cell>
          <cell r="AA988">
            <v>8</v>
          </cell>
          <cell r="AB988">
            <v>2563</v>
          </cell>
          <cell r="AC988"/>
          <cell r="AD988"/>
          <cell r="AE988"/>
          <cell r="AF988"/>
          <cell r="AG988"/>
          <cell r="AH988"/>
          <cell r="AI988"/>
          <cell r="AJ988"/>
          <cell r="AK988"/>
          <cell r="AL988"/>
          <cell r="AM988"/>
          <cell r="AN988"/>
          <cell r="AO988"/>
          <cell r="AP988"/>
          <cell r="AQ988"/>
          <cell r="AR988"/>
          <cell r="AS988"/>
          <cell r="AT988"/>
          <cell r="AU988"/>
          <cell r="AV988"/>
          <cell r="AW988"/>
          <cell r="AX988"/>
          <cell r="AY988"/>
          <cell r="AZ988"/>
          <cell r="BA988"/>
          <cell r="BB988"/>
          <cell r="BC988" t="str">
            <v>เกศินี</v>
          </cell>
          <cell r="BD988"/>
          <cell r="BE988"/>
          <cell r="BF988"/>
          <cell r="BG988"/>
          <cell r="BH988">
            <v>883162013096</v>
          </cell>
          <cell r="BI988" t="str">
            <v>นางสาวสุธิดา   บุญพจร</v>
          </cell>
          <cell r="BJ988"/>
          <cell r="BK988"/>
          <cell r="BL988"/>
          <cell r="BM988"/>
          <cell r="BN988"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988" t="str">
            <v>จำเลยที่ 1
คู่สมรสจำเลยที่ 1
จำเลยที่ 2
จำเลยที่ 3
คู่สมรสจำเลยที่ 3</v>
          </cell>
          <cell r="BP988" t="str">
            <v>1501100097744
1501100085231
1510100180047
3501400097801
3501100332812</v>
          </cell>
          <cell r="BQ988"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988" t="str">
            <v>พบ</v>
          </cell>
          <cell r="BS988"/>
          <cell r="BT988"/>
          <cell r="BU988"/>
          <cell r="BV988"/>
          <cell r="BW988"/>
          <cell r="BX988"/>
          <cell r="BY988"/>
          <cell r="BZ988"/>
          <cell r="CA988"/>
          <cell r="CB988"/>
          <cell r="CC988"/>
          <cell r="CD988"/>
          <cell r="CE988"/>
          <cell r="CF988"/>
          <cell r="CG988"/>
          <cell r="CH988"/>
          <cell r="CI988"/>
          <cell r="CJ988"/>
          <cell r="CK988"/>
          <cell r="CL988"/>
          <cell r="CM988"/>
          <cell r="CN988"/>
          <cell r="CO988"/>
          <cell r="CP988"/>
          <cell r="CQ988"/>
          <cell r="CR988"/>
          <cell r="CS988"/>
          <cell r="CT988"/>
          <cell r="CU988"/>
          <cell r="CV988"/>
          <cell r="CW988"/>
          <cell r="CX988"/>
          <cell r="CY988"/>
          <cell r="CZ988"/>
        </row>
        <row r="989">
          <cell r="B989">
            <v>984</v>
          </cell>
          <cell r="C989">
            <v>20</v>
          </cell>
          <cell r="D989">
            <v>2</v>
          </cell>
          <cell r="E989">
            <v>2564</v>
          </cell>
          <cell r="F989">
            <v>800075007123</v>
          </cell>
          <cell r="G989" t="str">
            <v>นาง</v>
          </cell>
          <cell r="H989" t="str">
            <v>ปินปินัทธ์</v>
          </cell>
          <cell r="I989" t="str">
            <v>บุญมะลิกา</v>
          </cell>
          <cell r="J989"/>
          <cell r="K989" t="str">
            <v>พร้าว</v>
          </cell>
          <cell r="L989" t="str">
            <v>เชียงใหม่ 1</v>
          </cell>
          <cell r="M989">
            <v>8</v>
          </cell>
          <cell r="N989" t="str">
            <v>สินเชื่อแก้ไขปัญหาหนี้นอกระบบ PSA</v>
          </cell>
          <cell r="O989" t="str">
            <v>1.บุคคลค้ำประกัน</v>
          </cell>
          <cell r="P989">
            <v>34713.08</v>
          </cell>
          <cell r="Q989">
            <v>9217.7900000000009</v>
          </cell>
          <cell r="R989" t="str">
            <v>แขวงเชียงใหม่</v>
          </cell>
          <cell r="S989" t="str">
            <v>ผบ.2463</v>
          </cell>
          <cell r="T989">
            <v>2563</v>
          </cell>
          <cell r="U989" t="str">
            <v>ผบ.5304</v>
          </cell>
          <cell r="V989">
            <v>2563</v>
          </cell>
          <cell r="W989"/>
          <cell r="X989"/>
          <cell r="Y989"/>
          <cell r="Z989">
            <v>4</v>
          </cell>
          <cell r="AA989">
            <v>8</v>
          </cell>
          <cell r="AB989">
            <v>2563</v>
          </cell>
          <cell r="AC989"/>
          <cell r="AD989"/>
          <cell r="AE989"/>
          <cell r="AF989"/>
          <cell r="AG989"/>
          <cell r="AH989"/>
          <cell r="AI989"/>
          <cell r="AJ989"/>
          <cell r="AK989"/>
          <cell r="AL989"/>
          <cell r="AM989"/>
          <cell r="AN989"/>
          <cell r="AO989"/>
          <cell r="AP989"/>
          <cell r="AQ989"/>
          <cell r="AR989"/>
          <cell r="AS989"/>
          <cell r="AT989"/>
          <cell r="AU989"/>
          <cell r="AV989"/>
          <cell r="AW989"/>
          <cell r="AX989"/>
          <cell r="AY989"/>
          <cell r="AZ989"/>
          <cell r="BA989"/>
          <cell r="BB989"/>
          <cell r="BC989" t="str">
            <v>เกศินี</v>
          </cell>
          <cell r="BD989"/>
          <cell r="BE989"/>
          <cell r="BF989"/>
          <cell r="BG989"/>
          <cell r="BH989">
            <v>883163010056</v>
          </cell>
          <cell r="BI989" t="str">
            <v>นางปินปินัทธ์   บุญมะลิกา</v>
          </cell>
          <cell r="BJ989">
            <v>242615</v>
          </cell>
          <cell r="BK989"/>
          <cell r="BL989"/>
          <cell r="BM989"/>
          <cell r="BN989" t="str">
            <v>1.นางปินปินัทธ์  บุญมะลิกา
2.นางอัมพร  อรรคศรีวร
3.นายเตียน  อรรคศรีวร
4.นางจันทร์  ลวดมี
5.นายเจริญ  ลวดมี</v>
          </cell>
          <cell r="BO989" t="str">
            <v>จำเลยที่ 1
จำเลยที่ 2
คู่สมรสจำเลยที่ 2
จำเลยที่ 3
คู่สมรสจำเลยที่ 3</v>
          </cell>
          <cell r="BP989" t="str">
            <v>3501100353771
3501100365737
3480500370495
3501400491142
3501400491134</v>
          </cell>
          <cell r="BQ989"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989" t="str">
            <v>พบ</v>
          </cell>
          <cell r="BS989" t="str">
            <v>พบ
พบ
ไม่พบ
ไม่พบ
ไม่พบ</v>
          </cell>
          <cell r="BT989">
            <v>5</v>
          </cell>
          <cell r="BU989">
            <v>5</v>
          </cell>
          <cell r="BV989"/>
          <cell r="BW989"/>
          <cell r="BX989"/>
          <cell r="BY989"/>
          <cell r="BZ989"/>
          <cell r="CA989"/>
          <cell r="CB989"/>
          <cell r="CC989"/>
          <cell r="CD989"/>
          <cell r="CE989"/>
          <cell r="CF989"/>
          <cell r="CG989"/>
          <cell r="CH989"/>
          <cell r="CI989"/>
          <cell r="CJ989"/>
          <cell r="CK989"/>
          <cell r="CL989"/>
          <cell r="CM989"/>
          <cell r="CN989"/>
          <cell r="CO989"/>
          <cell r="CP989"/>
          <cell r="CQ989"/>
          <cell r="CR989"/>
          <cell r="CS989"/>
          <cell r="CT989"/>
          <cell r="CU989"/>
          <cell r="CV989"/>
          <cell r="CW989"/>
          <cell r="CX989"/>
          <cell r="CY989"/>
          <cell r="CZ989"/>
        </row>
        <row r="990">
          <cell r="B990">
            <v>985</v>
          </cell>
          <cell r="C990">
            <v>20</v>
          </cell>
          <cell r="D990">
            <v>2</v>
          </cell>
          <cell r="E990">
            <v>2564</v>
          </cell>
          <cell r="F990">
            <v>800088465359</v>
          </cell>
          <cell r="G990" t="str">
            <v>นาย</v>
          </cell>
          <cell r="H990" t="str">
            <v>นิกร</v>
          </cell>
          <cell r="I990" t="str">
            <v>พันธุ์โพธิ์</v>
          </cell>
          <cell r="J990"/>
          <cell r="K990" t="str">
            <v>พร้าว</v>
          </cell>
          <cell r="L990" t="str">
            <v>เชียงใหม่ 1</v>
          </cell>
          <cell r="M990">
            <v>8</v>
          </cell>
          <cell r="N990" t="str">
            <v>สินเชื่อธนาคารประชาชน</v>
          </cell>
          <cell r="O990" t="str">
            <v>1.บุคคลค้ำประกัน</v>
          </cell>
          <cell r="P990">
            <v>43327.12</v>
          </cell>
          <cell r="Q990">
            <v>4351.25</v>
          </cell>
          <cell r="R990" t="str">
            <v>แขวงเชียงใหม่</v>
          </cell>
          <cell r="S990" t="str">
            <v>ผบ.2464</v>
          </cell>
          <cell r="T990">
            <v>2563</v>
          </cell>
          <cell r="U990" t="str">
            <v>ผบ.5302</v>
          </cell>
          <cell r="V990">
            <v>2563</v>
          </cell>
          <cell r="W990"/>
          <cell r="X990"/>
          <cell r="Y990"/>
          <cell r="Z990">
            <v>4</v>
          </cell>
          <cell r="AA990">
            <v>8</v>
          </cell>
          <cell r="AB990">
            <v>2563</v>
          </cell>
          <cell r="AC990"/>
          <cell r="AD990"/>
          <cell r="AE990"/>
          <cell r="AF990"/>
          <cell r="AG990"/>
          <cell r="AH990"/>
          <cell r="AI990"/>
          <cell r="AJ990"/>
          <cell r="AK990"/>
          <cell r="AL990"/>
          <cell r="AM990"/>
          <cell r="AN990"/>
          <cell r="AO990"/>
          <cell r="AP990"/>
          <cell r="AQ990"/>
          <cell r="AR990"/>
          <cell r="AS990"/>
          <cell r="AT990"/>
          <cell r="AU990"/>
          <cell r="AV990"/>
          <cell r="AW990"/>
          <cell r="AX990"/>
          <cell r="AY990"/>
          <cell r="AZ990"/>
          <cell r="BA990"/>
          <cell r="BB990"/>
          <cell r="BC990" t="str">
            <v>เกศินี</v>
          </cell>
          <cell r="BD990"/>
          <cell r="BE990"/>
          <cell r="BF990"/>
          <cell r="BG990"/>
          <cell r="BH990">
            <v>883163010071</v>
          </cell>
          <cell r="BI990" t="str">
            <v>นายนิกร   พันธุ์โพธิ์</v>
          </cell>
          <cell r="BJ990">
            <v>242615</v>
          </cell>
          <cell r="BK990"/>
          <cell r="BL990"/>
          <cell r="BM990"/>
          <cell r="BN990" t="str">
            <v>1.นายนิกร  พันธุ์โพธิ์
2.นางสาวอำไพ  บุตรป่า
3.นายพิทักษวงค์  หาญเมืองใจ
4.นางสาวสุธิดา  บุญพจร
5.นายพีระพงษ์  ศึกษา</v>
          </cell>
          <cell r="BO990" t="str">
            <v>จำเลยที่ 1
คู่สมรสจำเลยที่ 1
จำเลยที่ 2
จำเลยที่ 3
คู่สมรสจำเลยที่ 3</v>
          </cell>
          <cell r="BP990" t="str">
            <v>3501400097801
3501100332812
1510100180047
1501100097744
1501100085231</v>
          </cell>
          <cell r="BQ990"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990" t="str">
            <v>พบ</v>
          </cell>
          <cell r="BS990"/>
          <cell r="BT990">
            <v>5</v>
          </cell>
          <cell r="BU990">
            <v>5</v>
          </cell>
          <cell r="BV990"/>
          <cell r="BW990"/>
          <cell r="BX990"/>
          <cell r="BY990"/>
          <cell r="BZ990"/>
          <cell r="CA990"/>
          <cell r="CB990"/>
          <cell r="CC990"/>
          <cell r="CD990"/>
          <cell r="CE990"/>
          <cell r="CF990"/>
          <cell r="CG990"/>
          <cell r="CH990"/>
          <cell r="CI990"/>
          <cell r="CJ990"/>
          <cell r="CK990"/>
          <cell r="CL990"/>
          <cell r="CM990"/>
          <cell r="CN990"/>
          <cell r="CO990"/>
          <cell r="CP990"/>
          <cell r="CQ990"/>
          <cell r="CR990"/>
          <cell r="CS990"/>
          <cell r="CT990"/>
          <cell r="CU990"/>
          <cell r="CV990"/>
          <cell r="CW990"/>
          <cell r="CX990"/>
          <cell r="CY990"/>
          <cell r="CZ990"/>
        </row>
        <row r="991">
          <cell r="B991">
            <v>986</v>
          </cell>
          <cell r="C991">
            <v>20</v>
          </cell>
          <cell r="D991">
            <v>2</v>
          </cell>
          <cell r="E991">
            <v>2564</v>
          </cell>
          <cell r="F991">
            <v>800042387806</v>
          </cell>
          <cell r="G991" t="str">
            <v>นาง</v>
          </cell>
          <cell r="H991" t="str">
            <v>อำไพ</v>
          </cell>
          <cell r="I991" t="str">
            <v>ชำนาญอาสา</v>
          </cell>
          <cell r="J991"/>
          <cell r="K991" t="str">
            <v>พร้าว</v>
          </cell>
          <cell r="L991" t="str">
            <v>เชียงใหม่ 1</v>
          </cell>
          <cell r="M991">
            <v>8</v>
          </cell>
          <cell r="N991" t="str">
            <v>สินเชื่อธนาคารประชาชน</v>
          </cell>
          <cell r="O991" t="str">
            <v>1.บุคคลค้ำประกัน</v>
          </cell>
          <cell r="P991">
            <v>104159.84</v>
          </cell>
          <cell r="Q991">
            <v>18227.009999999998</v>
          </cell>
          <cell r="R991" t="str">
            <v>แขวงเชียงใหม่</v>
          </cell>
          <cell r="S991" t="str">
            <v>ผบ.2459</v>
          </cell>
          <cell r="T991">
            <v>2563</v>
          </cell>
          <cell r="U991" t="str">
            <v>ผบ.5271</v>
          </cell>
          <cell r="V991">
            <v>2563</v>
          </cell>
          <cell r="W991"/>
          <cell r="X991"/>
          <cell r="Y991"/>
          <cell r="Z991">
            <v>4</v>
          </cell>
          <cell r="AA991">
            <v>8</v>
          </cell>
          <cell r="AB991">
            <v>2563</v>
          </cell>
          <cell r="AC991"/>
          <cell r="AD991"/>
          <cell r="AE991"/>
          <cell r="AF991"/>
          <cell r="AG991"/>
          <cell r="AH991"/>
          <cell r="AI991"/>
          <cell r="AJ991"/>
          <cell r="AK991"/>
          <cell r="AL991"/>
          <cell r="AM991"/>
          <cell r="AN991"/>
          <cell r="AO991"/>
          <cell r="AP991"/>
          <cell r="AQ991"/>
          <cell r="AR991"/>
          <cell r="AS991"/>
          <cell r="AT991"/>
          <cell r="AU991"/>
          <cell r="AV991"/>
          <cell r="AW991"/>
          <cell r="AX991"/>
          <cell r="AY991"/>
          <cell r="AZ991"/>
          <cell r="BA991"/>
          <cell r="BB991"/>
          <cell r="BC991" t="str">
            <v>เกศินี</v>
          </cell>
          <cell r="BD991"/>
          <cell r="BE991"/>
          <cell r="BF991"/>
          <cell r="BG991"/>
          <cell r="BH991">
            <v>883163010063</v>
          </cell>
          <cell r="BI991" t="str">
            <v>นางอำไพ   ชำนาญอาสา</v>
          </cell>
          <cell r="BJ991">
            <v>242615</v>
          </cell>
          <cell r="BK991"/>
          <cell r="BL991"/>
          <cell r="BM991"/>
          <cell r="BN991" t="str">
            <v>1.นางอำไพ  ชำนาญอาสา
2.นางบุปผา  ปงลังกา
3.นางสาวใบหยก  อิ่มศิริ</v>
          </cell>
          <cell r="BO991" t="str">
            <v xml:space="preserve">จำเลยที่ 1
จำเลยที่ 2
จำเลยที่ 3
</v>
          </cell>
          <cell r="BP991" t="str">
            <v>3501100368451
3500700225765
3100504489759</v>
          </cell>
          <cell r="BQ991" t="str">
            <v xml:space="preserve">-พบว่ามีกรรมสิทธิ์ในที่ดิน โฉนดเลขที่ 13119 ต.แม่ปั๋ง  อ.พร้าว จ.เชียงใหม่  
'-พบว่ามีกรรมสิทธิ์ในที่ดิน โฉนดเลขที่ 13120 ต.แม่ปั๋ง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 57910 ,57921 ต.หนองแก๋ว  อ.หางดง จ.เชียงใหม่  </v>
          </cell>
          <cell r="BR991" t="str">
            <v>พบ</v>
          </cell>
          <cell r="BS991"/>
          <cell r="BT991">
            <v>3</v>
          </cell>
          <cell r="BU991">
            <v>3</v>
          </cell>
          <cell r="BV991"/>
          <cell r="BW991"/>
          <cell r="BX991"/>
          <cell r="BY991"/>
          <cell r="BZ991"/>
          <cell r="CA991"/>
          <cell r="CB991"/>
          <cell r="CC991"/>
          <cell r="CD991"/>
          <cell r="CE991"/>
          <cell r="CF991"/>
          <cell r="CG991"/>
          <cell r="CH991"/>
          <cell r="CI991"/>
          <cell r="CJ991"/>
          <cell r="CK991"/>
          <cell r="CL991"/>
          <cell r="CM991"/>
          <cell r="CN991"/>
          <cell r="CO991"/>
          <cell r="CP991"/>
          <cell r="CQ991"/>
          <cell r="CR991"/>
          <cell r="CS991"/>
          <cell r="CT991"/>
          <cell r="CU991"/>
          <cell r="CV991"/>
          <cell r="CW991"/>
          <cell r="CX991"/>
          <cell r="CY991"/>
          <cell r="CZ991"/>
        </row>
        <row r="992">
          <cell r="B992">
            <v>987</v>
          </cell>
          <cell r="C992">
            <v>20</v>
          </cell>
          <cell r="D992">
            <v>2</v>
          </cell>
          <cell r="E992">
            <v>2564</v>
          </cell>
          <cell r="F992">
            <v>800045892976</v>
          </cell>
          <cell r="G992" t="str">
            <v>นาย</v>
          </cell>
          <cell r="H992" t="str">
            <v>คำมุ่ย</v>
          </cell>
          <cell r="I992" t="str">
            <v>ขจรจิตต์กาล</v>
          </cell>
          <cell r="J992"/>
          <cell r="K992" t="str">
            <v>พร้าว</v>
          </cell>
          <cell r="L992" t="str">
            <v>เชียงใหม่ 4</v>
          </cell>
          <cell r="M992">
            <v>8</v>
          </cell>
          <cell r="N992" t="str">
            <v>ธปช.</v>
          </cell>
          <cell r="O992" t="str">
            <v>1.บุคคลค้ำประกัน</v>
          </cell>
          <cell r="P992">
            <v>44771.44</v>
          </cell>
          <cell r="Q992">
            <v>15</v>
          </cell>
          <cell r="R992" t="str">
            <v>แขวงเชียงใหม่</v>
          </cell>
          <cell r="S992" t="str">
            <v>ผบ.11596</v>
          </cell>
          <cell r="T992">
            <v>2560</v>
          </cell>
          <cell r="U992" t="str">
            <v>ผบ.7970</v>
          </cell>
          <cell r="V992">
            <v>2561</v>
          </cell>
          <cell r="W992">
            <v>21</v>
          </cell>
          <cell r="X992">
            <v>8</v>
          </cell>
          <cell r="Y992">
            <v>2561</v>
          </cell>
          <cell r="Z992"/>
          <cell r="AA992"/>
          <cell r="AB992"/>
          <cell r="AC992"/>
          <cell r="AD992"/>
          <cell r="AE992"/>
          <cell r="AF992"/>
          <cell r="AG992"/>
          <cell r="AH992"/>
          <cell r="AI992"/>
          <cell r="AJ992"/>
          <cell r="AK992"/>
          <cell r="AL992"/>
          <cell r="AM992"/>
          <cell r="AN992"/>
          <cell r="AO992"/>
          <cell r="AP992"/>
          <cell r="AQ992"/>
          <cell r="AR992"/>
          <cell r="AS992"/>
          <cell r="AT992"/>
          <cell r="AU992"/>
          <cell r="AV992"/>
          <cell r="AW992"/>
          <cell r="AX992"/>
          <cell r="AY992"/>
          <cell r="AZ992"/>
          <cell r="BA992"/>
          <cell r="BB992"/>
          <cell r="BC992" t="str">
            <v>เกศินี</v>
          </cell>
          <cell r="BD992"/>
          <cell r="BE992"/>
          <cell r="BF992"/>
          <cell r="BG992"/>
          <cell r="BH992">
            <v>823860010036</v>
          </cell>
          <cell r="BI992" t="str">
            <v>นายคำมุ่ย   ขจรจิตต์กาล</v>
          </cell>
          <cell r="BJ992">
            <v>242615</v>
          </cell>
          <cell r="BK992"/>
          <cell r="BL992"/>
          <cell r="BM992"/>
          <cell r="BN992" t="str">
            <v>1.นายคำมุ่ย  ขจรจิตต์กาล
2.นายสมบัติ  แสนเข็ม
3.นางสาวหมี่คุ้ม  แสนเข็ม
4.นายสุชีพ  ยาวิจิตร
5.นางสาวนูลา  แสงเข็ญ</v>
          </cell>
          <cell r="BO992" t="str">
            <v>จำเลยที่ 1
จำเลยที่ 2
คู่สมรสจำเลยที่ 2
จำเลยที่ 3
คู่สมรสจำเลยที่ 3</v>
          </cell>
          <cell r="BP992" t="str">
            <v>3500901044156
5501101059083
8500684001897
3501100198539
8501184005401</v>
          </cell>
          <cell r="BQ9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2" t="str">
            <v>ไม่พบ</v>
          </cell>
          <cell r="BS992" t="str">
            <v>พบ
ไม่พบ
พบ
พบ
ไม่พบ</v>
          </cell>
          <cell r="BT992">
            <v>5</v>
          </cell>
          <cell r="BU992">
            <v>5</v>
          </cell>
          <cell r="BV992"/>
          <cell r="BW992"/>
          <cell r="BX992"/>
          <cell r="BY992"/>
          <cell r="BZ992"/>
          <cell r="CA992"/>
          <cell r="CB992"/>
          <cell r="CC992"/>
          <cell r="CD992"/>
          <cell r="CE992"/>
          <cell r="CF992"/>
          <cell r="CG992"/>
          <cell r="CH992"/>
          <cell r="CI992"/>
          <cell r="CJ992"/>
          <cell r="CK992"/>
          <cell r="CL992"/>
          <cell r="CM992"/>
          <cell r="CN992"/>
          <cell r="CO992"/>
          <cell r="CP992"/>
          <cell r="CQ992"/>
          <cell r="CR992"/>
          <cell r="CS992"/>
          <cell r="CT992"/>
          <cell r="CU992"/>
          <cell r="CV992"/>
          <cell r="CW992"/>
          <cell r="CX992"/>
          <cell r="CY992"/>
          <cell r="CZ992"/>
        </row>
        <row r="993">
          <cell r="B993">
            <v>988</v>
          </cell>
          <cell r="C993">
            <v>20</v>
          </cell>
          <cell r="D993">
            <v>2</v>
          </cell>
          <cell r="E993">
            <v>2564</v>
          </cell>
          <cell r="F993">
            <v>800045464768</v>
          </cell>
          <cell r="G993" t="str">
            <v>นาง</v>
          </cell>
          <cell r="H993" t="str">
            <v xml:space="preserve">ณัฐกานต์  </v>
          </cell>
          <cell r="I993" t="str">
            <v>ชัยยะ</v>
          </cell>
          <cell r="J993"/>
          <cell r="K993" t="str">
            <v>ฝาง</v>
          </cell>
          <cell r="L993" t="str">
            <v>เชียงใหม่ 4</v>
          </cell>
          <cell r="M993">
            <v>8</v>
          </cell>
          <cell r="N993" t="str">
            <v>องค์กรชุมชน</v>
          </cell>
          <cell r="O993" t="str">
            <v>1.บุคคลค้ำประกัน</v>
          </cell>
          <cell r="P993">
            <v>41264.870000000003</v>
          </cell>
          <cell r="Q993">
            <v>14</v>
          </cell>
          <cell r="R993" t="str">
            <v>จังหวัดฝาง</v>
          </cell>
          <cell r="S993" t="str">
            <v>ผบ.1512</v>
          </cell>
          <cell r="T993">
            <v>2559</v>
          </cell>
          <cell r="U993" t="str">
            <v>ผบ.50</v>
          </cell>
          <cell r="V993">
            <v>2560</v>
          </cell>
          <cell r="W993"/>
          <cell r="X993"/>
          <cell r="Y993"/>
          <cell r="Z993">
            <v>30</v>
          </cell>
          <cell r="AA993">
            <v>1</v>
          </cell>
          <cell r="AB993">
            <v>2560</v>
          </cell>
          <cell r="AC993"/>
          <cell r="AD993"/>
          <cell r="AE993"/>
          <cell r="AF993"/>
          <cell r="AG993"/>
          <cell r="AH993"/>
          <cell r="AI993"/>
          <cell r="AJ993"/>
          <cell r="AK993"/>
          <cell r="AL993"/>
          <cell r="AM993"/>
          <cell r="AN993"/>
          <cell r="AO993"/>
          <cell r="AP993"/>
          <cell r="AQ993"/>
          <cell r="AR993"/>
          <cell r="AS993"/>
          <cell r="AT993"/>
          <cell r="AU993"/>
          <cell r="AV993"/>
          <cell r="AW993"/>
          <cell r="AX993"/>
          <cell r="AY993"/>
          <cell r="AZ993"/>
          <cell r="BA993"/>
          <cell r="BB993"/>
          <cell r="BC993" t="str">
            <v>เกศินี</v>
          </cell>
          <cell r="BD993"/>
          <cell r="BE993"/>
          <cell r="BF993"/>
          <cell r="BG993"/>
          <cell r="BH993">
            <v>823859010496</v>
          </cell>
          <cell r="BI993" t="str">
            <v>นางณัฐกานต์     ชัยยะ</v>
          </cell>
          <cell r="BJ993">
            <v>242615</v>
          </cell>
          <cell r="BK993"/>
          <cell r="BL993"/>
          <cell r="BM993"/>
          <cell r="BN993" t="str">
            <v>1.นางณัฐกานต์  ชัยยะ
2.นายอาวรณ์  สันดวงดี
3.นางเพชร  ทองชัย
4.นายเมืองแก้ว  ทองชัย
5.นางสาวลำเพียร  พรมตานะ</v>
          </cell>
          <cell r="BO993" t="str">
            <v>จำเลยที่ 1
จำเลยที่ 2
จำเลยที่ 3
คู่สมรสจำเลยที่ 3
จำเลยที่ 4</v>
          </cell>
          <cell r="BP993" t="str">
            <v>3500900403080
3501900555298
3500900403098
3501000180778
1500900079308</v>
          </cell>
          <cell r="BQ993"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993" t="str">
            <v>พบ</v>
          </cell>
          <cell r="BS993" t="str">
            <v>พบ
ไม่พบ
ไม่พบ
ไม่พบ
ไม่พบ</v>
          </cell>
          <cell r="BT993">
            <v>5</v>
          </cell>
          <cell r="BU993">
            <v>5</v>
          </cell>
          <cell r="BV993"/>
          <cell r="BW993"/>
          <cell r="BX993"/>
          <cell r="BY993"/>
          <cell r="BZ993"/>
          <cell r="CA993"/>
          <cell r="CB993"/>
          <cell r="CC993"/>
          <cell r="CD993"/>
          <cell r="CE993"/>
          <cell r="CF993"/>
          <cell r="CG993"/>
          <cell r="CH993"/>
          <cell r="CI993"/>
          <cell r="CJ993"/>
          <cell r="CK993"/>
          <cell r="CL993"/>
          <cell r="CM993"/>
          <cell r="CN993"/>
          <cell r="CO993"/>
          <cell r="CP993"/>
          <cell r="CQ993"/>
          <cell r="CR993"/>
          <cell r="CS993"/>
          <cell r="CT993"/>
          <cell r="CU993"/>
          <cell r="CV993"/>
          <cell r="CW993"/>
          <cell r="CX993"/>
          <cell r="CY993"/>
          <cell r="CZ993"/>
        </row>
        <row r="994">
          <cell r="B994">
            <v>989</v>
          </cell>
          <cell r="C994">
            <v>20</v>
          </cell>
          <cell r="D994">
            <v>2</v>
          </cell>
          <cell r="E994">
            <v>2564</v>
          </cell>
          <cell r="F994">
            <v>800027393928</v>
          </cell>
          <cell r="G994" t="str">
            <v>นาย</v>
          </cell>
          <cell r="H994" t="str">
            <v>สมบูรณ์</v>
          </cell>
          <cell r="I994" t="str">
            <v>อินต๊ะวงศ์</v>
          </cell>
          <cell r="J994"/>
          <cell r="K994" t="str">
            <v>ฝาง</v>
          </cell>
          <cell r="L994" t="str">
            <v>เชียงใหม่ 4</v>
          </cell>
          <cell r="M994">
            <v>8</v>
          </cell>
          <cell r="N994" t="str">
            <v>องค์กรชุมชน</v>
          </cell>
          <cell r="O994" t="str">
            <v>1.บุคคลค้ำประกัน</v>
          </cell>
          <cell r="P994">
            <v>93696.44</v>
          </cell>
          <cell r="Q994">
            <v>14</v>
          </cell>
          <cell r="R994" t="str">
            <v>จังหวัดฝาง</v>
          </cell>
          <cell r="S994" t="str">
            <v>ผบ.1513</v>
          </cell>
          <cell r="T994">
            <v>2559</v>
          </cell>
          <cell r="U994" t="str">
            <v>ผบ.51</v>
          </cell>
          <cell r="V994">
            <v>2560</v>
          </cell>
          <cell r="W994">
            <v>30</v>
          </cell>
          <cell r="X994">
            <v>1</v>
          </cell>
          <cell r="Y994">
            <v>2560</v>
          </cell>
          <cell r="Z994"/>
          <cell r="AA994"/>
          <cell r="AB994"/>
          <cell r="AC994"/>
          <cell r="AD994"/>
          <cell r="AE994"/>
          <cell r="AF994"/>
          <cell r="AG994"/>
          <cell r="AH994"/>
          <cell r="AI994"/>
          <cell r="AJ994"/>
          <cell r="AK994"/>
          <cell r="AL994"/>
          <cell r="AM994"/>
          <cell r="AN994"/>
          <cell r="AO994"/>
          <cell r="AP994"/>
          <cell r="AQ994"/>
          <cell r="AR994"/>
          <cell r="AS994"/>
          <cell r="AT994"/>
          <cell r="AU994"/>
          <cell r="AV994"/>
          <cell r="AW994"/>
          <cell r="AX994"/>
          <cell r="AY994"/>
          <cell r="AZ994"/>
          <cell r="BA994"/>
          <cell r="BB994"/>
          <cell r="BC994" t="str">
            <v>เกศินี</v>
          </cell>
          <cell r="BD994"/>
          <cell r="BE994"/>
          <cell r="BF994"/>
          <cell r="BG994"/>
          <cell r="BH994">
            <v>823859010472</v>
          </cell>
          <cell r="BI994" t="str">
            <v>นายสมบูรณ์   อินต๊ะวงศ์</v>
          </cell>
          <cell r="BJ994">
            <v>242615</v>
          </cell>
          <cell r="BK994"/>
          <cell r="BL994"/>
          <cell r="BM994"/>
          <cell r="BN994" t="str">
            <v>1.นางสมบูรณ์  อินต๊ะวงศ์
2.นายสายัณห์  อินต๊ะวงศ์
3.นางทองพูล  สิริรุ่งไพบูลย์
4.นางอริยา  มหารัตน์
5.นางทองสาย  โกมาส</v>
          </cell>
          <cell r="BO994" t="str">
            <v>จำเลยที่ 1
คู่สมรสจำเลยที่ 1
จำเลยที่ 2
จำเลยที่ 3
จำเลยที่ 4</v>
          </cell>
          <cell r="BP994" t="str">
            <v>3509901032549
3500900808322
3500900810025
3500900809981
3500900809990</v>
          </cell>
          <cell r="BQ994"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994" t="str">
            <v>พบ</v>
          </cell>
          <cell r="BS994"/>
          <cell r="BT994">
            <v>5</v>
          </cell>
          <cell r="BU994">
            <v>5</v>
          </cell>
          <cell r="BV994"/>
          <cell r="BW994"/>
          <cell r="BX994"/>
          <cell r="BY994"/>
          <cell r="BZ994"/>
          <cell r="CA994"/>
          <cell r="CB994"/>
          <cell r="CC994"/>
          <cell r="CD994"/>
          <cell r="CE994"/>
          <cell r="CF994"/>
          <cell r="CG994"/>
          <cell r="CH994"/>
          <cell r="CI994"/>
          <cell r="CJ994"/>
          <cell r="CK994"/>
          <cell r="CL994"/>
          <cell r="CM994"/>
          <cell r="CN994"/>
          <cell r="CO994"/>
          <cell r="CP994"/>
          <cell r="CQ994"/>
          <cell r="CR994"/>
          <cell r="CS994"/>
          <cell r="CT994"/>
          <cell r="CU994"/>
          <cell r="CV994"/>
          <cell r="CW994"/>
          <cell r="CX994"/>
          <cell r="CY994"/>
          <cell r="CZ994"/>
        </row>
        <row r="995">
          <cell r="B995">
            <v>990</v>
          </cell>
          <cell r="C995">
            <v>20</v>
          </cell>
          <cell r="D995">
            <v>2</v>
          </cell>
          <cell r="E995">
            <v>2564</v>
          </cell>
          <cell r="F995">
            <v>800045717009</v>
          </cell>
          <cell r="G995" t="str">
            <v>นาง</v>
          </cell>
          <cell r="H995" t="str">
            <v>พิทยา</v>
          </cell>
          <cell r="I995" t="str">
            <v>บรรพกิจ</v>
          </cell>
          <cell r="J995"/>
          <cell r="K995" t="str">
            <v>พร้าว</v>
          </cell>
          <cell r="L995" t="str">
            <v>เชียงใหม่ 4</v>
          </cell>
          <cell r="M995">
            <v>8</v>
          </cell>
          <cell r="N995" t="str">
            <v>ธปช.</v>
          </cell>
          <cell r="O995" t="str">
            <v>1.บุคคลค้ำประกัน</v>
          </cell>
          <cell r="P995">
            <v>40158.44</v>
          </cell>
          <cell r="Q995">
            <v>15</v>
          </cell>
          <cell r="R995" t="str">
            <v>แขวงเชียงใหม่</v>
          </cell>
          <cell r="S995" t="str">
            <v>ผบ.11587</v>
          </cell>
          <cell r="T995">
            <v>2560</v>
          </cell>
          <cell r="U995" t="str">
            <v>ผบ.9850</v>
          </cell>
          <cell r="V995">
            <v>2561</v>
          </cell>
          <cell r="W995">
            <v>25</v>
          </cell>
          <cell r="X995">
            <v>9</v>
          </cell>
          <cell r="Y995">
            <v>2561</v>
          </cell>
          <cell r="Z995"/>
          <cell r="AA995"/>
          <cell r="AB995"/>
          <cell r="AC995"/>
          <cell r="AD995"/>
          <cell r="AE995"/>
          <cell r="AF995"/>
          <cell r="AG995"/>
          <cell r="AH995"/>
          <cell r="AI995"/>
          <cell r="AJ995"/>
          <cell r="AK995"/>
          <cell r="AL995"/>
          <cell r="AM995"/>
          <cell r="AN995"/>
          <cell r="AO995"/>
          <cell r="AP995"/>
          <cell r="AQ995"/>
          <cell r="AR995"/>
          <cell r="AS995"/>
          <cell r="AT995"/>
          <cell r="AU995"/>
          <cell r="AV995"/>
          <cell r="AW995"/>
          <cell r="AX995"/>
          <cell r="AY995"/>
          <cell r="AZ995"/>
          <cell r="BA995"/>
          <cell r="BB995"/>
          <cell r="BC995" t="str">
            <v>เกศินี</v>
          </cell>
          <cell r="BD995"/>
          <cell r="BE995"/>
          <cell r="BF995"/>
          <cell r="BG995"/>
          <cell r="BH995">
            <v>823860010041</v>
          </cell>
          <cell r="BI995" t="str">
            <v>นางพิทยา   บรรพกิจ</v>
          </cell>
          <cell r="BJ995">
            <v>242615</v>
          </cell>
          <cell r="BK995"/>
          <cell r="BL995"/>
          <cell r="BM995"/>
          <cell r="BN995" t="str">
            <v>1.นางพิทยา  บรรพกิจ
2.นายประทัพ  บรรพกิจ
3.นายผัด  แสงเขน
4.นางสุนิสา แสงเขนหรือนางสาวอีป๋าน  จะยอ
5.นายเฉลิม  คำลือ</v>
          </cell>
          <cell r="BO995" t="str">
            <v>จำเลยที่ 1
คู่สมรสจำเลยที่ 1
จำเลยที่ 2
คู่สมรสจำเลยที่ 2
จำเลยที่ 3</v>
          </cell>
          <cell r="BP995" t="str">
            <v>3501100123911
4501100002454
3501100123971
5501101057587
3500900844027</v>
          </cell>
          <cell r="BQ995"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995" t="str">
            <v>ไม่พบ</v>
          </cell>
          <cell r="BS995" t="str">
            <v>ไม่พบ
ไม่พบ
พบ
ไม่พบ
พบ</v>
          </cell>
          <cell r="BT995">
            <v>5</v>
          </cell>
          <cell r="BU995">
            <v>5</v>
          </cell>
          <cell r="BV995"/>
          <cell r="BW995"/>
          <cell r="BX995"/>
          <cell r="BY995"/>
          <cell r="BZ995"/>
          <cell r="CA995"/>
          <cell r="CB995"/>
          <cell r="CC995"/>
          <cell r="CD995"/>
          <cell r="CE995"/>
          <cell r="CF995"/>
          <cell r="CG995"/>
          <cell r="CH995"/>
          <cell r="CI995"/>
          <cell r="CJ995"/>
          <cell r="CK995"/>
          <cell r="CL995"/>
          <cell r="CM995"/>
          <cell r="CN995"/>
          <cell r="CO995"/>
          <cell r="CP995"/>
          <cell r="CQ995"/>
          <cell r="CR995"/>
          <cell r="CS995"/>
          <cell r="CT995"/>
          <cell r="CU995"/>
          <cell r="CV995"/>
          <cell r="CW995"/>
          <cell r="CX995"/>
          <cell r="CY995"/>
          <cell r="CZ995"/>
        </row>
        <row r="996">
          <cell r="B996">
            <v>991</v>
          </cell>
          <cell r="C996">
            <v>20</v>
          </cell>
          <cell r="D996">
            <v>2</v>
          </cell>
          <cell r="E996">
            <v>2564</v>
          </cell>
          <cell r="F996">
            <v>800045716613</v>
          </cell>
          <cell r="G996" t="str">
            <v>นาย</v>
          </cell>
          <cell r="H996" t="str">
            <v xml:space="preserve">สมพงษ์  </v>
          </cell>
          <cell r="I996" t="str">
            <v>แสงเขน</v>
          </cell>
          <cell r="J996"/>
          <cell r="K996" t="str">
            <v>พร้าว</v>
          </cell>
          <cell r="L996" t="str">
            <v>เชียงใหม่ 4</v>
          </cell>
          <cell r="M996">
            <v>8</v>
          </cell>
          <cell r="N996" t="str">
            <v>ธปช.</v>
          </cell>
          <cell r="O996" t="str">
            <v>1.บุคคลค้ำประกัน</v>
          </cell>
          <cell r="P996">
            <v>36429.910000000003</v>
          </cell>
          <cell r="Q996">
            <v>15</v>
          </cell>
          <cell r="R996" t="str">
            <v>แขวงเชียงใหม่</v>
          </cell>
          <cell r="S996" t="str">
            <v>ผบ.11593</v>
          </cell>
          <cell r="T996">
            <v>2560</v>
          </cell>
          <cell r="U996" t="str">
            <v>ผบ.7969</v>
          </cell>
          <cell r="V996">
            <v>2561</v>
          </cell>
          <cell r="W996">
            <v>22</v>
          </cell>
          <cell r="X996">
            <v>8</v>
          </cell>
          <cell r="Y996">
            <v>2561</v>
          </cell>
          <cell r="Z996"/>
          <cell r="AA996"/>
          <cell r="AB996"/>
          <cell r="AC996"/>
          <cell r="AD996"/>
          <cell r="AE996"/>
          <cell r="AF996"/>
          <cell r="AG996"/>
          <cell r="AH996"/>
          <cell r="AI996"/>
          <cell r="AJ996"/>
          <cell r="AK996"/>
          <cell r="AL996"/>
          <cell r="AM996"/>
          <cell r="AN996"/>
          <cell r="AO996"/>
          <cell r="AP996"/>
          <cell r="AQ996"/>
          <cell r="AR996"/>
          <cell r="AS996"/>
          <cell r="AT996"/>
          <cell r="AU996"/>
          <cell r="AV996"/>
          <cell r="AW996"/>
          <cell r="AX996"/>
          <cell r="AY996"/>
          <cell r="AZ996"/>
          <cell r="BA996"/>
          <cell r="BB996"/>
          <cell r="BC996" t="str">
            <v>เกศินี</v>
          </cell>
          <cell r="BD996"/>
          <cell r="BE996"/>
          <cell r="BF996"/>
          <cell r="BG996"/>
          <cell r="BH996">
            <v>823860010039</v>
          </cell>
          <cell r="BI996" t="str">
            <v>นายสมพงษ์     แสงเขน</v>
          </cell>
          <cell r="BJ996">
            <v>242615</v>
          </cell>
          <cell r="BK996"/>
          <cell r="BL996"/>
          <cell r="BM996"/>
          <cell r="BN996" t="str">
            <v>1.นายสมพงษ์  แสงเขน
2.นางมะเอ  แสงเข็ญ
3.นายสันติ  เตชะกองบุญ
4.นางผัด  คุณนา
5.นายสำเนียง  คุณนา</v>
          </cell>
          <cell r="BO996" t="str">
            <v>จำเลยที่ 1
คู่สมรสจำเลยที่ 1
จำเลยที่ 2
จำเลยที่ 3
คู่สมรสจำเลยที่ 3</v>
          </cell>
          <cell r="BP996" t="str">
            <v>3501100124063
5501101060570
1501100092891
3501100277536
3501100277528</v>
          </cell>
          <cell r="BQ99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6" t="str">
            <v>ไม่พบ</v>
          </cell>
          <cell r="BS996" t="str">
            <v>พบ
ไม่พบ
ไม่พบ
ไม่พบ
พบ</v>
          </cell>
          <cell r="BT996">
            <v>5</v>
          </cell>
          <cell r="BU996">
            <v>5</v>
          </cell>
          <cell r="BV996"/>
          <cell r="BW996"/>
          <cell r="BX996"/>
          <cell r="BY996"/>
          <cell r="BZ996"/>
          <cell r="CA996"/>
          <cell r="CB996"/>
          <cell r="CC996"/>
          <cell r="CD996"/>
          <cell r="CE996"/>
          <cell r="CF996"/>
          <cell r="CG996"/>
          <cell r="CH996"/>
          <cell r="CI996"/>
          <cell r="CJ996"/>
          <cell r="CK996"/>
          <cell r="CL996"/>
          <cell r="CM996"/>
          <cell r="CN996"/>
          <cell r="CO996"/>
          <cell r="CP996"/>
          <cell r="CQ996"/>
          <cell r="CR996"/>
          <cell r="CS996"/>
          <cell r="CT996"/>
          <cell r="CU996"/>
          <cell r="CV996"/>
          <cell r="CW996"/>
          <cell r="CX996"/>
          <cell r="CY996"/>
          <cell r="CZ996"/>
        </row>
        <row r="997">
          <cell r="B997">
            <v>992</v>
          </cell>
          <cell r="C997">
            <v>20</v>
          </cell>
          <cell r="D997">
            <v>2</v>
          </cell>
          <cell r="E997">
            <v>2564</v>
          </cell>
          <cell r="F997">
            <v>800045716977</v>
          </cell>
          <cell r="G997" t="str">
            <v>นาง</v>
          </cell>
          <cell r="H997" t="str">
            <v>สายทอง</v>
          </cell>
          <cell r="I997" t="str">
            <v>โกวรรณ์</v>
          </cell>
          <cell r="J997"/>
          <cell r="K997" t="str">
            <v>พร้าว</v>
          </cell>
          <cell r="L997" t="str">
            <v>เชียงใหม่ 4</v>
          </cell>
          <cell r="M997">
            <v>8</v>
          </cell>
          <cell r="N997" t="str">
            <v>ธปช.</v>
          </cell>
          <cell r="O997" t="str">
            <v>1.บุคคลค้ำประกัน</v>
          </cell>
          <cell r="P997">
            <v>36450.33</v>
          </cell>
          <cell r="Q997">
            <v>15</v>
          </cell>
          <cell r="R997" t="str">
            <v>แขวงเชียงใหม่</v>
          </cell>
          <cell r="S997" t="str">
            <v>ผบ.11590</v>
          </cell>
          <cell r="T997">
            <v>2560</v>
          </cell>
          <cell r="U997" t="str">
            <v>ผบ.6255</v>
          </cell>
          <cell r="V997">
            <v>2561</v>
          </cell>
          <cell r="W997">
            <v>21</v>
          </cell>
          <cell r="X997">
            <v>8</v>
          </cell>
          <cell r="Y997">
            <v>2561</v>
          </cell>
          <cell r="Z997"/>
          <cell r="AA997"/>
          <cell r="AB997"/>
          <cell r="AC997"/>
          <cell r="AD997"/>
          <cell r="AE997"/>
          <cell r="AF997"/>
          <cell r="AG997"/>
          <cell r="AH997"/>
          <cell r="AI997"/>
          <cell r="AJ997"/>
          <cell r="AK997"/>
          <cell r="AL997"/>
          <cell r="AM997"/>
          <cell r="AN997"/>
          <cell r="AO997"/>
          <cell r="AP997"/>
          <cell r="AQ997"/>
          <cell r="AR997"/>
          <cell r="AS997"/>
          <cell r="AT997"/>
          <cell r="AU997"/>
          <cell r="AV997"/>
          <cell r="AW997"/>
          <cell r="AX997"/>
          <cell r="AY997"/>
          <cell r="AZ997"/>
          <cell r="BA997"/>
          <cell r="BB997"/>
          <cell r="BC997" t="str">
            <v>เกศินี</v>
          </cell>
          <cell r="BD997"/>
          <cell r="BE997"/>
          <cell r="BF997"/>
          <cell r="BG997"/>
          <cell r="BH997">
            <v>823860010022</v>
          </cell>
          <cell r="BI997" t="str">
            <v>นางสายทอง   โกวรรณ์</v>
          </cell>
          <cell r="BJ997">
            <v>242615</v>
          </cell>
          <cell r="BK997"/>
          <cell r="BL997"/>
          <cell r="BM997"/>
          <cell r="BN997" t="str">
            <v>1.นางสายทอง  โกวรรณ์
2.นางอรพรรณ  บรรณศาสตร์
3.นายก๋องแก้ว  บรรณศาสตร์
4.นางสาวส่องแสง  ปัญญา</v>
          </cell>
          <cell r="BO997" t="str">
            <v>จำเลยที่ 1
จำเลยที่ 2
คู่สมรสจำเลยที่ 2
จำเลยที่ 3</v>
          </cell>
          <cell r="BP997" t="str">
            <v>4501000001162
3309800390172
3501100277056
3501100276904</v>
          </cell>
          <cell r="BQ997"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997" t="str">
            <v>พบ</v>
          </cell>
          <cell r="BS997"/>
          <cell r="BT997">
            <v>4</v>
          </cell>
          <cell r="BU997">
            <v>4</v>
          </cell>
          <cell r="BV997"/>
          <cell r="BW997"/>
          <cell r="BX997"/>
          <cell r="BY997"/>
          <cell r="BZ997"/>
          <cell r="CA997"/>
          <cell r="CB997"/>
          <cell r="CC997"/>
          <cell r="CD997"/>
          <cell r="CE997"/>
          <cell r="CF997"/>
          <cell r="CG997"/>
          <cell r="CH997"/>
          <cell r="CI997"/>
          <cell r="CJ997"/>
          <cell r="CK997"/>
          <cell r="CL997"/>
          <cell r="CM997"/>
          <cell r="CN997"/>
          <cell r="CO997"/>
          <cell r="CP997"/>
          <cell r="CQ997"/>
          <cell r="CR997"/>
          <cell r="CS997"/>
          <cell r="CT997"/>
          <cell r="CU997"/>
          <cell r="CV997"/>
          <cell r="CW997"/>
          <cell r="CX997"/>
          <cell r="CY997"/>
          <cell r="CZ997"/>
        </row>
        <row r="998">
          <cell r="B998">
            <v>993</v>
          </cell>
          <cell r="C998">
            <v>20</v>
          </cell>
          <cell r="D998">
            <v>2</v>
          </cell>
          <cell r="E998">
            <v>2564</v>
          </cell>
          <cell r="F998">
            <v>800084805889</v>
          </cell>
          <cell r="G998" t="str">
            <v>นาง</v>
          </cell>
          <cell r="H998" t="str">
            <v>อัมพร</v>
          </cell>
          <cell r="I998" t="str">
            <v>สมศรี</v>
          </cell>
          <cell r="J998">
            <v>3569900166973</v>
          </cell>
          <cell r="K998" t="str">
            <v>ไชยปราการ</v>
          </cell>
          <cell r="L998" t="str">
            <v>เชียงใหม่ 1</v>
          </cell>
          <cell r="M998">
            <v>8</v>
          </cell>
          <cell r="N998" t="str">
            <v>สินเชื่อห้องแถว</v>
          </cell>
          <cell r="O998" t="str">
            <v>2.หลักทรัพย์ค้ำประกัน</v>
          </cell>
          <cell r="P998">
            <v>157366.26999999999</v>
          </cell>
          <cell r="Q998">
            <v>13495.76</v>
          </cell>
          <cell r="R998" t="str">
            <v>จังหวัดฝาง</v>
          </cell>
          <cell r="S998" t="str">
            <v>ผบ.404</v>
          </cell>
          <cell r="T998">
            <v>2563</v>
          </cell>
          <cell r="U998" t="str">
            <v>ผบ.718</v>
          </cell>
          <cell r="V998">
            <v>2563</v>
          </cell>
          <cell r="W998"/>
          <cell r="X998"/>
          <cell r="Y998"/>
          <cell r="Z998">
            <v>3</v>
          </cell>
          <cell r="AA998">
            <v>9</v>
          </cell>
          <cell r="AB998">
            <v>2563</v>
          </cell>
          <cell r="AC998"/>
          <cell r="AD998"/>
          <cell r="AE998"/>
          <cell r="AF998"/>
          <cell r="AG998"/>
          <cell r="AH998"/>
          <cell r="AI998"/>
          <cell r="AJ998"/>
          <cell r="AK998"/>
          <cell r="AL998"/>
          <cell r="AM998"/>
          <cell r="AN998"/>
          <cell r="AO998"/>
          <cell r="AP998"/>
          <cell r="AQ998"/>
          <cell r="AR998"/>
          <cell r="AS998"/>
          <cell r="AT998"/>
          <cell r="AU998"/>
          <cell r="AV998"/>
          <cell r="AW998"/>
          <cell r="AX998"/>
          <cell r="AY998"/>
          <cell r="AZ998"/>
          <cell r="BA998"/>
          <cell r="BB998"/>
          <cell r="BC998" t="str">
            <v>เกศินี</v>
          </cell>
          <cell r="BD998"/>
          <cell r="BE998"/>
          <cell r="BF998"/>
          <cell r="BG998"/>
          <cell r="BH998">
            <v>883163011452</v>
          </cell>
          <cell r="BI998" t="str">
            <v>นางอัมพร   สมศรี</v>
          </cell>
          <cell r="BJ998">
            <v>242615</v>
          </cell>
          <cell r="BK998"/>
          <cell r="BL998"/>
          <cell r="BM998"/>
          <cell r="BN998" t="str">
            <v>1.นางอัมพร  สมศรี</v>
          </cell>
          <cell r="BO998" t="str">
            <v>จำเลย</v>
          </cell>
          <cell r="BP998">
            <v>3569900166973</v>
          </cell>
          <cell r="BQ998" t="str">
            <v>- พบว่ามีกรรมสิทธิ์ในที่ดิน โฉนดเลขที่ 4859 ต.ปงตำ  อ.ไชยปราการ จ.เชียงใหม่ (ติดจำนอง)</v>
          </cell>
          <cell r="BR998" t="str">
            <v>พบ</v>
          </cell>
          <cell r="BS998" t="str">
            <v>พบ</v>
          </cell>
          <cell r="BT998">
            <v>1</v>
          </cell>
          <cell r="BU998">
            <v>1</v>
          </cell>
          <cell r="BV998"/>
          <cell r="BW998"/>
          <cell r="BX998"/>
          <cell r="BY998"/>
          <cell r="BZ998"/>
          <cell r="CA998"/>
          <cell r="CB998"/>
          <cell r="CC998"/>
          <cell r="CD998"/>
          <cell r="CE998"/>
          <cell r="CF998"/>
          <cell r="CG998"/>
          <cell r="CH998"/>
          <cell r="CI998"/>
          <cell r="CJ998"/>
          <cell r="CK998"/>
          <cell r="CL998"/>
          <cell r="CM998"/>
          <cell r="CN998"/>
          <cell r="CO998"/>
          <cell r="CP998"/>
          <cell r="CQ998"/>
          <cell r="CR998"/>
          <cell r="CS998"/>
          <cell r="CT998"/>
          <cell r="CU998"/>
          <cell r="CV998"/>
          <cell r="CW998"/>
          <cell r="CX998"/>
          <cell r="CY998"/>
          <cell r="CZ998"/>
        </row>
        <row r="999">
          <cell r="B999">
            <v>994</v>
          </cell>
          <cell r="C999">
            <v>24</v>
          </cell>
          <cell r="D999">
            <v>2</v>
          </cell>
          <cell r="E999">
            <v>2564</v>
          </cell>
          <cell r="F999">
            <v>800056616454</v>
          </cell>
          <cell r="G999" t="str">
            <v>นาง</v>
          </cell>
          <cell r="H999" t="str">
            <v>ประนอม</v>
          </cell>
          <cell r="I999" t="str">
            <v>พงค์หงษา</v>
          </cell>
          <cell r="J999">
            <v>3501200792432</v>
          </cell>
          <cell r="K999" t="str">
            <v>สันป่าตอง</v>
          </cell>
          <cell r="L999" t="str">
            <v>เชียงใหม่ 2</v>
          </cell>
          <cell r="M999">
            <v>8</v>
          </cell>
          <cell r="N999" t="str">
            <v>สินเชื่อธนาคารประชาชน</v>
          </cell>
          <cell r="O999" t="str">
            <v>1.บุคคลค้ำประกัน</v>
          </cell>
          <cell r="P999">
            <v>69410</v>
          </cell>
          <cell r="Q999">
            <v>25950.28</v>
          </cell>
          <cell r="R999" t="str">
            <v>แขวงเชียงใหม่</v>
          </cell>
          <cell r="S999" t="str">
            <v>ผบE2925</v>
          </cell>
          <cell r="T999">
            <v>2563</v>
          </cell>
          <cell r="U999" t="str">
            <v>ผบ112</v>
          </cell>
          <cell r="V999">
            <v>2562</v>
          </cell>
          <cell r="W999"/>
          <cell r="X999"/>
          <cell r="Y999"/>
          <cell r="Z999"/>
          <cell r="AA999"/>
          <cell r="AB999"/>
          <cell r="AC999"/>
          <cell r="AD999"/>
          <cell r="AE999"/>
          <cell r="AF999"/>
          <cell r="AG999"/>
          <cell r="AH999"/>
          <cell r="AI999"/>
          <cell r="AJ999"/>
          <cell r="AK999"/>
          <cell r="AL999"/>
          <cell r="AM999"/>
          <cell r="AN999"/>
          <cell r="AO999"/>
          <cell r="AP999"/>
          <cell r="AQ999"/>
          <cell r="AR999"/>
          <cell r="AS999"/>
          <cell r="AT999"/>
          <cell r="AU999"/>
          <cell r="AV999"/>
          <cell r="AW999"/>
          <cell r="AX999"/>
          <cell r="AY999"/>
          <cell r="AZ999"/>
          <cell r="BA999"/>
          <cell r="BB999"/>
          <cell r="BC999" t="str">
            <v>เกศินี</v>
          </cell>
          <cell r="BD999"/>
          <cell r="BE999"/>
          <cell r="BF999"/>
          <cell r="BG999"/>
          <cell r="BH999">
            <v>883263010952</v>
          </cell>
          <cell r="BI999" t="str">
            <v>นางประนอม   พงค์หงษา</v>
          </cell>
          <cell r="BJ999"/>
          <cell r="BK999"/>
          <cell r="BL999"/>
          <cell r="BM999"/>
          <cell r="BN999" t="str">
            <v xml:space="preserve">1.นางสาวประนอม พงค์หงษา
2.นางสาวปทุม  ดวงดี
3.นายกิตติทัศ  นันตา
4.นางสุขนิรันดร์  สุทินนา
5.นายสุเทพ  สุทินนา
</v>
          </cell>
          <cell r="BO999" t="str">
            <v>จำเลยที่ 1
จำเลยที่ 2
คู่สมรสจำเลยที่ 2
จำเลยที่ 3
คู่สมรสจำเลยที่ 3</v>
          </cell>
          <cell r="BP999" t="str">
            <v>3 5012 00792 43 2
3 5012 00797 21 3
3 5103 00163 59 2
3 5002 00389 74 2
3 5002 00384 81 3</v>
          </cell>
          <cell r="BQ999"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999" t="str">
            <v>พบ</v>
          </cell>
          <cell r="BS999"/>
          <cell r="BT999">
            <v>5</v>
          </cell>
          <cell r="BU999">
            <v>5</v>
          </cell>
          <cell r="BV999"/>
          <cell r="BW999"/>
          <cell r="BX999"/>
          <cell r="BY999"/>
          <cell r="BZ999"/>
          <cell r="CA999"/>
          <cell r="CB999"/>
          <cell r="CC999"/>
          <cell r="CD999"/>
          <cell r="CE999"/>
          <cell r="CF999"/>
          <cell r="CG999"/>
          <cell r="CH999"/>
          <cell r="CI999"/>
          <cell r="CJ999"/>
          <cell r="CK999"/>
          <cell r="CL999"/>
          <cell r="CM999"/>
          <cell r="CN999"/>
          <cell r="CO999"/>
          <cell r="CP999"/>
          <cell r="CQ999"/>
          <cell r="CR999"/>
          <cell r="CS999"/>
          <cell r="CT999"/>
          <cell r="CU999"/>
          <cell r="CV999"/>
          <cell r="CW999"/>
          <cell r="CX999"/>
          <cell r="CY999"/>
          <cell r="CZ999"/>
        </row>
        <row r="1000">
          <cell r="B1000">
            <v>995</v>
          </cell>
          <cell r="C1000">
            <v>1</v>
          </cell>
          <cell r="D1000">
            <v>3</v>
          </cell>
          <cell r="E1000">
            <v>2564</v>
          </cell>
          <cell r="F1000">
            <v>800063598885</v>
          </cell>
          <cell r="G1000" t="str">
            <v>นางหรือนางสาว</v>
          </cell>
          <cell r="H1000" t="str">
            <v>ทับทิม</v>
          </cell>
          <cell r="I1000" t="str">
            <v>ดวงศรีสุขหรือแก้วปัญญา</v>
          </cell>
          <cell r="J1000" t="str">
            <v>5 8201 00001 76 2</v>
          </cell>
          <cell r="K1000" t="str">
            <v>ไชยปราการ</v>
          </cell>
          <cell r="L1000" t="str">
            <v>เชียงใหม่ 1</v>
          </cell>
          <cell r="M1000">
            <v>8</v>
          </cell>
          <cell r="N1000" t="str">
            <v>ธนาคารประชาชน</v>
          </cell>
          <cell r="O1000" t="str">
            <v>1.บุคคลค้ำประกัน</v>
          </cell>
          <cell r="P1000">
            <v>101085</v>
          </cell>
          <cell r="Q1000">
            <v>12866.72</v>
          </cell>
          <cell r="R1000" t="str">
            <v>จังหวัดฝาง</v>
          </cell>
          <cell r="S1000" t="str">
            <v>ผบ.1092</v>
          </cell>
          <cell r="T1000">
            <v>2562</v>
          </cell>
          <cell r="U1000" t="str">
            <v>ผบ.1114</v>
          </cell>
          <cell r="V1000">
            <v>2562</v>
          </cell>
          <cell r="W1000"/>
          <cell r="X1000"/>
          <cell r="Y1000"/>
          <cell r="Z1000"/>
          <cell r="AA1000"/>
          <cell r="AB1000"/>
          <cell r="AC1000"/>
          <cell r="AD1000"/>
          <cell r="AE1000"/>
          <cell r="AF1000"/>
          <cell r="AG1000"/>
          <cell r="AH1000"/>
          <cell r="AI1000"/>
          <cell r="AJ1000"/>
          <cell r="AK1000"/>
          <cell r="AL1000"/>
          <cell r="AM1000"/>
          <cell r="AN1000"/>
          <cell r="AO1000"/>
          <cell r="AP1000"/>
          <cell r="AQ1000"/>
          <cell r="AR1000"/>
          <cell r="AS1000"/>
          <cell r="AT1000"/>
          <cell r="AU1000"/>
          <cell r="AV1000"/>
          <cell r="AW1000"/>
          <cell r="AX1000"/>
          <cell r="AY1000"/>
          <cell r="AZ1000"/>
          <cell r="BA1000"/>
          <cell r="BB1000" t="str">
            <v>มีประกาศขายทอดตลาด</v>
          </cell>
          <cell r="BC1000" t="str">
            <v>มลฤดี</v>
          </cell>
          <cell r="BD1000"/>
          <cell r="BE1000"/>
          <cell r="BF1000"/>
          <cell r="BG1000"/>
          <cell r="BH1000">
            <v>883162011515</v>
          </cell>
          <cell r="BI1000" t="str">
            <v>นางหรือนางสาวทับทิม   ดวงศรีสุขหรือแก้วปัญญา</v>
          </cell>
          <cell r="BJ1000"/>
          <cell r="BK1000"/>
          <cell r="BL1000"/>
          <cell r="BM1000"/>
          <cell r="BN1000" t="str">
            <v>1.นางทับทิม  ดวงศรีสุข
2.นายวราวุธ  แก้วปัญญา
3.นางสาวสุฑามาศ  ศรีวิลัย
4.นายประวิทย์  ทรายงาม
5.นางกังวาลย์  ทรายงาม</v>
          </cell>
          <cell r="BO1000" t="str">
            <v xml:space="preserve">จำเลยที่ 1
คู่สมรสจำเลยที่ 1
จำเลยที่ 2
จำเลยที่ 3
คู่สมรสจำเลยที่ 3
</v>
          </cell>
          <cell r="BP1000" t="str">
            <v>5 8201 00001 76 2
3 5009 00683 55 4
3 5009 00696 85 1
3 5009 00506 87 3
3 5009 00492 80 5</v>
          </cell>
          <cell r="BQ1000"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000" t="str">
            <v>พบ</v>
          </cell>
          <cell r="BS1000"/>
          <cell r="BT1000">
            <v>5</v>
          </cell>
          <cell r="BU1000">
            <v>5</v>
          </cell>
          <cell r="BV1000"/>
          <cell r="BW1000"/>
          <cell r="BX1000"/>
          <cell r="BY1000"/>
          <cell r="BZ1000"/>
          <cell r="CA1000"/>
          <cell r="CB1000"/>
          <cell r="CC1000"/>
          <cell r="CD1000"/>
          <cell r="CE1000"/>
          <cell r="CF1000"/>
          <cell r="CG1000"/>
          <cell r="CH1000"/>
          <cell r="CI1000"/>
          <cell r="CJ1000"/>
          <cell r="CK1000"/>
          <cell r="CL1000"/>
          <cell r="CM1000"/>
          <cell r="CN1000"/>
          <cell r="CO1000"/>
          <cell r="CP1000"/>
          <cell r="CQ1000"/>
          <cell r="CR1000"/>
          <cell r="CS1000"/>
          <cell r="CT1000"/>
          <cell r="CU1000"/>
          <cell r="CV1000"/>
          <cell r="CW1000"/>
          <cell r="CX1000"/>
          <cell r="CY1000"/>
          <cell r="CZ1000">
            <v>242922</v>
          </cell>
        </row>
        <row r="1001">
          <cell r="B1001">
            <v>996</v>
          </cell>
          <cell r="C1001">
            <v>1</v>
          </cell>
          <cell r="D1001">
            <v>3</v>
          </cell>
          <cell r="E1001">
            <v>2564</v>
          </cell>
          <cell r="F1001">
            <v>800044718347</v>
          </cell>
          <cell r="G1001" t="str">
            <v>นาง</v>
          </cell>
          <cell r="H1001" t="str">
            <v>สายทอง</v>
          </cell>
          <cell r="I1001" t="str">
            <v>บัวเงิน</v>
          </cell>
          <cell r="J1001">
            <v>3500900890592</v>
          </cell>
          <cell r="K1001" t="str">
            <v>ไชยปราการ</v>
          </cell>
          <cell r="L1001" t="str">
            <v>เชียงใหม่ 1</v>
          </cell>
          <cell r="M1001">
            <v>8</v>
          </cell>
          <cell r="N1001" t="str">
            <v>ธนาคารประชาชน</v>
          </cell>
          <cell r="O1001" t="str">
            <v>1.บุคคลค้ำประกัน</v>
          </cell>
          <cell r="P1001"/>
          <cell r="Q1001"/>
          <cell r="R1001" t="str">
            <v>จังหวัดฝาง</v>
          </cell>
          <cell r="S1001" t="str">
            <v>ผบ.1368</v>
          </cell>
          <cell r="T1001">
            <v>2562</v>
          </cell>
          <cell r="U1001" t="str">
            <v>ผบ.1556</v>
          </cell>
          <cell r="V1001">
            <v>2562</v>
          </cell>
          <cell r="W1001"/>
          <cell r="X1001"/>
          <cell r="Y1001"/>
          <cell r="Z1001"/>
          <cell r="AA1001"/>
          <cell r="AB1001"/>
          <cell r="AC1001"/>
          <cell r="AD1001"/>
          <cell r="AE1001"/>
          <cell r="AF1001"/>
          <cell r="AG1001"/>
          <cell r="AH1001"/>
          <cell r="AI1001"/>
          <cell r="AJ1001"/>
          <cell r="AK1001"/>
          <cell r="AL1001"/>
          <cell r="AM1001"/>
          <cell r="AN1001"/>
          <cell r="AO1001"/>
          <cell r="AP1001"/>
          <cell r="AQ1001"/>
          <cell r="AR1001"/>
          <cell r="AS1001"/>
          <cell r="AT1001"/>
          <cell r="AU1001"/>
          <cell r="AV1001"/>
          <cell r="AW1001"/>
          <cell r="AX1001"/>
          <cell r="AY1001"/>
          <cell r="AZ1001"/>
          <cell r="BA1001"/>
          <cell r="BB1001"/>
          <cell r="BC1001" t="str">
            <v>มลฤดี
เฉลี่ยทรัพย์(25/5/2564)</v>
          </cell>
          <cell r="BD1001" t="str">
            <v>พบว่ามีกรรมสิทธิ์ในที่ดินเลขโฉนด 11771 ต.ศรีดงเย็น อ.ไชยปราการ จ.เชียงใหม่(อายัด)(เฉลี่ยทรัพย์)</v>
          </cell>
          <cell r="BE1001"/>
          <cell r="BF1001"/>
          <cell r="BG1001"/>
          <cell r="BH1001">
            <v>883162011492</v>
          </cell>
          <cell r="BI1001" t="str">
            <v>นางสายทอง   บัวเงิน</v>
          </cell>
          <cell r="BJ1001"/>
          <cell r="BK1001"/>
          <cell r="BL1001"/>
          <cell r="BM1001"/>
          <cell r="BN1001" t="str">
            <v>1.นางสายทอง บัวเงิน
2.นายณัญธวัฒน์  ธิราช
3.นางจิ่ง ลุงคำ
4.นางสาววรรณ ทรายคำ</v>
          </cell>
          <cell r="BO1001" t="str">
            <v>จำเลยที่ 1
จำเลยที่ 2
คู่สมรสจำเลยที่ 2
จำเลยที่ 3</v>
          </cell>
          <cell r="BP1001" t="str">
            <v>3 5009 00890 59 2
3 5009 00890 59 2
6 5009 72126 50 8
1 5009 00079 85 5</v>
          </cell>
          <cell r="BQ1001"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cell r="BR1001"/>
          <cell r="BS1001"/>
          <cell r="BT1001"/>
          <cell r="BU1001"/>
          <cell r="BV1001"/>
          <cell r="BW1001"/>
          <cell r="BX1001"/>
          <cell r="BY1001"/>
          <cell r="BZ1001"/>
          <cell r="CA1001"/>
          <cell r="CB1001"/>
          <cell r="CC1001"/>
          <cell r="CD1001"/>
          <cell r="CE1001"/>
          <cell r="CF1001"/>
          <cell r="CG1001"/>
          <cell r="CH1001"/>
          <cell r="CI1001"/>
          <cell r="CJ1001"/>
          <cell r="CK1001"/>
          <cell r="CL1001"/>
          <cell r="CM1001"/>
          <cell r="CN1001"/>
          <cell r="CO1001"/>
          <cell r="CP1001"/>
          <cell r="CQ1001"/>
          <cell r="CR1001"/>
          <cell r="CS1001"/>
          <cell r="CT1001"/>
          <cell r="CU1001"/>
          <cell r="CV1001"/>
          <cell r="CW1001"/>
          <cell r="CX1001"/>
          <cell r="CY1001"/>
          <cell r="CZ1001"/>
        </row>
        <row r="1002">
          <cell r="B1002">
            <v>997</v>
          </cell>
          <cell r="C1002">
            <v>1</v>
          </cell>
          <cell r="D1002">
            <v>3</v>
          </cell>
          <cell r="E1002">
            <v>2564</v>
          </cell>
          <cell r="F1002">
            <v>800005492007</v>
          </cell>
          <cell r="G1002" t="str">
            <v>นางสาว</v>
          </cell>
          <cell r="H1002" t="str">
            <v xml:space="preserve">สมจิตร์  </v>
          </cell>
          <cell r="I1002" t="str">
            <v>เรือนคำ</v>
          </cell>
          <cell r="J1002">
            <v>3501400454000</v>
          </cell>
          <cell r="K1002" t="str">
            <v>แม่ริม</v>
          </cell>
          <cell r="L1002" t="str">
            <v>เชียงใหม่ 4</v>
          </cell>
          <cell r="M1002">
            <v>8</v>
          </cell>
          <cell r="N1002" t="str">
            <v>พัฒนากลุ่มอาชีพ</v>
          </cell>
          <cell r="O1002" t="str">
            <v>1.บุคคลค้ำประกัน</v>
          </cell>
          <cell r="P1002">
            <v>559106.54</v>
          </cell>
          <cell r="Q1002">
            <v>82577.679999999993</v>
          </cell>
          <cell r="R1002" t="str">
            <v>จังหวัดเชียงใหม่</v>
          </cell>
          <cell r="S1002" t="str">
            <v>ผบ.E29</v>
          </cell>
          <cell r="T1002">
            <v>2563</v>
          </cell>
          <cell r="U1002" t="str">
            <v>ผบ.E31</v>
          </cell>
          <cell r="V1002">
            <v>2563</v>
          </cell>
          <cell r="W1002"/>
          <cell r="X1002"/>
          <cell r="Y1002"/>
          <cell r="Z1002"/>
          <cell r="AA1002"/>
          <cell r="AB1002"/>
          <cell r="AC1002"/>
          <cell r="AD1002"/>
          <cell r="AE1002"/>
          <cell r="AF1002"/>
          <cell r="AG1002"/>
          <cell r="AH1002"/>
          <cell r="AI1002"/>
          <cell r="AJ1002"/>
          <cell r="AK1002"/>
          <cell r="AL1002"/>
          <cell r="AM1002"/>
          <cell r="AN1002"/>
          <cell r="AO1002"/>
          <cell r="AP1002"/>
          <cell r="AQ1002"/>
          <cell r="AR1002"/>
          <cell r="AS1002"/>
          <cell r="AT1002"/>
          <cell r="AU1002"/>
          <cell r="AV1002"/>
          <cell r="AW1002"/>
          <cell r="AX1002"/>
          <cell r="AY1002"/>
          <cell r="AZ1002"/>
          <cell r="BA1002"/>
          <cell r="BB1002"/>
          <cell r="BC1002" t="str">
            <v>มลฤดี</v>
          </cell>
          <cell r="BD1002"/>
          <cell r="BE1002"/>
          <cell r="BF1002"/>
          <cell r="BG1002"/>
          <cell r="BH1002">
            <v>823860010408</v>
          </cell>
          <cell r="BI1002" t="str">
            <v>นางสาวสมจิตร์     เรือนคำ</v>
          </cell>
          <cell r="BJ1002"/>
          <cell r="BK1002"/>
          <cell r="BL1002"/>
          <cell r="BM1002"/>
          <cell r="BN1002" t="str">
            <v>นางสาวสมจิตร์  เรือนคำ</v>
          </cell>
          <cell r="BO1002" t="str">
            <v>จำเลยที่ 1</v>
          </cell>
          <cell r="BP1002" t="str">
            <v>3 5014 00454 00 0</v>
          </cell>
          <cell r="BQ1002" t="str">
            <v>-ไม่พบว่ามีกรรมสิทธิ์ในที่ดิน อ.แม่ริม จ.เชียงใหม่
-ไม่พบว่ามีกรรมสิทธิ์ในที่ดิน อ.สันทราย จ.เชียงใหม่</v>
          </cell>
          <cell r="BR1002" t="str">
            <v>ไม่พบ</v>
          </cell>
          <cell r="BS1002"/>
          <cell r="BT1002"/>
          <cell r="BU1002"/>
          <cell r="BV1002"/>
          <cell r="BW1002"/>
          <cell r="BX1002"/>
          <cell r="BY1002"/>
          <cell r="BZ1002"/>
          <cell r="CA1002"/>
          <cell r="CB1002"/>
          <cell r="CC1002"/>
          <cell r="CD1002"/>
          <cell r="CE1002"/>
          <cell r="CF1002"/>
          <cell r="CG1002"/>
          <cell r="CH1002"/>
          <cell r="CI1002"/>
          <cell r="CJ1002"/>
          <cell r="CK1002"/>
          <cell r="CL1002"/>
          <cell r="CM1002"/>
          <cell r="CN1002"/>
          <cell r="CO1002"/>
          <cell r="CP1002"/>
          <cell r="CQ1002"/>
          <cell r="CR1002"/>
          <cell r="CS1002"/>
          <cell r="CT1002"/>
          <cell r="CU1002"/>
          <cell r="CV1002"/>
          <cell r="CW1002"/>
          <cell r="CX1002"/>
          <cell r="CY1002"/>
          <cell r="CZ1002"/>
        </row>
        <row r="1003">
          <cell r="B1003">
            <v>998</v>
          </cell>
          <cell r="C1003">
            <v>1</v>
          </cell>
          <cell r="D1003">
            <v>3</v>
          </cell>
          <cell r="E1003">
            <v>2564</v>
          </cell>
          <cell r="F1003">
            <v>800025444392</v>
          </cell>
          <cell r="G1003" t="str">
            <v>นางสาว</v>
          </cell>
          <cell r="H1003" t="str">
            <v>วรัญญา</v>
          </cell>
          <cell r="I1003" t="str">
            <v>ปัญเจริญ</v>
          </cell>
          <cell r="J1003">
            <v>1509900527503</v>
          </cell>
          <cell r="K1003" t="str">
            <v>มหาวิทยาลัยเชียงใหม่</v>
          </cell>
          <cell r="L1003" t="str">
            <v>เชียงใหม่ 2</v>
          </cell>
          <cell r="M1003">
            <v>8</v>
          </cell>
          <cell r="N1003" t="str">
            <v>ธปช</v>
          </cell>
          <cell r="O1003" t="str">
            <v>1.บุคคลค้ำประกัน</v>
          </cell>
          <cell r="P1003">
            <v>87288.960000000006</v>
          </cell>
          <cell r="Q1003">
            <v>15</v>
          </cell>
          <cell r="R1003" t="str">
            <v>แขวงเชียงใหม่</v>
          </cell>
          <cell r="S1003" t="str">
            <v>ผบ.13933</v>
          </cell>
          <cell r="T1003">
            <v>2561</v>
          </cell>
          <cell r="U1003" t="str">
            <v>ผบ.1554</v>
          </cell>
          <cell r="V1003">
            <v>2562</v>
          </cell>
          <cell r="W1003"/>
          <cell r="X1003"/>
          <cell r="Y1003"/>
          <cell r="Z1003"/>
          <cell r="AA1003"/>
          <cell r="AB1003"/>
          <cell r="AC1003"/>
          <cell r="AD1003"/>
          <cell r="AE1003"/>
          <cell r="AF1003"/>
          <cell r="AG1003"/>
          <cell r="AH1003"/>
          <cell r="AI1003"/>
          <cell r="AJ1003"/>
          <cell r="AK1003"/>
          <cell r="AL1003"/>
          <cell r="AM1003"/>
          <cell r="AN1003"/>
          <cell r="AO1003"/>
          <cell r="AP1003"/>
          <cell r="AQ1003"/>
          <cell r="AR1003"/>
          <cell r="AS1003"/>
          <cell r="AT1003"/>
          <cell r="AU1003"/>
          <cell r="AV1003"/>
          <cell r="AW1003"/>
          <cell r="AX1003"/>
          <cell r="AY1003"/>
          <cell r="AZ1003"/>
          <cell r="BA1003"/>
          <cell r="BB1003"/>
          <cell r="BC1003" t="str">
            <v>มลฤดี</v>
          </cell>
          <cell r="BD1003"/>
          <cell r="BE1003"/>
          <cell r="BF1003"/>
          <cell r="BG1003"/>
          <cell r="BH1003">
            <v>823660010348</v>
          </cell>
          <cell r="BI1003" t="str">
            <v>นางสาววรัญญา   ปัญเจริญ</v>
          </cell>
          <cell r="BJ1003"/>
          <cell r="BK1003"/>
          <cell r="BL1003"/>
          <cell r="BM1003"/>
          <cell r="BN1003" t="str">
            <v xml:space="preserve">1.นางสาววรัญญา ปัญเจริญ
2.นางสาวเกวรินทร์  สุขดวง
3.นางจันทร์เพ็ญ  อารบุคคอร์
</v>
          </cell>
          <cell r="BO1003" t="str">
            <v xml:space="preserve">จำเลยที่ 1
จำเลยที่ 2
จำเลยที่ 3
</v>
          </cell>
          <cell r="BP1003" t="str">
            <v>1 5099 00527 50 3
3 6205 00886 14 7
3 3416 01114 879</v>
          </cell>
          <cell r="BQ100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cell r="BR1003"/>
          <cell r="BS1003"/>
          <cell r="BT1003"/>
          <cell r="BU1003"/>
          <cell r="BV1003"/>
          <cell r="BW1003"/>
          <cell r="BX1003"/>
          <cell r="BY1003"/>
          <cell r="BZ1003"/>
          <cell r="CA1003"/>
          <cell r="CB1003"/>
          <cell r="CC1003"/>
          <cell r="CD1003"/>
          <cell r="CE1003"/>
          <cell r="CF1003"/>
          <cell r="CG1003"/>
          <cell r="CH1003"/>
          <cell r="CI1003"/>
          <cell r="CJ1003"/>
          <cell r="CK1003"/>
          <cell r="CL1003"/>
          <cell r="CM1003"/>
          <cell r="CN1003"/>
          <cell r="CO1003"/>
          <cell r="CP1003"/>
          <cell r="CQ1003"/>
          <cell r="CR1003"/>
          <cell r="CS1003"/>
          <cell r="CT1003"/>
          <cell r="CU1003"/>
          <cell r="CV1003"/>
          <cell r="CW1003"/>
          <cell r="CX1003"/>
          <cell r="CY1003"/>
          <cell r="CZ1003"/>
        </row>
        <row r="1004">
          <cell r="B1004">
            <v>999</v>
          </cell>
          <cell r="C1004">
            <v>1</v>
          </cell>
          <cell r="D1004">
            <v>3</v>
          </cell>
          <cell r="E1004">
            <v>2564</v>
          </cell>
          <cell r="F1004">
            <v>800045716803</v>
          </cell>
          <cell r="G1004" t="str">
            <v>นาย</v>
          </cell>
          <cell r="H1004" t="str">
            <v>สันติ</v>
          </cell>
          <cell r="I1004" t="str">
            <v>เตชะกองบุญ</v>
          </cell>
          <cell r="J1004">
            <v>1501100092891</v>
          </cell>
          <cell r="K1004" t="str">
            <v>พร้าว</v>
          </cell>
          <cell r="L1004" t="str">
            <v>เชียงใหม่ 4</v>
          </cell>
          <cell r="M1004">
            <v>8</v>
          </cell>
          <cell r="N1004" t="str">
            <v>ธปช.</v>
          </cell>
          <cell r="O1004" t="str">
            <v>1.บุคคลค้ำประกัน</v>
          </cell>
          <cell r="P1004">
            <v>36429.910000000003</v>
          </cell>
          <cell r="Q1004">
            <v>15</v>
          </cell>
          <cell r="R1004" t="str">
            <v>แขวงเชียงใหม่</v>
          </cell>
          <cell r="S1004" t="str">
            <v>ผบ.11585</v>
          </cell>
          <cell r="T1004">
            <v>2560</v>
          </cell>
          <cell r="U1004" t="str">
            <v>ผบ.5179</v>
          </cell>
          <cell r="V1004">
            <v>2561</v>
          </cell>
          <cell r="W1004"/>
          <cell r="X1004"/>
          <cell r="Y1004"/>
          <cell r="Z1004"/>
          <cell r="AA1004"/>
          <cell r="AB1004"/>
          <cell r="AC1004"/>
          <cell r="AD1004"/>
          <cell r="AE1004"/>
          <cell r="AF1004"/>
          <cell r="AG1004"/>
          <cell r="AH1004"/>
          <cell r="AI1004"/>
          <cell r="AJ1004"/>
          <cell r="AK1004"/>
          <cell r="AL1004"/>
          <cell r="AM1004"/>
          <cell r="AN1004"/>
          <cell r="AO1004"/>
          <cell r="AP1004"/>
          <cell r="AQ1004"/>
          <cell r="AR1004"/>
          <cell r="AS1004"/>
          <cell r="AT1004"/>
          <cell r="AU1004"/>
          <cell r="AV1004"/>
          <cell r="AW1004"/>
          <cell r="AX1004"/>
          <cell r="AY1004"/>
          <cell r="AZ1004"/>
          <cell r="BA1004"/>
          <cell r="BB1004"/>
          <cell r="BC1004" t="str">
            <v>มลฤดี</v>
          </cell>
          <cell r="BD1004"/>
          <cell r="BE1004"/>
          <cell r="BF1004"/>
          <cell r="BG1004"/>
          <cell r="BH1004">
            <v>823860010026</v>
          </cell>
          <cell r="BI1004" t="str">
            <v>นายสันติ   เตชะกองบุญ</v>
          </cell>
          <cell r="BJ1004"/>
          <cell r="BK1004"/>
          <cell r="BL1004"/>
          <cell r="BM1004"/>
          <cell r="BN1004" t="str">
            <v>นายสันติ  เตชะกองบุญ
นายสมพงษ์  แสงแขน
นางมะเอ  แสงเข็ญ
นางพัด  คุณนา</v>
          </cell>
          <cell r="BO1004" t="str">
            <v>จำเลยที่ 1
คู่สมรสจำเลยที่ 2
จำเลยที่ 2
จำเลยที่ 3</v>
          </cell>
          <cell r="BP1004" t="str">
            <v>1 5011 00092 89 1
3 5011 00124 06 3
5 5011 01060 57 0
3 5011 00277 53 6</v>
          </cell>
          <cell r="BQ1004"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004" t="str">
            <v>ไม่พบ</v>
          </cell>
          <cell r="BS1004"/>
          <cell r="BT1004"/>
          <cell r="BU1004"/>
          <cell r="BV1004"/>
          <cell r="BW1004"/>
          <cell r="BX1004"/>
          <cell r="BY1004"/>
          <cell r="BZ1004"/>
          <cell r="CA1004"/>
          <cell r="CB1004"/>
          <cell r="CC1004"/>
          <cell r="CD1004"/>
          <cell r="CE1004"/>
          <cell r="CF1004"/>
          <cell r="CG1004"/>
          <cell r="CH1004"/>
          <cell r="CI1004"/>
          <cell r="CJ1004"/>
          <cell r="CK1004"/>
          <cell r="CL1004"/>
          <cell r="CM1004"/>
          <cell r="CN1004"/>
          <cell r="CO1004"/>
          <cell r="CP1004"/>
          <cell r="CQ1004"/>
          <cell r="CR1004"/>
          <cell r="CS1004"/>
          <cell r="CT1004"/>
          <cell r="CU1004"/>
          <cell r="CV1004"/>
          <cell r="CW1004"/>
          <cell r="CX1004"/>
          <cell r="CY1004"/>
          <cell r="CZ1004"/>
        </row>
        <row r="1005">
          <cell r="B1005">
            <v>1000</v>
          </cell>
          <cell r="C1005">
            <v>1</v>
          </cell>
          <cell r="D1005">
            <v>3</v>
          </cell>
          <cell r="E1005">
            <v>2564</v>
          </cell>
          <cell r="F1005">
            <v>800053037605</v>
          </cell>
          <cell r="G1005" t="str">
            <v>นางสาว</v>
          </cell>
          <cell r="H1005" t="str">
            <v>อารียา</v>
          </cell>
          <cell r="I1005" t="str">
            <v>ทองคำ</v>
          </cell>
          <cell r="J1005">
            <v>3500600554881</v>
          </cell>
          <cell r="K1005" t="str">
            <v>แม่แตง</v>
          </cell>
          <cell r="L1005" t="str">
            <v>เชียงใหม่ 1</v>
          </cell>
          <cell r="M1005">
            <v>8</v>
          </cell>
          <cell r="N1005" t="str">
            <v>ธปช.</v>
          </cell>
          <cell r="O1005" t="str">
            <v>1.บุคคลค้ำประกัน</v>
          </cell>
          <cell r="P1005">
            <v>62157.88</v>
          </cell>
          <cell r="Q1005">
            <v>15</v>
          </cell>
          <cell r="R1005" t="str">
            <v>แขวงเชียงใหม่</v>
          </cell>
          <cell r="S1005" t="str">
            <v>ผบ.2592</v>
          </cell>
          <cell r="T1005">
            <v>2562</v>
          </cell>
          <cell r="U1005" t="str">
            <v>ผบ.3505</v>
          </cell>
          <cell r="V1005">
            <v>2562</v>
          </cell>
          <cell r="W1005"/>
          <cell r="X1005"/>
          <cell r="Y1005"/>
          <cell r="Z1005"/>
          <cell r="AA1005"/>
          <cell r="AB1005"/>
          <cell r="AC1005"/>
          <cell r="AD1005"/>
          <cell r="AE1005"/>
          <cell r="AF1005"/>
          <cell r="AG1005"/>
          <cell r="AH1005"/>
          <cell r="AI1005"/>
          <cell r="AJ1005"/>
          <cell r="AK1005"/>
          <cell r="AL1005"/>
          <cell r="AM1005"/>
          <cell r="AN1005"/>
          <cell r="AO1005"/>
          <cell r="AP1005"/>
          <cell r="AQ1005"/>
          <cell r="AR1005"/>
          <cell r="AS1005"/>
          <cell r="AT1005"/>
          <cell r="AU1005"/>
          <cell r="AV1005"/>
          <cell r="AW1005"/>
          <cell r="AX1005"/>
          <cell r="AY1005"/>
          <cell r="AZ1005"/>
          <cell r="BA1005"/>
          <cell r="BB1005"/>
          <cell r="BC1005" t="str">
            <v>มลฤดี
ธนกร(ยึด)25/5/2564</v>
          </cell>
          <cell r="BD1005" t="str">
            <v>ฉ.633 ต.อินทขิต อ.แม่แตง จ.เชียงใหม่ (คู่สมรส จ.1)ติดจำนอง ธกส</v>
          </cell>
          <cell r="BE1005"/>
          <cell r="BF1005"/>
          <cell r="BG1005"/>
          <cell r="BH1005">
            <v>883162010192</v>
          </cell>
          <cell r="BI1005" t="str">
            <v>นางสาวอารียา   ทองคำ</v>
          </cell>
          <cell r="BJ1005"/>
          <cell r="BK1005"/>
          <cell r="BL1005"/>
          <cell r="BM1005"/>
          <cell r="BN1005"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005" t="str">
            <v>จำเลยที่ 1
คู่สมรสจำเลยที่ 1
จำเลยที่ 2
คู่สมรสจำเลยที่ 2
จำเลยที่ 3
คู่สมรสจำเลยที่ 3</v>
          </cell>
          <cell r="BP1005" t="str">
            <v>3 5006 00554 88 1
3 5006 00346 64 1
1 5709 00018 33 3
3 5006 00566 43 9
3 5004 00149 35 4 
5 5807 00004 53 6</v>
          </cell>
          <cell r="BQ1005"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cell r="BR1005"/>
          <cell r="BS1005"/>
          <cell r="BT1005"/>
          <cell r="BU1005"/>
          <cell r="BV1005"/>
          <cell r="BW1005"/>
          <cell r="BX1005"/>
          <cell r="BY1005"/>
          <cell r="BZ1005"/>
          <cell r="CA1005"/>
          <cell r="CB1005"/>
          <cell r="CC1005"/>
          <cell r="CD1005"/>
          <cell r="CE1005"/>
          <cell r="CF1005"/>
          <cell r="CG1005"/>
          <cell r="CH1005"/>
          <cell r="CI1005"/>
          <cell r="CJ1005"/>
          <cell r="CK1005"/>
          <cell r="CL1005"/>
          <cell r="CM1005"/>
          <cell r="CN1005"/>
          <cell r="CO1005"/>
          <cell r="CP1005"/>
          <cell r="CQ1005"/>
          <cell r="CR1005"/>
          <cell r="CS1005"/>
          <cell r="CT1005"/>
          <cell r="CU1005"/>
          <cell r="CV1005"/>
          <cell r="CW1005"/>
          <cell r="CX1005"/>
          <cell r="CY1005"/>
          <cell r="CZ1005"/>
        </row>
        <row r="1006">
          <cell r="B1006">
            <v>1001</v>
          </cell>
          <cell r="C1006">
            <v>1</v>
          </cell>
          <cell r="D1006">
            <v>3</v>
          </cell>
          <cell r="E1006">
            <v>2564</v>
          </cell>
          <cell r="F1006">
            <v>800058914618</v>
          </cell>
          <cell r="G1006" t="str">
            <v>นาง</v>
          </cell>
          <cell r="H1006" t="str">
            <v xml:space="preserve">สุรพิน   </v>
          </cell>
          <cell r="I1006" t="str">
            <v>แก้วคำอ้าย</v>
          </cell>
          <cell r="J1006">
            <v>3501100130951</v>
          </cell>
          <cell r="K1006" t="str">
            <v>พร้าว</v>
          </cell>
          <cell r="L1006" t="str">
            <v>เชียงใหม่ 1</v>
          </cell>
          <cell r="M1006">
            <v>8</v>
          </cell>
          <cell r="N1006" t="str">
            <v>สินเชื่อพัฒนาองค์กรชุมชน (รายบุคคล)</v>
          </cell>
          <cell r="O1006"/>
          <cell r="P1006">
            <v>40887.47</v>
          </cell>
          <cell r="Q1006" t="str">
            <v>MRR 7</v>
          </cell>
          <cell r="R1006" t="str">
            <v>แขวงเชียงใหม่</v>
          </cell>
          <cell r="S1006" t="str">
            <v>ผบ.4966</v>
          </cell>
          <cell r="T1006">
            <v>2562</v>
          </cell>
          <cell r="U1006" t="str">
            <v>ผบ.4992</v>
          </cell>
          <cell r="V1006">
            <v>2562</v>
          </cell>
          <cell r="W1006"/>
          <cell r="X1006"/>
          <cell r="Y1006"/>
          <cell r="Z1006"/>
          <cell r="AA1006"/>
          <cell r="AB1006"/>
          <cell r="AC1006"/>
          <cell r="AD1006"/>
          <cell r="AE1006"/>
          <cell r="AF1006"/>
          <cell r="AG1006"/>
          <cell r="AH1006"/>
          <cell r="AI1006"/>
          <cell r="AJ1006"/>
          <cell r="AK1006"/>
          <cell r="AL1006"/>
          <cell r="AM1006"/>
          <cell r="AN1006"/>
          <cell r="AO1006"/>
          <cell r="AP1006"/>
          <cell r="AQ1006"/>
          <cell r="AR1006"/>
          <cell r="AS1006"/>
          <cell r="AT1006"/>
          <cell r="AU1006"/>
          <cell r="AV1006"/>
          <cell r="AW1006"/>
          <cell r="AX1006"/>
          <cell r="AY1006"/>
          <cell r="AZ1006"/>
          <cell r="BA1006"/>
          <cell r="BB1006"/>
          <cell r="BC1006" t="str">
            <v>มลฤดี</v>
          </cell>
          <cell r="BD1006"/>
          <cell r="BE1006"/>
          <cell r="BF1006"/>
          <cell r="BG1006"/>
          <cell r="BH1006">
            <v>883162010872</v>
          </cell>
          <cell r="BI1006" t="str">
            <v>นางสุรพิน      แก้วคำอ้าย</v>
          </cell>
          <cell r="BJ1006"/>
          <cell r="BK1006"/>
          <cell r="BL1006"/>
          <cell r="BM1006"/>
          <cell r="BN1006" t="str">
            <v>1.นางสุรพิน แก้วคำอ้าย
2.นายชัยวัฒน์ แก้วคำอ้าย
3.นายสวาท บุญศรี
4.นางสาวอาวรณ์  ถาเหง่า
5.นายศราวุฒิ  ขันทะศรีมา</v>
          </cell>
          <cell r="BO1006" t="str">
            <v>จำเลยที่ 1
คู่สมรสจำเลยที่ 1
จำเลยที่ 2คู่สมรสจำเลยที่ 2
จำเลยที่ 3</v>
          </cell>
          <cell r="BP1006" t="str">
            <v>3 5011 00130 95 1
3 5705 01010 20 3
3 5011 00131 30 2
3 4405 00559 76 8
1 5099 00275 31 8</v>
          </cell>
          <cell r="BQ1006"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006" t="str">
            <v>พบ</v>
          </cell>
          <cell r="BS1006"/>
          <cell r="BT1006">
            <v>5</v>
          </cell>
          <cell r="BU1006">
            <v>5</v>
          </cell>
          <cell r="BV1006"/>
          <cell r="BW1006"/>
          <cell r="BX1006"/>
          <cell r="BY1006"/>
          <cell r="BZ1006"/>
          <cell r="CA1006"/>
          <cell r="CB1006"/>
          <cell r="CC1006"/>
          <cell r="CD1006"/>
          <cell r="CE1006"/>
          <cell r="CF1006"/>
          <cell r="CG1006"/>
          <cell r="CH1006"/>
          <cell r="CI1006"/>
          <cell r="CJ1006"/>
          <cell r="CK1006"/>
          <cell r="CL1006"/>
          <cell r="CM1006"/>
          <cell r="CN1006"/>
          <cell r="CO1006"/>
          <cell r="CP1006"/>
          <cell r="CQ1006"/>
          <cell r="CR1006"/>
          <cell r="CS1006"/>
          <cell r="CT1006"/>
          <cell r="CU1006"/>
          <cell r="CV1006"/>
          <cell r="CW1006"/>
          <cell r="CX1006"/>
          <cell r="CY1006"/>
          <cell r="CZ1006"/>
        </row>
        <row r="1007">
          <cell r="B1007">
            <v>1002</v>
          </cell>
          <cell r="C1007">
            <v>1</v>
          </cell>
          <cell r="D1007">
            <v>3</v>
          </cell>
          <cell r="E1007">
            <v>2564</v>
          </cell>
          <cell r="F1007">
            <v>800031336384</v>
          </cell>
          <cell r="G1007" t="str">
            <v>นาย</v>
          </cell>
          <cell r="H1007" t="str">
            <v>ดวงฤทธิ์</v>
          </cell>
          <cell r="I1007" t="str">
            <v>ศรีสวัสดิ์</v>
          </cell>
          <cell r="J1007">
            <v>3560500690774</v>
          </cell>
          <cell r="K1007" t="str">
            <v>ฝาง</v>
          </cell>
          <cell r="L1007" t="str">
            <v>เชียงใหม่ 1</v>
          </cell>
          <cell r="M1007">
            <v>8</v>
          </cell>
          <cell r="N1007" t="str">
            <v>ธนาคารประชาชน</v>
          </cell>
          <cell r="O1007" t="str">
            <v>1.บุคคลค้ำประกัน</v>
          </cell>
          <cell r="P1007">
            <v>104107</v>
          </cell>
          <cell r="Q1007">
            <v>31759.39</v>
          </cell>
          <cell r="R1007" t="str">
            <v>จังหวัดฝาง</v>
          </cell>
          <cell r="S1007" t="str">
            <v>ผบ.1895</v>
          </cell>
          <cell r="T1007">
            <v>2562</v>
          </cell>
          <cell r="U1007" t="str">
            <v>ผบ.348</v>
          </cell>
          <cell r="V1007">
            <v>2563</v>
          </cell>
          <cell r="W1007"/>
          <cell r="X1007"/>
          <cell r="Y1007"/>
          <cell r="Z1007"/>
          <cell r="AA1007"/>
          <cell r="AB1007"/>
          <cell r="AC1007"/>
          <cell r="AD1007"/>
          <cell r="AE1007"/>
          <cell r="AF1007"/>
          <cell r="AG1007"/>
          <cell r="AH1007"/>
          <cell r="AI1007"/>
          <cell r="AJ1007"/>
          <cell r="AK1007"/>
          <cell r="AL1007"/>
          <cell r="AM1007"/>
          <cell r="AN1007"/>
          <cell r="AO1007"/>
          <cell r="AP1007"/>
          <cell r="AQ1007"/>
          <cell r="AR1007"/>
          <cell r="AS1007"/>
          <cell r="AT1007"/>
          <cell r="AU1007"/>
          <cell r="AV1007"/>
          <cell r="AW1007"/>
          <cell r="AX1007"/>
          <cell r="AY1007"/>
          <cell r="AZ1007"/>
          <cell r="BA1007"/>
          <cell r="BB1007"/>
          <cell r="BC1007" t="str">
            <v>มลฤดี
สารุทธ์((ยึด25/5/2564)</v>
          </cell>
          <cell r="BD1007" t="str">
            <v>ที่ดินเลขโฉนด 12890 ต.สันทราย อ.ฝาง จ.เชียงใหม่(จำนอง) จ.1</v>
          </cell>
          <cell r="BE1007"/>
          <cell r="BF1007"/>
          <cell r="BG1007"/>
          <cell r="BH1007">
            <v>883162011760</v>
          </cell>
          <cell r="BI1007" t="str">
            <v>นายดวงฤทธิ์   ศรีสวัสดิ์</v>
          </cell>
          <cell r="BJ1007"/>
          <cell r="BK1007"/>
          <cell r="BL1007"/>
          <cell r="BM1007"/>
          <cell r="BN1007" t="str">
            <v>1.นายดวงฤทธิ์  ศรีสวัสดิ์
2.นางดาวรุ่ง จันทร์แก้ว
3.นายพลวัฒน์  รอดอ่อน</v>
          </cell>
          <cell r="BO1007" t="str">
            <v>จำเลยที่ 1
คู่สมรสจำเลยที่ 1
จำเลยที่ 2</v>
          </cell>
          <cell r="BP1007" t="str">
            <v>3 5605 00690 77 4
3 5712 00329 99 6
3 1002 03434 11 4</v>
          </cell>
          <cell r="BQ1007"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007" t="str">
            <v>พบ</v>
          </cell>
          <cell r="BS1007"/>
          <cell r="BT1007">
            <v>3</v>
          </cell>
          <cell r="BU1007">
            <v>3</v>
          </cell>
          <cell r="BV1007"/>
          <cell r="BW1007"/>
          <cell r="BX1007"/>
          <cell r="BY1007"/>
          <cell r="BZ1007"/>
          <cell r="CA1007"/>
          <cell r="CB1007"/>
          <cell r="CC1007"/>
          <cell r="CD1007"/>
          <cell r="CE1007"/>
          <cell r="CF1007"/>
          <cell r="CG1007"/>
          <cell r="CH1007"/>
          <cell r="CI1007"/>
          <cell r="CJ1007"/>
          <cell r="CK1007"/>
          <cell r="CL1007"/>
          <cell r="CM1007"/>
          <cell r="CN1007"/>
          <cell r="CO1007"/>
          <cell r="CP1007"/>
          <cell r="CQ1007"/>
          <cell r="CR1007"/>
          <cell r="CS1007"/>
          <cell r="CT1007"/>
          <cell r="CU1007"/>
          <cell r="CV1007"/>
          <cell r="CW1007"/>
          <cell r="CX1007"/>
          <cell r="CY1007"/>
          <cell r="CZ1007"/>
        </row>
        <row r="1008">
          <cell r="B1008">
            <v>1003</v>
          </cell>
          <cell r="C1008">
            <v>1</v>
          </cell>
          <cell r="D1008">
            <v>3</v>
          </cell>
          <cell r="E1008">
            <v>2564</v>
          </cell>
          <cell r="F1008" t="str">
            <v>80005732 9990</v>
          </cell>
          <cell r="G1008" t="str">
            <v>นาง</v>
          </cell>
          <cell r="H1008" t="str">
            <v>สุภาภรณ์</v>
          </cell>
          <cell r="I1008" t="str">
            <v>ลวดขาว</v>
          </cell>
          <cell r="J1008" t="str">
            <v>1 5708 00056 50 1</v>
          </cell>
          <cell r="K1008" t="str">
            <v>แม่แตง</v>
          </cell>
          <cell r="L1008" t="str">
            <v>เชียงใหม่ 1</v>
          </cell>
          <cell r="M1008">
            <v>8</v>
          </cell>
          <cell r="N1008" t="str">
            <v>ธปช.</v>
          </cell>
          <cell r="O1008" t="str">
            <v>1.บุคคลค้ำประกัน</v>
          </cell>
          <cell r="P1008">
            <v>56318.55</v>
          </cell>
          <cell r="Q1008">
            <v>15</v>
          </cell>
          <cell r="R1008" t="str">
            <v>แขวงเชียงใหม่</v>
          </cell>
          <cell r="S1008" t="str">
            <v>ผบ.2615</v>
          </cell>
          <cell r="T1008">
            <v>2562</v>
          </cell>
          <cell r="U1008" t="str">
            <v>ผบ.3073</v>
          </cell>
          <cell r="V1008">
            <v>2562</v>
          </cell>
          <cell r="W1008"/>
          <cell r="X1008"/>
          <cell r="Y1008"/>
          <cell r="Z1008"/>
          <cell r="AA1008"/>
          <cell r="AB1008"/>
          <cell r="AC1008"/>
          <cell r="AD1008"/>
          <cell r="AE1008"/>
          <cell r="AF1008"/>
          <cell r="AG1008"/>
          <cell r="AH1008"/>
          <cell r="AI1008"/>
          <cell r="AJ1008"/>
          <cell r="AK1008"/>
          <cell r="AL1008"/>
          <cell r="AM1008"/>
          <cell r="AN1008"/>
          <cell r="AO1008"/>
          <cell r="AP1008"/>
          <cell r="AQ1008"/>
          <cell r="AR1008"/>
          <cell r="AS1008"/>
          <cell r="AT1008"/>
          <cell r="AU1008"/>
          <cell r="AV1008"/>
          <cell r="AW1008"/>
          <cell r="AX1008"/>
          <cell r="AY1008"/>
          <cell r="AZ1008"/>
          <cell r="BA1008"/>
          <cell r="BB1008" t="str">
            <v>//รายงานประกาศขายทอดตลาด 7/6/2567</v>
          </cell>
          <cell r="BC1008" t="str">
            <v>มลฤดี
ธนกร(ยึด)25/5/2564</v>
          </cell>
          <cell r="BD1008" t="str">
            <v>ฉ.39456 ต.อินทขิล อ.แม่แตง จ.เชียงใหม่ ล.2(ติดจำนอง)</v>
          </cell>
          <cell r="BE1008"/>
          <cell r="BF1008"/>
          <cell r="BG1008"/>
          <cell r="BH1008" t="str">
            <v>88316201 0193</v>
          </cell>
          <cell r="BI1008" t="str">
            <v>นางสุภาภรณ์   ลวดขาว</v>
          </cell>
          <cell r="BJ1008"/>
          <cell r="BK1008"/>
          <cell r="BL1008"/>
          <cell r="BM1008"/>
          <cell r="BN1008" t="str">
            <v>1.นางสุภาภรณ์  ลวดขาว
2.นายณัฐวุฒิ  ลวดขาว
3.นายปิยพงค์  พงษ์ตัน
4.นางสาววาวิตรี  อินต๊ะวงค์</v>
          </cell>
          <cell r="BO1008" t="str">
            <v>จำเลยที่ 1
คู่สมรจำเลยที่ 1
จำเลยที่ 2
จำเลยที่ 3</v>
          </cell>
          <cell r="BP1008" t="str">
            <v>1 5708 00056 50 1
1 5099 00404 46 1
1 5011 00001 19 4
3 5006 00219 20 8</v>
          </cell>
          <cell r="BQ1008"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008" t="str">
            <v>พบ</v>
          </cell>
          <cell r="BS1008"/>
          <cell r="BT1008">
            <v>4</v>
          </cell>
          <cell r="BU1008">
            <v>4</v>
          </cell>
          <cell r="BV1008"/>
          <cell r="BW1008"/>
          <cell r="BX1008"/>
          <cell r="BY1008"/>
          <cell r="BZ1008"/>
          <cell r="CA1008"/>
          <cell r="CB1008"/>
          <cell r="CC1008"/>
          <cell r="CD1008"/>
          <cell r="CE1008"/>
          <cell r="CF1008"/>
          <cell r="CG1008"/>
          <cell r="CH1008"/>
          <cell r="CI1008"/>
          <cell r="CJ1008"/>
          <cell r="CK1008"/>
          <cell r="CL1008"/>
          <cell r="CM1008"/>
          <cell r="CN1008"/>
          <cell r="CO1008"/>
          <cell r="CP1008"/>
          <cell r="CQ1008"/>
          <cell r="CR1008"/>
          <cell r="CS1008"/>
          <cell r="CT1008"/>
          <cell r="CU1008"/>
          <cell r="CV1008"/>
          <cell r="CW1008"/>
          <cell r="CX1008"/>
          <cell r="CY1008"/>
          <cell r="CZ1008">
            <v>243287</v>
          </cell>
        </row>
        <row r="1009">
          <cell r="B1009">
            <v>1004</v>
          </cell>
          <cell r="C1009">
            <v>1</v>
          </cell>
          <cell r="D1009">
            <v>3</v>
          </cell>
          <cell r="E1009">
            <v>2564</v>
          </cell>
          <cell r="F1009" t="str">
            <v>8000589 14337</v>
          </cell>
          <cell r="G1009" t="str">
            <v>นาง</v>
          </cell>
          <cell r="H1009" t="str">
            <v xml:space="preserve">วิชชุดา   </v>
          </cell>
          <cell r="I1009" t="str">
            <v>บุญชู</v>
          </cell>
          <cell r="J1009" t="str">
            <v>3 5011 00130 86 1</v>
          </cell>
          <cell r="K1009" t="str">
            <v>พร้าว</v>
          </cell>
          <cell r="L1009" t="str">
            <v>เชียงใหม่ 1</v>
          </cell>
          <cell r="M1009">
            <v>8</v>
          </cell>
          <cell r="N1009" t="str">
            <v>สินเชื่อพัฒนาองค์กรชุมชน (รายบุคคล)</v>
          </cell>
          <cell r="O1009"/>
          <cell r="P1009">
            <v>40887.47</v>
          </cell>
          <cell r="Q1009" t="str">
            <v>MRR 7</v>
          </cell>
          <cell r="R1009" t="str">
            <v>แขวงเชียงใหม่</v>
          </cell>
          <cell r="S1009" t="str">
            <v>ผบ.4932</v>
          </cell>
          <cell r="T1009">
            <v>2562</v>
          </cell>
          <cell r="U1009" t="str">
            <v>ผบ.4987</v>
          </cell>
          <cell r="V1009">
            <v>2562</v>
          </cell>
          <cell r="W1009"/>
          <cell r="X1009"/>
          <cell r="Y1009"/>
          <cell r="Z1009"/>
          <cell r="AA1009"/>
          <cell r="AB1009"/>
          <cell r="AC1009"/>
          <cell r="AD1009"/>
          <cell r="AE1009"/>
          <cell r="AF1009"/>
          <cell r="AG1009"/>
          <cell r="AH1009"/>
          <cell r="AI1009"/>
          <cell r="AJ1009"/>
          <cell r="AK1009"/>
          <cell r="AL1009"/>
          <cell r="AM1009"/>
          <cell r="AN1009"/>
          <cell r="AO1009"/>
          <cell r="AP1009"/>
          <cell r="AQ1009"/>
          <cell r="AR1009"/>
          <cell r="AS1009"/>
          <cell r="AT1009"/>
          <cell r="AU1009"/>
          <cell r="AV1009"/>
          <cell r="AW1009"/>
          <cell r="AX1009"/>
          <cell r="AY1009"/>
          <cell r="AZ1009"/>
          <cell r="BA1009"/>
          <cell r="BB1009"/>
          <cell r="BC1009" t="str">
            <v>มลฤดี</v>
          </cell>
          <cell r="BD1009"/>
          <cell r="BE1009"/>
          <cell r="BF1009"/>
          <cell r="BG1009"/>
          <cell r="BH1009" t="str">
            <v>88316201 0881</v>
          </cell>
          <cell r="BI1009" t="str">
            <v>นางวิชชุดา      บุญชู</v>
          </cell>
          <cell r="BJ1009"/>
          <cell r="BK1009"/>
          <cell r="BL1009"/>
          <cell r="BM1009"/>
          <cell r="BN1009" t="str">
            <v>1.นางวิชชุดา  บุญชู
2.นางพวงธนา  ก้าวหน้า
3.นางบุญศรี เนื้อรัตน์
4.นายชูชาติ เนื้อรัตน์</v>
          </cell>
          <cell r="BO1009" t="str">
            <v>จำเลยที่ 1
จำเลยที่ 2
จำเลยที่ 3
คู่สมรสจำเลยที่ 3</v>
          </cell>
          <cell r="BP1009" t="str">
            <v>3 5011 00130 86 1
3 5709 00197 13 7
3 5011 00132 41 4
3 5011 00161 84 8</v>
          </cell>
          <cell r="BQ1009"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009" t="str">
            <v>พบ</v>
          </cell>
          <cell r="BS1009"/>
          <cell r="BT1009"/>
          <cell r="BU1009"/>
          <cell r="BV1009"/>
          <cell r="BW1009"/>
          <cell r="BX1009"/>
          <cell r="BY1009"/>
          <cell r="BZ1009"/>
          <cell r="CA1009"/>
          <cell r="CB1009"/>
          <cell r="CC1009"/>
          <cell r="CD1009"/>
          <cell r="CE1009"/>
          <cell r="CF1009"/>
          <cell r="CG1009"/>
          <cell r="CH1009"/>
          <cell r="CI1009"/>
          <cell r="CJ1009"/>
          <cell r="CK1009"/>
          <cell r="CL1009"/>
          <cell r="CM1009"/>
          <cell r="CN1009"/>
          <cell r="CO1009"/>
          <cell r="CP1009"/>
          <cell r="CQ1009"/>
          <cell r="CR1009"/>
          <cell r="CS1009"/>
          <cell r="CT1009"/>
          <cell r="CU1009"/>
          <cell r="CV1009"/>
          <cell r="CW1009"/>
          <cell r="CX1009"/>
          <cell r="CY1009"/>
          <cell r="CZ1009"/>
        </row>
        <row r="1010">
          <cell r="B1010">
            <v>1005</v>
          </cell>
          <cell r="C1010">
            <v>1</v>
          </cell>
          <cell r="D1010">
            <v>3</v>
          </cell>
          <cell r="E1010">
            <v>2564</v>
          </cell>
          <cell r="F1010">
            <v>800051011644</v>
          </cell>
          <cell r="G1010" t="str">
            <v>นาย</v>
          </cell>
          <cell r="H1010" t="str">
            <v>พัทธนันท์</v>
          </cell>
          <cell r="I1010" t="str">
            <v>วงศ์ตระกูล</v>
          </cell>
          <cell r="J1010" t="str">
            <v>3 5299 00141 14 8</v>
          </cell>
          <cell r="K1010" t="str">
            <v>ท่าแพ</v>
          </cell>
          <cell r="L1010" t="str">
            <v>เชียงใหม่ 1</v>
          </cell>
          <cell r="M1010">
            <v>8</v>
          </cell>
          <cell r="N1010" t="str">
            <v>ธปช.</v>
          </cell>
          <cell r="O1010" t="str">
            <v>1.บุคคลค้ำประกัน</v>
          </cell>
          <cell r="P1010">
            <v>95831.9</v>
          </cell>
          <cell r="Q1010">
            <v>48272.05</v>
          </cell>
          <cell r="R1010" t="str">
            <v>แขวงเชียงใหม่</v>
          </cell>
          <cell r="S1010" t="str">
            <v>ผบ.13166</v>
          </cell>
          <cell r="T1010">
            <v>2562</v>
          </cell>
          <cell r="U1010" t="str">
            <v>ผบ.1093</v>
          </cell>
          <cell r="V1010">
            <v>2563</v>
          </cell>
          <cell r="W1010"/>
          <cell r="X1010"/>
          <cell r="Y1010"/>
          <cell r="Z1010"/>
          <cell r="AA1010"/>
          <cell r="AB1010"/>
          <cell r="AC1010"/>
          <cell r="AD1010"/>
          <cell r="AE1010"/>
          <cell r="AF1010"/>
          <cell r="AG1010"/>
          <cell r="AH1010"/>
          <cell r="AI1010"/>
          <cell r="AJ1010"/>
          <cell r="AK1010"/>
          <cell r="AL1010"/>
          <cell r="AM1010"/>
          <cell r="AN1010"/>
          <cell r="AO1010"/>
          <cell r="AP1010"/>
          <cell r="AQ1010"/>
          <cell r="AR1010"/>
          <cell r="AS1010"/>
          <cell r="AT1010"/>
          <cell r="AU1010"/>
          <cell r="AV1010"/>
          <cell r="AW1010"/>
          <cell r="AX1010"/>
          <cell r="AY1010"/>
          <cell r="AZ1010"/>
          <cell r="BA1010"/>
          <cell r="BB1010"/>
          <cell r="BC1010"/>
          <cell r="BD1010"/>
          <cell r="BE1010"/>
          <cell r="BF1010"/>
          <cell r="BG1010"/>
          <cell r="BH1010" t="str">
            <v>82355901 0592</v>
          </cell>
          <cell r="BI1010" t="str">
            <v>นายพัทธนันท์   วงศ์ตระกูล</v>
          </cell>
          <cell r="BJ1010"/>
          <cell r="BK1010"/>
          <cell r="BL1010"/>
          <cell r="BM1010"/>
          <cell r="BN1010" t="str">
            <v>1.นายพัทธนันท์  วงศ์ตระกูล
2.นางสาวมนกานต์  กรรณกุลสุนทร</v>
          </cell>
          <cell r="BO1010" t="str">
            <v>จำเลยที่ 1
คู่สมรสจำเลยที่ 1</v>
          </cell>
          <cell r="BP1010" t="str">
            <v>3 5299 00141 14 8
1 5099 00223 30 0</v>
          </cell>
          <cell r="BQ1010"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cell r="BR1010"/>
          <cell r="BS1010"/>
          <cell r="BT1010"/>
          <cell r="BU1010"/>
          <cell r="BV1010"/>
          <cell r="BW1010"/>
          <cell r="BX1010"/>
          <cell r="BY1010"/>
          <cell r="BZ1010"/>
          <cell r="CA1010"/>
          <cell r="CB1010"/>
          <cell r="CC1010"/>
          <cell r="CD1010"/>
          <cell r="CE1010"/>
          <cell r="CF1010"/>
          <cell r="CG1010"/>
          <cell r="CH1010"/>
          <cell r="CI1010"/>
          <cell r="CJ1010"/>
          <cell r="CK1010"/>
          <cell r="CL1010"/>
          <cell r="CM1010"/>
          <cell r="CN1010"/>
          <cell r="CO1010"/>
          <cell r="CP1010"/>
          <cell r="CQ1010"/>
          <cell r="CR1010"/>
          <cell r="CS1010"/>
          <cell r="CT1010"/>
          <cell r="CU1010"/>
          <cell r="CV1010"/>
          <cell r="CW1010"/>
          <cell r="CX1010"/>
          <cell r="CY1010"/>
          <cell r="CZ1010"/>
        </row>
        <row r="1011">
          <cell r="B1011">
            <v>1006</v>
          </cell>
          <cell r="C1011">
            <v>1</v>
          </cell>
          <cell r="D1011">
            <v>3</v>
          </cell>
          <cell r="E1011">
            <v>2564</v>
          </cell>
          <cell r="F1011">
            <v>800003191312</v>
          </cell>
          <cell r="G1011" t="str">
            <v>นาง</v>
          </cell>
          <cell r="H1011" t="str">
            <v>ผ่องพรรณ</v>
          </cell>
          <cell r="I1011" t="str">
            <v>พวงสายใจ</v>
          </cell>
          <cell r="J1011">
            <v>3501100074333</v>
          </cell>
          <cell r="K1011" t="str">
            <v>พร้าว</v>
          </cell>
          <cell r="L1011" t="str">
            <v>เชียงใหม่ 1</v>
          </cell>
          <cell r="M1011">
            <v>8</v>
          </cell>
          <cell r="N1011" t="str">
            <v>สินเชื่อพัฒนากลุ่มอาชีพ</v>
          </cell>
          <cell r="O1011" t="str">
            <v>1.บุคคลค้ำประกัน</v>
          </cell>
          <cell r="P1011">
            <v>1123592.17</v>
          </cell>
          <cell r="Q1011">
            <v>138388.19</v>
          </cell>
          <cell r="R1011" t="str">
            <v>จังหวัดเชียงใหม่</v>
          </cell>
          <cell r="S1011" t="str">
            <v>ผบ.206</v>
          </cell>
          <cell r="T1011">
            <v>2563</v>
          </cell>
          <cell r="U1011" t="str">
            <v>ผบ1227</v>
          </cell>
          <cell r="V1011">
            <v>2563</v>
          </cell>
          <cell r="W1011"/>
          <cell r="X1011"/>
          <cell r="Y1011"/>
          <cell r="Z1011"/>
          <cell r="AA1011"/>
          <cell r="AB1011"/>
          <cell r="AC1011"/>
          <cell r="AD1011"/>
          <cell r="AE1011"/>
          <cell r="AF1011"/>
          <cell r="AG1011"/>
          <cell r="AH1011"/>
          <cell r="AI1011"/>
          <cell r="AJ1011"/>
          <cell r="AK1011"/>
          <cell r="AL1011"/>
          <cell r="AM1011"/>
          <cell r="AN1011"/>
          <cell r="AO1011"/>
          <cell r="AP1011"/>
          <cell r="AQ1011"/>
          <cell r="AR1011"/>
          <cell r="AS1011"/>
          <cell r="AT1011"/>
          <cell r="AU1011"/>
          <cell r="AV1011"/>
          <cell r="AW1011"/>
          <cell r="AX1011"/>
          <cell r="AY1011"/>
          <cell r="AZ1011"/>
          <cell r="BA1011"/>
          <cell r="BB1011"/>
          <cell r="BC1011"/>
          <cell r="BD1011"/>
          <cell r="BE1011"/>
          <cell r="BF1011"/>
          <cell r="BG1011"/>
          <cell r="BH1011">
            <v>823860010554</v>
          </cell>
          <cell r="BI1011" t="str">
            <v>นางผ่องพรรณ   พวงสายใจ</v>
          </cell>
          <cell r="BJ1011">
            <v>242642</v>
          </cell>
          <cell r="BK1011"/>
          <cell r="BL1011"/>
          <cell r="BM1011"/>
          <cell r="BN1011"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011" t="str">
            <v>จำเลยที่ 1
คู่สมรสจำเลยที่ 1
จำเลยที่ 2
คู่สมรสจำเลยที่ 2
จำเลยที่ 3
คู่สมรสจำเลยที่ 3</v>
          </cell>
          <cell r="BP1011" t="str">
            <v>3501100074333
3500500269050
3501100181245
3809900264832
3501100073931
3501400214441</v>
          </cell>
          <cell r="BQ1011" t="str">
            <v>-พบว่ามีกรรมสิทธิ์ในที่ดิน โฉนดเลขที่ 3559 ต.ป่าตุ้ม  อ.พร้าว จ.เชียงใหม่  
'-ไม่พบว่ามีกรรมสิทธิ์ในที่ดิน อ.พร้าว จ.เชียงใหม่
'-พบว่ามีกรรมสิทธิ์ในที่ดิน โฉนดเลขที่ 17261 ต.ป่าตุ้ม  อ.พร้าว จ.เชียงใหม่  
'-พบว่ามีกรรมสิทธิ์ในที่ดิน โฉนดเลขที่ 1141  ต.สันทราย  อ.พร้าว จ.เชียงใหม่  
'-พบว่ามีกรรมสิทธิ์ในที่ดิน โฉนดเลขที่ 17261 ต.ป่าตุ้ม  อ.พร้าว จ.เชียงใหม่
'-พบว่ามีกรรมสิทธิ์ในที่ดิน โฉนดเลขที่ 3557 ต.ป่าตุ้ม  อ.พร้าว จ.เชียงใหม่
'-พบว่ามีกรรมสิทธิ์ในที่ดิน โฉนดเลขที่ 9426 ต.ป่าตุ้ม  อ.พร้าว จ.เชียงใหม่
'-พบว่ามีกรรมสิทธิ์ในที่ดิน โฉนดเลขที่ 9427 ต.ป่าตุ้ม  อ.พร้าว จ.เชียงใหม่
'-พบว่ามีกรรมสิทธิ์ในที่ดิน โฉนดเลขที่ 37003 ต.แม่ปั๋ง  อ.พร้าว จ.เชียงใหม่
'-พบว่ามีกรรมสิทธิ์ในที่ดิน ก.ส.น.5 เลขที่ 2095 ต.แม่ปั๋ง  อ.พร้าว จ.เชียงใหม่</v>
          </cell>
          <cell r="BR1011" t="str">
            <v>พบ</v>
          </cell>
          <cell r="BS1011"/>
          <cell r="BT1011">
            <v>6</v>
          </cell>
          <cell r="BU1011">
            <v>6</v>
          </cell>
          <cell r="BV1011"/>
          <cell r="BW1011"/>
          <cell r="BX1011"/>
          <cell r="BY1011"/>
          <cell r="BZ1011"/>
          <cell r="CA1011"/>
          <cell r="CB1011"/>
          <cell r="CC1011"/>
          <cell r="CD1011"/>
          <cell r="CE1011"/>
          <cell r="CF1011"/>
          <cell r="CG1011"/>
          <cell r="CH1011"/>
          <cell r="CI1011"/>
          <cell r="CJ1011"/>
          <cell r="CK1011"/>
          <cell r="CL1011"/>
          <cell r="CM1011"/>
          <cell r="CN1011"/>
          <cell r="CO1011"/>
          <cell r="CP1011"/>
          <cell r="CQ1011"/>
          <cell r="CR1011"/>
          <cell r="CS1011"/>
          <cell r="CT1011"/>
          <cell r="CU1011"/>
          <cell r="CV1011"/>
          <cell r="CW1011"/>
          <cell r="CX1011"/>
          <cell r="CY1011"/>
          <cell r="CZ1011"/>
        </row>
        <row r="1012">
          <cell r="B1012">
            <v>1007</v>
          </cell>
          <cell r="C1012">
            <v>1</v>
          </cell>
          <cell r="D1012">
            <v>3</v>
          </cell>
          <cell r="E1012">
            <v>2564</v>
          </cell>
          <cell r="F1012">
            <v>800049713822</v>
          </cell>
          <cell r="G1012" t="str">
            <v>นาง</v>
          </cell>
          <cell r="H1012" t="str">
            <v>ขวัญดาว</v>
          </cell>
          <cell r="I1012" t="str">
            <v>สุรินทร์</v>
          </cell>
          <cell r="J1012">
            <v>5500600043335</v>
          </cell>
          <cell r="K1012" t="str">
            <v>แม่แตง</v>
          </cell>
          <cell r="L1012" t="str">
            <v>เชียงใหม่ 4</v>
          </cell>
          <cell r="M1012">
            <v>8</v>
          </cell>
          <cell r="N1012" t="str">
            <v>พัฒนาองค์กรชุมชน (รายบุคคล)</v>
          </cell>
          <cell r="O1012" t="str">
            <v>1.บุคคลค้ำประกัน</v>
          </cell>
          <cell r="P1012">
            <v>125025.62</v>
          </cell>
          <cell r="Q1012" t="str">
            <v>MLR 6.5 + (4)</v>
          </cell>
          <cell r="R1012" t="str">
            <v>แขวงเชียงใหม่</v>
          </cell>
          <cell r="S1012" t="str">
            <v>ผบ.4679</v>
          </cell>
          <cell r="T1012">
            <v>2561</v>
          </cell>
          <cell r="U1012" t="str">
            <v>ผบ5703</v>
          </cell>
          <cell r="V1012">
            <v>2563</v>
          </cell>
          <cell r="W1012"/>
          <cell r="X1012"/>
          <cell r="Y1012"/>
          <cell r="Z1012"/>
          <cell r="AA1012"/>
          <cell r="AB1012"/>
          <cell r="AC1012"/>
          <cell r="AD1012"/>
          <cell r="AE1012"/>
          <cell r="AF1012"/>
          <cell r="AG1012"/>
          <cell r="AH1012"/>
          <cell r="AI1012"/>
          <cell r="AJ1012"/>
          <cell r="AK1012"/>
          <cell r="AL1012"/>
          <cell r="AM1012"/>
          <cell r="AN1012"/>
          <cell r="AO1012"/>
          <cell r="AP1012"/>
          <cell r="AQ1012"/>
          <cell r="AR1012"/>
          <cell r="AS1012"/>
          <cell r="AT1012"/>
          <cell r="AU1012"/>
          <cell r="AV1012"/>
          <cell r="AW1012"/>
          <cell r="AX1012"/>
          <cell r="AY1012"/>
          <cell r="AZ1012"/>
          <cell r="BA1012"/>
          <cell r="BB1012"/>
          <cell r="BC1012"/>
          <cell r="BD1012"/>
          <cell r="BE1012"/>
          <cell r="BF1012"/>
          <cell r="BG1012"/>
          <cell r="BH1012" t="str">
            <v>-</v>
          </cell>
          <cell r="BI1012" t="str">
            <v>นางขวัญดาว   สุรินทร์</v>
          </cell>
          <cell r="BJ1012">
            <v>242642</v>
          </cell>
          <cell r="BK1012"/>
          <cell r="BL1012"/>
          <cell r="BM1012"/>
          <cell r="BN1012"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012" t="str">
            <v>จำเลยที่ 1
จำเลยที่ 2
คู่สมรสจำเลยที่ 2
จำเลยที่ 3
คู่สมรสจำเลยที่ 3
จำเลยที่ 4
คู่สมรสจำเลยที่ 4</v>
          </cell>
          <cell r="BP1012" t="str">
            <v>5500600043335
3500600272486
3500600272494
3500600275001
5500100018439
3500600274993
3500600275400</v>
          </cell>
          <cell r="BQ1012"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12" t="str">
            <v>ไม่พบ</v>
          </cell>
          <cell r="BS1012"/>
          <cell r="BT1012">
            <v>7</v>
          </cell>
          <cell r="BU1012">
            <v>7</v>
          </cell>
          <cell r="BV1012"/>
          <cell r="BW1012"/>
          <cell r="BX1012"/>
          <cell r="BY1012"/>
          <cell r="BZ1012"/>
          <cell r="CA1012"/>
          <cell r="CB1012"/>
          <cell r="CC1012"/>
          <cell r="CD1012"/>
          <cell r="CE1012"/>
          <cell r="CF1012"/>
          <cell r="CG1012"/>
          <cell r="CH1012"/>
          <cell r="CI1012"/>
          <cell r="CJ1012"/>
          <cell r="CK1012"/>
          <cell r="CL1012"/>
          <cell r="CM1012"/>
          <cell r="CN1012"/>
          <cell r="CO1012"/>
          <cell r="CP1012"/>
          <cell r="CQ1012"/>
          <cell r="CR1012"/>
          <cell r="CS1012"/>
          <cell r="CT1012"/>
          <cell r="CU1012"/>
          <cell r="CV1012"/>
          <cell r="CW1012"/>
          <cell r="CX1012"/>
          <cell r="CY1012"/>
          <cell r="CZ1012"/>
        </row>
        <row r="1013">
          <cell r="B1013">
            <v>1008</v>
          </cell>
          <cell r="C1013">
            <v>1</v>
          </cell>
          <cell r="D1013">
            <v>3</v>
          </cell>
          <cell r="E1013">
            <v>2564</v>
          </cell>
          <cell r="F1013">
            <v>800054499259</v>
          </cell>
          <cell r="G1013" t="str">
            <v>นาย</v>
          </cell>
          <cell r="H1013" t="str">
            <v>นนทวรรณ</v>
          </cell>
          <cell r="I1013" t="str">
            <v>ทองย่อย</v>
          </cell>
          <cell r="J1013">
            <v>1101401753911</v>
          </cell>
          <cell r="K1013" t="str">
            <v>แม่แตง</v>
          </cell>
          <cell r="L1013" t="str">
            <v>เชียงใหม่ 1</v>
          </cell>
          <cell r="M1013">
            <v>8</v>
          </cell>
          <cell r="N1013" t="str">
            <v>ธปช.</v>
          </cell>
          <cell r="O1013" t="str">
            <v>1.บุคคลค้ำประกัน</v>
          </cell>
          <cell r="P1013">
            <v>67124.5</v>
          </cell>
          <cell r="Q1013">
            <v>15772.68</v>
          </cell>
          <cell r="R1013" t="str">
            <v>แขวงเชียงใหม่</v>
          </cell>
          <cell r="S1013" t="str">
            <v>ผบ.4816</v>
          </cell>
          <cell r="T1013">
            <v>2562</v>
          </cell>
          <cell r="U1013" t="str">
            <v>ผบ4472</v>
          </cell>
          <cell r="V1013">
            <v>2562</v>
          </cell>
          <cell r="W1013"/>
          <cell r="X1013"/>
          <cell r="Y1013"/>
          <cell r="Z1013"/>
          <cell r="AA1013"/>
          <cell r="AB1013"/>
          <cell r="AC1013"/>
          <cell r="AD1013"/>
          <cell r="AE1013"/>
          <cell r="AF1013"/>
          <cell r="AG1013"/>
          <cell r="AH1013"/>
          <cell r="AI1013"/>
          <cell r="AJ1013"/>
          <cell r="AK1013"/>
          <cell r="AL1013"/>
          <cell r="AM1013"/>
          <cell r="AN1013"/>
          <cell r="AO1013"/>
          <cell r="AP1013"/>
          <cell r="AQ1013"/>
          <cell r="AR1013"/>
          <cell r="AS1013"/>
          <cell r="AT1013"/>
          <cell r="AU1013"/>
          <cell r="AV1013"/>
          <cell r="AW1013"/>
          <cell r="AX1013"/>
          <cell r="AY1013"/>
          <cell r="AZ1013"/>
          <cell r="BA1013"/>
          <cell r="BB1013"/>
          <cell r="BC1013"/>
          <cell r="BD1013"/>
          <cell r="BE1013"/>
          <cell r="BF1013"/>
          <cell r="BG1013"/>
          <cell r="BH1013">
            <v>883162010188</v>
          </cell>
          <cell r="BI1013" t="str">
            <v>นายนนทวรรณ   ทองย่อย</v>
          </cell>
          <cell r="BJ1013">
            <v>242642</v>
          </cell>
          <cell r="BK1013"/>
          <cell r="BL1013"/>
          <cell r="BM1013"/>
          <cell r="BN1013" t="str">
            <v>1.นายนนทวรรณ  ทองย่อย
2.นายวิรุฬห์วัชร  ทองบริสุทธิ์
3.นางสาวนารินาฎ  ปันดวง</v>
          </cell>
          <cell r="BO1013" t="str">
            <v>จำเลยที่ 1
จำเลยที่ 2
จำเลยที่ 3</v>
          </cell>
          <cell r="BP1013" t="str">
            <v>1101401753911
1179900024581
1500600076877</v>
          </cell>
          <cell r="BQ1013"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013" t="str">
            <v>ไม่พบ</v>
          </cell>
          <cell r="BS1013"/>
          <cell r="BT1013">
            <v>3</v>
          </cell>
          <cell r="BU1013">
            <v>3</v>
          </cell>
          <cell r="BV1013"/>
          <cell r="BW1013"/>
          <cell r="BX1013"/>
          <cell r="BY1013"/>
          <cell r="BZ1013"/>
          <cell r="CA1013"/>
          <cell r="CB1013"/>
          <cell r="CC1013"/>
          <cell r="CD1013"/>
          <cell r="CE1013"/>
          <cell r="CF1013"/>
          <cell r="CG1013"/>
          <cell r="CH1013"/>
          <cell r="CI1013"/>
          <cell r="CJ1013"/>
          <cell r="CK1013"/>
          <cell r="CL1013"/>
          <cell r="CM1013"/>
          <cell r="CN1013"/>
          <cell r="CO1013"/>
          <cell r="CP1013"/>
          <cell r="CQ1013"/>
          <cell r="CR1013"/>
          <cell r="CS1013"/>
          <cell r="CT1013"/>
          <cell r="CU1013"/>
          <cell r="CV1013"/>
          <cell r="CW1013"/>
          <cell r="CX1013"/>
          <cell r="CY1013"/>
          <cell r="CZ1013"/>
        </row>
        <row r="1014">
          <cell r="B1014">
            <v>1009</v>
          </cell>
          <cell r="C1014">
            <v>1</v>
          </cell>
          <cell r="D1014">
            <v>3</v>
          </cell>
          <cell r="E1014">
            <v>2564</v>
          </cell>
          <cell r="F1014">
            <v>800060066407</v>
          </cell>
          <cell r="G1014" t="str">
            <v>นางสาว</v>
          </cell>
          <cell r="H1014" t="str">
            <v xml:space="preserve">เจนจิรา   </v>
          </cell>
          <cell r="I1014" t="str">
            <v>คำมา</v>
          </cell>
          <cell r="J1014">
            <v>1501100007800</v>
          </cell>
          <cell r="K1014" t="str">
            <v>พร้าว</v>
          </cell>
          <cell r="L1014" t="str">
            <v>เชียงใหม่ 1</v>
          </cell>
          <cell r="M1014">
            <v>8</v>
          </cell>
          <cell r="N1014" t="str">
            <v>สินเชื่อธนาคารประชาชน</v>
          </cell>
          <cell r="O1014"/>
          <cell r="P1014">
            <v>178702.44</v>
          </cell>
          <cell r="Q1014">
            <v>12</v>
          </cell>
          <cell r="R1014" t="str">
            <v>แขวงเชียงใหม่</v>
          </cell>
          <cell r="S1014" t="str">
            <v>ผบ.4943</v>
          </cell>
          <cell r="T1014">
            <v>2562</v>
          </cell>
          <cell r="U1014" t="str">
            <v>ผบ5016</v>
          </cell>
          <cell r="V1014">
            <v>2552</v>
          </cell>
          <cell r="W1014"/>
          <cell r="X1014"/>
          <cell r="Y1014"/>
          <cell r="Z1014"/>
          <cell r="AA1014"/>
          <cell r="AB1014"/>
          <cell r="AC1014"/>
          <cell r="AD1014"/>
          <cell r="AE1014"/>
          <cell r="AF1014"/>
          <cell r="AG1014"/>
          <cell r="AH1014"/>
          <cell r="AI1014"/>
          <cell r="AJ1014"/>
          <cell r="AK1014"/>
          <cell r="AL1014"/>
          <cell r="AM1014" t="str">
            <v>โฉนด</v>
          </cell>
          <cell r="AN1014">
            <v>18540</v>
          </cell>
          <cell r="AO1014" t="str">
            <v>แม่ปั๋ง</v>
          </cell>
          <cell r="AP1014" t="str">
            <v>พร้าว</v>
          </cell>
          <cell r="AQ1014" t="str">
            <v>เชียงใหม่</v>
          </cell>
          <cell r="AR1014"/>
          <cell r="AS1014"/>
          <cell r="AT1014"/>
          <cell r="AU1014"/>
          <cell r="AV1014"/>
          <cell r="AW1014"/>
          <cell r="AX1014"/>
          <cell r="AY1014"/>
          <cell r="AZ1014"/>
          <cell r="BA1014"/>
          <cell r="BB1014" t="str">
            <v>คำสั่งยึด 27/7/2564//คำสั่งถอนการยึดและการบังคับคดี 30/12/2565//ลูกหนี้นัดถอนช่วงกลางหรือปลายเดือนกุมภาพันธ์ 10/1/2566//ถอนการยึด และถอนการบังคับคดี 27/2/2566</v>
          </cell>
          <cell r="BC1014"/>
          <cell r="BD1014"/>
          <cell r="BE1014"/>
          <cell r="BF1014"/>
          <cell r="BG1014"/>
          <cell r="BH1014">
            <v>800060066407</v>
          </cell>
          <cell r="BI1014" t="str">
            <v>นางสาวเจนจิรา      คำมา</v>
          </cell>
          <cell r="BJ1014">
            <v>242642</v>
          </cell>
          <cell r="BK1014"/>
          <cell r="BL1014"/>
          <cell r="BM1014"/>
          <cell r="BN1014" t="str">
            <v>1.นางสาวเจนจิรา  คำมา
2.นายเจนลภ  ต๊ะอินทร์
3.นางขนิษฐา  เรืองประไพ
4.นายประดิษฐ์  เรืองประไพ</v>
          </cell>
          <cell r="BO1014" t="str">
            <v>จำเลยที่ 1
คู่สมรสจำเลยที่ 1
จำเลยที่ 2
คู่สมรสจำเลยที่ 2</v>
          </cell>
          <cell r="BP1014" t="str">
            <v>1501100007800
3501100410295
3510400099306
3501100399780</v>
          </cell>
          <cell r="BQ1014" t="str">
            <v>-พบว่ามีกรรมสิทธิ์ในที่ดิน โฉนดเลขที่ 1141  ต.สันทราย  อ.พร้าว จ.เชียงใหม่  
'-พบว่ามีกรรมสิทธิ์ในที่ดิน โฉนดเลขที่ 38590 ต.แม่ปั๋ง  อ.พร้าว จ.เชียงใหม่
'-พบว่ามีกรรมสิทธิ์ในที่ดิน โฉนดเลขที่ 18540 ต.แม่ปั๋ง  อ.พร้าว จ.เชียงใหม่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014" t="str">
            <v>พบ</v>
          </cell>
          <cell r="BS1014"/>
          <cell r="BT1014">
            <v>4</v>
          </cell>
          <cell r="BU1014">
            <v>4</v>
          </cell>
          <cell r="BV1014"/>
          <cell r="BW1014"/>
          <cell r="BX1014"/>
          <cell r="BY1014"/>
          <cell r="BZ1014"/>
          <cell r="CA1014"/>
          <cell r="CB1014"/>
          <cell r="CC1014"/>
          <cell r="CD1014"/>
          <cell r="CE1014"/>
          <cell r="CF1014"/>
          <cell r="CG1014"/>
          <cell r="CH1014"/>
          <cell r="CI1014"/>
          <cell r="CJ1014"/>
          <cell r="CK1014"/>
          <cell r="CL1014"/>
          <cell r="CM1014"/>
          <cell r="CN1014"/>
          <cell r="CO1014"/>
          <cell r="CP1014"/>
          <cell r="CQ1014"/>
          <cell r="CR1014"/>
          <cell r="CS1014"/>
          <cell r="CT1014"/>
          <cell r="CU1014"/>
          <cell r="CV1014"/>
          <cell r="CW1014"/>
          <cell r="CX1014"/>
          <cell r="CY1014"/>
          <cell r="CZ1014">
            <v>243314</v>
          </cell>
        </row>
        <row r="1015">
          <cell r="B1015">
            <v>1010</v>
          </cell>
          <cell r="C1015">
            <v>1</v>
          </cell>
          <cell r="D1015">
            <v>3</v>
          </cell>
          <cell r="E1015">
            <v>2564</v>
          </cell>
          <cell r="F1015">
            <v>800078098236</v>
          </cell>
          <cell r="G1015" t="str">
            <v>นาย</v>
          </cell>
          <cell r="H1015" t="str">
            <v xml:space="preserve">ภัทรพงษ์   </v>
          </cell>
          <cell r="I1015" t="str">
            <v>ขันทสีมา</v>
          </cell>
          <cell r="J1015">
            <v>1501100099933</v>
          </cell>
          <cell r="K1015" t="str">
            <v>พร้าว</v>
          </cell>
          <cell r="L1015" t="str">
            <v>เชียงใหม่ 1</v>
          </cell>
          <cell r="M1015">
            <v>8</v>
          </cell>
          <cell r="N1015" t="str">
            <v>สินเชื่อแก้ไขปัญหาหนี้นอกระบบ PS</v>
          </cell>
          <cell r="O1015"/>
          <cell r="P1015">
            <v>34079.74</v>
          </cell>
          <cell r="Q1015">
            <v>16</v>
          </cell>
          <cell r="R1015" t="str">
            <v>แขวงเชียงใหม่</v>
          </cell>
          <cell r="S1015" t="str">
            <v>ผบ.4949</v>
          </cell>
          <cell r="T1015">
            <v>2562</v>
          </cell>
          <cell r="U1015" t="str">
            <v>ผบ5019</v>
          </cell>
          <cell r="V1015">
            <v>2562</v>
          </cell>
          <cell r="W1015"/>
          <cell r="X1015"/>
          <cell r="Y1015"/>
          <cell r="Z1015"/>
          <cell r="AA1015"/>
          <cell r="AB1015"/>
          <cell r="AC1015"/>
          <cell r="AD1015"/>
          <cell r="AE1015"/>
          <cell r="AF1015"/>
          <cell r="AG1015"/>
          <cell r="AH1015"/>
          <cell r="AI1015"/>
          <cell r="AJ1015"/>
          <cell r="AK1015"/>
          <cell r="AL1015"/>
          <cell r="AM1015"/>
          <cell r="AN1015"/>
          <cell r="AO1015"/>
          <cell r="AP1015"/>
          <cell r="AQ1015"/>
          <cell r="AR1015"/>
          <cell r="AS1015"/>
          <cell r="AT1015"/>
          <cell r="AU1015"/>
          <cell r="AV1015"/>
          <cell r="AW1015"/>
          <cell r="AX1015"/>
          <cell r="AY1015"/>
          <cell r="AZ1015"/>
          <cell r="BA1015"/>
          <cell r="BB1015"/>
          <cell r="BC1015"/>
          <cell r="BD1015"/>
          <cell r="BE1015"/>
          <cell r="BF1015"/>
          <cell r="BG1015"/>
          <cell r="BH1015">
            <v>883162010884</v>
          </cell>
          <cell r="BI1015" t="str">
            <v>นายภัทรพงษ์      ขันทสีมา</v>
          </cell>
          <cell r="BJ1015">
            <v>242642</v>
          </cell>
          <cell r="BK1015"/>
          <cell r="BL1015"/>
          <cell r="BM1015"/>
          <cell r="BN1015" t="str">
            <v>1.นายภัทรพงษ์  ขันทสีมา
2.นางศิรพัชร์  ขันทสีมา
3.นางศิรินุช  ธรรมโม
4.นายธนมิตร  ธรรมโม</v>
          </cell>
          <cell r="BO1015" t="str">
            <v>จำเลยที่ 1
คู่สมรสจำเลยที่ 1
จำเลยที่ 2
คู่สมรสจำเลยที่ 2</v>
          </cell>
          <cell r="BP1015" t="str">
            <v xml:space="preserve">1501100099933
3569900051181
3520300351747
3560500463115
</v>
          </cell>
          <cell r="BQ1015"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015" t="str">
            <v>ไม่พบ</v>
          </cell>
          <cell r="BS1015"/>
          <cell r="BT1015">
            <v>4</v>
          </cell>
          <cell r="BU1015">
            <v>4</v>
          </cell>
          <cell r="BV1015"/>
          <cell r="BW1015"/>
          <cell r="BX1015"/>
          <cell r="BY1015"/>
          <cell r="BZ1015"/>
          <cell r="CA1015"/>
          <cell r="CB1015"/>
          <cell r="CC1015"/>
          <cell r="CD1015"/>
          <cell r="CE1015"/>
          <cell r="CF1015"/>
          <cell r="CG1015"/>
          <cell r="CH1015"/>
          <cell r="CI1015"/>
          <cell r="CJ1015"/>
          <cell r="CK1015"/>
          <cell r="CL1015"/>
          <cell r="CM1015"/>
          <cell r="CN1015"/>
          <cell r="CO1015"/>
          <cell r="CP1015"/>
          <cell r="CQ1015"/>
          <cell r="CR1015"/>
          <cell r="CS1015"/>
          <cell r="CT1015"/>
          <cell r="CU1015"/>
          <cell r="CV1015"/>
          <cell r="CW1015"/>
          <cell r="CX1015"/>
          <cell r="CY1015"/>
          <cell r="CZ1015"/>
        </row>
        <row r="1016">
          <cell r="B1016">
            <v>1011</v>
          </cell>
          <cell r="C1016">
            <v>1</v>
          </cell>
          <cell r="D1016">
            <v>3</v>
          </cell>
          <cell r="E1016">
            <v>2564</v>
          </cell>
          <cell r="F1016">
            <v>800049595492</v>
          </cell>
          <cell r="G1016" t="str">
            <v>นาย</v>
          </cell>
          <cell r="H1016" t="str">
            <v>สมจิตร</v>
          </cell>
          <cell r="I1016" t="str">
            <v>สอนเมือง</v>
          </cell>
          <cell r="J1016">
            <v>3500600496490</v>
          </cell>
          <cell r="K1016" t="str">
            <v>แม่แตง</v>
          </cell>
          <cell r="L1016" t="str">
            <v>เชียงใหม่ 4</v>
          </cell>
          <cell r="M1016">
            <v>8</v>
          </cell>
          <cell r="N1016" t="str">
            <v>พัฒนาองค์กรชุมชน (รายบุคคล)</v>
          </cell>
          <cell r="O1016" t="str">
            <v>1.บุคคลค้ำประกัน</v>
          </cell>
          <cell r="P1016">
            <v>180336.85</v>
          </cell>
          <cell r="Q1016" t="str">
            <v xml:space="preserve">MLR 7 +4 </v>
          </cell>
          <cell r="R1016" t="str">
            <v>แขวงเชียงใหม่</v>
          </cell>
          <cell r="S1016" t="str">
            <v>ผบ.4675</v>
          </cell>
          <cell r="T1016">
            <v>2561</v>
          </cell>
          <cell r="U1016" t="str">
            <v>ผบ5696</v>
          </cell>
          <cell r="V1016">
            <v>2561</v>
          </cell>
          <cell r="W1016"/>
          <cell r="X1016"/>
          <cell r="Y1016"/>
          <cell r="Z1016"/>
          <cell r="AA1016"/>
          <cell r="AB1016"/>
          <cell r="AC1016"/>
          <cell r="AD1016"/>
          <cell r="AE1016"/>
          <cell r="AF1016"/>
          <cell r="AG1016"/>
          <cell r="AH1016"/>
          <cell r="AI1016"/>
          <cell r="AJ1016"/>
          <cell r="AK1016"/>
          <cell r="AL1016"/>
          <cell r="AM1016"/>
          <cell r="AN1016"/>
          <cell r="AO1016"/>
          <cell r="AP1016"/>
          <cell r="AQ1016"/>
          <cell r="AR1016"/>
          <cell r="AS1016"/>
          <cell r="AT1016"/>
          <cell r="AU1016"/>
          <cell r="AV1016"/>
          <cell r="AW1016"/>
          <cell r="AX1016"/>
          <cell r="AY1016"/>
          <cell r="AZ1016"/>
          <cell r="BA1016"/>
          <cell r="BB1016"/>
          <cell r="BC1016"/>
          <cell r="BD1016"/>
          <cell r="BE1016"/>
          <cell r="BF1016"/>
          <cell r="BG1016"/>
          <cell r="BH1016" t="str">
            <v>-</v>
          </cell>
          <cell r="BI1016" t="str">
            <v>นายสมจิตร   สอนเมือง</v>
          </cell>
          <cell r="BJ1016">
            <v>242642</v>
          </cell>
          <cell r="BK1016"/>
          <cell r="BL1016"/>
          <cell r="BM1016"/>
          <cell r="BN1016" t="str">
            <v>1.นายสมจิตร  สอนเมือง
2.นางสาวคำพา  ศรีชู
3.นายศักดา  ศิริมาแสงทักษ์ษิณ
4.นางสาวฐิรชญาฑ์  ศิริมาแสงทักษ์ษิณ</v>
          </cell>
          <cell r="BO1016" t="str">
            <v>จำเลยที่ 1
คู่สมรสจำเลยที่ 1
จำเลยที่ 2
จำเลยที่ 3</v>
          </cell>
          <cell r="BP1016" t="str">
            <v>3500600496490
5421200031269
3509901331633
1509900809053</v>
          </cell>
          <cell r="BQ10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v>
          </cell>
          <cell r="BR1016" t="str">
            <v>พบ</v>
          </cell>
          <cell r="BS1016"/>
          <cell r="BT1016">
            <v>4</v>
          </cell>
          <cell r="BU1016">
            <v>4</v>
          </cell>
          <cell r="BV1016"/>
          <cell r="BW1016"/>
          <cell r="BX1016"/>
          <cell r="BY1016"/>
          <cell r="BZ1016"/>
          <cell r="CA1016"/>
          <cell r="CB1016"/>
          <cell r="CC1016"/>
          <cell r="CD1016"/>
          <cell r="CE1016"/>
          <cell r="CF1016"/>
          <cell r="CG1016"/>
          <cell r="CH1016"/>
          <cell r="CI1016"/>
          <cell r="CJ1016"/>
          <cell r="CK1016"/>
          <cell r="CL1016"/>
          <cell r="CM1016"/>
          <cell r="CN1016"/>
          <cell r="CO1016"/>
          <cell r="CP1016"/>
          <cell r="CQ1016"/>
          <cell r="CR1016"/>
          <cell r="CS1016"/>
          <cell r="CT1016"/>
          <cell r="CU1016"/>
          <cell r="CV1016"/>
          <cell r="CW1016"/>
          <cell r="CX1016"/>
          <cell r="CY1016"/>
          <cell r="CZ1016"/>
        </row>
        <row r="1017">
          <cell r="B1017">
            <v>1012</v>
          </cell>
          <cell r="C1017">
            <v>1</v>
          </cell>
          <cell r="D1017">
            <v>3</v>
          </cell>
          <cell r="E1017">
            <v>2564</v>
          </cell>
          <cell r="F1017">
            <v>800041564785</v>
          </cell>
          <cell r="G1017" t="str">
            <v>นางสาว</v>
          </cell>
          <cell r="H1017" t="str">
            <v>วิไลวรรณ</v>
          </cell>
          <cell r="I1017" t="str">
            <v>สติภา</v>
          </cell>
          <cell r="J1017">
            <v>5301790025590</v>
          </cell>
          <cell r="K1017" t="str">
            <v>ฝาง</v>
          </cell>
          <cell r="L1017" t="str">
            <v>เชียงใหม่ 1</v>
          </cell>
          <cell r="M1017">
            <v>8</v>
          </cell>
          <cell r="N1017" t="str">
            <v>ห้องแถว</v>
          </cell>
          <cell r="O1017" t="str">
            <v>1.บุคคลค้ำประกัน</v>
          </cell>
          <cell r="P1017">
            <v>460442.73</v>
          </cell>
          <cell r="Q1017"/>
          <cell r="R1017" t="str">
            <v>จังหวัดฝาง</v>
          </cell>
          <cell r="S1017" t="str">
            <v>ผบ.1186</v>
          </cell>
          <cell r="T1017">
            <v>2561</v>
          </cell>
          <cell r="U1017"/>
          <cell r="V1017"/>
          <cell r="W1017"/>
          <cell r="X1017"/>
          <cell r="Y1017"/>
          <cell r="Z1017"/>
          <cell r="AA1017"/>
          <cell r="AB1017"/>
          <cell r="AC1017"/>
          <cell r="AD1017"/>
          <cell r="AE1017"/>
          <cell r="AF1017"/>
          <cell r="AG1017"/>
          <cell r="AH1017"/>
          <cell r="AI1017"/>
          <cell r="AJ1017"/>
          <cell r="AK1017"/>
          <cell r="AL1017"/>
          <cell r="AM1017"/>
          <cell r="AN1017"/>
          <cell r="AO1017"/>
          <cell r="AP1017"/>
          <cell r="AQ1017"/>
          <cell r="AR1017"/>
          <cell r="AS1017"/>
          <cell r="AT1017"/>
          <cell r="AU1017"/>
          <cell r="AV1017"/>
          <cell r="AW1017"/>
          <cell r="AX1017"/>
          <cell r="AY1017"/>
          <cell r="AZ1017"/>
          <cell r="BA1017"/>
          <cell r="BB1017"/>
          <cell r="BC1017"/>
          <cell r="BD1017"/>
          <cell r="BE1017"/>
          <cell r="BF1017"/>
          <cell r="BG1017"/>
          <cell r="BH1017">
            <v>823561010625</v>
          </cell>
          <cell r="BI1017" t="str">
            <v>นางสาววิไลวรรณ   สติภา</v>
          </cell>
          <cell r="BJ1017">
            <v>242642</v>
          </cell>
          <cell r="BK1017"/>
          <cell r="BL1017"/>
          <cell r="BM1017"/>
          <cell r="BN1017" t="str">
            <v>1.นางสาววิไลวรรณ  สติภา
2.นางสาวสุภาพร  แก้วนันต๊ะ
3.นางสาวพรพรรณ  ดุสรพันธ์
4.นางสาวชลธิชา  พ่วงเปีย</v>
          </cell>
          <cell r="BO1017" t="str">
            <v>จำเลยที่ 1
จำเลยที่ 2
จำเลยที่ 3
จำเลยที่ 4</v>
          </cell>
          <cell r="BP1017" t="str">
            <v>5301790025590
3500400431424
3500900651920
3500900273178</v>
          </cell>
          <cell r="BQ1017"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017" t="str">
            <v>ไม่พบ</v>
          </cell>
          <cell r="BS1017"/>
          <cell r="BT1017">
            <v>4</v>
          </cell>
          <cell r="BU1017">
            <v>4</v>
          </cell>
          <cell r="BV1017"/>
          <cell r="BW1017"/>
          <cell r="BX1017"/>
          <cell r="BY1017"/>
          <cell r="BZ1017"/>
          <cell r="CA1017"/>
          <cell r="CB1017"/>
          <cell r="CC1017"/>
          <cell r="CD1017"/>
          <cell r="CE1017"/>
          <cell r="CF1017"/>
          <cell r="CG1017"/>
          <cell r="CH1017"/>
          <cell r="CI1017"/>
          <cell r="CJ1017"/>
          <cell r="CK1017"/>
          <cell r="CL1017"/>
          <cell r="CM1017"/>
          <cell r="CN1017"/>
          <cell r="CO1017"/>
          <cell r="CP1017"/>
          <cell r="CQ1017"/>
          <cell r="CR1017"/>
          <cell r="CS1017"/>
          <cell r="CT1017"/>
          <cell r="CU1017"/>
          <cell r="CV1017"/>
          <cell r="CW1017"/>
          <cell r="CX1017"/>
          <cell r="CY1017"/>
          <cell r="CZ1017"/>
        </row>
        <row r="1018">
          <cell r="B1018">
            <v>1013</v>
          </cell>
          <cell r="C1018">
            <v>1</v>
          </cell>
          <cell r="D1018">
            <v>3</v>
          </cell>
          <cell r="E1018">
            <v>2564</v>
          </cell>
          <cell r="F1018">
            <v>800041275283</v>
          </cell>
          <cell r="G1018" t="str">
            <v>นาย</v>
          </cell>
          <cell r="H1018" t="str">
            <v>สุรสิทธิ์</v>
          </cell>
          <cell r="I1018" t="str">
            <v>สมจันทร์</v>
          </cell>
          <cell r="J1018">
            <v>3510600109453</v>
          </cell>
          <cell r="K1018" t="str">
            <v>ฝาง</v>
          </cell>
          <cell r="L1018" t="str">
            <v>เชียงใหม่ 1</v>
          </cell>
          <cell r="M1018">
            <v>8</v>
          </cell>
          <cell r="N1018" t="str">
            <v>สินเชื่อธนาคารประชาชน</v>
          </cell>
          <cell r="O1018" t="str">
            <v>1.บุคคลค้ำประกัน</v>
          </cell>
          <cell r="P1018">
            <v>160045.56</v>
          </cell>
          <cell r="Q1018">
            <v>15</v>
          </cell>
          <cell r="R1018" t="str">
            <v>แขวงเชียงใหม่</v>
          </cell>
          <cell r="S1018" t="str">
            <v>ผบ.5266</v>
          </cell>
          <cell r="T1018">
            <v>2562</v>
          </cell>
          <cell r="U1018" t="str">
            <v>ผบ6155</v>
          </cell>
          <cell r="V1018">
            <v>2562</v>
          </cell>
          <cell r="W1018"/>
          <cell r="X1018"/>
          <cell r="Y1018"/>
          <cell r="Z1018"/>
          <cell r="AA1018"/>
          <cell r="AB1018"/>
          <cell r="AC1018"/>
          <cell r="AD1018"/>
          <cell r="AE1018"/>
          <cell r="AF1018"/>
          <cell r="AG1018"/>
          <cell r="AH1018"/>
          <cell r="AI1018"/>
          <cell r="AJ1018"/>
          <cell r="AK1018"/>
          <cell r="AL1018"/>
          <cell r="AM1018"/>
          <cell r="AN1018"/>
          <cell r="AO1018"/>
          <cell r="AP1018"/>
          <cell r="AQ1018"/>
          <cell r="AR1018"/>
          <cell r="AS1018"/>
          <cell r="AT1018"/>
          <cell r="AU1018"/>
          <cell r="AV1018"/>
          <cell r="AW1018"/>
          <cell r="AX1018"/>
          <cell r="AY1018"/>
          <cell r="AZ1018"/>
          <cell r="BA1018"/>
          <cell r="BB1018"/>
          <cell r="BC1018"/>
          <cell r="BD1018"/>
          <cell r="BE1018"/>
          <cell r="BF1018"/>
          <cell r="BG1018"/>
          <cell r="BH1018">
            <v>823561010642</v>
          </cell>
          <cell r="BI1018" t="str">
            <v>นายสุรสิทธิ์   สมจันทร์</v>
          </cell>
          <cell r="BJ1018">
            <v>242642</v>
          </cell>
          <cell r="BK1018"/>
          <cell r="BL1018"/>
          <cell r="BM1018"/>
          <cell r="BN1018" t="str">
            <v>1.นายสุรสิทธิ์  สมจันทร์
2.นางสาวอัจฉรา  ขัติรัตน์
3.นายโกสินทร์  หลวงละ</v>
          </cell>
          <cell r="BO1018" t="str">
            <v xml:space="preserve">จำเลยที่ 1
จำเลยที่ 2
จำเลยที่ 3
</v>
          </cell>
          <cell r="BP1018" t="str">
            <v>3510600109453
3501300108185
3640800238442</v>
          </cell>
          <cell r="BQ1018"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018" t="str">
            <v>ไม่พบ</v>
          </cell>
          <cell r="BS1018"/>
          <cell r="BT1018">
            <v>3</v>
          </cell>
          <cell r="BU1018">
            <v>3</v>
          </cell>
          <cell r="BV1018"/>
          <cell r="BW1018"/>
          <cell r="BX1018"/>
          <cell r="BY1018"/>
          <cell r="BZ1018"/>
          <cell r="CA1018"/>
          <cell r="CB1018"/>
          <cell r="CC1018"/>
          <cell r="CD1018"/>
          <cell r="CE1018"/>
          <cell r="CF1018"/>
          <cell r="CG1018"/>
          <cell r="CH1018"/>
          <cell r="CI1018"/>
          <cell r="CJ1018"/>
          <cell r="CK1018"/>
          <cell r="CL1018"/>
          <cell r="CM1018"/>
          <cell r="CN1018"/>
          <cell r="CO1018"/>
          <cell r="CP1018"/>
          <cell r="CQ1018"/>
          <cell r="CR1018"/>
          <cell r="CS1018"/>
          <cell r="CT1018"/>
          <cell r="CU1018"/>
          <cell r="CV1018"/>
          <cell r="CW1018"/>
          <cell r="CX1018"/>
          <cell r="CY1018"/>
          <cell r="CZ1018"/>
        </row>
        <row r="1019">
          <cell r="B1019">
            <v>1014</v>
          </cell>
          <cell r="C1019">
            <v>1</v>
          </cell>
          <cell r="D1019">
            <v>3</v>
          </cell>
          <cell r="E1019">
            <v>2564</v>
          </cell>
          <cell r="F1019">
            <v>800044018797</v>
          </cell>
          <cell r="G1019" t="str">
            <v>นาย</v>
          </cell>
          <cell r="H1019" t="str">
            <v>ปราโมทย์</v>
          </cell>
          <cell r="I1019" t="str">
            <v>บุญทอง</v>
          </cell>
          <cell r="J1019">
            <v>3509900508343</v>
          </cell>
          <cell r="K1019" t="str">
            <v>แม่แตง</v>
          </cell>
          <cell r="L1019" t="str">
            <v>เชียงใหม่ 1</v>
          </cell>
          <cell r="M1019">
            <v>8</v>
          </cell>
          <cell r="N1019" t="str">
            <v>ธปช.</v>
          </cell>
          <cell r="O1019" t="str">
            <v>1.บุคคลค้ำประกัน</v>
          </cell>
          <cell r="P1019"/>
          <cell r="Q1019"/>
          <cell r="R1019" t="str">
            <v>แขวงเชียงใหม่</v>
          </cell>
          <cell r="S1019" t="str">
            <v>ผบ.11873</v>
          </cell>
          <cell r="T1019">
            <v>2561</v>
          </cell>
          <cell r="U1019" t="str">
            <v>ผบ14334</v>
          </cell>
          <cell r="V1019">
            <v>2561</v>
          </cell>
          <cell r="W1019"/>
          <cell r="X1019"/>
          <cell r="Y1019"/>
          <cell r="Z1019"/>
          <cell r="AA1019"/>
          <cell r="AB1019"/>
          <cell r="AC1019"/>
          <cell r="AD1019"/>
          <cell r="AE1019"/>
          <cell r="AF1019"/>
          <cell r="AG1019"/>
          <cell r="AH1019"/>
          <cell r="AI1019"/>
          <cell r="AJ1019"/>
          <cell r="AK1019"/>
          <cell r="AL1019"/>
          <cell r="AM1019"/>
          <cell r="AN1019"/>
          <cell r="AO1019"/>
          <cell r="AP1019"/>
          <cell r="AQ1019"/>
          <cell r="AR1019"/>
          <cell r="AS1019"/>
          <cell r="AT1019"/>
          <cell r="AU1019"/>
          <cell r="AV1019"/>
          <cell r="AW1019"/>
          <cell r="AX1019"/>
          <cell r="AY1019"/>
          <cell r="AZ1019"/>
          <cell r="BA1019"/>
          <cell r="BB1019"/>
          <cell r="BC1019"/>
          <cell r="BD1019"/>
          <cell r="BE1019"/>
          <cell r="BF1019"/>
          <cell r="BG1019"/>
          <cell r="BH1019">
            <v>823561010343</v>
          </cell>
          <cell r="BI1019" t="str">
            <v>นายปราโมทย์   บุญทอง</v>
          </cell>
          <cell r="BJ1019">
            <v>242642</v>
          </cell>
          <cell r="BK1019"/>
          <cell r="BL1019"/>
          <cell r="BM1019"/>
          <cell r="BN1019" t="str">
            <v>1.นายปราโมทย์  บุญทอง
2.นายอินหวัน  บัวธิ
3.นางสายทอง  ขาวสวย
4.นายมฤทธิรงค์  ศิริ</v>
          </cell>
          <cell r="BO1019" t="str">
            <v>จำเลยที่ 1
จำเลยที่ 2
คู่สมรสจำเลยที่ 2
จำเลยที่ 3</v>
          </cell>
          <cell r="BP1019" t="str">
            <v>3509900508343
3500600483657
3100700068558
3500600346102</v>
          </cell>
          <cell r="BQ1019"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019" t="str">
            <v>พบ</v>
          </cell>
          <cell r="BS1019"/>
          <cell r="BT1019">
            <v>4</v>
          </cell>
          <cell r="BU1019">
            <v>4</v>
          </cell>
          <cell r="BV1019"/>
          <cell r="BW1019"/>
          <cell r="BX1019"/>
          <cell r="BY1019"/>
          <cell r="BZ1019"/>
          <cell r="CA1019"/>
          <cell r="CB1019"/>
          <cell r="CC1019"/>
          <cell r="CD1019"/>
          <cell r="CE1019"/>
          <cell r="CF1019"/>
          <cell r="CG1019"/>
          <cell r="CH1019"/>
          <cell r="CI1019"/>
          <cell r="CJ1019"/>
          <cell r="CK1019"/>
          <cell r="CL1019"/>
          <cell r="CM1019"/>
          <cell r="CN1019"/>
          <cell r="CO1019"/>
          <cell r="CP1019"/>
          <cell r="CQ1019"/>
          <cell r="CR1019"/>
          <cell r="CS1019"/>
          <cell r="CT1019"/>
          <cell r="CU1019"/>
          <cell r="CV1019"/>
          <cell r="CW1019"/>
          <cell r="CX1019"/>
          <cell r="CY1019"/>
          <cell r="CZ1019"/>
        </row>
        <row r="1020">
          <cell r="B1020">
            <v>1015</v>
          </cell>
          <cell r="C1020">
            <v>1</v>
          </cell>
          <cell r="D1020">
            <v>3</v>
          </cell>
          <cell r="E1020">
            <v>2564</v>
          </cell>
          <cell r="F1020">
            <v>800028195538</v>
          </cell>
          <cell r="G1020" t="str">
            <v>นาง</v>
          </cell>
          <cell r="H1020" t="str">
            <v>ศรีสังวาน</v>
          </cell>
          <cell r="I1020" t="str">
            <v>มโนพันธ์</v>
          </cell>
          <cell r="J1020">
            <v>3500900364751</v>
          </cell>
          <cell r="K1020" t="str">
            <v>ฝาง</v>
          </cell>
          <cell r="L1020" t="str">
            <v>เชียงใหม่ 1</v>
          </cell>
          <cell r="M1020">
            <v>8</v>
          </cell>
          <cell r="N1020" t="str">
            <v>พัฒนาองค์กรชุมชน (รายบุคคล)</v>
          </cell>
          <cell r="O1020" t="str">
            <v>1.บุคคลค้ำประกัน</v>
          </cell>
          <cell r="P1020">
            <v>69744.570000000007</v>
          </cell>
          <cell r="Q1020"/>
          <cell r="R1020" t="str">
            <v>จังหวัดฝาง</v>
          </cell>
          <cell r="S1020" t="str">
            <v>ผบ.1184</v>
          </cell>
          <cell r="T1020">
            <v>2561</v>
          </cell>
          <cell r="U1020" t="str">
            <v>ผบ1382</v>
          </cell>
          <cell r="V1020">
            <v>2561</v>
          </cell>
          <cell r="W1020"/>
          <cell r="X1020"/>
          <cell r="Y1020"/>
          <cell r="Z1020"/>
          <cell r="AA1020"/>
          <cell r="AB1020"/>
          <cell r="AC1020"/>
          <cell r="AD1020"/>
          <cell r="AE1020"/>
          <cell r="AF1020"/>
          <cell r="AG1020"/>
          <cell r="AH1020"/>
          <cell r="AI1020"/>
          <cell r="AJ1020"/>
          <cell r="AK1020"/>
          <cell r="AL1020"/>
          <cell r="AM1020"/>
          <cell r="AN1020"/>
          <cell r="AO1020"/>
          <cell r="AP1020"/>
          <cell r="AQ1020"/>
          <cell r="AR1020"/>
          <cell r="AS1020"/>
          <cell r="AT1020"/>
          <cell r="AU1020"/>
          <cell r="AV1020"/>
          <cell r="AW1020"/>
          <cell r="AX1020"/>
          <cell r="AY1020"/>
          <cell r="AZ1020"/>
          <cell r="BA1020"/>
          <cell r="BB1020"/>
          <cell r="BC1020"/>
          <cell r="BD1020"/>
          <cell r="BE1020"/>
          <cell r="BF1020"/>
          <cell r="BG1020"/>
          <cell r="BH1020">
            <v>823561010629</v>
          </cell>
          <cell r="BI1020" t="str">
            <v>นางศรีสังวาน   มโนพันธ์</v>
          </cell>
          <cell r="BJ1020">
            <v>242642</v>
          </cell>
          <cell r="BK1020"/>
          <cell r="BL1020"/>
          <cell r="BM1020"/>
          <cell r="BN1020"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020" t="str">
            <v>จำเลยที่ 1
คู่สมรสจำเลยที่ 1
จำเลยที่ 2
คู่สมรสจำเลยที่ 2
จำเลยที่ 3
คู่สมรสจำเลยที่ 3
จำเลยที่ 4
คู่สมรสจำเลยที่ 4</v>
          </cell>
          <cell r="BP1020" t="str">
            <v>3500900364751
3500900364742
3500900356341
3500200812912
3500900356936
3500900266384
3500900357126
3500900355379</v>
          </cell>
          <cell r="BQ1020"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-พบว่ามีกรรมสิทธิ์ในที่ดินโฉนดเลขที่11239 ต.แม่สูน อ.ฝาง จ.เชียงใหม่ (ติดจำนอง)
-พบว่ามีกรรมสิทธิ์ในที่ดิน น.ส.3 ก. เลขที่ดิน 415 ต.แม่คะ อ.ฝาง จ.เชียงใหม่ (ปลอดจำนอง)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020" t="str">
            <v>พบ</v>
          </cell>
          <cell r="BS1020"/>
          <cell r="BT1020">
            <v>8</v>
          </cell>
          <cell r="BU1020">
            <v>8</v>
          </cell>
          <cell r="BV1020"/>
          <cell r="BW1020"/>
          <cell r="BX1020"/>
          <cell r="BY1020"/>
          <cell r="BZ1020"/>
          <cell r="CA1020"/>
          <cell r="CB1020"/>
          <cell r="CC1020"/>
          <cell r="CD1020"/>
          <cell r="CE1020"/>
          <cell r="CF1020"/>
          <cell r="CG1020"/>
          <cell r="CH1020"/>
          <cell r="CI1020"/>
          <cell r="CJ1020"/>
          <cell r="CK1020"/>
          <cell r="CL1020"/>
          <cell r="CM1020"/>
          <cell r="CN1020"/>
          <cell r="CO1020"/>
          <cell r="CP1020"/>
          <cell r="CQ1020"/>
          <cell r="CR1020"/>
          <cell r="CS1020"/>
          <cell r="CT1020"/>
          <cell r="CU1020"/>
          <cell r="CV1020"/>
          <cell r="CW1020"/>
          <cell r="CX1020"/>
          <cell r="CY1020"/>
          <cell r="CZ1020"/>
        </row>
        <row r="1021">
          <cell r="B1021">
            <v>1016</v>
          </cell>
          <cell r="C1021">
            <v>1</v>
          </cell>
          <cell r="D1021">
            <v>3</v>
          </cell>
          <cell r="E1021">
            <v>2564</v>
          </cell>
          <cell r="F1021">
            <v>800027410367</v>
          </cell>
          <cell r="G1021" t="str">
            <v>นาย</v>
          </cell>
          <cell r="H1021" t="str">
            <v>กานต์</v>
          </cell>
          <cell r="I1021" t="str">
            <v>โพธิ์ชื่น</v>
          </cell>
          <cell r="J1021">
            <v>3579900300963</v>
          </cell>
          <cell r="K1021" t="str">
            <v>มหาวิทยาลัยเชียงใหม่</v>
          </cell>
          <cell r="L1021" t="str">
            <v>เชียงใหม่ 2</v>
          </cell>
          <cell r="M1021">
            <v>8</v>
          </cell>
          <cell r="N1021" t="str">
            <v>ธปช</v>
          </cell>
          <cell r="O1021" t="str">
            <v>1.บุคคลค้ำประกัน</v>
          </cell>
          <cell r="P1021">
            <v>143732</v>
          </cell>
          <cell r="Q1021">
            <v>15</v>
          </cell>
          <cell r="R1021" t="str">
            <v>แขวงเชียงใหม่</v>
          </cell>
          <cell r="S1021" t="str">
            <v>ผบ.13927</v>
          </cell>
          <cell r="T1021">
            <v>2561</v>
          </cell>
          <cell r="U1021" t="str">
            <v>ผบ1582</v>
          </cell>
          <cell r="V1021">
            <v>2561</v>
          </cell>
          <cell r="W1021"/>
          <cell r="X1021"/>
          <cell r="Y1021"/>
          <cell r="Z1021"/>
          <cell r="AA1021"/>
          <cell r="AB1021"/>
          <cell r="AC1021"/>
          <cell r="AD1021"/>
          <cell r="AE1021"/>
          <cell r="AF1021"/>
          <cell r="AG1021"/>
          <cell r="AH1021"/>
          <cell r="AI1021"/>
          <cell r="AJ1021"/>
          <cell r="AK1021"/>
          <cell r="AL1021"/>
          <cell r="AM1021"/>
          <cell r="AN1021"/>
          <cell r="AO1021"/>
          <cell r="AP1021"/>
          <cell r="AQ1021"/>
          <cell r="AR1021"/>
          <cell r="AS1021"/>
          <cell r="AT1021"/>
          <cell r="AU1021"/>
          <cell r="AV1021"/>
          <cell r="AW1021"/>
          <cell r="AX1021"/>
          <cell r="AY1021"/>
          <cell r="AZ1021"/>
          <cell r="BA1021"/>
          <cell r="BB1021"/>
          <cell r="BC1021"/>
          <cell r="BD1021"/>
          <cell r="BE1021"/>
          <cell r="BF1021"/>
          <cell r="BG1021"/>
          <cell r="BH1021">
            <v>823659010992</v>
          </cell>
          <cell r="BI1021" t="str">
            <v>นายกานต์   โพธิ์ชื่น</v>
          </cell>
          <cell r="BJ1021">
            <v>242667</v>
          </cell>
          <cell r="BK1021"/>
          <cell r="BL1021"/>
          <cell r="BM1021"/>
          <cell r="BN1021" t="str">
            <v>1.นายกานต์  โพธิ์ชื่น
2.นางสาวพิชญา  อริยะ
3.นายกิตติภูมิ  พิบูลย์รัตน์
4.นางสาวรุษรี  วรรณศรี</v>
          </cell>
          <cell r="BO1021" t="str">
            <v>จำเลยที่ 1
คู่สมรสจำเลยที่ 1
จำเลยที่ 2
คู่สมรสจำเลยที่ 2</v>
          </cell>
          <cell r="BP1021" t="str">
            <v>3579900300963
3500200686356
3500100087639
1500600006682</v>
          </cell>
          <cell r="BQ1021"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021" t="str">
            <v>พบ</v>
          </cell>
          <cell r="BS1021"/>
          <cell r="BT1021"/>
          <cell r="BU1021"/>
          <cell r="BV1021"/>
          <cell r="BW1021"/>
          <cell r="BX1021"/>
          <cell r="BY1021"/>
          <cell r="BZ1021"/>
          <cell r="CA1021"/>
          <cell r="CB1021"/>
          <cell r="CC1021"/>
          <cell r="CD1021"/>
          <cell r="CE1021">
            <v>4</v>
          </cell>
          <cell r="CF1021">
            <v>4</v>
          </cell>
          <cell r="CG1021"/>
          <cell r="CH1021"/>
          <cell r="CI1021"/>
          <cell r="CJ1021"/>
          <cell r="CK1021"/>
          <cell r="CL1021"/>
          <cell r="CM1021"/>
          <cell r="CN1021"/>
          <cell r="CO1021"/>
          <cell r="CP1021"/>
          <cell r="CQ1021"/>
          <cell r="CR1021"/>
          <cell r="CS1021"/>
          <cell r="CT1021"/>
          <cell r="CU1021"/>
          <cell r="CV1021"/>
          <cell r="CW1021"/>
          <cell r="CX1021"/>
          <cell r="CY1021"/>
          <cell r="CZ1021"/>
        </row>
        <row r="1022">
          <cell r="B1022">
            <v>1017</v>
          </cell>
          <cell r="C1022">
            <v>1</v>
          </cell>
          <cell r="D1022">
            <v>3</v>
          </cell>
          <cell r="E1022">
            <v>2564</v>
          </cell>
          <cell r="F1022">
            <v>800076256943</v>
          </cell>
          <cell r="G1022" t="str">
            <v>นาง</v>
          </cell>
          <cell r="H1022" t="str">
            <v xml:space="preserve">ณัฎฐ์นรีย์   </v>
          </cell>
          <cell r="I1022" t="str">
            <v>วงค์พุฒ</v>
          </cell>
          <cell r="J1022">
            <v>3560300110758</v>
          </cell>
          <cell r="K1022" t="str">
            <v>พร้าว</v>
          </cell>
          <cell r="L1022" t="str">
            <v>เชียงใหม่ 1</v>
          </cell>
          <cell r="M1022">
            <v>8</v>
          </cell>
          <cell r="N1022" t="str">
            <v>สินเชื่อธนาคารประชาชน</v>
          </cell>
          <cell r="O1022" t="str">
            <v>2.หลักทรัพย์ค้ำประกัน</v>
          </cell>
          <cell r="P1022">
            <v>146874.79999999999</v>
          </cell>
          <cell r="Q1022">
            <v>18</v>
          </cell>
          <cell r="R1022" t="str">
            <v>แขวงเชียงใหม่</v>
          </cell>
          <cell r="S1022" t="str">
            <v>ผบ.4967</v>
          </cell>
          <cell r="T1022">
            <v>2562</v>
          </cell>
          <cell r="U1022" t="str">
            <v>ผบ4995</v>
          </cell>
          <cell r="V1022">
            <v>2562</v>
          </cell>
          <cell r="W1022"/>
          <cell r="X1022"/>
          <cell r="Y1022"/>
          <cell r="Z1022"/>
          <cell r="AA1022"/>
          <cell r="AB1022"/>
          <cell r="AC1022"/>
          <cell r="AD1022"/>
          <cell r="AE1022"/>
          <cell r="AF1022"/>
          <cell r="AG1022"/>
          <cell r="AH1022"/>
          <cell r="AI1022"/>
          <cell r="AJ1022"/>
          <cell r="AK1022"/>
          <cell r="AL1022"/>
          <cell r="AM1022"/>
          <cell r="AN1022"/>
          <cell r="AO1022"/>
          <cell r="AP1022"/>
          <cell r="AQ1022"/>
          <cell r="AR1022"/>
          <cell r="AS1022"/>
          <cell r="AT1022"/>
          <cell r="AU1022"/>
          <cell r="AV1022"/>
          <cell r="AW1022"/>
          <cell r="AX1022"/>
          <cell r="AY1022"/>
          <cell r="AZ1022"/>
          <cell r="BA1022"/>
          <cell r="BB1022"/>
          <cell r="BC1022"/>
          <cell r="BD1022"/>
          <cell r="BE1022"/>
          <cell r="BF1022"/>
          <cell r="BG1022"/>
          <cell r="BH1022">
            <v>883162010866</v>
          </cell>
          <cell r="BI1022" t="str">
            <v>นางณัฎฐ์นรีย์      วงค์พุฒ</v>
          </cell>
          <cell r="BJ1022"/>
          <cell r="BK1022"/>
          <cell r="BL1022"/>
          <cell r="BM1022"/>
          <cell r="BN1022"/>
          <cell r="BO1022"/>
          <cell r="BP1022"/>
          <cell r="BQ1022"/>
          <cell r="BR1022"/>
          <cell r="BS1022"/>
          <cell r="BT1022"/>
          <cell r="BU1022"/>
          <cell r="BV1022"/>
          <cell r="BW1022"/>
          <cell r="BX1022"/>
          <cell r="BY1022"/>
          <cell r="BZ1022"/>
          <cell r="CA1022"/>
          <cell r="CB1022"/>
          <cell r="CC1022"/>
          <cell r="CD1022"/>
          <cell r="CE1022"/>
          <cell r="CF1022"/>
          <cell r="CG1022"/>
          <cell r="CH1022"/>
          <cell r="CI1022"/>
          <cell r="CJ1022"/>
          <cell r="CK1022"/>
          <cell r="CL1022"/>
          <cell r="CM1022"/>
          <cell r="CN1022"/>
          <cell r="CO1022"/>
          <cell r="CP1022"/>
          <cell r="CQ1022"/>
          <cell r="CR1022"/>
          <cell r="CS1022"/>
          <cell r="CT1022"/>
          <cell r="CU1022"/>
          <cell r="CV1022"/>
          <cell r="CW1022"/>
          <cell r="CX1022"/>
          <cell r="CY1022"/>
          <cell r="CZ1022"/>
        </row>
        <row r="1023">
          <cell r="B1023">
            <v>1018</v>
          </cell>
          <cell r="C1023">
            <v>2</v>
          </cell>
          <cell r="D1023">
            <v>3</v>
          </cell>
          <cell r="E1023">
            <v>2564</v>
          </cell>
          <cell r="F1023">
            <v>800085095753</v>
          </cell>
          <cell r="G1023" t="str">
            <v>นาง</v>
          </cell>
          <cell r="H1023" t="str">
            <v>สาวิณี</v>
          </cell>
          <cell r="I1023" t="str">
            <v>ชมมาลา</v>
          </cell>
          <cell r="J1023">
            <v>3510500151393</v>
          </cell>
          <cell r="K1023" t="str">
            <v>ช้างม่อย</v>
          </cell>
          <cell r="L1023" t="str">
            <v>เชียงใหม่ 1</v>
          </cell>
          <cell r="M1023">
            <v>8</v>
          </cell>
          <cell r="N1023" t="str">
            <v>สินเชื่อแก้ไชปัญหาหนี้นอกระบบ</v>
          </cell>
          <cell r="O1023" t="str">
            <v>1.บุคคลค้ำประกัน</v>
          </cell>
          <cell r="P1023">
            <v>41660</v>
          </cell>
          <cell r="Q1023">
            <v>3421.24</v>
          </cell>
          <cell r="R1023" t="str">
            <v>แขวงเชียงใหม่</v>
          </cell>
          <cell r="S1023" t="str">
            <v>ผบ.1310</v>
          </cell>
          <cell r="T1023">
            <v>2563</v>
          </cell>
          <cell r="U1023" t="str">
            <v>ผบ.3695</v>
          </cell>
          <cell r="V1023">
            <v>2563</v>
          </cell>
          <cell r="W1023"/>
          <cell r="X1023"/>
          <cell r="Y1023"/>
          <cell r="Z1023"/>
          <cell r="AA1023"/>
          <cell r="AB1023"/>
          <cell r="AC1023"/>
          <cell r="AD1023"/>
          <cell r="AE1023"/>
          <cell r="AF1023"/>
          <cell r="AG1023"/>
          <cell r="AH1023"/>
          <cell r="AI1023"/>
          <cell r="AJ1023"/>
          <cell r="AK1023"/>
          <cell r="AL1023"/>
          <cell r="AM1023"/>
          <cell r="AN1023"/>
          <cell r="AO1023"/>
          <cell r="AP1023"/>
          <cell r="AQ1023"/>
          <cell r="AR1023"/>
          <cell r="AS1023"/>
          <cell r="AT1023"/>
          <cell r="AU1023"/>
          <cell r="AV1023"/>
          <cell r="AW1023"/>
          <cell r="AX1023"/>
          <cell r="AY1023"/>
          <cell r="AZ1023"/>
          <cell r="BA1023"/>
          <cell r="BB1023"/>
          <cell r="BC1023"/>
          <cell r="BD1023"/>
          <cell r="BE1023"/>
          <cell r="BF1023"/>
          <cell r="BG1023"/>
          <cell r="BH1023">
            <v>883162012475</v>
          </cell>
          <cell r="BI1023" t="str">
            <v>นางสาวิณี   ชมมาลา</v>
          </cell>
          <cell r="BJ1023"/>
          <cell r="BK1023"/>
          <cell r="BL1023"/>
          <cell r="BM1023"/>
          <cell r="BN1023" t="str">
            <v>1.นางสาวิณี  ชมมาลา
2.นายบัวลาย  ชมมาลา
3.นางสาวภคนันท์  ศรีสาพันธ์</v>
          </cell>
          <cell r="BO1023" t="str">
            <v>จำเลยที่ 1
คู่สมรสจำเลยที่ 1
จำเลยที่ 2</v>
          </cell>
          <cell r="BP1023" t="str">
            <v>3-5105-00151-39-3
3-3410-00451-99-4
3-4905-00214-11-6</v>
          </cell>
          <cell r="BQ1023"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023" t="str">
            <v>พบ</v>
          </cell>
          <cell r="BS1023"/>
          <cell r="BT1023">
            <v>3</v>
          </cell>
          <cell r="BU1023">
            <v>3</v>
          </cell>
          <cell r="BV1023"/>
          <cell r="BW1023"/>
          <cell r="BX1023"/>
          <cell r="BY1023"/>
          <cell r="BZ1023"/>
          <cell r="CA1023"/>
          <cell r="CB1023"/>
          <cell r="CC1023"/>
          <cell r="CD1023"/>
          <cell r="CE1023"/>
          <cell r="CF1023"/>
          <cell r="CG1023"/>
          <cell r="CH1023"/>
          <cell r="CI1023"/>
          <cell r="CJ1023"/>
          <cell r="CK1023"/>
          <cell r="CL1023"/>
          <cell r="CM1023"/>
          <cell r="CN1023"/>
          <cell r="CO1023"/>
          <cell r="CP1023"/>
          <cell r="CQ1023"/>
          <cell r="CR1023"/>
          <cell r="CS1023"/>
          <cell r="CT1023"/>
          <cell r="CU1023"/>
          <cell r="CV1023"/>
          <cell r="CW1023"/>
          <cell r="CX1023"/>
          <cell r="CY1023"/>
          <cell r="CZ1023"/>
        </row>
        <row r="1024">
          <cell r="B1024">
            <v>1019</v>
          </cell>
          <cell r="C1024">
            <v>2</v>
          </cell>
          <cell r="D1024">
            <v>3</v>
          </cell>
          <cell r="E1024">
            <v>2564</v>
          </cell>
          <cell r="F1024">
            <v>800013213841</v>
          </cell>
          <cell r="G1024" t="str">
            <v>นาย</v>
          </cell>
          <cell r="H1024" t="str">
            <v>นัสที</v>
          </cell>
          <cell r="I1024" t="str">
            <v>จันทร์แจ้ง</v>
          </cell>
          <cell r="J1024">
            <v>3600300019776</v>
          </cell>
          <cell r="K1024" t="str">
            <v>ท่าแพ</v>
          </cell>
          <cell r="L1024" t="str">
            <v>เชียงใหม่ 1</v>
          </cell>
          <cell r="M1024">
            <v>8</v>
          </cell>
          <cell r="N1024" t="str">
            <v>ธปช.</v>
          </cell>
          <cell r="O1024" t="str">
            <v>1.บุคคลค้ำประกัน</v>
          </cell>
          <cell r="P1024">
            <v>16516.29</v>
          </cell>
          <cell r="Q1024">
            <v>12</v>
          </cell>
          <cell r="R1024" t="str">
            <v>แขวงเชียงใหม่</v>
          </cell>
          <cell r="S1024" t="str">
            <v>ผบ.9266</v>
          </cell>
          <cell r="T1024">
            <v>2560</v>
          </cell>
          <cell r="U1024" t="str">
            <v>ผบ.10502</v>
          </cell>
          <cell r="V1024">
            <v>2560</v>
          </cell>
          <cell r="W1024"/>
          <cell r="X1024"/>
          <cell r="Y1024"/>
          <cell r="Z1024"/>
          <cell r="AA1024"/>
          <cell r="AB1024"/>
          <cell r="AC1024"/>
          <cell r="AD1024"/>
          <cell r="AE1024"/>
          <cell r="AF1024"/>
          <cell r="AG1024"/>
          <cell r="AH1024"/>
          <cell r="AI1024"/>
          <cell r="AJ1024"/>
          <cell r="AK1024"/>
          <cell r="AL1024"/>
          <cell r="AM1024"/>
          <cell r="AN1024"/>
          <cell r="AO1024"/>
          <cell r="AP1024"/>
          <cell r="AQ1024"/>
          <cell r="AR1024"/>
          <cell r="AS1024"/>
          <cell r="AT1024"/>
          <cell r="AU1024"/>
          <cell r="AV1024"/>
          <cell r="AW1024"/>
          <cell r="AX1024"/>
          <cell r="AY1024"/>
          <cell r="AZ1024"/>
          <cell r="BA1024"/>
          <cell r="BB1024"/>
          <cell r="BC1024"/>
          <cell r="BD1024"/>
          <cell r="BE1024"/>
          <cell r="BF1024"/>
          <cell r="BG1024"/>
          <cell r="BH1024">
            <v>823560010731</v>
          </cell>
          <cell r="BI1024" t="str">
            <v>นายนัสที   จันทร์แจ้ง</v>
          </cell>
          <cell r="BJ1024"/>
          <cell r="BK1024"/>
          <cell r="BL1024"/>
          <cell r="BM1024"/>
          <cell r="BN1024" t="str">
            <v>1.นายนัสที  จันทร์แจ้ง
2.นางบุญญาภรณ์  จันทร์แจ้ง
3.นางบุญสม  พงษ์สถิตย์
4.ดาบตำรวจสุชาติ  พงษ์สถิตย์
5.นายสุเทพ  จันทร์แจ้ง</v>
          </cell>
          <cell r="BO1024" t="str">
            <v>จำเลยที่ 1
คู่สมรสจำเลยที่ 1
จำเลยที่ 2
คู่สมรสจำเลยที่ 2
จำเลยที่ 3</v>
          </cell>
          <cell r="BP1024" t="str">
            <v>3-6003-00019-77-6
3-4508-00016-70-1
3-6098-00108-00-8
3-1506-00198-47-6
3-6009-00019-74-1</v>
          </cell>
          <cell r="BQ102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024" t="str">
            <v>พบ</v>
          </cell>
          <cell r="BS1024" t="str">
            <v>พบทรัพย์</v>
          </cell>
          <cell r="BT1024">
            <v>5</v>
          </cell>
          <cell r="BU1024">
            <v>5</v>
          </cell>
          <cell r="BV1024"/>
          <cell r="BW1024"/>
          <cell r="BX1024"/>
          <cell r="BY1024"/>
          <cell r="BZ1024"/>
          <cell r="CA1024"/>
          <cell r="CB1024"/>
          <cell r="CC1024"/>
          <cell r="CD1024"/>
          <cell r="CE1024"/>
          <cell r="CF1024"/>
          <cell r="CG1024"/>
          <cell r="CH1024"/>
          <cell r="CI1024"/>
          <cell r="CJ1024"/>
          <cell r="CK1024"/>
          <cell r="CL1024"/>
          <cell r="CM1024"/>
          <cell r="CN1024"/>
          <cell r="CO1024"/>
          <cell r="CP1024"/>
          <cell r="CQ1024"/>
          <cell r="CR1024"/>
          <cell r="CS1024"/>
          <cell r="CT1024"/>
          <cell r="CU1024"/>
          <cell r="CV1024"/>
          <cell r="CW1024"/>
          <cell r="CX1024"/>
          <cell r="CY1024"/>
          <cell r="CZ1024"/>
        </row>
        <row r="1025">
          <cell r="B1025">
            <v>1020</v>
          </cell>
          <cell r="C1025">
            <v>3</v>
          </cell>
          <cell r="D1025">
            <v>3</v>
          </cell>
          <cell r="E1025">
            <v>2564</v>
          </cell>
          <cell r="F1025">
            <v>800040542568</v>
          </cell>
          <cell r="G1025" t="str">
            <v>นาย</v>
          </cell>
          <cell r="H1025" t="str">
            <v xml:space="preserve">สุรชาติ </v>
          </cell>
          <cell r="I1025" t="str">
            <v>สุรินทร์</v>
          </cell>
          <cell r="J1025">
            <v>3501400278406</v>
          </cell>
          <cell r="K1025" t="str">
            <v>พร้าว</v>
          </cell>
          <cell r="L1025" t="str">
            <v>เชียงใหม่ 4</v>
          </cell>
          <cell r="M1025">
            <v>8</v>
          </cell>
          <cell r="N1025" t="str">
            <v>ธปช.</v>
          </cell>
          <cell r="O1025" t="str">
            <v>1.บุคคลค้ำประกัน</v>
          </cell>
          <cell r="P1025">
            <v>99970.559999999998</v>
          </cell>
          <cell r="Q1025">
            <v>15</v>
          </cell>
          <cell r="R1025" t="str">
            <v xml:space="preserve">แขวงเชียงใหม่ </v>
          </cell>
          <cell r="S1025" t="str">
            <v>ผบ.11923</v>
          </cell>
          <cell r="T1025">
            <v>2560</v>
          </cell>
          <cell r="U1025" t="str">
            <v>ผบ.876</v>
          </cell>
          <cell r="V1025">
            <v>2561</v>
          </cell>
          <cell r="W1025"/>
          <cell r="X1025"/>
          <cell r="Y1025"/>
          <cell r="Z1025"/>
          <cell r="AA1025"/>
          <cell r="AB1025"/>
          <cell r="AC1025"/>
          <cell r="AD1025"/>
          <cell r="AE1025"/>
          <cell r="AF1025"/>
          <cell r="AG1025"/>
          <cell r="AH1025"/>
          <cell r="AI1025"/>
          <cell r="AJ1025"/>
          <cell r="AK1025"/>
          <cell r="AL1025"/>
          <cell r="AM1025"/>
          <cell r="AN1025"/>
          <cell r="AO1025"/>
          <cell r="AP1025"/>
          <cell r="AQ1025"/>
          <cell r="AR1025"/>
          <cell r="AS1025"/>
          <cell r="AT1025"/>
          <cell r="AU1025"/>
          <cell r="AV1025"/>
          <cell r="AW1025"/>
          <cell r="AX1025"/>
          <cell r="AY1025"/>
          <cell r="AZ1025"/>
          <cell r="BA1025"/>
          <cell r="BB1025"/>
          <cell r="BC1025" t="str">
            <v>มลฤดี</v>
          </cell>
          <cell r="BD1025"/>
          <cell r="BE1025"/>
          <cell r="BF1025"/>
          <cell r="BG1025"/>
          <cell r="BH1025">
            <v>0</v>
          </cell>
          <cell r="BI1025" t="str">
            <v>นายสุรชาติ    สุรินทร์</v>
          </cell>
          <cell r="BJ1025"/>
          <cell r="BK1025"/>
          <cell r="BL1025"/>
          <cell r="BM1025"/>
          <cell r="BN1025" t="str">
            <v>1.นายสุรชาติ  สุรินทร์
2.นางสาวกันยารัตน์  สมงอน
3.นางสาวศิริญญา  อรรคพิณ</v>
          </cell>
          <cell r="BO1025" t="str">
            <v>จำเลยที่ 1
คู่มรสจำเลยที่ 1
จำเลยที่ 2</v>
          </cell>
          <cell r="BP1025" t="str">
            <v>3 5014 00278 40 6
1 5711 00007 17 6
2 3002 00002 13 2</v>
          </cell>
          <cell r="BQ1025"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 จ.เชียงใหม่
'-พบว่ามีกรรมสิทธิ์ตึกชั้นเดียว บ้านเลขที่ 128/76 ต.นผีเสื้อ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'-ไม่พบว่ามีกรรมสิทธิ์ในที่ดิน อ.พร้าว จ.เชียงใหม่</v>
          </cell>
          <cell r="BR1025"/>
          <cell r="BS1025"/>
          <cell r="BT1025"/>
          <cell r="BU1025"/>
          <cell r="BV1025"/>
          <cell r="BW1025"/>
          <cell r="BX1025"/>
          <cell r="BY1025"/>
          <cell r="BZ1025"/>
          <cell r="CA1025"/>
          <cell r="CB1025"/>
          <cell r="CC1025"/>
          <cell r="CD1025"/>
          <cell r="CE1025"/>
          <cell r="CF1025"/>
          <cell r="CG1025"/>
          <cell r="CH1025"/>
          <cell r="CI1025"/>
          <cell r="CJ1025"/>
          <cell r="CK1025"/>
          <cell r="CL1025"/>
          <cell r="CM1025"/>
          <cell r="CN1025"/>
          <cell r="CO1025"/>
          <cell r="CP1025"/>
          <cell r="CQ1025"/>
          <cell r="CR1025"/>
          <cell r="CS1025"/>
          <cell r="CT1025"/>
          <cell r="CU1025"/>
          <cell r="CV1025"/>
          <cell r="CW1025"/>
          <cell r="CX1025"/>
          <cell r="CY1025"/>
          <cell r="CZ1025"/>
        </row>
        <row r="1026">
          <cell r="B1026">
            <v>1021</v>
          </cell>
          <cell r="C1026">
            <v>3</v>
          </cell>
          <cell r="D1026">
            <v>3</v>
          </cell>
          <cell r="E1026">
            <v>2564</v>
          </cell>
          <cell r="F1026">
            <v>800046720861</v>
          </cell>
          <cell r="G1026" t="str">
            <v>นาง</v>
          </cell>
          <cell r="H1026" t="str">
            <v>มาลี</v>
          </cell>
          <cell r="I1026" t="str">
            <v>เหล่วะนา</v>
          </cell>
          <cell r="J1026">
            <v>3570900481048</v>
          </cell>
          <cell r="K1026" t="str">
            <v>แม่แตง</v>
          </cell>
          <cell r="L1026" t="str">
            <v>เชียงใหม่ 4</v>
          </cell>
          <cell r="M1026">
            <v>8</v>
          </cell>
          <cell r="N1026" t="str">
            <v>พัฒนาองค์กรชุมชน (รายบุคคล)</v>
          </cell>
          <cell r="O1026" t="str">
            <v>1.บุคคลค้ำประกัน</v>
          </cell>
          <cell r="P1026">
            <v>132130.54</v>
          </cell>
          <cell r="Q1026" t="str">
            <v>MRL 6.5 + (4)</v>
          </cell>
          <cell r="R1026" t="str">
            <v>แขวงเชียงใหม่</v>
          </cell>
          <cell r="S1026" t="str">
            <v>ผบ.4670</v>
          </cell>
          <cell r="T1026">
            <v>2561</v>
          </cell>
          <cell r="U1026" t="str">
            <v>ผบ.5718</v>
          </cell>
          <cell r="V1026">
            <v>2561</v>
          </cell>
          <cell r="W1026"/>
          <cell r="X1026"/>
          <cell r="Y1026"/>
          <cell r="Z1026"/>
          <cell r="AA1026"/>
          <cell r="AB1026"/>
          <cell r="AC1026"/>
          <cell r="AD1026"/>
          <cell r="AE1026"/>
          <cell r="AF1026"/>
          <cell r="AG1026"/>
          <cell r="AH1026"/>
          <cell r="AI1026"/>
          <cell r="AJ1026"/>
          <cell r="AK1026"/>
          <cell r="AL1026"/>
          <cell r="AM1026"/>
          <cell r="AN1026"/>
          <cell r="AO1026"/>
          <cell r="AP1026"/>
          <cell r="AQ1026"/>
          <cell r="AR1026"/>
          <cell r="AS1026"/>
          <cell r="AT1026"/>
          <cell r="AU1026"/>
          <cell r="AV1026"/>
          <cell r="AW1026"/>
          <cell r="AX1026"/>
          <cell r="AY1026"/>
          <cell r="AZ1026"/>
          <cell r="BA1026"/>
          <cell r="BB1026"/>
          <cell r="BC1026" t="str">
            <v>มลฤดี</v>
          </cell>
          <cell r="BD1026"/>
          <cell r="BE1026"/>
          <cell r="BF1026"/>
          <cell r="BG1026"/>
          <cell r="BH1026">
            <v>0</v>
          </cell>
          <cell r="BI1026" t="str">
            <v>นางมาลี   เหล่วะนา</v>
          </cell>
          <cell r="BJ1026"/>
          <cell r="BK1026"/>
          <cell r="BL1026"/>
          <cell r="BM1026"/>
          <cell r="BN1026" t="str">
            <v>1.นางมาลี  เหล่วะนา
2.นางสุเรียน เหล่าพยอม
3.นายมานพ  เหล่าพยอม
4.นางดารุรี  ปันธิคำ</v>
          </cell>
          <cell r="BO1026" t="str">
            <v>จำเลยที่ 1
จำเลยที่ 2
คู่สมรสจำเลยที่ 2
จำเลยที่ 3</v>
          </cell>
          <cell r="BP1026" t="str">
            <v>3 5709 00481 04 8
3 5006 00286 42 8
3 5006 00291 14 6
3 5006 00236 60 6</v>
          </cell>
          <cell r="BQ102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26"/>
          <cell r="BS1026"/>
          <cell r="BT1026"/>
          <cell r="BU1026"/>
          <cell r="BV1026"/>
          <cell r="BW1026"/>
          <cell r="BX1026"/>
          <cell r="BY1026"/>
          <cell r="BZ1026"/>
          <cell r="CA1026"/>
          <cell r="CB1026"/>
          <cell r="CC1026"/>
          <cell r="CD1026"/>
          <cell r="CE1026"/>
          <cell r="CF1026"/>
          <cell r="CG1026"/>
          <cell r="CH1026"/>
          <cell r="CI1026"/>
          <cell r="CJ1026"/>
          <cell r="CK1026"/>
          <cell r="CL1026"/>
          <cell r="CM1026"/>
          <cell r="CN1026"/>
          <cell r="CO1026"/>
          <cell r="CP1026"/>
          <cell r="CQ1026"/>
          <cell r="CR1026"/>
          <cell r="CS1026"/>
          <cell r="CT1026"/>
          <cell r="CU1026"/>
          <cell r="CV1026"/>
          <cell r="CW1026"/>
          <cell r="CX1026"/>
          <cell r="CY1026"/>
          <cell r="CZ1026"/>
        </row>
        <row r="1027">
          <cell r="B1027">
            <v>1022</v>
          </cell>
          <cell r="C1027">
            <v>3</v>
          </cell>
          <cell r="D1027">
            <v>3</v>
          </cell>
          <cell r="E1027">
            <v>2564</v>
          </cell>
          <cell r="F1027">
            <v>800045716720</v>
          </cell>
          <cell r="G1027" t="str">
            <v>นาง</v>
          </cell>
          <cell r="H1027" t="str">
            <v>พัด</v>
          </cell>
          <cell r="I1027" t="str">
            <v>คุณนา</v>
          </cell>
          <cell r="J1027">
            <v>3501100277536</v>
          </cell>
          <cell r="K1027" t="str">
            <v>พร้าว</v>
          </cell>
          <cell r="L1027" t="str">
            <v>เชียงใหม่ 4</v>
          </cell>
          <cell r="M1027">
            <v>8</v>
          </cell>
          <cell r="N1027" t="str">
            <v>ธปช.</v>
          </cell>
          <cell r="O1027" t="str">
            <v>1.บุคคลค้ำประกัน</v>
          </cell>
          <cell r="P1027">
            <v>36450.33</v>
          </cell>
          <cell r="Q1027">
            <v>15</v>
          </cell>
          <cell r="R1027" t="str">
            <v>แขวงเชียงใหม่</v>
          </cell>
          <cell r="S1027" t="str">
            <v>ผบ.11589</v>
          </cell>
          <cell r="T1027">
            <v>2560</v>
          </cell>
          <cell r="U1027" t="str">
            <v>ผบ.6257</v>
          </cell>
          <cell r="V1027">
            <v>2561</v>
          </cell>
          <cell r="W1027"/>
          <cell r="X1027"/>
          <cell r="Y1027"/>
          <cell r="Z1027"/>
          <cell r="AA1027"/>
          <cell r="AB1027"/>
          <cell r="AC1027"/>
          <cell r="AD1027"/>
          <cell r="AE1027"/>
          <cell r="AF1027"/>
          <cell r="AG1027"/>
          <cell r="AH1027"/>
          <cell r="AI1027"/>
          <cell r="AJ1027"/>
          <cell r="AK1027"/>
          <cell r="AL1027"/>
          <cell r="AM1027"/>
          <cell r="AN1027"/>
          <cell r="AO1027"/>
          <cell r="AP1027"/>
          <cell r="AQ1027"/>
          <cell r="AR1027"/>
          <cell r="AS1027"/>
          <cell r="AT1027"/>
          <cell r="AU1027"/>
          <cell r="AV1027"/>
          <cell r="AW1027"/>
          <cell r="AX1027"/>
          <cell r="AY1027"/>
          <cell r="AZ1027"/>
          <cell r="BA1027"/>
          <cell r="BB1027"/>
          <cell r="BC1027" t="str">
            <v>มลฤดี</v>
          </cell>
          <cell r="BD1027"/>
          <cell r="BE1027"/>
          <cell r="BF1027"/>
          <cell r="BG1027"/>
          <cell r="BH1027">
            <v>823860010023</v>
          </cell>
          <cell r="BI1027" t="str">
            <v>นางพัด   คุณนา</v>
          </cell>
          <cell r="BJ1027"/>
          <cell r="BK1027"/>
          <cell r="BL1027"/>
          <cell r="BM1027"/>
          <cell r="BN1027" t="str">
            <v>1.นางพัด  คุณนา
2.นายสำเนียง คุณนา
3.นายสมพงษ์  แสงแขน
4.นางมะเอ  แสงเข็ญ
5.นายสันติ  เตชะกองบุญ</v>
          </cell>
          <cell r="BO1027" t="str">
            <v>จำเลยที่ 1
คู่สมรสจำเลยที่ 1
จำเลยที่ 2
คู่สมรสจำเลยที่ 2
จำเลยที่ 3</v>
          </cell>
          <cell r="BP1027" t="str">
            <v>3 5011 00277 53 6
3 5011 00277 52 8
3 5011 00124 06 3
5 5011 01060 57 0
1 5011 00092 89 1</v>
          </cell>
          <cell r="BQ10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027"/>
          <cell r="BS1027"/>
          <cell r="BT1027"/>
          <cell r="BU1027"/>
          <cell r="BV1027"/>
          <cell r="BW1027"/>
          <cell r="BX1027"/>
          <cell r="BY1027"/>
          <cell r="BZ1027"/>
          <cell r="CA1027"/>
          <cell r="CB1027"/>
          <cell r="CC1027"/>
          <cell r="CD1027"/>
          <cell r="CE1027"/>
          <cell r="CF1027"/>
          <cell r="CG1027"/>
          <cell r="CH1027"/>
          <cell r="CI1027"/>
          <cell r="CJ1027"/>
          <cell r="CK1027"/>
          <cell r="CL1027"/>
          <cell r="CM1027"/>
          <cell r="CN1027"/>
          <cell r="CO1027"/>
          <cell r="CP1027"/>
          <cell r="CQ1027"/>
          <cell r="CR1027"/>
          <cell r="CS1027"/>
          <cell r="CT1027"/>
          <cell r="CU1027"/>
          <cell r="CV1027"/>
          <cell r="CW1027"/>
          <cell r="CX1027"/>
          <cell r="CY1027"/>
          <cell r="CZ1027"/>
        </row>
        <row r="1028">
          <cell r="B1028">
            <v>1023</v>
          </cell>
          <cell r="C1028">
            <v>3</v>
          </cell>
          <cell r="D1028">
            <v>3</v>
          </cell>
          <cell r="E1028">
            <v>2564</v>
          </cell>
          <cell r="F1028">
            <v>800028708736</v>
          </cell>
          <cell r="G1028" t="str">
            <v>นางสาว</v>
          </cell>
          <cell r="H1028" t="str">
            <v>ลาวัลย์</v>
          </cell>
          <cell r="I1028" t="str">
            <v>พงค์โสด</v>
          </cell>
          <cell r="J1028">
            <v>3501000151093</v>
          </cell>
          <cell r="K1028" t="str">
            <v>แม่อาย</v>
          </cell>
          <cell r="L1028" t="str">
            <v>เชียงใหม่ 1</v>
          </cell>
          <cell r="M1028">
            <v>8</v>
          </cell>
          <cell r="N1028" t="str">
            <v>พัฒนาองค์กรชุมชน</v>
          </cell>
          <cell r="O1028" t="str">
            <v>1.บุคคลค้ำประกัน</v>
          </cell>
          <cell r="P1028">
            <v>310286.94</v>
          </cell>
          <cell r="Q1028" t="str">
            <v>MLR+4</v>
          </cell>
          <cell r="R1028" t="str">
            <v>จังหวัดฝาง</v>
          </cell>
          <cell r="S1028" t="str">
            <v>ผบ.1247</v>
          </cell>
          <cell r="T1028">
            <v>2561</v>
          </cell>
          <cell r="U1028" t="str">
            <v>ผบ.1468</v>
          </cell>
          <cell r="V1028">
            <v>2561</v>
          </cell>
          <cell r="W1028"/>
          <cell r="X1028"/>
          <cell r="Y1028"/>
          <cell r="Z1028"/>
          <cell r="AA1028"/>
          <cell r="AB1028"/>
          <cell r="AC1028"/>
          <cell r="AD1028"/>
          <cell r="AE1028"/>
          <cell r="AF1028"/>
          <cell r="AG1028"/>
          <cell r="AH1028"/>
          <cell r="AI1028"/>
          <cell r="AJ1028"/>
          <cell r="AK1028"/>
          <cell r="AL1028"/>
          <cell r="AM1028"/>
          <cell r="AN1028"/>
          <cell r="AO1028"/>
          <cell r="AP1028"/>
          <cell r="AQ1028"/>
          <cell r="AR1028"/>
          <cell r="AS1028"/>
          <cell r="AT1028"/>
          <cell r="AU1028"/>
          <cell r="AV1028"/>
          <cell r="AW1028"/>
          <cell r="AX1028"/>
          <cell r="AY1028"/>
          <cell r="AZ1028"/>
          <cell r="BA1028"/>
          <cell r="BB1028"/>
          <cell r="BC1028" t="str">
            <v>มลฤดี</v>
          </cell>
          <cell r="BD1028"/>
          <cell r="BE1028"/>
          <cell r="BF1028"/>
          <cell r="BG1028"/>
          <cell r="BH1028">
            <v>823861010249</v>
          </cell>
          <cell r="BI1028" t="str">
            <v>นางสาวลาวัลย์   พงค์โสด</v>
          </cell>
          <cell r="BJ1028"/>
          <cell r="BK1028"/>
          <cell r="BL1028"/>
          <cell r="BM1028"/>
          <cell r="BN1028"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028" t="str">
            <v>จำเลยที่ 1
คู่สมรสจำเลยที่ 1
จำเลยที่ 2
คู่สมรสจำเลยที่ 2
จำเลยที่ 3</v>
          </cell>
          <cell r="BP1028" t="str">
            <v>3 5010 00151 09 3
3 5010 00325 32 6
1 5010 00004 83 3
1 5009 00027 62 6
3 5010 00033 56 2</v>
          </cell>
          <cell r="BQ102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v>
          </cell>
          <cell r="BR1028"/>
          <cell r="BS1028"/>
          <cell r="BT1028"/>
          <cell r="BU1028"/>
          <cell r="BV1028"/>
          <cell r="BW1028"/>
          <cell r="BX1028"/>
          <cell r="BY1028"/>
          <cell r="BZ1028"/>
          <cell r="CA1028"/>
          <cell r="CB1028"/>
          <cell r="CC1028"/>
          <cell r="CD1028"/>
          <cell r="CE1028"/>
          <cell r="CF1028"/>
          <cell r="CG1028"/>
          <cell r="CH1028"/>
          <cell r="CI1028"/>
          <cell r="CJ1028"/>
          <cell r="CK1028"/>
          <cell r="CL1028"/>
          <cell r="CM1028"/>
          <cell r="CN1028"/>
          <cell r="CO1028"/>
          <cell r="CP1028"/>
          <cell r="CQ1028"/>
          <cell r="CR1028"/>
          <cell r="CS1028"/>
          <cell r="CT1028"/>
          <cell r="CU1028"/>
          <cell r="CV1028"/>
          <cell r="CW1028"/>
          <cell r="CX1028"/>
          <cell r="CY1028"/>
          <cell r="CZ1028"/>
        </row>
        <row r="1029">
          <cell r="B1029">
            <v>1024</v>
          </cell>
          <cell r="C1029">
            <v>3</v>
          </cell>
          <cell r="D1029">
            <v>3</v>
          </cell>
          <cell r="E1029">
            <v>2564</v>
          </cell>
          <cell r="F1029">
            <v>800066821268</v>
          </cell>
          <cell r="G1029" t="str">
            <v>นาง</v>
          </cell>
          <cell r="H1029" t="str">
            <v>สมศรี</v>
          </cell>
          <cell r="I1029" t="str">
            <v>มูลกาวิน</v>
          </cell>
          <cell r="J1029">
            <v>3500600619681</v>
          </cell>
          <cell r="K1029" t="str">
            <v>แม่แตง</v>
          </cell>
          <cell r="L1029" t="str">
            <v>เชียงใหม่ 1</v>
          </cell>
          <cell r="M1029">
            <v>8</v>
          </cell>
          <cell r="N1029" t="str">
            <v>ธปช.</v>
          </cell>
          <cell r="O1029" t="str">
            <v>1.บุคคลค้ำประกัน</v>
          </cell>
          <cell r="P1029"/>
          <cell r="Q1029"/>
          <cell r="R1029" t="str">
            <v>แขวงเชียงใหม่</v>
          </cell>
          <cell r="S1029" t="str">
            <v>ผบ.11860</v>
          </cell>
          <cell r="T1029">
            <v>2561</v>
          </cell>
          <cell r="U1029" t="str">
            <v>ผบ.14276</v>
          </cell>
          <cell r="V1029">
            <v>2561</v>
          </cell>
          <cell r="W1029"/>
          <cell r="X1029"/>
          <cell r="Y1029"/>
          <cell r="Z1029"/>
          <cell r="AA1029"/>
          <cell r="AB1029"/>
          <cell r="AC1029"/>
          <cell r="AD1029"/>
          <cell r="AE1029"/>
          <cell r="AF1029"/>
          <cell r="AG1029"/>
          <cell r="AH1029"/>
          <cell r="AI1029"/>
          <cell r="AJ1029"/>
          <cell r="AK1029"/>
          <cell r="AL1029"/>
          <cell r="AM1029"/>
          <cell r="AN1029"/>
          <cell r="AO1029"/>
          <cell r="AP1029"/>
          <cell r="AQ1029"/>
          <cell r="AR1029"/>
          <cell r="AS1029"/>
          <cell r="AT1029"/>
          <cell r="AU1029"/>
          <cell r="AV1029"/>
          <cell r="AW1029"/>
          <cell r="AX1029"/>
          <cell r="AY1029"/>
          <cell r="AZ1029"/>
          <cell r="BA1029"/>
          <cell r="BB1029"/>
          <cell r="BC1029" t="str">
            <v>มลฤดี</v>
          </cell>
          <cell r="BD1029"/>
          <cell r="BE1029"/>
          <cell r="BF1029"/>
          <cell r="BG1029"/>
          <cell r="BH1029">
            <v>823561010370</v>
          </cell>
          <cell r="BI1029" t="str">
            <v>นางสมศรี   มูลกาวิน</v>
          </cell>
          <cell r="BJ1029"/>
          <cell r="BK1029"/>
          <cell r="BL1029"/>
          <cell r="BM1029"/>
          <cell r="BN1029" t="str">
            <v>1.นางสมศรี  มูลกาวิน
2.นายมนู  มูลกาวิน
3.นางอศิราภ์  ยงเขตร์กิจ
4.นายประพฤติ ยงเขตร์กิจ</v>
          </cell>
          <cell r="BO1029" t="str">
            <v>จำเลยที่ 1
คู่สมรสจำเลยที่ 1
จำเลยที่ 2
จำเลยที่ 3</v>
          </cell>
          <cell r="BP1029" t="str">
            <v>3 5006 00619 68 1
3 5007 00626 83 2
3 5006 00619 66 4
3 5301 00599 91 5</v>
          </cell>
          <cell r="BQ102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R1029"/>
          <cell r="BS1029"/>
          <cell r="BT1029"/>
          <cell r="BU1029"/>
          <cell r="BV1029"/>
          <cell r="BW1029"/>
          <cell r="BX1029"/>
          <cell r="BY1029"/>
          <cell r="BZ1029"/>
          <cell r="CA1029"/>
          <cell r="CB1029"/>
          <cell r="CC1029"/>
          <cell r="CD1029"/>
          <cell r="CE1029"/>
          <cell r="CF1029"/>
          <cell r="CG1029"/>
          <cell r="CH1029"/>
          <cell r="CI1029"/>
          <cell r="CJ1029"/>
          <cell r="CK1029"/>
          <cell r="CL1029"/>
          <cell r="CM1029"/>
          <cell r="CN1029"/>
          <cell r="CO1029"/>
          <cell r="CP1029"/>
          <cell r="CQ1029"/>
          <cell r="CR1029"/>
          <cell r="CS1029"/>
          <cell r="CT1029"/>
          <cell r="CU1029"/>
          <cell r="CV1029"/>
          <cell r="CW1029"/>
          <cell r="CX1029"/>
          <cell r="CY1029"/>
          <cell r="CZ1029"/>
        </row>
        <row r="1030">
          <cell r="B1030">
            <v>1025</v>
          </cell>
          <cell r="C1030">
            <v>3</v>
          </cell>
          <cell r="D1030">
            <v>3</v>
          </cell>
          <cell r="E1030">
            <v>2564</v>
          </cell>
          <cell r="F1030">
            <v>800058143929</v>
          </cell>
          <cell r="G1030" t="str">
            <v>นางสาว</v>
          </cell>
          <cell r="H1030" t="str">
            <v>จุฬาลักษณ์</v>
          </cell>
          <cell r="I1030" t="str">
            <v>จารุสุวรรณกุล</v>
          </cell>
          <cell r="J1030">
            <v>1509901506879</v>
          </cell>
          <cell r="K1030" t="str">
            <v>แม่แตง</v>
          </cell>
          <cell r="L1030" t="str">
            <v>เชียงใหม่ 1</v>
          </cell>
          <cell r="M1030">
            <v>8</v>
          </cell>
          <cell r="N1030" t="str">
            <v>พัฒนาองค์กรชุมชน (รายบุคคล)</v>
          </cell>
          <cell r="O1030" t="str">
            <v>1.บุคคลค้ำประกัน</v>
          </cell>
          <cell r="P1030"/>
          <cell r="Q1030"/>
          <cell r="R1030" t="str">
            <v>แขวงเชียงใหม่</v>
          </cell>
          <cell r="S1030" t="str">
            <v>ผบ.11871</v>
          </cell>
          <cell r="T1030">
            <v>2561</v>
          </cell>
          <cell r="U1030" t="str">
            <v>ผบ.14275</v>
          </cell>
          <cell r="V1030">
            <v>2561</v>
          </cell>
          <cell r="W1030"/>
          <cell r="X1030"/>
          <cell r="Y1030"/>
          <cell r="Z1030"/>
          <cell r="AA1030"/>
          <cell r="AB1030"/>
          <cell r="AC1030"/>
          <cell r="AD1030"/>
          <cell r="AE1030"/>
          <cell r="AF1030"/>
          <cell r="AG1030"/>
          <cell r="AH1030"/>
          <cell r="AI1030"/>
          <cell r="AJ1030"/>
          <cell r="AK1030"/>
          <cell r="AL1030"/>
          <cell r="AM1030"/>
          <cell r="AN1030"/>
          <cell r="AO1030"/>
          <cell r="AP1030"/>
          <cell r="AQ1030"/>
          <cell r="AR1030"/>
          <cell r="AS1030"/>
          <cell r="AT1030"/>
          <cell r="AU1030"/>
          <cell r="AV1030"/>
          <cell r="AW1030"/>
          <cell r="AX1030"/>
          <cell r="AY1030"/>
          <cell r="AZ1030"/>
          <cell r="BA1030"/>
          <cell r="BB1030"/>
          <cell r="BC1030" t="str">
            <v>มลฤดี</v>
          </cell>
          <cell r="BD1030"/>
          <cell r="BE1030"/>
          <cell r="BF1030"/>
          <cell r="BG1030"/>
          <cell r="BH1030">
            <v>823561010369</v>
          </cell>
          <cell r="BI1030" t="str">
            <v>นางสาวจุฬาลักษณ์   จารุสุวรรณกุล</v>
          </cell>
          <cell r="BJ1030"/>
          <cell r="BK1030"/>
          <cell r="BL1030"/>
          <cell r="BM1030"/>
          <cell r="BN1030"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030" t="str">
            <v>จำเลยที่ 1
จำเลยที่ 2
คู่สมรสจำเลยที่ 2
จำเลยที่ 3
จำเลยที่ 4
คู่สมรสจำเลยที่ 4</v>
          </cell>
          <cell r="BP1030" t="str">
            <v>1 5099 01506 87 9
5 5009 90014 271
3 5006 0015144 1
3 500600151 86 7
3 5006 00151 83 2
3 5006 00177 41 6</v>
          </cell>
          <cell r="BQ1030"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'-ไม่พบว่ามีกรรมสิทธิ์ในที่ดิน อ.ม่แตง จ.เชียงใหม่
'-ไม่พบว่ามีกรรมสิทธิ์ในที่ดิน อ.ม่แตง จ.เชียงใหม่</v>
          </cell>
          <cell r="BR1030"/>
          <cell r="BS1030"/>
          <cell r="BT1030"/>
          <cell r="BU1030"/>
          <cell r="BV1030"/>
          <cell r="BW1030"/>
          <cell r="BX1030"/>
          <cell r="BY1030"/>
          <cell r="BZ1030"/>
          <cell r="CA1030"/>
          <cell r="CB1030"/>
          <cell r="CC1030"/>
          <cell r="CD1030"/>
          <cell r="CE1030"/>
          <cell r="CF1030"/>
          <cell r="CG1030"/>
          <cell r="CH1030"/>
          <cell r="CI1030"/>
          <cell r="CJ1030"/>
          <cell r="CK1030"/>
          <cell r="CL1030"/>
          <cell r="CM1030"/>
          <cell r="CN1030"/>
          <cell r="CO1030"/>
          <cell r="CP1030"/>
          <cell r="CQ1030"/>
          <cell r="CR1030"/>
          <cell r="CS1030"/>
          <cell r="CT1030"/>
          <cell r="CU1030"/>
          <cell r="CV1030"/>
          <cell r="CW1030"/>
          <cell r="CX1030"/>
          <cell r="CY1030"/>
          <cell r="CZ1030"/>
        </row>
        <row r="1031">
          <cell r="B1031">
            <v>1026</v>
          </cell>
          <cell r="C1031">
            <v>3</v>
          </cell>
          <cell r="D1031">
            <v>3</v>
          </cell>
          <cell r="E1031">
            <v>2564</v>
          </cell>
          <cell r="F1031">
            <v>800007293585</v>
          </cell>
          <cell r="G1031" t="str">
            <v>นาย</v>
          </cell>
          <cell r="H1031" t="str">
            <v>หนึ่งบุรุษ</v>
          </cell>
          <cell r="I1031" t="str">
            <v>เตชะธีระชาตรี</v>
          </cell>
          <cell r="J1031">
            <v>3570400862085</v>
          </cell>
          <cell r="K1031" t="str">
            <v>พร้าว</v>
          </cell>
          <cell r="L1031" t="str">
            <v>เชียงใหม่ 1</v>
          </cell>
          <cell r="M1031">
            <v>8</v>
          </cell>
          <cell r="N1031" t="str">
            <v>พัฒนากลุ่มอาชีพ</v>
          </cell>
          <cell r="O1031" t="str">
            <v>1.บุคคลค้ำประกัน</v>
          </cell>
          <cell r="P1031">
            <v>1160098.82</v>
          </cell>
          <cell r="Q1031">
            <v>14</v>
          </cell>
          <cell r="R1031" t="str">
            <v>จังหวัดเชียงใหม่</v>
          </cell>
          <cell r="S1031" t="str">
            <v>ผบ.3449</v>
          </cell>
          <cell r="T1031">
            <v>2561</v>
          </cell>
          <cell r="U1031" t="str">
            <v>ผบ.245</v>
          </cell>
          <cell r="V1031">
            <v>2562</v>
          </cell>
          <cell r="W1031"/>
          <cell r="X1031"/>
          <cell r="Y1031"/>
          <cell r="Z1031"/>
          <cell r="AA1031"/>
          <cell r="AB1031"/>
          <cell r="AC1031"/>
          <cell r="AD1031"/>
          <cell r="AE1031"/>
          <cell r="AF1031"/>
          <cell r="AG1031"/>
          <cell r="AH1031"/>
          <cell r="AI1031"/>
          <cell r="AJ1031"/>
          <cell r="AK1031"/>
          <cell r="AL1031"/>
          <cell r="AM1031"/>
          <cell r="AN1031"/>
          <cell r="AO1031"/>
          <cell r="AP1031"/>
          <cell r="AQ1031"/>
          <cell r="AR1031"/>
          <cell r="AS1031"/>
          <cell r="AT1031"/>
          <cell r="AU1031"/>
          <cell r="AV1031"/>
          <cell r="AW1031"/>
          <cell r="AX1031"/>
          <cell r="AY1031"/>
          <cell r="AZ1031"/>
          <cell r="BA1031"/>
          <cell r="BB1031"/>
          <cell r="BC1031" t="str">
            <v>มลฤดี</v>
          </cell>
          <cell r="BD1031"/>
          <cell r="BE1031"/>
          <cell r="BF1031"/>
          <cell r="BG1031"/>
          <cell r="BH1031">
            <v>823861010326</v>
          </cell>
          <cell r="BI1031" t="str">
            <v>นายหนึ่งบุรุษ   เตชะธีระชาตรี</v>
          </cell>
          <cell r="BJ1031"/>
          <cell r="BK1031"/>
          <cell r="BL1031"/>
          <cell r="BM1031"/>
          <cell r="BN1031" t="str">
            <v>1.นายหนึ่งบุรุษ เตชะธีระชาตรี
2.นายเมธัส  หัตถาธนาดุลหรือหัตถา
3.นางสาวประภาภรณ์ คำโอภาส
4.นางสาววาสนา  คำฟู</v>
          </cell>
          <cell r="BO1031" t="str">
            <v>จำเลยที่ 1
จำเลยที่ 2
คู่สมรสจำเลยที่ 2
จำเลยที่ 3</v>
          </cell>
          <cell r="BP1031" t="str">
            <v>3 5704 00862 08 5
3 6405 00173 91 4
3 1001 00040 29 6
3 5006 00126 98 6</v>
          </cell>
          <cell r="BQ1031"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'-พบว่ามีกรรมสิทธิ์ในที่ดินเลขโฉนด 36291 ต.แม่หอพระ อ.แม่แตง จ.เชียงใหม่
'-พบว่ามีกรรมสิทธิ์ในที่ดินเลขโฉนด 6484 ต.แม่หอพระ อ.แม่แตง จ.เชียงใหม่
'-พบว่ามีกรรมสิทธิ์ในที่ดินเลขโฉนด 36297 ต.แม่หอพระ อ.แม่แตง จ.เชียงใหม่
'-พบว่ามีกรรมสิทธิ์ในที่ดินเลขโฉนด 36311 ต.แม่หอพระ อ.แม่แตง จ.เชียงใหม่
'-ไม่พบว่ามีกรรมสิทธิ์ในที่ดิน อ.พร้าว จ.เชียงใหม่</v>
          </cell>
          <cell r="BR1031"/>
          <cell r="BS1031"/>
          <cell r="BT1031"/>
          <cell r="BU1031"/>
          <cell r="BV1031"/>
          <cell r="BW1031"/>
          <cell r="BX1031"/>
          <cell r="BY1031"/>
          <cell r="BZ1031"/>
          <cell r="CA1031"/>
          <cell r="CB1031"/>
          <cell r="CC1031"/>
          <cell r="CD1031"/>
          <cell r="CE1031"/>
          <cell r="CF1031"/>
          <cell r="CG1031"/>
          <cell r="CH1031"/>
          <cell r="CI1031"/>
          <cell r="CJ1031"/>
          <cell r="CK1031"/>
          <cell r="CL1031"/>
          <cell r="CM1031"/>
          <cell r="CN1031"/>
          <cell r="CO1031"/>
          <cell r="CP1031"/>
          <cell r="CQ1031"/>
          <cell r="CR1031"/>
          <cell r="CS1031"/>
          <cell r="CT1031"/>
          <cell r="CU1031"/>
          <cell r="CV1031"/>
          <cell r="CW1031"/>
          <cell r="CX1031"/>
          <cell r="CY1031"/>
          <cell r="CZ1031"/>
        </row>
        <row r="1032">
          <cell r="B1032">
            <v>1027</v>
          </cell>
          <cell r="C1032">
            <v>3</v>
          </cell>
          <cell r="D1032">
            <v>3</v>
          </cell>
          <cell r="E1032">
            <v>2564</v>
          </cell>
          <cell r="F1032">
            <v>800047171783</v>
          </cell>
          <cell r="G1032" t="str">
            <v>นาย</v>
          </cell>
          <cell r="H1032" t="str">
            <v>ตรัยเทพ</v>
          </cell>
          <cell r="I1032" t="str">
            <v>รักประสิทธิ์</v>
          </cell>
          <cell r="J1032">
            <v>3500600565319</v>
          </cell>
          <cell r="K1032" t="str">
            <v>แม่แตง</v>
          </cell>
          <cell r="L1032" t="str">
            <v>เชียงใหม่ 1</v>
          </cell>
          <cell r="M1032">
            <v>8</v>
          </cell>
          <cell r="N1032" t="str">
            <v>พัฒนาองค์กรชุมชน</v>
          </cell>
          <cell r="O1032" t="str">
            <v>1.บุคคลค้ำประกัน</v>
          </cell>
          <cell r="P1032">
            <v>195300</v>
          </cell>
          <cell r="Q1032" t="str">
            <v>MLR 6.5</v>
          </cell>
          <cell r="R1032" t="str">
            <v>แขวงเชียงใหม่</v>
          </cell>
          <cell r="S1032" t="str">
            <v>ผบ.4828</v>
          </cell>
          <cell r="T1032">
            <v>2562</v>
          </cell>
          <cell r="U1032" t="str">
            <v>ผบ.4966</v>
          </cell>
          <cell r="V1032">
            <v>2562</v>
          </cell>
          <cell r="W1032"/>
          <cell r="X1032"/>
          <cell r="Y1032"/>
          <cell r="Z1032"/>
          <cell r="AA1032"/>
          <cell r="AB1032"/>
          <cell r="AC1032"/>
          <cell r="AD1032"/>
          <cell r="AE1032"/>
          <cell r="AF1032"/>
          <cell r="AG1032"/>
          <cell r="AH1032"/>
          <cell r="AI1032"/>
          <cell r="AJ1032"/>
          <cell r="AK1032"/>
          <cell r="AL1032"/>
          <cell r="AM1032"/>
          <cell r="AN1032"/>
          <cell r="AO1032"/>
          <cell r="AP1032"/>
          <cell r="AQ1032"/>
          <cell r="AR1032"/>
          <cell r="AS1032"/>
          <cell r="AT1032"/>
          <cell r="AU1032"/>
          <cell r="AV1032"/>
          <cell r="AW1032"/>
          <cell r="AX1032"/>
          <cell r="AY1032"/>
          <cell r="AZ1032"/>
          <cell r="BA1032"/>
          <cell r="BB1032"/>
          <cell r="BC1032" t="str">
            <v>มลฤดี</v>
          </cell>
          <cell r="BD1032"/>
          <cell r="BE1032"/>
          <cell r="BF1032"/>
          <cell r="BG1032"/>
          <cell r="BH1032">
            <v>823860010328</v>
          </cell>
          <cell r="BI1032" t="str">
            <v>นายตรัยเทพ   รักประสิทธิ์</v>
          </cell>
          <cell r="BJ1032"/>
          <cell r="BK1032"/>
          <cell r="BL1032"/>
          <cell r="BM1032"/>
          <cell r="BN1032"/>
          <cell r="BO1032"/>
          <cell r="BP1032"/>
          <cell r="BQ1032"/>
          <cell r="BR1032"/>
          <cell r="BS1032"/>
          <cell r="BT1032"/>
          <cell r="BU1032"/>
          <cell r="BV1032"/>
          <cell r="BW1032"/>
          <cell r="BX1032"/>
          <cell r="BY1032"/>
          <cell r="BZ1032"/>
          <cell r="CA1032"/>
          <cell r="CB1032"/>
          <cell r="CC1032"/>
          <cell r="CD1032"/>
          <cell r="CE1032"/>
          <cell r="CF1032"/>
          <cell r="CG1032"/>
          <cell r="CH1032"/>
          <cell r="CI1032"/>
          <cell r="CJ1032"/>
          <cell r="CK1032"/>
          <cell r="CL1032"/>
          <cell r="CM1032"/>
          <cell r="CN1032"/>
          <cell r="CO1032"/>
          <cell r="CP1032"/>
          <cell r="CQ1032"/>
          <cell r="CR1032"/>
          <cell r="CS1032"/>
          <cell r="CT1032"/>
          <cell r="CU1032"/>
          <cell r="CV1032"/>
          <cell r="CW1032"/>
          <cell r="CX1032"/>
          <cell r="CY1032"/>
          <cell r="CZ1032"/>
        </row>
        <row r="1033">
          <cell r="B1033">
            <v>1028</v>
          </cell>
          <cell r="C1033">
            <v>3</v>
          </cell>
          <cell r="D1033">
            <v>3</v>
          </cell>
          <cell r="E1033">
            <v>2564</v>
          </cell>
          <cell r="F1033">
            <v>800031691903</v>
          </cell>
          <cell r="G1033" t="str">
            <v>นาย</v>
          </cell>
          <cell r="H1033" t="str">
            <v xml:space="preserve">วัชรพล </v>
          </cell>
          <cell r="I1033" t="str">
            <v>ขัติยะ</v>
          </cell>
          <cell r="J1033">
            <v>5500900005048</v>
          </cell>
          <cell r="K1033" t="str">
            <v>ไชยปราการ</v>
          </cell>
          <cell r="L1033" t="str">
            <v>เชียงใหม่ 1</v>
          </cell>
          <cell r="M1033">
            <v>8</v>
          </cell>
          <cell r="N1033" t="str">
            <v>ธนาคารประชาชน</v>
          </cell>
          <cell r="O1033" t="str">
            <v>1.บุคคลค้ำประกัน</v>
          </cell>
          <cell r="P1033">
            <v>84567.07</v>
          </cell>
          <cell r="Q1033">
            <v>7737.86</v>
          </cell>
          <cell r="R1033" t="str">
            <v>จังหวัดฝาง</v>
          </cell>
          <cell r="S1033" t="str">
            <v>ผบ.1086</v>
          </cell>
          <cell r="T1033">
            <v>2562</v>
          </cell>
          <cell r="U1033" t="str">
            <v>ผบ.1084</v>
          </cell>
          <cell r="V1033">
            <v>2562</v>
          </cell>
          <cell r="W1033"/>
          <cell r="X1033"/>
          <cell r="Y1033"/>
          <cell r="Z1033"/>
          <cell r="AA1033"/>
          <cell r="AB1033"/>
          <cell r="AC1033"/>
          <cell r="AD1033"/>
          <cell r="AE1033"/>
          <cell r="AF1033"/>
          <cell r="AG1033"/>
          <cell r="AH1033"/>
          <cell r="AI1033"/>
          <cell r="AJ1033"/>
          <cell r="AK1033"/>
          <cell r="AL1033"/>
          <cell r="AM1033"/>
          <cell r="AN1033"/>
          <cell r="AO1033"/>
          <cell r="AP1033"/>
          <cell r="AQ1033"/>
          <cell r="AR1033"/>
          <cell r="AS1033"/>
          <cell r="AT1033"/>
          <cell r="AU1033"/>
          <cell r="AV1033"/>
          <cell r="AW1033"/>
          <cell r="AX1033"/>
          <cell r="AY1033"/>
          <cell r="AZ1033"/>
          <cell r="BA1033"/>
          <cell r="BB1033"/>
          <cell r="BC1033" t="str">
            <v>มลฤดี</v>
          </cell>
          <cell r="BD1033"/>
          <cell r="BE1033"/>
          <cell r="BF1033"/>
          <cell r="BG1033"/>
          <cell r="BH1033">
            <v>883162011550</v>
          </cell>
          <cell r="BI1033" t="str">
            <v>นายวัชรพล    ขัติยะ</v>
          </cell>
          <cell r="BJ1033"/>
          <cell r="BK1033"/>
          <cell r="BL1033"/>
          <cell r="BM1033"/>
          <cell r="BN1033" t="str">
            <v>1.นายวัชรพล  ขัติยะ
2.นายภานุพงค์  อินทยศ
3.นางอรอนงค์  สงวนการ
4.นายมนตรี  ซีคำหรือซีคำ
5.นางสาวนิตยา  สละตัน</v>
          </cell>
          <cell r="BO1033" t="str">
            <v>จำเลยที่ 1
จำเลยที่ 2
คู่สมรสจำเลที่ 2
จำเลยที่ 3
คู่สมรสจำเลย 3</v>
          </cell>
          <cell r="BP1033" t="str">
            <v>5 5009 00005 04 8
3 5009 00692 67 7
3 5011 00277 71 4
3 5009 00018 39 9
1 5099 00447 05 4</v>
          </cell>
          <cell r="BQ1033" t="str">
            <v>-พบว่ามีกรรมสิทธิ์ในที่ดินเลขโฉนด 14845 ต.ศรีดงเย็น อ.ไชยปราการ จ.เชียงใหม่
'-ไม่พบว่ามีกรรมสิทธิในที่ดิน อ.หาดใหญ่ จ.เชียงใหม่
'-ไม่พบว่ามีกรรมสิทธิในที่ดิน อ.สันกำแพง จ.สงขลา
'-พบว่ามีกรรมสิทธิ์ในที่ดินเลขโฉนด 14982 ต.ศรีดงเย็น อ.ไชยปราการ จ.เชียงใหม่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'-ไม่พบว่ามีกรรมสิทธิในที่ดิน  อ.ไชยปราการ จ.เชียงใหม่</v>
          </cell>
          <cell r="BR1033"/>
          <cell r="BS1033"/>
          <cell r="BT1033"/>
          <cell r="BU1033"/>
          <cell r="BV1033"/>
          <cell r="BW1033"/>
          <cell r="BX1033"/>
          <cell r="BY1033"/>
          <cell r="BZ1033"/>
          <cell r="CA1033"/>
          <cell r="CB1033"/>
          <cell r="CC1033"/>
          <cell r="CD1033"/>
          <cell r="CE1033"/>
          <cell r="CF1033"/>
          <cell r="CG1033"/>
          <cell r="CH1033"/>
          <cell r="CI1033"/>
          <cell r="CJ1033"/>
          <cell r="CK1033"/>
          <cell r="CL1033"/>
          <cell r="CM1033"/>
          <cell r="CN1033"/>
          <cell r="CO1033"/>
          <cell r="CP1033"/>
          <cell r="CQ1033"/>
          <cell r="CR1033"/>
          <cell r="CS1033"/>
          <cell r="CT1033"/>
          <cell r="CU1033"/>
          <cell r="CV1033"/>
          <cell r="CW1033"/>
          <cell r="CX1033"/>
          <cell r="CY1033"/>
          <cell r="CZ1033"/>
        </row>
        <row r="1034">
          <cell r="B1034">
            <v>1029</v>
          </cell>
          <cell r="C1034">
            <v>3</v>
          </cell>
          <cell r="D1034">
            <v>3</v>
          </cell>
          <cell r="E1034">
            <v>2564</v>
          </cell>
          <cell r="F1034">
            <v>853653002214</v>
          </cell>
          <cell r="G1034" t="str">
            <v>นาย</v>
          </cell>
          <cell r="H1034" t="str">
            <v xml:space="preserve">อนุสรณ์   </v>
          </cell>
          <cell r="I1034" t="str">
            <v>ตรีกุล</v>
          </cell>
          <cell r="J1034">
            <v>3500900948159</v>
          </cell>
          <cell r="K1034" t="str">
            <v>ไชยปราการ</v>
          </cell>
          <cell r="L1034" t="str">
            <v>เชียงใหม่ 1</v>
          </cell>
          <cell r="M1034">
            <v>8</v>
          </cell>
          <cell r="N1034" t="str">
            <v>สินเชื่อเคหะ</v>
          </cell>
          <cell r="O1034" t="str">
            <v>2.หลักทรัพย์ค้ำประกัน</v>
          </cell>
          <cell r="P1034">
            <v>410774.14</v>
          </cell>
          <cell r="Q1034">
            <v>50061.440000000002</v>
          </cell>
          <cell r="R1034" t="str">
            <v>จังหวัดฝาง</v>
          </cell>
          <cell r="S1034" t="str">
            <v>ผบ.1361</v>
          </cell>
          <cell r="T1034">
            <v>2562</v>
          </cell>
          <cell r="U1034" t="str">
            <v>ผบ.1543</v>
          </cell>
          <cell r="V1034">
            <v>2562</v>
          </cell>
          <cell r="W1034"/>
          <cell r="X1034"/>
          <cell r="Y1034"/>
          <cell r="Z1034"/>
          <cell r="AA1034"/>
          <cell r="AB1034"/>
          <cell r="AC1034"/>
          <cell r="AD1034"/>
          <cell r="AE1034"/>
          <cell r="AF1034"/>
          <cell r="AG1034"/>
          <cell r="AH1034"/>
          <cell r="AI1034"/>
          <cell r="AJ1034"/>
          <cell r="AK1034"/>
          <cell r="AL1034"/>
          <cell r="AM1034"/>
          <cell r="AN1034"/>
          <cell r="AO1034"/>
          <cell r="AP1034"/>
          <cell r="AQ1034"/>
          <cell r="AR1034"/>
          <cell r="AS1034"/>
          <cell r="AT1034"/>
          <cell r="AU1034"/>
          <cell r="AV1034"/>
          <cell r="AW1034"/>
          <cell r="AX1034"/>
          <cell r="AY1034"/>
          <cell r="AZ1034"/>
          <cell r="BA1034"/>
          <cell r="BB1034"/>
          <cell r="BC1034" t="str">
            <v>มลฤดี</v>
          </cell>
          <cell r="BD1034"/>
          <cell r="BE1034"/>
          <cell r="BF1034"/>
          <cell r="BG1034"/>
          <cell r="BH1034">
            <v>883162011568</v>
          </cell>
          <cell r="BI1034" t="str">
            <v>นายอนุสรณ์      ตรีกุล</v>
          </cell>
          <cell r="BJ1034"/>
          <cell r="BK1034"/>
          <cell r="BL1034"/>
          <cell r="BM1034"/>
          <cell r="BN1034" t="str">
            <v>1.นายอนุสรณ์ ตรีกุล
2.นางสาวสิราวัลย์ บุญมายศ</v>
          </cell>
          <cell r="BO1034" t="str">
            <v>จำเลยที่ 1
คู่สมรสจำเลยที่ 1</v>
          </cell>
          <cell r="BP1034" t="str">
            <v>3-5009-00948-15-9
3-5299-00460-91-0</v>
          </cell>
          <cell r="BQ1034" t="str">
            <v>-พบว่ามีกรรมสิทธิ์ในที่ดิน โฉนดที่ 30028 หน้าสำรวจ 1994 ต.แม่คะ อ.ฝาง จ.เชียงใหม่(ธนาคาร ออมสิน)
-ไม่พบว่ามีกรรมสิทธิ์ในที่ดินที่ อ.เมืองลำปาง จ.ลำปาง
-ไม่พบว่ามีกรรมสิทธิ์ในที่ดินที่ อ.เมืองลำปาง จ.ลำปาง
-ไม่พบว่ามีกรรมสิทธิ์ในที่ดินที่ อ.ฝาง จ.เชียงใหม่</v>
          </cell>
          <cell r="BR1034" t="str">
            <v>พบทรัพย์</v>
          </cell>
          <cell r="BS1034"/>
          <cell r="BT1034">
            <v>2</v>
          </cell>
          <cell r="BU1034"/>
          <cell r="BV1034"/>
          <cell r="BW1034"/>
          <cell r="BX1034"/>
          <cell r="BY1034"/>
          <cell r="BZ1034"/>
          <cell r="CA1034"/>
          <cell r="CB1034"/>
          <cell r="CC1034"/>
          <cell r="CD1034"/>
          <cell r="CE1034"/>
          <cell r="CF1034"/>
          <cell r="CG1034"/>
          <cell r="CH1034"/>
          <cell r="CI1034"/>
          <cell r="CJ1034"/>
          <cell r="CK1034"/>
          <cell r="CL1034"/>
          <cell r="CM1034"/>
          <cell r="CN1034"/>
          <cell r="CO1034"/>
          <cell r="CP1034"/>
          <cell r="CQ1034"/>
          <cell r="CR1034"/>
          <cell r="CS1034"/>
          <cell r="CT1034"/>
          <cell r="CU1034"/>
          <cell r="CV1034"/>
          <cell r="CW1034"/>
          <cell r="CX1034"/>
          <cell r="CY1034"/>
          <cell r="CZ1034"/>
        </row>
        <row r="1035">
          <cell r="B1035">
            <v>1030</v>
          </cell>
          <cell r="C1035">
            <v>3</v>
          </cell>
          <cell r="D1035">
            <v>3</v>
          </cell>
          <cell r="E1035">
            <v>2564</v>
          </cell>
          <cell r="F1035">
            <v>800064721932</v>
          </cell>
          <cell r="G1035" t="str">
            <v>นางสาว</v>
          </cell>
          <cell r="H1035" t="str">
            <v>วาสนา</v>
          </cell>
          <cell r="I1035" t="str">
            <v>รักแสงคำ</v>
          </cell>
          <cell r="J1035" t="str">
            <v>3 5009 00501 34 1</v>
          </cell>
          <cell r="K1035" t="str">
            <v>ไชยปราการ</v>
          </cell>
          <cell r="L1035" t="str">
            <v xml:space="preserve">เชียงใหม่ 1 </v>
          </cell>
          <cell r="M1035">
            <v>8</v>
          </cell>
          <cell r="N1035" t="str">
            <v>ประชารัฐเพื่อประชาชน (PSA)</v>
          </cell>
          <cell r="O1035" t="str">
            <v>1.บุคคลค้ำประกัน</v>
          </cell>
          <cell r="P1035"/>
          <cell r="Q1035"/>
          <cell r="R1035" t="str">
            <v>จังหวัดฝาง</v>
          </cell>
          <cell r="S1035" t="str">
            <v>ผบ.1372</v>
          </cell>
          <cell r="T1035">
            <v>2562</v>
          </cell>
          <cell r="U1035" t="str">
            <v>ผบ.1560</v>
          </cell>
          <cell r="V1035">
            <v>2562</v>
          </cell>
          <cell r="W1035"/>
          <cell r="X1035"/>
          <cell r="Y1035"/>
          <cell r="Z1035"/>
          <cell r="AA1035"/>
          <cell r="AB1035"/>
          <cell r="AC1035"/>
          <cell r="AD1035"/>
          <cell r="AE1035"/>
          <cell r="AF1035"/>
          <cell r="AG1035"/>
          <cell r="AH1035"/>
          <cell r="AI1035"/>
          <cell r="AJ1035"/>
          <cell r="AK1035"/>
          <cell r="AL1035"/>
          <cell r="AM1035"/>
          <cell r="AN1035"/>
          <cell r="AO1035"/>
          <cell r="AP1035"/>
          <cell r="AQ1035"/>
          <cell r="AR1035"/>
          <cell r="AS1035"/>
          <cell r="AT1035"/>
          <cell r="AU1035"/>
          <cell r="AV1035"/>
          <cell r="AW1035"/>
          <cell r="AX1035"/>
          <cell r="AY1035"/>
          <cell r="AZ1035"/>
          <cell r="BA1035"/>
          <cell r="BB1035"/>
          <cell r="BC1035" t="str">
            <v>มลฤดี</v>
          </cell>
          <cell r="BD1035"/>
          <cell r="BE1035"/>
          <cell r="BF1035"/>
          <cell r="BG1035"/>
          <cell r="BH1035">
            <v>0</v>
          </cell>
          <cell r="BI1035" t="str">
            <v>นางสาววาสนา   รักแสงคำ</v>
          </cell>
          <cell r="BJ1035"/>
          <cell r="BK1035"/>
          <cell r="BL1035"/>
          <cell r="BM1035"/>
          <cell r="BN1035" t="str">
            <v>1.นางสาววาสนา  รักแสงคำ
2.นายเสกสรร เจริญ
3.นางสาวเกศรินทรื  ดวงทา
4.นายจารุวัฒน์  กิติรัช</v>
          </cell>
          <cell r="BO1035" t="str">
            <v>จำเลยที่ 1
คู่สมรสจำเลยที่ 1
จำเลยที่ 2
จำเลยที่ 3</v>
          </cell>
          <cell r="BP1035" t="str">
            <v xml:space="preserve">3 5009 00501 34 1
1 5009 00017 88 4
1 5021 00007 36 3
1 5009 00030 50 3
</v>
          </cell>
          <cell r="BQ1035" t="str">
            <v>-ไม่พบว่ามีกรรมสิทธิ์ในที่ดิน อ.ไชยปราการ จ.เชียงใหม่
'-พบว่ามีกรรมสิทธิ์ในที่ดิน 16216 ต.ปงตำ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035"/>
          <cell r="BS1035"/>
          <cell r="BT1035"/>
          <cell r="BU1035"/>
          <cell r="BV1035"/>
          <cell r="BW1035"/>
          <cell r="BX1035"/>
          <cell r="BY1035"/>
          <cell r="BZ1035"/>
          <cell r="CA1035"/>
          <cell r="CB1035"/>
          <cell r="CC1035"/>
          <cell r="CD1035"/>
          <cell r="CE1035"/>
          <cell r="CF1035"/>
          <cell r="CG1035"/>
          <cell r="CH1035"/>
          <cell r="CI1035"/>
          <cell r="CJ1035"/>
          <cell r="CK1035"/>
          <cell r="CL1035"/>
          <cell r="CM1035"/>
          <cell r="CN1035"/>
          <cell r="CO1035"/>
          <cell r="CP1035"/>
          <cell r="CQ1035"/>
          <cell r="CR1035"/>
          <cell r="CS1035"/>
          <cell r="CT1035"/>
          <cell r="CU1035"/>
          <cell r="CV1035"/>
          <cell r="CW1035"/>
          <cell r="CX1035"/>
          <cell r="CY1035"/>
          <cell r="CZ1035"/>
        </row>
        <row r="1036">
          <cell r="B1036">
            <v>1031</v>
          </cell>
          <cell r="C1036">
            <v>8</v>
          </cell>
          <cell r="D1036">
            <v>3</v>
          </cell>
          <cell r="E1036">
            <v>2564</v>
          </cell>
          <cell r="F1036">
            <v>800044771833</v>
          </cell>
          <cell r="G1036" t="str">
            <v>นาย</v>
          </cell>
          <cell r="H1036" t="str">
            <v>สนัส</v>
          </cell>
          <cell r="I1036" t="str">
            <v>ดวงเดช</v>
          </cell>
          <cell r="J1036">
            <v>3500600261298</v>
          </cell>
          <cell r="K1036" t="str">
            <v>แม่แตง</v>
          </cell>
          <cell r="L1036" t="str">
            <v>เชียงใหม่ 1</v>
          </cell>
          <cell r="M1036">
            <v>8</v>
          </cell>
          <cell r="N1036" t="str">
            <v>พัฒนาองค์กรชุมชน (รายบุคคล)</v>
          </cell>
          <cell r="O1036" t="str">
            <v>1.บุคคลค้ำประกัน</v>
          </cell>
          <cell r="P1036">
            <v>124872.18</v>
          </cell>
          <cell r="Q1036">
            <v>30350.41</v>
          </cell>
          <cell r="R1036" t="str">
            <v>แขวงเชียงดาว</v>
          </cell>
          <cell r="S1036" t="str">
            <v>ผบE335</v>
          </cell>
          <cell r="T1036">
            <v>2563</v>
          </cell>
          <cell r="U1036"/>
          <cell r="V1036"/>
          <cell r="W1036"/>
          <cell r="X1036"/>
          <cell r="Y1036"/>
          <cell r="Z1036"/>
          <cell r="AA1036"/>
          <cell r="AB1036"/>
          <cell r="AC1036"/>
          <cell r="AD1036"/>
          <cell r="AE1036"/>
          <cell r="AF1036"/>
          <cell r="AG1036"/>
          <cell r="AH1036"/>
          <cell r="AI1036"/>
          <cell r="AJ1036"/>
          <cell r="AK1036"/>
          <cell r="AL1036"/>
          <cell r="AM1036"/>
          <cell r="AN1036"/>
          <cell r="AO1036"/>
          <cell r="AP1036"/>
          <cell r="AQ1036"/>
          <cell r="AR1036"/>
          <cell r="AS1036"/>
          <cell r="AT1036"/>
          <cell r="AU1036"/>
          <cell r="AV1036"/>
          <cell r="AW1036"/>
          <cell r="AX1036"/>
          <cell r="AY1036"/>
          <cell r="AZ1036"/>
          <cell r="BA1036"/>
          <cell r="BB1036"/>
          <cell r="BC1036" t="str">
            <v>มลฤดี</v>
          </cell>
          <cell r="BD1036"/>
          <cell r="BE1036"/>
          <cell r="BF1036"/>
          <cell r="BG1036"/>
          <cell r="BH1036">
            <v>823561010368</v>
          </cell>
          <cell r="BI1036" t="str">
            <v>นายสนัส   ดวงเดช</v>
          </cell>
          <cell r="BJ1036"/>
          <cell r="BK1036"/>
          <cell r="BL1036"/>
          <cell r="BM1036"/>
          <cell r="BN1036" t="str">
            <v>1.นายสนัส ดวงเดช 
2.นายกฤตกร  ชิยานันท์
3.นายชัยวุฒิ ไชยา
4.นางไพริน ไชยา
5.นายสุวัฒน์ ชัยประภา
6.นางสาวอรพรรณ  รักใจ</v>
          </cell>
          <cell r="BO1036" t="str">
            <v>จำเลยที่ 1
จำเลยที่ 2
จำเลยที่ 3
คู่สมรสจำเลยที่ 3
จำเลยที่ 4
คู่สมรสจำเลยที่ 4</v>
          </cell>
          <cell r="BP1036" t="str">
            <v>3 5006 00261 29 8
1 1410 00053 26 9
3 5006 00262 75 8
3 5006 00260 28 3
3 1009 03445 25 9
3 5006 00447 85 5</v>
          </cell>
          <cell r="BQ1036" t="str">
            <v>-ไม่พบว่ามีกรรมสิทธิ์ในที่ดิน อ.</v>
          </cell>
          <cell r="BR1036"/>
          <cell r="BS1036"/>
          <cell r="BT1036"/>
          <cell r="BU1036"/>
          <cell r="BV1036"/>
          <cell r="BW1036"/>
          <cell r="BX1036"/>
          <cell r="BY1036"/>
          <cell r="BZ1036"/>
          <cell r="CA1036"/>
          <cell r="CB1036"/>
          <cell r="CC1036"/>
          <cell r="CD1036"/>
          <cell r="CE1036"/>
          <cell r="CF1036"/>
          <cell r="CG1036"/>
          <cell r="CH1036"/>
          <cell r="CI1036"/>
          <cell r="CJ1036"/>
          <cell r="CK1036"/>
          <cell r="CL1036"/>
          <cell r="CM1036"/>
          <cell r="CN1036"/>
          <cell r="CO1036"/>
          <cell r="CP1036"/>
          <cell r="CQ1036"/>
          <cell r="CR1036"/>
          <cell r="CS1036"/>
          <cell r="CT1036"/>
          <cell r="CU1036"/>
          <cell r="CV1036"/>
          <cell r="CW1036"/>
          <cell r="CX1036"/>
          <cell r="CY1036"/>
          <cell r="CZ1036"/>
        </row>
        <row r="1037">
          <cell r="B1037">
            <v>1032</v>
          </cell>
          <cell r="C1037">
            <v>8</v>
          </cell>
          <cell r="D1037">
            <v>3</v>
          </cell>
          <cell r="E1037">
            <v>2564</v>
          </cell>
          <cell r="F1037">
            <v>800049713590</v>
          </cell>
          <cell r="G1037" t="str">
            <v>นาย</v>
          </cell>
          <cell r="H1037" t="str">
            <v>สิงห์คำ</v>
          </cell>
          <cell r="I1037" t="str">
            <v>หอประหลาด</v>
          </cell>
          <cell r="J1037">
            <v>3500600274993</v>
          </cell>
          <cell r="K1037" t="str">
            <v>แม่แตง</v>
          </cell>
          <cell r="L1037" t="str">
            <v>เชียงใหม่ 4</v>
          </cell>
          <cell r="M1037">
            <v>8</v>
          </cell>
          <cell r="N1037" t="str">
            <v>พัฒนาองค์กรชุมชน (รายบุคคล)</v>
          </cell>
          <cell r="O1037" t="str">
            <v>1.บุคคลค้ำประกัน</v>
          </cell>
          <cell r="P1037">
            <v>125025.62</v>
          </cell>
          <cell r="Q1037" t="str">
            <v>MLR 6.5 + (4)</v>
          </cell>
          <cell r="R1037" t="str">
            <v>แขวงเชียงใหม่</v>
          </cell>
          <cell r="S1037" t="str">
            <v>ผบ.4680</v>
          </cell>
          <cell r="T1037">
            <v>2561</v>
          </cell>
          <cell r="U1037" t="str">
            <v>ผบ.5695</v>
          </cell>
          <cell r="V1037">
            <v>2561</v>
          </cell>
          <cell r="W1037">
            <v>1</v>
          </cell>
          <cell r="X1037"/>
          <cell r="Y1037"/>
          <cell r="Z1037"/>
          <cell r="AA1037"/>
          <cell r="AB1037"/>
          <cell r="AC1037"/>
          <cell r="AD1037"/>
          <cell r="AE1037"/>
          <cell r="AF1037"/>
          <cell r="AG1037"/>
          <cell r="AH1037"/>
          <cell r="AI1037"/>
          <cell r="AJ1037"/>
          <cell r="AK1037"/>
          <cell r="AL1037"/>
          <cell r="AM1037"/>
          <cell r="AN1037"/>
          <cell r="AO1037"/>
          <cell r="AP1037"/>
          <cell r="AQ1037"/>
          <cell r="AR1037"/>
          <cell r="AS1037"/>
          <cell r="AT1037"/>
          <cell r="AU1037"/>
          <cell r="AV1037"/>
          <cell r="AW1037"/>
          <cell r="AX1037"/>
          <cell r="AY1037"/>
          <cell r="AZ1037"/>
          <cell r="BA1037"/>
          <cell r="BB1037"/>
          <cell r="BC1037" t="str">
            <v>มลฤดี</v>
          </cell>
          <cell r="BD1037"/>
          <cell r="BE1037"/>
          <cell r="BF1037"/>
          <cell r="BG1037"/>
          <cell r="BH1037">
            <v>0</v>
          </cell>
          <cell r="BI1037" t="str">
            <v>นายสิงห์คำ   หอประหลาด</v>
          </cell>
          <cell r="BJ1037"/>
          <cell r="BK1037"/>
          <cell r="BL1037"/>
          <cell r="BM1037"/>
          <cell r="BN1037" t="str">
            <v>1.นางสิงห์คำ  หอประหลาด
2.นายปัน ตันกุณะ
3.นางสาวสุคำ  คำฟู
4.นางขวัญดาว  สุรินทร์
5.นางต๋าเขียว ชัยประดล</v>
          </cell>
          <cell r="BO1037" t="str">
            <v>จำเลยที่ 1
จำเลยที่ 2
คู่สมรสจำเลยที่ 2
จำเลยที่ 3
จำเลยที่ 4</v>
          </cell>
          <cell r="BP1037" t="str">
            <v>3 5006 00274 99 3
3 5006 00272 48 6
3 5006 00272 49 4 
5 5006 00043 33 5
3 5006 00275 00 1</v>
          </cell>
          <cell r="BQ103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37" t="str">
            <v>ไม่พบ</v>
          </cell>
          <cell r="BS1037"/>
          <cell r="BT1037">
            <v>5</v>
          </cell>
          <cell r="BU1037">
            <v>5</v>
          </cell>
          <cell r="BV1037"/>
          <cell r="BW1037"/>
          <cell r="BX1037"/>
          <cell r="BY1037"/>
          <cell r="BZ1037"/>
          <cell r="CA1037"/>
          <cell r="CB1037"/>
          <cell r="CC1037"/>
          <cell r="CD1037"/>
          <cell r="CE1037"/>
          <cell r="CF1037"/>
          <cell r="CG1037"/>
          <cell r="CH1037"/>
          <cell r="CI1037"/>
          <cell r="CJ1037"/>
          <cell r="CK1037"/>
          <cell r="CL1037"/>
          <cell r="CM1037"/>
          <cell r="CN1037"/>
          <cell r="CO1037"/>
          <cell r="CP1037"/>
          <cell r="CQ1037"/>
          <cell r="CR1037"/>
          <cell r="CS1037"/>
          <cell r="CT1037"/>
          <cell r="CU1037"/>
          <cell r="CV1037"/>
          <cell r="CW1037"/>
          <cell r="CX1037"/>
          <cell r="CY1037"/>
          <cell r="CZ1037"/>
        </row>
        <row r="1038">
          <cell r="B1038">
            <v>1033</v>
          </cell>
          <cell r="C1038">
            <v>8</v>
          </cell>
          <cell r="D1038">
            <v>3</v>
          </cell>
          <cell r="E1038">
            <v>2564</v>
          </cell>
          <cell r="F1038">
            <v>800014217197</v>
          </cell>
          <cell r="G1038" t="str">
            <v>นาย</v>
          </cell>
          <cell r="H1038" t="str">
            <v>พิภพ</v>
          </cell>
          <cell r="I1038" t="str">
            <v>สุนะ</v>
          </cell>
          <cell r="J1038">
            <v>3501100020829</v>
          </cell>
          <cell r="K1038" t="str">
            <v>พร้าว</v>
          </cell>
          <cell r="L1038" t="str">
            <v>เชียงใหม่ 1</v>
          </cell>
          <cell r="M1038">
            <v>8</v>
          </cell>
          <cell r="N1038" t="str">
            <v>สวัสดิการ</v>
          </cell>
          <cell r="O1038" t="str">
            <v>1.บุคคลค้ำประกัน</v>
          </cell>
          <cell r="P1038">
            <v>1086826.8700000001</v>
          </cell>
          <cell r="Q1038" t="str">
            <v>MLR + 1.5</v>
          </cell>
          <cell r="R1038" t="str">
            <v>จังหวัดเชียงใหม่</v>
          </cell>
          <cell r="S1038" t="str">
            <v>ผบ.3448</v>
          </cell>
          <cell r="T1038">
            <v>2561</v>
          </cell>
          <cell r="U1038" t="str">
            <v>ผบ.3903</v>
          </cell>
          <cell r="V1038">
            <v>2561</v>
          </cell>
          <cell r="W1038"/>
          <cell r="X1038"/>
          <cell r="Y1038"/>
          <cell r="Z1038"/>
          <cell r="AA1038"/>
          <cell r="AB1038"/>
          <cell r="AC1038"/>
          <cell r="AD1038"/>
          <cell r="AE1038"/>
          <cell r="AF1038"/>
          <cell r="AG1038"/>
          <cell r="AH1038"/>
          <cell r="AI1038"/>
          <cell r="AJ1038"/>
          <cell r="AK1038"/>
          <cell r="AL1038"/>
          <cell r="AM1038"/>
          <cell r="AN1038"/>
          <cell r="AO1038"/>
          <cell r="AP1038"/>
          <cell r="AQ1038"/>
          <cell r="AR1038"/>
          <cell r="AS1038"/>
          <cell r="AT1038"/>
          <cell r="AU1038"/>
          <cell r="AV1038"/>
          <cell r="AW1038"/>
          <cell r="AX1038"/>
          <cell r="AY1038"/>
          <cell r="AZ1038"/>
          <cell r="BA1038"/>
          <cell r="BB1038"/>
          <cell r="BC1038" t="str">
            <v>มลฤดี</v>
          </cell>
          <cell r="BD1038"/>
          <cell r="BE1038"/>
          <cell r="BF1038"/>
          <cell r="BG1038"/>
          <cell r="BH1038">
            <v>823861010361</v>
          </cell>
          <cell r="BI1038" t="str">
            <v>นายพิภพ   สุนะ</v>
          </cell>
          <cell r="BJ1038"/>
          <cell r="BK1038"/>
          <cell r="BL1038"/>
          <cell r="BM1038"/>
          <cell r="BN1038"/>
          <cell r="BO1038"/>
          <cell r="BP1038"/>
          <cell r="BQ1038"/>
          <cell r="BR1038"/>
          <cell r="BS1038"/>
          <cell r="BT1038"/>
          <cell r="BU1038"/>
          <cell r="BV1038"/>
          <cell r="BW1038"/>
          <cell r="BX1038"/>
          <cell r="BY1038"/>
          <cell r="BZ1038"/>
          <cell r="CA1038"/>
          <cell r="CB1038"/>
          <cell r="CC1038"/>
          <cell r="CD1038"/>
          <cell r="CE1038"/>
          <cell r="CF1038"/>
          <cell r="CG1038"/>
          <cell r="CH1038"/>
          <cell r="CI1038"/>
          <cell r="CJ1038"/>
          <cell r="CK1038"/>
          <cell r="CL1038"/>
          <cell r="CM1038"/>
          <cell r="CN1038"/>
          <cell r="CO1038"/>
          <cell r="CP1038"/>
          <cell r="CQ1038"/>
          <cell r="CR1038"/>
          <cell r="CS1038"/>
          <cell r="CT1038"/>
          <cell r="CU1038"/>
          <cell r="CV1038"/>
          <cell r="CW1038"/>
          <cell r="CX1038"/>
          <cell r="CY1038"/>
          <cell r="CZ1038"/>
        </row>
        <row r="1039">
          <cell r="B1039">
            <v>1034</v>
          </cell>
          <cell r="C1039">
            <v>8</v>
          </cell>
          <cell r="D1039">
            <v>3</v>
          </cell>
          <cell r="E1039">
            <v>2564</v>
          </cell>
          <cell r="F1039">
            <v>800061630730</v>
          </cell>
          <cell r="G1039" t="str">
            <v>นาง</v>
          </cell>
          <cell r="H1039" t="str">
            <v>จันจิรา</v>
          </cell>
          <cell r="I1039" t="str">
            <v>วงค์คม</v>
          </cell>
          <cell r="J1039">
            <v>3570101101708</v>
          </cell>
          <cell r="K1039" t="str">
            <v>แม่อาย</v>
          </cell>
          <cell r="L1039" t="str">
            <v>เชียงใหม่ 4</v>
          </cell>
          <cell r="M1039">
            <v>8</v>
          </cell>
          <cell r="N1039" t="str">
            <v>ธปช</v>
          </cell>
          <cell r="O1039" t="str">
            <v>1.บุคคลค้ำประกัน</v>
          </cell>
          <cell r="P1039"/>
          <cell r="Q1039"/>
          <cell r="R1039" t="str">
            <v>จังหวัดลำพูน</v>
          </cell>
          <cell r="S1039" t="str">
            <v>ผบ.4708</v>
          </cell>
          <cell r="T1039">
            <v>2561</v>
          </cell>
          <cell r="U1039" t="str">
            <v>ผบ.362</v>
          </cell>
          <cell r="V1039">
            <v>2562</v>
          </cell>
          <cell r="W1039"/>
          <cell r="X1039"/>
          <cell r="Y1039"/>
          <cell r="Z1039"/>
          <cell r="AA1039"/>
          <cell r="AB1039"/>
          <cell r="AC1039"/>
          <cell r="AD1039"/>
          <cell r="AE1039"/>
          <cell r="AF1039"/>
          <cell r="AG1039"/>
          <cell r="AH1039"/>
          <cell r="AI1039"/>
          <cell r="AJ1039"/>
          <cell r="AK1039"/>
          <cell r="AL1039"/>
          <cell r="AM1039"/>
          <cell r="AN1039"/>
          <cell r="AO1039"/>
          <cell r="AP1039"/>
          <cell r="AQ1039"/>
          <cell r="AR1039"/>
          <cell r="AS1039"/>
          <cell r="AT1039"/>
          <cell r="AU1039"/>
          <cell r="AV1039"/>
          <cell r="AW1039"/>
          <cell r="AX1039"/>
          <cell r="AY1039"/>
          <cell r="AZ1039"/>
          <cell r="BA1039"/>
          <cell r="BB1039"/>
          <cell r="BC1039" t="str">
            <v>มลฤดี</v>
          </cell>
          <cell r="BD1039"/>
          <cell r="BE1039"/>
          <cell r="BF1039"/>
          <cell r="BG1039"/>
          <cell r="BH1039">
            <v>823561010217</v>
          </cell>
          <cell r="BI1039" t="str">
            <v>นางจันจิรา   วงค์คม</v>
          </cell>
          <cell r="BJ1039"/>
          <cell r="BK1039"/>
          <cell r="BL1039"/>
          <cell r="BM1039"/>
          <cell r="BN1039" t="str">
            <v>1.นางจันจิรา วงค์คม
2.นางสาวอรปภา  สุวดี
3.นางสาวจันทร์ฝน แก้วกัลยา</v>
          </cell>
          <cell r="BO1039" t="str">
            <v>จำเลยที่ 1
จำเลยที่ 2
จำเลยที่ 3</v>
          </cell>
          <cell r="BP1039" t="str">
            <v>3 5701 01101 70 8
3 5004 00049 20 1
3 5104 00100 94 1</v>
          </cell>
          <cell r="BQ1039"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cell r="BR1039"/>
          <cell r="BS1039"/>
          <cell r="BT1039"/>
          <cell r="BU1039"/>
          <cell r="BV1039"/>
          <cell r="BW1039"/>
          <cell r="BX1039"/>
          <cell r="BY1039"/>
          <cell r="BZ1039"/>
          <cell r="CA1039"/>
          <cell r="CB1039"/>
          <cell r="CC1039"/>
          <cell r="CD1039"/>
          <cell r="CE1039"/>
          <cell r="CF1039"/>
          <cell r="CG1039"/>
          <cell r="CH1039"/>
          <cell r="CI1039"/>
          <cell r="CJ1039"/>
          <cell r="CK1039"/>
          <cell r="CL1039"/>
          <cell r="CM1039"/>
          <cell r="CN1039"/>
          <cell r="CO1039"/>
          <cell r="CP1039"/>
          <cell r="CQ1039"/>
          <cell r="CR1039"/>
          <cell r="CS1039"/>
          <cell r="CT1039"/>
          <cell r="CU1039"/>
          <cell r="CV1039"/>
          <cell r="CW1039"/>
          <cell r="CX1039"/>
          <cell r="CY1039"/>
          <cell r="CZ1039"/>
        </row>
        <row r="1040">
          <cell r="B1040">
            <v>1035</v>
          </cell>
          <cell r="C1040">
            <v>8</v>
          </cell>
          <cell r="D1040">
            <v>3</v>
          </cell>
          <cell r="E1040">
            <v>2564</v>
          </cell>
          <cell r="F1040">
            <v>800068028581</v>
          </cell>
          <cell r="G1040" t="str">
            <v>นาย</v>
          </cell>
          <cell r="H1040" t="str">
            <v>อรรถพล</v>
          </cell>
          <cell r="I1040" t="str">
            <v>ใจฟู</v>
          </cell>
          <cell r="J1040">
            <v>3501100307923</v>
          </cell>
          <cell r="K1040" t="str">
            <v>มีโชคพลาซ่า</v>
          </cell>
          <cell r="L1040" t="str">
            <v>เชียงใหม่ 2</v>
          </cell>
          <cell r="M1040">
            <v>8</v>
          </cell>
          <cell r="N1040" t="str">
            <v>สินเชื่อธนาคารประชาชน</v>
          </cell>
          <cell r="O1040" t="str">
            <v>1.บุคคลค้ำประกัน</v>
          </cell>
          <cell r="P1040">
            <v>48852</v>
          </cell>
          <cell r="Q1040">
            <v>9629.384</v>
          </cell>
          <cell r="R1040" t="str">
            <v>แขวงเชียงใหม่</v>
          </cell>
          <cell r="S1040" t="str">
            <v>ผบ.1320</v>
          </cell>
          <cell r="T1040">
            <v>2563</v>
          </cell>
          <cell r="U1040" t="str">
            <v>ผบ.3742</v>
          </cell>
          <cell r="V1040">
            <v>2563</v>
          </cell>
          <cell r="W1040"/>
          <cell r="X1040"/>
          <cell r="Y1040"/>
          <cell r="Z1040"/>
          <cell r="AA1040"/>
          <cell r="AB1040"/>
          <cell r="AC1040"/>
          <cell r="AD1040"/>
          <cell r="AE1040"/>
          <cell r="AF1040"/>
          <cell r="AG1040"/>
          <cell r="AH1040"/>
          <cell r="AI1040"/>
          <cell r="AJ1040"/>
          <cell r="AK1040"/>
          <cell r="AL1040"/>
          <cell r="AM1040"/>
          <cell r="AN1040"/>
          <cell r="AO1040"/>
          <cell r="AP1040"/>
          <cell r="AQ1040"/>
          <cell r="AR1040"/>
          <cell r="AS1040"/>
          <cell r="AT1040"/>
          <cell r="AU1040"/>
          <cell r="AV1040"/>
          <cell r="AW1040"/>
          <cell r="AX1040"/>
          <cell r="AY1040"/>
          <cell r="AZ1040"/>
          <cell r="BA1040"/>
          <cell r="BB1040"/>
          <cell r="BC1040" t="str">
            <v>มลฤดี</v>
          </cell>
          <cell r="BD1040"/>
          <cell r="BE1040"/>
          <cell r="BF1040"/>
          <cell r="BG1040"/>
          <cell r="BH1040">
            <v>883262012341</v>
          </cell>
          <cell r="BI1040" t="str">
            <v>นายอรรถพล   ใจฟู</v>
          </cell>
          <cell r="BJ1040"/>
          <cell r="BK1040"/>
          <cell r="BL1040"/>
          <cell r="BM1040"/>
          <cell r="BN1040" t="str">
            <v xml:space="preserve">1.นายอรรถพล ใจฟู
2.นางสาวดลฤดี แสนคำ
3.นายวสันต์  ปันคำแดง
4.นางสาวธัญญารัตน์ เงาเงิน
</v>
          </cell>
          <cell r="BO1040" t="str">
            <v>จำเลยที่ 1
จำเลยที่ 2
จำเลยที่ 3
คู่สมรสจำเลยที่ 3</v>
          </cell>
          <cell r="BP1040" t="str">
            <v>3 5011 00307 92 3
1 5704 00004 07 4
3 5002 00502 00 3
1 5011 00079 42 8</v>
          </cell>
          <cell r="BQ1040"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040" t="str">
            <v>ไม่พบ</v>
          </cell>
          <cell r="BS1040"/>
          <cell r="BT1040">
            <v>4</v>
          </cell>
          <cell r="BU1040">
            <v>4</v>
          </cell>
          <cell r="BV1040"/>
          <cell r="BW1040"/>
          <cell r="BX1040"/>
          <cell r="BY1040"/>
          <cell r="BZ1040"/>
          <cell r="CA1040"/>
          <cell r="CB1040"/>
          <cell r="CC1040"/>
          <cell r="CD1040"/>
          <cell r="CE1040"/>
          <cell r="CF1040"/>
          <cell r="CG1040"/>
          <cell r="CH1040"/>
          <cell r="CI1040"/>
          <cell r="CJ1040"/>
          <cell r="CK1040"/>
          <cell r="CL1040"/>
          <cell r="CM1040"/>
          <cell r="CN1040"/>
          <cell r="CO1040"/>
          <cell r="CP1040"/>
          <cell r="CQ1040"/>
          <cell r="CR1040"/>
          <cell r="CS1040"/>
          <cell r="CT1040"/>
          <cell r="CU1040"/>
          <cell r="CV1040"/>
          <cell r="CW1040"/>
          <cell r="CX1040"/>
          <cell r="CY1040"/>
          <cell r="CZ1040"/>
        </row>
        <row r="1041">
          <cell r="B1041">
            <v>1036</v>
          </cell>
          <cell r="C1041">
            <v>8</v>
          </cell>
          <cell r="D1041">
            <v>3</v>
          </cell>
          <cell r="E1041">
            <v>2564</v>
          </cell>
          <cell r="F1041">
            <v>800079425784</v>
          </cell>
          <cell r="G1041" t="str">
            <v>นางสาว</v>
          </cell>
          <cell r="H1041" t="str">
            <v>สายชล</v>
          </cell>
          <cell r="I1041" t="str">
            <v>ศรีปานรอด</v>
          </cell>
          <cell r="J1041">
            <v>3509901024846</v>
          </cell>
          <cell r="K1041" t="str">
            <v>มีโชคพลาซ่า</v>
          </cell>
          <cell r="L1041" t="str">
            <v>เชียงใหม่ 2</v>
          </cell>
          <cell r="M1041">
            <v>8</v>
          </cell>
          <cell r="N1041" t="str">
            <v>สินเชื่อแก้ไขปัญหาหนี้นอกระบบPSA</v>
          </cell>
          <cell r="O1041" t="str">
            <v>1.บุคคลค้ำประกัน</v>
          </cell>
          <cell r="P1041">
            <v>36654.74</v>
          </cell>
          <cell r="Q1041">
            <v>6319.26</v>
          </cell>
          <cell r="R1041" t="str">
            <v>แขวงเชียงใหม่</v>
          </cell>
          <cell r="S1041" t="str">
            <v>ผบ.1323</v>
          </cell>
          <cell r="T1041">
            <v>2563</v>
          </cell>
          <cell r="U1041" t="str">
            <v>ผบ.4659</v>
          </cell>
          <cell r="V1041">
            <v>2563</v>
          </cell>
          <cell r="W1041"/>
          <cell r="X1041"/>
          <cell r="Y1041"/>
          <cell r="Z1041"/>
          <cell r="AA1041"/>
          <cell r="AB1041"/>
          <cell r="AC1041"/>
          <cell r="AD1041"/>
          <cell r="AE1041"/>
          <cell r="AF1041"/>
          <cell r="AG1041"/>
          <cell r="AH1041"/>
          <cell r="AI1041"/>
          <cell r="AJ1041"/>
          <cell r="AK1041"/>
          <cell r="AL1041"/>
          <cell r="AM1041"/>
          <cell r="AN1041"/>
          <cell r="AO1041"/>
          <cell r="AP1041"/>
          <cell r="AQ1041"/>
          <cell r="AR1041"/>
          <cell r="AS1041"/>
          <cell r="AT1041"/>
          <cell r="AU1041"/>
          <cell r="AV1041"/>
          <cell r="AW1041"/>
          <cell r="AX1041"/>
          <cell r="AY1041"/>
          <cell r="AZ1041"/>
          <cell r="BA1041"/>
          <cell r="BB1041"/>
          <cell r="BC1041" t="str">
            <v>มลฤดี
ธนกร(ยึด)</v>
          </cell>
          <cell r="BD1041" t="str">
            <v>ฉ.92633 ต.หนองจ๊อม อ.สันทราย จ.เชียงใหม่(จ.1)ติดจำนอง ส.เคหะสถานสันติธรรม</v>
          </cell>
          <cell r="BE1041"/>
          <cell r="BF1041"/>
          <cell r="BG1041"/>
          <cell r="BH1041">
            <v>883262012349</v>
          </cell>
          <cell r="BI1041" t="str">
            <v>นางสาวสายชล   ศรีปานรอด</v>
          </cell>
          <cell r="BJ1041"/>
          <cell r="BK1041"/>
          <cell r="BL1041"/>
          <cell r="BM1041"/>
          <cell r="BN1041" t="str">
            <v>1.นางสาวสายชล  ศรีปานรอด
2.นางสาววิภาวรรณ  ธิสอน</v>
          </cell>
          <cell r="BO1041" t="str">
            <v>จำเลยที่ 1
จำเลยที่ 2</v>
          </cell>
          <cell r="BP1041" t="str">
            <v>3 5099 01024 84 6
3 5002 00361 06 6</v>
          </cell>
          <cell r="BQ1041"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041" t="str">
            <v>พบ</v>
          </cell>
          <cell r="BS1041"/>
          <cell r="BT1041">
            <v>2</v>
          </cell>
          <cell r="BU1041">
            <v>2</v>
          </cell>
          <cell r="BV1041"/>
          <cell r="BW1041"/>
          <cell r="BX1041"/>
          <cell r="BY1041"/>
          <cell r="BZ1041"/>
          <cell r="CA1041"/>
          <cell r="CB1041"/>
          <cell r="CC1041"/>
          <cell r="CD1041"/>
          <cell r="CE1041"/>
          <cell r="CF1041"/>
          <cell r="CG1041"/>
          <cell r="CH1041"/>
          <cell r="CI1041"/>
          <cell r="CJ1041"/>
          <cell r="CK1041"/>
          <cell r="CL1041"/>
          <cell r="CM1041"/>
          <cell r="CN1041"/>
          <cell r="CO1041"/>
          <cell r="CP1041"/>
          <cell r="CQ1041"/>
          <cell r="CR1041"/>
          <cell r="CS1041"/>
          <cell r="CT1041"/>
          <cell r="CU1041"/>
          <cell r="CV1041"/>
          <cell r="CW1041"/>
          <cell r="CX1041"/>
          <cell r="CY1041"/>
          <cell r="CZ1041"/>
        </row>
        <row r="1042">
          <cell r="B1042">
            <v>1037</v>
          </cell>
          <cell r="C1042">
            <v>8</v>
          </cell>
          <cell r="D1042">
            <v>3</v>
          </cell>
          <cell r="E1042">
            <v>2564</v>
          </cell>
          <cell r="F1042">
            <v>800053420272</v>
          </cell>
          <cell r="G1042" t="str">
            <v>นาย
นาง</v>
          </cell>
          <cell r="H1042" t="str">
            <v>นพดล
รุ่งนภา</v>
          </cell>
          <cell r="I1042" t="str">
            <v>นะติกา
นะติกา</v>
          </cell>
          <cell r="J1042" t="str">
            <v>3500300172346
3500700485651</v>
          </cell>
          <cell r="K1042" t="str">
            <v>พร้าว</v>
          </cell>
          <cell r="L1042" t="str">
            <v>เชียงใหม่ 1</v>
          </cell>
          <cell r="M1042">
            <v>8</v>
          </cell>
          <cell r="N1042" t="str">
            <v>สินเชื่อห้องแถว</v>
          </cell>
          <cell r="O1042" t="str">
            <v>2.หลักทรัพย์ค้ำประกัน</v>
          </cell>
          <cell r="P1042">
            <v>256776.85</v>
          </cell>
          <cell r="Q1042">
            <v>20245.23</v>
          </cell>
          <cell r="R1042" t="str">
            <v>แขวงเชียงใหม่</v>
          </cell>
          <cell r="S1042" t="str">
            <v>ผบ.2453</v>
          </cell>
          <cell r="T1042">
            <v>2563</v>
          </cell>
          <cell r="U1042" t="str">
            <v>ผบ.5278</v>
          </cell>
          <cell r="V1042">
            <v>2563</v>
          </cell>
          <cell r="W1042">
            <v>2563</v>
          </cell>
          <cell r="X1042"/>
          <cell r="Y1042"/>
          <cell r="Z1042"/>
          <cell r="AA1042"/>
          <cell r="AB1042"/>
          <cell r="AC1042"/>
          <cell r="AD1042"/>
          <cell r="AE1042"/>
          <cell r="AF1042"/>
          <cell r="AG1042"/>
          <cell r="AH1042"/>
          <cell r="AI1042"/>
          <cell r="AJ1042"/>
          <cell r="AK1042"/>
          <cell r="AL1042"/>
          <cell r="AM1042"/>
          <cell r="AN1042"/>
          <cell r="AO1042"/>
          <cell r="AP1042"/>
          <cell r="AQ1042"/>
          <cell r="AR1042"/>
          <cell r="AS1042"/>
          <cell r="AT1042"/>
          <cell r="AU1042"/>
          <cell r="AV1042"/>
          <cell r="AW1042"/>
          <cell r="AX1042"/>
          <cell r="AY1042"/>
          <cell r="AZ1042"/>
          <cell r="BA1042"/>
          <cell r="BB1042"/>
          <cell r="BC1042" t="str">
            <v>มลฤดี</v>
          </cell>
          <cell r="BD1042"/>
          <cell r="BE1042"/>
          <cell r="BF1042"/>
          <cell r="BG1042"/>
          <cell r="BH1042">
            <v>883163010062</v>
          </cell>
          <cell r="BI1042" t="str">
            <v>นาย
นางนพดล
รุ่งนภา   นะติกา
นะติกา</v>
          </cell>
          <cell r="BJ1042"/>
          <cell r="BK1042"/>
          <cell r="BL1042"/>
          <cell r="BM1042"/>
          <cell r="BN1042"/>
          <cell r="BO1042"/>
          <cell r="BP1042"/>
          <cell r="BQ1042"/>
          <cell r="BR1042"/>
          <cell r="BS1042"/>
          <cell r="BT1042"/>
          <cell r="BU1042"/>
          <cell r="BV1042"/>
          <cell r="BW1042"/>
          <cell r="BX1042"/>
          <cell r="BY1042"/>
          <cell r="BZ1042"/>
          <cell r="CA1042"/>
          <cell r="CB1042"/>
          <cell r="CC1042"/>
          <cell r="CD1042"/>
          <cell r="CE1042"/>
          <cell r="CF1042"/>
          <cell r="CG1042"/>
          <cell r="CH1042"/>
          <cell r="CI1042"/>
          <cell r="CJ1042"/>
          <cell r="CK1042"/>
          <cell r="CL1042"/>
          <cell r="CM1042"/>
          <cell r="CN1042"/>
          <cell r="CO1042"/>
          <cell r="CP1042"/>
          <cell r="CQ1042"/>
          <cell r="CR1042"/>
          <cell r="CS1042"/>
          <cell r="CT1042"/>
          <cell r="CU1042"/>
          <cell r="CV1042"/>
          <cell r="CW1042"/>
          <cell r="CX1042"/>
          <cell r="CY1042"/>
          <cell r="CZ1042"/>
        </row>
        <row r="1043">
          <cell r="B1043">
            <v>1038</v>
          </cell>
          <cell r="C1043">
            <v>8</v>
          </cell>
          <cell r="D1043">
            <v>3</v>
          </cell>
          <cell r="E1043">
            <v>2564</v>
          </cell>
          <cell r="F1043">
            <v>800054608347</v>
          </cell>
          <cell r="G1043" t="str">
            <v>นาย</v>
          </cell>
          <cell r="H1043" t="str">
            <v>ภาณุวัฒน์</v>
          </cell>
          <cell r="I1043" t="str">
            <v>คงมีความดี</v>
          </cell>
          <cell r="J1043">
            <v>5580400018809</v>
          </cell>
          <cell r="K1043" t="str">
            <v>พร้าว</v>
          </cell>
          <cell r="L1043" t="str">
            <v>เชียงใหม่ 1</v>
          </cell>
          <cell r="M1043">
            <v>8</v>
          </cell>
          <cell r="N1043" t="str">
            <v>สินเชื่อธนาคารประชาชน</v>
          </cell>
          <cell r="O1043" t="str">
            <v>1.บุคคลค้ำประกัน</v>
          </cell>
          <cell r="P1043">
            <v>107303.7</v>
          </cell>
          <cell r="Q1043">
            <v>12007.45</v>
          </cell>
          <cell r="R1043" t="str">
            <v>แขวงเชียงใหม่</v>
          </cell>
          <cell r="S1043" t="str">
            <v>ผบ.2454</v>
          </cell>
          <cell r="T1043">
            <v>2563</v>
          </cell>
          <cell r="U1043" t="str">
            <v>ผบ.5255</v>
          </cell>
          <cell r="V1043">
            <v>2563</v>
          </cell>
          <cell r="W1043"/>
          <cell r="X1043"/>
          <cell r="Y1043"/>
          <cell r="Z1043"/>
          <cell r="AA1043"/>
          <cell r="AB1043"/>
          <cell r="AC1043"/>
          <cell r="AD1043"/>
          <cell r="AE1043"/>
          <cell r="AF1043"/>
          <cell r="AG1043"/>
          <cell r="AH1043"/>
          <cell r="AI1043"/>
          <cell r="AJ1043"/>
          <cell r="AK1043"/>
          <cell r="AL1043"/>
          <cell r="AM1043"/>
          <cell r="AN1043"/>
          <cell r="AO1043"/>
          <cell r="AP1043"/>
          <cell r="AQ1043"/>
          <cell r="AR1043"/>
          <cell r="AS1043"/>
          <cell r="AT1043"/>
          <cell r="AU1043"/>
          <cell r="AV1043"/>
          <cell r="AW1043"/>
          <cell r="AX1043"/>
          <cell r="AY1043"/>
          <cell r="AZ1043"/>
          <cell r="BA1043"/>
          <cell r="BB1043"/>
          <cell r="BC1043" t="str">
            <v>มลฤดี</v>
          </cell>
          <cell r="BD1043"/>
          <cell r="BE1043"/>
          <cell r="BF1043"/>
          <cell r="BG1043"/>
          <cell r="BH1043">
            <v>883162013091</v>
          </cell>
          <cell r="BI1043" t="str">
            <v>นายภาณุวัฒน์   คงมีความดี</v>
          </cell>
          <cell r="BJ1043"/>
          <cell r="BK1043"/>
          <cell r="BL1043"/>
          <cell r="BM1043"/>
          <cell r="BN1043" t="str">
            <v>1.นายภานุวัฒน์ คงมีความดี
2.นางสาวชไมพร  ประลองผล
3.นายสาริศ  สิทธิราช
4.นางสาวรัตนา  กองอิ่น</v>
          </cell>
          <cell r="BO1043" t="str">
            <v>จำเลยที่ 1
คู่สมรสจำเลยที่ 1
จำเลยที่ 2
คู่สมรสจำเลยที่ 2</v>
          </cell>
          <cell r="BP1043" t="str">
            <v>5 5804 00018 80 9
1 5003 00056 40 4
3 5011 00216 82 1
3 5606 00056 97 9</v>
          </cell>
          <cell r="BQ1043"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043" t="str">
            <v>พบ</v>
          </cell>
          <cell r="BS1043"/>
          <cell r="BT1043">
            <v>4</v>
          </cell>
          <cell r="BU1043">
            <v>4</v>
          </cell>
          <cell r="BV1043"/>
          <cell r="BW1043"/>
          <cell r="BX1043"/>
          <cell r="BY1043"/>
          <cell r="BZ1043"/>
          <cell r="CA1043"/>
          <cell r="CB1043"/>
          <cell r="CC1043"/>
          <cell r="CD1043"/>
          <cell r="CE1043"/>
          <cell r="CF1043"/>
          <cell r="CG1043"/>
          <cell r="CH1043"/>
          <cell r="CI1043"/>
          <cell r="CJ1043"/>
          <cell r="CK1043"/>
          <cell r="CL1043"/>
          <cell r="CM1043"/>
          <cell r="CN1043"/>
          <cell r="CO1043"/>
          <cell r="CP1043"/>
          <cell r="CQ1043"/>
          <cell r="CR1043"/>
          <cell r="CS1043"/>
          <cell r="CT1043"/>
          <cell r="CU1043"/>
          <cell r="CV1043"/>
          <cell r="CW1043"/>
          <cell r="CX1043"/>
          <cell r="CY1043"/>
          <cell r="CZ1043"/>
        </row>
        <row r="1044">
          <cell r="B1044">
            <v>1039</v>
          </cell>
          <cell r="C1044">
            <v>8</v>
          </cell>
          <cell r="D1044">
            <v>3</v>
          </cell>
          <cell r="E1044">
            <v>2564</v>
          </cell>
          <cell r="F1044">
            <v>800049465811</v>
          </cell>
          <cell r="G1044" t="str">
            <v>นางสาว</v>
          </cell>
          <cell r="H1044" t="str">
            <v>ประภาศรี</v>
          </cell>
          <cell r="I1044" t="str">
            <v>เสาร์แดน</v>
          </cell>
          <cell r="J1044">
            <v>3540200323601</v>
          </cell>
          <cell r="K1044" t="str">
            <v>แม่ริม</v>
          </cell>
          <cell r="L1044" t="str">
            <v>เชียงใหม่ 1</v>
          </cell>
          <cell r="M1044">
            <v>8</v>
          </cell>
          <cell r="N1044" t="str">
            <v>สินเชื่อธนาคารประชาชน</v>
          </cell>
          <cell r="O1044" t="str">
            <v>1.บุคคลค้ำประกัน</v>
          </cell>
          <cell r="P1044">
            <v>95713</v>
          </cell>
          <cell r="Q1044">
            <v>9369.18</v>
          </cell>
          <cell r="R1044" t="str">
            <v>แขวงเชียงใหม่</v>
          </cell>
          <cell r="S1044" t="str">
            <v>ผบ.E493</v>
          </cell>
          <cell r="T1044">
            <v>2563</v>
          </cell>
          <cell r="U1044" t="str">
            <v>ผบE666</v>
          </cell>
          <cell r="V1044">
            <v>2563</v>
          </cell>
          <cell r="W1044"/>
          <cell r="X1044"/>
          <cell r="Y1044"/>
          <cell r="Z1044"/>
          <cell r="AA1044"/>
          <cell r="AB1044"/>
          <cell r="AC1044"/>
          <cell r="AD1044"/>
          <cell r="AE1044"/>
          <cell r="AF1044"/>
          <cell r="AG1044"/>
          <cell r="AH1044"/>
          <cell r="AI1044"/>
          <cell r="AJ1044"/>
          <cell r="AK1044"/>
          <cell r="AL1044"/>
          <cell r="AM1044"/>
          <cell r="AN1044"/>
          <cell r="AO1044"/>
          <cell r="AP1044"/>
          <cell r="AQ1044"/>
          <cell r="AR1044"/>
          <cell r="AS1044"/>
          <cell r="AT1044"/>
          <cell r="AU1044"/>
          <cell r="AV1044"/>
          <cell r="AW1044"/>
          <cell r="AX1044"/>
          <cell r="AY1044"/>
          <cell r="AZ1044"/>
          <cell r="BA1044"/>
          <cell r="BB1044"/>
          <cell r="BC1044" t="str">
            <v>มลฤดี</v>
          </cell>
          <cell r="BD1044"/>
          <cell r="BE1044"/>
          <cell r="BF1044"/>
          <cell r="BG1044"/>
          <cell r="BH1044">
            <v>883163011173</v>
          </cell>
          <cell r="BI1044" t="str">
            <v>นางสาวประภาศรี   เสาร์แดน</v>
          </cell>
          <cell r="BJ1044"/>
          <cell r="BK1044"/>
          <cell r="BL1044"/>
          <cell r="BM1044"/>
          <cell r="BN1044" t="str">
            <v>1.นางสาวประภาศรี เสาร์แดน
2.นางพรทิพย์  นาตัน
3.นายจักรพันธ์  นาตัน
4.นางสาวธนัญญา  ธาตุอินจันทร์</v>
          </cell>
          <cell r="BO1044" t="str">
            <v>จำเลยที่ 1
จำเลยที่ 2
คู่สมรสจำเลยที่ 2
จำเลยที่ 3</v>
          </cell>
          <cell r="BP1044" t="str">
            <v>3 5402 00323 60 1
3 5006 00140 77 6
3 5501 00140 78 1
3 5005 00467 14 5</v>
          </cell>
          <cell r="BQ1044"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044" t="str">
            <v>พบ</v>
          </cell>
          <cell r="BS1044"/>
          <cell r="BT1044">
            <v>4</v>
          </cell>
          <cell r="BU1044">
            <v>4</v>
          </cell>
          <cell r="BV1044"/>
          <cell r="BW1044"/>
          <cell r="BX1044"/>
          <cell r="BY1044"/>
          <cell r="BZ1044"/>
          <cell r="CA1044"/>
          <cell r="CB1044"/>
          <cell r="CC1044"/>
          <cell r="CD1044"/>
          <cell r="CE1044"/>
          <cell r="CF1044"/>
          <cell r="CG1044"/>
          <cell r="CH1044"/>
          <cell r="CI1044"/>
          <cell r="CJ1044"/>
          <cell r="CK1044"/>
          <cell r="CL1044"/>
          <cell r="CM1044"/>
          <cell r="CN1044"/>
          <cell r="CO1044"/>
          <cell r="CP1044"/>
          <cell r="CQ1044"/>
          <cell r="CR1044"/>
          <cell r="CS1044"/>
          <cell r="CT1044"/>
          <cell r="CU1044"/>
          <cell r="CV1044"/>
          <cell r="CW1044"/>
          <cell r="CX1044"/>
          <cell r="CY1044"/>
          <cell r="CZ1044"/>
        </row>
        <row r="1045">
          <cell r="B1045">
            <v>1040</v>
          </cell>
          <cell r="C1045">
            <v>8</v>
          </cell>
          <cell r="D1045">
            <v>3</v>
          </cell>
          <cell r="E1045">
            <v>2564</v>
          </cell>
          <cell r="F1045">
            <v>800054304392</v>
          </cell>
          <cell r="G1045" t="str">
            <v>นาย</v>
          </cell>
          <cell r="H1045" t="str">
            <v>จรูญ</v>
          </cell>
          <cell r="I1045" t="str">
            <v>จันทมณี</v>
          </cell>
          <cell r="J1045">
            <v>3500700339914</v>
          </cell>
          <cell r="K1045" t="str">
            <v>แม่ริม</v>
          </cell>
          <cell r="L1045" t="str">
            <v>เชียงใหม่ 1</v>
          </cell>
          <cell r="M1045">
            <v>8</v>
          </cell>
          <cell r="N1045" t="str">
            <v>สินเชื่อธนาคารประชาชน</v>
          </cell>
          <cell r="O1045" t="str">
            <v>1.บุคคลค้ำประกัน</v>
          </cell>
          <cell r="P1045">
            <v>36929.599999999999</v>
          </cell>
          <cell r="Q1045">
            <v>11615.46</v>
          </cell>
          <cell r="R1045" t="str">
            <v>แขวงเชียงใหม่</v>
          </cell>
          <cell r="S1045" t="str">
            <v>ผบ.E509</v>
          </cell>
          <cell r="T1045">
            <v>2563</v>
          </cell>
          <cell r="U1045" t="str">
            <v>ผบE684</v>
          </cell>
          <cell r="V1045">
            <v>2563</v>
          </cell>
          <cell r="W1045"/>
          <cell r="X1045"/>
          <cell r="Y1045"/>
          <cell r="Z1045"/>
          <cell r="AA1045"/>
          <cell r="AB1045"/>
          <cell r="AC1045"/>
          <cell r="AD1045"/>
          <cell r="AE1045"/>
          <cell r="AF1045"/>
          <cell r="AG1045"/>
          <cell r="AH1045"/>
          <cell r="AI1045"/>
          <cell r="AJ1045"/>
          <cell r="AK1045"/>
          <cell r="AL1045"/>
          <cell r="AM1045"/>
          <cell r="AN1045"/>
          <cell r="AO1045"/>
          <cell r="AP1045"/>
          <cell r="AQ1045"/>
          <cell r="AR1045"/>
          <cell r="AS1045"/>
          <cell r="AT1045"/>
          <cell r="AU1045"/>
          <cell r="AV1045"/>
          <cell r="AW1045"/>
          <cell r="AX1045"/>
          <cell r="AY1045"/>
          <cell r="AZ1045"/>
          <cell r="BA1045"/>
          <cell r="BB1045"/>
          <cell r="BC1045" t="str">
            <v>มลฤดี</v>
          </cell>
          <cell r="BD1045"/>
          <cell r="BE1045"/>
          <cell r="BF1045"/>
          <cell r="BG1045"/>
          <cell r="BH1045">
            <v>883163011163</v>
          </cell>
          <cell r="BI1045" t="str">
            <v>นายจรูญ   จันทมณี</v>
          </cell>
          <cell r="BJ1045"/>
          <cell r="BK1045"/>
          <cell r="BL1045"/>
          <cell r="BM1045"/>
          <cell r="BN1045" t="str">
            <v>1.นายจรูญ  จันทมณี
2.นายโยธิน  ปัญญาเลิศ
3.นายชัยเทพ โปธา</v>
          </cell>
          <cell r="BO1045" t="str">
            <v>จำเลยที่ 1
จำเลยที่ 2
จำเลยที่ 3</v>
          </cell>
          <cell r="BP1045" t="str">
            <v>3 5007 00339 91 4
3 5007 00341 83 8
3 5007 00339 58 2</v>
          </cell>
          <cell r="BQ1045"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45" t="str">
            <v>ไม่พบ</v>
          </cell>
          <cell r="BS1045"/>
          <cell r="BT1045">
            <v>3</v>
          </cell>
          <cell r="BU1045">
            <v>3</v>
          </cell>
          <cell r="BV1045"/>
          <cell r="BW1045"/>
          <cell r="BX1045"/>
          <cell r="BY1045"/>
          <cell r="BZ1045"/>
          <cell r="CA1045"/>
          <cell r="CB1045"/>
          <cell r="CC1045"/>
          <cell r="CD1045"/>
          <cell r="CE1045"/>
          <cell r="CF1045"/>
          <cell r="CG1045"/>
          <cell r="CH1045"/>
          <cell r="CI1045"/>
          <cell r="CJ1045"/>
          <cell r="CK1045"/>
          <cell r="CL1045"/>
          <cell r="CM1045"/>
          <cell r="CN1045"/>
          <cell r="CO1045"/>
          <cell r="CP1045"/>
          <cell r="CQ1045"/>
          <cell r="CR1045"/>
          <cell r="CS1045"/>
          <cell r="CT1045"/>
          <cell r="CU1045"/>
          <cell r="CV1045"/>
          <cell r="CW1045"/>
          <cell r="CX1045"/>
          <cell r="CY1045"/>
          <cell r="CZ1045"/>
        </row>
        <row r="1046">
          <cell r="B1046">
            <v>1041</v>
          </cell>
          <cell r="C1046">
            <v>8</v>
          </cell>
          <cell r="D1046">
            <v>3</v>
          </cell>
          <cell r="E1046">
            <v>2564</v>
          </cell>
          <cell r="F1046">
            <v>800043797029</v>
          </cell>
          <cell r="G1046" t="str">
            <v>นางสาว</v>
          </cell>
          <cell r="H1046" t="str">
            <v>อภิญญา</v>
          </cell>
          <cell r="I1046" t="str">
            <v>สุขแสนใจ</v>
          </cell>
          <cell r="J1046">
            <v>1509900832951</v>
          </cell>
          <cell r="K1046" t="str">
            <v>ดอยเต่า</v>
          </cell>
          <cell r="L1046" t="str">
            <v>เชียงใหม่ 2</v>
          </cell>
          <cell r="M1046">
            <v>8</v>
          </cell>
          <cell r="N1046" t="str">
            <v>พัฒนาองค์กรชุมชน (รายบุคคล)</v>
          </cell>
          <cell r="O1046" t="str">
            <v>1.บุคคลค้ำประกัน</v>
          </cell>
          <cell r="P1046">
            <v>166609.60999999999</v>
          </cell>
          <cell r="Q1046">
            <v>57214.03</v>
          </cell>
          <cell r="R1046" t="str">
            <v>จังหวัดฮอด</v>
          </cell>
          <cell r="S1046" t="str">
            <v>ผบE118</v>
          </cell>
          <cell r="T1046">
            <v>2563</v>
          </cell>
          <cell r="U1046"/>
          <cell r="V1046"/>
          <cell r="W1046"/>
          <cell r="X1046"/>
          <cell r="Y1046"/>
          <cell r="Z1046"/>
          <cell r="AA1046"/>
          <cell r="AB1046"/>
          <cell r="AC1046"/>
          <cell r="AD1046"/>
          <cell r="AE1046"/>
          <cell r="AF1046"/>
          <cell r="AG1046"/>
          <cell r="AH1046"/>
          <cell r="AI1046"/>
          <cell r="AJ1046"/>
          <cell r="AK1046"/>
          <cell r="AL1046"/>
          <cell r="AM1046"/>
          <cell r="AN1046"/>
          <cell r="AO1046"/>
          <cell r="AP1046"/>
          <cell r="AQ1046"/>
          <cell r="AR1046"/>
          <cell r="AS1046"/>
          <cell r="AT1046"/>
          <cell r="AU1046"/>
          <cell r="AV1046"/>
          <cell r="AW1046"/>
          <cell r="AX1046"/>
          <cell r="AY1046"/>
          <cell r="AZ1046"/>
          <cell r="BA1046"/>
          <cell r="BB1046"/>
          <cell r="BC1046" t="str">
            <v>มลฤดี</v>
          </cell>
          <cell r="BD1046"/>
          <cell r="BE1046"/>
          <cell r="BF1046"/>
          <cell r="BG1046"/>
          <cell r="BH1046">
            <v>883262011599</v>
          </cell>
          <cell r="BI1046" t="str">
            <v>นางสาวอภิญญา   สุขแสนใจ</v>
          </cell>
          <cell r="BJ1046"/>
          <cell r="BK1046"/>
          <cell r="BL1046"/>
          <cell r="BM1046"/>
          <cell r="BN1046" t="str">
            <v>1.นางสาวอภิญญา  สุขใจแสน
2.นายธนวัฒน์  ทิพสอน
3.นายชัยพร  สรตา
4.นายสะอาด  ยะมัง</v>
          </cell>
          <cell r="BO1046" t="str">
            <v>จำเลยที่ 1
คู่สมรสจำเลยที่ 1
จำเลยที่ 2
จำเลยที่ 3</v>
          </cell>
          <cell r="BP1046" t="str">
            <v>1-5099-00832-95-1
1-5016-00079-41-9
3-5017-00111-58-2
3-5017-00196-89-8</v>
          </cell>
          <cell r="BQ1046"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-พบว่ามีกรรมสิทธิ์ในที่ดินโฉนดเลขที่ 9131 ต.ดอยเต่า อ.ดอยเต่า จ.เชียงใหม่
-พบว่ามีกรรมสิทธิ์ในที่ดินโฉนดเลขที่ 9132 ต.ดอยเต่า อ.ดอยเต่า จ.เชียงใหม่
-พบว่ามีกรรมสิทธิ์ในนส.3ก.เลขที่ 1619 ต.ดอยเต่า อ.ดอยเต่า จ.เชียงใหม่
-พบว่ามีกรรมสิทธิ์ในนส.3ก.เลขที่ 1886 ต.ดอยเต่า อ.ดอยเต่า จ.เชียงใหม่
-พบว่ามีกรรมสิทธิ์ในนส.3ก.เลขที่ 127 ต.ดอยเต่า อ.ดอยเต่า จ.เชียงใหม่
</v>
          </cell>
          <cell r="BR1046" t="str">
            <v>พบ</v>
          </cell>
          <cell r="BS1046" t="str">
            <v>พบทรัพย์</v>
          </cell>
          <cell r="BT1046"/>
          <cell r="BU1046"/>
          <cell r="BV1046"/>
          <cell r="BW1046"/>
          <cell r="BX1046"/>
          <cell r="BY1046"/>
          <cell r="BZ1046"/>
          <cell r="CA1046"/>
          <cell r="CB1046"/>
          <cell r="CC1046"/>
          <cell r="CD1046"/>
          <cell r="CE1046"/>
          <cell r="CF1046"/>
          <cell r="CG1046"/>
          <cell r="CH1046"/>
          <cell r="CI1046"/>
          <cell r="CJ1046"/>
          <cell r="CK1046"/>
          <cell r="CL1046"/>
          <cell r="CM1046"/>
          <cell r="CN1046"/>
          <cell r="CO1046"/>
          <cell r="CP1046"/>
          <cell r="CQ1046"/>
          <cell r="CR1046"/>
          <cell r="CS1046"/>
          <cell r="CT1046"/>
          <cell r="CU1046"/>
          <cell r="CV1046"/>
          <cell r="CW1046"/>
          <cell r="CX1046"/>
          <cell r="CY1046"/>
          <cell r="CZ1046"/>
        </row>
        <row r="1047">
          <cell r="B1047">
            <v>1042</v>
          </cell>
          <cell r="C1047">
            <v>8</v>
          </cell>
          <cell r="D1047">
            <v>3</v>
          </cell>
          <cell r="E1047">
            <v>2564</v>
          </cell>
          <cell r="F1047">
            <v>800045136689</v>
          </cell>
          <cell r="G1047" t="str">
            <v>นาย</v>
          </cell>
          <cell r="H1047" t="str">
            <v>ชูศักดิ์</v>
          </cell>
          <cell r="I1047" t="str">
            <v>ตู้พรหม</v>
          </cell>
          <cell r="J1047">
            <v>3501700119761</v>
          </cell>
          <cell r="K1047" t="str">
            <v>ดอยเต่า</v>
          </cell>
          <cell r="L1047" t="str">
            <v>เชียงใหม่ 3</v>
          </cell>
          <cell r="M1047">
            <v>8</v>
          </cell>
          <cell r="N1047" t="str">
            <v>องค์กรชุมชน</v>
          </cell>
          <cell r="O1047" t="str">
            <v>1.บุคคลค้ำประกัน</v>
          </cell>
          <cell r="P1047">
            <v>197546.58</v>
          </cell>
          <cell r="Q1047" t="str">
            <v>MLR+4</v>
          </cell>
          <cell r="R1047" t="str">
            <v>จังหวัดฮอด</v>
          </cell>
          <cell r="S1047" t="str">
            <v>ผบ.843</v>
          </cell>
          <cell r="T1047">
            <v>2560</v>
          </cell>
          <cell r="U1047" t="str">
            <v>ผบ.1044</v>
          </cell>
          <cell r="V1047">
            <v>2560</v>
          </cell>
          <cell r="W1047"/>
          <cell r="X1047"/>
          <cell r="Y1047"/>
          <cell r="Z1047"/>
          <cell r="AA1047"/>
          <cell r="AB1047"/>
          <cell r="AC1047"/>
          <cell r="AD1047"/>
          <cell r="AE1047"/>
          <cell r="AF1047"/>
          <cell r="AG1047"/>
          <cell r="AH1047"/>
          <cell r="AI1047"/>
          <cell r="AJ1047"/>
          <cell r="AK1047"/>
          <cell r="AL1047"/>
          <cell r="AM1047"/>
          <cell r="AN1047"/>
          <cell r="AO1047"/>
          <cell r="AP1047"/>
          <cell r="AQ1047"/>
          <cell r="AR1047"/>
          <cell r="AS1047"/>
          <cell r="AT1047"/>
          <cell r="AU1047"/>
          <cell r="AV1047"/>
          <cell r="AW1047"/>
          <cell r="AX1047"/>
          <cell r="AY1047"/>
          <cell r="AZ1047"/>
          <cell r="BA1047"/>
          <cell r="BB1047"/>
          <cell r="BC1047" t="str">
            <v>มลฤดี</v>
          </cell>
          <cell r="BD1047"/>
          <cell r="BE1047"/>
          <cell r="BF1047"/>
          <cell r="BG1047"/>
          <cell r="BH1047">
            <v>823760010150</v>
          </cell>
          <cell r="BI1047" t="str">
            <v>นายชูศักดิ์   ตู้พรหม</v>
          </cell>
          <cell r="BJ1047"/>
          <cell r="BK1047"/>
          <cell r="BL1047"/>
          <cell r="BM1047"/>
          <cell r="BN1047" t="str">
            <v>1.นายชูศักดิ์  ตู้พรม
2.นายกันทอง  ยวงอักษร
3.นางศรีแก้ว  ปานันท์</v>
          </cell>
          <cell r="BO1047" t="str">
            <v>จำเลยที่ 1
จำเลยที่ 2
จำเลยที่ 3</v>
          </cell>
          <cell r="BP1047" t="str">
            <v>3-5017-00119-76-1
3-5017-00115-84-7
3-5017-00118-47-1</v>
          </cell>
          <cell r="BQ1047"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047" t="str">
            <v>พบ</v>
          </cell>
          <cell r="BS1047"/>
          <cell r="BT1047">
            <v>3</v>
          </cell>
          <cell r="BU1047">
            <v>3</v>
          </cell>
          <cell r="BV1047"/>
          <cell r="BW1047"/>
          <cell r="BX1047"/>
          <cell r="BY1047"/>
          <cell r="BZ1047"/>
          <cell r="CA1047"/>
          <cell r="CB1047"/>
          <cell r="CC1047"/>
          <cell r="CD1047"/>
          <cell r="CE1047"/>
          <cell r="CF1047"/>
          <cell r="CG1047"/>
          <cell r="CH1047"/>
          <cell r="CI1047"/>
          <cell r="CJ1047"/>
          <cell r="CK1047"/>
          <cell r="CL1047"/>
          <cell r="CM1047"/>
          <cell r="CN1047"/>
          <cell r="CO1047"/>
          <cell r="CP1047"/>
          <cell r="CQ1047"/>
          <cell r="CR1047"/>
          <cell r="CS1047"/>
          <cell r="CT1047"/>
          <cell r="CU1047"/>
          <cell r="CV1047"/>
          <cell r="CW1047"/>
          <cell r="CX1047"/>
          <cell r="CY1047"/>
          <cell r="CZ1047"/>
        </row>
        <row r="1048">
          <cell r="B1048">
            <v>1043</v>
          </cell>
          <cell r="C1048">
            <v>8</v>
          </cell>
          <cell r="D1048">
            <v>3</v>
          </cell>
          <cell r="E1048">
            <v>2564</v>
          </cell>
          <cell r="F1048" t="str">
            <v>800070855088
800070855104</v>
          </cell>
          <cell r="G1048" t="str">
            <v>นางสาว</v>
          </cell>
          <cell r="H1048" t="str">
            <v>สายหยุด</v>
          </cell>
          <cell r="I1048" t="str">
            <v>ปันคำ</v>
          </cell>
          <cell r="J1048">
            <v>3501900227461</v>
          </cell>
          <cell r="K1048" t="str">
            <v>สารภี</v>
          </cell>
          <cell r="L1048" t="str">
            <v>เชียงใหม่ 3</v>
          </cell>
          <cell r="M1048">
            <v>8</v>
          </cell>
          <cell r="N1048" t="str">
            <v>แก้ไขหนี้สินฯ
ธปช.</v>
          </cell>
          <cell r="O1048" t="str">
            <v>1.บุคคลค้ำประกัน</v>
          </cell>
          <cell r="P1048">
            <v>47916</v>
          </cell>
          <cell r="Q1048">
            <v>18</v>
          </cell>
          <cell r="R1048" t="str">
            <v>แขวงเชียงใหม่</v>
          </cell>
          <cell r="S1048" t="str">
            <v>ผบ.14279</v>
          </cell>
          <cell r="T1048">
            <v>2561</v>
          </cell>
          <cell r="U1048" t="str">
            <v>ผบ.1594</v>
          </cell>
          <cell r="V1048">
            <v>2562</v>
          </cell>
          <cell r="W1048"/>
          <cell r="X1048"/>
          <cell r="Y1048"/>
          <cell r="Z1048"/>
          <cell r="AA1048"/>
          <cell r="AB1048"/>
          <cell r="AC1048"/>
          <cell r="AD1048"/>
          <cell r="AE1048"/>
          <cell r="AF1048"/>
          <cell r="AG1048"/>
          <cell r="AH1048"/>
          <cell r="AI1048"/>
          <cell r="AJ1048"/>
          <cell r="AK1048"/>
          <cell r="AL1048"/>
          <cell r="AM1048"/>
          <cell r="AN1048"/>
          <cell r="AO1048"/>
          <cell r="AP1048"/>
          <cell r="AQ1048"/>
          <cell r="AR1048"/>
          <cell r="AS1048"/>
          <cell r="AT1048"/>
          <cell r="AU1048"/>
          <cell r="AV1048"/>
          <cell r="AW1048"/>
          <cell r="AX1048"/>
          <cell r="AY1048"/>
          <cell r="AZ1048"/>
          <cell r="BA1048"/>
          <cell r="BB1048"/>
          <cell r="BC1048" t="str">
            <v>มลฤดี</v>
          </cell>
          <cell r="BD1048"/>
          <cell r="BE1048"/>
          <cell r="BF1048"/>
          <cell r="BG1048"/>
          <cell r="BH1048">
            <v>883261010017</v>
          </cell>
          <cell r="BI1048" t="str">
            <v>นางสาวสายหยุด   ปันคำ</v>
          </cell>
          <cell r="BJ1048"/>
          <cell r="BK1048"/>
          <cell r="BL1048"/>
          <cell r="BM1048"/>
          <cell r="BN1048" t="str">
            <v>1.นางสาวสายหยุด  ปันคำ
2.นางเฉลียว  ปันคำ
3.นายถนอม  ปันคำ
4.นางสาวพัชรี  ไชยมงคล
5.นายสนิท  สมมนุษย์</v>
          </cell>
          <cell r="BO1048" t="str">
            <v>จำเลยที่ 1
จำเลยที่ 2
คู่สมรสจำเลยที่ 2
จำเลยที่ 3
คู่สมรสจำเลยที่ 3</v>
          </cell>
          <cell r="BP1048" t="str">
            <v>3-5019-00227-46-1
3-5019-00105-93-4
3-5019-00227-45-2
3-5019-00005-46-8
3-5019-00623-07-2</v>
          </cell>
          <cell r="BQ1048" t="str">
            <v>-พบว่ามีกรรมสิทธิ์ในที่ดินโฉนดเลขที่ 17565 ต.หนองผึ้ง อ.สารภี จ.เชียงใหม่
-พบว่ามีกรรมสิทธิ์ในที่ดินโฉนดเลขที่ 41750 ต.ชมภู อ.สารภี จ.เชียงใหม่
-พบว่ามีกรรมสิทธิ์ในที่ดินโฉนดเลขที่ 17565 ต.หนองผึ้ง อ.สารภี จ.เชียงใหม่
-ไม่พบว่ามีกรรมสิทธิ์ในที่ดิน อ.สารภี จ.เชียงใหม่
-พบว่ามีกรรมสิทธิ์ในที่ดินโฉนดเลขที่ 57899 ต.ไชยสถาน อ.สารภี จ.เชียงใหม่</v>
          </cell>
          <cell r="BR1048" t="str">
            <v>พบ</v>
          </cell>
          <cell r="BS1048"/>
          <cell r="BT1048"/>
          <cell r="BU1048"/>
          <cell r="BV1048"/>
          <cell r="BW1048"/>
          <cell r="BX1048"/>
          <cell r="BY1048"/>
          <cell r="BZ1048"/>
          <cell r="CA1048"/>
          <cell r="CB1048"/>
          <cell r="CC1048"/>
          <cell r="CD1048"/>
          <cell r="CE1048"/>
          <cell r="CF1048"/>
          <cell r="CG1048"/>
          <cell r="CH1048"/>
          <cell r="CI1048"/>
          <cell r="CJ1048"/>
          <cell r="CK1048"/>
          <cell r="CL1048"/>
          <cell r="CM1048"/>
          <cell r="CN1048"/>
          <cell r="CO1048"/>
          <cell r="CP1048"/>
          <cell r="CQ1048"/>
          <cell r="CR1048"/>
          <cell r="CS1048"/>
          <cell r="CT1048"/>
          <cell r="CU1048"/>
          <cell r="CV1048"/>
          <cell r="CW1048"/>
          <cell r="CX1048"/>
          <cell r="CY1048"/>
          <cell r="CZ1048"/>
        </row>
        <row r="1049">
          <cell r="B1049">
            <v>1044</v>
          </cell>
          <cell r="C1049">
            <v>8</v>
          </cell>
          <cell r="D1049">
            <v>3</v>
          </cell>
          <cell r="E1049">
            <v>2564</v>
          </cell>
          <cell r="F1049">
            <v>803048025560</v>
          </cell>
          <cell r="G1049" t="str">
            <v>นาย</v>
          </cell>
          <cell r="H1049" t="str">
            <v>วรพจน์</v>
          </cell>
          <cell r="I1049" t="str">
            <v>กะฐินใหม่</v>
          </cell>
          <cell r="J1049">
            <v>3100903859231</v>
          </cell>
          <cell r="K1049" t="str">
            <v>มหาวิทยาลัยเชียงใหม่</v>
          </cell>
          <cell r="L1049" t="str">
            <v>เชียงใหม่ 2</v>
          </cell>
          <cell r="M1049">
            <v>8</v>
          </cell>
          <cell r="N1049" t="str">
            <v>สินเชื่อเคหะ</v>
          </cell>
          <cell r="O1049" t="str">
            <v>1.บุคคลค้ำประกัน</v>
          </cell>
          <cell r="P1049"/>
          <cell r="Q1049"/>
          <cell r="R1049" t="str">
            <v>จังหวัดลำพูน</v>
          </cell>
          <cell r="S1049" t="str">
            <v>ผบ145</v>
          </cell>
          <cell r="T1049">
            <v>2554</v>
          </cell>
          <cell r="U1049" t="str">
            <v>ผบ387</v>
          </cell>
          <cell r="V1049">
            <v>2554</v>
          </cell>
          <cell r="W1049"/>
          <cell r="X1049"/>
          <cell r="Y1049"/>
          <cell r="Z1049"/>
          <cell r="AA1049"/>
          <cell r="AB1049"/>
          <cell r="AC1049"/>
          <cell r="AD1049"/>
          <cell r="AE1049"/>
          <cell r="AF1049"/>
          <cell r="AG1049"/>
          <cell r="AH1049"/>
          <cell r="AI1049"/>
          <cell r="AJ1049"/>
          <cell r="AK1049"/>
          <cell r="AL1049"/>
          <cell r="AM1049"/>
          <cell r="AN1049"/>
          <cell r="AO1049"/>
          <cell r="AP1049"/>
          <cell r="AQ1049"/>
          <cell r="AR1049"/>
          <cell r="AS1049"/>
          <cell r="AT1049"/>
          <cell r="AU1049"/>
          <cell r="AV1049"/>
          <cell r="AW1049"/>
          <cell r="AX1049"/>
          <cell r="AY1049"/>
          <cell r="AZ1049"/>
          <cell r="BA1049"/>
          <cell r="BB1049" t="str">
            <v>ยึดทรัพย์</v>
          </cell>
          <cell r="BC1049" t="str">
            <v>สารุทธ์</v>
          </cell>
          <cell r="BD1049"/>
          <cell r="BE1049"/>
          <cell r="BF1049"/>
          <cell r="BG1049"/>
          <cell r="BH1049">
            <v>0</v>
          </cell>
          <cell r="BI1049" t="str">
            <v>นายวรพจน์   กะฐินใหม่</v>
          </cell>
          <cell r="BJ1049"/>
          <cell r="BK1049"/>
          <cell r="BL1049"/>
          <cell r="BM1049"/>
          <cell r="BN1049"/>
          <cell r="BO1049"/>
          <cell r="BP1049"/>
          <cell r="BQ1049"/>
          <cell r="BR1049"/>
          <cell r="BS1049"/>
          <cell r="BT1049"/>
          <cell r="BU1049"/>
          <cell r="BV1049"/>
          <cell r="BW1049"/>
          <cell r="BX1049"/>
          <cell r="BY1049"/>
          <cell r="BZ1049"/>
          <cell r="CA1049"/>
          <cell r="CB1049"/>
          <cell r="CC1049"/>
          <cell r="CD1049"/>
          <cell r="CE1049"/>
          <cell r="CF1049"/>
          <cell r="CG1049"/>
          <cell r="CH1049"/>
          <cell r="CI1049"/>
          <cell r="CJ1049"/>
          <cell r="CK1049"/>
          <cell r="CL1049"/>
          <cell r="CM1049"/>
          <cell r="CN1049"/>
          <cell r="CO1049"/>
          <cell r="CP1049"/>
          <cell r="CQ1049"/>
          <cell r="CR1049"/>
          <cell r="CS1049"/>
          <cell r="CT1049"/>
          <cell r="CU1049"/>
          <cell r="CV1049"/>
          <cell r="CW1049"/>
          <cell r="CX1049"/>
          <cell r="CY1049"/>
          <cell r="CZ1049"/>
        </row>
        <row r="1050">
          <cell r="B1050">
            <v>1045</v>
          </cell>
          <cell r="C1050">
            <v>8</v>
          </cell>
          <cell r="D1050">
            <v>3</v>
          </cell>
          <cell r="E1050">
            <v>2564</v>
          </cell>
          <cell r="F1050">
            <v>803048030974</v>
          </cell>
          <cell r="G1050" t="str">
            <v>นาย</v>
          </cell>
          <cell r="H1050" t="str">
            <v>ประทีป</v>
          </cell>
          <cell r="I1050" t="str">
            <v>ณ ลำพูน</v>
          </cell>
          <cell r="J1050">
            <v>3510100166296</v>
          </cell>
          <cell r="K1050" t="str">
            <v>มหาวิทยาลัยเชียงใหม่</v>
          </cell>
          <cell r="L1050" t="str">
            <v>เชียงใหม่ 2</v>
          </cell>
          <cell r="M1050">
            <v>8</v>
          </cell>
          <cell r="N1050" t="str">
            <v>สินเชื่อเคหะ</v>
          </cell>
          <cell r="O1050" t="str">
            <v>1.บุคคลค้ำประกัน</v>
          </cell>
          <cell r="P1050"/>
          <cell r="Q1050"/>
          <cell r="R1050" t="str">
            <v>จังหวัดลำพูน</v>
          </cell>
          <cell r="S1050" t="str">
            <v>ผบ142</v>
          </cell>
          <cell r="T1050">
            <v>2554</v>
          </cell>
          <cell r="U1050" t="str">
            <v>ผบ388</v>
          </cell>
          <cell r="V1050">
            <v>2554</v>
          </cell>
          <cell r="W1050"/>
          <cell r="X1050"/>
          <cell r="Y1050"/>
          <cell r="Z1050"/>
          <cell r="AA1050"/>
          <cell r="AB1050"/>
          <cell r="AC1050"/>
          <cell r="AD1050"/>
          <cell r="AE1050"/>
          <cell r="AF1050"/>
          <cell r="AG1050"/>
          <cell r="AH1050"/>
          <cell r="AI1050"/>
          <cell r="AJ1050"/>
          <cell r="AK1050"/>
          <cell r="AL1050"/>
          <cell r="AM1050"/>
          <cell r="AN1050"/>
          <cell r="AO1050"/>
          <cell r="AP1050"/>
          <cell r="AQ1050"/>
          <cell r="AR1050"/>
          <cell r="AS1050"/>
          <cell r="AT1050"/>
          <cell r="AU1050"/>
          <cell r="AV1050"/>
          <cell r="AW1050"/>
          <cell r="AX1050"/>
          <cell r="AY1050"/>
          <cell r="AZ1050"/>
          <cell r="BA1050"/>
          <cell r="BB1050" t="str">
            <v>ยึดทรัพย์</v>
          </cell>
          <cell r="BC1050" t="str">
            <v>สารุทธ์</v>
          </cell>
          <cell r="BD1050"/>
          <cell r="BE1050"/>
          <cell r="BF1050"/>
          <cell r="BG1050"/>
          <cell r="BH1050" t="str">
            <v>883 262010571</v>
          </cell>
          <cell r="BI1050" t="str">
            <v>นายประทีป   ณ ลำพูน</v>
          </cell>
          <cell r="BJ1050"/>
          <cell r="BK1050"/>
          <cell r="BL1050"/>
          <cell r="BM1050"/>
          <cell r="BN1050"/>
          <cell r="BO1050"/>
          <cell r="BP1050"/>
          <cell r="BQ1050"/>
          <cell r="BR1050"/>
          <cell r="BS1050"/>
          <cell r="BT1050"/>
          <cell r="BU1050"/>
          <cell r="BV1050"/>
          <cell r="BW1050"/>
          <cell r="BX1050"/>
          <cell r="BY1050"/>
          <cell r="BZ1050"/>
          <cell r="CA1050"/>
          <cell r="CB1050"/>
          <cell r="CC1050"/>
          <cell r="CD1050"/>
          <cell r="CE1050"/>
          <cell r="CF1050"/>
          <cell r="CG1050"/>
          <cell r="CH1050"/>
          <cell r="CI1050"/>
          <cell r="CJ1050"/>
          <cell r="CK1050"/>
          <cell r="CL1050"/>
          <cell r="CM1050"/>
          <cell r="CN1050"/>
          <cell r="CO1050"/>
          <cell r="CP1050"/>
          <cell r="CQ1050"/>
          <cell r="CR1050"/>
          <cell r="CS1050"/>
          <cell r="CT1050"/>
          <cell r="CU1050"/>
          <cell r="CV1050"/>
          <cell r="CW1050"/>
          <cell r="CX1050"/>
          <cell r="CY1050"/>
          <cell r="CZ1050"/>
        </row>
        <row r="1051">
          <cell r="B1051">
            <v>1046</v>
          </cell>
          <cell r="C1051">
            <v>9</v>
          </cell>
          <cell r="D1051">
            <v>3</v>
          </cell>
          <cell r="E1051">
            <v>2564</v>
          </cell>
          <cell r="F1051">
            <v>803048026105</v>
          </cell>
          <cell r="G1051" t="str">
            <v>นาย</v>
          </cell>
          <cell r="H1051" t="str">
            <v>ดำรงศักดิ์</v>
          </cell>
          <cell r="I1051" t="str">
            <v>ชุมภูสืบ</v>
          </cell>
          <cell r="J1051">
            <v>3520200253514</v>
          </cell>
          <cell r="K1051" t="str">
            <v>มหาวิทยาลัยเชียงใหม่</v>
          </cell>
          <cell r="L1051" t="str">
            <v>เชียงใหม่ 2</v>
          </cell>
          <cell r="M1051">
            <v>8</v>
          </cell>
          <cell r="N1051"/>
          <cell r="O1051"/>
          <cell r="P1051"/>
          <cell r="Q1051"/>
          <cell r="R1051" t="str">
            <v>จังหวัดลำพูน</v>
          </cell>
          <cell r="S1051" t="str">
            <v>ผบ143</v>
          </cell>
          <cell r="T1051">
            <v>2554</v>
          </cell>
          <cell r="U1051" t="str">
            <v>ผบ486</v>
          </cell>
          <cell r="V1051">
            <v>2554</v>
          </cell>
          <cell r="W1051"/>
          <cell r="X1051"/>
          <cell r="Y1051"/>
          <cell r="Z1051"/>
          <cell r="AA1051"/>
          <cell r="AB1051"/>
          <cell r="AC1051"/>
          <cell r="AD1051"/>
          <cell r="AE1051"/>
          <cell r="AF1051"/>
          <cell r="AG1051"/>
          <cell r="AH1051"/>
          <cell r="AI1051"/>
          <cell r="AJ1051"/>
          <cell r="AK1051"/>
          <cell r="AL1051"/>
          <cell r="AM1051"/>
          <cell r="AN1051"/>
          <cell r="AO1051"/>
          <cell r="AP1051"/>
          <cell r="AQ1051"/>
          <cell r="AR1051"/>
          <cell r="AS1051"/>
          <cell r="AT1051"/>
          <cell r="AU1051"/>
          <cell r="AV1051"/>
          <cell r="AW1051"/>
          <cell r="AX1051"/>
          <cell r="AY1051"/>
          <cell r="AZ1051"/>
          <cell r="BA1051"/>
          <cell r="BB1051" t="str">
            <v>ยึดทรัพย์</v>
          </cell>
          <cell r="BC1051" t="str">
            <v>สารุทธ์</v>
          </cell>
          <cell r="BD1051"/>
          <cell r="BE1051"/>
          <cell r="BF1051"/>
          <cell r="BG1051"/>
          <cell r="BH1051">
            <v>0</v>
          </cell>
          <cell r="BI1051" t="str">
            <v>นายดำรงศักดิ์   ชุมภูสืบ</v>
          </cell>
          <cell r="BJ1051"/>
          <cell r="BK1051"/>
          <cell r="BL1051"/>
          <cell r="BM1051"/>
          <cell r="BN1051"/>
          <cell r="BO1051"/>
          <cell r="BP1051"/>
          <cell r="BQ1051"/>
          <cell r="BR1051"/>
          <cell r="BS1051"/>
          <cell r="BT1051"/>
          <cell r="BU1051"/>
          <cell r="BV1051"/>
          <cell r="BW1051"/>
          <cell r="BX1051"/>
          <cell r="BY1051"/>
          <cell r="BZ1051"/>
          <cell r="CA1051"/>
          <cell r="CB1051"/>
          <cell r="CC1051"/>
          <cell r="CD1051"/>
          <cell r="CE1051"/>
          <cell r="CF1051"/>
          <cell r="CG1051"/>
          <cell r="CH1051"/>
          <cell r="CI1051"/>
          <cell r="CJ1051"/>
          <cell r="CK1051"/>
          <cell r="CL1051"/>
          <cell r="CM1051"/>
          <cell r="CN1051"/>
          <cell r="CO1051"/>
          <cell r="CP1051"/>
          <cell r="CQ1051"/>
          <cell r="CR1051"/>
          <cell r="CS1051"/>
          <cell r="CT1051"/>
          <cell r="CU1051"/>
          <cell r="CV1051"/>
          <cell r="CW1051"/>
          <cell r="CX1051"/>
          <cell r="CY1051"/>
          <cell r="CZ1051"/>
        </row>
        <row r="1052">
          <cell r="B1052">
            <v>1047</v>
          </cell>
          <cell r="C1052">
            <v>9</v>
          </cell>
          <cell r="D1052">
            <v>3</v>
          </cell>
          <cell r="E1052">
            <v>2564</v>
          </cell>
          <cell r="F1052">
            <v>800038990381</v>
          </cell>
          <cell r="G1052" t="str">
            <v>นาย</v>
          </cell>
          <cell r="H1052" t="str">
            <v>พจน์</v>
          </cell>
          <cell r="I1052" t="str">
            <v>อินต๊ะสอน</v>
          </cell>
          <cell r="J1052">
            <v>3570400850851</v>
          </cell>
          <cell r="K1052" t="str">
            <v>แม่ริม</v>
          </cell>
          <cell r="L1052" t="str">
            <v>เชียงใหม่ 2</v>
          </cell>
          <cell r="M1052">
            <v>8</v>
          </cell>
          <cell r="N1052"/>
          <cell r="O1052"/>
          <cell r="P1052"/>
          <cell r="Q1052"/>
          <cell r="R1052" t="str">
            <v>จังหวัดเทิง</v>
          </cell>
          <cell r="S1052" t="str">
            <v>ผบ121</v>
          </cell>
          <cell r="T1052">
            <v>2559</v>
          </cell>
          <cell r="U1052" t="str">
            <v>ผบ378</v>
          </cell>
          <cell r="V1052">
            <v>2559</v>
          </cell>
          <cell r="W1052"/>
          <cell r="X1052"/>
          <cell r="Y1052"/>
          <cell r="Z1052"/>
          <cell r="AA1052"/>
          <cell r="AB1052"/>
          <cell r="AC1052"/>
          <cell r="AD1052"/>
          <cell r="AE1052"/>
          <cell r="AF1052"/>
          <cell r="AG1052"/>
          <cell r="AH1052"/>
          <cell r="AI1052"/>
          <cell r="AJ1052"/>
          <cell r="AK1052"/>
          <cell r="AL1052"/>
          <cell r="AM1052"/>
          <cell r="AN1052"/>
          <cell r="AO1052"/>
          <cell r="AP1052"/>
          <cell r="AQ1052"/>
          <cell r="AR1052"/>
          <cell r="AS1052"/>
          <cell r="AT1052"/>
          <cell r="AU1052"/>
          <cell r="AV1052"/>
          <cell r="AW1052"/>
          <cell r="AX1052"/>
          <cell r="AY1052"/>
          <cell r="AZ1052"/>
          <cell r="BA1052"/>
          <cell r="BB1052" t="str">
            <v>ยึดทรัพย์</v>
          </cell>
          <cell r="BC1052" t="str">
            <v>ศรัญญู</v>
          </cell>
          <cell r="BD1052"/>
          <cell r="BE1052"/>
          <cell r="BF1052"/>
          <cell r="BG1052"/>
          <cell r="BH1052">
            <v>823858010550</v>
          </cell>
          <cell r="BI1052" t="str">
            <v>นายพจน์   อินต๊ะสอน</v>
          </cell>
          <cell r="BJ1052"/>
          <cell r="BK1052"/>
          <cell r="BL1052"/>
          <cell r="BM1052"/>
          <cell r="BN1052"/>
          <cell r="BO1052"/>
          <cell r="BP1052"/>
          <cell r="BQ1052"/>
          <cell r="BR1052"/>
          <cell r="BS1052"/>
          <cell r="BT1052"/>
          <cell r="BU1052"/>
          <cell r="BV1052"/>
          <cell r="BW1052"/>
          <cell r="BX1052"/>
          <cell r="BY1052"/>
          <cell r="BZ1052"/>
          <cell r="CA1052"/>
          <cell r="CB1052"/>
          <cell r="CC1052"/>
          <cell r="CD1052"/>
          <cell r="CE1052"/>
          <cell r="CF1052"/>
          <cell r="CG1052"/>
          <cell r="CH1052"/>
          <cell r="CI1052"/>
          <cell r="CJ1052"/>
          <cell r="CK1052"/>
          <cell r="CL1052"/>
          <cell r="CM1052"/>
          <cell r="CN1052"/>
          <cell r="CO1052"/>
          <cell r="CP1052"/>
          <cell r="CQ1052"/>
          <cell r="CR1052"/>
          <cell r="CS1052"/>
          <cell r="CT1052"/>
          <cell r="CU1052"/>
          <cell r="CV1052"/>
          <cell r="CW1052"/>
          <cell r="CX1052"/>
          <cell r="CY1052"/>
          <cell r="CZ1052"/>
        </row>
        <row r="1053">
          <cell r="B1053">
            <v>1048</v>
          </cell>
          <cell r="C1053">
            <v>10</v>
          </cell>
          <cell r="D1053">
            <v>3</v>
          </cell>
          <cell r="E1053">
            <v>2564</v>
          </cell>
          <cell r="F1053">
            <v>800058048961</v>
          </cell>
          <cell r="G1053" t="str">
            <v>นางสาว</v>
          </cell>
          <cell r="H1053" t="str">
            <v>ไพลิน</v>
          </cell>
          <cell r="I1053" t="str">
            <v>มินทร์เสนี</v>
          </cell>
          <cell r="J1053">
            <v>1659900272181</v>
          </cell>
          <cell r="K1053" t="str">
            <v>แม่แตง</v>
          </cell>
          <cell r="L1053" t="str">
            <v>เชียงใหม่ 1</v>
          </cell>
          <cell r="M1053">
            <v>8</v>
          </cell>
          <cell r="N1053" t="str">
            <v>ธนาคารประชาชน</v>
          </cell>
          <cell r="O1053" t="str">
            <v>1.บุคคลค้ำประกัน</v>
          </cell>
          <cell r="P1053">
            <v>65692.600000000006</v>
          </cell>
          <cell r="Q1053">
            <v>15</v>
          </cell>
          <cell r="R1053" t="str">
            <v>แขวงเชียงใหม่</v>
          </cell>
          <cell r="S1053" t="str">
            <v>ผบ.4191</v>
          </cell>
          <cell r="T1053">
            <v>2562</v>
          </cell>
          <cell r="U1053" t="str">
            <v>ผบ.4971</v>
          </cell>
          <cell r="V1053">
            <v>2562</v>
          </cell>
          <cell r="W1053"/>
          <cell r="X1053"/>
          <cell r="Y1053"/>
          <cell r="Z1053"/>
          <cell r="AA1053"/>
          <cell r="AB1053"/>
          <cell r="AC1053"/>
          <cell r="AD1053"/>
          <cell r="AE1053"/>
          <cell r="AF1053"/>
          <cell r="AG1053"/>
          <cell r="AH1053"/>
          <cell r="AI1053"/>
          <cell r="AJ1053"/>
          <cell r="AK1053"/>
          <cell r="AL1053"/>
          <cell r="AM1053"/>
          <cell r="AN1053"/>
          <cell r="AO1053"/>
          <cell r="AP1053"/>
          <cell r="AQ1053"/>
          <cell r="AR1053"/>
          <cell r="AS1053"/>
          <cell r="AT1053"/>
          <cell r="AU1053"/>
          <cell r="AV1053"/>
          <cell r="AW1053"/>
          <cell r="AX1053"/>
          <cell r="AY1053"/>
          <cell r="AZ1053"/>
          <cell r="BA1053"/>
          <cell r="BB1053"/>
          <cell r="BC1053"/>
          <cell r="BD1053"/>
          <cell r="BE1053"/>
          <cell r="BF1053"/>
          <cell r="BG1053"/>
          <cell r="BH1053">
            <v>883162010190</v>
          </cell>
          <cell r="BI1053" t="str">
            <v>นางสาวไพลิน   มินทร์เสนี</v>
          </cell>
          <cell r="BJ1053">
            <v>242667</v>
          </cell>
          <cell r="BK1053"/>
          <cell r="BL1053"/>
          <cell r="BM1053"/>
          <cell r="BN1053" t="str">
            <v>1.นางสาวไพลิน  แก้วเขียว
2.นายพรศักดิ์  มินทร์เสนี
3.นายวิชัย  พงศ์ไพรวัลย์
4.นางมยุรี  พงศ์ไพรวัลย์
5.นายศตวรรษ  กันธะวงศ์</v>
          </cell>
          <cell r="BO1053" t="str">
            <v>จำเลยที่ 1
คู่สมรสจำเลยที่ 1
จำเลยที่ 2
คู่สมรสจำเลยที่ 2
จำเลยที่ 3</v>
          </cell>
          <cell r="BP1053" t="str">
            <v>1659900272181
3500600227138
1500800003318
2630200017099
1500400099296</v>
          </cell>
          <cell r="BQ105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3" t="str">
            <v>ไม่พบ</v>
          </cell>
          <cell r="BS1053"/>
          <cell r="BT1053">
            <v>5</v>
          </cell>
          <cell r="BU1053">
            <v>5</v>
          </cell>
          <cell r="BV1053"/>
          <cell r="BW1053"/>
          <cell r="BX1053"/>
          <cell r="BY1053"/>
          <cell r="BZ1053"/>
          <cell r="CA1053"/>
          <cell r="CB1053"/>
          <cell r="CC1053"/>
          <cell r="CD1053"/>
          <cell r="CE1053"/>
          <cell r="CF1053"/>
          <cell r="CG1053"/>
          <cell r="CH1053"/>
          <cell r="CI1053"/>
          <cell r="CJ1053"/>
          <cell r="CK1053"/>
          <cell r="CL1053"/>
          <cell r="CM1053"/>
          <cell r="CN1053"/>
          <cell r="CO1053"/>
          <cell r="CP1053"/>
          <cell r="CQ1053"/>
          <cell r="CR1053"/>
          <cell r="CS1053"/>
          <cell r="CT1053"/>
          <cell r="CU1053"/>
          <cell r="CV1053"/>
          <cell r="CW1053"/>
          <cell r="CX1053"/>
          <cell r="CY1053"/>
          <cell r="CZ1053"/>
        </row>
        <row r="1054">
          <cell r="B1054">
            <v>1049</v>
          </cell>
          <cell r="C1054">
            <v>10</v>
          </cell>
          <cell r="D1054">
            <v>3</v>
          </cell>
          <cell r="E1054">
            <v>2564</v>
          </cell>
          <cell r="F1054">
            <v>800047288553</v>
          </cell>
          <cell r="G1054" t="str">
            <v>นางสาว</v>
          </cell>
          <cell r="H1054" t="str">
            <v>สุนารี</v>
          </cell>
          <cell r="I1054" t="str">
            <v>นามกร</v>
          </cell>
          <cell r="J1054">
            <v>1509900629560</v>
          </cell>
          <cell r="K1054" t="str">
            <v>แม่แตง</v>
          </cell>
          <cell r="L1054" t="str">
            <v>เชียงใหม่ 1</v>
          </cell>
          <cell r="M1054">
            <v>8</v>
          </cell>
          <cell r="N1054" t="str">
            <v>ธปช.</v>
          </cell>
          <cell r="O1054" t="str">
            <v>1.บุคคลค้ำประกัน</v>
          </cell>
          <cell r="P1054"/>
          <cell r="Q1054"/>
          <cell r="R1054" t="str">
            <v>แขวงเชียงใหม่</v>
          </cell>
          <cell r="S1054" t="str">
            <v>ผบ.11868</v>
          </cell>
          <cell r="T1054">
            <v>2561</v>
          </cell>
          <cell r="U1054" t="str">
            <v>ผบ.14335</v>
          </cell>
          <cell r="V1054">
            <v>2561</v>
          </cell>
          <cell r="W1054"/>
          <cell r="X1054"/>
          <cell r="Y1054"/>
          <cell r="Z1054"/>
          <cell r="AA1054"/>
          <cell r="AB1054"/>
          <cell r="AC1054"/>
          <cell r="AD1054"/>
          <cell r="AE1054"/>
          <cell r="AF1054"/>
          <cell r="AG1054"/>
          <cell r="AH1054"/>
          <cell r="AI1054"/>
          <cell r="AJ1054"/>
          <cell r="AK1054"/>
          <cell r="AL1054"/>
          <cell r="AM1054"/>
          <cell r="AN1054"/>
          <cell r="AO1054"/>
          <cell r="AP1054"/>
          <cell r="AQ1054"/>
          <cell r="AR1054"/>
          <cell r="AS1054"/>
          <cell r="AT1054"/>
          <cell r="AU1054"/>
          <cell r="AV1054"/>
          <cell r="AW1054"/>
          <cell r="AX1054"/>
          <cell r="AY1054"/>
          <cell r="AZ1054"/>
          <cell r="BA1054"/>
          <cell r="BB1054"/>
          <cell r="BC1054"/>
          <cell r="BD1054"/>
          <cell r="BE1054"/>
          <cell r="BF1054"/>
          <cell r="BG1054"/>
          <cell r="BH1054">
            <v>823561010373</v>
          </cell>
          <cell r="BI1054" t="str">
            <v>นางสาวสุนารี   นามกร</v>
          </cell>
          <cell r="BJ1054">
            <v>242667</v>
          </cell>
          <cell r="BK1054"/>
          <cell r="BL1054"/>
          <cell r="BM1054"/>
          <cell r="BN1054" t="str">
            <v xml:space="preserve">1.นางสาวสุนารี  นามกร
2.นายนพรัตน์  บุญชูศิลป์
3.นายวันเฉลิม  สุพิงค์
4.นางสาวนิษก์นิภา  จินาพร
5.นายดวงจันทร์  นามกร
</v>
          </cell>
          <cell r="BO1054" t="str">
            <v>จำเลยที่ 1
คู่สมรสจำเลยที่ 1
จำเลยที่ 2
คู่สมรสจำเลยที่ 2
จำเลยที่ 3</v>
          </cell>
          <cell r="BP1054" t="str">
            <v>1509900629560
1509901065236
1580400108180
1500700015331
5500600039524</v>
          </cell>
          <cell r="BQ105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4" t="str">
            <v>ไม่พบ</v>
          </cell>
          <cell r="BS1054"/>
          <cell r="BT1054">
            <v>5</v>
          </cell>
          <cell r="BU1054">
            <v>5</v>
          </cell>
          <cell r="BV1054"/>
          <cell r="BW1054"/>
          <cell r="BX1054"/>
          <cell r="BY1054"/>
          <cell r="BZ1054"/>
          <cell r="CA1054"/>
          <cell r="CB1054"/>
          <cell r="CC1054"/>
          <cell r="CD1054"/>
          <cell r="CE1054"/>
          <cell r="CF1054"/>
          <cell r="CG1054"/>
          <cell r="CH1054"/>
          <cell r="CI1054"/>
          <cell r="CJ1054"/>
          <cell r="CK1054"/>
          <cell r="CL1054"/>
          <cell r="CM1054"/>
          <cell r="CN1054"/>
          <cell r="CO1054"/>
          <cell r="CP1054"/>
          <cell r="CQ1054"/>
          <cell r="CR1054"/>
          <cell r="CS1054"/>
          <cell r="CT1054"/>
          <cell r="CU1054"/>
          <cell r="CV1054"/>
          <cell r="CW1054"/>
          <cell r="CX1054"/>
          <cell r="CY1054"/>
          <cell r="CZ1054"/>
        </row>
        <row r="1055">
          <cell r="B1055">
            <v>1050</v>
          </cell>
          <cell r="C1055">
            <v>10</v>
          </cell>
          <cell r="D1055">
            <v>3</v>
          </cell>
          <cell r="E1055">
            <v>2564</v>
          </cell>
          <cell r="F1055">
            <v>800068238214</v>
          </cell>
          <cell r="G1055" t="str">
            <v>นาง</v>
          </cell>
          <cell r="H1055" t="str">
            <v xml:space="preserve">ผ่องศรี   </v>
          </cell>
          <cell r="I1055" t="str">
            <v>กอนคำ</v>
          </cell>
          <cell r="J1055">
            <v>3501100250301</v>
          </cell>
          <cell r="K1055" t="str">
            <v>พร้าว</v>
          </cell>
          <cell r="L1055" t="str">
            <v>เชียงใหม่ 1</v>
          </cell>
          <cell r="M1055">
            <v>8</v>
          </cell>
          <cell r="N1055" t="str">
            <v>สินเชื่อพัฒนาองค์กรชุมชน (รายบุคคล)</v>
          </cell>
          <cell r="O1055"/>
          <cell r="P1055">
            <v>79999.839999999997</v>
          </cell>
          <cell r="Q1055" t="str">
            <v>MRR 7</v>
          </cell>
          <cell r="R1055" t="str">
            <v>แขวงเชียงใหม่</v>
          </cell>
          <cell r="S1055" t="str">
            <v>ผบ.4959</v>
          </cell>
          <cell r="T1055">
            <v>2562</v>
          </cell>
          <cell r="U1055" t="str">
            <v>ผบ.5000</v>
          </cell>
          <cell r="V1055">
            <v>2562</v>
          </cell>
          <cell r="W1055"/>
          <cell r="X1055"/>
          <cell r="Y1055"/>
          <cell r="Z1055"/>
          <cell r="AA1055"/>
          <cell r="AB1055"/>
          <cell r="AC1055"/>
          <cell r="AD1055"/>
          <cell r="AE1055"/>
          <cell r="AF1055"/>
          <cell r="AG1055"/>
          <cell r="AH1055"/>
          <cell r="AI1055"/>
          <cell r="AJ1055"/>
          <cell r="AK1055"/>
          <cell r="AL1055"/>
          <cell r="AM1055"/>
          <cell r="AN1055"/>
          <cell r="AO1055"/>
          <cell r="AP1055"/>
          <cell r="AQ1055"/>
          <cell r="AR1055"/>
          <cell r="AS1055"/>
          <cell r="AT1055"/>
          <cell r="AU1055"/>
          <cell r="AV1055"/>
          <cell r="AW1055"/>
          <cell r="AX1055"/>
          <cell r="AY1055"/>
          <cell r="AZ1055"/>
          <cell r="BA1055"/>
          <cell r="BB1055"/>
          <cell r="BC1055"/>
          <cell r="BD1055"/>
          <cell r="BE1055"/>
          <cell r="BF1055"/>
          <cell r="BG1055"/>
          <cell r="BH1055">
            <v>883162010874</v>
          </cell>
          <cell r="BI1055" t="str">
            <v>นางผ่องศรี      กอนคำ</v>
          </cell>
          <cell r="BJ1055"/>
          <cell r="BK1055"/>
          <cell r="BL1055"/>
          <cell r="BM1055"/>
          <cell r="BN1055"/>
          <cell r="BO1055"/>
          <cell r="BP1055"/>
          <cell r="BQ1055"/>
          <cell r="BR1055"/>
          <cell r="BS1055"/>
          <cell r="BT1055"/>
          <cell r="BU1055"/>
          <cell r="BV1055"/>
          <cell r="BW1055"/>
          <cell r="BX1055"/>
          <cell r="BY1055"/>
          <cell r="BZ1055"/>
          <cell r="CA1055"/>
          <cell r="CB1055"/>
          <cell r="CC1055"/>
          <cell r="CD1055"/>
          <cell r="CE1055"/>
          <cell r="CF1055"/>
          <cell r="CG1055"/>
          <cell r="CH1055"/>
          <cell r="CI1055"/>
          <cell r="CJ1055"/>
          <cell r="CK1055"/>
          <cell r="CL1055"/>
          <cell r="CM1055"/>
          <cell r="CN1055"/>
          <cell r="CO1055"/>
          <cell r="CP1055"/>
          <cell r="CQ1055"/>
          <cell r="CR1055"/>
          <cell r="CS1055"/>
          <cell r="CT1055"/>
          <cell r="CU1055"/>
          <cell r="CV1055"/>
          <cell r="CW1055"/>
          <cell r="CX1055"/>
          <cell r="CY1055"/>
          <cell r="CZ1055"/>
        </row>
        <row r="1056">
          <cell r="B1056">
            <v>1051</v>
          </cell>
          <cell r="C1056">
            <v>10</v>
          </cell>
          <cell r="D1056">
            <v>3</v>
          </cell>
          <cell r="E1056">
            <v>2564</v>
          </cell>
          <cell r="F1056">
            <v>800044266586</v>
          </cell>
          <cell r="G1056" t="str">
            <v>นาย</v>
          </cell>
          <cell r="H1056" t="str">
            <v>เอกรัฐ</v>
          </cell>
          <cell r="I1056" t="str">
            <v>บุญเลิศ</v>
          </cell>
          <cell r="J1056">
            <v>5500690005942</v>
          </cell>
          <cell r="K1056" t="str">
            <v>แม่แตง</v>
          </cell>
          <cell r="L1056" t="str">
            <v>เชียงใหม่ 4</v>
          </cell>
          <cell r="M1056">
            <v>8</v>
          </cell>
          <cell r="N1056" t="str">
            <v>พัฒนาองค์กรชุมชน (รายบุคคล)</v>
          </cell>
          <cell r="O1056" t="str">
            <v>1.บุคคลค้ำประกัน</v>
          </cell>
          <cell r="P1056">
            <v>138011.20000000001</v>
          </cell>
          <cell r="Q1056" t="str">
            <v>MRL 6.5 + (4)</v>
          </cell>
          <cell r="R1056" t="str">
            <v>แขวงเชียงใหม่</v>
          </cell>
          <cell r="S1056" t="str">
            <v>ผบ.4676</v>
          </cell>
          <cell r="T1056">
            <v>2561</v>
          </cell>
          <cell r="U1056" t="str">
            <v>ผบ.5694</v>
          </cell>
          <cell r="V1056">
            <v>2561</v>
          </cell>
          <cell r="W1056"/>
          <cell r="X1056"/>
          <cell r="Y1056"/>
          <cell r="Z1056"/>
          <cell r="AA1056"/>
          <cell r="AB1056"/>
          <cell r="AC1056"/>
          <cell r="AD1056"/>
          <cell r="AE1056"/>
          <cell r="AF1056"/>
          <cell r="AG1056"/>
          <cell r="AH1056"/>
          <cell r="AI1056"/>
          <cell r="AJ1056"/>
          <cell r="AK1056"/>
          <cell r="AL1056"/>
          <cell r="AM1056"/>
          <cell r="AN1056"/>
          <cell r="AO1056"/>
          <cell r="AP1056"/>
          <cell r="AQ1056"/>
          <cell r="AR1056"/>
          <cell r="AS1056"/>
          <cell r="AT1056"/>
          <cell r="AU1056"/>
          <cell r="AV1056"/>
          <cell r="AW1056"/>
          <cell r="AX1056"/>
          <cell r="AY1056"/>
          <cell r="AZ1056"/>
          <cell r="BA1056"/>
          <cell r="BB1056"/>
          <cell r="BC1056"/>
          <cell r="BD1056"/>
          <cell r="BE1056"/>
          <cell r="BF1056"/>
          <cell r="BG1056"/>
          <cell r="BH1056" t="str">
            <v>-</v>
          </cell>
          <cell r="BI1056" t="str">
            <v>นายเอกรัฐ   บุญเลิศ</v>
          </cell>
          <cell r="BJ1056"/>
          <cell r="BK1056"/>
          <cell r="BL1056"/>
          <cell r="BM1056"/>
          <cell r="BN1056"/>
          <cell r="BO1056"/>
          <cell r="BP1056"/>
          <cell r="BQ1056"/>
          <cell r="BR1056"/>
          <cell r="BS1056"/>
          <cell r="BT1056"/>
          <cell r="BU1056"/>
          <cell r="BV1056"/>
          <cell r="BW1056"/>
          <cell r="BX1056"/>
          <cell r="BY1056"/>
          <cell r="BZ1056"/>
          <cell r="CA1056"/>
          <cell r="CB1056"/>
          <cell r="CC1056"/>
          <cell r="CD1056"/>
          <cell r="CE1056"/>
          <cell r="CF1056"/>
          <cell r="CG1056"/>
          <cell r="CH1056"/>
          <cell r="CI1056"/>
          <cell r="CJ1056"/>
          <cell r="CK1056"/>
          <cell r="CL1056"/>
          <cell r="CM1056"/>
          <cell r="CN1056"/>
          <cell r="CO1056"/>
          <cell r="CP1056"/>
          <cell r="CQ1056"/>
          <cell r="CR1056"/>
          <cell r="CS1056"/>
          <cell r="CT1056"/>
          <cell r="CU1056"/>
          <cell r="CV1056"/>
          <cell r="CW1056"/>
          <cell r="CX1056"/>
          <cell r="CY1056"/>
          <cell r="CZ1056"/>
        </row>
        <row r="1057">
          <cell r="B1057">
            <v>1052</v>
          </cell>
          <cell r="C1057">
            <v>10</v>
          </cell>
          <cell r="D1057">
            <v>3</v>
          </cell>
          <cell r="E1057">
            <v>2564</v>
          </cell>
          <cell r="F1057">
            <v>800032977871</v>
          </cell>
          <cell r="G1057" t="str">
            <v>นาง</v>
          </cell>
          <cell r="H1057" t="str">
            <v>สมศรี</v>
          </cell>
          <cell r="I1057" t="str">
            <v>ดวงแก้ว</v>
          </cell>
          <cell r="J1057">
            <v>3500901097969</v>
          </cell>
          <cell r="K1057" t="str">
            <v>ฝาง</v>
          </cell>
          <cell r="L1057" t="str">
            <v>เชียงใหม่ 1</v>
          </cell>
          <cell r="M1057">
            <v>8</v>
          </cell>
          <cell r="N1057" t="str">
            <v>พัฒนาองค์กรชุมชน (รายบุคคล)</v>
          </cell>
          <cell r="O1057" t="str">
            <v>1.บุคคลค้ำประกัน</v>
          </cell>
          <cell r="P1057">
            <v>425694.33</v>
          </cell>
          <cell r="Q1057" t="str">
            <v>MLR+4</v>
          </cell>
          <cell r="R1057" t="str">
            <v>จังหวัดฝาง</v>
          </cell>
          <cell r="S1057" t="str">
            <v>ผบ.1246</v>
          </cell>
          <cell r="T1057">
            <v>2561</v>
          </cell>
          <cell r="U1057" t="str">
            <v>ผบ.1467</v>
          </cell>
          <cell r="V1057">
            <v>2561</v>
          </cell>
          <cell r="W1057"/>
          <cell r="X1057"/>
          <cell r="Y1057"/>
          <cell r="Z1057"/>
          <cell r="AA1057"/>
          <cell r="AB1057"/>
          <cell r="AC1057"/>
          <cell r="AD1057"/>
          <cell r="AE1057"/>
          <cell r="AF1057"/>
          <cell r="AG1057"/>
          <cell r="AH1057"/>
          <cell r="AI1057"/>
          <cell r="AJ1057"/>
          <cell r="AK1057"/>
          <cell r="AL1057"/>
          <cell r="AM1057"/>
          <cell r="AN1057"/>
          <cell r="AO1057"/>
          <cell r="AP1057"/>
          <cell r="AQ1057"/>
          <cell r="AR1057"/>
          <cell r="AS1057"/>
          <cell r="AT1057"/>
          <cell r="AU1057"/>
          <cell r="AV1057"/>
          <cell r="AW1057"/>
          <cell r="AX1057"/>
          <cell r="AY1057"/>
          <cell r="AZ1057"/>
          <cell r="BA1057"/>
          <cell r="BB1057"/>
          <cell r="BC1057"/>
          <cell r="BD1057"/>
          <cell r="BE1057"/>
          <cell r="BF1057"/>
          <cell r="BG1057"/>
          <cell r="BH1057">
            <v>823561010630</v>
          </cell>
          <cell r="BI1057" t="str">
            <v>นางสมศรี   ดวงแก้ว</v>
          </cell>
          <cell r="BJ1057">
            <v>242667</v>
          </cell>
          <cell r="BK1057"/>
          <cell r="BL1057"/>
          <cell r="BM1057"/>
          <cell r="BN1057"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1057" t="str">
            <v xml:space="preserve">จำเลยที่ 1
คู่สมรสจำเลยที่ 1
จำเลยที่ 2
คู่สมรสจำเลยที่ 2
จำเลยที่ 3
จำเลยที่ 4
</v>
          </cell>
          <cell r="BP1057" t="str">
            <v>3500901097969
3500700171754
3500900841231
3450101502401
3500900846356
3500900844213</v>
          </cell>
          <cell r="BQ105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1057" t="str">
            <v>ไม่พบ</v>
          </cell>
          <cell r="BS1057"/>
          <cell r="BT1057">
            <v>6</v>
          </cell>
          <cell r="BU1057">
            <v>6</v>
          </cell>
          <cell r="BV1057"/>
          <cell r="BW1057"/>
          <cell r="BX1057"/>
          <cell r="BY1057"/>
          <cell r="BZ1057"/>
          <cell r="CA1057"/>
          <cell r="CB1057"/>
          <cell r="CC1057"/>
          <cell r="CD1057"/>
          <cell r="CE1057"/>
          <cell r="CF1057"/>
          <cell r="CG1057"/>
          <cell r="CH1057"/>
          <cell r="CI1057"/>
          <cell r="CJ1057"/>
          <cell r="CK1057"/>
          <cell r="CL1057"/>
          <cell r="CM1057"/>
          <cell r="CN1057"/>
          <cell r="CO1057"/>
          <cell r="CP1057"/>
          <cell r="CQ1057"/>
          <cell r="CR1057"/>
          <cell r="CS1057"/>
          <cell r="CT1057"/>
          <cell r="CU1057"/>
          <cell r="CV1057"/>
          <cell r="CW1057"/>
          <cell r="CX1057"/>
          <cell r="CY1057"/>
          <cell r="CZ1057"/>
        </row>
        <row r="1058">
          <cell r="B1058">
            <v>1053</v>
          </cell>
          <cell r="C1058">
            <v>10</v>
          </cell>
          <cell r="D1058">
            <v>3</v>
          </cell>
          <cell r="E1058">
            <v>2564</v>
          </cell>
          <cell r="F1058">
            <v>800054304368</v>
          </cell>
          <cell r="G1058" t="str">
            <v>นางสาว</v>
          </cell>
          <cell r="H1058" t="str">
            <v>สิริวรัทย์</v>
          </cell>
          <cell r="I1058" t="str">
            <v>สุระยศ</v>
          </cell>
          <cell r="J1058">
            <v>3560101119241</v>
          </cell>
          <cell r="K1058" t="str">
            <v>แม่ริม</v>
          </cell>
          <cell r="L1058" t="str">
            <v>เชียงใหม่ 1</v>
          </cell>
          <cell r="M1058">
            <v>8</v>
          </cell>
          <cell r="N1058" t="str">
            <v>สินเชื่อธนาคารประชาชน</v>
          </cell>
          <cell r="O1058" t="str">
            <v>1.บุคคลค้ำประกัน</v>
          </cell>
          <cell r="P1058">
            <v>138122.31</v>
          </cell>
          <cell r="Q1058">
            <v>12</v>
          </cell>
          <cell r="R1058" t="str">
            <v>แขวงเชียงใหม่</v>
          </cell>
          <cell r="S1058" t="str">
            <v>ผบ.5279</v>
          </cell>
          <cell r="T1058">
            <v>2562</v>
          </cell>
          <cell r="U1058" t="str">
            <v>ผบ.8089</v>
          </cell>
          <cell r="V1058">
            <v>2562</v>
          </cell>
          <cell r="W1058"/>
          <cell r="X1058"/>
          <cell r="Y1058"/>
          <cell r="Z1058"/>
          <cell r="AA1058"/>
          <cell r="AB1058"/>
          <cell r="AC1058"/>
          <cell r="AD1058"/>
          <cell r="AE1058"/>
          <cell r="AF1058"/>
          <cell r="AG1058"/>
          <cell r="AH1058"/>
          <cell r="AI1058"/>
          <cell r="AJ1058"/>
          <cell r="AK1058"/>
          <cell r="AL1058"/>
          <cell r="AM1058"/>
          <cell r="AN1058"/>
          <cell r="AO1058"/>
          <cell r="AP1058"/>
          <cell r="AQ1058"/>
          <cell r="AR1058"/>
          <cell r="AS1058"/>
          <cell r="AT1058"/>
          <cell r="AU1058"/>
          <cell r="AV1058"/>
          <cell r="AW1058"/>
          <cell r="AX1058"/>
          <cell r="AY1058"/>
          <cell r="AZ1058"/>
          <cell r="BA1058"/>
          <cell r="BB1058"/>
          <cell r="BC1058"/>
          <cell r="BD1058"/>
          <cell r="BE1058"/>
          <cell r="BF1058"/>
          <cell r="BG1058"/>
          <cell r="BH1058">
            <v>823561010902</v>
          </cell>
          <cell r="BI1058" t="str">
            <v>นางสาวสิริวรัทย์   สุระยศ</v>
          </cell>
          <cell r="BJ1058"/>
          <cell r="BK1058"/>
          <cell r="BL1058"/>
          <cell r="BM1058"/>
          <cell r="BN1058"/>
          <cell r="BO1058"/>
          <cell r="BP1058"/>
          <cell r="BQ1058"/>
          <cell r="BR1058"/>
          <cell r="BS1058"/>
          <cell r="BT1058"/>
          <cell r="BU1058"/>
          <cell r="BV1058"/>
          <cell r="BW1058"/>
          <cell r="BX1058"/>
          <cell r="BY1058"/>
          <cell r="BZ1058"/>
          <cell r="CA1058"/>
          <cell r="CB1058"/>
          <cell r="CC1058"/>
          <cell r="CD1058"/>
          <cell r="CE1058"/>
          <cell r="CF1058"/>
          <cell r="CG1058"/>
          <cell r="CH1058"/>
          <cell r="CI1058"/>
          <cell r="CJ1058"/>
          <cell r="CK1058"/>
          <cell r="CL1058"/>
          <cell r="CM1058"/>
          <cell r="CN1058"/>
          <cell r="CO1058"/>
          <cell r="CP1058"/>
          <cell r="CQ1058"/>
          <cell r="CR1058"/>
          <cell r="CS1058"/>
          <cell r="CT1058"/>
          <cell r="CU1058"/>
          <cell r="CV1058"/>
          <cell r="CW1058"/>
          <cell r="CX1058"/>
          <cell r="CY1058"/>
          <cell r="CZ1058"/>
        </row>
        <row r="1059">
          <cell r="B1059">
            <v>1054</v>
          </cell>
          <cell r="C1059">
            <v>10</v>
          </cell>
          <cell r="D1059">
            <v>3</v>
          </cell>
          <cell r="E1059">
            <v>2564</v>
          </cell>
          <cell r="F1059">
            <v>800065476403</v>
          </cell>
          <cell r="G1059" t="str">
            <v>นาย</v>
          </cell>
          <cell r="H1059" t="str">
            <v xml:space="preserve">นิวัฒน์   </v>
          </cell>
          <cell r="I1059" t="str">
            <v>ทานอิ่น</v>
          </cell>
          <cell r="J1059">
            <v>3501100120262</v>
          </cell>
          <cell r="K1059" t="str">
            <v>พร้าว</v>
          </cell>
          <cell r="L1059" t="str">
            <v>เชียงใหม่ 1</v>
          </cell>
          <cell r="M1059">
            <v>8</v>
          </cell>
          <cell r="N1059" t="str">
            <v>สินเชื่อธนาคารประชาชน</v>
          </cell>
          <cell r="O1059"/>
          <cell r="P1059">
            <v>86448.93</v>
          </cell>
          <cell r="Q1059">
            <v>12</v>
          </cell>
          <cell r="R1059" t="str">
            <v>แขวงเชียงใหม่</v>
          </cell>
          <cell r="S1059" t="str">
            <v>ผบ.4964</v>
          </cell>
          <cell r="T1059">
            <v>2562</v>
          </cell>
          <cell r="U1059" t="str">
            <v>ผบ.5003</v>
          </cell>
          <cell r="V1059">
            <v>2562</v>
          </cell>
          <cell r="W1059"/>
          <cell r="X1059"/>
          <cell r="Y1059"/>
          <cell r="Z1059"/>
          <cell r="AA1059"/>
          <cell r="AB1059"/>
          <cell r="AC1059"/>
          <cell r="AD1059"/>
          <cell r="AE1059"/>
          <cell r="AF1059"/>
          <cell r="AG1059"/>
          <cell r="AH1059"/>
          <cell r="AI1059"/>
          <cell r="AJ1059"/>
          <cell r="AK1059"/>
          <cell r="AL1059"/>
          <cell r="AM1059"/>
          <cell r="AN1059"/>
          <cell r="AO1059"/>
          <cell r="AP1059"/>
          <cell r="AQ1059"/>
          <cell r="AR1059"/>
          <cell r="AS1059"/>
          <cell r="AT1059"/>
          <cell r="AU1059"/>
          <cell r="AV1059"/>
          <cell r="AW1059"/>
          <cell r="AX1059"/>
          <cell r="AY1059"/>
          <cell r="AZ1059"/>
          <cell r="BA1059"/>
          <cell r="BB1059"/>
          <cell r="BC1059"/>
          <cell r="BD1059"/>
          <cell r="BE1059"/>
          <cell r="BF1059"/>
          <cell r="BG1059"/>
          <cell r="BH1059">
            <v>883162010850</v>
          </cell>
          <cell r="BI1059" t="str">
            <v>นายนิวัฒน์      ทานอิ่น</v>
          </cell>
          <cell r="BJ1059"/>
          <cell r="BK1059"/>
          <cell r="BL1059"/>
          <cell r="BM1059"/>
          <cell r="BN1059"/>
          <cell r="BO1059"/>
          <cell r="BP1059"/>
          <cell r="BQ1059"/>
          <cell r="BR1059"/>
          <cell r="BS1059"/>
          <cell r="BT1059"/>
          <cell r="BU1059"/>
          <cell r="BV1059"/>
          <cell r="BW1059"/>
          <cell r="BX1059"/>
          <cell r="BY1059"/>
          <cell r="BZ1059"/>
          <cell r="CA1059"/>
          <cell r="CB1059"/>
          <cell r="CC1059"/>
          <cell r="CD1059"/>
          <cell r="CE1059"/>
          <cell r="CF1059"/>
          <cell r="CG1059"/>
          <cell r="CH1059"/>
          <cell r="CI1059"/>
          <cell r="CJ1059"/>
          <cell r="CK1059"/>
          <cell r="CL1059"/>
          <cell r="CM1059"/>
          <cell r="CN1059"/>
          <cell r="CO1059"/>
          <cell r="CP1059"/>
          <cell r="CQ1059"/>
          <cell r="CR1059"/>
          <cell r="CS1059"/>
          <cell r="CT1059"/>
          <cell r="CU1059"/>
          <cell r="CV1059"/>
          <cell r="CW1059"/>
          <cell r="CX1059"/>
          <cell r="CY1059"/>
          <cell r="CZ1059"/>
        </row>
        <row r="1060">
          <cell r="B1060">
            <v>1055</v>
          </cell>
          <cell r="C1060">
            <v>10</v>
          </cell>
          <cell r="D1060">
            <v>3</v>
          </cell>
          <cell r="E1060">
            <v>2564</v>
          </cell>
          <cell r="F1060">
            <v>800062850618</v>
          </cell>
          <cell r="G1060" t="str">
            <v>นางสาว</v>
          </cell>
          <cell r="H1060" t="str">
            <v>กัญญาภัค</v>
          </cell>
          <cell r="I1060" t="str">
            <v>ญาณะขัติ</v>
          </cell>
          <cell r="J1060">
            <v>1510400094227</v>
          </cell>
          <cell r="K1060" t="str">
            <v>แม่แตง</v>
          </cell>
          <cell r="L1060" t="str">
            <v>เชียงใหม่ 1</v>
          </cell>
          <cell r="M1060">
            <v>8</v>
          </cell>
          <cell r="N1060" t="str">
            <v>ธปช.</v>
          </cell>
          <cell r="O1060" t="str">
            <v>1.บุคคลค้ำประกัน</v>
          </cell>
          <cell r="P1060"/>
          <cell r="Q1060"/>
          <cell r="R1060" t="str">
            <v>แขวงเชียงใหม่</v>
          </cell>
          <cell r="S1060" t="str">
            <v>ผบ.11864</v>
          </cell>
          <cell r="T1060">
            <v>2561</v>
          </cell>
          <cell r="U1060" t="str">
            <v>ผบ.12692</v>
          </cell>
          <cell r="V1060">
            <v>2561</v>
          </cell>
          <cell r="W1060"/>
          <cell r="X1060"/>
          <cell r="Y1060"/>
          <cell r="Z1060"/>
          <cell r="AA1060"/>
          <cell r="AB1060"/>
          <cell r="AC1060"/>
          <cell r="AD1060"/>
          <cell r="AE1060"/>
          <cell r="AF1060"/>
          <cell r="AG1060"/>
          <cell r="AH1060"/>
          <cell r="AI1060"/>
          <cell r="AJ1060"/>
          <cell r="AK1060"/>
          <cell r="AL1060"/>
          <cell r="AM1060"/>
          <cell r="AN1060"/>
          <cell r="AO1060"/>
          <cell r="AP1060"/>
          <cell r="AQ1060"/>
          <cell r="AR1060"/>
          <cell r="AS1060"/>
          <cell r="AT1060"/>
          <cell r="AU1060"/>
          <cell r="AV1060"/>
          <cell r="AW1060"/>
          <cell r="AX1060"/>
          <cell r="AY1060"/>
          <cell r="AZ1060"/>
          <cell r="BA1060"/>
          <cell r="BB1060"/>
          <cell r="BC1060"/>
          <cell r="BD1060"/>
          <cell r="BE1060"/>
          <cell r="BF1060"/>
          <cell r="BG1060"/>
          <cell r="BH1060">
            <v>823561010349</v>
          </cell>
          <cell r="BI1060" t="str">
            <v>นางสาวกัญญาภัค   ญาณะขัติ</v>
          </cell>
          <cell r="BJ1060"/>
          <cell r="BK1060"/>
          <cell r="BL1060"/>
          <cell r="BM1060"/>
          <cell r="BN1060"/>
          <cell r="BO1060"/>
          <cell r="BP1060"/>
          <cell r="BQ1060"/>
          <cell r="BR1060"/>
          <cell r="BS1060"/>
          <cell r="BT1060"/>
          <cell r="BU1060"/>
          <cell r="BV1060"/>
          <cell r="BW1060"/>
          <cell r="BX1060"/>
          <cell r="BY1060"/>
          <cell r="BZ1060"/>
          <cell r="CA1060"/>
          <cell r="CB1060"/>
          <cell r="CC1060"/>
          <cell r="CD1060"/>
          <cell r="CE1060"/>
          <cell r="CF1060"/>
          <cell r="CG1060"/>
          <cell r="CH1060"/>
          <cell r="CI1060"/>
          <cell r="CJ1060"/>
          <cell r="CK1060"/>
          <cell r="CL1060"/>
          <cell r="CM1060"/>
          <cell r="CN1060"/>
          <cell r="CO1060"/>
          <cell r="CP1060"/>
          <cell r="CQ1060"/>
          <cell r="CR1060"/>
          <cell r="CS1060"/>
          <cell r="CT1060"/>
          <cell r="CU1060"/>
          <cell r="CV1060"/>
          <cell r="CW1060"/>
          <cell r="CX1060"/>
          <cell r="CY1060"/>
          <cell r="CZ1060"/>
        </row>
        <row r="1061">
          <cell r="B1061">
            <v>1056</v>
          </cell>
          <cell r="C1061">
            <v>10</v>
          </cell>
          <cell r="D1061">
            <v>3</v>
          </cell>
          <cell r="E1061">
            <v>2564</v>
          </cell>
          <cell r="F1061">
            <v>800045957514</v>
          </cell>
          <cell r="G1061" t="str">
            <v>นาย</v>
          </cell>
          <cell r="H1061" t="str">
            <v>นิวัฒน์</v>
          </cell>
          <cell r="I1061" t="str">
            <v>บัวลอย</v>
          </cell>
          <cell r="J1061">
            <v>3501100091378</v>
          </cell>
          <cell r="K1061" t="str">
            <v>แม่แตง</v>
          </cell>
          <cell r="L1061" t="str">
            <v>เชียงใหม่ 4</v>
          </cell>
          <cell r="M1061">
            <v>8</v>
          </cell>
          <cell r="N1061" t="str">
            <v>พัฒนาองค์กรชุมชน (รายบุคคล)</v>
          </cell>
          <cell r="O1061" t="str">
            <v>1.บุคคลค้ำประกัน</v>
          </cell>
          <cell r="P1061">
            <v>180896.99</v>
          </cell>
          <cell r="Q1061" t="str">
            <v>MRL 6.5 + (4)</v>
          </cell>
          <cell r="R1061" t="str">
            <v>แขวงเชียงใหม่</v>
          </cell>
          <cell r="S1061" t="str">
            <v>ผบ.4677</v>
          </cell>
          <cell r="T1061">
            <v>2561</v>
          </cell>
          <cell r="U1061" t="str">
            <v>ผบ.5668</v>
          </cell>
          <cell r="V1061">
            <v>2561</v>
          </cell>
          <cell r="W1061"/>
          <cell r="X1061"/>
          <cell r="Y1061"/>
          <cell r="Z1061"/>
          <cell r="AA1061"/>
          <cell r="AB1061"/>
          <cell r="AC1061"/>
          <cell r="AD1061"/>
          <cell r="AE1061"/>
          <cell r="AF1061"/>
          <cell r="AG1061"/>
          <cell r="AH1061"/>
          <cell r="AI1061"/>
          <cell r="AJ1061"/>
          <cell r="AK1061"/>
          <cell r="AL1061"/>
          <cell r="AM1061"/>
          <cell r="AN1061"/>
          <cell r="AO1061"/>
          <cell r="AP1061"/>
          <cell r="AQ1061"/>
          <cell r="AR1061"/>
          <cell r="AS1061"/>
          <cell r="AT1061"/>
          <cell r="AU1061"/>
          <cell r="AV1061"/>
          <cell r="AW1061"/>
          <cell r="AX1061"/>
          <cell r="AY1061"/>
          <cell r="AZ1061"/>
          <cell r="BA1061"/>
          <cell r="BB1061"/>
          <cell r="BC1061"/>
          <cell r="BD1061"/>
          <cell r="BE1061"/>
          <cell r="BF1061"/>
          <cell r="BG1061"/>
          <cell r="BH1061" t="str">
            <v>-</v>
          </cell>
          <cell r="BI1061" t="str">
            <v>นายนิวัฒน์   บัวลอย</v>
          </cell>
          <cell r="BJ1061"/>
          <cell r="BK1061"/>
          <cell r="BL1061"/>
          <cell r="BM1061"/>
          <cell r="BN1061"/>
          <cell r="BO1061"/>
          <cell r="BP1061"/>
          <cell r="BQ1061"/>
          <cell r="BR1061"/>
          <cell r="BS1061"/>
          <cell r="BT1061"/>
          <cell r="BU1061"/>
          <cell r="BV1061"/>
          <cell r="BW1061"/>
          <cell r="BX1061"/>
          <cell r="BY1061"/>
          <cell r="BZ1061"/>
          <cell r="CA1061"/>
          <cell r="CB1061"/>
          <cell r="CC1061"/>
          <cell r="CD1061"/>
          <cell r="CE1061"/>
          <cell r="CF1061"/>
          <cell r="CG1061"/>
          <cell r="CH1061"/>
          <cell r="CI1061"/>
          <cell r="CJ1061"/>
          <cell r="CK1061"/>
          <cell r="CL1061"/>
          <cell r="CM1061"/>
          <cell r="CN1061"/>
          <cell r="CO1061"/>
          <cell r="CP1061"/>
          <cell r="CQ1061"/>
          <cell r="CR1061"/>
          <cell r="CS1061"/>
          <cell r="CT1061"/>
          <cell r="CU1061"/>
          <cell r="CV1061"/>
          <cell r="CW1061"/>
          <cell r="CX1061"/>
          <cell r="CY1061"/>
          <cell r="CZ1061"/>
        </row>
        <row r="1062">
          <cell r="B1062">
            <v>1057</v>
          </cell>
          <cell r="C1062">
            <v>10</v>
          </cell>
          <cell r="D1062">
            <v>3</v>
          </cell>
          <cell r="E1062">
            <v>2564</v>
          </cell>
          <cell r="F1062">
            <v>800044968728</v>
          </cell>
          <cell r="G1062" t="str">
            <v>นาง</v>
          </cell>
          <cell r="H1062" t="str">
            <v>วัชราพร</v>
          </cell>
          <cell r="I1062" t="str">
            <v>ขาวพนัส</v>
          </cell>
          <cell r="J1062">
            <v>3420200024788</v>
          </cell>
          <cell r="K1062" t="str">
            <v>แม่แตง</v>
          </cell>
          <cell r="L1062" t="str">
            <v>เชียงใหม่ 1</v>
          </cell>
          <cell r="M1062">
            <v>8</v>
          </cell>
          <cell r="N1062" t="str">
            <v>พัฒนาองค์กรชุมชน</v>
          </cell>
          <cell r="O1062" t="str">
            <v>1.บุคคลค้ำประกัน</v>
          </cell>
          <cell r="P1062">
            <v>82374.39</v>
          </cell>
          <cell r="Q1062" t="str">
            <v>MLR 6.5</v>
          </cell>
          <cell r="R1062" t="str">
            <v>แขวงเชียงใหม่</v>
          </cell>
          <cell r="S1062" t="str">
            <v>ผบ.4833</v>
          </cell>
          <cell r="T1062">
            <v>2562</v>
          </cell>
          <cell r="U1062" t="str">
            <v>ผบ.4975</v>
          </cell>
          <cell r="V1062">
            <v>2562</v>
          </cell>
          <cell r="W1062"/>
          <cell r="X1062"/>
          <cell r="Y1062"/>
          <cell r="Z1062"/>
          <cell r="AA1062"/>
          <cell r="AB1062"/>
          <cell r="AC1062"/>
          <cell r="AD1062"/>
          <cell r="AE1062"/>
          <cell r="AF1062"/>
          <cell r="AG1062"/>
          <cell r="AH1062"/>
          <cell r="AI1062"/>
          <cell r="AJ1062"/>
          <cell r="AK1062"/>
          <cell r="AL1062"/>
          <cell r="AM1062"/>
          <cell r="AN1062"/>
          <cell r="AO1062"/>
          <cell r="AP1062"/>
          <cell r="AQ1062"/>
          <cell r="AR1062"/>
          <cell r="AS1062"/>
          <cell r="AT1062"/>
          <cell r="AU1062"/>
          <cell r="AV1062"/>
          <cell r="AW1062"/>
          <cell r="AX1062"/>
          <cell r="AY1062"/>
          <cell r="AZ1062"/>
          <cell r="BA1062"/>
          <cell r="BB1062"/>
          <cell r="BC1062"/>
          <cell r="BD1062"/>
          <cell r="BE1062"/>
          <cell r="BF1062"/>
          <cell r="BG1062"/>
          <cell r="BH1062">
            <v>883162010629</v>
          </cell>
          <cell r="BI1062" t="str">
            <v>นางวัชราพร   ขาวพนัส</v>
          </cell>
          <cell r="BJ1062"/>
          <cell r="BK1062"/>
          <cell r="BL1062"/>
          <cell r="BM1062"/>
          <cell r="BN1062"/>
          <cell r="BO1062"/>
          <cell r="BP1062"/>
          <cell r="BQ1062"/>
          <cell r="BR1062"/>
          <cell r="BS1062"/>
          <cell r="BT1062"/>
          <cell r="BU1062"/>
          <cell r="BV1062"/>
          <cell r="BW1062"/>
          <cell r="BX1062"/>
          <cell r="BY1062"/>
          <cell r="BZ1062"/>
          <cell r="CA1062"/>
          <cell r="CB1062"/>
          <cell r="CC1062"/>
          <cell r="CD1062"/>
          <cell r="CE1062"/>
          <cell r="CF1062"/>
          <cell r="CG1062"/>
          <cell r="CH1062"/>
          <cell r="CI1062"/>
          <cell r="CJ1062"/>
          <cell r="CK1062"/>
          <cell r="CL1062"/>
          <cell r="CM1062"/>
          <cell r="CN1062"/>
          <cell r="CO1062"/>
          <cell r="CP1062"/>
          <cell r="CQ1062"/>
          <cell r="CR1062"/>
          <cell r="CS1062"/>
          <cell r="CT1062"/>
          <cell r="CU1062"/>
          <cell r="CV1062"/>
          <cell r="CW1062"/>
          <cell r="CX1062"/>
          <cell r="CY1062"/>
          <cell r="CZ1062"/>
        </row>
        <row r="1063">
          <cell r="B1063">
            <v>1058</v>
          </cell>
          <cell r="C1063">
            <v>10</v>
          </cell>
          <cell r="D1063">
            <v>3</v>
          </cell>
          <cell r="E1063">
            <v>2564</v>
          </cell>
          <cell r="F1063">
            <v>800003260034</v>
          </cell>
          <cell r="G1063" t="str">
            <v>นาง</v>
          </cell>
          <cell r="H1063" t="str">
            <v>สุพิมพ์</v>
          </cell>
          <cell r="I1063" t="str">
            <v>ตันสุภายน</v>
          </cell>
          <cell r="J1063">
            <v>3501100006982</v>
          </cell>
          <cell r="K1063" t="str">
            <v>พร้าว</v>
          </cell>
          <cell r="L1063" t="str">
            <v>เชียงใหม่ 1</v>
          </cell>
          <cell r="M1063">
            <v>8</v>
          </cell>
          <cell r="N1063" t="str">
            <v>สินเชื่อพัฒนากลุ่มอาชีพ</v>
          </cell>
          <cell r="O1063" t="str">
            <v>1.บุคคลค้ำประกัน</v>
          </cell>
          <cell r="P1063">
            <v>1127814.47</v>
          </cell>
          <cell r="Q1063">
            <v>154426.13</v>
          </cell>
          <cell r="R1063" t="str">
            <v>จังหวัดเชียงใหม่</v>
          </cell>
          <cell r="S1063" t="str">
            <v>ผบ.204</v>
          </cell>
          <cell r="T1063">
            <v>2563</v>
          </cell>
          <cell r="U1063" t="str">
            <v>ผบ.1229</v>
          </cell>
          <cell r="V1063">
            <v>2563</v>
          </cell>
          <cell r="W1063"/>
          <cell r="X1063"/>
          <cell r="Y1063"/>
          <cell r="Z1063"/>
          <cell r="AA1063"/>
          <cell r="AB1063"/>
          <cell r="AC1063"/>
          <cell r="AD1063"/>
          <cell r="AE1063"/>
          <cell r="AF1063"/>
          <cell r="AG1063"/>
          <cell r="AH1063"/>
          <cell r="AI1063"/>
          <cell r="AJ1063"/>
          <cell r="AK1063"/>
          <cell r="AL1063"/>
          <cell r="AM1063"/>
          <cell r="AN1063"/>
          <cell r="AO1063"/>
          <cell r="AP1063"/>
          <cell r="AQ1063"/>
          <cell r="AR1063"/>
          <cell r="AS1063"/>
          <cell r="AT1063"/>
          <cell r="AU1063"/>
          <cell r="AV1063"/>
          <cell r="AW1063"/>
          <cell r="AX1063"/>
          <cell r="AY1063"/>
          <cell r="AZ1063"/>
          <cell r="BA1063"/>
          <cell r="BB1063"/>
          <cell r="BC1063"/>
          <cell r="BD1063"/>
          <cell r="BE1063"/>
          <cell r="BF1063"/>
          <cell r="BG1063"/>
          <cell r="BH1063">
            <v>823860010555</v>
          </cell>
          <cell r="BI1063" t="str">
            <v>นางสุพิมพ์   ตันสุภายน</v>
          </cell>
          <cell r="BJ1063"/>
          <cell r="BK1063"/>
          <cell r="BL1063"/>
          <cell r="BM1063"/>
          <cell r="BN1063"/>
          <cell r="BO1063"/>
          <cell r="BP1063"/>
          <cell r="BQ1063"/>
          <cell r="BR1063"/>
          <cell r="BS1063"/>
          <cell r="BT1063"/>
          <cell r="BU1063"/>
          <cell r="BV1063"/>
          <cell r="BW1063"/>
          <cell r="BX1063"/>
          <cell r="BY1063"/>
          <cell r="BZ1063"/>
          <cell r="CA1063"/>
          <cell r="CB1063"/>
          <cell r="CC1063"/>
          <cell r="CD1063"/>
          <cell r="CE1063"/>
          <cell r="CF1063"/>
          <cell r="CG1063"/>
          <cell r="CH1063"/>
          <cell r="CI1063"/>
          <cell r="CJ1063"/>
          <cell r="CK1063"/>
          <cell r="CL1063"/>
          <cell r="CM1063"/>
          <cell r="CN1063"/>
          <cell r="CO1063"/>
          <cell r="CP1063"/>
          <cell r="CQ1063"/>
          <cell r="CR1063"/>
          <cell r="CS1063"/>
          <cell r="CT1063"/>
          <cell r="CU1063"/>
          <cell r="CV1063"/>
          <cell r="CW1063"/>
          <cell r="CX1063"/>
          <cell r="CY1063"/>
          <cell r="CZ1063"/>
        </row>
        <row r="1064">
          <cell r="B1064">
            <v>1059</v>
          </cell>
          <cell r="C1064">
            <v>10</v>
          </cell>
          <cell r="D1064">
            <v>3</v>
          </cell>
          <cell r="E1064">
            <v>2564</v>
          </cell>
          <cell r="F1064">
            <v>800067770373</v>
          </cell>
          <cell r="G1064" t="str">
            <v>นาย</v>
          </cell>
          <cell r="H1064" t="str">
            <v>ธนบดี</v>
          </cell>
          <cell r="I1064" t="str">
            <v>เอื้องเขียว</v>
          </cell>
          <cell r="J1064">
            <v>1500700081694</v>
          </cell>
          <cell r="K1064" t="str">
            <v>แม่ริม</v>
          </cell>
          <cell r="L1064" t="str">
            <v>เชียงใหม่ 1</v>
          </cell>
          <cell r="M1064">
            <v>8</v>
          </cell>
          <cell r="N1064" t="str">
            <v>ธปช</v>
          </cell>
          <cell r="O1064" t="str">
            <v>1.บุคคลค้ำประกัน</v>
          </cell>
          <cell r="P1064">
            <v>50000</v>
          </cell>
          <cell r="Q1064">
            <v>18</v>
          </cell>
          <cell r="R1064" t="str">
            <v>แขวงเชียงใหม่</v>
          </cell>
          <cell r="S1064" t="str">
            <v>ผบ.2604</v>
          </cell>
          <cell r="T1064">
            <v>2562</v>
          </cell>
          <cell r="U1064" t="str">
            <v>ผบ.3050</v>
          </cell>
          <cell r="V1064">
            <v>2562</v>
          </cell>
          <cell r="W1064"/>
          <cell r="X1064"/>
          <cell r="Y1064"/>
          <cell r="Z1064"/>
          <cell r="AA1064"/>
          <cell r="AB1064"/>
          <cell r="AC1064"/>
          <cell r="AD1064"/>
          <cell r="AE1064"/>
          <cell r="AF1064"/>
          <cell r="AG1064"/>
          <cell r="AH1064"/>
          <cell r="AI1064"/>
          <cell r="AJ1064"/>
          <cell r="AK1064"/>
          <cell r="AL1064"/>
          <cell r="AM1064"/>
          <cell r="AN1064"/>
          <cell r="AO1064"/>
          <cell r="AP1064"/>
          <cell r="AQ1064"/>
          <cell r="AR1064"/>
          <cell r="AS1064"/>
          <cell r="AT1064"/>
          <cell r="AU1064"/>
          <cell r="AV1064"/>
          <cell r="AW1064"/>
          <cell r="AX1064"/>
          <cell r="AY1064"/>
          <cell r="AZ1064"/>
          <cell r="BA1064"/>
          <cell r="BB1064"/>
          <cell r="BC1064"/>
          <cell r="BD1064"/>
          <cell r="BE1064"/>
          <cell r="BF1064"/>
          <cell r="BG1064"/>
          <cell r="BH1064">
            <v>823561010899</v>
          </cell>
          <cell r="BI1064" t="str">
            <v>นายธนบดี   เอื้องเขียว</v>
          </cell>
          <cell r="BJ1064">
            <v>242667</v>
          </cell>
          <cell r="BK1064"/>
          <cell r="BL1064"/>
          <cell r="BM1064"/>
          <cell r="BN1064" t="str">
            <v>1.นายธนบดี  เอื้องเขียว
2.นายสุรชัย  แสวงทรัพย์
3.นางดวงเดือน  ชันธปราบ
4.นายสหภาพ  ไฝคำ</v>
          </cell>
          <cell r="BO1064" t="str">
            <v xml:space="preserve">จำเลยที่ 1
จำเลยที่ 2
คู่สมรสจำเลยที่ 2
จำเลยที่ 3
</v>
          </cell>
          <cell r="BP1064" t="str">
            <v>1500700081694
3500700284796
3500500002495
1509901310842</v>
          </cell>
          <cell r="BQ1064"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64" t="str">
            <v>ไม่พบ</v>
          </cell>
          <cell r="BS1064"/>
          <cell r="BT1064">
            <v>4</v>
          </cell>
          <cell r="BU1064">
            <v>4</v>
          </cell>
          <cell r="BV1064"/>
          <cell r="BW1064"/>
          <cell r="BX1064"/>
          <cell r="BY1064"/>
          <cell r="BZ1064"/>
          <cell r="CA1064"/>
          <cell r="CB1064"/>
          <cell r="CC1064"/>
          <cell r="CD1064"/>
          <cell r="CE1064"/>
          <cell r="CF1064"/>
          <cell r="CG1064"/>
          <cell r="CH1064"/>
          <cell r="CI1064"/>
          <cell r="CJ1064"/>
          <cell r="CK1064"/>
          <cell r="CL1064"/>
          <cell r="CM1064"/>
          <cell r="CN1064"/>
          <cell r="CO1064"/>
          <cell r="CP1064"/>
          <cell r="CQ1064"/>
          <cell r="CR1064"/>
          <cell r="CS1064"/>
          <cell r="CT1064"/>
          <cell r="CU1064"/>
          <cell r="CV1064"/>
          <cell r="CW1064"/>
          <cell r="CX1064"/>
          <cell r="CY1064"/>
          <cell r="CZ1064"/>
        </row>
        <row r="1065">
          <cell r="B1065">
            <v>1060</v>
          </cell>
          <cell r="C1065">
            <v>10</v>
          </cell>
          <cell r="D1065">
            <v>3</v>
          </cell>
          <cell r="E1065">
            <v>2564</v>
          </cell>
          <cell r="F1065">
            <v>800047163905</v>
          </cell>
          <cell r="G1065" t="str">
            <v>นาย</v>
          </cell>
          <cell r="H1065" t="str">
            <v>ยุทธนา</v>
          </cell>
          <cell r="I1065" t="str">
            <v>แก้วคำมา</v>
          </cell>
          <cell r="J1065">
            <v>1500200104091</v>
          </cell>
          <cell r="K1065" t="str">
            <v>แม่ริม</v>
          </cell>
          <cell r="L1065" t="str">
            <v>เชียงใหม่ 1</v>
          </cell>
          <cell r="M1065">
            <v>8</v>
          </cell>
          <cell r="N1065" t="str">
            <v>ธปช</v>
          </cell>
          <cell r="O1065" t="str">
            <v>1.บุคคลค้ำประกัน</v>
          </cell>
          <cell r="P1065">
            <v>55660.87</v>
          </cell>
          <cell r="Q1065">
            <v>19258.39</v>
          </cell>
          <cell r="R1065" t="str">
            <v>แขวงเชียงใหม่</v>
          </cell>
          <cell r="S1065" t="str">
            <v>ผบ.11562</v>
          </cell>
          <cell r="T1065">
            <v>2562</v>
          </cell>
          <cell r="U1065" t="str">
            <v>ผบ.12482</v>
          </cell>
          <cell r="V1065">
            <v>2562</v>
          </cell>
          <cell r="W1065"/>
          <cell r="X1065"/>
          <cell r="Y1065"/>
          <cell r="Z1065"/>
          <cell r="AA1065"/>
          <cell r="AB1065"/>
          <cell r="AC1065"/>
          <cell r="AD1065"/>
          <cell r="AE1065"/>
          <cell r="AF1065"/>
          <cell r="AG1065"/>
          <cell r="AH1065"/>
          <cell r="AI1065"/>
          <cell r="AJ1065"/>
          <cell r="AK1065"/>
          <cell r="AL1065"/>
          <cell r="AM1065"/>
          <cell r="AN1065"/>
          <cell r="AO1065"/>
          <cell r="AP1065"/>
          <cell r="AQ1065"/>
          <cell r="AR1065"/>
          <cell r="AS1065"/>
          <cell r="AT1065"/>
          <cell r="AU1065"/>
          <cell r="AV1065"/>
          <cell r="AW1065"/>
          <cell r="AX1065"/>
          <cell r="AY1065"/>
          <cell r="AZ1065"/>
          <cell r="BA1065"/>
          <cell r="BB1065"/>
          <cell r="BC1065"/>
          <cell r="BD1065"/>
          <cell r="BE1065"/>
          <cell r="BF1065"/>
          <cell r="BG1065"/>
          <cell r="BH1065">
            <v>823561010898</v>
          </cell>
          <cell r="BI1065" t="str">
            <v>นายยุทธนา   แก้วคำมา</v>
          </cell>
          <cell r="BJ1065"/>
          <cell r="BK1065"/>
          <cell r="BL1065"/>
          <cell r="BM1065"/>
          <cell r="BN1065"/>
          <cell r="BO1065"/>
          <cell r="BP1065"/>
          <cell r="BQ1065"/>
          <cell r="BR1065"/>
          <cell r="BS1065"/>
          <cell r="BT1065"/>
          <cell r="BU1065"/>
          <cell r="BV1065"/>
          <cell r="BW1065"/>
          <cell r="BX1065"/>
          <cell r="BY1065"/>
          <cell r="BZ1065"/>
          <cell r="CA1065"/>
          <cell r="CB1065"/>
          <cell r="CC1065"/>
          <cell r="CD1065"/>
          <cell r="CE1065"/>
          <cell r="CF1065"/>
          <cell r="CG1065"/>
          <cell r="CH1065"/>
          <cell r="CI1065"/>
          <cell r="CJ1065"/>
          <cell r="CK1065"/>
          <cell r="CL1065"/>
          <cell r="CM1065"/>
          <cell r="CN1065"/>
          <cell r="CO1065"/>
          <cell r="CP1065"/>
          <cell r="CQ1065"/>
          <cell r="CR1065"/>
          <cell r="CS1065"/>
          <cell r="CT1065"/>
          <cell r="CU1065"/>
          <cell r="CV1065"/>
          <cell r="CW1065"/>
          <cell r="CX1065"/>
          <cell r="CY1065"/>
          <cell r="CZ1065"/>
        </row>
        <row r="1066">
          <cell r="B1066">
            <v>1061</v>
          </cell>
          <cell r="C1066">
            <v>10</v>
          </cell>
          <cell r="D1066">
            <v>3</v>
          </cell>
          <cell r="E1066">
            <v>2564</v>
          </cell>
          <cell r="F1066">
            <v>800016579875</v>
          </cell>
          <cell r="G1066" t="str">
            <v>นาง</v>
          </cell>
          <cell r="H1066" t="str">
            <v>พรทิพย์</v>
          </cell>
          <cell r="I1066" t="str">
            <v>จันทร์คำ</v>
          </cell>
          <cell r="J1066"/>
          <cell r="K1066" t="str">
            <v>ไชยปราการ</v>
          </cell>
          <cell r="L1066" t="str">
            <v>เชียงใหม่ 1</v>
          </cell>
          <cell r="M1066">
            <v>8</v>
          </cell>
          <cell r="N1066" t="str">
            <v xml:space="preserve">เพื่อพัฒนากลุ่มอาชีพ </v>
          </cell>
          <cell r="O1066" t="str">
            <v>1.บุคคลค้ำประกัน</v>
          </cell>
          <cell r="P1066">
            <v>1051373.5</v>
          </cell>
          <cell r="Q1066">
            <v>100446.71</v>
          </cell>
          <cell r="R1066" t="str">
            <v>จังหวัดเชียงใหม่</v>
          </cell>
          <cell r="S1066" t="str">
            <v>ผบ.1993</v>
          </cell>
          <cell r="T1066">
            <v>2562</v>
          </cell>
          <cell r="U1066" t="str">
            <v>ผบ.2355</v>
          </cell>
          <cell r="V1066">
            <v>2562</v>
          </cell>
          <cell r="W1066"/>
          <cell r="X1066"/>
          <cell r="Y1066"/>
          <cell r="Z1066"/>
          <cell r="AA1066"/>
          <cell r="AB1066"/>
          <cell r="AC1066"/>
          <cell r="AD1066"/>
          <cell r="AE1066"/>
          <cell r="AF1066"/>
          <cell r="AG1066"/>
          <cell r="AH1066"/>
          <cell r="AI1066"/>
          <cell r="AJ1066"/>
          <cell r="AK1066"/>
          <cell r="AL1066"/>
          <cell r="AM1066"/>
          <cell r="AN1066"/>
          <cell r="AO1066"/>
          <cell r="AP1066"/>
          <cell r="AQ1066"/>
          <cell r="AR1066"/>
          <cell r="AS1066"/>
          <cell r="AT1066"/>
          <cell r="AU1066"/>
          <cell r="AV1066"/>
          <cell r="AW1066"/>
          <cell r="AX1066"/>
          <cell r="AY1066"/>
          <cell r="AZ1066"/>
          <cell r="BA1066"/>
          <cell r="BB1066"/>
          <cell r="BC1066"/>
          <cell r="BD1066"/>
          <cell r="BE1066"/>
          <cell r="BF1066"/>
          <cell r="BG1066"/>
          <cell r="BH1066">
            <v>883162011591</v>
          </cell>
          <cell r="BI1066" t="str">
            <v>นางพรทิพย์   จันทร์คำ</v>
          </cell>
          <cell r="BJ1066"/>
          <cell r="BK1066"/>
          <cell r="BL1066"/>
          <cell r="BM1066"/>
          <cell r="BN1066"/>
          <cell r="BO1066"/>
          <cell r="BP1066"/>
          <cell r="BQ1066"/>
          <cell r="BR1066"/>
          <cell r="BS1066"/>
          <cell r="BT1066"/>
          <cell r="BU1066"/>
          <cell r="BV1066"/>
          <cell r="BW1066"/>
          <cell r="BX1066"/>
          <cell r="BY1066"/>
          <cell r="BZ1066"/>
          <cell r="CA1066"/>
          <cell r="CB1066"/>
          <cell r="CC1066"/>
          <cell r="CD1066"/>
          <cell r="CE1066"/>
          <cell r="CF1066"/>
          <cell r="CG1066"/>
          <cell r="CH1066"/>
          <cell r="CI1066"/>
          <cell r="CJ1066"/>
          <cell r="CK1066"/>
          <cell r="CL1066"/>
          <cell r="CM1066"/>
          <cell r="CN1066"/>
          <cell r="CO1066"/>
          <cell r="CP1066"/>
          <cell r="CQ1066"/>
          <cell r="CR1066"/>
          <cell r="CS1066"/>
          <cell r="CT1066"/>
          <cell r="CU1066"/>
          <cell r="CV1066"/>
          <cell r="CW1066"/>
          <cell r="CX1066"/>
          <cell r="CY1066"/>
          <cell r="CZ1066"/>
        </row>
        <row r="1067">
          <cell r="B1067">
            <v>1062</v>
          </cell>
          <cell r="C1067">
            <v>10</v>
          </cell>
          <cell r="D1067">
            <v>3</v>
          </cell>
          <cell r="E1067">
            <v>2564</v>
          </cell>
          <cell r="F1067">
            <v>800045717058</v>
          </cell>
          <cell r="G1067" t="str">
            <v>นาย</v>
          </cell>
          <cell r="H1067" t="str">
            <v>เฉลิม</v>
          </cell>
          <cell r="I1067" t="str">
            <v>คำลือ</v>
          </cell>
          <cell r="J1067">
            <v>3500900844027</v>
          </cell>
          <cell r="K1067" t="str">
            <v>พร้าว</v>
          </cell>
          <cell r="L1067" t="str">
            <v>เชียงใหม่ 4</v>
          </cell>
          <cell r="M1067">
            <v>8</v>
          </cell>
          <cell r="N1067" t="str">
            <v>ธปช.</v>
          </cell>
          <cell r="O1067" t="str">
            <v>1.บุคคลค้ำประกัน</v>
          </cell>
          <cell r="P1067">
            <v>40158.44</v>
          </cell>
          <cell r="Q1067">
            <v>15</v>
          </cell>
          <cell r="R1067" t="str">
            <v>แขวงเชียงใหม่</v>
          </cell>
          <cell r="S1067" t="str">
            <v>ผบ.11586</v>
          </cell>
          <cell r="T1067">
            <v>2560</v>
          </cell>
          <cell r="U1067" t="str">
            <v>ผบ.8096</v>
          </cell>
          <cell r="V1067">
            <v>2561</v>
          </cell>
          <cell r="W1067"/>
          <cell r="X1067"/>
          <cell r="Y1067"/>
          <cell r="Z1067"/>
          <cell r="AA1067"/>
          <cell r="AB1067"/>
          <cell r="AC1067"/>
          <cell r="AD1067"/>
          <cell r="AE1067"/>
          <cell r="AF1067"/>
          <cell r="AG1067"/>
          <cell r="AH1067"/>
          <cell r="AI1067"/>
          <cell r="AJ1067"/>
          <cell r="AK1067"/>
          <cell r="AL1067"/>
          <cell r="AM1067"/>
          <cell r="AN1067"/>
          <cell r="AO1067"/>
          <cell r="AP1067"/>
          <cell r="AQ1067"/>
          <cell r="AR1067"/>
          <cell r="AS1067"/>
          <cell r="AT1067"/>
          <cell r="AU1067"/>
          <cell r="AV1067"/>
          <cell r="AW1067"/>
          <cell r="AX1067"/>
          <cell r="AY1067"/>
          <cell r="AZ1067"/>
          <cell r="BA1067"/>
          <cell r="BB1067"/>
          <cell r="BC1067"/>
          <cell r="BD1067"/>
          <cell r="BE1067"/>
          <cell r="BF1067"/>
          <cell r="BG1067"/>
          <cell r="BH1067">
            <v>823860010042</v>
          </cell>
          <cell r="BI1067" t="str">
            <v>นายเฉลิม   คำลือ</v>
          </cell>
          <cell r="BJ1067"/>
          <cell r="BK1067"/>
          <cell r="BL1067"/>
          <cell r="BM1067"/>
          <cell r="BN1067"/>
          <cell r="BO1067"/>
          <cell r="BP1067"/>
          <cell r="BQ1067"/>
          <cell r="BR1067"/>
          <cell r="BS1067"/>
          <cell r="BT1067"/>
          <cell r="BU1067"/>
          <cell r="BV1067"/>
          <cell r="BW1067"/>
          <cell r="BX1067"/>
          <cell r="BY1067"/>
          <cell r="BZ1067"/>
          <cell r="CA1067"/>
          <cell r="CB1067"/>
          <cell r="CC1067"/>
          <cell r="CD1067"/>
          <cell r="CE1067"/>
          <cell r="CF1067"/>
          <cell r="CG1067"/>
          <cell r="CH1067"/>
          <cell r="CI1067"/>
          <cell r="CJ1067"/>
          <cell r="CK1067"/>
          <cell r="CL1067"/>
          <cell r="CM1067"/>
          <cell r="CN1067"/>
          <cell r="CO1067"/>
          <cell r="CP1067"/>
          <cell r="CQ1067"/>
          <cell r="CR1067"/>
          <cell r="CS1067"/>
          <cell r="CT1067"/>
          <cell r="CU1067"/>
          <cell r="CV1067"/>
          <cell r="CW1067"/>
          <cell r="CX1067"/>
          <cell r="CY1067"/>
          <cell r="CZ1067"/>
        </row>
        <row r="1068">
          <cell r="B1068">
            <v>1063</v>
          </cell>
          <cell r="C1068">
            <v>10</v>
          </cell>
          <cell r="D1068">
            <v>3</v>
          </cell>
          <cell r="E1068">
            <v>2564</v>
          </cell>
          <cell r="F1068">
            <v>800034201783</v>
          </cell>
          <cell r="G1068" t="str">
            <v>นางสาว</v>
          </cell>
          <cell r="H1068" t="str">
            <v>จุฑาทิพย์</v>
          </cell>
          <cell r="I1068" t="str">
            <v>คงปรีชา</v>
          </cell>
          <cell r="J1068">
            <v>3501900522179</v>
          </cell>
          <cell r="K1068" t="str">
            <v>แม่แตง</v>
          </cell>
          <cell r="L1068" t="str">
            <v>เชียงใหม่ 1</v>
          </cell>
          <cell r="M1068">
            <v>8</v>
          </cell>
          <cell r="N1068" t="str">
            <v>ธปช.</v>
          </cell>
          <cell r="O1068" t="str">
            <v>1.บุคคลค้ำประกัน</v>
          </cell>
          <cell r="P1068">
            <v>81033.97</v>
          </cell>
          <cell r="Q1068">
            <v>18036.73</v>
          </cell>
          <cell r="R1068" t="str">
            <v>แขวงเชียงใหม่</v>
          </cell>
          <cell r="S1068" t="str">
            <v>ผบ.4817</v>
          </cell>
          <cell r="T1068">
            <v>2562</v>
          </cell>
          <cell r="U1068" t="str">
            <v>ผบ.4467</v>
          </cell>
          <cell r="V1068">
            <v>2562</v>
          </cell>
          <cell r="W1068"/>
          <cell r="X1068"/>
          <cell r="Y1068"/>
          <cell r="Z1068"/>
          <cell r="AA1068"/>
          <cell r="AB1068"/>
          <cell r="AC1068"/>
          <cell r="AD1068"/>
          <cell r="AE1068"/>
          <cell r="AF1068"/>
          <cell r="AG1068"/>
          <cell r="AH1068"/>
          <cell r="AI1068"/>
          <cell r="AJ1068"/>
          <cell r="AK1068"/>
          <cell r="AL1068"/>
          <cell r="AM1068"/>
          <cell r="AN1068"/>
          <cell r="AO1068"/>
          <cell r="AP1068"/>
          <cell r="AQ1068"/>
          <cell r="AR1068"/>
          <cell r="AS1068"/>
          <cell r="AT1068"/>
          <cell r="AU1068"/>
          <cell r="AV1068"/>
          <cell r="AW1068"/>
          <cell r="AX1068"/>
          <cell r="AY1068"/>
          <cell r="AZ1068"/>
          <cell r="BA1068"/>
          <cell r="BB1068"/>
          <cell r="BC1068"/>
          <cell r="BD1068"/>
          <cell r="BE1068"/>
          <cell r="BF1068"/>
          <cell r="BG1068"/>
          <cell r="BH1068">
            <v>823858010575</v>
          </cell>
          <cell r="BI1068" t="str">
            <v>นางสาวจุฑาทิพย์   คงปรีชา</v>
          </cell>
          <cell r="BJ1068"/>
          <cell r="BK1068"/>
          <cell r="BL1068"/>
          <cell r="BM1068"/>
          <cell r="BN1068"/>
          <cell r="BO1068"/>
          <cell r="BP1068"/>
          <cell r="BQ1068"/>
          <cell r="BR1068"/>
          <cell r="BS1068"/>
          <cell r="BT1068"/>
          <cell r="BU1068"/>
          <cell r="BV1068"/>
          <cell r="BW1068"/>
          <cell r="BX1068"/>
          <cell r="BY1068"/>
          <cell r="BZ1068"/>
          <cell r="CA1068"/>
          <cell r="CB1068"/>
          <cell r="CC1068"/>
          <cell r="CD1068"/>
          <cell r="CE1068"/>
          <cell r="CF1068"/>
          <cell r="CG1068"/>
          <cell r="CH1068"/>
          <cell r="CI1068"/>
          <cell r="CJ1068"/>
          <cell r="CK1068"/>
          <cell r="CL1068"/>
          <cell r="CM1068"/>
          <cell r="CN1068"/>
          <cell r="CO1068"/>
          <cell r="CP1068"/>
          <cell r="CQ1068"/>
          <cell r="CR1068"/>
          <cell r="CS1068"/>
          <cell r="CT1068"/>
          <cell r="CU1068"/>
          <cell r="CV1068"/>
          <cell r="CW1068"/>
          <cell r="CX1068"/>
          <cell r="CY1068"/>
          <cell r="CZ1068"/>
        </row>
        <row r="1069">
          <cell r="B1069">
            <v>1064</v>
          </cell>
          <cell r="C1069">
            <v>10</v>
          </cell>
          <cell r="D1069">
            <v>3</v>
          </cell>
          <cell r="E1069">
            <v>2564</v>
          </cell>
          <cell r="F1069">
            <v>800030041167</v>
          </cell>
          <cell r="G1069" t="str">
            <v>นาย</v>
          </cell>
          <cell r="H1069" t="str">
            <v>ต้อย</v>
          </cell>
          <cell r="I1069" t="str">
            <v>ปินตาเปี้ย</v>
          </cell>
          <cell r="J1069">
            <v>3500900393572</v>
          </cell>
          <cell r="K1069" t="str">
            <v>ฝาง</v>
          </cell>
          <cell r="L1069" t="str">
            <v>เชียงใหม่ 1</v>
          </cell>
          <cell r="M1069">
            <v>8</v>
          </cell>
          <cell r="N1069" t="str">
            <v>ธปช</v>
          </cell>
          <cell r="O1069" t="str">
            <v>1.บุคคลค้ำประกัน</v>
          </cell>
          <cell r="P1069"/>
          <cell r="Q1069"/>
          <cell r="R1069" t="str">
            <v>จังหวัดฝาง</v>
          </cell>
          <cell r="S1069" t="str">
            <v>ผบ.1358</v>
          </cell>
          <cell r="T1069">
            <v>2562</v>
          </cell>
          <cell r="U1069" t="str">
            <v>ผบ.1540</v>
          </cell>
          <cell r="V1069">
            <v>2562</v>
          </cell>
          <cell r="W1069"/>
          <cell r="X1069"/>
          <cell r="Y1069"/>
          <cell r="Z1069"/>
          <cell r="AA1069"/>
          <cell r="AB1069"/>
          <cell r="AC1069"/>
          <cell r="AD1069"/>
          <cell r="AE1069"/>
          <cell r="AF1069"/>
          <cell r="AG1069"/>
          <cell r="AH1069"/>
          <cell r="AI1069"/>
          <cell r="AJ1069"/>
          <cell r="AK1069"/>
          <cell r="AL1069"/>
          <cell r="AM1069"/>
          <cell r="AN1069"/>
          <cell r="AO1069"/>
          <cell r="AP1069"/>
          <cell r="AQ1069"/>
          <cell r="AR1069"/>
          <cell r="AS1069"/>
          <cell r="AT1069"/>
          <cell r="AU1069"/>
          <cell r="AV1069"/>
          <cell r="AW1069"/>
          <cell r="AX1069"/>
          <cell r="AY1069"/>
          <cell r="AZ1069"/>
          <cell r="BA1069"/>
          <cell r="BB1069"/>
          <cell r="BC1069"/>
          <cell r="BD1069"/>
          <cell r="BE1069"/>
          <cell r="BF1069"/>
          <cell r="BG1069"/>
          <cell r="BH1069">
            <v>823561010648</v>
          </cell>
          <cell r="BI1069" t="str">
            <v>นายต้อย   ปินตาเปี้ย</v>
          </cell>
          <cell r="BJ1069"/>
          <cell r="BK1069"/>
          <cell r="BL1069"/>
          <cell r="BM1069"/>
          <cell r="BN1069"/>
          <cell r="BO1069"/>
          <cell r="BP1069"/>
          <cell r="BQ1069"/>
          <cell r="BR1069"/>
          <cell r="BS1069"/>
          <cell r="BT1069"/>
          <cell r="BU1069"/>
          <cell r="BV1069"/>
          <cell r="BW1069"/>
          <cell r="BX1069"/>
          <cell r="BY1069"/>
          <cell r="BZ1069"/>
          <cell r="CA1069"/>
          <cell r="CB1069"/>
          <cell r="CC1069"/>
          <cell r="CD1069"/>
          <cell r="CE1069"/>
          <cell r="CF1069"/>
          <cell r="CG1069"/>
          <cell r="CH1069"/>
          <cell r="CI1069"/>
          <cell r="CJ1069"/>
          <cell r="CK1069"/>
          <cell r="CL1069"/>
          <cell r="CM1069"/>
          <cell r="CN1069"/>
          <cell r="CO1069"/>
          <cell r="CP1069"/>
          <cell r="CQ1069"/>
          <cell r="CR1069"/>
          <cell r="CS1069"/>
          <cell r="CT1069"/>
          <cell r="CU1069"/>
          <cell r="CV1069"/>
          <cell r="CW1069"/>
          <cell r="CX1069"/>
          <cell r="CY1069"/>
          <cell r="CZ1069"/>
        </row>
        <row r="1070">
          <cell r="B1070">
            <v>1065</v>
          </cell>
          <cell r="C1070">
            <v>10</v>
          </cell>
          <cell r="D1070">
            <v>3</v>
          </cell>
          <cell r="E1070">
            <v>2564</v>
          </cell>
          <cell r="F1070">
            <v>800052087452</v>
          </cell>
          <cell r="G1070" t="str">
            <v>นางสาว</v>
          </cell>
          <cell r="H1070" t="str">
            <v>สุดานันท์</v>
          </cell>
          <cell r="I1070" t="str">
            <v>สุริยา</v>
          </cell>
          <cell r="J1070">
            <v>1500700094541</v>
          </cell>
          <cell r="K1070" t="str">
            <v>แม่แตง</v>
          </cell>
          <cell r="L1070" t="str">
            <v>เชียงใหม่ 1</v>
          </cell>
          <cell r="M1070">
            <v>8</v>
          </cell>
          <cell r="N1070" t="str">
            <v>ธปช.</v>
          </cell>
          <cell r="O1070" t="str">
            <v>1.บุคคลค้ำประกัน</v>
          </cell>
          <cell r="P1070">
            <v>78980.899999999994</v>
          </cell>
          <cell r="Q1070">
            <v>15</v>
          </cell>
          <cell r="R1070" t="str">
            <v>แขวงเชียงใหม่</v>
          </cell>
          <cell r="S1070" t="str">
            <v>ผบ.2612</v>
          </cell>
          <cell r="T1070">
            <v>2562</v>
          </cell>
          <cell r="U1070" t="str">
            <v>ผบ.3072</v>
          </cell>
          <cell r="V1070">
            <v>2562</v>
          </cell>
          <cell r="W1070"/>
          <cell r="X1070"/>
          <cell r="Y1070"/>
          <cell r="Z1070"/>
          <cell r="AA1070"/>
          <cell r="AB1070"/>
          <cell r="AC1070"/>
          <cell r="AD1070"/>
          <cell r="AE1070"/>
          <cell r="AF1070"/>
          <cell r="AG1070"/>
          <cell r="AH1070"/>
          <cell r="AI1070"/>
          <cell r="AJ1070"/>
          <cell r="AK1070"/>
          <cell r="AL1070"/>
          <cell r="AM1070"/>
          <cell r="AN1070"/>
          <cell r="AO1070"/>
          <cell r="AP1070"/>
          <cell r="AQ1070"/>
          <cell r="AR1070"/>
          <cell r="AS1070"/>
          <cell r="AT1070"/>
          <cell r="AU1070"/>
          <cell r="AV1070"/>
          <cell r="AW1070"/>
          <cell r="AX1070"/>
          <cell r="AY1070"/>
          <cell r="AZ1070"/>
          <cell r="BA1070"/>
          <cell r="BB1070"/>
          <cell r="BC1070"/>
          <cell r="BD1070"/>
          <cell r="BE1070"/>
          <cell r="BF1070"/>
          <cell r="BG1070"/>
          <cell r="BH1070">
            <v>883162010187</v>
          </cell>
          <cell r="BI1070" t="str">
            <v>นางสาวสุดานันท์   สุริยา</v>
          </cell>
          <cell r="BJ1070"/>
          <cell r="BK1070"/>
          <cell r="BL1070"/>
          <cell r="BM1070"/>
          <cell r="BN1070"/>
          <cell r="BO1070"/>
          <cell r="BP1070"/>
          <cell r="BQ1070"/>
          <cell r="BR1070"/>
          <cell r="BS1070"/>
          <cell r="BT1070"/>
          <cell r="BU1070"/>
          <cell r="BV1070"/>
          <cell r="BW1070"/>
          <cell r="BX1070"/>
          <cell r="BY1070"/>
          <cell r="BZ1070"/>
          <cell r="CA1070"/>
          <cell r="CB1070"/>
          <cell r="CC1070"/>
          <cell r="CD1070"/>
          <cell r="CE1070"/>
          <cell r="CF1070"/>
          <cell r="CG1070"/>
          <cell r="CH1070"/>
          <cell r="CI1070"/>
          <cell r="CJ1070"/>
          <cell r="CK1070"/>
          <cell r="CL1070"/>
          <cell r="CM1070"/>
          <cell r="CN1070"/>
          <cell r="CO1070"/>
          <cell r="CP1070"/>
          <cell r="CQ1070"/>
          <cell r="CR1070"/>
          <cell r="CS1070"/>
          <cell r="CT1070"/>
          <cell r="CU1070"/>
          <cell r="CV1070"/>
          <cell r="CW1070"/>
          <cell r="CX1070"/>
          <cell r="CY1070"/>
          <cell r="CZ1070">
            <v>243336</v>
          </cell>
        </row>
        <row r="1071">
          <cell r="B1071">
            <v>1066</v>
          </cell>
          <cell r="C1071">
            <v>10</v>
          </cell>
          <cell r="D1071">
            <v>3</v>
          </cell>
          <cell r="E1071">
            <v>2564</v>
          </cell>
          <cell r="F1071">
            <v>800059329014</v>
          </cell>
          <cell r="G1071" t="str">
            <v>นางสาว</v>
          </cell>
          <cell r="H1071" t="str">
            <v xml:space="preserve">อมรรัตน์   </v>
          </cell>
          <cell r="I1071" t="str">
            <v>เต๋จ๊ะ</v>
          </cell>
          <cell r="J1071">
            <v>1501100090235</v>
          </cell>
          <cell r="K1071" t="str">
            <v>พร้าว</v>
          </cell>
          <cell r="L1071" t="str">
            <v>เชียงใหม่ 1</v>
          </cell>
          <cell r="M1071">
            <v>8</v>
          </cell>
          <cell r="N1071" t="str">
            <v>สินเชื่อพัฒนาองค์กรชุมชน (รายบุคคล)</v>
          </cell>
          <cell r="O1071" t="str">
            <v>1.บุคคลค้ำประกัน</v>
          </cell>
          <cell r="P1071">
            <v>41368.730000000003</v>
          </cell>
          <cell r="Q1071" t="str">
            <v>MRR 7</v>
          </cell>
          <cell r="R1071" t="str">
            <v>แขวงเชียงใหม่</v>
          </cell>
          <cell r="S1071" t="str">
            <v>ผบ.4970</v>
          </cell>
          <cell r="T1071">
            <v>2562</v>
          </cell>
          <cell r="U1071" t="str">
            <v>ผบ.5001</v>
          </cell>
          <cell r="V1071">
            <v>2562</v>
          </cell>
          <cell r="W1071"/>
          <cell r="X1071"/>
          <cell r="Y1071"/>
          <cell r="Z1071"/>
          <cell r="AA1071"/>
          <cell r="AB1071"/>
          <cell r="AC1071"/>
          <cell r="AD1071"/>
          <cell r="AE1071"/>
          <cell r="AF1071"/>
          <cell r="AG1071"/>
          <cell r="AH1071"/>
          <cell r="AI1071"/>
          <cell r="AJ1071"/>
          <cell r="AK1071"/>
          <cell r="AL1071"/>
          <cell r="AM1071"/>
          <cell r="AN1071"/>
          <cell r="AO1071"/>
          <cell r="AP1071"/>
          <cell r="AQ1071"/>
          <cell r="AR1071"/>
          <cell r="AS1071"/>
          <cell r="AT1071"/>
          <cell r="AU1071"/>
          <cell r="AV1071"/>
          <cell r="AW1071"/>
          <cell r="AX1071"/>
          <cell r="AY1071"/>
          <cell r="AZ1071"/>
          <cell r="BA1071"/>
          <cell r="BB1071"/>
          <cell r="BC1071"/>
          <cell r="BD1071"/>
          <cell r="BE1071"/>
          <cell r="BF1071"/>
          <cell r="BG1071"/>
          <cell r="BH1071">
            <v>833162010868</v>
          </cell>
          <cell r="BI1071" t="str">
            <v>นางสาวอมรรัตน์      เต๋จ๊ะ</v>
          </cell>
          <cell r="BJ1071"/>
          <cell r="BK1071"/>
          <cell r="BL1071"/>
          <cell r="BM1071"/>
          <cell r="BN1071"/>
          <cell r="BO1071"/>
          <cell r="BP1071"/>
          <cell r="BQ1071"/>
          <cell r="BR1071"/>
          <cell r="BS1071"/>
          <cell r="BT1071"/>
          <cell r="BU1071"/>
          <cell r="BV1071"/>
          <cell r="BW1071"/>
          <cell r="BX1071"/>
          <cell r="BY1071"/>
          <cell r="BZ1071"/>
          <cell r="CA1071"/>
          <cell r="CB1071"/>
          <cell r="CC1071"/>
          <cell r="CD1071"/>
          <cell r="CE1071"/>
          <cell r="CF1071"/>
          <cell r="CG1071"/>
          <cell r="CH1071"/>
          <cell r="CI1071"/>
          <cell r="CJ1071"/>
          <cell r="CK1071"/>
          <cell r="CL1071"/>
          <cell r="CM1071"/>
          <cell r="CN1071"/>
          <cell r="CO1071"/>
          <cell r="CP1071"/>
          <cell r="CQ1071"/>
          <cell r="CR1071"/>
          <cell r="CS1071"/>
          <cell r="CT1071"/>
          <cell r="CU1071"/>
          <cell r="CV1071"/>
          <cell r="CW1071"/>
          <cell r="CX1071"/>
          <cell r="CY1071"/>
          <cell r="CZ1071"/>
        </row>
        <row r="1072">
          <cell r="B1072">
            <v>1067</v>
          </cell>
          <cell r="C1072">
            <v>10</v>
          </cell>
          <cell r="D1072">
            <v>3</v>
          </cell>
          <cell r="E1072">
            <v>2564</v>
          </cell>
          <cell r="F1072">
            <v>800023326526</v>
          </cell>
          <cell r="G1072" t="str">
            <v>นาย</v>
          </cell>
          <cell r="H1072" t="str">
            <v>ประพันธ์</v>
          </cell>
          <cell r="I1072" t="str">
            <v>ทาอ้าย</v>
          </cell>
          <cell r="J1072">
            <v>3500900008644</v>
          </cell>
          <cell r="K1072" t="str">
            <v>ฝาง</v>
          </cell>
          <cell r="L1072" t="str">
            <v>เชียงใหม่ 1</v>
          </cell>
          <cell r="M1072">
            <v>8</v>
          </cell>
          <cell r="N1072" t="str">
            <v>ธปช</v>
          </cell>
          <cell r="O1072" t="str">
            <v>1.บุคคลค้ำประกัน</v>
          </cell>
          <cell r="P1072"/>
          <cell r="Q1072"/>
          <cell r="R1072" t="str">
            <v>จังหวัดฝาง</v>
          </cell>
          <cell r="S1072" t="str">
            <v>ผบ.1366</v>
          </cell>
          <cell r="T1072">
            <v>2562</v>
          </cell>
          <cell r="U1072" t="str">
            <v>ผบ.1548</v>
          </cell>
          <cell r="V1072">
            <v>2562</v>
          </cell>
          <cell r="W1072"/>
          <cell r="X1072"/>
          <cell r="Y1072"/>
          <cell r="Z1072"/>
          <cell r="AA1072"/>
          <cell r="AB1072"/>
          <cell r="AC1072"/>
          <cell r="AD1072"/>
          <cell r="AE1072"/>
          <cell r="AF1072"/>
          <cell r="AG1072"/>
          <cell r="AH1072"/>
          <cell r="AI1072"/>
          <cell r="AJ1072"/>
          <cell r="AK1072"/>
          <cell r="AL1072"/>
          <cell r="AM1072"/>
          <cell r="AN1072"/>
          <cell r="AO1072"/>
          <cell r="AP1072"/>
          <cell r="AQ1072"/>
          <cell r="AR1072"/>
          <cell r="AS1072"/>
          <cell r="AT1072"/>
          <cell r="AU1072"/>
          <cell r="AV1072"/>
          <cell r="AW1072"/>
          <cell r="AX1072"/>
          <cell r="AY1072"/>
          <cell r="AZ1072"/>
          <cell r="BA1072"/>
          <cell r="BB1072"/>
          <cell r="BC1072"/>
          <cell r="BD1072"/>
          <cell r="BE1072"/>
          <cell r="BF1072"/>
          <cell r="BG1072"/>
          <cell r="BH1072">
            <v>823561010646</v>
          </cell>
          <cell r="BI1072" t="str">
            <v>นายประพันธ์   ทาอ้าย</v>
          </cell>
          <cell r="BJ1072"/>
          <cell r="BK1072"/>
          <cell r="BL1072"/>
          <cell r="BM1072"/>
          <cell r="BN1072"/>
          <cell r="BO1072"/>
          <cell r="BP1072"/>
          <cell r="BQ1072"/>
          <cell r="BR1072"/>
          <cell r="BS1072"/>
          <cell r="BT1072"/>
          <cell r="BU1072"/>
          <cell r="BV1072"/>
          <cell r="BW1072"/>
          <cell r="BX1072"/>
          <cell r="BY1072"/>
          <cell r="BZ1072"/>
          <cell r="CA1072"/>
          <cell r="CB1072"/>
          <cell r="CC1072"/>
          <cell r="CD1072"/>
          <cell r="CE1072"/>
          <cell r="CF1072"/>
          <cell r="CG1072"/>
          <cell r="CH1072"/>
          <cell r="CI1072"/>
          <cell r="CJ1072"/>
          <cell r="CK1072"/>
          <cell r="CL1072"/>
          <cell r="CM1072"/>
          <cell r="CN1072"/>
          <cell r="CO1072"/>
          <cell r="CP1072"/>
          <cell r="CQ1072"/>
          <cell r="CR1072"/>
          <cell r="CS1072"/>
          <cell r="CT1072"/>
          <cell r="CU1072"/>
          <cell r="CV1072"/>
          <cell r="CW1072"/>
          <cell r="CX1072"/>
          <cell r="CY1072"/>
          <cell r="CZ1072"/>
        </row>
        <row r="1073">
          <cell r="B1073">
            <v>1068</v>
          </cell>
          <cell r="C1073">
            <v>10</v>
          </cell>
          <cell r="D1073">
            <v>3</v>
          </cell>
          <cell r="E1073">
            <v>2564</v>
          </cell>
          <cell r="F1073">
            <v>800025753214</v>
          </cell>
          <cell r="G1073" t="str">
            <v>นางสาว</v>
          </cell>
          <cell r="H1073" t="str">
            <v>พิกุล</v>
          </cell>
          <cell r="I1073" t="str">
            <v>อินใจ</v>
          </cell>
          <cell r="J1073">
            <v>3500900009403</v>
          </cell>
          <cell r="K1073" t="str">
            <v>ฝาง</v>
          </cell>
          <cell r="L1073" t="str">
            <v>เชียงใหม่ 1</v>
          </cell>
          <cell r="M1073">
            <v>8</v>
          </cell>
          <cell r="N1073" t="str">
            <v>ธปช</v>
          </cell>
          <cell r="O1073" t="str">
            <v>1.บุคคลค้ำประกัน</v>
          </cell>
          <cell r="P1073"/>
          <cell r="Q1073"/>
          <cell r="R1073" t="str">
            <v>จังหวัดฝาง</v>
          </cell>
          <cell r="S1073" t="str">
            <v>ผบ.1354</v>
          </cell>
          <cell r="T1073">
            <v>2562</v>
          </cell>
          <cell r="U1073" t="str">
            <v>ผบ.1529</v>
          </cell>
          <cell r="V1073">
            <v>2562</v>
          </cell>
          <cell r="W1073"/>
          <cell r="X1073"/>
          <cell r="Y1073"/>
          <cell r="Z1073"/>
          <cell r="AA1073"/>
          <cell r="AB1073"/>
          <cell r="AC1073"/>
          <cell r="AD1073"/>
          <cell r="AE1073"/>
          <cell r="AF1073"/>
          <cell r="AG1073"/>
          <cell r="AH1073"/>
          <cell r="AI1073"/>
          <cell r="AJ1073"/>
          <cell r="AK1073"/>
          <cell r="AL1073"/>
          <cell r="AM1073"/>
          <cell r="AN1073"/>
          <cell r="AO1073"/>
          <cell r="AP1073"/>
          <cell r="AQ1073"/>
          <cell r="AR1073"/>
          <cell r="AS1073"/>
          <cell r="AT1073"/>
          <cell r="AU1073"/>
          <cell r="AV1073"/>
          <cell r="AW1073"/>
          <cell r="AX1073"/>
          <cell r="AY1073"/>
          <cell r="AZ1073"/>
          <cell r="BA1073"/>
          <cell r="BB1073"/>
          <cell r="BC1073"/>
          <cell r="BD1073"/>
          <cell r="BE1073"/>
          <cell r="BF1073"/>
          <cell r="BG1073"/>
          <cell r="BH1073">
            <v>823561010650</v>
          </cell>
          <cell r="BI1073" t="str">
            <v>นางสาวพิกุล   อินใจ</v>
          </cell>
          <cell r="BJ1073"/>
          <cell r="BK1073"/>
          <cell r="BL1073"/>
          <cell r="BM1073"/>
          <cell r="BN1073"/>
          <cell r="BO1073"/>
          <cell r="BP1073"/>
          <cell r="BQ1073"/>
          <cell r="BR1073"/>
          <cell r="BS1073"/>
          <cell r="BT1073"/>
          <cell r="BU1073"/>
          <cell r="BV1073"/>
          <cell r="BW1073"/>
          <cell r="BX1073"/>
          <cell r="BY1073"/>
          <cell r="BZ1073"/>
          <cell r="CA1073"/>
          <cell r="CB1073"/>
          <cell r="CC1073"/>
          <cell r="CD1073"/>
          <cell r="CE1073"/>
          <cell r="CF1073"/>
          <cell r="CG1073"/>
          <cell r="CH1073"/>
          <cell r="CI1073"/>
          <cell r="CJ1073"/>
          <cell r="CK1073"/>
          <cell r="CL1073"/>
          <cell r="CM1073"/>
          <cell r="CN1073"/>
          <cell r="CO1073"/>
          <cell r="CP1073"/>
          <cell r="CQ1073"/>
          <cell r="CR1073"/>
          <cell r="CS1073"/>
          <cell r="CT1073"/>
          <cell r="CU1073"/>
          <cell r="CV1073"/>
          <cell r="CW1073"/>
          <cell r="CX1073"/>
          <cell r="CY1073"/>
          <cell r="CZ1073"/>
        </row>
        <row r="1074">
          <cell r="B1074">
            <v>1069</v>
          </cell>
          <cell r="C1074">
            <v>10</v>
          </cell>
          <cell r="D1074">
            <v>3</v>
          </cell>
          <cell r="E1074">
            <v>2564</v>
          </cell>
          <cell r="F1074">
            <v>800029649558</v>
          </cell>
          <cell r="G1074" t="str">
            <v>นาง</v>
          </cell>
          <cell r="H1074" t="str">
            <v>อุทัยรัตน์</v>
          </cell>
          <cell r="I1074" t="str">
            <v>เรือนมอย</v>
          </cell>
          <cell r="J1074">
            <v>3500900641622</v>
          </cell>
          <cell r="K1074" t="str">
            <v>ฝาง</v>
          </cell>
          <cell r="L1074" t="str">
            <v>เชียงใหม่ 1</v>
          </cell>
          <cell r="M1074">
            <v>8</v>
          </cell>
          <cell r="N1074" t="str">
            <v>พัฒนาองค์กรชุมชน (รายบุคคล)</v>
          </cell>
          <cell r="O1074" t="str">
            <v>1.บุคคลค้ำประกัน</v>
          </cell>
          <cell r="P1074">
            <v>366834.7</v>
          </cell>
          <cell r="Q1074"/>
          <cell r="R1074" t="str">
            <v>จังหวัดฝาง</v>
          </cell>
          <cell r="S1074" t="str">
            <v>ผบ.1187</v>
          </cell>
          <cell r="T1074">
            <v>2561</v>
          </cell>
          <cell r="U1074" t="str">
            <v>ผบ.1378</v>
          </cell>
          <cell r="V1074">
            <v>2561</v>
          </cell>
          <cell r="W1074"/>
          <cell r="X1074"/>
          <cell r="Y1074"/>
          <cell r="Z1074"/>
          <cell r="AA1074"/>
          <cell r="AB1074"/>
          <cell r="AC1074"/>
          <cell r="AD1074"/>
          <cell r="AE1074"/>
          <cell r="AF1074"/>
          <cell r="AG1074"/>
          <cell r="AH1074"/>
          <cell r="AI1074"/>
          <cell r="AJ1074"/>
          <cell r="AK1074"/>
          <cell r="AL1074"/>
          <cell r="AM1074"/>
          <cell r="AN1074"/>
          <cell r="AO1074"/>
          <cell r="AP1074"/>
          <cell r="AQ1074"/>
          <cell r="AR1074"/>
          <cell r="AS1074"/>
          <cell r="AT1074"/>
          <cell r="AU1074"/>
          <cell r="AV1074"/>
          <cell r="AW1074"/>
          <cell r="AX1074"/>
          <cell r="AY1074"/>
          <cell r="AZ1074"/>
          <cell r="BA1074"/>
          <cell r="BB1074"/>
          <cell r="BC1074"/>
          <cell r="BD1074"/>
          <cell r="BE1074"/>
          <cell r="BF1074"/>
          <cell r="BG1074"/>
          <cell r="BH1074">
            <v>823561010627</v>
          </cell>
          <cell r="BI1074" t="str">
            <v>นางอุทัยรัตน์   เรือนมอย</v>
          </cell>
          <cell r="BJ1074"/>
          <cell r="BK1074"/>
          <cell r="BL1074"/>
          <cell r="BM1074"/>
          <cell r="BN1074"/>
          <cell r="BO1074"/>
          <cell r="BP1074"/>
          <cell r="BQ1074"/>
          <cell r="BR1074"/>
          <cell r="BS1074"/>
          <cell r="BT1074"/>
          <cell r="BU1074"/>
          <cell r="BV1074"/>
          <cell r="BW1074"/>
          <cell r="BX1074"/>
          <cell r="BY1074"/>
          <cell r="BZ1074"/>
          <cell r="CA1074"/>
          <cell r="CB1074"/>
          <cell r="CC1074"/>
          <cell r="CD1074"/>
          <cell r="CE1074"/>
          <cell r="CF1074"/>
          <cell r="CG1074"/>
          <cell r="CH1074"/>
          <cell r="CI1074"/>
          <cell r="CJ1074"/>
          <cell r="CK1074"/>
          <cell r="CL1074"/>
          <cell r="CM1074"/>
          <cell r="CN1074"/>
          <cell r="CO1074"/>
          <cell r="CP1074"/>
          <cell r="CQ1074"/>
          <cell r="CR1074"/>
          <cell r="CS1074"/>
          <cell r="CT1074"/>
          <cell r="CU1074"/>
          <cell r="CV1074"/>
          <cell r="CW1074"/>
          <cell r="CX1074">
            <v>243306</v>
          </cell>
          <cell r="CY1074"/>
          <cell r="CZ1074"/>
        </row>
        <row r="1075">
          <cell r="B1075">
            <v>1070</v>
          </cell>
          <cell r="C1075">
            <v>10</v>
          </cell>
          <cell r="D1075">
            <v>3</v>
          </cell>
          <cell r="E1075">
            <v>2564</v>
          </cell>
          <cell r="F1075">
            <v>800023326294</v>
          </cell>
          <cell r="G1075" t="str">
            <v>นาย</v>
          </cell>
          <cell r="H1075" t="str">
            <v>ชิษณุพงศ์</v>
          </cell>
          <cell r="I1075" t="str">
            <v>เที่ยงดีฤทธิ์</v>
          </cell>
          <cell r="J1075">
            <v>3250400042226</v>
          </cell>
          <cell r="K1075" t="str">
            <v>ฝาง</v>
          </cell>
          <cell r="L1075" t="str">
            <v>เชียงใหม่ 1</v>
          </cell>
          <cell r="M1075">
            <v>8</v>
          </cell>
          <cell r="N1075" t="str">
            <v>ธปช</v>
          </cell>
          <cell r="O1075" t="str">
            <v>1.บุคคลค้ำประกัน</v>
          </cell>
          <cell r="P1075"/>
          <cell r="Q1075"/>
          <cell r="R1075" t="str">
            <v>จังหวัดฝาง</v>
          </cell>
          <cell r="S1075" t="str">
            <v>ผบ.1360</v>
          </cell>
          <cell r="T1075">
            <v>2562</v>
          </cell>
          <cell r="U1075" t="str">
            <v>ผบ.1542</v>
          </cell>
          <cell r="V1075">
            <v>2562</v>
          </cell>
          <cell r="W1075"/>
          <cell r="X1075"/>
          <cell r="Y1075"/>
          <cell r="Z1075"/>
          <cell r="AA1075"/>
          <cell r="AB1075"/>
          <cell r="AC1075"/>
          <cell r="AD1075"/>
          <cell r="AE1075"/>
          <cell r="AF1075"/>
          <cell r="AG1075"/>
          <cell r="AH1075"/>
          <cell r="AI1075"/>
          <cell r="AJ1075"/>
          <cell r="AK1075"/>
          <cell r="AL1075"/>
          <cell r="AM1075"/>
          <cell r="AN1075"/>
          <cell r="AO1075"/>
          <cell r="AP1075"/>
          <cell r="AQ1075"/>
          <cell r="AR1075"/>
          <cell r="AS1075"/>
          <cell r="AT1075"/>
          <cell r="AU1075"/>
          <cell r="AV1075"/>
          <cell r="AW1075"/>
          <cell r="AX1075"/>
          <cell r="AY1075"/>
          <cell r="AZ1075"/>
          <cell r="BA1075"/>
          <cell r="BB1075"/>
          <cell r="BC1075" t="str">
            <v>เกศินี</v>
          </cell>
          <cell r="BD1075"/>
          <cell r="BE1075"/>
          <cell r="BF1075"/>
          <cell r="BG1075"/>
          <cell r="BH1075">
            <v>823061010644</v>
          </cell>
          <cell r="BI1075" t="str">
            <v>นายชิษณุพงศ์   เที่ยงดีฤทธิ์</v>
          </cell>
          <cell r="BJ1075"/>
          <cell r="BK1075"/>
          <cell r="BL1075"/>
          <cell r="BM1075"/>
          <cell r="BN1075"/>
          <cell r="BO1075"/>
          <cell r="BP1075"/>
          <cell r="BQ1075"/>
          <cell r="BR1075"/>
          <cell r="BS1075"/>
          <cell r="BT1075"/>
          <cell r="BU1075"/>
          <cell r="BV1075"/>
          <cell r="BW1075"/>
          <cell r="BX1075"/>
          <cell r="BY1075"/>
          <cell r="BZ1075"/>
          <cell r="CA1075"/>
          <cell r="CB1075"/>
          <cell r="CC1075"/>
          <cell r="CD1075"/>
          <cell r="CE1075"/>
          <cell r="CF1075"/>
          <cell r="CG1075"/>
          <cell r="CH1075"/>
          <cell r="CI1075"/>
          <cell r="CJ1075"/>
          <cell r="CK1075"/>
          <cell r="CL1075"/>
          <cell r="CM1075"/>
          <cell r="CN1075"/>
          <cell r="CO1075"/>
          <cell r="CP1075"/>
          <cell r="CQ1075"/>
          <cell r="CR1075"/>
          <cell r="CS1075"/>
          <cell r="CT1075"/>
          <cell r="CU1075"/>
          <cell r="CV1075"/>
          <cell r="CW1075"/>
          <cell r="CX1075"/>
          <cell r="CY1075"/>
          <cell r="CZ1075"/>
        </row>
        <row r="1076">
          <cell r="B1076">
            <v>1071</v>
          </cell>
          <cell r="C1076">
            <v>10</v>
          </cell>
          <cell r="D1076">
            <v>3</v>
          </cell>
          <cell r="E1076">
            <v>2564</v>
          </cell>
          <cell r="F1076">
            <v>800048156049</v>
          </cell>
          <cell r="G1076" t="str">
            <v>นาง</v>
          </cell>
          <cell r="H1076" t="str">
            <v>กัลยา</v>
          </cell>
          <cell r="I1076" t="str">
            <v>สาสัตย์</v>
          </cell>
          <cell r="J1076">
            <v>3500600066665</v>
          </cell>
          <cell r="K1076" t="str">
            <v>แม่แตง</v>
          </cell>
          <cell r="L1076" t="str">
            <v>เชียงใหม่ 1</v>
          </cell>
          <cell r="M1076">
            <v>8</v>
          </cell>
          <cell r="N1076" t="str">
            <v>ธปช.</v>
          </cell>
          <cell r="O1076" t="str">
            <v>1.บุคคลค้ำประกัน</v>
          </cell>
          <cell r="P1076"/>
          <cell r="Q1076"/>
          <cell r="R1076" t="str">
            <v>แขวงเชียงใหม่</v>
          </cell>
          <cell r="S1076" t="str">
            <v>ผบ.11874</v>
          </cell>
          <cell r="T1076">
            <v>2561</v>
          </cell>
          <cell r="U1076" t="str">
            <v>ผบ.14326</v>
          </cell>
          <cell r="V1076">
            <v>2561</v>
          </cell>
          <cell r="W1076"/>
          <cell r="X1076"/>
          <cell r="Y1076"/>
          <cell r="Z1076"/>
          <cell r="AA1076"/>
          <cell r="AB1076"/>
          <cell r="AC1076"/>
          <cell r="AD1076"/>
          <cell r="AE1076"/>
          <cell r="AF1076"/>
          <cell r="AG1076"/>
          <cell r="AH1076"/>
          <cell r="AI1076"/>
          <cell r="AJ1076"/>
          <cell r="AK1076"/>
          <cell r="AL1076"/>
          <cell r="AM1076"/>
          <cell r="AN1076"/>
          <cell r="AO1076"/>
          <cell r="AP1076"/>
          <cell r="AQ1076"/>
          <cell r="AR1076"/>
          <cell r="AS1076"/>
          <cell r="AT1076"/>
          <cell r="AU1076"/>
          <cell r="AV1076"/>
          <cell r="AW1076"/>
          <cell r="AX1076"/>
          <cell r="AY1076"/>
          <cell r="AZ1076"/>
          <cell r="BA1076"/>
          <cell r="BB1076"/>
          <cell r="BC1076"/>
          <cell r="BD1076"/>
          <cell r="BE1076"/>
          <cell r="BF1076"/>
          <cell r="BG1076"/>
          <cell r="BH1076">
            <v>823561010354</v>
          </cell>
          <cell r="BI1076" t="str">
            <v>นางกัลยา   สาสัตย์</v>
          </cell>
          <cell r="BJ1076"/>
          <cell r="BK1076"/>
          <cell r="BL1076"/>
          <cell r="BM1076"/>
          <cell r="BN1076"/>
          <cell r="BO1076"/>
          <cell r="BP1076"/>
          <cell r="BQ1076"/>
          <cell r="BR1076"/>
          <cell r="BS1076"/>
          <cell r="BT1076"/>
          <cell r="BU1076"/>
          <cell r="BV1076"/>
          <cell r="BW1076"/>
          <cell r="BX1076"/>
          <cell r="BY1076"/>
          <cell r="BZ1076"/>
          <cell r="CA1076"/>
          <cell r="CB1076"/>
          <cell r="CC1076"/>
          <cell r="CD1076"/>
          <cell r="CE1076"/>
          <cell r="CF1076"/>
          <cell r="CG1076"/>
          <cell r="CH1076"/>
          <cell r="CI1076"/>
          <cell r="CJ1076"/>
          <cell r="CK1076"/>
          <cell r="CL1076"/>
          <cell r="CM1076"/>
          <cell r="CN1076"/>
          <cell r="CO1076"/>
          <cell r="CP1076"/>
          <cell r="CQ1076"/>
          <cell r="CR1076"/>
          <cell r="CS1076"/>
          <cell r="CT1076"/>
          <cell r="CU1076"/>
          <cell r="CV1076"/>
          <cell r="CW1076"/>
          <cell r="CX1076"/>
          <cell r="CY1076"/>
          <cell r="CZ1076"/>
        </row>
        <row r="1077">
          <cell r="B1077">
            <v>1072</v>
          </cell>
          <cell r="C1077">
            <v>10</v>
          </cell>
          <cell r="D1077">
            <v>3</v>
          </cell>
          <cell r="E1077">
            <v>2564</v>
          </cell>
          <cell r="F1077">
            <v>800034875594</v>
          </cell>
          <cell r="G1077" t="str">
            <v>นาย</v>
          </cell>
          <cell r="H1077" t="str">
            <v>ณรงค์ศักดิ์</v>
          </cell>
          <cell r="I1077" t="str">
            <v>พึ่งตน</v>
          </cell>
          <cell r="J1077">
            <v>3350300338840</v>
          </cell>
          <cell r="K1077" t="str">
            <v>มหาวิทยาลัยเชียงใหม่</v>
          </cell>
          <cell r="L1077" t="str">
            <v>เชียงใหม่ 2</v>
          </cell>
          <cell r="M1077">
            <v>8</v>
          </cell>
          <cell r="N1077" t="str">
            <v>ธปช</v>
          </cell>
          <cell r="O1077" t="str">
            <v>1.บุคคลค้ำประกัน</v>
          </cell>
          <cell r="P1077">
            <v>34216</v>
          </cell>
          <cell r="Q1077">
            <v>12</v>
          </cell>
          <cell r="R1077" t="str">
            <v>แขวงเชียงใหม่</v>
          </cell>
          <cell r="S1077" t="str">
            <v>ผบ.13926</v>
          </cell>
          <cell r="T1077">
            <v>2561</v>
          </cell>
          <cell r="U1077" t="str">
            <v>ผบ.1595</v>
          </cell>
          <cell r="V1077">
            <v>2562</v>
          </cell>
          <cell r="W1077"/>
          <cell r="X1077"/>
          <cell r="Y1077"/>
          <cell r="Z1077"/>
          <cell r="AA1077"/>
          <cell r="AB1077"/>
          <cell r="AC1077"/>
          <cell r="AD1077"/>
          <cell r="AE1077"/>
          <cell r="AF1077"/>
          <cell r="AG1077"/>
          <cell r="AH1077"/>
          <cell r="AI1077"/>
          <cell r="AJ1077"/>
          <cell r="AK1077"/>
          <cell r="AL1077"/>
          <cell r="AM1077"/>
          <cell r="AN1077"/>
          <cell r="AO1077"/>
          <cell r="AP1077"/>
          <cell r="AQ1077"/>
          <cell r="AR1077"/>
          <cell r="AS1077"/>
          <cell r="AT1077"/>
          <cell r="AU1077"/>
          <cell r="AV1077"/>
          <cell r="AW1077"/>
          <cell r="AX1077"/>
          <cell r="AY1077"/>
          <cell r="AZ1077"/>
          <cell r="BA1077"/>
          <cell r="BB1077"/>
          <cell r="BC1077"/>
          <cell r="BD1077"/>
          <cell r="BE1077"/>
          <cell r="BF1077"/>
          <cell r="BG1077"/>
          <cell r="BH1077">
            <v>823660010329</v>
          </cell>
          <cell r="BI1077" t="str">
            <v>นายณรงค์ศักดิ์   พึ่งตน</v>
          </cell>
          <cell r="BJ1077"/>
          <cell r="BK1077"/>
          <cell r="BL1077"/>
          <cell r="BM1077"/>
          <cell r="BN1077"/>
          <cell r="BO1077"/>
          <cell r="BP1077"/>
          <cell r="BQ1077"/>
          <cell r="BR1077"/>
          <cell r="BS1077"/>
          <cell r="BT1077"/>
          <cell r="BU1077"/>
          <cell r="BV1077"/>
          <cell r="BW1077"/>
          <cell r="BX1077"/>
          <cell r="BY1077"/>
          <cell r="BZ1077"/>
          <cell r="CA1077"/>
          <cell r="CB1077"/>
          <cell r="CC1077"/>
          <cell r="CD1077"/>
          <cell r="CE1077"/>
          <cell r="CF1077"/>
          <cell r="CG1077"/>
          <cell r="CH1077"/>
          <cell r="CI1077"/>
          <cell r="CJ1077"/>
          <cell r="CK1077"/>
          <cell r="CL1077"/>
          <cell r="CM1077"/>
          <cell r="CN1077"/>
          <cell r="CO1077"/>
          <cell r="CP1077"/>
          <cell r="CQ1077"/>
          <cell r="CR1077"/>
          <cell r="CS1077"/>
          <cell r="CT1077"/>
          <cell r="CU1077"/>
          <cell r="CV1077"/>
          <cell r="CW1077"/>
          <cell r="CX1077"/>
          <cell r="CY1077"/>
          <cell r="CZ1077"/>
        </row>
        <row r="1078">
          <cell r="B1078">
            <v>1073</v>
          </cell>
          <cell r="C1078">
            <v>10</v>
          </cell>
          <cell r="D1078">
            <v>3</v>
          </cell>
          <cell r="E1078">
            <v>2564</v>
          </cell>
          <cell r="F1078">
            <v>800064721940</v>
          </cell>
          <cell r="G1078" t="str">
            <v>นางสาว</v>
          </cell>
          <cell r="H1078" t="str">
            <v>เกศรินทร์</v>
          </cell>
          <cell r="I1078" t="str">
            <v>ดวงทา</v>
          </cell>
          <cell r="J1078" t="str">
            <v>1 5021 00007 36 3</v>
          </cell>
          <cell r="K1078" t="str">
            <v>ไชยปราการ</v>
          </cell>
          <cell r="L1078" t="str">
            <v>เชียงใหม่ 1</v>
          </cell>
          <cell r="M1078">
            <v>8</v>
          </cell>
          <cell r="N1078" t="str">
            <v>ประชารัฐเพื่อประชาชน (PSA)</v>
          </cell>
          <cell r="O1078" t="str">
            <v>1.บุคคลค้ำประกัน</v>
          </cell>
          <cell r="P1078"/>
          <cell r="Q1078"/>
          <cell r="R1078" t="str">
            <v>จังหวัดฝาง</v>
          </cell>
          <cell r="S1078" t="str">
            <v>ผบ.1370</v>
          </cell>
          <cell r="T1078">
            <v>2562</v>
          </cell>
          <cell r="U1078" t="str">
            <v>ผบ.1558</v>
          </cell>
          <cell r="V1078">
            <v>2562</v>
          </cell>
          <cell r="W1078"/>
          <cell r="X1078"/>
          <cell r="Y1078"/>
          <cell r="Z1078"/>
          <cell r="AA1078"/>
          <cell r="AB1078"/>
          <cell r="AC1078"/>
          <cell r="AD1078"/>
          <cell r="AE1078"/>
          <cell r="AF1078"/>
          <cell r="AG1078"/>
          <cell r="AH1078"/>
          <cell r="AI1078"/>
          <cell r="AJ1078"/>
          <cell r="AK1078"/>
          <cell r="AL1078"/>
          <cell r="AM1078"/>
          <cell r="AN1078"/>
          <cell r="AO1078"/>
          <cell r="AP1078"/>
          <cell r="AQ1078"/>
          <cell r="AR1078"/>
          <cell r="AS1078"/>
          <cell r="AT1078"/>
          <cell r="AU1078"/>
          <cell r="AV1078"/>
          <cell r="AW1078"/>
          <cell r="AX1078"/>
          <cell r="AY1078"/>
          <cell r="AZ1078"/>
          <cell r="BA1078"/>
          <cell r="BB1078"/>
          <cell r="BC1078"/>
          <cell r="BD1078"/>
          <cell r="BE1078"/>
          <cell r="BF1078"/>
          <cell r="BG1078"/>
          <cell r="BH1078">
            <v>883162011505</v>
          </cell>
          <cell r="BI1078" t="str">
            <v>นางสาวเกศรินทร์   ดวงทา</v>
          </cell>
          <cell r="BJ1078">
            <v>242657</v>
          </cell>
          <cell r="BK1078"/>
          <cell r="BL1078"/>
          <cell r="BM1078"/>
          <cell r="BN1078" t="str">
            <v>1.นางสาวเกศรินทร์  ดวงทา
2.นายจารุวัฒน์  กิติรัช
3.นางสาววาสนา  รักแสงคำ
4.นายเสกสรร  เจริญ</v>
          </cell>
          <cell r="BO1078" t="str">
            <v>จำเลยที่ 1
จำเลยที่ 2
จำเลยที่ 3
คู่สมรสจำเลยที่ 3</v>
          </cell>
          <cell r="BP1078" t="str">
            <v xml:space="preserve">1502100007363
1500900030503
3500900501341
1500900017884
</v>
          </cell>
          <cell r="BQ1078"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v>
          </cell>
          <cell r="BR1078" t="str">
            <v>พบ</v>
          </cell>
          <cell r="BS1078"/>
          <cell r="BT1078">
            <v>4</v>
          </cell>
          <cell r="BU1078">
            <v>4</v>
          </cell>
          <cell r="BV1078"/>
          <cell r="BW1078"/>
          <cell r="BX1078"/>
          <cell r="BY1078"/>
          <cell r="BZ1078"/>
          <cell r="CA1078"/>
          <cell r="CB1078"/>
          <cell r="CC1078"/>
          <cell r="CD1078"/>
          <cell r="CE1078"/>
          <cell r="CF1078"/>
          <cell r="CG1078"/>
          <cell r="CH1078"/>
          <cell r="CI1078"/>
          <cell r="CJ1078"/>
          <cell r="CK1078"/>
          <cell r="CL1078"/>
          <cell r="CM1078"/>
          <cell r="CN1078"/>
          <cell r="CO1078"/>
          <cell r="CP1078"/>
          <cell r="CQ1078"/>
          <cell r="CR1078"/>
          <cell r="CS1078"/>
          <cell r="CT1078"/>
          <cell r="CU1078"/>
          <cell r="CV1078"/>
          <cell r="CW1078"/>
          <cell r="CX1078"/>
          <cell r="CY1078"/>
          <cell r="CZ1078"/>
        </row>
        <row r="1079">
          <cell r="B1079">
            <v>1074</v>
          </cell>
          <cell r="C1079">
            <v>10</v>
          </cell>
          <cell r="D1079">
            <v>3</v>
          </cell>
          <cell r="E1079">
            <v>2564</v>
          </cell>
          <cell r="F1079">
            <v>800074804892</v>
          </cell>
          <cell r="G1079" t="str">
            <v>นางสาว</v>
          </cell>
          <cell r="H1079" t="str">
            <v>เบญจมาศ</v>
          </cell>
          <cell r="I1079" t="str">
            <v>ณารัตน์</v>
          </cell>
          <cell r="J1079">
            <v>2500900020875</v>
          </cell>
          <cell r="K1079" t="str">
            <v>แม่อาย</v>
          </cell>
          <cell r="L1079" t="str">
            <v>เชียงใหม่ 1</v>
          </cell>
          <cell r="M1079">
            <v>8</v>
          </cell>
          <cell r="N1079" t="str">
            <v>สินเชื่อธนาคารประชาชน</v>
          </cell>
          <cell r="O1079" t="str">
            <v>1.บุคคลค้ำประกัน</v>
          </cell>
          <cell r="P1079">
            <v>147907.75</v>
          </cell>
          <cell r="Q1079">
            <v>17913.07</v>
          </cell>
          <cell r="R1079" t="str">
            <v>จังหวัดฝาง</v>
          </cell>
          <cell r="S1079" t="str">
            <v>ผบ.395</v>
          </cell>
          <cell r="T1079">
            <v>2563</v>
          </cell>
          <cell r="U1079" t="str">
            <v>ผบ.714</v>
          </cell>
          <cell r="V1079">
            <v>2563</v>
          </cell>
          <cell r="W1079"/>
          <cell r="X1079"/>
          <cell r="Y1079"/>
          <cell r="Z1079"/>
          <cell r="AA1079"/>
          <cell r="AB1079"/>
          <cell r="AC1079"/>
          <cell r="AD1079"/>
          <cell r="AE1079"/>
          <cell r="AF1079"/>
          <cell r="AG1079"/>
          <cell r="AH1079"/>
          <cell r="AI1079"/>
          <cell r="AJ1079"/>
          <cell r="AK1079"/>
          <cell r="AL1079"/>
          <cell r="AM1079"/>
          <cell r="AN1079"/>
          <cell r="AO1079"/>
          <cell r="AP1079"/>
          <cell r="AQ1079"/>
          <cell r="AR1079"/>
          <cell r="AS1079"/>
          <cell r="AT1079"/>
          <cell r="AU1079"/>
          <cell r="AV1079"/>
          <cell r="AW1079"/>
          <cell r="AX1079"/>
          <cell r="AY1079"/>
          <cell r="AZ1079"/>
          <cell r="BA1079"/>
          <cell r="BB1079"/>
          <cell r="BC1079"/>
          <cell r="BD1079"/>
          <cell r="BE1079"/>
          <cell r="BF1079"/>
          <cell r="BG1079"/>
          <cell r="BH1079">
            <v>883163011448</v>
          </cell>
          <cell r="BI1079" t="str">
            <v>นางสาวเบญจมาศ   ณารัตน์</v>
          </cell>
          <cell r="BJ1079"/>
          <cell r="BK1079"/>
          <cell r="BL1079"/>
          <cell r="BM1079"/>
          <cell r="BN1079"/>
          <cell r="BO1079"/>
          <cell r="BP1079"/>
          <cell r="BQ1079"/>
          <cell r="BR1079"/>
          <cell r="BS1079"/>
          <cell r="BT1079"/>
          <cell r="BU1079"/>
          <cell r="BV1079"/>
          <cell r="BW1079"/>
          <cell r="BX1079"/>
          <cell r="BY1079"/>
          <cell r="BZ1079"/>
          <cell r="CA1079"/>
          <cell r="CB1079"/>
          <cell r="CC1079"/>
          <cell r="CD1079"/>
          <cell r="CE1079"/>
          <cell r="CF1079"/>
          <cell r="CG1079"/>
          <cell r="CH1079"/>
          <cell r="CI1079"/>
          <cell r="CJ1079"/>
          <cell r="CK1079"/>
          <cell r="CL1079"/>
          <cell r="CM1079"/>
          <cell r="CN1079"/>
          <cell r="CO1079"/>
          <cell r="CP1079"/>
          <cell r="CQ1079"/>
          <cell r="CR1079"/>
          <cell r="CS1079"/>
          <cell r="CT1079"/>
          <cell r="CU1079"/>
          <cell r="CV1079"/>
          <cell r="CW1079"/>
          <cell r="CX1079"/>
          <cell r="CY1079"/>
          <cell r="CZ1079"/>
        </row>
        <row r="1080">
          <cell r="B1080">
            <v>1075</v>
          </cell>
          <cell r="C1080">
            <v>10</v>
          </cell>
          <cell r="D1080">
            <v>3</v>
          </cell>
          <cell r="E1080">
            <v>2564</v>
          </cell>
          <cell r="F1080">
            <v>800030858123</v>
          </cell>
          <cell r="G1080" t="str">
            <v>นาย</v>
          </cell>
          <cell r="H1080" t="str">
            <v>เย็น</v>
          </cell>
          <cell r="I1080" t="str">
            <v>คำคง</v>
          </cell>
          <cell r="J1080">
            <v>5500990012651</v>
          </cell>
          <cell r="K1080" t="str">
            <v>ฝาง</v>
          </cell>
          <cell r="L1080" t="str">
            <v>เชียงใหม่ 1</v>
          </cell>
          <cell r="M1080">
            <v>8</v>
          </cell>
          <cell r="N1080" t="str">
            <v>พัฒนาองค์กรชุมชน (รายบุคคล)</v>
          </cell>
          <cell r="O1080" t="str">
            <v>1.บุคคลค้ำประกัน</v>
          </cell>
          <cell r="P1080">
            <v>249898.08</v>
          </cell>
          <cell r="Q1080">
            <v>49146.28</v>
          </cell>
          <cell r="R1080" t="str">
            <v>จังหวัดฝาง</v>
          </cell>
          <cell r="S1080" t="str">
            <v>ผบ.1896</v>
          </cell>
          <cell r="T1080">
            <v>2562</v>
          </cell>
          <cell r="U1080" t="str">
            <v>ผบ.349</v>
          </cell>
          <cell r="V1080">
            <v>2563</v>
          </cell>
          <cell r="W1080"/>
          <cell r="X1080"/>
          <cell r="Y1080"/>
          <cell r="Z1080"/>
          <cell r="AA1080"/>
          <cell r="AB1080"/>
          <cell r="AC1080"/>
          <cell r="AD1080"/>
          <cell r="AE1080"/>
          <cell r="AF1080"/>
          <cell r="AG1080"/>
          <cell r="AH1080"/>
          <cell r="AI1080"/>
          <cell r="AJ1080"/>
          <cell r="AK1080"/>
          <cell r="AL1080"/>
          <cell r="AM1080"/>
          <cell r="AN1080"/>
          <cell r="AO1080"/>
          <cell r="AP1080"/>
          <cell r="AQ1080"/>
          <cell r="AR1080"/>
          <cell r="AS1080"/>
          <cell r="AT1080"/>
          <cell r="AU1080"/>
          <cell r="AV1080"/>
          <cell r="AW1080"/>
          <cell r="AX1080"/>
          <cell r="AY1080"/>
          <cell r="AZ1080"/>
          <cell r="BA1080"/>
          <cell r="BB1080"/>
          <cell r="BC1080"/>
          <cell r="BD1080"/>
          <cell r="BE1080"/>
          <cell r="BF1080"/>
          <cell r="BG1080"/>
          <cell r="BH1080">
            <v>823561010638</v>
          </cell>
          <cell r="BI1080" t="str">
            <v>นายเย็น   คำคง</v>
          </cell>
          <cell r="BJ1080"/>
          <cell r="BK1080"/>
          <cell r="BL1080"/>
          <cell r="BM1080"/>
          <cell r="BN1080"/>
          <cell r="BO1080"/>
          <cell r="BP1080"/>
          <cell r="BQ1080"/>
          <cell r="BR1080"/>
          <cell r="BS1080"/>
          <cell r="BT1080"/>
          <cell r="BU1080"/>
          <cell r="BV1080"/>
          <cell r="BW1080"/>
          <cell r="BX1080"/>
          <cell r="BY1080"/>
          <cell r="BZ1080"/>
          <cell r="CA1080"/>
          <cell r="CB1080"/>
          <cell r="CC1080"/>
          <cell r="CD1080"/>
          <cell r="CE1080"/>
          <cell r="CF1080"/>
          <cell r="CG1080"/>
          <cell r="CH1080"/>
          <cell r="CI1080"/>
          <cell r="CJ1080"/>
          <cell r="CK1080"/>
          <cell r="CL1080"/>
          <cell r="CM1080"/>
          <cell r="CN1080"/>
          <cell r="CO1080"/>
          <cell r="CP1080"/>
          <cell r="CQ1080"/>
          <cell r="CR1080"/>
          <cell r="CS1080"/>
          <cell r="CT1080"/>
          <cell r="CU1080"/>
          <cell r="CV1080"/>
          <cell r="CW1080"/>
          <cell r="CX1080"/>
          <cell r="CY1080"/>
          <cell r="CZ1080"/>
        </row>
        <row r="1081">
          <cell r="B1081">
            <v>1076</v>
          </cell>
          <cell r="C1081">
            <v>10</v>
          </cell>
          <cell r="D1081">
            <v>3</v>
          </cell>
          <cell r="E1081">
            <v>2564</v>
          </cell>
          <cell r="F1081">
            <v>800029657122</v>
          </cell>
          <cell r="G1081" t="str">
            <v>นาย</v>
          </cell>
          <cell r="H1081" t="str">
            <v>วีระพงษ์</v>
          </cell>
          <cell r="I1081" t="str">
            <v>สักใหญ่</v>
          </cell>
          <cell r="J1081">
            <v>1500900115878</v>
          </cell>
          <cell r="K1081" t="str">
            <v>ฝาง</v>
          </cell>
          <cell r="L1081" t="str">
            <v>เชียงใหม่ 4</v>
          </cell>
          <cell r="M1081">
            <v>8</v>
          </cell>
          <cell r="N1081" t="str">
            <v>ธปช.</v>
          </cell>
          <cell r="O1081" t="str">
            <v>1.บุคคลค้ำประกัน</v>
          </cell>
          <cell r="P1081">
            <v>191111.96</v>
          </cell>
          <cell r="Q1081">
            <v>10.5</v>
          </cell>
          <cell r="R1081" t="str">
            <v>จังหวัดฝาง</v>
          </cell>
          <cell r="S1081" t="str">
            <v>ผบ.231</v>
          </cell>
          <cell r="T1081">
            <v>2561</v>
          </cell>
          <cell r="U1081" t="str">
            <v>ผบ.592</v>
          </cell>
          <cell r="V1081">
            <v>2561</v>
          </cell>
          <cell r="W1081"/>
          <cell r="X1081"/>
          <cell r="Y1081"/>
          <cell r="Z1081"/>
          <cell r="AA1081"/>
          <cell r="AB1081"/>
          <cell r="AC1081"/>
          <cell r="AD1081"/>
          <cell r="AE1081"/>
          <cell r="AF1081"/>
          <cell r="AG1081"/>
          <cell r="AH1081"/>
          <cell r="AI1081"/>
          <cell r="AJ1081"/>
          <cell r="AK1081"/>
          <cell r="AL1081"/>
          <cell r="AM1081"/>
          <cell r="AN1081"/>
          <cell r="AO1081"/>
          <cell r="AP1081"/>
          <cell r="AQ1081"/>
          <cell r="AR1081"/>
          <cell r="AS1081"/>
          <cell r="AT1081"/>
          <cell r="AU1081"/>
          <cell r="AV1081"/>
          <cell r="AW1081"/>
          <cell r="AX1081"/>
          <cell r="AY1081"/>
          <cell r="AZ1081"/>
          <cell r="BA1081"/>
          <cell r="BB1081"/>
          <cell r="BC1081"/>
          <cell r="BD1081"/>
          <cell r="BE1081"/>
          <cell r="BF1081"/>
          <cell r="BG1081"/>
          <cell r="BH1081">
            <v>823859010474</v>
          </cell>
          <cell r="BI1081" t="str">
            <v>นายวีระพงษ์   สักใหญ่</v>
          </cell>
          <cell r="BJ1081"/>
          <cell r="BK1081"/>
          <cell r="BL1081"/>
          <cell r="BM1081"/>
          <cell r="BN1081"/>
          <cell r="BO1081"/>
          <cell r="BP1081"/>
          <cell r="BQ1081"/>
          <cell r="BR1081"/>
          <cell r="BS1081"/>
          <cell r="BT1081"/>
          <cell r="BU1081"/>
          <cell r="BV1081"/>
          <cell r="BW1081"/>
          <cell r="BX1081"/>
          <cell r="BY1081"/>
          <cell r="BZ1081"/>
          <cell r="CA1081"/>
          <cell r="CB1081"/>
          <cell r="CC1081"/>
          <cell r="CD1081"/>
          <cell r="CE1081"/>
          <cell r="CF1081"/>
          <cell r="CG1081"/>
          <cell r="CH1081"/>
          <cell r="CI1081"/>
          <cell r="CJ1081"/>
          <cell r="CK1081"/>
          <cell r="CL1081"/>
          <cell r="CM1081"/>
          <cell r="CN1081"/>
          <cell r="CO1081"/>
          <cell r="CP1081"/>
          <cell r="CQ1081"/>
          <cell r="CR1081"/>
          <cell r="CS1081"/>
          <cell r="CT1081"/>
          <cell r="CU1081"/>
          <cell r="CV1081"/>
          <cell r="CW1081"/>
          <cell r="CX1081"/>
          <cell r="CY1081"/>
          <cell r="CZ1081"/>
        </row>
        <row r="1082">
          <cell r="B1082">
            <v>1077</v>
          </cell>
          <cell r="C1082">
            <v>10</v>
          </cell>
          <cell r="D1082">
            <v>3</v>
          </cell>
          <cell r="E1082">
            <v>2564</v>
          </cell>
          <cell r="F1082">
            <v>800025597207</v>
          </cell>
          <cell r="G1082" t="str">
            <v>นาง</v>
          </cell>
          <cell r="H1082" t="str">
            <v>นิติยา</v>
          </cell>
          <cell r="I1082" t="str">
            <v>สังสัมฤทธิ์</v>
          </cell>
          <cell r="J1082">
            <v>3301701030588</v>
          </cell>
          <cell r="K1082" t="str">
            <v>ฝาง</v>
          </cell>
          <cell r="L1082" t="str">
            <v>เชียงใหม่ 4</v>
          </cell>
          <cell r="M1082">
            <v>8</v>
          </cell>
          <cell r="N1082" t="str">
            <v>องค์กรชุมชน</v>
          </cell>
          <cell r="O1082" t="str">
            <v>1.บุคคลค้ำประกัน</v>
          </cell>
          <cell r="P1082">
            <v>255201.63</v>
          </cell>
          <cell r="Q1082">
            <v>14</v>
          </cell>
          <cell r="R1082" t="str">
            <v>จังหวัดฝาง</v>
          </cell>
          <cell r="S1082" t="str">
            <v>ผบ.1515</v>
          </cell>
          <cell r="T1082">
            <v>2559</v>
          </cell>
          <cell r="U1082" t="str">
            <v>ผบ.40</v>
          </cell>
          <cell r="V1082">
            <v>2560</v>
          </cell>
          <cell r="W1082"/>
          <cell r="X1082"/>
          <cell r="Y1082"/>
          <cell r="Z1082"/>
          <cell r="AA1082"/>
          <cell r="AB1082"/>
          <cell r="AC1082"/>
          <cell r="AD1082"/>
          <cell r="AE1082"/>
          <cell r="AF1082"/>
          <cell r="AG1082"/>
          <cell r="AH1082"/>
          <cell r="AI1082"/>
          <cell r="AJ1082"/>
          <cell r="AK1082"/>
          <cell r="AL1082"/>
          <cell r="AM1082"/>
          <cell r="AN1082"/>
          <cell r="AO1082"/>
          <cell r="AP1082"/>
          <cell r="AQ1082"/>
          <cell r="AR1082"/>
          <cell r="AS1082"/>
          <cell r="AT1082"/>
          <cell r="AU1082"/>
          <cell r="AV1082"/>
          <cell r="AW1082"/>
          <cell r="AX1082"/>
          <cell r="AY1082"/>
          <cell r="AZ1082"/>
          <cell r="BA1082"/>
          <cell r="BB1082"/>
          <cell r="BC1082"/>
          <cell r="BD1082"/>
          <cell r="BE1082"/>
          <cell r="BF1082"/>
          <cell r="BG1082"/>
          <cell r="BH1082">
            <v>823859010469</v>
          </cell>
          <cell r="BI1082" t="str">
            <v>นางนิติยา   สังสัมฤทธิ์</v>
          </cell>
          <cell r="BJ1082"/>
          <cell r="BK1082"/>
          <cell r="BL1082"/>
          <cell r="BM1082"/>
          <cell r="BN1082"/>
          <cell r="BO1082"/>
          <cell r="BP1082"/>
          <cell r="BQ1082"/>
          <cell r="BR1082"/>
          <cell r="BS1082"/>
          <cell r="BT1082"/>
          <cell r="BU1082"/>
          <cell r="BV1082"/>
          <cell r="BW1082"/>
          <cell r="BX1082"/>
          <cell r="BY1082"/>
          <cell r="BZ1082"/>
          <cell r="CA1082"/>
          <cell r="CB1082"/>
          <cell r="CC1082"/>
          <cell r="CD1082"/>
          <cell r="CE1082"/>
          <cell r="CF1082"/>
          <cell r="CG1082"/>
          <cell r="CH1082"/>
          <cell r="CI1082"/>
          <cell r="CJ1082"/>
          <cell r="CK1082"/>
          <cell r="CL1082"/>
          <cell r="CM1082"/>
          <cell r="CN1082"/>
          <cell r="CO1082"/>
          <cell r="CP1082"/>
          <cell r="CQ1082"/>
          <cell r="CR1082"/>
          <cell r="CS1082"/>
          <cell r="CT1082"/>
          <cell r="CU1082"/>
          <cell r="CV1082"/>
          <cell r="CW1082"/>
          <cell r="CX1082"/>
          <cell r="CY1082"/>
          <cell r="CZ1082"/>
        </row>
        <row r="1083">
          <cell r="B1083">
            <v>1078</v>
          </cell>
          <cell r="C1083">
            <v>10</v>
          </cell>
          <cell r="D1083">
            <v>3</v>
          </cell>
          <cell r="E1083">
            <v>2564</v>
          </cell>
          <cell r="F1083">
            <v>800039121382</v>
          </cell>
          <cell r="G1083" t="str">
            <v>นาย</v>
          </cell>
          <cell r="H1083" t="str">
            <v xml:space="preserve">สุรินทร์  </v>
          </cell>
          <cell r="I1083" t="str">
            <v>พงษ์หิน</v>
          </cell>
          <cell r="J1083">
            <v>3500900819138</v>
          </cell>
          <cell r="K1083" t="str">
            <v>ฝาง</v>
          </cell>
          <cell r="L1083" t="str">
            <v>เชียงใหม่ 4</v>
          </cell>
          <cell r="M1083">
            <v>8</v>
          </cell>
          <cell r="N1083" t="str">
            <v>ธปช.</v>
          </cell>
          <cell r="O1083" t="str">
            <v>1.บุคคลค้ำประกัน</v>
          </cell>
          <cell r="P1083">
            <v>453528.33</v>
          </cell>
          <cell r="Q1083">
            <v>10.5</v>
          </cell>
          <cell r="R1083" t="str">
            <v>จังหวัดฝาง</v>
          </cell>
          <cell r="S1083" t="str">
            <v>ผบ.234</v>
          </cell>
          <cell r="T1083">
            <v>2561</v>
          </cell>
          <cell r="U1083" t="str">
            <v>ผบ.594</v>
          </cell>
          <cell r="V1083">
            <v>2561</v>
          </cell>
          <cell r="W1083"/>
          <cell r="X1083"/>
          <cell r="Y1083"/>
          <cell r="Z1083"/>
          <cell r="AA1083"/>
          <cell r="AB1083"/>
          <cell r="AC1083"/>
          <cell r="AD1083"/>
          <cell r="AE1083"/>
          <cell r="AF1083"/>
          <cell r="AG1083"/>
          <cell r="AH1083"/>
          <cell r="AI1083"/>
          <cell r="AJ1083"/>
          <cell r="AK1083"/>
          <cell r="AL1083"/>
          <cell r="AM1083"/>
          <cell r="AN1083"/>
          <cell r="AO1083"/>
          <cell r="AP1083"/>
          <cell r="AQ1083"/>
          <cell r="AR1083"/>
          <cell r="AS1083"/>
          <cell r="AT1083"/>
          <cell r="AU1083"/>
          <cell r="AV1083"/>
          <cell r="AW1083"/>
          <cell r="AX1083"/>
          <cell r="AY1083"/>
          <cell r="AZ1083"/>
          <cell r="BA1083"/>
          <cell r="BB1083"/>
          <cell r="BC1083"/>
          <cell r="BD1083"/>
          <cell r="BE1083"/>
          <cell r="BF1083"/>
          <cell r="BG1083"/>
          <cell r="BH1083">
            <v>823859010490</v>
          </cell>
          <cell r="BI1083" t="str">
            <v>นายสุรินทร์     พงษ์หิน</v>
          </cell>
          <cell r="BJ1083"/>
          <cell r="BK1083"/>
          <cell r="BL1083"/>
          <cell r="BM1083"/>
          <cell r="BN1083"/>
          <cell r="BO1083"/>
          <cell r="BP1083"/>
          <cell r="BQ1083"/>
          <cell r="BR1083"/>
          <cell r="BS1083"/>
          <cell r="BT1083"/>
          <cell r="BU1083"/>
          <cell r="BV1083"/>
          <cell r="BW1083"/>
          <cell r="BX1083"/>
          <cell r="BY1083"/>
          <cell r="BZ1083"/>
          <cell r="CA1083"/>
          <cell r="CB1083"/>
          <cell r="CC1083"/>
          <cell r="CD1083"/>
          <cell r="CE1083"/>
          <cell r="CF1083"/>
          <cell r="CG1083"/>
          <cell r="CH1083"/>
          <cell r="CI1083"/>
          <cell r="CJ1083"/>
          <cell r="CK1083"/>
          <cell r="CL1083"/>
          <cell r="CM1083"/>
          <cell r="CN1083"/>
          <cell r="CO1083"/>
          <cell r="CP1083"/>
          <cell r="CQ1083"/>
          <cell r="CR1083"/>
          <cell r="CS1083"/>
          <cell r="CT1083"/>
          <cell r="CU1083"/>
          <cell r="CV1083"/>
          <cell r="CW1083"/>
          <cell r="CX1083"/>
          <cell r="CY1083"/>
          <cell r="CZ1083"/>
        </row>
        <row r="1084">
          <cell r="B1084">
            <v>1079</v>
          </cell>
          <cell r="C1084">
            <v>10</v>
          </cell>
          <cell r="D1084">
            <v>3</v>
          </cell>
          <cell r="E1084">
            <v>2564</v>
          </cell>
          <cell r="F1084">
            <v>800025753016</v>
          </cell>
          <cell r="G1084" t="str">
            <v>นาง</v>
          </cell>
          <cell r="H1084" t="str">
            <v>อมรรัตน์</v>
          </cell>
          <cell r="I1084" t="str">
            <v>ไชย์วงค์</v>
          </cell>
          <cell r="J1084">
            <v>3500900010461</v>
          </cell>
          <cell r="K1084" t="str">
            <v>ฝาง</v>
          </cell>
          <cell r="L1084" t="str">
            <v>เชียงใหม่ 1</v>
          </cell>
          <cell r="M1084">
            <v>8</v>
          </cell>
          <cell r="N1084" t="str">
            <v>ธปช</v>
          </cell>
          <cell r="O1084" t="str">
            <v>1.บุคคลค้ำประกัน</v>
          </cell>
          <cell r="P1084"/>
          <cell r="Q1084"/>
          <cell r="R1084" t="str">
            <v>จังหวัดฝาง</v>
          </cell>
          <cell r="S1084" t="str">
            <v>ผบ.1374</v>
          </cell>
          <cell r="T1084">
            <v>2562</v>
          </cell>
          <cell r="U1084" t="str">
            <v>ผบ.1562</v>
          </cell>
          <cell r="V1084">
            <v>2562</v>
          </cell>
          <cell r="W1084"/>
          <cell r="X1084"/>
          <cell r="Y1084"/>
          <cell r="Z1084"/>
          <cell r="AA1084"/>
          <cell r="AB1084"/>
          <cell r="AC1084"/>
          <cell r="AD1084"/>
          <cell r="AE1084"/>
          <cell r="AF1084"/>
          <cell r="AG1084"/>
          <cell r="AH1084"/>
          <cell r="AI1084"/>
          <cell r="AJ1084"/>
          <cell r="AK1084"/>
          <cell r="AL1084"/>
          <cell r="AM1084"/>
          <cell r="AN1084"/>
          <cell r="AO1084"/>
          <cell r="AP1084"/>
          <cell r="AQ1084"/>
          <cell r="AR1084"/>
          <cell r="AS1084"/>
          <cell r="AT1084"/>
          <cell r="AU1084"/>
          <cell r="AV1084"/>
          <cell r="AW1084"/>
          <cell r="AX1084"/>
          <cell r="AY1084"/>
          <cell r="AZ1084"/>
          <cell r="BA1084"/>
          <cell r="BB1084"/>
          <cell r="BC1084"/>
          <cell r="BD1084"/>
          <cell r="BE1084"/>
          <cell r="BF1084"/>
          <cell r="BG1084"/>
          <cell r="BH1084">
            <v>823561010647</v>
          </cell>
          <cell r="BI1084" t="str">
            <v>นางอมรรัตน์   ไชย์วงค์</v>
          </cell>
          <cell r="BJ1084"/>
          <cell r="BK1084"/>
          <cell r="BL1084"/>
          <cell r="BM1084"/>
          <cell r="BN1084"/>
          <cell r="BO1084"/>
          <cell r="BP1084"/>
          <cell r="BQ1084"/>
          <cell r="BR1084"/>
          <cell r="BS1084"/>
          <cell r="BT1084"/>
          <cell r="BU1084"/>
          <cell r="BV1084"/>
          <cell r="BW1084"/>
          <cell r="BX1084"/>
          <cell r="BY1084"/>
          <cell r="BZ1084"/>
          <cell r="CA1084"/>
          <cell r="CB1084"/>
          <cell r="CC1084"/>
          <cell r="CD1084"/>
          <cell r="CE1084"/>
          <cell r="CF1084"/>
          <cell r="CG1084"/>
          <cell r="CH1084"/>
          <cell r="CI1084"/>
          <cell r="CJ1084"/>
          <cell r="CK1084"/>
          <cell r="CL1084"/>
          <cell r="CM1084"/>
          <cell r="CN1084"/>
          <cell r="CO1084"/>
          <cell r="CP1084"/>
          <cell r="CQ1084"/>
          <cell r="CR1084"/>
          <cell r="CS1084"/>
          <cell r="CT1084"/>
          <cell r="CU1084"/>
          <cell r="CV1084"/>
          <cell r="CW1084"/>
          <cell r="CX1084"/>
          <cell r="CY1084"/>
          <cell r="CZ1084"/>
        </row>
        <row r="1085">
          <cell r="B1085">
            <v>1080</v>
          </cell>
          <cell r="C1085">
            <v>10</v>
          </cell>
          <cell r="D1085">
            <v>3</v>
          </cell>
          <cell r="E1085">
            <v>2564</v>
          </cell>
          <cell r="F1085">
            <v>800045892554</v>
          </cell>
          <cell r="G1085" t="str">
            <v>นาย</v>
          </cell>
          <cell r="H1085" t="str">
            <v>คำละ</v>
          </cell>
          <cell r="I1085" t="str">
            <v>เมืองคำ</v>
          </cell>
          <cell r="J1085">
            <v>5501101060251</v>
          </cell>
          <cell r="K1085" t="str">
            <v>พร้าว</v>
          </cell>
          <cell r="L1085" t="str">
            <v>เชียงใหม่ 4</v>
          </cell>
          <cell r="M1085">
            <v>8</v>
          </cell>
          <cell r="N1085" t="str">
            <v>ธปช.</v>
          </cell>
          <cell r="O1085" t="str">
            <v>1.บุคคลค้ำประกัน</v>
          </cell>
          <cell r="P1085">
            <v>44783.83</v>
          </cell>
          <cell r="Q1085">
            <v>15</v>
          </cell>
          <cell r="R1085" t="str">
            <v>แขวงเชียงใหม่</v>
          </cell>
          <cell r="S1085" t="str">
            <v>ผบ.11602</v>
          </cell>
          <cell r="T1085">
            <v>2560</v>
          </cell>
          <cell r="U1085" t="str">
            <v>ผบ.8056</v>
          </cell>
          <cell r="V1085">
            <v>2561</v>
          </cell>
          <cell r="W1085"/>
          <cell r="X1085"/>
          <cell r="Y1085"/>
          <cell r="Z1085"/>
          <cell r="AA1085"/>
          <cell r="AB1085"/>
          <cell r="AC1085"/>
          <cell r="AD1085"/>
          <cell r="AE1085"/>
          <cell r="AF1085"/>
          <cell r="AG1085"/>
          <cell r="AH1085"/>
          <cell r="AI1085"/>
          <cell r="AJ1085"/>
          <cell r="AK1085"/>
          <cell r="AL1085"/>
          <cell r="AM1085"/>
          <cell r="AN1085"/>
          <cell r="AO1085"/>
          <cell r="AP1085"/>
          <cell r="AQ1085"/>
          <cell r="AR1085"/>
          <cell r="AS1085"/>
          <cell r="AT1085"/>
          <cell r="AU1085"/>
          <cell r="AV1085"/>
          <cell r="AW1085"/>
          <cell r="AX1085"/>
          <cell r="AY1085"/>
          <cell r="AZ1085"/>
          <cell r="BA1085"/>
          <cell r="BB1085"/>
          <cell r="BC1085"/>
          <cell r="BD1085"/>
          <cell r="BE1085"/>
          <cell r="BF1085"/>
          <cell r="BG1085"/>
          <cell r="BH1085">
            <v>823860010045</v>
          </cell>
          <cell r="BI1085" t="str">
            <v>นายคำละ   เมืองคำ</v>
          </cell>
          <cell r="BJ1085"/>
          <cell r="BK1085"/>
          <cell r="BL1085"/>
          <cell r="BM1085"/>
          <cell r="BN1085"/>
          <cell r="BO1085"/>
          <cell r="BP1085"/>
          <cell r="BQ1085"/>
          <cell r="BR1085"/>
          <cell r="BS1085"/>
          <cell r="BT1085"/>
          <cell r="BU1085"/>
          <cell r="BV1085"/>
          <cell r="BW1085"/>
          <cell r="BX1085"/>
          <cell r="BY1085"/>
          <cell r="BZ1085"/>
          <cell r="CA1085"/>
          <cell r="CB1085"/>
          <cell r="CC1085"/>
          <cell r="CD1085"/>
          <cell r="CE1085"/>
          <cell r="CF1085"/>
          <cell r="CG1085"/>
          <cell r="CH1085"/>
          <cell r="CI1085"/>
          <cell r="CJ1085"/>
          <cell r="CK1085"/>
          <cell r="CL1085"/>
          <cell r="CM1085"/>
          <cell r="CN1085"/>
          <cell r="CO1085"/>
          <cell r="CP1085"/>
          <cell r="CQ1085"/>
          <cell r="CR1085"/>
          <cell r="CS1085"/>
          <cell r="CT1085"/>
          <cell r="CU1085"/>
          <cell r="CV1085"/>
          <cell r="CW1085"/>
          <cell r="CX1085"/>
          <cell r="CY1085"/>
          <cell r="CZ1085"/>
        </row>
        <row r="1086">
          <cell r="B1086">
            <v>1081</v>
          </cell>
          <cell r="C1086">
            <v>10</v>
          </cell>
          <cell r="D1086">
            <v>3</v>
          </cell>
          <cell r="E1086">
            <v>2564</v>
          </cell>
          <cell r="F1086">
            <v>800045716860</v>
          </cell>
          <cell r="G1086" t="str">
            <v>นาง</v>
          </cell>
          <cell r="H1086" t="str">
            <v xml:space="preserve">อรพรรณ  </v>
          </cell>
          <cell r="I1086" t="str">
            <v>แสงใส</v>
          </cell>
          <cell r="J1086">
            <v>3309800390172</v>
          </cell>
          <cell r="K1086" t="str">
            <v>พร้าว</v>
          </cell>
          <cell r="L1086" t="str">
            <v>เชียงใหม่ 4</v>
          </cell>
          <cell r="M1086">
            <v>8</v>
          </cell>
          <cell r="N1086" t="str">
            <v>ธปช.</v>
          </cell>
          <cell r="O1086" t="str">
            <v>1.บุคคลค้ำประกัน</v>
          </cell>
          <cell r="P1086">
            <v>40158.44</v>
          </cell>
          <cell r="Q1086">
            <v>15</v>
          </cell>
          <cell r="R1086" t="str">
            <v>แขวงเชียงใหม่</v>
          </cell>
          <cell r="S1086" t="str">
            <v>ผบ.11584</v>
          </cell>
          <cell r="T1086">
            <v>2560</v>
          </cell>
          <cell r="U1086" t="str">
            <v>ผบ.6240</v>
          </cell>
          <cell r="V1086">
            <v>2561</v>
          </cell>
          <cell r="W1086"/>
          <cell r="X1086"/>
          <cell r="Y1086"/>
          <cell r="Z1086"/>
          <cell r="AA1086"/>
          <cell r="AB1086"/>
          <cell r="AC1086"/>
          <cell r="AD1086"/>
          <cell r="AE1086"/>
          <cell r="AF1086"/>
          <cell r="AG1086"/>
          <cell r="AH1086"/>
          <cell r="AI1086"/>
          <cell r="AJ1086"/>
          <cell r="AK1086"/>
          <cell r="AL1086"/>
          <cell r="AM1086"/>
          <cell r="AN1086"/>
          <cell r="AO1086"/>
          <cell r="AP1086"/>
          <cell r="AQ1086"/>
          <cell r="AR1086"/>
          <cell r="AS1086"/>
          <cell r="AT1086"/>
          <cell r="AU1086"/>
          <cell r="AV1086"/>
          <cell r="AW1086"/>
          <cell r="AX1086"/>
          <cell r="AY1086"/>
          <cell r="AZ1086"/>
          <cell r="BA1086"/>
          <cell r="BB1086"/>
          <cell r="BC1086"/>
          <cell r="BD1086"/>
          <cell r="BE1086"/>
          <cell r="BF1086"/>
          <cell r="BG1086"/>
          <cell r="BH1086">
            <v>823860010020</v>
          </cell>
          <cell r="BI1086" t="str">
            <v>นางอรพรรณ     แสงใส</v>
          </cell>
          <cell r="BJ1086"/>
          <cell r="BK1086"/>
          <cell r="BL1086"/>
          <cell r="BM1086"/>
          <cell r="BN1086"/>
          <cell r="BO1086"/>
          <cell r="BP1086"/>
          <cell r="BQ1086"/>
          <cell r="BR1086"/>
          <cell r="BS1086"/>
          <cell r="BT1086"/>
          <cell r="BU1086"/>
          <cell r="BV1086"/>
          <cell r="BW1086"/>
          <cell r="BX1086"/>
          <cell r="BY1086"/>
          <cell r="BZ1086"/>
          <cell r="CA1086"/>
          <cell r="CB1086"/>
          <cell r="CC1086"/>
          <cell r="CD1086"/>
          <cell r="CE1086"/>
          <cell r="CF1086"/>
          <cell r="CG1086"/>
          <cell r="CH1086"/>
          <cell r="CI1086"/>
          <cell r="CJ1086"/>
          <cell r="CK1086"/>
          <cell r="CL1086"/>
          <cell r="CM1086"/>
          <cell r="CN1086"/>
          <cell r="CO1086"/>
          <cell r="CP1086"/>
          <cell r="CQ1086"/>
          <cell r="CR1086"/>
          <cell r="CS1086"/>
          <cell r="CT1086"/>
          <cell r="CU1086"/>
          <cell r="CV1086"/>
          <cell r="CW1086"/>
          <cell r="CX1086"/>
          <cell r="CY1086"/>
          <cell r="CZ1086"/>
        </row>
        <row r="1087">
          <cell r="B1087">
            <v>1082</v>
          </cell>
          <cell r="C1087">
            <v>10</v>
          </cell>
          <cell r="D1087">
            <v>3</v>
          </cell>
          <cell r="E1087">
            <v>2564</v>
          </cell>
          <cell r="F1087">
            <v>800065955430</v>
          </cell>
          <cell r="G1087" t="str">
            <v>นางสาว</v>
          </cell>
          <cell r="H1087" t="str">
            <v>จารุวรรณ</v>
          </cell>
          <cell r="I1087" t="str">
            <v>สายคำ</v>
          </cell>
          <cell r="J1087">
            <v>1500700095245</v>
          </cell>
          <cell r="K1087" t="str">
            <v>แม่แตง</v>
          </cell>
          <cell r="L1087" t="str">
            <v>เชียงใหม่ 1</v>
          </cell>
          <cell r="M1087">
            <v>8</v>
          </cell>
          <cell r="N1087" t="str">
            <v>ธปช.</v>
          </cell>
          <cell r="O1087" t="str">
            <v>1.บุคคลค้ำประกัน</v>
          </cell>
          <cell r="P1087">
            <v>67192</v>
          </cell>
          <cell r="Q1087">
            <v>18</v>
          </cell>
          <cell r="R1087" t="str">
            <v>แขวงเชียงใหม่</v>
          </cell>
          <cell r="S1087" t="str">
            <v>ผบ.2614</v>
          </cell>
          <cell r="T1087">
            <v>2562</v>
          </cell>
          <cell r="U1087" t="str">
            <v>ผบ.3064</v>
          </cell>
          <cell r="V1087">
            <v>2562</v>
          </cell>
          <cell r="W1087"/>
          <cell r="X1087"/>
          <cell r="Y1087"/>
          <cell r="Z1087"/>
          <cell r="AA1087"/>
          <cell r="AB1087"/>
          <cell r="AC1087"/>
          <cell r="AD1087"/>
          <cell r="AE1087"/>
          <cell r="AF1087"/>
          <cell r="AG1087"/>
          <cell r="AH1087"/>
          <cell r="AI1087"/>
          <cell r="AJ1087"/>
          <cell r="AK1087"/>
          <cell r="AL1087"/>
          <cell r="AM1087"/>
          <cell r="AN1087"/>
          <cell r="AO1087"/>
          <cell r="AP1087"/>
          <cell r="AQ1087"/>
          <cell r="AR1087"/>
          <cell r="AS1087"/>
          <cell r="AT1087"/>
          <cell r="AU1087"/>
          <cell r="AV1087"/>
          <cell r="AW1087"/>
          <cell r="AX1087"/>
          <cell r="AY1087"/>
          <cell r="AZ1087"/>
          <cell r="BA1087"/>
          <cell r="BB1087"/>
          <cell r="BC1087"/>
          <cell r="BD1087"/>
          <cell r="BE1087"/>
          <cell r="BF1087"/>
          <cell r="BG1087"/>
          <cell r="BH1087">
            <v>883162010189</v>
          </cell>
          <cell r="BI1087" t="str">
            <v>นางสาวจารุวรรณ   สายคำ</v>
          </cell>
          <cell r="BJ1087"/>
          <cell r="BK1087"/>
          <cell r="BL1087"/>
          <cell r="BM1087"/>
          <cell r="BN1087"/>
          <cell r="BO1087"/>
          <cell r="BP1087"/>
          <cell r="BQ1087"/>
          <cell r="BR1087"/>
          <cell r="BS1087"/>
          <cell r="BT1087"/>
          <cell r="BU1087"/>
          <cell r="BV1087"/>
          <cell r="BW1087"/>
          <cell r="BX1087"/>
          <cell r="BY1087"/>
          <cell r="BZ1087"/>
          <cell r="CA1087"/>
          <cell r="CB1087"/>
          <cell r="CC1087"/>
          <cell r="CD1087"/>
          <cell r="CE1087"/>
          <cell r="CF1087"/>
          <cell r="CG1087"/>
          <cell r="CH1087"/>
          <cell r="CI1087"/>
          <cell r="CJ1087"/>
          <cell r="CK1087"/>
          <cell r="CL1087"/>
          <cell r="CM1087"/>
          <cell r="CN1087"/>
          <cell r="CO1087"/>
          <cell r="CP1087"/>
          <cell r="CQ1087"/>
          <cell r="CR1087"/>
          <cell r="CS1087"/>
          <cell r="CT1087"/>
          <cell r="CU1087"/>
          <cell r="CV1087"/>
          <cell r="CW1087"/>
          <cell r="CX1087"/>
          <cell r="CY1087"/>
          <cell r="CZ1087"/>
        </row>
        <row r="1088">
          <cell r="B1088">
            <v>1083</v>
          </cell>
          <cell r="C1088">
            <v>10</v>
          </cell>
          <cell r="D1088">
            <v>3</v>
          </cell>
          <cell r="E1088">
            <v>2564</v>
          </cell>
          <cell r="F1088">
            <v>800043585887</v>
          </cell>
          <cell r="G1088" t="str">
            <v>นาย</v>
          </cell>
          <cell r="H1088" t="str">
            <v>เดือน</v>
          </cell>
          <cell r="I1088" t="str">
            <v>สุโข</v>
          </cell>
          <cell r="J1088">
            <v>3500400361612</v>
          </cell>
          <cell r="K1088" t="str">
            <v>เชียงดาว</v>
          </cell>
          <cell r="L1088" t="str">
            <v>เชียงใหม่ 1</v>
          </cell>
          <cell r="M1088">
            <v>8</v>
          </cell>
          <cell r="N1088" t="str">
            <v>พัฒนาองค์กรชุมขน</v>
          </cell>
          <cell r="O1088" t="str">
            <v>1.บุคคลค้ำประกัน</v>
          </cell>
          <cell r="P1088">
            <v>90571.839999999997</v>
          </cell>
          <cell r="Q1088" t="str">
            <v>MLR 6.5</v>
          </cell>
          <cell r="R1088" t="str">
            <v>แขวงเชียงใหม่</v>
          </cell>
          <cell r="S1088" t="str">
            <v>ผบ.4823</v>
          </cell>
          <cell r="T1088">
            <v>2562</v>
          </cell>
          <cell r="U1088" t="str">
            <v>ผบ.4962</v>
          </cell>
          <cell r="V1088">
            <v>2562</v>
          </cell>
          <cell r="W1088"/>
          <cell r="X1088"/>
          <cell r="Y1088"/>
          <cell r="Z1088"/>
          <cell r="AA1088"/>
          <cell r="AB1088"/>
          <cell r="AC1088"/>
          <cell r="AD1088"/>
          <cell r="AE1088"/>
          <cell r="AF1088"/>
          <cell r="AG1088"/>
          <cell r="AH1088"/>
          <cell r="AI1088"/>
          <cell r="AJ1088"/>
          <cell r="AK1088"/>
          <cell r="AL1088"/>
          <cell r="AM1088"/>
          <cell r="AN1088"/>
          <cell r="AO1088"/>
          <cell r="AP1088"/>
          <cell r="AQ1088"/>
          <cell r="AR1088"/>
          <cell r="AS1088"/>
          <cell r="AT1088"/>
          <cell r="AU1088"/>
          <cell r="AV1088"/>
          <cell r="AW1088"/>
          <cell r="AX1088"/>
          <cell r="AY1088"/>
          <cell r="AZ1088"/>
          <cell r="BA1088"/>
          <cell r="BB1088"/>
          <cell r="BC1088"/>
          <cell r="BD1088"/>
          <cell r="BE1088"/>
          <cell r="BF1088"/>
          <cell r="BG1088"/>
          <cell r="BH1088">
            <v>883162010620</v>
          </cell>
          <cell r="BI1088" t="str">
            <v>นายเดือน   สุโข</v>
          </cell>
          <cell r="BJ1088"/>
          <cell r="BK1088"/>
          <cell r="BL1088"/>
          <cell r="BM1088"/>
          <cell r="BN1088"/>
          <cell r="BO1088"/>
          <cell r="BP1088"/>
          <cell r="BQ1088"/>
          <cell r="BR1088"/>
          <cell r="BS1088"/>
          <cell r="BT1088"/>
          <cell r="BU1088"/>
          <cell r="BV1088"/>
          <cell r="BW1088"/>
          <cell r="BX1088"/>
          <cell r="BY1088"/>
          <cell r="BZ1088"/>
          <cell r="CA1088"/>
          <cell r="CB1088"/>
          <cell r="CC1088"/>
          <cell r="CD1088"/>
          <cell r="CE1088"/>
          <cell r="CF1088"/>
          <cell r="CG1088"/>
          <cell r="CH1088"/>
          <cell r="CI1088"/>
          <cell r="CJ1088"/>
          <cell r="CK1088"/>
          <cell r="CL1088"/>
          <cell r="CM1088"/>
          <cell r="CN1088"/>
          <cell r="CO1088"/>
          <cell r="CP1088"/>
          <cell r="CQ1088"/>
          <cell r="CR1088"/>
          <cell r="CS1088"/>
          <cell r="CT1088"/>
          <cell r="CU1088"/>
          <cell r="CV1088"/>
          <cell r="CW1088"/>
          <cell r="CX1088"/>
          <cell r="CY1088"/>
          <cell r="CZ1088"/>
        </row>
        <row r="1089">
          <cell r="B1089">
            <v>1084</v>
          </cell>
          <cell r="C1089">
            <v>10</v>
          </cell>
          <cell r="D1089">
            <v>3</v>
          </cell>
          <cell r="E1089">
            <v>2564</v>
          </cell>
          <cell r="F1089">
            <v>800027520934</v>
          </cell>
          <cell r="G1089" t="str">
            <v>นาย</v>
          </cell>
          <cell r="H1089" t="str">
            <v>ราเชนทร์</v>
          </cell>
          <cell r="I1089" t="str">
            <v>ปัญญาเจริญ</v>
          </cell>
          <cell r="J1089">
            <v>3500900835419</v>
          </cell>
          <cell r="K1089" t="str">
            <v>ฝาง</v>
          </cell>
          <cell r="L1089" t="str">
            <v>เชียงใหม่ 1</v>
          </cell>
          <cell r="M1089">
            <v>8</v>
          </cell>
          <cell r="N1089" t="str">
            <v>พัฒนาองค์กรชุมชน</v>
          </cell>
          <cell r="O1089" t="str">
            <v>1.บุคคลค้ำประกัน</v>
          </cell>
          <cell r="P1089">
            <v>30022.26</v>
          </cell>
          <cell r="Q1089" t="str">
            <v>MLR+4</v>
          </cell>
          <cell r="R1089" t="str">
            <v>จังหวัดฝาง</v>
          </cell>
          <cell r="S1089" t="str">
            <v>ผบ.1252</v>
          </cell>
          <cell r="T1089">
            <v>2561</v>
          </cell>
          <cell r="U1089" t="str">
            <v>ผบ.1530</v>
          </cell>
          <cell r="V1089">
            <v>2561</v>
          </cell>
          <cell r="W1089"/>
          <cell r="X1089"/>
          <cell r="Y1089"/>
          <cell r="Z1089"/>
          <cell r="AA1089"/>
          <cell r="AB1089"/>
          <cell r="AC1089"/>
          <cell r="AD1089"/>
          <cell r="AE1089"/>
          <cell r="AF1089"/>
          <cell r="AG1089"/>
          <cell r="AH1089"/>
          <cell r="AI1089"/>
          <cell r="AJ1089"/>
          <cell r="AK1089"/>
          <cell r="AL1089"/>
          <cell r="AM1089"/>
          <cell r="AN1089"/>
          <cell r="AO1089"/>
          <cell r="AP1089"/>
          <cell r="AQ1089"/>
          <cell r="AR1089"/>
          <cell r="AS1089"/>
          <cell r="AT1089"/>
          <cell r="AU1089"/>
          <cell r="AV1089"/>
          <cell r="AW1089"/>
          <cell r="AX1089"/>
          <cell r="AY1089"/>
          <cell r="AZ1089"/>
          <cell r="BA1089"/>
          <cell r="BB1089"/>
          <cell r="BC1089"/>
          <cell r="BD1089"/>
          <cell r="BE1089"/>
          <cell r="BF1089"/>
          <cell r="BG1089"/>
          <cell r="BH1089">
            <v>823561010622</v>
          </cell>
          <cell r="BI1089" t="str">
            <v>นายราเชนทร์   ปัญญาเจริญ</v>
          </cell>
          <cell r="BJ1089"/>
          <cell r="BK1089"/>
          <cell r="BL1089"/>
          <cell r="BM1089"/>
          <cell r="BN1089"/>
          <cell r="BO1089"/>
          <cell r="BP1089"/>
          <cell r="BQ1089"/>
          <cell r="BR1089"/>
          <cell r="BS1089"/>
          <cell r="BT1089"/>
          <cell r="BU1089"/>
          <cell r="BV1089"/>
          <cell r="BW1089"/>
          <cell r="BX1089"/>
          <cell r="BY1089"/>
          <cell r="BZ1089"/>
          <cell r="CA1089"/>
          <cell r="CB1089"/>
          <cell r="CC1089"/>
          <cell r="CD1089"/>
          <cell r="CE1089"/>
          <cell r="CF1089"/>
          <cell r="CG1089"/>
          <cell r="CH1089"/>
          <cell r="CI1089"/>
          <cell r="CJ1089"/>
          <cell r="CK1089"/>
          <cell r="CL1089"/>
          <cell r="CM1089"/>
          <cell r="CN1089"/>
          <cell r="CO1089"/>
          <cell r="CP1089"/>
          <cell r="CQ1089"/>
          <cell r="CR1089"/>
          <cell r="CS1089"/>
          <cell r="CT1089"/>
          <cell r="CU1089"/>
          <cell r="CV1089"/>
          <cell r="CW1089"/>
          <cell r="CX1089"/>
          <cell r="CY1089"/>
          <cell r="CZ1089"/>
        </row>
        <row r="1090">
          <cell r="B1090">
            <v>1085</v>
          </cell>
          <cell r="C1090">
            <v>10</v>
          </cell>
          <cell r="D1090">
            <v>3</v>
          </cell>
          <cell r="E1090">
            <v>2564</v>
          </cell>
          <cell r="F1090">
            <v>800062566768</v>
          </cell>
          <cell r="G1090" t="str">
            <v>นาย</v>
          </cell>
          <cell r="H1090" t="str">
            <v>บุญเฉลิม</v>
          </cell>
          <cell r="I1090" t="str">
            <v>แสงจันทร์</v>
          </cell>
          <cell r="J1090">
            <v>1539900218462</v>
          </cell>
          <cell r="K1090" t="str">
            <v>แม่อาย</v>
          </cell>
          <cell r="L1090" t="str">
            <v>เชียงใหม่ 1</v>
          </cell>
          <cell r="M1090">
            <v>8</v>
          </cell>
          <cell r="N1090" t="str">
            <v>ธปช</v>
          </cell>
          <cell r="O1090" t="str">
            <v>1.บุคคลค้ำประกัน</v>
          </cell>
          <cell r="P1090">
            <v>38905</v>
          </cell>
          <cell r="Q1090">
            <v>15</v>
          </cell>
          <cell r="R1090" t="str">
            <v>จังหวัดฝาง</v>
          </cell>
          <cell r="S1090" t="str">
            <v>ผบ.1401</v>
          </cell>
          <cell r="T1090">
            <v>2561</v>
          </cell>
          <cell r="U1090" t="str">
            <v>ผบ.1551</v>
          </cell>
          <cell r="V1090">
            <v>2561</v>
          </cell>
          <cell r="W1090"/>
          <cell r="X1090"/>
          <cell r="Y1090"/>
          <cell r="Z1090"/>
          <cell r="AA1090"/>
          <cell r="AB1090"/>
          <cell r="AC1090"/>
          <cell r="AD1090"/>
          <cell r="AE1090"/>
          <cell r="AF1090"/>
          <cell r="AG1090"/>
          <cell r="AH1090"/>
          <cell r="AI1090"/>
          <cell r="AJ1090"/>
          <cell r="AK1090"/>
          <cell r="AL1090"/>
          <cell r="AM1090"/>
          <cell r="AN1090"/>
          <cell r="AO1090"/>
          <cell r="AP1090"/>
          <cell r="AQ1090"/>
          <cell r="AR1090"/>
          <cell r="AS1090"/>
          <cell r="AT1090"/>
          <cell r="AU1090"/>
          <cell r="AV1090"/>
          <cell r="AW1090"/>
          <cell r="AX1090"/>
          <cell r="AY1090"/>
          <cell r="AZ1090"/>
          <cell r="BA1090"/>
          <cell r="BB1090"/>
          <cell r="BC1090"/>
          <cell r="BD1090"/>
          <cell r="BE1090"/>
          <cell r="BF1090"/>
          <cell r="BG1090"/>
          <cell r="BH1090">
            <v>823861010255</v>
          </cell>
          <cell r="BI1090" t="str">
            <v>นายบุญเฉลิม   แสงจันทร์</v>
          </cell>
          <cell r="BJ1090"/>
          <cell r="BK1090"/>
          <cell r="BL1090"/>
          <cell r="BM1090"/>
          <cell r="BN1090"/>
          <cell r="BO1090"/>
          <cell r="BP1090"/>
          <cell r="BQ1090"/>
          <cell r="BR1090"/>
          <cell r="BS1090"/>
          <cell r="BT1090"/>
          <cell r="BU1090"/>
          <cell r="BV1090"/>
          <cell r="BW1090"/>
          <cell r="BX1090"/>
          <cell r="BY1090"/>
          <cell r="BZ1090"/>
          <cell r="CA1090"/>
          <cell r="CB1090"/>
          <cell r="CC1090"/>
          <cell r="CD1090"/>
          <cell r="CE1090"/>
          <cell r="CF1090"/>
          <cell r="CG1090"/>
          <cell r="CH1090"/>
          <cell r="CI1090"/>
          <cell r="CJ1090"/>
          <cell r="CK1090"/>
          <cell r="CL1090"/>
          <cell r="CM1090"/>
          <cell r="CN1090"/>
          <cell r="CO1090"/>
          <cell r="CP1090"/>
          <cell r="CQ1090"/>
          <cell r="CR1090"/>
          <cell r="CS1090"/>
          <cell r="CT1090"/>
          <cell r="CU1090"/>
          <cell r="CV1090"/>
          <cell r="CW1090"/>
          <cell r="CX1090"/>
          <cell r="CY1090"/>
          <cell r="CZ1090"/>
        </row>
        <row r="1091">
          <cell r="B1091">
            <v>1086</v>
          </cell>
          <cell r="C1091">
            <v>11</v>
          </cell>
          <cell r="D1091">
            <v>3</v>
          </cell>
          <cell r="E1091">
            <v>2564</v>
          </cell>
          <cell r="F1091">
            <v>800029899880</v>
          </cell>
          <cell r="G1091" t="str">
            <v>นาย</v>
          </cell>
          <cell r="H1091" t="str">
            <v>วราวุธ</v>
          </cell>
          <cell r="I1091" t="str">
            <v xml:space="preserve">แก้วปัญญา </v>
          </cell>
          <cell r="J1091">
            <v>3500900683554</v>
          </cell>
          <cell r="K1091" t="str">
            <v>ไชยปราการ</v>
          </cell>
          <cell r="L1091" t="str">
            <v>เชียงใหม่ 1</v>
          </cell>
          <cell r="M1091">
            <v>8</v>
          </cell>
          <cell r="N1091" t="str">
            <v>ธนาคารประชาชน</v>
          </cell>
          <cell r="O1091" t="str">
            <v>3.บุคคลฯและหลักทรัพย์ค้ำประกัน</v>
          </cell>
          <cell r="P1091">
            <v>98038.36</v>
          </cell>
          <cell r="Q1091">
            <v>19770.72</v>
          </cell>
          <cell r="R1091" t="str">
            <v>จังหวัดฝาง</v>
          </cell>
          <cell r="S1091" t="str">
            <v>ผบ.1898</v>
          </cell>
          <cell r="T1091">
            <v>2562</v>
          </cell>
          <cell r="U1091" t="str">
            <v>ผบ.351</v>
          </cell>
          <cell r="V1091">
            <v>2563</v>
          </cell>
          <cell r="W1091"/>
          <cell r="X1091"/>
          <cell r="Y1091"/>
          <cell r="Z1091"/>
          <cell r="AA1091"/>
          <cell r="AB1091"/>
          <cell r="AC1091"/>
          <cell r="AD1091"/>
          <cell r="AE1091"/>
          <cell r="AF1091"/>
          <cell r="AG1091"/>
          <cell r="AH1091"/>
          <cell r="AI1091"/>
          <cell r="AJ1091"/>
          <cell r="AK1091"/>
          <cell r="AL1091"/>
          <cell r="AM1091"/>
          <cell r="AN1091"/>
          <cell r="AO1091"/>
          <cell r="AP1091"/>
          <cell r="AQ1091"/>
          <cell r="AR1091"/>
          <cell r="AS1091"/>
          <cell r="AT1091"/>
          <cell r="AU1091"/>
          <cell r="AV1091"/>
          <cell r="AW1091"/>
          <cell r="AX1091"/>
          <cell r="AY1091"/>
          <cell r="AZ1091"/>
          <cell r="BA1091"/>
          <cell r="BB1091"/>
          <cell r="BC1091"/>
          <cell r="BD1091"/>
          <cell r="BE1091"/>
          <cell r="BF1091"/>
          <cell r="BG1091"/>
          <cell r="BH1091">
            <v>883162012591</v>
          </cell>
          <cell r="BI1091" t="str">
            <v xml:space="preserve">นายวราวุธ   แก้วปัญญา </v>
          </cell>
          <cell r="BJ1091"/>
          <cell r="BK1091"/>
          <cell r="BL1091"/>
          <cell r="BM1091"/>
          <cell r="BN1091"/>
          <cell r="BO1091"/>
          <cell r="BP1091"/>
          <cell r="BQ1091"/>
          <cell r="BR1091"/>
          <cell r="BS1091"/>
          <cell r="BT1091"/>
          <cell r="BU1091"/>
          <cell r="BV1091"/>
          <cell r="BW1091"/>
          <cell r="BX1091"/>
          <cell r="BY1091"/>
          <cell r="BZ1091"/>
          <cell r="CA1091"/>
          <cell r="CB1091"/>
          <cell r="CC1091"/>
          <cell r="CD1091"/>
          <cell r="CE1091"/>
          <cell r="CF1091"/>
          <cell r="CG1091"/>
          <cell r="CH1091"/>
          <cell r="CI1091"/>
          <cell r="CJ1091"/>
          <cell r="CK1091"/>
          <cell r="CL1091"/>
          <cell r="CM1091"/>
          <cell r="CN1091"/>
          <cell r="CO1091"/>
          <cell r="CP1091"/>
          <cell r="CQ1091"/>
          <cell r="CR1091"/>
          <cell r="CS1091"/>
          <cell r="CT1091"/>
          <cell r="CU1091"/>
          <cell r="CV1091"/>
          <cell r="CW1091"/>
          <cell r="CX1091"/>
          <cell r="CY1091"/>
          <cell r="CZ1091"/>
        </row>
        <row r="1092">
          <cell r="B1092">
            <v>1087</v>
          </cell>
          <cell r="C1092">
            <v>20</v>
          </cell>
          <cell r="D1092">
            <v>3</v>
          </cell>
          <cell r="E1092">
            <v>2564</v>
          </cell>
          <cell r="F1092">
            <v>800025679914</v>
          </cell>
          <cell r="G1092" t="str">
            <v>นางสาว</v>
          </cell>
          <cell r="H1092" t="str">
            <v>ศิริทัย</v>
          </cell>
          <cell r="I1092" t="str">
            <v>เจริญทรัพย์หน้านวล</v>
          </cell>
          <cell r="J1092" t="str">
            <v>3 5014 00221 18 8</v>
          </cell>
          <cell r="K1092" t="str">
            <v>บวกครกหลวง</v>
          </cell>
          <cell r="L1092" t="str">
            <v>เชียงใหม่ 1</v>
          </cell>
          <cell r="M1092">
            <v>8</v>
          </cell>
          <cell r="N1092" t="str">
            <v>พัฒนากลุ่มอาชีพ</v>
          </cell>
          <cell r="O1092" t="str">
            <v>1.บุคคลค้ำประกัน</v>
          </cell>
          <cell r="P1092">
            <v>100351.91</v>
          </cell>
          <cell r="Q1092"/>
          <cell r="R1092" t="str">
            <v>แขวงเชียงใหม่</v>
          </cell>
          <cell r="S1092" t="str">
            <v>ผบ.200</v>
          </cell>
          <cell r="T1092">
            <v>2561</v>
          </cell>
          <cell r="U1092" t="str">
            <v>ผบ.4385</v>
          </cell>
          <cell r="V1092">
            <v>2561</v>
          </cell>
          <cell r="W1092"/>
          <cell r="X1092"/>
          <cell r="Y1092"/>
          <cell r="Z1092"/>
          <cell r="AA1092"/>
          <cell r="AB1092"/>
          <cell r="AC1092"/>
          <cell r="AD1092"/>
          <cell r="AE1092"/>
          <cell r="AF1092"/>
          <cell r="AG1092"/>
          <cell r="AH1092"/>
          <cell r="AI1092"/>
          <cell r="AJ1092"/>
          <cell r="AK1092"/>
          <cell r="AL1092"/>
          <cell r="AM1092"/>
          <cell r="AN1092"/>
          <cell r="AO1092"/>
          <cell r="AP1092"/>
          <cell r="AQ1092"/>
          <cell r="AR1092"/>
          <cell r="AS1092"/>
          <cell r="AT1092"/>
          <cell r="AU1092"/>
          <cell r="AV1092"/>
          <cell r="AW1092"/>
          <cell r="AX1092"/>
          <cell r="AY1092"/>
          <cell r="AZ1092"/>
          <cell r="BA1092"/>
          <cell r="BB1092"/>
          <cell r="BC1092" t="str">
            <v>มลฤดี</v>
          </cell>
          <cell r="BD1092"/>
          <cell r="BE1092"/>
          <cell r="BF1092"/>
          <cell r="BG1092"/>
          <cell r="BH1092">
            <v>823660010872</v>
          </cell>
          <cell r="BI1092" t="str">
            <v>นางสาวศิริทัย   เจริญทรัพย์หน้านวล</v>
          </cell>
          <cell r="BJ1092"/>
          <cell r="BK1092"/>
          <cell r="BL1092"/>
          <cell r="BM1092"/>
          <cell r="BN1092"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1092" t="str">
            <v>จำเลยที่ 1
คู่สมรสจำเลยที่ 1
จำเลยที่ 2
คู่สมรสจำเลยที่ 2
จำเลยที่ 3
คู่สมรสจำเลยที่ 3</v>
          </cell>
          <cell r="BP1092" t="str">
            <v>3 5014 00551 18 8
3 5009 00512 91 1
3 5007 00414 52 5
3 5019 00457 57 1
3 5101 01074 28 0
3 5002 00819 52 6</v>
          </cell>
          <cell r="BQ1092"/>
          <cell r="BR1092"/>
          <cell r="BS1092"/>
          <cell r="BT1092"/>
          <cell r="BU1092"/>
          <cell r="BV1092"/>
          <cell r="BW1092"/>
          <cell r="BX1092"/>
          <cell r="BY1092"/>
          <cell r="BZ1092"/>
          <cell r="CA1092"/>
          <cell r="CB1092"/>
          <cell r="CC1092"/>
          <cell r="CD1092"/>
          <cell r="CE1092"/>
          <cell r="CF1092"/>
          <cell r="CG1092"/>
          <cell r="CH1092"/>
          <cell r="CI1092"/>
          <cell r="CJ1092"/>
          <cell r="CK1092"/>
          <cell r="CL1092"/>
          <cell r="CM1092"/>
          <cell r="CN1092"/>
          <cell r="CO1092"/>
          <cell r="CP1092"/>
          <cell r="CQ1092"/>
          <cell r="CR1092"/>
          <cell r="CS1092"/>
          <cell r="CT1092"/>
          <cell r="CU1092"/>
          <cell r="CV1092"/>
          <cell r="CW1092"/>
          <cell r="CX1092"/>
          <cell r="CY1092"/>
          <cell r="CZ1092"/>
        </row>
        <row r="1093">
          <cell r="B1093">
            <v>1088</v>
          </cell>
          <cell r="C1093">
            <v>20</v>
          </cell>
          <cell r="D1093">
            <v>3</v>
          </cell>
          <cell r="E1093">
            <v>2564</v>
          </cell>
          <cell r="F1093">
            <v>800026315401</v>
          </cell>
          <cell r="G1093" t="str">
            <v>นาย</v>
          </cell>
          <cell r="H1093" t="str">
            <v>ประวัติ</v>
          </cell>
          <cell r="I1093" t="str">
            <v>ไชยแก้ว</v>
          </cell>
          <cell r="J1093" t="str">
            <v>3 5002 00119 44 3</v>
          </cell>
          <cell r="K1093" t="str">
            <v>บวกครกหลวง</v>
          </cell>
          <cell r="L1093" t="str">
            <v>เชียงใหม่ 3</v>
          </cell>
          <cell r="M1093">
            <v>8</v>
          </cell>
          <cell r="N1093" t="str">
            <v>พัฒนาองค์กรชุมชน</v>
          </cell>
          <cell r="O1093" t="str">
            <v>1.บุคคลค้ำประกัน</v>
          </cell>
          <cell r="P1093">
            <v>199097.55</v>
          </cell>
          <cell r="Q1093"/>
          <cell r="R1093" t="str">
            <v>จังหวัดฮอด</v>
          </cell>
          <cell r="S1093" t="str">
            <v>ผบ.500</v>
          </cell>
          <cell r="T1093">
            <v>2558</v>
          </cell>
          <cell r="U1093" t="str">
            <v>ผบ.489</v>
          </cell>
          <cell r="V1093">
            <v>2558</v>
          </cell>
          <cell r="W1093"/>
          <cell r="X1093"/>
          <cell r="Y1093"/>
          <cell r="Z1093"/>
          <cell r="AA1093"/>
          <cell r="AB1093"/>
          <cell r="AC1093"/>
          <cell r="AD1093"/>
          <cell r="AE1093"/>
          <cell r="AF1093"/>
          <cell r="AG1093"/>
          <cell r="AH1093"/>
          <cell r="AI1093"/>
          <cell r="AJ1093"/>
          <cell r="AK1093"/>
          <cell r="AL1093"/>
          <cell r="AM1093"/>
          <cell r="AN1093"/>
          <cell r="AO1093"/>
          <cell r="AP1093"/>
          <cell r="AQ1093"/>
          <cell r="AR1093"/>
          <cell r="AS1093"/>
          <cell r="AT1093"/>
          <cell r="AU1093"/>
          <cell r="AV1093"/>
          <cell r="AW1093"/>
          <cell r="AX1093"/>
          <cell r="AY1093"/>
          <cell r="AZ1093"/>
          <cell r="BA1093"/>
          <cell r="BB1093"/>
          <cell r="BC1093" t="str">
            <v>มลฤดี</v>
          </cell>
          <cell r="BD1093"/>
          <cell r="BE1093"/>
          <cell r="BF1093"/>
          <cell r="BG1093"/>
          <cell r="BH1093">
            <v>823658010163</v>
          </cell>
          <cell r="BI1093" t="str">
            <v>นายประวัติ   ไชยแก้ว</v>
          </cell>
          <cell r="BJ1093"/>
          <cell r="BK1093"/>
          <cell r="BL1093"/>
          <cell r="BM1093"/>
          <cell r="BN1093"/>
          <cell r="BO1093"/>
          <cell r="BP1093"/>
          <cell r="BQ1093"/>
          <cell r="BR1093"/>
          <cell r="BS1093"/>
          <cell r="BT1093"/>
          <cell r="BU1093"/>
          <cell r="BV1093"/>
          <cell r="BW1093"/>
          <cell r="BX1093"/>
          <cell r="BY1093"/>
          <cell r="BZ1093"/>
          <cell r="CA1093"/>
          <cell r="CB1093"/>
          <cell r="CC1093"/>
          <cell r="CD1093"/>
          <cell r="CE1093"/>
          <cell r="CF1093"/>
          <cell r="CG1093"/>
          <cell r="CH1093"/>
          <cell r="CI1093"/>
          <cell r="CJ1093"/>
          <cell r="CK1093"/>
          <cell r="CL1093"/>
          <cell r="CM1093"/>
          <cell r="CN1093"/>
          <cell r="CO1093"/>
          <cell r="CP1093"/>
          <cell r="CQ1093"/>
          <cell r="CR1093"/>
          <cell r="CS1093"/>
          <cell r="CT1093"/>
          <cell r="CU1093"/>
          <cell r="CV1093"/>
          <cell r="CW1093"/>
          <cell r="CX1093"/>
          <cell r="CY1093"/>
          <cell r="CZ1093"/>
        </row>
        <row r="1094">
          <cell r="B1094">
            <v>1089</v>
          </cell>
          <cell r="C1094">
            <v>18</v>
          </cell>
          <cell r="D1094">
            <v>3</v>
          </cell>
          <cell r="E1094">
            <v>2564</v>
          </cell>
          <cell r="F1094">
            <v>800026071616</v>
          </cell>
          <cell r="G1094" t="str">
            <v>นางสาว</v>
          </cell>
          <cell r="H1094" t="str">
            <v>ณิภาพร</v>
          </cell>
          <cell r="I1094" t="str">
            <v>เนวิลัย</v>
          </cell>
          <cell r="J1094" t="str">
            <v>1 1410 00002 80 0</v>
          </cell>
          <cell r="K1094" t="str">
            <v>บวกครกหลวง</v>
          </cell>
          <cell r="L1094" t="str">
            <v>เชียงใหม่ 1</v>
          </cell>
          <cell r="M1094">
            <v>8</v>
          </cell>
          <cell r="N1094" t="str">
            <v>พัฒนาองค์กรชุมชน</v>
          </cell>
          <cell r="O1094" t="str">
            <v>1.บุคคลค้ำประกัน</v>
          </cell>
          <cell r="P1094"/>
          <cell r="Q1094"/>
          <cell r="R1094" t="str">
            <v>แขวงเชียงใหม่</v>
          </cell>
          <cell r="S1094" t="str">
            <v>ผบ.7990</v>
          </cell>
          <cell r="T1094">
            <v>2562</v>
          </cell>
          <cell r="U1094" t="str">
            <v>ผบ.8117</v>
          </cell>
          <cell r="V1094">
            <v>2562</v>
          </cell>
          <cell r="W1094"/>
          <cell r="X1094"/>
          <cell r="Y1094"/>
          <cell r="Z1094"/>
          <cell r="AA1094"/>
          <cell r="AB1094"/>
          <cell r="AC1094"/>
          <cell r="AD1094"/>
          <cell r="AE1094"/>
          <cell r="AF1094"/>
          <cell r="AG1094"/>
          <cell r="AH1094"/>
          <cell r="AI1094"/>
          <cell r="AJ1094"/>
          <cell r="AK1094"/>
          <cell r="AL1094"/>
          <cell r="AM1094"/>
          <cell r="AN1094"/>
          <cell r="AO1094"/>
          <cell r="AP1094"/>
          <cell r="AQ1094"/>
          <cell r="AR1094"/>
          <cell r="AS1094"/>
          <cell r="AT1094"/>
          <cell r="AU1094"/>
          <cell r="AV1094"/>
          <cell r="AW1094"/>
          <cell r="AX1094"/>
          <cell r="AY1094"/>
          <cell r="AZ1094"/>
          <cell r="BA1094"/>
          <cell r="BB1094" t="str">
            <v>ยึด//คำสั่งถอนการยึดและการบังคับคดี 20/2/2566//ถอนการยึดทรัพย์และการบังคับคดี 27/2/2566</v>
          </cell>
          <cell r="BC1094"/>
          <cell r="BD1094"/>
          <cell r="BE1094"/>
          <cell r="BF1094"/>
          <cell r="BG1094"/>
          <cell r="BH1094">
            <v>823660010551</v>
          </cell>
          <cell r="BI1094" t="str">
            <v>นางสาวณิภาพร   เนวิลัย</v>
          </cell>
          <cell r="BJ1094"/>
          <cell r="BK1094"/>
          <cell r="BL1094"/>
          <cell r="BM1094"/>
          <cell r="BN1094"/>
          <cell r="BO1094"/>
          <cell r="BP1094"/>
          <cell r="BQ1094"/>
          <cell r="BR1094"/>
          <cell r="BS1094"/>
          <cell r="BT1094"/>
          <cell r="BU1094"/>
          <cell r="BV1094"/>
          <cell r="BW1094"/>
          <cell r="BX1094"/>
          <cell r="BY1094"/>
          <cell r="BZ1094"/>
          <cell r="CA1094"/>
          <cell r="CB1094"/>
          <cell r="CC1094"/>
          <cell r="CD1094"/>
          <cell r="CE1094"/>
          <cell r="CF1094"/>
          <cell r="CG1094"/>
          <cell r="CH1094"/>
          <cell r="CI1094"/>
          <cell r="CJ1094"/>
          <cell r="CK1094"/>
          <cell r="CL1094"/>
          <cell r="CM1094"/>
          <cell r="CN1094"/>
          <cell r="CO1094"/>
          <cell r="CP1094"/>
          <cell r="CQ1094"/>
          <cell r="CR1094"/>
          <cell r="CS1094"/>
          <cell r="CT1094"/>
          <cell r="CU1094"/>
          <cell r="CV1094"/>
          <cell r="CW1094"/>
          <cell r="CX1094"/>
          <cell r="CY1094"/>
          <cell r="CZ1094">
            <v>243314</v>
          </cell>
        </row>
        <row r="1095">
          <cell r="B1095">
            <v>1090</v>
          </cell>
          <cell r="C1095">
            <v>18</v>
          </cell>
          <cell r="D1095">
            <v>3</v>
          </cell>
          <cell r="E1095">
            <v>2564</v>
          </cell>
          <cell r="F1095">
            <v>800026070311</v>
          </cell>
          <cell r="G1095" t="str">
            <v>นาง</v>
          </cell>
          <cell r="H1095" t="str">
            <v>วัชรินทร์</v>
          </cell>
          <cell r="I1095" t="str">
            <v>แสงสุวรรณ</v>
          </cell>
          <cell r="J1095" t="str">
            <v>3 5104 00293 63 3</v>
          </cell>
          <cell r="K1095" t="str">
            <v>บวกครกหลวง</v>
          </cell>
          <cell r="L1095" t="str">
            <v>เชียงใหม่ 1</v>
          </cell>
          <cell r="M1095">
            <v>8</v>
          </cell>
          <cell r="N1095" t="str">
            <v>พัฒนาองค์กรชุมชน</v>
          </cell>
          <cell r="O1095" t="str">
            <v>1.บุคคลค้ำประกัน</v>
          </cell>
          <cell r="P1095">
            <v>124144.99</v>
          </cell>
          <cell r="Q1095"/>
          <cell r="R1095" t="str">
            <v>แขวงเชียงใหม่</v>
          </cell>
          <cell r="S1095" t="str">
            <v>ผบ.11336</v>
          </cell>
          <cell r="T1095">
            <v>2560</v>
          </cell>
          <cell r="U1095" t="str">
            <v>ผบ.357</v>
          </cell>
          <cell r="V1095">
            <v>2561</v>
          </cell>
          <cell r="W1095"/>
          <cell r="X1095"/>
          <cell r="Y1095"/>
          <cell r="Z1095"/>
          <cell r="AA1095"/>
          <cell r="AB1095"/>
          <cell r="AC1095"/>
          <cell r="AD1095"/>
          <cell r="AE1095"/>
          <cell r="AF1095"/>
          <cell r="AG1095"/>
          <cell r="AH1095"/>
          <cell r="AI1095"/>
          <cell r="AJ1095"/>
          <cell r="AK1095"/>
          <cell r="AL1095"/>
          <cell r="AM1095"/>
          <cell r="AN1095"/>
          <cell r="AO1095"/>
          <cell r="AP1095"/>
          <cell r="AQ1095"/>
          <cell r="AR1095"/>
          <cell r="AS1095"/>
          <cell r="AT1095"/>
          <cell r="AU1095"/>
          <cell r="AV1095"/>
          <cell r="AW1095"/>
          <cell r="AX1095"/>
          <cell r="AY1095"/>
          <cell r="AZ1095"/>
          <cell r="BA1095"/>
          <cell r="BB1095" t="str">
            <v>ยึด</v>
          </cell>
          <cell r="BC1095"/>
          <cell r="BD1095"/>
          <cell r="BE1095"/>
          <cell r="BF1095"/>
          <cell r="BG1095"/>
          <cell r="BH1095">
            <v>823660010552</v>
          </cell>
          <cell r="BI1095" t="str">
            <v>นางวัชรินทร์   แสงสุวรรณ</v>
          </cell>
          <cell r="BJ1095"/>
          <cell r="BK1095"/>
          <cell r="BL1095"/>
          <cell r="BM1095"/>
          <cell r="BN1095"/>
          <cell r="BO1095"/>
          <cell r="BP1095"/>
          <cell r="BQ1095"/>
          <cell r="BR1095"/>
          <cell r="BS1095"/>
          <cell r="BT1095"/>
          <cell r="BU1095"/>
          <cell r="BV1095"/>
          <cell r="BW1095"/>
          <cell r="BX1095"/>
          <cell r="BY1095"/>
          <cell r="BZ1095"/>
          <cell r="CA1095"/>
          <cell r="CB1095"/>
          <cell r="CC1095"/>
          <cell r="CD1095"/>
          <cell r="CE1095"/>
          <cell r="CF1095"/>
          <cell r="CG1095"/>
          <cell r="CH1095"/>
          <cell r="CI1095"/>
          <cell r="CJ1095"/>
          <cell r="CK1095"/>
          <cell r="CL1095"/>
          <cell r="CM1095"/>
          <cell r="CN1095"/>
          <cell r="CO1095"/>
          <cell r="CP1095"/>
          <cell r="CQ1095"/>
          <cell r="CR1095"/>
          <cell r="CS1095"/>
          <cell r="CT1095"/>
          <cell r="CU1095"/>
          <cell r="CV1095"/>
          <cell r="CW1095"/>
          <cell r="CX1095"/>
          <cell r="CY1095"/>
          <cell r="CZ1095"/>
        </row>
        <row r="1096">
          <cell r="B1096">
            <v>1091</v>
          </cell>
          <cell r="C1096">
            <v>18</v>
          </cell>
          <cell r="D1096">
            <v>3</v>
          </cell>
          <cell r="E1096">
            <v>2564</v>
          </cell>
          <cell r="F1096">
            <v>800026068968</v>
          </cell>
          <cell r="G1096" t="str">
            <v>นาย</v>
          </cell>
          <cell r="H1096" t="str">
            <v>นิรันดร์</v>
          </cell>
          <cell r="I1096" t="str">
            <v>จันต๊ะโพธิ์</v>
          </cell>
          <cell r="J1096" t="str">
            <v>1 5099 00044 38 3</v>
          </cell>
          <cell r="K1096" t="str">
            <v>บวกครกหลวง</v>
          </cell>
          <cell r="L1096" t="str">
            <v>เชียงใหม่ 1</v>
          </cell>
          <cell r="M1096">
            <v>8</v>
          </cell>
          <cell r="N1096" t="str">
            <v>พัฒนาองค์กรชุมชน</v>
          </cell>
          <cell r="O1096" t="str">
            <v>1.บุคคลค้ำประกัน</v>
          </cell>
          <cell r="P1096">
            <v>34764.800000000003</v>
          </cell>
          <cell r="Q1096"/>
          <cell r="R1096" t="str">
            <v>แขวงเชียงใหม่</v>
          </cell>
          <cell r="S1096" t="str">
            <v>ผบ.13937</v>
          </cell>
          <cell r="T1096">
            <v>2561</v>
          </cell>
          <cell r="U1096" t="str">
            <v>ผบ.299</v>
          </cell>
          <cell r="V1096">
            <v>2562</v>
          </cell>
          <cell r="W1096"/>
          <cell r="X1096"/>
          <cell r="Y1096"/>
          <cell r="Z1096"/>
          <cell r="AA1096"/>
          <cell r="AB1096"/>
          <cell r="AC1096"/>
          <cell r="AD1096"/>
          <cell r="AE1096"/>
          <cell r="AF1096"/>
          <cell r="AG1096"/>
          <cell r="AH1096"/>
          <cell r="AI1096"/>
          <cell r="AJ1096"/>
          <cell r="AK1096"/>
          <cell r="AL1096"/>
          <cell r="AM1096"/>
          <cell r="AN1096"/>
          <cell r="AO1096"/>
          <cell r="AP1096"/>
          <cell r="AQ1096"/>
          <cell r="AR1096"/>
          <cell r="AS1096"/>
          <cell r="AT1096"/>
          <cell r="AU1096"/>
          <cell r="AV1096"/>
          <cell r="AW1096"/>
          <cell r="AX1096"/>
          <cell r="AY1096"/>
          <cell r="AZ1096"/>
          <cell r="BA1096"/>
          <cell r="BB1096" t="str">
            <v>ยึด</v>
          </cell>
          <cell r="BC1096"/>
          <cell r="BD1096"/>
          <cell r="BE1096"/>
          <cell r="BF1096"/>
          <cell r="BG1096"/>
          <cell r="BH1096">
            <v>823661010424</v>
          </cell>
          <cell r="BI1096" t="str">
            <v>นายนิรันดร์   จันต๊ะโพธิ์</v>
          </cell>
          <cell r="BJ1096"/>
          <cell r="BK1096"/>
          <cell r="BL1096"/>
          <cell r="BM1096"/>
          <cell r="BN1096"/>
          <cell r="BO1096"/>
          <cell r="BP1096"/>
          <cell r="BQ1096"/>
          <cell r="BR1096"/>
          <cell r="BS1096"/>
          <cell r="BT1096"/>
          <cell r="BU1096"/>
          <cell r="BV1096"/>
          <cell r="BW1096"/>
          <cell r="BX1096"/>
          <cell r="BY1096"/>
          <cell r="BZ1096"/>
          <cell r="CA1096"/>
          <cell r="CB1096"/>
          <cell r="CC1096"/>
          <cell r="CD1096"/>
          <cell r="CE1096"/>
          <cell r="CF1096"/>
          <cell r="CG1096"/>
          <cell r="CH1096"/>
          <cell r="CI1096"/>
          <cell r="CJ1096"/>
          <cell r="CK1096"/>
          <cell r="CL1096"/>
          <cell r="CM1096"/>
          <cell r="CN1096"/>
          <cell r="CO1096"/>
          <cell r="CP1096"/>
          <cell r="CQ1096"/>
          <cell r="CR1096"/>
          <cell r="CS1096"/>
          <cell r="CT1096"/>
          <cell r="CU1096"/>
          <cell r="CV1096"/>
          <cell r="CW1096"/>
          <cell r="CX1096"/>
          <cell r="CY1096"/>
          <cell r="CZ1096"/>
        </row>
        <row r="1097">
          <cell r="B1097">
            <v>1092</v>
          </cell>
          <cell r="C1097">
            <v>18</v>
          </cell>
          <cell r="D1097">
            <v>3</v>
          </cell>
          <cell r="E1097">
            <v>2564</v>
          </cell>
          <cell r="F1097">
            <v>800031996484</v>
          </cell>
          <cell r="G1097" t="str">
            <v>นางสาว</v>
          </cell>
          <cell r="H1097" t="str">
            <v>อัจฉรา</v>
          </cell>
          <cell r="I1097" t="str">
            <v>ตานัน</v>
          </cell>
          <cell r="J1097" t="str">
            <v>1 5099 00062 34 9</v>
          </cell>
          <cell r="K1097" t="str">
            <v>บ่อสร้าง</v>
          </cell>
          <cell r="L1097" t="str">
            <v>เชียงใหม่ 1</v>
          </cell>
          <cell r="M1097">
            <v>8</v>
          </cell>
          <cell r="N1097" t="str">
            <v>ธนาคารประชาชน</v>
          </cell>
          <cell r="O1097" t="str">
            <v>1.บุคคลค้ำประกัน</v>
          </cell>
          <cell r="P1097">
            <v>63202.98</v>
          </cell>
          <cell r="Q1097"/>
          <cell r="R1097" t="str">
            <v>แขวงเชียงใหม่</v>
          </cell>
          <cell r="S1097" t="str">
            <v>ผบ.13940</v>
          </cell>
          <cell r="T1097">
            <v>2561</v>
          </cell>
          <cell r="U1097" t="str">
            <v>ผบ.298</v>
          </cell>
          <cell r="V1097">
            <v>2562</v>
          </cell>
          <cell r="W1097"/>
          <cell r="X1097"/>
          <cell r="Y1097"/>
          <cell r="Z1097"/>
          <cell r="AA1097"/>
          <cell r="AB1097"/>
          <cell r="AC1097"/>
          <cell r="AD1097"/>
          <cell r="AE1097"/>
          <cell r="AF1097"/>
          <cell r="AG1097"/>
          <cell r="AH1097"/>
          <cell r="AI1097"/>
          <cell r="AJ1097"/>
          <cell r="AK1097"/>
          <cell r="AL1097"/>
          <cell r="AM1097"/>
          <cell r="AN1097"/>
          <cell r="AO1097"/>
          <cell r="AP1097"/>
          <cell r="AQ1097"/>
          <cell r="AR1097"/>
          <cell r="AS1097"/>
          <cell r="AT1097"/>
          <cell r="AU1097"/>
          <cell r="AV1097"/>
          <cell r="AW1097"/>
          <cell r="AX1097"/>
          <cell r="AY1097"/>
          <cell r="AZ1097"/>
          <cell r="BA1097"/>
          <cell r="BB1097" t="str">
            <v>ยึด</v>
          </cell>
          <cell r="BC1097"/>
          <cell r="BD1097"/>
          <cell r="BE1097"/>
          <cell r="BF1097"/>
          <cell r="BG1097"/>
          <cell r="BH1097">
            <v>883204630037</v>
          </cell>
          <cell r="BI1097" t="str">
            <v>นางสาวอัจฉรา   ตานัน</v>
          </cell>
          <cell r="BJ1097"/>
          <cell r="BK1097"/>
          <cell r="BL1097"/>
          <cell r="BM1097"/>
          <cell r="BN1097"/>
          <cell r="BO1097"/>
          <cell r="BP1097"/>
          <cell r="BQ1097"/>
          <cell r="BR1097"/>
          <cell r="BS1097"/>
          <cell r="BT1097"/>
          <cell r="BU1097"/>
          <cell r="BV1097"/>
          <cell r="BW1097"/>
          <cell r="BX1097"/>
          <cell r="BY1097"/>
          <cell r="BZ1097"/>
          <cell r="CA1097"/>
          <cell r="CB1097"/>
          <cell r="CC1097"/>
          <cell r="CD1097"/>
          <cell r="CE1097"/>
          <cell r="CF1097"/>
          <cell r="CG1097"/>
          <cell r="CH1097"/>
          <cell r="CI1097"/>
          <cell r="CJ1097"/>
          <cell r="CK1097"/>
          <cell r="CL1097"/>
          <cell r="CM1097"/>
          <cell r="CN1097"/>
          <cell r="CO1097"/>
          <cell r="CP1097"/>
          <cell r="CQ1097"/>
          <cell r="CR1097"/>
          <cell r="CS1097"/>
          <cell r="CT1097"/>
          <cell r="CU1097"/>
          <cell r="CV1097"/>
          <cell r="CW1097"/>
          <cell r="CX1097"/>
          <cell r="CY1097"/>
          <cell r="CZ1097"/>
        </row>
        <row r="1098">
          <cell r="B1098">
            <v>1093</v>
          </cell>
          <cell r="C1098">
            <v>18</v>
          </cell>
          <cell r="D1098">
            <v>3</v>
          </cell>
          <cell r="E1098">
            <v>2564</v>
          </cell>
          <cell r="F1098">
            <v>800036003625</v>
          </cell>
          <cell r="G1098" t="str">
            <v>นางสาว</v>
          </cell>
          <cell r="H1098" t="str">
            <v>อัญชสา</v>
          </cell>
          <cell r="I1098" t="str">
            <v>กันทพลหาญ</v>
          </cell>
          <cell r="J1098" t="str">
            <v>3 5099 00579 50 0</v>
          </cell>
          <cell r="K1098" t="str">
            <v>บิ๊กซี หางดง</v>
          </cell>
          <cell r="L1098" t="str">
            <v>เชียงใหม่ 1</v>
          </cell>
          <cell r="M1098">
            <v>8</v>
          </cell>
          <cell r="N1098" t="str">
            <v>ธนาคารประชาชน</v>
          </cell>
          <cell r="O1098" t="str">
            <v>1.บุคคลค้ำประกัน</v>
          </cell>
          <cell r="P1098">
            <v>159310.25</v>
          </cell>
          <cell r="Q1098"/>
          <cell r="R1098" t="str">
            <v>แขวงเชียงใหม่</v>
          </cell>
          <cell r="S1098" t="str">
            <v>ผบ.8493</v>
          </cell>
          <cell r="T1098">
            <v>2560</v>
          </cell>
          <cell r="U1098" t="str">
            <v>ผบ.9029</v>
          </cell>
          <cell r="V1098">
            <v>2560</v>
          </cell>
          <cell r="W1098"/>
          <cell r="X1098"/>
          <cell r="Y1098"/>
          <cell r="Z1098"/>
          <cell r="AA1098"/>
          <cell r="AB1098"/>
          <cell r="AC1098"/>
          <cell r="AD1098"/>
          <cell r="AE1098"/>
          <cell r="AF1098"/>
          <cell r="AG1098"/>
          <cell r="AH1098"/>
          <cell r="AI1098"/>
          <cell r="AJ1098"/>
          <cell r="AK1098"/>
          <cell r="AL1098"/>
          <cell r="AM1098"/>
          <cell r="AN1098"/>
          <cell r="AO1098"/>
          <cell r="AP1098"/>
          <cell r="AQ1098"/>
          <cell r="AR1098"/>
          <cell r="AS1098"/>
          <cell r="AT1098"/>
          <cell r="AU1098"/>
          <cell r="AV1098"/>
          <cell r="AW1098"/>
          <cell r="AX1098"/>
          <cell r="AY1098"/>
          <cell r="AZ1098"/>
          <cell r="BA1098"/>
          <cell r="BB1098" t="str">
            <v>ยึด</v>
          </cell>
          <cell r="BC1098"/>
          <cell r="BD1098"/>
          <cell r="BE1098"/>
          <cell r="BF1098"/>
          <cell r="BG1098"/>
          <cell r="BH1098">
            <v>823760010187</v>
          </cell>
          <cell r="BI1098" t="str">
            <v>นางสาวอัญชสา   กันทพลหาญ</v>
          </cell>
          <cell r="BJ1098"/>
          <cell r="BK1098"/>
          <cell r="BL1098"/>
          <cell r="BM1098"/>
          <cell r="BN1098"/>
          <cell r="BO1098"/>
          <cell r="BP1098"/>
          <cell r="BQ1098"/>
          <cell r="BR1098"/>
          <cell r="BS1098"/>
          <cell r="BT1098"/>
          <cell r="BU1098"/>
          <cell r="BV1098"/>
          <cell r="BW1098"/>
          <cell r="BX1098"/>
          <cell r="BY1098"/>
          <cell r="BZ1098"/>
          <cell r="CA1098"/>
          <cell r="CB1098"/>
          <cell r="CC1098"/>
          <cell r="CD1098"/>
          <cell r="CE1098"/>
          <cell r="CF1098"/>
          <cell r="CG1098"/>
          <cell r="CH1098"/>
          <cell r="CI1098"/>
          <cell r="CJ1098"/>
          <cell r="CK1098"/>
          <cell r="CL1098"/>
          <cell r="CM1098"/>
          <cell r="CN1098"/>
          <cell r="CO1098"/>
          <cell r="CP1098"/>
          <cell r="CQ1098"/>
          <cell r="CR1098"/>
          <cell r="CS1098"/>
          <cell r="CT1098"/>
          <cell r="CU1098"/>
          <cell r="CV1098"/>
          <cell r="CW1098"/>
          <cell r="CX1098"/>
          <cell r="CY1098"/>
          <cell r="CZ1098"/>
        </row>
        <row r="1099">
          <cell r="B1099">
            <v>1094</v>
          </cell>
          <cell r="C1099">
            <v>18</v>
          </cell>
          <cell r="D1099">
            <v>3</v>
          </cell>
          <cell r="E1099">
            <v>2564</v>
          </cell>
          <cell r="F1099">
            <v>800039479350</v>
          </cell>
          <cell r="G1099" t="str">
            <v>นาย</v>
          </cell>
          <cell r="H1099" t="str">
            <v>วรพล</v>
          </cell>
          <cell r="I1099" t="str">
            <v>จีระเชาวพันธุ์</v>
          </cell>
          <cell r="J1099" t="str">
            <v>3 7402 00572 26 0</v>
          </cell>
          <cell r="K1099" t="str">
            <v>บิ๊กซี หางดง</v>
          </cell>
          <cell r="L1099" t="str">
            <v>เชียงใหม่ 1</v>
          </cell>
          <cell r="M1099">
            <v>8</v>
          </cell>
          <cell r="N1099" t="str">
            <v>ธนาคารประชาชน</v>
          </cell>
          <cell r="O1099" t="str">
            <v>1.บุคคลค้ำประกัน</v>
          </cell>
          <cell r="P1099">
            <v>61191.7</v>
          </cell>
          <cell r="Q1099"/>
          <cell r="R1099" t="str">
            <v>แขวงเชียงใหม่</v>
          </cell>
          <cell r="S1099" t="str">
            <v>ผบ.10194</v>
          </cell>
          <cell r="T1099">
            <v>2560</v>
          </cell>
          <cell r="U1099" t="str">
            <v>ผบ.482</v>
          </cell>
          <cell r="V1099">
            <v>2561</v>
          </cell>
          <cell r="W1099"/>
          <cell r="X1099"/>
          <cell r="Y1099"/>
          <cell r="Z1099"/>
          <cell r="AA1099"/>
          <cell r="AB1099"/>
          <cell r="AC1099"/>
          <cell r="AD1099"/>
          <cell r="AE1099"/>
          <cell r="AF1099"/>
          <cell r="AG1099"/>
          <cell r="AH1099"/>
          <cell r="AI1099"/>
          <cell r="AJ1099"/>
          <cell r="AK1099"/>
          <cell r="AL1099"/>
          <cell r="AM1099"/>
          <cell r="AN1099"/>
          <cell r="AO1099"/>
          <cell r="AP1099"/>
          <cell r="AQ1099"/>
          <cell r="AR1099"/>
          <cell r="AS1099"/>
          <cell r="AT1099">
            <v>30</v>
          </cell>
          <cell r="AU1099">
            <v>3</v>
          </cell>
          <cell r="AV1099">
            <v>2564</v>
          </cell>
          <cell r="AW1099"/>
          <cell r="AX1099"/>
          <cell r="AY1099"/>
          <cell r="AZ1099"/>
          <cell r="BA1099"/>
          <cell r="BB1099" t="str">
            <v>ยึดแล้ว 9327 ต.หนองแก๋ว อ.หางดง จ.เชียงใหม่ (ปลอดจำนอง)</v>
          </cell>
          <cell r="BC1099" t="str">
            <v>ศรัญญู</v>
          </cell>
          <cell r="BD1099"/>
          <cell r="BE1099"/>
          <cell r="BF1099"/>
          <cell r="BG1099"/>
          <cell r="BH1099">
            <v>823760010304</v>
          </cell>
          <cell r="BI1099" t="str">
            <v>นายวรพล   จีระเชาวพันธุ์</v>
          </cell>
          <cell r="BJ1099"/>
          <cell r="BK1099"/>
          <cell r="BL1099"/>
          <cell r="BM1099"/>
          <cell r="BN1099"/>
          <cell r="BO1099"/>
          <cell r="BP1099"/>
          <cell r="BQ1099"/>
          <cell r="BR1099"/>
          <cell r="BS1099"/>
          <cell r="BT1099"/>
          <cell r="BU1099"/>
          <cell r="BV1099"/>
          <cell r="BW1099"/>
          <cell r="BX1099"/>
          <cell r="BY1099"/>
          <cell r="BZ1099"/>
          <cell r="CA1099"/>
          <cell r="CB1099"/>
          <cell r="CC1099"/>
          <cell r="CD1099"/>
          <cell r="CE1099"/>
          <cell r="CF1099"/>
          <cell r="CG1099"/>
          <cell r="CH1099"/>
          <cell r="CI1099"/>
          <cell r="CJ1099"/>
          <cell r="CK1099"/>
          <cell r="CL1099"/>
          <cell r="CM1099"/>
          <cell r="CN1099"/>
          <cell r="CO1099"/>
          <cell r="CP1099"/>
          <cell r="CQ1099"/>
          <cell r="CR1099"/>
          <cell r="CS1099"/>
          <cell r="CT1099"/>
          <cell r="CU1099"/>
          <cell r="CV1099"/>
          <cell r="CW1099"/>
          <cell r="CX1099"/>
          <cell r="CY1099"/>
          <cell r="CZ1099"/>
        </row>
        <row r="1100">
          <cell r="B1100">
            <v>1095</v>
          </cell>
          <cell r="C1100">
            <v>18</v>
          </cell>
          <cell r="D1100">
            <v>3</v>
          </cell>
          <cell r="E1100">
            <v>2564</v>
          </cell>
          <cell r="F1100">
            <v>800029280545</v>
          </cell>
          <cell r="G1100" t="str">
            <v>นาง</v>
          </cell>
          <cell r="H1100" t="str">
            <v>วลีย์</v>
          </cell>
          <cell r="I1100" t="str">
            <v>อินต๊ะ</v>
          </cell>
          <cell r="J1100" t="str">
            <v>3 5013 00508 08 6</v>
          </cell>
          <cell r="K1100" t="str">
            <v>บ่อสร้าง</v>
          </cell>
          <cell r="L1100" t="str">
            <v>เชียงใหม่ 1</v>
          </cell>
          <cell r="M1100">
            <v>8</v>
          </cell>
          <cell r="N1100" t="str">
            <v>ธนาคารประชาชน</v>
          </cell>
          <cell r="O1100" t="str">
            <v>1.บุคคลค้ำประกัน</v>
          </cell>
          <cell r="P1100">
            <v>84906.2</v>
          </cell>
          <cell r="Q1100"/>
          <cell r="R1100" t="str">
            <v>แขวงเชียงใหม่</v>
          </cell>
          <cell r="S1100" t="str">
            <v>ผบ.11335</v>
          </cell>
          <cell r="T1100">
            <v>2560</v>
          </cell>
          <cell r="U1100" t="str">
            <v>ผบ.312</v>
          </cell>
          <cell r="V1100">
            <v>2561</v>
          </cell>
          <cell r="W1100"/>
          <cell r="X1100"/>
          <cell r="Y1100"/>
          <cell r="Z1100"/>
          <cell r="AA1100"/>
          <cell r="AB1100"/>
          <cell r="AC1100"/>
          <cell r="AD1100"/>
          <cell r="AE1100"/>
          <cell r="AF1100"/>
          <cell r="AG1100"/>
          <cell r="AH1100"/>
          <cell r="AI1100"/>
          <cell r="AJ1100"/>
          <cell r="AK1100"/>
          <cell r="AL1100"/>
          <cell r="AM1100"/>
          <cell r="AN1100"/>
          <cell r="AO1100"/>
          <cell r="AP1100"/>
          <cell r="AQ1100"/>
          <cell r="AR1100"/>
          <cell r="AS1100"/>
          <cell r="AT1100"/>
          <cell r="AU1100"/>
          <cell r="AV1100"/>
          <cell r="AW1100"/>
          <cell r="AX1100"/>
          <cell r="AY1100"/>
          <cell r="AZ1100"/>
          <cell r="BA1100"/>
          <cell r="BB1100" t="str">
            <v>ยึด</v>
          </cell>
          <cell r="BC1100"/>
          <cell r="BD1100"/>
          <cell r="BE1100"/>
          <cell r="BF1100"/>
          <cell r="BG1100"/>
          <cell r="BH1100">
            <v>823660010554</v>
          </cell>
          <cell r="BI1100" t="str">
            <v>นางวลีย์   อินต๊ะ</v>
          </cell>
          <cell r="BJ1100"/>
          <cell r="BK1100"/>
          <cell r="BL1100"/>
          <cell r="BM1100"/>
          <cell r="BN1100"/>
          <cell r="BO1100"/>
          <cell r="BP1100"/>
          <cell r="BQ1100"/>
          <cell r="BR1100"/>
          <cell r="BS1100"/>
          <cell r="BT1100"/>
          <cell r="BU1100"/>
          <cell r="BV1100"/>
          <cell r="BW1100"/>
          <cell r="BX1100"/>
          <cell r="BY1100"/>
          <cell r="BZ1100"/>
          <cell r="CA1100"/>
          <cell r="CB1100"/>
          <cell r="CC1100"/>
          <cell r="CD1100"/>
          <cell r="CE1100"/>
          <cell r="CF1100"/>
          <cell r="CG1100"/>
          <cell r="CH1100"/>
          <cell r="CI1100"/>
          <cell r="CJ1100"/>
          <cell r="CK1100"/>
          <cell r="CL1100"/>
          <cell r="CM1100"/>
          <cell r="CN1100"/>
          <cell r="CO1100"/>
          <cell r="CP1100"/>
          <cell r="CQ1100"/>
          <cell r="CR1100"/>
          <cell r="CS1100"/>
          <cell r="CT1100"/>
          <cell r="CU1100"/>
          <cell r="CV1100"/>
          <cell r="CW1100"/>
          <cell r="CX1100"/>
          <cell r="CY1100"/>
          <cell r="CZ1100"/>
        </row>
        <row r="1101">
          <cell r="B1101">
            <v>1096</v>
          </cell>
          <cell r="C1101">
            <v>18</v>
          </cell>
          <cell r="D1101">
            <v>3</v>
          </cell>
          <cell r="E1101">
            <v>2564</v>
          </cell>
          <cell r="F1101">
            <v>800046010768</v>
          </cell>
          <cell r="G1101" t="str">
            <v>นางสาว</v>
          </cell>
          <cell r="H1101" t="str">
            <v xml:space="preserve">วิชชุดา   </v>
          </cell>
          <cell r="I1101" t="str">
            <v>ต๊ะอุด</v>
          </cell>
          <cell r="J1101" t="str">
            <v>3 5017 00120 48 4</v>
          </cell>
          <cell r="K1101" t="str">
            <v>ดอยเต่า</v>
          </cell>
          <cell r="L1101" t="str">
            <v>เชียงใหม่ 1</v>
          </cell>
          <cell r="M1101">
            <v>8</v>
          </cell>
          <cell r="N1101" t="str">
            <v>พัฒนาองค์กรชุมชน</v>
          </cell>
          <cell r="O1101" t="str">
            <v>1.บุคคลค้ำประกัน</v>
          </cell>
          <cell r="P1101">
            <v>255011.8</v>
          </cell>
          <cell r="Q1101"/>
          <cell r="R1101" t="str">
            <v>จังหวัดฮอด</v>
          </cell>
          <cell r="S1101" t="str">
            <v>ผบ.373</v>
          </cell>
          <cell r="T1101">
            <v>2561</v>
          </cell>
          <cell r="U1101" t="str">
            <v>ผบ.883</v>
          </cell>
          <cell r="V1101">
            <v>2561</v>
          </cell>
          <cell r="W1101"/>
          <cell r="X1101"/>
          <cell r="Y1101"/>
          <cell r="Z1101"/>
          <cell r="AA1101"/>
          <cell r="AB1101"/>
          <cell r="AC1101"/>
          <cell r="AD1101"/>
          <cell r="AE1101"/>
          <cell r="AF1101"/>
          <cell r="AG1101"/>
          <cell r="AH1101"/>
          <cell r="AI1101"/>
          <cell r="AJ1101"/>
          <cell r="AK1101"/>
          <cell r="AL1101"/>
          <cell r="AM1101"/>
          <cell r="AN1101"/>
          <cell r="AO1101"/>
          <cell r="AP1101"/>
          <cell r="AQ1101"/>
          <cell r="AR1101"/>
          <cell r="AS1101"/>
          <cell r="AT1101"/>
          <cell r="AU1101"/>
          <cell r="AV1101"/>
          <cell r="AW1101"/>
          <cell r="AX1101"/>
          <cell r="AY1101"/>
          <cell r="AZ1101"/>
          <cell r="BA1101"/>
          <cell r="BB1101" t="str">
            <v>ยึด</v>
          </cell>
          <cell r="BC1101"/>
          <cell r="BD1101"/>
          <cell r="BE1101"/>
          <cell r="BF1101"/>
          <cell r="BG1101"/>
          <cell r="BH1101">
            <v>823760010352</v>
          </cell>
          <cell r="BI1101" t="str">
            <v>นางสาววิชชุดา      ต๊ะอุด</v>
          </cell>
          <cell r="BJ1101"/>
          <cell r="BK1101"/>
          <cell r="BL1101"/>
          <cell r="BM1101"/>
          <cell r="BN1101"/>
          <cell r="BO1101"/>
          <cell r="BP1101"/>
          <cell r="BQ1101"/>
          <cell r="BR1101"/>
          <cell r="BS1101"/>
          <cell r="BT1101"/>
          <cell r="BU1101"/>
          <cell r="BV1101"/>
          <cell r="BW1101"/>
          <cell r="BX1101"/>
          <cell r="BY1101"/>
          <cell r="BZ1101"/>
          <cell r="CA1101"/>
          <cell r="CB1101"/>
          <cell r="CC1101"/>
          <cell r="CD1101"/>
          <cell r="CE1101"/>
          <cell r="CF1101"/>
          <cell r="CG1101"/>
          <cell r="CH1101"/>
          <cell r="CI1101"/>
          <cell r="CJ1101"/>
          <cell r="CK1101"/>
          <cell r="CL1101"/>
          <cell r="CM1101"/>
          <cell r="CN1101"/>
          <cell r="CO1101"/>
          <cell r="CP1101"/>
          <cell r="CQ1101"/>
          <cell r="CR1101"/>
          <cell r="CS1101"/>
          <cell r="CT1101"/>
          <cell r="CU1101"/>
          <cell r="CV1101"/>
          <cell r="CW1101"/>
          <cell r="CX1101"/>
          <cell r="CY1101"/>
          <cell r="CZ1101"/>
        </row>
        <row r="1102">
          <cell r="B1102">
            <v>1097</v>
          </cell>
          <cell r="C1102">
            <v>18</v>
          </cell>
          <cell r="D1102">
            <v>3</v>
          </cell>
          <cell r="E1102">
            <v>2564</v>
          </cell>
          <cell r="F1102">
            <v>800030763596</v>
          </cell>
          <cell r="G1102" t="str">
            <v>นาย</v>
          </cell>
          <cell r="H1102" t="str">
            <v>ทัชนันท์</v>
          </cell>
          <cell r="I1102" t="str">
            <v>หล้ามา</v>
          </cell>
          <cell r="J1102" t="str">
            <v>3 5017 00075 22 1</v>
          </cell>
          <cell r="K1102" t="str">
            <v>ดอยเต่า</v>
          </cell>
          <cell r="L1102" t="str">
            <v>เชียงใหม่ 3</v>
          </cell>
          <cell r="M1102">
            <v>8</v>
          </cell>
          <cell r="N1102" t="str">
            <v>ธนาคารประชาชน</v>
          </cell>
          <cell r="O1102" t="str">
            <v>1.บุคคลค้ำประกัน</v>
          </cell>
          <cell r="P1102">
            <v>35574.39</v>
          </cell>
          <cell r="Q1102"/>
          <cell r="R1102" t="str">
            <v>จังหวัดฮอด</v>
          </cell>
          <cell r="S1102" t="str">
            <v>ผบ.474</v>
          </cell>
          <cell r="T1102">
            <v>2559</v>
          </cell>
          <cell r="U1102" t="str">
            <v>ผบ.1385</v>
          </cell>
          <cell r="V1102">
            <v>2559</v>
          </cell>
          <cell r="W1102"/>
          <cell r="X1102"/>
          <cell r="Y1102"/>
          <cell r="Z1102"/>
          <cell r="AA1102"/>
          <cell r="AB1102"/>
          <cell r="AC1102"/>
          <cell r="AD1102"/>
          <cell r="AE1102"/>
          <cell r="AF1102"/>
          <cell r="AG1102"/>
          <cell r="AH1102"/>
          <cell r="AI1102"/>
          <cell r="AJ1102"/>
          <cell r="AK1102"/>
          <cell r="AL1102"/>
          <cell r="AM1102"/>
          <cell r="AN1102"/>
          <cell r="AO1102"/>
          <cell r="AP1102"/>
          <cell r="AQ1102"/>
          <cell r="AR1102"/>
          <cell r="AS1102"/>
          <cell r="AT1102"/>
          <cell r="AU1102"/>
          <cell r="AV1102"/>
          <cell r="AW1102"/>
          <cell r="AX1102"/>
          <cell r="AY1102"/>
          <cell r="AZ1102"/>
          <cell r="BA1102"/>
          <cell r="BB1102" t="str">
            <v>ยึด</v>
          </cell>
          <cell r="BC1102"/>
          <cell r="BD1102"/>
          <cell r="BE1102"/>
          <cell r="BF1102"/>
          <cell r="BG1102"/>
          <cell r="BH1102">
            <v>823758010550</v>
          </cell>
          <cell r="BI1102" t="str">
            <v>นายทัชนันท์   หล้ามา</v>
          </cell>
          <cell r="BJ1102"/>
          <cell r="BK1102"/>
          <cell r="BL1102"/>
          <cell r="BM1102"/>
          <cell r="BN1102"/>
          <cell r="BO1102"/>
          <cell r="BP1102"/>
          <cell r="BQ1102"/>
          <cell r="BR1102"/>
          <cell r="BS1102"/>
          <cell r="BT1102"/>
          <cell r="BU1102"/>
          <cell r="BV1102"/>
          <cell r="BW1102"/>
          <cell r="BX1102"/>
          <cell r="BY1102"/>
          <cell r="BZ1102"/>
          <cell r="CA1102"/>
          <cell r="CB1102"/>
          <cell r="CC1102"/>
          <cell r="CD1102"/>
          <cell r="CE1102"/>
          <cell r="CF1102"/>
          <cell r="CG1102"/>
          <cell r="CH1102"/>
          <cell r="CI1102"/>
          <cell r="CJ1102"/>
          <cell r="CK1102"/>
          <cell r="CL1102"/>
          <cell r="CM1102"/>
          <cell r="CN1102"/>
          <cell r="CO1102"/>
          <cell r="CP1102"/>
          <cell r="CQ1102"/>
          <cell r="CR1102"/>
          <cell r="CS1102"/>
          <cell r="CT1102"/>
          <cell r="CU1102"/>
          <cell r="CV1102"/>
          <cell r="CW1102"/>
          <cell r="CX1102"/>
          <cell r="CY1102"/>
          <cell r="CZ1102"/>
        </row>
        <row r="1103">
          <cell r="B1103">
            <v>1098</v>
          </cell>
          <cell r="C1103">
            <v>18</v>
          </cell>
          <cell r="D1103">
            <v>3</v>
          </cell>
          <cell r="E1103">
            <v>2564</v>
          </cell>
          <cell r="F1103">
            <v>800056680161</v>
          </cell>
          <cell r="G1103" t="str">
            <v>นาย</v>
          </cell>
          <cell r="H1103" t="str">
            <v>เฉลิมกิต</v>
          </cell>
          <cell r="I1103" t="str">
            <v>แบบแผน</v>
          </cell>
          <cell r="J1103" t="str">
            <v>3 5199 00115 40 6</v>
          </cell>
          <cell r="K1103" t="str">
            <v>แม่แจ่ม</v>
          </cell>
          <cell r="L1103" t="str">
            <v>เชียงใหม่ 1</v>
          </cell>
          <cell r="M1103">
            <v>8</v>
          </cell>
          <cell r="N1103" t="str">
            <v>องค์กรชุมชนรายย่อย</v>
          </cell>
          <cell r="O1103" t="str">
            <v>1.บุคคลค้ำประกัน</v>
          </cell>
          <cell r="P1103">
            <v>130540.36</v>
          </cell>
          <cell r="Q1103"/>
          <cell r="R1103" t="str">
            <v>จังหวัดฮอด</v>
          </cell>
          <cell r="S1103" t="str">
            <v>ผบ.1445</v>
          </cell>
          <cell r="T1103">
            <v>2561</v>
          </cell>
          <cell r="U1103" t="str">
            <v>ผบ.260</v>
          </cell>
          <cell r="V1103">
            <v>2562</v>
          </cell>
          <cell r="W1103"/>
          <cell r="X1103"/>
          <cell r="Y1103"/>
          <cell r="Z1103"/>
          <cell r="AA1103"/>
          <cell r="AB1103"/>
          <cell r="AC1103"/>
          <cell r="AD1103"/>
          <cell r="AE1103"/>
          <cell r="AF1103"/>
          <cell r="AG1103"/>
          <cell r="AH1103"/>
          <cell r="AI1103"/>
          <cell r="AJ1103"/>
          <cell r="AK1103"/>
          <cell r="AL1103"/>
          <cell r="AM1103"/>
          <cell r="AN1103"/>
          <cell r="AO1103"/>
          <cell r="AP1103"/>
          <cell r="AQ1103"/>
          <cell r="AR1103"/>
          <cell r="AS1103"/>
          <cell r="AT1103"/>
          <cell r="AU1103"/>
          <cell r="AV1103"/>
          <cell r="AW1103"/>
          <cell r="AX1103"/>
          <cell r="AY1103"/>
          <cell r="AZ1103"/>
          <cell r="BA1103"/>
          <cell r="BB1103" t="str">
            <v>ยึด</v>
          </cell>
          <cell r="BC1103"/>
          <cell r="BD1103"/>
          <cell r="BE1103"/>
          <cell r="BF1103"/>
          <cell r="BG1103"/>
          <cell r="BH1103">
            <v>823761010066</v>
          </cell>
          <cell r="BI1103" t="str">
            <v>นายเฉลิมกิต   แบบแผน</v>
          </cell>
          <cell r="BJ1103"/>
          <cell r="BK1103"/>
          <cell r="BL1103"/>
          <cell r="BM1103"/>
          <cell r="BN1103"/>
          <cell r="BO1103"/>
          <cell r="BP1103"/>
          <cell r="BQ1103"/>
          <cell r="BR1103"/>
          <cell r="BS1103"/>
          <cell r="BT1103"/>
          <cell r="BU1103"/>
          <cell r="BV1103"/>
          <cell r="BW1103"/>
          <cell r="BX1103"/>
          <cell r="BY1103"/>
          <cell r="BZ1103"/>
          <cell r="CA1103"/>
          <cell r="CB1103"/>
          <cell r="CC1103"/>
          <cell r="CD1103"/>
          <cell r="CE1103"/>
          <cell r="CF1103"/>
          <cell r="CG1103"/>
          <cell r="CH1103"/>
          <cell r="CI1103"/>
          <cell r="CJ1103"/>
          <cell r="CK1103"/>
          <cell r="CL1103"/>
          <cell r="CM1103"/>
          <cell r="CN1103"/>
          <cell r="CO1103"/>
          <cell r="CP1103"/>
          <cell r="CQ1103"/>
          <cell r="CR1103"/>
          <cell r="CS1103"/>
          <cell r="CT1103"/>
          <cell r="CU1103"/>
          <cell r="CV1103"/>
          <cell r="CW1103"/>
          <cell r="CX1103"/>
          <cell r="CY1103"/>
          <cell r="CZ1103"/>
        </row>
        <row r="1104">
          <cell r="B1104">
            <v>1099</v>
          </cell>
          <cell r="C1104">
            <v>18</v>
          </cell>
          <cell r="D1104">
            <v>3</v>
          </cell>
          <cell r="E1104">
            <v>2564</v>
          </cell>
          <cell r="F1104">
            <v>800056680096</v>
          </cell>
          <cell r="G1104" t="str">
            <v>นาย</v>
          </cell>
          <cell r="H1104" t="str">
            <v>ถนอมทรัพย์</v>
          </cell>
          <cell r="I1104" t="str">
            <v>ติ๊บต่อเปี้ย</v>
          </cell>
          <cell r="J1104" t="str">
            <v>3 5199 00115 40 6</v>
          </cell>
          <cell r="K1104" t="str">
            <v>แม่แจ่ม</v>
          </cell>
          <cell r="L1104" t="str">
            <v>เชียงใหม่ 1</v>
          </cell>
          <cell r="M1104">
            <v>8</v>
          </cell>
          <cell r="N1104" t="str">
            <v>องค์กรชุมชนรายย่อย</v>
          </cell>
          <cell r="O1104" t="str">
            <v>1.บุคคลค้ำประกัน</v>
          </cell>
          <cell r="P1104">
            <v>122303.44</v>
          </cell>
          <cell r="Q1104"/>
          <cell r="R1104" t="str">
            <v>จังหวัดฮอด</v>
          </cell>
          <cell r="S1104" t="str">
            <v>ผบ.E321</v>
          </cell>
          <cell r="T1104">
            <v>2563</v>
          </cell>
          <cell r="U1104" t="str">
            <v>ผบ.E43</v>
          </cell>
          <cell r="V1104">
            <v>2563</v>
          </cell>
          <cell r="W1104"/>
          <cell r="X1104"/>
          <cell r="Y1104"/>
          <cell r="Z1104"/>
          <cell r="AA1104"/>
          <cell r="AB1104"/>
          <cell r="AC1104"/>
          <cell r="AD1104"/>
          <cell r="AE1104"/>
          <cell r="AF1104"/>
          <cell r="AG1104"/>
          <cell r="AH1104"/>
          <cell r="AI1104"/>
          <cell r="AJ1104"/>
          <cell r="AK1104"/>
          <cell r="AL1104"/>
          <cell r="AM1104"/>
          <cell r="AN1104"/>
          <cell r="AO1104"/>
          <cell r="AP1104"/>
          <cell r="AQ1104"/>
          <cell r="AR1104"/>
          <cell r="AS1104"/>
          <cell r="AT1104"/>
          <cell r="AU1104"/>
          <cell r="AV1104"/>
          <cell r="AW1104"/>
          <cell r="AX1104"/>
          <cell r="AY1104"/>
          <cell r="AZ1104"/>
          <cell r="BA1104"/>
          <cell r="BB1104" t="str">
            <v>ยึด</v>
          </cell>
          <cell r="BC1104"/>
          <cell r="BD1104"/>
          <cell r="BE1104"/>
          <cell r="BF1104"/>
          <cell r="BG1104"/>
          <cell r="BH1104">
            <v>883263010596</v>
          </cell>
          <cell r="BI1104" t="str">
            <v>นายถนอมทรัพย์   ติ๊บต่อเปี้ย</v>
          </cell>
          <cell r="BJ1104"/>
          <cell r="BK1104"/>
          <cell r="BL1104"/>
          <cell r="BM1104"/>
          <cell r="BN1104"/>
          <cell r="BO1104"/>
          <cell r="BP1104"/>
          <cell r="BQ1104"/>
          <cell r="BR1104"/>
          <cell r="BS1104"/>
          <cell r="BT1104"/>
          <cell r="BU1104"/>
          <cell r="BV1104"/>
          <cell r="BW1104"/>
          <cell r="BX1104"/>
          <cell r="BY1104"/>
          <cell r="BZ1104"/>
          <cell r="CA1104"/>
          <cell r="CB1104"/>
          <cell r="CC1104"/>
          <cell r="CD1104"/>
          <cell r="CE1104"/>
          <cell r="CF1104"/>
          <cell r="CG1104"/>
          <cell r="CH1104"/>
          <cell r="CI1104"/>
          <cell r="CJ1104"/>
          <cell r="CK1104"/>
          <cell r="CL1104"/>
          <cell r="CM1104"/>
          <cell r="CN1104"/>
          <cell r="CO1104"/>
          <cell r="CP1104"/>
          <cell r="CQ1104"/>
          <cell r="CR1104"/>
          <cell r="CS1104"/>
          <cell r="CT1104"/>
          <cell r="CU1104"/>
          <cell r="CV1104"/>
          <cell r="CW1104"/>
          <cell r="CX1104"/>
          <cell r="CY1104"/>
          <cell r="CZ1104"/>
        </row>
        <row r="1105">
          <cell r="B1105">
            <v>1100</v>
          </cell>
          <cell r="C1105">
            <v>18</v>
          </cell>
          <cell r="D1105">
            <v>3</v>
          </cell>
          <cell r="E1105">
            <v>2564</v>
          </cell>
          <cell r="F1105">
            <v>800001092850</v>
          </cell>
          <cell r="G1105" t="str">
            <v>นาง</v>
          </cell>
          <cell r="H1105" t="str">
            <v>ณัฐชา</v>
          </cell>
          <cell r="I1105" t="str">
            <v>เรือนเงิน</v>
          </cell>
          <cell r="J1105" t="str">
            <v>3 5012 00736 87 7</v>
          </cell>
          <cell r="K1105" t="str">
            <v>สันป่าตอง</v>
          </cell>
          <cell r="L1105" t="str">
            <v>เชียงใหม่ 1</v>
          </cell>
          <cell r="M1105">
            <v>8</v>
          </cell>
          <cell r="N1105" t="str">
            <v>แก้ไขหนี้สินฯ
ธปช.</v>
          </cell>
          <cell r="O1105" t="str">
            <v>1.บุคคลค้ำประกัน</v>
          </cell>
          <cell r="P1105">
            <v>113846.42</v>
          </cell>
          <cell r="Q1105"/>
          <cell r="R1105" t="str">
            <v>แขวงเชียงใหม่</v>
          </cell>
          <cell r="S1105" t="str">
            <v>ผบ.5505</v>
          </cell>
          <cell r="T1105">
            <v>2555</v>
          </cell>
          <cell r="U1105" t="str">
            <v>ผบ.7305</v>
          </cell>
          <cell r="V1105">
            <v>2555</v>
          </cell>
          <cell r="W1105"/>
          <cell r="X1105"/>
          <cell r="Y1105"/>
          <cell r="Z1105"/>
          <cell r="AA1105"/>
          <cell r="AB1105"/>
          <cell r="AC1105"/>
          <cell r="AD1105"/>
          <cell r="AE1105"/>
          <cell r="AF1105"/>
          <cell r="AG1105"/>
          <cell r="AH1105"/>
          <cell r="AI1105"/>
          <cell r="AJ1105"/>
          <cell r="AK1105"/>
          <cell r="AL1105"/>
          <cell r="AM1105"/>
          <cell r="AN1105"/>
          <cell r="AO1105"/>
          <cell r="AP1105"/>
          <cell r="AQ1105"/>
          <cell r="AR1105"/>
          <cell r="AS1105"/>
          <cell r="AT1105"/>
          <cell r="AU1105"/>
          <cell r="AV1105"/>
          <cell r="AW1105"/>
          <cell r="AX1105"/>
          <cell r="AY1105"/>
          <cell r="AZ1105"/>
          <cell r="BA1105"/>
          <cell r="BB1105" t="str">
            <v>ยึด</v>
          </cell>
          <cell r="BC1105"/>
          <cell r="BD1105"/>
          <cell r="BE1105"/>
          <cell r="BF1105"/>
          <cell r="BG1105"/>
          <cell r="BH1105">
            <v>883262010516</v>
          </cell>
          <cell r="BI1105" t="str">
            <v>นางณัฐชา   เรือนเงิน</v>
          </cell>
          <cell r="BJ1105"/>
          <cell r="BK1105"/>
          <cell r="BL1105"/>
          <cell r="BM1105"/>
          <cell r="BN1105"/>
          <cell r="BO1105"/>
          <cell r="BP1105"/>
          <cell r="BQ1105"/>
          <cell r="BR1105"/>
          <cell r="BS1105"/>
          <cell r="BT1105"/>
          <cell r="BU1105"/>
          <cell r="BV1105"/>
          <cell r="BW1105"/>
          <cell r="BX1105"/>
          <cell r="BY1105"/>
          <cell r="BZ1105"/>
          <cell r="CA1105"/>
          <cell r="CB1105"/>
          <cell r="CC1105"/>
          <cell r="CD1105"/>
          <cell r="CE1105"/>
          <cell r="CF1105"/>
          <cell r="CG1105"/>
          <cell r="CH1105"/>
          <cell r="CI1105"/>
          <cell r="CJ1105"/>
          <cell r="CK1105"/>
          <cell r="CL1105"/>
          <cell r="CM1105"/>
          <cell r="CN1105"/>
          <cell r="CO1105"/>
          <cell r="CP1105"/>
          <cell r="CQ1105"/>
          <cell r="CR1105"/>
          <cell r="CS1105"/>
          <cell r="CT1105"/>
          <cell r="CU1105"/>
          <cell r="CV1105"/>
          <cell r="CW1105"/>
          <cell r="CX1105"/>
          <cell r="CY1105"/>
          <cell r="CZ1105"/>
        </row>
        <row r="1106">
          <cell r="B1106">
            <v>1101</v>
          </cell>
          <cell r="C1106">
            <v>18</v>
          </cell>
          <cell r="D1106">
            <v>3</v>
          </cell>
          <cell r="E1106">
            <v>2564</v>
          </cell>
          <cell r="F1106">
            <v>800026211014</v>
          </cell>
          <cell r="G1106" t="str">
            <v>นาง</v>
          </cell>
          <cell r="H1106" t="str">
            <v>กาบแก้ว</v>
          </cell>
          <cell r="I1106" t="str">
            <v>วิใจสา</v>
          </cell>
          <cell r="J1106" t="str">
            <v>3 5101 01039 23 9</v>
          </cell>
          <cell r="K1106" t="str">
            <v>สันป่าตอง</v>
          </cell>
          <cell r="L1106" t="str">
            <v>เชียงใหม่ 3</v>
          </cell>
          <cell r="M1106">
            <v>8</v>
          </cell>
          <cell r="N1106" t="str">
            <v>ธนาคารประชาชน</v>
          </cell>
          <cell r="O1106" t="str">
            <v>1.บุคคลค้ำประกัน</v>
          </cell>
          <cell r="P1106">
            <v>65219.8</v>
          </cell>
          <cell r="Q1106"/>
          <cell r="R1106" t="str">
            <v>แขวงเชียงใหม่</v>
          </cell>
          <cell r="S1106" t="str">
            <v>ผบ.10195</v>
          </cell>
          <cell r="T1106">
            <v>2560</v>
          </cell>
          <cell r="U1106" t="str">
            <v>ผบ.11178</v>
          </cell>
          <cell r="V1106">
            <v>2560</v>
          </cell>
          <cell r="W1106"/>
          <cell r="X1106"/>
          <cell r="Y1106"/>
          <cell r="Z1106"/>
          <cell r="AA1106"/>
          <cell r="AB1106"/>
          <cell r="AC1106"/>
          <cell r="AD1106"/>
          <cell r="AE1106"/>
          <cell r="AF1106"/>
          <cell r="AG1106"/>
          <cell r="AH1106"/>
          <cell r="AI1106"/>
          <cell r="AJ1106"/>
          <cell r="AK1106"/>
          <cell r="AL1106"/>
          <cell r="AM1106"/>
          <cell r="AN1106"/>
          <cell r="AO1106"/>
          <cell r="AP1106"/>
          <cell r="AQ1106"/>
          <cell r="AR1106"/>
          <cell r="AS1106"/>
          <cell r="AT1106"/>
          <cell r="AU1106"/>
          <cell r="AV1106"/>
          <cell r="AW1106"/>
          <cell r="AX1106"/>
          <cell r="AY1106"/>
          <cell r="AZ1106"/>
          <cell r="BA1106"/>
          <cell r="BB1106" t="str">
            <v>ยึด</v>
          </cell>
          <cell r="BC1106"/>
          <cell r="BD1106"/>
          <cell r="BE1106"/>
          <cell r="BF1106"/>
          <cell r="BG1106"/>
          <cell r="BH1106">
            <v>823760010263</v>
          </cell>
          <cell r="BI1106" t="str">
            <v>นางกาบแก้ว   วิใจสา</v>
          </cell>
          <cell r="BJ1106"/>
          <cell r="BK1106"/>
          <cell r="BL1106"/>
          <cell r="BM1106"/>
          <cell r="BN1106"/>
          <cell r="BO1106"/>
          <cell r="BP1106"/>
          <cell r="BQ1106"/>
          <cell r="BR1106"/>
          <cell r="BS1106"/>
          <cell r="BT1106"/>
          <cell r="BU1106"/>
          <cell r="BV1106"/>
          <cell r="BW1106"/>
          <cell r="BX1106"/>
          <cell r="BY1106"/>
          <cell r="BZ1106"/>
          <cell r="CA1106"/>
          <cell r="CB1106"/>
          <cell r="CC1106"/>
          <cell r="CD1106"/>
          <cell r="CE1106"/>
          <cell r="CF1106"/>
          <cell r="CG1106"/>
          <cell r="CH1106"/>
          <cell r="CI1106"/>
          <cell r="CJ1106"/>
          <cell r="CK1106"/>
          <cell r="CL1106"/>
          <cell r="CM1106"/>
          <cell r="CN1106"/>
          <cell r="CO1106"/>
          <cell r="CP1106"/>
          <cell r="CQ1106"/>
          <cell r="CR1106"/>
          <cell r="CS1106"/>
          <cell r="CT1106"/>
          <cell r="CU1106"/>
          <cell r="CV1106"/>
          <cell r="CW1106"/>
          <cell r="CX1106"/>
          <cell r="CY1106"/>
          <cell r="CZ1106"/>
        </row>
        <row r="1107">
          <cell r="B1107">
            <v>1102</v>
          </cell>
          <cell r="C1107">
            <v>18</v>
          </cell>
          <cell r="D1107">
            <v>3</v>
          </cell>
          <cell r="E1107">
            <v>2564</v>
          </cell>
          <cell r="F1107">
            <v>800060560896</v>
          </cell>
          <cell r="G1107" t="str">
            <v>นาย</v>
          </cell>
          <cell r="H1107" t="str">
            <v>วินัส</v>
          </cell>
          <cell r="I1107" t="str">
            <v>กาบมาลา</v>
          </cell>
          <cell r="J1107" t="str">
            <v>3 5019 00530 39 2</v>
          </cell>
          <cell r="K1107" t="str">
            <v>สารภี</v>
          </cell>
          <cell r="L1107" t="str">
            <v>เชียงใหม่ 3</v>
          </cell>
          <cell r="M1107">
            <v>8</v>
          </cell>
          <cell r="N1107" t="str">
            <v>ธนาคารประชาชน</v>
          </cell>
          <cell r="O1107" t="str">
            <v>1.บุคคลค้ำประกัน</v>
          </cell>
          <cell r="P1107">
            <v>57879.66</v>
          </cell>
          <cell r="Q1107"/>
          <cell r="R1107" t="str">
            <v>แขวงเชียงใหม่</v>
          </cell>
          <cell r="S1107" t="str">
            <v>ผบ.2559</v>
          </cell>
          <cell r="T1107">
            <v>2563</v>
          </cell>
          <cell r="U1107" t="str">
            <v>ผบ.11178</v>
          </cell>
          <cell r="V1107">
            <v>2560</v>
          </cell>
          <cell r="W1107"/>
          <cell r="X1107"/>
          <cell r="Y1107"/>
          <cell r="Z1107"/>
          <cell r="AA1107"/>
          <cell r="AB1107"/>
          <cell r="AC1107"/>
          <cell r="AD1107"/>
          <cell r="AE1107"/>
          <cell r="AF1107"/>
          <cell r="AG1107"/>
          <cell r="AH1107"/>
          <cell r="AI1107"/>
          <cell r="AJ1107"/>
          <cell r="AK1107"/>
          <cell r="AL1107"/>
          <cell r="AM1107"/>
          <cell r="AN1107"/>
          <cell r="AO1107"/>
          <cell r="AP1107"/>
          <cell r="AQ1107"/>
          <cell r="AR1107"/>
          <cell r="AS1107"/>
          <cell r="AT1107"/>
          <cell r="AU1107"/>
          <cell r="AV1107"/>
          <cell r="AW1107"/>
          <cell r="AX1107"/>
          <cell r="AY1107"/>
          <cell r="AZ1107"/>
          <cell r="BA1107"/>
          <cell r="BB1107" t="str">
            <v>ยึด</v>
          </cell>
          <cell r="BC1107"/>
          <cell r="BD1107"/>
          <cell r="BE1107"/>
          <cell r="BF1107"/>
          <cell r="BG1107"/>
          <cell r="BH1107">
            <v>883263010056</v>
          </cell>
          <cell r="BI1107" t="str">
            <v>นายวินัส   กาบมาลา</v>
          </cell>
          <cell r="BJ1107"/>
          <cell r="BK1107"/>
          <cell r="BL1107"/>
          <cell r="BM1107"/>
          <cell r="BN1107"/>
          <cell r="BO1107"/>
          <cell r="BP1107"/>
          <cell r="BQ1107"/>
          <cell r="BR1107"/>
          <cell r="BS1107"/>
          <cell r="BT1107"/>
          <cell r="BU1107"/>
          <cell r="BV1107"/>
          <cell r="BW1107"/>
          <cell r="BX1107"/>
          <cell r="BY1107"/>
          <cell r="BZ1107"/>
          <cell r="CA1107"/>
          <cell r="CB1107"/>
          <cell r="CC1107"/>
          <cell r="CD1107"/>
          <cell r="CE1107"/>
          <cell r="CF1107"/>
          <cell r="CG1107"/>
          <cell r="CH1107"/>
          <cell r="CI1107"/>
          <cell r="CJ1107"/>
          <cell r="CK1107"/>
          <cell r="CL1107"/>
          <cell r="CM1107"/>
          <cell r="CN1107"/>
          <cell r="CO1107"/>
          <cell r="CP1107"/>
          <cell r="CQ1107"/>
          <cell r="CR1107"/>
          <cell r="CS1107"/>
          <cell r="CT1107"/>
          <cell r="CU1107"/>
          <cell r="CV1107"/>
          <cell r="CW1107"/>
          <cell r="CX1107"/>
          <cell r="CY1107"/>
          <cell r="CZ1107"/>
        </row>
        <row r="1108">
          <cell r="B1108">
            <v>1103</v>
          </cell>
          <cell r="C1108">
            <v>18</v>
          </cell>
          <cell r="D1108">
            <v>3</v>
          </cell>
          <cell r="E1108">
            <v>2564</v>
          </cell>
          <cell r="F1108">
            <v>800025377246</v>
          </cell>
          <cell r="G1108" t="str">
            <v>นาย</v>
          </cell>
          <cell r="H1108" t="str">
            <v>พงษ์รักษ์</v>
          </cell>
          <cell r="I1108" t="str">
            <v>รักษเปรมปรีดิ์</v>
          </cell>
          <cell r="J1108" t="str">
            <v>3 5002 00074 77 6</v>
          </cell>
          <cell r="K1108" t="str">
            <v>หางดง</v>
          </cell>
          <cell r="L1108" t="str">
            <v>เชียงใหม่ 3</v>
          </cell>
          <cell r="M1108">
            <v>8</v>
          </cell>
          <cell r="N1108" t="str">
            <v>ธนาคารประชาชน</v>
          </cell>
          <cell r="O1108" t="str">
            <v>1.บุคคลค้ำประกัน</v>
          </cell>
          <cell r="P1108">
            <v>152929.57</v>
          </cell>
          <cell r="Q1108"/>
          <cell r="R1108" t="str">
            <v>แขวงเชียงใหม่</v>
          </cell>
          <cell r="S1108" t="str">
            <v>ผบ.1146</v>
          </cell>
          <cell r="T1108">
            <v>2560</v>
          </cell>
          <cell r="U1108" t="str">
            <v>ผบ.3662</v>
          </cell>
          <cell r="V1108">
            <v>2560</v>
          </cell>
          <cell r="W1108"/>
          <cell r="X1108"/>
          <cell r="Y1108"/>
          <cell r="Z1108"/>
          <cell r="AA1108"/>
          <cell r="AB1108"/>
          <cell r="AC1108"/>
          <cell r="AD1108"/>
          <cell r="AE1108"/>
          <cell r="AF1108"/>
          <cell r="AG1108"/>
          <cell r="AH1108"/>
          <cell r="AI1108"/>
          <cell r="AJ1108"/>
          <cell r="AK1108"/>
          <cell r="AL1108"/>
          <cell r="AM1108"/>
          <cell r="AN1108"/>
          <cell r="AO1108"/>
          <cell r="AP1108"/>
          <cell r="AQ1108"/>
          <cell r="AR1108"/>
          <cell r="AS1108"/>
          <cell r="AT1108"/>
          <cell r="AU1108"/>
          <cell r="AV1108"/>
          <cell r="AW1108"/>
          <cell r="AX1108"/>
          <cell r="AY1108"/>
          <cell r="AZ1108"/>
          <cell r="BA1108"/>
          <cell r="BB1108" t="str">
            <v>ยึด//รายงานประกาศขายทอดตลาด 14/1/2568</v>
          </cell>
          <cell r="BC1108"/>
          <cell r="BD1108"/>
          <cell r="BE1108"/>
          <cell r="BF1108"/>
          <cell r="BG1108"/>
          <cell r="BH1108">
            <v>0</v>
          </cell>
          <cell r="BI1108" t="str">
            <v>นายพงษ์รักษ์   รักษเปรมปรีดิ์</v>
          </cell>
          <cell r="BJ1108"/>
          <cell r="BK1108"/>
          <cell r="BL1108"/>
          <cell r="BM1108"/>
          <cell r="BN1108"/>
          <cell r="BO1108"/>
          <cell r="BP1108"/>
          <cell r="BQ1108"/>
          <cell r="BR1108"/>
          <cell r="BS1108"/>
          <cell r="BT1108"/>
          <cell r="BU1108"/>
          <cell r="BV1108"/>
          <cell r="BW1108"/>
          <cell r="BX1108"/>
          <cell r="BY1108"/>
          <cell r="BZ1108"/>
          <cell r="CA1108"/>
          <cell r="CB1108"/>
          <cell r="CC1108"/>
          <cell r="CD1108"/>
          <cell r="CE1108"/>
          <cell r="CF1108"/>
          <cell r="CG1108"/>
          <cell r="CH1108"/>
          <cell r="CI1108"/>
          <cell r="CJ1108"/>
          <cell r="CK1108"/>
          <cell r="CL1108"/>
          <cell r="CM1108"/>
          <cell r="CN1108"/>
          <cell r="CO1108"/>
          <cell r="CP1108"/>
          <cell r="CQ1108"/>
          <cell r="CR1108"/>
          <cell r="CS1108"/>
          <cell r="CT1108"/>
          <cell r="CU1108"/>
          <cell r="CV1108"/>
          <cell r="CW1108"/>
          <cell r="CX1108"/>
          <cell r="CY1108"/>
          <cell r="CZ1108"/>
        </row>
        <row r="1109">
          <cell r="B1109">
            <v>1104</v>
          </cell>
          <cell r="C1109">
            <v>18</v>
          </cell>
          <cell r="D1109">
            <v>3</v>
          </cell>
          <cell r="E1109">
            <v>2564</v>
          </cell>
          <cell r="F1109">
            <v>800026616907</v>
          </cell>
          <cell r="G1109" t="str">
            <v>นาง</v>
          </cell>
          <cell r="H1109" t="str">
            <v>สงวนจิต</v>
          </cell>
          <cell r="I1109" t="str">
            <v>บุญเย็น</v>
          </cell>
          <cell r="J1109" t="str">
            <v>3 5012 00098 26 9</v>
          </cell>
          <cell r="K1109" t="str">
            <v>สันป่าตอง</v>
          </cell>
          <cell r="L1109" t="str">
            <v>เชียงใหม่ 3</v>
          </cell>
          <cell r="M1109">
            <v>8</v>
          </cell>
          <cell r="N1109" t="str">
            <v>ธนาคารประชาชน</v>
          </cell>
          <cell r="O1109" t="str">
            <v>1.บุคคลค้ำประกัน</v>
          </cell>
          <cell r="P1109"/>
          <cell r="Q1109"/>
          <cell r="R1109" t="str">
            <v>แขวงเชียงใหม่</v>
          </cell>
          <cell r="S1109" t="str">
            <v>ผบ.463</v>
          </cell>
          <cell r="T1109">
            <v>2560</v>
          </cell>
          <cell r="U1109" t="str">
            <v>ผบ.2931</v>
          </cell>
          <cell r="V1109">
            <v>2560</v>
          </cell>
          <cell r="W1109"/>
          <cell r="X1109"/>
          <cell r="Y1109"/>
          <cell r="Z1109"/>
          <cell r="AA1109"/>
          <cell r="AB1109"/>
          <cell r="AC1109"/>
          <cell r="AD1109"/>
          <cell r="AE1109"/>
          <cell r="AF1109"/>
          <cell r="AG1109"/>
          <cell r="AH1109"/>
          <cell r="AI1109"/>
          <cell r="AJ1109"/>
          <cell r="AK1109"/>
          <cell r="AL1109"/>
          <cell r="AM1109"/>
          <cell r="AN1109"/>
          <cell r="AO1109"/>
          <cell r="AP1109"/>
          <cell r="AQ1109"/>
          <cell r="AR1109"/>
          <cell r="AS1109"/>
          <cell r="AT1109">
            <v>30</v>
          </cell>
          <cell r="AU1109">
            <v>3</v>
          </cell>
          <cell r="AV1109">
            <v>2564</v>
          </cell>
          <cell r="AW1109"/>
          <cell r="AX1109"/>
          <cell r="AY1109"/>
          <cell r="AZ1109"/>
          <cell r="BA1109"/>
          <cell r="BB1109" t="str">
            <v>ยึดแล้ว 14207 ต.บ้านกาด อ.แม่วาง จ.เชียงใหม่ (ปลอดจำนอง)</v>
          </cell>
          <cell r="BC1109" t="str">
            <v>ศรัญญู</v>
          </cell>
          <cell r="BD1109"/>
          <cell r="BE1109"/>
          <cell r="BF1109"/>
          <cell r="BG1109"/>
          <cell r="BH1109">
            <v>823759010459</v>
          </cell>
          <cell r="BI1109" t="str">
            <v>นางสงวนจิต   บุญเย็น</v>
          </cell>
          <cell r="BJ1109"/>
          <cell r="BK1109"/>
          <cell r="BL1109"/>
          <cell r="BM1109"/>
          <cell r="BN1109"/>
          <cell r="BO1109"/>
          <cell r="BP1109"/>
          <cell r="BQ1109"/>
          <cell r="BR1109"/>
          <cell r="BS1109"/>
          <cell r="BT1109"/>
          <cell r="BU1109"/>
          <cell r="BV1109"/>
          <cell r="BW1109"/>
          <cell r="BX1109"/>
          <cell r="BY1109"/>
          <cell r="BZ1109"/>
          <cell r="CA1109"/>
          <cell r="CB1109"/>
          <cell r="CC1109"/>
          <cell r="CD1109"/>
          <cell r="CE1109"/>
          <cell r="CF1109"/>
          <cell r="CG1109"/>
          <cell r="CH1109"/>
          <cell r="CI1109"/>
          <cell r="CJ1109"/>
          <cell r="CK1109"/>
          <cell r="CL1109"/>
          <cell r="CM1109"/>
          <cell r="CN1109"/>
          <cell r="CO1109"/>
          <cell r="CP1109"/>
          <cell r="CQ1109"/>
          <cell r="CR1109"/>
          <cell r="CS1109"/>
          <cell r="CT1109"/>
          <cell r="CU1109"/>
          <cell r="CV1109"/>
          <cell r="CW1109"/>
          <cell r="CX1109"/>
          <cell r="CY1109"/>
          <cell r="CZ1109"/>
        </row>
        <row r="1110">
          <cell r="B1110">
            <v>1105</v>
          </cell>
          <cell r="C1110">
            <v>20</v>
          </cell>
          <cell r="D1110">
            <v>3</v>
          </cell>
          <cell r="E1110">
            <v>2564</v>
          </cell>
          <cell r="F1110">
            <v>800058218952</v>
          </cell>
          <cell r="G1110" t="str">
            <v>นาย</v>
          </cell>
          <cell r="H1110" t="str">
            <v>กฤตธัช</v>
          </cell>
          <cell r="I1110" t="str">
            <v>จันทร์เเก้ว</v>
          </cell>
          <cell r="J1110">
            <v>3570200284371</v>
          </cell>
          <cell r="K1110" t="str">
            <v>เทสโก้โลตัส คำเที่ยง</v>
          </cell>
          <cell r="L1110" t="str">
            <v>เชียงใหม่ 1</v>
          </cell>
          <cell r="M1110">
            <v>8</v>
          </cell>
          <cell r="N1110" t="str">
            <v>สินเชื่อธนาคารประชาชน</v>
          </cell>
          <cell r="O1110" t="str">
            <v>1.บุคคลค้ำประกัน</v>
          </cell>
          <cell r="P1110">
            <v>38854.99</v>
          </cell>
          <cell r="Q1110">
            <v>4037.05</v>
          </cell>
          <cell r="R1110" t="str">
            <v>แขวงเชียงใหม่</v>
          </cell>
          <cell r="S1110" t="str">
            <v>ผบ.1307</v>
          </cell>
          <cell r="T1110">
            <v>2563</v>
          </cell>
          <cell r="U1110" t="str">
            <v>ผบ.3707</v>
          </cell>
          <cell r="V1110">
            <v>2563</v>
          </cell>
          <cell r="W1110"/>
          <cell r="X1110"/>
          <cell r="Y1110"/>
          <cell r="Z1110"/>
          <cell r="AA1110"/>
          <cell r="AB1110"/>
          <cell r="AC1110"/>
          <cell r="AD1110"/>
          <cell r="AE1110"/>
          <cell r="AF1110"/>
          <cell r="AG1110"/>
          <cell r="AH1110"/>
          <cell r="AI1110"/>
          <cell r="AJ1110"/>
          <cell r="AK1110"/>
          <cell r="AL1110"/>
          <cell r="AM1110"/>
          <cell r="AN1110"/>
          <cell r="AO1110"/>
          <cell r="AP1110"/>
          <cell r="AQ1110"/>
          <cell r="AR1110"/>
          <cell r="AS1110"/>
          <cell r="AT1110"/>
          <cell r="AU1110"/>
          <cell r="AV1110"/>
          <cell r="AW1110"/>
          <cell r="AX1110"/>
          <cell r="AY1110"/>
          <cell r="AZ1110"/>
          <cell r="BA1110"/>
          <cell r="BB1110"/>
          <cell r="BC1110" t="str">
            <v>มลฤดี</v>
          </cell>
          <cell r="BD1110"/>
          <cell r="BE1110"/>
          <cell r="BF1110"/>
          <cell r="BG1110"/>
          <cell r="BH1110">
            <v>883162012539</v>
          </cell>
          <cell r="BI1110" t="str">
            <v>นายกฤตธัช   จันทร์เเก้ว</v>
          </cell>
          <cell r="BJ1110"/>
          <cell r="BK1110"/>
          <cell r="BL1110"/>
          <cell r="BM1110"/>
          <cell r="BN1110" t="str">
            <v>1.นายกฤตธัช  จันทร์แก้ว
2.นายอดิสร สุริยะ
3.นายมนตรี ไชยมงคล</v>
          </cell>
          <cell r="BO1110" t="str">
            <v>จำเลยที่ 1
จำเลยที่ 2
จำเลยที่ 3</v>
          </cell>
          <cell r="BP1110" t="str">
            <v>3 5702 00284 37 1
1 5016 00073 15 1
3 5602 00230 38 7</v>
          </cell>
          <cell r="BQ1110"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1110" t="str">
            <v>ไม่พบ</v>
          </cell>
          <cell r="BS1110"/>
          <cell r="BT1110">
            <v>3</v>
          </cell>
          <cell r="BU1110">
            <v>3</v>
          </cell>
          <cell r="BV1110"/>
          <cell r="BW1110"/>
          <cell r="BX1110"/>
          <cell r="BY1110"/>
          <cell r="BZ1110"/>
          <cell r="CA1110"/>
          <cell r="CB1110"/>
          <cell r="CC1110"/>
          <cell r="CD1110"/>
          <cell r="CE1110"/>
          <cell r="CF1110"/>
          <cell r="CG1110"/>
          <cell r="CH1110"/>
          <cell r="CI1110"/>
          <cell r="CJ1110"/>
          <cell r="CK1110"/>
          <cell r="CL1110"/>
          <cell r="CM1110"/>
          <cell r="CN1110"/>
          <cell r="CO1110"/>
          <cell r="CP1110"/>
          <cell r="CQ1110"/>
          <cell r="CR1110"/>
          <cell r="CS1110"/>
          <cell r="CT1110"/>
          <cell r="CU1110"/>
          <cell r="CV1110"/>
          <cell r="CW1110"/>
          <cell r="CX1110"/>
          <cell r="CY1110"/>
          <cell r="CZ1110"/>
        </row>
        <row r="1111">
          <cell r="B1111">
            <v>1106</v>
          </cell>
          <cell r="C1111"/>
          <cell r="D1111"/>
          <cell r="E1111"/>
          <cell r="F1111">
            <v>800022173911</v>
          </cell>
          <cell r="G1111" t="str">
            <v>นาง</v>
          </cell>
          <cell r="H1111" t="str">
            <v>นงเยาว์</v>
          </cell>
          <cell r="I1111" t="str">
            <v>ศรีวิชัย</v>
          </cell>
          <cell r="J1111" t="str">
            <v>3-5012-00628-13-6</v>
          </cell>
          <cell r="K1111" t="str">
            <v>สันป่าตอง</v>
          </cell>
          <cell r="L1111" t="str">
            <v>เชียงใหม่ 3</v>
          </cell>
          <cell r="M1111">
            <v>8</v>
          </cell>
          <cell r="N1111" t="str">
            <v>สินเชื่อองค์กรชุมชน</v>
          </cell>
          <cell r="O1111" t="str">
            <v>1.บุคคลค้ำประกัน</v>
          </cell>
          <cell r="P1111">
            <v>89313.13</v>
          </cell>
          <cell r="Q1111">
            <v>15888.49</v>
          </cell>
          <cell r="R1111" t="str">
            <v>แขวงเชียงใหม่</v>
          </cell>
          <cell r="S1111" t="str">
            <v>ผบ.2369</v>
          </cell>
          <cell r="T1111">
            <v>2562</v>
          </cell>
          <cell r="U1111" t="str">
            <v>ผบ.3577</v>
          </cell>
          <cell r="V1111">
            <v>2562</v>
          </cell>
          <cell r="W1111"/>
          <cell r="X1111"/>
          <cell r="Y1111"/>
          <cell r="Z1111"/>
          <cell r="AA1111"/>
          <cell r="AB1111"/>
          <cell r="AC1111">
            <v>25</v>
          </cell>
          <cell r="AD1111">
            <v>5</v>
          </cell>
          <cell r="AE1111">
            <v>2562</v>
          </cell>
          <cell r="AF1111"/>
          <cell r="AG1111"/>
          <cell r="AH1111"/>
          <cell r="AI1111">
            <v>9</v>
          </cell>
          <cell r="AJ1111">
            <v>7</v>
          </cell>
          <cell r="AK1111">
            <v>2564</v>
          </cell>
          <cell r="AL1111"/>
          <cell r="AM1111" t="str">
            <v>โฉนด</v>
          </cell>
          <cell r="AN1111" t="str">
            <v>23458</v>
          </cell>
          <cell r="AO1111" t="str">
            <v>ท่าวังพร้าว</v>
          </cell>
          <cell r="AP1111" t="str">
            <v>สันป่าตอง</v>
          </cell>
          <cell r="AQ1111" t="str">
            <v>เชียงใหม่</v>
          </cell>
          <cell r="AR1111">
            <v>574240</v>
          </cell>
          <cell r="AS1111"/>
          <cell r="AT1111" t="str">
            <v>1.นางสาวพัชชาภัค  อินตะ
2.นายภัทรพล สุภาวงค์
3.นายทวี  รอดชาติ</v>
          </cell>
          <cell r="AU1111" t="str">
            <v>จำเลยที่ 1
จำเลยที่ 2
จำเลยที่ 3</v>
          </cell>
          <cell r="AV1111" t="str">
            <v>3 5012 00393 94 5
3 5012 00974 36 1
2 7001 00020 95 0</v>
          </cell>
          <cell r="AW1111"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AX1111">
            <v>20</v>
          </cell>
          <cell r="AY1111">
            <v>7</v>
          </cell>
          <cell r="AZ1111">
            <v>2564</v>
          </cell>
          <cell r="BA1111" t="str">
            <v>ยึดเสร็จแล้ว</v>
          </cell>
          <cell r="BB1111" t="str">
            <v>ยึดทรัพย์</v>
          </cell>
          <cell r="BC1111" t="str">
            <v>ศรัญญู</v>
          </cell>
          <cell r="BD1111"/>
          <cell r="BE1111"/>
          <cell r="BF1111"/>
          <cell r="BG1111"/>
          <cell r="BH1111">
            <v>0</v>
          </cell>
          <cell r="BI1111" t="str">
            <v>นางนงเยาว์   ศรีวิชัย</v>
          </cell>
          <cell r="BJ1111"/>
          <cell r="BK1111"/>
          <cell r="BL1111"/>
          <cell r="BM1111"/>
          <cell r="BN1111"/>
          <cell r="BO1111"/>
          <cell r="BP1111"/>
          <cell r="BQ1111"/>
          <cell r="BR1111"/>
          <cell r="BS1111"/>
          <cell r="BT1111"/>
          <cell r="BU1111"/>
          <cell r="BV1111"/>
          <cell r="BW1111"/>
          <cell r="BX1111"/>
          <cell r="BY1111"/>
          <cell r="BZ1111"/>
          <cell r="CA1111"/>
          <cell r="CB1111"/>
          <cell r="CC1111"/>
          <cell r="CD1111"/>
          <cell r="CE1111"/>
          <cell r="CF1111"/>
          <cell r="CG1111"/>
          <cell r="CH1111"/>
          <cell r="CI1111"/>
          <cell r="CJ1111"/>
          <cell r="CK1111"/>
          <cell r="CL1111"/>
          <cell r="CM1111"/>
          <cell r="CN1111"/>
          <cell r="CO1111"/>
          <cell r="CP1111"/>
          <cell r="CQ1111"/>
          <cell r="CR1111"/>
          <cell r="CS1111"/>
          <cell r="CT1111"/>
          <cell r="CU1111"/>
          <cell r="CV1111"/>
          <cell r="CW1111"/>
          <cell r="CX1111"/>
          <cell r="CY1111"/>
          <cell r="CZ1111"/>
        </row>
        <row r="1112">
          <cell r="B1112">
            <v>1107</v>
          </cell>
          <cell r="C1112">
            <v>22</v>
          </cell>
          <cell r="D1112">
            <v>3</v>
          </cell>
          <cell r="E1112">
            <v>2564</v>
          </cell>
          <cell r="F1112">
            <v>800089186905</v>
          </cell>
          <cell r="G1112" t="str">
            <v>นาย</v>
          </cell>
          <cell r="H1112" t="str">
            <v xml:space="preserve">สิทธิพร </v>
          </cell>
          <cell r="I1112" t="str">
            <v>อักษรพันธ์</v>
          </cell>
          <cell r="J1112" t="str">
            <v>1 8011  00007 70 0</v>
          </cell>
          <cell r="K1112" t="str">
            <v>สามแยกสันทราย</v>
          </cell>
          <cell r="L1112" t="str">
            <v>เชียงใหม่ 1</v>
          </cell>
          <cell r="M1112">
            <v>8</v>
          </cell>
          <cell r="N1112" t="str">
            <v>สินเชื่อธนาคารประชาชน</v>
          </cell>
          <cell r="O1112" t="str">
            <v>1.บุคคลค้ำประกัน</v>
          </cell>
          <cell r="P1112"/>
          <cell r="Q1112"/>
          <cell r="R1112" t="str">
            <v>แขวงชียงราย</v>
          </cell>
          <cell r="S1112" t="str">
            <v>ผบ.2446</v>
          </cell>
          <cell r="T1112">
            <v>2563</v>
          </cell>
          <cell r="U1112" t="str">
            <v>ผบ.2450</v>
          </cell>
          <cell r="V1112">
            <v>2563</v>
          </cell>
          <cell r="W1112"/>
          <cell r="X1112"/>
          <cell r="Y1112"/>
          <cell r="Z1112"/>
          <cell r="AA1112"/>
          <cell r="AB1112"/>
          <cell r="AC1112"/>
          <cell r="AD1112"/>
          <cell r="AE1112"/>
          <cell r="AF1112"/>
          <cell r="AG1112"/>
          <cell r="AH1112"/>
          <cell r="AI1112"/>
          <cell r="AJ1112"/>
          <cell r="AK1112"/>
          <cell r="AL1112"/>
          <cell r="AM1112"/>
          <cell r="AN1112"/>
          <cell r="AO1112"/>
          <cell r="AP1112"/>
          <cell r="AQ1112"/>
          <cell r="AR1112"/>
          <cell r="AS1112"/>
          <cell r="AT1112"/>
          <cell r="AU1112"/>
          <cell r="AV1112"/>
          <cell r="AW1112"/>
          <cell r="AX1112"/>
          <cell r="AY1112"/>
          <cell r="AZ1112"/>
          <cell r="BA1112"/>
          <cell r="BB1112"/>
          <cell r="BC1112" t="str">
            <v>มลฤดี</v>
          </cell>
          <cell r="BD1112"/>
          <cell r="BE1112"/>
          <cell r="BF1112"/>
          <cell r="BG1112"/>
          <cell r="BH1112">
            <v>0</v>
          </cell>
          <cell r="BI1112" t="str">
            <v>นายสิทธิพร    อักษรพันธ์</v>
          </cell>
          <cell r="BJ1112"/>
          <cell r="BK1112"/>
          <cell r="BL1112"/>
          <cell r="BM1112"/>
          <cell r="BN1112"/>
          <cell r="BO1112"/>
          <cell r="BP1112"/>
          <cell r="BQ1112"/>
          <cell r="BR1112"/>
          <cell r="BS1112"/>
          <cell r="BT1112"/>
          <cell r="BU1112"/>
          <cell r="BV1112"/>
          <cell r="BW1112"/>
          <cell r="BX1112"/>
          <cell r="BY1112"/>
          <cell r="BZ1112"/>
          <cell r="CA1112"/>
          <cell r="CB1112"/>
          <cell r="CC1112"/>
          <cell r="CD1112"/>
          <cell r="CE1112"/>
          <cell r="CF1112"/>
          <cell r="CG1112"/>
          <cell r="CH1112"/>
          <cell r="CI1112"/>
          <cell r="CJ1112"/>
          <cell r="CK1112"/>
          <cell r="CL1112"/>
          <cell r="CM1112"/>
          <cell r="CN1112"/>
          <cell r="CO1112"/>
          <cell r="CP1112"/>
          <cell r="CQ1112"/>
          <cell r="CR1112"/>
          <cell r="CS1112"/>
          <cell r="CT1112"/>
          <cell r="CU1112"/>
          <cell r="CV1112"/>
          <cell r="CW1112"/>
          <cell r="CX1112"/>
          <cell r="CY1112"/>
          <cell r="CZ1112"/>
        </row>
        <row r="1113">
          <cell r="B1113">
            <v>1108</v>
          </cell>
          <cell r="C1113">
            <v>22</v>
          </cell>
          <cell r="D1113">
            <v>3</v>
          </cell>
          <cell r="E1113">
            <v>2564</v>
          </cell>
          <cell r="F1113">
            <v>800026128325</v>
          </cell>
          <cell r="G1113" t="str">
            <v>นาย</v>
          </cell>
          <cell r="H1113" t="str">
            <v>เอกลักษณ์</v>
          </cell>
          <cell r="I1113" t="str">
            <v>อัสดงไพรี</v>
          </cell>
          <cell r="J1113">
            <v>1580500031405</v>
          </cell>
          <cell r="K1113" t="str">
            <v>ฮอด</v>
          </cell>
          <cell r="L1113" t="str">
            <v>เชียงใหม่ 2</v>
          </cell>
          <cell r="M1113">
            <v>8</v>
          </cell>
          <cell r="N1113" t="str">
            <v>สินเชื่อธนาคารประชาชน</v>
          </cell>
          <cell r="O1113" t="str">
            <v>1.บุคคลค้ำประกัน</v>
          </cell>
          <cell r="P1113">
            <v>65598</v>
          </cell>
          <cell r="Q1113">
            <v>37142.160000000003</v>
          </cell>
          <cell r="R1113" t="str">
            <v>จังหวัดแม่สะเรียง</v>
          </cell>
          <cell r="S1113" t="str">
            <v>ผบ.447</v>
          </cell>
          <cell r="T1113">
            <v>2562</v>
          </cell>
          <cell r="U1113" t="str">
            <v>ผบ.2</v>
          </cell>
          <cell r="V1113">
            <v>2563</v>
          </cell>
          <cell r="W1113"/>
          <cell r="X1113"/>
          <cell r="Y1113"/>
          <cell r="Z1113"/>
          <cell r="AA1113"/>
          <cell r="AB1113"/>
          <cell r="AC1113"/>
          <cell r="AD1113"/>
          <cell r="AE1113"/>
          <cell r="AF1113"/>
          <cell r="AG1113"/>
          <cell r="AH1113"/>
          <cell r="AI1113"/>
          <cell r="AJ1113"/>
          <cell r="AK1113"/>
          <cell r="AL1113"/>
          <cell r="AM1113"/>
          <cell r="AN1113"/>
          <cell r="AO1113"/>
          <cell r="AP1113"/>
          <cell r="AQ1113"/>
          <cell r="AR1113"/>
          <cell r="AS1113"/>
          <cell r="AT1113"/>
          <cell r="AU1113"/>
          <cell r="AV1113"/>
          <cell r="AW1113"/>
          <cell r="AX1113"/>
          <cell r="AY1113"/>
          <cell r="AZ1113"/>
          <cell r="BA1113"/>
          <cell r="BB1113"/>
          <cell r="BC1113" t="str">
            <v>มลฤดี</v>
          </cell>
          <cell r="BD1113"/>
          <cell r="BE1113"/>
          <cell r="BF1113"/>
          <cell r="BG1113"/>
          <cell r="BH1113">
            <v>883262011995</v>
          </cell>
          <cell r="BI1113" t="str">
            <v>นายเอกลักษณ์   อัสดงไพรี</v>
          </cell>
          <cell r="BJ1113"/>
          <cell r="BK1113"/>
          <cell r="BL1113"/>
          <cell r="BM1113"/>
          <cell r="BN1113" t="str">
            <v>1.นายเอกลักษณ์  อัสดงไพรี
2.นางสาวอรุณการณ์  เกตุบุญเรือง</v>
          </cell>
          <cell r="BO1113" t="str">
            <v>จำเลยที่ 1
จำเลยที่ 2</v>
          </cell>
          <cell r="BP1113" t="str">
            <v>1 5805 00031 40 5
1 5009 00067 37 7</v>
          </cell>
          <cell r="BQ1113"/>
          <cell r="BR1113"/>
          <cell r="BS1113"/>
          <cell r="BT1113"/>
          <cell r="BU1113"/>
          <cell r="BV1113"/>
          <cell r="BW1113"/>
          <cell r="BX1113"/>
          <cell r="BY1113"/>
          <cell r="BZ1113"/>
          <cell r="CA1113"/>
          <cell r="CB1113"/>
          <cell r="CC1113"/>
          <cell r="CD1113"/>
          <cell r="CE1113"/>
          <cell r="CF1113"/>
          <cell r="CG1113"/>
          <cell r="CH1113"/>
          <cell r="CI1113"/>
          <cell r="CJ1113"/>
          <cell r="CK1113"/>
          <cell r="CL1113"/>
          <cell r="CM1113"/>
          <cell r="CN1113"/>
          <cell r="CO1113"/>
          <cell r="CP1113"/>
          <cell r="CQ1113"/>
          <cell r="CR1113"/>
          <cell r="CS1113"/>
          <cell r="CT1113"/>
          <cell r="CU1113"/>
          <cell r="CV1113"/>
          <cell r="CW1113"/>
          <cell r="CX1113"/>
          <cell r="CY1113"/>
          <cell r="CZ1113"/>
        </row>
        <row r="1114">
          <cell r="B1114">
            <v>1109</v>
          </cell>
          <cell r="C1114">
            <v>22</v>
          </cell>
          <cell r="D1114">
            <v>3</v>
          </cell>
          <cell r="E1114">
            <v>2564</v>
          </cell>
          <cell r="F1114">
            <v>800064308821</v>
          </cell>
          <cell r="G1114" t="str">
            <v>นาง</v>
          </cell>
          <cell r="H1114" t="str">
            <v>นันทนา</v>
          </cell>
          <cell r="I1114" t="str">
            <v>แก้วดวงกาศ</v>
          </cell>
          <cell r="J1114">
            <v>3500200934333</v>
          </cell>
          <cell r="K1114" t="str">
            <v>จอมทอง</v>
          </cell>
          <cell r="L1114" t="str">
            <v>เชียงใหม่ 2</v>
          </cell>
          <cell r="M1114">
            <v>8</v>
          </cell>
          <cell r="N1114" t="str">
            <v>สินเชื่อประชารัฐเพื่อประชาชน PSA</v>
          </cell>
          <cell r="O1114" t="str">
            <v>1.บุคคลค้ำประกัน</v>
          </cell>
          <cell r="P1114">
            <v>76662</v>
          </cell>
          <cell r="Q1114">
            <v>3456.82</v>
          </cell>
          <cell r="R1114" t="str">
            <v>แขวงเชียงใหม่</v>
          </cell>
          <cell r="S1114" t="str">
            <v>ผบ.13192</v>
          </cell>
          <cell r="T1114">
            <v>2562</v>
          </cell>
          <cell r="U1114" t="str">
            <v>ผบ.307</v>
          </cell>
          <cell r="V1114">
            <v>2563</v>
          </cell>
          <cell r="W1114"/>
          <cell r="X1114"/>
          <cell r="Y1114"/>
          <cell r="Z1114"/>
          <cell r="AA1114"/>
          <cell r="AB1114"/>
          <cell r="AC1114"/>
          <cell r="AD1114"/>
          <cell r="AE1114"/>
          <cell r="AF1114"/>
          <cell r="AG1114"/>
          <cell r="AH1114"/>
          <cell r="AI1114"/>
          <cell r="AJ1114"/>
          <cell r="AK1114"/>
          <cell r="AL1114"/>
          <cell r="AM1114"/>
          <cell r="AN1114"/>
          <cell r="AO1114"/>
          <cell r="AP1114"/>
          <cell r="AQ1114"/>
          <cell r="AR1114"/>
          <cell r="AS1114"/>
          <cell r="AT1114"/>
          <cell r="AU1114"/>
          <cell r="AV1114"/>
          <cell r="AW1114"/>
          <cell r="AX1114"/>
          <cell r="AY1114"/>
          <cell r="AZ1114"/>
          <cell r="BA1114"/>
          <cell r="BB1114"/>
          <cell r="BC1114" t="str">
            <v>มลฤดี</v>
          </cell>
          <cell r="BD1114"/>
          <cell r="BE1114"/>
          <cell r="BF1114"/>
          <cell r="BG1114"/>
          <cell r="BH1114">
            <v>883262012013</v>
          </cell>
          <cell r="BI1114" t="str">
            <v>นางนันทนา   แก้วดวงกาศ</v>
          </cell>
          <cell r="BJ1114"/>
          <cell r="BK1114"/>
          <cell r="BL1114"/>
          <cell r="BM1114"/>
          <cell r="BN1114"/>
          <cell r="BO1114"/>
          <cell r="BP1114"/>
          <cell r="BQ1114"/>
          <cell r="BR1114"/>
          <cell r="BS1114"/>
          <cell r="BT1114"/>
          <cell r="BU1114"/>
          <cell r="BV1114"/>
          <cell r="BW1114"/>
          <cell r="BX1114"/>
          <cell r="BY1114"/>
          <cell r="BZ1114"/>
          <cell r="CA1114"/>
          <cell r="CB1114"/>
          <cell r="CC1114"/>
          <cell r="CD1114"/>
          <cell r="CE1114"/>
          <cell r="CF1114"/>
          <cell r="CG1114"/>
          <cell r="CH1114"/>
          <cell r="CI1114"/>
          <cell r="CJ1114"/>
          <cell r="CK1114"/>
          <cell r="CL1114"/>
          <cell r="CM1114"/>
          <cell r="CN1114"/>
          <cell r="CO1114"/>
          <cell r="CP1114"/>
          <cell r="CQ1114"/>
          <cell r="CR1114"/>
          <cell r="CS1114"/>
          <cell r="CT1114"/>
          <cell r="CU1114"/>
          <cell r="CV1114"/>
          <cell r="CW1114"/>
          <cell r="CX1114"/>
          <cell r="CY1114"/>
          <cell r="CZ1114">
            <v>243287</v>
          </cell>
        </row>
        <row r="1115">
          <cell r="B1115">
            <v>1110</v>
          </cell>
          <cell r="C1115">
            <v>22</v>
          </cell>
          <cell r="D1115">
            <v>3</v>
          </cell>
          <cell r="E1115">
            <v>2564</v>
          </cell>
          <cell r="F1115">
            <v>800071556941</v>
          </cell>
          <cell r="G1115" t="str">
            <v>นาง</v>
          </cell>
          <cell r="H1115" t="str">
            <v>สุดใจ</v>
          </cell>
          <cell r="I1115" t="str">
            <v>มูลใหม่</v>
          </cell>
          <cell r="J1115">
            <v>5610600020300</v>
          </cell>
          <cell r="K1115" t="str">
            <v>ฮอด</v>
          </cell>
          <cell r="L1115" t="str">
            <v>เชียงใหม่ 2</v>
          </cell>
          <cell r="M1115">
            <v>8</v>
          </cell>
          <cell r="N1115" t="str">
            <v>สินเชื่อธนาคารประชาชน</v>
          </cell>
          <cell r="O1115" t="str">
            <v>1.บุคคลค้ำประกัน</v>
          </cell>
          <cell r="P1115">
            <v>69412</v>
          </cell>
          <cell r="Q1115">
            <v>11996.21</v>
          </cell>
          <cell r="R1115" t="str">
            <v>แขวงเชียงใหม่</v>
          </cell>
          <cell r="S1115" t="str">
            <v>ผบ.13189</v>
          </cell>
          <cell r="T1115">
            <v>2562</v>
          </cell>
          <cell r="U1115" t="str">
            <v>ผบ.2799</v>
          </cell>
          <cell r="V1115">
            <v>2563</v>
          </cell>
          <cell r="W1115"/>
          <cell r="X1115"/>
          <cell r="Y1115"/>
          <cell r="Z1115"/>
          <cell r="AA1115"/>
          <cell r="AB1115"/>
          <cell r="AC1115"/>
          <cell r="AD1115"/>
          <cell r="AE1115"/>
          <cell r="AF1115"/>
          <cell r="AG1115"/>
          <cell r="AH1115"/>
          <cell r="AI1115"/>
          <cell r="AJ1115"/>
          <cell r="AK1115"/>
          <cell r="AL1115"/>
          <cell r="AM1115"/>
          <cell r="AN1115"/>
          <cell r="AO1115"/>
          <cell r="AP1115"/>
          <cell r="AQ1115"/>
          <cell r="AR1115"/>
          <cell r="AS1115"/>
          <cell r="AT1115"/>
          <cell r="AU1115"/>
          <cell r="AV1115"/>
          <cell r="AW1115"/>
          <cell r="AX1115"/>
          <cell r="AY1115"/>
          <cell r="AZ1115"/>
          <cell r="BA1115"/>
          <cell r="BB1115"/>
          <cell r="BC1115" t="str">
            <v>มลฤดี</v>
          </cell>
          <cell r="BD1115"/>
          <cell r="BE1115"/>
          <cell r="BF1115"/>
          <cell r="BG1115"/>
          <cell r="BH1115">
            <v>883262012001</v>
          </cell>
          <cell r="BI1115" t="str">
            <v>นางสุดใจ   มูลใหม่</v>
          </cell>
          <cell r="BJ1115"/>
          <cell r="BK1115"/>
          <cell r="BL1115"/>
          <cell r="BM1115"/>
          <cell r="BN1115"/>
          <cell r="BO1115"/>
          <cell r="BP1115"/>
          <cell r="BQ1115"/>
          <cell r="BR1115"/>
          <cell r="BS1115"/>
          <cell r="BT1115"/>
          <cell r="BU1115"/>
          <cell r="BV1115"/>
          <cell r="BW1115"/>
          <cell r="BX1115"/>
          <cell r="BY1115"/>
          <cell r="BZ1115"/>
          <cell r="CA1115"/>
          <cell r="CB1115"/>
          <cell r="CC1115"/>
          <cell r="CD1115"/>
          <cell r="CE1115"/>
          <cell r="CF1115"/>
          <cell r="CG1115"/>
          <cell r="CH1115"/>
          <cell r="CI1115"/>
          <cell r="CJ1115"/>
          <cell r="CK1115"/>
          <cell r="CL1115"/>
          <cell r="CM1115"/>
          <cell r="CN1115"/>
          <cell r="CO1115"/>
          <cell r="CP1115"/>
          <cell r="CQ1115"/>
          <cell r="CR1115"/>
          <cell r="CS1115"/>
          <cell r="CT1115"/>
          <cell r="CU1115"/>
          <cell r="CV1115"/>
          <cell r="CW1115"/>
          <cell r="CX1115"/>
          <cell r="CY1115"/>
          <cell r="CZ1115"/>
        </row>
        <row r="1116">
          <cell r="B1116">
            <v>1111</v>
          </cell>
          <cell r="C1116">
            <v>22</v>
          </cell>
          <cell r="D1116">
            <v>3</v>
          </cell>
          <cell r="E1116">
            <v>2564</v>
          </cell>
          <cell r="F1116">
            <v>800031304580</v>
          </cell>
          <cell r="G1116" t="str">
            <v>นาง</v>
          </cell>
          <cell r="H1116" t="str">
            <v>กรกนก</v>
          </cell>
          <cell r="I1116" t="str">
            <v>ยะมัง</v>
          </cell>
          <cell r="J1116">
            <v>3501800096640</v>
          </cell>
          <cell r="K1116" t="str">
            <v>อมก๋อย</v>
          </cell>
          <cell r="L1116" t="str">
            <v>เชียงใหม่ 2</v>
          </cell>
          <cell r="M1116">
            <v>8</v>
          </cell>
          <cell r="N1116" t="str">
            <v>สินเชื่อธนาคารประชาชน</v>
          </cell>
          <cell r="O1116" t="str">
            <v>1.บุคคลค้ำประกัน</v>
          </cell>
          <cell r="P1116">
            <v>133516.91</v>
          </cell>
          <cell r="Q1116">
            <v>11641.42</v>
          </cell>
          <cell r="R1116" t="str">
            <v>จังหวัดฮอด</v>
          </cell>
          <cell r="S1116" t="str">
            <v>ผบE297</v>
          </cell>
          <cell r="T1116">
            <v>2563</v>
          </cell>
          <cell r="U1116" t="str">
            <v>ผบE297</v>
          </cell>
          <cell r="V1116">
            <v>2563</v>
          </cell>
          <cell r="W1116"/>
          <cell r="X1116"/>
          <cell r="Y1116"/>
          <cell r="Z1116"/>
          <cell r="AA1116"/>
          <cell r="AB1116"/>
          <cell r="AC1116"/>
          <cell r="AD1116"/>
          <cell r="AE1116"/>
          <cell r="AF1116"/>
          <cell r="AG1116"/>
          <cell r="AH1116"/>
          <cell r="AI1116"/>
          <cell r="AJ1116"/>
          <cell r="AK1116"/>
          <cell r="AL1116"/>
          <cell r="AM1116"/>
          <cell r="AN1116"/>
          <cell r="AO1116"/>
          <cell r="AP1116"/>
          <cell r="AQ1116"/>
          <cell r="AR1116"/>
          <cell r="AS1116"/>
          <cell r="AT1116"/>
          <cell r="AU1116"/>
          <cell r="AV1116"/>
          <cell r="AW1116"/>
          <cell r="AX1116"/>
          <cell r="AY1116"/>
          <cell r="AZ1116"/>
          <cell r="BA1116"/>
          <cell r="BB1116"/>
          <cell r="BC1116" t="str">
            <v>มลฤดี</v>
          </cell>
          <cell r="BD1116"/>
          <cell r="BE1116"/>
          <cell r="BF1116"/>
          <cell r="BG1116"/>
          <cell r="BH1116">
            <v>883263011276</v>
          </cell>
          <cell r="BI1116" t="str">
            <v>นางกรกนก   ยะมัง</v>
          </cell>
          <cell r="BJ1116"/>
          <cell r="BK1116"/>
          <cell r="BL1116"/>
          <cell r="BM1116"/>
          <cell r="BN1116"/>
          <cell r="BO1116"/>
          <cell r="BP1116"/>
          <cell r="BQ1116"/>
          <cell r="BR1116"/>
          <cell r="BS1116"/>
          <cell r="BT1116"/>
          <cell r="BU1116"/>
          <cell r="BV1116"/>
          <cell r="BW1116"/>
          <cell r="BX1116"/>
          <cell r="BY1116"/>
          <cell r="BZ1116"/>
          <cell r="CA1116"/>
          <cell r="CB1116"/>
          <cell r="CC1116"/>
          <cell r="CD1116"/>
          <cell r="CE1116"/>
          <cell r="CF1116"/>
          <cell r="CG1116"/>
          <cell r="CH1116"/>
          <cell r="CI1116"/>
          <cell r="CJ1116"/>
          <cell r="CK1116"/>
          <cell r="CL1116"/>
          <cell r="CM1116"/>
          <cell r="CN1116"/>
          <cell r="CO1116"/>
          <cell r="CP1116"/>
          <cell r="CQ1116"/>
          <cell r="CR1116"/>
          <cell r="CS1116"/>
          <cell r="CT1116"/>
          <cell r="CU1116"/>
          <cell r="CV1116"/>
          <cell r="CW1116"/>
          <cell r="CX1116"/>
          <cell r="CY1116"/>
          <cell r="CZ1116"/>
        </row>
        <row r="1117">
          <cell r="B1117">
            <v>1112</v>
          </cell>
          <cell r="C1117">
            <v>22</v>
          </cell>
          <cell r="D1117">
            <v>3</v>
          </cell>
          <cell r="E1117">
            <v>2564</v>
          </cell>
          <cell r="F1117">
            <v>859053000294</v>
          </cell>
          <cell r="G1117" t="str">
            <v>นาง
นาย</v>
          </cell>
          <cell r="H1117" t="str">
            <v>นิภาพร
มนตรี</v>
          </cell>
          <cell r="I1117" t="str">
            <v>อินทยนต์
อินทยนต์</v>
          </cell>
          <cell r="J1117" t="str">
            <v>3500200104071
3501500263729</v>
          </cell>
          <cell r="K1117" t="str">
            <v>ดอยเต่า</v>
          </cell>
          <cell r="L1117" t="str">
            <v>เชียงใหม่ 2</v>
          </cell>
          <cell r="M1117">
            <v>8</v>
          </cell>
          <cell r="N1117" t="str">
            <v>สินเชื่อโครงการสวัสดิการเงินกู้สมาชิก ช.พ.ส.</v>
          </cell>
          <cell r="O1117" t="str">
            <v>1.บุคคลค้ำประกัน</v>
          </cell>
          <cell r="P1117">
            <v>111304.84</v>
          </cell>
          <cell r="Q1117">
            <v>6696.12</v>
          </cell>
          <cell r="R1117" t="str">
            <v>จังหวัดฮอด</v>
          </cell>
          <cell r="S1117" t="str">
            <v>ผบE279</v>
          </cell>
          <cell r="T1117">
            <v>2563</v>
          </cell>
          <cell r="U1117" t="str">
            <v>ผบE85</v>
          </cell>
          <cell r="V1117">
            <v>2563</v>
          </cell>
          <cell r="W1117"/>
          <cell r="X1117"/>
          <cell r="Y1117"/>
          <cell r="Z1117"/>
          <cell r="AA1117"/>
          <cell r="AB1117"/>
          <cell r="AC1117"/>
          <cell r="AD1117"/>
          <cell r="AE1117"/>
          <cell r="AF1117"/>
          <cell r="AG1117"/>
          <cell r="AH1117"/>
          <cell r="AI1117"/>
          <cell r="AJ1117"/>
          <cell r="AK1117"/>
          <cell r="AL1117"/>
          <cell r="AM1117"/>
          <cell r="AN1117"/>
          <cell r="AO1117"/>
          <cell r="AP1117"/>
          <cell r="AQ1117"/>
          <cell r="AR1117"/>
          <cell r="AS1117"/>
          <cell r="AT1117"/>
          <cell r="AU1117"/>
          <cell r="AV1117"/>
          <cell r="AW1117"/>
          <cell r="AX1117"/>
          <cell r="AY1117"/>
          <cell r="AZ1117"/>
          <cell r="BA1117"/>
          <cell r="BB1117"/>
          <cell r="BC1117" t="str">
            <v>มลฤดี</v>
          </cell>
          <cell r="BD1117"/>
          <cell r="BE1117"/>
          <cell r="BF1117"/>
          <cell r="BG1117"/>
          <cell r="BH1117">
            <v>883263010014</v>
          </cell>
          <cell r="BI1117" t="str">
            <v>นาง
นายนิภาพร
มนตรี   อินทยนต์
อินทยนต์</v>
          </cell>
          <cell r="BJ1117"/>
          <cell r="BK1117"/>
          <cell r="BL1117"/>
          <cell r="BM1117"/>
          <cell r="BN1117"/>
          <cell r="BO1117"/>
          <cell r="BP1117"/>
          <cell r="BQ1117"/>
          <cell r="BR1117"/>
          <cell r="BS1117"/>
          <cell r="BT1117"/>
          <cell r="BU1117"/>
          <cell r="BV1117"/>
          <cell r="BW1117"/>
          <cell r="BX1117"/>
          <cell r="BY1117"/>
          <cell r="BZ1117"/>
          <cell r="CA1117"/>
          <cell r="CB1117"/>
          <cell r="CC1117"/>
          <cell r="CD1117"/>
          <cell r="CE1117"/>
          <cell r="CF1117"/>
          <cell r="CG1117"/>
          <cell r="CH1117"/>
          <cell r="CI1117"/>
          <cell r="CJ1117"/>
          <cell r="CK1117"/>
          <cell r="CL1117"/>
          <cell r="CM1117"/>
          <cell r="CN1117"/>
          <cell r="CO1117"/>
          <cell r="CP1117"/>
          <cell r="CQ1117"/>
          <cell r="CR1117"/>
          <cell r="CS1117"/>
          <cell r="CT1117"/>
          <cell r="CU1117"/>
          <cell r="CV1117"/>
          <cell r="CW1117"/>
          <cell r="CX1117"/>
          <cell r="CY1117"/>
          <cell r="CZ1117"/>
        </row>
        <row r="1118">
          <cell r="B1118">
            <v>1113</v>
          </cell>
          <cell r="C1118">
            <v>22</v>
          </cell>
          <cell r="D1118">
            <v>3</v>
          </cell>
          <cell r="E1118">
            <v>2564</v>
          </cell>
          <cell r="F1118">
            <v>800026817273</v>
          </cell>
          <cell r="G1118" t="str">
            <v>นางสาว</v>
          </cell>
          <cell r="H1118" t="str">
            <v>ณัฐิภัคค์หรือสิภาลักษณ์</v>
          </cell>
          <cell r="I1118" t="str">
            <v>คำตั๋นหรือพรศิยาชนนันท์</v>
          </cell>
          <cell r="J1118">
            <v>1509900178738</v>
          </cell>
          <cell r="K1118" t="str">
            <v>สันป่าตอง</v>
          </cell>
          <cell r="L1118" t="str">
            <v>เชียงใหม่ 3</v>
          </cell>
          <cell r="M1118">
            <v>8</v>
          </cell>
          <cell r="N1118" t="str">
            <v>ธปช.</v>
          </cell>
          <cell r="O1118" t="str">
            <v>1.บุคคลค้ำประกัน</v>
          </cell>
          <cell r="P1118">
            <v>113398.38</v>
          </cell>
          <cell r="Q1118">
            <v>15</v>
          </cell>
          <cell r="R1118" t="str">
            <v>แขวงเชียงใหม่</v>
          </cell>
          <cell r="S1118" t="str">
            <v>ผบ.9873</v>
          </cell>
          <cell r="T1118">
            <v>2560</v>
          </cell>
          <cell r="U1118" t="str">
            <v>ผบ.160</v>
          </cell>
          <cell r="V1118">
            <v>2561</v>
          </cell>
          <cell r="W1118"/>
          <cell r="X1118"/>
          <cell r="Y1118"/>
          <cell r="Z1118"/>
          <cell r="AA1118"/>
          <cell r="AB1118"/>
          <cell r="AC1118"/>
          <cell r="AD1118"/>
          <cell r="AE1118"/>
          <cell r="AF1118"/>
          <cell r="AG1118"/>
          <cell r="AH1118"/>
          <cell r="AI1118"/>
          <cell r="AJ1118"/>
          <cell r="AK1118"/>
          <cell r="AL1118"/>
          <cell r="AM1118"/>
          <cell r="AN1118"/>
          <cell r="AO1118"/>
          <cell r="AP1118"/>
          <cell r="AQ1118"/>
          <cell r="AR1118"/>
          <cell r="AS1118"/>
          <cell r="AT1118"/>
          <cell r="AU1118"/>
          <cell r="AV1118"/>
          <cell r="AW1118"/>
          <cell r="AX1118"/>
          <cell r="AY1118"/>
          <cell r="AZ1118"/>
          <cell r="BA1118"/>
          <cell r="BB1118"/>
          <cell r="BC1118" t="str">
            <v>มลฤดี</v>
          </cell>
          <cell r="BD1118"/>
          <cell r="BE1118"/>
          <cell r="BF1118"/>
          <cell r="BG1118"/>
          <cell r="BH1118">
            <v>823760010117</v>
          </cell>
          <cell r="BI1118" t="str">
            <v>นางสาวณัฐิภัคค์หรือสิภาลักษณ์   คำตั๋นหรือพรศิยาชนนันท์</v>
          </cell>
          <cell r="BJ1118"/>
          <cell r="BK1118"/>
          <cell r="BL1118"/>
          <cell r="BM1118"/>
          <cell r="BN1118"/>
          <cell r="BO1118"/>
          <cell r="BP1118"/>
          <cell r="BQ1118"/>
          <cell r="BR1118"/>
          <cell r="BS1118"/>
          <cell r="BT1118"/>
          <cell r="BU1118"/>
          <cell r="BV1118"/>
          <cell r="BW1118"/>
          <cell r="BX1118"/>
          <cell r="BY1118"/>
          <cell r="BZ1118"/>
          <cell r="CA1118"/>
          <cell r="CB1118"/>
          <cell r="CC1118"/>
          <cell r="CD1118"/>
          <cell r="CE1118"/>
          <cell r="CF1118"/>
          <cell r="CG1118"/>
          <cell r="CH1118"/>
          <cell r="CI1118"/>
          <cell r="CJ1118"/>
          <cell r="CK1118"/>
          <cell r="CL1118"/>
          <cell r="CM1118"/>
          <cell r="CN1118"/>
          <cell r="CO1118"/>
          <cell r="CP1118"/>
          <cell r="CQ1118"/>
          <cell r="CR1118"/>
          <cell r="CS1118"/>
          <cell r="CT1118"/>
          <cell r="CU1118"/>
          <cell r="CV1118"/>
          <cell r="CW1118"/>
          <cell r="CX1118"/>
          <cell r="CY1118"/>
          <cell r="CZ1118"/>
        </row>
        <row r="1119">
          <cell r="B1119">
            <v>1114</v>
          </cell>
          <cell r="C1119">
            <v>22</v>
          </cell>
          <cell r="D1119">
            <v>3</v>
          </cell>
          <cell r="E1119">
            <v>2564</v>
          </cell>
          <cell r="F1119">
            <v>800037672600</v>
          </cell>
          <cell r="G1119" t="str">
            <v>นาย</v>
          </cell>
          <cell r="H1119" t="str">
            <v>ศิรัณย์</v>
          </cell>
          <cell r="I1119" t="str">
            <v>แม้นวงศ์</v>
          </cell>
          <cell r="J1119">
            <v>3579900172256</v>
          </cell>
          <cell r="K1119" t="str">
            <v>สันป่าตอง</v>
          </cell>
          <cell r="L1119" t="str">
            <v>เชียงใหม่ 2</v>
          </cell>
          <cell r="M1119">
            <v>8</v>
          </cell>
          <cell r="N1119" t="str">
            <v>ธปช.</v>
          </cell>
          <cell r="O1119" t="str">
            <v>1.บุคคลค้ำประกัน</v>
          </cell>
          <cell r="P1119"/>
          <cell r="Q1119"/>
          <cell r="R1119" t="str">
            <v>จังหวัดลำพูน</v>
          </cell>
          <cell r="S1119" t="str">
            <v>ผบ.3069</v>
          </cell>
          <cell r="T1119">
            <v>2562</v>
          </cell>
          <cell r="U1119" t="str">
            <v>ผบ.3431</v>
          </cell>
          <cell r="V1119">
            <v>2562</v>
          </cell>
          <cell r="W1119"/>
          <cell r="X1119"/>
          <cell r="Y1119"/>
          <cell r="Z1119"/>
          <cell r="AA1119"/>
          <cell r="AB1119"/>
          <cell r="AC1119"/>
          <cell r="AD1119"/>
          <cell r="AE1119"/>
          <cell r="AF1119"/>
          <cell r="AG1119"/>
          <cell r="AH1119"/>
          <cell r="AI1119"/>
          <cell r="AJ1119"/>
          <cell r="AK1119"/>
          <cell r="AL1119"/>
          <cell r="AM1119"/>
          <cell r="AN1119"/>
          <cell r="AO1119"/>
          <cell r="AP1119"/>
          <cell r="AQ1119"/>
          <cell r="AR1119"/>
          <cell r="AS1119"/>
          <cell r="AT1119"/>
          <cell r="AU1119"/>
          <cell r="AV1119"/>
          <cell r="AW1119"/>
          <cell r="AX1119"/>
          <cell r="AY1119"/>
          <cell r="AZ1119"/>
          <cell r="BA1119"/>
          <cell r="BB1119"/>
          <cell r="BC1119" t="str">
            <v>มลฤดี</v>
          </cell>
          <cell r="BD1119"/>
          <cell r="BE1119"/>
          <cell r="BF1119"/>
          <cell r="BG1119"/>
          <cell r="BH1119">
            <v>883261010097</v>
          </cell>
          <cell r="BI1119" t="str">
            <v>นายศิรัณย์   แม้นวงศ์</v>
          </cell>
          <cell r="BJ1119"/>
          <cell r="BK1119"/>
          <cell r="BL1119"/>
          <cell r="BM1119"/>
          <cell r="BN1119"/>
          <cell r="BO1119"/>
          <cell r="BP1119"/>
          <cell r="BQ1119"/>
          <cell r="BR1119"/>
          <cell r="BS1119"/>
          <cell r="BT1119"/>
          <cell r="BU1119"/>
          <cell r="BV1119"/>
          <cell r="BW1119"/>
          <cell r="BX1119"/>
          <cell r="BY1119"/>
          <cell r="BZ1119"/>
          <cell r="CA1119"/>
          <cell r="CB1119"/>
          <cell r="CC1119"/>
          <cell r="CD1119"/>
          <cell r="CE1119"/>
          <cell r="CF1119"/>
          <cell r="CG1119"/>
          <cell r="CH1119"/>
          <cell r="CI1119"/>
          <cell r="CJ1119"/>
          <cell r="CK1119"/>
          <cell r="CL1119"/>
          <cell r="CM1119"/>
          <cell r="CN1119"/>
          <cell r="CO1119"/>
          <cell r="CP1119"/>
          <cell r="CQ1119"/>
          <cell r="CR1119"/>
          <cell r="CS1119"/>
          <cell r="CT1119"/>
          <cell r="CU1119"/>
          <cell r="CV1119"/>
          <cell r="CW1119"/>
          <cell r="CX1119"/>
          <cell r="CY1119"/>
          <cell r="CZ1119"/>
        </row>
        <row r="1120">
          <cell r="B1120">
            <v>1115</v>
          </cell>
          <cell r="C1120">
            <v>22</v>
          </cell>
          <cell r="D1120">
            <v>3</v>
          </cell>
          <cell r="E1120">
            <v>2564</v>
          </cell>
          <cell r="F1120">
            <v>800049633749</v>
          </cell>
          <cell r="G1120" t="str">
            <v>นาย</v>
          </cell>
          <cell r="H1120" t="str">
            <v>นิพนธ์</v>
          </cell>
          <cell r="I1120" t="str">
            <v>มณีวรรณ์</v>
          </cell>
          <cell r="J1120">
            <v>3501700019813</v>
          </cell>
          <cell r="K1120" t="str">
            <v>ดอยเต่า</v>
          </cell>
          <cell r="L1120" t="str">
            <v>เชียงใหม่ 3</v>
          </cell>
          <cell r="M1120">
            <v>8</v>
          </cell>
          <cell r="N1120" t="str">
            <v>สินเชื่อพัฒนาองค์กรชุมชน (รายบุคคล)</v>
          </cell>
          <cell r="O1120" t="str">
            <v>1.บุคคลค้ำประกัน</v>
          </cell>
          <cell r="P1120">
            <v>154365.14000000001</v>
          </cell>
          <cell r="Q1120">
            <v>30111.88</v>
          </cell>
          <cell r="R1120" t="str">
            <v>จังหวัดฮอด</v>
          </cell>
          <cell r="S1120" t="str">
            <v>ผบE274</v>
          </cell>
          <cell r="T1120">
            <v>2563</v>
          </cell>
          <cell r="U1120" t="str">
            <v>ผบE80</v>
          </cell>
          <cell r="V1120">
            <v>2563</v>
          </cell>
          <cell r="W1120"/>
          <cell r="X1120"/>
          <cell r="Y1120"/>
          <cell r="Z1120"/>
          <cell r="AA1120"/>
          <cell r="AB1120"/>
          <cell r="AC1120"/>
          <cell r="AD1120"/>
          <cell r="AE1120"/>
          <cell r="AF1120"/>
          <cell r="AG1120"/>
          <cell r="AH1120"/>
          <cell r="AI1120"/>
          <cell r="AJ1120"/>
          <cell r="AK1120"/>
          <cell r="AL1120"/>
          <cell r="AM1120"/>
          <cell r="AN1120"/>
          <cell r="AO1120"/>
          <cell r="AP1120"/>
          <cell r="AQ1120"/>
          <cell r="AR1120"/>
          <cell r="AS1120"/>
          <cell r="AT1120"/>
          <cell r="AU1120"/>
          <cell r="AV1120"/>
          <cell r="AW1120"/>
          <cell r="AX1120"/>
          <cell r="AY1120"/>
          <cell r="AZ1120"/>
          <cell r="BA1120"/>
          <cell r="BB1120"/>
          <cell r="BC1120" t="str">
            <v>มลฤดี</v>
          </cell>
          <cell r="BD1120"/>
          <cell r="BE1120"/>
          <cell r="BF1120"/>
          <cell r="BG1120"/>
          <cell r="BH1120">
            <v>883263010019</v>
          </cell>
          <cell r="BI1120" t="str">
            <v>นายนิพนธ์   มณีวรรณ์</v>
          </cell>
          <cell r="BJ1120"/>
          <cell r="BK1120"/>
          <cell r="BL1120"/>
          <cell r="BM1120"/>
          <cell r="BN1120"/>
          <cell r="BO1120"/>
          <cell r="BP1120"/>
          <cell r="BQ1120"/>
          <cell r="BR1120"/>
          <cell r="BS1120"/>
          <cell r="BT1120"/>
          <cell r="BU1120"/>
          <cell r="BV1120"/>
          <cell r="BW1120"/>
          <cell r="BX1120"/>
          <cell r="BY1120"/>
          <cell r="BZ1120"/>
          <cell r="CA1120"/>
          <cell r="CB1120"/>
          <cell r="CC1120"/>
          <cell r="CD1120"/>
          <cell r="CE1120"/>
          <cell r="CF1120"/>
          <cell r="CG1120"/>
          <cell r="CH1120"/>
          <cell r="CI1120"/>
          <cell r="CJ1120"/>
          <cell r="CK1120"/>
          <cell r="CL1120"/>
          <cell r="CM1120"/>
          <cell r="CN1120"/>
          <cell r="CO1120"/>
          <cell r="CP1120"/>
          <cell r="CQ1120"/>
          <cell r="CR1120"/>
          <cell r="CS1120"/>
          <cell r="CT1120"/>
          <cell r="CU1120"/>
          <cell r="CV1120"/>
          <cell r="CW1120"/>
          <cell r="CX1120"/>
          <cell r="CY1120"/>
          <cell r="CZ1120"/>
        </row>
        <row r="1121">
          <cell r="B1121">
            <v>1116</v>
          </cell>
          <cell r="C1121">
            <v>22</v>
          </cell>
          <cell r="D1121">
            <v>3</v>
          </cell>
          <cell r="E1121">
            <v>2564</v>
          </cell>
          <cell r="F1121" t="str">
            <v>80069365982
800069365990</v>
          </cell>
          <cell r="G1121" t="str">
            <v>นาย</v>
          </cell>
          <cell r="H1121" t="str">
            <v>สุรชัย</v>
          </cell>
          <cell r="I1121" t="str">
            <v>ดีจริง</v>
          </cell>
          <cell r="J1121" t="str">
            <v>3 3101 01185 55 5</v>
          </cell>
          <cell r="K1121" t="str">
            <v>บิ๊กซี หางดง</v>
          </cell>
          <cell r="L1121"/>
          <cell r="M1121"/>
          <cell r="N1121"/>
          <cell r="O1121"/>
          <cell r="P1121"/>
          <cell r="Q1121"/>
          <cell r="R1121" t="str">
            <v>จังหวัดบุรีรัมย์</v>
          </cell>
          <cell r="S1121" t="str">
            <v>ผบ.1307</v>
          </cell>
          <cell r="T1121">
            <v>2563</v>
          </cell>
          <cell r="U1121" t="str">
            <v>ผบ3857</v>
          </cell>
          <cell r="V1121">
            <v>2563</v>
          </cell>
          <cell r="W1121"/>
          <cell r="X1121"/>
          <cell r="Y1121"/>
          <cell r="Z1121"/>
          <cell r="AA1121"/>
          <cell r="AB1121"/>
          <cell r="AC1121"/>
          <cell r="AD1121"/>
          <cell r="AE1121"/>
          <cell r="AF1121"/>
          <cell r="AG1121"/>
          <cell r="AH1121"/>
          <cell r="AI1121"/>
          <cell r="AJ1121"/>
          <cell r="AK1121"/>
          <cell r="AL1121"/>
          <cell r="AM1121"/>
          <cell r="AN1121"/>
          <cell r="AO1121"/>
          <cell r="AP1121"/>
          <cell r="AQ1121"/>
          <cell r="AR1121"/>
          <cell r="AS1121"/>
          <cell r="AT1121"/>
          <cell r="AU1121"/>
          <cell r="AV1121"/>
          <cell r="AW1121"/>
          <cell r="AX1121"/>
          <cell r="AY1121"/>
          <cell r="AZ1121"/>
          <cell r="BA1121"/>
          <cell r="BB1121" t="str">
            <v>ยึด</v>
          </cell>
          <cell r="BC1121"/>
          <cell r="BD1121"/>
          <cell r="BE1121"/>
          <cell r="BF1121"/>
          <cell r="BG1121"/>
          <cell r="BH1121">
            <v>883262012394</v>
          </cell>
          <cell r="BI1121" t="str">
            <v>นายสุรชัย   ดีจริง</v>
          </cell>
          <cell r="BJ1121"/>
          <cell r="BK1121"/>
          <cell r="BL1121"/>
          <cell r="BM1121"/>
          <cell r="BN1121"/>
          <cell r="BO1121"/>
          <cell r="BP1121"/>
          <cell r="BQ1121"/>
          <cell r="BR1121"/>
          <cell r="BS1121"/>
          <cell r="BT1121"/>
          <cell r="BU1121"/>
          <cell r="BV1121"/>
          <cell r="BW1121"/>
          <cell r="BX1121"/>
          <cell r="BY1121"/>
          <cell r="BZ1121"/>
          <cell r="CA1121"/>
          <cell r="CB1121"/>
          <cell r="CC1121"/>
          <cell r="CD1121"/>
          <cell r="CE1121"/>
          <cell r="CF1121"/>
          <cell r="CG1121"/>
          <cell r="CH1121"/>
          <cell r="CI1121"/>
          <cell r="CJ1121"/>
          <cell r="CK1121"/>
          <cell r="CL1121"/>
          <cell r="CM1121"/>
          <cell r="CN1121"/>
          <cell r="CO1121"/>
          <cell r="CP1121"/>
          <cell r="CQ1121"/>
          <cell r="CR1121"/>
          <cell r="CS1121"/>
          <cell r="CT1121"/>
          <cell r="CU1121"/>
          <cell r="CV1121"/>
          <cell r="CW1121"/>
          <cell r="CX1121"/>
          <cell r="CY1121"/>
          <cell r="CZ1121">
            <v>243346</v>
          </cell>
        </row>
        <row r="1122">
          <cell r="B1122">
            <v>1117</v>
          </cell>
          <cell r="C1122">
            <v>22</v>
          </cell>
          <cell r="D1122">
            <v>3</v>
          </cell>
          <cell r="E1122">
            <v>2564</v>
          </cell>
          <cell r="F1122">
            <v>800064900775</v>
          </cell>
          <cell r="G1122" t="str">
            <v>นาย</v>
          </cell>
          <cell r="H1122" t="str">
            <v>พงษอนันต์</v>
          </cell>
          <cell r="I1122" t="str">
            <v>ปันตะแก้ว</v>
          </cell>
          <cell r="J1122">
            <v>1500700116617</v>
          </cell>
          <cell r="K1122" t="str">
            <v>มีโชคพลาซ่า</v>
          </cell>
          <cell r="L1122" t="str">
            <v>เชียงใหม่ 2</v>
          </cell>
          <cell r="M1122">
            <v>8</v>
          </cell>
          <cell r="N1122" t="str">
            <v>สินเชื่อธนาคารประชาชน</v>
          </cell>
          <cell r="O1122" t="str">
            <v>1.บุคคลค้ำประกัน</v>
          </cell>
          <cell r="P1122">
            <v>36606.75</v>
          </cell>
          <cell r="Q1122">
            <v>4945.72</v>
          </cell>
          <cell r="R1122" t="str">
            <v>แขวงเชียงใหม่</v>
          </cell>
          <cell r="S1122" t="str">
            <v>ผบ.13164</v>
          </cell>
          <cell r="T1122">
            <v>2562</v>
          </cell>
          <cell r="U1122" t="str">
            <v>ผบ.3771</v>
          </cell>
          <cell r="V1122">
            <v>2563</v>
          </cell>
          <cell r="W1122"/>
          <cell r="X1122"/>
          <cell r="Y1122"/>
          <cell r="Z1122"/>
          <cell r="AA1122"/>
          <cell r="AB1122"/>
          <cell r="AC1122"/>
          <cell r="AD1122"/>
          <cell r="AE1122"/>
          <cell r="AF1122"/>
          <cell r="AG1122"/>
          <cell r="AH1122"/>
          <cell r="AI1122"/>
          <cell r="AJ1122"/>
          <cell r="AK1122"/>
          <cell r="AL1122"/>
          <cell r="AM1122"/>
          <cell r="AN1122"/>
          <cell r="AO1122"/>
          <cell r="AP1122"/>
          <cell r="AQ1122"/>
          <cell r="AR1122"/>
          <cell r="AS1122"/>
          <cell r="AT1122"/>
          <cell r="AU1122"/>
          <cell r="AV1122"/>
          <cell r="AW1122"/>
          <cell r="AX1122"/>
          <cell r="AY1122"/>
          <cell r="AZ1122"/>
          <cell r="BA1122"/>
          <cell r="BB1122"/>
          <cell r="BC1122" t="str">
            <v>มลฤดี</v>
          </cell>
          <cell r="BD1122"/>
          <cell r="BE1122"/>
          <cell r="BF1122"/>
          <cell r="BG1122"/>
          <cell r="BH1122"/>
          <cell r="BI1122" t="str">
            <v>นายพงษอนันต์   ปันตะแก้ว</v>
          </cell>
          <cell r="BJ1122"/>
          <cell r="BK1122"/>
          <cell r="BL1122"/>
          <cell r="BM1122"/>
          <cell r="BN1122"/>
          <cell r="BO1122"/>
          <cell r="BP1122"/>
          <cell r="BQ1122"/>
          <cell r="BR1122"/>
          <cell r="BS1122"/>
          <cell r="BT1122"/>
          <cell r="BU1122"/>
          <cell r="BV1122"/>
          <cell r="BW1122"/>
          <cell r="BX1122"/>
          <cell r="BY1122"/>
          <cell r="BZ1122"/>
          <cell r="CA1122"/>
          <cell r="CB1122"/>
          <cell r="CC1122"/>
          <cell r="CD1122"/>
          <cell r="CE1122"/>
          <cell r="CF1122"/>
          <cell r="CG1122"/>
          <cell r="CH1122"/>
          <cell r="CI1122"/>
          <cell r="CJ1122"/>
          <cell r="CK1122"/>
          <cell r="CL1122"/>
          <cell r="CM1122"/>
          <cell r="CN1122"/>
          <cell r="CO1122"/>
          <cell r="CP1122"/>
          <cell r="CQ1122"/>
          <cell r="CR1122"/>
          <cell r="CS1122"/>
          <cell r="CT1122"/>
          <cell r="CU1122"/>
          <cell r="CV1122"/>
          <cell r="CW1122"/>
          <cell r="CX1122"/>
          <cell r="CY1122"/>
          <cell r="CZ1122"/>
        </row>
        <row r="1123">
          <cell r="B1123">
            <v>1118</v>
          </cell>
          <cell r="C1123">
            <v>22</v>
          </cell>
          <cell r="D1123">
            <v>3</v>
          </cell>
          <cell r="E1123">
            <v>2564</v>
          </cell>
          <cell r="F1123">
            <v>800044525650</v>
          </cell>
          <cell r="G1123" t="str">
            <v>นางสาว</v>
          </cell>
          <cell r="H1123" t="str">
            <v>สายสุนีย์</v>
          </cell>
          <cell r="I1123" t="str">
            <v>ยะคำ</v>
          </cell>
          <cell r="J1123">
            <v>5500600015480</v>
          </cell>
          <cell r="K1123" t="str">
            <v>แม่แตง</v>
          </cell>
          <cell r="L1123" t="str">
            <v>เชียงใหม่ 1</v>
          </cell>
          <cell r="M1123">
            <v>8</v>
          </cell>
          <cell r="N1123" t="str">
            <v>ธปช.</v>
          </cell>
          <cell r="O1123" t="str">
            <v>1.บุคคลค้ำประกัน</v>
          </cell>
          <cell r="P1123">
            <v>110119.25</v>
          </cell>
          <cell r="Q1123">
            <v>15</v>
          </cell>
          <cell r="R1123" t="str">
            <v>แขวงเชียงใหม่</v>
          </cell>
          <cell r="S1123" t="str">
            <v>ผบ.2591</v>
          </cell>
          <cell r="T1123">
            <v>2562</v>
          </cell>
          <cell r="U1123" t="str">
            <v>ผบ.3051</v>
          </cell>
          <cell r="V1123">
            <v>2562</v>
          </cell>
          <cell r="W1123"/>
          <cell r="X1123"/>
          <cell r="Y1123"/>
          <cell r="Z1123"/>
          <cell r="AA1123"/>
          <cell r="AB1123"/>
          <cell r="AC1123"/>
          <cell r="AD1123"/>
          <cell r="AE1123"/>
          <cell r="AF1123"/>
          <cell r="AG1123"/>
          <cell r="AH1123"/>
          <cell r="AI1123"/>
          <cell r="AJ1123"/>
          <cell r="AK1123"/>
          <cell r="AL1123"/>
          <cell r="AM1123"/>
          <cell r="AN1123"/>
          <cell r="AO1123"/>
          <cell r="AP1123"/>
          <cell r="AQ1123"/>
          <cell r="AR1123"/>
          <cell r="AS1123"/>
          <cell r="AT1123"/>
          <cell r="AU1123"/>
          <cell r="AV1123"/>
          <cell r="AW1123"/>
          <cell r="AX1123"/>
          <cell r="AY1123"/>
          <cell r="AZ1123"/>
          <cell r="BA1123"/>
          <cell r="BB1123"/>
          <cell r="BC1123" t="str">
            <v>มลฤดี</v>
          </cell>
          <cell r="BD1123"/>
          <cell r="BE1123"/>
          <cell r="BF1123"/>
          <cell r="BG1123"/>
          <cell r="BH1123"/>
          <cell r="BI1123" t="str">
            <v>นางสาวสายสุนีย์   ยะคำ</v>
          </cell>
          <cell r="BJ1123"/>
          <cell r="BK1123"/>
          <cell r="BL1123"/>
          <cell r="BM1123"/>
          <cell r="BN1123"/>
          <cell r="BO1123"/>
          <cell r="BP1123"/>
          <cell r="BQ1123"/>
          <cell r="BR1123"/>
          <cell r="BS1123"/>
          <cell r="BT1123"/>
          <cell r="BU1123"/>
          <cell r="BV1123"/>
          <cell r="BW1123"/>
          <cell r="BX1123"/>
          <cell r="BY1123"/>
          <cell r="BZ1123"/>
          <cell r="CA1123"/>
          <cell r="CB1123"/>
          <cell r="CC1123"/>
          <cell r="CD1123"/>
          <cell r="CE1123"/>
          <cell r="CF1123"/>
          <cell r="CG1123"/>
          <cell r="CH1123"/>
          <cell r="CI1123"/>
          <cell r="CJ1123"/>
          <cell r="CK1123"/>
          <cell r="CL1123"/>
          <cell r="CM1123"/>
          <cell r="CN1123"/>
          <cell r="CO1123"/>
          <cell r="CP1123"/>
          <cell r="CQ1123"/>
          <cell r="CR1123"/>
          <cell r="CS1123"/>
          <cell r="CT1123"/>
          <cell r="CU1123"/>
          <cell r="CV1123"/>
          <cell r="CW1123"/>
          <cell r="CX1123"/>
          <cell r="CY1123"/>
          <cell r="CZ1123"/>
        </row>
        <row r="1124">
          <cell r="B1124">
            <v>1119</v>
          </cell>
          <cell r="C1124">
            <v>22</v>
          </cell>
          <cell r="D1124">
            <v>3</v>
          </cell>
          <cell r="E1124">
            <v>2564</v>
          </cell>
          <cell r="F1124">
            <v>800075486194</v>
          </cell>
          <cell r="G1124" t="str">
            <v>นาย</v>
          </cell>
          <cell r="H1124" t="str">
            <v>ภูดิส</v>
          </cell>
          <cell r="I1124" t="str">
            <v>เทวงทองคำ</v>
          </cell>
          <cell r="J1124" t="str">
            <v>3 5099 01286 38 7</v>
          </cell>
          <cell r="K1124" t="str">
            <v>ไชยปราการ</v>
          </cell>
          <cell r="L1124" t="str">
            <v>เชียงใหม่ 1</v>
          </cell>
          <cell r="M1124">
            <v>8</v>
          </cell>
          <cell r="N1124" t="str">
            <v>ธนาคารประชาชน</v>
          </cell>
          <cell r="O1124" t="str">
            <v>1.บุคคลค้ำประกัน</v>
          </cell>
          <cell r="P1124"/>
          <cell r="Q1124"/>
          <cell r="R1124" t="str">
            <v>จังหวัดฝาง</v>
          </cell>
          <cell r="S1124" t="str">
            <v>ผบ.1365</v>
          </cell>
          <cell r="T1124">
            <v>2562</v>
          </cell>
          <cell r="U1124" t="str">
            <v>ผบ.1547</v>
          </cell>
          <cell r="V1124">
            <v>2562</v>
          </cell>
          <cell r="W1124"/>
          <cell r="X1124"/>
          <cell r="Y1124"/>
          <cell r="Z1124"/>
          <cell r="AA1124"/>
          <cell r="AB1124"/>
          <cell r="AC1124"/>
          <cell r="AD1124"/>
          <cell r="AE1124"/>
          <cell r="AF1124"/>
          <cell r="AG1124"/>
          <cell r="AH1124"/>
          <cell r="AI1124"/>
          <cell r="AJ1124"/>
          <cell r="AK1124"/>
          <cell r="AL1124"/>
          <cell r="AM1124"/>
          <cell r="AN1124"/>
          <cell r="AO1124"/>
          <cell r="AP1124"/>
          <cell r="AQ1124"/>
          <cell r="AR1124"/>
          <cell r="AS1124"/>
          <cell r="AT1124"/>
          <cell r="AU1124"/>
          <cell r="AV1124"/>
          <cell r="AW1124"/>
          <cell r="AX1124"/>
          <cell r="AY1124"/>
          <cell r="AZ1124"/>
          <cell r="BA1124"/>
          <cell r="BB1124"/>
          <cell r="BC1124" t="str">
            <v>มลฤดี</v>
          </cell>
          <cell r="BD1124"/>
          <cell r="BE1124"/>
          <cell r="BF1124"/>
          <cell r="BG1124"/>
          <cell r="BH1124">
            <v>883162011601</v>
          </cell>
          <cell r="BI1124" t="str">
            <v>นายภูดิส   เทวงทองคำ</v>
          </cell>
          <cell r="BJ1124"/>
          <cell r="BK1124"/>
          <cell r="BL1124"/>
          <cell r="BM1124"/>
          <cell r="BN1124"/>
          <cell r="BO1124"/>
          <cell r="BP1124"/>
          <cell r="BQ1124"/>
          <cell r="BR1124"/>
          <cell r="BS1124"/>
          <cell r="BT1124"/>
          <cell r="BU1124"/>
          <cell r="BV1124"/>
          <cell r="BW1124"/>
          <cell r="BX1124"/>
          <cell r="BY1124"/>
          <cell r="BZ1124"/>
          <cell r="CA1124"/>
          <cell r="CB1124"/>
          <cell r="CC1124"/>
          <cell r="CD1124"/>
          <cell r="CE1124"/>
          <cell r="CF1124"/>
          <cell r="CG1124"/>
          <cell r="CH1124"/>
          <cell r="CI1124"/>
          <cell r="CJ1124"/>
          <cell r="CK1124"/>
          <cell r="CL1124"/>
          <cell r="CM1124"/>
          <cell r="CN1124"/>
          <cell r="CO1124"/>
          <cell r="CP1124"/>
          <cell r="CQ1124"/>
          <cell r="CR1124"/>
          <cell r="CS1124"/>
          <cell r="CT1124"/>
          <cell r="CU1124"/>
          <cell r="CV1124"/>
          <cell r="CW1124"/>
          <cell r="CX1124"/>
          <cell r="CY1124"/>
          <cell r="CZ1124"/>
        </row>
        <row r="1125">
          <cell r="B1125">
            <v>1120</v>
          </cell>
          <cell r="C1125">
            <v>22</v>
          </cell>
          <cell r="D1125">
            <v>3</v>
          </cell>
          <cell r="E1125">
            <v>2564</v>
          </cell>
          <cell r="F1125">
            <v>800029305102</v>
          </cell>
          <cell r="G1125" t="str">
            <v>นางสาว</v>
          </cell>
          <cell r="H1125" t="str">
            <v>สุขกันยา</v>
          </cell>
          <cell r="I1125" t="str">
            <v>จันตาบุญ</v>
          </cell>
          <cell r="J1125">
            <v>1509900037247</v>
          </cell>
          <cell r="K1125" t="str">
            <v>แม่ริม</v>
          </cell>
          <cell r="L1125" t="str">
            <v>เชียงใหม่ 1</v>
          </cell>
          <cell r="M1125">
            <v>8</v>
          </cell>
          <cell r="N1125" t="str">
            <v>ธปช</v>
          </cell>
          <cell r="O1125" t="str">
            <v>1.บุคคลค้ำประกัน</v>
          </cell>
          <cell r="P1125">
            <v>49749</v>
          </cell>
          <cell r="Q1125">
            <v>18</v>
          </cell>
          <cell r="R1125" t="str">
            <v>แขวงเชียงใหม่</v>
          </cell>
          <cell r="S1125" t="str">
            <v>ผบ.14281</v>
          </cell>
          <cell r="T1125">
            <v>2561</v>
          </cell>
          <cell r="U1125" t="str">
            <v>ผบ.501</v>
          </cell>
          <cell r="V1125">
            <v>2562</v>
          </cell>
          <cell r="W1125"/>
          <cell r="X1125"/>
          <cell r="Y1125"/>
          <cell r="Z1125"/>
          <cell r="AA1125"/>
          <cell r="AB1125"/>
          <cell r="AC1125"/>
          <cell r="AD1125"/>
          <cell r="AE1125"/>
          <cell r="AF1125"/>
          <cell r="AG1125"/>
          <cell r="AH1125"/>
          <cell r="AI1125"/>
          <cell r="AJ1125"/>
          <cell r="AK1125"/>
          <cell r="AL1125"/>
          <cell r="AM1125"/>
          <cell r="AN1125"/>
          <cell r="AO1125"/>
          <cell r="AP1125"/>
          <cell r="AQ1125"/>
          <cell r="AR1125"/>
          <cell r="AS1125"/>
          <cell r="AT1125"/>
          <cell r="AU1125"/>
          <cell r="AV1125"/>
          <cell r="AW1125"/>
          <cell r="AX1125"/>
          <cell r="AY1125"/>
          <cell r="AZ1125"/>
          <cell r="BA1125"/>
          <cell r="BB1125"/>
          <cell r="BC1125" t="str">
            <v>มลฤดี</v>
          </cell>
          <cell r="BD1125"/>
          <cell r="BE1125"/>
          <cell r="BF1125"/>
          <cell r="BG1125"/>
          <cell r="BH1125">
            <v>823561010896</v>
          </cell>
          <cell r="BI1125" t="str">
            <v>นางสาวสุขกันยา   จันตาบุญ</v>
          </cell>
          <cell r="BJ1125"/>
          <cell r="BK1125"/>
          <cell r="BL1125"/>
          <cell r="BM1125"/>
          <cell r="BN1125"/>
          <cell r="BO1125"/>
          <cell r="BP1125"/>
          <cell r="BQ1125"/>
          <cell r="BR1125"/>
          <cell r="BS1125"/>
          <cell r="BT1125"/>
          <cell r="BU1125"/>
          <cell r="BV1125"/>
          <cell r="BW1125"/>
          <cell r="BX1125"/>
          <cell r="BY1125"/>
          <cell r="BZ1125"/>
          <cell r="CA1125"/>
          <cell r="CB1125"/>
          <cell r="CC1125"/>
          <cell r="CD1125"/>
          <cell r="CE1125"/>
          <cell r="CF1125"/>
          <cell r="CG1125"/>
          <cell r="CH1125"/>
          <cell r="CI1125"/>
          <cell r="CJ1125"/>
          <cell r="CK1125"/>
          <cell r="CL1125"/>
          <cell r="CM1125"/>
          <cell r="CN1125"/>
          <cell r="CO1125"/>
          <cell r="CP1125"/>
          <cell r="CQ1125"/>
          <cell r="CR1125"/>
          <cell r="CS1125"/>
          <cell r="CT1125"/>
          <cell r="CU1125"/>
          <cell r="CV1125"/>
          <cell r="CW1125"/>
          <cell r="CX1125"/>
          <cell r="CY1125"/>
          <cell r="CZ1125"/>
        </row>
        <row r="1126">
          <cell r="B1126">
            <v>1121</v>
          </cell>
          <cell r="C1126">
            <v>22</v>
          </cell>
          <cell r="D1126">
            <v>3</v>
          </cell>
          <cell r="E1126">
            <v>2564</v>
          </cell>
          <cell r="F1126">
            <v>800081560834</v>
          </cell>
          <cell r="G1126" t="str">
            <v>นาง</v>
          </cell>
          <cell r="H1126" t="str">
            <v>พรรณี</v>
          </cell>
          <cell r="I1126" t="str">
            <v>ศรีวิชัย</v>
          </cell>
          <cell r="J1126">
            <v>3500100390901</v>
          </cell>
          <cell r="K1126" t="str">
            <v>หนองหอย</v>
          </cell>
          <cell r="L1126" t="str">
            <v>เชียงใหม่ 1</v>
          </cell>
          <cell r="M1126">
            <v>8</v>
          </cell>
          <cell r="N1126" t="str">
            <v>สินเชื่อธนาคารประชาชน</v>
          </cell>
          <cell r="O1126" t="str">
            <v>1.บุคคลค้ำประกัน</v>
          </cell>
          <cell r="P1126">
            <v>79990.48</v>
          </cell>
          <cell r="Q1126">
            <v>11807.92</v>
          </cell>
          <cell r="R1126" t="str">
            <v>แขวงเชียงใหม่</v>
          </cell>
          <cell r="S1126" t="str">
            <v>ผบ.2633</v>
          </cell>
          <cell r="T1126">
            <v>2563</v>
          </cell>
          <cell r="U1126" t="str">
            <v>ผบ.5819</v>
          </cell>
          <cell r="V1126">
            <v>2563</v>
          </cell>
          <cell r="W1126"/>
          <cell r="X1126"/>
          <cell r="Y1126"/>
          <cell r="Z1126"/>
          <cell r="AA1126"/>
          <cell r="AB1126"/>
          <cell r="AC1126"/>
          <cell r="AD1126"/>
          <cell r="AE1126"/>
          <cell r="AF1126"/>
          <cell r="AG1126"/>
          <cell r="AH1126"/>
          <cell r="AI1126"/>
          <cell r="AJ1126"/>
          <cell r="AK1126"/>
          <cell r="AL1126"/>
          <cell r="AM1126"/>
          <cell r="AN1126"/>
          <cell r="AO1126"/>
          <cell r="AP1126"/>
          <cell r="AQ1126"/>
          <cell r="AR1126"/>
          <cell r="AS1126"/>
          <cell r="AT1126"/>
          <cell r="AU1126"/>
          <cell r="AV1126"/>
          <cell r="AW1126"/>
          <cell r="AX1126"/>
          <cell r="AY1126"/>
          <cell r="AZ1126"/>
          <cell r="BA1126"/>
          <cell r="BB1126"/>
          <cell r="BC1126" t="str">
            <v>มลฤดี</v>
          </cell>
          <cell r="BD1126"/>
          <cell r="BE1126"/>
          <cell r="BF1126"/>
          <cell r="BG1126"/>
          <cell r="BH1126">
            <v>883163010412</v>
          </cell>
          <cell r="BI1126" t="str">
            <v>นางพรรณี   ศรีวิชัย</v>
          </cell>
          <cell r="BJ1126"/>
          <cell r="BK1126"/>
          <cell r="BL1126"/>
          <cell r="BM1126"/>
          <cell r="BN1126"/>
          <cell r="BO1126"/>
          <cell r="BP1126"/>
          <cell r="BQ1126"/>
          <cell r="BR1126"/>
          <cell r="BS1126"/>
          <cell r="BT1126"/>
          <cell r="BU1126"/>
          <cell r="BV1126"/>
          <cell r="BW1126"/>
          <cell r="BX1126"/>
          <cell r="BY1126"/>
          <cell r="BZ1126"/>
          <cell r="CA1126"/>
          <cell r="CB1126"/>
          <cell r="CC1126"/>
          <cell r="CD1126"/>
          <cell r="CE1126"/>
          <cell r="CF1126"/>
          <cell r="CG1126"/>
          <cell r="CH1126"/>
          <cell r="CI1126"/>
          <cell r="CJ1126"/>
          <cell r="CK1126"/>
          <cell r="CL1126"/>
          <cell r="CM1126"/>
          <cell r="CN1126"/>
          <cell r="CO1126"/>
          <cell r="CP1126"/>
          <cell r="CQ1126"/>
          <cell r="CR1126"/>
          <cell r="CS1126"/>
          <cell r="CT1126"/>
          <cell r="CU1126"/>
          <cell r="CV1126"/>
          <cell r="CW1126"/>
          <cell r="CX1126"/>
          <cell r="CY1126"/>
          <cell r="CZ1126"/>
        </row>
        <row r="1127">
          <cell r="B1127">
            <v>1122</v>
          </cell>
          <cell r="C1127">
            <v>22</v>
          </cell>
          <cell r="D1127">
            <v>3</v>
          </cell>
          <cell r="E1127">
            <v>2564</v>
          </cell>
          <cell r="F1127">
            <v>8000094817718</v>
          </cell>
          <cell r="G1127" t="str">
            <v>นาย</v>
          </cell>
          <cell r="H1127" t="str">
            <v xml:space="preserve">มณฑน์เชษฐพงษ์  </v>
          </cell>
          <cell r="I1127" t="str">
            <v>มณีแดง</v>
          </cell>
          <cell r="J1127">
            <v>3549900069269</v>
          </cell>
          <cell r="K1127" t="str">
            <v>หนองหอย</v>
          </cell>
          <cell r="L1127" t="str">
            <v>เชียงใหม่ 1</v>
          </cell>
          <cell r="M1127">
            <v>8</v>
          </cell>
          <cell r="N1127" t="str">
            <v>สินเชื่อแก้ไขปัญหาหนี้นอกระบบ PSA</v>
          </cell>
          <cell r="O1127" t="str">
            <v>1.บุคคลค้ำประกัน</v>
          </cell>
          <cell r="P1127">
            <v>28749.98</v>
          </cell>
          <cell r="Q1127">
            <v>2669.61</v>
          </cell>
          <cell r="R1127" t="str">
            <v>จังหวัดแพร่</v>
          </cell>
          <cell r="S1127" t="str">
            <v>ผบE744</v>
          </cell>
          <cell r="T1127">
            <v>2563</v>
          </cell>
          <cell r="U1127"/>
          <cell r="V1127"/>
          <cell r="W1127"/>
          <cell r="X1127"/>
          <cell r="Y1127"/>
          <cell r="Z1127"/>
          <cell r="AA1127"/>
          <cell r="AB1127"/>
          <cell r="AC1127"/>
          <cell r="AD1127"/>
          <cell r="AE1127"/>
          <cell r="AF1127"/>
          <cell r="AG1127"/>
          <cell r="AH1127"/>
          <cell r="AI1127"/>
          <cell r="AJ1127"/>
          <cell r="AK1127"/>
          <cell r="AL1127"/>
          <cell r="AM1127"/>
          <cell r="AN1127"/>
          <cell r="AO1127"/>
          <cell r="AP1127"/>
          <cell r="AQ1127"/>
          <cell r="AR1127"/>
          <cell r="AS1127"/>
          <cell r="AT1127"/>
          <cell r="AU1127"/>
          <cell r="AV1127"/>
          <cell r="AW1127"/>
          <cell r="AX1127"/>
          <cell r="AY1127"/>
          <cell r="AZ1127"/>
          <cell r="BA1127"/>
          <cell r="BB1127"/>
          <cell r="BC1127" t="str">
            <v>มลฤดี</v>
          </cell>
          <cell r="BD1127"/>
          <cell r="BE1127"/>
          <cell r="BF1127"/>
          <cell r="BG1127"/>
          <cell r="BH1127">
            <v>883163010772</v>
          </cell>
          <cell r="BI1127" t="str">
            <v>นายมณฑน์เชษฐพงษ์     มณีแดง</v>
          </cell>
          <cell r="BJ1127"/>
          <cell r="BK1127"/>
          <cell r="BL1127"/>
          <cell r="BM1127"/>
          <cell r="BN1127"/>
          <cell r="BO1127"/>
          <cell r="BP1127"/>
          <cell r="BQ1127"/>
          <cell r="BR1127"/>
          <cell r="BS1127"/>
          <cell r="BT1127"/>
          <cell r="BU1127"/>
          <cell r="BV1127"/>
          <cell r="BW1127"/>
          <cell r="BX1127"/>
          <cell r="BY1127"/>
          <cell r="BZ1127"/>
          <cell r="CA1127"/>
          <cell r="CB1127"/>
          <cell r="CC1127"/>
          <cell r="CD1127"/>
          <cell r="CE1127"/>
          <cell r="CF1127"/>
          <cell r="CG1127"/>
          <cell r="CH1127"/>
          <cell r="CI1127"/>
          <cell r="CJ1127"/>
          <cell r="CK1127"/>
          <cell r="CL1127"/>
          <cell r="CM1127"/>
          <cell r="CN1127"/>
          <cell r="CO1127"/>
          <cell r="CP1127"/>
          <cell r="CQ1127"/>
          <cell r="CR1127"/>
          <cell r="CS1127"/>
          <cell r="CT1127"/>
          <cell r="CU1127"/>
          <cell r="CV1127"/>
          <cell r="CW1127"/>
          <cell r="CX1127"/>
          <cell r="CY1127"/>
          <cell r="CZ1127"/>
        </row>
        <row r="1128">
          <cell r="B1128">
            <v>1123</v>
          </cell>
          <cell r="C1128">
            <v>22</v>
          </cell>
          <cell r="D1128">
            <v>3</v>
          </cell>
          <cell r="E1128">
            <v>2564</v>
          </cell>
          <cell r="F1128">
            <v>800071036696</v>
          </cell>
          <cell r="G1128" t="str">
            <v>นาง</v>
          </cell>
          <cell r="H1128" t="str">
            <v>จันทร์ฟอง</v>
          </cell>
          <cell r="I1128" t="str">
            <v>พรมตัน</v>
          </cell>
          <cell r="J1128">
            <v>3570100794751</v>
          </cell>
          <cell r="K1128" t="str">
            <v>ประตูช้างเผือก</v>
          </cell>
          <cell r="L1128" t="str">
            <v>เชียงใหม่ 1</v>
          </cell>
          <cell r="M1128">
            <v>8</v>
          </cell>
          <cell r="N1128" t="str">
            <v>สินเชื่อธนาคารประชาชน</v>
          </cell>
          <cell r="O1128" t="str">
            <v>1.บุคคลค้ำประกัน</v>
          </cell>
          <cell r="P1128">
            <v>31864.61</v>
          </cell>
          <cell r="Q1128">
            <v>12957.28</v>
          </cell>
          <cell r="R1128" t="str">
            <v>แขวงเชียงราย</v>
          </cell>
          <cell r="S1128" t="str">
            <v>ผบ.E329</v>
          </cell>
          <cell r="T1128">
            <v>2563</v>
          </cell>
          <cell r="U1128" t="str">
            <v>ผบE391</v>
          </cell>
          <cell r="V1128">
            <v>2563</v>
          </cell>
          <cell r="W1128"/>
          <cell r="X1128"/>
          <cell r="Y1128"/>
          <cell r="Z1128"/>
          <cell r="AA1128"/>
          <cell r="AB1128"/>
          <cell r="AC1128"/>
          <cell r="AD1128"/>
          <cell r="AE1128"/>
          <cell r="AF1128"/>
          <cell r="AG1128"/>
          <cell r="AH1128"/>
          <cell r="AI1128"/>
          <cell r="AJ1128"/>
          <cell r="AK1128"/>
          <cell r="AL1128"/>
          <cell r="AM1128"/>
          <cell r="AN1128"/>
          <cell r="AO1128"/>
          <cell r="AP1128"/>
          <cell r="AQ1128"/>
          <cell r="AR1128"/>
          <cell r="AS1128"/>
          <cell r="AT1128"/>
          <cell r="AU1128"/>
          <cell r="AV1128"/>
          <cell r="AW1128"/>
          <cell r="AX1128"/>
          <cell r="AY1128"/>
          <cell r="AZ1128"/>
          <cell r="BA1128"/>
          <cell r="BB1128"/>
          <cell r="BC1128" t="str">
            <v>มลฤดี</v>
          </cell>
          <cell r="BD1128"/>
          <cell r="BE1128"/>
          <cell r="BF1128"/>
          <cell r="BG1128"/>
          <cell r="BH1128">
            <v>883162012650</v>
          </cell>
          <cell r="BI1128" t="str">
            <v>นางจันทร์ฟอง   พรมตัน</v>
          </cell>
          <cell r="BJ1128"/>
          <cell r="BK1128"/>
          <cell r="BL1128"/>
          <cell r="BM1128"/>
          <cell r="BN1128"/>
          <cell r="BO1128"/>
          <cell r="BP1128"/>
          <cell r="BQ1128"/>
          <cell r="BR1128"/>
          <cell r="BS1128"/>
          <cell r="BT1128"/>
          <cell r="BU1128"/>
          <cell r="BV1128"/>
          <cell r="BW1128"/>
          <cell r="BX1128"/>
          <cell r="BY1128"/>
          <cell r="BZ1128"/>
          <cell r="CA1128"/>
          <cell r="CB1128"/>
          <cell r="CC1128"/>
          <cell r="CD1128"/>
          <cell r="CE1128"/>
          <cell r="CF1128"/>
          <cell r="CG1128"/>
          <cell r="CH1128"/>
          <cell r="CI1128"/>
          <cell r="CJ1128"/>
          <cell r="CK1128"/>
          <cell r="CL1128"/>
          <cell r="CM1128"/>
          <cell r="CN1128"/>
          <cell r="CO1128"/>
          <cell r="CP1128"/>
          <cell r="CQ1128"/>
          <cell r="CR1128"/>
          <cell r="CS1128"/>
          <cell r="CT1128"/>
          <cell r="CU1128"/>
          <cell r="CV1128"/>
          <cell r="CW1128"/>
          <cell r="CX1128"/>
          <cell r="CY1128"/>
          <cell r="CZ1128"/>
        </row>
        <row r="1129">
          <cell r="B1129">
            <v>1124</v>
          </cell>
          <cell r="C1129">
            <v>23</v>
          </cell>
          <cell r="D1129">
            <v>3</v>
          </cell>
          <cell r="E1129">
            <v>2564</v>
          </cell>
          <cell r="F1129">
            <v>800057975230</v>
          </cell>
          <cell r="G1129" t="str">
            <v>นางสาว</v>
          </cell>
          <cell r="H1129" t="str">
            <v>อังคณา</v>
          </cell>
          <cell r="I1129" t="str">
            <v>พรมมินทร์</v>
          </cell>
          <cell r="J1129">
            <v>1501700061244</v>
          </cell>
          <cell r="K1129" t="str">
            <v>แม่แตง</v>
          </cell>
          <cell r="L1129" t="str">
            <v>เชียงใหม่ 4</v>
          </cell>
          <cell r="M1129">
            <v>8</v>
          </cell>
          <cell r="N1129" t="str">
            <v>ธปช.</v>
          </cell>
          <cell r="O1129" t="str">
            <v>1.บุคคลค้ำประกัน</v>
          </cell>
          <cell r="P1129">
            <v>62018.36</v>
          </cell>
          <cell r="Q1129">
            <v>15</v>
          </cell>
          <cell r="R1129" t="str">
            <v>แขวงเชียงใหม่</v>
          </cell>
          <cell r="S1129" t="str">
            <v>ผบ.11926</v>
          </cell>
          <cell r="T1129">
            <v>2560</v>
          </cell>
          <cell r="U1129" t="str">
            <v>ผบ.878</v>
          </cell>
          <cell r="V1129">
            <v>2561</v>
          </cell>
          <cell r="W1129"/>
          <cell r="X1129"/>
          <cell r="Y1129"/>
          <cell r="Z1129"/>
          <cell r="AA1129"/>
          <cell r="AB1129"/>
          <cell r="AC1129"/>
          <cell r="AD1129"/>
          <cell r="AE1129"/>
          <cell r="AF1129"/>
          <cell r="AG1129"/>
          <cell r="AH1129"/>
          <cell r="AI1129"/>
          <cell r="AJ1129"/>
          <cell r="AK1129"/>
          <cell r="AL1129"/>
          <cell r="AM1129"/>
          <cell r="AN1129"/>
          <cell r="AO1129"/>
          <cell r="AP1129"/>
          <cell r="AQ1129"/>
          <cell r="AR1129"/>
          <cell r="AS1129"/>
          <cell r="AT1129"/>
          <cell r="AU1129"/>
          <cell r="AV1129"/>
          <cell r="AW1129"/>
          <cell r="AX1129"/>
          <cell r="AY1129"/>
          <cell r="AZ1129"/>
          <cell r="BA1129"/>
          <cell r="BB1129"/>
          <cell r="BC1129" t="str">
            <v>มลฤดี</v>
          </cell>
          <cell r="BD1129"/>
          <cell r="BE1129"/>
          <cell r="BF1129"/>
          <cell r="BG1129"/>
          <cell r="BH1129">
            <v>823860010135</v>
          </cell>
          <cell r="BI1129" t="str">
            <v>นางสาวอังคณา   พรมมินทร์</v>
          </cell>
          <cell r="BJ1129"/>
          <cell r="BK1129"/>
          <cell r="BL1129"/>
          <cell r="BM1129"/>
          <cell r="BN1129"/>
          <cell r="BO1129"/>
          <cell r="BP1129"/>
          <cell r="BQ1129"/>
          <cell r="BR1129"/>
          <cell r="BS1129"/>
          <cell r="BT1129"/>
          <cell r="BU1129"/>
          <cell r="BV1129"/>
          <cell r="BW1129"/>
          <cell r="BX1129"/>
          <cell r="BY1129"/>
          <cell r="BZ1129"/>
          <cell r="CA1129"/>
          <cell r="CB1129"/>
          <cell r="CC1129"/>
          <cell r="CD1129"/>
          <cell r="CE1129"/>
          <cell r="CF1129"/>
          <cell r="CG1129"/>
          <cell r="CH1129"/>
          <cell r="CI1129"/>
          <cell r="CJ1129"/>
          <cell r="CK1129"/>
          <cell r="CL1129"/>
          <cell r="CM1129"/>
          <cell r="CN1129"/>
          <cell r="CO1129"/>
          <cell r="CP1129"/>
          <cell r="CQ1129"/>
          <cell r="CR1129"/>
          <cell r="CS1129"/>
          <cell r="CT1129"/>
          <cell r="CU1129"/>
          <cell r="CV1129"/>
          <cell r="CW1129"/>
          <cell r="CX1129"/>
          <cell r="CY1129"/>
          <cell r="CZ1129"/>
        </row>
        <row r="1130">
          <cell r="B1130">
            <v>1125</v>
          </cell>
          <cell r="C1130">
            <v>23</v>
          </cell>
          <cell r="D1130">
            <v>3</v>
          </cell>
          <cell r="E1130">
            <v>2564</v>
          </cell>
          <cell r="F1130">
            <v>800047215762</v>
          </cell>
          <cell r="G1130" t="str">
            <v>นาย</v>
          </cell>
          <cell r="H1130" t="str">
            <v>ธีระวุฒิ</v>
          </cell>
          <cell r="I1130" t="str">
            <v>อุ่นคำ</v>
          </cell>
          <cell r="J1130">
            <v>1509900631530</v>
          </cell>
          <cell r="K1130" t="str">
            <v>ฝาง</v>
          </cell>
          <cell r="L1130" t="str">
            <v>เชียงใหม่ 1</v>
          </cell>
          <cell r="M1130">
            <v>8</v>
          </cell>
          <cell r="N1130" t="str">
            <v>ธปช</v>
          </cell>
          <cell r="O1130" t="str">
            <v>1.บุคคลค้ำประกัน</v>
          </cell>
          <cell r="P1130">
            <v>81473.960000000006</v>
          </cell>
          <cell r="Q1130">
            <v>27923.88</v>
          </cell>
          <cell r="R1130" t="str">
            <v>จังหวัดฝาง</v>
          </cell>
          <cell r="S1130" t="str">
            <v>ผบE403</v>
          </cell>
          <cell r="T1130">
            <v>2563</v>
          </cell>
          <cell r="U1130"/>
          <cell r="V1130"/>
          <cell r="W1130"/>
          <cell r="X1130"/>
          <cell r="Y1130"/>
          <cell r="Z1130"/>
          <cell r="AA1130"/>
          <cell r="AB1130"/>
          <cell r="AC1130"/>
          <cell r="AD1130"/>
          <cell r="AE1130"/>
          <cell r="AF1130"/>
          <cell r="AG1130"/>
          <cell r="AH1130"/>
          <cell r="AI1130"/>
          <cell r="AJ1130"/>
          <cell r="AK1130"/>
          <cell r="AL1130"/>
          <cell r="AM1130"/>
          <cell r="AN1130"/>
          <cell r="AO1130"/>
          <cell r="AP1130"/>
          <cell r="AQ1130"/>
          <cell r="AR1130"/>
          <cell r="AS1130"/>
          <cell r="AT1130"/>
          <cell r="AU1130"/>
          <cell r="AV1130"/>
          <cell r="AW1130"/>
          <cell r="AX1130"/>
          <cell r="AY1130"/>
          <cell r="AZ1130"/>
          <cell r="BA1130"/>
          <cell r="BB1130"/>
          <cell r="BC1130" t="str">
            <v>มลฤดี</v>
          </cell>
          <cell r="BD1130"/>
          <cell r="BE1130"/>
          <cell r="BF1130"/>
          <cell r="BG1130"/>
          <cell r="BH1130">
            <v>823561010640</v>
          </cell>
          <cell r="BI1130" t="str">
            <v>นายธีระวุฒิ   อุ่นคำ</v>
          </cell>
          <cell r="BJ1130"/>
          <cell r="BK1130"/>
          <cell r="BL1130"/>
          <cell r="BM1130"/>
          <cell r="BN1130"/>
          <cell r="BO1130"/>
          <cell r="BP1130"/>
          <cell r="BQ1130"/>
          <cell r="BR1130"/>
          <cell r="BS1130"/>
          <cell r="BT1130"/>
          <cell r="BU1130"/>
          <cell r="BV1130"/>
          <cell r="BW1130"/>
          <cell r="BX1130"/>
          <cell r="BY1130"/>
          <cell r="BZ1130"/>
          <cell r="CA1130"/>
          <cell r="CB1130"/>
          <cell r="CC1130"/>
          <cell r="CD1130"/>
          <cell r="CE1130"/>
          <cell r="CF1130"/>
          <cell r="CG1130"/>
          <cell r="CH1130"/>
          <cell r="CI1130"/>
          <cell r="CJ1130"/>
          <cell r="CK1130"/>
          <cell r="CL1130"/>
          <cell r="CM1130"/>
          <cell r="CN1130"/>
          <cell r="CO1130"/>
          <cell r="CP1130"/>
          <cell r="CQ1130"/>
          <cell r="CR1130"/>
          <cell r="CS1130"/>
          <cell r="CT1130"/>
          <cell r="CU1130"/>
          <cell r="CV1130"/>
          <cell r="CW1130"/>
          <cell r="CX1130"/>
          <cell r="CY1130"/>
          <cell r="CZ1130"/>
        </row>
        <row r="1131">
          <cell r="B1131">
            <v>1126</v>
          </cell>
          <cell r="C1131">
            <v>23</v>
          </cell>
          <cell r="D1131">
            <v>3</v>
          </cell>
          <cell r="E1131">
            <v>2564</v>
          </cell>
          <cell r="F1131">
            <v>800003751750</v>
          </cell>
          <cell r="G1131" t="str">
            <v>นางสาว</v>
          </cell>
          <cell r="H1131" t="str">
            <v>กานต์พิชชา</v>
          </cell>
          <cell r="I1131" t="str">
            <v>เกตุชาญ</v>
          </cell>
          <cell r="J1131">
            <v>3500900952997</v>
          </cell>
          <cell r="K1131" t="str">
            <v>ฝาง</v>
          </cell>
          <cell r="L1131" t="str">
            <v>เชียงใหม่ 1</v>
          </cell>
          <cell r="M1131">
            <v>8</v>
          </cell>
          <cell r="N1131" t="str">
            <v>พัฒนากลุ่มอาชีพ</v>
          </cell>
          <cell r="O1131" t="str">
            <v>1.บุคคลค้ำประกัน</v>
          </cell>
          <cell r="P1131">
            <v>1075618.3400000001</v>
          </cell>
          <cell r="Q1131" t="str">
            <v>MLR+1.5</v>
          </cell>
          <cell r="R1131" t="str">
            <v>จังหวัดฝาง</v>
          </cell>
          <cell r="S1131" t="str">
            <v>ผบ.1249</v>
          </cell>
          <cell r="T1131">
            <v>2561</v>
          </cell>
          <cell r="U1131" t="str">
            <v>ผบ.1469</v>
          </cell>
          <cell r="V1131">
            <v>2561</v>
          </cell>
          <cell r="W1131"/>
          <cell r="X1131"/>
          <cell r="Y1131"/>
          <cell r="Z1131"/>
          <cell r="AA1131"/>
          <cell r="AB1131"/>
          <cell r="AC1131"/>
          <cell r="AD1131"/>
          <cell r="AE1131"/>
          <cell r="AF1131"/>
          <cell r="AG1131"/>
          <cell r="AH1131"/>
          <cell r="AI1131"/>
          <cell r="AJ1131"/>
          <cell r="AK1131"/>
          <cell r="AL1131"/>
          <cell r="AM1131"/>
          <cell r="AN1131"/>
          <cell r="AO1131"/>
          <cell r="AP1131"/>
          <cell r="AQ1131"/>
          <cell r="AR1131"/>
          <cell r="AS1131"/>
          <cell r="AT1131"/>
          <cell r="AU1131"/>
          <cell r="AV1131"/>
          <cell r="AW1131"/>
          <cell r="AX1131"/>
          <cell r="AY1131"/>
          <cell r="AZ1131"/>
          <cell r="BA1131"/>
          <cell r="BB1131"/>
          <cell r="BC1131" t="str">
            <v>มลฤดี</v>
          </cell>
          <cell r="BD1131"/>
          <cell r="BE1131"/>
          <cell r="BF1131"/>
          <cell r="BG1131"/>
          <cell r="BH1131">
            <v>823561010631</v>
          </cell>
          <cell r="BI1131" t="str">
            <v>นางสาวกานต์พิชชา   เกตุชาญ</v>
          </cell>
          <cell r="BJ1131"/>
          <cell r="BK1131"/>
          <cell r="BL1131"/>
          <cell r="BM1131"/>
          <cell r="BN1131"/>
          <cell r="BO1131"/>
          <cell r="BP1131"/>
          <cell r="BQ1131"/>
          <cell r="BR1131"/>
          <cell r="BS1131"/>
          <cell r="BT1131"/>
          <cell r="BU1131"/>
          <cell r="BV1131"/>
          <cell r="BW1131"/>
          <cell r="BX1131"/>
          <cell r="BY1131"/>
          <cell r="BZ1131"/>
          <cell r="CA1131"/>
          <cell r="CB1131"/>
          <cell r="CC1131"/>
          <cell r="CD1131"/>
          <cell r="CE1131"/>
          <cell r="CF1131"/>
          <cell r="CG1131"/>
          <cell r="CH1131"/>
          <cell r="CI1131"/>
          <cell r="CJ1131"/>
          <cell r="CK1131"/>
          <cell r="CL1131"/>
          <cell r="CM1131"/>
          <cell r="CN1131"/>
          <cell r="CO1131"/>
          <cell r="CP1131"/>
          <cell r="CQ1131"/>
          <cell r="CR1131"/>
          <cell r="CS1131"/>
          <cell r="CT1131"/>
          <cell r="CU1131"/>
          <cell r="CV1131"/>
          <cell r="CW1131"/>
          <cell r="CX1131"/>
          <cell r="CY1131"/>
          <cell r="CZ1131"/>
        </row>
        <row r="1132">
          <cell r="B1132">
            <v>1127</v>
          </cell>
          <cell r="C1132">
            <v>23</v>
          </cell>
          <cell r="D1132">
            <v>3</v>
          </cell>
          <cell r="E1132">
            <v>2564</v>
          </cell>
          <cell r="F1132">
            <v>800050945362</v>
          </cell>
          <cell r="G1132" t="str">
            <v>นาย</v>
          </cell>
          <cell r="H1132" t="str">
            <v>แก้วขวัญหรืออภิสร</v>
          </cell>
          <cell r="I1132" t="str">
            <v>อนันต์ศิริรวี</v>
          </cell>
          <cell r="J1132">
            <v>8571576004822</v>
          </cell>
          <cell r="K1132" t="str">
            <v>แม่อาย</v>
          </cell>
          <cell r="L1132" t="str">
            <v>เชียงใหม่ 1</v>
          </cell>
          <cell r="M1132">
            <v>8</v>
          </cell>
          <cell r="N1132" t="str">
            <v>ธปช</v>
          </cell>
          <cell r="O1132" t="str">
            <v>1.บุคคลค้ำประกัน</v>
          </cell>
          <cell r="P1132">
            <v>58325</v>
          </cell>
          <cell r="Q1132">
            <v>18</v>
          </cell>
          <cell r="R1132" t="str">
            <v>จังหวัดเชียงราย</v>
          </cell>
          <cell r="S1132" t="str">
            <v>ผบ.6575</v>
          </cell>
          <cell r="T1132">
            <v>2561</v>
          </cell>
          <cell r="U1132" t="str">
            <v>ผบ.8379</v>
          </cell>
          <cell r="V1132">
            <v>2561</v>
          </cell>
          <cell r="W1132"/>
          <cell r="X1132"/>
          <cell r="Y1132"/>
          <cell r="Z1132"/>
          <cell r="AA1132"/>
          <cell r="AB1132"/>
          <cell r="AC1132"/>
          <cell r="AD1132"/>
          <cell r="AE1132"/>
          <cell r="AF1132"/>
          <cell r="AG1132"/>
          <cell r="AH1132"/>
          <cell r="AI1132"/>
          <cell r="AJ1132"/>
          <cell r="AK1132"/>
          <cell r="AL1132"/>
          <cell r="AM1132"/>
          <cell r="AN1132"/>
          <cell r="AO1132"/>
          <cell r="AP1132"/>
          <cell r="AQ1132"/>
          <cell r="AR1132"/>
          <cell r="AS1132"/>
          <cell r="AT1132"/>
          <cell r="AU1132"/>
          <cell r="AV1132"/>
          <cell r="AW1132"/>
          <cell r="AX1132"/>
          <cell r="AY1132"/>
          <cell r="AZ1132"/>
          <cell r="BA1132"/>
          <cell r="BB1132"/>
          <cell r="BC1132" t="str">
            <v>มลฤดี</v>
          </cell>
          <cell r="BD1132"/>
          <cell r="BE1132"/>
          <cell r="BF1132"/>
          <cell r="BG1132"/>
          <cell r="BH1132">
            <v>823861010251</v>
          </cell>
          <cell r="BI1132" t="str">
            <v>นายแก้วขวัญหรืออภิสร   อนันต์ศิริรวี</v>
          </cell>
          <cell r="BJ1132"/>
          <cell r="BK1132"/>
          <cell r="BL1132"/>
          <cell r="BM1132"/>
          <cell r="BN1132" t="str">
            <v xml:space="preserve">นายแก้วเรือนหรืออภิสร อนันตืศิริรวี
</v>
          </cell>
          <cell r="BO1132" t="str">
            <v>จำเลยที่ 1</v>
          </cell>
          <cell r="BP1132" t="str">
            <v>8 5715 76004 82 2</v>
          </cell>
          <cell r="BQ1132" t="str">
            <v>-ไม่พบว่ามีกรรมสิทธิ์ในที่ดิน อ.แม่อาย  จ.เชียงใหม่
'-ไม่พบว่ามีกรรมสิทธิ์ในที่ดิน อ.แม่ฟ้าหลวง  จ.เชียงราย</v>
          </cell>
          <cell r="BR1132" t="str">
            <v>ไม่พบ</v>
          </cell>
          <cell r="BS1132"/>
          <cell r="BT1132">
            <v>1</v>
          </cell>
          <cell r="BU1132">
            <v>1</v>
          </cell>
          <cell r="BV1132"/>
          <cell r="BW1132"/>
          <cell r="BX1132"/>
          <cell r="BY1132"/>
          <cell r="BZ1132"/>
          <cell r="CA1132"/>
          <cell r="CB1132"/>
          <cell r="CC1132"/>
          <cell r="CD1132"/>
          <cell r="CE1132"/>
          <cell r="CF1132"/>
          <cell r="CG1132"/>
          <cell r="CH1132"/>
          <cell r="CI1132"/>
          <cell r="CJ1132"/>
          <cell r="CK1132"/>
          <cell r="CL1132"/>
          <cell r="CM1132"/>
          <cell r="CN1132"/>
          <cell r="CO1132"/>
          <cell r="CP1132"/>
          <cell r="CQ1132"/>
          <cell r="CR1132"/>
          <cell r="CS1132"/>
          <cell r="CT1132"/>
          <cell r="CU1132"/>
          <cell r="CV1132"/>
          <cell r="CW1132"/>
          <cell r="CX1132"/>
          <cell r="CY1132"/>
          <cell r="CZ1132"/>
        </row>
        <row r="1133">
          <cell r="B1133">
            <v>1128</v>
          </cell>
          <cell r="C1133">
            <v>23</v>
          </cell>
          <cell r="D1133">
            <v>3</v>
          </cell>
          <cell r="E1133">
            <v>2564</v>
          </cell>
          <cell r="F1133">
            <v>800058192215</v>
          </cell>
          <cell r="G1133" t="str">
            <v>นางสาว</v>
          </cell>
          <cell r="H1133" t="str">
            <v>คณาภรณ์</v>
          </cell>
          <cell r="I1133" t="str">
            <v>กิตติคำ</v>
          </cell>
          <cell r="J1133">
            <v>3500900097981</v>
          </cell>
          <cell r="K1133" t="str">
            <v>ไชยปราการ</v>
          </cell>
          <cell r="L1133" t="str">
            <v>เชียงใหม่ 1</v>
          </cell>
          <cell r="M1133">
            <v>8</v>
          </cell>
          <cell r="N1133" t="str">
            <v>สินเชื่อไทรทอง</v>
          </cell>
          <cell r="O1133" t="str">
            <v>2.หลักทรัพย์ค้ำประกัน</v>
          </cell>
          <cell r="P1133">
            <v>369957.52</v>
          </cell>
          <cell r="Q1133">
            <v>43433.38</v>
          </cell>
          <cell r="R1133" t="str">
            <v>จังหวัดเชียงใหม่</v>
          </cell>
          <cell r="S1133" t="str">
            <v>ผบ.1992</v>
          </cell>
          <cell r="T1133">
            <v>2562</v>
          </cell>
          <cell r="U1133" t="str">
            <v>ผบ.2242</v>
          </cell>
          <cell r="V1133">
            <v>2562</v>
          </cell>
          <cell r="W1133"/>
          <cell r="X1133"/>
          <cell r="Y1133"/>
          <cell r="Z1133"/>
          <cell r="AA1133"/>
          <cell r="AB1133"/>
          <cell r="AC1133"/>
          <cell r="AD1133"/>
          <cell r="AE1133"/>
          <cell r="AF1133"/>
          <cell r="AG1133"/>
          <cell r="AH1133"/>
          <cell r="AI1133"/>
          <cell r="AJ1133"/>
          <cell r="AK1133"/>
          <cell r="AL1133"/>
          <cell r="AM1133"/>
          <cell r="AN1133"/>
          <cell r="AO1133"/>
          <cell r="AP1133"/>
          <cell r="AQ1133"/>
          <cell r="AR1133"/>
          <cell r="AS1133"/>
          <cell r="AT1133"/>
          <cell r="AU1133"/>
          <cell r="AV1133"/>
          <cell r="AW1133"/>
          <cell r="AX1133"/>
          <cell r="AY1133"/>
          <cell r="AZ1133"/>
          <cell r="BA1133"/>
          <cell r="BB1133"/>
          <cell r="BC1133" t="str">
            <v>มลฤดี</v>
          </cell>
          <cell r="BD1133"/>
          <cell r="BE1133"/>
          <cell r="BF1133"/>
          <cell r="BG1133"/>
          <cell r="BH1133">
            <v>883162011589</v>
          </cell>
          <cell r="BI1133" t="str">
            <v>นางสาวคณาภรณ์   กิตติคำ</v>
          </cell>
          <cell r="BJ1133"/>
          <cell r="BK1133"/>
          <cell r="BL1133"/>
          <cell r="BM1133"/>
          <cell r="BN1133" t="str">
            <v>1.นางสาวคณากรณ์ กิตติคำ</v>
          </cell>
          <cell r="BO1133" t="str">
            <v>จำเลยที่ 1</v>
          </cell>
          <cell r="BP1133" t="str">
            <v>3-5009-00097-98-1</v>
          </cell>
          <cell r="BQ1133"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cell r="BR1133"/>
          <cell r="BS1133"/>
          <cell r="BT1133"/>
          <cell r="BU1133"/>
          <cell r="BV1133"/>
          <cell r="BW1133"/>
          <cell r="BX1133"/>
          <cell r="BY1133"/>
          <cell r="BZ1133"/>
          <cell r="CA1133"/>
          <cell r="CB1133"/>
          <cell r="CC1133"/>
          <cell r="CD1133"/>
          <cell r="CE1133"/>
          <cell r="CF1133"/>
          <cell r="CG1133"/>
          <cell r="CH1133"/>
          <cell r="CI1133"/>
          <cell r="CJ1133"/>
          <cell r="CK1133"/>
          <cell r="CL1133"/>
          <cell r="CM1133"/>
          <cell r="CN1133"/>
          <cell r="CO1133"/>
          <cell r="CP1133"/>
          <cell r="CQ1133"/>
          <cell r="CR1133"/>
          <cell r="CS1133"/>
          <cell r="CT1133"/>
          <cell r="CU1133"/>
          <cell r="CV1133"/>
          <cell r="CW1133"/>
          <cell r="CX1133"/>
          <cell r="CY1133"/>
          <cell r="CZ1133"/>
        </row>
        <row r="1134">
          <cell r="B1134">
            <v>1129</v>
          </cell>
          <cell r="C1134">
            <v>23</v>
          </cell>
          <cell r="D1134">
            <v>3</v>
          </cell>
          <cell r="E1134">
            <v>2564</v>
          </cell>
          <cell r="F1134">
            <v>806749001418</v>
          </cell>
          <cell r="G1134" t="str">
            <v>นาย</v>
          </cell>
          <cell r="H1134" t="str">
            <v>เกรียงศักดิ์</v>
          </cell>
          <cell r="I1134" t="str">
            <v>เจริญเดชาวงศ์</v>
          </cell>
          <cell r="J1134">
            <v>3500900197226</v>
          </cell>
          <cell r="K1134" t="str">
            <v>ฝาง</v>
          </cell>
          <cell r="L1134" t="str">
            <v>เชียงใหม่ 1</v>
          </cell>
          <cell r="M1134">
            <v>8</v>
          </cell>
          <cell r="N1134" t="str">
            <v>สินเชื่อเคหะ</v>
          </cell>
          <cell r="O1134" t="str">
            <v>2.หลักทรัพย์ค้ำประกัน</v>
          </cell>
          <cell r="P1134">
            <v>1728294.12</v>
          </cell>
          <cell r="Q1134">
            <v>349713.26</v>
          </cell>
          <cell r="R1134" t="str">
            <v>จังหวัดฝาง</v>
          </cell>
          <cell r="S1134" t="str">
            <v>ผบ.1897</v>
          </cell>
          <cell r="T1134">
            <v>2562</v>
          </cell>
          <cell r="U1134" t="str">
            <v>ผบ.350</v>
          </cell>
          <cell r="V1134">
            <v>2563</v>
          </cell>
          <cell r="W1134"/>
          <cell r="X1134"/>
          <cell r="Y1134"/>
          <cell r="Z1134"/>
          <cell r="AA1134"/>
          <cell r="AB1134"/>
          <cell r="AC1134"/>
          <cell r="AD1134"/>
          <cell r="AE1134"/>
          <cell r="AF1134"/>
          <cell r="AG1134"/>
          <cell r="AH1134"/>
          <cell r="AI1134"/>
          <cell r="AJ1134"/>
          <cell r="AK1134"/>
          <cell r="AL1134"/>
          <cell r="AM1134"/>
          <cell r="AN1134"/>
          <cell r="AO1134"/>
          <cell r="AP1134"/>
          <cell r="AQ1134"/>
          <cell r="AR1134"/>
          <cell r="AS1134"/>
          <cell r="AT1134"/>
          <cell r="AU1134"/>
          <cell r="AV1134"/>
          <cell r="AW1134"/>
          <cell r="AX1134"/>
          <cell r="AY1134"/>
          <cell r="AZ1134"/>
          <cell r="BA1134"/>
          <cell r="BB1134"/>
          <cell r="BC1134" t="str">
            <v>มลฤดี</v>
          </cell>
          <cell r="BD1134"/>
          <cell r="BE1134"/>
          <cell r="BF1134"/>
          <cell r="BG1134"/>
          <cell r="BH1134">
            <v>883162011761</v>
          </cell>
          <cell r="BI1134" t="str">
            <v>นายเกรียงศักดิ์   เจริญเดชาวงศ์</v>
          </cell>
          <cell r="BJ1134"/>
          <cell r="BK1134"/>
          <cell r="BL1134"/>
          <cell r="BM1134"/>
          <cell r="BN1134" t="str">
            <v>1.ร.ต.อ เกรียงศักดิ์  เจริญเดชาวงค์
2.นางธัญญลักษณ์ เรือนคำ</v>
          </cell>
          <cell r="BO1134" t="str">
            <v>จำเลยที่ 1
จำเลยที่ 2</v>
          </cell>
          <cell r="BP1134" t="str">
            <v>3 5009 00197 22 6
3 5009 01016 43 8</v>
          </cell>
          <cell r="BQ1134" t="str">
            <v>-ไม่พบว่ามีกรรมสิทธิ์ในที่ดิน อ.ฝาง จ.เชียงใหม่
'-ไม่พบว่ามีกรรมสิทธิ์ในที่ดิน อ.ฝาง จ.เชียงใหม่</v>
          </cell>
          <cell r="BR1134" t="str">
            <v>พบ</v>
          </cell>
          <cell r="BS1134"/>
          <cell r="BT1134">
            <v>2</v>
          </cell>
          <cell r="BU1134">
            <v>2</v>
          </cell>
          <cell r="BV1134"/>
          <cell r="BW1134"/>
          <cell r="BX1134"/>
          <cell r="BY1134"/>
          <cell r="BZ1134"/>
          <cell r="CA1134"/>
          <cell r="CB1134"/>
          <cell r="CC1134"/>
          <cell r="CD1134"/>
          <cell r="CE1134"/>
          <cell r="CF1134"/>
          <cell r="CG1134"/>
          <cell r="CH1134"/>
          <cell r="CI1134"/>
          <cell r="CJ1134"/>
          <cell r="CK1134"/>
          <cell r="CL1134"/>
          <cell r="CM1134"/>
          <cell r="CN1134"/>
          <cell r="CO1134"/>
          <cell r="CP1134"/>
          <cell r="CQ1134"/>
          <cell r="CR1134"/>
          <cell r="CS1134"/>
          <cell r="CT1134"/>
          <cell r="CU1134"/>
          <cell r="CV1134"/>
          <cell r="CW1134"/>
          <cell r="CX1134"/>
          <cell r="CY1134"/>
          <cell r="CZ1134"/>
        </row>
        <row r="1135">
          <cell r="B1135">
            <v>1130</v>
          </cell>
          <cell r="C1135">
            <v>23</v>
          </cell>
          <cell r="D1135">
            <v>3</v>
          </cell>
          <cell r="E1135">
            <v>2564</v>
          </cell>
          <cell r="F1135">
            <v>800049505632</v>
          </cell>
          <cell r="G1135" t="str">
            <v>นาย</v>
          </cell>
          <cell r="H1135" t="str">
            <v>นันธิ์ชลัช</v>
          </cell>
          <cell r="I1135" t="str">
            <v>มงคลเสริมสกุล</v>
          </cell>
          <cell r="J1135">
            <v>3580200003011</v>
          </cell>
          <cell r="K1135" t="str">
            <v>มีโชคพลาซ่า</v>
          </cell>
          <cell r="L1135" t="str">
            <v>เชียงใหม่ 2</v>
          </cell>
          <cell r="M1135">
            <v>8</v>
          </cell>
          <cell r="N1135" t="str">
            <v>สินเชื่อห้องแถว</v>
          </cell>
          <cell r="O1135" t="str">
            <v>1.บุคคลค้ำประกัน</v>
          </cell>
          <cell r="P1135">
            <v>191007</v>
          </cell>
          <cell r="Q1135">
            <v>47663.79</v>
          </cell>
          <cell r="R1135" t="str">
            <v>แขวงเชียงใหม่</v>
          </cell>
          <cell r="S1135" t="str">
            <v>ผบ.13174</v>
          </cell>
          <cell r="T1135">
            <v>2562</v>
          </cell>
          <cell r="U1135" t="str">
            <v>ผบ.1109</v>
          </cell>
          <cell r="V1135">
            <v>2563</v>
          </cell>
          <cell r="W1135"/>
          <cell r="X1135"/>
          <cell r="Y1135"/>
          <cell r="Z1135"/>
          <cell r="AA1135"/>
          <cell r="AB1135"/>
          <cell r="AC1135"/>
          <cell r="AD1135"/>
          <cell r="AE1135"/>
          <cell r="AF1135"/>
          <cell r="AG1135"/>
          <cell r="AH1135"/>
          <cell r="AI1135"/>
          <cell r="AJ1135"/>
          <cell r="AK1135"/>
          <cell r="AL1135"/>
          <cell r="AM1135"/>
          <cell r="AN1135"/>
          <cell r="AO1135"/>
          <cell r="AP1135"/>
          <cell r="AQ1135"/>
          <cell r="AR1135"/>
          <cell r="AS1135"/>
          <cell r="AT1135"/>
          <cell r="AU1135"/>
          <cell r="AV1135"/>
          <cell r="AW1135"/>
          <cell r="AX1135"/>
          <cell r="AY1135"/>
          <cell r="AZ1135"/>
          <cell r="BA1135"/>
          <cell r="BB1135"/>
          <cell r="BC1135" t="str">
            <v>มลฤดี</v>
          </cell>
          <cell r="BD1135"/>
          <cell r="BE1135"/>
          <cell r="BF1135"/>
          <cell r="BG1135"/>
          <cell r="BH1135">
            <v>883262012226</v>
          </cell>
          <cell r="BI1135" t="str">
            <v>นายนันธิ์ชลัช   มงคลเสริมสกุล</v>
          </cell>
          <cell r="BJ1135"/>
          <cell r="BK1135"/>
          <cell r="BL1135"/>
          <cell r="BM1135"/>
          <cell r="BN1135"/>
          <cell r="BO1135"/>
          <cell r="BP1135"/>
          <cell r="BQ1135"/>
          <cell r="BR1135"/>
          <cell r="BS1135"/>
          <cell r="BT1135"/>
          <cell r="BU1135"/>
          <cell r="BV1135"/>
          <cell r="BW1135"/>
          <cell r="BX1135"/>
          <cell r="BY1135"/>
          <cell r="BZ1135"/>
          <cell r="CA1135"/>
          <cell r="CB1135"/>
          <cell r="CC1135"/>
          <cell r="CD1135"/>
          <cell r="CE1135"/>
          <cell r="CF1135"/>
          <cell r="CG1135"/>
          <cell r="CH1135"/>
          <cell r="CI1135"/>
          <cell r="CJ1135"/>
          <cell r="CK1135"/>
          <cell r="CL1135"/>
          <cell r="CM1135"/>
          <cell r="CN1135"/>
          <cell r="CO1135"/>
          <cell r="CP1135"/>
          <cell r="CQ1135"/>
          <cell r="CR1135"/>
          <cell r="CS1135"/>
          <cell r="CT1135"/>
          <cell r="CU1135"/>
          <cell r="CV1135"/>
          <cell r="CW1135"/>
          <cell r="CX1135"/>
          <cell r="CY1135"/>
          <cell r="CZ1135"/>
        </row>
        <row r="1136">
          <cell r="B1136">
            <v>1131</v>
          </cell>
          <cell r="C1136">
            <v>23</v>
          </cell>
          <cell r="D1136">
            <v>3</v>
          </cell>
          <cell r="E1136">
            <v>2564</v>
          </cell>
          <cell r="F1136">
            <v>800040152301</v>
          </cell>
          <cell r="G1136" t="str">
            <v>นาย</v>
          </cell>
          <cell r="H1136" t="str">
            <v>อธิวัฒน์</v>
          </cell>
          <cell r="I1136" t="str">
            <v>คำคล่อง</v>
          </cell>
          <cell r="J1136">
            <v>3500700578846</v>
          </cell>
          <cell r="K1136" t="str">
            <v>แม่ริม</v>
          </cell>
          <cell r="L1136" t="str">
            <v>เชียงใหม่ 1</v>
          </cell>
          <cell r="M1136">
            <v>8</v>
          </cell>
          <cell r="N1136" t="str">
            <v>สินเชื่อธนาคารประชาชน</v>
          </cell>
          <cell r="O1136" t="str">
            <v>1.บุคคลค้ำประกัน</v>
          </cell>
          <cell r="P1136">
            <v>62785.64</v>
          </cell>
          <cell r="Q1136">
            <v>15371.83</v>
          </cell>
          <cell r="R1136" t="str">
            <v>แขวงเชียงใหม่</v>
          </cell>
          <cell r="S1136" t="str">
            <v>ผบE2921</v>
          </cell>
          <cell r="T1136">
            <v>2563</v>
          </cell>
          <cell r="U1136"/>
          <cell r="V1136"/>
          <cell r="W1136"/>
          <cell r="X1136"/>
          <cell r="Y1136"/>
          <cell r="Z1136"/>
          <cell r="AA1136"/>
          <cell r="AB1136"/>
          <cell r="AC1136"/>
          <cell r="AD1136"/>
          <cell r="AE1136"/>
          <cell r="AF1136"/>
          <cell r="AG1136"/>
          <cell r="AH1136"/>
          <cell r="AI1136"/>
          <cell r="AJ1136"/>
          <cell r="AK1136"/>
          <cell r="AL1136"/>
          <cell r="AM1136"/>
          <cell r="AN1136"/>
          <cell r="AO1136"/>
          <cell r="AP1136"/>
          <cell r="AQ1136"/>
          <cell r="AR1136"/>
          <cell r="AS1136"/>
          <cell r="AT1136"/>
          <cell r="AU1136"/>
          <cell r="AV1136"/>
          <cell r="AW1136"/>
          <cell r="AX1136"/>
          <cell r="AY1136"/>
          <cell r="AZ1136"/>
          <cell r="BA1136"/>
          <cell r="BB1136"/>
          <cell r="BC1136" t="str">
            <v>มลฤดี</v>
          </cell>
          <cell r="BD1136"/>
          <cell r="BE1136"/>
          <cell r="BF1136"/>
          <cell r="BG1136"/>
          <cell r="BH1136">
            <v>883163011170</v>
          </cell>
          <cell r="BI1136" t="str">
            <v>นายอธิวัฒน์   คำคล่อง</v>
          </cell>
          <cell r="BJ1136"/>
          <cell r="BK1136"/>
          <cell r="BL1136"/>
          <cell r="BM1136"/>
          <cell r="BN1136"/>
          <cell r="BO1136"/>
          <cell r="BP1136"/>
          <cell r="BQ1136"/>
          <cell r="BR1136"/>
          <cell r="BS1136"/>
          <cell r="BT1136"/>
          <cell r="BU1136"/>
          <cell r="BV1136"/>
          <cell r="BW1136"/>
          <cell r="BX1136"/>
          <cell r="BY1136"/>
          <cell r="BZ1136"/>
          <cell r="CA1136"/>
          <cell r="CB1136"/>
          <cell r="CC1136"/>
          <cell r="CD1136"/>
          <cell r="CE1136"/>
          <cell r="CF1136"/>
          <cell r="CG1136"/>
          <cell r="CH1136"/>
          <cell r="CI1136"/>
          <cell r="CJ1136"/>
          <cell r="CK1136"/>
          <cell r="CL1136"/>
          <cell r="CM1136"/>
          <cell r="CN1136"/>
          <cell r="CO1136"/>
          <cell r="CP1136"/>
          <cell r="CQ1136"/>
          <cell r="CR1136"/>
          <cell r="CS1136"/>
          <cell r="CT1136"/>
          <cell r="CU1136"/>
          <cell r="CV1136"/>
          <cell r="CW1136"/>
          <cell r="CX1136"/>
          <cell r="CY1136"/>
          <cell r="CZ1136"/>
        </row>
        <row r="1137">
          <cell r="B1137">
            <v>1132</v>
          </cell>
          <cell r="C1137">
            <v>23</v>
          </cell>
          <cell r="D1137">
            <v>3</v>
          </cell>
          <cell r="E1137">
            <v>2564</v>
          </cell>
          <cell r="F1137" t="str">
            <v>800051685868
800077984634</v>
          </cell>
          <cell r="G1137" t="str">
            <v>นาย</v>
          </cell>
          <cell r="H1137" t="str">
            <v>ศรียนต์</v>
          </cell>
          <cell r="I1137" t="str">
            <v>ไชยยา</v>
          </cell>
          <cell r="J1137">
            <v>3500700101021</v>
          </cell>
          <cell r="K1137" t="str">
            <v>แม่ริม</v>
          </cell>
          <cell r="L1137" t="str">
            <v>เชียงใหม่ 1</v>
          </cell>
          <cell r="M1137">
            <v>8</v>
          </cell>
          <cell r="N1137" t="str">
            <v>สินเชื่อธนาคารประชาชน</v>
          </cell>
          <cell r="O1137" t="str">
            <v>1.บุคคลค้ำประกัน</v>
          </cell>
          <cell r="P1137">
            <v>105884.88</v>
          </cell>
          <cell r="Q1137">
            <v>16583.66</v>
          </cell>
          <cell r="R1137" t="str">
            <v>แขวงเชียงใหม่</v>
          </cell>
          <cell r="S1137" t="str">
            <v>ผบ.E1045</v>
          </cell>
          <cell r="T1137">
            <v>2563</v>
          </cell>
          <cell r="U1137" t="str">
            <v>ผบ.E685</v>
          </cell>
          <cell r="V1137">
            <v>2563</v>
          </cell>
          <cell r="W1137"/>
          <cell r="X1137"/>
          <cell r="Y1137"/>
          <cell r="Z1137"/>
          <cell r="AA1137"/>
          <cell r="AB1137"/>
          <cell r="AC1137"/>
          <cell r="AD1137"/>
          <cell r="AE1137"/>
          <cell r="AF1137"/>
          <cell r="AG1137"/>
          <cell r="AH1137"/>
          <cell r="AI1137"/>
          <cell r="AJ1137"/>
          <cell r="AK1137"/>
          <cell r="AL1137"/>
          <cell r="AM1137"/>
          <cell r="AN1137"/>
          <cell r="AO1137"/>
          <cell r="AP1137"/>
          <cell r="AQ1137"/>
          <cell r="AR1137"/>
          <cell r="AS1137"/>
          <cell r="AT1137"/>
          <cell r="AU1137"/>
          <cell r="AV1137"/>
          <cell r="AW1137"/>
          <cell r="AX1137"/>
          <cell r="AY1137"/>
          <cell r="AZ1137"/>
          <cell r="BA1137"/>
          <cell r="BB1137"/>
          <cell r="BC1137" t="str">
            <v>มลฤดี</v>
          </cell>
          <cell r="BD1137"/>
          <cell r="BE1137"/>
          <cell r="BF1137"/>
          <cell r="BG1137"/>
          <cell r="BH1137">
            <v>883163011168</v>
          </cell>
          <cell r="BI1137" t="str">
            <v>นายศรียนต์   ไชยยา</v>
          </cell>
          <cell r="BJ1137"/>
          <cell r="BK1137"/>
          <cell r="BL1137"/>
          <cell r="BM1137"/>
          <cell r="BN1137" t="str">
            <v>1.นายศรียนต์  ไชยยา
2.นางศิริกานต์  ใจเขียว
3.นายประเสริฐ  ปราพรหม
4.นายธีรชัย  เป็งวารินทร์</v>
          </cell>
          <cell r="BO1137" t="str">
            <v>จำเลยที่ 1
คู่สมรสจำเลยที่ 1
จำเลยที่ 2
จำเลยที่ 3</v>
          </cell>
          <cell r="BP1137" t="str">
            <v xml:space="preserve">3 5007 00101 02 1
1 5099 00033 76 4
3 5007 00103 38 4
3 5007 00105 23 9
</v>
          </cell>
          <cell r="BQ1137"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137" t="str">
            <v>พบ</v>
          </cell>
          <cell r="BS1137"/>
          <cell r="BT1137">
            <v>4</v>
          </cell>
          <cell r="BU1137">
            <v>4</v>
          </cell>
          <cell r="BV1137"/>
          <cell r="BW1137"/>
          <cell r="BX1137"/>
          <cell r="BY1137"/>
          <cell r="BZ1137"/>
          <cell r="CA1137"/>
          <cell r="CB1137"/>
          <cell r="CC1137"/>
          <cell r="CD1137"/>
          <cell r="CE1137"/>
          <cell r="CF1137"/>
          <cell r="CG1137"/>
          <cell r="CH1137"/>
          <cell r="CI1137"/>
          <cell r="CJ1137"/>
          <cell r="CK1137"/>
          <cell r="CL1137"/>
          <cell r="CM1137"/>
          <cell r="CN1137"/>
          <cell r="CO1137"/>
          <cell r="CP1137"/>
          <cell r="CQ1137"/>
          <cell r="CR1137"/>
          <cell r="CS1137"/>
          <cell r="CT1137"/>
          <cell r="CU1137"/>
          <cell r="CV1137"/>
          <cell r="CW1137"/>
          <cell r="CX1137"/>
          <cell r="CY1137"/>
          <cell r="CZ1137"/>
        </row>
        <row r="1138">
          <cell r="B1138">
            <v>1133</v>
          </cell>
          <cell r="C1138">
            <v>23</v>
          </cell>
          <cell r="D1138">
            <v>3</v>
          </cell>
          <cell r="E1138">
            <v>2564</v>
          </cell>
          <cell r="F1138">
            <v>800046678416</v>
          </cell>
          <cell r="G1138" t="str">
            <v>นาย</v>
          </cell>
          <cell r="H1138" t="str">
            <v>ณกรณ์ภัศ</v>
          </cell>
          <cell r="I1138" t="str">
            <v>ชัยยา</v>
          </cell>
          <cell r="J1138">
            <v>1500900004766</v>
          </cell>
          <cell r="K1138" t="str">
            <v>ไชยปราการ</v>
          </cell>
          <cell r="L1138" t="str">
            <v>เชียงใหม่ 1</v>
          </cell>
          <cell r="M1138">
            <v>8</v>
          </cell>
          <cell r="N1138" t="str">
            <v>สินเชื่อธนาคารประชาชน</v>
          </cell>
          <cell r="O1138" t="str">
            <v>3.บุคคลฯและหลักทรัพย์ค้ำประกัน</v>
          </cell>
          <cell r="P1138">
            <v>79128</v>
          </cell>
          <cell r="Q1138">
            <v>15316.5</v>
          </cell>
          <cell r="R1138" t="str">
            <v>แขวงเชียงใหม่</v>
          </cell>
          <cell r="S1138" t="str">
            <v>ผบE2919</v>
          </cell>
          <cell r="T1138">
            <v>2563</v>
          </cell>
          <cell r="U1138"/>
          <cell r="V1138"/>
          <cell r="W1138"/>
          <cell r="X1138"/>
          <cell r="Y1138"/>
          <cell r="Z1138"/>
          <cell r="AA1138"/>
          <cell r="AB1138"/>
          <cell r="AC1138"/>
          <cell r="AD1138"/>
          <cell r="AE1138"/>
          <cell r="AF1138"/>
          <cell r="AG1138"/>
          <cell r="AH1138"/>
          <cell r="AI1138"/>
          <cell r="AJ1138"/>
          <cell r="AK1138"/>
          <cell r="AL1138"/>
          <cell r="AM1138"/>
          <cell r="AN1138"/>
          <cell r="AO1138"/>
          <cell r="AP1138"/>
          <cell r="AQ1138"/>
          <cell r="AR1138"/>
          <cell r="AS1138"/>
          <cell r="AT1138"/>
          <cell r="AU1138"/>
          <cell r="AV1138"/>
          <cell r="AW1138"/>
          <cell r="AX1138"/>
          <cell r="AY1138"/>
          <cell r="AZ1138"/>
          <cell r="BA1138"/>
          <cell r="BB1138"/>
          <cell r="BC1138" t="str">
            <v>มลฤดี</v>
          </cell>
          <cell r="BD1138"/>
          <cell r="BE1138"/>
          <cell r="BF1138"/>
          <cell r="BG1138"/>
          <cell r="BH1138">
            <v>883163011627</v>
          </cell>
          <cell r="BI1138" t="str">
            <v>นายณกรณ์ภัศ   ชัยยา</v>
          </cell>
          <cell r="BJ1138"/>
          <cell r="BK1138"/>
          <cell r="BL1138"/>
          <cell r="BM1138"/>
          <cell r="BN1138"/>
          <cell r="BO1138"/>
          <cell r="BP1138"/>
          <cell r="BQ1138"/>
          <cell r="BR1138"/>
          <cell r="BS1138"/>
          <cell r="BT1138"/>
          <cell r="BU1138"/>
          <cell r="BV1138"/>
          <cell r="BW1138"/>
          <cell r="BX1138"/>
          <cell r="BY1138"/>
          <cell r="BZ1138"/>
          <cell r="CA1138"/>
          <cell r="CB1138"/>
          <cell r="CC1138"/>
          <cell r="CD1138"/>
          <cell r="CE1138"/>
          <cell r="CF1138"/>
          <cell r="CG1138"/>
          <cell r="CH1138"/>
          <cell r="CI1138"/>
          <cell r="CJ1138"/>
          <cell r="CK1138"/>
          <cell r="CL1138"/>
          <cell r="CM1138"/>
          <cell r="CN1138"/>
          <cell r="CO1138"/>
          <cell r="CP1138"/>
          <cell r="CQ1138"/>
          <cell r="CR1138"/>
          <cell r="CS1138"/>
          <cell r="CT1138"/>
          <cell r="CU1138"/>
          <cell r="CV1138"/>
          <cell r="CW1138"/>
          <cell r="CX1138"/>
          <cell r="CY1138"/>
          <cell r="CZ1138"/>
        </row>
        <row r="1139">
          <cell r="B1139">
            <v>1134</v>
          </cell>
          <cell r="C1139">
            <v>23</v>
          </cell>
          <cell r="D1139">
            <v>3</v>
          </cell>
          <cell r="E1139">
            <v>2564</v>
          </cell>
          <cell r="F1139">
            <v>800095217462</v>
          </cell>
          <cell r="G1139" t="str">
            <v>นาย</v>
          </cell>
          <cell r="H1139" t="str">
            <v>ประทีป</v>
          </cell>
          <cell r="I1139" t="str">
            <v>กอนแก้ว</v>
          </cell>
          <cell r="J1139">
            <v>1500900157848</v>
          </cell>
          <cell r="K1139" t="str">
            <v>ไชยปราการ</v>
          </cell>
          <cell r="L1139" t="str">
            <v>เชียงใหม่ 1</v>
          </cell>
          <cell r="M1139">
            <v>8</v>
          </cell>
          <cell r="N1139" t="str">
            <v>สินเชื่อหนี้นอกระบบ PSA</v>
          </cell>
          <cell r="O1139" t="str">
            <v>1.บุคคลค้ำประกัน</v>
          </cell>
          <cell r="P1139">
            <v>26578.9</v>
          </cell>
          <cell r="Q1139">
            <v>2919.31</v>
          </cell>
          <cell r="R1139" t="str">
            <v>จังหวัดฝาง</v>
          </cell>
          <cell r="S1139" t="str">
            <v>ผบE406</v>
          </cell>
          <cell r="T1139">
            <v>2563</v>
          </cell>
          <cell r="U1139" t="str">
            <v>ผบE402</v>
          </cell>
          <cell r="V1139">
            <v>2563</v>
          </cell>
          <cell r="W1139"/>
          <cell r="X1139"/>
          <cell r="Y1139"/>
          <cell r="Z1139"/>
          <cell r="AA1139"/>
          <cell r="AB1139"/>
          <cell r="AC1139"/>
          <cell r="AD1139"/>
          <cell r="AE1139"/>
          <cell r="AF1139"/>
          <cell r="AG1139"/>
          <cell r="AH1139"/>
          <cell r="AI1139"/>
          <cell r="AJ1139"/>
          <cell r="AK1139"/>
          <cell r="AL1139"/>
          <cell r="AM1139"/>
          <cell r="AN1139"/>
          <cell r="AO1139"/>
          <cell r="AP1139"/>
          <cell r="AQ1139"/>
          <cell r="AR1139"/>
          <cell r="AS1139"/>
          <cell r="AT1139"/>
          <cell r="AU1139"/>
          <cell r="AV1139"/>
          <cell r="AW1139"/>
          <cell r="AX1139"/>
          <cell r="AY1139"/>
          <cell r="AZ1139"/>
          <cell r="BA1139"/>
          <cell r="BB1139"/>
          <cell r="BC1139" t="str">
            <v>มลฤดี</v>
          </cell>
          <cell r="BD1139"/>
          <cell r="BE1139"/>
          <cell r="BF1139"/>
          <cell r="BG1139"/>
          <cell r="BH1139">
            <v>883263012178</v>
          </cell>
          <cell r="BI1139" t="str">
            <v>นายประทีป   กอนแก้ว</v>
          </cell>
          <cell r="BJ1139"/>
          <cell r="BK1139"/>
          <cell r="BL1139"/>
          <cell r="BM1139"/>
          <cell r="BN1139" t="str">
            <v>1.นายประทีป กอนแก้ว
2.นางสาวกนกอร  ชัยมี
3.นายจาทร  ศรีจุมพู</v>
          </cell>
          <cell r="BO1139" t="str">
            <v>จำเลยที่ 1
จำเลยที่ 2
จำเลยที่ 3</v>
          </cell>
          <cell r="BP1139" t="str">
            <v>1 5009 00157 84 8
1 5021 00001 72 1
1 1005 00031 77 8</v>
          </cell>
          <cell r="BQ11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139" t="str">
            <v>ไม่พบ</v>
          </cell>
          <cell r="BS1139"/>
          <cell r="BT1139">
            <v>3</v>
          </cell>
          <cell r="BU1139">
            <v>3</v>
          </cell>
          <cell r="BV1139"/>
          <cell r="BW1139"/>
          <cell r="BX1139"/>
          <cell r="BY1139"/>
          <cell r="BZ1139"/>
          <cell r="CA1139"/>
          <cell r="CB1139"/>
          <cell r="CC1139"/>
          <cell r="CD1139"/>
          <cell r="CE1139"/>
          <cell r="CF1139"/>
          <cell r="CG1139"/>
          <cell r="CH1139"/>
          <cell r="CI1139"/>
          <cell r="CJ1139"/>
          <cell r="CK1139"/>
          <cell r="CL1139"/>
          <cell r="CM1139"/>
          <cell r="CN1139"/>
          <cell r="CO1139"/>
          <cell r="CP1139"/>
          <cell r="CQ1139"/>
          <cell r="CR1139"/>
          <cell r="CS1139"/>
          <cell r="CT1139"/>
          <cell r="CU1139"/>
          <cell r="CV1139"/>
          <cell r="CW1139"/>
          <cell r="CX1139"/>
          <cell r="CY1139"/>
          <cell r="CZ1139"/>
        </row>
        <row r="1140">
          <cell r="B1140">
            <v>1135</v>
          </cell>
          <cell r="C1140">
            <v>23</v>
          </cell>
          <cell r="D1140">
            <v>3</v>
          </cell>
          <cell r="E1140">
            <v>2564</v>
          </cell>
          <cell r="F1140">
            <v>800059871791</v>
          </cell>
          <cell r="G1140" t="str">
            <v>นาย</v>
          </cell>
          <cell r="H1140" t="str">
            <v>วัชระพงศ์</v>
          </cell>
          <cell r="I1140" t="str">
            <v>ใจน้อย</v>
          </cell>
          <cell r="J1140">
            <v>3501000011925</v>
          </cell>
          <cell r="K1140" t="str">
            <v>แม่อาย</v>
          </cell>
          <cell r="L1140" t="str">
            <v>เชียงใหม่ 1</v>
          </cell>
          <cell r="M1140">
            <v>8</v>
          </cell>
          <cell r="N1140" t="str">
            <v>สินเชื่อธนาคารประชาชน</v>
          </cell>
          <cell r="O1140" t="str">
            <v>1.บุคคลค้ำประกัน</v>
          </cell>
          <cell r="P1140">
            <v>53096.05</v>
          </cell>
          <cell r="Q1140">
            <v>4170.09</v>
          </cell>
          <cell r="R1140" t="str">
            <v>จังหวัดฝาง</v>
          </cell>
          <cell r="S1140" t="str">
            <v>ผบE404</v>
          </cell>
          <cell r="T1140">
            <v>2563</v>
          </cell>
          <cell r="U1140"/>
          <cell r="V1140"/>
          <cell r="W1140"/>
          <cell r="X1140"/>
          <cell r="Y1140"/>
          <cell r="Z1140"/>
          <cell r="AA1140"/>
          <cell r="AB1140"/>
          <cell r="AC1140"/>
          <cell r="AD1140"/>
          <cell r="AE1140"/>
          <cell r="AF1140"/>
          <cell r="AG1140"/>
          <cell r="AH1140"/>
          <cell r="AI1140"/>
          <cell r="AJ1140"/>
          <cell r="AK1140"/>
          <cell r="AL1140"/>
          <cell r="AM1140"/>
          <cell r="AN1140"/>
          <cell r="AO1140"/>
          <cell r="AP1140"/>
          <cell r="AQ1140"/>
          <cell r="AR1140"/>
          <cell r="AS1140"/>
          <cell r="AT1140"/>
          <cell r="AU1140"/>
          <cell r="AV1140"/>
          <cell r="AW1140"/>
          <cell r="AX1140"/>
          <cell r="AY1140"/>
          <cell r="AZ1140"/>
          <cell r="BA1140"/>
          <cell r="BB1140"/>
          <cell r="BC1140" t="str">
            <v>มลฤดี</v>
          </cell>
          <cell r="BD1140"/>
          <cell r="BE1140"/>
          <cell r="BF1140"/>
          <cell r="BG1140"/>
          <cell r="BH1140">
            <v>883263012181</v>
          </cell>
          <cell r="BI1140" t="str">
            <v>นายวัชระพงศ์   ใจน้อย</v>
          </cell>
          <cell r="BJ1140"/>
          <cell r="BK1140"/>
          <cell r="BL1140"/>
          <cell r="BM1140"/>
          <cell r="BN1140"/>
          <cell r="BO1140"/>
          <cell r="BP1140"/>
          <cell r="BQ1140"/>
          <cell r="BR1140"/>
          <cell r="BS1140" t="str">
            <v>พบทรัพย์</v>
          </cell>
          <cell r="BT1140"/>
          <cell r="BU1140"/>
          <cell r="BV1140"/>
          <cell r="BW1140"/>
          <cell r="BX1140"/>
          <cell r="BY1140"/>
          <cell r="BZ1140"/>
          <cell r="CA1140"/>
          <cell r="CB1140"/>
          <cell r="CC1140"/>
          <cell r="CD1140"/>
          <cell r="CE1140"/>
          <cell r="CF1140"/>
          <cell r="CG1140"/>
          <cell r="CH1140"/>
          <cell r="CI1140"/>
          <cell r="CJ1140"/>
          <cell r="CK1140"/>
          <cell r="CL1140"/>
          <cell r="CM1140"/>
          <cell r="CN1140"/>
          <cell r="CO1140"/>
          <cell r="CP1140"/>
          <cell r="CQ1140"/>
          <cell r="CR1140"/>
          <cell r="CS1140"/>
          <cell r="CT1140"/>
          <cell r="CU1140"/>
          <cell r="CV1140"/>
          <cell r="CW1140"/>
          <cell r="CX1140"/>
          <cell r="CY1140"/>
          <cell r="CZ1140"/>
        </row>
        <row r="1141">
          <cell r="B1141">
            <v>1136</v>
          </cell>
          <cell r="C1141">
            <v>23</v>
          </cell>
          <cell r="D1141">
            <v>3</v>
          </cell>
          <cell r="E1141">
            <v>2564</v>
          </cell>
          <cell r="F1141">
            <v>800022471968</v>
          </cell>
          <cell r="G1141" t="str">
            <v>นาย</v>
          </cell>
          <cell r="H1141" t="str">
            <v>กฤตภาสหรือนิรุธ</v>
          </cell>
          <cell r="I1141" t="str">
            <v>กันทะวงค์</v>
          </cell>
          <cell r="J1141">
            <v>3500900139277</v>
          </cell>
          <cell r="K1141" t="str">
            <v>ไชยปราการ</v>
          </cell>
          <cell r="L1141" t="str">
            <v>เชียงใหม่ 1</v>
          </cell>
          <cell r="M1141">
            <v>8</v>
          </cell>
          <cell r="N1141" t="str">
            <v>สินเชื่อธนาคารประชาชน</v>
          </cell>
          <cell r="O1141" t="str">
            <v>1.บุคคลค้ำประกัน</v>
          </cell>
          <cell r="P1141">
            <v>30729.200000000001</v>
          </cell>
          <cell r="Q1141">
            <v>8488.33</v>
          </cell>
          <cell r="R1141" t="str">
            <v>จังหวัดฝาง</v>
          </cell>
          <cell r="S1141" t="str">
            <v>ผบE407</v>
          </cell>
          <cell r="T1141">
            <v>2563</v>
          </cell>
          <cell r="U1141"/>
          <cell r="V1141"/>
          <cell r="W1141"/>
          <cell r="X1141"/>
          <cell r="Y1141"/>
          <cell r="Z1141"/>
          <cell r="AA1141"/>
          <cell r="AB1141"/>
          <cell r="AC1141"/>
          <cell r="AD1141"/>
          <cell r="AE1141"/>
          <cell r="AF1141"/>
          <cell r="AG1141"/>
          <cell r="AH1141"/>
          <cell r="AI1141"/>
          <cell r="AJ1141"/>
          <cell r="AK1141"/>
          <cell r="AL1141"/>
          <cell r="AM1141"/>
          <cell r="AN1141"/>
          <cell r="AO1141"/>
          <cell r="AP1141"/>
          <cell r="AQ1141"/>
          <cell r="AR1141"/>
          <cell r="AS1141"/>
          <cell r="AT1141"/>
          <cell r="AU1141"/>
          <cell r="AV1141"/>
          <cell r="AW1141"/>
          <cell r="AX1141"/>
          <cell r="AY1141"/>
          <cell r="AZ1141"/>
          <cell r="BA1141"/>
          <cell r="BB1141"/>
          <cell r="BC1141" t="str">
            <v>มลฤดี</v>
          </cell>
          <cell r="BD1141"/>
          <cell r="BE1141"/>
          <cell r="BF1141"/>
          <cell r="BG1141"/>
          <cell r="BH1141">
            <v>883163011433</v>
          </cell>
          <cell r="BI1141" t="str">
            <v>นายกฤตภาสหรือนิรุธ   กันทะวงค์</v>
          </cell>
          <cell r="BJ1141"/>
          <cell r="BK1141"/>
          <cell r="BL1141"/>
          <cell r="BM1141"/>
          <cell r="BN1141" t="str">
            <v>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v>
          </cell>
          <cell r="BO1141" t="str">
            <v>จำเลยที่ 1
คู่สมรสจำเลยที่ 1
จำเลยที่ 2
คู่สมรสจำเลยที่ 2
จำเลยที่ 3
คู่สมรสจำเลยที่ 3</v>
          </cell>
          <cell r="BP1141" t="str">
            <v>3 5009 00139 27 7
3 5803 00128 56 8
3 5009 00557 17 6
3 1020 02574 29 8
3 5001 00148 05 1
3 5009 00093 67 6</v>
          </cell>
          <cell r="BQ1141"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cell r="BR1141"/>
          <cell r="BS1141"/>
          <cell r="BT1141"/>
          <cell r="BU1141"/>
          <cell r="BV1141"/>
          <cell r="BW1141"/>
          <cell r="BX1141"/>
          <cell r="BY1141"/>
          <cell r="BZ1141"/>
          <cell r="CA1141"/>
          <cell r="CB1141"/>
          <cell r="CC1141"/>
          <cell r="CD1141"/>
          <cell r="CE1141"/>
          <cell r="CF1141"/>
          <cell r="CG1141"/>
          <cell r="CH1141"/>
          <cell r="CI1141"/>
          <cell r="CJ1141"/>
          <cell r="CK1141"/>
          <cell r="CL1141"/>
          <cell r="CM1141"/>
          <cell r="CN1141"/>
          <cell r="CO1141"/>
          <cell r="CP1141"/>
          <cell r="CQ1141"/>
          <cell r="CR1141"/>
          <cell r="CS1141"/>
          <cell r="CT1141"/>
          <cell r="CU1141"/>
          <cell r="CV1141"/>
          <cell r="CW1141"/>
          <cell r="CX1141"/>
          <cell r="CY1141"/>
          <cell r="CZ1141"/>
        </row>
        <row r="1142">
          <cell r="B1142">
            <v>1137</v>
          </cell>
          <cell r="C1142">
            <v>23</v>
          </cell>
          <cell r="D1142">
            <v>3</v>
          </cell>
          <cell r="E1142">
            <v>2564</v>
          </cell>
          <cell r="F1142" t="str">
            <v>800078057109
800078054510</v>
          </cell>
          <cell r="G1142" t="str">
            <v>นาง</v>
          </cell>
          <cell r="H1142" t="str">
            <v>วันเพ็ญ</v>
          </cell>
          <cell r="I1142" t="str">
            <v>สันตะวงค์</v>
          </cell>
          <cell r="J1142" t="str">
            <v>5 3416 00106 95 0</v>
          </cell>
          <cell r="K1142" t="str">
            <v>เเม่ริม</v>
          </cell>
          <cell r="L1142" t="str">
            <v>เชียงใหม่ 1</v>
          </cell>
          <cell r="M1142">
            <v>8</v>
          </cell>
          <cell r="N1142" t="str">
            <v>ธปช.</v>
          </cell>
          <cell r="O1142" t="str">
            <v>1.บุคคลค้ำประกัน</v>
          </cell>
          <cell r="P1142">
            <v>107281.68</v>
          </cell>
          <cell r="Q1142">
            <v>14133.2</v>
          </cell>
          <cell r="R1142" t="str">
            <v>จังหวัดเทิง</v>
          </cell>
          <cell r="S1142" t="str">
            <v>ผบ.457</v>
          </cell>
          <cell r="T1142">
            <v>2563</v>
          </cell>
          <cell r="U1142" t="str">
            <v>ผบ.672</v>
          </cell>
          <cell r="V1142">
            <v>2563</v>
          </cell>
          <cell r="W1142"/>
          <cell r="X1142"/>
          <cell r="Y1142"/>
          <cell r="Z1142"/>
          <cell r="AA1142"/>
          <cell r="AB1142"/>
          <cell r="AC1142"/>
          <cell r="AD1142"/>
          <cell r="AE1142"/>
          <cell r="AF1142"/>
          <cell r="AG1142"/>
          <cell r="AH1142"/>
          <cell r="AI1142"/>
          <cell r="AJ1142"/>
          <cell r="AK1142"/>
          <cell r="AL1142"/>
          <cell r="AM1142"/>
          <cell r="AN1142"/>
          <cell r="AO1142"/>
          <cell r="AP1142"/>
          <cell r="AQ1142"/>
          <cell r="AR1142"/>
          <cell r="AS1142"/>
          <cell r="AT1142"/>
          <cell r="AU1142"/>
          <cell r="AV1142"/>
          <cell r="AW1142"/>
          <cell r="AX1142"/>
          <cell r="AY1142"/>
          <cell r="AZ1142"/>
          <cell r="BA1142"/>
          <cell r="BB1142"/>
          <cell r="BC1142" t="str">
            <v>มลฤดี</v>
          </cell>
          <cell r="BD1142"/>
          <cell r="BE1142"/>
          <cell r="BF1142"/>
          <cell r="BG1142"/>
          <cell r="BH1142">
            <v>883162012311</v>
          </cell>
          <cell r="BI1142" t="str">
            <v>นางวันเพ็ญ   สันตะวงค์</v>
          </cell>
          <cell r="BJ1142"/>
          <cell r="BK1142"/>
          <cell r="BL1142"/>
          <cell r="BM1142"/>
          <cell r="BN1142"/>
          <cell r="BO1142"/>
          <cell r="BP1142"/>
          <cell r="BQ1142"/>
          <cell r="BR1142"/>
          <cell r="BS1142" t="str">
            <v>พบทรัพย์</v>
          </cell>
          <cell r="BT1142"/>
          <cell r="BU1142"/>
          <cell r="BV1142"/>
          <cell r="BW1142"/>
          <cell r="BX1142"/>
          <cell r="BY1142"/>
          <cell r="BZ1142"/>
          <cell r="CA1142"/>
          <cell r="CB1142"/>
          <cell r="CC1142"/>
          <cell r="CD1142"/>
          <cell r="CE1142"/>
          <cell r="CF1142"/>
          <cell r="CG1142"/>
          <cell r="CH1142"/>
          <cell r="CI1142"/>
          <cell r="CJ1142"/>
          <cell r="CK1142"/>
          <cell r="CL1142"/>
          <cell r="CM1142"/>
          <cell r="CN1142"/>
          <cell r="CO1142"/>
          <cell r="CP1142"/>
          <cell r="CQ1142"/>
          <cell r="CR1142"/>
          <cell r="CS1142"/>
          <cell r="CT1142"/>
          <cell r="CU1142"/>
          <cell r="CV1142"/>
          <cell r="CW1142"/>
          <cell r="CX1142"/>
          <cell r="CY1142"/>
          <cell r="CZ1142"/>
        </row>
        <row r="1143">
          <cell r="B1143">
            <v>1138</v>
          </cell>
          <cell r="C1143">
            <v>24</v>
          </cell>
          <cell r="D1143">
            <v>3</v>
          </cell>
          <cell r="E1143">
            <v>2564</v>
          </cell>
          <cell r="F1143">
            <v>800352008216</v>
          </cell>
          <cell r="G1143" t="str">
            <v>นาง</v>
          </cell>
          <cell r="H1143" t="str">
            <v>ปริษา</v>
          </cell>
          <cell r="I1143" t="str">
            <v>ชัยสิทธิดา</v>
          </cell>
          <cell r="J1143">
            <v>3609900636219</v>
          </cell>
          <cell r="K1143" t="str">
            <v>เชียงใหม่</v>
          </cell>
          <cell r="L1143" t="str">
            <v>เชียงใหม่ 1</v>
          </cell>
          <cell r="M1143">
            <v>8</v>
          </cell>
          <cell r="N1143" t="str">
            <v>สินเชื่อพัฒนาองค์กรชุมชน (รายบุคคล)</v>
          </cell>
          <cell r="O1143" t="str">
            <v>1.บุคคลค้ำประกัน</v>
          </cell>
          <cell r="P1143">
            <v>808442.05</v>
          </cell>
          <cell r="Q1143">
            <v>196311.97</v>
          </cell>
          <cell r="R1143" t="str">
            <v>จังหวัดเชียงใหม่</v>
          </cell>
          <cell r="S1143" t="str">
            <v>ผบ.2005</v>
          </cell>
          <cell r="T1143">
            <v>2562</v>
          </cell>
          <cell r="U1143" t="str">
            <v>ผบ.2245</v>
          </cell>
          <cell r="V1143">
            <v>2562</v>
          </cell>
          <cell r="W1143"/>
          <cell r="X1143"/>
          <cell r="Y1143"/>
          <cell r="Z1143"/>
          <cell r="AA1143"/>
          <cell r="AB1143"/>
          <cell r="AC1143"/>
          <cell r="AD1143"/>
          <cell r="AE1143"/>
          <cell r="AF1143"/>
          <cell r="AG1143"/>
          <cell r="AH1143"/>
          <cell r="AI1143"/>
          <cell r="AJ1143"/>
          <cell r="AK1143"/>
          <cell r="AL1143"/>
          <cell r="AM1143"/>
          <cell r="AN1143"/>
          <cell r="AO1143"/>
          <cell r="AP1143"/>
          <cell r="AQ1143"/>
          <cell r="AR1143"/>
          <cell r="AS1143"/>
          <cell r="AT1143"/>
          <cell r="AU1143"/>
          <cell r="AV1143"/>
          <cell r="AW1143"/>
          <cell r="AX1143"/>
          <cell r="AY1143"/>
          <cell r="AZ1143"/>
          <cell r="BA1143"/>
          <cell r="BB1143"/>
          <cell r="BC1143"/>
          <cell r="BD1143"/>
          <cell r="BE1143"/>
          <cell r="BF1143"/>
          <cell r="BG1143"/>
          <cell r="BH1143">
            <v>883162011088</v>
          </cell>
          <cell r="BI1143" t="str">
            <v>นางปริษา   ชัยสิทธิดา</v>
          </cell>
          <cell r="BJ1143"/>
          <cell r="BK1143"/>
          <cell r="BL1143"/>
          <cell r="BM1143"/>
          <cell r="BN1143"/>
          <cell r="BO1143"/>
          <cell r="BP1143"/>
          <cell r="BQ1143"/>
          <cell r="BR1143"/>
          <cell r="BS1143"/>
          <cell r="BT1143"/>
          <cell r="BU1143"/>
          <cell r="BV1143"/>
          <cell r="BW1143"/>
          <cell r="BX1143"/>
          <cell r="BY1143"/>
          <cell r="BZ1143"/>
          <cell r="CA1143"/>
          <cell r="CB1143"/>
          <cell r="CC1143"/>
          <cell r="CD1143"/>
          <cell r="CE1143"/>
          <cell r="CF1143"/>
          <cell r="CG1143"/>
          <cell r="CH1143"/>
          <cell r="CI1143"/>
          <cell r="CJ1143"/>
          <cell r="CK1143"/>
          <cell r="CL1143"/>
          <cell r="CM1143"/>
          <cell r="CN1143"/>
          <cell r="CO1143"/>
          <cell r="CP1143"/>
          <cell r="CQ1143"/>
          <cell r="CR1143"/>
          <cell r="CS1143"/>
          <cell r="CT1143"/>
          <cell r="CU1143"/>
          <cell r="CV1143"/>
          <cell r="CW1143"/>
          <cell r="CX1143"/>
          <cell r="CY1143"/>
          <cell r="CZ1143"/>
        </row>
        <row r="1144">
          <cell r="B1144">
            <v>1139</v>
          </cell>
          <cell r="C1144">
            <v>24</v>
          </cell>
          <cell r="D1144">
            <v>3</v>
          </cell>
          <cell r="E1144">
            <v>2564</v>
          </cell>
          <cell r="F1144">
            <v>800030899218</v>
          </cell>
          <cell r="G1144" t="str">
            <v>นางสาว</v>
          </cell>
          <cell r="H1144" t="str">
            <v>วัชรี</v>
          </cell>
          <cell r="I1144" t="str">
            <v>จิตตะ</v>
          </cell>
          <cell r="J1144"/>
          <cell r="K1144"/>
          <cell r="L1144" t="str">
            <v>เชียงใหม่ 1</v>
          </cell>
          <cell r="M1144">
            <v>8</v>
          </cell>
          <cell r="N1144"/>
          <cell r="O1144"/>
          <cell r="P1144"/>
          <cell r="Q1144"/>
          <cell r="R1144" t="str">
            <v>จังหวัดพะเยา</v>
          </cell>
          <cell r="S1144" t="str">
            <v>ผบ.2356</v>
          </cell>
          <cell r="T1144">
            <v>2557</v>
          </cell>
          <cell r="U1144" t="str">
            <v>ผบ.2705</v>
          </cell>
          <cell r="V1144">
            <v>2557</v>
          </cell>
          <cell r="W1144"/>
          <cell r="X1144"/>
          <cell r="Y1144"/>
          <cell r="Z1144"/>
          <cell r="AA1144"/>
          <cell r="AB1144"/>
          <cell r="AC1144"/>
          <cell r="AD1144"/>
          <cell r="AE1144"/>
          <cell r="AF1144"/>
          <cell r="AG1144"/>
          <cell r="AH1144"/>
          <cell r="AI1144"/>
          <cell r="AJ1144"/>
          <cell r="AK1144"/>
          <cell r="AL1144"/>
          <cell r="AM1144"/>
          <cell r="AN1144"/>
          <cell r="AO1144"/>
          <cell r="AP1144"/>
          <cell r="AQ1144"/>
          <cell r="AR1144"/>
          <cell r="AS1144"/>
          <cell r="AT1144"/>
          <cell r="AU1144"/>
          <cell r="AV1144"/>
          <cell r="AW1144"/>
          <cell r="AX1144"/>
          <cell r="AY1144"/>
          <cell r="AZ1144"/>
          <cell r="BA1144"/>
          <cell r="BB1144"/>
          <cell r="BC1144"/>
          <cell r="BD1144"/>
          <cell r="BE1144"/>
          <cell r="BF1144"/>
          <cell r="BG1144"/>
          <cell r="BH1144">
            <v>0</v>
          </cell>
          <cell r="BI1144" t="str">
            <v>นางสาววัชรี   จิตตะ</v>
          </cell>
          <cell r="BJ1144"/>
          <cell r="BK1144"/>
          <cell r="BL1144"/>
          <cell r="BM1144"/>
          <cell r="BN1144"/>
          <cell r="BO1144"/>
          <cell r="BP1144"/>
          <cell r="BQ1144"/>
          <cell r="BR1144"/>
          <cell r="BS1144"/>
          <cell r="BT1144"/>
          <cell r="BU1144"/>
          <cell r="BV1144"/>
          <cell r="BW1144"/>
          <cell r="BX1144"/>
          <cell r="BY1144"/>
          <cell r="BZ1144"/>
          <cell r="CA1144"/>
          <cell r="CB1144"/>
          <cell r="CC1144"/>
          <cell r="CD1144"/>
          <cell r="CE1144"/>
          <cell r="CF1144"/>
          <cell r="CG1144"/>
          <cell r="CH1144"/>
          <cell r="CI1144"/>
          <cell r="CJ1144"/>
          <cell r="CK1144"/>
          <cell r="CL1144"/>
          <cell r="CM1144"/>
          <cell r="CN1144"/>
          <cell r="CO1144"/>
          <cell r="CP1144"/>
          <cell r="CQ1144"/>
          <cell r="CR1144"/>
          <cell r="CS1144"/>
          <cell r="CT1144"/>
          <cell r="CU1144"/>
          <cell r="CV1144"/>
          <cell r="CW1144"/>
          <cell r="CX1144"/>
          <cell r="CY1144"/>
          <cell r="CZ1144"/>
        </row>
        <row r="1145">
          <cell r="B1145">
            <v>1140</v>
          </cell>
          <cell r="C1145">
            <v>24</v>
          </cell>
          <cell r="D1145">
            <v>3</v>
          </cell>
          <cell r="E1145">
            <v>2564</v>
          </cell>
          <cell r="F1145" t="str">
            <v>800062815314,
800062815322,
800062815330</v>
          </cell>
          <cell r="G1145" t="str">
            <v>นาย
นางสาว</v>
          </cell>
          <cell r="H1145" t="str">
            <v>อมรศักดิ์
อัญมณี</v>
          </cell>
          <cell r="I1145" t="str">
            <v>พึ่งรส 
เกตุเจริญ</v>
          </cell>
          <cell r="J1145" t="str">
            <v>5500700007292
1509901202136</v>
          </cell>
          <cell r="K1145" t="str">
            <v>บิ๊กซี เชียงใหม่ ดอนจั่น</v>
          </cell>
          <cell r="L1145" t="str">
            <v>เชียงใหม่ 1</v>
          </cell>
          <cell r="M1145">
            <v>8</v>
          </cell>
          <cell r="N1145" t="str">
            <v>สินเชื่อเคหะ
สินเชื่อเคหะเพิ่มยอด
สินเชื่อ MRTA เคหะ</v>
          </cell>
          <cell r="O1145" t="str">
            <v>2.หลักทรัพย์ค้ำประกัน</v>
          </cell>
          <cell r="P1145" t="str">
            <v>1,885,878.73
103,221.20
89,747.16</v>
          </cell>
          <cell r="Q1145" t="str">
            <v>63,799.42
3,033.21
2,637.26</v>
          </cell>
          <cell r="R1145" t="str">
            <v>จังหวัดเชียงใหม่</v>
          </cell>
          <cell r="S1145" t="str">
            <v>ผบ.494</v>
          </cell>
          <cell r="T1145">
            <v>2563</v>
          </cell>
          <cell r="U1145" t="str">
            <v>ผบ.2090</v>
          </cell>
          <cell r="V1145">
            <v>2563</v>
          </cell>
          <cell r="W1145"/>
          <cell r="X1145"/>
          <cell r="Y1145"/>
          <cell r="Z1145"/>
          <cell r="AA1145"/>
          <cell r="AB1145"/>
          <cell r="AC1145"/>
          <cell r="AD1145"/>
          <cell r="AE1145"/>
          <cell r="AF1145"/>
          <cell r="AG1145"/>
          <cell r="AH1145"/>
          <cell r="AI1145"/>
          <cell r="AJ1145"/>
          <cell r="AK1145"/>
          <cell r="AL1145"/>
          <cell r="AM1145"/>
          <cell r="AN1145"/>
          <cell r="AO1145"/>
          <cell r="AP1145"/>
          <cell r="AQ1145"/>
          <cell r="AR1145"/>
          <cell r="AS1145"/>
          <cell r="AT1145"/>
          <cell r="AU1145"/>
          <cell r="AV1145"/>
          <cell r="AW1145"/>
          <cell r="AX1145"/>
          <cell r="AY1145"/>
          <cell r="AZ1145"/>
          <cell r="BA1145"/>
          <cell r="BB1145" t="str">
            <v>ยึดทรัพย์จำนอง</v>
          </cell>
          <cell r="BC1145" t="str">
            <v>ศรัญญู</v>
          </cell>
          <cell r="BD1145"/>
          <cell r="BE1145"/>
          <cell r="BF1145"/>
          <cell r="BG1145"/>
          <cell r="BH1145">
            <v>883162012490</v>
          </cell>
          <cell r="BI1145" t="str">
            <v>นาย
นางสาวอมรศักดิ์
อัญมณี   พึ่งรส 
เกตุเจริญ</v>
          </cell>
          <cell r="BJ1145"/>
          <cell r="BK1145"/>
          <cell r="BL1145"/>
          <cell r="BM1145"/>
          <cell r="BN1145"/>
          <cell r="BO1145"/>
          <cell r="BP1145"/>
          <cell r="BQ1145"/>
          <cell r="BR1145"/>
          <cell r="BS1145"/>
          <cell r="BT1145"/>
          <cell r="BU1145"/>
          <cell r="BV1145"/>
          <cell r="BW1145"/>
          <cell r="BX1145"/>
          <cell r="BY1145"/>
          <cell r="BZ1145"/>
          <cell r="CA1145"/>
          <cell r="CB1145"/>
          <cell r="CC1145"/>
          <cell r="CD1145"/>
          <cell r="CE1145"/>
          <cell r="CF1145"/>
          <cell r="CG1145"/>
          <cell r="CH1145"/>
          <cell r="CI1145"/>
          <cell r="CJ1145"/>
          <cell r="CK1145"/>
          <cell r="CL1145"/>
          <cell r="CM1145"/>
          <cell r="CN1145"/>
          <cell r="CO1145"/>
          <cell r="CP1145"/>
          <cell r="CQ1145"/>
          <cell r="CR1145"/>
          <cell r="CS1145"/>
          <cell r="CT1145"/>
          <cell r="CU1145"/>
          <cell r="CV1145"/>
          <cell r="CW1145"/>
          <cell r="CX1145"/>
          <cell r="CY1145"/>
          <cell r="CZ1145"/>
        </row>
        <row r="1146">
          <cell r="B1146">
            <v>1141</v>
          </cell>
          <cell r="C1146">
            <v>30</v>
          </cell>
          <cell r="D1146">
            <v>3</v>
          </cell>
          <cell r="E1146">
            <v>2564</v>
          </cell>
          <cell r="F1146">
            <v>855648016944</v>
          </cell>
          <cell r="G1146" t="str">
            <v>นางสาว</v>
          </cell>
          <cell r="H1146" t="str">
            <v xml:space="preserve">ทัทนา </v>
          </cell>
          <cell r="I1146" t="str">
            <v>สมบูรณ์</v>
          </cell>
          <cell r="J1146">
            <v>3501100439757</v>
          </cell>
          <cell r="K1146" t="str">
            <v>พร้าว</v>
          </cell>
          <cell r="L1146" t="str">
            <v>เชียงใหม่ 2</v>
          </cell>
          <cell r="M1146">
            <v>8</v>
          </cell>
          <cell r="N1146" t="str">
            <v>สินเชื่อ ไทรทอง</v>
          </cell>
          <cell r="O1146" t="str">
            <v>2.หลักทรัพย์ค้ำประกัน</v>
          </cell>
          <cell r="P1146"/>
          <cell r="Q1146"/>
          <cell r="R1146" t="str">
            <v>ศาลแขวงเชียงใหม่</v>
          </cell>
          <cell r="S1146" t="str">
            <v>ผบ.2061</v>
          </cell>
          <cell r="T1146">
            <v>2555</v>
          </cell>
          <cell r="U1146" t="str">
            <v>ผบ.3793</v>
          </cell>
          <cell r="V1146">
            <v>2555</v>
          </cell>
          <cell r="W1146"/>
          <cell r="X1146"/>
          <cell r="Y1146"/>
          <cell r="Z1146"/>
          <cell r="AA1146"/>
          <cell r="AB1146"/>
          <cell r="AC1146"/>
          <cell r="AD1146"/>
          <cell r="AE1146"/>
          <cell r="AF1146"/>
          <cell r="AG1146"/>
          <cell r="AH1146"/>
          <cell r="AI1146"/>
          <cell r="AJ1146"/>
          <cell r="AK1146"/>
          <cell r="AL1146"/>
          <cell r="AM1146"/>
          <cell r="AN1146"/>
          <cell r="AO1146"/>
          <cell r="AP1146"/>
          <cell r="AQ1146"/>
          <cell r="AR1146"/>
          <cell r="AS1146"/>
          <cell r="AT1146"/>
          <cell r="AU1146"/>
          <cell r="AV1146"/>
          <cell r="AW1146"/>
          <cell r="AX1146"/>
          <cell r="AY1146"/>
          <cell r="AZ1146"/>
          <cell r="BA1146"/>
          <cell r="BB1146" t="str">
            <v>สืบ</v>
          </cell>
          <cell r="BC1146"/>
          <cell r="BD1146"/>
          <cell r="BE1146"/>
          <cell r="BF1146"/>
          <cell r="BG1146"/>
          <cell r="BH1146">
            <v>0</v>
          </cell>
          <cell r="BI1146" t="str">
            <v>นางสาวทัทนา    สมบูรณ์</v>
          </cell>
          <cell r="BJ1146"/>
          <cell r="BK1146"/>
          <cell r="BL1146"/>
          <cell r="BM1146"/>
          <cell r="BN1146" t="str">
            <v>1.นางสาวทัทนา สมบูรณ์
2.นายอินทร สมบูรณ์
3.นายคำน้อย ชัยชนะ</v>
          </cell>
          <cell r="BO1146" t="str">
            <v>จำเลยที่ 1
จำเลยที่ 2
คู่สมรสจำเลยที่ 2</v>
          </cell>
          <cell r="BP1146" t="str">
            <v>3 5011 00439 75 7
3 5011 00439 73 1
3 5711 00289 79 8</v>
          </cell>
          <cell r="BQ1146"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cell r="BR1146"/>
          <cell r="BS1146"/>
          <cell r="BT1146"/>
          <cell r="BU1146"/>
          <cell r="BV1146"/>
          <cell r="BW1146"/>
          <cell r="BX1146"/>
          <cell r="BY1146"/>
          <cell r="BZ1146"/>
          <cell r="CA1146"/>
          <cell r="CB1146"/>
          <cell r="CC1146"/>
          <cell r="CD1146"/>
          <cell r="CE1146"/>
          <cell r="CF1146"/>
          <cell r="CG1146"/>
          <cell r="CH1146"/>
          <cell r="CI1146"/>
          <cell r="CJ1146"/>
          <cell r="CK1146"/>
          <cell r="CL1146"/>
          <cell r="CM1146"/>
          <cell r="CN1146"/>
          <cell r="CO1146"/>
          <cell r="CP1146"/>
          <cell r="CQ1146"/>
          <cell r="CR1146"/>
          <cell r="CS1146"/>
          <cell r="CT1146"/>
          <cell r="CU1146"/>
          <cell r="CV1146"/>
          <cell r="CW1146"/>
          <cell r="CX1146"/>
          <cell r="CY1146"/>
          <cell r="CZ1146"/>
        </row>
        <row r="1147">
          <cell r="B1147">
            <v>1142</v>
          </cell>
          <cell r="C1147">
            <v>30</v>
          </cell>
          <cell r="D1147">
            <v>3</v>
          </cell>
          <cell r="E1147">
            <v>2564</v>
          </cell>
          <cell r="F1147">
            <v>853651001226</v>
          </cell>
          <cell r="G1147" t="str">
            <v>นาง</v>
          </cell>
          <cell r="H1147" t="str">
            <v xml:space="preserve">กาญจนา </v>
          </cell>
          <cell r="I1147" t="str">
            <v>ทองจินดา</v>
          </cell>
          <cell r="J1147">
            <v>351010014248</v>
          </cell>
          <cell r="K1147" t="str">
            <v>ไชยปราการ</v>
          </cell>
          <cell r="L1147" t="str">
            <v>เชียงใหม่ 2</v>
          </cell>
          <cell r="M1147">
            <v>8</v>
          </cell>
          <cell r="N1147" t="str">
            <v>สินเชื่อ ธุรกิจ</v>
          </cell>
          <cell r="O1147" t="str">
            <v>2.หลักทรัพย์ค้ำประกัน</v>
          </cell>
          <cell r="P1147"/>
          <cell r="Q1147"/>
          <cell r="R1147" t="str">
            <v>ศาลจังหวัดฝาง</v>
          </cell>
          <cell r="S1147" t="str">
            <v>ผบ.120</v>
          </cell>
          <cell r="T1147">
            <v>2554</v>
          </cell>
          <cell r="U1147" t="str">
            <v>ผบ.160</v>
          </cell>
          <cell r="V1147">
            <v>2554</v>
          </cell>
          <cell r="W1147"/>
          <cell r="X1147"/>
          <cell r="Y1147"/>
          <cell r="Z1147"/>
          <cell r="AA1147"/>
          <cell r="AB1147"/>
          <cell r="AC1147"/>
          <cell r="AD1147"/>
          <cell r="AE1147"/>
          <cell r="AF1147"/>
          <cell r="AG1147"/>
          <cell r="AH1147"/>
          <cell r="AI1147"/>
          <cell r="AJ1147"/>
          <cell r="AK1147"/>
          <cell r="AL1147"/>
          <cell r="AM1147"/>
          <cell r="AN1147"/>
          <cell r="AO1147"/>
          <cell r="AP1147"/>
          <cell r="AQ1147"/>
          <cell r="AR1147"/>
          <cell r="AS1147"/>
          <cell r="AT1147"/>
          <cell r="AU1147"/>
          <cell r="AV1147"/>
          <cell r="AW1147"/>
          <cell r="AX1147"/>
          <cell r="AY1147"/>
          <cell r="AZ1147"/>
          <cell r="BA1147"/>
          <cell r="BB1147" t="str">
            <v>สืบ</v>
          </cell>
          <cell r="BC1147"/>
          <cell r="BD1147"/>
          <cell r="BE1147"/>
          <cell r="BF1147"/>
          <cell r="BG1147"/>
          <cell r="BH1147">
            <v>0</v>
          </cell>
          <cell r="BI1147" t="str">
            <v>นางกาญจนา    ทองจินดา</v>
          </cell>
          <cell r="BJ1147"/>
          <cell r="BK1147"/>
          <cell r="BL1147"/>
          <cell r="BM1147"/>
          <cell r="BN1147" t="str">
            <v>1.นางกาญจนา  ทองจินดา
2.นางนิตยา  ศรีวิชัย</v>
          </cell>
          <cell r="BO1147" t="str">
            <v>จำเลยที่ 1
จำเลยที่ 2</v>
          </cell>
          <cell r="BP1147" t="str">
            <v>3 5101 00142 48 6
3 5101 00667 79 1</v>
          </cell>
          <cell r="BQ1147"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cell r="BR1147"/>
          <cell r="BS1147"/>
          <cell r="BT1147"/>
          <cell r="BU1147"/>
          <cell r="BV1147"/>
          <cell r="BW1147"/>
          <cell r="BX1147"/>
          <cell r="BY1147"/>
          <cell r="BZ1147"/>
          <cell r="CA1147"/>
          <cell r="CB1147"/>
          <cell r="CC1147"/>
          <cell r="CD1147"/>
          <cell r="CE1147"/>
          <cell r="CF1147"/>
          <cell r="CG1147"/>
          <cell r="CH1147"/>
          <cell r="CI1147"/>
          <cell r="CJ1147"/>
          <cell r="CK1147"/>
          <cell r="CL1147"/>
          <cell r="CM1147"/>
          <cell r="CN1147"/>
          <cell r="CO1147"/>
          <cell r="CP1147"/>
          <cell r="CQ1147"/>
          <cell r="CR1147"/>
          <cell r="CS1147"/>
          <cell r="CT1147"/>
          <cell r="CU1147"/>
          <cell r="CV1147"/>
          <cell r="CW1147"/>
          <cell r="CX1147"/>
          <cell r="CY1147"/>
          <cell r="CZ1147"/>
        </row>
        <row r="1148">
          <cell r="B1148">
            <v>1143</v>
          </cell>
          <cell r="C1148">
            <v>30</v>
          </cell>
          <cell r="D1148">
            <v>3</v>
          </cell>
          <cell r="E1148">
            <v>2564</v>
          </cell>
          <cell r="F1148">
            <v>800014670221</v>
          </cell>
          <cell r="G1148" t="str">
            <v>นาย</v>
          </cell>
          <cell r="H1148" t="str">
            <v>ประเทือง</v>
          </cell>
          <cell r="I1148" t="str">
            <v>ไทยบุรีรัมย์</v>
          </cell>
          <cell r="J1148">
            <v>3501000213161</v>
          </cell>
          <cell r="K1148" t="str">
            <v>แม่อาย</v>
          </cell>
          <cell r="L1148" t="str">
            <v>เชียงใหม่ 2</v>
          </cell>
          <cell r="M1148">
            <v>8</v>
          </cell>
          <cell r="N1148" t="str">
            <v>สินเชื่อธนาคารประชาชน</v>
          </cell>
          <cell r="O1148" t="str">
            <v>1.บุคคลค้ำประกัน</v>
          </cell>
          <cell r="P1148"/>
          <cell r="Q1148"/>
          <cell r="R1148" t="str">
            <v>ศาลจังหวัดฝาง</v>
          </cell>
          <cell r="S1148" t="str">
            <v>ผบ.458</v>
          </cell>
          <cell r="T1148">
            <v>2555</v>
          </cell>
          <cell r="U1148" t="str">
            <v>ผบ.617</v>
          </cell>
          <cell r="V1148">
            <v>2555</v>
          </cell>
          <cell r="W1148"/>
          <cell r="X1148"/>
          <cell r="Y1148"/>
          <cell r="Z1148"/>
          <cell r="AA1148"/>
          <cell r="AB1148"/>
          <cell r="AC1148"/>
          <cell r="AD1148"/>
          <cell r="AE1148"/>
          <cell r="AF1148"/>
          <cell r="AG1148"/>
          <cell r="AH1148"/>
          <cell r="AI1148"/>
          <cell r="AJ1148"/>
          <cell r="AK1148"/>
          <cell r="AL1148"/>
          <cell r="AM1148"/>
          <cell r="AN1148"/>
          <cell r="AO1148"/>
          <cell r="AP1148"/>
          <cell r="AQ1148"/>
          <cell r="AR1148"/>
          <cell r="AS1148"/>
          <cell r="AT1148"/>
          <cell r="AU1148"/>
          <cell r="AV1148"/>
          <cell r="AW1148"/>
          <cell r="AX1148"/>
          <cell r="AY1148"/>
          <cell r="AZ1148"/>
          <cell r="BA1148"/>
          <cell r="BB1148" t="str">
            <v>สืบ</v>
          </cell>
          <cell r="BC1148"/>
          <cell r="BD1148"/>
          <cell r="BE1148"/>
          <cell r="BF1148"/>
          <cell r="BG1148"/>
          <cell r="BH1148">
            <v>0</v>
          </cell>
          <cell r="BI1148" t="str">
            <v>นายประเทือง   ไทยบุรีรัมย์</v>
          </cell>
          <cell r="BJ1148"/>
          <cell r="BK1148"/>
          <cell r="BL1148"/>
          <cell r="BM1148"/>
          <cell r="BN1148" t="str">
            <v>1.นายประเทือง ไทยบุรีรัมย์
2.นายวรราช  บุญเยี่ยม
3.นายแก้ว สุกันธา</v>
          </cell>
          <cell r="BO1148" t="str">
            <v>จำเลยที่ 1
จำเลยที่ 2
จำเลยที่ 3</v>
          </cell>
          <cell r="BP1148" t="str">
            <v>3 5010 00213 16 1
3 3104 01042 00 8
3 5010 00212 95 5</v>
          </cell>
          <cell r="BQ1148"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1148"/>
          <cell r="BS1148"/>
          <cell r="BT1148"/>
          <cell r="BU1148"/>
          <cell r="BV1148"/>
          <cell r="BW1148"/>
          <cell r="BX1148"/>
          <cell r="BY1148"/>
          <cell r="BZ1148"/>
          <cell r="CA1148"/>
          <cell r="CB1148"/>
          <cell r="CC1148"/>
          <cell r="CD1148"/>
          <cell r="CE1148"/>
          <cell r="CF1148"/>
          <cell r="CG1148"/>
          <cell r="CH1148"/>
          <cell r="CI1148"/>
          <cell r="CJ1148"/>
          <cell r="CK1148"/>
          <cell r="CL1148"/>
          <cell r="CM1148"/>
          <cell r="CN1148"/>
          <cell r="CO1148"/>
          <cell r="CP1148"/>
          <cell r="CQ1148"/>
          <cell r="CR1148"/>
          <cell r="CS1148"/>
          <cell r="CT1148"/>
          <cell r="CU1148"/>
          <cell r="CV1148"/>
          <cell r="CW1148"/>
          <cell r="CX1148"/>
          <cell r="CY1148"/>
          <cell r="CZ1148"/>
        </row>
        <row r="1149">
          <cell r="B1149">
            <v>1144</v>
          </cell>
          <cell r="C1149">
            <v>30</v>
          </cell>
          <cell r="D1149">
            <v>3</v>
          </cell>
          <cell r="E1149">
            <v>2564</v>
          </cell>
          <cell r="F1149">
            <v>806752021980</v>
          </cell>
          <cell r="G1149" t="str">
            <v>นาย</v>
          </cell>
          <cell r="H1149" t="str">
            <v>โชคชัย</v>
          </cell>
          <cell r="I1149" t="str">
            <v>แก้วแสง</v>
          </cell>
          <cell r="J1149">
            <v>3500900660864</v>
          </cell>
          <cell r="K1149" t="str">
            <v>ฝาง</v>
          </cell>
          <cell r="L1149" t="str">
            <v>เชียงใหม่ 2</v>
          </cell>
          <cell r="M1149">
            <v>8</v>
          </cell>
          <cell r="N1149" t="str">
            <v>สินเชื่อธนาคารประชาชน</v>
          </cell>
          <cell r="O1149" t="str">
            <v>1.บุคคลค้ำประกัน</v>
          </cell>
          <cell r="P1149"/>
          <cell r="Q1149"/>
          <cell r="R1149" t="str">
            <v>ศาลจังหวัดฝาง</v>
          </cell>
          <cell r="S1149" t="str">
            <v>ผบ.628</v>
          </cell>
          <cell r="T1149">
            <v>2554</v>
          </cell>
          <cell r="U1149" t="str">
            <v>ผบ.60</v>
          </cell>
          <cell r="V1149">
            <v>2555</v>
          </cell>
          <cell r="W1149"/>
          <cell r="X1149"/>
          <cell r="Y1149"/>
          <cell r="Z1149"/>
          <cell r="AA1149"/>
          <cell r="AB1149"/>
          <cell r="AC1149"/>
          <cell r="AD1149"/>
          <cell r="AE1149"/>
          <cell r="AF1149"/>
          <cell r="AG1149"/>
          <cell r="AH1149"/>
          <cell r="AI1149"/>
          <cell r="AJ1149"/>
          <cell r="AK1149"/>
          <cell r="AL1149"/>
          <cell r="AM1149"/>
          <cell r="AN1149"/>
          <cell r="AO1149"/>
          <cell r="AP1149"/>
          <cell r="AQ1149"/>
          <cell r="AR1149"/>
          <cell r="AS1149"/>
          <cell r="AT1149"/>
          <cell r="AU1149"/>
          <cell r="AV1149"/>
          <cell r="AW1149"/>
          <cell r="AX1149"/>
          <cell r="AY1149"/>
          <cell r="AZ1149"/>
          <cell r="BA1149"/>
          <cell r="BB1149" t="str">
            <v>สืบ</v>
          </cell>
          <cell r="BC1149"/>
          <cell r="BD1149"/>
          <cell r="BE1149"/>
          <cell r="BF1149"/>
          <cell r="BG1149"/>
          <cell r="BH1149">
            <v>0</v>
          </cell>
          <cell r="BI1149" t="str">
            <v>นายโชคชัย   แก้วแสง</v>
          </cell>
          <cell r="BJ1149"/>
          <cell r="BK1149"/>
          <cell r="BL1149"/>
          <cell r="BM1149"/>
          <cell r="BN1149" t="str">
            <v>1.นายโชคชัย  แก้วแสง
2.นางสาวกาญจนา นิลพัฒ
3.นางสาวปัทมา วราชัย
4.นางสาวทิพย์สุดา ใจกล้า
5.นายพงษ์พันธ์ ปันหล้า</v>
          </cell>
          <cell r="BO1149" t="str">
            <v>จำเลยที่ 1
คู่สมรสจำเลยที่ 1
จำเลยที่ 2
จำเลยที่ 3
คู่สมรสจำเลยที่ 3</v>
          </cell>
          <cell r="BP1149" t="str">
            <v>3 5009 00660 86 4
3 5009 00268 87 5
2 5009 00016 41 0
3 5702 00397 57 5
3 5509 00002 47 6</v>
          </cell>
          <cell r="BQ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1149"/>
          <cell r="BS1149" t="str">
            <v>พบ</v>
          </cell>
          <cell r="BT1149">
            <v>5</v>
          </cell>
          <cell r="BU1149"/>
          <cell r="BV1149"/>
          <cell r="BW1149"/>
          <cell r="BX1149"/>
          <cell r="BY1149" t="str">
            <v>1.นายโชคชัย  แก้วแสง
2.นางสาวกาญจนา นิลพัฒ
3.นางสาวปัทมา วราชัย
4.นางสาวทิพย์สุดา ใจกล้า
5.นายพงษ์พันธ์ ปันหล้า</v>
          </cell>
          <cell r="BZ1149" t="str">
            <v>จำเลยที่ 1
คู่สมรสจำเลยที่ 1
จำเลยที่ 2
จำเลยที่ 3
คู่สมรสจำเลยที่ 3</v>
          </cell>
          <cell r="CA1149" t="str">
            <v>3 5009 00660 86 4
3 5009 00268 87 5
2 5009 00016 41 0
3 5702 00397 57 5
3 5509 00002 47 6</v>
          </cell>
          <cell r="CB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CC1149"/>
          <cell r="CD1149"/>
          <cell r="CE1149"/>
          <cell r="CF1149"/>
          <cell r="CG1149"/>
          <cell r="CH1149"/>
          <cell r="CI1149"/>
          <cell r="CJ1149"/>
          <cell r="CK1149"/>
          <cell r="CL1149"/>
          <cell r="CM1149"/>
          <cell r="CN1149"/>
          <cell r="CO1149"/>
          <cell r="CP1149"/>
          <cell r="CQ1149"/>
          <cell r="CR1149"/>
          <cell r="CS1149"/>
          <cell r="CT1149"/>
          <cell r="CU1149"/>
          <cell r="CV1149"/>
          <cell r="CW1149"/>
          <cell r="CX1149"/>
          <cell r="CY1149"/>
          <cell r="CZ1149"/>
        </row>
        <row r="1150">
          <cell r="B1150">
            <v>1145</v>
          </cell>
          <cell r="C1150">
            <v>30</v>
          </cell>
          <cell r="D1150">
            <v>3</v>
          </cell>
          <cell r="E1150">
            <v>2564</v>
          </cell>
          <cell r="F1150">
            <v>822353004606</v>
          </cell>
          <cell r="G1150" t="str">
            <v>นางสาว</v>
          </cell>
          <cell r="H1150" t="str">
            <v>มาลี</v>
          </cell>
          <cell r="I1150" t="str">
            <v>มีหลาย</v>
          </cell>
          <cell r="J1150">
            <v>3500700093117</v>
          </cell>
          <cell r="K1150" t="str">
            <v>แม่ริม</v>
          </cell>
          <cell r="L1150" t="str">
            <v>เชียงใหม่ 2</v>
          </cell>
          <cell r="M1150">
            <v>8</v>
          </cell>
          <cell r="N1150" t="str">
            <v>สินเชื่อธนาคารประชาชน</v>
          </cell>
          <cell r="O1150" t="str">
            <v>1.บุคคลค้ำประกัน</v>
          </cell>
          <cell r="P1150"/>
          <cell r="Q1150"/>
          <cell r="R1150" t="str">
            <v>แขวงเชียงใหม่</v>
          </cell>
          <cell r="S1150" t="str">
            <v>ผบ5196</v>
          </cell>
          <cell r="T1150">
            <v>2555</v>
          </cell>
          <cell r="U1150" t="str">
            <v>ผบ5445</v>
          </cell>
          <cell r="V1150">
            <v>2555</v>
          </cell>
          <cell r="W1150"/>
          <cell r="X1150"/>
          <cell r="Y1150"/>
          <cell r="Z1150"/>
          <cell r="AA1150"/>
          <cell r="AB1150"/>
          <cell r="AC1150"/>
          <cell r="AD1150"/>
          <cell r="AE1150"/>
          <cell r="AF1150"/>
          <cell r="AG1150"/>
          <cell r="AH1150"/>
          <cell r="AI1150"/>
          <cell r="AJ1150"/>
          <cell r="AK1150"/>
          <cell r="AL1150"/>
          <cell r="AM1150"/>
          <cell r="AN1150"/>
          <cell r="AO1150"/>
          <cell r="AP1150"/>
          <cell r="AQ1150"/>
          <cell r="AR1150"/>
          <cell r="AS1150"/>
          <cell r="AT1150"/>
          <cell r="AU1150"/>
          <cell r="AV1150"/>
          <cell r="AW1150"/>
          <cell r="AX1150"/>
          <cell r="AY1150"/>
          <cell r="AZ1150"/>
          <cell r="BA1150"/>
          <cell r="BB1150" t="str">
            <v>สืบ</v>
          </cell>
          <cell r="BC1150"/>
          <cell r="BD1150"/>
          <cell r="BE1150"/>
          <cell r="BF1150"/>
          <cell r="BG1150"/>
          <cell r="BH1150">
            <v>0</v>
          </cell>
          <cell r="BI1150" t="str">
            <v>นางสาวมาลี   มีหลาย</v>
          </cell>
          <cell r="BJ1150"/>
          <cell r="BK1150"/>
          <cell r="BL1150"/>
          <cell r="BM1150"/>
          <cell r="BN1150" t="str">
            <v>1.นางสาวมาลี มีหลาย
2.นางโศภิต ปัญญาเพิ่ม</v>
          </cell>
          <cell r="BO1150" t="str">
            <v>จำเลยที่ 1
จำเลยที่ 2</v>
          </cell>
          <cell r="BP1150" t="str">
            <v>3 5007 00093 11 7
3 5006 00380 26 2</v>
          </cell>
          <cell r="BQ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R1150"/>
          <cell r="BS1150"/>
          <cell r="BT1150"/>
          <cell r="BU1150"/>
          <cell r="BV1150"/>
          <cell r="BW1150"/>
          <cell r="BX1150"/>
          <cell r="BY1150" t="str">
            <v>1.นางสาวมาลี มีหลาย
2.นางโศภิต ปัญญาเพิ่ม</v>
          </cell>
          <cell r="BZ1150" t="str">
            <v>จำเลยที่ 1
จำเลยที่ 2</v>
          </cell>
          <cell r="CA1150" t="str">
            <v>3 5007 00093 11 7
3 5006 00380 26 2</v>
          </cell>
          <cell r="CB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CC1150"/>
          <cell r="CD1150"/>
          <cell r="CE1150"/>
          <cell r="CF1150"/>
          <cell r="CG1150"/>
          <cell r="CH1150"/>
          <cell r="CI1150"/>
          <cell r="CJ1150"/>
          <cell r="CK1150"/>
          <cell r="CL1150"/>
          <cell r="CM1150"/>
          <cell r="CN1150"/>
          <cell r="CO1150"/>
          <cell r="CP1150"/>
          <cell r="CQ1150"/>
          <cell r="CR1150"/>
          <cell r="CS1150"/>
          <cell r="CT1150"/>
          <cell r="CU1150"/>
          <cell r="CV1150"/>
          <cell r="CW1150"/>
          <cell r="CX1150"/>
          <cell r="CY1150"/>
          <cell r="CZ1150"/>
        </row>
        <row r="1151">
          <cell r="B1151">
            <v>1146</v>
          </cell>
          <cell r="C1151">
            <v>30</v>
          </cell>
          <cell r="D1151">
            <v>3</v>
          </cell>
          <cell r="E1151">
            <v>2564</v>
          </cell>
          <cell r="F1151">
            <v>822351002099</v>
          </cell>
          <cell r="G1151" t="str">
            <v>นาย</v>
          </cell>
          <cell r="H1151" t="str">
            <v>สุธี</v>
          </cell>
          <cell r="I1151" t="str">
            <v>เกิดเครือ</v>
          </cell>
          <cell r="J1151">
            <v>5500700001871</v>
          </cell>
          <cell r="K1151" t="str">
            <v>แม่ริม</v>
          </cell>
          <cell r="L1151" t="str">
            <v>เชียงใหม่ 2</v>
          </cell>
          <cell r="M1151">
            <v>8</v>
          </cell>
          <cell r="N1151" t="str">
            <v>สินเชื่อพัฒนากลุ่มอาชีพ</v>
          </cell>
          <cell r="O1151" t="str">
            <v>1.บุคคลค้ำประกัน</v>
          </cell>
          <cell r="P1151"/>
          <cell r="Q1151"/>
          <cell r="R1151" t="str">
            <v>จังหวัดเชียงใหม่</v>
          </cell>
          <cell r="S1151" t="str">
            <v>ผบ1189</v>
          </cell>
          <cell r="T1151">
            <v>2555</v>
          </cell>
          <cell r="U1151" t="str">
            <v>ผบ1587</v>
          </cell>
          <cell r="V1151">
            <v>2555</v>
          </cell>
          <cell r="W1151"/>
          <cell r="X1151"/>
          <cell r="Y1151"/>
          <cell r="Z1151"/>
          <cell r="AA1151"/>
          <cell r="AB1151"/>
          <cell r="AC1151"/>
          <cell r="AD1151"/>
          <cell r="AE1151"/>
          <cell r="AF1151"/>
          <cell r="AG1151"/>
          <cell r="AH1151"/>
          <cell r="AI1151"/>
          <cell r="AJ1151"/>
          <cell r="AK1151"/>
          <cell r="AL1151"/>
          <cell r="AM1151"/>
          <cell r="AN1151"/>
          <cell r="AO1151"/>
          <cell r="AP1151"/>
          <cell r="AQ1151"/>
          <cell r="AR1151"/>
          <cell r="AS1151"/>
          <cell r="AT1151"/>
          <cell r="AU1151"/>
          <cell r="AV1151"/>
          <cell r="AW1151"/>
          <cell r="AX1151"/>
          <cell r="AY1151"/>
          <cell r="AZ1151"/>
          <cell r="BA1151"/>
          <cell r="BB1151" t="str">
            <v>สืบ</v>
          </cell>
          <cell r="BC1151"/>
          <cell r="BD1151"/>
          <cell r="BE1151"/>
          <cell r="BF1151"/>
          <cell r="BG1151"/>
          <cell r="BH1151">
            <v>0</v>
          </cell>
          <cell r="BI1151" t="str">
            <v>นายสุธี   เกิดเครือ</v>
          </cell>
          <cell r="BJ1151"/>
          <cell r="BK1151"/>
          <cell r="BL1151"/>
          <cell r="BM1151"/>
          <cell r="BN1151"/>
          <cell r="BO1151"/>
          <cell r="BP1151"/>
          <cell r="BQ1151"/>
          <cell r="BR1151"/>
          <cell r="BS1151"/>
          <cell r="BT1151"/>
          <cell r="BU1151"/>
          <cell r="BV1151"/>
          <cell r="BW1151"/>
          <cell r="BX1151"/>
          <cell r="BY1151"/>
          <cell r="BZ1151"/>
          <cell r="CA1151"/>
          <cell r="CB1151"/>
          <cell r="CC1151"/>
          <cell r="CD1151"/>
          <cell r="CE1151"/>
          <cell r="CF1151"/>
          <cell r="CG1151"/>
          <cell r="CH1151"/>
          <cell r="CI1151"/>
          <cell r="CJ1151"/>
          <cell r="CK1151"/>
          <cell r="CL1151"/>
          <cell r="CM1151"/>
          <cell r="CN1151"/>
          <cell r="CO1151"/>
          <cell r="CP1151"/>
          <cell r="CQ1151"/>
          <cell r="CR1151"/>
          <cell r="CS1151"/>
          <cell r="CT1151"/>
          <cell r="CU1151"/>
          <cell r="CV1151"/>
          <cell r="CW1151"/>
          <cell r="CX1151"/>
          <cell r="CY1151"/>
          <cell r="CZ1151"/>
        </row>
        <row r="1152">
          <cell r="B1152">
            <v>1147</v>
          </cell>
          <cell r="C1152">
            <v>30</v>
          </cell>
          <cell r="D1152">
            <v>3</v>
          </cell>
          <cell r="E1152">
            <v>2564</v>
          </cell>
          <cell r="F1152">
            <v>822353004838</v>
          </cell>
          <cell r="G1152" t="str">
            <v>สิบเอก</v>
          </cell>
          <cell r="H1152" t="str">
            <v>วิโรจน์</v>
          </cell>
          <cell r="I1152" t="str">
            <v>สืบจุ้ย</v>
          </cell>
          <cell r="J1152">
            <v>3190300605157</v>
          </cell>
          <cell r="K1152" t="str">
            <v>แม่ริม</v>
          </cell>
          <cell r="L1152" t="str">
            <v>เชียงใหม่ 2</v>
          </cell>
          <cell r="M1152">
            <v>8</v>
          </cell>
          <cell r="N1152" t="str">
            <v>สินเชื่อพัฒนากลุ่มอาชีพ</v>
          </cell>
          <cell r="O1152" t="str">
            <v>1.บุคคลค้ำประกัน</v>
          </cell>
          <cell r="P1152"/>
          <cell r="Q1152"/>
          <cell r="R1152" t="str">
            <v>จังหวัดเชียงใหม่</v>
          </cell>
          <cell r="S1152" t="str">
            <v>ผบ1828</v>
          </cell>
          <cell r="T1152">
            <v>2555</v>
          </cell>
          <cell r="U1152" t="str">
            <v>ผบ42</v>
          </cell>
          <cell r="V1152">
            <v>2556</v>
          </cell>
          <cell r="W1152"/>
          <cell r="X1152"/>
          <cell r="Y1152"/>
          <cell r="Z1152"/>
          <cell r="AA1152"/>
          <cell r="AB1152"/>
          <cell r="AC1152"/>
          <cell r="AD1152"/>
          <cell r="AE1152"/>
          <cell r="AF1152"/>
          <cell r="AG1152"/>
          <cell r="AH1152"/>
          <cell r="AI1152"/>
          <cell r="AJ1152"/>
          <cell r="AK1152"/>
          <cell r="AL1152"/>
          <cell r="AM1152"/>
          <cell r="AN1152"/>
          <cell r="AO1152"/>
          <cell r="AP1152"/>
          <cell r="AQ1152"/>
          <cell r="AR1152"/>
          <cell r="AS1152"/>
          <cell r="AT1152"/>
          <cell r="AU1152"/>
          <cell r="AV1152"/>
          <cell r="AW1152"/>
          <cell r="AX1152"/>
          <cell r="AY1152"/>
          <cell r="AZ1152"/>
          <cell r="BA1152"/>
          <cell r="BB1152"/>
          <cell r="BC1152"/>
          <cell r="BD1152"/>
          <cell r="BE1152"/>
          <cell r="BF1152"/>
          <cell r="BG1152"/>
          <cell r="BH1152">
            <v>0</v>
          </cell>
          <cell r="BI1152" t="str">
            <v>สิบเอกวิโรจน์   สืบจุ้ย</v>
          </cell>
          <cell r="BJ1152"/>
          <cell r="BK1152"/>
          <cell r="BL1152"/>
          <cell r="BM1152"/>
          <cell r="BN1152"/>
          <cell r="BO1152"/>
          <cell r="BP1152"/>
          <cell r="BQ1152"/>
          <cell r="BR1152"/>
          <cell r="BS1152"/>
          <cell r="BT1152"/>
          <cell r="BU1152"/>
          <cell r="BV1152"/>
          <cell r="BW1152"/>
          <cell r="BX1152"/>
          <cell r="BY1152"/>
          <cell r="BZ1152"/>
          <cell r="CA1152"/>
          <cell r="CB1152"/>
          <cell r="CC1152"/>
          <cell r="CD1152"/>
          <cell r="CE1152"/>
          <cell r="CF1152"/>
          <cell r="CG1152"/>
          <cell r="CH1152"/>
          <cell r="CI1152"/>
          <cell r="CJ1152"/>
          <cell r="CK1152"/>
          <cell r="CL1152"/>
          <cell r="CM1152"/>
          <cell r="CN1152"/>
          <cell r="CO1152"/>
          <cell r="CP1152"/>
          <cell r="CQ1152"/>
          <cell r="CR1152"/>
          <cell r="CS1152"/>
          <cell r="CT1152"/>
          <cell r="CU1152"/>
          <cell r="CV1152"/>
          <cell r="CW1152"/>
          <cell r="CX1152"/>
          <cell r="CY1152"/>
          <cell r="CZ1152"/>
        </row>
        <row r="1153">
          <cell r="B1153">
            <v>1148</v>
          </cell>
          <cell r="C1153">
            <v>30</v>
          </cell>
          <cell r="D1153">
            <v>3</v>
          </cell>
          <cell r="E1153">
            <v>2564</v>
          </cell>
          <cell r="F1153">
            <v>800000425523</v>
          </cell>
          <cell r="G1153" t="str">
            <v>นางสาว</v>
          </cell>
          <cell r="H1153" t="str">
            <v>จันทร์ฉาย</v>
          </cell>
          <cell r="I1153" t="str">
            <v>สุภา</v>
          </cell>
          <cell r="J1153">
            <v>3500400159902</v>
          </cell>
          <cell r="K1153" t="str">
            <v>เชียงดาว</v>
          </cell>
          <cell r="L1153" t="str">
            <v>เชียงใหม่ 2</v>
          </cell>
          <cell r="M1153">
            <v>8</v>
          </cell>
          <cell r="N1153" t="str">
            <v>สินเชื่อธนาคารประชาชน</v>
          </cell>
          <cell r="O1153" t="str">
            <v>1.บุคคลค้ำประกัน</v>
          </cell>
          <cell r="P1153"/>
          <cell r="Q1153"/>
          <cell r="R1153" t="str">
            <v>แขวงเชียงใหม่</v>
          </cell>
          <cell r="S1153" t="str">
            <v>ผบ4795</v>
          </cell>
          <cell r="T1153">
            <v>2554</v>
          </cell>
          <cell r="U1153" t="str">
            <v>ผบ4380</v>
          </cell>
          <cell r="V1153">
            <v>2554</v>
          </cell>
          <cell r="W1153"/>
          <cell r="X1153"/>
          <cell r="Y1153"/>
          <cell r="Z1153"/>
          <cell r="AA1153"/>
          <cell r="AB1153"/>
          <cell r="AC1153"/>
          <cell r="AD1153"/>
          <cell r="AE1153"/>
          <cell r="AF1153"/>
          <cell r="AG1153"/>
          <cell r="AH1153"/>
          <cell r="AI1153"/>
          <cell r="AJ1153"/>
          <cell r="AK1153"/>
          <cell r="AL1153"/>
          <cell r="AM1153"/>
          <cell r="AN1153"/>
          <cell r="AO1153"/>
          <cell r="AP1153"/>
          <cell r="AQ1153"/>
          <cell r="AR1153"/>
          <cell r="AS1153"/>
          <cell r="AT1153"/>
          <cell r="AU1153"/>
          <cell r="AV1153"/>
          <cell r="AW1153"/>
          <cell r="AX1153"/>
          <cell r="AY1153"/>
          <cell r="AZ1153"/>
          <cell r="BA1153"/>
          <cell r="BB1153"/>
          <cell r="BC1153"/>
          <cell r="BD1153"/>
          <cell r="BE1153"/>
          <cell r="BF1153"/>
          <cell r="BG1153"/>
          <cell r="BH1153">
            <v>0</v>
          </cell>
          <cell r="BI1153" t="str">
            <v>นางสาวจันทร์ฉาย   สุภา</v>
          </cell>
          <cell r="BJ1153"/>
          <cell r="BK1153"/>
          <cell r="BL1153"/>
          <cell r="BM1153"/>
          <cell r="BN1153" t="str">
            <v>1.นางสาวจันทร์ฉาย  สุภา
2.นางสาวนภัทสวรรณ  ชุมภู</v>
          </cell>
          <cell r="BO1153" t="str">
            <v>จำเลยที่ 1
จำเลยที่ 2</v>
          </cell>
          <cell r="BP1153" t="str">
            <v>3 5004 00159 90 2
3 5004 00152 41 0</v>
          </cell>
          <cell r="BQ1153" t="str">
            <v>-ไม่พบว่ามีกรรมสิทธิ์ในที่ดิน อ.เชียงดาว จ.เชียงใหม่
-ไม่พบว่ามีกรรมสิทธิ์ในที่ดิน อ.เชียงดาว จ.เชียงใหม่</v>
          </cell>
          <cell r="BR1153"/>
          <cell r="BS1153"/>
          <cell r="BT1153"/>
          <cell r="BU1153"/>
          <cell r="BV1153"/>
          <cell r="BW1153"/>
          <cell r="BX1153"/>
          <cell r="BY1153"/>
          <cell r="BZ1153"/>
          <cell r="CA1153"/>
          <cell r="CB1153"/>
          <cell r="CC1153"/>
          <cell r="CD1153"/>
          <cell r="CE1153"/>
          <cell r="CF1153"/>
          <cell r="CG1153"/>
          <cell r="CH1153"/>
          <cell r="CI1153"/>
          <cell r="CJ1153"/>
          <cell r="CK1153"/>
          <cell r="CL1153"/>
          <cell r="CM1153"/>
          <cell r="CN1153"/>
          <cell r="CO1153"/>
          <cell r="CP1153"/>
          <cell r="CQ1153"/>
          <cell r="CR1153"/>
          <cell r="CS1153"/>
          <cell r="CT1153"/>
          <cell r="CU1153"/>
          <cell r="CV1153"/>
          <cell r="CW1153"/>
          <cell r="CX1153"/>
          <cell r="CY1153"/>
          <cell r="CZ1153"/>
        </row>
        <row r="1154">
          <cell r="B1154">
            <v>1149</v>
          </cell>
          <cell r="C1154">
            <v>30</v>
          </cell>
          <cell r="D1154">
            <v>3</v>
          </cell>
          <cell r="E1154">
            <v>2564</v>
          </cell>
          <cell r="F1154">
            <v>800004976265</v>
          </cell>
          <cell r="G1154" t="str">
            <v>นาย</v>
          </cell>
          <cell r="H1154" t="str">
            <v>สถาพร</v>
          </cell>
          <cell r="I1154" t="str">
            <v>ดวงแก้ว</v>
          </cell>
          <cell r="J1154">
            <v>3500600509982</v>
          </cell>
          <cell r="K1154" t="str">
            <v>เชียงดาว</v>
          </cell>
          <cell r="L1154" t="str">
            <v>เชียงใหม่ 2</v>
          </cell>
          <cell r="M1154">
            <v>8</v>
          </cell>
          <cell r="N1154" t="str">
            <v>สินเชื่อแก้ไขหนี้ภาคประชาชน</v>
          </cell>
          <cell r="O1154" t="str">
            <v>4.ไม่มีหลักประกัน</v>
          </cell>
          <cell r="P1154"/>
          <cell r="Q1154"/>
          <cell r="R1154" t="str">
            <v>แขวงเชียงใหม่</v>
          </cell>
          <cell r="S1154" t="str">
            <v>ผบ4718</v>
          </cell>
          <cell r="T1154">
            <v>2555</v>
          </cell>
          <cell r="U1154" t="str">
            <v>ผบ7342</v>
          </cell>
          <cell r="V1154">
            <v>2555</v>
          </cell>
          <cell r="W1154"/>
          <cell r="X1154"/>
          <cell r="Y1154"/>
          <cell r="Z1154"/>
          <cell r="AA1154"/>
          <cell r="AB1154"/>
          <cell r="AC1154"/>
          <cell r="AD1154"/>
          <cell r="AE1154"/>
          <cell r="AF1154"/>
          <cell r="AG1154"/>
          <cell r="AH1154"/>
          <cell r="AI1154"/>
          <cell r="AJ1154"/>
          <cell r="AK1154"/>
          <cell r="AL1154"/>
          <cell r="AM1154"/>
          <cell r="AN1154"/>
          <cell r="AO1154"/>
          <cell r="AP1154"/>
          <cell r="AQ1154"/>
          <cell r="AR1154"/>
          <cell r="AS1154"/>
          <cell r="AT1154"/>
          <cell r="AU1154"/>
          <cell r="AV1154"/>
          <cell r="AW1154"/>
          <cell r="AX1154"/>
          <cell r="AY1154"/>
          <cell r="AZ1154"/>
          <cell r="BA1154"/>
          <cell r="BB1154"/>
          <cell r="BC1154"/>
          <cell r="BD1154"/>
          <cell r="BE1154"/>
          <cell r="BF1154"/>
          <cell r="BG1154"/>
          <cell r="BH1154">
            <v>0</v>
          </cell>
          <cell r="BI1154" t="str">
            <v>นายสถาพร   ดวงแก้ว</v>
          </cell>
          <cell r="BJ1154"/>
          <cell r="BK1154"/>
          <cell r="BL1154"/>
          <cell r="BM1154"/>
          <cell r="BN1154"/>
          <cell r="BO1154"/>
          <cell r="BP1154"/>
          <cell r="BQ1154"/>
          <cell r="BR1154"/>
          <cell r="BS1154"/>
          <cell r="BT1154"/>
          <cell r="BU1154"/>
          <cell r="BV1154"/>
          <cell r="BW1154"/>
          <cell r="BX1154"/>
          <cell r="BY1154"/>
          <cell r="BZ1154"/>
          <cell r="CA1154"/>
          <cell r="CB1154"/>
          <cell r="CC1154"/>
          <cell r="CD1154"/>
          <cell r="CE1154"/>
          <cell r="CF1154"/>
          <cell r="CG1154"/>
          <cell r="CH1154"/>
          <cell r="CI1154"/>
          <cell r="CJ1154"/>
          <cell r="CK1154"/>
          <cell r="CL1154"/>
          <cell r="CM1154"/>
          <cell r="CN1154"/>
          <cell r="CO1154"/>
          <cell r="CP1154"/>
          <cell r="CQ1154"/>
          <cell r="CR1154"/>
          <cell r="CS1154"/>
          <cell r="CT1154"/>
          <cell r="CU1154"/>
          <cell r="CV1154"/>
          <cell r="CW1154"/>
          <cell r="CX1154"/>
          <cell r="CY1154"/>
          <cell r="CZ1154"/>
        </row>
        <row r="1155">
          <cell r="B1155">
            <v>1150</v>
          </cell>
          <cell r="C1155">
            <v>30</v>
          </cell>
          <cell r="D1155">
            <v>3</v>
          </cell>
          <cell r="E1155">
            <v>2564</v>
          </cell>
          <cell r="F1155">
            <v>806753003565</v>
          </cell>
          <cell r="G1155" t="str">
            <v>นาย</v>
          </cell>
          <cell r="H1155" t="str">
            <v>ชาญกิจ</v>
          </cell>
          <cell r="I1155" t="str">
            <v>กิติวรรณ์</v>
          </cell>
          <cell r="J1155">
            <v>1500900081639</v>
          </cell>
          <cell r="K1155" t="str">
            <v>ฝาง</v>
          </cell>
          <cell r="L1155" t="str">
            <v>เชียงใหม่ 2</v>
          </cell>
          <cell r="M1155">
            <v>8</v>
          </cell>
          <cell r="N1155" t="str">
            <v>สินเชื่อธนาคารประชาชน</v>
          </cell>
          <cell r="O1155" t="str">
            <v>1.บุคคลค้ำประกัน</v>
          </cell>
          <cell r="P1155"/>
          <cell r="Q1155"/>
          <cell r="R1155" t="str">
            <v>จังหวัดฝาง</v>
          </cell>
          <cell r="S1155" t="str">
            <v>ผบ384</v>
          </cell>
          <cell r="T1155">
            <v>2555</v>
          </cell>
          <cell r="U1155" t="str">
            <v>ผบ490</v>
          </cell>
          <cell r="V1155">
            <v>2555</v>
          </cell>
          <cell r="W1155"/>
          <cell r="X1155"/>
          <cell r="Y1155"/>
          <cell r="Z1155"/>
          <cell r="AA1155"/>
          <cell r="AB1155"/>
          <cell r="AC1155"/>
          <cell r="AD1155"/>
          <cell r="AE1155"/>
          <cell r="AF1155"/>
          <cell r="AG1155"/>
          <cell r="AH1155"/>
          <cell r="AI1155"/>
          <cell r="AJ1155"/>
          <cell r="AK1155"/>
          <cell r="AL1155"/>
          <cell r="AM1155"/>
          <cell r="AN1155"/>
          <cell r="AO1155"/>
          <cell r="AP1155"/>
          <cell r="AQ1155"/>
          <cell r="AR1155"/>
          <cell r="AS1155"/>
          <cell r="AT1155"/>
          <cell r="AU1155"/>
          <cell r="AV1155"/>
          <cell r="AW1155"/>
          <cell r="AX1155"/>
          <cell r="AY1155"/>
          <cell r="AZ1155"/>
          <cell r="BA1155"/>
          <cell r="BB1155"/>
          <cell r="BC1155"/>
          <cell r="BD1155"/>
          <cell r="BE1155"/>
          <cell r="BF1155"/>
          <cell r="BG1155"/>
          <cell r="BH1155">
            <v>0</v>
          </cell>
          <cell r="BI1155" t="str">
            <v>นายชาญกิจ   กิติวรรณ์</v>
          </cell>
          <cell r="BJ1155"/>
          <cell r="BK1155"/>
          <cell r="BL1155"/>
          <cell r="BM1155"/>
          <cell r="BN1155" t="str">
            <v xml:space="preserve">1.นายชาญกิจ กิติวรรณ์
2.นางสาวมัธนา กิติวรรณ์
3.นายจารุวัฒน์  สมศรี
4.นางสาวนิตยา  มาทอง
</v>
          </cell>
          <cell r="BO1155" t="str">
            <v>จำเลยที่ 1
จำเลยที่ 2
จำเลยที่ 3
คู่สมรสจำเลยที่ 3</v>
          </cell>
          <cell r="BP1155" t="str">
            <v>1 5099 00081 63 9
3 5009 01024 10 4
3 8205 00213 39 6
3 5009 01023 01 9</v>
          </cell>
          <cell r="BQ115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cell r="BR1155"/>
          <cell r="BS1155"/>
          <cell r="BT1155"/>
          <cell r="BU1155"/>
          <cell r="BV1155"/>
          <cell r="BW1155"/>
          <cell r="BX1155"/>
          <cell r="BY1155"/>
          <cell r="BZ1155"/>
          <cell r="CA1155"/>
          <cell r="CB1155"/>
          <cell r="CC1155"/>
          <cell r="CD1155"/>
          <cell r="CE1155"/>
          <cell r="CF1155"/>
          <cell r="CG1155"/>
          <cell r="CH1155"/>
          <cell r="CI1155"/>
          <cell r="CJ1155"/>
          <cell r="CK1155"/>
          <cell r="CL1155"/>
          <cell r="CM1155"/>
          <cell r="CN1155"/>
          <cell r="CO1155"/>
          <cell r="CP1155"/>
          <cell r="CQ1155"/>
          <cell r="CR1155"/>
          <cell r="CS1155"/>
          <cell r="CT1155"/>
          <cell r="CU1155"/>
          <cell r="CV1155"/>
          <cell r="CW1155"/>
          <cell r="CX1155"/>
          <cell r="CY1155"/>
          <cell r="CZ1155"/>
        </row>
        <row r="1156">
          <cell r="B1156">
            <v>1151</v>
          </cell>
          <cell r="C1156">
            <v>30</v>
          </cell>
          <cell r="D1156">
            <v>3</v>
          </cell>
          <cell r="E1156">
            <v>2564</v>
          </cell>
          <cell r="F1156">
            <v>806753004126</v>
          </cell>
          <cell r="G1156" t="str">
            <v>นาย</v>
          </cell>
          <cell r="H1156" t="str">
            <v>มนูญ</v>
          </cell>
          <cell r="I1156" t="str">
            <v>อาภา</v>
          </cell>
          <cell r="J1156">
            <v>3501000196194</v>
          </cell>
          <cell r="K1156" t="str">
            <v>ฝาง</v>
          </cell>
          <cell r="L1156" t="str">
            <v>เชียงใหม่ 2</v>
          </cell>
          <cell r="M1156">
            <v>8</v>
          </cell>
          <cell r="N1156" t="str">
            <v>สินเชื่อธนาคารประชาชน</v>
          </cell>
          <cell r="O1156" t="str">
            <v>1.บุคคลค้ำประกัน</v>
          </cell>
          <cell r="P1156"/>
          <cell r="Q1156"/>
          <cell r="R1156" t="str">
            <v>จังหวัดฝาง</v>
          </cell>
          <cell r="S1156" t="str">
            <v>ผบ467</v>
          </cell>
          <cell r="T1156">
            <v>2555</v>
          </cell>
          <cell r="U1156" t="str">
            <v>ผบ596</v>
          </cell>
          <cell r="V1156">
            <v>2555</v>
          </cell>
          <cell r="W1156"/>
          <cell r="X1156"/>
          <cell r="Y1156"/>
          <cell r="Z1156"/>
          <cell r="AA1156"/>
          <cell r="AB1156"/>
          <cell r="AC1156"/>
          <cell r="AD1156"/>
          <cell r="AE1156"/>
          <cell r="AF1156"/>
          <cell r="AG1156"/>
          <cell r="AH1156"/>
          <cell r="AI1156"/>
          <cell r="AJ1156"/>
          <cell r="AK1156"/>
          <cell r="AL1156"/>
          <cell r="AM1156"/>
          <cell r="AN1156"/>
          <cell r="AO1156"/>
          <cell r="AP1156"/>
          <cell r="AQ1156"/>
          <cell r="AR1156"/>
          <cell r="AS1156"/>
          <cell r="AT1156"/>
          <cell r="AU1156"/>
          <cell r="AV1156"/>
          <cell r="AW1156"/>
          <cell r="AX1156"/>
          <cell r="AY1156"/>
          <cell r="AZ1156"/>
          <cell r="BA1156"/>
          <cell r="BB1156"/>
          <cell r="BC1156"/>
          <cell r="BD1156"/>
          <cell r="BE1156"/>
          <cell r="BF1156"/>
          <cell r="BG1156"/>
          <cell r="BH1156">
            <v>0</v>
          </cell>
          <cell r="BI1156" t="str">
            <v>นายมนูญ   อาภา</v>
          </cell>
          <cell r="BJ1156"/>
          <cell r="BK1156"/>
          <cell r="BL1156"/>
          <cell r="BM1156"/>
          <cell r="BN1156" t="str">
            <v>1.นายมนูญ  อาภา
2.นายจิตริน ปัญญา</v>
          </cell>
          <cell r="BO1156" t="str">
            <v>จำเลยที่ 1
จำเลยที่ 2</v>
          </cell>
          <cell r="BP1156" t="str">
            <v>3 5010 00196 19 4
3 5010 00011 79 8</v>
          </cell>
          <cell r="BQ1156"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1156"/>
          <cell r="BS1156"/>
          <cell r="BT1156"/>
          <cell r="BU1156"/>
          <cell r="BV1156"/>
          <cell r="BW1156"/>
          <cell r="BX1156"/>
          <cell r="BY1156"/>
          <cell r="BZ1156"/>
          <cell r="CA1156"/>
          <cell r="CB1156"/>
          <cell r="CC1156"/>
          <cell r="CD1156"/>
          <cell r="CE1156"/>
          <cell r="CF1156"/>
          <cell r="CG1156"/>
          <cell r="CH1156"/>
          <cell r="CI1156"/>
          <cell r="CJ1156"/>
          <cell r="CK1156"/>
          <cell r="CL1156"/>
          <cell r="CM1156"/>
          <cell r="CN1156"/>
          <cell r="CO1156"/>
          <cell r="CP1156"/>
          <cell r="CQ1156"/>
          <cell r="CR1156"/>
          <cell r="CS1156"/>
          <cell r="CT1156"/>
          <cell r="CU1156"/>
          <cell r="CV1156"/>
          <cell r="CW1156"/>
          <cell r="CX1156"/>
          <cell r="CY1156"/>
          <cell r="CZ1156"/>
        </row>
        <row r="1157">
          <cell r="B1157">
            <v>1152</v>
          </cell>
          <cell r="C1157">
            <v>30</v>
          </cell>
          <cell r="D1157">
            <v>3</v>
          </cell>
          <cell r="E1157">
            <v>2564</v>
          </cell>
          <cell r="F1157">
            <v>806753003268</v>
          </cell>
          <cell r="G1157" t="str">
            <v>นาง</v>
          </cell>
          <cell r="H1157" t="str">
            <v>ศรีลา</v>
          </cell>
          <cell r="I1157" t="str">
            <v>บนทอง</v>
          </cell>
          <cell r="J1157">
            <v>5500950002329</v>
          </cell>
          <cell r="K1157" t="str">
            <v>ฝาง</v>
          </cell>
          <cell r="L1157" t="str">
            <v>เชียงใหม่ 2</v>
          </cell>
          <cell r="M1157">
            <v>8</v>
          </cell>
          <cell r="N1157" t="str">
            <v>สินเชื่อแก้ไขหนี้ภาคประชาชน</v>
          </cell>
          <cell r="O1157" t="str">
            <v>1.บุคคลค้ำประกัน</v>
          </cell>
          <cell r="P1157"/>
          <cell r="Q1157"/>
          <cell r="R1157" t="str">
            <v>จังหวัดฝาง</v>
          </cell>
          <cell r="S1157" t="str">
            <v>ผบ638</v>
          </cell>
          <cell r="T1157">
            <v>2554</v>
          </cell>
          <cell r="U1157" t="str">
            <v>ผบ605</v>
          </cell>
          <cell r="V1157">
            <v>2554</v>
          </cell>
          <cell r="W1157"/>
          <cell r="X1157"/>
          <cell r="Y1157"/>
          <cell r="Z1157"/>
          <cell r="AA1157"/>
          <cell r="AB1157"/>
          <cell r="AC1157"/>
          <cell r="AD1157"/>
          <cell r="AE1157"/>
          <cell r="AF1157"/>
          <cell r="AG1157"/>
          <cell r="AH1157"/>
          <cell r="AI1157"/>
          <cell r="AJ1157"/>
          <cell r="AK1157"/>
          <cell r="AL1157"/>
          <cell r="AM1157"/>
          <cell r="AN1157"/>
          <cell r="AO1157"/>
          <cell r="AP1157"/>
          <cell r="AQ1157"/>
          <cell r="AR1157"/>
          <cell r="AS1157"/>
          <cell r="AT1157"/>
          <cell r="AU1157"/>
          <cell r="AV1157"/>
          <cell r="AW1157"/>
          <cell r="AX1157"/>
          <cell r="AY1157"/>
          <cell r="AZ1157"/>
          <cell r="BA1157"/>
          <cell r="BB1157"/>
          <cell r="BC1157"/>
          <cell r="BD1157"/>
          <cell r="BE1157"/>
          <cell r="BF1157"/>
          <cell r="BG1157"/>
          <cell r="BH1157">
            <v>0</v>
          </cell>
          <cell r="BI1157" t="str">
            <v>นางศรีลา   บนทอง</v>
          </cell>
          <cell r="BJ1157"/>
          <cell r="BK1157"/>
          <cell r="BL1157"/>
          <cell r="BM1157"/>
          <cell r="BN1157"/>
          <cell r="BO1157"/>
          <cell r="BP1157"/>
          <cell r="BQ1157"/>
          <cell r="BR1157"/>
          <cell r="BS1157"/>
          <cell r="BT1157"/>
          <cell r="BU1157"/>
          <cell r="BV1157"/>
          <cell r="BW1157"/>
          <cell r="BX1157"/>
          <cell r="BY1157"/>
          <cell r="BZ1157"/>
          <cell r="CA1157"/>
          <cell r="CB1157"/>
          <cell r="CC1157"/>
          <cell r="CD1157"/>
          <cell r="CE1157"/>
          <cell r="CF1157"/>
          <cell r="CG1157"/>
          <cell r="CH1157"/>
          <cell r="CI1157"/>
          <cell r="CJ1157"/>
          <cell r="CK1157"/>
          <cell r="CL1157"/>
          <cell r="CM1157"/>
          <cell r="CN1157"/>
          <cell r="CO1157"/>
          <cell r="CP1157"/>
          <cell r="CQ1157"/>
          <cell r="CR1157"/>
          <cell r="CS1157"/>
          <cell r="CT1157"/>
          <cell r="CU1157"/>
          <cell r="CV1157"/>
          <cell r="CW1157"/>
          <cell r="CX1157"/>
          <cell r="CY1157"/>
          <cell r="CZ1157"/>
        </row>
        <row r="1158">
          <cell r="B1158">
            <v>1153</v>
          </cell>
          <cell r="C1158">
            <v>30</v>
          </cell>
          <cell r="D1158">
            <v>3</v>
          </cell>
          <cell r="E1158">
            <v>2564</v>
          </cell>
          <cell r="F1158">
            <v>800001791576</v>
          </cell>
          <cell r="G1158" t="str">
            <v>นาง</v>
          </cell>
          <cell r="H1158" t="str">
            <v>กมลพร</v>
          </cell>
          <cell r="I1158" t="str">
            <v>วงค์พันธุเสือ</v>
          </cell>
          <cell r="J1158">
            <v>3550700133348</v>
          </cell>
          <cell r="K1158" t="str">
            <v>แม่ริม</v>
          </cell>
          <cell r="L1158" t="str">
            <v>เชียงใหม่ 2</v>
          </cell>
          <cell r="M1158">
            <v>8</v>
          </cell>
          <cell r="N1158" t="str">
            <v>สินเชื่อธนาคารประชาชน</v>
          </cell>
          <cell r="O1158" t="str">
            <v>1.บุคคลค้ำประกัน</v>
          </cell>
          <cell r="P1158"/>
          <cell r="Q1158"/>
          <cell r="R1158" t="str">
            <v>แขวงเชียงใหม่</v>
          </cell>
          <cell r="S1158" t="str">
            <v>ผบ7452</v>
          </cell>
          <cell r="T1158">
            <v>2555</v>
          </cell>
          <cell r="U1158" t="str">
            <v>ผบ1548</v>
          </cell>
          <cell r="V1158">
            <v>2556</v>
          </cell>
          <cell r="W1158"/>
          <cell r="X1158"/>
          <cell r="Y1158"/>
          <cell r="Z1158"/>
          <cell r="AA1158"/>
          <cell r="AB1158"/>
          <cell r="AC1158"/>
          <cell r="AD1158"/>
          <cell r="AE1158"/>
          <cell r="AF1158"/>
          <cell r="AG1158"/>
          <cell r="AH1158"/>
          <cell r="AI1158"/>
          <cell r="AJ1158"/>
          <cell r="AK1158"/>
          <cell r="AL1158"/>
          <cell r="AM1158"/>
          <cell r="AN1158"/>
          <cell r="AO1158"/>
          <cell r="AP1158"/>
          <cell r="AQ1158"/>
          <cell r="AR1158"/>
          <cell r="AS1158"/>
          <cell r="AT1158"/>
          <cell r="AU1158"/>
          <cell r="AV1158"/>
          <cell r="AW1158"/>
          <cell r="AX1158"/>
          <cell r="AY1158"/>
          <cell r="AZ1158"/>
          <cell r="BA1158"/>
          <cell r="BB1158"/>
          <cell r="BC1158"/>
          <cell r="BD1158"/>
          <cell r="BE1158"/>
          <cell r="BF1158"/>
          <cell r="BG1158"/>
          <cell r="BH1158">
            <v>0</v>
          </cell>
          <cell r="BI1158" t="str">
            <v>นางกมลพร   วงค์พันธุเสือ</v>
          </cell>
          <cell r="BJ1158"/>
          <cell r="BK1158"/>
          <cell r="BL1158"/>
          <cell r="BM1158"/>
          <cell r="BN1158"/>
          <cell r="BO1158"/>
          <cell r="BP1158"/>
          <cell r="BQ1158"/>
          <cell r="BR1158"/>
          <cell r="BS1158"/>
          <cell r="BT1158"/>
          <cell r="BU1158"/>
          <cell r="BV1158"/>
          <cell r="BW1158"/>
          <cell r="BX1158"/>
          <cell r="BY1158"/>
          <cell r="BZ1158"/>
          <cell r="CA1158"/>
          <cell r="CB1158"/>
          <cell r="CC1158"/>
          <cell r="CD1158"/>
          <cell r="CE1158"/>
          <cell r="CF1158"/>
          <cell r="CG1158"/>
          <cell r="CH1158"/>
          <cell r="CI1158"/>
          <cell r="CJ1158"/>
          <cell r="CK1158"/>
          <cell r="CL1158"/>
          <cell r="CM1158"/>
          <cell r="CN1158"/>
          <cell r="CO1158"/>
          <cell r="CP1158"/>
          <cell r="CQ1158"/>
          <cell r="CR1158"/>
          <cell r="CS1158"/>
          <cell r="CT1158"/>
          <cell r="CU1158"/>
          <cell r="CV1158"/>
          <cell r="CW1158"/>
          <cell r="CX1158"/>
          <cell r="CY1158"/>
          <cell r="CZ1158"/>
        </row>
        <row r="1159">
          <cell r="B1159">
            <v>1154</v>
          </cell>
          <cell r="C1159">
            <v>30</v>
          </cell>
          <cell r="D1159">
            <v>3</v>
          </cell>
          <cell r="E1159">
            <v>2564</v>
          </cell>
          <cell r="F1159">
            <v>800016749601</v>
          </cell>
          <cell r="G1159" t="str">
            <v>นาง</v>
          </cell>
          <cell r="H1159" t="str">
            <v>ตุ๊</v>
          </cell>
          <cell r="I1159" t="str">
            <v>ประพันธ์</v>
          </cell>
          <cell r="J1159">
            <v>3349800023412</v>
          </cell>
          <cell r="K1159" t="str">
            <v>แม่ริม</v>
          </cell>
          <cell r="L1159" t="str">
            <v>เชียงใหม่ 2</v>
          </cell>
          <cell r="M1159">
            <v>8</v>
          </cell>
          <cell r="N1159" t="str">
            <v>สินเชื่อธนาคารประชาชน</v>
          </cell>
          <cell r="O1159" t="str">
            <v>1.บุคคลค้ำประกัน</v>
          </cell>
          <cell r="P1159"/>
          <cell r="Q1159"/>
          <cell r="R1159" t="str">
            <v>แขวงเชียงใหม่</v>
          </cell>
          <cell r="S1159" t="str">
            <v>ผบ6358</v>
          </cell>
          <cell r="T1159">
            <v>2555</v>
          </cell>
          <cell r="U1159" t="str">
            <v>ผบ7321</v>
          </cell>
          <cell r="V1159">
            <v>2555</v>
          </cell>
          <cell r="W1159"/>
          <cell r="X1159"/>
          <cell r="Y1159"/>
          <cell r="Z1159"/>
          <cell r="AA1159"/>
          <cell r="AB1159"/>
          <cell r="AC1159"/>
          <cell r="AD1159"/>
          <cell r="AE1159"/>
          <cell r="AF1159"/>
          <cell r="AG1159"/>
          <cell r="AH1159"/>
          <cell r="AI1159"/>
          <cell r="AJ1159"/>
          <cell r="AK1159"/>
          <cell r="AL1159"/>
          <cell r="AM1159"/>
          <cell r="AN1159"/>
          <cell r="AO1159"/>
          <cell r="AP1159"/>
          <cell r="AQ1159"/>
          <cell r="AR1159"/>
          <cell r="AS1159"/>
          <cell r="AT1159"/>
          <cell r="AU1159"/>
          <cell r="AV1159"/>
          <cell r="AW1159"/>
          <cell r="AX1159"/>
          <cell r="AY1159"/>
          <cell r="AZ1159"/>
          <cell r="BA1159"/>
          <cell r="BB1159"/>
          <cell r="BC1159"/>
          <cell r="BD1159"/>
          <cell r="BE1159"/>
          <cell r="BF1159"/>
          <cell r="BG1159"/>
          <cell r="BH1159">
            <v>0</v>
          </cell>
          <cell r="BI1159" t="str">
            <v>นางตุ๊   ประพันธ์</v>
          </cell>
          <cell r="BJ1159"/>
          <cell r="BK1159"/>
          <cell r="BL1159"/>
          <cell r="BM1159"/>
          <cell r="BN1159" t="str">
            <v>1.นางตุ๊  ประพันธ์
2.นางจิราภรณ์  อุปสาร
3.นายไกรสร  อุปสาร
4.นางกลอยใจ กันทะรส
5.นายประหยัด มาลอม</v>
          </cell>
          <cell r="BO1159" t="str">
            <v>จำเลยที่ 1
จำเลยที่ 2
คู่สมรสจำเลยที่ 2
จำเลยที่ 3
คู่สมรสจำลยที่ 3</v>
          </cell>
          <cell r="BP1159" t="str">
            <v>3 3498 00023 41 2
3 5006 00262 14 6
5 5007 00005 49 4 
2 3498 00016 75 2
1 5007 00109 61 1</v>
          </cell>
          <cell r="BQ1159"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1159"/>
          <cell r="BS1159"/>
          <cell r="BT1159"/>
          <cell r="BU1159"/>
          <cell r="BV1159"/>
          <cell r="BW1159"/>
          <cell r="BX1159"/>
          <cell r="BY1159" t="str">
            <v>1.นางตุ๊  ประพันธ์
2.นางจิราภรณ์  อุปสาร
3.นายไกรสร  อุปสาร
4.นางกลอยใจ กันทะรส
5.นายประหยัด มาลอม</v>
          </cell>
          <cell r="BZ1159" t="str">
            <v>จำเลยที่ 1
จำเลยที่ 2
คู่สมรสจำเลยที่ 2
จำเลยที่ 3
คู่สมรสจำลยที่ 3</v>
          </cell>
          <cell r="CA1159" t="str">
            <v>3 3498 00023 41 2
3 5006 00262 14 6
5 5007 00005 49 4 
2 3498 00016 75 2
1 5007 00109 61 1</v>
          </cell>
          <cell r="CB1159" t="str">
            <v xml:space="preserve">-ไม่พบว่ามีกรรมสิทธิ์ในที่ดิน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เลขโฉนด  86079  ต.หนองหาร  อ.สันทราย  จ.เชียงใหม่ </v>
          </cell>
          <cell r="CC1159"/>
          <cell r="CD1159"/>
          <cell r="CE1159"/>
          <cell r="CF1159"/>
          <cell r="CG1159"/>
          <cell r="CH1159"/>
          <cell r="CI1159"/>
          <cell r="CJ1159"/>
          <cell r="CK1159"/>
          <cell r="CL1159"/>
          <cell r="CM1159"/>
          <cell r="CN1159"/>
          <cell r="CO1159"/>
          <cell r="CP1159"/>
          <cell r="CQ1159"/>
          <cell r="CR1159"/>
          <cell r="CS1159"/>
          <cell r="CT1159"/>
          <cell r="CU1159"/>
          <cell r="CV1159"/>
          <cell r="CW1159"/>
          <cell r="CX1159"/>
          <cell r="CY1159"/>
          <cell r="CZ1159"/>
        </row>
        <row r="1160">
          <cell r="B1160">
            <v>1155</v>
          </cell>
          <cell r="C1160">
            <v>30</v>
          </cell>
          <cell r="D1160">
            <v>3</v>
          </cell>
          <cell r="E1160">
            <v>2564</v>
          </cell>
          <cell r="F1160">
            <v>822352017369</v>
          </cell>
          <cell r="G1160" t="str">
            <v>นาย</v>
          </cell>
          <cell r="H1160" t="str">
            <v>สถาพร</v>
          </cell>
          <cell r="I1160" t="str">
            <v>ทาระนัด</v>
          </cell>
          <cell r="J1160">
            <v>3500200468120</v>
          </cell>
          <cell r="K1160" t="str">
            <v>แม่ริม</v>
          </cell>
          <cell r="L1160" t="str">
            <v>เชียงใหม่ 2</v>
          </cell>
          <cell r="M1160">
            <v>8</v>
          </cell>
          <cell r="N1160" t="str">
            <v>สินเชื่อธนาคารประชาชน</v>
          </cell>
          <cell r="O1160" t="str">
            <v>1.บุคคลค้ำประกัน</v>
          </cell>
          <cell r="P1160"/>
          <cell r="Q1160"/>
          <cell r="R1160" t="str">
            <v>แขวงเชียงใหม่</v>
          </cell>
          <cell r="S1160" t="str">
            <v>ผบ6378</v>
          </cell>
          <cell r="T1160">
            <v>2555</v>
          </cell>
          <cell r="U1160" t="str">
            <v>ผบ74</v>
          </cell>
          <cell r="V1160">
            <v>2556</v>
          </cell>
          <cell r="W1160"/>
          <cell r="X1160"/>
          <cell r="Y1160"/>
          <cell r="Z1160"/>
          <cell r="AA1160"/>
          <cell r="AB1160"/>
          <cell r="AC1160"/>
          <cell r="AD1160"/>
          <cell r="AE1160"/>
          <cell r="AF1160"/>
          <cell r="AG1160"/>
          <cell r="AH1160"/>
          <cell r="AI1160"/>
          <cell r="AJ1160"/>
          <cell r="AK1160"/>
          <cell r="AL1160"/>
          <cell r="AM1160"/>
          <cell r="AN1160"/>
          <cell r="AO1160"/>
          <cell r="AP1160"/>
          <cell r="AQ1160"/>
          <cell r="AR1160"/>
          <cell r="AS1160"/>
          <cell r="AT1160"/>
          <cell r="AU1160"/>
          <cell r="AV1160"/>
          <cell r="AW1160"/>
          <cell r="AX1160"/>
          <cell r="AY1160"/>
          <cell r="AZ1160"/>
          <cell r="BA1160"/>
          <cell r="BB1160"/>
          <cell r="BC1160"/>
          <cell r="BD1160"/>
          <cell r="BE1160"/>
          <cell r="BF1160"/>
          <cell r="BG1160"/>
          <cell r="BH1160">
            <v>0</v>
          </cell>
          <cell r="BI1160" t="str">
            <v>นายสถาพร   ทาระนัด</v>
          </cell>
          <cell r="BJ1160"/>
          <cell r="BK1160"/>
          <cell r="BL1160"/>
          <cell r="BM1160"/>
          <cell r="BN1160"/>
          <cell r="BO1160"/>
          <cell r="BP1160"/>
          <cell r="BQ1160"/>
          <cell r="BR1160"/>
          <cell r="BS1160"/>
          <cell r="BT1160"/>
          <cell r="BU1160"/>
          <cell r="BV1160"/>
          <cell r="BW1160"/>
          <cell r="BX1160"/>
          <cell r="BY1160"/>
          <cell r="BZ1160"/>
          <cell r="CA1160"/>
          <cell r="CB1160"/>
          <cell r="CC1160"/>
          <cell r="CD1160"/>
          <cell r="CE1160"/>
          <cell r="CF1160"/>
          <cell r="CG1160"/>
          <cell r="CH1160"/>
          <cell r="CI1160"/>
          <cell r="CJ1160"/>
          <cell r="CK1160"/>
          <cell r="CL1160"/>
          <cell r="CM1160"/>
          <cell r="CN1160"/>
          <cell r="CO1160"/>
          <cell r="CP1160"/>
          <cell r="CQ1160"/>
          <cell r="CR1160"/>
          <cell r="CS1160"/>
          <cell r="CT1160"/>
          <cell r="CU1160"/>
          <cell r="CV1160"/>
          <cell r="CW1160"/>
          <cell r="CX1160"/>
          <cell r="CY1160"/>
          <cell r="CZ1160"/>
        </row>
        <row r="1161">
          <cell r="B1161">
            <v>1156</v>
          </cell>
          <cell r="C1161">
            <v>30</v>
          </cell>
          <cell r="D1161">
            <v>3</v>
          </cell>
          <cell r="E1161">
            <v>2564</v>
          </cell>
          <cell r="F1161" t="str">
            <v>853648005942, 853649004480</v>
          </cell>
          <cell r="G1161" t="str">
            <v>นางสาว</v>
          </cell>
          <cell r="H1161" t="str">
            <v>วริฒินันท์</v>
          </cell>
          <cell r="I1161" t="str">
            <v>ศรีคำอวย</v>
          </cell>
          <cell r="J1161">
            <v>3100901079271</v>
          </cell>
          <cell r="K1161" t="str">
            <v>ไชยปราการ</v>
          </cell>
          <cell r="L1161" t="str">
            <v>เชียงใหม่ 2</v>
          </cell>
          <cell r="M1161">
            <v>8</v>
          </cell>
          <cell r="N1161" t="str">
            <v>สินเชื่อ เคหะ</v>
          </cell>
          <cell r="O1161" t="str">
            <v>1.บุคคลค้ำประกัน</v>
          </cell>
          <cell r="P1161"/>
          <cell r="Q1161"/>
          <cell r="R1161" t="str">
            <v>ศาลจังหวัดฝาง</v>
          </cell>
          <cell r="S1161" t="str">
            <v>ผบ.18</v>
          </cell>
          <cell r="T1161">
            <v>2554</v>
          </cell>
          <cell r="U1161" t="str">
            <v>ผบ.110</v>
          </cell>
          <cell r="V1161">
            <v>2554</v>
          </cell>
          <cell r="W1161"/>
          <cell r="X1161"/>
          <cell r="Y1161"/>
          <cell r="Z1161"/>
          <cell r="AA1161"/>
          <cell r="AB1161"/>
          <cell r="AC1161"/>
          <cell r="AD1161"/>
          <cell r="AE1161"/>
          <cell r="AF1161"/>
          <cell r="AG1161"/>
          <cell r="AH1161"/>
          <cell r="AI1161"/>
          <cell r="AJ1161"/>
          <cell r="AK1161"/>
          <cell r="AL1161"/>
          <cell r="AM1161"/>
          <cell r="AN1161"/>
          <cell r="AO1161"/>
          <cell r="AP1161"/>
          <cell r="AQ1161"/>
          <cell r="AR1161"/>
          <cell r="AS1161"/>
          <cell r="AT1161"/>
          <cell r="AU1161"/>
          <cell r="AV1161"/>
          <cell r="AW1161"/>
          <cell r="AX1161"/>
          <cell r="AY1161"/>
          <cell r="AZ1161"/>
          <cell r="BA1161"/>
          <cell r="BB1161" t="str">
            <v>สืบ</v>
          </cell>
          <cell r="BC1161"/>
          <cell r="BD1161"/>
          <cell r="BE1161"/>
          <cell r="BF1161"/>
          <cell r="BG1161"/>
          <cell r="BH1161">
            <v>0</v>
          </cell>
          <cell r="BI1161" t="str">
            <v>นางสาววริฒินันท์   ศรีคำอวย</v>
          </cell>
          <cell r="BJ1161"/>
          <cell r="BK1161"/>
          <cell r="BL1161"/>
          <cell r="BM1161"/>
          <cell r="BN1161" t="str">
            <v>นางสาววริฒินันต์  ศรีอวยพร
นายนิพนธ์  สุขา
นางสาวเรณู  สีสุวรรณ์</v>
          </cell>
          <cell r="BO1161" t="str">
            <v>จำเลยที่ 1
คู่สมรสจำเลยที่ 1
จำเลยที่ 2</v>
          </cell>
          <cell r="BP1161" t="str">
            <v>3 1009 01079 27 1
3 5006 00340 30 9
3 1506 00664 01 9</v>
          </cell>
          <cell r="BQ1161"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cell r="BR1161"/>
          <cell r="BS1161"/>
          <cell r="BT1161"/>
          <cell r="BU1161"/>
          <cell r="BV1161"/>
          <cell r="BW1161"/>
          <cell r="BX1161"/>
          <cell r="BY1161"/>
          <cell r="BZ1161"/>
          <cell r="CA1161"/>
          <cell r="CB1161"/>
          <cell r="CC1161"/>
          <cell r="CD1161"/>
          <cell r="CE1161"/>
          <cell r="CF1161"/>
          <cell r="CG1161"/>
          <cell r="CH1161"/>
          <cell r="CI1161"/>
          <cell r="CJ1161"/>
          <cell r="CK1161"/>
          <cell r="CL1161"/>
          <cell r="CM1161"/>
          <cell r="CN1161"/>
          <cell r="CO1161"/>
          <cell r="CP1161"/>
          <cell r="CQ1161"/>
          <cell r="CR1161"/>
          <cell r="CS1161"/>
          <cell r="CT1161"/>
          <cell r="CU1161"/>
          <cell r="CV1161"/>
          <cell r="CW1161"/>
          <cell r="CX1161"/>
          <cell r="CY1161"/>
          <cell r="CZ1161"/>
        </row>
        <row r="1162">
          <cell r="B1162">
            <v>1157</v>
          </cell>
          <cell r="C1162">
            <v>30</v>
          </cell>
          <cell r="D1162">
            <v>3</v>
          </cell>
          <cell r="E1162">
            <v>2564</v>
          </cell>
          <cell r="F1162">
            <v>800012637651</v>
          </cell>
          <cell r="G1162" t="str">
            <v>นางสาว</v>
          </cell>
          <cell r="H1162" t="str">
            <v xml:space="preserve">ดารุวรรณ </v>
          </cell>
          <cell r="I1162" t="str">
            <v>แก้วคำมูล</v>
          </cell>
          <cell r="J1162">
            <v>3500900022477</v>
          </cell>
          <cell r="K1162" t="str">
            <v>ไชยปราการ</v>
          </cell>
          <cell r="L1162" t="str">
            <v>เชียงใหม่ 2</v>
          </cell>
          <cell r="M1162">
            <v>8</v>
          </cell>
          <cell r="N1162" t="str">
            <v>สินเชื่อธนาคารประชาชน</v>
          </cell>
          <cell r="O1162" t="str">
            <v>1.บุคคลค้ำประกัน</v>
          </cell>
          <cell r="P1162"/>
          <cell r="Q1162"/>
          <cell r="R1162" t="str">
            <v>ศาลจังหวัดฝาง</v>
          </cell>
          <cell r="S1162" t="str">
            <v>ผบ.411</v>
          </cell>
          <cell r="T1162">
            <v>2555</v>
          </cell>
          <cell r="U1162" t="str">
            <v>ผบ.568</v>
          </cell>
          <cell r="V1162">
            <v>2555</v>
          </cell>
          <cell r="W1162"/>
          <cell r="X1162"/>
          <cell r="Y1162"/>
          <cell r="Z1162"/>
          <cell r="AA1162"/>
          <cell r="AB1162"/>
          <cell r="AC1162"/>
          <cell r="AD1162"/>
          <cell r="AE1162"/>
          <cell r="AF1162"/>
          <cell r="AG1162"/>
          <cell r="AH1162"/>
          <cell r="AI1162"/>
          <cell r="AJ1162"/>
          <cell r="AK1162"/>
          <cell r="AL1162"/>
          <cell r="AM1162"/>
          <cell r="AN1162"/>
          <cell r="AO1162"/>
          <cell r="AP1162"/>
          <cell r="AQ1162"/>
          <cell r="AR1162"/>
          <cell r="AS1162"/>
          <cell r="AT1162"/>
          <cell r="AU1162"/>
          <cell r="AV1162"/>
          <cell r="AW1162"/>
          <cell r="AX1162"/>
          <cell r="AY1162"/>
          <cell r="AZ1162"/>
          <cell r="BA1162"/>
          <cell r="BB1162" t="str">
            <v>สืบ</v>
          </cell>
          <cell r="BC1162"/>
          <cell r="BD1162"/>
          <cell r="BE1162"/>
          <cell r="BF1162"/>
          <cell r="BG1162"/>
          <cell r="BH1162">
            <v>0</v>
          </cell>
          <cell r="BI1162" t="str">
            <v>นางสาวดารุวรรณ    แก้วคำมูล</v>
          </cell>
          <cell r="BJ1162"/>
          <cell r="BK1162"/>
          <cell r="BL1162"/>
          <cell r="BM1162"/>
          <cell r="BN1162" t="str">
            <v>1.นางดารุวรรณ์ แก้วคำมูล
2.นายพิเชศ สามสี
3.นางสาวกัลยากรพ์ พั่วโพธิ์ 
4.นายศราวุฒิ พรมภักดี</v>
          </cell>
          <cell r="BO1162" t="str">
            <v>จำเลยที่ 1
จำเลยที่ 2
จำเลยที่ 3
คู่สมรสจำเลยที่ 3</v>
          </cell>
          <cell r="BP1162" t="str">
            <v>3-5009-00022-47-7
3-5009-00022-48-5
1-4099-00205-81-7
1-3604-00221-66-2</v>
          </cell>
          <cell r="BQ116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257593 ต.สาวะถี อ.เมืองขอนแก่น จ.ขอนแก่น (ติดจำนอง ธนาคารออมสิน)
-พบว่ามีกรรมสิทธิ์ในที่ดิน โฉนดเลขที่ 301127 ต.สำราญ อ.เมืองขอนแก่น จ.ขอนแก่น (สินส่วนตัว)</v>
          </cell>
          <cell r="BR1162" t="str">
            <v>พบทรัพย์</v>
          </cell>
          <cell r="BS1162"/>
          <cell r="BT1162"/>
          <cell r="BU1162"/>
          <cell r="BV1162"/>
          <cell r="BW1162"/>
          <cell r="BX1162"/>
          <cell r="BY1162"/>
          <cell r="BZ1162"/>
          <cell r="CA1162"/>
          <cell r="CB1162"/>
          <cell r="CC1162"/>
          <cell r="CD1162"/>
          <cell r="CE1162"/>
          <cell r="CF1162"/>
          <cell r="CG1162"/>
          <cell r="CH1162"/>
          <cell r="CI1162"/>
          <cell r="CJ1162"/>
          <cell r="CK1162"/>
          <cell r="CL1162"/>
          <cell r="CM1162"/>
          <cell r="CN1162"/>
          <cell r="CO1162"/>
          <cell r="CP1162"/>
          <cell r="CQ1162"/>
          <cell r="CR1162"/>
          <cell r="CS1162"/>
          <cell r="CT1162"/>
          <cell r="CU1162"/>
          <cell r="CV1162"/>
          <cell r="CW1162"/>
          <cell r="CX1162"/>
          <cell r="CY1162"/>
          <cell r="CZ1162"/>
        </row>
        <row r="1163">
          <cell r="B1163">
            <v>1158</v>
          </cell>
          <cell r="C1163">
            <v>30</v>
          </cell>
          <cell r="D1163">
            <v>3</v>
          </cell>
          <cell r="E1163">
            <v>2564</v>
          </cell>
          <cell r="F1163">
            <v>800000912157</v>
          </cell>
          <cell r="G1163" t="str">
            <v>นางสาว</v>
          </cell>
          <cell r="H1163" t="str">
            <v>พิกุล</v>
          </cell>
          <cell r="I1163" t="str">
            <v>หมื่นเผือก</v>
          </cell>
          <cell r="J1163">
            <v>3501000104851</v>
          </cell>
          <cell r="K1163" t="str">
            <v>ฝาง</v>
          </cell>
          <cell r="L1163" t="str">
            <v>เชียงใหม่ 2</v>
          </cell>
          <cell r="M1163">
            <v>8</v>
          </cell>
          <cell r="N1163" t="str">
            <v>สินชื่อแก้ไขหนี้ภาคประชาชน</v>
          </cell>
          <cell r="O1163" t="str">
            <v>1.บุคคลค้ำประกัน</v>
          </cell>
          <cell r="P1163"/>
          <cell r="Q1163"/>
          <cell r="R1163" t="str">
            <v>ศาลจังหวัดฝาง</v>
          </cell>
          <cell r="S1163" t="str">
            <v>ผบ.653</v>
          </cell>
          <cell r="T1163">
            <v>2554</v>
          </cell>
          <cell r="U1163" t="str">
            <v>ผบ.600</v>
          </cell>
          <cell r="V1163">
            <v>2555</v>
          </cell>
          <cell r="W1163"/>
          <cell r="X1163"/>
          <cell r="Y1163"/>
          <cell r="Z1163"/>
          <cell r="AA1163"/>
          <cell r="AB1163"/>
          <cell r="AC1163"/>
          <cell r="AD1163"/>
          <cell r="AE1163"/>
          <cell r="AF1163"/>
          <cell r="AG1163"/>
          <cell r="AH1163"/>
          <cell r="AI1163"/>
          <cell r="AJ1163"/>
          <cell r="AK1163"/>
          <cell r="AL1163"/>
          <cell r="AM1163"/>
          <cell r="AN1163"/>
          <cell r="AO1163"/>
          <cell r="AP1163"/>
          <cell r="AQ1163"/>
          <cell r="AR1163"/>
          <cell r="AS1163"/>
          <cell r="AT1163"/>
          <cell r="AU1163"/>
          <cell r="AV1163"/>
          <cell r="AW1163"/>
          <cell r="AX1163"/>
          <cell r="AY1163"/>
          <cell r="AZ1163"/>
          <cell r="BA1163"/>
          <cell r="BB1163" t="str">
            <v>สืบ</v>
          </cell>
          <cell r="BC1163"/>
          <cell r="BD1163"/>
          <cell r="BE1163"/>
          <cell r="BF1163"/>
          <cell r="BG1163"/>
          <cell r="BH1163">
            <v>0</v>
          </cell>
          <cell r="BI1163" t="str">
            <v>นางสาวพิกุล   หมื่นเผือก</v>
          </cell>
          <cell r="BJ1163"/>
          <cell r="BK1163"/>
          <cell r="BL1163"/>
          <cell r="BM1163"/>
          <cell r="BN1163" t="str">
            <v>1.นางสาวพิกุล  หมื่นเผือก
2.นายบุรี จารุสันติกาญจน์
3.นางสนธยา  เชียงราย
4.นายชัยยุทธ เชียงราย</v>
          </cell>
          <cell r="BO1163" t="str">
            <v>จำเลยที่ 1
จำเลยที่ 2
จำเลยที่ 3
คู่สมรสจำเลยที่ 3</v>
          </cell>
          <cell r="BP1163" t="str">
            <v>3 5010 00104 85 1
3 8404 00054 37 7
3 5501 00255 12 4
3 5009 00605 05 7</v>
          </cell>
          <cell r="BQ116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1163" t="str">
            <v>ไม่พบ</v>
          </cell>
          <cell r="BS1163"/>
          <cell r="BT1163">
            <v>4</v>
          </cell>
          <cell r="BU1163">
            <v>4</v>
          </cell>
          <cell r="BV1163"/>
          <cell r="BW1163"/>
          <cell r="BX1163"/>
          <cell r="BY1163"/>
          <cell r="BZ1163"/>
          <cell r="CA1163"/>
          <cell r="CB1163"/>
          <cell r="CC1163"/>
          <cell r="CD1163"/>
          <cell r="CE1163"/>
          <cell r="CF1163"/>
          <cell r="CG1163"/>
          <cell r="CH1163"/>
          <cell r="CI1163"/>
          <cell r="CJ1163"/>
          <cell r="CK1163"/>
          <cell r="CL1163"/>
          <cell r="CM1163"/>
          <cell r="CN1163"/>
          <cell r="CO1163"/>
          <cell r="CP1163"/>
          <cell r="CQ1163"/>
          <cell r="CR1163"/>
          <cell r="CS1163"/>
          <cell r="CT1163"/>
          <cell r="CU1163"/>
          <cell r="CV1163"/>
          <cell r="CW1163"/>
          <cell r="CX1163"/>
          <cell r="CY1163"/>
          <cell r="CZ1163"/>
        </row>
        <row r="1164">
          <cell r="B1164">
            <v>1159</v>
          </cell>
          <cell r="C1164">
            <v>30</v>
          </cell>
          <cell r="D1164">
            <v>3</v>
          </cell>
          <cell r="E1164">
            <v>2564</v>
          </cell>
          <cell r="F1164">
            <v>822053005226</v>
          </cell>
          <cell r="G1164" t="str">
            <v xml:space="preserve">กลุ่มเกษตรเศรษฐกิจพอเพียง ม.9 </v>
          </cell>
          <cell r="H1164"/>
          <cell r="I1164"/>
          <cell r="J1164"/>
          <cell r="K1164" t="str">
            <v>สารภี</v>
          </cell>
          <cell r="L1164" t="str">
            <v>เชียงใหม่ 3</v>
          </cell>
          <cell r="M1164">
            <v>8</v>
          </cell>
          <cell r="N1164" t="str">
            <v>สินเชื่อเพื่อพัฒนาชนบท</v>
          </cell>
          <cell r="O1164" t="str">
            <v>1.บุคคลค้ำประกัน</v>
          </cell>
          <cell r="P1164"/>
          <cell r="Q1164"/>
          <cell r="R1164" t="str">
            <v>จังหวัดเชียงใหม่</v>
          </cell>
          <cell r="S1164" t="str">
            <v>ผบ1154</v>
          </cell>
          <cell r="T1164">
            <v>2556</v>
          </cell>
          <cell r="U1164" t="str">
            <v>ผบ1250</v>
          </cell>
          <cell r="V1164">
            <v>2556</v>
          </cell>
          <cell r="W1164"/>
          <cell r="X1164"/>
          <cell r="Y1164"/>
          <cell r="Z1164"/>
          <cell r="AA1164"/>
          <cell r="AB1164"/>
          <cell r="AC1164"/>
          <cell r="AD1164"/>
          <cell r="AE1164"/>
          <cell r="AF1164"/>
          <cell r="AG1164"/>
          <cell r="AH1164"/>
          <cell r="AI1164"/>
          <cell r="AJ1164"/>
          <cell r="AK1164"/>
          <cell r="AL1164"/>
          <cell r="AM1164"/>
          <cell r="AN1164"/>
          <cell r="AO1164"/>
          <cell r="AP1164"/>
          <cell r="AQ1164"/>
          <cell r="AR1164"/>
          <cell r="AS1164"/>
          <cell r="AT1164"/>
          <cell r="AU1164"/>
          <cell r="AV1164"/>
          <cell r="AW1164"/>
          <cell r="AX1164"/>
          <cell r="AY1164"/>
          <cell r="AZ1164"/>
          <cell r="BA1164"/>
          <cell r="BB1164"/>
          <cell r="BC1164"/>
          <cell r="BD1164"/>
          <cell r="BE1164"/>
          <cell r="BF1164"/>
          <cell r="BG1164"/>
          <cell r="BH1164">
            <v>0</v>
          </cell>
          <cell r="BI1164" t="str">
            <v xml:space="preserve">กลุ่มเกษตรเศรษฐกิจพอเพียง ม.9    </v>
          </cell>
          <cell r="BJ1164"/>
          <cell r="BK1164"/>
          <cell r="BL1164"/>
          <cell r="BM1164"/>
          <cell r="BN1164" t="str">
            <v>1.นายวิทยา  ปัญญาเมืองใจ
2.นางสาวยุพิน  นันธิ
3.นายธนวัฒน์  บุญปิง
4.นายประพัตร์  ไชยจินดา
5.นายมงคล  ดอนปัน</v>
          </cell>
          <cell r="BO1164" t="str">
            <v>จำเลยที่ 1
จำเลยที่ 2
จำเลยที่ 5
จำเลยที่ 6
จำเลยที่ 7</v>
          </cell>
          <cell r="BP1164" t="str">
            <v>3 5099 00776 39 9
3 5019 00437 21 0
1 5099 00680 62 0
3 5019 00443 85 6
3 5019 00419 56 4</v>
          </cell>
          <cell r="BQ1164"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cell r="BR1164"/>
          <cell r="BS1164"/>
          <cell r="BT1164"/>
          <cell r="BU1164"/>
          <cell r="BV1164"/>
          <cell r="BW1164"/>
          <cell r="BX1164"/>
          <cell r="BY1164"/>
          <cell r="BZ1164"/>
          <cell r="CA1164"/>
          <cell r="CB1164"/>
          <cell r="CC1164"/>
          <cell r="CD1164"/>
          <cell r="CE1164"/>
          <cell r="CF1164"/>
          <cell r="CG1164"/>
          <cell r="CH1164"/>
          <cell r="CI1164"/>
          <cell r="CJ1164"/>
          <cell r="CK1164"/>
          <cell r="CL1164"/>
          <cell r="CM1164"/>
          <cell r="CN1164"/>
          <cell r="CO1164"/>
          <cell r="CP1164"/>
          <cell r="CQ1164"/>
          <cell r="CR1164"/>
          <cell r="CS1164"/>
          <cell r="CT1164"/>
          <cell r="CU1164"/>
          <cell r="CV1164"/>
          <cell r="CW1164"/>
          <cell r="CX1164"/>
          <cell r="CY1164"/>
          <cell r="CZ1164"/>
        </row>
        <row r="1165">
          <cell r="B1165">
            <v>1160</v>
          </cell>
          <cell r="C1165">
            <v>1</v>
          </cell>
          <cell r="D1165">
            <v>4</v>
          </cell>
          <cell r="E1165">
            <v>2564</v>
          </cell>
          <cell r="F1165">
            <v>800055680022</v>
          </cell>
          <cell r="G1165" t="str">
            <v>นาย</v>
          </cell>
          <cell r="H1165" t="str">
            <v>ภานุวัฒน์</v>
          </cell>
          <cell r="I1165" t="str">
            <v>ปรางค์สุวรรณ์</v>
          </cell>
          <cell r="J1165" t="str">
            <v>3 3607 00006 49 6</v>
          </cell>
          <cell r="K1165" t="str">
            <v>หางดง</v>
          </cell>
          <cell r="L1165" t="str">
            <v>เชียงใหม่ 3</v>
          </cell>
          <cell r="M1165">
            <v>8</v>
          </cell>
          <cell r="N1165" t="str">
            <v>สินเชื่อธนาคารประชาชน</v>
          </cell>
          <cell r="O1165" t="str">
            <v>1.บุคคลค้ำประกัน</v>
          </cell>
          <cell r="P1165"/>
          <cell r="Q1165"/>
          <cell r="R1165" t="str">
            <v>จังหวัดเพชรบูรณ์</v>
          </cell>
          <cell r="S1165" t="str">
            <v>ผบ3388</v>
          </cell>
          <cell r="T1165">
            <v>2561</v>
          </cell>
          <cell r="U1165" t="str">
            <v>ผบ307</v>
          </cell>
          <cell r="V1165">
            <v>2562</v>
          </cell>
          <cell r="W1165"/>
          <cell r="X1165"/>
          <cell r="Y1165"/>
          <cell r="Z1165"/>
          <cell r="AA1165"/>
          <cell r="AB1165"/>
          <cell r="AC1165"/>
          <cell r="AD1165"/>
          <cell r="AE1165"/>
          <cell r="AF1165"/>
          <cell r="AG1165"/>
          <cell r="AH1165"/>
          <cell r="AI1165"/>
          <cell r="AJ1165"/>
          <cell r="AK1165"/>
          <cell r="AL1165"/>
          <cell r="AM1165"/>
          <cell r="AN1165"/>
          <cell r="AO1165"/>
          <cell r="AP1165"/>
          <cell r="AQ1165"/>
          <cell r="AR1165"/>
          <cell r="AS1165"/>
          <cell r="AT1165"/>
          <cell r="AU1165"/>
          <cell r="AV1165"/>
          <cell r="AW1165"/>
          <cell r="AX1165"/>
          <cell r="AY1165"/>
          <cell r="AZ1165"/>
          <cell r="BA1165"/>
          <cell r="BB1165"/>
          <cell r="BC1165"/>
          <cell r="BD1165"/>
          <cell r="BE1165"/>
          <cell r="BF1165"/>
          <cell r="BG1165"/>
          <cell r="BH1165">
            <v>0</v>
          </cell>
          <cell r="BI1165" t="str">
            <v>นายภานุวัฒน์   ปรางค์สุวรรณ์</v>
          </cell>
          <cell r="BJ1165"/>
          <cell r="BK1165"/>
          <cell r="BL1165"/>
          <cell r="BM1165"/>
          <cell r="BN1165" t="str">
            <v>1.นายภาณุวัฒน์  ปรางค์สุวรรณ์
2.นางสาวรุจิเรศ  เตชะ
3.นายสดุดี  หัสดิน
4.นางวิภาอร  หัสดิน</v>
          </cell>
          <cell r="BO1165" t="str">
            <v>จำเลยที่ 1
คู่สมรสจำเลยที่ 1
จำเลยที่ 2
คู่สมรสจำเลยที่ 2</v>
          </cell>
          <cell r="BP1165" t="str">
            <v>3 3607 00006 49 6
3 5001 00102 46 8
3 1002 00442 94 9
3 5711 00336 61 3</v>
          </cell>
          <cell r="BQ1165"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cell r="BR1165"/>
          <cell r="BS1165"/>
          <cell r="BT1165"/>
          <cell r="BU1165"/>
          <cell r="BV1165"/>
          <cell r="BW1165"/>
          <cell r="BX1165"/>
          <cell r="BY1165"/>
          <cell r="BZ1165"/>
          <cell r="CA1165"/>
          <cell r="CB1165"/>
          <cell r="CC1165"/>
          <cell r="CD1165"/>
          <cell r="CE1165"/>
          <cell r="CF1165"/>
          <cell r="CG1165"/>
          <cell r="CH1165"/>
          <cell r="CI1165"/>
          <cell r="CJ1165"/>
          <cell r="CK1165"/>
          <cell r="CL1165"/>
          <cell r="CM1165"/>
          <cell r="CN1165"/>
          <cell r="CO1165"/>
          <cell r="CP1165"/>
          <cell r="CQ1165"/>
          <cell r="CR1165"/>
          <cell r="CS1165"/>
          <cell r="CT1165"/>
          <cell r="CU1165"/>
          <cell r="CV1165"/>
          <cell r="CW1165"/>
          <cell r="CX1165"/>
          <cell r="CY1165"/>
          <cell r="CZ1165"/>
        </row>
        <row r="1166">
          <cell r="B1166">
            <v>1161</v>
          </cell>
          <cell r="C1166">
            <v>1</v>
          </cell>
          <cell r="D1166">
            <v>4</v>
          </cell>
          <cell r="E1166">
            <v>2564</v>
          </cell>
          <cell r="F1166" t="str">
            <v>800060035006
8000600034991
80006003501</v>
          </cell>
          <cell r="G1166" t="str">
            <v>นางสาว</v>
          </cell>
          <cell r="H1166" t="str">
            <v>กชกร</v>
          </cell>
          <cell r="I1166" t="str">
            <v>พุทธรักษ์ขิต</v>
          </cell>
          <cell r="J1166" t="str">
            <v>3 5013 00746 83 1</v>
          </cell>
          <cell r="K1166" t="str">
            <v>สันกำแพง</v>
          </cell>
          <cell r="L1166" t="str">
            <v>เชียงใหม่ 3</v>
          </cell>
          <cell r="M1166">
            <v>8</v>
          </cell>
          <cell r="N1166" t="str">
            <v>สินเชื่อเคหะ
สินเชื่อไทรทอง
สินเชื่อOD</v>
          </cell>
          <cell r="O1166" t="str">
            <v>2.หลักทรัพย์ค้ำประกัน</v>
          </cell>
          <cell r="P1166"/>
          <cell r="Q1166"/>
          <cell r="R1166" t="str">
            <v>จังหวัดเชียงใหม่</v>
          </cell>
          <cell r="S1166" t="str">
            <v>ผบ1241</v>
          </cell>
          <cell r="T1166">
            <v>2562</v>
          </cell>
          <cell r="U1166" t="str">
            <v>ผบ2712</v>
          </cell>
          <cell r="V1166">
            <v>2562</v>
          </cell>
          <cell r="W1166"/>
          <cell r="X1166"/>
          <cell r="Y1166"/>
          <cell r="Z1166"/>
          <cell r="AA1166"/>
          <cell r="AB1166"/>
          <cell r="AC1166"/>
          <cell r="AD1166"/>
          <cell r="AE1166"/>
          <cell r="AF1166"/>
          <cell r="AG1166"/>
          <cell r="AH1166"/>
          <cell r="AI1166"/>
          <cell r="AJ1166"/>
          <cell r="AK1166"/>
          <cell r="AL1166"/>
          <cell r="AM1166"/>
          <cell r="AN1166"/>
          <cell r="AO1166"/>
          <cell r="AP1166"/>
          <cell r="AQ1166"/>
          <cell r="AR1166"/>
          <cell r="AS1166"/>
          <cell r="AT1166"/>
          <cell r="AU1166"/>
          <cell r="AV1166"/>
          <cell r="AW1166"/>
          <cell r="AX1166"/>
          <cell r="AY1166"/>
          <cell r="AZ1166"/>
          <cell r="BA1166"/>
          <cell r="BB1166"/>
          <cell r="BC1166"/>
          <cell r="BD1166"/>
          <cell r="BE1166"/>
          <cell r="BF1166"/>
          <cell r="BG1166"/>
          <cell r="BH1166">
            <v>0</v>
          </cell>
          <cell r="BI1166" t="str">
            <v>นางสาวกชกร   พุทธรักษ์ขิต</v>
          </cell>
          <cell r="BJ1166"/>
          <cell r="BK1166"/>
          <cell r="BL1166"/>
          <cell r="BM1166"/>
          <cell r="BN1166" t="str">
            <v>นางสาวกชกร  พุทธรักษ์ขิต
นายกมลพันธ์  ชิณวงศ์</v>
          </cell>
          <cell r="BO1166" t="str">
            <v>จำเลยที่ 1
คู่สมรสจำเลยที่ 1</v>
          </cell>
          <cell r="BP1166" t="str">
            <v>3 5013 00746 83 1
3 8001 00612 18 8</v>
          </cell>
          <cell r="BQ1166"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cell r="BR1166"/>
          <cell r="BS1166"/>
          <cell r="BT1166"/>
          <cell r="BU1166"/>
          <cell r="BV1166"/>
          <cell r="BW1166"/>
          <cell r="BX1166"/>
          <cell r="BY1166"/>
          <cell r="BZ1166"/>
          <cell r="CA1166"/>
          <cell r="CB1166"/>
          <cell r="CC1166"/>
          <cell r="CD1166"/>
          <cell r="CE1166"/>
          <cell r="CF1166"/>
          <cell r="CG1166"/>
          <cell r="CH1166"/>
          <cell r="CI1166"/>
          <cell r="CJ1166"/>
          <cell r="CK1166"/>
          <cell r="CL1166"/>
          <cell r="CM1166"/>
          <cell r="CN1166"/>
          <cell r="CO1166"/>
          <cell r="CP1166"/>
          <cell r="CQ1166"/>
          <cell r="CR1166"/>
          <cell r="CS1166"/>
          <cell r="CT1166"/>
          <cell r="CU1166"/>
          <cell r="CV1166"/>
          <cell r="CW1166"/>
          <cell r="CX1166"/>
          <cell r="CY1166"/>
          <cell r="CZ1166"/>
        </row>
        <row r="1167">
          <cell r="B1167">
            <v>1162</v>
          </cell>
          <cell r="C1167">
            <v>3</v>
          </cell>
          <cell r="D1167">
            <v>4</v>
          </cell>
          <cell r="E1167">
            <v>2564</v>
          </cell>
          <cell r="F1167">
            <v>800091350028</v>
          </cell>
          <cell r="G1167" t="str">
            <v>นาง</v>
          </cell>
          <cell r="H1167" t="str">
            <v>คำผอง</v>
          </cell>
          <cell r="I1167" t="str">
            <v>จันแสง</v>
          </cell>
          <cell r="J1167">
            <v>3560200377051</v>
          </cell>
          <cell r="K1167" t="str">
            <v>เชียงใหม่</v>
          </cell>
          <cell r="L1167" t="str">
            <v>เชียงใหม่ 1</v>
          </cell>
          <cell r="M1167">
            <v>8</v>
          </cell>
          <cell r="N1167" t="str">
            <v>สินเชื่อแก้ไขปัญหาหนี้นอกระบบPSAระยะที่2</v>
          </cell>
          <cell r="O1167" t="str">
            <v>1.บุคคลค้ำประกัน</v>
          </cell>
          <cell r="P1167">
            <v>41651.519999999997</v>
          </cell>
          <cell r="Q1167">
            <v>4122.28</v>
          </cell>
          <cell r="R1167" t="str">
            <v>จังหวัดเชียงคำ</v>
          </cell>
          <cell r="S1167" t="str">
            <v>ผบE464</v>
          </cell>
          <cell r="T1167">
            <v>2563</v>
          </cell>
          <cell r="U1167"/>
          <cell r="V1167"/>
          <cell r="W1167"/>
          <cell r="X1167"/>
          <cell r="Y1167"/>
          <cell r="Z1167"/>
          <cell r="AA1167"/>
          <cell r="AB1167"/>
          <cell r="AC1167"/>
          <cell r="AD1167"/>
          <cell r="AE1167"/>
          <cell r="AF1167"/>
          <cell r="AG1167"/>
          <cell r="AH1167"/>
          <cell r="AI1167"/>
          <cell r="AJ1167"/>
          <cell r="AK1167"/>
          <cell r="AL1167"/>
          <cell r="AM1167"/>
          <cell r="AN1167"/>
          <cell r="AO1167"/>
          <cell r="AP1167"/>
          <cell r="AQ1167"/>
          <cell r="AR1167"/>
          <cell r="AS1167"/>
          <cell r="AT1167"/>
          <cell r="AU1167"/>
          <cell r="AV1167"/>
          <cell r="AW1167"/>
          <cell r="AX1167"/>
          <cell r="AY1167"/>
          <cell r="AZ1167"/>
          <cell r="BA1167"/>
          <cell r="BB1167"/>
          <cell r="BC1167"/>
          <cell r="BD1167"/>
          <cell r="BE1167"/>
          <cell r="BF1167"/>
          <cell r="BG1167"/>
          <cell r="BH1167">
            <v>883163011687</v>
          </cell>
          <cell r="BI1167" t="str">
            <v>นางคำผอง   จันแสง</v>
          </cell>
          <cell r="BJ1167"/>
          <cell r="BK1167"/>
          <cell r="BL1167"/>
          <cell r="BM1167"/>
          <cell r="BN1167"/>
          <cell r="BO1167"/>
          <cell r="BP1167"/>
          <cell r="BQ1167"/>
          <cell r="BR1167"/>
          <cell r="BS1167"/>
          <cell r="BT1167"/>
          <cell r="BU1167"/>
          <cell r="BV1167"/>
          <cell r="BW1167"/>
          <cell r="BX1167"/>
          <cell r="BY1167"/>
          <cell r="BZ1167"/>
          <cell r="CA1167"/>
          <cell r="CB1167"/>
          <cell r="CC1167"/>
          <cell r="CD1167"/>
          <cell r="CE1167"/>
          <cell r="CF1167"/>
          <cell r="CG1167"/>
          <cell r="CH1167"/>
          <cell r="CI1167"/>
          <cell r="CJ1167"/>
          <cell r="CK1167"/>
          <cell r="CL1167"/>
          <cell r="CM1167"/>
          <cell r="CN1167"/>
          <cell r="CO1167"/>
          <cell r="CP1167"/>
          <cell r="CQ1167"/>
          <cell r="CR1167"/>
          <cell r="CS1167"/>
          <cell r="CT1167"/>
          <cell r="CU1167"/>
          <cell r="CV1167"/>
          <cell r="CW1167"/>
          <cell r="CX1167"/>
          <cell r="CY1167"/>
          <cell r="CZ1167"/>
        </row>
        <row r="1168">
          <cell r="B1168">
            <v>1163</v>
          </cell>
          <cell r="C1168">
            <v>3</v>
          </cell>
          <cell r="D1168">
            <v>4</v>
          </cell>
          <cell r="E1168">
            <v>2564</v>
          </cell>
          <cell r="F1168">
            <v>800067998222</v>
          </cell>
          <cell r="G1168" t="str">
            <v>นาง</v>
          </cell>
          <cell r="H1168" t="str">
            <v xml:space="preserve">ณัฎฐรินทร์  </v>
          </cell>
          <cell r="I1168" t="str">
            <v>มโนเพียว</v>
          </cell>
          <cell r="J1168">
            <v>3500900213108</v>
          </cell>
          <cell r="K1168" t="str">
            <v>หนองหอย</v>
          </cell>
          <cell r="L1168" t="str">
            <v>เชียงใหม่ 1</v>
          </cell>
          <cell r="M1168">
            <v>8</v>
          </cell>
          <cell r="N1168" t="str">
            <v>สินเชื่อธนาคารประชาชน</v>
          </cell>
          <cell r="O1168" t="str">
            <v>1.บุคคลค้ำประกัน</v>
          </cell>
          <cell r="P1168">
            <v>19900.169999999998</v>
          </cell>
          <cell r="Q1168">
            <v>10253.4</v>
          </cell>
          <cell r="R1168" t="str">
            <v>จังหวัดฝาง</v>
          </cell>
          <cell r="S1168" t="str">
            <v>ผบE402</v>
          </cell>
          <cell r="T1168">
            <v>2563</v>
          </cell>
          <cell r="U1168"/>
          <cell r="V1168"/>
          <cell r="W1168"/>
          <cell r="X1168"/>
          <cell r="Y1168"/>
          <cell r="Z1168"/>
          <cell r="AA1168"/>
          <cell r="AB1168"/>
          <cell r="AC1168"/>
          <cell r="AD1168"/>
          <cell r="AE1168"/>
          <cell r="AF1168"/>
          <cell r="AG1168"/>
          <cell r="AH1168"/>
          <cell r="AI1168"/>
          <cell r="AJ1168"/>
          <cell r="AK1168"/>
          <cell r="AL1168"/>
          <cell r="AM1168"/>
          <cell r="AN1168"/>
          <cell r="AO1168"/>
          <cell r="AP1168"/>
          <cell r="AQ1168"/>
          <cell r="AR1168"/>
          <cell r="AS1168"/>
          <cell r="AT1168"/>
          <cell r="AU1168"/>
          <cell r="AV1168"/>
          <cell r="AW1168"/>
          <cell r="AX1168"/>
          <cell r="AY1168"/>
          <cell r="AZ1168"/>
          <cell r="BA1168"/>
          <cell r="BB1168"/>
          <cell r="BC1168"/>
          <cell r="BD1168"/>
          <cell r="BE1168"/>
          <cell r="BF1168"/>
          <cell r="BG1168"/>
          <cell r="BH1168">
            <v>883163010349</v>
          </cell>
          <cell r="BI1168" t="str">
            <v>นางณัฎฐรินทร์     มโนเพียว</v>
          </cell>
          <cell r="BJ1168"/>
          <cell r="BK1168"/>
          <cell r="BL1168"/>
          <cell r="BM1168"/>
          <cell r="BN1168"/>
          <cell r="BO1168"/>
          <cell r="BP1168"/>
          <cell r="BQ1168"/>
          <cell r="BR1168"/>
          <cell r="BS1168"/>
          <cell r="BT1168"/>
          <cell r="BU1168"/>
          <cell r="BV1168"/>
          <cell r="BW1168"/>
          <cell r="BX1168"/>
          <cell r="BY1168"/>
          <cell r="BZ1168"/>
          <cell r="CA1168"/>
          <cell r="CB1168"/>
          <cell r="CC1168"/>
          <cell r="CD1168"/>
          <cell r="CE1168"/>
          <cell r="CF1168"/>
          <cell r="CG1168"/>
          <cell r="CH1168"/>
          <cell r="CI1168"/>
          <cell r="CJ1168"/>
          <cell r="CK1168"/>
          <cell r="CL1168"/>
          <cell r="CM1168"/>
          <cell r="CN1168"/>
          <cell r="CO1168"/>
          <cell r="CP1168"/>
          <cell r="CQ1168"/>
          <cell r="CR1168"/>
          <cell r="CS1168"/>
          <cell r="CT1168"/>
          <cell r="CU1168"/>
          <cell r="CV1168"/>
          <cell r="CW1168"/>
          <cell r="CX1168"/>
          <cell r="CY1168"/>
          <cell r="CZ1168"/>
        </row>
        <row r="1169">
          <cell r="B1169">
            <v>1164</v>
          </cell>
          <cell r="C1169">
            <v>7</v>
          </cell>
          <cell r="D1169">
            <v>4</v>
          </cell>
          <cell r="E1169">
            <v>2564</v>
          </cell>
          <cell r="F1169"/>
          <cell r="G1169" t="str">
            <v>นางสาว</v>
          </cell>
          <cell r="H1169" t="str">
            <v>กรวรรณ</v>
          </cell>
          <cell r="I1169" t="str">
            <v>สุวรรณ์</v>
          </cell>
          <cell r="J1169">
            <v>3500900626585</v>
          </cell>
          <cell r="K1169" t="str">
            <v>ฝาง</v>
          </cell>
          <cell r="L1169" t="str">
            <v>เชียงใหม่ 2</v>
          </cell>
          <cell r="M1169">
            <v>8</v>
          </cell>
          <cell r="N1169" t="str">
            <v>สินเชื่อธนาคารประชาชน</v>
          </cell>
          <cell r="O1169" t="str">
            <v>1.บุคคลค้ำประกัน</v>
          </cell>
          <cell r="P1169"/>
          <cell r="Q1169"/>
          <cell r="R1169" t="str">
            <v>จังหวัดฝาง</v>
          </cell>
          <cell r="S1169" t="str">
            <v>ผบ640</v>
          </cell>
          <cell r="T1169">
            <v>2564</v>
          </cell>
          <cell r="U1169" t="str">
            <v>ผบ613</v>
          </cell>
          <cell r="V1169">
            <v>2554</v>
          </cell>
          <cell r="W1169"/>
          <cell r="X1169"/>
          <cell r="Y1169"/>
          <cell r="Z1169"/>
          <cell r="AA1169"/>
          <cell r="AB1169"/>
          <cell r="AC1169"/>
          <cell r="AD1169"/>
          <cell r="AE1169"/>
          <cell r="AF1169"/>
          <cell r="AG1169"/>
          <cell r="AH1169"/>
          <cell r="AI1169"/>
          <cell r="AJ1169"/>
          <cell r="AK1169"/>
          <cell r="AL1169"/>
          <cell r="AM1169"/>
          <cell r="AN1169"/>
          <cell r="AO1169"/>
          <cell r="AP1169"/>
          <cell r="AQ1169"/>
          <cell r="AR1169"/>
          <cell r="AS1169"/>
          <cell r="AT1169"/>
          <cell r="AU1169"/>
          <cell r="AV1169"/>
          <cell r="AW1169"/>
          <cell r="AX1169"/>
          <cell r="AY1169"/>
          <cell r="AZ1169"/>
          <cell r="BA1169"/>
          <cell r="BB1169"/>
          <cell r="BC1169"/>
          <cell r="BD1169"/>
          <cell r="BE1169"/>
          <cell r="BF1169"/>
          <cell r="BG1169"/>
          <cell r="BH1169">
            <v>0</v>
          </cell>
          <cell r="BI1169" t="str">
            <v>นางสาวกรวรรณ   สุวรรณ์</v>
          </cell>
          <cell r="BJ1169"/>
          <cell r="BK1169"/>
          <cell r="BL1169"/>
          <cell r="BM1169"/>
          <cell r="BN1169"/>
          <cell r="BO1169"/>
          <cell r="BP1169"/>
          <cell r="BQ1169"/>
          <cell r="BR1169"/>
          <cell r="BS1169"/>
          <cell r="BT1169"/>
          <cell r="BU1169"/>
          <cell r="BV1169"/>
          <cell r="BW1169"/>
          <cell r="BX1169"/>
          <cell r="BY1169"/>
          <cell r="BZ1169"/>
          <cell r="CA1169"/>
          <cell r="CB1169"/>
          <cell r="CC1169"/>
          <cell r="CD1169"/>
          <cell r="CE1169"/>
          <cell r="CF1169"/>
          <cell r="CG1169"/>
          <cell r="CH1169"/>
          <cell r="CI1169"/>
          <cell r="CJ1169"/>
          <cell r="CK1169"/>
          <cell r="CL1169"/>
          <cell r="CM1169"/>
          <cell r="CN1169"/>
          <cell r="CO1169"/>
          <cell r="CP1169"/>
          <cell r="CQ1169"/>
          <cell r="CR1169"/>
          <cell r="CS1169"/>
          <cell r="CT1169"/>
          <cell r="CU1169"/>
          <cell r="CV1169"/>
          <cell r="CW1169"/>
          <cell r="CX1169"/>
          <cell r="CY1169"/>
          <cell r="CZ1169"/>
        </row>
        <row r="1170">
          <cell r="B1170">
            <v>1165</v>
          </cell>
          <cell r="C1170">
            <v>22</v>
          </cell>
          <cell r="D1170">
            <v>4</v>
          </cell>
          <cell r="E1170">
            <v>2564</v>
          </cell>
          <cell r="F1170">
            <v>800089713427</v>
          </cell>
          <cell r="G1170" t="str">
            <v>นาย</v>
          </cell>
          <cell r="H1170" t="str">
            <v>นิติศาสตร์</v>
          </cell>
          <cell r="I1170" t="str">
            <v>พงษ์พานิชย์</v>
          </cell>
          <cell r="J1170">
            <v>1509901021620</v>
          </cell>
          <cell r="K1170" t="str">
            <v>อมก๋อย</v>
          </cell>
          <cell r="L1170" t="str">
            <v>เชียงใหม่ 2</v>
          </cell>
          <cell r="M1170">
            <v>8</v>
          </cell>
          <cell r="N1170" t="str">
            <v>สินเชื่อเคหะ</v>
          </cell>
          <cell r="O1170" t="str">
            <v>2.หลักทรัพย์ค้ำประกัน</v>
          </cell>
          <cell r="P1170">
            <v>1675236.21</v>
          </cell>
          <cell r="Q1170">
            <v>205498.98</v>
          </cell>
          <cell r="R1170" t="str">
            <v>จังหวัดเชียงใหม่</v>
          </cell>
          <cell r="S1170" t="str">
            <v>ผบ.1482</v>
          </cell>
          <cell r="T1170">
            <v>2563</v>
          </cell>
          <cell r="U1170" t="str">
            <v>ผบ2683</v>
          </cell>
          <cell r="V1170">
            <v>2563</v>
          </cell>
          <cell r="W1170"/>
          <cell r="X1170"/>
          <cell r="Y1170"/>
          <cell r="Z1170"/>
          <cell r="AA1170"/>
          <cell r="AB1170"/>
          <cell r="AC1170"/>
          <cell r="AD1170"/>
          <cell r="AE1170"/>
          <cell r="AF1170"/>
          <cell r="AG1170"/>
          <cell r="AH1170"/>
          <cell r="AI1170">
            <v>27</v>
          </cell>
          <cell r="AJ1170">
            <v>5</v>
          </cell>
          <cell r="AK1170">
            <v>2564</v>
          </cell>
          <cell r="AL1170">
            <v>1</v>
          </cell>
          <cell r="AM1170">
            <v>41150</v>
          </cell>
          <cell r="AN1170">
            <v>1526</v>
          </cell>
          <cell r="AO1170" t="str">
            <v>ขี้เหล็ก</v>
          </cell>
          <cell r="AP1170" t="str">
            <v>แม่แตง</v>
          </cell>
          <cell r="AQ1170" t="str">
            <v>เชียงใหม่</v>
          </cell>
          <cell r="AR1170">
            <v>844640</v>
          </cell>
          <cell r="AS1170"/>
          <cell r="AT1170"/>
          <cell r="AU1170"/>
          <cell r="AV1170"/>
          <cell r="AW1170"/>
          <cell r="AX1170"/>
          <cell r="AY1170"/>
          <cell r="AZ1170"/>
          <cell r="BA1170"/>
          <cell r="BB1170"/>
          <cell r="BC1170" t="str">
            <v>ศรัญญู</v>
          </cell>
          <cell r="BD1170" t="str">
            <v>ยึดแล้ว 27/5/2564</v>
          </cell>
          <cell r="BE1170"/>
          <cell r="BF1170"/>
          <cell r="BG1170"/>
          <cell r="BH1170">
            <v>883263011275</v>
          </cell>
          <cell r="BI1170" t="str">
            <v>นายนิติศาสตร์   พงษ์พานิชย์</v>
          </cell>
          <cell r="BJ1170"/>
          <cell r="BK1170"/>
          <cell r="BL1170"/>
          <cell r="BM1170"/>
          <cell r="BN1170"/>
          <cell r="BO1170"/>
          <cell r="BP1170"/>
          <cell r="BQ1170"/>
          <cell r="BR1170"/>
          <cell r="BS1170"/>
          <cell r="BT1170"/>
          <cell r="BU1170"/>
          <cell r="BV1170"/>
          <cell r="BW1170"/>
          <cell r="BX1170"/>
          <cell r="BY1170"/>
          <cell r="BZ1170"/>
          <cell r="CA1170"/>
          <cell r="CB1170"/>
          <cell r="CC1170"/>
          <cell r="CD1170"/>
          <cell r="CE1170"/>
          <cell r="CF1170"/>
          <cell r="CG1170"/>
          <cell r="CH1170"/>
          <cell r="CI1170"/>
          <cell r="CJ1170"/>
          <cell r="CK1170"/>
          <cell r="CL1170"/>
          <cell r="CM1170"/>
          <cell r="CN1170"/>
          <cell r="CO1170"/>
          <cell r="CP1170"/>
          <cell r="CQ1170"/>
          <cell r="CR1170"/>
          <cell r="CS1170"/>
          <cell r="CT1170"/>
          <cell r="CU1170"/>
          <cell r="CV1170"/>
          <cell r="CW1170"/>
          <cell r="CX1170"/>
          <cell r="CY1170"/>
          <cell r="CZ1170"/>
        </row>
        <row r="1171">
          <cell r="B1171">
            <v>1166</v>
          </cell>
          <cell r="C1171"/>
          <cell r="D1171"/>
          <cell r="E1171"/>
          <cell r="F1171"/>
          <cell r="G1171"/>
          <cell r="H1171"/>
          <cell r="I1171"/>
          <cell r="J1171"/>
          <cell r="K1171"/>
          <cell r="L1171"/>
          <cell r="M1171"/>
          <cell r="N1171"/>
          <cell r="O1171"/>
          <cell r="P1171"/>
          <cell r="Q1171"/>
          <cell r="R1171"/>
          <cell r="S1171"/>
          <cell r="T1171"/>
          <cell r="U1171"/>
          <cell r="V1171"/>
          <cell r="W1171"/>
          <cell r="X1171"/>
          <cell r="Y1171"/>
          <cell r="Z1171"/>
          <cell r="AA1171"/>
          <cell r="AB1171"/>
          <cell r="AC1171"/>
          <cell r="AD1171"/>
          <cell r="AE1171"/>
          <cell r="AF1171"/>
          <cell r="AG1171"/>
          <cell r="AH1171"/>
          <cell r="AI1171"/>
          <cell r="AJ1171"/>
          <cell r="AK1171"/>
          <cell r="AL1171"/>
          <cell r="AM1171"/>
          <cell r="AN1171"/>
          <cell r="AO1171"/>
          <cell r="AP1171"/>
          <cell r="AQ1171"/>
          <cell r="AR1171"/>
          <cell r="AS1171"/>
          <cell r="AT1171"/>
          <cell r="AU1171"/>
          <cell r="AV1171"/>
          <cell r="AW1171"/>
          <cell r="AX1171"/>
          <cell r="AY1171"/>
          <cell r="AZ1171"/>
          <cell r="BA1171"/>
          <cell r="BB1171"/>
          <cell r="BC1171"/>
          <cell r="BD1171"/>
          <cell r="BE1171"/>
          <cell r="BF1171"/>
          <cell r="BG1171"/>
          <cell r="BH1171"/>
          <cell r="BI1171"/>
          <cell r="BJ1171"/>
          <cell r="BK1171"/>
          <cell r="BL1171"/>
          <cell r="BM1171"/>
          <cell r="BN1171"/>
          <cell r="BO1171"/>
          <cell r="BP1171"/>
          <cell r="BQ1171"/>
          <cell r="BR1171"/>
          <cell r="BS1171"/>
          <cell r="BT1171"/>
          <cell r="BU1171"/>
          <cell r="BV1171"/>
          <cell r="BW1171"/>
          <cell r="BX1171"/>
          <cell r="BY1171"/>
          <cell r="BZ1171"/>
          <cell r="CA1171"/>
          <cell r="CB1171"/>
          <cell r="CC1171"/>
          <cell r="CD1171"/>
          <cell r="CE1171"/>
          <cell r="CF1171"/>
          <cell r="CG1171"/>
          <cell r="CH1171"/>
          <cell r="CI1171"/>
          <cell r="CJ1171"/>
          <cell r="CK1171"/>
          <cell r="CL1171"/>
          <cell r="CM1171"/>
          <cell r="CN1171"/>
          <cell r="CO1171"/>
          <cell r="CP1171"/>
          <cell r="CQ1171"/>
          <cell r="CR1171"/>
          <cell r="CS1171"/>
          <cell r="CT1171"/>
          <cell r="CU1171"/>
          <cell r="CV1171"/>
          <cell r="CW1171"/>
          <cell r="CX1171"/>
          <cell r="CY1171"/>
          <cell r="CZ1171"/>
        </row>
        <row r="1172">
          <cell r="B1172">
            <v>1167</v>
          </cell>
          <cell r="C1172">
            <v>22</v>
          </cell>
          <cell r="D1172">
            <v>4</v>
          </cell>
          <cell r="E1172">
            <v>2564</v>
          </cell>
          <cell r="F1172"/>
          <cell r="G1172" t="str">
            <v>นาย</v>
          </cell>
          <cell r="H1172" t="str">
            <v>เสรี</v>
          </cell>
          <cell r="I1172" t="str">
            <v>แก้วมา</v>
          </cell>
          <cell r="J1172"/>
          <cell r="K1172"/>
          <cell r="L1172"/>
          <cell r="M1172"/>
          <cell r="N1172"/>
          <cell r="O1172"/>
          <cell r="P1172"/>
          <cell r="Q1172"/>
          <cell r="R1172" t="str">
            <v>จังหวัดเชียงราย</v>
          </cell>
          <cell r="S1172" t="str">
            <v>ผบ.1804</v>
          </cell>
          <cell r="T1172">
            <v>2560</v>
          </cell>
          <cell r="U1172" t="str">
            <v>ผบ4776</v>
          </cell>
          <cell r="V1172">
            <v>2560</v>
          </cell>
          <cell r="W1172"/>
          <cell r="X1172"/>
          <cell r="Y1172"/>
          <cell r="Z1172"/>
          <cell r="AA1172"/>
          <cell r="AB1172"/>
          <cell r="AC1172"/>
          <cell r="AD1172"/>
          <cell r="AE1172"/>
          <cell r="AF1172"/>
          <cell r="AG1172"/>
          <cell r="AH1172"/>
          <cell r="AI1172"/>
          <cell r="AJ1172"/>
          <cell r="AK1172"/>
          <cell r="AL1172"/>
          <cell r="AM1172"/>
          <cell r="AN1172"/>
          <cell r="AO1172"/>
          <cell r="AP1172"/>
          <cell r="AQ1172"/>
          <cell r="AR1172"/>
          <cell r="AS1172"/>
          <cell r="AT1172"/>
          <cell r="AU1172"/>
          <cell r="AV1172"/>
          <cell r="AW1172"/>
          <cell r="AX1172"/>
          <cell r="AY1172"/>
          <cell r="AZ1172"/>
          <cell r="BA1172"/>
          <cell r="BB1172"/>
          <cell r="BC1172"/>
          <cell r="BD1172"/>
          <cell r="BE1172"/>
          <cell r="BF1172"/>
          <cell r="BG1172"/>
          <cell r="BH1172">
            <v>0</v>
          </cell>
          <cell r="BI1172" t="str">
            <v>นายเสรี   แก้วมา</v>
          </cell>
          <cell r="BJ1172"/>
          <cell r="BK1172"/>
          <cell r="BL1172"/>
          <cell r="BM1172"/>
          <cell r="BN1172"/>
          <cell r="BO1172"/>
          <cell r="BP1172"/>
          <cell r="BQ1172"/>
          <cell r="BR1172"/>
          <cell r="BS1172"/>
          <cell r="BT1172"/>
          <cell r="BU1172"/>
          <cell r="BV1172"/>
          <cell r="BW1172"/>
          <cell r="BX1172"/>
          <cell r="BY1172"/>
          <cell r="BZ1172"/>
          <cell r="CA1172"/>
          <cell r="CB1172"/>
          <cell r="CC1172"/>
          <cell r="CD1172"/>
          <cell r="CE1172"/>
          <cell r="CF1172"/>
          <cell r="CG1172"/>
          <cell r="CH1172"/>
          <cell r="CI1172"/>
          <cell r="CJ1172"/>
          <cell r="CK1172"/>
          <cell r="CL1172"/>
          <cell r="CM1172"/>
          <cell r="CN1172"/>
          <cell r="CO1172"/>
          <cell r="CP1172"/>
          <cell r="CQ1172"/>
          <cell r="CR1172"/>
          <cell r="CS1172"/>
          <cell r="CT1172"/>
          <cell r="CU1172"/>
          <cell r="CV1172"/>
          <cell r="CW1172"/>
          <cell r="CX1172"/>
          <cell r="CY1172"/>
          <cell r="CZ1172"/>
        </row>
        <row r="1173">
          <cell r="B1173">
            <v>1168</v>
          </cell>
          <cell r="C1173">
            <v>24</v>
          </cell>
          <cell r="D1173">
            <v>4</v>
          </cell>
          <cell r="E1173">
            <v>2564</v>
          </cell>
          <cell r="F1173">
            <v>800049473914</v>
          </cell>
          <cell r="G1173" t="str">
            <v>นาง</v>
          </cell>
          <cell r="H1173" t="str">
            <v>เที่ยง</v>
          </cell>
          <cell r="I1173" t="str">
            <v>ปาระดี</v>
          </cell>
          <cell r="J1173">
            <v>3501700089978</v>
          </cell>
          <cell r="K1173" t="str">
            <v>ดอยเต่า</v>
          </cell>
          <cell r="L1173" t="str">
            <v>เชียงใหม่ 2</v>
          </cell>
          <cell r="M1173">
            <v>8</v>
          </cell>
          <cell r="N1173" t="str">
            <v>สินเชื่อพัฒนาองค์กรชุมชน(รายบุคคล)</v>
          </cell>
          <cell r="O1173" t="str">
            <v>1.บุคคลค้ำประกัน</v>
          </cell>
          <cell r="P1173">
            <v>164408.4</v>
          </cell>
          <cell r="Q1173">
            <v>68460.460000000006</v>
          </cell>
          <cell r="R1173" t="str">
            <v>จังหวัดฮอด</v>
          </cell>
          <cell r="S1173" t="str">
            <v>ผบE536</v>
          </cell>
          <cell r="T1173">
            <v>2563</v>
          </cell>
          <cell r="U1173"/>
          <cell r="V1173"/>
          <cell r="W1173"/>
          <cell r="X1173"/>
          <cell r="Y1173"/>
          <cell r="Z1173"/>
          <cell r="AA1173"/>
          <cell r="AB1173"/>
          <cell r="AC1173"/>
          <cell r="AD1173"/>
          <cell r="AE1173"/>
          <cell r="AF1173"/>
          <cell r="AG1173"/>
          <cell r="AH1173"/>
          <cell r="AI1173"/>
          <cell r="AJ1173"/>
          <cell r="AK1173"/>
          <cell r="AL1173"/>
          <cell r="AM1173"/>
          <cell r="AN1173"/>
          <cell r="AO1173"/>
          <cell r="AP1173"/>
          <cell r="AQ1173"/>
          <cell r="AR1173"/>
          <cell r="AS1173"/>
          <cell r="AT1173"/>
          <cell r="AU1173"/>
          <cell r="AV1173"/>
          <cell r="AW1173"/>
          <cell r="AX1173"/>
          <cell r="AY1173"/>
          <cell r="AZ1173"/>
          <cell r="BA1173"/>
          <cell r="BB1173"/>
          <cell r="BC1173" t="str">
            <v>มลฤดี</v>
          </cell>
          <cell r="BD1173"/>
          <cell r="BE1173"/>
          <cell r="BF1173"/>
          <cell r="BG1173"/>
          <cell r="BH1173">
            <v>883263011404</v>
          </cell>
          <cell r="BI1173" t="str">
            <v>นางเที่ยง   ปาระดี</v>
          </cell>
          <cell r="BJ1173"/>
          <cell r="BK1173"/>
          <cell r="BL1173"/>
          <cell r="BM1173"/>
          <cell r="BN1173"/>
          <cell r="BO1173"/>
          <cell r="BP1173"/>
          <cell r="BQ1173"/>
          <cell r="BR1173"/>
          <cell r="BS1173"/>
          <cell r="BT1173"/>
          <cell r="BU1173"/>
          <cell r="BV1173"/>
          <cell r="BW1173"/>
          <cell r="BX1173"/>
          <cell r="BY1173"/>
          <cell r="BZ1173"/>
          <cell r="CA1173"/>
          <cell r="CB1173"/>
          <cell r="CC1173"/>
          <cell r="CD1173"/>
          <cell r="CE1173"/>
          <cell r="CF1173"/>
          <cell r="CG1173"/>
          <cell r="CH1173"/>
          <cell r="CI1173"/>
          <cell r="CJ1173"/>
          <cell r="CK1173"/>
          <cell r="CL1173"/>
          <cell r="CM1173"/>
          <cell r="CN1173"/>
          <cell r="CO1173"/>
          <cell r="CP1173"/>
          <cell r="CQ1173"/>
          <cell r="CR1173"/>
          <cell r="CS1173"/>
          <cell r="CT1173"/>
          <cell r="CU1173"/>
          <cell r="CV1173"/>
          <cell r="CW1173"/>
          <cell r="CX1173"/>
          <cell r="CY1173"/>
          <cell r="CZ1173"/>
        </row>
        <row r="1174">
          <cell r="B1174">
            <v>1169</v>
          </cell>
          <cell r="C1174">
            <v>24</v>
          </cell>
          <cell r="D1174">
            <v>4</v>
          </cell>
          <cell r="E1174">
            <v>2564</v>
          </cell>
          <cell r="F1174">
            <v>800093961822</v>
          </cell>
          <cell r="G1174" t="str">
            <v>นาย</v>
          </cell>
          <cell r="H1174" t="str">
            <v>อาทิตย์</v>
          </cell>
          <cell r="I1174" t="str">
            <v>ปฐมนิมิตร</v>
          </cell>
          <cell r="J1174">
            <v>3510101309619</v>
          </cell>
          <cell r="K1174" t="str">
            <v>ดอยเต่า</v>
          </cell>
          <cell r="L1174" t="str">
            <v>เชียงใหม่ 2</v>
          </cell>
          <cell r="M1174">
            <v>8</v>
          </cell>
          <cell r="N1174" t="str">
            <v>สินเชื่อแก้ไขปัญหาหนี้นอกระบบPSAระยะที่2</v>
          </cell>
          <cell r="O1174" t="str">
            <v>1.บุคคลค้ำประกัน</v>
          </cell>
          <cell r="P1174">
            <v>47498</v>
          </cell>
          <cell r="Q1174">
            <v>4800.53</v>
          </cell>
          <cell r="R1174" t="str">
            <v>จังหวัดลำพูน</v>
          </cell>
          <cell r="S1174" t="str">
            <v>ผบ.E305</v>
          </cell>
          <cell r="T1174">
            <v>2563</v>
          </cell>
          <cell r="U1174"/>
          <cell r="V1174"/>
          <cell r="W1174"/>
          <cell r="X1174"/>
          <cell r="Y1174"/>
          <cell r="Z1174"/>
          <cell r="AA1174"/>
          <cell r="AB1174"/>
          <cell r="AC1174"/>
          <cell r="AD1174"/>
          <cell r="AE1174"/>
          <cell r="AF1174"/>
          <cell r="AG1174"/>
          <cell r="AH1174"/>
          <cell r="AI1174"/>
          <cell r="AJ1174"/>
          <cell r="AK1174"/>
          <cell r="AL1174"/>
          <cell r="AM1174"/>
          <cell r="AN1174"/>
          <cell r="AO1174"/>
          <cell r="AP1174"/>
          <cell r="AQ1174"/>
          <cell r="AR1174"/>
          <cell r="AS1174"/>
          <cell r="AT1174"/>
          <cell r="AU1174"/>
          <cell r="AV1174"/>
          <cell r="AW1174"/>
          <cell r="AX1174"/>
          <cell r="AY1174"/>
          <cell r="AZ1174"/>
          <cell r="BA1174"/>
          <cell r="BB1174"/>
          <cell r="BC1174" t="str">
            <v>ธิติพร</v>
          </cell>
          <cell r="BD1174"/>
          <cell r="BE1174"/>
          <cell r="BF1174"/>
          <cell r="BG1174"/>
          <cell r="BH1174">
            <v>883263010906</v>
          </cell>
          <cell r="BI1174" t="str">
            <v>นายอาทิตย์   ปฐมนิมิตร</v>
          </cell>
          <cell r="BJ1174"/>
          <cell r="BK1174"/>
          <cell r="BL1174"/>
          <cell r="BM1174"/>
          <cell r="BN1174"/>
          <cell r="BO1174"/>
          <cell r="BP1174"/>
          <cell r="BQ1174"/>
          <cell r="BR1174"/>
          <cell r="BS1174"/>
          <cell r="BT1174"/>
          <cell r="BU1174"/>
          <cell r="BV1174"/>
          <cell r="BW1174"/>
          <cell r="BX1174"/>
          <cell r="BY1174"/>
          <cell r="BZ1174"/>
          <cell r="CA1174"/>
          <cell r="CB1174"/>
          <cell r="CC1174"/>
          <cell r="CD1174"/>
          <cell r="CE1174"/>
          <cell r="CF1174"/>
          <cell r="CG1174"/>
          <cell r="CH1174"/>
          <cell r="CI1174"/>
          <cell r="CJ1174"/>
          <cell r="CK1174"/>
          <cell r="CL1174"/>
          <cell r="CM1174"/>
          <cell r="CN1174"/>
          <cell r="CO1174"/>
          <cell r="CP1174"/>
          <cell r="CQ1174"/>
          <cell r="CR1174"/>
          <cell r="CS1174"/>
          <cell r="CT1174"/>
          <cell r="CU1174"/>
          <cell r="CV1174"/>
          <cell r="CW1174"/>
          <cell r="CX1174"/>
          <cell r="CY1174"/>
          <cell r="CZ1174"/>
        </row>
        <row r="1175">
          <cell r="B1175">
            <v>1170</v>
          </cell>
          <cell r="C1175">
            <v>24</v>
          </cell>
          <cell r="D1175">
            <v>4</v>
          </cell>
          <cell r="E1175">
            <v>2564</v>
          </cell>
          <cell r="F1175">
            <v>800016979166</v>
          </cell>
          <cell r="G1175" t="str">
            <v>นาย</v>
          </cell>
          <cell r="H1175" t="str">
            <v>สุทิน</v>
          </cell>
          <cell r="I1175" t="str">
            <v>ปินตาดวง</v>
          </cell>
          <cell r="J1175">
            <v>3501900011042</v>
          </cell>
          <cell r="K1175" t="str">
            <v>สารภี</v>
          </cell>
          <cell r="L1175" t="str">
            <v>เชียงใหม่ 2</v>
          </cell>
          <cell r="M1175">
            <v>8</v>
          </cell>
          <cell r="N1175" t="str">
            <v>สินเชื่อธนาคารประชาชน</v>
          </cell>
          <cell r="O1175" t="str">
            <v>1.บุคคลค้ำประกัน</v>
          </cell>
          <cell r="P1175">
            <v>46783.48</v>
          </cell>
          <cell r="Q1175">
            <v>24386.560000000001</v>
          </cell>
          <cell r="R1175" t="str">
            <v>แขวงเชียงใหม่</v>
          </cell>
          <cell r="S1175" t="str">
            <v>ผบE4385</v>
          </cell>
          <cell r="T1175">
            <v>2563</v>
          </cell>
          <cell r="U1175"/>
          <cell r="V1175"/>
          <cell r="W1175"/>
          <cell r="X1175"/>
          <cell r="Y1175"/>
          <cell r="Z1175"/>
          <cell r="AA1175"/>
          <cell r="AB1175"/>
          <cell r="AC1175"/>
          <cell r="AD1175"/>
          <cell r="AE1175"/>
          <cell r="AF1175"/>
          <cell r="AG1175"/>
          <cell r="AH1175"/>
          <cell r="AI1175"/>
          <cell r="AJ1175"/>
          <cell r="AK1175"/>
          <cell r="AL1175"/>
          <cell r="AM1175"/>
          <cell r="AN1175"/>
          <cell r="AO1175"/>
          <cell r="AP1175"/>
          <cell r="AQ1175"/>
          <cell r="AR1175"/>
          <cell r="AS1175"/>
          <cell r="AT1175"/>
          <cell r="AU1175"/>
          <cell r="AV1175"/>
          <cell r="AW1175"/>
          <cell r="AX1175"/>
          <cell r="AY1175"/>
          <cell r="AZ1175"/>
          <cell r="BA1175"/>
          <cell r="BB1175"/>
          <cell r="BC1175" t="str">
            <v>ธิติพร</v>
          </cell>
          <cell r="BD1175"/>
          <cell r="BE1175"/>
          <cell r="BF1175"/>
          <cell r="BG1175"/>
          <cell r="BH1175">
            <v>883263011923</v>
          </cell>
          <cell r="BI1175" t="str">
            <v>นายสุทิน   ปินตาดวง</v>
          </cell>
          <cell r="BJ1175"/>
          <cell r="BK1175"/>
          <cell r="BL1175"/>
          <cell r="BM1175"/>
          <cell r="BN1175"/>
          <cell r="BO1175"/>
          <cell r="BP1175"/>
          <cell r="BQ1175"/>
          <cell r="BR1175"/>
          <cell r="BS1175"/>
          <cell r="BT1175"/>
          <cell r="BU1175"/>
          <cell r="BV1175"/>
          <cell r="BW1175"/>
          <cell r="BX1175"/>
          <cell r="BY1175"/>
          <cell r="BZ1175"/>
          <cell r="CA1175"/>
          <cell r="CB1175"/>
          <cell r="CC1175"/>
          <cell r="CD1175"/>
          <cell r="CE1175"/>
          <cell r="CF1175"/>
          <cell r="CG1175"/>
          <cell r="CH1175"/>
          <cell r="CI1175"/>
          <cell r="CJ1175"/>
          <cell r="CK1175"/>
          <cell r="CL1175"/>
          <cell r="CM1175"/>
          <cell r="CN1175"/>
          <cell r="CO1175"/>
          <cell r="CP1175"/>
          <cell r="CQ1175"/>
          <cell r="CR1175"/>
          <cell r="CS1175"/>
          <cell r="CT1175"/>
          <cell r="CU1175"/>
          <cell r="CV1175"/>
          <cell r="CW1175"/>
          <cell r="CX1175"/>
          <cell r="CY1175"/>
          <cell r="CZ1175"/>
        </row>
        <row r="1176">
          <cell r="B1176">
            <v>1171</v>
          </cell>
          <cell r="C1176">
            <v>24</v>
          </cell>
          <cell r="D1176">
            <v>4</v>
          </cell>
          <cell r="E1176">
            <v>2564</v>
          </cell>
          <cell r="F1176">
            <v>800092200719</v>
          </cell>
          <cell r="G1176" t="str">
            <v>นางสาว</v>
          </cell>
          <cell r="H1176" t="str">
            <v>รัตติการณ์</v>
          </cell>
          <cell r="I1176" t="str">
            <v>สุจิตต์</v>
          </cell>
          <cell r="J1176">
            <v>3501900061538</v>
          </cell>
          <cell r="K1176" t="str">
            <v>ดอยเต่า</v>
          </cell>
          <cell r="L1176" t="str">
            <v>เชียงใหม่ 2</v>
          </cell>
          <cell r="M1176">
            <v>8</v>
          </cell>
          <cell r="N1176" t="str">
            <v>สินเชื่อห้องแถว</v>
          </cell>
          <cell r="O1176" t="str">
            <v>5.บสย.</v>
          </cell>
          <cell r="P1176">
            <v>45751.49</v>
          </cell>
          <cell r="Q1176">
            <v>7273.24</v>
          </cell>
          <cell r="R1176" t="str">
            <v>แขวงเชียงใหม่</v>
          </cell>
          <cell r="S1176" t="str">
            <v>ผบE4386</v>
          </cell>
          <cell r="T1176">
            <v>2563</v>
          </cell>
          <cell r="U1176"/>
          <cell r="V1176"/>
          <cell r="W1176"/>
          <cell r="X1176"/>
          <cell r="Y1176"/>
          <cell r="Z1176"/>
          <cell r="AA1176"/>
          <cell r="AB1176"/>
          <cell r="AC1176"/>
          <cell r="AD1176"/>
          <cell r="AE1176"/>
          <cell r="AF1176"/>
          <cell r="AG1176"/>
          <cell r="AH1176"/>
          <cell r="AI1176"/>
          <cell r="AJ1176"/>
          <cell r="AK1176"/>
          <cell r="AL1176"/>
          <cell r="AM1176"/>
          <cell r="AN1176"/>
          <cell r="AO1176"/>
          <cell r="AP1176"/>
          <cell r="AQ1176"/>
          <cell r="AR1176"/>
          <cell r="AS1176"/>
          <cell r="AT1176"/>
          <cell r="AU1176"/>
          <cell r="AV1176"/>
          <cell r="AW1176"/>
          <cell r="AX1176"/>
          <cell r="AY1176"/>
          <cell r="AZ1176"/>
          <cell r="BA1176"/>
          <cell r="BB1176"/>
          <cell r="BC1176" t="str">
            <v>ธิติพร</v>
          </cell>
          <cell r="BD1176"/>
          <cell r="BE1176"/>
          <cell r="BF1176"/>
          <cell r="BG1176"/>
          <cell r="BH1176">
            <v>883263012077</v>
          </cell>
          <cell r="BI1176" t="str">
            <v>นางสาวรัตติการณ์   สุจิตต์</v>
          </cell>
          <cell r="BJ1176"/>
          <cell r="BK1176"/>
          <cell r="BL1176"/>
          <cell r="BM1176"/>
          <cell r="BN1176"/>
          <cell r="BO1176"/>
          <cell r="BP1176"/>
          <cell r="BQ1176"/>
          <cell r="BR1176"/>
          <cell r="BS1176"/>
          <cell r="BT1176"/>
          <cell r="BU1176"/>
          <cell r="BV1176"/>
          <cell r="BW1176"/>
          <cell r="BX1176"/>
          <cell r="BY1176"/>
          <cell r="BZ1176"/>
          <cell r="CA1176"/>
          <cell r="CB1176"/>
          <cell r="CC1176"/>
          <cell r="CD1176"/>
          <cell r="CE1176"/>
          <cell r="CF1176"/>
          <cell r="CG1176"/>
          <cell r="CH1176"/>
          <cell r="CI1176"/>
          <cell r="CJ1176"/>
          <cell r="CK1176"/>
          <cell r="CL1176"/>
          <cell r="CM1176"/>
          <cell r="CN1176"/>
          <cell r="CO1176"/>
          <cell r="CP1176"/>
          <cell r="CQ1176"/>
          <cell r="CR1176"/>
          <cell r="CS1176"/>
          <cell r="CT1176"/>
          <cell r="CU1176"/>
          <cell r="CV1176"/>
          <cell r="CW1176"/>
          <cell r="CX1176"/>
          <cell r="CY1176"/>
          <cell r="CZ1176"/>
        </row>
        <row r="1177">
          <cell r="B1177">
            <v>1172</v>
          </cell>
          <cell r="C1177">
            <v>24</v>
          </cell>
          <cell r="D1177">
            <v>4</v>
          </cell>
          <cell r="E1177">
            <v>2564</v>
          </cell>
          <cell r="F1177">
            <v>800064907739</v>
          </cell>
          <cell r="G1177" t="str">
            <v>นางสาว</v>
          </cell>
          <cell r="H1177" t="str">
            <v>กันยา</v>
          </cell>
          <cell r="I1177" t="str">
            <v>ชัยสาม</v>
          </cell>
          <cell r="J1177">
            <v>1509900102243</v>
          </cell>
          <cell r="K1177" t="str">
            <v>บิ๊กซี หางดง</v>
          </cell>
          <cell r="L1177" t="str">
            <v>เชียงใหม่ 2</v>
          </cell>
          <cell r="M1177">
            <v>8</v>
          </cell>
          <cell r="N1177" t="str">
            <v>สินเชื่อธนาคารประชาชน</v>
          </cell>
          <cell r="O1177" t="str">
            <v>1.บุคคลค้ำประกัน</v>
          </cell>
          <cell r="P1177">
            <v>30642</v>
          </cell>
          <cell r="Q1177">
            <v>8020.93</v>
          </cell>
          <cell r="R1177" t="str">
            <v>แขวงเชียงใหม่</v>
          </cell>
          <cell r="S1177" t="str">
            <v>ผบE4408</v>
          </cell>
          <cell r="T1177">
            <v>2563</v>
          </cell>
          <cell r="U1177"/>
          <cell r="V1177"/>
          <cell r="W1177"/>
          <cell r="X1177"/>
          <cell r="Y1177"/>
          <cell r="Z1177"/>
          <cell r="AA1177"/>
          <cell r="AB1177"/>
          <cell r="AC1177"/>
          <cell r="AD1177"/>
          <cell r="AE1177"/>
          <cell r="AF1177"/>
          <cell r="AG1177"/>
          <cell r="AH1177"/>
          <cell r="AI1177"/>
          <cell r="AJ1177"/>
          <cell r="AK1177"/>
          <cell r="AL1177"/>
          <cell r="AM1177"/>
          <cell r="AN1177"/>
          <cell r="AO1177"/>
          <cell r="AP1177"/>
          <cell r="AQ1177"/>
          <cell r="AR1177"/>
          <cell r="AS1177"/>
          <cell r="AT1177"/>
          <cell r="AU1177"/>
          <cell r="AV1177"/>
          <cell r="AW1177"/>
          <cell r="AX1177"/>
          <cell r="AY1177"/>
          <cell r="AZ1177"/>
          <cell r="BA1177"/>
          <cell r="BB1177"/>
          <cell r="BC1177" t="str">
            <v>ธิติพร</v>
          </cell>
          <cell r="BD1177"/>
          <cell r="BE1177"/>
          <cell r="BF1177"/>
          <cell r="BG1177"/>
          <cell r="BH1177">
            <v>883263011920</v>
          </cell>
          <cell r="BI1177" t="str">
            <v>นางสาวกันยา   ชัยสาม</v>
          </cell>
          <cell r="BJ1177"/>
          <cell r="BK1177"/>
          <cell r="BL1177"/>
          <cell r="BM1177"/>
          <cell r="BN1177"/>
          <cell r="BO1177"/>
          <cell r="BP1177"/>
          <cell r="BQ1177"/>
          <cell r="BR1177"/>
          <cell r="BS1177"/>
          <cell r="BT1177"/>
          <cell r="BU1177"/>
          <cell r="BV1177"/>
          <cell r="BW1177"/>
          <cell r="BX1177"/>
          <cell r="BY1177"/>
          <cell r="BZ1177"/>
          <cell r="CA1177"/>
          <cell r="CB1177"/>
          <cell r="CC1177"/>
          <cell r="CD1177"/>
          <cell r="CE1177"/>
          <cell r="CF1177"/>
          <cell r="CG1177"/>
          <cell r="CH1177"/>
          <cell r="CI1177"/>
          <cell r="CJ1177"/>
          <cell r="CK1177"/>
          <cell r="CL1177"/>
          <cell r="CM1177"/>
          <cell r="CN1177"/>
          <cell r="CO1177"/>
          <cell r="CP1177"/>
          <cell r="CQ1177"/>
          <cell r="CR1177"/>
          <cell r="CS1177"/>
          <cell r="CT1177"/>
          <cell r="CU1177"/>
          <cell r="CV1177"/>
          <cell r="CW1177"/>
          <cell r="CX1177"/>
          <cell r="CY1177"/>
          <cell r="CZ1177"/>
        </row>
        <row r="1178">
          <cell r="B1178">
            <v>1173</v>
          </cell>
          <cell r="C1178">
            <v>24</v>
          </cell>
          <cell r="D1178">
            <v>4</v>
          </cell>
          <cell r="E1178">
            <v>2564</v>
          </cell>
          <cell r="F1178">
            <v>800090848519</v>
          </cell>
          <cell r="G1178" t="str">
            <v>นาง</v>
          </cell>
          <cell r="H1178" t="str">
            <v>มาลี</v>
          </cell>
          <cell r="I1178" t="str">
            <v>อินทะจักร์</v>
          </cell>
          <cell r="J1178">
            <v>3501900129591</v>
          </cell>
          <cell r="K1178" t="str">
            <v>ดอยเต่า</v>
          </cell>
          <cell r="L1178" t="str">
            <v>เชียงใหม่ 2</v>
          </cell>
          <cell r="M1178">
            <v>8</v>
          </cell>
          <cell r="N1178" t="str">
            <v>สินเชื่อห้องแถว</v>
          </cell>
          <cell r="O1178" t="str">
            <v>5.บสย.</v>
          </cell>
          <cell r="P1178">
            <v>41615.25</v>
          </cell>
          <cell r="Q1178">
            <v>4463.38</v>
          </cell>
          <cell r="R1178" t="str">
            <v>แขวงเชียงใหม่</v>
          </cell>
          <cell r="S1178" t="str">
            <v>ผบE4384</v>
          </cell>
          <cell r="T1178">
            <v>2563</v>
          </cell>
          <cell r="U1178"/>
          <cell r="V1178"/>
          <cell r="W1178"/>
          <cell r="X1178"/>
          <cell r="Y1178"/>
          <cell r="Z1178"/>
          <cell r="AA1178"/>
          <cell r="AB1178"/>
          <cell r="AC1178"/>
          <cell r="AD1178"/>
          <cell r="AE1178"/>
          <cell r="AF1178"/>
          <cell r="AG1178"/>
          <cell r="AH1178"/>
          <cell r="AI1178"/>
          <cell r="AJ1178"/>
          <cell r="AK1178"/>
          <cell r="AL1178"/>
          <cell r="AM1178"/>
          <cell r="AN1178"/>
          <cell r="AO1178"/>
          <cell r="AP1178"/>
          <cell r="AQ1178"/>
          <cell r="AR1178"/>
          <cell r="AS1178"/>
          <cell r="AT1178"/>
          <cell r="AU1178"/>
          <cell r="AV1178"/>
          <cell r="AW1178"/>
          <cell r="AX1178"/>
          <cell r="AY1178"/>
          <cell r="AZ1178"/>
          <cell r="BA1178"/>
          <cell r="BB1178"/>
          <cell r="BC1178" t="str">
            <v>ธิติพร</v>
          </cell>
          <cell r="BD1178"/>
          <cell r="BE1178"/>
          <cell r="BF1178"/>
          <cell r="BG1178"/>
          <cell r="BH1178">
            <v>883263012076</v>
          </cell>
          <cell r="BI1178" t="str">
            <v>นางมาลี   อินทะจักร์</v>
          </cell>
          <cell r="BJ1178"/>
          <cell r="BK1178"/>
          <cell r="BL1178"/>
          <cell r="BM1178"/>
          <cell r="BN1178"/>
          <cell r="BO1178"/>
          <cell r="BP1178"/>
          <cell r="BQ1178"/>
          <cell r="BR1178"/>
          <cell r="BS1178"/>
          <cell r="BT1178"/>
          <cell r="BU1178"/>
          <cell r="BV1178"/>
          <cell r="BW1178"/>
          <cell r="BX1178"/>
          <cell r="BY1178"/>
          <cell r="BZ1178"/>
          <cell r="CA1178"/>
          <cell r="CB1178"/>
          <cell r="CC1178"/>
          <cell r="CD1178"/>
          <cell r="CE1178"/>
          <cell r="CF1178"/>
          <cell r="CG1178"/>
          <cell r="CH1178"/>
          <cell r="CI1178"/>
          <cell r="CJ1178"/>
          <cell r="CK1178"/>
          <cell r="CL1178"/>
          <cell r="CM1178"/>
          <cell r="CN1178"/>
          <cell r="CO1178"/>
          <cell r="CP1178"/>
          <cell r="CQ1178"/>
          <cell r="CR1178"/>
          <cell r="CS1178"/>
          <cell r="CT1178"/>
          <cell r="CU1178"/>
          <cell r="CV1178"/>
          <cell r="CW1178"/>
          <cell r="CX1178"/>
          <cell r="CY1178"/>
          <cell r="CZ1178"/>
        </row>
        <row r="1179">
          <cell r="B1179">
            <v>1174</v>
          </cell>
          <cell r="C1179">
            <v>24</v>
          </cell>
          <cell r="D1179">
            <v>4</v>
          </cell>
          <cell r="E1179">
            <v>2564</v>
          </cell>
          <cell r="F1179" t="str">
            <v>800071847449
800088998086</v>
          </cell>
          <cell r="G1179" t="str">
            <v>นาย</v>
          </cell>
          <cell r="H1179" t="str">
            <v>เจตริน</v>
          </cell>
          <cell r="I1179" t="str">
            <v>แซ่พ่าน</v>
          </cell>
          <cell r="J1179">
            <v>8571084092710</v>
          </cell>
          <cell r="K1179" t="str">
            <v>หนองหอย</v>
          </cell>
          <cell r="L1179" t="str">
            <v>เชียงใหม่ 1</v>
          </cell>
          <cell r="M1179">
            <v>8</v>
          </cell>
          <cell r="N1179" t="str">
            <v>สินเชื่อแก้ไขปัญหาหนี้นอกระบบ PSA</v>
          </cell>
          <cell r="O1179" t="str">
            <v>1.บุคคลค้ำประกัน</v>
          </cell>
          <cell r="P1179" t="str">
            <v>29,992.00
9,351.87</v>
          </cell>
          <cell r="Q1179" t="str">
            <v>2,857.58
2,417.07</v>
          </cell>
          <cell r="R1179" t="str">
            <v>แขวงเชียงใหม่</v>
          </cell>
          <cell r="S1179" t="str">
            <v>ผบ.2651</v>
          </cell>
          <cell r="T1179">
            <v>2563</v>
          </cell>
          <cell r="U1179"/>
          <cell r="V1179"/>
          <cell r="W1179"/>
          <cell r="X1179"/>
          <cell r="Y1179"/>
          <cell r="Z1179"/>
          <cell r="AA1179"/>
          <cell r="AB1179"/>
          <cell r="AC1179"/>
          <cell r="AD1179"/>
          <cell r="AE1179"/>
          <cell r="AF1179"/>
          <cell r="AG1179"/>
          <cell r="AH1179"/>
          <cell r="AI1179"/>
          <cell r="AJ1179"/>
          <cell r="AK1179"/>
          <cell r="AL1179"/>
          <cell r="AM1179"/>
          <cell r="AN1179"/>
          <cell r="AO1179"/>
          <cell r="AP1179"/>
          <cell r="AQ1179"/>
          <cell r="AR1179"/>
          <cell r="AS1179"/>
          <cell r="AT1179"/>
          <cell r="AU1179"/>
          <cell r="AV1179"/>
          <cell r="AW1179"/>
          <cell r="AX1179"/>
          <cell r="AY1179"/>
          <cell r="AZ1179"/>
          <cell r="BA1179"/>
          <cell r="BB1179"/>
          <cell r="BC1179" t="str">
            <v>ธิติพร</v>
          </cell>
          <cell r="BD1179"/>
          <cell r="BE1179"/>
          <cell r="BF1179"/>
          <cell r="BG1179"/>
          <cell r="BH1179" t="str">
            <v>883163010402
883163010400</v>
          </cell>
          <cell r="BI1179" t="str">
            <v>นายเจตริน   แซ่พ่าน</v>
          </cell>
          <cell r="BJ1179"/>
          <cell r="BK1179"/>
          <cell r="BL1179"/>
          <cell r="BM1179"/>
          <cell r="BN1179"/>
          <cell r="BO1179"/>
          <cell r="BP1179"/>
          <cell r="BQ1179"/>
          <cell r="BR1179"/>
          <cell r="BS1179"/>
          <cell r="BT1179"/>
          <cell r="BU1179"/>
          <cell r="BV1179"/>
          <cell r="BW1179"/>
          <cell r="BX1179"/>
          <cell r="BY1179"/>
          <cell r="BZ1179"/>
          <cell r="CA1179"/>
          <cell r="CB1179"/>
          <cell r="CC1179"/>
          <cell r="CD1179"/>
          <cell r="CE1179"/>
          <cell r="CF1179"/>
          <cell r="CG1179"/>
          <cell r="CH1179"/>
          <cell r="CI1179"/>
          <cell r="CJ1179"/>
          <cell r="CK1179"/>
          <cell r="CL1179"/>
          <cell r="CM1179"/>
          <cell r="CN1179"/>
          <cell r="CO1179"/>
          <cell r="CP1179"/>
          <cell r="CQ1179"/>
          <cell r="CR1179"/>
          <cell r="CS1179"/>
          <cell r="CT1179"/>
          <cell r="CU1179"/>
          <cell r="CV1179"/>
          <cell r="CW1179"/>
          <cell r="CX1179"/>
          <cell r="CY1179"/>
          <cell r="CZ1179"/>
        </row>
        <row r="1180">
          <cell r="B1180">
            <v>1175</v>
          </cell>
          <cell r="C1180">
            <v>24</v>
          </cell>
          <cell r="D1180">
            <v>4</v>
          </cell>
          <cell r="E1180">
            <v>2564</v>
          </cell>
          <cell r="F1180">
            <v>800057112818</v>
          </cell>
          <cell r="G1180" t="str">
            <v>นางสาว</v>
          </cell>
          <cell r="H1180" t="str">
            <v>จิราภรณ์</v>
          </cell>
          <cell r="I1180" t="str">
            <v>ธรรมเจริญหรือสิทธิยานันท์</v>
          </cell>
          <cell r="J1180">
            <v>3739900121153</v>
          </cell>
          <cell r="K1180" t="str">
            <v>ถนนทิพย์เนตร</v>
          </cell>
          <cell r="L1180" t="str">
            <v>เชียงใหม่ 1</v>
          </cell>
          <cell r="M1180">
            <v>8</v>
          </cell>
          <cell r="N1180" t="str">
            <v>สินเชื่อห้องแถว</v>
          </cell>
          <cell r="O1180" t="str">
            <v>1.บุคคลค้ำประกัน</v>
          </cell>
          <cell r="P1180">
            <v>430735.92</v>
          </cell>
          <cell r="Q1180">
            <v>87162.19</v>
          </cell>
          <cell r="R1180" t="str">
            <v>จังหวัดเชียงใหม่</v>
          </cell>
          <cell r="S1180" t="str">
            <v>ผบ.1203</v>
          </cell>
          <cell r="T1180">
            <v>2562</v>
          </cell>
          <cell r="U1180" t="str">
            <v>ผบ2556</v>
          </cell>
          <cell r="V1180">
            <v>2562</v>
          </cell>
          <cell r="W1180"/>
          <cell r="X1180"/>
          <cell r="Y1180"/>
          <cell r="Z1180"/>
          <cell r="AA1180"/>
          <cell r="AB1180"/>
          <cell r="AC1180"/>
          <cell r="AD1180"/>
          <cell r="AE1180"/>
          <cell r="AF1180"/>
          <cell r="AG1180"/>
          <cell r="AH1180"/>
          <cell r="AI1180"/>
          <cell r="AJ1180"/>
          <cell r="AK1180"/>
          <cell r="AL1180"/>
          <cell r="AM1180"/>
          <cell r="AN1180"/>
          <cell r="AO1180"/>
          <cell r="AP1180"/>
          <cell r="AQ1180"/>
          <cell r="AR1180"/>
          <cell r="AS1180"/>
          <cell r="AT1180"/>
          <cell r="AU1180"/>
          <cell r="AV1180"/>
          <cell r="AW1180"/>
          <cell r="AX1180"/>
          <cell r="AY1180"/>
          <cell r="AZ1180"/>
          <cell r="BA1180"/>
          <cell r="BB1180"/>
          <cell r="BC1180" t="str">
            <v>มลฤดี</v>
          </cell>
          <cell r="BD1180"/>
          <cell r="BE1180"/>
          <cell r="BF1180"/>
          <cell r="BG1180"/>
          <cell r="BH1180">
            <v>883162011086</v>
          </cell>
          <cell r="BI1180" t="str">
            <v>นางสาวจิราภรณ์   ธรรมเจริญหรือสิทธิยานันท์</v>
          </cell>
          <cell r="BJ1180"/>
          <cell r="BK1180"/>
          <cell r="BL1180"/>
          <cell r="BM1180"/>
          <cell r="BN1180" t="str">
            <v>1.นางสาวจิราภรณ์  สิทยานันท์
2.นายสิทธิชัย  ธรรมเจริญ</v>
          </cell>
          <cell r="BO1180" t="str">
            <v>จำเลยที่ 1
คู่สมรสจำเลยที่ 1</v>
          </cell>
          <cell r="BP1180" t="str">
            <v>3 7399 00121 15 3
3 7099 00030 32 8</v>
          </cell>
          <cell r="BQ1180"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1180" t="str">
            <v>ไม่พบ</v>
          </cell>
          <cell r="BS1180" t="str">
            <v>พบทรัพย์</v>
          </cell>
          <cell r="BT1180">
            <v>2</v>
          </cell>
          <cell r="BU1180"/>
          <cell r="BV1180"/>
          <cell r="BW1180"/>
          <cell r="BX1180"/>
          <cell r="BY1180"/>
          <cell r="BZ1180"/>
          <cell r="CA1180"/>
          <cell r="CB1180"/>
          <cell r="CC1180"/>
          <cell r="CD1180"/>
          <cell r="CE1180"/>
          <cell r="CF1180"/>
          <cell r="CG1180"/>
          <cell r="CH1180"/>
          <cell r="CI1180"/>
          <cell r="CJ1180"/>
          <cell r="CK1180"/>
          <cell r="CL1180"/>
          <cell r="CM1180"/>
          <cell r="CN1180"/>
          <cell r="CO1180"/>
          <cell r="CP1180"/>
          <cell r="CQ1180"/>
          <cell r="CR1180"/>
          <cell r="CS1180"/>
          <cell r="CT1180"/>
          <cell r="CU1180"/>
          <cell r="CV1180"/>
          <cell r="CW1180"/>
          <cell r="CX1180"/>
          <cell r="CY1180"/>
          <cell r="CZ1180"/>
        </row>
        <row r="1181">
          <cell r="B1181">
            <v>1176</v>
          </cell>
          <cell r="C1181">
            <v>24</v>
          </cell>
          <cell r="D1181">
            <v>4</v>
          </cell>
          <cell r="E1181">
            <v>2564</v>
          </cell>
          <cell r="F1181">
            <v>800043179830</v>
          </cell>
          <cell r="G1181" t="str">
            <v>นาย</v>
          </cell>
          <cell r="H1181" t="str">
            <v>สำเนียง</v>
          </cell>
          <cell r="I1181" t="str">
            <v>แก้วรังษี</v>
          </cell>
          <cell r="J1181">
            <v>3500600233502</v>
          </cell>
          <cell r="K1181" t="str">
            <v>แม่แตง</v>
          </cell>
          <cell r="L1181" t="str">
            <v>เชียงใหม่ 1</v>
          </cell>
          <cell r="M1181">
            <v>8</v>
          </cell>
          <cell r="N1181" t="str">
            <v>พัฒนาองค์กรชุมชน (รายบุคคล)</v>
          </cell>
          <cell r="O1181" t="str">
            <v>1.บุคคลค้ำประกัน</v>
          </cell>
          <cell r="P1181">
            <v>168836.06</v>
          </cell>
          <cell r="Q1181">
            <v>54554.47</v>
          </cell>
          <cell r="R1181" t="str">
            <v>แขวงเชียงดาว</v>
          </cell>
          <cell r="S1181" t="str">
            <v>ผบE334</v>
          </cell>
          <cell r="T1181">
            <v>2563</v>
          </cell>
          <cell r="U1181"/>
          <cell r="V1181"/>
          <cell r="W1181"/>
          <cell r="X1181"/>
          <cell r="Y1181"/>
          <cell r="Z1181"/>
          <cell r="AA1181"/>
          <cell r="AB1181"/>
          <cell r="AC1181"/>
          <cell r="AD1181"/>
          <cell r="AE1181"/>
          <cell r="AF1181"/>
          <cell r="AG1181"/>
          <cell r="AH1181"/>
          <cell r="AI1181"/>
          <cell r="AJ1181"/>
          <cell r="AK1181"/>
          <cell r="AL1181"/>
          <cell r="AM1181"/>
          <cell r="AN1181"/>
          <cell r="AO1181"/>
          <cell r="AP1181"/>
          <cell r="AQ1181"/>
          <cell r="AR1181"/>
          <cell r="AS1181"/>
          <cell r="AT1181"/>
          <cell r="AU1181"/>
          <cell r="AV1181"/>
          <cell r="AW1181"/>
          <cell r="AX1181"/>
          <cell r="AY1181"/>
          <cell r="AZ1181"/>
          <cell r="BA1181"/>
          <cell r="BB1181"/>
          <cell r="BC1181" t="str">
            <v>มลฤดี</v>
          </cell>
          <cell r="BD1181"/>
          <cell r="BE1181"/>
          <cell r="BF1181"/>
          <cell r="BG1181"/>
          <cell r="BH1181">
            <v>823561010371</v>
          </cell>
          <cell r="BI1181" t="str">
            <v>นายสำเนียง   แก้วรังษี</v>
          </cell>
          <cell r="BJ1181"/>
          <cell r="BK1181"/>
          <cell r="BL1181"/>
          <cell r="BM1181"/>
          <cell r="BN1181"/>
          <cell r="BO1181"/>
          <cell r="BP1181"/>
          <cell r="BQ1181"/>
          <cell r="BR1181"/>
          <cell r="BS1181"/>
          <cell r="BT1181"/>
          <cell r="BU1181"/>
          <cell r="BV1181"/>
          <cell r="BW1181"/>
          <cell r="BX1181"/>
          <cell r="BY1181"/>
          <cell r="BZ1181"/>
          <cell r="CA1181"/>
          <cell r="CB1181"/>
          <cell r="CC1181"/>
          <cell r="CD1181"/>
          <cell r="CE1181"/>
          <cell r="CF1181"/>
          <cell r="CG1181"/>
          <cell r="CH1181"/>
          <cell r="CI1181"/>
          <cell r="CJ1181"/>
          <cell r="CK1181"/>
          <cell r="CL1181"/>
          <cell r="CM1181"/>
          <cell r="CN1181"/>
          <cell r="CO1181"/>
          <cell r="CP1181"/>
          <cell r="CQ1181"/>
          <cell r="CR1181"/>
          <cell r="CS1181"/>
          <cell r="CT1181"/>
          <cell r="CU1181"/>
          <cell r="CV1181"/>
          <cell r="CW1181"/>
          <cell r="CX1181"/>
          <cell r="CY1181"/>
          <cell r="CZ1181"/>
        </row>
        <row r="1182">
          <cell r="B1182">
            <v>1177</v>
          </cell>
          <cell r="C1182">
            <v>24</v>
          </cell>
          <cell r="D1182">
            <v>4</v>
          </cell>
          <cell r="E1182">
            <v>2564</v>
          </cell>
          <cell r="F1182" t="str">
            <v>800002683053, 
800014479144</v>
          </cell>
          <cell r="G1182" t="str">
            <v>นาย</v>
          </cell>
          <cell r="H1182" t="str">
            <v>ปกรณ์</v>
          </cell>
          <cell r="I1182" t="str">
            <v>กลิ่นสุข</v>
          </cell>
          <cell r="J1182"/>
          <cell r="K1182" t="str">
            <v>อมก๋อย</v>
          </cell>
          <cell r="L1182" t="str">
            <v>เชียงใหม่ 3</v>
          </cell>
          <cell r="M1182">
            <v>8</v>
          </cell>
          <cell r="N1182" t="str">
            <v>สินเชื่อห้องแถว,สินเชื่อธนาคารประชาชน</v>
          </cell>
          <cell r="O1182"/>
          <cell r="P1182"/>
          <cell r="Q1182"/>
          <cell r="R1182" t="str">
            <v>จังหวัดแม่ฮ่องสอน</v>
          </cell>
          <cell r="S1182" t="str">
            <v>ผบ.6</v>
          </cell>
          <cell r="T1182">
            <v>2557</v>
          </cell>
          <cell r="U1182"/>
          <cell r="V1182"/>
          <cell r="W1182"/>
          <cell r="X1182"/>
          <cell r="Y1182"/>
          <cell r="Z1182"/>
          <cell r="AA1182"/>
          <cell r="AB1182"/>
          <cell r="AC1182"/>
          <cell r="AD1182"/>
          <cell r="AE1182"/>
          <cell r="AF1182"/>
          <cell r="AG1182"/>
          <cell r="AH1182"/>
          <cell r="AI1182"/>
          <cell r="AJ1182"/>
          <cell r="AK1182"/>
          <cell r="AL1182"/>
          <cell r="AM1182"/>
          <cell r="AN1182"/>
          <cell r="AO1182"/>
          <cell r="AP1182"/>
          <cell r="AQ1182"/>
          <cell r="AR1182"/>
          <cell r="AS1182"/>
          <cell r="AT1182"/>
          <cell r="AU1182"/>
          <cell r="AV1182"/>
          <cell r="AW1182"/>
          <cell r="AX1182"/>
          <cell r="AY1182"/>
          <cell r="AZ1182"/>
          <cell r="BA1182"/>
          <cell r="BB1182"/>
          <cell r="BC1182" t="str">
            <v>ธิติพร</v>
          </cell>
          <cell r="BD1182"/>
          <cell r="BE1182"/>
          <cell r="BF1182"/>
          <cell r="BG1182"/>
          <cell r="BH1182">
            <v>0</v>
          </cell>
          <cell r="BI1182" t="str">
            <v>นายปกรณ์   กลิ่นสุข</v>
          </cell>
          <cell r="BJ1182"/>
          <cell r="BK1182"/>
          <cell r="BL1182"/>
          <cell r="BM1182"/>
          <cell r="BN1182"/>
          <cell r="BO1182"/>
          <cell r="BP1182"/>
          <cell r="BQ1182"/>
          <cell r="BR1182"/>
          <cell r="BS1182"/>
          <cell r="BT1182"/>
          <cell r="BU1182"/>
          <cell r="BV1182"/>
          <cell r="BW1182"/>
          <cell r="BX1182"/>
          <cell r="BY1182"/>
          <cell r="BZ1182"/>
          <cell r="CA1182"/>
          <cell r="CB1182"/>
          <cell r="CC1182"/>
          <cell r="CD1182"/>
          <cell r="CE1182"/>
          <cell r="CF1182"/>
          <cell r="CG1182"/>
          <cell r="CH1182"/>
          <cell r="CI1182"/>
          <cell r="CJ1182"/>
          <cell r="CK1182"/>
          <cell r="CL1182"/>
          <cell r="CM1182"/>
          <cell r="CN1182"/>
          <cell r="CO1182"/>
          <cell r="CP1182"/>
          <cell r="CQ1182"/>
          <cell r="CR1182"/>
          <cell r="CS1182"/>
          <cell r="CT1182"/>
          <cell r="CU1182"/>
          <cell r="CV1182"/>
          <cell r="CW1182"/>
          <cell r="CX1182"/>
          <cell r="CY1182"/>
          <cell r="CZ1182"/>
        </row>
        <row r="1183">
          <cell r="B1183">
            <v>1178</v>
          </cell>
          <cell r="C1183">
            <v>24</v>
          </cell>
          <cell r="D1183">
            <v>4</v>
          </cell>
          <cell r="E1183">
            <v>2564</v>
          </cell>
          <cell r="F1183">
            <v>800014622107</v>
          </cell>
          <cell r="G1183" t="str">
            <v>นาย</v>
          </cell>
          <cell r="H1183" t="str">
            <v xml:space="preserve">ไกรกฤต </v>
          </cell>
          <cell r="I1183" t="str">
            <v>ไชยวงศ์</v>
          </cell>
          <cell r="J1183"/>
          <cell r="K1183" t="str">
            <v>สันป่าตอง</v>
          </cell>
          <cell r="L1183" t="str">
            <v>เชียงใหม่ 3</v>
          </cell>
          <cell r="M1183">
            <v>8</v>
          </cell>
          <cell r="N1183"/>
          <cell r="O1183"/>
          <cell r="P1183"/>
          <cell r="Q1183"/>
          <cell r="R1183" t="str">
            <v>จังหวัดเชียงใหม่</v>
          </cell>
          <cell r="S1183" t="str">
            <v>ผบ.787</v>
          </cell>
          <cell r="T1183">
            <v>2558</v>
          </cell>
          <cell r="U1183"/>
          <cell r="V1183"/>
          <cell r="W1183"/>
          <cell r="X1183"/>
          <cell r="Y1183"/>
          <cell r="Z1183"/>
          <cell r="AA1183"/>
          <cell r="AB1183"/>
          <cell r="AC1183"/>
          <cell r="AD1183"/>
          <cell r="AE1183"/>
          <cell r="AF1183"/>
          <cell r="AG1183"/>
          <cell r="AH1183"/>
          <cell r="AI1183"/>
          <cell r="AJ1183"/>
          <cell r="AK1183"/>
          <cell r="AL1183"/>
          <cell r="AM1183"/>
          <cell r="AN1183"/>
          <cell r="AO1183"/>
          <cell r="AP1183"/>
          <cell r="AQ1183"/>
          <cell r="AR1183"/>
          <cell r="AS1183"/>
          <cell r="AT1183"/>
          <cell r="AU1183"/>
          <cell r="AV1183"/>
          <cell r="AW1183"/>
          <cell r="AX1183"/>
          <cell r="AY1183"/>
          <cell r="AZ1183"/>
          <cell r="BA1183"/>
          <cell r="BB1183"/>
          <cell r="BC1183" t="str">
            <v>ธิติพร</v>
          </cell>
          <cell r="BD1183"/>
          <cell r="BE1183"/>
          <cell r="BF1183"/>
          <cell r="BG1183"/>
          <cell r="BH1183">
            <v>0</v>
          </cell>
          <cell r="BI1183" t="str">
            <v>นายไกรกฤต    ไชยวงศ์</v>
          </cell>
          <cell r="BJ1183"/>
          <cell r="BK1183"/>
          <cell r="BL1183"/>
          <cell r="BM1183"/>
          <cell r="BN1183"/>
          <cell r="BO1183"/>
          <cell r="BP1183"/>
          <cell r="BQ1183"/>
          <cell r="BR1183"/>
          <cell r="BS1183"/>
          <cell r="BT1183"/>
          <cell r="BU1183"/>
          <cell r="BV1183"/>
          <cell r="BW1183"/>
          <cell r="BX1183"/>
          <cell r="BY1183"/>
          <cell r="BZ1183"/>
          <cell r="CA1183"/>
          <cell r="CB1183"/>
          <cell r="CC1183"/>
          <cell r="CD1183"/>
          <cell r="CE1183"/>
          <cell r="CF1183"/>
          <cell r="CG1183"/>
          <cell r="CH1183"/>
          <cell r="CI1183"/>
          <cell r="CJ1183"/>
          <cell r="CK1183"/>
          <cell r="CL1183"/>
          <cell r="CM1183"/>
          <cell r="CN1183"/>
          <cell r="CO1183"/>
          <cell r="CP1183"/>
          <cell r="CQ1183"/>
          <cell r="CR1183"/>
          <cell r="CS1183"/>
          <cell r="CT1183"/>
          <cell r="CU1183"/>
          <cell r="CV1183"/>
          <cell r="CW1183"/>
          <cell r="CX1183"/>
          <cell r="CY1183"/>
          <cell r="CZ1183"/>
        </row>
        <row r="1184">
          <cell r="B1184">
            <v>1179</v>
          </cell>
          <cell r="C1184">
            <v>24</v>
          </cell>
          <cell r="D1184">
            <v>4</v>
          </cell>
          <cell r="E1184">
            <v>2564</v>
          </cell>
          <cell r="F1184">
            <v>800054312817</v>
          </cell>
          <cell r="G1184" t="str">
            <v>นางสาว</v>
          </cell>
          <cell r="H1184" t="str">
            <v>จารุณี</v>
          </cell>
          <cell r="I1184" t="str">
            <v>คำปัน</v>
          </cell>
          <cell r="J1184">
            <v>1570700129832</v>
          </cell>
          <cell r="K1184" t="str">
            <v>ถนนทิพย์เนตร</v>
          </cell>
          <cell r="L1184" t="str">
            <v>เชียงใหม่ 1</v>
          </cell>
          <cell r="M1184">
            <v>8</v>
          </cell>
          <cell r="N1184" t="str">
            <v>ธปช.</v>
          </cell>
          <cell r="O1184" t="str">
            <v>1.บุคคลค้ำประกัน</v>
          </cell>
          <cell r="P1184">
            <v>68788.259999999995</v>
          </cell>
          <cell r="Q1184">
            <v>18</v>
          </cell>
          <cell r="R1184" t="str">
            <v>จังหวัดเชียงราย</v>
          </cell>
          <cell r="S1184" t="str">
            <v>ผบ.1617</v>
          </cell>
          <cell r="T1184">
            <v>2560</v>
          </cell>
          <cell r="U1184" t="str">
            <v>ผบ.4629</v>
          </cell>
          <cell r="V1184">
            <v>2560</v>
          </cell>
          <cell r="W1184"/>
          <cell r="X1184"/>
          <cell r="Y1184"/>
          <cell r="Z1184"/>
          <cell r="AA1184"/>
          <cell r="AB1184"/>
          <cell r="AC1184"/>
          <cell r="AD1184"/>
          <cell r="AE1184"/>
          <cell r="AF1184"/>
          <cell r="AG1184"/>
          <cell r="AH1184"/>
          <cell r="AI1184"/>
          <cell r="AJ1184"/>
          <cell r="AK1184"/>
          <cell r="AL1184"/>
          <cell r="AM1184"/>
          <cell r="AN1184"/>
          <cell r="AO1184"/>
          <cell r="AP1184"/>
          <cell r="AQ1184"/>
          <cell r="AR1184"/>
          <cell r="AS1184"/>
          <cell r="AT1184"/>
          <cell r="AU1184"/>
          <cell r="AV1184"/>
          <cell r="AW1184"/>
          <cell r="AX1184"/>
          <cell r="AY1184"/>
          <cell r="AZ1184"/>
          <cell r="BA1184"/>
          <cell r="BB1184"/>
          <cell r="BC1184" t="str">
            <v>อคธรรม</v>
          </cell>
          <cell r="BD1184"/>
          <cell r="BE1184"/>
          <cell r="BF1184"/>
          <cell r="BG1184"/>
          <cell r="BH1184">
            <v>823560010575</v>
          </cell>
          <cell r="BI1184" t="str">
            <v>นางสาวจารุณี   คำปัน</v>
          </cell>
          <cell r="BJ1184"/>
          <cell r="BK1184"/>
          <cell r="BL1184"/>
          <cell r="BM1184"/>
          <cell r="BN1184" t="str">
            <v>1.นางจารุณี  คำปัน
2.นายเอกลักษณ์  คำปัน</v>
          </cell>
          <cell r="BO1184" t="str">
            <v>จำเลย
คู่สมรสจำเลย</v>
          </cell>
          <cell r="BP1184" t="str">
            <v>1-5707-00129-83-2
5-5006-00032-50-3</v>
          </cell>
          <cell r="BQ1184"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1184" t="str">
            <v>ไม่พบ</v>
          </cell>
          <cell r="BS1184"/>
          <cell r="BT1184">
            <v>2</v>
          </cell>
          <cell r="BU1184">
            <v>2</v>
          </cell>
          <cell r="BV1184"/>
          <cell r="BW1184"/>
          <cell r="BX1184"/>
          <cell r="BY1184"/>
          <cell r="BZ1184"/>
          <cell r="CA1184"/>
          <cell r="CB1184"/>
          <cell r="CC1184"/>
          <cell r="CD1184"/>
          <cell r="CE1184"/>
          <cell r="CF1184"/>
          <cell r="CG1184"/>
          <cell r="CH1184"/>
          <cell r="CI1184"/>
          <cell r="CJ1184"/>
          <cell r="CK1184"/>
          <cell r="CL1184"/>
          <cell r="CM1184"/>
          <cell r="CN1184"/>
          <cell r="CO1184"/>
          <cell r="CP1184"/>
          <cell r="CQ1184"/>
          <cell r="CR1184"/>
          <cell r="CS1184"/>
          <cell r="CT1184"/>
          <cell r="CU1184"/>
          <cell r="CV1184"/>
          <cell r="CW1184"/>
          <cell r="CX1184"/>
          <cell r="CY1184"/>
          <cell r="CZ1184"/>
        </row>
        <row r="1185">
          <cell r="B1185">
            <v>1180</v>
          </cell>
          <cell r="C1185">
            <v>24</v>
          </cell>
          <cell r="D1185">
            <v>4</v>
          </cell>
          <cell r="E1185">
            <v>2564</v>
          </cell>
          <cell r="F1185">
            <v>800026616915</v>
          </cell>
          <cell r="G1185" t="str">
            <v>นาย</v>
          </cell>
          <cell r="H1185" t="str">
            <v>รุ่งโรจน์</v>
          </cell>
          <cell r="I1185" t="str">
            <v>จ้อยลี</v>
          </cell>
          <cell r="J1185"/>
          <cell r="K1185" t="str">
            <v>สันป่าตอง</v>
          </cell>
          <cell r="L1185" t="str">
            <v>เชียงใหม่ 3</v>
          </cell>
          <cell r="M1185">
            <v>8</v>
          </cell>
          <cell r="N1185" t="str">
            <v>ธปช.</v>
          </cell>
          <cell r="O1185" t="str">
            <v>1.บุคคลค้ำประกัน</v>
          </cell>
          <cell r="P1185"/>
          <cell r="Q1185"/>
          <cell r="R1185" t="str">
            <v>แขวงเชียงใหม่</v>
          </cell>
          <cell r="S1185" t="str">
            <v>ผบ.3243</v>
          </cell>
          <cell r="T1185">
            <v>2559</v>
          </cell>
          <cell r="U1185" t="str">
            <v>ผบ.6015</v>
          </cell>
          <cell r="V1185">
            <v>2559</v>
          </cell>
          <cell r="W1185"/>
          <cell r="X1185"/>
          <cell r="Y1185"/>
          <cell r="Z1185"/>
          <cell r="AA1185"/>
          <cell r="AB1185"/>
          <cell r="AC1185"/>
          <cell r="AD1185"/>
          <cell r="AE1185"/>
          <cell r="AF1185"/>
          <cell r="AG1185"/>
          <cell r="AH1185"/>
          <cell r="AI1185"/>
          <cell r="AJ1185"/>
          <cell r="AK1185"/>
          <cell r="AL1185"/>
          <cell r="AM1185"/>
          <cell r="AN1185"/>
          <cell r="AO1185"/>
          <cell r="AP1185"/>
          <cell r="AQ1185"/>
          <cell r="AR1185"/>
          <cell r="AS1185"/>
          <cell r="AT1185"/>
          <cell r="AU1185"/>
          <cell r="AV1185"/>
          <cell r="AW1185"/>
          <cell r="AX1185"/>
          <cell r="AY1185"/>
          <cell r="AZ1185"/>
          <cell r="BA1185"/>
          <cell r="BB1185" t="str">
            <v>เฉลี่ยทรัพย์</v>
          </cell>
          <cell r="BC1185" t="str">
            <v>นุชวรา</v>
          </cell>
          <cell r="BD1185"/>
          <cell r="BE1185"/>
          <cell r="BF1185"/>
          <cell r="BG1185"/>
          <cell r="BH1185">
            <v>0</v>
          </cell>
          <cell r="BI1185" t="str">
            <v>นายรุ่งโรจน์   จ้อยลี</v>
          </cell>
          <cell r="BJ1185"/>
          <cell r="BK1185"/>
          <cell r="BL1185"/>
          <cell r="BM1185"/>
          <cell r="BN1185"/>
          <cell r="BO1185"/>
          <cell r="BP1185"/>
          <cell r="BQ1185"/>
          <cell r="BR1185"/>
          <cell r="BS1185"/>
          <cell r="BT1185"/>
          <cell r="BU1185"/>
          <cell r="BV1185"/>
          <cell r="BW1185"/>
          <cell r="BX1185"/>
          <cell r="BY1185"/>
          <cell r="BZ1185"/>
          <cell r="CA1185"/>
          <cell r="CB1185"/>
          <cell r="CC1185"/>
          <cell r="CD1185"/>
          <cell r="CE1185"/>
          <cell r="CF1185"/>
          <cell r="CG1185"/>
          <cell r="CH1185"/>
          <cell r="CI1185"/>
          <cell r="CJ1185"/>
          <cell r="CK1185"/>
          <cell r="CL1185"/>
          <cell r="CM1185"/>
          <cell r="CN1185"/>
          <cell r="CO1185"/>
          <cell r="CP1185"/>
          <cell r="CQ1185"/>
          <cell r="CR1185"/>
          <cell r="CS1185"/>
          <cell r="CT1185"/>
          <cell r="CU1185"/>
          <cell r="CV1185"/>
          <cell r="CW1185"/>
          <cell r="CX1185"/>
          <cell r="CY1185"/>
          <cell r="CZ1185"/>
        </row>
        <row r="1186">
          <cell r="B1186">
            <v>1181</v>
          </cell>
          <cell r="C1186">
            <v>24</v>
          </cell>
          <cell r="D1186">
            <v>4</v>
          </cell>
          <cell r="E1186">
            <v>2564</v>
          </cell>
          <cell r="F1186">
            <v>800029974352</v>
          </cell>
          <cell r="G1186" t="str">
            <v>นาง</v>
          </cell>
          <cell r="H1186" t="str">
            <v>จินดา</v>
          </cell>
          <cell r="I1186" t="str">
            <v>พรหมนิ่ม</v>
          </cell>
          <cell r="J1186" t="str">
            <v>5 5012 00021 24 6</v>
          </cell>
          <cell r="K1186" t="str">
            <v>สันป่าตอง</v>
          </cell>
          <cell r="L1186" t="str">
            <v>เชียงใหม่ 3</v>
          </cell>
          <cell r="M1186">
            <v>8</v>
          </cell>
          <cell r="N1186" t="str">
            <v>ธปช.</v>
          </cell>
          <cell r="O1186" t="str">
            <v>1.บุคคลค้ำประกัน</v>
          </cell>
          <cell r="P1186"/>
          <cell r="Q1186"/>
          <cell r="R1186" t="str">
            <v>แขวงเชียงใหม่</v>
          </cell>
          <cell r="S1186" t="str">
            <v>ผบ.8715</v>
          </cell>
          <cell r="T1186">
            <v>2558</v>
          </cell>
          <cell r="U1186" t="str">
            <v>ผบ.1136</v>
          </cell>
          <cell r="V1186">
            <v>2559</v>
          </cell>
          <cell r="W1186"/>
          <cell r="X1186"/>
          <cell r="Y1186"/>
          <cell r="Z1186"/>
          <cell r="AA1186"/>
          <cell r="AB1186"/>
          <cell r="AC1186"/>
          <cell r="AD1186"/>
          <cell r="AE1186"/>
          <cell r="AF1186"/>
          <cell r="AG1186"/>
          <cell r="AH1186"/>
          <cell r="AI1186"/>
          <cell r="AJ1186"/>
          <cell r="AK1186"/>
          <cell r="AL1186"/>
          <cell r="AM1186"/>
          <cell r="AN1186"/>
          <cell r="AO1186"/>
          <cell r="AP1186"/>
          <cell r="AQ1186"/>
          <cell r="AR1186"/>
          <cell r="AS1186"/>
          <cell r="AT1186"/>
          <cell r="AU1186"/>
          <cell r="AV1186"/>
          <cell r="AW1186"/>
          <cell r="AX1186"/>
          <cell r="AY1186"/>
          <cell r="AZ1186"/>
          <cell r="BA1186"/>
          <cell r="BB1186" t="str">
            <v>ยึดทรัพย์</v>
          </cell>
          <cell r="BC1186" t="str">
            <v>สารุทธ์</v>
          </cell>
          <cell r="BD1186"/>
          <cell r="BE1186"/>
          <cell r="BF1186"/>
          <cell r="BG1186"/>
          <cell r="BH1186">
            <v>0</v>
          </cell>
          <cell r="BI1186" t="str">
            <v>นางจินดา   พรหมนิ่ม</v>
          </cell>
          <cell r="BJ1186"/>
          <cell r="BK1186"/>
          <cell r="BL1186"/>
          <cell r="BM1186"/>
          <cell r="BN1186"/>
          <cell r="BO1186"/>
          <cell r="BP1186"/>
          <cell r="BQ1186"/>
          <cell r="BR1186"/>
          <cell r="BS1186"/>
          <cell r="BT1186"/>
          <cell r="BU1186"/>
          <cell r="BV1186"/>
          <cell r="BW1186"/>
          <cell r="BX1186"/>
          <cell r="BY1186"/>
          <cell r="BZ1186"/>
          <cell r="CA1186"/>
          <cell r="CB1186"/>
          <cell r="CC1186"/>
          <cell r="CD1186"/>
          <cell r="CE1186"/>
          <cell r="CF1186"/>
          <cell r="CG1186"/>
          <cell r="CH1186"/>
          <cell r="CI1186"/>
          <cell r="CJ1186"/>
          <cell r="CK1186"/>
          <cell r="CL1186"/>
          <cell r="CM1186"/>
          <cell r="CN1186"/>
          <cell r="CO1186"/>
          <cell r="CP1186"/>
          <cell r="CQ1186"/>
          <cell r="CR1186"/>
          <cell r="CS1186"/>
          <cell r="CT1186"/>
          <cell r="CU1186"/>
          <cell r="CV1186"/>
          <cell r="CW1186"/>
          <cell r="CX1186"/>
          <cell r="CY1186"/>
          <cell r="CZ1186"/>
        </row>
        <row r="1187">
          <cell r="B1187">
            <v>1182</v>
          </cell>
          <cell r="C1187">
            <v>8</v>
          </cell>
          <cell r="D1187">
            <v>5</v>
          </cell>
          <cell r="E1187">
            <v>2564</v>
          </cell>
          <cell r="F1187">
            <v>800036263484</v>
          </cell>
          <cell r="G1187" t="str">
            <v>นางสาว</v>
          </cell>
          <cell r="H1187" t="str">
            <v>ระภีพร</v>
          </cell>
          <cell r="I1187" t="str">
            <v>ใหม่เฟย</v>
          </cell>
          <cell r="J1187">
            <v>3500900379537</v>
          </cell>
          <cell r="K1187" t="str">
            <v>ไชยปราการ</v>
          </cell>
          <cell r="L1187" t="str">
            <v>เชียงใหม่ 1</v>
          </cell>
          <cell r="M1187">
            <v>8</v>
          </cell>
          <cell r="N1187" t="str">
            <v>สินเชื่อธนาคารประชาชน</v>
          </cell>
          <cell r="O1187" t="str">
            <v>1.บุคคลค้ำประกัน</v>
          </cell>
          <cell r="P1187">
            <v>77911</v>
          </cell>
          <cell r="Q1187">
            <v>11650.29</v>
          </cell>
          <cell r="R1187" t="str">
            <v>จังหวัดฝาง</v>
          </cell>
          <cell r="S1187" t="str">
            <v>ผบE503</v>
          </cell>
          <cell r="T1187">
            <v>2563</v>
          </cell>
          <cell r="U1187" t="str">
            <v>ผบE120</v>
          </cell>
          <cell r="V1187">
            <v>2564</v>
          </cell>
          <cell r="W1187"/>
          <cell r="X1187"/>
          <cell r="Y1187"/>
          <cell r="Z1187"/>
          <cell r="AA1187"/>
          <cell r="AB1187"/>
          <cell r="AC1187"/>
          <cell r="AD1187"/>
          <cell r="AE1187"/>
          <cell r="AF1187"/>
          <cell r="AG1187"/>
          <cell r="AH1187"/>
          <cell r="AI1187"/>
          <cell r="AJ1187"/>
          <cell r="AK1187"/>
          <cell r="AL1187"/>
          <cell r="AM1187"/>
          <cell r="AN1187"/>
          <cell r="AO1187"/>
          <cell r="AP1187"/>
          <cell r="AQ1187"/>
          <cell r="AR1187"/>
          <cell r="AS1187"/>
          <cell r="AT1187"/>
          <cell r="AU1187"/>
          <cell r="AV1187"/>
          <cell r="AW1187"/>
          <cell r="AX1187"/>
          <cell r="AY1187"/>
          <cell r="AZ1187"/>
          <cell r="BA1187"/>
          <cell r="BB1187"/>
          <cell r="BC1187" t="str">
            <v>มลฤดี</v>
          </cell>
          <cell r="BD1187"/>
          <cell r="BE1187"/>
          <cell r="BF1187"/>
          <cell r="BG1187"/>
          <cell r="BH1187">
            <v>883263012221</v>
          </cell>
          <cell r="BI1187" t="str">
            <v>นางสาวระภีพร   ใหม่เฟย</v>
          </cell>
          <cell r="BJ1187"/>
          <cell r="BK1187"/>
          <cell r="BL1187"/>
          <cell r="BM1187"/>
          <cell r="BN1187"/>
          <cell r="BO1187"/>
          <cell r="BP1187"/>
          <cell r="BQ1187"/>
          <cell r="BR1187"/>
          <cell r="BS1187"/>
          <cell r="BT1187"/>
          <cell r="BU1187"/>
          <cell r="BV1187"/>
          <cell r="BW1187"/>
          <cell r="BX1187"/>
          <cell r="BY1187"/>
          <cell r="BZ1187"/>
          <cell r="CA1187"/>
          <cell r="CB1187"/>
          <cell r="CC1187"/>
          <cell r="CD1187"/>
          <cell r="CE1187"/>
          <cell r="CF1187"/>
          <cell r="CG1187"/>
          <cell r="CH1187"/>
          <cell r="CI1187"/>
          <cell r="CJ1187"/>
          <cell r="CK1187"/>
          <cell r="CL1187"/>
          <cell r="CM1187"/>
          <cell r="CN1187"/>
          <cell r="CO1187"/>
          <cell r="CP1187"/>
          <cell r="CQ1187"/>
          <cell r="CR1187"/>
          <cell r="CS1187"/>
          <cell r="CT1187"/>
          <cell r="CU1187"/>
          <cell r="CV1187"/>
          <cell r="CW1187"/>
          <cell r="CX1187"/>
          <cell r="CY1187"/>
          <cell r="CZ1187"/>
        </row>
        <row r="1188">
          <cell r="B1188">
            <v>1183</v>
          </cell>
          <cell r="C1188">
            <v>8</v>
          </cell>
          <cell r="D1188">
            <v>5</v>
          </cell>
          <cell r="E1188">
            <v>2564</v>
          </cell>
          <cell r="F1188">
            <v>800087210756</v>
          </cell>
          <cell r="G1188" t="str">
            <v>นาย</v>
          </cell>
          <cell r="H1188" t="str">
            <v>อาทิตย์</v>
          </cell>
          <cell r="I1188" t="str">
            <v>หน่อกุณา</v>
          </cell>
          <cell r="J1188">
            <v>1500900036846</v>
          </cell>
          <cell r="K1188" t="str">
            <v>ไชยปราการ</v>
          </cell>
          <cell r="L1188" t="str">
            <v>เชียงใหม่ 1</v>
          </cell>
          <cell r="M1188">
            <v>8</v>
          </cell>
          <cell r="N1188" t="str">
            <v>สินเชื่อธนาคารประชาชน</v>
          </cell>
          <cell r="O1188" t="str">
            <v>1.บุคคลค้ำประกัน</v>
          </cell>
          <cell r="P1188">
            <v>153741.32</v>
          </cell>
          <cell r="Q1188">
            <v>14571.98</v>
          </cell>
          <cell r="R1188" t="str">
            <v>จังหวัดฝาง</v>
          </cell>
          <cell r="S1188" t="str">
            <v>ผบE410</v>
          </cell>
          <cell r="T1188">
            <v>2563</v>
          </cell>
          <cell r="U1188" t="str">
            <v>ผบE406</v>
          </cell>
          <cell r="V1188">
            <v>2563</v>
          </cell>
          <cell r="W1188"/>
          <cell r="X1188"/>
          <cell r="Y1188"/>
          <cell r="Z1188"/>
          <cell r="AA1188"/>
          <cell r="AB1188"/>
          <cell r="AC1188"/>
          <cell r="AD1188"/>
          <cell r="AE1188"/>
          <cell r="AF1188"/>
          <cell r="AG1188"/>
          <cell r="AH1188"/>
          <cell r="AI1188"/>
          <cell r="AJ1188"/>
          <cell r="AK1188"/>
          <cell r="AL1188"/>
          <cell r="AM1188"/>
          <cell r="AN1188"/>
          <cell r="AO1188"/>
          <cell r="AP1188"/>
          <cell r="AQ1188"/>
          <cell r="AR1188"/>
          <cell r="AS1188"/>
          <cell r="AT1188"/>
          <cell r="AU1188"/>
          <cell r="AV1188"/>
          <cell r="AW1188"/>
          <cell r="AX1188"/>
          <cell r="AY1188"/>
          <cell r="AZ1188"/>
          <cell r="BA1188"/>
          <cell r="BB1188"/>
          <cell r="BC1188" t="str">
            <v>มลฤดี</v>
          </cell>
          <cell r="BD1188"/>
          <cell r="BE1188"/>
          <cell r="BF1188"/>
          <cell r="BG1188"/>
          <cell r="BH1188">
            <v>883163011430</v>
          </cell>
          <cell r="BI1188" t="str">
            <v>นายอาทิตย์   หน่อกุณา</v>
          </cell>
          <cell r="BJ1188"/>
          <cell r="BK1188"/>
          <cell r="BL1188"/>
          <cell r="BM1188"/>
          <cell r="BN1188"/>
          <cell r="BO1188"/>
          <cell r="BP1188"/>
          <cell r="BQ1188"/>
          <cell r="BR1188"/>
          <cell r="BS1188"/>
          <cell r="BT1188"/>
          <cell r="BU1188"/>
          <cell r="BV1188"/>
          <cell r="BW1188"/>
          <cell r="BX1188"/>
          <cell r="BY1188"/>
          <cell r="BZ1188"/>
          <cell r="CA1188"/>
          <cell r="CB1188"/>
          <cell r="CC1188"/>
          <cell r="CD1188"/>
          <cell r="CE1188"/>
          <cell r="CF1188"/>
          <cell r="CG1188"/>
          <cell r="CH1188"/>
          <cell r="CI1188"/>
          <cell r="CJ1188"/>
          <cell r="CK1188"/>
          <cell r="CL1188"/>
          <cell r="CM1188"/>
          <cell r="CN1188"/>
          <cell r="CO1188"/>
          <cell r="CP1188"/>
          <cell r="CQ1188"/>
          <cell r="CR1188"/>
          <cell r="CS1188"/>
          <cell r="CT1188"/>
          <cell r="CU1188"/>
          <cell r="CV1188"/>
          <cell r="CW1188"/>
          <cell r="CX1188"/>
          <cell r="CY1188"/>
          <cell r="CZ1188"/>
        </row>
        <row r="1189">
          <cell r="B1189">
            <v>1184</v>
          </cell>
          <cell r="C1189">
            <v>8</v>
          </cell>
          <cell r="D1189">
            <v>5</v>
          </cell>
          <cell r="E1189">
            <v>2564</v>
          </cell>
          <cell r="F1189">
            <v>800043250169</v>
          </cell>
          <cell r="G1189" t="str">
            <v>นาย</v>
          </cell>
          <cell r="H1189" t="str">
            <v>สินธ์</v>
          </cell>
          <cell r="I1189" t="str">
            <v>บุญศิริ</v>
          </cell>
          <cell r="J1189">
            <v>3500900117184</v>
          </cell>
          <cell r="K1189" t="str">
            <v>ไชยปราการ</v>
          </cell>
          <cell r="L1189" t="str">
            <v>เชียงใหม่ 1</v>
          </cell>
          <cell r="M1189">
            <v>8</v>
          </cell>
          <cell r="N1189" t="str">
            <v>สินเชื่อธนาคารประชาชน</v>
          </cell>
          <cell r="O1189" t="str">
            <v>1.บุคคลค้ำประกัน</v>
          </cell>
          <cell r="P1189">
            <v>66511.86</v>
          </cell>
          <cell r="Q1189">
            <v>33803.53</v>
          </cell>
          <cell r="R1189" t="str">
            <v>จังหวัดฝาง</v>
          </cell>
          <cell r="S1189" t="str">
            <v>ผบE507</v>
          </cell>
          <cell r="T1189">
            <v>2563</v>
          </cell>
          <cell r="U1189" t="str">
            <v>ผบE110</v>
          </cell>
          <cell r="V1189">
            <v>2564</v>
          </cell>
          <cell r="W1189"/>
          <cell r="X1189"/>
          <cell r="Y1189"/>
          <cell r="Z1189"/>
          <cell r="AA1189"/>
          <cell r="AB1189"/>
          <cell r="AC1189"/>
          <cell r="AD1189"/>
          <cell r="AE1189"/>
          <cell r="AF1189"/>
          <cell r="AG1189"/>
          <cell r="AH1189"/>
          <cell r="AI1189"/>
          <cell r="AJ1189"/>
          <cell r="AK1189"/>
          <cell r="AL1189"/>
          <cell r="AM1189"/>
          <cell r="AN1189"/>
          <cell r="AO1189"/>
          <cell r="AP1189"/>
          <cell r="AQ1189"/>
          <cell r="AR1189"/>
          <cell r="AS1189"/>
          <cell r="AT1189"/>
          <cell r="AU1189"/>
          <cell r="AV1189"/>
          <cell r="AW1189"/>
          <cell r="AX1189"/>
          <cell r="AY1189"/>
          <cell r="AZ1189"/>
          <cell r="BA1189"/>
          <cell r="BB1189"/>
          <cell r="BC1189" t="str">
            <v>มลฤดี</v>
          </cell>
          <cell r="BD1189"/>
          <cell r="BE1189"/>
          <cell r="BF1189"/>
          <cell r="BG1189"/>
          <cell r="BH1189">
            <v>883161010267</v>
          </cell>
          <cell r="BI1189" t="str">
            <v>นายสินธ์   บุญศิริ</v>
          </cell>
          <cell r="BJ1189"/>
          <cell r="BK1189"/>
          <cell r="BL1189"/>
          <cell r="BM1189"/>
          <cell r="BN1189"/>
          <cell r="BO1189"/>
          <cell r="BP1189"/>
          <cell r="BQ1189"/>
          <cell r="BR1189"/>
          <cell r="BS1189"/>
          <cell r="BT1189"/>
          <cell r="BU1189"/>
          <cell r="BV1189"/>
          <cell r="BW1189"/>
          <cell r="BX1189"/>
          <cell r="BY1189"/>
          <cell r="BZ1189"/>
          <cell r="CA1189"/>
          <cell r="CB1189"/>
          <cell r="CC1189"/>
          <cell r="CD1189"/>
          <cell r="CE1189"/>
          <cell r="CF1189"/>
          <cell r="CG1189"/>
          <cell r="CH1189"/>
          <cell r="CI1189"/>
          <cell r="CJ1189"/>
          <cell r="CK1189"/>
          <cell r="CL1189"/>
          <cell r="CM1189"/>
          <cell r="CN1189"/>
          <cell r="CO1189"/>
          <cell r="CP1189"/>
          <cell r="CQ1189"/>
          <cell r="CR1189"/>
          <cell r="CS1189"/>
          <cell r="CT1189"/>
          <cell r="CU1189"/>
          <cell r="CV1189"/>
          <cell r="CW1189"/>
          <cell r="CX1189"/>
          <cell r="CY1189"/>
          <cell r="CZ1189"/>
        </row>
        <row r="1190">
          <cell r="B1190">
            <v>1185</v>
          </cell>
          <cell r="C1190">
            <v>8</v>
          </cell>
          <cell r="D1190">
            <v>5</v>
          </cell>
          <cell r="E1190">
            <v>2564</v>
          </cell>
          <cell r="F1190">
            <v>800068220154</v>
          </cell>
          <cell r="G1190" t="str">
            <v>นาย</v>
          </cell>
          <cell r="H1190" t="str">
            <v xml:space="preserve">ภูบดีฐิติศักดิ์   </v>
          </cell>
          <cell r="I1190" t="str">
            <v>โฆษพงศ์ฆนัท</v>
          </cell>
          <cell r="J1190">
            <v>3509900847466</v>
          </cell>
          <cell r="K1190" t="str">
            <v>ประตูช้างเผือก</v>
          </cell>
          <cell r="L1190" t="str">
            <v>เชียงใหม่ 1</v>
          </cell>
          <cell r="M1190">
            <v>8</v>
          </cell>
          <cell r="N1190" t="str">
            <v>สินเชื่อธนาคารประชาชน</v>
          </cell>
          <cell r="O1190" t="str">
            <v>1.บุคคลค้ำประกัน</v>
          </cell>
          <cell r="P1190">
            <v>94999</v>
          </cell>
          <cell r="Q1190">
            <v>18</v>
          </cell>
          <cell r="R1190" t="str">
            <v>แขวงเชียงใหม่</v>
          </cell>
          <cell r="S1190" t="str">
            <v>ผบ.4971</v>
          </cell>
          <cell r="T1190">
            <v>2562</v>
          </cell>
          <cell r="U1190" t="str">
            <v>ผบ.4999</v>
          </cell>
          <cell r="V1190">
            <v>2562</v>
          </cell>
          <cell r="W1190"/>
          <cell r="X1190"/>
          <cell r="Y1190"/>
          <cell r="Z1190"/>
          <cell r="AA1190"/>
          <cell r="AB1190"/>
          <cell r="AC1190"/>
          <cell r="AD1190"/>
          <cell r="AE1190"/>
          <cell r="AF1190"/>
          <cell r="AG1190"/>
          <cell r="AH1190"/>
          <cell r="AI1190"/>
          <cell r="AJ1190"/>
          <cell r="AK1190"/>
          <cell r="AL1190"/>
          <cell r="AM1190"/>
          <cell r="AN1190"/>
          <cell r="AO1190"/>
          <cell r="AP1190"/>
          <cell r="AQ1190"/>
          <cell r="AR1190"/>
          <cell r="AS1190"/>
          <cell r="AT1190"/>
          <cell r="AU1190"/>
          <cell r="AV1190"/>
          <cell r="AW1190"/>
          <cell r="AX1190"/>
          <cell r="AY1190"/>
          <cell r="AZ1190"/>
          <cell r="BA1190"/>
          <cell r="BB1190"/>
          <cell r="BC1190" t="str">
            <v>มลฤดี</v>
          </cell>
          <cell r="BD1190"/>
          <cell r="BE1190"/>
          <cell r="BF1190"/>
          <cell r="BG1190"/>
          <cell r="BH1190">
            <v>883162010678</v>
          </cell>
          <cell r="BI1190" t="str">
            <v>นายภูบดีฐิติศักดิ์      โฆษพงศ์ฆนัท</v>
          </cell>
          <cell r="BJ1190"/>
          <cell r="BK1190"/>
          <cell r="BL1190"/>
          <cell r="BM1190"/>
          <cell r="BN1190"/>
          <cell r="BO1190"/>
          <cell r="BP1190"/>
          <cell r="BQ1190"/>
          <cell r="BR1190"/>
          <cell r="BS1190"/>
          <cell r="BT1190"/>
          <cell r="BU1190"/>
          <cell r="BV1190"/>
          <cell r="BW1190"/>
          <cell r="BX1190"/>
          <cell r="BY1190"/>
          <cell r="BZ1190"/>
          <cell r="CA1190"/>
          <cell r="CB1190"/>
          <cell r="CC1190"/>
          <cell r="CD1190"/>
          <cell r="CE1190"/>
          <cell r="CF1190"/>
          <cell r="CG1190"/>
          <cell r="CH1190"/>
          <cell r="CI1190"/>
          <cell r="CJ1190"/>
          <cell r="CK1190"/>
          <cell r="CL1190"/>
          <cell r="CM1190"/>
          <cell r="CN1190"/>
          <cell r="CO1190"/>
          <cell r="CP1190"/>
          <cell r="CQ1190"/>
          <cell r="CR1190"/>
          <cell r="CS1190"/>
          <cell r="CT1190"/>
          <cell r="CU1190"/>
          <cell r="CV1190"/>
          <cell r="CW1190"/>
          <cell r="CX1190"/>
          <cell r="CY1190"/>
          <cell r="CZ1190"/>
        </row>
        <row r="1191">
          <cell r="B1191">
            <v>1186</v>
          </cell>
          <cell r="C1191">
            <v>8</v>
          </cell>
          <cell r="D1191">
            <v>5</v>
          </cell>
          <cell r="E1191">
            <v>2564</v>
          </cell>
          <cell r="F1191">
            <v>800067567035</v>
          </cell>
          <cell r="G1191" t="str">
            <v>นางสาว</v>
          </cell>
          <cell r="H1191" t="str">
            <v>ศรีวรรณ์</v>
          </cell>
          <cell r="I1191" t="str">
            <v>ศรีจันทร์</v>
          </cell>
          <cell r="J1191">
            <v>3520300415389</v>
          </cell>
          <cell r="K1191" t="str">
            <v>เซ็นทรัลเฟสติวัล เชียงใหม่</v>
          </cell>
          <cell r="L1191" t="str">
            <v>เชียงใหม่ 1</v>
          </cell>
          <cell r="M1191">
            <v>8</v>
          </cell>
          <cell r="N1191" t="str">
            <v>ธปช</v>
          </cell>
          <cell r="O1191" t="str">
            <v>1.บุคคลค้ำประกัน</v>
          </cell>
          <cell r="P1191">
            <v>63320</v>
          </cell>
          <cell r="Q1191">
            <v>18</v>
          </cell>
          <cell r="R1191" t="str">
            <v>แขวงลำปาง</v>
          </cell>
          <cell r="S1191" t="str">
            <v>ผบ.1370</v>
          </cell>
          <cell r="T1191">
            <v>2562</v>
          </cell>
          <cell r="U1191" t="str">
            <v>ผบ.2065</v>
          </cell>
          <cell r="V1191">
            <v>2562</v>
          </cell>
          <cell r="W1191"/>
          <cell r="X1191"/>
          <cell r="Y1191"/>
          <cell r="Z1191"/>
          <cell r="AA1191"/>
          <cell r="AB1191"/>
          <cell r="AC1191"/>
          <cell r="AD1191"/>
          <cell r="AE1191"/>
          <cell r="AF1191"/>
          <cell r="AG1191"/>
          <cell r="AH1191"/>
          <cell r="AI1191"/>
          <cell r="AJ1191"/>
          <cell r="AK1191"/>
          <cell r="AL1191"/>
          <cell r="AM1191"/>
          <cell r="AN1191"/>
          <cell r="AO1191"/>
          <cell r="AP1191"/>
          <cell r="AQ1191"/>
          <cell r="AR1191"/>
          <cell r="AS1191"/>
          <cell r="AT1191"/>
          <cell r="AU1191"/>
          <cell r="AV1191"/>
          <cell r="AW1191"/>
          <cell r="AX1191"/>
          <cell r="AY1191"/>
          <cell r="AZ1191"/>
          <cell r="BA1191"/>
          <cell r="BB1191"/>
          <cell r="BC1191" t="str">
            <v>มลฤดี</v>
          </cell>
          <cell r="BD1191"/>
          <cell r="BE1191"/>
          <cell r="BF1191"/>
          <cell r="BG1191"/>
          <cell r="BH1191">
            <v>823561010763</v>
          </cell>
          <cell r="BI1191" t="str">
            <v>นางสาวศรีวรรณ์   ศรีจันทร์</v>
          </cell>
          <cell r="BJ1191"/>
          <cell r="BK1191"/>
          <cell r="BL1191"/>
          <cell r="BM1191"/>
          <cell r="BN1191"/>
          <cell r="BO1191"/>
          <cell r="BP1191"/>
          <cell r="BQ1191"/>
          <cell r="BR1191"/>
          <cell r="BS1191"/>
          <cell r="BT1191"/>
          <cell r="BU1191"/>
          <cell r="BV1191"/>
          <cell r="BW1191"/>
          <cell r="BX1191"/>
          <cell r="BY1191"/>
          <cell r="BZ1191"/>
          <cell r="CA1191"/>
          <cell r="CB1191"/>
          <cell r="CC1191"/>
          <cell r="CD1191"/>
          <cell r="CE1191"/>
          <cell r="CF1191"/>
          <cell r="CG1191"/>
          <cell r="CH1191"/>
          <cell r="CI1191"/>
          <cell r="CJ1191"/>
          <cell r="CK1191"/>
          <cell r="CL1191"/>
          <cell r="CM1191"/>
          <cell r="CN1191"/>
          <cell r="CO1191"/>
          <cell r="CP1191"/>
          <cell r="CQ1191"/>
          <cell r="CR1191"/>
          <cell r="CS1191"/>
          <cell r="CT1191"/>
          <cell r="CU1191"/>
          <cell r="CV1191"/>
          <cell r="CW1191"/>
          <cell r="CX1191"/>
          <cell r="CY1191"/>
          <cell r="CZ1191"/>
        </row>
        <row r="1192">
          <cell r="B1192">
            <v>1187</v>
          </cell>
          <cell r="C1192">
            <v>8</v>
          </cell>
          <cell r="D1192">
            <v>5</v>
          </cell>
          <cell r="E1192">
            <v>2564</v>
          </cell>
          <cell r="F1192">
            <v>800028195934</v>
          </cell>
          <cell r="G1192" t="str">
            <v>นาย</v>
          </cell>
          <cell r="H1192" t="str">
            <v xml:space="preserve">ยุทธจักษ์   </v>
          </cell>
          <cell r="I1192" t="str">
            <v>วงษ์ด้วง</v>
          </cell>
          <cell r="J1192">
            <v>1509900544670</v>
          </cell>
          <cell r="K1192" t="str">
            <v>หนองหอย</v>
          </cell>
          <cell r="L1192" t="str">
            <v>เชียงใหม่ 1</v>
          </cell>
          <cell r="M1192">
            <v>8</v>
          </cell>
          <cell r="N1192" t="str">
            <v>สินเชื่อธนาคารประชาชน</v>
          </cell>
          <cell r="O1192" t="str">
            <v>1.บุคคลค้ำประกัน</v>
          </cell>
          <cell r="P1192">
            <v>32683.7</v>
          </cell>
          <cell r="Q1192">
            <v>15</v>
          </cell>
          <cell r="R1192" t="str">
            <v>แขวงเชียงใหม่</v>
          </cell>
          <cell r="S1192" t="str">
            <v>ผบ.5381</v>
          </cell>
          <cell r="T1192">
            <v>2562</v>
          </cell>
          <cell r="U1192" t="str">
            <v>ผบ.6131</v>
          </cell>
          <cell r="V1192">
            <v>2562</v>
          </cell>
          <cell r="W1192"/>
          <cell r="X1192"/>
          <cell r="Y1192"/>
          <cell r="Z1192"/>
          <cell r="AA1192"/>
          <cell r="AB1192"/>
          <cell r="AC1192"/>
          <cell r="AD1192"/>
          <cell r="AE1192"/>
          <cell r="AF1192"/>
          <cell r="AG1192"/>
          <cell r="AH1192"/>
          <cell r="AI1192"/>
          <cell r="AJ1192"/>
          <cell r="AK1192"/>
          <cell r="AL1192"/>
          <cell r="AM1192"/>
          <cell r="AN1192"/>
          <cell r="AO1192"/>
          <cell r="AP1192"/>
          <cell r="AQ1192"/>
          <cell r="AR1192"/>
          <cell r="AS1192"/>
          <cell r="AT1192"/>
          <cell r="AU1192"/>
          <cell r="AV1192"/>
          <cell r="AW1192"/>
          <cell r="AX1192"/>
          <cell r="AY1192"/>
          <cell r="AZ1192"/>
          <cell r="BA1192"/>
          <cell r="BB1192"/>
          <cell r="BC1192" t="str">
            <v>อคธรรม</v>
          </cell>
          <cell r="BD1192"/>
          <cell r="BE1192"/>
          <cell r="BF1192"/>
          <cell r="BG1192"/>
          <cell r="BH1192">
            <v>823560010519</v>
          </cell>
          <cell r="BI1192" t="str">
            <v>นายยุทธจักษ์      วงษ์ด้วง</v>
          </cell>
          <cell r="BJ1192"/>
          <cell r="BK1192"/>
          <cell r="BL1192"/>
          <cell r="BM1192"/>
          <cell r="BN1192" t="str">
            <v>1.นายยุทธจักษ์  วงษ์ด้วง
2.นายอุทัย  ใจคำ
3.นายสุวิทย์  สุใจจา
4.นางสาววัลลีย์  อินถา</v>
          </cell>
          <cell r="BO1192" t="str">
            <v>จำเลยที่ 1
จำเลยที่ 2
จำเลยที่ 3
คู่สมรสจำเลยที่ 3</v>
          </cell>
          <cell r="BP1192" t="str">
            <v>1-5099-00544-67-0
3-5002-00387-43-0
1-5099-00371-13-9
1-5099-00943-06-0</v>
          </cell>
          <cell r="BQ1192"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1192" t="str">
            <v>ไม่พบ</v>
          </cell>
          <cell r="BS1192"/>
          <cell r="BT1192">
            <v>4</v>
          </cell>
          <cell r="BU1192">
            <v>4</v>
          </cell>
          <cell r="BV1192"/>
          <cell r="BW1192"/>
          <cell r="BX1192"/>
          <cell r="BY1192"/>
          <cell r="BZ1192"/>
          <cell r="CA1192"/>
          <cell r="CB1192"/>
          <cell r="CC1192"/>
          <cell r="CD1192"/>
          <cell r="CE1192"/>
          <cell r="CF1192"/>
          <cell r="CG1192"/>
          <cell r="CH1192"/>
          <cell r="CI1192"/>
          <cell r="CJ1192"/>
          <cell r="CK1192"/>
          <cell r="CL1192"/>
          <cell r="CM1192"/>
          <cell r="CN1192"/>
          <cell r="CO1192"/>
          <cell r="CP1192"/>
          <cell r="CQ1192"/>
          <cell r="CR1192"/>
          <cell r="CS1192"/>
          <cell r="CT1192"/>
          <cell r="CU1192"/>
          <cell r="CV1192"/>
          <cell r="CW1192"/>
          <cell r="CX1192"/>
          <cell r="CY1192"/>
          <cell r="CZ1192"/>
        </row>
        <row r="1193">
          <cell r="B1193">
            <v>1188</v>
          </cell>
          <cell r="C1193">
            <v>8</v>
          </cell>
          <cell r="D1193">
            <v>5</v>
          </cell>
          <cell r="E1193">
            <v>2564</v>
          </cell>
          <cell r="F1193">
            <v>800069321787</v>
          </cell>
          <cell r="G1193" t="str">
            <v>นาย</v>
          </cell>
          <cell r="H1193" t="str">
            <v>ณรงค์ศักดิ์</v>
          </cell>
          <cell r="I1193" t="str">
            <v>ราบรื่น</v>
          </cell>
          <cell r="J1193">
            <v>1579900038197</v>
          </cell>
          <cell r="K1193" t="str">
            <v>นิมมานเหมินทร์</v>
          </cell>
          <cell r="L1193" t="str">
            <v>เชียงใหม่ 1</v>
          </cell>
          <cell r="M1193">
            <v>8</v>
          </cell>
          <cell r="N1193" t="str">
            <v>ธปช.</v>
          </cell>
          <cell r="O1193" t="str">
            <v>1.บุคคลค้ำประกัน</v>
          </cell>
          <cell r="P1193"/>
          <cell r="Q1193"/>
          <cell r="R1193" t="str">
            <v>จังหวัดเทิง</v>
          </cell>
          <cell r="S1193" t="str">
            <v>ผบ.1963</v>
          </cell>
          <cell r="T1193">
            <v>2562</v>
          </cell>
          <cell r="U1193" t="str">
            <v>ผบ2411</v>
          </cell>
          <cell r="V1193">
            <v>2562</v>
          </cell>
          <cell r="W1193"/>
          <cell r="X1193"/>
          <cell r="Y1193"/>
          <cell r="Z1193"/>
          <cell r="AA1193"/>
          <cell r="AB1193"/>
          <cell r="AC1193"/>
          <cell r="AD1193"/>
          <cell r="AE1193"/>
          <cell r="AF1193"/>
          <cell r="AG1193"/>
          <cell r="AH1193"/>
          <cell r="AI1193"/>
          <cell r="AJ1193"/>
          <cell r="AK1193"/>
          <cell r="AL1193"/>
          <cell r="AM1193"/>
          <cell r="AN1193"/>
          <cell r="AO1193"/>
          <cell r="AP1193"/>
          <cell r="AQ1193"/>
          <cell r="AR1193"/>
          <cell r="AS1193"/>
          <cell r="AT1193"/>
          <cell r="AU1193"/>
          <cell r="AV1193"/>
          <cell r="AW1193"/>
          <cell r="AX1193"/>
          <cell r="AY1193"/>
          <cell r="AZ1193"/>
          <cell r="BA1193"/>
          <cell r="BB1193"/>
          <cell r="BC1193"/>
          <cell r="BD1193"/>
          <cell r="BE1193"/>
          <cell r="BF1193"/>
          <cell r="BG1193"/>
          <cell r="BH1193">
            <v>823561010830</v>
          </cell>
          <cell r="BI1193" t="str">
            <v>นายณรงค์ศักดิ์   ราบรื่น</v>
          </cell>
          <cell r="BJ1193"/>
          <cell r="BK1193"/>
          <cell r="BL1193"/>
          <cell r="BM1193"/>
          <cell r="BN1193"/>
          <cell r="BO1193"/>
          <cell r="BP1193"/>
          <cell r="BQ1193"/>
          <cell r="BR1193"/>
          <cell r="BS1193"/>
          <cell r="BT1193"/>
          <cell r="BU1193"/>
          <cell r="BV1193"/>
          <cell r="BW1193"/>
          <cell r="BX1193"/>
          <cell r="BY1193"/>
          <cell r="BZ1193"/>
          <cell r="CA1193"/>
          <cell r="CB1193"/>
          <cell r="CC1193"/>
          <cell r="CD1193"/>
          <cell r="CE1193"/>
          <cell r="CF1193"/>
          <cell r="CG1193"/>
          <cell r="CH1193"/>
          <cell r="CI1193"/>
          <cell r="CJ1193"/>
          <cell r="CK1193"/>
          <cell r="CL1193"/>
          <cell r="CM1193"/>
          <cell r="CN1193"/>
          <cell r="CO1193"/>
          <cell r="CP1193"/>
          <cell r="CQ1193"/>
          <cell r="CR1193"/>
          <cell r="CS1193"/>
          <cell r="CT1193"/>
          <cell r="CU1193"/>
          <cell r="CV1193"/>
          <cell r="CW1193"/>
          <cell r="CX1193"/>
          <cell r="CY1193"/>
          <cell r="CZ1193"/>
        </row>
        <row r="1194">
          <cell r="B1194">
            <v>1189</v>
          </cell>
          <cell r="C1194">
            <v>8</v>
          </cell>
          <cell r="D1194">
            <v>5</v>
          </cell>
          <cell r="E1194">
            <v>2564</v>
          </cell>
          <cell r="F1194">
            <v>800094861823</v>
          </cell>
          <cell r="G1194" t="str">
            <v>นาย</v>
          </cell>
          <cell r="H1194" t="str">
            <v>กรณรงค์</v>
          </cell>
          <cell r="I1194" t="str">
            <v>วงค์วรรณ์</v>
          </cell>
          <cell r="J1194">
            <v>1969800135332</v>
          </cell>
          <cell r="K1194" t="str">
            <v>ดอยเต่า</v>
          </cell>
          <cell r="L1194" t="str">
            <v>เชียงใหม่ 2</v>
          </cell>
          <cell r="M1194">
            <v>8</v>
          </cell>
          <cell r="N1194" t="str">
            <v>สินเชื่อแก้ไขปัญหาหนี้นอกระบบPSA ระยะที่ 2</v>
          </cell>
          <cell r="O1194" t="str">
            <v>1.บุคคลค้ำประกัน</v>
          </cell>
          <cell r="P1194">
            <v>44996</v>
          </cell>
          <cell r="Q1194">
            <v>5663.2</v>
          </cell>
          <cell r="R1194" t="str">
            <v>จังหวัดฝาง</v>
          </cell>
          <cell r="S1194" t="str">
            <v>ผบE27</v>
          </cell>
          <cell r="T1194">
            <v>2564</v>
          </cell>
          <cell r="U1194" t="str">
            <v>ผบE156</v>
          </cell>
          <cell r="V1194">
            <v>2564</v>
          </cell>
          <cell r="W1194"/>
          <cell r="X1194"/>
          <cell r="Y1194"/>
          <cell r="Z1194"/>
          <cell r="AA1194"/>
          <cell r="AB1194"/>
          <cell r="AC1194"/>
          <cell r="AD1194"/>
          <cell r="AE1194"/>
          <cell r="AF1194"/>
          <cell r="AG1194"/>
          <cell r="AH1194"/>
          <cell r="AI1194"/>
          <cell r="AJ1194"/>
          <cell r="AK1194"/>
          <cell r="AL1194"/>
          <cell r="AM1194"/>
          <cell r="AN1194"/>
          <cell r="AO1194"/>
          <cell r="AP1194"/>
          <cell r="AQ1194"/>
          <cell r="AR1194"/>
          <cell r="AS1194"/>
          <cell r="AT1194"/>
          <cell r="AU1194"/>
          <cell r="AV1194"/>
          <cell r="AW1194"/>
          <cell r="AX1194"/>
          <cell r="AY1194"/>
          <cell r="AZ1194"/>
          <cell r="BA1194"/>
          <cell r="BB1194"/>
          <cell r="BC1194"/>
          <cell r="BD1194"/>
          <cell r="BE1194"/>
          <cell r="BF1194"/>
          <cell r="BG1194"/>
          <cell r="BH1194">
            <v>883263012083</v>
          </cell>
          <cell r="BI1194" t="str">
            <v>นายกรณรงค์   วงค์วรรณ์</v>
          </cell>
          <cell r="BJ1194"/>
          <cell r="BK1194"/>
          <cell r="BL1194"/>
          <cell r="BM1194"/>
          <cell r="BN1194"/>
          <cell r="BO1194"/>
          <cell r="BP1194"/>
          <cell r="BQ1194"/>
          <cell r="BR1194"/>
          <cell r="BS1194"/>
          <cell r="BT1194"/>
          <cell r="BU1194"/>
          <cell r="BV1194"/>
          <cell r="BW1194"/>
          <cell r="BX1194"/>
          <cell r="BY1194"/>
          <cell r="BZ1194"/>
          <cell r="CA1194"/>
          <cell r="CB1194"/>
          <cell r="CC1194"/>
          <cell r="CD1194"/>
          <cell r="CE1194"/>
          <cell r="CF1194"/>
          <cell r="CG1194"/>
          <cell r="CH1194"/>
          <cell r="CI1194"/>
          <cell r="CJ1194"/>
          <cell r="CK1194"/>
          <cell r="CL1194"/>
          <cell r="CM1194"/>
          <cell r="CN1194"/>
          <cell r="CO1194"/>
          <cell r="CP1194"/>
          <cell r="CQ1194"/>
          <cell r="CR1194"/>
          <cell r="CS1194"/>
          <cell r="CT1194"/>
          <cell r="CU1194"/>
          <cell r="CV1194"/>
          <cell r="CW1194"/>
          <cell r="CX1194"/>
          <cell r="CY1194"/>
          <cell r="CZ1194"/>
        </row>
        <row r="1195">
          <cell r="B1195">
            <v>1190</v>
          </cell>
          <cell r="C1195">
            <v>8</v>
          </cell>
          <cell r="D1195">
            <v>5</v>
          </cell>
          <cell r="E1195">
            <v>2564</v>
          </cell>
          <cell r="F1195">
            <v>800093417460</v>
          </cell>
          <cell r="G1195" t="str">
            <v>นาย</v>
          </cell>
          <cell r="H1195" t="str">
            <v>สายกร</v>
          </cell>
          <cell r="I1195" t="str">
            <v>เจนแสง</v>
          </cell>
          <cell r="J1195">
            <v>3501000187241</v>
          </cell>
          <cell r="K1195" t="str">
            <v>แม่อาย</v>
          </cell>
          <cell r="L1195" t="str">
            <v>เชียงใหม่ 1</v>
          </cell>
          <cell r="M1195">
            <v>8</v>
          </cell>
          <cell r="N1195" t="str">
            <v>สินเชื่อแก้ไขปัญหาหนี้นอกระบบPSAระยะที่2</v>
          </cell>
          <cell r="O1195" t="str">
            <v>1.บุคคลค้ำประกัน</v>
          </cell>
          <cell r="P1195">
            <v>37528.15</v>
          </cell>
          <cell r="Q1195">
            <v>4702.34</v>
          </cell>
          <cell r="R1195" t="str">
            <v>จังหวัดฝาง</v>
          </cell>
          <cell r="S1195" t="str">
            <v>ผบE509</v>
          </cell>
          <cell r="T1195">
            <v>2563</v>
          </cell>
          <cell r="U1195" t="str">
            <v>ผบE112</v>
          </cell>
          <cell r="V1195">
            <v>2564</v>
          </cell>
          <cell r="W1195"/>
          <cell r="X1195"/>
          <cell r="Y1195"/>
          <cell r="Z1195"/>
          <cell r="AA1195"/>
          <cell r="AB1195"/>
          <cell r="AC1195"/>
          <cell r="AD1195"/>
          <cell r="AE1195"/>
          <cell r="AF1195"/>
          <cell r="AG1195"/>
          <cell r="AH1195"/>
          <cell r="AI1195"/>
          <cell r="AJ1195"/>
          <cell r="AK1195"/>
          <cell r="AL1195"/>
          <cell r="AM1195"/>
          <cell r="AN1195"/>
          <cell r="AO1195"/>
          <cell r="AP1195"/>
          <cell r="AQ1195"/>
          <cell r="AR1195"/>
          <cell r="AS1195"/>
          <cell r="AT1195"/>
          <cell r="AU1195"/>
          <cell r="AV1195"/>
          <cell r="AW1195"/>
          <cell r="AX1195"/>
          <cell r="AY1195"/>
          <cell r="AZ1195"/>
          <cell r="BA1195"/>
          <cell r="BB1195"/>
          <cell r="BC1195"/>
          <cell r="BD1195"/>
          <cell r="BE1195"/>
          <cell r="BF1195"/>
          <cell r="BG1195"/>
          <cell r="BH1195">
            <v>883263012237</v>
          </cell>
          <cell r="BI1195" t="str">
            <v>นายสายกร   เจนแสง</v>
          </cell>
          <cell r="BJ1195"/>
          <cell r="BK1195"/>
          <cell r="BL1195"/>
          <cell r="BM1195"/>
          <cell r="BN1195"/>
          <cell r="BO1195"/>
          <cell r="BP1195"/>
          <cell r="BQ1195"/>
          <cell r="BR1195"/>
          <cell r="BS1195"/>
          <cell r="BT1195"/>
          <cell r="BU1195"/>
          <cell r="BV1195"/>
          <cell r="BW1195"/>
          <cell r="BX1195"/>
          <cell r="BY1195"/>
          <cell r="BZ1195"/>
          <cell r="CA1195"/>
          <cell r="CB1195"/>
          <cell r="CC1195"/>
          <cell r="CD1195"/>
          <cell r="CE1195"/>
          <cell r="CF1195"/>
          <cell r="CG1195"/>
          <cell r="CH1195"/>
          <cell r="CI1195"/>
          <cell r="CJ1195"/>
          <cell r="CK1195"/>
          <cell r="CL1195"/>
          <cell r="CM1195"/>
          <cell r="CN1195"/>
          <cell r="CO1195"/>
          <cell r="CP1195"/>
          <cell r="CQ1195"/>
          <cell r="CR1195"/>
          <cell r="CS1195"/>
          <cell r="CT1195"/>
          <cell r="CU1195"/>
          <cell r="CV1195"/>
          <cell r="CW1195"/>
          <cell r="CX1195"/>
          <cell r="CY1195"/>
          <cell r="CZ1195"/>
        </row>
        <row r="1196">
          <cell r="B1196">
            <v>1191</v>
          </cell>
          <cell r="C1196">
            <v>8</v>
          </cell>
          <cell r="D1196">
            <v>5</v>
          </cell>
          <cell r="E1196">
            <v>2564</v>
          </cell>
          <cell r="F1196">
            <v>800050752594</v>
          </cell>
          <cell r="G1196" t="str">
            <v>นาง</v>
          </cell>
          <cell r="H1196" t="str">
            <v>ทับทิม</v>
          </cell>
          <cell r="I1196" t="str">
            <v>ใจน้อย</v>
          </cell>
          <cell r="J1196">
            <v>3501000003868</v>
          </cell>
          <cell r="K1196" t="str">
            <v>แม่อาย</v>
          </cell>
          <cell r="L1196" t="str">
            <v>เชียงใหม่ 1</v>
          </cell>
          <cell r="M1196">
            <v>8</v>
          </cell>
          <cell r="N1196" t="str">
            <v>สินเชื่อธนาคารประชาชน</v>
          </cell>
          <cell r="O1196" t="str">
            <v>1.บุคคลค้ำประกัน</v>
          </cell>
          <cell r="P1196">
            <v>35946</v>
          </cell>
          <cell r="Q1196">
            <v>9836.68</v>
          </cell>
          <cell r="R1196" t="str">
            <v>จังหวัดฝาง</v>
          </cell>
          <cell r="S1196" t="str">
            <v>ผบE497</v>
          </cell>
          <cell r="T1196">
            <v>2563</v>
          </cell>
          <cell r="U1196" t="str">
            <v>ผบE116</v>
          </cell>
          <cell r="V1196">
            <v>2564</v>
          </cell>
          <cell r="W1196"/>
          <cell r="X1196"/>
          <cell r="Y1196"/>
          <cell r="Z1196"/>
          <cell r="AA1196"/>
          <cell r="AB1196"/>
          <cell r="AC1196"/>
          <cell r="AD1196"/>
          <cell r="AE1196"/>
          <cell r="AF1196"/>
          <cell r="AG1196"/>
          <cell r="AH1196"/>
          <cell r="AI1196"/>
          <cell r="AJ1196"/>
          <cell r="AK1196"/>
          <cell r="AL1196"/>
          <cell r="AM1196"/>
          <cell r="AN1196"/>
          <cell r="AO1196"/>
          <cell r="AP1196"/>
          <cell r="AQ1196"/>
          <cell r="AR1196"/>
          <cell r="AS1196"/>
          <cell r="AT1196"/>
          <cell r="AU1196"/>
          <cell r="AV1196"/>
          <cell r="AW1196"/>
          <cell r="AX1196"/>
          <cell r="AY1196"/>
          <cell r="AZ1196"/>
          <cell r="BA1196"/>
          <cell r="BB1196"/>
          <cell r="BC1196"/>
          <cell r="BD1196"/>
          <cell r="BE1196"/>
          <cell r="BF1196"/>
          <cell r="BG1196"/>
          <cell r="BH1196">
            <v>883263012227</v>
          </cell>
          <cell r="BI1196" t="str">
            <v>นางทับทิม   ใจน้อย</v>
          </cell>
          <cell r="BJ1196"/>
          <cell r="BK1196"/>
          <cell r="BL1196"/>
          <cell r="BM1196"/>
          <cell r="BN1196"/>
          <cell r="BO1196"/>
          <cell r="BP1196"/>
          <cell r="BQ1196"/>
          <cell r="BR1196"/>
          <cell r="BS1196"/>
          <cell r="BT1196"/>
          <cell r="BU1196"/>
          <cell r="BV1196"/>
          <cell r="BW1196"/>
          <cell r="BX1196"/>
          <cell r="BY1196"/>
          <cell r="BZ1196"/>
          <cell r="CA1196"/>
          <cell r="CB1196"/>
          <cell r="CC1196"/>
          <cell r="CD1196"/>
          <cell r="CE1196"/>
          <cell r="CF1196"/>
          <cell r="CG1196"/>
          <cell r="CH1196"/>
          <cell r="CI1196"/>
          <cell r="CJ1196"/>
          <cell r="CK1196"/>
          <cell r="CL1196"/>
          <cell r="CM1196"/>
          <cell r="CN1196"/>
          <cell r="CO1196"/>
          <cell r="CP1196"/>
          <cell r="CQ1196"/>
          <cell r="CR1196"/>
          <cell r="CS1196"/>
          <cell r="CT1196"/>
          <cell r="CU1196"/>
          <cell r="CV1196"/>
          <cell r="CW1196"/>
          <cell r="CX1196"/>
          <cell r="CY1196"/>
          <cell r="CZ1196"/>
        </row>
        <row r="1197">
          <cell r="B1197">
            <v>1192</v>
          </cell>
          <cell r="C1197">
            <v>8</v>
          </cell>
          <cell r="D1197">
            <v>5</v>
          </cell>
          <cell r="E1197">
            <v>2564</v>
          </cell>
          <cell r="F1197" t="str">
            <v>800044456211
800057565825</v>
          </cell>
          <cell r="G1197" t="str">
            <v>นาย</v>
          </cell>
          <cell r="H1197" t="str">
            <v>อาทร</v>
          </cell>
          <cell r="I1197" t="str">
            <v>จุมปาลี</v>
          </cell>
          <cell r="J1197">
            <v>3500900510749</v>
          </cell>
          <cell r="K1197" t="str">
            <v>ไชยปราการ</v>
          </cell>
          <cell r="L1197" t="str">
            <v>เชียงใหม่ 1</v>
          </cell>
          <cell r="M1197">
            <v>8</v>
          </cell>
          <cell r="N1197" t="str">
            <v>สินเชื่อธนาคารประชาชน
สินเชื่อคืนความสุข</v>
          </cell>
          <cell r="O1197" t="str">
            <v>1.บุคคลค้ำประกัน</v>
          </cell>
          <cell r="P1197">
            <v>110383.96</v>
          </cell>
          <cell r="Q1197">
            <v>36338.18</v>
          </cell>
          <cell r="R1197" t="str">
            <v>จังหวัดฝาง</v>
          </cell>
          <cell r="S1197" t="str">
            <v>ผบE29</v>
          </cell>
          <cell r="T1197">
            <v>2564</v>
          </cell>
          <cell r="U1197" t="str">
            <v>ผบE159</v>
          </cell>
          <cell r="V1197">
            <v>2564</v>
          </cell>
          <cell r="W1197"/>
          <cell r="X1197"/>
          <cell r="Y1197"/>
          <cell r="Z1197"/>
          <cell r="AA1197"/>
          <cell r="AB1197"/>
          <cell r="AC1197"/>
          <cell r="AD1197"/>
          <cell r="AE1197"/>
          <cell r="AF1197"/>
          <cell r="AG1197"/>
          <cell r="AH1197"/>
          <cell r="AI1197"/>
          <cell r="AJ1197"/>
          <cell r="AK1197"/>
          <cell r="AL1197"/>
          <cell r="AM1197"/>
          <cell r="AN1197"/>
          <cell r="AO1197"/>
          <cell r="AP1197"/>
          <cell r="AQ1197"/>
          <cell r="AR1197"/>
          <cell r="AS1197"/>
          <cell r="AT1197"/>
          <cell r="AU1197"/>
          <cell r="AV1197"/>
          <cell r="AW1197"/>
          <cell r="AX1197"/>
          <cell r="AY1197"/>
          <cell r="AZ1197"/>
          <cell r="BA1197"/>
          <cell r="BB1197"/>
          <cell r="BC1197"/>
          <cell r="BD1197"/>
          <cell r="BE1197"/>
          <cell r="BF1197"/>
          <cell r="BG1197"/>
          <cell r="BH1197">
            <v>823861010328</v>
          </cell>
          <cell r="BI1197" t="str">
            <v>นายอาทร   จุมปาลี</v>
          </cell>
          <cell r="BJ1197"/>
          <cell r="BK1197"/>
          <cell r="BL1197"/>
          <cell r="BM1197"/>
          <cell r="BN1197"/>
          <cell r="BO1197"/>
          <cell r="BP1197"/>
          <cell r="BQ1197"/>
          <cell r="BR1197"/>
          <cell r="BS1197"/>
          <cell r="BT1197"/>
          <cell r="BU1197"/>
          <cell r="BV1197"/>
          <cell r="BW1197"/>
          <cell r="BX1197"/>
          <cell r="BY1197"/>
          <cell r="BZ1197"/>
          <cell r="CA1197"/>
          <cell r="CB1197"/>
          <cell r="CC1197"/>
          <cell r="CD1197"/>
          <cell r="CE1197"/>
          <cell r="CF1197"/>
          <cell r="CG1197"/>
          <cell r="CH1197"/>
          <cell r="CI1197"/>
          <cell r="CJ1197"/>
          <cell r="CK1197"/>
          <cell r="CL1197"/>
          <cell r="CM1197"/>
          <cell r="CN1197"/>
          <cell r="CO1197"/>
          <cell r="CP1197"/>
          <cell r="CQ1197"/>
          <cell r="CR1197"/>
          <cell r="CS1197"/>
          <cell r="CT1197"/>
          <cell r="CU1197"/>
          <cell r="CV1197"/>
          <cell r="CW1197"/>
          <cell r="CX1197"/>
          <cell r="CY1197"/>
          <cell r="CZ1197"/>
        </row>
        <row r="1198">
          <cell r="B1198">
            <v>1193</v>
          </cell>
          <cell r="C1198">
            <v>8</v>
          </cell>
          <cell r="D1198">
            <v>5</v>
          </cell>
          <cell r="E1198">
            <v>2564</v>
          </cell>
          <cell r="F1198">
            <v>800064602272</v>
          </cell>
          <cell r="G1198" t="str">
            <v>นางสาว</v>
          </cell>
          <cell r="H1198" t="str">
            <v>พิรานันท์</v>
          </cell>
          <cell r="I1198" t="str">
            <v>ตาโม๊ะ</v>
          </cell>
          <cell r="J1198">
            <v>3520100404529</v>
          </cell>
          <cell r="K1198" t="str">
            <v>ถนนทิพย์เนตร</v>
          </cell>
          <cell r="L1198" t="str">
            <v>เชียงใหม่ 1</v>
          </cell>
          <cell r="M1198">
            <v>8</v>
          </cell>
          <cell r="N1198" t="str">
            <v>สินเชื่อประชารัฐเพื่อประชาชน</v>
          </cell>
          <cell r="O1198" t="str">
            <v>1.บุคคลค้ำประกัน</v>
          </cell>
          <cell r="P1198">
            <v>29165</v>
          </cell>
          <cell r="Q1198">
            <v>18152.439999999999</v>
          </cell>
          <cell r="R1198" t="str">
            <v>แขวงลำปาง</v>
          </cell>
          <cell r="S1198" t="str">
            <v>ผบ3994</v>
          </cell>
          <cell r="T1198">
            <v>2563</v>
          </cell>
          <cell r="U1198" t="str">
            <v>ผบ73</v>
          </cell>
          <cell r="V1198">
            <v>2564</v>
          </cell>
          <cell r="W1198"/>
          <cell r="X1198"/>
          <cell r="Y1198"/>
          <cell r="Z1198"/>
          <cell r="AA1198"/>
          <cell r="AB1198"/>
          <cell r="AC1198"/>
          <cell r="AD1198"/>
          <cell r="AE1198"/>
          <cell r="AF1198"/>
          <cell r="AG1198"/>
          <cell r="AH1198"/>
          <cell r="AI1198"/>
          <cell r="AJ1198"/>
          <cell r="AK1198"/>
          <cell r="AL1198"/>
          <cell r="AM1198"/>
          <cell r="AN1198"/>
          <cell r="AO1198"/>
          <cell r="AP1198"/>
          <cell r="AQ1198"/>
          <cell r="AR1198"/>
          <cell r="AS1198"/>
          <cell r="AT1198"/>
          <cell r="AU1198"/>
          <cell r="AV1198"/>
          <cell r="AW1198"/>
          <cell r="AX1198"/>
          <cell r="AY1198"/>
          <cell r="AZ1198"/>
          <cell r="BA1198"/>
          <cell r="BB1198"/>
          <cell r="BC1198"/>
          <cell r="BD1198"/>
          <cell r="BE1198"/>
          <cell r="BF1198"/>
          <cell r="BG1198"/>
          <cell r="BH1198">
            <v>883163010842</v>
          </cell>
          <cell r="BI1198" t="str">
            <v>นางสาวพิรานันท์   ตาโม๊ะ</v>
          </cell>
          <cell r="BJ1198"/>
          <cell r="BK1198"/>
          <cell r="BL1198"/>
          <cell r="BM1198"/>
          <cell r="BN1198"/>
          <cell r="BO1198"/>
          <cell r="BP1198"/>
          <cell r="BQ1198"/>
          <cell r="BR1198"/>
          <cell r="BS1198"/>
          <cell r="BT1198"/>
          <cell r="BU1198"/>
          <cell r="BV1198"/>
          <cell r="BW1198"/>
          <cell r="BX1198"/>
          <cell r="BY1198"/>
          <cell r="BZ1198"/>
          <cell r="CA1198"/>
          <cell r="CB1198"/>
          <cell r="CC1198"/>
          <cell r="CD1198"/>
          <cell r="CE1198"/>
          <cell r="CF1198"/>
          <cell r="CG1198"/>
          <cell r="CH1198"/>
          <cell r="CI1198"/>
          <cell r="CJ1198"/>
          <cell r="CK1198"/>
          <cell r="CL1198"/>
          <cell r="CM1198"/>
          <cell r="CN1198"/>
          <cell r="CO1198"/>
          <cell r="CP1198"/>
          <cell r="CQ1198"/>
          <cell r="CR1198"/>
          <cell r="CS1198"/>
          <cell r="CT1198"/>
          <cell r="CU1198"/>
          <cell r="CV1198"/>
          <cell r="CW1198"/>
          <cell r="CX1198"/>
          <cell r="CY1198"/>
          <cell r="CZ1198"/>
        </row>
        <row r="1199">
          <cell r="B1199">
            <v>1194</v>
          </cell>
          <cell r="C1199">
            <v>13</v>
          </cell>
          <cell r="D1199">
            <v>5</v>
          </cell>
          <cell r="E1199">
            <v>2564</v>
          </cell>
          <cell r="F1199">
            <v>822053003106</v>
          </cell>
          <cell r="G1199" t="str">
            <v>กลุ่มชุมชนกระดาษสา ม.11</v>
          </cell>
          <cell r="H1199"/>
          <cell r="I1199"/>
          <cell r="J1199"/>
          <cell r="K1199" t="str">
            <v>สารภี</v>
          </cell>
          <cell r="L1199" t="str">
            <v>เชียงใหม่ 3</v>
          </cell>
          <cell r="M1199">
            <v>8</v>
          </cell>
          <cell r="N1199" t="str">
            <v>สินเชื่อกลุ่มพัฒนาชนบท</v>
          </cell>
          <cell r="O1199" t="str">
            <v>1.บุคคลค้ำประกัน</v>
          </cell>
          <cell r="P1199"/>
          <cell r="Q1199"/>
          <cell r="R1199" t="str">
            <v>จังหวัดเชียงใหม่</v>
          </cell>
          <cell r="S1199" t="str">
            <v>ผบ1133</v>
          </cell>
          <cell r="T1199">
            <v>2556</v>
          </cell>
          <cell r="U1199" t="str">
            <v>ผบ1387</v>
          </cell>
          <cell r="V1199">
            <v>2556</v>
          </cell>
          <cell r="W1199"/>
          <cell r="X1199"/>
          <cell r="Y1199"/>
          <cell r="Z1199"/>
          <cell r="AA1199"/>
          <cell r="AB1199"/>
          <cell r="AC1199"/>
          <cell r="AD1199"/>
          <cell r="AE1199"/>
          <cell r="AF1199"/>
          <cell r="AG1199"/>
          <cell r="AH1199"/>
          <cell r="AI1199"/>
          <cell r="AJ1199"/>
          <cell r="AK1199"/>
          <cell r="AL1199"/>
          <cell r="AM1199"/>
          <cell r="AN1199"/>
          <cell r="AO1199"/>
          <cell r="AP1199"/>
          <cell r="AQ1199"/>
          <cell r="AR1199"/>
          <cell r="AS1199"/>
          <cell r="AT1199"/>
          <cell r="AU1199"/>
          <cell r="AV1199"/>
          <cell r="AW1199"/>
          <cell r="AX1199"/>
          <cell r="AY1199"/>
          <cell r="AZ1199"/>
          <cell r="BA1199"/>
          <cell r="BB1199" t="str">
            <v>ถอนการยึด เนื่องจากจำเลยที่ 2 ชำระหนี้ปิดบัญชีในส่วนของจำเลยที่ 2</v>
          </cell>
          <cell r="BC1199" t="str">
            <v>อคธรรม</v>
          </cell>
          <cell r="BD1199"/>
          <cell r="BE1199"/>
          <cell r="BF1199"/>
          <cell r="BG1199"/>
          <cell r="BH1199">
            <v>0</v>
          </cell>
          <cell r="BI1199" t="str">
            <v xml:space="preserve">กลุ่มชุมชนกระดาษสา ม.11   </v>
          </cell>
          <cell r="BJ1199"/>
          <cell r="BK1199"/>
          <cell r="BL1199"/>
          <cell r="BM1199"/>
          <cell r="BN1199"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1199"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1199" t="str">
            <v>3 5019 00448 10 6
3 5019 00410 51 6
3 5019 00444 85 2
3 5015 00208 15 9
3 5101 00361 88 9
3 5019 00394 34 1
5 5101 00020 10 7
3 7207 00591 63 8
3 5019 00396 54 8
3 4001 01612 70 3
3 5019 00396 13 1
3 5019 00421 16 0
3 5019 00421 53 4</v>
          </cell>
          <cell r="BQ1199"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BR1199"/>
          <cell r="BS1199"/>
          <cell r="BT1199"/>
          <cell r="BU1199"/>
          <cell r="BV1199"/>
          <cell r="BW1199"/>
          <cell r="BX1199"/>
          <cell r="BY1199"/>
          <cell r="BZ1199"/>
          <cell r="CA1199"/>
          <cell r="CB1199"/>
          <cell r="CC1199"/>
          <cell r="CD1199"/>
          <cell r="CE1199"/>
          <cell r="CF1199"/>
          <cell r="CG1199"/>
          <cell r="CH1199"/>
          <cell r="CI1199"/>
          <cell r="CJ1199"/>
          <cell r="CK1199"/>
          <cell r="CL1199"/>
          <cell r="CM1199"/>
          <cell r="CN1199"/>
          <cell r="CO1199"/>
          <cell r="CP1199"/>
          <cell r="CQ1199"/>
          <cell r="CR1199"/>
          <cell r="CS1199"/>
          <cell r="CT1199"/>
          <cell r="CU1199"/>
          <cell r="CV1199"/>
          <cell r="CW1199"/>
          <cell r="CX1199"/>
          <cell r="CY1199">
            <v>243303</v>
          </cell>
          <cell r="CZ1199"/>
        </row>
        <row r="1200">
          <cell r="B1200">
            <v>1195</v>
          </cell>
          <cell r="C1200">
            <v>13</v>
          </cell>
          <cell r="D1200">
            <v>5</v>
          </cell>
          <cell r="E1200">
            <v>2564</v>
          </cell>
          <cell r="F1200">
            <v>822053003114</v>
          </cell>
          <cell r="G1200" t="str">
            <v>กลุ่มเกษตรกองทุนสามัคคี</v>
          </cell>
          <cell r="H1200"/>
          <cell r="I1200"/>
          <cell r="J1200"/>
          <cell r="K1200" t="str">
            <v>สารภี</v>
          </cell>
          <cell r="L1200" t="str">
            <v>เชียงใหม่ 3</v>
          </cell>
          <cell r="M1200">
            <v>8</v>
          </cell>
          <cell r="N1200" t="str">
            <v>สินเชื่อกลุ่มพัฒนาชนบท</v>
          </cell>
          <cell r="O1200" t="str">
            <v>1.บุคคลค้ำประกัน</v>
          </cell>
          <cell r="P1200"/>
          <cell r="Q1200"/>
          <cell r="R1200" t="str">
            <v>จังหวัดเชียงใหม่</v>
          </cell>
          <cell r="S1200" t="str">
            <v>ผบ1563</v>
          </cell>
          <cell r="T1200">
            <v>2554</v>
          </cell>
          <cell r="U1200" t="str">
            <v>ผบ1570</v>
          </cell>
          <cell r="V1200">
            <v>2554</v>
          </cell>
          <cell r="W1200"/>
          <cell r="X1200"/>
          <cell r="Y1200"/>
          <cell r="Z1200"/>
          <cell r="AA1200"/>
          <cell r="AB1200"/>
          <cell r="AC1200"/>
          <cell r="AD1200"/>
          <cell r="AE1200"/>
          <cell r="AF1200"/>
          <cell r="AG1200"/>
          <cell r="AH1200"/>
          <cell r="AI1200"/>
          <cell r="AJ1200"/>
          <cell r="AK1200"/>
          <cell r="AL1200"/>
          <cell r="AM1200"/>
          <cell r="AN1200"/>
          <cell r="AO1200"/>
          <cell r="AP1200"/>
          <cell r="AQ1200"/>
          <cell r="AR1200"/>
          <cell r="AS1200"/>
          <cell r="AT1200"/>
          <cell r="AU1200"/>
          <cell r="AV1200"/>
          <cell r="AW1200"/>
          <cell r="AX1200"/>
          <cell r="AY1200"/>
          <cell r="AZ1200"/>
          <cell r="BA1200"/>
          <cell r="BB1200"/>
          <cell r="BC1200" t="str">
            <v>อคธรรม</v>
          </cell>
          <cell r="BD1200"/>
          <cell r="BE1200"/>
          <cell r="BF1200"/>
          <cell r="BG1200"/>
          <cell r="BH1200">
            <v>0</v>
          </cell>
          <cell r="BI1200" t="str">
            <v xml:space="preserve">กลุ่มเกษตรกองทุนสามัคคี   </v>
          </cell>
          <cell r="BJ1200"/>
          <cell r="BK1200"/>
          <cell r="BL1200"/>
          <cell r="BM1200"/>
          <cell r="BN1200"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1200"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1200" t="str">
            <v xml:space="preserve">3 5019 00421 42 9
3 5199 00062 10 8
3 5015 00286 66 4
3 5019 00421 40 2
3 5019 00420 14 7
3 5019 00419 30 1
3 5019 00419 31 9
3 5199 00107 24 1
35019 00421 37 2
3 5019 00439 87 5
3 5019 00439 88 3
5 5019 00030 60 4
3 5103 00210 19 1
</v>
          </cell>
          <cell r="BQ1200"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cell r="BR1200"/>
          <cell r="BS1200"/>
          <cell r="BT1200"/>
          <cell r="BU1200"/>
          <cell r="BV1200"/>
          <cell r="BW1200"/>
          <cell r="BX1200"/>
          <cell r="BY1200"/>
          <cell r="BZ1200"/>
          <cell r="CA1200"/>
          <cell r="CB1200"/>
          <cell r="CC1200"/>
          <cell r="CD1200"/>
          <cell r="CE1200"/>
          <cell r="CF1200"/>
          <cell r="CG1200"/>
          <cell r="CH1200"/>
          <cell r="CI1200"/>
          <cell r="CJ1200"/>
          <cell r="CK1200"/>
          <cell r="CL1200"/>
          <cell r="CM1200"/>
          <cell r="CN1200"/>
          <cell r="CO1200"/>
          <cell r="CP1200"/>
          <cell r="CQ1200"/>
          <cell r="CR1200"/>
          <cell r="CS1200"/>
          <cell r="CT1200"/>
          <cell r="CU1200"/>
          <cell r="CV1200"/>
          <cell r="CW1200"/>
          <cell r="CX1200"/>
          <cell r="CY1200"/>
          <cell r="CZ1200"/>
        </row>
        <row r="1201">
          <cell r="B1201">
            <v>1196</v>
          </cell>
          <cell r="C1201">
            <v>13</v>
          </cell>
          <cell r="D1201">
            <v>5</v>
          </cell>
          <cell r="E1201">
            <v>2564</v>
          </cell>
          <cell r="F1201">
            <v>822052011431</v>
          </cell>
          <cell r="G1201" t="str">
            <v>กลุ่มเกษตรผสมผสานบ้านท่ามะขาม</v>
          </cell>
          <cell r="H1201"/>
          <cell r="I1201"/>
          <cell r="J1201"/>
          <cell r="K1201" t="str">
            <v>สารภี</v>
          </cell>
          <cell r="L1201" t="str">
            <v>เชียงใหม่ 3</v>
          </cell>
          <cell r="M1201">
            <v>8</v>
          </cell>
          <cell r="N1201" t="str">
            <v>สินเชื่อกลุ่มพัฒนาชนบท</v>
          </cell>
          <cell r="O1201" t="str">
            <v>1.บุคคลค้ำประกัน</v>
          </cell>
          <cell r="P1201"/>
          <cell r="Q1201"/>
          <cell r="R1201" t="str">
            <v>จังหวัดเชียงใหม่</v>
          </cell>
          <cell r="S1201" t="str">
            <v>ผบ.1582</v>
          </cell>
          <cell r="T1201">
            <v>2554</v>
          </cell>
          <cell r="U1201" t="str">
            <v>ผบ1765</v>
          </cell>
          <cell r="V1201">
            <v>2554</v>
          </cell>
          <cell r="W1201"/>
          <cell r="X1201"/>
          <cell r="Y1201"/>
          <cell r="Z1201"/>
          <cell r="AA1201"/>
          <cell r="AB1201"/>
          <cell r="AC1201"/>
          <cell r="AD1201"/>
          <cell r="AE1201"/>
          <cell r="AF1201"/>
          <cell r="AG1201"/>
          <cell r="AH1201"/>
          <cell r="AI1201"/>
          <cell r="AJ1201"/>
          <cell r="AK1201"/>
          <cell r="AL1201"/>
          <cell r="AM1201"/>
          <cell r="AN1201"/>
          <cell r="AO1201"/>
          <cell r="AP1201"/>
          <cell r="AQ1201"/>
          <cell r="AR1201"/>
          <cell r="AS1201"/>
          <cell r="AT1201"/>
          <cell r="AU1201"/>
          <cell r="AV1201"/>
          <cell r="AW1201"/>
          <cell r="AX1201"/>
          <cell r="AY1201"/>
          <cell r="AZ1201"/>
          <cell r="BA1201"/>
          <cell r="BB1201"/>
          <cell r="BC1201" t="str">
            <v>อคธรรม</v>
          </cell>
          <cell r="BD1201"/>
          <cell r="BE1201"/>
          <cell r="BF1201"/>
          <cell r="BG1201"/>
          <cell r="BH1201">
            <v>0</v>
          </cell>
          <cell r="BI1201" t="str">
            <v xml:space="preserve">กลุ่มเกษตรผสมผสานบ้านท่ามะขาม   </v>
          </cell>
          <cell r="BJ1201"/>
          <cell r="BK1201"/>
          <cell r="BL1201"/>
          <cell r="BM1201"/>
          <cell r="BN1201" t="str">
            <v>1.นายบุญมา  ทาโสด
2.นางสาคร ทาโสด
3.นายทองเหรียญ ปันกันทา
4.นายแก้วมา 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120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1201" t="str">
            <v xml:space="preserve">3 5019 00391 45 7
3 5019 00391 40 6
3 5019 00421 16 0
3 5019 00421 53 4
3 5019 00405 94 6
3 5101 00333 59 1
3 5019 00391 41 4
3 5014 00403 73 1
3 5019 00431 44 1
3 5014 00011 56 6
3 5019 00431 44 1
3 5001 00300 47 2
</v>
          </cell>
          <cell r="BQ120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cell r="BR1201"/>
          <cell r="BS1201"/>
          <cell r="BT1201"/>
          <cell r="BU1201"/>
          <cell r="BV1201"/>
          <cell r="BW1201"/>
          <cell r="BX1201"/>
          <cell r="BY1201"/>
          <cell r="BZ1201"/>
          <cell r="CA1201"/>
          <cell r="CB1201"/>
          <cell r="CC1201"/>
          <cell r="CD1201"/>
          <cell r="CE1201"/>
          <cell r="CF1201"/>
          <cell r="CG1201"/>
          <cell r="CH1201"/>
          <cell r="CI1201"/>
          <cell r="CJ1201"/>
          <cell r="CK1201"/>
          <cell r="CL1201"/>
          <cell r="CM1201"/>
          <cell r="CN1201"/>
          <cell r="CO1201"/>
          <cell r="CP1201"/>
          <cell r="CQ1201"/>
          <cell r="CR1201"/>
          <cell r="CS1201"/>
          <cell r="CT1201"/>
          <cell r="CU1201"/>
          <cell r="CV1201"/>
          <cell r="CW1201"/>
          <cell r="CX1201"/>
          <cell r="CY1201"/>
          <cell r="CZ1201"/>
        </row>
        <row r="1202">
          <cell r="B1202">
            <v>1197</v>
          </cell>
          <cell r="C1202"/>
          <cell r="D1202"/>
          <cell r="E1202"/>
          <cell r="F1202">
            <v>80047356160</v>
          </cell>
          <cell r="G1202" t="str">
            <v>นางสาว</v>
          </cell>
          <cell r="H1202" t="str">
            <v>ศิริพร</v>
          </cell>
          <cell r="I1202" t="str">
            <v>ท้ายนาวา</v>
          </cell>
          <cell r="J1202"/>
          <cell r="K1202" t="str">
            <v>สันป่าตอง</v>
          </cell>
          <cell r="L1202" t="str">
            <v>เชียงใหม่ 3</v>
          </cell>
          <cell r="M1202">
            <v>8</v>
          </cell>
          <cell r="N1202"/>
          <cell r="O1202"/>
          <cell r="P1202"/>
          <cell r="Q1202"/>
          <cell r="R1202" t="str">
            <v>แขวงเชียงใหม่</v>
          </cell>
          <cell r="S1202" t="str">
            <v>ผบ.8767</v>
          </cell>
          <cell r="T1202">
            <v>2560</v>
          </cell>
          <cell r="U1202" t="str">
            <v>ผบ.11319</v>
          </cell>
          <cell r="V1202">
            <v>2560</v>
          </cell>
          <cell r="W1202"/>
          <cell r="X1202"/>
          <cell r="Y1202"/>
          <cell r="Z1202"/>
          <cell r="AA1202"/>
          <cell r="AB1202"/>
          <cell r="AC1202"/>
          <cell r="AD1202"/>
          <cell r="AE1202"/>
          <cell r="AF1202"/>
          <cell r="AG1202"/>
          <cell r="AH1202"/>
          <cell r="AI1202"/>
          <cell r="AJ1202"/>
          <cell r="AK1202"/>
          <cell r="AL1202"/>
          <cell r="AM1202"/>
          <cell r="AN1202"/>
          <cell r="AO1202"/>
          <cell r="AP1202"/>
          <cell r="AQ1202"/>
          <cell r="AR1202"/>
          <cell r="AS1202"/>
          <cell r="AT1202"/>
          <cell r="AU1202"/>
          <cell r="AV1202"/>
          <cell r="AW1202"/>
          <cell r="AX1202"/>
          <cell r="AY1202"/>
          <cell r="AZ1202"/>
          <cell r="BA1202"/>
          <cell r="BB1202" t="str">
            <v>ยึดทรัพย์</v>
          </cell>
          <cell r="BC1202" t="str">
            <v>ธนกร</v>
          </cell>
          <cell r="BD1202"/>
          <cell r="BE1202"/>
          <cell r="BF1202"/>
          <cell r="BG1202"/>
          <cell r="BH1202">
            <v>0</v>
          </cell>
          <cell r="BI1202" t="str">
            <v>นางสาวศิริพร   ท้ายนาวา</v>
          </cell>
          <cell r="BJ1202"/>
          <cell r="BK1202"/>
          <cell r="BL1202"/>
          <cell r="BM1202"/>
          <cell r="BN1202"/>
          <cell r="BO1202"/>
          <cell r="BP1202"/>
          <cell r="BQ1202"/>
          <cell r="BR1202"/>
          <cell r="BS1202"/>
          <cell r="BT1202"/>
          <cell r="BU1202"/>
          <cell r="BV1202"/>
          <cell r="BW1202"/>
          <cell r="BX1202"/>
          <cell r="BY1202"/>
          <cell r="BZ1202"/>
          <cell r="CA1202"/>
          <cell r="CB1202"/>
          <cell r="CC1202"/>
          <cell r="CD1202"/>
          <cell r="CE1202"/>
          <cell r="CF1202"/>
          <cell r="CG1202"/>
          <cell r="CH1202"/>
          <cell r="CI1202"/>
          <cell r="CJ1202"/>
          <cell r="CK1202"/>
          <cell r="CL1202"/>
          <cell r="CM1202"/>
          <cell r="CN1202"/>
          <cell r="CO1202"/>
          <cell r="CP1202"/>
          <cell r="CQ1202"/>
          <cell r="CR1202"/>
          <cell r="CS1202"/>
          <cell r="CT1202"/>
          <cell r="CU1202"/>
          <cell r="CV1202"/>
          <cell r="CW1202"/>
          <cell r="CX1202"/>
          <cell r="CY1202"/>
          <cell r="CZ1202"/>
        </row>
        <row r="1203">
          <cell r="B1203">
            <v>1198</v>
          </cell>
          <cell r="C1203">
            <v>18</v>
          </cell>
          <cell r="D1203">
            <v>5</v>
          </cell>
          <cell r="E1203">
            <v>2564</v>
          </cell>
          <cell r="F1203">
            <v>800000487903</v>
          </cell>
          <cell r="G1203" t="str">
            <v>นาย</v>
          </cell>
          <cell r="H1203" t="str">
            <v>จิรวัฒน์</v>
          </cell>
          <cell r="I1203" t="str">
            <v>วงศ์ไชย</v>
          </cell>
          <cell r="J1203" t="str">
            <v>3 5601 00044 67 1</v>
          </cell>
          <cell r="K1203" t="str">
            <v>เชียงดาว</v>
          </cell>
          <cell r="L1203" t="str">
            <v>เชียงใหม่ 4</v>
          </cell>
          <cell r="M1203">
            <v>8</v>
          </cell>
          <cell r="N1203" t="str">
            <v xml:space="preserve">สินเชื่อธนาคารประชาชน
</v>
          </cell>
          <cell r="O1203" t="str">
            <v>2.หลักทรัพย์ค้ำประกัน</v>
          </cell>
          <cell r="P1203">
            <v>770000</v>
          </cell>
          <cell r="Q1203"/>
          <cell r="R1203" t="str">
            <v>จังหวัดเชียงใหม่</v>
          </cell>
          <cell r="S1203" t="str">
            <v>ผบ.619</v>
          </cell>
          <cell r="T1203">
            <v>2555</v>
          </cell>
          <cell r="U1203" t="str">
            <v>ผบ.1393</v>
          </cell>
          <cell r="V1203">
            <v>2555</v>
          </cell>
          <cell r="W1203"/>
          <cell r="X1203"/>
          <cell r="Y1203"/>
          <cell r="Z1203"/>
          <cell r="AA1203"/>
          <cell r="AB1203"/>
          <cell r="AC1203"/>
          <cell r="AD1203"/>
          <cell r="AE1203"/>
          <cell r="AF1203"/>
          <cell r="AG1203"/>
          <cell r="AH1203"/>
          <cell r="AI1203"/>
          <cell r="AJ1203"/>
          <cell r="AK1203"/>
          <cell r="AL1203"/>
          <cell r="AM1203"/>
          <cell r="AN1203"/>
          <cell r="AO1203"/>
          <cell r="AP1203"/>
          <cell r="AQ1203"/>
          <cell r="AR1203"/>
          <cell r="AS1203"/>
          <cell r="AT1203"/>
          <cell r="AU1203"/>
          <cell r="AV1203"/>
          <cell r="AW1203"/>
          <cell r="AX1203"/>
          <cell r="AY1203"/>
          <cell r="AZ1203"/>
          <cell r="BA1203"/>
          <cell r="BB1203" t="str">
            <v>ยึดทรัพย์</v>
          </cell>
          <cell r="BC1203" t="str">
            <v>ธนกร</v>
          </cell>
          <cell r="BD1203"/>
          <cell r="BE1203"/>
          <cell r="BF1203"/>
          <cell r="BG1203"/>
          <cell r="BH1203">
            <v>0</v>
          </cell>
          <cell r="BI1203" t="str">
            <v>นายจิรวัฒน์   วงศ์ไชย</v>
          </cell>
          <cell r="BJ1203"/>
          <cell r="BK1203"/>
          <cell r="BL1203"/>
          <cell r="BM1203"/>
          <cell r="BN1203"/>
          <cell r="BO1203"/>
          <cell r="BP1203"/>
          <cell r="BQ1203"/>
          <cell r="BR1203"/>
          <cell r="BS1203"/>
          <cell r="BT1203"/>
          <cell r="BU1203"/>
          <cell r="BV1203"/>
          <cell r="BW1203"/>
          <cell r="BX1203"/>
          <cell r="BY1203"/>
          <cell r="BZ1203"/>
          <cell r="CA1203"/>
          <cell r="CB1203"/>
          <cell r="CC1203"/>
          <cell r="CD1203"/>
          <cell r="CE1203"/>
          <cell r="CF1203"/>
          <cell r="CG1203"/>
          <cell r="CH1203"/>
          <cell r="CI1203"/>
          <cell r="CJ1203"/>
          <cell r="CK1203"/>
          <cell r="CL1203"/>
          <cell r="CM1203"/>
          <cell r="CN1203"/>
          <cell r="CO1203"/>
          <cell r="CP1203"/>
          <cell r="CQ1203"/>
          <cell r="CR1203"/>
          <cell r="CS1203"/>
          <cell r="CT1203"/>
          <cell r="CU1203"/>
          <cell r="CV1203"/>
          <cell r="CW1203"/>
          <cell r="CX1203"/>
          <cell r="CY1203"/>
          <cell r="CZ1203"/>
        </row>
        <row r="1204">
          <cell r="B1204">
            <v>1199</v>
          </cell>
          <cell r="C1204">
            <v>18</v>
          </cell>
          <cell r="D1204">
            <v>5</v>
          </cell>
          <cell r="E1204">
            <v>2564</v>
          </cell>
          <cell r="F1204">
            <v>821548010905</v>
          </cell>
          <cell r="G1204" t="str">
            <v>นาย</v>
          </cell>
          <cell r="H1204" t="str">
            <v xml:space="preserve">ธวัชชัย   </v>
          </cell>
          <cell r="I1204" t="str">
            <v>ธรรมไทย</v>
          </cell>
          <cell r="J1204" t="str">
            <v>3 5002 00365 80 1</v>
          </cell>
          <cell r="K1204" t="str">
            <v>สันป่าตอง</v>
          </cell>
          <cell r="L1204" t="str">
            <v>เชียงใหม่ 3</v>
          </cell>
          <cell r="M1204">
            <v>8</v>
          </cell>
          <cell r="N1204" t="str">
            <v xml:space="preserve">สินเชื่อธนาคารประชาชน
</v>
          </cell>
          <cell r="O1204" t="str">
            <v>3.บุคคลฯและหลักทรัพย์ค้ำประกัน</v>
          </cell>
          <cell r="P1204">
            <v>700000</v>
          </cell>
          <cell r="Q1204"/>
          <cell r="R1204" t="str">
            <v>จังหวัดเชียงใหม่</v>
          </cell>
          <cell r="S1204" t="str">
            <v>ผบ.1130</v>
          </cell>
          <cell r="T1204">
            <v>2553</v>
          </cell>
          <cell r="U1204" t="str">
            <v>ผบ1130</v>
          </cell>
          <cell r="V1204">
            <v>2553</v>
          </cell>
          <cell r="W1204"/>
          <cell r="X1204"/>
          <cell r="Y1204"/>
          <cell r="Z1204"/>
          <cell r="AA1204"/>
          <cell r="AB1204"/>
          <cell r="AC1204"/>
          <cell r="AD1204"/>
          <cell r="AE1204"/>
          <cell r="AF1204"/>
          <cell r="AG1204"/>
          <cell r="AH1204"/>
          <cell r="AI1204"/>
          <cell r="AJ1204"/>
          <cell r="AK1204"/>
          <cell r="AL1204"/>
          <cell r="AM1204"/>
          <cell r="AN1204"/>
          <cell r="AO1204"/>
          <cell r="AP1204"/>
          <cell r="AQ1204"/>
          <cell r="AR1204"/>
          <cell r="AS1204"/>
          <cell r="AT1204"/>
          <cell r="AU1204"/>
          <cell r="AV1204"/>
          <cell r="AW1204"/>
          <cell r="AX1204"/>
          <cell r="AY1204"/>
          <cell r="AZ1204"/>
          <cell r="BA1204"/>
          <cell r="BB1204"/>
          <cell r="BC1204"/>
          <cell r="BD1204"/>
          <cell r="BE1204"/>
          <cell r="BF1204"/>
          <cell r="BG1204"/>
          <cell r="BH1204"/>
          <cell r="BI1204" t="str">
            <v>นายธวัชชัย      ธรรมไทย</v>
          </cell>
          <cell r="BJ1204"/>
          <cell r="BK1204"/>
          <cell r="BL1204"/>
          <cell r="BM1204"/>
          <cell r="BN1204"/>
          <cell r="BO1204"/>
          <cell r="BP1204"/>
          <cell r="BQ1204"/>
          <cell r="BR1204"/>
          <cell r="BS1204"/>
          <cell r="BT1204"/>
          <cell r="BU1204"/>
          <cell r="BV1204"/>
          <cell r="BW1204"/>
          <cell r="BX1204"/>
          <cell r="BY1204"/>
          <cell r="BZ1204"/>
          <cell r="CA1204"/>
          <cell r="CB1204"/>
          <cell r="CC1204"/>
          <cell r="CD1204"/>
          <cell r="CE1204"/>
          <cell r="CF1204"/>
          <cell r="CG1204"/>
          <cell r="CH1204"/>
          <cell r="CI1204"/>
          <cell r="CJ1204"/>
          <cell r="CK1204"/>
          <cell r="CL1204"/>
          <cell r="CM1204"/>
          <cell r="CN1204"/>
          <cell r="CO1204"/>
          <cell r="CP1204"/>
          <cell r="CQ1204"/>
          <cell r="CR1204"/>
          <cell r="CS1204"/>
          <cell r="CT1204"/>
          <cell r="CU1204"/>
          <cell r="CV1204"/>
          <cell r="CW1204"/>
          <cell r="CX1204"/>
          <cell r="CY1204"/>
          <cell r="CZ1204"/>
        </row>
        <row r="1205">
          <cell r="B1205">
            <v>1200</v>
          </cell>
          <cell r="C1205">
            <v>18</v>
          </cell>
          <cell r="D1205">
            <v>5</v>
          </cell>
          <cell r="E1205">
            <v>2564</v>
          </cell>
          <cell r="F1205">
            <v>822052002539</v>
          </cell>
          <cell r="G1205" t="str">
            <v>นาย</v>
          </cell>
          <cell r="H1205" t="str">
            <v>อนุศักดิ์</v>
          </cell>
          <cell r="I1205" t="str">
            <v>บุญเซียม</v>
          </cell>
          <cell r="J1205" t="str">
            <v>3 5005 00199 30 2</v>
          </cell>
          <cell r="K1205" t="str">
            <v>สารภี</v>
          </cell>
          <cell r="L1205" t="str">
            <v>เชียงใหม่ 3</v>
          </cell>
          <cell r="M1205">
            <v>8</v>
          </cell>
          <cell r="N1205" t="str">
            <v xml:space="preserve">สินเชื่อเคหะ
</v>
          </cell>
          <cell r="O1205" t="str">
            <v>2.หลักทรัพย์ค้ำประกัน</v>
          </cell>
          <cell r="P1205">
            <v>2152000</v>
          </cell>
          <cell r="Q1205"/>
          <cell r="R1205" t="str">
            <v>แขวงเชียงใหม่</v>
          </cell>
          <cell r="S1205" t="str">
            <v>ผบ.6363</v>
          </cell>
          <cell r="T1205">
            <v>2555</v>
          </cell>
          <cell r="U1205" t="str">
            <v>ผบ7545</v>
          </cell>
          <cell r="V1205">
            <v>2555</v>
          </cell>
          <cell r="W1205"/>
          <cell r="X1205"/>
          <cell r="Y1205"/>
          <cell r="Z1205"/>
          <cell r="AA1205"/>
          <cell r="AB1205"/>
          <cell r="AC1205"/>
          <cell r="AD1205"/>
          <cell r="AE1205"/>
          <cell r="AF1205"/>
          <cell r="AG1205"/>
          <cell r="AH1205"/>
          <cell r="AI1205"/>
          <cell r="AJ1205"/>
          <cell r="AK1205"/>
          <cell r="AL1205"/>
          <cell r="AM1205"/>
          <cell r="AN1205"/>
          <cell r="AO1205"/>
          <cell r="AP1205"/>
          <cell r="AQ1205"/>
          <cell r="AR1205"/>
          <cell r="AS1205"/>
          <cell r="AT1205"/>
          <cell r="AU1205"/>
          <cell r="AV1205"/>
          <cell r="AW1205"/>
          <cell r="AX1205"/>
          <cell r="AY1205"/>
          <cell r="AZ1205"/>
          <cell r="BA1205"/>
          <cell r="BB1205"/>
          <cell r="BC1205"/>
          <cell r="BD1205"/>
          <cell r="BE1205"/>
          <cell r="BF1205"/>
          <cell r="BG1205"/>
          <cell r="BH1205"/>
          <cell r="BI1205" t="str">
            <v>นายอนุศักดิ์   บุญเซียม</v>
          </cell>
          <cell r="BJ1205"/>
          <cell r="BK1205"/>
          <cell r="BL1205"/>
          <cell r="BM1205"/>
          <cell r="BN1205"/>
          <cell r="BO1205"/>
          <cell r="BP1205"/>
          <cell r="BQ1205"/>
          <cell r="BR1205"/>
          <cell r="BS1205"/>
          <cell r="BT1205"/>
          <cell r="BU1205"/>
          <cell r="BV1205"/>
          <cell r="BW1205"/>
          <cell r="BX1205"/>
          <cell r="BY1205"/>
          <cell r="BZ1205"/>
          <cell r="CA1205"/>
          <cell r="CB1205"/>
          <cell r="CC1205"/>
          <cell r="CD1205"/>
          <cell r="CE1205"/>
          <cell r="CF1205"/>
          <cell r="CG1205"/>
          <cell r="CH1205"/>
          <cell r="CI1205"/>
          <cell r="CJ1205"/>
          <cell r="CK1205"/>
          <cell r="CL1205"/>
          <cell r="CM1205"/>
          <cell r="CN1205"/>
          <cell r="CO1205"/>
          <cell r="CP1205"/>
          <cell r="CQ1205"/>
          <cell r="CR1205"/>
          <cell r="CS1205"/>
          <cell r="CT1205"/>
          <cell r="CU1205"/>
          <cell r="CV1205"/>
          <cell r="CW1205"/>
          <cell r="CX1205"/>
          <cell r="CY1205"/>
          <cell r="CZ1205"/>
        </row>
        <row r="1206">
          <cell r="B1206">
            <v>1201</v>
          </cell>
          <cell r="C1206">
            <v>18</v>
          </cell>
          <cell r="D1206">
            <v>5</v>
          </cell>
          <cell r="E1206">
            <v>2564</v>
          </cell>
          <cell r="F1206">
            <v>800031912150</v>
          </cell>
          <cell r="G1206" t="str">
            <v>นาย</v>
          </cell>
          <cell r="H1206" t="str">
            <v>อนันต์ชัย</v>
          </cell>
          <cell r="I1206" t="str">
            <v>เนตรธิยา</v>
          </cell>
          <cell r="J1206">
            <v>3570300317638</v>
          </cell>
          <cell r="K1206" t="str">
            <v>ประตูช้างเผือก</v>
          </cell>
          <cell r="L1206" t="str">
            <v>เชียงใหม่ 1</v>
          </cell>
          <cell r="M1206">
            <v>8</v>
          </cell>
          <cell r="N1206" t="str">
            <v>สวัสดิการ</v>
          </cell>
          <cell r="O1206" t="str">
            <v>1.บุคคลค้ำประกัน</v>
          </cell>
          <cell r="P1206">
            <v>78039.02</v>
          </cell>
          <cell r="Q1206">
            <v>25795.919999999998</v>
          </cell>
          <cell r="R1206" t="str">
            <v>จังหวัดเทิง</v>
          </cell>
          <cell r="S1206" t="str">
            <v>ผบ1089</v>
          </cell>
          <cell r="T1206">
            <v>2563</v>
          </cell>
          <cell r="U1206" t="str">
            <v>ผบ32</v>
          </cell>
          <cell r="V1206">
            <v>2563</v>
          </cell>
          <cell r="W1206"/>
          <cell r="X1206"/>
          <cell r="Y1206"/>
          <cell r="Z1206"/>
          <cell r="AA1206"/>
          <cell r="AB1206"/>
          <cell r="AC1206"/>
          <cell r="AD1206"/>
          <cell r="AE1206"/>
          <cell r="AF1206"/>
          <cell r="AG1206"/>
          <cell r="AH1206"/>
          <cell r="AI1206"/>
          <cell r="AJ1206"/>
          <cell r="AK1206"/>
          <cell r="AL1206"/>
          <cell r="AM1206"/>
          <cell r="AN1206"/>
          <cell r="AO1206"/>
          <cell r="AP1206"/>
          <cell r="AQ1206"/>
          <cell r="AR1206"/>
          <cell r="AS1206"/>
          <cell r="AT1206"/>
          <cell r="AU1206"/>
          <cell r="AV1206"/>
          <cell r="AW1206"/>
          <cell r="AX1206"/>
          <cell r="AY1206"/>
          <cell r="AZ1206"/>
          <cell r="BA1206"/>
          <cell r="BB1206"/>
          <cell r="BC1206"/>
          <cell r="BD1206"/>
          <cell r="BE1206"/>
          <cell r="BF1206"/>
          <cell r="BG1206"/>
          <cell r="BH1206"/>
          <cell r="BI1206" t="str">
            <v>นายอนันต์ชัย   เนตรธิยา</v>
          </cell>
          <cell r="BJ1206"/>
          <cell r="BK1206"/>
          <cell r="BL1206"/>
          <cell r="BM1206"/>
          <cell r="BN1206"/>
          <cell r="BO1206"/>
          <cell r="BP1206"/>
          <cell r="BQ1206"/>
          <cell r="BR1206"/>
          <cell r="BS1206"/>
          <cell r="BT1206"/>
          <cell r="BU1206"/>
          <cell r="BV1206"/>
          <cell r="BW1206"/>
          <cell r="BX1206"/>
          <cell r="BY1206"/>
          <cell r="BZ1206"/>
          <cell r="CA1206"/>
          <cell r="CB1206"/>
          <cell r="CC1206"/>
          <cell r="CD1206"/>
          <cell r="CE1206"/>
          <cell r="CF1206"/>
          <cell r="CG1206"/>
          <cell r="CH1206"/>
          <cell r="CI1206"/>
          <cell r="CJ1206"/>
          <cell r="CK1206"/>
          <cell r="CL1206"/>
          <cell r="CM1206"/>
          <cell r="CN1206"/>
          <cell r="CO1206"/>
          <cell r="CP1206"/>
          <cell r="CQ1206"/>
          <cell r="CR1206"/>
          <cell r="CS1206"/>
          <cell r="CT1206"/>
          <cell r="CU1206"/>
          <cell r="CV1206"/>
          <cell r="CW1206"/>
          <cell r="CX1206"/>
          <cell r="CY1206"/>
          <cell r="CZ1206"/>
        </row>
        <row r="1207">
          <cell r="B1207">
            <v>1202</v>
          </cell>
          <cell r="C1207">
            <v>18</v>
          </cell>
          <cell r="D1207">
            <v>5</v>
          </cell>
          <cell r="E1207">
            <v>2564</v>
          </cell>
          <cell r="F1207">
            <v>800052886341</v>
          </cell>
          <cell r="G1207" t="str">
            <v>นาง</v>
          </cell>
          <cell r="H1207" t="str">
            <v xml:space="preserve">ธัญสญา   </v>
          </cell>
          <cell r="I1207" t="str">
            <v>มาวิน</v>
          </cell>
          <cell r="J1207">
            <v>3580300148275</v>
          </cell>
          <cell r="K1207" t="str">
            <v>ประตูช้างเผือก</v>
          </cell>
          <cell r="L1207" t="str">
            <v>เชียงใหม่ 1</v>
          </cell>
          <cell r="M1207">
            <v>8</v>
          </cell>
          <cell r="N1207" t="str">
            <v>สินเชื่อธนาคารประชาชน</v>
          </cell>
          <cell r="O1207"/>
          <cell r="P1207">
            <v>40346.31</v>
          </cell>
          <cell r="Q1207">
            <v>15</v>
          </cell>
          <cell r="R1207" t="str">
            <v>แขวงเชียงใหม่</v>
          </cell>
          <cell r="S1207" t="str">
            <v>ผบ.4957</v>
          </cell>
          <cell r="T1207">
            <v>2562</v>
          </cell>
          <cell r="U1207" t="str">
            <v>ผบ.4993</v>
          </cell>
          <cell r="V1207">
            <v>2562</v>
          </cell>
          <cell r="W1207"/>
          <cell r="X1207"/>
          <cell r="Y1207"/>
          <cell r="Z1207"/>
          <cell r="AA1207"/>
          <cell r="AB1207"/>
          <cell r="AC1207"/>
          <cell r="AD1207"/>
          <cell r="AE1207"/>
          <cell r="AF1207"/>
          <cell r="AG1207"/>
          <cell r="AH1207"/>
          <cell r="AI1207"/>
          <cell r="AJ1207"/>
          <cell r="AK1207"/>
          <cell r="AL1207"/>
          <cell r="AM1207"/>
          <cell r="AN1207"/>
          <cell r="AO1207"/>
          <cell r="AP1207"/>
          <cell r="AQ1207"/>
          <cell r="AR1207"/>
          <cell r="AS1207"/>
          <cell r="AT1207"/>
          <cell r="AU1207"/>
          <cell r="AV1207"/>
          <cell r="AW1207"/>
          <cell r="AX1207"/>
          <cell r="AY1207"/>
          <cell r="AZ1207"/>
          <cell r="BA1207"/>
          <cell r="BB1207"/>
          <cell r="BC1207"/>
          <cell r="BD1207" t="str">
            <v xml:space="preserve">                                                                                                                           </v>
          </cell>
          <cell r="BE1207"/>
          <cell r="BF1207"/>
          <cell r="BG1207"/>
          <cell r="BH1207"/>
          <cell r="BI1207" t="str">
            <v>นางธัญสญา      มาวิน</v>
          </cell>
          <cell r="BJ1207"/>
          <cell r="BK1207"/>
          <cell r="BL1207"/>
          <cell r="BM1207"/>
          <cell r="BN1207"/>
          <cell r="BO1207"/>
          <cell r="BP1207"/>
          <cell r="BQ1207"/>
          <cell r="BR1207"/>
          <cell r="BS1207"/>
          <cell r="BT1207"/>
          <cell r="BU1207"/>
          <cell r="BV1207"/>
          <cell r="BW1207"/>
          <cell r="BX1207"/>
          <cell r="BY1207"/>
          <cell r="BZ1207"/>
          <cell r="CA1207"/>
          <cell r="CB1207"/>
          <cell r="CC1207"/>
          <cell r="CD1207"/>
          <cell r="CE1207"/>
          <cell r="CF1207"/>
          <cell r="CG1207"/>
          <cell r="CH1207"/>
          <cell r="CI1207"/>
          <cell r="CJ1207"/>
          <cell r="CK1207"/>
          <cell r="CL1207"/>
          <cell r="CM1207"/>
          <cell r="CN1207"/>
          <cell r="CO1207"/>
          <cell r="CP1207"/>
          <cell r="CQ1207"/>
          <cell r="CR1207"/>
          <cell r="CS1207"/>
          <cell r="CT1207"/>
          <cell r="CU1207"/>
          <cell r="CV1207"/>
          <cell r="CW1207"/>
          <cell r="CX1207"/>
          <cell r="CY1207"/>
          <cell r="CZ1207"/>
        </row>
        <row r="1208">
          <cell r="B1208">
            <v>1203</v>
          </cell>
          <cell r="C1208">
            <v>21</v>
          </cell>
          <cell r="D1208">
            <v>5</v>
          </cell>
          <cell r="E1208">
            <v>2564</v>
          </cell>
          <cell r="F1208" t="str">
            <v xml:space="preserve">800088012797
</v>
          </cell>
          <cell r="G1208" t="str">
            <v>นาย</v>
          </cell>
          <cell r="H1208" t="str">
            <v>มานพ</v>
          </cell>
          <cell r="I1208" t="str">
            <v>พรมสถิตย์กุล</v>
          </cell>
          <cell r="J1208" t="str">
            <v>3 5005 00408 16 5</v>
          </cell>
          <cell r="K1208" t="str">
            <v>แม่วาง</v>
          </cell>
          <cell r="L1208"/>
          <cell r="M1208"/>
          <cell r="N1208" t="str">
            <v>สินเชื่อธนาคารประชาชน</v>
          </cell>
          <cell r="O1208" t="str">
            <v>1.บุคคลค้ำประกัน</v>
          </cell>
          <cell r="P1208">
            <v>123491</v>
          </cell>
          <cell r="Q1208"/>
          <cell r="R1208" t="str">
            <v>แขวงเชียงใหม่</v>
          </cell>
          <cell r="S1208" t="str">
            <v>ผบ.3368</v>
          </cell>
          <cell r="T1208">
            <v>2563</v>
          </cell>
          <cell r="U1208"/>
          <cell r="V1208"/>
          <cell r="W1208"/>
          <cell r="X1208"/>
          <cell r="Y1208"/>
          <cell r="Z1208"/>
          <cell r="AA1208"/>
          <cell r="AB1208"/>
          <cell r="AC1208"/>
          <cell r="AD1208"/>
          <cell r="AE1208"/>
          <cell r="AF1208"/>
          <cell r="AG1208"/>
          <cell r="AH1208"/>
          <cell r="AI1208"/>
          <cell r="AJ1208"/>
          <cell r="AK1208"/>
          <cell r="AL1208"/>
          <cell r="AM1208"/>
          <cell r="AN1208"/>
          <cell r="AO1208"/>
          <cell r="AP1208"/>
          <cell r="AQ1208"/>
          <cell r="AR1208"/>
          <cell r="AS1208"/>
          <cell r="AT1208"/>
          <cell r="AU1208"/>
          <cell r="AV1208"/>
          <cell r="AW1208"/>
          <cell r="AX1208"/>
          <cell r="AY1208"/>
          <cell r="AZ1208"/>
          <cell r="BA1208"/>
          <cell r="BB1208" t="str">
            <v>ยึดทรัพย์(21/5/2564)</v>
          </cell>
          <cell r="BC1208" t="str">
            <v>ธนกร</v>
          </cell>
          <cell r="BD1208" t="str">
            <v>โฉนด 12197 ต.ยางคราม อ.ดอยหล่อ จ.เชียงใหม่(กรรมสิทธิ์รวม)</v>
          </cell>
          <cell r="BE1208"/>
          <cell r="BF1208"/>
          <cell r="BG1208"/>
          <cell r="BH1208"/>
          <cell r="BI1208" t="str">
            <v>นายมานพ   พรมสถิตย์กุล</v>
          </cell>
          <cell r="BJ1208"/>
          <cell r="BK1208"/>
          <cell r="BL1208"/>
          <cell r="BM1208"/>
          <cell r="BN1208"/>
          <cell r="BO1208"/>
          <cell r="BP1208"/>
          <cell r="BQ1208"/>
          <cell r="BR1208"/>
          <cell r="BS1208"/>
          <cell r="BT1208"/>
          <cell r="BU1208"/>
          <cell r="BV1208"/>
          <cell r="BW1208"/>
          <cell r="BX1208"/>
          <cell r="BY1208"/>
          <cell r="BZ1208"/>
          <cell r="CA1208"/>
          <cell r="CB1208"/>
          <cell r="CC1208"/>
          <cell r="CD1208"/>
          <cell r="CE1208"/>
          <cell r="CF1208"/>
          <cell r="CG1208"/>
          <cell r="CH1208"/>
          <cell r="CI1208"/>
          <cell r="CJ1208"/>
          <cell r="CK1208"/>
          <cell r="CL1208"/>
          <cell r="CM1208"/>
          <cell r="CN1208"/>
          <cell r="CO1208"/>
          <cell r="CP1208"/>
          <cell r="CQ1208"/>
          <cell r="CR1208"/>
          <cell r="CS1208"/>
          <cell r="CT1208"/>
          <cell r="CU1208"/>
          <cell r="CV1208"/>
          <cell r="CW1208"/>
          <cell r="CX1208"/>
          <cell r="CY1208"/>
          <cell r="CZ1208"/>
        </row>
        <row r="1209">
          <cell r="B1209">
            <v>1204</v>
          </cell>
          <cell r="C1209">
            <v>24</v>
          </cell>
          <cell r="D1209">
            <v>5</v>
          </cell>
          <cell r="E1209">
            <v>2564</v>
          </cell>
          <cell r="F1209">
            <v>800056616504</v>
          </cell>
          <cell r="G1209" t="str">
            <v>นาง</v>
          </cell>
          <cell r="H1209" t="str">
            <v>สุขนิรันดร์</v>
          </cell>
          <cell r="I1209" t="str">
            <v>สุทินนา</v>
          </cell>
          <cell r="J1209">
            <v>3500200389742</v>
          </cell>
          <cell r="K1209" t="str">
            <v>สันป่าตอง</v>
          </cell>
          <cell r="L1209" t="str">
            <v>เชียงใหม่ 3</v>
          </cell>
          <cell r="M1209">
            <v>8</v>
          </cell>
          <cell r="N1209" t="str">
            <v>ธปช.</v>
          </cell>
          <cell r="O1209" t="str">
            <v>1.บุคคลค้ำประกัน</v>
          </cell>
          <cell r="P1209">
            <v>88817</v>
          </cell>
          <cell r="Q1209">
            <v>15</v>
          </cell>
          <cell r="R1209" t="str">
            <v>แขวงเชียงใหม่</v>
          </cell>
          <cell r="S1209" t="str">
            <v>ผบ.2431</v>
          </cell>
          <cell r="T1209">
            <v>2561</v>
          </cell>
          <cell r="U1209" t="str">
            <v>ผบ.6594</v>
          </cell>
          <cell r="V1209">
            <v>2561</v>
          </cell>
          <cell r="W1209"/>
          <cell r="X1209"/>
          <cell r="Y1209"/>
          <cell r="Z1209"/>
          <cell r="AA1209"/>
          <cell r="AB1209"/>
          <cell r="AC1209"/>
          <cell r="AD1209"/>
          <cell r="AE1209"/>
          <cell r="AF1209"/>
          <cell r="AG1209"/>
          <cell r="AH1209"/>
          <cell r="AI1209"/>
          <cell r="AJ1209"/>
          <cell r="AK1209"/>
          <cell r="AL1209"/>
          <cell r="AM1209"/>
          <cell r="AN1209"/>
          <cell r="AO1209"/>
          <cell r="AP1209"/>
          <cell r="AQ1209"/>
          <cell r="AR1209"/>
          <cell r="AS1209"/>
          <cell r="AT1209"/>
          <cell r="AU1209"/>
          <cell r="AV1209"/>
          <cell r="AW1209"/>
          <cell r="AX1209"/>
          <cell r="AY1209"/>
          <cell r="AZ1209"/>
          <cell r="BA1209"/>
          <cell r="BB1209" t="str">
            <v>ยึดทรัพย์(21/5/2564)</v>
          </cell>
          <cell r="BC1209" t="str">
            <v>ธนกร</v>
          </cell>
          <cell r="BD1209" t="str">
            <v>ฉ.16552 ต.สองแควอ.ดอยหล่ จ.เชียงใหม่(กรรมสิทธิ์รวม)(คู่สมรส ล.1)</v>
          </cell>
          <cell r="BE1209"/>
          <cell r="BF1209"/>
          <cell r="BG1209"/>
          <cell r="BH1209"/>
          <cell r="BI1209" t="str">
            <v>นางสุขนิรันดร์   สุทินนา</v>
          </cell>
          <cell r="BJ1209"/>
          <cell r="BK1209"/>
          <cell r="BL1209"/>
          <cell r="BM1209"/>
          <cell r="BN1209"/>
          <cell r="BO1209"/>
          <cell r="BP1209"/>
          <cell r="BQ1209"/>
          <cell r="BR1209"/>
          <cell r="BS1209"/>
          <cell r="BT1209"/>
          <cell r="BU1209"/>
          <cell r="BV1209"/>
          <cell r="BW1209"/>
          <cell r="BX1209"/>
          <cell r="BY1209"/>
          <cell r="BZ1209"/>
          <cell r="CA1209"/>
          <cell r="CB1209"/>
          <cell r="CC1209"/>
          <cell r="CD1209"/>
          <cell r="CE1209"/>
          <cell r="CF1209"/>
          <cell r="CG1209"/>
          <cell r="CH1209"/>
          <cell r="CI1209"/>
          <cell r="CJ1209"/>
          <cell r="CK1209"/>
          <cell r="CL1209"/>
          <cell r="CM1209"/>
          <cell r="CN1209"/>
          <cell r="CO1209"/>
          <cell r="CP1209"/>
          <cell r="CQ1209"/>
          <cell r="CR1209"/>
          <cell r="CS1209"/>
          <cell r="CT1209"/>
          <cell r="CU1209"/>
          <cell r="CV1209"/>
          <cell r="CW1209"/>
          <cell r="CX1209"/>
          <cell r="CY1209"/>
          <cell r="CZ1209"/>
        </row>
        <row r="1210">
          <cell r="B1210">
            <v>1205</v>
          </cell>
          <cell r="C1210">
            <v>27</v>
          </cell>
          <cell r="D1210">
            <v>5</v>
          </cell>
          <cell r="E1210">
            <v>2564</v>
          </cell>
          <cell r="F1210">
            <v>800043822611</v>
          </cell>
          <cell r="G1210" t="str">
            <v>นาง</v>
          </cell>
          <cell r="H1210" t="str">
            <v>สุทิน</v>
          </cell>
          <cell r="I1210" t="str">
            <v>ฟูตั๋น</v>
          </cell>
          <cell r="J1210">
            <v>3501700011405</v>
          </cell>
          <cell r="K1210" t="str">
            <v>ดอยเต่า</v>
          </cell>
          <cell r="L1210" t="str">
            <v>เชียงใหม่ 3</v>
          </cell>
          <cell r="M1210">
            <v>8</v>
          </cell>
          <cell r="N1210" t="str">
            <v>องค์กรชุมชน</v>
          </cell>
          <cell r="O1210" t="str">
            <v>1.บุคคลค้ำประกัน</v>
          </cell>
          <cell r="P1210">
            <v>186561.1</v>
          </cell>
          <cell r="Q1210" t="str">
            <v>MLR+4</v>
          </cell>
          <cell r="R1210" t="str">
            <v>จังหวัดฮอด</v>
          </cell>
          <cell r="S1210" t="str">
            <v>ผบ.839</v>
          </cell>
          <cell r="T1210">
            <v>2560</v>
          </cell>
          <cell r="U1210" t="str">
            <v>ผบ.1043</v>
          </cell>
          <cell r="V1210">
            <v>2560</v>
          </cell>
          <cell r="W1210"/>
          <cell r="X1210"/>
          <cell r="Y1210"/>
          <cell r="Z1210"/>
          <cell r="AA1210"/>
          <cell r="AB1210"/>
          <cell r="AC1210"/>
          <cell r="AD1210"/>
          <cell r="AE1210"/>
          <cell r="AF1210"/>
          <cell r="AG1210"/>
          <cell r="AH1210"/>
          <cell r="AI1210"/>
          <cell r="AJ1210"/>
          <cell r="AK1210"/>
          <cell r="AL1210"/>
          <cell r="AM1210"/>
          <cell r="AN1210"/>
          <cell r="AO1210"/>
          <cell r="AP1210"/>
          <cell r="AQ1210"/>
          <cell r="AR1210"/>
          <cell r="AS1210"/>
          <cell r="AT1210"/>
          <cell r="AU1210"/>
          <cell r="AV1210"/>
          <cell r="AW1210"/>
          <cell r="AX1210"/>
          <cell r="AY1210"/>
          <cell r="AZ1210"/>
          <cell r="BA1210"/>
          <cell r="BB1210" t="str">
            <v>ยึดทรัพย์(21/5/2564)</v>
          </cell>
          <cell r="BC1210" t="str">
            <v>ศรัญญู</v>
          </cell>
          <cell r="BD1210" t="str">
            <v>ฉ.6715 ต.บ้านแอ่น อ.ดอยเต่า จ.เชียงใหม่ ล.1(ผลสืบแฟ้ม นายเปิง แฟ้มฟ้อง 865)</v>
          </cell>
          <cell r="BE1210"/>
          <cell r="BF1210"/>
          <cell r="BG1210"/>
          <cell r="BH1210"/>
          <cell r="BI1210" t="str">
            <v>นางสุทิน   ฟูตั๋น</v>
          </cell>
          <cell r="BJ1210"/>
          <cell r="BK1210"/>
          <cell r="BL1210"/>
          <cell r="BM1210"/>
          <cell r="BN1210"/>
          <cell r="BO1210"/>
          <cell r="BP1210"/>
          <cell r="BQ1210"/>
          <cell r="BR1210"/>
          <cell r="BS1210"/>
          <cell r="BT1210"/>
          <cell r="BU1210"/>
          <cell r="BV1210"/>
          <cell r="BW1210"/>
          <cell r="BX1210"/>
          <cell r="BY1210"/>
          <cell r="BZ1210"/>
          <cell r="CA1210"/>
          <cell r="CB1210"/>
          <cell r="CC1210"/>
          <cell r="CD1210"/>
          <cell r="CE1210"/>
          <cell r="CF1210"/>
          <cell r="CG1210"/>
          <cell r="CH1210"/>
          <cell r="CI1210"/>
          <cell r="CJ1210"/>
          <cell r="CK1210"/>
          <cell r="CL1210"/>
          <cell r="CM1210"/>
          <cell r="CN1210"/>
          <cell r="CO1210"/>
          <cell r="CP1210"/>
          <cell r="CQ1210"/>
          <cell r="CR1210"/>
          <cell r="CS1210"/>
          <cell r="CT1210"/>
          <cell r="CU1210"/>
          <cell r="CV1210"/>
          <cell r="CW1210"/>
          <cell r="CX1210"/>
          <cell r="CY1210"/>
          <cell r="CZ1210"/>
        </row>
        <row r="1211">
          <cell r="B1211">
            <v>1206</v>
          </cell>
          <cell r="C1211">
            <v>28</v>
          </cell>
          <cell r="D1211">
            <v>5</v>
          </cell>
          <cell r="E1211">
            <v>2564</v>
          </cell>
          <cell r="F1211">
            <v>800044251240</v>
          </cell>
          <cell r="G1211" t="str">
            <v>นาย</v>
          </cell>
          <cell r="H1211" t="str">
            <v>สัญญา</v>
          </cell>
          <cell r="I1211" t="str">
            <v>ดวงฤทธิ์</v>
          </cell>
          <cell r="J1211">
            <v>3501400440360</v>
          </cell>
          <cell r="K1211" t="str">
            <v>หนองหอย</v>
          </cell>
          <cell r="L1211" t="str">
            <v xml:space="preserve">เชียงใหม่ 1 </v>
          </cell>
          <cell r="M1211">
            <v>8</v>
          </cell>
          <cell r="N1211" t="str">
            <v>สินเชื่อธนาคารประชาชน</v>
          </cell>
          <cell r="O1211" t="str">
            <v>1.บุคคลค้ำประกัน</v>
          </cell>
          <cell r="P1211">
            <v>122495.05</v>
          </cell>
          <cell r="Q1211">
            <v>15</v>
          </cell>
          <cell r="R1211" t="str">
            <v>แขวงเชียงใหม่</v>
          </cell>
          <cell r="S1211" t="str">
            <v>ผบ.5278</v>
          </cell>
          <cell r="T1211">
            <v>2562</v>
          </cell>
          <cell r="U1211"/>
          <cell r="V1211"/>
          <cell r="W1211"/>
          <cell r="X1211"/>
          <cell r="Y1211"/>
          <cell r="Z1211"/>
          <cell r="AA1211"/>
          <cell r="AB1211"/>
          <cell r="AC1211"/>
          <cell r="AD1211"/>
          <cell r="AE1211"/>
          <cell r="AF1211"/>
          <cell r="AG1211"/>
          <cell r="AH1211"/>
          <cell r="AI1211"/>
          <cell r="AJ1211"/>
          <cell r="AK1211"/>
          <cell r="AL1211"/>
          <cell r="AM1211"/>
          <cell r="AN1211"/>
          <cell r="AO1211"/>
          <cell r="AP1211"/>
          <cell r="AQ1211"/>
          <cell r="AR1211"/>
          <cell r="AS1211"/>
          <cell r="AT1211"/>
          <cell r="AU1211"/>
          <cell r="AV1211"/>
          <cell r="AW1211"/>
          <cell r="AX1211"/>
          <cell r="AY1211"/>
          <cell r="AZ1211"/>
          <cell r="BA1211"/>
          <cell r="BB1211"/>
          <cell r="BC1211" t="str">
            <v>เกศินี</v>
          </cell>
          <cell r="BD1211"/>
          <cell r="BE1211"/>
          <cell r="BF1211"/>
          <cell r="BG1211"/>
          <cell r="BH1211"/>
          <cell r="BI1211" t="str">
            <v>นายสัญญา   ดวงฤทธิ์</v>
          </cell>
          <cell r="BJ1211"/>
          <cell r="BK1211"/>
          <cell r="BL1211"/>
          <cell r="BM1211"/>
          <cell r="BN1211"/>
          <cell r="BO1211"/>
          <cell r="BP1211"/>
          <cell r="BQ1211"/>
          <cell r="BR1211"/>
          <cell r="BS1211"/>
          <cell r="BT1211"/>
          <cell r="BU1211"/>
          <cell r="BV1211"/>
          <cell r="BW1211"/>
          <cell r="BX1211"/>
          <cell r="BY1211"/>
          <cell r="BZ1211"/>
          <cell r="CA1211"/>
          <cell r="CB1211"/>
          <cell r="CC1211"/>
          <cell r="CD1211"/>
          <cell r="CE1211"/>
          <cell r="CF1211"/>
          <cell r="CG1211"/>
          <cell r="CH1211"/>
          <cell r="CI1211"/>
          <cell r="CJ1211"/>
          <cell r="CK1211"/>
          <cell r="CL1211"/>
          <cell r="CM1211"/>
          <cell r="CN1211"/>
          <cell r="CO1211"/>
          <cell r="CP1211"/>
          <cell r="CQ1211"/>
          <cell r="CR1211"/>
          <cell r="CS1211"/>
          <cell r="CT1211"/>
          <cell r="CU1211"/>
          <cell r="CV1211"/>
          <cell r="CW1211"/>
          <cell r="CX1211"/>
          <cell r="CY1211"/>
          <cell r="CZ1211"/>
        </row>
        <row r="1212">
          <cell r="B1212">
            <v>1207</v>
          </cell>
          <cell r="C1212">
            <v>28</v>
          </cell>
          <cell r="D1212">
            <v>5</v>
          </cell>
          <cell r="E1212">
            <v>2564</v>
          </cell>
          <cell r="F1212">
            <v>800061994813</v>
          </cell>
          <cell r="G1212" t="str">
            <v>นาย</v>
          </cell>
          <cell r="H1212" t="str">
            <v xml:space="preserve">ปรีชา   </v>
          </cell>
          <cell r="I1212" t="str">
            <v>อนุวงค์</v>
          </cell>
          <cell r="J1212">
            <v>1500700141573</v>
          </cell>
          <cell r="K1212" t="str">
            <v>หนองหอย</v>
          </cell>
          <cell r="L1212" t="str">
            <v>เชียงใหม่ 1</v>
          </cell>
          <cell r="M1212">
            <v>8</v>
          </cell>
          <cell r="N1212" t="str">
            <v>สินเชื่อธนาคารประชาชน</v>
          </cell>
          <cell r="O1212" t="str">
            <v>1.บุคคลค้ำประกัน</v>
          </cell>
          <cell r="P1212">
            <v>45067.98</v>
          </cell>
          <cell r="Q1212">
            <v>15</v>
          </cell>
          <cell r="R1212" t="str">
            <v>แขวงเชียงใหม่</v>
          </cell>
          <cell r="S1212" t="str">
            <v>ผบ.4934</v>
          </cell>
          <cell r="T1212">
            <v>2562</v>
          </cell>
          <cell r="U1212" t="str">
            <v>ผบ.4976</v>
          </cell>
          <cell r="V1212">
            <v>2562</v>
          </cell>
          <cell r="W1212"/>
          <cell r="X1212"/>
          <cell r="Y1212"/>
          <cell r="Z1212"/>
          <cell r="AA1212"/>
          <cell r="AB1212"/>
          <cell r="AC1212"/>
          <cell r="AD1212"/>
          <cell r="AE1212"/>
          <cell r="AF1212"/>
          <cell r="AG1212"/>
          <cell r="AH1212"/>
          <cell r="AI1212"/>
          <cell r="AJ1212"/>
          <cell r="AK1212"/>
          <cell r="AL1212"/>
          <cell r="AM1212"/>
          <cell r="AN1212"/>
          <cell r="AO1212"/>
          <cell r="AP1212"/>
          <cell r="AQ1212"/>
          <cell r="AR1212"/>
          <cell r="AS1212"/>
          <cell r="AT1212"/>
          <cell r="AU1212"/>
          <cell r="AV1212"/>
          <cell r="AW1212"/>
          <cell r="AX1212"/>
          <cell r="AY1212"/>
          <cell r="AZ1212"/>
          <cell r="BA1212"/>
          <cell r="BB1212"/>
          <cell r="BC1212" t="str">
            <v>เกศินี</v>
          </cell>
          <cell r="BD1212"/>
          <cell r="BE1212"/>
          <cell r="BF1212"/>
          <cell r="BG1212"/>
          <cell r="BH1212"/>
          <cell r="BI1212" t="str">
            <v>นายปรีชา      อนุวงค์</v>
          </cell>
          <cell r="BJ1212"/>
          <cell r="BK1212"/>
          <cell r="BL1212"/>
          <cell r="BM1212"/>
          <cell r="BN1212"/>
          <cell r="BO1212"/>
          <cell r="BP1212"/>
          <cell r="BQ1212"/>
          <cell r="BR1212"/>
          <cell r="BS1212"/>
          <cell r="BT1212"/>
          <cell r="BU1212"/>
          <cell r="BV1212"/>
          <cell r="BW1212"/>
          <cell r="BX1212"/>
          <cell r="BY1212"/>
          <cell r="BZ1212"/>
          <cell r="CA1212"/>
          <cell r="CB1212"/>
          <cell r="CC1212"/>
          <cell r="CD1212"/>
          <cell r="CE1212"/>
          <cell r="CF1212"/>
          <cell r="CG1212"/>
          <cell r="CH1212"/>
          <cell r="CI1212"/>
          <cell r="CJ1212"/>
          <cell r="CK1212"/>
          <cell r="CL1212"/>
          <cell r="CM1212"/>
          <cell r="CN1212"/>
          <cell r="CO1212"/>
          <cell r="CP1212"/>
          <cell r="CQ1212"/>
          <cell r="CR1212"/>
          <cell r="CS1212"/>
          <cell r="CT1212"/>
          <cell r="CU1212"/>
          <cell r="CV1212"/>
          <cell r="CW1212"/>
          <cell r="CX1212"/>
          <cell r="CY1212"/>
          <cell r="CZ1212"/>
        </row>
        <row r="1213">
          <cell r="B1213">
            <v>1208</v>
          </cell>
          <cell r="C1213">
            <v>28</v>
          </cell>
          <cell r="D1213">
            <v>5</v>
          </cell>
          <cell r="E1213">
            <v>2564</v>
          </cell>
          <cell r="F1213">
            <v>800006853710</v>
          </cell>
          <cell r="G1213" t="str">
            <v>นาง</v>
          </cell>
          <cell r="H1213" t="str">
            <v>สมคิด</v>
          </cell>
          <cell r="I1213" t="str">
            <v>จันทะโชโต</v>
          </cell>
          <cell r="J1213">
            <v>3101401358296</v>
          </cell>
          <cell r="K1213" t="str">
            <v>ถนนทิพย์เนตร</v>
          </cell>
          <cell r="L1213" t="str">
            <v>เชียงใหม่ 1</v>
          </cell>
          <cell r="M1213">
            <v>8</v>
          </cell>
          <cell r="N1213" t="str">
            <v>ธนาคารประชาชน</v>
          </cell>
          <cell r="O1213" t="str">
            <v>1.บุคคลค้ำประกัน</v>
          </cell>
          <cell r="P1213">
            <v>39680.660000000003</v>
          </cell>
          <cell r="Q1213">
            <v>34975.89</v>
          </cell>
          <cell r="R1213" t="str">
            <v>แขวงเชียงใหม่</v>
          </cell>
          <cell r="S1213" t="str">
            <v>ผบ.11556</v>
          </cell>
          <cell r="T1213">
            <v>2562</v>
          </cell>
          <cell r="U1213" t="str">
            <v>ผบ.12497</v>
          </cell>
          <cell r="V1213">
            <v>2562</v>
          </cell>
          <cell r="W1213"/>
          <cell r="X1213"/>
          <cell r="Y1213"/>
          <cell r="Z1213"/>
          <cell r="AA1213"/>
          <cell r="AB1213"/>
          <cell r="AC1213"/>
          <cell r="AD1213"/>
          <cell r="AE1213"/>
          <cell r="AF1213"/>
          <cell r="AG1213"/>
          <cell r="AH1213"/>
          <cell r="AI1213"/>
          <cell r="AJ1213"/>
          <cell r="AK1213"/>
          <cell r="AL1213"/>
          <cell r="AM1213"/>
          <cell r="AN1213"/>
          <cell r="AO1213"/>
          <cell r="AP1213"/>
          <cell r="AQ1213"/>
          <cell r="AR1213"/>
          <cell r="AS1213"/>
          <cell r="AT1213"/>
          <cell r="AU1213"/>
          <cell r="AV1213"/>
          <cell r="AW1213"/>
          <cell r="AX1213"/>
          <cell r="AY1213"/>
          <cell r="AZ1213"/>
          <cell r="BA1213"/>
          <cell r="BB1213"/>
          <cell r="BC1213" t="str">
            <v>เกศินี</v>
          </cell>
          <cell r="BD1213"/>
          <cell r="BE1213"/>
          <cell r="BF1213"/>
          <cell r="BG1213"/>
          <cell r="BH1213"/>
          <cell r="BI1213" t="str">
            <v>นางสมคิด   จันทะโชโต</v>
          </cell>
          <cell r="BJ1213"/>
          <cell r="BK1213"/>
          <cell r="BL1213"/>
          <cell r="BM1213"/>
          <cell r="BN1213"/>
          <cell r="BO1213"/>
          <cell r="BP1213"/>
          <cell r="BQ1213"/>
          <cell r="BR1213"/>
          <cell r="BS1213"/>
          <cell r="BT1213"/>
          <cell r="BU1213"/>
          <cell r="BV1213"/>
          <cell r="BW1213"/>
          <cell r="BX1213"/>
          <cell r="BY1213"/>
          <cell r="BZ1213"/>
          <cell r="CA1213"/>
          <cell r="CB1213"/>
          <cell r="CC1213"/>
          <cell r="CD1213"/>
          <cell r="CE1213"/>
          <cell r="CF1213"/>
          <cell r="CG1213"/>
          <cell r="CH1213"/>
          <cell r="CI1213"/>
          <cell r="CJ1213"/>
          <cell r="CK1213"/>
          <cell r="CL1213"/>
          <cell r="CM1213"/>
          <cell r="CN1213"/>
          <cell r="CO1213"/>
          <cell r="CP1213"/>
          <cell r="CQ1213"/>
          <cell r="CR1213"/>
          <cell r="CS1213"/>
          <cell r="CT1213"/>
          <cell r="CU1213"/>
          <cell r="CV1213"/>
          <cell r="CW1213"/>
          <cell r="CX1213"/>
          <cell r="CY1213"/>
          <cell r="CZ1213"/>
        </row>
        <row r="1214">
          <cell r="B1214">
            <v>1209</v>
          </cell>
          <cell r="C1214">
            <v>28</v>
          </cell>
          <cell r="D1214">
            <v>5</v>
          </cell>
          <cell r="E1214">
            <v>2564</v>
          </cell>
          <cell r="F1214">
            <v>800020764646</v>
          </cell>
          <cell r="G1214" t="str">
            <v>นาย</v>
          </cell>
          <cell r="H1214" t="str">
            <v>สุทิตย์</v>
          </cell>
          <cell r="I1214" t="str">
            <v>สุทาชัย</v>
          </cell>
          <cell r="J1214" t="str">
            <v>3-5004-00015-92-7</v>
          </cell>
          <cell r="K1214" t="str">
            <v>เชียงใหม่</v>
          </cell>
          <cell r="L1214" t="str">
            <v>เชียงใหม่ 1</v>
          </cell>
          <cell r="M1214">
            <v>8</v>
          </cell>
          <cell r="N1214" t="str">
            <v>สินเชื่อสวัสดิการ</v>
          </cell>
          <cell r="O1214" t="str">
            <v>1.บุคคลค้ำประกัน</v>
          </cell>
          <cell r="P1214">
            <v>640679.88</v>
          </cell>
          <cell r="Q1214">
            <v>61657.26</v>
          </cell>
          <cell r="R1214" t="str">
            <v>จังหวัดเชียงใหม่</v>
          </cell>
          <cell r="S1214" t="str">
            <v>ผบ.2364</v>
          </cell>
          <cell r="T1214">
            <v>2562</v>
          </cell>
          <cell r="U1214" t="str">
            <v>ผบ.313</v>
          </cell>
          <cell r="V1214">
            <v>2563</v>
          </cell>
          <cell r="W1214"/>
          <cell r="X1214"/>
          <cell r="Y1214"/>
          <cell r="Z1214"/>
          <cell r="AA1214"/>
          <cell r="AB1214"/>
          <cell r="AC1214"/>
          <cell r="AD1214"/>
          <cell r="AE1214"/>
          <cell r="AF1214"/>
          <cell r="AG1214"/>
          <cell r="AH1214"/>
          <cell r="AI1214"/>
          <cell r="AJ1214"/>
          <cell r="AK1214"/>
          <cell r="AL1214"/>
          <cell r="AM1214"/>
          <cell r="AN1214"/>
          <cell r="AO1214"/>
          <cell r="AP1214"/>
          <cell r="AQ1214"/>
          <cell r="AR1214"/>
          <cell r="AS1214"/>
          <cell r="AT1214"/>
          <cell r="AU1214"/>
          <cell r="AV1214"/>
          <cell r="AW1214"/>
          <cell r="AX1214"/>
          <cell r="AY1214"/>
          <cell r="AZ1214"/>
          <cell r="BA1214"/>
          <cell r="BB1214"/>
          <cell r="BC1214" t="str">
            <v>เกศินี</v>
          </cell>
          <cell r="BD1214"/>
          <cell r="BE1214"/>
          <cell r="BF1214"/>
          <cell r="BG1214"/>
          <cell r="BH1214"/>
          <cell r="BI1214" t="str">
            <v>นายสุทิตย์   สุทาชัย</v>
          </cell>
          <cell r="BJ1214"/>
          <cell r="BK1214"/>
          <cell r="BL1214"/>
          <cell r="BM1214"/>
          <cell r="BN1214"/>
          <cell r="BO1214"/>
          <cell r="BP1214"/>
          <cell r="BQ1214"/>
          <cell r="BR1214"/>
          <cell r="BS1214"/>
          <cell r="BT1214"/>
          <cell r="BU1214"/>
          <cell r="BV1214"/>
          <cell r="BW1214"/>
          <cell r="BX1214"/>
          <cell r="BY1214"/>
          <cell r="BZ1214"/>
          <cell r="CA1214"/>
          <cell r="CB1214"/>
          <cell r="CC1214"/>
          <cell r="CD1214"/>
          <cell r="CE1214"/>
          <cell r="CF1214"/>
          <cell r="CG1214"/>
          <cell r="CH1214"/>
          <cell r="CI1214"/>
          <cell r="CJ1214"/>
          <cell r="CK1214"/>
          <cell r="CL1214"/>
          <cell r="CM1214"/>
          <cell r="CN1214"/>
          <cell r="CO1214"/>
          <cell r="CP1214"/>
          <cell r="CQ1214"/>
          <cell r="CR1214"/>
          <cell r="CS1214"/>
          <cell r="CT1214"/>
          <cell r="CU1214"/>
          <cell r="CV1214"/>
          <cell r="CW1214"/>
          <cell r="CX1214"/>
          <cell r="CY1214"/>
          <cell r="CZ1214"/>
        </row>
        <row r="1215">
          <cell r="B1215">
            <v>1210</v>
          </cell>
          <cell r="C1215">
            <v>28</v>
          </cell>
          <cell r="D1215">
            <v>5</v>
          </cell>
          <cell r="E1215">
            <v>2564</v>
          </cell>
          <cell r="F1215">
            <v>800078948318</v>
          </cell>
          <cell r="G1215" t="str">
            <v>นาย</v>
          </cell>
          <cell r="H1215" t="str">
            <v>ทวีพันธ์</v>
          </cell>
          <cell r="I1215" t="str">
            <v>เอกสุวรรณ</v>
          </cell>
          <cell r="J1215">
            <v>3509901299951</v>
          </cell>
          <cell r="K1215" t="str">
            <v>หนองหอย</v>
          </cell>
          <cell r="L1215" t="str">
            <v>เชียงใหม่ 1</v>
          </cell>
          <cell r="M1215">
            <v>8</v>
          </cell>
          <cell r="N1215" t="str">
            <v>สินเชื่อธนาคารประชาชน</v>
          </cell>
          <cell r="O1215" t="str">
            <v>1.บุคคลค้ำประกัน</v>
          </cell>
          <cell r="P1215">
            <v>54822.76</v>
          </cell>
          <cell r="Q1215">
            <v>10011.67</v>
          </cell>
          <cell r="R1215" t="str">
            <v>แขวงเชียงใหม่</v>
          </cell>
          <cell r="S1215" t="str">
            <v>ผบ.2646</v>
          </cell>
          <cell r="T1215">
            <v>2563</v>
          </cell>
          <cell r="U1215" t="str">
            <v>ผบ.5269</v>
          </cell>
          <cell r="V1215">
            <v>2563</v>
          </cell>
          <cell r="W1215"/>
          <cell r="X1215"/>
          <cell r="Y1215"/>
          <cell r="Z1215"/>
          <cell r="AA1215"/>
          <cell r="AB1215"/>
          <cell r="AC1215"/>
          <cell r="AD1215"/>
          <cell r="AE1215"/>
          <cell r="AF1215"/>
          <cell r="AG1215"/>
          <cell r="AH1215"/>
          <cell r="AI1215"/>
          <cell r="AJ1215"/>
          <cell r="AK1215"/>
          <cell r="AL1215"/>
          <cell r="AM1215"/>
          <cell r="AN1215"/>
          <cell r="AO1215"/>
          <cell r="AP1215"/>
          <cell r="AQ1215"/>
          <cell r="AR1215"/>
          <cell r="AS1215"/>
          <cell r="AT1215"/>
          <cell r="AU1215"/>
          <cell r="AV1215"/>
          <cell r="AW1215"/>
          <cell r="AX1215"/>
          <cell r="AY1215"/>
          <cell r="AZ1215"/>
          <cell r="BA1215"/>
          <cell r="BB1215"/>
          <cell r="BC1215" t="str">
            <v>เกศินี</v>
          </cell>
          <cell r="BD1215"/>
          <cell r="BE1215"/>
          <cell r="BF1215"/>
          <cell r="BG1215"/>
          <cell r="BH1215"/>
          <cell r="BI1215" t="str">
            <v>นายทวีพันธ์   เอกสุวรรณ</v>
          </cell>
          <cell r="BJ1215"/>
          <cell r="BK1215"/>
          <cell r="BL1215"/>
          <cell r="BM1215"/>
          <cell r="BN1215"/>
          <cell r="BO1215"/>
          <cell r="BP1215"/>
          <cell r="BQ1215"/>
          <cell r="BR1215"/>
          <cell r="BS1215"/>
          <cell r="BT1215"/>
          <cell r="BU1215"/>
          <cell r="BV1215"/>
          <cell r="BW1215"/>
          <cell r="BX1215"/>
          <cell r="BY1215"/>
          <cell r="BZ1215"/>
          <cell r="CA1215"/>
          <cell r="CB1215"/>
          <cell r="CC1215"/>
          <cell r="CD1215"/>
          <cell r="CE1215"/>
          <cell r="CF1215"/>
          <cell r="CG1215"/>
          <cell r="CH1215"/>
          <cell r="CI1215"/>
          <cell r="CJ1215"/>
          <cell r="CK1215"/>
          <cell r="CL1215"/>
          <cell r="CM1215"/>
          <cell r="CN1215"/>
          <cell r="CO1215"/>
          <cell r="CP1215"/>
          <cell r="CQ1215"/>
          <cell r="CR1215"/>
          <cell r="CS1215"/>
          <cell r="CT1215"/>
          <cell r="CU1215"/>
          <cell r="CV1215"/>
          <cell r="CW1215"/>
          <cell r="CX1215"/>
          <cell r="CY1215"/>
          <cell r="CZ1215"/>
        </row>
        <row r="1216">
          <cell r="B1216">
            <v>1211</v>
          </cell>
          <cell r="C1216">
            <v>28</v>
          </cell>
          <cell r="D1216">
            <v>5</v>
          </cell>
          <cell r="E1216">
            <v>2564</v>
          </cell>
          <cell r="F1216">
            <v>800048298890</v>
          </cell>
          <cell r="G1216" t="str">
            <v>นาย</v>
          </cell>
          <cell r="H1216" t="str">
            <v>มังกร</v>
          </cell>
          <cell r="I1216" t="str">
            <v>เรือนมูล</v>
          </cell>
          <cell r="J1216">
            <v>3560500203954</v>
          </cell>
          <cell r="K1216" t="str">
            <v>ถนนทิพย์เนตร</v>
          </cell>
          <cell r="L1216" t="str">
            <v>เชียงใหม่ 1</v>
          </cell>
          <cell r="M1216">
            <v>8</v>
          </cell>
          <cell r="N1216" t="str">
            <v>ธปช.</v>
          </cell>
          <cell r="O1216" t="str">
            <v>1.บุคคลค้ำประกัน</v>
          </cell>
          <cell r="P1216">
            <v>83892.83</v>
          </cell>
          <cell r="Q1216">
            <v>15</v>
          </cell>
          <cell r="R1216" t="str">
            <v>แขวงเชียงใหม่</v>
          </cell>
          <cell r="S1216" t="str">
            <v>ผบ.11128</v>
          </cell>
          <cell r="T1216">
            <v>2561</v>
          </cell>
          <cell r="U1216" t="str">
            <v>ผบ.14111</v>
          </cell>
          <cell r="V1216">
            <v>2561</v>
          </cell>
          <cell r="W1216"/>
          <cell r="X1216"/>
          <cell r="Y1216"/>
          <cell r="Z1216"/>
          <cell r="AA1216"/>
          <cell r="AB1216"/>
          <cell r="AC1216"/>
          <cell r="AD1216"/>
          <cell r="AE1216"/>
          <cell r="AF1216"/>
          <cell r="AG1216"/>
          <cell r="AH1216"/>
          <cell r="AI1216"/>
          <cell r="AJ1216"/>
          <cell r="AK1216"/>
          <cell r="AL1216"/>
          <cell r="AM1216"/>
          <cell r="AN1216"/>
          <cell r="AO1216"/>
          <cell r="AP1216"/>
          <cell r="AQ1216"/>
          <cell r="AR1216"/>
          <cell r="AS1216"/>
          <cell r="AT1216"/>
          <cell r="AU1216"/>
          <cell r="AV1216"/>
          <cell r="AW1216"/>
          <cell r="AX1216"/>
          <cell r="AY1216"/>
          <cell r="AZ1216"/>
          <cell r="BA1216"/>
          <cell r="BB1216"/>
          <cell r="BC1216" t="str">
            <v>เกศินี</v>
          </cell>
          <cell r="BD1216"/>
          <cell r="BE1216"/>
          <cell r="BF1216"/>
          <cell r="BG1216"/>
          <cell r="BH1216"/>
          <cell r="BI1216" t="str">
            <v>นายมังกร   เรือนมูล</v>
          </cell>
          <cell r="BJ1216"/>
          <cell r="BK1216"/>
          <cell r="BL1216"/>
          <cell r="BM1216"/>
          <cell r="BN1216"/>
          <cell r="BO1216"/>
          <cell r="BP1216"/>
          <cell r="BQ1216"/>
          <cell r="BR1216"/>
          <cell r="BS1216"/>
          <cell r="BT1216"/>
          <cell r="BU1216"/>
          <cell r="BV1216"/>
          <cell r="BW1216"/>
          <cell r="BX1216"/>
          <cell r="BY1216"/>
          <cell r="BZ1216"/>
          <cell r="CA1216"/>
          <cell r="CB1216"/>
          <cell r="CC1216"/>
          <cell r="CD1216"/>
          <cell r="CE1216"/>
          <cell r="CF1216"/>
          <cell r="CG1216"/>
          <cell r="CH1216"/>
          <cell r="CI1216"/>
          <cell r="CJ1216"/>
          <cell r="CK1216"/>
          <cell r="CL1216"/>
          <cell r="CM1216"/>
          <cell r="CN1216"/>
          <cell r="CO1216"/>
          <cell r="CP1216"/>
          <cell r="CQ1216"/>
          <cell r="CR1216"/>
          <cell r="CS1216"/>
          <cell r="CT1216"/>
          <cell r="CU1216"/>
          <cell r="CV1216"/>
          <cell r="CW1216"/>
          <cell r="CX1216"/>
          <cell r="CY1216"/>
          <cell r="CZ1216"/>
        </row>
        <row r="1217">
          <cell r="B1217">
            <v>1212</v>
          </cell>
          <cell r="C1217">
            <v>28</v>
          </cell>
          <cell r="D1217">
            <v>5</v>
          </cell>
          <cell r="E1217">
            <v>2564</v>
          </cell>
          <cell r="F1217">
            <v>800032531140</v>
          </cell>
          <cell r="G1217" t="str">
            <v>นาย</v>
          </cell>
          <cell r="H1217" t="str">
            <v xml:space="preserve">ธนสัน   </v>
          </cell>
          <cell r="I1217" t="str">
            <v>เพ็ชร์มหาพรม</v>
          </cell>
          <cell r="J1217">
            <v>3640500489709</v>
          </cell>
          <cell r="K1217" t="str">
            <v>หนองหอย</v>
          </cell>
          <cell r="L1217" t="str">
            <v>เชียงใหม่ 1</v>
          </cell>
          <cell r="M1217">
            <v>8</v>
          </cell>
          <cell r="N1217" t="str">
            <v>สินเชื่อธนาคารประชาชน</v>
          </cell>
          <cell r="O1217" t="str">
            <v>1.บุคคลค้ำประกัน</v>
          </cell>
          <cell r="P1217">
            <v>159792.14000000001</v>
          </cell>
          <cell r="Q1217">
            <v>45561.29</v>
          </cell>
          <cell r="R1217" t="str">
            <v>แขวงเชียงใหม่</v>
          </cell>
          <cell r="S1217" t="str">
            <v>ผบ.11561</v>
          </cell>
          <cell r="T1217">
            <v>2562</v>
          </cell>
          <cell r="U1217" t="str">
            <v>ผบ.13193</v>
          </cell>
          <cell r="V1217">
            <v>2562</v>
          </cell>
          <cell r="W1217"/>
          <cell r="X1217"/>
          <cell r="Y1217"/>
          <cell r="Z1217"/>
          <cell r="AA1217"/>
          <cell r="AB1217"/>
          <cell r="AC1217"/>
          <cell r="AD1217"/>
          <cell r="AE1217"/>
          <cell r="AF1217"/>
          <cell r="AG1217"/>
          <cell r="AH1217"/>
          <cell r="AI1217"/>
          <cell r="AJ1217"/>
          <cell r="AK1217"/>
          <cell r="AL1217"/>
          <cell r="AM1217"/>
          <cell r="AN1217"/>
          <cell r="AO1217"/>
          <cell r="AP1217"/>
          <cell r="AQ1217"/>
          <cell r="AR1217"/>
          <cell r="AS1217"/>
          <cell r="AT1217"/>
          <cell r="AU1217"/>
          <cell r="AV1217"/>
          <cell r="AW1217"/>
          <cell r="AX1217"/>
          <cell r="AY1217"/>
          <cell r="AZ1217"/>
          <cell r="BA1217"/>
          <cell r="BB1217"/>
          <cell r="BC1217" t="str">
            <v>เกศินี</v>
          </cell>
          <cell r="BD1217"/>
          <cell r="BE1217"/>
          <cell r="BF1217"/>
          <cell r="BG1217"/>
          <cell r="BH1217"/>
          <cell r="BI1217" t="str">
            <v>นายธนสัน      เพ็ชร์มหาพรม</v>
          </cell>
          <cell r="BJ1217"/>
          <cell r="BK1217"/>
          <cell r="BL1217"/>
          <cell r="BM1217"/>
          <cell r="BN1217"/>
          <cell r="BO1217"/>
          <cell r="BP1217"/>
          <cell r="BQ1217"/>
          <cell r="BR1217"/>
          <cell r="BS1217"/>
          <cell r="BT1217"/>
          <cell r="BU1217"/>
          <cell r="BV1217"/>
          <cell r="BW1217"/>
          <cell r="BX1217"/>
          <cell r="BY1217"/>
          <cell r="BZ1217"/>
          <cell r="CA1217"/>
          <cell r="CB1217"/>
          <cell r="CC1217"/>
          <cell r="CD1217"/>
          <cell r="CE1217"/>
          <cell r="CF1217"/>
          <cell r="CG1217"/>
          <cell r="CH1217"/>
          <cell r="CI1217"/>
          <cell r="CJ1217"/>
          <cell r="CK1217"/>
          <cell r="CL1217"/>
          <cell r="CM1217"/>
          <cell r="CN1217"/>
          <cell r="CO1217"/>
          <cell r="CP1217"/>
          <cell r="CQ1217"/>
          <cell r="CR1217"/>
          <cell r="CS1217"/>
          <cell r="CT1217"/>
          <cell r="CU1217"/>
          <cell r="CV1217"/>
          <cell r="CW1217"/>
          <cell r="CX1217"/>
          <cell r="CY1217"/>
          <cell r="CZ1217"/>
        </row>
        <row r="1218">
          <cell r="B1218">
            <v>1213</v>
          </cell>
          <cell r="C1218">
            <v>28</v>
          </cell>
          <cell r="D1218">
            <v>5</v>
          </cell>
          <cell r="E1218">
            <v>2564</v>
          </cell>
          <cell r="F1218">
            <v>800027580581</v>
          </cell>
          <cell r="G1218" t="str">
            <v>นางสาว</v>
          </cell>
          <cell r="H1218" t="str">
            <v>อุรวรา</v>
          </cell>
          <cell r="I1218" t="str">
            <v>เชยประทับ</v>
          </cell>
          <cell r="J1218">
            <v>3160100255501</v>
          </cell>
          <cell r="K1218" t="str">
            <v>บ่อสร้าง</v>
          </cell>
          <cell r="L1218" t="str">
            <v>เชียงใหม่ 2</v>
          </cell>
          <cell r="M1218">
            <v>8</v>
          </cell>
          <cell r="N1218" t="str">
            <v>สินเชื่อธนาคารประชาชน</v>
          </cell>
          <cell r="O1218" t="str">
            <v>1.บุคคลค้ำประกัน</v>
          </cell>
          <cell r="P1218">
            <v>33280</v>
          </cell>
          <cell r="Q1218">
            <v>9150.07</v>
          </cell>
          <cell r="R1218" t="str">
            <v>แขวงเชียงใหม่</v>
          </cell>
          <cell r="S1218" t="str">
            <v>ผบE1261</v>
          </cell>
          <cell r="T1218">
            <v>2563</v>
          </cell>
          <cell r="U1218"/>
          <cell r="V1218"/>
          <cell r="W1218"/>
          <cell r="X1218"/>
          <cell r="Y1218"/>
          <cell r="Z1218"/>
          <cell r="AA1218"/>
          <cell r="AB1218"/>
          <cell r="AC1218"/>
          <cell r="AD1218"/>
          <cell r="AE1218"/>
          <cell r="AF1218"/>
          <cell r="AG1218"/>
          <cell r="AH1218"/>
          <cell r="AI1218"/>
          <cell r="AJ1218"/>
          <cell r="AK1218"/>
          <cell r="AL1218"/>
          <cell r="AM1218"/>
          <cell r="AN1218"/>
          <cell r="AO1218"/>
          <cell r="AP1218"/>
          <cell r="AQ1218"/>
          <cell r="AR1218"/>
          <cell r="AS1218"/>
          <cell r="AT1218"/>
          <cell r="AU1218"/>
          <cell r="AV1218"/>
          <cell r="AW1218"/>
          <cell r="AX1218"/>
          <cell r="AY1218"/>
          <cell r="AZ1218"/>
          <cell r="BA1218"/>
          <cell r="BB1218"/>
          <cell r="BC1218" t="str">
            <v>เกศินี</v>
          </cell>
          <cell r="BD1218"/>
          <cell r="BE1218"/>
          <cell r="BF1218"/>
          <cell r="BG1218"/>
          <cell r="BH1218"/>
          <cell r="BI1218" t="str">
            <v>นางสาวอุรวรา   เชยประทับ</v>
          </cell>
          <cell r="BJ1218"/>
          <cell r="BK1218"/>
          <cell r="BL1218"/>
          <cell r="BM1218"/>
          <cell r="BN1218"/>
          <cell r="BO1218"/>
          <cell r="BP1218"/>
          <cell r="BQ1218"/>
          <cell r="BR1218"/>
          <cell r="BS1218"/>
          <cell r="BT1218"/>
          <cell r="BU1218"/>
          <cell r="BV1218"/>
          <cell r="BW1218"/>
          <cell r="BX1218"/>
          <cell r="BY1218"/>
          <cell r="BZ1218"/>
          <cell r="CA1218"/>
          <cell r="CB1218"/>
          <cell r="CC1218"/>
          <cell r="CD1218"/>
          <cell r="CE1218"/>
          <cell r="CF1218"/>
          <cell r="CG1218"/>
          <cell r="CH1218"/>
          <cell r="CI1218"/>
          <cell r="CJ1218"/>
          <cell r="CK1218"/>
          <cell r="CL1218"/>
          <cell r="CM1218"/>
          <cell r="CN1218"/>
          <cell r="CO1218"/>
          <cell r="CP1218"/>
          <cell r="CQ1218"/>
          <cell r="CR1218"/>
          <cell r="CS1218"/>
          <cell r="CT1218"/>
          <cell r="CU1218"/>
          <cell r="CV1218"/>
          <cell r="CW1218"/>
          <cell r="CX1218"/>
          <cell r="CY1218"/>
          <cell r="CZ1218"/>
        </row>
        <row r="1219">
          <cell r="B1219">
            <v>1214</v>
          </cell>
          <cell r="C1219">
            <v>2</v>
          </cell>
          <cell r="D1219">
            <v>6</v>
          </cell>
          <cell r="E1219">
            <v>2564</v>
          </cell>
          <cell r="F1219">
            <v>800075027105</v>
          </cell>
          <cell r="G1219" t="str">
            <v>นาง</v>
          </cell>
          <cell r="H1219" t="str">
            <v>จารุวรรณ</v>
          </cell>
          <cell r="I1219" t="str">
            <v>ด้วงทรง</v>
          </cell>
          <cell r="J1219">
            <v>3509900570481</v>
          </cell>
          <cell r="K1219" t="str">
            <v>ช้างคลาน</v>
          </cell>
          <cell r="L1219" t="str">
            <v>เชียงใหม่ 1</v>
          </cell>
          <cell r="M1219">
            <v>8</v>
          </cell>
          <cell r="N1219" t="str">
            <v>ธปช.</v>
          </cell>
          <cell r="O1219" t="str">
            <v>1.บุคคลค้ำประกัน</v>
          </cell>
          <cell r="P1219">
            <v>68595.03</v>
          </cell>
          <cell r="Q1219">
            <v>18</v>
          </cell>
          <cell r="R1219" t="str">
            <v>แขวงเชียงใหม่</v>
          </cell>
          <cell r="S1219" t="str">
            <v>ผบ.2610</v>
          </cell>
          <cell r="T1219">
            <v>2562</v>
          </cell>
          <cell r="U1219" t="str">
            <v>ผบ.3069</v>
          </cell>
          <cell r="V1219">
            <v>2562</v>
          </cell>
          <cell r="W1219"/>
          <cell r="X1219"/>
          <cell r="Y1219"/>
          <cell r="Z1219"/>
          <cell r="AA1219"/>
          <cell r="AB1219"/>
          <cell r="AC1219"/>
          <cell r="AD1219"/>
          <cell r="AE1219"/>
          <cell r="AF1219"/>
          <cell r="AG1219"/>
          <cell r="AH1219"/>
          <cell r="AI1219"/>
          <cell r="AJ1219"/>
          <cell r="AK1219"/>
          <cell r="AL1219"/>
          <cell r="AM1219"/>
          <cell r="AN1219"/>
          <cell r="AO1219"/>
          <cell r="AP1219"/>
          <cell r="AQ1219"/>
          <cell r="AR1219"/>
          <cell r="AS1219"/>
          <cell r="AT1219"/>
          <cell r="AU1219"/>
          <cell r="AV1219"/>
          <cell r="AW1219"/>
          <cell r="AX1219"/>
          <cell r="AY1219"/>
          <cell r="AZ1219"/>
          <cell r="BA1219"/>
          <cell r="BB1219"/>
          <cell r="BC1219" t="str">
            <v>เกศินี</v>
          </cell>
          <cell r="BD1219"/>
          <cell r="BE1219"/>
          <cell r="BF1219"/>
          <cell r="BG1219"/>
          <cell r="BH1219"/>
          <cell r="BI1219" t="str">
            <v>นางจารุวรรณ   ด้วงทรง</v>
          </cell>
          <cell r="BJ1219"/>
          <cell r="BK1219"/>
          <cell r="BL1219"/>
          <cell r="BM1219"/>
          <cell r="BN1219"/>
          <cell r="BO1219"/>
          <cell r="BP1219"/>
          <cell r="BQ1219"/>
          <cell r="BR1219"/>
          <cell r="BS1219"/>
          <cell r="BT1219"/>
          <cell r="BU1219"/>
          <cell r="BV1219"/>
          <cell r="BW1219"/>
          <cell r="BX1219"/>
          <cell r="BY1219"/>
          <cell r="BZ1219"/>
          <cell r="CA1219"/>
          <cell r="CB1219"/>
          <cell r="CC1219"/>
          <cell r="CD1219"/>
          <cell r="CE1219"/>
          <cell r="CF1219"/>
          <cell r="CG1219"/>
          <cell r="CH1219"/>
          <cell r="CI1219"/>
          <cell r="CJ1219"/>
          <cell r="CK1219"/>
          <cell r="CL1219"/>
          <cell r="CM1219"/>
          <cell r="CN1219"/>
          <cell r="CO1219"/>
          <cell r="CP1219"/>
          <cell r="CQ1219"/>
          <cell r="CR1219"/>
          <cell r="CS1219"/>
          <cell r="CT1219"/>
          <cell r="CU1219"/>
          <cell r="CV1219"/>
          <cell r="CW1219"/>
          <cell r="CX1219"/>
          <cell r="CY1219"/>
          <cell r="CZ1219"/>
        </row>
        <row r="1220">
          <cell r="B1220">
            <v>1215</v>
          </cell>
          <cell r="C1220">
            <v>2</v>
          </cell>
          <cell r="D1220">
            <v>6</v>
          </cell>
          <cell r="E1220">
            <v>2564</v>
          </cell>
          <cell r="F1220">
            <v>800034224744</v>
          </cell>
          <cell r="G1220" t="str">
            <v>นาย</v>
          </cell>
          <cell r="H1220" t="str">
            <v xml:space="preserve">อภิสิทธิ์ </v>
          </cell>
          <cell r="I1220" t="str">
            <v>เทพเทพินทร์</v>
          </cell>
          <cell r="J1220">
            <v>3509901370337</v>
          </cell>
          <cell r="K1220" t="str">
            <v>ช้างม่อย</v>
          </cell>
          <cell r="L1220" t="str">
            <v>เชียงใหม่ 1</v>
          </cell>
          <cell r="M1220">
            <v>8</v>
          </cell>
          <cell r="N1220" t="str">
            <v>สินเชื่อธนาคารประชาชน</v>
          </cell>
          <cell r="O1220" t="str">
            <v>1.บุคคลค้ำประกัน</v>
          </cell>
          <cell r="P1220">
            <v>126858.15</v>
          </cell>
          <cell r="Q1220">
            <v>42845.69</v>
          </cell>
          <cell r="R1220" t="str">
            <v>แขวงเชียงใหม่</v>
          </cell>
          <cell r="S1220" t="str">
            <v>ผบ.2558</v>
          </cell>
          <cell r="T1220">
            <v>2563</v>
          </cell>
          <cell r="U1220" t="str">
            <v>ผบ.5016</v>
          </cell>
          <cell r="V1220">
            <v>2563</v>
          </cell>
          <cell r="W1220"/>
          <cell r="X1220"/>
          <cell r="Y1220"/>
          <cell r="Z1220"/>
          <cell r="AA1220"/>
          <cell r="AB1220"/>
          <cell r="AC1220"/>
          <cell r="AD1220"/>
          <cell r="AE1220"/>
          <cell r="AF1220"/>
          <cell r="AG1220"/>
          <cell r="AH1220"/>
          <cell r="AI1220"/>
          <cell r="AJ1220"/>
          <cell r="AK1220"/>
          <cell r="AL1220"/>
          <cell r="AM1220"/>
          <cell r="AN1220"/>
          <cell r="AO1220"/>
          <cell r="AP1220"/>
          <cell r="AQ1220"/>
          <cell r="AR1220"/>
          <cell r="AS1220"/>
          <cell r="AT1220"/>
          <cell r="AU1220"/>
          <cell r="AV1220"/>
          <cell r="AW1220"/>
          <cell r="AX1220"/>
          <cell r="AY1220"/>
          <cell r="AZ1220"/>
          <cell r="BA1220"/>
          <cell r="BB1220"/>
          <cell r="BC1220" t="str">
            <v>เกศินี</v>
          </cell>
          <cell r="BD1220"/>
          <cell r="BE1220"/>
          <cell r="BF1220"/>
          <cell r="BG1220"/>
          <cell r="BH1220"/>
          <cell r="BI1220" t="str">
            <v>นายอภิสิทธิ์    เทพเทพินทร์</v>
          </cell>
          <cell r="BJ1220"/>
          <cell r="BK1220"/>
          <cell r="BL1220"/>
          <cell r="BM1220"/>
          <cell r="BN1220"/>
          <cell r="BO1220"/>
          <cell r="BP1220"/>
          <cell r="BQ1220"/>
          <cell r="BR1220"/>
          <cell r="BS1220"/>
          <cell r="BT1220"/>
          <cell r="BU1220"/>
          <cell r="BV1220"/>
          <cell r="BW1220"/>
          <cell r="BX1220"/>
          <cell r="BY1220"/>
          <cell r="BZ1220"/>
          <cell r="CA1220"/>
          <cell r="CB1220"/>
          <cell r="CC1220"/>
          <cell r="CD1220"/>
          <cell r="CE1220"/>
          <cell r="CF1220"/>
          <cell r="CG1220"/>
          <cell r="CH1220"/>
          <cell r="CI1220"/>
          <cell r="CJ1220"/>
          <cell r="CK1220"/>
          <cell r="CL1220"/>
          <cell r="CM1220"/>
          <cell r="CN1220"/>
          <cell r="CO1220"/>
          <cell r="CP1220"/>
          <cell r="CQ1220"/>
          <cell r="CR1220"/>
          <cell r="CS1220"/>
          <cell r="CT1220"/>
          <cell r="CU1220"/>
          <cell r="CV1220"/>
          <cell r="CW1220"/>
          <cell r="CX1220"/>
          <cell r="CY1220"/>
          <cell r="CZ1220"/>
        </row>
        <row r="1221">
          <cell r="B1221">
            <v>1216</v>
          </cell>
          <cell r="C1221">
            <v>2</v>
          </cell>
          <cell r="D1221">
            <v>6</v>
          </cell>
          <cell r="E1221">
            <v>2564</v>
          </cell>
          <cell r="F1221">
            <v>800057432760</v>
          </cell>
          <cell r="G1221" t="str">
            <v>นาย</v>
          </cell>
          <cell r="H1221" t="str">
            <v xml:space="preserve">ชนม์เฉลิม   </v>
          </cell>
          <cell r="I1221" t="str">
            <v>อยู่คง</v>
          </cell>
          <cell r="J1221">
            <v>1559900136725</v>
          </cell>
          <cell r="K1221" t="str">
            <v>บิ๊กซี เชียงใหม่ ดอนจั่น</v>
          </cell>
          <cell r="L1221" t="str">
            <v>เชียงใหม่ 1</v>
          </cell>
          <cell r="M1221">
            <v>8</v>
          </cell>
          <cell r="N1221" t="str">
            <v>สินเชื่อธนาคารประชาชน</v>
          </cell>
          <cell r="O1221"/>
          <cell r="P1221">
            <v>97500</v>
          </cell>
          <cell r="Q1221">
            <v>15</v>
          </cell>
          <cell r="R1221" t="str">
            <v>แขวงเชียงใหม่</v>
          </cell>
          <cell r="S1221" t="str">
            <v>ผบ.4956</v>
          </cell>
          <cell r="T1221">
            <v>2562</v>
          </cell>
          <cell r="U1221" t="str">
            <v>ผบ.5006</v>
          </cell>
          <cell r="V1221">
            <v>2562</v>
          </cell>
          <cell r="W1221"/>
          <cell r="X1221"/>
          <cell r="Y1221"/>
          <cell r="Z1221"/>
          <cell r="AA1221"/>
          <cell r="AB1221"/>
          <cell r="AC1221"/>
          <cell r="AD1221"/>
          <cell r="AE1221"/>
          <cell r="AF1221"/>
          <cell r="AG1221"/>
          <cell r="AH1221"/>
          <cell r="AI1221"/>
          <cell r="AJ1221"/>
          <cell r="AK1221"/>
          <cell r="AL1221"/>
          <cell r="AM1221"/>
          <cell r="AN1221"/>
          <cell r="AO1221"/>
          <cell r="AP1221"/>
          <cell r="AQ1221"/>
          <cell r="AR1221"/>
          <cell r="AS1221"/>
          <cell r="AT1221"/>
          <cell r="AU1221"/>
          <cell r="AV1221"/>
          <cell r="AW1221"/>
          <cell r="AX1221"/>
          <cell r="AY1221"/>
          <cell r="AZ1221"/>
          <cell r="BA1221"/>
          <cell r="BB1221"/>
          <cell r="BC1221" t="str">
            <v>เกศินี</v>
          </cell>
          <cell r="BD1221"/>
          <cell r="BE1221"/>
          <cell r="BF1221"/>
          <cell r="BG1221"/>
          <cell r="BH1221"/>
          <cell r="BI1221" t="str">
            <v>นายชนม์เฉลิม      อยู่คง</v>
          </cell>
          <cell r="BJ1221"/>
          <cell r="BK1221"/>
          <cell r="BL1221"/>
          <cell r="BM1221"/>
          <cell r="BN1221"/>
          <cell r="BO1221"/>
          <cell r="BP1221"/>
          <cell r="BQ1221"/>
          <cell r="BR1221"/>
          <cell r="BS1221"/>
          <cell r="BT1221"/>
          <cell r="BU1221"/>
          <cell r="BV1221"/>
          <cell r="BW1221"/>
          <cell r="BX1221"/>
          <cell r="BY1221"/>
          <cell r="BZ1221"/>
          <cell r="CA1221"/>
          <cell r="CB1221"/>
          <cell r="CC1221"/>
          <cell r="CD1221"/>
          <cell r="CE1221"/>
          <cell r="CF1221"/>
          <cell r="CG1221"/>
          <cell r="CH1221"/>
          <cell r="CI1221"/>
          <cell r="CJ1221"/>
          <cell r="CK1221"/>
          <cell r="CL1221"/>
          <cell r="CM1221"/>
          <cell r="CN1221"/>
          <cell r="CO1221"/>
          <cell r="CP1221"/>
          <cell r="CQ1221"/>
          <cell r="CR1221"/>
          <cell r="CS1221"/>
          <cell r="CT1221"/>
          <cell r="CU1221"/>
          <cell r="CV1221"/>
          <cell r="CW1221"/>
          <cell r="CX1221"/>
          <cell r="CY1221"/>
          <cell r="CZ1221"/>
        </row>
        <row r="1222">
          <cell r="B1222">
            <v>1217</v>
          </cell>
          <cell r="C1222">
            <v>2</v>
          </cell>
          <cell r="D1222">
            <v>6</v>
          </cell>
          <cell r="E1222">
            <v>2564</v>
          </cell>
          <cell r="F1222">
            <v>800033013833</v>
          </cell>
          <cell r="G1222" t="str">
            <v>นาย</v>
          </cell>
          <cell r="H1222" t="str">
            <v>อัษฎางค์</v>
          </cell>
          <cell r="I1222" t="str">
            <v>นันประดิษฐ์</v>
          </cell>
          <cell r="J1222">
            <v>3460100367730</v>
          </cell>
          <cell r="K1222" t="str">
            <v>ช้างคลาน</v>
          </cell>
          <cell r="L1222" t="str">
            <v>เชียงใหม่ 1</v>
          </cell>
          <cell r="M1222">
            <v>8</v>
          </cell>
          <cell r="N1222" t="str">
            <v>ธนาคารประชาชน</v>
          </cell>
          <cell r="O1222" t="str">
            <v>1.บุคคลค้ำประกัน</v>
          </cell>
          <cell r="P1222">
            <v>49195.15</v>
          </cell>
          <cell r="Q1222">
            <v>12</v>
          </cell>
          <cell r="R1222" t="str">
            <v>แขวงเชียงใหม่</v>
          </cell>
          <cell r="S1222" t="str">
            <v>ผบ.4187</v>
          </cell>
          <cell r="T1222">
            <v>2562</v>
          </cell>
          <cell r="U1222" t="str">
            <v>ผบ.4960</v>
          </cell>
          <cell r="V1222">
            <v>2562</v>
          </cell>
          <cell r="W1222"/>
          <cell r="X1222"/>
          <cell r="Y1222"/>
          <cell r="Z1222"/>
          <cell r="AA1222"/>
          <cell r="AB1222"/>
          <cell r="AC1222"/>
          <cell r="AD1222"/>
          <cell r="AE1222"/>
          <cell r="AF1222"/>
          <cell r="AG1222"/>
          <cell r="AH1222"/>
          <cell r="AI1222"/>
          <cell r="AJ1222"/>
          <cell r="AK1222"/>
          <cell r="AL1222"/>
          <cell r="AM1222"/>
          <cell r="AN1222"/>
          <cell r="AO1222"/>
          <cell r="AP1222"/>
          <cell r="AQ1222"/>
          <cell r="AR1222"/>
          <cell r="AS1222"/>
          <cell r="AT1222"/>
          <cell r="AU1222"/>
          <cell r="AV1222"/>
          <cell r="AW1222"/>
          <cell r="AX1222"/>
          <cell r="AY1222"/>
          <cell r="AZ1222"/>
          <cell r="BA1222"/>
          <cell r="BB1222"/>
          <cell r="BC1222" t="str">
            <v>เกศินี</v>
          </cell>
          <cell r="BD1222"/>
          <cell r="BE1222"/>
          <cell r="BF1222"/>
          <cell r="BG1222"/>
          <cell r="BH1222"/>
          <cell r="BI1222" t="str">
            <v>นายอัษฎางค์   นันประดิษฐ์</v>
          </cell>
          <cell r="BJ1222"/>
          <cell r="BK1222"/>
          <cell r="BL1222"/>
          <cell r="BM1222"/>
          <cell r="BN1222"/>
          <cell r="BO1222"/>
          <cell r="BP1222"/>
          <cell r="BQ1222"/>
          <cell r="BR1222"/>
          <cell r="BS1222"/>
          <cell r="BT1222"/>
          <cell r="BU1222"/>
          <cell r="BV1222"/>
          <cell r="BW1222"/>
          <cell r="BX1222"/>
          <cell r="BY1222"/>
          <cell r="BZ1222"/>
          <cell r="CA1222"/>
          <cell r="CB1222"/>
          <cell r="CC1222"/>
          <cell r="CD1222"/>
          <cell r="CE1222"/>
          <cell r="CF1222"/>
          <cell r="CG1222"/>
          <cell r="CH1222"/>
          <cell r="CI1222"/>
          <cell r="CJ1222"/>
          <cell r="CK1222"/>
          <cell r="CL1222"/>
          <cell r="CM1222"/>
          <cell r="CN1222"/>
          <cell r="CO1222"/>
          <cell r="CP1222"/>
          <cell r="CQ1222"/>
          <cell r="CR1222"/>
          <cell r="CS1222"/>
          <cell r="CT1222"/>
          <cell r="CU1222"/>
          <cell r="CV1222"/>
          <cell r="CW1222"/>
          <cell r="CX1222"/>
          <cell r="CY1222"/>
          <cell r="CZ1222"/>
        </row>
        <row r="1223">
          <cell r="B1223">
            <v>1218</v>
          </cell>
          <cell r="C1223">
            <v>2</v>
          </cell>
          <cell r="D1223">
            <v>6</v>
          </cell>
          <cell r="E1223">
            <v>2564</v>
          </cell>
          <cell r="F1223">
            <v>800014298981</v>
          </cell>
          <cell r="G1223" t="str">
            <v>นางสาว</v>
          </cell>
          <cell r="H1223" t="str">
            <v>สุกัญญา</v>
          </cell>
          <cell r="I1223" t="str">
            <v>สิงห์คำ</v>
          </cell>
          <cell r="J1223">
            <v>3101702316622</v>
          </cell>
          <cell r="K1223" t="str">
            <v>เซ็นทรัล แอร์พอร์ต พลาซ่า เชียงใหม่</v>
          </cell>
          <cell r="L1223" t="str">
            <v>เชียงใหม่ 1</v>
          </cell>
          <cell r="M1223">
            <v>8</v>
          </cell>
          <cell r="N1223" t="str">
            <v>พัฒนากลุ่มอาชีพ (ชพค.)</v>
          </cell>
          <cell r="O1223" t="str">
            <v>1.บุคคลค้ำประกัน</v>
          </cell>
          <cell r="P1223">
            <v>1066508.22</v>
          </cell>
          <cell r="Q1223" t="str">
            <v>MLR+1.15</v>
          </cell>
          <cell r="R1223" t="str">
            <v>จังหวัดเชียงใหม่</v>
          </cell>
          <cell r="S1223" t="str">
            <v>ผบ.3536</v>
          </cell>
          <cell r="T1223">
            <v>2561</v>
          </cell>
          <cell r="U1223" t="str">
            <v>ผบ.308</v>
          </cell>
          <cell r="V1223">
            <v>2562</v>
          </cell>
          <cell r="W1223"/>
          <cell r="X1223"/>
          <cell r="Y1223"/>
          <cell r="Z1223"/>
          <cell r="AA1223"/>
          <cell r="AB1223"/>
          <cell r="AC1223"/>
          <cell r="AD1223"/>
          <cell r="AE1223"/>
          <cell r="AF1223"/>
          <cell r="AG1223"/>
          <cell r="AH1223"/>
          <cell r="AI1223"/>
          <cell r="AJ1223"/>
          <cell r="AK1223"/>
          <cell r="AL1223"/>
          <cell r="AM1223"/>
          <cell r="AN1223"/>
          <cell r="AO1223"/>
          <cell r="AP1223"/>
          <cell r="AQ1223"/>
          <cell r="AR1223"/>
          <cell r="AS1223"/>
          <cell r="AT1223"/>
          <cell r="AU1223"/>
          <cell r="AV1223"/>
          <cell r="AW1223"/>
          <cell r="AX1223"/>
          <cell r="AY1223"/>
          <cell r="AZ1223"/>
          <cell r="BA1223"/>
          <cell r="BB1223"/>
          <cell r="BC1223" t="str">
            <v>เกศินี</v>
          </cell>
          <cell r="BD1223"/>
          <cell r="BE1223"/>
          <cell r="BF1223"/>
          <cell r="BG1223"/>
          <cell r="BH1223"/>
          <cell r="BI1223" t="str">
            <v>นางสาวสุกัญญา   สิงห์คำ</v>
          </cell>
          <cell r="BJ1223"/>
          <cell r="BK1223"/>
          <cell r="BL1223"/>
          <cell r="BM1223"/>
          <cell r="BN1223"/>
          <cell r="BO1223"/>
          <cell r="BP1223"/>
          <cell r="BQ1223"/>
          <cell r="BR1223"/>
          <cell r="BS1223"/>
          <cell r="BT1223"/>
          <cell r="BU1223"/>
          <cell r="BV1223"/>
          <cell r="BW1223"/>
          <cell r="BX1223"/>
          <cell r="BY1223"/>
          <cell r="BZ1223"/>
          <cell r="CA1223"/>
          <cell r="CB1223"/>
          <cell r="CC1223"/>
          <cell r="CD1223"/>
          <cell r="CE1223"/>
          <cell r="CF1223"/>
          <cell r="CG1223"/>
          <cell r="CH1223"/>
          <cell r="CI1223"/>
          <cell r="CJ1223"/>
          <cell r="CK1223"/>
          <cell r="CL1223"/>
          <cell r="CM1223"/>
          <cell r="CN1223"/>
          <cell r="CO1223"/>
          <cell r="CP1223"/>
          <cell r="CQ1223"/>
          <cell r="CR1223"/>
          <cell r="CS1223"/>
          <cell r="CT1223"/>
          <cell r="CU1223"/>
          <cell r="CV1223"/>
          <cell r="CW1223"/>
          <cell r="CX1223"/>
          <cell r="CY1223"/>
          <cell r="CZ1223"/>
        </row>
        <row r="1224">
          <cell r="B1224">
            <v>1219</v>
          </cell>
          <cell r="C1224">
            <v>2</v>
          </cell>
          <cell r="D1224">
            <v>6</v>
          </cell>
          <cell r="E1224">
            <v>2564</v>
          </cell>
          <cell r="F1224">
            <v>800058384739</v>
          </cell>
          <cell r="G1224" t="str">
            <v>นาง</v>
          </cell>
          <cell r="H1224" t="str">
            <v xml:space="preserve">ศมานันท์   </v>
          </cell>
          <cell r="I1224" t="str">
            <v>พินทอง</v>
          </cell>
          <cell r="J1224">
            <v>3569900042328</v>
          </cell>
          <cell r="K1224" t="str">
            <v>ประตูช้างเผือก</v>
          </cell>
          <cell r="L1224" t="str">
            <v>เชียงใหม่ 1</v>
          </cell>
          <cell r="M1224">
            <v>8</v>
          </cell>
          <cell r="N1224" t="str">
            <v>สินเชื่อธนาคารประชาชน</v>
          </cell>
          <cell r="O1224"/>
          <cell r="P1224">
            <v>143216</v>
          </cell>
          <cell r="Q1224">
            <v>15</v>
          </cell>
          <cell r="R1224" t="str">
            <v>แขวงเชียงใหม่</v>
          </cell>
          <cell r="S1224" t="str">
            <v>ผบ.4930</v>
          </cell>
          <cell r="T1224">
            <v>2562</v>
          </cell>
          <cell r="U1224" t="str">
            <v>ผบ.4930</v>
          </cell>
          <cell r="V1224">
            <v>2562</v>
          </cell>
          <cell r="W1224"/>
          <cell r="X1224"/>
          <cell r="Y1224"/>
          <cell r="Z1224"/>
          <cell r="AA1224"/>
          <cell r="AB1224"/>
          <cell r="AC1224"/>
          <cell r="AD1224"/>
          <cell r="AE1224"/>
          <cell r="AF1224"/>
          <cell r="AG1224"/>
          <cell r="AH1224"/>
          <cell r="AI1224"/>
          <cell r="AJ1224"/>
          <cell r="AK1224"/>
          <cell r="AL1224"/>
          <cell r="AM1224"/>
          <cell r="AN1224"/>
          <cell r="AO1224"/>
          <cell r="AP1224"/>
          <cell r="AQ1224"/>
          <cell r="AR1224"/>
          <cell r="AS1224"/>
          <cell r="AT1224"/>
          <cell r="AU1224"/>
          <cell r="AV1224"/>
          <cell r="AW1224"/>
          <cell r="AX1224"/>
          <cell r="AY1224"/>
          <cell r="AZ1224"/>
          <cell r="BA1224"/>
          <cell r="BB1224"/>
          <cell r="BC1224" t="str">
            <v>เกศินี</v>
          </cell>
          <cell r="BD1224"/>
          <cell r="BE1224"/>
          <cell r="BF1224"/>
          <cell r="BG1224"/>
          <cell r="BH1224"/>
          <cell r="BI1224" t="str">
            <v>นางศมานันท์      พินทอง</v>
          </cell>
          <cell r="BJ1224"/>
          <cell r="BK1224"/>
          <cell r="BL1224"/>
          <cell r="BM1224"/>
          <cell r="BN1224"/>
          <cell r="BO1224"/>
          <cell r="BP1224"/>
          <cell r="BQ1224"/>
          <cell r="BR1224"/>
          <cell r="BS1224"/>
          <cell r="BT1224"/>
          <cell r="BU1224"/>
          <cell r="BV1224"/>
          <cell r="BW1224"/>
          <cell r="BX1224"/>
          <cell r="BY1224"/>
          <cell r="BZ1224"/>
          <cell r="CA1224"/>
          <cell r="CB1224"/>
          <cell r="CC1224"/>
          <cell r="CD1224"/>
          <cell r="CE1224"/>
          <cell r="CF1224"/>
          <cell r="CG1224"/>
          <cell r="CH1224"/>
          <cell r="CI1224"/>
          <cell r="CJ1224"/>
          <cell r="CK1224"/>
          <cell r="CL1224"/>
          <cell r="CM1224"/>
          <cell r="CN1224"/>
          <cell r="CO1224"/>
          <cell r="CP1224"/>
          <cell r="CQ1224"/>
          <cell r="CR1224"/>
          <cell r="CS1224"/>
          <cell r="CT1224"/>
          <cell r="CU1224"/>
          <cell r="CV1224"/>
          <cell r="CW1224"/>
          <cell r="CX1224"/>
          <cell r="CY1224"/>
          <cell r="CZ1224"/>
        </row>
        <row r="1225">
          <cell r="B1225">
            <v>1220</v>
          </cell>
          <cell r="C1225">
            <v>2</v>
          </cell>
          <cell r="D1225">
            <v>6</v>
          </cell>
          <cell r="E1225">
            <v>2564</v>
          </cell>
          <cell r="F1225">
            <v>800047435295</v>
          </cell>
          <cell r="G1225" t="str">
            <v>นาย</v>
          </cell>
          <cell r="H1225" t="str">
            <v>แดง</v>
          </cell>
          <cell r="I1225" t="str">
            <v>คำเหลือง</v>
          </cell>
          <cell r="J1225">
            <v>3540500335486</v>
          </cell>
          <cell r="K1225" t="str">
            <v>ช้างคลาน</v>
          </cell>
          <cell r="L1225" t="str">
            <v>เชียงใหม่ 1</v>
          </cell>
          <cell r="M1225">
            <v>8</v>
          </cell>
          <cell r="N1225" t="str">
            <v>ธปช.</v>
          </cell>
          <cell r="O1225" t="str">
            <v>1.บุคคลค้ำประกัน</v>
          </cell>
          <cell r="P1225">
            <v>64572</v>
          </cell>
          <cell r="Q1225">
            <v>15</v>
          </cell>
          <cell r="R1225" t="str">
            <v>แขวงเชียงใหม่</v>
          </cell>
          <cell r="S1225" t="str">
            <v>ผบ.2602</v>
          </cell>
          <cell r="T1225">
            <v>2562</v>
          </cell>
          <cell r="U1225" t="str">
            <v>ผบ.3052</v>
          </cell>
          <cell r="V1225">
            <v>2562</v>
          </cell>
          <cell r="W1225"/>
          <cell r="X1225"/>
          <cell r="Y1225"/>
          <cell r="Z1225"/>
          <cell r="AA1225"/>
          <cell r="AB1225"/>
          <cell r="AC1225"/>
          <cell r="AD1225"/>
          <cell r="AE1225"/>
          <cell r="AF1225"/>
          <cell r="AG1225"/>
          <cell r="AH1225"/>
          <cell r="AI1225"/>
          <cell r="AJ1225"/>
          <cell r="AK1225"/>
          <cell r="AL1225"/>
          <cell r="AM1225"/>
          <cell r="AN1225"/>
          <cell r="AO1225"/>
          <cell r="AP1225"/>
          <cell r="AQ1225"/>
          <cell r="AR1225"/>
          <cell r="AS1225"/>
          <cell r="AT1225"/>
          <cell r="AU1225"/>
          <cell r="AV1225"/>
          <cell r="AW1225"/>
          <cell r="AX1225"/>
          <cell r="AY1225"/>
          <cell r="AZ1225"/>
          <cell r="BA1225"/>
          <cell r="BB1225"/>
          <cell r="BC1225" t="str">
            <v>เกศินี</v>
          </cell>
          <cell r="BD1225"/>
          <cell r="BE1225"/>
          <cell r="BF1225"/>
          <cell r="BG1225"/>
          <cell r="BH1225"/>
          <cell r="BI1225" t="str">
            <v>นายแดง   คำเหลือง</v>
          </cell>
          <cell r="BJ1225"/>
          <cell r="BK1225"/>
          <cell r="BL1225"/>
          <cell r="BM1225"/>
          <cell r="BN1225"/>
          <cell r="BO1225"/>
          <cell r="BP1225"/>
          <cell r="BQ1225"/>
          <cell r="BR1225"/>
          <cell r="BS1225"/>
          <cell r="BT1225"/>
          <cell r="BU1225"/>
          <cell r="BV1225"/>
          <cell r="BW1225"/>
          <cell r="BX1225"/>
          <cell r="BY1225"/>
          <cell r="BZ1225"/>
          <cell r="CA1225"/>
          <cell r="CB1225"/>
          <cell r="CC1225"/>
          <cell r="CD1225"/>
          <cell r="CE1225"/>
          <cell r="CF1225"/>
          <cell r="CG1225"/>
          <cell r="CH1225"/>
          <cell r="CI1225"/>
          <cell r="CJ1225"/>
          <cell r="CK1225"/>
          <cell r="CL1225"/>
          <cell r="CM1225"/>
          <cell r="CN1225"/>
          <cell r="CO1225"/>
          <cell r="CP1225"/>
          <cell r="CQ1225"/>
          <cell r="CR1225"/>
          <cell r="CS1225"/>
          <cell r="CT1225"/>
          <cell r="CU1225"/>
          <cell r="CV1225"/>
          <cell r="CW1225"/>
          <cell r="CX1225"/>
          <cell r="CY1225"/>
          <cell r="CZ1225"/>
        </row>
        <row r="1226">
          <cell r="B1226">
            <v>1221</v>
          </cell>
          <cell r="C1226">
            <v>2</v>
          </cell>
          <cell r="D1226">
            <v>6</v>
          </cell>
          <cell r="E1226">
            <v>2564</v>
          </cell>
          <cell r="F1226">
            <v>800055259736</v>
          </cell>
          <cell r="G1226" t="str">
            <v>นางสาว</v>
          </cell>
          <cell r="H1226" t="str">
            <v xml:space="preserve">กนิษฐา   </v>
          </cell>
          <cell r="I1226" t="str">
            <v>มาคำ</v>
          </cell>
          <cell r="J1226">
            <v>2501600017811</v>
          </cell>
          <cell r="K1226" t="str">
            <v>ประตูช้างเผือก</v>
          </cell>
          <cell r="L1226" t="str">
            <v>เชียงใหม่ 1</v>
          </cell>
          <cell r="M1226">
            <v>8</v>
          </cell>
          <cell r="N1226" t="str">
            <v>สินเชื่อธนาคารประชาชน</v>
          </cell>
          <cell r="O1226" t="str">
            <v>1.บุคคลค้ำประกัน</v>
          </cell>
          <cell r="P1226">
            <v>77964.41</v>
          </cell>
          <cell r="Q1226">
            <v>15</v>
          </cell>
          <cell r="R1226" t="str">
            <v>แขวงเชียงใหม่</v>
          </cell>
          <cell r="S1226" t="str">
            <v>ผบ.5404</v>
          </cell>
          <cell r="T1226">
            <v>2562</v>
          </cell>
          <cell r="U1226" t="str">
            <v>ผบ.6487</v>
          </cell>
          <cell r="V1226">
            <v>2562</v>
          </cell>
          <cell r="W1226"/>
          <cell r="X1226"/>
          <cell r="Y1226"/>
          <cell r="Z1226"/>
          <cell r="AA1226"/>
          <cell r="AB1226"/>
          <cell r="AC1226"/>
          <cell r="AD1226"/>
          <cell r="AE1226"/>
          <cell r="AF1226"/>
          <cell r="AG1226"/>
          <cell r="AH1226"/>
          <cell r="AI1226"/>
          <cell r="AJ1226"/>
          <cell r="AK1226"/>
          <cell r="AL1226"/>
          <cell r="AM1226"/>
          <cell r="AN1226"/>
          <cell r="AO1226"/>
          <cell r="AP1226"/>
          <cell r="AQ1226"/>
          <cell r="AR1226"/>
          <cell r="AS1226"/>
          <cell r="AT1226"/>
          <cell r="AU1226"/>
          <cell r="AV1226"/>
          <cell r="AW1226"/>
          <cell r="AX1226"/>
          <cell r="AY1226"/>
          <cell r="AZ1226"/>
          <cell r="BA1226"/>
          <cell r="BB1226"/>
          <cell r="BC1226" t="str">
            <v>เกศินี</v>
          </cell>
          <cell r="BD1226"/>
          <cell r="BE1226"/>
          <cell r="BF1226"/>
          <cell r="BG1226"/>
          <cell r="BH1226"/>
          <cell r="BI1226" t="str">
            <v>นางสาวกนิษฐา      มาคำ</v>
          </cell>
          <cell r="BJ1226"/>
          <cell r="BK1226"/>
          <cell r="BL1226"/>
          <cell r="BM1226"/>
          <cell r="BN1226"/>
          <cell r="BO1226"/>
          <cell r="BP1226"/>
          <cell r="BQ1226"/>
          <cell r="BR1226"/>
          <cell r="BS1226"/>
          <cell r="BT1226"/>
          <cell r="BU1226"/>
          <cell r="BV1226"/>
          <cell r="BW1226"/>
          <cell r="BX1226"/>
          <cell r="BY1226"/>
          <cell r="BZ1226"/>
          <cell r="CA1226"/>
          <cell r="CB1226"/>
          <cell r="CC1226"/>
          <cell r="CD1226"/>
          <cell r="CE1226"/>
          <cell r="CF1226"/>
          <cell r="CG1226"/>
          <cell r="CH1226"/>
          <cell r="CI1226"/>
          <cell r="CJ1226"/>
          <cell r="CK1226"/>
          <cell r="CL1226"/>
          <cell r="CM1226"/>
          <cell r="CN1226"/>
          <cell r="CO1226"/>
          <cell r="CP1226"/>
          <cell r="CQ1226"/>
          <cell r="CR1226"/>
          <cell r="CS1226"/>
          <cell r="CT1226"/>
          <cell r="CU1226"/>
          <cell r="CV1226"/>
          <cell r="CW1226"/>
          <cell r="CX1226"/>
          <cell r="CY1226"/>
          <cell r="CZ1226"/>
        </row>
        <row r="1227">
          <cell r="B1227">
            <v>1222</v>
          </cell>
          <cell r="C1227">
            <v>2</v>
          </cell>
          <cell r="D1227">
            <v>6</v>
          </cell>
          <cell r="E1227">
            <v>2564</v>
          </cell>
          <cell r="F1227">
            <v>800033592281</v>
          </cell>
          <cell r="G1227" t="str">
            <v>นาง</v>
          </cell>
          <cell r="H1227" t="str">
            <v>เจตสุดา</v>
          </cell>
          <cell r="I1227" t="str">
            <v>วิปุลพงษ์</v>
          </cell>
          <cell r="J1227">
            <v>3509900458605</v>
          </cell>
          <cell r="K1227" t="str">
            <v>ประตูช้างเผือก</v>
          </cell>
          <cell r="L1227" t="str">
            <v>เชียงใหม่ 1</v>
          </cell>
          <cell r="M1227">
            <v>8</v>
          </cell>
          <cell r="N1227" t="str">
            <v>ธปช.</v>
          </cell>
          <cell r="O1227" t="str">
            <v>1.บุคคลค้ำประกัน</v>
          </cell>
          <cell r="P1227">
            <v>113728.34</v>
          </cell>
          <cell r="Q1227">
            <v>15</v>
          </cell>
          <cell r="R1227" t="str">
            <v>แขวงเชียงใหม่</v>
          </cell>
          <cell r="S1227" t="str">
            <v>ผบ.3861</v>
          </cell>
          <cell r="T1227">
            <v>2560</v>
          </cell>
          <cell r="U1227" t="str">
            <v>ผบ.5710</v>
          </cell>
          <cell r="V1227">
            <v>2560</v>
          </cell>
          <cell r="W1227"/>
          <cell r="X1227"/>
          <cell r="Y1227"/>
          <cell r="Z1227"/>
          <cell r="AA1227"/>
          <cell r="AB1227"/>
          <cell r="AC1227"/>
          <cell r="AD1227"/>
          <cell r="AE1227"/>
          <cell r="AF1227"/>
          <cell r="AG1227"/>
          <cell r="AH1227"/>
          <cell r="AI1227"/>
          <cell r="AJ1227"/>
          <cell r="AK1227"/>
          <cell r="AL1227"/>
          <cell r="AM1227"/>
          <cell r="AN1227"/>
          <cell r="AO1227"/>
          <cell r="AP1227"/>
          <cell r="AQ1227"/>
          <cell r="AR1227"/>
          <cell r="AS1227"/>
          <cell r="AT1227"/>
          <cell r="AU1227"/>
          <cell r="AV1227"/>
          <cell r="AW1227"/>
          <cell r="AX1227"/>
          <cell r="AY1227"/>
          <cell r="AZ1227"/>
          <cell r="BA1227"/>
          <cell r="BB1227"/>
          <cell r="BC1227" t="str">
            <v>เกศินี</v>
          </cell>
          <cell r="BD1227"/>
          <cell r="BE1227"/>
          <cell r="BF1227"/>
          <cell r="BG1227"/>
          <cell r="BH1227"/>
          <cell r="BI1227" t="str">
            <v>นางเจตสุดา   วิปุลพงษ์</v>
          </cell>
          <cell r="BJ1227"/>
          <cell r="BK1227"/>
          <cell r="BL1227"/>
          <cell r="BM1227"/>
          <cell r="BN1227"/>
          <cell r="BO1227"/>
          <cell r="BP1227"/>
          <cell r="BQ1227"/>
          <cell r="BR1227"/>
          <cell r="BS1227"/>
          <cell r="BT1227"/>
          <cell r="BU1227"/>
          <cell r="BV1227"/>
          <cell r="BW1227"/>
          <cell r="BX1227"/>
          <cell r="BY1227"/>
          <cell r="BZ1227"/>
          <cell r="CA1227"/>
          <cell r="CB1227"/>
          <cell r="CC1227"/>
          <cell r="CD1227"/>
          <cell r="CE1227"/>
          <cell r="CF1227"/>
          <cell r="CG1227"/>
          <cell r="CH1227"/>
          <cell r="CI1227"/>
          <cell r="CJ1227"/>
          <cell r="CK1227"/>
          <cell r="CL1227"/>
          <cell r="CM1227"/>
          <cell r="CN1227"/>
          <cell r="CO1227"/>
          <cell r="CP1227"/>
          <cell r="CQ1227"/>
          <cell r="CR1227"/>
          <cell r="CS1227"/>
          <cell r="CT1227"/>
          <cell r="CU1227"/>
          <cell r="CV1227"/>
          <cell r="CW1227"/>
          <cell r="CX1227"/>
          <cell r="CY1227"/>
          <cell r="CZ1227"/>
        </row>
        <row r="1228">
          <cell r="B1228">
            <v>1223</v>
          </cell>
          <cell r="C1228">
            <v>2</v>
          </cell>
          <cell r="D1228">
            <v>6</v>
          </cell>
          <cell r="E1228">
            <v>2564</v>
          </cell>
          <cell r="F1228">
            <v>800047093110</v>
          </cell>
          <cell r="G1228" t="str">
            <v>นางสาว</v>
          </cell>
          <cell r="H1228" t="str">
            <v>ทวินันท์</v>
          </cell>
          <cell r="I1228" t="str">
            <v>ธรรมเสน</v>
          </cell>
          <cell r="J1228">
            <v>1509900508061</v>
          </cell>
          <cell r="K1228" t="str">
            <v>ช้างคลาน</v>
          </cell>
          <cell r="L1228" t="str">
            <v>เชียงใหม่ 1</v>
          </cell>
          <cell r="M1228">
            <v>8</v>
          </cell>
          <cell r="N1228" t="str">
            <v>ธปช.</v>
          </cell>
          <cell r="O1228" t="str">
            <v>1.บุคคลค้ำประกัน</v>
          </cell>
          <cell r="P1228">
            <v>59791.28</v>
          </cell>
          <cell r="Q1228">
            <v>15</v>
          </cell>
          <cell r="R1228" t="str">
            <v>แขวงเชียงใหม่</v>
          </cell>
          <cell r="S1228" t="str">
            <v>ผบ.2593</v>
          </cell>
          <cell r="T1228">
            <v>2562</v>
          </cell>
          <cell r="U1228" t="str">
            <v>ผบ.3043</v>
          </cell>
          <cell r="V1228">
            <v>2562</v>
          </cell>
          <cell r="W1228"/>
          <cell r="X1228"/>
          <cell r="Y1228"/>
          <cell r="Z1228"/>
          <cell r="AA1228"/>
          <cell r="AB1228"/>
          <cell r="AC1228"/>
          <cell r="AD1228"/>
          <cell r="AE1228"/>
          <cell r="AF1228"/>
          <cell r="AG1228"/>
          <cell r="AH1228"/>
          <cell r="AI1228"/>
          <cell r="AJ1228"/>
          <cell r="AK1228"/>
          <cell r="AL1228"/>
          <cell r="AM1228"/>
          <cell r="AN1228"/>
          <cell r="AO1228"/>
          <cell r="AP1228"/>
          <cell r="AQ1228"/>
          <cell r="AR1228"/>
          <cell r="AS1228"/>
          <cell r="AT1228"/>
          <cell r="AU1228"/>
          <cell r="AV1228"/>
          <cell r="AW1228"/>
          <cell r="AX1228"/>
          <cell r="AY1228"/>
          <cell r="AZ1228"/>
          <cell r="BA1228"/>
          <cell r="BB1228"/>
          <cell r="BC1228" t="str">
            <v>เกศินี</v>
          </cell>
          <cell r="BD1228"/>
          <cell r="BE1228"/>
          <cell r="BF1228"/>
          <cell r="BG1228"/>
          <cell r="BH1228"/>
          <cell r="BI1228" t="str">
            <v>นางสาวทวินันท์   ธรรมเสน</v>
          </cell>
          <cell r="BJ1228"/>
          <cell r="BK1228"/>
          <cell r="BL1228"/>
          <cell r="BM1228"/>
          <cell r="BN1228"/>
          <cell r="BO1228"/>
          <cell r="BP1228"/>
          <cell r="BQ1228"/>
          <cell r="BR1228"/>
          <cell r="BS1228"/>
          <cell r="BT1228"/>
          <cell r="BU1228"/>
          <cell r="BV1228"/>
          <cell r="BW1228"/>
          <cell r="BX1228"/>
          <cell r="BY1228"/>
          <cell r="BZ1228"/>
          <cell r="CA1228"/>
          <cell r="CB1228"/>
          <cell r="CC1228"/>
          <cell r="CD1228"/>
          <cell r="CE1228"/>
          <cell r="CF1228"/>
          <cell r="CG1228"/>
          <cell r="CH1228"/>
          <cell r="CI1228"/>
          <cell r="CJ1228"/>
          <cell r="CK1228"/>
          <cell r="CL1228"/>
          <cell r="CM1228"/>
          <cell r="CN1228"/>
          <cell r="CO1228"/>
          <cell r="CP1228"/>
          <cell r="CQ1228"/>
          <cell r="CR1228"/>
          <cell r="CS1228"/>
          <cell r="CT1228"/>
          <cell r="CU1228"/>
          <cell r="CV1228"/>
          <cell r="CW1228"/>
          <cell r="CX1228"/>
          <cell r="CY1228"/>
          <cell r="CZ1228"/>
        </row>
        <row r="1229">
          <cell r="B1229">
            <v>1224</v>
          </cell>
          <cell r="C1229">
            <v>2</v>
          </cell>
          <cell r="D1229">
            <v>6</v>
          </cell>
          <cell r="E1229">
            <v>2564</v>
          </cell>
          <cell r="F1229">
            <v>822253005380</v>
          </cell>
          <cell r="G1229" t="str">
            <v>นาย</v>
          </cell>
          <cell r="H1229" t="str">
            <v xml:space="preserve">ประโพธ   </v>
          </cell>
          <cell r="I1229" t="str">
            <v>กล่อมมิตร</v>
          </cell>
          <cell r="J1229">
            <v>3589900040350</v>
          </cell>
          <cell r="K1229" t="str">
            <v>ประตูช้างเผือก</v>
          </cell>
          <cell r="L1229" t="str">
            <v>เชียงใหม่ 1</v>
          </cell>
          <cell r="M1229">
            <v>8</v>
          </cell>
          <cell r="N1229" t="str">
            <v>สินเชื่อสวัสดิการ</v>
          </cell>
          <cell r="O1229" t="str">
            <v>1.บุคคลค้ำประกัน</v>
          </cell>
          <cell r="P1229">
            <v>96065.16</v>
          </cell>
          <cell r="Q1229">
            <v>14</v>
          </cell>
          <cell r="R1229" t="str">
            <v>แขวงเชียงใหม่</v>
          </cell>
          <cell r="S1229" t="str">
            <v>ผบ.5387</v>
          </cell>
          <cell r="T1229">
            <v>2562</v>
          </cell>
          <cell r="U1229" t="str">
            <v>ผบ.6531</v>
          </cell>
          <cell r="V1229">
            <v>2562</v>
          </cell>
          <cell r="W1229"/>
          <cell r="X1229"/>
          <cell r="Y1229"/>
          <cell r="Z1229"/>
          <cell r="AA1229"/>
          <cell r="AB1229"/>
          <cell r="AC1229"/>
          <cell r="AD1229"/>
          <cell r="AE1229"/>
          <cell r="AF1229"/>
          <cell r="AG1229"/>
          <cell r="AH1229"/>
          <cell r="AI1229"/>
          <cell r="AJ1229"/>
          <cell r="AK1229"/>
          <cell r="AL1229"/>
          <cell r="AM1229"/>
          <cell r="AN1229"/>
          <cell r="AO1229"/>
          <cell r="AP1229"/>
          <cell r="AQ1229"/>
          <cell r="AR1229"/>
          <cell r="AS1229"/>
          <cell r="AT1229"/>
          <cell r="AU1229"/>
          <cell r="AV1229"/>
          <cell r="AW1229"/>
          <cell r="AX1229"/>
          <cell r="AY1229"/>
          <cell r="AZ1229"/>
          <cell r="BA1229"/>
          <cell r="BB1229"/>
          <cell r="BC1229" t="str">
            <v>เกศินี</v>
          </cell>
          <cell r="BD1229"/>
          <cell r="BE1229"/>
          <cell r="BF1229"/>
          <cell r="BG1229"/>
          <cell r="BH1229"/>
          <cell r="BI1229" t="str">
            <v>นายประโพธ      กล่อมมิตร</v>
          </cell>
          <cell r="BJ1229"/>
          <cell r="BK1229"/>
          <cell r="BL1229"/>
          <cell r="BM1229"/>
          <cell r="BN1229"/>
          <cell r="BO1229"/>
          <cell r="BP1229"/>
          <cell r="BQ1229"/>
          <cell r="BR1229"/>
          <cell r="BS1229"/>
          <cell r="BT1229"/>
          <cell r="BU1229"/>
          <cell r="BV1229"/>
          <cell r="BW1229"/>
          <cell r="BX1229"/>
          <cell r="BY1229"/>
          <cell r="BZ1229"/>
          <cell r="CA1229"/>
          <cell r="CB1229"/>
          <cell r="CC1229"/>
          <cell r="CD1229"/>
          <cell r="CE1229"/>
          <cell r="CF1229"/>
          <cell r="CG1229"/>
          <cell r="CH1229"/>
          <cell r="CI1229"/>
          <cell r="CJ1229"/>
          <cell r="CK1229"/>
          <cell r="CL1229"/>
          <cell r="CM1229"/>
          <cell r="CN1229"/>
          <cell r="CO1229"/>
          <cell r="CP1229"/>
          <cell r="CQ1229"/>
          <cell r="CR1229"/>
          <cell r="CS1229"/>
          <cell r="CT1229"/>
          <cell r="CU1229"/>
          <cell r="CV1229"/>
          <cell r="CW1229"/>
          <cell r="CX1229"/>
          <cell r="CY1229"/>
          <cell r="CZ1229"/>
        </row>
        <row r="1230">
          <cell r="B1230">
            <v>1225</v>
          </cell>
          <cell r="C1230">
            <v>2</v>
          </cell>
          <cell r="D1230">
            <v>6</v>
          </cell>
          <cell r="E1230">
            <v>2564</v>
          </cell>
          <cell r="F1230">
            <v>800055079134</v>
          </cell>
          <cell r="G1230" t="str">
            <v>นาย</v>
          </cell>
          <cell r="H1230" t="str">
            <v xml:space="preserve">อนุสรณ์   </v>
          </cell>
          <cell r="I1230" t="str">
            <v>โอดเฮิง</v>
          </cell>
          <cell r="J1230">
            <v>1549900152135</v>
          </cell>
          <cell r="K1230" t="str">
            <v>บิ๊กซี เชียงใหม่ ดอนจั่น</v>
          </cell>
          <cell r="L1230" t="str">
            <v>เชียงใหม่ 1</v>
          </cell>
          <cell r="M1230">
            <v>8</v>
          </cell>
          <cell r="N1230" t="str">
            <v>สินเชื่อธนาคารประชาชน</v>
          </cell>
          <cell r="O1230" t="str">
            <v>1.บุคคลค้ำประกัน</v>
          </cell>
          <cell r="P1230">
            <v>42610.36</v>
          </cell>
          <cell r="Q1230">
            <v>15</v>
          </cell>
          <cell r="R1230" t="str">
            <v>แขวงเชียงใหม่</v>
          </cell>
          <cell r="S1230" t="str">
            <v>ผบ.5409</v>
          </cell>
          <cell r="T1230">
            <v>2562</v>
          </cell>
          <cell r="U1230" t="str">
            <v>ผบ.7730</v>
          </cell>
          <cell r="V1230">
            <v>2562</v>
          </cell>
          <cell r="W1230"/>
          <cell r="X1230"/>
          <cell r="Y1230"/>
          <cell r="Z1230"/>
          <cell r="AA1230"/>
          <cell r="AB1230"/>
          <cell r="AC1230"/>
          <cell r="AD1230"/>
          <cell r="AE1230"/>
          <cell r="AF1230"/>
          <cell r="AG1230"/>
          <cell r="AH1230"/>
          <cell r="AI1230"/>
          <cell r="AJ1230"/>
          <cell r="AK1230"/>
          <cell r="AL1230"/>
          <cell r="AM1230"/>
          <cell r="AN1230"/>
          <cell r="AO1230"/>
          <cell r="AP1230"/>
          <cell r="AQ1230"/>
          <cell r="AR1230"/>
          <cell r="AS1230"/>
          <cell r="AT1230"/>
          <cell r="AU1230"/>
          <cell r="AV1230"/>
          <cell r="AW1230"/>
          <cell r="AX1230"/>
          <cell r="AY1230"/>
          <cell r="AZ1230"/>
          <cell r="BA1230"/>
          <cell r="BB1230"/>
          <cell r="BC1230" t="str">
            <v>เกศินี</v>
          </cell>
          <cell r="BD1230"/>
          <cell r="BE1230"/>
          <cell r="BF1230"/>
          <cell r="BG1230"/>
          <cell r="BH1230"/>
          <cell r="BI1230" t="str">
            <v>นายอนุสรณ์      โอดเฮิง</v>
          </cell>
          <cell r="BJ1230"/>
          <cell r="BK1230"/>
          <cell r="BL1230"/>
          <cell r="BM1230"/>
          <cell r="BN1230"/>
          <cell r="BO1230"/>
          <cell r="BP1230"/>
          <cell r="BQ1230"/>
          <cell r="BR1230"/>
          <cell r="BS1230"/>
          <cell r="BT1230"/>
          <cell r="BU1230"/>
          <cell r="BV1230"/>
          <cell r="BW1230"/>
          <cell r="BX1230"/>
          <cell r="BY1230"/>
          <cell r="BZ1230"/>
          <cell r="CA1230"/>
          <cell r="CB1230"/>
          <cell r="CC1230"/>
          <cell r="CD1230"/>
          <cell r="CE1230"/>
          <cell r="CF1230"/>
          <cell r="CG1230"/>
          <cell r="CH1230"/>
          <cell r="CI1230"/>
          <cell r="CJ1230"/>
          <cell r="CK1230"/>
          <cell r="CL1230"/>
          <cell r="CM1230"/>
          <cell r="CN1230"/>
          <cell r="CO1230"/>
          <cell r="CP1230"/>
          <cell r="CQ1230"/>
          <cell r="CR1230"/>
          <cell r="CS1230"/>
          <cell r="CT1230"/>
          <cell r="CU1230"/>
          <cell r="CV1230"/>
          <cell r="CW1230"/>
          <cell r="CX1230"/>
          <cell r="CY1230"/>
          <cell r="CZ1230"/>
        </row>
        <row r="1231">
          <cell r="B1231">
            <v>1226</v>
          </cell>
          <cell r="C1231">
            <v>2</v>
          </cell>
          <cell r="D1231">
            <v>6</v>
          </cell>
          <cell r="E1231">
            <v>2564</v>
          </cell>
          <cell r="F1231">
            <v>800054726578</v>
          </cell>
          <cell r="G1231" t="str">
            <v>นางสาว</v>
          </cell>
          <cell r="H1231" t="str">
            <v xml:space="preserve">กชวรา   </v>
          </cell>
          <cell r="I1231" t="str">
            <v>สุทธกูล</v>
          </cell>
          <cell r="J1231">
            <v>1509900715750</v>
          </cell>
          <cell r="K1231" t="str">
            <v>ท่าแพ</v>
          </cell>
          <cell r="L1231" t="str">
            <v>เชียงใหม่ 1</v>
          </cell>
          <cell r="M1231">
            <v>8</v>
          </cell>
          <cell r="N1231" t="str">
            <v>สินเชื่อธนาคารประชาชน</v>
          </cell>
          <cell r="O1231" t="str">
            <v>1.บุคคลค้ำประกัน</v>
          </cell>
          <cell r="P1231">
            <v>96858</v>
          </cell>
          <cell r="Q1231">
            <v>15</v>
          </cell>
          <cell r="R1231" t="str">
            <v>แขวงเชียงใหม่</v>
          </cell>
          <cell r="S1231" t="str">
            <v>ผบ.5276</v>
          </cell>
          <cell r="T1231">
            <v>2562</v>
          </cell>
          <cell r="U1231" t="str">
            <v>ผบ.6158</v>
          </cell>
          <cell r="V1231">
            <v>2562</v>
          </cell>
          <cell r="W1231"/>
          <cell r="X1231"/>
          <cell r="Y1231"/>
          <cell r="Z1231"/>
          <cell r="AA1231"/>
          <cell r="AB1231"/>
          <cell r="AC1231"/>
          <cell r="AD1231"/>
          <cell r="AE1231"/>
          <cell r="AF1231"/>
          <cell r="AG1231"/>
          <cell r="AH1231"/>
          <cell r="AI1231"/>
          <cell r="AJ1231"/>
          <cell r="AK1231"/>
          <cell r="AL1231"/>
          <cell r="AM1231"/>
          <cell r="AN1231"/>
          <cell r="AO1231"/>
          <cell r="AP1231"/>
          <cell r="AQ1231"/>
          <cell r="AR1231"/>
          <cell r="AS1231"/>
          <cell r="AT1231"/>
          <cell r="AU1231"/>
          <cell r="AV1231"/>
          <cell r="AW1231"/>
          <cell r="AX1231"/>
          <cell r="AY1231"/>
          <cell r="AZ1231"/>
          <cell r="BA1231"/>
          <cell r="BB1231"/>
          <cell r="BC1231" t="str">
            <v>เกศินี</v>
          </cell>
          <cell r="BD1231"/>
          <cell r="BE1231"/>
          <cell r="BF1231"/>
          <cell r="BG1231"/>
          <cell r="BH1231"/>
          <cell r="BI1231" t="str">
            <v>นางสาวกชวรา      สุทธกูล</v>
          </cell>
          <cell r="BJ1231"/>
          <cell r="BK1231"/>
          <cell r="BL1231"/>
          <cell r="BM1231"/>
          <cell r="BN1231"/>
          <cell r="BO1231"/>
          <cell r="BP1231"/>
          <cell r="BQ1231"/>
          <cell r="BR1231"/>
          <cell r="BS1231"/>
          <cell r="BT1231"/>
          <cell r="BU1231"/>
          <cell r="BV1231"/>
          <cell r="BW1231"/>
          <cell r="BX1231"/>
          <cell r="BY1231"/>
          <cell r="BZ1231"/>
          <cell r="CA1231"/>
          <cell r="CB1231"/>
          <cell r="CC1231"/>
          <cell r="CD1231"/>
          <cell r="CE1231"/>
          <cell r="CF1231"/>
          <cell r="CG1231"/>
          <cell r="CH1231"/>
          <cell r="CI1231"/>
          <cell r="CJ1231"/>
          <cell r="CK1231"/>
          <cell r="CL1231"/>
          <cell r="CM1231"/>
          <cell r="CN1231"/>
          <cell r="CO1231"/>
          <cell r="CP1231"/>
          <cell r="CQ1231"/>
          <cell r="CR1231"/>
          <cell r="CS1231"/>
          <cell r="CT1231"/>
          <cell r="CU1231"/>
          <cell r="CV1231"/>
          <cell r="CW1231"/>
          <cell r="CX1231"/>
          <cell r="CY1231"/>
          <cell r="CZ1231"/>
        </row>
        <row r="1232">
          <cell r="B1232">
            <v>1227</v>
          </cell>
          <cell r="C1232">
            <v>2</v>
          </cell>
          <cell r="D1232">
            <v>6</v>
          </cell>
          <cell r="E1232">
            <v>2564</v>
          </cell>
          <cell r="F1232">
            <v>800064024261</v>
          </cell>
          <cell r="G1232" t="str">
            <v>นาย</v>
          </cell>
          <cell r="H1232" t="str">
            <v xml:space="preserve">พิณ   </v>
          </cell>
          <cell r="I1232" t="str">
            <v>ถามา</v>
          </cell>
          <cell r="J1232">
            <v>1501600013582</v>
          </cell>
          <cell r="K1232" t="str">
            <v>ประตูช้างเผือก</v>
          </cell>
          <cell r="L1232" t="str">
            <v>เชียงใหม่ 1</v>
          </cell>
          <cell r="M1232">
            <v>8</v>
          </cell>
          <cell r="N1232" t="str">
            <v>สินเชื่อธนาคารประชาชน</v>
          </cell>
          <cell r="O1232"/>
          <cell r="P1232">
            <v>45832</v>
          </cell>
          <cell r="Q1232">
            <v>15543.62</v>
          </cell>
          <cell r="R1232" t="str">
            <v>จังหวัดฮอด</v>
          </cell>
          <cell r="S1232" t="str">
            <v>ผบ.1353</v>
          </cell>
          <cell r="T1232">
            <v>2562</v>
          </cell>
          <cell r="U1232" t="str">
            <v>ผบ.222</v>
          </cell>
          <cell r="V1232">
            <v>2563</v>
          </cell>
          <cell r="W1232"/>
          <cell r="X1232"/>
          <cell r="Y1232"/>
          <cell r="Z1232"/>
          <cell r="AA1232"/>
          <cell r="AB1232"/>
          <cell r="AC1232"/>
          <cell r="AD1232"/>
          <cell r="AE1232"/>
          <cell r="AF1232"/>
          <cell r="AG1232"/>
          <cell r="AH1232"/>
          <cell r="AI1232"/>
          <cell r="AJ1232"/>
          <cell r="AK1232"/>
          <cell r="AL1232"/>
          <cell r="AM1232"/>
          <cell r="AN1232"/>
          <cell r="AO1232"/>
          <cell r="AP1232"/>
          <cell r="AQ1232"/>
          <cell r="AR1232"/>
          <cell r="AS1232"/>
          <cell r="AT1232"/>
          <cell r="AU1232"/>
          <cell r="AV1232"/>
          <cell r="AW1232"/>
          <cell r="AX1232"/>
          <cell r="AY1232"/>
          <cell r="AZ1232"/>
          <cell r="BA1232"/>
          <cell r="BB1232"/>
          <cell r="BC1232" t="str">
            <v>เกศินี</v>
          </cell>
          <cell r="BD1232"/>
          <cell r="BE1232"/>
          <cell r="BF1232"/>
          <cell r="BG1232"/>
          <cell r="BH1232"/>
          <cell r="BI1232" t="str">
            <v>นายพิณ      ถามา</v>
          </cell>
          <cell r="BJ1232"/>
          <cell r="BK1232"/>
          <cell r="BL1232"/>
          <cell r="BM1232"/>
          <cell r="BN1232"/>
          <cell r="BO1232"/>
          <cell r="BP1232"/>
          <cell r="BQ1232"/>
          <cell r="BR1232"/>
          <cell r="BS1232"/>
          <cell r="BT1232"/>
          <cell r="BU1232"/>
          <cell r="BV1232"/>
          <cell r="BW1232"/>
          <cell r="BX1232"/>
          <cell r="BY1232"/>
          <cell r="BZ1232"/>
          <cell r="CA1232"/>
          <cell r="CB1232"/>
          <cell r="CC1232"/>
          <cell r="CD1232"/>
          <cell r="CE1232"/>
          <cell r="CF1232"/>
          <cell r="CG1232"/>
          <cell r="CH1232"/>
          <cell r="CI1232"/>
          <cell r="CJ1232"/>
          <cell r="CK1232"/>
          <cell r="CL1232"/>
          <cell r="CM1232"/>
          <cell r="CN1232"/>
          <cell r="CO1232"/>
          <cell r="CP1232"/>
          <cell r="CQ1232"/>
          <cell r="CR1232"/>
          <cell r="CS1232"/>
          <cell r="CT1232"/>
          <cell r="CU1232"/>
          <cell r="CV1232"/>
          <cell r="CW1232"/>
          <cell r="CX1232"/>
          <cell r="CY1232"/>
          <cell r="CZ1232"/>
        </row>
        <row r="1233">
          <cell r="B1233">
            <v>1228</v>
          </cell>
          <cell r="C1233">
            <v>2</v>
          </cell>
          <cell r="D1233">
            <v>6</v>
          </cell>
          <cell r="E1233">
            <v>2564</v>
          </cell>
          <cell r="F1233">
            <v>800069611195</v>
          </cell>
          <cell r="G1233" t="str">
            <v>นาย</v>
          </cell>
          <cell r="H1233" t="str">
            <v xml:space="preserve">ธนารักษ์   </v>
          </cell>
          <cell r="I1233" t="str">
            <v>สืบอ้าย</v>
          </cell>
          <cell r="J1233">
            <v>1520800106214</v>
          </cell>
          <cell r="K1233" t="str">
            <v>ประตูช้างเผือก</v>
          </cell>
          <cell r="L1233" t="str">
            <v>เชียงใหม่ 1</v>
          </cell>
          <cell r="M1233">
            <v>8</v>
          </cell>
          <cell r="N1233" t="str">
            <v>สินเชื่อธนาคารประชาชน</v>
          </cell>
          <cell r="O1233" t="str">
            <v>1.บุคคลค้ำประกัน</v>
          </cell>
          <cell r="P1233">
            <v>64572.68</v>
          </cell>
          <cell r="Q1233">
            <v>15</v>
          </cell>
          <cell r="R1233" t="str">
            <v>แขวงเชียงใหม่</v>
          </cell>
          <cell r="S1233" t="str">
            <v>ผบ.5383</v>
          </cell>
          <cell r="T1233">
            <v>2562</v>
          </cell>
          <cell r="U1233" t="str">
            <v>ผบ.9630</v>
          </cell>
          <cell r="V1233">
            <v>2562</v>
          </cell>
          <cell r="W1233"/>
          <cell r="X1233"/>
          <cell r="Y1233"/>
          <cell r="Z1233"/>
          <cell r="AA1233"/>
          <cell r="AB1233"/>
          <cell r="AC1233"/>
          <cell r="AD1233"/>
          <cell r="AE1233"/>
          <cell r="AF1233"/>
          <cell r="AG1233"/>
          <cell r="AH1233"/>
          <cell r="AI1233"/>
          <cell r="AJ1233"/>
          <cell r="AK1233"/>
          <cell r="AL1233"/>
          <cell r="AM1233"/>
          <cell r="AN1233"/>
          <cell r="AO1233"/>
          <cell r="AP1233"/>
          <cell r="AQ1233"/>
          <cell r="AR1233"/>
          <cell r="AS1233"/>
          <cell r="AT1233"/>
          <cell r="AU1233"/>
          <cell r="AV1233"/>
          <cell r="AW1233"/>
          <cell r="AX1233"/>
          <cell r="AY1233"/>
          <cell r="AZ1233"/>
          <cell r="BA1233"/>
          <cell r="BB1233"/>
          <cell r="BC1233" t="str">
            <v>เกศินี</v>
          </cell>
          <cell r="BD1233"/>
          <cell r="BE1233"/>
          <cell r="BF1233"/>
          <cell r="BG1233"/>
          <cell r="BH1233"/>
          <cell r="BI1233" t="str">
            <v>นายธนารักษ์      สืบอ้าย</v>
          </cell>
          <cell r="BJ1233"/>
          <cell r="BK1233"/>
          <cell r="BL1233"/>
          <cell r="BM1233"/>
          <cell r="BN1233"/>
          <cell r="BO1233"/>
          <cell r="BP1233"/>
          <cell r="BQ1233"/>
          <cell r="BR1233"/>
          <cell r="BS1233"/>
          <cell r="BT1233"/>
          <cell r="BU1233"/>
          <cell r="BV1233"/>
          <cell r="BW1233"/>
          <cell r="BX1233"/>
          <cell r="BY1233"/>
          <cell r="BZ1233"/>
          <cell r="CA1233"/>
          <cell r="CB1233"/>
          <cell r="CC1233"/>
          <cell r="CD1233"/>
          <cell r="CE1233"/>
          <cell r="CF1233"/>
          <cell r="CG1233"/>
          <cell r="CH1233"/>
          <cell r="CI1233"/>
          <cell r="CJ1233"/>
          <cell r="CK1233"/>
          <cell r="CL1233"/>
          <cell r="CM1233"/>
          <cell r="CN1233"/>
          <cell r="CO1233"/>
          <cell r="CP1233"/>
          <cell r="CQ1233"/>
          <cell r="CR1233"/>
          <cell r="CS1233"/>
          <cell r="CT1233"/>
          <cell r="CU1233"/>
          <cell r="CV1233"/>
          <cell r="CW1233"/>
          <cell r="CX1233"/>
          <cell r="CY1233"/>
          <cell r="CZ1233"/>
        </row>
        <row r="1234">
          <cell r="B1234">
            <v>1229</v>
          </cell>
          <cell r="C1234">
            <v>4</v>
          </cell>
          <cell r="D1234">
            <v>6</v>
          </cell>
          <cell r="E1234">
            <v>2564</v>
          </cell>
          <cell r="F1234"/>
          <cell r="G1234" t="str">
            <v>นางสาว</v>
          </cell>
          <cell r="H1234" t="str">
            <v xml:space="preserve">ณัตตยา </v>
          </cell>
          <cell r="I1234" t="str">
            <v>กุศลครอง</v>
          </cell>
          <cell r="J1234"/>
          <cell r="K1234"/>
          <cell r="L1234"/>
          <cell r="M1234"/>
          <cell r="N1234"/>
          <cell r="O1234"/>
          <cell r="P1234"/>
          <cell r="Q1234"/>
          <cell r="R1234" t="str">
            <v>จังหวัดเชียงราย</v>
          </cell>
          <cell r="S1234" t="str">
            <v>ผบ.2459</v>
          </cell>
          <cell r="T1234">
            <v>2559</v>
          </cell>
          <cell r="U1234" t="str">
            <v>ผบ.5795</v>
          </cell>
          <cell r="V1234">
            <v>2559</v>
          </cell>
          <cell r="W1234"/>
          <cell r="X1234"/>
          <cell r="Y1234"/>
          <cell r="Z1234"/>
          <cell r="AA1234"/>
          <cell r="AB1234"/>
          <cell r="AC1234"/>
          <cell r="AD1234"/>
          <cell r="AE1234"/>
          <cell r="AF1234"/>
          <cell r="AG1234"/>
          <cell r="AH1234"/>
          <cell r="AI1234"/>
          <cell r="AJ1234"/>
          <cell r="AK1234"/>
          <cell r="AL1234"/>
          <cell r="AM1234"/>
          <cell r="AN1234"/>
          <cell r="AO1234"/>
          <cell r="AP1234"/>
          <cell r="AQ1234"/>
          <cell r="AR1234"/>
          <cell r="AS1234"/>
          <cell r="AT1234"/>
          <cell r="AU1234"/>
          <cell r="AV1234"/>
          <cell r="AW1234"/>
          <cell r="AX1234"/>
          <cell r="AY1234"/>
          <cell r="AZ1234"/>
          <cell r="BA1234"/>
          <cell r="BB1234"/>
          <cell r="BC1234"/>
          <cell r="BD1234"/>
          <cell r="BE1234"/>
          <cell r="BF1234"/>
          <cell r="BG1234"/>
          <cell r="BH1234"/>
          <cell r="BI1234" t="str">
            <v>นางสาวณัตตยา    กุศลครอง</v>
          </cell>
          <cell r="BJ1234"/>
          <cell r="BK1234"/>
          <cell r="BL1234"/>
          <cell r="BM1234"/>
          <cell r="BN1234"/>
          <cell r="BO1234"/>
          <cell r="BP1234"/>
          <cell r="BQ1234"/>
          <cell r="BR1234"/>
          <cell r="BS1234"/>
          <cell r="BT1234"/>
          <cell r="BU1234"/>
          <cell r="BV1234"/>
          <cell r="BW1234"/>
          <cell r="BX1234"/>
          <cell r="BY1234"/>
          <cell r="BZ1234"/>
          <cell r="CA1234"/>
          <cell r="CB1234"/>
          <cell r="CC1234"/>
          <cell r="CD1234"/>
          <cell r="CE1234"/>
          <cell r="CF1234"/>
          <cell r="CG1234"/>
          <cell r="CH1234"/>
          <cell r="CI1234"/>
          <cell r="CJ1234"/>
          <cell r="CK1234"/>
          <cell r="CL1234"/>
          <cell r="CM1234"/>
          <cell r="CN1234"/>
          <cell r="CO1234"/>
          <cell r="CP1234"/>
          <cell r="CQ1234"/>
          <cell r="CR1234"/>
          <cell r="CS1234"/>
          <cell r="CT1234"/>
          <cell r="CU1234"/>
          <cell r="CV1234"/>
          <cell r="CW1234"/>
          <cell r="CX1234"/>
          <cell r="CY1234"/>
          <cell r="CZ1234"/>
        </row>
        <row r="1235">
          <cell r="B1235">
            <v>1230</v>
          </cell>
          <cell r="C1235">
            <v>4</v>
          </cell>
          <cell r="D1235">
            <v>6</v>
          </cell>
          <cell r="E1235">
            <v>2564</v>
          </cell>
          <cell r="F1235">
            <v>800059139991</v>
          </cell>
          <cell r="G1235" t="str">
            <v>นางสาว</v>
          </cell>
          <cell r="H1235" t="str">
            <v xml:space="preserve">รสสุคนธ์ </v>
          </cell>
          <cell r="I1235" t="str">
            <v>คำนิล</v>
          </cell>
          <cell r="J1235"/>
          <cell r="K1235" t="str">
            <v>ช้างม่อย</v>
          </cell>
          <cell r="L1235" t="str">
            <v>เชียงใหม่ 1</v>
          </cell>
          <cell r="M1235">
            <v>8</v>
          </cell>
          <cell r="N1235" t="str">
            <v>สินเชื่อเคหะ,ไทรทอง</v>
          </cell>
          <cell r="O1235" t="str">
            <v>2.หลักทรัพย์ค้ำประกัน</v>
          </cell>
          <cell r="P1235"/>
          <cell r="Q1235"/>
          <cell r="R1235" t="str">
            <v>จังหวัดเชียงใหม่</v>
          </cell>
          <cell r="S1235" t="str">
            <v>ผบ.1606</v>
          </cell>
          <cell r="T1235">
            <v>2560</v>
          </cell>
          <cell r="U1235" t="str">
            <v>ผบ.2137</v>
          </cell>
          <cell r="V1235">
            <v>2560</v>
          </cell>
          <cell r="W1235"/>
          <cell r="X1235"/>
          <cell r="Y1235"/>
          <cell r="Z1235"/>
          <cell r="AA1235"/>
          <cell r="AB1235"/>
          <cell r="AC1235"/>
          <cell r="AD1235"/>
          <cell r="AE1235"/>
          <cell r="AF1235"/>
          <cell r="AG1235"/>
          <cell r="AH1235"/>
          <cell r="AI1235"/>
          <cell r="AJ1235"/>
          <cell r="AK1235"/>
          <cell r="AL1235"/>
          <cell r="AM1235"/>
          <cell r="AN1235"/>
          <cell r="AO1235"/>
          <cell r="AP1235"/>
          <cell r="AQ1235"/>
          <cell r="AR1235"/>
          <cell r="AS1235"/>
          <cell r="AT1235"/>
          <cell r="AU1235"/>
          <cell r="AV1235"/>
          <cell r="AW1235"/>
          <cell r="AX1235"/>
          <cell r="AY1235"/>
          <cell r="AZ1235"/>
          <cell r="BA1235"/>
          <cell r="BB1235"/>
          <cell r="BC1235"/>
          <cell r="BD1235"/>
          <cell r="BE1235"/>
          <cell r="BF1235"/>
          <cell r="BG1235"/>
          <cell r="BH1235"/>
          <cell r="BI1235" t="str">
            <v>นางสาวรสสุคนธ์    คำนิล</v>
          </cell>
          <cell r="BJ1235"/>
          <cell r="BK1235"/>
          <cell r="BL1235"/>
          <cell r="BM1235"/>
          <cell r="BN1235"/>
          <cell r="BO1235"/>
          <cell r="BP1235"/>
          <cell r="BQ1235"/>
          <cell r="BR1235"/>
          <cell r="BS1235"/>
          <cell r="BT1235"/>
          <cell r="BU1235"/>
          <cell r="BV1235"/>
          <cell r="BW1235"/>
          <cell r="BX1235"/>
          <cell r="BY1235"/>
          <cell r="BZ1235"/>
          <cell r="CA1235"/>
          <cell r="CB1235"/>
          <cell r="CC1235"/>
          <cell r="CD1235"/>
          <cell r="CE1235"/>
          <cell r="CF1235"/>
          <cell r="CG1235"/>
          <cell r="CH1235"/>
          <cell r="CI1235"/>
          <cell r="CJ1235"/>
          <cell r="CK1235"/>
          <cell r="CL1235"/>
          <cell r="CM1235"/>
          <cell r="CN1235"/>
          <cell r="CO1235"/>
          <cell r="CP1235"/>
          <cell r="CQ1235"/>
          <cell r="CR1235"/>
          <cell r="CS1235"/>
          <cell r="CT1235"/>
          <cell r="CU1235"/>
          <cell r="CV1235"/>
          <cell r="CW1235"/>
          <cell r="CX1235"/>
          <cell r="CY1235"/>
          <cell r="CZ1235"/>
        </row>
        <row r="1236">
          <cell r="B1236">
            <v>1231</v>
          </cell>
          <cell r="C1236">
            <v>8</v>
          </cell>
          <cell r="D1236">
            <v>7</v>
          </cell>
          <cell r="E1236">
            <v>2564</v>
          </cell>
          <cell r="F1236">
            <v>800025847628</v>
          </cell>
          <cell r="G1236" t="str">
            <v>นาย</v>
          </cell>
          <cell r="H1236" t="str">
            <v>กฤศอนันต์</v>
          </cell>
          <cell r="I1236" t="str">
            <v>วัฒนะ</v>
          </cell>
          <cell r="J1236">
            <v>5860790005488</v>
          </cell>
          <cell r="K1236" t="str">
            <v>เซ็นทรัล แอร์พอร์ต พลาซ่า เชียงใหม่</v>
          </cell>
          <cell r="L1236" t="str">
            <v>เชียงใหม่ 1</v>
          </cell>
          <cell r="M1236">
            <v>8</v>
          </cell>
          <cell r="N1236" t="str">
            <v>ธปช.</v>
          </cell>
          <cell r="O1236" t="str">
            <v>1.บุคคลค้ำประกัน</v>
          </cell>
          <cell r="P1236">
            <v>50553.33</v>
          </cell>
          <cell r="Q1236">
            <v>15</v>
          </cell>
          <cell r="R1236" t="str">
            <v>แขวงเชียงใหม่</v>
          </cell>
          <cell r="S1236" t="str">
            <v>ผบ.4729</v>
          </cell>
          <cell r="T1236">
            <v>2561</v>
          </cell>
          <cell r="U1236" t="str">
            <v>ผบ.5917</v>
          </cell>
          <cell r="V1236">
            <v>2561</v>
          </cell>
          <cell r="W1236">
            <v>3</v>
          </cell>
          <cell r="X1236">
            <v>7</v>
          </cell>
          <cell r="Y1236">
            <v>2561</v>
          </cell>
          <cell r="Z1236"/>
          <cell r="AA1236"/>
          <cell r="AB1236"/>
          <cell r="AC1236"/>
          <cell r="AD1236"/>
          <cell r="AE1236"/>
          <cell r="AF1236"/>
          <cell r="AG1236"/>
          <cell r="AH1236"/>
          <cell r="AI1236"/>
          <cell r="AJ1236"/>
          <cell r="AK1236"/>
          <cell r="AL1236"/>
          <cell r="AM1236"/>
          <cell r="AN1236"/>
          <cell r="AO1236"/>
          <cell r="AP1236"/>
          <cell r="AQ1236"/>
          <cell r="AR1236"/>
          <cell r="AS1236"/>
          <cell r="AT1236"/>
          <cell r="AU1236"/>
          <cell r="AV1236"/>
          <cell r="AW1236"/>
          <cell r="AX1236"/>
          <cell r="AY1236"/>
          <cell r="AZ1236"/>
          <cell r="BA1236"/>
          <cell r="BB1236"/>
          <cell r="BC1236"/>
          <cell r="BD1236"/>
          <cell r="BE1236"/>
          <cell r="BF1236"/>
          <cell r="BG1236"/>
          <cell r="BH1236"/>
          <cell r="BI1236" t="str">
            <v>นายกฤศอนันต์   วัฒนะ</v>
          </cell>
          <cell r="BJ1236"/>
          <cell r="BK1236"/>
          <cell r="BL1236"/>
          <cell r="BM1236"/>
          <cell r="BN1236"/>
          <cell r="BO1236"/>
          <cell r="BP1236"/>
          <cell r="BQ1236"/>
          <cell r="BR1236"/>
          <cell r="BS1236"/>
          <cell r="BT1236"/>
          <cell r="BU1236"/>
          <cell r="BV1236"/>
          <cell r="BW1236"/>
          <cell r="BX1236"/>
          <cell r="BY1236"/>
          <cell r="BZ1236"/>
          <cell r="CA1236"/>
          <cell r="CB1236"/>
          <cell r="CC1236"/>
          <cell r="CD1236"/>
          <cell r="CE1236"/>
          <cell r="CF1236"/>
          <cell r="CG1236"/>
          <cell r="CH1236"/>
          <cell r="CI1236"/>
          <cell r="CJ1236"/>
          <cell r="CK1236"/>
          <cell r="CL1236"/>
          <cell r="CM1236"/>
          <cell r="CN1236"/>
          <cell r="CO1236"/>
          <cell r="CP1236"/>
          <cell r="CQ1236"/>
          <cell r="CR1236"/>
          <cell r="CS1236"/>
          <cell r="CT1236"/>
          <cell r="CU1236"/>
          <cell r="CV1236"/>
          <cell r="CW1236"/>
          <cell r="CX1236"/>
          <cell r="CY1236"/>
          <cell r="CZ1236"/>
        </row>
        <row r="1237">
          <cell r="CG1237" t="str">
            <v xml:space="preserve"> </v>
          </cell>
        </row>
        <row r="1238">
          <cell r="CB1238" t="str">
            <v>-ไม่พบว่ามีกรรมสิทธิ์ในที่ดิน</v>
          </cell>
        </row>
        <row r="1239">
          <cell r="BS1239"/>
          <cell r="BT1239"/>
        </row>
        <row r="1240">
          <cell r="BJ1240"/>
          <cell r="BK1240"/>
          <cell r="CM1240"/>
          <cell r="CN1240"/>
          <cell r="CO1240"/>
          <cell r="CP1240"/>
          <cell r="CQ1240"/>
          <cell r="CR1240"/>
          <cell r="CS1240"/>
          <cell r="CT1240"/>
          <cell r="CU1240"/>
          <cell r="CV1240"/>
          <cell r="CW1240"/>
          <cell r="CX1240"/>
          <cell r="CY1240"/>
        </row>
        <row r="1241">
          <cell r="BO1241"/>
          <cell r="BP1241"/>
          <cell r="BR1241"/>
          <cell r="BS1241"/>
          <cell r="CD1241" t="str">
            <v xml:space="preserve">  </v>
          </cell>
        </row>
        <row r="1242">
          <cell r="BN1242"/>
          <cell r="BP1242"/>
          <cell r="BQ1242"/>
          <cell r="BR1242"/>
          <cell r="BS1242"/>
          <cell r="BT1242"/>
        </row>
      </sheetData>
      <sheetData sheetId="1">
        <row r="1">
          <cell r="B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D1"/>
          <cell r="CE1"/>
          <cell r="CF1"/>
          <cell r="CG1"/>
          <cell r="CH1"/>
          <cell r="CI1"/>
          <cell r="CJ1"/>
          <cell r="CK1"/>
          <cell r="CL1">
            <v>81</v>
          </cell>
          <cell r="CM1">
            <v>82</v>
          </cell>
          <cell r="CN1">
            <v>83</v>
          </cell>
          <cell r="CO1">
            <v>84</v>
          </cell>
        </row>
        <row r="2">
          <cell r="B2"/>
          <cell r="C2">
            <v>2</v>
          </cell>
          <cell r="D2">
            <v>3</v>
          </cell>
          <cell r="E2">
            <v>4</v>
          </cell>
          <cell r="F2">
            <v>5</v>
          </cell>
          <cell r="G2">
            <v>6</v>
          </cell>
          <cell r="H2">
            <v>7</v>
          </cell>
          <cell r="I2">
            <v>8</v>
          </cell>
          <cell r="J2">
            <v>9</v>
          </cell>
          <cell r="K2">
            <v>10</v>
          </cell>
          <cell r="L2">
            <v>11</v>
          </cell>
          <cell r="M2">
            <v>12</v>
          </cell>
          <cell r="N2">
            <v>13</v>
          </cell>
          <cell r="O2">
            <v>14</v>
          </cell>
          <cell r="P2">
            <v>15</v>
          </cell>
          <cell r="Q2">
            <v>16</v>
          </cell>
          <cell r="R2">
            <v>17</v>
          </cell>
          <cell r="S2">
            <v>18</v>
          </cell>
          <cell r="T2">
            <v>19</v>
          </cell>
          <cell r="U2">
            <v>20</v>
          </cell>
          <cell r="V2">
            <v>21</v>
          </cell>
          <cell r="W2">
            <v>22</v>
          </cell>
          <cell r="X2">
            <v>23</v>
          </cell>
          <cell r="Y2">
            <v>24</v>
          </cell>
          <cell r="Z2">
            <v>25</v>
          </cell>
          <cell r="AA2">
            <v>26</v>
          </cell>
          <cell r="AB2">
            <v>27</v>
          </cell>
          <cell r="AC2">
            <v>28</v>
          </cell>
          <cell r="AD2">
            <v>29</v>
          </cell>
          <cell r="AE2">
            <v>30</v>
          </cell>
          <cell r="AF2">
            <v>31</v>
          </cell>
          <cell r="AG2">
            <v>32</v>
          </cell>
          <cell r="AH2">
            <v>33</v>
          </cell>
          <cell r="AI2">
            <v>34</v>
          </cell>
          <cell r="AJ2">
            <v>35</v>
          </cell>
          <cell r="AK2">
            <v>36</v>
          </cell>
          <cell r="AL2">
            <v>37</v>
          </cell>
          <cell r="AM2">
            <v>38</v>
          </cell>
          <cell r="AN2">
            <v>39</v>
          </cell>
          <cell r="AO2">
            <v>40</v>
          </cell>
          <cell r="AP2">
            <v>41</v>
          </cell>
          <cell r="AQ2">
            <v>42</v>
          </cell>
          <cell r="AR2">
            <v>43</v>
          </cell>
          <cell r="AS2">
            <v>44</v>
          </cell>
          <cell r="AT2">
            <v>45</v>
          </cell>
          <cell r="AU2">
            <v>46</v>
          </cell>
          <cell r="AV2">
            <v>47</v>
          </cell>
          <cell r="AW2">
            <v>48</v>
          </cell>
          <cell r="AX2">
            <v>49</v>
          </cell>
          <cell r="AY2">
            <v>50</v>
          </cell>
          <cell r="AZ2">
            <v>51</v>
          </cell>
          <cell r="BA2">
            <v>52</v>
          </cell>
          <cell r="BB2">
            <v>53</v>
          </cell>
          <cell r="BC2">
            <v>54</v>
          </cell>
          <cell r="BD2">
            <v>55</v>
          </cell>
          <cell r="BE2">
            <v>56</v>
          </cell>
          <cell r="BF2">
            <v>57</v>
          </cell>
          <cell r="BG2">
            <v>58</v>
          </cell>
          <cell r="BH2">
            <v>59</v>
          </cell>
          <cell r="BI2">
            <v>60</v>
          </cell>
          <cell r="BJ2">
            <v>61</v>
          </cell>
          <cell r="BK2">
            <v>62</v>
          </cell>
          <cell r="BL2"/>
          <cell r="BM2"/>
          <cell r="BN2">
            <v>63</v>
          </cell>
          <cell r="BO2">
            <v>64</v>
          </cell>
          <cell r="BP2">
            <v>65</v>
          </cell>
          <cell r="BQ2">
            <v>66</v>
          </cell>
          <cell r="BR2">
            <v>67</v>
          </cell>
          <cell r="BS2">
            <v>68</v>
          </cell>
          <cell r="BT2">
            <v>69</v>
          </cell>
          <cell r="BU2"/>
          <cell r="BV2">
            <v>70</v>
          </cell>
          <cell r="BW2">
            <v>71</v>
          </cell>
          <cell r="BX2">
            <v>72</v>
          </cell>
          <cell r="BY2">
            <v>73</v>
          </cell>
          <cell r="BZ2">
            <v>74</v>
          </cell>
          <cell r="CA2">
            <v>75</v>
          </cell>
          <cell r="CB2">
            <v>76</v>
          </cell>
          <cell r="CC2">
            <v>77</v>
          </cell>
          <cell r="CD2"/>
          <cell r="CE2"/>
          <cell r="CF2"/>
          <cell r="CG2"/>
          <cell r="CH2"/>
          <cell r="CI2"/>
          <cell r="CJ2"/>
          <cell r="CK2"/>
          <cell r="CL2">
            <v>79</v>
          </cell>
          <cell r="CM2">
            <v>80</v>
          </cell>
          <cell r="CN2">
            <v>81</v>
          </cell>
          <cell r="CO2">
            <v>82</v>
          </cell>
        </row>
        <row r="3">
          <cell r="B3">
            <v>1</v>
          </cell>
          <cell r="C3">
            <v>2</v>
          </cell>
          <cell r="D3">
            <v>3</v>
          </cell>
          <cell r="E3">
            <v>4</v>
          </cell>
          <cell r="F3">
            <v>5</v>
          </cell>
          <cell r="G3">
            <v>6</v>
          </cell>
          <cell r="H3">
            <v>7</v>
          </cell>
          <cell r="I3">
            <v>8</v>
          </cell>
          <cell r="J3">
            <v>9</v>
          </cell>
          <cell r="K3">
            <v>10</v>
          </cell>
          <cell r="L3">
            <v>11</v>
          </cell>
          <cell r="M3">
            <v>12</v>
          </cell>
          <cell r="N3">
            <v>13</v>
          </cell>
          <cell r="O3">
            <v>14</v>
          </cell>
          <cell r="P3">
            <v>15</v>
          </cell>
          <cell r="Q3">
            <v>16</v>
          </cell>
          <cell r="R3">
            <v>17</v>
          </cell>
          <cell r="S3">
            <v>18</v>
          </cell>
          <cell r="T3">
            <v>19</v>
          </cell>
          <cell r="U3">
            <v>20</v>
          </cell>
          <cell r="V3">
            <v>21</v>
          </cell>
          <cell r="W3">
            <v>22</v>
          </cell>
          <cell r="X3">
            <v>23</v>
          </cell>
          <cell r="Y3">
            <v>24</v>
          </cell>
          <cell r="Z3">
            <v>25</v>
          </cell>
          <cell r="AA3">
            <v>26</v>
          </cell>
          <cell r="AB3">
            <v>27</v>
          </cell>
          <cell r="AC3">
            <v>28</v>
          </cell>
          <cell r="AD3">
            <v>29</v>
          </cell>
          <cell r="AE3">
            <v>30</v>
          </cell>
          <cell r="AF3">
            <v>31</v>
          </cell>
          <cell r="AG3">
            <v>32</v>
          </cell>
          <cell r="AH3">
            <v>33</v>
          </cell>
          <cell r="AI3">
            <v>34</v>
          </cell>
          <cell r="AJ3">
            <v>35</v>
          </cell>
          <cell r="AK3">
            <v>36</v>
          </cell>
          <cell r="AL3">
            <v>37</v>
          </cell>
          <cell r="AM3">
            <v>38</v>
          </cell>
          <cell r="AN3">
            <v>39</v>
          </cell>
          <cell r="AO3">
            <v>40</v>
          </cell>
          <cell r="AP3">
            <v>41</v>
          </cell>
          <cell r="AQ3">
            <v>42</v>
          </cell>
          <cell r="AR3">
            <v>43</v>
          </cell>
          <cell r="AS3">
            <v>44</v>
          </cell>
          <cell r="AT3">
            <v>45</v>
          </cell>
          <cell r="AU3">
            <v>46</v>
          </cell>
          <cell r="AV3">
            <v>47</v>
          </cell>
          <cell r="AW3">
            <v>48</v>
          </cell>
          <cell r="AX3">
            <v>49</v>
          </cell>
          <cell r="AY3">
            <v>50</v>
          </cell>
          <cell r="AZ3">
            <v>51</v>
          </cell>
          <cell r="BA3">
            <v>52</v>
          </cell>
          <cell r="BB3" t="str">
            <v>หมายเหตุ</v>
          </cell>
          <cell r="BC3" t="str">
            <v>ค่าจ้างทนายความ</v>
          </cell>
          <cell r="BD3" t="str">
            <v>ค่าใช้จ่ายเหมา</v>
          </cell>
          <cell r="BE3" t="str">
            <v>ค่าใช้จ่ายในการดำเนินคดี</v>
          </cell>
          <cell r="BF3" t="str">
            <v>วันที่สำนักงานทนายความเบิกค่าจ้าง</v>
          </cell>
          <cell r="BG3"/>
          <cell r="BH3"/>
          <cell r="BI3" t="str">
            <v>วันที่สำนักงานทนายความได้รับค่าจ้าง</v>
          </cell>
          <cell r="BJ3"/>
          <cell r="BK3"/>
          <cell r="BL3"/>
          <cell r="BM3"/>
          <cell r="BN3"/>
          <cell r="BO3"/>
          <cell r="BP3"/>
          <cell r="BQ3"/>
          <cell r="BR3"/>
          <cell r="BS3"/>
          <cell r="BT3"/>
          <cell r="BU3"/>
          <cell r="BV3"/>
          <cell r="BW3"/>
          <cell r="BX3"/>
          <cell r="BY3"/>
          <cell r="BZ3"/>
          <cell r="CA3"/>
          <cell r="CB3"/>
          <cell r="CC3"/>
          <cell r="CD3"/>
          <cell r="CE3"/>
          <cell r="CF3"/>
          <cell r="CG3"/>
          <cell r="CH3"/>
          <cell r="CI3"/>
          <cell r="CJ3"/>
          <cell r="CK3"/>
          <cell r="CL3"/>
          <cell r="CM3"/>
          <cell r="CN3"/>
          <cell r="CO3"/>
        </row>
        <row r="4">
          <cell r="B4" t="str">
            <v>เลขแฟ้มสืบ</v>
          </cell>
          <cell r="C4" t="str">
            <v>ลำดับ</v>
          </cell>
          <cell r="D4"/>
          <cell r="E4" t="str">
            <v>วันที่รับเรื่อง</v>
          </cell>
          <cell r="F4"/>
          <cell r="G4" t="str">
            <v>เลขบัญชี</v>
          </cell>
          <cell r="H4"/>
          <cell r="I4" t="str">
            <v>ลูกหนี้</v>
          </cell>
          <cell r="J4"/>
          <cell r="K4" t="str">
            <v xml:space="preserve">เลขที่
</v>
          </cell>
          <cell r="L4" t="str">
            <v>หน่วยงาน</v>
          </cell>
          <cell r="M4"/>
          <cell r="N4"/>
          <cell r="O4" t="str">
            <v>ประเภทสินเชื่อ</v>
          </cell>
          <cell r="P4" t="str">
            <v>ประเภทหลักประกัน</v>
          </cell>
          <cell r="Q4" t="str">
            <v>ทุนทรัพย์</v>
          </cell>
          <cell r="R4"/>
          <cell r="S4" t="str">
            <v>ศาล</v>
          </cell>
          <cell r="T4" t="str">
            <v>เลข
คดีดำ</v>
          </cell>
          <cell r="U4"/>
          <cell r="V4" t="str">
            <v>เลข
คดีแดง</v>
          </cell>
          <cell r="W4"/>
          <cell r="X4" t="str">
            <v>พิพากษา
(ฝ่ายเดียว)</v>
          </cell>
          <cell r="Y4"/>
          <cell r="Z4"/>
          <cell r="AA4" t="str">
            <v>พิพากษา
(ตามยอม)</v>
          </cell>
          <cell r="AB4"/>
          <cell r="AC4"/>
          <cell r="AD4" t="str">
            <v xml:space="preserve">ออกคำ
บังคับ
</v>
          </cell>
          <cell r="AE4"/>
          <cell r="AF4"/>
          <cell r="AG4" t="str">
            <v>ออกหมายบังคับ</v>
          </cell>
          <cell r="AH4"/>
          <cell r="AI4"/>
          <cell r="AJ4" t="str">
            <v>ยึดทรัพย์/อายัดทรัพย์</v>
          </cell>
          <cell r="AK4"/>
          <cell r="AL4"/>
          <cell r="AM4" t="str">
            <v>รายละเอียดทรัพย์(ที่ยึด)</v>
          </cell>
          <cell r="AN4"/>
          <cell r="AO4"/>
          <cell r="AP4"/>
          <cell r="AQ4"/>
          <cell r="AR4" t="str">
            <v>ราคาประเมิน จพค.</v>
          </cell>
          <cell r="AS4" t="str">
            <v>ขายทอดตลาด</v>
          </cell>
          <cell r="AT4"/>
          <cell r="AU4"/>
          <cell r="AV4"/>
          <cell r="AW4" t="str">
            <v>ผลการขาย</v>
          </cell>
          <cell r="AX4" t="str">
            <v>ส่งแฟ้มคืน</v>
          </cell>
          <cell r="AY4"/>
          <cell r="AZ4"/>
          <cell r="BA4"/>
          <cell r="BB4" t="str">
            <v>หมายเหตุ</v>
          </cell>
          <cell r="BC4"/>
          <cell r="BD4"/>
          <cell r="BE4"/>
          <cell r="BF4"/>
          <cell r="BG4"/>
          <cell r="BH4"/>
          <cell r="BI4"/>
          <cell r="BJ4"/>
          <cell r="BK4"/>
          <cell r="BL4" t="str">
            <v>รวมชื่อ</v>
          </cell>
          <cell r="BM4" t="str">
            <v>Legal  ID</v>
          </cell>
          <cell r="BN4" t="str">
            <v>จำเลย</v>
          </cell>
          <cell r="BO4" t="str">
            <v>สถานะ</v>
          </cell>
          <cell r="BP4" t="str">
            <v>เลขบัตรปะชาชน</v>
          </cell>
          <cell r="BQ4" t="str">
            <v>ผลสืบทรัพย์</v>
          </cell>
          <cell r="BR4" t="str">
            <v>ผลการสืบที่ดิน</v>
          </cell>
          <cell r="BS4" t="str">
            <v>ผลการสืบขนส่ง</v>
          </cell>
          <cell r="BT4" t="str">
            <v>จำนวนคน</v>
          </cell>
          <cell r="BU4" t="str">
            <v>ผู้รับผิดชอบ
รอบ 1</v>
          </cell>
          <cell r="BV4" t="str">
            <v>จำเลย</v>
          </cell>
          <cell r="BW4" t="str">
            <v>สถานะ</v>
          </cell>
          <cell r="BX4" t="str">
            <v>เลขบัตรปะชาชน</v>
          </cell>
          <cell r="BY4" t="str">
            <v>ผลสืบทรัพย์</v>
          </cell>
          <cell r="BZ4" t="str">
            <v>ผลการสืบที่ดิน</v>
          </cell>
          <cell r="CA4" t="str">
            <v>ผลการสืบขนส่ง</v>
          </cell>
          <cell r="CB4" t="str">
            <v>จำนวนคน</v>
          </cell>
          <cell r="CC4" t="str">
            <v>ผู้รับผิดชอบ</v>
          </cell>
          <cell r="CD4" t="str">
            <v>จำเลย</v>
          </cell>
          <cell r="CE4" t="str">
            <v>สถานะ</v>
          </cell>
          <cell r="CF4" t="str">
            <v>เลขบัตรปะชาชน</v>
          </cell>
          <cell r="CG4" t="str">
            <v>ผลสืบทรัพย์</v>
          </cell>
          <cell r="CH4" t="str">
            <v>ผลการสืบที่ดิน</v>
          </cell>
          <cell r="CI4" t="str">
            <v>ผลการสืบขนส่ง</v>
          </cell>
          <cell r="CJ4" t="str">
            <v>จำนวนคน</v>
          </cell>
          <cell r="CK4" t="str">
            <v>ผู้รับผิดชอบ</v>
          </cell>
          <cell r="CL4" t="str">
            <v>เบิกสืบที่ดิน</v>
          </cell>
          <cell r="CM4" t="str">
            <v>เบิกสืบขนส่ง</v>
          </cell>
          <cell r="CN4" t="str">
            <v>ทนายส่งเบิก</v>
          </cell>
          <cell r="CO4" t="str">
            <v>ทนายส่งเบิก</v>
          </cell>
        </row>
        <row r="5">
          <cell r="B5"/>
          <cell r="C5"/>
          <cell r="D5" t="str">
            <v>ว</v>
          </cell>
          <cell r="E5" t="str">
            <v>ด</v>
          </cell>
          <cell r="F5" t="str">
            <v>ป</v>
          </cell>
          <cell r="G5"/>
          <cell r="H5" t="str">
            <v>คำนำหน้า</v>
          </cell>
          <cell r="I5" t="str">
            <v>ชื่อ</v>
          </cell>
          <cell r="J5" t="str">
            <v>สกุล</v>
          </cell>
          <cell r="K5" t="str">
            <v>บัตรประชาชน</v>
          </cell>
          <cell r="L5" t="str">
            <v>สาขา</v>
          </cell>
          <cell r="M5" t="str">
            <v>เขต</v>
          </cell>
          <cell r="N5" t="str">
            <v>ภาค</v>
          </cell>
          <cell r="O5"/>
          <cell r="P5"/>
          <cell r="Q5" t="str">
            <v>เงินต้น</v>
          </cell>
          <cell r="R5" t="str">
            <v>ดอกเบี้ย</v>
          </cell>
          <cell r="S5"/>
          <cell r="T5" t="str">
            <v>เลข
ที่</v>
          </cell>
          <cell r="U5" t="str">
            <v>ปี</v>
          </cell>
          <cell r="V5" t="str">
            <v>เลข
ที่</v>
          </cell>
          <cell r="W5" t="str">
            <v>ปี</v>
          </cell>
          <cell r="X5" t="str">
            <v>ว</v>
          </cell>
          <cell r="Y5" t="str">
            <v>ด</v>
          </cell>
          <cell r="Z5" t="str">
            <v>ป</v>
          </cell>
          <cell r="AA5" t="str">
            <v>ว</v>
          </cell>
          <cell r="AB5" t="str">
            <v>ด</v>
          </cell>
          <cell r="AC5" t="str">
            <v>ป</v>
          </cell>
          <cell r="AD5" t="str">
            <v>ว</v>
          </cell>
          <cell r="AE5" t="str">
            <v>ด</v>
          </cell>
          <cell r="AF5" t="str">
            <v>ป</v>
          </cell>
          <cell r="AG5" t="str">
            <v>ว</v>
          </cell>
          <cell r="AH5" t="str">
            <v>ด</v>
          </cell>
          <cell r="AI5" t="str">
            <v>ป</v>
          </cell>
          <cell r="AJ5" t="str">
            <v>ว</v>
          </cell>
          <cell r="AK5" t="str">
            <v>ด</v>
          </cell>
          <cell r="AL5" t="str">
            <v>ป</v>
          </cell>
          <cell r="AM5" t="str">
            <v>เอกสารสิทธิ์</v>
          </cell>
          <cell r="AN5" t="str">
            <v>เลขที่</v>
          </cell>
          <cell r="AO5" t="str">
            <v>ตำบล/แขวง</v>
          </cell>
          <cell r="AP5" t="str">
            <v>อำเภอ/เขต</v>
          </cell>
          <cell r="AQ5" t="str">
            <v>จังหวัด</v>
          </cell>
          <cell r="AR5"/>
          <cell r="AS5" t="str">
            <v>ครั้งที่</v>
          </cell>
          <cell r="AT5" t="str">
            <v>ว</v>
          </cell>
          <cell r="AU5" t="str">
            <v>ด</v>
          </cell>
          <cell r="AV5" t="str">
            <v>ป</v>
          </cell>
          <cell r="AW5"/>
          <cell r="AX5" t="str">
            <v>ว</v>
          </cell>
          <cell r="AY5" t="str">
            <v>ด</v>
          </cell>
          <cell r="AZ5" t="str">
            <v>ป</v>
          </cell>
          <cell r="BA5" t="str">
            <v>เหตุผล</v>
          </cell>
          <cell r="BB5"/>
          <cell r="BC5"/>
          <cell r="BD5"/>
          <cell r="BE5"/>
          <cell r="BF5" t="str">
            <v>ว</v>
          </cell>
          <cell r="BG5" t="str">
            <v>ด</v>
          </cell>
          <cell r="BH5" t="str">
            <v>ป</v>
          </cell>
          <cell r="BI5" t="str">
            <v>ว</v>
          </cell>
          <cell r="BJ5" t="str">
            <v>ด</v>
          </cell>
          <cell r="BK5" t="str">
            <v>ป</v>
          </cell>
          <cell r="BL5"/>
          <cell r="BM5"/>
          <cell r="BN5"/>
          <cell r="BO5"/>
          <cell r="BP5"/>
          <cell r="BQ5"/>
          <cell r="BR5"/>
          <cell r="BS5"/>
          <cell r="BT5"/>
          <cell r="BU5"/>
          <cell r="BV5" t="str">
            <v>สืบทรัพย์ครั้งที่ 2</v>
          </cell>
          <cell r="BW5" t="str">
            <v>สืบทรัพย์ครั้งที่ 2</v>
          </cell>
          <cell r="BX5" t="str">
            <v>สืบทรัพย์ครั้งที่ 2</v>
          </cell>
          <cell r="BY5" t="str">
            <v>ผลสืบทรัพย์ครั้งที่ 2</v>
          </cell>
          <cell r="BZ5" t="str">
            <v>ครั้งที่ 2</v>
          </cell>
          <cell r="CA5" t="str">
            <v>ครั้งที่ 2</v>
          </cell>
          <cell r="CB5" t="str">
            <v>ครั้งที่ 2</v>
          </cell>
          <cell r="CC5" t="str">
            <v>รอบ 2</v>
          </cell>
          <cell r="CD5" t="str">
            <v>สืบทรัพย์ครั้งที่ 3</v>
          </cell>
          <cell r="CE5" t="str">
            <v>สืบทรัพย์ครั้งที่ 3</v>
          </cell>
          <cell r="CF5" t="str">
            <v>สืบทรัพย์ครั้งที่ 3</v>
          </cell>
          <cell r="CG5" t="str">
            <v>ผลสืบทรัพย์ครั้งที่ 3</v>
          </cell>
          <cell r="CH5" t="str">
            <v>ครั้งที่ 3</v>
          </cell>
          <cell r="CI5" t="str">
            <v>ครั้งที่ 3</v>
          </cell>
          <cell r="CJ5" t="str">
            <v>ครั้งที่ 3</v>
          </cell>
          <cell r="CK5" t="str">
            <v>รอบ 3</v>
          </cell>
          <cell r="CL5"/>
          <cell r="CM5"/>
          <cell r="CN5" t="str">
            <v>ยึดทรัพย์ งวด 1</v>
          </cell>
          <cell r="CO5" t="str">
            <v>ยึดทรัพย์ งวด 2</v>
          </cell>
        </row>
        <row r="6">
          <cell r="B6">
            <v>850</v>
          </cell>
          <cell r="C6">
            <v>1</v>
          </cell>
          <cell r="D6">
            <v>9</v>
          </cell>
          <cell r="E6">
            <v>11</v>
          </cell>
          <cell r="F6">
            <v>2563</v>
          </cell>
          <cell r="G6">
            <v>800093647165</v>
          </cell>
          <cell r="H6" t="str">
            <v>นาง</v>
          </cell>
          <cell r="I6" t="str">
            <v>รันด์จวน</v>
          </cell>
          <cell r="J6" t="str">
            <v>สอนณะ</v>
          </cell>
          <cell r="K6">
            <v>3501700113925</v>
          </cell>
          <cell r="L6" t="str">
            <v>ดอยเต่า</v>
          </cell>
          <cell r="M6" t="str">
            <v>เชียงใหม่ 2</v>
          </cell>
          <cell r="N6">
            <v>8</v>
          </cell>
          <cell r="O6" t="str">
            <v>สินเชื่อแก้ไขปัญหาหนี้นอกระบบ</v>
          </cell>
          <cell r="P6" t="str">
            <v>1.บุคคลค้ำประกัน</v>
          </cell>
          <cell r="Q6">
            <v>50000</v>
          </cell>
          <cell r="R6">
            <v>6095.63</v>
          </cell>
          <cell r="S6" t="str">
            <v>จังหวัดฮอด</v>
          </cell>
          <cell r="T6" t="str">
            <v>ผบE318</v>
          </cell>
          <cell r="U6">
            <v>2563</v>
          </cell>
          <cell r="V6" t="str">
            <v>ผบE66</v>
          </cell>
          <cell r="W6">
            <v>2563</v>
          </cell>
          <cell r="X6"/>
          <cell r="Y6"/>
          <cell r="Z6"/>
          <cell r="AA6">
            <v>4</v>
          </cell>
          <cell r="AB6">
            <v>8</v>
          </cell>
          <cell r="AC6">
            <v>2563</v>
          </cell>
          <cell r="AD6">
            <v>4</v>
          </cell>
          <cell r="AE6">
            <v>8</v>
          </cell>
          <cell r="AF6">
            <v>2563</v>
          </cell>
          <cell r="AG6">
            <v>21</v>
          </cell>
          <cell r="AH6">
            <v>4</v>
          </cell>
          <cell r="AI6">
            <v>2564</v>
          </cell>
          <cell r="AJ6">
            <v>14</v>
          </cell>
          <cell r="AK6">
            <v>5</v>
          </cell>
          <cell r="AL6">
            <v>2564</v>
          </cell>
          <cell r="AM6" t="str">
            <v>โฉนด</v>
          </cell>
          <cell r="AN6">
            <v>71</v>
          </cell>
          <cell r="AO6" t="str">
            <v>ดอยเต่า</v>
          </cell>
          <cell r="AP6" t="str">
            <v>ดอยเต่า</v>
          </cell>
          <cell r="AQ6" t="str">
            <v>เชียงใหม่</v>
          </cell>
          <cell r="AR6">
            <v>628237.5</v>
          </cell>
          <cell r="AS6"/>
          <cell r="AT6"/>
          <cell r="AU6"/>
          <cell r="AV6"/>
          <cell r="AW6"/>
          <cell r="AX6"/>
          <cell r="AY6"/>
          <cell r="AZ6"/>
          <cell r="BA6"/>
          <cell r="BB6" t="str">
            <v>สืบทรัพย์//ยึดทรัพย์//ถอนการยึดทรัพย์และบังคับคดี 
เนื่องจากลูกหนี้ได้ชำระหนี้ปิดบัญชีแล้วเมื่อ 20/12/64 (คำสั่ง 21/12/2564)//ถอนการยึดวันที่ 27/12/2564</v>
          </cell>
          <cell r="BC6" t="str">
            <v xml:space="preserve">900
</v>
          </cell>
          <cell r="BD6"/>
          <cell r="BE6" t="str">
            <v xml:space="preserve">865
</v>
          </cell>
          <cell r="BF6" t="str">
            <v xml:space="preserve">26
</v>
          </cell>
          <cell r="BG6" t="str">
            <v xml:space="preserve">3
</v>
          </cell>
          <cell r="BH6" t="str">
            <v xml:space="preserve">2564
</v>
          </cell>
          <cell r="BI6"/>
          <cell r="BJ6"/>
          <cell r="BK6"/>
          <cell r="BL6" t="str">
            <v>นางรันด์จวน สอนณะ</v>
          </cell>
          <cell r="BM6">
            <v>883263010026</v>
          </cell>
          <cell r="BN6" t="str">
            <v>นางรันด์จวน  สอนณะ
นายปั๋นแก้ว  สอนณะ
นางสาวเจนจิรา  ไชยชนะ</v>
          </cell>
          <cell r="BO6" t="str">
            <v xml:space="preserve">จำเลยที่ 1
คู่สมรสจำเลยที่ 1
จำเลยที่ 2
</v>
          </cell>
          <cell r="BP6" t="str">
            <v>3 5017 00113 92 5
3 5017 00112 63 5
1 5017 00058 02 2</v>
          </cell>
          <cell r="BQ6"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6" t="str">
            <v>พบ</v>
          </cell>
          <cell r="BS6"/>
          <cell r="BT6"/>
          <cell r="BU6" t="str">
            <v>จรรยารักษ์</v>
          </cell>
          <cell r="BV6"/>
          <cell r="BW6"/>
          <cell r="BX6"/>
          <cell r="BY6"/>
          <cell r="BZ6"/>
          <cell r="CA6"/>
          <cell r="CB6"/>
          <cell r="CC6"/>
          <cell r="CD6"/>
          <cell r="CE6"/>
          <cell r="CF6"/>
          <cell r="CG6"/>
          <cell r="CH6"/>
          <cell r="CI6"/>
          <cell r="CJ6"/>
          <cell r="CK6"/>
          <cell r="CL6"/>
          <cell r="CM6"/>
          <cell r="CN6"/>
          <cell r="CO6">
            <v>242886</v>
          </cell>
        </row>
        <row r="7">
          <cell r="B7">
            <v>851</v>
          </cell>
          <cell r="C7">
            <v>2</v>
          </cell>
          <cell r="D7">
            <v>9</v>
          </cell>
          <cell r="E7">
            <v>11</v>
          </cell>
          <cell r="F7">
            <v>2563</v>
          </cell>
          <cell r="G7">
            <v>800089794864</v>
          </cell>
          <cell r="H7" t="str">
            <v>นาย</v>
          </cell>
          <cell r="I7" t="str">
            <v>ชูชีพ</v>
          </cell>
          <cell r="J7" t="str">
            <v>ปูใส</v>
          </cell>
          <cell r="K7">
            <v>3501700131044</v>
          </cell>
          <cell r="L7" t="str">
            <v>ดอยเต่า</v>
          </cell>
          <cell r="M7" t="str">
            <v>เชียงใหม่ 2</v>
          </cell>
          <cell r="N7">
            <v>8</v>
          </cell>
          <cell r="O7" t="str">
            <v>สินเชื่อธนาคารประชาชน</v>
          </cell>
          <cell r="P7" t="str">
            <v>1.บุคคลค้ำประกัน</v>
          </cell>
          <cell r="Q7">
            <v>189580</v>
          </cell>
          <cell r="R7">
            <v>20846.79</v>
          </cell>
          <cell r="S7" t="str">
            <v>จังหวัดฮอด</v>
          </cell>
          <cell r="T7" t="str">
            <v>ผบE308</v>
          </cell>
          <cell r="U7">
            <v>2563</v>
          </cell>
          <cell r="V7" t="str">
            <v>ผบE59</v>
          </cell>
          <cell r="W7">
            <v>2563</v>
          </cell>
          <cell r="X7"/>
          <cell r="Y7"/>
          <cell r="Z7"/>
          <cell r="AA7">
            <v>4</v>
          </cell>
          <cell r="AB7">
            <v>8</v>
          </cell>
          <cell r="AC7">
            <v>2563</v>
          </cell>
          <cell r="AD7">
            <v>4</v>
          </cell>
          <cell r="AE7">
            <v>8</v>
          </cell>
          <cell r="AF7">
            <v>2563</v>
          </cell>
          <cell r="AG7"/>
          <cell r="AH7"/>
          <cell r="AI7"/>
          <cell r="AJ7"/>
          <cell r="AK7"/>
          <cell r="AL7"/>
          <cell r="AM7"/>
          <cell r="AN7"/>
          <cell r="AO7"/>
          <cell r="AP7"/>
          <cell r="AQ7"/>
          <cell r="AR7"/>
          <cell r="AS7"/>
          <cell r="AT7"/>
          <cell r="AU7"/>
          <cell r="AV7"/>
          <cell r="AW7"/>
          <cell r="AX7"/>
          <cell r="AY7"/>
          <cell r="AZ7"/>
          <cell r="BA7"/>
          <cell r="BB7" t="str">
            <v>สืบทรัพย์(ไม่พบทรัพย์)</v>
          </cell>
          <cell r="BC7" t="str">
            <v xml:space="preserve">1,200
</v>
          </cell>
          <cell r="BD7"/>
          <cell r="BE7" t="str">
            <v xml:space="preserve">980
</v>
          </cell>
          <cell r="BF7" t="str">
            <v xml:space="preserve">26
</v>
          </cell>
          <cell r="BG7" t="str">
            <v xml:space="preserve">3
</v>
          </cell>
          <cell r="BH7" t="str">
            <v xml:space="preserve">2564
</v>
          </cell>
          <cell r="BI7"/>
          <cell r="BJ7"/>
          <cell r="BK7"/>
          <cell r="BL7" t="str">
            <v>นายชูชีพ ปูใส</v>
          </cell>
          <cell r="BM7">
            <v>883263010030</v>
          </cell>
          <cell r="BN7" t="str">
            <v>นายชูชีพ ปูใส
นางสวาท  แก่นการ
นายศรีวรรณ์   สุรินโต
นายวิทยา  มายะ</v>
          </cell>
          <cell r="BO7" t="str">
            <v>จำเลยที่ 1
คู่สมรสจำเลยที่ 1
จำเลยที่ 2
จำเลยที่ 3</v>
          </cell>
          <cell r="BP7" t="str">
            <v>3 5017 00131 04 4
3 3498 00269 35 7
3 5017 00133 02 1
3 5017 00128 00 1</v>
          </cell>
          <cell r="BQ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 t="str">
            <v>ไม่พบ</v>
          </cell>
          <cell r="BS7"/>
          <cell r="BT7"/>
          <cell r="BU7" t="str">
            <v>จรรยารักษ์</v>
          </cell>
          <cell r="BV7"/>
          <cell r="BW7"/>
          <cell r="BX7"/>
          <cell r="BY7"/>
          <cell r="BZ7"/>
          <cell r="CA7"/>
          <cell r="CB7"/>
          <cell r="CC7"/>
          <cell r="CD7"/>
          <cell r="CE7"/>
          <cell r="CF7"/>
          <cell r="CG7"/>
          <cell r="CH7"/>
          <cell r="CI7"/>
          <cell r="CJ7"/>
          <cell r="CK7"/>
          <cell r="CL7"/>
          <cell r="CM7"/>
          <cell r="CN7"/>
          <cell r="CO7"/>
        </row>
        <row r="8">
          <cell r="B8">
            <v>852</v>
          </cell>
          <cell r="C8">
            <v>3</v>
          </cell>
          <cell r="D8">
            <v>9</v>
          </cell>
          <cell r="E8">
            <v>11</v>
          </cell>
          <cell r="F8">
            <v>2563</v>
          </cell>
          <cell r="G8">
            <v>800031203995</v>
          </cell>
          <cell r="H8" t="str">
            <v>นาง</v>
          </cell>
          <cell r="I8" t="str">
            <v>เกศสุดา</v>
          </cell>
          <cell r="J8" t="str">
            <v>ตันโต</v>
          </cell>
          <cell r="K8">
            <v>3500200548158</v>
          </cell>
          <cell r="L8" t="str">
            <v>ดอยเต่า</v>
          </cell>
          <cell r="M8" t="str">
            <v>เชียงใหม่ 2</v>
          </cell>
          <cell r="N8">
            <v>8</v>
          </cell>
          <cell r="O8" t="str">
            <v>สินเชื่อแก้ไขปัญหาหนี้นอกระบบ</v>
          </cell>
          <cell r="P8" t="str">
            <v>1.บุคคลค้ำประกัน</v>
          </cell>
          <cell r="Q8">
            <v>42437.84</v>
          </cell>
          <cell r="R8">
            <v>3421.14</v>
          </cell>
          <cell r="S8" t="str">
            <v>จังหวัดฮอด</v>
          </cell>
          <cell r="T8" t="str">
            <v>ผบE315</v>
          </cell>
          <cell r="U8">
            <v>2563</v>
          </cell>
          <cell r="V8" t="str">
            <v>ผบE63</v>
          </cell>
          <cell r="W8">
            <v>2563</v>
          </cell>
          <cell r="X8"/>
          <cell r="Y8"/>
          <cell r="Z8"/>
          <cell r="AA8">
            <v>4</v>
          </cell>
          <cell r="AB8">
            <v>8</v>
          </cell>
          <cell r="AC8">
            <v>2563</v>
          </cell>
          <cell r="AD8">
            <v>4</v>
          </cell>
          <cell r="AE8">
            <v>8</v>
          </cell>
          <cell r="AF8">
            <v>2563</v>
          </cell>
          <cell r="AG8"/>
          <cell r="AH8"/>
          <cell r="AI8"/>
          <cell r="AJ8"/>
          <cell r="AK8"/>
          <cell r="AL8"/>
          <cell r="AM8"/>
          <cell r="AN8"/>
          <cell r="AO8"/>
          <cell r="AP8"/>
          <cell r="AQ8"/>
          <cell r="AR8"/>
          <cell r="AS8"/>
          <cell r="AT8"/>
          <cell r="AU8"/>
          <cell r="AV8"/>
          <cell r="AW8"/>
          <cell r="AX8"/>
          <cell r="AY8"/>
          <cell r="AZ8"/>
          <cell r="BA8"/>
          <cell r="BB8" t="str">
            <v>สืบทรัพย์(พบทรัพย์)</v>
          </cell>
          <cell r="BC8" t="str">
            <v xml:space="preserve">1,200
</v>
          </cell>
          <cell r="BD8"/>
          <cell r="BE8" t="str">
            <v xml:space="preserve">1,805
</v>
          </cell>
          <cell r="BF8" t="str">
            <v xml:space="preserve">26
</v>
          </cell>
          <cell r="BG8" t="str">
            <v xml:space="preserve">3
</v>
          </cell>
          <cell r="BH8" t="str">
            <v xml:space="preserve">2564
</v>
          </cell>
          <cell r="BI8"/>
          <cell r="BJ8"/>
          <cell r="BK8"/>
          <cell r="BL8" t="str">
            <v>นางเกศสุดา ตันโต</v>
          </cell>
          <cell r="BM8">
            <v>883263010032</v>
          </cell>
          <cell r="BN8" t="str">
            <v xml:space="preserve">นางเกศสุดา  ตันโต
นายอินใจ ตันโต
นางสาวจิรัชญา  นามเทพ
นายธีระพงษ์  จันทร์พันธุ์
</v>
          </cell>
          <cell r="BO8" t="str">
            <v xml:space="preserve">จำเลยที่ 1
คู่สมรสจำเลยที่ 1
จำเลยที่ 2
คู่สมรสจำเลยที่ 2
</v>
          </cell>
          <cell r="BP8" t="str">
            <v>3 5002 00548 15 8
3 5002 00288 74 1
3 5002 00486 78 1
3 6004 00270 54 3</v>
          </cell>
          <cell r="BQ8"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 t="str">
            <v>พบ</v>
          </cell>
          <cell r="BS8"/>
          <cell r="BT8"/>
          <cell r="BU8" t="str">
            <v>จรรยารักษ์</v>
          </cell>
          <cell r="BV8"/>
          <cell r="BW8"/>
          <cell r="BX8"/>
          <cell r="BY8"/>
          <cell r="BZ8"/>
          <cell r="CA8"/>
          <cell r="CB8"/>
          <cell r="CC8"/>
          <cell r="CD8"/>
          <cell r="CE8"/>
          <cell r="CF8"/>
          <cell r="CG8"/>
          <cell r="CH8"/>
          <cell r="CI8"/>
          <cell r="CJ8"/>
          <cell r="CK8"/>
          <cell r="CL8"/>
          <cell r="CM8"/>
          <cell r="CN8"/>
          <cell r="CO8"/>
        </row>
        <row r="9">
          <cell r="B9">
            <v>853</v>
          </cell>
          <cell r="C9">
            <v>4</v>
          </cell>
          <cell r="D9">
            <v>9</v>
          </cell>
          <cell r="E9">
            <v>11</v>
          </cell>
          <cell r="F9">
            <v>2563</v>
          </cell>
          <cell r="G9">
            <v>800038439645</v>
          </cell>
          <cell r="H9" t="str">
            <v>นาย</v>
          </cell>
          <cell r="I9" t="str">
            <v>ขจร</v>
          </cell>
          <cell r="J9" t="str">
            <v>จันทร์ต๊ะมา</v>
          </cell>
          <cell r="K9">
            <v>3501700012649</v>
          </cell>
          <cell r="L9" t="str">
            <v>ดอยเต่า</v>
          </cell>
          <cell r="M9" t="str">
            <v>เชียงใหม่ 2</v>
          </cell>
          <cell r="N9">
            <v>8</v>
          </cell>
          <cell r="O9" t="str">
            <v>สินเชื่อธนาคารประชาชน</v>
          </cell>
          <cell r="P9" t="str">
            <v>1.บุคคลค้ำประกัน</v>
          </cell>
          <cell r="Q9">
            <v>32133.01</v>
          </cell>
          <cell r="R9">
            <v>5183.37</v>
          </cell>
          <cell r="S9" t="str">
            <v>จังหวัดฮอด</v>
          </cell>
          <cell r="T9" t="str">
            <v>ผบE314</v>
          </cell>
          <cell r="U9">
            <v>2563</v>
          </cell>
          <cell r="V9" t="str">
            <v>ผบE67</v>
          </cell>
          <cell r="W9">
            <v>2563</v>
          </cell>
          <cell r="X9">
            <v>4</v>
          </cell>
          <cell r="Y9">
            <v>8</v>
          </cell>
          <cell r="Z9">
            <v>2563</v>
          </cell>
          <cell r="AA9"/>
          <cell r="AB9"/>
          <cell r="AC9"/>
          <cell r="AD9">
            <v>4</v>
          </cell>
          <cell r="AE9">
            <v>2</v>
          </cell>
          <cell r="AF9">
            <v>2564</v>
          </cell>
          <cell r="AG9"/>
          <cell r="AH9"/>
          <cell r="AI9"/>
          <cell r="AJ9"/>
          <cell r="AK9"/>
          <cell r="AL9"/>
          <cell r="AM9" t="str">
            <v>โฉนด</v>
          </cell>
          <cell r="AN9">
            <v>6147</v>
          </cell>
          <cell r="AO9" t="str">
            <v>บ้านแอ่น</v>
          </cell>
          <cell r="AP9" t="str">
            <v>ดอยเต่า</v>
          </cell>
          <cell r="AQ9" t="str">
            <v>เชียงใหม่</v>
          </cell>
          <cell r="AR9"/>
          <cell r="AS9"/>
          <cell r="AT9"/>
          <cell r="AU9"/>
          <cell r="AV9"/>
          <cell r="AW9"/>
          <cell r="AX9"/>
          <cell r="AY9"/>
          <cell r="AZ9"/>
          <cell r="BA9"/>
          <cell r="BB9" t="str">
            <v>สืบทรัพย์(พบทรัพย์)//ยึดทรัพย์//ยกเลิกยึดทรัพย์และสืบทรัพย์
เนื่องจากลูกหนี้ปิดบัญชีแล้ว ลงวันที่ 5/8/2564</v>
          </cell>
          <cell r="BC9" t="str">
            <v xml:space="preserve">1,200
</v>
          </cell>
          <cell r="BD9"/>
          <cell r="BE9" t="str">
            <v xml:space="preserve">2,235
</v>
          </cell>
          <cell r="BF9" t="str">
            <v xml:space="preserve">26
</v>
          </cell>
          <cell r="BG9" t="str">
            <v xml:space="preserve">3
</v>
          </cell>
          <cell r="BH9" t="str">
            <v xml:space="preserve">2564
</v>
          </cell>
          <cell r="BI9"/>
          <cell r="BJ9"/>
          <cell r="BK9"/>
          <cell r="BL9" t="str">
            <v>นายขจร จันทร์ต๊ะมา</v>
          </cell>
          <cell r="BM9">
            <v>883263010033</v>
          </cell>
          <cell r="BN9" t="str">
            <v>นายขจร  จันทร์ต๊ะมา
นายสมบูรณ์  ฟูตั๋น
นางสาวอรัญญา  ไชยวงค์
นายสมคิด  แสงติ๊บ</v>
          </cell>
          <cell r="BO9" t="str">
            <v>จำเลยที่ 1
จำเลยที่ 2
คู่สมรสจำเลยที่ 2
จำเลยที่ 3</v>
          </cell>
          <cell r="BP9" t="str">
            <v>3 5017 00012 64 9
3 5017 00001 41 8
3 5017 00014 78 1
3 5017 00008 02 1</v>
          </cell>
          <cell r="BQ9"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9" t="str">
            <v>พบ</v>
          </cell>
          <cell r="BS9"/>
          <cell r="BT9">
            <v>4</v>
          </cell>
          <cell r="BU9" t="str">
            <v>จรรยารักษ์</v>
          </cell>
          <cell r="BV9"/>
          <cell r="BW9"/>
          <cell r="BX9"/>
          <cell r="BY9"/>
          <cell r="BZ9"/>
          <cell r="CA9"/>
          <cell r="CB9"/>
          <cell r="CC9"/>
          <cell r="CD9"/>
          <cell r="CE9"/>
          <cell r="CF9"/>
          <cell r="CG9"/>
          <cell r="CH9"/>
          <cell r="CI9"/>
          <cell r="CJ9"/>
          <cell r="CK9"/>
          <cell r="CL9"/>
          <cell r="CM9"/>
          <cell r="CN9"/>
          <cell r="CO9"/>
        </row>
        <row r="10">
          <cell r="B10">
            <v>854</v>
          </cell>
          <cell r="C10">
            <v>5</v>
          </cell>
          <cell r="D10">
            <v>9</v>
          </cell>
          <cell r="E10">
            <v>11</v>
          </cell>
          <cell r="F10">
            <v>2563</v>
          </cell>
          <cell r="G10">
            <v>800092543662</v>
          </cell>
          <cell r="H10" t="str">
            <v>นาย</v>
          </cell>
          <cell r="I10" t="str">
            <v>จักรพันธ์</v>
          </cell>
          <cell r="J10" t="str">
            <v>เสาร์ริว</v>
          </cell>
          <cell r="K10">
            <v>1501600107358</v>
          </cell>
          <cell r="L10" t="str">
            <v>สารภี</v>
          </cell>
          <cell r="M10" t="str">
            <v>เชียงใหม่ 2</v>
          </cell>
          <cell r="N10">
            <v>8</v>
          </cell>
          <cell r="O10" t="str">
            <v>สินเชื่อแก้ไขปัญหาหนี้นอกระบบPSAระยะที่2</v>
          </cell>
          <cell r="P10" t="str">
            <v>1.บุคคลค้ำประกัน</v>
          </cell>
          <cell r="Q10">
            <v>48332.62</v>
          </cell>
          <cell r="R10">
            <v>5925.34</v>
          </cell>
          <cell r="S10" t="str">
            <v>จังหวัดฮอด</v>
          </cell>
          <cell r="T10" t="str">
            <v>ผบE307</v>
          </cell>
          <cell r="U10">
            <v>2563</v>
          </cell>
          <cell r="V10" t="str">
            <v>ผบE70</v>
          </cell>
          <cell r="W10">
            <v>2563</v>
          </cell>
          <cell r="X10">
            <v>4</v>
          </cell>
          <cell r="Y10">
            <v>8</v>
          </cell>
          <cell r="Z10">
            <v>2563</v>
          </cell>
          <cell r="AA10"/>
          <cell r="AB10"/>
          <cell r="AC10"/>
          <cell r="AD10">
            <v>5</v>
          </cell>
          <cell r="AE10">
            <v>2</v>
          </cell>
          <cell r="AF10">
            <v>2564</v>
          </cell>
          <cell r="AG10">
            <v>23</v>
          </cell>
          <cell r="AH10">
            <v>4</v>
          </cell>
          <cell r="AI10">
            <v>2564</v>
          </cell>
          <cell r="AJ10"/>
          <cell r="AK10"/>
          <cell r="AL10"/>
          <cell r="AM10"/>
          <cell r="AN10"/>
          <cell r="AO10"/>
          <cell r="AP10"/>
          <cell r="AQ10"/>
          <cell r="AR10"/>
          <cell r="AS10"/>
          <cell r="AT10"/>
          <cell r="AU10"/>
          <cell r="AV10"/>
          <cell r="AW10"/>
          <cell r="AX10"/>
          <cell r="AY10"/>
          <cell r="AZ10"/>
          <cell r="BA10"/>
          <cell r="BB10" t="str">
            <v>สืบทรัพย์(ไม่พบทรัพย์)</v>
          </cell>
          <cell r="BC10" t="str">
            <v xml:space="preserve">600
</v>
          </cell>
          <cell r="BD10"/>
          <cell r="BE10" t="str">
            <v xml:space="preserve">430
</v>
          </cell>
          <cell r="BF10" t="str">
            <v xml:space="preserve">26
</v>
          </cell>
          <cell r="BG10" t="str">
            <v xml:space="preserve">3
</v>
          </cell>
          <cell r="BH10" t="str">
            <v xml:space="preserve">2564
</v>
          </cell>
          <cell r="BI10"/>
          <cell r="BJ10"/>
          <cell r="BK10"/>
          <cell r="BL10" t="str">
            <v>นายจักรพันธ์ เสาร์ริว</v>
          </cell>
          <cell r="BM10">
            <v>883263010076</v>
          </cell>
          <cell r="BN10" t="str">
            <v>นายจักรพันธ์  เสาร์ริว
นางสาวเฟื่องศิริ ไทยเจริญ</v>
          </cell>
          <cell r="BO10" t="str">
            <v>จำเลยที่ 1
จำเลยที่ 2</v>
          </cell>
          <cell r="BP10" t="str">
            <v>1 5016 00107 35 8
1 5016 00009 55 1</v>
          </cell>
          <cell r="BQ10" t="str">
            <v>-ไม่พบว่ามีกรรมสิทธิ์ในที่ดิน อ.ดอยเต่า จ.เชียงใหม่
'-ไม่พบว่ามีกรรมสิทธิ์ในที่ดิน อ.ดอยเต่า จ.เชียงใหม่</v>
          </cell>
          <cell r="BR10"/>
          <cell r="BS10"/>
          <cell r="BT10"/>
          <cell r="BU10" t="str">
            <v>จรรยารักษ์</v>
          </cell>
          <cell r="BV10"/>
          <cell r="BW10"/>
          <cell r="BX10"/>
          <cell r="BY10"/>
          <cell r="BZ10"/>
          <cell r="CA10"/>
          <cell r="CB10"/>
          <cell r="CC10"/>
          <cell r="CD10"/>
          <cell r="CE10"/>
          <cell r="CF10"/>
          <cell r="CG10"/>
          <cell r="CH10"/>
          <cell r="CI10"/>
          <cell r="CJ10"/>
          <cell r="CK10"/>
          <cell r="CL10"/>
          <cell r="CM10"/>
          <cell r="CN10"/>
          <cell r="CO10"/>
        </row>
        <row r="11">
          <cell r="B11">
            <v>855</v>
          </cell>
          <cell r="C11">
            <v>6</v>
          </cell>
          <cell r="D11">
            <v>9</v>
          </cell>
          <cell r="E11">
            <v>11</v>
          </cell>
          <cell r="F11">
            <v>2563</v>
          </cell>
          <cell r="G11">
            <v>800094006809</v>
          </cell>
          <cell r="H11" t="str">
            <v>นางสาว</v>
          </cell>
          <cell r="I11" t="str">
            <v>วันวิสา</v>
          </cell>
          <cell r="J11" t="str">
            <v>รัตนะ</v>
          </cell>
          <cell r="K11">
            <v>3500400030276</v>
          </cell>
          <cell r="L11" t="str">
            <v>ดอยเต่า</v>
          </cell>
          <cell r="M11" t="str">
            <v>เชียงใหม่ 2</v>
          </cell>
          <cell r="N11">
            <v>8</v>
          </cell>
          <cell r="O11" t="str">
            <v>สินเชื่อแก้ไขปัญหาหนี้นอกระบบ</v>
          </cell>
          <cell r="P11" t="str">
            <v>1.บุคคลค้ำประกัน</v>
          </cell>
          <cell r="Q11">
            <v>48332</v>
          </cell>
          <cell r="R11">
            <v>4994.25</v>
          </cell>
          <cell r="S11" t="str">
            <v>จังหวัดฮอด</v>
          </cell>
          <cell r="T11" t="str">
            <v>ผบE317</v>
          </cell>
          <cell r="U11">
            <v>2563</v>
          </cell>
          <cell r="V11" t="str">
            <v>ผบE65</v>
          </cell>
          <cell r="W11">
            <v>2563</v>
          </cell>
          <cell r="X11"/>
          <cell r="Y11"/>
          <cell r="Z11"/>
          <cell r="AA11">
            <v>4</v>
          </cell>
          <cell r="AB11">
            <v>8</v>
          </cell>
          <cell r="AC11">
            <v>2563</v>
          </cell>
          <cell r="AD11">
            <v>4</v>
          </cell>
          <cell r="AE11">
            <v>8</v>
          </cell>
          <cell r="AF11">
            <v>2563</v>
          </cell>
          <cell r="AG11"/>
          <cell r="AH11"/>
          <cell r="AI11"/>
          <cell r="AJ11"/>
          <cell r="AK11"/>
          <cell r="AL11"/>
          <cell r="AM11"/>
          <cell r="AN11"/>
          <cell r="AO11"/>
          <cell r="AP11"/>
          <cell r="AQ11"/>
          <cell r="AR11"/>
          <cell r="AS11"/>
          <cell r="AT11"/>
          <cell r="AU11"/>
          <cell r="AV11"/>
          <cell r="AW11"/>
          <cell r="AX11"/>
          <cell r="AY11"/>
          <cell r="AZ11"/>
          <cell r="BA11"/>
          <cell r="BB11" t="str">
            <v>สืบทรัพย์(พบทรัพย์)</v>
          </cell>
          <cell r="BC11" t="str">
            <v xml:space="preserve">900
</v>
          </cell>
          <cell r="BD11"/>
          <cell r="BE11" t="str">
            <v xml:space="preserve">895
</v>
          </cell>
          <cell r="BF11" t="str">
            <v xml:space="preserve">26
</v>
          </cell>
          <cell r="BG11" t="str">
            <v xml:space="preserve">3
</v>
          </cell>
          <cell r="BH11" t="str">
            <v xml:space="preserve">2564
</v>
          </cell>
          <cell r="BI11"/>
          <cell r="BJ11"/>
          <cell r="BK11"/>
          <cell r="BL11" t="str">
            <v>นางสาววันวิสา รัตนะ</v>
          </cell>
          <cell r="BM11">
            <v>883263010037</v>
          </cell>
          <cell r="BN11" t="str">
            <v>นางสาววันวิสา  รัตนะ
นางสาวนงคราญ  ทาหนัก
นายมงคล  ถาวร</v>
          </cell>
          <cell r="BO11" t="str">
            <v>จำเลยที่ 1
จำเลยที่ 2
คู่สมรสจำเลยที่ 2</v>
          </cell>
          <cell r="BP11" t="str">
            <v>3 5004 00030 27 6
3 5016 00236 78 2
3 5002 00193 86 4</v>
          </cell>
          <cell r="BQ11"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BR11"/>
          <cell r="BS11"/>
          <cell r="BT11"/>
          <cell r="BU11" t="str">
            <v>จรรยารักษ์</v>
          </cell>
          <cell r="BV11"/>
          <cell r="BW11"/>
          <cell r="BX11"/>
          <cell r="BY11"/>
          <cell r="BZ11"/>
          <cell r="CA11"/>
          <cell r="CB11"/>
          <cell r="CC11"/>
          <cell r="CD11"/>
          <cell r="CE11"/>
          <cell r="CF11"/>
          <cell r="CG11"/>
          <cell r="CH11"/>
          <cell r="CI11"/>
          <cell r="CJ11"/>
          <cell r="CK11"/>
          <cell r="CL11"/>
          <cell r="CM11"/>
          <cell r="CN11"/>
          <cell r="CO11"/>
        </row>
        <row r="12">
          <cell r="B12">
            <v>856</v>
          </cell>
          <cell r="C12">
            <v>7</v>
          </cell>
          <cell r="D12">
            <v>9</v>
          </cell>
          <cell r="E12">
            <v>11</v>
          </cell>
          <cell r="F12">
            <v>2563</v>
          </cell>
          <cell r="G12">
            <v>800033892897</v>
          </cell>
          <cell r="H12" t="str">
            <v>นาง</v>
          </cell>
          <cell r="I12" t="str">
            <v>ลั่นทม</v>
          </cell>
          <cell r="J12" t="str">
            <v>หมดตัน</v>
          </cell>
          <cell r="K12">
            <v>1521300008079</v>
          </cell>
          <cell r="L12" t="str">
            <v>ดอยเต่า</v>
          </cell>
          <cell r="M12" t="str">
            <v>เชียงใหม่ 2</v>
          </cell>
          <cell r="N12">
            <v>8</v>
          </cell>
          <cell r="O12" t="str">
            <v>สินเชื่อพัฒนาองค์กรชุมชน (รายบุคคล)</v>
          </cell>
          <cell r="P12" t="str">
            <v>1.บุคคลค้ำประกัน</v>
          </cell>
          <cell r="Q12">
            <v>144445.07999999999</v>
          </cell>
          <cell r="R12">
            <v>56866.51</v>
          </cell>
          <cell r="S12" t="str">
            <v>จังหวัดฮอด</v>
          </cell>
          <cell r="T12" t="str">
            <v>ผบE305</v>
          </cell>
          <cell r="U12">
            <v>2563</v>
          </cell>
          <cell r="V12" t="str">
            <v>ผบE68</v>
          </cell>
          <cell r="W12">
            <v>2563</v>
          </cell>
          <cell r="X12">
            <v>4</v>
          </cell>
          <cell r="Y12">
            <v>8</v>
          </cell>
          <cell r="Z12">
            <v>2563</v>
          </cell>
          <cell r="AA12"/>
          <cell r="AB12"/>
          <cell r="AC12"/>
          <cell r="AD12">
            <v>5</v>
          </cell>
          <cell r="AE12">
            <v>2</v>
          </cell>
          <cell r="AF12">
            <v>2564</v>
          </cell>
          <cell r="AG12">
            <v>21</v>
          </cell>
          <cell r="AH12">
            <v>4</v>
          </cell>
          <cell r="AI12">
            <v>2564</v>
          </cell>
          <cell r="AJ12">
            <v>7</v>
          </cell>
          <cell r="AK12">
            <v>6</v>
          </cell>
          <cell r="AL12">
            <v>2564</v>
          </cell>
          <cell r="AM12" t="str">
            <v>โฉนด</v>
          </cell>
          <cell r="AN12">
            <v>12668</v>
          </cell>
          <cell r="AO12" t="str">
            <v>ดอยเต่า</v>
          </cell>
          <cell r="AP12" t="str">
            <v>ดอยเต่า</v>
          </cell>
          <cell r="AQ12" t="str">
            <v>เชียงใหม่</v>
          </cell>
          <cell r="AR12">
            <v>220800</v>
          </cell>
          <cell r="AS12"/>
          <cell r="AT12"/>
          <cell r="AU12"/>
          <cell r="AV12"/>
          <cell r="AW12"/>
          <cell r="AX12"/>
          <cell r="AY12"/>
          <cell r="AZ12"/>
          <cell r="BA12"/>
          <cell r="BB12" t="str">
            <v>สืบทรัพย์(พบทรัพย์)//ยึดทรัพย์วันที่ 7/6/2564</v>
          </cell>
          <cell r="BC12" t="str">
            <v xml:space="preserve">1,200
</v>
          </cell>
          <cell r="BD12"/>
          <cell r="BE12" t="str">
            <v xml:space="preserve">1,255
</v>
          </cell>
          <cell r="BF12" t="str">
            <v xml:space="preserve">26
</v>
          </cell>
          <cell r="BG12" t="str">
            <v xml:space="preserve">3
</v>
          </cell>
          <cell r="BH12" t="str">
            <v xml:space="preserve">2564
</v>
          </cell>
          <cell r="BI12"/>
          <cell r="BJ12"/>
          <cell r="BK12"/>
          <cell r="BL12" t="str">
            <v>นางลั่นทม หมดตัน</v>
          </cell>
          <cell r="BM12">
            <v>883263010049</v>
          </cell>
          <cell r="BN12" t="str">
            <v>นางลั่นทม  หมดตัน
นายชุม  หมดตัน
นายบุญเชิด  สมอ้าย
นายเลิศ  ปันมา</v>
          </cell>
          <cell r="BO12" t="str">
            <v>จำเลยที่ 1
คู่สมรสจำเลยที่ 1
จำเลยที่ 2
จำเลยที่ 3</v>
          </cell>
          <cell r="BP12" t="str">
            <v>1 5213 00008 07 9
3 5017 00230 57 3
3 5017 00227 56 4
3 5017 00079 30 1</v>
          </cell>
          <cell r="BQ12"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12" t="str">
            <v>พบ</v>
          </cell>
          <cell r="BS12"/>
          <cell r="BT12"/>
          <cell r="BU12" t="str">
            <v>จรรยารักษ์</v>
          </cell>
          <cell r="BV12"/>
          <cell r="BW12"/>
          <cell r="BX12"/>
          <cell r="BY12"/>
          <cell r="BZ12"/>
          <cell r="CA12"/>
          <cell r="CB12"/>
          <cell r="CC12"/>
          <cell r="CD12"/>
          <cell r="CE12"/>
          <cell r="CF12"/>
          <cell r="CG12"/>
          <cell r="CH12"/>
          <cell r="CI12"/>
          <cell r="CJ12"/>
          <cell r="CK12"/>
          <cell r="CL12"/>
          <cell r="CM12"/>
          <cell r="CN12"/>
          <cell r="CO12"/>
        </row>
        <row r="13">
          <cell r="B13">
            <v>857</v>
          </cell>
          <cell r="C13">
            <v>8</v>
          </cell>
          <cell r="D13">
            <v>9</v>
          </cell>
          <cell r="E13">
            <v>11</v>
          </cell>
          <cell r="F13">
            <v>2563</v>
          </cell>
          <cell r="G13">
            <v>800033639157</v>
          </cell>
          <cell r="H13" t="str">
            <v>นาย</v>
          </cell>
          <cell r="I13" t="str">
            <v>พรมมา</v>
          </cell>
          <cell r="J13" t="str">
            <v>ชมภูจี๋</v>
          </cell>
          <cell r="K13">
            <v>3510600807304</v>
          </cell>
          <cell r="L13" t="str">
            <v>ดอยเต่า</v>
          </cell>
          <cell r="M13" t="str">
            <v>เชียงใหม่ 2</v>
          </cell>
          <cell r="N13">
            <v>8</v>
          </cell>
          <cell r="O13" t="str">
            <v>สินเชื่อพัฒนาองค์กรชุมชน (รายบุคคล)</v>
          </cell>
          <cell r="P13" t="str">
            <v>1.บุคคลค้ำประกัน</v>
          </cell>
          <cell r="Q13">
            <v>149397.15</v>
          </cell>
          <cell r="R13">
            <v>32699.759999999998</v>
          </cell>
          <cell r="S13" t="str">
            <v>จังหวัดฮอด</v>
          </cell>
          <cell r="T13" t="str">
            <v>ผบE304</v>
          </cell>
          <cell r="U13">
            <v>2563</v>
          </cell>
          <cell r="V13" t="str">
            <v>ผบE55</v>
          </cell>
          <cell r="W13">
            <v>2563</v>
          </cell>
          <cell r="X13"/>
          <cell r="Y13"/>
          <cell r="Z13"/>
          <cell r="AA13">
            <v>4</v>
          </cell>
          <cell r="AB13">
            <v>8</v>
          </cell>
          <cell r="AC13">
            <v>2563</v>
          </cell>
          <cell r="AD13">
            <v>4</v>
          </cell>
          <cell r="AE13">
            <v>8</v>
          </cell>
          <cell r="AF13">
            <v>2563</v>
          </cell>
          <cell r="AG13"/>
          <cell r="AH13"/>
          <cell r="AI13"/>
          <cell r="AJ13"/>
          <cell r="AK13"/>
          <cell r="AL13"/>
          <cell r="AM13"/>
          <cell r="AN13"/>
          <cell r="AO13"/>
          <cell r="AP13"/>
          <cell r="AQ13"/>
          <cell r="AR13"/>
          <cell r="AS13"/>
          <cell r="AT13"/>
          <cell r="AU13"/>
          <cell r="AV13"/>
          <cell r="AW13"/>
          <cell r="AX13"/>
          <cell r="AY13"/>
          <cell r="AZ13"/>
          <cell r="BA13"/>
          <cell r="BB13" t="str">
            <v>สืบทรัพย์(ไม่พบทรัพย์)</v>
          </cell>
          <cell r="BC13" t="str">
            <v xml:space="preserve">1,500
</v>
          </cell>
          <cell r="BD13"/>
          <cell r="BE13" t="str">
            <v xml:space="preserve">1,405
</v>
          </cell>
          <cell r="BF13" t="str">
            <v xml:space="preserve">26
</v>
          </cell>
          <cell r="BG13" t="str">
            <v xml:space="preserve">3
</v>
          </cell>
          <cell r="BH13" t="str">
            <v xml:space="preserve">2564
</v>
          </cell>
          <cell r="BI13"/>
          <cell r="BJ13"/>
          <cell r="BK13"/>
          <cell r="BL13" t="str">
            <v>นายพรมมา ชมภูจี๋</v>
          </cell>
          <cell r="BM13">
            <v>883263010045</v>
          </cell>
          <cell r="BN13" t="str">
            <v xml:space="preserve">นายพรมมา  ชมภูจี๋
นายฉัตรแก้ว  อ้ายล้อม
นางสาวกนกพร  มูลสุข
นางศิริพร  อำไพร
นายธีรศักดิ์ อำไพร
</v>
          </cell>
          <cell r="BO13" t="str">
            <v xml:space="preserve">จำเลยที่ 1
จำเลยที่ 2
คู่สมรสจำเลยที่ 2
จำเลยที่ 3
คู่สมรสจำเลยที่ 3
</v>
          </cell>
          <cell r="BP13" t="str">
            <v>3 5106 00807 30 4
3 5017 00197 44 4
3 5017 00207 28 8
3 5017 00197 45 2
3 6404 00154 00 4</v>
          </cell>
          <cell r="BQ13"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13" t="str">
            <v>พบ</v>
          </cell>
          <cell r="BS13" t="str">
            <v>ไม่พบ
ไม่พบ
พบ
ไม่พบ
พบ</v>
          </cell>
          <cell r="BT13">
            <v>5</v>
          </cell>
          <cell r="BU13" t="str">
            <v>จรรยารักษ์</v>
          </cell>
          <cell r="BV13"/>
          <cell r="BW13"/>
          <cell r="BX13"/>
          <cell r="BY13"/>
          <cell r="BZ13"/>
          <cell r="CA13"/>
          <cell r="CB13"/>
          <cell r="CC13"/>
          <cell r="CD13"/>
          <cell r="CE13"/>
          <cell r="CF13"/>
          <cell r="CG13"/>
          <cell r="CH13"/>
          <cell r="CI13"/>
          <cell r="CJ13"/>
          <cell r="CK13"/>
          <cell r="CL13"/>
          <cell r="CM13"/>
          <cell r="CN13"/>
          <cell r="CO13"/>
        </row>
        <row r="14">
          <cell r="B14">
            <v>858</v>
          </cell>
          <cell r="C14">
            <v>9</v>
          </cell>
          <cell r="D14">
            <v>9</v>
          </cell>
          <cell r="E14">
            <v>11</v>
          </cell>
          <cell r="F14">
            <v>2563</v>
          </cell>
          <cell r="G14">
            <v>859052001764</v>
          </cell>
          <cell r="H14" t="str">
            <v>ร้อยตำรวจตรีหรือดาบตำรวจ</v>
          </cell>
          <cell r="I14" t="str">
            <v>สุวิทย์</v>
          </cell>
          <cell r="J14" t="str">
            <v>จันทากาศ</v>
          </cell>
          <cell r="K14">
            <v>3501201042119</v>
          </cell>
          <cell r="L14" t="str">
            <v>ดอยเต่า</v>
          </cell>
          <cell r="M14" t="str">
            <v>เชียงใหม่ 2</v>
          </cell>
          <cell r="N14">
            <v>8</v>
          </cell>
          <cell r="O14" t="str">
            <v>สินเชื่อสวัสดิการ</v>
          </cell>
          <cell r="P14" t="str">
            <v>1.บุคคลค้ำประกัน</v>
          </cell>
          <cell r="Q14">
            <v>64941</v>
          </cell>
          <cell r="R14">
            <v>81136.600000000006</v>
          </cell>
          <cell r="S14" t="str">
            <v>จังหวัดฮอด</v>
          </cell>
          <cell r="T14" t="str">
            <v>ผบE313</v>
          </cell>
          <cell r="U14">
            <v>2563</v>
          </cell>
          <cell r="V14" t="str">
            <v>ผบE62</v>
          </cell>
          <cell r="W14">
            <v>2563</v>
          </cell>
          <cell r="X14"/>
          <cell r="Y14"/>
          <cell r="Z14"/>
          <cell r="AA14">
            <v>4</v>
          </cell>
          <cell r="AB14">
            <v>8</v>
          </cell>
          <cell r="AC14">
            <v>2563</v>
          </cell>
          <cell r="AD14">
            <v>4</v>
          </cell>
          <cell r="AE14">
            <v>8</v>
          </cell>
          <cell r="AF14">
            <v>2563</v>
          </cell>
          <cell r="AG14"/>
          <cell r="AH14"/>
          <cell r="AI14"/>
          <cell r="AJ14"/>
          <cell r="AK14"/>
          <cell r="AL14"/>
          <cell r="AM14"/>
          <cell r="AN14"/>
          <cell r="AO14"/>
          <cell r="AP14"/>
          <cell r="AQ14"/>
          <cell r="AR14"/>
          <cell r="AS14"/>
          <cell r="AT14"/>
          <cell r="AU14"/>
          <cell r="AV14"/>
          <cell r="AW14"/>
          <cell r="AX14"/>
          <cell r="AY14"/>
          <cell r="AZ14"/>
          <cell r="BA14"/>
          <cell r="BB14" t="str">
            <v>สืบทรัพย์(ไม่พบทรัพย์)</v>
          </cell>
          <cell r="BC14" t="str">
            <v xml:space="preserve">900
</v>
          </cell>
          <cell r="BD14"/>
          <cell r="BE14" t="str">
            <v xml:space="preserve">990
</v>
          </cell>
          <cell r="BF14" t="str">
            <v xml:space="preserve">26
</v>
          </cell>
          <cell r="BG14" t="str">
            <v xml:space="preserve">3
</v>
          </cell>
          <cell r="BH14" t="str">
            <v xml:space="preserve">2564
</v>
          </cell>
          <cell r="BI14"/>
          <cell r="BJ14"/>
          <cell r="BK14"/>
          <cell r="BL14" t="str">
            <v>ร้อยตำรวจตรีหรือดาบตำรวจสุวิทย์ จันทากาศ</v>
          </cell>
          <cell r="BM14">
            <v>883263010043</v>
          </cell>
          <cell r="BN14" t="str">
            <v>ร.ต.ต สุวิทย์  จันทาศ
นางวาสนา  กาวิน
จ่าสิบตรี  วีระพล  ไพยารมณ์</v>
          </cell>
          <cell r="BO14" t="str">
            <v>จำเลยที่ 1
คู่สมรสจำเลยที่ 1
จำเลยที่ 2</v>
          </cell>
          <cell r="BP14" t="str">
            <v>3 5012 042 11 9
3 5016 00277 93 4
3 5002 00725 17 3</v>
          </cell>
          <cell r="BQ14"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14" t="str">
            <v>ไม่พบ</v>
          </cell>
          <cell r="BS14" t="str">
            <v>พบ
ไม่พบ
พบ</v>
          </cell>
          <cell r="BT14">
            <v>3</v>
          </cell>
          <cell r="BU14" t="str">
            <v>จรรยารักษ์</v>
          </cell>
          <cell r="BV14"/>
          <cell r="BW14"/>
          <cell r="BX14"/>
          <cell r="BY14"/>
          <cell r="BZ14"/>
          <cell r="CA14"/>
          <cell r="CB14"/>
          <cell r="CC14"/>
          <cell r="CD14"/>
          <cell r="CE14"/>
          <cell r="CF14"/>
          <cell r="CG14"/>
          <cell r="CH14"/>
          <cell r="CI14"/>
          <cell r="CJ14"/>
          <cell r="CK14"/>
          <cell r="CL14"/>
          <cell r="CM14"/>
          <cell r="CN14"/>
          <cell r="CO14"/>
        </row>
        <row r="15">
          <cell r="B15">
            <v>859</v>
          </cell>
          <cell r="C15">
            <v>10</v>
          </cell>
          <cell r="D15">
            <v>9</v>
          </cell>
          <cell r="E15">
            <v>11</v>
          </cell>
          <cell r="F15">
            <v>2563</v>
          </cell>
          <cell r="G15">
            <v>800091201890</v>
          </cell>
          <cell r="H15" t="str">
            <v>นางสาว</v>
          </cell>
          <cell r="I15" t="str">
            <v>พัชรินทร์</v>
          </cell>
          <cell r="J15" t="str">
            <v>วงค์กาศรี</v>
          </cell>
          <cell r="K15">
            <v>3500200548018</v>
          </cell>
          <cell r="L15" t="str">
            <v>ดอยเต่า</v>
          </cell>
          <cell r="M15" t="str">
            <v>เชียงใหม่ 2</v>
          </cell>
          <cell r="N15">
            <v>8</v>
          </cell>
          <cell r="O15" t="str">
            <v>สินเชื่อแก้ไขปัญหาหนี้นอกระบบPSAระยะที่2</v>
          </cell>
          <cell r="P15" t="str">
            <v>1.บุคคลค้ำประกัน</v>
          </cell>
          <cell r="Q15">
            <v>39158</v>
          </cell>
          <cell r="R15">
            <v>1819.36</v>
          </cell>
          <cell r="S15" t="str">
            <v>จังหวัดฮอด</v>
          </cell>
          <cell r="T15" t="str">
            <v>ผบE311</v>
          </cell>
          <cell r="U15">
            <v>2563</v>
          </cell>
          <cell r="V15" t="str">
            <v>ผบE60</v>
          </cell>
          <cell r="W15">
            <v>2563</v>
          </cell>
          <cell r="X15"/>
          <cell r="Y15"/>
          <cell r="Z15"/>
          <cell r="AA15">
            <v>4</v>
          </cell>
          <cell r="AB15">
            <v>8</v>
          </cell>
          <cell r="AC15">
            <v>2563</v>
          </cell>
          <cell r="AD15">
            <v>4</v>
          </cell>
          <cell r="AE15">
            <v>8</v>
          </cell>
          <cell r="AF15">
            <v>2563</v>
          </cell>
          <cell r="AG15"/>
          <cell r="AH15"/>
          <cell r="AI15"/>
          <cell r="AJ15"/>
          <cell r="AK15"/>
          <cell r="AL15"/>
          <cell r="AM15"/>
          <cell r="AN15"/>
          <cell r="AO15"/>
          <cell r="AP15"/>
          <cell r="AQ15"/>
          <cell r="AR15"/>
          <cell r="AS15"/>
          <cell r="AT15"/>
          <cell r="AU15"/>
          <cell r="AV15"/>
          <cell r="AW15"/>
          <cell r="AX15"/>
          <cell r="AY15"/>
          <cell r="AZ15"/>
          <cell r="BA15"/>
          <cell r="BB15" t="str">
            <v>สืบทรัพย์(พบทรัพย์)</v>
          </cell>
          <cell r="BC15" t="str">
            <v xml:space="preserve">900
</v>
          </cell>
          <cell r="BD15"/>
          <cell r="BE15" t="str">
            <v xml:space="preserve">835
</v>
          </cell>
          <cell r="BF15" t="str">
            <v xml:space="preserve">26
</v>
          </cell>
          <cell r="BG15" t="str">
            <v xml:space="preserve">3
</v>
          </cell>
          <cell r="BH15" t="str">
            <v xml:space="preserve">2564
</v>
          </cell>
          <cell r="BI15"/>
          <cell r="BJ15"/>
          <cell r="BK15"/>
          <cell r="BL15" t="str">
            <v>นางสาวพัชรินทร์ วงค์กาศรี</v>
          </cell>
          <cell r="BM15">
            <v>883263010042</v>
          </cell>
          <cell r="BN15" t="str">
            <v>นางสาวพัชรินทร์  วงค์กาศรี
นางสุมิตรา  วงค์กาศรี
นายเกียรติศักดิ์  วงค์กาศรี</v>
          </cell>
          <cell r="BO15" t="str">
            <v>จำเลยที่ 1
จำเลยที่ 2
คู่สมรสจำเลยที่ 2</v>
          </cell>
          <cell r="BP15" t="str">
            <v>3 5002 00548 01 8
3 5103 00436 98 0
3 5002 00548 02 6</v>
          </cell>
          <cell r="BQ15"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15" t="str">
            <v>พบ</v>
          </cell>
          <cell r="BS15" t="str">
            <v>ไม่พบ
พบ
ไม่พบ</v>
          </cell>
          <cell r="BT15">
            <v>3</v>
          </cell>
          <cell r="BU15" t="str">
            <v>จรรยารักษ์</v>
          </cell>
          <cell r="BV15"/>
          <cell r="BW15"/>
          <cell r="BX15"/>
          <cell r="BY15"/>
          <cell r="BZ15"/>
          <cell r="CA15"/>
          <cell r="CB15"/>
          <cell r="CC15"/>
          <cell r="CD15"/>
          <cell r="CE15"/>
          <cell r="CF15"/>
          <cell r="CG15"/>
          <cell r="CH15"/>
          <cell r="CI15"/>
          <cell r="CJ15"/>
          <cell r="CK15"/>
          <cell r="CL15"/>
          <cell r="CM15"/>
          <cell r="CN15"/>
          <cell r="CO15"/>
        </row>
        <row r="16">
          <cell r="B16">
            <v>860</v>
          </cell>
          <cell r="C16">
            <v>11</v>
          </cell>
          <cell r="D16">
            <v>9</v>
          </cell>
          <cell r="E16">
            <v>11</v>
          </cell>
          <cell r="F16">
            <v>2563</v>
          </cell>
          <cell r="G16">
            <v>800073360664</v>
          </cell>
          <cell r="H16" t="str">
            <v>นาย</v>
          </cell>
          <cell r="I16" t="str">
            <v>สุทัศน์</v>
          </cell>
          <cell r="J16" t="str">
            <v>จินาตอง</v>
          </cell>
          <cell r="K16">
            <v>3501700103636</v>
          </cell>
          <cell r="L16" t="str">
            <v>ดอยเต่า</v>
          </cell>
          <cell r="M16" t="str">
            <v>เชียงใหม่ 2</v>
          </cell>
          <cell r="N16">
            <v>8</v>
          </cell>
          <cell r="O16" t="str">
            <v>สินเชื่อพัฒนาองค์กรชุมชน (รายบุคคล)</v>
          </cell>
          <cell r="P16" t="str">
            <v>1.บุคคลค้ำประกัน</v>
          </cell>
          <cell r="Q16">
            <v>93049.31</v>
          </cell>
          <cell r="R16">
            <v>17794.03</v>
          </cell>
          <cell r="S16" t="str">
            <v>จังหวัดฮอด</v>
          </cell>
          <cell r="T16" t="str">
            <v>ผบE303</v>
          </cell>
          <cell r="U16">
            <v>2563</v>
          </cell>
          <cell r="V16" t="str">
            <v>ผบE69</v>
          </cell>
          <cell r="W16">
            <v>2563</v>
          </cell>
          <cell r="X16">
            <v>4</v>
          </cell>
          <cell r="Y16">
            <v>8</v>
          </cell>
          <cell r="Z16">
            <v>2563</v>
          </cell>
          <cell r="AA16"/>
          <cell r="AB16"/>
          <cell r="AC16"/>
          <cell r="AD16">
            <v>5</v>
          </cell>
          <cell r="AE16">
            <v>2</v>
          </cell>
          <cell r="AF16">
            <v>2564</v>
          </cell>
          <cell r="AG16">
            <v>23</v>
          </cell>
          <cell r="AH16">
            <v>4</v>
          </cell>
          <cell r="AI16">
            <v>2564</v>
          </cell>
          <cell r="AJ16" t="str">
            <v>16</v>
          </cell>
          <cell r="AK16" t="str">
            <v>6</v>
          </cell>
          <cell r="AL16" t="str">
            <v>2564</v>
          </cell>
          <cell r="AM16" t="str">
            <v>โฉนด</v>
          </cell>
          <cell r="AN16" t="str">
            <v>10132</v>
          </cell>
          <cell r="AO16" t="str">
            <v>มืดกา</v>
          </cell>
          <cell r="AP16" t="str">
            <v>ดอยเต่า</v>
          </cell>
          <cell r="AQ16" t="str">
            <v>เชียงใหม่</v>
          </cell>
          <cell r="AR16">
            <v>139800</v>
          </cell>
          <cell r="AS16"/>
          <cell r="AT16"/>
          <cell r="AU16"/>
          <cell r="AV16"/>
          <cell r="AW16"/>
          <cell r="AX16"/>
          <cell r="AY16"/>
          <cell r="AZ16"/>
          <cell r="BA16"/>
          <cell r="BB16" t="str">
            <v>สืบทรัพย์/ยึดทรัพย์(สั่งยึด 21/5/2564)//ยึดแล้ว 16/6/2564</v>
          </cell>
          <cell r="BC16" t="str">
            <v xml:space="preserve">1,200
</v>
          </cell>
          <cell r="BD16"/>
          <cell r="BE16" t="str">
            <v xml:space="preserve">1,080
</v>
          </cell>
          <cell r="BF16" t="str">
            <v xml:space="preserve">26
</v>
          </cell>
          <cell r="BG16" t="str">
            <v xml:space="preserve">3
</v>
          </cell>
          <cell r="BH16" t="str">
            <v xml:space="preserve">2564
</v>
          </cell>
          <cell r="BI16"/>
          <cell r="BJ16"/>
          <cell r="BK16"/>
          <cell r="BL16" t="str">
            <v>นายสุทัศน์ จินาตอง</v>
          </cell>
          <cell r="BM16">
            <v>883263010003</v>
          </cell>
          <cell r="BN16" t="str">
            <v>นายสุทัศน์  จินาตอง
นางพานิชย์  ไฝนันตา
นายวิรัช  ไฝนันตา
นายนิกร  แก้วฟู</v>
          </cell>
          <cell r="BO16" t="str">
            <v>จำเลยที่ 1
จำเลยที่ 2
คู่สมรสจำเลยที่ 1
จำเลยที่ 3</v>
          </cell>
          <cell r="BP16" t="str">
            <v xml:space="preserve">3 5017 00103 63 6
3 5017 00107 26 7
3 5103 00356 65 0
3 5017 00111 11 6
</v>
          </cell>
          <cell r="BQ16"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16" t="str">
            <v>พบ</v>
          </cell>
          <cell r="BS16" t="str">
            <v>ไม่พบ
พบ
พบ
ไม่พบ</v>
          </cell>
          <cell r="BT16">
            <v>4</v>
          </cell>
          <cell r="BU16" t="str">
            <v>จรรยารักษ์</v>
          </cell>
          <cell r="BV16"/>
          <cell r="BW16"/>
          <cell r="BX16"/>
          <cell r="BY16"/>
          <cell r="BZ16"/>
          <cell r="CA16"/>
          <cell r="CB16"/>
          <cell r="CC16"/>
          <cell r="CD16"/>
          <cell r="CE16"/>
          <cell r="CF16"/>
          <cell r="CG16"/>
          <cell r="CH16"/>
          <cell r="CI16"/>
          <cell r="CJ16"/>
          <cell r="CK16"/>
          <cell r="CL16"/>
          <cell r="CM16"/>
          <cell r="CN16"/>
          <cell r="CO16"/>
        </row>
        <row r="17">
          <cell r="B17">
            <v>861</v>
          </cell>
          <cell r="C17">
            <v>12</v>
          </cell>
          <cell r="D17">
            <v>9</v>
          </cell>
          <cell r="E17">
            <v>11</v>
          </cell>
          <cell r="F17">
            <v>2563</v>
          </cell>
          <cell r="G17">
            <v>800033473847</v>
          </cell>
          <cell r="H17" t="str">
            <v>นางสาวหรือนาง</v>
          </cell>
          <cell r="I17" t="str">
            <v>ณปภาหรือวิไล</v>
          </cell>
          <cell r="J17" t="str">
            <v>แสงเพ็งหรือโลแก้ว</v>
          </cell>
          <cell r="K17">
            <v>3501700198483</v>
          </cell>
          <cell r="L17" t="str">
            <v>ดอยเต่า</v>
          </cell>
          <cell r="M17" t="str">
            <v>เชียงใหม่ 2</v>
          </cell>
          <cell r="N17">
            <v>8</v>
          </cell>
          <cell r="O17" t="str">
            <v>สินเชื่อพัฒนาองค์กรชุมชน (รายบุคคล)</v>
          </cell>
          <cell r="P17" t="str">
            <v>1.บุคคลค้ำประกัน</v>
          </cell>
          <cell r="Q17">
            <v>85041.49</v>
          </cell>
          <cell r="R17">
            <v>31320.76</v>
          </cell>
          <cell r="S17" t="str">
            <v>จังหวัดฮอด</v>
          </cell>
          <cell r="T17" t="str">
            <v>ผบE316</v>
          </cell>
          <cell r="U17">
            <v>2563</v>
          </cell>
          <cell r="V17" t="str">
            <v>ผบE64</v>
          </cell>
          <cell r="W17">
            <v>2563</v>
          </cell>
          <cell r="X17"/>
          <cell r="Y17"/>
          <cell r="Z17"/>
          <cell r="AA17">
            <v>4</v>
          </cell>
          <cell r="AB17">
            <v>8</v>
          </cell>
          <cell r="AC17">
            <v>2563</v>
          </cell>
          <cell r="AD17">
            <v>4</v>
          </cell>
          <cell r="AE17">
            <v>8</v>
          </cell>
          <cell r="AF17">
            <v>2563</v>
          </cell>
          <cell r="AG17"/>
          <cell r="AH17"/>
          <cell r="AI17"/>
          <cell r="AJ17"/>
          <cell r="AK17"/>
          <cell r="AL17"/>
          <cell r="AM17"/>
          <cell r="AN17"/>
          <cell r="AO17"/>
          <cell r="AP17"/>
          <cell r="AQ17"/>
          <cell r="AR17"/>
          <cell r="AS17"/>
          <cell r="AT17"/>
          <cell r="AU17"/>
          <cell r="AV17"/>
          <cell r="AW17"/>
          <cell r="AX17"/>
          <cell r="AY17"/>
          <cell r="AZ17"/>
          <cell r="BA17"/>
          <cell r="BB17" t="str">
            <v>สืบทรัพย์(พบทรัพย์)</v>
          </cell>
          <cell r="BC17" t="str">
            <v xml:space="preserve">900
</v>
          </cell>
          <cell r="BD17"/>
          <cell r="BE17" t="str">
            <v xml:space="preserve">1,045
</v>
          </cell>
          <cell r="BF17" t="str">
            <v xml:space="preserve">26
</v>
          </cell>
          <cell r="BG17" t="str">
            <v xml:space="preserve">3
</v>
          </cell>
          <cell r="BH17" t="str">
            <v xml:space="preserve">2564
</v>
          </cell>
          <cell r="BI17"/>
          <cell r="BJ17"/>
          <cell r="BK17"/>
          <cell r="BL17" t="str">
            <v>นางสาวหรือนางณปภาหรือวิไล แสงเพ็งหรือโลแก้ว</v>
          </cell>
          <cell r="BM17">
            <v>883263010011</v>
          </cell>
          <cell r="BN17" t="str">
            <v xml:space="preserve">นางสาวหรือนางณปภาแสงเพ็ง
นางสาวพรรณี  วรรณแสง
นายสมพิศ  แบนถี
</v>
          </cell>
          <cell r="BO17" t="str">
            <v>จำเลยที่ 1
จำเลยที่ 2
จำเลยที่ 3</v>
          </cell>
          <cell r="BP17" t="str">
            <v>3 5017 00198 48 3
3 5017 00208 54 3
3 5017 00193 10 4</v>
          </cell>
          <cell r="BQ17"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cell r="BR17"/>
          <cell r="BS17"/>
          <cell r="BT17"/>
          <cell r="BU17" t="str">
            <v>จรรยารักษ์</v>
          </cell>
          <cell r="BV17"/>
          <cell r="BW17"/>
          <cell r="BX17"/>
          <cell r="BY17"/>
          <cell r="BZ17"/>
          <cell r="CA17"/>
          <cell r="CB17"/>
          <cell r="CC17"/>
          <cell r="CD17"/>
          <cell r="CE17"/>
          <cell r="CF17"/>
          <cell r="CG17"/>
          <cell r="CH17"/>
          <cell r="CI17"/>
          <cell r="CJ17"/>
          <cell r="CK17"/>
          <cell r="CL17"/>
          <cell r="CM17"/>
          <cell r="CN17"/>
          <cell r="CO17"/>
        </row>
        <row r="18">
          <cell r="B18">
            <v>862</v>
          </cell>
          <cell r="C18">
            <v>13</v>
          </cell>
          <cell r="D18">
            <v>9</v>
          </cell>
          <cell r="E18">
            <v>11</v>
          </cell>
          <cell r="F18">
            <v>2563</v>
          </cell>
          <cell r="G18">
            <v>800087192640</v>
          </cell>
          <cell r="H18" t="str">
            <v>นาย</v>
          </cell>
          <cell r="I18" t="str">
            <v>เปรม</v>
          </cell>
          <cell r="J18" t="str">
            <v>สีแก้ว</v>
          </cell>
          <cell r="K18">
            <v>3501700222244</v>
          </cell>
          <cell r="L18" t="str">
            <v>ดอยเต่า</v>
          </cell>
          <cell r="M18" t="str">
            <v>เชียงใหม่ 2</v>
          </cell>
          <cell r="N18">
            <v>8</v>
          </cell>
          <cell r="O18" t="str">
            <v>สินเชื่อแก้ไขปัญหาหนี้นอกระบบPSAระยะที่2</v>
          </cell>
          <cell r="P18" t="str">
            <v>1.บุคคลค้ำประกัน</v>
          </cell>
          <cell r="Q18">
            <v>34989.85</v>
          </cell>
          <cell r="R18">
            <v>4495.6099999999997</v>
          </cell>
          <cell r="S18" t="str">
            <v>จังหวัดฮอด</v>
          </cell>
          <cell r="T18" t="str">
            <v>ผบE273</v>
          </cell>
          <cell r="U18">
            <v>2563</v>
          </cell>
          <cell r="V18" t="str">
            <v>ผบE238</v>
          </cell>
          <cell r="W18">
            <v>2563</v>
          </cell>
          <cell r="X18"/>
          <cell r="Y18"/>
          <cell r="Z18"/>
          <cell r="AA18">
            <v>27</v>
          </cell>
          <cell r="AB18">
            <v>8</v>
          </cell>
          <cell r="AC18">
            <v>2563</v>
          </cell>
          <cell r="AD18">
            <v>27</v>
          </cell>
          <cell r="AE18">
            <v>8</v>
          </cell>
          <cell r="AF18">
            <v>2563</v>
          </cell>
          <cell r="AG18"/>
          <cell r="AH18"/>
          <cell r="AI18"/>
          <cell r="AJ18"/>
          <cell r="AK18"/>
          <cell r="AL18"/>
          <cell r="AM18"/>
          <cell r="AN18"/>
          <cell r="AO18"/>
          <cell r="AP18"/>
          <cell r="AQ18"/>
          <cell r="AR18"/>
          <cell r="AS18"/>
          <cell r="AT18"/>
          <cell r="AU18"/>
          <cell r="AV18"/>
          <cell r="AW18"/>
          <cell r="AX18"/>
          <cell r="AY18"/>
          <cell r="AZ18"/>
          <cell r="BA18"/>
          <cell r="BB18" t="str">
            <v>สืบทรัพย์(พบทรัพย์)</v>
          </cell>
          <cell r="BC18" t="str">
            <v xml:space="preserve">1,800
</v>
          </cell>
          <cell r="BD18"/>
          <cell r="BE18" t="str">
            <v xml:space="preserve">1,465
</v>
          </cell>
          <cell r="BF18" t="str">
            <v xml:space="preserve">26
</v>
          </cell>
          <cell r="BG18" t="str">
            <v xml:space="preserve">3
</v>
          </cell>
          <cell r="BH18" t="str">
            <v xml:space="preserve">2564
</v>
          </cell>
          <cell r="BI18"/>
          <cell r="BJ18"/>
          <cell r="BK18"/>
          <cell r="BL18" t="str">
            <v>นายเปรม สีแก้ว</v>
          </cell>
          <cell r="BM18">
            <v>883263010916</v>
          </cell>
          <cell r="BN18"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18" t="str">
            <v>จำเลยที่ 1
คู่สมรสจำเลยที่ 1
จำเลยที่ 2
คู่สมรสจำเลยที่ 2
จำเลยที่ 3
คู่สมรสจำเลยที่ 3</v>
          </cell>
          <cell r="BP18" t="str">
            <v>3 5017 00222 24 4
3 5017 00224 89 1
1 5017 00054 82 5
1 5017 00061 44 9
3 5017 00222 38 4
3 5017 00185 11 0</v>
          </cell>
          <cell r="BQ18"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18" t="str">
            <v>พบ</v>
          </cell>
          <cell r="BS18" t="str">
            <v>พบ
พบ
พบ
พบ
พบ
ไม่พบ</v>
          </cell>
          <cell r="BT18">
            <v>6</v>
          </cell>
          <cell r="BU18" t="str">
            <v>จรรยารักษ์</v>
          </cell>
          <cell r="BV18"/>
          <cell r="BW18"/>
          <cell r="BX18"/>
          <cell r="BY18"/>
          <cell r="BZ18"/>
          <cell r="CA18"/>
          <cell r="CB18"/>
          <cell r="CC18"/>
          <cell r="CD18"/>
          <cell r="CE18"/>
          <cell r="CF18"/>
          <cell r="CG18"/>
          <cell r="CH18"/>
          <cell r="CI18"/>
          <cell r="CJ18"/>
          <cell r="CK18"/>
          <cell r="CL18"/>
          <cell r="CM18"/>
          <cell r="CN18"/>
          <cell r="CO18"/>
        </row>
        <row r="19">
          <cell r="B19">
            <v>863</v>
          </cell>
          <cell r="C19">
            <v>14</v>
          </cell>
          <cell r="D19">
            <v>9</v>
          </cell>
          <cell r="E19">
            <v>11</v>
          </cell>
          <cell r="F19">
            <v>2563</v>
          </cell>
          <cell r="G19">
            <v>800036417619</v>
          </cell>
          <cell r="H19" t="str">
            <v>นาง</v>
          </cell>
          <cell r="I19" t="str">
            <v>กุหลาบ</v>
          </cell>
          <cell r="J19" t="str">
            <v>เปี้ยปาละ</v>
          </cell>
          <cell r="K19">
            <v>3501700123548</v>
          </cell>
          <cell r="L19" t="str">
            <v>ดอยเต่า</v>
          </cell>
          <cell r="M19" t="str">
            <v>เชียงใหม่ 2</v>
          </cell>
          <cell r="N19">
            <v>8</v>
          </cell>
          <cell r="O19" t="str">
            <v>สินเชื่อพัฒนาองค์กรชุมชน (รายบุคคล)</v>
          </cell>
          <cell r="P19" t="str">
            <v>1.บุคคลค้ำประกัน</v>
          </cell>
          <cell r="Q19">
            <v>153951.01</v>
          </cell>
          <cell r="R19">
            <v>43352.59</v>
          </cell>
          <cell r="S19" t="str">
            <v>จังหวัดฮอด</v>
          </cell>
          <cell r="T19" t="str">
            <v>ผบE272</v>
          </cell>
          <cell r="U19">
            <v>2563</v>
          </cell>
          <cell r="V19" t="str">
            <v>ผบE241</v>
          </cell>
          <cell r="W19">
            <v>2563</v>
          </cell>
          <cell r="X19"/>
          <cell r="Y19"/>
          <cell r="Z19"/>
          <cell r="AA19">
            <v>27</v>
          </cell>
          <cell r="AB19">
            <v>8</v>
          </cell>
          <cell r="AC19">
            <v>2563</v>
          </cell>
          <cell r="AD19">
            <v>27</v>
          </cell>
          <cell r="AE19">
            <v>8</v>
          </cell>
          <cell r="AF19">
            <v>2563</v>
          </cell>
          <cell r="AG19"/>
          <cell r="AH19"/>
          <cell r="AI19"/>
          <cell r="AJ19"/>
          <cell r="AK19"/>
          <cell r="AL19"/>
          <cell r="AM19"/>
          <cell r="AN19"/>
          <cell r="AO19"/>
          <cell r="AP19"/>
          <cell r="AQ19"/>
          <cell r="AR19"/>
          <cell r="AS19"/>
          <cell r="AT19"/>
          <cell r="AU19"/>
          <cell r="AV19"/>
          <cell r="AW19"/>
          <cell r="AX19"/>
          <cell r="AY19"/>
          <cell r="AZ19"/>
          <cell r="BA19"/>
          <cell r="BB19" t="str">
            <v>สืบทรัพย์รอบ 2 (พบทรัพย์) รายงานวันที่ 14/2/2568</v>
          </cell>
          <cell r="BC19" t="str">
            <v xml:space="preserve">
</v>
          </cell>
          <cell r="BD19"/>
          <cell r="BE19" t="str">
            <v xml:space="preserve">
</v>
          </cell>
          <cell r="BF19" t="str">
            <v xml:space="preserve">
</v>
          </cell>
          <cell r="BG19" t="str">
            <v xml:space="preserve">
</v>
          </cell>
          <cell r="BH19" t="str">
            <v xml:space="preserve">
</v>
          </cell>
          <cell r="BI19"/>
          <cell r="BJ19"/>
          <cell r="BK19"/>
          <cell r="BL19" t="str">
            <v>นางกุหลาบ เปี้ยปาละ</v>
          </cell>
          <cell r="BM19">
            <v>883263010914</v>
          </cell>
          <cell r="BN19" t="str">
            <v>1.นางกุหลาบ  เปี๊ยปาละ
2.นายประดิษฐ์  เปียปาละ
3.นางสาวนงลักษณ์  ติ๊บใจ
4.นางอริสา  มูลุด
5.นายปะสิทธิ์  มูลอุด</v>
          </cell>
          <cell r="BO19" t="str">
            <v>จำเลยที่ 1
คู่สมรสจำเลยที่ 1
จำเลยที่ 2
จำเลยที่ 3
คู่สมรสจำเลยที่ 3</v>
          </cell>
          <cell r="BP19" t="str">
            <v>3 5017 00123 54 8
3 5017 00090 61 5
3 5017 00121 00 6
3 5017 00068 16 4
3 5017 00086 75 8</v>
          </cell>
          <cell r="BQ19" t="str">
            <v>-พบว่ามีกรรมสิทธิ์ในที่ดิน เลขโฉนด 8601 ต.มืดกา อ.ดอยเต่า จ.เชียงใหม่ (ปลอดจำนอง)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  ต.ท่าเดื่อ อ.ดอยเต่า จ.เชียงใหม่ (ปลอดจำนอง)
-พบว่ามีกรรมสิทธิ์ในที่ดิน เลข น.ส. 3 ก.976  ต.ท่าเดื่อ อ.ดอยเต่า จ.เชียงใหม่ (ติดจำนอง)
-ไม่พบว่ามีกรรมสิทธิ์ในที่ดินอ.ดอยเต่า จ.เชียงใหม่</v>
          </cell>
          <cell r="BR19"/>
          <cell r="BS19"/>
          <cell r="BT19"/>
          <cell r="BU19" t="str">
            <v>จรรยารักษ์</v>
          </cell>
          <cell r="BV19" t="str">
            <v xml:space="preserve">1.นางกุหลาบ เปี้ยปาละ
2.นายประดิษฐ์ เปี้ยปาละ
3.นางสาวนงลักษณ์ ติ๊บใจ
4.นายสิทธิพล เกตุแก้ว
5.นางอริสา มูลอุด
6.นายประสิทธิ์ มูลอุด
</v>
          </cell>
          <cell r="BW19" t="str">
            <v>จำเลยที่ 1
คู่สมรสจำเลยที่ 1
จำเลยที่ 2
คู่สมรสจำเลยที่ 2
จำเลยที่ 3
คู่สมรสจำเลยที่ 3</v>
          </cell>
          <cell r="BX19" t="str">
            <v>3-5017-00123-54-8
3-5017-00090-61-5
3-5017-00121-00-6
3-6409-00434-79-1
3-5017-00068-16-4
3-5017-00088-75-8</v>
          </cell>
          <cell r="BY19" t="str">
            <v>-พบว่ามีกรรมสิทธิ์ในที่ดินโฉนดเลขที่ 8601 ต.มืดกา อ.ดอยเต่า จ.เชียงใหม่ (ปลอดจำนอง)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-พบว่ามีกรรมสิทธิ์ในที่ดิน น.ส.3 ก 976 ต.ท่าเดื่อ อ.ดอยเต่า จ.เชียงใหม่ (ติดจำนอง)
-พบว่ามีกรรมสิทธิ์ในที่ดิน น.ส.3 ก 994 ต.ท่าเดื่อ อ.ดอยเต่า จ.เชียงใหม่ (ปลอดจำนอง)
-ไม่พบว่ามีกรรมสิทธิ์ในที่ดินอ.ดอยเต่า จ.เชียงใหม่</v>
          </cell>
          <cell r="BZ19" t="str">
            <v>พบ</v>
          </cell>
          <cell r="CA19"/>
          <cell r="CB19"/>
          <cell r="CC19" t="str">
            <v>ปฏิยุทธ์</v>
          </cell>
          <cell r="CD19"/>
          <cell r="CE19"/>
          <cell r="CF19"/>
          <cell r="CG19"/>
          <cell r="CH19"/>
          <cell r="CI19"/>
          <cell r="CJ19"/>
          <cell r="CK19"/>
          <cell r="CL19"/>
          <cell r="CM19"/>
          <cell r="CN19"/>
          <cell r="CO19"/>
        </row>
        <row r="20">
          <cell r="B20">
            <v>864</v>
          </cell>
          <cell r="C20">
            <v>15</v>
          </cell>
          <cell r="D20">
            <v>9</v>
          </cell>
          <cell r="E20">
            <v>11</v>
          </cell>
          <cell r="F20">
            <v>2563</v>
          </cell>
          <cell r="G20">
            <v>800047343705</v>
          </cell>
          <cell r="H20" t="str">
            <v>นาย</v>
          </cell>
          <cell r="I20" t="str">
            <v>สัมฤทธิ์</v>
          </cell>
          <cell r="J20" t="str">
            <v>เปี้ยปาละ</v>
          </cell>
          <cell r="K20">
            <v>1501700072181</v>
          </cell>
          <cell r="L20" t="str">
            <v>ดอยเต่า</v>
          </cell>
          <cell r="M20" t="str">
            <v>เชียงใหม่ 2</v>
          </cell>
          <cell r="N20">
            <v>8</v>
          </cell>
          <cell r="O20" t="str">
            <v>สินเชื่อพัฒนาองค์กรชุมชน (รายบุคคล)</v>
          </cell>
          <cell r="P20" t="str">
            <v>1.บุคคลค้ำประกัน</v>
          </cell>
          <cell r="Q20">
            <v>182306.58</v>
          </cell>
          <cell r="R20">
            <v>63554.86</v>
          </cell>
          <cell r="S20" t="str">
            <v>จังหวัดฮอด</v>
          </cell>
          <cell r="T20" t="str">
            <v>ผบE271</v>
          </cell>
          <cell r="U20">
            <v>2563</v>
          </cell>
          <cell r="V20" t="str">
            <v>ผบE240</v>
          </cell>
          <cell r="W20">
            <v>2563</v>
          </cell>
          <cell r="X20"/>
          <cell r="Y20"/>
          <cell r="Z20"/>
          <cell r="AA20">
            <v>27</v>
          </cell>
          <cell r="AB20">
            <v>8</v>
          </cell>
          <cell r="AC20">
            <v>2563</v>
          </cell>
          <cell r="AD20">
            <v>27</v>
          </cell>
          <cell r="AE20">
            <v>8</v>
          </cell>
          <cell r="AF20">
            <v>2563</v>
          </cell>
          <cell r="AG20"/>
          <cell r="AH20"/>
          <cell r="AI20"/>
          <cell r="AJ20"/>
          <cell r="AK20"/>
          <cell r="AL20"/>
          <cell r="AM20"/>
          <cell r="AN20"/>
          <cell r="AO20"/>
          <cell r="AP20"/>
          <cell r="AQ20"/>
          <cell r="AR20"/>
          <cell r="AS20"/>
          <cell r="AT20"/>
          <cell r="AU20"/>
          <cell r="AV20"/>
          <cell r="AW20"/>
          <cell r="AX20"/>
          <cell r="AY20"/>
          <cell r="AZ20"/>
          <cell r="BA20"/>
          <cell r="BB20" t="str">
            <v>สืบทรัพย์(ไม่พบทรัพย์)</v>
          </cell>
          <cell r="BC20" t="str">
            <v xml:space="preserve">900
</v>
          </cell>
          <cell r="BD20"/>
          <cell r="BE20" t="str">
            <v xml:space="preserve">650
</v>
          </cell>
          <cell r="BF20" t="str">
            <v xml:space="preserve">26
</v>
          </cell>
          <cell r="BG20" t="str">
            <v xml:space="preserve">3
</v>
          </cell>
          <cell r="BH20" t="str">
            <v xml:space="preserve">2564
</v>
          </cell>
          <cell r="BI20"/>
          <cell r="BJ20"/>
          <cell r="BK20"/>
          <cell r="BL20" t="str">
            <v>นายสัมฤทธิ์ เปี้ยปาละ</v>
          </cell>
          <cell r="BM20">
            <v>883263010919</v>
          </cell>
          <cell r="BN20" t="str">
            <v>นายสมฤทธิ์  เปี้ยปาละ
นายสิทธิพล  เกตุแก้ว
นางสาวสาวิตรี  คำจันทร์</v>
          </cell>
          <cell r="BO20" t="str">
            <v>จำเลยที่ 1
จำเลยที่ 2
จำเลยที่ 3</v>
          </cell>
          <cell r="BP20" t="str">
            <v>1 5017 00072 18 1
3 6409 00434 79 1
3 5017 00121 58 8</v>
          </cell>
          <cell r="BQ2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20" t="str">
            <v>ไม่พบ</v>
          </cell>
          <cell r="BS20"/>
          <cell r="BT20"/>
          <cell r="BU20" t="str">
            <v>จรรยารักษ์</v>
          </cell>
          <cell r="BV20"/>
          <cell r="BW20"/>
          <cell r="BX20"/>
          <cell r="BY20"/>
          <cell r="BZ20"/>
          <cell r="CA20"/>
          <cell r="CB20"/>
          <cell r="CC20"/>
          <cell r="CD20"/>
          <cell r="CE20"/>
          <cell r="CF20"/>
          <cell r="CG20"/>
          <cell r="CH20"/>
          <cell r="CI20"/>
          <cell r="CJ20"/>
          <cell r="CK20"/>
          <cell r="CL20"/>
          <cell r="CM20"/>
          <cell r="CN20"/>
          <cell r="CO20"/>
        </row>
        <row r="21">
          <cell r="B21">
            <v>865</v>
          </cell>
          <cell r="C21">
            <v>16</v>
          </cell>
          <cell r="D21">
            <v>9</v>
          </cell>
          <cell r="E21">
            <v>11</v>
          </cell>
          <cell r="F21">
            <v>2563</v>
          </cell>
          <cell r="G21">
            <v>800043822553</v>
          </cell>
          <cell r="H21" t="str">
            <v>นาย</v>
          </cell>
          <cell r="I21" t="str">
            <v>เปิง</v>
          </cell>
          <cell r="J21" t="str">
            <v>แก้วแก้ง</v>
          </cell>
          <cell r="K21">
            <v>3501700103377</v>
          </cell>
          <cell r="L21" t="str">
            <v>ดอยเต่า</v>
          </cell>
          <cell r="M21" t="str">
            <v>เชียงใหม่ 2</v>
          </cell>
          <cell r="N21">
            <v>8</v>
          </cell>
          <cell r="O21" t="str">
            <v>สินเชื่อพัฒนาองค์กรชุมชน(รายบุคคล)</v>
          </cell>
          <cell r="P21" t="str">
            <v>1.บุคคลค้ำประกัน</v>
          </cell>
          <cell r="Q21">
            <v>110441.45</v>
          </cell>
          <cell r="R21">
            <v>18172.310000000001</v>
          </cell>
          <cell r="S21" t="str">
            <v>จังหวัดฮอด</v>
          </cell>
          <cell r="T21" t="str">
            <v>ผบE312</v>
          </cell>
          <cell r="U21">
            <v>2563</v>
          </cell>
          <cell r="V21" t="str">
            <v>ผบE61</v>
          </cell>
          <cell r="W21">
            <v>2563</v>
          </cell>
          <cell r="X21"/>
          <cell r="Y21"/>
          <cell r="Z21"/>
          <cell r="AA21">
            <v>4</v>
          </cell>
          <cell r="AB21">
            <v>8</v>
          </cell>
          <cell r="AC21">
            <v>2563</v>
          </cell>
          <cell r="AD21">
            <v>4</v>
          </cell>
          <cell r="AE21">
            <v>8</v>
          </cell>
          <cell r="AF21">
            <v>2563</v>
          </cell>
          <cell r="AG21"/>
          <cell r="AH21"/>
          <cell r="AI21"/>
          <cell r="AJ21"/>
          <cell r="AK21"/>
          <cell r="AL21"/>
          <cell r="AM21"/>
          <cell r="AN21"/>
          <cell r="AO21"/>
          <cell r="AP21"/>
          <cell r="AQ21"/>
          <cell r="AR21"/>
          <cell r="AS21"/>
          <cell r="AT21"/>
          <cell r="AU21"/>
          <cell r="AV21"/>
          <cell r="AW21"/>
          <cell r="AX21"/>
          <cell r="AY21"/>
          <cell r="AZ21"/>
          <cell r="BA21"/>
          <cell r="BB21" t="str">
            <v>สืบทรัพย์(พบทรัพย์)</v>
          </cell>
          <cell r="BC21" t="str">
            <v xml:space="preserve">1,200
</v>
          </cell>
          <cell r="BD21"/>
          <cell r="BE21" t="str">
            <v xml:space="preserve">1,530
</v>
          </cell>
          <cell r="BF21" t="str">
            <v xml:space="preserve">26
</v>
          </cell>
          <cell r="BG21" t="str">
            <v xml:space="preserve">3
</v>
          </cell>
          <cell r="BH21" t="str">
            <v xml:space="preserve">2564
</v>
          </cell>
          <cell r="BI21"/>
          <cell r="BJ21"/>
          <cell r="BK21"/>
          <cell r="BL21" t="str">
            <v>นายเปิง แก้วแก้ง</v>
          </cell>
          <cell r="BM21">
            <v>883263011405</v>
          </cell>
          <cell r="BN21" t="str">
            <v>นายเปิง  แก้วแก้ง
นางสุทิน  ฟูตั๋น
นายสุนทร  โนคำ
นยพรมมินทร์  บารมีรุ่งเรืองกิจ</v>
          </cell>
          <cell r="BO21" t="str">
            <v>จำเลยที่ 1
จำเลยที่ 2
คู่สมรสจำเลยที่ 2
จำเลยที่ 3</v>
          </cell>
          <cell r="BP21" t="str">
            <v>3 5017 00103 37 7
3 5017 00011 40 5
3 5017 00102 48 6
3 5017 00109 22 7</v>
          </cell>
          <cell r="BQ21"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21" t="str">
            <v>พบ</v>
          </cell>
          <cell r="BS21" t="str">
            <v>พบ</v>
          </cell>
          <cell r="BT21">
            <v>4</v>
          </cell>
          <cell r="BU21" t="str">
            <v>จรรยารักษ์</v>
          </cell>
          <cell r="BV21"/>
          <cell r="BW21"/>
          <cell r="BX21"/>
          <cell r="BY21"/>
          <cell r="BZ21"/>
          <cell r="CA21"/>
          <cell r="CB21"/>
          <cell r="CC21"/>
          <cell r="CD21"/>
          <cell r="CE21"/>
          <cell r="CF21"/>
          <cell r="CG21"/>
          <cell r="CH21"/>
          <cell r="CI21"/>
          <cell r="CJ21"/>
          <cell r="CK21"/>
          <cell r="CL21"/>
          <cell r="CM21"/>
          <cell r="CN21"/>
          <cell r="CO21"/>
        </row>
        <row r="22">
          <cell r="B22">
            <v>866</v>
          </cell>
          <cell r="C22">
            <v>17</v>
          </cell>
          <cell r="D22">
            <v>30</v>
          </cell>
          <cell r="E22">
            <v>12</v>
          </cell>
          <cell r="F22">
            <v>2563</v>
          </cell>
          <cell r="G22">
            <v>800033316681</v>
          </cell>
          <cell r="H22" t="str">
            <v>นาง</v>
          </cell>
          <cell r="I22" t="str">
            <v>สุรีย์</v>
          </cell>
          <cell r="J22" t="str">
            <v>สอนนะ</v>
          </cell>
          <cell r="K22">
            <v>3501700205927</v>
          </cell>
          <cell r="L22" t="str">
            <v>ดอยเต่า</v>
          </cell>
          <cell r="M22" t="str">
            <v>เชียงใหม่ 2</v>
          </cell>
          <cell r="N22">
            <v>8</v>
          </cell>
          <cell r="O22" t="str">
            <v>สินเชื่อพัฒนาองค์กรชุมชน (รายบุคคล)</v>
          </cell>
          <cell r="P22" t="str">
            <v>1.บุคคลค้ำประกัน</v>
          </cell>
          <cell r="Q22">
            <v>73949.05</v>
          </cell>
          <cell r="R22">
            <v>18675.310000000001</v>
          </cell>
          <cell r="S22" t="str">
            <v>จังหวัดฮอด</v>
          </cell>
          <cell r="T22" t="str">
            <v>ผบE276</v>
          </cell>
          <cell r="U22">
            <v>2563</v>
          </cell>
          <cell r="V22" t="str">
            <v>ผบE82</v>
          </cell>
          <cell r="W22">
            <v>2563</v>
          </cell>
          <cell r="X22"/>
          <cell r="Y22"/>
          <cell r="Z22"/>
          <cell r="AA22">
            <v>5</v>
          </cell>
          <cell r="AB22">
            <v>8</v>
          </cell>
          <cell r="AC22">
            <v>2563</v>
          </cell>
          <cell r="AD22">
            <v>5</v>
          </cell>
          <cell r="AE22">
            <v>8</v>
          </cell>
          <cell r="AF22">
            <v>2563</v>
          </cell>
          <cell r="AG22"/>
          <cell r="AH22"/>
          <cell r="AI22"/>
          <cell r="AJ22"/>
          <cell r="AK22"/>
          <cell r="AL22"/>
          <cell r="AM22"/>
          <cell r="AN22"/>
          <cell r="AO22"/>
          <cell r="AP22"/>
          <cell r="AQ22"/>
          <cell r="AR22"/>
          <cell r="AS22"/>
          <cell r="AT22"/>
          <cell r="AU22"/>
          <cell r="AV22"/>
          <cell r="AW22"/>
          <cell r="AX22"/>
          <cell r="AY22"/>
          <cell r="AZ22"/>
          <cell r="BA22"/>
          <cell r="BB22" t="str">
            <v>สืบทรัพย์</v>
          </cell>
          <cell r="BC22" t="str">
            <v xml:space="preserve">
</v>
          </cell>
          <cell r="BD22"/>
          <cell r="BE22" t="str">
            <v xml:space="preserve">
</v>
          </cell>
          <cell r="BF22" t="str">
            <v xml:space="preserve">
</v>
          </cell>
          <cell r="BG22" t="str">
            <v xml:space="preserve">
</v>
          </cell>
          <cell r="BH22" t="str">
            <v xml:space="preserve">
</v>
          </cell>
          <cell r="BI22"/>
          <cell r="BJ22"/>
          <cell r="BK22"/>
          <cell r="BL22" t="str">
            <v>นางสุรีย์ สอนนะ</v>
          </cell>
          <cell r="BM22">
            <v>883263010013</v>
          </cell>
          <cell r="BN22" t="str">
            <v>1.นางสุรีย์  สอนนะ
2.นายทองจันทร์  ณ ปัญญา
3.นางจันทร์แก้ว  ตาคำ
4.นายศรี  ตาคำ
5.นายทร  โอ๊ะพริ้ง</v>
          </cell>
          <cell r="BO22" t="str">
            <v>จำเลยที่ 1
คู่สมรสจำเลยที่ 1
จำเลยที่ 2
คู่สมรสจำเลยที่ 2
จำเลยที่ 3</v>
          </cell>
          <cell r="BP22" t="str">
            <v>3501700205927
3501700155547
3501700205404
3501700206133
3501700190334</v>
          </cell>
          <cell r="BQ2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2" t="str">
            <v>ไม่พบ</v>
          </cell>
          <cell r="BS22" t="str">
            <v>พบ
พบ
ไม่พบ
ไม่พบ
ไม่พบ</v>
          </cell>
          <cell r="BT22">
            <v>5</v>
          </cell>
          <cell r="BU22" t="str">
            <v>เกศินี</v>
          </cell>
          <cell r="BV22"/>
          <cell r="BW22"/>
          <cell r="BX22"/>
          <cell r="BY22"/>
          <cell r="BZ22"/>
          <cell r="CA22"/>
          <cell r="CB22"/>
          <cell r="CC22"/>
          <cell r="CD22"/>
          <cell r="CE22"/>
          <cell r="CF22"/>
          <cell r="CG22"/>
          <cell r="CH22"/>
          <cell r="CI22"/>
          <cell r="CJ22"/>
          <cell r="CK22"/>
          <cell r="CL22"/>
          <cell r="CM22">
            <v>242976</v>
          </cell>
          <cell r="CN22"/>
          <cell r="CO22"/>
        </row>
        <row r="23">
          <cell r="B23">
            <v>867</v>
          </cell>
          <cell r="C23">
            <v>18</v>
          </cell>
          <cell r="D23">
            <v>30</v>
          </cell>
          <cell r="E23">
            <v>12</v>
          </cell>
          <cell r="F23">
            <v>2563</v>
          </cell>
          <cell r="G23">
            <v>800049633723</v>
          </cell>
          <cell r="H23" t="str">
            <v>นางสาว</v>
          </cell>
          <cell r="I23" t="str">
            <v>จันทร์สอง</v>
          </cell>
          <cell r="J23" t="str">
            <v>สิทธิโม้</v>
          </cell>
          <cell r="K23">
            <v>3501700019805</v>
          </cell>
          <cell r="L23" t="str">
            <v>ดอยเต่า</v>
          </cell>
          <cell r="M23" t="str">
            <v>เชียงใหม่ 2</v>
          </cell>
          <cell r="N23">
            <v>8</v>
          </cell>
          <cell r="O23" t="str">
            <v>สินเชื่อพัฒนาองค์กรชุมชน (รายบุคคล)</v>
          </cell>
          <cell r="P23" t="str">
            <v>1.บุคคลค้ำประกัน</v>
          </cell>
          <cell r="Q23">
            <v>195881.79</v>
          </cell>
          <cell r="R23">
            <v>87931.29</v>
          </cell>
          <cell r="S23" t="str">
            <v>จังหวัดฮอด</v>
          </cell>
          <cell r="T23" t="str">
            <v>ผบE278</v>
          </cell>
          <cell r="U23">
            <v>2563</v>
          </cell>
          <cell r="V23" t="str">
            <v>ผบE84</v>
          </cell>
          <cell r="W23">
            <v>2563</v>
          </cell>
          <cell r="X23"/>
          <cell r="Y23"/>
          <cell r="Z23"/>
          <cell r="AA23">
            <v>5</v>
          </cell>
          <cell r="AB23">
            <v>8</v>
          </cell>
          <cell r="AC23">
            <v>2563</v>
          </cell>
          <cell r="AD23">
            <v>5</v>
          </cell>
          <cell r="AE23">
            <v>8</v>
          </cell>
          <cell r="AF23">
            <v>2563</v>
          </cell>
          <cell r="AG23"/>
          <cell r="AH23"/>
          <cell r="AI23"/>
          <cell r="AJ23" t="str">
            <v>2</v>
          </cell>
          <cell r="AK23" t="str">
            <v>12</v>
          </cell>
          <cell r="AL23" t="str">
            <v>2564</v>
          </cell>
          <cell r="AM23" t="str">
            <v>โฉนด</v>
          </cell>
          <cell r="AN23">
            <v>6829</v>
          </cell>
          <cell r="AO23" t="str">
            <v>บ้านแอ่น</v>
          </cell>
          <cell r="AP23" t="str">
            <v>ดอยเต่า</v>
          </cell>
          <cell r="AQ23" t="str">
            <v>เชียงใหม่</v>
          </cell>
          <cell r="AR23">
            <v>400000</v>
          </cell>
          <cell r="AS23"/>
          <cell r="AT23"/>
          <cell r="AU23"/>
          <cell r="AV23"/>
          <cell r="AW23"/>
          <cell r="AX23">
            <v>8</v>
          </cell>
          <cell r="AY23">
            <v>12</v>
          </cell>
          <cell r="AZ23">
            <v>2564</v>
          </cell>
          <cell r="BA23" t="str">
            <v>ยึดเสร็จแล้ว</v>
          </cell>
          <cell r="BB23" t="str">
            <v>สืบทรัพย์//ยึดทรัพย์ (คำสั่ง 6/8/2564)//ยึดแล้ว รอเฉลี่ยทรัพย์</v>
          </cell>
          <cell r="BC23" t="str">
            <v xml:space="preserve">
</v>
          </cell>
          <cell r="BD23"/>
          <cell r="BE23" t="str">
            <v xml:space="preserve">
</v>
          </cell>
          <cell r="BF23" t="str">
            <v xml:space="preserve">
</v>
          </cell>
          <cell r="BG23" t="str">
            <v xml:space="preserve">
</v>
          </cell>
          <cell r="BH23" t="str">
            <v xml:space="preserve">
</v>
          </cell>
          <cell r="BI23"/>
          <cell r="BJ23"/>
          <cell r="BK23"/>
          <cell r="BL23" t="str">
            <v>นางสาวจันทร์สอง สิทธิโม้</v>
          </cell>
          <cell r="BM23">
            <v>883263010008</v>
          </cell>
          <cell r="BN23" t="str">
            <v>1.นางสาวจันทร์สอง  สิทธิโม้
2.นายนิพนธ์  มณีวรรณ์
3.นายปฎิภาณ  มณีวรรณ์</v>
          </cell>
          <cell r="BO23" t="str">
            <v>จำเลยที่ 1
จำเลยที่ 2
จำเลยที่ 3</v>
          </cell>
          <cell r="BP23" t="str">
            <v>3501700019805
3501700019813
1509900568935</v>
          </cell>
          <cell r="BQ23" t="str">
            <v>-ไม่พบว่ามีกรรมสิทธิ์ในที่ดิน อ.ดอยเต่า จ.เชียงใหม่
'-พบว่ามีกรรมสิทธิ์ในที่ดิน เลขโฉนด 6829 เลขที่ดิน 383 หน้าสำรวจ 1283  ต.บ้านแอ่น อ.ดอยเต่า จ.เชียงใหม่
-ไม่พบว่ามีกรรมสิทธิ์ในที่ดิน อ.สันป่าตอง จ.เชียงใหม่
-ไม่พบว่ามีกรรมสิทธิ์ในที่ดิน อ.ดอยเต่า จ.เชียงใหม่</v>
          </cell>
          <cell r="BR23" t="str">
            <v>พบ</v>
          </cell>
          <cell r="BS23" t="str">
            <v>ไม่พบ</v>
          </cell>
          <cell r="BT23">
            <v>3</v>
          </cell>
          <cell r="BU23" t="str">
            <v>เกศินี</v>
          </cell>
          <cell r="BV23"/>
          <cell r="BW23"/>
          <cell r="BX23"/>
          <cell r="BY23"/>
          <cell r="BZ23"/>
          <cell r="CA23"/>
          <cell r="CB23"/>
          <cell r="CC23"/>
          <cell r="CD23"/>
          <cell r="CE23"/>
          <cell r="CF23"/>
          <cell r="CG23"/>
          <cell r="CH23"/>
          <cell r="CI23"/>
          <cell r="CJ23"/>
          <cell r="CK23"/>
          <cell r="CL23">
            <v>242866</v>
          </cell>
          <cell r="CM23">
            <v>243218</v>
          </cell>
          <cell r="CN23"/>
          <cell r="CO23"/>
        </row>
        <row r="24">
          <cell r="B24">
            <v>868</v>
          </cell>
          <cell r="C24">
            <v>19</v>
          </cell>
          <cell r="D24">
            <v>30</v>
          </cell>
          <cell r="E24">
            <v>12</v>
          </cell>
          <cell r="F24">
            <v>2563</v>
          </cell>
          <cell r="G24">
            <v>800025581318</v>
          </cell>
          <cell r="H24" t="str">
            <v>นาย</v>
          </cell>
          <cell r="I24" t="str">
            <v>บุญยืน</v>
          </cell>
          <cell r="J24" t="str">
            <v>วงศ์วัฒนดารา</v>
          </cell>
          <cell r="K24">
            <v>3501200151569</v>
          </cell>
          <cell r="L24" t="str">
            <v>สันป่าตอง</v>
          </cell>
          <cell r="M24" t="str">
            <v>เชียงใหม่ 2</v>
          </cell>
          <cell r="N24">
            <v>8</v>
          </cell>
          <cell r="O24" t="str">
            <v>สินเชื่อธนาคารประชาชน</v>
          </cell>
          <cell r="P24" t="str">
            <v>1.บุคคลค้ำประกัน</v>
          </cell>
          <cell r="Q24">
            <v>66831.59</v>
          </cell>
          <cell r="R24">
            <v>15314.01</v>
          </cell>
          <cell r="S24" t="str">
            <v>แขวงเชียงใหม่</v>
          </cell>
          <cell r="T24" t="str">
            <v>ผบ.E510</v>
          </cell>
          <cell r="U24">
            <v>2563</v>
          </cell>
          <cell r="V24" t="str">
            <v>ผบE621</v>
          </cell>
          <cell r="W24">
            <v>2563</v>
          </cell>
          <cell r="X24">
            <v>31</v>
          </cell>
          <cell r="Y24">
            <v>8</v>
          </cell>
          <cell r="Z24">
            <v>2563</v>
          </cell>
          <cell r="AA24"/>
          <cell r="AB24"/>
          <cell r="AC24"/>
          <cell r="AD24">
            <v>9</v>
          </cell>
          <cell r="AE24">
            <v>11</v>
          </cell>
          <cell r="AF24">
            <v>2563</v>
          </cell>
          <cell r="AG24">
            <v>29</v>
          </cell>
          <cell r="AH24">
            <v>3</v>
          </cell>
          <cell r="AI24">
            <v>2564</v>
          </cell>
          <cell r="AJ24"/>
          <cell r="AK24"/>
          <cell r="AL24"/>
          <cell r="AM24"/>
          <cell r="AN24"/>
          <cell r="AO24"/>
          <cell r="AP24"/>
          <cell r="AQ24"/>
          <cell r="AR24"/>
          <cell r="AS24"/>
          <cell r="AT24"/>
          <cell r="AU24"/>
          <cell r="AV24"/>
          <cell r="AW24"/>
          <cell r="AX24"/>
          <cell r="AY24"/>
          <cell r="AZ24"/>
          <cell r="BA24"/>
          <cell r="BB24" t="str">
            <v>สืบทรัพย์</v>
          </cell>
          <cell r="BC24" t="str">
            <v xml:space="preserve">
</v>
          </cell>
          <cell r="BD24"/>
          <cell r="BE24" t="str">
            <v xml:space="preserve">
</v>
          </cell>
          <cell r="BF24" t="str">
            <v xml:space="preserve">
</v>
          </cell>
          <cell r="BG24" t="str">
            <v xml:space="preserve">
</v>
          </cell>
          <cell r="BH24" t="str">
            <v xml:space="preserve">
</v>
          </cell>
          <cell r="BI24"/>
          <cell r="BJ24"/>
          <cell r="BK24"/>
          <cell r="BL24" t="str">
            <v>นายบุญยืน วงศ์วัฒนดารา</v>
          </cell>
          <cell r="BM24">
            <v>883263010265</v>
          </cell>
          <cell r="BN24" t="str">
            <v>1.นายบุญยืน  วงศ์วัฒนคารา
2.นางสมจิตร  กายเพชร
3.นางสาวสาวิตรี  ต๊ะวงค์
4.นายชัยวัฒน์  สายบุญทา</v>
          </cell>
          <cell r="BO24" t="str">
            <v>จำเลยที่ 1
จำเลยที่ 2
จำเลยที่ 3
คู่สมรสจำเลยที่ 3</v>
          </cell>
          <cell r="BP24" t="str">
            <v>3501200151569
3501200701623
3500200713493
1500700123184</v>
          </cell>
          <cell r="BQ2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อ.ลี้ จ.ลำพูน</v>
          </cell>
          <cell r="BR24" t="str">
            <v>ไม่พบ</v>
          </cell>
          <cell r="BS24" t="str">
            <v>ไม่พบ</v>
          </cell>
          <cell r="BT24">
            <v>4</v>
          </cell>
          <cell r="BU24" t="str">
            <v>เกศินี</v>
          </cell>
          <cell r="BV24"/>
          <cell r="BW24"/>
          <cell r="BX24"/>
          <cell r="BY24"/>
          <cell r="BZ24"/>
          <cell r="CA24"/>
          <cell r="CB24"/>
          <cell r="CC24"/>
          <cell r="CD24"/>
          <cell r="CE24"/>
          <cell r="CF24"/>
          <cell r="CG24"/>
          <cell r="CH24"/>
          <cell r="CI24"/>
          <cell r="CJ24"/>
          <cell r="CK24"/>
          <cell r="CL24"/>
          <cell r="CM24">
            <v>243305</v>
          </cell>
          <cell r="CN24"/>
          <cell r="CO24"/>
        </row>
        <row r="25">
          <cell r="B25">
            <v>869</v>
          </cell>
          <cell r="C25">
            <v>20</v>
          </cell>
          <cell r="D25">
            <v>30</v>
          </cell>
          <cell r="E25">
            <v>12</v>
          </cell>
          <cell r="F25">
            <v>2563</v>
          </cell>
          <cell r="G25">
            <v>800049790291</v>
          </cell>
          <cell r="H25" t="str">
            <v>นาย</v>
          </cell>
          <cell r="I25" t="str">
            <v>สิทธิพล</v>
          </cell>
          <cell r="J25" t="str">
            <v>เกตุแก้ว</v>
          </cell>
          <cell r="K25">
            <v>3640900434791</v>
          </cell>
          <cell r="L25" t="str">
            <v>ดอยเต่า</v>
          </cell>
          <cell r="M25" t="str">
            <v>เชียงใหม่ 2</v>
          </cell>
          <cell r="N25">
            <v>8</v>
          </cell>
          <cell r="O25" t="str">
            <v>สินเชื่อพัฒนาองค์กรชุมชน(รายบุคคล)</v>
          </cell>
          <cell r="P25" t="str">
            <v>1.บุคคลค้ำประกัน</v>
          </cell>
          <cell r="Q25">
            <v>182822.21</v>
          </cell>
          <cell r="R25">
            <v>57015.81</v>
          </cell>
          <cell r="S25" t="str">
            <v>จังหวัดฮอด</v>
          </cell>
          <cell r="T25" t="str">
            <v>ผบE298</v>
          </cell>
          <cell r="U25">
            <v>2563</v>
          </cell>
          <cell r="V25" t="str">
            <v>ผบE298</v>
          </cell>
          <cell r="W25">
            <v>2563</v>
          </cell>
          <cell r="X25"/>
          <cell r="Y25"/>
          <cell r="Z25"/>
          <cell r="AA25">
            <v>8</v>
          </cell>
          <cell r="AB25">
            <v>9</v>
          </cell>
          <cell r="AC25">
            <v>2563</v>
          </cell>
          <cell r="AD25">
            <v>8</v>
          </cell>
          <cell r="AE25">
            <v>9</v>
          </cell>
          <cell r="AF25">
            <v>2563</v>
          </cell>
          <cell r="AG25"/>
          <cell r="AH25"/>
          <cell r="AI25"/>
          <cell r="AJ25"/>
          <cell r="AK25"/>
          <cell r="AL25"/>
          <cell r="AM25"/>
          <cell r="AN25"/>
          <cell r="AO25"/>
          <cell r="AP25"/>
          <cell r="AQ25"/>
          <cell r="AR25"/>
          <cell r="AS25"/>
          <cell r="AT25"/>
          <cell r="AU25"/>
          <cell r="AV25"/>
          <cell r="AW25"/>
          <cell r="AX25"/>
          <cell r="AY25"/>
          <cell r="AZ25"/>
          <cell r="BA25"/>
          <cell r="BB25" t="str">
            <v>สืบทรัพย์</v>
          </cell>
          <cell r="BC25" t="str">
            <v xml:space="preserve">
</v>
          </cell>
          <cell r="BD25"/>
          <cell r="BE25" t="str">
            <v xml:space="preserve">
</v>
          </cell>
          <cell r="BF25" t="str">
            <v xml:space="preserve">
</v>
          </cell>
          <cell r="BG25" t="str">
            <v xml:space="preserve">
</v>
          </cell>
          <cell r="BH25" t="str">
            <v xml:space="preserve">
</v>
          </cell>
          <cell r="BI25"/>
          <cell r="BJ25"/>
          <cell r="BK25"/>
          <cell r="BL25" t="str">
            <v>นายสิทธิพล เกตุแก้ว</v>
          </cell>
          <cell r="BM25">
            <v>883263011399</v>
          </cell>
          <cell r="BN25" t="str">
            <v>1.นายสิทธิพล  เกตุแก้ว
2.นางสาวสาวิตรี  คำจันทร์
3.นายสัมฤทธิ์  เบี้ยปาละ</v>
          </cell>
          <cell r="BO25" t="str">
            <v>จำเลยที่ 1
จำเลยที่ 2
จำเลยที่ 3</v>
          </cell>
          <cell r="BP25" t="str">
            <v>3640900434791
3501700121588
1501700072181</v>
          </cell>
          <cell r="BQ2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5" t="str">
            <v>ไม่พบ</v>
          </cell>
          <cell r="BS25" t="str">
            <v>พบ</v>
          </cell>
          <cell r="BT25">
            <v>3</v>
          </cell>
          <cell r="BU25" t="str">
            <v>เกศินี</v>
          </cell>
          <cell r="BV25"/>
          <cell r="BW25"/>
          <cell r="BX25"/>
          <cell r="BY25"/>
          <cell r="BZ25"/>
          <cell r="CA25"/>
          <cell r="CB25"/>
          <cell r="CC25"/>
          <cell r="CD25"/>
          <cell r="CE25"/>
          <cell r="CF25"/>
          <cell r="CG25"/>
          <cell r="CH25"/>
          <cell r="CI25"/>
          <cell r="CJ25"/>
          <cell r="CK25"/>
          <cell r="CL25"/>
          <cell r="CM25">
            <v>243276</v>
          </cell>
          <cell r="CN25"/>
          <cell r="CO25"/>
        </row>
        <row r="26">
          <cell r="B26">
            <v>870</v>
          </cell>
          <cell r="C26">
            <v>21</v>
          </cell>
          <cell r="D26">
            <v>30</v>
          </cell>
          <cell r="E26">
            <v>12</v>
          </cell>
          <cell r="F26">
            <v>2563</v>
          </cell>
          <cell r="G26">
            <v>800051265042</v>
          </cell>
          <cell r="H26" t="str">
            <v>นาง</v>
          </cell>
          <cell r="I26" t="str">
            <v>ทองใบ</v>
          </cell>
          <cell r="J26" t="str">
            <v>ด้วงยศ</v>
          </cell>
          <cell r="K26">
            <v>3401600081844</v>
          </cell>
          <cell r="L26" t="str">
            <v>ดอยเต่า</v>
          </cell>
          <cell r="M26" t="str">
            <v>เชียงใหม่ 2</v>
          </cell>
          <cell r="N26">
            <v>8</v>
          </cell>
          <cell r="O26" t="str">
            <v>สินเชื่อพัฒนาองค์กรชุมชน(รายบุคคล)</v>
          </cell>
          <cell r="P26" t="str">
            <v>1.บุคคลค้ำประกัน</v>
          </cell>
          <cell r="Q26">
            <v>192334.98</v>
          </cell>
          <cell r="R26">
            <v>59993.31</v>
          </cell>
          <cell r="S26" t="str">
            <v>จังหวัดฮอด</v>
          </cell>
          <cell r="T26" t="str">
            <v>ผบE299</v>
          </cell>
          <cell r="U26">
            <v>2563</v>
          </cell>
          <cell r="V26" t="str">
            <v>ผบE299</v>
          </cell>
          <cell r="W26" t="str">
            <v>2563</v>
          </cell>
          <cell r="X26"/>
          <cell r="Y26"/>
          <cell r="Z26"/>
          <cell r="AA26">
            <v>8</v>
          </cell>
          <cell r="AB26">
            <v>9</v>
          </cell>
          <cell r="AC26">
            <v>2563</v>
          </cell>
          <cell r="AD26">
            <v>8</v>
          </cell>
          <cell r="AE26">
            <v>9</v>
          </cell>
          <cell r="AF26">
            <v>2563</v>
          </cell>
          <cell r="AG26">
            <v>7</v>
          </cell>
          <cell r="AH26">
            <v>5</v>
          </cell>
          <cell r="AI26">
            <v>2564</v>
          </cell>
          <cell r="AJ26">
            <v>23</v>
          </cell>
          <cell r="AK26">
            <v>6</v>
          </cell>
          <cell r="AL26">
            <v>2564</v>
          </cell>
          <cell r="AM26" t="str">
            <v>โฉนด</v>
          </cell>
          <cell r="AN26">
            <v>12854</v>
          </cell>
          <cell r="AO26" t="str">
            <v>บ้านแอ่น</v>
          </cell>
          <cell r="AP26" t="str">
            <v>ดอยเต่า</v>
          </cell>
          <cell r="AQ26" t="str">
            <v>เชียงใหม่</v>
          </cell>
          <cell r="AR26">
            <v>288600</v>
          </cell>
          <cell r="AS26"/>
          <cell r="AT26"/>
          <cell r="AU26"/>
          <cell r="AV26"/>
          <cell r="AW26"/>
          <cell r="AX26"/>
          <cell r="AY26"/>
          <cell r="AZ26"/>
          <cell r="BA26"/>
          <cell r="BB26" t="str">
            <v>สืบทรัพย์//ยึดทรัพย์</v>
          </cell>
          <cell r="BC26" t="str">
            <v xml:space="preserve">
</v>
          </cell>
          <cell r="BD26"/>
          <cell r="BE26" t="str">
            <v xml:space="preserve">
</v>
          </cell>
          <cell r="BF26" t="str">
            <v xml:space="preserve">
</v>
          </cell>
          <cell r="BG26" t="str">
            <v xml:space="preserve">
</v>
          </cell>
          <cell r="BH26" t="str">
            <v xml:space="preserve">
</v>
          </cell>
          <cell r="BI26"/>
          <cell r="BJ26"/>
          <cell r="BK26"/>
          <cell r="BL26" t="str">
            <v>นางทองใบ ด้วงยศ</v>
          </cell>
          <cell r="BM26">
            <v>883263011401</v>
          </cell>
          <cell r="BN26" t="str">
            <v>1.นางทองใบ  ด้วงยศ
2.นายทนง  ด้วงยศ
3.นางสาวจุฑามาศ  ไชยพรหม
4.นายณัฐวุฒิ  ประทุมเมศร์</v>
          </cell>
          <cell r="BO26" t="str">
            <v>จำเลยที่ 1
คู่สมรสจำเลยที่ 1
จำเลยที่ 2
จำเลยที่ 3</v>
          </cell>
          <cell r="BP26" t="str">
            <v>3401600081844
5580490009847
3501700009818
1119900363695</v>
          </cell>
          <cell r="BQ26" t="str">
            <v>-พบว่ามีกรรมสิทธิ์ในที่ดิน เลขโฉนด 12854 เลขที่ดิน 472 หน้าสำรวจ 2028  ต.บ้านแอ่น อ.ดอยเต่า จ.เชียงใหม่
-ไม่พบว่ามีกรรมสิทธิ์ในที่ดิน อ.ภูเวียง จ.ขอนแก่น
-ไม่พบว่ามีกรรมสิทธิ์ในที่ดิน อ.ดอยเต่า จ.เชียงใหม่
'-พบว่ามีกรรมสิทธิ์ในที่ดิน เลขโฉนด 6765 เลขที่ดิน 177 หน้าสำรวจ 1219  ต.บ้านแอ่น อ.ดอยเต่า จ.เชียงใหม่
-ไม่พบว่ามีกรรมสิทธิ์ในที่ดิน อ.ดอยเต่า จ.เชียงใหม่
-ไม่พบว่ามีกรรมสิทธิ์ในที่ดิน อ.แม่ริม จ.เชียงใหม่</v>
          </cell>
          <cell r="BR26" t="str">
            <v>พบ</v>
          </cell>
          <cell r="BS26" t="str">
            <v>พบ</v>
          </cell>
          <cell r="BT26">
            <v>4</v>
          </cell>
          <cell r="BU26" t="str">
            <v>เกศินี</v>
          </cell>
          <cell r="BV26"/>
          <cell r="BW26"/>
          <cell r="BX26"/>
          <cell r="BY26"/>
          <cell r="BZ26"/>
          <cell r="CA26"/>
          <cell r="CB26"/>
          <cell r="CC26"/>
          <cell r="CD26"/>
          <cell r="CE26"/>
          <cell r="CF26"/>
          <cell r="CG26"/>
          <cell r="CH26"/>
          <cell r="CI26"/>
          <cell r="CJ26"/>
          <cell r="CK26"/>
          <cell r="CL26"/>
          <cell r="CM26">
            <v>243367</v>
          </cell>
          <cell r="CN26"/>
          <cell r="CO26"/>
        </row>
        <row r="27">
          <cell r="B27">
            <v>871</v>
          </cell>
          <cell r="C27">
            <v>22</v>
          </cell>
          <cell r="D27">
            <v>30</v>
          </cell>
          <cell r="E27">
            <v>12</v>
          </cell>
          <cell r="F27">
            <v>2563</v>
          </cell>
          <cell r="G27">
            <v>800074838312</v>
          </cell>
          <cell r="H27" t="str">
            <v>นาย</v>
          </cell>
          <cell r="I27" t="str">
            <v>วัชรินทร์</v>
          </cell>
          <cell r="J27" t="str">
            <v>ธิทา</v>
          </cell>
          <cell r="K27">
            <v>1501700076713</v>
          </cell>
          <cell r="L27" t="str">
            <v>ดอยเต่า</v>
          </cell>
          <cell r="M27" t="str">
            <v>เชียงใหม่ 2</v>
          </cell>
          <cell r="N27">
            <v>8</v>
          </cell>
          <cell r="O27" t="str">
            <v>สินเชื่อพัฒนาองค์กรชุมชน(รายบุคคล)</v>
          </cell>
          <cell r="P27" t="str">
            <v>1.บุคคลค้ำประกัน</v>
          </cell>
          <cell r="Q27">
            <v>99738.36</v>
          </cell>
          <cell r="R27">
            <v>26868.92</v>
          </cell>
          <cell r="S27" t="str">
            <v>จังหวัดฮอด</v>
          </cell>
          <cell r="T27" t="str">
            <v>ผบE295</v>
          </cell>
          <cell r="U27">
            <v>2563</v>
          </cell>
          <cell r="V27" t="str">
            <v>ผบE295</v>
          </cell>
          <cell r="W27">
            <v>2563</v>
          </cell>
          <cell r="X27"/>
          <cell r="Y27"/>
          <cell r="Z27"/>
          <cell r="AA27">
            <v>8</v>
          </cell>
          <cell r="AB27">
            <v>9</v>
          </cell>
          <cell r="AC27">
            <v>2563</v>
          </cell>
          <cell r="AD27">
            <v>8</v>
          </cell>
          <cell r="AE27">
            <v>9</v>
          </cell>
          <cell r="AF27">
            <v>2563</v>
          </cell>
          <cell r="AG27"/>
          <cell r="AH27"/>
          <cell r="AI27"/>
          <cell r="AJ27"/>
          <cell r="AK27"/>
          <cell r="AL27"/>
          <cell r="AM27"/>
          <cell r="AN27"/>
          <cell r="AO27"/>
          <cell r="AP27"/>
          <cell r="AQ27"/>
          <cell r="AR27"/>
          <cell r="AS27"/>
          <cell r="AT27"/>
          <cell r="AU27"/>
          <cell r="AV27"/>
          <cell r="AW27"/>
          <cell r="AX27"/>
          <cell r="AY27"/>
          <cell r="AZ27"/>
          <cell r="BA27"/>
          <cell r="BB27" t="str">
            <v xml:space="preserve">สืบทรัพย์//รายงานสืบทรัพย์ 11/9/2567 </v>
          </cell>
          <cell r="BC27" t="str">
            <v xml:space="preserve">
</v>
          </cell>
          <cell r="BD27"/>
          <cell r="BE27" t="str">
            <v xml:space="preserve">
</v>
          </cell>
          <cell r="BF27" t="str">
            <v xml:space="preserve">
</v>
          </cell>
          <cell r="BG27" t="str">
            <v xml:space="preserve">
</v>
          </cell>
          <cell r="BH27" t="str">
            <v xml:space="preserve">
</v>
          </cell>
          <cell r="BI27"/>
          <cell r="BJ27"/>
          <cell r="BK27"/>
          <cell r="BL27" t="str">
            <v>นายวัชรินทร์ ธิทา</v>
          </cell>
          <cell r="BM27">
            <v>883263011410</v>
          </cell>
          <cell r="BN27" t="str">
            <v>1.นายวัชรินทร์  ธิทา
2.นายก๋องใจ  จ่ามหลู่
3.นายถนอม  ใหม่ใส
4.นางสาวอารีรัตน์  นะรมรัมย์</v>
          </cell>
          <cell r="BO27" t="str">
            <v>จำเลยที่ 1
จำเลยที่ 2
จำเลยที่ 3
คู่สมรสจำเลยที่ 3</v>
          </cell>
          <cell r="BP27" t="str">
            <v>1501700076713
2501700017928
3501700237276
1310300020983</v>
          </cell>
          <cell r="BQ27" t="str">
            <v>-ไม่พบว่ามีกรรมสิทธิ์ในที่ดิน อ.ดอยเต่า จ.เชียงใหม่
 '-พบว่ามีกรรมสิทธิ์ในที่ดิน เลขโฉนด 4505 เลขที่ดิน 4 หน้าสำรวจ 1375  ต.โปงทุ่ง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v>
          </cell>
          <cell r="BR27" t="str">
            <v>พบ</v>
          </cell>
          <cell r="BS27" t="str">
            <v>พบ</v>
          </cell>
          <cell r="BT27">
            <v>4</v>
          </cell>
          <cell r="BU27" t="str">
            <v>เกศินี</v>
          </cell>
          <cell r="BV27" t="str">
            <v>1.นายวัชรินทร์  ธิทา
2.นายก๋องใจ  จ่ามหลู่
3.นายถนอม  ใหม่ใส
4.นางสาวอารีรัตน์  นะรมรัมย์</v>
          </cell>
          <cell r="BW27" t="str">
            <v>จำเลยที่ 1
จำเลยที่ 2
จำเลยที่ 3
คู่สมรสจำเลยที่ 3</v>
          </cell>
          <cell r="BX27" t="str">
            <v>1501700076713
2501700017928
3501700237276
1310300020983</v>
          </cell>
          <cell r="BY2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 
-ไม่พบว่ามีกรรมสิทธิ์ในที่ดิน อ.เมืองลำพูน จ.ลำพูน</v>
          </cell>
          <cell r="BZ27" t="str">
            <v>ไม่พบ</v>
          </cell>
          <cell r="CA27"/>
          <cell r="CB27">
            <v>4</v>
          </cell>
          <cell r="CC27" t="str">
            <v>นุสบา</v>
          </cell>
          <cell r="CD27"/>
          <cell r="CE27"/>
          <cell r="CF27"/>
          <cell r="CG27"/>
          <cell r="CH27"/>
          <cell r="CI27"/>
          <cell r="CJ27"/>
          <cell r="CK27"/>
          <cell r="CL27">
            <v>243884</v>
          </cell>
          <cell r="CM27">
            <v>243305</v>
          </cell>
          <cell r="CN27"/>
          <cell r="CO27"/>
        </row>
        <row r="28">
          <cell r="B28">
            <v>872</v>
          </cell>
          <cell r="C28">
            <v>23</v>
          </cell>
          <cell r="D28">
            <v>30</v>
          </cell>
          <cell r="E28">
            <v>12</v>
          </cell>
          <cell r="F28">
            <v>2563</v>
          </cell>
          <cell r="G28">
            <v>800077115940</v>
          </cell>
          <cell r="H28" t="str">
            <v>นางสาว</v>
          </cell>
          <cell r="I28" t="str">
            <v>อิตา</v>
          </cell>
          <cell r="J28" t="str">
            <v>กลิ่นขจรไกล</v>
          </cell>
          <cell r="K28">
            <v>2501800035081</v>
          </cell>
          <cell r="L28" t="str">
            <v>อมก๋อย</v>
          </cell>
          <cell r="M28" t="str">
            <v>เชียงใหม่ 2</v>
          </cell>
          <cell r="N28">
            <v>8</v>
          </cell>
          <cell r="O28" t="str">
            <v>สินเชื่อธนาคารประชาชน</v>
          </cell>
          <cell r="P28" t="str">
            <v>1.บุคคลค้ำประกัน</v>
          </cell>
          <cell r="Q28">
            <v>146018.54999999999</v>
          </cell>
          <cell r="R28">
            <v>11759.79</v>
          </cell>
          <cell r="S28" t="str">
            <v>จังหวัดฮอด</v>
          </cell>
          <cell r="T28" t="str">
            <v>ผบE296</v>
          </cell>
          <cell r="U28">
            <v>2563</v>
          </cell>
          <cell r="V28" t="str">
            <v>ผบE296</v>
          </cell>
          <cell r="W28">
            <v>2563</v>
          </cell>
          <cell r="X28"/>
          <cell r="Y28"/>
          <cell r="Z28"/>
          <cell r="AA28">
            <v>8</v>
          </cell>
          <cell r="AB28">
            <v>9</v>
          </cell>
          <cell r="AC28">
            <v>2563</v>
          </cell>
          <cell r="AD28">
            <v>8</v>
          </cell>
          <cell r="AE28">
            <v>9</v>
          </cell>
          <cell r="AF28">
            <v>2563</v>
          </cell>
          <cell r="AG28"/>
          <cell r="AH28"/>
          <cell r="AI28"/>
          <cell r="AJ28"/>
          <cell r="AK28"/>
          <cell r="AL28"/>
          <cell r="AM28"/>
          <cell r="AN28"/>
          <cell r="AO28"/>
          <cell r="AP28"/>
          <cell r="AQ28"/>
          <cell r="AR28"/>
          <cell r="AS28"/>
          <cell r="AT28"/>
          <cell r="AU28"/>
          <cell r="AV28"/>
          <cell r="AW28"/>
          <cell r="AX28"/>
          <cell r="AY28"/>
          <cell r="AZ28"/>
          <cell r="BA28"/>
          <cell r="BB28" t="str">
            <v>สืบทรัพย์</v>
          </cell>
          <cell r="BC28" t="str">
            <v xml:space="preserve">
</v>
          </cell>
          <cell r="BD28"/>
          <cell r="BE28" t="str">
            <v xml:space="preserve">
</v>
          </cell>
          <cell r="BF28" t="str">
            <v xml:space="preserve">
</v>
          </cell>
          <cell r="BG28" t="str">
            <v xml:space="preserve">
</v>
          </cell>
          <cell r="BH28" t="str">
            <v xml:space="preserve">
</v>
          </cell>
          <cell r="BI28"/>
          <cell r="BJ28"/>
          <cell r="BK28"/>
          <cell r="BL28" t="str">
            <v>นางสาวอิตา กลิ่นขจรไกล</v>
          </cell>
          <cell r="BM28">
            <v>883263011273</v>
          </cell>
          <cell r="BN28" t="str">
            <v>1.นางสาวอิตา  กลิ่นขจรไกล
2.นายกุ้ง  ตะกะนุ
3.นายอาคม  รูปวิเชตร์
4.นางสาวภัทราพร  ชาญพนากุล
5.นายอุตมาศ  แก้วกัน
6.นางสาวณัชดา  โกนมูล</v>
          </cell>
          <cell r="BO28" t="str">
            <v>จำเลยที่ 1
คู่สมรสจำเลยที่ 1
จำเลยที่ 2
คู่สมรสจำเลยที่ 2
จำเลยที่ 3
คู่สมรสจำเลยที่ 3</v>
          </cell>
          <cell r="BP28" t="str">
            <v>2501800035081
8501884036261
3630500009308
1501800089086
3501800012543
3501800052324</v>
          </cell>
          <cell r="BQ28" t="str">
            <v>-ไม่พบว่ามีกรรมสิทธิ์ในที่ดิน อ.อมก๋อย จ.เชียงใหม่
-ไม่พบว่ามีกรรมสิทธิ์ในที่ดิน อ.อมก๋อย จ.เชียงใหม่
'-พบว่ามีกรรมสิทธิ์ในที่ดิน เลขโฉนด 4590 เลขที่ดิน 1 หน้าสำรวจ 1810  ต.อมก๋อย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R28" t="str">
            <v>พบ</v>
          </cell>
          <cell r="BS28" t="str">
            <v>ไม่พบ
พบ
พบ
พบ
พบ
ไม่พบ</v>
          </cell>
          <cell r="BT28">
            <v>6</v>
          </cell>
          <cell r="BU28" t="str">
            <v>เกศินี</v>
          </cell>
          <cell r="BV28"/>
          <cell r="BW28"/>
          <cell r="BX28"/>
          <cell r="BY28"/>
          <cell r="BZ28"/>
          <cell r="CA28"/>
          <cell r="CB28"/>
          <cell r="CC28"/>
          <cell r="CD28"/>
          <cell r="CE28"/>
          <cell r="CF28"/>
          <cell r="CG28"/>
          <cell r="CH28"/>
          <cell r="CI28"/>
          <cell r="CJ28"/>
          <cell r="CK28"/>
          <cell r="CL28"/>
          <cell r="CM28"/>
          <cell r="CN28"/>
          <cell r="CO28"/>
        </row>
        <row r="29">
          <cell r="B29">
            <v>873</v>
          </cell>
          <cell r="C29">
            <v>24</v>
          </cell>
          <cell r="D29">
            <v>30</v>
          </cell>
          <cell r="E29">
            <v>12</v>
          </cell>
          <cell r="F29">
            <v>2563</v>
          </cell>
          <cell r="G29">
            <v>800069603176</v>
          </cell>
          <cell r="H29" t="str">
            <v>นาย</v>
          </cell>
          <cell r="I29" t="str">
            <v>ณัฐพงษ์</v>
          </cell>
          <cell r="J29" t="str">
            <v>อ้ายคำ</v>
          </cell>
          <cell r="K29">
            <v>3501800102411</v>
          </cell>
          <cell r="L29" t="str">
            <v>อมก๋อย</v>
          </cell>
          <cell r="M29" t="str">
            <v>เชียงใหม่ 2</v>
          </cell>
          <cell r="N29">
            <v>8</v>
          </cell>
          <cell r="O29" t="str">
            <v>สินเชื่อธนาคารประชาชน</v>
          </cell>
          <cell r="P29" t="str">
            <v>1.บุคคลค้ำประกัน</v>
          </cell>
          <cell r="Q29">
            <v>96646</v>
          </cell>
          <cell r="R29">
            <v>17340.79</v>
          </cell>
          <cell r="S29" t="str">
            <v>จังหวัดฮอด</v>
          </cell>
          <cell r="T29" t="str">
            <v>ผบE292</v>
          </cell>
          <cell r="U29">
            <v>2563</v>
          </cell>
          <cell r="V29" t="str">
            <v>ผบE293</v>
          </cell>
          <cell r="W29">
            <v>2563</v>
          </cell>
          <cell r="X29">
            <v>8</v>
          </cell>
          <cell r="Y29">
            <v>9</v>
          </cell>
          <cell r="Z29">
            <v>2563</v>
          </cell>
          <cell r="AA29"/>
          <cell r="AB29"/>
          <cell r="AC29"/>
          <cell r="AD29">
            <v>9</v>
          </cell>
          <cell r="AE29">
            <v>11</v>
          </cell>
          <cell r="AF29">
            <v>2563</v>
          </cell>
          <cell r="AG29"/>
          <cell r="AH29"/>
          <cell r="AI29"/>
          <cell r="AJ29"/>
          <cell r="AK29"/>
          <cell r="AL29"/>
          <cell r="AM29"/>
          <cell r="AN29"/>
          <cell r="AO29"/>
          <cell r="AP29"/>
          <cell r="AQ29"/>
          <cell r="AR29"/>
          <cell r="AS29"/>
          <cell r="AT29"/>
          <cell r="AU29"/>
          <cell r="AV29"/>
          <cell r="AW29"/>
          <cell r="AX29"/>
          <cell r="AY29"/>
          <cell r="AZ29"/>
          <cell r="BA29"/>
          <cell r="BB29" t="str">
            <v>สืบทรัพย์</v>
          </cell>
          <cell r="BC29" t="str">
            <v xml:space="preserve">
</v>
          </cell>
          <cell r="BD29"/>
          <cell r="BE29" t="str">
            <v xml:space="preserve">
</v>
          </cell>
          <cell r="BF29" t="str">
            <v xml:space="preserve">
</v>
          </cell>
          <cell r="BG29" t="str">
            <v xml:space="preserve">
</v>
          </cell>
          <cell r="BH29" t="str">
            <v xml:space="preserve">
</v>
          </cell>
          <cell r="BI29"/>
          <cell r="BJ29"/>
          <cell r="BK29"/>
          <cell r="BL29" t="str">
            <v>นายณัฐพงษ์ อ้ายคำ</v>
          </cell>
          <cell r="BM29">
            <v>883263011279</v>
          </cell>
          <cell r="BN29" t="str">
            <v>1.นายณัฐพงษ์  อ้ายคำ
2.นางสาววรรณทนี  ก้อนแก้ว
3.นายศรราม  อุเทนสุด
4.นายพิศิษฐ์พงษ์  ไชยแก้ว
5.นางสาวเมธาวี  อุตนาวงค์</v>
          </cell>
          <cell r="BO29" t="str">
            <v>จำเลยที่ 1
คู่สมรสจำเลยที่ 1
จำเลยที่ 2
จำเลยที่ 3
คู่สมรสจำเลยที่ 3</v>
          </cell>
          <cell r="BP29" t="str">
            <v>3501800102411
3501800110570
3160400721884
3501800102101
3500200280619</v>
          </cell>
          <cell r="BQ29"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1458 เลขที่ดิน 46 หน้าสำรวจ 258  ต.แม่ตื่น อ.อมก๋อย จ.เชียงใหม่
'-พบว่ามีกรรมสิทธิ์ในที่ดิน เลขโฉนด 2095 เลขที่ดิน 59 หน้าสำรวจ 574  ต.แม่ตื่น อ.อมก๋อย จ.เชียงใหม่
'-พบว่ามีกรรมสิทธิ์ในที่ดิน เลขโฉนด 2129 เลขที่ดิน 74 หน้าสำรวจ 608  ต.แม่ตื่น อ.อมก๋อย จ.เชียงใหม่
'-พบว่ามีกรรมสิทธิ์ในที่ดิน เลขโฉนด 1543 เลขที่ดิน 79 หน้าสำรวจ -  ต.บ้านหลวง อ.จอมทอง จ.เชียงใหม่
-ไม่พบว่ามีกรรมสิทธิ์ในที่ดิน อ.อมก๋อย จ.เชียงใหม่
-ไม่พบว่ามีกรรมสิทธิ์ในที่ดิน อ.จอมทอง จ.เชียงใหม่</v>
          </cell>
          <cell r="BR29" t="str">
            <v>พบ</v>
          </cell>
          <cell r="BS29" t="str">
            <v>ไม่พบ
พบ
พบ
พบ
พบ</v>
          </cell>
          <cell r="BT29">
            <v>5</v>
          </cell>
          <cell r="BU29" t="str">
            <v>เกศินี</v>
          </cell>
          <cell r="BV29"/>
          <cell r="BW29"/>
          <cell r="BX29"/>
          <cell r="BY29"/>
          <cell r="BZ29"/>
          <cell r="CA29"/>
          <cell r="CB29"/>
          <cell r="CC29"/>
          <cell r="CD29"/>
          <cell r="CE29"/>
          <cell r="CF29"/>
          <cell r="CG29"/>
          <cell r="CH29"/>
          <cell r="CI29"/>
          <cell r="CJ29"/>
          <cell r="CK29"/>
          <cell r="CL29"/>
          <cell r="CM29"/>
          <cell r="CN29"/>
          <cell r="CO29"/>
        </row>
        <row r="30">
          <cell r="B30">
            <v>874</v>
          </cell>
          <cell r="C30">
            <v>25</v>
          </cell>
          <cell r="D30">
            <v>21</v>
          </cell>
          <cell r="E30">
            <v>9</v>
          </cell>
          <cell r="F30">
            <v>2564</v>
          </cell>
          <cell r="G30">
            <v>800083522246</v>
          </cell>
          <cell r="H30" t="str">
            <v>นาย</v>
          </cell>
          <cell r="I30" t="str">
            <v>อนุพงษ์</v>
          </cell>
          <cell r="J30" t="str">
            <v>พันทอง</v>
          </cell>
          <cell r="K30" t="str">
            <v>3-5015-00260-43-6</v>
          </cell>
          <cell r="L30" t="str">
            <v>ฮอด</v>
          </cell>
          <cell r="M30" t="str">
            <v>เชียงใหม่ 3</v>
          </cell>
          <cell r="N30">
            <v>8</v>
          </cell>
          <cell r="O30" t="str">
            <v>สินเชื่อธนาคารประชาชน</v>
          </cell>
          <cell r="P30" t="str">
            <v>1.บุคคลค้ำประกัน</v>
          </cell>
          <cell r="Q30">
            <v>166656</v>
          </cell>
          <cell r="R30">
            <v>38153.949999999997</v>
          </cell>
          <cell r="S30" t="str">
            <v>จังหวัดฮอด</v>
          </cell>
          <cell r="T30" t="str">
            <v>ผบ.E348</v>
          </cell>
          <cell r="U30" t="str">
            <v>2564</v>
          </cell>
          <cell r="V30" t="str">
            <v>ผบ.E368</v>
          </cell>
          <cell r="W30" t="str">
            <v>2564</v>
          </cell>
          <cell r="X30"/>
          <cell r="Y30"/>
          <cell r="Z30"/>
          <cell r="AA30">
            <v>17</v>
          </cell>
          <cell r="AB30">
            <v>8</v>
          </cell>
          <cell r="AC30">
            <v>2564</v>
          </cell>
          <cell r="AD30"/>
          <cell r="AE30"/>
          <cell r="AF30"/>
          <cell r="AG30"/>
          <cell r="AH30"/>
          <cell r="AI30"/>
          <cell r="AJ30"/>
          <cell r="AK30"/>
          <cell r="AL30"/>
          <cell r="AM30"/>
          <cell r="AN30"/>
          <cell r="AO30"/>
          <cell r="AP30"/>
          <cell r="AQ30"/>
          <cell r="AR30"/>
          <cell r="AS30"/>
          <cell r="AT30"/>
          <cell r="AU30"/>
          <cell r="AV30"/>
          <cell r="AW30"/>
          <cell r="AX30"/>
          <cell r="AY30"/>
          <cell r="AZ30"/>
          <cell r="BA30"/>
          <cell r="BB30" t="str">
            <v>สืบทรัพย์ (คำสั่ง 21/8/2564)</v>
          </cell>
          <cell r="BC30"/>
          <cell r="BD30"/>
          <cell r="BE30"/>
          <cell r="BF30"/>
          <cell r="BG30"/>
          <cell r="BH30"/>
          <cell r="BI30"/>
          <cell r="BJ30"/>
          <cell r="BK30"/>
          <cell r="BL30" t="str">
            <v>นายอนุพงษ์ พันทอง</v>
          </cell>
          <cell r="BM30">
            <v>0</v>
          </cell>
          <cell r="BN30" t="str">
            <v>1.นายอนุพงษ์  พันทอง
2.นายอานนท์  แสนเสนา
3.นางสาวรัตนา  ยานะโส
4.นางสาวปภาดา  ถาวัง
5.นายสมเกียรติ  อินต๊ะ</v>
          </cell>
          <cell r="BO30" t="str">
            <v>จำเลยที่ 1
จำเลยที่ 2
คู่สมรสจำเลยที่ 2
จำเลยที่ 3
คู่สมรสจำเลยที่ 3</v>
          </cell>
          <cell r="BP30" t="str">
            <v>3501500260436
1500200003741
3500200088742
1501600063121
1501600051484</v>
          </cell>
          <cell r="BQ30"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30" t="str">
            <v>พบ</v>
          </cell>
          <cell r="BS30"/>
          <cell r="BT30">
            <v>5</v>
          </cell>
          <cell r="BU30" t="str">
            <v>เกศินี</v>
          </cell>
          <cell r="BV30"/>
          <cell r="BW30"/>
          <cell r="BX30"/>
          <cell r="BY30"/>
          <cell r="BZ30"/>
          <cell r="CA30"/>
          <cell r="CB30"/>
          <cell r="CC30"/>
          <cell r="CD30"/>
          <cell r="CE30"/>
          <cell r="CF30"/>
          <cell r="CG30"/>
          <cell r="CH30"/>
          <cell r="CI30"/>
          <cell r="CJ30"/>
          <cell r="CK30"/>
          <cell r="CL30"/>
          <cell r="CM30"/>
          <cell r="CN30"/>
          <cell r="CO30"/>
        </row>
        <row r="31">
          <cell r="B31">
            <v>875</v>
          </cell>
          <cell r="C31">
            <v>26</v>
          </cell>
          <cell r="D31">
            <v>30</v>
          </cell>
          <cell r="E31">
            <v>12</v>
          </cell>
          <cell r="F31">
            <v>2563</v>
          </cell>
          <cell r="G31">
            <v>800080213732</v>
          </cell>
          <cell r="H31" t="str">
            <v>นาง</v>
          </cell>
          <cell r="I31" t="str">
            <v>สุทธินีย์</v>
          </cell>
          <cell r="J31" t="str">
            <v>บัวเย็น</v>
          </cell>
          <cell r="K31">
            <v>3500500218995</v>
          </cell>
          <cell r="L31" t="str">
            <v>เม-ญ่า เชียงใหม่</v>
          </cell>
          <cell r="M31" t="str">
            <v>เชียงใหม่ 1</v>
          </cell>
          <cell r="N31">
            <v>8</v>
          </cell>
          <cell r="O31" t="str">
            <v>สินเชื่อคืนความสุข</v>
          </cell>
          <cell r="P31" t="str">
            <v>4.ไม่มีหลักประกัน</v>
          </cell>
          <cell r="Q31">
            <v>65893.929999999993</v>
          </cell>
          <cell r="R31">
            <v>30726.03</v>
          </cell>
          <cell r="S31" t="str">
            <v>แขวงเชียงใหม่</v>
          </cell>
          <cell r="T31" t="str">
            <v>ผบE2923</v>
          </cell>
          <cell r="U31">
            <v>2563</v>
          </cell>
          <cell r="V31" t="str">
            <v>ผบE2562</v>
          </cell>
          <cell r="W31">
            <v>2563</v>
          </cell>
          <cell r="X31">
            <v>17</v>
          </cell>
          <cell r="Y31">
            <v>11</v>
          </cell>
          <cell r="Z31">
            <v>2563</v>
          </cell>
          <cell r="AA31"/>
          <cell r="AB31"/>
          <cell r="AC31"/>
          <cell r="AD31">
            <v>2</v>
          </cell>
          <cell r="AE31">
            <v>12</v>
          </cell>
          <cell r="AF31">
            <v>2563</v>
          </cell>
          <cell r="AG31">
            <v>19</v>
          </cell>
          <cell r="AH31">
            <v>5</v>
          </cell>
          <cell r="AI31">
            <v>2564</v>
          </cell>
          <cell r="AJ31"/>
          <cell r="AK31"/>
          <cell r="AL31"/>
          <cell r="AM31"/>
          <cell r="AN31"/>
          <cell r="AO31"/>
          <cell r="AP31"/>
          <cell r="AQ31"/>
          <cell r="AR31"/>
          <cell r="AS31"/>
          <cell r="AT31"/>
          <cell r="AU31"/>
          <cell r="AV31"/>
          <cell r="AW31"/>
          <cell r="AX31"/>
          <cell r="AY31"/>
          <cell r="AZ31"/>
          <cell r="BA31"/>
          <cell r="BB31" t="str">
            <v>สืบทรัพย์(ไม่พบทรัพย์)//สืบครั้งที่ 2 รายงานผลสืบ 16/1/2568</v>
          </cell>
          <cell r="BC31" t="str">
            <v xml:space="preserve">
</v>
          </cell>
          <cell r="BD31"/>
          <cell r="BE31" t="str">
            <v xml:space="preserve">
</v>
          </cell>
          <cell r="BF31" t="str">
            <v xml:space="preserve">
</v>
          </cell>
          <cell r="BG31" t="str">
            <v xml:space="preserve">
</v>
          </cell>
          <cell r="BH31" t="str">
            <v xml:space="preserve">
</v>
          </cell>
          <cell r="BI31"/>
          <cell r="BJ31"/>
          <cell r="BK31"/>
          <cell r="BL31" t="str">
            <v>นางสุทธินีย์ บัวเย็น</v>
          </cell>
          <cell r="BM31">
            <v>883163010732</v>
          </cell>
          <cell r="BN31" t="str">
            <v>1.นางนำ  ตาใจ
2.นางสาวกัญญ์ญาภัค  แสงศรี
3.นางสาวรชตวรรณ  ภู่มะลิพันธุ์
4.นายกฤตยปกร  มูลสาร</v>
          </cell>
          <cell r="BO31" t="str">
            <v>จำเลยที่ 1
จำเลยที่ 2
จำเลยที่ 3
คู่สมรสจำเลยที่ 3</v>
          </cell>
          <cell r="BP31" t="str">
            <v>3 5005 00218 96 0
3 5099 00016 65 3
3 1014 02016 87 9
3 5199 00007 48 4</v>
          </cell>
          <cell r="BQ31"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cell r="BR31" t="str">
            <v>ไม่พบ</v>
          </cell>
          <cell r="BS31"/>
          <cell r="BT31"/>
          <cell r="BU31"/>
          <cell r="BV31" t="str">
            <v xml:space="preserve">1.นางสุทธินีย์  บัวเย็น
2.นางนำ  ตาใจ
3.นางสาวกัญญ์ญาภัค  แสงศรี
4.นางสาวรชตวรรณ  ภู่มะลิพันธุ์
</v>
          </cell>
          <cell r="BW31" t="str">
            <v xml:space="preserve">จำเลยที่ 1
ทายาทโดยธรรมจำเลยที่ 1
จำเลยที่ 2
จำเลยที่ 3
</v>
          </cell>
          <cell r="BX31" t="str">
            <v xml:space="preserve">3-5005-00218-96-0
3-5005-00218-96-0
3-5099-00016-65-3
3-1014-02016-87-9
</v>
          </cell>
          <cell r="BY3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เขตพระประแดง กรุงเทพมหานคร
-ไม่พบว่ามีกรรมสิทธิ์ในที่ดิน อ.ปากเกร็ด จ.นนทบุรี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อ.เมืองลำพูน จ.ลำพูน</v>
          </cell>
          <cell r="BZ31" t="str">
            <v>ไม่พบ</v>
          </cell>
          <cell r="CA31"/>
          <cell r="CB31">
            <v>4</v>
          </cell>
          <cell r="CC31" t="str">
            <v>นุสบา</v>
          </cell>
          <cell r="CD31"/>
          <cell r="CE31"/>
          <cell r="CF31"/>
          <cell r="CG31"/>
          <cell r="CH31"/>
          <cell r="CI31"/>
          <cell r="CJ31"/>
          <cell r="CK31"/>
          <cell r="CL31"/>
          <cell r="CM31"/>
          <cell r="CN31"/>
          <cell r="CO31"/>
        </row>
        <row r="32">
          <cell r="B32">
            <v>876</v>
          </cell>
          <cell r="C32">
            <v>27</v>
          </cell>
          <cell r="D32">
            <v>30</v>
          </cell>
          <cell r="E32">
            <v>12</v>
          </cell>
          <cell r="F32">
            <v>2563</v>
          </cell>
          <cell r="G32">
            <v>800011908905</v>
          </cell>
          <cell r="H32" t="str">
            <v>นางสาว</v>
          </cell>
          <cell r="I32" t="str">
            <v>รจนา</v>
          </cell>
          <cell r="J32" t="str">
            <v>รจินา</v>
          </cell>
          <cell r="K32">
            <v>1570300072761</v>
          </cell>
          <cell r="L32" t="str">
            <v>ประตูช้างเผือก</v>
          </cell>
          <cell r="M32" t="str">
            <v>เชียงใหม่ 1</v>
          </cell>
          <cell r="N32">
            <v>8</v>
          </cell>
          <cell r="O32" t="str">
            <v>สินเชื่อไทรทอง</v>
          </cell>
          <cell r="P32" t="str">
            <v>4.ไม่มีหลักประกัน</v>
          </cell>
          <cell r="Q32"/>
          <cell r="R32"/>
          <cell r="S32" t="str">
            <v>จังหวัดเทิง</v>
          </cell>
          <cell r="T32" t="str">
            <v>ผบ.123</v>
          </cell>
          <cell r="U32">
            <v>2561</v>
          </cell>
          <cell r="V32" t="str">
            <v>ผบ.744</v>
          </cell>
          <cell r="W32">
            <v>2561</v>
          </cell>
          <cell r="X32">
            <v>28</v>
          </cell>
          <cell r="Y32">
            <v>5</v>
          </cell>
          <cell r="Z32">
            <v>2561</v>
          </cell>
          <cell r="AA32"/>
          <cell r="AB32"/>
          <cell r="AC32"/>
          <cell r="AD32"/>
          <cell r="AE32"/>
          <cell r="AF32"/>
          <cell r="AG32"/>
          <cell r="AH32"/>
          <cell r="AI32"/>
          <cell r="AJ32"/>
          <cell r="AK32"/>
          <cell r="AL32"/>
          <cell r="AM32"/>
          <cell r="AN32"/>
          <cell r="AO32"/>
          <cell r="AP32"/>
          <cell r="AQ32"/>
          <cell r="AR32"/>
          <cell r="AS32"/>
          <cell r="AT32"/>
          <cell r="AU32"/>
          <cell r="AV32"/>
          <cell r="AW32"/>
          <cell r="AX32"/>
          <cell r="AY32"/>
          <cell r="AZ32"/>
          <cell r="BA32"/>
          <cell r="BB32" t="str">
            <v>สืบทรัพย์(ไม่พบทรัพย์)//ปิดบัญชีจากการขายหนี้</v>
          </cell>
          <cell r="BC32" t="str">
            <v xml:space="preserve">
</v>
          </cell>
          <cell r="BD32"/>
          <cell r="BE32" t="str">
            <v xml:space="preserve">
</v>
          </cell>
          <cell r="BF32" t="str">
            <v xml:space="preserve">
</v>
          </cell>
          <cell r="BG32" t="str">
            <v xml:space="preserve">
</v>
          </cell>
          <cell r="BH32" t="str">
            <v xml:space="preserve">
</v>
          </cell>
          <cell r="BI32"/>
          <cell r="BJ32"/>
          <cell r="BK32"/>
          <cell r="BL32" t="str">
            <v>นางสาวรจนา รจินา</v>
          </cell>
          <cell r="BM32">
            <v>0</v>
          </cell>
          <cell r="BN32" t="str">
            <v>1.นางสาวรจนา ริจนา
2.นายกฤษฏา  ทาเหล็ก</v>
          </cell>
          <cell r="BO32" t="str">
            <v>จำเลยที่ 1
คู่สมรสจำเลยที่ 1</v>
          </cell>
          <cell r="BP32" t="str">
            <v>1 5703 00072 76 1
1 5703 00064 18 1</v>
          </cell>
          <cell r="BQ32"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cell r="BR32" t="str">
            <v>ไม่พบ</v>
          </cell>
          <cell r="BS32"/>
          <cell r="BT32"/>
          <cell r="BU32"/>
          <cell r="BV32"/>
          <cell r="BW32"/>
          <cell r="BX32"/>
          <cell r="BY32"/>
          <cell r="BZ32"/>
          <cell r="CA32"/>
          <cell r="CB32"/>
          <cell r="CC32"/>
          <cell r="CD32"/>
          <cell r="CE32"/>
          <cell r="CF32"/>
          <cell r="CG32"/>
          <cell r="CH32"/>
          <cell r="CI32"/>
          <cell r="CJ32"/>
          <cell r="CK32"/>
          <cell r="CL32"/>
          <cell r="CM32"/>
          <cell r="CN32"/>
          <cell r="CO32"/>
        </row>
        <row r="33">
          <cell r="B33">
            <v>877</v>
          </cell>
          <cell r="C33">
            <v>28</v>
          </cell>
          <cell r="D33">
            <v>30</v>
          </cell>
          <cell r="E33">
            <v>12</v>
          </cell>
          <cell r="F33">
            <v>2563</v>
          </cell>
          <cell r="G33">
            <v>800058520969</v>
          </cell>
          <cell r="H33" t="str">
            <v>นาย</v>
          </cell>
          <cell r="I33" t="str">
            <v>เดชดวง</v>
          </cell>
          <cell r="J33" t="str">
            <v>อิ่นคำ</v>
          </cell>
          <cell r="K33">
            <v>1560300102104</v>
          </cell>
          <cell r="L33" t="str">
            <v>ประตูช้างเผือก</v>
          </cell>
          <cell r="M33" t="str">
            <v>เชียงใหม่ 1</v>
          </cell>
          <cell r="N33">
            <v>8</v>
          </cell>
          <cell r="O33" t="str">
            <v>สินเชื่อธนาคารประชาชน</v>
          </cell>
          <cell r="P33" t="str">
            <v>1.บุคคลค้ำประกัน</v>
          </cell>
          <cell r="Q33">
            <v>40277</v>
          </cell>
          <cell r="R33">
            <v>20568.3</v>
          </cell>
          <cell r="S33" t="str">
            <v>จังหวัดเชียงคำ</v>
          </cell>
          <cell r="T33" t="str">
            <v>ผบ.E56</v>
          </cell>
          <cell r="U33">
            <v>2563</v>
          </cell>
          <cell r="V33" t="str">
            <v>ผบ.E65</v>
          </cell>
          <cell r="W33">
            <v>2563</v>
          </cell>
          <cell r="X33">
            <v>24</v>
          </cell>
          <cell r="Y33">
            <v>8</v>
          </cell>
          <cell r="Z33">
            <v>2563</v>
          </cell>
          <cell r="AA33"/>
          <cell r="AB33"/>
          <cell r="AC33"/>
          <cell r="AD33">
            <v>7</v>
          </cell>
          <cell r="AE33">
            <v>5</v>
          </cell>
          <cell r="AF33">
            <v>2564</v>
          </cell>
          <cell r="AG33">
            <v>9</v>
          </cell>
          <cell r="AH33">
            <v>8</v>
          </cell>
          <cell r="AI33">
            <v>2564</v>
          </cell>
          <cell r="AJ33" t="str">
            <v>16</v>
          </cell>
          <cell r="AK33" t="str">
            <v>11</v>
          </cell>
          <cell r="AL33" t="str">
            <v>2564</v>
          </cell>
          <cell r="AM33" t="str">
            <v>โฉนด</v>
          </cell>
          <cell r="AN33" t="str">
            <v>70570</v>
          </cell>
          <cell r="AO33" t="str">
            <v>หนองหาร</v>
          </cell>
          <cell r="AP33" t="str">
            <v>สันทราย</v>
          </cell>
          <cell r="AQ33" t="str">
            <v>เชียงใหม่</v>
          </cell>
          <cell r="AR33">
            <v>856680</v>
          </cell>
          <cell r="AS33"/>
          <cell r="AT33"/>
          <cell r="AU33"/>
          <cell r="AV33"/>
          <cell r="AW33"/>
          <cell r="AX33">
            <v>25</v>
          </cell>
          <cell r="AY33">
            <v>11</v>
          </cell>
          <cell r="AZ33">
            <v>2564</v>
          </cell>
          <cell r="BA33" t="str">
            <v>ยึดเสร็จแล้ว</v>
          </cell>
          <cell r="BB33" t="str">
            <v>สืบทรัพย์//ยึดทรัพย์//ยึดเสร็จแล้ว</v>
          </cell>
          <cell r="BC33" t="str">
            <v xml:space="preserve">
</v>
          </cell>
          <cell r="BD33"/>
          <cell r="BE33" t="str">
            <v xml:space="preserve">
</v>
          </cell>
          <cell r="BF33" t="str">
            <v xml:space="preserve">
</v>
          </cell>
          <cell r="BG33" t="str">
            <v xml:space="preserve">
</v>
          </cell>
          <cell r="BH33" t="str">
            <v xml:space="preserve">
</v>
          </cell>
          <cell r="BI33"/>
          <cell r="BJ33"/>
          <cell r="BK33"/>
          <cell r="BL33" t="str">
            <v>นายเดชดวง อิ่นคำ</v>
          </cell>
          <cell r="BM33">
            <v>823560010182</v>
          </cell>
          <cell r="BN33" t="str">
            <v>1.นายเดชดวง  อิ่นคำ
2.นายธีรวัฒน์  ต่อสวย
3.นายนพดล  บุญกรับพวง
4.นางสาววาสนา  บุญกรับพวง</v>
          </cell>
          <cell r="BO33" t="str">
            <v xml:space="preserve">จำเลยที่ 1
จำเลยที่ 2
จำเลยที่ 3
คู่สมรสจำเลยที่ 3
</v>
          </cell>
          <cell r="BP33" t="str">
            <v xml:space="preserve">1-5603-00102-10-4
1-5601-00181-42-6
1-5399-00167-03-5
1-5099-01485-68-5
</v>
          </cell>
          <cell r="BQ33"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3" t="str">
            <v>พบ</v>
          </cell>
          <cell r="BS33"/>
          <cell r="BT33">
            <v>4</v>
          </cell>
          <cell r="BU33" t="str">
            <v>ธนกร(ยึด)</v>
          </cell>
          <cell r="BV33"/>
          <cell r="BW33"/>
          <cell r="BX33"/>
          <cell r="BY33"/>
          <cell r="BZ33"/>
          <cell r="CA33"/>
          <cell r="CB33"/>
          <cell r="CC33"/>
          <cell r="CD33"/>
          <cell r="CE33"/>
          <cell r="CF33"/>
          <cell r="CG33"/>
          <cell r="CH33"/>
          <cell r="CI33"/>
          <cell r="CJ33"/>
          <cell r="CK33"/>
          <cell r="CL33"/>
          <cell r="CM33"/>
          <cell r="CN33"/>
          <cell r="CO33">
            <v>243008</v>
          </cell>
        </row>
        <row r="34">
          <cell r="B34">
            <v>878</v>
          </cell>
          <cell r="C34">
            <v>29</v>
          </cell>
          <cell r="D34">
            <v>30</v>
          </cell>
          <cell r="E34">
            <v>12</v>
          </cell>
          <cell r="F34">
            <v>2563</v>
          </cell>
          <cell r="G34">
            <v>800075739451</v>
          </cell>
          <cell r="H34" t="str">
            <v>นาง</v>
          </cell>
          <cell r="I34" t="str">
            <v>อัจฉรา</v>
          </cell>
          <cell r="J34" t="str">
            <v>บุตรชน</v>
          </cell>
          <cell r="K34">
            <v>3160101424241</v>
          </cell>
          <cell r="L34" t="str">
            <v>หนองหอย</v>
          </cell>
          <cell r="M34" t="str">
            <v>เชียงใหม่ 1</v>
          </cell>
          <cell r="N34">
            <v>8</v>
          </cell>
          <cell r="O34" t="str">
            <v>สินเชื่อธนาคารประชาชน</v>
          </cell>
          <cell r="P34" t="str">
            <v>1.บุคคลค้ำประกัน</v>
          </cell>
          <cell r="Q34">
            <v>34774.800000000003</v>
          </cell>
          <cell r="R34">
            <v>6203.18</v>
          </cell>
          <cell r="S34" t="str">
            <v>แขวงเชียงใหม่</v>
          </cell>
          <cell r="T34" t="str">
            <v>ผบ.E487</v>
          </cell>
          <cell r="U34">
            <v>2563</v>
          </cell>
          <cell r="V34" t="str">
            <v>ผบE620</v>
          </cell>
          <cell r="W34">
            <v>2563</v>
          </cell>
          <cell r="X34">
            <v>31</v>
          </cell>
          <cell r="Y34">
            <v>8</v>
          </cell>
          <cell r="Z34">
            <v>2563</v>
          </cell>
          <cell r="AA34"/>
          <cell r="AB34"/>
          <cell r="AC34"/>
          <cell r="AD34">
            <v>9</v>
          </cell>
          <cell r="AE34">
            <v>11</v>
          </cell>
          <cell r="AF34">
            <v>2563</v>
          </cell>
          <cell r="AG34">
            <v>4</v>
          </cell>
          <cell r="AH34">
            <v>2</v>
          </cell>
          <cell r="AI34">
            <v>2564</v>
          </cell>
          <cell r="AJ34"/>
          <cell r="AK34"/>
          <cell r="AL34"/>
          <cell r="AM34" t="str">
            <v>โฉนด</v>
          </cell>
          <cell r="AN34">
            <v>64581</v>
          </cell>
          <cell r="AO34" t="str">
            <v>ป่าไผ่</v>
          </cell>
          <cell r="AP34" t="str">
            <v>สันทราย</v>
          </cell>
          <cell r="AQ34" t="str">
            <v>เชียงใหม่</v>
          </cell>
          <cell r="AR34"/>
          <cell r="AS34"/>
          <cell r="AT34"/>
          <cell r="AU34"/>
          <cell r="AV34"/>
          <cell r="AW34"/>
          <cell r="AX34"/>
          <cell r="AY34"/>
          <cell r="AZ34"/>
          <cell r="BA34"/>
          <cell r="BB34" t="str">
            <v>สืบทรัพย์/ยึดทรัพย์(มีคำสั่ง 19/5/2564)//ยึดไม่ได้ เนื่องจากโฉนดติดอายัด//ยื่นเฉลี่ยทรัพย์ 13/7/2564//รายงานผลการสืบทรัพย์ 11/10/2567</v>
          </cell>
          <cell r="BC34" t="str">
            <v xml:space="preserve">
</v>
          </cell>
          <cell r="BD34"/>
          <cell r="BE34" t="str">
            <v xml:space="preserve">
</v>
          </cell>
          <cell r="BF34" t="str">
            <v xml:space="preserve">
</v>
          </cell>
          <cell r="BG34" t="str">
            <v xml:space="preserve">
</v>
          </cell>
          <cell r="BH34" t="str">
            <v xml:space="preserve">
</v>
          </cell>
          <cell r="BI34"/>
          <cell r="BJ34"/>
          <cell r="BK34"/>
          <cell r="BL34" t="str">
            <v>นางอัจฉรา บุตรชน</v>
          </cell>
          <cell r="BM34">
            <v>883163010389</v>
          </cell>
          <cell r="BN34" t="str">
            <v>1.นางอัจฉรา  บุตรชน
2.นายวสันต์  บุตรชน
3.นางสาวนัจกร  ไชยศิริ
4.นางสาวอวยพร ขนาดคุณธรรม</v>
          </cell>
          <cell r="BO34" t="str">
            <v>จำเลยที่ 1
คู่สมรสจำเลยที่ 1
จำเลยที่ 2
จำเลยที่ 3</v>
          </cell>
          <cell r="BP34" t="str">
            <v>3 1601 01424 24 1
1 6206 00012 76 2
1 5099 01275 50 8
1 5102 00005 67 1</v>
          </cell>
          <cell r="BQ34"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34" t="str">
            <v>พบ</v>
          </cell>
          <cell r="BS34"/>
          <cell r="BT34">
            <v>4</v>
          </cell>
          <cell r="BU34"/>
          <cell r="BV34" t="str">
            <v>1.นางอัจฉรา  บุตรชน
2.นายวสันต์หรือธนภัทร  บุตรชน
3.นางสาวนัจกร  ไชยศิริ
4.นางสาวอวยพร  ขนาดคุณธรรม</v>
          </cell>
          <cell r="BW34" t="str">
            <v>จำเลยที่ 1
คู่สมรสจำเลยที่ 1
จำเลยที่ 2
จำเลยที่ 3</v>
          </cell>
          <cell r="BX34" t="str">
            <v>3-1601-01424-24-1
1-6206-00012-76-2
1-5099-01275-50-8
1-5102-00005-67-1</v>
          </cell>
          <cell r="BY34" t="str">
            <v>-ไม่พบว่ามีกรรมสิทธิ์ในที่ดิน อ.เมืองเชียงใหม่ จ.เชียงใหม่
-ไม่พบว่ามีกรรมสิทธิ์ในที่ดิน แขวงสาทร จ.กทม
-ไม่พบว่ามีกรรมสิทธิ์ในที่ดิน อ.พรานกระต่าย  จ.กำแพงเพชร
-ไม่พบว่ามีกรรมสิทธิ์ในที่ดิน  อ.สันทราย จ.เชียงใหม่
-ไม่พบว่ามีกรรมสิทธิ์ในที่ดิน แขวงสาทร จ.กทม
-ไม่พบว่ามีกรรมสิทธิ์ในที่ดิน อ.พรานกระต่าย  จ.กำแพงเพชร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อ.แม่ทา จ.ลำพูน
-พบว่ามีกรรมสิทธิ์ในที่ดินโฉนดเลขที่ 6808 ต.บ้านแหวน  อ.หางดง จ.เชียงใหม่(ติดจำนอง ธอส)</v>
          </cell>
          <cell r="BZ34" t="str">
            <v>พบทรัพย์</v>
          </cell>
          <cell r="CA34"/>
          <cell r="CB34"/>
          <cell r="CC34" t="str">
            <v>วชิราภรณ์</v>
          </cell>
          <cell r="CD34"/>
          <cell r="CE34"/>
          <cell r="CF34"/>
          <cell r="CG34"/>
          <cell r="CH34"/>
          <cell r="CI34"/>
          <cell r="CJ34"/>
          <cell r="CK34"/>
          <cell r="CL34"/>
          <cell r="CM34"/>
          <cell r="CN34"/>
          <cell r="CO34"/>
        </row>
        <row r="35">
          <cell r="B35">
            <v>879</v>
          </cell>
          <cell r="C35">
            <v>30</v>
          </cell>
          <cell r="D35">
            <v>30</v>
          </cell>
          <cell r="E35">
            <v>12</v>
          </cell>
          <cell r="F35">
            <v>2563</v>
          </cell>
          <cell r="G35">
            <v>852952009169</v>
          </cell>
          <cell r="H35" t="str">
            <v>นายหรือพันตำรวจโท</v>
          </cell>
          <cell r="I35" t="str">
            <v>สรรชัยหรือกฤษฎิ์ธนภัช</v>
          </cell>
          <cell r="J35" t="str">
            <v>บัวลาดหรือบัวลาดชิณภโชติ</v>
          </cell>
          <cell r="K35">
            <v>3440100720511</v>
          </cell>
          <cell r="L35" t="str">
            <v>ถนนทิพย์เนตร</v>
          </cell>
          <cell r="M35" t="str">
            <v>เชียงใหม่ 1</v>
          </cell>
          <cell r="N35">
            <v>8</v>
          </cell>
          <cell r="O35" t="str">
            <v>สินเชื่อสวัสดิการ</v>
          </cell>
          <cell r="P35" t="str">
            <v>4.ไม่มีหลักประกัน</v>
          </cell>
          <cell r="Q35">
            <v>900475.68</v>
          </cell>
          <cell r="R35">
            <v>174556.52</v>
          </cell>
          <cell r="S35" t="str">
            <v>จังหวัดเชียงราย</v>
          </cell>
          <cell r="T35" t="str">
            <v>ผบ.E31</v>
          </cell>
          <cell r="U35">
            <v>2563</v>
          </cell>
          <cell r="V35" t="str">
            <v>ผบ.E87</v>
          </cell>
          <cell r="W35">
            <v>2563</v>
          </cell>
          <cell r="X35"/>
          <cell r="Y35"/>
          <cell r="Z35"/>
          <cell r="AA35">
            <v>15</v>
          </cell>
          <cell r="AB35">
            <v>9</v>
          </cell>
          <cell r="AC35">
            <v>2563</v>
          </cell>
          <cell r="AD35">
            <v>15</v>
          </cell>
          <cell r="AE35">
            <v>9</v>
          </cell>
          <cell r="AF35">
            <v>2563</v>
          </cell>
          <cell r="AG35"/>
          <cell r="AH35"/>
          <cell r="AI35"/>
          <cell r="AJ35"/>
          <cell r="AK35"/>
          <cell r="AL35"/>
          <cell r="AM35"/>
          <cell r="AN35"/>
          <cell r="AO35"/>
          <cell r="AP35"/>
          <cell r="AQ35"/>
          <cell r="AR35"/>
          <cell r="AS35"/>
          <cell r="AT35"/>
          <cell r="AU35"/>
          <cell r="AV35"/>
          <cell r="AW35"/>
          <cell r="AX35"/>
          <cell r="AY35"/>
          <cell r="AZ35"/>
          <cell r="BA35"/>
          <cell r="BB35" t="str">
            <v>สืบทรัพย์(ไม่พบทรัพย์)//ปิดบัญชีจากการขายหนี้</v>
          </cell>
          <cell r="BC35" t="str">
            <v xml:space="preserve">300
</v>
          </cell>
          <cell r="BD35"/>
          <cell r="BE35" t="str">
            <v xml:space="preserve">920
</v>
          </cell>
          <cell r="BF35" t="str">
            <v xml:space="preserve">30
</v>
          </cell>
          <cell r="BG35" t="str">
            <v xml:space="preserve">4
</v>
          </cell>
          <cell r="BH35" t="str">
            <v xml:space="preserve">2564
</v>
          </cell>
          <cell r="BI35"/>
          <cell r="BJ35"/>
          <cell r="BK35"/>
          <cell r="BL35" t="str">
            <v>นายหรือพันตำรวจโทสรรชัยหรือกฤษฎิ์ธนภัช บัวลาดหรือบัวลาดชิณภโชติ</v>
          </cell>
          <cell r="BM35">
            <v>883162012046</v>
          </cell>
          <cell r="BN35" t="str">
            <v>1.นายสรรชัยหรือพตท.กฤษฎิ์ชนทิช บัวลาดหรือบัวลาดชิณภโชติ</v>
          </cell>
          <cell r="BO35" t="str">
            <v>จำเลยที่ 1</v>
          </cell>
          <cell r="BP35" t="str">
            <v>3 4401 00720 51 1</v>
          </cell>
          <cell r="BQ35"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cell r="BR35" t="str">
            <v>ไม่พบ</v>
          </cell>
          <cell r="BS35"/>
          <cell r="BT35"/>
          <cell r="BU35"/>
          <cell r="BV35"/>
          <cell r="BW35"/>
          <cell r="BX35"/>
          <cell r="BY35"/>
          <cell r="BZ35"/>
          <cell r="CA35"/>
          <cell r="CB35"/>
          <cell r="CC35"/>
          <cell r="CD35"/>
          <cell r="CE35"/>
          <cell r="CF35"/>
          <cell r="CG35"/>
          <cell r="CH35"/>
          <cell r="CI35"/>
          <cell r="CJ35"/>
          <cell r="CK35"/>
          <cell r="CL35"/>
          <cell r="CM35"/>
          <cell r="CN35"/>
          <cell r="CO35"/>
        </row>
        <row r="36">
          <cell r="B36">
            <v>880</v>
          </cell>
          <cell r="C36">
            <v>31</v>
          </cell>
          <cell r="D36">
            <v>30</v>
          </cell>
          <cell r="E36">
            <v>12</v>
          </cell>
          <cell r="F36">
            <v>2563</v>
          </cell>
          <cell r="G36">
            <v>800004715853</v>
          </cell>
          <cell r="H36" t="str">
            <v>นางสาว</v>
          </cell>
          <cell r="I36" t="str">
            <v>กัญญาพัชร</v>
          </cell>
          <cell r="J36" t="str">
            <v>พงษ์ดี</v>
          </cell>
          <cell r="K36">
            <v>3610300053907</v>
          </cell>
          <cell r="L36" t="str">
            <v>อมก๋อย</v>
          </cell>
          <cell r="M36" t="str">
            <v>เชียงใหม่ 3</v>
          </cell>
          <cell r="N36">
            <v>8</v>
          </cell>
          <cell r="O36" t="str">
            <v>สินเชื่อพัฒนากลุ่มอาชีพ</v>
          </cell>
          <cell r="P36" t="str">
            <v>1.บุคคลค้ำประกัน</v>
          </cell>
          <cell r="Q36">
            <v>1086552.47</v>
          </cell>
          <cell r="R36">
            <v>124039.08</v>
          </cell>
          <cell r="S36" t="str">
            <v>จังหวัดฮอด</v>
          </cell>
          <cell r="T36" t="str">
            <v>ผบE293</v>
          </cell>
          <cell r="U36">
            <v>2563</v>
          </cell>
          <cell r="V36" t="str">
            <v>ผบE443</v>
          </cell>
          <cell r="W36">
            <v>2563</v>
          </cell>
          <cell r="X36"/>
          <cell r="Y36"/>
          <cell r="Z36"/>
          <cell r="AA36">
            <v>20</v>
          </cell>
          <cell r="AB36">
            <v>10</v>
          </cell>
          <cell r="AC36">
            <v>2563</v>
          </cell>
          <cell r="AD36">
            <v>20</v>
          </cell>
          <cell r="AE36">
            <v>10</v>
          </cell>
          <cell r="AF36">
            <v>2563</v>
          </cell>
          <cell r="AG36"/>
          <cell r="AH36"/>
          <cell r="AI36"/>
          <cell r="AJ36" t="str">
            <v>2</v>
          </cell>
          <cell r="AK36" t="str">
            <v>12</v>
          </cell>
          <cell r="AL36" t="str">
            <v>2564</v>
          </cell>
          <cell r="AM36" t="str">
            <v>โฉนด</v>
          </cell>
          <cell r="AN36" t="str">
            <v>11407
20944</v>
          </cell>
          <cell r="AO36" t="str">
            <v>ป่าป้อง
แม่โป่ง</v>
          </cell>
          <cell r="AP36" t="str">
            <v>ดอยสะเก็ด</v>
          </cell>
          <cell r="AQ36" t="str">
            <v>เชียงใหม่</v>
          </cell>
          <cell r="AR36">
            <v>1194350</v>
          </cell>
          <cell r="AS36"/>
          <cell r="AT36"/>
          <cell r="AU36"/>
          <cell r="AV36"/>
          <cell r="AW36"/>
          <cell r="AX36">
            <v>15</v>
          </cell>
          <cell r="AY36">
            <v>12</v>
          </cell>
          <cell r="AZ36">
            <v>2564</v>
          </cell>
          <cell r="BA36" t="str">
            <v>ยึดเสร็จแล้ว</v>
          </cell>
          <cell r="BB36" t="str">
            <v>สืบทรัพย์//ยึดทรัพย์ (คำสั่ง 8/10/2564)//ยึดแล้ว</v>
          </cell>
          <cell r="BC36" t="str">
            <v xml:space="preserve">
</v>
          </cell>
          <cell r="BD36"/>
          <cell r="BE36" t="str">
            <v xml:space="preserve">
</v>
          </cell>
          <cell r="BF36" t="str">
            <v xml:space="preserve">
</v>
          </cell>
          <cell r="BG36" t="str">
            <v xml:space="preserve">
</v>
          </cell>
          <cell r="BH36" t="str">
            <v xml:space="preserve">
</v>
          </cell>
          <cell r="BI36"/>
          <cell r="BJ36"/>
          <cell r="BK36"/>
          <cell r="BL36" t="str">
            <v>นางสาวกัญญาพัชร พงษ์ดี</v>
          </cell>
          <cell r="BM36">
            <v>883263011280</v>
          </cell>
          <cell r="BN36" t="str">
            <v xml:space="preserve">1.นางสาวกัญญาพัชร พงษ์ดี
2.นางระวิวรรณ ดาวเวียงกัน
3.นายวัชรินทร์ สีสด
4.นางรสสุมาริน สีสด
</v>
          </cell>
          <cell r="BO36" t="str">
            <v>จำเลยที่ 1
จำเลยที่ 2
จำเลยที่ 3
คู่สมรสจำเลยที่ 3</v>
          </cell>
          <cell r="BP36" t="str">
            <v>3-6103-00053-90-7
3-5005-00256-14-4
3-5003-00233-34-5
3-5016-00014-28-3</v>
          </cell>
          <cell r="BQ36" t="str">
            <v>-ไม่พบว่ามีกรรมสิทธิ์ในที่ดิน อ.แม่แจ่ม จ.เชียงใหม่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อ.แม่สะเรียง จ.แม่ฮ่องสอน
-ไม่พบว่ามีกรรมสิทธิ์ในที่ดิน อ.เมืองตรัง จ.ตรัง
-พบว่ามีกรรมสิทธิ์ในที่ดิน โฉนดเลขที่ 11407 ต.ป่าป้อง อ.ดอยสะเก็ด จ.เชียงใหม่ (ปลอดจำนอง)
-พบว่ามีกรรมสิทธิ์ในที่ดิน โฉนดเลขที่ 20944 ต.แม่โป่ง อ.ดอยสะเก็ด จ.เชียงใหม่ (ปลอดจำนอง)
-ไม่พบว่ามีกรรมสิทธิ์ในที่ดิน อ.เมือง จ.เชียงใหม่
-ไม่พบว่ามีกรรมสิทธิ์ในที่ดิน อ.แม่แจ่ม จ.เชียงใหม่
-ไม่พบว่ามีกรรมสิทธิ์ในที่ดิน อ.พร้าว จ.เชียงใหม่
-ไม่พบว่ามีกรรมสิทธิ์ในที่ดิน อ.เมือง จ.เชียงใหม่
-พบว่ามีกรรมสิทธิ์ในที่ดิน โฉนดเลขที่ 2411 ต.หางดง อ.ฮอด จ.เชียงใหม่ (สินส่วนตัว)
-พบว่ามีกรรมสิทธิ์ในที่ดิน โฉนดเลขที่ 4275 ต.หางดง อ.ฮอด จ.เชียงใหม่ (สินส่วนตัว)
-พบว่ามีกรรมสิทธิ์ในที่ดิน โฉนดเลขที่ 12189 ต.หางดง อ.ฮอด จ.เชียงใหม่ (สินส่วนตัว)
-พบว่ามีกรรมสิทธิ์ในที่ดิน เลข น.ส.3 431 ต.หางดง อ.ฮอด จ.เชียงใหม่ (สินส่วนตัว)</v>
          </cell>
          <cell r="BR36" t="str">
            <v>พบทรัพย์</v>
          </cell>
          <cell r="BS36"/>
          <cell r="BT36">
            <v>4</v>
          </cell>
          <cell r="BU36" t="str">
            <v>วรกมล
ศรัญญู (ยึด)</v>
          </cell>
          <cell r="BV36"/>
          <cell r="BW36"/>
          <cell r="BX36"/>
          <cell r="BY36"/>
          <cell r="BZ36"/>
          <cell r="CA36"/>
          <cell r="CB36"/>
          <cell r="CC36"/>
          <cell r="CD36"/>
          <cell r="CE36"/>
          <cell r="CF36"/>
          <cell r="CG36"/>
          <cell r="CH36"/>
          <cell r="CI36"/>
          <cell r="CJ36"/>
          <cell r="CK36"/>
          <cell r="CL36">
            <v>242872</v>
          </cell>
          <cell r="CM36"/>
          <cell r="CN36"/>
          <cell r="CO36"/>
        </row>
        <row r="37">
          <cell r="B37">
            <v>881</v>
          </cell>
          <cell r="C37">
            <v>32</v>
          </cell>
          <cell r="D37">
            <v>30</v>
          </cell>
          <cell r="E37">
            <v>12</v>
          </cell>
          <cell r="F37">
            <v>2563</v>
          </cell>
          <cell r="G37">
            <v>800066719926</v>
          </cell>
          <cell r="H37" t="str">
            <v>นาย</v>
          </cell>
          <cell r="I37" t="str">
            <v>ทัชชภน</v>
          </cell>
          <cell r="J37" t="str">
            <v>ไชยยวง</v>
          </cell>
          <cell r="K37">
            <v>4500500001217</v>
          </cell>
          <cell r="L37" t="str">
            <v>ฮอด</v>
          </cell>
          <cell r="M37" t="str">
            <v>เชียงใหม่ 2</v>
          </cell>
          <cell r="N37">
            <v>8</v>
          </cell>
          <cell r="O37" t="str">
            <v>สินเชื่อองค์กรชุมชน (รายย่อย)</v>
          </cell>
          <cell r="P37" t="str">
            <v>1.บุคคลค้ำประกัน</v>
          </cell>
          <cell r="Q37">
            <v>78059.44</v>
          </cell>
          <cell r="R37">
            <v>13794.35</v>
          </cell>
          <cell r="S37" t="str">
            <v>จังหวัดฮอด</v>
          </cell>
          <cell r="T37" t="str">
            <v>ผบE496</v>
          </cell>
          <cell r="U37">
            <v>2563</v>
          </cell>
          <cell r="V37" t="str">
            <v>ผบE442</v>
          </cell>
          <cell r="W37">
            <v>2563</v>
          </cell>
          <cell r="X37"/>
          <cell r="Y37"/>
          <cell r="Z37"/>
          <cell r="AA37">
            <v>20</v>
          </cell>
          <cell r="AB37">
            <v>10</v>
          </cell>
          <cell r="AC37">
            <v>2563</v>
          </cell>
          <cell r="AD37">
            <v>20</v>
          </cell>
          <cell r="AE37">
            <v>10</v>
          </cell>
          <cell r="AF37">
            <v>2563</v>
          </cell>
          <cell r="AG37"/>
          <cell r="AH37"/>
          <cell r="AI37"/>
          <cell r="AJ37"/>
          <cell r="AK37"/>
          <cell r="AL37"/>
          <cell r="AM37"/>
          <cell r="AN37"/>
          <cell r="AO37"/>
          <cell r="AP37"/>
          <cell r="AQ37"/>
          <cell r="AR37"/>
          <cell r="AS37"/>
          <cell r="AT37"/>
          <cell r="AU37"/>
          <cell r="AV37"/>
          <cell r="AW37"/>
          <cell r="AX37"/>
          <cell r="AY37"/>
          <cell r="AZ37"/>
          <cell r="BA37"/>
          <cell r="BB37" t="str">
            <v>สืบทรัพย์(ไม่พบทรัพย์)</v>
          </cell>
          <cell r="BC37" t="str">
            <v xml:space="preserve">
</v>
          </cell>
          <cell r="BD37"/>
          <cell r="BE37" t="str">
            <v xml:space="preserve">
</v>
          </cell>
          <cell r="BF37" t="str">
            <v xml:space="preserve">
</v>
          </cell>
          <cell r="BG37" t="str">
            <v xml:space="preserve">
</v>
          </cell>
          <cell r="BH37" t="str">
            <v xml:space="preserve">
</v>
          </cell>
          <cell r="BI37"/>
          <cell r="BJ37"/>
          <cell r="BK37"/>
          <cell r="BL37" t="str">
            <v>นายทัชชภน ไชยยวง</v>
          </cell>
          <cell r="BM37">
            <v>883262012006</v>
          </cell>
          <cell r="BN37" t="str">
            <v>1.นายทัชชภน  ไชยยวง
2.นางสาววิไลภรณ์  ต๊ะสู้
3.นายวัชระ  ต๊ะสู้
4.นางสาววลัยพร  กิมซัง
5.นายสุรพล  สิงห์บัว</v>
          </cell>
          <cell r="BO37" t="str">
            <v>จำเลยที่ 1
คู่สมรสจำเลยที่ 1
จำเลยที่ 2
คู่สมรสจำเลยที่ 2
จำเลยที่ 3</v>
          </cell>
          <cell r="BP37" t="str">
            <v>4-5005-00001-21-7
3-5016-00166-81-4
1-5016-00014-22-8
1-5016-00054-35-1
3-5016-00168-82-5</v>
          </cell>
          <cell r="BQ37"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37" t="str">
            <v>ไม่พบ</v>
          </cell>
          <cell r="BS37"/>
          <cell r="BT37">
            <v>5</v>
          </cell>
          <cell r="BU37" t="str">
            <v>อคธรรม</v>
          </cell>
          <cell r="BV37"/>
          <cell r="BW37"/>
          <cell r="BX37"/>
          <cell r="BY37"/>
          <cell r="BZ37"/>
          <cell r="CA37"/>
          <cell r="CB37"/>
          <cell r="CC37"/>
          <cell r="CD37"/>
          <cell r="CE37"/>
          <cell r="CF37"/>
          <cell r="CG37"/>
          <cell r="CH37"/>
          <cell r="CI37"/>
          <cell r="CJ37"/>
          <cell r="CK37"/>
          <cell r="CL37"/>
          <cell r="CM37"/>
          <cell r="CN37"/>
          <cell r="CO37"/>
        </row>
        <row r="38">
          <cell r="B38">
            <v>882</v>
          </cell>
          <cell r="C38">
            <v>33</v>
          </cell>
          <cell r="D38">
            <v>30</v>
          </cell>
          <cell r="E38">
            <v>12</v>
          </cell>
          <cell r="F38">
            <v>2563</v>
          </cell>
          <cell r="G38">
            <v>800063155017</v>
          </cell>
          <cell r="H38" t="str">
            <v>นางสาว</v>
          </cell>
          <cell r="I38" t="str">
            <v>เตือนจิต</v>
          </cell>
          <cell r="J38" t="str">
            <v>สิทธิออน</v>
          </cell>
          <cell r="K38">
            <v>1501600079435</v>
          </cell>
          <cell r="L38" t="str">
            <v>ดอยเต่า</v>
          </cell>
          <cell r="M38" t="str">
            <v>เชียงใหม่ 2</v>
          </cell>
          <cell r="N38">
            <v>8</v>
          </cell>
          <cell r="O38" t="str">
            <v>สินเชื่อพัฒนาองค์กรชุมชน (รายบุคคล)</v>
          </cell>
          <cell r="P38" t="str">
            <v>1.บุคคลค้ำประกัน</v>
          </cell>
          <cell r="Q38">
            <v>80071.61</v>
          </cell>
          <cell r="R38">
            <v>15487.17</v>
          </cell>
          <cell r="S38" t="str">
            <v>จังหวัดฮอด</v>
          </cell>
          <cell r="T38" t="str">
            <v>ผบE277</v>
          </cell>
          <cell r="U38">
            <v>2563</v>
          </cell>
          <cell r="V38" t="str">
            <v>ผบE83</v>
          </cell>
          <cell r="W38">
            <v>2563</v>
          </cell>
          <cell r="X38">
            <v>5</v>
          </cell>
          <cell r="Y38">
            <v>8</v>
          </cell>
          <cell r="Z38">
            <v>2563</v>
          </cell>
          <cell r="AA38"/>
          <cell r="AB38"/>
          <cell r="AC38"/>
          <cell r="AD38">
            <v>9</v>
          </cell>
          <cell r="AE38">
            <v>11</v>
          </cell>
          <cell r="AF38">
            <v>2563</v>
          </cell>
          <cell r="AG38">
            <v>16</v>
          </cell>
          <cell r="AH38">
            <v>2</v>
          </cell>
          <cell r="AI38">
            <v>2564</v>
          </cell>
          <cell r="AJ38"/>
          <cell r="AK38"/>
          <cell r="AL38"/>
          <cell r="AM38"/>
          <cell r="AN38"/>
          <cell r="AO38"/>
          <cell r="AP38"/>
          <cell r="AQ38"/>
          <cell r="AR38"/>
          <cell r="AS38"/>
          <cell r="AT38"/>
          <cell r="AU38"/>
          <cell r="AV38"/>
          <cell r="AW38"/>
          <cell r="AX38"/>
          <cell r="AY38"/>
          <cell r="AZ38"/>
          <cell r="BA38"/>
          <cell r="BB38" t="str">
            <v>สืบทรัพย์</v>
          </cell>
          <cell r="BC38" t="str">
            <v xml:space="preserve">
</v>
          </cell>
          <cell r="BD38"/>
          <cell r="BE38" t="str">
            <v xml:space="preserve">
</v>
          </cell>
          <cell r="BF38" t="str">
            <v xml:space="preserve">
</v>
          </cell>
          <cell r="BG38" t="str">
            <v xml:space="preserve">
</v>
          </cell>
          <cell r="BH38" t="str">
            <v xml:space="preserve">
</v>
          </cell>
          <cell r="BI38"/>
          <cell r="BJ38"/>
          <cell r="BK38"/>
          <cell r="BL38" t="str">
            <v>นางสาวเตือนจิต สิทธิออน</v>
          </cell>
          <cell r="BM38">
            <v>883263010909</v>
          </cell>
          <cell r="BN38" t="str">
            <v>1.นางสาวเตือนจิต  สิทธิออน
2.นายทวีศักดิ์  เป็งดี
3.นายเพลิง  แก้วแสน
4.นางสาวจุฑาทิพย์  ทำเล็ก
5.นายมนัส  มณีวรรณ</v>
          </cell>
          <cell r="BO38" t="str">
            <v>จำเลยที่ 1
คู่สมรสจำเลยที่ 1
จำเลยที่ 2
คู่สมรสจำเลยที่ 2
จำเลยที่ 3</v>
          </cell>
          <cell r="BP38" t="str">
            <v>1501600079435
1100500424699
3501700101111
1521300005614
3501700100734</v>
          </cell>
          <cell r="BQ38" t="str">
            <v>-ไม่พบว่ามีกรรมสิทธิ์ในที่ดิน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5094 ต.บงตัน อ.ดอยเต่า จ.เชียงใหม่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v>
          </cell>
          <cell r="BR38" t="str">
            <v>พบ</v>
          </cell>
          <cell r="BS38"/>
          <cell r="BT38">
            <v>5</v>
          </cell>
          <cell r="BU38" t="str">
            <v>เกศินี</v>
          </cell>
          <cell r="BV38" t="str">
            <v>1.นางสาวเตือนจิต  สิทธิออน
2.นายทวีศักดิ์  เป็งดี
3.นายเพลิง  แก้วแสน
4.นางสาวจุฑาทิพย์  ทำเล็ก
5.นายมนัส  มณีวรรณ</v>
          </cell>
          <cell r="BW38" t="str">
            <v>จำเลยที่ 1
คู่สมรสจำเลยที่ 1
จำเลยที่ 2
คู่สมรสจำเลยที่ 2
จำเลยที่ 3</v>
          </cell>
          <cell r="BX38" t="str">
            <v>1-5016-00079-43-5
1-1005-00424-69-9
3-5017-00101-11-1
1-5213-00005-61-4
3-5017-00100-73-4</v>
          </cell>
          <cell r="BY38" t="str">
            <v>-ไม่พบว่ามีกรรมสิทธิ์ในที่ดิน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ต.เมืองปาน อ.เมืองปาน จ.ลำปาง
-ไม่พบว่ามีกรรมสิทธิ์ในที่ดิน ต.ดอยเต่า อ.ดอยเต่า จ.เชียงใหม่</v>
          </cell>
          <cell r="BZ38" t="str">
            <v>ไม่พบทรัพย์</v>
          </cell>
          <cell r="CA38" t="str">
            <v>พบ</v>
          </cell>
          <cell r="CB38">
            <v>5</v>
          </cell>
          <cell r="CC38"/>
          <cell r="CD38"/>
          <cell r="CE38"/>
          <cell r="CF38"/>
          <cell r="CG38"/>
          <cell r="CH38"/>
          <cell r="CI38"/>
          <cell r="CJ38"/>
          <cell r="CK38"/>
          <cell r="CL38"/>
          <cell r="CM38"/>
          <cell r="CN38"/>
          <cell r="CO38"/>
        </row>
        <row r="39">
          <cell r="B39">
            <v>883</v>
          </cell>
          <cell r="C39">
            <v>34</v>
          </cell>
          <cell r="D39">
            <v>22</v>
          </cell>
          <cell r="E39">
            <v>2</v>
          </cell>
          <cell r="F39">
            <v>2564</v>
          </cell>
          <cell r="G39">
            <v>800077002080</v>
          </cell>
          <cell r="H39" t="str">
            <v>นางสาว</v>
          </cell>
          <cell r="I39" t="str">
            <v>ทัศนีย์</v>
          </cell>
          <cell r="J39" t="str">
            <v>แปรสูงเนิน</v>
          </cell>
          <cell r="K39">
            <v>1301600002850</v>
          </cell>
          <cell r="L39" t="str">
            <v>ฮอด</v>
          </cell>
          <cell r="M39" t="str">
            <v>เชียงใหม่ 2</v>
          </cell>
          <cell r="N39">
            <v>8</v>
          </cell>
          <cell r="O39" t="str">
            <v>สินเชื่อธนาคารประชาชน</v>
          </cell>
          <cell r="P39" t="str">
            <v>1.บุคคลค้ำประกัน</v>
          </cell>
          <cell r="Q39">
            <v>91665</v>
          </cell>
          <cell r="R39">
            <v>18857.5</v>
          </cell>
          <cell r="S39" t="str">
            <v>จังหวัดฝาง</v>
          </cell>
          <cell r="T39" t="str">
            <v>ผบ.1659</v>
          </cell>
          <cell r="U39">
            <v>2562</v>
          </cell>
          <cell r="V39" t="str">
            <v>ผบ22</v>
          </cell>
          <cell r="W39">
            <v>2563</v>
          </cell>
          <cell r="X39"/>
          <cell r="Y39"/>
          <cell r="Z39"/>
          <cell r="AA39">
            <v>14</v>
          </cell>
          <cell r="AB39">
            <v>1</v>
          </cell>
          <cell r="AC39">
            <v>2563</v>
          </cell>
          <cell r="AD39">
            <v>14</v>
          </cell>
          <cell r="AE39">
            <v>1</v>
          </cell>
          <cell r="AF39">
            <v>2563</v>
          </cell>
          <cell r="AG39"/>
          <cell r="AH39"/>
          <cell r="AI39"/>
          <cell r="AJ39"/>
          <cell r="AK39"/>
          <cell r="AL39"/>
          <cell r="AM39"/>
          <cell r="AN39"/>
          <cell r="AO39"/>
          <cell r="AP39"/>
          <cell r="AQ39"/>
          <cell r="AR39"/>
          <cell r="AS39"/>
          <cell r="AT39"/>
          <cell r="AU39"/>
          <cell r="AV39"/>
          <cell r="AW39"/>
          <cell r="AX39"/>
          <cell r="AY39"/>
          <cell r="AZ39"/>
          <cell r="BA39"/>
          <cell r="BB39" t="str">
            <v>สืบทรัพย์</v>
          </cell>
          <cell r="BC39" t="str">
            <v xml:space="preserve">
</v>
          </cell>
          <cell r="BD39"/>
          <cell r="BE39" t="str">
            <v xml:space="preserve">
</v>
          </cell>
          <cell r="BF39" t="str">
            <v xml:space="preserve">
</v>
          </cell>
          <cell r="BG39" t="str">
            <v xml:space="preserve">
</v>
          </cell>
          <cell r="BH39" t="str">
            <v xml:space="preserve">
</v>
          </cell>
          <cell r="BI39"/>
          <cell r="BJ39"/>
          <cell r="BK39"/>
          <cell r="BL39" t="str">
            <v>นางสาวทัศนีย์ แปรสูงเนิน</v>
          </cell>
          <cell r="BM39">
            <v>883262011998</v>
          </cell>
          <cell r="BN39" t="str">
            <v>1.นางสาวทัศนีย์ เขื่อนแก้ว
2.นายปรีชา เขื่อนแก้ว
3.นางนงคาร เต๋พิยะ
4.นางสาวบุษรา ปัญญาอินทร์
5.นายมนัส ครองสมบัติ</v>
          </cell>
          <cell r="BO39" t="str">
            <v>จำเลยที่ 1
คู่สมรสจำเลยที่ 1
จำเลยที่ 2
จำเลยที่ 3
คู่สมรสจำเลยที่ 3</v>
          </cell>
          <cell r="BP39" t="str">
            <v>1-3016-0002-85-0
1-5708-00021-78-2
3-5016-00266-34-7
3-5016-00007-59-7
3-5103-00128-24-0</v>
          </cell>
          <cell r="BQ39" t="str">
            <v>-ไม่พบว่ามีกรรมสิทธิ์ในที่ดิน อ.แม่ใจ จ.พะเยา
-ไม่พบว่ามีกรรมสิทธิ์ในที่ดิน อ.ฮอด จ.เชียงใหม่
-ไม่พบว่ามีกรรมสิทธิ์ในที่ดิน อ.แม่ใจ จ.พะเยา
-ไม่พบว่ามีกรรมสิทธิ์ในที่ดิน อ.ฮอด จ.เชียงใหม่
-พบว่ามีกรรมสิทธิ์ในที่ดิน โฉนดที่ดินเลขที่ 2351 ต.หางดง อ.ฮอด จ.เชียงใหม่ (ติดจำนองธนาคารเพื่อการเกษตรและสหกรณ์การเกษตร)
-ไม่พบว่ามีกรรมสิทธิ์ในที่ดิน อ.บ้านโฮ่ง จ.ลำพูน
-ไม่พบว่ามีกรรมสิทธิ์ในที่ดิน อ.ฮอด จ.เชียงใหม่</v>
          </cell>
          <cell r="BR39" t="str">
            <v>พบทรัพย์</v>
          </cell>
          <cell r="BS39"/>
          <cell r="BT39">
            <v>5</v>
          </cell>
          <cell r="BU39" t="str">
            <v>วรกมล</v>
          </cell>
          <cell r="BV39"/>
          <cell r="BW39"/>
          <cell r="BX39"/>
          <cell r="BY39"/>
          <cell r="BZ39"/>
          <cell r="CA39"/>
          <cell r="CB39"/>
          <cell r="CC39"/>
          <cell r="CD39"/>
          <cell r="CE39"/>
          <cell r="CF39"/>
          <cell r="CG39"/>
          <cell r="CH39"/>
          <cell r="CI39"/>
          <cell r="CJ39"/>
          <cell r="CK39"/>
          <cell r="CL39"/>
          <cell r="CM39"/>
          <cell r="CN39"/>
          <cell r="CO39"/>
        </row>
        <row r="40">
          <cell r="B40">
            <v>884</v>
          </cell>
          <cell r="C40">
            <v>35</v>
          </cell>
          <cell r="D40">
            <v>30</v>
          </cell>
          <cell r="E40">
            <v>12</v>
          </cell>
          <cell r="F40">
            <v>2563</v>
          </cell>
          <cell r="G40">
            <v>800093187204</v>
          </cell>
          <cell r="H40" t="str">
            <v>นางสาว</v>
          </cell>
          <cell r="I40" t="str">
            <v>อรพิน</v>
          </cell>
          <cell r="J40" t="str">
            <v>สิบปัน</v>
          </cell>
          <cell r="K40">
            <v>3500500518696</v>
          </cell>
          <cell r="L40" t="str">
            <v>บ่อสร้าง</v>
          </cell>
          <cell r="M40" t="str">
            <v>เชียงใหม่ 2</v>
          </cell>
          <cell r="N40">
            <v>8</v>
          </cell>
          <cell r="O40" t="str">
            <v>สินเชื่อธนาคารประชาชน</v>
          </cell>
          <cell r="P40" t="str">
            <v>1.บุคคลค้ำประกัน</v>
          </cell>
          <cell r="Q40">
            <v>44996</v>
          </cell>
          <cell r="R40">
            <v>4288.76</v>
          </cell>
          <cell r="S40" t="str">
            <v>แขวงเชียงใหม่</v>
          </cell>
          <cell r="T40" t="str">
            <v>ผบE1260</v>
          </cell>
          <cell r="U40">
            <v>2563</v>
          </cell>
          <cell r="V40" t="str">
            <v>ผบE1007</v>
          </cell>
          <cell r="W40">
            <v>2563</v>
          </cell>
          <cell r="X40"/>
          <cell r="Y40"/>
          <cell r="Z40"/>
          <cell r="AA40">
            <v>15</v>
          </cell>
          <cell r="AB40">
            <v>9</v>
          </cell>
          <cell r="AC40">
            <v>2563</v>
          </cell>
          <cell r="AD40">
            <v>15</v>
          </cell>
          <cell r="AE40">
            <v>9</v>
          </cell>
          <cell r="AF40">
            <v>2563</v>
          </cell>
          <cell r="AG40"/>
          <cell r="AH40"/>
          <cell r="AI40"/>
          <cell r="AJ40"/>
          <cell r="AK40"/>
          <cell r="AL40"/>
          <cell r="AM40"/>
          <cell r="AN40"/>
          <cell r="AO40"/>
          <cell r="AP40"/>
          <cell r="AQ40"/>
          <cell r="AR40"/>
          <cell r="AS40"/>
          <cell r="AT40"/>
          <cell r="AU40"/>
          <cell r="AV40"/>
          <cell r="AW40"/>
          <cell r="AX40"/>
          <cell r="AY40"/>
          <cell r="AZ40"/>
          <cell r="BA40"/>
          <cell r="BB40" t="str">
            <v>สืบทรัพย์</v>
          </cell>
          <cell r="BC40" t="str">
            <v xml:space="preserve">
</v>
          </cell>
          <cell r="BD40"/>
          <cell r="BE40" t="str">
            <v xml:space="preserve">
</v>
          </cell>
          <cell r="BF40" t="str">
            <v xml:space="preserve">
</v>
          </cell>
          <cell r="BG40" t="str">
            <v xml:space="preserve">
</v>
          </cell>
          <cell r="BH40" t="str">
            <v xml:space="preserve">
</v>
          </cell>
          <cell r="BI40"/>
          <cell r="BJ40"/>
          <cell r="BK40"/>
          <cell r="BL40" t="str">
            <v>นางสาวอรพิน สิบปัน</v>
          </cell>
          <cell r="BM40">
            <v>883263011391</v>
          </cell>
          <cell r="BN40" t="str">
            <v>1.นางสาวอรพิณ สิบปัน</v>
          </cell>
          <cell r="BO40" t="str">
            <v xml:space="preserve">จำเลยที่ 1
</v>
          </cell>
          <cell r="BP40" t="str">
            <v>3-5005-00518-69-6</v>
          </cell>
          <cell r="BQ40" t="str">
            <v>-ไม่พบว่ามีกรรมสิทธิ์ในที่ดิน อ.ดอยสะเก็ด จ.เชียงใหม่
-ไม่พบว่ามีกรรมสิทธิ์ในที่ดิน อ.สันกำแพง จ.เชียงใหม่</v>
          </cell>
          <cell r="BR40" t="str">
            <v>ไม่พบทรัพย์</v>
          </cell>
          <cell r="BS40"/>
          <cell r="BT40">
            <v>1</v>
          </cell>
          <cell r="BU40" t="str">
            <v>วรกมล</v>
          </cell>
          <cell r="BV40"/>
          <cell r="BW40"/>
          <cell r="BX40"/>
          <cell r="BY40"/>
          <cell r="BZ40"/>
          <cell r="CA40"/>
          <cell r="CB40"/>
          <cell r="CC40"/>
          <cell r="CD40"/>
          <cell r="CE40"/>
          <cell r="CF40"/>
          <cell r="CG40"/>
          <cell r="CH40"/>
          <cell r="CI40"/>
          <cell r="CJ40"/>
          <cell r="CK40"/>
          <cell r="CL40"/>
          <cell r="CM40"/>
          <cell r="CN40"/>
          <cell r="CO40"/>
        </row>
        <row r="41">
          <cell r="B41">
            <v>885</v>
          </cell>
          <cell r="C41">
            <v>36</v>
          </cell>
          <cell r="D41">
            <v>30</v>
          </cell>
          <cell r="E41">
            <v>12</v>
          </cell>
          <cell r="F41">
            <v>2563</v>
          </cell>
          <cell r="G41">
            <v>800074092779</v>
          </cell>
          <cell r="H41" t="str">
            <v>นางสาว</v>
          </cell>
          <cell r="I41" t="str">
            <v>จรรยพร</v>
          </cell>
          <cell r="J41" t="str">
            <v>ใฝนันตา</v>
          </cell>
          <cell r="K41">
            <v>1509901179215</v>
          </cell>
          <cell r="L41" t="str">
            <v>จอมทอง</v>
          </cell>
          <cell r="M41" t="str">
            <v>เชียงใหม่ 2</v>
          </cell>
          <cell r="N41">
            <v>8</v>
          </cell>
          <cell r="O41" t="str">
            <v>สินเชื่อแก้ไขปัญหาหนี้นอกระบบ PSA</v>
          </cell>
          <cell r="P41" t="str">
            <v>1.บุคคลค้ำประกัน</v>
          </cell>
          <cell r="Q41">
            <v>43325.760000000002</v>
          </cell>
          <cell r="R41">
            <v>8983.5400000000009</v>
          </cell>
          <cell r="S41" t="str">
            <v>จังหวัดลำพูน</v>
          </cell>
          <cell r="T41" t="str">
            <v>ผบ.4715</v>
          </cell>
          <cell r="U41">
            <v>2562</v>
          </cell>
          <cell r="V41" t="str">
            <v>ผบ.997</v>
          </cell>
          <cell r="W41">
            <v>2563</v>
          </cell>
          <cell r="X41">
            <v>10</v>
          </cell>
          <cell r="Y41">
            <v>3</v>
          </cell>
          <cell r="Z41">
            <v>2563</v>
          </cell>
          <cell r="AA41"/>
          <cell r="AB41"/>
          <cell r="AC41"/>
          <cell r="AD41"/>
          <cell r="AE41"/>
          <cell r="AF41"/>
          <cell r="AG41"/>
          <cell r="AH41"/>
          <cell r="AI41"/>
          <cell r="AJ41"/>
          <cell r="AK41"/>
          <cell r="AL41"/>
          <cell r="AM41"/>
          <cell r="AN41"/>
          <cell r="AO41"/>
          <cell r="AP41"/>
          <cell r="AQ41"/>
          <cell r="AR41"/>
          <cell r="AS41"/>
          <cell r="AT41"/>
          <cell r="AU41"/>
          <cell r="AV41"/>
          <cell r="AW41"/>
          <cell r="AX41"/>
          <cell r="AY41"/>
          <cell r="AZ41"/>
          <cell r="BA41"/>
          <cell r="BB41" t="str">
            <v>สืบทรัพย์</v>
          </cell>
          <cell r="BC41" t="str">
            <v xml:space="preserve">
</v>
          </cell>
          <cell r="BD41"/>
          <cell r="BE41" t="str">
            <v xml:space="preserve">
</v>
          </cell>
          <cell r="BF41" t="str">
            <v xml:space="preserve">
</v>
          </cell>
          <cell r="BG41" t="str">
            <v xml:space="preserve">
</v>
          </cell>
          <cell r="BH41" t="str">
            <v xml:space="preserve">
</v>
          </cell>
          <cell r="BI41"/>
          <cell r="BJ41"/>
          <cell r="BK41"/>
          <cell r="BL41" t="str">
            <v>นางสาวจรรยพร ใฝนันตา</v>
          </cell>
          <cell r="BM41">
            <v>883262012010</v>
          </cell>
          <cell r="BN41" t="str">
            <v>1.นางสาวจรรยาพร ใฝนันตา
2.นายจตุรงค์ ตาจุมปา
3.นางสาวรุ้งนภา สุจา</v>
          </cell>
          <cell r="BO41" t="str">
            <v>จำเลยที่ 1
จำเลยที่ 2 
จำเลยที่3</v>
          </cell>
          <cell r="BP41" t="str">
            <v>1-5099-01179-21-5
1-5099-00167-03-5
3-5106-00519-79-1</v>
          </cell>
          <cell r="BQ41" t="str">
            <v>-ไม่พบกรรมสิทธิ์ที่ดิน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v>
          </cell>
          <cell r="BR41"/>
          <cell r="BS41"/>
          <cell r="BT41"/>
          <cell r="BU41"/>
          <cell r="BV41"/>
          <cell r="BW41"/>
          <cell r="BX41"/>
          <cell r="BY41"/>
          <cell r="BZ41"/>
          <cell r="CA41"/>
          <cell r="CB41"/>
          <cell r="CC41"/>
          <cell r="CD41"/>
          <cell r="CE41"/>
          <cell r="CF41"/>
          <cell r="CG41"/>
          <cell r="CH41"/>
          <cell r="CI41"/>
          <cell r="CJ41"/>
          <cell r="CK41"/>
          <cell r="CL41"/>
          <cell r="CM41"/>
          <cell r="CN41"/>
          <cell r="CO41"/>
        </row>
        <row r="42">
          <cell r="B42">
            <v>886</v>
          </cell>
          <cell r="C42">
            <v>37</v>
          </cell>
          <cell r="D42">
            <v>30</v>
          </cell>
          <cell r="E42">
            <v>12</v>
          </cell>
          <cell r="F42">
            <v>2563</v>
          </cell>
          <cell r="G42">
            <v>800090841993</v>
          </cell>
          <cell r="H42" t="str">
            <v>นางสาว</v>
          </cell>
          <cell r="I42" t="str">
            <v>รัชวรรณ</v>
          </cell>
          <cell r="J42" t="str">
            <v>กันธิมา</v>
          </cell>
          <cell r="K42">
            <v>1509901110533</v>
          </cell>
          <cell r="L42" t="str">
            <v>ดอยเต่า</v>
          </cell>
          <cell r="M42" t="str">
            <v>เชียงใหม่ 2</v>
          </cell>
          <cell r="N42">
            <v>8</v>
          </cell>
          <cell r="O42" t="str">
            <v>สินเชื่อห้องแถว,ลูกหนี้ค่าธรรมเนียมบสย.จ่ายแทน</v>
          </cell>
          <cell r="P42" t="str">
            <v>1.บุคคลค้ำประกัน</v>
          </cell>
          <cell r="Q42">
            <v>40806.04</v>
          </cell>
          <cell r="R42">
            <v>151.62</v>
          </cell>
          <cell r="S42" t="str">
            <v>แขวงเชียงใหม่</v>
          </cell>
          <cell r="T42" t="str">
            <v>ผบE2924</v>
          </cell>
          <cell r="U42">
            <v>2563</v>
          </cell>
          <cell r="V42" t="str">
            <v>ผบE2564</v>
          </cell>
          <cell r="W42">
            <v>2563</v>
          </cell>
          <cell r="X42"/>
          <cell r="Y42"/>
          <cell r="Z42"/>
          <cell r="AA42">
            <v>17</v>
          </cell>
          <cell r="AB42">
            <v>11</v>
          </cell>
          <cell r="AC42">
            <v>2563</v>
          </cell>
          <cell r="AD42">
            <v>17</v>
          </cell>
          <cell r="AE42">
            <v>11</v>
          </cell>
          <cell r="AF42">
            <v>2563</v>
          </cell>
          <cell r="AG42"/>
          <cell r="AH42"/>
          <cell r="AI42"/>
          <cell r="AJ42"/>
          <cell r="AK42"/>
          <cell r="AL42"/>
          <cell r="AM42"/>
          <cell r="AN42"/>
          <cell r="AO42"/>
          <cell r="AP42"/>
          <cell r="AQ42"/>
          <cell r="AR42"/>
          <cell r="AS42"/>
          <cell r="AT42"/>
          <cell r="AU42"/>
          <cell r="AV42"/>
          <cell r="AW42"/>
          <cell r="AX42"/>
          <cell r="AY42"/>
          <cell r="AZ42"/>
          <cell r="BA42"/>
          <cell r="BB42" t="str">
            <v>สืบทรัพย์</v>
          </cell>
          <cell r="BC42" t="str">
            <v xml:space="preserve">
</v>
          </cell>
          <cell r="BD42"/>
          <cell r="BE42" t="str">
            <v xml:space="preserve">
</v>
          </cell>
          <cell r="BF42" t="str">
            <v xml:space="preserve">
</v>
          </cell>
          <cell r="BG42" t="str">
            <v xml:space="preserve">
</v>
          </cell>
          <cell r="BH42" t="str">
            <v xml:space="preserve">
</v>
          </cell>
          <cell r="BI42"/>
          <cell r="BJ42"/>
          <cell r="BK42"/>
          <cell r="BL42" t="str">
            <v>นางสาวรัชวรรณ กันธิมา</v>
          </cell>
          <cell r="BM42">
            <v>883263010905</v>
          </cell>
          <cell r="BN42" t="str">
            <v>1.นางสาวรัชวรรณ กันธิมา 
2.นางปฐมพร บานนิกูล</v>
          </cell>
          <cell r="BO42" t="str">
            <v>จำเลยที่ 1
จำเลยที่ 2</v>
          </cell>
          <cell r="BP42" t="str">
            <v>1-5099-0110-53-3
1-5099-01260-44-6</v>
          </cell>
          <cell r="BQ42" t="str">
            <v>-ไม่พบว่ามีกรรมสิทธิ์ในที่ดิน อ.เมืองเชียงใหม่ จ.เชียงใหม่
-ไม่พบว่ามีกรรมสิทธิ์ในที่ดิน อ.เมืองเชียงใหม่ จ.เชียงใหม่</v>
          </cell>
          <cell r="BR42" t="str">
            <v>ไม่พบทรัพย์</v>
          </cell>
          <cell r="BS42"/>
          <cell r="BT42"/>
          <cell r="BU42" t="str">
            <v>วรกมล</v>
          </cell>
          <cell r="BV42"/>
          <cell r="BW42"/>
          <cell r="BX42"/>
          <cell r="BY42"/>
          <cell r="BZ42"/>
          <cell r="CA42"/>
          <cell r="CB42"/>
          <cell r="CC42"/>
          <cell r="CD42"/>
          <cell r="CE42"/>
          <cell r="CF42"/>
          <cell r="CG42"/>
          <cell r="CH42"/>
          <cell r="CI42"/>
          <cell r="CJ42"/>
          <cell r="CK42"/>
          <cell r="CL42"/>
          <cell r="CM42"/>
          <cell r="CN42"/>
          <cell r="CO42"/>
        </row>
        <row r="43">
          <cell r="B43">
            <v>887</v>
          </cell>
          <cell r="C43">
            <v>38</v>
          </cell>
          <cell r="D43">
            <v>20</v>
          </cell>
          <cell r="E43">
            <v>9</v>
          </cell>
          <cell r="F43">
            <v>2564</v>
          </cell>
          <cell r="G43">
            <v>800054676120</v>
          </cell>
          <cell r="H43" t="str">
            <v>นางสาว</v>
          </cell>
          <cell r="I43" t="str">
            <v>จารุวรรณ์</v>
          </cell>
          <cell r="J43" t="str">
            <v>วิเวก</v>
          </cell>
          <cell r="K43" t="str">
            <v>5-5099-00092-92-5</v>
          </cell>
          <cell r="L43" t="str">
            <v>ประตูช้างเผือก</v>
          </cell>
          <cell r="M43" t="str">
            <v>เชียงใหม่ 1</v>
          </cell>
          <cell r="N43">
            <v>8</v>
          </cell>
          <cell r="O43" t="str">
            <v>สินเชื่อธนาตารประชาชน</v>
          </cell>
          <cell r="P43" t="str">
            <v>1.บุคคลค้ำประกัน</v>
          </cell>
          <cell r="Q43">
            <v>27955.07</v>
          </cell>
          <cell r="R43">
            <v>18334.22</v>
          </cell>
          <cell r="S43" t="str">
            <v>แขวงเชียงใหม่</v>
          </cell>
          <cell r="T43" t="str">
            <v>ผบ.E4153</v>
          </cell>
          <cell r="U43" t="str">
            <v>2563</v>
          </cell>
          <cell r="V43" t="str">
            <v>ผบ.E1007</v>
          </cell>
          <cell r="W43" t="str">
            <v>2564</v>
          </cell>
          <cell r="X43"/>
          <cell r="Y43"/>
          <cell r="Z43"/>
          <cell r="AA43">
            <v>22</v>
          </cell>
          <cell r="AB43">
            <v>6</v>
          </cell>
          <cell r="AC43">
            <v>2564</v>
          </cell>
          <cell r="AD43"/>
          <cell r="AE43"/>
          <cell r="AF43"/>
          <cell r="AG43"/>
          <cell r="AH43"/>
          <cell r="AI43"/>
          <cell r="AJ43"/>
          <cell r="AK43"/>
          <cell r="AL43"/>
          <cell r="AM43"/>
          <cell r="AN43"/>
          <cell r="AO43"/>
          <cell r="AP43"/>
          <cell r="AQ43"/>
          <cell r="AR43"/>
          <cell r="AS43"/>
          <cell r="AT43"/>
          <cell r="AU43"/>
          <cell r="AV43"/>
          <cell r="AW43"/>
          <cell r="AX43"/>
          <cell r="AY43"/>
          <cell r="AZ43"/>
          <cell r="BA43"/>
          <cell r="BB43" t="str">
            <v>สืบทรัพย์ (คำสั่ง 20/9/2564) รายงานสืบทรัพย์ 29/10/2567</v>
          </cell>
          <cell r="BC43"/>
          <cell r="BD43"/>
          <cell r="BE43"/>
          <cell r="BF43"/>
          <cell r="BG43"/>
          <cell r="BH43"/>
          <cell r="BI43"/>
          <cell r="BJ43"/>
          <cell r="BK43"/>
          <cell r="BL43" t="str">
            <v>นางสาวจารุวรรณ์ วิเวก</v>
          </cell>
          <cell r="BM43">
            <v>0</v>
          </cell>
          <cell r="BN43" t="str">
            <v>1.นางสาวจารุวรรณ์ วิเวก</v>
          </cell>
          <cell r="BO43" t="str">
            <v>จำเลยที่ 1</v>
          </cell>
          <cell r="BP43" t="str">
            <v>5-5099-00092-92-5</v>
          </cell>
          <cell r="BQ43" t="str">
            <v>-ไม่พบว่ามีกรรมสิทธิ์ในที่ดิน อ.เมืองนครราชสีมา จ.นครราชสีมา
-ไม่พบว่ามีกรรมสิทธิ์ในที่ดิน อ.เมืองเชียงใหม่ จ.เชียงใหม่</v>
          </cell>
          <cell r="BR43" t="str">
            <v>ไม่พบทรัพย์</v>
          </cell>
          <cell r="BS43"/>
          <cell r="BT43">
            <v>1</v>
          </cell>
          <cell r="BU43" t="str">
            <v>วรกมล</v>
          </cell>
          <cell r="BV43" t="str">
            <v>1.นางสาวจารุวรรณ์ วิเวก</v>
          </cell>
          <cell r="BW43" t="str">
            <v>จำเลยที่ 1</v>
          </cell>
          <cell r="BX43" t="str">
            <v>5-5099-00092-92-5</v>
          </cell>
          <cell r="BY43" t="str">
            <v>-ไม่พบว่ามีกรรมสิทธิ์ในที่ดิน อ.เมืองเชียงใหม่ จ.เชียงใหม่</v>
          </cell>
          <cell r="BZ43" t="str">
            <v>ไม่พบ</v>
          </cell>
          <cell r="CA43"/>
          <cell r="CB43"/>
          <cell r="CC43" t="str">
            <v>ปฏิยุทธ์</v>
          </cell>
          <cell r="CD43"/>
          <cell r="CE43"/>
          <cell r="CF43"/>
          <cell r="CG43"/>
          <cell r="CH43"/>
          <cell r="CI43"/>
          <cell r="CJ43"/>
          <cell r="CK43"/>
          <cell r="CL43">
            <v>243941</v>
          </cell>
          <cell r="CM43"/>
          <cell r="CN43"/>
          <cell r="CO43"/>
        </row>
        <row r="44">
          <cell r="B44">
            <v>888</v>
          </cell>
          <cell r="C44">
            <v>39</v>
          </cell>
          <cell r="D44">
            <v>30</v>
          </cell>
          <cell r="E44">
            <v>12</v>
          </cell>
          <cell r="F44">
            <v>2563</v>
          </cell>
          <cell r="G44">
            <v>800050495640</v>
          </cell>
          <cell r="H44" t="str">
            <v>วิสาหกิจชุมชนเกษตรห้วยส้ม</v>
          </cell>
          <cell r="I44"/>
          <cell r="J44"/>
          <cell r="K44" t="str">
            <v>-</v>
          </cell>
          <cell r="L44" t="str">
            <v>ดอยเต่า</v>
          </cell>
          <cell r="M44" t="str">
            <v>เชียงใหม่ 2</v>
          </cell>
          <cell r="N44">
            <v>8</v>
          </cell>
          <cell r="O44" t="str">
            <v>สินเชื่อเพื่อพัฒนาชนบท</v>
          </cell>
          <cell r="P44" t="str">
            <v>1.บุคคลค้ำประกัน</v>
          </cell>
          <cell r="Q44">
            <v>391466.1</v>
          </cell>
          <cell r="R44">
            <v>68715.81</v>
          </cell>
          <cell r="S44" t="str">
            <v>จังหวัดฮอด</v>
          </cell>
          <cell r="T44" t="str">
            <v>ผบE319</v>
          </cell>
          <cell r="U44">
            <v>2563</v>
          </cell>
          <cell r="V44" t="str">
            <v>ผบE445</v>
          </cell>
          <cell r="W44">
            <v>2563</v>
          </cell>
          <cell r="X44"/>
          <cell r="Y44"/>
          <cell r="Z44"/>
          <cell r="AA44">
            <v>20</v>
          </cell>
          <cell r="AB44">
            <v>10</v>
          </cell>
          <cell r="AC44">
            <v>2563</v>
          </cell>
          <cell r="AD44">
            <v>20</v>
          </cell>
          <cell r="AE44">
            <v>10</v>
          </cell>
          <cell r="AF44">
            <v>2563</v>
          </cell>
          <cell r="AG44"/>
          <cell r="AH44"/>
          <cell r="AI44"/>
          <cell r="AJ44"/>
          <cell r="AK44"/>
          <cell r="AL44"/>
          <cell r="AM44"/>
          <cell r="AN44"/>
          <cell r="AO44"/>
          <cell r="AP44"/>
          <cell r="AQ44"/>
          <cell r="AR44"/>
          <cell r="AS44"/>
          <cell r="AT44"/>
          <cell r="AU44"/>
          <cell r="AV44"/>
          <cell r="AW44"/>
          <cell r="AX44"/>
          <cell r="AY44"/>
          <cell r="AZ44"/>
          <cell r="BA44"/>
          <cell r="BB44" t="str">
            <v>สืบทรัพย์</v>
          </cell>
          <cell r="BC44" t="str">
            <v xml:space="preserve">
</v>
          </cell>
          <cell r="BD44"/>
          <cell r="BE44" t="str">
            <v xml:space="preserve">
</v>
          </cell>
          <cell r="BF44" t="str">
            <v xml:space="preserve">
</v>
          </cell>
          <cell r="BG44" t="str">
            <v xml:space="preserve">
</v>
          </cell>
          <cell r="BH44" t="str">
            <v xml:space="preserve">
</v>
          </cell>
          <cell r="BI44"/>
          <cell r="BJ44"/>
          <cell r="BK44"/>
          <cell r="BL44" t="str">
            <v xml:space="preserve">วิสาหกิจชุมชนเกษตรห้วยส้ม </v>
          </cell>
          <cell r="BM44">
            <v>883260103925</v>
          </cell>
          <cell r="BN44" t="str">
            <v>1.นายมนตรี  เรืองรัศมี
2.นางสาววรนารถ  โสภาพันธ์
3.นางปรานอม  ปรีกมล
4.นายณัฐวุฒิ  สุดแก้ว
5.นางสาวกมลชนก  แก้วศรีนวล
6.นายทรงเกียรติ  ยานิวงศ์
7.นางอิงอร  มณีวรรณ
8.นายสงบ  นูมะหันต์
9.นายอำนาจ  คงโต
10.นางสาวนันทา  สงสอง
11.นายสุริยะ  ต๊ะเรือน
12.นางสาวศรีพรรณ์  จันทร์เรือน
13.นายยัน  จันต๊ะ
14.นางสูญ  บ้านสระ</v>
          </cell>
          <cell r="BO44" t="str">
            <v>จำเลยที่ 1
คู่สมรสจำเลยที่ 1
จำเลยที่ 2 
ทายาทจำเลยที่ 2
จำเลยที่3
จำเลยที่ 4
คู่สมรสจำเลยที่ 4
จำเลยที่ 5
จำเลยที่ 6
คู่สมรสจำเลยที่ 6
จำเลยที่ 7
คู่สมรสจำเลยที่ 7
จำเลยที่ 8
คู่สมรสจำเลยที่ 8</v>
          </cell>
          <cell r="BP44" t="str">
            <v>3650400293489
2501700018479
3650400117664
1501600094167
1659900092654
3501700212966
3501700212940
3650400169966
3600100078507
3650400294051
3501700083091
3501700072323
3560101082452
3560400118459</v>
          </cell>
          <cell r="BQ4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 น.ส.๓ ก. 337 ต.ท่าเดื่อ อ.ดอยเต่า จ.เชียงใหม่ (ชื่อหลังโฉนดไม่ตรง)
-พบว่ามีกรรมสิทธิ์ในที่ดินโฉนดเลข น.ส.๓ ก. 1704 ต.ท่าเดื่อ อ.ดอยเต่า จ.เชียงใหม่ (ปลอดจำนอง)
-พบว่ามีกรรมสิทธิ์ในที่ดินโฉนดเลข น.ส.๓ ก. 1705 ต.ท่าเดื่อ อ.ดอยเต่า จ.เชียงใหม่ (ทางสาธารณประโยชน์)
-พบว่ามีกรรมสิทธิ์ในที่ดินโฉนดเลข น.ส.๓ ก. 1703 ต.ท่าเดื่อ อ.ดอยเต่า จ.เชียงใหม่ (ปลอดจำนอง)
-พบว่ามีกรรมสิทธิ์ในที่ดิน โฉนดเลขที่ 4176 ต.โป่งทุ่ง อ.ดอยเต่า จ.เชียงใหม่  (สินส่วนตัว , ปลอดจำนอง)
-พบว่ามีกรรมสิทธิ์ในที่ดิน โฉนดเลขที่ 4177 ต.โป่งทุ่ง อ.ดอยเต่า จ.เชียงใหม่  (สินส่วนตัว , ปลอดจำนอง)
-พบว่ามีกรรมสิทธิ์ในที่ดิน โฉนดเลขที่ 9284 ต.ท่าเดื่อ อ.ดอยเต่า จ.เชียงใหม่  (ปลอดจำนอง)
-พบว่ามีกรรมสิทธิ์ในที่ดิน โฉนดเลขที่ 11134 ต.ท่าเดื่อ อ.ดอยเต่า จ.เชียงใหม่  (ห้ามโอนภายใน 5 ปี นับตั้งแต่ 12/12/2556)
-พบว่ามีกรรมสิทธิ์ในที่ดินโฉนดเลข น.ส.๓ ก. 1701 ต.ท่าเดื่อ อ.ดอยเต่า จ.เชียงใหม่ (ติดจำนอง)
-พบว่ามีกรรมสิทธิ์ในที่ดินโฉนดเลข น.ส.๓ ก. 1985 ต.ท่าเดื่อ อ.ดอยเต่า จ.เชียงใหม่ (ปลอดจำนอง)
-พบว่ามีกรรมสิทธิ์ในที่ดินโฉนดเลข น.ส.๓ ก. 1867 ต.ท่าเดื่อ อ.ดอยเต่า จ.เชียงใหม่ (ปลอดจำนอง)
-พบว่ามีกรรมสิทธิ์ในที่ดินโฉนดเลข น.ส.๓ ก. 2103 ต.ท่าเดื่อ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อ.เชียงม่วน  จ.พะเยา
'-ไม่พบว่ามีกรรมสิทธิ์ในที่ดิน อ.ดอยเต่า จ.เชียงใหม่
'-ไม่พบว่ามีกรรมสิทธิ์ในที่ดิน อ.เชียงม่วน  จ.พะเยา</v>
          </cell>
          <cell r="BR44" t="str">
            <v>พบทรัพย์</v>
          </cell>
          <cell r="BS44" t="str">
            <v>พบ
ไม่พบ
ไม่พบ
ไม่พบ
พบ
พบ
พบ
ไม่พบ
พบ
พบ
ไม่พบ
ไม่พบ</v>
          </cell>
          <cell r="BT44">
            <v>14</v>
          </cell>
          <cell r="BU44" t="str">
            <v>เกศินี</v>
          </cell>
          <cell r="BV44"/>
          <cell r="BW44"/>
          <cell r="BX44"/>
          <cell r="BY44"/>
          <cell r="BZ44"/>
          <cell r="CA44"/>
          <cell r="CB44"/>
          <cell r="CC44"/>
          <cell r="CD44"/>
          <cell r="CE44"/>
          <cell r="CF44"/>
          <cell r="CG44"/>
          <cell r="CH44"/>
          <cell r="CI44"/>
          <cell r="CJ44"/>
          <cell r="CK44"/>
          <cell r="CL44"/>
          <cell r="CM44">
            <v>243180</v>
          </cell>
          <cell r="CN44"/>
          <cell r="CO44"/>
        </row>
        <row r="45">
          <cell r="B45">
            <v>889</v>
          </cell>
          <cell r="C45">
            <v>40</v>
          </cell>
          <cell r="D45">
            <v>30</v>
          </cell>
          <cell r="E45">
            <v>12</v>
          </cell>
          <cell r="F45">
            <v>2563</v>
          </cell>
          <cell r="G45">
            <v>800056500856</v>
          </cell>
          <cell r="H45" t="str">
            <v>วิสาหกิจชุมชนกลุ่มเกษตรเพียงพอ อ.ดอยเต่า</v>
          </cell>
          <cell r="I45"/>
          <cell r="J45"/>
          <cell r="K45" t="str">
            <v>-</v>
          </cell>
          <cell r="L45" t="str">
            <v>ดอยเต่า</v>
          </cell>
          <cell r="M45" t="str">
            <v>เชียงใหม่ 2</v>
          </cell>
          <cell r="N45">
            <v>8</v>
          </cell>
          <cell r="O45" t="str">
            <v>สินเชื่อเพื่อพัฒนาชนบท</v>
          </cell>
          <cell r="P45" t="str">
            <v>1.บุคคลค้ำประกัน</v>
          </cell>
          <cell r="Q45">
            <v>361533.58</v>
          </cell>
          <cell r="R45">
            <v>90913.279999999999</v>
          </cell>
          <cell r="S45" t="str">
            <v>จังหวัดฮอด</v>
          </cell>
          <cell r="T45" t="str">
            <v>ผบE301</v>
          </cell>
          <cell r="U45">
            <v>2563</v>
          </cell>
          <cell r="V45" t="str">
            <v>ผบE444</v>
          </cell>
          <cell r="W45">
            <v>2563</v>
          </cell>
          <cell r="X45"/>
          <cell r="Y45"/>
          <cell r="Z45"/>
          <cell r="AA45">
            <v>20</v>
          </cell>
          <cell r="AB45">
            <v>10</v>
          </cell>
          <cell r="AC45">
            <v>2563</v>
          </cell>
          <cell r="AD45">
            <v>20</v>
          </cell>
          <cell r="AE45">
            <v>10</v>
          </cell>
          <cell r="AF45">
            <v>2563</v>
          </cell>
          <cell r="AG45"/>
          <cell r="AH45"/>
          <cell r="AI45"/>
          <cell r="AJ45"/>
          <cell r="AK45"/>
          <cell r="AL45"/>
          <cell r="AM45"/>
          <cell r="AN45"/>
          <cell r="AO45"/>
          <cell r="AP45"/>
          <cell r="AQ45"/>
          <cell r="AR45"/>
          <cell r="AS45"/>
          <cell r="AT45"/>
          <cell r="AU45"/>
          <cell r="AV45"/>
          <cell r="AW45"/>
          <cell r="AX45"/>
          <cell r="AY45"/>
          <cell r="AZ45"/>
          <cell r="BA45"/>
          <cell r="BB45" t="str">
            <v>สืบทรัพย์</v>
          </cell>
          <cell r="BC45" t="str">
            <v xml:space="preserve">
</v>
          </cell>
          <cell r="BD45"/>
          <cell r="BE45" t="str">
            <v xml:space="preserve">
</v>
          </cell>
          <cell r="BF45" t="str">
            <v xml:space="preserve">
</v>
          </cell>
          <cell r="BG45" t="str">
            <v xml:space="preserve">
</v>
          </cell>
          <cell r="BH45" t="str">
            <v xml:space="preserve">
</v>
          </cell>
          <cell r="BI45"/>
          <cell r="BJ45"/>
          <cell r="BK45"/>
          <cell r="BL45" t="str">
            <v xml:space="preserve">วิสาหกิจชุมชนกลุ่มเกษตรเพียงพอ อ.ดอยเต่า </v>
          </cell>
          <cell r="BM45">
            <v>883263010926</v>
          </cell>
          <cell r="BN45" t="str">
            <v>1.นางสาวหทัยทิพย์  พุตติ
2.นางสาวรัชตา  สิทธิภัทราวุฒิ
3.นางรุ่งทิวา  อินทิม
4.นายนันทพร  อินทิม
5.นางรัชนี  สาระติ
6.นายชัชวาล  พุตติ
7.นายสงกรานต์  ทะแกล้วทพหาญ
8.นายมณู  ปรีกมล
9.นางบัวบาน  สมคำ</v>
          </cell>
          <cell r="BO45" t="str">
            <v>จำเลยที่ 1
จำเลยที่ 2
จำเลยที่ 3
คู่สมรสจำเลยที่ 3
จำเลยที่ 4
จำเลยที่ 5
จำเลยที่ 6
จำเลยที่ 7
คู่สมรสจำเลยที่ 7</v>
          </cell>
          <cell r="BP45" t="str">
            <v>3501700072081
5120199043353
3650400293519
3500200718398
3600500463084
3501700072099
1650400004383
3650400117729
3471201182141</v>
          </cell>
          <cell r="BQ45" t="str">
            <v>-พบว่ามีกรรมสิทธิ์ในที่ดินโฉนดเลข น.ส.๓ ก. 1970 ต.ท่าเดื่อ อ.ดอยเต่า จ.เชียงใหม่
-พบว่ามีกรรมสิทธิ์ในที่ดินโฉนดเลข น.ส.๓ ก. 1272 ต.ท่าเดื่อ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45" t="str">
            <v>พบ</v>
          </cell>
          <cell r="BS45" t="str">
            <v>พบ
พบ</v>
          </cell>
          <cell r="BT45">
            <v>9</v>
          </cell>
          <cell r="BU45" t="str">
            <v>เกศินี</v>
          </cell>
          <cell r="BV45"/>
          <cell r="BW45"/>
          <cell r="BX45"/>
          <cell r="BY45"/>
          <cell r="BZ45"/>
          <cell r="CA45"/>
          <cell r="CB45"/>
          <cell r="CC45"/>
          <cell r="CD45"/>
          <cell r="CE45"/>
          <cell r="CF45"/>
          <cell r="CG45"/>
          <cell r="CH45"/>
          <cell r="CI45"/>
          <cell r="CJ45"/>
          <cell r="CK45"/>
          <cell r="CL45"/>
          <cell r="CM45">
            <v>242976</v>
          </cell>
          <cell r="CN45"/>
          <cell r="CO45"/>
        </row>
        <row r="46">
          <cell r="B46">
            <v>890</v>
          </cell>
          <cell r="C46">
            <v>41</v>
          </cell>
          <cell r="D46">
            <v>7</v>
          </cell>
          <cell r="E46">
            <v>10</v>
          </cell>
          <cell r="F46">
            <v>2563</v>
          </cell>
          <cell r="G46">
            <v>800038467307</v>
          </cell>
          <cell r="H46" t="str">
            <v>นาย</v>
          </cell>
          <cell r="I46" t="str">
            <v>นลาทิศหรือธนกฤต</v>
          </cell>
          <cell r="J46" t="str">
            <v>บุญสุข</v>
          </cell>
          <cell r="K46">
            <v>3500200667068</v>
          </cell>
          <cell r="L46" t="str">
            <v>จอมทอง</v>
          </cell>
          <cell r="M46" t="str">
            <v>เชียงใหม่ 3</v>
          </cell>
          <cell r="N46">
            <v>8</v>
          </cell>
          <cell r="O46"/>
          <cell r="P46"/>
          <cell r="Q46"/>
          <cell r="R46"/>
          <cell r="S46" t="str">
            <v>จังหวัดฮอด</v>
          </cell>
          <cell r="T46" t="str">
            <v>ผบ.693</v>
          </cell>
          <cell r="U46">
            <v>2558</v>
          </cell>
          <cell r="V46" t="str">
            <v>ผบ84</v>
          </cell>
          <cell r="W46">
            <v>2559</v>
          </cell>
          <cell r="X46"/>
          <cell r="Y46"/>
          <cell r="Z46"/>
          <cell r="AA46"/>
          <cell r="AB46"/>
          <cell r="AC46"/>
          <cell r="AD46"/>
          <cell r="AE46"/>
          <cell r="AF46"/>
          <cell r="AG46"/>
          <cell r="AH46"/>
          <cell r="AI46"/>
          <cell r="AJ46">
            <v>21</v>
          </cell>
          <cell r="AK46">
            <v>1</v>
          </cell>
          <cell r="AL46">
            <v>2564</v>
          </cell>
          <cell r="AM46" t="str">
            <v>โฉนด</v>
          </cell>
          <cell r="AN46">
            <v>49066</v>
          </cell>
          <cell r="AO46" t="str">
            <v>ข่วงเปา</v>
          </cell>
          <cell r="AP46" t="str">
            <v>จอมทอง</v>
          </cell>
          <cell r="AQ46" t="str">
            <v>เชียงใหม่</v>
          </cell>
          <cell r="AR46">
            <v>180000</v>
          </cell>
          <cell r="AS46">
            <v>1</v>
          </cell>
          <cell r="AT46">
            <v>18</v>
          </cell>
          <cell r="AU46">
            <v>5</v>
          </cell>
          <cell r="AV46">
            <v>2564</v>
          </cell>
          <cell r="AW46"/>
          <cell r="AX46"/>
          <cell r="AY46"/>
          <cell r="AZ46"/>
          <cell r="BA46"/>
          <cell r="BB46" t="str">
            <v>สืบทรัพย์//ยึดทรัพย์//ถอนการยีดทรัพย์วันที่ 11/6/2564</v>
          </cell>
          <cell r="BC46"/>
          <cell r="BD46"/>
          <cell r="BE46" t="str">
            <v xml:space="preserve">
</v>
          </cell>
          <cell r="BF46" t="str">
            <v xml:space="preserve">
</v>
          </cell>
          <cell r="BG46" t="str">
            <v xml:space="preserve">
</v>
          </cell>
          <cell r="BH46" t="str">
            <v xml:space="preserve">
</v>
          </cell>
          <cell r="BI46"/>
          <cell r="BJ46"/>
          <cell r="BK46"/>
          <cell r="BL46" t="str">
            <v>นายนลาทิศหรือธนกฤต บุญสุข</v>
          </cell>
          <cell r="BM46">
            <v>823758010445</v>
          </cell>
          <cell r="BN46" t="str">
            <v>1.นายนราทิศ  บุญสุข
2.นางสุภิญญา  สุวรรณฉิม
3.นายศักดิษฐ์  สุวรรณฉิม
4.นางจันทร์ฉาย  กาละวิน
5.นายนิเรศ  ปัญญาดง</v>
          </cell>
          <cell r="BO46" t="str">
            <v>ผู้กู้(ล.1)
ผู้ค้ำประกัน(ล.2)
คู่สมรส(ล.2)
ผู้ค้ำประกัน(ล.3)
ผู้ค้ำประกัน(ล.4)</v>
          </cell>
          <cell r="BP46" t="str">
            <v>3-5002-00667-06-8
3-5002-00473-22-1
3-7097-00074-27-5
3-5016-00178-61-8
3-5008-00658-38-7</v>
          </cell>
          <cell r="BQ46"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46" t="str">
            <v>พบทรัพย์</v>
          </cell>
          <cell r="BS46" t="str">
            <v>พบทรัพย์</v>
          </cell>
          <cell r="BT46">
            <v>6</v>
          </cell>
          <cell r="BU46" t="str">
            <v>ธนกร (สืบ)</v>
          </cell>
          <cell r="BV46"/>
          <cell r="BW46"/>
          <cell r="BX46"/>
          <cell r="BY46"/>
          <cell r="BZ46"/>
          <cell r="CA46"/>
          <cell r="CB46"/>
          <cell r="CC46"/>
          <cell r="CD46"/>
          <cell r="CE46"/>
          <cell r="CF46"/>
          <cell r="CG46"/>
          <cell r="CH46"/>
          <cell r="CI46"/>
          <cell r="CJ46"/>
          <cell r="CK46"/>
          <cell r="CL46"/>
          <cell r="CM46"/>
          <cell r="CN46"/>
          <cell r="CO46"/>
        </row>
        <row r="47">
          <cell r="B47">
            <v>891</v>
          </cell>
          <cell r="C47">
            <v>42</v>
          </cell>
          <cell r="D47">
            <v>21</v>
          </cell>
          <cell r="E47">
            <v>1</v>
          </cell>
          <cell r="F47">
            <v>2564</v>
          </cell>
          <cell r="G47">
            <v>800018177173</v>
          </cell>
          <cell r="H47" t="str">
            <v>นาย</v>
          </cell>
          <cell r="I47" t="str">
            <v>อนุรักษ์</v>
          </cell>
          <cell r="J47" t="str">
            <v>ปกรณ์ฑิป</v>
          </cell>
          <cell r="K47">
            <v>3501900400588</v>
          </cell>
          <cell r="L47" t="str">
            <v>มีโชคพลาซ่า</v>
          </cell>
          <cell r="M47" t="str">
            <v>เชียงใหม่ 2</v>
          </cell>
          <cell r="N47">
            <v>8</v>
          </cell>
          <cell r="O47" t="str">
            <v>สินเชื่อเกื้อกูลผู้ประกอบวิชาชีพางการศึกษา</v>
          </cell>
          <cell r="P47" t="str">
            <v>1.บุคคลค้ำประกัน</v>
          </cell>
          <cell r="Q47">
            <v>518669.07</v>
          </cell>
          <cell r="R47">
            <v>62739.07</v>
          </cell>
          <cell r="S47" t="str">
            <v>จังหวัดเชียงใหม่</v>
          </cell>
          <cell r="T47" t="str">
            <v>ผบ.1024</v>
          </cell>
          <cell r="U47">
            <v>2563</v>
          </cell>
          <cell r="V47" t="str">
            <v>ผบ.2202</v>
          </cell>
          <cell r="W47">
            <v>2563</v>
          </cell>
          <cell r="X47">
            <v>7</v>
          </cell>
          <cell r="Y47">
            <v>9</v>
          </cell>
          <cell r="Z47">
            <v>2563</v>
          </cell>
          <cell r="AA47"/>
          <cell r="AB47"/>
          <cell r="AC47"/>
          <cell r="AD47">
            <v>5</v>
          </cell>
          <cell r="AE47">
            <v>2</v>
          </cell>
          <cell r="AF47">
            <v>2564</v>
          </cell>
          <cell r="AG47">
            <v>23</v>
          </cell>
          <cell r="AH47">
            <v>4</v>
          </cell>
          <cell r="AI47">
            <v>2564</v>
          </cell>
          <cell r="AJ47" t="str">
            <v>24</v>
          </cell>
          <cell r="AK47" t="str">
            <v>8</v>
          </cell>
          <cell r="AL47" t="str">
            <v>2564</v>
          </cell>
          <cell r="AM47" t="str">
            <v>โฉนด</v>
          </cell>
          <cell r="AN47" t="str">
            <v>145490,
61425</v>
          </cell>
          <cell r="AO47" t="str">
            <v>แม่กรณ์</v>
          </cell>
          <cell r="AP47" t="str">
            <v>เมือง</v>
          </cell>
          <cell r="AQ47" t="str">
            <v>เชียงราย</v>
          </cell>
          <cell r="AR47"/>
          <cell r="AS47"/>
          <cell r="AT47"/>
          <cell r="AU47"/>
          <cell r="AV47"/>
          <cell r="AW47"/>
          <cell r="AX47"/>
          <cell r="AY47"/>
          <cell r="AZ47"/>
          <cell r="BA47"/>
          <cell r="BB47" t="str">
            <v>สืบทรัพย์(ไม่พบทรัพย์)//ยึดทรัพย์ (คำสั่ง 11/8/2564) ให้ตั้งเรื่องข้ามเขตในการยึดทรัพย์อย่างเดียว ตั้งเรื่องยึดแล้ว 
24/8/2564</v>
          </cell>
          <cell r="BC47" t="str">
            <v xml:space="preserve">
</v>
          </cell>
          <cell r="BD47"/>
          <cell r="BE47" t="str">
            <v xml:space="preserve">
</v>
          </cell>
          <cell r="BF47" t="str">
            <v xml:space="preserve">
</v>
          </cell>
          <cell r="BG47" t="str">
            <v xml:space="preserve">
</v>
          </cell>
          <cell r="BH47" t="str">
            <v xml:space="preserve">
</v>
          </cell>
          <cell r="BI47"/>
          <cell r="BJ47"/>
          <cell r="BK47"/>
          <cell r="BL47" t="str">
            <v>นายอนุรักษ์ ปกรณ์ฑิป</v>
          </cell>
          <cell r="BM47">
            <v>883263011446</v>
          </cell>
          <cell r="BN47" t="str">
            <v>1.นายอนุรักษ์  ปกรณ์ฑิป
2.นางเสรีรัตน์  ปกรณ์ฑิป
3.นายอุทิศ  กันทขัติ
4.นางอรวรรณ กันฐโรจน์</v>
          </cell>
          <cell r="BO47" t="str">
            <v xml:space="preserve">จำเลยที่ 1
คู่สมรสจำเลยที่ 1
จำเลยที่ 2
คู่สมรสจำเลยที่ 2
</v>
          </cell>
          <cell r="BP47" t="str">
            <v>3 5019 00400 58 8
3 5509 00325 94 1
3 5701 01664 40 1
5 5005 00001 15 1</v>
          </cell>
          <cell r="BQ4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47" t="str">
            <v>พบ</v>
          </cell>
          <cell r="BS47"/>
          <cell r="BT47">
            <v>4</v>
          </cell>
          <cell r="BU47" t="str">
            <v>อคธรรม</v>
          </cell>
          <cell r="BV47"/>
          <cell r="BW47"/>
          <cell r="BX47"/>
          <cell r="BY47"/>
          <cell r="BZ47"/>
          <cell r="CA47"/>
          <cell r="CB47"/>
          <cell r="CC47"/>
          <cell r="CD47"/>
          <cell r="CE47"/>
          <cell r="CF47"/>
          <cell r="CG47"/>
          <cell r="CH47"/>
          <cell r="CI47"/>
          <cell r="CJ47"/>
          <cell r="CK47"/>
          <cell r="CL47"/>
          <cell r="CM47"/>
          <cell r="CN47"/>
          <cell r="CO47"/>
        </row>
        <row r="48">
          <cell r="B48">
            <v>892</v>
          </cell>
          <cell r="C48">
            <v>43</v>
          </cell>
          <cell r="D48">
            <v>21</v>
          </cell>
          <cell r="E48">
            <v>1</v>
          </cell>
          <cell r="F48">
            <v>2564</v>
          </cell>
          <cell r="G48">
            <v>800027769044</v>
          </cell>
          <cell r="H48" t="str">
            <v>นางสาว</v>
          </cell>
          <cell r="I48" t="str">
            <v>อุไรวรรณ</v>
          </cell>
          <cell r="J48" t="str">
            <v>โปธิวงค์หรืออูปเงิน</v>
          </cell>
          <cell r="K48">
            <v>1500700004029</v>
          </cell>
          <cell r="L48" t="str">
            <v>แม่ริม</v>
          </cell>
          <cell r="M48" t="str">
            <v>เชียงใหม่ 1</v>
          </cell>
          <cell r="N48">
            <v>8</v>
          </cell>
          <cell r="O48" t="str">
            <v>สินเชื่อธนาคารประชาชน</v>
          </cell>
          <cell r="P48" t="str">
            <v>1.บุคคลค้ำประกัน</v>
          </cell>
          <cell r="Q48">
            <v>33280</v>
          </cell>
          <cell r="R48">
            <v>8452.18</v>
          </cell>
          <cell r="S48" t="str">
            <v>แขวงเชียงใหม่</v>
          </cell>
          <cell r="T48" t="str">
            <v>ผบ.E498</v>
          </cell>
          <cell r="U48">
            <v>2563</v>
          </cell>
          <cell r="V48" t="str">
            <v>ผบ.E619</v>
          </cell>
          <cell r="W48">
            <v>2563</v>
          </cell>
          <cell r="X48">
            <v>31</v>
          </cell>
          <cell r="Y48">
            <v>8</v>
          </cell>
          <cell r="Z48">
            <v>2563</v>
          </cell>
          <cell r="AA48"/>
          <cell r="AB48"/>
          <cell r="AC48"/>
          <cell r="AD48">
            <v>9</v>
          </cell>
          <cell r="AE48">
            <v>11</v>
          </cell>
          <cell r="AF48">
            <v>2563</v>
          </cell>
          <cell r="AG48">
            <v>4</v>
          </cell>
          <cell r="AH48">
            <v>2</v>
          </cell>
          <cell r="AI48" t="str">
            <v>2564</v>
          </cell>
          <cell r="AJ48"/>
          <cell r="AK48"/>
          <cell r="AL48"/>
          <cell r="AM48"/>
          <cell r="AN48"/>
          <cell r="AO48"/>
          <cell r="AP48"/>
          <cell r="AQ48"/>
          <cell r="AR48"/>
          <cell r="AS48"/>
          <cell r="AT48"/>
          <cell r="AU48"/>
          <cell r="AV48"/>
          <cell r="AW48"/>
          <cell r="AX48"/>
          <cell r="AY48"/>
          <cell r="AZ48"/>
          <cell r="BA48"/>
          <cell r="BB48" t="str">
            <v>สืบทรัพย์(พบทรัพย์)</v>
          </cell>
          <cell r="BC48" t="str">
            <v xml:space="preserve">
</v>
          </cell>
          <cell r="BD48"/>
          <cell r="BE48" t="str">
            <v xml:space="preserve">
</v>
          </cell>
          <cell r="BF48" t="str">
            <v xml:space="preserve">
</v>
          </cell>
          <cell r="BG48" t="str">
            <v xml:space="preserve">
</v>
          </cell>
          <cell r="BH48" t="str">
            <v xml:space="preserve">
</v>
          </cell>
          <cell r="BI48"/>
          <cell r="BJ48"/>
          <cell r="BK48"/>
          <cell r="BL48" t="str">
            <v>นางสาวอุไรวรรณ โปธิวงค์หรืออูปเงิน</v>
          </cell>
          <cell r="BM48">
            <v>883163011157</v>
          </cell>
          <cell r="BN48" t="str">
            <v>1.นางสาวอุไรวรรณ โปธิวงศ์
2.นายสุรพงศ์ โปธิวงศ์
3.นางรุ่งนภา อินชัย
4.นายสิทธิชัย อินชัย</v>
          </cell>
          <cell r="BO48" t="str">
            <v>จำเลยที่ 1
คู่สมรสจำเลยที่ 1
จำเลยที่ 2
คู่สมรสจำเลยที่ 2</v>
          </cell>
          <cell r="BP48" t="str">
            <v>1-5007-00004-02-9
1-5099-00239-38-9
3-5006-00078-95-7
3-5006-00318-57-5</v>
          </cell>
          <cell r="BQ48" t="str">
            <v>-พบว่ามีกรรมสิทธิ์ในที่ดิน โฉนดเลขที่ 45642 ต.แม่สา อ.แม่ริม จ.เชียงใหม่ (ได้ขายที่ดินให้ผู้อื่นไปแล้ว)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v>
          </cell>
          <cell r="BR48" t="str">
            <v>พบ</v>
          </cell>
          <cell r="BS48" t="str">
            <v>พบ</v>
          </cell>
          <cell r="BT48">
            <v>4</v>
          </cell>
          <cell r="BU48" t="str">
            <v>อคธรรม</v>
          </cell>
          <cell r="BV48"/>
          <cell r="BW48"/>
          <cell r="BX48"/>
          <cell r="BY48"/>
          <cell r="BZ48"/>
          <cell r="CA48"/>
          <cell r="CB48"/>
          <cell r="CC48"/>
          <cell r="CD48"/>
          <cell r="CE48"/>
          <cell r="CF48"/>
          <cell r="CG48"/>
          <cell r="CH48"/>
          <cell r="CI48"/>
          <cell r="CJ48"/>
          <cell r="CK48"/>
          <cell r="CL48"/>
          <cell r="CM48"/>
          <cell r="CN48"/>
          <cell r="CO48"/>
        </row>
        <row r="49">
          <cell r="B49">
            <v>893</v>
          </cell>
          <cell r="C49">
            <v>44</v>
          </cell>
          <cell r="D49">
            <v>21</v>
          </cell>
          <cell r="E49">
            <v>1</v>
          </cell>
          <cell r="F49">
            <v>2564</v>
          </cell>
          <cell r="G49">
            <v>800094133983</v>
          </cell>
          <cell r="H49" t="str">
            <v>นาย</v>
          </cell>
          <cell r="I49" t="str">
            <v>โชคชัย</v>
          </cell>
          <cell r="J49" t="str">
            <v>ตาติวงค์</v>
          </cell>
          <cell r="K49">
            <v>3500800184408</v>
          </cell>
          <cell r="L49" t="str">
            <v>แม่ริม</v>
          </cell>
          <cell r="M49" t="str">
            <v>เชียงใหม่ 1</v>
          </cell>
          <cell r="N49">
            <v>8</v>
          </cell>
          <cell r="O49" t="str">
            <v>สินเชื่อแก้ปัญหาหนี้นอกระบบ PSA</v>
          </cell>
          <cell r="P49" t="str">
            <v>1.บุคคลค้ำประกัน</v>
          </cell>
          <cell r="Q49">
            <v>43055</v>
          </cell>
          <cell r="R49">
            <v>3217.4</v>
          </cell>
          <cell r="S49" t="str">
            <v>แขวงเชียงใหม่</v>
          </cell>
          <cell r="T49" t="str">
            <v>ผบ.E491</v>
          </cell>
          <cell r="U49">
            <v>2563</v>
          </cell>
          <cell r="V49" t="str">
            <v>ผบ.E618</v>
          </cell>
          <cell r="W49">
            <v>2563</v>
          </cell>
          <cell r="X49">
            <v>31</v>
          </cell>
          <cell r="Y49">
            <v>8</v>
          </cell>
          <cell r="Z49">
            <v>2563</v>
          </cell>
          <cell r="AA49"/>
          <cell r="AB49"/>
          <cell r="AC49"/>
          <cell r="AD49">
            <v>12</v>
          </cell>
          <cell r="AE49">
            <v>5</v>
          </cell>
          <cell r="AF49">
            <v>2564</v>
          </cell>
          <cell r="AG49"/>
          <cell r="AH49"/>
          <cell r="AI49"/>
          <cell r="AJ49"/>
          <cell r="AK49"/>
          <cell r="AL49"/>
          <cell r="AM49"/>
          <cell r="AN49"/>
          <cell r="AO49"/>
          <cell r="AP49"/>
          <cell r="AQ49"/>
          <cell r="AR49"/>
          <cell r="AS49"/>
          <cell r="AT49"/>
          <cell r="AU49"/>
          <cell r="AV49"/>
          <cell r="AW49"/>
          <cell r="AX49"/>
          <cell r="AY49"/>
          <cell r="AZ49"/>
          <cell r="BA49"/>
          <cell r="BB49" t="str">
            <v>สืบทรัพย์(ไม่พบทรัพย์)//สืบทรัพย์ครั้งที่ 2 30/5/2567//ลงผลสืบ 7/6/2567//รายงาน7/6/2567//</v>
          </cell>
          <cell r="BC49" t="str">
            <v xml:space="preserve">1,200
</v>
          </cell>
          <cell r="BD49"/>
          <cell r="BE49" t="str">
            <v xml:space="preserve">1,765
</v>
          </cell>
          <cell r="BF49" t="str">
            <v xml:space="preserve">16
</v>
          </cell>
          <cell r="BG49" t="str">
            <v xml:space="preserve">6
</v>
          </cell>
          <cell r="BH49" t="str">
            <v xml:space="preserve">2564
</v>
          </cell>
          <cell r="BI49"/>
          <cell r="BJ49"/>
          <cell r="BK49"/>
          <cell r="BL49" t="str">
            <v>นายโชคชัย ตาติวงค์</v>
          </cell>
          <cell r="BM49">
            <v>883163011160</v>
          </cell>
          <cell r="BN49" t="str">
            <v>1.นายโชคชัย ตาติวงศ์
2.นางสาวลัดดาวรรณ แก้ววงศ์
3.นายเชิงชาย ชัยอุดม 
4.นางสาวราตรี ดีใจ</v>
          </cell>
          <cell r="BO49" t="str">
            <v>จำเลยที่ 1
.คู่สมรสจำเลยที่ 1
จำเลยที่ 2
คู่สมรสจำเลยที่ 2</v>
          </cell>
          <cell r="BP49" t="str">
            <v>3-5008-00184-40-8
1-5209-00012-66-1
3-5008-00017-43-9
3-5008-00043-16-2</v>
          </cell>
          <cell r="BQ49"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49" t="str">
            <v>ไม่พบ</v>
          </cell>
          <cell r="BS49" t="str">
            <v>พบ</v>
          </cell>
          <cell r="BT49">
            <v>4</v>
          </cell>
          <cell r="BU49" t="str">
            <v>อคธรรม</v>
          </cell>
          <cell r="BV49" t="str">
            <v>1.นายโชคชัย ตาติวงศ์
3.นายเชิงชาย ชัยอุดม 
4.นางสาวราตรี ดีใจ</v>
          </cell>
          <cell r="BW49" t="str">
            <v>จำเลยที่ 1
จำเลยที่ 2
คู่สมรสจำเลยที่ 2</v>
          </cell>
          <cell r="BX49" t="str">
            <v>3-5008-00184-40-8
3-5008-00017-43-9
3-5008-00043-16-2</v>
          </cell>
          <cell r="BY49" t="str">
            <v xml:space="preserve">-ไม่พบกรรมสิทธิ์ในที่ดิน อ.สะเมิง จ.เชียงใหม่
-ไม่พบกรรมสิทธิ์ในที่ดิน อ.แม่ริม จ.เชียงใหม่
-ไม่พบกรรมสิทธิ์ในที่ดิน อ.สะเมิง จ.เชียงใหม่
-ไม่พบกรรมสิทธิ์ในที่ดิน อ.สะเมิง จ.เชียงใหม่
</v>
          </cell>
          <cell r="BZ49"/>
          <cell r="CA49"/>
          <cell r="CB49"/>
          <cell r="CC49"/>
          <cell r="CD49"/>
          <cell r="CE49"/>
          <cell r="CF49"/>
          <cell r="CG49"/>
          <cell r="CH49"/>
          <cell r="CI49"/>
          <cell r="CJ49"/>
          <cell r="CK49"/>
          <cell r="CL49"/>
          <cell r="CM49"/>
          <cell r="CN49"/>
          <cell r="CO49"/>
        </row>
        <row r="50">
          <cell r="B50">
            <v>894</v>
          </cell>
          <cell r="C50">
            <v>45</v>
          </cell>
          <cell r="D50">
            <v>21</v>
          </cell>
          <cell r="E50">
            <v>1</v>
          </cell>
          <cell r="F50">
            <v>2564</v>
          </cell>
          <cell r="G50">
            <v>800094953687</v>
          </cell>
          <cell r="H50" t="str">
            <v>นาย</v>
          </cell>
          <cell r="I50" t="str">
            <v>กัณณพนต์</v>
          </cell>
          <cell r="J50" t="str">
            <v>อินเหลือละ</v>
          </cell>
          <cell r="K50">
            <v>1509900776708</v>
          </cell>
          <cell r="L50" t="str">
            <v>แม่ริม</v>
          </cell>
          <cell r="M50" t="str">
            <v>เชียงใหม่ 1</v>
          </cell>
          <cell r="N50">
            <v>8</v>
          </cell>
          <cell r="O50" t="str">
            <v>สินเชื่อแก้ปัญหาหนี้นอกระบบ PSA</v>
          </cell>
          <cell r="P50" t="str">
            <v>1.บุคคลค้ำประกัน</v>
          </cell>
          <cell r="Q50">
            <v>43339.69</v>
          </cell>
          <cell r="R50">
            <v>2899.13</v>
          </cell>
          <cell r="S50" t="str">
            <v>แขวงเชียงใหม่</v>
          </cell>
          <cell r="T50" t="str">
            <v>ผบ.E489</v>
          </cell>
          <cell r="U50">
            <v>2563</v>
          </cell>
          <cell r="V50" t="str">
            <v>ผบ.E615</v>
          </cell>
          <cell r="W50">
            <v>2563</v>
          </cell>
          <cell r="X50">
            <v>31</v>
          </cell>
          <cell r="Y50">
            <v>8</v>
          </cell>
          <cell r="Z50">
            <v>2563</v>
          </cell>
          <cell r="AA50"/>
          <cell r="AB50"/>
          <cell r="AC50"/>
          <cell r="AD50">
            <v>12</v>
          </cell>
          <cell r="AE50">
            <v>5</v>
          </cell>
          <cell r="AF50">
            <v>2564</v>
          </cell>
          <cell r="AG50">
            <v>2</v>
          </cell>
          <cell r="AH50">
            <v>8</v>
          </cell>
          <cell r="AI50">
            <v>2564</v>
          </cell>
          <cell r="AJ50" t="str">
            <v>5</v>
          </cell>
          <cell r="AK50" t="str">
            <v>10</v>
          </cell>
          <cell r="AL50" t="str">
            <v>2564</v>
          </cell>
          <cell r="AM50" t="str">
            <v>โฉนด</v>
          </cell>
          <cell r="AN50" t="str">
            <v>454</v>
          </cell>
          <cell r="AO50" t="str">
            <v>สะเมิงใต้</v>
          </cell>
          <cell r="AP50" t="str">
            <v>สะเมิง</v>
          </cell>
          <cell r="AQ50" t="str">
            <v>เชียงใหม่</v>
          </cell>
          <cell r="AR50">
            <v>118860</v>
          </cell>
          <cell r="AS50"/>
          <cell r="AT50"/>
          <cell r="AU50"/>
          <cell r="AV50"/>
          <cell r="AW50"/>
          <cell r="AX50">
            <v>8</v>
          </cell>
          <cell r="AY50">
            <v>10</v>
          </cell>
          <cell r="AZ50">
            <v>2564</v>
          </cell>
          <cell r="BA50" t="str">
            <v>ยึดเสร็จแล้ว</v>
          </cell>
          <cell r="BB50" t="str">
            <v>สืบทรัพย์(พบทรัพย์)//ยึดทรัพย์ (คำสั่ง27/7/2564)//คำสั่งถอนการยึด 26/4/2566//รายงานถอนการยึด 3/5/2566</v>
          </cell>
          <cell r="BC50" t="str">
            <v xml:space="preserve">
</v>
          </cell>
          <cell r="BD50"/>
          <cell r="BE50" t="str">
            <v xml:space="preserve">
</v>
          </cell>
          <cell r="BF50" t="str">
            <v xml:space="preserve">
</v>
          </cell>
          <cell r="BG50" t="str">
            <v xml:space="preserve">
</v>
          </cell>
          <cell r="BH50" t="str">
            <v xml:space="preserve">
</v>
          </cell>
          <cell r="BI50"/>
          <cell r="BJ50"/>
          <cell r="BK50"/>
          <cell r="BL50" t="str">
            <v>นายกัณณพนต์ อินเหลือละ</v>
          </cell>
          <cell r="BM50">
            <v>883163011161</v>
          </cell>
          <cell r="BN50" t="str">
            <v xml:space="preserve">1.นายกัณณพนต์ อินเหลือละ       
2.นายสุพจน์ ต๋าคำ
3.นางนาคาร ต๋าคำ   </v>
          </cell>
          <cell r="BO50" t="str">
            <v>จำเลยที่ 1
จำเลยที่ 2
คู่สมรสจำเลยที่ 2</v>
          </cell>
          <cell r="BP50" t="str">
            <v>1-5099-00776-70-8
3-5008-00112-71-7
3-5008-00109-46-5</v>
          </cell>
          <cell r="BQ50" t="str">
            <v xml:space="preserve"> - ไม่พบว่ามีกรรมสิทธิ์ในที่ดินจังหวัดเชียงใหม่ สาขาแม่ริม 
- พบว่ามีกรรมสิทธิ์ในที่ดิน โฉนดเลขที่ 454  ต.สะเมิงใต้ อ.สะเมิง จ.เชียงใหม่ (ปลอดจำนอง)
- พบว่ามีกรรมสิทธิ์ในที่ดิน โฉนดเลขที่ 577 ต.สะเมิงใต้ อ.สะเมิง จ.เชียงใหม่ (ปลอดจำนอง)
- พบว่ามีกรรมสิทธิ์ในที่ดินจังหวัดเชียงใหม่โฉนดเลขที่ 578  ต.สะเมิงใต้ อ.สะเมิง จ.เชียงใหม่ (ปลอดจำนอง)
- ไม่พบว่ามีกรรมสิทธิ์ในที่ดินจังหวัดเชียงใหม่ สาขาแม่ริม
- พบว่ามีกรรมสิทธิ์ในที่ดินโฉนดเลขที่ 3643 ต.ยั้งเมิน อ.สะเมิง จ.เชียงใหม่ (ห้ามโอน10ปี 2546)
 - ไม่พบว่ามีกรรมสิทธิ์ในที่ดินจังหวัดเชียงใหม่ สาขาแม่ริม
 - ไม่พบว่ามีกรรมสิทธิ์ในที่ดินจังหวัดเชียงใหม่ สาขาแยกสะเมิง</v>
          </cell>
          <cell r="BR50" t="str">
            <v>พบ</v>
          </cell>
          <cell r="BS50" t="str">
            <v>พบ</v>
          </cell>
          <cell r="BT50">
            <v>3</v>
          </cell>
          <cell r="BU50" t="str">
            <v>อคธรรม</v>
          </cell>
          <cell r="BV50"/>
          <cell r="BW50"/>
          <cell r="BX50"/>
          <cell r="BY50"/>
          <cell r="BZ50"/>
          <cell r="CA50"/>
          <cell r="CB50"/>
          <cell r="CC50"/>
          <cell r="CD50"/>
          <cell r="CE50"/>
          <cell r="CF50"/>
          <cell r="CG50"/>
          <cell r="CH50"/>
          <cell r="CI50"/>
          <cell r="CJ50"/>
          <cell r="CK50"/>
          <cell r="CL50"/>
          <cell r="CM50"/>
          <cell r="CN50"/>
          <cell r="CO50"/>
        </row>
        <row r="51">
          <cell r="B51">
            <v>895</v>
          </cell>
          <cell r="C51">
            <v>46</v>
          </cell>
          <cell r="D51">
            <v>21</v>
          </cell>
          <cell r="E51">
            <v>1</v>
          </cell>
          <cell r="F51">
            <v>2564</v>
          </cell>
          <cell r="G51">
            <v>800096057974</v>
          </cell>
          <cell r="H51" t="str">
            <v>นางสาว</v>
          </cell>
          <cell r="I51" t="str">
            <v>ผกามาศ</v>
          </cell>
          <cell r="J51" t="str">
            <v>มณีเนตร</v>
          </cell>
          <cell r="K51">
            <v>3100201442578</v>
          </cell>
          <cell r="L51" t="str">
            <v>แม่ริม</v>
          </cell>
          <cell r="M51" t="str">
            <v>เชียงใหม่ 1</v>
          </cell>
          <cell r="N51">
            <v>8</v>
          </cell>
          <cell r="O51" t="str">
            <v>สินเชื่อหนี้นอก PSA ระยะที่ 2</v>
          </cell>
          <cell r="P51" t="str">
            <v>1.บุคคลค้ำประกัน</v>
          </cell>
          <cell r="Q51">
            <v>48332</v>
          </cell>
          <cell r="R51">
            <v>3651.13</v>
          </cell>
          <cell r="S51" t="str">
            <v>แขวงเชียงใหม่</v>
          </cell>
          <cell r="T51" t="str">
            <v>ผบ.E488</v>
          </cell>
          <cell r="U51">
            <v>2563</v>
          </cell>
          <cell r="V51" t="str">
            <v>ผบ.E617</v>
          </cell>
          <cell r="W51">
            <v>2563</v>
          </cell>
          <cell r="X51">
            <v>31</v>
          </cell>
          <cell r="Y51">
            <v>8</v>
          </cell>
          <cell r="Z51">
            <v>2563</v>
          </cell>
          <cell r="AA51"/>
          <cell r="AB51"/>
          <cell r="AC51"/>
          <cell r="AD51">
            <v>12</v>
          </cell>
          <cell r="AE51">
            <v>5</v>
          </cell>
          <cell r="AF51">
            <v>2564</v>
          </cell>
          <cell r="AG51"/>
          <cell r="AH51"/>
          <cell r="AI51"/>
          <cell r="AJ51"/>
          <cell r="AK51"/>
          <cell r="AL51"/>
          <cell r="AM51"/>
          <cell r="AN51"/>
          <cell r="AO51"/>
          <cell r="AP51"/>
          <cell r="AQ51"/>
          <cell r="AR51"/>
          <cell r="AS51"/>
          <cell r="AT51"/>
          <cell r="AU51"/>
          <cell r="AV51"/>
          <cell r="AW51"/>
          <cell r="AX51"/>
          <cell r="AY51"/>
          <cell r="AZ51"/>
          <cell r="BA51"/>
          <cell r="BB51" t="str">
            <v>สืบทรัพย์(ไม่พบทรัพย์)//สืบทรัพย์ครั้งที่ 2 30/5/2567//ลงผลสืบ 7/6/2567//รายงานผล7/6/2567//</v>
          </cell>
          <cell r="BC51" t="str">
            <v xml:space="preserve">1,500
</v>
          </cell>
          <cell r="BD51"/>
          <cell r="BE51" t="str">
            <v xml:space="preserve">1,725
</v>
          </cell>
          <cell r="BF51" t="str">
            <v xml:space="preserve">16
</v>
          </cell>
          <cell r="BG51" t="str">
            <v xml:space="preserve">6
</v>
          </cell>
          <cell r="BH51" t="str">
            <v xml:space="preserve">2564
</v>
          </cell>
          <cell r="BI51"/>
          <cell r="BJ51"/>
          <cell r="BK51"/>
          <cell r="BL51" t="str">
            <v>นางสาวผกามาศ มณีเนตร</v>
          </cell>
          <cell r="BM51">
            <v>883163011164</v>
          </cell>
          <cell r="BN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51" t="str">
            <v>จำเลยที่ 1
จำเลยที่ 2
คู่สมรสจำเลยที่ 2
จำเลยที่ 3
คู่สมรสจำเลยที่ 3</v>
          </cell>
          <cell r="BP51" t="str">
            <v>3-1002-01442-57-8
3-6601-00863-68-9
5-5505-00585-81-1
1-6509-00057-77-0
3-5007-00228-36-5</v>
          </cell>
          <cell r="BQ51"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51" t="str">
            <v>ไม่พบ</v>
          </cell>
          <cell r="BS51" t="str">
            <v>พบ</v>
          </cell>
          <cell r="BT51">
            <v>5</v>
          </cell>
          <cell r="BU51" t="str">
            <v>อคธรรม</v>
          </cell>
          <cell r="BV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W51" t="str">
            <v>จำเลยที่ 1
จำเลยที่ 2
คู่สมรสจำเลยที่ 2
จำเลยที่ 3
คู่สมรสจำเลยที่ 3</v>
          </cell>
          <cell r="BX51" t="str">
            <v>3-1002-01442-57-8
3-6601-00863-68-9
5-5505-00585-81-1
1-6509-00057-77-0
3-5007-00228-36-5</v>
          </cell>
          <cell r="BY51" t="str">
            <v>-ไม่พบกรรมสิทธิ์ในที่ดิน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BZ51"/>
          <cell r="CA51"/>
          <cell r="CB51"/>
          <cell r="CC51"/>
          <cell r="CD51"/>
          <cell r="CE51"/>
          <cell r="CF51"/>
          <cell r="CG51"/>
          <cell r="CH51"/>
          <cell r="CI51"/>
          <cell r="CJ51"/>
          <cell r="CK51"/>
          <cell r="CL51"/>
          <cell r="CM51"/>
          <cell r="CN51"/>
          <cell r="CO51"/>
        </row>
        <row r="52">
          <cell r="B52">
            <v>896</v>
          </cell>
          <cell r="C52">
            <v>47</v>
          </cell>
          <cell r="D52">
            <v>21</v>
          </cell>
          <cell r="E52">
            <v>1</v>
          </cell>
          <cell r="F52">
            <v>2564</v>
          </cell>
          <cell r="G52">
            <v>800096057925</v>
          </cell>
          <cell r="H52" t="str">
            <v>นาง</v>
          </cell>
          <cell r="I52" t="str">
            <v>บุญเสริม</v>
          </cell>
          <cell r="J52" t="str">
            <v>จันทร์สว่าง</v>
          </cell>
          <cell r="K52">
            <v>1650900057770</v>
          </cell>
          <cell r="L52" t="str">
            <v>แม่ริม</v>
          </cell>
          <cell r="M52" t="str">
            <v>เชียงใหม่ 1</v>
          </cell>
          <cell r="N52">
            <v>8</v>
          </cell>
          <cell r="O52" t="str">
            <v>สินเชื่อหนี้นอก PSA ระยะที่ 2</v>
          </cell>
          <cell r="P52" t="str">
            <v>1.บุคคลค้ำประกัน</v>
          </cell>
          <cell r="Q52">
            <v>49166</v>
          </cell>
          <cell r="R52">
            <v>4050.11</v>
          </cell>
          <cell r="S52" t="str">
            <v>แขวงเชียงใหม่</v>
          </cell>
          <cell r="T52" t="str">
            <v>ผบ.E495</v>
          </cell>
          <cell r="U52">
            <v>2563</v>
          </cell>
          <cell r="V52" t="str">
            <v>ผบ.E655</v>
          </cell>
          <cell r="W52">
            <v>2563</v>
          </cell>
          <cell r="X52">
            <v>31</v>
          </cell>
          <cell r="Y52">
            <v>8</v>
          </cell>
          <cell r="Z52">
            <v>2563</v>
          </cell>
          <cell r="AA52"/>
          <cell r="AB52"/>
          <cell r="AC52"/>
          <cell r="AD52">
            <v>12</v>
          </cell>
          <cell r="AE52">
            <v>5</v>
          </cell>
          <cell r="AF52">
            <v>2564</v>
          </cell>
          <cell r="AG52"/>
          <cell r="AH52"/>
          <cell r="AI52"/>
          <cell r="AJ52"/>
          <cell r="AK52"/>
          <cell r="AL52"/>
          <cell r="AM52"/>
          <cell r="AN52"/>
          <cell r="AO52"/>
          <cell r="AP52"/>
          <cell r="AQ52"/>
          <cell r="AR52"/>
          <cell r="AS52"/>
          <cell r="AT52"/>
          <cell r="AU52"/>
          <cell r="AV52"/>
          <cell r="AW52"/>
          <cell r="AX52"/>
          <cell r="AY52"/>
          <cell r="AZ52"/>
          <cell r="BA52"/>
          <cell r="BB52" t="str">
            <v>สืบทรัพย์(ไม่พบทรัพย์)//สืบทรัพย์ครั้งที่ 2 30/5/2567//ลงผลสืบ 7/6/2567//</v>
          </cell>
          <cell r="BC52" t="str">
            <v xml:space="preserve">1,500
</v>
          </cell>
          <cell r="BD52"/>
          <cell r="BE52" t="str">
            <v xml:space="preserve">1,635
</v>
          </cell>
          <cell r="BF52" t="str">
            <v xml:space="preserve">16
</v>
          </cell>
          <cell r="BG52" t="str">
            <v xml:space="preserve">6
</v>
          </cell>
          <cell r="BH52" t="str">
            <v xml:space="preserve">2564
</v>
          </cell>
          <cell r="BI52"/>
          <cell r="BJ52"/>
          <cell r="BK52"/>
          <cell r="BL52" t="str">
            <v>นางบุญเสริม จันทร์สว่าง</v>
          </cell>
          <cell r="BM52">
            <v>883163011165</v>
          </cell>
          <cell r="BN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52" t="str">
            <v xml:space="preserve">จำเลยที่ 1
คู่สมรสจำเลยที่ 1
จำเลยที่ 2
คู่สมรสจำเลยที่ 2
จำเลยที่ 3
</v>
          </cell>
          <cell r="BP52" t="str">
            <v>1-6509-00057-77-0
3-5007-00228-36-5
3-6601-00863-68-9
5-5505-00585-81-1
3-1002-01442-57-8</v>
          </cell>
          <cell r="BQ52"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52" t="str">
            <v>ไม่พบ</v>
          </cell>
          <cell r="BS52" t="str">
            <v>พบ</v>
          </cell>
          <cell r="BT52">
            <v>5</v>
          </cell>
          <cell r="BU52" t="str">
            <v>อคธรรม</v>
          </cell>
          <cell r="BV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W52" t="str">
            <v xml:space="preserve">จำเลยที่ 1
คู่สมรสจำเลยที่ 1
จำเลยที่ 2
คู่สมรสจำเลยที่ 2
จำเลยที่ 3
</v>
          </cell>
          <cell r="BX52" t="str">
            <v>1-6509-00057-77-0
3-5007-00228-36-5
3-6601-00863-68-9
5-5505-00585-81-1
3-1002-01442-57-8</v>
          </cell>
          <cell r="BY52"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cell r="BZ52"/>
          <cell r="CA52"/>
          <cell r="CB52"/>
          <cell r="CC52"/>
          <cell r="CD52"/>
          <cell r="CE52"/>
          <cell r="CF52"/>
          <cell r="CG52"/>
          <cell r="CH52"/>
          <cell r="CI52"/>
          <cell r="CJ52"/>
          <cell r="CK52"/>
          <cell r="CL52"/>
          <cell r="CM52"/>
          <cell r="CN52"/>
          <cell r="CO52"/>
        </row>
        <row r="53">
          <cell r="B53">
            <v>897</v>
          </cell>
          <cell r="C53">
            <v>48</v>
          </cell>
          <cell r="D53">
            <v>21</v>
          </cell>
          <cell r="E53">
            <v>1</v>
          </cell>
          <cell r="F53">
            <v>2564</v>
          </cell>
          <cell r="G53">
            <v>800096057909</v>
          </cell>
          <cell r="H53" t="str">
            <v>นางสาว</v>
          </cell>
          <cell r="I53" t="str">
            <v>สุจีรา</v>
          </cell>
          <cell r="J53" t="str">
            <v>คชานันท์</v>
          </cell>
          <cell r="K53">
            <v>3660100863689</v>
          </cell>
          <cell r="L53" t="str">
            <v>แม่ริม</v>
          </cell>
          <cell r="M53" t="str">
            <v>เชียงใหม่ 1</v>
          </cell>
          <cell r="N53">
            <v>8</v>
          </cell>
          <cell r="O53" t="str">
            <v>สินเชื่อหนี้นอก PSA ระยะที่ 2</v>
          </cell>
          <cell r="P53" t="str">
            <v>1.บุคคลค้ำประกัน</v>
          </cell>
          <cell r="Q53">
            <v>49166</v>
          </cell>
          <cell r="R53">
            <v>4030.19</v>
          </cell>
          <cell r="S53" t="str">
            <v>แขวงเชียงใหม่</v>
          </cell>
          <cell r="T53" t="str">
            <v>ผบ.E512</v>
          </cell>
          <cell r="U53">
            <v>2563</v>
          </cell>
          <cell r="V53" t="str">
            <v>ผบ.E623</v>
          </cell>
          <cell r="W53">
            <v>2563</v>
          </cell>
          <cell r="X53">
            <v>31</v>
          </cell>
          <cell r="Y53">
            <v>8</v>
          </cell>
          <cell r="Z53">
            <v>2563</v>
          </cell>
          <cell r="AA53"/>
          <cell r="AB53"/>
          <cell r="AC53"/>
          <cell r="AD53">
            <v>12</v>
          </cell>
          <cell r="AE53">
            <v>5</v>
          </cell>
          <cell r="AF53">
            <v>2564</v>
          </cell>
          <cell r="AG53"/>
          <cell r="AH53"/>
          <cell r="AI53"/>
          <cell r="AJ53"/>
          <cell r="AK53"/>
          <cell r="AL53"/>
          <cell r="AM53"/>
          <cell r="AN53"/>
          <cell r="AO53"/>
          <cell r="AP53"/>
          <cell r="AQ53"/>
          <cell r="AR53"/>
          <cell r="AS53"/>
          <cell r="AT53"/>
          <cell r="AU53"/>
          <cell r="AV53"/>
          <cell r="AW53"/>
          <cell r="AX53"/>
          <cell r="AY53"/>
          <cell r="AZ53"/>
          <cell r="BA53"/>
          <cell r="BB53" t="str">
            <v>สืบทรัพย์(ไม่พบทรัพย์)//สืบครั้งที่ 2 30/5/2567//ลงผลรายงานครั้งที่ 2 7/6/2567//</v>
          </cell>
          <cell r="BC53" t="str">
            <v xml:space="preserve">1,500
</v>
          </cell>
          <cell r="BD53"/>
          <cell r="BE53" t="str">
            <v xml:space="preserve">1,635
</v>
          </cell>
          <cell r="BF53" t="str">
            <v xml:space="preserve">16
</v>
          </cell>
          <cell r="BG53" t="str">
            <v xml:space="preserve">6
</v>
          </cell>
          <cell r="BH53" t="str">
            <v xml:space="preserve">2564
</v>
          </cell>
          <cell r="BI53"/>
          <cell r="BJ53"/>
          <cell r="BK53"/>
          <cell r="BL53" t="str">
            <v>นางสาวสุจีรา คชานันท์</v>
          </cell>
          <cell r="BM53">
            <v>883163010957</v>
          </cell>
          <cell r="BN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53" t="str">
            <v>จำเลยที่ 1
คู่สมรสจำเลยที่ 2
จำเลยที่ 2
จำเลยที่ 3
คู่สมรสจำเลยที่ 3</v>
          </cell>
          <cell r="BP53" t="str">
            <v>3-6601-00863-68-9
5-5505-00585-81-1
3-1002-01442-57-8
1-6509-00057-77-0
3-5007-00228-36-5</v>
          </cell>
          <cell r="BQ53"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53" t="str">
            <v>ไม่พบ</v>
          </cell>
          <cell r="BS53" t="str">
            <v>พบ</v>
          </cell>
          <cell r="BT53">
            <v>5</v>
          </cell>
          <cell r="BU53" t="str">
            <v>อคธรรม</v>
          </cell>
          <cell r="BV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W53" t="str">
            <v>จำเลยที่ 1
คู่สมรสจำเลยที่ 2
จำเลยที่ 2
จำเลยที่ 3
คู่สมรสจำเลยที่ 3</v>
          </cell>
          <cell r="BX53" t="str">
            <v>3-6601-00863-68-9
5-5505-00585-81-1
3-1002-01442-57-8
1-6509-00057-77-0
3-5007-00228-36-5</v>
          </cell>
          <cell r="BY53"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BZ53"/>
          <cell r="CA53"/>
          <cell r="CB53"/>
          <cell r="CC53"/>
          <cell r="CD53"/>
          <cell r="CE53"/>
          <cell r="CF53"/>
          <cell r="CG53"/>
          <cell r="CH53"/>
          <cell r="CI53"/>
          <cell r="CJ53"/>
          <cell r="CK53"/>
          <cell r="CL53"/>
          <cell r="CM53"/>
          <cell r="CN53"/>
          <cell r="CO53"/>
        </row>
        <row r="54">
          <cell r="B54">
            <v>898</v>
          </cell>
          <cell r="C54">
            <v>49</v>
          </cell>
          <cell r="D54">
            <v>21</v>
          </cell>
          <cell r="E54">
            <v>1</v>
          </cell>
          <cell r="F54">
            <v>2564</v>
          </cell>
          <cell r="G54">
            <v>800063351616</v>
          </cell>
          <cell r="H54" t="str">
            <v>นาย</v>
          </cell>
          <cell r="I54" t="str">
            <v xml:space="preserve">สมบูรณ์  </v>
          </cell>
          <cell r="J54" t="str">
            <v>เรือนหล้า</v>
          </cell>
          <cell r="K54">
            <v>5500700016844</v>
          </cell>
          <cell r="L54" t="str">
            <v>แม่ริม</v>
          </cell>
          <cell r="M54" t="str">
            <v>เชียงใหม่ 1</v>
          </cell>
          <cell r="N54">
            <v>8</v>
          </cell>
          <cell r="O54" t="str">
            <v>สินเชื่อพัฒนาองค์กรชุมชน (รายบุคคล)</v>
          </cell>
          <cell r="P54" t="str">
            <v>1.บุคคลค้ำประกัน</v>
          </cell>
          <cell r="Q54">
            <v>54220.68</v>
          </cell>
          <cell r="R54">
            <v>6409.96</v>
          </cell>
          <cell r="S54" t="str">
            <v>แขวงเชียงใหม่</v>
          </cell>
          <cell r="T54" t="str">
            <v>ผบ.E507</v>
          </cell>
          <cell r="U54">
            <v>2563</v>
          </cell>
          <cell r="V54" t="str">
            <v>ผบ.E687</v>
          </cell>
          <cell r="W54">
            <v>2563</v>
          </cell>
          <cell r="X54"/>
          <cell r="Y54"/>
          <cell r="Z54"/>
          <cell r="AA54">
            <v>31</v>
          </cell>
          <cell r="AB54">
            <v>8</v>
          </cell>
          <cell r="AC54">
            <v>2563</v>
          </cell>
          <cell r="AD54">
            <v>31</v>
          </cell>
          <cell r="AE54">
            <v>8</v>
          </cell>
          <cell r="AF54">
            <v>2563</v>
          </cell>
          <cell r="AG54"/>
          <cell r="AH54"/>
          <cell r="AI54"/>
          <cell r="AJ54"/>
          <cell r="AK54"/>
          <cell r="AL54"/>
          <cell r="AM54"/>
          <cell r="AN54"/>
          <cell r="AO54"/>
          <cell r="AP54"/>
          <cell r="AQ54"/>
          <cell r="AR54"/>
          <cell r="AS54"/>
          <cell r="AT54"/>
          <cell r="AU54"/>
          <cell r="AV54"/>
          <cell r="AW54"/>
          <cell r="AX54"/>
          <cell r="AY54"/>
          <cell r="AZ54"/>
          <cell r="BA54"/>
          <cell r="BB54" t="str">
            <v>สืบทรัพย์(ไม่พบทรัพย์)</v>
          </cell>
          <cell r="BC54" t="str">
            <v xml:space="preserve">1,200
</v>
          </cell>
          <cell r="BD54"/>
          <cell r="BE54" t="str">
            <v xml:space="preserve">830
</v>
          </cell>
          <cell r="BF54" t="str">
            <v xml:space="preserve">16
</v>
          </cell>
          <cell r="BG54" t="str">
            <v xml:space="preserve">6
</v>
          </cell>
          <cell r="BH54" t="str">
            <v xml:space="preserve">2564
</v>
          </cell>
          <cell r="BI54"/>
          <cell r="BJ54"/>
          <cell r="BK54"/>
          <cell r="BL54" t="str">
            <v>นายสมบูรณ์   เรือนหล้า</v>
          </cell>
          <cell r="BM54">
            <v>883163011167</v>
          </cell>
          <cell r="BN54" t="str">
            <v>1.นายสมบูรณ์ เรือนหล้า
2.นายปั๋น แสนยอด
3.นางดวงพร แสนยอด
4.นางสวาศุภากร ลอยมี</v>
          </cell>
          <cell r="BO54" t="str">
            <v>จำเลยที่ 1
จำเลยที่ 2
คู่สมรสจำเลยที่ 2
จำเลยที่ 3</v>
          </cell>
          <cell r="BP54" t="str">
            <v>5-5007-00016-84-4
3-5007-00580-11-5
3-3501-00298-30-5
1-5099-01155-97-9</v>
          </cell>
          <cell r="BQ54"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54" t="str">
            <v>ไม่พบ</v>
          </cell>
          <cell r="BS54" t="str">
            <v>พบ</v>
          </cell>
          <cell r="BT54">
            <v>4</v>
          </cell>
          <cell r="BU54" t="str">
            <v>อคธรรม</v>
          </cell>
          <cell r="BV54"/>
          <cell r="BW54"/>
          <cell r="BX54"/>
          <cell r="BY54"/>
          <cell r="BZ54"/>
          <cell r="CA54"/>
          <cell r="CB54"/>
          <cell r="CC54"/>
          <cell r="CD54"/>
          <cell r="CE54"/>
          <cell r="CF54"/>
          <cell r="CG54"/>
          <cell r="CH54"/>
          <cell r="CI54"/>
          <cell r="CJ54"/>
          <cell r="CK54"/>
          <cell r="CL54"/>
          <cell r="CM54"/>
          <cell r="CN54"/>
          <cell r="CO54"/>
        </row>
        <row r="55">
          <cell r="B55">
            <v>899</v>
          </cell>
          <cell r="C55">
            <v>50</v>
          </cell>
          <cell r="D55">
            <v>21</v>
          </cell>
          <cell r="E55">
            <v>1</v>
          </cell>
          <cell r="F55">
            <v>2564</v>
          </cell>
          <cell r="G55">
            <v>800066935415</v>
          </cell>
          <cell r="H55" t="str">
            <v>นางสาว</v>
          </cell>
          <cell r="I55" t="str">
            <v>ทิพย์ชนก</v>
          </cell>
          <cell r="J55" t="str">
            <v>ปุนนะมา</v>
          </cell>
          <cell r="K55">
            <v>1500800071127</v>
          </cell>
          <cell r="L55" t="str">
            <v>แม่ริม</v>
          </cell>
          <cell r="M55" t="str">
            <v>เชียงใหม่ 1</v>
          </cell>
          <cell r="N55">
            <v>8</v>
          </cell>
          <cell r="O55" t="str">
            <v>สินเชื่อธนาคารประชาชน</v>
          </cell>
          <cell r="P55" t="str">
            <v>1.บุคคลค้ำประกัน</v>
          </cell>
          <cell r="Q55">
            <v>65286.58</v>
          </cell>
          <cell r="R55">
            <v>12739.05</v>
          </cell>
          <cell r="S55" t="str">
            <v>แขวงเชียงใหม่</v>
          </cell>
          <cell r="T55" t="str">
            <v>ผบ.E503</v>
          </cell>
          <cell r="U55">
            <v>2563</v>
          </cell>
          <cell r="V55" t="str">
            <v>ผบ.E635</v>
          </cell>
          <cell r="W55">
            <v>2563</v>
          </cell>
          <cell r="X55">
            <v>31</v>
          </cell>
          <cell r="Y55">
            <v>8</v>
          </cell>
          <cell r="Z55">
            <v>2563</v>
          </cell>
          <cell r="AA55"/>
          <cell r="AB55"/>
          <cell r="AC55"/>
          <cell r="AD55">
            <v>9</v>
          </cell>
          <cell r="AE55">
            <v>11</v>
          </cell>
          <cell r="AF55">
            <v>2563</v>
          </cell>
          <cell r="AG55">
            <v>4</v>
          </cell>
          <cell r="AH55">
            <v>2</v>
          </cell>
          <cell r="AI55" t="str">
            <v>2564</v>
          </cell>
          <cell r="AJ55"/>
          <cell r="AK55"/>
          <cell r="AL55"/>
          <cell r="AM55"/>
          <cell r="AN55"/>
          <cell r="AO55"/>
          <cell r="AP55"/>
          <cell r="AQ55"/>
          <cell r="AR55"/>
          <cell r="AS55"/>
          <cell r="AT55"/>
          <cell r="AU55"/>
          <cell r="AV55"/>
          <cell r="AW55"/>
          <cell r="AX55"/>
          <cell r="AY55"/>
          <cell r="AZ55"/>
          <cell r="BA55"/>
          <cell r="BB55" t="str">
            <v>สืบทรัพย์(พบทรัพย์)</v>
          </cell>
          <cell r="BC55" t="str">
            <v xml:space="preserve">
</v>
          </cell>
          <cell r="BD55"/>
          <cell r="BE55" t="str">
            <v xml:space="preserve">
</v>
          </cell>
          <cell r="BF55" t="str">
            <v xml:space="preserve">
</v>
          </cell>
          <cell r="BG55" t="str">
            <v xml:space="preserve">
</v>
          </cell>
          <cell r="BH55" t="str">
            <v xml:space="preserve">
</v>
          </cell>
          <cell r="BI55"/>
          <cell r="BJ55"/>
          <cell r="BK55"/>
          <cell r="BL55" t="str">
            <v>นางสาวทิพย์ชนก ปุนนะมา</v>
          </cell>
          <cell r="BM55">
            <v>883163011169</v>
          </cell>
          <cell r="BN55" t="str">
            <v>1.นางสาวทิพย์ชนก ปุนนามา 
2.นายสว่าง แก้วมูล
3.นางสาวงามตา หงษา
4.นายเกียรติศักดิ์ สุทธาธิกุลชัย</v>
          </cell>
          <cell r="BO55" t="str">
            <v>จำเลยที่ 1
จำเลยที่ 2
คู่สมรสจำเลยที่ 2
จำเลยที่ 3</v>
          </cell>
          <cell r="BP55" t="str">
            <v>1-5008-00071-12-7
1-5008-00001-26-9
1-4303-00034-57-6
1-5099-00951-32-1</v>
          </cell>
          <cell r="BQ55"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(ห้ามโอนภายใน 10 ปี นับแต่วันที่ 7 ส.ค. 2558)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55" t="str">
            <v>พบ</v>
          </cell>
          <cell r="BS55" t="str">
            <v>พบ</v>
          </cell>
          <cell r="BT55">
            <v>4</v>
          </cell>
          <cell r="BU55" t="str">
            <v>อคธรรม</v>
          </cell>
          <cell r="BV55"/>
          <cell r="BW55"/>
          <cell r="BX55"/>
          <cell r="BY55"/>
          <cell r="BZ55"/>
          <cell r="CA55"/>
          <cell r="CB55"/>
          <cell r="CC55"/>
          <cell r="CD55"/>
          <cell r="CE55"/>
          <cell r="CF55"/>
          <cell r="CG55"/>
          <cell r="CH55"/>
          <cell r="CI55"/>
          <cell r="CJ55"/>
          <cell r="CK55"/>
          <cell r="CL55"/>
          <cell r="CM55"/>
          <cell r="CN55"/>
          <cell r="CO55"/>
        </row>
        <row r="56">
          <cell r="B56">
            <v>900</v>
          </cell>
          <cell r="C56">
            <v>51</v>
          </cell>
          <cell r="D56">
            <v>21</v>
          </cell>
          <cell r="E56">
            <v>1</v>
          </cell>
          <cell r="F56">
            <v>2564</v>
          </cell>
          <cell r="G56">
            <v>800082984215</v>
          </cell>
          <cell r="H56" t="str">
            <v>นาย</v>
          </cell>
          <cell r="I56" t="str">
            <v>จรัล</v>
          </cell>
          <cell r="J56" t="str">
            <v>บัวตุม</v>
          </cell>
          <cell r="K56">
            <v>3500700632611</v>
          </cell>
          <cell r="L56" t="str">
            <v>แม่ริม</v>
          </cell>
          <cell r="M56" t="str">
            <v>เชียงใหม่ 1</v>
          </cell>
          <cell r="N56">
            <v>8</v>
          </cell>
          <cell r="O56" t="str">
            <v>สินเชื่อธนาคารประชาชน</v>
          </cell>
          <cell r="P56" t="str">
            <v>1.บุคคลค้ำประกัน</v>
          </cell>
          <cell r="Q56">
            <v>74998</v>
          </cell>
          <cell r="R56">
            <v>5152.38</v>
          </cell>
          <cell r="S56" t="str">
            <v>แขวงเชียงใหม่</v>
          </cell>
          <cell r="T56" t="str">
            <v>ผบ.E502</v>
          </cell>
          <cell r="U56">
            <v>2563</v>
          </cell>
          <cell r="V56" t="str">
            <v>ผบ.E637</v>
          </cell>
          <cell r="W56">
            <v>2563</v>
          </cell>
          <cell r="X56">
            <v>31</v>
          </cell>
          <cell r="Y56">
            <v>8</v>
          </cell>
          <cell r="Z56">
            <v>2563</v>
          </cell>
          <cell r="AA56"/>
          <cell r="AB56"/>
          <cell r="AC56"/>
          <cell r="AD56">
            <v>9</v>
          </cell>
          <cell r="AE56">
            <v>11</v>
          </cell>
          <cell r="AF56">
            <v>2563</v>
          </cell>
          <cell r="AG56">
            <v>4</v>
          </cell>
          <cell r="AH56">
            <v>2</v>
          </cell>
          <cell r="AI56" t="str">
            <v>2564</v>
          </cell>
          <cell r="AJ56"/>
          <cell r="AK56"/>
          <cell r="AL56"/>
          <cell r="AM56" t="str">
            <v>โฉนด</v>
          </cell>
          <cell r="AN56" t="str">
            <v>39511</v>
          </cell>
          <cell r="AO56" t="str">
            <v>ขี้เหล็ก</v>
          </cell>
          <cell r="AP56" t="str">
            <v>แม่ริม</v>
          </cell>
          <cell r="AQ56" t="str">
            <v>เชียงใหม่</v>
          </cell>
          <cell r="AR56"/>
          <cell r="AS56"/>
          <cell r="AT56"/>
          <cell r="AU56"/>
          <cell r="AV56"/>
          <cell r="AW56"/>
          <cell r="AX56"/>
          <cell r="AY56"/>
          <cell r="AZ56"/>
          <cell r="BA56"/>
          <cell r="BB56" t="str">
            <v>สืบทรัพย์(พบทรัพย์)//ยึดทรัพย์ 24/8/2564</v>
          </cell>
          <cell r="BC56" t="str">
            <v xml:space="preserve">
</v>
          </cell>
          <cell r="BD56"/>
          <cell r="BE56" t="str">
            <v xml:space="preserve">
</v>
          </cell>
          <cell r="BF56" t="str">
            <v xml:space="preserve">
</v>
          </cell>
          <cell r="BG56" t="str">
            <v xml:space="preserve">
</v>
          </cell>
          <cell r="BH56" t="str">
            <v xml:space="preserve">
</v>
          </cell>
          <cell r="BI56"/>
          <cell r="BJ56"/>
          <cell r="BK56"/>
          <cell r="BL56" t="str">
            <v>นายจรัล บัวตุม</v>
          </cell>
          <cell r="BM56">
            <v>883163011171</v>
          </cell>
          <cell r="BN56" t="str">
            <v>1.นายจรัล บัวตุม
2.นางอมรา บัวตุม
3.นายพรชัย บัวตุม
4.นางสาวฉันทนา ศรีวัฒนกุล
5.นายบัญชา จุฬากุล</v>
          </cell>
          <cell r="BO56" t="str">
            <v>จำเลยที่ 1
คู่สมรสจำเลยที่ 1(เสียชีวิต)
จำเลยที่ 2
คู่สมรสจำเลยที่ 2
จำเลยที่ 3</v>
          </cell>
          <cell r="BP56" t="str">
            <v>3-5007-00632-61-1
เสียชีวิต3-5007-00632-60-3
3-1002-01558-97-5
3-5007-00411-50-5</v>
          </cell>
          <cell r="BQ56" t="str">
            <v xml:space="preserve">- พบกรรมสิทธิ์ในที่ดินโฉนดเลขที่ 39511 ต.ขี้เหล็ก อ.แม่ริม จ.เชียงใหม่ (ติดจำนอง)
- พบกรรมสิทธิ์ในที่ดินโฉนดเลขที่ 39509 ต.ขี้เหล็ก อ.แม่ริม จ.เชียงใหม่  (ปลอดจำนอง)
- ไม่พบว่ามีกรรมสิทธิ์ในที่ดิน อ.แม่ริม จ.เชียงใหม่
- พบกรรมสิทธิ์ในที่ดินโฉนดเลขที่ 4947 ต.ขี้เหล็ก อ.แม่ริม จ.เชียงใหม่ (ติดจำนอง)
</v>
          </cell>
          <cell r="BR56" t="str">
            <v>พบ</v>
          </cell>
          <cell r="BS56" t="str">
            <v>พบ</v>
          </cell>
          <cell r="BT56">
            <v>4</v>
          </cell>
          <cell r="BU56" t="str">
            <v>อคธรรม
นพวิสต์ (ยึด)</v>
          </cell>
          <cell r="BV56"/>
          <cell r="BW56"/>
          <cell r="BX56"/>
          <cell r="BY56"/>
          <cell r="BZ56"/>
          <cell r="CA56"/>
          <cell r="CB56"/>
          <cell r="CC56"/>
          <cell r="CD56"/>
          <cell r="CE56"/>
          <cell r="CF56"/>
          <cell r="CG56"/>
          <cell r="CH56"/>
          <cell r="CI56"/>
          <cell r="CJ56"/>
          <cell r="CK56"/>
          <cell r="CL56"/>
          <cell r="CM56"/>
          <cell r="CN56"/>
          <cell r="CO56"/>
        </row>
        <row r="57">
          <cell r="B57">
            <v>901</v>
          </cell>
          <cell r="C57">
            <v>52</v>
          </cell>
          <cell r="D57">
            <v>21</v>
          </cell>
          <cell r="E57">
            <v>1</v>
          </cell>
          <cell r="F57">
            <v>2564</v>
          </cell>
          <cell r="G57">
            <v>800088310050</v>
          </cell>
          <cell r="H57" t="str">
            <v>นางสาว</v>
          </cell>
          <cell r="I57" t="str">
            <v>แสงเดือน</v>
          </cell>
          <cell r="J57" t="str">
            <v>บรรณสาร</v>
          </cell>
          <cell r="K57">
            <v>3501100269428</v>
          </cell>
          <cell r="L57" t="str">
            <v>พร้าว</v>
          </cell>
          <cell r="M57" t="str">
            <v>เชียงใหม่ 1</v>
          </cell>
          <cell r="N57">
            <v>8</v>
          </cell>
          <cell r="O57" t="str">
            <v>สินเชื่อแก้ไขปัญหาหนี้นอกระบบ PSA</v>
          </cell>
          <cell r="P57" t="str">
            <v>1.บุคคลค้ำประกัน</v>
          </cell>
          <cell r="Q57">
            <v>45595.43</v>
          </cell>
          <cell r="R57">
            <v>5362.26</v>
          </cell>
          <cell r="S57" t="str">
            <v>แขวงเชียงใหม่</v>
          </cell>
          <cell r="T57" t="str">
            <v>ผบ.2462</v>
          </cell>
          <cell r="U57">
            <v>2563</v>
          </cell>
          <cell r="V57" t="str">
            <v>ผบ.5265</v>
          </cell>
          <cell r="W57">
            <v>2563</v>
          </cell>
          <cell r="X57">
            <v>4</v>
          </cell>
          <cell r="Y57">
            <v>8</v>
          </cell>
          <cell r="Z57">
            <v>2563</v>
          </cell>
          <cell r="AA57"/>
          <cell r="AB57"/>
          <cell r="AC57"/>
          <cell r="AD57"/>
          <cell r="AE57"/>
          <cell r="AF57"/>
          <cell r="AG57"/>
          <cell r="AH57"/>
          <cell r="AI57"/>
          <cell r="AJ57"/>
          <cell r="AK57"/>
          <cell r="AL57"/>
          <cell r="AM57"/>
          <cell r="AN57"/>
          <cell r="AO57"/>
          <cell r="AP57"/>
          <cell r="AQ57"/>
          <cell r="AR57"/>
          <cell r="AS57"/>
          <cell r="AT57"/>
          <cell r="AU57"/>
          <cell r="AV57"/>
          <cell r="AW57"/>
          <cell r="AX57"/>
          <cell r="AY57"/>
          <cell r="AZ57"/>
          <cell r="BA57"/>
          <cell r="BB57" t="str">
            <v>สืบทรัพย์//รายงานผลสืบ 25/6/2567</v>
          </cell>
          <cell r="BC57" t="str">
            <v xml:space="preserve">
</v>
          </cell>
          <cell r="BD57"/>
          <cell r="BE57" t="str">
            <v xml:space="preserve">
</v>
          </cell>
          <cell r="BF57" t="str">
            <v xml:space="preserve">
</v>
          </cell>
          <cell r="BG57" t="str">
            <v xml:space="preserve">
</v>
          </cell>
          <cell r="BH57" t="str">
            <v xml:space="preserve">
</v>
          </cell>
          <cell r="BI57"/>
          <cell r="BJ57"/>
          <cell r="BK57"/>
          <cell r="BL57" t="str">
            <v>นางสาวแสงเดือน บรรณสาร</v>
          </cell>
          <cell r="BM57">
            <v>883163010057</v>
          </cell>
          <cell r="BN57" t="str">
            <v>1.นางสาวแสงเดือน บรรณสาร 
2.นางวงเดือน จอมแปง
3.นางลำจวน ใสผ่อง
4.ส.ต.ท.สมชาย ใสผ่อง</v>
          </cell>
          <cell r="BO57" t="str">
            <v>จำเลยที่ 1
จำเลยที่ 2
จำเลยที่ 3
คู่สมรสจำเลยที่ 3</v>
          </cell>
          <cell r="BP57" t="str">
            <v>3-5011-00269-42-8
3-5011-00327-39-8
3-5011-00054-76-6
3-5011-00209-86-7</v>
          </cell>
          <cell r="BQ57" t="str">
            <v>-ไม่พบว่ามีกรรมสิทธิ์ในที่ดิน เขตบางกะปิ จ.กรุงเทพมหานคร
-พบว่ามีกรรมสิทธิ์ในที่ดิน โฉนดที่ดินเลขที่ 38706 ต.น้ำแพร่ อ.พร้าว จ.เชียงใหม่ (ห้ามโอนภายใน 10 ปี)
-พบว่ามีกรรมสิทธิ์ในที่ดิน โฉนดที่ดินเลขที่ 5540 ต.น้ำแพร่ อ.พร้าว จ.เชียงใหม่ (ติดอายัดบริษัทศรีสวัสดิ์ ทาวเวอร์ 1982 จำกัด)
-พบว่ามีกรรมสิทธิ์ในที่ดิน บ้านพักอาศัยครึ่งตึกครึ่งไม้สองชั้น บ้านเลขที่ 77 ต.น้ำแพร่ อ.พร้าว จ.เชียงใหม่
-พบว่ามีกรรมสิทธิ์ในที่ดิน โฉนดที่ดินเลขที่ 28378 ต.น้ำแพร่ อ.พร้าว จ.เชียงใหม่ (ติดอายัดธนาคารเพื่อการเกษตรและสหกรณ์การเกษตร)
-พบว่ามีกรรมสิทธิ์ในที่ดิน โฉนดที่ดินเลขที่ 3171 ต.ทุ่งหลวง อ.พร้าว จ.เชียงใหม่ (ปลอดจำนอง)
-พบว่ามีกรรมสิทธิ์ในที่ดิน โฉนดที่ดินเลขที่ 37481 ต.สันทราย อ.พร้าว จ.เชียงใหม่ (ติดจำนองธนาคารเพื่อการเกษตรและสหกรณ์การเกษตร)
-พบว่ามีกรรมสิทธิ์ในที่ดิน น.ส.3 เลขที่ 65 ต.สันทราย อ.พร้าว จ.เชียงใหม่ (ปลอดจำนอง)
-พบว่ามีกรรมสิทธิ์ในที่ดิน โฉนดที่ดินเลขที่ 9933 ต.บ้านโป่ง อ.พร้าว จ.เชียงใหม่ (ติดจำนองธนาคารเพื่อการเกษตรและสหกรณ์การเกษตร)</v>
          </cell>
          <cell r="BR57" t="str">
            <v>พบทรัพย์</v>
          </cell>
          <cell r="BS57"/>
          <cell r="BT57">
            <v>4</v>
          </cell>
          <cell r="BU57" t="str">
            <v>วรกมล</v>
          </cell>
          <cell r="BV57" t="str">
            <v xml:space="preserve">1.นางสาวแสงเดือน บรรสาร  
2.นางวงเดือน  จอมแปง
3.นางลำดวน  ใสผ่อง
4.นายสมชาย  ใส่ผ่อง </v>
          </cell>
          <cell r="BW57" t="str">
            <v>จำเลยที่ 1
จำเลยที่ 2
จำเลยที่ 3
คู่สมรสจำเลยที่ 3</v>
          </cell>
          <cell r="BX57" t="str">
            <v>3-5011-00269-42-8
3-5011-00327-39-8
3-5011-00054-76-6
3-5011-00209-86-7</v>
          </cell>
          <cell r="BY57" t="str">
            <v>‘-พบว่ามีกรรมสิทธิ์ในที่ดิน โฉนดเลขที่ 38706 เลขที่ดิน 979 ต.น้ำแพร่ อ.พร้าว จ.เชียงใหม่ (ห้ามโอนภายใน 10 ปี)
-พบว่ามีกรรมสิทธิ์ในที่ดิน โฉนดเลขที่ 5540 เลขที่ดิน 60 ต.น้ำแพร่ อ.พร้าว จ.เชียงใหม่(ติดจำนองศรีสวัสดิ์ ทาวเวอร์ 1982 จำกัด)
-พบว่ามีกรรมสิทธิ์ในที่ดิน บ้านพักอาศัยครึ่งตึกครึ่งไม้สองชั้น บ้านเลขที่ 77 ต.น้ำแพร่ อ.พร้าว จ.เชียงใหม่
-ไม่พบว่ามีกรรมสิทธิ์ในที่ดิน เขตบางกะปิ กรุงเทพมหานคร 
-พบว่ามีกรรมสิทธิ์ในที่ดิน โฉนดเลขที่ 28378 เลขที่ดิน 587 ต.น้ำแพร่ อ.พร้าว จ.เชียงใหม่ (ติดจำนองธกส.)
-พบว่ามีกรรมสิทธิ์ในที่ดิน โฉนดเลขที่ 3171 เลขที่ดิน 8 ต.ทุ่งหลวง อ.พร้าว จ.เชียงใหม่ (ปลอดจำนอง)
-พบว่ามีกรรมสิทธิ์ในที่ดิน โฉนดเลขที่ 9933 เลขที่ดิน 517 ต.บ้านโป่ง อ.พร้าว จ.เชียงใหม่ (ติดจำนองธกส.)
-พบว่ามีกรรมสิทธิ์ในที่ดิน น.ส.3 เลขที่ 65 หมู่ที่ 1 ต.สันทราย อ.พร้าว จ.เชียงใหม่ (สินส่วนตัว)</v>
          </cell>
          <cell r="BZ57"/>
          <cell r="CA57"/>
          <cell r="CB57"/>
          <cell r="CC57"/>
          <cell r="CD57"/>
          <cell r="CE57"/>
          <cell r="CF57"/>
          <cell r="CG57"/>
          <cell r="CH57"/>
          <cell r="CI57"/>
          <cell r="CJ57"/>
          <cell r="CK57"/>
          <cell r="CL57"/>
          <cell r="CM57"/>
          <cell r="CN57"/>
          <cell r="CO57"/>
        </row>
        <row r="58">
          <cell r="B58">
            <v>902</v>
          </cell>
          <cell r="C58">
            <v>53</v>
          </cell>
          <cell r="D58">
            <v>21</v>
          </cell>
          <cell r="E58">
            <v>1</v>
          </cell>
          <cell r="F58">
            <v>2564</v>
          </cell>
          <cell r="G58">
            <v>800082101206</v>
          </cell>
          <cell r="H58" t="str">
            <v>นาย</v>
          </cell>
          <cell r="I58" t="str">
            <v>พิจิต</v>
          </cell>
          <cell r="J58" t="str">
            <v>ริบือ</v>
          </cell>
          <cell r="K58">
            <v>3500800152956</v>
          </cell>
          <cell r="L58" t="str">
            <v>แม่ริม</v>
          </cell>
          <cell r="M58" t="str">
            <v>เชียงใหม่ 1</v>
          </cell>
          <cell r="N58">
            <v>8</v>
          </cell>
          <cell r="O58" t="str">
            <v>สินเชื่อธนาคารประชาชน</v>
          </cell>
          <cell r="P58" t="str">
            <v>1.บุคคลค้ำประกัน</v>
          </cell>
          <cell r="Q58">
            <v>166875</v>
          </cell>
          <cell r="R58">
            <v>13311.16</v>
          </cell>
          <cell r="S58" t="str">
            <v>แขวงเชียงใหม่</v>
          </cell>
          <cell r="T58" t="str">
            <v>ผบ.E494</v>
          </cell>
          <cell r="U58">
            <v>2563</v>
          </cell>
          <cell r="V58" t="str">
            <v>ผบE1002</v>
          </cell>
          <cell r="W58">
            <v>2563</v>
          </cell>
          <cell r="X58"/>
          <cell r="Y58"/>
          <cell r="Z58"/>
          <cell r="AA58">
            <v>15</v>
          </cell>
          <cell r="AB58">
            <v>9</v>
          </cell>
          <cell r="AC58">
            <v>2563</v>
          </cell>
          <cell r="AD58">
            <v>15</v>
          </cell>
          <cell r="AE58">
            <v>9</v>
          </cell>
          <cell r="AF58">
            <v>2563</v>
          </cell>
          <cell r="AG58"/>
          <cell r="AH58"/>
          <cell r="AI58"/>
          <cell r="AJ58"/>
          <cell r="AK58"/>
          <cell r="AL58"/>
          <cell r="AM58"/>
          <cell r="AN58"/>
          <cell r="AO58"/>
          <cell r="AP58"/>
          <cell r="AQ58"/>
          <cell r="AR58"/>
          <cell r="AS58"/>
          <cell r="AT58"/>
          <cell r="AU58"/>
          <cell r="AV58"/>
          <cell r="AW58"/>
          <cell r="AX58"/>
          <cell r="AY58"/>
          <cell r="AZ58"/>
          <cell r="BA58"/>
          <cell r="BB58" t="str">
            <v>สืบทรัพย์(ไม่พบทรัพย์)</v>
          </cell>
          <cell r="BC58" t="str">
            <v xml:space="preserve">1,800
</v>
          </cell>
          <cell r="BD58"/>
          <cell r="BE58" t="str">
            <v xml:space="preserve">1,720
</v>
          </cell>
          <cell r="BF58" t="str">
            <v xml:space="preserve">16
</v>
          </cell>
          <cell r="BG58" t="str">
            <v xml:space="preserve">6
</v>
          </cell>
          <cell r="BH58" t="str">
            <v xml:space="preserve">2564
</v>
          </cell>
          <cell r="BI58"/>
          <cell r="BJ58"/>
          <cell r="BK58"/>
          <cell r="BL58" t="str">
            <v>นายพิจิต ริบือ</v>
          </cell>
          <cell r="BM58">
            <v>883163011174</v>
          </cell>
          <cell r="BN58" t="str">
            <v>1.นายพิจิต ริบือ
2.นางอารีรัตน์ เดชาวุฒิ
3.นายนิวัฒน์ บิโข่
4.นางจิตติญา บิโข่ 
5.นายธนิน ยี่โท
6.นางสุดารัตน์ ยี่โท</v>
          </cell>
          <cell r="BO58" t="str">
            <v>จำเลยที่ 1
คู่สมรสจำเลยที่ 1
จำเลยที่ 2
คู่สมรสจำเลยที่ 2
จำเลยที่ 3
คู่สมรสจำเลยที่ 3</v>
          </cell>
          <cell r="BP58" t="str">
            <v>3-5008-00152-95-6
3-5014-00549-71-0
3-5008-00123-89-1
5-5008-90001-36-3
3-5008-00150-11-2
3-5008-00148-03-7</v>
          </cell>
          <cell r="BQ58"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58" t="str">
            <v>ไม่พบ</v>
          </cell>
          <cell r="BS58" t="str">
            <v>พบ</v>
          </cell>
          <cell r="BT58">
            <v>6</v>
          </cell>
          <cell r="BU58" t="str">
            <v>อคธรรม</v>
          </cell>
          <cell r="BV58"/>
          <cell r="BW58"/>
          <cell r="BX58"/>
          <cell r="BY58"/>
          <cell r="BZ58"/>
          <cell r="CA58"/>
          <cell r="CB58"/>
          <cell r="CC58"/>
          <cell r="CD58"/>
          <cell r="CE58"/>
          <cell r="CF58"/>
          <cell r="CG58"/>
          <cell r="CH58"/>
          <cell r="CI58"/>
          <cell r="CJ58"/>
          <cell r="CK58"/>
          <cell r="CL58"/>
          <cell r="CM58"/>
          <cell r="CN58"/>
          <cell r="CO58"/>
        </row>
        <row r="59">
          <cell r="B59">
            <v>903</v>
          </cell>
          <cell r="C59">
            <v>54</v>
          </cell>
          <cell r="D59">
            <v>21</v>
          </cell>
          <cell r="E59">
            <v>1</v>
          </cell>
          <cell r="F59">
            <v>2564</v>
          </cell>
          <cell r="G59">
            <v>800087959915</v>
          </cell>
          <cell r="H59" t="str">
            <v>นาย</v>
          </cell>
          <cell r="I59" t="str">
            <v>จำนง</v>
          </cell>
          <cell r="J59" t="str">
            <v>พะก่าขุน</v>
          </cell>
          <cell r="K59">
            <v>5501001222802</v>
          </cell>
          <cell r="L59" t="str">
            <v>แม่อาย</v>
          </cell>
          <cell r="M59" t="str">
            <v>เชียงใหม่ 1</v>
          </cell>
          <cell r="N59">
            <v>8</v>
          </cell>
          <cell r="O59" t="str">
            <v>สินเชื่อพัฒนาชนบท</v>
          </cell>
          <cell r="P59" t="str">
            <v>1.บุคคลค้ำประกัน</v>
          </cell>
          <cell r="Q59">
            <v>39996.559999999998</v>
          </cell>
          <cell r="R59">
            <v>3789.4</v>
          </cell>
          <cell r="S59" t="str">
            <v>จังหวัดฝาง</v>
          </cell>
          <cell r="T59" t="str">
            <v>ผบ.400</v>
          </cell>
          <cell r="U59">
            <v>2563</v>
          </cell>
          <cell r="V59" t="str">
            <v>ผบ.717</v>
          </cell>
          <cell r="W59">
            <v>2563</v>
          </cell>
          <cell r="X59"/>
          <cell r="Y59"/>
          <cell r="Z59"/>
          <cell r="AA59">
            <v>3</v>
          </cell>
          <cell r="AB59">
            <v>9</v>
          </cell>
          <cell r="AC59">
            <v>2563</v>
          </cell>
          <cell r="AD59">
            <v>3</v>
          </cell>
          <cell r="AE59">
            <v>9</v>
          </cell>
          <cell r="AF59">
            <v>2563</v>
          </cell>
          <cell r="AG59">
            <v>9</v>
          </cell>
          <cell r="AH59">
            <v>11</v>
          </cell>
          <cell r="AI59">
            <v>2564</v>
          </cell>
          <cell r="AJ59" t="str">
            <v>16</v>
          </cell>
          <cell r="AK59" t="str">
            <v>12</v>
          </cell>
          <cell r="AL59" t="str">
            <v>2564</v>
          </cell>
          <cell r="AM59" t="str">
            <v>โฉนด</v>
          </cell>
          <cell r="AN59" t="str">
            <v>20916</v>
          </cell>
          <cell r="AO59" t="str">
            <v>มะลิกา</v>
          </cell>
          <cell r="AP59" t="str">
            <v>แม่อาย</v>
          </cell>
          <cell r="AQ59" t="str">
            <v>เชียงใหม่</v>
          </cell>
          <cell r="AR59">
            <v>700000</v>
          </cell>
          <cell r="AS59"/>
          <cell r="AT59"/>
          <cell r="AU59"/>
          <cell r="AV59"/>
          <cell r="AW59"/>
          <cell r="AX59">
            <v>17</v>
          </cell>
          <cell r="AY59">
            <v>12</v>
          </cell>
          <cell r="AZ59">
            <v>2564</v>
          </cell>
          <cell r="BA59" t="str">
            <v>ยึดเสร็จแล้ว</v>
          </cell>
          <cell r="BB59" t="str">
            <v>สืบทรัพย์//ยึดทรัพย์ (คำสั่ง 2/11/2564)//ยึดแล้ว</v>
          </cell>
          <cell r="BC59" t="str">
            <v xml:space="preserve">
</v>
          </cell>
          <cell r="BD59"/>
          <cell r="BE59" t="str">
            <v xml:space="preserve">
</v>
          </cell>
          <cell r="BF59" t="str">
            <v xml:space="preserve">
</v>
          </cell>
          <cell r="BG59" t="str">
            <v xml:space="preserve">
</v>
          </cell>
          <cell r="BH59" t="str">
            <v xml:space="preserve">
</v>
          </cell>
          <cell r="BI59"/>
          <cell r="BJ59"/>
          <cell r="BK59"/>
          <cell r="BL59" t="str">
            <v>นายจำนง พะก่าขุน</v>
          </cell>
          <cell r="BM59">
            <v>883163011450</v>
          </cell>
          <cell r="BN59" t="str">
            <v>1.นายจำนงค์ พะก่าขุน 
2.นางสาวพิกุล ศรีสองเมือง
3.นายถาวร นามสอง
4.นางสาวสุพรรณ บุญปั๋น
5.นางสาวนิภา เจริญวรรณ์</v>
          </cell>
          <cell r="BO59" t="str">
            <v>จำเลยที่ 1
คู่สมรสจำเลยที่ 1
จำเลยที่ 2
คู่สมรสจำเลยที่ 2
จำเลยที่ 3</v>
          </cell>
          <cell r="BP59" t="str">
            <v>5-5010-01222-80-2
3-4613-00130-10-6
3-5010-00068-66-8
8-5010-73004-20-2
3-5010-00214-02-8</v>
          </cell>
          <cell r="BQ59" t="str">
            <v>-ไม่พบว่ามีกรรมสิทธิ์ในที่ดิน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20916 ต.มะลิกา อ.แม่อาย จ.เชียงใหม่ (ติดจำนอง)
-ไม่พบว่ามีกรรมสิทธิ์ในที่ดิน อ.แม่อาย จ.เชียงใหม่
-ไม่พบว่ามีกรรมสิทธิ์ในที่ดิน อ.แม่อาย จ.เชียงใหม่</v>
          </cell>
          <cell r="BR59" t="str">
            <v>พบทรัพย์</v>
          </cell>
          <cell r="BS59"/>
          <cell r="BT59"/>
          <cell r="BU59" t="str">
            <v>วรกมล
สารุทธ์ (ยึด)</v>
          </cell>
          <cell r="BV59"/>
          <cell r="BW59"/>
          <cell r="BX59"/>
          <cell r="BY59"/>
          <cell r="BZ59"/>
          <cell r="CA59"/>
          <cell r="CB59"/>
          <cell r="CC59"/>
          <cell r="CD59"/>
          <cell r="CE59"/>
          <cell r="CF59"/>
          <cell r="CG59"/>
          <cell r="CH59"/>
          <cell r="CI59"/>
          <cell r="CJ59"/>
          <cell r="CK59"/>
          <cell r="CL59">
            <v>242874</v>
          </cell>
          <cell r="CM59"/>
          <cell r="CN59"/>
          <cell r="CO59"/>
        </row>
        <row r="60">
          <cell r="B60">
            <v>904</v>
          </cell>
          <cell r="C60">
            <v>55</v>
          </cell>
          <cell r="D60">
            <v>21</v>
          </cell>
          <cell r="E60">
            <v>1</v>
          </cell>
          <cell r="F60">
            <v>2564</v>
          </cell>
          <cell r="G60">
            <v>800051232893</v>
          </cell>
          <cell r="H60" t="str">
            <v>นาย</v>
          </cell>
          <cell r="I60" t="str">
            <v>สวัสดิ์</v>
          </cell>
          <cell r="J60" t="str">
            <v>ดวงแก้ว</v>
          </cell>
          <cell r="K60">
            <v>3501000276732</v>
          </cell>
          <cell r="L60" t="str">
            <v>แม่อาย</v>
          </cell>
          <cell r="M60" t="str">
            <v>เชียงใหม่ 1</v>
          </cell>
          <cell r="N60">
            <v>8</v>
          </cell>
          <cell r="O60" t="str">
            <v>สินเชื่อธนาคารประชาชน</v>
          </cell>
          <cell r="P60" t="str">
            <v>1.บุคคลค้ำประกัน</v>
          </cell>
          <cell r="Q60">
            <v>60700</v>
          </cell>
          <cell r="R60">
            <v>10216.19</v>
          </cell>
          <cell r="S60" t="str">
            <v>จังหวัดฝาง</v>
          </cell>
          <cell r="T60" t="str">
            <v>ผบ.396</v>
          </cell>
          <cell r="U60">
            <v>2563</v>
          </cell>
          <cell r="V60" t="str">
            <v>ผบ.725</v>
          </cell>
          <cell r="W60">
            <v>2563</v>
          </cell>
          <cell r="X60">
            <v>3</v>
          </cell>
          <cell r="Y60">
            <v>9</v>
          </cell>
          <cell r="Z60">
            <v>2563</v>
          </cell>
          <cell r="AA60"/>
          <cell r="AB60"/>
          <cell r="AC60"/>
          <cell r="AD60">
            <v>14</v>
          </cell>
          <cell r="AE60">
            <v>9</v>
          </cell>
          <cell r="AF60">
            <v>2563</v>
          </cell>
          <cell r="AG60">
            <v>17</v>
          </cell>
          <cell r="AH60">
            <v>3</v>
          </cell>
          <cell r="AI60">
            <v>2564</v>
          </cell>
          <cell r="AJ60"/>
          <cell r="AK60"/>
          <cell r="AL60"/>
          <cell r="AM60"/>
          <cell r="AN60"/>
          <cell r="AO60"/>
          <cell r="AP60"/>
          <cell r="AQ60"/>
          <cell r="AR60"/>
          <cell r="AS60"/>
          <cell r="AT60"/>
          <cell r="AU60"/>
          <cell r="AV60"/>
          <cell r="AW60"/>
          <cell r="AX60"/>
          <cell r="AY60"/>
          <cell r="AZ60"/>
          <cell r="BA60"/>
          <cell r="BB60" t="str">
            <v>สืบครั้งที่ 2 รายงานผลสืบ 21/10/2567</v>
          </cell>
          <cell r="BC60" t="str">
            <v xml:space="preserve">
</v>
          </cell>
          <cell r="BD60"/>
          <cell r="BE60" t="str">
            <v xml:space="preserve">
</v>
          </cell>
          <cell r="BF60" t="str">
            <v xml:space="preserve">
</v>
          </cell>
          <cell r="BG60" t="str">
            <v xml:space="preserve">
</v>
          </cell>
          <cell r="BH60" t="str">
            <v xml:space="preserve">
</v>
          </cell>
          <cell r="BI60"/>
          <cell r="BJ60"/>
          <cell r="BK60"/>
          <cell r="BL60" t="str">
            <v>นายสวัสดิ์ ดวงแก้ว</v>
          </cell>
          <cell r="BM60">
            <v>883163011447</v>
          </cell>
          <cell r="BN60" t="str">
            <v>1.นายสวัสดิ์ ดวงแก้ว
2.นางนวน กันทะวงค์
3.นายเฉลิม กันทะวงค์
4.นายศุภชัย คำทราย</v>
          </cell>
          <cell r="BO60" t="str">
            <v>จำเลยที่ 1
จำเลยที่ 2
คู่สมรสจำเลยที่ 2
จำเลยที่ 3</v>
          </cell>
          <cell r="BP60" t="str">
            <v>3-5010-00276-73-2
3-5101-00022-30-8 
3-5010-00177-49-1
1-5010-00072-21-9</v>
          </cell>
          <cell r="BQ6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60" t="str">
            <v>ไม่พบทรัพย์</v>
          </cell>
          <cell r="BS60"/>
          <cell r="BT60"/>
          <cell r="BU60" t="str">
            <v>วรกมล</v>
          </cell>
          <cell r="BV60" t="str">
            <v>1.นายสวัสดิ์ ดวงแก้ว
2.นางพัชรินทร์  สอนวงษา
2.นางนวน กันทะวงค์
3.นายเฉลิม กันทะวงค์
4.นายศุภชัย คำทราย</v>
          </cell>
          <cell r="BW60" t="str">
            <v>จำเลยที่ 1
คู่สมรสจำเลยที่ 1
จำเลยที่ 2
คู่สมรสจำเลยที่ 2
จำเลยที่ 3</v>
          </cell>
          <cell r="BX60" t="str">
            <v>3-5010-00276-73-2
3-4704-00541-95-6
3-5101-00022-30-8 
3-5010-00177-49-1
1-5010-00072-21-9</v>
          </cell>
          <cell r="BY6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อ.เมืองนครปฐม จ.นครปฐม</v>
          </cell>
          <cell r="BZ60" t="str">
            <v>ไม่พบ</v>
          </cell>
          <cell r="CA60"/>
          <cell r="CB60">
            <v>5</v>
          </cell>
          <cell r="CC60" t="str">
            <v>นุสบา</v>
          </cell>
          <cell r="CD60"/>
          <cell r="CE60"/>
          <cell r="CF60"/>
          <cell r="CG60"/>
          <cell r="CH60"/>
          <cell r="CI60"/>
          <cell r="CJ60"/>
          <cell r="CK60"/>
          <cell r="CL60">
            <v>243936</v>
          </cell>
          <cell r="CM60"/>
          <cell r="CN60"/>
          <cell r="CO60"/>
        </row>
        <row r="61">
          <cell r="B61">
            <v>905</v>
          </cell>
          <cell r="C61">
            <v>56</v>
          </cell>
          <cell r="D61">
            <v>21</v>
          </cell>
          <cell r="E61">
            <v>1</v>
          </cell>
          <cell r="F61">
            <v>2564</v>
          </cell>
          <cell r="G61">
            <v>800084231904</v>
          </cell>
          <cell r="H61" t="str">
            <v>นางสาว</v>
          </cell>
          <cell r="I61" t="str">
            <v>ศิรประภา</v>
          </cell>
          <cell r="J61" t="str">
            <v>ปินตามา</v>
          </cell>
          <cell r="K61">
            <v>1500900124052</v>
          </cell>
          <cell r="L61" t="str">
            <v>แม่อาย</v>
          </cell>
          <cell r="M61" t="str">
            <v>เชียงใหม่ 1</v>
          </cell>
          <cell r="N61">
            <v>8</v>
          </cell>
          <cell r="O61" t="str">
            <v>สินเชื่อธนาคารประชาชน</v>
          </cell>
          <cell r="P61" t="str">
            <v>1.บุคคลค้ำประกัน</v>
          </cell>
          <cell r="Q61">
            <v>74999.95</v>
          </cell>
          <cell r="R61">
            <v>10174.209999999999</v>
          </cell>
          <cell r="S61" t="str">
            <v>จังหวัดฝาง</v>
          </cell>
          <cell r="T61" t="str">
            <v>ผบ.403</v>
          </cell>
          <cell r="U61">
            <v>2563</v>
          </cell>
          <cell r="V61" t="str">
            <v>ผบ.729</v>
          </cell>
          <cell r="W61">
            <v>2563</v>
          </cell>
          <cell r="X61">
            <v>3</v>
          </cell>
          <cell r="Y61">
            <v>9</v>
          </cell>
          <cell r="Z61">
            <v>2563</v>
          </cell>
          <cell r="AA61"/>
          <cell r="AB61"/>
          <cell r="AC61"/>
          <cell r="AD61">
            <v>15</v>
          </cell>
          <cell r="AE61">
            <v>9</v>
          </cell>
          <cell r="AF61">
            <v>2563</v>
          </cell>
          <cell r="AG61">
            <v>17</v>
          </cell>
          <cell r="AH61">
            <v>3</v>
          </cell>
          <cell r="AI61">
            <v>2564</v>
          </cell>
          <cell r="AJ61"/>
          <cell r="AK61"/>
          <cell r="AL61"/>
          <cell r="AM61"/>
          <cell r="AN61"/>
          <cell r="AO61"/>
          <cell r="AP61"/>
          <cell r="AQ61"/>
          <cell r="AR61"/>
          <cell r="AS61"/>
          <cell r="AT61"/>
          <cell r="AU61"/>
          <cell r="AV61"/>
          <cell r="AW61"/>
          <cell r="AX61"/>
          <cell r="AY61"/>
          <cell r="AZ61"/>
          <cell r="BA61"/>
          <cell r="BB61" t="str">
            <v>สืบครั้งที่ 2 รายงานผลสืบ 21/10/2567</v>
          </cell>
          <cell r="BC61" t="str">
            <v xml:space="preserve">
</v>
          </cell>
          <cell r="BD61"/>
          <cell r="BE61" t="str">
            <v xml:space="preserve">
</v>
          </cell>
          <cell r="BF61" t="str">
            <v xml:space="preserve">
</v>
          </cell>
          <cell r="BG61" t="str">
            <v xml:space="preserve">
</v>
          </cell>
          <cell r="BH61" t="str">
            <v xml:space="preserve">
</v>
          </cell>
          <cell r="BI61"/>
          <cell r="BJ61"/>
          <cell r="BK61"/>
          <cell r="BL61" t="str">
            <v>นางสาวศิรประภา ปินตามา</v>
          </cell>
          <cell r="BM61">
            <v>883163011294</v>
          </cell>
          <cell r="BN61" t="str">
            <v xml:space="preserve">1.นางสาวศิรประภา ปินตามา
2.นายชัยเดช คำนาง
3.นางสาวเหน่ อินดง
4.นางรุ่งนภา วงษ์คำ
</v>
          </cell>
          <cell r="BO61" t="str">
            <v>จำเลยที่ 1
จำเลยที่ 2
คู่สมรสจำเลยที่ 2
จำเลยที่ 3</v>
          </cell>
          <cell r="BP61" t="str">
            <v>1-5009-00124-05-2
3-5010-00087-46-8
8-5009-01027-66-0
5-5010-00006-88-0</v>
          </cell>
          <cell r="BQ61"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v>
          </cell>
          <cell r="BR61" t="str">
            <v>ไม่พบทรัพย์</v>
          </cell>
          <cell r="BS61"/>
          <cell r="BT61">
            <v>4</v>
          </cell>
          <cell r="BU61" t="str">
            <v>อคธรรม</v>
          </cell>
          <cell r="BV61"/>
          <cell r="BW61"/>
          <cell r="BX61"/>
          <cell r="BY61"/>
          <cell r="BZ61"/>
          <cell r="CA61"/>
          <cell r="CB61"/>
          <cell r="CC61"/>
          <cell r="CD61"/>
          <cell r="CE61"/>
          <cell r="CF61"/>
          <cell r="CG61"/>
          <cell r="CH61"/>
          <cell r="CI61"/>
          <cell r="CJ61"/>
          <cell r="CK61"/>
          <cell r="CL61">
            <v>243936</v>
          </cell>
          <cell r="CM61"/>
          <cell r="CN61"/>
          <cell r="CO61"/>
        </row>
        <row r="62">
          <cell r="B62">
            <v>906</v>
          </cell>
          <cell r="C62">
            <v>57</v>
          </cell>
          <cell r="D62">
            <v>21</v>
          </cell>
          <cell r="E62">
            <v>1</v>
          </cell>
          <cell r="F62">
            <v>2564</v>
          </cell>
          <cell r="G62">
            <v>800087737253</v>
          </cell>
          <cell r="H62" t="str">
            <v>นางสาว</v>
          </cell>
          <cell r="I62" t="str">
            <v>กชพรรณ</v>
          </cell>
          <cell r="J62" t="str">
            <v>กุลปาลีจรัส</v>
          </cell>
          <cell r="K62">
            <v>5502100001066</v>
          </cell>
          <cell r="L62" t="str">
            <v>ไชยปราการ</v>
          </cell>
          <cell r="M62" t="str">
            <v>เชียงใหม่ 1</v>
          </cell>
          <cell r="N62">
            <v>8</v>
          </cell>
          <cell r="O62" t="str">
            <v>สินเชื่อหนี้นอกระบบ PSA  ระยะที่ 2</v>
          </cell>
          <cell r="P62" t="str">
            <v>1.บุคคลค้ำประกัน</v>
          </cell>
          <cell r="Q62">
            <v>39158</v>
          </cell>
          <cell r="R62">
            <v>3094.54</v>
          </cell>
          <cell r="S62" t="str">
            <v>จังหวัดฝาง</v>
          </cell>
          <cell r="T62" t="str">
            <v>ผบ.401</v>
          </cell>
          <cell r="U62">
            <v>2563</v>
          </cell>
          <cell r="V62" t="str">
            <v>ผบ.727</v>
          </cell>
          <cell r="W62">
            <v>2563</v>
          </cell>
          <cell r="X62">
            <v>3</v>
          </cell>
          <cell r="Y62">
            <v>9</v>
          </cell>
          <cell r="Z62">
            <v>2563</v>
          </cell>
          <cell r="AA62"/>
          <cell r="AB62"/>
          <cell r="AC62"/>
          <cell r="AD62">
            <v>10</v>
          </cell>
          <cell r="AE62">
            <v>9</v>
          </cell>
          <cell r="AF62">
            <v>2563</v>
          </cell>
          <cell r="AG62">
            <v>17</v>
          </cell>
          <cell r="AH62">
            <v>3</v>
          </cell>
          <cell r="AI62">
            <v>2564</v>
          </cell>
          <cell r="AJ62"/>
          <cell r="AK62"/>
          <cell r="AL62"/>
          <cell r="AM62"/>
          <cell r="AN62"/>
          <cell r="AO62"/>
          <cell r="AP62"/>
          <cell r="AQ62"/>
          <cell r="AR62"/>
          <cell r="AS62"/>
          <cell r="AT62"/>
          <cell r="AU62"/>
          <cell r="AV62"/>
          <cell r="AW62"/>
          <cell r="AX62"/>
          <cell r="AY62"/>
          <cell r="AZ62"/>
          <cell r="BA62"/>
          <cell r="BB62" t="str">
            <v>สืบทรัพย์</v>
          </cell>
          <cell r="BC62" t="str">
            <v xml:space="preserve">
</v>
          </cell>
          <cell r="BD62"/>
          <cell r="BE62" t="str">
            <v xml:space="preserve">
</v>
          </cell>
          <cell r="BF62" t="str">
            <v xml:space="preserve">
</v>
          </cell>
          <cell r="BG62" t="str">
            <v xml:space="preserve">
</v>
          </cell>
          <cell r="BH62" t="str">
            <v xml:space="preserve">
</v>
          </cell>
          <cell r="BI62"/>
          <cell r="BJ62"/>
          <cell r="BK62"/>
          <cell r="BL62" t="str">
            <v>นางสาวกชพรรณ กุลปาลีจรัส</v>
          </cell>
          <cell r="BM62">
            <v>883163011445</v>
          </cell>
          <cell r="BN62" t="str">
            <v>1.นางสาวกชพรรณ กุลปาลีจรัส
2.นายศักดิ์ จอมดี
3.นางสาววันพา ยาพรม
4.นายสมโภชน์ นาชิน</v>
          </cell>
          <cell r="BO62" t="str">
            <v>จำเลยที่ 1
จำเลยที่ 2
จำเลยที่ 3
คู่สมรสจำเลยที่ 3</v>
          </cell>
          <cell r="BP62" t="str">
            <v>5-5021-00001-06-6
3-5009-00534-98-2
3-5009-00538-02-3
3-9098-00645-11-6</v>
          </cell>
          <cell r="BQ62" t="str">
            <v>-ไม่พบว่ามีกรรมสิทธิ์ในที่ดิน อ.ไชยปราการ จ.เชียงใหม่
-พบว่ามีกรรมสิทธิ์ในที่ดิน โฉนดเลขที่ 6169 ต.แม่ทะลบ อ.ไชยปราการ จ.เชียงใหม่ (ติดจำนอง)
-พบว่ามีกรรมสิทธิ์ในที่ดิน โฉนดเลขที่ 8392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62" t="str">
            <v>พบทรัพย์</v>
          </cell>
          <cell r="BS62"/>
          <cell r="BT62"/>
          <cell r="BU62" t="str">
            <v>อคธรรม</v>
          </cell>
          <cell r="BV62"/>
          <cell r="BW62"/>
          <cell r="BX62"/>
          <cell r="BY62"/>
          <cell r="BZ62"/>
          <cell r="CA62"/>
          <cell r="CB62"/>
          <cell r="CC62"/>
          <cell r="CD62"/>
          <cell r="CE62"/>
          <cell r="CF62"/>
          <cell r="CG62"/>
          <cell r="CH62"/>
          <cell r="CI62"/>
          <cell r="CJ62"/>
          <cell r="CK62"/>
          <cell r="CL62"/>
          <cell r="CM62"/>
          <cell r="CN62"/>
          <cell r="CO62"/>
        </row>
        <row r="63">
          <cell r="B63">
            <v>907</v>
          </cell>
          <cell r="C63">
            <v>58</v>
          </cell>
          <cell r="D63">
            <v>21</v>
          </cell>
          <cell r="E63">
            <v>1</v>
          </cell>
          <cell r="F63">
            <v>2564</v>
          </cell>
          <cell r="G63">
            <v>800070363067</v>
          </cell>
          <cell r="H63" t="str">
            <v>นาง</v>
          </cell>
          <cell r="I63" t="str">
            <v>ภัสรัค</v>
          </cell>
          <cell r="J63" t="str">
            <v>หอมช่วง</v>
          </cell>
          <cell r="K63">
            <v>3500900676698</v>
          </cell>
          <cell r="L63" t="str">
            <v>ไชยปราการ</v>
          </cell>
          <cell r="M63" t="str">
            <v>เชียงใหม่ 1</v>
          </cell>
          <cell r="N63">
            <v>8</v>
          </cell>
          <cell r="O63" t="str">
            <v>สินเชื่อธนาคารประชาชน</v>
          </cell>
          <cell r="P63" t="str">
            <v>1.บุคคลค้ำประกัน</v>
          </cell>
          <cell r="Q63">
            <v>139564</v>
          </cell>
          <cell r="R63">
            <v>18351.689999999999</v>
          </cell>
          <cell r="S63" t="str">
            <v>จังหวัดฝาง</v>
          </cell>
          <cell r="T63" t="str">
            <v>ผบ.393</v>
          </cell>
          <cell r="U63">
            <v>2563</v>
          </cell>
          <cell r="V63" t="str">
            <v>ผบ.713</v>
          </cell>
          <cell r="W63">
            <v>2563</v>
          </cell>
          <cell r="X63"/>
          <cell r="Y63"/>
          <cell r="Z63"/>
          <cell r="AA63">
            <v>3</v>
          </cell>
          <cell r="AB63">
            <v>9</v>
          </cell>
          <cell r="AC63">
            <v>2563</v>
          </cell>
          <cell r="AD63"/>
          <cell r="AE63"/>
          <cell r="AF63"/>
          <cell r="AG63"/>
          <cell r="AH63"/>
          <cell r="AI63"/>
          <cell r="AJ63"/>
          <cell r="AK63"/>
          <cell r="AL63"/>
          <cell r="AM63"/>
          <cell r="AN63"/>
          <cell r="AO63"/>
          <cell r="AP63"/>
          <cell r="AQ63"/>
          <cell r="AR63"/>
          <cell r="AS63"/>
          <cell r="AT63"/>
          <cell r="AU63"/>
          <cell r="AV63"/>
          <cell r="AW63"/>
          <cell r="AX63"/>
          <cell r="AY63"/>
          <cell r="AZ63"/>
          <cell r="BA63"/>
          <cell r="BB63" t="str">
            <v>สืบทรัพย์</v>
          </cell>
          <cell r="BC63" t="str">
            <v xml:space="preserve">
</v>
          </cell>
          <cell r="BD63"/>
          <cell r="BE63" t="str">
            <v xml:space="preserve">
</v>
          </cell>
          <cell r="BF63" t="str">
            <v xml:space="preserve">
</v>
          </cell>
          <cell r="BG63" t="str">
            <v xml:space="preserve">
</v>
          </cell>
          <cell r="BH63" t="str">
            <v xml:space="preserve">
</v>
          </cell>
          <cell r="BI63"/>
          <cell r="BJ63"/>
          <cell r="BK63"/>
          <cell r="BL63" t="str">
            <v>นางภัสรัค หอมช่วง</v>
          </cell>
          <cell r="BM63">
            <v>883163011293</v>
          </cell>
          <cell r="BN63" t="str">
            <v>1.นางภัสรัค หอมช่วง
2.นางจรรยา นันตา
3.นางกัญยรัตน์ นันตา</v>
          </cell>
          <cell r="BO63" t="str">
            <v>จำเลยที่ 1
จำเลยที่ 2
จำเลยที่ 3</v>
          </cell>
          <cell r="BP63" t="str">
            <v>3-5009-00676-69-8
3-5009-00678-21-6
3-5009-00678-22-4</v>
          </cell>
          <cell r="BQ63" t="str">
            <v>-พบว่ามีกรรมสิทธิ์ในที่ดิน โฉนดเลขที่ 4341,7263,10444,11105,13789,19996 ต.ศรีดงเย็น อ.ไชยปราการ จ.เชียงใหม่ (ติดจำนอง)
-พบว่ามีกรรมสิทธิ์ในที่ดิน โฉนดเลขที่ 4312 ต.ศรีดงเย็น อ.ไชยปราการ จ.เชียงใหม่  (ติดจำนอง)
-พบว่ามีกรรมสิทธิ์ในที่ดิน โฉนดเลขที่ 4313,4679,6737 ต.ศรีดงเย็น อ.ไชยปราการ จ.เชียงใหม่  (ติดจำนอง)</v>
          </cell>
          <cell r="BR63" t="str">
            <v>พบทรัพย์</v>
          </cell>
          <cell r="BS63" t="str">
            <v>พบทรัพย์</v>
          </cell>
          <cell r="BT63">
            <v>3</v>
          </cell>
          <cell r="BU63" t="str">
            <v>อคธรรม</v>
          </cell>
          <cell r="BV63"/>
          <cell r="BW63"/>
          <cell r="BX63"/>
          <cell r="BY63"/>
          <cell r="BZ63"/>
          <cell r="CA63"/>
          <cell r="CB63"/>
          <cell r="CC63"/>
          <cell r="CD63"/>
          <cell r="CE63"/>
          <cell r="CF63"/>
          <cell r="CG63"/>
          <cell r="CH63"/>
          <cell r="CI63"/>
          <cell r="CJ63"/>
          <cell r="CK63"/>
          <cell r="CL63"/>
          <cell r="CM63"/>
          <cell r="CN63"/>
          <cell r="CO63"/>
        </row>
        <row r="64">
          <cell r="B64">
            <v>908</v>
          </cell>
          <cell r="C64">
            <v>59</v>
          </cell>
          <cell r="D64">
            <v>21</v>
          </cell>
          <cell r="E64">
            <v>1</v>
          </cell>
          <cell r="F64">
            <v>2564</v>
          </cell>
          <cell r="G64">
            <v>800084690125</v>
          </cell>
          <cell r="H64" t="str">
            <v>นาย</v>
          </cell>
          <cell r="I64" t="str">
            <v>รัตน์ธิชัย</v>
          </cell>
          <cell r="J64" t="str">
            <v>ชมภู</v>
          </cell>
          <cell r="K64">
            <v>1500700155876</v>
          </cell>
          <cell r="L64" t="str">
            <v>แม่ริม</v>
          </cell>
          <cell r="M64" t="str">
            <v>เชียงใหม่ 1</v>
          </cell>
          <cell r="N64">
            <v>8</v>
          </cell>
          <cell r="O64" t="str">
            <v>สินเชื่อธนาคารประชาชน</v>
          </cell>
          <cell r="P64" t="str">
            <v>1.บุคคลค้ำประกัน</v>
          </cell>
          <cell r="Q64">
            <v>35638.76</v>
          </cell>
          <cell r="R64">
            <v>2368.48</v>
          </cell>
          <cell r="S64" t="str">
            <v>แขวงเชียงใหม่</v>
          </cell>
          <cell r="T64" t="str">
            <v>ผบ.E505</v>
          </cell>
          <cell r="U64">
            <v>2563</v>
          </cell>
          <cell r="V64" t="str">
            <v>ผบ.E2958</v>
          </cell>
          <cell r="W64">
            <v>2563</v>
          </cell>
          <cell r="X64">
            <v>20</v>
          </cell>
          <cell r="Y64">
            <v>10</v>
          </cell>
          <cell r="Z64">
            <v>2563</v>
          </cell>
          <cell r="AA64"/>
          <cell r="AB64"/>
          <cell r="AC64"/>
          <cell r="AD64">
            <v>12</v>
          </cell>
          <cell r="AE64">
            <v>5</v>
          </cell>
          <cell r="AF64">
            <v>2564</v>
          </cell>
          <cell r="AG64"/>
          <cell r="AH64"/>
          <cell r="AI64"/>
          <cell r="AJ64"/>
          <cell r="AK64"/>
          <cell r="AL64"/>
          <cell r="AM64"/>
          <cell r="AN64"/>
          <cell r="AO64"/>
          <cell r="AP64"/>
          <cell r="AQ64"/>
          <cell r="AR64"/>
          <cell r="AS64"/>
          <cell r="AT64"/>
          <cell r="AU64"/>
          <cell r="AV64"/>
          <cell r="AW64"/>
          <cell r="AX64"/>
          <cell r="AY64"/>
          <cell r="AZ64"/>
          <cell r="BA64"/>
          <cell r="BB64" t="str">
            <v>สืบทรัพย์(ไม่พบทรัพย์)</v>
          </cell>
          <cell r="BC64" t="str">
            <v xml:space="preserve">900
</v>
          </cell>
          <cell r="BD64"/>
          <cell r="BE64" t="str">
            <v xml:space="preserve">630
</v>
          </cell>
          <cell r="BF64" t="str">
            <v xml:space="preserve">16
</v>
          </cell>
          <cell r="BG64" t="str">
            <v xml:space="preserve">6
</v>
          </cell>
          <cell r="BH64" t="str">
            <v xml:space="preserve">2564
</v>
          </cell>
          <cell r="BI64"/>
          <cell r="BJ64"/>
          <cell r="BK64"/>
          <cell r="BL64" t="str">
            <v>นายรัตน์ธิชัย ชมภู</v>
          </cell>
          <cell r="BM64">
            <v>883163011156</v>
          </cell>
          <cell r="BN64" t="str">
            <v>1.นายรัตน์ชิชัย ชมพู
2.นายณัฐพงษ์ ค่วยเทพ
3.นายาสิริพงษ์ สิสา</v>
          </cell>
          <cell r="BO64" t="str">
            <v>จำเลยที่ 1
จำเลยที่ 2
จำเลยที่ 3</v>
          </cell>
          <cell r="BP64" t="str">
            <v>1-5007-00155-87-6
1-5007-00137-59-2
1-500-00137-99-1</v>
          </cell>
          <cell r="BQ64"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64" t="str">
            <v>ไม่พบ</v>
          </cell>
          <cell r="BS64" t="str">
            <v>พบ</v>
          </cell>
          <cell r="BT64">
            <v>3</v>
          </cell>
          <cell r="BU64" t="str">
            <v>อคธรรม</v>
          </cell>
          <cell r="BV64"/>
          <cell r="BW64"/>
          <cell r="BX64"/>
          <cell r="BY64"/>
          <cell r="BZ64"/>
          <cell r="CA64"/>
          <cell r="CB64"/>
          <cell r="CC64"/>
          <cell r="CD64"/>
          <cell r="CE64"/>
          <cell r="CF64"/>
          <cell r="CG64"/>
          <cell r="CH64"/>
          <cell r="CI64"/>
          <cell r="CJ64"/>
          <cell r="CK64"/>
          <cell r="CL64"/>
          <cell r="CM64"/>
          <cell r="CN64"/>
          <cell r="CO64"/>
        </row>
        <row r="65">
          <cell r="B65">
            <v>909</v>
          </cell>
          <cell r="C65">
            <v>60</v>
          </cell>
          <cell r="D65">
            <v>21</v>
          </cell>
          <cell r="E65">
            <v>1</v>
          </cell>
          <cell r="F65">
            <v>2564</v>
          </cell>
          <cell r="G65">
            <v>800056003372</v>
          </cell>
          <cell r="H65" t="str">
            <v>นาย</v>
          </cell>
          <cell r="I65" t="str">
            <v>วิชัย</v>
          </cell>
          <cell r="J65" t="str">
            <v>ดวงพัตรา</v>
          </cell>
          <cell r="K65">
            <v>3520100429807</v>
          </cell>
          <cell r="L65" t="str">
            <v>แม่ริม</v>
          </cell>
          <cell r="M65" t="str">
            <v>เชียงใหม่ 1</v>
          </cell>
          <cell r="N65">
            <v>8</v>
          </cell>
          <cell r="O65" t="str">
            <v>สินเชื่อธนาคารประชาชน</v>
          </cell>
          <cell r="P65" t="str">
            <v>4.ไม่มีหลักประกัน</v>
          </cell>
          <cell r="Q65">
            <v>46423.68</v>
          </cell>
          <cell r="R65">
            <v>21860.52</v>
          </cell>
          <cell r="S65" t="str">
            <v>แขวงลำปาง</v>
          </cell>
          <cell r="T65" t="str">
            <v>ผบE1844</v>
          </cell>
          <cell r="U65">
            <v>2563</v>
          </cell>
          <cell r="V65" t="str">
            <v>ผบE1588</v>
          </cell>
          <cell r="W65">
            <v>2563</v>
          </cell>
          <cell r="X65">
            <v>20</v>
          </cell>
          <cell r="Y65">
            <v>10</v>
          </cell>
          <cell r="Z65">
            <v>2563</v>
          </cell>
          <cell r="AA65"/>
          <cell r="AB65"/>
          <cell r="AC65"/>
          <cell r="AD65">
            <v>12</v>
          </cell>
          <cell r="AE65">
            <v>5</v>
          </cell>
          <cell r="AF65">
            <v>2564</v>
          </cell>
          <cell r="AG65">
            <v>29</v>
          </cell>
          <cell r="AH65">
            <v>7</v>
          </cell>
          <cell r="AI65">
            <v>2564</v>
          </cell>
          <cell r="AJ65" t="str">
            <v>18</v>
          </cell>
          <cell r="AK65" t="str">
            <v>8</v>
          </cell>
          <cell r="AL65" t="str">
            <v>2564</v>
          </cell>
          <cell r="AM65" t="str">
            <v>โฉนด</v>
          </cell>
          <cell r="AN65">
            <v>42006</v>
          </cell>
          <cell r="AO65" t="str">
            <v>ชมพู</v>
          </cell>
          <cell r="AP65" t="str">
            <v>เมืองลำปาง</v>
          </cell>
          <cell r="AQ65" t="str">
            <v>ลำปาง</v>
          </cell>
          <cell r="AR65">
            <v>142200</v>
          </cell>
          <cell r="AS65"/>
          <cell r="AT65"/>
          <cell r="AU65"/>
          <cell r="AV65"/>
          <cell r="AW65"/>
          <cell r="AX65">
            <v>24</v>
          </cell>
          <cell r="AY65">
            <v>8</v>
          </cell>
          <cell r="AZ65">
            <v>2564</v>
          </cell>
          <cell r="BA65" t="str">
            <v>ยึดเสร็จแล้ว</v>
          </cell>
          <cell r="BB65" t="str">
            <v>สืบทรัพย์/ยึดทรัพย์(มีคำสั่ง 13/5/2564)</v>
          </cell>
          <cell r="BC65" t="str">
            <v xml:space="preserve">
</v>
          </cell>
          <cell r="BD65"/>
          <cell r="BE65" t="str">
            <v xml:space="preserve">
</v>
          </cell>
          <cell r="BF65" t="str">
            <v xml:space="preserve">
</v>
          </cell>
          <cell r="BG65" t="str">
            <v xml:space="preserve">
</v>
          </cell>
          <cell r="BH65" t="str">
            <v xml:space="preserve">
</v>
          </cell>
          <cell r="BI65"/>
          <cell r="BJ65"/>
          <cell r="BK65"/>
          <cell r="BL65" t="str">
            <v>นายวิชัย ดวงพัตรา</v>
          </cell>
          <cell r="BM65">
            <v>883163010663</v>
          </cell>
          <cell r="BN65" t="str">
            <v>1.นายวิชัย ดวงพัตรา
2.นางสาวนิตยา รักแม่</v>
          </cell>
          <cell r="BO65" t="str">
            <v>จำเลย
คู่สมรสจำเลย</v>
          </cell>
          <cell r="BP65" t="str">
            <v>3-5201-00429-80-7
1-5704-00171-48-5</v>
          </cell>
          <cell r="BQ65"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65" t="str">
            <v>พบ</v>
          </cell>
          <cell r="BS65" t="str">
            <v>พบ</v>
          </cell>
          <cell r="BT65">
            <v>2</v>
          </cell>
          <cell r="BU65" t="str">
            <v>อคธรรม</v>
          </cell>
          <cell r="BV65"/>
          <cell r="BW65"/>
          <cell r="BX65"/>
          <cell r="BY65"/>
          <cell r="BZ65"/>
          <cell r="CA65"/>
          <cell r="CB65"/>
          <cell r="CC65"/>
          <cell r="CD65"/>
          <cell r="CE65"/>
          <cell r="CF65"/>
          <cell r="CG65"/>
          <cell r="CH65"/>
          <cell r="CI65"/>
          <cell r="CJ65"/>
          <cell r="CK65"/>
          <cell r="CL65"/>
          <cell r="CM65"/>
          <cell r="CN65"/>
          <cell r="CO65">
            <v>243055</v>
          </cell>
        </row>
        <row r="66">
          <cell r="B66">
            <v>910</v>
          </cell>
          <cell r="C66">
            <v>61</v>
          </cell>
          <cell r="D66">
            <v>21</v>
          </cell>
          <cell r="E66">
            <v>1</v>
          </cell>
          <cell r="F66">
            <v>2564</v>
          </cell>
          <cell r="G66">
            <v>800093299686</v>
          </cell>
          <cell r="H66" t="str">
            <v>นาย</v>
          </cell>
          <cell r="I66" t="str">
            <v>ธนากร</v>
          </cell>
          <cell r="J66" t="str">
            <v>สมโพธิ์</v>
          </cell>
          <cell r="K66">
            <v>3520100331726</v>
          </cell>
          <cell r="L66" t="str">
            <v>แม่ริม</v>
          </cell>
          <cell r="M66" t="str">
            <v>เชียงใหม่ 1</v>
          </cell>
          <cell r="N66">
            <v>8</v>
          </cell>
          <cell r="O66" t="str">
            <v>สินเชื่อธนาคารประชาชน</v>
          </cell>
          <cell r="P66" t="str">
            <v>1.บุคคลค้ำประกัน</v>
          </cell>
          <cell r="Q66">
            <v>187496</v>
          </cell>
          <cell r="R66">
            <v>16419.439999999999</v>
          </cell>
          <cell r="S66" t="str">
            <v>แขวงเชียงใหม่</v>
          </cell>
          <cell r="T66" t="str">
            <v>ผบ.E499</v>
          </cell>
          <cell r="U66">
            <v>2563</v>
          </cell>
          <cell r="V66" t="str">
            <v>ผบE1848</v>
          </cell>
          <cell r="W66">
            <v>2563</v>
          </cell>
          <cell r="X66">
            <v>20</v>
          </cell>
          <cell r="Y66">
            <v>10</v>
          </cell>
          <cell r="Z66">
            <v>2563</v>
          </cell>
          <cell r="AA66"/>
          <cell r="AB66"/>
          <cell r="AC66"/>
          <cell r="AD66">
            <v>12</v>
          </cell>
          <cell r="AE66">
            <v>5</v>
          </cell>
          <cell r="AF66">
            <v>2564</v>
          </cell>
          <cell r="AG66"/>
          <cell r="AH66"/>
          <cell r="AI66"/>
          <cell r="AJ66"/>
          <cell r="AK66"/>
          <cell r="AL66"/>
          <cell r="AM66"/>
          <cell r="AN66"/>
          <cell r="AO66"/>
          <cell r="AP66"/>
          <cell r="AQ66"/>
          <cell r="AR66"/>
          <cell r="AS66"/>
          <cell r="AT66"/>
          <cell r="AU66"/>
          <cell r="AV66"/>
          <cell r="AW66"/>
          <cell r="AX66"/>
          <cell r="AY66"/>
          <cell r="AZ66"/>
          <cell r="BA66"/>
          <cell r="BB66" t="str">
            <v>สืบทรัพย์(พบทรัพย์)</v>
          </cell>
          <cell r="BC66" t="str">
            <v xml:space="preserve">1,200
</v>
          </cell>
          <cell r="BD66"/>
          <cell r="BE66" t="str">
            <v xml:space="preserve">1,770
</v>
          </cell>
          <cell r="BF66" t="str">
            <v xml:space="preserve">16
</v>
          </cell>
          <cell r="BG66" t="str">
            <v xml:space="preserve">6
</v>
          </cell>
          <cell r="BH66" t="str">
            <v xml:space="preserve">2564
</v>
          </cell>
          <cell r="BI66"/>
          <cell r="BJ66"/>
          <cell r="BK66"/>
          <cell r="BL66" t="str">
            <v>นายธนากร สมโพธิ์</v>
          </cell>
          <cell r="BM66">
            <v>883163011176</v>
          </cell>
          <cell r="BN66" t="str">
            <v>1.นายธนากร สมโพธิ์
2.นางอรทัย ดอนชัย
3.นางสุพรรณี ซึมทราย
4.นายรัตนพงษ์ รัตนะ</v>
          </cell>
          <cell r="BO66" t="str">
            <v xml:space="preserve"> จำเลยที่ 1
คู่สมรสจำเลยที่ 1
จำเลยที่ 2
คู่สมรสจำเลยที่ 2</v>
          </cell>
          <cell r="BP66" t="str">
            <v>3-5201-00331-72-6
3-5099-00681-30-4
3-5006-00320-46-4
3-5101-01245-39-4</v>
          </cell>
          <cell r="BQ66"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66" t="str">
            <v>พบ</v>
          </cell>
          <cell r="BS66" t="str">
            <v>พบ</v>
          </cell>
          <cell r="BT66">
            <v>4</v>
          </cell>
          <cell r="BU66" t="str">
            <v>อคธรรม</v>
          </cell>
          <cell r="BV66"/>
          <cell r="BW66"/>
          <cell r="BX66"/>
          <cell r="BY66"/>
          <cell r="BZ66"/>
          <cell r="CA66"/>
          <cell r="CB66"/>
          <cell r="CC66"/>
          <cell r="CD66"/>
          <cell r="CE66"/>
          <cell r="CF66"/>
          <cell r="CG66"/>
          <cell r="CH66"/>
          <cell r="CI66"/>
          <cell r="CJ66"/>
          <cell r="CK66"/>
          <cell r="CL66"/>
          <cell r="CM66"/>
          <cell r="CN66"/>
          <cell r="CO66"/>
        </row>
        <row r="67">
          <cell r="B67">
            <v>911</v>
          </cell>
          <cell r="C67">
            <v>62</v>
          </cell>
          <cell r="D67">
            <v>21</v>
          </cell>
          <cell r="E67">
            <v>1</v>
          </cell>
          <cell r="F67">
            <v>2564</v>
          </cell>
          <cell r="G67">
            <v>800045018945</v>
          </cell>
          <cell r="H67" t="str">
            <v>นาง</v>
          </cell>
          <cell r="I67" t="str">
            <v>อัญชลี</v>
          </cell>
          <cell r="J67" t="str">
            <v>สุทธิพันธ์</v>
          </cell>
          <cell r="K67">
            <v>3509901475376</v>
          </cell>
          <cell r="L67" t="str">
            <v>ช้างม่อย</v>
          </cell>
          <cell r="M67" t="str">
            <v>เชียงใหม่ 1</v>
          </cell>
          <cell r="N67">
            <v>8</v>
          </cell>
          <cell r="O67" t="str">
            <v>สินเชื่อธนาคารประชาชน</v>
          </cell>
          <cell r="P67" t="str">
            <v>1.บุคคลค้ำประกัน</v>
          </cell>
          <cell r="Q67">
            <v>153694.07</v>
          </cell>
          <cell r="R67">
            <v>30917.23</v>
          </cell>
          <cell r="S67" t="str">
            <v>แขวงเชียงใหม่</v>
          </cell>
          <cell r="T67" t="str">
            <v>ผบ.1306</v>
          </cell>
          <cell r="U67">
            <v>2563</v>
          </cell>
          <cell r="V67" t="str">
            <v>ผบ.4260</v>
          </cell>
          <cell r="W67">
            <v>2563</v>
          </cell>
          <cell r="X67">
            <v>10</v>
          </cell>
          <cell r="Y67">
            <v>3</v>
          </cell>
          <cell r="Z67">
            <v>2563</v>
          </cell>
          <cell r="AA67"/>
          <cell r="AB67"/>
          <cell r="AC67"/>
          <cell r="AD67">
            <v>16</v>
          </cell>
          <cell r="AE67">
            <v>4</v>
          </cell>
          <cell r="AF67">
            <v>2563</v>
          </cell>
          <cell r="AG67">
            <v>21</v>
          </cell>
          <cell r="AH67">
            <v>8</v>
          </cell>
          <cell r="AI67">
            <v>2563</v>
          </cell>
          <cell r="AJ67"/>
          <cell r="AK67"/>
          <cell r="AL67"/>
          <cell r="AM67"/>
          <cell r="AN67"/>
          <cell r="AO67"/>
          <cell r="AP67"/>
          <cell r="AQ67"/>
          <cell r="AR67"/>
          <cell r="AS67"/>
          <cell r="AT67"/>
          <cell r="AU67"/>
          <cell r="AV67"/>
          <cell r="AW67"/>
          <cell r="AX67"/>
          <cell r="AY67"/>
          <cell r="AZ67"/>
          <cell r="BA67"/>
          <cell r="BB67" t="str">
            <v>คำสั่งสืบทรัพย์(พบทรัพย์) 21/6/2565//รายงาน 21/7/2565</v>
          </cell>
          <cell r="BC67" t="str">
            <v xml:space="preserve">
</v>
          </cell>
          <cell r="BD67"/>
          <cell r="BE67" t="str">
            <v xml:space="preserve">
</v>
          </cell>
          <cell r="BF67" t="str">
            <v xml:space="preserve">
</v>
          </cell>
          <cell r="BG67" t="str">
            <v xml:space="preserve">
</v>
          </cell>
          <cell r="BH67" t="str">
            <v xml:space="preserve">
</v>
          </cell>
          <cell r="BI67"/>
          <cell r="BJ67"/>
          <cell r="BK67"/>
          <cell r="BL67" t="str">
            <v>นางอัญชลี สุทธิพันธ์</v>
          </cell>
          <cell r="BM67">
            <v>823561010083</v>
          </cell>
          <cell r="BN67" t="str">
            <v>1.นางอัญชลี  สุทธิพันธ์
2.นายเยาว์ น้อยเรือน
3.นายกิตติเดช  อินภา
4.นางสาวภาวิณี  ทองคำมา
5.นายปรัชญา  มุนินทร์</v>
          </cell>
          <cell r="BO67" t="str">
            <v>จำเลยที่ 1
คู่สมรสจำเลยที่ 1
จำเลยที่ 2
จำเลยที่ 3
คู่สมรสจำเลยที่ 3</v>
          </cell>
          <cell r="BP67" t="str">
            <v>3 5099 01475 37 6
3 5002 00606 55 7
3 6507 00187 46 3
3 5019 00089 15 7
3 5014 00245 05 2</v>
          </cell>
          <cell r="BQ67"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67" t="str">
            <v>ไม่พบทรัพย์</v>
          </cell>
          <cell r="BS67"/>
          <cell r="BT67"/>
          <cell r="BU67" t="str">
            <v>อคธรรม</v>
          </cell>
          <cell r="BV67" t="str">
            <v>1.นางอัญชลี  สุทธิพันธ์
2.นายเยาว์ น้อยเรือน
3.นายกิตติเดช  อ้นภา
4.นางสาวภาวิณี  ทองคำมา
5.นายปรัชญา  มุนินทร์</v>
          </cell>
          <cell r="BW67" t="str">
            <v>จำเลยที่ 1
คู่สมรสจำเลยที่ 1
จำเลยที่ 2
จำเลยที่ 3
คู่สมรสจำเลยที่ 3</v>
          </cell>
          <cell r="BX67" t="str">
            <v>3 5099 01475 37 6
3 5002 00606 55 7
3 6507 00187 46 3
3 5019 00089 15 7
3 5014 00245 05 2</v>
          </cell>
          <cell r="BY6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Z67"/>
          <cell r="CA67"/>
          <cell r="CB67"/>
          <cell r="CC67"/>
          <cell r="CD67"/>
          <cell r="CE67"/>
          <cell r="CF67"/>
          <cell r="CG67"/>
          <cell r="CH67"/>
          <cell r="CI67"/>
          <cell r="CJ67"/>
          <cell r="CK67"/>
          <cell r="CL67"/>
          <cell r="CM67"/>
          <cell r="CN67"/>
          <cell r="CO67"/>
        </row>
        <row r="68">
          <cell r="B68">
            <v>912</v>
          </cell>
          <cell r="C68">
            <v>63</v>
          </cell>
          <cell r="D68">
            <v>21</v>
          </cell>
          <cell r="E68">
            <v>1</v>
          </cell>
          <cell r="F68">
            <v>2564</v>
          </cell>
          <cell r="G68">
            <v>800047460004</v>
          </cell>
          <cell r="H68" t="str">
            <v>นาย</v>
          </cell>
          <cell r="I68" t="str">
            <v>จุลจักร</v>
          </cell>
          <cell r="J68" t="str">
            <v>อินสุด</v>
          </cell>
          <cell r="K68">
            <v>5551200049922</v>
          </cell>
          <cell r="L68" t="str">
            <v>ช้างม่อย</v>
          </cell>
          <cell r="M68" t="str">
            <v>เชียงใหม่ 1</v>
          </cell>
          <cell r="N68">
            <v>8</v>
          </cell>
          <cell r="O68" t="str">
            <v>สินเชื่อธนาคารประชาชน</v>
          </cell>
          <cell r="P68" t="str">
            <v>1.บุคคลค้ำประกัน</v>
          </cell>
          <cell r="Q68">
            <v>80919.31</v>
          </cell>
          <cell r="R68">
            <v>13849</v>
          </cell>
          <cell r="S68" t="str">
            <v>จังหวัดน่าน สาขาปัว</v>
          </cell>
          <cell r="T68" t="str">
            <v>ผบ.554</v>
          </cell>
          <cell r="U68">
            <v>2563</v>
          </cell>
          <cell r="V68" t="str">
            <v>ผบ.770</v>
          </cell>
          <cell r="W68">
            <v>2563</v>
          </cell>
          <cell r="X68">
            <v>16</v>
          </cell>
          <cell r="Y68">
            <v>11</v>
          </cell>
          <cell r="Z68">
            <v>2563</v>
          </cell>
          <cell r="AA68"/>
          <cell r="AB68"/>
          <cell r="AC68"/>
          <cell r="AD68">
            <v>21</v>
          </cell>
          <cell r="AE68">
            <v>12</v>
          </cell>
          <cell r="AF68">
            <v>2563</v>
          </cell>
          <cell r="AG68"/>
          <cell r="AH68"/>
          <cell r="AI68"/>
          <cell r="AJ68"/>
          <cell r="AK68"/>
          <cell r="AL68"/>
          <cell r="AM68"/>
          <cell r="AN68"/>
          <cell r="AO68"/>
          <cell r="AP68"/>
          <cell r="AQ68"/>
          <cell r="AR68"/>
          <cell r="AS68"/>
          <cell r="AT68"/>
          <cell r="AU68"/>
          <cell r="AV68"/>
          <cell r="AW68"/>
          <cell r="AX68"/>
          <cell r="AY68"/>
          <cell r="AZ68"/>
          <cell r="BA68"/>
          <cell r="BB68" t="str">
            <v>สืบทรัพย์(ไม่พบทรัพย์)</v>
          </cell>
          <cell r="BC68" t="str">
            <v xml:space="preserve">
</v>
          </cell>
          <cell r="BD68"/>
          <cell r="BE68" t="str">
            <v xml:space="preserve">
</v>
          </cell>
          <cell r="BF68" t="str">
            <v xml:space="preserve">
</v>
          </cell>
          <cell r="BG68" t="str">
            <v xml:space="preserve">
</v>
          </cell>
          <cell r="BH68" t="str">
            <v xml:space="preserve">
</v>
          </cell>
          <cell r="BI68"/>
          <cell r="BJ68"/>
          <cell r="BK68"/>
          <cell r="BL68" t="str">
            <v>นายจุลจักร อินสุด</v>
          </cell>
          <cell r="BM68">
            <v>883163011825</v>
          </cell>
          <cell r="BN68" t="str">
            <v>1.นายจุลจักร  อินสุด
2.นางสาวกัญญาลักษณ์  ภโรทัย
3.นายนฤปนาท  อินสุด
4.นางสาวเนาวรัตน์  พัฒนาวิบูล</v>
          </cell>
          <cell r="BO68" t="str">
            <v>ผู้กู้ (จำเลยที่ 1)
ผู้ค้ำประกัน (จำเลยที่ 2)(คู่สมรสจำเลยที่ 1)
ผู้ค้ำประกัน (จำเลยที่ 3)
คู่สมรสจำเลยที่ 3</v>
          </cell>
          <cell r="BP68" t="str">
            <v>5 5512 00049 92 2
2 5512 00023 50 3
5 5505 00492 81 2
2 5512 00020 35 1</v>
          </cell>
          <cell r="BQ68"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R68" t="str">
            <v>ไม่พบทรัพย์</v>
          </cell>
          <cell r="BS68"/>
          <cell r="BT68"/>
          <cell r="BU68" t="str">
            <v>อคธรรม</v>
          </cell>
          <cell r="BV68" t="str">
            <v>1.นายจุลจักร  อินสุด
2.นางสาวกัญญาลักษณ์  ภโรทัย
3.นายนฤปนาท  อินสุด
4.นางสาวเนาวรัตน์  พัฒนาวิบูล</v>
          </cell>
          <cell r="BW68" t="str">
            <v>(จำเลยที่ 1)
(จำเลยที่ 2)
(จำเลยที่ 3)
(คู่สมรสจำเลยที่ 3)</v>
          </cell>
          <cell r="BX68" t="str">
            <v>5-5512-00049-92-2
2-5512-00023-50-3
5-5505-00492-81-2
2-5512-00020-35-1</v>
          </cell>
          <cell r="BY68" t="str">
            <v>-ไม่พบว่ามีกรรมสิทธิ์ในที่ดิน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Z68" t="str">
            <v>ไม่พบ</v>
          </cell>
          <cell r="CA68"/>
          <cell r="CB68"/>
          <cell r="CC68"/>
          <cell r="CD68"/>
          <cell r="CE68"/>
          <cell r="CF68"/>
          <cell r="CG68"/>
          <cell r="CH68"/>
          <cell r="CI68"/>
          <cell r="CJ68"/>
          <cell r="CK68"/>
          <cell r="CL68"/>
          <cell r="CM68"/>
          <cell r="CN68"/>
          <cell r="CO68"/>
        </row>
        <row r="69">
          <cell r="B69">
            <v>913</v>
          </cell>
          <cell r="C69">
            <v>64</v>
          </cell>
          <cell r="D69">
            <v>21</v>
          </cell>
          <cell r="E69">
            <v>1</v>
          </cell>
          <cell r="F69">
            <v>2564</v>
          </cell>
          <cell r="G69">
            <v>800067564008</v>
          </cell>
          <cell r="H69" t="str">
            <v>นางสาว</v>
          </cell>
          <cell r="I69" t="str">
            <v>นาสีมา</v>
          </cell>
          <cell r="J69" t="str">
            <v>กูติ</v>
          </cell>
          <cell r="K69">
            <v>8570184064431</v>
          </cell>
          <cell r="L69" t="str">
            <v>เซ็นทรัล แอร์พอร์ต พลาซ่า เชียงใหม่</v>
          </cell>
          <cell r="M69" t="str">
            <v>เชียงใหม่ 1</v>
          </cell>
          <cell r="N69">
            <v>8</v>
          </cell>
          <cell r="O69" t="str">
            <v>ธปช.</v>
          </cell>
          <cell r="P69" t="str">
            <v>1.บุคคลค้ำประกัน</v>
          </cell>
          <cell r="Q69">
            <v>29000</v>
          </cell>
          <cell r="R69">
            <v>3747.95</v>
          </cell>
          <cell r="S69" t="str">
            <v>จังหวัดฝาง</v>
          </cell>
          <cell r="T69" t="str">
            <v>ผบ.232</v>
          </cell>
          <cell r="U69">
            <v>2561</v>
          </cell>
          <cell r="V69" t="str">
            <v>ผบ.593</v>
          </cell>
          <cell r="W69">
            <v>2561</v>
          </cell>
          <cell r="X69"/>
          <cell r="Y69"/>
          <cell r="Z69"/>
          <cell r="AA69">
            <v>16</v>
          </cell>
          <cell r="AB69">
            <v>7</v>
          </cell>
          <cell r="AC69">
            <v>2561</v>
          </cell>
          <cell r="AD69">
            <v>16</v>
          </cell>
          <cell r="AE69">
            <v>7</v>
          </cell>
          <cell r="AF69">
            <v>2561</v>
          </cell>
          <cell r="AG69"/>
          <cell r="AH69"/>
          <cell r="AI69"/>
          <cell r="AJ69"/>
          <cell r="AK69"/>
          <cell r="AL69"/>
          <cell r="AM69"/>
          <cell r="AN69"/>
          <cell r="AO69"/>
          <cell r="AP69"/>
          <cell r="AQ69"/>
          <cell r="AR69"/>
          <cell r="AS69"/>
          <cell r="AT69"/>
          <cell r="AU69"/>
          <cell r="AV69"/>
          <cell r="AW69"/>
          <cell r="AX69"/>
          <cell r="AY69"/>
          <cell r="AZ69"/>
          <cell r="BA69"/>
          <cell r="BB69" t="str">
            <v>สืบทรัพย์</v>
          </cell>
          <cell r="BC69" t="str">
            <v xml:space="preserve">
</v>
          </cell>
          <cell r="BD69"/>
          <cell r="BE69" t="str">
            <v xml:space="preserve">
</v>
          </cell>
          <cell r="BF69" t="str">
            <v xml:space="preserve">
</v>
          </cell>
          <cell r="BG69" t="str">
            <v xml:space="preserve">
</v>
          </cell>
          <cell r="BH69" t="str">
            <v xml:space="preserve">
</v>
          </cell>
          <cell r="BI69"/>
          <cell r="BJ69"/>
          <cell r="BK69"/>
          <cell r="BL69" t="str">
            <v>นางสาวนาสีมา กูติ</v>
          </cell>
          <cell r="BM69">
            <v>823560011070</v>
          </cell>
          <cell r="BN69" t="str">
            <v>1.นางสาวนาสีมา กูติ
2.นางสาวณฐิชา เจริญดี
3.นางสาวยุพารัตน์ จะด๋อ</v>
          </cell>
          <cell r="BO69" t="str">
            <v>จำเลยที่ 1
จำเลยที่ 2
จำเลยที่ 3</v>
          </cell>
          <cell r="BP69" t="str">
            <v>8-5701-84064-43-1
5-5715-00028-70-0
8-5011-84002-89-5</v>
          </cell>
          <cell r="BQ69" t="str">
            <v>-ไม่พบว่ามีกรรมสิทธิ์ในที่ดิน อ.แม่อาย จ.เชียงใหม่
-ไม่พบว่ามีกรรมสิทธิ์ในที่ดิน อ.ดอยสะเก็ด จ.เชียงใหม่
-ไม่พบว่ามีกรรมสิทธิ์ในที่ดิน อ.แม่ฟ้าหลวง จ.เชียงราย 
-ไม่พบว่ามีกรรมสิทธิ์ในที่ดิน อ.สันทราย จ.เชียงใหม่
-ไม่พบว่ามีกรรมสิทธิ์ในที่ดิน อ.พร้าว จ.เชียงใหม่</v>
          </cell>
          <cell r="BR69" t="str">
            <v>ไม่พบทรัพย์</v>
          </cell>
          <cell r="BS69"/>
          <cell r="BT69"/>
          <cell r="BU69" t="str">
            <v>วรกมล</v>
          </cell>
          <cell r="BV69" t="str">
            <v>1.นางสาวนาสีมา กูติ
2.นางสาวณฐิชา เจริญดี
3.นางสาวยุพารัตน์ จะด๋อ</v>
          </cell>
          <cell r="BW69" t="str">
            <v>จำเลยที่ 1
จำเลยที่ 2
จำเลยที่ 3</v>
          </cell>
          <cell r="BX69" t="str">
            <v>8-5701-84064-43-1
5-5715-00028-70-0
8-5011-84002-89-5</v>
          </cell>
          <cell r="BY69" t="str">
            <v xml:space="preserve">-ไม่พบว่ามีกรรมสิทธิ์ในที่ดิน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
</v>
          </cell>
          <cell r="BZ69"/>
          <cell r="CA69"/>
          <cell r="CB69"/>
          <cell r="CC69"/>
          <cell r="CD69"/>
          <cell r="CE69"/>
          <cell r="CF69"/>
          <cell r="CG69"/>
          <cell r="CH69"/>
          <cell r="CI69"/>
          <cell r="CJ69"/>
          <cell r="CK69"/>
          <cell r="CL69"/>
          <cell r="CM69"/>
          <cell r="CN69"/>
          <cell r="CO69"/>
        </row>
        <row r="70">
          <cell r="B70">
            <v>914</v>
          </cell>
          <cell r="C70">
            <v>65</v>
          </cell>
          <cell r="D70">
            <v>21</v>
          </cell>
          <cell r="E70">
            <v>1</v>
          </cell>
          <cell r="F70">
            <v>2564</v>
          </cell>
          <cell r="G70">
            <v>800044562042</v>
          </cell>
          <cell r="H70" t="str">
            <v>นาง</v>
          </cell>
          <cell r="I70" t="str">
            <v>สายทอง</v>
          </cell>
          <cell r="J70" t="str">
            <v>ธนูแปง</v>
          </cell>
          <cell r="K70">
            <v>3501700124188</v>
          </cell>
          <cell r="L70" t="str">
            <v>ดอยเต่า</v>
          </cell>
          <cell r="M70" t="str">
            <v>เชียงใหม่ 2</v>
          </cell>
          <cell r="N70">
            <v>8</v>
          </cell>
          <cell r="O70" t="str">
            <v>สินเชื่อพัฒนาองค์กรชุมชน (รายบุคคล)</v>
          </cell>
          <cell r="P70" t="str">
            <v>1.บุคคลค้ำประกัน</v>
          </cell>
          <cell r="Q70">
            <v>150434.39000000001</v>
          </cell>
          <cell r="R70">
            <v>32914.04</v>
          </cell>
          <cell r="S70" t="str">
            <v>จังหวัดฮอด</v>
          </cell>
          <cell r="T70" t="str">
            <v>ผบE537</v>
          </cell>
          <cell r="U70">
            <v>2563</v>
          </cell>
          <cell r="V70" t="str">
            <v>ผบE547</v>
          </cell>
          <cell r="W70">
            <v>2563</v>
          </cell>
          <cell r="X70"/>
          <cell r="Y70"/>
          <cell r="Z70"/>
          <cell r="AA70">
            <v>30</v>
          </cell>
          <cell r="AB70">
            <v>11</v>
          </cell>
          <cell r="AC70">
            <v>2563</v>
          </cell>
          <cell r="AD70">
            <v>30</v>
          </cell>
          <cell r="AE70">
            <v>11</v>
          </cell>
          <cell r="AF70">
            <v>2563</v>
          </cell>
          <cell r="AG70"/>
          <cell r="AH70"/>
          <cell r="AI70"/>
          <cell r="AJ70"/>
          <cell r="AK70"/>
          <cell r="AL70"/>
          <cell r="AM70"/>
          <cell r="AN70"/>
          <cell r="AO70"/>
          <cell r="AP70"/>
          <cell r="AQ70"/>
          <cell r="AR70"/>
          <cell r="AS70"/>
          <cell r="AT70"/>
          <cell r="AU70"/>
          <cell r="AV70"/>
          <cell r="AW70"/>
          <cell r="AX70"/>
          <cell r="AY70"/>
          <cell r="AZ70"/>
          <cell r="BA70"/>
          <cell r="BB70" t="str">
            <v>สืบทรัพย์รอบ 2 รายงานวันที่ 14/2/2568</v>
          </cell>
          <cell r="BC70" t="str">
            <v xml:space="preserve">
</v>
          </cell>
          <cell r="BD70"/>
          <cell r="BE70" t="str">
            <v xml:space="preserve">
</v>
          </cell>
          <cell r="BF70" t="str">
            <v xml:space="preserve">
</v>
          </cell>
          <cell r="BG70" t="str">
            <v xml:space="preserve">
</v>
          </cell>
          <cell r="BH70" t="str">
            <v xml:space="preserve">
</v>
          </cell>
          <cell r="BI70"/>
          <cell r="BJ70"/>
          <cell r="BK70"/>
          <cell r="BL70" t="str">
            <v>นางสายทอง ธนูแปง</v>
          </cell>
          <cell r="BM70">
            <v>883263010021</v>
          </cell>
          <cell r="BN70" t="str">
            <v>1.นางสายทอง  ธนูแปง
2.นายสมเพชร  ธนูแปง
3.นางมาลี  ปันแก้ว
4.นายสันติ  ปันแก้ว
5.นายทวิภัณฑ์  จันทร์แก้ว</v>
          </cell>
          <cell r="BO70" t="str">
            <v>จำเลยที่ 1
คู่สมรสจำเลยที่ 1
จำเลยที่ 2
คู่สมรสจำเลยที่ 2
จำเลยที่ 3</v>
          </cell>
          <cell r="BP70" t="str">
            <v>3501700124188
3500600511995
3501700122991
3501700105761
1500200151995</v>
          </cell>
          <cell r="BQ70" t="str">
            <v>-พบว่ามีกรรมสิทธิ์ในที่ดินโฉนดเลข น.ส.๓ ก. 286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0" t="str">
            <v>พบ</v>
          </cell>
          <cell r="BS70" t="str">
            <v>พบ
ไม่พบ
พบ
ไม่พบ
ไม่พบ</v>
          </cell>
          <cell r="BT70">
            <v>5</v>
          </cell>
          <cell r="BU70" t="str">
            <v>อคธรรม
เกศินี</v>
          </cell>
          <cell r="BV70" t="str">
            <v>1.นายสายทอง ธนูแปง
2.นายสมเพชร ธนูแปง
3.นายมาลี ปันแก้ว
4.นายสันติ ปันแก้ว
5.นายทวิภัณฑ์ จันทร์แก้ว</v>
          </cell>
          <cell r="BW70" t="str">
            <v>จำเลยที่ 1
คู่สมรสจำเลยที่ 1
จำเลยที่ 2
คู่สมรสจำเลยที่ 2
จำเลยที่ 3</v>
          </cell>
          <cell r="BX70" t="str">
            <v>3-5017-00124-18-8
3-5006-00511-99-5
3-5017-00122-99-1
3-5017-00105-76-1
1-5002-00151-99-5</v>
          </cell>
          <cell r="BY70" t="str">
            <v>-พบว่ามีกรรมสิทธิ์ในที่ดิน น.ส.3 ก 286 ต.มืดกา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น.ส.3 ก 455 อ.ดอยเต่า จ.เชียงใหม่ (ปลอดจำนอง)</v>
          </cell>
          <cell r="BZ70" t="str">
            <v>พบ</v>
          </cell>
          <cell r="CA70"/>
          <cell r="CB70"/>
          <cell r="CC70" t="str">
            <v>ปฏิยุทธ์</v>
          </cell>
          <cell r="CD70"/>
          <cell r="CE70"/>
          <cell r="CF70"/>
          <cell r="CG70"/>
          <cell r="CH70"/>
          <cell r="CI70"/>
          <cell r="CJ70"/>
          <cell r="CK70"/>
          <cell r="CL70"/>
          <cell r="CM70">
            <v>242957</v>
          </cell>
          <cell r="CN70"/>
          <cell r="CO70"/>
        </row>
        <row r="71">
          <cell r="B71">
            <v>915</v>
          </cell>
          <cell r="C71">
            <v>66</v>
          </cell>
          <cell r="D71">
            <v>21</v>
          </cell>
          <cell r="E71">
            <v>1</v>
          </cell>
          <cell r="F71">
            <v>2564</v>
          </cell>
          <cell r="G71">
            <v>800061005594</v>
          </cell>
          <cell r="H71" t="str">
            <v>นาย</v>
          </cell>
          <cell r="I71" t="str">
            <v>ศรัญญู</v>
          </cell>
          <cell r="J71" t="str">
            <v>อินต๊ะเปียง</v>
          </cell>
          <cell r="K71">
            <v>1509900682215</v>
          </cell>
          <cell r="L71" t="str">
            <v>ดอยเต่า</v>
          </cell>
          <cell r="M71" t="str">
            <v>เชียงใหม่ 2</v>
          </cell>
          <cell r="N71">
            <v>8</v>
          </cell>
          <cell r="O71" t="str">
            <v>สินเชื่อพัฒนาองค์กรชุมชน (รายบุคคล)</v>
          </cell>
          <cell r="P71" t="str">
            <v>1.บุคคลค้ำประกัน</v>
          </cell>
          <cell r="Q71">
            <v>86035.62</v>
          </cell>
          <cell r="R71">
            <v>18781.509999999998</v>
          </cell>
          <cell r="S71" t="str">
            <v>จังหวัดฮอด</v>
          </cell>
          <cell r="T71" t="str">
            <v>ผบE539</v>
          </cell>
          <cell r="U71">
            <v>2563</v>
          </cell>
          <cell r="V71" t="str">
            <v>ผบE543</v>
          </cell>
          <cell r="W71">
            <v>2563</v>
          </cell>
          <cell r="X71"/>
          <cell r="Y71"/>
          <cell r="Z71"/>
          <cell r="AA71">
            <v>30</v>
          </cell>
          <cell r="AB71">
            <v>11</v>
          </cell>
          <cell r="AC71">
            <v>2563</v>
          </cell>
          <cell r="AD71">
            <v>30</v>
          </cell>
          <cell r="AE71">
            <v>11</v>
          </cell>
          <cell r="AF71">
            <v>2563</v>
          </cell>
          <cell r="AG71"/>
          <cell r="AH71"/>
          <cell r="AI71"/>
          <cell r="AJ71"/>
          <cell r="AK71"/>
          <cell r="AL71"/>
          <cell r="AM71"/>
          <cell r="AN71"/>
          <cell r="AO71"/>
          <cell r="AP71"/>
          <cell r="AQ71"/>
          <cell r="AR71"/>
          <cell r="AS71"/>
          <cell r="AT71"/>
          <cell r="AU71"/>
          <cell r="AV71"/>
          <cell r="AW71"/>
          <cell r="AX71"/>
          <cell r="AY71"/>
          <cell r="AZ71"/>
          <cell r="BA71"/>
          <cell r="BB71" t="str">
            <v>สืบทรัพย์</v>
          </cell>
          <cell r="BC71" t="str">
            <v xml:space="preserve">
</v>
          </cell>
          <cell r="BD71"/>
          <cell r="BE71" t="str">
            <v xml:space="preserve">
</v>
          </cell>
          <cell r="BF71" t="str">
            <v xml:space="preserve">
</v>
          </cell>
          <cell r="BG71" t="str">
            <v xml:space="preserve">
</v>
          </cell>
          <cell r="BH71" t="str">
            <v xml:space="preserve">
</v>
          </cell>
          <cell r="BI71"/>
          <cell r="BJ71"/>
          <cell r="BK71"/>
          <cell r="BL71" t="str">
            <v>นายศรัญญู อินต๊ะเปียง</v>
          </cell>
          <cell r="BM71">
            <v>883263010023</v>
          </cell>
          <cell r="BN71" t="str">
            <v>1.นายศรัญญู  อินต๊ะเปียง
2.นางสาวกันดา  ปู่วัน
3.นางสาววิภวา  นุจอ</v>
          </cell>
          <cell r="BO71" t="str">
            <v>จำเลยที่ 1
จำเลยที่ 2
จำเลยที่ 3</v>
          </cell>
          <cell r="BP71" t="str">
            <v>1509900682215
3501700094408
1501700054370</v>
          </cell>
          <cell r="BQ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1" t="str">
            <v>ไม่พบ</v>
          </cell>
          <cell r="BS71" t="str">
            <v>พบ</v>
          </cell>
          <cell r="BT71">
            <v>3</v>
          </cell>
          <cell r="BU71" t="str">
            <v>อคธรรม
เกศินี</v>
          </cell>
          <cell r="BV71"/>
          <cell r="BW71"/>
          <cell r="BX71"/>
          <cell r="BY71"/>
          <cell r="BZ71"/>
          <cell r="CA71"/>
          <cell r="CB71"/>
          <cell r="CC71"/>
          <cell r="CD71"/>
          <cell r="CE71"/>
          <cell r="CF71"/>
          <cell r="CG71"/>
          <cell r="CH71"/>
          <cell r="CI71"/>
          <cell r="CJ71"/>
          <cell r="CK71"/>
          <cell r="CL71"/>
          <cell r="CM71">
            <v>243367</v>
          </cell>
          <cell r="CN71"/>
          <cell r="CO71"/>
        </row>
        <row r="72">
          <cell r="B72">
            <v>916</v>
          </cell>
          <cell r="C72">
            <v>67</v>
          </cell>
          <cell r="D72">
            <v>21</v>
          </cell>
          <cell r="E72">
            <v>1</v>
          </cell>
          <cell r="F72">
            <v>2564</v>
          </cell>
          <cell r="G72" t="str">
            <v>800087619451 ,
800087701192</v>
          </cell>
          <cell r="H72" t="str">
            <v>นางสาว</v>
          </cell>
          <cell r="I72" t="str">
            <v>อัญชลี</v>
          </cell>
          <cell r="J72" t="str">
            <v>จันทร์ตา</v>
          </cell>
          <cell r="K72">
            <v>1570500158456</v>
          </cell>
          <cell r="L72" t="str">
            <v>นิมมานเหมินทร์</v>
          </cell>
          <cell r="M72" t="str">
            <v>เชียงใหม่ 1</v>
          </cell>
          <cell r="N72">
            <v>8</v>
          </cell>
          <cell r="O72" t="str">
            <v>สินเชื่อธนาคารประชาชน
สินเชื่อแก้ไขปัญหาหนี้นอกระบบ PSA ระยะที่ 2</v>
          </cell>
          <cell r="P72" t="str">
            <v>1.บุคคลค้ำประกัน</v>
          </cell>
          <cell r="Q72">
            <v>168706</v>
          </cell>
          <cell r="R72">
            <v>20874.21</v>
          </cell>
          <cell r="S72" t="str">
            <v>แขวงเชียงราย</v>
          </cell>
          <cell r="T72" t="str">
            <v>ผบE1437</v>
          </cell>
          <cell r="U72">
            <v>2563</v>
          </cell>
          <cell r="V72" t="str">
            <v>ผบE1549</v>
          </cell>
          <cell r="W72">
            <v>2563</v>
          </cell>
          <cell r="X72">
            <v>2</v>
          </cell>
          <cell r="Y72">
            <v>12</v>
          </cell>
          <cell r="Z72">
            <v>2563</v>
          </cell>
          <cell r="AA72"/>
          <cell r="AB72"/>
          <cell r="AC72"/>
          <cell r="AD72">
            <v>14</v>
          </cell>
          <cell r="AE72">
            <v>5</v>
          </cell>
          <cell r="AF72">
            <v>2564</v>
          </cell>
          <cell r="AG72"/>
          <cell r="AH72"/>
          <cell r="AI72"/>
          <cell r="AJ72" t="str">
            <v>11</v>
          </cell>
          <cell r="AK72" t="str">
            <v>1</v>
          </cell>
          <cell r="AL72" t="str">
            <v>2564</v>
          </cell>
          <cell r="AM72" t="str">
            <v>โฉนด</v>
          </cell>
          <cell r="AN72" t="str">
            <v>63156</v>
          </cell>
          <cell r="AO72" t="str">
            <v>ม่วงคำ</v>
          </cell>
          <cell r="AP72" t="str">
            <v>พาน</v>
          </cell>
          <cell r="AQ72" t="str">
            <v>เชียงราย</v>
          </cell>
          <cell r="AR72">
            <v>420970</v>
          </cell>
          <cell r="AS72"/>
          <cell r="AT72"/>
          <cell r="AU72"/>
          <cell r="AV72"/>
          <cell r="AW72"/>
          <cell r="AX72">
            <v>17</v>
          </cell>
          <cell r="AY72">
            <v>1</v>
          </cell>
          <cell r="AZ72">
            <v>2565</v>
          </cell>
          <cell r="BA72" t="str">
            <v>ยึดเสร็จแล้ว</v>
          </cell>
          <cell r="BB72" t="str">
            <v>สืบทรัพย์// ยึดทรัพย์ (คำสั่ง 11/10/2564)//ยึดแล้ว</v>
          </cell>
          <cell r="BC72" t="str">
            <v xml:space="preserve">
</v>
          </cell>
          <cell r="BD72"/>
          <cell r="BE72" t="str">
            <v xml:space="preserve">
</v>
          </cell>
          <cell r="BF72" t="str">
            <v xml:space="preserve">
</v>
          </cell>
          <cell r="BG72" t="str">
            <v xml:space="preserve">
</v>
          </cell>
          <cell r="BH72" t="str">
            <v xml:space="preserve">
</v>
          </cell>
          <cell r="BI72"/>
          <cell r="BJ72"/>
          <cell r="BK72"/>
          <cell r="BL72" t="str">
            <v>นางสาวอัญชลี จันทร์ตา</v>
          </cell>
          <cell r="BM72">
            <v>883163011612</v>
          </cell>
          <cell r="BN72" t="str">
            <v>1.นางสาวอัญชลี  จันทร์ตา
2.นางสาวสุพรรณี  หงส์ยี่สิบสี่</v>
          </cell>
          <cell r="BO72" t="str">
            <v>จำเลยที่ 1
จำเลยที่ 2</v>
          </cell>
          <cell r="BP72" t="str">
            <v>1570500157456
1560100232667</v>
          </cell>
          <cell r="BQ72" t="str">
            <v>-ไม่พบว่ามีกรรมสิทธิ์ในที่ดิน อ.เมืองเชียงใหม่ จ.เชียงใหม่
-พบว่ามีกรรมสิทธิ์ในที่ดิน โฉนดเลขที่ 63156 ต.ม่วงคำ อ.พาน จ.เชียงราย (ติดจำนอง)
'-ไม่พบว่ามีกรรมสิทธิ์ในที่ดิน อ.เมืองเชียงใหม่ จ.เชียงใหม่
'-ไม่พบว่ามีกรรมสิทธิ์ในที่ดิน อ.เมือง จ.พะเยา</v>
          </cell>
          <cell r="BR72" t="str">
            <v>พบ</v>
          </cell>
          <cell r="BS72"/>
          <cell r="BT72">
            <v>2</v>
          </cell>
          <cell r="BU72" t="str">
            <v>อคธรรม
เกศินี
ศรัญญู (ยึด)</v>
          </cell>
          <cell r="BV72"/>
          <cell r="BW72"/>
          <cell r="BX72"/>
          <cell r="BY72"/>
          <cell r="BZ72"/>
          <cell r="CA72"/>
          <cell r="CB72"/>
          <cell r="CC72"/>
          <cell r="CD72"/>
          <cell r="CE72"/>
          <cell r="CF72"/>
          <cell r="CG72"/>
          <cell r="CH72"/>
          <cell r="CI72"/>
          <cell r="CJ72"/>
          <cell r="CK72"/>
          <cell r="CL72"/>
          <cell r="CM72">
            <v>243397</v>
          </cell>
          <cell r="CN72">
            <v>242905</v>
          </cell>
          <cell r="CO72"/>
        </row>
        <row r="73">
          <cell r="B73">
            <v>917</v>
          </cell>
          <cell r="C73">
            <v>68</v>
          </cell>
          <cell r="D73">
            <v>21</v>
          </cell>
          <cell r="E73">
            <v>1</v>
          </cell>
          <cell r="F73">
            <v>2564</v>
          </cell>
          <cell r="G73">
            <v>800080144788</v>
          </cell>
          <cell r="H73" t="str">
            <v>นาง</v>
          </cell>
          <cell r="I73" t="str">
            <v>พันธนะ</v>
          </cell>
          <cell r="J73" t="str">
            <v>ไชยช่อฟ้า</v>
          </cell>
          <cell r="K73">
            <v>1670500187382</v>
          </cell>
          <cell r="L73" t="str">
            <v>บิ๊กซี เชียงใหม่ ดอนจั่น</v>
          </cell>
          <cell r="M73" t="str">
            <v>เชียงใหม่ 1</v>
          </cell>
          <cell r="N73">
            <v>8</v>
          </cell>
          <cell r="O73" t="str">
            <v>สินเชื่อธนาคารประชาชน</v>
          </cell>
          <cell r="P73" t="str">
            <v>1.บุคคลค้ำประกัน</v>
          </cell>
          <cell r="Q73">
            <v>67994</v>
          </cell>
          <cell r="R73">
            <v>19160.990000000002</v>
          </cell>
          <cell r="S73" t="str">
            <v>จังหวัดน่าน สาขาปัว</v>
          </cell>
          <cell r="T73" t="str">
            <v>ผบE477</v>
          </cell>
          <cell r="U73">
            <v>2563</v>
          </cell>
          <cell r="V73" t="str">
            <v>ผบE433</v>
          </cell>
          <cell r="W73">
            <v>2563</v>
          </cell>
          <cell r="X73"/>
          <cell r="Y73"/>
          <cell r="Z73"/>
          <cell r="AA73">
            <v>16</v>
          </cell>
          <cell r="AB73">
            <v>10</v>
          </cell>
          <cell r="AC73">
            <v>2563</v>
          </cell>
          <cell r="AD73"/>
          <cell r="AE73"/>
          <cell r="AF73"/>
          <cell r="AG73"/>
          <cell r="AH73"/>
          <cell r="AI73"/>
          <cell r="AJ73" t="str">
            <v>19</v>
          </cell>
          <cell r="AK73" t="str">
            <v>11</v>
          </cell>
          <cell r="AL73" t="str">
            <v>2564</v>
          </cell>
          <cell r="AM73" t="str">
            <v>โฉนด</v>
          </cell>
          <cell r="AN73" t="str">
            <v>13037</v>
          </cell>
          <cell r="AO73" t="str">
            <v>ริม</v>
          </cell>
          <cell r="AP73" t="str">
            <v xml:space="preserve">ท่าวังผา </v>
          </cell>
          <cell r="AQ73" t="str">
            <v>น่าน</v>
          </cell>
          <cell r="AR73">
            <v>54780</v>
          </cell>
          <cell r="AS73"/>
          <cell r="AT73"/>
          <cell r="AU73"/>
          <cell r="AV73"/>
          <cell r="AW73"/>
          <cell r="AX73">
            <v>3</v>
          </cell>
          <cell r="AY73">
            <v>12</v>
          </cell>
          <cell r="AZ73">
            <v>2564</v>
          </cell>
          <cell r="BA73" t="str">
            <v>ยึดเสร็จแล้ว</v>
          </cell>
          <cell r="BB73" t="str">
            <v>สืบทรัพย์//ยึดทรัพย์ (คำสั่ง 11/10/2564)//ยึดเสร็จแล้ว</v>
          </cell>
          <cell r="BC73" t="str">
            <v xml:space="preserve">
</v>
          </cell>
          <cell r="BD73"/>
          <cell r="BE73" t="str">
            <v xml:space="preserve">
</v>
          </cell>
          <cell r="BF73" t="str">
            <v xml:space="preserve">
</v>
          </cell>
          <cell r="BG73" t="str">
            <v xml:space="preserve">
</v>
          </cell>
          <cell r="BH73" t="str">
            <v xml:space="preserve">
</v>
          </cell>
          <cell r="BI73"/>
          <cell r="BJ73"/>
          <cell r="BK73"/>
          <cell r="BL73" t="str">
            <v>นางพันธนะ ไชยช่อฟ้า</v>
          </cell>
          <cell r="BM73">
            <v>883163011218</v>
          </cell>
          <cell r="BN73" t="str">
            <v>1.นายพันธนะ  ไชยช่อฟ้า
2.นางสาวสุดารัตน์  ปัญญา</v>
          </cell>
          <cell r="BO73" t="str">
            <v>จำเลยที่ 1
จำเลยที่ 2</v>
          </cell>
          <cell r="BP73" t="str">
            <v>1670500187382
1589900066417</v>
          </cell>
          <cell r="BQ73" t="str">
            <v>-ไม่พบว่ามีกรรมสิทธิ์ในที่ดิน อ.เมืองเชียงใหม่ จ.เชียงใหม่
-พบว่ามีกรรมสิทธิ์ในที่ดิน โฉนดเลขที่ 13037 ต.ริม อ.ท่าวังผา จ.น่าน (ปลอดจำนอง)
'-ไม่พบว่ามีกรรมสิทธิ์ในที่ดิน อ.เมืองเชียงใหม่ จ.เชียงใหม่
'-ไม่พบว่ามีกรรมสิทธิ์ในที่ดิน อ.เมือง จ.แม่ฮ่องสอน</v>
          </cell>
          <cell r="BR73" t="str">
            <v>พบ</v>
          </cell>
          <cell r="BS73" t="str">
            <v>ไม่พบ
ไม่พบ</v>
          </cell>
          <cell r="BT73">
            <v>2</v>
          </cell>
          <cell r="BU73" t="str">
            <v>อคธรรม
เกศินี
นินทกานต์ (ยึด)</v>
          </cell>
          <cell r="BV73"/>
          <cell r="BW73"/>
          <cell r="BX73"/>
          <cell r="BY73"/>
          <cell r="BZ73"/>
          <cell r="CA73"/>
          <cell r="CB73"/>
          <cell r="CC73"/>
          <cell r="CD73"/>
          <cell r="CE73"/>
          <cell r="CF73"/>
          <cell r="CG73"/>
          <cell r="CH73"/>
          <cell r="CI73"/>
          <cell r="CJ73"/>
          <cell r="CK73"/>
          <cell r="CL73"/>
          <cell r="CM73">
            <v>243180</v>
          </cell>
          <cell r="CN73"/>
          <cell r="CO73"/>
        </row>
        <row r="74">
          <cell r="B74">
            <v>918</v>
          </cell>
          <cell r="C74">
            <v>69</v>
          </cell>
          <cell r="D74">
            <v>21</v>
          </cell>
          <cell r="E74">
            <v>1</v>
          </cell>
          <cell r="F74">
            <v>2564</v>
          </cell>
          <cell r="G74">
            <v>800074008031</v>
          </cell>
          <cell r="H74" t="str">
            <v>นาย</v>
          </cell>
          <cell r="I74" t="str">
            <v>ยุทธนา</v>
          </cell>
          <cell r="J74" t="str">
            <v>แก้วมาลา</v>
          </cell>
          <cell r="K74">
            <v>1509900618380</v>
          </cell>
          <cell r="L74" t="str">
            <v>มีโชคพลาซ่า</v>
          </cell>
          <cell r="M74" t="str">
            <v>เชียงใหม่ 2</v>
          </cell>
          <cell r="N74">
            <v>8</v>
          </cell>
          <cell r="O74" t="str">
            <v>สินเชื่อธนาคารประชาชน</v>
          </cell>
          <cell r="P74" t="str">
            <v>1.บุคคลค้ำประกัน</v>
          </cell>
          <cell r="Q74">
            <v>35608.910000000003</v>
          </cell>
          <cell r="R74">
            <v>14021.53</v>
          </cell>
          <cell r="S74" t="str">
            <v>แขวงเชียงใหม่</v>
          </cell>
          <cell r="T74" t="str">
            <v>ผบE2920</v>
          </cell>
          <cell r="U74">
            <v>2563</v>
          </cell>
          <cell r="V74" t="str">
            <v>ผบE2565</v>
          </cell>
          <cell r="W74">
            <v>2563</v>
          </cell>
          <cell r="X74"/>
          <cell r="Y74"/>
          <cell r="Z74"/>
          <cell r="AA74">
            <v>17</v>
          </cell>
          <cell r="AB74">
            <v>11</v>
          </cell>
          <cell r="AC74">
            <v>2563</v>
          </cell>
          <cell r="AD74">
            <v>17</v>
          </cell>
          <cell r="AE74">
            <v>11</v>
          </cell>
          <cell r="AF74">
            <v>2563</v>
          </cell>
          <cell r="AG74"/>
          <cell r="AH74"/>
          <cell r="AI74"/>
          <cell r="AJ74"/>
          <cell r="AK74"/>
          <cell r="AL74"/>
          <cell r="AM74"/>
          <cell r="AN74"/>
          <cell r="AO74"/>
          <cell r="AP74"/>
          <cell r="AQ74"/>
          <cell r="AR74"/>
          <cell r="AS74"/>
          <cell r="AT74"/>
          <cell r="AU74"/>
          <cell r="AV74"/>
          <cell r="AW74"/>
          <cell r="AX74"/>
          <cell r="AY74"/>
          <cell r="AZ74"/>
          <cell r="BA74"/>
          <cell r="BB74" t="str">
            <v>สืบทรัพย์  รายงานผลสืบ 1/7/2567</v>
          </cell>
          <cell r="BC74" t="str">
            <v xml:space="preserve">
</v>
          </cell>
          <cell r="BD74"/>
          <cell r="BE74" t="str">
            <v xml:space="preserve">
</v>
          </cell>
          <cell r="BF74" t="str">
            <v xml:space="preserve">
</v>
          </cell>
          <cell r="BG74" t="str">
            <v xml:space="preserve">
</v>
          </cell>
          <cell r="BH74" t="str">
            <v xml:space="preserve">
</v>
          </cell>
          <cell r="BI74"/>
          <cell r="BJ74"/>
          <cell r="BK74"/>
          <cell r="BL74" t="str">
            <v>นายยุทธนา แก้วมาลา</v>
          </cell>
          <cell r="BM74">
            <v>883263010764</v>
          </cell>
          <cell r="BN74" t="str">
            <v>1.นายยุทธนา  แก้วมาลา
2.นายจักราวุทธ  สุขใจ
3.นางสาวตรีรตน์  สุขใจ
4.นายกิตติศักดิ์  เสียงเย็น</v>
          </cell>
          <cell r="BO74" t="str">
            <v>จำเลยที่ 1
จำเลยที่ 2
คู่สมรสจำเลยที่ 2
จำเลยที่ 3</v>
          </cell>
          <cell r="BP74" t="str">
            <v>1509900618380
3500300367814
1509900145899
3571000350193</v>
          </cell>
          <cell r="BQ74"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อ.แม่สรวย จ.เชียงราย</v>
          </cell>
          <cell r="BR74" t="str">
            <v>ไม่พบ</v>
          </cell>
          <cell r="BS74" t="str">
            <v>ไม่พบ
พบ
ไม่พบ
พบ</v>
          </cell>
          <cell r="BT74">
            <v>4</v>
          </cell>
          <cell r="BU74" t="str">
            <v>เกศินี
วรกมล</v>
          </cell>
          <cell r="BV74" t="str">
            <v xml:space="preserve">1.นายยุทธนา  แก้วมาลา 
2.นายจักราวุทธ  สุขใจ 
3.นางสาวอารีรัตน์  คัมภีระ 
4.นายกิตติศักดิ์  เสียงเย็น
</v>
          </cell>
          <cell r="BW74" t="str">
            <v>จำเลยที่ 1
จำเลยที่ 2
คู่สมรสจำเลยที่ 2
จำเลยที่ 3</v>
          </cell>
          <cell r="BX74" t="str">
            <v xml:space="preserve">1-5099-00618-38-0
3-5003-00387-81-4
1-5099-00145-89-9
3-5710-00350-19-3
</v>
          </cell>
          <cell r="BY74" t="str">
            <v xml:space="preserve">-ไม่พบว่ามีกรรมสิทธิ์ในที่ดิน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อ.แม่ริม จ.เชียงใหม่ 
-พบว่ามีกรรมสิทธิ์ในที่ดิน โฉนดเลขที่ 42471 เลขที่ดิน 252 ต.มะเขือแจ้ อ.เมือง จ.ลำพูน (สินส่วนตัว)
-ไม่พบว่ามีกรรมสิทธิ์ในที่ดิน อ.เมือง จ.เชียงใหม่ 
-ไม่พบว่ามีกรรมสิทธิ์ในที่ดิน อ.แม่สรวย จ.เชียงราย  </v>
          </cell>
          <cell r="BZ74"/>
          <cell r="CA74"/>
          <cell r="CB74">
            <v>4</v>
          </cell>
          <cell r="CC74"/>
          <cell r="CD74"/>
          <cell r="CE74"/>
          <cell r="CF74"/>
          <cell r="CG74"/>
          <cell r="CH74"/>
          <cell r="CI74"/>
          <cell r="CJ74"/>
          <cell r="CK74"/>
          <cell r="CL74"/>
          <cell r="CM74">
            <v>242936</v>
          </cell>
          <cell r="CN74"/>
          <cell r="CO74"/>
        </row>
        <row r="75">
          <cell r="B75">
            <v>919</v>
          </cell>
          <cell r="C75">
            <v>70</v>
          </cell>
          <cell r="D75">
            <v>21</v>
          </cell>
          <cell r="E75">
            <v>1</v>
          </cell>
          <cell r="F75">
            <v>2564</v>
          </cell>
          <cell r="G75">
            <v>800300023462</v>
          </cell>
          <cell r="H75" t="str">
            <v>นาง</v>
          </cell>
          <cell r="I75" t="str">
            <v>ปริมชยาภรณ์หรือบุปผา</v>
          </cell>
          <cell r="J75" t="str">
            <v>ปงลังกากาพสิษฐ์หรือปงลังกา</v>
          </cell>
          <cell r="K75">
            <v>3500700225765</v>
          </cell>
          <cell r="L75" t="str">
            <v>พร้าว</v>
          </cell>
          <cell r="M75" t="str">
            <v>เชียงใหม่ 4</v>
          </cell>
          <cell r="N75">
            <v>8</v>
          </cell>
          <cell r="O75" t="str">
            <v>ธปช.</v>
          </cell>
          <cell r="P75" t="str">
            <v>1.บุคคลค้ำประกัน</v>
          </cell>
          <cell r="Q75">
            <v>156245.24</v>
          </cell>
          <cell r="R75">
            <v>13029.16</v>
          </cell>
          <cell r="S75" t="str">
            <v>แขวงเชียงใหม่</v>
          </cell>
          <cell r="T75" t="str">
            <v>ผบ.2432</v>
          </cell>
          <cell r="U75">
            <v>2561</v>
          </cell>
          <cell r="V75" t="str">
            <v>ผบ.3878</v>
          </cell>
          <cell r="W75">
            <v>2561</v>
          </cell>
          <cell r="X75"/>
          <cell r="Y75"/>
          <cell r="Z75"/>
          <cell r="AA75">
            <v>30</v>
          </cell>
          <cell r="AB75">
            <v>4</v>
          </cell>
          <cell r="AC75">
            <v>2561</v>
          </cell>
          <cell r="AD75">
            <v>30</v>
          </cell>
          <cell r="AE75">
            <v>4</v>
          </cell>
          <cell r="AF75">
            <v>2561</v>
          </cell>
          <cell r="AG75"/>
          <cell r="AH75"/>
          <cell r="AI75"/>
          <cell r="AJ75"/>
          <cell r="AK75"/>
          <cell r="AL75"/>
          <cell r="AM75"/>
          <cell r="AN75"/>
          <cell r="AO75"/>
          <cell r="AP75"/>
          <cell r="AQ75"/>
          <cell r="AR75"/>
          <cell r="AS75"/>
          <cell r="AT75"/>
          <cell r="AU75"/>
          <cell r="AV75"/>
          <cell r="AW75"/>
          <cell r="AX75"/>
          <cell r="AY75"/>
          <cell r="AZ75"/>
          <cell r="BA75"/>
          <cell r="BB75" t="str">
            <v>สืบทรัพย์</v>
          </cell>
          <cell r="BC75" t="str">
            <v xml:space="preserve">
</v>
          </cell>
          <cell r="BD75"/>
          <cell r="BE75" t="str">
            <v xml:space="preserve">
</v>
          </cell>
          <cell r="BF75" t="str">
            <v xml:space="preserve">
</v>
          </cell>
          <cell r="BG75" t="str">
            <v xml:space="preserve">
</v>
          </cell>
          <cell r="BH75" t="str">
            <v xml:space="preserve">
</v>
          </cell>
          <cell r="BI75"/>
          <cell r="BJ75"/>
          <cell r="BK75"/>
          <cell r="BL75" t="str">
            <v>นางปริมชยาภรณ์หรือบุปผา ปงลังกากาพสิษฐ์หรือปงลังกา</v>
          </cell>
          <cell r="BM75">
            <v>0</v>
          </cell>
          <cell r="BN75" t="str">
            <v>1.นางปริมชยาภรณ์ ปงลังกาพสิษฐ์ หรือนางบุปผา ปงลังกา
2.นางอำไพ ชำนาญอาสา</v>
          </cell>
          <cell r="BO75" t="str">
            <v>จำเลยที่ 1
จำเลยที่ 2</v>
          </cell>
          <cell r="BP75" t="str">
            <v>3-5007-00225-76-5
3-5011-00368-45-1</v>
          </cell>
          <cell r="BQ75" t="str">
            <v>-พบว่ามีกรรมสิทธิ์ในที่ดิน โฉนดเลขที่ 20645 ต.เขื่อนผาก อ.พร้าว จ.เชียงใหม่ (ติดจำนอง)
-พบว่ามีกรรมสิทธิ์ในที่ดิน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v>
          </cell>
          <cell r="BR75" t="str">
            <v>พบทรัพย์</v>
          </cell>
          <cell r="BS75"/>
          <cell r="BT75"/>
          <cell r="BU75" t="str">
            <v>อคธรรม</v>
          </cell>
          <cell r="BV75"/>
          <cell r="BW75"/>
          <cell r="BX75"/>
          <cell r="BY75"/>
          <cell r="BZ75"/>
          <cell r="CA75"/>
          <cell r="CB75"/>
          <cell r="CC75"/>
          <cell r="CD75"/>
          <cell r="CE75"/>
          <cell r="CF75"/>
          <cell r="CG75"/>
          <cell r="CH75"/>
          <cell r="CI75"/>
          <cell r="CJ75"/>
          <cell r="CK75"/>
          <cell r="CL75"/>
          <cell r="CM75"/>
          <cell r="CN75"/>
          <cell r="CO75"/>
        </row>
        <row r="76">
          <cell r="B76">
            <v>920</v>
          </cell>
          <cell r="C76">
            <v>71</v>
          </cell>
          <cell r="D76">
            <v>21</v>
          </cell>
          <cell r="E76">
            <v>1</v>
          </cell>
          <cell r="F76">
            <v>2564</v>
          </cell>
          <cell r="G76">
            <v>800039241602</v>
          </cell>
          <cell r="H76" t="str">
            <v>นาย</v>
          </cell>
          <cell r="I76" t="str">
            <v>กฤษฎ์ชนัญญูหรือเทวราช</v>
          </cell>
          <cell r="J76" t="str">
            <v>ปงลังกาพสิษฐ์หรือปงลังกา</v>
          </cell>
          <cell r="K76">
            <v>3521200426967</v>
          </cell>
          <cell r="L76" t="str">
            <v>พร้าว</v>
          </cell>
          <cell r="M76" t="str">
            <v>เชียงใหม่ 4</v>
          </cell>
          <cell r="N76">
            <v>8</v>
          </cell>
          <cell r="O76" t="str">
            <v>ธปช.</v>
          </cell>
          <cell r="P76" t="str">
            <v>1.บุคคลค้ำประกัน</v>
          </cell>
          <cell r="Q76">
            <v>183328.16</v>
          </cell>
          <cell r="R76">
            <v>14405.8</v>
          </cell>
          <cell r="S76" t="str">
            <v>แขวงเชียงใหม่</v>
          </cell>
          <cell r="T76" t="str">
            <v>ผบ.2428</v>
          </cell>
          <cell r="U76">
            <v>2561</v>
          </cell>
          <cell r="V76" t="str">
            <v>ผบ.3860</v>
          </cell>
          <cell r="W76">
            <v>2561</v>
          </cell>
          <cell r="X76"/>
          <cell r="Y76"/>
          <cell r="Z76"/>
          <cell r="AA76">
            <v>30</v>
          </cell>
          <cell r="AB76">
            <v>4</v>
          </cell>
          <cell r="AC76">
            <v>2561</v>
          </cell>
          <cell r="AD76">
            <v>30</v>
          </cell>
          <cell r="AE76">
            <v>4</v>
          </cell>
          <cell r="AF76">
            <v>2561</v>
          </cell>
          <cell r="AG76"/>
          <cell r="AH76"/>
          <cell r="AI76"/>
          <cell r="AJ76"/>
          <cell r="AK76"/>
          <cell r="AL76"/>
          <cell r="AM76"/>
          <cell r="AN76"/>
          <cell r="AO76"/>
          <cell r="AP76"/>
          <cell r="AQ76"/>
          <cell r="AR76"/>
          <cell r="AS76"/>
          <cell r="AT76"/>
          <cell r="AU76"/>
          <cell r="AV76"/>
          <cell r="AW76"/>
          <cell r="AX76"/>
          <cell r="AY76"/>
          <cell r="AZ76"/>
          <cell r="BA76"/>
          <cell r="BB76" t="str">
            <v>สืบทรัพย์</v>
          </cell>
          <cell r="BC76" t="str">
            <v xml:space="preserve">
</v>
          </cell>
          <cell r="BD76"/>
          <cell r="BE76" t="str">
            <v xml:space="preserve">
</v>
          </cell>
          <cell r="BF76" t="str">
            <v xml:space="preserve">
</v>
          </cell>
          <cell r="BG76" t="str">
            <v xml:space="preserve">
</v>
          </cell>
          <cell r="BH76" t="str">
            <v xml:space="preserve">
</v>
          </cell>
          <cell r="BI76"/>
          <cell r="BJ76"/>
          <cell r="BK76"/>
          <cell r="BL76" t="str">
            <v>นายกฤษฎ์ชนัญญูหรือเทวราช ปงลังกาพสิษฐ์หรือปงลังกา</v>
          </cell>
          <cell r="BM76">
            <v>0</v>
          </cell>
          <cell r="BN76" t="str">
            <v>1.นายกฤษฎ์ชนัญญู ปงลังกาพสิษฐ์ หรือ นายเทวราช ปงลังกา
2.นายสิทธิโชติ ชำนาญอาสา</v>
          </cell>
          <cell r="BO76" t="str">
            <v>จำเลยที่ 1
จำเลยที่ 2</v>
          </cell>
          <cell r="BP76" t="str">
            <v>3-5212-00426-96-7
3-5199-00122-13-5</v>
          </cell>
          <cell r="BQ76" t="str">
            <v>-พบว่ามีกรรมสิทธิ์ในที่ดิน โฉนดเลขที่ 20645 ต.เขื่อนผาก อ.พร้าว จ.เชียงใหม่ (ติดจำนอง)
-ไม่พบว่ามีกรรมสิทธิ์ในที่ดิน อ.แม่ริม จ.เชียงใหม่
-ไม่พบว่ามีกรรมสิทธิ์ในที่ดิน อ.พร้าว จ.เชียงใหม่</v>
          </cell>
          <cell r="BR76" t="str">
            <v>พบทรัพย์</v>
          </cell>
          <cell r="BS76"/>
          <cell r="BT76"/>
          <cell r="BU76" t="str">
            <v>วรกมล</v>
          </cell>
          <cell r="BV76"/>
          <cell r="BW76"/>
          <cell r="BX76"/>
          <cell r="BY76"/>
          <cell r="BZ76"/>
          <cell r="CA76"/>
          <cell r="CB76"/>
          <cell r="CC76"/>
          <cell r="CD76"/>
          <cell r="CE76"/>
          <cell r="CF76"/>
          <cell r="CG76"/>
          <cell r="CH76"/>
          <cell r="CI76"/>
          <cell r="CJ76"/>
          <cell r="CK76"/>
          <cell r="CL76"/>
          <cell r="CM76"/>
          <cell r="CN76"/>
          <cell r="CO76"/>
        </row>
        <row r="77">
          <cell r="B77">
            <v>921</v>
          </cell>
          <cell r="C77">
            <v>72</v>
          </cell>
          <cell r="D77">
            <v>21</v>
          </cell>
          <cell r="E77">
            <v>1</v>
          </cell>
          <cell r="F77">
            <v>2564</v>
          </cell>
          <cell r="G77">
            <v>800060410233</v>
          </cell>
          <cell r="H77" t="str">
            <v>นางสาว</v>
          </cell>
          <cell r="I77" t="str">
            <v>มลวิภา</v>
          </cell>
          <cell r="J77" t="str">
            <v>แสนคำวงค์</v>
          </cell>
          <cell r="K77">
            <v>3169900365040</v>
          </cell>
          <cell r="L77" t="str">
            <v>พร้าว</v>
          </cell>
          <cell r="M77" t="str">
            <v>เชียงใหม่ 4</v>
          </cell>
          <cell r="N77">
            <v>8</v>
          </cell>
          <cell r="O77" t="str">
            <v>ธปช.</v>
          </cell>
          <cell r="P77" t="str">
            <v>1.บุคคลค้ำประกัน</v>
          </cell>
          <cell r="Q77">
            <v>36646.74</v>
          </cell>
          <cell r="R77">
            <v>3561.37</v>
          </cell>
          <cell r="S77" t="str">
            <v xml:space="preserve">แขวงเชียงใหม่ </v>
          </cell>
          <cell r="T77" t="str">
            <v>ผบ.11922</v>
          </cell>
          <cell r="U77">
            <v>2560</v>
          </cell>
          <cell r="V77" t="str">
            <v>ผบ.889</v>
          </cell>
          <cell r="W77">
            <v>2561</v>
          </cell>
          <cell r="X77"/>
          <cell r="Y77"/>
          <cell r="Z77"/>
          <cell r="AA77">
            <v>6</v>
          </cell>
          <cell r="AB77">
            <v>2</v>
          </cell>
          <cell r="AC77">
            <v>2561</v>
          </cell>
          <cell r="AD77">
            <v>6</v>
          </cell>
          <cell r="AE77">
            <v>2</v>
          </cell>
          <cell r="AF77">
            <v>2561</v>
          </cell>
          <cell r="AG77"/>
          <cell r="AH77"/>
          <cell r="AI77"/>
          <cell r="AJ77"/>
          <cell r="AK77"/>
          <cell r="AL77"/>
          <cell r="AM77"/>
          <cell r="AN77"/>
          <cell r="AO77"/>
          <cell r="AP77"/>
          <cell r="AQ77"/>
          <cell r="AR77"/>
          <cell r="AS77"/>
          <cell r="AT77"/>
          <cell r="AU77"/>
          <cell r="AV77"/>
          <cell r="AW77"/>
          <cell r="AX77"/>
          <cell r="AY77"/>
          <cell r="AZ77"/>
          <cell r="BA77"/>
          <cell r="BB77" t="str">
            <v>สืบทรัพย์</v>
          </cell>
          <cell r="BC77" t="str">
            <v xml:space="preserve">
</v>
          </cell>
          <cell r="BD77"/>
          <cell r="BE77" t="str">
            <v xml:space="preserve">
</v>
          </cell>
          <cell r="BF77" t="str">
            <v xml:space="preserve">
</v>
          </cell>
          <cell r="BG77" t="str">
            <v xml:space="preserve">
</v>
          </cell>
          <cell r="BH77" t="str">
            <v xml:space="preserve">
</v>
          </cell>
          <cell r="BI77"/>
          <cell r="BJ77"/>
          <cell r="BK77"/>
          <cell r="BL77" t="str">
            <v>นางสาวมลวิภา แสนคำวงค์</v>
          </cell>
          <cell r="BM77">
            <v>0</v>
          </cell>
          <cell r="BN77" t="str">
            <v>1.นางสาวมลวิภา แสนคำวงค์
2.นางสาวมณปภา แสนคำวงค์
3.นางพรทิพย์ โสภานะ
4.นายวินัย โสภานะ</v>
          </cell>
          <cell r="BO77" t="str">
            <v>จำเลยที่ 1
จำเลยที่ 2
จำเลยที่ 3
คู่สมรสจำเลยที่ 3</v>
          </cell>
          <cell r="BP77" t="str">
            <v>3-1699-00365-04-0
3-1699-00365-02-3
3-2010-00235-31-1
3-5011-00225-69-2</v>
          </cell>
          <cell r="BQ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11826 ต.บ้านโป่ง อ.พร้าว จ.เชียงใหม่ (สินส่วนตัว)
-พบว่ามีกรรมสิทธิ์ในที่ดิน โฉนดเลขที่ 5086 ต.บ้านโป่ง อ.พร้าว จ.เชียงใหม่ (สินส่วนตัว)</v>
          </cell>
          <cell r="BR77" t="str">
            <v>พบทรัพย์</v>
          </cell>
          <cell r="BS77"/>
          <cell r="BT77"/>
          <cell r="BU77" t="str">
            <v>อคธรรม</v>
          </cell>
          <cell r="BV77"/>
          <cell r="BW77"/>
          <cell r="BX77"/>
          <cell r="BY77"/>
          <cell r="BZ77"/>
          <cell r="CA77"/>
          <cell r="CB77"/>
          <cell r="CC77"/>
          <cell r="CD77"/>
          <cell r="CE77"/>
          <cell r="CF77"/>
          <cell r="CG77"/>
          <cell r="CH77"/>
          <cell r="CI77"/>
          <cell r="CJ77"/>
          <cell r="CK77"/>
          <cell r="CL77"/>
          <cell r="CM77"/>
          <cell r="CN77"/>
          <cell r="CO77"/>
        </row>
        <row r="78">
          <cell r="B78">
            <v>922</v>
          </cell>
          <cell r="C78">
            <v>73</v>
          </cell>
          <cell r="D78">
            <v>31</v>
          </cell>
          <cell r="E78">
            <v>1</v>
          </cell>
          <cell r="F78">
            <v>2564</v>
          </cell>
          <cell r="G78">
            <v>800051450206</v>
          </cell>
          <cell r="H78" t="str">
            <v>นาย</v>
          </cell>
          <cell r="I78" t="str">
            <v>อำนวย</v>
          </cell>
          <cell r="J78" t="str">
            <v>ไชยสังข์</v>
          </cell>
          <cell r="K78" t="str">
            <v>3 3310 00820 02 7</v>
          </cell>
          <cell r="L78" t="str">
            <v>หนองหอย</v>
          </cell>
          <cell r="M78" t="str">
            <v>เชียงใหม่ 1</v>
          </cell>
          <cell r="N78">
            <v>8</v>
          </cell>
          <cell r="O78" t="str">
            <v>สินเชื่อธนาคารประชาชน</v>
          </cell>
          <cell r="P78" t="str">
            <v>1.บุคคลค้ำประกัน</v>
          </cell>
          <cell r="Q78">
            <v>40114.46</v>
          </cell>
          <cell r="R78">
            <v>15605.54</v>
          </cell>
          <cell r="S78" t="str">
            <v>แขวงเชียงใหม่</v>
          </cell>
          <cell r="T78" t="str">
            <v>ผบ.2639</v>
          </cell>
          <cell r="U78">
            <v>2563</v>
          </cell>
          <cell r="V78" t="str">
            <v>ผบ.5101</v>
          </cell>
          <cell r="W78">
            <v>2563</v>
          </cell>
          <cell r="X78"/>
          <cell r="Y78"/>
          <cell r="Z78"/>
          <cell r="AA78">
            <v>20</v>
          </cell>
          <cell r="AB78">
            <v>7</v>
          </cell>
          <cell r="AC78">
            <v>2563</v>
          </cell>
          <cell r="AD78">
            <v>20</v>
          </cell>
          <cell r="AE78">
            <v>7</v>
          </cell>
          <cell r="AF78">
            <v>2563</v>
          </cell>
          <cell r="AG78"/>
          <cell r="AH78"/>
          <cell r="AI78"/>
          <cell r="AJ78"/>
          <cell r="AK78"/>
          <cell r="AL78"/>
          <cell r="AM78"/>
          <cell r="AN78"/>
          <cell r="AO78"/>
          <cell r="AP78"/>
          <cell r="AQ78"/>
          <cell r="AR78"/>
          <cell r="AS78"/>
          <cell r="AT78"/>
          <cell r="AU78"/>
          <cell r="AV78"/>
          <cell r="AW78"/>
          <cell r="AX78"/>
          <cell r="AY78"/>
          <cell r="AZ78"/>
          <cell r="BA78"/>
          <cell r="BB78" t="str">
            <v>สืบทรัพย์//รายงานผลสืบทรัพย์ 2/10/2567</v>
          </cell>
          <cell r="BC78" t="str">
            <v xml:space="preserve">
</v>
          </cell>
          <cell r="BD78"/>
          <cell r="BE78" t="str">
            <v xml:space="preserve">
</v>
          </cell>
          <cell r="BF78" t="str">
            <v xml:space="preserve">
</v>
          </cell>
          <cell r="BG78" t="str">
            <v xml:space="preserve">
</v>
          </cell>
          <cell r="BH78" t="str">
            <v xml:space="preserve">
</v>
          </cell>
          <cell r="BI78"/>
          <cell r="BJ78"/>
          <cell r="BK78"/>
          <cell r="BL78" t="str">
            <v>นายอำนวย ไชยสังข์</v>
          </cell>
          <cell r="BM78">
            <v>883163010360</v>
          </cell>
          <cell r="BN78" t="str">
            <v>1.นายอำนวย ไชยสังข์ 
2.นางประยงศรี ไชยสังข์</v>
          </cell>
          <cell r="BO78" t="str">
            <v xml:space="preserve"> จำเลยที่ 1
คู่สมรสจำเลยที่ 1</v>
          </cell>
          <cell r="BP78" t="str">
            <v xml:space="preserve"> 3-3310-00820-02-7
3-3310-00424-34-2</v>
          </cell>
          <cell r="BQ78" t="str">
            <v xml:space="preserve"> '-ไม่พบว่ามีกรรมสิทธิ์ในที่ดิน ต.ป่าแดด อ.เมืองเชียงใหม่ จ.เชียงใหม่
-ไม่พบว่ามีกรรมสิทธิ์ในที่ดิน ต.ป่าแดด อ.เมืองเชียงใหม่ จ.เชียงใหม่</v>
          </cell>
          <cell r="BR78" t="str">
            <v>ไม่พบทรัพย์</v>
          </cell>
          <cell r="BS78"/>
          <cell r="BT78">
            <v>2</v>
          </cell>
          <cell r="BU78" t="str">
            <v>จันทร์นิภา</v>
          </cell>
          <cell r="BV78" t="str">
            <v>1.นายอำนวย ไชยสังข์ 
2.นางประยงศรี ไชยสังข์</v>
          </cell>
          <cell r="BW78" t="str">
            <v xml:space="preserve"> จำเลยที่ 1
คู่สมรสจำเลยที่ 1</v>
          </cell>
          <cell r="BX78" t="str">
            <v xml:space="preserve"> 3-3310-00820-02-7
3-3310-00424-34-2</v>
          </cell>
          <cell r="BY78" t="str">
            <v xml:space="preserve"> '-ไม่พบว่ามีกรรมสิทธิ์ในที่ดิน อ.เมืองเชียงใหม่ จ.เชียงใหม่
-ไม่พบว่ามีกรรมสิทธิ์ในที่ดิน  อ.เมืองเชียงใหม่ จ.เชียงใหม่</v>
          </cell>
          <cell r="BZ78" t="str">
            <v>ไม่พบ</v>
          </cell>
          <cell r="CA78"/>
          <cell r="CB78"/>
          <cell r="CC78" t="str">
            <v>วชิราภรณ์</v>
          </cell>
          <cell r="CD78"/>
          <cell r="CE78"/>
          <cell r="CF78"/>
          <cell r="CG78"/>
          <cell r="CH78"/>
          <cell r="CI78"/>
          <cell r="CJ78"/>
          <cell r="CK78"/>
          <cell r="CL78">
            <v>243910</v>
          </cell>
          <cell r="CM78"/>
          <cell r="CN78"/>
          <cell r="CO78"/>
        </row>
        <row r="79">
          <cell r="B79">
            <v>923</v>
          </cell>
          <cell r="C79">
            <v>74</v>
          </cell>
          <cell r="D79">
            <v>31</v>
          </cell>
          <cell r="E79">
            <v>1</v>
          </cell>
          <cell r="F79">
            <v>2564</v>
          </cell>
          <cell r="G79">
            <v>800062259406</v>
          </cell>
          <cell r="H79" t="str">
            <v>นาย</v>
          </cell>
          <cell r="I79" t="str">
            <v>ณัฐธวัช</v>
          </cell>
          <cell r="J79" t="str">
            <v>มูลสม</v>
          </cell>
          <cell r="K79" t="str">
            <v>1 5099 00171 63 6</v>
          </cell>
          <cell r="L79" t="str">
            <v>หนองหอย</v>
          </cell>
          <cell r="M79" t="str">
            <v>เชียงใหม่ 1</v>
          </cell>
          <cell r="N79">
            <v>8</v>
          </cell>
          <cell r="O79" t="str">
            <v>สินเชื่อธนาคารประชาชน</v>
          </cell>
          <cell r="P79" t="str">
            <v>1.บุคคลค้ำประกัน</v>
          </cell>
          <cell r="Q79">
            <v>55250.28</v>
          </cell>
          <cell r="R79">
            <v>11100.02</v>
          </cell>
          <cell r="S79" t="str">
            <v>แขวงเชียงใหม่</v>
          </cell>
          <cell r="T79" t="str">
            <v>ผบ.E513</v>
          </cell>
          <cell r="U79">
            <v>2563</v>
          </cell>
          <cell r="V79" t="str">
            <v>ผบE622</v>
          </cell>
          <cell r="W79">
            <v>2563</v>
          </cell>
          <cell r="X79">
            <v>31</v>
          </cell>
          <cell r="Y79">
            <v>8</v>
          </cell>
          <cell r="Z79">
            <v>2563</v>
          </cell>
          <cell r="AA79"/>
          <cell r="AB79"/>
          <cell r="AC79"/>
          <cell r="AD79">
            <v>12</v>
          </cell>
          <cell r="AE79">
            <v>5</v>
          </cell>
          <cell r="AF79">
            <v>2564</v>
          </cell>
          <cell r="AG79"/>
          <cell r="AH79"/>
          <cell r="AI79"/>
          <cell r="AJ79"/>
          <cell r="AK79"/>
          <cell r="AL79"/>
          <cell r="AM79"/>
          <cell r="AN79"/>
          <cell r="AO79"/>
          <cell r="AP79"/>
          <cell r="AQ79"/>
          <cell r="AR79"/>
          <cell r="AS79"/>
          <cell r="AT79"/>
          <cell r="AU79"/>
          <cell r="AV79"/>
          <cell r="AW79"/>
          <cell r="AX79"/>
          <cell r="AY79"/>
          <cell r="AZ79"/>
          <cell r="BA79"/>
          <cell r="BB79" t="str">
            <v>สืบทรัพย์</v>
          </cell>
          <cell r="BC79" t="str">
            <v xml:space="preserve">
</v>
          </cell>
          <cell r="BD79"/>
          <cell r="BE79" t="str">
            <v xml:space="preserve">
</v>
          </cell>
          <cell r="BF79" t="str">
            <v xml:space="preserve">
</v>
          </cell>
          <cell r="BG79" t="str">
            <v xml:space="preserve">
</v>
          </cell>
          <cell r="BH79" t="str">
            <v xml:space="preserve">
</v>
          </cell>
          <cell r="BI79"/>
          <cell r="BJ79"/>
          <cell r="BK79"/>
          <cell r="BL79" t="str">
            <v>นายณัฐธวัช มูลสม</v>
          </cell>
          <cell r="BM79">
            <v>883163010775</v>
          </cell>
          <cell r="BN79" t="str">
            <v>นายณัฐธวัช  มูลสม</v>
          </cell>
          <cell r="BO79" t="str">
            <v>จำเลย</v>
          </cell>
          <cell r="BP79" t="str">
            <v>1-5099-00171-63-6</v>
          </cell>
          <cell r="BQ79" t="str">
            <v>-ไม่พบว่ามีกรรมสิทธิ์ในที่ดิน อ.เมืองเชียงใหม่ จ.เชียงใหม่
-ไม่พบว่ามีกรรมสิทธิ์ในที่ดิน อ.สารภี จ.เชียงใหม่</v>
          </cell>
          <cell r="BR79" t="str">
            <v>ไม่พบ</v>
          </cell>
          <cell r="BS79"/>
          <cell r="BT79">
            <v>1</v>
          </cell>
          <cell r="BU79" t="str">
            <v>อคธรรม</v>
          </cell>
          <cell r="BV79" t="str">
            <v>นายณัฐธวัช  มูลสม</v>
          </cell>
          <cell r="BW79" t="str">
            <v>จำเลย</v>
          </cell>
          <cell r="BX79" t="str">
            <v>1-5099-00171-63-6</v>
          </cell>
          <cell r="BY79" t="str">
            <v>-ไม่พบว่ามีกรรมสิทธิ์ในที่ดิน อ.เมืองเชียงใหม่ จ.เชียงใหม่
-ไม่พบว่ามีกรรมสิทธิ์ในที่ดิน อ.สารภี จ.เชียงใหม่</v>
          </cell>
          <cell r="BZ79"/>
          <cell r="CA79"/>
          <cell r="CB79"/>
          <cell r="CC79"/>
          <cell r="CD79"/>
          <cell r="CE79"/>
          <cell r="CF79"/>
          <cell r="CG79"/>
          <cell r="CH79"/>
          <cell r="CI79"/>
          <cell r="CJ79"/>
          <cell r="CK79"/>
          <cell r="CL79"/>
          <cell r="CM79"/>
          <cell r="CN79"/>
          <cell r="CO79"/>
        </row>
        <row r="80">
          <cell r="B80">
            <v>924</v>
          </cell>
          <cell r="C80">
            <v>75</v>
          </cell>
          <cell r="D80">
            <v>31</v>
          </cell>
          <cell r="E80">
            <v>1</v>
          </cell>
          <cell r="F80">
            <v>2564</v>
          </cell>
          <cell r="G80">
            <v>800082211957</v>
          </cell>
          <cell r="H80" t="str">
            <v>ว่าที่ร้อยตรีหญิง</v>
          </cell>
          <cell r="I80" t="str">
            <v>พิกุล</v>
          </cell>
          <cell r="J80" t="str">
            <v>กันทะ</v>
          </cell>
          <cell r="K80" t="str">
            <v>3 5002 00717 99 5</v>
          </cell>
          <cell r="L80" t="str">
            <v>ถนนทิพย์เนตร</v>
          </cell>
          <cell r="M80" t="str">
            <v>เชียงใหม่ 1</v>
          </cell>
          <cell r="N80">
            <v>8</v>
          </cell>
          <cell r="O80" t="str">
            <v>สินเชื่อธนาคารประชาชน</v>
          </cell>
          <cell r="P80" t="str">
            <v>1.บุคคลค้ำประกัน</v>
          </cell>
          <cell r="Q80">
            <v>163125</v>
          </cell>
          <cell r="R80">
            <v>31635.65</v>
          </cell>
          <cell r="S80" t="str">
            <v>จังหวัดฮอด</v>
          </cell>
          <cell r="T80" t="str">
            <v>ผบE320</v>
          </cell>
          <cell r="U80">
            <v>2563</v>
          </cell>
          <cell r="V80" t="str">
            <v>ผบE301</v>
          </cell>
          <cell r="W80">
            <v>2563</v>
          </cell>
          <cell r="X80">
            <v>8</v>
          </cell>
          <cell r="Y80">
            <v>9</v>
          </cell>
          <cell r="Z80">
            <v>2563</v>
          </cell>
          <cell r="AA80"/>
          <cell r="AB80"/>
          <cell r="AC80"/>
          <cell r="AD80">
            <v>9</v>
          </cell>
          <cell r="AE80">
            <v>11</v>
          </cell>
          <cell r="AF80">
            <v>2563</v>
          </cell>
          <cell r="AG80">
            <v>19</v>
          </cell>
          <cell r="AH80">
            <v>2</v>
          </cell>
          <cell r="AI80">
            <v>2564</v>
          </cell>
          <cell r="AJ80"/>
          <cell r="AK80"/>
          <cell r="AL80"/>
          <cell r="AM80"/>
          <cell r="AN80"/>
          <cell r="AO80"/>
          <cell r="AP80"/>
          <cell r="AQ80"/>
          <cell r="AR80"/>
          <cell r="AS80"/>
          <cell r="AT80"/>
          <cell r="AU80"/>
          <cell r="AV80"/>
          <cell r="AW80"/>
          <cell r="AX80"/>
          <cell r="AY80"/>
          <cell r="AZ80"/>
          <cell r="BA80"/>
          <cell r="BB80" t="str">
            <v>สืบทรัพย์//รายงานผลสืบทรัพย์ 8/11/2567</v>
          </cell>
          <cell r="BC80" t="str">
            <v xml:space="preserve">
</v>
          </cell>
          <cell r="BD80"/>
          <cell r="BE80" t="str">
            <v xml:space="preserve">
</v>
          </cell>
          <cell r="BF80" t="str">
            <v xml:space="preserve">
</v>
          </cell>
          <cell r="BG80" t="str">
            <v xml:space="preserve">
</v>
          </cell>
          <cell r="BH80" t="str">
            <v xml:space="preserve">
</v>
          </cell>
          <cell r="BI80"/>
          <cell r="BJ80"/>
          <cell r="BK80"/>
          <cell r="BL80" t="str">
            <v>ว่าที่ร้อยตรีหญิงพิกุล กันทะ</v>
          </cell>
          <cell r="BM80">
            <v>883163011152</v>
          </cell>
          <cell r="BN80" t="str">
            <v>1.ว่าที่ร้อยตรีหญิงพิกุล กันทะ</v>
          </cell>
          <cell r="BO80" t="str">
            <v xml:space="preserve">จำเลยที่ 1 </v>
          </cell>
          <cell r="BP80" t="str">
            <v>3-5002-00717-99-5</v>
          </cell>
          <cell r="BQ80" t="str">
            <v xml:space="preserve">-พบว่ามีกรรมสิทธิ์ที่ดิน เลข น.ส.3 ก.3090 ต.ข่วงเปา อ.จอมทอง จ.เชียงใหม่ (ขายให้ผู้อื่นไปแล้ว)
</v>
          </cell>
          <cell r="BR80" t="str">
            <v>พบทรัพย์</v>
          </cell>
          <cell r="BS80" t="str">
            <v>ไม่พบทรัพย์</v>
          </cell>
          <cell r="BT80">
            <v>1</v>
          </cell>
          <cell r="BU80" t="str">
            <v>อคธรรม</v>
          </cell>
          <cell r="BV80" t="str">
            <v>1.ว่าที่ร้อยตรีหญิงพิกุล กันทะ</v>
          </cell>
          <cell r="BW80" t="str">
            <v xml:space="preserve">จำเลยที่ 1 </v>
          </cell>
          <cell r="BX80" t="str">
            <v>3-5002-00717-99-5</v>
          </cell>
          <cell r="BY80" t="str">
            <v>-ไม่พบว่ามีกรรมสิทธิ์ที่ดิน  อ.เมืองเชียงใหม่  จ.เชียงใหม่ 
-ไม่พบว่ามีกรรมสิทธิ์ที่ดิน  อ.จอมทอง จ.เชียงใหม่ 
-ไม่พบว่ามีกรรมสิทธิ์ที่ดิน  อ.บางละมุง  จ.ชลบุรี</v>
          </cell>
          <cell r="BZ80" t="str">
            <v>ไม่พบทรัพย์</v>
          </cell>
          <cell r="CA80"/>
          <cell r="CB80"/>
          <cell r="CC80" t="str">
            <v>วชิราภรณ์</v>
          </cell>
          <cell r="CD80"/>
          <cell r="CE80"/>
          <cell r="CF80"/>
          <cell r="CG80"/>
          <cell r="CH80"/>
          <cell r="CI80"/>
          <cell r="CJ80"/>
          <cell r="CK80"/>
          <cell r="CL80"/>
          <cell r="CM80"/>
          <cell r="CN80"/>
          <cell r="CO80"/>
        </row>
        <row r="81">
          <cell r="B81">
            <v>925</v>
          </cell>
          <cell r="C81">
            <v>76</v>
          </cell>
          <cell r="D81">
            <v>31</v>
          </cell>
          <cell r="E81">
            <v>1</v>
          </cell>
          <cell r="F81">
            <v>2564</v>
          </cell>
          <cell r="G81">
            <v>800089000486</v>
          </cell>
          <cell r="H81" t="str">
            <v>นาง</v>
          </cell>
          <cell r="I81" t="str">
            <v>ขวัญเรือน</v>
          </cell>
          <cell r="J81" t="str">
            <v>กีบสันเทียะ</v>
          </cell>
          <cell r="K81" t="str">
            <v>3 6408 00003 43 7</v>
          </cell>
          <cell r="L81" t="str">
            <v>เชียงใหม่</v>
          </cell>
          <cell r="M81" t="str">
            <v>เชียงใหม่ 1</v>
          </cell>
          <cell r="N81">
            <v>8</v>
          </cell>
          <cell r="O81" t="str">
            <v>สินเชื่อแก้ไขปัญหาหนี้นอกระบบPSAระยะที่2</v>
          </cell>
          <cell r="P81" t="str">
            <v>1.บุคคลค้ำประกัน</v>
          </cell>
          <cell r="Q81">
            <v>45352</v>
          </cell>
          <cell r="R81">
            <v>6562.84</v>
          </cell>
          <cell r="S81" t="str">
            <v>จังหวัดสวรรคโลก</v>
          </cell>
          <cell r="T81" t="str">
            <v>ผบE794</v>
          </cell>
          <cell r="U81">
            <v>2563</v>
          </cell>
          <cell r="V81" t="str">
            <v>ผบE753</v>
          </cell>
          <cell r="W81">
            <v>2563</v>
          </cell>
          <cell r="X81">
            <v>14</v>
          </cell>
          <cell r="Y81">
            <v>12</v>
          </cell>
          <cell r="Z81">
            <v>2563</v>
          </cell>
          <cell r="AA81"/>
          <cell r="AB81"/>
          <cell r="AC81"/>
          <cell r="AD81">
            <v>9</v>
          </cell>
          <cell r="AE81">
            <v>2</v>
          </cell>
          <cell r="AF81">
            <v>2564</v>
          </cell>
          <cell r="AG81"/>
          <cell r="AH81"/>
          <cell r="AI81"/>
          <cell r="AJ81"/>
          <cell r="AK81"/>
          <cell r="AL81"/>
          <cell r="AM81"/>
          <cell r="AN81"/>
          <cell r="AO81"/>
          <cell r="AP81"/>
          <cell r="AQ81"/>
          <cell r="AR81"/>
          <cell r="AS81"/>
          <cell r="AT81"/>
          <cell r="AU81"/>
          <cell r="AV81"/>
          <cell r="AW81"/>
          <cell r="AX81"/>
          <cell r="AY81"/>
          <cell r="AZ81"/>
          <cell r="BA81"/>
          <cell r="BB81" t="str">
            <v>สืบทรัพย์</v>
          </cell>
          <cell r="BC81" t="str">
            <v xml:space="preserve">
</v>
          </cell>
          <cell r="BD81"/>
          <cell r="BE81" t="str">
            <v xml:space="preserve">
</v>
          </cell>
          <cell r="BF81" t="str">
            <v xml:space="preserve">
</v>
          </cell>
          <cell r="BG81" t="str">
            <v xml:space="preserve">
</v>
          </cell>
          <cell r="BH81" t="str">
            <v xml:space="preserve">
</v>
          </cell>
          <cell r="BI81"/>
          <cell r="BJ81"/>
          <cell r="BK81"/>
          <cell r="BL81" t="str">
            <v>นางขวัญเรือน กีบสันเทียะ</v>
          </cell>
          <cell r="BM81">
            <v>883163011688</v>
          </cell>
          <cell r="BN81" t="str">
            <v>1.นางขวัญเรือน  กีบสันเทียะ
2.นายบุญชู  กีบสันเทียะ
3.นายกิตติพันธ์  คำมา
4.นางพัชรา  ปู่โดลง</v>
          </cell>
          <cell r="BO81" t="str">
            <v>จำเลยที่ 1
คู่สมรสจำเลยที่ 1
จำเลยที่ 2
คู่สมรสจำเลยที่ 2</v>
          </cell>
          <cell r="BP81" t="str">
            <v>3640800003437
3300900489440
3571100624058
5500301045697</v>
          </cell>
          <cell r="BQ81"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v>
          </cell>
          <cell r="BR81" t="str">
            <v>ไม่พบ</v>
          </cell>
          <cell r="BS81"/>
          <cell r="BT81">
            <v>4</v>
          </cell>
          <cell r="BU81" t="str">
            <v>อคธรรม
เกศินี</v>
          </cell>
          <cell r="BV81" t="str">
            <v>1.นางขวัญเรือน กีบสันเทียะ
2.นายบุญชุ กีบสันเทียะ
3.นายกิตติพันธ์ คำมา
4.นางสาวพัชรา ปู่โคลง</v>
          </cell>
          <cell r="BW81" t="str">
            <v>จำเลยที่ 1
คู่สมรสจำเลยที่ 1
จำเลยที่ 2
คู่สมรสจำเลยที่ 2</v>
          </cell>
          <cell r="BX81" t="str">
            <v>3-6408-00003-43-7
3-3009-00489-44-0
3-5711-00624-05-8
5-5003-01045-69-7</v>
          </cell>
          <cell r="BY81" t="str">
            <v xml:space="preserve">-ไม่พบว่ามีกรรมสิทธิ์ในที่ดิน อ.ครีนคร จ.สุโขทัย
-ไม่พบว่ามีกรรมสิทธิ์ในที่ดิน อ.เมือง จ.เชียงใหม่
ไม่พบว่ามีกรรมสิทธิ์ในที่ดิน อ.ครีนคร จ.สุโขทัย
-ไม่พบว่ามีกรรมสิทธิ์ในที่ดิน อ.เมือง จ.เชียงใหม่
-ไม่พบว่ามีกรรมสิทธิ์ในที่ดิน อ.เมือง จ.เชียงใหม่
-ไม่พบว่ามีกรรมสิทธิ์ในที่ดิน อ.เวียงป่าเป้า จ.เชียงราย
-ไม่พบว่ามีกรรมสิทธิ์ในที่ดิน อ.เมือง จ.เชียงใหม่
-ไม่พบว่ามีกรรมสิทธิ์ในที่ดิน อ.เวียงป่าเป้า จ.เชียงราย
</v>
          </cell>
          <cell r="BZ81" t="str">
            <v>ไม่พบ</v>
          </cell>
          <cell r="CA81"/>
          <cell r="CB81">
            <v>4</v>
          </cell>
          <cell r="CC81"/>
          <cell r="CD81"/>
          <cell r="CE81"/>
          <cell r="CF81"/>
          <cell r="CG81"/>
          <cell r="CH81"/>
          <cell r="CI81"/>
          <cell r="CJ81"/>
          <cell r="CK81"/>
          <cell r="CL81"/>
          <cell r="CM81"/>
          <cell r="CN81"/>
          <cell r="CO81"/>
        </row>
        <row r="82">
          <cell r="B82">
            <v>926</v>
          </cell>
          <cell r="C82">
            <v>77</v>
          </cell>
          <cell r="D82">
            <v>31</v>
          </cell>
          <cell r="E82">
            <v>1</v>
          </cell>
          <cell r="F82">
            <v>2564</v>
          </cell>
          <cell r="G82">
            <v>800043496572</v>
          </cell>
          <cell r="H82" t="str">
            <v>นางสาว</v>
          </cell>
          <cell r="I82" t="str">
            <v>ดุจเดือน</v>
          </cell>
          <cell r="J82" t="str">
            <v>ผ่องแผ้ว</v>
          </cell>
          <cell r="K82" t="str">
            <v>1 5099 00839 25 4</v>
          </cell>
          <cell r="L82" t="str">
            <v>หนองหอย</v>
          </cell>
          <cell r="M82" t="str">
            <v>เชียงใหม่ 1</v>
          </cell>
          <cell r="N82">
            <v>8</v>
          </cell>
          <cell r="O82" t="str">
            <v>สินเชื่อสวัสดิการ</v>
          </cell>
          <cell r="P82" t="str">
            <v>1.บุคคลค้ำประกัน</v>
          </cell>
          <cell r="Q82">
            <v>126230.99</v>
          </cell>
          <cell r="R82">
            <v>19015.13</v>
          </cell>
          <cell r="S82" t="str">
            <v>แขวงเชียงใหม่</v>
          </cell>
          <cell r="T82" t="str">
            <v>ผบ.E500</v>
          </cell>
          <cell r="U82">
            <v>2563</v>
          </cell>
          <cell r="V82" t="str">
            <v>ผบE638</v>
          </cell>
          <cell r="W82">
            <v>2563</v>
          </cell>
          <cell r="X82">
            <v>13</v>
          </cell>
          <cell r="Y82">
            <v>8</v>
          </cell>
          <cell r="Z82">
            <v>2563</v>
          </cell>
          <cell r="AA82"/>
          <cell r="AB82"/>
          <cell r="AC82"/>
          <cell r="AD82">
            <v>12</v>
          </cell>
          <cell r="AE82">
            <v>5</v>
          </cell>
          <cell r="AF82">
            <v>2564</v>
          </cell>
          <cell r="AG82"/>
          <cell r="AH82"/>
          <cell r="AI82"/>
          <cell r="AJ82"/>
          <cell r="AK82"/>
          <cell r="AL82"/>
          <cell r="AM82"/>
          <cell r="AN82"/>
          <cell r="AO82"/>
          <cell r="AP82"/>
          <cell r="AQ82"/>
          <cell r="AR82"/>
          <cell r="AS82"/>
          <cell r="AT82"/>
          <cell r="AU82"/>
          <cell r="AV82"/>
          <cell r="AW82"/>
          <cell r="AX82"/>
          <cell r="AY82"/>
          <cell r="AZ82"/>
          <cell r="BA82"/>
          <cell r="BB82" t="str">
            <v>สืบทรัพย์(ไม่พบทรัพย์)//รายงานผลสืบทรัพย์วันที่ 18/4/2566</v>
          </cell>
          <cell r="BC82" t="str">
            <v xml:space="preserve">
</v>
          </cell>
          <cell r="BD82"/>
          <cell r="BE82" t="str">
            <v xml:space="preserve">
</v>
          </cell>
          <cell r="BF82" t="str">
            <v xml:space="preserve">
</v>
          </cell>
          <cell r="BG82" t="str">
            <v xml:space="preserve">
</v>
          </cell>
          <cell r="BH82" t="str">
            <v xml:space="preserve">
</v>
          </cell>
          <cell r="BI82"/>
          <cell r="BJ82"/>
          <cell r="BK82"/>
          <cell r="BL82" t="str">
            <v>นางสาวดุจเดือน ผ่องแผ้ว</v>
          </cell>
          <cell r="BM82">
            <v>883163010410</v>
          </cell>
          <cell r="BN82" t="str">
            <v>1.นางสาวดุจเดือน  ผ่องแผ้ว
2.นางสาวไพลิน  ไชยอินทร์
3.นางสาวจริยา  สำราญศรี</v>
          </cell>
          <cell r="BO82" t="str">
            <v>จำเลยที่ 1
จำเลยที 2
จำเลยที่ 3</v>
          </cell>
          <cell r="BP82" t="str">
            <v>1-5099-00839-25-4
1-5099-00942-16-1
1-5099-00964-84-9</v>
          </cell>
          <cell r="BQ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82" t="str">
            <v>ไม่พบ</v>
          </cell>
          <cell r="BS82"/>
          <cell r="BT82">
            <v>3</v>
          </cell>
          <cell r="BU82" t="str">
            <v>อคธรรม</v>
          </cell>
          <cell r="BV82" t="str">
            <v>1.นางสาวดุจเดือน  ผ่องแผ้ว
2.นางสาวไพลิน  ไชยอินทร์
3.นางสาวจริยา  สำราญศรี</v>
          </cell>
          <cell r="BW82" t="str">
            <v>จำเลยที่ 1
จำเลยที 2
จำเลยที่ 3</v>
          </cell>
          <cell r="BX82" t="str">
            <v>1-5099-00839-25-4
1-5099-00942-16-1
1-5099-00964-84-9</v>
          </cell>
          <cell r="BY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Z82" t="str">
            <v>ไม่พบ</v>
          </cell>
          <cell r="CA82"/>
          <cell r="CB82">
            <v>3</v>
          </cell>
          <cell r="CC82"/>
          <cell r="CD82"/>
          <cell r="CE82"/>
          <cell r="CF82"/>
          <cell r="CG82"/>
          <cell r="CH82"/>
          <cell r="CI82"/>
          <cell r="CJ82"/>
          <cell r="CK82"/>
          <cell r="CL82"/>
          <cell r="CM82"/>
          <cell r="CN82"/>
          <cell r="CO82"/>
        </row>
        <row r="83">
          <cell r="B83">
            <v>927</v>
          </cell>
          <cell r="C83">
            <v>78</v>
          </cell>
          <cell r="D83">
            <v>31</v>
          </cell>
          <cell r="E83">
            <v>1</v>
          </cell>
          <cell r="F83">
            <v>2564</v>
          </cell>
          <cell r="G83">
            <v>843051005364</v>
          </cell>
          <cell r="H83" t="str">
            <v>นาง
จ่าสิบเอก</v>
          </cell>
          <cell r="I83" t="str">
            <v>ธนิดาหรือยุวดี
ชัชพล</v>
          </cell>
          <cell r="J83" t="str">
            <v>ธงสวัสดิ์
สร้อยคำ</v>
          </cell>
          <cell r="K83" t="str">
            <v>3400400743184
3100201914151</v>
          </cell>
          <cell r="L83" t="str">
            <v>หนองหอย</v>
          </cell>
          <cell r="M83" t="str">
            <v>เชียงใหม่ 1</v>
          </cell>
          <cell r="N83">
            <v>8</v>
          </cell>
          <cell r="O83" t="str">
            <v>สินเชื่อพัฒนากลุ่มอาชีพ(ช.พ.ส.)</v>
          </cell>
          <cell r="P83" t="str">
            <v>1.บุคคลค้ำประกัน</v>
          </cell>
          <cell r="Q83">
            <v>116149.51</v>
          </cell>
          <cell r="R83">
            <v>24624.86</v>
          </cell>
          <cell r="S83" t="str">
            <v>แขวงเชียงใหม่</v>
          </cell>
          <cell r="T83" t="str">
            <v>ผบ.E497</v>
          </cell>
          <cell r="U83">
            <v>2563</v>
          </cell>
          <cell r="V83" t="str">
            <v>ผบE613</v>
          </cell>
          <cell r="W83">
            <v>2563</v>
          </cell>
          <cell r="X83">
            <v>31</v>
          </cell>
          <cell r="Y83">
            <v>8</v>
          </cell>
          <cell r="Z83">
            <v>2563</v>
          </cell>
          <cell r="AA83"/>
          <cell r="AB83"/>
          <cell r="AC83"/>
          <cell r="AD83">
            <v>12</v>
          </cell>
          <cell r="AE83">
            <v>5</v>
          </cell>
          <cell r="AF83">
            <v>2564</v>
          </cell>
          <cell r="AG83"/>
          <cell r="AH83"/>
          <cell r="AI83"/>
          <cell r="AJ83"/>
          <cell r="AK83"/>
          <cell r="AL83"/>
          <cell r="AM83"/>
          <cell r="AN83"/>
          <cell r="AO83"/>
          <cell r="AP83"/>
          <cell r="AQ83"/>
          <cell r="AR83"/>
          <cell r="AS83"/>
          <cell r="AT83"/>
          <cell r="AU83"/>
          <cell r="AV83"/>
          <cell r="AW83"/>
          <cell r="AX83"/>
          <cell r="AY83"/>
          <cell r="AZ83"/>
          <cell r="BA83"/>
          <cell r="BB83" t="str">
            <v>สืบทรัพย์</v>
          </cell>
          <cell r="BC83" t="str">
            <v xml:space="preserve">
</v>
          </cell>
          <cell r="BD83"/>
          <cell r="BE83" t="str">
            <v xml:space="preserve">
</v>
          </cell>
          <cell r="BF83" t="str">
            <v xml:space="preserve">
</v>
          </cell>
          <cell r="BG83" t="str">
            <v xml:space="preserve">
</v>
          </cell>
          <cell r="BH83" t="str">
            <v xml:space="preserve">
</v>
          </cell>
          <cell r="BI83"/>
          <cell r="BJ83"/>
          <cell r="BK83"/>
          <cell r="BL83" t="str">
            <v>นาง
จ่าสิบเอกธนิดาหรือยุวดี
ชัชพล ธงสวัสดิ์
สร้อยคำ</v>
          </cell>
          <cell r="BM83">
            <v>883163010403</v>
          </cell>
          <cell r="BN83" t="str">
            <v>1.สิบเอกชัชพล สร้อยคำ 
2.นางสาวพัตรชริน ตุ้ยวงค์ 
3.นางสาววิไล คำโพธา
4.นายไพฑูรย์ มูลกัน</v>
          </cell>
          <cell r="BO83" t="str">
            <v>จำเลยที่ 2
คู่สมรสจำเลยที่ 2
จำเลยที่ 3
คู่สมรสจำเลยที่ 3</v>
          </cell>
          <cell r="BP83" t="str">
            <v>3-1002-01914-15-1
3-5701-01097-93-0
3-5001-00211-53-4
3-4010-00247-29-6</v>
          </cell>
          <cell r="BQ83" t="str">
            <v>-พบว่ามีกรรมสิทธิ์ที่ดิน โฉนดเลขที่ 34901 ต.เหมืองแก้ว อ.แม่ริม จ.เชียงใหม่ (ปลอดจำนอง)
-ไม่พบว่ามีกรรมสิทธิ์ที่ดิน อ.แม่ริม จ.เชียงใหม่
-ไม่พบว่ามีกรรมสิทธิ์ที่ดิน อ.เมืองลพบุรี จ.ลพบุรี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v>
          </cell>
          <cell r="BR83"/>
          <cell r="BS83"/>
          <cell r="BT83"/>
          <cell r="BU83" t="str">
            <v>อคธรรม</v>
          </cell>
          <cell r="BV83" t="str">
            <v>1.สิบเอกชัชพล สร้อยคำ 
2.นางสาวพัตรชริน ตุ้ยวงค์ 
3.นางสาววิไล คำโพธา
4.นายไพฑูรย์ มูลกัน</v>
          </cell>
          <cell r="BW83" t="str">
            <v>จำเลยที่ 2
คู่สมรสจำเลยที่ 2
จำเลยที่ 3
คู่สมรสจำเลยที่ 3</v>
          </cell>
          <cell r="BX83" t="str">
            <v>3-1002-01914-15-1
3-5701-01097-93-0
3-5001-00211-53-4
3-4010-00247-29-6</v>
          </cell>
          <cell r="BY83" t="str">
            <v>-พบว่ามีกรรมสิทธิ์ที่ดิน โฉนดเลขที่ 34901 ต.เหมืองแก้ว อ.แม่ริม จ.เชียงใหม่ (ปลอดจำนอน)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83"/>
          <cell r="CA83"/>
          <cell r="CB83"/>
          <cell r="CC83"/>
          <cell r="CD83"/>
          <cell r="CE83"/>
          <cell r="CF83"/>
          <cell r="CG83"/>
          <cell r="CH83"/>
          <cell r="CI83"/>
          <cell r="CJ83"/>
          <cell r="CK83"/>
          <cell r="CL83"/>
          <cell r="CM83"/>
          <cell r="CN83"/>
          <cell r="CO83"/>
        </row>
        <row r="84">
          <cell r="B84">
            <v>928</v>
          </cell>
          <cell r="C84">
            <v>79</v>
          </cell>
          <cell r="D84">
            <v>31</v>
          </cell>
          <cell r="E84">
            <v>1</v>
          </cell>
          <cell r="F84">
            <v>2564</v>
          </cell>
          <cell r="G84">
            <v>800090641922</v>
          </cell>
          <cell r="H84" t="str">
            <v>นาง</v>
          </cell>
          <cell r="I84" t="str">
            <v>กนกกร</v>
          </cell>
          <cell r="J84" t="str">
            <v>ขันธวิชัย</v>
          </cell>
          <cell r="K84" t="str">
            <v>3 5711 00106 16 2</v>
          </cell>
          <cell r="L84" t="str">
            <v>หนองหอย</v>
          </cell>
          <cell r="M84" t="str">
            <v>เชียงใหม่ 1</v>
          </cell>
          <cell r="N84">
            <v>8</v>
          </cell>
          <cell r="O84" t="str">
            <v>สินเชื่อธนาคารประชาชน</v>
          </cell>
          <cell r="P84" t="str">
            <v>1.บุคคลค้ำประกัน</v>
          </cell>
          <cell r="Q84">
            <v>50000</v>
          </cell>
          <cell r="R84">
            <v>7221.03</v>
          </cell>
          <cell r="S84" t="str">
            <v>แขวงเชียงใหม่</v>
          </cell>
          <cell r="T84" t="str">
            <v>ผบ.E492</v>
          </cell>
          <cell r="U84">
            <v>2563</v>
          </cell>
          <cell r="V84" t="str">
            <v>ผบE689</v>
          </cell>
          <cell r="W84">
            <v>2563</v>
          </cell>
          <cell r="X84"/>
          <cell r="Y84"/>
          <cell r="Z84"/>
          <cell r="AA84">
            <v>31</v>
          </cell>
          <cell r="AB84">
            <v>8</v>
          </cell>
          <cell r="AC84">
            <v>2563</v>
          </cell>
          <cell r="AD84">
            <v>31</v>
          </cell>
          <cell r="AE84">
            <v>8</v>
          </cell>
          <cell r="AF84">
            <v>2563</v>
          </cell>
          <cell r="AG84"/>
          <cell r="AH84"/>
          <cell r="AI84"/>
          <cell r="AJ84"/>
          <cell r="AK84"/>
          <cell r="AL84"/>
          <cell r="AM84"/>
          <cell r="AN84"/>
          <cell r="AO84"/>
          <cell r="AP84"/>
          <cell r="AQ84"/>
          <cell r="AR84"/>
          <cell r="AS84"/>
          <cell r="AT84"/>
          <cell r="AU84"/>
          <cell r="AV84"/>
          <cell r="AW84"/>
          <cell r="AX84"/>
          <cell r="AY84"/>
          <cell r="AZ84"/>
          <cell r="BA84"/>
          <cell r="BB84" t="str">
            <v>สืบทรัพย์//คำสั่งสืบทรัพย์25/3/2567// รายงานวันที่ 13/7/2567//สืบครั้งที่ 2 แล้ว รายงานผลสืบทรัพย์18/7/2567</v>
          </cell>
          <cell r="BC84" t="str">
            <v xml:space="preserve">
</v>
          </cell>
          <cell r="BD84"/>
          <cell r="BE84" t="str">
            <v xml:space="preserve">
</v>
          </cell>
          <cell r="BF84" t="str">
            <v xml:space="preserve">
</v>
          </cell>
          <cell r="BG84" t="str">
            <v xml:space="preserve">
</v>
          </cell>
          <cell r="BH84" t="str">
            <v xml:space="preserve">
</v>
          </cell>
          <cell r="BI84"/>
          <cell r="BJ84"/>
          <cell r="BK84"/>
          <cell r="BL84" t="str">
            <v>นางกนกกร ขันธวิชัย</v>
          </cell>
          <cell r="BM84">
            <v>883163010381</v>
          </cell>
          <cell r="BN84" t="str">
            <v>1.นางกนกกร  ขันธวิชัย
2.นายวันนิวัฒน์  ขันธวิชัย
3.นางสาวอลิษา  ยานะเรือง
4.นายจาตุรงค์  นิมา</v>
          </cell>
          <cell r="BO84" t="str">
            <v>จำเลยที่ 1
คู่สมรสจำเลยที่ 1
จำเลยที่ 2
คู่สมรสจำเลยที่ 2</v>
          </cell>
          <cell r="BP84" t="str">
            <v>3571100106162
3401900300126
1571100077239
3570100389953</v>
          </cell>
          <cell r="BQ84" t="str">
            <v>-ไม่พบว่ามีกรรมสิทธิ์ที่ดิน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-ไม่พบว่ามีกรรมสิทธิ์ที่ดิน อ.เมืองเชียงใหม่ จ.เชียงใหม่</v>
          </cell>
          <cell r="BR84" t="str">
            <v>ไม่พบ</v>
          </cell>
          <cell r="BS84" t="str">
            <v>พบ</v>
          </cell>
          <cell r="BT84">
            <v>4</v>
          </cell>
          <cell r="BU84" t="str">
            <v>อคธรรม
เกศินี</v>
          </cell>
          <cell r="BV84" t="str">
            <v>1.นางกนกกร  ขันธวิชัย
2.นายวันนิวัฒน์  ขันธวิชัย 
3.นางสาวอลิษา  ยานะเรือง
4.นายชิรพงษ์  ปิ่นประไมย์</v>
          </cell>
          <cell r="BW84" t="str">
            <v xml:space="preserve">จำเลยที่ 1
คู่สมรสจำเลยที่ 1
จำเลยที่ 2
คู่สมรสจำเลยที่ 2
</v>
          </cell>
          <cell r="BX84" t="str">
            <v>3-5711-00106-16-2
3-4019-00300-12-6
1-5711-00077-23-9
1-4315-00011-09-1</v>
          </cell>
          <cell r="BY84" t="str">
            <v xml:space="preserve">-ไม่พบว่ามีกรรมสิทธิ์ในที่ดิน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อ.เขาสวนกวาง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v>
          </cell>
          <cell r="BZ84" t="str">
            <v>ไม่พบ</v>
          </cell>
          <cell r="CA84"/>
          <cell r="CB84">
            <v>4</v>
          </cell>
          <cell r="CC84" t="str">
            <v>นุสบา</v>
          </cell>
          <cell r="CD84"/>
          <cell r="CE84"/>
          <cell r="CF84"/>
          <cell r="CG84"/>
          <cell r="CH84"/>
          <cell r="CI84"/>
          <cell r="CJ84"/>
          <cell r="CK84"/>
          <cell r="CL84">
            <v>243852</v>
          </cell>
          <cell r="CM84">
            <v>243276</v>
          </cell>
          <cell r="CN84"/>
          <cell r="CO84"/>
        </row>
        <row r="85">
          <cell r="B85">
            <v>929</v>
          </cell>
          <cell r="C85">
            <v>80</v>
          </cell>
          <cell r="D85">
            <v>20</v>
          </cell>
          <cell r="E85">
            <v>1</v>
          </cell>
          <cell r="F85">
            <v>2564</v>
          </cell>
          <cell r="G85">
            <v>800017954986</v>
          </cell>
          <cell r="H85" t="str">
            <v>นาย</v>
          </cell>
          <cell r="I85" t="str">
            <v>อนุเทน</v>
          </cell>
          <cell r="J85" t="str">
            <v>กิติอุดม</v>
          </cell>
          <cell r="K85"/>
          <cell r="L85" t="str">
            <v>เชียงใหม่</v>
          </cell>
          <cell r="M85" t="str">
            <v>เชียงใหม่ 1</v>
          </cell>
          <cell r="N85">
            <v>8</v>
          </cell>
          <cell r="O85" t="str">
            <v>สินเชื่อพัฒนากลุ่มอาชีพ</v>
          </cell>
          <cell r="P85" t="str">
            <v>1.บุคคลค้ำประกัน</v>
          </cell>
          <cell r="Q85"/>
          <cell r="R85"/>
          <cell r="S85" t="str">
            <v>จังหวัดเชียงใหม่</v>
          </cell>
          <cell r="T85" t="str">
            <v>ผบ2776</v>
          </cell>
          <cell r="U85">
            <v>2562</v>
          </cell>
          <cell r="V85" t="str">
            <v>ผบ1251</v>
          </cell>
          <cell r="W85">
            <v>2563</v>
          </cell>
          <cell r="X85"/>
          <cell r="Y85"/>
          <cell r="Z85"/>
          <cell r="AA85">
            <v>2</v>
          </cell>
          <cell r="AB85">
            <v>3</v>
          </cell>
          <cell r="AC85">
            <v>2563</v>
          </cell>
          <cell r="AD85">
            <v>2</v>
          </cell>
          <cell r="AE85">
            <v>3</v>
          </cell>
          <cell r="AF85">
            <v>2563</v>
          </cell>
          <cell r="AG85"/>
          <cell r="AH85"/>
          <cell r="AI85"/>
          <cell r="AJ85">
            <v>23</v>
          </cell>
          <cell r="AK85">
            <v>3</v>
          </cell>
          <cell r="AL85">
            <v>2564</v>
          </cell>
          <cell r="AM85" t="str">
            <v>โฉนด</v>
          </cell>
          <cell r="AN85">
            <v>6709</v>
          </cell>
          <cell r="AO85" t="str">
            <v>แม่ยวม</v>
          </cell>
          <cell r="AP85" t="str">
            <v>แม่สะเรียง</v>
          </cell>
          <cell r="AQ85" t="str">
            <v>แม่ฮ่องสอน</v>
          </cell>
          <cell r="AR85">
            <v>1004720</v>
          </cell>
          <cell r="AS85"/>
          <cell r="AT85"/>
          <cell r="AU85"/>
          <cell r="AV85"/>
          <cell r="AW85"/>
          <cell r="AX85"/>
          <cell r="AY85"/>
          <cell r="AZ85"/>
          <cell r="BA85"/>
          <cell r="BB85" t="str">
            <v>ยึดทรัพย์(สำนักงานอื่นฟ้อง)</v>
          </cell>
          <cell r="BC85" t="str">
            <v xml:space="preserve">
5,500
</v>
          </cell>
          <cell r="BD85">
            <v>2000</v>
          </cell>
          <cell r="BE85" t="str">
            <v xml:space="preserve">
5,170</v>
          </cell>
          <cell r="BF85" t="str">
            <v xml:space="preserve">
30
</v>
          </cell>
          <cell r="BG85" t="str">
            <v xml:space="preserve">
4
</v>
          </cell>
          <cell r="BH85" t="str">
            <v xml:space="preserve">
2564
</v>
          </cell>
          <cell r="BI85"/>
          <cell r="BJ85"/>
          <cell r="BK85"/>
          <cell r="BL85" t="str">
            <v>นายอนุเทน กิติอุดม</v>
          </cell>
          <cell r="BM85">
            <v>823561010723</v>
          </cell>
          <cell r="BN85"/>
          <cell r="BO85"/>
          <cell r="BP85"/>
          <cell r="BQ85"/>
          <cell r="BR85"/>
          <cell r="BS85"/>
          <cell r="BT85"/>
          <cell r="BU85" t="str">
            <v>ศรัญญู</v>
          </cell>
          <cell r="BV85"/>
          <cell r="BW85"/>
          <cell r="BX85"/>
          <cell r="BY85"/>
          <cell r="BZ85"/>
          <cell r="CA85"/>
          <cell r="CB85"/>
          <cell r="CC85"/>
          <cell r="CD85"/>
          <cell r="CE85"/>
          <cell r="CF85"/>
          <cell r="CG85"/>
          <cell r="CH85"/>
          <cell r="CI85"/>
          <cell r="CJ85"/>
          <cell r="CK85"/>
          <cell r="CL85"/>
          <cell r="CM85"/>
          <cell r="CN85"/>
          <cell r="CO85"/>
        </row>
        <row r="86">
          <cell r="B86">
            <v>930</v>
          </cell>
          <cell r="C86">
            <v>81</v>
          </cell>
          <cell r="D86">
            <v>20</v>
          </cell>
          <cell r="E86">
            <v>1</v>
          </cell>
          <cell r="F86">
            <v>2564</v>
          </cell>
          <cell r="G86">
            <v>800021311512</v>
          </cell>
          <cell r="H86" t="str">
            <v>นาย</v>
          </cell>
          <cell r="I86" t="str">
            <v>ศราวุธ</v>
          </cell>
          <cell r="J86" t="str">
            <v>บัวเขียว</v>
          </cell>
          <cell r="K86">
            <v>1560700034084</v>
          </cell>
          <cell r="L86" t="str">
            <v>เซ็นทรัล แอร์พอร์ต พลาซ่า เชียงใหม่</v>
          </cell>
          <cell r="M86" t="str">
            <v>เชียงใหม่ 1</v>
          </cell>
          <cell r="N86">
            <v>8</v>
          </cell>
          <cell r="O86" t="str">
            <v>สินเชื่อสวัสดิการ</v>
          </cell>
          <cell r="P86" t="str">
            <v>1.บุคคลค้ำประกัน</v>
          </cell>
          <cell r="Q86"/>
          <cell r="R86"/>
          <cell r="S86" t="str">
            <v>จังหวัดพะเยา</v>
          </cell>
          <cell r="T86" t="str">
            <v>ผบ1213</v>
          </cell>
          <cell r="U86">
            <v>2561</v>
          </cell>
          <cell r="V86" t="str">
            <v>ผบ2024</v>
          </cell>
          <cell r="W86">
            <v>2561</v>
          </cell>
          <cell r="X86">
            <v>6</v>
          </cell>
          <cell r="Y86">
            <v>8</v>
          </cell>
          <cell r="Z86">
            <v>2561</v>
          </cell>
          <cell r="AA86"/>
          <cell r="AB86"/>
          <cell r="AC86"/>
          <cell r="AD86"/>
          <cell r="AE86"/>
          <cell r="AF86"/>
          <cell r="AG86">
            <v>5</v>
          </cell>
          <cell r="AH86">
            <v>4</v>
          </cell>
          <cell r="AI86">
            <v>2562</v>
          </cell>
          <cell r="AJ86"/>
          <cell r="AK86"/>
          <cell r="AL86"/>
          <cell r="AM86" t="str">
            <v>โฉนด</v>
          </cell>
          <cell r="AN86">
            <v>55816</v>
          </cell>
          <cell r="AO86" t="str">
            <v>สันผักหวาน</v>
          </cell>
          <cell r="AP86" t="str">
            <v>หางดง</v>
          </cell>
          <cell r="AQ86" t="str">
            <v>เชียงใหม่</v>
          </cell>
          <cell r="AR86"/>
          <cell r="AS86"/>
          <cell r="AT86"/>
          <cell r="AU86"/>
          <cell r="AV86"/>
          <cell r="AW86"/>
          <cell r="AX86"/>
          <cell r="AY86"/>
          <cell r="AZ86"/>
          <cell r="BA86"/>
          <cell r="BB86" t="str">
            <v>ยึดทรัพย์//ยึดไม่ได้//ยื่นเฉลี่ยทรัพย์31/3/2564(สำนักงานอื่นฟ้อง)</v>
          </cell>
          <cell r="BC86" t="str">
            <v xml:space="preserve">
</v>
          </cell>
          <cell r="BD86"/>
          <cell r="BE86" t="str">
            <v xml:space="preserve">
</v>
          </cell>
          <cell r="BF86" t="str">
            <v xml:space="preserve">
</v>
          </cell>
          <cell r="BG86" t="str">
            <v xml:space="preserve">
</v>
          </cell>
          <cell r="BH86" t="str">
            <v xml:space="preserve">
</v>
          </cell>
          <cell r="BI86"/>
          <cell r="BJ86"/>
          <cell r="BK86"/>
          <cell r="BL86" t="str">
            <v>นายศราวุธ บัวเขียว</v>
          </cell>
          <cell r="BM86">
            <v>0</v>
          </cell>
          <cell r="BN86"/>
          <cell r="BO86"/>
          <cell r="BP86"/>
          <cell r="BQ86"/>
          <cell r="BR86"/>
          <cell r="BS86"/>
          <cell r="BT86"/>
          <cell r="BU86" t="str">
            <v>ธนกร</v>
          </cell>
          <cell r="BV86"/>
          <cell r="BW86"/>
          <cell r="BX86"/>
          <cell r="BY86"/>
          <cell r="BZ86"/>
          <cell r="CA86"/>
          <cell r="CB86"/>
          <cell r="CC86"/>
          <cell r="CD86"/>
          <cell r="CE86"/>
          <cell r="CF86"/>
          <cell r="CG86"/>
          <cell r="CH86"/>
          <cell r="CI86"/>
          <cell r="CJ86"/>
          <cell r="CK86"/>
          <cell r="CL86"/>
          <cell r="CM86"/>
          <cell r="CN86"/>
          <cell r="CO86"/>
        </row>
        <row r="87">
          <cell r="B87">
            <v>931</v>
          </cell>
          <cell r="C87">
            <v>82</v>
          </cell>
          <cell r="D87">
            <v>20</v>
          </cell>
          <cell r="E87">
            <v>1</v>
          </cell>
          <cell r="F87">
            <v>2564</v>
          </cell>
          <cell r="G87">
            <v>800014033875</v>
          </cell>
          <cell r="H87" t="str">
            <v>นาง</v>
          </cell>
          <cell r="I87" t="str">
            <v>ธนัชญา</v>
          </cell>
          <cell r="J87" t="str">
            <v>สิงห์แก้ว</v>
          </cell>
          <cell r="K87">
            <v>3461300307910</v>
          </cell>
          <cell r="L87" t="str">
            <v>ช้างคลาน</v>
          </cell>
          <cell r="M87" t="str">
            <v>เชียงใหม่ 1</v>
          </cell>
          <cell r="N87">
            <v>8</v>
          </cell>
          <cell r="O87" t="str">
            <v>สินเชื่อโครงการเกื้อกูลผู้ประกอบวิชาชีพทางการศึกษา</v>
          </cell>
          <cell r="P87" t="str">
            <v>1.บุคคลค้ำประกัน</v>
          </cell>
          <cell r="Q87"/>
          <cell r="R87"/>
          <cell r="S87" t="str">
            <v>จังหวัดลำปาง</v>
          </cell>
          <cell r="T87" t="str">
            <v>ผบ420</v>
          </cell>
          <cell r="U87">
            <v>2560</v>
          </cell>
          <cell r="V87" t="str">
            <v>ผบ752</v>
          </cell>
          <cell r="W87">
            <v>2560</v>
          </cell>
          <cell r="X87"/>
          <cell r="Y87"/>
          <cell r="Z87"/>
          <cell r="AA87">
            <v>26</v>
          </cell>
          <cell r="AB87">
            <v>7</v>
          </cell>
          <cell r="AC87">
            <v>2560</v>
          </cell>
          <cell r="AD87">
            <v>26</v>
          </cell>
          <cell r="AE87">
            <v>7</v>
          </cell>
          <cell r="AF87">
            <v>2560</v>
          </cell>
          <cell r="AG87"/>
          <cell r="AH87"/>
          <cell r="AI87"/>
          <cell r="AJ87"/>
          <cell r="AK87"/>
          <cell r="AL87"/>
          <cell r="AM87" t="str">
            <v>โฉนด</v>
          </cell>
          <cell r="AN87">
            <v>133381</v>
          </cell>
          <cell r="AO87" t="str">
            <v>เหมืองง่า</v>
          </cell>
          <cell r="AP87" t="str">
            <v>เมืองลำพูน</v>
          </cell>
          <cell r="AQ87" t="str">
            <v>ลำพูน</v>
          </cell>
          <cell r="AR87"/>
          <cell r="AS87"/>
          <cell r="AT87"/>
          <cell r="AU87"/>
          <cell r="AV87"/>
          <cell r="AW87"/>
          <cell r="AX87"/>
          <cell r="AY87"/>
          <cell r="AZ87"/>
          <cell r="BA87"/>
          <cell r="BB87" t="str">
            <v>สืบทรัพย์/ยึดทรัพย์(มีคำสั่ง 24/5/2564)(สำนักงานอื่นฟ้อง)//ชะลอยึด(10/6/2564)//ยึดไม่ได้ติดอายัด//
คำสั่งสืบทรัพย์ 24/5/2565//รายงาน21/7/2565</v>
          </cell>
          <cell r="BC87" t="str">
            <v xml:space="preserve">
</v>
          </cell>
          <cell r="BD87"/>
          <cell r="BE87" t="str">
            <v xml:space="preserve">
</v>
          </cell>
          <cell r="BF87" t="str">
            <v xml:space="preserve">
</v>
          </cell>
          <cell r="BG87" t="str">
            <v xml:space="preserve">
</v>
          </cell>
          <cell r="BH87" t="str">
            <v xml:space="preserve">
</v>
          </cell>
          <cell r="BI87"/>
          <cell r="BJ87"/>
          <cell r="BK87"/>
          <cell r="BL87" t="str">
            <v>นางธนัชญา สิงห์แก้ว</v>
          </cell>
          <cell r="BM87">
            <v>0</v>
          </cell>
          <cell r="BN87"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87" t="str">
            <v>จำเลยที่ 1
คู่สมรสจำเลยที่ 1
จำเลยที่ 2
คู่สมรสจำเลยที่ 2
จำเลยที่ 3</v>
          </cell>
          <cell r="BP87" t="str">
            <v>3 4613 00307 91 0
3 5209 00046 57 1
1 5404 00009 01 7
3 9505 00027 90 7
1 5099 00185 05 0</v>
          </cell>
          <cell r="BQ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87" t="str">
            <v>พบ</v>
          </cell>
          <cell r="BS87"/>
          <cell r="BT87">
            <v>5</v>
          </cell>
          <cell r="BU87" t="str">
            <v>มลฤดี
ยึด(สารุธ)</v>
          </cell>
          <cell r="BV87" t="str">
            <v>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v>
          </cell>
          <cell r="BW87" t="str">
            <v>จำเลยที่ 1
คู่สมรสจำเลยที่ 1
จำเลยที่ 2
คู่สมรสจำเลยที่ 2
จำเลยที่ 3
คู่สมรสจำเลยที่ 3</v>
          </cell>
          <cell r="BX87" t="str">
            <v>3 4613 00307 91 0
3 5209 00046 57 1
1 5404 00009 01 7
3 9505 00027 90 7
1 5099 00185 05 0
1 5099 00405 36 0</v>
          </cell>
          <cell r="BY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(ติดจำนอง บมจ.ธนาคารกรุงไทย)
-พบว่ามีกรรมสิทธิในที่ดินเลขที่ 133381 ต.เหมืองง่า อ.เมืองลำพูน จ.ลำพูน (ปลอดจำนอง)
'-ไม่พบว่ามีกรรมสิทธิในที่ดิน อำเภอเมือง จ.ลำพูน</v>
          </cell>
          <cell r="BZ87" t="str">
            <v>พบ</v>
          </cell>
          <cell r="CA87"/>
          <cell r="CB87">
            <v>6</v>
          </cell>
          <cell r="CC87"/>
          <cell r="CD87"/>
          <cell r="CE87"/>
          <cell r="CF87"/>
          <cell r="CG87"/>
          <cell r="CH87"/>
          <cell r="CI87"/>
          <cell r="CJ87"/>
          <cell r="CK87"/>
          <cell r="CL87"/>
          <cell r="CM87"/>
          <cell r="CN87"/>
          <cell r="CO87"/>
        </row>
        <row r="88">
          <cell r="B88">
            <v>932</v>
          </cell>
          <cell r="C88">
            <v>83</v>
          </cell>
          <cell r="D88">
            <v>20</v>
          </cell>
          <cell r="E88">
            <v>1</v>
          </cell>
          <cell r="F88">
            <v>2564</v>
          </cell>
          <cell r="G88">
            <v>800076734170</v>
          </cell>
          <cell r="H88" t="str">
            <v>นาย</v>
          </cell>
          <cell r="I88" t="str">
            <v>ชาญณรงค์</v>
          </cell>
          <cell r="J88" t="str">
            <v>เงินสม</v>
          </cell>
          <cell r="K88">
            <v>3560100408125</v>
          </cell>
          <cell r="L88" t="str">
            <v>เซ็นทรัล แอร์พอร์ต พลาซ่า เชียงใหม่</v>
          </cell>
          <cell r="M88" t="str">
            <v>เชียงใหม่ 1</v>
          </cell>
          <cell r="N88">
            <v>8</v>
          </cell>
          <cell r="O88" t="str">
            <v>สินเชื่อธนาคารประชาชน</v>
          </cell>
          <cell r="P88" t="str">
            <v>1.บุคคลค้ำประกัน</v>
          </cell>
          <cell r="Q88"/>
          <cell r="R88"/>
          <cell r="S88" t="str">
            <v>แขวงเชียงใหม่</v>
          </cell>
          <cell r="T88" t="str">
            <v>ผบ4117</v>
          </cell>
          <cell r="U88">
            <v>2562</v>
          </cell>
          <cell r="V88" t="str">
            <v>ผบ4874</v>
          </cell>
          <cell r="W88">
            <v>2562</v>
          </cell>
          <cell r="X88">
            <v>15</v>
          </cell>
          <cell r="Y88">
            <v>6</v>
          </cell>
          <cell r="Z88">
            <v>2562</v>
          </cell>
          <cell r="AA88"/>
          <cell r="AB88"/>
          <cell r="AC88"/>
          <cell r="AD88"/>
          <cell r="AE88"/>
          <cell r="AF88"/>
          <cell r="AG88">
            <v>18</v>
          </cell>
          <cell r="AH88">
            <v>2</v>
          </cell>
          <cell r="AI88">
            <v>2563</v>
          </cell>
          <cell r="AJ88">
            <v>24</v>
          </cell>
          <cell r="AK88">
            <v>3</v>
          </cell>
          <cell r="AL88">
            <v>2564</v>
          </cell>
          <cell r="AM88" t="str">
            <v>โฉนด</v>
          </cell>
          <cell r="AN88">
            <v>36773</v>
          </cell>
          <cell r="AO88" t="str">
            <v>ดอนไฟ</v>
          </cell>
          <cell r="AP88" t="str">
            <v>แม่ทะ</v>
          </cell>
          <cell r="AQ88" t="str">
            <v>ลำปาง</v>
          </cell>
          <cell r="AR88">
            <v>148350</v>
          </cell>
          <cell r="AS88"/>
          <cell r="AT88"/>
          <cell r="AU88"/>
          <cell r="AV88"/>
          <cell r="AW88"/>
          <cell r="AX88"/>
          <cell r="AY88"/>
          <cell r="AZ88"/>
          <cell r="BA88"/>
          <cell r="BB88" t="str">
            <v>ยึดทรัพย์(สำนักงานอื่นฟ้อง)</v>
          </cell>
          <cell r="BC88" t="str">
            <v xml:space="preserve">
5,500
</v>
          </cell>
          <cell r="BD88">
            <v>2000</v>
          </cell>
          <cell r="BE88" t="str">
            <v xml:space="preserve">
5,415</v>
          </cell>
          <cell r="BF88" t="str">
            <v xml:space="preserve">
30
</v>
          </cell>
          <cell r="BG88" t="str">
            <v xml:space="preserve">
4
</v>
          </cell>
          <cell r="BH88" t="str">
            <v xml:space="preserve">
2564
</v>
          </cell>
          <cell r="BI88"/>
          <cell r="BJ88"/>
          <cell r="BK88"/>
          <cell r="BL88" t="str">
            <v>นายชาญณรงค์ เงินสม</v>
          </cell>
          <cell r="BM88">
            <v>0</v>
          </cell>
          <cell r="BN88"/>
          <cell r="BO88"/>
          <cell r="BP88"/>
          <cell r="BQ88"/>
          <cell r="BR88"/>
          <cell r="BS88"/>
          <cell r="BT88"/>
          <cell r="BU88" t="str">
            <v>สารุทธ์</v>
          </cell>
          <cell r="BV88"/>
          <cell r="BW88"/>
          <cell r="BX88"/>
          <cell r="BY88"/>
          <cell r="BZ88"/>
          <cell r="CA88"/>
          <cell r="CB88"/>
          <cell r="CC88"/>
          <cell r="CD88"/>
          <cell r="CE88"/>
          <cell r="CF88"/>
          <cell r="CG88"/>
          <cell r="CH88"/>
          <cell r="CI88"/>
          <cell r="CJ88"/>
          <cell r="CK88"/>
          <cell r="CL88"/>
          <cell r="CM88"/>
          <cell r="CN88"/>
          <cell r="CO88"/>
        </row>
        <row r="89">
          <cell r="B89">
            <v>933</v>
          </cell>
          <cell r="C89">
            <v>84</v>
          </cell>
          <cell r="D89">
            <v>3</v>
          </cell>
          <cell r="E89">
            <v>2</v>
          </cell>
          <cell r="F89">
            <v>2564</v>
          </cell>
          <cell r="G89">
            <v>843050012502</v>
          </cell>
          <cell r="H89" t="str">
            <v>นางสาว</v>
          </cell>
          <cell r="I89" t="str">
            <v>ไพรินทร์</v>
          </cell>
          <cell r="J89" t="str">
            <v>สุริยะ</v>
          </cell>
          <cell r="K89">
            <v>3500400131391</v>
          </cell>
          <cell r="L89" t="str">
            <v>หนองหอย</v>
          </cell>
          <cell r="M89" t="str">
            <v>เชียงใหม่ 1</v>
          </cell>
          <cell r="N89">
            <v>8</v>
          </cell>
          <cell r="O89" t="str">
            <v>สินเชื่อเคหะ</v>
          </cell>
          <cell r="P89" t="str">
            <v>2.หลักทรัพย์ค้ำประกัน</v>
          </cell>
          <cell r="Q89">
            <v>113775.07</v>
          </cell>
          <cell r="R89">
            <v>4836.7700000000004</v>
          </cell>
          <cell r="S89" t="str">
            <v>แขวงเชียงใหม่</v>
          </cell>
          <cell r="T89" t="str">
            <v>ผบ.2635</v>
          </cell>
          <cell r="U89">
            <v>2563</v>
          </cell>
          <cell r="V89" t="str">
            <v>ผบ.5074</v>
          </cell>
          <cell r="W89">
            <v>2563</v>
          </cell>
          <cell r="X89">
            <v>20</v>
          </cell>
          <cell r="Y89">
            <v>7</v>
          </cell>
          <cell r="Z89">
            <v>2563</v>
          </cell>
          <cell r="AA89"/>
          <cell r="AB89"/>
          <cell r="AC89"/>
          <cell r="AD89">
            <v>18</v>
          </cell>
          <cell r="AE89">
            <v>10</v>
          </cell>
          <cell r="AF89">
            <v>2563</v>
          </cell>
          <cell r="AG89">
            <v>17</v>
          </cell>
          <cell r="AH89">
            <v>2</v>
          </cell>
          <cell r="AI89">
            <v>2564</v>
          </cell>
          <cell r="AJ89">
            <v>30</v>
          </cell>
          <cell r="AK89">
            <v>3</v>
          </cell>
          <cell r="AL89">
            <v>2564</v>
          </cell>
          <cell r="AM89" t="str">
            <v>ห้องชุด</v>
          </cell>
          <cell r="AN89" t="str">
            <v>377/367</v>
          </cell>
          <cell r="AO89" t="str">
            <v>หนองหอย</v>
          </cell>
          <cell r="AP89" t="str">
            <v>เมืองเชียงใหม่</v>
          </cell>
          <cell r="AQ89" t="str">
            <v>เชียงใหม่</v>
          </cell>
          <cell r="AR89">
            <v>270480</v>
          </cell>
          <cell r="AS89"/>
          <cell r="AT89"/>
          <cell r="AU89"/>
          <cell r="AV89"/>
          <cell r="AW89"/>
          <cell r="AX89"/>
          <cell r="AY89"/>
          <cell r="AZ89"/>
          <cell r="BA89"/>
          <cell r="BB89" t="str">
            <v>ยึดทรัพย์</v>
          </cell>
          <cell r="BC89" t="str">
            <v xml:space="preserve">
2,000
</v>
          </cell>
          <cell r="BD89"/>
          <cell r="BE89" t="str">
            <v xml:space="preserve">
5,180</v>
          </cell>
          <cell r="BF89" t="str">
            <v xml:space="preserve">
30
</v>
          </cell>
          <cell r="BG89" t="str">
            <v xml:space="preserve">
4
</v>
          </cell>
          <cell r="BH89" t="str">
            <v xml:space="preserve">
2564
</v>
          </cell>
          <cell r="BI89"/>
          <cell r="BJ89"/>
          <cell r="BK89"/>
          <cell r="BL89" t="str">
            <v>นางสาวไพรินทร์ สุริยะ</v>
          </cell>
          <cell r="BM89">
            <v>823559010180</v>
          </cell>
          <cell r="BN89"/>
          <cell r="BO89"/>
          <cell r="BP89"/>
          <cell r="BQ89"/>
          <cell r="BR89"/>
          <cell r="BS89"/>
          <cell r="BT89"/>
          <cell r="BU89" t="str">
            <v>สารุทธ์</v>
          </cell>
          <cell r="BV89"/>
          <cell r="BW89"/>
          <cell r="BX89"/>
          <cell r="BY89"/>
          <cell r="BZ89"/>
          <cell r="CA89"/>
          <cell r="CB89"/>
          <cell r="CC89"/>
          <cell r="CD89"/>
          <cell r="CE89"/>
          <cell r="CF89"/>
          <cell r="CG89"/>
          <cell r="CH89"/>
          <cell r="CI89"/>
          <cell r="CJ89"/>
          <cell r="CK89"/>
          <cell r="CL89"/>
          <cell r="CM89"/>
          <cell r="CN89"/>
          <cell r="CO89"/>
        </row>
        <row r="90">
          <cell r="B90">
            <v>934</v>
          </cell>
          <cell r="C90">
            <v>85</v>
          </cell>
          <cell r="D90">
            <v>5</v>
          </cell>
          <cell r="E90">
            <v>2</v>
          </cell>
          <cell r="F90">
            <v>2564</v>
          </cell>
          <cell r="G90">
            <v>800026857170</v>
          </cell>
          <cell r="H90" t="str">
            <v>นาง</v>
          </cell>
          <cell r="I90" t="str">
            <v>วิไลลักษณ์หรือณภษร</v>
          </cell>
          <cell r="J90" t="str">
            <v>คูตระกูล</v>
          </cell>
          <cell r="K90">
            <v>3501900359715</v>
          </cell>
          <cell r="L90" t="str">
            <v>บวกครกหลวง</v>
          </cell>
          <cell r="M90" t="str">
            <v>เชียงใหม่ 3</v>
          </cell>
          <cell r="N90">
            <v>8</v>
          </cell>
          <cell r="O90" t="str">
            <v>สินเชื่อเคหะ</v>
          </cell>
          <cell r="P90" t="str">
            <v>2.หลักทรัพย์ค้ำประกัน</v>
          </cell>
          <cell r="Q90"/>
          <cell r="R90"/>
          <cell r="S90" t="str">
            <v>จังหวัดเชียงใหม่</v>
          </cell>
          <cell r="T90" t="str">
            <v>ผบ.1598</v>
          </cell>
          <cell r="U90">
            <v>2558</v>
          </cell>
          <cell r="V90" t="str">
            <v>ผบ.2550</v>
          </cell>
          <cell r="W90">
            <v>2558</v>
          </cell>
          <cell r="X90"/>
          <cell r="Y90"/>
          <cell r="Z90"/>
          <cell r="AA90">
            <v>18</v>
          </cell>
          <cell r="AB90">
            <v>12</v>
          </cell>
          <cell r="AC90">
            <v>2558</v>
          </cell>
          <cell r="AD90">
            <v>18</v>
          </cell>
          <cell r="AE90">
            <v>12</v>
          </cell>
          <cell r="AF90">
            <v>2558</v>
          </cell>
          <cell r="AG90"/>
          <cell r="AH90"/>
          <cell r="AI90"/>
          <cell r="AJ90"/>
          <cell r="AK90"/>
          <cell r="AL90"/>
          <cell r="AM90"/>
          <cell r="AN90"/>
          <cell r="AO90"/>
          <cell r="AP90"/>
          <cell r="AQ90"/>
          <cell r="AR90"/>
          <cell r="AS90"/>
          <cell r="AT90"/>
          <cell r="AU90"/>
          <cell r="AV90"/>
          <cell r="AW90"/>
          <cell r="AX90"/>
          <cell r="AY90"/>
          <cell r="AZ90"/>
          <cell r="BA90"/>
          <cell r="BB90" t="str">
            <v>สืบทรัพย์(ไม่พบทรัพย์)(สำนักงานอื่นฟ้อง)</v>
          </cell>
          <cell r="BC90" t="str">
            <v xml:space="preserve">
</v>
          </cell>
          <cell r="BD90"/>
          <cell r="BE90" t="str">
            <v xml:space="preserve">
</v>
          </cell>
          <cell r="BF90" t="str">
            <v xml:space="preserve">
</v>
          </cell>
          <cell r="BG90" t="str">
            <v xml:space="preserve">
</v>
          </cell>
          <cell r="BH90" t="str">
            <v xml:space="preserve">
</v>
          </cell>
          <cell r="BI90"/>
          <cell r="BJ90"/>
          <cell r="BK90"/>
          <cell r="BL90" t="str">
            <v>นางวิไลลักษณ์หรือณภษร คูตระกูล</v>
          </cell>
          <cell r="BM90">
            <v>823658010131</v>
          </cell>
          <cell r="BN90" t="str">
            <v>1.นางวิไลลักษณ์หรือณภษร คูตระกูล
2.นายธนากร คูตระกูล</v>
          </cell>
          <cell r="BO90" t="str">
            <v>จำเลยที่ 1
คู่สมรสจำเลยที่ 1</v>
          </cell>
          <cell r="BP90" t="str">
            <v>3 5019 00359 71 5
3 5099 00325 34 6</v>
          </cell>
          <cell r="BQ90"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0" t="str">
            <v>ไม่พบ</v>
          </cell>
          <cell r="BS90"/>
          <cell r="BT90">
            <v>2</v>
          </cell>
          <cell r="BU90" t="str">
            <v>อคธรรม</v>
          </cell>
          <cell r="BV90"/>
          <cell r="BW90"/>
          <cell r="BX90"/>
          <cell r="BY90"/>
          <cell r="BZ90"/>
          <cell r="CA90"/>
          <cell r="CB90"/>
          <cell r="CC90"/>
          <cell r="CD90"/>
          <cell r="CE90"/>
          <cell r="CF90"/>
          <cell r="CG90"/>
          <cell r="CH90"/>
          <cell r="CI90"/>
          <cell r="CJ90"/>
          <cell r="CK90"/>
          <cell r="CL90"/>
          <cell r="CM90"/>
          <cell r="CN90"/>
          <cell r="CO90"/>
        </row>
        <row r="91">
          <cell r="B91">
            <v>935</v>
          </cell>
          <cell r="C91">
            <v>86</v>
          </cell>
          <cell r="D91">
            <v>5</v>
          </cell>
          <cell r="E91">
            <v>2</v>
          </cell>
          <cell r="F91">
            <v>2564</v>
          </cell>
          <cell r="G91">
            <v>839753005132</v>
          </cell>
          <cell r="H91" t="str">
            <v xml:space="preserve">จ่าสิบตรี </v>
          </cell>
          <cell r="I91" t="str">
            <v>ราวี</v>
          </cell>
          <cell r="J91" t="str">
            <v>ปทุมรุ่ง</v>
          </cell>
          <cell r="K91">
            <v>3440900274787</v>
          </cell>
          <cell r="L91" t="str">
            <v>บวกครกหลวง</v>
          </cell>
          <cell r="M91" t="str">
            <v>เชียงใหม่ 3</v>
          </cell>
          <cell r="N91">
            <v>8</v>
          </cell>
          <cell r="O91" t="str">
            <v>สินเชื่อสวัสดิการ</v>
          </cell>
          <cell r="P91" t="str">
            <v>1.บุคคลค้ำประกัน</v>
          </cell>
          <cell r="Q91"/>
          <cell r="R91"/>
          <cell r="S91" t="str">
            <v>จังหวัดเชียงใหม่</v>
          </cell>
          <cell r="T91" t="str">
            <v>ผบ.1682</v>
          </cell>
          <cell r="U91">
            <v>2554</v>
          </cell>
          <cell r="V91" t="str">
            <v>ผบ.1708</v>
          </cell>
          <cell r="W91">
            <v>2554</v>
          </cell>
          <cell r="X91"/>
          <cell r="Y91"/>
          <cell r="Z91"/>
          <cell r="AA91">
            <v>30</v>
          </cell>
          <cell r="AB91">
            <v>11</v>
          </cell>
          <cell r="AC91">
            <v>2554</v>
          </cell>
          <cell r="AD91">
            <v>30</v>
          </cell>
          <cell r="AE91">
            <v>11</v>
          </cell>
          <cell r="AF91">
            <v>2554</v>
          </cell>
          <cell r="AG91">
            <v>11</v>
          </cell>
          <cell r="AH91">
            <v>4</v>
          </cell>
          <cell r="AI91">
            <v>2557</v>
          </cell>
          <cell r="AJ91"/>
          <cell r="AK91"/>
          <cell r="AL91"/>
          <cell r="AM91"/>
          <cell r="AN91"/>
          <cell r="AO91"/>
          <cell r="AP91"/>
          <cell r="AQ91"/>
          <cell r="AR91"/>
          <cell r="AS91"/>
          <cell r="AT91"/>
          <cell r="AU91"/>
          <cell r="AV91"/>
          <cell r="AW91"/>
          <cell r="AX91"/>
          <cell r="AY91"/>
          <cell r="AZ91"/>
          <cell r="BA91"/>
          <cell r="BB91" t="str">
            <v>สืบทรัพย์(ไม่พบทรัพย์)(สำนักงานอื่นฟ้อง)</v>
          </cell>
          <cell r="BC91" t="str">
            <v xml:space="preserve">
</v>
          </cell>
          <cell r="BD91"/>
          <cell r="BE91" t="str">
            <v xml:space="preserve">
</v>
          </cell>
          <cell r="BF91" t="str">
            <v xml:space="preserve">
</v>
          </cell>
          <cell r="BG91" t="str">
            <v xml:space="preserve">
</v>
          </cell>
          <cell r="BH91" t="str">
            <v xml:space="preserve">
</v>
          </cell>
          <cell r="BI91"/>
          <cell r="BJ91"/>
          <cell r="BK91"/>
          <cell r="BL91" t="str">
            <v>จ่าสิบตรี ราวี ปทุมรุ่ง</v>
          </cell>
          <cell r="BM91">
            <v>883262010306</v>
          </cell>
          <cell r="BN91" t="str">
            <v>1.จ่าสิบตำรวจราวี ปทุมรุ่ง
2.จ่าสิบตำรวจพงศ์ธร ศรีสุภา</v>
          </cell>
          <cell r="BO91" t="str">
            <v>จำเลยที่ 1
จำเลยที่ 2</v>
          </cell>
          <cell r="BP91" t="str">
            <v>3 4409 00274 78 7
3 5006 00125 68 8</v>
          </cell>
          <cell r="BQ91"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1" t="str">
            <v>ไม่พบ</v>
          </cell>
          <cell r="BS91"/>
          <cell r="BT91">
            <v>2</v>
          </cell>
          <cell r="BU91" t="str">
            <v xml:space="preserve">อคธรรม
</v>
          </cell>
          <cell r="BV91"/>
          <cell r="BW91"/>
          <cell r="BX91"/>
          <cell r="BY91"/>
          <cell r="BZ91"/>
          <cell r="CA91"/>
          <cell r="CB91"/>
          <cell r="CC91"/>
          <cell r="CD91"/>
          <cell r="CE91"/>
          <cell r="CF91"/>
          <cell r="CG91"/>
          <cell r="CH91"/>
          <cell r="CI91"/>
          <cell r="CJ91"/>
          <cell r="CK91"/>
          <cell r="CL91"/>
          <cell r="CM91"/>
          <cell r="CN91"/>
          <cell r="CO91"/>
        </row>
        <row r="92">
          <cell r="B92">
            <v>936</v>
          </cell>
          <cell r="C92">
            <v>87</v>
          </cell>
          <cell r="D92">
            <v>5</v>
          </cell>
          <cell r="E92">
            <v>2</v>
          </cell>
          <cell r="F92">
            <v>2564</v>
          </cell>
          <cell r="G92">
            <v>839748011641</v>
          </cell>
          <cell r="H92" t="str">
            <v>นาย
นาง</v>
          </cell>
          <cell r="I92" t="str">
            <v>ธนะศักดิ์
ผ่องพรรณหรือชุติภา</v>
          </cell>
          <cell r="J92" t="str">
            <v>สหัสสธารา
ไชยสิทธิ์</v>
          </cell>
          <cell r="K92" t="str">
            <v>3 9498 00025 99 1
3 5101 00568 30 1</v>
          </cell>
          <cell r="L92" t="str">
            <v>บวกครกหลวง</v>
          </cell>
          <cell r="M92" t="str">
            <v>เชียงใหม่ 3</v>
          </cell>
          <cell r="N92">
            <v>8</v>
          </cell>
          <cell r="O92" t="str">
            <v>สินเชื่อไทรทอง(อเนกประสงค์)</v>
          </cell>
          <cell r="P92" t="str">
            <v>2.หลักทรัพย์ค้ำประกัน</v>
          </cell>
          <cell r="Q92"/>
          <cell r="R92"/>
          <cell r="S92" t="str">
            <v>จังหวัดเชียงใหม่</v>
          </cell>
          <cell r="T92" t="str">
            <v>ย574</v>
          </cell>
          <cell r="U92">
            <v>2549</v>
          </cell>
          <cell r="V92" t="str">
            <v>ย629</v>
          </cell>
          <cell r="W92">
            <v>2549</v>
          </cell>
          <cell r="X92"/>
          <cell r="Y92"/>
          <cell r="Z92"/>
          <cell r="AA92">
            <v>27</v>
          </cell>
          <cell r="AB92">
            <v>11</v>
          </cell>
          <cell r="AC92">
            <v>2549</v>
          </cell>
          <cell r="AD92"/>
          <cell r="AE92"/>
          <cell r="AF92"/>
          <cell r="AG92">
            <v>21</v>
          </cell>
          <cell r="AH92">
            <v>1</v>
          </cell>
          <cell r="AI92">
            <v>2554</v>
          </cell>
          <cell r="AJ92"/>
          <cell r="AK92"/>
          <cell r="AL92"/>
          <cell r="AM92"/>
          <cell r="AN92"/>
          <cell r="AO92"/>
          <cell r="AP92"/>
          <cell r="AQ92"/>
          <cell r="AR92"/>
          <cell r="AS92"/>
          <cell r="AT92"/>
          <cell r="AU92"/>
          <cell r="AV92"/>
          <cell r="AW92"/>
          <cell r="AX92"/>
          <cell r="AY92"/>
          <cell r="AZ92"/>
          <cell r="BA92"/>
          <cell r="BB92" t="str">
            <v>สืบทรัพย์(พบทรัพย์)(สำนักงานอื่นฟ้อง)</v>
          </cell>
          <cell r="BC92" t="str">
            <v xml:space="preserve">
</v>
          </cell>
          <cell r="BD92"/>
          <cell r="BE92" t="str">
            <v xml:space="preserve">
</v>
          </cell>
          <cell r="BF92" t="str">
            <v xml:space="preserve">
</v>
          </cell>
          <cell r="BG92" t="str">
            <v xml:space="preserve">
</v>
          </cell>
          <cell r="BH92" t="str">
            <v xml:space="preserve">
</v>
          </cell>
          <cell r="BI92"/>
          <cell r="BJ92"/>
          <cell r="BK92"/>
          <cell r="BL92" t="str">
            <v>นาย
นางธนะศักดิ์
ผ่องพรรณหรือชุติภา สหัสสธารา
ไชยสิทธิ์</v>
          </cell>
          <cell r="BM92">
            <v>883262010399</v>
          </cell>
          <cell r="BN92" t="str">
            <v xml:space="preserve">1.นายธนะศักดิ์ สหัสสธารา
2.นางผ่องพรรณหรือชุติภา ไชยสิทธิ์
</v>
          </cell>
          <cell r="BO92" t="str">
            <v>จำเลยที่ 1
จำเลยที่ 2</v>
          </cell>
          <cell r="BP92" t="str">
            <v>3 9498 00025 99 1
3 5101 00568 30 1</v>
          </cell>
          <cell r="BQ9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2" t="str">
            <v>พบ</v>
          </cell>
          <cell r="BS92"/>
          <cell r="BT92">
            <v>2</v>
          </cell>
          <cell r="BU92" t="str">
            <v>ธรรมสิน</v>
          </cell>
          <cell r="BV92"/>
          <cell r="BW92"/>
          <cell r="BX92"/>
          <cell r="BY92"/>
          <cell r="BZ92"/>
          <cell r="CA92"/>
          <cell r="CB92"/>
          <cell r="CC92"/>
          <cell r="CD92"/>
          <cell r="CE92"/>
          <cell r="CF92"/>
          <cell r="CG92"/>
          <cell r="CH92"/>
          <cell r="CI92"/>
          <cell r="CJ92"/>
          <cell r="CK92"/>
          <cell r="CL92"/>
          <cell r="CM92"/>
          <cell r="CN92"/>
          <cell r="CO92"/>
        </row>
        <row r="93">
          <cell r="B93">
            <v>937</v>
          </cell>
          <cell r="C93">
            <v>88</v>
          </cell>
          <cell r="D93">
            <v>10</v>
          </cell>
          <cell r="E93">
            <v>2</v>
          </cell>
          <cell r="F93">
            <v>2564</v>
          </cell>
          <cell r="G93">
            <v>800036829821</v>
          </cell>
          <cell r="H93" t="str">
            <v>นางสาว
นาย</v>
          </cell>
          <cell r="I93" t="str">
            <v>กนดา
บวรหรือคฑา</v>
          </cell>
          <cell r="J93" t="str">
            <v>กุลสวัสดิ์
กุลสวัสดิ์</v>
          </cell>
          <cell r="K93" t="str">
            <v>1 5099 01076 84 0
3 5099 01292 89 1</v>
          </cell>
          <cell r="L93" t="str">
            <v>บิ๊กซี หางดง</v>
          </cell>
          <cell r="M93" t="str">
            <v>เชียงใหม่ 3</v>
          </cell>
          <cell r="N93">
            <v>8</v>
          </cell>
          <cell r="O93" t="str">
            <v>สินเชื่อเคหะ</v>
          </cell>
          <cell r="P93" t="str">
            <v>2.หลักทรัพย์ค้ำประกัน</v>
          </cell>
          <cell r="Q93"/>
          <cell r="R93"/>
          <cell r="S93" t="str">
            <v>จังหวัดเชียงใหม่</v>
          </cell>
          <cell r="T93" t="str">
            <v>ผบ1587</v>
          </cell>
          <cell r="U93">
            <v>2560</v>
          </cell>
          <cell r="V93" t="str">
            <v>ผบ1991</v>
          </cell>
          <cell r="W93">
            <v>2561</v>
          </cell>
          <cell r="X93"/>
          <cell r="Y93"/>
          <cell r="Z93"/>
          <cell r="AA93">
            <v>15</v>
          </cell>
          <cell r="AB93">
            <v>8</v>
          </cell>
          <cell r="AC93">
            <v>2561</v>
          </cell>
          <cell r="AD93">
            <v>15</v>
          </cell>
          <cell r="AE93">
            <v>8</v>
          </cell>
          <cell r="AF93">
            <v>2561</v>
          </cell>
          <cell r="AG93">
            <v>28</v>
          </cell>
          <cell r="AH93">
            <v>3</v>
          </cell>
          <cell r="AI93">
            <v>2562</v>
          </cell>
          <cell r="AJ93"/>
          <cell r="AK93"/>
          <cell r="AL93"/>
          <cell r="AM93"/>
          <cell r="AN93"/>
          <cell r="AO93"/>
          <cell r="AP93"/>
          <cell r="AQ93"/>
          <cell r="AR93"/>
          <cell r="AS93"/>
          <cell r="AT93"/>
          <cell r="AU93"/>
          <cell r="AV93"/>
          <cell r="AW93"/>
          <cell r="AX93"/>
          <cell r="AY93"/>
          <cell r="AZ93"/>
          <cell r="BA93"/>
          <cell r="BB93" t="str">
            <v>สืบทรัพย์(ไม่พบทรัพย์)(สำนักงานอื่นฟ้อง)</v>
          </cell>
          <cell r="BC93" t="str">
            <v xml:space="preserve">
</v>
          </cell>
          <cell r="BD93"/>
          <cell r="BE93" t="str">
            <v xml:space="preserve">
</v>
          </cell>
          <cell r="BF93" t="str">
            <v xml:space="preserve">
</v>
          </cell>
          <cell r="BG93" t="str">
            <v xml:space="preserve">
</v>
          </cell>
          <cell r="BH93" t="str">
            <v xml:space="preserve">
</v>
          </cell>
          <cell r="BI93"/>
          <cell r="BJ93"/>
          <cell r="BK93"/>
          <cell r="BL93" t="str">
            <v>นางสาว
นายกนดา
บวรหรือคฑา กุลสวัสดิ์
กุลสวัสดิ์</v>
          </cell>
          <cell r="BM93">
            <v>823759010629</v>
          </cell>
          <cell r="BN93" t="str">
            <v>1.นางสาวกนดา กุลสวัสดิ์
2.นายคฑาหรือจักรกฤช กุลสวัสดิ์
3.นางพัฒน์นรี ภูดลปุณณารมย์</v>
          </cell>
          <cell r="BO93" t="str">
            <v>จำเลยที่ 1
จำเลยที่ 2
คู่สมรสจำเลยที่ 2</v>
          </cell>
          <cell r="BP93" t="str">
            <v>1 5099 01076 84 0
3 5099 01292 89 1
3 5099 00887 45 0</v>
          </cell>
          <cell r="BQ93"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3" t="str">
            <v>ไม่พบ</v>
          </cell>
          <cell r="BS93"/>
          <cell r="BT93">
            <v>3</v>
          </cell>
          <cell r="BU93" t="str">
            <v>อคธรรม</v>
          </cell>
          <cell r="BV93"/>
          <cell r="BW93"/>
          <cell r="BX93"/>
          <cell r="BY93"/>
          <cell r="BZ93"/>
          <cell r="CA93"/>
          <cell r="CB93"/>
          <cell r="CC93"/>
          <cell r="CD93"/>
          <cell r="CE93"/>
          <cell r="CF93"/>
          <cell r="CG93"/>
          <cell r="CH93"/>
          <cell r="CI93"/>
          <cell r="CJ93"/>
          <cell r="CK93"/>
          <cell r="CL93"/>
          <cell r="CM93"/>
          <cell r="CN93"/>
          <cell r="CO93"/>
        </row>
        <row r="94">
          <cell r="B94">
            <v>938</v>
          </cell>
          <cell r="C94">
            <v>89</v>
          </cell>
          <cell r="D94">
            <v>10</v>
          </cell>
          <cell r="E94">
            <v>2</v>
          </cell>
          <cell r="F94">
            <v>2564</v>
          </cell>
          <cell r="G94">
            <v>821952016078</v>
          </cell>
          <cell r="H94" t="str">
            <v>นาย</v>
          </cell>
          <cell r="I94" t="str">
            <v>คุณธน</v>
          </cell>
          <cell r="J94" t="str">
            <v>จันทร์ธีระโรจน์</v>
          </cell>
          <cell r="K94" t="str">
            <v>3 5013 00756 14 4</v>
          </cell>
          <cell r="L94" t="str">
            <v>สันกำแพง</v>
          </cell>
          <cell r="M94" t="str">
            <v>เชียงใหม่ 3</v>
          </cell>
          <cell r="N94">
            <v>8</v>
          </cell>
          <cell r="O94" t="str">
            <v>สินเชื่อ ชพค</v>
          </cell>
          <cell r="P94" t="str">
            <v>1.บุคคลค้ำประกัน</v>
          </cell>
          <cell r="Q94"/>
          <cell r="R94"/>
          <cell r="S94" t="str">
            <v>จังหวัดเชียงใหม่</v>
          </cell>
          <cell r="T94" t="str">
            <v>ผบ898</v>
          </cell>
          <cell r="U94">
            <v>2563</v>
          </cell>
          <cell r="V94" t="str">
            <v>ผบ2352</v>
          </cell>
          <cell r="W94">
            <v>2563</v>
          </cell>
          <cell r="X94"/>
          <cell r="Y94"/>
          <cell r="Z94"/>
          <cell r="AA94"/>
          <cell r="AB94"/>
          <cell r="AC94"/>
          <cell r="AD94"/>
          <cell r="AE94"/>
          <cell r="AF94"/>
          <cell r="AG94"/>
          <cell r="AH94"/>
          <cell r="AI94"/>
          <cell r="AJ94">
            <v>31</v>
          </cell>
          <cell r="AK94">
            <v>3</v>
          </cell>
          <cell r="AL94">
            <v>2564</v>
          </cell>
          <cell r="AM94" t="str">
            <v>โฉนด</v>
          </cell>
          <cell r="AN94">
            <v>7308</v>
          </cell>
          <cell r="AO94" t="str">
            <v>ออนกลาง</v>
          </cell>
          <cell r="AP94" t="str">
            <v>แม่ออน</v>
          </cell>
          <cell r="AQ94" t="str">
            <v>เชียงใหม่</v>
          </cell>
          <cell r="AR94">
            <v>574000</v>
          </cell>
          <cell r="AS94"/>
          <cell r="AT94"/>
          <cell r="AU94"/>
          <cell r="AV94"/>
          <cell r="AW94"/>
          <cell r="AX94"/>
          <cell r="AY94"/>
          <cell r="AZ94"/>
          <cell r="BA94"/>
          <cell r="BB94" t="str">
            <v>สืบทรัพย์/ยึดทรัพย์(สำนักงานอื่นฟ้อง)//ตรวจรับรองบัญชีรับจ่าย, ดำเนินการสืบทรัพย์หลังการขายทอดตลาด, ดำเนินการอายัดเงินของลูกหนี้ตามคำพิพากษา (คำสั่ง 28/10/2565)//สืบแล้ว รายงานผล  วันที่ 25/1/2566</v>
          </cell>
          <cell r="BC94" t="str">
            <v xml:space="preserve">1,200
5,500
</v>
          </cell>
          <cell r="BD94" t="str">
            <v xml:space="preserve">
2000</v>
          </cell>
          <cell r="BE94" t="str">
            <v>2,815
5,155</v>
          </cell>
          <cell r="BF94" t="str">
            <v xml:space="preserve">21
21
</v>
          </cell>
          <cell r="BG94" t="str">
            <v xml:space="preserve">5
5
</v>
          </cell>
          <cell r="BH94" t="str">
            <v xml:space="preserve">2564
2564
</v>
          </cell>
          <cell r="BI94"/>
          <cell r="BJ94"/>
          <cell r="BK94"/>
          <cell r="BL94" t="str">
            <v>นายคุณธน จันทร์ธีระโรจน์</v>
          </cell>
          <cell r="BM94">
            <v>883262012419</v>
          </cell>
          <cell r="BN94" t="str">
            <v xml:space="preserve">1.นายคุณธน จันทร์ธีระโรจน์
2.นางวัชราภรณ์ จันทร์ธีระโรจน์
3.นายวันชัย จอมทัน
4.นางรัตนา จอมทัน
</v>
          </cell>
          <cell r="BO94" t="str">
            <v>จำเลยที่ 1
คู่สมรสจำเลยที่ 1
จำเลยที่ 2
คู่สมรสจำเลยที่ 2</v>
          </cell>
          <cell r="BP94" t="str">
            <v>3 5013 00756 14 4
3 5013 00756 15 2
5 5013 90003 02 3
3 5013 00202 65 3</v>
          </cell>
          <cell r="BQ94"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 t="str">
            <v>พบ</v>
          </cell>
          <cell r="BS94"/>
          <cell r="BT94">
            <v>4</v>
          </cell>
          <cell r="BU94" t="str">
            <v>อคธรรม</v>
          </cell>
          <cell r="BV94" t="str">
            <v xml:space="preserve">1.นายคุณธน จันทร์ธีระโรจน์
2.นางวัชราภรณ์ จันทร์ธีระโรจน์
3.นายวันชัย จอมทัน
4.นางรัตนา จอมทัน
</v>
          </cell>
          <cell r="BW94" t="str">
            <v>จำเลยที่ 1
คู่สมรสจำเลยที่ 1
จำเลยที่ 2
คู่สมรสจำเลยที่ 2</v>
          </cell>
          <cell r="BX94" t="str">
            <v>3 5013 00756 14 4
3 5013 00756 15 2
5 5013 90003 02 3
3 5013 00202 65 3</v>
          </cell>
          <cell r="BY94"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(สินส่วนตัว)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BZ94" t="str">
            <v>พบ</v>
          </cell>
          <cell r="CA94"/>
          <cell r="CB94">
            <v>4</v>
          </cell>
          <cell r="CC94"/>
          <cell r="CD94"/>
          <cell r="CE94"/>
          <cell r="CF94"/>
          <cell r="CG94"/>
          <cell r="CH94"/>
          <cell r="CI94"/>
          <cell r="CJ94"/>
          <cell r="CK94"/>
          <cell r="CL94"/>
          <cell r="CM94"/>
          <cell r="CN94"/>
          <cell r="CO94"/>
        </row>
        <row r="95">
          <cell r="B95">
            <v>939</v>
          </cell>
          <cell r="C95">
            <v>90</v>
          </cell>
          <cell r="D95">
            <v>5</v>
          </cell>
          <cell r="E95">
            <v>2</v>
          </cell>
          <cell r="F95">
            <v>2564</v>
          </cell>
          <cell r="G95">
            <v>800032315668</v>
          </cell>
          <cell r="H95" t="str">
            <v>นาง</v>
          </cell>
          <cell r="I95" t="str">
            <v>สุพรรณิกา</v>
          </cell>
          <cell r="J95" t="str">
            <v>คำอ้าย</v>
          </cell>
          <cell r="K95">
            <v>3540700109862</v>
          </cell>
          <cell r="L95" t="str">
            <v>ท่าแพ</v>
          </cell>
          <cell r="M95" t="str">
            <v>เชียงใหม่1</v>
          </cell>
          <cell r="N95">
            <v>8</v>
          </cell>
          <cell r="O95" t="str">
            <v>สินเชื่อธนาคารประชาชน</v>
          </cell>
          <cell r="P95" t="str">
            <v>1.บุคคลค้ำประกัน</v>
          </cell>
          <cell r="Q95"/>
          <cell r="R95"/>
          <cell r="S95" t="str">
            <v>จังหวัดแพร่</v>
          </cell>
          <cell r="T95" t="str">
            <v>ผบ518</v>
          </cell>
          <cell r="U95">
            <v>2561</v>
          </cell>
          <cell r="V95" t="str">
            <v>ผบ2226</v>
          </cell>
          <cell r="W95">
            <v>2561</v>
          </cell>
          <cell r="X95"/>
          <cell r="Y95"/>
          <cell r="Z95"/>
          <cell r="AA95"/>
          <cell r="AB95"/>
          <cell r="AC95"/>
          <cell r="AD95"/>
          <cell r="AE95"/>
          <cell r="AF95"/>
          <cell r="AG95"/>
          <cell r="AH95"/>
          <cell r="AI95"/>
          <cell r="AJ95"/>
          <cell r="AK95"/>
          <cell r="AL95"/>
          <cell r="AM95"/>
          <cell r="AN95"/>
          <cell r="AO95"/>
          <cell r="AP95"/>
          <cell r="AQ95"/>
          <cell r="AR95"/>
          <cell r="AS95"/>
          <cell r="AT95"/>
          <cell r="AU95"/>
          <cell r="AV95"/>
          <cell r="AW95"/>
          <cell r="AX95"/>
          <cell r="AY95"/>
          <cell r="AZ95"/>
          <cell r="BA95"/>
          <cell r="BB95" t="str">
            <v>สืบทรัพย์(ไม่พบทรัพย์)(สำนักงานอื่นฟ้อง)</v>
          </cell>
          <cell r="BC95" t="str">
            <v xml:space="preserve">1,500
</v>
          </cell>
          <cell r="BD95"/>
          <cell r="BE95" t="str">
            <v xml:space="preserve">1,900
</v>
          </cell>
          <cell r="BF95" t="str">
            <v xml:space="preserve">30
</v>
          </cell>
          <cell r="BG95" t="str">
            <v xml:space="preserve">4
</v>
          </cell>
          <cell r="BH95" t="str">
            <v xml:space="preserve">2564
</v>
          </cell>
          <cell r="BI95"/>
          <cell r="BJ95"/>
          <cell r="BK95"/>
          <cell r="BL95" t="str">
            <v>นางสุพรรณิกา คำอ้าย</v>
          </cell>
          <cell r="BM95">
            <v>0</v>
          </cell>
          <cell r="BN95" t="str">
            <v xml:space="preserve">1.นางสุพรรณิกา คำอ้าย
2.นายสายทอง คำอ้าย
3.นางยุพิณ มั่นคง
4.นายสุรพล ปันมูล
5.นางสาวกฤชพัชร์ โพธิ์ส้ม
</v>
          </cell>
          <cell r="BO95" t="str">
            <v>จำเลยที่ 1
คู่สมรสจำเลยที่ 1
จำเลยที่ 2
คู่สมรสจำเลยที่ 2
จำเลยที่ 3</v>
          </cell>
          <cell r="BP95" t="str">
            <v>3 5407 00109 86 2
3 5103 00167 30 0
3 5003 00390 93 9
3 5003 00260 84 9
3 6001 00109 05 4</v>
          </cell>
          <cell r="BQ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R95"/>
          <cell r="BS95"/>
          <cell r="BT95">
            <v>5</v>
          </cell>
          <cell r="BU95" t="str">
            <v>อคธรรม</v>
          </cell>
          <cell r="BV95" t="str">
            <v xml:space="preserve">1.นางสุพรรณิกา คำอ้าย
2.นายสายทอง คำอ้าย
3.นางยุพิณ มั่นคง
4.นายสุรพล ปันมูล
5.นางสาวกฤชพัชร์ โพธิ์ส้ม
</v>
          </cell>
          <cell r="BW95" t="str">
            <v>จำเลยที่ 1
คู่สมรสจำเลยที่ 1
จำเลยที่ 2
คู่สมรสจำเลยที่ 2
จำเลยที่ 3</v>
          </cell>
          <cell r="BX95" t="str">
            <v>3-5407-00109-86-2
3-5103-00167-30-0
3-5003-00390-93-9
3-5003-00260-84-9
3-6001-00109-05-4</v>
          </cell>
          <cell r="BY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อ.เมืองนครสวรรค์ จ.นครสวรรค์</v>
          </cell>
          <cell r="BZ95" t="str">
            <v>ไม่พบ</v>
          </cell>
          <cell r="CA95"/>
          <cell r="CB95"/>
          <cell r="CC95"/>
          <cell r="CD95"/>
          <cell r="CE95"/>
          <cell r="CF95"/>
          <cell r="CG95"/>
          <cell r="CH95"/>
          <cell r="CI95"/>
          <cell r="CJ95"/>
          <cell r="CK95"/>
          <cell r="CL95"/>
          <cell r="CM95"/>
          <cell r="CN95"/>
          <cell r="CO95"/>
        </row>
        <row r="96">
          <cell r="B96">
            <v>940</v>
          </cell>
          <cell r="C96">
            <v>91</v>
          </cell>
          <cell r="D96">
            <v>5</v>
          </cell>
          <cell r="E96">
            <v>2</v>
          </cell>
          <cell r="F96">
            <v>2564</v>
          </cell>
          <cell r="G96">
            <v>800043597395</v>
          </cell>
          <cell r="H96" t="str">
            <v>นางสาว</v>
          </cell>
          <cell r="I96" t="str">
            <v>พิมพร</v>
          </cell>
          <cell r="J96" t="str">
            <v>เรืองศรี</v>
          </cell>
          <cell r="K96">
            <v>1509900671639</v>
          </cell>
          <cell r="L96" t="str">
            <v>ท่าแพ</v>
          </cell>
          <cell r="M96" t="str">
            <v>เชียงใหม่1</v>
          </cell>
          <cell r="N96">
            <v>8</v>
          </cell>
          <cell r="O96" t="str">
            <v>สินเชื่อธนาคารประชาชน</v>
          </cell>
          <cell r="P96" t="str">
            <v>1.บุคคลค้ำประกัน</v>
          </cell>
          <cell r="Q96"/>
          <cell r="R96"/>
          <cell r="S96" t="str">
            <v>แขวงเชียงใหม่</v>
          </cell>
          <cell r="T96" t="str">
            <v>ผบ2559</v>
          </cell>
          <cell r="U96">
            <v>2563</v>
          </cell>
          <cell r="V96" t="str">
            <v>ผบ5040</v>
          </cell>
          <cell r="W96">
            <v>2563</v>
          </cell>
          <cell r="X96"/>
          <cell r="Y96"/>
          <cell r="Z96"/>
          <cell r="AA96">
            <v>14</v>
          </cell>
          <cell r="AB96">
            <v>7</v>
          </cell>
          <cell r="AC96">
            <v>2563</v>
          </cell>
          <cell r="AD96">
            <v>14</v>
          </cell>
          <cell r="AE96">
            <v>7</v>
          </cell>
          <cell r="AF96">
            <v>2563</v>
          </cell>
          <cell r="AG96"/>
          <cell r="AH96"/>
          <cell r="AI96"/>
          <cell r="AJ96"/>
          <cell r="AK96"/>
          <cell r="AL96"/>
          <cell r="AM96"/>
          <cell r="AN96"/>
          <cell r="AO96"/>
          <cell r="AP96"/>
          <cell r="AQ96"/>
          <cell r="AR96"/>
          <cell r="AS96"/>
          <cell r="AT96"/>
          <cell r="AU96"/>
          <cell r="AV96"/>
          <cell r="AW96"/>
          <cell r="AX96"/>
          <cell r="AY96"/>
          <cell r="AZ96"/>
          <cell r="BA96"/>
          <cell r="BB96" t="str">
            <v>สืบทรัพย์(ไม่พบทรัพย์) รายงานผลสืบวันที่ 7/1/2568</v>
          </cell>
          <cell r="BC96" t="str">
            <v xml:space="preserve">1,500
</v>
          </cell>
          <cell r="BD96"/>
          <cell r="BE96" t="str">
            <v xml:space="preserve">1,855
</v>
          </cell>
          <cell r="BF96" t="str">
            <v xml:space="preserve">30
</v>
          </cell>
          <cell r="BG96" t="str">
            <v xml:space="preserve">4
</v>
          </cell>
          <cell r="BH96" t="str">
            <v xml:space="preserve">2564
</v>
          </cell>
          <cell r="BI96"/>
          <cell r="BJ96"/>
          <cell r="BK96"/>
          <cell r="BL96" t="str">
            <v>นางสาวพิมพร เรืองศรี</v>
          </cell>
          <cell r="BM96">
            <v>0</v>
          </cell>
          <cell r="BN96" t="str">
            <v>1.นางสาวพิมพร เรืองศรี
2.นายเอกลักษณ์  คำขาว
3.นางสาวนฤมล  คำเดช 
4.นางสาวภทรกร  เทียนอ้าย
5.นายอัครพล  ปุกคำนวล</v>
          </cell>
          <cell r="BO96" t="str">
            <v>จำเลยที่ 1
คู่สมรสจำเลยที่ 1
จำเลยที่ 2
จำเลยที่ 3
คู่สมรสจำเลยที่ 3</v>
          </cell>
          <cell r="BP96" t="str">
            <v>1 5099 00671 63 9
1 5099 00199 69 7
3 5019 00586 19 3
1 5099 00059 14 3
3 5006 00440 10 9</v>
          </cell>
          <cell r="BQ96"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96"/>
          <cell r="BS96"/>
          <cell r="BT96"/>
          <cell r="BU96" t="str">
            <v>อคธรรม</v>
          </cell>
          <cell r="BV96" t="str">
            <v xml:space="preserve">1.นางสาวพิมพร เรืองศริ
2.นายเอกลักษณ์ คำขาว
3.นางสาวนฤมล คำเดช
4.นางสาวภทรกร เทียนอ้าย
5.นายอัครพล ปุกคำนวล
</v>
          </cell>
          <cell r="BW96" t="str">
            <v>จำเลยที่ 1
คู่สมรสจำเลยที่ 1
จำเลยที่ 2
จำเลยที่ 3
คู่สมรสจำเลยที่ 3</v>
          </cell>
          <cell r="BX96" t="str">
            <v>1-5099-00671-63-9
1-5099-00199-69-7
3-5019-00586-19-3
1-5099-00059-14-3
3-5006-00440-10-9</v>
          </cell>
          <cell r="BY9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-พบว่ามีกรรมสิทธิ์ในที่ดินโฉนเลขที่ 78996 ต.ป่าบง อ.สารภี จ.เชียงใหม่ (ปลอดจำนอง)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v>
          </cell>
          <cell r="BZ96" t="str">
            <v>พบ</v>
          </cell>
          <cell r="CA96"/>
          <cell r="CB96"/>
          <cell r="CC96" t="str">
            <v>อคธรรม</v>
          </cell>
          <cell r="CD96"/>
          <cell r="CE96"/>
          <cell r="CF96"/>
          <cell r="CG96"/>
          <cell r="CH96"/>
          <cell r="CI96"/>
          <cell r="CJ96"/>
          <cell r="CK96"/>
          <cell r="CL96"/>
          <cell r="CM96"/>
          <cell r="CN96"/>
          <cell r="CO96"/>
        </row>
        <row r="97">
          <cell r="B97">
            <v>941</v>
          </cell>
          <cell r="C97">
            <v>92</v>
          </cell>
          <cell r="D97">
            <v>11</v>
          </cell>
          <cell r="E97">
            <v>2</v>
          </cell>
          <cell r="F97">
            <v>2564</v>
          </cell>
          <cell r="G97">
            <v>852952010308</v>
          </cell>
          <cell r="H97" t="str">
            <v>นาง</v>
          </cell>
          <cell r="I97" t="str">
            <v>อำไพ</v>
          </cell>
          <cell r="J97" t="str">
            <v>สุขสวัสดิ์</v>
          </cell>
          <cell r="K97" t="str">
            <v>3 6299 00050 67 2</v>
          </cell>
          <cell r="L97" t="str">
            <v>ถนนทิพย์เนตร</v>
          </cell>
          <cell r="M97" t="str">
            <v>เชียงใหม่ 1</v>
          </cell>
          <cell r="N97">
            <v>8</v>
          </cell>
          <cell r="O97" t="str">
            <v>สินเชื่อเพื่อพัฒนากลุ่มอาชีพ</v>
          </cell>
          <cell r="P97" t="str">
            <v>1.บุคคลค้ำประกัน</v>
          </cell>
          <cell r="Q97">
            <v>201013.53</v>
          </cell>
          <cell r="R97">
            <v>11501.53</v>
          </cell>
          <cell r="S97" t="str">
            <v>แขวงเชียงใหม่</v>
          </cell>
          <cell r="T97" t="str">
            <v>ผบ.11559</v>
          </cell>
          <cell r="U97">
            <v>2562</v>
          </cell>
          <cell r="V97" t="str">
            <v>ผบ451</v>
          </cell>
          <cell r="W97">
            <v>2563</v>
          </cell>
          <cell r="X97"/>
          <cell r="Y97"/>
          <cell r="Z97"/>
          <cell r="AA97">
            <v>21</v>
          </cell>
          <cell r="AB97">
            <v>1</v>
          </cell>
          <cell r="AC97">
            <v>2563</v>
          </cell>
          <cell r="AD97">
            <v>21</v>
          </cell>
          <cell r="AE97">
            <v>1</v>
          </cell>
          <cell r="AF97">
            <v>2563</v>
          </cell>
          <cell r="AG97"/>
          <cell r="AH97"/>
          <cell r="AI97"/>
          <cell r="AJ97"/>
          <cell r="AK97"/>
          <cell r="AL97"/>
          <cell r="AM97"/>
          <cell r="AN97"/>
          <cell r="AO97"/>
          <cell r="AP97"/>
          <cell r="AQ97"/>
          <cell r="AR97"/>
          <cell r="AS97"/>
          <cell r="AT97"/>
          <cell r="AU97"/>
          <cell r="AV97"/>
          <cell r="AW97"/>
          <cell r="AX97"/>
          <cell r="AY97"/>
          <cell r="AZ97"/>
          <cell r="BA97"/>
          <cell r="BB97" t="str">
            <v>สืบทรัพย์(ไม่พบทรัพย์)//รายงานผลสืบทรัพย์ 8/11/2567</v>
          </cell>
          <cell r="BC97" t="str">
            <v xml:space="preserve">900
</v>
          </cell>
          <cell r="BD97"/>
          <cell r="BE97" t="str">
            <v xml:space="preserve">885
</v>
          </cell>
          <cell r="BF97" t="str">
            <v xml:space="preserve">30
</v>
          </cell>
          <cell r="BG97" t="str">
            <v xml:space="preserve">4
</v>
          </cell>
          <cell r="BH97" t="str">
            <v xml:space="preserve">2564
</v>
          </cell>
          <cell r="BI97"/>
          <cell r="BJ97"/>
          <cell r="BK97"/>
          <cell r="BL97" t="str">
            <v>นางอำไพ สุขสวัสดิ์</v>
          </cell>
          <cell r="BM97">
            <v>852958010308</v>
          </cell>
          <cell r="BN97" t="str">
            <v>1.นางอำไพ  สุขสวัสดิ์
2.พลฯนภดล สุขสวัสดิ์ ณ อยุธยา
3.นางสุริยา สุขสวัสดิ์ ณ อยุธยา</v>
          </cell>
          <cell r="BO97" t="str">
            <v>จำเลยที่ 1
จำเลยที่ 2
คู่สมรสจำเลยที่ 2</v>
          </cell>
          <cell r="BP97" t="str">
            <v>3629900050672
3629900050681
360100476146</v>
          </cell>
          <cell r="BQ97"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7" t="str">
            <v>ไม่พบ</v>
          </cell>
          <cell r="BS97" t="str">
            <v>ไม่พบ
พบ
พบ</v>
          </cell>
          <cell r="BT97">
            <v>3</v>
          </cell>
          <cell r="BU97" t="str">
            <v>เกศินี</v>
          </cell>
          <cell r="BV97" t="str">
            <v>1.นางอำไพ  สุขสวัสดิ์
2.ด.ต.นพดล สุขสวัสดิ์ ณ อยุธยา
3.นางสุริยา สุขสวัสดิ์ ณ อยุธยา</v>
          </cell>
          <cell r="BW97" t="str">
            <v>จำเลยที่ 1
จำเลยที่ 2
คู่สมรสจำเลยที่ 2</v>
          </cell>
          <cell r="BX97" t="str">
            <v>3-6299-00050-67-2
3-6299-00050-68-1
3-6010-00476-14-6</v>
          </cell>
          <cell r="BY97" t="str">
            <v>-ไม่พบว่ามีกรรมสิทธิ์ในที่ดิน อ.เมืองเชียงใหม่ จ.เชียงใหม่
-ไม่พบว่ามีกรรมสิทธิ์ในที่ดิน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อ.มหาราช จ.พระนครศรีอยุธยา
-ไม่พบว่ามีกรรมสิทธิ์ในที่ดิน อ.เมืองนครสวรรค์ จ.นครสวรรค์
-ไม่พบว่ามีกรรมสิทธิ์ในที่ดิน อ.มหาราช จ.พระนครศรีอยุธยา</v>
          </cell>
          <cell r="BZ97" t="str">
            <v>ไม่พบทรัพย์</v>
          </cell>
          <cell r="CA97"/>
          <cell r="CB97"/>
          <cell r="CC97" t="str">
            <v>วชิราภรณ์</v>
          </cell>
          <cell r="CD97"/>
          <cell r="CE97"/>
          <cell r="CF97"/>
          <cell r="CG97"/>
          <cell r="CH97"/>
          <cell r="CI97"/>
          <cell r="CJ97"/>
          <cell r="CK97"/>
          <cell r="CL97"/>
          <cell r="CM97"/>
          <cell r="CN97"/>
          <cell r="CO97"/>
        </row>
        <row r="98">
          <cell r="B98">
            <v>942</v>
          </cell>
          <cell r="C98">
            <v>93</v>
          </cell>
          <cell r="D98">
            <v>11</v>
          </cell>
          <cell r="E98">
            <v>2</v>
          </cell>
          <cell r="F98">
            <v>2564</v>
          </cell>
          <cell r="G98">
            <v>800046795731</v>
          </cell>
          <cell r="H98" t="str">
            <v>นาง</v>
          </cell>
          <cell r="I98" t="str">
            <v>ธัญญภัสร์</v>
          </cell>
          <cell r="J98" t="str">
            <v>ชนะภัย</v>
          </cell>
          <cell r="K98">
            <v>1500900023388</v>
          </cell>
          <cell r="L98" t="str">
            <v>เม-ญ่า เชียงใหม่</v>
          </cell>
          <cell r="M98" t="str">
            <v>เชียงใหม่ 1</v>
          </cell>
          <cell r="N98">
            <v>8</v>
          </cell>
          <cell r="O98" t="str">
            <v>ธปช.</v>
          </cell>
          <cell r="P98" t="str">
            <v>1.บุคคลค้ำประกัน</v>
          </cell>
          <cell r="Q98">
            <v>74785.8</v>
          </cell>
          <cell r="R98">
            <v>11501.53</v>
          </cell>
          <cell r="S98" t="str">
            <v>จังหวัดฝาง</v>
          </cell>
          <cell r="T98" t="str">
            <v>ผบ.451</v>
          </cell>
          <cell r="U98">
            <v>2561</v>
          </cell>
          <cell r="V98" t="str">
            <v>ผบ789</v>
          </cell>
          <cell r="W98">
            <v>2561</v>
          </cell>
          <cell r="X98"/>
          <cell r="Y98"/>
          <cell r="Z98"/>
          <cell r="AA98">
            <v>14</v>
          </cell>
          <cell r="AB98">
            <v>8</v>
          </cell>
          <cell r="AC98">
            <v>2561</v>
          </cell>
          <cell r="AD98">
            <v>14</v>
          </cell>
          <cell r="AE98">
            <v>8</v>
          </cell>
          <cell r="AF98">
            <v>2561</v>
          </cell>
          <cell r="AG98"/>
          <cell r="AH98"/>
          <cell r="AI98"/>
          <cell r="AJ98" t="str">
            <v>30</v>
          </cell>
          <cell r="AK98" t="str">
            <v>7</v>
          </cell>
          <cell r="AL98" t="str">
            <v>2564</v>
          </cell>
          <cell r="AM98" t="str">
            <v>โฉนด</v>
          </cell>
          <cell r="AN98" t="str">
            <v>66293</v>
          </cell>
          <cell r="AO98" t="str">
            <v>ไชยสถาน</v>
          </cell>
          <cell r="AP98" t="str">
            <v xml:space="preserve">สารภี </v>
          </cell>
          <cell r="AQ98" t="str">
            <v>เชียงใหม่</v>
          </cell>
          <cell r="AR98">
            <v>1208548</v>
          </cell>
          <cell r="AS98"/>
          <cell r="AT98"/>
          <cell r="AU98"/>
          <cell r="AV98"/>
          <cell r="AW98"/>
          <cell r="AX98">
            <v>9</v>
          </cell>
          <cell r="AY98">
            <v>8</v>
          </cell>
          <cell r="AZ98">
            <v>2564</v>
          </cell>
          <cell r="BA98" t="str">
            <v>ยึดเสร็จแล้ว</v>
          </cell>
          <cell r="BB98" t="str">
            <v>สืบทรัพย์(พบทรัพย์)//คำสั่งยึด 9/6/2564</v>
          </cell>
          <cell r="BC98" t="str">
            <v xml:space="preserve">1,500
</v>
          </cell>
          <cell r="BD98"/>
          <cell r="BE98" t="str">
            <v xml:space="preserve">1,575
</v>
          </cell>
          <cell r="BF98" t="str">
            <v xml:space="preserve">30
</v>
          </cell>
          <cell r="BG98" t="str">
            <v xml:space="preserve">4
</v>
          </cell>
          <cell r="BH98" t="str">
            <v xml:space="preserve">2564
</v>
          </cell>
          <cell r="BI98"/>
          <cell r="BJ98"/>
          <cell r="BK98"/>
          <cell r="BL98" t="str">
            <v>นางธัญญภัสร์ ชนะภัย</v>
          </cell>
          <cell r="BM98">
            <v>823560010827</v>
          </cell>
          <cell r="BN98" t="str">
            <v>1.นางธัญภัสร์  ชนะภัย
2.นายกิตติคุณ  ชนะภัย
3.นายอัครพงษ์  เกตุคง
4.นางสาวรัตน์สุดา  ทาประเสริฐ            
5.นายชเนษฎ์  อินวราวัฒนสิริ</v>
          </cell>
          <cell r="BO98" t="str">
            <v>จำเลยที่ 1
คู่สมรสจำเลยที่ 1
จำเลยที่ 2
จำเลยที่ 3
คู่สมรสจำเลยที่ 3</v>
          </cell>
          <cell r="BP98" t="str">
            <v>1500900023388
2500900004225
1639900077994
1529900216273
3509901146950</v>
          </cell>
          <cell r="BQ98"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8" t="str">
            <v>พบ</v>
          </cell>
          <cell r="BS98" t="str">
            <v>พบ
พบ
ไม่พบ
พบ
ไม่พบ</v>
          </cell>
          <cell r="BT98">
            <v>5</v>
          </cell>
          <cell r="BU98" t="str">
            <v>เกศินี</v>
          </cell>
          <cell r="BV98"/>
          <cell r="BW98"/>
          <cell r="BX98"/>
          <cell r="BY98"/>
          <cell r="BZ98"/>
          <cell r="CA98"/>
          <cell r="CB98"/>
          <cell r="CC98"/>
          <cell r="CD98"/>
          <cell r="CE98"/>
          <cell r="CF98"/>
          <cell r="CG98"/>
          <cell r="CH98"/>
          <cell r="CI98"/>
          <cell r="CJ98"/>
          <cell r="CK98"/>
          <cell r="CL98"/>
          <cell r="CM98"/>
          <cell r="CN98"/>
          <cell r="CO98"/>
        </row>
        <row r="99">
          <cell r="B99">
            <v>943</v>
          </cell>
          <cell r="C99">
            <v>94</v>
          </cell>
          <cell r="D99">
            <v>11</v>
          </cell>
          <cell r="E99">
            <v>2</v>
          </cell>
          <cell r="F99">
            <v>2564</v>
          </cell>
          <cell r="G99">
            <v>800030074861</v>
          </cell>
          <cell r="H99" t="str">
            <v>นาย</v>
          </cell>
          <cell r="I99" t="str">
            <v>นิกร</v>
          </cell>
          <cell r="J99" t="str">
            <v>เตียมตะนา</v>
          </cell>
          <cell r="K99">
            <v>3509900674430</v>
          </cell>
          <cell r="L99" t="str">
            <v>ช้างคลาน</v>
          </cell>
          <cell r="M99" t="str">
            <v>เชียงใหม่ 1</v>
          </cell>
          <cell r="N99">
            <v>8</v>
          </cell>
          <cell r="O99" t="str">
            <v>ธปช.</v>
          </cell>
          <cell r="P99" t="str">
            <v>1.บุคคลค้ำประกัน</v>
          </cell>
          <cell r="Q99">
            <v>166657.79999999999</v>
          </cell>
          <cell r="R99">
            <v>89912.61</v>
          </cell>
          <cell r="S99" t="str">
            <v>แขวงเชียงใหม่</v>
          </cell>
          <cell r="T99" t="str">
            <v>ผบ.2617</v>
          </cell>
          <cell r="U99">
            <v>2562</v>
          </cell>
          <cell r="V99" t="str">
            <v>ผบ3067</v>
          </cell>
          <cell r="W99">
            <v>2562</v>
          </cell>
          <cell r="X99">
            <v>12</v>
          </cell>
          <cell r="Y99">
            <v>5</v>
          </cell>
          <cell r="Z99">
            <v>2562</v>
          </cell>
          <cell r="AA99"/>
          <cell r="AB99"/>
          <cell r="AC99"/>
          <cell r="AD99">
            <v>11</v>
          </cell>
          <cell r="AE99">
            <v>1</v>
          </cell>
          <cell r="AF99">
            <v>2563</v>
          </cell>
          <cell r="AG99">
            <v>27</v>
          </cell>
          <cell r="AH99">
            <v>5</v>
          </cell>
          <cell r="AI99">
            <v>2563</v>
          </cell>
          <cell r="AJ99"/>
          <cell r="AK99"/>
          <cell r="AL99"/>
          <cell r="AM99"/>
          <cell r="AN99"/>
          <cell r="AO99"/>
          <cell r="AP99"/>
          <cell r="AQ99"/>
          <cell r="AR99"/>
          <cell r="AS99"/>
          <cell r="AT99"/>
          <cell r="AU99"/>
          <cell r="AV99"/>
          <cell r="AW99"/>
          <cell r="AX99"/>
          <cell r="AY99"/>
          <cell r="AZ99"/>
          <cell r="BA99"/>
          <cell r="BB99" t="str">
            <v>สืบทรัพย์(พบทรัพย์)</v>
          </cell>
          <cell r="BC99" t="str">
            <v xml:space="preserve">1,200
</v>
          </cell>
          <cell r="BD99"/>
          <cell r="BE99" t="str">
            <v xml:space="preserve">1,780
</v>
          </cell>
          <cell r="BF99" t="str">
            <v xml:space="preserve">30
</v>
          </cell>
          <cell r="BG99" t="str">
            <v xml:space="preserve">4
</v>
          </cell>
          <cell r="BH99" t="str">
            <v xml:space="preserve">2564
</v>
          </cell>
          <cell r="BI99"/>
          <cell r="BJ99"/>
          <cell r="BK99"/>
          <cell r="BL99" t="str">
            <v>นายนิกร เตียมตะนา</v>
          </cell>
          <cell r="BM99">
            <v>823558010746</v>
          </cell>
          <cell r="BN99" t="str">
            <v xml:space="preserve">1.นายนิกร  เตียมตะนา
2.นายสุโชติ  เชื้อกุล
3.นายเดียว  จบงาม
4.นางสาวสุธิดา  มูลปานันท์                                                                                                  </v>
          </cell>
          <cell r="BO99" t="str">
            <v xml:space="preserve">จำเลยที่ 1
จำเลยที่ 2
จำเลยที่ 3
คู่สมรสจำเลยที่ 3
                                        </v>
          </cell>
          <cell r="BP99" t="str">
            <v xml:space="preserve">3509900674430
3509900171071
3321100019326
3500700560645
                        </v>
          </cell>
          <cell r="BQ99"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9" t="str">
            <v>พบ</v>
          </cell>
          <cell r="BS99" t="str">
            <v>พบ
พบ
พบ
พบ</v>
          </cell>
          <cell r="BT99">
            <v>4</v>
          </cell>
          <cell r="BU99" t="str">
            <v>เกศินี</v>
          </cell>
          <cell r="BV99"/>
          <cell r="BW99"/>
          <cell r="BX99"/>
          <cell r="BY99"/>
          <cell r="BZ99"/>
          <cell r="CA99"/>
          <cell r="CB99"/>
          <cell r="CC99"/>
          <cell r="CD99"/>
          <cell r="CE99"/>
          <cell r="CF99"/>
          <cell r="CG99"/>
          <cell r="CH99"/>
          <cell r="CI99"/>
          <cell r="CJ99"/>
          <cell r="CK99"/>
          <cell r="CL99"/>
          <cell r="CM99"/>
          <cell r="CN99"/>
          <cell r="CO99"/>
        </row>
        <row r="100">
          <cell r="B100">
            <v>944</v>
          </cell>
          <cell r="C100">
            <v>95</v>
          </cell>
          <cell r="D100">
            <v>11</v>
          </cell>
          <cell r="E100">
            <v>2</v>
          </cell>
          <cell r="F100">
            <v>2564</v>
          </cell>
          <cell r="G100">
            <v>800040630777</v>
          </cell>
          <cell r="H100" t="str">
            <v>นาย</v>
          </cell>
          <cell r="I100" t="str">
            <v xml:space="preserve">สมพงษ์   </v>
          </cell>
          <cell r="J100" t="str">
            <v>ไพรกาญจนเกษร</v>
          </cell>
          <cell r="K100">
            <v>1500300059675</v>
          </cell>
          <cell r="L100" t="str">
            <v>ประตูช้างเผือก</v>
          </cell>
          <cell r="M100" t="str">
            <v>เชียงใหม่ 1</v>
          </cell>
          <cell r="N100">
            <v>8</v>
          </cell>
          <cell r="O100" t="str">
            <v>สินเชื่อธนาคารประชาชน</v>
          </cell>
          <cell r="P100" t="str">
            <v>1.บุคคลค้ำประกัน</v>
          </cell>
          <cell r="Q100">
            <v>46630.03</v>
          </cell>
          <cell r="R100">
            <v>15986.09</v>
          </cell>
          <cell r="S100" t="str">
            <v>แขวงเชียงใหม่</v>
          </cell>
          <cell r="T100" t="str">
            <v>ผบ.5393</v>
          </cell>
          <cell r="U100">
            <v>2562</v>
          </cell>
          <cell r="V100" t="str">
            <v>ผบ6506</v>
          </cell>
          <cell r="W100">
            <v>2562</v>
          </cell>
          <cell r="X100">
            <v>22</v>
          </cell>
          <cell r="Y100">
            <v>7</v>
          </cell>
          <cell r="Z100">
            <v>2562</v>
          </cell>
          <cell r="AA100"/>
          <cell r="AB100"/>
          <cell r="AC100"/>
          <cell r="AD100">
            <v>1</v>
          </cell>
          <cell r="AE100">
            <v>2</v>
          </cell>
          <cell r="AF100">
            <v>2563</v>
          </cell>
          <cell r="AG100">
            <v>28</v>
          </cell>
          <cell r="AH100">
            <v>5</v>
          </cell>
          <cell r="AI100">
            <v>2563</v>
          </cell>
          <cell r="AJ100"/>
          <cell r="AK100"/>
          <cell r="AL100"/>
          <cell r="AM100"/>
          <cell r="AN100"/>
          <cell r="AO100"/>
          <cell r="AP100"/>
          <cell r="AQ100"/>
          <cell r="AR100"/>
          <cell r="AS100"/>
          <cell r="AT100"/>
          <cell r="AU100"/>
          <cell r="AV100"/>
          <cell r="AW100"/>
          <cell r="AX100"/>
          <cell r="AY100"/>
          <cell r="AZ100"/>
          <cell r="BA100"/>
          <cell r="BB100" t="str">
            <v>สืบทรัพย์(ไม่พบทรัพย์)//ปิดบัญชีจากการขายหนี้</v>
          </cell>
          <cell r="BC100" t="str">
            <v xml:space="preserve">1,200
</v>
          </cell>
          <cell r="BD100"/>
          <cell r="BE100" t="str">
            <v xml:space="preserve">1,010
</v>
          </cell>
          <cell r="BF100" t="str">
            <v xml:space="preserve">30
</v>
          </cell>
          <cell r="BG100" t="str">
            <v xml:space="preserve">4
</v>
          </cell>
          <cell r="BH100" t="str">
            <v xml:space="preserve">2564
</v>
          </cell>
          <cell r="BI100"/>
          <cell r="BJ100"/>
          <cell r="BK100"/>
          <cell r="BL100" t="str">
            <v>นายสมพงษ์    ไพรกาญจนเกษร</v>
          </cell>
          <cell r="BM100">
            <v>883162010726</v>
          </cell>
          <cell r="BN100" t="str">
            <v>1.นายสมพงษ์  ไพรกาญจนเกษร
2.นายนเรนทร์ฤทธิ์  เงากล้า
3.นางสาวพัชรี  แดงบุตร
4.นายจรัญ  ศรีไว</v>
          </cell>
          <cell r="BO100" t="str">
            <v>จำเลยที่ 1
จำเลยที่ 2
คู่สมรสจำเลยที่ 2
จำเลยที่ 3</v>
          </cell>
          <cell r="BP100" t="str">
            <v>1500300059675
1500700119403
1509901184464
1570700013362</v>
          </cell>
          <cell r="BQ100"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100" t="str">
            <v>ไม่พบ</v>
          </cell>
          <cell r="BS100" t="str">
            <v>พบ
พบ
พบ
พบ</v>
          </cell>
          <cell r="BT100">
            <v>4</v>
          </cell>
          <cell r="BU100" t="str">
            <v>เกศินี</v>
          </cell>
          <cell r="BV100"/>
          <cell r="BW100"/>
          <cell r="BX100"/>
          <cell r="BY100"/>
          <cell r="BZ100"/>
          <cell r="CA100"/>
          <cell r="CB100"/>
          <cell r="CC100"/>
          <cell r="CD100"/>
          <cell r="CE100"/>
          <cell r="CF100"/>
          <cell r="CG100"/>
          <cell r="CH100"/>
          <cell r="CI100"/>
          <cell r="CJ100"/>
          <cell r="CK100"/>
          <cell r="CL100"/>
          <cell r="CM100"/>
          <cell r="CN100"/>
          <cell r="CO100"/>
        </row>
        <row r="101">
          <cell r="B101">
            <v>945</v>
          </cell>
          <cell r="C101">
            <v>96</v>
          </cell>
          <cell r="D101">
            <v>11</v>
          </cell>
          <cell r="E101">
            <v>2</v>
          </cell>
          <cell r="F101">
            <v>2564</v>
          </cell>
          <cell r="G101">
            <v>800030428620</v>
          </cell>
          <cell r="H101" t="str">
            <v>นางสาว</v>
          </cell>
          <cell r="I101" t="str">
            <v xml:space="preserve">สุภาภรณ์   </v>
          </cell>
          <cell r="J101" t="str">
            <v>เรืองสังข์</v>
          </cell>
          <cell r="K101">
            <v>1530700083573</v>
          </cell>
          <cell r="L101" t="str">
            <v>ประตูช้างเผือก</v>
          </cell>
          <cell r="M101" t="str">
            <v>เชียงใหม่ 1</v>
          </cell>
          <cell r="N101">
            <v>8</v>
          </cell>
          <cell r="O101" t="str">
            <v>สินเชื่อสวัสดิการ</v>
          </cell>
          <cell r="P101" t="str">
            <v>1.บุคคลค้ำประกัน</v>
          </cell>
          <cell r="Q101">
            <v>65966.55</v>
          </cell>
          <cell r="R101">
            <v>17779.310000000001</v>
          </cell>
          <cell r="S101" t="str">
            <v>แขวงเชียงใหม่</v>
          </cell>
          <cell r="T101" t="str">
            <v>ผบ.5389</v>
          </cell>
          <cell r="U101">
            <v>2562</v>
          </cell>
          <cell r="V101" t="str">
            <v>ผบ6127</v>
          </cell>
          <cell r="W101">
            <v>2562</v>
          </cell>
          <cell r="X101">
            <v>8</v>
          </cell>
          <cell r="Y101">
            <v>7</v>
          </cell>
          <cell r="Z101">
            <v>2562</v>
          </cell>
          <cell r="AA101"/>
          <cell r="AB101"/>
          <cell r="AC101"/>
          <cell r="AD101">
            <v>2</v>
          </cell>
          <cell r="AE101">
            <v>2</v>
          </cell>
          <cell r="AF101">
            <v>2563</v>
          </cell>
          <cell r="AG101">
            <v>28</v>
          </cell>
          <cell r="AH101">
            <v>5</v>
          </cell>
          <cell r="AI101">
            <v>2563</v>
          </cell>
          <cell r="AJ101"/>
          <cell r="AK101"/>
          <cell r="AL101"/>
          <cell r="AM101"/>
          <cell r="AN101"/>
          <cell r="AO101"/>
          <cell r="AP101"/>
          <cell r="AQ101"/>
          <cell r="AR101"/>
          <cell r="AS101"/>
          <cell r="AT101"/>
          <cell r="AU101"/>
          <cell r="AV101"/>
          <cell r="AW101"/>
          <cell r="AX101"/>
          <cell r="AY101"/>
          <cell r="AZ101"/>
          <cell r="BA101"/>
          <cell r="BB101" t="str">
            <v>สืบทรัพย์(ไม่พบทรัพย์) รายงานสืบทรัพย์ 29/10/2567</v>
          </cell>
          <cell r="BC101" t="str">
            <v xml:space="preserve">600
</v>
          </cell>
          <cell r="BD101"/>
          <cell r="BE101" t="str">
            <v xml:space="preserve">520
</v>
          </cell>
          <cell r="BF101" t="str">
            <v xml:space="preserve">30
</v>
          </cell>
          <cell r="BG101" t="str">
            <v xml:space="preserve">4
</v>
          </cell>
          <cell r="BH101" t="str">
            <v xml:space="preserve">2564
</v>
          </cell>
          <cell r="BI101"/>
          <cell r="BJ101"/>
          <cell r="BK101"/>
          <cell r="BL101" t="str">
            <v>นางสาวสุภาภรณ์    เรืองสังข์</v>
          </cell>
          <cell r="BM101">
            <v>883162010686</v>
          </cell>
          <cell r="BN101" t="str">
            <v>1.นางสาวสุภาภรณ์  เรืองสังข์
2.นางสาวเพ็ญพักตร์  ศรีกอนติ</v>
          </cell>
          <cell r="BO101" t="str">
            <v>จำเลยที่ 1
จำเลยที่ 2</v>
          </cell>
          <cell r="BP101" t="str">
            <v>1530700083573
3509900130049</v>
          </cell>
          <cell r="BQ101" t="str">
            <v>-ไม่พบว่ามีกรรมสิทธิ์ในที่ดิน อ.สูงเม่น จ.แพร่
'-ไม่พบว่ามีกรรมสิทธิ์ในที่ดิน อ.เมืองเชียงใหม่ จ.เชียงใหม่</v>
          </cell>
          <cell r="BR101" t="str">
            <v>ไม่พบ</v>
          </cell>
          <cell r="BS101" t="str">
            <v>พบ
พบ</v>
          </cell>
          <cell r="BT101">
            <v>2</v>
          </cell>
          <cell r="BU101" t="str">
            <v>เกศินี</v>
          </cell>
          <cell r="BV101" t="str">
            <v>1.นางสาวสุภาภรณ์  เรืองสังข์
2.นางสาวเพ็ญพักตร์  ศรีกอนติ</v>
          </cell>
          <cell r="BW101" t="str">
            <v>จำเลยที่ 1
จำเลยที่ 2</v>
          </cell>
          <cell r="BX101" t="str">
            <v>1-5307-00083-57-3
3-5099-00130-04-9</v>
          </cell>
          <cell r="BY101"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v>
          </cell>
          <cell r="BZ101" t="str">
            <v>ไม่พบ</v>
          </cell>
          <cell r="CA101"/>
          <cell r="CB101"/>
          <cell r="CC101" t="str">
            <v>ปฏิยุทธ์</v>
          </cell>
          <cell r="CD101"/>
          <cell r="CE101"/>
          <cell r="CF101"/>
          <cell r="CG101"/>
          <cell r="CH101"/>
          <cell r="CI101"/>
          <cell r="CJ101"/>
          <cell r="CK101"/>
          <cell r="CL101">
            <v>243941</v>
          </cell>
          <cell r="CM101"/>
          <cell r="CN101"/>
          <cell r="CO101"/>
        </row>
        <row r="102">
          <cell r="B102">
            <v>946</v>
          </cell>
          <cell r="C102">
            <v>97</v>
          </cell>
          <cell r="D102">
            <v>11</v>
          </cell>
          <cell r="E102">
            <v>2</v>
          </cell>
          <cell r="F102">
            <v>2564</v>
          </cell>
          <cell r="G102">
            <v>800008428727</v>
          </cell>
          <cell r="H102" t="str">
            <v>นาง</v>
          </cell>
          <cell r="I102" t="str">
            <v xml:space="preserve">ญาณภัทร   </v>
          </cell>
          <cell r="J102" t="str">
            <v>จันทร์หอม</v>
          </cell>
          <cell r="K102">
            <v>3500600081613</v>
          </cell>
          <cell r="L102" t="str">
            <v>ประตูช้างเผือก</v>
          </cell>
          <cell r="M102" t="str">
            <v>เชียงใหม่ 1</v>
          </cell>
          <cell r="N102">
            <v>8</v>
          </cell>
          <cell r="O102" t="str">
            <v>สินเชื่อสวัสดิการ</v>
          </cell>
          <cell r="P102" t="str">
            <v>1.บุคคลค้ำประกัน</v>
          </cell>
          <cell r="Q102">
            <v>128786.38</v>
          </cell>
          <cell r="R102">
            <v>79586.899999999994</v>
          </cell>
          <cell r="S102" t="str">
            <v>แขวงเชียงใหม่</v>
          </cell>
          <cell r="T102" t="str">
            <v>ผบ.5400</v>
          </cell>
          <cell r="U102">
            <v>2562</v>
          </cell>
          <cell r="V102" t="str">
            <v>ผบ7202</v>
          </cell>
          <cell r="W102">
            <v>2562</v>
          </cell>
          <cell r="X102">
            <v>22</v>
          </cell>
          <cell r="Y102">
            <v>7</v>
          </cell>
          <cell r="Z102">
            <v>2562</v>
          </cell>
          <cell r="AA102"/>
          <cell r="AB102"/>
          <cell r="AC102"/>
          <cell r="AD102">
            <v>19</v>
          </cell>
          <cell r="AE102">
            <v>1</v>
          </cell>
          <cell r="AF102">
            <v>2563</v>
          </cell>
          <cell r="AG102">
            <v>26</v>
          </cell>
          <cell r="AH102">
            <v>5</v>
          </cell>
          <cell r="AI102">
            <v>2563</v>
          </cell>
          <cell r="AJ102"/>
          <cell r="AK102"/>
          <cell r="AL102"/>
          <cell r="AM102"/>
          <cell r="AN102"/>
          <cell r="AO102"/>
          <cell r="AP102"/>
          <cell r="AQ102"/>
          <cell r="AR102"/>
          <cell r="AS102"/>
          <cell r="AT102"/>
          <cell r="AU102"/>
          <cell r="AV102"/>
          <cell r="AW102"/>
          <cell r="AX102"/>
          <cell r="AY102"/>
          <cell r="AZ102"/>
          <cell r="BA102"/>
          <cell r="BB102" t="str">
            <v>สืบทรัพย์(ไม่พบทรัพย์) รายงานสืบทรัพย์ 29/10/2567</v>
          </cell>
          <cell r="BC102" t="str">
            <v xml:space="preserve">900
</v>
          </cell>
          <cell r="BD102"/>
          <cell r="BE102" t="str">
            <v xml:space="preserve">690
</v>
          </cell>
          <cell r="BF102" t="str">
            <v xml:space="preserve">30
</v>
          </cell>
          <cell r="BG102" t="str">
            <v xml:space="preserve">4
</v>
          </cell>
          <cell r="BH102" t="str">
            <v xml:space="preserve">2564
</v>
          </cell>
          <cell r="BI102"/>
          <cell r="BJ102"/>
          <cell r="BK102"/>
          <cell r="BL102" t="str">
            <v>นางญาณภัทร    จันทร์หอม</v>
          </cell>
          <cell r="BM102">
            <v>883162010679</v>
          </cell>
          <cell r="BN102" t="str">
            <v>1.นางญาณภัทร  จันทร์หอม
2.นายสมนึก  จันทร์หอม
3.นางสาวฐิตินันท์  คำปาตา</v>
          </cell>
          <cell r="BO102" t="str">
            <v>จำเลยที่ 1
จำเลยที่ 2
จำเลยที่ 3</v>
          </cell>
          <cell r="BP102" t="str">
            <v>3500600081613
3501900470934
1501700004437</v>
          </cell>
          <cell r="BQ102"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102" t="str">
            <v>ไม่พบ</v>
          </cell>
          <cell r="BS102" t="str">
            <v>พบ
ไม่พบ
พบ</v>
          </cell>
          <cell r="BT102">
            <v>3</v>
          </cell>
          <cell r="BU102" t="str">
            <v>เกศินี</v>
          </cell>
          <cell r="BV102" t="str">
            <v>1.นางญาณภัทร  จันทร์หอม
2.นายสมนึก  จันทร์หอม
3.นางสาวฐิตินันท์  คำปาตา</v>
          </cell>
          <cell r="BW102" t="str">
            <v>จำเลยที่ 1
จำเลยที่ 2
จำเลยที่ 3</v>
          </cell>
          <cell r="BX102" t="str">
            <v>3-5006-00081-61-3
3-5019-00470-93-4
1-5017-00004-43-7</v>
          </cell>
          <cell r="BY10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อ.ดอยเต่า จ.เชียงใหม่</v>
          </cell>
          <cell r="BZ102" t="str">
            <v>ไม่พบ</v>
          </cell>
          <cell r="CA102"/>
          <cell r="CB102"/>
          <cell r="CC102" t="str">
            <v>ปฏิยุทธ์</v>
          </cell>
          <cell r="CD102"/>
          <cell r="CE102"/>
          <cell r="CF102"/>
          <cell r="CG102"/>
          <cell r="CH102"/>
          <cell r="CI102"/>
          <cell r="CJ102"/>
          <cell r="CK102"/>
          <cell r="CL102">
            <v>243941</v>
          </cell>
          <cell r="CM102"/>
          <cell r="CN102"/>
          <cell r="CO102"/>
        </row>
        <row r="103">
          <cell r="B103">
            <v>947</v>
          </cell>
          <cell r="C103">
            <v>98</v>
          </cell>
          <cell r="D103">
            <v>11</v>
          </cell>
          <cell r="E103">
            <v>2</v>
          </cell>
          <cell r="F103">
            <v>2564</v>
          </cell>
          <cell r="G103">
            <v>800088093805</v>
          </cell>
          <cell r="H103" t="str">
            <v>นาย</v>
          </cell>
          <cell r="I103" t="str">
            <v>สราวุฒิ</v>
          </cell>
          <cell r="J103" t="str">
            <v>เพชรมหาชน</v>
          </cell>
          <cell r="K103">
            <v>8580673000649</v>
          </cell>
          <cell r="L103" t="str">
            <v>บิ๊กซี เชียงใหม่ ดอนจั่น</v>
          </cell>
          <cell r="M103" t="str">
            <v>เชียงใหม่ 1</v>
          </cell>
          <cell r="N103">
            <v>8</v>
          </cell>
          <cell r="O103" t="str">
            <v>ธนาคารประชาชน</v>
          </cell>
          <cell r="P103" t="str">
            <v>1.บุคคลค้ำประกัน</v>
          </cell>
          <cell r="Q103">
            <v>180416.2</v>
          </cell>
          <cell r="R103">
            <v>22512.03</v>
          </cell>
          <cell r="S103" t="str">
            <v>จังหวัดแม่สะเรียง</v>
          </cell>
          <cell r="T103" t="str">
            <v>ผบ.448</v>
          </cell>
          <cell r="U103">
            <v>2562</v>
          </cell>
          <cell r="V103" t="str">
            <v>ผบ4</v>
          </cell>
          <cell r="W103">
            <v>2563</v>
          </cell>
          <cell r="X103">
            <v>27</v>
          </cell>
          <cell r="Y103">
            <v>1</v>
          </cell>
          <cell r="Z103">
            <v>2563</v>
          </cell>
          <cell r="AA103"/>
          <cell r="AB103"/>
          <cell r="AC103"/>
          <cell r="AD103">
            <v>2</v>
          </cell>
          <cell r="AE103">
            <v>3</v>
          </cell>
          <cell r="AF103">
            <v>2563</v>
          </cell>
          <cell r="AG103">
            <v>10</v>
          </cell>
          <cell r="AH103">
            <v>7</v>
          </cell>
          <cell r="AI103">
            <v>2563</v>
          </cell>
          <cell r="AJ103"/>
          <cell r="AK103"/>
          <cell r="AL103"/>
          <cell r="AM103"/>
          <cell r="AN103"/>
          <cell r="AO103"/>
          <cell r="AP103"/>
          <cell r="AQ103"/>
          <cell r="AR103"/>
          <cell r="AS103"/>
          <cell r="AT103"/>
          <cell r="AU103"/>
          <cell r="AV103"/>
          <cell r="AW103"/>
          <cell r="AX103"/>
          <cell r="AY103"/>
          <cell r="AZ103"/>
          <cell r="BA103"/>
          <cell r="BB103" t="str">
            <v>สืบทรัพย์(ไม่พบทรัพย์)</v>
          </cell>
          <cell r="BC103" t="str">
            <v xml:space="preserve">300
</v>
          </cell>
          <cell r="BD103"/>
          <cell r="BE103" t="str">
            <v xml:space="preserve">270
</v>
          </cell>
          <cell r="BF103" t="str">
            <v xml:space="preserve">30
</v>
          </cell>
          <cell r="BG103" t="str">
            <v xml:space="preserve">4
</v>
          </cell>
          <cell r="BH103" t="str">
            <v xml:space="preserve">2564
</v>
          </cell>
          <cell r="BI103"/>
          <cell r="BJ103"/>
          <cell r="BK103"/>
          <cell r="BL103" t="str">
            <v>นายสราวุฒิ เพชรมหาชน</v>
          </cell>
          <cell r="BM103">
            <v>883161010198</v>
          </cell>
          <cell r="BN103" t="str">
            <v>1.นายสราวุฒิ  เพชรมหาชน</v>
          </cell>
          <cell r="BO103" t="str">
            <v>จำเลย</v>
          </cell>
          <cell r="BP103">
            <v>8580673000649</v>
          </cell>
          <cell r="BQ103" t="str">
            <v>-ไม่พบว่ามีกรรมสิทธิ์ในที่ดิน อ.สบเมย  จ.แม่ฮ่องสอน</v>
          </cell>
          <cell r="BR103" t="str">
            <v>ไม่พบ</v>
          </cell>
          <cell r="BS103" t="str">
            <v>พบ</v>
          </cell>
          <cell r="BT103">
            <v>1</v>
          </cell>
          <cell r="BU103" t="str">
            <v>เกศินี</v>
          </cell>
          <cell r="BV103"/>
          <cell r="BW103"/>
          <cell r="BX103"/>
          <cell r="BY103"/>
          <cell r="BZ103"/>
          <cell r="CA103"/>
          <cell r="CB103"/>
          <cell r="CC103"/>
          <cell r="CD103"/>
          <cell r="CE103"/>
          <cell r="CF103"/>
          <cell r="CG103"/>
          <cell r="CH103"/>
          <cell r="CI103"/>
          <cell r="CJ103"/>
          <cell r="CK103"/>
          <cell r="CL103"/>
          <cell r="CM103"/>
          <cell r="CN103"/>
          <cell r="CO103"/>
        </row>
        <row r="104">
          <cell r="B104">
            <v>948</v>
          </cell>
          <cell r="C104">
            <v>99</v>
          </cell>
          <cell r="D104">
            <v>11</v>
          </cell>
          <cell r="E104">
            <v>2</v>
          </cell>
          <cell r="F104">
            <v>2564</v>
          </cell>
          <cell r="G104">
            <v>800352015328</v>
          </cell>
          <cell r="H104" t="str">
            <v>นาย</v>
          </cell>
          <cell r="I104" t="str">
            <v>จำลอง</v>
          </cell>
          <cell r="J104" t="str">
            <v>กีรติธีระกุล</v>
          </cell>
          <cell r="K104">
            <v>3501200603516</v>
          </cell>
          <cell r="L104" t="str">
            <v>เชียงใหม่</v>
          </cell>
          <cell r="M104" t="str">
            <v>เชียงใหม่ 1</v>
          </cell>
          <cell r="N104">
            <v>8</v>
          </cell>
          <cell r="O104" t="str">
            <v>สินเชื่อสวัสดิการ</v>
          </cell>
          <cell r="P104" t="str">
            <v>1.บุคคลค้ำประกัน</v>
          </cell>
          <cell r="Q104">
            <v>371485.12</v>
          </cell>
          <cell r="R104">
            <v>46396.75</v>
          </cell>
          <cell r="S104" t="str">
            <v>จังหวัดเชียงใหม่</v>
          </cell>
          <cell r="T104" t="str">
            <v>ผบ.293</v>
          </cell>
          <cell r="U104">
            <v>2563</v>
          </cell>
          <cell r="V104" t="str">
            <v>ผบ1736</v>
          </cell>
          <cell r="W104">
            <v>2563</v>
          </cell>
          <cell r="X104"/>
          <cell r="Y104"/>
          <cell r="Z104"/>
          <cell r="AA104">
            <v>20</v>
          </cell>
          <cell r="AB104">
            <v>7</v>
          </cell>
          <cell r="AC104">
            <v>2563</v>
          </cell>
          <cell r="AD104">
            <v>20</v>
          </cell>
          <cell r="AE104">
            <v>7</v>
          </cell>
          <cell r="AF104">
            <v>2563</v>
          </cell>
          <cell r="AG104"/>
          <cell r="AH104"/>
          <cell r="AI104"/>
          <cell r="AJ104"/>
          <cell r="AK104"/>
          <cell r="AL104"/>
          <cell r="AM104"/>
          <cell r="AN104"/>
          <cell r="AO104"/>
          <cell r="AP104"/>
          <cell r="AQ104"/>
          <cell r="AR104"/>
          <cell r="AS104"/>
          <cell r="AT104"/>
          <cell r="AU104"/>
          <cell r="AV104"/>
          <cell r="AW104"/>
          <cell r="AX104"/>
          <cell r="AY104"/>
          <cell r="AZ104"/>
          <cell r="BA104"/>
          <cell r="BB104" t="str">
            <v>สืบทรัพย์(พบทรัพย์)</v>
          </cell>
          <cell r="BC104" t="str">
            <v xml:space="preserve">900
</v>
          </cell>
          <cell r="BD104"/>
          <cell r="BE104" t="str">
            <v xml:space="preserve">790
</v>
          </cell>
          <cell r="BF104" t="str">
            <v xml:space="preserve">30
</v>
          </cell>
          <cell r="BG104" t="str">
            <v xml:space="preserve">4
</v>
          </cell>
          <cell r="BH104" t="str">
            <v xml:space="preserve">2564
</v>
          </cell>
          <cell r="BI104"/>
          <cell r="BJ104"/>
          <cell r="BK104"/>
          <cell r="BL104" t="str">
            <v>นายจำลอง กีรติธีระกุล</v>
          </cell>
          <cell r="BM104" t="str">
            <v xml:space="preserve"> </v>
          </cell>
          <cell r="BN104" t="str">
            <v>1.นางปิยนันท์  กีรติธระกุล
2.นางสุจิรา  ทองวัชราพรรณ์
3.นายศุภณัฐ  ทองวัชราพรรณ์</v>
          </cell>
          <cell r="BO104" t="str">
            <v>ในฐานะรับสภาพหนี้จำเลยที่ 1
ในฐานะผู้จัดการมรดกจำเลยที่ 2
ในฐานะทายาทโยธรรมจำเลยที่ 3</v>
          </cell>
          <cell r="BP104" t="str">
            <v>3500600139239
3350801003212
1509901343236</v>
          </cell>
          <cell r="BQ104"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104" t="str">
            <v>พบ</v>
          </cell>
          <cell r="BS104"/>
          <cell r="BT104">
            <v>3</v>
          </cell>
          <cell r="BU104" t="str">
            <v>เกศินี</v>
          </cell>
          <cell r="BV104" t="str">
            <v>1.นางปิยนันท์  กีรติธระกุล
2.นายจำลอง กียรติธีระกุล
3.นางสุจิรา  ทองวัชราพรรณ์
4.นายจำนงค์ ทองวัชราพรรณ์
5.นายศุภณัฐ  ทองวัชราพรรณ์</v>
          </cell>
          <cell r="BW104" t="str">
            <v>จำเลยที่ 1
ผู้กู้
จำเลยที่ 2
ผู้ค้ำประกัน
จำเลยที่ 3</v>
          </cell>
          <cell r="BX104" t="str">
            <v>3-5006-00139-23-9
3-5012-00603-51-6
3-3508-01003-21-2
3-5014-00238-91-9
1-5099-01343-23-6</v>
          </cell>
          <cell r="BY104" t="str">
            <v>-ไม่พบว่ามีกรรมสิทธิ์ในที่ดิน อ.เมืองเชียงใหม่  จ.เชียงใหม่
-พบว่ามีกรรมสิทธิ์ในที่ดิน โฉนดเลขที่ 19122 ต.แม่หอพระ อ.แม่แตง  จ.เชียงใหม่ (ติดจำนอง)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BZ104" t="str">
            <v>พบ</v>
          </cell>
          <cell r="CA104"/>
          <cell r="CB104"/>
          <cell r="CC104" t="str">
            <v>ปฏิยุทธ์</v>
          </cell>
          <cell r="CD104"/>
          <cell r="CE104"/>
          <cell r="CF104"/>
          <cell r="CG104"/>
          <cell r="CH104"/>
          <cell r="CI104"/>
          <cell r="CJ104"/>
          <cell r="CK104"/>
          <cell r="CL104"/>
          <cell r="CM104"/>
          <cell r="CN104"/>
          <cell r="CO104"/>
        </row>
        <row r="105">
          <cell r="B105">
            <v>949</v>
          </cell>
          <cell r="C105">
            <v>100</v>
          </cell>
          <cell r="D105">
            <v>11</v>
          </cell>
          <cell r="E105">
            <v>2</v>
          </cell>
          <cell r="F105">
            <v>2564</v>
          </cell>
          <cell r="G105">
            <v>800044408212</v>
          </cell>
          <cell r="H105" t="str">
            <v>นาง</v>
          </cell>
          <cell r="I105" t="str">
            <v>ณัฐณิชา</v>
          </cell>
          <cell r="J105" t="str">
            <v>ไชยวรรณ</v>
          </cell>
          <cell r="K105">
            <v>3500100443303</v>
          </cell>
          <cell r="L105" t="str">
            <v>ช้างคลาน</v>
          </cell>
          <cell r="M105" t="str">
            <v>เชียงใหม่ 1</v>
          </cell>
          <cell r="N105">
            <v>8</v>
          </cell>
          <cell r="O105" t="str">
            <v>ธนาคารประชาชน</v>
          </cell>
          <cell r="P105" t="str">
            <v>1.บุคคลค้ำประกัน</v>
          </cell>
          <cell r="Q105">
            <v>52480</v>
          </cell>
          <cell r="R105">
            <v>7034.81</v>
          </cell>
          <cell r="S105" t="str">
            <v>แขวงเชียงใหม่</v>
          </cell>
          <cell r="T105" t="str">
            <v>ผบ.4188</v>
          </cell>
          <cell r="U105">
            <v>2562</v>
          </cell>
          <cell r="V105" t="str">
            <v>ผบ4961</v>
          </cell>
          <cell r="W105">
            <v>2562</v>
          </cell>
          <cell r="X105"/>
          <cell r="Y105"/>
          <cell r="Z105"/>
          <cell r="AA105">
            <v>16</v>
          </cell>
          <cell r="AB105">
            <v>6</v>
          </cell>
          <cell r="AC105">
            <v>2562</v>
          </cell>
          <cell r="AD105">
            <v>16</v>
          </cell>
          <cell r="AE105">
            <v>6</v>
          </cell>
          <cell r="AF105">
            <v>2562</v>
          </cell>
          <cell r="AG105"/>
          <cell r="AH105"/>
          <cell r="AI105"/>
          <cell r="AJ105"/>
          <cell r="AK105"/>
          <cell r="AL105"/>
          <cell r="AM105"/>
          <cell r="AN105"/>
          <cell r="AO105"/>
          <cell r="AP105"/>
          <cell r="AQ105"/>
          <cell r="AR105"/>
          <cell r="AS105"/>
          <cell r="AT105"/>
          <cell r="AU105"/>
          <cell r="AV105"/>
          <cell r="AW105"/>
          <cell r="AX105"/>
          <cell r="AY105"/>
          <cell r="AZ105"/>
          <cell r="BA105"/>
          <cell r="BB105" t="str">
            <v>สืบทรัพย์(พบทรัพย์) รายงานสืบทรัพย์ 11/11/2567</v>
          </cell>
          <cell r="BC105" t="str">
            <v xml:space="preserve">1,500
</v>
          </cell>
          <cell r="BD105"/>
          <cell r="BE105" t="str">
            <v xml:space="preserve">1,720
</v>
          </cell>
          <cell r="BF105" t="str">
            <v xml:space="preserve">30
</v>
          </cell>
          <cell r="BG105" t="str">
            <v xml:space="preserve">4
</v>
          </cell>
          <cell r="BH105" t="str">
            <v xml:space="preserve">2564
</v>
          </cell>
          <cell r="BI105"/>
          <cell r="BJ105"/>
          <cell r="BK105"/>
          <cell r="BL105" t="str">
            <v>นางณัฐณิชา ไชยวรรณ</v>
          </cell>
          <cell r="BM105">
            <v>883161010283</v>
          </cell>
          <cell r="BN105" t="str">
            <v>1.นางณัฐณิชา  ไชยวรรณ
2.นายเชวง  ไชยวรรณ
3.นางสาววราภรณ์  ติ๊บมา
4.นายประดิษฐ์  ติ๊บมา
5.นายทศพล  แดงดง</v>
          </cell>
          <cell r="BO105" t="str">
            <v>จำเลยที่ 1
คู่สมรสจำเลยที่ 1
จำเลยที่ 2
คู่สมรสจำเลยที่ 2
จำเลยที่ 3</v>
          </cell>
          <cell r="BP105" t="str">
            <v>3500100443303
3341700013698
3809700013232
3501700230077
3500200096125</v>
          </cell>
          <cell r="BQ105"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105" t="str">
            <v>พบ</v>
          </cell>
          <cell r="BS105" t="str">
            <v>ไม่พบ
ไม่พบ
พบ
พบ
พบ</v>
          </cell>
          <cell r="BT105">
            <v>5</v>
          </cell>
          <cell r="BU105" t="str">
            <v>เกศินี</v>
          </cell>
          <cell r="BV105" t="str">
            <v>1.นางณัฐณิชา  ไชยวรรณ
2.นายเชวง  ไชยวรรณ
3.นางสาววราภรณ์  ติ๊บมา
4.นายประดิษฐ์  ติ๊บมา
5.นายทศพล  แดงดง
6.นางสาวนภาพร อิ่นอ้าย</v>
          </cell>
          <cell r="BW105" t="str">
            <v>จำเลยที่ 1
คู่สมรสจำเลยที่ 1
จำเลยที่ 2
คู่สมรสจำเลยที่ 2
จำเลยที่ 3
คู่สมรสจำเลยที่ 3</v>
          </cell>
          <cell r="BX105" t="str">
            <v>3-3417-00013-69-8
3-5001-00443-30-3
3-8097-00013-23-3
3-5017-00230-07-7
3-5002-00096-12-5
1-5505-00030-43-3</v>
          </cell>
          <cell r="BY105"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-พบว่ามีกรรมสิทธิ์ในที่ดินโฉนดเลขที่ 49643 อ.สารภี จ.เชียงใหม่ (สินสมรส)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-พบว่ามีกรรมสิทธิ์ในที่ดินโฉนดเลขที่ 59129 อ.หางดง จ.เชียงใหม่ (ปลอดจำนอง)
-ไม่พบว่ามีกรรมสิทธิ์ในที่ดิน อ.เมืองเชียงใหม่ จ.เชียงใหม่
-ไม่พบว่ามีกรรมสิทธิ์ในที่ดิน อ.หางดง จ.เชียงใหม่
</v>
          </cell>
          <cell r="BZ105" t="str">
            <v>พบ</v>
          </cell>
          <cell r="CA105"/>
          <cell r="CB105"/>
          <cell r="CC105" t="str">
            <v>ปฏิยุทธ์</v>
          </cell>
          <cell r="CD105"/>
          <cell r="CE105"/>
          <cell r="CF105"/>
          <cell r="CG105"/>
          <cell r="CH105"/>
          <cell r="CI105"/>
          <cell r="CJ105"/>
          <cell r="CK105"/>
          <cell r="CL105">
            <v>243941</v>
          </cell>
          <cell r="CM105"/>
          <cell r="CN105"/>
          <cell r="CO105"/>
        </row>
        <row r="106">
          <cell r="B106">
            <v>950</v>
          </cell>
          <cell r="C106">
            <v>101</v>
          </cell>
          <cell r="D106">
            <v>11</v>
          </cell>
          <cell r="E106">
            <v>2</v>
          </cell>
          <cell r="F106">
            <v>2564</v>
          </cell>
          <cell r="G106">
            <v>800067419443</v>
          </cell>
          <cell r="H106" t="str">
            <v>นางสาว</v>
          </cell>
          <cell r="I106" t="str">
            <v xml:space="preserve">คณิตรา   </v>
          </cell>
          <cell r="J106" t="str">
            <v>ฟูสี</v>
          </cell>
          <cell r="K106">
            <v>1550700060638</v>
          </cell>
          <cell r="L106" t="str">
            <v>ประตูช้างเผือก</v>
          </cell>
          <cell r="M106" t="str">
            <v>เชียงใหม่ 1</v>
          </cell>
          <cell r="N106">
            <v>8</v>
          </cell>
          <cell r="O106" t="str">
            <v>สินเชื่อธนาคารประชาชน</v>
          </cell>
          <cell r="P106" t="str">
            <v>1.บุคคลค้ำประกัน</v>
          </cell>
          <cell r="Q106">
            <v>66639.199999999997</v>
          </cell>
          <cell r="R106">
            <v>16540.87</v>
          </cell>
          <cell r="S106" t="str">
            <v>แขวงเชียงใหม่</v>
          </cell>
          <cell r="T106" t="str">
            <v>ผบ.5385</v>
          </cell>
          <cell r="U106">
            <v>2562</v>
          </cell>
          <cell r="V106" t="str">
            <v>ผบ9614</v>
          </cell>
          <cell r="W106">
            <v>2562</v>
          </cell>
          <cell r="X106"/>
          <cell r="Y106"/>
          <cell r="Z106"/>
          <cell r="AA106">
            <v>16</v>
          </cell>
          <cell r="AB106">
            <v>9</v>
          </cell>
          <cell r="AC106">
            <v>2562</v>
          </cell>
          <cell r="AD106">
            <v>16</v>
          </cell>
          <cell r="AE106">
            <v>9</v>
          </cell>
          <cell r="AF106">
            <v>2562</v>
          </cell>
          <cell r="AG106"/>
          <cell r="AH106"/>
          <cell r="AI106"/>
          <cell r="AJ106"/>
          <cell r="AK106"/>
          <cell r="AL106"/>
          <cell r="AM106"/>
          <cell r="AN106"/>
          <cell r="AO106"/>
          <cell r="AP106"/>
          <cell r="AQ106"/>
          <cell r="AR106"/>
          <cell r="AS106"/>
          <cell r="AT106"/>
          <cell r="AU106"/>
          <cell r="AV106"/>
          <cell r="AW106"/>
          <cell r="AX106"/>
          <cell r="AY106"/>
          <cell r="AZ106"/>
          <cell r="BA106"/>
          <cell r="BB106" t="str">
            <v>สืบทรัพย์(พบทรัพย์) รายงานสืบทรัพย์ 11/11/2567</v>
          </cell>
          <cell r="BC106" t="str">
            <v xml:space="preserve">1,200
</v>
          </cell>
          <cell r="BD106"/>
          <cell r="BE106" t="str">
            <v xml:space="preserve">1,695
</v>
          </cell>
          <cell r="BF106" t="str">
            <v xml:space="preserve">30
</v>
          </cell>
          <cell r="BG106" t="str">
            <v xml:space="preserve">4
</v>
          </cell>
          <cell r="BH106" t="str">
            <v xml:space="preserve">2564
</v>
          </cell>
          <cell r="BI106"/>
          <cell r="BJ106"/>
          <cell r="BK106"/>
          <cell r="BL106" t="str">
            <v>นางสาวคณิตรา    ฟูสี</v>
          </cell>
          <cell r="BM106">
            <v>883162010587</v>
          </cell>
          <cell r="BN106" t="str">
            <v>1.นางสาวคณิตรา  ฟูสี
2.นายคิมหันต์  ฟูสี
3.นายจิรศักดิ์  มะโนน้อย
4.นายประเวศน์  ต๊ะวงค์</v>
          </cell>
          <cell r="BO106" t="str">
            <v>จำเลยที่ 1
คู่สมรสจำเลยที่ 1
จำเลยที่ 2
จำเลยที่ 3</v>
          </cell>
          <cell r="BP106" t="str">
            <v>1550700060638
1550700060166
1510400126323
1560100116101</v>
          </cell>
          <cell r="BQ106"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106" t="str">
            <v>พบ</v>
          </cell>
          <cell r="BS106" t="str">
            <v>พบ
พบ
พบ
พบ</v>
          </cell>
          <cell r="BT106">
            <v>4</v>
          </cell>
          <cell r="BU106" t="str">
            <v>เกศินี</v>
          </cell>
          <cell r="BV106" t="str">
            <v>1.นางสาวคณิตรา  ฟูสี
2.นายคิมหันต์  ฟูสี
3.นายจิรศักดิ์  มะโนน้อย
4.นายประเวศน์  ต๊ะวงค์</v>
          </cell>
          <cell r="BW106" t="str">
            <v>จำเลยที่ 1
คู่สมรสจำเลยที่ 1
จำเลยที่ 2
จำเลยที่ 3</v>
          </cell>
          <cell r="BX106" t="str">
            <v>1-5507-00060-63-8
1-5507-0006016-6
1-5104-00126-32-3
1-5601-00116-10-1</v>
          </cell>
          <cell r="BY10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อ.เวียงสา จ.น่าน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อ.เวียงสา จ.น่าน
'-ไม่พบว่ามีกรรมสิทธิ์ในที่ดิน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-พบว่ามีกรรมสิทธิ์ในที่ดินโฉนดเลขที่ 33509 ต.สว่างอารมณ์ อ.ดอกคำใต้ จ.พะเยา (ปลอดจำนอง)
-พบว่ามีกรรมสิทธิ์ในที่ดินโฉนดเลขที่ 3917 ต.สว่างอารมณ์ อ.ดอกคำใต้ จ.พะเยา (ปลอดจำนอง)
</v>
          </cell>
          <cell r="BZ106" t="str">
            <v>พบ</v>
          </cell>
          <cell r="CA106"/>
          <cell r="CB106"/>
          <cell r="CC106" t="str">
            <v>ปฏิยุทธ์</v>
          </cell>
          <cell r="CD106"/>
          <cell r="CE106"/>
          <cell r="CF106"/>
          <cell r="CG106"/>
          <cell r="CH106"/>
          <cell r="CI106"/>
          <cell r="CJ106"/>
          <cell r="CK106"/>
          <cell r="CL106">
            <v>243941</v>
          </cell>
          <cell r="CM106"/>
          <cell r="CN106"/>
          <cell r="CO106"/>
        </row>
        <row r="107">
          <cell r="B107">
            <v>951</v>
          </cell>
          <cell r="C107">
            <v>102</v>
          </cell>
          <cell r="D107">
            <v>11</v>
          </cell>
          <cell r="E107">
            <v>2</v>
          </cell>
          <cell r="F107">
            <v>2564</v>
          </cell>
          <cell r="G107">
            <v>800026024250</v>
          </cell>
          <cell r="H107" t="str">
            <v>นาง</v>
          </cell>
          <cell r="I107" t="str">
            <v>พิมพ์กุลชา</v>
          </cell>
          <cell r="J107" t="str">
            <v>ประดิษฐ์นิธิเดช</v>
          </cell>
          <cell r="K107">
            <v>3580400035936</v>
          </cell>
          <cell r="L107" t="str">
            <v>ประตูช้างเผือก</v>
          </cell>
          <cell r="M107" t="str">
            <v>เชียงใหม่ 1</v>
          </cell>
          <cell r="N107">
            <v>8</v>
          </cell>
          <cell r="O107" t="str">
            <v>สินเชื่อธนาคารประชาชน</v>
          </cell>
          <cell r="P107" t="str">
            <v>1.บุคคลค้ำประกัน</v>
          </cell>
          <cell r="Q107">
            <v>120910</v>
          </cell>
          <cell r="R107">
            <v>42316.97</v>
          </cell>
          <cell r="S107" t="str">
            <v>แขวงเชียงใหม่</v>
          </cell>
          <cell r="T107" t="str">
            <v>ผบ.2576</v>
          </cell>
          <cell r="U107">
            <v>2563</v>
          </cell>
          <cell r="V107" t="str">
            <v>ผบ5132</v>
          </cell>
          <cell r="W107">
            <v>2562</v>
          </cell>
          <cell r="X107"/>
          <cell r="Y107"/>
          <cell r="Z107"/>
          <cell r="AA107">
            <v>20</v>
          </cell>
          <cell r="AB107">
            <v>7</v>
          </cell>
          <cell r="AC107">
            <v>2563</v>
          </cell>
          <cell r="AD107">
            <v>20</v>
          </cell>
          <cell r="AE107">
            <v>7</v>
          </cell>
          <cell r="AF107">
            <v>2563</v>
          </cell>
          <cell r="AG107"/>
          <cell r="AH107"/>
          <cell r="AI107"/>
          <cell r="AJ107"/>
          <cell r="AK107"/>
          <cell r="AL107"/>
          <cell r="AM107"/>
          <cell r="AN107"/>
          <cell r="AO107"/>
          <cell r="AP107"/>
          <cell r="AQ107"/>
          <cell r="AR107"/>
          <cell r="AS107"/>
          <cell r="AT107"/>
          <cell r="AU107"/>
          <cell r="AV107"/>
          <cell r="AW107"/>
          <cell r="AX107"/>
          <cell r="AY107"/>
          <cell r="AZ107"/>
          <cell r="BA107"/>
          <cell r="BB107" t="str">
            <v>สืบทรัพย์(พบทรัพย์) รายงานสืบทรัพย์ 11/11/2567</v>
          </cell>
          <cell r="BC107" t="str">
            <v xml:space="preserve">1,500
</v>
          </cell>
          <cell r="BD107"/>
          <cell r="BE107" t="str">
            <v xml:space="preserve">1,520
</v>
          </cell>
          <cell r="BF107" t="str">
            <v xml:space="preserve">30
</v>
          </cell>
          <cell r="BG107" t="str">
            <v xml:space="preserve">4
</v>
          </cell>
          <cell r="BH107" t="str">
            <v xml:space="preserve">2564
</v>
          </cell>
          <cell r="BI107"/>
          <cell r="BJ107"/>
          <cell r="BK107"/>
          <cell r="BL107" t="str">
            <v>นางพิมพ์กุลชา ประดิษฐ์นิธิเดช</v>
          </cell>
          <cell r="BM107">
            <v>823561010810</v>
          </cell>
          <cell r="BN107" t="str">
            <v>1.นางพิมพ์กุลชา  ประดิษฐ์นิธิเดช
2.นายอินทร์จันทร์  เปตุมัก
3.นางทรงศรี  เตจ๊ะนัง
4.นายสุรศักดิ์  รำไพ
5.นางสงกรานต์  หล้าอินสม</v>
          </cell>
          <cell r="BO107" t="str">
            <v>จำเลยที่ 1
จำเลยที่ 2
คู่สมรสจำเลยที่ 2
จำเลยที่ 3
คู่สมรสจำเลยที่ 3</v>
          </cell>
          <cell r="BP107" t="str">
            <v>3580400035936
3521300286342
3501500320081
3100201766730
3501900164515</v>
          </cell>
          <cell r="BQ107"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107" t="str">
            <v>พบ</v>
          </cell>
          <cell r="BS107" t="str">
            <v>ไม่พบ
พบ
พบ
พบ
พบ</v>
          </cell>
          <cell r="BT107">
            <v>5</v>
          </cell>
          <cell r="BU107" t="str">
            <v>เกศินี</v>
          </cell>
          <cell r="BV107" t="str">
            <v>1.นางพิมพ์กุลชา  ประดิษฐ์นิธิเดช
2.นายอินทร์จันทร์  เปตุมัก
3.นางทรงศรี  เปตุมัก
4.นายสุรศักดิ์  รำไพ
5.นางสงกรานต์  หล้าอินสม</v>
          </cell>
          <cell r="BW107" t="str">
            <v>จำเลยที่ 1
จำเลยที่ 2
คู่สมรสจำเลยที่ 2
จำเลยที่ 3
คู่สมรสจำเลยที่ 3</v>
          </cell>
          <cell r="BX107" t="str">
            <v>3-5804-00035-93-6
3-5213-00286-34-2
3-5015-00320-08-1
3-1002-01766-73-0
3-5019-00164-51-5</v>
          </cell>
          <cell r="BY107" t="str">
            <v xml:space="preserve">-พบว่ามีกรรมสิทธิ์ในที่ดินโฉนดเลขที่ 80838 ต.วัดเกต อ.เมืองเชียงใหม่ จ.เชียงใหม่ (ติดจำนอง)
-ไม่พบว่ามีกรรมสิทธิ์ในที่ดิน อ.เมืองเชียงใหม่ จ.เชียงใหม่  
-ไม่พบว่ามีกรรมสิทธิ์ในที่ดิน อ.ด่านขุนทด จ.นครราชสีมา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อ.ด่านขุนทด จ.นครราชสีมา
-พบว่ามีกรรมสิทธิ์ในที่ดินโฉนดเลขที่ 51521 ต.ขุนคง อ.หางดง จ.เชียงใหม่ (สินส่วนตัว)
-พบว่ามีกรรมสิทธิ์ในที่ดินโฉนดเลขที่ 51573ต.ขุนคง อ.หางดง จ.เชียงใหม่ (สินส่วนตัว)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อ.สารภี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อ.สารภี จ.เชียงใหม่    
-ไม่พบว่ามีกรรมสิทธิ์ในที่ดิน อ.สันทราย จ.เชียงใหม่  </v>
          </cell>
          <cell r="BZ107" t="str">
            <v>พบ</v>
          </cell>
          <cell r="CA107"/>
          <cell r="CB107"/>
          <cell r="CC107" t="str">
            <v>ปฏิยุทธ์</v>
          </cell>
          <cell r="CD107"/>
          <cell r="CE107"/>
          <cell r="CF107"/>
          <cell r="CG107"/>
          <cell r="CH107"/>
          <cell r="CI107"/>
          <cell r="CJ107"/>
          <cell r="CK107"/>
          <cell r="CL107">
            <v>243941</v>
          </cell>
          <cell r="CM107"/>
          <cell r="CN107"/>
          <cell r="CO107"/>
        </row>
        <row r="108">
          <cell r="B108">
            <v>952</v>
          </cell>
          <cell r="C108">
            <v>103</v>
          </cell>
          <cell r="D108">
            <v>11</v>
          </cell>
          <cell r="E108">
            <v>2</v>
          </cell>
          <cell r="F108">
            <v>2564</v>
          </cell>
          <cell r="G108">
            <v>800061457241</v>
          </cell>
          <cell r="H108" t="str">
            <v>นางสาว</v>
          </cell>
          <cell r="I108" t="str">
            <v>เดือน</v>
          </cell>
          <cell r="J108" t="str">
            <v>ถนอมรุ่งเรือง</v>
          </cell>
          <cell r="K108" t="str">
            <v>5 5007 00024 72 3</v>
          </cell>
          <cell r="L108" t="str">
            <v>เชียงใหม่</v>
          </cell>
          <cell r="M108" t="str">
            <v>เชียงใหม่ 1</v>
          </cell>
          <cell r="N108">
            <v>8</v>
          </cell>
          <cell r="O108" t="str">
            <v>ธนาคารประชาชน</v>
          </cell>
          <cell r="P108" t="str">
            <v>1.บุคคลค้ำประกัน</v>
          </cell>
          <cell r="Q108">
            <v>68739</v>
          </cell>
          <cell r="R108"/>
          <cell r="S108" t="str">
            <v>แขวงเชียงใหม่</v>
          </cell>
          <cell r="T108" t="str">
            <v>ผบ.10097</v>
          </cell>
          <cell r="U108">
            <v>2562</v>
          </cell>
          <cell r="V108" t="str">
            <v>ผบ10620</v>
          </cell>
          <cell r="W108">
            <v>2562</v>
          </cell>
          <cell r="X108">
            <v>15</v>
          </cell>
          <cell r="Y108">
            <v>10</v>
          </cell>
          <cell r="Z108">
            <v>2562</v>
          </cell>
          <cell r="AA108"/>
          <cell r="AB108"/>
          <cell r="AC108"/>
          <cell r="AD108">
            <v>23</v>
          </cell>
          <cell r="AE108">
            <v>2</v>
          </cell>
          <cell r="AF108">
            <v>2563</v>
          </cell>
          <cell r="AG108">
            <v>22</v>
          </cell>
          <cell r="AH108">
            <v>4</v>
          </cell>
          <cell r="AI108">
            <v>2563</v>
          </cell>
          <cell r="AJ108"/>
          <cell r="AK108"/>
          <cell r="AL108"/>
          <cell r="AM108"/>
          <cell r="AN108"/>
          <cell r="AO108"/>
          <cell r="AP108"/>
          <cell r="AQ108"/>
          <cell r="AR108"/>
          <cell r="AS108"/>
          <cell r="AT108"/>
          <cell r="AU108"/>
          <cell r="AV108"/>
          <cell r="AW108"/>
          <cell r="AX108"/>
          <cell r="AY108"/>
          <cell r="AZ108"/>
          <cell r="BA108"/>
          <cell r="BB108" t="str">
            <v>สืบทรัพย์</v>
          </cell>
          <cell r="BC108" t="str">
            <v xml:space="preserve">
</v>
          </cell>
          <cell r="BD108"/>
          <cell r="BE108" t="str">
            <v xml:space="preserve">
</v>
          </cell>
          <cell r="BF108" t="str">
            <v xml:space="preserve">
</v>
          </cell>
          <cell r="BG108" t="str">
            <v xml:space="preserve">
</v>
          </cell>
          <cell r="BH108" t="str">
            <v xml:space="preserve">
</v>
          </cell>
          <cell r="BI108"/>
          <cell r="BJ108"/>
          <cell r="BK108"/>
          <cell r="BL108" t="str">
            <v>นางสาวเดือน ถนอมรุ่งเรือง</v>
          </cell>
          <cell r="BM108">
            <v>883162011070</v>
          </cell>
          <cell r="BN108" t="str">
            <v>ลูกหนี้ปิดบัญชี</v>
          </cell>
          <cell r="BO108" t="str">
            <v>ลูกหนี้ปิดบัญชี</v>
          </cell>
          <cell r="BP108" t="str">
            <v>ลูกหนี้ปิดบัญชี</v>
          </cell>
          <cell r="BQ108" t="str">
            <v>ลูกหนี้ปิดบัญชี</v>
          </cell>
          <cell r="BR108"/>
          <cell r="BS108"/>
          <cell r="BT108"/>
          <cell r="BU108" t="str">
            <v>เกศินี</v>
          </cell>
          <cell r="BV108"/>
          <cell r="BW108"/>
          <cell r="BX108"/>
          <cell r="BY108"/>
          <cell r="BZ108"/>
          <cell r="CA108"/>
          <cell r="CB108"/>
          <cell r="CC108"/>
          <cell r="CD108"/>
          <cell r="CE108"/>
          <cell r="CF108"/>
          <cell r="CG108"/>
          <cell r="CH108"/>
          <cell r="CI108"/>
          <cell r="CJ108"/>
          <cell r="CK108"/>
          <cell r="CL108"/>
          <cell r="CM108"/>
          <cell r="CN108"/>
          <cell r="CO108"/>
        </row>
        <row r="109">
          <cell r="B109">
            <v>953</v>
          </cell>
          <cell r="C109">
            <v>104</v>
          </cell>
          <cell r="D109">
            <v>11</v>
          </cell>
          <cell r="E109">
            <v>2</v>
          </cell>
          <cell r="F109">
            <v>2564</v>
          </cell>
          <cell r="G109">
            <v>800080790697</v>
          </cell>
          <cell r="H109" t="str">
            <v>นาย</v>
          </cell>
          <cell r="I109" t="str">
            <v xml:space="preserve">ภูศิวัฒน์   </v>
          </cell>
          <cell r="J109" t="str">
            <v>รักพวก</v>
          </cell>
          <cell r="K109">
            <v>3901000142139</v>
          </cell>
          <cell r="L109" t="str">
            <v>ประตูช้างเผือก</v>
          </cell>
          <cell r="M109" t="str">
            <v>เชียงใหม่ 1</v>
          </cell>
          <cell r="N109">
            <v>8</v>
          </cell>
          <cell r="O109" t="str">
            <v>สินเชื่อธนาคารประชาชน</v>
          </cell>
          <cell r="P109"/>
          <cell r="Q109">
            <v>89582</v>
          </cell>
          <cell r="R109">
            <v>17278.79</v>
          </cell>
          <cell r="S109" t="str">
            <v>จังหวัดแม่สะเรียง</v>
          </cell>
          <cell r="T109" t="str">
            <v>ผบ.446</v>
          </cell>
          <cell r="U109">
            <v>2562</v>
          </cell>
          <cell r="V109" t="str">
            <v>ผบ64</v>
          </cell>
          <cell r="W109">
            <v>2563</v>
          </cell>
          <cell r="X109">
            <v>24</v>
          </cell>
          <cell r="Y109">
            <v>2</v>
          </cell>
          <cell r="Z109">
            <v>2563</v>
          </cell>
          <cell r="AA109"/>
          <cell r="AB109"/>
          <cell r="AC109"/>
          <cell r="AD109">
            <v>28</v>
          </cell>
          <cell r="AE109">
            <v>3</v>
          </cell>
          <cell r="AF109">
            <v>2563</v>
          </cell>
          <cell r="AG109">
            <v>9</v>
          </cell>
          <cell r="AH109">
            <v>7</v>
          </cell>
          <cell r="AI109">
            <v>2563</v>
          </cell>
          <cell r="AJ109"/>
          <cell r="AK109"/>
          <cell r="AL109"/>
          <cell r="AM109"/>
          <cell r="AN109"/>
          <cell r="AO109"/>
          <cell r="AP109"/>
          <cell r="AQ109"/>
          <cell r="AR109"/>
          <cell r="AS109"/>
          <cell r="AT109"/>
          <cell r="AU109"/>
          <cell r="AV109"/>
          <cell r="AW109"/>
          <cell r="AX109"/>
          <cell r="AY109"/>
          <cell r="AZ109"/>
          <cell r="BA109"/>
          <cell r="BB109" t="str">
            <v>สืบทรัพย์(ไม่พบทรัพย์)//ปิดบัญชีจากการขายหนี้</v>
          </cell>
          <cell r="BC109" t="str">
            <v xml:space="preserve">900
</v>
          </cell>
          <cell r="BD109"/>
          <cell r="BE109" t="str">
            <v xml:space="preserve">845
</v>
          </cell>
          <cell r="BF109" t="str">
            <v xml:space="preserve">30
</v>
          </cell>
          <cell r="BG109" t="str">
            <v xml:space="preserve">4
</v>
          </cell>
          <cell r="BH109" t="str">
            <v xml:space="preserve">2564
</v>
          </cell>
          <cell r="BI109"/>
          <cell r="BJ109"/>
          <cell r="BK109"/>
          <cell r="BL109" t="str">
            <v>นายภูศิวัฒน์    รักพวก</v>
          </cell>
          <cell r="BM109">
            <v>883162010720</v>
          </cell>
          <cell r="BN109" t="str">
            <v>1.นายภูศิวัฒน์  รักพวก
2.นายภาคิน  กรองบริสุทธิ์
3.นายเจตน์สฤษดิ์  ทวีทรัพย์สำราญ</v>
          </cell>
          <cell r="BO109" t="str">
            <v>จำเลยที่ 1
จำเลยที่ 2
จำเลยที่ 3</v>
          </cell>
          <cell r="BP109" t="str">
            <v>3901000142136
3580200121154
2580600045121</v>
          </cell>
          <cell r="BQ109"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109" t="str">
            <v>ไม่พบ</v>
          </cell>
          <cell r="BS109" t="str">
            <v>ไม่พบ
ไม่พบ
ไม่พบ</v>
          </cell>
          <cell r="BT109">
            <v>3</v>
          </cell>
          <cell r="BU109" t="str">
            <v>เกศินี</v>
          </cell>
          <cell r="BV109"/>
          <cell r="BW109"/>
          <cell r="BX109"/>
          <cell r="BY109"/>
          <cell r="BZ109"/>
          <cell r="CA109"/>
          <cell r="CB109"/>
          <cell r="CC109"/>
          <cell r="CD109"/>
          <cell r="CE109"/>
          <cell r="CF109"/>
          <cell r="CG109"/>
          <cell r="CH109"/>
          <cell r="CI109"/>
          <cell r="CJ109"/>
          <cell r="CK109"/>
          <cell r="CL109"/>
          <cell r="CM109"/>
          <cell r="CN109"/>
          <cell r="CO109"/>
        </row>
        <row r="110">
          <cell r="B110">
            <v>954</v>
          </cell>
          <cell r="C110">
            <v>105</v>
          </cell>
          <cell r="D110">
            <v>11</v>
          </cell>
          <cell r="E110">
            <v>2</v>
          </cell>
          <cell r="F110">
            <v>2564</v>
          </cell>
          <cell r="G110">
            <v>800030613239</v>
          </cell>
          <cell r="H110" t="str">
            <v>นาย</v>
          </cell>
          <cell r="I110" t="str">
            <v xml:space="preserve">ธวัชชัย   </v>
          </cell>
          <cell r="J110" t="str">
            <v>สมจิต</v>
          </cell>
          <cell r="K110">
            <v>1580400115721</v>
          </cell>
          <cell r="L110" t="str">
            <v>ท่าแพ</v>
          </cell>
          <cell r="M110" t="str">
            <v>เชียงใหม่ 1</v>
          </cell>
          <cell r="N110">
            <v>8</v>
          </cell>
          <cell r="O110" t="str">
            <v>สินเชื่อธนาคารประชาชน</v>
          </cell>
          <cell r="P110"/>
          <cell r="Q110">
            <v>50966.73</v>
          </cell>
          <cell r="R110">
            <v>30682.86</v>
          </cell>
          <cell r="S110" t="str">
            <v>จังหวัดแม่สะเรียง</v>
          </cell>
          <cell r="T110" t="str">
            <v>ผบ.445</v>
          </cell>
          <cell r="U110">
            <v>2562</v>
          </cell>
          <cell r="V110" t="str">
            <v>ผบ3</v>
          </cell>
          <cell r="W110">
            <v>2563</v>
          </cell>
          <cell r="X110">
            <v>27</v>
          </cell>
          <cell r="Y110">
            <v>1</v>
          </cell>
          <cell r="Z110">
            <v>2563</v>
          </cell>
          <cell r="AA110"/>
          <cell r="AB110"/>
          <cell r="AC110"/>
          <cell r="AD110">
            <v>28</v>
          </cell>
          <cell r="AE110">
            <v>3</v>
          </cell>
          <cell r="AF110">
            <v>2563</v>
          </cell>
          <cell r="AG110">
            <v>10</v>
          </cell>
          <cell r="AH110">
            <v>7</v>
          </cell>
          <cell r="AI110">
            <v>2563</v>
          </cell>
          <cell r="AJ110"/>
          <cell r="AK110"/>
          <cell r="AL110"/>
          <cell r="AM110"/>
          <cell r="AN110"/>
          <cell r="AO110"/>
          <cell r="AP110"/>
          <cell r="AQ110"/>
          <cell r="AR110"/>
          <cell r="AS110"/>
          <cell r="AT110"/>
          <cell r="AU110"/>
          <cell r="AV110"/>
          <cell r="AW110"/>
          <cell r="AX110"/>
          <cell r="AY110"/>
          <cell r="AZ110"/>
          <cell r="BA110"/>
          <cell r="BB110" t="str">
            <v>สืบทรัพย์(พบทรัพย์)//ปิดบัญชี</v>
          </cell>
          <cell r="BC110" t="str">
            <v xml:space="preserve">1,200
</v>
          </cell>
          <cell r="BD110"/>
          <cell r="BE110" t="str">
            <v xml:space="preserve">1,590
</v>
          </cell>
          <cell r="BF110" t="str">
            <v xml:space="preserve">30
</v>
          </cell>
          <cell r="BG110" t="str">
            <v xml:space="preserve">4
</v>
          </cell>
          <cell r="BH110" t="str">
            <v xml:space="preserve">2564
</v>
          </cell>
          <cell r="BI110"/>
          <cell r="BJ110"/>
          <cell r="BK110"/>
          <cell r="BL110" t="str">
            <v>นายธวัชชัย    สมจิต</v>
          </cell>
          <cell r="BM110">
            <v>823560010014</v>
          </cell>
          <cell r="BN110" t="str">
            <v xml:space="preserve">1.นายธวัชชัย  สมจิต
2.นายพลัง  ทายะ
3.นางสาวเสาวตรี  เบี้ยบุญยืน
4.นางสาวพิมพ์ใจ  ใจหลัก
</v>
          </cell>
          <cell r="BO110" t="str">
            <v>จำเลยที่ 1
จำเลยที่ 2
คู่สมรสจำเลยที่ 2
จำเลยที่ 3</v>
          </cell>
          <cell r="BP110" t="str">
            <v>1580400115721
1500200137941
1500200157411
1560100132727</v>
          </cell>
          <cell r="BQ110"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110" t="str">
            <v>พบ</v>
          </cell>
          <cell r="BS110" t="str">
            <v>ไม่พบ
พบ
ไม่พบ
พบ</v>
          </cell>
          <cell r="BT110">
            <v>4</v>
          </cell>
          <cell r="BU110" t="str">
            <v>เกศินี</v>
          </cell>
          <cell r="BV110"/>
          <cell r="BW110"/>
          <cell r="BX110"/>
          <cell r="BY110"/>
          <cell r="BZ110"/>
          <cell r="CA110"/>
          <cell r="CB110"/>
          <cell r="CC110"/>
          <cell r="CD110"/>
          <cell r="CE110"/>
          <cell r="CF110"/>
          <cell r="CG110"/>
          <cell r="CH110"/>
          <cell r="CI110"/>
          <cell r="CJ110"/>
          <cell r="CK110"/>
          <cell r="CL110"/>
          <cell r="CM110"/>
          <cell r="CN110"/>
          <cell r="CO110"/>
        </row>
        <row r="111">
          <cell r="B111">
            <v>955</v>
          </cell>
          <cell r="C111">
            <v>106</v>
          </cell>
          <cell r="D111">
            <v>11</v>
          </cell>
          <cell r="E111">
            <v>2</v>
          </cell>
          <cell r="F111">
            <v>2564</v>
          </cell>
          <cell r="G111">
            <v>800061872050</v>
          </cell>
          <cell r="H111" t="str">
            <v>นางสาว</v>
          </cell>
          <cell r="I111" t="str">
            <v xml:space="preserve">นุชจรินทร์   </v>
          </cell>
          <cell r="J111" t="str">
            <v>ชมภูยอด</v>
          </cell>
          <cell r="K111">
            <v>1509900648661</v>
          </cell>
          <cell r="L111" t="str">
            <v>ประตูช้างเผือก</v>
          </cell>
          <cell r="M111" t="str">
            <v>เชียงใหม่ 1</v>
          </cell>
          <cell r="N111">
            <v>8</v>
          </cell>
          <cell r="O111" t="str">
            <v>สินเชื่อธนาคารประชาชน</v>
          </cell>
          <cell r="P111" t="str">
            <v>1.บุคคลค้ำประกัน</v>
          </cell>
          <cell r="Q111">
            <v>186420</v>
          </cell>
          <cell r="R111">
            <v>45399.23</v>
          </cell>
          <cell r="S111" t="str">
            <v>แขวงเชียงใหม่</v>
          </cell>
          <cell r="T111" t="str">
            <v>ผบ.5410</v>
          </cell>
          <cell r="U111">
            <v>2562</v>
          </cell>
          <cell r="V111" t="str">
            <v>ผบ7221</v>
          </cell>
          <cell r="W111">
            <v>2562</v>
          </cell>
          <cell r="X111">
            <v>22</v>
          </cell>
          <cell r="Y111">
            <v>7</v>
          </cell>
          <cell r="Z111">
            <v>2562</v>
          </cell>
          <cell r="AA111"/>
          <cell r="AB111"/>
          <cell r="AC111"/>
          <cell r="AD111">
            <v>12</v>
          </cell>
          <cell r="AE111">
            <v>1</v>
          </cell>
          <cell r="AF111">
            <v>2563</v>
          </cell>
          <cell r="AG111">
            <v>28</v>
          </cell>
          <cell r="AH111">
            <v>5</v>
          </cell>
          <cell r="AI111">
            <v>2563</v>
          </cell>
          <cell r="AJ111" t="str">
            <v>8</v>
          </cell>
          <cell r="AK111" t="str">
            <v>7</v>
          </cell>
          <cell r="AL111" t="str">
            <v>2564</v>
          </cell>
          <cell r="AM111" t="str">
            <v>โฉนด</v>
          </cell>
          <cell r="AN111" t="str">
            <v>56431</v>
          </cell>
          <cell r="AO111" t="str">
            <v>แช่ช้าง</v>
          </cell>
          <cell r="AP111" t="str">
            <v>สันกำแพง</v>
          </cell>
          <cell r="AQ111" t="str">
            <v>ชียงใหม่</v>
          </cell>
          <cell r="AR111"/>
          <cell r="AS111"/>
          <cell r="AT111"/>
          <cell r="AU111"/>
          <cell r="AV111"/>
          <cell r="AW111" t="str">
            <v>มีประกาศขายวันที่ 27/1/2565</v>
          </cell>
          <cell r="AX111"/>
          <cell r="AY111"/>
          <cell r="AZ111"/>
          <cell r="BA111"/>
          <cell r="BB111" t="str">
            <v>สืบทรัพย์(พบทรัพย์)//ยึดทรัพย์</v>
          </cell>
          <cell r="BC111" t="str">
            <v xml:space="preserve">900
</v>
          </cell>
          <cell r="BD111"/>
          <cell r="BE111" t="str">
            <v xml:space="preserve">740
</v>
          </cell>
          <cell r="BF111" t="str">
            <v xml:space="preserve">30
</v>
          </cell>
          <cell r="BG111" t="str">
            <v xml:space="preserve">4
</v>
          </cell>
          <cell r="BH111" t="str">
            <v xml:space="preserve">2564
</v>
          </cell>
          <cell r="BI111"/>
          <cell r="BJ111"/>
          <cell r="BK111"/>
          <cell r="BL111" t="str">
            <v>นางสาวนุชจรินทร์    ชมภูยอด</v>
          </cell>
          <cell r="BM111">
            <v>823561010882</v>
          </cell>
          <cell r="BN111" t="str">
            <v>1.นางสาวนุชจรินทร์  ชมภูยอด
2.นายอภิชาติ  พิมโคตร
3.นายวศิน  นำทะเล</v>
          </cell>
          <cell r="BO111" t="str">
            <v>จำเลยที่ 1
จำเลยที่ 2
จำเลยที่ 3</v>
          </cell>
          <cell r="BP111" t="str">
            <v>1509900648661
3420100523693
1501600083165</v>
          </cell>
          <cell r="BQ111"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111" t="str">
            <v>พบ</v>
          </cell>
          <cell r="BS111" t="str">
            <v xml:space="preserve">ไม่พบ
พบ
พบ
</v>
          </cell>
          <cell r="BT111">
            <v>3</v>
          </cell>
          <cell r="BU111" t="str">
            <v>เกศินี</v>
          </cell>
          <cell r="BV111"/>
          <cell r="BW111"/>
          <cell r="BX111"/>
          <cell r="BY111"/>
          <cell r="BZ111"/>
          <cell r="CA111"/>
          <cell r="CB111"/>
          <cell r="CC111"/>
          <cell r="CD111"/>
          <cell r="CE111"/>
          <cell r="CF111"/>
          <cell r="CG111"/>
          <cell r="CH111"/>
          <cell r="CI111"/>
          <cell r="CJ111"/>
          <cell r="CK111"/>
          <cell r="CL111"/>
          <cell r="CM111"/>
          <cell r="CN111"/>
          <cell r="CO111">
            <v>242881</v>
          </cell>
        </row>
        <row r="112">
          <cell r="B112">
            <v>956</v>
          </cell>
          <cell r="C112">
            <v>107</v>
          </cell>
          <cell r="D112">
            <v>11</v>
          </cell>
          <cell r="E112">
            <v>2</v>
          </cell>
          <cell r="F112">
            <v>2564</v>
          </cell>
          <cell r="G112">
            <v>800074605216</v>
          </cell>
          <cell r="H112" t="str">
            <v>นาย</v>
          </cell>
          <cell r="I112" t="str">
            <v>พิษณุพงษ์</v>
          </cell>
          <cell r="J112" t="str">
            <v>ลอยงาม</v>
          </cell>
          <cell r="K112">
            <v>1500700007354</v>
          </cell>
          <cell r="L112" t="str">
            <v>มีโชคพลาซ่า</v>
          </cell>
          <cell r="M112" t="str">
            <v>เชียงใหม่ 2</v>
          </cell>
          <cell r="N112">
            <v>8</v>
          </cell>
          <cell r="O112" t="str">
            <v>สินเชื่อธนาคารประชาชน</v>
          </cell>
          <cell r="P112" t="str">
            <v>1.บุคคลค้ำประกัน</v>
          </cell>
          <cell r="Q112">
            <v>73257.570000000007</v>
          </cell>
          <cell r="R112">
            <v>10659.25</v>
          </cell>
          <cell r="S112" t="str">
            <v>แขวงเชียงใหม่</v>
          </cell>
          <cell r="T112" t="str">
            <v>ผบ.13165</v>
          </cell>
          <cell r="U112">
            <v>2562</v>
          </cell>
          <cell r="V112" t="str">
            <v>ผบ1086</v>
          </cell>
          <cell r="W112">
            <v>2563</v>
          </cell>
          <cell r="X112"/>
          <cell r="Y112"/>
          <cell r="Z112"/>
          <cell r="AA112">
            <v>28</v>
          </cell>
          <cell r="AB112">
            <v>1</v>
          </cell>
          <cell r="AC112">
            <v>2563</v>
          </cell>
          <cell r="AD112">
            <v>28</v>
          </cell>
          <cell r="AE112">
            <v>1</v>
          </cell>
          <cell r="AF112">
            <v>2563</v>
          </cell>
          <cell r="AG112"/>
          <cell r="AH112"/>
          <cell r="AI112"/>
          <cell r="AJ112"/>
          <cell r="AK112"/>
          <cell r="AL112"/>
          <cell r="AM112"/>
          <cell r="AN112"/>
          <cell r="AO112"/>
          <cell r="AP112"/>
          <cell r="AQ112"/>
          <cell r="AR112"/>
          <cell r="AS112"/>
          <cell r="AT112"/>
          <cell r="AU112"/>
          <cell r="AV112"/>
          <cell r="AW112"/>
          <cell r="AX112"/>
          <cell r="AY112"/>
          <cell r="AZ112"/>
          <cell r="BA112"/>
          <cell r="BB112" t="str">
            <v>สืบทรัพย์(พบทรัพย์)//สืบครั้งที่ 2 รายงานผลสืบ 1/7/2567</v>
          </cell>
          <cell r="BC112" t="str">
            <v xml:space="preserve">900
</v>
          </cell>
          <cell r="BD112"/>
          <cell r="BE112" t="str">
            <v xml:space="preserve">1,485
</v>
          </cell>
          <cell r="BF112" t="str">
            <v xml:space="preserve">16
</v>
          </cell>
          <cell r="BG112" t="str">
            <v xml:space="preserve">6
</v>
          </cell>
          <cell r="BH112" t="str">
            <v xml:space="preserve">2564
</v>
          </cell>
          <cell r="BI112"/>
          <cell r="BJ112"/>
          <cell r="BK112"/>
          <cell r="BL112" t="str">
            <v>นายพิษณุพงษ์ ลอยงาม</v>
          </cell>
          <cell r="BM112">
            <v>883262012334</v>
          </cell>
          <cell r="BN112" t="str">
            <v>1.นายพิษณุพงษ์  ลอยงาม 
2.นางสาวนุชนารถ  แก้วมานวล
3.นายชยกร  แชวตระกูล</v>
          </cell>
          <cell r="BO112" t="str">
            <v>จำเลยที่ 1
คู่สมรสจำเลยที่ 1
จำเลยที่ 2</v>
          </cell>
          <cell r="BP112" t="str">
            <v>1500700007354
3500100210988
3509900715586</v>
          </cell>
          <cell r="BQ112"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112" t="str">
            <v>พบ</v>
          </cell>
          <cell r="BS112" t="str">
            <v xml:space="preserve">พบ
พบ
พบ
</v>
          </cell>
          <cell r="BT112">
            <v>3</v>
          </cell>
          <cell r="BU112" t="str">
            <v>เกศินี</v>
          </cell>
          <cell r="BV112" t="str">
            <v xml:space="preserve">1.นายพิษณุพงษ์  ลอยงาม 
2.นางสาวนุชนารถ  แก้วมานวล 
3.นายชยกร  แซวตระกูล </v>
          </cell>
          <cell r="BW112" t="str">
            <v>จำเลยที่ 1
คู่สมรสจำเลยที่ 1
จำเลยที่ 2</v>
          </cell>
          <cell r="BX112" t="str">
            <v>1-5007-00007-35-4
3-5001-00210-98-8
3-5099-00715-58-6</v>
          </cell>
          <cell r="BY112" t="str">
            <v>-ไม่พบว่ามีกรรมสิทธิ์ในที่ดิน อ.เมือง เชียงใหม่ 
-พบว่ามีกรรมสิทธิ์ในที่ดิน โฉนดเลขที่ 41998 เลขที่ดิน 390 ต.แม่ริม อ.แม่ริม จ.เชียงใหม่ (ติดจำนอง ธ.ก.ส.) 
-ไม่พบว่ามีกรรมสิทธิ์ในที่ดิน อ.แม่ริม เชียงใหม่ 
-ไม่พบว่ามีกรรมสิทธิ์ในที่ดิน อ.เมือง เชียงใหม่ 
-พบว่ามีกรรมสิทธิ์ในที่ดิน โฉนดเลขที่ 29608 เลขที่ดิน 995 ต.ป่าไผ่ อ.สันทราย เชียงใหม่ (สินส่วนตัว)</v>
          </cell>
          <cell r="BZ112"/>
          <cell r="CA112"/>
          <cell r="CB112">
            <v>3</v>
          </cell>
          <cell r="CC112"/>
          <cell r="CD112"/>
          <cell r="CE112"/>
          <cell r="CF112"/>
          <cell r="CG112"/>
          <cell r="CH112"/>
          <cell r="CI112"/>
          <cell r="CJ112"/>
          <cell r="CK112"/>
          <cell r="CL112"/>
          <cell r="CM112"/>
          <cell r="CN112"/>
          <cell r="CO112"/>
        </row>
        <row r="113">
          <cell r="B113">
            <v>957</v>
          </cell>
          <cell r="C113">
            <v>108</v>
          </cell>
          <cell r="D113">
            <v>11</v>
          </cell>
          <cell r="E113">
            <v>2</v>
          </cell>
          <cell r="F113">
            <v>2564</v>
          </cell>
          <cell r="G113">
            <v>800025523427</v>
          </cell>
          <cell r="H113" t="str">
            <v>นาย</v>
          </cell>
          <cell r="I113" t="str">
            <v>ปัฐวี</v>
          </cell>
          <cell r="J113" t="str">
            <v>ผลมาตร์</v>
          </cell>
          <cell r="K113">
            <v>3570600178854</v>
          </cell>
          <cell r="L113" t="str">
            <v>ไชยปราการ</v>
          </cell>
          <cell r="M113" t="str">
            <v>เชียงใหม่ 2</v>
          </cell>
          <cell r="N113">
            <v>8</v>
          </cell>
          <cell r="O113" t="str">
            <v>ธนาคารประชาชน</v>
          </cell>
          <cell r="P113" t="str">
            <v>1.บุคคลค้ำประกัน</v>
          </cell>
          <cell r="Q113">
            <v>73398</v>
          </cell>
          <cell r="R113">
            <v>15398.2</v>
          </cell>
          <cell r="S113" t="str">
            <v>แขวงเชียงใหม่</v>
          </cell>
          <cell r="T113" t="str">
            <v>ผบ.10104</v>
          </cell>
          <cell r="U113">
            <v>2562</v>
          </cell>
          <cell r="V113" t="str">
            <v>ผบ10976</v>
          </cell>
          <cell r="W113">
            <v>2562</v>
          </cell>
          <cell r="X113">
            <v>28</v>
          </cell>
          <cell r="Y113">
            <v>10</v>
          </cell>
          <cell r="Z113">
            <v>2562</v>
          </cell>
          <cell r="AA113"/>
          <cell r="AB113"/>
          <cell r="AC113"/>
          <cell r="AD113">
            <v>16</v>
          </cell>
          <cell r="AE113">
            <v>2</v>
          </cell>
          <cell r="AF113">
            <v>2563</v>
          </cell>
          <cell r="AG113">
            <v>13</v>
          </cell>
          <cell r="AH113">
            <v>5</v>
          </cell>
          <cell r="AI113">
            <v>2563</v>
          </cell>
          <cell r="AJ113"/>
          <cell r="AK113"/>
          <cell r="AL113"/>
          <cell r="AM113"/>
          <cell r="AN113"/>
          <cell r="AO113"/>
          <cell r="AP113"/>
          <cell r="AQ113"/>
          <cell r="AR113"/>
          <cell r="AS113"/>
          <cell r="AT113"/>
          <cell r="AU113"/>
          <cell r="AV113"/>
          <cell r="AW113"/>
          <cell r="AX113"/>
          <cell r="AY113"/>
          <cell r="AZ113"/>
          <cell r="BA113"/>
          <cell r="BB113" t="str">
            <v>สืบทรัพย์(พบทรัพย์)</v>
          </cell>
          <cell r="BC113" t="str">
            <v xml:space="preserve">1,500
</v>
          </cell>
          <cell r="BD113"/>
          <cell r="BE113" t="str">
            <v xml:space="preserve">2,845
</v>
          </cell>
          <cell r="BF113" t="str">
            <v xml:space="preserve">16
</v>
          </cell>
          <cell r="BG113" t="str">
            <v xml:space="preserve">6
</v>
          </cell>
          <cell r="BH113" t="str">
            <v xml:space="preserve">2564
</v>
          </cell>
          <cell r="BI113"/>
          <cell r="BJ113"/>
          <cell r="BK113"/>
          <cell r="BL113" t="str">
            <v>นายปัฐวี ผลมาตร์</v>
          </cell>
          <cell r="BM113">
            <v>883162011563</v>
          </cell>
          <cell r="BN113" t="str">
            <v xml:space="preserve">1.นายปัฐวี  ผลมาตร์
2.นางสาวสายฝน  แก้วอาภัย
3.นายวิษณุ  เขื่อนสุวงค์
4.นางสาวทัศนีย์  หย่อนเถิง
5.นายวิทวัส  คันธรส
</v>
          </cell>
          <cell r="BO113" t="str">
            <v>จำเลยที่ 1
คู่สมรสจำเลยที่ 1
จำเลยที่ 2
คุ๋สมรสจำเลยที่ 2
จำเลยที่ 3</v>
          </cell>
          <cell r="BP113" t="str">
            <v>3570600178854
3500500146730
3520100281010
3520100579264
3500100393799</v>
          </cell>
          <cell r="BQ113"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113" t="str">
            <v>พบ</v>
          </cell>
          <cell r="BS113" t="str">
            <v xml:space="preserve">พบ
พบ
พบ
พบ
พบ
</v>
          </cell>
          <cell r="BT113">
            <v>5</v>
          </cell>
          <cell r="BU113" t="str">
            <v>เกศินี</v>
          </cell>
          <cell r="BV113"/>
          <cell r="BW113"/>
          <cell r="BX113"/>
          <cell r="BY113"/>
          <cell r="BZ113"/>
          <cell r="CA113"/>
          <cell r="CB113"/>
          <cell r="CC113"/>
          <cell r="CD113"/>
          <cell r="CE113"/>
          <cell r="CF113"/>
          <cell r="CG113"/>
          <cell r="CH113"/>
          <cell r="CI113"/>
          <cell r="CJ113"/>
          <cell r="CK113"/>
          <cell r="CL113"/>
          <cell r="CM113"/>
          <cell r="CN113"/>
          <cell r="CO113"/>
        </row>
        <row r="114">
          <cell r="B114">
            <v>958</v>
          </cell>
          <cell r="C114">
            <v>109</v>
          </cell>
          <cell r="D114">
            <v>11</v>
          </cell>
          <cell r="E114">
            <v>2</v>
          </cell>
          <cell r="F114">
            <v>2564</v>
          </cell>
          <cell r="G114">
            <v>800031771242</v>
          </cell>
          <cell r="H114" t="str">
            <v>นาย</v>
          </cell>
          <cell r="I114" t="str">
            <v>มังกร</v>
          </cell>
          <cell r="J114" t="str">
            <v>เล้าประชา</v>
          </cell>
          <cell r="K114" t="str">
            <v>3 7210 00292 24 8</v>
          </cell>
          <cell r="L114" t="str">
            <v>ไชยปราการ</v>
          </cell>
          <cell r="M114" t="str">
            <v>เชียงใหม่ 1</v>
          </cell>
          <cell r="N114">
            <v>8</v>
          </cell>
          <cell r="O114" t="str">
            <v>พัฒนากลุ่มอาชีพ</v>
          </cell>
          <cell r="P114" t="str">
            <v>1.บุคคลค้ำประกัน</v>
          </cell>
          <cell r="Q114">
            <v>2520045.19</v>
          </cell>
          <cell r="R114">
            <v>274246.82</v>
          </cell>
          <cell r="S114" t="str">
            <v>จังหวัดเชียงใหม่</v>
          </cell>
          <cell r="T114" t="str">
            <v>ผบ.1994</v>
          </cell>
          <cell r="U114">
            <v>2562</v>
          </cell>
          <cell r="V114" t="str">
            <v>ผบ2356</v>
          </cell>
          <cell r="W114">
            <v>2562</v>
          </cell>
          <cell r="X114"/>
          <cell r="Y114"/>
          <cell r="Z114"/>
          <cell r="AA114">
            <v>28</v>
          </cell>
          <cell r="AB114">
            <v>10</v>
          </cell>
          <cell r="AC114">
            <v>2562</v>
          </cell>
          <cell r="AD114">
            <v>28</v>
          </cell>
          <cell r="AE114">
            <v>10</v>
          </cell>
          <cell r="AF114">
            <v>2562</v>
          </cell>
          <cell r="AG114"/>
          <cell r="AH114"/>
          <cell r="AI114"/>
          <cell r="AJ114"/>
          <cell r="AK114"/>
          <cell r="AL114"/>
          <cell r="AM114" t="str">
            <v>โฉนด
น.ส.3ก</v>
          </cell>
          <cell r="AN114" t="str">
            <v>52820
9543
7647
17</v>
          </cell>
          <cell r="AO114" t="str">
            <v>แม่แฝกใหม่
ศรีดงเย็น
แม่สูน
ศรีดงเย็น</v>
          </cell>
          <cell r="AP114" t="str">
            <v>สันทราย
ไชยปราการ
ฝาง
ไชยปราการ</v>
          </cell>
          <cell r="AQ114" t="str">
            <v>เชียงใหม่
เชียงใหม่
เชียงใหม่
เชียงใหม่</v>
          </cell>
          <cell r="AR114"/>
          <cell r="AS114"/>
          <cell r="AT114"/>
          <cell r="AU114"/>
          <cell r="AV114"/>
          <cell r="AW114"/>
          <cell r="AX114"/>
          <cell r="AY114"/>
          <cell r="AZ114"/>
          <cell r="BA114"/>
          <cell r="BB114" t="str">
            <v>สืบทรัพย์(พบทรัพย์)//คำสั่งยึดทรัพย์ 29/7/2564//ชะลอการยึด6/9/2564//แก้ไขรายงานการยึด 26/6/2567//รายงานคำร้องแก้ไขรายงานการยึด 27/6/2567 คำสั่งสืบวันที่ 5/2/2568 รายงานผลสืบรอบที่ 2 วันที่ 27/2/2568</v>
          </cell>
          <cell r="BC114" t="str">
            <v xml:space="preserve">1,800
</v>
          </cell>
          <cell r="BD114"/>
          <cell r="BE114" t="str">
            <v xml:space="preserve">2,435
</v>
          </cell>
          <cell r="BF114" t="str">
            <v xml:space="preserve">16
</v>
          </cell>
          <cell r="BG114" t="str">
            <v xml:space="preserve">6
</v>
          </cell>
          <cell r="BH114" t="str">
            <v xml:space="preserve">2564
</v>
          </cell>
          <cell r="BI114"/>
          <cell r="BJ114"/>
          <cell r="BK114"/>
          <cell r="BL114" t="str">
            <v>นายมังกร เล้าประชา</v>
          </cell>
          <cell r="BM114">
            <v>823861010345</v>
          </cell>
          <cell r="BN114"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114" t="str">
            <v>จำเลยที่ 1
คู่สมรสจำเลยที่ 1
จำเลยที่ 2
คู่สมรสจำเลยที่ 2
จำเลยที่ 3
จำเลยที่ 4</v>
          </cell>
          <cell r="BP114" t="str">
            <v>3721000292248
3721000287881
3500900167700
3500900167718
3501200752112
3500900641088</v>
          </cell>
          <cell r="BQ114"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114" t="str">
            <v>พบ</v>
          </cell>
          <cell r="BS114" t="str">
            <v>พบ
ไม่พบ
พบ
พบ
พบ
ไม่พบ</v>
          </cell>
          <cell r="BT114"/>
          <cell r="BU114" t="str">
            <v>เกศินี</v>
          </cell>
          <cell r="BV114" t="str">
            <v>1.นายมังกร เล้าประชา 
2.นายไมตรี อุตตมะ
3.นางรัตนา ศรีวิชัย</v>
          </cell>
          <cell r="BW114" t="str">
            <v>จำเลยที่ 1
จำเลยที่ 2
คู่สมรสจำเลยที่ 2</v>
          </cell>
          <cell r="BX114" t="str">
            <v>3-7210-00292-24-8
3-5009-00167-70-0
3-5009-00167-71-8</v>
          </cell>
          <cell r="BY114"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v>
          </cell>
          <cell r="BZ114" t="str">
            <v>ไม่พบ</v>
          </cell>
          <cell r="CA114"/>
          <cell r="CB114"/>
          <cell r="CC114" t="str">
            <v>ปฏิยุทธ์</v>
          </cell>
          <cell r="CD114"/>
          <cell r="CE114"/>
          <cell r="CF114"/>
          <cell r="CG114"/>
          <cell r="CH114"/>
          <cell r="CI114"/>
          <cell r="CJ114"/>
          <cell r="CK114"/>
          <cell r="CL114"/>
          <cell r="CM114"/>
          <cell r="CN114"/>
          <cell r="CO114"/>
        </row>
        <row r="115">
          <cell r="B115">
            <v>959</v>
          </cell>
          <cell r="C115">
            <v>110</v>
          </cell>
          <cell r="D115">
            <v>11</v>
          </cell>
          <cell r="E115">
            <v>2</v>
          </cell>
          <cell r="F115">
            <v>2564</v>
          </cell>
          <cell r="G115">
            <v>800019123218</v>
          </cell>
          <cell r="H115" t="str">
            <v>นาง</v>
          </cell>
          <cell r="I115" t="str">
            <v>อำไพ</v>
          </cell>
          <cell r="J115" t="str">
            <v>แก้วบุญเรือง</v>
          </cell>
          <cell r="K115">
            <v>3501100081836</v>
          </cell>
          <cell r="L115" t="str">
            <v>พร้าว</v>
          </cell>
          <cell r="M115" t="str">
            <v>เชียงใหม่ 2</v>
          </cell>
          <cell r="N115">
            <v>8</v>
          </cell>
          <cell r="O115" t="str">
            <v>พัฒนากลุ่มอาชีพ (ชพค.)</v>
          </cell>
          <cell r="P115" t="str">
            <v>1.บุคคลค้ำประกัน</v>
          </cell>
          <cell r="Q115">
            <v>2591124.87</v>
          </cell>
          <cell r="R115">
            <v>405314.14</v>
          </cell>
          <cell r="S115" t="str">
            <v>จังหวัดเชียงใหม่</v>
          </cell>
          <cell r="T115" t="str">
            <v>ผบ.2956</v>
          </cell>
          <cell r="U115">
            <v>2562</v>
          </cell>
          <cell r="V115" t="str">
            <v>ผบ1131</v>
          </cell>
          <cell r="W115">
            <v>2563</v>
          </cell>
          <cell r="X115"/>
          <cell r="Y115"/>
          <cell r="Z115"/>
          <cell r="AA115">
            <v>25</v>
          </cell>
          <cell r="AB115">
            <v>2</v>
          </cell>
          <cell r="AC115">
            <v>2563</v>
          </cell>
          <cell r="AD115">
            <v>25</v>
          </cell>
          <cell r="AE115">
            <v>2</v>
          </cell>
          <cell r="AF115">
            <v>2563</v>
          </cell>
          <cell r="AG115"/>
          <cell r="AH115"/>
          <cell r="AI115"/>
          <cell r="AJ115"/>
          <cell r="AK115"/>
          <cell r="AL115"/>
          <cell r="AM115"/>
          <cell r="AN115"/>
          <cell r="AO115"/>
          <cell r="AP115"/>
          <cell r="AQ115"/>
          <cell r="AR115"/>
          <cell r="AS115"/>
          <cell r="AT115"/>
          <cell r="AU115"/>
          <cell r="AV115"/>
          <cell r="AW115"/>
          <cell r="AX115"/>
          <cell r="AY115"/>
          <cell r="AZ115"/>
          <cell r="BA115"/>
          <cell r="BB115" t="str">
            <v>สืบทรัพย์(พบทรัพย์)</v>
          </cell>
          <cell r="BC115" t="str">
            <v xml:space="preserve">
</v>
          </cell>
          <cell r="BD115"/>
          <cell r="BE115" t="str">
            <v xml:space="preserve">
</v>
          </cell>
          <cell r="BF115" t="str">
            <v xml:space="preserve">
</v>
          </cell>
          <cell r="BG115" t="str">
            <v xml:space="preserve">
</v>
          </cell>
          <cell r="BH115" t="str">
            <v xml:space="preserve">
</v>
          </cell>
          <cell r="BI115"/>
          <cell r="BJ115"/>
          <cell r="BK115"/>
          <cell r="BL115" t="str">
            <v>นางอำไพ แก้วบุญเรือง</v>
          </cell>
          <cell r="BM115">
            <v>88316201049</v>
          </cell>
          <cell r="BN115"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115" t="str">
            <v>จำเลยที่ 1
คู่สมรสจำเลยที่ 1
จำเลยที่ 2
จำเลยที่ 3
คู่สมรสจำเลยที่ 3
จำเลยที่ 4</v>
          </cell>
          <cell r="BP115" t="str">
            <v>3-5011-0008-183-6
3-5011-00081-71-2
3-1005-01683-78-3
3-5011-00250-10-7
3-5010-00021-94-7
3-1014-03490-20-5</v>
          </cell>
          <cell r="BQ115"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(ปลอดจำนอง)
'-พบว่ามีกรรมสิทธิ์ในที่ดิน โฉนดเลขที่ 78 ต.เวียง อ.พร้าว จ.เชียงใหม่ (ติดจำนอง)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158 ต.เวียง อ.พร้าว จ.เชียงใหม่
-พบว่ามีกรรมสิทธิ์ในที่ดิน โฉนดเลขที่ 20840 ต.เขื่อนผาก อ.พร้าว จ.เชียงใหม่ (ขายให้ผู้อื่นไปแล้ว)
'-ไม่พบว่ามีกรรมสิทธิ์ในที่ดิน อ.พร้าว จ.เชียงใหม่
'-ไม่พบว่ามีกรรมสิทธิ์ในที่ดิน อ.พร้าว จ.เชียงใหม่</v>
          </cell>
          <cell r="BR115" t="str">
            <v>พบ</v>
          </cell>
          <cell r="BS115" t="str">
            <v>พบ
ไม่พบ
ไม่พบ
พบ
พบ
พบ</v>
          </cell>
          <cell r="BT115"/>
          <cell r="BU115" t="str">
            <v>เกศินี</v>
          </cell>
          <cell r="BV115"/>
          <cell r="BW115"/>
          <cell r="BX115"/>
          <cell r="BY115"/>
          <cell r="BZ115"/>
          <cell r="CA115"/>
          <cell r="CB115"/>
          <cell r="CC115"/>
          <cell r="CD115"/>
          <cell r="CE115"/>
          <cell r="CF115"/>
          <cell r="CG115"/>
          <cell r="CH115"/>
          <cell r="CI115"/>
          <cell r="CJ115"/>
          <cell r="CK115"/>
          <cell r="CL115"/>
          <cell r="CM115"/>
          <cell r="CN115"/>
          <cell r="CO115"/>
        </row>
        <row r="116">
          <cell r="B116">
            <v>960</v>
          </cell>
          <cell r="C116">
            <v>111</v>
          </cell>
          <cell r="D116">
            <v>11</v>
          </cell>
          <cell r="E116">
            <v>2</v>
          </cell>
          <cell r="F116">
            <v>2564</v>
          </cell>
          <cell r="G116">
            <v>800050456550</v>
          </cell>
          <cell r="H116" t="str">
            <v>นางสาว</v>
          </cell>
          <cell r="I116" t="str">
            <v>ชนาภา</v>
          </cell>
          <cell r="J116" t="str">
            <v>อินถามา</v>
          </cell>
          <cell r="K116">
            <v>3500600386333</v>
          </cell>
          <cell r="L116" t="str">
            <v>แม่แตง</v>
          </cell>
          <cell r="M116" t="str">
            <v>เชียงใหม่ 4</v>
          </cell>
          <cell r="N116">
            <v>8</v>
          </cell>
          <cell r="O116" t="str">
            <v>พัฒนาองค์กรชุมชน (รายบุคคล)</v>
          </cell>
          <cell r="P116" t="str">
            <v>1.บุคคลค้ำประกัน</v>
          </cell>
          <cell r="Q116">
            <v>134987.35999999999</v>
          </cell>
          <cell r="R116">
            <v>405314.14</v>
          </cell>
          <cell r="S116" t="str">
            <v>แขวงเชียงใหม่</v>
          </cell>
          <cell r="T116" t="str">
            <v>ผบ.4673</v>
          </cell>
          <cell r="U116">
            <v>2561</v>
          </cell>
          <cell r="V116" t="str">
            <v>ผบ5721</v>
          </cell>
          <cell r="W116">
            <v>2561</v>
          </cell>
          <cell r="X116"/>
          <cell r="Y116"/>
          <cell r="Z116"/>
          <cell r="AA116">
            <v>26</v>
          </cell>
          <cell r="AB116">
            <v>6</v>
          </cell>
          <cell r="AC116">
            <v>2561</v>
          </cell>
          <cell r="AD116">
            <v>16</v>
          </cell>
          <cell r="AE116">
            <v>6</v>
          </cell>
          <cell r="AF116">
            <v>2561</v>
          </cell>
          <cell r="AG116"/>
          <cell r="AH116"/>
          <cell r="AI116"/>
          <cell r="AJ116"/>
          <cell r="AK116"/>
          <cell r="AL116"/>
          <cell r="AM116"/>
          <cell r="AN116"/>
          <cell r="AO116"/>
          <cell r="AP116"/>
          <cell r="AQ116"/>
          <cell r="AR116"/>
          <cell r="AS116"/>
          <cell r="AT116"/>
          <cell r="AU116"/>
          <cell r="AV116"/>
          <cell r="AW116"/>
          <cell r="AX116"/>
          <cell r="AY116"/>
          <cell r="AZ116"/>
          <cell r="BA116"/>
          <cell r="BB116" t="str">
            <v>สืบทรัพย์(ไม่พบทรัพย์)//สืบครั้งที่ 2 รายงานผล25/6/2567</v>
          </cell>
          <cell r="BC116" t="str">
            <v xml:space="preserve">2,400
</v>
          </cell>
          <cell r="BD116"/>
          <cell r="BE116" t="str">
            <v xml:space="preserve">1,600
</v>
          </cell>
          <cell r="BF116" t="str">
            <v xml:space="preserve">16
</v>
          </cell>
          <cell r="BG116" t="str">
            <v xml:space="preserve">6
</v>
          </cell>
          <cell r="BH116" t="str">
            <v xml:space="preserve">2564
</v>
          </cell>
          <cell r="BI116"/>
          <cell r="BJ116"/>
          <cell r="BK116"/>
          <cell r="BL116" t="str">
            <v>นางสาวชนาภา อินถามา</v>
          </cell>
          <cell r="BM116" t="str">
            <v>-</v>
          </cell>
          <cell r="BN116"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116" t="str">
            <v>จำเลยที่ 1
คู่สมรสจำเลยที่ 1
จำเลยที่ 2
ค่สมรสจำเลยที่ 2
จำเลยที่ 3
คู่สมรสจำเลยที่ 3
จำเลยที่ 4
คู่สมรสจำเลยที่ 4</v>
          </cell>
          <cell r="BP116" t="str">
            <v>3500600386333
3500600431321
3500600444015
3620100643867
3500600374319
3500600386325
1500600010230
3500600595277</v>
          </cell>
          <cell r="BQ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16" t="str">
            <v>ไม่พบ</v>
          </cell>
          <cell r="BS116" t="str">
            <v>ไม่พบ
ไม่พบ
พบ
ไม่พบ
พบ
ๆม่พบ
พบ
ไม่พบ</v>
          </cell>
          <cell r="BT116">
            <v>8</v>
          </cell>
          <cell r="BU116" t="str">
            <v>เกศินี</v>
          </cell>
          <cell r="BV116" t="str">
            <v>1.นางสาวชนาภา  อินถามา 
2.นายนารินทร์  ใจชื่น 
3.นายเดี่ยว  อินตาพิทักษ์
4.นางสาววราภรณ์  รักษาสิทธิ์
5.นางกรกชภรณ์  อินถามา 
6.นายอาทิตย์  ปันอิยะ
7.นางสาวน้ำฝน  กันยา</v>
          </cell>
          <cell r="BW116" t="str">
            <v>จำเลยที่ 1
คู่สมรสจำเลยที่ 1
จำเลยที่ 2
คู่สมรสจำเลยที่ 2
จำเลยที่ 3
จำเลยที่ 4
คู่สมรสจำเลยที่ 4</v>
          </cell>
          <cell r="BX116" t="str">
            <v>3-5006-00386-33-3
3-5006-00431-32-1
3-5006-00444-01-5
3-6201-00643-86-7
3-5006-00374-31-9
1-5006-00010-23-0
3-5006-00424-94-4</v>
          </cell>
          <cell r="BY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116"/>
          <cell r="CA116"/>
          <cell r="CB116">
            <v>7</v>
          </cell>
          <cell r="CC116"/>
          <cell r="CD116"/>
          <cell r="CE116"/>
          <cell r="CF116"/>
          <cell r="CG116"/>
          <cell r="CH116"/>
          <cell r="CI116"/>
          <cell r="CJ116"/>
          <cell r="CK116"/>
          <cell r="CL116"/>
          <cell r="CM116"/>
          <cell r="CN116"/>
          <cell r="CO116"/>
        </row>
        <row r="117">
          <cell r="B117">
            <v>961</v>
          </cell>
          <cell r="C117">
            <v>112</v>
          </cell>
          <cell r="D117">
            <v>11</v>
          </cell>
          <cell r="E117">
            <v>2</v>
          </cell>
          <cell r="F117">
            <v>2564</v>
          </cell>
          <cell r="G117">
            <v>800068820391</v>
          </cell>
          <cell r="H117" t="str">
            <v>นาย</v>
          </cell>
          <cell r="I117" t="str">
            <v>สรพงษ์</v>
          </cell>
          <cell r="J117" t="str">
            <v>คงแถลง</v>
          </cell>
          <cell r="K117">
            <v>3501900084643</v>
          </cell>
          <cell r="L117" t="str">
            <v>มีโชคพลาซ่า</v>
          </cell>
          <cell r="M117" t="str">
            <v>เชียงใหม่ 2</v>
          </cell>
          <cell r="N117">
            <v>8</v>
          </cell>
          <cell r="O117" t="str">
            <v>สินเชื่อธนาคารประชาชน</v>
          </cell>
          <cell r="P117" t="str">
            <v>1.บุคคลค้ำประกัน</v>
          </cell>
          <cell r="Q117">
            <v>146573.82999999999</v>
          </cell>
          <cell r="R117">
            <v>26196.58</v>
          </cell>
          <cell r="S117" t="str">
            <v>แขวงเชียงใหม่</v>
          </cell>
          <cell r="T117" t="str">
            <v>ผบ.1318</v>
          </cell>
          <cell r="U117">
            <v>2563</v>
          </cell>
          <cell r="V117" t="str">
            <v>ผบ2578</v>
          </cell>
          <cell r="W117">
            <v>2563</v>
          </cell>
          <cell r="X117"/>
          <cell r="Y117"/>
          <cell r="Z117"/>
          <cell r="AA117">
            <v>20</v>
          </cell>
          <cell r="AB117">
            <v>2</v>
          </cell>
          <cell r="AC117">
            <v>2563</v>
          </cell>
          <cell r="AD117">
            <v>20</v>
          </cell>
          <cell r="AE117">
            <v>2</v>
          </cell>
          <cell r="AF117">
            <v>2563</v>
          </cell>
          <cell r="AG117"/>
          <cell r="AH117"/>
          <cell r="AI117"/>
          <cell r="AJ117"/>
          <cell r="AK117"/>
          <cell r="AL117"/>
          <cell r="AM117"/>
          <cell r="AN117"/>
          <cell r="AO117"/>
          <cell r="AP117"/>
          <cell r="AQ117"/>
          <cell r="AR117"/>
          <cell r="AS117"/>
          <cell r="AT117"/>
          <cell r="AU117"/>
          <cell r="AV117"/>
          <cell r="AW117"/>
          <cell r="AX117"/>
          <cell r="AY117"/>
          <cell r="AZ117"/>
          <cell r="BA117"/>
          <cell r="BB117" t="str">
            <v>คำสั่งสืบทรัพย์ครั้งที่ 2 วันที่ 4/9/2566 รายงานวันที่ 29/5/2567</v>
          </cell>
          <cell r="BC117" t="str">
            <v xml:space="preserve">900
</v>
          </cell>
          <cell r="BD117"/>
          <cell r="BE117" t="str">
            <v xml:space="preserve">1,870
</v>
          </cell>
          <cell r="BF117" t="str">
            <v xml:space="preserve">16
</v>
          </cell>
          <cell r="BG117" t="str">
            <v xml:space="preserve">6
</v>
          </cell>
          <cell r="BH117" t="str">
            <v xml:space="preserve">2564
</v>
          </cell>
          <cell r="BI117"/>
          <cell r="BJ117"/>
          <cell r="BK117"/>
          <cell r="BL117" t="str">
            <v>นายสรพงษ์ คงแถลง</v>
          </cell>
          <cell r="BM117">
            <v>883262012340</v>
          </cell>
          <cell r="BN117" t="str">
            <v xml:space="preserve">1.นายสมพงษ์  คงแถลง
2.นายสมศักดิ์  บุญเชิญ
3.นางสาวภรณ์นภัส  ดำสงค์
</v>
          </cell>
          <cell r="BO117" t="str">
            <v>จำเลยที่ 1
จำเลยที่ 2
จำเลยที่ 3</v>
          </cell>
          <cell r="BP117" t="str">
            <v>3501900084643
3501400011485
3509901130557</v>
          </cell>
          <cell r="BQ11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117" t="str">
            <v>พบ</v>
          </cell>
          <cell r="BS117" t="str">
            <v>พบ
พบ
พบ</v>
          </cell>
          <cell r="BT117"/>
          <cell r="BU117" t="str">
            <v>เกศินี</v>
          </cell>
          <cell r="BV117" t="str">
            <v xml:space="preserve">1.นายสมพงษ์  คงแถลง
2.นายสมศักดิ์  บุญเชิญ
3.นางสาวภรณ์นภัส  ดำสงค์
</v>
          </cell>
          <cell r="BW117" t="str">
            <v>จำเลยที่ 1
จำเลยที่ 2
จำเลยที่ 3</v>
          </cell>
          <cell r="BX117" t="str">
            <v>3-5019-00084-64-3
3-5014-00011-48-5
3-5099-01130-55-7</v>
          </cell>
          <cell r="BY117" t="str">
            <v>-ไม่พบว่ามีกรรมสิทธิ์ในที่ดิน อ.สารภี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จ.เชียงใหม่ซึ่งเมื่อตรวจสอบแล้ว ไม่พบราคาประเมินที่ดิน(ติดจำนองธอส.)
-ไม่พบว่ามีกรรมสิทธิ์ในที่ดิน เขตราชเทวี  กรุงเทพมหานคร 
-พบว่ามีกรรมสิทธิ์ในที่ดิน โฉนดเลขที่ 37754 ต.สันปูเลย อ.ดอยสะเก็ด จ.เชียงใหม่ซึ่งเมื่อตรวจสอบแล้ว ไม่พบราคาประเมินที่ดิน(ติดจำนองธอส.)
-ไม่พบว่ามีกรรมสิทธิ์ในที่ดิน อ.บางประอิน จ.อยุธยา</v>
          </cell>
          <cell r="BZ117" t="str">
            <v>พบ</v>
          </cell>
          <cell r="CA117"/>
          <cell r="CB117">
            <v>3</v>
          </cell>
          <cell r="CC117"/>
          <cell r="CD117"/>
          <cell r="CE117"/>
          <cell r="CF117"/>
          <cell r="CG117"/>
          <cell r="CH117"/>
          <cell r="CI117"/>
          <cell r="CJ117"/>
          <cell r="CK117"/>
          <cell r="CL117"/>
          <cell r="CM117"/>
          <cell r="CN117"/>
          <cell r="CO117"/>
        </row>
        <row r="118">
          <cell r="B118">
            <v>962</v>
          </cell>
          <cell r="C118">
            <v>113</v>
          </cell>
          <cell r="D118">
            <v>11</v>
          </cell>
          <cell r="E118">
            <v>2</v>
          </cell>
          <cell r="F118">
            <v>2564</v>
          </cell>
          <cell r="G118">
            <v>800034848112</v>
          </cell>
          <cell r="H118" t="str">
            <v>นาย</v>
          </cell>
          <cell r="I118" t="str">
            <v>ชัยเลิศ</v>
          </cell>
          <cell r="J118" t="str">
            <v>สายอุ่น</v>
          </cell>
          <cell r="K118">
            <v>3510200340492</v>
          </cell>
          <cell r="L118" t="str">
            <v>ฝาง</v>
          </cell>
          <cell r="M118" t="str">
            <v>เชียงใหม่ 2</v>
          </cell>
          <cell r="N118">
            <v>8</v>
          </cell>
          <cell r="O118" t="str">
            <v>ธปช</v>
          </cell>
          <cell r="P118" t="str">
            <v>1.บุคคลค้ำประกัน</v>
          </cell>
          <cell r="Q118">
            <v>118464.72</v>
          </cell>
          <cell r="R118">
            <v>30710.35</v>
          </cell>
          <cell r="S118" t="str">
            <v>จังหวัดฝาง</v>
          </cell>
          <cell r="T118" t="str">
            <v>ผบ.1367</v>
          </cell>
          <cell r="U118">
            <v>2562</v>
          </cell>
          <cell r="V118" t="str">
            <v>ผบ14</v>
          </cell>
          <cell r="W118">
            <v>2563</v>
          </cell>
          <cell r="X118"/>
          <cell r="Y118"/>
          <cell r="Z118"/>
          <cell r="AA118">
            <v>14</v>
          </cell>
          <cell r="AB118">
            <v>1</v>
          </cell>
          <cell r="AC118">
            <v>2563</v>
          </cell>
          <cell r="AD118"/>
          <cell r="AE118"/>
          <cell r="AF118"/>
          <cell r="AG118"/>
          <cell r="AH118"/>
          <cell r="AI118"/>
          <cell r="AJ118"/>
          <cell r="AK118"/>
          <cell r="AL118"/>
          <cell r="AM118"/>
          <cell r="AN118"/>
          <cell r="AO118"/>
          <cell r="AP118"/>
          <cell r="AQ118"/>
          <cell r="AR118"/>
          <cell r="AS118"/>
          <cell r="AT118"/>
          <cell r="AU118"/>
          <cell r="AV118"/>
          <cell r="AW118"/>
          <cell r="AX118"/>
          <cell r="AY118"/>
          <cell r="AZ118"/>
          <cell r="BA118"/>
          <cell r="BB118" t="str">
            <v>สืบทรัพย์(พบทรัพย์)</v>
          </cell>
          <cell r="BC118" t="str">
            <v xml:space="preserve">900
</v>
          </cell>
          <cell r="BD118"/>
          <cell r="BE118" t="str">
            <v xml:space="preserve">915
</v>
          </cell>
          <cell r="BF118" t="str">
            <v xml:space="preserve">16
</v>
          </cell>
          <cell r="BG118" t="str">
            <v xml:space="preserve">6
</v>
          </cell>
          <cell r="BH118" t="str">
            <v xml:space="preserve">2564
</v>
          </cell>
          <cell r="BI118"/>
          <cell r="BJ118"/>
          <cell r="BK118"/>
          <cell r="BL118" t="str">
            <v>นายชัยเลิศ สายอุ่น</v>
          </cell>
          <cell r="BM118">
            <v>823561010620</v>
          </cell>
          <cell r="BN118" t="str">
            <v>1.นายชัยเลิศ  สายอุ่น
2.นางดรรชนี  อุ่นคำเมือง
3.นางอภิญญา  สุนันท์ชัย</v>
          </cell>
          <cell r="BO118" t="str">
            <v>จำเลยที่ 1
จำเลยที่ 2
จำเลยที่ 3</v>
          </cell>
          <cell r="BP118" t="str">
            <v>3510200340492
3500900851481
3500900854421</v>
          </cell>
          <cell r="BQ118"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118" t="str">
            <v>พบ</v>
          </cell>
          <cell r="BS118" t="str">
            <v>พบ
พบ
พบ</v>
          </cell>
          <cell r="BT118"/>
          <cell r="BU118" t="str">
            <v>เกศินี</v>
          </cell>
          <cell r="BV118"/>
          <cell r="BW118"/>
          <cell r="BX118"/>
          <cell r="BY118"/>
          <cell r="BZ118"/>
          <cell r="CA118"/>
          <cell r="CB118"/>
          <cell r="CC118"/>
          <cell r="CD118"/>
          <cell r="CE118"/>
          <cell r="CF118"/>
          <cell r="CG118"/>
          <cell r="CH118"/>
          <cell r="CI118"/>
          <cell r="CJ118"/>
          <cell r="CK118"/>
          <cell r="CL118"/>
          <cell r="CM118"/>
          <cell r="CN118"/>
          <cell r="CO118"/>
        </row>
        <row r="119">
          <cell r="B119">
            <v>963</v>
          </cell>
          <cell r="C119">
            <v>114</v>
          </cell>
          <cell r="D119">
            <v>11</v>
          </cell>
          <cell r="E119">
            <v>2</v>
          </cell>
          <cell r="F119">
            <v>2564</v>
          </cell>
          <cell r="G119">
            <v>800059383466</v>
          </cell>
          <cell r="H119" t="str">
            <v>นาง</v>
          </cell>
          <cell r="I119" t="str">
            <v xml:space="preserve">โสพิน   </v>
          </cell>
          <cell r="J119" t="str">
            <v>ทะกิจ</v>
          </cell>
          <cell r="K119">
            <v>3501100132988</v>
          </cell>
          <cell r="L119" t="str">
            <v>พร้าว</v>
          </cell>
          <cell r="M119" t="str">
            <v>เชียงใหม่ 2</v>
          </cell>
          <cell r="N119">
            <v>8</v>
          </cell>
          <cell r="O119" t="str">
            <v>สินเชื่อพัฒนาองค์กรชุมชน (รายบุคคล)</v>
          </cell>
          <cell r="P119"/>
          <cell r="Q119">
            <v>39855.57</v>
          </cell>
          <cell r="R119">
            <v>4861.47</v>
          </cell>
          <cell r="S119" t="str">
            <v>แขวงเชียงใหม่</v>
          </cell>
          <cell r="T119" t="str">
            <v>ผบ.4950</v>
          </cell>
          <cell r="U119">
            <v>2562</v>
          </cell>
          <cell r="V119" t="str">
            <v>ผบ5009</v>
          </cell>
          <cell r="W119">
            <v>2562</v>
          </cell>
          <cell r="X119">
            <v>16</v>
          </cell>
          <cell r="Y119">
            <v>6</v>
          </cell>
          <cell r="Z119">
            <v>2562</v>
          </cell>
          <cell r="AA119"/>
          <cell r="AB119"/>
          <cell r="AC119"/>
          <cell r="AD119">
            <v>12</v>
          </cell>
          <cell r="AE119">
            <v>1</v>
          </cell>
          <cell r="AF119">
            <v>2563</v>
          </cell>
          <cell r="AG119">
            <v>26</v>
          </cell>
          <cell r="AH119">
            <v>5</v>
          </cell>
          <cell r="AI119" t="str">
            <v>2563</v>
          </cell>
          <cell r="AJ119"/>
          <cell r="AK119"/>
          <cell r="AL119"/>
          <cell r="AM119"/>
          <cell r="AN119"/>
          <cell r="AO119"/>
          <cell r="AP119"/>
          <cell r="AQ119"/>
          <cell r="AR119"/>
          <cell r="AS119"/>
          <cell r="AT119"/>
          <cell r="AU119"/>
          <cell r="AV119"/>
          <cell r="AW119"/>
          <cell r="AX119"/>
          <cell r="AY119"/>
          <cell r="AZ119"/>
          <cell r="BA119"/>
          <cell r="BB119" t="str">
            <v>สืบทรัพย์(พบทรัพย์)</v>
          </cell>
          <cell r="BC119" t="str">
            <v xml:space="preserve">1,200
</v>
          </cell>
          <cell r="BD119"/>
          <cell r="BE119" t="str">
            <v xml:space="preserve">1,170
</v>
          </cell>
          <cell r="BF119" t="str">
            <v xml:space="preserve">16
</v>
          </cell>
          <cell r="BG119" t="str">
            <v xml:space="preserve">6
</v>
          </cell>
          <cell r="BH119" t="str">
            <v xml:space="preserve">2564
</v>
          </cell>
          <cell r="BI119"/>
          <cell r="BJ119"/>
          <cell r="BK119"/>
          <cell r="BL119" t="str">
            <v>นางโสพิน    ทะกิจ</v>
          </cell>
          <cell r="BM119">
            <v>883162010883</v>
          </cell>
          <cell r="BN119" t="str">
            <v>1.นางโสพิน  ทะกิจ
2.นายเสถียรหรือบุญชู  ทะกิจ
3.นายอนุชา  สุดาจันทร์
4.นางสาวจันทร์เป็ง  มอนชัย</v>
          </cell>
          <cell r="BO119" t="str">
            <v>จำเลยที่ 1
คู่สมรสจำเลยที่ 1
จำเลยที่ 2
จำเลยที่ 3</v>
          </cell>
          <cell r="BP119" t="str">
            <v>3501100132988
3501100130942
1501100093901
3500400395380</v>
          </cell>
          <cell r="BQ119"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119" t="str">
            <v>พบ</v>
          </cell>
          <cell r="BS119" t="str">
            <v>พบ
ไม่พบ
พบ
พบ</v>
          </cell>
          <cell r="BT119"/>
          <cell r="BU119" t="str">
            <v>เกศินี</v>
          </cell>
          <cell r="BV119"/>
          <cell r="BW119"/>
          <cell r="BX119"/>
          <cell r="BY119"/>
          <cell r="BZ119"/>
          <cell r="CA119"/>
          <cell r="CB119"/>
          <cell r="CC119"/>
          <cell r="CD119"/>
          <cell r="CE119"/>
          <cell r="CF119"/>
          <cell r="CG119"/>
          <cell r="CH119"/>
          <cell r="CI119"/>
          <cell r="CJ119"/>
          <cell r="CK119"/>
          <cell r="CL119"/>
          <cell r="CM119"/>
          <cell r="CN119"/>
          <cell r="CO119"/>
        </row>
        <row r="120">
          <cell r="B120">
            <v>964</v>
          </cell>
          <cell r="C120">
            <v>115</v>
          </cell>
          <cell r="D120">
            <v>11</v>
          </cell>
          <cell r="E120">
            <v>2</v>
          </cell>
          <cell r="F120">
            <v>2564</v>
          </cell>
          <cell r="G120">
            <v>800009848048</v>
          </cell>
          <cell r="H120" t="str">
            <v>นาง</v>
          </cell>
          <cell r="I120" t="str">
            <v>สุคนธ์</v>
          </cell>
          <cell r="J120" t="str">
            <v>สิทธิราช</v>
          </cell>
          <cell r="K120">
            <v>3501100216839</v>
          </cell>
          <cell r="L120" t="str">
            <v>พร้าว</v>
          </cell>
          <cell r="M120" t="str">
            <v>เชียงใหม่ 2</v>
          </cell>
          <cell r="N120">
            <v>8</v>
          </cell>
          <cell r="O120" t="str">
            <v>พัฒนากลุ่มอาชีพ</v>
          </cell>
          <cell r="P120" t="str">
            <v>1.บุคคลค้ำประกัน</v>
          </cell>
          <cell r="Q120">
            <v>145180</v>
          </cell>
          <cell r="R120">
            <v>52722.45</v>
          </cell>
          <cell r="S120" t="str">
            <v>จังหวัดเชียงใหม่</v>
          </cell>
          <cell r="T120" t="str">
            <v>ผบ.3539</v>
          </cell>
          <cell r="U120">
            <v>2561</v>
          </cell>
          <cell r="V120" t="str">
            <v xml:space="preserve">ผบ.112 </v>
          </cell>
          <cell r="W120">
            <v>2562</v>
          </cell>
          <cell r="X120"/>
          <cell r="Y120"/>
          <cell r="Z120"/>
          <cell r="AA120">
            <v>25</v>
          </cell>
          <cell r="AB120">
            <v>1</v>
          </cell>
          <cell r="AC120">
            <v>2562</v>
          </cell>
          <cell r="AD120">
            <v>25</v>
          </cell>
          <cell r="AE120">
            <v>1</v>
          </cell>
          <cell r="AF120">
            <v>2562</v>
          </cell>
          <cell r="AG120"/>
          <cell r="AH120"/>
          <cell r="AI120"/>
          <cell r="AJ120"/>
          <cell r="AK120"/>
          <cell r="AL120"/>
          <cell r="AM120"/>
          <cell r="AN120"/>
          <cell r="AO120"/>
          <cell r="AP120"/>
          <cell r="AQ120"/>
          <cell r="AR120"/>
          <cell r="AS120"/>
          <cell r="AT120"/>
          <cell r="AU120"/>
          <cell r="AV120"/>
          <cell r="AW120"/>
          <cell r="AX120"/>
          <cell r="AY120"/>
          <cell r="AZ120"/>
          <cell r="BA120"/>
          <cell r="BB120" t="str">
            <v>สืบทรัพย์(พบทรัพย์)</v>
          </cell>
          <cell r="BC120" t="str">
            <v xml:space="preserve">1,500
</v>
          </cell>
          <cell r="BD120"/>
          <cell r="BE120" t="str">
            <v xml:space="preserve">3,840
</v>
          </cell>
          <cell r="BF120" t="str">
            <v xml:space="preserve">16
</v>
          </cell>
          <cell r="BG120" t="str">
            <v xml:space="preserve">6
</v>
          </cell>
          <cell r="BH120" t="str">
            <v xml:space="preserve">2564
</v>
          </cell>
          <cell r="BI120"/>
          <cell r="BJ120"/>
          <cell r="BK120"/>
          <cell r="BL120" t="str">
            <v>นางสุคนธ์ สิทธิราช</v>
          </cell>
          <cell r="BM120">
            <v>823861010327</v>
          </cell>
          <cell r="BN120" t="str">
            <v>1.นางสุคนธ์  สิทธิราช
2.นายมานิตย์  สิทธิราช
3.นางบัวลอย  ดวงอาทิตย์
4.นายวิดิษฐ์  ดวงอาทิตย์
5.นางยุวดี  เถิ่งเฟื่อง</v>
          </cell>
          <cell r="BO120" t="str">
            <v>จำเลยที่ 1
คู่สมรสจำเลยที่ 1
จำเลยที่ 2
คู่สมรสจำเลยที่ 2
จำเลยที่ 3</v>
          </cell>
          <cell r="BP120" t="str">
            <v>3501100216839
3501100216812
3501100263276
3501100263284
3501100216901</v>
          </cell>
          <cell r="BQ120"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120" t="str">
            <v>พบ</v>
          </cell>
          <cell r="BS120" t="str">
            <v xml:space="preserve">พบ
ไม่พบ
พบ
ไม่พบ
พบ
พบ
</v>
          </cell>
          <cell r="BT120"/>
          <cell r="BU120" t="str">
            <v>เกศินี</v>
          </cell>
          <cell r="BV120"/>
          <cell r="BW120"/>
          <cell r="BX120"/>
          <cell r="BY120"/>
          <cell r="BZ120"/>
          <cell r="CA120"/>
          <cell r="CB120"/>
          <cell r="CC120"/>
          <cell r="CD120"/>
          <cell r="CE120"/>
          <cell r="CF120"/>
          <cell r="CG120"/>
          <cell r="CH120"/>
          <cell r="CI120"/>
          <cell r="CJ120"/>
          <cell r="CK120"/>
          <cell r="CL120"/>
          <cell r="CM120"/>
          <cell r="CN120"/>
          <cell r="CO120"/>
        </row>
        <row r="121">
          <cell r="B121">
            <v>965</v>
          </cell>
          <cell r="C121">
            <v>116</v>
          </cell>
          <cell r="D121">
            <v>11</v>
          </cell>
          <cell r="E121">
            <v>2</v>
          </cell>
          <cell r="F121">
            <v>2564</v>
          </cell>
          <cell r="G121">
            <v>800033374789</v>
          </cell>
          <cell r="H121" t="str">
            <v>นาย</v>
          </cell>
          <cell r="I121" t="str">
            <v>พลกฤต</v>
          </cell>
          <cell r="J121" t="str">
            <v>มะโนใจ</v>
          </cell>
          <cell r="K121">
            <v>3500900070731</v>
          </cell>
          <cell r="L121" t="str">
            <v>แม่อาย</v>
          </cell>
          <cell r="M121" t="str">
            <v>เชียงใหม่ 1</v>
          </cell>
          <cell r="N121">
            <v>8</v>
          </cell>
          <cell r="O121" t="str">
            <v>ธปช</v>
          </cell>
          <cell r="P121" t="str">
            <v>1.บุคคลค้ำประกัน</v>
          </cell>
          <cell r="Q121">
            <v>105234</v>
          </cell>
          <cell r="R121">
            <v>6914.54</v>
          </cell>
          <cell r="S121" t="str">
            <v>จังหวัดฝาง</v>
          </cell>
          <cell r="T121" t="str">
            <v>ผบ.1397</v>
          </cell>
          <cell r="U121">
            <v>2561</v>
          </cell>
          <cell r="V121" t="str">
            <v>ผบ1547</v>
          </cell>
          <cell r="W121">
            <v>2561</v>
          </cell>
          <cell r="X121">
            <v>24</v>
          </cell>
          <cell r="Y121">
            <v>12</v>
          </cell>
          <cell r="Z121">
            <v>2561</v>
          </cell>
          <cell r="AA121"/>
          <cell r="AB121"/>
          <cell r="AC121"/>
          <cell r="AD121" t="str">
            <v>22</v>
          </cell>
          <cell r="AE121" t="str">
            <v>9</v>
          </cell>
          <cell r="AF121" t="str">
            <v>2562</v>
          </cell>
          <cell r="AG121" t="str">
            <v>14</v>
          </cell>
          <cell r="AH121" t="str">
            <v>4</v>
          </cell>
          <cell r="AI121" t="str">
            <v>2563</v>
          </cell>
          <cell r="AJ121"/>
          <cell r="AK121"/>
          <cell r="AL121"/>
          <cell r="AM121" t="str">
            <v>โฉนด</v>
          </cell>
          <cell r="AN121">
            <v>44770</v>
          </cell>
          <cell r="AO121" t="str">
            <v>แม่งอน</v>
          </cell>
          <cell r="AP121" t="str">
            <v>ฝาง</v>
          </cell>
          <cell r="AQ121" t="str">
            <v>เชียงใหม่</v>
          </cell>
          <cell r="AR121"/>
          <cell r="AS121"/>
          <cell r="AT121"/>
          <cell r="AU121"/>
          <cell r="AV121"/>
          <cell r="AW121"/>
          <cell r="AX121"/>
          <cell r="AY121"/>
          <cell r="AZ121"/>
          <cell r="BA121"/>
          <cell r="BB121" t="str">
            <v>สืบทรัพย์//ยึดทรัพย์(มีคำสั่ง 19/5/2564)//ยึดไม่ได้ รายงานผลวันที่ 14/6/2564//สืบครั้งที่ 2 รายงานผลสืบ  7/11/2567</v>
          </cell>
          <cell r="BC121" t="str">
            <v xml:space="preserve">
</v>
          </cell>
          <cell r="BD121"/>
          <cell r="BE121" t="str">
            <v xml:space="preserve">
</v>
          </cell>
          <cell r="BF121" t="str">
            <v xml:space="preserve">
</v>
          </cell>
          <cell r="BG121" t="str">
            <v xml:space="preserve">
</v>
          </cell>
          <cell r="BH121" t="str">
            <v xml:space="preserve">
</v>
          </cell>
          <cell r="BI121"/>
          <cell r="BJ121"/>
          <cell r="BK121"/>
          <cell r="BL121" t="str">
            <v>นายพลกฤต มะโนใจ</v>
          </cell>
          <cell r="BM121">
            <v>823861010250</v>
          </cell>
          <cell r="BN121"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121" t="str">
            <v>จำเลยที่ 1
คู่สมรสจำเลยที่ 1
จำเลยที่ 2
ค่สมรสจำเลยที่ 2
จำเลยที่ 3
คู่สมรสจำเลยที่ 3</v>
          </cell>
          <cell r="BP121" t="str">
            <v>3500900070731
3500900983108
3500900982772
3501100179321
3500900023554
3500900346655</v>
          </cell>
          <cell r="BQ121"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121" t="str">
            <v>พบ</v>
          </cell>
          <cell r="BS121" t="str">
            <v>พบ
พบ
ไม่พบ
พบ
พบ
พบ</v>
          </cell>
          <cell r="BT121">
            <v>6</v>
          </cell>
          <cell r="BU121" t="str">
            <v>เกศินี</v>
          </cell>
          <cell r="BV121"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W121" t="str">
            <v>จำเลยที่ 1
คู่สมรสจำเลยที่ 1
จำเลยที่ 2
ค่สมรสจำเลยที่ 2
จำเลยที่ 3
คู่สมรสจำเลยที่ 3</v>
          </cell>
          <cell r="BX121" t="str">
            <v>3500900070731
3500900983108
3500900982772
3501100179321
3500900023554
3500900346655</v>
          </cell>
          <cell r="BY121" t="str">
            <v xml:space="preserve">-ไม่พบว่ามีกรรมสิทธิ์ในที่ดิน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'-พบว่ามีกรรมสิทธิ์ในที่ดิน โฉนดเลขที่ 2789 ต.เวียง อ.ฝาง จ.เชียงใหม่ (สินส่วนตัว)
'-พบว่ามีกรรมสิทธิ์ในที่ดิน โฉนดเลขที่ 12217 ต.แม่งอน อ.ฝาง จ.เชียงใหม่  (ปลอดจำนอง)
'-พบว่ามีกรรมสิทธิ์ในที่ดิน โฉนดเลขที่ 44770 ต.แม่งอน อ.ฝาง จ.เชียงใหม่  (ปลอดจำนอง)
-ไม่พบว่ามีกรรมสิทธิ์ในที่ดิน อ.แม่อาย จ.เชียงใหม่
-ไม่พบว่ามีกรรมสิทธิ์ในที่ดิน อ.ฝาง  จ.เชียงใหม่
</v>
          </cell>
          <cell r="BZ121" t="str">
            <v>พบทรัพย์</v>
          </cell>
          <cell r="CA121"/>
          <cell r="CB121">
            <v>6</v>
          </cell>
          <cell r="CC121" t="str">
            <v>นุสบา</v>
          </cell>
          <cell r="CD121"/>
          <cell r="CE121"/>
          <cell r="CF121"/>
          <cell r="CG121"/>
          <cell r="CH121"/>
          <cell r="CI121"/>
          <cell r="CJ121"/>
          <cell r="CK121"/>
          <cell r="CL121">
            <v>243936</v>
          </cell>
          <cell r="CM121"/>
          <cell r="CN121"/>
          <cell r="CO121"/>
        </row>
        <row r="122">
          <cell r="B122">
            <v>966</v>
          </cell>
          <cell r="C122">
            <v>117</v>
          </cell>
          <cell r="D122">
            <v>11</v>
          </cell>
          <cell r="E122">
            <v>2</v>
          </cell>
          <cell r="F122">
            <v>2564</v>
          </cell>
          <cell r="G122">
            <v>800080501524</v>
          </cell>
          <cell r="H122" t="str">
            <v>นางสาว</v>
          </cell>
          <cell r="I122" t="str">
            <v>นงนุช</v>
          </cell>
          <cell r="J122" t="str">
            <v>โพธินาม</v>
          </cell>
          <cell r="K122">
            <v>3501400718465</v>
          </cell>
          <cell r="L122" t="str">
            <v>มีโชคพลาซ่า</v>
          </cell>
          <cell r="M122" t="str">
            <v>เชียงใหม่ 2</v>
          </cell>
          <cell r="N122">
            <v>8</v>
          </cell>
          <cell r="O122" t="str">
            <v>สินเชื่อธนาคารประชาชน</v>
          </cell>
          <cell r="P122" t="str">
            <v>1.บุคคลค้ำประกัน</v>
          </cell>
          <cell r="Q122">
            <v>71650.679999999993</v>
          </cell>
          <cell r="R122">
            <v>12002.06</v>
          </cell>
          <cell r="S122" t="str">
            <v>แขวงเชียงใหม่</v>
          </cell>
          <cell r="T122" t="str">
            <v>ผบ.13172</v>
          </cell>
          <cell r="U122">
            <v>2562</v>
          </cell>
          <cell r="V122" t="str">
            <v>ผบ1126</v>
          </cell>
          <cell r="W122">
            <v>2563</v>
          </cell>
          <cell r="X122"/>
          <cell r="Y122"/>
          <cell r="Z122"/>
          <cell r="AA122">
            <v>28</v>
          </cell>
          <cell r="AB122">
            <v>1</v>
          </cell>
          <cell r="AC122">
            <v>2563</v>
          </cell>
          <cell r="AD122">
            <v>28</v>
          </cell>
          <cell r="AE122">
            <v>1</v>
          </cell>
          <cell r="AF122">
            <v>2563</v>
          </cell>
          <cell r="AG122"/>
          <cell r="AH122"/>
          <cell r="AI122"/>
          <cell r="AJ122"/>
          <cell r="AK122"/>
          <cell r="AL122"/>
          <cell r="AM122"/>
          <cell r="AN122"/>
          <cell r="AO122"/>
          <cell r="AP122"/>
          <cell r="AQ122"/>
          <cell r="AR122"/>
          <cell r="AS122"/>
          <cell r="AT122"/>
          <cell r="AU122"/>
          <cell r="AV122"/>
          <cell r="AW122"/>
          <cell r="AX122"/>
          <cell r="AY122"/>
          <cell r="AZ122"/>
          <cell r="BA122"/>
          <cell r="BB122" t="str">
            <v>สืบทรัพย์(ไม่พบทรัพย์)//สืบครั้งที่ 2 รายงานผล25/6/2567</v>
          </cell>
          <cell r="BC122" t="str">
            <v xml:space="preserve">600
</v>
          </cell>
          <cell r="BD122"/>
          <cell r="BE122" t="str">
            <v xml:space="preserve">460
</v>
          </cell>
          <cell r="BF122" t="str">
            <v xml:space="preserve">16
</v>
          </cell>
          <cell r="BG122" t="str">
            <v xml:space="preserve">6
</v>
          </cell>
          <cell r="BH122" t="str">
            <v xml:space="preserve">2564
</v>
          </cell>
          <cell r="BI122"/>
          <cell r="BJ122"/>
          <cell r="BK122"/>
          <cell r="BL122" t="str">
            <v>นางสาวนงนุช โพธินาม</v>
          </cell>
          <cell r="BM122">
            <v>883262012216</v>
          </cell>
          <cell r="BN122" t="str">
            <v>1.นางสาวนงนุช  โพธินาม
2.นายสุเทพ  มีรัตน์</v>
          </cell>
          <cell r="BO122" t="str">
            <v>จำเลย
คู่สมรสจำเลย</v>
          </cell>
          <cell r="BP122" t="str">
            <v>3501400718465
3660500393949</v>
          </cell>
          <cell r="BQ122" t="str">
            <v>-ไม่พบว่ามีกรรมสิทธิ์ในที่ดิน อ.เมือง จ.เชียงใหม่
'-ไม่พบว่ามีกรรมสิทธิ์ในที่ดิน อ.เมือง จ.เชียงใหม่</v>
          </cell>
          <cell r="BR122" t="str">
            <v>ไม่พบ</v>
          </cell>
          <cell r="BS122" t="str">
            <v>ไม่พบ
พบ</v>
          </cell>
          <cell r="BT122">
            <v>2</v>
          </cell>
          <cell r="BU122" t="str">
            <v>เกศินี</v>
          </cell>
          <cell r="BV122" t="str">
            <v>1.นางสาวนงนุช  โพธิ
2.นายสุเทพ  มีรัตน์</v>
          </cell>
          <cell r="BW122" t="str">
            <v>จำเลย
คู่สมรสจำเลย</v>
          </cell>
          <cell r="BX122" t="str">
            <v>3-5014-00718-46-5
3-6605-00393-94-9</v>
          </cell>
          <cell r="BY122" t="str">
            <v>-ไม่พบว่ามีกรรมสิทธิ์ในที่ดิน อ.เมือง จ.เชียงใหม่
-ไม่พบว่ามีกรรมสิทธิ์ในที่ดิน อ.เมือง จ.เชียงใหม่</v>
          </cell>
          <cell r="BZ122"/>
          <cell r="CA122"/>
          <cell r="CB122">
            <v>2</v>
          </cell>
          <cell r="CC122"/>
          <cell r="CD122"/>
          <cell r="CE122"/>
          <cell r="CF122"/>
          <cell r="CG122"/>
          <cell r="CH122"/>
          <cell r="CI122"/>
          <cell r="CJ122"/>
          <cell r="CK122"/>
          <cell r="CL122"/>
          <cell r="CM122"/>
          <cell r="CN122"/>
          <cell r="CO122"/>
        </row>
        <row r="123">
          <cell r="B123">
            <v>967</v>
          </cell>
          <cell r="C123">
            <v>118</v>
          </cell>
          <cell r="D123">
            <v>11</v>
          </cell>
          <cell r="E123">
            <v>2</v>
          </cell>
          <cell r="F123">
            <v>2564</v>
          </cell>
          <cell r="G123">
            <v>800062875631</v>
          </cell>
          <cell r="H123" t="str">
            <v>นาย</v>
          </cell>
          <cell r="I123" t="str">
            <v>บัณฑิต</v>
          </cell>
          <cell r="J123" t="str">
            <v>กอนแก้ว</v>
          </cell>
          <cell r="K123">
            <v>1509900455821</v>
          </cell>
          <cell r="L123" t="str">
            <v>มีโชคพลาซ่า</v>
          </cell>
          <cell r="M123" t="str">
            <v>เชียงใหม่ 2</v>
          </cell>
          <cell r="N123">
            <v>8</v>
          </cell>
          <cell r="O123" t="str">
            <v>สินเชื่อธนาคารประชาชน</v>
          </cell>
          <cell r="P123" t="str">
            <v>1.บุคคลค้ำประกัน</v>
          </cell>
          <cell r="Q123">
            <v>143454.68</v>
          </cell>
          <cell r="R123">
            <v>16141.92</v>
          </cell>
          <cell r="S123" t="str">
            <v>แขวงเชียงใหม่</v>
          </cell>
          <cell r="T123" t="str">
            <v>ผบ.1319</v>
          </cell>
          <cell r="U123">
            <v>2563</v>
          </cell>
          <cell r="V123" t="str">
            <v>ผบ3743</v>
          </cell>
          <cell r="W123">
            <v>2563</v>
          </cell>
          <cell r="X123"/>
          <cell r="Y123"/>
          <cell r="Z123"/>
          <cell r="AA123">
            <v>10</v>
          </cell>
          <cell r="AB123">
            <v>3</v>
          </cell>
          <cell r="AC123">
            <v>2563</v>
          </cell>
          <cell r="AD123">
            <v>10</v>
          </cell>
          <cell r="AE123">
            <v>3</v>
          </cell>
          <cell r="AF123">
            <v>2563</v>
          </cell>
          <cell r="AG123"/>
          <cell r="AH123"/>
          <cell r="AI123"/>
          <cell r="AJ123"/>
          <cell r="AK123"/>
          <cell r="AL123"/>
          <cell r="AM123"/>
          <cell r="AN123"/>
          <cell r="AO123"/>
          <cell r="AP123"/>
          <cell r="AQ123"/>
          <cell r="AR123"/>
          <cell r="AS123"/>
          <cell r="AT123"/>
          <cell r="AU123"/>
          <cell r="AV123"/>
          <cell r="AW123"/>
          <cell r="AX123"/>
          <cell r="AY123"/>
          <cell r="AZ123"/>
          <cell r="BA123"/>
          <cell r="BB123" t="str">
            <v>สืบทรัพย์(พบทรัพย์)</v>
          </cell>
          <cell r="BC123" t="str">
            <v xml:space="preserve">600
</v>
          </cell>
          <cell r="BD123"/>
          <cell r="BE123" t="str">
            <v xml:space="preserve">1,270
</v>
          </cell>
          <cell r="BF123" t="str">
            <v xml:space="preserve">16
</v>
          </cell>
          <cell r="BG123" t="str">
            <v xml:space="preserve">6
</v>
          </cell>
          <cell r="BH123" t="str">
            <v xml:space="preserve">2564
</v>
          </cell>
          <cell r="BI123"/>
          <cell r="BJ123"/>
          <cell r="BK123"/>
          <cell r="BL123" t="str">
            <v>นายบัณฑิต กอนแก้ว</v>
          </cell>
          <cell r="BM123">
            <v>883262012325</v>
          </cell>
          <cell r="BN123" t="str">
            <v>1.นายบัณฑิต  กอนแก้ว
2.นางสาวชนม์นิภา  รุ่งเรือง</v>
          </cell>
          <cell r="BO123" t="str">
            <v>จำเลยที่ 1
จำเลยที่ 2 และ คู่สมรสจำเลยที่ 1</v>
          </cell>
          <cell r="BP123" t="str">
            <v>1509900455821
1509900485525</v>
          </cell>
          <cell r="BQ123"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123" t="str">
            <v>พบ</v>
          </cell>
          <cell r="BS123" t="str">
            <v>ไม่พบ
ไม่พบ
ไม่พบ</v>
          </cell>
          <cell r="BT123">
            <v>2</v>
          </cell>
          <cell r="BU123" t="str">
            <v>เกศินี</v>
          </cell>
          <cell r="BV123"/>
          <cell r="BW123"/>
          <cell r="BX123"/>
          <cell r="BY123"/>
          <cell r="BZ123"/>
          <cell r="CA123"/>
          <cell r="CB123"/>
          <cell r="CC123"/>
          <cell r="CD123"/>
          <cell r="CE123"/>
          <cell r="CF123"/>
          <cell r="CG123"/>
          <cell r="CH123"/>
          <cell r="CI123"/>
          <cell r="CJ123"/>
          <cell r="CK123"/>
          <cell r="CL123"/>
          <cell r="CM123"/>
          <cell r="CN123"/>
          <cell r="CO123"/>
        </row>
        <row r="124">
          <cell r="B124">
            <v>968</v>
          </cell>
          <cell r="C124">
            <v>119</v>
          </cell>
          <cell r="D124">
            <v>11</v>
          </cell>
          <cell r="E124">
            <v>2</v>
          </cell>
          <cell r="F124">
            <v>2564</v>
          </cell>
          <cell r="G124">
            <v>800040063052</v>
          </cell>
          <cell r="H124" t="str">
            <v>นางสาว</v>
          </cell>
          <cell r="I124" t="str">
            <v xml:space="preserve">ปาริชา   </v>
          </cell>
          <cell r="J124" t="str">
            <v>กุลกิตติธนโชติ</v>
          </cell>
          <cell r="K124">
            <v>1509900223083</v>
          </cell>
          <cell r="L124" t="str">
            <v>ประตูช้างเผือก</v>
          </cell>
          <cell r="M124" t="str">
            <v>เชียงใหม่ 1</v>
          </cell>
          <cell r="N124">
            <v>8</v>
          </cell>
          <cell r="O124" t="str">
            <v>สินเชื่อธนาคารประชาชน</v>
          </cell>
          <cell r="P124" t="str">
            <v>1.บุคคลค้ำประกัน</v>
          </cell>
          <cell r="Q124">
            <v>36088</v>
          </cell>
          <cell r="R124">
            <v>9364.7199999999993</v>
          </cell>
          <cell r="S124" t="str">
            <v>แขวงเชียงใหม่</v>
          </cell>
          <cell r="T124" t="str">
            <v>ผบ.5408</v>
          </cell>
          <cell r="U124">
            <v>2562</v>
          </cell>
          <cell r="V124" t="str">
            <v>ผบ6479</v>
          </cell>
          <cell r="W124">
            <v>2562</v>
          </cell>
          <cell r="X124">
            <v>22</v>
          </cell>
          <cell r="Y124">
            <v>7</v>
          </cell>
          <cell r="Z124">
            <v>2562</v>
          </cell>
          <cell r="AA124"/>
          <cell r="AB124"/>
          <cell r="AC124"/>
          <cell r="AD124">
            <v>11</v>
          </cell>
          <cell r="AE124">
            <v>1</v>
          </cell>
          <cell r="AF124">
            <v>2563</v>
          </cell>
          <cell r="AG124">
            <v>28</v>
          </cell>
          <cell r="AH124">
            <v>5</v>
          </cell>
          <cell r="AI124">
            <v>2563</v>
          </cell>
          <cell r="AJ124"/>
          <cell r="AK124"/>
          <cell r="AL124"/>
          <cell r="AM124"/>
          <cell r="AN124"/>
          <cell r="AO124"/>
          <cell r="AP124"/>
          <cell r="AQ124"/>
          <cell r="AR124"/>
          <cell r="AS124"/>
          <cell r="AT124"/>
          <cell r="AU124"/>
          <cell r="AV124"/>
          <cell r="AW124"/>
          <cell r="AX124"/>
          <cell r="AY124"/>
          <cell r="AZ124"/>
          <cell r="BA124"/>
          <cell r="BB124" t="str">
            <v>สืบทรัพย์(พบทรัพย์)//ปิดบัญชี</v>
          </cell>
          <cell r="BC124" t="str">
            <v xml:space="preserve">
</v>
          </cell>
          <cell r="BD124"/>
          <cell r="BE124" t="str">
            <v xml:space="preserve">
</v>
          </cell>
          <cell r="BF124" t="str">
            <v xml:space="preserve">
</v>
          </cell>
          <cell r="BG124" t="str">
            <v xml:space="preserve">
</v>
          </cell>
          <cell r="BH124" t="str">
            <v xml:space="preserve">
</v>
          </cell>
          <cell r="BI124"/>
          <cell r="BJ124"/>
          <cell r="BK124"/>
          <cell r="BL124" t="str">
            <v>นางสาวปาริชา    กุลกิตติธนโชติ</v>
          </cell>
          <cell r="BM124">
            <v>883162010709</v>
          </cell>
          <cell r="BN124" t="str">
            <v>1.นางสาวปาริชา  กุลกิตติธนโชติ
2.นางสาวอิสรีย์  บัวชุม
3.นางสาวอารยา  ธะนะหมอก
4.นายสุรสิทธิ์  ตรีเมฆ</v>
          </cell>
          <cell r="BO124" t="str">
            <v>จำเลยที่ 1
จำเลยที่ 2
จำเลยที่ 3
คู่สมรสจำเลยที่ 3</v>
          </cell>
          <cell r="BP124" t="str">
            <v>1509900223083
1501100061375
3570400260875
3311200135379</v>
          </cell>
          <cell r="BQ124"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124" t="str">
            <v>พบ</v>
          </cell>
          <cell r="BS124" t="str">
            <v xml:space="preserve"> พบ
พบ
พบ
ไม่พบ</v>
          </cell>
          <cell r="BT124">
            <v>4</v>
          </cell>
          <cell r="BU124" t="str">
            <v>เกศินี</v>
          </cell>
          <cell r="BV124"/>
          <cell r="BW124"/>
          <cell r="BX124"/>
          <cell r="BY124"/>
          <cell r="BZ124"/>
          <cell r="CA124"/>
          <cell r="CB124"/>
          <cell r="CC124"/>
          <cell r="CD124"/>
          <cell r="CE124"/>
          <cell r="CF124"/>
          <cell r="CG124"/>
          <cell r="CH124"/>
          <cell r="CI124"/>
          <cell r="CJ124"/>
          <cell r="CK124"/>
          <cell r="CL124"/>
          <cell r="CM124"/>
          <cell r="CN124"/>
          <cell r="CO124"/>
        </row>
        <row r="125">
          <cell r="B125">
            <v>969</v>
          </cell>
          <cell r="C125">
            <v>120</v>
          </cell>
          <cell r="D125">
            <v>11</v>
          </cell>
          <cell r="E125">
            <v>2</v>
          </cell>
          <cell r="F125">
            <v>2564</v>
          </cell>
          <cell r="G125">
            <v>800027557894</v>
          </cell>
          <cell r="H125" t="str">
            <v>นาง</v>
          </cell>
          <cell r="I125" t="str">
            <v>วาสนา</v>
          </cell>
          <cell r="J125" t="str">
            <v>กรัมพัด</v>
          </cell>
          <cell r="K125">
            <v>3509900218019</v>
          </cell>
          <cell r="L125" t="str">
            <v>แม่ริม</v>
          </cell>
          <cell r="M125" t="str">
            <v>เชียงใหม่ 2</v>
          </cell>
          <cell r="N125">
            <v>8</v>
          </cell>
          <cell r="O125" t="str">
            <v>ธปช</v>
          </cell>
          <cell r="P125" t="str">
            <v>1.บุคคลค้ำประกัน</v>
          </cell>
          <cell r="Q125">
            <v>57683.88</v>
          </cell>
          <cell r="R125">
            <v>36810.54</v>
          </cell>
          <cell r="S125" t="str">
            <v>แขวงเชียงใหม่</v>
          </cell>
          <cell r="T125" t="str">
            <v>ผบ.14278</v>
          </cell>
          <cell r="U125">
            <v>2561</v>
          </cell>
          <cell r="V125" t="str">
            <v>ผบ549</v>
          </cell>
          <cell r="W125">
            <v>2562</v>
          </cell>
          <cell r="X125">
            <v>29</v>
          </cell>
          <cell r="Y125">
            <v>1</v>
          </cell>
          <cell r="Z125">
            <v>2562</v>
          </cell>
          <cell r="AA125"/>
          <cell r="AB125"/>
          <cell r="AC125"/>
          <cell r="AD125">
            <v>2</v>
          </cell>
          <cell r="AE125">
            <v>8</v>
          </cell>
          <cell r="AF125">
            <v>2563</v>
          </cell>
          <cell r="AG125">
            <v>29</v>
          </cell>
          <cell r="AH125">
            <v>11</v>
          </cell>
          <cell r="AI125">
            <v>2562</v>
          </cell>
          <cell r="AJ125"/>
          <cell r="AK125"/>
          <cell r="AL125"/>
          <cell r="AM125"/>
          <cell r="AN125"/>
          <cell r="AO125"/>
          <cell r="AP125"/>
          <cell r="AQ125"/>
          <cell r="AR125"/>
          <cell r="AS125"/>
          <cell r="AT125"/>
          <cell r="AU125"/>
          <cell r="AV125"/>
          <cell r="AW125"/>
          <cell r="AX125"/>
          <cell r="AY125"/>
          <cell r="AZ125"/>
          <cell r="BA125"/>
          <cell r="BB125" t="str">
            <v>สืบทรัพย์(พบทรัพย์)</v>
          </cell>
          <cell r="BC125" t="str">
            <v xml:space="preserve">1,500
</v>
          </cell>
          <cell r="BD125"/>
          <cell r="BE125" t="str">
            <v xml:space="preserve">2,810
</v>
          </cell>
          <cell r="BF125" t="str">
            <v xml:space="preserve">16
</v>
          </cell>
          <cell r="BG125" t="str">
            <v xml:space="preserve">6
</v>
          </cell>
          <cell r="BH125" t="str">
            <v xml:space="preserve">2564
</v>
          </cell>
          <cell r="BI125"/>
          <cell r="BJ125"/>
          <cell r="BK125"/>
          <cell r="BL125" t="str">
            <v>นางวาสนา กรัมพัด</v>
          </cell>
          <cell r="BM125">
            <v>823561010901</v>
          </cell>
          <cell r="BN125" t="str">
            <v>1.นางสาววาสนา  กรัมพัด
2.นางสุกัลยา  งานหมั่น
3.นายกมลศักดิ์  อุปคำ
4.นางอรทัย  เนตรสุวรรณ
5.นายไมตรี  เนตรสุวรรณ</v>
          </cell>
          <cell r="BO125" t="str">
            <v>จำเลยที่ 1
จำเลยที่ 2
ค่สมรสจำเลยที่ 2
จำเลยที่ 3
คู่สมรสจำเลยที่ 3</v>
          </cell>
          <cell r="BP125" t="str">
            <v>3509900218019
3560100687458
3501900043611
3500400088401
3500400088452</v>
          </cell>
          <cell r="BQ125"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125" t="str">
            <v>พบ</v>
          </cell>
          <cell r="BS125" t="str">
            <v>ไม่พบ
พบ
พบ
พบ
พบ</v>
          </cell>
          <cell r="BT125">
            <v>5</v>
          </cell>
          <cell r="BU125" t="str">
            <v>เกศินี</v>
          </cell>
          <cell r="BV125"/>
          <cell r="BW125"/>
          <cell r="BX125"/>
          <cell r="BY125"/>
          <cell r="BZ125"/>
          <cell r="CA125"/>
          <cell r="CB125"/>
          <cell r="CC125"/>
          <cell r="CD125"/>
          <cell r="CE125"/>
          <cell r="CF125"/>
          <cell r="CG125"/>
          <cell r="CH125"/>
          <cell r="CI125"/>
          <cell r="CJ125"/>
          <cell r="CK125"/>
          <cell r="CL125"/>
          <cell r="CM125"/>
          <cell r="CN125"/>
          <cell r="CO125"/>
        </row>
        <row r="126">
          <cell r="B126">
            <v>970</v>
          </cell>
          <cell r="C126">
            <v>121</v>
          </cell>
          <cell r="D126">
            <v>11</v>
          </cell>
          <cell r="E126">
            <v>2</v>
          </cell>
          <cell r="F126">
            <v>2564</v>
          </cell>
          <cell r="G126">
            <v>800031134987</v>
          </cell>
          <cell r="H126" t="str">
            <v>นางสาว</v>
          </cell>
          <cell r="I126" t="str">
            <v>อุบลรัตน์</v>
          </cell>
          <cell r="J126" t="str">
            <v>เทพเดชา</v>
          </cell>
          <cell r="K126">
            <v>3900900024573</v>
          </cell>
          <cell r="L126" t="str">
            <v>มีโชคพลาซ่า</v>
          </cell>
          <cell r="M126" t="str">
            <v>เชียงใหม่ 2</v>
          </cell>
          <cell r="N126">
            <v>8</v>
          </cell>
          <cell r="O126" t="str">
            <v>สินเชื่อสวัสดิการ</v>
          </cell>
          <cell r="P126" t="str">
            <v>1.บุคคลค้ำประกัน</v>
          </cell>
          <cell r="Q126">
            <v>824535.32</v>
          </cell>
          <cell r="R126">
            <v>127730.42</v>
          </cell>
          <cell r="S126" t="str">
            <v>จังหวัดเชียงใหม่</v>
          </cell>
          <cell r="T126" t="str">
            <v>ผบ.2910</v>
          </cell>
          <cell r="U126">
            <v>2562</v>
          </cell>
          <cell r="V126" t="str">
            <v>ผบ1207</v>
          </cell>
          <cell r="W126">
            <v>2563</v>
          </cell>
          <cell r="X126">
            <v>2</v>
          </cell>
          <cell r="Y126">
            <v>3</v>
          </cell>
          <cell r="Z126">
            <v>2563</v>
          </cell>
          <cell r="AA126"/>
          <cell r="AB126"/>
          <cell r="AC126"/>
          <cell r="AD126" t="str">
            <v>29</v>
          </cell>
          <cell r="AE126" t="str">
            <v>8</v>
          </cell>
          <cell r="AF126" t="str">
            <v>2563</v>
          </cell>
          <cell r="AG126" t="str">
            <v>22</v>
          </cell>
          <cell r="AH126" t="str">
            <v>1</v>
          </cell>
          <cell r="AI126" t="str">
            <v>2564</v>
          </cell>
          <cell r="AJ126"/>
          <cell r="AK126"/>
          <cell r="AL126"/>
          <cell r="AM126"/>
          <cell r="AN126"/>
          <cell r="AO126"/>
          <cell r="AP126"/>
          <cell r="AQ126"/>
          <cell r="AR126"/>
          <cell r="AS126"/>
          <cell r="AT126"/>
          <cell r="AU126"/>
          <cell r="AV126"/>
          <cell r="AW126"/>
          <cell r="AX126"/>
          <cell r="AY126"/>
          <cell r="AZ126"/>
          <cell r="BA126"/>
          <cell r="BB126" t="str">
            <v>สืบทรัพย์(พบทรัพย์)//สืบแล้ว รายงานผลสืบ 1/7/2567</v>
          </cell>
          <cell r="BC126" t="str">
            <v xml:space="preserve">900
</v>
          </cell>
          <cell r="BD126"/>
          <cell r="BE126" t="str">
            <v xml:space="preserve">1,545
</v>
          </cell>
          <cell r="BF126" t="str">
            <v xml:space="preserve">16
</v>
          </cell>
          <cell r="BG126" t="str">
            <v xml:space="preserve">6
</v>
          </cell>
          <cell r="BH126" t="str">
            <v xml:space="preserve">2564
</v>
          </cell>
          <cell r="BI126"/>
          <cell r="BJ126"/>
          <cell r="BK126"/>
          <cell r="BL126" t="str">
            <v>นางสาวอุบลรัตน์ เทพเดชา</v>
          </cell>
          <cell r="BM126">
            <v>883262012335</v>
          </cell>
          <cell r="BN126" t="str">
            <v>1.นางสาวอุบลรัตน์  เทพเดชา
2.นางสาวอโณทัย  ไชยวงค์
3.นายพรพาน  วงศ์นันตา</v>
          </cell>
          <cell r="BO126" t="str">
            <v xml:space="preserve">จำเลยที่ 1
จำเลยที่ 2
คู่สมรสจำเลยที่ 2
</v>
          </cell>
          <cell r="BP126" t="str">
            <v>3900900024573
3500200894137
1509900210500</v>
          </cell>
          <cell r="BQ126"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126" t="str">
            <v>พบ</v>
          </cell>
          <cell r="BS126" t="str">
            <v>ไม่พบ
พบ
พบ</v>
          </cell>
          <cell r="BT126">
            <v>3</v>
          </cell>
          <cell r="BU126" t="str">
            <v>เกศินี</v>
          </cell>
          <cell r="BV126" t="str">
            <v xml:space="preserve">1.นางสาวอุบลรัตน์  เทพเดชา 
2.นางสาวอโณทัย  ไชยวงศ์ 
3.นายพรพาน  วงศ์นันตา </v>
          </cell>
          <cell r="BW126" t="str">
            <v xml:space="preserve">จำเลยที่ 1 
จำเลยที่ 2
คู่สมรสจำเลยที่ 2
</v>
          </cell>
          <cell r="BX126" t="str">
            <v>3-9009-00024-57-3
3-5002-00894-13-7
1-5099-00210-50-5</v>
          </cell>
          <cell r="BY126" t="str">
            <v>-พบว่ามีกรรมสิทธิ์ในที่ดิน โฉนดเลขที่ 29377 เลขที่ดิน 140 ต.เหมืองแก้ว อ.แม่ริม จ.เชียงใหม่ (ติดจำนอง ธนาคารออมสิน)
-ไม่พบว่ามีกรรมสิทธิ์ในที่ดิน อ.หางดง เชียงใหม่
-ไม่พบว่ามีกรรมสิทธิ์ในที่ดิน อ.เมือง เชียงใหม่
-พบว่ามีกรรมสิทธิ์ในที่ดิน โฉนดเลขที่ 16735 เลขที่ดิน 299 ต.บ้านหลวง อ.จอมทอง เชียงใหม่ (ติดจำนอง ธนาคารสงเคราะห์)
-ไม่พบว่ามีกรรมสิทธิ์ในที่ดิน อ.เมือง เชียงใหม่
-ไม่พบว่ามีกรรมสิทธิ์ในที่ดิน อ.จอมทอง เชียงใหม่
-ไม่พบว่ามีกรรมสิทธิ์ในที่ดิน อ.เมือง เชียงใหม่</v>
          </cell>
          <cell r="BZ126"/>
          <cell r="CA126"/>
          <cell r="CB126">
            <v>3</v>
          </cell>
          <cell r="CC126"/>
          <cell r="CD126"/>
          <cell r="CE126"/>
          <cell r="CF126"/>
          <cell r="CG126"/>
          <cell r="CH126"/>
          <cell r="CI126"/>
          <cell r="CJ126"/>
          <cell r="CK126"/>
          <cell r="CL126"/>
          <cell r="CM126"/>
          <cell r="CN126"/>
          <cell r="CO126"/>
        </row>
        <row r="127">
          <cell r="B127">
            <v>971</v>
          </cell>
          <cell r="C127">
            <v>122</v>
          </cell>
          <cell r="D127">
            <v>10</v>
          </cell>
          <cell r="E127">
            <v>2</v>
          </cell>
          <cell r="F127">
            <v>2564</v>
          </cell>
          <cell r="G127" t="str">
            <v>800056057428
800042612039</v>
          </cell>
          <cell r="H127" t="str">
            <v>นาย</v>
          </cell>
          <cell r="I127" t="str">
            <v>นราพงศ์หรือชโยดม</v>
          </cell>
          <cell r="J127" t="str">
            <v>หวานชัยสีห์หรือหวานหวิน</v>
          </cell>
          <cell r="K127">
            <v>1209600079036</v>
          </cell>
          <cell r="L127" t="str">
            <v>ช้างคลาน</v>
          </cell>
          <cell r="M127" t="str">
            <v>เชียงใหม่ 1</v>
          </cell>
          <cell r="N127">
            <v>8</v>
          </cell>
          <cell r="O127" t="str">
            <v>สินเชื่อธนาคารประชาชนคืนความสุข</v>
          </cell>
          <cell r="P127" t="str">
            <v>4.ไม่มีหลักประกัน</v>
          </cell>
          <cell r="Q127">
            <v>56093</v>
          </cell>
          <cell r="R127">
            <v>26277.37</v>
          </cell>
          <cell r="S127" t="str">
            <v>แขวงเชียงราย</v>
          </cell>
          <cell r="T127" t="str">
            <v>ผบ.E330</v>
          </cell>
          <cell r="U127">
            <v>2563</v>
          </cell>
          <cell r="V127" t="str">
            <v>ผบE382</v>
          </cell>
          <cell r="W127">
            <v>2563</v>
          </cell>
          <cell r="X127"/>
          <cell r="Y127"/>
          <cell r="Z127"/>
          <cell r="AA127">
            <v>26</v>
          </cell>
          <cell r="AB127">
            <v>8</v>
          </cell>
          <cell r="AC127">
            <v>2563</v>
          </cell>
          <cell r="AD127">
            <v>26</v>
          </cell>
          <cell r="AE127">
            <v>8</v>
          </cell>
          <cell r="AF127">
            <v>2563</v>
          </cell>
          <cell r="AG127"/>
          <cell r="AH127"/>
          <cell r="AI127"/>
          <cell r="AJ127"/>
          <cell r="AK127"/>
          <cell r="AL127"/>
          <cell r="AM127"/>
          <cell r="AN127"/>
          <cell r="AO127"/>
          <cell r="AP127"/>
          <cell r="AQ127"/>
          <cell r="AR127"/>
          <cell r="AS127"/>
          <cell r="AT127"/>
          <cell r="AU127"/>
          <cell r="AV127"/>
          <cell r="AW127"/>
          <cell r="AX127"/>
          <cell r="AY127"/>
          <cell r="AZ127"/>
          <cell r="BA127"/>
          <cell r="BB127" t="str">
            <v>สืบทรัพย์//เฉลี่ยทรัพย์(มีคำสั่ง18/5/2564) รายงานสืบทรัพย์ 11/11/2567
//เฉลี่ยทรัยย์ไม่ได้เนื่องจากได้ถูกขายทอดตลาดไปแล้ว 14/7/2564</v>
          </cell>
          <cell r="BC127" t="str">
            <v xml:space="preserve">
</v>
          </cell>
          <cell r="BD127"/>
          <cell r="BE127" t="str">
            <v xml:space="preserve">
</v>
          </cell>
          <cell r="BF127" t="str">
            <v xml:space="preserve">
</v>
          </cell>
          <cell r="BG127" t="str">
            <v xml:space="preserve">
</v>
          </cell>
          <cell r="BH127" t="str">
            <v xml:space="preserve">
</v>
          </cell>
          <cell r="BI127"/>
          <cell r="BJ127"/>
          <cell r="BK127"/>
          <cell r="BL127" t="str">
            <v>นายนราพงศ์หรือชโยดม หวานชัยสีห์หรือหวานหวิน</v>
          </cell>
          <cell r="BM127">
            <v>883162010171</v>
          </cell>
          <cell r="BN127" t="str">
            <v>1.นายนราพงษ์ หวานชัยสีห์
2.นางสาวหทัยทิพย์  บัวทองดา
3.นายยุทธภัทร  สิงหเนตร
4.นางสาวณัฐิกา  สอนพรม
5.นายรชต  มณีขันธ์</v>
          </cell>
          <cell r="BO127" t="str">
            <v>จำเลยที่ 1
คู่สมรสจำเลยที่ 1
จำเลยที่ 2
คู่สมรสจำเลยที่ 2
จำเลยที่ 3</v>
          </cell>
          <cell r="BP127" t="str">
            <v>1-2096-00079-03-6
1-4714-00047-17-4
3-5099-00225-38-4
1-6001-00369-09-2
5-3005-00021-48-0</v>
          </cell>
          <cell r="BQ12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127" t="str">
            <v>พบ</v>
          </cell>
          <cell r="BS127"/>
          <cell r="BT127">
            <v>5</v>
          </cell>
          <cell r="BU127" t="str">
            <v>อคธรรม</v>
          </cell>
          <cell r="BV127" t="str">
            <v>1.นายชัชวรินทร์ หวานชัยสีห์
2.นางสาวหทัยทิพย์  บัวทองดา
3.นายยุทธภัทร  สิงหเนตร
4.นางสาวณัฐิกา  สอนพรม
5.นายรชต  มณีขันธ์</v>
          </cell>
          <cell r="BW127" t="str">
            <v>จำเลยที่ 1
คู่สมรสจำเลยที่ 1
จำเลยที่ 2
คู่สมรสจำเลยที่ 2
จำเลยที่ 3</v>
          </cell>
          <cell r="BX127" t="str">
            <v>1-2096-00079-03-6
1-4714-00047-17-4
3-5099-00225-38-4
1-6001-00369-09-2
5-3005-00021-48-0</v>
          </cell>
          <cell r="BY127" t="str">
            <v xml:space="preserve">-ไม่พบว่ามีกรรมสิทธิ์ในที่ดิน อ.เมืองเชียงใหม่ จ.เชียงใหม่
-ไม่พบว่ามีกรรมสิทธิ์ในที่ดิน อ.เมืองนครปฐม จ.นครปฐม
-ไม่พบว่ามีกรรมสิทธิ์ในที่ดิน อ.เมืองเชียงราย จ.เชียงราย
-ไม่พบว่ามีกรรมสิทธิ์ในที่ดิน อ.เต่างอย จ.สกลนคร
'-ไม่พบว่ามีกรรมสิทธิ์ในที่ดิน อ.เมืองเชียงใหม่ จ.เชียงใหม่
-ไม่พบว่ามีกรรมสิทธิ์ในที่ดิน อ.เมืองนครปฐม จ.นครปฐม
-ไม่พบว่ามีกรรมสิทธิ์ในที่ดิน อ.เมืองเชียงราย จ.เชียงราย
-ไม่พบว่ามีกรรมสิทธิ์ในที่ดิน อ.เต่างอย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BZ127" t="str">
            <v>พบ</v>
          </cell>
          <cell r="CA127"/>
          <cell r="CB127"/>
          <cell r="CC127" t="str">
            <v>ปฏิยุทธ์</v>
          </cell>
          <cell r="CD127"/>
          <cell r="CE127"/>
          <cell r="CF127"/>
          <cell r="CG127"/>
          <cell r="CH127"/>
          <cell r="CI127"/>
          <cell r="CJ127"/>
          <cell r="CK127"/>
          <cell r="CL127"/>
          <cell r="CM127"/>
          <cell r="CN127"/>
          <cell r="CO127"/>
        </row>
        <row r="128">
          <cell r="B128">
            <v>972</v>
          </cell>
          <cell r="C128">
            <v>123</v>
          </cell>
          <cell r="D128">
            <v>16</v>
          </cell>
          <cell r="E128">
            <v>2</v>
          </cell>
          <cell r="F128">
            <v>2564</v>
          </cell>
          <cell r="G128">
            <v>800026269665</v>
          </cell>
          <cell r="H128" t="str">
            <v>นางสาว</v>
          </cell>
          <cell r="I128" t="str">
            <v>วลัยพร</v>
          </cell>
          <cell r="J128" t="str">
            <v>ซางเลง</v>
          </cell>
          <cell r="K128">
            <v>3510600266737</v>
          </cell>
          <cell r="L128" t="str">
            <v>ช้างคลาน</v>
          </cell>
          <cell r="M128" t="str">
            <v>เชียงใหม่ 1</v>
          </cell>
          <cell r="N128">
            <v>8</v>
          </cell>
          <cell r="O128" t="str">
            <v>ธนาคารประชาชน</v>
          </cell>
          <cell r="P128" t="str">
            <v>1.บุคคลค้ำประกัน</v>
          </cell>
          <cell r="Q128">
            <v>65511</v>
          </cell>
          <cell r="R128">
            <v>13948.03</v>
          </cell>
          <cell r="S128" t="str">
            <v>จังหวัดลำพูน</v>
          </cell>
          <cell r="T128" t="str">
            <v>ผบ.1124</v>
          </cell>
          <cell r="U128">
            <v>2562</v>
          </cell>
          <cell r="V128" t="str">
            <v>ผบ.1486</v>
          </cell>
          <cell r="W128">
            <v>2562</v>
          </cell>
          <cell r="X128"/>
          <cell r="Y128"/>
          <cell r="Z128"/>
          <cell r="AA128">
            <v>10</v>
          </cell>
          <cell r="AB128">
            <v>6</v>
          </cell>
          <cell r="AC128">
            <v>2562</v>
          </cell>
          <cell r="AD128">
            <v>10</v>
          </cell>
          <cell r="AE128">
            <v>6</v>
          </cell>
          <cell r="AF128">
            <v>2562</v>
          </cell>
          <cell r="AG128"/>
          <cell r="AH128"/>
          <cell r="AI128"/>
          <cell r="AJ128"/>
          <cell r="AK128"/>
          <cell r="AL128"/>
          <cell r="AM128"/>
          <cell r="AN128"/>
          <cell r="AO128"/>
          <cell r="AP128"/>
          <cell r="AQ128"/>
          <cell r="AR128"/>
          <cell r="AS128"/>
          <cell r="AT128"/>
          <cell r="AU128"/>
          <cell r="AV128"/>
          <cell r="AW128"/>
          <cell r="AX128"/>
          <cell r="AY128"/>
          <cell r="AZ128"/>
          <cell r="BA128"/>
          <cell r="BB128" t="str">
            <v>สืบทรัพย์(ไม่พบทรัพย์) รายงานสืบทรัพย์ 29/10/2567</v>
          </cell>
          <cell r="BC128" t="str">
            <v xml:space="preserve">
</v>
          </cell>
          <cell r="BD128"/>
          <cell r="BE128" t="str">
            <v xml:space="preserve">
</v>
          </cell>
          <cell r="BF128" t="str">
            <v xml:space="preserve">
</v>
          </cell>
          <cell r="BG128" t="str">
            <v xml:space="preserve">
</v>
          </cell>
          <cell r="BH128" t="str">
            <v xml:space="preserve">
</v>
          </cell>
          <cell r="BI128"/>
          <cell r="BJ128"/>
          <cell r="BK128"/>
          <cell r="BL128" t="str">
            <v>นางสาววลัยพร ซางเลง</v>
          </cell>
          <cell r="BM128">
            <v>883161010277</v>
          </cell>
          <cell r="BN128" t="str">
            <v>1.นางสาววลัยพร  ซางเลง
2.นายศักดิ์นที  แหยมประเสริฐ
3.นางสาวอรพินท์  ปินไชย
4.นายเรืองฤทธิ์  สายสำราญ</v>
          </cell>
          <cell r="BO128" t="str">
            <v>จำเลยที่ 1
คู่สมรสจำเลยที่ 1
จำเลยที่ 2
จำเลยที่ 3</v>
          </cell>
          <cell r="BP128" t="str">
            <v>3 5106 00266 73 7
1 1006 00023 76 9
3 5101 00606 36 9
3 5711 00423 40 1</v>
          </cell>
          <cell r="BQ12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cell r="BR128"/>
          <cell r="BS128"/>
          <cell r="BT128"/>
          <cell r="BU128" t="str">
            <v>อคธรรม</v>
          </cell>
          <cell r="BV128" t="str">
            <v xml:space="preserve">1.นางสาววลัยพร  ซางเลง
2.นายศักดิ์นที  แหยมประเสริฐ
3.นางสาวอรพินท์  ปินไชย
4.นายเรืองฤทธิ์  สายสำราญ
</v>
          </cell>
          <cell r="BW128" t="str">
            <v>จำเลยที่ 1
คู่สมรสจำเลยที่ 1
จำเลยที่ 2
จำเลยที่ 3</v>
          </cell>
          <cell r="BX128" t="str">
            <v>3-5106-00266-73-7
1-1006-00023-76-9
3-5101-00606-36-9
3-5711-00423-40-1</v>
          </cell>
          <cell r="BY128" t="str">
            <v>-ไม่พบว่ามีกรรมสิทธิ์ในที่ดิน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อ.เมืองเชียงราย จ.เชียงราย
-ไม่พบว่ามีกรรมสิทธิ์ในที่ดิน อ.กะทู้ จ.ภูเก็ต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อ.เมืองเชียงราย จ.เชียงราย
-ไม่พบว่ามีกรรมสิทธิ์ในที่ดิน อ.กะทู้ จ.ภูเก็ต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อ.เวียงป่าเป้า จ.เชียงราย</v>
          </cell>
          <cell r="BZ128" t="str">
            <v>ไม่พบ</v>
          </cell>
          <cell r="CA128"/>
          <cell r="CB128"/>
          <cell r="CC128" t="str">
            <v>ปฏิยุทธ์</v>
          </cell>
          <cell r="CD128"/>
          <cell r="CE128"/>
          <cell r="CF128"/>
          <cell r="CG128"/>
          <cell r="CH128"/>
          <cell r="CI128"/>
          <cell r="CJ128"/>
          <cell r="CK128"/>
          <cell r="CL128">
            <v>243941</v>
          </cell>
          <cell r="CM128"/>
          <cell r="CN128"/>
          <cell r="CO128"/>
        </row>
        <row r="129">
          <cell r="B129">
            <v>973</v>
          </cell>
          <cell r="C129">
            <v>124</v>
          </cell>
          <cell r="D129">
            <v>17</v>
          </cell>
          <cell r="E129">
            <v>2</v>
          </cell>
          <cell r="F129">
            <v>2564</v>
          </cell>
          <cell r="G129">
            <v>800056582771</v>
          </cell>
          <cell r="H129" t="str">
            <v>นางสาว</v>
          </cell>
          <cell r="I129" t="str">
            <v>บุศรา</v>
          </cell>
          <cell r="J129" t="str">
            <v>วิทยพิบูลย์</v>
          </cell>
          <cell r="K129">
            <v>1550500081640</v>
          </cell>
          <cell r="L129" t="str">
            <v>ช้างม่อย</v>
          </cell>
          <cell r="M129" t="str">
            <v>เชียงใหม่ 1</v>
          </cell>
          <cell r="N129">
            <v>8</v>
          </cell>
          <cell r="O129" t="str">
            <v>สินเชื่อธนาคารประชาชน</v>
          </cell>
          <cell r="P129" t="str">
            <v>1.บุคคลค้ำประกัน</v>
          </cell>
          <cell r="Q129">
            <v>114556</v>
          </cell>
          <cell r="R129">
            <v>15298.97</v>
          </cell>
          <cell r="S129" t="str">
            <v>แขวงเชียงใหม่</v>
          </cell>
          <cell r="T129" t="str">
            <v>ผบ.2575</v>
          </cell>
          <cell r="U129">
            <v>2563</v>
          </cell>
          <cell r="V129" t="str">
            <v>ผบ.4498</v>
          </cell>
          <cell r="W129">
            <v>2563</v>
          </cell>
          <cell r="X129"/>
          <cell r="Y129"/>
          <cell r="Z129"/>
          <cell r="AA129">
            <v>18</v>
          </cell>
          <cell r="AB129">
            <v>6</v>
          </cell>
          <cell r="AC129">
            <v>2563</v>
          </cell>
          <cell r="AD129">
            <v>18</v>
          </cell>
          <cell r="AE129">
            <v>6</v>
          </cell>
          <cell r="AF129">
            <v>2563</v>
          </cell>
          <cell r="AG129"/>
          <cell r="AH129"/>
          <cell r="AI129"/>
          <cell r="AJ129"/>
          <cell r="AK129"/>
          <cell r="AL129"/>
          <cell r="AM129"/>
          <cell r="AN129"/>
          <cell r="AO129"/>
          <cell r="AP129"/>
          <cell r="AQ129"/>
          <cell r="AR129"/>
          <cell r="AS129"/>
          <cell r="AT129"/>
          <cell r="AU129"/>
          <cell r="AV129"/>
          <cell r="AW129"/>
          <cell r="AX129"/>
          <cell r="AY129"/>
          <cell r="AZ129"/>
          <cell r="BA129"/>
          <cell r="BB129" t="str">
            <v>สืบทรัพย์(พบทรัพย์)</v>
          </cell>
          <cell r="BC129" t="str">
            <v xml:space="preserve">
</v>
          </cell>
          <cell r="BD129"/>
          <cell r="BE129" t="str">
            <v xml:space="preserve">
</v>
          </cell>
          <cell r="BF129" t="str">
            <v xml:space="preserve">
</v>
          </cell>
          <cell r="BG129" t="str">
            <v xml:space="preserve">
</v>
          </cell>
          <cell r="BH129" t="str">
            <v xml:space="preserve">
</v>
          </cell>
          <cell r="BI129"/>
          <cell r="BJ129"/>
          <cell r="BK129"/>
          <cell r="BL129" t="str">
            <v>นางสาวบุศรา วิทยพิบูลย์</v>
          </cell>
          <cell r="BM129">
            <v>883162012487</v>
          </cell>
          <cell r="BN129"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129" t="str">
            <v xml:space="preserve">จำเลยที่ 1
จำเลยที่ 2
จำเลยที่ 3
คู่สมรสจำเลยที่ 3
</v>
          </cell>
          <cell r="BP129" t="str">
            <v>1-5505-00081-64-0
3-5099-01466-51-2
3-5304-00037-52-1
3-5007-00332-03-1</v>
          </cell>
          <cell r="BQ129"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129" t="str">
            <v>พบ</v>
          </cell>
          <cell r="BS129"/>
          <cell r="BT129">
            <v>4</v>
          </cell>
          <cell r="BU129" t="str">
            <v>อคธรรม</v>
          </cell>
          <cell r="BV129"/>
          <cell r="BW129"/>
          <cell r="BX129"/>
          <cell r="BY129"/>
          <cell r="BZ129"/>
          <cell r="CA129"/>
          <cell r="CB129"/>
          <cell r="CC129"/>
          <cell r="CD129"/>
          <cell r="CE129"/>
          <cell r="CF129"/>
          <cell r="CG129"/>
          <cell r="CH129"/>
          <cell r="CI129"/>
          <cell r="CJ129"/>
          <cell r="CK129"/>
          <cell r="CL129"/>
          <cell r="CM129"/>
          <cell r="CN129"/>
          <cell r="CO129"/>
        </row>
        <row r="130">
          <cell r="B130">
            <v>974</v>
          </cell>
          <cell r="C130">
            <v>125</v>
          </cell>
          <cell r="D130">
            <v>20</v>
          </cell>
          <cell r="E130">
            <v>2</v>
          </cell>
          <cell r="F130">
            <v>2564</v>
          </cell>
          <cell r="G130">
            <v>800079410117</v>
          </cell>
          <cell r="H130" t="str">
            <v>นาย</v>
          </cell>
          <cell r="I130" t="str">
            <v>อรุณ</v>
          </cell>
          <cell r="J130" t="str">
            <v>ทะพลอยหนุน</v>
          </cell>
          <cell r="K130">
            <v>3501100164821</v>
          </cell>
          <cell r="L130" t="str">
            <v>พร้าว</v>
          </cell>
          <cell r="M130" t="str">
            <v>เชียงใหม่ 2</v>
          </cell>
          <cell r="N130">
            <v>8</v>
          </cell>
          <cell r="O130" t="str">
            <v>สินเชื่อพัฒนาองค์กรชุมชน(รายบุคคล)</v>
          </cell>
          <cell r="P130" t="str">
            <v>1.บุคคลค้ำประกัน</v>
          </cell>
          <cell r="Q130">
            <v>54900</v>
          </cell>
          <cell r="R130">
            <v>11763.53</v>
          </cell>
          <cell r="S130" t="str">
            <v>แขวงเชียงใหม่</v>
          </cell>
          <cell r="T130" t="str">
            <v>ผบ.2466</v>
          </cell>
          <cell r="U130">
            <v>2563</v>
          </cell>
          <cell r="V130" t="str">
            <v>ผบ.5273</v>
          </cell>
          <cell r="W130">
            <v>2563</v>
          </cell>
          <cell r="X130"/>
          <cell r="Y130"/>
          <cell r="Z130"/>
          <cell r="AA130">
            <v>4</v>
          </cell>
          <cell r="AB130">
            <v>8</v>
          </cell>
          <cell r="AC130">
            <v>2563</v>
          </cell>
          <cell r="AD130">
            <v>4</v>
          </cell>
          <cell r="AE130">
            <v>8</v>
          </cell>
          <cell r="AF130">
            <v>2563</v>
          </cell>
          <cell r="AG130"/>
          <cell r="AH130"/>
          <cell r="AI130"/>
          <cell r="AJ130"/>
          <cell r="AK130"/>
          <cell r="AL130"/>
          <cell r="AM130"/>
          <cell r="AN130"/>
          <cell r="AO130"/>
          <cell r="AP130"/>
          <cell r="AQ130"/>
          <cell r="AR130"/>
          <cell r="AS130"/>
          <cell r="AT130"/>
          <cell r="AU130"/>
          <cell r="AV130"/>
          <cell r="AW130"/>
          <cell r="AX130"/>
          <cell r="AY130"/>
          <cell r="AZ130"/>
          <cell r="BA130"/>
          <cell r="BB130" t="str">
            <v>สืบทรัพย์(พบทรัพย์)</v>
          </cell>
          <cell r="BC130" t="str">
            <v xml:space="preserve">
</v>
          </cell>
          <cell r="BD130"/>
          <cell r="BE130" t="str">
            <v xml:space="preserve">
</v>
          </cell>
          <cell r="BF130" t="str">
            <v xml:space="preserve">
</v>
          </cell>
          <cell r="BG130" t="str">
            <v xml:space="preserve">
</v>
          </cell>
          <cell r="BH130" t="str">
            <v xml:space="preserve">
</v>
          </cell>
          <cell r="BI130"/>
          <cell r="BJ130"/>
          <cell r="BK130"/>
          <cell r="BL130" t="str">
            <v>นายอรุณ ทะพลอยหนุน</v>
          </cell>
          <cell r="BM130">
            <v>883163010068</v>
          </cell>
          <cell r="BN130" t="str">
            <v>1.นายอรุณ  ทะพลอยหนุน
2.นายจันทร์พล  จันทร์จรมานิตย์
3.นายเจตณิพัทธ์  ชาญกิจ
4.นางสาววิภาวดี  กั๊วศรี</v>
          </cell>
          <cell r="BO130" t="str">
            <v xml:space="preserve">จำเลยที่ 1
จำเลยที่ 2
จำเลยที่ 3
คู่สมรสจำเลยที่ 3
</v>
          </cell>
          <cell r="BP130" t="str">
            <v>3501100164821
3501100163581
1501100001445
1460100018500</v>
          </cell>
          <cell r="BQ130"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130" t="str">
            <v>พบ</v>
          </cell>
          <cell r="BS130" t="str">
            <v>พบ
พบ
พบ
พบ</v>
          </cell>
          <cell r="BT130">
            <v>4</v>
          </cell>
          <cell r="BU130" t="str">
            <v>เกศินี</v>
          </cell>
          <cell r="BV130"/>
          <cell r="BW130"/>
          <cell r="BX130"/>
          <cell r="BY130"/>
          <cell r="BZ130"/>
          <cell r="CA130"/>
          <cell r="CB130"/>
          <cell r="CC130"/>
          <cell r="CD130"/>
          <cell r="CE130"/>
          <cell r="CF130"/>
          <cell r="CG130"/>
          <cell r="CH130"/>
          <cell r="CI130"/>
          <cell r="CJ130"/>
          <cell r="CK130"/>
          <cell r="CL130"/>
          <cell r="CM130"/>
          <cell r="CN130"/>
          <cell r="CO130"/>
        </row>
        <row r="131">
          <cell r="B131">
            <v>975</v>
          </cell>
          <cell r="C131">
            <v>126</v>
          </cell>
          <cell r="D131">
            <v>20</v>
          </cell>
          <cell r="E131">
            <v>2</v>
          </cell>
          <cell r="F131">
            <v>2564</v>
          </cell>
          <cell r="G131">
            <v>800036656042</v>
          </cell>
          <cell r="H131" t="str">
            <v>นางสาว</v>
          </cell>
          <cell r="I131" t="str">
            <v>วิลัย</v>
          </cell>
          <cell r="J131" t="str">
            <v>พุทธชัย</v>
          </cell>
          <cell r="K131" t="str">
            <v>3-5009-22479-61-2</v>
          </cell>
          <cell r="L131" t="str">
            <v>ไชยปราการ</v>
          </cell>
          <cell r="M131" t="str">
            <v>เชียงใหม่ 2</v>
          </cell>
          <cell r="N131">
            <v>8</v>
          </cell>
          <cell r="O131" t="str">
            <v>สินเชื่อพัฒนาองค์กรชุมชน(รายบุคคล)</v>
          </cell>
          <cell r="P131" t="str">
            <v>1.บุคคลค้ำประกัน</v>
          </cell>
          <cell r="Q131">
            <v>150722.07</v>
          </cell>
          <cell r="R131">
            <v>4268.43</v>
          </cell>
          <cell r="S131" t="str">
            <v>จังหวัดฝาง</v>
          </cell>
          <cell r="T131" t="str">
            <v>ผบ.405</v>
          </cell>
          <cell r="U131">
            <v>2563</v>
          </cell>
          <cell r="V131" t="str">
            <v>ผบ.719</v>
          </cell>
          <cell r="W131">
            <v>2563</v>
          </cell>
          <cell r="X131"/>
          <cell r="Y131"/>
          <cell r="Z131"/>
          <cell r="AA131">
            <v>3</v>
          </cell>
          <cell r="AB131">
            <v>9</v>
          </cell>
          <cell r="AC131">
            <v>2563</v>
          </cell>
          <cell r="AD131">
            <v>3</v>
          </cell>
          <cell r="AE131">
            <v>9</v>
          </cell>
          <cell r="AF131">
            <v>2563</v>
          </cell>
          <cell r="AG131"/>
          <cell r="AH131"/>
          <cell r="AI131"/>
          <cell r="AJ131"/>
          <cell r="AK131"/>
          <cell r="AL131"/>
          <cell r="AM131"/>
          <cell r="AN131"/>
          <cell r="AO131"/>
          <cell r="AP131"/>
          <cell r="AQ131"/>
          <cell r="AR131"/>
          <cell r="AS131"/>
          <cell r="AT131"/>
          <cell r="AU131"/>
          <cell r="AV131"/>
          <cell r="AW131"/>
          <cell r="AX131"/>
          <cell r="AY131"/>
          <cell r="AZ131"/>
          <cell r="BA131"/>
          <cell r="BB131" t="str">
            <v>สืบทรัพย์(พบทรัพย์)</v>
          </cell>
          <cell r="BC131" t="str">
            <v xml:space="preserve">
</v>
          </cell>
          <cell r="BD131"/>
          <cell r="BE131" t="str">
            <v xml:space="preserve">
</v>
          </cell>
          <cell r="BF131" t="str">
            <v xml:space="preserve">
</v>
          </cell>
          <cell r="BG131" t="str">
            <v xml:space="preserve">
</v>
          </cell>
          <cell r="BH131" t="str">
            <v xml:space="preserve">
</v>
          </cell>
          <cell r="BI131"/>
          <cell r="BJ131"/>
          <cell r="BK131"/>
          <cell r="BL131" t="str">
            <v>นางสาววิลัย พุทธชัย</v>
          </cell>
          <cell r="BM131">
            <v>883163011289</v>
          </cell>
          <cell r="BN131"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131"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131" t="str">
            <v xml:space="preserve">3500922479612
3500600135641
3500900478896
3500900481943
3500900481749
3500900485477
3510101248059
3500900013001
3500900478675
3500900478888
3500900399678
3500900476664
</v>
          </cell>
          <cell r="BQ131" t="str">
            <v>-พบว่ามีกรรมสิทธิ์ในที่ดิน โฉนดเลขที่ 3111 ต.ปงตำ อ.ไชยปราการ จ.เชียงใหม่ (ติดจำนองธกส)
'-พบว่ามีกรรมสิทธิ์ในที่ดิน โฉนดเลขที่ 10048 ต.ปงตำ อ.ไชยปราการ  จ.เชียงใหม่ (ติดอายัด)
'-พบว่ามีกรรมสิทธิ์ในที่ดิน โฉนดเลขที่ 10048 ต.ปงตำ อ.ไชยปราการ  จ.เชียงใหม่ (ติดอายัด)
'-พบว่ามีกรรมสิทธิ์ในที่ดิน โฉนดเลขที่ 15210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โฉนดที่ดินเลขที่ 2357 ต.ปงตำ อ.ไชยปราการ จ.เชียงใหม่ (ติดจำนองธกส)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12259 ต.ปงตำ อ.ไชยปราการ  จ.เชียงใหม่ (ปลอดจำนอง)
'-พบว่ามีกรรมสิทธิ์ในที่ดิน โฉนดเลขที่ 2262 ต.ปงตำ อ.ไชยปราการ  จ.เชียงใหม่ (ติดจำนองธกส)
'-พบว่ามีกรรมสิทธิ์ในที่ดิน โฉนดเลขที่ 3277 ต.ปงตำ อ.ไชยปราการ  จ.เชียงใหม่ (ติดจำนองธกส)
'-พบว่ามีกรรมสิทธิ์ในที่ดิน โฉนดเลขที่ 3278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โฉนดเลขที่ 2235 ต.ปงตำ อ.ไชยปราการ  จ.เชียงใหม่ (ติดจำนองธ.กสิกร)
'-พบว่ามีกรรมสิทธิ์ในที่ดิน โฉนดเลขที่ 9917 ต.ปงตำ อ.ไชยปราการ  จ.เชียงใหม่  (สินส่วนตัว) 
'-พบว่ามีกรรมสิทธิ์ในที่ดิน โฉนดเลขที่ 14106 ต.ปงตำ อ.ไชยปราการ  จ.เชียงใหม่ (ติดจำนองธ.กสิกร)</v>
          </cell>
          <cell r="BR131" t="str">
            <v>พบ</v>
          </cell>
          <cell r="BS131" t="str">
            <v>ไม่พบ
ไม่พบ
พบ
ไม่พบ
พบ
พบ
ไม่พบ
พบ
พบ
พบ
พบ
พบ</v>
          </cell>
          <cell r="BT131">
            <v>12</v>
          </cell>
          <cell r="BU131" t="str">
            <v>เกศินี</v>
          </cell>
          <cell r="BV131"/>
          <cell r="BW131"/>
          <cell r="BX131"/>
          <cell r="BY131"/>
          <cell r="BZ131"/>
          <cell r="CA131"/>
          <cell r="CB131"/>
          <cell r="CC131"/>
          <cell r="CD131"/>
          <cell r="CE131"/>
          <cell r="CF131"/>
          <cell r="CG131"/>
          <cell r="CH131"/>
          <cell r="CI131"/>
          <cell r="CJ131"/>
          <cell r="CK131"/>
          <cell r="CL131"/>
          <cell r="CM131"/>
          <cell r="CN131"/>
          <cell r="CO131"/>
        </row>
        <row r="132">
          <cell r="B132">
            <v>976</v>
          </cell>
          <cell r="C132">
            <v>127</v>
          </cell>
          <cell r="D132">
            <v>20</v>
          </cell>
          <cell r="E132">
            <v>2</v>
          </cell>
          <cell r="F132">
            <v>2564</v>
          </cell>
          <cell r="G132">
            <v>800073354634</v>
          </cell>
          <cell r="H132" t="str">
            <v>นาย</v>
          </cell>
          <cell r="I132" t="str">
            <v>หลักชัย</v>
          </cell>
          <cell r="J132" t="str">
            <v>ศรีบุญเรือง</v>
          </cell>
          <cell r="K132">
            <v>3501000123740</v>
          </cell>
          <cell r="L132" t="str">
            <v>แม่อาย</v>
          </cell>
          <cell r="M132" t="str">
            <v>เชียงใหม่ 2</v>
          </cell>
          <cell r="N132">
            <v>8</v>
          </cell>
          <cell r="O132" t="str">
            <v>สินเชื่อธนาคารประชาชน</v>
          </cell>
          <cell r="P132" t="str">
            <v>1.บุคคลค้ำประกัน</v>
          </cell>
          <cell r="Q132">
            <v>92327.29</v>
          </cell>
          <cell r="R132">
            <v>13044.67</v>
          </cell>
          <cell r="S132" t="str">
            <v>จังหวัดฝาง</v>
          </cell>
          <cell r="T132" t="str">
            <v>ผบ.399</v>
          </cell>
          <cell r="U132">
            <v>2563</v>
          </cell>
          <cell r="V132" t="str">
            <v>ผบ.716</v>
          </cell>
          <cell r="W132">
            <v>2563</v>
          </cell>
          <cell r="X132"/>
          <cell r="Y132"/>
          <cell r="Z132"/>
          <cell r="AA132">
            <v>3</v>
          </cell>
          <cell r="AB132">
            <v>9</v>
          </cell>
          <cell r="AC132">
            <v>2563</v>
          </cell>
          <cell r="AD132" t="str">
            <v>3</v>
          </cell>
          <cell r="AE132" t="str">
            <v>9</v>
          </cell>
          <cell r="AF132" t="str">
            <v>2563</v>
          </cell>
          <cell r="AG132"/>
          <cell r="AH132"/>
          <cell r="AI132"/>
          <cell r="AJ132"/>
          <cell r="AK132"/>
          <cell r="AL132"/>
          <cell r="AM132"/>
          <cell r="AN132"/>
          <cell r="AO132"/>
          <cell r="AP132"/>
          <cell r="AQ132"/>
          <cell r="AR132"/>
          <cell r="AS132"/>
          <cell r="AT132"/>
          <cell r="AU132"/>
          <cell r="AV132"/>
          <cell r="AW132"/>
          <cell r="AX132"/>
          <cell r="AY132"/>
          <cell r="AZ132"/>
          <cell r="BA132"/>
          <cell r="BB132" t="str">
            <v>สืบทรัพย์(พบทรัพย์)//สืบครั้งที่ 2 รายงานผลสืบ 7/11/2567</v>
          </cell>
          <cell r="BC132" t="str">
            <v xml:space="preserve">
</v>
          </cell>
          <cell r="BD132"/>
          <cell r="BE132" t="str">
            <v xml:space="preserve">
</v>
          </cell>
          <cell r="BF132" t="str">
            <v xml:space="preserve">
</v>
          </cell>
          <cell r="BG132" t="str">
            <v xml:space="preserve">
</v>
          </cell>
          <cell r="BH132" t="str">
            <v xml:space="preserve">
</v>
          </cell>
          <cell r="BI132"/>
          <cell r="BJ132"/>
          <cell r="BK132"/>
          <cell r="BL132" t="str">
            <v>นายหลักชัย ศรีบุญเรือง</v>
          </cell>
          <cell r="BM132">
            <v>883163011449</v>
          </cell>
          <cell r="BN132" t="str">
            <v>1.นายหลักชัย  ศรีบุญเรือง
2.นายพัฒนพงศ์  อินทะนะหรืออินทนะ
3.นายอาก่ะ  ตาเปียว
4.นางอาเบอ  ตาเปียว</v>
          </cell>
          <cell r="BO132" t="str">
            <v xml:space="preserve">จำเลยที่ 1
จำเลยที่ 2
จำเลยที่ 3
คู่สมรสจำเลยที่ 3
</v>
          </cell>
          <cell r="BP132" t="str">
            <v>3501000123740
3330301116107
5501001218970
5501001218996</v>
          </cell>
          <cell r="BQ13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13289 ต.แม่อาย  อ.แม่อาย  จ.เชียงใหม่ (สินสมรส)</v>
          </cell>
          <cell r="BR132" t="str">
            <v>พบ</v>
          </cell>
          <cell r="BS132" t="str">
            <v>พบ
พบ
พบ
ไม่พบ</v>
          </cell>
          <cell r="BT132">
            <v>4</v>
          </cell>
          <cell r="BU132" t="str">
            <v>เกศินี</v>
          </cell>
          <cell r="BV132" t="str">
            <v>1.นายหลักชัย  ศรีบุญเรือง
2.นายพัฒนพงศ์  อินทะนะหรืออินทนะ
3.นายอาก่า  ตาเปียว
4.นางอาเบอ  ตาเปียว</v>
          </cell>
          <cell r="BW132" t="str">
            <v xml:space="preserve">จำเลยที่ 1
จำเลยที่ 2
จำเลยที่ 3
คู่สมรสจำเลยที่ 3
</v>
          </cell>
          <cell r="BX132" t="str">
            <v>3501000123740
3330301116107
5501001218970
5501001218996</v>
          </cell>
          <cell r="BY132" t="str">
            <v>-ไม่พบว่ามีกรรมสิทธิ์ในที่ดิน อ.แม่อาย จ.เชียงใหม่
'-ไม่พบว่ามีกรรสิทธิ์ในที่ดิน อ.แม่อาย จ.เชียงใหม่
'-ไม่พบว่ามีกรรมสิทธิ์ในที่ดิน อ.แม่อาย จ.เชียงใหม่
'-พบว่ามีกรรมสิทธิ์ในที่ดิน โฉนดเลขที่ 13289 ต.แม่อาย  อ.แม่อาย  จ.เชียงใหม่ (สินมรส)</v>
          </cell>
          <cell r="BZ132" t="str">
            <v>พบทรัพย์</v>
          </cell>
          <cell r="CA132"/>
          <cell r="CB132">
            <v>4</v>
          </cell>
          <cell r="CC132" t="str">
            <v>นุสบา</v>
          </cell>
          <cell r="CD132"/>
          <cell r="CE132"/>
          <cell r="CF132"/>
          <cell r="CG132"/>
          <cell r="CH132"/>
          <cell r="CI132"/>
          <cell r="CJ132"/>
          <cell r="CK132"/>
          <cell r="CL132">
            <v>243936</v>
          </cell>
          <cell r="CM132"/>
          <cell r="CN132"/>
          <cell r="CO132"/>
        </row>
        <row r="133">
          <cell r="B133">
            <v>977</v>
          </cell>
          <cell r="C133">
            <v>128</v>
          </cell>
          <cell r="D133">
            <v>20</v>
          </cell>
          <cell r="E133">
            <v>2</v>
          </cell>
          <cell r="F133">
            <v>2564</v>
          </cell>
          <cell r="G133">
            <v>800075247810</v>
          </cell>
          <cell r="H133" t="str">
            <v>นาย</v>
          </cell>
          <cell r="I133" t="str">
            <v>โยธิน</v>
          </cell>
          <cell r="J133" t="str">
            <v>โนภา</v>
          </cell>
          <cell r="K133">
            <v>3501100260587</v>
          </cell>
          <cell r="L133" t="str">
            <v>พร้าว</v>
          </cell>
          <cell r="M133" t="str">
            <v>เชียงใหม่ 2</v>
          </cell>
          <cell r="N133">
            <v>8</v>
          </cell>
          <cell r="O133" t="str">
            <v>สินเชื่อพัฒนาองค์กรชุมชน (รายบุคคล)</v>
          </cell>
          <cell r="P133" t="str">
            <v>1.บุคคลค้ำประกัน</v>
          </cell>
          <cell r="Q133">
            <v>29414.3</v>
          </cell>
          <cell r="R133">
            <v>4947.43</v>
          </cell>
          <cell r="S133" t="str">
            <v>แขวงเชียงใหม่</v>
          </cell>
          <cell r="T133" t="str">
            <v>ผบ.2465</v>
          </cell>
          <cell r="U133">
            <v>2563</v>
          </cell>
          <cell r="V133" t="str">
            <v>ผบ.5303</v>
          </cell>
          <cell r="W133">
            <v>2563</v>
          </cell>
          <cell r="X133"/>
          <cell r="Y133"/>
          <cell r="Z133"/>
          <cell r="AA133">
            <v>4</v>
          </cell>
          <cell r="AB133">
            <v>8</v>
          </cell>
          <cell r="AC133">
            <v>2563</v>
          </cell>
          <cell r="AD133" t="str">
            <v>4</v>
          </cell>
          <cell r="AE133" t="str">
            <v>8</v>
          </cell>
          <cell r="AF133" t="str">
            <v>2563</v>
          </cell>
          <cell r="AG133"/>
          <cell r="AH133"/>
          <cell r="AI133"/>
          <cell r="AJ133"/>
          <cell r="AK133"/>
          <cell r="AL133"/>
          <cell r="AM133"/>
          <cell r="AN133"/>
          <cell r="AO133"/>
          <cell r="AP133"/>
          <cell r="AQ133"/>
          <cell r="AR133"/>
          <cell r="AS133"/>
          <cell r="AT133"/>
          <cell r="AU133"/>
          <cell r="AV133"/>
          <cell r="AW133"/>
          <cell r="AX133"/>
          <cell r="AY133"/>
          <cell r="AZ133"/>
          <cell r="BA133"/>
          <cell r="BB133" t="str">
            <v>สืบทรัพย์(พบทรัพย์)</v>
          </cell>
          <cell r="BC133"/>
          <cell r="BD133"/>
          <cell r="BE133"/>
          <cell r="BF133"/>
          <cell r="BG133"/>
          <cell r="BH133"/>
          <cell r="BI133"/>
          <cell r="BJ133"/>
          <cell r="BK133"/>
          <cell r="BL133" t="str">
            <v>นายโยธิน โนภา</v>
          </cell>
          <cell r="BM133">
            <v>883163010028</v>
          </cell>
          <cell r="BN133"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133" t="str">
            <v xml:space="preserve">จำเลยที่ 1
คู่สมรสจำเลยที่ 1
จำเลยที่ 2
คู่สมรสจำเลยที่ 2
จำเลยที่ 3
คู่สมรสจำเลยที่ 3
</v>
          </cell>
          <cell r="BP133" t="str">
            <v xml:space="preserve">3501100260587
3501300074418
3500700559621
3501100258264
1501100070579
1500700010835
</v>
          </cell>
          <cell r="BQ133"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133" t="str">
            <v>พบ</v>
          </cell>
          <cell r="BS133" t="str">
            <v>ไม่พบ
พบ
พบ
พบ
พบ
พบ</v>
          </cell>
          <cell r="BT133">
            <v>6</v>
          </cell>
          <cell r="BU133" t="str">
            <v>เกศินี</v>
          </cell>
          <cell r="BV133"/>
          <cell r="BW133"/>
          <cell r="BX133"/>
          <cell r="BY133"/>
          <cell r="BZ133"/>
          <cell r="CA133"/>
          <cell r="CB133"/>
          <cell r="CC133"/>
          <cell r="CD133"/>
          <cell r="CE133"/>
          <cell r="CF133"/>
          <cell r="CG133"/>
          <cell r="CH133"/>
          <cell r="CI133"/>
          <cell r="CJ133"/>
          <cell r="CK133"/>
          <cell r="CL133"/>
          <cell r="CM133"/>
          <cell r="CN133"/>
          <cell r="CO133"/>
        </row>
        <row r="134">
          <cell r="B134">
            <v>978</v>
          </cell>
          <cell r="C134">
            <v>129</v>
          </cell>
          <cell r="D134">
            <v>20</v>
          </cell>
          <cell r="E134">
            <v>2</v>
          </cell>
          <cell r="F134">
            <v>2564</v>
          </cell>
          <cell r="G134">
            <v>800047576908</v>
          </cell>
          <cell r="H134" t="str">
            <v>นาง</v>
          </cell>
          <cell r="I134" t="str">
            <v>เพ็ญพันธ์</v>
          </cell>
          <cell r="J134" t="str">
            <v>ขุนแก้ว</v>
          </cell>
          <cell r="K134">
            <v>3501100303944</v>
          </cell>
          <cell r="L134" t="str">
            <v>พร้าว</v>
          </cell>
          <cell r="M134" t="str">
            <v>เชียงใหม่ 2</v>
          </cell>
          <cell r="N134">
            <v>8</v>
          </cell>
          <cell r="O134" t="str">
            <v>สินเชื่อธนาคารประชาชน</v>
          </cell>
          <cell r="P134" t="str">
            <v>1.บุคคลค้ำประกัน</v>
          </cell>
          <cell r="Q134">
            <v>29998.18</v>
          </cell>
          <cell r="R134">
            <v>15189.36</v>
          </cell>
          <cell r="S134" t="str">
            <v>แขวงเชียงใหม่</v>
          </cell>
          <cell r="T134" t="str">
            <v>ผบ.2471</v>
          </cell>
          <cell r="U134">
            <v>2563</v>
          </cell>
          <cell r="V134" t="str">
            <v>ผบ.5279</v>
          </cell>
          <cell r="W134">
            <v>2563</v>
          </cell>
          <cell r="X134"/>
          <cell r="Y134"/>
          <cell r="Z134"/>
          <cell r="AA134">
            <v>4</v>
          </cell>
          <cell r="AB134">
            <v>8</v>
          </cell>
          <cell r="AC134">
            <v>2563</v>
          </cell>
          <cell r="AD134">
            <v>4</v>
          </cell>
          <cell r="AE134">
            <v>8</v>
          </cell>
          <cell r="AF134">
            <v>2563</v>
          </cell>
          <cell r="AG134"/>
          <cell r="AH134"/>
          <cell r="AI134"/>
          <cell r="AJ134"/>
          <cell r="AK134"/>
          <cell r="AL134"/>
          <cell r="AM134"/>
          <cell r="AN134"/>
          <cell r="AO134"/>
          <cell r="AP134"/>
          <cell r="AQ134"/>
          <cell r="AR134"/>
          <cell r="AS134"/>
          <cell r="AT134"/>
          <cell r="AU134"/>
          <cell r="AV134"/>
          <cell r="AW134"/>
          <cell r="AX134"/>
          <cell r="AY134"/>
          <cell r="AZ134"/>
          <cell r="BA134"/>
          <cell r="BB134" t="str">
            <v>สืบทรัพย์(พบทรัพย์)//สืบครั้งที่ 2แล้ว รายงานผลสืบ 7/11/2567</v>
          </cell>
          <cell r="BC134"/>
          <cell r="BD134"/>
          <cell r="BE134"/>
          <cell r="BF134"/>
          <cell r="BG134"/>
          <cell r="BH134"/>
          <cell r="BI134"/>
          <cell r="BJ134"/>
          <cell r="BK134"/>
          <cell r="BL134" t="str">
            <v>นางเพ็ญพันธ์ ขุนแก้ว</v>
          </cell>
          <cell r="BM134">
            <v>883162013110</v>
          </cell>
          <cell r="BN134" t="str">
            <v>1.นางเพ็ญพันธ์  ขุนแก้ว
2.นายถนอม  ขุนแก้ว
3.นายประสิทธิ์  นักสิงห์
4.นางยุพิน  มุนิล
5.นายเจริญ  มุนิล</v>
          </cell>
          <cell r="BO134" t="str">
            <v>จำเลยที่ 1
คู่สมรสจำเลยที่ 1
จำเลยที่ 2
จำเลยที่ 3
คู่สมรสจำเลยที่ 3</v>
          </cell>
          <cell r="BP134" t="str">
            <v>3501100303944
3501100424687
3501100303987
3501100346686
3501100352970</v>
          </cell>
          <cell r="BQ134"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134" t="str">
            <v>พบ</v>
          </cell>
          <cell r="BS134" t="str">
            <v>พบ
ไม่พบ
พบ
พบ
ไม่พบ</v>
          </cell>
          <cell r="BT134">
            <v>5</v>
          </cell>
          <cell r="BU134" t="str">
            <v>เกศินี</v>
          </cell>
          <cell r="BV134" t="str">
            <v>1.นางเพ็ญพันธ์  ขุนแก้ว
2.นายถนอม  ขุนแก้ว
3.นายประสิทธิ์  นักสิงห์
4.นางยุพิน  มุนิล
5.นายเจริญ  มุนิล</v>
          </cell>
          <cell r="BW134" t="str">
            <v>จำเลยที่ 1
คู่สมรสจำเลยที่ 1
จำเลยที่ 2
จำเลยที่ 3
คู่สมรสจำเลยที่ 3</v>
          </cell>
          <cell r="BX134" t="str">
            <v>3501100303944
3501100424687
3501100303987
3501100346686
3501100352970</v>
          </cell>
          <cell r="BY134" t="str">
            <v>-ไม่พบว่ามีกรรมสิทธิ์ในที่ดิน อ.พร้าว จ.เชียงใหม่
-พบว่ามีกรรมสิทธิ์ในที่ดิน โฉนดเลขที่ 10314 ต.โหล่งขอด  อ.พร้าว  จ.เชียงใหม่ (สินส่วนตัว)
'-พบว่ามีกรรมสิทธิ์ในที่ดิน โฉนดเลขที่ 22714 ต.โหล่งขอด  อ.พร้าว  จ.เชียงใหม่ (สินสมรส)
'-พบว่ามีกรรมสิทธิ์ในที่ดิน โฉนดเลขที่ 37736 ต.โหล่งขอด  อ.พร้าว  จ.เชียงใหม่(ห้ามโอน10ปี)
'-พบว่ามีกรรมสิทธิ์ในที่ดิน โฉนดเลขที่ 5790 ต.แม่แววน  อ.พร้าว  จ.เชียงใหม่
'-พบว่ามีกรรมสิทธิ์บ้านพักอาศัยตึกสองชั้น บ้านเลขที่ 10 ต.แม่แวน  อ.พร้าว  จ.เชียงใหม่ 
'-พบว่ามีกรรมสิทธิ์ในที่ดิน โฉนดเลขที่ 20756 ต.เขื่อนผาก  อ.พร้าว  จ.เชียงใหม่ (ติดจำนอง)
'-พบว่ามีกรรมสิทธิ์ในที่ดิน โฉนดเลขที่ 22521 ต.เขื่อนผาก  อ.พร้าว  จ.เชียงใหม่ (ติดจำนอง)
'-ไม่พบว่ามีกรรมสิทธิ์ในที่ดิน อ.พร้าว จ.เชียงใหม่</v>
          </cell>
          <cell r="BZ134" t="str">
            <v>พบทรัพย์</v>
          </cell>
          <cell r="CA134"/>
          <cell r="CB134">
            <v>5</v>
          </cell>
          <cell r="CC134" t="str">
            <v>นุสบา</v>
          </cell>
          <cell r="CD134"/>
          <cell r="CE134"/>
          <cell r="CF134"/>
          <cell r="CG134"/>
          <cell r="CH134"/>
          <cell r="CI134"/>
          <cell r="CJ134"/>
          <cell r="CK134"/>
          <cell r="CL134">
            <v>243936</v>
          </cell>
          <cell r="CM134"/>
          <cell r="CN134"/>
          <cell r="CO134"/>
        </row>
        <row r="135">
          <cell r="B135">
            <v>979</v>
          </cell>
          <cell r="C135">
            <v>130</v>
          </cell>
          <cell r="D135">
            <v>20</v>
          </cell>
          <cell r="E135">
            <v>2</v>
          </cell>
          <cell r="F135">
            <v>2564</v>
          </cell>
          <cell r="G135">
            <v>800063277480</v>
          </cell>
          <cell r="H135" t="str">
            <v>นาง</v>
          </cell>
          <cell r="I135" t="str">
            <v>สุพินธ์</v>
          </cell>
          <cell r="J135" t="str">
            <v>จุรัตน์</v>
          </cell>
          <cell r="K135">
            <v>3501100237348</v>
          </cell>
          <cell r="L135" t="str">
            <v>พร้าว</v>
          </cell>
          <cell r="M135" t="str">
            <v>เชียงใหม่ 1</v>
          </cell>
          <cell r="N135">
            <v>8</v>
          </cell>
          <cell r="O135" t="str">
            <v>สินเชื่อพัฒนาองค์กรชุมชน(รายบุคคล)</v>
          </cell>
          <cell r="P135" t="str">
            <v>1.บุคคลค้ำประกัน</v>
          </cell>
          <cell r="Q135">
            <v>27000</v>
          </cell>
          <cell r="R135">
            <v>9075.1299999999992</v>
          </cell>
          <cell r="S135" t="str">
            <v>แขวงเชียงใหม่</v>
          </cell>
          <cell r="T135" t="str">
            <v>ผบ.2470</v>
          </cell>
          <cell r="U135">
            <v>2563</v>
          </cell>
          <cell r="V135" t="str">
            <v>ผบ.5277</v>
          </cell>
          <cell r="W135">
            <v>2563</v>
          </cell>
          <cell r="X135"/>
          <cell r="Y135"/>
          <cell r="Z135"/>
          <cell r="AA135">
            <v>4</v>
          </cell>
          <cell r="AB135">
            <v>8</v>
          </cell>
          <cell r="AC135">
            <v>2563</v>
          </cell>
          <cell r="AD135">
            <v>4</v>
          </cell>
          <cell r="AE135">
            <v>8</v>
          </cell>
          <cell r="AF135">
            <v>2563</v>
          </cell>
          <cell r="AG135"/>
          <cell r="AH135"/>
          <cell r="AI135"/>
          <cell r="AJ135"/>
          <cell r="AK135"/>
          <cell r="AL135"/>
          <cell r="AM135"/>
          <cell r="AN135"/>
          <cell r="AO135"/>
          <cell r="AP135"/>
          <cell r="AQ135"/>
          <cell r="AR135"/>
          <cell r="AS135"/>
          <cell r="AT135"/>
          <cell r="AU135"/>
          <cell r="AV135"/>
          <cell r="AW135"/>
          <cell r="AX135"/>
          <cell r="AY135"/>
          <cell r="AZ135"/>
          <cell r="BA135"/>
          <cell r="BB135" t="str">
            <v>สืบทรัพย์(พบทรัพย์)</v>
          </cell>
          <cell r="BC135"/>
          <cell r="BD135"/>
          <cell r="BE135"/>
          <cell r="BF135"/>
          <cell r="BG135"/>
          <cell r="BH135"/>
          <cell r="BI135"/>
          <cell r="BJ135"/>
          <cell r="BK135"/>
          <cell r="BL135" t="str">
            <v>นางสุพินธ์ จุรัตน์</v>
          </cell>
          <cell r="BM135">
            <v>883162013112</v>
          </cell>
          <cell r="BN135" t="str">
            <v>1.นางสุพินธ์  จุรัตน์
2.นางพะยอม  วงค์แปง
3.นายเจริญ  วงค์แปง
4.นางวันเพ็ญ  จุรัตน์</v>
          </cell>
          <cell r="BO135" t="str">
            <v xml:space="preserve">จำเลยที่ 1
จำเลยที่ 2
คู่สมรสจำเลยที่ 2
จำเลยที่ 3
</v>
          </cell>
          <cell r="BP135" t="str">
            <v>3501100237348
3501100232176
3501100230416
350080052692</v>
          </cell>
          <cell r="BQ135"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cell r="BR135"/>
          <cell r="BS135" t="str">
            <v>พบ
ไม่พบ
พบ
ไม่พบ</v>
          </cell>
          <cell r="BT135">
            <v>4</v>
          </cell>
          <cell r="BU135" t="str">
            <v>เกศินี</v>
          </cell>
          <cell r="BV135"/>
          <cell r="BW135"/>
          <cell r="BX135"/>
          <cell r="BY135"/>
          <cell r="BZ135"/>
          <cell r="CA135"/>
          <cell r="CB135"/>
          <cell r="CC135"/>
          <cell r="CD135"/>
          <cell r="CE135"/>
          <cell r="CF135"/>
          <cell r="CG135"/>
          <cell r="CH135"/>
          <cell r="CI135"/>
          <cell r="CJ135"/>
          <cell r="CK135"/>
          <cell r="CL135"/>
          <cell r="CM135"/>
          <cell r="CN135"/>
          <cell r="CO135"/>
        </row>
        <row r="136">
          <cell r="B136">
            <v>980</v>
          </cell>
          <cell r="C136">
            <v>131</v>
          </cell>
          <cell r="D136">
            <v>20</v>
          </cell>
          <cell r="E136">
            <v>2</v>
          </cell>
          <cell r="F136">
            <v>2564</v>
          </cell>
          <cell r="G136">
            <v>800030367257</v>
          </cell>
          <cell r="H136" t="str">
            <v>นาย</v>
          </cell>
          <cell r="I136" t="str">
            <v>สมคิด</v>
          </cell>
          <cell r="J136" t="str">
            <v>นันติ</v>
          </cell>
          <cell r="K136" t="str">
            <v>3-5011-00333-99-1</v>
          </cell>
          <cell r="L136" t="str">
            <v>พร้าว</v>
          </cell>
          <cell r="M136" t="str">
            <v>เชียงใหม่ 2</v>
          </cell>
          <cell r="N136">
            <v>8</v>
          </cell>
          <cell r="O136" t="str">
            <v>สินเชื่อพัฒนาองค์กรชุมชน(รายบุคคล)</v>
          </cell>
          <cell r="P136" t="str">
            <v>1.บุคคลค้ำประกัน</v>
          </cell>
          <cell r="Q136">
            <v>51168.58</v>
          </cell>
          <cell r="R136">
            <v>10229.280000000001</v>
          </cell>
          <cell r="S136" t="str">
            <v>แขวงเชียงใหม่</v>
          </cell>
          <cell r="T136" t="str">
            <v>ผบ.2467</v>
          </cell>
          <cell r="U136">
            <v>2563</v>
          </cell>
          <cell r="V136" t="str">
            <v>ผบ.5274</v>
          </cell>
          <cell r="W136">
            <v>2563</v>
          </cell>
          <cell r="X136"/>
          <cell r="Y136"/>
          <cell r="Z136"/>
          <cell r="AA136">
            <v>4</v>
          </cell>
          <cell r="AB136">
            <v>8</v>
          </cell>
          <cell r="AC136">
            <v>2563</v>
          </cell>
          <cell r="AD136">
            <v>4</v>
          </cell>
          <cell r="AE136">
            <v>8</v>
          </cell>
          <cell r="AF136">
            <v>2563</v>
          </cell>
          <cell r="AG136"/>
          <cell r="AH136"/>
          <cell r="AI136"/>
          <cell r="AJ136"/>
          <cell r="AK136"/>
          <cell r="AL136"/>
          <cell r="AM136"/>
          <cell r="AN136"/>
          <cell r="AO136"/>
          <cell r="AP136"/>
          <cell r="AQ136"/>
          <cell r="AR136"/>
          <cell r="AS136"/>
          <cell r="AT136"/>
          <cell r="AU136"/>
          <cell r="AV136"/>
          <cell r="AW136"/>
          <cell r="AX136"/>
          <cell r="AY136"/>
          <cell r="AZ136"/>
          <cell r="BA136"/>
          <cell r="BB136" t="str">
            <v>สืบทรัพย์(พบทรัพย์)</v>
          </cell>
          <cell r="BC136"/>
          <cell r="BD136"/>
          <cell r="BE136"/>
          <cell r="BF136"/>
          <cell r="BG136"/>
          <cell r="BH136"/>
          <cell r="BI136"/>
          <cell r="BJ136"/>
          <cell r="BK136"/>
          <cell r="BL136" t="str">
            <v>นายสมคิด นันติ</v>
          </cell>
          <cell r="BM136">
            <v>883162013098</v>
          </cell>
          <cell r="BN136" t="str">
            <v xml:space="preserve">1.นายสมคิด  นันติ
2.นางสาวจันทนา  เมืองสม
3.นายพรชัย  กิดา
4.นางสาวรัศมีวิภา  แก้วใสหรือคันธเลิศ
5.นายณรงค์  แก้วใส
</v>
          </cell>
          <cell r="BO136" t="str">
            <v xml:space="preserve">จำเลยที่ 1
คู่สมรสจำเลยที่ 1
จำเลยที่ 2
จำเลยที่ 3
คู่สมรสจำเลยที่ 3
</v>
          </cell>
          <cell r="BP136" t="str">
            <v xml:space="preserve">3501100333991
3501100334009
3501100333541
3509900664971
3501100335048
</v>
          </cell>
          <cell r="BQ136"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136" t="str">
            <v>พบ</v>
          </cell>
          <cell r="BS136" t="str">
            <v>ไม่พบ
พบ
พบ
พบ
ไม่พบ</v>
          </cell>
          <cell r="BT136">
            <v>5</v>
          </cell>
          <cell r="BU136" t="str">
            <v>เกศินี</v>
          </cell>
          <cell r="BV136"/>
          <cell r="BW136"/>
          <cell r="BX136"/>
          <cell r="BY136"/>
          <cell r="BZ136"/>
          <cell r="CA136"/>
          <cell r="CB136"/>
          <cell r="CC136"/>
          <cell r="CD136"/>
          <cell r="CE136"/>
          <cell r="CF136"/>
          <cell r="CG136"/>
          <cell r="CH136"/>
          <cell r="CI136"/>
          <cell r="CJ136"/>
          <cell r="CK136"/>
          <cell r="CL136"/>
          <cell r="CM136"/>
          <cell r="CN136"/>
          <cell r="CO136"/>
        </row>
        <row r="137">
          <cell r="B137">
            <v>981</v>
          </cell>
          <cell r="C137">
            <v>132</v>
          </cell>
          <cell r="D137">
            <v>20</v>
          </cell>
          <cell r="E137">
            <v>2</v>
          </cell>
          <cell r="F137">
            <v>2564</v>
          </cell>
          <cell r="G137">
            <v>800052496521</v>
          </cell>
          <cell r="H137" t="str">
            <v>นาย</v>
          </cell>
          <cell r="I137" t="str">
            <v>เทวินทร์หรือนันทิพัฒน์</v>
          </cell>
          <cell r="J137" t="str">
            <v>นามมล</v>
          </cell>
          <cell r="K137" t="str">
            <v>3-5010-00088-06-5</v>
          </cell>
          <cell r="L137" t="str">
            <v>แม่อาย</v>
          </cell>
          <cell r="M137" t="str">
            <v>เชียงใหม่ 1</v>
          </cell>
          <cell r="N137">
            <v>8</v>
          </cell>
          <cell r="O137" t="str">
            <v>สินเชื่อธนาคารประชาชน</v>
          </cell>
          <cell r="P137" t="str">
            <v>1.บุคคลค้ำประกัน</v>
          </cell>
          <cell r="Q137">
            <v>107314.93</v>
          </cell>
          <cell r="R137">
            <v>11395.36</v>
          </cell>
          <cell r="S137" t="str">
            <v>จังหวัดฝาง</v>
          </cell>
          <cell r="T137" t="str">
            <v>ผบ.397</v>
          </cell>
          <cell r="U137">
            <v>2563</v>
          </cell>
          <cell r="V137" t="str">
            <v>ผบ.715</v>
          </cell>
          <cell r="W137">
            <v>2563</v>
          </cell>
          <cell r="X137"/>
          <cell r="Y137"/>
          <cell r="Z137"/>
          <cell r="AA137">
            <v>3</v>
          </cell>
          <cell r="AB137">
            <v>9</v>
          </cell>
          <cell r="AC137">
            <v>2563</v>
          </cell>
          <cell r="AD137">
            <v>3</v>
          </cell>
          <cell r="AE137">
            <v>9</v>
          </cell>
          <cell r="AF137">
            <v>2563</v>
          </cell>
          <cell r="AG137"/>
          <cell r="AH137"/>
          <cell r="AI137"/>
          <cell r="AJ137"/>
          <cell r="AK137"/>
          <cell r="AL137"/>
          <cell r="AM137"/>
          <cell r="AN137"/>
          <cell r="AO137"/>
          <cell r="AP137"/>
          <cell r="AQ137"/>
          <cell r="AR137"/>
          <cell r="AS137"/>
          <cell r="AT137"/>
          <cell r="AU137"/>
          <cell r="AV137"/>
          <cell r="AW137"/>
          <cell r="AX137"/>
          <cell r="AY137"/>
          <cell r="AZ137"/>
          <cell r="BA137"/>
          <cell r="BB137" t="str">
            <v>สืบทรัพย์(ไม่พบทรัพย์)</v>
          </cell>
          <cell r="BC137"/>
          <cell r="BD137"/>
          <cell r="BE137"/>
          <cell r="BF137"/>
          <cell r="BG137"/>
          <cell r="BH137"/>
          <cell r="BI137"/>
          <cell r="BJ137"/>
          <cell r="BK137"/>
          <cell r="BL137" t="str">
            <v>นายเทวินทร์หรือนันทิพัฒน์ นามมล</v>
          </cell>
          <cell r="BM137">
            <v>883163011446</v>
          </cell>
          <cell r="BN137" t="str">
            <v>1.นายนันทิพัฒน์  นามมล
2.นายประสิทธิ์  สิงหา
3.นางพัชรี  สำเภาเงิน
4.นายภัทราวุฒิ  ผันเพชร</v>
          </cell>
          <cell r="BO137" t="str">
            <v>จำเลยที่ 1
จำเลยที่ 2
คู่สมรสจำเลยที่ 2
จำเลยที่ 3</v>
          </cell>
          <cell r="BP137" t="str">
            <v>3501000088065
3570100774903
53103000123891
3501000220419</v>
          </cell>
          <cell r="BQ137"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137" t="str">
            <v>ไม่พบ</v>
          </cell>
          <cell r="BS137" t="str">
            <v>พบ
พบ
ไม่พบ
พบ</v>
          </cell>
          <cell r="BT137">
            <v>4</v>
          </cell>
          <cell r="BU137" t="str">
            <v>เกศินี</v>
          </cell>
          <cell r="BV137"/>
          <cell r="BW137"/>
          <cell r="BX137"/>
          <cell r="BY137"/>
          <cell r="BZ137"/>
          <cell r="CA137"/>
          <cell r="CB137"/>
          <cell r="CC137"/>
          <cell r="CD137"/>
          <cell r="CE137"/>
          <cell r="CF137"/>
          <cell r="CG137"/>
          <cell r="CH137"/>
          <cell r="CI137"/>
          <cell r="CJ137"/>
          <cell r="CK137"/>
          <cell r="CL137"/>
          <cell r="CM137"/>
          <cell r="CN137"/>
          <cell r="CO137"/>
        </row>
        <row r="138">
          <cell r="B138">
            <v>982</v>
          </cell>
          <cell r="C138">
            <v>133</v>
          </cell>
          <cell r="D138">
            <v>20</v>
          </cell>
          <cell r="E138">
            <v>2</v>
          </cell>
          <cell r="F138">
            <v>2564</v>
          </cell>
          <cell r="G138">
            <v>800088236610</v>
          </cell>
          <cell r="H138" t="str">
            <v>นาง</v>
          </cell>
          <cell r="I138" t="str">
            <v>อำพร</v>
          </cell>
          <cell r="J138" t="str">
            <v>ยาสมุทร</v>
          </cell>
          <cell r="K138">
            <v>3501200407784</v>
          </cell>
          <cell r="L138" t="str">
            <v>มีโชคพลาซ่า</v>
          </cell>
          <cell r="M138" t="str">
            <v>เชียงใหม่ 2</v>
          </cell>
          <cell r="N138">
            <v>8</v>
          </cell>
          <cell r="O138" t="str">
            <v>สินเชื่อแก้ไขปัญหาหนี้นอกระบบ PSA ระยะที่ 2</v>
          </cell>
          <cell r="P138" t="str">
            <v>1.บุคคลค้ำประกัน</v>
          </cell>
          <cell r="Q138">
            <v>43748</v>
          </cell>
          <cell r="R138">
            <v>4543.1499999999996</v>
          </cell>
          <cell r="S138" t="str">
            <v>แขวงเชียงใหม่</v>
          </cell>
          <cell r="T138" t="str">
            <v>ผบ.13163</v>
          </cell>
          <cell r="U138">
            <v>2562</v>
          </cell>
          <cell r="V138" t="str">
            <v>ผบ.1088</v>
          </cell>
          <cell r="W138">
            <v>2563</v>
          </cell>
          <cell r="X138"/>
          <cell r="Y138"/>
          <cell r="Z138"/>
          <cell r="AA138">
            <v>28</v>
          </cell>
          <cell r="AB138">
            <v>1</v>
          </cell>
          <cell r="AC138">
            <v>2563</v>
          </cell>
          <cell r="AD138">
            <v>28</v>
          </cell>
          <cell r="AE138">
            <v>1</v>
          </cell>
          <cell r="AF138">
            <v>2563</v>
          </cell>
          <cell r="AG138"/>
          <cell r="AH138"/>
          <cell r="AI138"/>
          <cell r="AJ138"/>
          <cell r="AK138"/>
          <cell r="AL138"/>
          <cell r="AM138"/>
          <cell r="AN138"/>
          <cell r="AO138"/>
          <cell r="AP138"/>
          <cell r="AQ138"/>
          <cell r="AR138"/>
          <cell r="AS138"/>
          <cell r="AT138"/>
          <cell r="AU138"/>
          <cell r="AV138"/>
          <cell r="AW138"/>
          <cell r="AX138"/>
          <cell r="AY138"/>
          <cell r="AZ138"/>
          <cell r="BA138"/>
          <cell r="BB138" t="str">
            <v>สืบทรัพย์(ไม่พบทรัพย์)//สืบครั้งที่ 2 รายงานผล25/6/2567</v>
          </cell>
          <cell r="BC138"/>
          <cell r="BD138"/>
          <cell r="BE138"/>
          <cell r="BF138"/>
          <cell r="BG138"/>
          <cell r="BH138"/>
          <cell r="BI138"/>
          <cell r="BJ138"/>
          <cell r="BK138"/>
          <cell r="BL138" t="str">
            <v>นางอำพร ยาสมุทร</v>
          </cell>
          <cell r="BM138">
            <v>883262012326</v>
          </cell>
          <cell r="BN138" t="str">
            <v xml:space="preserve">1.นางอำพร  ยาสมุทร
2.นางสาวพรรณทิภา  เผือกแดง
</v>
          </cell>
          <cell r="BO138" t="str">
            <v>จำเลยที่ 1
จำเลยที่ 2</v>
          </cell>
          <cell r="BP138" t="str">
            <v>3501200407784
3501400434891</v>
          </cell>
          <cell r="BQ138"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138" t="str">
            <v>ไม่พบ</v>
          </cell>
          <cell r="BS138" t="str">
            <v>ไม่พบ
พบ</v>
          </cell>
          <cell r="BT138">
            <v>2</v>
          </cell>
          <cell r="BU138" t="str">
            <v>เกศินี</v>
          </cell>
          <cell r="BV138" t="str">
            <v>1.นางอำพร  ยาสมุทร 
2.นางสาวพรรณทิภา  เผือกแดง</v>
          </cell>
          <cell r="BW138" t="str">
            <v>จำเลยที่ 1
จำเลยที่ 2</v>
          </cell>
          <cell r="BX138" t="str">
            <v>3-5012-00407-78-4
3-5014-00434-89-1</v>
          </cell>
          <cell r="BY138"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อ.เชียงดาว จ.เชียงใหม่</v>
          </cell>
          <cell r="BZ138"/>
          <cell r="CA138"/>
          <cell r="CB138">
            <v>2</v>
          </cell>
          <cell r="CC138"/>
          <cell r="CD138"/>
          <cell r="CE138"/>
          <cell r="CF138"/>
          <cell r="CG138"/>
          <cell r="CH138"/>
          <cell r="CI138"/>
          <cell r="CJ138"/>
          <cell r="CK138"/>
          <cell r="CL138"/>
          <cell r="CM138"/>
          <cell r="CN138"/>
          <cell r="CO138"/>
        </row>
        <row r="139">
          <cell r="B139">
            <v>983</v>
          </cell>
          <cell r="C139">
            <v>134</v>
          </cell>
          <cell r="D139">
            <v>20</v>
          </cell>
          <cell r="E139">
            <v>2</v>
          </cell>
          <cell r="F139">
            <v>2564</v>
          </cell>
          <cell r="G139">
            <v>800088465367</v>
          </cell>
          <cell r="H139" t="str">
            <v>นางสาว</v>
          </cell>
          <cell r="I139" t="str">
            <v>สุธิดา</v>
          </cell>
          <cell r="J139" t="str">
            <v>บุญพจร</v>
          </cell>
          <cell r="K139">
            <v>1501100097744</v>
          </cell>
          <cell r="L139" t="str">
            <v>พร้าว</v>
          </cell>
          <cell r="M139" t="str">
            <v>เชียงใหม่ 2</v>
          </cell>
          <cell r="N139">
            <v>8</v>
          </cell>
          <cell r="O139" t="str">
            <v>สินเชื่อแก้ไขปัญหาหนี้นอกระบบ PSA</v>
          </cell>
          <cell r="P139" t="str">
            <v>1.บุคคลค้ำประกัน</v>
          </cell>
          <cell r="Q139">
            <v>49165.89</v>
          </cell>
          <cell r="R139">
            <v>7502.05</v>
          </cell>
          <cell r="S139" t="str">
            <v>แขวงเชียงใหม่</v>
          </cell>
          <cell r="T139" t="str">
            <v>ผบ.2461</v>
          </cell>
          <cell r="U139">
            <v>2563</v>
          </cell>
          <cell r="V139" t="str">
            <v>ผบ.5268</v>
          </cell>
          <cell r="W139">
            <v>2563</v>
          </cell>
          <cell r="X139"/>
          <cell r="Y139"/>
          <cell r="Z139"/>
          <cell r="AA139">
            <v>4</v>
          </cell>
          <cell r="AB139">
            <v>8</v>
          </cell>
          <cell r="AC139">
            <v>2563</v>
          </cell>
          <cell r="AD139"/>
          <cell r="AE139"/>
          <cell r="AF139"/>
          <cell r="AG139"/>
          <cell r="AH139"/>
          <cell r="AI139"/>
          <cell r="AJ139"/>
          <cell r="AK139"/>
          <cell r="AL139"/>
          <cell r="AM139"/>
          <cell r="AN139"/>
          <cell r="AO139"/>
          <cell r="AP139"/>
          <cell r="AQ139"/>
          <cell r="AR139"/>
          <cell r="AS139"/>
          <cell r="AT139"/>
          <cell r="AU139"/>
          <cell r="AV139"/>
          <cell r="AW139"/>
          <cell r="AX139"/>
          <cell r="AY139"/>
          <cell r="AZ139"/>
          <cell r="BA139"/>
          <cell r="BB139" t="str">
            <v>สืบทรัพย์(พบทรัพย์)</v>
          </cell>
          <cell r="BC139"/>
          <cell r="BD139"/>
          <cell r="BE139"/>
          <cell r="BF139"/>
          <cell r="BG139"/>
          <cell r="BH139"/>
          <cell r="BI139"/>
          <cell r="BJ139"/>
          <cell r="BK139"/>
          <cell r="BL139" t="str">
            <v>นางสาวสุธิดา บุญพจร</v>
          </cell>
          <cell r="BM139">
            <v>883162013096</v>
          </cell>
          <cell r="BN139"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139" t="str">
            <v>จำเลยที่ 1
คู่สมรสจำเลยที่ 1
จำเลยที่ 2
จำเลยที่ 3
คู่สมรสจำเลยที่ 3</v>
          </cell>
          <cell r="BP139" t="str">
            <v>1501100097744
1501100085231
1510100180047
3501400097801
3501100332812</v>
          </cell>
          <cell r="BQ139"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139" t="str">
            <v>พบ</v>
          </cell>
          <cell r="BS139" t="str">
            <v>ไม่พบ
พบ
พบ
พบ
ไม่พบ</v>
          </cell>
          <cell r="BT139">
            <v>5</v>
          </cell>
          <cell r="BU139" t="str">
            <v>เกศินี</v>
          </cell>
          <cell r="BV139"/>
          <cell r="BW139"/>
          <cell r="BX139"/>
          <cell r="BY139"/>
          <cell r="BZ139"/>
          <cell r="CA139"/>
          <cell r="CB139"/>
          <cell r="CC139"/>
          <cell r="CD139"/>
          <cell r="CE139"/>
          <cell r="CF139"/>
          <cell r="CG139"/>
          <cell r="CH139"/>
          <cell r="CI139"/>
          <cell r="CJ139"/>
          <cell r="CK139"/>
          <cell r="CL139"/>
          <cell r="CM139"/>
          <cell r="CN139"/>
          <cell r="CO139"/>
        </row>
        <row r="140">
          <cell r="B140">
            <v>984</v>
          </cell>
          <cell r="C140">
            <v>135</v>
          </cell>
          <cell r="D140">
            <v>20</v>
          </cell>
          <cell r="E140">
            <v>2</v>
          </cell>
          <cell r="F140">
            <v>2564</v>
          </cell>
          <cell r="G140">
            <v>800075007123</v>
          </cell>
          <cell r="H140" t="str">
            <v>นาง</v>
          </cell>
          <cell r="I140" t="str">
            <v>ปินปินัทธ์</v>
          </cell>
          <cell r="J140" t="str">
            <v>บุญมะลิกา</v>
          </cell>
          <cell r="K140">
            <v>3501100353771</v>
          </cell>
          <cell r="L140" t="str">
            <v>พร้าว</v>
          </cell>
          <cell r="M140" t="str">
            <v>เชียงใหม่ 2</v>
          </cell>
          <cell r="N140">
            <v>8</v>
          </cell>
          <cell r="O140" t="str">
            <v>สินเชื่อแก้ไขปัญหาหนี้นอกระบบ PSA</v>
          </cell>
          <cell r="P140" t="str">
            <v>1.บุคคลค้ำประกัน</v>
          </cell>
          <cell r="Q140">
            <v>34713.08</v>
          </cell>
          <cell r="R140">
            <v>9217.7900000000009</v>
          </cell>
          <cell r="S140" t="str">
            <v>แขวงเชียงใหม่</v>
          </cell>
          <cell r="T140" t="str">
            <v>ผบ.2463</v>
          </cell>
          <cell r="U140">
            <v>2563</v>
          </cell>
          <cell r="V140" t="str">
            <v>ผบ.5304</v>
          </cell>
          <cell r="W140">
            <v>2563</v>
          </cell>
          <cell r="X140"/>
          <cell r="Y140"/>
          <cell r="Z140"/>
          <cell r="AA140">
            <v>4</v>
          </cell>
          <cell r="AB140">
            <v>8</v>
          </cell>
          <cell r="AC140">
            <v>2563</v>
          </cell>
          <cell r="AD140"/>
          <cell r="AE140"/>
          <cell r="AF140"/>
          <cell r="AG140"/>
          <cell r="AH140"/>
          <cell r="AI140"/>
          <cell r="AJ140"/>
          <cell r="AK140"/>
          <cell r="AL140"/>
          <cell r="AM140"/>
          <cell r="AN140"/>
          <cell r="AO140"/>
          <cell r="AP140"/>
          <cell r="AQ140"/>
          <cell r="AR140"/>
          <cell r="AS140"/>
          <cell r="AT140"/>
          <cell r="AU140"/>
          <cell r="AV140"/>
          <cell r="AW140"/>
          <cell r="AX140"/>
          <cell r="AY140"/>
          <cell r="AZ140"/>
          <cell r="BA140"/>
          <cell r="BB140" t="str">
            <v>สืบทรัพย์(พบทรัพย์)</v>
          </cell>
          <cell r="BC140"/>
          <cell r="BD140"/>
          <cell r="BE140"/>
          <cell r="BF140"/>
          <cell r="BG140"/>
          <cell r="BH140"/>
          <cell r="BI140"/>
          <cell r="BJ140"/>
          <cell r="BK140"/>
          <cell r="BL140" t="str">
            <v>นางปินปินัทธ์ บุญมะลิกา</v>
          </cell>
          <cell r="BM140">
            <v>883163010056</v>
          </cell>
          <cell r="BN140" t="str">
            <v>1.นางปินปินัทธ์  บุญมะลิกา
2.นางอัมพร  อรรคศรีวร
3.นายเตียน  อรรคศรีวร
4.นางจันทร์  ลวดมี
5.นายเจริญ  ลวดมี</v>
          </cell>
          <cell r="BO140" t="str">
            <v>จำเลยที่ 1
จำเลยที่ 2
คู่สมรสจำเลยที่ 2
จำเลยที่ 3
คู่สมรสจำเลยที่ 3</v>
          </cell>
          <cell r="BP140" t="str">
            <v>3501100353771
3501100365737
3480500370495
3501400491142
3501400491134</v>
          </cell>
          <cell r="BQ140"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140" t="str">
            <v>พบ</v>
          </cell>
          <cell r="BS140"/>
          <cell r="BT140">
            <v>5</v>
          </cell>
          <cell r="BU140" t="str">
            <v>เกศินี</v>
          </cell>
          <cell r="BV140"/>
          <cell r="BW140"/>
          <cell r="BX140"/>
          <cell r="BY140"/>
          <cell r="BZ140"/>
          <cell r="CA140"/>
          <cell r="CB140"/>
          <cell r="CC140"/>
          <cell r="CD140"/>
          <cell r="CE140"/>
          <cell r="CF140"/>
          <cell r="CG140"/>
          <cell r="CH140"/>
          <cell r="CI140"/>
          <cell r="CJ140"/>
          <cell r="CK140"/>
          <cell r="CL140"/>
          <cell r="CM140"/>
          <cell r="CN140"/>
          <cell r="CO140"/>
        </row>
        <row r="141">
          <cell r="B141">
            <v>985</v>
          </cell>
          <cell r="C141">
            <v>136</v>
          </cell>
          <cell r="D141">
            <v>20</v>
          </cell>
          <cell r="E141">
            <v>2</v>
          </cell>
          <cell r="F141">
            <v>2564</v>
          </cell>
          <cell r="G141">
            <v>800088465359</v>
          </cell>
          <cell r="H141" t="str">
            <v>นาย</v>
          </cell>
          <cell r="I141" t="str">
            <v>นิกร</v>
          </cell>
          <cell r="J141" t="str">
            <v>พันธุ์โพธิ์</v>
          </cell>
          <cell r="K141">
            <v>3501400097801</v>
          </cell>
          <cell r="L141" t="str">
            <v>พร้าว</v>
          </cell>
          <cell r="M141" t="str">
            <v>เชียงใหม่ 1</v>
          </cell>
          <cell r="N141">
            <v>8</v>
          </cell>
          <cell r="O141" t="str">
            <v>สินเชื่อธนาคารประชาชน</v>
          </cell>
          <cell r="P141" t="str">
            <v>1.บุคคลค้ำประกัน</v>
          </cell>
          <cell r="Q141">
            <v>43327.12</v>
          </cell>
          <cell r="R141">
            <v>4351.25</v>
          </cell>
          <cell r="S141" t="str">
            <v>แขวงเชียงใหม่</v>
          </cell>
          <cell r="T141" t="str">
            <v>ผบ.2464</v>
          </cell>
          <cell r="U141">
            <v>2563</v>
          </cell>
          <cell r="V141" t="str">
            <v>ผบ.5302</v>
          </cell>
          <cell r="W141">
            <v>2563</v>
          </cell>
          <cell r="X141"/>
          <cell r="Y141"/>
          <cell r="Z141"/>
          <cell r="AA141">
            <v>4</v>
          </cell>
          <cell r="AB141">
            <v>8</v>
          </cell>
          <cell r="AC141">
            <v>2563</v>
          </cell>
          <cell r="AD141"/>
          <cell r="AE141"/>
          <cell r="AF141"/>
          <cell r="AG141"/>
          <cell r="AH141"/>
          <cell r="AI141"/>
          <cell r="AJ141" t="str">
            <v>29</v>
          </cell>
          <cell r="AK141" t="str">
            <v>7</v>
          </cell>
          <cell r="AL141" t="str">
            <v>2564</v>
          </cell>
          <cell r="AM141" t="str">
            <v>โฉนด</v>
          </cell>
          <cell r="AN141">
            <v>36147</v>
          </cell>
          <cell r="AO141" t="str">
            <v>เขื่อนผาก</v>
          </cell>
          <cell r="AP141" t="str">
            <v>พร้าว</v>
          </cell>
          <cell r="AQ141" t="str">
            <v>เชียงใหม่</v>
          </cell>
          <cell r="AR141">
            <v>159360</v>
          </cell>
          <cell r="AS141"/>
          <cell r="AT141"/>
          <cell r="AU141"/>
          <cell r="AV141"/>
          <cell r="AW141"/>
          <cell r="AX141">
            <v>9</v>
          </cell>
          <cell r="AY141">
            <v>8</v>
          </cell>
          <cell r="AZ141">
            <v>2564</v>
          </cell>
          <cell r="BA141" t="str">
            <v>ยึดเสร็จแล้ว</v>
          </cell>
          <cell r="BB141" t="str">
            <v>สืบทรัพย์/ยึดทรัพย์(มีคำสั่ง 13/5/2564)</v>
          </cell>
          <cell r="BC141"/>
          <cell r="BD141"/>
          <cell r="BE141"/>
          <cell r="BF141"/>
          <cell r="BG141"/>
          <cell r="BH141"/>
          <cell r="BI141"/>
          <cell r="BJ141"/>
          <cell r="BK141"/>
          <cell r="BL141" t="str">
            <v>นายนิกร พันธุ์โพธิ์</v>
          </cell>
          <cell r="BM141">
            <v>883163010071</v>
          </cell>
          <cell r="BN141" t="str">
            <v>1.นายนิกร  พันธุ์โพธิ์
2.นางสาวอำไพ  บุตรป่า
3.นายพิทักษวงค์  หาญเมืองใจ
4.นางสาวสุธิดา  บุญพจร
5.นายพีระพงษ์  ศึกษา</v>
          </cell>
          <cell r="BO141" t="str">
            <v>จำเลยที่ 1
คู่สมรสจำเลยที่ 1
จำเลยที่ 2
จำเลยที่ 3
คู่สมรสจำเลยที่ 3</v>
          </cell>
          <cell r="BP141" t="str">
            <v>3501400097801
3501100332812
1510100180047
1501100097744
1501100085231</v>
          </cell>
          <cell r="BQ1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141" t="str">
            <v>พบ</v>
          </cell>
          <cell r="BS141" t="str">
            <v>ไม่พบ</v>
          </cell>
          <cell r="BT141">
            <v>5</v>
          </cell>
          <cell r="BU141" t="str">
            <v>เกศินี</v>
          </cell>
          <cell r="BV141"/>
          <cell r="BW141"/>
          <cell r="BX141"/>
          <cell r="BY141"/>
          <cell r="BZ141"/>
          <cell r="CA141"/>
          <cell r="CB141"/>
          <cell r="CC141"/>
          <cell r="CD141"/>
          <cell r="CE141"/>
          <cell r="CF141"/>
          <cell r="CG141"/>
          <cell r="CH141"/>
          <cell r="CI141"/>
          <cell r="CJ141"/>
          <cell r="CK141"/>
          <cell r="CL141"/>
          <cell r="CM141">
            <v>243218</v>
          </cell>
          <cell r="CN141"/>
          <cell r="CO141"/>
        </row>
        <row r="142">
          <cell r="B142">
            <v>986</v>
          </cell>
          <cell r="C142">
            <v>137</v>
          </cell>
          <cell r="D142">
            <v>20</v>
          </cell>
          <cell r="E142">
            <v>2</v>
          </cell>
          <cell r="F142">
            <v>2564</v>
          </cell>
          <cell r="G142">
            <v>800042387806</v>
          </cell>
          <cell r="H142" t="str">
            <v>นาง</v>
          </cell>
          <cell r="I142" t="str">
            <v>อำไพ</v>
          </cell>
          <cell r="J142" t="str">
            <v>ชำนาญอาสา</v>
          </cell>
          <cell r="K142" t="str">
            <v>3-5001-00368-45-1</v>
          </cell>
          <cell r="L142" t="str">
            <v>พร้าว</v>
          </cell>
          <cell r="M142" t="str">
            <v>เชียงใหม่ 2</v>
          </cell>
          <cell r="N142">
            <v>8</v>
          </cell>
          <cell r="O142" t="str">
            <v>สินเชื่อธนาคารประชาชน</v>
          </cell>
          <cell r="P142" t="str">
            <v>1.บุคคลค้ำประกัน</v>
          </cell>
          <cell r="Q142">
            <v>104159.84</v>
          </cell>
          <cell r="R142">
            <v>18227.009999999998</v>
          </cell>
          <cell r="S142" t="str">
            <v>แขวงเชียงใหม่</v>
          </cell>
          <cell r="T142" t="str">
            <v>ผบ.2459</v>
          </cell>
          <cell r="U142">
            <v>2563</v>
          </cell>
          <cell r="V142" t="str">
            <v>ผบ.5271</v>
          </cell>
          <cell r="W142">
            <v>2563</v>
          </cell>
          <cell r="X142"/>
          <cell r="Y142"/>
          <cell r="Z142"/>
          <cell r="AA142">
            <v>4</v>
          </cell>
          <cell r="AB142">
            <v>8</v>
          </cell>
          <cell r="AC142">
            <v>2563</v>
          </cell>
          <cell r="AD142"/>
          <cell r="AE142"/>
          <cell r="AF142"/>
          <cell r="AG142"/>
          <cell r="AH142"/>
          <cell r="AI142"/>
          <cell r="AJ142"/>
          <cell r="AK142"/>
          <cell r="AL142"/>
          <cell r="AM142"/>
          <cell r="AN142"/>
          <cell r="AO142"/>
          <cell r="AP142"/>
          <cell r="AQ142"/>
          <cell r="AR142"/>
          <cell r="AS142"/>
          <cell r="AT142"/>
          <cell r="AU142"/>
          <cell r="AV142"/>
          <cell r="AW142"/>
          <cell r="AX142"/>
          <cell r="AY142"/>
          <cell r="AZ142"/>
          <cell r="BA142"/>
          <cell r="BB142" t="str">
            <v>สืบทรัพย์(พบทรัพย์)</v>
          </cell>
          <cell r="BC142"/>
          <cell r="BD142"/>
          <cell r="BE142"/>
          <cell r="BF142"/>
          <cell r="BG142"/>
          <cell r="BH142"/>
          <cell r="BI142"/>
          <cell r="BJ142"/>
          <cell r="BK142"/>
          <cell r="BL142" t="str">
            <v>นางอำไพ ชำนาญอาสา</v>
          </cell>
          <cell r="BM142">
            <v>883163010063</v>
          </cell>
          <cell r="BN142" t="str">
            <v>1.นางอำไพ  ชำนาญอาสา
2.นางบุปผา  ปงลังกา
3.นางสาวใบหยก  อิ่มศิริ</v>
          </cell>
          <cell r="BO142" t="str">
            <v xml:space="preserve">จำเลยที่ 1
จำเลยที่ 2
จำเลยที่ 3
</v>
          </cell>
          <cell r="BP142" t="str">
            <v xml:space="preserve">3-5001-00368-45-1
3-5007-00225-76-5
3-1005-04489-75-9
</v>
          </cell>
          <cell r="BQ142" t="str">
            <v>-พบว่ามีกรรมสิทธิ์ในที่ดิน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ต.หนองแก๋ว  อ.หางดง จ.เชียงใหม่ (ปลอดจำนอง)
'-พบว่ามีกรรมสิทธิ์ในที่ดิน โฉนดเลขที่ 57910 ต.หนองแก๋ว  อ.หางดง จ.เชียงใหม่ (ปลอดจำนอง)
'-พบว่ามีกรรมสิทธิ์ในที่ดิน โฉนดเลขที่ 57921 ต.หนองแก๋ว  อ.หางดง จ.เชียงใหม่ (ปลอดจำนอง)</v>
          </cell>
          <cell r="BR142" t="str">
            <v>พบ</v>
          </cell>
          <cell r="BS142" t="str">
            <v xml:space="preserve">พบ
ไม่พบ
พบ
</v>
          </cell>
          <cell r="BT142">
            <v>3</v>
          </cell>
          <cell r="BU142" t="str">
            <v>เกศินี</v>
          </cell>
          <cell r="BV142"/>
          <cell r="BW142"/>
          <cell r="BX142"/>
          <cell r="BY142"/>
          <cell r="BZ142"/>
          <cell r="CA142"/>
          <cell r="CB142"/>
          <cell r="CC142"/>
          <cell r="CD142"/>
          <cell r="CE142"/>
          <cell r="CF142"/>
          <cell r="CG142"/>
          <cell r="CH142"/>
          <cell r="CI142"/>
          <cell r="CJ142"/>
          <cell r="CK142"/>
          <cell r="CL142"/>
          <cell r="CM142">
            <v>242957</v>
          </cell>
          <cell r="CN142"/>
          <cell r="CO142"/>
        </row>
        <row r="143">
          <cell r="B143">
            <v>987</v>
          </cell>
          <cell r="C143">
            <v>138</v>
          </cell>
          <cell r="D143">
            <v>20</v>
          </cell>
          <cell r="E143">
            <v>2</v>
          </cell>
          <cell r="F143">
            <v>2564</v>
          </cell>
          <cell r="G143">
            <v>800045892976</v>
          </cell>
          <cell r="H143" t="str">
            <v>นาย</v>
          </cell>
          <cell r="I143" t="str">
            <v>คำมุ่ย</v>
          </cell>
          <cell r="J143" t="str">
            <v>ขจรจิตต์กาล</v>
          </cell>
          <cell r="K143">
            <v>3500901044156</v>
          </cell>
          <cell r="L143" t="str">
            <v>พร้าว</v>
          </cell>
          <cell r="M143" t="str">
            <v>เชียงใหม่ 4</v>
          </cell>
          <cell r="N143">
            <v>8</v>
          </cell>
          <cell r="O143" t="str">
            <v>ธปช.</v>
          </cell>
          <cell r="P143" t="str">
            <v>1.บุคคลค้ำประกัน</v>
          </cell>
          <cell r="Q143">
            <v>44771.44</v>
          </cell>
          <cell r="R143">
            <v>8119.12</v>
          </cell>
          <cell r="S143" t="str">
            <v>แขวงเชียงใหม่</v>
          </cell>
          <cell r="T143" t="str">
            <v>ผบ.11596</v>
          </cell>
          <cell r="U143">
            <v>2560</v>
          </cell>
          <cell r="V143" t="str">
            <v>ผบ.7970</v>
          </cell>
          <cell r="W143">
            <v>2561</v>
          </cell>
          <cell r="X143">
            <v>21</v>
          </cell>
          <cell r="Y143">
            <v>8</v>
          </cell>
          <cell r="Z143">
            <v>2561</v>
          </cell>
          <cell r="AA143"/>
          <cell r="AB143"/>
          <cell r="AC143"/>
          <cell r="AD143">
            <v>16</v>
          </cell>
          <cell r="AE143">
            <v>11</v>
          </cell>
          <cell r="AF143">
            <v>2561</v>
          </cell>
          <cell r="AG143">
            <v>28</v>
          </cell>
          <cell r="AH143">
            <v>2</v>
          </cell>
          <cell r="AI143">
            <v>2563</v>
          </cell>
          <cell r="AJ143"/>
          <cell r="AK143"/>
          <cell r="AL143"/>
          <cell r="AM143"/>
          <cell r="AN143"/>
          <cell r="AO143"/>
          <cell r="AP143"/>
          <cell r="AQ143"/>
          <cell r="AR143"/>
          <cell r="AS143"/>
          <cell r="AT143"/>
          <cell r="AU143"/>
          <cell r="AV143"/>
          <cell r="AW143"/>
          <cell r="AX143"/>
          <cell r="AY143"/>
          <cell r="AZ143"/>
          <cell r="BA143"/>
          <cell r="BB143" t="str">
            <v>สืบทรัพย์(ไม่พบทรัพย์)</v>
          </cell>
          <cell r="BC143"/>
          <cell r="BD143"/>
          <cell r="BE143"/>
          <cell r="BF143"/>
          <cell r="BG143"/>
          <cell r="BH143"/>
          <cell r="BI143"/>
          <cell r="BJ143"/>
          <cell r="BK143"/>
          <cell r="BL143" t="str">
            <v>นายคำมุ่ย ขจรจิตต์กาล</v>
          </cell>
          <cell r="BM143">
            <v>823860010036</v>
          </cell>
          <cell r="BN143" t="str">
            <v>1.นายคำมุ่ย  ขจรจิตต์กาล
2.นายสมบัติ  แสนเข็ม
3.นางสาวหมี่คุ้ม  แสนเข็ม
4.นายสุชีพ  ยาวิจิตร
5.นางสาวนูลา  แสงเข็ญ</v>
          </cell>
          <cell r="BO143" t="str">
            <v>จำเลยที่ 1
จำเลยที่ 2
คู่สมรสจำเลยที่ 2
จำเลยที่ 3
คู่สมรสจำเลยที่ 3</v>
          </cell>
          <cell r="BP143" t="str">
            <v>3500901044156
5501101059083
8500684001897
3501100198539
8501184005401</v>
          </cell>
          <cell r="BQ143"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3" t="str">
            <v>ไม่พบ</v>
          </cell>
          <cell r="BS143"/>
          <cell r="BT143">
            <v>5</v>
          </cell>
          <cell r="BU143" t="str">
            <v>เกศินี</v>
          </cell>
          <cell r="BV143"/>
          <cell r="BW143"/>
          <cell r="BX143"/>
          <cell r="BY143"/>
          <cell r="BZ143"/>
          <cell r="CA143"/>
          <cell r="CB143"/>
          <cell r="CC143"/>
          <cell r="CD143"/>
          <cell r="CE143"/>
          <cell r="CF143"/>
          <cell r="CG143"/>
          <cell r="CH143"/>
          <cell r="CI143"/>
          <cell r="CJ143"/>
          <cell r="CK143"/>
          <cell r="CL143"/>
          <cell r="CM143"/>
          <cell r="CN143"/>
          <cell r="CO143"/>
        </row>
        <row r="144">
          <cell r="B144">
            <v>988</v>
          </cell>
          <cell r="C144">
            <v>139</v>
          </cell>
          <cell r="D144">
            <v>20</v>
          </cell>
          <cell r="E144">
            <v>2</v>
          </cell>
          <cell r="F144">
            <v>2564</v>
          </cell>
          <cell r="G144">
            <v>800045464768</v>
          </cell>
          <cell r="H144" t="str">
            <v>นาง</v>
          </cell>
          <cell r="I144" t="str">
            <v xml:space="preserve">ณัฐกานต์  </v>
          </cell>
          <cell r="J144" t="str">
            <v>ชัยยะ</v>
          </cell>
          <cell r="K144">
            <v>3500900403080</v>
          </cell>
          <cell r="L144" t="str">
            <v>ฝาง</v>
          </cell>
          <cell r="M144" t="str">
            <v>เชียงใหม่ 4</v>
          </cell>
          <cell r="N144">
            <v>8</v>
          </cell>
          <cell r="O144" t="str">
            <v>องค์กรชุมชน</v>
          </cell>
          <cell r="P144" t="str">
            <v>1.บุคคลค้ำประกัน</v>
          </cell>
          <cell r="Q144">
            <v>41264.870000000003</v>
          </cell>
          <cell r="R144">
            <v>2655.47</v>
          </cell>
          <cell r="S144" t="str">
            <v>จังหวัดฝาง</v>
          </cell>
          <cell r="T144" t="str">
            <v>ผบ.1512</v>
          </cell>
          <cell r="U144">
            <v>2559</v>
          </cell>
          <cell r="V144" t="str">
            <v>ผบ.50</v>
          </cell>
          <cell r="W144">
            <v>2560</v>
          </cell>
          <cell r="X144"/>
          <cell r="Y144"/>
          <cell r="Z144"/>
          <cell r="AA144">
            <v>30</v>
          </cell>
          <cell r="AB144">
            <v>1</v>
          </cell>
          <cell r="AC144">
            <v>2560</v>
          </cell>
          <cell r="AD144">
            <v>30</v>
          </cell>
          <cell r="AE144">
            <v>1</v>
          </cell>
          <cell r="AF144">
            <v>2560</v>
          </cell>
          <cell r="AG144"/>
          <cell r="AH144"/>
          <cell r="AI144"/>
          <cell r="AJ144"/>
          <cell r="AK144"/>
          <cell r="AL144"/>
          <cell r="AM144" t="str">
            <v>โฉนด</v>
          </cell>
          <cell r="AN144" t="str">
            <v>1747</v>
          </cell>
          <cell r="AO144" t="str">
            <v>สันทราย</v>
          </cell>
          <cell r="AP144" t="str">
            <v>ฝาง</v>
          </cell>
          <cell r="AQ144" t="str">
            <v>เชียงใหม่</v>
          </cell>
          <cell r="AR144"/>
          <cell r="AS144"/>
          <cell r="AT144"/>
          <cell r="AU144"/>
          <cell r="AV144"/>
          <cell r="AW144"/>
          <cell r="AX144"/>
          <cell r="AY144"/>
          <cell r="AZ144"/>
          <cell r="BA144"/>
          <cell r="BB144" t="str">
            <v>สืบทรัพย์/ยึดทรัพย์(มีคำสั่ง 19/5/2564)//ยึดไม่ได้//ยื่นเฉลี่ยทรัพย์ 23/6/2564</v>
          </cell>
          <cell r="BC144"/>
          <cell r="BD144"/>
          <cell r="BE144"/>
          <cell r="BF144"/>
          <cell r="BG144"/>
          <cell r="BH144"/>
          <cell r="BI144"/>
          <cell r="BJ144"/>
          <cell r="BK144"/>
          <cell r="BL144" t="str">
            <v>นางณัฐกานต์   ชัยยะ</v>
          </cell>
          <cell r="BM144">
            <v>823859010496</v>
          </cell>
          <cell r="BN144" t="str">
            <v>1.นางณัฐกานต์  ชัยยะ
2.นายอาวรณ์  สันดวงดี
3.นางเพชร  ทองชัย
4.นายเมืองแก้ว  ทองชัย
5.นางสาวลำเพียร  พรมตานะ</v>
          </cell>
          <cell r="BO144" t="str">
            <v>จำเลยที่ 1
จำเลยที่ 2
จำเลยที่ 3
คู่สมรสจำเลยที่ 3
จำเลยที่ 4</v>
          </cell>
          <cell r="BP144" t="str">
            <v>3500900403080
3501900555298
3500900403098
3501000180778
1500900079308</v>
          </cell>
          <cell r="BQ144"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144" t="str">
            <v>พบ</v>
          </cell>
          <cell r="BS144"/>
          <cell r="BT144">
            <v>5</v>
          </cell>
          <cell r="BU144" t="str">
            <v xml:space="preserve">เกศินี
</v>
          </cell>
          <cell r="BV144"/>
          <cell r="BW144"/>
          <cell r="BX144"/>
          <cell r="BY144"/>
          <cell r="BZ144"/>
          <cell r="CA144"/>
          <cell r="CB144"/>
          <cell r="CC144"/>
          <cell r="CD144"/>
          <cell r="CE144"/>
          <cell r="CF144"/>
          <cell r="CG144"/>
          <cell r="CH144"/>
          <cell r="CI144"/>
          <cell r="CJ144"/>
          <cell r="CK144"/>
          <cell r="CL144"/>
          <cell r="CM144"/>
          <cell r="CN144"/>
          <cell r="CO144"/>
        </row>
        <row r="145">
          <cell r="B145">
            <v>989</v>
          </cell>
          <cell r="C145">
            <v>140</v>
          </cell>
          <cell r="D145">
            <v>20</v>
          </cell>
          <cell r="E145">
            <v>2</v>
          </cell>
          <cell r="F145">
            <v>2564</v>
          </cell>
          <cell r="G145">
            <v>800027393928</v>
          </cell>
          <cell r="H145" t="str">
            <v>นาย</v>
          </cell>
          <cell r="I145" t="str">
            <v>สมบูรณ์</v>
          </cell>
          <cell r="J145" t="str">
            <v>อินต๊ะวงศ์</v>
          </cell>
          <cell r="K145">
            <v>3509901032549</v>
          </cell>
          <cell r="L145" t="str">
            <v>ฝาง</v>
          </cell>
          <cell r="M145" t="str">
            <v>เชียงใหม่ 4</v>
          </cell>
          <cell r="N145">
            <v>8</v>
          </cell>
          <cell r="O145" t="str">
            <v>องค์กรชุมชน</v>
          </cell>
          <cell r="P145" t="str">
            <v>1.บุคคลค้ำประกัน</v>
          </cell>
          <cell r="Q145">
            <v>93696.44</v>
          </cell>
          <cell r="R145">
            <v>9269.35</v>
          </cell>
          <cell r="S145" t="str">
            <v>จังหวัดฝาง</v>
          </cell>
          <cell r="T145" t="str">
            <v>ผบ.1513</v>
          </cell>
          <cell r="U145">
            <v>2559</v>
          </cell>
          <cell r="V145" t="str">
            <v>ผบ.51</v>
          </cell>
          <cell r="W145">
            <v>2560</v>
          </cell>
          <cell r="X145"/>
          <cell r="Y145"/>
          <cell r="Z145"/>
          <cell r="AA145">
            <v>30</v>
          </cell>
          <cell r="AB145">
            <v>1</v>
          </cell>
          <cell r="AC145">
            <v>2560</v>
          </cell>
          <cell r="AD145">
            <v>30</v>
          </cell>
          <cell r="AE145">
            <v>1</v>
          </cell>
          <cell r="AF145">
            <v>2560</v>
          </cell>
          <cell r="AG145">
            <v>31</v>
          </cell>
          <cell r="AH145">
            <v>5</v>
          </cell>
          <cell r="AI145">
            <v>2564</v>
          </cell>
          <cell r="AJ145">
            <v>16</v>
          </cell>
          <cell r="AK145">
            <v>6</v>
          </cell>
          <cell r="AL145">
            <v>2564</v>
          </cell>
          <cell r="AM145" t="str">
            <v>โฉนด</v>
          </cell>
          <cell r="AN145">
            <v>10398</v>
          </cell>
          <cell r="AO145" t="str">
            <v>แม่สูน</v>
          </cell>
          <cell r="AP145" t="str">
            <v>ฝาง</v>
          </cell>
          <cell r="AQ145" t="str">
            <v>เชียงใหม่</v>
          </cell>
          <cell r="AR145">
            <v>823880</v>
          </cell>
          <cell r="AS145"/>
          <cell r="AT145"/>
          <cell r="AU145"/>
          <cell r="AV145"/>
          <cell r="AW145"/>
          <cell r="AX145"/>
          <cell r="AY145"/>
          <cell r="AZ145"/>
          <cell r="BA145"/>
          <cell r="BB145" t="str">
            <v>สืบทรัพย์//ยึดทรัพย์//ถอนการยึดทรัพย์และถอนการบังคับคดี 9/5/2567//รายงานถอนการยึดทรัพย์ 27/5/2567</v>
          </cell>
          <cell r="BC145"/>
          <cell r="BD145"/>
          <cell r="BE145"/>
          <cell r="BF145"/>
          <cell r="BG145"/>
          <cell r="BH145"/>
          <cell r="BI145"/>
          <cell r="BJ145"/>
          <cell r="BK145"/>
          <cell r="BL145" t="str">
            <v>นายสมบูรณ์ อินต๊ะวงศ์</v>
          </cell>
          <cell r="BM145">
            <v>823859010472</v>
          </cell>
          <cell r="BN145" t="str">
            <v>1.นางสมบูรณ์  อินต๊ะวงศ์
2.นายสายัณห์  อินต๊ะวงศ์
3.นางทองพูล  สิริรุ่งไพบูลย์
4.นางอริยา  มหารัตน์
5.นางทองสาย  โกมาส</v>
          </cell>
          <cell r="BO145" t="str">
            <v>จำเลยที่ 1
คู่สมรสจำเลยที่ 1
จำเลยที่ 2
จำเลยที่ 3
จำเลยที่ 4</v>
          </cell>
          <cell r="BP145" t="str">
            <v>3509901032549
3500900808322
3500900810025
3500900809981
3500900809990</v>
          </cell>
          <cell r="BQ145"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145" t="str">
            <v>พบ</v>
          </cell>
          <cell r="BS145"/>
          <cell r="BT145">
            <v>5</v>
          </cell>
          <cell r="BU145" t="str">
            <v>เกศินี</v>
          </cell>
          <cell r="BV145"/>
          <cell r="BW145"/>
          <cell r="BX145"/>
          <cell r="BY145"/>
          <cell r="BZ145"/>
          <cell r="CA145"/>
          <cell r="CB145"/>
          <cell r="CC145"/>
          <cell r="CD145"/>
          <cell r="CE145"/>
          <cell r="CF145"/>
          <cell r="CG145"/>
          <cell r="CH145"/>
          <cell r="CI145"/>
          <cell r="CJ145"/>
          <cell r="CK145"/>
          <cell r="CL145"/>
          <cell r="CM145">
            <v>243397</v>
          </cell>
          <cell r="CN145"/>
          <cell r="CO145"/>
        </row>
        <row r="146">
          <cell r="B146">
            <v>990</v>
          </cell>
          <cell r="C146">
            <v>141</v>
          </cell>
          <cell r="D146">
            <v>20</v>
          </cell>
          <cell r="E146">
            <v>2</v>
          </cell>
          <cell r="F146">
            <v>2564</v>
          </cell>
          <cell r="G146">
            <v>800045717009</v>
          </cell>
          <cell r="H146" t="str">
            <v>นาง</v>
          </cell>
          <cell r="I146" t="str">
            <v>พิทยา</v>
          </cell>
          <cell r="J146" t="str">
            <v>บรรพกิจ</v>
          </cell>
          <cell r="K146">
            <v>3501100123911</v>
          </cell>
          <cell r="L146" t="str">
            <v>พร้าว</v>
          </cell>
          <cell r="M146" t="str">
            <v>เชียงใหม่ 4</v>
          </cell>
          <cell r="N146">
            <v>8</v>
          </cell>
          <cell r="O146" t="str">
            <v>ธปช.</v>
          </cell>
          <cell r="P146" t="str">
            <v>1.บุคคลค้ำประกัน</v>
          </cell>
          <cell r="Q146">
            <v>40158.44</v>
          </cell>
          <cell r="R146">
            <v>9614.24</v>
          </cell>
          <cell r="S146" t="str">
            <v>แขวงเชียงใหม่</v>
          </cell>
          <cell r="T146" t="str">
            <v>ผบ.11587</v>
          </cell>
          <cell r="U146">
            <v>2560</v>
          </cell>
          <cell r="V146" t="str">
            <v>ผบ.9850</v>
          </cell>
          <cell r="W146">
            <v>2561</v>
          </cell>
          <cell r="X146">
            <v>25</v>
          </cell>
          <cell r="Y146">
            <v>9</v>
          </cell>
          <cell r="Z146">
            <v>2561</v>
          </cell>
          <cell r="AA146"/>
          <cell r="AB146"/>
          <cell r="AC146"/>
          <cell r="AD146">
            <v>16</v>
          </cell>
          <cell r="AE146">
            <v>11</v>
          </cell>
          <cell r="AF146">
            <v>2561</v>
          </cell>
          <cell r="AG146">
            <v>27</v>
          </cell>
          <cell r="AH146">
            <v>2</v>
          </cell>
          <cell r="AI146">
            <v>2563</v>
          </cell>
          <cell r="AJ146"/>
          <cell r="AK146"/>
          <cell r="AL146"/>
          <cell r="AM146"/>
          <cell r="AN146"/>
          <cell r="AO146"/>
          <cell r="AP146"/>
          <cell r="AQ146"/>
          <cell r="AR146"/>
          <cell r="AS146"/>
          <cell r="AT146"/>
          <cell r="AU146"/>
          <cell r="AV146"/>
          <cell r="AW146"/>
          <cell r="AX146"/>
          <cell r="AY146"/>
          <cell r="AZ146"/>
          <cell r="BA146"/>
          <cell r="BB146" t="str">
            <v>สืบทรัพย์(ไม่พบทรัพย์)</v>
          </cell>
          <cell r="BC146"/>
          <cell r="BD146"/>
          <cell r="BE146"/>
          <cell r="BF146"/>
          <cell r="BG146"/>
          <cell r="BH146"/>
          <cell r="BI146"/>
          <cell r="BJ146"/>
          <cell r="BK146"/>
          <cell r="BL146" t="str">
            <v>นางพิทยา บรรพกิจ</v>
          </cell>
          <cell r="BM146">
            <v>823860010041</v>
          </cell>
          <cell r="BN146" t="str">
            <v>1.นางพิทยา  บรรพกิจ
2.นายประทัพ  บรรพกิจ
3.นายผัด  แสงเขน
4.นางสุนิสา แสงเขนหรือนางสาวอีป๋าน  จะยอ
5.นายเฉลิม  คำลือ</v>
          </cell>
          <cell r="BO146" t="str">
            <v>จำเลยที่ 1
คู่สมรสจำเลยที่ 1
จำเลยที่ 2
คู่สมรสจำเลยที่ 2
จำเลยที่ 3</v>
          </cell>
          <cell r="BP146" t="str">
            <v>3501100123911
4501100002454
3501100123971
5501101057587
3500900844027</v>
          </cell>
          <cell r="BQ14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146" t="str">
            <v>ไม่พบ</v>
          </cell>
          <cell r="BS146"/>
          <cell r="BT146">
            <v>5</v>
          </cell>
          <cell r="BU146" t="str">
            <v>เกศินี</v>
          </cell>
          <cell r="BV146"/>
          <cell r="BW146"/>
          <cell r="BX146"/>
          <cell r="BY146"/>
          <cell r="BZ146"/>
          <cell r="CA146"/>
          <cell r="CB146"/>
          <cell r="CC146"/>
          <cell r="CD146"/>
          <cell r="CE146"/>
          <cell r="CF146"/>
          <cell r="CG146"/>
          <cell r="CH146"/>
          <cell r="CI146"/>
          <cell r="CJ146"/>
          <cell r="CK146"/>
          <cell r="CL146"/>
          <cell r="CM146"/>
          <cell r="CN146"/>
          <cell r="CO146"/>
        </row>
        <row r="147">
          <cell r="B147">
            <v>991</v>
          </cell>
          <cell r="C147">
            <v>142</v>
          </cell>
          <cell r="D147">
            <v>20</v>
          </cell>
          <cell r="E147">
            <v>2</v>
          </cell>
          <cell r="F147">
            <v>2564</v>
          </cell>
          <cell r="G147">
            <v>800045716613</v>
          </cell>
          <cell r="H147" t="str">
            <v>นาย</v>
          </cell>
          <cell r="I147" t="str">
            <v xml:space="preserve">สมพงษ์  </v>
          </cell>
          <cell r="J147" t="str">
            <v>แสงเขน</v>
          </cell>
          <cell r="K147">
            <v>3501100124063</v>
          </cell>
          <cell r="L147" t="str">
            <v>พร้าว</v>
          </cell>
          <cell r="M147" t="str">
            <v>เชียงใหม่ 4</v>
          </cell>
          <cell r="N147">
            <v>8</v>
          </cell>
          <cell r="O147" t="str">
            <v>ธปช.</v>
          </cell>
          <cell r="P147" t="str">
            <v>1.บุคคลค้ำประกัน</v>
          </cell>
          <cell r="Q147">
            <v>36429.910000000003</v>
          </cell>
          <cell r="R147">
            <v>8665.11</v>
          </cell>
          <cell r="S147" t="str">
            <v>แขวงเชียงใหม่</v>
          </cell>
          <cell r="T147" t="str">
            <v>ผบ.11593</v>
          </cell>
          <cell r="U147">
            <v>2560</v>
          </cell>
          <cell r="V147" t="str">
            <v>ผบ.7969</v>
          </cell>
          <cell r="W147">
            <v>2561</v>
          </cell>
          <cell r="X147">
            <v>22</v>
          </cell>
          <cell r="Y147">
            <v>8</v>
          </cell>
          <cell r="Z147">
            <v>2561</v>
          </cell>
          <cell r="AA147"/>
          <cell r="AB147"/>
          <cell r="AC147"/>
          <cell r="AD147">
            <v>16</v>
          </cell>
          <cell r="AE147">
            <v>11</v>
          </cell>
          <cell r="AF147">
            <v>2561</v>
          </cell>
          <cell r="AG147">
            <v>28</v>
          </cell>
          <cell r="AH147">
            <v>2</v>
          </cell>
          <cell r="AI147">
            <v>2563</v>
          </cell>
          <cell r="AJ147"/>
          <cell r="AK147"/>
          <cell r="AL147"/>
          <cell r="AM147"/>
          <cell r="AN147"/>
          <cell r="AO147"/>
          <cell r="AP147"/>
          <cell r="AQ147"/>
          <cell r="AR147"/>
          <cell r="AS147"/>
          <cell r="AT147"/>
          <cell r="AU147"/>
          <cell r="AV147"/>
          <cell r="AW147"/>
          <cell r="AX147"/>
          <cell r="AY147"/>
          <cell r="AZ147"/>
          <cell r="BA147"/>
          <cell r="BB147" t="str">
            <v>สืบทรัพย์(ไม่พบทรัพย์)</v>
          </cell>
          <cell r="BC147"/>
          <cell r="BD147"/>
          <cell r="BE147"/>
          <cell r="BF147"/>
          <cell r="BG147"/>
          <cell r="BH147"/>
          <cell r="BI147"/>
          <cell r="BJ147"/>
          <cell r="BK147"/>
          <cell r="BL147" t="str">
            <v>นายสมพงษ์   แสงเขน</v>
          </cell>
          <cell r="BM147">
            <v>823860010039</v>
          </cell>
          <cell r="BN147" t="str">
            <v>1.นายสมพงษ์  แสงเขน
2.นางมะเอ  แสงเข็ญ
3.นายสันติ  เตชะกองบุญ
4.นางผัด  คุณนา
5.นายสำเนียง  คุณนา</v>
          </cell>
          <cell r="BO147" t="str">
            <v>จำเลยที่ 1
คู่สมรสจำเลยที่ 1
จำเลยที่ 2
จำเลยที่ 3
คู่สมรสจำเลยที่ 3</v>
          </cell>
          <cell r="BP147" t="str">
            <v>3501100124063
5501101060570
1501100092891
3501100277536
3501100277528</v>
          </cell>
          <cell r="BQ14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7" t="str">
            <v>ไม่พบ</v>
          </cell>
          <cell r="BS147"/>
          <cell r="BT147">
            <v>5</v>
          </cell>
          <cell r="BU147" t="str">
            <v>เกศินี</v>
          </cell>
          <cell r="BV147"/>
          <cell r="BW147"/>
          <cell r="BX147"/>
          <cell r="BY147"/>
          <cell r="BZ147"/>
          <cell r="CA147"/>
          <cell r="CB147"/>
          <cell r="CC147"/>
          <cell r="CD147"/>
          <cell r="CE147"/>
          <cell r="CF147"/>
          <cell r="CG147"/>
          <cell r="CH147"/>
          <cell r="CI147"/>
          <cell r="CJ147"/>
          <cell r="CK147"/>
          <cell r="CL147"/>
          <cell r="CM147"/>
          <cell r="CN147"/>
          <cell r="CO147"/>
        </row>
        <row r="148">
          <cell r="B148">
            <v>992</v>
          </cell>
          <cell r="C148">
            <v>143</v>
          </cell>
          <cell r="D148">
            <v>20</v>
          </cell>
          <cell r="E148">
            <v>2</v>
          </cell>
          <cell r="F148">
            <v>2564</v>
          </cell>
          <cell r="G148">
            <v>800045716977</v>
          </cell>
          <cell r="H148" t="str">
            <v>นาง</v>
          </cell>
          <cell r="I148" t="str">
            <v>สายทอง</v>
          </cell>
          <cell r="J148" t="str">
            <v>โกวรรณ์</v>
          </cell>
          <cell r="K148">
            <v>4501000001162</v>
          </cell>
          <cell r="L148" t="str">
            <v>พร้าว</v>
          </cell>
          <cell r="M148" t="str">
            <v>เชียงใหม่ 4</v>
          </cell>
          <cell r="N148">
            <v>8</v>
          </cell>
          <cell r="O148" t="str">
            <v>ธปช.</v>
          </cell>
          <cell r="P148" t="str">
            <v>1.บุคคลค้ำประกัน</v>
          </cell>
          <cell r="Q148">
            <v>36450.33</v>
          </cell>
          <cell r="R148">
            <v>8685.5300000000007</v>
          </cell>
          <cell r="S148" t="str">
            <v>แขวงเชียงใหม่</v>
          </cell>
          <cell r="T148" t="str">
            <v>ผบ.11590</v>
          </cell>
          <cell r="U148">
            <v>2560</v>
          </cell>
          <cell r="V148" t="str">
            <v>ผบ.6255</v>
          </cell>
          <cell r="W148">
            <v>2561</v>
          </cell>
          <cell r="X148">
            <v>21</v>
          </cell>
          <cell r="Y148">
            <v>8</v>
          </cell>
          <cell r="Z148">
            <v>2561</v>
          </cell>
          <cell r="AA148"/>
          <cell r="AB148"/>
          <cell r="AC148"/>
          <cell r="AD148">
            <v>16</v>
          </cell>
          <cell r="AE148">
            <v>11</v>
          </cell>
          <cell r="AF148">
            <v>2561</v>
          </cell>
          <cell r="AG148">
            <v>5</v>
          </cell>
          <cell r="AH148">
            <v>3</v>
          </cell>
          <cell r="AI148">
            <v>2563</v>
          </cell>
          <cell r="AJ148" t="str">
            <v>4</v>
          </cell>
          <cell r="AK148" t="str">
            <v>6</v>
          </cell>
          <cell r="AL148" t="str">
            <v>2564</v>
          </cell>
          <cell r="AM148" t="str">
            <v>โฉนด</v>
          </cell>
          <cell r="AN148" t="str">
            <v>33405</v>
          </cell>
          <cell r="AO148" t="str">
            <v>น้ำแพร่</v>
          </cell>
          <cell r="AP148" t="str">
            <v>พร้าว</v>
          </cell>
          <cell r="AQ148" t="str">
            <v>เชียงใหม่</v>
          </cell>
          <cell r="AR148">
            <v>634880</v>
          </cell>
          <cell r="AS148"/>
          <cell r="AT148"/>
          <cell r="AU148"/>
          <cell r="AV148"/>
          <cell r="AW148"/>
          <cell r="AX148"/>
          <cell r="AY148"/>
          <cell r="AZ148"/>
          <cell r="BA148"/>
          <cell r="BB148" t="str">
            <v>สืบทรัพย์/ยึดทรัพย์(มีคำสั่ง 13/5/2564)/ถอนการยึดทรัพย์ 26/7/2566</v>
          </cell>
          <cell r="BC148"/>
          <cell r="BD148"/>
          <cell r="BE148"/>
          <cell r="BF148"/>
          <cell r="BG148"/>
          <cell r="BH148"/>
          <cell r="BI148"/>
          <cell r="BJ148"/>
          <cell r="BK148"/>
          <cell r="BL148" t="str">
            <v>นางสายทอง โกวรรณ์</v>
          </cell>
          <cell r="BM148">
            <v>823860010022</v>
          </cell>
          <cell r="BN148" t="str">
            <v>1.นางสายทอง  โกวรรณ์
2.นางอรพรรณ  บรรณศาสตร์
3.นายก๋องแก้ว  บรรณศาสตร์
4.นางสาวส่องแสง  ปัญญา</v>
          </cell>
          <cell r="BO148" t="str">
            <v>จำเลยที่ 1
จำเลยที่ 2
คู่สมรสจำเลยที่ 2
จำเลยที่ 3</v>
          </cell>
          <cell r="BP148" t="str">
            <v>4501000001162
3309800390172
3501100277056
3501100276904</v>
          </cell>
          <cell r="BQ148"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148" t="str">
            <v>พบ</v>
          </cell>
          <cell r="BS148" t="str">
            <v>พบ</v>
          </cell>
          <cell r="BT148">
            <v>4</v>
          </cell>
          <cell r="BU148" t="str">
            <v>เกศินี</v>
          </cell>
          <cell r="BV148"/>
          <cell r="BW148"/>
          <cell r="BX148"/>
          <cell r="BY148"/>
          <cell r="BZ148"/>
          <cell r="CA148"/>
          <cell r="CB148"/>
          <cell r="CC148"/>
          <cell r="CD148"/>
          <cell r="CE148"/>
          <cell r="CF148"/>
          <cell r="CG148"/>
          <cell r="CH148"/>
          <cell r="CI148"/>
          <cell r="CJ148"/>
          <cell r="CK148"/>
          <cell r="CL148"/>
          <cell r="CM148">
            <v>243305</v>
          </cell>
          <cell r="CN148"/>
          <cell r="CO148"/>
        </row>
        <row r="149">
          <cell r="B149">
            <v>993</v>
          </cell>
          <cell r="C149">
            <v>144</v>
          </cell>
          <cell r="D149">
            <v>20</v>
          </cell>
          <cell r="E149">
            <v>2</v>
          </cell>
          <cell r="F149">
            <v>2564</v>
          </cell>
          <cell r="G149">
            <v>800084805889</v>
          </cell>
          <cell r="H149" t="str">
            <v>นาง</v>
          </cell>
          <cell r="I149" t="str">
            <v>อัมพร</v>
          </cell>
          <cell r="J149" t="str">
            <v>สมศรี</v>
          </cell>
          <cell r="K149">
            <v>3569900166973</v>
          </cell>
          <cell r="L149" t="str">
            <v>ไชยปราการ</v>
          </cell>
          <cell r="M149" t="str">
            <v>เชียงใหม่ 2</v>
          </cell>
          <cell r="N149">
            <v>8</v>
          </cell>
          <cell r="O149" t="str">
            <v>สินเชื่อห้องแถว</v>
          </cell>
          <cell r="P149" t="str">
            <v>2.หลักทรัพย์ค้ำประกัน</v>
          </cell>
          <cell r="Q149">
            <v>157366.26999999999</v>
          </cell>
          <cell r="R149">
            <v>13495.76</v>
          </cell>
          <cell r="S149" t="str">
            <v>จังหวัดฝาง</v>
          </cell>
          <cell r="T149" t="str">
            <v>ผบ.404</v>
          </cell>
          <cell r="U149">
            <v>2563</v>
          </cell>
          <cell r="V149" t="str">
            <v>ผบ.718</v>
          </cell>
          <cell r="W149">
            <v>2563</v>
          </cell>
          <cell r="X149"/>
          <cell r="Y149"/>
          <cell r="Z149"/>
          <cell r="AA149">
            <v>3</v>
          </cell>
          <cell r="AB149">
            <v>9</v>
          </cell>
          <cell r="AC149">
            <v>2563</v>
          </cell>
          <cell r="AD149">
            <v>3</v>
          </cell>
          <cell r="AE149">
            <v>9</v>
          </cell>
          <cell r="AF149">
            <v>2563</v>
          </cell>
          <cell r="AG149"/>
          <cell r="AH149"/>
          <cell r="AI149"/>
          <cell r="AJ149"/>
          <cell r="AK149"/>
          <cell r="AL149"/>
          <cell r="AM149"/>
          <cell r="AN149"/>
          <cell r="AO149"/>
          <cell r="AP149"/>
          <cell r="AQ149"/>
          <cell r="AR149"/>
          <cell r="AS149"/>
          <cell r="AT149"/>
          <cell r="AU149"/>
          <cell r="AV149"/>
          <cell r="AW149"/>
          <cell r="AX149"/>
          <cell r="AY149"/>
          <cell r="AZ149"/>
          <cell r="BA149"/>
          <cell r="BB149" t="str">
            <v>สืบทรัพย์(พบทรัพย์)</v>
          </cell>
          <cell r="BC149"/>
          <cell r="BD149"/>
          <cell r="BE149"/>
          <cell r="BF149"/>
          <cell r="BG149"/>
          <cell r="BH149"/>
          <cell r="BI149"/>
          <cell r="BJ149"/>
          <cell r="BK149"/>
          <cell r="BL149" t="str">
            <v>นางอัมพร สมศรี</v>
          </cell>
          <cell r="BM149">
            <v>883163011452</v>
          </cell>
          <cell r="BN149" t="str">
            <v>1.นางอัมพร  สมศรี</v>
          </cell>
          <cell r="BO149" t="str">
            <v>จำเลย</v>
          </cell>
          <cell r="BP149">
            <v>3569900166973</v>
          </cell>
          <cell r="BQ149" t="str">
            <v>- พบว่ามีกรรมสิทธิ์ในที่ดิน โฉนดเลขที่ 4859 ต.ปงตำ  อ.ไชยปราการ จ.เชียงใหม่ (ติดจำนอง)</v>
          </cell>
          <cell r="BR149" t="str">
            <v>พบ</v>
          </cell>
          <cell r="BS149"/>
          <cell r="BT149">
            <v>1</v>
          </cell>
          <cell r="BU149" t="str">
            <v>เกศินี</v>
          </cell>
          <cell r="BV149"/>
          <cell r="BW149"/>
          <cell r="BX149"/>
          <cell r="BY149"/>
          <cell r="BZ149"/>
          <cell r="CA149"/>
          <cell r="CB149"/>
          <cell r="CC149"/>
          <cell r="CD149"/>
          <cell r="CE149"/>
          <cell r="CF149"/>
          <cell r="CG149"/>
          <cell r="CH149"/>
          <cell r="CI149"/>
          <cell r="CJ149"/>
          <cell r="CK149"/>
          <cell r="CL149"/>
          <cell r="CM149"/>
          <cell r="CN149"/>
          <cell r="CO149"/>
        </row>
        <row r="150">
          <cell r="B150">
            <v>994</v>
          </cell>
          <cell r="C150">
            <v>145</v>
          </cell>
          <cell r="D150">
            <v>24</v>
          </cell>
          <cell r="E150">
            <v>2</v>
          </cell>
          <cell r="F150">
            <v>2564</v>
          </cell>
          <cell r="G150">
            <v>800056616454</v>
          </cell>
          <cell r="H150" t="str">
            <v>นาง</v>
          </cell>
          <cell r="I150" t="str">
            <v>ประนอม</v>
          </cell>
          <cell r="J150" t="str">
            <v>พงค์หงษา</v>
          </cell>
          <cell r="K150">
            <v>3501200792432</v>
          </cell>
          <cell r="L150" t="str">
            <v>สันป่าตอง</v>
          </cell>
          <cell r="M150" t="str">
            <v>เชียงใหม่ 2</v>
          </cell>
          <cell r="N150">
            <v>8</v>
          </cell>
          <cell r="O150" t="str">
            <v>สินเชื่อธนาคารประชาชน</v>
          </cell>
          <cell r="P150" t="str">
            <v>1.บุคคลค้ำประกัน</v>
          </cell>
          <cell r="Q150">
            <v>69410</v>
          </cell>
          <cell r="R150">
            <v>25950.28</v>
          </cell>
          <cell r="S150" t="str">
            <v>แขวงเชียงใหม่</v>
          </cell>
          <cell r="T150" t="str">
            <v>ผบE2925</v>
          </cell>
          <cell r="U150">
            <v>2563</v>
          </cell>
          <cell r="V150" t="str">
            <v>ผบ112</v>
          </cell>
          <cell r="W150">
            <v>2562</v>
          </cell>
          <cell r="X150">
            <v>27</v>
          </cell>
          <cell r="Y150">
            <v>11</v>
          </cell>
          <cell r="Z150">
            <v>2563</v>
          </cell>
          <cell r="AA150"/>
          <cell r="AB150"/>
          <cell r="AC150"/>
          <cell r="AD150">
            <v>2</v>
          </cell>
          <cell r="AE150">
            <v>12</v>
          </cell>
          <cell r="AF150">
            <v>2563</v>
          </cell>
          <cell r="AG150">
            <v>15</v>
          </cell>
          <cell r="AH150">
            <v>3</v>
          </cell>
          <cell r="AI150">
            <v>2564</v>
          </cell>
          <cell r="AJ150"/>
          <cell r="AK150"/>
          <cell r="AL150"/>
          <cell r="AM150"/>
          <cell r="AN150"/>
          <cell r="AO150"/>
          <cell r="AP150"/>
          <cell r="AQ150"/>
          <cell r="AR150"/>
          <cell r="AS150"/>
          <cell r="AT150"/>
          <cell r="AU150"/>
          <cell r="AV150"/>
          <cell r="AW150"/>
          <cell r="AX150"/>
          <cell r="AY150"/>
          <cell r="AZ150"/>
          <cell r="BA150"/>
          <cell r="BB150" t="str">
            <v xml:space="preserve">สืบทรัพย์/สั่งเฉลี่ยทรัพย์ในคดี นางสุขนิรันดร์ สุทินนา </v>
          </cell>
          <cell r="BC150"/>
          <cell r="BD150"/>
          <cell r="BE150"/>
          <cell r="BF150"/>
          <cell r="BG150"/>
          <cell r="BH150"/>
          <cell r="BI150"/>
          <cell r="BJ150"/>
          <cell r="BK150"/>
          <cell r="BL150" t="str">
            <v>นางประนอม พงค์หงษา</v>
          </cell>
          <cell r="BM150">
            <v>883263010952</v>
          </cell>
          <cell r="BN150" t="str">
            <v xml:space="preserve">1.นางสาวประนอม พงค์หงษา
2.นางสาวปทุม  ดวงดี
3.นายกิตติทัศ  นันตา
4.นางสุขนิรันดร์  สุทินนา
5.นายสุเทพ  สุทินนา
</v>
          </cell>
          <cell r="BO150" t="str">
            <v>จำเลยที่ 1
จำเลยที่ 2
คู่สมรสจำเลยที่ 2
จำเลยที่ 3
คู่สมรสจำเลยที่ 3</v>
          </cell>
          <cell r="BP150" t="str">
            <v>3 5012 00792 43 2
3 5012 00797 21 3
3 5103 00163 59 2
3 5002 00389 74 2
3 5002 00384 81 3</v>
          </cell>
          <cell r="BQ150"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150" t="str">
            <v>พบ</v>
          </cell>
          <cell r="BS150"/>
          <cell r="BT150">
            <v>5</v>
          </cell>
          <cell r="BU150" t="str">
            <v>เกศินี</v>
          </cell>
          <cell r="BV150"/>
          <cell r="BW150"/>
          <cell r="BX150"/>
          <cell r="BY150"/>
          <cell r="BZ150"/>
          <cell r="CA150"/>
          <cell r="CB150"/>
          <cell r="CC150"/>
          <cell r="CD150"/>
          <cell r="CE150"/>
          <cell r="CF150"/>
          <cell r="CG150"/>
          <cell r="CH150"/>
          <cell r="CI150"/>
          <cell r="CJ150"/>
          <cell r="CK150"/>
          <cell r="CL150"/>
          <cell r="CM150">
            <v>243397</v>
          </cell>
          <cell r="CN150"/>
          <cell r="CO150"/>
        </row>
        <row r="151">
          <cell r="B151">
            <v>995</v>
          </cell>
          <cell r="C151">
            <v>146</v>
          </cell>
          <cell r="D151">
            <v>1</v>
          </cell>
          <cell r="E151">
            <v>3</v>
          </cell>
          <cell r="F151">
            <v>2564</v>
          </cell>
          <cell r="G151">
            <v>800063598885</v>
          </cell>
          <cell r="H151" t="str">
            <v>นางหรือนางสาว</v>
          </cell>
          <cell r="I151" t="str">
            <v>ทับทิม</v>
          </cell>
          <cell r="J151" t="str">
            <v>ดวงศรีสุขหรือแก้วปัญญา</v>
          </cell>
          <cell r="K151" t="str">
            <v>5 8201 00001 76 2</v>
          </cell>
          <cell r="L151" t="str">
            <v>ไชยปราการ</v>
          </cell>
          <cell r="M151" t="str">
            <v>เชียงใหม่ 2</v>
          </cell>
          <cell r="N151">
            <v>8</v>
          </cell>
          <cell r="O151" t="str">
            <v>ธนาคารประชาชน</v>
          </cell>
          <cell r="P151" t="str">
            <v>1.บุคคลค้ำประกัน</v>
          </cell>
          <cell r="Q151">
            <v>101085</v>
          </cell>
          <cell r="R151">
            <v>12866.72</v>
          </cell>
          <cell r="S151" t="str">
            <v>จังหวัดฝาง</v>
          </cell>
          <cell r="T151" t="str">
            <v>ผบ.1092</v>
          </cell>
          <cell r="U151">
            <v>2562</v>
          </cell>
          <cell r="V151" t="str">
            <v>ผบ.1114</v>
          </cell>
          <cell r="W151">
            <v>2562</v>
          </cell>
          <cell r="X151">
            <v>17</v>
          </cell>
          <cell r="Y151">
            <v>9</v>
          </cell>
          <cell r="Z151">
            <v>2562</v>
          </cell>
          <cell r="AA151"/>
          <cell r="AB151"/>
          <cell r="AC151"/>
          <cell r="AD151">
            <v>16</v>
          </cell>
          <cell r="AE151">
            <v>11</v>
          </cell>
          <cell r="AF151">
            <v>2562</v>
          </cell>
          <cell r="AG151">
            <v>5</v>
          </cell>
          <cell r="AH151">
            <v>3</v>
          </cell>
          <cell r="AI151">
            <v>2563</v>
          </cell>
          <cell r="AJ151"/>
          <cell r="AK151"/>
          <cell r="AL151"/>
          <cell r="AM151"/>
          <cell r="AN151"/>
          <cell r="AO151"/>
          <cell r="AP151"/>
          <cell r="AQ151"/>
          <cell r="AR151"/>
          <cell r="AS151"/>
          <cell r="AT151"/>
          <cell r="AU151"/>
          <cell r="AV151"/>
          <cell r="AW151"/>
          <cell r="AX151"/>
          <cell r="AY151"/>
          <cell r="AZ151"/>
          <cell r="BA151"/>
          <cell r="BB151" t="str">
            <v>สืบทรัพย์(พบทรัพย์)</v>
          </cell>
          <cell r="BC151"/>
          <cell r="BD151"/>
          <cell r="BE151"/>
          <cell r="BF151"/>
          <cell r="BG151"/>
          <cell r="BH151"/>
          <cell r="BI151"/>
          <cell r="BJ151"/>
          <cell r="BK151"/>
          <cell r="BL151" t="str">
            <v>นางหรือนางสาวทับทิม ดวงศรีสุขหรือแก้วปัญญา</v>
          </cell>
          <cell r="BM151">
            <v>883162011515</v>
          </cell>
          <cell r="BN151" t="str">
            <v>1.นางทับทิม  ดวงศรีสุข
2.นายวราวุธ  แก้วปัญญา
3.นางสาวสุฑามาศ  ศรีวิลัย
4.นายประวิทย์  ทรายงาม
5.นางกังวาลย์  ทรายงาม</v>
          </cell>
          <cell r="BO151" t="str">
            <v xml:space="preserve">จำเลยที่ 1
คู่สมรสจำเลยที่ 1
จำเลยที่ 2
จำเลยที่ 3
คู่สมรสจำเลยที่ 3
</v>
          </cell>
          <cell r="BP151" t="str">
            <v>5 8201 00001 76 2
3 5009 00683 55 4
3 5009 00696 85 1
3 5009 00506 87 3
3 5009 00492 80 5</v>
          </cell>
          <cell r="BQ151"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51" t="str">
            <v>พบ</v>
          </cell>
          <cell r="BS151"/>
          <cell r="BT151">
            <v>5</v>
          </cell>
          <cell r="BU151" t="str">
            <v>มลฤดี</v>
          </cell>
          <cell r="BV151"/>
          <cell r="BW151"/>
          <cell r="BX151"/>
          <cell r="BY151"/>
          <cell r="BZ151"/>
          <cell r="CA151"/>
          <cell r="CB151"/>
          <cell r="CC151"/>
          <cell r="CD151"/>
          <cell r="CE151"/>
          <cell r="CF151"/>
          <cell r="CG151"/>
          <cell r="CH151"/>
          <cell r="CI151"/>
          <cell r="CJ151"/>
          <cell r="CK151"/>
          <cell r="CL151"/>
          <cell r="CM151"/>
          <cell r="CN151"/>
          <cell r="CO151"/>
        </row>
        <row r="152">
          <cell r="B152">
            <v>996</v>
          </cell>
          <cell r="C152">
            <v>147</v>
          </cell>
          <cell r="D152">
            <v>1</v>
          </cell>
          <cell r="E152">
            <v>3</v>
          </cell>
          <cell r="F152">
            <v>2564</v>
          </cell>
          <cell r="G152">
            <v>800044718347</v>
          </cell>
          <cell r="H152" t="str">
            <v>นาง</v>
          </cell>
          <cell r="I152" t="str">
            <v>สายทอง</v>
          </cell>
          <cell r="J152" t="str">
            <v>บัวเงิน</v>
          </cell>
          <cell r="K152">
            <v>3500900890592</v>
          </cell>
          <cell r="L152" t="str">
            <v>ไชยปราการ</v>
          </cell>
          <cell r="M152" t="str">
            <v>เชียงใหม่ 1</v>
          </cell>
          <cell r="N152">
            <v>8</v>
          </cell>
          <cell r="O152" t="str">
            <v>ธนาคารประชาชน</v>
          </cell>
          <cell r="P152" t="str">
            <v>1.บุคคลค้ำประกัน</v>
          </cell>
          <cell r="Q152"/>
          <cell r="R152"/>
          <cell r="S152" t="str">
            <v>จังหวัดฝาง</v>
          </cell>
          <cell r="T152" t="str">
            <v>ผบ.1368</v>
          </cell>
          <cell r="U152">
            <v>2562</v>
          </cell>
          <cell r="V152" t="str">
            <v>ผบ.1556</v>
          </cell>
          <cell r="W152">
            <v>2562</v>
          </cell>
          <cell r="X152">
            <v>11</v>
          </cell>
          <cell r="Y152">
            <v>11</v>
          </cell>
          <cell r="Z152">
            <v>2562</v>
          </cell>
          <cell r="AA152"/>
          <cell r="AB152"/>
          <cell r="AC152"/>
          <cell r="AD152">
            <v>30</v>
          </cell>
          <cell r="AE152">
            <v>11</v>
          </cell>
          <cell r="AF152">
            <v>2562</v>
          </cell>
          <cell r="AG152">
            <v>21</v>
          </cell>
          <cell r="AH152">
            <v>4</v>
          </cell>
          <cell r="AI152">
            <v>2563</v>
          </cell>
          <cell r="AJ152"/>
          <cell r="AK152"/>
          <cell r="AL152"/>
          <cell r="AM152"/>
          <cell r="AN152"/>
          <cell r="AO152"/>
          <cell r="AP152"/>
          <cell r="AQ152"/>
          <cell r="AR152"/>
          <cell r="AS152"/>
          <cell r="AT152"/>
          <cell r="AU152"/>
          <cell r="AV152"/>
          <cell r="AW152"/>
          <cell r="AX152"/>
          <cell r="AY152"/>
          <cell r="AZ152"/>
          <cell r="BA152"/>
          <cell r="BB152" t="str">
            <v>สืบทรัพย์(พบทรัพย์ยึดไม่ได้ติดอายัด)</v>
          </cell>
          <cell r="BC152"/>
          <cell r="BD152"/>
          <cell r="BE152"/>
          <cell r="BF152"/>
          <cell r="BG152"/>
          <cell r="BH152"/>
          <cell r="BI152"/>
          <cell r="BJ152"/>
          <cell r="BK152"/>
          <cell r="BL152" t="str">
            <v>นางสายทอง บัวเงิน</v>
          </cell>
          <cell r="BM152">
            <v>883162011492</v>
          </cell>
          <cell r="BN152" t="str">
            <v>1.นางสายทอง บัวเงิน
2.นายณรงค์ บัวเงิน
2.นายณัญธวัฒน์  ธิราช
3.นางจิ่ง ลุงคำ
4.นางสาววรรณ ทรายคำ</v>
          </cell>
          <cell r="BO152" t="str">
            <v>จำเลยที่ 1
คู่สมรสจำเลยที่ 1
จำเลยที่ 2
คู่สมรสจำเลยที่ 2
จำเลยที่ 3</v>
          </cell>
          <cell r="BP152" t="str">
            <v>3 5009 00890 59 2
3 5009 00890 56 8
3 5009 00890 59 2
6 5009 72126 50 8
1 5009 00079 85 5</v>
          </cell>
          <cell r="BQ152"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cell r="BR152"/>
          <cell r="BS152"/>
          <cell r="BT152"/>
          <cell r="BU152" t="str">
            <v>มลฤดี
เฉลี่ยทรัพย์(25/5/2564)</v>
          </cell>
          <cell r="BV152"/>
          <cell r="BW152"/>
          <cell r="BX152"/>
          <cell r="BY152"/>
          <cell r="BZ152"/>
          <cell r="CA152"/>
          <cell r="CB152"/>
          <cell r="CC152"/>
          <cell r="CD152"/>
          <cell r="CE152"/>
          <cell r="CF152"/>
          <cell r="CG152"/>
          <cell r="CH152"/>
          <cell r="CI152"/>
          <cell r="CJ152"/>
          <cell r="CK152"/>
          <cell r="CL152"/>
          <cell r="CM152"/>
          <cell r="CN152"/>
          <cell r="CO152"/>
        </row>
        <row r="153">
          <cell r="B153">
            <v>997</v>
          </cell>
          <cell r="C153">
            <v>148</v>
          </cell>
          <cell r="D153">
            <v>1</v>
          </cell>
          <cell r="E153">
            <v>3</v>
          </cell>
          <cell r="F153">
            <v>2564</v>
          </cell>
          <cell r="G153">
            <v>800005492007</v>
          </cell>
          <cell r="H153" t="str">
            <v>นางสาว</v>
          </cell>
          <cell r="I153" t="str">
            <v xml:space="preserve">สมจิตร์  </v>
          </cell>
          <cell r="J153" t="str">
            <v>เรือนคำ</v>
          </cell>
          <cell r="K153">
            <v>3501400454000</v>
          </cell>
          <cell r="L153" t="str">
            <v>แม่ริม</v>
          </cell>
          <cell r="M153" t="str">
            <v>เชียงใหม่ 4</v>
          </cell>
          <cell r="N153">
            <v>8</v>
          </cell>
          <cell r="O153" t="str">
            <v>พัฒนากลุ่มอาชีพ</v>
          </cell>
          <cell r="P153" t="str">
            <v>1.บุคคลค้ำประกัน</v>
          </cell>
          <cell r="Q153">
            <v>559106.54</v>
          </cell>
          <cell r="R153">
            <v>82577.679999999993</v>
          </cell>
          <cell r="S153" t="str">
            <v>จังหวัดเชียงใหม่</v>
          </cell>
          <cell r="T153" t="str">
            <v>ผบ.E29</v>
          </cell>
          <cell r="U153">
            <v>2563</v>
          </cell>
          <cell r="V153" t="str">
            <v>ผบ.E31</v>
          </cell>
          <cell r="W153">
            <v>2563</v>
          </cell>
          <cell r="X153"/>
          <cell r="Y153"/>
          <cell r="Z153"/>
          <cell r="AA153">
            <v>8</v>
          </cell>
          <cell r="AB153">
            <v>6</v>
          </cell>
          <cell r="AC153">
            <v>2563</v>
          </cell>
          <cell r="AD153">
            <v>8</v>
          </cell>
          <cell r="AE153">
            <v>6</v>
          </cell>
          <cell r="AF153">
            <v>2563</v>
          </cell>
          <cell r="AG153"/>
          <cell r="AH153"/>
          <cell r="AI153"/>
          <cell r="AJ153"/>
          <cell r="AK153"/>
          <cell r="AL153"/>
          <cell r="AM153"/>
          <cell r="AN153"/>
          <cell r="AO153"/>
          <cell r="AP153"/>
          <cell r="AQ153"/>
          <cell r="AR153"/>
          <cell r="AS153"/>
          <cell r="AT153"/>
          <cell r="AU153"/>
          <cell r="AV153"/>
          <cell r="AW153"/>
          <cell r="AX153"/>
          <cell r="AY153"/>
          <cell r="AZ153"/>
          <cell r="BA153"/>
          <cell r="BB153" t="str">
            <v>สืบทรัพย์(ไม่พบทรัพย์)</v>
          </cell>
          <cell r="BC153"/>
          <cell r="BD153"/>
          <cell r="BE153"/>
          <cell r="BF153"/>
          <cell r="BG153"/>
          <cell r="BH153"/>
          <cell r="BI153"/>
          <cell r="BJ153"/>
          <cell r="BK153"/>
          <cell r="BL153" t="str">
            <v>นางสาวสมจิตร์   เรือนคำ</v>
          </cell>
          <cell r="BM153">
            <v>823860010408</v>
          </cell>
          <cell r="BN153" t="str">
            <v>นางสาวสมจิตร์  เรือนคำ</v>
          </cell>
          <cell r="BO153" t="str">
            <v>จำเลยที่ 1</v>
          </cell>
          <cell r="BP153" t="str">
            <v>3 5014 00454 00 0</v>
          </cell>
          <cell r="BQ153" t="str">
            <v>-ไม่พบว่ามีกรรมสิทธิ์ในที่ดิน อ.แม่ริม จ.เชียงใหม่
-ไม่พบว่ามีกรรมสิทธิ์ในที่ดิน อ.สันทราย จ.เชียงใหม่</v>
          </cell>
          <cell r="BR153" t="str">
            <v>ไม่พบ</v>
          </cell>
          <cell r="BS153"/>
          <cell r="BT153"/>
          <cell r="BU153" t="str">
            <v>มลฤดี</v>
          </cell>
          <cell r="BV153"/>
          <cell r="BW153"/>
          <cell r="BX153"/>
          <cell r="BY153"/>
          <cell r="BZ153"/>
          <cell r="CA153"/>
          <cell r="CB153"/>
          <cell r="CC153"/>
          <cell r="CD153"/>
          <cell r="CE153"/>
          <cell r="CF153"/>
          <cell r="CG153"/>
          <cell r="CH153"/>
          <cell r="CI153"/>
          <cell r="CJ153"/>
          <cell r="CK153"/>
          <cell r="CL153"/>
          <cell r="CM153"/>
          <cell r="CN153"/>
          <cell r="CO153"/>
        </row>
        <row r="154">
          <cell r="B154">
            <v>998</v>
          </cell>
          <cell r="C154">
            <v>149</v>
          </cell>
          <cell r="D154">
            <v>1</v>
          </cell>
          <cell r="E154">
            <v>3</v>
          </cell>
          <cell r="F154">
            <v>2564</v>
          </cell>
          <cell r="G154">
            <v>800025444392</v>
          </cell>
          <cell r="H154" t="str">
            <v>นางสาว</v>
          </cell>
          <cell r="I154" t="str">
            <v>วรัญญา</v>
          </cell>
          <cell r="J154" t="str">
            <v>ปัญเจริญ</v>
          </cell>
          <cell r="K154">
            <v>1509900527503</v>
          </cell>
          <cell r="L154" t="str">
            <v>มหาวิทยาลัยเชียงใหม่</v>
          </cell>
          <cell r="M154" t="str">
            <v>เชียงใหม่ 2</v>
          </cell>
          <cell r="N154">
            <v>8</v>
          </cell>
          <cell r="O154" t="str">
            <v>ธปช</v>
          </cell>
          <cell r="P154" t="str">
            <v>1.บุคคลค้ำประกัน</v>
          </cell>
          <cell r="Q154">
            <v>87288.960000000006</v>
          </cell>
          <cell r="R154">
            <v>33550.04</v>
          </cell>
          <cell r="S154" t="str">
            <v>แขวงเชียงใหม่</v>
          </cell>
          <cell r="T154" t="str">
            <v>ผบ.13933</v>
          </cell>
          <cell r="U154">
            <v>2561</v>
          </cell>
          <cell r="V154" t="str">
            <v>ผบ.1554</v>
          </cell>
          <cell r="W154">
            <v>2562</v>
          </cell>
          <cell r="X154">
            <v>26</v>
          </cell>
          <cell r="Y154">
            <v>2</v>
          </cell>
          <cell r="Z154">
            <v>2562</v>
          </cell>
          <cell r="AA154"/>
          <cell r="AB154"/>
          <cell r="AC154"/>
          <cell r="AD154">
            <v>3</v>
          </cell>
          <cell r="AE154">
            <v>8</v>
          </cell>
          <cell r="AF154">
            <v>2562</v>
          </cell>
          <cell r="AG154">
            <v>22</v>
          </cell>
          <cell r="AH154">
            <v>11</v>
          </cell>
          <cell r="AI154">
            <v>2562</v>
          </cell>
          <cell r="AJ154"/>
          <cell r="AK154"/>
          <cell r="AL154"/>
          <cell r="AM154"/>
          <cell r="AN154"/>
          <cell r="AO154"/>
          <cell r="AP154"/>
          <cell r="AQ154"/>
          <cell r="AR154"/>
          <cell r="AS154"/>
          <cell r="AT154"/>
          <cell r="AU154"/>
          <cell r="AV154"/>
          <cell r="AW154"/>
          <cell r="AX154"/>
          <cell r="AY154"/>
          <cell r="AZ154"/>
          <cell r="BA154"/>
          <cell r="BB154" t="str">
            <v>สืบทรัพย์(ไม่พบทรัพย์)//สืบครั้งที่ 2 รายงานผล25/6/2567</v>
          </cell>
          <cell r="BC154"/>
          <cell r="BD154"/>
          <cell r="BE154"/>
          <cell r="BF154"/>
          <cell r="BG154"/>
          <cell r="BH154"/>
          <cell r="BI154"/>
          <cell r="BJ154"/>
          <cell r="BK154"/>
          <cell r="BL154" t="str">
            <v>นางสาววรัญญา ปัญเจริญ</v>
          </cell>
          <cell r="BM154">
            <v>823660010348</v>
          </cell>
          <cell r="BN154" t="str">
            <v xml:space="preserve">1.นางสาววรัญญา ปัญเจริญ
2.นางสาวเกวรินทร์  สุขดวง
3.นางจันทร์เพ็ญ  อารบุคคอร์
</v>
          </cell>
          <cell r="BO154" t="str">
            <v xml:space="preserve">จำเลยที่ 1
จำเลยที่ 2
จำเลยที่ 3
</v>
          </cell>
          <cell r="BP154" t="str">
            <v>1 5099 00527 50 3
3 6205 00886 14 7
3 3416 01114 879</v>
          </cell>
          <cell r="BQ15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cell r="BR154"/>
          <cell r="BS154"/>
          <cell r="BT154"/>
          <cell r="BU154" t="str">
            <v>มลฤดี</v>
          </cell>
          <cell r="BV154" t="str">
            <v>1.นางสาววรัญญา  ปัญเจริญ
2.นางสาวเกวรินทร์  สุขดวง
3.นางจันทร์เพ็ญ  อารบุคคอร์</v>
          </cell>
          <cell r="BW154" t="str">
            <v xml:space="preserve">จำเลยที่1
จำเลยที่ 2
จำเลยที่ 3
</v>
          </cell>
          <cell r="BX154" t="str">
            <v>1-5099-00527-50-3
3-6205-00886-14-7
3-3416-01114-87-9</v>
          </cell>
          <cell r="BY154"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จ.อำนาจเจริญ
-ไม่พบว่ามีกรรมสิทธิ์ในที่ดิน อ.หางดง จ.เชียงใหม่</v>
          </cell>
          <cell r="BZ154"/>
          <cell r="CA154"/>
          <cell r="CB154">
            <v>3</v>
          </cell>
          <cell r="CC154"/>
          <cell r="CD154"/>
          <cell r="CE154"/>
          <cell r="CF154"/>
          <cell r="CG154"/>
          <cell r="CH154"/>
          <cell r="CI154"/>
          <cell r="CJ154"/>
          <cell r="CK154"/>
          <cell r="CL154"/>
          <cell r="CM154"/>
          <cell r="CN154"/>
          <cell r="CO154"/>
        </row>
        <row r="155">
          <cell r="B155">
            <v>999</v>
          </cell>
          <cell r="C155">
            <v>150</v>
          </cell>
          <cell r="D155">
            <v>1</v>
          </cell>
          <cell r="E155">
            <v>3</v>
          </cell>
          <cell r="F155">
            <v>2564</v>
          </cell>
          <cell r="G155">
            <v>800045716803</v>
          </cell>
          <cell r="H155" t="str">
            <v>นาย</v>
          </cell>
          <cell r="I155" t="str">
            <v>สันติ</v>
          </cell>
          <cell r="J155" t="str">
            <v>เตชะกองบุญ</v>
          </cell>
          <cell r="K155">
            <v>1501100092891</v>
          </cell>
          <cell r="L155" t="str">
            <v>พร้าว</v>
          </cell>
          <cell r="M155" t="str">
            <v>เชียงใหม่ 4</v>
          </cell>
          <cell r="N155">
            <v>8</v>
          </cell>
          <cell r="O155" t="str">
            <v>ธปช.</v>
          </cell>
          <cell r="P155" t="str">
            <v>1.บุคคลค้ำประกัน</v>
          </cell>
          <cell r="Q155">
            <v>36429.910000000003</v>
          </cell>
          <cell r="R155">
            <v>8665.11</v>
          </cell>
          <cell r="S155" t="str">
            <v>แขวงเชียงใหม่</v>
          </cell>
          <cell r="T155" t="str">
            <v>ผบ.11585</v>
          </cell>
          <cell r="U155">
            <v>2560</v>
          </cell>
          <cell r="V155" t="str">
            <v>ผบ.5179</v>
          </cell>
          <cell r="W155">
            <v>2561</v>
          </cell>
          <cell r="X155">
            <v>12</v>
          </cell>
          <cell r="Y155">
            <v>6</v>
          </cell>
          <cell r="Z155">
            <v>2561</v>
          </cell>
          <cell r="AA155"/>
          <cell r="AB155"/>
          <cell r="AC155"/>
          <cell r="AD155">
            <v>16</v>
          </cell>
          <cell r="AE155">
            <v>11</v>
          </cell>
          <cell r="AF155">
            <v>2562</v>
          </cell>
          <cell r="AG155">
            <v>28</v>
          </cell>
          <cell r="AH155">
            <v>2</v>
          </cell>
          <cell r="AI155">
            <v>2563</v>
          </cell>
          <cell r="AJ155"/>
          <cell r="AK155"/>
          <cell r="AL155"/>
          <cell r="AM155"/>
          <cell r="AN155"/>
          <cell r="AO155"/>
          <cell r="AP155"/>
          <cell r="AQ155"/>
          <cell r="AR155"/>
          <cell r="AS155"/>
          <cell r="AT155"/>
          <cell r="AU155"/>
          <cell r="AV155"/>
          <cell r="AW155"/>
          <cell r="AX155"/>
          <cell r="AY155"/>
          <cell r="AZ155"/>
          <cell r="BA155"/>
          <cell r="BB155" t="str">
            <v>สืบทรัพย์(ไม่พบทรัพย์)</v>
          </cell>
          <cell r="BC155"/>
          <cell r="BD155"/>
          <cell r="BE155"/>
          <cell r="BF155"/>
          <cell r="BG155"/>
          <cell r="BH155"/>
          <cell r="BI155"/>
          <cell r="BJ155"/>
          <cell r="BK155"/>
          <cell r="BL155" t="str">
            <v>นายสันติ เตชะกองบุญ</v>
          </cell>
          <cell r="BM155">
            <v>823860010026</v>
          </cell>
          <cell r="BN155" t="str">
            <v>นายสันติ  เตชะกองบุญ
นายสมพงษ์  แสงแขน
นางมะเอ  แสงเข็ญ
นางพัด  คุณนา</v>
          </cell>
          <cell r="BO155" t="str">
            <v>จำเลยที่ 1
คู่สมรสจำเลยที่ 2
จำเลยที่ 2
จำเลยที่ 3</v>
          </cell>
          <cell r="BP155" t="str">
            <v>1 5011 00092 89 1
3 5011 00124 06 3
5 5011 01060 57 0
3 5011 00277 53 6</v>
          </cell>
          <cell r="BQ155"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55" t="str">
            <v>ไม่พบ</v>
          </cell>
          <cell r="BS155"/>
          <cell r="BT155"/>
          <cell r="BU155" t="str">
            <v>มลฤดี</v>
          </cell>
          <cell r="BV155"/>
          <cell r="BW155"/>
          <cell r="BX155"/>
          <cell r="BY155"/>
          <cell r="BZ155"/>
          <cell r="CA155"/>
          <cell r="CB155"/>
          <cell r="CC155"/>
          <cell r="CD155"/>
          <cell r="CE155"/>
          <cell r="CF155"/>
          <cell r="CG155"/>
          <cell r="CH155"/>
          <cell r="CI155"/>
          <cell r="CJ155"/>
          <cell r="CK155"/>
          <cell r="CL155"/>
          <cell r="CM155"/>
          <cell r="CN155"/>
          <cell r="CO155"/>
        </row>
        <row r="156">
          <cell r="B156">
            <v>1000</v>
          </cell>
          <cell r="C156">
            <v>151</v>
          </cell>
          <cell r="D156">
            <v>1</v>
          </cell>
          <cell r="E156">
            <v>3</v>
          </cell>
          <cell r="F156">
            <v>2564</v>
          </cell>
          <cell r="G156">
            <v>800053037605</v>
          </cell>
          <cell r="H156" t="str">
            <v>นางสาว</v>
          </cell>
          <cell r="I156" t="str">
            <v>อารียา</v>
          </cell>
          <cell r="J156" t="str">
            <v>ทองคำ</v>
          </cell>
          <cell r="K156">
            <v>3500600554881</v>
          </cell>
          <cell r="L156" t="str">
            <v>แม่แตง</v>
          </cell>
          <cell r="M156" t="str">
            <v>เชียงใหม่ 1</v>
          </cell>
          <cell r="N156">
            <v>8</v>
          </cell>
          <cell r="O156" t="str">
            <v>ธปช.</v>
          </cell>
          <cell r="P156" t="str">
            <v>1.บุคคลค้ำประกัน</v>
          </cell>
          <cell r="Q156">
            <v>62157.88</v>
          </cell>
          <cell r="R156">
            <v>12133.24</v>
          </cell>
          <cell r="S156" t="str">
            <v>แขวงเชียงใหม่</v>
          </cell>
          <cell r="T156" t="str">
            <v>ผบ.2592</v>
          </cell>
          <cell r="U156">
            <v>2562</v>
          </cell>
          <cell r="V156" t="str">
            <v>ผบ.3505</v>
          </cell>
          <cell r="W156">
            <v>2562</v>
          </cell>
          <cell r="X156">
            <v>12</v>
          </cell>
          <cell r="Y156">
            <v>5</v>
          </cell>
          <cell r="Z156">
            <v>2562</v>
          </cell>
          <cell r="AA156"/>
          <cell r="AB156"/>
          <cell r="AC156"/>
          <cell r="AD156">
            <v>18</v>
          </cell>
          <cell r="AE156">
            <v>1</v>
          </cell>
          <cell r="AF156">
            <v>2563</v>
          </cell>
          <cell r="AG156">
            <v>28</v>
          </cell>
          <cell r="AH156">
            <v>5</v>
          </cell>
          <cell r="AI156">
            <v>2563</v>
          </cell>
          <cell r="AJ156"/>
          <cell r="AK156"/>
          <cell r="AL156"/>
          <cell r="AM156"/>
          <cell r="AN156"/>
          <cell r="AO156"/>
          <cell r="AP156"/>
          <cell r="AQ156"/>
          <cell r="AR156"/>
          <cell r="AS156"/>
          <cell r="AT156"/>
          <cell r="AU156"/>
          <cell r="AV156"/>
          <cell r="AW156"/>
          <cell r="AX156"/>
          <cell r="AY156"/>
          <cell r="AZ156"/>
          <cell r="BA156"/>
          <cell r="BB156" t="str">
            <v>สืบทรัพย์(พบทรัพย์)//ยึดทรัพย์//ยึดไม่ได้(สินส่วนตัว)
สืบทรัพย์ (คำสั่ง 30/7/5/2567) // รายงานวันที่ 17/7/2567</v>
          </cell>
          <cell r="BC156"/>
          <cell r="BD156"/>
          <cell r="BE156"/>
          <cell r="BF156"/>
          <cell r="BG156"/>
          <cell r="BH156"/>
          <cell r="BI156"/>
          <cell r="BJ156"/>
          <cell r="BK156"/>
          <cell r="BL156" t="str">
            <v>นางสาวอารียา ทองคำ</v>
          </cell>
          <cell r="BM156">
            <v>883162010192</v>
          </cell>
          <cell r="BN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56" t="str">
            <v>จำเลยที่ 1
คู่สมรสจำเลยที่ 1
จำเลยที่ 2
คู่สมรสจำเลยที่ 2
จำเลยที่ 3
คู่สมรสจำเลยที่ 3</v>
          </cell>
          <cell r="BP156" t="str">
            <v>3 5006 00554 88 1
3 5006 00346 64 1
1 5709 00018 33 3
3 5006 00566 43 9
3 5004 00149 35 4 
5 5807 00004 53 6</v>
          </cell>
          <cell r="BQ156"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cell r="BR156" t="str">
            <v>พบทรัพย์</v>
          </cell>
          <cell r="BS156" t="str">
            <v>พบทรัพย์</v>
          </cell>
          <cell r="BT156">
            <v>6</v>
          </cell>
          <cell r="BU156" t="str">
            <v>มลฤดี
ธนกร(ยึด)25/5/2564</v>
          </cell>
          <cell r="BV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W156" t="str">
            <v>จำเลยที่ 1
คู่สมรสจำเลยที่ 1
จำเลยที่ 2
คู่สมรสจำเลยที่ 2
จำเลยที่ 3
คู่สมรสจำเลยที่ 3</v>
          </cell>
          <cell r="BX156" t="str">
            <v>3-5006-00554-88-1
3-5006-00346-64-1
1-5709-00018-33-3
3-5006-00566-43-9
3-5004-00149-35-4 
5-5807-00004-53-6</v>
          </cell>
          <cell r="BY156" t="str">
            <v>-ไม่พบว่ามีกรรมสิทธิ์ในที่ดิน อ.แม่แตง จ.เชียงใหม่
-พบว่ามีกรรมสิทธิ์ในที่ดินโฉนดเลขที่ 633 อ.แม่แตง จ.เชียงใหม่ (สินส่วนตัว)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อ.เชียงดาว จ.เชียงใหม่</v>
          </cell>
          <cell r="BZ156"/>
          <cell r="CA156"/>
          <cell r="CB156"/>
          <cell r="CC156"/>
          <cell r="CD156"/>
          <cell r="CE156"/>
          <cell r="CF156"/>
          <cell r="CG156"/>
          <cell r="CH156"/>
          <cell r="CI156"/>
          <cell r="CJ156"/>
          <cell r="CK156"/>
          <cell r="CL156"/>
          <cell r="CM156"/>
          <cell r="CN156"/>
          <cell r="CO156"/>
        </row>
        <row r="157">
          <cell r="B157">
            <v>1001</v>
          </cell>
          <cell r="C157">
            <v>152</v>
          </cell>
          <cell r="D157">
            <v>1</v>
          </cell>
          <cell r="E157">
            <v>3</v>
          </cell>
          <cell r="F157">
            <v>2564</v>
          </cell>
          <cell r="G157">
            <v>800058914618</v>
          </cell>
          <cell r="H157" t="str">
            <v>นาง</v>
          </cell>
          <cell r="I157" t="str">
            <v xml:space="preserve">สุรพิน   </v>
          </cell>
          <cell r="J157" t="str">
            <v>แก้วคำอ้าย</v>
          </cell>
          <cell r="K157">
            <v>3501100130951</v>
          </cell>
          <cell r="L157" t="str">
            <v>พร้าว</v>
          </cell>
          <cell r="M157" t="str">
            <v>เชียงใหม่ 2</v>
          </cell>
          <cell r="N157">
            <v>8</v>
          </cell>
          <cell r="O157" t="str">
            <v>สินเชื่อพัฒนาองค์กรชุมชน (รายบุคคล)</v>
          </cell>
          <cell r="P157"/>
          <cell r="Q157">
            <v>40887.47</v>
          </cell>
          <cell r="R157">
            <v>9397.5400000000009</v>
          </cell>
          <cell r="S157" t="str">
            <v>แขวงเชียงใหม่</v>
          </cell>
          <cell r="T157" t="str">
            <v>ผบ.4966</v>
          </cell>
          <cell r="U157">
            <v>2562</v>
          </cell>
          <cell r="V157" t="str">
            <v>ผบ.4992</v>
          </cell>
          <cell r="W157">
            <v>2562</v>
          </cell>
          <cell r="X157">
            <v>16</v>
          </cell>
          <cell r="Y157">
            <v>6</v>
          </cell>
          <cell r="Z157">
            <v>2562</v>
          </cell>
          <cell r="AA157"/>
          <cell r="AB157"/>
          <cell r="AC157"/>
          <cell r="AD157">
            <v>12</v>
          </cell>
          <cell r="AE157">
            <v>1</v>
          </cell>
          <cell r="AF157">
            <v>2563</v>
          </cell>
          <cell r="AG157">
            <v>28</v>
          </cell>
          <cell r="AH157">
            <v>5</v>
          </cell>
          <cell r="AI157">
            <v>2563</v>
          </cell>
          <cell r="AJ157"/>
          <cell r="AK157"/>
          <cell r="AL157"/>
          <cell r="AM157"/>
          <cell r="AN157"/>
          <cell r="AO157"/>
          <cell r="AP157"/>
          <cell r="AQ157"/>
          <cell r="AR157"/>
          <cell r="AS157"/>
          <cell r="AT157"/>
          <cell r="AU157"/>
          <cell r="AV157"/>
          <cell r="AW157"/>
          <cell r="AX157"/>
          <cell r="AY157"/>
          <cell r="AZ157"/>
          <cell r="BA157"/>
          <cell r="BB157" t="str">
            <v>สืบทรัพย์(พบทรัพย์)</v>
          </cell>
          <cell r="BC157"/>
          <cell r="BD157"/>
          <cell r="BE157"/>
          <cell r="BF157"/>
          <cell r="BG157"/>
          <cell r="BH157"/>
          <cell r="BI157"/>
          <cell r="BJ157"/>
          <cell r="BK157"/>
          <cell r="BL157" t="str">
            <v>นางสุรพิน    แก้วคำอ้าย</v>
          </cell>
          <cell r="BM157">
            <v>883162010872</v>
          </cell>
          <cell r="BN157" t="str">
            <v>1.นางสุรพิน แก้วคำอ้าย
2.นายชัยวัฒน์ แก้วคำอ้าย
3.นายสวาท บุญศรี
4.นางสาวอาวรณ์  ถาเหง่า
5.นายศราวุฒิ  ขันทะศรีมา</v>
          </cell>
          <cell r="BO157" t="str">
            <v>จำเลยที่ 1
คู่สมรสจำเลยที่ 1
จำเลยที่ 2คู่สมรสจำเลยที่ 2
จำเลยที่ 3</v>
          </cell>
          <cell r="BP157" t="str">
            <v>3 5011 00130 95 1
3 5705 01010 20 3
3 5011 00131 30 2
3 4405 00559 76 8
1 5099 00275 31 8</v>
          </cell>
          <cell r="BQ157"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57" t="str">
            <v>พบ</v>
          </cell>
          <cell r="BS157"/>
          <cell r="BT157">
            <v>5</v>
          </cell>
          <cell r="BU157" t="str">
            <v>มลฤดี</v>
          </cell>
          <cell r="BV157"/>
          <cell r="BW157"/>
          <cell r="BX157"/>
          <cell r="BY157"/>
          <cell r="BZ157"/>
          <cell r="CA157"/>
          <cell r="CB157"/>
          <cell r="CC157"/>
          <cell r="CD157"/>
          <cell r="CE157"/>
          <cell r="CF157"/>
          <cell r="CG157"/>
          <cell r="CH157"/>
          <cell r="CI157"/>
          <cell r="CJ157"/>
          <cell r="CK157"/>
          <cell r="CL157"/>
          <cell r="CM157"/>
          <cell r="CN157"/>
          <cell r="CO157"/>
        </row>
        <row r="158">
          <cell r="B158">
            <v>1002</v>
          </cell>
          <cell r="C158">
            <v>153</v>
          </cell>
          <cell r="D158">
            <v>1</v>
          </cell>
          <cell r="E158">
            <v>3</v>
          </cell>
          <cell r="F158">
            <v>2564</v>
          </cell>
          <cell r="G158">
            <v>800031336384</v>
          </cell>
          <cell r="H158" t="str">
            <v>นาย</v>
          </cell>
          <cell r="I158" t="str">
            <v>ดวงฤทธิ์</v>
          </cell>
          <cell r="J158" t="str">
            <v>ศรีสวัสดิ์</v>
          </cell>
          <cell r="K158">
            <v>3560500690774</v>
          </cell>
          <cell r="L158" t="str">
            <v>ฝาง</v>
          </cell>
          <cell r="M158" t="str">
            <v>เชียงใหม่ 1</v>
          </cell>
          <cell r="N158">
            <v>8</v>
          </cell>
          <cell r="O158" t="str">
            <v>ธนาคารประชาชน</v>
          </cell>
          <cell r="P158" t="str">
            <v>1.บุคคลค้ำประกัน</v>
          </cell>
          <cell r="Q158">
            <v>104107</v>
          </cell>
          <cell r="R158">
            <v>31759.39</v>
          </cell>
          <cell r="S158" t="str">
            <v>จังหวัดฝาง</v>
          </cell>
          <cell r="T158" t="str">
            <v>ผบ.1895</v>
          </cell>
          <cell r="U158">
            <v>2562</v>
          </cell>
          <cell r="V158" t="str">
            <v>ผบ.348</v>
          </cell>
          <cell r="W158">
            <v>2563</v>
          </cell>
          <cell r="X158"/>
          <cell r="Y158"/>
          <cell r="Z158"/>
          <cell r="AA158">
            <v>11</v>
          </cell>
          <cell r="AB158">
            <v>2</v>
          </cell>
          <cell r="AC158">
            <v>2563</v>
          </cell>
          <cell r="AD158">
            <v>11</v>
          </cell>
          <cell r="AE158">
            <v>2</v>
          </cell>
          <cell r="AF158">
            <v>2563</v>
          </cell>
          <cell r="AG158"/>
          <cell r="AH158"/>
          <cell r="AI158"/>
          <cell r="AJ158" t="str">
            <v>1</v>
          </cell>
          <cell r="AK158" t="str">
            <v>7</v>
          </cell>
          <cell r="AL158" t="str">
            <v>2564</v>
          </cell>
          <cell r="AM158" t="str">
            <v>โฉนด</v>
          </cell>
          <cell r="AN158" t="str">
            <v>12890</v>
          </cell>
          <cell r="AO158" t="str">
            <v>สันทราย</v>
          </cell>
          <cell r="AP158" t="str">
            <v>ฝาง</v>
          </cell>
          <cell r="AQ158" t="str">
            <v>เชียงใหม่</v>
          </cell>
          <cell r="AR158">
            <v>98070</v>
          </cell>
          <cell r="AS158"/>
          <cell r="AT158"/>
          <cell r="AU158"/>
          <cell r="AV158"/>
          <cell r="AW158"/>
          <cell r="AX158"/>
          <cell r="AY158"/>
          <cell r="AZ158"/>
          <cell r="BA158"/>
          <cell r="BB158" t="str">
            <v>สืบทรัพย์(พบทรัพย์)//ยึดทรัพย์แล้ว//มีนัดขายที่ดินนัดแรก 23/2/2565</v>
          </cell>
          <cell r="BC158"/>
          <cell r="BD158"/>
          <cell r="BE158"/>
          <cell r="BF158"/>
          <cell r="BG158"/>
          <cell r="BH158"/>
          <cell r="BI158"/>
          <cell r="BJ158"/>
          <cell r="BK158"/>
          <cell r="BL158" t="str">
            <v>นายดวงฤทธิ์ ศรีสวัสดิ์</v>
          </cell>
          <cell r="BM158">
            <v>883162011760</v>
          </cell>
          <cell r="BN158" t="str">
            <v>1.นายดวงฤทธิ์  ศรีสวัสดิ์
2.นางดาวรุ่ง จันทร์แก้ว
3.นายพลวัฒน์  รอดอ่อน</v>
          </cell>
          <cell r="BO158" t="str">
            <v>จำเลยที่ 1
คู่สมรสจำเลยที่ 1
จำเลยที่ 2</v>
          </cell>
          <cell r="BP158" t="str">
            <v>3 5605 00690 77 4
3 5712 00329 99 6
3 1002 03434 11 4</v>
          </cell>
          <cell r="BQ158"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58" t="str">
            <v>พบ</v>
          </cell>
          <cell r="BS158"/>
          <cell r="BT158">
            <v>3</v>
          </cell>
          <cell r="BU158" t="str">
            <v>มลฤดี
สารุทธ์((ยึด25/5/2564)</v>
          </cell>
          <cell r="BV158"/>
          <cell r="BW158"/>
          <cell r="BX158"/>
          <cell r="BY158"/>
          <cell r="BZ158"/>
          <cell r="CA158"/>
          <cell r="CB158"/>
          <cell r="CC158"/>
          <cell r="CD158"/>
          <cell r="CE158"/>
          <cell r="CF158"/>
          <cell r="CG158"/>
          <cell r="CH158"/>
          <cell r="CI158"/>
          <cell r="CJ158"/>
          <cell r="CK158"/>
          <cell r="CL158"/>
          <cell r="CM158"/>
          <cell r="CN158"/>
          <cell r="CO158">
            <v>242944</v>
          </cell>
        </row>
        <row r="159">
          <cell r="B159">
            <v>1003</v>
          </cell>
          <cell r="C159">
            <v>154</v>
          </cell>
          <cell r="D159">
            <v>1</v>
          </cell>
          <cell r="E159">
            <v>3</v>
          </cell>
          <cell r="F159">
            <v>2564</v>
          </cell>
          <cell r="G159" t="str">
            <v>80005732 9990</v>
          </cell>
          <cell r="H159" t="str">
            <v>นาง</v>
          </cell>
          <cell r="I159" t="str">
            <v>สุภาภรณ์</v>
          </cell>
          <cell r="J159" t="str">
            <v>ลวดขาว</v>
          </cell>
          <cell r="K159" t="str">
            <v>1 5708 00056 50 1</v>
          </cell>
          <cell r="L159" t="str">
            <v>แม่แตง</v>
          </cell>
          <cell r="M159" t="str">
            <v>เชียงใหม่ 1</v>
          </cell>
          <cell r="N159">
            <v>8</v>
          </cell>
          <cell r="O159" t="str">
            <v>ธปช.</v>
          </cell>
          <cell r="P159" t="str">
            <v>1.บุคคลค้ำประกัน</v>
          </cell>
          <cell r="Q159">
            <v>56318.55</v>
          </cell>
          <cell r="R159">
            <v>13383.1</v>
          </cell>
          <cell r="S159" t="str">
            <v>แขวงเชียงใหม่</v>
          </cell>
          <cell r="T159" t="str">
            <v>ผบ.2615</v>
          </cell>
          <cell r="U159">
            <v>2562</v>
          </cell>
          <cell r="V159" t="str">
            <v>ผบ.3073</v>
          </cell>
          <cell r="W159">
            <v>2562</v>
          </cell>
          <cell r="X159">
            <v>12</v>
          </cell>
          <cell r="Y159">
            <v>5</v>
          </cell>
          <cell r="Z159">
            <v>2562</v>
          </cell>
          <cell r="AA159"/>
          <cell r="AB159"/>
          <cell r="AC159"/>
          <cell r="AD159">
            <v>11</v>
          </cell>
          <cell r="AE159">
            <v>1</v>
          </cell>
          <cell r="AF159">
            <v>2563</v>
          </cell>
          <cell r="AG159">
            <v>26</v>
          </cell>
          <cell r="AH159">
            <v>5</v>
          </cell>
          <cell r="AI159">
            <v>2563</v>
          </cell>
          <cell r="AJ159" t="str">
            <v>7</v>
          </cell>
          <cell r="AK159" t="str">
            <v>7</v>
          </cell>
          <cell r="AL159" t="str">
            <v>2564</v>
          </cell>
          <cell r="AM159" t="str">
            <v>โฉนด</v>
          </cell>
          <cell r="AN159" t="str">
            <v>39456</v>
          </cell>
          <cell r="AO159" t="str">
            <v>อินทขิล</v>
          </cell>
          <cell r="AP159" t="str">
            <v>แม่แตง</v>
          </cell>
          <cell r="AQ159" t="str">
            <v>เชียงใหม่</v>
          </cell>
          <cell r="AR159">
            <v>1271250</v>
          </cell>
          <cell r="AS159"/>
          <cell r="AT159"/>
          <cell r="AU159"/>
          <cell r="AV159"/>
          <cell r="AW159"/>
          <cell r="AX159"/>
          <cell r="AY159"/>
          <cell r="AZ159"/>
          <cell r="BA159"/>
          <cell r="BB159" t="str">
            <v>สืบทรัพย์(พบทรัพย์)//ยึดทรัพย์ 7/7/2564</v>
          </cell>
          <cell r="BC159"/>
          <cell r="BD159"/>
          <cell r="BE159"/>
          <cell r="BF159"/>
          <cell r="BG159"/>
          <cell r="BH159"/>
          <cell r="BI159"/>
          <cell r="BJ159"/>
          <cell r="BK159"/>
          <cell r="BL159" t="str">
            <v>นางสุภาภรณ์ ลวดขาว</v>
          </cell>
          <cell r="BM159" t="str">
            <v>88316201 0193</v>
          </cell>
          <cell r="BN159" t="str">
            <v>1.นางสุภาภรณ์  ลวดขาว
2.นายณัฐวุฒิ  ลวดขาว
3.นายปิยพงค์  พงษ์ตัน
4.นางสาววาวิตรี  อินต๊ะวงค์</v>
          </cell>
          <cell r="BO159" t="str">
            <v>จำเลยที่ 1
คู่สมรจำเลยที่ 1
จำเลยที่ 2
จำเลยที่ 3</v>
          </cell>
          <cell r="BP159" t="str">
            <v>1 5708 00056 50 1
1 5099 00404 46 1
1 5011 00001 19 4
3 5006 00219 20 8</v>
          </cell>
          <cell r="BQ159"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59" t="str">
            <v>พบ</v>
          </cell>
          <cell r="BS159"/>
          <cell r="BT159">
            <v>4</v>
          </cell>
          <cell r="BU159" t="str">
            <v>มลฤดี
ธนกร(ยึด)25/5/2564</v>
          </cell>
          <cell r="BV159"/>
          <cell r="BW159"/>
          <cell r="BX159"/>
          <cell r="BY159"/>
          <cell r="BZ159"/>
          <cell r="CA159"/>
          <cell r="CB159"/>
          <cell r="CC159"/>
          <cell r="CD159"/>
          <cell r="CE159"/>
          <cell r="CF159"/>
          <cell r="CG159"/>
          <cell r="CH159"/>
          <cell r="CI159"/>
          <cell r="CJ159"/>
          <cell r="CK159"/>
          <cell r="CL159"/>
          <cell r="CM159"/>
          <cell r="CN159"/>
          <cell r="CO159"/>
        </row>
        <row r="160">
          <cell r="B160">
            <v>1004</v>
          </cell>
          <cell r="C160">
            <v>155</v>
          </cell>
          <cell r="D160">
            <v>1</v>
          </cell>
          <cell r="E160">
            <v>3</v>
          </cell>
          <cell r="F160">
            <v>2564</v>
          </cell>
          <cell r="G160" t="str">
            <v>8000589 14337</v>
          </cell>
          <cell r="H160" t="str">
            <v>นาง</v>
          </cell>
          <cell r="I160" t="str">
            <v xml:space="preserve">วิชชุดา   </v>
          </cell>
          <cell r="J160" t="str">
            <v>บุญชู</v>
          </cell>
          <cell r="K160" t="str">
            <v>3 5011 00130 86 1</v>
          </cell>
          <cell r="L160" t="str">
            <v>พร้าว</v>
          </cell>
          <cell r="M160" t="str">
            <v>เชียงใหม่ 2</v>
          </cell>
          <cell r="N160">
            <v>8</v>
          </cell>
          <cell r="O160" t="str">
            <v>สินเชื่อพัฒนาองค์กรชุมชน (รายบุคคล)</v>
          </cell>
          <cell r="P160"/>
          <cell r="Q160">
            <v>40887.47</v>
          </cell>
          <cell r="R160">
            <v>9397.5400000000009</v>
          </cell>
          <cell r="S160" t="str">
            <v>แขวงเชียงใหม่</v>
          </cell>
          <cell r="T160" t="str">
            <v>ผบ.4932</v>
          </cell>
          <cell r="U160">
            <v>2562</v>
          </cell>
          <cell r="V160" t="str">
            <v>ผบ.4987</v>
          </cell>
          <cell r="W160">
            <v>2562</v>
          </cell>
          <cell r="X160"/>
          <cell r="Y160"/>
          <cell r="Z160"/>
          <cell r="AA160">
            <v>16</v>
          </cell>
          <cell r="AB160">
            <v>6</v>
          </cell>
          <cell r="AC160">
            <v>2562</v>
          </cell>
          <cell r="AD160">
            <v>16</v>
          </cell>
          <cell r="AE160">
            <v>6</v>
          </cell>
          <cell r="AF160">
            <v>2562</v>
          </cell>
          <cell r="AG160"/>
          <cell r="AH160"/>
          <cell r="AI160"/>
          <cell r="AJ160"/>
          <cell r="AK160"/>
          <cell r="AL160"/>
          <cell r="AM160"/>
          <cell r="AN160"/>
          <cell r="AO160"/>
          <cell r="AP160"/>
          <cell r="AQ160"/>
          <cell r="AR160"/>
          <cell r="AS160"/>
          <cell r="AT160"/>
          <cell r="AU160"/>
          <cell r="AV160"/>
          <cell r="AW160"/>
          <cell r="AX160"/>
          <cell r="AY160"/>
          <cell r="AZ160"/>
          <cell r="BA160"/>
          <cell r="BB160" t="str">
            <v>สืบทรัพย์(พบทรัพย์)</v>
          </cell>
          <cell r="BC160"/>
          <cell r="BD160"/>
          <cell r="BE160"/>
          <cell r="BF160"/>
          <cell r="BG160"/>
          <cell r="BH160"/>
          <cell r="BI160"/>
          <cell r="BJ160"/>
          <cell r="BK160"/>
          <cell r="BL160" t="str">
            <v>นางวิชชุดา    บุญชู</v>
          </cell>
          <cell r="BM160" t="str">
            <v>88316201 0881</v>
          </cell>
          <cell r="BN160" t="str">
            <v>1.นางวิชชุดา  บุญชู
2.นางพวงธนา  ก้าวหน้า
3.นางบุญศรี เนื้อรัตน์
4.นายชูชาติ เนื้อรัตน์</v>
          </cell>
          <cell r="BO160" t="str">
            <v>จำเลยที่ 1
จำเลยที่ 2
จำเลยที่ 3
คู่สมรสจำเลยที่ 3</v>
          </cell>
          <cell r="BP160" t="str">
            <v>3 5011 00130 86 1
3 5709 00197 13 7
3 5011 00132 41 4
3 5011 00161 84 8</v>
          </cell>
          <cell r="BQ160"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60" t="str">
            <v>พบ</v>
          </cell>
          <cell r="BS160"/>
          <cell r="BT160"/>
          <cell r="BU160" t="str">
            <v>มลฤดี</v>
          </cell>
          <cell r="BV160"/>
          <cell r="BW160"/>
          <cell r="BX160"/>
          <cell r="BY160"/>
          <cell r="BZ160"/>
          <cell r="CA160"/>
          <cell r="CB160"/>
          <cell r="CC160"/>
          <cell r="CD160"/>
          <cell r="CE160"/>
          <cell r="CF160"/>
          <cell r="CG160"/>
          <cell r="CH160"/>
          <cell r="CI160"/>
          <cell r="CJ160"/>
          <cell r="CK160"/>
          <cell r="CL160"/>
          <cell r="CM160"/>
          <cell r="CN160"/>
          <cell r="CO160"/>
        </row>
        <row r="161">
          <cell r="B161">
            <v>1005</v>
          </cell>
          <cell r="C161">
            <v>156</v>
          </cell>
          <cell r="D161">
            <v>1</v>
          </cell>
          <cell r="E161">
            <v>3</v>
          </cell>
          <cell r="F161">
            <v>2564</v>
          </cell>
          <cell r="G161">
            <v>800051011644</v>
          </cell>
          <cell r="H161" t="str">
            <v>นาย</v>
          </cell>
          <cell r="I161" t="str">
            <v>พัทธนันท์</v>
          </cell>
          <cell r="J161" t="str">
            <v>วงศ์ตระกูล</v>
          </cell>
          <cell r="K161" t="str">
            <v>3 5299 00141 14 8</v>
          </cell>
          <cell r="L161" t="str">
            <v>ท่าแพ</v>
          </cell>
          <cell r="M161" t="str">
            <v>เชียงใหม่ 1</v>
          </cell>
          <cell r="N161">
            <v>8</v>
          </cell>
          <cell r="O161" t="str">
            <v>ธปช.</v>
          </cell>
          <cell r="P161" t="str">
            <v>1.บุคคลค้ำประกัน</v>
          </cell>
          <cell r="Q161">
            <v>95831.9</v>
          </cell>
          <cell r="R161">
            <v>48272.05</v>
          </cell>
          <cell r="S161" t="str">
            <v>แขวงเชียงใหม่</v>
          </cell>
          <cell r="T161" t="str">
            <v>ผบ.13166</v>
          </cell>
          <cell r="U161">
            <v>2562</v>
          </cell>
          <cell r="V161" t="str">
            <v>ผบ.1093</v>
          </cell>
          <cell r="W161">
            <v>2563</v>
          </cell>
          <cell r="X161">
            <v>28</v>
          </cell>
          <cell r="Y161">
            <v>1</v>
          </cell>
          <cell r="Z161">
            <v>2563</v>
          </cell>
          <cell r="AA161"/>
          <cell r="AB161"/>
          <cell r="AC161"/>
          <cell r="AD161">
            <v>8</v>
          </cell>
          <cell r="AE161">
            <v>2</v>
          </cell>
          <cell r="AF161">
            <v>2563</v>
          </cell>
          <cell r="AG161">
            <v>15</v>
          </cell>
          <cell r="AH161">
            <v>5</v>
          </cell>
          <cell r="AI161">
            <v>2563</v>
          </cell>
          <cell r="AJ161"/>
          <cell r="AK161"/>
          <cell r="AL161"/>
          <cell r="AM161"/>
          <cell r="AN161"/>
          <cell r="AO161"/>
          <cell r="AP161"/>
          <cell r="AQ161"/>
          <cell r="AR161"/>
          <cell r="AS161"/>
          <cell r="AT161"/>
          <cell r="AU161"/>
          <cell r="AV161"/>
          <cell r="AW161"/>
          <cell r="AX161"/>
          <cell r="AY161"/>
          <cell r="AZ161"/>
          <cell r="BA161"/>
          <cell r="BB161" t="str">
            <v>สืบทรัพย์(ไม่พบทรัพย์)</v>
          </cell>
          <cell r="BC161"/>
          <cell r="BD161"/>
          <cell r="BE161"/>
          <cell r="BF161"/>
          <cell r="BG161"/>
          <cell r="BH161"/>
          <cell r="BI161"/>
          <cell r="BJ161"/>
          <cell r="BK161"/>
          <cell r="BL161" t="str">
            <v>นายพัทธนันท์ วงศ์ตระกูล</v>
          </cell>
          <cell r="BM161" t="str">
            <v>82355901 0592</v>
          </cell>
          <cell r="BN161" t="str">
            <v>1.นายพัทธนันท์  วงศ์ตระกูล
2.นางสาวมนกานต์  กรรณกุลสุนทร</v>
          </cell>
          <cell r="BO161" t="str">
            <v>จำเลยที่ 1
คู่สมรสจำเลยที่ 1</v>
          </cell>
          <cell r="BP161" t="str">
            <v>3 5299 00141 14 8
1 5099 00223 30 0</v>
          </cell>
          <cell r="BQ161"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cell r="BR161"/>
          <cell r="BS161"/>
          <cell r="BT161"/>
          <cell r="BU161"/>
          <cell r="BV161"/>
          <cell r="BW161"/>
          <cell r="BX161"/>
          <cell r="BY161"/>
          <cell r="BZ161"/>
          <cell r="CA161"/>
          <cell r="CB161"/>
          <cell r="CC161"/>
          <cell r="CD161"/>
          <cell r="CE161"/>
          <cell r="CF161"/>
          <cell r="CG161"/>
          <cell r="CH161"/>
          <cell r="CI161"/>
          <cell r="CJ161"/>
          <cell r="CK161"/>
          <cell r="CL161"/>
          <cell r="CM161"/>
          <cell r="CN161"/>
          <cell r="CO161"/>
        </row>
        <row r="162">
          <cell r="B162">
            <v>1006</v>
          </cell>
          <cell r="C162">
            <v>157</v>
          </cell>
          <cell r="D162">
            <v>1</v>
          </cell>
          <cell r="E162">
            <v>3</v>
          </cell>
          <cell r="F162">
            <v>2564</v>
          </cell>
          <cell r="G162">
            <v>800003191312</v>
          </cell>
          <cell r="H162" t="str">
            <v>นาง</v>
          </cell>
          <cell r="I162" t="str">
            <v>ผ่องพรรณ</v>
          </cell>
          <cell r="J162" t="str">
            <v>พวงสายใจ</v>
          </cell>
          <cell r="K162">
            <v>3501100074333</v>
          </cell>
          <cell r="L162" t="str">
            <v>พร้าว</v>
          </cell>
          <cell r="M162" t="str">
            <v>เชียงใหม่ 2</v>
          </cell>
          <cell r="N162">
            <v>8</v>
          </cell>
          <cell r="O162" t="str">
            <v>สินเชื่อพัฒนากลุ่มอาชีพ</v>
          </cell>
          <cell r="P162" t="str">
            <v>1.บุคคลค้ำประกัน</v>
          </cell>
          <cell r="Q162">
            <v>1123592.17</v>
          </cell>
          <cell r="R162">
            <v>138388.19</v>
          </cell>
          <cell r="S162" t="str">
            <v>จังหวัดเชียงใหม่</v>
          </cell>
          <cell r="T162" t="str">
            <v>ผบ.206</v>
          </cell>
          <cell r="U162">
            <v>2563</v>
          </cell>
          <cell r="V162" t="str">
            <v>ผบ1227</v>
          </cell>
          <cell r="W162">
            <v>2563</v>
          </cell>
          <cell r="X162"/>
          <cell r="Y162"/>
          <cell r="Z162"/>
          <cell r="AA162">
            <v>2</v>
          </cell>
          <cell r="AB162">
            <v>3</v>
          </cell>
          <cell r="AC162">
            <v>2563</v>
          </cell>
          <cell r="AD162">
            <v>2</v>
          </cell>
          <cell r="AE162">
            <v>3</v>
          </cell>
          <cell r="AF162">
            <v>2563</v>
          </cell>
          <cell r="AG162"/>
          <cell r="AH162"/>
          <cell r="AI162"/>
          <cell r="AJ162"/>
          <cell r="AK162"/>
          <cell r="AL162"/>
          <cell r="AM162"/>
          <cell r="AN162"/>
          <cell r="AO162"/>
          <cell r="AP162"/>
          <cell r="AQ162"/>
          <cell r="AR162"/>
          <cell r="AS162"/>
          <cell r="AT162"/>
          <cell r="AU162"/>
          <cell r="AV162"/>
          <cell r="AW162"/>
          <cell r="AX162"/>
          <cell r="AY162"/>
          <cell r="AZ162"/>
          <cell r="BA162"/>
          <cell r="BB162" t="str">
            <v>สืบทรัพย์(พบทรัพย์)</v>
          </cell>
          <cell r="BC162"/>
          <cell r="BD162"/>
          <cell r="BE162"/>
          <cell r="BF162"/>
          <cell r="BG162"/>
          <cell r="BH162"/>
          <cell r="BI162"/>
          <cell r="BJ162"/>
          <cell r="BK162"/>
          <cell r="BL162" t="str">
            <v>นางผ่องพรรณ พวงสายใจ</v>
          </cell>
          <cell r="BM162">
            <v>823860010554</v>
          </cell>
          <cell r="BN162"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62" t="str">
            <v>จำเลยที่ 1
คู่สมรสจำเลยที่ 1
จำเลยที่ 2
คู่สมรสจำเลยที่ 2
จำเลยที่ 3
คู่สมรสจำเลยที่ 3</v>
          </cell>
          <cell r="BP162" t="str">
            <v>3501100074333
3500500269050
3501100181245
3809900264832
3501100073931
3501400214441</v>
          </cell>
          <cell r="BQ162" t="str">
            <v>-พบว่ามีกรรมสิทธิ์ในที่ดิน โฉนดเลขที่ 3559 ต.ป่าตุ้ม  อ.พร้าว จ.เชียงใหม่  (ติดจำนอง)
'-ไม่พบว่ามีกรรมสิทธิ์ในที่ดิน 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1141  ต.สันทราย  อ.พร้าว จ.เชียงใหม่   (ติดจำนอง)
-พบว่ามีกรรมสิทธิ์บ้านพักอาศัยบ้านเลขที่ 41 ต.สันทรายอ.พร้าว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3557 ต.ป่าตุ้ม  อ.พร้าว จ.เชียงใหม่  (ติดจำนอง)
'-พบว่ามีกรรมสิทธิ์ในที่ดิน โฉนดเลขที่ 9426 ต.ป่าตุ้ม  อ.พร้าว จ.เชียงใหม่  (ติดจำนอง)
'-พบว่ามีกรรมสิทธิ์ในที่ดิน โฉนดเลขที่ 9427 ต.ป่าตุ้ม  อ.พร้าว จ.เชียงใหม่ (ปลอดจำนอง)
'-พบว่ามีกรรมสิทธิ์ในที่ดิน โฉนดเลขที่ 37003 ต.แม่ปั๋ง  อ.พร้าว จ.เชียงใหม่ (ปลอดจำนอง)
'-พบว่ามีกรรมสิทธิ์ในที่ดิน ก.ส.น.5 เลขที่ 2095 ต.แม่ปั๋ง  อ.พร้าว จ.เชียงใหม่</v>
          </cell>
          <cell r="BR162" t="str">
            <v>พบ</v>
          </cell>
          <cell r="BS162" t="str">
            <v>พบ</v>
          </cell>
          <cell r="BT162">
            <v>6</v>
          </cell>
          <cell r="BU162" t="str">
            <v>เกศินี</v>
          </cell>
          <cell r="BV162"/>
          <cell r="BW162"/>
          <cell r="BX162"/>
          <cell r="BY162"/>
          <cell r="BZ162"/>
          <cell r="CA162"/>
          <cell r="CB162"/>
          <cell r="CC162"/>
          <cell r="CD162"/>
          <cell r="CE162"/>
          <cell r="CF162"/>
          <cell r="CG162"/>
          <cell r="CH162"/>
          <cell r="CI162"/>
          <cell r="CJ162"/>
          <cell r="CK162"/>
          <cell r="CL162"/>
          <cell r="CM162"/>
          <cell r="CN162"/>
          <cell r="CO162"/>
        </row>
        <row r="163">
          <cell r="B163">
            <v>1007</v>
          </cell>
          <cell r="C163">
            <v>158</v>
          </cell>
          <cell r="D163">
            <v>1</v>
          </cell>
          <cell r="E163">
            <v>3</v>
          </cell>
          <cell r="F163">
            <v>2564</v>
          </cell>
          <cell r="G163">
            <v>800049713822</v>
          </cell>
          <cell r="H163" t="str">
            <v>นาง</v>
          </cell>
          <cell r="I163" t="str">
            <v>ขวัญดาว</v>
          </cell>
          <cell r="J163" t="str">
            <v>สุรินทร์</v>
          </cell>
          <cell r="K163">
            <v>5500600043335</v>
          </cell>
          <cell r="L163" t="str">
            <v>แม่แตง</v>
          </cell>
          <cell r="M163" t="str">
            <v>เชียงใหม่ 4</v>
          </cell>
          <cell r="N163">
            <v>8</v>
          </cell>
          <cell r="O163" t="str">
            <v>พัฒนาองค์กรชุมชน (รายบุคคล)</v>
          </cell>
          <cell r="P163" t="str">
            <v>1.บุคคลค้ำประกัน</v>
          </cell>
          <cell r="Q163">
            <v>125025.62</v>
          </cell>
          <cell r="R163">
            <v>30717.72</v>
          </cell>
          <cell r="S163" t="str">
            <v>แขวงเชียงใหม่</v>
          </cell>
          <cell r="T163" t="str">
            <v>ผบ.4679</v>
          </cell>
          <cell r="U163">
            <v>2561</v>
          </cell>
          <cell r="V163" t="str">
            <v>ผบ5703</v>
          </cell>
          <cell r="W163">
            <v>2561</v>
          </cell>
          <cell r="X163"/>
          <cell r="Y163"/>
          <cell r="Z163"/>
          <cell r="AA163">
            <v>26</v>
          </cell>
          <cell r="AB163">
            <v>6</v>
          </cell>
          <cell r="AC163">
            <v>2561</v>
          </cell>
          <cell r="AD163">
            <v>26</v>
          </cell>
          <cell r="AE163">
            <v>6</v>
          </cell>
          <cell r="AF163">
            <v>2561</v>
          </cell>
          <cell r="AG163"/>
          <cell r="AH163"/>
          <cell r="AI163"/>
          <cell r="AJ163"/>
          <cell r="AK163"/>
          <cell r="AL163"/>
          <cell r="AM163"/>
          <cell r="AN163"/>
          <cell r="AO163"/>
          <cell r="AP163"/>
          <cell r="AQ163"/>
          <cell r="AR163"/>
          <cell r="AS163"/>
          <cell r="AT163"/>
          <cell r="AU163"/>
          <cell r="AV163"/>
          <cell r="AW163"/>
          <cell r="AX163"/>
          <cell r="AY163"/>
          <cell r="AZ163"/>
          <cell r="BA163"/>
          <cell r="BB163" t="str">
            <v>สืบทรัพย์(ไม่พบทรัพย์)//สืบครั้งที่ 2 รายงานผล25/6/2567</v>
          </cell>
          <cell r="BC163"/>
          <cell r="BD163"/>
          <cell r="BE163"/>
          <cell r="BF163"/>
          <cell r="BG163"/>
          <cell r="BH163"/>
          <cell r="BI163"/>
          <cell r="BJ163"/>
          <cell r="BK163"/>
          <cell r="BL163" t="str">
            <v>นางขวัญดาว สุรินทร์</v>
          </cell>
          <cell r="BM163" t="str">
            <v>-</v>
          </cell>
          <cell r="BN163"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63" t="str">
            <v>จำเลยที่ 1
จำเลยที่ 2
คู่สมรสจำเลยที่ 2
จำเลยที่ 3
คู่สมรสจำเลยที่ 3
จำเลยที่ 4
คู่สมรสจำเลยที่ 4</v>
          </cell>
          <cell r="BP163" t="str">
            <v>5500600043335
3500600272486
3500600272494
3500600275001
5500100018439
3500600274993
3500600275400</v>
          </cell>
          <cell r="BQ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63" t="str">
            <v>ไม่พบ</v>
          </cell>
          <cell r="BS163"/>
          <cell r="BT163">
            <v>7</v>
          </cell>
          <cell r="BU163"/>
          <cell r="BV163" t="str">
            <v xml:space="preserve">1.นางขวัญดาว  เจริญมูล
2.นายจันทร์คาร  สุรินทร์
3.นายปัน  ตันกุณะ
4.นางสาวสุคำ  คำฟู
5.นางต๋าเขียว  ชัยประดล 
6.นายฉัตรชัย  ชัยประดล
7.นายสิงห์คำ  หอประหลาด
</v>
          </cell>
          <cell r="BW163" t="str">
            <v xml:space="preserve">จำเลยที่ 1
คู่สมรสจำเลยที่ 1
จำเลยที่ 2
คู่สมรสจำเลยที่ 2
จำเลยที่ 3
คู่สมรสจำเลยที่ 3
จำเลยที่ 4
</v>
          </cell>
          <cell r="BX163" t="str">
            <v>5-5006-00043-33-5
3-5006-00526-65-8
3-5006-00272-48-6
3-5006-00272-49-4
3-5006-00275-00-1
5-5001-00018-43-9
3-5006-00274-99-3</v>
          </cell>
          <cell r="BY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163"/>
          <cell r="CA163"/>
          <cell r="CB163">
            <v>7</v>
          </cell>
          <cell r="CC163"/>
          <cell r="CD163"/>
          <cell r="CE163"/>
          <cell r="CF163"/>
          <cell r="CG163"/>
          <cell r="CH163"/>
          <cell r="CI163"/>
          <cell r="CJ163"/>
          <cell r="CK163"/>
          <cell r="CL163"/>
          <cell r="CM163"/>
          <cell r="CN163"/>
          <cell r="CO163"/>
        </row>
        <row r="164">
          <cell r="B164">
            <v>1008</v>
          </cell>
          <cell r="C164">
            <v>159</v>
          </cell>
          <cell r="D164">
            <v>1</v>
          </cell>
          <cell r="E164">
            <v>3</v>
          </cell>
          <cell r="F164">
            <v>2564</v>
          </cell>
          <cell r="G164">
            <v>800054499259</v>
          </cell>
          <cell r="H164" t="str">
            <v>นาย</v>
          </cell>
          <cell r="I164" t="str">
            <v>นนทวรรณ</v>
          </cell>
          <cell r="J164" t="str">
            <v>ทองย่อย</v>
          </cell>
          <cell r="K164">
            <v>1101401753911</v>
          </cell>
          <cell r="L164" t="str">
            <v>แม่แตง</v>
          </cell>
          <cell r="M164" t="str">
            <v>เชียงใหม่ 1</v>
          </cell>
          <cell r="N164">
            <v>8</v>
          </cell>
          <cell r="O164" t="str">
            <v>ธปช.</v>
          </cell>
          <cell r="P164" t="str">
            <v>1.บุคคลค้ำประกัน</v>
          </cell>
          <cell r="Q164">
            <v>67124.5</v>
          </cell>
          <cell r="R164">
            <v>15772.68</v>
          </cell>
          <cell r="S164" t="str">
            <v>แขวงเชียงใหม่</v>
          </cell>
          <cell r="T164" t="str">
            <v>ผบ.4816</v>
          </cell>
          <cell r="U164">
            <v>2562</v>
          </cell>
          <cell r="V164" t="str">
            <v>ผบ4472</v>
          </cell>
          <cell r="W164">
            <v>2562</v>
          </cell>
          <cell r="X164"/>
          <cell r="Y164"/>
          <cell r="Z164"/>
          <cell r="AA164">
            <v>8</v>
          </cell>
          <cell r="AB164">
            <v>6</v>
          </cell>
          <cell r="AC164">
            <v>2562</v>
          </cell>
          <cell r="AD164">
            <v>8</v>
          </cell>
          <cell r="AE164">
            <v>6</v>
          </cell>
          <cell r="AF164">
            <v>2562</v>
          </cell>
          <cell r="AG164"/>
          <cell r="AH164"/>
          <cell r="AI164"/>
          <cell r="AJ164"/>
          <cell r="AK164"/>
          <cell r="AL164"/>
          <cell r="AM164"/>
          <cell r="AN164"/>
          <cell r="AO164"/>
          <cell r="AP164"/>
          <cell r="AQ164"/>
          <cell r="AR164"/>
          <cell r="AS164"/>
          <cell r="AT164"/>
          <cell r="AU164"/>
          <cell r="AV164"/>
          <cell r="AW164"/>
          <cell r="AX164"/>
          <cell r="AY164"/>
          <cell r="AZ164"/>
          <cell r="BA164"/>
          <cell r="BB164" t="str">
            <v>สืบทรัพย์(ไม่พบทรัพย์)//รายงานผลสืบทรัพย์ครั้งที่ 2 10/7/2567</v>
          </cell>
          <cell r="BC164"/>
          <cell r="BD164"/>
          <cell r="BE164"/>
          <cell r="BF164"/>
          <cell r="BG164"/>
          <cell r="BH164"/>
          <cell r="BI164"/>
          <cell r="BJ164"/>
          <cell r="BK164"/>
          <cell r="BL164" t="str">
            <v>นายนนทวรรณ ทองย่อย</v>
          </cell>
          <cell r="BM164">
            <v>883162010188</v>
          </cell>
          <cell r="BN164" t="str">
            <v>1.นายนนทวรรณ  ทองย่อย
2.นายวิรุฬห์วัชร  ทองบริสุทธิ์
3.นางสาวนารินาฎ  ปันดวง</v>
          </cell>
          <cell r="BO164" t="str">
            <v>จำเลยที่ 1
จำเลยที่ 2
จำเลยที่ 3</v>
          </cell>
          <cell r="BP164" t="str">
            <v>1101401753911
1179900024581
1500600076877</v>
          </cell>
          <cell r="BQ164"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64" t="str">
            <v>ไม่พบ</v>
          </cell>
          <cell r="BS164"/>
          <cell r="BT164">
            <v>3</v>
          </cell>
          <cell r="BU164"/>
          <cell r="BV164" t="str">
            <v>1.นายนนทวรรณ  ทองย่อย
2.นางสาวละอองดาว   ทวีโครต
3.นายวิรุฬห์วัชร  ทองบริสุทธิ์
4.นางสาวนารินาฎ  ปันดวง</v>
          </cell>
          <cell r="BW164" t="str">
            <v>จำเลยที่ 1
คู่สมรสจำเลยที่ 1
จำเลยที่ 2
จำเลยที่ 3</v>
          </cell>
          <cell r="BX164" t="str">
            <v>1-1014-01753-91-1
3-4906-00097-43-0
1-1799-00024-58-1
1-5006-00076-87-7</v>
          </cell>
          <cell r="BY164"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อ.หว้านใหญ่ จ.มุกดาหาร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v>
          </cell>
          <cell r="BZ164" t="str">
            <v>ไม่พบทรัพย์</v>
          </cell>
          <cell r="CA164"/>
          <cell r="CB164"/>
          <cell r="CC164" t="str">
            <v>วชิราภรณ์</v>
          </cell>
          <cell r="CD164"/>
          <cell r="CE164"/>
          <cell r="CF164"/>
          <cell r="CG164"/>
          <cell r="CH164"/>
          <cell r="CI164"/>
          <cell r="CJ164"/>
          <cell r="CK164"/>
          <cell r="CL164">
            <v>243844</v>
          </cell>
          <cell r="CM164"/>
          <cell r="CN164"/>
          <cell r="CO164"/>
        </row>
        <row r="165">
          <cell r="B165">
            <v>1009</v>
          </cell>
          <cell r="C165">
            <v>160</v>
          </cell>
          <cell r="D165">
            <v>1</v>
          </cell>
          <cell r="E165">
            <v>3</v>
          </cell>
          <cell r="F165">
            <v>2564</v>
          </cell>
          <cell r="G165">
            <v>800060066407</v>
          </cell>
          <cell r="H165" t="str">
            <v>นางสาว</v>
          </cell>
          <cell r="I165" t="str">
            <v xml:space="preserve">เจนจิรา   </v>
          </cell>
          <cell r="J165" t="str">
            <v>คำมา</v>
          </cell>
          <cell r="K165">
            <v>1501100007800</v>
          </cell>
          <cell r="L165" t="str">
            <v>พร้าว</v>
          </cell>
          <cell r="M165" t="str">
            <v>เชียงใหม่ 1</v>
          </cell>
          <cell r="N165">
            <v>8</v>
          </cell>
          <cell r="O165" t="str">
            <v>สินเชื่อธนาคารประชาชน</v>
          </cell>
          <cell r="P165"/>
          <cell r="Q165">
            <v>178702.44</v>
          </cell>
          <cell r="R165">
            <v>26994.21</v>
          </cell>
          <cell r="S165" t="str">
            <v>แขวงเชียงใหม่</v>
          </cell>
          <cell r="T165" t="str">
            <v>ผบ.4943</v>
          </cell>
          <cell r="U165">
            <v>2562</v>
          </cell>
          <cell r="V165" t="str">
            <v>ผบ5016</v>
          </cell>
          <cell r="W165">
            <v>2552</v>
          </cell>
          <cell r="X165"/>
          <cell r="Y165"/>
          <cell r="Z165"/>
          <cell r="AA165">
            <v>16</v>
          </cell>
          <cell r="AB165">
            <v>6</v>
          </cell>
          <cell r="AC165">
            <v>2562</v>
          </cell>
          <cell r="AD165">
            <v>16</v>
          </cell>
          <cell r="AE165">
            <v>6</v>
          </cell>
          <cell r="AF165">
            <v>2562</v>
          </cell>
          <cell r="AG165"/>
          <cell r="AH165"/>
          <cell r="AI165"/>
          <cell r="AJ165" t="str">
            <v>4</v>
          </cell>
          <cell r="AK165" t="str">
            <v>3</v>
          </cell>
          <cell r="AL165" t="str">
            <v>2565</v>
          </cell>
          <cell r="AM165" t="str">
            <v>โฉนด</v>
          </cell>
          <cell r="AN165" t="str">
            <v>18540</v>
          </cell>
          <cell r="AO165" t="str">
            <v>แม่ปั๋ง</v>
          </cell>
          <cell r="AP165" t="str">
            <v>พร้าว</v>
          </cell>
          <cell r="AQ165" t="str">
            <v>เชียงใหม่</v>
          </cell>
          <cell r="AR165">
            <v>2239320</v>
          </cell>
          <cell r="AS165"/>
          <cell r="AT165"/>
          <cell r="AU165"/>
          <cell r="AV165"/>
          <cell r="AW165"/>
          <cell r="AX165"/>
          <cell r="AY165"/>
          <cell r="AZ165"/>
          <cell r="BA165"/>
          <cell r="BB165" t="str">
            <v>สืบทรัพย์(พบทรัพพย์)//คำสั่งยึด 27/7/2564//ชะลอการยึด 9/9/2564//ยึดแล้ว//คำสั่งถอนการยึดและบังคับคดี 30/12/2565</v>
          </cell>
          <cell r="BC165"/>
          <cell r="BD165"/>
          <cell r="BE165"/>
          <cell r="BF165"/>
          <cell r="BG165"/>
          <cell r="BH165"/>
          <cell r="BI165"/>
          <cell r="BJ165"/>
          <cell r="BK165"/>
          <cell r="BL165" t="str">
            <v>นางสาวเจนจิรา    คำมา</v>
          </cell>
          <cell r="BM165">
            <v>800060066407</v>
          </cell>
          <cell r="BN165" t="str">
            <v>1.นางสาวเจนจิรา  คำมา
2.นายเจนลภ  ต๊ะอินทร์
3.นางขนิษฐา  เรืองประไพ
4.นายประดิษฐ์  เรืองประไพ</v>
          </cell>
          <cell r="BO165" t="str">
            <v>จำเลยที่ 1
คู่สมรสจำเลยที่ 1
จำเลยที่ 2
คู่สมรสจำเลยที่ 2</v>
          </cell>
          <cell r="BP165" t="str">
            <v>1501100007800
3501100410295
3510400099306
3501100399780</v>
          </cell>
          <cell r="BQ165" t="str">
            <v>-พบว่ามีกรรมสิทธิ์ในที่ดิน โฉนดเลขที่ 37375  ต.สันทราย  อ.พร้าว จ.เชียงใหม่ (ห้ามโอนภายใน 10ปี พ.ศ.2558)
'-พบว่ามีกรรมสิทธิ์ในที่ดิน โฉนดเลขที่ 38590 ต.แม่ปั๋ง  อ.พร้าว จ.เชียงใหม่ (ห้ามโอนภายใน10ปี พ.ศ. 2560)
'-พบว่ามีกรรมสิทธิ์ในที่ดิน โฉนดเลขที่ 18540 ต.แม่ปั๋ง  อ.พร้าว จ.เชียงใหม่ (ติดจำนอง)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65" t="str">
            <v>พบ</v>
          </cell>
          <cell r="BS165" t="str">
            <v>พบ</v>
          </cell>
          <cell r="BT165">
            <v>4</v>
          </cell>
          <cell r="BU165" t="str">
            <v>สารุทธ์ (ยึด)</v>
          </cell>
          <cell r="BV165"/>
          <cell r="BW165"/>
          <cell r="BX165"/>
          <cell r="BY165"/>
          <cell r="BZ165"/>
          <cell r="CA165"/>
          <cell r="CB165"/>
          <cell r="CC165"/>
          <cell r="CD165"/>
          <cell r="CE165"/>
          <cell r="CF165"/>
          <cell r="CG165"/>
          <cell r="CH165"/>
          <cell r="CI165"/>
          <cell r="CJ165"/>
          <cell r="CK165"/>
          <cell r="CL165"/>
          <cell r="CM165"/>
          <cell r="CN165">
            <v>242958</v>
          </cell>
          <cell r="CO165">
            <v>243078</v>
          </cell>
        </row>
        <row r="166">
          <cell r="B166">
            <v>1010</v>
          </cell>
          <cell r="C166">
            <v>161</v>
          </cell>
          <cell r="D166">
            <v>1</v>
          </cell>
          <cell r="E166">
            <v>3</v>
          </cell>
          <cell r="F166">
            <v>2564</v>
          </cell>
          <cell r="G166">
            <v>800078098236</v>
          </cell>
          <cell r="H166" t="str">
            <v>นาย</v>
          </cell>
          <cell r="I166" t="str">
            <v xml:space="preserve">ภัทรพงษ์   </v>
          </cell>
          <cell r="J166" t="str">
            <v>ขันทสีมา</v>
          </cell>
          <cell r="K166">
            <v>1501100099933</v>
          </cell>
          <cell r="L166" t="str">
            <v>พร้าว</v>
          </cell>
          <cell r="M166" t="str">
            <v>เชียงใหม่ 1</v>
          </cell>
          <cell r="N166">
            <v>8</v>
          </cell>
          <cell r="O166" t="str">
            <v>สินเชื่อแก้ไขปัญหาหนี้นอกระบบ PS</v>
          </cell>
          <cell r="P166"/>
          <cell r="Q166">
            <v>34079.74</v>
          </cell>
          <cell r="R166">
            <v>3849.34</v>
          </cell>
          <cell r="S166" t="str">
            <v>แขวงเชียงใหม่</v>
          </cell>
          <cell r="T166" t="str">
            <v>ผบ.4949</v>
          </cell>
          <cell r="U166">
            <v>2562</v>
          </cell>
          <cell r="V166" t="str">
            <v>ผบ5019</v>
          </cell>
          <cell r="W166">
            <v>2562</v>
          </cell>
          <cell r="X166"/>
          <cell r="Y166"/>
          <cell r="Z166"/>
          <cell r="AA166">
            <v>16</v>
          </cell>
          <cell r="AB166">
            <v>6</v>
          </cell>
          <cell r="AC166">
            <v>2562</v>
          </cell>
          <cell r="AD166">
            <v>16</v>
          </cell>
          <cell r="AE166">
            <v>6</v>
          </cell>
          <cell r="AF166">
            <v>2562</v>
          </cell>
          <cell r="AG166"/>
          <cell r="AH166"/>
          <cell r="AI166"/>
          <cell r="AJ166"/>
          <cell r="AK166"/>
          <cell r="AL166"/>
          <cell r="AM166"/>
          <cell r="AN166"/>
          <cell r="AO166"/>
          <cell r="AP166"/>
          <cell r="AQ166"/>
          <cell r="AR166"/>
          <cell r="AS166"/>
          <cell r="AT166"/>
          <cell r="AU166"/>
          <cell r="AV166"/>
          <cell r="AW166"/>
          <cell r="AX166"/>
          <cell r="AY166"/>
          <cell r="AZ166"/>
          <cell r="BA166"/>
          <cell r="BB166" t="str">
            <v>สืบทรัพย์(ไม่พบทรัพย์)</v>
          </cell>
          <cell r="BC166"/>
          <cell r="BD166"/>
          <cell r="BE166"/>
          <cell r="BF166"/>
          <cell r="BG166"/>
          <cell r="BH166"/>
          <cell r="BI166"/>
          <cell r="BJ166"/>
          <cell r="BK166"/>
          <cell r="BL166" t="str">
            <v>นายภัทรพงษ์    ขันทสีมา</v>
          </cell>
          <cell r="BM166">
            <v>883162010884</v>
          </cell>
          <cell r="BN166" t="str">
            <v>1.นายภัทรพงษ์  ขันทสีมา
2.นางศิรพัชร์  ขันทสีมา
3.นางศิรินุช  ธรรมโม
4.นายธนมิตร  ธรรมโม</v>
          </cell>
          <cell r="BO166" t="str">
            <v>จำเลยที่ 1
คู่สมรสจำเลยที่ 1
จำเลยที่ 2
คู่สมรสจำเลยที่ 2</v>
          </cell>
          <cell r="BP166" t="str">
            <v xml:space="preserve">1501100099933
3569900051181
3520300351747
3560500463115
</v>
          </cell>
          <cell r="BQ166"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66" t="str">
            <v>ไม่พบ</v>
          </cell>
          <cell r="BS166" t="str">
            <v>พบทรัพย์</v>
          </cell>
          <cell r="BT166">
            <v>4</v>
          </cell>
          <cell r="BU166" t="str">
            <v>เกศินี</v>
          </cell>
          <cell r="BV166"/>
          <cell r="BW166"/>
          <cell r="BX166"/>
          <cell r="BY166"/>
          <cell r="BZ166"/>
          <cell r="CA166"/>
          <cell r="CB166"/>
          <cell r="CC166"/>
          <cell r="CD166"/>
          <cell r="CE166"/>
          <cell r="CF166"/>
          <cell r="CG166"/>
          <cell r="CH166"/>
          <cell r="CI166"/>
          <cell r="CJ166"/>
          <cell r="CK166"/>
          <cell r="CL166"/>
          <cell r="CM166"/>
          <cell r="CN166"/>
          <cell r="CO166"/>
        </row>
        <row r="167">
          <cell r="B167">
            <v>1011</v>
          </cell>
          <cell r="C167">
            <v>162</v>
          </cell>
          <cell r="D167">
            <v>1</v>
          </cell>
          <cell r="E167">
            <v>3</v>
          </cell>
          <cell r="F167">
            <v>2564</v>
          </cell>
          <cell r="G167">
            <v>800049595492</v>
          </cell>
          <cell r="H167" t="str">
            <v>นาย</v>
          </cell>
          <cell r="I167" t="str">
            <v>สมจิตร</v>
          </cell>
          <cell r="J167" t="str">
            <v>สอนเมือง</v>
          </cell>
          <cell r="K167">
            <v>3500600496490</v>
          </cell>
          <cell r="L167" t="str">
            <v>แม่แตง</v>
          </cell>
          <cell r="M167" t="str">
            <v>เชียงใหม่ 4</v>
          </cell>
          <cell r="N167">
            <v>8</v>
          </cell>
          <cell r="O167" t="str">
            <v>พัฒนาองค์กรชุมชน (รายบุคคล)</v>
          </cell>
          <cell r="P167" t="str">
            <v>1.บุคคลค้ำประกัน</v>
          </cell>
          <cell r="Q167">
            <v>180336.85</v>
          </cell>
          <cell r="R167">
            <v>36124.339999999997</v>
          </cell>
          <cell r="S167" t="str">
            <v>แขวงเชียงใหม่</v>
          </cell>
          <cell r="T167" t="str">
            <v>ผบ.4675</v>
          </cell>
          <cell r="U167">
            <v>2561</v>
          </cell>
          <cell r="V167" t="str">
            <v>ผบ5696</v>
          </cell>
          <cell r="W167">
            <v>2561</v>
          </cell>
          <cell r="X167">
            <v>25</v>
          </cell>
          <cell r="Y167">
            <v>6</v>
          </cell>
          <cell r="Z167">
            <v>2561</v>
          </cell>
          <cell r="AA167"/>
          <cell r="AB167"/>
          <cell r="AC167"/>
          <cell r="AD167">
            <v>7</v>
          </cell>
          <cell r="AE167">
            <v>10</v>
          </cell>
          <cell r="AF167">
            <v>2561</v>
          </cell>
          <cell r="AG167">
            <v>26</v>
          </cell>
          <cell r="AH167">
            <v>12</v>
          </cell>
          <cell r="AI167">
            <v>2561</v>
          </cell>
          <cell r="AJ167" t="str">
            <v>9</v>
          </cell>
          <cell r="AK167" t="str">
            <v>8</v>
          </cell>
          <cell r="AL167" t="str">
            <v>2564</v>
          </cell>
          <cell r="AM167" t="str">
            <v>โฉนด</v>
          </cell>
          <cell r="AN167" t="str">
            <v>86713</v>
          </cell>
          <cell r="AO167" t="str">
            <v>สันกลาง</v>
          </cell>
          <cell r="AP167" t="str">
            <v>สันกำแพง</v>
          </cell>
          <cell r="AQ167" t="str">
            <v>เชียงใหม่</v>
          </cell>
          <cell r="AR167">
            <v>93775</v>
          </cell>
          <cell r="AS167"/>
          <cell r="AT167"/>
          <cell r="AU167"/>
          <cell r="AV167"/>
          <cell r="AW167"/>
          <cell r="AX167">
            <v>17</v>
          </cell>
          <cell r="AY167">
            <v>8</v>
          </cell>
          <cell r="AZ167">
            <v>2564</v>
          </cell>
          <cell r="BA167" t="str">
            <v>ยึดเสร็จแล้ว</v>
          </cell>
          <cell r="BB167" t="str">
            <v>สืบทรัพย์(พบทรัพย์)//คำสั่งยึดทรัพย์ 15/7/2564//ลูกหนี้ได้ชำระหนี้ปิดบัญชี 
ยกเลิกการยึดทรัพย์และถอนการบังคับคดี 31/8/25654//ทางออมสินจะไปถอนการยึดเอง</v>
          </cell>
          <cell r="BC167"/>
          <cell r="BD167"/>
          <cell r="BE167"/>
          <cell r="BF167"/>
          <cell r="BG167"/>
          <cell r="BH167"/>
          <cell r="BI167"/>
          <cell r="BJ167"/>
          <cell r="BK167"/>
          <cell r="BL167" t="str">
            <v>นายสมจิตร สอนเมือง</v>
          </cell>
          <cell r="BM167" t="str">
            <v>-</v>
          </cell>
          <cell r="BN167" t="str">
            <v>1.นายสมจิตร  สอนเมือง
2.นางสาวคำพา  ศรีชู
3.นายศักดา  ศิริมาแสงทักษ์ษิณ
4.นางสาวฐิรชญาฑ์  ศิริมาแสงทักษ์ษิณ</v>
          </cell>
          <cell r="BO167" t="str">
            <v>จำเลยที่ 1
คู่สมรสจำเลยที่ 1
จำเลยที่ 2
จำเลยที่ 3</v>
          </cell>
          <cell r="BP167" t="str">
            <v>3500600496490
5421200031269
3509901331633
1509900809053</v>
          </cell>
          <cell r="BQ16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 (ติดจำนอง)</v>
          </cell>
          <cell r="BR167" t="str">
            <v>พบ</v>
          </cell>
          <cell r="BS167"/>
          <cell r="BT167">
            <v>4</v>
          </cell>
          <cell r="BU167"/>
          <cell r="BV167"/>
          <cell r="BW167"/>
          <cell r="BX167"/>
          <cell r="BY167"/>
          <cell r="BZ167"/>
          <cell r="CA167"/>
          <cell r="CB167"/>
          <cell r="CC167"/>
          <cell r="CD167"/>
          <cell r="CE167"/>
          <cell r="CF167"/>
          <cell r="CG167"/>
          <cell r="CH167"/>
          <cell r="CI167"/>
          <cell r="CJ167"/>
          <cell r="CK167"/>
          <cell r="CL167"/>
          <cell r="CM167"/>
          <cell r="CN167"/>
          <cell r="CO167"/>
        </row>
        <row r="168">
          <cell r="B168">
            <v>1012</v>
          </cell>
          <cell r="C168">
            <v>163</v>
          </cell>
          <cell r="D168">
            <v>1</v>
          </cell>
          <cell r="E168">
            <v>3</v>
          </cell>
          <cell r="F168">
            <v>2564</v>
          </cell>
          <cell r="G168">
            <v>800041564785</v>
          </cell>
          <cell r="H168" t="str">
            <v>นางสาว</v>
          </cell>
          <cell r="I168" t="str">
            <v>วิไลวรรณ</v>
          </cell>
          <cell r="J168" t="str">
            <v>สติภา</v>
          </cell>
          <cell r="K168">
            <v>5301790025590</v>
          </cell>
          <cell r="L168" t="str">
            <v>ฝาง</v>
          </cell>
          <cell r="M168" t="str">
            <v>เชียงใหม่ 1</v>
          </cell>
          <cell r="N168">
            <v>8</v>
          </cell>
          <cell r="O168" t="str">
            <v>ห้องแถว</v>
          </cell>
          <cell r="P168" t="str">
            <v>1.บุคคลค้ำประกัน</v>
          </cell>
          <cell r="Q168">
            <v>460442.73</v>
          </cell>
          <cell r="R168"/>
          <cell r="S168" t="str">
            <v>จังหวัดฝาง</v>
          </cell>
          <cell r="T168" t="str">
            <v>ผบ.1186</v>
          </cell>
          <cell r="U168">
            <v>2561</v>
          </cell>
          <cell r="V168" t="str">
            <v>ผบ1377</v>
          </cell>
          <cell r="W168">
            <v>2561</v>
          </cell>
          <cell r="X168"/>
          <cell r="Y168"/>
          <cell r="Z168"/>
          <cell r="AA168">
            <v>8</v>
          </cell>
          <cell r="AB168">
            <v>11</v>
          </cell>
          <cell r="AC168">
            <v>2561</v>
          </cell>
          <cell r="AD168">
            <v>8</v>
          </cell>
          <cell r="AE168">
            <v>11</v>
          </cell>
          <cell r="AF168">
            <v>2561</v>
          </cell>
          <cell r="AG168"/>
          <cell r="AH168"/>
          <cell r="AI168"/>
          <cell r="AJ168"/>
          <cell r="AK168"/>
          <cell r="AL168"/>
          <cell r="AM168"/>
          <cell r="AN168"/>
          <cell r="AO168"/>
          <cell r="AP168"/>
          <cell r="AQ168"/>
          <cell r="AR168"/>
          <cell r="AS168"/>
          <cell r="AT168"/>
          <cell r="AU168"/>
          <cell r="AV168"/>
          <cell r="AW168"/>
          <cell r="AX168"/>
          <cell r="AY168"/>
          <cell r="AZ168"/>
          <cell r="BA168"/>
          <cell r="BB168" t="str">
            <v>สืบทรัพย์(ไม่พบทรัพย์)</v>
          </cell>
          <cell r="BC168"/>
          <cell r="BD168"/>
          <cell r="BE168"/>
          <cell r="BF168"/>
          <cell r="BG168"/>
          <cell r="BH168"/>
          <cell r="BI168"/>
          <cell r="BJ168"/>
          <cell r="BK168"/>
          <cell r="BL168" t="str">
            <v>นางสาววิไลวรรณ สติภา</v>
          </cell>
          <cell r="BM168">
            <v>823561010625</v>
          </cell>
          <cell r="BN168" t="str">
            <v>1.นางสาววิไลวรรณ  สติภา
2.นางสาวสุภาพร  แก้วนันต๊ะ
3.นางสาวพรพรรณ  ดุสรพันธ์
4.นางสาวชลธิชา  พ่วงเปีย</v>
          </cell>
          <cell r="BO168" t="str">
            <v>จำเลยที่ 1
จำเลยที่ 2
จำเลยที่ 3
จำเลยที่ 4</v>
          </cell>
          <cell r="BP168" t="str">
            <v>5301790025590
3500400431424
3500900651920
3500900273178</v>
          </cell>
          <cell r="BQ168"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68" t="str">
            <v>ไม่พบ</v>
          </cell>
          <cell r="BS168"/>
          <cell r="BT168">
            <v>4</v>
          </cell>
          <cell r="BU168"/>
          <cell r="BV168"/>
          <cell r="BW168"/>
          <cell r="BX168"/>
          <cell r="BY168"/>
          <cell r="BZ168"/>
          <cell r="CA168"/>
          <cell r="CB168"/>
          <cell r="CC168"/>
          <cell r="CD168"/>
          <cell r="CE168"/>
          <cell r="CF168"/>
          <cell r="CG168"/>
          <cell r="CH168"/>
          <cell r="CI168"/>
          <cell r="CJ168"/>
          <cell r="CK168"/>
          <cell r="CL168"/>
          <cell r="CM168"/>
          <cell r="CN168"/>
          <cell r="CO168"/>
        </row>
        <row r="169">
          <cell r="B169">
            <v>1013</v>
          </cell>
          <cell r="C169">
            <v>164</v>
          </cell>
          <cell r="D169">
            <v>1</v>
          </cell>
          <cell r="E169">
            <v>3</v>
          </cell>
          <cell r="F169">
            <v>2564</v>
          </cell>
          <cell r="G169">
            <v>800041275283</v>
          </cell>
          <cell r="H169" t="str">
            <v>นาย</v>
          </cell>
          <cell r="I169" t="str">
            <v>สุรสิทธิ์</v>
          </cell>
          <cell r="J169" t="str">
            <v>สมจันทร์</v>
          </cell>
          <cell r="K169">
            <v>3510600109453</v>
          </cell>
          <cell r="L169" t="str">
            <v>ฝาง</v>
          </cell>
          <cell r="M169" t="str">
            <v>เชียงใหม่ 1</v>
          </cell>
          <cell r="N169">
            <v>8</v>
          </cell>
          <cell r="O169" t="str">
            <v>สินเชื่อธนาคารประชาชน</v>
          </cell>
          <cell r="P169" t="str">
            <v>1.บุคคลค้ำประกัน</v>
          </cell>
          <cell r="Q169">
            <v>160045.56</v>
          </cell>
          <cell r="R169">
            <v>52356.6</v>
          </cell>
          <cell r="S169" t="str">
            <v>แขวงเชียงใหม่</v>
          </cell>
          <cell r="T169" t="str">
            <v>ผบ.5266</v>
          </cell>
          <cell r="U169">
            <v>2562</v>
          </cell>
          <cell r="V169" t="str">
            <v>ผบ6155</v>
          </cell>
          <cell r="W169">
            <v>2562</v>
          </cell>
          <cell r="X169"/>
          <cell r="Y169"/>
          <cell r="Z169"/>
          <cell r="AA169">
            <v>8</v>
          </cell>
          <cell r="AB169">
            <v>7</v>
          </cell>
          <cell r="AC169">
            <v>2562</v>
          </cell>
          <cell r="AD169">
            <v>8</v>
          </cell>
          <cell r="AE169">
            <v>7</v>
          </cell>
          <cell r="AF169">
            <v>2562</v>
          </cell>
          <cell r="AG169"/>
          <cell r="AH169"/>
          <cell r="AI169"/>
          <cell r="AJ169"/>
          <cell r="AK169"/>
          <cell r="AL169"/>
          <cell r="AM169"/>
          <cell r="AN169"/>
          <cell r="AO169"/>
          <cell r="AP169"/>
          <cell r="AQ169"/>
          <cell r="AR169"/>
          <cell r="AS169"/>
          <cell r="AT169"/>
          <cell r="AU169"/>
          <cell r="AV169"/>
          <cell r="AW169"/>
          <cell r="AX169"/>
          <cell r="AY169"/>
          <cell r="AZ169"/>
          <cell r="BA169"/>
          <cell r="BB169" t="str">
            <v>สืบทรัพย์(ไม่พบทรัพย์)</v>
          </cell>
          <cell r="BC169"/>
          <cell r="BD169"/>
          <cell r="BE169"/>
          <cell r="BF169"/>
          <cell r="BG169"/>
          <cell r="BH169"/>
          <cell r="BI169"/>
          <cell r="BJ169"/>
          <cell r="BK169"/>
          <cell r="BL169" t="str">
            <v>นายสุรสิทธิ์ สมจันทร์</v>
          </cell>
          <cell r="BM169">
            <v>823561010642</v>
          </cell>
          <cell r="BN169" t="str">
            <v>1.นายสุรสิทธิ์  สมจันทร์
2.นางสาวอัจฉรา  ขัติรัตน์
3.นายโกสินทร์  หลวงละ</v>
          </cell>
          <cell r="BO169" t="str">
            <v xml:space="preserve">จำเลยที่ 1
จำเลยที่ 2
จำเลยที่ 3
</v>
          </cell>
          <cell r="BP169" t="str">
            <v>3510600109453
3501300108185
3640800238442</v>
          </cell>
          <cell r="BQ169"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69" t="str">
            <v>ไม่พบ</v>
          </cell>
          <cell r="BS169"/>
          <cell r="BT169">
            <v>3</v>
          </cell>
          <cell r="BU169"/>
          <cell r="BV169"/>
          <cell r="BW169"/>
          <cell r="BX169"/>
          <cell r="BY169"/>
          <cell r="BZ169"/>
          <cell r="CA169"/>
          <cell r="CB169"/>
          <cell r="CC169"/>
          <cell r="CD169"/>
          <cell r="CE169"/>
          <cell r="CF169"/>
          <cell r="CG169"/>
          <cell r="CH169"/>
          <cell r="CI169"/>
          <cell r="CJ169"/>
          <cell r="CK169"/>
          <cell r="CL169"/>
          <cell r="CM169"/>
          <cell r="CN169"/>
          <cell r="CO169"/>
        </row>
        <row r="170">
          <cell r="B170">
            <v>1014</v>
          </cell>
          <cell r="C170">
            <v>165</v>
          </cell>
          <cell r="D170">
            <v>1</v>
          </cell>
          <cell r="E170">
            <v>3</v>
          </cell>
          <cell r="F170">
            <v>2564</v>
          </cell>
          <cell r="G170">
            <v>800044018797</v>
          </cell>
          <cell r="H170" t="str">
            <v>นาย</v>
          </cell>
          <cell r="I170" t="str">
            <v>ปราโมทย์</v>
          </cell>
          <cell r="J170" t="str">
            <v>บุญทอง</v>
          </cell>
          <cell r="K170">
            <v>3509900508343</v>
          </cell>
          <cell r="L170" t="str">
            <v>แม่แตง</v>
          </cell>
          <cell r="M170" t="str">
            <v>เชียงใหม่ 2</v>
          </cell>
          <cell r="N170">
            <v>8</v>
          </cell>
          <cell r="O170" t="str">
            <v>ธปช.</v>
          </cell>
          <cell r="P170" t="str">
            <v>1.บุคคลค้ำประกัน</v>
          </cell>
          <cell r="Q170"/>
          <cell r="R170"/>
          <cell r="S170" t="str">
            <v>แขวงเชียงใหม่</v>
          </cell>
          <cell r="T170" t="str">
            <v>ผบ.11873</v>
          </cell>
          <cell r="U170">
            <v>2561</v>
          </cell>
          <cell r="V170" t="str">
            <v>ผบ14334</v>
          </cell>
          <cell r="W170">
            <v>2561</v>
          </cell>
          <cell r="X170">
            <v>11</v>
          </cell>
          <cell r="Y170">
            <v>12</v>
          </cell>
          <cell r="Z170">
            <v>2561</v>
          </cell>
          <cell r="AA170"/>
          <cell r="AB170"/>
          <cell r="AC170"/>
          <cell r="AD170">
            <v>30</v>
          </cell>
          <cell r="AE170">
            <v>3</v>
          </cell>
          <cell r="AF170">
            <v>2562</v>
          </cell>
          <cell r="AG170">
            <v>29</v>
          </cell>
          <cell r="AH170">
            <v>5</v>
          </cell>
          <cell r="AI170">
            <v>2562</v>
          </cell>
          <cell r="AJ170"/>
          <cell r="AK170"/>
          <cell r="AL170"/>
          <cell r="AM170" t="str">
            <v>โฉนด</v>
          </cell>
          <cell r="AN170" t="str">
            <v>37758</v>
          </cell>
          <cell r="AO170" t="str">
            <v>อินทขิล</v>
          </cell>
          <cell r="AP170" t="str">
            <v>แม่แตง</v>
          </cell>
          <cell r="AQ170" t="str">
            <v>เชียงใหม่</v>
          </cell>
          <cell r="AR170"/>
          <cell r="AS170"/>
          <cell r="AT170"/>
          <cell r="AU170"/>
          <cell r="AV170"/>
          <cell r="AW170"/>
          <cell r="AX170"/>
          <cell r="AY170"/>
          <cell r="AZ170"/>
          <cell r="BA170"/>
          <cell r="BB170" t="str">
            <v>สืบทรัพย์(พบทรัพย์)</v>
          </cell>
          <cell r="BC170"/>
          <cell r="BD170"/>
          <cell r="BE170"/>
          <cell r="BF170"/>
          <cell r="BG170"/>
          <cell r="BH170"/>
          <cell r="BI170"/>
          <cell r="BJ170"/>
          <cell r="BK170"/>
          <cell r="BL170" t="str">
            <v>นายปราโมทย์ บุญทอง</v>
          </cell>
          <cell r="BM170">
            <v>823561010343</v>
          </cell>
          <cell r="BN170" t="str">
            <v>1.นายปราโมทย์  บุญทอง
2.นายอินหวัน  บัวธิ
3.นางสายทอง  ขาวสวย
4.นายมฤทธิรงค์  ศิริ</v>
          </cell>
          <cell r="BO170" t="str">
            <v>จำเลยที่ 1
จำเลยที่ 2
คู่สมรสจำเลยที่ 2
จำเลยที่ 3</v>
          </cell>
          <cell r="BP170" t="str">
            <v>3509900508343
3500600483657
3100700068558
3500600346102</v>
          </cell>
          <cell r="BQ170"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70" t="str">
            <v>พบ</v>
          </cell>
          <cell r="BS170" t="str">
            <v>พบ</v>
          </cell>
          <cell r="BT170">
            <v>4</v>
          </cell>
          <cell r="BU170" t="str">
            <v>เกศินี</v>
          </cell>
          <cell r="BV170"/>
          <cell r="BW170"/>
          <cell r="BX170"/>
          <cell r="BY170"/>
          <cell r="BZ170"/>
          <cell r="CA170"/>
          <cell r="CB170"/>
          <cell r="CC170"/>
          <cell r="CD170"/>
          <cell r="CE170"/>
          <cell r="CF170"/>
          <cell r="CG170"/>
          <cell r="CH170"/>
          <cell r="CI170"/>
          <cell r="CJ170"/>
          <cell r="CK170"/>
          <cell r="CL170"/>
          <cell r="CM170"/>
          <cell r="CN170"/>
          <cell r="CO170"/>
        </row>
        <row r="171">
          <cell r="B171">
            <v>1015</v>
          </cell>
          <cell r="C171">
            <v>166</v>
          </cell>
          <cell r="D171">
            <v>1</v>
          </cell>
          <cell r="E171">
            <v>3</v>
          </cell>
          <cell r="F171">
            <v>2564</v>
          </cell>
          <cell r="G171">
            <v>800028195538</v>
          </cell>
          <cell r="H171" t="str">
            <v>นาง</v>
          </cell>
          <cell r="I171" t="str">
            <v>ศรีสังวาน</v>
          </cell>
          <cell r="J171" t="str">
            <v>มโนพันธ์</v>
          </cell>
          <cell r="K171">
            <v>3500900364751</v>
          </cell>
          <cell r="L171" t="str">
            <v>ฝาง</v>
          </cell>
          <cell r="M171" t="str">
            <v>เชียงใหม่ 1</v>
          </cell>
          <cell r="N171">
            <v>8</v>
          </cell>
          <cell r="O171" t="str">
            <v>พัฒนาองค์กรชุมชน (รายบุคคล)</v>
          </cell>
          <cell r="P171" t="str">
            <v>1.บุคคลค้ำประกัน</v>
          </cell>
          <cell r="Q171">
            <v>69744.570000000007</v>
          </cell>
          <cell r="R171"/>
          <cell r="S171" t="str">
            <v>จังหวัดฝาง</v>
          </cell>
          <cell r="T171" t="str">
            <v>ผบ.1184</v>
          </cell>
          <cell r="U171">
            <v>2561</v>
          </cell>
          <cell r="V171" t="str">
            <v>ผบ1382</v>
          </cell>
          <cell r="W171">
            <v>2561</v>
          </cell>
          <cell r="X171">
            <v>8</v>
          </cell>
          <cell r="Y171">
            <v>11</v>
          </cell>
          <cell r="Z171">
            <v>2561</v>
          </cell>
          <cell r="AA171"/>
          <cell r="AB171"/>
          <cell r="AC171"/>
          <cell r="AD171">
            <v>21</v>
          </cell>
          <cell r="AE171">
            <v>4</v>
          </cell>
          <cell r="AF171">
            <v>2562</v>
          </cell>
          <cell r="AG171">
            <v>2</v>
          </cell>
          <cell r="AH171">
            <v>8</v>
          </cell>
          <cell r="AI171">
            <v>2562</v>
          </cell>
          <cell r="AJ171"/>
          <cell r="AK171"/>
          <cell r="AL171"/>
          <cell r="AM171"/>
          <cell r="AN171"/>
          <cell r="AO171"/>
          <cell r="AP171"/>
          <cell r="AQ171"/>
          <cell r="AR171"/>
          <cell r="AS171"/>
          <cell r="AT171"/>
          <cell r="AU171"/>
          <cell r="AV171"/>
          <cell r="AW171"/>
          <cell r="AX171"/>
          <cell r="AY171"/>
          <cell r="AZ171"/>
          <cell r="BA171"/>
          <cell r="BB171" t="str">
            <v>สืบทรัพย์(ไม่พบทรัพย์)</v>
          </cell>
          <cell r="BC171"/>
          <cell r="BD171"/>
          <cell r="BE171"/>
          <cell r="BF171"/>
          <cell r="BG171"/>
          <cell r="BH171"/>
          <cell r="BI171"/>
          <cell r="BJ171"/>
          <cell r="BK171"/>
          <cell r="BL171" t="str">
            <v>นางศรีสังวาน มโนพันธ์</v>
          </cell>
          <cell r="BM171">
            <v>823561010629</v>
          </cell>
          <cell r="BN171"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71" t="str">
            <v>จำเลยที่ 1
คู่สมรสจำเลยที่ 1
จำเลยที่ 2
คู่สมรสจำเลยที่ 2
จำเลยที่ 3
คู่สมรสจำเลยที่ 3
จำเลยที่ 4
คู่สมรสจำเลยที่ 4</v>
          </cell>
          <cell r="BP171" t="str">
            <v>3500900364751
3500900364742
3500900356341
3500200812912
3500900356936
3500900266384
3500900357126
3500900355379</v>
          </cell>
          <cell r="BQ171"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-พบว่ามีกรรมสิทธิ์ในที่ดินน.ส.3 เลขที่ดิน 415 ต.แม่คะ อ.ฝาง จ.เชียงใหม่ (ติดจำนอง)
-พบว่ามีกรรมสิทธิ์ในที่ดินโฉนดเลขที่ 11239 ต.แม่สูน อ.ฝาง จ.เชียงใหม่ (ติดจำนอง)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71" t="str">
            <v>พบ</v>
          </cell>
          <cell r="BS171" t="str">
            <v>พบ</v>
          </cell>
          <cell r="BT171">
            <v>8</v>
          </cell>
          <cell r="BU171" t="str">
            <v>เกศินี</v>
          </cell>
          <cell r="BV171"/>
          <cell r="BW171"/>
          <cell r="BX171"/>
          <cell r="BY171"/>
          <cell r="BZ171"/>
          <cell r="CA171"/>
          <cell r="CB171"/>
          <cell r="CC171"/>
          <cell r="CD171"/>
          <cell r="CE171"/>
          <cell r="CF171"/>
          <cell r="CG171"/>
          <cell r="CH171"/>
          <cell r="CI171"/>
          <cell r="CJ171"/>
          <cell r="CK171"/>
          <cell r="CL171">
            <v>243180</v>
          </cell>
          <cell r="CM171">
            <v>243305</v>
          </cell>
          <cell r="CN171"/>
          <cell r="CO171"/>
        </row>
        <row r="172">
          <cell r="B172">
            <v>1016</v>
          </cell>
          <cell r="C172">
            <v>167</v>
          </cell>
          <cell r="D172">
            <v>1</v>
          </cell>
          <cell r="E172">
            <v>3</v>
          </cell>
          <cell r="F172">
            <v>2564</v>
          </cell>
          <cell r="G172">
            <v>800027410367</v>
          </cell>
          <cell r="H172" t="str">
            <v>นาย</v>
          </cell>
          <cell r="I172" t="str">
            <v>กานต์</v>
          </cell>
          <cell r="J172" t="str">
            <v>โพธิ์ชื่น</v>
          </cell>
          <cell r="K172">
            <v>3579900300963</v>
          </cell>
          <cell r="L172" t="str">
            <v>มหาวิทยาลัยเชียงใหม่</v>
          </cell>
          <cell r="M172" t="str">
            <v>เชียงใหม่ 2</v>
          </cell>
          <cell r="N172">
            <v>8</v>
          </cell>
          <cell r="O172" t="str">
            <v>ธปช</v>
          </cell>
          <cell r="P172" t="str">
            <v>1.บุคคลค้ำประกัน</v>
          </cell>
          <cell r="Q172">
            <v>143732</v>
          </cell>
          <cell r="R172">
            <v>76374.78</v>
          </cell>
          <cell r="S172" t="str">
            <v>แขวงเชียงใหม่</v>
          </cell>
          <cell r="T172" t="str">
            <v>ผบ.13927</v>
          </cell>
          <cell r="U172">
            <v>2561</v>
          </cell>
          <cell r="V172" t="str">
            <v>ผบ1582</v>
          </cell>
          <cell r="W172">
            <v>2561</v>
          </cell>
          <cell r="X172">
            <v>26</v>
          </cell>
          <cell r="Y172">
            <v>2</v>
          </cell>
          <cell r="Z172">
            <v>2562</v>
          </cell>
          <cell r="AA172"/>
          <cell r="AB172"/>
          <cell r="AC172"/>
          <cell r="AD172">
            <v>3</v>
          </cell>
          <cell r="AE172">
            <v>8</v>
          </cell>
          <cell r="AF172">
            <v>2562</v>
          </cell>
          <cell r="AG172">
            <v>19</v>
          </cell>
          <cell r="AH172">
            <v>11</v>
          </cell>
          <cell r="AI172">
            <v>2562</v>
          </cell>
          <cell r="AJ172"/>
          <cell r="AK172"/>
          <cell r="AL172"/>
          <cell r="AM172"/>
          <cell r="AN172"/>
          <cell r="AO172"/>
          <cell r="AP172"/>
          <cell r="AQ172"/>
          <cell r="AR172"/>
          <cell r="AS172"/>
          <cell r="AT172"/>
          <cell r="AU172"/>
          <cell r="AV172"/>
          <cell r="AW172"/>
          <cell r="AX172"/>
          <cell r="AY172"/>
          <cell r="AZ172"/>
          <cell r="BA172"/>
          <cell r="BB172" t="str">
            <v>สืบทรัพย์//ชำระหนี้ปิดบัญชี</v>
          </cell>
          <cell r="BC172"/>
          <cell r="BD172"/>
          <cell r="BE172"/>
          <cell r="BF172"/>
          <cell r="BG172"/>
          <cell r="BH172"/>
          <cell r="BI172"/>
          <cell r="BJ172"/>
          <cell r="BK172"/>
          <cell r="BL172" t="str">
            <v>นายกานต์ โพธิ์ชื่น</v>
          </cell>
          <cell r="BM172">
            <v>823659010992</v>
          </cell>
          <cell r="BN172" t="str">
            <v>1.นายกานต์  โพธิ์ชื่น
2.นางสาวพิชญา  อริยะ
3.นายกิตติภูมิ  พิบูลย์รัตน์
4.นางสาวรุษรี  วรรณศรี</v>
          </cell>
          <cell r="BO172" t="str">
            <v>จำเลยที่ 1
คู่สมรสจำเลยที่ 1
จำเลยที่ 2
คู่สมรสจำเลยที่ 2</v>
          </cell>
          <cell r="BP172" t="str">
            <v>3579900300963
3500200686356
3500100087639
1500600006682</v>
          </cell>
          <cell r="BQ172"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2" t="str">
            <v>พบ</v>
          </cell>
          <cell r="BS172" t="str">
            <v>ไมพบ
พบ
ไม่พบ
พบ</v>
          </cell>
          <cell r="BT172">
            <v>4</v>
          </cell>
          <cell r="BU172" t="str">
            <v>เกศินี</v>
          </cell>
          <cell r="BV172"/>
          <cell r="BW172"/>
          <cell r="BX172"/>
          <cell r="BY172"/>
          <cell r="BZ172"/>
          <cell r="CA172"/>
          <cell r="CB172"/>
          <cell r="CC172"/>
          <cell r="CD172"/>
          <cell r="CE172"/>
          <cell r="CF172"/>
          <cell r="CG172"/>
          <cell r="CH172"/>
          <cell r="CI172"/>
          <cell r="CJ172"/>
          <cell r="CK172"/>
          <cell r="CL172"/>
          <cell r="CM172"/>
          <cell r="CN172"/>
          <cell r="CO172"/>
        </row>
        <row r="173">
          <cell r="B173">
            <v>1017</v>
          </cell>
          <cell r="C173">
            <v>168</v>
          </cell>
          <cell r="D173">
            <v>1</v>
          </cell>
          <cell r="E173">
            <v>3</v>
          </cell>
          <cell r="F173">
            <v>2564</v>
          </cell>
          <cell r="G173">
            <v>800076256943</v>
          </cell>
          <cell r="H173" t="str">
            <v>นาง</v>
          </cell>
          <cell r="I173" t="str">
            <v xml:space="preserve">ณัฎฐ์นรีย์   </v>
          </cell>
          <cell r="J173" t="str">
            <v>วงค์พุฒ</v>
          </cell>
          <cell r="K173">
            <v>3560300110758</v>
          </cell>
          <cell r="L173" t="str">
            <v>พร้าว</v>
          </cell>
          <cell r="M173" t="str">
            <v>เชียงใหม่ 2</v>
          </cell>
          <cell r="N173">
            <v>8</v>
          </cell>
          <cell r="O173" t="str">
            <v>สินเชื่อธนาคารประชาชน</v>
          </cell>
          <cell r="P173" t="str">
            <v>2.หลักทรัพย์ค้ำประกัน</v>
          </cell>
          <cell r="Q173">
            <v>146874.79999999999</v>
          </cell>
          <cell r="R173">
            <v>27993.919999999998</v>
          </cell>
          <cell r="S173" t="str">
            <v>แขวงเชียงใหม่</v>
          </cell>
          <cell r="T173" t="str">
            <v>ผบ.4967</v>
          </cell>
          <cell r="U173">
            <v>2562</v>
          </cell>
          <cell r="V173" t="str">
            <v>ผบ4995</v>
          </cell>
          <cell r="W173">
            <v>2562</v>
          </cell>
          <cell r="X173">
            <v>16</v>
          </cell>
          <cell r="Y173">
            <v>6</v>
          </cell>
          <cell r="Z173">
            <v>2562</v>
          </cell>
          <cell r="AA173"/>
          <cell r="AB173"/>
          <cell r="AC173"/>
          <cell r="AD173">
            <v>12</v>
          </cell>
          <cell r="AE173">
            <v>1</v>
          </cell>
          <cell r="AF173">
            <v>2563</v>
          </cell>
          <cell r="AG173">
            <v>28</v>
          </cell>
          <cell r="AH173">
            <v>5</v>
          </cell>
          <cell r="AI173">
            <v>2563</v>
          </cell>
          <cell r="AJ173"/>
          <cell r="AK173"/>
          <cell r="AL173"/>
          <cell r="AM173"/>
          <cell r="AN173"/>
          <cell r="AO173"/>
          <cell r="AP173"/>
          <cell r="AQ173"/>
          <cell r="AR173"/>
          <cell r="AS173"/>
          <cell r="AT173"/>
          <cell r="AU173"/>
          <cell r="AV173"/>
          <cell r="AW173"/>
          <cell r="AX173"/>
          <cell r="AY173"/>
          <cell r="AZ173"/>
          <cell r="BA173"/>
          <cell r="BB173" t="str">
            <v>สืบทรัพย์</v>
          </cell>
          <cell r="BC173"/>
          <cell r="BD173"/>
          <cell r="BE173"/>
          <cell r="BF173"/>
          <cell r="BG173"/>
          <cell r="BH173"/>
          <cell r="BI173"/>
          <cell r="BJ173"/>
          <cell r="BK173"/>
          <cell r="BL173" t="str">
            <v>นางณัฎฐ์นรีย์    วงค์พุฒ</v>
          </cell>
          <cell r="BM173">
            <v>883162010866</v>
          </cell>
          <cell r="BN173" t="str">
            <v>1.นางณัฎฐ์นรีย์  วงค์พุฒ
2.นายนิคม  วงค์พุฒิ
3.นางจิริยากรณ์  สมพันธ์
4.นายประธาน  สมพันธ์
5.นางสาวรินดา  ตันติ๊บ</v>
          </cell>
          <cell r="BO173" t="str">
            <v>จำเลยที่ 1
คู่สมรสจำเลยที่ 1
จำเลยที่ 2
คู่สมรสจำเลยที่ 2
จำเลยที่ 3</v>
          </cell>
          <cell r="BP173" t="str">
            <v>3560300110758
3501100021299
3501100019979
3501100053662
3501100019987</v>
          </cell>
          <cell r="BQ173" t="str">
            <v>-ไม่พบว่ามีกรรมสิทธิ์ในที่ดิน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'-พบว่ามีกรรมสิทธิ์ในที่ดิน โฉนดเลขที่ 14699 ต.ป่าตุ้ม  อ.พร้าว จ.เชียงใหม่ (ติดจำนอง)
'-ไม่พบว่ามีกรรมสิทธิ์ในที่ดิน อ.พร้าว จ.เชียงใหม่</v>
          </cell>
          <cell r="BR173" t="str">
            <v>พบ</v>
          </cell>
          <cell r="BS173" t="str">
            <v>พบ
ไมพบ
พบ
ไม่พบ
พบ</v>
          </cell>
          <cell r="BT173">
            <v>5</v>
          </cell>
          <cell r="BU173" t="str">
            <v>เกศินี</v>
          </cell>
          <cell r="BV173"/>
          <cell r="BW173"/>
          <cell r="BX173"/>
          <cell r="BY173"/>
          <cell r="BZ173"/>
          <cell r="CA173"/>
          <cell r="CB173"/>
          <cell r="CC173"/>
          <cell r="CD173"/>
          <cell r="CE173"/>
          <cell r="CF173"/>
          <cell r="CG173"/>
          <cell r="CH173"/>
          <cell r="CI173"/>
          <cell r="CJ173"/>
          <cell r="CK173"/>
          <cell r="CL173"/>
          <cell r="CM173"/>
          <cell r="CN173"/>
          <cell r="CO173"/>
        </row>
        <row r="174">
          <cell r="B174">
            <v>1018</v>
          </cell>
          <cell r="C174">
            <v>169</v>
          </cell>
          <cell r="D174">
            <v>2</v>
          </cell>
          <cell r="E174">
            <v>3</v>
          </cell>
          <cell r="F174">
            <v>2564</v>
          </cell>
          <cell r="G174">
            <v>800085095753</v>
          </cell>
          <cell r="H174" t="str">
            <v>นาง</v>
          </cell>
          <cell r="I174" t="str">
            <v>สาวิณี</v>
          </cell>
          <cell r="J174" t="str">
            <v>ชมมาลา</v>
          </cell>
          <cell r="K174">
            <v>3510500151393</v>
          </cell>
          <cell r="L174" t="str">
            <v>ช้างม่อย</v>
          </cell>
          <cell r="M174" t="str">
            <v>เชียงใหม่ 1</v>
          </cell>
          <cell r="N174">
            <v>8</v>
          </cell>
          <cell r="O174" t="str">
            <v>สินเชื่อแก้ไชปัญหาหนี้นอกระบบ</v>
          </cell>
          <cell r="P174" t="str">
            <v>1.บุคคลค้ำประกัน</v>
          </cell>
          <cell r="Q174">
            <v>41660</v>
          </cell>
          <cell r="R174">
            <v>3421.24</v>
          </cell>
          <cell r="S174" t="str">
            <v>แขวงเชียงใหม่</v>
          </cell>
          <cell r="T174" t="str">
            <v>ผบ.1310</v>
          </cell>
          <cell r="U174">
            <v>2563</v>
          </cell>
          <cell r="V174" t="str">
            <v>ผบ3695</v>
          </cell>
          <cell r="W174">
            <v>2563</v>
          </cell>
          <cell r="X174">
            <v>10</v>
          </cell>
          <cell r="Y174">
            <v>3</v>
          </cell>
          <cell r="Z174">
            <v>2563</v>
          </cell>
          <cell r="AA174"/>
          <cell r="AB174"/>
          <cell r="AC174"/>
          <cell r="AD174">
            <v>3</v>
          </cell>
          <cell r="AE174">
            <v>6</v>
          </cell>
          <cell r="AF174">
            <v>2563</v>
          </cell>
          <cell r="AG174">
            <v>9</v>
          </cell>
          <cell r="AH174">
            <v>9</v>
          </cell>
          <cell r="AI174">
            <v>2563</v>
          </cell>
          <cell r="AJ174" t="str">
            <v>9</v>
          </cell>
          <cell r="AK174" t="str">
            <v>8</v>
          </cell>
          <cell r="AL174" t="str">
            <v>2564</v>
          </cell>
          <cell r="AM174" t="str">
            <v>โฉนด</v>
          </cell>
          <cell r="AN174">
            <v>17370</v>
          </cell>
          <cell r="AO174" t="str">
            <v>หางดง</v>
          </cell>
          <cell r="AP174" t="str">
            <v>หางดง</v>
          </cell>
          <cell r="AQ174" t="str">
            <v>เชียงใหม่</v>
          </cell>
          <cell r="AR174" t="str">
            <v>276.000.00</v>
          </cell>
          <cell r="AS174"/>
          <cell r="AT174"/>
          <cell r="AU174"/>
          <cell r="AV174"/>
          <cell r="AW174"/>
          <cell r="AX174">
            <v>20</v>
          </cell>
          <cell r="AY174">
            <v>8</v>
          </cell>
          <cell r="AZ174">
            <v>2564</v>
          </cell>
          <cell r="BA174" t="str">
            <v>ยึดเสร็จแล้ว</v>
          </cell>
          <cell r="BB174" t="str">
            <v>สืบทรัพย์/ยึดทรัพย์(มีคำสั่ง 18/5/2564)</v>
          </cell>
          <cell r="BC174"/>
          <cell r="BD174"/>
          <cell r="BE174"/>
          <cell r="BF174"/>
          <cell r="BG174"/>
          <cell r="BH174"/>
          <cell r="BI174"/>
          <cell r="BJ174"/>
          <cell r="BK174"/>
          <cell r="BL174" t="str">
            <v>นางสาวิณี ชมมาลา</v>
          </cell>
          <cell r="BM174">
            <v>883162012475</v>
          </cell>
          <cell r="BN174" t="str">
            <v>1.นางสาวิณี  ชมมาลา
2.นายบัวลาย  ชมมาลา
3.นางสาวภคนันท์  ศรีสาพันธ์</v>
          </cell>
          <cell r="BO174" t="str">
            <v>จำเลยที่ 1
คู่สมรสจำเลยที่ 1
จำเลยที่ 2</v>
          </cell>
          <cell r="BP174" t="str">
            <v>3-5105-00151-39-3
3-3410-00451-99-4
3-4905-00214-11-6</v>
          </cell>
          <cell r="BQ174"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74" t="str">
            <v>พบ</v>
          </cell>
          <cell r="BS174"/>
          <cell r="BT174">
            <v>3</v>
          </cell>
          <cell r="BU174"/>
          <cell r="BV174"/>
          <cell r="BW174"/>
          <cell r="BX174"/>
          <cell r="BY174"/>
          <cell r="BZ174"/>
          <cell r="CA174"/>
          <cell r="CB174"/>
          <cell r="CC174"/>
          <cell r="CD174"/>
          <cell r="CE174"/>
          <cell r="CF174"/>
          <cell r="CG174"/>
          <cell r="CH174"/>
          <cell r="CI174"/>
          <cell r="CJ174"/>
          <cell r="CK174"/>
          <cell r="CL174"/>
          <cell r="CM174"/>
          <cell r="CN174"/>
          <cell r="CO174"/>
        </row>
        <row r="175">
          <cell r="B175">
            <v>1019</v>
          </cell>
          <cell r="C175">
            <v>170</v>
          </cell>
          <cell r="D175">
            <v>2</v>
          </cell>
          <cell r="E175">
            <v>3</v>
          </cell>
          <cell r="F175">
            <v>2564</v>
          </cell>
          <cell r="G175">
            <v>800013213841</v>
          </cell>
          <cell r="H175" t="str">
            <v>นาย</v>
          </cell>
          <cell r="I175" t="str">
            <v>นัสที</v>
          </cell>
          <cell r="J175" t="str">
            <v>จันทร์แจ้ง</v>
          </cell>
          <cell r="K175">
            <v>3600300019776</v>
          </cell>
          <cell r="L175" t="str">
            <v>ท่าแพ</v>
          </cell>
          <cell r="M175" t="str">
            <v>เชียงใหม่ 1</v>
          </cell>
          <cell r="N175">
            <v>8</v>
          </cell>
          <cell r="O175" t="str">
            <v>ธปช.</v>
          </cell>
          <cell r="P175" t="str">
            <v>1.บุคคลค้ำประกัน</v>
          </cell>
          <cell r="Q175">
            <v>16516.29</v>
          </cell>
          <cell r="R175">
            <v>10707.97</v>
          </cell>
          <cell r="S175" t="str">
            <v>แขวงเชียงใหม่</v>
          </cell>
          <cell r="T175" t="str">
            <v>ผบ.9266</v>
          </cell>
          <cell r="U175">
            <v>2560</v>
          </cell>
          <cell r="V175" t="str">
            <v>ผบ10502</v>
          </cell>
          <cell r="W175">
            <v>2560</v>
          </cell>
          <cell r="X175"/>
          <cell r="Y175"/>
          <cell r="Z175"/>
          <cell r="AA175">
            <v>31</v>
          </cell>
          <cell r="AB175">
            <v>10</v>
          </cell>
          <cell r="AC175">
            <v>2560</v>
          </cell>
          <cell r="AD175">
            <v>31</v>
          </cell>
          <cell r="AE175">
            <v>10</v>
          </cell>
          <cell r="AF175">
            <v>2560</v>
          </cell>
          <cell r="AG175"/>
          <cell r="AH175"/>
          <cell r="AI175"/>
          <cell r="AJ175" t="str">
            <v>20</v>
          </cell>
          <cell r="AK175" t="str">
            <v>8</v>
          </cell>
          <cell r="AL175" t="str">
            <v>2564</v>
          </cell>
          <cell r="AM175" t="str">
            <v>โฉนด</v>
          </cell>
          <cell r="AN175">
            <v>35360</v>
          </cell>
          <cell r="AO175" t="str">
            <v>ดอนแก้ว</v>
          </cell>
          <cell r="AP175" t="str">
            <v>แม่ริม</v>
          </cell>
          <cell r="AQ175" t="str">
            <v>เชียงใหม่</v>
          </cell>
          <cell r="AR175" t="str">
            <v>322.000.00</v>
          </cell>
          <cell r="AS175"/>
          <cell r="AT175"/>
          <cell r="AU175"/>
          <cell r="AV175"/>
          <cell r="AW175"/>
          <cell r="AX175">
            <v>24</v>
          </cell>
          <cell r="AY175">
            <v>8</v>
          </cell>
          <cell r="AZ175">
            <v>2564</v>
          </cell>
          <cell r="BA175" t="str">
            <v>ยึดเสร็จแล้ว</v>
          </cell>
          <cell r="BB175" t="str">
            <v>สืบทรัพย์/ยึดทรัพย์(มีคำสั่ง 19/5/2564)</v>
          </cell>
          <cell r="BC175"/>
          <cell r="BD175"/>
          <cell r="BE175"/>
          <cell r="BF175"/>
          <cell r="BG175"/>
          <cell r="BH175"/>
          <cell r="BI175"/>
          <cell r="BJ175"/>
          <cell r="BK175"/>
          <cell r="BL175" t="str">
            <v>นายนัสที จันทร์แจ้ง</v>
          </cell>
          <cell r="BM175">
            <v>823560010731</v>
          </cell>
          <cell r="BN175" t="str">
            <v>1.นายนัสที  จันทร์แจ้ง
2.นางบุญญาภรณ์  จันทร์แจ้ง
3.นางบุญสม  พงษ์สถิตย์
4.ดาบตำรวจสุชาติ  พงษ์สถิตย์
5.นายสุเทพ  จันทร์แจ้ง</v>
          </cell>
          <cell r="BO175" t="str">
            <v>จำเลยที่ 1
คู่สมรสจำเลยที่ 1
จำเลยที่ 2
คู่สมรสจำเลยที่ 2
จำเลยที่ 3</v>
          </cell>
          <cell r="BP175" t="str">
            <v>3-6003-00019-77-6
3-4508-00016-70-1
3-6098-00108-00-8
3-1506-00198-47-6
3-6009-00019-74-1</v>
          </cell>
          <cell r="BQ17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75" t="str">
            <v>พบ</v>
          </cell>
          <cell r="BS175"/>
          <cell r="BT175">
            <v>5</v>
          </cell>
          <cell r="BU175"/>
          <cell r="BV175"/>
          <cell r="BW175"/>
          <cell r="BX175"/>
          <cell r="BY175"/>
          <cell r="BZ175"/>
          <cell r="CA175"/>
          <cell r="CB175"/>
          <cell r="CC175"/>
          <cell r="CD175"/>
          <cell r="CE175"/>
          <cell r="CF175"/>
          <cell r="CG175"/>
          <cell r="CH175"/>
          <cell r="CI175"/>
          <cell r="CJ175"/>
          <cell r="CK175"/>
          <cell r="CL175"/>
          <cell r="CM175"/>
          <cell r="CN175"/>
          <cell r="CO175"/>
        </row>
        <row r="176">
          <cell r="B176">
            <v>1020</v>
          </cell>
          <cell r="C176">
            <v>171</v>
          </cell>
          <cell r="D176">
            <v>3</v>
          </cell>
          <cell r="E176">
            <v>3</v>
          </cell>
          <cell r="F176">
            <v>2564</v>
          </cell>
          <cell r="G176">
            <v>800040542568</v>
          </cell>
          <cell r="H176" t="str">
            <v>นาย</v>
          </cell>
          <cell r="I176" t="str">
            <v xml:space="preserve">สุรชาติ </v>
          </cell>
          <cell r="J176" t="str">
            <v>สุรินทร์</v>
          </cell>
          <cell r="K176">
            <v>3501400278406</v>
          </cell>
          <cell r="L176" t="str">
            <v>พร้าว</v>
          </cell>
          <cell r="M176" t="str">
            <v>เชียงใหม่ 4</v>
          </cell>
          <cell r="N176">
            <v>8</v>
          </cell>
          <cell r="O176" t="str">
            <v>ธปช.</v>
          </cell>
          <cell r="P176" t="str">
            <v>1.บุคคลค้ำประกัน</v>
          </cell>
          <cell r="Q176">
            <v>99970.559999999998</v>
          </cell>
          <cell r="R176">
            <v>11368.59</v>
          </cell>
          <cell r="S176" t="str">
            <v xml:space="preserve">แขวงเชียงใหม่ </v>
          </cell>
          <cell r="T176" t="str">
            <v>ผบ.11923</v>
          </cell>
          <cell r="U176">
            <v>2560</v>
          </cell>
          <cell r="V176" t="str">
            <v>ผบ.876</v>
          </cell>
          <cell r="W176">
            <v>2561</v>
          </cell>
          <cell r="X176"/>
          <cell r="Y176"/>
          <cell r="Z176"/>
          <cell r="AA176">
            <v>6</v>
          </cell>
          <cell r="AB176">
            <v>2</v>
          </cell>
          <cell r="AC176">
            <v>2561</v>
          </cell>
          <cell r="AD176">
            <v>6</v>
          </cell>
          <cell r="AE176">
            <v>2</v>
          </cell>
          <cell r="AF176">
            <v>2561</v>
          </cell>
          <cell r="AG176"/>
          <cell r="AH176"/>
          <cell r="AI176"/>
          <cell r="AJ176"/>
          <cell r="AK176"/>
          <cell r="AL176"/>
          <cell r="AM176"/>
          <cell r="AN176"/>
          <cell r="AO176"/>
          <cell r="AP176"/>
          <cell r="AQ176"/>
          <cell r="AR176"/>
          <cell r="AS176"/>
          <cell r="AT176"/>
          <cell r="AU176"/>
          <cell r="AV176"/>
          <cell r="AW176"/>
          <cell r="AX176"/>
          <cell r="AY176"/>
          <cell r="AZ176"/>
          <cell r="BA176"/>
          <cell r="BB176" t="str">
            <v>สืบทรัพย์</v>
          </cell>
          <cell r="BC176"/>
          <cell r="BD176"/>
          <cell r="BE176"/>
          <cell r="BF176"/>
          <cell r="BG176"/>
          <cell r="BH176"/>
          <cell r="BI176"/>
          <cell r="BJ176"/>
          <cell r="BK176"/>
          <cell r="BL176" t="str">
            <v>นายสุรชาติ  สุรินทร์</v>
          </cell>
          <cell r="BM176">
            <v>0</v>
          </cell>
          <cell r="BN176" t="str">
            <v>1.นายสุรชาติ  สุรินทร์
2.นางสาวกันยารัตน์  สมงอน
3.นางสาวศิริญญา  อรรคพิณ</v>
          </cell>
          <cell r="BO176" t="str">
            <v>จำเลยที่ 1
คู่มรสจำเลยที่ 1
จำเลยที่ 2</v>
          </cell>
          <cell r="BP176" t="str">
            <v>3 5014 00278 40 6
1 5711 00007 17 6
2 3002 00002 13 2</v>
          </cell>
          <cell r="BQ176"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อ.เมืองเชียงใหม่ จ.เชียงใหม่ (ติดจำนอง)
'-พบว่ามีกรรมสิทธิ์ตึกชั้นเดียว บ้านเลขที่ 128/76 ต.สันผีเสื้อ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(ปลอดจำนอง)
'-ไม่พบว่ามีกรรมสิทธิ์ในที่ดิน อ.พร้าว จ.เชียงใหม่</v>
          </cell>
          <cell r="BR176"/>
          <cell r="BS176"/>
          <cell r="BT176"/>
          <cell r="BU176" t="str">
            <v>มลฤดี</v>
          </cell>
          <cell r="BV176"/>
          <cell r="BW176"/>
          <cell r="BX176"/>
          <cell r="BY176"/>
          <cell r="BZ176"/>
          <cell r="CA176"/>
          <cell r="CB176"/>
          <cell r="CC176"/>
          <cell r="CD176"/>
          <cell r="CE176"/>
          <cell r="CF176"/>
          <cell r="CG176"/>
          <cell r="CH176"/>
          <cell r="CI176"/>
          <cell r="CJ176"/>
          <cell r="CK176"/>
          <cell r="CL176"/>
          <cell r="CM176"/>
          <cell r="CN176"/>
          <cell r="CO176"/>
        </row>
        <row r="177">
          <cell r="B177">
            <v>1021</v>
          </cell>
          <cell r="C177">
            <v>172</v>
          </cell>
          <cell r="D177">
            <v>3</v>
          </cell>
          <cell r="E177">
            <v>3</v>
          </cell>
          <cell r="F177">
            <v>2564</v>
          </cell>
          <cell r="G177">
            <v>800046720861</v>
          </cell>
          <cell r="H177" t="str">
            <v>นาง</v>
          </cell>
          <cell r="I177" t="str">
            <v>มาลี</v>
          </cell>
          <cell r="J177" t="str">
            <v>เหล่วะนา</v>
          </cell>
          <cell r="K177">
            <v>3570900481048</v>
          </cell>
          <cell r="L177" t="str">
            <v>แม่แตง</v>
          </cell>
          <cell r="M177" t="str">
            <v>เชียงใหม่ 4</v>
          </cell>
          <cell r="N177">
            <v>8</v>
          </cell>
          <cell r="O177" t="str">
            <v>พัฒนาองค์กรชุมชน (รายบุคคล)</v>
          </cell>
          <cell r="P177" t="str">
            <v>1.บุคคลค้ำประกัน</v>
          </cell>
          <cell r="Q177">
            <v>132130.54</v>
          </cell>
          <cell r="R177">
            <v>104881.77</v>
          </cell>
          <cell r="S177" t="str">
            <v>แขวงเชียงใหม่</v>
          </cell>
          <cell r="T177" t="str">
            <v>ผบ.4670</v>
          </cell>
          <cell r="U177">
            <v>2561</v>
          </cell>
          <cell r="V177" t="str">
            <v>ผบ.5718</v>
          </cell>
          <cell r="W177">
            <v>2561</v>
          </cell>
          <cell r="X177"/>
          <cell r="Y177"/>
          <cell r="Z177"/>
          <cell r="AA177">
            <v>26</v>
          </cell>
          <cell r="AB177">
            <v>5</v>
          </cell>
          <cell r="AC177">
            <v>2561</v>
          </cell>
          <cell r="AD177">
            <v>26</v>
          </cell>
          <cell r="AE177">
            <v>5</v>
          </cell>
          <cell r="AF177">
            <v>2561</v>
          </cell>
          <cell r="AG177"/>
          <cell r="AH177"/>
          <cell r="AI177"/>
          <cell r="AJ177"/>
          <cell r="AK177"/>
          <cell r="AL177"/>
          <cell r="AM177"/>
          <cell r="AN177"/>
          <cell r="AO177"/>
          <cell r="AP177"/>
          <cell r="AQ177"/>
          <cell r="AR177"/>
          <cell r="AS177"/>
          <cell r="AT177"/>
          <cell r="AU177"/>
          <cell r="AV177"/>
          <cell r="AW177"/>
          <cell r="AX177"/>
          <cell r="AY177"/>
          <cell r="AZ177"/>
          <cell r="BA177"/>
          <cell r="BB177" t="str">
            <v>สืบทรัพย์//รายงานผลสืบทรัพย์ครั้งที่ 2 10/7/2567</v>
          </cell>
          <cell r="BC177"/>
          <cell r="BD177"/>
          <cell r="BE177"/>
          <cell r="BF177"/>
          <cell r="BG177"/>
          <cell r="BH177"/>
          <cell r="BI177"/>
          <cell r="BJ177"/>
          <cell r="BK177"/>
          <cell r="BL177" t="str">
            <v>นางมาลี เหล่วะนา</v>
          </cell>
          <cell r="BM177">
            <v>0</v>
          </cell>
          <cell r="BN177" t="str">
            <v>1.นางมาลี  เหล่วะนา
2.นางสุเรียน เหล่าพยอม
3.นายมานพ  เหล่าพยอม
4.นางดารุรี  ปันธิคำ</v>
          </cell>
          <cell r="BO177" t="str">
            <v>จำเลยที่ 1
จำเลยที่ 2
คู่สมรสจำเลยที่ 2
จำเลยที่ 3</v>
          </cell>
          <cell r="BP177" t="str">
            <v>3-5709-00481-04-8
3-5006-00286-42-8
3-5006-00291-14-6
3-5006-00236-60-6</v>
          </cell>
          <cell r="BQ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77" t="str">
            <v>พบทรัพย์</v>
          </cell>
          <cell r="BS177" t="str">
            <v>พบทรัพย์</v>
          </cell>
          <cell r="BT177">
            <v>4</v>
          </cell>
          <cell r="BU177" t="str">
            <v>มลฤดี</v>
          </cell>
          <cell r="BV177" t="str">
            <v>1.นางมาลี  เหล่วะนา
2.นายศรียนต์     เหล่วะนา
3.นางสุเรียน เหล่าพยอม
4.นายมานพ  เหล่าพยอม
5.นางดารุรี  ปันธิคำ
6.นายนรา   โชคเกื้อ</v>
          </cell>
          <cell r="BW177" t="str">
            <v>จำเลยที่ 1
คู่สมรสจำเลยที่ 1
จำเลยที่ 2
คู่สมรสจำเลยที่ 2
จำเลยที่ 3
คู่สมรสจำเลยที่ 3</v>
          </cell>
          <cell r="BX177" t="str">
            <v>3-5709-00481-04-8
3-5709-00481-03-0
3-5006-00286-42-8
3-5006-00291-14-6
3-5006-00236-60-6
3-8301-00189-28-5</v>
          </cell>
          <cell r="BY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อ.เมืองภูเก็ต จ.ภูเก็ต
-ไม่พบว่ามีกรรมสิทธิ์ในที่ดิน อ.เมืองภูเก็ต จ.ภูเก็ต</v>
          </cell>
          <cell r="BZ177" t="str">
            <v>ไม่พบทรัพย์</v>
          </cell>
          <cell r="CA177"/>
          <cell r="CB177"/>
          <cell r="CC177" t="str">
            <v>วชิราภรณ์</v>
          </cell>
          <cell r="CD177"/>
          <cell r="CE177"/>
          <cell r="CF177"/>
          <cell r="CG177"/>
          <cell r="CH177"/>
          <cell r="CI177"/>
          <cell r="CJ177"/>
          <cell r="CK177"/>
          <cell r="CL177">
            <v>243844</v>
          </cell>
          <cell r="CM177"/>
          <cell r="CN177"/>
          <cell r="CO177"/>
        </row>
        <row r="178">
          <cell r="B178">
            <v>1022</v>
          </cell>
          <cell r="C178">
            <v>173</v>
          </cell>
          <cell r="D178">
            <v>3</v>
          </cell>
          <cell r="E178">
            <v>3</v>
          </cell>
          <cell r="F178">
            <v>2564</v>
          </cell>
          <cell r="G178">
            <v>800045716720</v>
          </cell>
          <cell r="H178" t="str">
            <v>นาง</v>
          </cell>
          <cell r="I178" t="str">
            <v>พัด</v>
          </cell>
          <cell r="J178" t="str">
            <v>คุณนา</v>
          </cell>
          <cell r="K178">
            <v>3501100277536</v>
          </cell>
          <cell r="L178" t="str">
            <v>พร้าว</v>
          </cell>
          <cell r="M178" t="str">
            <v>เชียงใหม่ 4</v>
          </cell>
          <cell r="N178">
            <v>8</v>
          </cell>
          <cell r="O178" t="str">
            <v>ธปช.</v>
          </cell>
          <cell r="P178" t="str">
            <v>1.บุคคลค้ำประกัน</v>
          </cell>
          <cell r="Q178">
            <v>36450.33</v>
          </cell>
          <cell r="R178">
            <v>8685.5300000000007</v>
          </cell>
          <cell r="S178" t="str">
            <v>แขวงเชียงใหม่</v>
          </cell>
          <cell r="T178" t="str">
            <v>ผบ.11589</v>
          </cell>
          <cell r="U178">
            <v>2560</v>
          </cell>
          <cell r="V178" t="str">
            <v>ผบ.6257</v>
          </cell>
          <cell r="W178">
            <v>2561</v>
          </cell>
          <cell r="X178">
            <v>21</v>
          </cell>
          <cell r="Y178">
            <v>8</v>
          </cell>
          <cell r="Z178">
            <v>2561</v>
          </cell>
          <cell r="AA178"/>
          <cell r="AB178"/>
          <cell r="AC178"/>
          <cell r="AD178">
            <v>16</v>
          </cell>
          <cell r="AE178">
            <v>11</v>
          </cell>
          <cell r="AF178">
            <v>2561</v>
          </cell>
          <cell r="AG178">
            <v>28</v>
          </cell>
          <cell r="AH178">
            <v>2</v>
          </cell>
          <cell r="AI178">
            <v>2563</v>
          </cell>
          <cell r="AJ178"/>
          <cell r="AK178"/>
          <cell r="AL178"/>
          <cell r="AM178"/>
          <cell r="AN178"/>
          <cell r="AO178"/>
          <cell r="AP178"/>
          <cell r="AQ178"/>
          <cell r="AR178"/>
          <cell r="AS178"/>
          <cell r="AT178"/>
          <cell r="AU178"/>
          <cell r="AV178"/>
          <cell r="AW178"/>
          <cell r="AX178"/>
          <cell r="AY178"/>
          <cell r="AZ178"/>
          <cell r="BA178"/>
          <cell r="BB178" t="str">
            <v>สืบทรัพย์</v>
          </cell>
          <cell r="BC178"/>
          <cell r="BD178"/>
          <cell r="BE178"/>
          <cell r="BF178"/>
          <cell r="BG178"/>
          <cell r="BH178"/>
          <cell r="BI178"/>
          <cell r="BJ178"/>
          <cell r="BK178"/>
          <cell r="BL178" t="str">
            <v>นางพัด คุณนา</v>
          </cell>
          <cell r="BM178">
            <v>823860010023</v>
          </cell>
          <cell r="BN178" t="str">
            <v>1.นางพัด  คุณนา
2.นายสำเนียง คุณนา
3.นายสมพงษ์  แสงแขน
4.นางมะเอ  แสงเข็ญ
5.นายสันติ  เตชะกองบุญ</v>
          </cell>
          <cell r="BO178" t="str">
            <v>จำเลยที่ 1
คู่สมรสจำเลยที่ 1
จำเลยที่ 2
คู่สมรสจำเลยที่ 2
จำเลยที่ 3</v>
          </cell>
          <cell r="BP178" t="str">
            <v>3 5011 00277 53 6
3 5011 00277 52 8
3 5011 00124 06 3
5 5011 01060 57 0
1 5011 00092 89 1</v>
          </cell>
          <cell r="BQ1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78" t="str">
            <v>ไม่พบทรัพย์</v>
          </cell>
          <cell r="BS178" t="str">
            <v>พบทรัพย์</v>
          </cell>
          <cell r="BT178">
            <v>5</v>
          </cell>
          <cell r="BU178" t="str">
            <v>มลฤดี</v>
          </cell>
          <cell r="BV178"/>
          <cell r="BW178"/>
          <cell r="BX178"/>
          <cell r="BY178"/>
          <cell r="BZ178"/>
          <cell r="CA178"/>
          <cell r="CB178"/>
          <cell r="CC178"/>
          <cell r="CD178"/>
          <cell r="CE178"/>
          <cell r="CF178"/>
          <cell r="CG178"/>
          <cell r="CH178"/>
          <cell r="CI178"/>
          <cell r="CJ178"/>
          <cell r="CK178"/>
          <cell r="CL178"/>
          <cell r="CM178"/>
          <cell r="CN178"/>
          <cell r="CO178"/>
        </row>
        <row r="179">
          <cell r="B179">
            <v>1023</v>
          </cell>
          <cell r="C179">
            <v>174</v>
          </cell>
          <cell r="D179">
            <v>3</v>
          </cell>
          <cell r="E179">
            <v>3</v>
          </cell>
          <cell r="F179">
            <v>2564</v>
          </cell>
          <cell r="G179">
            <v>800028708736</v>
          </cell>
          <cell r="H179" t="str">
            <v>นางสาว</v>
          </cell>
          <cell r="I179" t="str">
            <v>ลาวัลย์</v>
          </cell>
          <cell r="J179" t="str">
            <v>พงค์โสด</v>
          </cell>
          <cell r="K179">
            <v>3501000151093</v>
          </cell>
          <cell r="L179" t="str">
            <v>แม่อาย</v>
          </cell>
          <cell r="M179" t="str">
            <v>เชียงใหม่ 2</v>
          </cell>
          <cell r="N179">
            <v>8</v>
          </cell>
          <cell r="O179" t="str">
            <v>พัฒนาองค์กรชุมชน</v>
          </cell>
          <cell r="P179" t="str">
            <v>1.บุคคลค้ำประกัน</v>
          </cell>
          <cell r="Q179">
            <v>310286.94</v>
          </cell>
          <cell r="R179">
            <v>48788.97</v>
          </cell>
          <cell r="S179" t="str">
            <v>จังหวัดฝาง</v>
          </cell>
          <cell r="T179" t="str">
            <v>ผบ.1247</v>
          </cell>
          <cell r="U179">
            <v>2561</v>
          </cell>
          <cell r="V179" t="str">
            <v>ผบ.1468</v>
          </cell>
          <cell r="W179">
            <v>2561</v>
          </cell>
          <cell r="X179">
            <v>7</v>
          </cell>
          <cell r="Y179">
            <v>12</v>
          </cell>
          <cell r="Z179">
            <v>2561</v>
          </cell>
          <cell r="AA179"/>
          <cell r="AB179"/>
          <cell r="AC179"/>
          <cell r="AD179">
            <v>12</v>
          </cell>
          <cell r="AE179">
            <v>4</v>
          </cell>
          <cell r="AF179">
            <v>2562</v>
          </cell>
          <cell r="AG179">
            <v>2</v>
          </cell>
          <cell r="AH179">
            <v>8</v>
          </cell>
          <cell r="AI179">
            <v>2562</v>
          </cell>
          <cell r="AJ179"/>
          <cell r="AK179"/>
          <cell r="AL179"/>
          <cell r="AM179"/>
          <cell r="AN179"/>
          <cell r="AO179"/>
          <cell r="AP179"/>
          <cell r="AQ179"/>
          <cell r="AR179"/>
          <cell r="AS179"/>
          <cell r="AT179"/>
          <cell r="AU179"/>
          <cell r="AV179"/>
          <cell r="AW179"/>
          <cell r="AX179"/>
          <cell r="AY179"/>
          <cell r="AZ179"/>
          <cell r="BA179"/>
          <cell r="BB179" t="str">
            <v>สืบทรัพย์ครั้งที่ 2 แล้ว รายงานผลสืบ 7/11/2567</v>
          </cell>
          <cell r="BC179"/>
          <cell r="BD179"/>
          <cell r="BE179"/>
          <cell r="BF179"/>
          <cell r="BG179"/>
          <cell r="BH179"/>
          <cell r="BI179"/>
          <cell r="BJ179"/>
          <cell r="BK179"/>
          <cell r="BL179" t="str">
            <v>นางสาวลาวัลย์ พงค์โสด</v>
          </cell>
          <cell r="BM179">
            <v>823861010249</v>
          </cell>
          <cell r="BN179"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79" t="str">
            <v>จำเลยที่ 1
คู่สมรสจำเลยที่ 1
จำเลยที่ 2
คู่สมรสจำเลยที่ 2
จำเลยที่ 3</v>
          </cell>
          <cell r="BP179" t="str">
            <v>3 5010 00151 09 3
3 5010 00325 32 6
1 5010 00004 83 3
1 5009 00027 62 6
3 5010 00033 56 2</v>
          </cell>
          <cell r="BQ17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 (ติดจำนอง)</v>
          </cell>
          <cell r="BR179" t="str">
            <v>พบทรัพย์</v>
          </cell>
          <cell r="BS179" t="str">
            <v>พบทรัพย์</v>
          </cell>
          <cell r="BT179">
            <v>5</v>
          </cell>
          <cell r="BU179" t="str">
            <v>มลฤดี</v>
          </cell>
          <cell r="BV179"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W179" t="str">
            <v>จำเลยที่ 1
คู่สมรสจำเลยที่ 1
จำเลยที่ 2
คู่สมรสจำเลยที่ 2
จำเลยที่ 3</v>
          </cell>
          <cell r="BX179" t="str">
            <v>3 5010 00151 09 3
3 5010 00325 32 6
1 5010 00004 83 3
1 5009 00027 62 6
3 5010 00033 56 2</v>
          </cell>
          <cell r="BY17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9311 ต.แม่สาว อ.แม่อาย จ.เชียงใหม่ (สินส่วนตัว)
'-พบว่ามีกรรมสิทธิ์ในที่ดิน โฉนดเลขที่ 13246 ต.แม่สาว อ.แม่อาย จ.เชียงใหม่ (ติดจำนอง)</v>
          </cell>
          <cell r="BZ179" t="str">
            <v>พบทรัพย์</v>
          </cell>
          <cell r="CA179"/>
          <cell r="CB179">
            <v>5</v>
          </cell>
          <cell r="CC179" t="str">
            <v>นุสบา</v>
          </cell>
          <cell r="CD179"/>
          <cell r="CE179"/>
          <cell r="CF179"/>
          <cell r="CG179"/>
          <cell r="CH179"/>
          <cell r="CI179"/>
          <cell r="CJ179"/>
          <cell r="CK179"/>
          <cell r="CL179">
            <v>243936</v>
          </cell>
          <cell r="CM179"/>
          <cell r="CN179"/>
          <cell r="CO179"/>
        </row>
        <row r="180">
          <cell r="B180">
            <v>1024</v>
          </cell>
          <cell r="C180">
            <v>175</v>
          </cell>
          <cell r="D180">
            <v>3</v>
          </cell>
          <cell r="E180">
            <v>3</v>
          </cell>
          <cell r="F180">
            <v>2564</v>
          </cell>
          <cell r="G180">
            <v>800066821268</v>
          </cell>
          <cell r="H180" t="str">
            <v>นาง</v>
          </cell>
          <cell r="I180" t="str">
            <v>สมศรี</v>
          </cell>
          <cell r="J180" t="str">
            <v>มูลกาวิน</v>
          </cell>
          <cell r="K180">
            <v>3500600619681</v>
          </cell>
          <cell r="L180" t="str">
            <v>แม่แตง</v>
          </cell>
          <cell r="M180" t="str">
            <v>เชียงใหม่ 1</v>
          </cell>
          <cell r="N180">
            <v>8</v>
          </cell>
          <cell r="O180" t="str">
            <v>ธปช.</v>
          </cell>
          <cell r="P180" t="str">
            <v>1.บุคคลค้ำประกัน</v>
          </cell>
          <cell r="Q180"/>
          <cell r="R180"/>
          <cell r="S180" t="str">
            <v>แขวงเชียงใหม่</v>
          </cell>
          <cell r="T180" t="str">
            <v>ผบ.11860</v>
          </cell>
          <cell r="U180">
            <v>2561</v>
          </cell>
          <cell r="V180" t="str">
            <v>ผบ.14276</v>
          </cell>
          <cell r="W180">
            <v>2561</v>
          </cell>
          <cell r="X180">
            <v>11</v>
          </cell>
          <cell r="Y180">
            <v>12</v>
          </cell>
          <cell r="Z180">
            <v>2561</v>
          </cell>
          <cell r="AA180"/>
          <cell r="AB180"/>
          <cell r="AC180"/>
          <cell r="AD180">
            <v>6</v>
          </cell>
          <cell r="AE180">
            <v>4</v>
          </cell>
          <cell r="AF180">
            <v>2562</v>
          </cell>
          <cell r="AG180">
            <v>29</v>
          </cell>
          <cell r="AH180">
            <v>5</v>
          </cell>
          <cell r="AI180">
            <v>2562</v>
          </cell>
          <cell r="AJ180"/>
          <cell r="AK180"/>
          <cell r="AL180"/>
          <cell r="AM180"/>
          <cell r="AN180"/>
          <cell r="AO180"/>
          <cell r="AP180"/>
          <cell r="AQ180"/>
          <cell r="AR180"/>
          <cell r="AS180"/>
          <cell r="AT180"/>
          <cell r="AU180"/>
          <cell r="AV180"/>
          <cell r="AW180"/>
          <cell r="AX180"/>
          <cell r="AY180"/>
          <cell r="AZ180"/>
          <cell r="BA180"/>
          <cell r="BB180" t="str">
            <v>สืบทรัพย์//รายงานผลสืบทรัพย์ครั้งที่ 2 10/7/2567</v>
          </cell>
          <cell r="BC180"/>
          <cell r="BD180"/>
          <cell r="BE180"/>
          <cell r="BF180"/>
          <cell r="BG180"/>
          <cell r="BH180"/>
          <cell r="BI180"/>
          <cell r="BJ180"/>
          <cell r="BK180"/>
          <cell r="BL180" t="str">
            <v>นางสมศรี มูลกาวิน</v>
          </cell>
          <cell r="BM180">
            <v>823561010370</v>
          </cell>
          <cell r="BN180" t="str">
            <v>1.นางสมศรี  มูลกาวิน
2.นายมนู  มูลกาวิน
3.นางอศิราภ์  ยงเขตร์กิจ
4.นายประพฤติ ยงเขตร์กิจ</v>
          </cell>
          <cell r="BO180" t="str">
            <v>จำเลยที่ 1
คู่สมรสจำเลยที่ 1
จำเลยที่ 2
จำเลยที่ 3</v>
          </cell>
          <cell r="BP180" t="str">
            <v>3 5006 00619 68 1
3 5007 00626 83 2
3 5006 00619 66 4
3 5301 00599 91 5</v>
          </cell>
          <cell r="BQ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R180" t="str">
            <v>ไม่พบทรัพย์</v>
          </cell>
          <cell r="BS180" t="str">
            <v>พบทรัพย์</v>
          </cell>
          <cell r="BT180">
            <v>4</v>
          </cell>
          <cell r="BU180" t="str">
            <v>มลฤดี</v>
          </cell>
          <cell r="BV180" t="str">
            <v>1.นางสมศรี  มูลกาวิน
2.นายมนู  มูลกาวิน
3.นางอศิราภ์  ยงเขตร์กิจ
4.นายประพฤติ ยงเขตร์กิจ</v>
          </cell>
          <cell r="BW180" t="str">
            <v>จำเลยที่ 1
คู่สมรสจำเลยที่ 1
จำเลยที่ 2
จำเลยที่ 3</v>
          </cell>
          <cell r="BX180" t="str">
            <v>3 5006 00619 68 1
3 5007 00626 83 2
3 5006 00619 66 4
3 5301 00599 91 5</v>
          </cell>
          <cell r="BY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Z180" t="str">
            <v>ไม่พบทรัพย์</v>
          </cell>
          <cell r="CA180"/>
          <cell r="CB180"/>
          <cell r="CC180" t="str">
            <v>วชิราภรณ์</v>
          </cell>
          <cell r="CD180"/>
          <cell r="CE180"/>
          <cell r="CF180"/>
          <cell r="CG180"/>
          <cell r="CH180"/>
          <cell r="CI180"/>
          <cell r="CJ180"/>
          <cell r="CK180"/>
          <cell r="CL180">
            <v>243844</v>
          </cell>
          <cell r="CM180"/>
          <cell r="CN180"/>
          <cell r="CO180"/>
        </row>
        <row r="181">
          <cell r="B181">
            <v>1025</v>
          </cell>
          <cell r="C181">
            <v>176</v>
          </cell>
          <cell r="D181">
            <v>3</v>
          </cell>
          <cell r="E181">
            <v>3</v>
          </cell>
          <cell r="F181">
            <v>2564</v>
          </cell>
          <cell r="G181">
            <v>800058143929</v>
          </cell>
          <cell r="H181" t="str">
            <v>นางสาว</v>
          </cell>
          <cell r="I181" t="str">
            <v>จุฬาลักษณ์</v>
          </cell>
          <cell r="J181" t="str">
            <v>จารุสุวรรณกุล</v>
          </cell>
          <cell r="K181">
            <v>1509901506879</v>
          </cell>
          <cell r="L181" t="str">
            <v>แม่แตง</v>
          </cell>
          <cell r="M181" t="str">
            <v>เชียงใหม่ 2</v>
          </cell>
          <cell r="N181">
            <v>8</v>
          </cell>
          <cell r="O181" t="str">
            <v>พัฒนาองค์กรชุมชน (รายบุคคล)</v>
          </cell>
          <cell r="P181" t="str">
            <v>1.บุคคลค้ำประกัน</v>
          </cell>
          <cell r="Q181"/>
          <cell r="R181"/>
          <cell r="S181" t="str">
            <v>แขวงเชียงใหม่</v>
          </cell>
          <cell r="T181" t="str">
            <v>ผบ.11871</v>
          </cell>
          <cell r="U181">
            <v>2561</v>
          </cell>
          <cell r="V181" t="str">
            <v>ผบ.14275</v>
          </cell>
          <cell r="W181">
            <v>2561</v>
          </cell>
          <cell r="X181">
            <v>11</v>
          </cell>
          <cell r="Y181">
            <v>12</v>
          </cell>
          <cell r="Z181">
            <v>2561</v>
          </cell>
          <cell r="AA181"/>
          <cell r="AB181"/>
          <cell r="AC181"/>
          <cell r="AD181">
            <v>6</v>
          </cell>
          <cell r="AE181">
            <v>4</v>
          </cell>
          <cell r="AF181">
            <v>2562</v>
          </cell>
          <cell r="AG181">
            <v>19</v>
          </cell>
          <cell r="AH181">
            <v>11</v>
          </cell>
          <cell r="AI181">
            <v>2562</v>
          </cell>
          <cell r="AJ181"/>
          <cell r="AK181"/>
          <cell r="AL181"/>
          <cell r="AM181"/>
          <cell r="AN181"/>
          <cell r="AO181"/>
          <cell r="AP181"/>
          <cell r="AQ181"/>
          <cell r="AR181"/>
          <cell r="AS181"/>
          <cell r="AT181"/>
          <cell r="AU181"/>
          <cell r="AV181"/>
          <cell r="AW181"/>
          <cell r="AX181"/>
          <cell r="AY181"/>
          <cell r="AZ181"/>
          <cell r="BA181"/>
          <cell r="BB181" t="str">
            <v>สืบทรัพย์//รายงานผลสืบทรัพย์ครั้งที่ 2 15/7/2567</v>
          </cell>
          <cell r="BC181"/>
          <cell r="BD181"/>
          <cell r="BE181"/>
          <cell r="BF181"/>
          <cell r="BG181"/>
          <cell r="BH181"/>
          <cell r="BI181"/>
          <cell r="BJ181"/>
          <cell r="BK181"/>
          <cell r="BL181" t="str">
            <v>นางสาวจุฬาลักษณ์ จารุสุวรรณกุล</v>
          </cell>
          <cell r="BM181">
            <v>823561010369</v>
          </cell>
          <cell r="BN181"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81" t="str">
            <v>จำเลยที่ 1
จำเลยที่ 2
คู่สมรสจำเลยที่ 2
จำเลยที่ 3
จำเลยที่ 4
คู่สมรสจำเลยที่ 4</v>
          </cell>
          <cell r="BP181" t="str">
            <v>1 5099 01506 87 9
5 5009 90014 271
3 5006 0015144 1
3 500600151 86 7
3 5006 00151 83 2
3 5006 00177 41 6</v>
          </cell>
          <cell r="BQ181"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(ติดจำนอง)
'-ไม่พบว่ามีกรรมสิทธิ์ในที่ดิน อ.ม่แตง จ.เชียงใหม่
'-ไม่พบว่ามีกรรมสิทธิ์ในที่ดิน อ.ม่แตง จ.เชียงใหม่</v>
          </cell>
          <cell r="BR181" t="str">
            <v>พบ</v>
          </cell>
          <cell r="BS181" t="str">
            <v>พบ</v>
          </cell>
          <cell r="BT181">
            <v>6</v>
          </cell>
          <cell r="BU181" t="str">
            <v>มลฤดี</v>
          </cell>
          <cell r="BV181" t="str">
            <v>1.นางสาวจุฑาลักษณ์  จารุสุวรรณกุล
2.นายสมบูรณ์  มงคล
3.นางสาววันดี   คุรุกิจ
4.นางสาวนกแก้ว  เจริญสุข
5.นางณัฐกานต์  ศักดิ์เจริญ
6.นายเกษม  ศักกดิ์เจริญ</v>
          </cell>
          <cell r="BW181" t="str">
            <v>จำเลยที่ 1
จำเลยที่ 2
คู่สมรสจำเลยที่ 2
จำเลยที่ 3
จำเลยที่ 4
คู่สมรสจำเลยที่ 4</v>
          </cell>
          <cell r="BX181" t="str">
            <v>1-5099-01506-87-9
5-5009-90014-27-1
3-5006-00259-62-5
3-5006-00151-86-7
3-5006-00151-83 2
3-5006-00177-41-6</v>
          </cell>
          <cell r="BY181" t="str">
            <v>-ไม่พบว่ามีกรรมสิทธิ์ในที่ดิน อ.เมืองเชียงราย จ.เชียงราย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-พบว่ามีกรรมสิทธิ์ในที่ดินเลขดโฉนด 42081 ต.สบเปิง อ.แม่แตง จ.เชียงใหม่ (ติดจำนอง)
-ไม่พบว่ามีกรรมสิทธิ์ในที่ดิน อ.แม่แตง จ.เชียงใหม่
-ไม่พบว่ามีกรรมสิทธิ์ในที่ดิน อ.แม่แตง จ.เชียงใหม่</v>
          </cell>
          <cell r="BZ181" t="str">
            <v>พบ</v>
          </cell>
          <cell r="CA181"/>
          <cell r="CB181"/>
          <cell r="CC181" t="str">
            <v>วชิราภรณ์</v>
          </cell>
          <cell r="CD181"/>
          <cell r="CE181"/>
          <cell r="CF181"/>
          <cell r="CG181"/>
          <cell r="CH181"/>
          <cell r="CI181"/>
          <cell r="CJ181"/>
          <cell r="CK181"/>
          <cell r="CL181">
            <v>243844</v>
          </cell>
          <cell r="CM181"/>
          <cell r="CN181"/>
          <cell r="CO181"/>
        </row>
        <row r="182">
          <cell r="B182">
            <v>1026</v>
          </cell>
          <cell r="C182">
            <v>177</v>
          </cell>
          <cell r="D182">
            <v>3</v>
          </cell>
          <cell r="E182">
            <v>3</v>
          </cell>
          <cell r="F182">
            <v>2564</v>
          </cell>
          <cell r="G182">
            <v>800007293585</v>
          </cell>
          <cell r="H182" t="str">
            <v>นาย</v>
          </cell>
          <cell r="I182" t="str">
            <v>หนึ่งบุรุษ</v>
          </cell>
          <cell r="J182" t="str">
            <v>เตชะธีระชาตรี</v>
          </cell>
          <cell r="K182">
            <v>3570400862085</v>
          </cell>
          <cell r="L182" t="str">
            <v>พร้าว</v>
          </cell>
          <cell r="M182" t="str">
            <v>เชียงใหม่ 2</v>
          </cell>
          <cell r="N182">
            <v>8</v>
          </cell>
          <cell r="O182" t="str">
            <v>พัฒนากลุ่มอาชีพ</v>
          </cell>
          <cell r="P182" t="str">
            <v>1.บุคคลค้ำประกัน</v>
          </cell>
          <cell r="Q182">
            <v>1160098.82</v>
          </cell>
          <cell r="R182">
            <v>80921.22</v>
          </cell>
          <cell r="S182" t="str">
            <v>จังหวัดเชียงใหม่</v>
          </cell>
          <cell r="T182" t="str">
            <v>ผบ.3449</v>
          </cell>
          <cell r="U182">
            <v>2561</v>
          </cell>
          <cell r="V182" t="str">
            <v>ผบ.245</v>
          </cell>
          <cell r="W182">
            <v>2562</v>
          </cell>
          <cell r="X182">
            <v>6</v>
          </cell>
          <cell r="Y182">
            <v>2</v>
          </cell>
          <cell r="Z182">
            <v>2562</v>
          </cell>
          <cell r="AA182"/>
          <cell r="AB182"/>
          <cell r="AC182"/>
          <cell r="AD182">
            <v>25</v>
          </cell>
          <cell r="AE182">
            <v>2</v>
          </cell>
          <cell r="AF182">
            <v>2562</v>
          </cell>
          <cell r="AG182">
            <v>21</v>
          </cell>
          <cell r="AH182">
            <v>6</v>
          </cell>
          <cell r="AI182">
            <v>2562</v>
          </cell>
          <cell r="AJ182"/>
          <cell r="AK182"/>
          <cell r="AL182"/>
          <cell r="AM182"/>
          <cell r="AN182"/>
          <cell r="AO182"/>
          <cell r="AP182"/>
          <cell r="AQ182"/>
          <cell r="AR182"/>
          <cell r="AS182"/>
          <cell r="AT182"/>
          <cell r="AU182"/>
          <cell r="AV182"/>
          <cell r="AW182"/>
          <cell r="AX182"/>
          <cell r="AY182"/>
          <cell r="AZ182"/>
          <cell r="BA182"/>
          <cell r="BB182" t="str">
            <v>สืบทรัพย์</v>
          </cell>
          <cell r="BC182"/>
          <cell r="BD182"/>
          <cell r="BE182"/>
          <cell r="BF182"/>
          <cell r="BG182"/>
          <cell r="BH182"/>
          <cell r="BI182"/>
          <cell r="BJ182"/>
          <cell r="BK182"/>
          <cell r="BL182" t="str">
            <v>นายหนึ่งบุรุษ เตชะธีระชาตรี</v>
          </cell>
          <cell r="BM182">
            <v>823861010326</v>
          </cell>
          <cell r="BN182" t="str">
            <v>1.นายหนึ่งบุรุษ เตชะธีระชาตรี
2.นายเมธัส  หัตถาธนาดุลหรือหัตถา
3.นางสาวประภาภรณ์ คำโอภาส
4.นางสาววาสนา  คำฟู</v>
          </cell>
          <cell r="BO182" t="str">
            <v>จำเลยที่ 1
จำเลยที่ 2
คู่สมรสจำเลยที่ 2
จำเลยที่ 3</v>
          </cell>
          <cell r="BP182" t="str">
            <v>3 5704 00862 08 5
3 6405 00173 91 4
3 1001 00040 29 6
3 5006 00126 98 6</v>
          </cell>
          <cell r="BQ182"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(ปลอดจำนอง)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(ปลอดจำนอง)
'-พบว่ามีกรรมสิทธิ์ในที่ดินเลขโฉนด 36291 ต.แม่หอพระ อ.แม่แตง จ.เชียงใหม่ (ปลอดจำนอง)
'-พบว่ามีกรรมสิทธิ์ในที่ดินเลขโฉนด 6484 ต.แม่หอพระ อ.แม่แตง จ.เชียงใหม่ (ปลอดจำนอง)
'-พบว่ามีกรรมสิทธิ์ในที่ดินเลขโฉนด 36297 ต.แม่หอพระ อ.แม่แตง จ.เชียงใหม่ (ปลอดจำนอง)
'-พบว่ามีกรรมสิทธิ์ในที่ดินเลขโฉนด 36311 ต.แม่หอพระ อ.แม่แตง จ.เชียงใหม่ (ปลอดจำนอง)
'-ไม่พบว่ามีกรรมสิทธิ์ในที่ดิน อ.พร้าว จ.เชียงใหม่</v>
          </cell>
          <cell r="BR182" t="str">
            <v>พบทรัพย์</v>
          </cell>
          <cell r="BS182"/>
          <cell r="BT182">
            <v>4</v>
          </cell>
          <cell r="BU182" t="str">
            <v>มลฤดี</v>
          </cell>
          <cell r="BV182"/>
          <cell r="BW182"/>
          <cell r="BX182"/>
          <cell r="BY182"/>
          <cell r="BZ182"/>
          <cell r="CA182"/>
          <cell r="CB182"/>
          <cell r="CC182"/>
          <cell r="CD182"/>
          <cell r="CE182"/>
          <cell r="CF182"/>
          <cell r="CG182"/>
          <cell r="CH182"/>
          <cell r="CI182"/>
          <cell r="CJ182"/>
          <cell r="CK182"/>
          <cell r="CL182"/>
          <cell r="CM182"/>
          <cell r="CN182"/>
          <cell r="CO182"/>
        </row>
        <row r="183">
          <cell r="B183">
            <v>1027</v>
          </cell>
          <cell r="C183">
            <v>178</v>
          </cell>
          <cell r="D183">
            <v>3</v>
          </cell>
          <cell r="E183">
            <v>3</v>
          </cell>
          <cell r="F183">
            <v>2564</v>
          </cell>
          <cell r="G183">
            <v>800047171783</v>
          </cell>
          <cell r="H183" t="str">
            <v>นาย</v>
          </cell>
          <cell r="I183" t="str">
            <v>ตรัยเทพ</v>
          </cell>
          <cell r="J183" t="str">
            <v>รักประสิทธิ์</v>
          </cell>
          <cell r="K183">
            <v>3500600565319</v>
          </cell>
          <cell r="L183" t="str">
            <v>แม่แตง</v>
          </cell>
          <cell r="M183" t="str">
            <v>เชียงใหม่ 2</v>
          </cell>
          <cell r="N183">
            <v>8</v>
          </cell>
          <cell r="O183" t="str">
            <v>พัฒนาองค์กรชุมชน</v>
          </cell>
          <cell r="P183" t="str">
            <v>1.บุคคลค้ำประกัน</v>
          </cell>
          <cell r="Q183">
            <v>195300</v>
          </cell>
          <cell r="R183">
            <v>71571.48</v>
          </cell>
          <cell r="S183" t="str">
            <v>แขวงเชียงใหม่</v>
          </cell>
          <cell r="T183" t="str">
            <v>ผบ.4828</v>
          </cell>
          <cell r="U183">
            <v>2562</v>
          </cell>
          <cell r="V183" t="str">
            <v>ผบ.4966</v>
          </cell>
          <cell r="W183">
            <v>2562</v>
          </cell>
          <cell r="X183"/>
          <cell r="Y183"/>
          <cell r="Z183"/>
          <cell r="AA183">
            <v>16</v>
          </cell>
          <cell r="AB183">
            <v>2</v>
          </cell>
          <cell r="AC183">
            <v>2562</v>
          </cell>
          <cell r="AD183">
            <v>16</v>
          </cell>
          <cell r="AE183">
            <v>2</v>
          </cell>
          <cell r="AF183">
            <v>2562</v>
          </cell>
          <cell r="AG183"/>
          <cell r="AH183"/>
          <cell r="AI183"/>
          <cell r="AJ183"/>
          <cell r="AK183"/>
          <cell r="AL183"/>
          <cell r="AM183"/>
          <cell r="AN183"/>
          <cell r="AO183"/>
          <cell r="AP183"/>
          <cell r="AQ183"/>
          <cell r="AR183"/>
          <cell r="AS183"/>
          <cell r="AT183"/>
          <cell r="AU183"/>
          <cell r="AV183"/>
          <cell r="AW183"/>
          <cell r="AX183"/>
          <cell r="AY183"/>
          <cell r="AZ183"/>
          <cell r="BA183"/>
          <cell r="BB183" t="str">
            <v>สืบทรัพย์</v>
          </cell>
          <cell r="BC183"/>
          <cell r="BD183"/>
          <cell r="BE183"/>
          <cell r="BF183"/>
          <cell r="BG183"/>
          <cell r="BH183"/>
          <cell r="BI183"/>
          <cell r="BJ183"/>
          <cell r="BK183"/>
          <cell r="BL183" t="str">
            <v>นายตรัยเทพ รักประสิทธิ์</v>
          </cell>
          <cell r="BM183">
            <v>823860010328</v>
          </cell>
          <cell r="BN183" t="str">
            <v>1.นายตรัยเทพ รักประสิทธิ์
2.นางสาวประกายดาว ขันทอง
3.นางมาลี เขื่อนขัน
4.นางจันทร์ดี นันใจ
5.นายดวงคำ นันใจ
6.นางศรีเวียน บัววรรณ์
7.นางสาวโสภา ดีแก้ว</v>
          </cell>
          <cell r="BO183" t="str">
            <v>จำเลยที่ 1
คู่สมรสจำเลยที่ 1
จำเลยที่ 2
จำเลยที่ 3
คู่สมรสจำเลยที่ 3
จำเลยที่ 4
จำเลยที่ 5</v>
          </cell>
          <cell r="BP183" t="str">
            <v>3-5006-00565-31-9
3-5006-00566-10-2
3-5006-00566-60-9
2-5006-00016-89-9
3-5014-00280-20-6
3-5006-00567-42-7
3-5006-00563-05-7</v>
          </cell>
          <cell r="BQ183" t="str">
            <v>-ไม่พบว่ามีกรรมสิทธิ์ในที่ดิน อ.แม่แตง จ.เชียงใหม่
-ไม่พบว่ามีกรรมสิทธิ์ในที่ดิน อ.บางขุนเทียน จ.กรุงเทพมหานคร
-ไม่พบว่ามีกรรมสิทธิ์ในที่ดิน อ.คลองสาน จ.กรุงเทพมหานคร
-ไม่พบว่ามีกรรมสิทธิ์ในที่ดิน อ.แม่แตง จ.เชียงใหม่
-ไม่พบว่ามีกรรมสิทธิ์ในที่ดิน อ.คลองสาน จ.กรุงเทพมหานคร
-พบว่ามีกรรมสิทธิ์ในที่ดิน โฉนดเลขที่ 33631 ต.อินทขิล อ.แม่แตง จ.เชียงใหม่ (ปลอดจำนอง)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3" t="str">
            <v>พบทรัพย์</v>
          </cell>
          <cell r="BS183" t="str">
            <v>พบทรัพย์</v>
          </cell>
          <cell r="BT183">
            <v>7</v>
          </cell>
          <cell r="BU183" t="str">
            <v>มลฤดี</v>
          </cell>
          <cell r="BV183"/>
          <cell r="BW183"/>
          <cell r="BX183"/>
          <cell r="BY183"/>
          <cell r="BZ183"/>
          <cell r="CA183"/>
          <cell r="CB183"/>
          <cell r="CC183"/>
          <cell r="CD183"/>
          <cell r="CE183"/>
          <cell r="CF183"/>
          <cell r="CG183"/>
          <cell r="CH183"/>
          <cell r="CI183"/>
          <cell r="CJ183"/>
          <cell r="CK183"/>
          <cell r="CL183"/>
          <cell r="CM183"/>
          <cell r="CN183"/>
          <cell r="CO183"/>
        </row>
        <row r="184">
          <cell r="B184">
            <v>1028</v>
          </cell>
          <cell r="C184">
            <v>179</v>
          </cell>
          <cell r="D184">
            <v>3</v>
          </cell>
          <cell r="E184">
            <v>3</v>
          </cell>
          <cell r="F184">
            <v>2564</v>
          </cell>
          <cell r="G184">
            <v>800031691903</v>
          </cell>
          <cell r="H184" t="str">
            <v>นาย</v>
          </cell>
          <cell r="I184" t="str">
            <v xml:space="preserve">วัชรพล </v>
          </cell>
          <cell r="J184" t="str">
            <v>ขัติยะ</v>
          </cell>
          <cell r="K184">
            <v>5500900005048</v>
          </cell>
          <cell r="L184" t="str">
            <v>ไชยปราการ</v>
          </cell>
          <cell r="M184" t="str">
            <v>เชียงใหม่ 2</v>
          </cell>
          <cell r="N184">
            <v>8</v>
          </cell>
          <cell r="O184" t="str">
            <v>ธนาคารประชาชน</v>
          </cell>
          <cell r="P184" t="str">
            <v>1.บุคคลค้ำประกัน</v>
          </cell>
          <cell r="Q184">
            <v>84567.07</v>
          </cell>
          <cell r="R184">
            <v>7737.86</v>
          </cell>
          <cell r="S184" t="str">
            <v>จังหวัดฝาง</v>
          </cell>
          <cell r="T184" t="str">
            <v>ผบ.1086</v>
          </cell>
          <cell r="U184">
            <v>2562</v>
          </cell>
          <cell r="V184" t="str">
            <v>ผบ.1084</v>
          </cell>
          <cell r="W184">
            <v>2562</v>
          </cell>
          <cell r="X184"/>
          <cell r="Y184"/>
          <cell r="Z184"/>
          <cell r="AA184">
            <v>17</v>
          </cell>
          <cell r="AB184">
            <v>9</v>
          </cell>
          <cell r="AC184">
            <v>2562</v>
          </cell>
          <cell r="AD184">
            <v>17</v>
          </cell>
          <cell r="AE184">
            <v>9</v>
          </cell>
          <cell r="AF184">
            <v>2562</v>
          </cell>
          <cell r="AG184"/>
          <cell r="AH184"/>
          <cell r="AI184"/>
          <cell r="AJ184"/>
          <cell r="AK184"/>
          <cell r="AL184"/>
          <cell r="AM184"/>
          <cell r="AN184"/>
          <cell r="AO184"/>
          <cell r="AP184"/>
          <cell r="AQ184"/>
          <cell r="AR184"/>
          <cell r="AS184"/>
          <cell r="AT184"/>
          <cell r="AU184"/>
          <cell r="AV184"/>
          <cell r="AW184"/>
          <cell r="AX184"/>
          <cell r="AY184"/>
          <cell r="AZ184"/>
          <cell r="BA184"/>
          <cell r="BB184" t="str">
            <v>สืบทรัพย์</v>
          </cell>
          <cell r="BC184"/>
          <cell r="BD184"/>
          <cell r="BE184"/>
          <cell r="BF184"/>
          <cell r="BG184"/>
          <cell r="BH184"/>
          <cell r="BI184"/>
          <cell r="BJ184"/>
          <cell r="BK184"/>
          <cell r="BL184" t="str">
            <v>นายวัชรพล  ขัติยะ</v>
          </cell>
          <cell r="BM184">
            <v>883162011550</v>
          </cell>
          <cell r="BN184" t="str">
            <v>1.นายวัชรพล  ขัติยะ
2.นายภานุพงค์  อินทยศ
3.นางอรอนงค์  สงวนการ
4.นายมนตรี  ซีคำหรือซีคำ
5.นางสาวนิตยา  สละตัน</v>
          </cell>
          <cell r="BO184" t="str">
            <v>จำเลยที่ 1
จำเลยที่ 2
คู่สมรสจำเลที่ 2
จำเลยที่ 3
คู่สมรสจำเลย 3</v>
          </cell>
          <cell r="BP184" t="str">
            <v>5 5009 00005 04 8
3 5009 00692 67 7
3 5011 00277 71 4
3 5009 00018 39 9
1 5099 00447 05 4</v>
          </cell>
          <cell r="BQ184" t="str">
            <v>-พบว่ามีกรรมสิทธิ์ในที่ดินเลขโฉนด 14945 ต.ศรีดงเย็น อ.ไชยปราการ จ.เชียงใหม่ (ติดจำนอง)
'-ไม่พบว่ามีกรรมสิทธิในที่ดิน อ.หาดใหญ่ จ.สงขลา
'-ไม่พบว่ามีกรรมสิทธิในที่ดิน อ.สันกำแพง จ.เชียงใหม่
'-พบว่ามีกรรมสิทธิ์ในที่ดินเลขโฉนด 14982 ต.ศรีดงเย็น อ.ไชยปราการ จ.เชียงใหม่ (ติดจำนอง)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(ติดจำนอง)
'-ไม่พบว่ามีกรรมสิทธิในที่ดิน  อ.ไชยปราการ จ.เชียงใหม่</v>
          </cell>
          <cell r="BR184" t="str">
            <v>พบทรัพย์</v>
          </cell>
          <cell r="BS184" t="str">
            <v>พบทรัพย์</v>
          </cell>
          <cell r="BT184">
            <v>5</v>
          </cell>
          <cell r="BU184" t="str">
            <v>มลฤดี</v>
          </cell>
          <cell r="BV184"/>
          <cell r="BW184"/>
          <cell r="BX184"/>
          <cell r="BY184"/>
          <cell r="BZ184"/>
          <cell r="CA184"/>
          <cell r="CB184"/>
          <cell r="CC184"/>
          <cell r="CD184"/>
          <cell r="CE184"/>
          <cell r="CF184"/>
          <cell r="CG184"/>
          <cell r="CH184"/>
          <cell r="CI184"/>
          <cell r="CJ184"/>
          <cell r="CK184"/>
          <cell r="CL184"/>
          <cell r="CM184"/>
          <cell r="CN184"/>
          <cell r="CO184"/>
        </row>
        <row r="185">
          <cell r="B185">
            <v>1029</v>
          </cell>
          <cell r="C185">
            <v>180</v>
          </cell>
          <cell r="D185">
            <v>3</v>
          </cell>
          <cell r="E185">
            <v>3</v>
          </cell>
          <cell r="F185">
            <v>2564</v>
          </cell>
          <cell r="G185">
            <v>853653002214</v>
          </cell>
          <cell r="H185" t="str">
            <v>นาย</v>
          </cell>
          <cell r="I185" t="str">
            <v xml:space="preserve">อนุสรณ์   </v>
          </cell>
          <cell r="J185" t="str">
            <v>ตรีกุล</v>
          </cell>
          <cell r="K185">
            <v>3500900948159</v>
          </cell>
          <cell r="L185" t="str">
            <v>ไชยปราการ</v>
          </cell>
          <cell r="M185" t="str">
            <v>เชียงใหม่ 2</v>
          </cell>
          <cell r="N185">
            <v>8</v>
          </cell>
          <cell r="O185" t="str">
            <v>สินเชื่อเคหะ</v>
          </cell>
          <cell r="P185" t="str">
            <v>2.หลักทรัพย์ค้ำประกัน</v>
          </cell>
          <cell r="Q185">
            <v>410774.14</v>
          </cell>
          <cell r="R185">
            <v>50061.440000000002</v>
          </cell>
          <cell r="S185" t="str">
            <v>จังหวัดฝาง</v>
          </cell>
          <cell r="T185" t="str">
            <v>ผบ.1361</v>
          </cell>
          <cell r="U185">
            <v>2562</v>
          </cell>
          <cell r="V185" t="str">
            <v>ผบ.1543</v>
          </cell>
          <cell r="W185">
            <v>2562</v>
          </cell>
          <cell r="X185"/>
          <cell r="Y185"/>
          <cell r="Z185"/>
          <cell r="AA185">
            <v>11</v>
          </cell>
          <cell r="AB185">
            <v>11</v>
          </cell>
          <cell r="AC185">
            <v>2562</v>
          </cell>
          <cell r="AD185">
            <v>11</v>
          </cell>
          <cell r="AE185">
            <v>11</v>
          </cell>
          <cell r="AF185">
            <v>2562</v>
          </cell>
          <cell r="AG185"/>
          <cell r="AH185"/>
          <cell r="AI185"/>
          <cell r="AJ185"/>
          <cell r="AK185"/>
          <cell r="AL185"/>
          <cell r="AM185"/>
          <cell r="AN185"/>
          <cell r="AO185"/>
          <cell r="AP185"/>
          <cell r="AQ185"/>
          <cell r="AR185"/>
          <cell r="AS185"/>
          <cell r="AT185"/>
          <cell r="AU185"/>
          <cell r="AV185"/>
          <cell r="AW185"/>
          <cell r="AX185"/>
          <cell r="AY185"/>
          <cell r="AZ185"/>
          <cell r="BA185"/>
          <cell r="BB185" t="str">
            <v>สืบทรัพย์</v>
          </cell>
          <cell r="BC185"/>
          <cell r="BD185"/>
          <cell r="BE185"/>
          <cell r="BF185"/>
          <cell r="BG185"/>
          <cell r="BH185"/>
          <cell r="BI185"/>
          <cell r="BJ185"/>
          <cell r="BK185"/>
          <cell r="BL185" t="str">
            <v>นายอนุสรณ์    ตรีกุล</v>
          </cell>
          <cell r="BM185">
            <v>883162011568</v>
          </cell>
          <cell r="BN185" t="str">
            <v>1.นายอนุสรณ์ ตรีกุล
2.นางสาวสิราวัลย์ บุญมายศ</v>
          </cell>
          <cell r="BO185" t="str">
            <v>จำเลยที่ 1
คู่สมรสจำเลยที่ 1</v>
          </cell>
          <cell r="BP185" t="str">
            <v>3-5009-00948-15-9
3-5299-00460-91-0</v>
          </cell>
          <cell r="BQ185" t="str">
            <v>-พบว่ามีกรรมสิทธิ์ในที่ดิน โฉนดที่ดินเลขที่ 30028 ต.แม่คะ อ.ฝาง จ.เชียงใหม่ (ติดจำนองกับธนาคารออมสิน)
-ไม่พบว่ามีกรรมสิทธิ์ในที่ดิน อ.เมืองลำปาง จ.ลำปาง
-ไม่พบว่ามีกรรมสิทธิ์ในที่ดิน อ.ฝาง จ.เชียงใหม่
-ไม่พบว่ามีกรรมสิทธิ์ในที่ดิน อ.เมืองลำปาง จ.ลำปาง</v>
          </cell>
          <cell r="BR185" t="str">
            <v>พบทรัพย์</v>
          </cell>
          <cell r="BS185" t="str">
            <v>ไม่พบทรัพย์</v>
          </cell>
          <cell r="BT185">
            <v>2</v>
          </cell>
          <cell r="BU185" t="str">
            <v>มลฤดี</v>
          </cell>
          <cell r="BV185"/>
          <cell r="BW185"/>
          <cell r="BX185"/>
          <cell r="BY185"/>
          <cell r="BZ185"/>
          <cell r="CA185"/>
          <cell r="CB185"/>
          <cell r="CC185"/>
          <cell r="CD185"/>
          <cell r="CE185"/>
          <cell r="CF185"/>
          <cell r="CG185"/>
          <cell r="CH185"/>
          <cell r="CI185"/>
          <cell r="CJ185"/>
          <cell r="CK185"/>
          <cell r="CL185"/>
          <cell r="CM185"/>
          <cell r="CN185"/>
          <cell r="CO185"/>
        </row>
        <row r="186">
          <cell r="B186">
            <v>1030</v>
          </cell>
          <cell r="C186">
            <v>181</v>
          </cell>
          <cell r="D186">
            <v>3</v>
          </cell>
          <cell r="E186">
            <v>3</v>
          </cell>
          <cell r="F186">
            <v>2564</v>
          </cell>
          <cell r="G186">
            <v>800064721932</v>
          </cell>
          <cell r="H186" t="str">
            <v>นางสาว</v>
          </cell>
          <cell r="I186" t="str">
            <v>วาสนา</v>
          </cell>
          <cell r="J186" t="str">
            <v>รักแสงคำ</v>
          </cell>
          <cell r="K186" t="str">
            <v>3 5009 00501 34 1</v>
          </cell>
          <cell r="L186" t="str">
            <v>ไชยปราการ</v>
          </cell>
          <cell r="M186" t="str">
            <v xml:space="preserve">เชียงใหม่ 1 </v>
          </cell>
          <cell r="N186">
            <v>8</v>
          </cell>
          <cell r="O186" t="str">
            <v>ประชารัฐเพื่อประชาชน (PSA)</v>
          </cell>
          <cell r="P186" t="str">
            <v>1.บุคคลค้ำประกัน</v>
          </cell>
          <cell r="Q186"/>
          <cell r="R186"/>
          <cell r="S186" t="str">
            <v>จังหวัดฝาง</v>
          </cell>
          <cell r="T186" t="str">
            <v>ผบ.1372</v>
          </cell>
          <cell r="U186">
            <v>2562</v>
          </cell>
          <cell r="V186" t="str">
            <v>ผบ.1560</v>
          </cell>
          <cell r="W186">
            <v>2562</v>
          </cell>
          <cell r="X186"/>
          <cell r="Y186"/>
          <cell r="Z186"/>
          <cell r="AA186">
            <v>11</v>
          </cell>
          <cell r="AB186">
            <v>11</v>
          </cell>
          <cell r="AC186">
            <v>2562</v>
          </cell>
          <cell r="AD186">
            <v>11</v>
          </cell>
          <cell r="AE186">
            <v>11</v>
          </cell>
          <cell r="AF186">
            <v>2562</v>
          </cell>
          <cell r="AG186"/>
          <cell r="AH186"/>
          <cell r="AI186"/>
          <cell r="AJ186"/>
          <cell r="AK186"/>
          <cell r="AL186"/>
          <cell r="AM186"/>
          <cell r="AN186"/>
          <cell r="AO186"/>
          <cell r="AP186"/>
          <cell r="AQ186"/>
          <cell r="AR186"/>
          <cell r="AS186"/>
          <cell r="AT186"/>
          <cell r="AU186"/>
          <cell r="AV186"/>
          <cell r="AW186"/>
          <cell r="AX186"/>
          <cell r="AY186"/>
          <cell r="AZ186"/>
          <cell r="BA186"/>
          <cell r="BB186" t="str">
            <v>สืบทรัพย์</v>
          </cell>
          <cell r="BC186"/>
          <cell r="BD186"/>
          <cell r="BE186"/>
          <cell r="BF186"/>
          <cell r="BG186"/>
          <cell r="BH186"/>
          <cell r="BI186"/>
          <cell r="BJ186"/>
          <cell r="BK186"/>
          <cell r="BL186" t="str">
            <v>นางสาววาสนา รักแสงคำ</v>
          </cell>
          <cell r="BM186">
            <v>0</v>
          </cell>
          <cell r="BN186" t="str">
            <v>1.นางสาววาสนา  รักแสงคำ
2.นายเสกสรร เจริญ
3.นางสาวเกศรินทรื  ดวงทา
4.นายจารุวัฒน์  กิติรัช</v>
          </cell>
          <cell r="BO186" t="str">
            <v>จำเลยที่ 1
คู่สมรสจำเลยที่ 1
จำเลยที่ 2
จำเลยที่ 3</v>
          </cell>
          <cell r="BP186" t="str">
            <v xml:space="preserve">3 5009 00501 34 1
1 5009 00017 88 4
1 5021 00007 36 3
1 5009 00030 50 3
</v>
          </cell>
          <cell r="BQ186" t="str">
            <v>-ไม่พบว่ามีกรรมสิทธิ์ในที่ดิน อ.ไชยปราการ จ.เชียงใหม่
'-พบว่ามีกรรมสิทธิ์ในที่ดิน 16216 ต.ปงตำ อ.ไชยปราการ จ.เชียงใหม่ (ขายแล้ว)
'-ไม่พบว่ามีกรรมสิทธิ์ในที่ดิน อ.ไชยปราการ จ.เชียงใหม่
'-ไม่พบว่ามีกรรมสิทธิ์ในที่ดิน อ.ไชยปราการ จ.เชียงใหม่</v>
          </cell>
          <cell r="BR186"/>
          <cell r="BS186"/>
          <cell r="BT186"/>
          <cell r="BU186" t="str">
            <v>มลฤดี</v>
          </cell>
          <cell r="BV186"/>
          <cell r="BW186"/>
          <cell r="BX186"/>
          <cell r="BY186"/>
          <cell r="BZ186"/>
          <cell r="CA186"/>
          <cell r="CB186"/>
          <cell r="CC186"/>
          <cell r="CD186"/>
          <cell r="CE186"/>
          <cell r="CF186"/>
          <cell r="CG186"/>
          <cell r="CH186"/>
          <cell r="CI186"/>
          <cell r="CJ186"/>
          <cell r="CK186"/>
          <cell r="CL186"/>
          <cell r="CM186"/>
          <cell r="CN186"/>
          <cell r="CO186"/>
        </row>
        <row r="187">
          <cell r="B187">
            <v>1031</v>
          </cell>
          <cell r="C187">
            <v>182</v>
          </cell>
          <cell r="D187">
            <v>8</v>
          </cell>
          <cell r="E187">
            <v>3</v>
          </cell>
          <cell r="F187">
            <v>2564</v>
          </cell>
          <cell r="G187">
            <v>800044771833</v>
          </cell>
          <cell r="H187" t="str">
            <v>นาย</v>
          </cell>
          <cell r="I187" t="str">
            <v>สนัส</v>
          </cell>
          <cell r="J187" t="str">
            <v>ดวงเดช</v>
          </cell>
          <cell r="K187">
            <v>3500600261298</v>
          </cell>
          <cell r="L187" t="str">
            <v>แม่แตง</v>
          </cell>
          <cell r="M187" t="str">
            <v>เชียงใหม่ 1</v>
          </cell>
          <cell r="N187">
            <v>8</v>
          </cell>
          <cell r="O187" t="str">
            <v>พัฒนาองค์กรชุมชน (รายบุคคล)</v>
          </cell>
          <cell r="P187" t="str">
            <v>1.บุคคลค้ำประกัน</v>
          </cell>
          <cell r="Q187">
            <v>124872.18</v>
          </cell>
          <cell r="R187">
            <v>30350.41</v>
          </cell>
          <cell r="S187" t="str">
            <v>แขวงเชียงดาว</v>
          </cell>
          <cell r="T187" t="str">
            <v>ผบE335</v>
          </cell>
          <cell r="U187">
            <v>2563</v>
          </cell>
          <cell r="V187" t="str">
            <v>ผบE323</v>
          </cell>
          <cell r="W187">
            <v>2563</v>
          </cell>
          <cell r="X187"/>
          <cell r="Y187"/>
          <cell r="Z187"/>
          <cell r="AA187">
            <v>10</v>
          </cell>
          <cell r="AB187">
            <v>11</v>
          </cell>
          <cell r="AC187">
            <v>2563</v>
          </cell>
          <cell r="AD187">
            <v>10</v>
          </cell>
          <cell r="AE187">
            <v>11</v>
          </cell>
          <cell r="AF187">
            <v>2563</v>
          </cell>
          <cell r="AG187"/>
          <cell r="AH187"/>
          <cell r="AI187"/>
          <cell r="AJ187"/>
          <cell r="AK187"/>
          <cell r="AL187"/>
          <cell r="AM187"/>
          <cell r="AN187"/>
          <cell r="AO187"/>
          <cell r="AP187"/>
          <cell r="AQ187"/>
          <cell r="AR187"/>
          <cell r="AS187"/>
          <cell r="AT187"/>
          <cell r="AU187"/>
          <cell r="AV187"/>
          <cell r="AW187"/>
          <cell r="AX187"/>
          <cell r="AY187"/>
          <cell r="AZ187"/>
          <cell r="BA187"/>
          <cell r="BB187" t="str">
            <v>สืบทรัพย์ รายงานผลสืบ 1/7/2567</v>
          </cell>
          <cell r="BC187"/>
          <cell r="BD187"/>
          <cell r="BE187"/>
          <cell r="BF187"/>
          <cell r="BG187"/>
          <cell r="BH187"/>
          <cell r="BI187"/>
          <cell r="BJ187"/>
          <cell r="BK187"/>
          <cell r="BL187" t="str">
            <v>นายสนัส ดวงเดช</v>
          </cell>
          <cell r="BM187">
            <v>823561010368</v>
          </cell>
          <cell r="BN187" t="str">
            <v>1.นายสนัส ดวงเดช 
2.นายกฤตกร  ชิยานันท์
3.นายชัยวุฒิ  อาสนะ
4.นางไพริน ไชยา
5.นายสุวัฒน์ ชัยประภา
6.นางสาวอรพรรณ  รักใจ</v>
          </cell>
          <cell r="BO187" t="str">
            <v>จำเลยที่ 1
จำเลยที่ 2
จำเลยที่ 3
คู่สมรสจำเลยที่ 3
จำเลยที่ 4
คู่สมรสจำเลยที่ 4</v>
          </cell>
          <cell r="BP187" t="str">
            <v>3 5006 00261 29 8
1 1410 00053 26 9
3 5006 00262 75 8
3 5006 00260 28 3
3 1009 03445 25 9
3 5006 00447 85 5</v>
          </cell>
          <cell r="BQ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BR187"/>
          <cell r="BS187"/>
          <cell r="BT187"/>
          <cell r="BU187" t="str">
            <v>มลฤดี</v>
          </cell>
          <cell r="BV187" t="str">
            <v>1.นายสนัส ดวงเดช 
2.นายกฤตกรหรือชยพล  ชิยานันท์
3.นายชัยวุฒิ  อาสนะ
4.นางไพริน ไชยา
5.นายสุวัฒน์ ชัยประภา
6.นางสาวอรพรรณ  รักใจ</v>
          </cell>
          <cell r="BW187" t="str">
            <v>จำเลยที่ 1
จำเลยที่ 2
จำเลยที่ 3
คู่สมรสจำเลยที่ 3
จำเลยที่ 4
คู่สมรสจำเลยที่ 4</v>
          </cell>
          <cell r="BX187" t="str">
            <v xml:space="preserve">3-5006-00261-29-8
1-1410-00053-26-9
3-5006-00262-75-8
3-5006-00260-28-3
3-1009-03445-25-9
3-5006-00447-85-5
</v>
          </cell>
          <cell r="BY187" t="str">
            <v>-พบว่ามีกรรมสิทธิ์ในที่ดิน โฉนดเลขที่ 21764 เลขที่ดิน 411 ต.สันมหาพน อ.แม่แตง จ.เชียงใหม่ (สินส่วนตัว)
-พบว่ามีกรรมสิทธิ์ในที่ดิน โฉนดเลขที่ 44934 เลขที่ดิน 927 ต.สันมหาพน อ.แม่แตง จ.เชียงใหม่
-พบว่ามีกรรมสิทธิ์ในที่ดิน บ้านพักอาศัยตึกชั้นเดียว บ้านเลขที่ 180 ต.สันมหาพน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24520 เลขที่ดิน 64 ต.สันมหาพน อ.แม่แตง จ.เชียงใหม่ (ติดจำนองธนาคารออมสิน)
-พบว่ามีกรรมสิทธิ์ในที่ดิน โฉนดเลขที่ 40445 เลขที่ดิน 1192 ต.สันมหาพน อ.แม่แตง จ.เชียงใหม่ (ห้ามโอนภายในสิบปี)
-ไม่พบว่ามีกรรมสิทธิ์ในที่ดิน อ.แม่แตง จ.เชียงใหม่
-ไม่พบว่ามีกรรมสิทธิ์ในที่ดิน อ.แม่แตง จ.เชียงใหม่</v>
          </cell>
          <cell r="BZ187"/>
          <cell r="CA187"/>
          <cell r="CB187">
            <v>6</v>
          </cell>
          <cell r="CC187"/>
          <cell r="CD187"/>
          <cell r="CE187"/>
          <cell r="CF187"/>
          <cell r="CG187"/>
          <cell r="CH187"/>
          <cell r="CI187"/>
          <cell r="CJ187"/>
          <cell r="CK187"/>
          <cell r="CL187"/>
          <cell r="CM187"/>
          <cell r="CN187"/>
          <cell r="CO187"/>
        </row>
        <row r="188">
          <cell r="B188">
            <v>1032</v>
          </cell>
          <cell r="C188">
            <v>183</v>
          </cell>
          <cell r="D188">
            <v>8</v>
          </cell>
          <cell r="E188">
            <v>3</v>
          </cell>
          <cell r="F188">
            <v>2564</v>
          </cell>
          <cell r="G188">
            <v>800049713590</v>
          </cell>
          <cell r="H188" t="str">
            <v>นาย</v>
          </cell>
          <cell r="I188" t="str">
            <v>สิงห์คำ</v>
          </cell>
          <cell r="J188" t="str">
            <v>หอประหลาด</v>
          </cell>
          <cell r="K188">
            <v>3500600274993</v>
          </cell>
          <cell r="L188" t="str">
            <v>แม่แตง</v>
          </cell>
          <cell r="M188" t="str">
            <v>เชียงใหม่ 4</v>
          </cell>
          <cell r="N188">
            <v>8</v>
          </cell>
          <cell r="O188" t="str">
            <v>พัฒนาองค์กรชุมชน (รายบุคคล)</v>
          </cell>
          <cell r="P188" t="str">
            <v>1.บุคคลค้ำประกัน</v>
          </cell>
          <cell r="Q188">
            <v>125025.62</v>
          </cell>
          <cell r="R188">
            <v>30717.72</v>
          </cell>
          <cell r="S188" t="str">
            <v>แขวงเชียงใหม่</v>
          </cell>
          <cell r="T188" t="str">
            <v>ผบ.4680</v>
          </cell>
          <cell r="U188">
            <v>2561</v>
          </cell>
          <cell r="V188" t="str">
            <v>ผบ.5695</v>
          </cell>
          <cell r="W188">
            <v>2561</v>
          </cell>
          <cell r="X188"/>
          <cell r="Y188"/>
          <cell r="Z188"/>
          <cell r="AA188">
            <v>25</v>
          </cell>
          <cell r="AB188">
            <v>6</v>
          </cell>
          <cell r="AC188">
            <v>2561</v>
          </cell>
          <cell r="AD188">
            <v>25</v>
          </cell>
          <cell r="AE188">
            <v>6</v>
          </cell>
          <cell r="AF188">
            <v>2561</v>
          </cell>
          <cell r="AG188"/>
          <cell r="AH188"/>
          <cell r="AI188"/>
          <cell r="AJ188"/>
          <cell r="AK188"/>
          <cell r="AL188"/>
          <cell r="AM188"/>
          <cell r="AN188"/>
          <cell r="AO188"/>
          <cell r="AP188"/>
          <cell r="AQ188"/>
          <cell r="AR188"/>
          <cell r="AS188"/>
          <cell r="AT188"/>
          <cell r="AU188"/>
          <cell r="AV188"/>
          <cell r="AW188"/>
          <cell r="AX188"/>
          <cell r="AY188"/>
          <cell r="AZ188"/>
          <cell r="BA188"/>
          <cell r="BB188" t="str">
            <v>สืบทรัพย์(ไม่พบทรัพย์)//สืบครั้งที่ 2 รายงานผลสืบ 8/7/2567</v>
          </cell>
          <cell r="BC188"/>
          <cell r="BD188"/>
          <cell r="BE188"/>
          <cell r="BF188"/>
          <cell r="BG188"/>
          <cell r="BH188"/>
          <cell r="BI188"/>
          <cell r="BJ188"/>
          <cell r="BK188"/>
          <cell r="BL188" t="str">
            <v>นายสิงห์คำ หอประหลาด</v>
          </cell>
          <cell r="BM188">
            <v>0</v>
          </cell>
          <cell r="BN188" t="str">
            <v>1.นางสิงห์คำ  หอประหลาด
2.นายปัน ตันกุณะ
3.นางสาวสุคำ  คำฟู
4.นางขวัญดาว  สุรินทร์
5.นางต๋าเขียว ชัยประดล</v>
          </cell>
          <cell r="BO188" t="str">
            <v>จำเลยที่ 1
จำเลยที่ 2
คู่สมรสจำเลยที่ 2
จำเลยที่ 3
จำเลยที่ 4</v>
          </cell>
          <cell r="BP188" t="str">
            <v>3 5006 00274 99 3
3 5006 00272 48 6
3 5006 00272 49 4 
5 5006 00043 33 5
3 5006 00275 00 1</v>
          </cell>
          <cell r="BQ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8" t="str">
            <v>ไม่พบ</v>
          </cell>
          <cell r="BS188"/>
          <cell r="BT188">
            <v>5</v>
          </cell>
          <cell r="BU188" t="str">
            <v>มลฤดี</v>
          </cell>
          <cell r="BV188" t="str">
            <v>1.นางสิงห์คำ  หอประหลาด
2.นายปัน ตันกุณะ
3.นางสาวสุคำ  คำฟู
4.นางขวัญดาว  สุรินทร์
5.นายนนท์ณกรณ์  สุรินทร์
6.นางต๋าเขียว ชัยประดล
7.นายฉัตรชัย  ชัยประดล</v>
          </cell>
          <cell r="BW188" t="str">
            <v>จำเลยที่ 1
จำเลยที่ 2
คู่สมรสจำเลยที่ 2
จำเลยที่ 3
คู่สมรสจำเลยที่ 3
จำเลยที่ 4
คู่สมรสจำเลยที่ 4</v>
          </cell>
          <cell r="BX188" t="str">
            <v>3 5006 00274 99 3
3 5006 00272 48 6
3 5006 00272 49 4 
5 5006 00043 33 5
3 5006 00526 65 8
3 5006 00275 00 1
5 5001 00018 43 9</v>
          </cell>
          <cell r="BY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188"/>
          <cell r="CA188"/>
          <cell r="CB188">
            <v>5</v>
          </cell>
          <cell r="CC188"/>
          <cell r="CD188"/>
          <cell r="CE188"/>
          <cell r="CF188"/>
          <cell r="CG188"/>
          <cell r="CH188"/>
          <cell r="CI188"/>
          <cell r="CJ188"/>
          <cell r="CK188"/>
          <cell r="CL188"/>
          <cell r="CM188"/>
          <cell r="CN188"/>
          <cell r="CO188"/>
        </row>
        <row r="189">
          <cell r="B189">
            <v>1033</v>
          </cell>
          <cell r="C189">
            <v>184</v>
          </cell>
          <cell r="D189">
            <v>8</v>
          </cell>
          <cell r="E189">
            <v>3</v>
          </cell>
          <cell r="F189">
            <v>2564</v>
          </cell>
          <cell r="G189">
            <v>800014217197</v>
          </cell>
          <cell r="H189" t="str">
            <v>นาย</v>
          </cell>
          <cell r="I189" t="str">
            <v>พิภพ</v>
          </cell>
          <cell r="J189" t="str">
            <v>สุนะ</v>
          </cell>
          <cell r="K189">
            <v>3501100020829</v>
          </cell>
          <cell r="L189" t="str">
            <v>พร้าว</v>
          </cell>
          <cell r="M189" t="str">
            <v>เชียงใหม่ 1</v>
          </cell>
          <cell r="N189">
            <v>8</v>
          </cell>
          <cell r="O189" t="str">
            <v>สวัสดิการ</v>
          </cell>
          <cell r="P189" t="str">
            <v>1.บุคคลค้ำประกัน</v>
          </cell>
          <cell r="Q189">
            <v>1086826.8700000001</v>
          </cell>
          <cell r="R189">
            <v>74111.539999999994</v>
          </cell>
          <cell r="S189" t="str">
            <v>จังหวัดเชียงใหม่</v>
          </cell>
          <cell r="T189" t="str">
            <v>ผบ.3448</v>
          </cell>
          <cell r="U189">
            <v>2561</v>
          </cell>
          <cell r="V189" t="str">
            <v>ผบ.3903</v>
          </cell>
          <cell r="W189">
            <v>2561</v>
          </cell>
          <cell r="X189"/>
          <cell r="Y189"/>
          <cell r="Z189"/>
          <cell r="AA189">
            <v>14</v>
          </cell>
          <cell r="AB189">
            <v>2</v>
          </cell>
          <cell r="AC189">
            <v>2561</v>
          </cell>
          <cell r="AD189"/>
          <cell r="AE189"/>
          <cell r="AF189"/>
          <cell r="AG189"/>
          <cell r="AH189"/>
          <cell r="AI189"/>
          <cell r="AJ189"/>
          <cell r="AK189"/>
          <cell r="AL189"/>
          <cell r="AM189" t="str">
            <v>โฉนด</v>
          </cell>
          <cell r="AN189" t="str">
            <v>3196</v>
          </cell>
          <cell r="AO189" t="str">
            <v>ทุ่งหลวง</v>
          </cell>
          <cell r="AP189" t="str">
            <v>พร้าว</v>
          </cell>
          <cell r="AQ189" t="str">
            <v>เชียงใหม่</v>
          </cell>
          <cell r="AR189"/>
          <cell r="AS189"/>
          <cell r="AT189"/>
          <cell r="AU189"/>
          <cell r="AV189"/>
          <cell r="AW189"/>
          <cell r="AX189"/>
          <cell r="AY189"/>
          <cell r="AZ189"/>
          <cell r="BA189"/>
          <cell r="BB189" t="str">
            <v>สืบทรัพย์//ยึดทรัพย์ (คำสั่ง24/8/2564)//ชะลอยึดเนื่องจากลูกค้ามาติดต่อปิดบัญชี 20/9/64//มีคำสั่งยึด (18/5/2565)</v>
          </cell>
          <cell r="BC189"/>
          <cell r="BD189"/>
          <cell r="BE189"/>
          <cell r="BF189"/>
          <cell r="BG189"/>
          <cell r="BH189"/>
          <cell r="BI189"/>
          <cell r="BJ189"/>
          <cell r="BK189"/>
          <cell r="BL189" t="str">
            <v>นายพิภพ สุนะ</v>
          </cell>
          <cell r="BM189">
            <v>823861010361</v>
          </cell>
          <cell r="BN189" t="str">
            <v>1.นายพิภพ สุนะ
2.นางอารีย์ ทิพย์ทามูล
3.นางเยาวลักษณ์ ศิริปัญญา
4.นางอุสาห์ คำภีระ
5.นางสาวลำจวน ยาจันทร์</v>
          </cell>
          <cell r="BO189" t="str">
            <v>จำเลยที่ 1
คู่สมรสจำเลยที่ 1
จำเลยที่ 2
จำเลยที่ 3
จำเลยที่ 4</v>
          </cell>
          <cell r="BP189" t="str">
            <v>3-5011-00020-82-9
3-5011-00056-32-7
3-5011-00080-22-8
3-5011-00028-33-1
3-5011-00355-60-0</v>
          </cell>
          <cell r="BQ189" t="str">
            <v>-พบว่ามีกรรมสิทธิ์ที่ดิน โฉนดเลขที่ 3196 ต.ทุ่งหลวง อ.พร้าว จ.เชียงใหม่ (ปลอดจำนอง)
-ไม่พบว่ามีกรรมมสิทธิ์ที่ดิน อ.เมือง จ.เชียงใหม่
-พบว่ามีกรรมสิทธิ์ที่ดิน โฉนดเลขที่ 3196 ต.ทุ่งหลวง อ.พร้าว จ.เชียงใหม่ (ปลอดจำนอง)
-ไม่พบว่ามีกรรมมสิทธิ์ที่ดิน อ.เมือง จ.เชียงใหม่
-ไม่พบว่ามีกรรมมสิทธิ์ที่ดิน อ.พร้าว จ.เชียงใหม่
-พบว่ามีกรรมสิทธิ์ที่ดิน โฉนดเลขที่ 14497 ต.เวียง อ.พร้าว จ.เชียงใหม่ (ปลอดจำนอง)
-พบว่ามีกรรมสิทธิ์ที่ดิน โฉนดเลขที่ 20948 ต.เขื่อนผาก อ.พร้าว จ.เชียงใหม่  (ติดจำนอง)</v>
          </cell>
          <cell r="BR189" t="str">
            <v>พบทรัพย์</v>
          </cell>
          <cell r="BS189"/>
          <cell r="BT189">
            <v>5</v>
          </cell>
          <cell r="BU189" t="str">
            <v>มลฤดี</v>
          </cell>
          <cell r="BV189"/>
          <cell r="BW189"/>
          <cell r="BX189"/>
          <cell r="BY189"/>
          <cell r="BZ189"/>
          <cell r="CA189"/>
          <cell r="CB189"/>
          <cell r="CC189"/>
          <cell r="CD189"/>
          <cell r="CE189"/>
          <cell r="CF189"/>
          <cell r="CG189"/>
          <cell r="CH189"/>
          <cell r="CI189"/>
          <cell r="CJ189"/>
          <cell r="CK189"/>
          <cell r="CL189"/>
          <cell r="CM189"/>
          <cell r="CN189"/>
          <cell r="CO189"/>
        </row>
        <row r="190">
          <cell r="B190">
            <v>1034</v>
          </cell>
          <cell r="C190">
            <v>185</v>
          </cell>
          <cell r="D190">
            <v>8</v>
          </cell>
          <cell r="E190">
            <v>3</v>
          </cell>
          <cell r="F190">
            <v>2564</v>
          </cell>
          <cell r="G190">
            <v>800061630730</v>
          </cell>
          <cell r="H190" t="str">
            <v>นาง</v>
          </cell>
          <cell r="I190" t="str">
            <v>จันจิรา</v>
          </cell>
          <cell r="J190" t="str">
            <v>วงค์คม</v>
          </cell>
          <cell r="K190">
            <v>3570101101708</v>
          </cell>
          <cell r="L190" t="str">
            <v>แม่อาย</v>
          </cell>
          <cell r="M190" t="str">
            <v>เชียงใหม่ 4</v>
          </cell>
          <cell r="N190">
            <v>8</v>
          </cell>
          <cell r="O190" t="str">
            <v>ธปช</v>
          </cell>
          <cell r="P190" t="str">
            <v>1.บุคคลค้ำประกัน</v>
          </cell>
          <cell r="Q190"/>
          <cell r="R190"/>
          <cell r="S190" t="str">
            <v>จังหวัดลำพูน</v>
          </cell>
          <cell r="T190" t="str">
            <v>ผบ.4708</v>
          </cell>
          <cell r="U190">
            <v>2561</v>
          </cell>
          <cell r="V190" t="str">
            <v>ผบ.362</v>
          </cell>
          <cell r="W190">
            <v>2562</v>
          </cell>
          <cell r="X190"/>
          <cell r="Y190"/>
          <cell r="Z190"/>
          <cell r="AA190">
            <v>12</v>
          </cell>
          <cell r="AB190">
            <v>2</v>
          </cell>
          <cell r="AC190">
            <v>2562</v>
          </cell>
          <cell r="AD190">
            <v>12</v>
          </cell>
          <cell r="AE190">
            <v>2</v>
          </cell>
          <cell r="AF190">
            <v>2562</v>
          </cell>
          <cell r="AG190"/>
          <cell r="AH190"/>
          <cell r="AI190"/>
          <cell r="AJ190"/>
          <cell r="AK190"/>
          <cell r="AL190"/>
          <cell r="AM190"/>
          <cell r="AN190"/>
          <cell r="AO190"/>
          <cell r="AP190"/>
          <cell r="AQ190"/>
          <cell r="AR190"/>
          <cell r="AS190"/>
          <cell r="AT190"/>
          <cell r="AU190"/>
          <cell r="AV190"/>
          <cell r="AW190"/>
          <cell r="AX190"/>
          <cell r="AY190"/>
          <cell r="AZ190"/>
          <cell r="BA190"/>
          <cell r="BB190" t="str">
            <v>สืบทรัพย์(ไม่พบทรัพย์)//สืบครั้งที่ 2 รายงานผลสืบ 21/10/2567</v>
          </cell>
          <cell r="BC190"/>
          <cell r="BD190"/>
          <cell r="BE190"/>
          <cell r="BF190"/>
          <cell r="BG190"/>
          <cell r="BH190"/>
          <cell r="BI190"/>
          <cell r="BJ190"/>
          <cell r="BK190"/>
          <cell r="BL190" t="str">
            <v>นางจันจิรา วงค์คม</v>
          </cell>
          <cell r="BM190">
            <v>823561010217</v>
          </cell>
          <cell r="BN190" t="str">
            <v>1.นางจันจิรา วงค์คม
2.นางสาวอรปภา  สุวดี
3.นางสาวจันทร์ฝน แก้วกัลยา</v>
          </cell>
          <cell r="BO190" t="str">
            <v>จำเลยที่ 1
จำเลยที่ 2
จำเลยที่ 3</v>
          </cell>
          <cell r="BP190" t="str">
            <v>3 5701 01101 70 8
3 5004 00049 20 1
3 5104 00100 94 1</v>
          </cell>
          <cell r="BQ190"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cell r="BR190"/>
          <cell r="BS190"/>
          <cell r="BT190"/>
          <cell r="BU190" t="str">
            <v>มลฤดี</v>
          </cell>
          <cell r="BV190" t="str">
            <v>1.นางจันจิรา วงค์คม
2.นางสาวอรปภา  สุวดี
3.นางสาวจันทร์ฝน แก้วกัลยา</v>
          </cell>
          <cell r="BW190" t="str">
            <v>จำเลยที่ 1
จำเลยที่ 2
จำเลยที่ 3</v>
          </cell>
          <cell r="BX190" t="str">
            <v>3 5701 01101 70 8
3 5004 00049 20 1
3 5104 00100 94 1</v>
          </cell>
          <cell r="BY190" t="str">
            <v>-ไม่พบว่ามีกรรมสิทธิ์ในที่ดิน อ.แม่อาย จ.เชียงใหม่
'-ไม่พบว่ามีกรรมสิทธิ์ในที่ดิน อ.บ้านธิ จ.ลำพูน
'-ไม่พบว่ามีกรรมสิทธิ์ในที่ดิน อ.เมืองเชียงราย จ.เชียงราย
'-ไม่พบว่ามีกรรมสิทธิ์ในที่ดิน อ.แม่อาย จ.เชียงใหม่
-ไม่พบว่ามีกรรมสิทธิ์ในที่ดิน อ.เมืองลำพูน จ.ลำพูน
'-ไม่พบว่ามีกรรมสิทธิ์ในที่ดิน อ.แม่อาย จ.เชียงใหม่
-ไม่พบว่ามีกรรมสิทธิ์ในที่ดิน อ.ลี้ จ.ลำพูน
-ไม่พบว่ามีกรรมสิทธิ์ในที่ดิน อ.บ้านธิ จ.ลำพูน</v>
          </cell>
          <cell r="BZ190" t="str">
            <v>ไม่พบ</v>
          </cell>
          <cell r="CA190"/>
          <cell r="CB190">
            <v>3</v>
          </cell>
          <cell r="CC190" t="str">
            <v>นุสบา</v>
          </cell>
          <cell r="CD190"/>
          <cell r="CE190"/>
          <cell r="CF190"/>
          <cell r="CG190"/>
          <cell r="CH190"/>
          <cell r="CI190"/>
          <cell r="CJ190"/>
          <cell r="CK190"/>
          <cell r="CL190">
            <v>243936</v>
          </cell>
          <cell r="CM190"/>
          <cell r="CN190"/>
          <cell r="CO190"/>
        </row>
        <row r="191">
          <cell r="B191">
            <v>1035</v>
          </cell>
          <cell r="C191">
            <v>186</v>
          </cell>
          <cell r="D191">
            <v>8</v>
          </cell>
          <cell r="E191">
            <v>3</v>
          </cell>
          <cell r="F191">
            <v>2564</v>
          </cell>
          <cell r="G191">
            <v>800068028581</v>
          </cell>
          <cell r="H191" t="str">
            <v>นาย</v>
          </cell>
          <cell r="I191" t="str">
            <v>อรรถพล</v>
          </cell>
          <cell r="J191" t="str">
            <v>ใจฟู</v>
          </cell>
          <cell r="K191">
            <v>3501100307923</v>
          </cell>
          <cell r="L191" t="str">
            <v>มีโชคพลาซ่า</v>
          </cell>
          <cell r="M191" t="str">
            <v>เชียงใหม่ 2</v>
          </cell>
          <cell r="N191">
            <v>8</v>
          </cell>
          <cell r="O191" t="str">
            <v>สินเชื่อธนาคารประชาชน</v>
          </cell>
          <cell r="P191" t="str">
            <v>1.บุคคลค้ำประกัน</v>
          </cell>
          <cell r="Q191">
            <v>48852</v>
          </cell>
          <cell r="R191">
            <v>9629.384</v>
          </cell>
          <cell r="S191" t="str">
            <v>แขวงเชียงใหม่</v>
          </cell>
          <cell r="T191" t="str">
            <v>ผบ.1320</v>
          </cell>
          <cell r="U191">
            <v>2563</v>
          </cell>
          <cell r="V191" t="str">
            <v>ผบ.3742</v>
          </cell>
          <cell r="W191">
            <v>2563</v>
          </cell>
          <cell r="X191"/>
          <cell r="Y191"/>
          <cell r="Z191"/>
          <cell r="AA191">
            <v>10</v>
          </cell>
          <cell r="AB191">
            <v>3</v>
          </cell>
          <cell r="AC191">
            <v>2563</v>
          </cell>
          <cell r="AD191">
            <v>10</v>
          </cell>
          <cell r="AE191">
            <v>3</v>
          </cell>
          <cell r="AF191">
            <v>2563</v>
          </cell>
          <cell r="AG191"/>
          <cell r="AH191"/>
          <cell r="AI191"/>
          <cell r="AJ191"/>
          <cell r="AK191"/>
          <cell r="AL191"/>
          <cell r="AM191"/>
          <cell r="AN191"/>
          <cell r="AO191"/>
          <cell r="AP191"/>
          <cell r="AQ191"/>
          <cell r="AR191"/>
          <cell r="AS191"/>
          <cell r="AT191"/>
          <cell r="AU191"/>
          <cell r="AV191"/>
          <cell r="AW191"/>
          <cell r="AX191"/>
          <cell r="AY191"/>
          <cell r="AZ191"/>
          <cell r="BA191"/>
          <cell r="BB191" t="str">
            <v>สืบทรัพย์(ไม่พบทรัพย์)//สืบครั้งที่ 2 รายงานผล25/6/2567</v>
          </cell>
          <cell r="BC191"/>
          <cell r="BD191"/>
          <cell r="BE191"/>
          <cell r="BF191"/>
          <cell r="BG191"/>
          <cell r="BH191"/>
          <cell r="BI191"/>
          <cell r="BJ191"/>
          <cell r="BK191"/>
          <cell r="BL191" t="str">
            <v>นายอรรถพล ใจฟู</v>
          </cell>
          <cell r="BM191">
            <v>883262012341</v>
          </cell>
          <cell r="BN191" t="str">
            <v xml:space="preserve">1.นายอรรถพล ใจฟู
2.นางสาวดลฤดี แสนคำ
3.นายวสันต์  ปันคำแดง
4.นางสาวธัญญารัตน์ เงาเงิน
</v>
          </cell>
          <cell r="BO191" t="str">
            <v>จำเลยที่ 1
จำเลยที่ 2
จำเลยที่ 3
คู่สมรสจำเลยที่ 3</v>
          </cell>
          <cell r="BP191" t="str">
            <v>3 5011 00307 92 3
1 5704 00004 07 4
3 5002 00502 00 3
1 5011 00079 42 8</v>
          </cell>
          <cell r="BQ191"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91" t="str">
            <v>ไม่พบ</v>
          </cell>
          <cell r="BS191"/>
          <cell r="BT191">
            <v>4</v>
          </cell>
          <cell r="BU191" t="str">
            <v>มลฤดี</v>
          </cell>
          <cell r="BV191" t="str">
            <v xml:space="preserve">1.นายอรรถพล  ใจฟู 
2.นางสาวดลฤดี  เสนคำ
3.นายสุรชาติ  ธรรมยศ
4.นายวสันต์  ปันคำแดง
5.นางสาวธัญญารัตน์  เงาเงิน
</v>
          </cell>
          <cell r="BW191" t="str">
            <v>จำเลยที่ 1
จำเลยที่ 2
คู่สมรสจำเลยที่ 2
จำเลยที่ 3
คู่สมรสจำเลยที่ 3</v>
          </cell>
          <cell r="BX191" t="str">
            <v>3-5011-00307-92-3
1-5704-00004-07-4
1-5009-00062-91-0
3-5002-00802-00-3
1-5011-00079-42-8</v>
          </cell>
          <cell r="BY191" t="str">
            <v>-ไม่พบว่ามีกรรมสิทธิ์ในที่ดิน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อ.ดอยหล่อ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อ.แม่อาย จ.เชียงใหม่</v>
          </cell>
          <cell r="BZ191"/>
          <cell r="CA191"/>
          <cell r="CB191">
            <v>5</v>
          </cell>
          <cell r="CC191"/>
          <cell r="CD191"/>
          <cell r="CE191"/>
          <cell r="CF191"/>
          <cell r="CG191"/>
          <cell r="CH191"/>
          <cell r="CI191"/>
          <cell r="CJ191"/>
          <cell r="CK191"/>
          <cell r="CL191"/>
          <cell r="CM191"/>
          <cell r="CN191"/>
          <cell r="CO191"/>
        </row>
        <row r="192">
          <cell r="B192">
            <v>1036</v>
          </cell>
          <cell r="C192">
            <v>187</v>
          </cell>
          <cell r="D192">
            <v>8</v>
          </cell>
          <cell r="E192">
            <v>3</v>
          </cell>
          <cell r="F192">
            <v>2564</v>
          </cell>
          <cell r="G192">
            <v>800079425784</v>
          </cell>
          <cell r="H192" t="str">
            <v>นางสาว</v>
          </cell>
          <cell r="I192" t="str">
            <v>สายชล</v>
          </cell>
          <cell r="J192" t="str">
            <v>ศรีปานรอด</v>
          </cell>
          <cell r="K192">
            <v>3509901024846</v>
          </cell>
          <cell r="L192" t="str">
            <v>มีโชคพลาซ่า</v>
          </cell>
          <cell r="M192" t="str">
            <v>เชียงใหม่ 2</v>
          </cell>
          <cell r="N192">
            <v>8</v>
          </cell>
          <cell r="O192" t="str">
            <v>สินเชื่อแก้ไขปัญหาหนี้นอกระบบPSA</v>
          </cell>
          <cell r="P192" t="str">
            <v>1.บุคคลค้ำประกัน</v>
          </cell>
          <cell r="Q192">
            <v>36654.74</v>
          </cell>
          <cell r="R192">
            <v>6319.26</v>
          </cell>
          <cell r="S192" t="str">
            <v>แขวงเชียงใหม่</v>
          </cell>
          <cell r="T192" t="str">
            <v>ผบ.1323</v>
          </cell>
          <cell r="U192">
            <v>2563</v>
          </cell>
          <cell r="V192" t="str">
            <v>ผบ.4659</v>
          </cell>
          <cell r="W192">
            <v>2563</v>
          </cell>
          <cell r="X192"/>
          <cell r="Y192"/>
          <cell r="Z192"/>
          <cell r="AA192">
            <v>23</v>
          </cell>
          <cell r="AB192">
            <v>6</v>
          </cell>
          <cell r="AC192">
            <v>2563</v>
          </cell>
          <cell r="AD192">
            <v>23</v>
          </cell>
          <cell r="AE192">
            <v>6</v>
          </cell>
          <cell r="AF192">
            <v>2563</v>
          </cell>
          <cell r="AG192"/>
          <cell r="AH192"/>
          <cell r="AI192"/>
          <cell r="AJ192" t="str">
            <v>15</v>
          </cell>
          <cell r="AK192" t="str">
            <v>7</v>
          </cell>
          <cell r="AL192" t="str">
            <v>2564</v>
          </cell>
          <cell r="AM192" t="str">
            <v>โฉนด</v>
          </cell>
          <cell r="AN192" t="str">
            <v>92633</v>
          </cell>
          <cell r="AO192" t="str">
            <v>หนองจ๊อม</v>
          </cell>
          <cell r="AP192" t="str">
            <v>สันทราย</v>
          </cell>
          <cell r="AQ192" t="str">
            <v>เชียงใหม่</v>
          </cell>
          <cell r="AR192"/>
          <cell r="AS192"/>
          <cell r="AT192"/>
          <cell r="AU192"/>
          <cell r="AV192"/>
          <cell r="AW192"/>
          <cell r="AX192"/>
          <cell r="AY192"/>
          <cell r="AZ192"/>
          <cell r="BA192"/>
          <cell r="BB192" t="str">
            <v>สืบทรัพย์(พบทรัพย์)//ยึดทรัพย์//ยึดแล้ว 15/7/2564</v>
          </cell>
          <cell r="BC192"/>
          <cell r="BD192"/>
          <cell r="BE192"/>
          <cell r="BF192"/>
          <cell r="BG192"/>
          <cell r="BH192"/>
          <cell r="BI192"/>
          <cell r="BJ192"/>
          <cell r="BK192"/>
          <cell r="BL192" t="str">
            <v>นางสาวสายชล ศรีปานรอด</v>
          </cell>
          <cell r="BM192">
            <v>883262012349</v>
          </cell>
          <cell r="BN192" t="str">
            <v>1.นางสาวสายชล  ศรีปานรอด
2.นางสาววิภาวรรณ  ธิสอน</v>
          </cell>
          <cell r="BO192" t="str">
            <v>จำเลยที่ 1
จำเลยที่ 2</v>
          </cell>
          <cell r="BP192" t="str">
            <v>3 5099 01024 84 6
3 5002 00361 06 6</v>
          </cell>
          <cell r="BQ192"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92" t="str">
            <v>พบ</v>
          </cell>
          <cell r="BS192"/>
          <cell r="BT192">
            <v>2</v>
          </cell>
          <cell r="BU192" t="str">
            <v>มลฤดี(สืบ)
ธนกร(ยึด)</v>
          </cell>
          <cell r="BV192"/>
          <cell r="BW192"/>
          <cell r="BX192"/>
          <cell r="BY192"/>
          <cell r="BZ192"/>
          <cell r="CA192"/>
          <cell r="CB192"/>
          <cell r="CC192"/>
          <cell r="CD192"/>
          <cell r="CE192"/>
          <cell r="CF192"/>
          <cell r="CG192"/>
          <cell r="CH192"/>
          <cell r="CI192"/>
          <cell r="CJ192"/>
          <cell r="CK192"/>
          <cell r="CL192"/>
          <cell r="CM192"/>
          <cell r="CN192"/>
          <cell r="CO192"/>
        </row>
        <row r="193">
          <cell r="B193">
            <v>1037</v>
          </cell>
          <cell r="C193">
            <v>188</v>
          </cell>
          <cell r="D193">
            <v>8</v>
          </cell>
          <cell r="E193">
            <v>3</v>
          </cell>
          <cell r="F193">
            <v>2564</v>
          </cell>
          <cell r="G193">
            <v>800053420272</v>
          </cell>
          <cell r="H193" t="str">
            <v>นาย
นาง</v>
          </cell>
          <cell r="I193" t="str">
            <v>นพดล
รุ่งนภา</v>
          </cell>
          <cell r="J193" t="str">
            <v>นะติกา
นะติกา</v>
          </cell>
          <cell r="K193" t="str">
            <v>3500300172346
3500700485651</v>
          </cell>
          <cell r="L193" t="str">
            <v>พร้าว</v>
          </cell>
          <cell r="M193" t="str">
            <v>เชียงใหม่ 2</v>
          </cell>
          <cell r="N193">
            <v>8</v>
          </cell>
          <cell r="O193" t="str">
            <v>สินเชื่อห้องแถว</v>
          </cell>
          <cell r="P193" t="str">
            <v>2.หลักทรัพย์ค้ำประกัน</v>
          </cell>
          <cell r="Q193"/>
          <cell r="R193">
            <v>256776.85</v>
          </cell>
          <cell r="S193" t="str">
            <v>แขวงเชียงใหม่</v>
          </cell>
          <cell r="T193" t="str">
            <v>ผบ.2453</v>
          </cell>
          <cell r="U193">
            <v>2563</v>
          </cell>
          <cell r="V193" t="str">
            <v>ผบ.5278</v>
          </cell>
          <cell r="W193">
            <v>2563</v>
          </cell>
          <cell r="X193"/>
          <cell r="Y193"/>
          <cell r="Z193"/>
          <cell r="AA193">
            <v>4</v>
          </cell>
          <cell r="AB193">
            <v>8</v>
          </cell>
          <cell r="AC193">
            <v>2563</v>
          </cell>
          <cell r="AD193">
            <v>4</v>
          </cell>
          <cell r="AE193">
            <v>8</v>
          </cell>
          <cell r="AF193">
            <v>2563</v>
          </cell>
          <cell r="AG193"/>
          <cell r="AH193"/>
          <cell r="AI193"/>
          <cell r="AJ193"/>
          <cell r="AK193"/>
          <cell r="AL193"/>
          <cell r="AM193"/>
          <cell r="AN193"/>
          <cell r="AO193"/>
          <cell r="AP193"/>
          <cell r="AQ193"/>
          <cell r="AR193"/>
          <cell r="AS193"/>
          <cell r="AT193"/>
          <cell r="AU193"/>
          <cell r="AV193"/>
          <cell r="AW193"/>
          <cell r="AX193"/>
          <cell r="AY193"/>
          <cell r="AZ193"/>
          <cell r="BA193"/>
          <cell r="BB193" t="str">
            <v>สืบทรัพย์</v>
          </cell>
          <cell r="BC193"/>
          <cell r="BD193"/>
          <cell r="BE193"/>
          <cell r="BF193"/>
          <cell r="BG193"/>
          <cell r="BH193"/>
          <cell r="BI193"/>
          <cell r="BJ193"/>
          <cell r="BK193"/>
          <cell r="BL193" t="str">
            <v>นาย
นางนพดล
รุ่งนภา นะติกา
นะติกา</v>
          </cell>
          <cell r="BM193">
            <v>883163010062</v>
          </cell>
          <cell r="BN193" t="str">
            <v>1.นางรุ่งนภา นะติกา 
2.นายนพดล นะติกา</v>
          </cell>
          <cell r="BO193" t="str">
            <v>จำเลยที่ 1
จำเลยที่ 2</v>
          </cell>
          <cell r="BP193" t="str">
            <v>3-5007-00485-65-1
3-5003-00172-34-6</v>
          </cell>
          <cell r="BQ193" t="str">
            <v xml:space="preserve">-พบว่ามีกรรมสิทธิ์ในที่ดิน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v>
          </cell>
          <cell r="BR193" t="str">
            <v>พบทรัพย์</v>
          </cell>
          <cell r="BS193" t="str">
            <v>ไม่พบทรัพย์</v>
          </cell>
          <cell r="BT193">
            <v>2</v>
          </cell>
          <cell r="BU193" t="str">
            <v>มลฤดี</v>
          </cell>
          <cell r="BV193"/>
          <cell r="BW193"/>
          <cell r="BX193"/>
          <cell r="BY193"/>
          <cell r="BZ193"/>
          <cell r="CA193"/>
          <cell r="CB193"/>
          <cell r="CC193"/>
          <cell r="CD193"/>
          <cell r="CE193"/>
          <cell r="CF193"/>
          <cell r="CG193"/>
          <cell r="CH193"/>
          <cell r="CI193"/>
          <cell r="CJ193"/>
          <cell r="CK193"/>
          <cell r="CL193"/>
          <cell r="CM193"/>
          <cell r="CN193"/>
          <cell r="CO193"/>
        </row>
        <row r="194">
          <cell r="B194">
            <v>1038</v>
          </cell>
          <cell r="C194">
            <v>189</v>
          </cell>
          <cell r="D194">
            <v>8</v>
          </cell>
          <cell r="E194">
            <v>3</v>
          </cell>
          <cell r="F194">
            <v>2564</v>
          </cell>
          <cell r="G194">
            <v>800054608347</v>
          </cell>
          <cell r="H194" t="str">
            <v>นาย</v>
          </cell>
          <cell r="I194" t="str">
            <v>ภาณุวัฒน์</v>
          </cell>
          <cell r="J194" t="str">
            <v>คงมีความดี</v>
          </cell>
          <cell r="K194">
            <v>5580400018809</v>
          </cell>
          <cell r="L194" t="str">
            <v>พร้าว</v>
          </cell>
          <cell r="M194" t="str">
            <v>เชียงใหม่ 1</v>
          </cell>
          <cell r="N194">
            <v>8</v>
          </cell>
          <cell r="O194" t="str">
            <v>สินเชื่อธนาคารประชาชน</v>
          </cell>
          <cell r="P194" t="str">
            <v>1.บุคคลค้ำประกัน</v>
          </cell>
          <cell r="Q194">
            <v>107303.7</v>
          </cell>
          <cell r="R194">
            <v>12007.45</v>
          </cell>
          <cell r="S194" t="str">
            <v>แขวงเชียงใหม่</v>
          </cell>
          <cell r="T194" t="str">
            <v>ผบ.2454</v>
          </cell>
          <cell r="U194">
            <v>2563</v>
          </cell>
          <cell r="V194" t="str">
            <v>ผบ.5255</v>
          </cell>
          <cell r="W194">
            <v>2563</v>
          </cell>
          <cell r="X194"/>
          <cell r="Y194"/>
          <cell r="Z194"/>
          <cell r="AA194">
            <v>4</v>
          </cell>
          <cell r="AB194">
            <v>8</v>
          </cell>
          <cell r="AC194">
            <v>2563</v>
          </cell>
          <cell r="AD194">
            <v>4</v>
          </cell>
          <cell r="AE194">
            <v>8</v>
          </cell>
          <cell r="AF194">
            <v>2563</v>
          </cell>
          <cell r="AG194"/>
          <cell r="AH194"/>
          <cell r="AI194"/>
          <cell r="AJ194"/>
          <cell r="AK194"/>
          <cell r="AL194"/>
          <cell r="AM194" t="str">
            <v>โฉนด</v>
          </cell>
          <cell r="AN194" t="str">
            <v>25126</v>
          </cell>
          <cell r="AO194" t="str">
            <v>เวียง</v>
          </cell>
          <cell r="AP194" t="str">
            <v>พร้าว</v>
          </cell>
          <cell r="AQ194" t="str">
            <v>เชียงใหม่</v>
          </cell>
          <cell r="AR194"/>
          <cell r="AS194"/>
          <cell r="AT194"/>
          <cell r="AU194"/>
          <cell r="AV194"/>
          <cell r="AW194"/>
          <cell r="AX194"/>
          <cell r="AY194"/>
          <cell r="AZ194"/>
          <cell r="BA194"/>
          <cell r="BB194" t="str">
            <v>สืบทรัพย์(พบทรัพย์)//คำสั่งยึดทรัพย์ 29/7/2564//ชะลอการยึด</v>
          </cell>
          <cell r="BC194"/>
          <cell r="BD194"/>
          <cell r="BE194"/>
          <cell r="BF194"/>
          <cell r="BG194"/>
          <cell r="BH194"/>
          <cell r="BI194"/>
          <cell r="BJ194"/>
          <cell r="BK194"/>
          <cell r="BL194" t="str">
            <v>นายภาณุวัฒน์ คงมีความดี</v>
          </cell>
          <cell r="BM194">
            <v>883162013091</v>
          </cell>
          <cell r="BN194" t="str">
            <v>1.นายภานุวัฒน์ คงมีความดี
2.นางสาวชไมพร  ประลองผล
3.นายสาริศ  สิทธิราช
4.นางสาวรัตนา  กองอิ่น</v>
          </cell>
          <cell r="BO194" t="str">
            <v>จำเลยที่ 1
คู่สมรสจำเลยที่ 1
จำเลยที่ 2
คู่สมรสจำเลยที่ 2</v>
          </cell>
          <cell r="BP194" t="str">
            <v>5 5804 00018 80 9
1 5003 00056 40 4
3 5011 00216 82 1
3 5606 00056 97 9</v>
          </cell>
          <cell r="BQ194"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94" t="str">
            <v>พบ</v>
          </cell>
          <cell r="BS194"/>
          <cell r="BT194">
            <v>4</v>
          </cell>
          <cell r="BU194" t="str">
            <v>มลฤดี</v>
          </cell>
          <cell r="BV194"/>
          <cell r="BW194"/>
          <cell r="BX194"/>
          <cell r="BY194"/>
          <cell r="BZ194"/>
          <cell r="CA194"/>
          <cell r="CB194"/>
          <cell r="CC194"/>
          <cell r="CD194"/>
          <cell r="CE194"/>
          <cell r="CF194"/>
          <cell r="CG194"/>
          <cell r="CH194"/>
          <cell r="CI194"/>
          <cell r="CJ194"/>
          <cell r="CK194"/>
          <cell r="CL194"/>
          <cell r="CM194"/>
          <cell r="CN194"/>
          <cell r="CO194"/>
        </row>
        <row r="195">
          <cell r="B195">
            <v>1039</v>
          </cell>
          <cell r="C195">
            <v>190</v>
          </cell>
          <cell r="D195">
            <v>8</v>
          </cell>
          <cell r="E195">
            <v>3</v>
          </cell>
          <cell r="F195">
            <v>2564</v>
          </cell>
          <cell r="G195">
            <v>800049465811</v>
          </cell>
          <cell r="H195" t="str">
            <v>นางสาว</v>
          </cell>
          <cell r="I195" t="str">
            <v>ประภาศรี</v>
          </cell>
          <cell r="J195" t="str">
            <v>เสาร์แดน</v>
          </cell>
          <cell r="K195">
            <v>3540200323601</v>
          </cell>
          <cell r="L195" t="str">
            <v>แม่ริม</v>
          </cell>
          <cell r="M195" t="str">
            <v>เชียงใหม่ 2</v>
          </cell>
          <cell r="N195">
            <v>8</v>
          </cell>
          <cell r="O195" t="str">
            <v>สินเชื่อธนาคารประชาชน</v>
          </cell>
          <cell r="P195" t="str">
            <v>1.บุคคลค้ำประกัน</v>
          </cell>
          <cell r="Q195">
            <v>95713</v>
          </cell>
          <cell r="R195">
            <v>9369.18</v>
          </cell>
          <cell r="S195" t="str">
            <v>แขวงเชียงใหม่</v>
          </cell>
          <cell r="T195" t="str">
            <v>ผบ.E493</v>
          </cell>
          <cell r="U195">
            <v>2563</v>
          </cell>
          <cell r="V195" t="str">
            <v>ผบE666</v>
          </cell>
          <cell r="W195">
            <v>2563</v>
          </cell>
          <cell r="X195"/>
          <cell r="Y195"/>
          <cell r="Z195"/>
          <cell r="AA195">
            <v>31</v>
          </cell>
          <cell r="AB195">
            <v>8</v>
          </cell>
          <cell r="AC195">
            <v>2563</v>
          </cell>
          <cell r="AD195">
            <v>31</v>
          </cell>
          <cell r="AE195">
            <v>8</v>
          </cell>
          <cell r="AF195">
            <v>2563</v>
          </cell>
          <cell r="AG195"/>
          <cell r="AH195"/>
          <cell r="AI195"/>
          <cell r="AJ195"/>
          <cell r="AK195"/>
          <cell r="AL195"/>
          <cell r="AM195"/>
          <cell r="AN195"/>
          <cell r="AO195"/>
          <cell r="AP195"/>
          <cell r="AQ195"/>
          <cell r="AR195"/>
          <cell r="AS195"/>
          <cell r="AT195"/>
          <cell r="AU195"/>
          <cell r="AV195"/>
          <cell r="AW195"/>
          <cell r="AX195"/>
          <cell r="AY195"/>
          <cell r="AZ195"/>
          <cell r="BA195"/>
          <cell r="BB195" t="str">
            <v>สืบทรัพย์(พบทรัพย์)</v>
          </cell>
          <cell r="BC195"/>
          <cell r="BD195"/>
          <cell r="BE195"/>
          <cell r="BF195"/>
          <cell r="BG195"/>
          <cell r="BH195"/>
          <cell r="BI195"/>
          <cell r="BJ195"/>
          <cell r="BK195"/>
          <cell r="BL195" t="str">
            <v>นางสาวประภาศรี เสาร์แดน</v>
          </cell>
          <cell r="BM195">
            <v>883163011173</v>
          </cell>
          <cell r="BN195" t="str">
            <v>1.นางสาวประภาศรี เสาร์แดน
2.นางพรทิพย์  นาตัน
3.นายจักรพันธ์  นาตัน
4.นางสาวธนัญญา  ธาตุอินจันทร์</v>
          </cell>
          <cell r="BO195" t="str">
            <v>จำเลยที่ 1
จำเลยที่ 2
คู่สมรสจำเลยที่ 2
จำเลยที่ 3</v>
          </cell>
          <cell r="BP195" t="str">
            <v>3 5402 00323 60 1
3 5006 00140 77 6
3 5501 00140 78 1
3 5005 00467 14 5</v>
          </cell>
          <cell r="BQ195"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95" t="str">
            <v>พบ</v>
          </cell>
          <cell r="BS195"/>
          <cell r="BT195">
            <v>4</v>
          </cell>
          <cell r="BU195" t="str">
            <v>มลฤดี</v>
          </cell>
          <cell r="BV195"/>
          <cell r="BW195"/>
          <cell r="BX195"/>
          <cell r="BY195"/>
          <cell r="BZ195"/>
          <cell r="CA195"/>
          <cell r="CB195"/>
          <cell r="CC195"/>
          <cell r="CD195"/>
          <cell r="CE195"/>
          <cell r="CF195"/>
          <cell r="CG195"/>
          <cell r="CH195"/>
          <cell r="CI195"/>
          <cell r="CJ195"/>
          <cell r="CK195"/>
          <cell r="CL195"/>
          <cell r="CM195"/>
          <cell r="CN195"/>
          <cell r="CO195"/>
        </row>
        <row r="196">
          <cell r="B196">
            <v>1040</v>
          </cell>
          <cell r="C196">
            <v>191</v>
          </cell>
          <cell r="D196">
            <v>8</v>
          </cell>
          <cell r="E196">
            <v>3</v>
          </cell>
          <cell r="F196">
            <v>2564</v>
          </cell>
          <cell r="G196">
            <v>800054304392</v>
          </cell>
          <cell r="H196" t="str">
            <v>นาย</v>
          </cell>
          <cell r="I196" t="str">
            <v>จรูญ</v>
          </cell>
          <cell r="J196" t="str">
            <v>จันทมณี</v>
          </cell>
          <cell r="K196">
            <v>3500700339914</v>
          </cell>
          <cell r="L196" t="str">
            <v>แม่ริม</v>
          </cell>
          <cell r="M196" t="str">
            <v>เชียงใหม่ 1</v>
          </cell>
          <cell r="N196">
            <v>8</v>
          </cell>
          <cell r="O196" t="str">
            <v>สินเชื่อธนาคารประชาชน</v>
          </cell>
          <cell r="P196" t="str">
            <v>1.บุคคลค้ำประกัน</v>
          </cell>
          <cell r="Q196">
            <v>36929.599999999999</v>
          </cell>
          <cell r="R196">
            <v>11615.46</v>
          </cell>
          <cell r="S196" t="str">
            <v>แขวงเชียงใหม่</v>
          </cell>
          <cell r="T196" t="str">
            <v>ผบ.E509</v>
          </cell>
          <cell r="U196">
            <v>2563</v>
          </cell>
          <cell r="V196" t="str">
            <v>ผบE684</v>
          </cell>
          <cell r="W196">
            <v>2563</v>
          </cell>
          <cell r="X196"/>
          <cell r="Y196"/>
          <cell r="Z196"/>
          <cell r="AA196">
            <v>31</v>
          </cell>
          <cell r="AB196">
            <v>8</v>
          </cell>
          <cell r="AC196">
            <v>2563</v>
          </cell>
          <cell r="AD196">
            <v>31</v>
          </cell>
          <cell r="AE196">
            <v>8</v>
          </cell>
          <cell r="AF196">
            <v>2563</v>
          </cell>
          <cell r="AG196"/>
          <cell r="AH196"/>
          <cell r="AI196"/>
          <cell r="AJ196"/>
          <cell r="AK196"/>
          <cell r="AL196"/>
          <cell r="AM196"/>
          <cell r="AN196"/>
          <cell r="AO196"/>
          <cell r="AP196"/>
          <cell r="AQ196"/>
          <cell r="AR196"/>
          <cell r="AS196"/>
          <cell r="AT196"/>
          <cell r="AU196"/>
          <cell r="AV196"/>
          <cell r="AW196"/>
          <cell r="AX196"/>
          <cell r="AY196"/>
          <cell r="AZ196"/>
          <cell r="BA196"/>
          <cell r="BB196" t="str">
            <v>สืบทรัพย์(ไม่พบทรัพย์)</v>
          </cell>
          <cell r="BC196"/>
          <cell r="BD196"/>
          <cell r="BE196"/>
          <cell r="BF196"/>
          <cell r="BG196"/>
          <cell r="BH196"/>
          <cell r="BI196"/>
          <cell r="BJ196"/>
          <cell r="BK196"/>
          <cell r="BL196" t="str">
            <v>นายจรูญ จันทมณี</v>
          </cell>
          <cell r="BM196">
            <v>883163011163</v>
          </cell>
          <cell r="BN196" t="str">
            <v>1.นายจรูญ  จันทมณี
2.นายโยธิน  ปัญญาเลิศ
3.นายชัยเทพ โปธา</v>
          </cell>
          <cell r="BO196" t="str">
            <v>จำเลยที่ 1
จำเลยที่ 2
จำเลยที่ 3</v>
          </cell>
          <cell r="BP196" t="str">
            <v>3 5007 00339 91 4
3 5007 00341 83 8
3 5007 00339 58 2</v>
          </cell>
          <cell r="BQ19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96" t="str">
            <v>ไม่พบ</v>
          </cell>
          <cell r="BS196"/>
          <cell r="BT196">
            <v>3</v>
          </cell>
          <cell r="BU196" t="str">
            <v>มลฤดี</v>
          </cell>
          <cell r="BV196"/>
          <cell r="BW196"/>
          <cell r="BX196"/>
          <cell r="BY196"/>
          <cell r="BZ196"/>
          <cell r="CA196"/>
          <cell r="CB196"/>
          <cell r="CC196"/>
          <cell r="CD196"/>
          <cell r="CE196"/>
          <cell r="CF196"/>
          <cell r="CG196"/>
          <cell r="CH196"/>
          <cell r="CI196"/>
          <cell r="CJ196"/>
          <cell r="CK196"/>
          <cell r="CL196"/>
          <cell r="CM196"/>
          <cell r="CN196"/>
          <cell r="CO196"/>
        </row>
        <row r="197">
          <cell r="B197">
            <v>1041</v>
          </cell>
          <cell r="C197">
            <v>192</v>
          </cell>
          <cell r="D197">
            <v>8</v>
          </cell>
          <cell r="E197">
            <v>3</v>
          </cell>
          <cell r="F197">
            <v>2564</v>
          </cell>
          <cell r="G197">
            <v>800043797029</v>
          </cell>
          <cell r="H197" t="str">
            <v>นางสาว</v>
          </cell>
          <cell r="I197" t="str">
            <v>อภิญญา</v>
          </cell>
          <cell r="J197" t="str">
            <v>สุขแสนใจ</v>
          </cell>
          <cell r="K197">
            <v>1509900832951</v>
          </cell>
          <cell r="L197" t="str">
            <v>ดอยเต่า</v>
          </cell>
          <cell r="M197" t="str">
            <v>เชียงใหม่ 2</v>
          </cell>
          <cell r="N197">
            <v>8</v>
          </cell>
          <cell r="O197" t="str">
            <v>พัฒนาองค์กรชุมชน (รายบุคคล)</v>
          </cell>
          <cell r="P197" t="str">
            <v>1.บุคคลค้ำประกัน</v>
          </cell>
          <cell r="Q197">
            <v>166609.60999999999</v>
          </cell>
          <cell r="R197">
            <v>57214.03</v>
          </cell>
          <cell r="S197" t="str">
            <v>จังหวัดฮอด</v>
          </cell>
          <cell r="T197" t="str">
            <v>ผบE118</v>
          </cell>
          <cell r="U197">
            <v>2563</v>
          </cell>
          <cell r="V197" t="str">
            <v>ผบE254</v>
          </cell>
          <cell r="W197">
            <v>2563</v>
          </cell>
          <cell r="X197">
            <v>1</v>
          </cell>
          <cell r="Y197">
            <v>9</v>
          </cell>
          <cell r="Z197">
            <v>2563</v>
          </cell>
          <cell r="AA197"/>
          <cell r="AB197"/>
          <cell r="AC197"/>
          <cell r="AD197">
            <v>24</v>
          </cell>
          <cell r="AE197">
            <v>5</v>
          </cell>
          <cell r="AF197">
            <v>2564</v>
          </cell>
          <cell r="AG197"/>
          <cell r="AH197"/>
          <cell r="AI197"/>
          <cell r="AJ197"/>
          <cell r="AK197"/>
          <cell r="AL197"/>
          <cell r="AM197"/>
          <cell r="AN197"/>
          <cell r="AO197"/>
          <cell r="AP197"/>
          <cell r="AQ197"/>
          <cell r="AR197"/>
          <cell r="AS197"/>
          <cell r="AT197"/>
          <cell r="AU197"/>
          <cell r="AV197"/>
          <cell r="AW197"/>
          <cell r="AX197"/>
          <cell r="AY197"/>
          <cell r="AZ197"/>
          <cell r="BA197"/>
          <cell r="BB197" t="str">
            <v>สืบทรัพย์</v>
          </cell>
          <cell r="BC197"/>
          <cell r="BD197"/>
          <cell r="BE197"/>
          <cell r="BF197"/>
          <cell r="BG197"/>
          <cell r="BH197"/>
          <cell r="BI197"/>
          <cell r="BJ197"/>
          <cell r="BK197"/>
          <cell r="BL197" t="str">
            <v>นางสาวอภิญญา สุขแสนใจ</v>
          </cell>
          <cell r="BM197">
            <v>883262011599</v>
          </cell>
          <cell r="BN197" t="str">
            <v>1.นางสาวอภิญญา  สุขใจแสน
2.นายธนวัฒน์  ทิพสอน
3.นายชัยพร  สรตา
4.นายสะอาด  ยะมัง
5.นางสุคำ ยะมัง</v>
          </cell>
          <cell r="BO197" t="str">
            <v>จำเลยที่ 1
คู่สมรสจำเลยที่ 1
จำเลยที่ 2
จำเลยที่ 3
คู่สมรสจำเลยที่ 3</v>
          </cell>
          <cell r="BP197" t="str">
            <v>1-5099-00832-95-1
1-5016-00079-41-9
3-5017-00111-58-2
3-5017-00196-89-8
3-5017-00196-90-1</v>
          </cell>
          <cell r="BQ197"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(ติดจำนอง)
-พบว่ามีกรรมสิทธิ์ในที่ดินโฉนดเลขที่ 9131 ต.ดอยเต่า อ.ดอยเต่า จ.เชียงใหม่ (ติดจำนอง)
-พบว่ามีกรรมสิทธิ์ในที่ดินโฉนดเลขที่ 9132 ต.ดอยเต่า อ.ดอยเต่า จ.เชียงใหม่ (ติดจำนอง)
-พบว่ามีกรรมสิทธิ์ในนส.3ก.เลขที่ 1619 ต.ดอยเต่า อ.ดอยเต่า จ.เชียงใหม่ (ติดจำนอง)
-พบว่ามีกรรมสิทธิ์ในนส.3ก.เลขที่ 1886 ต.ดอยเต่า อ.ดอยเต่า จ.เชียงใหม่ (ติดจำนอง)
-พบว่ามีกรรมสิทธิ์ในนส.3ก.เลขที่ 127 ต.ดอยเต่า อ.ดอยเต่า จ.เชียงใหม่ (ไม่พบโฉนด)
-ไม่พบว่ามีกรรมสิทธิ์ในที่ดิน อ.ดอยเต่า จ.เชียงใหม่
</v>
          </cell>
          <cell r="BR197" t="str">
            <v>พบ</v>
          </cell>
          <cell r="BS197"/>
          <cell r="BT197"/>
          <cell r="BU197" t="str">
            <v>มลฤดี</v>
          </cell>
          <cell r="BV197"/>
          <cell r="BW197"/>
          <cell r="BX197"/>
          <cell r="BY197"/>
          <cell r="BZ197"/>
          <cell r="CA197"/>
          <cell r="CB197"/>
          <cell r="CC197"/>
          <cell r="CD197"/>
          <cell r="CE197"/>
          <cell r="CF197"/>
          <cell r="CG197"/>
          <cell r="CH197"/>
          <cell r="CI197"/>
          <cell r="CJ197"/>
          <cell r="CK197"/>
          <cell r="CL197"/>
          <cell r="CM197"/>
          <cell r="CN197"/>
          <cell r="CO197"/>
        </row>
        <row r="198">
          <cell r="B198">
            <v>1042</v>
          </cell>
          <cell r="C198">
            <v>193</v>
          </cell>
          <cell r="D198">
            <v>8</v>
          </cell>
          <cell r="E198">
            <v>3</v>
          </cell>
          <cell r="F198">
            <v>2564</v>
          </cell>
          <cell r="G198">
            <v>800045136689</v>
          </cell>
          <cell r="H198" t="str">
            <v>นาย</v>
          </cell>
          <cell r="I198" t="str">
            <v>ชูศักดิ์</v>
          </cell>
          <cell r="J198" t="str">
            <v>ตู้พรหม</v>
          </cell>
          <cell r="K198">
            <v>3501700119761</v>
          </cell>
          <cell r="L198" t="str">
            <v>ดอยเต่า</v>
          </cell>
          <cell r="M198" t="str">
            <v>เชียงใหม่ 3</v>
          </cell>
          <cell r="N198">
            <v>8</v>
          </cell>
          <cell r="O198" t="str">
            <v>องค์กรชุมชน</v>
          </cell>
          <cell r="P198" t="str">
            <v>1.บุคคลค้ำประกัน</v>
          </cell>
          <cell r="Q198">
            <v>197546.58</v>
          </cell>
          <cell r="R198">
            <v>43763.42</v>
          </cell>
          <cell r="S198" t="str">
            <v>จังหวัดฮอด</v>
          </cell>
          <cell r="T198" t="str">
            <v>ผบ.843</v>
          </cell>
          <cell r="U198">
            <v>2560</v>
          </cell>
          <cell r="V198" t="str">
            <v>ผบ.1044</v>
          </cell>
          <cell r="W198">
            <v>2560</v>
          </cell>
          <cell r="X198"/>
          <cell r="Y198"/>
          <cell r="Z198"/>
          <cell r="AA198">
            <v>9</v>
          </cell>
          <cell r="AB198">
            <v>11</v>
          </cell>
          <cell r="AC198">
            <v>2560</v>
          </cell>
          <cell r="AD198">
            <v>9</v>
          </cell>
          <cell r="AE198">
            <v>11</v>
          </cell>
          <cell r="AF198">
            <v>2560</v>
          </cell>
          <cell r="AG198"/>
          <cell r="AH198"/>
          <cell r="AI198"/>
          <cell r="AJ198">
            <v>17</v>
          </cell>
          <cell r="AK198">
            <v>6</v>
          </cell>
          <cell r="AL198">
            <v>2564</v>
          </cell>
          <cell r="AM198" t="str">
            <v>โฉนด</v>
          </cell>
          <cell r="AN198">
            <v>1806</v>
          </cell>
          <cell r="AO198" t="str">
            <v>ดอยเต่า</v>
          </cell>
          <cell r="AP198" t="str">
            <v>ดอยเต่า</v>
          </cell>
          <cell r="AQ198" t="str">
            <v>เชียงใหม่</v>
          </cell>
          <cell r="AR198">
            <v>446550</v>
          </cell>
          <cell r="AS198"/>
          <cell r="AT198"/>
          <cell r="AU198"/>
          <cell r="AV198"/>
          <cell r="AW198"/>
          <cell r="AX198"/>
          <cell r="AY198"/>
          <cell r="AZ198"/>
          <cell r="BA198"/>
          <cell r="BB198" t="str">
            <v>สืบทรัพย์/ยึดทรัพย์(มีคำสั่ง 21/5/2564)//ถอนการยึดทรัพย์และบังคับคดี (คำสั่ง 5/8/2565)//ถอนการยึดแล้ว เมื่อวันที่ 18/8/2565 รายงานผล วันที่ 22/8/2565 สืบครั้งที่ 2 รายงานผลสืบ 19/9/2567</v>
          </cell>
          <cell r="BC198"/>
          <cell r="BD198"/>
          <cell r="BE198"/>
          <cell r="BF198"/>
          <cell r="BG198"/>
          <cell r="BH198"/>
          <cell r="BI198"/>
          <cell r="BJ198"/>
          <cell r="BK198"/>
          <cell r="BL198" t="str">
            <v>นายชูศักดิ์ ตู้พรหม</v>
          </cell>
          <cell r="BM198">
            <v>823760010150</v>
          </cell>
          <cell r="BN198" t="str">
            <v>1.นายชูศักดิ์  ตู้พรม
2.นายกันทอง  ยวงอักษร
3.นางศรีแก้ว  ปานันท์</v>
          </cell>
          <cell r="BO198" t="str">
            <v>จำเลยที่ 1
จำเลยที่ 2
จำเลยที่ 3</v>
          </cell>
          <cell r="BP198" t="str">
            <v>3-5017-00119-76-1
3-5017-00115-84-7
3-5017-00118-47-1</v>
          </cell>
          <cell r="BQ198"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98" t="str">
            <v>พบ</v>
          </cell>
          <cell r="BS198"/>
          <cell r="BT198">
            <v>3</v>
          </cell>
          <cell r="BU198" t="str">
            <v>มลฤดี</v>
          </cell>
          <cell r="BV198" t="str">
            <v>1.นายชูศักดิ์  ตู้พรม
2.นายกันทอง  ยวงอักษร
3.นางศรีแก้ว  ปานันท์
4.นายประสุต  โต๋ลี</v>
          </cell>
          <cell r="BW198" t="str">
            <v>จำเลยที่ 1
จำเลยที่ 2
จำเลยที่ 3
คู่สมรสจำเลยที่ 3</v>
          </cell>
          <cell r="BX198" t="str">
            <v>3-5017-00119-76-1
3-5017-00115-84-7
3-5017-00118-47-1
3-5017-00182-75-7</v>
          </cell>
          <cell r="BY198" t="str">
            <v>-ไม่พบว่ามีกรรมสิทธิ์ในที่ดิน อ.ดอยเต่า จ.เชียงใหม่
-พบว่ามีกรรมสิทธิ์ในที่ดินโฉนดเลขที่ 1806 ต.ดอยเต่า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Z198" t="str">
            <v>พบทรัพย์</v>
          </cell>
          <cell r="CA198"/>
          <cell r="CB198">
            <v>4</v>
          </cell>
          <cell r="CC198" t="str">
            <v>นุสบา</v>
          </cell>
          <cell r="CD198"/>
          <cell r="CE198"/>
          <cell r="CF198"/>
          <cell r="CG198"/>
          <cell r="CH198"/>
          <cell r="CI198"/>
          <cell r="CJ198"/>
          <cell r="CK198"/>
          <cell r="CL198"/>
          <cell r="CM198"/>
          <cell r="CN198"/>
          <cell r="CO198">
            <v>243120</v>
          </cell>
        </row>
        <row r="199">
          <cell r="B199">
            <v>1043</v>
          </cell>
          <cell r="C199">
            <v>194</v>
          </cell>
          <cell r="D199">
            <v>8</v>
          </cell>
          <cell r="E199">
            <v>3</v>
          </cell>
          <cell r="F199">
            <v>2564</v>
          </cell>
          <cell r="G199" t="str">
            <v>800070855088 ,
800070855104</v>
          </cell>
          <cell r="H199" t="str">
            <v>นางสาว</v>
          </cell>
          <cell r="I199" t="str">
            <v>สายหยุด</v>
          </cell>
          <cell r="J199" t="str">
            <v>ปันคำ</v>
          </cell>
          <cell r="K199">
            <v>3501900227461</v>
          </cell>
          <cell r="L199" t="str">
            <v>สารภี</v>
          </cell>
          <cell r="M199" t="str">
            <v>เชียงใหม่ 3</v>
          </cell>
          <cell r="N199">
            <v>8</v>
          </cell>
          <cell r="O199" t="str">
            <v>แก้ไขหนี้สินฯ
ธปช.</v>
          </cell>
          <cell r="P199" t="str">
            <v>1.บุคคลค้ำประกัน</v>
          </cell>
          <cell r="Q199">
            <v>47916</v>
          </cell>
          <cell r="R199">
            <v>7149.54</v>
          </cell>
          <cell r="S199" t="str">
            <v>แขวงเชียงใหม่</v>
          </cell>
          <cell r="T199" t="str">
            <v>ผบ.14279</v>
          </cell>
          <cell r="U199">
            <v>2561</v>
          </cell>
          <cell r="V199" t="str">
            <v>ผบ.1594</v>
          </cell>
          <cell r="W199">
            <v>2562</v>
          </cell>
          <cell r="X199"/>
          <cell r="Y199"/>
          <cell r="Z199"/>
          <cell r="AA199">
            <v>26</v>
          </cell>
          <cell r="AB199">
            <v>2</v>
          </cell>
          <cell r="AC199">
            <v>2562</v>
          </cell>
          <cell r="AD199"/>
          <cell r="AE199"/>
          <cell r="AF199"/>
          <cell r="AG199"/>
          <cell r="AH199"/>
          <cell r="AI199"/>
          <cell r="AJ199"/>
          <cell r="AK199"/>
          <cell r="AL199"/>
          <cell r="AM199"/>
          <cell r="AN199"/>
          <cell r="AO199"/>
          <cell r="AP199"/>
          <cell r="AQ199"/>
          <cell r="AR199"/>
          <cell r="AS199"/>
          <cell r="AT199"/>
          <cell r="AU199"/>
          <cell r="AV199"/>
          <cell r="AW199"/>
          <cell r="AX199"/>
          <cell r="AY199"/>
          <cell r="AZ199"/>
          <cell r="BA199"/>
          <cell r="BB199" t="str">
            <v>สืบทรัพย์</v>
          </cell>
          <cell r="BC199"/>
          <cell r="BD199"/>
          <cell r="BE199"/>
          <cell r="BF199"/>
          <cell r="BG199"/>
          <cell r="BH199"/>
          <cell r="BI199"/>
          <cell r="BJ199"/>
          <cell r="BK199"/>
          <cell r="BL199" t="str">
            <v>นางสาวสายหยุด ปันคำ</v>
          </cell>
          <cell r="BM199">
            <v>883261010017</v>
          </cell>
          <cell r="BN199" t="str">
            <v>1.นางสาวสายหยุด  ปันคำ
2.นางเฉลียว  ปันคำ
3.นายถนอม  ปันคำ
4.นางสาวพัชรี  ไชยมงคล
5.นายสนิท  สมมนุษย์</v>
          </cell>
          <cell r="BO199" t="str">
            <v>จำเลยที่ 1
จำเลยที่ 2
คู่สมรสจำเลยที่ 2
จำเลยที่ 3
คู่สมรสจำเลยที่ 3</v>
          </cell>
          <cell r="BP199" t="str">
            <v>3-5019-00227-46-1
3-5019-00105-93-4
3-5019-00227-45-2
3-5019-00005-46-8
3-5019-00623-07-2</v>
          </cell>
          <cell r="BQ199" t="str">
            <v>-พบว่ามีกรรมสิทธิ์ในที่ดินโฉนดเลขที่ 17565 ต.หนองผึ้ง อ.สารภี จ.เชียงใหม่ (ติดจำนอง)
-พบว่ามีกรรมสิทธิ์ในที่ดินโฉนดเลขที่ 41750 ต.ชมภู อ.สารภี จ.เชียงใหม่ (ปลอดจำนอง)
-พบว่ามีกรรมสิทธิ์ในที่ดินโฉนดเลขที่ 17565 ต.หนองผึ้ง อ.สารภี จ.เชียงใหม่ (ติดจำนอง)
-ไม่พบว่ามีกรรมสิทธิ์ในที่ดิน อ.สารภี จ.เชียงใหม่
-พบว่ามีกรรมสิทธิ์ในที่ดินโฉนดเลขที่ 57899 ต.ไชยสถาน อ.สารภี จ.เชียงใหม่ (ติดจำนอง)</v>
          </cell>
          <cell r="BR199" t="str">
            <v>พบ</v>
          </cell>
          <cell r="BS199"/>
          <cell r="BT199"/>
          <cell r="BU199" t="str">
            <v>มลฤดี</v>
          </cell>
          <cell r="BV199"/>
          <cell r="BW199"/>
          <cell r="BX199"/>
          <cell r="BY199"/>
          <cell r="BZ199"/>
          <cell r="CA199"/>
          <cell r="CB199"/>
          <cell r="CC199"/>
          <cell r="CD199"/>
          <cell r="CE199"/>
          <cell r="CF199"/>
          <cell r="CG199"/>
          <cell r="CH199"/>
          <cell r="CI199"/>
          <cell r="CJ199"/>
          <cell r="CK199"/>
          <cell r="CL199"/>
          <cell r="CM199"/>
          <cell r="CN199"/>
          <cell r="CO199"/>
        </row>
        <row r="200">
          <cell r="B200">
            <v>1044</v>
          </cell>
          <cell r="C200">
            <v>195</v>
          </cell>
          <cell r="D200">
            <v>8</v>
          </cell>
          <cell r="E200">
            <v>3</v>
          </cell>
          <cell r="F200">
            <v>2564</v>
          </cell>
          <cell r="G200">
            <v>803048025560</v>
          </cell>
          <cell r="H200" t="str">
            <v>นาย</v>
          </cell>
          <cell r="I200" t="str">
            <v>วรพจน์</v>
          </cell>
          <cell r="J200" t="str">
            <v>กะฐินใหม่</v>
          </cell>
          <cell r="K200">
            <v>3100903859231</v>
          </cell>
          <cell r="L200" t="str">
            <v>มหาวิทยาลัยเชียงใหม่</v>
          </cell>
          <cell r="M200" t="str">
            <v>เชียงใหม่ 2</v>
          </cell>
          <cell r="N200">
            <v>8</v>
          </cell>
          <cell r="O200" t="str">
            <v>สินเชื่อเคหะ</v>
          </cell>
          <cell r="P200" t="str">
            <v>1.บุคคลค้ำประกัน</v>
          </cell>
          <cell r="Q200"/>
          <cell r="R200"/>
          <cell r="S200" t="str">
            <v>จังหวัดลำพูน</v>
          </cell>
          <cell r="T200" t="str">
            <v>ผบ145</v>
          </cell>
          <cell r="U200">
            <v>2554</v>
          </cell>
          <cell r="V200" t="str">
            <v>ผบ387</v>
          </cell>
          <cell r="W200">
            <v>2554</v>
          </cell>
          <cell r="X200"/>
          <cell r="Y200"/>
          <cell r="Z200"/>
          <cell r="AA200"/>
          <cell r="AB200"/>
          <cell r="AC200"/>
          <cell r="AD200"/>
          <cell r="AE200"/>
          <cell r="AF200"/>
          <cell r="AG200"/>
          <cell r="AH200"/>
          <cell r="AI200"/>
          <cell r="AJ200">
            <v>15</v>
          </cell>
          <cell r="AK200">
            <v>3</v>
          </cell>
          <cell r="AL200">
            <v>2564</v>
          </cell>
          <cell r="AM200" t="str">
            <v>โฉนด</v>
          </cell>
          <cell r="AN200">
            <v>105522</v>
          </cell>
          <cell r="AO200" t="str">
            <v>มะเขือแจ้</v>
          </cell>
          <cell r="AP200" t="str">
            <v>เมืองลำพูน</v>
          </cell>
          <cell r="AQ200" t="str">
            <v>ลำพูน</v>
          </cell>
          <cell r="AR200">
            <v>775817.5</v>
          </cell>
          <cell r="AS200"/>
          <cell r="AT200"/>
          <cell r="AU200"/>
          <cell r="AV200"/>
          <cell r="AW200"/>
          <cell r="AX200"/>
          <cell r="AY200"/>
          <cell r="AZ200"/>
          <cell r="BA200"/>
          <cell r="BB200" t="str">
            <v>ยึดทรัพย์(สำนักงานอื่นฟ้อง)//ถอนการยึดทรัพย์และบังคับคดีลูกหนี้
เนื่องจากลูกหนี้ได้ชำระปิดบัญชีแล้ว (คำสั่ง 18/10/2564)//กำหนดถอนยึด 20/10/2564</v>
          </cell>
          <cell r="BC200"/>
          <cell r="BD200"/>
          <cell r="BE200"/>
          <cell r="BF200"/>
          <cell r="BG200"/>
          <cell r="BH200"/>
          <cell r="BI200"/>
          <cell r="BJ200"/>
          <cell r="BK200"/>
          <cell r="BL200" t="str">
            <v>นายวรพจน์ กะฐินใหม่</v>
          </cell>
          <cell r="BM200">
            <v>0</v>
          </cell>
          <cell r="BN200"/>
          <cell r="BO200"/>
          <cell r="BP200"/>
          <cell r="BQ200"/>
          <cell r="BR200"/>
          <cell r="BS200"/>
          <cell r="BT200"/>
          <cell r="BU200" t="str">
            <v>สารุทธ์</v>
          </cell>
          <cell r="BV200"/>
          <cell r="BW200"/>
          <cell r="BX200"/>
          <cell r="BY200"/>
          <cell r="BZ200"/>
          <cell r="CA200"/>
          <cell r="CB200"/>
          <cell r="CC200"/>
          <cell r="CD200"/>
          <cell r="CE200"/>
          <cell r="CF200"/>
          <cell r="CG200"/>
          <cell r="CH200"/>
          <cell r="CI200"/>
          <cell r="CJ200"/>
          <cell r="CK200"/>
          <cell r="CL200"/>
          <cell r="CM200"/>
          <cell r="CN200"/>
          <cell r="CO200"/>
        </row>
        <row r="201">
          <cell r="B201">
            <v>1045</v>
          </cell>
          <cell r="C201">
            <v>196</v>
          </cell>
          <cell r="D201">
            <v>8</v>
          </cell>
          <cell r="E201">
            <v>3</v>
          </cell>
          <cell r="F201">
            <v>2564</v>
          </cell>
          <cell r="G201">
            <v>803048030974</v>
          </cell>
          <cell r="H201" t="str">
            <v>นาย</v>
          </cell>
          <cell r="I201" t="str">
            <v>ประทีป</v>
          </cell>
          <cell r="J201" t="str">
            <v>ณ ลำพูน</v>
          </cell>
          <cell r="K201">
            <v>3510100166296</v>
          </cell>
          <cell r="L201" t="str">
            <v>มหาวิทยาลัยเชียงใหม่</v>
          </cell>
          <cell r="M201" t="str">
            <v>เชียงใหม่ 2</v>
          </cell>
          <cell r="N201">
            <v>8</v>
          </cell>
          <cell r="O201" t="str">
            <v>สินเชื่อเคหะ</v>
          </cell>
          <cell r="P201" t="str">
            <v>1.บุคคลค้ำประกัน</v>
          </cell>
          <cell r="Q201"/>
          <cell r="R201"/>
          <cell r="S201" t="str">
            <v>จังหวัดลำพูน</v>
          </cell>
          <cell r="T201" t="str">
            <v>ผบ.142</v>
          </cell>
          <cell r="U201">
            <v>2554</v>
          </cell>
          <cell r="V201" t="str">
            <v>ผบ.388</v>
          </cell>
          <cell r="W201">
            <v>2554</v>
          </cell>
          <cell r="X201"/>
          <cell r="Y201"/>
          <cell r="Z201"/>
          <cell r="AA201">
            <v>16</v>
          </cell>
          <cell r="AB201">
            <v>3</v>
          </cell>
          <cell r="AC201">
            <v>2554</v>
          </cell>
          <cell r="AD201"/>
          <cell r="AE201"/>
          <cell r="AF201"/>
          <cell r="AG201"/>
          <cell r="AH201"/>
          <cell r="AI201"/>
          <cell r="AJ201">
            <v>15</v>
          </cell>
          <cell r="AK201">
            <v>3</v>
          </cell>
          <cell r="AL201">
            <v>2564</v>
          </cell>
          <cell r="AM201" t="str">
            <v>โฉนด</v>
          </cell>
          <cell r="AN201">
            <v>13263</v>
          </cell>
          <cell r="AO201" t="str">
            <v>เหมืองง่า</v>
          </cell>
          <cell r="AP201" t="str">
            <v>เมืองลำพูน</v>
          </cell>
          <cell r="AQ201" t="str">
            <v>ลำพูน</v>
          </cell>
          <cell r="AR201">
            <v>2777405</v>
          </cell>
          <cell r="AS201"/>
          <cell r="AT201"/>
          <cell r="AU201"/>
          <cell r="AV201"/>
          <cell r="AW201"/>
          <cell r="AX201"/>
          <cell r="AY201"/>
          <cell r="AZ201"/>
          <cell r="BA201"/>
          <cell r="BB201" t="str">
            <v>ยึดทรัพย์(สำนักงานอื่นฟ้อง)มีคำสั่งให้ถอนการยึดทรัพย์ เนื่องจากศาลจังหวัดลำพูนได้มีคำสั่งให้ปล่อยทรัพย์ที่เจ้าพนักงานบังคับคดียึดไว้ (คำสั่ง 22/12/2564)//ถอนการยึดทรัพย์ 2/2/2565</v>
          </cell>
          <cell r="BC201"/>
          <cell r="BD201"/>
          <cell r="BE201"/>
          <cell r="BF201"/>
          <cell r="BG201"/>
          <cell r="BH201"/>
          <cell r="BI201"/>
          <cell r="BJ201"/>
          <cell r="BK201"/>
          <cell r="BL201" t="str">
            <v>นายประทีป ณ ลำพูน</v>
          </cell>
          <cell r="BM201" t="str">
            <v>883 262010571</v>
          </cell>
          <cell r="BN201"/>
          <cell r="BO201"/>
          <cell r="BP201"/>
          <cell r="BQ201"/>
          <cell r="BR201"/>
          <cell r="BS201"/>
          <cell r="BT201"/>
          <cell r="BU201" t="str">
            <v>สารุทธ์</v>
          </cell>
          <cell r="BV201"/>
          <cell r="BW201"/>
          <cell r="BX201"/>
          <cell r="BY201"/>
          <cell r="BZ201"/>
          <cell r="CA201"/>
          <cell r="CB201"/>
          <cell r="CC201"/>
          <cell r="CD201"/>
          <cell r="CE201"/>
          <cell r="CF201"/>
          <cell r="CG201"/>
          <cell r="CH201"/>
          <cell r="CI201"/>
          <cell r="CJ201"/>
          <cell r="CK201"/>
          <cell r="CL201"/>
          <cell r="CM201"/>
          <cell r="CN201"/>
          <cell r="CO201" t="str">
            <v>รอใบเบิกค่าใช้จ่ายจากพี่โจ</v>
          </cell>
        </row>
        <row r="202">
          <cell r="B202">
            <v>1046</v>
          </cell>
          <cell r="C202">
            <v>197</v>
          </cell>
          <cell r="D202">
            <v>9</v>
          </cell>
          <cell r="E202">
            <v>3</v>
          </cell>
          <cell r="F202">
            <v>2564</v>
          </cell>
          <cell r="G202">
            <v>803048026105</v>
          </cell>
          <cell r="H202" t="str">
            <v>นาย</v>
          </cell>
          <cell r="I202" t="str">
            <v>ดำรงศักดิ์</v>
          </cell>
          <cell r="J202" t="str">
            <v>ชุมภูสืบ</v>
          </cell>
          <cell r="K202">
            <v>3520200253514</v>
          </cell>
          <cell r="L202" t="str">
            <v>มหาวิทยาลัยเชียงใหม่</v>
          </cell>
          <cell r="M202" t="str">
            <v>เชียงใหม่ 2</v>
          </cell>
          <cell r="N202">
            <v>8</v>
          </cell>
          <cell r="O202"/>
          <cell r="P202"/>
          <cell r="Q202"/>
          <cell r="R202"/>
          <cell r="S202" t="str">
            <v>จังหวัดลำพูน</v>
          </cell>
          <cell r="T202" t="str">
            <v>ผบ143</v>
          </cell>
          <cell r="U202">
            <v>2554</v>
          </cell>
          <cell r="V202" t="str">
            <v>ผบ486</v>
          </cell>
          <cell r="W202">
            <v>2554</v>
          </cell>
          <cell r="X202"/>
          <cell r="Y202"/>
          <cell r="Z202"/>
          <cell r="AA202"/>
          <cell r="AB202"/>
          <cell r="AC202"/>
          <cell r="AD202"/>
          <cell r="AE202"/>
          <cell r="AF202"/>
          <cell r="AG202"/>
          <cell r="AH202"/>
          <cell r="AI202"/>
          <cell r="AJ202">
            <v>24</v>
          </cell>
          <cell r="AK202">
            <v>3</v>
          </cell>
          <cell r="AL202">
            <v>2564</v>
          </cell>
          <cell r="AM202" t="str">
            <v>โฉนด</v>
          </cell>
          <cell r="AN202">
            <v>7444</v>
          </cell>
          <cell r="AO202" t="str">
            <v>แม่เมาะ</v>
          </cell>
          <cell r="AP202" t="str">
            <v>แม่เมาะ</v>
          </cell>
          <cell r="AQ202" t="str">
            <v>ลำปาง</v>
          </cell>
          <cell r="AR202">
            <v>681090</v>
          </cell>
          <cell r="AS202"/>
          <cell r="AT202"/>
          <cell r="AU202"/>
          <cell r="AV202"/>
          <cell r="AW202"/>
          <cell r="AX202"/>
          <cell r="AY202"/>
          <cell r="AZ202"/>
          <cell r="BA202"/>
          <cell r="BB202" t="str">
            <v>ยึดทรัพย์(สำนักงานอื่นฟ้อง)</v>
          </cell>
          <cell r="BC202"/>
          <cell r="BD202"/>
          <cell r="BE202"/>
          <cell r="BF202"/>
          <cell r="BG202"/>
          <cell r="BH202"/>
          <cell r="BI202"/>
          <cell r="BJ202"/>
          <cell r="BK202"/>
          <cell r="BL202" t="str">
            <v>นายดำรงศักดิ์ ชุมภูสืบ</v>
          </cell>
          <cell r="BM202">
            <v>883262010583</v>
          </cell>
          <cell r="BN202"/>
          <cell r="BO202"/>
          <cell r="BP202"/>
          <cell r="BQ202"/>
          <cell r="BR202"/>
          <cell r="BS202"/>
          <cell r="BT202"/>
          <cell r="BU202" t="str">
            <v>สารุทธ์</v>
          </cell>
          <cell r="BV202"/>
          <cell r="BW202"/>
          <cell r="BX202"/>
          <cell r="BY202"/>
          <cell r="BZ202"/>
          <cell r="CA202"/>
          <cell r="CB202"/>
          <cell r="CC202"/>
          <cell r="CD202"/>
          <cell r="CE202"/>
          <cell r="CF202"/>
          <cell r="CG202"/>
          <cell r="CH202"/>
          <cell r="CI202"/>
          <cell r="CJ202"/>
          <cell r="CK202"/>
          <cell r="CL202"/>
          <cell r="CM202"/>
          <cell r="CN202"/>
          <cell r="CO202"/>
        </row>
        <row r="203">
          <cell r="B203">
            <v>1047</v>
          </cell>
          <cell r="C203">
            <v>198</v>
          </cell>
          <cell r="D203">
            <v>9</v>
          </cell>
          <cell r="E203">
            <v>3</v>
          </cell>
          <cell r="F203">
            <v>2564</v>
          </cell>
          <cell r="G203">
            <v>800038990381</v>
          </cell>
          <cell r="H203" t="str">
            <v>นาย</v>
          </cell>
          <cell r="I203" t="str">
            <v>พจน์</v>
          </cell>
          <cell r="J203" t="str">
            <v>อินต๊ะสอน</v>
          </cell>
          <cell r="K203">
            <v>3570400850851</v>
          </cell>
          <cell r="L203" t="str">
            <v>แม่ริม</v>
          </cell>
          <cell r="M203" t="str">
            <v>เชียงใหม่ 2</v>
          </cell>
          <cell r="N203">
            <v>8</v>
          </cell>
          <cell r="O203" t="str">
            <v>สินเชื่อธนาคารประชาชน</v>
          </cell>
          <cell r="P203" t="str">
            <v>1.บุคคลค้ำประกัน</v>
          </cell>
          <cell r="Q203">
            <v>30661.360000000001</v>
          </cell>
          <cell r="R203">
            <v>4747.09</v>
          </cell>
          <cell r="S203" t="str">
            <v>จังหวัดเทิง</v>
          </cell>
          <cell r="T203" t="str">
            <v>ผบ121</v>
          </cell>
          <cell r="U203">
            <v>2559</v>
          </cell>
          <cell r="V203" t="str">
            <v>ผบ378</v>
          </cell>
          <cell r="W203">
            <v>2559</v>
          </cell>
          <cell r="X203"/>
          <cell r="Y203"/>
          <cell r="Z203"/>
          <cell r="AA203">
            <v>2</v>
          </cell>
          <cell r="AB203">
            <v>5</v>
          </cell>
          <cell r="AC203">
            <v>2559</v>
          </cell>
          <cell r="AD203"/>
          <cell r="AE203"/>
          <cell r="AF203"/>
          <cell r="AG203"/>
          <cell r="AH203"/>
          <cell r="AI203"/>
          <cell r="AJ203">
            <v>16</v>
          </cell>
          <cell r="AK203">
            <v>6</v>
          </cell>
          <cell r="AL203">
            <v>2564</v>
          </cell>
          <cell r="AM203" t="str">
            <v>โฉนด</v>
          </cell>
          <cell r="AN203">
            <v>19803</v>
          </cell>
          <cell r="AO203" t="str">
            <v>แม่สา</v>
          </cell>
          <cell r="AP203" t="str">
            <v>แม่ริม</v>
          </cell>
          <cell r="AQ203" t="str">
            <v>เชียงใหม่</v>
          </cell>
          <cell r="AR203">
            <v>416500</v>
          </cell>
          <cell r="AS203"/>
          <cell r="AT203"/>
          <cell r="AU203"/>
          <cell r="AV203"/>
          <cell r="AW203"/>
          <cell r="AX203"/>
          <cell r="AY203"/>
          <cell r="AZ203"/>
          <cell r="BA203"/>
          <cell r="BB203" t="str">
            <v>ยึดทรัพย์(สำนักงานอื่นฟ้อง)</v>
          </cell>
          <cell r="BC203"/>
          <cell r="BD203"/>
          <cell r="BE203"/>
          <cell r="BF203"/>
          <cell r="BG203"/>
          <cell r="BH203"/>
          <cell r="BI203"/>
          <cell r="BJ203"/>
          <cell r="BK203"/>
          <cell r="BL203" t="str">
            <v>นายพจน์ อินต๊ะสอน</v>
          </cell>
          <cell r="BM203">
            <v>823858010550</v>
          </cell>
          <cell r="BN203"/>
          <cell r="BO203"/>
          <cell r="BP203"/>
          <cell r="BQ203"/>
          <cell r="BR203"/>
          <cell r="BS203"/>
          <cell r="BT203"/>
          <cell r="BU203" t="str">
            <v>ศรัญญู</v>
          </cell>
          <cell r="BV203"/>
          <cell r="BW203"/>
          <cell r="BX203"/>
          <cell r="BY203"/>
          <cell r="BZ203"/>
          <cell r="CA203"/>
          <cell r="CB203"/>
          <cell r="CC203"/>
          <cell r="CD203"/>
          <cell r="CE203"/>
          <cell r="CF203"/>
          <cell r="CG203"/>
          <cell r="CH203"/>
          <cell r="CI203"/>
          <cell r="CJ203"/>
          <cell r="CK203"/>
          <cell r="CL203"/>
          <cell r="CM203"/>
          <cell r="CN203"/>
          <cell r="CO203"/>
        </row>
        <row r="204">
          <cell r="B204">
            <v>1048</v>
          </cell>
          <cell r="C204">
            <v>199</v>
          </cell>
          <cell r="D204">
            <v>10</v>
          </cell>
          <cell r="E204">
            <v>3</v>
          </cell>
          <cell r="F204">
            <v>2564</v>
          </cell>
          <cell r="G204">
            <v>800058048961</v>
          </cell>
          <cell r="H204" t="str">
            <v>นางสาว</v>
          </cell>
          <cell r="I204" t="str">
            <v>ไพลิน</v>
          </cell>
          <cell r="J204" t="str">
            <v>มินทร์เสนี</v>
          </cell>
          <cell r="K204">
            <v>1659900272181</v>
          </cell>
          <cell r="L204" t="str">
            <v>แม่แตง</v>
          </cell>
          <cell r="M204" t="str">
            <v>เชียงใหม่ 1</v>
          </cell>
          <cell r="N204">
            <v>8</v>
          </cell>
          <cell r="O204" t="str">
            <v>ธนาคารประชาชน</v>
          </cell>
          <cell r="P204" t="str">
            <v>1.บุคคลค้ำประกัน</v>
          </cell>
          <cell r="Q204">
            <v>65692.600000000006</v>
          </cell>
          <cell r="R204">
            <v>16129.01</v>
          </cell>
          <cell r="S204" t="str">
            <v>แขวงเชียงใหม่</v>
          </cell>
          <cell r="T204" t="str">
            <v>ผบ.4191</v>
          </cell>
          <cell r="U204">
            <v>2562</v>
          </cell>
          <cell r="V204" t="str">
            <v>ผบ.4971</v>
          </cell>
          <cell r="W204">
            <v>2562</v>
          </cell>
          <cell r="X204">
            <v>16</v>
          </cell>
          <cell r="Y204">
            <v>6</v>
          </cell>
          <cell r="Z204">
            <v>2562</v>
          </cell>
          <cell r="AA204"/>
          <cell r="AB204"/>
          <cell r="AC204"/>
          <cell r="AD204">
            <v>19</v>
          </cell>
          <cell r="AE204">
            <v>1</v>
          </cell>
          <cell r="AF204">
            <v>2563</v>
          </cell>
          <cell r="AG204">
            <v>28</v>
          </cell>
          <cell r="AH204">
            <v>5</v>
          </cell>
          <cell r="AI204">
            <v>2563</v>
          </cell>
          <cell r="AJ204"/>
          <cell r="AK204"/>
          <cell r="AL204"/>
          <cell r="AM204"/>
          <cell r="AN204"/>
          <cell r="AO204"/>
          <cell r="AP204"/>
          <cell r="AQ204"/>
          <cell r="AR204"/>
          <cell r="AS204"/>
          <cell r="AT204"/>
          <cell r="AU204"/>
          <cell r="AV204"/>
          <cell r="AW204"/>
          <cell r="AX204"/>
          <cell r="AY204"/>
          <cell r="AZ204"/>
          <cell r="BA204"/>
          <cell r="BB204" t="str">
            <v>สืบทรัพย์ครั้งที่ 2 รายงานผล25/6/2567</v>
          </cell>
          <cell r="BC204"/>
          <cell r="BD204"/>
          <cell r="BE204"/>
          <cell r="BF204"/>
          <cell r="BG204"/>
          <cell r="BH204"/>
          <cell r="BI204"/>
          <cell r="BJ204"/>
          <cell r="BK204"/>
          <cell r="BL204" t="str">
            <v>นางสาวไพลิน มินทร์เสนี</v>
          </cell>
          <cell r="BM204">
            <v>883162010190</v>
          </cell>
          <cell r="BN204" t="str">
            <v>1.นางสาวไพลิน  แก้วเขียว
2.นายพรศักดิ์  มินทร์เสนี
3.นายวิชัย  พงศ์ไพรวัลย์
4.นางมยุรี  พงศ์ไพรวัลย์
5.นายศตวรรษ  กันธะวงศ์</v>
          </cell>
          <cell r="BO204" t="str">
            <v>จำเลยที่ 1
คู่สมรสจำเลยที่ 1
จำเลยที่ 2
คู่สมรสจำเลยที่ 2
จำเลยที่ 3</v>
          </cell>
          <cell r="BP204" t="str">
            <v>1-6599-00272-18-1
3-5006-0022-13-8
1-5008-00003-31-8
2-6302-00017-09-9
1-5004-00099-29-6</v>
          </cell>
          <cell r="BQ20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4" t="str">
            <v>ไม่พบ</v>
          </cell>
          <cell r="BS204"/>
          <cell r="BT204">
            <v>5</v>
          </cell>
          <cell r="BU204"/>
          <cell r="BV204" t="str">
            <v>1.นางสาวไพลิน  แก้วเขียว 
2.นายธีรพงศ์  แสวงดี 
3.นายวิชัย  พงศ์ไพรวัลย์
4.นางสาวมยุรี  แซ่ยิงจา 
5.นายศตวรรษ  กันธะวงศ์</v>
          </cell>
          <cell r="BW204" t="str">
            <v>จำเลยที่ 1
คู่สมรสจำเลยที่ 1
จำเลยที่ 2
คู่สมรสจำเลยที่ 2
จำเลยที่ 3</v>
          </cell>
          <cell r="BX204" t="str">
            <v>1-6599-00272-18-1
1-1014-01570-10-8
1-5008-00003-31-8
2-6302-00017-09-9
1-5004-00099-29-6</v>
          </cell>
          <cell r="BY204" t="str">
            <v>-ไม่พบว่ามีกรรมสิทธิ์ในที่ดิน อ.แม่แตง จ.เชียงใหม่
-ไม่พบว่ามีกรรมสิทธิ์ในที่ดิน อ.ควนกาหลง จ.สตูล
-ไม่พบว่ามีกรรมสิทธิ์ในที่ดิน อ.ควนกาหลง จ.สตูล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204"/>
          <cell r="CA204"/>
          <cell r="CB204"/>
          <cell r="CC204"/>
          <cell r="CD204"/>
          <cell r="CE204"/>
          <cell r="CF204"/>
          <cell r="CG204"/>
          <cell r="CH204"/>
          <cell r="CI204"/>
          <cell r="CJ204"/>
          <cell r="CK204"/>
          <cell r="CL204"/>
          <cell r="CM204"/>
          <cell r="CN204"/>
          <cell r="CO204"/>
        </row>
        <row r="205">
          <cell r="B205">
            <v>1049</v>
          </cell>
          <cell r="C205">
            <v>200</v>
          </cell>
          <cell r="D205">
            <v>10</v>
          </cell>
          <cell r="E205">
            <v>3</v>
          </cell>
          <cell r="F205">
            <v>2564</v>
          </cell>
          <cell r="G205">
            <v>800047288553</v>
          </cell>
          <cell r="H205" t="str">
            <v>นางสาว</v>
          </cell>
          <cell r="I205" t="str">
            <v>สุนารี</v>
          </cell>
          <cell r="J205" t="str">
            <v>นามกร</v>
          </cell>
          <cell r="K205">
            <v>1509900629560</v>
          </cell>
          <cell r="L205" t="str">
            <v>แม่แตง</v>
          </cell>
          <cell r="M205" t="str">
            <v>เชียงใหม่ 1</v>
          </cell>
          <cell r="N205">
            <v>8</v>
          </cell>
          <cell r="O205" t="str">
            <v>ธปช.</v>
          </cell>
          <cell r="P205" t="str">
            <v>1.บุคคลค้ำประกัน</v>
          </cell>
          <cell r="Q205"/>
          <cell r="R205"/>
          <cell r="S205" t="str">
            <v>แขวงเชียงใหม่</v>
          </cell>
          <cell r="T205" t="str">
            <v>ผบ.11868</v>
          </cell>
          <cell r="U205">
            <v>2561</v>
          </cell>
          <cell r="V205" t="str">
            <v>ผบ.14335</v>
          </cell>
          <cell r="W205">
            <v>2561</v>
          </cell>
          <cell r="X205">
            <v>11</v>
          </cell>
          <cell r="Y205">
            <v>12</v>
          </cell>
          <cell r="Z205">
            <v>2561</v>
          </cell>
          <cell r="AA205"/>
          <cell r="AB205"/>
          <cell r="AC205"/>
          <cell r="AD205">
            <v>30</v>
          </cell>
          <cell r="AE205">
            <v>3</v>
          </cell>
          <cell r="AF205">
            <v>2562</v>
          </cell>
          <cell r="AG205">
            <v>29</v>
          </cell>
          <cell r="AH205">
            <v>5</v>
          </cell>
          <cell r="AI205">
            <v>2562</v>
          </cell>
          <cell r="AJ205"/>
          <cell r="AK205"/>
          <cell r="AL205"/>
          <cell r="AM205"/>
          <cell r="AN205"/>
          <cell r="AO205"/>
          <cell r="AP205"/>
          <cell r="AQ205"/>
          <cell r="AR205"/>
          <cell r="AS205"/>
          <cell r="AT205"/>
          <cell r="AU205"/>
          <cell r="AV205"/>
          <cell r="AW205"/>
          <cell r="AX205"/>
          <cell r="AY205"/>
          <cell r="AZ205"/>
          <cell r="BA205"/>
          <cell r="BB205" t="str">
            <v>สืบทรัพย์
สืบทรัพย์ (คำสั่ง 7/5/2567) // รายงานวันที่ 27/7/2567</v>
          </cell>
          <cell r="BC205"/>
          <cell r="BD205"/>
          <cell r="BE205"/>
          <cell r="BF205"/>
          <cell r="BG205"/>
          <cell r="BH205"/>
          <cell r="BI205"/>
          <cell r="BJ205"/>
          <cell r="BK205"/>
          <cell r="BL205" t="str">
            <v>นางสาวสุนารี นามกร</v>
          </cell>
          <cell r="BM205">
            <v>823561010373</v>
          </cell>
          <cell r="BN205" t="str">
            <v xml:space="preserve">1.นางสาวสุนารี  นามกร
2.นายนพรัตน์  บุญชูศิลป์
3.นายวันเฉลิม  สุพิงค์
4.นางสาวนิษก์นิภา  จินาพร
5.นายดวงจันทร์  นามกร
</v>
          </cell>
          <cell r="BO205" t="str">
            <v>จำเลยที่ 1
คู่สมรสจำเลยที่ 1
จำเลยที่ 2
คู่สมรสจำเลยที่ 2
จำเลยที่ 3</v>
          </cell>
          <cell r="BP205" t="str">
            <v>1509900629560
1509901065236
1580400108180
1500700015331
5500600039524</v>
          </cell>
          <cell r="BQ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5" t="str">
            <v>ไม่พบ</v>
          </cell>
          <cell r="BS205"/>
          <cell r="BT205">
            <v>5</v>
          </cell>
          <cell r="BU205"/>
          <cell r="BV205" t="str">
            <v>1.นางสาวสุนารี  นามกร
2.นายนพรัตน์  บุญชูศิลป์
3.นายวันเฉลิม  สุพิงค์
4.นางสาวนิษก์นิภา  จินาพร
5.นายดวงจันทร์  นามกร</v>
          </cell>
          <cell r="BW205" t="str">
            <v>จำเลยที่ 1
คู่สมรสจำเลยที่ 1
จำเลยที่ 2
คู่สมรสจำเลยที่ 2
จำเลยที่ 3</v>
          </cell>
          <cell r="BX205" t="str">
            <v>1-5099-00629-56-0
1-5099-01065-23-6
1-5804-00108-18-0
1-5007-00015-33-1
5-5006-00039-52-4</v>
          </cell>
          <cell r="BY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45317 อ.แม่แตง จ.เชียงใหม่ (สินส่วนตัว)
-ไม่พบว่ามีกรรมสิทธิ์ในที่ดิน อ.แม่แตง จ.เชียงใหม่</v>
          </cell>
          <cell r="BZ205" t="str">
            <v>พบ</v>
          </cell>
          <cell r="CA205"/>
          <cell r="CB205"/>
          <cell r="CC205"/>
          <cell r="CD205"/>
          <cell r="CE205"/>
          <cell r="CF205"/>
          <cell r="CG205"/>
          <cell r="CH205"/>
          <cell r="CI205"/>
          <cell r="CJ205"/>
          <cell r="CK205"/>
          <cell r="CL205"/>
          <cell r="CM205"/>
          <cell r="CN205"/>
          <cell r="CO205"/>
        </row>
        <row r="206">
          <cell r="B206">
            <v>1050</v>
          </cell>
          <cell r="C206">
            <v>201</v>
          </cell>
          <cell r="D206">
            <v>10</v>
          </cell>
          <cell r="E206">
            <v>3</v>
          </cell>
          <cell r="F206">
            <v>2564</v>
          </cell>
          <cell r="G206">
            <v>800068238214</v>
          </cell>
          <cell r="H206" t="str">
            <v>นาง</v>
          </cell>
          <cell r="I206" t="str">
            <v xml:space="preserve">ผ่องศรี   </v>
          </cell>
          <cell r="J206" t="str">
            <v>กอนคำ</v>
          </cell>
          <cell r="K206">
            <v>3501100250301</v>
          </cell>
          <cell r="L206" t="str">
            <v>พร้าว</v>
          </cell>
          <cell r="M206" t="str">
            <v>เชียงใหม่ 2</v>
          </cell>
          <cell r="N206">
            <v>8</v>
          </cell>
          <cell r="O206" t="str">
            <v>สินเชื่อพัฒนาองค์กรชุมชน (รายบุคคล)</v>
          </cell>
          <cell r="P206"/>
          <cell r="Q206">
            <v>79999.839999999997</v>
          </cell>
          <cell r="R206">
            <v>6404.7</v>
          </cell>
          <cell r="S206" t="str">
            <v>แขวงเชียงใหม่</v>
          </cell>
          <cell r="T206" t="str">
            <v>ผบ.4959</v>
          </cell>
          <cell r="U206">
            <v>2562</v>
          </cell>
          <cell r="V206" t="str">
            <v>ผบ.5000</v>
          </cell>
          <cell r="W206">
            <v>2562</v>
          </cell>
          <cell r="X206"/>
          <cell r="Y206"/>
          <cell r="Z206"/>
          <cell r="AA206">
            <v>16</v>
          </cell>
          <cell r="AB206">
            <v>2</v>
          </cell>
          <cell r="AC206">
            <v>2562</v>
          </cell>
          <cell r="AD206">
            <v>16</v>
          </cell>
          <cell r="AE206">
            <v>2</v>
          </cell>
          <cell r="AF206">
            <v>2562</v>
          </cell>
          <cell r="AG206"/>
          <cell r="AH206"/>
          <cell r="AI206"/>
          <cell r="AJ206"/>
          <cell r="AK206"/>
          <cell r="AL206"/>
          <cell r="AM206"/>
          <cell r="AN206"/>
          <cell r="AO206"/>
          <cell r="AP206"/>
          <cell r="AQ206"/>
          <cell r="AR206"/>
          <cell r="AS206"/>
          <cell r="AT206"/>
          <cell r="AU206"/>
          <cell r="AV206"/>
          <cell r="AW206"/>
          <cell r="AX206"/>
          <cell r="AY206"/>
          <cell r="AZ206"/>
          <cell r="BA206"/>
          <cell r="BB206" t="str">
            <v>สืบทรัพย์</v>
          </cell>
          <cell r="BC206"/>
          <cell r="BD206"/>
          <cell r="BE206"/>
          <cell r="BF206"/>
          <cell r="BG206"/>
          <cell r="BH206"/>
          <cell r="BI206"/>
          <cell r="BJ206"/>
          <cell r="BK206"/>
          <cell r="BL206" t="str">
            <v>นางผ่องศรี    กอนคำ</v>
          </cell>
          <cell r="BM206">
            <v>883162010874</v>
          </cell>
          <cell r="BN206" t="str">
            <v>1.นางผ่องศรี  กอนคำ
2.นายจำนง  กอนคำ
3.นางอารีย์  ใจดวงคำ
4.นายวิเชียร  ใจอินทร์</v>
          </cell>
          <cell r="BO206" t="str">
            <v>จำเลยที่ 1
คู่สมรสจำเลยที่ 1
จำเลยที่ 2
จำเลยที่ 3</v>
          </cell>
          <cell r="BP206" t="str">
            <v>3501100250301
3501100250298
3501100249745
3501100249681</v>
          </cell>
          <cell r="BQ206" t="str">
            <v>-พบว่ามีกรรมสิทธิ์ในที่ดิน โฉนดเลขที่ 34270 ต.บ้านโป่ง  อ.พร้าว จ.เชียงใหม่ (ปลอดจำนอง)
'-พบว่ามีกรรมสิทธิ์ในที่ดิน โฉนดเลขที่ 35251 ต.บ้านโป่ง  อ.พร้าว จ.เชียงใหม่ (ห้ามโอนภายใน 10 ปีพศ.2554)
'-พบว่ามีกรรมสิทธิ์ในที่ดิน โฉนดเลขที่ 4074 ต.บ้านโป่ง  อ.พร้าว จ.เชียงใหม่ (ติดจำนอง)
'-ไม่พบว่ามีกรรมสิทธิ์ในที่ดิน อ.พร้าว จ.เชียงใหม่
'-ไม่พบว่ามีกรรมสิทธิ์ในที่ดิน อ.พร้าว จ.เชียงใหม่</v>
          </cell>
          <cell r="BR206" t="str">
            <v>พบ</v>
          </cell>
          <cell r="BS206" t="str">
            <v>พบ
พบ
พบ
ไม่พบ</v>
          </cell>
          <cell r="BT206">
            <v>4</v>
          </cell>
          <cell r="BU206" t="str">
            <v>เกศินี</v>
          </cell>
          <cell r="BV206"/>
          <cell r="BW206"/>
          <cell r="BX206"/>
          <cell r="BY206"/>
          <cell r="BZ206"/>
          <cell r="CA206"/>
          <cell r="CB206"/>
          <cell r="CC206"/>
          <cell r="CD206"/>
          <cell r="CE206"/>
          <cell r="CF206"/>
          <cell r="CG206"/>
          <cell r="CH206"/>
          <cell r="CI206"/>
          <cell r="CJ206"/>
          <cell r="CK206"/>
          <cell r="CL206"/>
          <cell r="CM206">
            <v>242976</v>
          </cell>
          <cell r="CN206"/>
          <cell r="CO206"/>
        </row>
        <row r="207">
          <cell r="B207">
            <v>1051</v>
          </cell>
          <cell r="C207">
            <v>202</v>
          </cell>
          <cell r="D207">
            <v>10</v>
          </cell>
          <cell r="E207">
            <v>3</v>
          </cell>
          <cell r="F207">
            <v>2564</v>
          </cell>
          <cell r="G207">
            <v>800044266586</v>
          </cell>
          <cell r="H207" t="str">
            <v>นาย</v>
          </cell>
          <cell r="I207" t="str">
            <v>เอกรัฐ</v>
          </cell>
          <cell r="J207" t="str">
            <v>บุญเลิศ</v>
          </cell>
          <cell r="K207">
            <v>5500690005942</v>
          </cell>
          <cell r="L207" t="str">
            <v>แม่แตง</v>
          </cell>
          <cell r="M207" t="str">
            <v>เชียงใหม่ 4</v>
          </cell>
          <cell r="N207">
            <v>8</v>
          </cell>
          <cell r="O207" t="str">
            <v>พัฒนาองค์กรชุมชน (รายบุคคล)</v>
          </cell>
          <cell r="P207" t="str">
            <v>1.บุคคลค้ำประกัน</v>
          </cell>
          <cell r="Q207">
            <v>138011.20000000001</v>
          </cell>
          <cell r="R207">
            <v>31040.67</v>
          </cell>
          <cell r="S207" t="str">
            <v>แขวงเชียงใหม่</v>
          </cell>
          <cell r="T207" t="str">
            <v>ผบ.4676</v>
          </cell>
          <cell r="U207">
            <v>2561</v>
          </cell>
          <cell r="V207" t="str">
            <v>ผบ.5694</v>
          </cell>
          <cell r="W207">
            <v>2561</v>
          </cell>
          <cell r="X207"/>
          <cell r="Y207"/>
          <cell r="Z207"/>
          <cell r="AA207">
            <v>25</v>
          </cell>
          <cell r="AB207">
            <v>6</v>
          </cell>
          <cell r="AC207">
            <v>2561</v>
          </cell>
          <cell r="AD207">
            <v>25</v>
          </cell>
          <cell r="AE207">
            <v>6</v>
          </cell>
          <cell r="AF207">
            <v>2561</v>
          </cell>
          <cell r="AG207"/>
          <cell r="AH207"/>
          <cell r="AI207"/>
          <cell r="AJ207"/>
          <cell r="AK207"/>
          <cell r="AL207"/>
          <cell r="AM207"/>
          <cell r="AN207"/>
          <cell r="AO207"/>
          <cell r="AP207"/>
          <cell r="AQ207"/>
          <cell r="AR207"/>
          <cell r="AS207"/>
          <cell r="AT207"/>
          <cell r="AU207"/>
          <cell r="AV207"/>
          <cell r="AW207"/>
          <cell r="AX207"/>
          <cell r="AY207"/>
          <cell r="AZ207"/>
          <cell r="BA207"/>
          <cell r="BB207" t="str">
            <v>สืบทรัพย์ครั้งที่ 2 รายงานผล25/6/2567</v>
          </cell>
          <cell r="BC207"/>
          <cell r="BD207"/>
          <cell r="BE207"/>
          <cell r="BF207"/>
          <cell r="BG207"/>
          <cell r="BH207"/>
          <cell r="BI207"/>
          <cell r="BJ207"/>
          <cell r="BK207"/>
          <cell r="BL207" t="str">
            <v>นายเอกรัฐ บุญเลิศ</v>
          </cell>
          <cell r="BM207" t="str">
            <v>-</v>
          </cell>
          <cell r="BN207" t="str">
            <v>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v>
          </cell>
          <cell r="BO207" t="str">
            <v>จำเลยที่ 1
คู่สมรสจำเลยที่ 1
จำเลยที่ 2
คู่สมรสจำเลยที่ 2
จำเลยที่ 3
คู่สมรสจำเลยที่ 3
จำเลยที่ 4
คู่สมรสจำเลยที่ 4</v>
          </cell>
          <cell r="BP207" t="str">
            <v>5500690005942
3360400170053
3340701538602
3500600496414
3540700169903
3500600496431
3500600454380
3500600496015</v>
          </cell>
          <cell r="BQ20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'-พบว่ามีสิทธิครอบครองในที่ดิน โฉนดเลขที่ 12851 ต.อินทขิล  อ.แม่แตง จ.เชียงใหม่ (สินส่วนตัว)</v>
          </cell>
          <cell r="BR207" t="str">
            <v>พบ</v>
          </cell>
          <cell r="BS207" t="str">
            <v>ไม่พบ
พบ
พบ
พบ
พบ
พบ
พบ
ไม่พบ</v>
          </cell>
          <cell r="BT207">
            <v>8</v>
          </cell>
          <cell r="BU207" t="str">
            <v>เกศินี</v>
          </cell>
          <cell r="BV207" t="str">
            <v xml:space="preserve">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
</v>
          </cell>
          <cell r="BW207" t="str">
            <v>จำเลยที่ 1
คู่สมรสจำเลยที่ 1
จำเลยที่ 2
คู่สมรสจำเลยที่ 2
จำเลยที่ 3
คู่สมรสจำเลยที่ 3
จำเลยที่ 4
คู่สมรสจำเลยที่ 4</v>
          </cell>
          <cell r="BX207" t="str">
            <v>5-5006-90005-94-2
3-3604-00170-05-3
3-3407-01538-60-2
3-5006-00496-41-4
3-5407-00169-90-3
3-5006-00496-43-1
3-5006-00454-38-0
3-5006-00496-01-5</v>
          </cell>
          <cell r="BY20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BZ207"/>
          <cell r="CA207"/>
          <cell r="CB207" t="str">
            <v>ไ</v>
          </cell>
          <cell r="CC207"/>
          <cell r="CD207"/>
          <cell r="CE207"/>
          <cell r="CF207"/>
          <cell r="CG207"/>
          <cell r="CH207"/>
          <cell r="CI207"/>
          <cell r="CJ207"/>
          <cell r="CK207"/>
          <cell r="CL207"/>
          <cell r="CM207"/>
          <cell r="CN207"/>
          <cell r="CO207"/>
        </row>
        <row r="208">
          <cell r="B208">
            <v>1052</v>
          </cell>
          <cell r="C208">
            <v>203</v>
          </cell>
          <cell r="D208">
            <v>10</v>
          </cell>
          <cell r="E208">
            <v>3</v>
          </cell>
          <cell r="F208">
            <v>2564</v>
          </cell>
          <cell r="G208">
            <v>800032977871</v>
          </cell>
          <cell r="H208" t="str">
            <v>นาง</v>
          </cell>
          <cell r="I208" t="str">
            <v>สมศรี</v>
          </cell>
          <cell r="J208" t="str">
            <v>ดวงแก้ว</v>
          </cell>
          <cell r="K208">
            <v>3500901097969</v>
          </cell>
          <cell r="L208" t="str">
            <v>ฝาง</v>
          </cell>
          <cell r="M208" t="str">
            <v>เชียงใหม่ 1</v>
          </cell>
          <cell r="N208">
            <v>8</v>
          </cell>
          <cell r="O208" t="str">
            <v>พัฒนาองค์กรชุมชน (รายบุคคล)</v>
          </cell>
          <cell r="P208" t="str">
            <v>1.บุคคลค้ำประกัน</v>
          </cell>
          <cell r="Q208">
            <v>425694.33</v>
          </cell>
          <cell r="R208">
            <v>41823.440000000002</v>
          </cell>
          <cell r="S208" t="str">
            <v>จังหวัดฝาง</v>
          </cell>
          <cell r="T208" t="str">
            <v>ผบ.1246</v>
          </cell>
          <cell r="U208">
            <v>2561</v>
          </cell>
          <cell r="V208" t="str">
            <v>ผบ.1467</v>
          </cell>
          <cell r="W208">
            <v>2561</v>
          </cell>
          <cell r="X208"/>
          <cell r="Y208"/>
          <cell r="Z208"/>
          <cell r="AA208">
            <v>7</v>
          </cell>
          <cell r="AB208">
            <v>12</v>
          </cell>
          <cell r="AC208">
            <v>2561</v>
          </cell>
          <cell r="AD208">
            <v>7</v>
          </cell>
          <cell r="AE208">
            <v>12</v>
          </cell>
          <cell r="AF208">
            <v>2561</v>
          </cell>
          <cell r="AG208"/>
          <cell r="AH208"/>
          <cell r="AI208"/>
          <cell r="AJ208"/>
          <cell r="AK208"/>
          <cell r="AL208"/>
          <cell r="AM208"/>
          <cell r="AN208"/>
          <cell r="AO208"/>
          <cell r="AP208"/>
          <cell r="AQ208"/>
          <cell r="AR208"/>
          <cell r="AS208"/>
          <cell r="AT208"/>
          <cell r="AU208"/>
          <cell r="AV208"/>
          <cell r="AW208"/>
          <cell r="AX208"/>
          <cell r="AY208"/>
          <cell r="AZ208"/>
          <cell r="BA208"/>
          <cell r="BB208" t="str">
            <v>สืบทรัพย์</v>
          </cell>
          <cell r="BC208"/>
          <cell r="BD208"/>
          <cell r="BE208"/>
          <cell r="BF208"/>
          <cell r="BG208"/>
          <cell r="BH208"/>
          <cell r="BI208"/>
          <cell r="BJ208"/>
          <cell r="BK208"/>
          <cell r="BL208" t="str">
            <v>นางสมศรี ดวงแก้ว</v>
          </cell>
          <cell r="BM208">
            <v>823561010630</v>
          </cell>
          <cell r="BN208"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208" t="str">
            <v xml:space="preserve">จำเลยที่ 1
คู่สมรสจำเลยที่ 1
จำเลยที่ 2
คู่สมรสจำเลยที่ 2
จำเลยที่ 3
จำเลยที่ 4
</v>
          </cell>
          <cell r="BP208" t="str">
            <v>3500901097969
3500700171754
3500900841231
3450101502401
3500900846356
3500900844213</v>
          </cell>
          <cell r="BQ20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208" t="str">
            <v>ไม่พบ</v>
          </cell>
          <cell r="BS208"/>
          <cell r="BT208">
            <v>6</v>
          </cell>
          <cell r="BU208" t="str">
            <v xml:space="preserve">เกศินี
</v>
          </cell>
          <cell r="BV208"/>
          <cell r="BW208"/>
          <cell r="BX208"/>
          <cell r="BY208"/>
          <cell r="BZ208"/>
          <cell r="CA208"/>
          <cell r="CB208"/>
          <cell r="CC208"/>
          <cell r="CD208"/>
          <cell r="CE208"/>
          <cell r="CF208"/>
          <cell r="CG208"/>
          <cell r="CH208"/>
          <cell r="CI208"/>
          <cell r="CJ208"/>
          <cell r="CK208"/>
          <cell r="CL208"/>
          <cell r="CM208"/>
          <cell r="CN208"/>
          <cell r="CO208"/>
        </row>
        <row r="209">
          <cell r="B209">
            <v>1053</v>
          </cell>
          <cell r="C209">
            <v>204</v>
          </cell>
          <cell r="D209">
            <v>10</v>
          </cell>
          <cell r="E209">
            <v>3</v>
          </cell>
          <cell r="F209">
            <v>2564</v>
          </cell>
          <cell r="G209">
            <v>800054304368</v>
          </cell>
          <cell r="H209" t="str">
            <v>นางสาว</v>
          </cell>
          <cell r="I209" t="str">
            <v>สิริวรัทย์</v>
          </cell>
          <cell r="J209" t="str">
            <v>สุระยศ</v>
          </cell>
          <cell r="K209">
            <v>3560101119241</v>
          </cell>
          <cell r="L209" t="str">
            <v>แม่ริม</v>
          </cell>
          <cell r="M209" t="str">
            <v>เชียงใหม่ 2</v>
          </cell>
          <cell r="N209">
            <v>8</v>
          </cell>
          <cell r="O209" t="str">
            <v>สินเชื่อธนาคารประชาชน</v>
          </cell>
          <cell r="P209" t="str">
            <v>1.บุคคลค้ำประกัน</v>
          </cell>
          <cell r="Q209">
            <v>138122.31</v>
          </cell>
          <cell r="R209">
            <v>21563.8</v>
          </cell>
          <cell r="S209" t="str">
            <v>แขวงเชียงใหม่</v>
          </cell>
          <cell r="T209" t="str">
            <v>ผบ.5279</v>
          </cell>
          <cell r="U209">
            <v>2562</v>
          </cell>
          <cell r="V209" t="str">
            <v>ผบ.8089</v>
          </cell>
          <cell r="W209">
            <v>2562</v>
          </cell>
          <cell r="X209"/>
          <cell r="Y209"/>
          <cell r="Z209"/>
          <cell r="AA209">
            <v>27</v>
          </cell>
          <cell r="AB209">
            <v>8</v>
          </cell>
          <cell r="AC209">
            <v>2562</v>
          </cell>
          <cell r="AD209">
            <v>27</v>
          </cell>
          <cell r="AE209">
            <v>8</v>
          </cell>
          <cell r="AF209">
            <v>2562</v>
          </cell>
          <cell r="AG209"/>
          <cell r="AH209"/>
          <cell r="AI209"/>
          <cell r="AJ209"/>
          <cell r="AK209"/>
          <cell r="AL209"/>
          <cell r="AM209"/>
          <cell r="AN209"/>
          <cell r="AO209"/>
          <cell r="AP209"/>
          <cell r="AQ209"/>
          <cell r="AR209"/>
          <cell r="AS209"/>
          <cell r="AT209"/>
          <cell r="AU209"/>
          <cell r="AV209"/>
          <cell r="AW209"/>
          <cell r="AX209"/>
          <cell r="AY209"/>
          <cell r="AZ209"/>
          <cell r="BA209"/>
          <cell r="BB209" t="str">
            <v>สืบทรัพย์</v>
          </cell>
          <cell r="BC209"/>
          <cell r="BD209"/>
          <cell r="BE209"/>
          <cell r="BF209"/>
          <cell r="BG209"/>
          <cell r="BH209"/>
          <cell r="BI209"/>
          <cell r="BJ209"/>
          <cell r="BK209"/>
          <cell r="BL209" t="str">
            <v>นางสาวสิริวรัทย์ สุระยศ</v>
          </cell>
          <cell r="BM209">
            <v>823561010902</v>
          </cell>
          <cell r="BN209" t="str">
            <v xml:space="preserve">1.นางสาวสิริวรัทย์  สุระยศ
2.นายกมล  สุระยศ
3.นางสาวณัฎฐ์ธิดา  ตาปัญโญ
4.นายอรรถพล  ตาปัญโญ
5.นายประเทศ  อุทธิ
</v>
          </cell>
          <cell r="BO209" t="str">
            <v>จำเลยที่ 1
คู่สมรสจำเลยที่ 1
จำเลยที่ 2
คู่สมรสจำเลยที่ 2
จำเลยที่ 3</v>
          </cell>
          <cell r="BP209" t="str">
            <v>3560101119241
3580300036418
1469900136548
1480100136081
151040008924</v>
          </cell>
          <cell r="BQ209" t="str">
            <v>-ไม่พบว่ามีกรรมสิทธิ์ในที่ดิน อ.แม่ริม จ.เชียงใหม่
'-พบว่ามีกรรมสิทธิ์ในที่ดิน โฉนดเลขที่ 40709 ต.แม่ปืม  อ.เมืองพะเยา จ.พะเยา (ปลอดจำนอง)
'-พบว่ามีกรรมสิทธิ์ในที่ดิน โฉนดเลขที่ 71505 ต.แม่ปืม  อ.เมืองพะเยา จ.พะเยา (ติดจำนอง)
'-พบว่ามีกรรมสิทธิ์ในที่ดิน โฉนดเลขที่ 80813 ต.แม่ปืม  อ.เมืองพะเยา จ.พะเยา (ปลอดจำนอง)
'-พบว่ามีกรรมสิทธิ์ในที่ดิน โฉนดเลขที่ 108786 ต.ป่าแดด  อ.เมือง จ.เชียงใหม่ (ติดจำนอง)
'-ไม่พบว่ามีกรรมสิทธิ์ในที่ดิน อ.แม่ริม จ.เชียงใหม่
'-พบว่ามีกรรมสิทธิ์ในที่ดิน โฉนดเลขที่ 99815 ต.แม่เหียะ  อ.เมือง จ.เชียงใหม่ (ติดจำนอง)
'-ไม่พบว่ามีกรรมสิทธิ์ในที่ดิน อ.แม่ริม จ.เชียงใหม่
'-พบว่ามีกรรมสิทธิ์ในที่ดิน โฉนดเลขที่ 1037 ต.หนองแก๋ว  อ.หางดง จ.เชียงใหม่ (ติดจำนอง)
'-ไม่พบว่ามีกรรมสิทธิ์ในที่ดิน อ.แม่ริม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อ.ลี้ จ.ลำพูน</v>
          </cell>
          <cell r="BR209" t="str">
            <v>พบ</v>
          </cell>
          <cell r="BS209" t="str">
            <v>พบ
พบ
พบ
พบ
พบ</v>
          </cell>
          <cell r="BT209">
            <v>5</v>
          </cell>
          <cell r="BU209" t="str">
            <v>เกศินี</v>
          </cell>
          <cell r="BV209"/>
          <cell r="BW209"/>
          <cell r="BX209"/>
          <cell r="BY209"/>
          <cell r="BZ209"/>
          <cell r="CA209"/>
          <cell r="CB209"/>
          <cell r="CC209"/>
          <cell r="CD209"/>
          <cell r="CE209"/>
          <cell r="CF209"/>
          <cell r="CG209"/>
          <cell r="CH209"/>
          <cell r="CI209"/>
          <cell r="CJ209"/>
          <cell r="CK209"/>
          <cell r="CL209"/>
          <cell r="CM209">
            <v>242976</v>
          </cell>
          <cell r="CN209"/>
          <cell r="CO209"/>
        </row>
        <row r="210">
          <cell r="B210">
            <v>1054</v>
          </cell>
          <cell r="C210">
            <v>205</v>
          </cell>
          <cell r="D210">
            <v>10</v>
          </cell>
          <cell r="E210">
            <v>3</v>
          </cell>
          <cell r="F210">
            <v>2564</v>
          </cell>
          <cell r="G210">
            <v>800065476403</v>
          </cell>
          <cell r="H210" t="str">
            <v>นาย</v>
          </cell>
          <cell r="I210" t="str">
            <v xml:space="preserve">นิวัฒน์   </v>
          </cell>
          <cell r="J210" t="str">
            <v>ทานอิ่น</v>
          </cell>
          <cell r="K210">
            <v>3501100120262</v>
          </cell>
          <cell r="L210" t="str">
            <v>พร้าว</v>
          </cell>
          <cell r="M210" t="str">
            <v>เชียงใหม่ 2</v>
          </cell>
          <cell r="N210">
            <v>8</v>
          </cell>
          <cell r="O210" t="str">
            <v>สินเชื่อธนาคารประชาชน</v>
          </cell>
          <cell r="P210" t="str">
            <v>1.บุคคลค้ำประกัน</v>
          </cell>
          <cell r="Q210">
            <v>86448.93</v>
          </cell>
          <cell r="R210">
            <v>10029.700000000001</v>
          </cell>
          <cell r="S210" t="str">
            <v>แขวงเชียงใหม่</v>
          </cell>
          <cell r="T210" t="str">
            <v>ผบ.4964</v>
          </cell>
          <cell r="U210">
            <v>2562</v>
          </cell>
          <cell r="V210" t="str">
            <v>ผบ.5003</v>
          </cell>
          <cell r="W210">
            <v>2562</v>
          </cell>
          <cell r="X210"/>
          <cell r="Y210"/>
          <cell r="Z210"/>
          <cell r="AA210">
            <v>16</v>
          </cell>
          <cell r="AB210">
            <v>6</v>
          </cell>
          <cell r="AC210">
            <v>2562</v>
          </cell>
          <cell r="AD210"/>
          <cell r="AE210"/>
          <cell r="AF210"/>
          <cell r="AG210"/>
          <cell r="AH210"/>
          <cell r="AI210"/>
          <cell r="AJ210"/>
          <cell r="AK210"/>
          <cell r="AL210"/>
          <cell r="AM210"/>
          <cell r="AN210"/>
          <cell r="AO210"/>
          <cell r="AP210"/>
          <cell r="AQ210"/>
          <cell r="AR210"/>
          <cell r="AS210"/>
          <cell r="AT210"/>
          <cell r="AU210"/>
          <cell r="AV210"/>
          <cell r="AW210"/>
          <cell r="AX210"/>
          <cell r="AY210"/>
          <cell r="AZ210"/>
          <cell r="BA210"/>
          <cell r="BB210" t="str">
            <v>สืบทรัพย์</v>
          </cell>
          <cell r="BC210"/>
          <cell r="BD210"/>
          <cell r="BE210"/>
          <cell r="BF210"/>
          <cell r="BG210"/>
          <cell r="BH210"/>
          <cell r="BI210"/>
          <cell r="BJ210"/>
          <cell r="BK210"/>
          <cell r="BL210" t="str">
            <v>นายนิวัฒน์    ทานอิ่น</v>
          </cell>
          <cell r="BM210">
            <v>883162010850</v>
          </cell>
          <cell r="BN210" t="str">
            <v>1.นายนิวัฒน์  ทานอิ่น
2.นายสุภาพ  อารามแก้ว
3.นางนงลักษณ์  อารามแก้ว
4.นายประภาส  อารามแก้ว</v>
          </cell>
          <cell r="BO210" t="str">
            <v>จำเลยที่ 1
จำเลยที่ 2
คู่สมรสจำเลยที่ 2
จำเลยที่ 3</v>
          </cell>
          <cell r="BP210" t="str">
            <v>3501100120262
3501100119400
3501100191640
3501100119396</v>
          </cell>
          <cell r="BQ210" t="str">
            <v>-ไม่พบว่ามีกรรมสิทธิ์ในที่ดิน อ.พร้าว จ.เชียงใหม่
'-พบว่ามีกรรมสิทธิ์ในที่ดิน โฉนดเลขที่ 15156  ต.ป่าไหน่  อ.พร้าว จ.เชียงใหม่ (ติดจำนอง)
'-พบว่ามีกรรมสิทธิ์ในที่ดิน โฉนดเลขที่ 2573  ต.ป่าไหน่  อ.พร้าว จ.เชียงใหม่ (ปลอดจำนอง)
'-พบว่ามีกรรมสิทธิ์ในที่ดิน โฉนดเลขที่ 38579  ต.ป่าไหน่  อ.พร้าว จ.เชียงใหม่ (ห้ามโอนภายใน 5 ปีตั้งแต่พศ.2560)
'-พบว่ามีกรรมสิทธิ์ในที่ดิน โฉนดเลขที่ 38823  ต.ป่าไหน่  อ.พร้าว จ.เชียงใหม่ (ห้ามโอนภายใน 5 ปีตั้งแต่พศ.2560)
'-พบว่ามีกรรมสิทธิ์ในที่ดิน โฉนดเลขที่ 38940  ต.ป่าไหน่  อ.พร้าว จ.เชียงใหม่ (ห้ามโอนภายใน 5 ปีตั้งแต่พศ.2560)
'-พบว่ามีกรรมสิทธิ์ในที่ดิน โฉนดเลขที่ 7891  ต.ป่าไหน่  อ.พร้าว จ.เชียงใหม่ (ติดจำนอง)
'-พบว่ามีกรรมสิทธิ์ในที่ดิน โฉนดเลขที่ 7891  ต.ป่าไหน่  อ.พร้าว จ.เชียงใหม่ (ติดจำนอง)
'-ไม่พบว่ามีกรรมสิทธิ์ในที่ดิน อ.พร้าว จ.เชียงใหม่</v>
          </cell>
          <cell r="BR210" t="str">
            <v>พบ</v>
          </cell>
          <cell r="BS210" t="str">
            <v>ไม่พบ
พบ
พบ
พบ</v>
          </cell>
          <cell r="BT210">
            <v>4</v>
          </cell>
          <cell r="BU210" t="str">
            <v>เกศินี</v>
          </cell>
          <cell r="BV210"/>
          <cell r="BW210"/>
          <cell r="BX210"/>
          <cell r="BY210"/>
          <cell r="BZ210"/>
          <cell r="CA210"/>
          <cell r="CB210"/>
          <cell r="CC210"/>
          <cell r="CD210"/>
          <cell r="CE210"/>
          <cell r="CF210"/>
          <cell r="CG210"/>
          <cell r="CH210"/>
          <cell r="CI210"/>
          <cell r="CJ210"/>
          <cell r="CK210"/>
          <cell r="CL210"/>
          <cell r="CM210"/>
          <cell r="CN210"/>
          <cell r="CO210"/>
        </row>
        <row r="211">
          <cell r="B211">
            <v>1055</v>
          </cell>
          <cell r="C211">
            <v>206</v>
          </cell>
          <cell r="D211">
            <v>10</v>
          </cell>
          <cell r="E211">
            <v>3</v>
          </cell>
          <cell r="F211">
            <v>2564</v>
          </cell>
          <cell r="G211">
            <v>800062850618</v>
          </cell>
          <cell r="H211" t="str">
            <v>นางสาว</v>
          </cell>
          <cell r="I211" t="str">
            <v>กัญญาภัค</v>
          </cell>
          <cell r="J211" t="str">
            <v>ญาณะขัติ</v>
          </cell>
          <cell r="K211">
            <v>1510400094227</v>
          </cell>
          <cell r="L211" t="str">
            <v>แม่แตง</v>
          </cell>
          <cell r="M211" t="str">
            <v>เชียงใหม่ 1</v>
          </cell>
          <cell r="N211">
            <v>8</v>
          </cell>
          <cell r="O211" t="str">
            <v>ธปช.</v>
          </cell>
          <cell r="P211" t="str">
            <v>1.บุคคลค้ำประกัน</v>
          </cell>
          <cell r="Q211"/>
          <cell r="R211"/>
          <cell r="S211" t="str">
            <v>แขวงเชียงใหม่</v>
          </cell>
          <cell r="T211" t="str">
            <v>ผบ.11864</v>
          </cell>
          <cell r="U211">
            <v>2561</v>
          </cell>
          <cell r="V211" t="str">
            <v>ผบ.12692</v>
          </cell>
          <cell r="W211">
            <v>2561</v>
          </cell>
          <cell r="X211">
            <v>12</v>
          </cell>
          <cell r="Y211">
            <v>11</v>
          </cell>
          <cell r="Z211">
            <v>2561</v>
          </cell>
          <cell r="AA211"/>
          <cell r="AB211"/>
          <cell r="AC211"/>
          <cell r="AD211">
            <v>3</v>
          </cell>
          <cell r="AE211">
            <v>8</v>
          </cell>
          <cell r="AF211">
            <v>2562</v>
          </cell>
          <cell r="AG211">
            <v>25</v>
          </cell>
          <cell r="AH211">
            <v>11</v>
          </cell>
          <cell r="AI211">
            <v>2562</v>
          </cell>
          <cell r="AJ211"/>
          <cell r="AK211"/>
          <cell r="AL211"/>
          <cell r="AM211"/>
          <cell r="AN211"/>
          <cell r="AO211"/>
          <cell r="AP211"/>
          <cell r="AQ211"/>
          <cell r="AR211"/>
          <cell r="AS211"/>
          <cell r="AT211"/>
          <cell r="AU211"/>
          <cell r="AV211"/>
          <cell r="AW211"/>
          <cell r="AX211"/>
          <cell r="AY211"/>
          <cell r="AZ211"/>
          <cell r="BA211"/>
          <cell r="BB211" t="str">
            <v>สืบทรัพย์ครั้งที่ 2 รายงานผล25/6/2567</v>
          </cell>
          <cell r="BC211"/>
          <cell r="BD211"/>
          <cell r="BE211"/>
          <cell r="BF211"/>
          <cell r="BG211"/>
          <cell r="BH211"/>
          <cell r="BI211"/>
          <cell r="BJ211"/>
          <cell r="BK211"/>
          <cell r="BL211" t="str">
            <v>นางสาวกัญญาภัค ญาณะขัติ</v>
          </cell>
          <cell r="BM211">
            <v>823561010349</v>
          </cell>
          <cell r="BN211" t="str">
            <v>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v>
          </cell>
          <cell r="BO211" t="str">
            <v>จำเลยที่ 1
คู่สมรสจำเลยที่ 1
จำเลยที่ 2
คู่สมรสจำเลยที่ 2
จำเลยที่ 3
คู่สมรสจำเลยที่ 3</v>
          </cell>
          <cell r="BP211" t="str">
            <v>1510400094227
3500600163903
3500700379061
3500600074927
3501400654807
3501400382173</v>
          </cell>
          <cell r="BQ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v>
          </cell>
          <cell r="BR211" t="str">
            <v>ไม่พบ</v>
          </cell>
          <cell r="BS211" t="str">
            <v>พบ
ไม่พบ
พบ
พบ
ไม่พบ
พบ</v>
          </cell>
          <cell r="BT211">
            <v>6</v>
          </cell>
          <cell r="BU211" t="str">
            <v>เกศินี</v>
          </cell>
          <cell r="BV211" t="str">
            <v xml:space="preserve">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 
</v>
          </cell>
          <cell r="BW211" t="str">
            <v xml:space="preserve">จำเลยที่ 1
คู่สมรสจำเลยที่ 1
จำเลยที่ 2
คู่สมรสจำเลยที่ 2
จำเลยที่ 3
คู่สมรสจำเลยที่ 3
</v>
          </cell>
          <cell r="BX211" t="str">
            <v>1-5104-00094-22-7
3-5006-00163-90-3
3-5007-00379-06-1
3-5006-00074-92-7
3-5014-00654-80-7
3-5014-00382-17-3</v>
          </cell>
          <cell r="BY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อ.สันทราย จ.เชียงใหม่</v>
          </cell>
          <cell r="BZ211"/>
          <cell r="CA211"/>
          <cell r="CB211">
            <v>6</v>
          </cell>
          <cell r="CC211"/>
          <cell r="CD211"/>
          <cell r="CE211"/>
          <cell r="CF211"/>
          <cell r="CG211"/>
          <cell r="CH211"/>
          <cell r="CI211"/>
          <cell r="CJ211"/>
          <cell r="CK211"/>
          <cell r="CL211"/>
          <cell r="CM211"/>
          <cell r="CN211"/>
          <cell r="CO211"/>
        </row>
        <row r="212">
          <cell r="B212">
            <v>1056</v>
          </cell>
          <cell r="C212">
            <v>207</v>
          </cell>
          <cell r="D212">
            <v>10</v>
          </cell>
          <cell r="E212">
            <v>3</v>
          </cell>
          <cell r="F212">
            <v>2564</v>
          </cell>
          <cell r="G212">
            <v>800045957514</v>
          </cell>
          <cell r="H212" t="str">
            <v>นาย</v>
          </cell>
          <cell r="I212" t="str">
            <v>นิวัฒน์</v>
          </cell>
          <cell r="J212" t="str">
            <v>บัวลอย</v>
          </cell>
          <cell r="K212">
            <v>3501100091378</v>
          </cell>
          <cell r="L212" t="str">
            <v>แม่แตง</v>
          </cell>
          <cell r="M212" t="str">
            <v>เชียงใหม่ 4</v>
          </cell>
          <cell r="N212">
            <v>8</v>
          </cell>
          <cell r="O212" t="str">
            <v>พัฒนาองค์กรชุมชน (รายบุคคล)</v>
          </cell>
          <cell r="P212" t="str">
            <v>1.บุคคลค้ำประกัน</v>
          </cell>
          <cell r="Q212">
            <v>180896.99</v>
          </cell>
          <cell r="R212">
            <v>32122.39</v>
          </cell>
          <cell r="S212" t="str">
            <v>แขวงเชียงใหม่</v>
          </cell>
          <cell r="T212" t="str">
            <v>ผบ.4677</v>
          </cell>
          <cell r="U212">
            <v>2561</v>
          </cell>
          <cell r="V212" t="str">
            <v>ผบ.5668</v>
          </cell>
          <cell r="W212">
            <v>2561</v>
          </cell>
          <cell r="X212"/>
          <cell r="Y212"/>
          <cell r="Z212"/>
          <cell r="AA212">
            <v>25</v>
          </cell>
          <cell r="AB212">
            <v>6</v>
          </cell>
          <cell r="AC212">
            <v>2561</v>
          </cell>
          <cell r="AD212">
            <v>25</v>
          </cell>
          <cell r="AE212">
            <v>6</v>
          </cell>
          <cell r="AF212">
            <v>2561</v>
          </cell>
          <cell r="AG212"/>
          <cell r="AH212"/>
          <cell r="AI212"/>
          <cell r="AJ212"/>
          <cell r="AK212"/>
          <cell r="AL212"/>
          <cell r="AM212"/>
          <cell r="AN212"/>
          <cell r="AO212"/>
          <cell r="AP212"/>
          <cell r="AQ212"/>
          <cell r="AR212"/>
          <cell r="AS212"/>
          <cell r="AT212"/>
          <cell r="AU212"/>
          <cell r="AV212"/>
          <cell r="AW212"/>
          <cell r="AX212"/>
          <cell r="AY212"/>
          <cell r="AZ212"/>
          <cell r="BA212"/>
          <cell r="BB212" t="str">
            <v>สืบทรัพย์ครั้งที่ 2 รายงานผล25/6/2567</v>
          </cell>
          <cell r="BC212"/>
          <cell r="BD212"/>
          <cell r="BE212"/>
          <cell r="BF212"/>
          <cell r="BG212"/>
          <cell r="BH212"/>
          <cell r="BI212"/>
          <cell r="BJ212"/>
          <cell r="BK212"/>
          <cell r="BL212" t="str">
            <v>นายนิวัฒน์ บัวลอย</v>
          </cell>
          <cell r="BM212" t="str">
            <v>-</v>
          </cell>
          <cell r="BN212" t="str">
            <v>1.นายนิวัฒน์  บัวลอย
2.นางอภิสรา  บัวลอย
3.นางสุนันท์  ณ น่าน
4.นางดวงเดือน  สิงห์คำ
5.นายทับทิม  สิงห์คำ
6.นายสยาม  อุปนันท์รุ่งเรือง</v>
          </cell>
          <cell r="BO212" t="str">
            <v>จำเลยที่ 1
คู่สมรสจำเลยที่ 1
จำเลยที่ 2
จำเลยที่ 3
คู่สมรสจำเลยที่ 3
จำเลยที่ 4</v>
          </cell>
          <cell r="BP212" t="str">
            <v>3501100091378
5500600003872
3560400136473
3500700418750
3500600474836
1509900453216</v>
          </cell>
          <cell r="BQ212" t="str">
            <v>-ไม่พบว่ามีกรรมสิทธิ์ในที่ดิน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'-พบว่ามีกรรมสิทธิ์ในที่ดิน โฉนดน.ส.3กเลขที่ 1877 ต.แม่สา  อ.แม่ริม จ.เชียงใหม่ (ปลอดจำนอง)
'-ไม่พบว่ามีกรรมสิทธิ์ในที่ดิน อ.แม่แตง จ.เชียงใหม่</v>
          </cell>
          <cell r="BR212" t="str">
            <v>พบ</v>
          </cell>
          <cell r="BS212" t="str">
            <v>พบ
พบ
พบ
พบ
พบ
ไม่พบ</v>
          </cell>
          <cell r="BT212">
            <v>6</v>
          </cell>
          <cell r="BU212" t="str">
            <v>เกศินี</v>
          </cell>
          <cell r="BV212" t="str">
            <v>1.นายนิวัฒน์  บัวลอย
2.นางสาวอำภา  บัวลอย
3.นางสุนันท์  ณ น่าน 
4.นางดวงเดือน  สิงห์คำ  
5.นายทับทิม  สิงห์คำ
6.นายสยาม  อุปนันท์รุ่งเรือง</v>
          </cell>
          <cell r="BW212" t="str">
            <v>จำเลยที่ 1
คู่สมรสจำเลยที่ 1
จำเลยที่ 2
จำเลยที่ 3
คู่สมรสจำเลยที่ 3
จำเลยที่ 4</v>
          </cell>
          <cell r="BX212" t="str">
            <v>3-5011-00091-37-8
5-5006-00003-87-2
3-5604-00136-47-3
3-5007-00418-75-0
3-5006-00474-83-6
1-5099-00453-21-0</v>
          </cell>
          <cell r="BY212" t="str">
            <v>-ไม่พบว่ามีกรรมสิทธิ์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เขตห้วงขวาง กรุงเทพมหานคร 
-ไม่พบว่ามีกรรมสิทธิ์ อ.แม่แตง จ.เชียงใหม่
-ไม่พบว่ามีกรรมสิทธิ์ อ.แม่แตง จ.เชียงใหม่
-ไม่พบว่ามีกรรมสิทธิ์ อ.แม่แตง จ.เชียงใหม่</v>
          </cell>
          <cell r="BZ212"/>
          <cell r="CB212">
            <v>6</v>
          </cell>
          <cell r="CC212"/>
          <cell r="CD212"/>
          <cell r="CE212"/>
          <cell r="CF212"/>
          <cell r="CG212"/>
          <cell r="CH212"/>
          <cell r="CI212"/>
          <cell r="CJ212"/>
          <cell r="CK212"/>
          <cell r="CL212"/>
          <cell r="CM212"/>
          <cell r="CN212"/>
          <cell r="CO212"/>
        </row>
        <row r="213">
          <cell r="B213">
            <v>1057</v>
          </cell>
          <cell r="C213">
            <v>208</v>
          </cell>
          <cell r="D213">
            <v>10</v>
          </cell>
          <cell r="E213">
            <v>3</v>
          </cell>
          <cell r="F213">
            <v>2564</v>
          </cell>
          <cell r="G213">
            <v>800044968728</v>
          </cell>
          <cell r="H213" t="str">
            <v>นาง</v>
          </cell>
          <cell r="I213" t="str">
            <v>วัชราพร</v>
          </cell>
          <cell r="J213" t="str">
            <v>ขาวพนัส</v>
          </cell>
          <cell r="K213">
            <v>3420200024788</v>
          </cell>
          <cell r="L213" t="str">
            <v>แม่แตง</v>
          </cell>
          <cell r="M213" t="str">
            <v>เชียงใหม่ 2</v>
          </cell>
          <cell r="N213">
            <v>8</v>
          </cell>
          <cell r="O213" t="str">
            <v>พัฒนาองค์กรชุมชน</v>
          </cell>
          <cell r="P213" t="str">
            <v>1.บุคคลค้ำประกัน</v>
          </cell>
          <cell r="Q213">
            <v>82374.39</v>
          </cell>
          <cell r="R213">
            <v>17227.68</v>
          </cell>
          <cell r="S213" t="str">
            <v>แขวงเชียงใหม่</v>
          </cell>
          <cell r="T213" t="str">
            <v>ผบ.4833</v>
          </cell>
          <cell r="U213">
            <v>2562</v>
          </cell>
          <cell r="V213" t="str">
            <v>ผบ.4975</v>
          </cell>
          <cell r="W213">
            <v>2562</v>
          </cell>
          <cell r="X213">
            <v>16</v>
          </cell>
          <cell r="Y213">
            <v>6</v>
          </cell>
          <cell r="Z213">
            <v>2562</v>
          </cell>
          <cell r="AA213"/>
          <cell r="AB213"/>
          <cell r="AC213"/>
          <cell r="AD213">
            <v>19</v>
          </cell>
          <cell r="AE213">
            <v>1</v>
          </cell>
          <cell r="AF213">
            <v>2563</v>
          </cell>
          <cell r="AG213">
            <v>27</v>
          </cell>
          <cell r="AH213">
            <v>5</v>
          </cell>
          <cell r="AI213">
            <v>2563</v>
          </cell>
          <cell r="AJ213"/>
          <cell r="AK213"/>
          <cell r="AL213"/>
          <cell r="AM213" t="str">
            <v>โฉนด</v>
          </cell>
          <cell r="AN213" t="str">
            <v>416</v>
          </cell>
          <cell r="AO213" t="str">
            <v>อินทขิล</v>
          </cell>
          <cell r="AP213" t="str">
            <v>แม่แตง</v>
          </cell>
          <cell r="AQ213" t="str">
            <v>เชียงใหม่</v>
          </cell>
          <cell r="AR213"/>
          <cell r="AS213"/>
          <cell r="AT213"/>
          <cell r="AU213"/>
          <cell r="AV213"/>
          <cell r="AW213"/>
          <cell r="AX213"/>
          <cell r="AY213"/>
          <cell r="AZ213"/>
          <cell r="BA213"/>
          <cell r="BB213" t="str">
            <v>สืบทรัพย์ /คำสั่งยึดทรัพย์ 15/7/2564//ยึดไม่ได้ เนื่องจากที่ดินห้ามโอนตตามพรบ.ปฏิรูปที่ดินฯ
ม.39</v>
          </cell>
          <cell r="BC213"/>
          <cell r="BD213"/>
          <cell r="BE213"/>
          <cell r="BF213"/>
          <cell r="BG213"/>
          <cell r="BH213"/>
          <cell r="BI213"/>
          <cell r="BJ213"/>
          <cell r="BK213"/>
          <cell r="BL213" t="str">
            <v>นางวัชราพร ขาวพนัส</v>
          </cell>
          <cell r="BM213">
            <v>883162010629</v>
          </cell>
          <cell r="BN213" t="str">
            <v>1.นางวัชราพร  ขาวพนัส
2.นายติ๊บ  ขาวพนัส
3.นางวิภา  พงษ์ขัติ
4.นางแก้วลูน  มั่งมูลตัน
5.นายตั๋น  มั่งมูลตัน</v>
          </cell>
          <cell r="BO213" t="str">
            <v>จำเลยที่ 1
คู่สมรสจำเลยที่ 1
จำเลยที่ 2
จำเลยที่ 3
คู่สมรสจำเลยที่ 3</v>
          </cell>
          <cell r="BP213" t="str">
            <v>3420200024788
3500600235262
3500600240886
3500600237508
3500600237494</v>
          </cell>
          <cell r="BQ213" t="str">
            <v>-ไม่พบว่ามีกรรมสิทธิ์ในที่ดิน อ.แม่แตง จ.เชียงใหม่
'-พบว่ามีกรรมสิทธิ์ในที่ดิน โฉนดเลขที่ 416 ต.อินทขิล  อ.แม่แตง จ.เชียงใหม่ (ติดจำนอง)
'-พบว่ามีกรรมสิทธิ์ในที่ดิน โฉนดเลขที่ 427 ต.อินทขิล  อ.แม่แตง จ.เชียงใหม่ (โอนมรดกให้ทายาท)
'-ไม่พบว่ามีกรรมสิทธิ์ในที่ดิน อ.แม่แตง จ.เชียงใหม่
'-พบว่ามีกรรมสิทธิ์ในที่ดิน โฉนดเลขที่ 13302 ต.อินทขิล  อ.แม่แตง จ.เชียงใหม่ (ปลอดจำนอง)</v>
          </cell>
          <cell r="BR213" t="str">
            <v>พบ</v>
          </cell>
          <cell r="BS213"/>
          <cell r="BT213">
            <v>5</v>
          </cell>
          <cell r="BU213" t="str">
            <v>เกศินี</v>
          </cell>
          <cell r="BV213"/>
          <cell r="BW213"/>
          <cell r="BX213"/>
          <cell r="BY213"/>
          <cell r="BZ213"/>
          <cell r="CA213"/>
          <cell r="CB213"/>
          <cell r="CC213"/>
          <cell r="CD213"/>
          <cell r="CE213"/>
          <cell r="CF213"/>
          <cell r="CG213"/>
          <cell r="CH213"/>
          <cell r="CI213"/>
          <cell r="CJ213"/>
          <cell r="CK213"/>
          <cell r="CL213"/>
          <cell r="CM213">
            <v>243397</v>
          </cell>
          <cell r="CN213"/>
          <cell r="CO213"/>
        </row>
        <row r="214">
          <cell r="B214">
            <v>1058</v>
          </cell>
          <cell r="C214">
            <v>209</v>
          </cell>
          <cell r="D214">
            <v>10</v>
          </cell>
          <cell r="E214">
            <v>3</v>
          </cell>
          <cell r="F214">
            <v>2564</v>
          </cell>
          <cell r="G214">
            <v>800003260034</v>
          </cell>
          <cell r="H214" t="str">
            <v>นาง</v>
          </cell>
          <cell r="I214" t="str">
            <v>สุพิมพ์</v>
          </cell>
          <cell r="J214" t="str">
            <v>ตันสุภายน</v>
          </cell>
          <cell r="K214">
            <v>3501100006982</v>
          </cell>
          <cell r="L214" t="str">
            <v>พร้าว</v>
          </cell>
          <cell r="M214" t="str">
            <v>เชียงใหม่ 2</v>
          </cell>
          <cell r="N214">
            <v>8</v>
          </cell>
          <cell r="O214" t="str">
            <v>สินเชื่อพัฒนากลุ่มอาชีพ</v>
          </cell>
          <cell r="P214" t="str">
            <v>1.บุคคลค้ำประกัน</v>
          </cell>
          <cell r="Q214">
            <v>1127814.47</v>
          </cell>
          <cell r="R214">
            <v>154426.13</v>
          </cell>
          <cell r="S214" t="str">
            <v>จังหวัดเชียงใหม่</v>
          </cell>
          <cell r="T214" t="str">
            <v>ผบ.204</v>
          </cell>
          <cell r="U214">
            <v>2563</v>
          </cell>
          <cell r="V214" t="str">
            <v>ผบ.1229</v>
          </cell>
          <cell r="W214">
            <v>2563</v>
          </cell>
          <cell r="X214"/>
          <cell r="Y214"/>
          <cell r="Z214"/>
          <cell r="AA214">
            <v>2</v>
          </cell>
          <cell r="AB214">
            <v>3</v>
          </cell>
          <cell r="AC214">
            <v>2563</v>
          </cell>
          <cell r="AD214">
            <v>2</v>
          </cell>
          <cell r="AE214">
            <v>3</v>
          </cell>
          <cell r="AF214">
            <v>2563</v>
          </cell>
          <cell r="AG214"/>
          <cell r="AH214"/>
          <cell r="AI214"/>
          <cell r="AJ214"/>
          <cell r="AK214"/>
          <cell r="AL214"/>
          <cell r="AM214"/>
          <cell r="AN214"/>
          <cell r="AO214"/>
          <cell r="AP214"/>
          <cell r="AQ214"/>
          <cell r="AR214"/>
          <cell r="AS214"/>
          <cell r="AT214"/>
          <cell r="AU214"/>
          <cell r="AV214"/>
          <cell r="AW214"/>
          <cell r="AX214"/>
          <cell r="AY214"/>
          <cell r="AZ214"/>
          <cell r="BA214"/>
          <cell r="BB214" t="str">
            <v>สืบทรัพย์</v>
          </cell>
          <cell r="BC214"/>
          <cell r="BD214"/>
          <cell r="BE214"/>
          <cell r="BF214"/>
          <cell r="BG214"/>
          <cell r="BH214"/>
          <cell r="BI214"/>
          <cell r="BJ214"/>
          <cell r="BK214"/>
          <cell r="BL214" t="str">
            <v>นางสุพิมพ์ ตันสุภายน</v>
          </cell>
          <cell r="BM214">
            <v>823860010555</v>
          </cell>
          <cell r="BN214" t="str">
            <v>1.นางสุพิมพ์  ตันสุภายน
2.นางวรินทร  ศรีนวล
3.นางงามตา  ชุ่มมาลี
4.นายองอาจ  ชุ่มมาลี</v>
          </cell>
          <cell r="BO214" t="str">
            <v>จำเลยที่ 1
จำเลยที่ 2
จำเลยที่ 3
คู่สมรสจำเลยที่ 3</v>
          </cell>
          <cell r="BP214" t="str">
            <v>3501100006982
3500700491767
3501900282895
3501100477632</v>
          </cell>
          <cell r="BQ214" t="str">
            <v>-ไม่พบว่ามีกรรมสิทธิ์ในที่ดิน อ.พร้าว จ.เชียงใหม่
'-พบว่ามีกรรมสิทธิ์ในที่ดิน โฉนดเลขที่ 40562 ต.ป่าตุ้ม  อ.พร้าว จ.เชียงใหม่
'-พบว่ามีกรรมสิทธิ์ในที่ดิน โฉนดเลขที่ 6867 ต.เวียง  อ.พร้าว จ.เชียงใหม่
'-พบว่ามีกรรมสิทธิ์ในที่ดิน โฉนดเลขที่ 1313 ต.สันทราย  อ.พร้าว จ.เชียงใหม่
'-พบว่ามีกรรมสิทธิ์ในที่ดิน โฉนดเลขที่ 18425 ต.ป่าตุ้ม  อ.พร้าว จ.เชียงใหม่
'-พบว่ามีกรรมสิทธิ์ในที่ดิน โฉนดเลขที่ 4258 ต.ป่าตุ้ม  อ.พร้าว จ.เชียงใหม่
'-พบว่ามีกรรมสิทธิ์ในที่ดิน โฉนดเลขที่ 4319 ต.ป่าตุ้ม  อ.พร้าว จ.เชียงใหม่
'-พบว่ามีกรรมสิทธิ์ในที่ดิน โฉนดเลขที่ 4320 ต.ป่าตุ้ม  อ.พร้าว จ.เชียงใหม่
'-พบว่ามีกรรมสิทธิ์ในที่ดิน โฉนดเลขที่ 2255 ต.เวียง  อ.พร้าว จ.เชียงใหม่
'-พบว่ามีกรรมสิทธิ์ในที่ดิน โฉนดเลขที่ 37548 ต.เวียง  อ.พร้าว จ.เชียงใหม่
'-พบว่ามีกรรมสิทธิ์ในที่ดิน โฉนดเลขที่ 37549 ต.เวียง  อ.พร้าว จ.เชียงใหม่
'-พบว่ามีกรรมสิทธิ์ในที่ดิน โฉนดเลขที่ 37550 ต.เวียง  อ.พร้าว จ.เชียงใหม่</v>
          </cell>
          <cell r="BR214" t="str">
            <v>พบ</v>
          </cell>
          <cell r="BS214" t="str">
            <v>พบ
พบ
พบ
ไม่พบ</v>
          </cell>
          <cell r="BT214">
            <v>4</v>
          </cell>
          <cell r="BU214" t="str">
            <v xml:space="preserve">เกศินี                             </v>
          </cell>
          <cell r="BV214"/>
          <cell r="BW214"/>
          <cell r="BX214"/>
          <cell r="BY214"/>
          <cell r="BZ214"/>
          <cell r="CA214"/>
          <cell r="CB214"/>
          <cell r="CC214"/>
          <cell r="CD214"/>
          <cell r="CE214"/>
          <cell r="CF214"/>
          <cell r="CG214"/>
          <cell r="CH214"/>
          <cell r="CI214"/>
          <cell r="CJ214"/>
          <cell r="CK214"/>
          <cell r="CL214"/>
          <cell r="CM214"/>
          <cell r="CN214"/>
          <cell r="CO214"/>
        </row>
        <row r="215">
          <cell r="B215">
            <v>1059</v>
          </cell>
          <cell r="C215">
            <v>210</v>
          </cell>
          <cell r="D215">
            <v>10</v>
          </cell>
          <cell r="E215">
            <v>3</v>
          </cell>
          <cell r="F215">
            <v>2564</v>
          </cell>
          <cell r="G215">
            <v>800067770373</v>
          </cell>
          <cell r="H215" t="str">
            <v>นาย</v>
          </cell>
          <cell r="I215" t="str">
            <v>ธนบดี</v>
          </cell>
          <cell r="J215" t="str">
            <v>เอื้องเขียว</v>
          </cell>
          <cell r="K215">
            <v>1500700081694</v>
          </cell>
          <cell r="L215" t="str">
            <v>แม่ริม</v>
          </cell>
          <cell r="M215" t="str">
            <v>เชียงใหม่ 1</v>
          </cell>
          <cell r="N215">
            <v>8</v>
          </cell>
          <cell r="O215" t="str">
            <v>ธปช</v>
          </cell>
          <cell r="P215" t="str">
            <v>1.บุคคลค้ำประกัน</v>
          </cell>
          <cell r="Q215">
            <v>50000</v>
          </cell>
          <cell r="R215">
            <v>9240.39</v>
          </cell>
          <cell r="S215" t="str">
            <v>แขวงเชียงใหม่</v>
          </cell>
          <cell r="T215" t="str">
            <v>ผบ.2604</v>
          </cell>
          <cell r="U215">
            <v>2562</v>
          </cell>
          <cell r="V215" t="str">
            <v>ผบ.3050</v>
          </cell>
          <cell r="W215">
            <v>2562</v>
          </cell>
          <cell r="X215">
            <v>12</v>
          </cell>
          <cell r="Y215">
            <v>5</v>
          </cell>
          <cell r="Z215">
            <v>2562</v>
          </cell>
          <cell r="AA215"/>
          <cell r="AB215"/>
          <cell r="AC215"/>
          <cell r="AD215">
            <v>12</v>
          </cell>
          <cell r="AE215">
            <v>1</v>
          </cell>
          <cell r="AF215">
            <v>2563</v>
          </cell>
          <cell r="AG215">
            <v>27</v>
          </cell>
          <cell r="AH215">
            <v>5</v>
          </cell>
          <cell r="AI215">
            <v>2563</v>
          </cell>
          <cell r="AJ215"/>
          <cell r="AK215"/>
          <cell r="AL215"/>
          <cell r="AM215"/>
          <cell r="AN215"/>
          <cell r="AO215"/>
          <cell r="AP215"/>
          <cell r="AQ215"/>
          <cell r="AR215"/>
          <cell r="AS215"/>
          <cell r="AT215"/>
          <cell r="AU215"/>
          <cell r="AV215"/>
          <cell r="AW215"/>
          <cell r="AX215"/>
          <cell r="AY215"/>
          <cell r="AZ215"/>
          <cell r="BA215"/>
          <cell r="BB215" t="str">
            <v>สืบทรัพย์//รายงานผลสืบทรัพย์วันที่ 17/5/2566</v>
          </cell>
          <cell r="BC215"/>
          <cell r="BD215"/>
          <cell r="BE215"/>
          <cell r="BF215"/>
          <cell r="BG215"/>
          <cell r="BH215"/>
          <cell r="BI215"/>
          <cell r="BJ215"/>
          <cell r="BK215"/>
          <cell r="BL215" t="str">
            <v>นายธนบดี เอื้องเขียว</v>
          </cell>
          <cell r="BM215">
            <v>823561010899</v>
          </cell>
          <cell r="BN215" t="str">
            <v>1.นายธนบดี  เอื้องเขียว
2.นายสุรชัย  แสวงทรัพย์
3.นางดวงเดือน  ชันธปราบ
4.นายสหภาพ  ไฝคำ</v>
          </cell>
          <cell r="BO215" t="str">
            <v xml:space="preserve">จำเลยที่ 1
จำเลยที่ 2
คู่สมรสจำเลยที่ 2
จำเลยที่ 3
</v>
          </cell>
          <cell r="BP215" t="str">
            <v>1500700081694
3500700284796
3500500002495
1509901310842</v>
          </cell>
          <cell r="BQ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15" t="str">
            <v>ไม่พบ</v>
          </cell>
          <cell r="BS215"/>
          <cell r="BT215">
            <v>4</v>
          </cell>
          <cell r="BU215" t="str">
            <v>เกศินี</v>
          </cell>
          <cell r="BV215" t="str">
            <v>1.นายธนบดี  เอื้องเขียว
2.นายสุรชัย  แสวงทรัพย์
3.นางดวงเดือน  ชันธปราบ
4.นายสหภาพ  ไฝคำ</v>
          </cell>
          <cell r="BW215" t="str">
            <v xml:space="preserve">จำเลยที่ 1
จำเลยที่ 2
คู่สมรสจำเลยที่ 2
จำเลยที่ 3
</v>
          </cell>
          <cell r="BX215" t="str">
            <v>1500700081694
3500700284796
3500500002495
1509901310842</v>
          </cell>
          <cell r="BY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Z215" t="str">
            <v>ไม่พบ</v>
          </cell>
          <cell r="CA215"/>
          <cell r="CB215"/>
          <cell r="CC215"/>
          <cell r="CD215"/>
          <cell r="CE215"/>
          <cell r="CF215"/>
          <cell r="CG215"/>
          <cell r="CH215"/>
          <cell r="CI215"/>
          <cell r="CJ215"/>
          <cell r="CK215"/>
          <cell r="CL215"/>
          <cell r="CM215"/>
          <cell r="CN215"/>
          <cell r="CO215"/>
        </row>
        <row r="216">
          <cell r="B216">
            <v>1060</v>
          </cell>
          <cell r="C216">
            <v>211</v>
          </cell>
          <cell r="D216">
            <v>10</v>
          </cell>
          <cell r="E216">
            <v>3</v>
          </cell>
          <cell r="F216">
            <v>2564</v>
          </cell>
          <cell r="G216">
            <v>800047163905</v>
          </cell>
          <cell r="H216" t="str">
            <v>นาย</v>
          </cell>
          <cell r="I216" t="str">
            <v>ยุทธนา</v>
          </cell>
          <cell r="J216" t="str">
            <v>แก้วคำมา</v>
          </cell>
          <cell r="K216">
            <v>1500200104091</v>
          </cell>
          <cell r="L216" t="str">
            <v>แม่ริม</v>
          </cell>
          <cell r="M216" t="str">
            <v>เชียงใหม่ 2</v>
          </cell>
          <cell r="N216">
            <v>8</v>
          </cell>
          <cell r="O216" t="str">
            <v>ธปช</v>
          </cell>
          <cell r="P216" t="str">
            <v>1.บุคคลค้ำประกัน</v>
          </cell>
          <cell r="Q216">
            <v>55660.87</v>
          </cell>
          <cell r="R216">
            <v>19258.39</v>
          </cell>
          <cell r="S216" t="str">
            <v>แขวงเชียงใหม่</v>
          </cell>
          <cell r="T216" t="str">
            <v>ผบ.11562</v>
          </cell>
          <cell r="U216">
            <v>2562</v>
          </cell>
          <cell r="V216" t="str">
            <v>ผบ.12482</v>
          </cell>
          <cell r="W216">
            <v>2562</v>
          </cell>
          <cell r="X216"/>
          <cell r="Y216"/>
          <cell r="Z216"/>
          <cell r="AA216">
            <v>2</v>
          </cell>
          <cell r="AB216">
            <v>12</v>
          </cell>
          <cell r="AC216">
            <v>2562</v>
          </cell>
          <cell r="AD216">
            <v>2</v>
          </cell>
          <cell r="AE216">
            <v>12</v>
          </cell>
          <cell r="AF216">
            <v>2562</v>
          </cell>
          <cell r="AG216"/>
          <cell r="AH216"/>
          <cell r="AI216"/>
          <cell r="AJ216"/>
          <cell r="AK216"/>
          <cell r="AL216"/>
          <cell r="AM216"/>
          <cell r="AN216"/>
          <cell r="AO216"/>
          <cell r="AP216"/>
          <cell r="AQ216"/>
          <cell r="AR216"/>
          <cell r="AS216"/>
          <cell r="AT216"/>
          <cell r="AU216"/>
          <cell r="AV216"/>
          <cell r="AW216"/>
          <cell r="AX216"/>
          <cell r="AY216"/>
          <cell r="AZ216"/>
          <cell r="BA216"/>
          <cell r="BB216" t="str">
            <v>สืบทรัพย์</v>
          </cell>
          <cell r="BC216"/>
          <cell r="BD216"/>
          <cell r="BE216"/>
          <cell r="BF216"/>
          <cell r="BG216"/>
          <cell r="BH216"/>
          <cell r="BI216"/>
          <cell r="BJ216"/>
          <cell r="BK216"/>
          <cell r="BL216" t="str">
            <v>นายยุทธนา แก้วคำมา</v>
          </cell>
          <cell r="BM216">
            <v>823561010898</v>
          </cell>
          <cell r="BN216" t="str">
            <v>1.นายยุทธนา  แก้วคำมา
2.นายสุริยา  กองเย็น
3.นางสาวทิพวรรณ  จันทร์ผ่อง
4.นางสาวไพริน  ทุมรัตน์
5.นายวัลลภ  มหาวัน</v>
          </cell>
          <cell r="BO216" t="str">
            <v>จำเลยที่ 1
จำเลยที่ 2
คู่สมรสจำเลยที่ 2
จำเลยที่ 3
คู่สมรสจำเลยที่ 3</v>
          </cell>
          <cell r="BP216" t="str">
            <v>1500200104091
1500700085495
1509900746744
3191100595400
3500600327159</v>
          </cell>
          <cell r="BQ216" t="str">
            <v>-ไม่พบว่ามีกรรมสิทธิ์ในที่ดิน อ.แม่ริม จ.เชียงใหม่
'-ไม่พบว่ามีกรรมสิทธิ์ในที่ดิน อ.ฮฮด จ.เชียงใหม่
'-ไม่พบว่ามีกรรมสิทธิ์ในที่ดิน อ.แม่ริม จ.เชียงใหม่
'-ไม่พบว่ามีกรรมสิทธิ์ในที่ดิน อ.เมือง จ.พิษณุโลก
'-ไม่พบว่ามีกรรมสิทธิ์ในที่ดิน อ.แม่ริม จ.เชียงใหม่
'-พบว่ามีกรรมสิทธิ์ในที่ดิน โฉนดเลขที่ 25729  ต.ห้วยทราย อ.แม่ริม จ.เชียงใหม่ (ติดจำนอง)
'-พบว่ามีกรรมสิทธิ์ในที่ดิน โฉนดเลขที่ 24516  ต.ริมเหนือ อ.แม่ริม จ.เชียงใหม่ (สินส่วนตัว)</v>
          </cell>
          <cell r="BR216" t="str">
            <v>พบ</v>
          </cell>
          <cell r="BS216" t="str">
            <v>ไม่พบ
ไม่พบ
ไม่พบ
ไม่พบ
พบ</v>
          </cell>
          <cell r="BT216">
            <v>5</v>
          </cell>
          <cell r="BU216" t="str">
            <v>เกศินี</v>
          </cell>
          <cell r="BV216"/>
          <cell r="BW216"/>
          <cell r="BX216"/>
          <cell r="BY216"/>
          <cell r="BZ216"/>
          <cell r="CA216"/>
          <cell r="CB216"/>
          <cell r="CC216"/>
          <cell r="CD216"/>
          <cell r="CE216"/>
          <cell r="CF216"/>
          <cell r="CG216"/>
          <cell r="CH216"/>
          <cell r="CI216"/>
          <cell r="CJ216"/>
          <cell r="CK216"/>
          <cell r="CL216"/>
          <cell r="CM216"/>
          <cell r="CN216"/>
          <cell r="CO216"/>
        </row>
        <row r="217">
          <cell r="B217">
            <v>1061</v>
          </cell>
          <cell r="C217">
            <v>212</v>
          </cell>
          <cell r="D217">
            <v>10</v>
          </cell>
          <cell r="E217">
            <v>3</v>
          </cell>
          <cell r="F217">
            <v>2564</v>
          </cell>
          <cell r="G217">
            <v>800016579875</v>
          </cell>
          <cell r="H217" t="str">
            <v>นาง</v>
          </cell>
          <cell r="I217" t="str">
            <v>พรทิพย์</v>
          </cell>
          <cell r="J217" t="str">
            <v>จันทร์คำ</v>
          </cell>
          <cell r="K217" t="str">
            <v>3-5012-00206-62-2</v>
          </cell>
          <cell r="L217" t="str">
            <v>ไชยปราการ</v>
          </cell>
          <cell r="M217" t="str">
            <v>เชียงใหม่ 1</v>
          </cell>
          <cell r="N217">
            <v>8</v>
          </cell>
          <cell r="O217" t="str">
            <v xml:space="preserve">เพื่อพัฒนากลุ่มอาชีพ </v>
          </cell>
          <cell r="P217" t="str">
            <v>1.บุคคลค้ำประกัน</v>
          </cell>
          <cell r="Q217">
            <v>1051373.5</v>
          </cell>
          <cell r="R217">
            <v>100446.71</v>
          </cell>
          <cell r="S217" t="str">
            <v>จังหวัดเชียงใหม่</v>
          </cell>
          <cell r="T217" t="str">
            <v>ผบ.1993</v>
          </cell>
          <cell r="U217">
            <v>2562</v>
          </cell>
          <cell r="V217" t="str">
            <v>ผบ.2355</v>
          </cell>
          <cell r="W217">
            <v>2562</v>
          </cell>
          <cell r="X217"/>
          <cell r="Y217"/>
          <cell r="Z217"/>
          <cell r="AA217">
            <v>28</v>
          </cell>
          <cell r="AB217">
            <v>4</v>
          </cell>
          <cell r="AC217">
            <v>2562</v>
          </cell>
          <cell r="AD217">
            <v>28</v>
          </cell>
          <cell r="AE217">
            <v>4</v>
          </cell>
          <cell r="AF217">
            <v>2562</v>
          </cell>
          <cell r="AG217">
            <v>2</v>
          </cell>
          <cell r="AH217">
            <v>9</v>
          </cell>
          <cell r="AI217">
            <v>2564</v>
          </cell>
          <cell r="AJ217" t="str">
            <v>18</v>
          </cell>
          <cell r="AK217" t="str">
            <v>2</v>
          </cell>
          <cell r="AL217" t="str">
            <v>2565</v>
          </cell>
          <cell r="AM217" t="str">
            <v>โฉนด</v>
          </cell>
          <cell r="AN217" t="str">
            <v>18035,
71540,
23477</v>
          </cell>
          <cell r="AO217" t="str">
            <v>ยุหว่า
ยุหว่า
แม่สา</v>
          </cell>
          <cell r="AP217" t="str">
            <v>สันป่าตอง
สันป่าตอง
แม่ริม</v>
          </cell>
          <cell r="AQ217" t="str">
            <v>เชียงใหม่</v>
          </cell>
          <cell r="AR217">
            <v>986450</v>
          </cell>
          <cell r="AS217"/>
          <cell r="AT217"/>
          <cell r="AU217"/>
          <cell r="AV217"/>
          <cell r="AW217"/>
          <cell r="AX217"/>
          <cell r="AY217"/>
          <cell r="AZ217"/>
          <cell r="BA217"/>
          <cell r="BB217" t="str">
            <v>สืบทรัพย์//ยึดทรัพย์(คำสั่ง 11/8/2564)//ชะลอการยึด//ยึดแล้ว รายงานผล วันที่ 26/2/2565 //ส่งแฟ้มยึดคืนสำนักงาน 25/2/2565</v>
          </cell>
          <cell r="BC217"/>
          <cell r="BD217"/>
          <cell r="BE217"/>
          <cell r="BF217"/>
          <cell r="BG217"/>
          <cell r="BH217"/>
          <cell r="BI217"/>
          <cell r="BJ217"/>
          <cell r="BK217"/>
          <cell r="BL217" t="str">
            <v>นางพรทิพย์ จันทร์คำ</v>
          </cell>
          <cell r="BM217">
            <v>883162011591</v>
          </cell>
          <cell r="BN217" t="str">
            <v>1.นางพรทิพย์  จันทร์คำ
2.นายธีระยุทธ  ทองพรหม
3.นางธยา  ตันติวราภา</v>
          </cell>
          <cell r="BO217" t="str">
            <v>จำเลยที่ 1
จำเลยที่ 2
จำเลยที่ 3</v>
          </cell>
          <cell r="BP217" t="str">
            <v>3501200206622
3500700507302
3580400141426</v>
          </cell>
          <cell r="BQ217" t="str">
            <v xml:space="preserve">-ไม่พบว่ามีกรรมสิทธิ์ในที่ดิน อ.ไชยปราการ จ.เชียงใหม่
'-พบว่ามีกรรมสิทธิ์ในที่ดิน โฉนดเลขที่ 18035 ต.ยุหว่า  อ.สันป่าตอง  จ.เชียงใหม่
'-พบว่ามีกรรมสิทธิ์ในที่ดิน โฉนดเลขที่ 71540 ต.ยุหว่า  อ.สันป่าตอง  จ.เชียงใหม่
'-ไม่พบว่ามีกรรมสิทธิ์ในที่ดิน อ.ไชยปราการ จ.เชียงใหม่
'-พบว่ามีกรรมสิทธิ์ในที่ดิน โฉนดเลขที่ 23477 ต.แม่สา  อ.แม่ริม  จ.เชียงใหม่
'-ไม่พบว่ามีกรรมสิทธิ์ในที่ดิน อ.ไชยปราการ จ.เชียงใหม่
'-ไม่พบว่ามีกรรมสิทธิ์ในที่ดิน อ.แม่ริม จ.เชียงใหม่
</v>
          </cell>
          <cell r="BR217" t="str">
            <v>พบ</v>
          </cell>
          <cell r="BS217"/>
          <cell r="BT217">
            <v>3</v>
          </cell>
          <cell r="BU217" t="str">
            <v>เกศินี</v>
          </cell>
          <cell r="BV217"/>
          <cell r="BW217"/>
          <cell r="BX217"/>
          <cell r="BY217"/>
          <cell r="BZ217"/>
          <cell r="CA217"/>
          <cell r="CB217"/>
          <cell r="CC217"/>
          <cell r="CD217"/>
          <cell r="CE217"/>
          <cell r="CF217"/>
          <cell r="CG217"/>
          <cell r="CH217"/>
          <cell r="CI217"/>
          <cell r="CJ217"/>
          <cell r="CK217"/>
          <cell r="CL217"/>
          <cell r="CM217">
            <v>243397</v>
          </cell>
          <cell r="CN217">
            <v>242944</v>
          </cell>
          <cell r="CO217"/>
        </row>
        <row r="218">
          <cell r="B218">
            <v>1062</v>
          </cell>
          <cell r="C218">
            <v>213</v>
          </cell>
          <cell r="D218">
            <v>10</v>
          </cell>
          <cell r="E218">
            <v>3</v>
          </cell>
          <cell r="F218">
            <v>2564</v>
          </cell>
          <cell r="G218">
            <v>800045717058</v>
          </cell>
          <cell r="H218" t="str">
            <v>นาย</v>
          </cell>
          <cell r="I218" t="str">
            <v>เฉลิม</v>
          </cell>
          <cell r="J218" t="str">
            <v>คำลือ</v>
          </cell>
          <cell r="K218">
            <v>3500900844027</v>
          </cell>
          <cell r="L218" t="str">
            <v>พร้าว</v>
          </cell>
          <cell r="M218" t="str">
            <v>เชียงใหม่ 4</v>
          </cell>
          <cell r="N218">
            <v>8</v>
          </cell>
          <cell r="O218" t="str">
            <v>ธปช.</v>
          </cell>
          <cell r="P218" t="str">
            <v>1.บุคคลค้ำประกัน</v>
          </cell>
          <cell r="Q218">
            <v>40158.44</v>
          </cell>
          <cell r="R218">
            <v>9614.24</v>
          </cell>
          <cell r="S218" t="str">
            <v>แขวงเชียงใหม่</v>
          </cell>
          <cell r="T218" t="str">
            <v>ผบ.11586</v>
          </cell>
          <cell r="U218">
            <v>2560</v>
          </cell>
          <cell r="V218" t="str">
            <v>ผบ.8096</v>
          </cell>
          <cell r="W218">
            <v>2561</v>
          </cell>
          <cell r="X218">
            <v>22</v>
          </cell>
          <cell r="Y218">
            <v>8</v>
          </cell>
          <cell r="Z218">
            <v>2561</v>
          </cell>
          <cell r="AA218"/>
          <cell r="AB218"/>
          <cell r="AC218"/>
          <cell r="AD218">
            <v>16</v>
          </cell>
          <cell r="AE218">
            <v>11</v>
          </cell>
          <cell r="AF218">
            <v>2562</v>
          </cell>
          <cell r="AG218">
            <v>27</v>
          </cell>
          <cell r="AH218">
            <v>2</v>
          </cell>
          <cell r="AI218">
            <v>2563</v>
          </cell>
          <cell r="AJ218"/>
          <cell r="AK218"/>
          <cell r="AL218"/>
          <cell r="AM218"/>
          <cell r="AN218"/>
          <cell r="AO218"/>
          <cell r="AP218"/>
          <cell r="AQ218"/>
          <cell r="AR218"/>
          <cell r="AS218"/>
          <cell r="AT218"/>
          <cell r="AU218"/>
          <cell r="AV218"/>
          <cell r="AW218"/>
          <cell r="AX218"/>
          <cell r="AY218"/>
          <cell r="AZ218"/>
          <cell r="BA218"/>
          <cell r="BB218" t="str">
            <v>สืบทรัพย์</v>
          </cell>
          <cell r="BC218"/>
          <cell r="BD218"/>
          <cell r="BE218"/>
          <cell r="BF218"/>
          <cell r="BG218"/>
          <cell r="BH218"/>
          <cell r="BI218"/>
          <cell r="BJ218"/>
          <cell r="BK218"/>
          <cell r="BL218" t="str">
            <v>นายเฉลิม คำลือ</v>
          </cell>
          <cell r="BM218">
            <v>823860010042</v>
          </cell>
          <cell r="BN218" t="str">
            <v>1.นายเฉลิม คำลือ
2.นายผัด แสงเขน
3.นางสุนิสา แสงเขน
4.นางพิทยา แสงเขน
5.นายประทัพ บรรพกิจ</v>
          </cell>
          <cell r="BO218" t="str">
            <v>จำเลยที่ 1
จำเลยที่ 2
คู่สมรสจำเลยที่ 2
จำเลยที่ 3
คู่สมรสจำเลยที่ 3</v>
          </cell>
          <cell r="BP218" t="str">
            <v>3-5009-00844-02-7
3-5011-00123-97-1
5-5011-01057-58-7
3-5011-00123-91-1
4-5011-00002-45-4</v>
          </cell>
          <cell r="BQ218" t="str">
            <v>-ไม่พบว่ามีกรรมสิทธิ์ในที่ดิน อ.พร้าวจ.เชียงใหม่
-ไม่พบว่ามีกรรสิทธิ์ในที่ดิน อ.สันทราย 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v>
          </cell>
          <cell r="BR218" t="str">
            <v>ไม่พบทรัพย์</v>
          </cell>
          <cell r="BS218" t="str">
            <v>พบทรัพย์</v>
          </cell>
          <cell r="BT218">
            <v>5</v>
          </cell>
          <cell r="BU218" t="str">
            <v>วรกมล</v>
          </cell>
          <cell r="BV218"/>
          <cell r="BW218"/>
          <cell r="BX218"/>
          <cell r="BY218"/>
          <cell r="BZ218"/>
          <cell r="CA218"/>
          <cell r="CB218"/>
          <cell r="CC218"/>
          <cell r="CD218"/>
          <cell r="CE218"/>
          <cell r="CF218"/>
          <cell r="CG218"/>
          <cell r="CH218"/>
          <cell r="CI218"/>
          <cell r="CJ218"/>
          <cell r="CK218"/>
          <cell r="CL218"/>
          <cell r="CM218"/>
          <cell r="CN218"/>
          <cell r="CO218"/>
        </row>
        <row r="219">
          <cell r="B219">
            <v>1063</v>
          </cell>
          <cell r="C219">
            <v>214</v>
          </cell>
          <cell r="D219">
            <v>10</v>
          </cell>
          <cell r="E219">
            <v>3</v>
          </cell>
          <cell r="F219">
            <v>2564</v>
          </cell>
          <cell r="G219">
            <v>800034201783</v>
          </cell>
          <cell r="H219" t="str">
            <v>นางสาว</v>
          </cell>
          <cell r="I219" t="str">
            <v>จุฑาทิพย์</v>
          </cell>
          <cell r="J219" t="str">
            <v>คงปรีชา</v>
          </cell>
          <cell r="K219">
            <v>3501900522179</v>
          </cell>
          <cell r="L219" t="str">
            <v>แม่แตง</v>
          </cell>
          <cell r="M219" t="str">
            <v>เชียงใหม่ 2</v>
          </cell>
          <cell r="N219">
            <v>8</v>
          </cell>
          <cell r="O219" t="str">
            <v>ธปช.</v>
          </cell>
          <cell r="P219" t="str">
            <v>1.บุคคลค้ำประกัน</v>
          </cell>
          <cell r="Q219">
            <v>81033.97</v>
          </cell>
          <cell r="R219">
            <v>11685.79</v>
          </cell>
          <cell r="S219" t="str">
            <v>แขวงเชียงใหม่</v>
          </cell>
          <cell r="T219" t="str">
            <v>ผบ.4817</v>
          </cell>
          <cell r="U219">
            <v>2562</v>
          </cell>
          <cell r="V219" t="str">
            <v>ผบ.4467</v>
          </cell>
          <cell r="W219">
            <v>2562</v>
          </cell>
          <cell r="X219"/>
          <cell r="Y219"/>
          <cell r="Z219"/>
          <cell r="AA219">
            <v>8</v>
          </cell>
          <cell r="AB219">
            <v>6</v>
          </cell>
          <cell r="AC219">
            <v>2562</v>
          </cell>
          <cell r="AD219">
            <v>8</v>
          </cell>
          <cell r="AE219">
            <v>6</v>
          </cell>
          <cell r="AF219">
            <v>2562</v>
          </cell>
          <cell r="AG219"/>
          <cell r="AH219"/>
          <cell r="AI219"/>
          <cell r="AJ219"/>
          <cell r="AK219"/>
          <cell r="AL219"/>
          <cell r="AM219"/>
          <cell r="AN219"/>
          <cell r="AO219"/>
          <cell r="AP219"/>
          <cell r="AQ219"/>
          <cell r="AR219"/>
          <cell r="AS219"/>
          <cell r="AT219"/>
          <cell r="AU219"/>
          <cell r="AV219"/>
          <cell r="AW219"/>
          <cell r="AX219"/>
          <cell r="AY219"/>
          <cell r="AZ219"/>
          <cell r="BA219"/>
          <cell r="BB219" t="str">
            <v>สืบทรัพย์ รายงานผลสืบ 1/7/2567</v>
          </cell>
          <cell r="BC219"/>
          <cell r="BD219"/>
          <cell r="BE219"/>
          <cell r="BF219"/>
          <cell r="BG219"/>
          <cell r="BH219"/>
          <cell r="BI219"/>
          <cell r="BJ219"/>
          <cell r="BK219"/>
          <cell r="BL219" t="str">
            <v>นางสาวจุฑาทิพย์ คงปรีชา</v>
          </cell>
          <cell r="BM219">
            <v>823858010575</v>
          </cell>
          <cell r="BN219" t="str">
            <v>1.นางสาวจุฑาทิพย์  คงปรีชา
2.นายธวัชชัย  คำมูล
3.นายจำรุณ  อินต๊ะ
4.นางสาวเกศมณี  ไฝคำ</v>
          </cell>
          <cell r="BO219" t="str">
            <v>จำเลยที่ 1
คู่สมรสจำเลยที่ 1
จำเลยที่ 2
คู่สมรสจำเลยที่ 2</v>
          </cell>
          <cell r="BP219" t="str">
            <v>3501900522179
3500600084078
3501900378779
3500600085589</v>
          </cell>
          <cell r="BQ219" t="str">
            <v>-ไม่พบว่ามีกรรมสิทธิ์ในที่ดิน อ.แม่แตง จ.เชียงใหม่
'-พบว่ามีกรรมสิทธิ์ในที่ดิน โฉนดเลขที่ 39543 ต.สันป่ายาง  อ.แม่แตง  จ.เชียงใหม่ (ห้ามโอนภายใน 10 ปี)
'-ไม่พบว่ามีกรรมสิทธิ์ในที่ดิน อ.แม่แตง จ.เชียงใหม่
'-พบว่ามีกรรมสิทธิ์ในที่ดิน โฉนดเลขที่ 4662 ต.สันป่ายาง  อ.แม่แตง  จ.เชียงใหม่ (ติดจำนอง)</v>
          </cell>
          <cell r="BR219" t="str">
            <v>พบ</v>
          </cell>
          <cell r="BS219" t="str">
            <v>ไม่พบ
พบ
พบ
ไม่พบ</v>
          </cell>
          <cell r="BT219">
            <v>4</v>
          </cell>
          <cell r="BU219" t="str">
            <v>เกศินี</v>
          </cell>
          <cell r="BV219" t="str">
            <v xml:space="preserve">1.นางสาวจุฑาทิพย์  คงปรีชา 
2.นายธวัชชัย  คำมูล 
3.นายจำรุณ  อินต๊ะ 
4.นางเกศมณี  อินต๊ะ </v>
          </cell>
          <cell r="BW219" t="str">
            <v>จำเลยที่ 1 
คู่สมรสจำเลยที่ 1
จำเลยที่ 2
คู่สมรสจำเลยที่ 2</v>
          </cell>
          <cell r="BX219" t="str">
            <v>3-5019-00522-17-9
3-5006-00084-07-8
3-5019-00378-77-9
3-5006-00085-58-9</v>
          </cell>
          <cell r="BY219" t="str">
            <v>-ไม่พบว่ามีกรรมสิทธิ์ในที่ดิน อ.แม่แตง จ.เชียงใหม่ 
-พบว่ามีกรรมสิทธิ์ในที่ดิน โฉนดเลขที่ 39543 เลขที่ดิน 41 ต.สันป่ายาง อ.แม่แตง จ.เชียงใหม่ (ติดจำนอง ธ.ก.ส.)
-ไม่พบว่ามีกรรมสิทธิ์ในที่ดิน อ.แม่แตง จ.เชียงใหม่ 
-พบว่ามีกรรมสิทธิ์ในที่ดิน โฉนดเลขที่ 4662 เลขที่ดิน 390 ต.สันป่ายาง อ.แม่แตง จ.เชียงใหม่ (ติดจำนอง บมจ.ธนาคารกรุงไทย)</v>
          </cell>
          <cell r="BZ219"/>
          <cell r="CA219"/>
          <cell r="CB219">
            <v>4</v>
          </cell>
          <cell r="CC219"/>
          <cell r="CD219"/>
          <cell r="CE219"/>
          <cell r="CF219"/>
          <cell r="CG219"/>
          <cell r="CH219"/>
          <cell r="CI219"/>
          <cell r="CJ219"/>
          <cell r="CK219"/>
          <cell r="CL219"/>
          <cell r="CM219"/>
          <cell r="CN219"/>
          <cell r="CO219"/>
        </row>
        <row r="220">
          <cell r="B220">
            <v>1064</v>
          </cell>
          <cell r="C220">
            <v>215</v>
          </cell>
          <cell r="D220">
            <v>10</v>
          </cell>
          <cell r="E220">
            <v>3</v>
          </cell>
          <cell r="F220">
            <v>2564</v>
          </cell>
          <cell r="G220">
            <v>800030041167</v>
          </cell>
          <cell r="H220" t="str">
            <v>นาย</v>
          </cell>
          <cell r="I220" t="str">
            <v>ต้อย</v>
          </cell>
          <cell r="J220" t="str">
            <v>ปินตาเปี้ย</v>
          </cell>
          <cell r="K220">
            <v>3500900393572</v>
          </cell>
          <cell r="L220" t="str">
            <v>ฝาง</v>
          </cell>
          <cell r="M220" t="str">
            <v>เชียงใหม่ 2</v>
          </cell>
          <cell r="N220">
            <v>8</v>
          </cell>
          <cell r="O220" t="str">
            <v>ธปช</v>
          </cell>
          <cell r="P220" t="str">
            <v>1.บุคคลค้ำประกัน</v>
          </cell>
          <cell r="Q220"/>
          <cell r="R220"/>
          <cell r="S220" t="str">
            <v>จังหวัดฝาง</v>
          </cell>
          <cell r="T220" t="str">
            <v>ผบ.1358</v>
          </cell>
          <cell r="U220">
            <v>2562</v>
          </cell>
          <cell r="V220" t="str">
            <v>ผบ.1540</v>
          </cell>
          <cell r="W220">
            <v>2562</v>
          </cell>
          <cell r="X220"/>
          <cell r="Y220"/>
          <cell r="Z220"/>
          <cell r="AA220">
            <v>11</v>
          </cell>
          <cell r="AB220">
            <v>11</v>
          </cell>
          <cell r="AC220">
            <v>2562</v>
          </cell>
          <cell r="AD220">
            <v>11</v>
          </cell>
          <cell r="AE220">
            <v>11</v>
          </cell>
          <cell r="AF220">
            <v>2562</v>
          </cell>
          <cell r="AG220"/>
          <cell r="AH220"/>
          <cell r="AI220"/>
          <cell r="AJ220"/>
          <cell r="AK220"/>
          <cell r="AL220"/>
          <cell r="AM220"/>
          <cell r="AN220"/>
          <cell r="AO220"/>
          <cell r="AP220"/>
          <cell r="AQ220"/>
          <cell r="AR220"/>
          <cell r="AS220"/>
          <cell r="AT220"/>
          <cell r="AU220"/>
          <cell r="AV220"/>
          <cell r="AW220"/>
          <cell r="AX220"/>
          <cell r="AY220"/>
          <cell r="AZ220"/>
          <cell r="BA220"/>
          <cell r="BB220" t="str">
            <v>สืบทรัพย์ รายงานวันที่ 25/12/2567</v>
          </cell>
          <cell r="BC220"/>
          <cell r="BD220"/>
          <cell r="BE220"/>
          <cell r="BF220"/>
          <cell r="BG220"/>
          <cell r="BH220"/>
          <cell r="BI220"/>
          <cell r="BJ220"/>
          <cell r="BK220"/>
          <cell r="BL220" t="str">
            <v>นายต้อย ปินตาเปี้ย</v>
          </cell>
          <cell r="BM220">
            <v>823561010648</v>
          </cell>
          <cell r="BN220" t="str">
            <v>1.นายต้อย  ปินตาเปี้ย
2.นางศิริจันทร์  ปินตาเปี้ย
3.นายประสิทธิ์  ปิมปา
4.นายสายันห์  มีงาม</v>
          </cell>
          <cell r="BO220" t="str">
            <v>จำเลยที่ 1
คู่สมรสจำเลยที่ 1
จำเลยที่ 2
จำเลยที่ 3</v>
          </cell>
          <cell r="BP220" t="str">
            <v>3500900393572
3500900009268
3500900006471
3500900006315</v>
          </cell>
          <cell r="BQ220" t="str">
            <v>-ไม่พบว่ามีกรรมสิทธิ์ในที่ดิน อ.ฝาง จ.เชียงใหม่
'-พบว่ามีกรรมสิทธิ์ในที่ดิน โฉนดเลขที่ 878 ต.แม่งอน  อ.ฝาง  จ.เชียงใหม่ (สินส่วนตัว)
'-ไม่พบว่ามีกรรมสิทธิ์ในที่ดิน อ.ฝาง จ.เชียงใหม่
'-ไม่พบว่ามีกรรมสิทธิ์ในที่ดิน อ.ฝาง จ.เชียงใหม่</v>
          </cell>
          <cell r="BR220" t="str">
            <v>พบ</v>
          </cell>
          <cell r="BS220" t="str">
            <v>พบ
พบ
ไม่พบ
ไม่พบ
พบ
พบ
ไม่พบ</v>
          </cell>
          <cell r="BT220">
            <v>4</v>
          </cell>
          <cell r="BU220" t="str">
            <v>เกศินี</v>
          </cell>
          <cell r="BV220" t="str">
            <v>1.นายต้อย ปินตาเปี้ย
2.นางศิริจันทร์ ปินตาเปี้ย
3.นายประสิทธิ์ ปิมปา
4.นายสายันห์ มีงาม</v>
          </cell>
          <cell r="BW220" t="str">
            <v>จำเลยที่ 1
คู่สมรสจำเลยที่ 1
จำเลยที่ 2
จำเลยที่ 3</v>
          </cell>
          <cell r="BX220" t="str">
            <v>3-5009-00393-57-2
3-5009-00009-26-8
3-5009-00006-47-1
3-5009-00006-31-5</v>
          </cell>
          <cell r="BY220" t="str">
            <v>-ไม่พบว่ามีกรรมสิทธิ์ในที่ดิน อ.ฝาง จ.เชียงใหม่
-พบว่ามีกรรมสิทธิ์ในที่ดินโฉนดเลขที่ 878 ต.แม่งอน อ.ฝาง จ.เชียงใหม่ (สินส่วนตัว)
-ไม่พบว่ามีกรรมสิทธิ์ในที่ดิน อ.ฝาง จ.เชียงใหม่
-ไม่พบว่ามีกรรมสิทธิ์ในที่ดิน อ.ฝาง จ.เชียงใหม่</v>
          </cell>
          <cell r="BZ220" t="str">
            <v>พบ</v>
          </cell>
          <cell r="CA220"/>
          <cell r="CB220"/>
          <cell r="CC220" t="str">
            <v>ปฏิยุทธ์</v>
          </cell>
          <cell r="CD220"/>
          <cell r="CE220"/>
          <cell r="CF220"/>
          <cell r="CG220"/>
          <cell r="CH220"/>
          <cell r="CI220"/>
          <cell r="CJ220"/>
          <cell r="CK220"/>
          <cell r="CL220"/>
          <cell r="CM220"/>
          <cell r="CN220"/>
          <cell r="CO220"/>
        </row>
        <row r="221">
          <cell r="B221">
            <v>1065</v>
          </cell>
          <cell r="C221">
            <v>216</v>
          </cell>
          <cell r="D221">
            <v>10</v>
          </cell>
          <cell r="E221">
            <v>3</v>
          </cell>
          <cell r="F221">
            <v>2564</v>
          </cell>
          <cell r="G221">
            <v>800052087452</v>
          </cell>
          <cell r="H221" t="str">
            <v>นางสาว</v>
          </cell>
          <cell r="I221" t="str">
            <v>สุดานันท์</v>
          </cell>
          <cell r="J221" t="str">
            <v>สุริยา</v>
          </cell>
          <cell r="K221">
            <v>1500700094541</v>
          </cell>
          <cell r="L221" t="str">
            <v>แม่แตง</v>
          </cell>
          <cell r="M221" t="str">
            <v>เชียงใหม่ 2</v>
          </cell>
          <cell r="N221">
            <v>8</v>
          </cell>
          <cell r="O221" t="str">
            <v>ธปช.</v>
          </cell>
          <cell r="P221" t="str">
            <v>1.บุคคลค้ำประกัน</v>
          </cell>
          <cell r="Q221">
            <v>78980.899999999994</v>
          </cell>
          <cell r="R221">
            <v>11685.79</v>
          </cell>
          <cell r="S221" t="str">
            <v>แขวงเชียงใหม่</v>
          </cell>
          <cell r="T221" t="str">
            <v>ผบ.2612</v>
          </cell>
          <cell r="U221">
            <v>2562</v>
          </cell>
          <cell r="V221" t="str">
            <v>ผบ.3072</v>
          </cell>
          <cell r="W221">
            <v>2562</v>
          </cell>
          <cell r="X221">
            <v>12</v>
          </cell>
          <cell r="Y221">
            <v>5</v>
          </cell>
          <cell r="Z221">
            <v>2562</v>
          </cell>
          <cell r="AA221"/>
          <cell r="AB221"/>
          <cell r="AC221"/>
          <cell r="AD221">
            <v>11</v>
          </cell>
          <cell r="AE221">
            <v>1</v>
          </cell>
          <cell r="AF221">
            <v>2563</v>
          </cell>
          <cell r="AG221">
            <v>27</v>
          </cell>
          <cell r="AH221">
            <v>5</v>
          </cell>
          <cell r="AI221">
            <v>2563</v>
          </cell>
          <cell r="AJ221" t="str">
            <v>14</v>
          </cell>
          <cell r="AK221" t="str">
            <v>9</v>
          </cell>
          <cell r="AL221" t="str">
            <v>2564</v>
          </cell>
          <cell r="AM221" t="str">
            <v>โฉนด</v>
          </cell>
          <cell r="AN221" t="str">
            <v>8646</v>
          </cell>
          <cell r="AO221" t="str">
            <v>ขี้เหล็ก</v>
          </cell>
          <cell r="AP221" t="str">
            <v>แม่แตง</v>
          </cell>
          <cell r="AQ221" t="str">
            <v>เชียงใหม่</v>
          </cell>
          <cell r="AR221">
            <v>264990</v>
          </cell>
          <cell r="AS221"/>
          <cell r="AT221"/>
          <cell r="AU221"/>
          <cell r="AV221"/>
          <cell r="AW221" t="str">
            <v>มีกาศขายวันที่ 24/2/2565</v>
          </cell>
          <cell r="AX221">
            <v>17</v>
          </cell>
          <cell r="AY221">
            <v>9</v>
          </cell>
          <cell r="AZ221">
            <v>2564</v>
          </cell>
          <cell r="BA221" t="str">
            <v>ยึดเสร็จแล้ว</v>
          </cell>
          <cell r="BB221" t="str">
            <v>สืบทรัพย์ //คำสั่งยึดทรัพย์ 15/7/2564</v>
          </cell>
          <cell r="BC221"/>
          <cell r="BD221"/>
          <cell r="BE221"/>
          <cell r="BF221"/>
          <cell r="BG221"/>
          <cell r="BH221"/>
          <cell r="BI221"/>
          <cell r="BJ221"/>
          <cell r="BK221"/>
          <cell r="BL221" t="str">
            <v>นางสาวสุดานันท์ สุริยา</v>
          </cell>
          <cell r="BM221">
            <v>883162010187</v>
          </cell>
          <cell r="BN221" t="str">
            <v>1.นางสาวสุดานันท์  สุริยา
2.นางรัตน์  ดำงูเหลือม
3.นายสันติ  บุญเป็ง
4.นางสาวสายพรทิพย์  อุปธรรม
5.นายธวัชชัย  ถามถ้วน</v>
          </cell>
          <cell r="BO221" t="str">
            <v>จำเลยที่ 1
จำเลยที่ 2
คู่สมรสจำเลยที่ 2
จำเลยที่ 3
คู่สมรสจำเลยที่ 3</v>
          </cell>
          <cell r="BP221" t="str">
            <v>1500700094541
3360900197767
3500600069583
1509901107664
1500700127945</v>
          </cell>
          <cell r="BQ221"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20597 ต.สันป่ายาง  อ.แม่แตง  จ.เชียงใหม่ (ติดจำนอง)
'-พบว่ามีกรรมสิทธิ์ในที่ดิน โฉนดเลขที่ 8646 ต.สันป่ายาง  อ.แม่แตง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1" t="str">
            <v>พบ</v>
          </cell>
          <cell r="BS221" t="str">
            <v>พบ
ไม่พบ 
ไม่พบ
พบ 
พบ</v>
          </cell>
          <cell r="BT221">
            <v>5</v>
          </cell>
          <cell r="BU221" t="str">
            <v>เกศินี</v>
          </cell>
          <cell r="BV221"/>
          <cell r="BW221"/>
          <cell r="BX221"/>
          <cell r="BY221"/>
          <cell r="BZ221"/>
          <cell r="CA221"/>
          <cell r="CB221"/>
          <cell r="CC221"/>
          <cell r="CD221"/>
          <cell r="CE221"/>
          <cell r="CF221"/>
          <cell r="CG221"/>
          <cell r="CH221"/>
          <cell r="CI221"/>
          <cell r="CJ221"/>
          <cell r="CK221"/>
          <cell r="CL221"/>
          <cell r="CM221">
            <v>243397</v>
          </cell>
          <cell r="CN221"/>
          <cell r="CO221">
            <v>242881</v>
          </cell>
        </row>
        <row r="222">
          <cell r="B222">
            <v>1066</v>
          </cell>
          <cell r="C222">
            <v>217</v>
          </cell>
          <cell r="D222">
            <v>10</v>
          </cell>
          <cell r="E222">
            <v>3</v>
          </cell>
          <cell r="F222">
            <v>2564</v>
          </cell>
          <cell r="G222">
            <v>800059329014</v>
          </cell>
          <cell r="H222" t="str">
            <v>นางสาว</v>
          </cell>
          <cell r="I222" t="str">
            <v xml:space="preserve">อมรรัตน์   </v>
          </cell>
          <cell r="J222" t="str">
            <v>เต๋จ๊ะ</v>
          </cell>
          <cell r="K222">
            <v>1501100090235</v>
          </cell>
          <cell r="L222" t="str">
            <v>พร้าว</v>
          </cell>
          <cell r="M222" t="str">
            <v>เชียงใหม่ 2</v>
          </cell>
          <cell r="N222">
            <v>8</v>
          </cell>
          <cell r="O222" t="str">
            <v>สินเชื่อพัฒนาองค์กรชุมชน (รายบุคคล)</v>
          </cell>
          <cell r="P222" t="str">
            <v>1.บุคคลค้ำประกัน</v>
          </cell>
          <cell r="Q222">
            <v>41368.730000000003</v>
          </cell>
          <cell r="R222">
            <v>9077.31</v>
          </cell>
          <cell r="S222" t="str">
            <v>แขวงเชียงใหม่</v>
          </cell>
          <cell r="T222" t="str">
            <v>ผบ.4970</v>
          </cell>
          <cell r="U222">
            <v>2562</v>
          </cell>
          <cell r="V222" t="str">
            <v>ผบ.5001</v>
          </cell>
          <cell r="W222">
            <v>2562</v>
          </cell>
          <cell r="X222"/>
          <cell r="Y222"/>
          <cell r="Z222"/>
          <cell r="AA222">
            <v>16</v>
          </cell>
          <cell r="AB222">
            <v>6</v>
          </cell>
          <cell r="AC222">
            <v>2562</v>
          </cell>
          <cell r="AD222"/>
          <cell r="AE222"/>
          <cell r="AF222"/>
          <cell r="AG222"/>
          <cell r="AH222"/>
          <cell r="AI222"/>
          <cell r="AJ222"/>
          <cell r="AK222"/>
          <cell r="AL222"/>
          <cell r="AM222"/>
          <cell r="AN222"/>
          <cell r="AO222"/>
          <cell r="AP222"/>
          <cell r="AQ222"/>
          <cell r="AR222"/>
          <cell r="AS222"/>
          <cell r="AT222"/>
          <cell r="AU222"/>
          <cell r="AV222"/>
          <cell r="AW222"/>
          <cell r="AX222"/>
          <cell r="AY222"/>
          <cell r="AZ222"/>
          <cell r="BA222"/>
          <cell r="BB222" t="str">
            <v>สืบทรัพย์</v>
          </cell>
          <cell r="BC222"/>
          <cell r="BD222"/>
          <cell r="BE222"/>
          <cell r="BF222"/>
          <cell r="BG222"/>
          <cell r="BH222"/>
          <cell r="BI222"/>
          <cell r="BJ222"/>
          <cell r="BK222"/>
          <cell r="BL222" t="str">
            <v>นางสาวอมรรัตน์    เต๋จ๊ะ</v>
          </cell>
          <cell r="BM222">
            <v>833162010868</v>
          </cell>
          <cell r="BN222" t="str">
            <v>1.นางสาวอมรรัตน์  เต๋จ๊ะ
2.นางศรีพร  ยิ่งประโยชน์
3.นายประพันธ์  ยิ่งประโยชน์
4.นางสุพล  บุญญาติ
5.นายวสันต์  บุญญาติ</v>
          </cell>
          <cell r="BO222" t="str">
            <v>จำเลยที่ 1
จำเลยที่ 2
คู่สมรสจำเลยที่ 2
จำเลยที่ 3
คู่สมรสจำเลยที่ 3</v>
          </cell>
          <cell r="BP222" t="str">
            <v>1501100090235
3501100166629
3501100131787
3501100138471
3501100131558</v>
          </cell>
          <cell r="BQ222" t="str">
            <v>-ไม่พบว่ามีกรรมสิทธิ์ในที่ดิน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33417 ต.ป่าไหน่  อ.พร้าว จ.เชียงใหม่
'-ไม่พบว่ามีกรรมสิทธิ์ในที่ดิน อ.พร้าว จ.เชียงใหม่
'-พบว่ามีกรรมสิทธิ์ในที่ดิน โฉนดเลขที่ 20664 ต.ป่าไหน่  อ.พร้าว จ.เชียงให</v>
          </cell>
          <cell r="BR222" t="str">
            <v>พบ</v>
          </cell>
          <cell r="BS222" t="str">
            <v>พบ
พบ
ไม่พบ
ไม่พบ
พบ</v>
          </cell>
          <cell r="BT222">
            <v>5</v>
          </cell>
          <cell r="BU222" t="str">
            <v>เกศินี</v>
          </cell>
          <cell r="BV222"/>
          <cell r="BW222"/>
          <cell r="BX222"/>
          <cell r="BY222"/>
          <cell r="BZ222"/>
          <cell r="CA222"/>
          <cell r="CB222"/>
          <cell r="CC222"/>
          <cell r="CD222"/>
          <cell r="CE222"/>
          <cell r="CF222"/>
          <cell r="CG222"/>
          <cell r="CH222"/>
          <cell r="CI222"/>
          <cell r="CJ222"/>
          <cell r="CK222"/>
          <cell r="CL222"/>
          <cell r="CM222"/>
          <cell r="CN222"/>
          <cell r="CO222"/>
        </row>
        <row r="223">
          <cell r="B223">
            <v>1067</v>
          </cell>
          <cell r="C223">
            <v>218</v>
          </cell>
          <cell r="D223">
            <v>10</v>
          </cell>
          <cell r="E223">
            <v>3</v>
          </cell>
          <cell r="F223">
            <v>2564</v>
          </cell>
          <cell r="G223">
            <v>800023326526</v>
          </cell>
          <cell r="H223" t="str">
            <v>นาย</v>
          </cell>
          <cell r="I223" t="str">
            <v>ประพันธ์</v>
          </cell>
          <cell r="J223" t="str">
            <v>ทาอ้าย</v>
          </cell>
          <cell r="K223">
            <v>3500900008644</v>
          </cell>
          <cell r="L223" t="str">
            <v>ฝาง</v>
          </cell>
          <cell r="M223" t="str">
            <v>เชียงใหม่ 2</v>
          </cell>
          <cell r="N223">
            <v>8</v>
          </cell>
          <cell r="O223" t="str">
            <v>ธปช</v>
          </cell>
          <cell r="P223" t="str">
            <v>1.บุคคลค้ำประกัน</v>
          </cell>
          <cell r="Q223"/>
          <cell r="R223"/>
          <cell r="S223" t="str">
            <v>จังหวัดฝาง</v>
          </cell>
          <cell r="T223" t="str">
            <v>ผบ.1366</v>
          </cell>
          <cell r="U223">
            <v>2562</v>
          </cell>
          <cell r="V223" t="str">
            <v>ผบ.1548</v>
          </cell>
          <cell r="W223">
            <v>2562</v>
          </cell>
          <cell r="X223"/>
          <cell r="Y223"/>
          <cell r="Z223"/>
          <cell r="AA223">
            <v>11</v>
          </cell>
          <cell r="AB223">
            <v>11</v>
          </cell>
          <cell r="AC223">
            <v>2562</v>
          </cell>
          <cell r="AD223">
            <v>11</v>
          </cell>
          <cell r="AE223">
            <v>11</v>
          </cell>
          <cell r="AF223">
            <v>2562</v>
          </cell>
          <cell r="AG223"/>
          <cell r="AH223"/>
          <cell r="AI223"/>
          <cell r="AJ223"/>
          <cell r="AK223"/>
          <cell r="AL223"/>
          <cell r="AM223"/>
          <cell r="AN223"/>
          <cell r="AO223"/>
          <cell r="AP223"/>
          <cell r="AQ223"/>
          <cell r="AR223"/>
          <cell r="AS223"/>
          <cell r="AT223"/>
          <cell r="AU223"/>
          <cell r="AV223"/>
          <cell r="AW223"/>
          <cell r="AX223"/>
          <cell r="AY223"/>
          <cell r="AZ223"/>
          <cell r="BA223"/>
          <cell r="BB223" t="str">
            <v>สืบทรัพย์ รายงานวันที่ 25/12/2567</v>
          </cell>
          <cell r="BC223"/>
          <cell r="BD223"/>
          <cell r="BE223"/>
          <cell r="BF223"/>
          <cell r="BG223"/>
          <cell r="BH223"/>
          <cell r="BI223"/>
          <cell r="BJ223"/>
          <cell r="BK223"/>
          <cell r="BL223" t="str">
            <v>นายประพันธ์ ทาอ้าย</v>
          </cell>
          <cell r="BM223">
            <v>823561010646</v>
          </cell>
          <cell r="BN223" t="str">
            <v>1.นายประพันธ์  ทาอ้าย
2.นายชิษณุพงศ์  เที่ยงดีฤทธิ์
3.นางอรอนงค์  ชาญเดช
4.นายสมพล  ตาปิน</v>
          </cell>
          <cell r="BO223" t="str">
            <v>จำเลยที่ 1
จำเลยที่ 2
คู่สมรสจำเลยที่ 2
จำเลยที่ 3</v>
          </cell>
          <cell r="BP223" t="str">
            <v>3500900008644
3250400042226
3361000083936
3500900395591</v>
          </cell>
          <cell r="BQ223" t="str">
            <v>-พบว่ามีกรรมสิทธิ์ในที่ดิน โฉนดเลขที่ 18966 ต.แม่งอน  อ.ฝาง จ.เชียงใหม่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 โฉนดเลขที่ 11167 ต.ท่าแดง  อ.หนองไผ่ จ.เพชรบูรณ์
'-พบว่ามีกรรมสิทธิ์ในที่ดิน โฉนดเลขที่ 11168 ต.ท่าแดง  อ.หนองไผ่ จ.เพชรบูรณ์
'-ไม่พบว่ามีกรรมสิทธิ์ในที่ดิน อ.ฝาง จ.เชียงใหม่</v>
          </cell>
          <cell r="BR223" t="str">
            <v>พบ</v>
          </cell>
          <cell r="BS223" t="str">
            <v>ไม่พบ
พบ
ไม่พบ
พบ</v>
          </cell>
          <cell r="BT223">
            <v>4</v>
          </cell>
          <cell r="BU223" t="str">
            <v>เกศินี</v>
          </cell>
          <cell r="BV223" t="str">
            <v>1.นายประพันธ์ ทาอ้าย
2.นายชิษณุพงศ์ เที่ยงดีฤทธิ์
3.นางสุนารี ชัยเทศน์
4.นายสมพล ตาปิน</v>
          </cell>
          <cell r="BW223" t="str">
            <v>จำเลยที่ 1
จำเลยที่ 2
คู่สมรสจำเลยที่ 2
จำเลยที่ 3</v>
          </cell>
          <cell r="BX223" t="str">
            <v>3-5009-00008-64-4
3-2504-00042-22-6
3-3610-00083-93-6
3-5009-00395-59-1</v>
          </cell>
          <cell r="BY223" t="str">
            <v xml:space="preserve">-พบว่ามีกรรมสิทธิ์ในที่ดินโฉนดเลขที่ 18966 ต.แม่งอน  อ.ฝาง จ.เชียงใหม่ (ติดจำนอง)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
-ไม่พบว่ามีกรรมสิทธิ์ในที่ดิน อ.ฝาง จ.เชียงใหม่
</v>
          </cell>
          <cell r="BZ223" t="str">
            <v>พบ</v>
          </cell>
          <cell r="CA223"/>
          <cell r="CB223"/>
          <cell r="CC223" t="str">
            <v>ปฏิยุทธ์</v>
          </cell>
          <cell r="CD223"/>
          <cell r="CE223"/>
          <cell r="CF223"/>
          <cell r="CG223"/>
          <cell r="CH223"/>
          <cell r="CI223"/>
          <cell r="CJ223"/>
          <cell r="CK223"/>
          <cell r="CL223"/>
          <cell r="CM223"/>
          <cell r="CN223"/>
          <cell r="CO223"/>
        </row>
        <row r="224">
          <cell r="B224">
            <v>1068</v>
          </cell>
          <cell r="C224">
            <v>219</v>
          </cell>
          <cell r="D224">
            <v>10</v>
          </cell>
          <cell r="E224">
            <v>3</v>
          </cell>
          <cell r="F224">
            <v>2564</v>
          </cell>
          <cell r="G224">
            <v>800025753214</v>
          </cell>
          <cell r="H224" t="str">
            <v>นางสาว</v>
          </cell>
          <cell r="I224" t="str">
            <v>พิกุล</v>
          </cell>
          <cell r="J224" t="str">
            <v>อินใจ</v>
          </cell>
          <cell r="K224">
            <v>3500900009403</v>
          </cell>
          <cell r="L224" t="str">
            <v>ฝาง</v>
          </cell>
          <cell r="M224" t="str">
            <v>เชียงใหม่ 2</v>
          </cell>
          <cell r="N224">
            <v>8</v>
          </cell>
          <cell r="O224" t="str">
            <v>ธปช</v>
          </cell>
          <cell r="P224" t="str">
            <v>1.บุคคลค้ำประกัน</v>
          </cell>
          <cell r="Q224"/>
          <cell r="R224"/>
          <cell r="S224" t="str">
            <v>จังหวัดฝาง</v>
          </cell>
          <cell r="T224" t="str">
            <v>ผบ.1354</v>
          </cell>
          <cell r="U224">
            <v>2562</v>
          </cell>
          <cell r="V224" t="str">
            <v>ผบ.1529</v>
          </cell>
          <cell r="W224">
            <v>2562</v>
          </cell>
          <cell r="X224"/>
          <cell r="Y224"/>
          <cell r="Z224"/>
          <cell r="AA224">
            <v>11</v>
          </cell>
          <cell r="AB224">
            <v>11</v>
          </cell>
          <cell r="AC224">
            <v>2562</v>
          </cell>
          <cell r="AD224">
            <v>11</v>
          </cell>
          <cell r="AE224">
            <v>11</v>
          </cell>
          <cell r="AF224">
            <v>2562</v>
          </cell>
          <cell r="AG224"/>
          <cell r="AH224"/>
          <cell r="AI224"/>
          <cell r="AJ224"/>
          <cell r="AK224"/>
          <cell r="AL224"/>
          <cell r="AM224"/>
          <cell r="AN224"/>
          <cell r="AO224"/>
          <cell r="AP224"/>
          <cell r="AQ224"/>
          <cell r="AR224"/>
          <cell r="AS224"/>
          <cell r="AT224"/>
          <cell r="AU224"/>
          <cell r="AV224"/>
          <cell r="AW224"/>
          <cell r="AX224"/>
          <cell r="AY224"/>
          <cell r="AZ224"/>
          <cell r="BA224"/>
          <cell r="BB224" t="str">
            <v>สืบทรัพย์ รายงานวันที่ 25/12/2567</v>
          </cell>
          <cell r="BC224"/>
          <cell r="BD224"/>
          <cell r="BE224"/>
          <cell r="BF224"/>
          <cell r="BG224"/>
          <cell r="BH224"/>
          <cell r="BI224"/>
          <cell r="BJ224"/>
          <cell r="BK224"/>
          <cell r="BL224" t="str">
            <v>นางสาวพิกุล อินใจ</v>
          </cell>
          <cell r="BM224">
            <v>823561010650</v>
          </cell>
          <cell r="BN224" t="str">
            <v>1.นางสาวพิกุล  อินใจ
2.นายทอม  คำแก้ว
3.นายขจรยศ  ตาปัน
4.นางอมรรัตน์  ไชยวงวงศ์
5.นายพิศิษฐ์  บุญอุดร</v>
          </cell>
          <cell r="BO224" t="str">
            <v>จำเลยที่ 1
คู่สมรสจำเลยที่ 1
จำเลยที่ 2
จำเลยที่ 3
คู่สมรสจำเลยที่ 3</v>
          </cell>
          <cell r="BP224" t="str">
            <v>3500900009403
3571200377176
3501200456807
3500900010461
3500900414979</v>
          </cell>
          <cell r="BQ224" t="str">
            <v>-พบว่ามีกรรมสิทธิ์ในที่ดิน โฉนดเลขที่ 553 ต.แม่งอน  อ.ฝาง จ.เชียงใหม่
'-ไม่พบว่ามีกรรมสิทธิ์ในที่ดิน อ.นครชัยศรี จ.นครปฐม
'-ไม่พบว่ามีกรรมสิทธิ์ในที่ดิน อ.ฝาง จ.เชียงใหม่
'-ไม่พบว่ามีกรรมสิทธิ์ในที่ดิน อ.พญาเม็งราย จ.เชียงราย
'-ไม่พบว่ามีกรรมสิทธิ์ในที่ดิน อ.นครชัยศรี จ.นครปฐม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24" t="str">
            <v>พบ</v>
          </cell>
          <cell r="BS224" t="str">
            <v>พบ
พบ
พบ
พบ
ไม่พบ</v>
          </cell>
          <cell r="BT224">
            <v>5</v>
          </cell>
          <cell r="BU224" t="str">
            <v>เกศินี</v>
          </cell>
          <cell r="BV224" t="str">
            <v>1.นางสาวพิกุล อินใจ
2.นายทอม คำแก้ว
3.นายขจรยศ ตาปัน
4.นางอมรรัตน์ ไชย์วงค์
5.นายพิศิษฐ์ บุญอุดร</v>
          </cell>
          <cell r="BW224" t="str">
            <v>จำเลยที่ 1
คู่สมรสจำเลยที่ 1
จำเลยที่ 2
จำเลยที่ 3
คู่สมรสจำเลยที่ 3</v>
          </cell>
          <cell r="BX224" t="str">
            <v>3-5099-00009-40-3
3-5712-00377-17-6
3-5012-00456-80-7
3-5009-00010-46-1
3-5009-00414-97-9</v>
          </cell>
          <cell r="BY224" t="str">
            <v xml:space="preserve">-พบว่ามีกรรมสิทธิ์ในที่ดินโฉนดเลขที่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224" t="str">
            <v>พบ</v>
          </cell>
          <cell r="CA224"/>
          <cell r="CB224"/>
          <cell r="CC224" t="str">
            <v>ปฏิยุทธ์</v>
          </cell>
          <cell r="CD224"/>
          <cell r="CE224"/>
          <cell r="CF224"/>
          <cell r="CG224"/>
          <cell r="CH224"/>
          <cell r="CI224"/>
          <cell r="CJ224"/>
          <cell r="CK224"/>
          <cell r="CL224"/>
          <cell r="CM224"/>
          <cell r="CN224"/>
          <cell r="CO224"/>
        </row>
        <row r="225">
          <cell r="B225">
            <v>1069</v>
          </cell>
          <cell r="C225">
            <v>220</v>
          </cell>
          <cell r="D225">
            <v>10</v>
          </cell>
          <cell r="E225">
            <v>3</v>
          </cell>
          <cell r="F225">
            <v>2564</v>
          </cell>
          <cell r="G225">
            <v>800029649558</v>
          </cell>
          <cell r="H225" t="str">
            <v>นาง</v>
          </cell>
          <cell r="I225" t="str">
            <v>อุทัยรัตน์</v>
          </cell>
          <cell r="J225" t="str">
            <v>เรือนมอย</v>
          </cell>
          <cell r="K225">
            <v>3500900641622</v>
          </cell>
          <cell r="L225" t="str">
            <v>ฝาง</v>
          </cell>
          <cell r="M225" t="str">
            <v>เชียงใหม่ 1</v>
          </cell>
          <cell r="N225">
            <v>8</v>
          </cell>
          <cell r="O225" t="str">
            <v>พัฒนาองค์กรชุมชน (รายบุคคล)</v>
          </cell>
          <cell r="P225" t="str">
            <v>1.บุคคลค้ำประกัน</v>
          </cell>
          <cell r="Q225">
            <v>366834.7</v>
          </cell>
          <cell r="R225"/>
          <cell r="S225" t="str">
            <v>จังหวัดฝาง</v>
          </cell>
          <cell r="T225" t="str">
            <v>ผบ.1187</v>
          </cell>
          <cell r="U225">
            <v>2561</v>
          </cell>
          <cell r="V225" t="str">
            <v>ผบ.1378</v>
          </cell>
          <cell r="W225">
            <v>2561</v>
          </cell>
          <cell r="X225">
            <v>8</v>
          </cell>
          <cell r="Y225">
            <v>11</v>
          </cell>
          <cell r="Z225">
            <v>2561</v>
          </cell>
          <cell r="AA225"/>
          <cell r="AB225"/>
          <cell r="AC225"/>
          <cell r="AD225">
            <v>20</v>
          </cell>
          <cell r="AE225">
            <v>4</v>
          </cell>
          <cell r="AF225">
            <v>2562</v>
          </cell>
          <cell r="AG225">
            <v>2</v>
          </cell>
          <cell r="AH225">
            <v>8</v>
          </cell>
          <cell r="AI225">
            <v>2562</v>
          </cell>
          <cell r="AJ225" t="str">
            <v>14</v>
          </cell>
          <cell r="AK225" t="str">
            <v>9</v>
          </cell>
          <cell r="AL225" t="str">
            <v>2564</v>
          </cell>
          <cell r="AM225" t="str">
            <v>โฉนด</v>
          </cell>
          <cell r="AN225" t="str">
            <v>23662</v>
          </cell>
          <cell r="AO225" t="str">
            <v>แม่สูน</v>
          </cell>
          <cell r="AP225" t="str">
            <v>ฝาง</v>
          </cell>
          <cell r="AQ225" t="str">
            <v>เชียงใหม่</v>
          </cell>
          <cell r="AR225">
            <v>742500</v>
          </cell>
          <cell r="AS225"/>
          <cell r="AT225"/>
          <cell r="AU225"/>
          <cell r="AV225"/>
          <cell r="AW225"/>
          <cell r="AX225">
            <v>17</v>
          </cell>
          <cell r="AY225">
            <v>9</v>
          </cell>
          <cell r="AZ225">
            <v>2564</v>
          </cell>
          <cell r="BA225" t="str">
            <v>ยึดเสร็จแล้ว</v>
          </cell>
          <cell r="BB225" t="str">
            <v>สืบทรัพย์//ยึดทรัพย์ (คำสั่ง 6/8/2564)//มีนัดการขายที่ดินนัดแรก 9/3/2565</v>
          </cell>
          <cell r="BC225"/>
          <cell r="BD225"/>
          <cell r="BE225"/>
          <cell r="BF225"/>
          <cell r="BG225"/>
          <cell r="BH225"/>
          <cell r="BI225"/>
          <cell r="BJ225"/>
          <cell r="BK225"/>
          <cell r="BL225" t="str">
            <v>นางอุทัยรัตน์ เรือนมอย</v>
          </cell>
          <cell r="BM225">
            <v>823561010627</v>
          </cell>
          <cell r="BN225" t="str">
            <v>1.นางสาวอุทัยรัตน์  เรือนมอย
2.นางพิกุล  เขียวดี
3.นายประสิทธิ์  เขียวดี
4.นางณิตยาพร  กันขัติ์
5.นางทองอินทร์  เรือนมอย</v>
          </cell>
          <cell r="BO225" t="str">
            <v>จำเลยที่ 1
จำเลยที่ 2
คู่สมรสจำเลยที่ 2
จำเลยที่ 3
จำเลยที่ 4</v>
          </cell>
          <cell r="BP225" t="str">
            <v>3500900641622
3500900645105
3500900645113
3500900649984
5500990008581</v>
          </cell>
          <cell r="BQ22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35151 ต.แม่สูน  อ.ฝาง จ.เชียงใหม่ (ติดจำนอง)
'-พบว่ามีกรรมสิทธิ์ในที่ดิน โฉนดเลขที่ 35480 ต.แม่สูน  อ.ฝาง จ.เชียงใหม่ (ติดจำนอง)
'-พบว่ามีกรรมสิทธิ์ในที่ดิน โฉนดเลขที่ 35481 ต.แม่สูน  อ.ฝาง จ.เชียงใหม่ (ปลอดจำนอง)
'-พบว่ามีกรรมสิทธิ์ในที่ดิน โฉนดเลขที่ 35573 ต.แม่สูน  อ.ฝาง จ.เชียงใหม่ (ติดจำนอง))
'-พบว่ามีกรรมสิทธิ์ในที่ดิน โฉนดเลขที่ 23662 ต.แม่สูน  อ.ฝาง จ.เชียงใหม่ (ติดจำนอง)</v>
          </cell>
          <cell r="BR225" t="str">
            <v>พบ</v>
          </cell>
          <cell r="BS225" t="str">
            <v>พบ
พบ
พบ
ไม่พบ</v>
          </cell>
          <cell r="BT225">
            <v>5</v>
          </cell>
          <cell r="BU225" t="str">
            <v>เกศินี</v>
          </cell>
          <cell r="BV225"/>
          <cell r="BW225"/>
          <cell r="BX225"/>
          <cell r="BY225"/>
          <cell r="BZ225"/>
          <cell r="CA225"/>
          <cell r="CB225"/>
          <cell r="CC225"/>
          <cell r="CD225"/>
          <cell r="CE225"/>
          <cell r="CF225"/>
          <cell r="CG225"/>
          <cell r="CH225"/>
          <cell r="CI225"/>
          <cell r="CJ225"/>
          <cell r="CK225"/>
          <cell r="CL225"/>
          <cell r="CM225">
            <v>243180</v>
          </cell>
          <cell r="CN225"/>
          <cell r="CO225">
            <v>242944</v>
          </cell>
        </row>
        <row r="226">
          <cell r="B226">
            <v>1070</v>
          </cell>
          <cell r="C226">
            <v>221</v>
          </cell>
          <cell r="D226">
            <v>10</v>
          </cell>
          <cell r="E226">
            <v>3</v>
          </cell>
          <cell r="F226">
            <v>2564</v>
          </cell>
          <cell r="G226">
            <v>800023326294</v>
          </cell>
          <cell r="H226" t="str">
            <v>นาย</v>
          </cell>
          <cell r="I226" t="str">
            <v>ชิษณุพงศ์</v>
          </cell>
          <cell r="J226" t="str">
            <v>เที่ยงดีฤทธิ์</v>
          </cell>
          <cell r="K226">
            <v>3250400042226</v>
          </cell>
          <cell r="L226" t="str">
            <v>ฝาง</v>
          </cell>
          <cell r="M226" t="str">
            <v>เชียงใหม่ 2</v>
          </cell>
          <cell r="N226">
            <v>8</v>
          </cell>
          <cell r="O226" t="str">
            <v>ธปช</v>
          </cell>
          <cell r="P226" t="str">
            <v>1.บุคคลค้ำประกัน</v>
          </cell>
          <cell r="Q226"/>
          <cell r="R226"/>
          <cell r="S226" t="str">
            <v>จังหวัดฝาง</v>
          </cell>
          <cell r="T226" t="str">
            <v>ผบ.1360</v>
          </cell>
          <cell r="U226">
            <v>2562</v>
          </cell>
          <cell r="V226" t="str">
            <v>ผบ.1542</v>
          </cell>
          <cell r="W226">
            <v>2562</v>
          </cell>
          <cell r="X226"/>
          <cell r="Y226"/>
          <cell r="Z226"/>
          <cell r="AA226">
            <v>11</v>
          </cell>
          <cell r="AB226">
            <v>11</v>
          </cell>
          <cell r="AC226">
            <v>2562</v>
          </cell>
          <cell r="AD226">
            <v>11</v>
          </cell>
          <cell r="AE226">
            <v>11</v>
          </cell>
          <cell r="AF226">
            <v>2562</v>
          </cell>
          <cell r="AG226"/>
          <cell r="AH226"/>
          <cell r="AI226"/>
          <cell r="AJ226"/>
          <cell r="AK226"/>
          <cell r="AL226"/>
          <cell r="AM226"/>
          <cell r="AN226"/>
          <cell r="AO226"/>
          <cell r="AP226"/>
          <cell r="AQ226"/>
          <cell r="AR226"/>
          <cell r="AS226"/>
          <cell r="AT226"/>
          <cell r="AU226"/>
          <cell r="AV226"/>
          <cell r="AW226"/>
          <cell r="AX226"/>
          <cell r="AY226"/>
          <cell r="AZ226"/>
          <cell r="BA226"/>
          <cell r="BB226" t="str">
            <v>สืบทรัพย์ รายงานวันที่ 25/12/2567</v>
          </cell>
          <cell r="BC226"/>
          <cell r="BD226"/>
          <cell r="BE226"/>
          <cell r="BF226"/>
          <cell r="BG226"/>
          <cell r="BH226"/>
          <cell r="BI226"/>
          <cell r="BJ226"/>
          <cell r="BK226"/>
          <cell r="BL226" t="str">
            <v>นายชิษณุพงศ์ เที่ยงดีฤทธิ์</v>
          </cell>
          <cell r="BM226">
            <v>823061010644</v>
          </cell>
          <cell r="BN226" t="str">
            <v>1.นายชิษณุพงศ์  เที่ยงดีฤทธิ์
2.นางอรอนงค์  ชาญเดช
3.นายสมพล  ตาปิน
4.นายประพันธ์  ทาอ้าย</v>
          </cell>
          <cell r="BO226" t="str">
            <v>จำเลยที่ 1
คู่สมรสจำเลยที่ 1
จำเลยที่ 2
จำเลยที่ 3</v>
          </cell>
          <cell r="BP226" t="str">
            <v>3250400042226
3361000083936
3500900395591
3500900008644</v>
          </cell>
          <cell r="BQ226" t="str">
            <v>-ไม่พบว่ามีกรรมสิทธิ์ในที่ดิน อ.ฝาง จ.เชียงใหม่
'-ไม่พบว่ามีกรรมสิทธิ์ในที่ดิน อ.หนองไผ่ จ.เพรชบูรณ์
'-ไม่พบว่ามีกรรมสิทธิ์ในที่ดิน อ.ฝาง จ.เชียงใหม่
'-พบว่ามีกรรมสิทธิ์ในที่ดิน โฉนดเลขที่ 11167 ต.ท่าแดง  อ.หนองไผ่ จ.เพรชบูรณ์ (สินส่วนตัว)
'-ไม่พบว่ามีกรรมสิทธิ์ในที่ดิน อ.ฝาง จ.เชียงใหม่
'-พบว่ามีกรรมสิทธิ์ในที่ดิน โฉนดเลขที่ 18966 ต.แม่งอน  อ.ฝาง จ.เชียงใหม่ (ติดจำนอง)</v>
          </cell>
          <cell r="BR226" t="str">
            <v>พบ</v>
          </cell>
          <cell r="BS226" t="str">
            <v>พบ
ไม่พบ
พบ
ไม่พบ</v>
          </cell>
          <cell r="BT226">
            <v>4</v>
          </cell>
          <cell r="BU226" t="str">
            <v>เกศินี</v>
          </cell>
          <cell r="BV226" t="str">
            <v xml:space="preserve">1.นายชิษณุพงศ์ เที่ยงดีฤทธ์
2.นางสุนารี ชัยเทศน์
3.นายสมพล ตาปิน
4.นายประพันธ์ ทาอ้าย
</v>
          </cell>
          <cell r="BW226" t="str">
            <v>จำเลยที่ 1
คู่สมรสจำเลยที่ 1
จำเลยที่ 2
จำเลยที่ 3</v>
          </cell>
          <cell r="BX226" t="str">
            <v>3-2504-00042-22-6
3-3610-00083-93-6
3-5009-00395-59-1
3-5009-00008-64-4</v>
          </cell>
          <cell r="BY226" t="str">
            <v xml:space="preserve">-ไม่พบว่ามีกรรมสิทธิ์ในที่ดิน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
-ไม่พบว่ามีกรรมสิทธิ์ในที่ดิน อ.ฝาง จ.เชียงใหม่
-พบว่ามีกรรมสิทธิ์ในที่ดินโฉนดเลขที่ 18966 ต.แม่งอน  อ.ฝาง จ.เชียงใหม่ (ติดจำนอง)
</v>
          </cell>
          <cell r="BZ226" t="str">
            <v>พบ</v>
          </cell>
          <cell r="CA226"/>
          <cell r="CB226"/>
          <cell r="CC226" t="str">
            <v>ปฏิยุทธ์</v>
          </cell>
          <cell r="CD226"/>
          <cell r="CE226"/>
          <cell r="CF226"/>
          <cell r="CG226"/>
          <cell r="CH226"/>
          <cell r="CI226"/>
          <cell r="CJ226"/>
          <cell r="CK226"/>
          <cell r="CL226"/>
          <cell r="CM226"/>
          <cell r="CN226"/>
          <cell r="CO226"/>
        </row>
        <row r="227">
          <cell r="B227">
            <v>1071</v>
          </cell>
          <cell r="C227">
            <v>222</v>
          </cell>
          <cell r="D227">
            <v>10</v>
          </cell>
          <cell r="E227">
            <v>3</v>
          </cell>
          <cell r="F227">
            <v>2564</v>
          </cell>
          <cell r="G227">
            <v>800048156049</v>
          </cell>
          <cell r="H227" t="str">
            <v>นาง</v>
          </cell>
          <cell r="I227" t="str">
            <v>กัลยา</v>
          </cell>
          <cell r="J227" t="str">
            <v>สาสัตย์</v>
          </cell>
          <cell r="K227">
            <v>3500600066665</v>
          </cell>
          <cell r="L227" t="str">
            <v>แม่แตง</v>
          </cell>
          <cell r="M227" t="str">
            <v>เชียงใหม่ 2</v>
          </cell>
          <cell r="N227">
            <v>8</v>
          </cell>
          <cell r="O227" t="str">
            <v>ธปช.</v>
          </cell>
          <cell r="P227" t="str">
            <v>1.บุคคลค้ำประกัน</v>
          </cell>
          <cell r="Q227"/>
          <cell r="R227"/>
          <cell r="S227" t="str">
            <v>แขวงเชียงใหม่</v>
          </cell>
          <cell r="T227" t="str">
            <v>ผบ.11874</v>
          </cell>
          <cell r="U227">
            <v>2561</v>
          </cell>
          <cell r="V227" t="str">
            <v>ผบ.14326</v>
          </cell>
          <cell r="W227">
            <v>2561</v>
          </cell>
          <cell r="X227">
            <v>11</v>
          </cell>
          <cell r="Y227">
            <v>12</v>
          </cell>
          <cell r="Z227">
            <v>2561</v>
          </cell>
          <cell r="AA227"/>
          <cell r="AB227"/>
          <cell r="AC227"/>
          <cell r="AD227">
            <v>31</v>
          </cell>
          <cell r="AE227">
            <v>3</v>
          </cell>
          <cell r="AF227">
            <v>2562</v>
          </cell>
          <cell r="AG227">
            <v>29</v>
          </cell>
          <cell r="AH227">
            <v>5</v>
          </cell>
          <cell r="AI227">
            <v>2562</v>
          </cell>
          <cell r="AJ227"/>
          <cell r="AK227"/>
          <cell r="AL227"/>
          <cell r="AM227"/>
          <cell r="AN227"/>
          <cell r="AO227"/>
          <cell r="AP227"/>
          <cell r="AQ227"/>
          <cell r="AR227"/>
          <cell r="AS227"/>
          <cell r="AT227"/>
          <cell r="AU227"/>
          <cell r="AV227"/>
          <cell r="AW227"/>
          <cell r="AX227"/>
          <cell r="AY227"/>
          <cell r="AZ227"/>
          <cell r="BA227"/>
          <cell r="BB227" t="str">
            <v>สืบทรัพย์ รายงานผลสืบ 1/7/2567</v>
          </cell>
          <cell r="BC227"/>
          <cell r="BD227"/>
          <cell r="BE227"/>
          <cell r="BF227"/>
          <cell r="BG227"/>
          <cell r="BH227"/>
          <cell r="BI227"/>
          <cell r="BJ227"/>
          <cell r="BK227"/>
          <cell r="BL227" t="str">
            <v>นางกัลยา สาสัตย์</v>
          </cell>
          <cell r="BM227">
            <v>823561010354</v>
          </cell>
          <cell r="BN227" t="str">
            <v>1.นางกัลยา  สาสัตย์
2.นายบุญส่ง  สาสัตย์
3.นางผุสดี  พรมนก
4.นายอุดร  พรมนก
5.นางวรรณนภา  สาสัตย์
6.นายศุภชัย  สาสัตย์</v>
          </cell>
          <cell r="BO227" t="str">
            <v>จำเลยที่ 1
คู่สมรสจำเลยที่ 1
จำเลยที่ 2
คู่สมรสจำเลยที่ 2
จำเลยที่ 3
คู่สมรสจำเลยที่ 3</v>
          </cell>
          <cell r="BP227" t="str">
            <v>3500600066665
3500600071898
3500600072797
3670100539954
3500700384961
3500600066681</v>
          </cell>
          <cell r="BQ227" t="str">
            <v>-พบว่ามีกรรมสิทธิ์ในที่ดิน โฉนดน.ส.๓ เลขที่ 67 ต.สันป่ายาง  อ.แม่แตง จ.เชียงใหม่
'-พบว่ามีกรรมสิทธิ์ในที่ดิน โฉนดเลขที่ 17205 ต.สันป่ายาง  อ.แม่แตง จ.เชียงใหม่
'-พบว่ามีกรรมสิทธิ์ในที่ดิน โฉนดเลขที่ 4682 ต.สันป่ายาง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7" t="str">
            <v>พบ</v>
          </cell>
          <cell r="BS227" t="str">
            <v>พบ
พบ
ไม่พบ
พบ
พบ
พบ</v>
          </cell>
          <cell r="BT227">
            <v>6</v>
          </cell>
          <cell r="BU227" t="str">
            <v>เกศินี</v>
          </cell>
          <cell r="BV227" t="str">
            <v>1.นางกัลยา  สาสัตย์
2.นายบุญส่ง  สาสัตย์ 
3.นางผุสดี  พรมนก
4.นายอุดร  พรมนก 
5.นางวรรณภา  สาสัตย์ 
6.นายศุภชัย  สาสัตย์</v>
          </cell>
          <cell r="BW227" t="str">
            <v xml:space="preserve">จำเลยที่ 1
คู่สมรสจำเลยที่ 1
จำเลยที่ 2
คู่สมรสจำเลยที่ 2
จำเลยที่ 3
คู่สมรสจำเลยที่ 3
</v>
          </cell>
          <cell r="BX227" t="str">
            <v xml:space="preserve">3-5006-00066-66-5
3-5006-00071-89-8
3-5006-00072-79-7
3-6701-00539-95-4
3-5007-00384-96-1
3-5006-00066-68-1
</v>
          </cell>
          <cell r="BY227" t="str">
            <v>-พบว่ามีกรรมสิทธิ์ในที่ดิน  น.ส.3 หมู่ 2 ต.สันป่ายาง อ.แม่แตง จ.เชียงใหม่ (สินส่วนตัว)
-พบว่ามีกรรมสิทธิ์ในที่ดิน  โฉนดเลขที่ 17205 เลขที่ดิน 525 ต.สันป่ายาง อ.แม่แตง จ.เชียงใหม่
-พบว่ามีกรรมสิทธิ์ในที่ดิน  โฉนดเลขที่ 4682 เลขที่ดิน 145 ต.สันป่ายาง อ.แม่แตง จ.เชียงใหม่ (ติดจำนองธ.ก.ส.)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v>
          </cell>
          <cell r="BZ227"/>
          <cell r="CA227"/>
          <cell r="CB227">
            <v>6</v>
          </cell>
          <cell r="CC227"/>
          <cell r="CD227"/>
          <cell r="CE227"/>
          <cell r="CF227"/>
          <cell r="CG227"/>
          <cell r="CH227"/>
          <cell r="CI227"/>
          <cell r="CJ227"/>
          <cell r="CK227"/>
          <cell r="CL227"/>
          <cell r="CM227"/>
          <cell r="CN227"/>
          <cell r="CO227"/>
        </row>
        <row r="228">
          <cell r="B228">
            <v>1072</v>
          </cell>
          <cell r="C228">
            <v>223</v>
          </cell>
          <cell r="D228">
            <v>10</v>
          </cell>
          <cell r="E228">
            <v>3</v>
          </cell>
          <cell r="F228">
            <v>2564</v>
          </cell>
          <cell r="G228">
            <v>800034875594</v>
          </cell>
          <cell r="H228" t="str">
            <v>นาย</v>
          </cell>
          <cell r="I228" t="str">
            <v>ณรงค์ศักดิ์</v>
          </cell>
          <cell r="J228" t="str">
            <v>พึ่งตน</v>
          </cell>
          <cell r="K228">
            <v>3350300338840</v>
          </cell>
          <cell r="L228" t="str">
            <v>มหาวิทยาลัยเชียงใหม่</v>
          </cell>
          <cell r="M228" t="str">
            <v>เชียงใหม่ 2</v>
          </cell>
          <cell r="N228">
            <v>8</v>
          </cell>
          <cell r="O228" t="str">
            <v>ธปช</v>
          </cell>
          <cell r="P228" t="str">
            <v>1.บุคคลค้ำประกัน</v>
          </cell>
          <cell r="Q228">
            <v>34216</v>
          </cell>
          <cell r="R228">
            <v>9495.84</v>
          </cell>
          <cell r="S228" t="str">
            <v>แขวงเชียงใหม่</v>
          </cell>
          <cell r="T228" t="str">
            <v>ผบ.13926</v>
          </cell>
          <cell r="U228">
            <v>2561</v>
          </cell>
          <cell r="V228" t="str">
            <v>ผบ.1595</v>
          </cell>
          <cell r="W228">
            <v>2562</v>
          </cell>
          <cell r="X228"/>
          <cell r="Y228"/>
          <cell r="Z228"/>
          <cell r="AA228">
            <v>26</v>
          </cell>
          <cell r="AB228">
            <v>2</v>
          </cell>
          <cell r="AC228">
            <v>2562</v>
          </cell>
          <cell r="AD228">
            <v>26</v>
          </cell>
          <cell r="AE228">
            <v>2</v>
          </cell>
          <cell r="AF228">
            <v>2562</v>
          </cell>
          <cell r="AG228"/>
          <cell r="AH228"/>
          <cell r="AI228"/>
          <cell r="AJ228"/>
          <cell r="AK228"/>
          <cell r="AL228"/>
          <cell r="AM228"/>
          <cell r="AN228"/>
          <cell r="AO228"/>
          <cell r="AP228"/>
          <cell r="AQ228"/>
          <cell r="AR228"/>
          <cell r="AS228"/>
          <cell r="AT228"/>
          <cell r="AU228"/>
          <cell r="AV228"/>
          <cell r="AW228"/>
          <cell r="AX228"/>
          <cell r="AY228"/>
          <cell r="AZ228"/>
          <cell r="BA228"/>
          <cell r="BB228" t="str">
            <v>สืบทรัพย์</v>
          </cell>
          <cell r="BC228"/>
          <cell r="BD228"/>
          <cell r="BE228"/>
          <cell r="BF228"/>
          <cell r="BG228"/>
          <cell r="BH228"/>
          <cell r="BI228"/>
          <cell r="BJ228"/>
          <cell r="BK228"/>
          <cell r="BL228" t="str">
            <v>นายณรงค์ศักดิ์ พึ่งตน</v>
          </cell>
          <cell r="BM228">
            <v>823660010329</v>
          </cell>
          <cell r="BN228" t="str">
            <v>1.นายณรงค์ศักดิ์  พึ่งตน
2.นางสาวชุติพร  เครือแก้ว
3.นางสุมิตรา  มูลเอ้ย
4.นายประดิษฐ์  มูลเอ้ย
5.นายสุริยัน  ปัดถา
6.นางสาวสมคิด  คุณโกทา</v>
          </cell>
          <cell r="BO228" t="str">
            <v>จำเลยที่ 1
คู่สมรสจำเลยที่ 1
จำเลยที่ 2
คู่สมรสจำเลยที่ 2
จำเลยที่ 3
คู่สมรสจำเลยที่ 3</v>
          </cell>
          <cell r="BP228" t="str">
            <v>3350300338840
1580600036263
3501300691310
3570501005161
3400100550984
5409900064752</v>
          </cell>
          <cell r="BQ228" t="str">
            <v>-ไม่พบว่ามีกรรมสิทธิ์ในที่ดิน อ.เมือง จ.เชียงใหม่
'-ไม่พบว่ามีกรรมสิทธิ์ในที่ดิน อ.สารภี จ.เชียงใหม่
'-พบว่ามีกรรมสิทธิ์ในที่ดิน โฉนดเลขที่ 61201 ต.สันผักหวาน  อ.หางดง จ.เชียงใหม่ (ติดจำนอง)(ติดอายัด)
'-ไม่พบว่ามีกรรมสิทธิ์ในที่ดิน อ.เมือง จ.เชียงใหม่
'-ไม่พบว่ามีกรรมสิทธิ์ในที่ดิน อ.หางดง จ.เชียงใหม่
'-พบว่ามีกรรมสิทธิ์ในที่ดิน โฉนดน.ส.๓ เลขที่ 30 ต.สบเมย  อ.แม่สะเรียง จ.แม่ฮ่องสอน (สินส่วนตัว)
'-ไม่พบว่ามีกรรมสิทธิ์ในที่ดิน อ.เมือง จ.เชียงใหม่
'-พบว่ามีกรรมสิทธิ์ในที่ดิน โฉนดเลขที่ 12216 ต.ทรายมูล  อ.สันกำแพง จ.เชียงใหม่ (ติดจำนอง)
'-พบว่ามีกรรมสิทธิ์ในที่ดิน โฉนดเลขที่ 34577 ต.ออนใต้  อ.สันกำแพง จ.เชียงใหม่ (ปลอดจำนอง)
'-พบว่ามีกรรมสิทธิ์ในที่ดิน โฉนดเลขที่ 77291 ต.ออนใต้  อ.สันกำแพง จ.เชียงใหม่ (ปลอดจำนอง)
'-ไม่พบว่ามีกรรมสิทธิ์ในที่ดิน อ.เมือง จ.เชียงใหม่
'-พบว่ามีกรรมสิทธิ์ในที่ดิน โฉนดเลขที่ 12216 ต.ทรายมูล  อ.สันกำแพง จ.เชียงใหม่ (ติดจำนอง)
'-ไม่พบว่ามีกรรมสิทธิ์ในที่ดิน อ.เมือง จ.เชียงใหม่
'-ไม่พบว่ามีกรรมสิทธิ์ในที่ดิน อ.เมือง จ.ขอนแก่น
'-ไม่พบว่ามีกรรมสิทธิ์ในที่ดิน อ.เมือง จ.เชียงใหม่
'-ไม่พบว่ามีกรรมสิทธิ์ในที่ดิน อ.เมือง จ.ขอนแก่น</v>
          </cell>
          <cell r="BR228" t="str">
            <v>พบ</v>
          </cell>
          <cell r="BS228" t="str">
            <v>ไม่พบ
พบ
ไม่พบ
พบ
ไม่พบ
ไม่พบ</v>
          </cell>
          <cell r="BT228">
            <v>6</v>
          </cell>
          <cell r="BU228" t="str">
            <v>เกศินี</v>
          </cell>
          <cell r="BV228"/>
          <cell r="BW228"/>
          <cell r="BX228"/>
          <cell r="BY228"/>
          <cell r="BZ228"/>
          <cell r="CA228"/>
          <cell r="CB228"/>
          <cell r="CC228"/>
          <cell r="CD228"/>
          <cell r="CE228"/>
          <cell r="CF228"/>
          <cell r="CG228"/>
          <cell r="CH228"/>
          <cell r="CI228"/>
          <cell r="CJ228"/>
          <cell r="CK228"/>
          <cell r="CL228"/>
          <cell r="CM228"/>
          <cell r="CN228"/>
          <cell r="CO228"/>
        </row>
        <row r="229">
          <cell r="B229">
            <v>1073</v>
          </cell>
          <cell r="C229">
            <v>224</v>
          </cell>
          <cell r="D229">
            <v>10</v>
          </cell>
          <cell r="E229">
            <v>3</v>
          </cell>
          <cell r="F229">
            <v>2564</v>
          </cell>
          <cell r="G229">
            <v>800064721940</v>
          </cell>
          <cell r="H229" t="str">
            <v>นางสาว</v>
          </cell>
          <cell r="I229" t="str">
            <v>เกศรินทร์</v>
          </cell>
          <cell r="J229" t="str">
            <v>ดวงทา</v>
          </cell>
          <cell r="K229" t="str">
            <v>1 5021 00007 36 3</v>
          </cell>
          <cell r="L229" t="str">
            <v>ไชยปราการ</v>
          </cell>
          <cell r="M229" t="str">
            <v>เชียงใหม่ 2</v>
          </cell>
          <cell r="N229">
            <v>8</v>
          </cell>
          <cell r="O229" t="str">
            <v>ประชารัฐเพื่อประชาชน (PSA)</v>
          </cell>
          <cell r="P229" t="str">
            <v>1.บุคคลค้ำประกัน</v>
          </cell>
          <cell r="Q229"/>
          <cell r="R229"/>
          <cell r="S229" t="str">
            <v>จังหวัดฝาง</v>
          </cell>
          <cell r="T229" t="str">
            <v>ผบ.1370</v>
          </cell>
          <cell r="U229">
            <v>2562</v>
          </cell>
          <cell r="V229" t="str">
            <v>ผบ.1558</v>
          </cell>
          <cell r="W229">
            <v>2562</v>
          </cell>
          <cell r="X229">
            <v>11</v>
          </cell>
          <cell r="Y229">
            <v>11</v>
          </cell>
          <cell r="Z229">
            <v>2562</v>
          </cell>
          <cell r="AA229"/>
          <cell r="AB229"/>
          <cell r="AC229"/>
          <cell r="AD229">
            <v>1</v>
          </cell>
          <cell r="AE229">
            <v>12</v>
          </cell>
          <cell r="AF229">
            <v>2562</v>
          </cell>
          <cell r="AG229">
            <v>13</v>
          </cell>
          <cell r="AH229">
            <v>8</v>
          </cell>
          <cell r="AI229">
            <v>2563</v>
          </cell>
          <cell r="AJ229"/>
          <cell r="AK229"/>
          <cell r="AL229"/>
          <cell r="AM229"/>
          <cell r="AN229"/>
          <cell r="AO229"/>
          <cell r="AP229"/>
          <cell r="AQ229"/>
          <cell r="AR229"/>
          <cell r="AS229"/>
          <cell r="AT229"/>
          <cell r="AU229"/>
          <cell r="AV229"/>
          <cell r="AW229"/>
          <cell r="AX229"/>
          <cell r="AY229"/>
          <cell r="AZ229"/>
          <cell r="BA229"/>
          <cell r="BB229" t="str">
            <v>สืบทรัพย์</v>
          </cell>
          <cell r="BC229"/>
          <cell r="BD229"/>
          <cell r="BE229"/>
          <cell r="BF229"/>
          <cell r="BG229"/>
          <cell r="BH229"/>
          <cell r="BI229"/>
          <cell r="BJ229"/>
          <cell r="BK229"/>
          <cell r="BL229" t="str">
            <v>นางสาวเกศรินทร์ ดวงทา</v>
          </cell>
          <cell r="BM229">
            <v>883162011505</v>
          </cell>
          <cell r="BN229" t="str">
            <v>1.นางสาวเกศรินทร์  ดวงทา
2.นายจารุวัฒน์  กิติรัช
3.นางสาววาสนา  รักแสงคำ
4.นายเสกสรร  เจริญ</v>
          </cell>
          <cell r="BO229" t="str">
            <v>จำเลยที่ 1
จำเลยที่ 2
จำเลยที่ 3
คู่สมรสจำเลยที่ 3</v>
          </cell>
          <cell r="BP229" t="str">
            <v xml:space="preserve">1502100007363
1500900030503
3500900501341
1500900017884
</v>
          </cell>
          <cell r="BQ22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(ขายให้ผู้อื่นแล้ว)
'-ไม่พบว่ามีกรรมสิทธิ์ในที่ดิน อ.ฝาง จ.เชียงใหม่</v>
          </cell>
          <cell r="BR229" t="str">
            <v>พบ</v>
          </cell>
          <cell r="BS229" t="str">
            <v>พบ</v>
          </cell>
          <cell r="BT229">
            <v>4</v>
          </cell>
          <cell r="BU229" t="str">
            <v>เกศินี</v>
          </cell>
          <cell r="BV229"/>
          <cell r="BW229"/>
          <cell r="BX229"/>
          <cell r="BY229"/>
          <cell r="BZ229"/>
          <cell r="CA229"/>
          <cell r="CB229"/>
          <cell r="CC229"/>
          <cell r="CD229"/>
          <cell r="CE229"/>
          <cell r="CF229"/>
          <cell r="CG229"/>
          <cell r="CH229"/>
          <cell r="CI229"/>
          <cell r="CJ229"/>
          <cell r="CK229"/>
          <cell r="CL229"/>
          <cell r="CM229">
            <v>243306</v>
          </cell>
          <cell r="CN229"/>
          <cell r="CO229"/>
        </row>
        <row r="230">
          <cell r="B230">
            <v>1074</v>
          </cell>
          <cell r="C230">
            <v>225</v>
          </cell>
          <cell r="D230">
            <v>10</v>
          </cell>
          <cell r="E230">
            <v>3</v>
          </cell>
          <cell r="F230">
            <v>2564</v>
          </cell>
          <cell r="G230">
            <v>800074804892</v>
          </cell>
          <cell r="H230" t="str">
            <v>นางสาว</v>
          </cell>
          <cell r="I230" t="str">
            <v>เบญจมาศ</v>
          </cell>
          <cell r="J230" t="str">
            <v>ณารัตน์</v>
          </cell>
          <cell r="K230">
            <v>2500900020875</v>
          </cell>
          <cell r="L230" t="str">
            <v>แม่อาย</v>
          </cell>
          <cell r="M230" t="str">
            <v>เชียงใหม่ 1</v>
          </cell>
          <cell r="N230">
            <v>8</v>
          </cell>
          <cell r="O230" t="str">
            <v>สินเชื่อธนาคารประชาชน</v>
          </cell>
          <cell r="P230" t="str">
            <v>1.บุคคลค้ำประกัน</v>
          </cell>
          <cell r="Q230">
            <v>147907.75</v>
          </cell>
          <cell r="R230">
            <v>17913.07</v>
          </cell>
          <cell r="S230" t="str">
            <v>จังหวัดฝาง</v>
          </cell>
          <cell r="T230" t="str">
            <v>ผบ.395</v>
          </cell>
          <cell r="U230">
            <v>2563</v>
          </cell>
          <cell r="V230" t="str">
            <v>ผบ.714</v>
          </cell>
          <cell r="W230">
            <v>2563</v>
          </cell>
          <cell r="X230"/>
          <cell r="Y230"/>
          <cell r="Z230"/>
          <cell r="AA230">
            <v>3</v>
          </cell>
          <cell r="AB230">
            <v>9</v>
          </cell>
          <cell r="AC230">
            <v>2563</v>
          </cell>
          <cell r="AD230">
            <v>3</v>
          </cell>
          <cell r="AE230">
            <v>9</v>
          </cell>
          <cell r="AF230">
            <v>2563</v>
          </cell>
          <cell r="AG230"/>
          <cell r="AH230"/>
          <cell r="AI230"/>
          <cell r="AJ230"/>
          <cell r="AK230"/>
          <cell r="AL230"/>
          <cell r="AM230"/>
          <cell r="AN230"/>
          <cell r="AO230"/>
          <cell r="AP230"/>
          <cell r="AQ230"/>
          <cell r="AR230"/>
          <cell r="AS230"/>
          <cell r="AT230"/>
          <cell r="AU230"/>
          <cell r="AV230"/>
          <cell r="AW230"/>
          <cell r="AX230"/>
          <cell r="AY230"/>
          <cell r="AZ230"/>
          <cell r="BA230"/>
          <cell r="BB230" t="str">
            <v>สืบครั้งที่ 2 รายงานผลสืบ 21/10/2567</v>
          </cell>
          <cell r="BC230"/>
          <cell r="BD230"/>
          <cell r="BE230"/>
          <cell r="BF230"/>
          <cell r="BG230"/>
          <cell r="BH230"/>
          <cell r="BI230"/>
          <cell r="BJ230"/>
          <cell r="BK230"/>
          <cell r="BL230" t="str">
            <v>นางสาวเบญจมาศ ณารัตน์</v>
          </cell>
          <cell r="BM230">
            <v>883163011448</v>
          </cell>
          <cell r="BN230" t="str">
            <v>1.นางสาวเบญจมาศ  ณารัตน์
2.นางศศิมาพร  จักรสาร
3.นายภัทรกร  สืบจากถิ่น
4.นายนรินทร์  ปานะเสน</v>
          </cell>
          <cell r="BO230" t="str">
            <v xml:space="preserve">จำเลยที่ 1
จำเลยที่ 2
คู่สมรสจำเลยที่ 2
จำเลยที่ 3
</v>
          </cell>
          <cell r="BP230" t="str">
            <v>2500900020875
1500900135453
1100500461535
1500900118788</v>
          </cell>
          <cell r="BQ23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0" t="str">
            <v>ไม่พบ</v>
          </cell>
          <cell r="BS230" t="str">
            <v>ไม่พบ
พบ
พบ
ไม่พบ</v>
          </cell>
          <cell r="BT230">
            <v>4</v>
          </cell>
          <cell r="BU230" t="str">
            <v>เกศินี</v>
          </cell>
          <cell r="BV230" t="str">
            <v>1.นางสาวเบญจมาศ  ณารัตน์
2.นางศศิมาพร  จักรสาร
3.นายสิริเดช  จักรสาร
4.นายภัทรกร  สืบจากถิ่น
5.นายนรินทร์  ปานะเสน</v>
          </cell>
          <cell r="BW230" t="str">
            <v xml:space="preserve">จำเลยที่ 1
จำเลยที่ 2
คู่สมรสใหม่จำเลยที่ 2
คู่สมรสเก่าจำเลยที่ 2
จำเลยที่ 3
</v>
          </cell>
          <cell r="BX230" t="str">
            <v>2500900020875
1500900135453
3530700533435
1100500461535
1500900118788</v>
          </cell>
          <cell r="BY230" t="str">
            <v xml:space="preserve">-ไม่พบว่ามีกรรมสิทธิ์ในที่ดิน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อ.พิชัย จ.อุตรดิตถ์
'-ไม่พบว่ามีกรรมสิทธิ์ในที่ดิน อ.ฝาง จ.เชียงใหม่
-ไม่พบว่ามีกรรมสิทธิ์ในที่ดิน อ.สอง จ.แพร่
'-ไม่พบว่ามีกรรมสิทธิ์ในที่ดิน อ.ฝาง จ.เชียงใหม่
-ไม่พบว่ามีกรรมสิทธิ์ในที่ดิน อ.แม่อาย จ.เชียงใหม่
</v>
          </cell>
          <cell r="BZ230" t="str">
            <v>ไม่พบ</v>
          </cell>
          <cell r="CA230"/>
          <cell r="CB230">
            <v>5</v>
          </cell>
          <cell r="CC230" t="str">
            <v>นุสบา</v>
          </cell>
          <cell r="CD230"/>
          <cell r="CE230"/>
          <cell r="CF230"/>
          <cell r="CG230"/>
          <cell r="CH230"/>
          <cell r="CI230"/>
          <cell r="CJ230"/>
          <cell r="CK230"/>
          <cell r="CL230">
            <v>243936</v>
          </cell>
          <cell r="CM230"/>
          <cell r="CN230"/>
          <cell r="CO230"/>
        </row>
        <row r="231">
          <cell r="B231">
            <v>1075</v>
          </cell>
          <cell r="C231">
            <v>226</v>
          </cell>
          <cell r="D231">
            <v>10</v>
          </cell>
          <cell r="E231">
            <v>3</v>
          </cell>
          <cell r="F231">
            <v>2564</v>
          </cell>
          <cell r="G231">
            <v>800030858123</v>
          </cell>
          <cell r="H231" t="str">
            <v>นาย</v>
          </cell>
          <cell r="I231" t="str">
            <v>เย็น</v>
          </cell>
          <cell r="J231" t="str">
            <v>คำคง</v>
          </cell>
          <cell r="K231">
            <v>5500990012651</v>
          </cell>
          <cell r="L231" t="str">
            <v>ฝาง</v>
          </cell>
          <cell r="M231" t="str">
            <v>เชียงใหม่ 1</v>
          </cell>
          <cell r="N231">
            <v>8</v>
          </cell>
          <cell r="O231" t="str">
            <v>พัฒนาองค์กรชุมชน (รายบุคคล)</v>
          </cell>
          <cell r="P231" t="str">
            <v>1.บุคคลค้ำประกัน</v>
          </cell>
          <cell r="Q231">
            <v>249898.08</v>
          </cell>
          <cell r="R231">
            <v>49146.28</v>
          </cell>
          <cell r="S231" t="str">
            <v>จังหวัดฝาง</v>
          </cell>
          <cell r="T231" t="str">
            <v>ผบ.1896</v>
          </cell>
          <cell r="U231">
            <v>2562</v>
          </cell>
          <cell r="V231" t="str">
            <v>ผบ.349</v>
          </cell>
          <cell r="W231">
            <v>2563</v>
          </cell>
          <cell r="X231"/>
          <cell r="Y231"/>
          <cell r="Z231"/>
          <cell r="AA231">
            <v>11</v>
          </cell>
          <cell r="AB231">
            <v>2</v>
          </cell>
          <cell r="AC231">
            <v>2563</v>
          </cell>
          <cell r="AD231">
            <v>11</v>
          </cell>
          <cell r="AE231">
            <v>2</v>
          </cell>
          <cell r="AF231">
            <v>2563</v>
          </cell>
          <cell r="AG231"/>
          <cell r="AH231"/>
          <cell r="AI231"/>
          <cell r="AJ231"/>
          <cell r="AK231"/>
          <cell r="AL231"/>
          <cell r="AM231"/>
          <cell r="AN231"/>
          <cell r="AO231"/>
          <cell r="AP231"/>
          <cell r="AQ231"/>
          <cell r="AR231"/>
          <cell r="AS231"/>
          <cell r="AT231"/>
          <cell r="AU231"/>
          <cell r="AV231"/>
          <cell r="AW231"/>
          <cell r="AX231"/>
          <cell r="AY231"/>
          <cell r="AZ231"/>
          <cell r="BA231"/>
          <cell r="BB231" t="str">
            <v>สืบทรัพย์</v>
          </cell>
          <cell r="BC231"/>
          <cell r="BD231"/>
          <cell r="BE231"/>
          <cell r="BF231"/>
          <cell r="BG231"/>
          <cell r="BH231"/>
          <cell r="BI231"/>
          <cell r="BJ231"/>
          <cell r="BK231"/>
          <cell r="BL231" t="str">
            <v>นายเย็น คำคง</v>
          </cell>
          <cell r="BM231">
            <v>823561010638</v>
          </cell>
          <cell r="BN231" t="str">
            <v>1.นายเย็น  คำคง
2.นายณรงค์กร  กันทา
3.นางสาวลลิตา  ไชยฮะกิจ
4.นายปรีชา  ระวิมี
5.นางสาวหยกแก้ว  ชมภูพร้อย
6.นางเสาวลักษณ์  วรรณหาร</v>
          </cell>
          <cell r="BO231" t="str">
            <v>จำเลยที่ 1
จำเลยที่ 2
คู่สมรสจำเลยที่ 2
จำเลยที่ 3
คู่สมรสจำเลยที่ 3
จำเลยที่ 4</v>
          </cell>
          <cell r="BP231" t="str">
            <v>5500990012651
1500900155748
1500701243515
3500900188294
3500900818514
3500900820730</v>
          </cell>
          <cell r="BQ231" t="str">
            <v>-ไม่พบว่ามีกรรมสิทธิ์ในที่ดิน อ.ฝาง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1" t="str">
            <v>ไม่พบ</v>
          </cell>
          <cell r="BS231" t="str">
            <v>พบ
ไม่พบ
ไม่พบ
ไม่พ
พบ
ไม่พบ</v>
          </cell>
          <cell r="BT231">
            <v>6</v>
          </cell>
          <cell r="BU231" t="str">
            <v>เกศินี</v>
          </cell>
          <cell r="BV231"/>
          <cell r="BW231"/>
          <cell r="BX231"/>
          <cell r="BY231"/>
          <cell r="BZ231"/>
          <cell r="CA231"/>
          <cell r="CB231"/>
          <cell r="CC231"/>
          <cell r="CD231"/>
          <cell r="CE231"/>
          <cell r="CF231"/>
          <cell r="CG231"/>
          <cell r="CH231"/>
          <cell r="CI231"/>
          <cell r="CJ231"/>
          <cell r="CK231"/>
          <cell r="CL231"/>
          <cell r="CM231">
            <v>243180</v>
          </cell>
          <cell r="CN231"/>
          <cell r="CO231"/>
        </row>
        <row r="232">
          <cell r="B232">
            <v>1076</v>
          </cell>
          <cell r="C232">
            <v>227</v>
          </cell>
          <cell r="D232">
            <v>10</v>
          </cell>
          <cell r="E232">
            <v>3</v>
          </cell>
          <cell r="F232">
            <v>2564</v>
          </cell>
          <cell r="G232">
            <v>800029657122</v>
          </cell>
          <cell r="H232" t="str">
            <v>นาย</v>
          </cell>
          <cell r="I232" t="str">
            <v>วีระพงษ์</v>
          </cell>
          <cell r="J232" t="str">
            <v>สักใหญ่</v>
          </cell>
          <cell r="K232">
            <v>1500900115878</v>
          </cell>
          <cell r="L232" t="str">
            <v>ฝาง</v>
          </cell>
          <cell r="M232" t="str">
            <v>เชียงใหม่ 4</v>
          </cell>
          <cell r="N232">
            <v>8</v>
          </cell>
          <cell r="O232" t="str">
            <v>ธปช.</v>
          </cell>
          <cell r="P232" t="str">
            <v>1.บุคคลค้ำประกัน</v>
          </cell>
          <cell r="Q232">
            <v>191111.96</v>
          </cell>
          <cell r="R232">
            <v>30011.45</v>
          </cell>
          <cell r="S232" t="str">
            <v>จังหวัดฝาง</v>
          </cell>
          <cell r="T232" t="str">
            <v>ผบ.231</v>
          </cell>
          <cell r="U232">
            <v>2561</v>
          </cell>
          <cell r="V232" t="str">
            <v>ผบ.592</v>
          </cell>
          <cell r="W232">
            <v>2561</v>
          </cell>
          <cell r="X232"/>
          <cell r="Y232"/>
          <cell r="Z232"/>
          <cell r="AA232">
            <v>16</v>
          </cell>
          <cell r="AB232">
            <v>7</v>
          </cell>
          <cell r="AC232">
            <v>2561</v>
          </cell>
          <cell r="AD232">
            <v>16</v>
          </cell>
          <cell r="AE232">
            <v>7</v>
          </cell>
          <cell r="AF232">
            <v>2561</v>
          </cell>
          <cell r="AG232">
            <v>17</v>
          </cell>
          <cell r="AH232">
            <v>8</v>
          </cell>
          <cell r="AI232">
            <v>2564</v>
          </cell>
          <cell r="AJ232" t="str">
            <v>21</v>
          </cell>
          <cell r="AK232" t="str">
            <v>9</v>
          </cell>
          <cell r="AL232" t="str">
            <v>2564</v>
          </cell>
          <cell r="AM232" t="str">
            <v>โฉนด</v>
          </cell>
          <cell r="AN232">
            <v>35491</v>
          </cell>
          <cell r="AO232" t="str">
            <v>แม่สูน</v>
          </cell>
          <cell r="AP232" t="str">
            <v>ฝาง</v>
          </cell>
          <cell r="AQ232" t="str">
            <v>เชียงใหม่</v>
          </cell>
          <cell r="AR232">
            <v>316350</v>
          </cell>
          <cell r="AS232"/>
          <cell r="AT232"/>
          <cell r="AU232"/>
          <cell r="AV232"/>
          <cell r="AW232"/>
          <cell r="AX232">
            <v>27</v>
          </cell>
          <cell r="AY232">
            <v>9</v>
          </cell>
          <cell r="AZ232">
            <v>2564</v>
          </cell>
          <cell r="BA232" t="str">
            <v>ยึดเสร็จแล้ว</v>
          </cell>
          <cell r="BB232" t="str">
            <v>สืบทรัพย์//ยึดทรัพย์ (คำสั่ง 6/8/2564)//มีนัดการขายที่ดินนัดแรก 9/3/2565</v>
          </cell>
          <cell r="BC232"/>
          <cell r="BD232"/>
          <cell r="BE232"/>
          <cell r="BF232"/>
          <cell r="BG232"/>
          <cell r="BH232"/>
          <cell r="BI232"/>
          <cell r="BJ232"/>
          <cell r="BK232"/>
          <cell r="BL232" t="str">
            <v>นายวีระพงษ์ สักใหญ่</v>
          </cell>
          <cell r="BM232">
            <v>823859010474</v>
          </cell>
          <cell r="BN232" t="str">
            <v>1.นายวีระพงษ์  สักใหญ่
2.นางสาววิลาสินี  แก้วคำมูล
3.นางวาสนา  พรหมมะ
4.นายชูชาติ  พรหมมะ
5.นางแสน  ทิพย์บุญ
6.นายนิคม  ทิพย์บุญ
7.นางถนอม  บุญโญ
8.ส.ท.วีระศักดิ์  บุญโญ</v>
          </cell>
          <cell r="BO232" t="str">
            <v>จำเลยที่ 1
คู่สมรสจำเลยที่ 1
จำเลยที่ 2
คู่สมรสจำเลยที่ 2
จำเลยที่ 3
คู่สมรสจำเลยที่ 3
จำเลยที่ 4
คู่สมรสจำเลยที่ 4</v>
          </cell>
          <cell r="BP232" t="str">
            <v>1500900115878
1500900113590
3500900651041
3510600490343
3500900651857
3500900651849
3500900651792
3500400436191</v>
          </cell>
          <cell r="BQ232" t="str">
            <v>-ไม่พบว่ามีกรรมสิทธิ์ในที่ดิน อ.ฝาง จ.เชียงใหม่
-พบว่ามีกรรมสิทธิ์ในที่ดินโฉนดเลขที่ 35009 ต.แม่คะ อ.ฝาง จ.เชียงใหม่ 
-พบว่ามีกรรมสิทธิ์ในที่ดินโฉนดเลขที่ 49539 ต.แม่สูน อ.ฝาง จ.เชียงใหม่ 
-พบว่ามีกรรมสิทธิ์ในที่ดินโฉนดเลขที่ 49543 ต.แม่สูน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7466 ต.แม่สูน อ.ฝาง จ.เชียงใหม่ 
-พบว่ามีกรรมสิทธิ์ในที่ดินโฉนดเลขที่ 33094 ต.แม่สูน อ.ฝาง จ.เชียงใหม่ 
-พบว่ามีกรรมสิทธิ์ในที่ดินโฉนดเลขที่ 35491 ต.แม่สูน อ.ฝาง จ.เชียงใหม่ 
'-ไม่พบว่ามีกรรมสิทธิ์ในที่ดิน อ.ฝาง จ.เชียงใหม่</v>
          </cell>
          <cell r="BR232" t="str">
            <v>พบ</v>
          </cell>
          <cell r="BS232" t="str">
            <v>พบ</v>
          </cell>
          <cell r="BT232">
            <v>8</v>
          </cell>
          <cell r="BU232" t="str">
            <v>เกศินี</v>
          </cell>
          <cell r="BV232"/>
          <cell r="BW232"/>
          <cell r="BX232"/>
          <cell r="BY232"/>
          <cell r="BZ232"/>
          <cell r="CA232"/>
          <cell r="CB232"/>
          <cell r="CC232"/>
          <cell r="CD232"/>
          <cell r="CE232"/>
          <cell r="CF232"/>
          <cell r="CG232"/>
          <cell r="CH232"/>
          <cell r="CI232"/>
          <cell r="CJ232"/>
          <cell r="CK232"/>
          <cell r="CL232"/>
          <cell r="CM232">
            <v>243218</v>
          </cell>
          <cell r="CN232"/>
          <cell r="CO232">
            <v>242944</v>
          </cell>
        </row>
        <row r="233">
          <cell r="B233">
            <v>1077</v>
          </cell>
          <cell r="C233">
            <v>228</v>
          </cell>
          <cell r="D233">
            <v>10</v>
          </cell>
          <cell r="E233">
            <v>3</v>
          </cell>
          <cell r="F233">
            <v>2564</v>
          </cell>
          <cell r="G233">
            <v>800025597207</v>
          </cell>
          <cell r="H233" t="str">
            <v>นาง</v>
          </cell>
          <cell r="I233" t="str">
            <v>นิติยา</v>
          </cell>
          <cell r="J233" t="str">
            <v>สังสัมฤทธิ์</v>
          </cell>
          <cell r="K233">
            <v>3301701030588</v>
          </cell>
          <cell r="L233" t="str">
            <v>ฝาง</v>
          </cell>
          <cell r="M233" t="str">
            <v>เชียงใหม่ 4</v>
          </cell>
          <cell r="N233">
            <v>8</v>
          </cell>
          <cell r="O233" t="str">
            <v>องค์กรชุมชน</v>
          </cell>
          <cell r="P233" t="str">
            <v>1.บุคคลค้ำประกัน</v>
          </cell>
          <cell r="Q233">
            <v>255201.63</v>
          </cell>
          <cell r="R233">
            <v>47872.72</v>
          </cell>
          <cell r="S233" t="str">
            <v>จังหวัดฝาง</v>
          </cell>
          <cell r="T233" t="str">
            <v>ผบ.1515</v>
          </cell>
          <cell r="U233">
            <v>2559</v>
          </cell>
          <cell r="V233" t="str">
            <v>ผบ.40</v>
          </cell>
          <cell r="W233">
            <v>2560</v>
          </cell>
          <cell r="X233"/>
          <cell r="Y233"/>
          <cell r="Z233"/>
          <cell r="AA233">
            <v>30</v>
          </cell>
          <cell r="AB233">
            <v>1</v>
          </cell>
          <cell r="AC233">
            <v>2560</v>
          </cell>
          <cell r="AD233">
            <v>30</v>
          </cell>
          <cell r="AE233">
            <v>1</v>
          </cell>
          <cell r="AF233">
            <v>2560</v>
          </cell>
          <cell r="AG233"/>
          <cell r="AH233"/>
          <cell r="AI233"/>
          <cell r="AJ233"/>
          <cell r="AK233"/>
          <cell r="AL233"/>
          <cell r="AM233"/>
          <cell r="AN233"/>
          <cell r="AO233"/>
          <cell r="AP233"/>
          <cell r="AQ233"/>
          <cell r="AR233"/>
          <cell r="AS233"/>
          <cell r="AT233"/>
          <cell r="AU233"/>
          <cell r="AV233"/>
          <cell r="AW233"/>
          <cell r="AX233"/>
          <cell r="AY233"/>
          <cell r="AZ233"/>
          <cell r="BA233"/>
          <cell r="BB233" t="str">
            <v>สืบทรัพย์</v>
          </cell>
          <cell r="BC233"/>
          <cell r="BD233"/>
          <cell r="BE233"/>
          <cell r="BF233"/>
          <cell r="BG233"/>
          <cell r="BH233"/>
          <cell r="BI233"/>
          <cell r="BJ233"/>
          <cell r="BK233"/>
          <cell r="BL233" t="str">
            <v>นางนิติยา สังสัมฤทธิ์</v>
          </cell>
          <cell r="BM233">
            <v>823859010469</v>
          </cell>
          <cell r="BN233" t="str">
            <v>1.นางนิติยา  สังสัมฤทธิ์
2.นายก้าน  สังสัมฤทธิ์
3.นางจิราภรณ์  ซองรัมย์
4.นางบุญมา  มาโดน
5.นางสาวชนิกุล  เจีนมใจ
6.นายธวัชชัย  เทิบจันทึก</v>
          </cell>
          <cell r="BO233" t="str">
            <v>จำเลยที่ 1
คู่สมรสจำเลยที่ 1
จำเลยที่ 2
จำเลยที่ 3
จำเลยที่ 4
คู่สมรสจำเลยที่ 4</v>
          </cell>
          <cell r="BP233" t="str">
            <v>3301701030588
2301700036592
3301701030561
3301701029695
5301700056598
3500900443588</v>
          </cell>
          <cell r="BQ23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3" t="str">
            <v>ไม่พบ</v>
          </cell>
          <cell r="BS233" t="str">
            <v>ไม่พบ
ไม่พบ
ไม่พบ
ไม่พบ
พบ
พบ</v>
          </cell>
          <cell r="BT233">
            <v>6</v>
          </cell>
          <cell r="BU233" t="str">
            <v>เกศินี</v>
          </cell>
          <cell r="BV233"/>
          <cell r="BW233"/>
          <cell r="BX233"/>
          <cell r="BY233"/>
          <cell r="BZ233"/>
          <cell r="CA233"/>
          <cell r="CB233"/>
          <cell r="CC233"/>
          <cell r="CD233"/>
          <cell r="CE233"/>
          <cell r="CF233"/>
          <cell r="CG233"/>
          <cell r="CH233"/>
          <cell r="CI233"/>
          <cell r="CJ233"/>
          <cell r="CK233"/>
          <cell r="CL233"/>
          <cell r="CM233"/>
          <cell r="CN233"/>
          <cell r="CO233"/>
        </row>
        <row r="234">
          <cell r="B234">
            <v>1078</v>
          </cell>
          <cell r="C234">
            <v>229</v>
          </cell>
          <cell r="D234">
            <v>10</v>
          </cell>
          <cell r="E234">
            <v>3</v>
          </cell>
          <cell r="F234">
            <v>2564</v>
          </cell>
          <cell r="G234">
            <v>800039121382</v>
          </cell>
          <cell r="H234" t="str">
            <v>นาย</v>
          </cell>
          <cell r="I234" t="str">
            <v xml:space="preserve">สุรินทร์  </v>
          </cell>
          <cell r="J234" t="str">
            <v>พงษ์หิน</v>
          </cell>
          <cell r="K234">
            <v>3500900819138</v>
          </cell>
          <cell r="L234" t="str">
            <v>ฝาง</v>
          </cell>
          <cell r="M234" t="str">
            <v>เชียงใหม่ 4</v>
          </cell>
          <cell r="N234">
            <v>8</v>
          </cell>
          <cell r="O234" t="str">
            <v>ธปช.</v>
          </cell>
          <cell r="P234" t="str">
            <v>1.บุคคลค้ำประกัน</v>
          </cell>
          <cell r="Q234">
            <v>453528.33</v>
          </cell>
          <cell r="R234">
            <v>58843.22</v>
          </cell>
          <cell r="S234" t="str">
            <v>จังหวัดฝาง</v>
          </cell>
          <cell r="T234" t="str">
            <v>ผบ.234</v>
          </cell>
          <cell r="U234">
            <v>2561</v>
          </cell>
          <cell r="V234" t="str">
            <v>ผบ.594</v>
          </cell>
          <cell r="W234">
            <v>2561</v>
          </cell>
          <cell r="X234"/>
          <cell r="Y234"/>
          <cell r="Z234"/>
          <cell r="AA234">
            <v>16</v>
          </cell>
          <cell r="AB234">
            <v>7</v>
          </cell>
          <cell r="AC234">
            <v>2561</v>
          </cell>
          <cell r="AD234">
            <v>16</v>
          </cell>
          <cell r="AE234">
            <v>7</v>
          </cell>
          <cell r="AF234">
            <v>2561</v>
          </cell>
          <cell r="AG234"/>
          <cell r="AH234"/>
          <cell r="AI234"/>
          <cell r="AJ234"/>
          <cell r="AK234"/>
          <cell r="AL234"/>
          <cell r="AM234"/>
          <cell r="AN234"/>
          <cell r="AO234"/>
          <cell r="AP234"/>
          <cell r="AQ234"/>
          <cell r="AR234"/>
          <cell r="AS234"/>
          <cell r="AT234"/>
          <cell r="AU234"/>
          <cell r="AV234"/>
          <cell r="AW234"/>
          <cell r="AX234"/>
          <cell r="AY234"/>
          <cell r="AZ234"/>
          <cell r="BA234"/>
          <cell r="BB234" t="str">
            <v>สืบทรัพย์</v>
          </cell>
          <cell r="BC234"/>
          <cell r="BD234"/>
          <cell r="BE234"/>
          <cell r="BF234"/>
          <cell r="BG234"/>
          <cell r="BH234"/>
          <cell r="BI234"/>
          <cell r="BJ234"/>
          <cell r="BK234"/>
          <cell r="BL234" t="str">
            <v>นายสุรินทร์   พงษ์หิน</v>
          </cell>
          <cell r="BM234">
            <v>823859010490</v>
          </cell>
          <cell r="BN234" t="str">
            <v>1.นายสุรินทร์  หงษ์หิน
2.นางสาวศรุตา  มาเรือน
3.นายประทีป  ถุงแก้ว
4.นางสาวธนัญญา  สิทธิ
5.นายป๊อก  มาเรือน
6.นายยวงคำ  สมบูรณ์ใจ</v>
          </cell>
          <cell r="BO234" t="str">
            <v>จำเลยที่ 1
จำเลยที่ 2
คู่สมรสจำเลยที่ 2
จำเลยที่ 3
จำเลยที่ 4
คู่สมรสจำเลยที่ 4</v>
          </cell>
          <cell r="BP234" t="str">
            <v>3500900819138
3500900819073
3500900278803
3500900819049
5500990017181
3500900819065</v>
          </cell>
          <cell r="BQ234" t="str">
            <v>-ไม่พบว่ามีกรรมสิทธิ์ในที่ดิน อ.ฝาง จ.เชียงใหม่
'-ไม่พบว่ามีกรรมสิทธิ์ในที่ดิน อ.ฝาง จ.เชียงใหม่
-พบว่ามีกรรมสิทธิ์ในที่ดินโฉนดเลขที่ 20636 ต.แม่สูน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4" t="str">
            <v>พบ</v>
          </cell>
          <cell r="BS234" t="str">
            <v>พบ
พบ
ไม่พบ 
พบ
พบ
พบ</v>
          </cell>
          <cell r="BT234">
            <v>6</v>
          </cell>
          <cell r="BU234" t="str">
            <v>เกศินี</v>
          </cell>
          <cell r="BV234"/>
          <cell r="BW234"/>
          <cell r="BX234"/>
          <cell r="BY234"/>
          <cell r="BZ234"/>
          <cell r="CA234"/>
          <cell r="CB234"/>
          <cell r="CC234"/>
          <cell r="CD234"/>
          <cell r="CE234"/>
          <cell r="CF234"/>
          <cell r="CG234"/>
          <cell r="CH234"/>
          <cell r="CI234"/>
          <cell r="CJ234"/>
          <cell r="CK234"/>
          <cell r="CL234"/>
          <cell r="CM234">
            <v>242976</v>
          </cell>
          <cell r="CN234"/>
          <cell r="CO234"/>
        </row>
        <row r="235">
          <cell r="B235">
            <v>1079</v>
          </cell>
          <cell r="C235">
            <v>230</v>
          </cell>
          <cell r="D235">
            <v>10</v>
          </cell>
          <cell r="E235">
            <v>3</v>
          </cell>
          <cell r="F235">
            <v>2564</v>
          </cell>
          <cell r="G235">
            <v>800025753016</v>
          </cell>
          <cell r="H235" t="str">
            <v>นาง</v>
          </cell>
          <cell r="I235" t="str">
            <v>อมรรัตน์</v>
          </cell>
          <cell r="J235" t="str">
            <v>ไชย์วงค์</v>
          </cell>
          <cell r="K235">
            <v>3500900010461</v>
          </cell>
          <cell r="L235" t="str">
            <v>ฝาง</v>
          </cell>
          <cell r="M235" t="str">
            <v>เชียงใหม่ 2</v>
          </cell>
          <cell r="N235">
            <v>8</v>
          </cell>
          <cell r="O235" t="str">
            <v>ธปช</v>
          </cell>
          <cell r="P235" t="str">
            <v>1.บุคคลค้ำประกัน</v>
          </cell>
          <cell r="Q235"/>
          <cell r="R235"/>
          <cell r="S235" t="str">
            <v>จังหวัดฝาง</v>
          </cell>
          <cell r="T235" t="str">
            <v>ผบ.1374</v>
          </cell>
          <cell r="U235">
            <v>2562</v>
          </cell>
          <cell r="V235" t="str">
            <v>ผบ.1562</v>
          </cell>
          <cell r="W235">
            <v>2562</v>
          </cell>
          <cell r="X235"/>
          <cell r="Y235"/>
          <cell r="Z235"/>
          <cell r="AA235">
            <v>11</v>
          </cell>
          <cell r="AB235">
            <v>11</v>
          </cell>
          <cell r="AC235">
            <v>2562</v>
          </cell>
          <cell r="AD235">
            <v>11</v>
          </cell>
          <cell r="AE235">
            <v>11</v>
          </cell>
          <cell r="AF235">
            <v>2562</v>
          </cell>
          <cell r="AG235"/>
          <cell r="AH235"/>
          <cell r="AI235"/>
          <cell r="AJ235"/>
          <cell r="AK235"/>
          <cell r="AL235"/>
          <cell r="AM235"/>
          <cell r="AN235"/>
          <cell r="AO235"/>
          <cell r="AP235"/>
          <cell r="AQ235"/>
          <cell r="AR235"/>
          <cell r="AS235"/>
          <cell r="AT235"/>
          <cell r="AU235"/>
          <cell r="AV235"/>
          <cell r="AW235"/>
          <cell r="AX235"/>
          <cell r="AY235"/>
          <cell r="AZ235"/>
          <cell r="BA235"/>
          <cell r="BB235" t="str">
            <v>สืบทรัพย์ รายงานวันที่ 25/12/2567</v>
          </cell>
          <cell r="BC235"/>
          <cell r="BD235"/>
          <cell r="BE235"/>
          <cell r="BF235"/>
          <cell r="BG235"/>
          <cell r="BH235"/>
          <cell r="BI235"/>
          <cell r="BJ235"/>
          <cell r="BK235"/>
          <cell r="BL235" t="str">
            <v>นางอมรรัตน์ ไชย์วงค์</v>
          </cell>
          <cell r="BM235">
            <v>823561010647</v>
          </cell>
          <cell r="BN235" t="str">
            <v>1.นางอมรรัตน์  ไชยวงศ์
2.นายพิศิษฐ์  บุญอุดร
3.นางสาวพิกุล  อินใจ
4.นายทอม  คำแก้ว
5.นายขจรยศ  ตาปัน</v>
          </cell>
          <cell r="BO235" t="str">
            <v>จำเลยที่ 1
คู่สมรสจำเลยที่ 1
จำเลยที่ 2
คู่สมรสจำเลยที่ 2
จำเลยที่ 3</v>
          </cell>
          <cell r="BP235" t="str">
            <v>3500900010461
3500900414979
3500900009403
3571200377176
3501200456807</v>
          </cell>
          <cell r="BQ235" t="str">
            <v>-ไม่พบว่ามีกรรมสิทธิ์ในที่ดิน อ.ฝาง จ.เชียงใหม่
'-ไม่พบว่ามีกรรมสิทธิ์ในที่ดิน อ.ฝาง จ.เชียงใหม่
-พบว่ามีกรรมสิทธิ์ในที่ดินโฉนดเลขที่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v>
          </cell>
          <cell r="BR235" t="str">
            <v>พบ</v>
          </cell>
          <cell r="BS235" t="str">
            <v xml:space="preserve">พบ
ไม่พบ
พบ
พบ
พบ
</v>
          </cell>
          <cell r="BT235">
            <v>5</v>
          </cell>
          <cell r="BU235" t="str">
            <v>เกศินี</v>
          </cell>
          <cell r="BV235" t="str">
            <v xml:space="preserve">1.นางอมรรัตน์ ไชยวงศ์
2.นายพิศิษฐ์ บุญอุตร
3.นางสาวพิกุล อินใจ
4.นายทอม คำแก้ว
5.นายขจรยศ ตาปัน
</v>
          </cell>
          <cell r="BW235" t="str">
            <v>จำเลยที่ 1
คุ่สมรสจำเลยที่ 1
จำเลยที่ 2
คู่สมรสจำเลยที่ 2
จำเลยที่ 3</v>
          </cell>
          <cell r="BX235" t="str">
            <v>3-5009-00010-46-1
3-5009-00414-97-9
3-5009-0009-40-3
3-5712-00377-17-6
3-5012-00456-80-7</v>
          </cell>
          <cell r="BY235" t="str">
            <v xml:space="preserve">-ไม่พบว่ามีกรรมสิทธิ์ในที่ดิน อ.ฝาง จ.เชียงใหม่
-ไม่พบว่ามีกรรมสิทธิ์ในที่ดิน อ.ฝาง จ.เชียงใหม่
-พบว่ามีกรรมสิทธิ์ในที่ดินโฉนดเลขที่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v>
          </cell>
          <cell r="BZ235" t="str">
            <v>พบ</v>
          </cell>
          <cell r="CA235"/>
          <cell r="CB235"/>
          <cell r="CC235" t="str">
            <v>ปฏิยุทธ์</v>
          </cell>
          <cell r="CD235"/>
          <cell r="CE235"/>
          <cell r="CF235"/>
          <cell r="CG235"/>
          <cell r="CH235"/>
          <cell r="CI235"/>
          <cell r="CJ235"/>
          <cell r="CK235"/>
          <cell r="CL235"/>
          <cell r="CM235"/>
          <cell r="CN235"/>
          <cell r="CO235"/>
        </row>
        <row r="236">
          <cell r="B236">
            <v>1080</v>
          </cell>
          <cell r="C236">
            <v>231</v>
          </cell>
          <cell r="D236">
            <v>10</v>
          </cell>
          <cell r="E236">
            <v>3</v>
          </cell>
          <cell r="F236">
            <v>2564</v>
          </cell>
          <cell r="G236">
            <v>800045892554</v>
          </cell>
          <cell r="H236" t="str">
            <v>นาย</v>
          </cell>
          <cell r="I236" t="str">
            <v>คำละ</v>
          </cell>
          <cell r="J236" t="str">
            <v>เมืองคำ</v>
          </cell>
          <cell r="K236">
            <v>5501101060251</v>
          </cell>
          <cell r="L236" t="str">
            <v>พร้าว</v>
          </cell>
          <cell r="M236" t="str">
            <v>เชียงใหม่ 4</v>
          </cell>
          <cell r="N236">
            <v>8</v>
          </cell>
          <cell r="O236" t="str">
            <v>ธปช.</v>
          </cell>
          <cell r="P236" t="str">
            <v>1.บุคคลค้ำประกัน</v>
          </cell>
          <cell r="Q236">
            <v>44783.83</v>
          </cell>
          <cell r="R236">
            <v>8131.51</v>
          </cell>
          <cell r="S236" t="str">
            <v>แขวงเชียงใหม่</v>
          </cell>
          <cell r="T236" t="str">
            <v>ผบ.11602</v>
          </cell>
          <cell r="U236">
            <v>2560</v>
          </cell>
          <cell r="V236" t="str">
            <v>ผบ.8056</v>
          </cell>
          <cell r="W236">
            <v>2561</v>
          </cell>
          <cell r="X236">
            <v>21</v>
          </cell>
          <cell r="Y236">
            <v>8</v>
          </cell>
          <cell r="Z236">
            <v>2561</v>
          </cell>
          <cell r="AA236"/>
          <cell r="AB236"/>
          <cell r="AC236"/>
          <cell r="AD236">
            <v>16</v>
          </cell>
          <cell r="AE236">
            <v>11</v>
          </cell>
          <cell r="AF236">
            <v>2562</v>
          </cell>
          <cell r="AG236">
            <v>22</v>
          </cell>
          <cell r="AH236">
            <v>4</v>
          </cell>
          <cell r="AI236">
            <v>2563</v>
          </cell>
          <cell r="AJ236"/>
          <cell r="AK236"/>
          <cell r="AL236"/>
          <cell r="AM236"/>
          <cell r="AN236"/>
          <cell r="AO236"/>
          <cell r="AP236"/>
          <cell r="AQ236"/>
          <cell r="AR236"/>
          <cell r="AS236"/>
          <cell r="AT236"/>
          <cell r="AU236"/>
          <cell r="AV236"/>
          <cell r="AW236"/>
          <cell r="AX236"/>
          <cell r="AY236"/>
          <cell r="AZ236"/>
          <cell r="BA236"/>
          <cell r="BB236" t="str">
            <v>สืบทรัพย์</v>
          </cell>
          <cell r="BC236"/>
          <cell r="BD236"/>
          <cell r="BE236"/>
          <cell r="BF236"/>
          <cell r="BG236"/>
          <cell r="BH236"/>
          <cell r="BI236"/>
          <cell r="BJ236"/>
          <cell r="BK236"/>
          <cell r="BL236" t="str">
            <v>นายคำละ เมืองคำ</v>
          </cell>
          <cell r="BM236">
            <v>823860010045</v>
          </cell>
          <cell r="BN236" t="str">
            <v>1.นายคำละ  เมืองคำ
2.นางสาวดอกรัก  แสงเข็ญ
3.นางสุนิสา  แสงแขน
4.นายผัด  แสงแขน</v>
          </cell>
          <cell r="BO236" t="str">
            <v>จำเลยที่ 1
จำเลยที่ 2
จำเลยที่ 3
คู่สมรสจำเลยที่ 3</v>
          </cell>
          <cell r="BP236" t="str">
            <v>5501101060251
2501101027985
5501101057587
3501100123971</v>
          </cell>
          <cell r="BQ23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236" t="str">
            <v>ไม่พบ</v>
          </cell>
          <cell r="BS236" t="str">
            <v>ไม่พบ
ไม่พบ
พบ
พบ</v>
          </cell>
          <cell r="BT236">
            <v>4</v>
          </cell>
          <cell r="BU236" t="str">
            <v>เกศินี</v>
          </cell>
          <cell r="BV236"/>
          <cell r="BW236"/>
          <cell r="BX236"/>
          <cell r="BY236"/>
          <cell r="BZ236"/>
          <cell r="CA236"/>
          <cell r="CB236"/>
          <cell r="CC236"/>
          <cell r="CD236"/>
          <cell r="CE236"/>
          <cell r="CF236"/>
          <cell r="CG236"/>
          <cell r="CH236"/>
          <cell r="CI236"/>
          <cell r="CJ236"/>
          <cell r="CK236"/>
          <cell r="CL236"/>
          <cell r="CM236"/>
          <cell r="CN236"/>
          <cell r="CO236"/>
        </row>
        <row r="237">
          <cell r="B237">
            <v>1081</v>
          </cell>
          <cell r="C237">
            <v>232</v>
          </cell>
          <cell r="D237">
            <v>10</v>
          </cell>
          <cell r="E237">
            <v>3</v>
          </cell>
          <cell r="F237">
            <v>2564</v>
          </cell>
          <cell r="G237">
            <v>800045716860</v>
          </cell>
          <cell r="H237" t="str">
            <v>นาง</v>
          </cell>
          <cell r="I237" t="str">
            <v xml:space="preserve">อรพรรณ  </v>
          </cell>
          <cell r="J237" t="str">
            <v>แสงใส</v>
          </cell>
          <cell r="K237">
            <v>3309800390172</v>
          </cell>
          <cell r="L237" t="str">
            <v>พร้าว</v>
          </cell>
          <cell r="M237" t="str">
            <v>เชียงใหม่ 4</v>
          </cell>
          <cell r="N237">
            <v>8</v>
          </cell>
          <cell r="O237" t="str">
            <v>ธปช.</v>
          </cell>
          <cell r="P237" t="str">
            <v>1.บุคคลค้ำประกัน</v>
          </cell>
          <cell r="Q237">
            <v>40158.44</v>
          </cell>
          <cell r="R237">
            <v>9614.24</v>
          </cell>
          <cell r="S237" t="str">
            <v>แขวงเชียงใหม่</v>
          </cell>
          <cell r="T237" t="str">
            <v>ผบ.11584</v>
          </cell>
          <cell r="U237">
            <v>2560</v>
          </cell>
          <cell r="V237" t="str">
            <v>ผบ.6240</v>
          </cell>
          <cell r="W237">
            <v>2561</v>
          </cell>
          <cell r="X237">
            <v>21</v>
          </cell>
          <cell r="Y237">
            <v>8</v>
          </cell>
          <cell r="Z237">
            <v>2561</v>
          </cell>
          <cell r="AA237"/>
          <cell r="AB237"/>
          <cell r="AC237"/>
          <cell r="AD237">
            <v>17</v>
          </cell>
          <cell r="AE237">
            <v>11</v>
          </cell>
          <cell r="AF237">
            <v>2562</v>
          </cell>
          <cell r="AG237">
            <v>5</v>
          </cell>
          <cell r="AH237">
            <v>3</v>
          </cell>
          <cell r="AI237">
            <v>2563</v>
          </cell>
          <cell r="AJ237"/>
          <cell r="AK237"/>
          <cell r="AL237"/>
          <cell r="AM237" t="str">
            <v>โฉนด</v>
          </cell>
          <cell r="AN237" t="str">
            <v>33405</v>
          </cell>
          <cell r="AO237" t="str">
            <v>น้ำแพ่</v>
          </cell>
          <cell r="AP237" t="str">
            <v>พร้าว</v>
          </cell>
          <cell r="AQ237" t="str">
            <v>เชียงใหม่</v>
          </cell>
          <cell r="AR237"/>
          <cell r="AS237"/>
          <cell r="AT237"/>
          <cell r="AU237"/>
          <cell r="AV237"/>
          <cell r="AW237"/>
          <cell r="AX237">
            <v>26</v>
          </cell>
          <cell r="AY237">
            <v>8</v>
          </cell>
          <cell r="AZ237">
            <v>2564</v>
          </cell>
          <cell r="BA237" t="str">
            <v>ยึดไม่ได้</v>
          </cell>
          <cell r="BB237" t="str">
            <v>สืบทรัพย์//ยึดทรัพย์ (คำสั่ง 6/8/2564)</v>
          </cell>
          <cell r="BC237"/>
          <cell r="BD237"/>
          <cell r="BE237"/>
          <cell r="BF237"/>
          <cell r="BG237"/>
          <cell r="BH237"/>
          <cell r="BI237"/>
          <cell r="BJ237"/>
          <cell r="BK237"/>
          <cell r="BL237" t="str">
            <v>นางอรพรรณ   แสงใส</v>
          </cell>
          <cell r="BM237">
            <v>823860010020</v>
          </cell>
          <cell r="BN237" t="str">
            <v>1.นางอรพรรณ  แสงใส
2.นายก๋องแก้ว  บรรณศาสตร์
3.นางสาวส่องแสง  ปัญญษ
4.นางสายทอง  โกวรรณ์</v>
          </cell>
          <cell r="BO237" t="str">
            <v>จำเลยที่ 1
คู่สมรสจำเลยที่ 1
จำเลยที่ 2
จำเลยที่ 3</v>
          </cell>
          <cell r="BP237" t="str">
            <v>3309800390172
3501100277056
3501100276904
4501000001162</v>
          </cell>
          <cell r="BQ237" t="str">
            <v>-ไม่พบว่ามีกรรมสิทธิ์ในที่ดิน อ.พร้าว จ.เชียงใหม่
-พบว่ามีกรรมสิทธิ์ในที่ดินโฉนดเลขที่ 38927 ต.น้ำแพร่ อ.พร้าว จ.เชียงใหม่ 
-พบว่ามีกรรมสิทธิ์ในที่ดินโฉนดเลขที่ 33405 ต.น้ำแพร่ อ.พร้าว จ.เชียงใหม่ 
'-ไม่พบว่ามีกรรมสิทธิ์ในที่ดิน อ.พร้าว จ.เชียงใหม่</v>
          </cell>
          <cell r="BR237" t="str">
            <v>พบ</v>
          </cell>
          <cell r="BS237" t="str">
            <v>พบ</v>
          </cell>
          <cell r="BT237">
            <v>4</v>
          </cell>
          <cell r="BU237" t="str">
            <v>เกศินี</v>
          </cell>
          <cell r="BV237"/>
          <cell r="BW237"/>
          <cell r="BX237"/>
          <cell r="BY237"/>
          <cell r="BZ237"/>
          <cell r="CA237"/>
          <cell r="CB237"/>
          <cell r="CC237"/>
          <cell r="CD237"/>
          <cell r="CE237"/>
          <cell r="CF237"/>
          <cell r="CG237"/>
          <cell r="CH237"/>
          <cell r="CI237"/>
          <cell r="CJ237"/>
          <cell r="CK237"/>
          <cell r="CL237"/>
          <cell r="CM237">
            <v>243367</v>
          </cell>
          <cell r="CN237"/>
          <cell r="CO237"/>
        </row>
        <row r="238">
          <cell r="B238">
            <v>1082</v>
          </cell>
          <cell r="C238">
            <v>233</v>
          </cell>
          <cell r="D238">
            <v>10</v>
          </cell>
          <cell r="E238">
            <v>3</v>
          </cell>
          <cell r="F238">
            <v>2564</v>
          </cell>
          <cell r="G238">
            <v>800065955430</v>
          </cell>
          <cell r="H238" t="str">
            <v>นางสาว</v>
          </cell>
          <cell r="I238" t="str">
            <v>จารุวรรณ</v>
          </cell>
          <cell r="J238" t="str">
            <v>สายคำ</v>
          </cell>
          <cell r="K238">
            <v>1500700095245</v>
          </cell>
          <cell r="L238" t="str">
            <v>แม่แตง</v>
          </cell>
          <cell r="M238" t="str">
            <v>เชียงใหม่ 1</v>
          </cell>
          <cell r="N238">
            <v>8</v>
          </cell>
          <cell r="O238" t="str">
            <v>ธปช.</v>
          </cell>
          <cell r="P238" t="str">
            <v>1.บุคคลค้ำประกัน</v>
          </cell>
          <cell r="Q238">
            <v>67192</v>
          </cell>
          <cell r="R238">
            <v>14757.08</v>
          </cell>
          <cell r="S238" t="str">
            <v>แขวงเชียงใหม่</v>
          </cell>
          <cell r="T238" t="str">
            <v>ผบ.2614</v>
          </cell>
          <cell r="U238">
            <v>2562</v>
          </cell>
          <cell r="V238" t="str">
            <v>ผบ.3064</v>
          </cell>
          <cell r="W238">
            <v>2562</v>
          </cell>
          <cell r="X238"/>
          <cell r="Y238"/>
          <cell r="Z238"/>
          <cell r="AA238">
            <v>12</v>
          </cell>
          <cell r="AB238">
            <v>5</v>
          </cell>
          <cell r="AC238">
            <v>2562</v>
          </cell>
          <cell r="AD238">
            <v>12</v>
          </cell>
          <cell r="AE238">
            <v>5</v>
          </cell>
          <cell r="AF238">
            <v>2562</v>
          </cell>
          <cell r="AG238"/>
          <cell r="AH238"/>
          <cell r="AI238"/>
          <cell r="AJ238"/>
          <cell r="AK238"/>
          <cell r="AL238"/>
          <cell r="AM238"/>
          <cell r="AN238"/>
          <cell r="AO238"/>
          <cell r="AP238"/>
          <cell r="AQ238"/>
          <cell r="AR238"/>
          <cell r="AS238"/>
          <cell r="AT238"/>
          <cell r="AU238"/>
          <cell r="AV238"/>
          <cell r="AW238"/>
          <cell r="AX238"/>
          <cell r="AY238"/>
          <cell r="AZ238"/>
          <cell r="BA238"/>
          <cell r="BB238" t="str">
            <v>สืบทรัพย์ครั้งที่ 2 รายงานผล25/6/2567</v>
          </cell>
          <cell r="BC238"/>
          <cell r="BD238"/>
          <cell r="BE238"/>
          <cell r="BF238"/>
          <cell r="BG238"/>
          <cell r="BH238"/>
          <cell r="BI238"/>
          <cell r="BJ238"/>
          <cell r="BK238"/>
          <cell r="BL238" t="str">
            <v>นางสาวจารุวรรณ สายคำ</v>
          </cell>
          <cell r="BM238">
            <v>883162010189</v>
          </cell>
          <cell r="BN238" t="str">
            <v>1.นางสาวจารุวรรณ  สายคำ
2.นายธีรพล  ทานธรรม
3.นางสาวนลินี  กาอินทร์
4.นายทิพย์  น้อยอินทร์
5.นางสาววิไลวัลย์  ดวงจันทร์</v>
          </cell>
          <cell r="BO238" t="str">
            <v>จำเลยที่ 1
จำเลยที่ 2
คู่สมรสจำเลยที่ 2
จำเลยที่ 3
คู่สมรสจำเลยที่ 3</v>
          </cell>
          <cell r="BP238" t="str">
            <v>1500700095245
1779800063465
3500600421619
2500700016131
3500600443418</v>
          </cell>
          <cell r="BQ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38" t="str">
            <v>ไม่พบ</v>
          </cell>
          <cell r="BS238" t="str">
            <v>ไม่พบ
ไม่พบ
พบ
ไม่พบ
พบ</v>
          </cell>
          <cell r="BT238">
            <v>5</v>
          </cell>
          <cell r="BU238" t="str">
            <v>เกศินี</v>
          </cell>
          <cell r="BV238" t="str">
            <v>1.นางสาวจารุวรรณ  สายคำ 
2.นายธีรพล  ทานธรรม 
3.นางสาวนลินี  กาอินทร์
4.นายทิพย์  น้อยอินทร์
5.นางสาววิไลวัลย์  ดวงจันทร์</v>
          </cell>
          <cell r="BW238" t="str">
            <v>จำเลยที่ 1
จำเลยที่ 2
คู่สมรสจำเลยที่ 2
จำเลยที่ 3
คู่สมรสจำเลยที่ 3</v>
          </cell>
          <cell r="BX238" t="str">
            <v xml:space="preserve">1-5007-00095-24-5
1-7798-00063-46-5
3-5006-00421-61-9
2-5007-00016-13-1
3-5006-00443-41-8
</v>
          </cell>
          <cell r="BY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238" t="str">
            <v>ไม่พบ</v>
          </cell>
          <cell r="CA238"/>
          <cell r="CB238">
            <v>5</v>
          </cell>
          <cell r="CC238"/>
          <cell r="CD238"/>
          <cell r="CE238"/>
          <cell r="CF238"/>
          <cell r="CG238"/>
          <cell r="CH238"/>
          <cell r="CI238"/>
          <cell r="CJ238"/>
          <cell r="CK238"/>
          <cell r="CL238"/>
          <cell r="CM238"/>
          <cell r="CN238"/>
          <cell r="CO238"/>
        </row>
        <row r="239">
          <cell r="B239">
            <v>1083</v>
          </cell>
          <cell r="C239">
            <v>234</v>
          </cell>
          <cell r="D239">
            <v>10</v>
          </cell>
          <cell r="E239">
            <v>3</v>
          </cell>
          <cell r="F239">
            <v>2564</v>
          </cell>
          <cell r="G239">
            <v>800043585887</v>
          </cell>
          <cell r="H239" t="str">
            <v>นาย</v>
          </cell>
          <cell r="I239" t="str">
            <v>เดือน</v>
          </cell>
          <cell r="J239" t="str">
            <v>สุโข</v>
          </cell>
          <cell r="K239">
            <v>3500400361612</v>
          </cell>
          <cell r="L239" t="str">
            <v>เชียงดาว</v>
          </cell>
          <cell r="M239" t="str">
            <v>เชียงใหม่ 2</v>
          </cell>
          <cell r="N239">
            <v>8</v>
          </cell>
          <cell r="O239" t="str">
            <v>พัฒนาองค์กรชุมขน</v>
          </cell>
          <cell r="P239" t="str">
            <v>1.บุคคลค้ำประกัน</v>
          </cell>
          <cell r="Q239">
            <v>90571.839999999997</v>
          </cell>
          <cell r="R239">
            <v>6803.13</v>
          </cell>
          <cell r="S239" t="str">
            <v>แขวงเชียงใหม่</v>
          </cell>
          <cell r="T239" t="str">
            <v>ผบ.4823</v>
          </cell>
          <cell r="U239">
            <v>2562</v>
          </cell>
          <cell r="V239" t="str">
            <v>ผบ.4962</v>
          </cell>
          <cell r="W239">
            <v>2562</v>
          </cell>
          <cell r="X239"/>
          <cell r="Y239"/>
          <cell r="Z239"/>
          <cell r="AA239">
            <v>16</v>
          </cell>
          <cell r="AB239">
            <v>6</v>
          </cell>
          <cell r="AC239">
            <v>2562</v>
          </cell>
          <cell r="AD239">
            <v>16</v>
          </cell>
          <cell r="AE239">
            <v>6</v>
          </cell>
          <cell r="AF239">
            <v>2562</v>
          </cell>
          <cell r="AG239"/>
          <cell r="AH239"/>
          <cell r="AI239"/>
          <cell r="AJ239"/>
          <cell r="AK239"/>
          <cell r="AL239"/>
          <cell r="AM239"/>
          <cell r="AN239"/>
          <cell r="AO239"/>
          <cell r="AP239"/>
          <cell r="AQ239"/>
          <cell r="AR239"/>
          <cell r="AS239"/>
          <cell r="AT239"/>
          <cell r="AU239"/>
          <cell r="AV239"/>
          <cell r="AW239"/>
          <cell r="AX239"/>
          <cell r="AY239"/>
          <cell r="AZ239"/>
          <cell r="BA239"/>
          <cell r="BB239" t="str">
            <v>สืบทรัพย์</v>
          </cell>
          <cell r="BC239"/>
          <cell r="BD239"/>
          <cell r="BE239"/>
          <cell r="BF239"/>
          <cell r="BG239"/>
          <cell r="BH239"/>
          <cell r="BI239"/>
          <cell r="BJ239"/>
          <cell r="BK239"/>
          <cell r="BL239" t="str">
            <v>นายเดือน สุโข</v>
          </cell>
          <cell r="BM239">
            <v>883162010620</v>
          </cell>
          <cell r="BN239" t="str">
            <v>1.นายเดือน  สุโข
2.นายสมพล  สุวรรณ์
3.นายพูนศักดิ์  ต๊ะพิงค์
4.นางวันเพ็ญ  ต๊ะพิงค์</v>
          </cell>
          <cell r="BO239" t="str">
            <v>จำเลยที่ 1
จำเลยที่ 2
จำเลยที่ 3
คู่สมรสจำเลยที่ 3</v>
          </cell>
          <cell r="BP239" t="str">
            <v>3500400361612
5500400021991
3500400361833
3500400361485</v>
          </cell>
          <cell r="BQ239" t="str">
            <v>-ไม่พบว่ามีกรรมสิทธิ์ในที่ดิน อ.เชียงดาว จ.เชียงใหม่
-พบว่ามีกรรมสิทธิ์ในที่ดินโฉนดเลขที่ 8356 ต.เมืองนะ อ.เชียงดาว จ.เชียงใหม่ 
-พบว่ามีกรรมสิทธิ์ในที่ดินโฉนดเลขที่ 23901 ต.เมืองนะ อ.เชียงดาว จ.เชียงใหม่ 
-พบว่ามีกรรมสิทธิ์ในที่ดินโฉนดเลขที่ 23902 ต.เมืองนะ อ.เชียงดาว จ.เชียงใหม่ 
-พบว่ามีกรรมสิทธิ์ในที่ดินโฉนดเลขที่ 23903 ต.เมืองนะ อ.เชียงดาว จ.เชียงใหม่ 
'-ไม่พบว่ามีกรรมสิทธิ์ในที่ดิน อ.เชียงดาว จ.เชียงใหม่</v>
          </cell>
          <cell r="BR239" t="str">
            <v>พบ</v>
          </cell>
          <cell r="BS239" t="str">
            <v>พบ
พบ
พบ
ไม่พบ</v>
          </cell>
          <cell r="BT239">
            <v>4</v>
          </cell>
          <cell r="BU239" t="str">
            <v>เกศินี</v>
          </cell>
          <cell r="BV239"/>
          <cell r="BW239"/>
          <cell r="BX239"/>
          <cell r="BY239"/>
          <cell r="BZ239"/>
          <cell r="CA239"/>
          <cell r="CB239"/>
          <cell r="CC239"/>
          <cell r="CD239"/>
          <cell r="CE239"/>
          <cell r="CF239"/>
          <cell r="CG239"/>
          <cell r="CH239"/>
          <cell r="CI239"/>
          <cell r="CJ239"/>
          <cell r="CK239"/>
          <cell r="CL239"/>
          <cell r="CM239"/>
          <cell r="CN239"/>
          <cell r="CO239"/>
        </row>
        <row r="240">
          <cell r="B240">
            <v>1084</v>
          </cell>
          <cell r="C240">
            <v>235</v>
          </cell>
          <cell r="D240">
            <v>10</v>
          </cell>
          <cell r="E240">
            <v>3</v>
          </cell>
          <cell r="F240">
            <v>2564</v>
          </cell>
          <cell r="G240">
            <v>800027520934</v>
          </cell>
          <cell r="H240" t="str">
            <v>นาย</v>
          </cell>
          <cell r="I240" t="str">
            <v>ราเชนทร์</v>
          </cell>
          <cell r="J240" t="str">
            <v>ปัญญาเจริญ</v>
          </cell>
          <cell r="K240">
            <v>3500900835419</v>
          </cell>
          <cell r="L240" t="str">
            <v>ฝาง</v>
          </cell>
          <cell r="M240" t="str">
            <v>เชียงใหม่ 1</v>
          </cell>
          <cell r="N240">
            <v>8</v>
          </cell>
          <cell r="O240" t="str">
            <v>พัฒนาองค์กรชุมชน</v>
          </cell>
          <cell r="P240" t="str">
            <v>1.บุคคลค้ำประกัน</v>
          </cell>
          <cell r="Q240">
            <v>30022.26</v>
          </cell>
          <cell r="R240">
            <v>8713.2999999999993</v>
          </cell>
          <cell r="S240" t="str">
            <v>จังหวัดฝาง</v>
          </cell>
          <cell r="T240" t="str">
            <v>ผบ.1252</v>
          </cell>
          <cell r="U240">
            <v>2561</v>
          </cell>
          <cell r="V240" t="str">
            <v>ผบ.1530</v>
          </cell>
          <cell r="W240">
            <v>2561</v>
          </cell>
          <cell r="X240">
            <v>20</v>
          </cell>
          <cell r="Y240">
            <v>12</v>
          </cell>
          <cell r="Z240">
            <v>2561</v>
          </cell>
          <cell r="AA240"/>
          <cell r="AB240"/>
          <cell r="AC240"/>
          <cell r="AD240">
            <v>21</v>
          </cell>
          <cell r="AE240">
            <v>4</v>
          </cell>
          <cell r="AF240">
            <v>2562</v>
          </cell>
          <cell r="AG240">
            <v>2</v>
          </cell>
          <cell r="AH240">
            <v>8</v>
          </cell>
          <cell r="AI240">
            <v>2562</v>
          </cell>
          <cell r="AJ240"/>
          <cell r="AK240"/>
          <cell r="AL240"/>
          <cell r="AM240"/>
          <cell r="AN240"/>
          <cell r="AO240"/>
          <cell r="AP240"/>
          <cell r="AQ240"/>
          <cell r="AR240"/>
          <cell r="AS240"/>
          <cell r="AT240"/>
          <cell r="AU240"/>
          <cell r="AV240"/>
          <cell r="AW240"/>
          <cell r="AX240"/>
          <cell r="AY240"/>
          <cell r="AZ240"/>
          <cell r="BA240"/>
          <cell r="BB240" t="str">
            <v>สืบทรัพย์</v>
          </cell>
          <cell r="BC240"/>
          <cell r="BD240"/>
          <cell r="BE240"/>
          <cell r="BF240"/>
          <cell r="BG240"/>
          <cell r="BH240"/>
          <cell r="BI240"/>
          <cell r="BJ240"/>
          <cell r="BK240"/>
          <cell r="BL240" t="str">
            <v>นายราเชนทร์ ปัญญาเจริญ</v>
          </cell>
          <cell r="BM240">
            <v>823561010622</v>
          </cell>
          <cell r="BN240" t="str">
            <v>1.นายราเชนทร์  ปัญญาเจริญ
2.นายเอกชัย  สมบูรณ์
3.นางนงคราญ  จีนาแก้ว
4.นายประสงค์  จีนาแก้ว
5.นางอุบลวรรณ  นวนมา</v>
          </cell>
          <cell r="BO240" t="str">
            <v>จำเลยที่ 1
จำเลยที่ 2
จำเลยที่ 3
คู่สมรสจำเลยที่ 3
จำเลยที่ 4</v>
          </cell>
          <cell r="BP240" t="str">
            <v>3500900835419
1500900011525
3500900652683
3500900205636
3500900643277</v>
          </cell>
          <cell r="BQ2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40" t="str">
            <v>ไม่พบ</v>
          </cell>
          <cell r="BS240" t="str">
            <v>ไม่พบ
พบ
ไม่พบ
พบ
พบ</v>
          </cell>
          <cell r="BT240">
            <v>5</v>
          </cell>
          <cell r="BU240" t="str">
            <v>เกศินี</v>
          </cell>
          <cell r="BV240"/>
          <cell r="BW240"/>
          <cell r="BX240"/>
          <cell r="BY240"/>
          <cell r="BZ240"/>
          <cell r="CA240"/>
          <cell r="CB240"/>
          <cell r="CC240"/>
          <cell r="CD240"/>
          <cell r="CE240"/>
          <cell r="CF240"/>
          <cell r="CG240"/>
          <cell r="CH240"/>
          <cell r="CI240"/>
          <cell r="CJ240"/>
          <cell r="CK240"/>
          <cell r="CL240"/>
          <cell r="CM240"/>
          <cell r="CN240"/>
          <cell r="CO240"/>
        </row>
        <row r="241">
          <cell r="B241">
            <v>1085</v>
          </cell>
          <cell r="C241">
            <v>236</v>
          </cell>
          <cell r="D241">
            <v>10</v>
          </cell>
          <cell r="E241">
            <v>3</v>
          </cell>
          <cell r="F241">
            <v>2564</v>
          </cell>
          <cell r="G241">
            <v>800062566768</v>
          </cell>
          <cell r="H241" t="str">
            <v>นาย</v>
          </cell>
          <cell r="I241" t="str">
            <v>บุญเฉลิม</v>
          </cell>
          <cell r="J241" t="str">
            <v>แสงจันทร์</v>
          </cell>
          <cell r="K241">
            <v>1539900218462</v>
          </cell>
          <cell r="L241" t="str">
            <v>แม่อาย</v>
          </cell>
          <cell r="M241" t="str">
            <v>เชียงใหม่ 1</v>
          </cell>
          <cell r="N241">
            <v>8</v>
          </cell>
          <cell r="O241" t="str">
            <v>ธปช</v>
          </cell>
          <cell r="P241" t="str">
            <v>1.บุคคลค้ำประกัน</v>
          </cell>
          <cell r="Q241">
            <v>38905</v>
          </cell>
          <cell r="R241">
            <v>5810.23</v>
          </cell>
          <cell r="S241" t="str">
            <v>จังหวัดฝาง</v>
          </cell>
          <cell r="T241" t="str">
            <v>ผบ.1401</v>
          </cell>
          <cell r="U241">
            <v>2561</v>
          </cell>
          <cell r="V241" t="str">
            <v>ผบ.1551</v>
          </cell>
          <cell r="W241">
            <v>2561</v>
          </cell>
          <cell r="X241"/>
          <cell r="Y241"/>
          <cell r="Z241"/>
          <cell r="AA241">
            <v>24</v>
          </cell>
          <cell r="AB241">
            <v>12</v>
          </cell>
          <cell r="AC241">
            <v>2561</v>
          </cell>
          <cell r="AD241">
            <v>24</v>
          </cell>
          <cell r="AE241">
            <v>12</v>
          </cell>
          <cell r="AF241">
            <v>2561</v>
          </cell>
          <cell r="AG241"/>
          <cell r="AH241"/>
          <cell r="AI241"/>
          <cell r="AJ241"/>
          <cell r="AK241"/>
          <cell r="AL241"/>
          <cell r="AM241"/>
          <cell r="AN241"/>
          <cell r="AO241"/>
          <cell r="AP241"/>
          <cell r="AQ241"/>
          <cell r="AR241"/>
          <cell r="AS241"/>
          <cell r="AT241"/>
          <cell r="AU241"/>
          <cell r="AV241"/>
          <cell r="AW241"/>
          <cell r="AX241"/>
          <cell r="AY241"/>
          <cell r="AZ241"/>
          <cell r="BA241"/>
          <cell r="BB241" t="str">
            <v>สืบครั้งที่ 2 รายงานผลสืบ 21/10/2567</v>
          </cell>
          <cell r="BC241"/>
          <cell r="BD241"/>
          <cell r="BE241"/>
          <cell r="BF241"/>
          <cell r="BG241"/>
          <cell r="BH241"/>
          <cell r="BI241"/>
          <cell r="BJ241"/>
          <cell r="BK241"/>
          <cell r="BL241" t="str">
            <v>นายบุญเฉลิม แสงจันทร์</v>
          </cell>
          <cell r="BM241">
            <v>823861010255</v>
          </cell>
          <cell r="BN241" t="str">
            <v>1.นายบุญเฉลิม  แสงจันทร์
2.นางสาวอัจฉรา  ฟุ่มเฟย
3.นางสาวมัณฑนา  บุญมา</v>
          </cell>
          <cell r="BO241" t="str">
            <v>จำเลยที่ 1
จำเลยที่ 2
จำเลยที่ 3</v>
          </cell>
          <cell r="BP241" t="str">
            <v>1539900218462
3500900304057
1500900200336</v>
          </cell>
          <cell r="BQ241" t="str">
            <v>-ไม่พบว่ามีกรรมสิทธิ์ในที่ดิน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v>
          </cell>
          <cell r="BR241" t="str">
            <v>ไม่พบ</v>
          </cell>
          <cell r="BS241" t="str">
            <v>ไม่พบ
พบ
ไม่พบ</v>
          </cell>
          <cell r="BT241">
            <v>3</v>
          </cell>
          <cell r="BU241" t="str">
            <v>เกศินี</v>
          </cell>
          <cell r="BV241" t="str">
            <v>1.นายบุญเฉลิม  แสงจันทร์
2.นางสาวอัจฉรา  ฟุ่มเฟย
3.นางสาวมัณฑนา  บุญมา</v>
          </cell>
          <cell r="BW241" t="str">
            <v>จำเลยที่ 1
จำเลยที่ 2
จำเลยที่ 3</v>
          </cell>
          <cell r="BX241" t="str">
            <v>1539900218462
3500900304057
1500900200336</v>
          </cell>
          <cell r="BY241" t="str">
            <v>-ไม่พบว่ามีกรรมสิทธิ์ในที่ดิน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Z241" t="str">
            <v>ไม่พบ</v>
          </cell>
          <cell r="CA241"/>
          <cell r="CB241">
            <v>3</v>
          </cell>
          <cell r="CC241" t="str">
            <v>นุสบา</v>
          </cell>
          <cell r="CD241"/>
          <cell r="CE241"/>
          <cell r="CF241"/>
          <cell r="CG241"/>
          <cell r="CH241"/>
          <cell r="CI241"/>
          <cell r="CJ241"/>
          <cell r="CK241"/>
          <cell r="CL241">
            <v>243936</v>
          </cell>
          <cell r="CM241"/>
          <cell r="CN241"/>
          <cell r="CO241"/>
        </row>
        <row r="242">
          <cell r="B242">
            <v>1086</v>
          </cell>
          <cell r="C242">
            <v>237</v>
          </cell>
          <cell r="D242">
            <v>11</v>
          </cell>
          <cell r="E242">
            <v>3</v>
          </cell>
          <cell r="F242">
            <v>2564</v>
          </cell>
          <cell r="G242">
            <v>800029899880</v>
          </cell>
          <cell r="H242" t="str">
            <v>นาย</v>
          </cell>
          <cell r="I242" t="str">
            <v>วราวุธ</v>
          </cell>
          <cell r="J242" t="str">
            <v xml:space="preserve">แก้วปัญญา </v>
          </cell>
          <cell r="K242">
            <v>3500900683554</v>
          </cell>
          <cell r="L242" t="str">
            <v>ไชยปราการ</v>
          </cell>
          <cell r="M242" t="str">
            <v>เชียงใหม่ 1</v>
          </cell>
          <cell r="N242">
            <v>8</v>
          </cell>
          <cell r="O242" t="str">
            <v>ธนาคารประชาชน</v>
          </cell>
          <cell r="P242" t="str">
            <v>3.บุคคลฯและหลักทรัพย์ค้ำประกัน</v>
          </cell>
          <cell r="Q242">
            <v>98038.36</v>
          </cell>
          <cell r="R242">
            <v>19770.72</v>
          </cell>
          <cell r="S242" t="str">
            <v>จังหวัดฝาง</v>
          </cell>
          <cell r="T242" t="str">
            <v>ผบ.1898</v>
          </cell>
          <cell r="U242">
            <v>2562</v>
          </cell>
          <cell r="V242" t="str">
            <v>ผบ.351</v>
          </cell>
          <cell r="W242">
            <v>2563</v>
          </cell>
          <cell r="X242">
            <v>11</v>
          </cell>
          <cell r="Y242">
            <v>2</v>
          </cell>
          <cell r="Z242">
            <v>2563</v>
          </cell>
          <cell r="AA242"/>
          <cell r="AB242"/>
          <cell r="AC242"/>
          <cell r="AD242">
            <v>8</v>
          </cell>
          <cell r="AE242">
            <v>3</v>
          </cell>
          <cell r="AF242">
            <v>2563</v>
          </cell>
          <cell r="AG242">
            <v>24</v>
          </cell>
          <cell r="AH242">
            <v>2</v>
          </cell>
          <cell r="AI242">
            <v>2564</v>
          </cell>
          <cell r="AJ242">
            <v>8</v>
          </cell>
          <cell r="AK242">
            <v>4</v>
          </cell>
          <cell r="AL242">
            <v>2564</v>
          </cell>
          <cell r="AM242" t="str">
            <v>โฉนด</v>
          </cell>
          <cell r="AN242">
            <v>9610</v>
          </cell>
          <cell r="AO242" t="str">
            <v>ศรีดงเย็น</v>
          </cell>
          <cell r="AP242" t="str">
            <v>ไชยปราการ</v>
          </cell>
          <cell r="AQ242" t="str">
            <v>เชียงใหม่</v>
          </cell>
          <cell r="AR242">
            <v>364360</v>
          </cell>
          <cell r="AS242"/>
          <cell r="AT242"/>
          <cell r="AU242"/>
          <cell r="AV242"/>
          <cell r="AW242"/>
          <cell r="AX242"/>
          <cell r="AY242"/>
          <cell r="AZ242"/>
          <cell r="BA242"/>
          <cell r="BB242" t="str">
            <v>ยึดทรัพย์</v>
          </cell>
          <cell r="BC242"/>
          <cell r="BD242"/>
          <cell r="BE242"/>
          <cell r="BF242"/>
          <cell r="BG242"/>
          <cell r="BH242"/>
          <cell r="BI242"/>
          <cell r="BJ242"/>
          <cell r="BK242"/>
          <cell r="BL242" t="str">
            <v xml:space="preserve">นายวราวุธ แก้วปัญญา </v>
          </cell>
          <cell r="BM242">
            <v>883162012591</v>
          </cell>
          <cell r="BN242"/>
          <cell r="BO242"/>
          <cell r="BP242"/>
          <cell r="BQ242"/>
          <cell r="BR242"/>
          <cell r="BS242"/>
          <cell r="BT242"/>
          <cell r="BU242"/>
          <cell r="BV242"/>
          <cell r="BW242"/>
          <cell r="BX242"/>
          <cell r="BY242"/>
          <cell r="BZ242"/>
          <cell r="CA242"/>
          <cell r="CB242"/>
          <cell r="CC242"/>
          <cell r="CD242"/>
          <cell r="CE242"/>
          <cell r="CF242"/>
          <cell r="CG242"/>
          <cell r="CH242"/>
          <cell r="CI242"/>
          <cell r="CJ242"/>
          <cell r="CK242"/>
          <cell r="CL242"/>
          <cell r="CM242"/>
          <cell r="CN242"/>
          <cell r="CO242">
            <v>242950</v>
          </cell>
        </row>
        <row r="243">
          <cell r="B243">
            <v>1087</v>
          </cell>
          <cell r="C243">
            <v>238</v>
          </cell>
          <cell r="D243">
            <v>20</v>
          </cell>
          <cell r="E243">
            <v>3</v>
          </cell>
          <cell r="F243">
            <v>2564</v>
          </cell>
          <cell r="G243">
            <v>800025679914</v>
          </cell>
          <cell r="H243" t="str">
            <v>นางสาว</v>
          </cell>
          <cell r="I243" t="str">
            <v>ศิริทัย</v>
          </cell>
          <cell r="J243" t="str">
            <v>เจริญทรัพย์หน้านวล</v>
          </cell>
          <cell r="K243" t="str">
            <v>3 5014 00221 18 8</v>
          </cell>
          <cell r="L243" t="str">
            <v>บวกครกหลวง</v>
          </cell>
          <cell r="M243" t="str">
            <v>เชียงใหม่ 3</v>
          </cell>
          <cell r="N243">
            <v>8</v>
          </cell>
          <cell r="O243" t="str">
            <v>พัฒนากลุ่มอาชีพ</v>
          </cell>
          <cell r="P243" t="str">
            <v>1.บุคคลค้ำประกัน</v>
          </cell>
          <cell r="Q243">
            <v>100351.91</v>
          </cell>
          <cell r="R243"/>
          <cell r="S243" t="str">
            <v>แขวงเชียงใหม่</v>
          </cell>
          <cell r="T243" t="str">
            <v>ผบ.200</v>
          </cell>
          <cell r="U243">
            <v>2561</v>
          </cell>
          <cell r="V243" t="str">
            <v>ผบ.4385</v>
          </cell>
          <cell r="W243">
            <v>2561</v>
          </cell>
          <cell r="X243"/>
          <cell r="Y243"/>
          <cell r="Z243"/>
          <cell r="AA243"/>
          <cell r="AB243"/>
          <cell r="AC243"/>
          <cell r="AD243"/>
          <cell r="AE243"/>
          <cell r="AF243"/>
          <cell r="AG243"/>
          <cell r="AH243"/>
          <cell r="AI243"/>
          <cell r="AJ243"/>
          <cell r="AK243"/>
          <cell r="AL243"/>
          <cell r="AM243" t="str">
            <v>โฉนด</v>
          </cell>
          <cell r="AN243" t="str">
            <v>45534</v>
          </cell>
          <cell r="AO243" t="str">
            <v>ขี้เหล็ก</v>
          </cell>
          <cell r="AP243" t="str">
            <v>แม่ริม</v>
          </cell>
          <cell r="AQ243" t="str">
            <v>เชียงใหม่</v>
          </cell>
          <cell r="AR243"/>
          <cell r="AS243"/>
          <cell r="AT243"/>
          <cell r="AU243"/>
          <cell r="AV243"/>
          <cell r="AW243"/>
          <cell r="AX243"/>
          <cell r="AY243"/>
          <cell r="AZ243"/>
          <cell r="BA243"/>
          <cell r="BB243" t="str">
            <v>สืบทรัพย์//ยึดทรัพย์(คำสั่ง 18/8/2564)//ชะลอการยึด บัญชีปรกติ (คำสั่ง 30/9/2564)</v>
          </cell>
          <cell r="BC243"/>
          <cell r="BD243"/>
          <cell r="BE243"/>
          <cell r="BF243"/>
          <cell r="BG243"/>
          <cell r="BH243"/>
          <cell r="BI243"/>
          <cell r="BJ243"/>
          <cell r="BK243"/>
          <cell r="BL243" t="str">
            <v>นางสาวศิริทัย เจริญทรัพย์หน้านวล</v>
          </cell>
          <cell r="BM243">
            <v>823660010872</v>
          </cell>
          <cell r="BN243"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243" t="str">
            <v>จำเลยที่ 1
คู่สมรสจำเลยที่ 1
จำเลยที่ 2
คู่สมรสจำเลยที่ 2
จำเลยที่ 3
คู่สมรสจำเลยที่ 3</v>
          </cell>
          <cell r="BP243" t="str">
            <v>3 5014 00551 18 8
3 5009 00512 91 1
3 5007 00414 52 5
3 5019 00457 57 1
3 5101 01074 28 0
3 5002 00819 52 6</v>
          </cell>
          <cell r="BQ243"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-พบว่ามีกรรมสิทธิ์ในที่ดิน โฉนดเลขที่ 45534 ต.ขี้เหล็ก อ.แม่ริม จ.เชียงใหม่ (ติดจำนอง)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R243" t="str">
            <v>พบทรัพย์</v>
          </cell>
          <cell r="BS243"/>
          <cell r="BT243">
            <v>6</v>
          </cell>
          <cell r="BU243" t="str">
            <v>มลฤดี</v>
          </cell>
          <cell r="BV243"/>
          <cell r="BW243"/>
          <cell r="BX243"/>
          <cell r="BY243"/>
          <cell r="BZ243"/>
          <cell r="CA243"/>
          <cell r="CB243"/>
          <cell r="CC243"/>
          <cell r="CD243"/>
          <cell r="CE243"/>
          <cell r="CF243"/>
          <cell r="CG243"/>
          <cell r="CH243"/>
          <cell r="CI243"/>
          <cell r="CJ243"/>
          <cell r="CK243"/>
          <cell r="CL243"/>
          <cell r="CM243"/>
          <cell r="CN243"/>
          <cell r="CO243"/>
        </row>
        <row r="244">
          <cell r="B244">
            <v>1088</v>
          </cell>
          <cell r="C244">
            <v>239</v>
          </cell>
          <cell r="D244">
            <v>20</v>
          </cell>
          <cell r="E244">
            <v>3</v>
          </cell>
          <cell r="F244">
            <v>2564</v>
          </cell>
          <cell r="G244">
            <v>800026315401</v>
          </cell>
          <cell r="H244" t="str">
            <v>นาย</v>
          </cell>
          <cell r="I244" t="str">
            <v>ประวัติ</v>
          </cell>
          <cell r="J244" t="str">
            <v>ไชยแก้ว</v>
          </cell>
          <cell r="K244" t="str">
            <v>3 5002 00119 44 3</v>
          </cell>
          <cell r="L244" t="str">
            <v>บวกครกหลวง</v>
          </cell>
          <cell r="M244" t="str">
            <v>เชียงใหม่ 1</v>
          </cell>
          <cell r="N244">
            <v>8</v>
          </cell>
          <cell r="O244" t="str">
            <v>พัฒนาองค์กรชุมชน</v>
          </cell>
          <cell r="P244" t="str">
            <v>1.บุคคลค้ำประกัน</v>
          </cell>
          <cell r="Q244">
            <v>199097.55</v>
          </cell>
          <cell r="R244"/>
          <cell r="S244" t="str">
            <v>จังหวัดฮอด</v>
          </cell>
          <cell r="T244" t="str">
            <v>ผบ.500</v>
          </cell>
          <cell r="U244">
            <v>2558</v>
          </cell>
          <cell r="V244" t="str">
            <v>ผบ.489</v>
          </cell>
          <cell r="W244">
            <v>2558</v>
          </cell>
          <cell r="X244"/>
          <cell r="Y244"/>
          <cell r="Z244"/>
          <cell r="AA244"/>
          <cell r="AB244"/>
          <cell r="AC244"/>
          <cell r="AD244"/>
          <cell r="AE244"/>
          <cell r="AF244"/>
          <cell r="AG244"/>
          <cell r="AH244"/>
          <cell r="AI244"/>
          <cell r="AJ244"/>
          <cell r="AK244"/>
          <cell r="AL244"/>
          <cell r="AM244"/>
          <cell r="AN244"/>
          <cell r="AO244"/>
          <cell r="AP244"/>
          <cell r="AQ244"/>
          <cell r="AR244"/>
          <cell r="AS244"/>
          <cell r="AT244"/>
          <cell r="AU244"/>
          <cell r="AV244"/>
          <cell r="AW244"/>
          <cell r="AX244"/>
          <cell r="AY244"/>
          <cell r="AZ244"/>
          <cell r="BA244"/>
          <cell r="BB244" t="str">
            <v>สืบทรัพย์(สำนักงานอื่นฟ้อง)</v>
          </cell>
          <cell r="BC244"/>
          <cell r="BD244"/>
          <cell r="BE244"/>
          <cell r="BF244"/>
          <cell r="BG244"/>
          <cell r="BH244"/>
          <cell r="BI244"/>
          <cell r="BJ244"/>
          <cell r="BK244"/>
          <cell r="BL244" t="str">
            <v>นายประวัติ ไชยแก้ว</v>
          </cell>
          <cell r="BM244">
            <v>823658010163</v>
          </cell>
          <cell r="BN244" t="str">
            <v>1.นายประวัติ ไชยแก้ว
2.นางประทุมพร ไชยแก้ว
3.นายเจริญฤทธิ์ พงสปิน
4.นางสาวกนกวรรณ มีทรัพย์
5.นายเชวง อักษรทิพย์
6.นางพวงเพ็ญ อักษรทิพย์</v>
          </cell>
          <cell r="BO244" t="str">
            <v>จำเลยที่ 1
คู่สมรสจำเลยที่ 1
จำเลยที่ 2
คู่สมรสจำเลยที่ 2
จำเลยที่ 3
คู่สมรสจำเลยที่ 3</v>
          </cell>
          <cell r="BP244" t="str">
            <v>-3-5002-00119-44-3
3-5002-00119-41-9
1-5099-00770-48-3
1-5099-00667-61-5
3-9399-00142-48-5
3-9399-00153-42-8</v>
          </cell>
          <cell r="BQ2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v>
          </cell>
          <cell r="BR244"/>
          <cell r="BS244"/>
          <cell r="BT244"/>
          <cell r="BU244" t="str">
            <v>มลฤดี</v>
          </cell>
          <cell r="BV244"/>
          <cell r="BW244"/>
          <cell r="BX244"/>
          <cell r="BY244"/>
          <cell r="BZ244"/>
          <cell r="CA244"/>
          <cell r="CB244"/>
          <cell r="CC244"/>
          <cell r="CD244"/>
          <cell r="CE244"/>
          <cell r="CF244"/>
          <cell r="CG244"/>
          <cell r="CH244"/>
          <cell r="CI244"/>
          <cell r="CJ244"/>
          <cell r="CK244"/>
          <cell r="CL244"/>
          <cell r="CM244"/>
          <cell r="CN244"/>
          <cell r="CO244"/>
        </row>
        <row r="245">
          <cell r="B245">
            <v>1089</v>
          </cell>
          <cell r="C245">
            <v>240</v>
          </cell>
          <cell r="D245">
            <v>18</v>
          </cell>
          <cell r="E245">
            <v>3</v>
          </cell>
          <cell r="F245">
            <v>2564</v>
          </cell>
          <cell r="G245">
            <v>800026071616</v>
          </cell>
          <cell r="H245" t="str">
            <v>นางสาว</v>
          </cell>
          <cell r="I245" t="str">
            <v>นิภาพร</v>
          </cell>
          <cell r="J245" t="str">
            <v>เนวิลัย</v>
          </cell>
          <cell r="K245" t="str">
            <v>1 1410 00002 80 0</v>
          </cell>
          <cell r="L245" t="str">
            <v>บวกครกหลวง</v>
          </cell>
          <cell r="M245" t="str">
            <v>เชียงใหม่ 1</v>
          </cell>
          <cell r="N245">
            <v>8</v>
          </cell>
          <cell r="O245" t="str">
            <v>พัฒนาองค์กรชุมชน</v>
          </cell>
          <cell r="P245" t="str">
            <v>1.บุคคลค้ำประกัน</v>
          </cell>
          <cell r="Q245"/>
          <cell r="R245"/>
          <cell r="S245" t="str">
            <v>แขวงเชียงใหม่</v>
          </cell>
          <cell r="T245" t="str">
            <v>ผบ.7990</v>
          </cell>
          <cell r="U245">
            <v>2562</v>
          </cell>
          <cell r="V245" t="str">
            <v>ผบ.8117</v>
          </cell>
          <cell r="W245">
            <v>2562</v>
          </cell>
          <cell r="X245"/>
          <cell r="Y245"/>
          <cell r="Z245"/>
          <cell r="AA245"/>
          <cell r="AB245"/>
          <cell r="AC245"/>
          <cell r="AD245"/>
          <cell r="AE245"/>
          <cell r="AF245"/>
          <cell r="AG245"/>
          <cell r="AH245"/>
          <cell r="AI245"/>
          <cell r="AJ245">
            <v>20</v>
          </cell>
          <cell r="AK245">
            <v>4</v>
          </cell>
          <cell r="AL245">
            <v>2564</v>
          </cell>
          <cell r="AM245" t="str">
            <v>โฉนด</v>
          </cell>
          <cell r="AN245">
            <v>71679</v>
          </cell>
          <cell r="AO245" t="str">
            <v>สันทรายน้อย</v>
          </cell>
          <cell r="AP245" t="str">
            <v>สันทราย</v>
          </cell>
          <cell r="AQ245" t="str">
            <v>เชียงใหม่</v>
          </cell>
          <cell r="AR245">
            <v>927840</v>
          </cell>
          <cell r="AS245"/>
          <cell r="AT245"/>
          <cell r="AU245"/>
          <cell r="AV245"/>
          <cell r="AW245"/>
          <cell r="AX245"/>
          <cell r="AY245"/>
          <cell r="AZ245"/>
          <cell r="BA245"/>
          <cell r="BB245" t="str">
            <v>ยึดทรัพย์(สำนักงานอื่นฟ้อง)</v>
          </cell>
          <cell r="BC245"/>
          <cell r="BD245"/>
          <cell r="BE245"/>
          <cell r="BF245"/>
          <cell r="BG245"/>
          <cell r="BH245"/>
          <cell r="BI245"/>
          <cell r="BJ245"/>
          <cell r="BK245"/>
          <cell r="BL245" t="str">
            <v>นางสาวนิภาพร เนวิลัย</v>
          </cell>
          <cell r="BM245">
            <v>823660010551</v>
          </cell>
          <cell r="BN245"/>
          <cell r="BO245"/>
          <cell r="BP245"/>
          <cell r="BQ245"/>
          <cell r="BR245"/>
          <cell r="BS245"/>
          <cell r="BT245"/>
          <cell r="BU245"/>
          <cell r="BV245"/>
          <cell r="BW245"/>
          <cell r="BX245"/>
          <cell r="BY245"/>
          <cell r="BZ245"/>
          <cell r="CA245"/>
          <cell r="CB245"/>
          <cell r="CC245"/>
          <cell r="CD245"/>
          <cell r="CE245"/>
          <cell r="CF245"/>
          <cell r="CG245"/>
          <cell r="CH245"/>
          <cell r="CI245"/>
          <cell r="CJ245"/>
          <cell r="CK245"/>
          <cell r="CL245"/>
          <cell r="CM245"/>
          <cell r="CN245"/>
          <cell r="CO245"/>
        </row>
        <row r="246">
          <cell r="B246">
            <v>1090</v>
          </cell>
          <cell r="C246">
            <v>241</v>
          </cell>
          <cell r="D246">
            <v>18</v>
          </cell>
          <cell r="E246">
            <v>3</v>
          </cell>
          <cell r="F246">
            <v>2564</v>
          </cell>
          <cell r="G246">
            <v>800026070311</v>
          </cell>
          <cell r="H246" t="str">
            <v>นาง</v>
          </cell>
          <cell r="I246" t="str">
            <v>วัชรินทร์</v>
          </cell>
          <cell r="J246" t="str">
            <v>แสงสุวรรณ</v>
          </cell>
          <cell r="K246" t="str">
            <v>3 5104 00293 63 3</v>
          </cell>
          <cell r="L246" t="str">
            <v>บวกครกหลวง</v>
          </cell>
          <cell r="M246" t="str">
            <v>เชียงใหม่ 1</v>
          </cell>
          <cell r="N246">
            <v>8</v>
          </cell>
          <cell r="O246" t="str">
            <v>พัฒนาองค์กรชุมชน</v>
          </cell>
          <cell r="P246" t="str">
            <v>1.บุคคลค้ำประกัน</v>
          </cell>
          <cell r="Q246">
            <v>124144.99</v>
          </cell>
          <cell r="R246"/>
          <cell r="S246" t="str">
            <v>แขวงเชียงใหม่</v>
          </cell>
          <cell r="T246" t="str">
            <v>ผบ.11336</v>
          </cell>
          <cell r="U246">
            <v>2560</v>
          </cell>
          <cell r="V246" t="str">
            <v>ผบ.357</v>
          </cell>
          <cell r="W246">
            <v>2561</v>
          </cell>
          <cell r="X246"/>
          <cell r="Y246"/>
          <cell r="Z246"/>
          <cell r="AA246"/>
          <cell r="AB246"/>
          <cell r="AC246"/>
          <cell r="AD246"/>
          <cell r="AE246"/>
          <cell r="AF246"/>
          <cell r="AG246"/>
          <cell r="AH246"/>
          <cell r="AI246"/>
          <cell r="AJ246"/>
          <cell r="AK246"/>
          <cell r="AL246"/>
          <cell r="AM246"/>
          <cell r="AN246"/>
          <cell r="AO246"/>
          <cell r="AP246"/>
          <cell r="AQ246"/>
          <cell r="AR246"/>
          <cell r="AS246"/>
          <cell r="AT246"/>
          <cell r="AU246"/>
          <cell r="AV246"/>
          <cell r="AW246"/>
          <cell r="AX246"/>
          <cell r="AY246"/>
          <cell r="AZ246"/>
          <cell r="BA246"/>
          <cell r="BB246" t="str">
            <v>ยื่นเฉลี่ยทรัพย์21/5/2564(สำนักงานอื่นฟ้อง)</v>
          </cell>
          <cell r="BC246"/>
          <cell r="BD246"/>
          <cell r="BE246"/>
          <cell r="BF246"/>
          <cell r="BG246"/>
          <cell r="BH246"/>
          <cell r="BI246"/>
          <cell r="BJ246"/>
          <cell r="BK246"/>
          <cell r="BL246" t="str">
            <v>นางวัชรินทร์ แสงสุวรรณ</v>
          </cell>
          <cell r="BM246">
            <v>823660010552</v>
          </cell>
          <cell r="BN246"/>
          <cell r="BO246"/>
          <cell r="BP246"/>
          <cell r="BQ246"/>
          <cell r="BR246"/>
          <cell r="BS246"/>
          <cell r="BT246"/>
          <cell r="BU246"/>
          <cell r="BV246"/>
          <cell r="BW246"/>
          <cell r="BX246"/>
          <cell r="BY246"/>
          <cell r="BZ246"/>
          <cell r="CA246"/>
          <cell r="CB246"/>
          <cell r="CC246"/>
          <cell r="CD246"/>
          <cell r="CE246"/>
          <cell r="CF246"/>
          <cell r="CG246"/>
          <cell r="CH246"/>
          <cell r="CI246"/>
          <cell r="CJ246"/>
          <cell r="CK246"/>
          <cell r="CL246"/>
          <cell r="CM246"/>
          <cell r="CN246"/>
          <cell r="CO246"/>
        </row>
        <row r="247">
          <cell r="B247">
            <v>1091</v>
          </cell>
          <cell r="C247">
            <v>242</v>
          </cell>
          <cell r="D247">
            <v>18</v>
          </cell>
          <cell r="E247">
            <v>3</v>
          </cell>
          <cell r="F247">
            <v>2564</v>
          </cell>
          <cell r="G247">
            <v>800026068968</v>
          </cell>
          <cell r="H247" t="str">
            <v>นาย</v>
          </cell>
          <cell r="I247" t="str">
            <v>นิรันดร์</v>
          </cell>
          <cell r="J247" t="str">
            <v>จันต๊ะโพธิ์</v>
          </cell>
          <cell r="K247" t="str">
            <v>1 5099 00044 38 3</v>
          </cell>
          <cell r="L247" t="str">
            <v>บวกครกหลวง</v>
          </cell>
          <cell r="M247" t="str">
            <v>เชียงใหม่ 1</v>
          </cell>
          <cell r="N247">
            <v>8</v>
          </cell>
          <cell r="O247" t="str">
            <v>พัฒนาองค์กรชุมชน</v>
          </cell>
          <cell r="P247" t="str">
            <v>1.บุคคลค้ำประกัน</v>
          </cell>
          <cell r="Q247">
            <v>34764.800000000003</v>
          </cell>
          <cell r="R247"/>
          <cell r="S247" t="str">
            <v>แขวงเชียงใหม่</v>
          </cell>
          <cell r="T247" t="str">
            <v>ผบ.13937</v>
          </cell>
          <cell r="U247">
            <v>2561</v>
          </cell>
          <cell r="V247" t="str">
            <v>ผบ.299</v>
          </cell>
          <cell r="W247">
            <v>2562</v>
          </cell>
          <cell r="X247"/>
          <cell r="Y247"/>
          <cell r="Z247"/>
          <cell r="AA247"/>
          <cell r="AB247"/>
          <cell r="AC247"/>
          <cell r="AD247"/>
          <cell r="AE247"/>
          <cell r="AF247"/>
          <cell r="AG247"/>
          <cell r="AH247"/>
          <cell r="AI247"/>
          <cell r="AJ247"/>
          <cell r="AK247"/>
          <cell r="AL247"/>
          <cell r="AM247"/>
          <cell r="AN247"/>
          <cell r="AO247"/>
          <cell r="AP247"/>
          <cell r="AQ247"/>
          <cell r="AR247"/>
          <cell r="AS247"/>
          <cell r="AT247"/>
          <cell r="AU247"/>
          <cell r="AV247"/>
          <cell r="AW247"/>
          <cell r="AX247"/>
          <cell r="AY247"/>
          <cell r="AZ247"/>
          <cell r="BA247"/>
          <cell r="BB247" t="str">
            <v>ยื่นเฉลี่ยทรัพย์21/5/2564(สำนักงานอื่นฟ้อง)</v>
          </cell>
          <cell r="BC247"/>
          <cell r="BD247"/>
          <cell r="BE247"/>
          <cell r="BF247"/>
          <cell r="BG247"/>
          <cell r="BH247"/>
          <cell r="BI247"/>
          <cell r="BJ247"/>
          <cell r="BK247"/>
          <cell r="BL247" t="str">
            <v>นายนิรันดร์ จันต๊ะโพธิ์</v>
          </cell>
          <cell r="BM247">
            <v>823661010424</v>
          </cell>
          <cell r="BN247"/>
          <cell r="BO247"/>
          <cell r="BP247"/>
          <cell r="BQ247"/>
          <cell r="BR247"/>
          <cell r="BS247"/>
          <cell r="BT247"/>
          <cell r="BU247"/>
          <cell r="BV247"/>
          <cell r="BW247"/>
          <cell r="BX247"/>
          <cell r="BY247"/>
          <cell r="BZ247"/>
          <cell r="CA247"/>
          <cell r="CB247"/>
          <cell r="CC247"/>
          <cell r="CD247"/>
          <cell r="CE247"/>
          <cell r="CF247"/>
          <cell r="CG247"/>
          <cell r="CH247"/>
          <cell r="CI247"/>
          <cell r="CJ247"/>
          <cell r="CK247"/>
          <cell r="CL247"/>
          <cell r="CM247"/>
          <cell r="CN247"/>
          <cell r="CO247"/>
        </row>
        <row r="248">
          <cell r="B248">
            <v>1092</v>
          </cell>
          <cell r="C248">
            <v>243</v>
          </cell>
          <cell r="D248">
            <v>18</v>
          </cell>
          <cell r="E248">
            <v>3</v>
          </cell>
          <cell r="F248">
            <v>2564</v>
          </cell>
          <cell r="G248">
            <v>800031996484</v>
          </cell>
          <cell r="H248" t="str">
            <v>นางสาว</v>
          </cell>
          <cell r="I248" t="str">
            <v>อัจฉรา</v>
          </cell>
          <cell r="J248" t="str">
            <v>ตานัน</v>
          </cell>
          <cell r="K248" t="str">
            <v>1 5099 00062 34 9</v>
          </cell>
          <cell r="L248" t="str">
            <v>บ่อสร้าง</v>
          </cell>
          <cell r="M248" t="str">
            <v>เชียงใหม่ 1</v>
          </cell>
          <cell r="N248">
            <v>8</v>
          </cell>
          <cell r="O248" t="str">
            <v>ธนาคารประชาชน</v>
          </cell>
          <cell r="P248" t="str">
            <v>1.บุคคลค้ำประกัน</v>
          </cell>
          <cell r="Q248">
            <v>63202.98</v>
          </cell>
          <cell r="R248"/>
          <cell r="S248" t="str">
            <v>แขวงเชียงใหม่</v>
          </cell>
          <cell r="T248" t="str">
            <v>ผบ.13940</v>
          </cell>
          <cell r="U248">
            <v>2561</v>
          </cell>
          <cell r="V248" t="str">
            <v>ผบ.298</v>
          </cell>
          <cell r="W248">
            <v>2562</v>
          </cell>
          <cell r="X248"/>
          <cell r="Y248"/>
          <cell r="Z248"/>
          <cell r="AA248"/>
          <cell r="AB248"/>
          <cell r="AC248"/>
          <cell r="AD248"/>
          <cell r="AE248"/>
          <cell r="AF248"/>
          <cell r="AG248"/>
          <cell r="AH248"/>
          <cell r="AI248"/>
          <cell r="AJ248"/>
          <cell r="AK248"/>
          <cell r="AL248"/>
          <cell r="AM248" t="str">
            <v>โฉนด</v>
          </cell>
          <cell r="AN248">
            <v>51174</v>
          </cell>
          <cell r="AO248" t="str">
            <v>ต้นเปา</v>
          </cell>
          <cell r="AP248" t="str">
            <v>สันกำแพง</v>
          </cell>
          <cell r="AQ248" t="str">
            <v>เชียงใหม่</v>
          </cell>
          <cell r="AR248"/>
          <cell r="AS248"/>
          <cell r="AT248"/>
          <cell r="AU248"/>
          <cell r="AV248"/>
          <cell r="AW248"/>
          <cell r="AX248"/>
          <cell r="AY248"/>
          <cell r="AZ248"/>
          <cell r="BA248"/>
          <cell r="BB248" t="str">
            <v>ยึดทรัพย์(สำนักงานอื่นฟ้อง)//ยกเลิกยึดทรัพย์(ปิดบัญชี)</v>
          </cell>
          <cell r="BC248"/>
          <cell r="BD248"/>
          <cell r="BE248"/>
          <cell r="BF248"/>
          <cell r="BG248"/>
          <cell r="BH248"/>
          <cell r="BI248"/>
          <cell r="BJ248"/>
          <cell r="BK248"/>
          <cell r="BL248" t="str">
            <v>นางสาวอัจฉรา ตานัน</v>
          </cell>
          <cell r="BM248">
            <v>883204630037</v>
          </cell>
          <cell r="BN248"/>
          <cell r="BO248"/>
          <cell r="BP248"/>
          <cell r="BQ248"/>
          <cell r="BR248"/>
          <cell r="BS248"/>
          <cell r="BT248"/>
          <cell r="BU248"/>
          <cell r="BV248"/>
          <cell r="BW248"/>
          <cell r="BX248"/>
          <cell r="BY248"/>
          <cell r="BZ248"/>
          <cell r="CA248"/>
          <cell r="CB248"/>
          <cell r="CC248"/>
          <cell r="CD248"/>
          <cell r="CE248"/>
          <cell r="CF248"/>
          <cell r="CG248"/>
          <cell r="CH248"/>
          <cell r="CI248"/>
          <cell r="CJ248"/>
          <cell r="CK248"/>
          <cell r="CL248"/>
          <cell r="CM248"/>
          <cell r="CN248"/>
          <cell r="CO248"/>
        </row>
        <row r="249">
          <cell r="B249">
            <v>1093</v>
          </cell>
          <cell r="C249">
            <v>244</v>
          </cell>
          <cell r="D249">
            <v>18</v>
          </cell>
          <cell r="E249">
            <v>3</v>
          </cell>
          <cell r="F249">
            <v>2564</v>
          </cell>
          <cell r="G249">
            <v>800036003625</v>
          </cell>
          <cell r="H249" t="str">
            <v>นางสาว</v>
          </cell>
          <cell r="I249" t="str">
            <v>อัญชสา</v>
          </cell>
          <cell r="J249" t="str">
            <v>กันทพลหาญ</v>
          </cell>
          <cell r="K249" t="str">
            <v>3 5099 00579 50 0</v>
          </cell>
          <cell r="L249" t="str">
            <v>บิ๊กซี หางดง</v>
          </cell>
          <cell r="M249" t="str">
            <v>เชียงใหม่ 1</v>
          </cell>
          <cell r="N249">
            <v>8</v>
          </cell>
          <cell r="O249" t="str">
            <v>ธนาคารประชาชน</v>
          </cell>
          <cell r="P249" t="str">
            <v>1.บุคคลค้ำประกัน</v>
          </cell>
          <cell r="Q249">
            <v>159310.25</v>
          </cell>
          <cell r="R249"/>
          <cell r="S249" t="str">
            <v>แขวงเชียงใหม่</v>
          </cell>
          <cell r="T249" t="str">
            <v>ผบ.8493</v>
          </cell>
          <cell r="U249">
            <v>2560</v>
          </cell>
          <cell r="V249" t="str">
            <v>ผบ.9029</v>
          </cell>
          <cell r="W249">
            <v>2560</v>
          </cell>
          <cell r="X249"/>
          <cell r="Y249"/>
          <cell r="Z249"/>
          <cell r="AA249"/>
          <cell r="AB249"/>
          <cell r="AC249"/>
          <cell r="AD249"/>
          <cell r="AE249"/>
          <cell r="AF249"/>
          <cell r="AG249"/>
          <cell r="AH249"/>
          <cell r="AI249"/>
          <cell r="AJ249"/>
          <cell r="AK249"/>
          <cell r="AL249"/>
          <cell r="AM249"/>
          <cell r="AN249"/>
          <cell r="AO249"/>
          <cell r="AP249"/>
          <cell r="AQ249"/>
          <cell r="AR249"/>
          <cell r="AS249"/>
          <cell r="AT249"/>
          <cell r="AU249"/>
          <cell r="AV249"/>
          <cell r="AW249"/>
          <cell r="AX249"/>
          <cell r="AY249"/>
          <cell r="AZ249"/>
          <cell r="BA249"/>
          <cell r="BB249" t="str">
            <v>เฉลี่ยทรัพย์(สำนักงานอื่นฟ้อง)//ยื่นเฉลี่ยไม่ได้เป็นทรัพย์คู่สมรส</v>
          </cell>
          <cell r="BC249"/>
          <cell r="BD249"/>
          <cell r="BE249"/>
          <cell r="BF249"/>
          <cell r="BG249"/>
          <cell r="BH249"/>
          <cell r="BI249"/>
          <cell r="BJ249"/>
          <cell r="BK249"/>
          <cell r="BL249" t="str">
            <v>นางสาวอัญชสา กันทพลหาญ</v>
          </cell>
          <cell r="BM249">
            <v>823760010187</v>
          </cell>
          <cell r="BN249"/>
          <cell r="BO249"/>
          <cell r="BP249"/>
          <cell r="BQ249"/>
          <cell r="BR249"/>
          <cell r="BS249"/>
          <cell r="BT249"/>
          <cell r="BU249"/>
          <cell r="BV249"/>
          <cell r="BW249"/>
          <cell r="BX249"/>
          <cell r="BY249"/>
          <cell r="BZ249"/>
          <cell r="CA249"/>
          <cell r="CB249"/>
          <cell r="CC249"/>
          <cell r="CD249"/>
          <cell r="CE249"/>
          <cell r="CF249"/>
          <cell r="CG249"/>
          <cell r="CH249"/>
          <cell r="CI249"/>
          <cell r="CJ249"/>
          <cell r="CK249"/>
          <cell r="CL249"/>
          <cell r="CM249"/>
          <cell r="CN249"/>
          <cell r="CO249"/>
        </row>
        <row r="250">
          <cell r="B250">
            <v>1094</v>
          </cell>
          <cell r="C250">
            <v>245</v>
          </cell>
          <cell r="D250">
            <v>18</v>
          </cell>
          <cell r="E250">
            <v>3</v>
          </cell>
          <cell r="F250">
            <v>2564</v>
          </cell>
          <cell r="G250">
            <v>800039479350</v>
          </cell>
          <cell r="H250" t="str">
            <v>นาย</v>
          </cell>
          <cell r="I250" t="str">
            <v>วรพล</v>
          </cell>
          <cell r="J250" t="str">
            <v>จีระเชาวพันธุ์</v>
          </cell>
          <cell r="K250" t="str">
            <v>3 7402 00572 26 0</v>
          </cell>
          <cell r="L250" t="str">
            <v>บิ๊กซี หางดง</v>
          </cell>
          <cell r="M250" t="str">
            <v>เชียงใหม่ 3</v>
          </cell>
          <cell r="N250">
            <v>8</v>
          </cell>
          <cell r="O250" t="str">
            <v>ธนาคารประชาชน</v>
          </cell>
          <cell r="P250" t="str">
            <v>1.บุคคลค้ำประกัน</v>
          </cell>
          <cell r="Q250">
            <v>61191.7</v>
          </cell>
          <cell r="R250"/>
          <cell r="S250" t="str">
            <v>แขวงเชียงใหม่</v>
          </cell>
          <cell r="T250" t="str">
            <v>ผบ.10194</v>
          </cell>
          <cell r="U250">
            <v>2560</v>
          </cell>
          <cell r="V250" t="str">
            <v>ผบ.482</v>
          </cell>
          <cell r="W250">
            <v>2561</v>
          </cell>
          <cell r="X250"/>
          <cell r="Y250"/>
          <cell r="Z250"/>
          <cell r="AA250"/>
          <cell r="AB250"/>
          <cell r="AC250"/>
          <cell r="AD250"/>
          <cell r="AE250"/>
          <cell r="AF250"/>
          <cell r="AG250"/>
          <cell r="AH250"/>
          <cell r="AI250"/>
          <cell r="AJ250">
            <v>30</v>
          </cell>
          <cell r="AK250">
            <v>3</v>
          </cell>
          <cell r="AL250">
            <v>2564</v>
          </cell>
          <cell r="AM250" t="str">
            <v>โฉนด</v>
          </cell>
          <cell r="AN250">
            <v>9327</v>
          </cell>
          <cell r="AO250" t="str">
            <v>หนองแก๋ว</v>
          </cell>
          <cell r="AP250" t="str">
            <v>หางดง</v>
          </cell>
          <cell r="AQ250" t="str">
            <v>เชียงใหม่</v>
          </cell>
          <cell r="AR250">
            <v>1064040</v>
          </cell>
          <cell r="AS250"/>
          <cell r="AT250"/>
          <cell r="AU250"/>
          <cell r="AV250"/>
          <cell r="AW250"/>
          <cell r="AX250"/>
          <cell r="AY250"/>
          <cell r="AZ250"/>
          <cell r="BA250"/>
          <cell r="BB250" t="str">
            <v>ยึดทรัพย์(สำนักงานอื่นฟ้อง)</v>
          </cell>
          <cell r="BC250"/>
          <cell r="BD250"/>
          <cell r="BE250"/>
          <cell r="BF250"/>
          <cell r="BG250"/>
          <cell r="BH250"/>
          <cell r="BI250"/>
          <cell r="BJ250"/>
          <cell r="BK250"/>
          <cell r="BL250" t="str">
            <v>นายวรพล จีระเชาวพันธุ์</v>
          </cell>
          <cell r="BM250">
            <v>823760010304</v>
          </cell>
          <cell r="BN250"/>
          <cell r="BO250"/>
          <cell r="BP250"/>
          <cell r="BQ250"/>
          <cell r="BR250"/>
          <cell r="BS250"/>
          <cell r="BT250"/>
          <cell r="BU250" t="str">
            <v>ศรัญญู</v>
          </cell>
          <cell r="BV250"/>
          <cell r="BW250"/>
          <cell r="BX250"/>
          <cell r="BY250"/>
          <cell r="BZ250"/>
          <cell r="CA250"/>
          <cell r="CB250"/>
          <cell r="CC250"/>
          <cell r="CD250"/>
          <cell r="CE250"/>
          <cell r="CF250"/>
          <cell r="CG250"/>
          <cell r="CH250"/>
          <cell r="CI250"/>
          <cell r="CJ250"/>
          <cell r="CK250"/>
          <cell r="CL250"/>
          <cell r="CM250"/>
          <cell r="CN250"/>
          <cell r="CO250"/>
        </row>
        <row r="251">
          <cell r="B251">
            <v>1095</v>
          </cell>
          <cell r="C251">
            <v>246</v>
          </cell>
          <cell r="D251">
            <v>18</v>
          </cell>
          <cell r="E251">
            <v>3</v>
          </cell>
          <cell r="F251">
            <v>2564</v>
          </cell>
          <cell r="G251">
            <v>800029280545</v>
          </cell>
          <cell r="H251" t="str">
            <v>นาง</v>
          </cell>
          <cell r="I251" t="str">
            <v>วลีย์</v>
          </cell>
          <cell r="J251" t="str">
            <v>อินต๊ะ</v>
          </cell>
          <cell r="K251" t="str">
            <v>3 5013 00508 08 6</v>
          </cell>
          <cell r="L251" t="str">
            <v>บ่อสร้าง</v>
          </cell>
          <cell r="M251" t="str">
            <v>เชียงใหม่ 1</v>
          </cell>
          <cell r="N251">
            <v>8</v>
          </cell>
          <cell r="O251" t="str">
            <v>ธนาคารประชาชน</v>
          </cell>
          <cell r="P251" t="str">
            <v>1.บุคคลค้ำประกัน</v>
          </cell>
          <cell r="Q251">
            <v>84906.2</v>
          </cell>
          <cell r="R251"/>
          <cell r="S251" t="str">
            <v>แขวงเชียงใหม่</v>
          </cell>
          <cell r="T251" t="str">
            <v>ผบ.11335</v>
          </cell>
          <cell r="U251">
            <v>2560</v>
          </cell>
          <cell r="V251" t="str">
            <v>ผบ.312</v>
          </cell>
          <cell r="W251">
            <v>2561</v>
          </cell>
          <cell r="X251"/>
          <cell r="Y251"/>
          <cell r="Z251"/>
          <cell r="AA251"/>
          <cell r="AB251"/>
          <cell r="AC251"/>
          <cell r="AD251"/>
          <cell r="AE251"/>
          <cell r="AF251"/>
          <cell r="AG251"/>
          <cell r="AH251"/>
          <cell r="AI251"/>
          <cell r="AJ251">
            <v>5</v>
          </cell>
          <cell r="AK251">
            <v>4</v>
          </cell>
          <cell r="AL251">
            <v>2564</v>
          </cell>
          <cell r="AM251" t="str">
            <v>โฉนด</v>
          </cell>
          <cell r="AN251">
            <v>22636</v>
          </cell>
          <cell r="AO251" t="str">
            <v>ต้นเปา</v>
          </cell>
          <cell r="AP251" t="str">
            <v>สันกำแพง</v>
          </cell>
          <cell r="AQ251" t="str">
            <v>เชียงใหม่</v>
          </cell>
          <cell r="AR251">
            <v>3464790</v>
          </cell>
          <cell r="AS251"/>
          <cell r="AT251"/>
          <cell r="AU251"/>
          <cell r="AV251"/>
          <cell r="AW251"/>
          <cell r="AX251"/>
          <cell r="AY251"/>
          <cell r="AZ251"/>
          <cell r="BA251"/>
          <cell r="BB251" t="str">
            <v xml:space="preserve">ยึดทรัพย์(สำนักงานอื่นฟ้อง)//ให้ถอนการยึดทรัพย์และถอนบังคับคดี เนื่องจากชำระหนี้ปิดบัญชี 
28/9/2564 (คำสั่ง 29/9/2564)
</v>
          </cell>
          <cell r="BC251"/>
          <cell r="BD251"/>
          <cell r="BE251"/>
          <cell r="BF251"/>
          <cell r="BG251"/>
          <cell r="BH251"/>
          <cell r="BI251"/>
          <cell r="BJ251"/>
          <cell r="BK251"/>
          <cell r="BL251" t="str">
            <v>นางวลีย์ อินต๊ะ</v>
          </cell>
          <cell r="BM251">
            <v>823660010554</v>
          </cell>
          <cell r="BN251"/>
          <cell r="BO251"/>
          <cell r="BP251"/>
          <cell r="BQ251"/>
          <cell r="BR251"/>
          <cell r="BS251"/>
          <cell r="BT251"/>
          <cell r="BU251"/>
          <cell r="BV251"/>
          <cell r="BW251"/>
          <cell r="BX251"/>
          <cell r="BY251"/>
          <cell r="BZ251"/>
          <cell r="CA251"/>
          <cell r="CB251"/>
          <cell r="CC251"/>
          <cell r="CD251"/>
          <cell r="CE251"/>
          <cell r="CF251"/>
          <cell r="CG251"/>
          <cell r="CH251"/>
          <cell r="CI251"/>
          <cell r="CJ251"/>
          <cell r="CK251"/>
          <cell r="CL251"/>
          <cell r="CM251"/>
          <cell r="CN251"/>
          <cell r="CO251"/>
        </row>
        <row r="252">
          <cell r="B252">
            <v>1096</v>
          </cell>
          <cell r="C252">
            <v>247</v>
          </cell>
          <cell r="D252">
            <v>18</v>
          </cell>
          <cell r="E252">
            <v>3</v>
          </cell>
          <cell r="F252">
            <v>2564</v>
          </cell>
          <cell r="G252">
            <v>800046010768</v>
          </cell>
          <cell r="H252" t="str">
            <v>นางสาว</v>
          </cell>
          <cell r="I252" t="str">
            <v xml:space="preserve">วิชชุดา   </v>
          </cell>
          <cell r="J252" t="str">
            <v>ต๊ะอุด</v>
          </cell>
          <cell r="K252" t="str">
            <v>3 5017 00120 48 4</v>
          </cell>
          <cell r="L252" t="str">
            <v>ดอยเต่า</v>
          </cell>
          <cell r="M252" t="str">
            <v>เชียงใหม่ 1</v>
          </cell>
          <cell r="N252">
            <v>8</v>
          </cell>
          <cell r="O252" t="str">
            <v>พัฒนาองค์กรชุมชน</v>
          </cell>
          <cell r="P252" t="str">
            <v>1.บุคคลค้ำประกัน</v>
          </cell>
          <cell r="Q252">
            <v>255011.8</v>
          </cell>
          <cell r="R252"/>
          <cell r="S252" t="str">
            <v>จังหวัดฮอด</v>
          </cell>
          <cell r="T252" t="str">
            <v>ผบ.373</v>
          </cell>
          <cell r="U252">
            <v>2561</v>
          </cell>
          <cell r="V252" t="str">
            <v>ผบ.883</v>
          </cell>
          <cell r="W252">
            <v>2561</v>
          </cell>
          <cell r="X252"/>
          <cell r="Y252"/>
          <cell r="Z252"/>
          <cell r="AA252"/>
          <cell r="AB252"/>
          <cell r="AC252"/>
          <cell r="AD252"/>
          <cell r="AE252"/>
          <cell r="AF252"/>
          <cell r="AG252"/>
          <cell r="AH252"/>
          <cell r="AI252"/>
          <cell r="AJ252"/>
          <cell r="AK252"/>
          <cell r="AL252"/>
          <cell r="AM252" t="str">
            <v>น.ส.3ก.</v>
          </cell>
          <cell r="AN252">
            <v>369</v>
          </cell>
          <cell r="AO252" t="str">
            <v>มืดกา</v>
          </cell>
          <cell r="AP252" t="str">
            <v>ดอยเต่า</v>
          </cell>
          <cell r="AQ252" t="str">
            <v>เชียงใหม่</v>
          </cell>
          <cell r="AR252"/>
          <cell r="AS252"/>
          <cell r="AT252"/>
          <cell r="AU252"/>
          <cell r="AV252"/>
          <cell r="AW252"/>
          <cell r="AX252"/>
          <cell r="AY252"/>
          <cell r="AZ252"/>
          <cell r="BA252"/>
          <cell r="BB252" t="str">
            <v>ยึดทรัพย์(สำนักงานอื่นฟ้อง)//รายงานยึดทรัพย์ไม่ได้ 2/5/2566</v>
          </cell>
          <cell r="BC252"/>
          <cell r="BD252"/>
          <cell r="BE252"/>
          <cell r="BF252"/>
          <cell r="BG252"/>
          <cell r="BH252"/>
          <cell r="BI252"/>
          <cell r="BJ252"/>
          <cell r="BK252"/>
          <cell r="BL252" t="str">
            <v>นางสาววิชชุดา    ต๊ะอุด</v>
          </cell>
          <cell r="BM252">
            <v>823760010352</v>
          </cell>
          <cell r="BN252"/>
          <cell r="BO252"/>
          <cell r="BP252"/>
          <cell r="BQ252"/>
          <cell r="BR252"/>
          <cell r="BS252"/>
          <cell r="BT252"/>
          <cell r="BU252" t="str">
            <v>ศรัญญู (ยึด)</v>
          </cell>
          <cell r="BV252"/>
          <cell r="BW252"/>
          <cell r="BX252"/>
          <cell r="BY252"/>
          <cell r="BZ252"/>
          <cell r="CA252"/>
          <cell r="CB252"/>
          <cell r="CC252"/>
          <cell r="CD252"/>
          <cell r="CE252"/>
          <cell r="CF252"/>
          <cell r="CG252"/>
          <cell r="CH252"/>
          <cell r="CI252"/>
          <cell r="CJ252"/>
          <cell r="CK252"/>
          <cell r="CL252"/>
          <cell r="CM252"/>
          <cell r="CN252"/>
          <cell r="CO252"/>
        </row>
        <row r="253">
          <cell r="B253">
            <v>1097</v>
          </cell>
          <cell r="C253">
            <v>248</v>
          </cell>
          <cell r="D253">
            <v>18</v>
          </cell>
          <cell r="E253">
            <v>3</v>
          </cell>
          <cell r="F253">
            <v>2564</v>
          </cell>
          <cell r="G253">
            <v>800030763596</v>
          </cell>
          <cell r="H253" t="str">
            <v>นาย</v>
          </cell>
          <cell r="I253" t="str">
            <v>ทัชนันท์</v>
          </cell>
          <cell r="J253" t="str">
            <v>หล้ามา</v>
          </cell>
          <cell r="K253" t="str">
            <v>3 5017 00075 22 1</v>
          </cell>
          <cell r="L253" t="str">
            <v>ดอยเต่า</v>
          </cell>
          <cell r="M253" t="str">
            <v>เชียงใหม่ 1</v>
          </cell>
          <cell r="N253">
            <v>8</v>
          </cell>
          <cell r="O253" t="str">
            <v>ธนาคารประชาชน</v>
          </cell>
          <cell r="P253" t="str">
            <v>1.บุคคลค้ำประกัน</v>
          </cell>
          <cell r="Q253">
            <v>35574.39</v>
          </cell>
          <cell r="R253"/>
          <cell r="S253" t="str">
            <v>จังหวัดฮอด</v>
          </cell>
          <cell r="T253" t="str">
            <v>ผบ.474</v>
          </cell>
          <cell r="U253">
            <v>2559</v>
          </cell>
          <cell r="V253" t="str">
            <v>ผบ.1385</v>
          </cell>
          <cell r="W253">
            <v>2559</v>
          </cell>
          <cell r="X253"/>
          <cell r="Y253"/>
          <cell r="Z253"/>
          <cell r="AA253"/>
          <cell r="AB253"/>
          <cell r="AC253"/>
          <cell r="AD253"/>
          <cell r="AE253"/>
          <cell r="AF253"/>
          <cell r="AG253"/>
          <cell r="AH253"/>
          <cell r="AI253"/>
          <cell r="AJ253"/>
          <cell r="AK253"/>
          <cell r="AL253"/>
          <cell r="AM253" t="str">
            <v>น.ส.3ก.</v>
          </cell>
          <cell r="AN253">
            <v>1923</v>
          </cell>
          <cell r="AO253" t="str">
            <v>ท่าเดื่อ</v>
          </cell>
          <cell r="AP253" t="str">
            <v>ดอยเต่า</v>
          </cell>
          <cell r="AQ253" t="str">
            <v>เชียงใหม่</v>
          </cell>
          <cell r="AR253"/>
          <cell r="AS253"/>
          <cell r="AT253"/>
          <cell r="AU253"/>
          <cell r="AV253"/>
          <cell r="AW253"/>
          <cell r="AX253"/>
          <cell r="AY253"/>
          <cell r="AZ253"/>
          <cell r="BA253"/>
          <cell r="BB253" t="str">
            <v>ยึดทรัพย์(สำนักงานอื่นฟ้อง)//รายงานยึดทรัพย์ไม่ได้ 2/5/2566</v>
          </cell>
          <cell r="BC253"/>
          <cell r="BD253"/>
          <cell r="BE253"/>
          <cell r="BF253"/>
          <cell r="BG253"/>
          <cell r="BH253"/>
          <cell r="BI253"/>
          <cell r="BJ253"/>
          <cell r="BK253"/>
          <cell r="BL253" t="str">
            <v>นายทัชนันท์ หล้ามา</v>
          </cell>
          <cell r="BM253">
            <v>823758010550</v>
          </cell>
          <cell r="BN253"/>
          <cell r="BO253"/>
          <cell r="BP253"/>
          <cell r="BQ253"/>
          <cell r="BR253"/>
          <cell r="BS253"/>
          <cell r="BT253"/>
          <cell r="BU253"/>
          <cell r="BV253"/>
          <cell r="BW253"/>
          <cell r="BX253"/>
          <cell r="BY253"/>
          <cell r="BZ253"/>
          <cell r="CA253"/>
          <cell r="CB253"/>
          <cell r="CC253"/>
          <cell r="CD253"/>
          <cell r="CE253"/>
          <cell r="CF253"/>
          <cell r="CG253"/>
          <cell r="CH253"/>
          <cell r="CI253"/>
          <cell r="CJ253"/>
          <cell r="CK253"/>
          <cell r="CL253"/>
          <cell r="CM253"/>
          <cell r="CN253"/>
          <cell r="CO253"/>
        </row>
        <row r="254">
          <cell r="B254">
            <v>1098</v>
          </cell>
          <cell r="C254">
            <v>249</v>
          </cell>
          <cell r="D254">
            <v>18</v>
          </cell>
          <cell r="E254">
            <v>3</v>
          </cell>
          <cell r="F254">
            <v>2564</v>
          </cell>
          <cell r="G254">
            <v>800056680161</v>
          </cell>
          <cell r="H254" t="str">
            <v>นาย</v>
          </cell>
          <cell r="I254" t="str">
            <v>เฉลิมกิต</v>
          </cell>
          <cell r="J254" t="str">
            <v>แบบแผน</v>
          </cell>
          <cell r="K254" t="str">
            <v>3 5199 00115 40 6</v>
          </cell>
          <cell r="L254" t="str">
            <v>แม่แจ่ม</v>
          </cell>
          <cell r="M254" t="str">
            <v>เชียงใหม่ 1</v>
          </cell>
          <cell r="N254">
            <v>8</v>
          </cell>
          <cell r="O254" t="str">
            <v>องค์กรชุมชนรายย่อย</v>
          </cell>
          <cell r="P254" t="str">
            <v>1.บุคคลค้ำประกัน</v>
          </cell>
          <cell r="Q254">
            <v>130540.36</v>
          </cell>
          <cell r="R254"/>
          <cell r="S254" t="str">
            <v>จังหวัดฮอด</v>
          </cell>
          <cell r="T254" t="str">
            <v>ผบ.1445</v>
          </cell>
          <cell r="U254">
            <v>2561</v>
          </cell>
          <cell r="V254" t="str">
            <v>ผบ.260</v>
          </cell>
          <cell r="W254">
            <v>2562</v>
          </cell>
          <cell r="X254"/>
          <cell r="Y254"/>
          <cell r="Z254"/>
          <cell r="AA254"/>
          <cell r="AB254"/>
          <cell r="AC254"/>
          <cell r="AD254"/>
          <cell r="AE254"/>
          <cell r="AF254"/>
          <cell r="AG254"/>
          <cell r="AH254"/>
          <cell r="AI254"/>
          <cell r="AJ254"/>
          <cell r="AK254"/>
          <cell r="AL254"/>
          <cell r="AM254"/>
          <cell r="AN254"/>
          <cell r="AO254"/>
          <cell r="AP254"/>
          <cell r="AQ254"/>
          <cell r="AR254"/>
          <cell r="AS254"/>
          <cell r="AT254"/>
          <cell r="AU254"/>
          <cell r="AV254"/>
          <cell r="AW254"/>
          <cell r="AX254">
            <v>9</v>
          </cell>
          <cell r="AY254">
            <v>9</v>
          </cell>
          <cell r="AZ254">
            <v>2564</v>
          </cell>
          <cell r="BA254" t="str">
            <v>เฉลี่ยเสร็จแล้ว</v>
          </cell>
          <cell r="BB254" t="str">
            <v>เฉลี่ยทรัพย์(สำนักงานอื่นฟ้อง)//ยื่น31/5/2564</v>
          </cell>
          <cell r="BC254"/>
          <cell r="BD254"/>
          <cell r="BE254"/>
          <cell r="BF254"/>
          <cell r="BG254"/>
          <cell r="BH254"/>
          <cell r="BI254"/>
          <cell r="BJ254"/>
          <cell r="BK254"/>
          <cell r="BL254" t="str">
            <v>นายเฉลิมกิต แบบแผน</v>
          </cell>
          <cell r="BM254">
            <v>823761010066</v>
          </cell>
          <cell r="BN254"/>
          <cell r="BO254"/>
          <cell r="BP254"/>
          <cell r="BQ254"/>
          <cell r="BR254"/>
          <cell r="BS254"/>
          <cell r="BT254"/>
          <cell r="BU254"/>
          <cell r="BV254"/>
          <cell r="BW254"/>
          <cell r="BX254"/>
          <cell r="BY254"/>
          <cell r="BZ254"/>
          <cell r="CA254"/>
          <cell r="CB254"/>
          <cell r="CC254"/>
          <cell r="CD254"/>
          <cell r="CE254"/>
          <cell r="CF254"/>
          <cell r="CG254"/>
          <cell r="CH254"/>
          <cell r="CI254"/>
          <cell r="CJ254"/>
          <cell r="CK254"/>
          <cell r="CL254"/>
          <cell r="CM254"/>
          <cell r="CN254"/>
          <cell r="CO254"/>
        </row>
        <row r="255">
          <cell r="B255">
            <v>1099</v>
          </cell>
          <cell r="C255">
            <v>250</v>
          </cell>
          <cell r="D255">
            <v>18</v>
          </cell>
          <cell r="E255">
            <v>3</v>
          </cell>
          <cell r="F255">
            <v>2564</v>
          </cell>
          <cell r="G255">
            <v>800056680096</v>
          </cell>
          <cell r="H255" t="str">
            <v>นาย</v>
          </cell>
          <cell r="I255" t="str">
            <v>ถนอมทรัพย์</v>
          </cell>
          <cell r="J255" t="str">
            <v>ติ๊บต่อเปี้ย</v>
          </cell>
          <cell r="K255" t="str">
            <v>3 5199 00115 40 6</v>
          </cell>
          <cell r="L255" t="str">
            <v>แม่แจ่ม</v>
          </cell>
          <cell r="M255" t="str">
            <v>เชียงใหม่ 1</v>
          </cell>
          <cell r="N255">
            <v>8</v>
          </cell>
          <cell r="O255" t="str">
            <v>องค์กรชุมชนรายย่อย</v>
          </cell>
          <cell r="P255" t="str">
            <v>1.บุคคลค้ำประกัน</v>
          </cell>
          <cell r="Q255">
            <v>122303.44</v>
          </cell>
          <cell r="R255"/>
          <cell r="S255" t="str">
            <v>จังหวัดฮอด</v>
          </cell>
          <cell r="T255" t="str">
            <v>ผบ.E321</v>
          </cell>
          <cell r="U255">
            <v>2563</v>
          </cell>
          <cell r="V255" t="str">
            <v>ผบ.E43</v>
          </cell>
          <cell r="W255">
            <v>2563</v>
          </cell>
          <cell r="X255"/>
          <cell r="Y255"/>
          <cell r="Z255"/>
          <cell r="AA255"/>
          <cell r="AB255"/>
          <cell r="AC255"/>
          <cell r="AD255"/>
          <cell r="AE255"/>
          <cell r="AF255"/>
          <cell r="AG255"/>
          <cell r="AH255"/>
          <cell r="AI255"/>
          <cell r="AJ255">
            <v>14</v>
          </cell>
          <cell r="AK255">
            <v>5</v>
          </cell>
          <cell r="AL255">
            <v>2564</v>
          </cell>
          <cell r="AM255" t="str">
            <v>โฉนด</v>
          </cell>
          <cell r="AN255">
            <v>39773</v>
          </cell>
          <cell r="AO255" t="str">
            <v>แม่สอย</v>
          </cell>
          <cell r="AP255" t="str">
            <v>จอมทอง</v>
          </cell>
          <cell r="AQ255" t="str">
            <v>เชียงใหม่</v>
          </cell>
          <cell r="AR255">
            <v>391950</v>
          </cell>
          <cell r="AS255"/>
          <cell r="AT255"/>
          <cell r="AU255"/>
          <cell r="AV255"/>
          <cell r="AW255"/>
          <cell r="AX255"/>
          <cell r="AY255"/>
          <cell r="AZ255"/>
          <cell r="BA255"/>
          <cell r="BB255" t="str">
            <v>ยึดทรัพย์(สำนักงานอื่นฟ้อง)</v>
          </cell>
          <cell r="BC255"/>
          <cell r="BD255"/>
          <cell r="BE255"/>
          <cell r="BF255"/>
          <cell r="BG255"/>
          <cell r="BH255"/>
          <cell r="BI255"/>
          <cell r="BJ255"/>
          <cell r="BK255"/>
          <cell r="BL255" t="str">
            <v>นายถนอมทรัพย์ ติ๊บต่อเปี้ย</v>
          </cell>
          <cell r="BM255">
            <v>883263010596</v>
          </cell>
          <cell r="BN255"/>
          <cell r="BO255"/>
          <cell r="BP255"/>
          <cell r="BQ255"/>
          <cell r="BR255"/>
          <cell r="BS255"/>
          <cell r="BT255"/>
          <cell r="BU255"/>
          <cell r="BV255"/>
          <cell r="BW255"/>
          <cell r="BX255"/>
          <cell r="BY255"/>
          <cell r="BZ255"/>
          <cell r="CA255"/>
          <cell r="CB255"/>
          <cell r="CC255"/>
          <cell r="CD255"/>
          <cell r="CE255"/>
          <cell r="CF255"/>
          <cell r="CG255"/>
          <cell r="CH255"/>
          <cell r="CI255"/>
          <cell r="CJ255"/>
          <cell r="CK255"/>
          <cell r="CL255"/>
          <cell r="CM255"/>
          <cell r="CN255"/>
          <cell r="CO255"/>
        </row>
        <row r="256">
          <cell r="B256">
            <v>1100</v>
          </cell>
          <cell r="C256">
            <v>251</v>
          </cell>
          <cell r="D256">
            <v>18</v>
          </cell>
          <cell r="E256">
            <v>3</v>
          </cell>
          <cell r="F256">
            <v>2564</v>
          </cell>
          <cell r="G256">
            <v>800001092850</v>
          </cell>
          <cell r="H256" t="str">
            <v>นาง</v>
          </cell>
          <cell r="I256" t="str">
            <v>ณัฐชา</v>
          </cell>
          <cell r="J256" t="str">
            <v>เรือนเงิน</v>
          </cell>
          <cell r="K256" t="str">
            <v>3 5012 00736 87 7</v>
          </cell>
          <cell r="L256" t="str">
            <v>สันป่าตอง</v>
          </cell>
          <cell r="M256" t="str">
            <v>เชียงใหม่ 1</v>
          </cell>
          <cell r="N256">
            <v>8</v>
          </cell>
          <cell r="O256" t="str">
            <v>แก้ไขหนี้สินฯ
ธปช.</v>
          </cell>
          <cell r="P256" t="str">
            <v>1.บุคคลค้ำประกัน</v>
          </cell>
          <cell r="Q256">
            <v>113846.42</v>
          </cell>
          <cell r="R256"/>
          <cell r="S256" t="str">
            <v>แขวงเชียงใหม่</v>
          </cell>
          <cell r="T256" t="str">
            <v>ผบ.5505</v>
          </cell>
          <cell r="U256">
            <v>2555</v>
          </cell>
          <cell r="V256" t="str">
            <v>ผบ.7305</v>
          </cell>
          <cell r="W256">
            <v>2555</v>
          </cell>
          <cell r="X256"/>
          <cell r="Y256"/>
          <cell r="Z256"/>
          <cell r="AA256"/>
          <cell r="AB256"/>
          <cell r="AC256"/>
          <cell r="AD256"/>
          <cell r="AE256"/>
          <cell r="AF256"/>
          <cell r="AG256"/>
          <cell r="AH256"/>
          <cell r="AI256"/>
          <cell r="AJ256" t="str">
            <v>22</v>
          </cell>
          <cell r="AK256" t="str">
            <v>8</v>
          </cell>
          <cell r="AL256" t="str">
            <v>2565</v>
          </cell>
          <cell r="AM256" t="str">
            <v>โฉนด</v>
          </cell>
          <cell r="AN256">
            <v>67163</v>
          </cell>
          <cell r="AO256" t="str">
            <v>บ้านกลาง</v>
          </cell>
          <cell r="AP256" t="str">
            <v>สันป่าตอง</v>
          </cell>
          <cell r="AQ256" t="str">
            <v>เชียงใหม่</v>
          </cell>
          <cell r="AR256">
            <v>1054800</v>
          </cell>
          <cell r="AS256"/>
          <cell r="AT256"/>
          <cell r="AU256"/>
          <cell r="AV256"/>
          <cell r="AW256"/>
          <cell r="AX256"/>
          <cell r="AY256"/>
          <cell r="AZ256"/>
          <cell r="BA256"/>
          <cell r="BB256" t="str">
            <v>ยึดทรัพย์(สำนักงานอื่นฟ้อง)//ยึดแล้ว รายงานผลวันที่ 3/9/2565</v>
          </cell>
          <cell r="BC256"/>
          <cell r="BD256"/>
          <cell r="BE256"/>
          <cell r="BF256"/>
          <cell r="BG256"/>
          <cell r="BH256"/>
          <cell r="BI256"/>
          <cell r="BJ256"/>
          <cell r="BK256"/>
          <cell r="BL256" t="str">
            <v>นางณัฐชา เรือนเงิน</v>
          </cell>
          <cell r="BM256">
            <v>883262010516</v>
          </cell>
          <cell r="BN256"/>
          <cell r="BO256"/>
          <cell r="BP256"/>
          <cell r="BQ256"/>
          <cell r="BR256"/>
          <cell r="BS256"/>
          <cell r="BT256"/>
          <cell r="BU256"/>
          <cell r="BV256"/>
          <cell r="BW256"/>
          <cell r="BX256"/>
          <cell r="BY256"/>
          <cell r="BZ256"/>
          <cell r="CA256"/>
          <cell r="CB256"/>
          <cell r="CC256"/>
          <cell r="CD256"/>
          <cell r="CE256"/>
          <cell r="CF256"/>
          <cell r="CG256"/>
          <cell r="CH256"/>
          <cell r="CI256"/>
          <cell r="CJ256"/>
          <cell r="CK256"/>
          <cell r="CL256"/>
          <cell r="CM256"/>
          <cell r="CN256">
            <v>243133</v>
          </cell>
          <cell r="CO256"/>
        </row>
        <row r="257">
          <cell r="B257">
            <v>1101</v>
          </cell>
          <cell r="C257">
            <v>252</v>
          </cell>
          <cell r="D257">
            <v>18</v>
          </cell>
          <cell r="E257">
            <v>3</v>
          </cell>
          <cell r="F257">
            <v>2564</v>
          </cell>
          <cell r="G257">
            <v>800026211014</v>
          </cell>
          <cell r="H257" t="str">
            <v>นาง</v>
          </cell>
          <cell r="I257" t="str">
            <v>กาบแก้ว</v>
          </cell>
          <cell r="J257" t="str">
            <v>วิใจสา</v>
          </cell>
          <cell r="K257" t="str">
            <v>3 5101 01039 23 9</v>
          </cell>
          <cell r="L257" t="str">
            <v>สันป่าตอง</v>
          </cell>
          <cell r="M257" t="str">
            <v>เชียงใหม่ 3</v>
          </cell>
          <cell r="N257">
            <v>8</v>
          </cell>
          <cell r="O257" t="str">
            <v>ธนาคารประชาชน</v>
          </cell>
          <cell r="P257" t="str">
            <v>1.บุคคลค้ำประกัน</v>
          </cell>
          <cell r="Q257">
            <v>65219.8</v>
          </cell>
          <cell r="R257"/>
          <cell r="S257" t="str">
            <v>แขวงเชียงใหม่</v>
          </cell>
          <cell r="T257" t="str">
            <v>ผบ.10195</v>
          </cell>
          <cell r="U257">
            <v>2560</v>
          </cell>
          <cell r="V257" t="str">
            <v>ผบ.11178</v>
          </cell>
          <cell r="W257">
            <v>2560</v>
          </cell>
          <cell r="X257"/>
          <cell r="Y257"/>
          <cell r="Z257"/>
          <cell r="AA257"/>
          <cell r="AB257"/>
          <cell r="AC257"/>
          <cell r="AD257"/>
          <cell r="AE257"/>
          <cell r="AF257"/>
          <cell r="AG257"/>
          <cell r="AH257"/>
          <cell r="AI257"/>
          <cell r="AJ257">
            <v>21</v>
          </cell>
          <cell r="AK257">
            <v>5</v>
          </cell>
          <cell r="AL257">
            <v>2564</v>
          </cell>
          <cell r="AM257" t="str">
            <v>โฉนด</v>
          </cell>
          <cell r="AN257">
            <v>4279</v>
          </cell>
          <cell r="AO257" t="str">
            <v>ป่าบง</v>
          </cell>
          <cell r="AP257" t="str">
            <v>สารภี</v>
          </cell>
          <cell r="AQ257" t="str">
            <v>เชียงใหม่</v>
          </cell>
          <cell r="AR257">
            <v>831690</v>
          </cell>
          <cell r="AS257"/>
          <cell r="AT257"/>
          <cell r="AU257"/>
          <cell r="AV257"/>
          <cell r="AW257"/>
          <cell r="AX257"/>
          <cell r="AY257"/>
          <cell r="AZ257"/>
          <cell r="BA257"/>
          <cell r="BB257" t="str">
            <v>ยึดทรัพย์(สำนักงานอื่นฟ้อง)</v>
          </cell>
          <cell r="BC257"/>
          <cell r="BD257"/>
          <cell r="BE257"/>
          <cell r="BF257"/>
          <cell r="BG257"/>
          <cell r="BH257"/>
          <cell r="BI257"/>
          <cell r="BJ257"/>
          <cell r="BK257"/>
          <cell r="BL257" t="str">
            <v>นางกาบแก้ว วิใจสา</v>
          </cell>
          <cell r="BM257">
            <v>823760010263</v>
          </cell>
          <cell r="BN257"/>
          <cell r="BO257"/>
          <cell r="BP257"/>
          <cell r="BQ257"/>
          <cell r="BR257"/>
          <cell r="BS257"/>
          <cell r="BT257"/>
          <cell r="BU257"/>
          <cell r="BV257"/>
          <cell r="BW257"/>
          <cell r="BX257"/>
          <cell r="BY257"/>
          <cell r="BZ257"/>
          <cell r="CA257"/>
          <cell r="CB257"/>
          <cell r="CC257"/>
          <cell r="CD257"/>
          <cell r="CE257"/>
          <cell r="CF257"/>
          <cell r="CG257"/>
          <cell r="CH257"/>
          <cell r="CI257"/>
          <cell r="CJ257"/>
          <cell r="CK257"/>
          <cell r="CL257"/>
          <cell r="CM257"/>
          <cell r="CN257"/>
          <cell r="CO257"/>
        </row>
        <row r="258">
          <cell r="B258">
            <v>1102</v>
          </cell>
          <cell r="C258">
            <v>253</v>
          </cell>
          <cell r="D258">
            <v>18</v>
          </cell>
          <cell r="E258">
            <v>3</v>
          </cell>
          <cell r="F258">
            <v>2564</v>
          </cell>
          <cell r="G258">
            <v>800060560896</v>
          </cell>
          <cell r="H258" t="str">
            <v>นาย</v>
          </cell>
          <cell r="I258" t="str">
            <v>วินัส</v>
          </cell>
          <cell r="J258" t="str">
            <v>กาบมาลา</v>
          </cell>
          <cell r="K258" t="str">
            <v>3 5019 00530 39 2</v>
          </cell>
          <cell r="L258" t="str">
            <v>สารภี</v>
          </cell>
          <cell r="M258" t="str">
            <v>เชียงใหม่ 3</v>
          </cell>
          <cell r="N258">
            <v>8</v>
          </cell>
          <cell r="O258" t="str">
            <v>ธนาคารประชาชน</v>
          </cell>
          <cell r="P258" t="str">
            <v>1.บุคคลค้ำประกัน</v>
          </cell>
          <cell r="Q258">
            <v>57879.66</v>
          </cell>
          <cell r="R258"/>
          <cell r="S258" t="str">
            <v>แขวงเชียงใหม่</v>
          </cell>
          <cell r="T258" t="str">
            <v>ผบ.2559</v>
          </cell>
          <cell r="U258">
            <v>2563</v>
          </cell>
          <cell r="V258" t="str">
            <v>ผบ.11178</v>
          </cell>
          <cell r="W258">
            <v>2560</v>
          </cell>
          <cell r="X258"/>
          <cell r="Y258"/>
          <cell r="Z258"/>
          <cell r="AA258"/>
          <cell r="AB258"/>
          <cell r="AC258"/>
          <cell r="AD258"/>
          <cell r="AE258"/>
          <cell r="AF258"/>
          <cell r="AG258"/>
          <cell r="AH258"/>
          <cell r="AI258"/>
          <cell r="AJ258">
            <v>20</v>
          </cell>
          <cell r="AK258">
            <v>5</v>
          </cell>
          <cell r="AL258">
            <v>2564</v>
          </cell>
          <cell r="AM258" t="str">
            <v>โฉนด</v>
          </cell>
          <cell r="AN258">
            <v>13878</v>
          </cell>
          <cell r="AO258" t="str">
            <v>หนองผึ้ง</v>
          </cell>
          <cell r="AP258" t="str">
            <v>สารภี</v>
          </cell>
          <cell r="AQ258" t="str">
            <v>เชียงใหม่</v>
          </cell>
          <cell r="AR258">
            <v>994400</v>
          </cell>
          <cell r="AS258"/>
          <cell r="AT258"/>
          <cell r="AU258"/>
          <cell r="AV258"/>
          <cell r="AW258"/>
          <cell r="AX258"/>
          <cell r="AY258"/>
          <cell r="AZ258"/>
          <cell r="BA258"/>
          <cell r="BB258" t="str">
            <v>ยึดทรัพย์(สำนักงานอื่นฟ้อง)//ให้ถอนการยึดทรัพย์และถอนบังคับคดี เนื่องจากชำระหนี้ปิดบัญชี
แล้วเมื่อ 8/10/64//นัดถอนวันที่ 3/11/2564</v>
          </cell>
          <cell r="BC258"/>
          <cell r="BD258"/>
          <cell r="BE258"/>
          <cell r="BF258"/>
          <cell r="BG258"/>
          <cell r="BH258"/>
          <cell r="BI258"/>
          <cell r="BJ258"/>
          <cell r="BK258"/>
          <cell r="BL258" t="str">
            <v>นายวินัส กาบมาลา</v>
          </cell>
          <cell r="BM258">
            <v>883263010056</v>
          </cell>
          <cell r="BN258"/>
          <cell r="BO258"/>
          <cell r="BP258"/>
          <cell r="BQ258"/>
          <cell r="BR258"/>
          <cell r="BS258"/>
          <cell r="BT258"/>
          <cell r="BU258"/>
          <cell r="BV258"/>
          <cell r="BW258"/>
          <cell r="BX258"/>
          <cell r="BY258"/>
          <cell r="BZ258"/>
          <cell r="CA258"/>
          <cell r="CB258"/>
          <cell r="CC258"/>
          <cell r="CD258"/>
          <cell r="CE258"/>
          <cell r="CF258"/>
          <cell r="CG258"/>
          <cell r="CH258"/>
          <cell r="CI258"/>
          <cell r="CJ258"/>
          <cell r="CK258"/>
          <cell r="CL258">
            <v>242835</v>
          </cell>
          <cell r="CM258"/>
          <cell r="CN258"/>
          <cell r="CO258"/>
        </row>
        <row r="259">
          <cell r="B259">
            <v>1103</v>
          </cell>
          <cell r="C259">
            <v>254</v>
          </cell>
          <cell r="D259">
            <v>18</v>
          </cell>
          <cell r="E259">
            <v>3</v>
          </cell>
          <cell r="F259">
            <v>2564</v>
          </cell>
          <cell r="G259">
            <v>800025377246</v>
          </cell>
          <cell r="H259" t="str">
            <v>นาย</v>
          </cell>
          <cell r="I259" t="str">
            <v>พงษ์รักษ์</v>
          </cell>
          <cell r="J259" t="str">
            <v>รักษเปรมปรีดิ์</v>
          </cell>
          <cell r="K259" t="str">
            <v>3 5002 00074 77 6</v>
          </cell>
          <cell r="L259" t="str">
            <v>หางดง</v>
          </cell>
          <cell r="M259" t="str">
            <v>เชียงใหม่ 3</v>
          </cell>
          <cell r="N259">
            <v>8</v>
          </cell>
          <cell r="O259" t="str">
            <v>ธนาคารประชาชน</v>
          </cell>
          <cell r="P259" t="str">
            <v>1.บุคคลค้ำประกัน</v>
          </cell>
          <cell r="Q259">
            <v>152929.57</v>
          </cell>
          <cell r="R259"/>
          <cell r="S259" t="str">
            <v>แขวงเชียงใหม่</v>
          </cell>
          <cell r="T259" t="str">
            <v>ผบ.1146</v>
          </cell>
          <cell r="U259">
            <v>2560</v>
          </cell>
          <cell r="V259" t="str">
            <v>ผบ.3662</v>
          </cell>
          <cell r="W259">
            <v>2560</v>
          </cell>
          <cell r="X259"/>
          <cell r="Y259"/>
          <cell r="Z259"/>
          <cell r="AA259"/>
          <cell r="AB259"/>
          <cell r="AC259"/>
          <cell r="AD259"/>
          <cell r="AE259"/>
          <cell r="AF259"/>
          <cell r="AG259"/>
          <cell r="AH259"/>
          <cell r="AI259"/>
          <cell r="AJ259">
            <v>20</v>
          </cell>
          <cell r="AK259">
            <v>5</v>
          </cell>
          <cell r="AL259">
            <v>2564</v>
          </cell>
          <cell r="AM259" t="str">
            <v>โฉนด</v>
          </cell>
          <cell r="AN259">
            <v>48893</v>
          </cell>
          <cell r="AO259" t="str">
            <v>หางดง</v>
          </cell>
          <cell r="AP259" t="str">
            <v>หางดง</v>
          </cell>
          <cell r="AQ259" t="str">
            <v>เชียงใหม่</v>
          </cell>
          <cell r="AR259">
            <v>1700480</v>
          </cell>
          <cell r="AS259"/>
          <cell r="AT259"/>
          <cell r="AU259"/>
          <cell r="AV259"/>
          <cell r="AW259"/>
          <cell r="AX259"/>
          <cell r="AY259"/>
          <cell r="AZ259"/>
          <cell r="BA259"/>
          <cell r="BB259" t="str">
            <v>ยึดทรัพย์(สำนักงานอื่นฟ้อง) // คัดถ่ายหมายแจ้งให้นำส่งโฉนด 17/11/2566 // นำส่งต้นฉบับโฉนด 27/11/2566 รายงานวันที่ 28/11/2566</v>
          </cell>
          <cell r="BC259"/>
          <cell r="BD259"/>
          <cell r="BE259"/>
          <cell r="BF259"/>
          <cell r="BG259"/>
          <cell r="BH259"/>
          <cell r="BI259"/>
          <cell r="BJ259"/>
          <cell r="BK259"/>
          <cell r="BL259" t="str">
            <v>นายพงษ์รักษ์ รักษเปรมปรีดิ์</v>
          </cell>
          <cell r="BM259">
            <v>0</v>
          </cell>
          <cell r="BN259"/>
          <cell r="BO259"/>
          <cell r="BP259"/>
          <cell r="BQ259"/>
          <cell r="BR259"/>
          <cell r="BS259"/>
          <cell r="BT259"/>
          <cell r="BU259"/>
          <cell r="BV259"/>
          <cell r="BW259"/>
          <cell r="BX259"/>
          <cell r="BY259"/>
          <cell r="BZ259"/>
          <cell r="CA259"/>
          <cell r="CB259"/>
          <cell r="CC259"/>
          <cell r="CD259"/>
          <cell r="CE259"/>
          <cell r="CF259"/>
          <cell r="CG259"/>
          <cell r="CH259"/>
          <cell r="CI259"/>
          <cell r="CJ259"/>
          <cell r="CK259"/>
          <cell r="CL259"/>
          <cell r="CM259"/>
          <cell r="CN259"/>
          <cell r="CO259"/>
        </row>
        <row r="260">
          <cell r="B260">
            <v>1104</v>
          </cell>
          <cell r="C260">
            <v>255</v>
          </cell>
          <cell r="D260">
            <v>18</v>
          </cell>
          <cell r="E260">
            <v>3</v>
          </cell>
          <cell r="F260">
            <v>2564</v>
          </cell>
          <cell r="G260">
            <v>800026616907</v>
          </cell>
          <cell r="H260" t="str">
            <v>นาง</v>
          </cell>
          <cell r="I260" t="str">
            <v>สงวนจิต</v>
          </cell>
          <cell r="J260" t="str">
            <v>บุญเย็น</v>
          </cell>
          <cell r="K260" t="str">
            <v>3 5012 00098 26 9</v>
          </cell>
          <cell r="L260" t="str">
            <v>สันป่าตอง</v>
          </cell>
          <cell r="M260" t="str">
            <v>เชียงใหม่ 3</v>
          </cell>
          <cell r="N260">
            <v>8</v>
          </cell>
          <cell r="O260" t="str">
            <v>ธนาคารประชาชน</v>
          </cell>
          <cell r="P260" t="str">
            <v>1.บุคคลค้ำประกัน</v>
          </cell>
          <cell r="Q260"/>
          <cell r="R260"/>
          <cell r="S260" t="str">
            <v>แขวงเชียงใหม่</v>
          </cell>
          <cell r="T260" t="str">
            <v>ผบ.463</v>
          </cell>
          <cell r="U260">
            <v>2560</v>
          </cell>
          <cell r="V260" t="str">
            <v>ผบ.2931</v>
          </cell>
          <cell r="W260">
            <v>2560</v>
          </cell>
          <cell r="X260"/>
          <cell r="Y260"/>
          <cell r="Z260"/>
          <cell r="AA260"/>
          <cell r="AB260"/>
          <cell r="AC260"/>
          <cell r="AD260"/>
          <cell r="AE260"/>
          <cell r="AF260"/>
          <cell r="AG260"/>
          <cell r="AH260"/>
          <cell r="AI260"/>
          <cell r="AJ260">
            <v>30</v>
          </cell>
          <cell r="AK260">
            <v>3</v>
          </cell>
          <cell r="AL260">
            <v>2564</v>
          </cell>
          <cell r="AM260" t="str">
            <v>โฉนด</v>
          </cell>
          <cell r="AN260">
            <v>14207</v>
          </cell>
          <cell r="AO260" t="str">
            <v>บ้านกาด</v>
          </cell>
          <cell r="AP260" t="str">
            <v>แม่วาง</v>
          </cell>
          <cell r="AQ260" t="str">
            <v>เชียงใหม่</v>
          </cell>
          <cell r="AR260">
            <v>138600</v>
          </cell>
          <cell r="AS260"/>
          <cell r="AT260"/>
          <cell r="AU260"/>
          <cell r="AV260"/>
          <cell r="AW260"/>
          <cell r="AX260"/>
          <cell r="AY260"/>
          <cell r="AZ260"/>
          <cell r="BA260"/>
          <cell r="BB260" t="str">
            <v>ยึดทรัพย์(สำนักงานอื่นฟ้อง)//ถอนการยึด(ชะลอถอนการยึด)//เลื่อนถอนการยึด 19/7/2564
//ถอนการยึดและถอนบังคับคดี 2/7/2564 เนื่องจากชำระหนี้ปิดบัญชี</v>
          </cell>
          <cell r="BC260"/>
          <cell r="BD260"/>
          <cell r="BE260"/>
          <cell r="BF260"/>
          <cell r="BG260"/>
          <cell r="BH260"/>
          <cell r="BI260"/>
          <cell r="BJ260"/>
          <cell r="BK260"/>
          <cell r="BL260" t="str">
            <v>นางสงวนจิต บุญเย็น</v>
          </cell>
          <cell r="BM260">
            <v>823759010459</v>
          </cell>
          <cell r="BN260"/>
          <cell r="BO260"/>
          <cell r="BP260"/>
          <cell r="BQ260"/>
          <cell r="BR260"/>
          <cell r="BS260"/>
          <cell r="BT260"/>
          <cell r="BU260" t="str">
            <v>ศรัญญู</v>
          </cell>
          <cell r="BV260"/>
          <cell r="BW260"/>
          <cell r="BX260"/>
          <cell r="BY260"/>
          <cell r="BZ260"/>
          <cell r="CA260"/>
          <cell r="CB260"/>
          <cell r="CC260"/>
          <cell r="CD260"/>
          <cell r="CE260"/>
          <cell r="CF260"/>
          <cell r="CG260"/>
          <cell r="CH260"/>
          <cell r="CI260"/>
          <cell r="CJ260"/>
          <cell r="CK260"/>
          <cell r="CL260"/>
          <cell r="CM260"/>
          <cell r="CN260"/>
          <cell r="CO260"/>
        </row>
        <row r="261">
          <cell r="B261">
            <v>1105</v>
          </cell>
          <cell r="C261">
            <v>256</v>
          </cell>
          <cell r="D261">
            <v>20</v>
          </cell>
          <cell r="E261">
            <v>3</v>
          </cell>
          <cell r="F261">
            <v>2564</v>
          </cell>
          <cell r="G261">
            <v>800058218952</v>
          </cell>
          <cell r="H261" t="str">
            <v>นาย</v>
          </cell>
          <cell r="I261" t="str">
            <v>กฤตธัช</v>
          </cell>
          <cell r="J261" t="str">
            <v>จันทร์เเก้ว</v>
          </cell>
          <cell r="K261">
            <v>3570200284371</v>
          </cell>
          <cell r="L261" t="str">
            <v>เทสโก้โลตัส คำเที่ยง</v>
          </cell>
          <cell r="M261" t="str">
            <v>เชียงใหม่ 1</v>
          </cell>
          <cell r="N261">
            <v>8</v>
          </cell>
          <cell r="O261" t="str">
            <v>สินเชื่อธนาคารประชาชน</v>
          </cell>
          <cell r="P261" t="str">
            <v>1.บุคคลค้ำประกัน</v>
          </cell>
          <cell r="Q261">
            <v>38854.99</v>
          </cell>
          <cell r="R261">
            <v>4037.05</v>
          </cell>
          <cell r="S261" t="str">
            <v>แขวงเชียงใหม่</v>
          </cell>
          <cell r="T261" t="str">
            <v>ผบ.1307</v>
          </cell>
          <cell r="U261">
            <v>2563</v>
          </cell>
          <cell r="V261" t="str">
            <v>ผบ.3707</v>
          </cell>
          <cell r="W261">
            <v>2563</v>
          </cell>
          <cell r="X261">
            <v>10</v>
          </cell>
          <cell r="Y261">
            <v>3</v>
          </cell>
          <cell r="Z261">
            <v>2563</v>
          </cell>
          <cell r="AA261"/>
          <cell r="AB261"/>
          <cell r="AC261"/>
          <cell r="AD261">
            <v>2</v>
          </cell>
          <cell r="AE261">
            <v>5</v>
          </cell>
          <cell r="AF261">
            <v>2563</v>
          </cell>
          <cell r="AG261">
            <v>9</v>
          </cell>
          <cell r="AH261">
            <v>9</v>
          </cell>
          <cell r="AI261">
            <v>2563</v>
          </cell>
          <cell r="AJ261"/>
          <cell r="AK261"/>
          <cell r="AL261"/>
          <cell r="AM261"/>
          <cell r="AN261"/>
          <cell r="AO261"/>
          <cell r="AP261"/>
          <cell r="AQ261"/>
          <cell r="AR261"/>
          <cell r="AS261"/>
          <cell r="AT261"/>
          <cell r="AU261"/>
          <cell r="AV261"/>
          <cell r="AW261"/>
          <cell r="AX261"/>
          <cell r="AY261"/>
          <cell r="AZ261"/>
          <cell r="BA261"/>
          <cell r="BB261" t="str">
            <v>สืบทรัพย์(ไม่พบทรัพย์) // 7/1/2568 ลูกหนี้ปิดบัญชี</v>
          </cell>
          <cell r="BC261"/>
          <cell r="BD261"/>
          <cell r="BE261"/>
          <cell r="BF261"/>
          <cell r="BG261"/>
          <cell r="BH261"/>
          <cell r="BI261"/>
          <cell r="BJ261"/>
          <cell r="BK261"/>
          <cell r="BL261" t="str">
            <v>นายกฤตธัช จันทร์เเก้ว</v>
          </cell>
          <cell r="BM261">
            <v>883162012539</v>
          </cell>
          <cell r="BN261" t="str">
            <v>1.นายกฤตธัช  จันทร์แก้ว
2.นายอดิสร สุริยะ
3.นายมนตรี ไชยมงคล</v>
          </cell>
          <cell r="BO261" t="str">
            <v>จำเลยที่ 1
จำเลยที่ 2
จำเลยที่ 3</v>
          </cell>
          <cell r="BP261" t="str">
            <v>3 5702 00284 37 1
1 5016 00073 15 1
3 5602 00230 38 7</v>
          </cell>
          <cell r="BQ261"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261" t="str">
            <v>ไม่พบ</v>
          </cell>
          <cell r="BS261"/>
          <cell r="BT261">
            <v>3</v>
          </cell>
          <cell r="BU261" t="str">
            <v>มลฤดี</v>
          </cell>
          <cell r="BV261"/>
          <cell r="BW261"/>
          <cell r="BX261"/>
          <cell r="BY261"/>
          <cell r="BZ261"/>
          <cell r="CA261"/>
          <cell r="CB261"/>
          <cell r="CC261"/>
          <cell r="CD261"/>
          <cell r="CE261"/>
          <cell r="CF261"/>
          <cell r="CG261"/>
          <cell r="CH261"/>
          <cell r="CI261"/>
          <cell r="CJ261"/>
          <cell r="CK261"/>
          <cell r="CL261"/>
          <cell r="CM261"/>
          <cell r="CN261"/>
          <cell r="CO261"/>
        </row>
        <row r="262">
          <cell r="B262">
            <v>1106</v>
          </cell>
          <cell r="C262">
            <v>257</v>
          </cell>
          <cell r="D262">
            <v>25</v>
          </cell>
          <cell r="E262">
            <v>6</v>
          </cell>
          <cell r="F262">
            <v>2564</v>
          </cell>
          <cell r="G262">
            <v>800022173911</v>
          </cell>
          <cell r="H262" t="str">
            <v>นาง</v>
          </cell>
          <cell r="I262" t="str">
            <v>นงเยาว์</v>
          </cell>
          <cell r="J262" t="str">
            <v>ศรีวิชัย</v>
          </cell>
          <cell r="K262" t="str">
            <v>3 5012 00628 13 6</v>
          </cell>
          <cell r="L262" t="str">
            <v>สันป่าตอง</v>
          </cell>
          <cell r="M262" t="str">
            <v>เชียงใหม่ 3</v>
          </cell>
          <cell r="N262">
            <v>8</v>
          </cell>
          <cell r="O262" t="str">
            <v>สินเชื่อองค์กรชุมชน</v>
          </cell>
          <cell r="P262" t="str">
            <v>1.บุคคลค้ำประกัน</v>
          </cell>
          <cell r="Q262">
            <v>89313.13</v>
          </cell>
          <cell r="R262">
            <v>15888.49</v>
          </cell>
          <cell r="S262" t="str">
            <v>แขวงเชียงใหม่</v>
          </cell>
          <cell r="T262" t="str">
            <v>ผบ.2369</v>
          </cell>
          <cell r="U262">
            <v>2562</v>
          </cell>
          <cell r="V262" t="str">
            <v>ผบ.3577</v>
          </cell>
          <cell r="W262">
            <v>2562</v>
          </cell>
          <cell r="X262">
            <v>25</v>
          </cell>
          <cell r="Y262">
            <v>5</v>
          </cell>
          <cell r="Z262">
            <v>2562</v>
          </cell>
          <cell r="AA262"/>
          <cell r="AB262"/>
          <cell r="AC262"/>
          <cell r="AD262">
            <v>25</v>
          </cell>
          <cell r="AE262">
            <v>5</v>
          </cell>
          <cell r="AF262">
            <v>2562</v>
          </cell>
          <cell r="AG262">
            <v>25</v>
          </cell>
          <cell r="AH262">
            <v>2</v>
          </cell>
          <cell r="AI262">
            <v>2563</v>
          </cell>
          <cell r="AJ262">
            <v>9</v>
          </cell>
          <cell r="AK262">
            <v>7</v>
          </cell>
          <cell r="AL262">
            <v>2564</v>
          </cell>
          <cell r="AM262" t="str">
            <v>โฉนด</v>
          </cell>
          <cell r="AN262">
            <v>23458</v>
          </cell>
          <cell r="AO262" t="str">
            <v>ท่าวังพร้าว</v>
          </cell>
          <cell r="AP262" t="str">
            <v>สันป่าตอง</v>
          </cell>
          <cell r="AQ262" t="str">
            <v>เชียงใหม่</v>
          </cell>
          <cell r="AR262">
            <v>574240</v>
          </cell>
          <cell r="AS262"/>
          <cell r="AT262"/>
          <cell r="AU262"/>
          <cell r="AV262"/>
          <cell r="AW262"/>
          <cell r="AX262"/>
          <cell r="AY262"/>
          <cell r="AZ262"/>
          <cell r="BA262"/>
          <cell r="BB262" t="str">
            <v>ยึดทรัพย์ 16/6/2564//เฉลี่ยทรัพย์</v>
          </cell>
          <cell r="BC262"/>
          <cell r="BD262"/>
          <cell r="BE262"/>
          <cell r="BF262"/>
          <cell r="BG262"/>
          <cell r="BH262"/>
          <cell r="BI262" t="str">
            <v>800022173911นาง   นงเยาว์</v>
          </cell>
          <cell r="BJ262"/>
          <cell r="BK262"/>
          <cell r="BL262" t="str">
            <v>นางนงเยาว์ ศรีวิชัย</v>
          </cell>
          <cell r="BM262">
            <v>0</v>
          </cell>
          <cell r="BN262"/>
          <cell r="BO262"/>
          <cell r="BP262"/>
          <cell r="BQ262"/>
          <cell r="BR262"/>
          <cell r="BS262"/>
          <cell r="BT262"/>
          <cell r="BU262"/>
          <cell r="BV262"/>
          <cell r="BW262"/>
          <cell r="BX262"/>
          <cell r="BY262"/>
          <cell r="BZ262"/>
          <cell r="CA262"/>
          <cell r="CB262"/>
          <cell r="CC262"/>
          <cell r="CD262"/>
          <cell r="CE262"/>
          <cell r="CF262"/>
          <cell r="CG262"/>
          <cell r="CH262"/>
          <cell r="CI262"/>
          <cell r="CJ262"/>
          <cell r="CK262"/>
          <cell r="CL262"/>
          <cell r="CM262"/>
          <cell r="CN262"/>
          <cell r="CO262"/>
        </row>
        <row r="263">
          <cell r="B263">
            <v>1107</v>
          </cell>
          <cell r="C263">
            <v>258</v>
          </cell>
          <cell r="D263">
            <v>22</v>
          </cell>
          <cell r="E263">
            <v>3</v>
          </cell>
          <cell r="F263">
            <v>2564</v>
          </cell>
          <cell r="G263">
            <v>800089186905</v>
          </cell>
          <cell r="H263" t="str">
            <v>นาย</v>
          </cell>
          <cell r="I263" t="str">
            <v xml:space="preserve">สิทธิพร </v>
          </cell>
          <cell r="J263" t="str">
            <v>อักษรพันธ์</v>
          </cell>
          <cell r="K263" t="str">
            <v>1 8011  00007 70 0</v>
          </cell>
          <cell r="L263" t="str">
            <v>สามแยกสันทราย</v>
          </cell>
          <cell r="M263" t="str">
            <v>เชียงใหม่ 1</v>
          </cell>
          <cell r="N263">
            <v>8</v>
          </cell>
          <cell r="O263" t="str">
            <v>สินเชื่อธนาคารประชาชน</v>
          </cell>
          <cell r="P263" t="str">
            <v>1.บุคคลค้ำประกัน</v>
          </cell>
          <cell r="Q263"/>
          <cell r="R263"/>
          <cell r="S263" t="str">
            <v>แขวงชียงราย</v>
          </cell>
          <cell r="T263" t="str">
            <v>ผบ.2446</v>
          </cell>
          <cell r="U263">
            <v>2563</v>
          </cell>
          <cell r="V263" t="str">
            <v>ผบ.2450</v>
          </cell>
          <cell r="W263">
            <v>2563</v>
          </cell>
          <cell r="X263"/>
          <cell r="Y263"/>
          <cell r="Z263"/>
          <cell r="AA263"/>
          <cell r="AB263"/>
          <cell r="AC263"/>
          <cell r="AD263"/>
          <cell r="AE263"/>
          <cell r="AF263"/>
          <cell r="AG263"/>
          <cell r="AH263"/>
          <cell r="AI263"/>
          <cell r="AJ263"/>
          <cell r="AK263"/>
          <cell r="AL263"/>
          <cell r="AM263"/>
          <cell r="AN263"/>
          <cell r="AO263"/>
          <cell r="AP263"/>
          <cell r="AQ263"/>
          <cell r="AR263"/>
          <cell r="AS263"/>
          <cell r="AT263"/>
          <cell r="AU263"/>
          <cell r="AV263"/>
          <cell r="AW263"/>
          <cell r="AX263"/>
          <cell r="AY263"/>
          <cell r="AZ263"/>
          <cell r="BA263"/>
          <cell r="BB263" t="str">
            <v>สืบทรัพย์(สำนักงานอื่นฟ้อง)</v>
          </cell>
          <cell r="BC263"/>
          <cell r="BD263"/>
          <cell r="BE263"/>
          <cell r="BF263"/>
          <cell r="BG263"/>
          <cell r="BH263"/>
          <cell r="BI263"/>
          <cell r="BJ263"/>
          <cell r="BK263"/>
          <cell r="BL263" t="str">
            <v>นายสิทธิพร  อักษรพันธ์</v>
          </cell>
          <cell r="BM263">
            <v>0</v>
          </cell>
          <cell r="BN263" t="str">
            <v>1.นายสิทธิพร อักษรพันธ์
2.นางสาวโสนัดดา ยืนยงค์
3.นายโสภณัฐ ถนอมวำ</v>
          </cell>
          <cell r="BO263" t="str">
            <v>จำเลยที่ 1
คู่สมรสจำเลยที่ 1
จำเลยที่ 2</v>
          </cell>
          <cell r="BP263" t="str">
            <v xml:space="preserve">1-8011-00007-70-0
3-1006-02407-36-6
1-1027-00623-74-3
</v>
          </cell>
          <cell r="BQ263" t="str">
            <v xml:space="preserve">-ไม่พบว่ามีกรรมสิทธิ์ในที่ดิน อ.เมือง จ.เชียงใหม่
-ไม่พบว่ามีกรรมสิทธิ์ในที่ดิน อ.แม่ริม จ.เชียงใหม่
-ไม่พบว่ามีกรรมสิทธิ์ในที่ดิน อ.แม่จัน จ.เชียงราย
-ไม่พบว่ามีกรรมสิทธิ์ในที่ดิน อ.แม่ริม จ.เชียงใหม่
-ไม่พบว่ามีกรรมสิทธิ์ในที่ดิน อ.สันทราย จ.เชียงใหม่
-ไม่พบว่ามีกรรมสิทธิ์ในที่ดิน อ.แม่จัน จ.เชียงราย
-ไม่พบว่ามีกรรมสิทธิ์ในที่ดิน 14 ซ.รามคำแหง 39 แขวงหัวหมาก เขตบางกะปิ จ.กรุงเทพมหานคร
  </v>
          </cell>
          <cell r="BR263" t="str">
            <v>ไม่พบทรัพย์</v>
          </cell>
          <cell r="BS263" t="str">
            <v>ไม่พบทรัพย์</v>
          </cell>
          <cell r="BT263">
            <v>3</v>
          </cell>
          <cell r="BU263" t="str">
            <v>มลฤดี</v>
          </cell>
          <cell r="BV263"/>
          <cell r="BW263"/>
          <cell r="BX263"/>
          <cell r="BY263"/>
          <cell r="BZ263"/>
          <cell r="CA263"/>
          <cell r="CB263"/>
          <cell r="CC263"/>
          <cell r="CD263"/>
          <cell r="CE263"/>
          <cell r="CF263"/>
          <cell r="CG263"/>
          <cell r="CH263"/>
          <cell r="CI263"/>
          <cell r="CJ263"/>
          <cell r="CK263"/>
          <cell r="CL263"/>
          <cell r="CM263"/>
          <cell r="CN263"/>
          <cell r="CO263"/>
        </row>
        <row r="264">
          <cell r="B264">
            <v>1108</v>
          </cell>
          <cell r="C264">
            <v>259</v>
          </cell>
          <cell r="D264">
            <v>22</v>
          </cell>
          <cell r="E264">
            <v>3</v>
          </cell>
          <cell r="F264">
            <v>2564</v>
          </cell>
          <cell r="G264">
            <v>800026128325</v>
          </cell>
          <cell r="H264" t="str">
            <v>นาย</v>
          </cell>
          <cell r="I264" t="str">
            <v>เอกลักษณ์</v>
          </cell>
          <cell r="J264" t="str">
            <v>อัสดงไพรี</v>
          </cell>
          <cell r="K264">
            <v>1580500031405</v>
          </cell>
          <cell r="L264" t="str">
            <v>ฮอด</v>
          </cell>
          <cell r="M264" t="str">
            <v>เชียงใหม่ 2</v>
          </cell>
          <cell r="N264">
            <v>8</v>
          </cell>
          <cell r="O264" t="str">
            <v>สินเชื่อธนาคารประชาชน</v>
          </cell>
          <cell r="P264" t="str">
            <v>1.บุคคลค้ำประกัน</v>
          </cell>
          <cell r="Q264">
            <v>65598</v>
          </cell>
          <cell r="R264">
            <v>37142.160000000003</v>
          </cell>
          <cell r="S264" t="str">
            <v>จังหวัดแม่สะเรียง</v>
          </cell>
          <cell r="T264" t="str">
            <v>ผบ.447</v>
          </cell>
          <cell r="U264">
            <v>2562</v>
          </cell>
          <cell r="V264" t="str">
            <v>ผบ.2</v>
          </cell>
          <cell r="W264">
            <v>2563</v>
          </cell>
          <cell r="X264"/>
          <cell r="Y264"/>
          <cell r="Z264"/>
          <cell r="AA264">
            <v>27</v>
          </cell>
          <cell r="AB264">
            <v>1</v>
          </cell>
          <cell r="AC264">
            <v>2563</v>
          </cell>
          <cell r="AD264">
            <v>27</v>
          </cell>
          <cell r="AE264">
            <v>1</v>
          </cell>
          <cell r="AF264">
            <v>2563</v>
          </cell>
          <cell r="AG264"/>
          <cell r="AH264"/>
          <cell r="AI264"/>
          <cell r="AJ264"/>
          <cell r="AK264"/>
          <cell r="AL264"/>
          <cell r="AM264"/>
          <cell r="AN264"/>
          <cell r="AO264"/>
          <cell r="AP264"/>
          <cell r="AQ264"/>
          <cell r="AR264"/>
          <cell r="AS264"/>
          <cell r="AT264"/>
          <cell r="AU264"/>
          <cell r="AV264"/>
          <cell r="AW264"/>
          <cell r="AX264"/>
          <cell r="AY264"/>
          <cell r="AZ264"/>
          <cell r="BA264"/>
          <cell r="BB264" t="str">
            <v>สืบทรัพย์</v>
          </cell>
          <cell r="BC264"/>
          <cell r="BD264"/>
          <cell r="BE264"/>
          <cell r="BF264"/>
          <cell r="BG264"/>
          <cell r="BH264"/>
          <cell r="BI264"/>
          <cell r="BJ264"/>
          <cell r="BK264"/>
          <cell r="BL264" t="str">
            <v>นายเอกลักษณ์ อัสดงไพรี</v>
          </cell>
          <cell r="BM264">
            <v>883262011995</v>
          </cell>
          <cell r="BN264" t="str">
            <v>1.นายเอกลักษณ์  อัสดงไพรี
2.นางสาวอรุณการณ์  เกตุบุญเรือง
3.นางสาวกานพิชชา แว่นระเว</v>
          </cell>
          <cell r="BO264" t="str">
            <v>จำเลยที่ 1
จำเลยที่ 2
คู่สมรสเก่าจำเลยที่ 1</v>
          </cell>
          <cell r="BP264" t="str">
            <v>1 5805 00031 40 5
1 5009 00067 37 7
1 3403 00036 14 6</v>
          </cell>
          <cell r="BQ264" t="str">
            <v xml:space="preserve">-ไม่พบว่ามีกรรมสิทธิ์ในที่ดิน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อ.ฝาง จ.เชียงใหม่
-ไม่พบว่ามีกรรมสิทธิ์ในที่ดิน อ.เมืองเชียงใหม่ จ.เชียงใหม่
-พบว่ามีกรรมสิทธิ์ในที่ดิน เลข น.ส.3 ก 110 ต.หนองแสงใหญ่ อ.โขงเจียม จ.อุบลราชธานี (ปลอดจำนอง)
-พบว่ามีกรรมสิทธิ์ในที่ดิน โฉนดเลขที่ 139951 ต.ขามใหญ่ อ.เมืองอุบลราชธานี จ.อุบลราชธานี (ปลอดจำนอง)
</v>
          </cell>
          <cell r="BR264"/>
          <cell r="BS264"/>
          <cell r="BT264"/>
          <cell r="BU264" t="str">
            <v>มลฤดี</v>
          </cell>
          <cell r="BV264"/>
          <cell r="BW264"/>
          <cell r="BX264"/>
          <cell r="BY264"/>
          <cell r="BZ264"/>
          <cell r="CA264"/>
          <cell r="CB264"/>
          <cell r="CC264"/>
          <cell r="CD264"/>
          <cell r="CE264"/>
          <cell r="CF264"/>
          <cell r="CG264"/>
          <cell r="CH264"/>
          <cell r="CI264"/>
          <cell r="CJ264"/>
          <cell r="CK264"/>
          <cell r="CL264"/>
          <cell r="CM264"/>
          <cell r="CN264"/>
          <cell r="CO264"/>
        </row>
        <row r="265">
          <cell r="B265">
            <v>1109</v>
          </cell>
          <cell r="C265">
            <v>260</v>
          </cell>
          <cell r="D265">
            <v>22</v>
          </cell>
          <cell r="E265">
            <v>3</v>
          </cell>
          <cell r="F265">
            <v>2564</v>
          </cell>
          <cell r="G265">
            <v>800064308821</v>
          </cell>
          <cell r="H265" t="str">
            <v>นาง</v>
          </cell>
          <cell r="I265" t="str">
            <v>นันทนา</v>
          </cell>
          <cell r="J265" t="str">
            <v>แก้วดวงกาศ</v>
          </cell>
          <cell r="K265">
            <v>3500200934333</v>
          </cell>
          <cell r="L265" t="str">
            <v>จอมทอง</v>
          </cell>
          <cell r="M265" t="str">
            <v>เชียงใหม่ 3</v>
          </cell>
          <cell r="N265">
            <v>8</v>
          </cell>
          <cell r="O265" t="str">
            <v>สินเชื่อประชารัฐเพื่อประชาชน PSA</v>
          </cell>
          <cell r="P265" t="str">
            <v>1.บุคคลค้ำประกัน</v>
          </cell>
          <cell r="Q265">
            <v>76662</v>
          </cell>
          <cell r="R265">
            <v>3456.82</v>
          </cell>
          <cell r="S265" t="str">
            <v>แขวงเชียงใหม่</v>
          </cell>
          <cell r="T265" t="str">
            <v>ผบ.13192</v>
          </cell>
          <cell r="U265">
            <v>2562</v>
          </cell>
          <cell r="V265" t="str">
            <v>ผบ.307</v>
          </cell>
          <cell r="W265">
            <v>2563</v>
          </cell>
          <cell r="X265"/>
          <cell r="Y265"/>
          <cell r="Z265"/>
          <cell r="AA265"/>
          <cell r="AB265"/>
          <cell r="AC265"/>
          <cell r="AD265"/>
          <cell r="AE265"/>
          <cell r="AF265"/>
          <cell r="AG265"/>
          <cell r="AH265"/>
          <cell r="AI265"/>
          <cell r="AJ265"/>
          <cell r="AK265"/>
          <cell r="AL265"/>
          <cell r="AM265" t="str">
            <v>โฉนด</v>
          </cell>
          <cell r="AN265" t="str">
            <v>17722</v>
          </cell>
          <cell r="AO265" t="str">
            <v>สองแคว</v>
          </cell>
          <cell r="AP265" t="str">
            <v>ดอยหล่อ</v>
          </cell>
          <cell r="AQ265" t="str">
            <v>เชียงใหม่</v>
          </cell>
          <cell r="AR265"/>
          <cell r="AS265"/>
          <cell r="AT265"/>
          <cell r="AU265"/>
          <cell r="AV265"/>
          <cell r="AW265"/>
          <cell r="AX265"/>
          <cell r="AY265"/>
          <cell r="AZ265"/>
          <cell r="BA265"/>
          <cell r="BB265" t="str">
            <v>สืบทรัพย์//ยึดทรัพย์ (คำสั่ง 4/11/2564)</v>
          </cell>
          <cell r="BC265"/>
          <cell r="BD265"/>
          <cell r="BE265"/>
          <cell r="BF265"/>
          <cell r="BG265"/>
          <cell r="BH265"/>
          <cell r="BI265"/>
          <cell r="BJ265"/>
          <cell r="BK265"/>
          <cell r="BL265" t="str">
            <v>นางนันทนา แก้วดวงกาศ</v>
          </cell>
          <cell r="BM265">
            <v>883262012013</v>
          </cell>
          <cell r="BN265" t="str">
            <v>1.นางนันทนา แก้วดวงกาศ
2.นายบุญมี แก้วดวงกาศ
3.นางรุ่งสิริภัค อมุงมา
4.นายสิริยศ พันธ์งามเครือ
5.นางปรานอม กองขันธ์</v>
          </cell>
          <cell r="BO265" t="str">
            <v>จำเลยที่ 1
คู่สมรสจำเลยที่ 1
จำเลยที่ 2
จำเลยที่ 3
คู่สมรสจำเลยที่ 3</v>
          </cell>
          <cell r="BP265" t="str">
            <v>3-5002-00934-33-3
3-5707-00120-36-0
3-5002-00931-10-5
3-5201-01372-09-4
3-5002-00937-07-3</v>
          </cell>
          <cell r="BQ265" t="str">
            <v>-พบว่ามีกรรมสิทธิ์ในที่ดิน โฉนดเลขที่ 17722 ต.สองแคว อ.ดอยหล่อ จ.เชียงใหม่ (ติดจำนอง)
-พบว่ามีกรรมสิทธิ์ในที่ดิน โฉนดเลขที่ 17722 ต.สองแคว อ.ดอยหล่อ จ.เชียงใหม่ (ติดจำนอง)
-ไม่พบว่ามีกรรมสิทธิ์ในที่ดิน อ.ดอยหล่อ จ.เชียงใหม่
-ไม่พบว่ามีกรรมสิทธิ์ในที่ดิน อ.ดอยหล่อ จ.เชียงใหม่
-ไม่พบว่ามีกรรมสิทธิ์ในที่ดิน อ.เมืองลำปาง จ.ลำปาง
-พบว่ามีกรรมสิทธิ์ในที่ดิน 17434 ต.ดอยหล่อ อ.ดอยหล่อ จ.เชียงใหม่ (ติดจำนอง)
-ไม่พบว่ามีกรรมสิทธิ์ในที่ดิน อ.ลี้ จ.ลำพูน</v>
          </cell>
          <cell r="BR265" t="str">
            <v>พบทรัพย์</v>
          </cell>
          <cell r="BS265" t="str">
            <v>พบทรัพย์</v>
          </cell>
          <cell r="BT265">
            <v>5</v>
          </cell>
          <cell r="BU265" t="str">
            <v>มลฤดี
ธนกร(ยึด)</v>
          </cell>
          <cell r="BV265"/>
          <cell r="BW265"/>
          <cell r="BX265"/>
          <cell r="BY265"/>
          <cell r="BZ265"/>
          <cell r="CA265"/>
          <cell r="CB265"/>
          <cell r="CC265"/>
          <cell r="CD265"/>
          <cell r="CE265"/>
          <cell r="CF265"/>
          <cell r="CG265"/>
          <cell r="CH265"/>
          <cell r="CI265"/>
          <cell r="CJ265"/>
          <cell r="CK265"/>
          <cell r="CL265"/>
          <cell r="CM265"/>
          <cell r="CN265"/>
          <cell r="CO265"/>
        </row>
        <row r="266">
          <cell r="B266">
            <v>1110</v>
          </cell>
          <cell r="C266">
            <v>261</v>
          </cell>
          <cell r="D266">
            <v>22</v>
          </cell>
          <cell r="E266">
            <v>3</v>
          </cell>
          <cell r="F266">
            <v>2564</v>
          </cell>
          <cell r="G266">
            <v>800071556941</v>
          </cell>
          <cell r="H266" t="str">
            <v>นาง</v>
          </cell>
          <cell r="I266" t="str">
            <v>สุดใจ</v>
          </cell>
          <cell r="J266" t="str">
            <v>มูลใหม่</v>
          </cell>
          <cell r="K266">
            <v>5610600020300</v>
          </cell>
          <cell r="L266" t="str">
            <v>ฮอด</v>
          </cell>
          <cell r="M266" t="str">
            <v>เชียงใหม่ 2</v>
          </cell>
          <cell r="N266">
            <v>8</v>
          </cell>
          <cell r="O266" t="str">
            <v>สินเชื่อธนาคารประชาชน</v>
          </cell>
          <cell r="P266" t="str">
            <v>1.บุคคลค้ำประกัน</v>
          </cell>
          <cell r="Q266">
            <v>69412</v>
          </cell>
          <cell r="R266">
            <v>11996.21</v>
          </cell>
          <cell r="S266" t="str">
            <v>แขวงเชียงใหม่</v>
          </cell>
          <cell r="T266" t="str">
            <v>ผบ.13189</v>
          </cell>
          <cell r="U266">
            <v>2562</v>
          </cell>
          <cell r="V266" t="str">
            <v>ผบ.2799</v>
          </cell>
          <cell r="W266">
            <v>2563</v>
          </cell>
          <cell r="X266"/>
          <cell r="Y266"/>
          <cell r="Z266"/>
          <cell r="AA266"/>
          <cell r="AB266"/>
          <cell r="AC266"/>
          <cell r="AD266"/>
          <cell r="AE266"/>
          <cell r="AF266"/>
          <cell r="AG266"/>
          <cell r="AH266"/>
          <cell r="AI266"/>
          <cell r="AJ266"/>
          <cell r="AK266"/>
          <cell r="AL266"/>
          <cell r="AM266"/>
          <cell r="AN266"/>
          <cell r="AO266"/>
          <cell r="AP266"/>
          <cell r="AQ266"/>
          <cell r="AR266"/>
          <cell r="AS266"/>
          <cell r="AT266"/>
          <cell r="AU266"/>
          <cell r="AV266"/>
          <cell r="AW266"/>
          <cell r="AX266"/>
          <cell r="AY266"/>
          <cell r="AZ266"/>
          <cell r="BA266"/>
          <cell r="BB266" t="str">
            <v>สืบทรัพย์</v>
          </cell>
          <cell r="BC266"/>
          <cell r="BD266"/>
          <cell r="BE266"/>
          <cell r="BF266"/>
          <cell r="BG266"/>
          <cell r="BH266"/>
          <cell r="BI266"/>
          <cell r="BJ266"/>
          <cell r="BK266"/>
          <cell r="BL266" t="str">
            <v>นางสุดใจ มูลใหม่</v>
          </cell>
          <cell r="BM266">
            <v>883262012001</v>
          </cell>
          <cell r="BN266" t="str">
            <v>1.นางสุดใจ มูลใหม่
2.นายวีระพันธ์ มูลใหม่
3.นางศรีนวล ทองเบ้า
4.นายปริยม อันทะโย</v>
          </cell>
          <cell r="BO266" t="str">
            <v>จำเลยที่ 1
จำเลยที่ 2
จำเลยที่ 3
คู่สมรสจำเลยที่ 3</v>
          </cell>
          <cell r="BP266" t="str">
            <v xml:space="preserve">5-6106-00020-30-0
1-5099-01566-78-2
3-4113-00716-88-7
3-4114-00807-98-1
</v>
          </cell>
          <cell r="BQ266" t="str">
            <v>-ไม่พบว่ามีกรรมสิทธิ์ในที่ดิน อ.บ้านโฮ่ง จ.ลำพูน
-ไม่พบว่ามีกรรมสิทธิ์ในที่ดิน อ.เมือง จ.เชียงใหม่
-ไม่พบว่ามีกรรมสิทธิ์ในที่ดิน อ.บ้านโฮ่ง จ.ลำพูน
-ไม่พบว่ามีกรรมสิทธิ์ในที่ดิน อ.แม่แตง จ.เชียงใหม่
-ไม่พบว่ามีกรรมสิทธิ์ในที่ดิน อ.เมือง จ.เชียงใหม่
-ไม่พบว่ามีกรรมสิทธิ์ในที่ดิน อ.บ้านด่านลานหอย จ.สุโขทัย
-ไม่พบว่ามีกรรมสิทธิ์ในที่ดิน อ.แม่ทา จ.ลำพูน
-ไม่พบว่ามีกรรมสิทธิ์ในที่ดิน อ.แม่ทา จ.ลำพูน</v>
          </cell>
          <cell r="BR266" t="str">
            <v>ไม่พบทรัพย์</v>
          </cell>
          <cell r="BS266"/>
          <cell r="BT266">
            <v>4</v>
          </cell>
          <cell r="BU266" t="str">
            <v>มลฤดี</v>
          </cell>
          <cell r="BV266"/>
          <cell r="BW266"/>
          <cell r="BX266"/>
          <cell r="BY266"/>
          <cell r="BZ266"/>
          <cell r="CA266"/>
          <cell r="CB266"/>
          <cell r="CC266"/>
          <cell r="CD266"/>
          <cell r="CE266"/>
          <cell r="CF266"/>
          <cell r="CG266"/>
          <cell r="CH266"/>
          <cell r="CI266"/>
          <cell r="CJ266"/>
          <cell r="CK266"/>
          <cell r="CL266"/>
          <cell r="CM266"/>
          <cell r="CN266"/>
          <cell r="CO266"/>
        </row>
        <row r="267">
          <cell r="B267">
            <v>1111</v>
          </cell>
          <cell r="C267">
            <v>262</v>
          </cell>
          <cell r="D267">
            <v>22</v>
          </cell>
          <cell r="E267">
            <v>3</v>
          </cell>
          <cell r="F267">
            <v>2564</v>
          </cell>
          <cell r="G267">
            <v>800031304580</v>
          </cell>
          <cell r="H267" t="str">
            <v>นาง</v>
          </cell>
          <cell r="I267" t="str">
            <v>กรกนก</v>
          </cell>
          <cell r="J267" t="str">
            <v>ยะมัง</v>
          </cell>
          <cell r="K267">
            <v>3501800096640</v>
          </cell>
          <cell r="L267" t="str">
            <v>อมก๋อย</v>
          </cell>
          <cell r="M267" t="str">
            <v>เชียงใหม่ 2</v>
          </cell>
          <cell r="N267">
            <v>8</v>
          </cell>
          <cell r="O267" t="str">
            <v>สินเชื่อธนาคารประชาชน</v>
          </cell>
          <cell r="P267" t="str">
            <v>1.บุคคลค้ำประกัน</v>
          </cell>
          <cell r="Q267">
            <v>133516.91</v>
          </cell>
          <cell r="R267">
            <v>11641.42</v>
          </cell>
          <cell r="S267" t="str">
            <v>จังหวัดฮอด</v>
          </cell>
          <cell r="T267" t="str">
            <v>ผบE297</v>
          </cell>
          <cell r="U267">
            <v>2563</v>
          </cell>
          <cell r="V267" t="str">
            <v>ผบE297</v>
          </cell>
          <cell r="W267">
            <v>2563</v>
          </cell>
          <cell r="X267"/>
          <cell r="Y267"/>
          <cell r="Z267"/>
          <cell r="AA267">
            <v>8</v>
          </cell>
          <cell r="AB267">
            <v>9</v>
          </cell>
          <cell r="AC267">
            <v>2563</v>
          </cell>
          <cell r="AD267">
            <v>8</v>
          </cell>
          <cell r="AE267">
            <v>9</v>
          </cell>
          <cell r="AF267">
            <v>2563</v>
          </cell>
          <cell r="AG267"/>
          <cell r="AH267"/>
          <cell r="AI267"/>
          <cell r="AJ267"/>
          <cell r="AK267"/>
          <cell r="AL267"/>
          <cell r="AM267"/>
          <cell r="AN267"/>
          <cell r="AO267"/>
          <cell r="AP267"/>
          <cell r="AQ267"/>
          <cell r="AR267"/>
          <cell r="AS267"/>
          <cell r="AT267"/>
          <cell r="AU267"/>
          <cell r="AV267"/>
          <cell r="AW267"/>
          <cell r="AX267"/>
          <cell r="AY267"/>
          <cell r="AZ267"/>
          <cell r="BA267"/>
          <cell r="BB267" t="str">
            <v>สืบทรัพย์ รอบ 2 (คำสั่ง 4/12/2567) รายงานวันที่ 1/2/2568</v>
          </cell>
          <cell r="BC267"/>
          <cell r="BD267"/>
          <cell r="BE267"/>
          <cell r="BF267"/>
          <cell r="BG267"/>
          <cell r="BH267"/>
          <cell r="BI267"/>
          <cell r="BJ267"/>
          <cell r="BK267"/>
          <cell r="BL267" t="str">
            <v>นางกรกนก ยะมัง</v>
          </cell>
          <cell r="BM267">
            <v>883263011276</v>
          </cell>
          <cell r="BN267" t="str">
            <v>1.นางกรกนก ยะมัง
2.นางสาวภัทรวดี จันทร์หล้า
3.นายวีรยุทธ เครือใจ</v>
          </cell>
          <cell r="BO267" t="str">
            <v>จำเลยที่ 1
จำเลยที่ 2
คู่สมรสจำเลยที่ 2</v>
          </cell>
          <cell r="BP267" t="str">
            <v>3-5018-00096-64-0
5-5018-90009-61-6
3-5401-00946-51-8</v>
          </cell>
          <cell r="BQ267" t="str">
            <v>-พบว่ามีกรรมสิทธิ์ในที่ดิน โฉนดเลขที่ 1792 ต.แม่ตื่น อ.อมก๋อย จ.เชียงใหม่ (ปลอดดจำนอง)
-พบว่ามีกรรมสิทธิ์ในที่ดิน เลข น.ส.3 282 ต.แม่ตื่น อ.อมก๋อย จ.เชียงใหม่ (ติดจำนอง)
-ไม่พบว่ามีกรรมสิทธิ์ในที่ดิน อ.อมก๋อย จ.เชียงใหม่
-ไม่พบว่ามีกรรมสิทธิ์ในที่ดิน อ.จอมทอง จ.เชียงใหม่
-พบว่ามีกรรมสิทธิ์ในที่ดิน โฉนดเลขที่  2276 ต.แม่ตื่น อ.อมก๋อย จ.เชียงใหม่ (ติดจำนอง)
-พบว่ามีกรรมสิทธิ์ในที่ดิน โฉนดเลขที่ 54049 ต.ป่าแดด อ.เมืองเชียงใหม่ จ.เชียงใหม่ (ติดจำนอง)
-ไม่พบว่ามีกรรมสิทธิ์ในที่ดิน อ.จอมทอง จ.เชียงใหม่</v>
          </cell>
          <cell r="BR267" t="str">
            <v>พบทรัพย์</v>
          </cell>
          <cell r="BS267"/>
          <cell r="BT267">
            <v>3</v>
          </cell>
          <cell r="BU267" t="str">
            <v>มลฤดี</v>
          </cell>
          <cell r="BV267" t="str">
            <v>1.นางกรกนก ยะมัง
2.นางสาวภัทรวดี จันทร์หล้า
3.นายรณฤทธ์ เครือใจ</v>
          </cell>
          <cell r="BW267" t="str">
            <v>จำเลยที่ 1
จำเลยที่ 2
คู่สมรสจำเลยที่ 2</v>
          </cell>
          <cell r="BX267" t="str">
            <v>3-5018-00096-64-0
5-5018-90009-61-6
3-5401-00946-51-8</v>
          </cell>
          <cell r="BY267" t="str">
            <v>-พบว่ามีกรรมสิทธิ์ในที่ดินโฉนดเลขที่ 1792 ต.แม่ตื่น อ.อมก๋อย จ.เชียงใหม่ (ติดจำนอง)
-พบว่ามีกรรมสิทธิ์ในที่ดินโฉนดเลขที่ 1801 ต.แม่ตื่น อ.อมก๋อย จ.เชียงใหม่ (ติดจำนอง)
-ไม่พบว่ามีกรรมสิทธิ์ในที่ดิน อ.จอมทอง จ.เชียงใหม่
-พบว่ามีกรรมสิทธิ์ในที่ดินโฉนดเลขที่ 2276 ต.แม่ตื่น อ.อมก๋อย จ.เชียงใหม่ (สินสมรส)
-ไม่พบว่ามีกรรมสิทธิ์ในที่ดิน อ.จอมทอง จ.เชียงใหม่</v>
          </cell>
          <cell r="BZ267" t="str">
            <v>พบ</v>
          </cell>
          <cell r="CA267"/>
          <cell r="CB267"/>
          <cell r="CC267" t="str">
            <v>ปฏิยุทธ์</v>
          </cell>
          <cell r="CD267"/>
          <cell r="CE267"/>
          <cell r="CF267"/>
          <cell r="CG267"/>
          <cell r="CH267"/>
          <cell r="CI267"/>
          <cell r="CJ267"/>
          <cell r="CK267"/>
          <cell r="CL267">
            <v>244031</v>
          </cell>
          <cell r="CM267"/>
          <cell r="CN267"/>
          <cell r="CO267"/>
        </row>
        <row r="268">
          <cell r="B268">
            <v>1112</v>
          </cell>
          <cell r="C268">
            <v>263</v>
          </cell>
          <cell r="D268">
            <v>22</v>
          </cell>
          <cell r="E268">
            <v>3</v>
          </cell>
          <cell r="F268">
            <v>2564</v>
          </cell>
          <cell r="G268">
            <v>859053000294</v>
          </cell>
          <cell r="H268" t="str">
            <v>นาง
นาย</v>
          </cell>
          <cell r="I268" t="str">
            <v>นิภาพร
มนตรี</v>
          </cell>
          <cell r="J268" t="str">
            <v>อินทยนต์
อินทยนต์</v>
          </cell>
          <cell r="K268" t="str">
            <v>3500200104071
3501500263729</v>
          </cell>
          <cell r="L268" t="str">
            <v>ดอยเต่า</v>
          </cell>
          <cell r="M268" t="str">
            <v>เชียงใหม่ 2</v>
          </cell>
          <cell r="N268">
            <v>8</v>
          </cell>
          <cell r="O268" t="str">
            <v>สินเชื่อโครงการสวัสดิการเงินกู้สมาชิก ช.พ.ส.</v>
          </cell>
          <cell r="P268" t="str">
            <v>1.บุคคลค้ำประกัน</v>
          </cell>
          <cell r="Q268">
            <v>111304.84</v>
          </cell>
          <cell r="R268">
            <v>6696.12</v>
          </cell>
          <cell r="S268" t="str">
            <v>จังหวัดฮอด</v>
          </cell>
          <cell r="T268" t="str">
            <v>ผบE279</v>
          </cell>
          <cell r="U268">
            <v>2563</v>
          </cell>
          <cell r="V268" t="str">
            <v>ผบE85</v>
          </cell>
          <cell r="W268">
            <v>2563</v>
          </cell>
          <cell r="X268"/>
          <cell r="Y268"/>
          <cell r="Z268"/>
          <cell r="AA268">
            <v>5</v>
          </cell>
          <cell r="AB268">
            <v>8</v>
          </cell>
          <cell r="AC268">
            <v>2563</v>
          </cell>
          <cell r="AD268">
            <v>5</v>
          </cell>
          <cell r="AE268">
            <v>8</v>
          </cell>
          <cell r="AF268">
            <v>2563</v>
          </cell>
          <cell r="AG268"/>
          <cell r="AH268"/>
          <cell r="AI268"/>
          <cell r="AJ268" t="str">
            <v>8</v>
          </cell>
          <cell r="AK268" t="str">
            <v>12</v>
          </cell>
          <cell r="AL268" t="str">
            <v>2564</v>
          </cell>
          <cell r="AM268" t="str">
            <v>โฉนด</v>
          </cell>
          <cell r="AN268" t="str">
            <v>51043</v>
          </cell>
          <cell r="AO268" t="str">
            <v>บ้านแปะ</v>
          </cell>
          <cell r="AP268" t="str">
            <v>จอมทอง</v>
          </cell>
          <cell r="AQ268" t="str">
            <v>เชียงใหม่</v>
          </cell>
          <cell r="AR268">
            <v>882700</v>
          </cell>
          <cell r="AS268"/>
          <cell r="AT268"/>
          <cell r="AU268"/>
          <cell r="AV268"/>
          <cell r="AW268"/>
          <cell r="AX268">
            <v>8</v>
          </cell>
          <cell r="AY268">
            <v>12</v>
          </cell>
          <cell r="AZ268">
            <v>2564</v>
          </cell>
          <cell r="BA268" t="str">
            <v>ยึดเสร็จแล้ว</v>
          </cell>
          <cell r="BB268" t="str">
            <v>สืบทรัพย์//คำสั่งยึด2/9/2564//ชะลอยึดจนกว่าจะมีคำสั่ง//ยึดแล้ว</v>
          </cell>
          <cell r="BC268"/>
          <cell r="BD268"/>
          <cell r="BE268"/>
          <cell r="BF268"/>
          <cell r="BG268"/>
          <cell r="BH268"/>
          <cell r="BI268"/>
          <cell r="BJ268"/>
          <cell r="BK268"/>
          <cell r="BL268" t="str">
            <v>นาง
นายนิภาพร
มนตรี อินทยนต์
อินทยนต์</v>
          </cell>
          <cell r="BM268">
            <v>883263010014</v>
          </cell>
          <cell r="BN268" t="str">
            <v>1.นางนิภาพร อินทยนต์
2.นายมนตรี อินทยนต์
3.นางสายทอง พรหมบุญ</v>
          </cell>
          <cell r="BO268" t="str">
            <v>จำเลยที่ 1
จำเลยที่ 2
จำเลยที่ 3</v>
          </cell>
          <cell r="BP268" t="str">
            <v>3-5002-00104-07-1
3-5015-00263-72-9
3-6799-00103-84-9</v>
          </cell>
          <cell r="BQ268" t="str">
            <v>-พบว่ามีกรรมสิทธิ์ในที่ดิน โฉนดเลขที่ 23853 ต.บ้านแปะ อ.จอมทอง จ.เชียงใหม่ (ติดจำนอง)
-พบว่ามีกรรมสิทธิ์ในที่ดิน โฉนดเลขที่ 51043 ต.บ้านแปะ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อ.ฮอด จ.เชียงใหม่
-พบว่ามีกรมมสิทธิ์ในที่ดิน โฉนดเลขที่ 41089 ต.แม่แฝกใหม่ อ.สันทราย จ.เชียงใหม่ (ติดจำนอง)
-พบว่ามีกรมมสิทธิ์ในที่ดิน โฉนดเลขที่ 41090 ต.แม่แฝกใหม่ อ.สันทราย จ.เชียงใหม่ (ติดจำนอง)
-ไม่พบว่ามีกรรมสิทธิ์ในที่ดิน อ.แม่ริม จ.เชียงใหม่
-ไม่พบว่ามีกรรมสิทธิ์ในที่ดิน อ.เมืองเพชรบูรณ์ จ.เพชรบูรณ์</v>
          </cell>
          <cell r="BR268" t="str">
            <v>พบทรัพย์</v>
          </cell>
          <cell r="BS268"/>
          <cell r="BT268">
            <v>3</v>
          </cell>
          <cell r="BU268" t="str">
            <v>มลฤดี</v>
          </cell>
          <cell r="BV268"/>
          <cell r="BW268"/>
          <cell r="BX268"/>
          <cell r="BY268"/>
          <cell r="BZ268"/>
          <cell r="CA268"/>
          <cell r="CB268"/>
          <cell r="CC268"/>
          <cell r="CD268"/>
          <cell r="CE268"/>
          <cell r="CF268"/>
          <cell r="CG268"/>
          <cell r="CH268"/>
          <cell r="CI268"/>
          <cell r="CJ268"/>
          <cell r="CK268"/>
          <cell r="CL268">
            <v>242866</v>
          </cell>
          <cell r="CM268"/>
          <cell r="CN268"/>
          <cell r="CO268"/>
        </row>
        <row r="269">
          <cell r="B269">
            <v>1113</v>
          </cell>
          <cell r="C269">
            <v>264</v>
          </cell>
          <cell r="D269">
            <v>22</v>
          </cell>
          <cell r="E269">
            <v>3</v>
          </cell>
          <cell r="F269">
            <v>2564</v>
          </cell>
          <cell r="G269">
            <v>800026817273</v>
          </cell>
          <cell r="H269" t="str">
            <v>นางสาว</v>
          </cell>
          <cell r="I269" t="str">
            <v>ณัฐิภัคค์หรือสิภาลักษณ์</v>
          </cell>
          <cell r="J269" t="str">
            <v>คำตั๋นหรือพรศิยาชนนันท์</v>
          </cell>
          <cell r="K269">
            <v>1509900178738</v>
          </cell>
          <cell r="L269" t="str">
            <v>สันป่าตอง</v>
          </cell>
          <cell r="M269" t="str">
            <v>เชียงใหม่ 3</v>
          </cell>
          <cell r="N269">
            <v>8</v>
          </cell>
          <cell r="O269" t="str">
            <v>ธปช.</v>
          </cell>
          <cell r="P269" t="str">
            <v>1.บุคคลค้ำประกัน</v>
          </cell>
          <cell r="Q269">
            <v>113398.38</v>
          </cell>
          <cell r="R269">
            <v>11288.95</v>
          </cell>
          <cell r="S269" t="str">
            <v>แขวงเชียงใหม่</v>
          </cell>
          <cell r="T269" t="str">
            <v>ผบ.9873</v>
          </cell>
          <cell r="U269">
            <v>2560</v>
          </cell>
          <cell r="V269" t="str">
            <v>ผบ.160</v>
          </cell>
          <cell r="W269">
            <v>2561</v>
          </cell>
          <cell r="X269"/>
          <cell r="Y269"/>
          <cell r="Z269"/>
          <cell r="AA269">
            <v>17</v>
          </cell>
          <cell r="AB269">
            <v>1</v>
          </cell>
          <cell r="AC269">
            <v>2561</v>
          </cell>
          <cell r="AD269">
            <v>17</v>
          </cell>
          <cell r="AE269">
            <v>1</v>
          </cell>
          <cell r="AF269">
            <v>2561</v>
          </cell>
          <cell r="AG269"/>
          <cell r="AH269"/>
          <cell r="AI269"/>
          <cell r="AJ269"/>
          <cell r="AK269"/>
          <cell r="AL269"/>
          <cell r="AM269"/>
          <cell r="AN269"/>
          <cell r="AO269"/>
          <cell r="AP269"/>
          <cell r="AQ269"/>
          <cell r="AR269"/>
          <cell r="AS269"/>
          <cell r="AT269"/>
          <cell r="AU269"/>
          <cell r="AV269"/>
          <cell r="AW269"/>
          <cell r="AX269"/>
          <cell r="AY269"/>
          <cell r="AZ269"/>
          <cell r="BA269"/>
          <cell r="BB269" t="str">
            <v>สืบทรัพย์</v>
          </cell>
          <cell r="BC269"/>
          <cell r="BD269"/>
          <cell r="BE269"/>
          <cell r="BF269"/>
          <cell r="BG269"/>
          <cell r="BH269"/>
          <cell r="BI269"/>
          <cell r="BJ269"/>
          <cell r="BK269"/>
          <cell r="BL269" t="str">
            <v>นางสาวณัฐิภัคค์หรือสิภาลักษณ์ คำตั๋นหรือพรศิยาชนนันท์</v>
          </cell>
          <cell r="BM269">
            <v>823760010117</v>
          </cell>
          <cell r="BN269" t="str">
            <v>1.นางสาวณัฐิภัคค์ คำตั๋น
2.นายประเสริฐ ผาติอรรถโรจน์
3.นางธันยนันท์ ผาติอรรถโรจน์
4.นางสาวกันตินันท์ ชื่นดวง</v>
          </cell>
          <cell r="BO269" t="str">
            <v>จำเลยที่ 1
จำเลยที่ 2
คู่สมรสจำเลยที่ 2
จำเลยที่ 3</v>
          </cell>
          <cell r="BP269" t="str">
            <v>1-5099-00178-73-8
3-5012-00909-01-1
3-5012-00029-21-6
1-5102-00001-52-7</v>
          </cell>
          <cell r="BQ269" t="str">
            <v>-พบว่ามีกรรมสิทธิ์ในที่ดิน โฉนดเลขที่ 661 ต.ดอนเปา อ.แม่วาง จ.เชียงใหม่ (ติดจำนอง)
-พบว่ามีกรรมสิทธิ์ในที่ดิน โฉนดเลขที่ 7511 ต.ดอนเปา อ.แม่วาง จ.เชียงใหม่ (ปลอดจำนอง)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อ.แม่สะเรียง จ.แม่ฮ่องสอน
-ไม่พบว่ามีกรรมสิทธิ์ในที่ดิน อ.เมืองเชียงใหม่ จ.เชียงใหม่</v>
          </cell>
          <cell r="BR269" t="str">
            <v>พบทรัพย์</v>
          </cell>
          <cell r="BS269" t="str">
            <v>พบทรัพย์</v>
          </cell>
          <cell r="BT269">
            <v>4</v>
          </cell>
          <cell r="BU269" t="str">
            <v>มลฤดี</v>
          </cell>
          <cell r="BV269"/>
          <cell r="BW269"/>
          <cell r="BX269"/>
          <cell r="BY269"/>
          <cell r="BZ269"/>
          <cell r="CA269"/>
          <cell r="CB269"/>
          <cell r="CC269"/>
          <cell r="CD269"/>
          <cell r="CE269"/>
          <cell r="CF269"/>
          <cell r="CG269"/>
          <cell r="CH269"/>
          <cell r="CI269"/>
          <cell r="CJ269"/>
          <cell r="CK269"/>
          <cell r="CL269"/>
          <cell r="CM269"/>
          <cell r="CN269"/>
          <cell r="CO269"/>
        </row>
        <row r="270">
          <cell r="B270">
            <v>1114</v>
          </cell>
          <cell r="C270">
            <v>265</v>
          </cell>
          <cell r="D270">
            <v>22</v>
          </cell>
          <cell r="E270">
            <v>3</v>
          </cell>
          <cell r="F270">
            <v>2564</v>
          </cell>
          <cell r="G270">
            <v>800037672600</v>
          </cell>
          <cell r="H270" t="str">
            <v>นาย</v>
          </cell>
          <cell r="I270" t="str">
            <v>ศิรัณย์</v>
          </cell>
          <cell r="J270" t="str">
            <v>แม้นวงศ์</v>
          </cell>
          <cell r="K270">
            <v>3579900172256</v>
          </cell>
          <cell r="L270" t="str">
            <v>สันป่าตอง</v>
          </cell>
          <cell r="M270" t="str">
            <v>เชียงใหม่ 2</v>
          </cell>
          <cell r="N270">
            <v>8</v>
          </cell>
          <cell r="O270" t="str">
            <v>ธปช.</v>
          </cell>
          <cell r="P270" t="str">
            <v>1.บุคคลค้ำประกัน</v>
          </cell>
          <cell r="Q270"/>
          <cell r="R270"/>
          <cell r="S270" t="str">
            <v>จังหวัดลำพูน</v>
          </cell>
          <cell r="T270" t="str">
            <v>ผบ.3069</v>
          </cell>
          <cell r="U270">
            <v>2562</v>
          </cell>
          <cell r="V270" t="str">
            <v>ผบ.3431</v>
          </cell>
          <cell r="W270">
            <v>2562</v>
          </cell>
          <cell r="X270"/>
          <cell r="Y270"/>
          <cell r="Z270"/>
          <cell r="AA270">
            <v>21</v>
          </cell>
          <cell r="AB270">
            <v>10</v>
          </cell>
          <cell r="AC270">
            <v>2562</v>
          </cell>
          <cell r="AD270">
            <v>21</v>
          </cell>
          <cell r="AE270">
            <v>10</v>
          </cell>
          <cell r="AF270">
            <v>2562</v>
          </cell>
          <cell r="AG270"/>
          <cell r="AH270"/>
          <cell r="AI270"/>
          <cell r="AJ270"/>
          <cell r="AK270"/>
          <cell r="AL270"/>
          <cell r="AM270" t="str">
            <v>โฉนด</v>
          </cell>
          <cell r="AN270">
            <v>137240</v>
          </cell>
          <cell r="AO270" t="str">
            <v>ในเมือง</v>
          </cell>
          <cell r="AP270" t="str">
            <v>เมือง</v>
          </cell>
          <cell r="AQ270" t="str">
            <v>ลำพูน</v>
          </cell>
          <cell r="AR270"/>
          <cell r="AS270"/>
          <cell r="AT270"/>
          <cell r="AU270"/>
          <cell r="AV270"/>
          <cell r="AW270"/>
          <cell r="AX270"/>
          <cell r="AY270"/>
          <cell r="AZ270"/>
          <cell r="BA270"/>
          <cell r="BB270" t="str">
            <v>สืบทรัพย์//ยึดทรัพย์ (คำสั่ง 6/8/2564)//ชะลอการยึด บัญชีปรกติ (คำสั่ง 30/9/2564)</v>
          </cell>
          <cell r="BC270"/>
          <cell r="BD270"/>
          <cell r="BE270"/>
          <cell r="BF270"/>
          <cell r="BG270"/>
          <cell r="BH270"/>
          <cell r="BI270"/>
          <cell r="BJ270"/>
          <cell r="BK270"/>
          <cell r="BL270" t="str">
            <v>นายศิรัณย์ แม้นวงศ์</v>
          </cell>
          <cell r="BM270">
            <v>883261010097</v>
          </cell>
          <cell r="BN270" t="str">
            <v xml:space="preserve">1.นายศิรัณย์ แม้นวงศ์
2.นางสกาวรัตน์ แม้นวงค์
3.นางบุญทวี ลอยดี
4.นายศุภมิตร ลอยดี
</v>
          </cell>
          <cell r="BO270" t="str">
            <v>จำเลยที่ 1
คู่สมรสจำเลยที่ 1
จำเลยที่ 2
คู่สมรสจำเลยที่ 2</v>
          </cell>
          <cell r="BP270" t="str">
            <v>3-5799-00172-25-6
3-9099-00588-47-5
3-5199-00037-67-7
3-5007-00579-74-5</v>
          </cell>
          <cell r="BQ270" t="str">
            <v>-ไม่พบว่ามีกรรมสิทธิ์ในที่ดิน อ.สารภี จ.เชียงใหม่
-ไม่พบว่ามีกรรมสิทธิ์ในที่ดิน อ.บ้านธิ จ.ลำพูน
-ไม่พบว่ามีกรรมสิทธิ์ในที่ดิน อ.สารภี จ.เชียงใหม่
-ไม่พบว่ามีกรรมสิทธิ์ในที่ดิน อ.เมืองลำพูน จ.เชียงใหม่
-ไม่พบว่ามีกรรมสิทธิ์ในที่ดิน อ.ห้างฉัตร จ.ลำปาง
-พบว่ามีกรรมสิทธิ์ในที่ดิน โฉนดเลขที่ 137240 ต.ในเมือง อ.เมืองลำพูน จ.ลำพูน (ปลอดจำนอง)
-พบว่ามีกรรมสิทธิ์ในที่ดิน โฉนดเลขที่ 634 ต.ในเมือง อ.เมืองลำพูน จ.ลำพูน (ปลอดจำนอง)
-ไม่พบว่ามีกรรมสิทธิ์ในที่ดิน อ.ห้างฉัตร จ.ลำปาง
-ไม่พบว่ามีกรรมสิทธิ์ในที่ดิน อ.เมืองลำพูน จ.ลำพูน</v>
          </cell>
          <cell r="BR270" t="str">
            <v>พบทรัพย์</v>
          </cell>
          <cell r="BS270"/>
          <cell r="BT270">
            <v>4</v>
          </cell>
          <cell r="BU270" t="str">
            <v>มลฤดี</v>
          </cell>
          <cell r="BV270"/>
          <cell r="BW270"/>
          <cell r="BX270"/>
          <cell r="BY270"/>
          <cell r="BZ270"/>
          <cell r="CA270"/>
          <cell r="CB270"/>
          <cell r="CC270"/>
          <cell r="CD270"/>
          <cell r="CE270"/>
          <cell r="CF270"/>
          <cell r="CG270"/>
          <cell r="CH270"/>
          <cell r="CI270"/>
          <cell r="CJ270"/>
          <cell r="CK270"/>
          <cell r="CL270"/>
          <cell r="CM270">
            <v>243468</v>
          </cell>
          <cell r="CN270"/>
          <cell r="CO270"/>
        </row>
        <row r="271">
          <cell r="B271">
            <v>1115</v>
          </cell>
          <cell r="C271">
            <v>266</v>
          </cell>
          <cell r="D271">
            <v>22</v>
          </cell>
          <cell r="E271">
            <v>3</v>
          </cell>
          <cell r="F271">
            <v>2564</v>
          </cell>
          <cell r="G271">
            <v>800049633749</v>
          </cell>
          <cell r="H271" t="str">
            <v>นาย</v>
          </cell>
          <cell r="I271" t="str">
            <v>นิพนธ์</v>
          </cell>
          <cell r="J271" t="str">
            <v>มณีวรรณ์</v>
          </cell>
          <cell r="K271">
            <v>3501700019813</v>
          </cell>
          <cell r="L271" t="str">
            <v>ดอยเต่า</v>
          </cell>
          <cell r="M271" t="str">
            <v>เชียงใหม่ 2</v>
          </cell>
          <cell r="N271">
            <v>8</v>
          </cell>
          <cell r="O271" t="str">
            <v>สินเชื่อพัฒนาองค์กรชุมชน (รายบุคคล)</v>
          </cell>
          <cell r="P271" t="str">
            <v>1.บุคคลค้ำประกัน</v>
          </cell>
          <cell r="Q271">
            <v>154365.14000000001</v>
          </cell>
          <cell r="R271">
            <v>30111.88</v>
          </cell>
          <cell r="S271" t="str">
            <v>จังหวัดฮอด</v>
          </cell>
          <cell r="T271" t="str">
            <v>ผบE274</v>
          </cell>
          <cell r="U271">
            <v>2563</v>
          </cell>
          <cell r="V271" t="str">
            <v>ผบE80</v>
          </cell>
          <cell r="W271">
            <v>2563</v>
          </cell>
          <cell r="X271"/>
          <cell r="Y271"/>
          <cell r="Z271"/>
          <cell r="AA271">
            <v>5</v>
          </cell>
          <cell r="AB271">
            <v>8</v>
          </cell>
          <cell r="AC271">
            <v>2564</v>
          </cell>
          <cell r="AD271">
            <v>5</v>
          </cell>
          <cell r="AE271">
            <v>8</v>
          </cell>
          <cell r="AF271">
            <v>2564</v>
          </cell>
          <cell r="AG271"/>
          <cell r="AH271"/>
          <cell r="AI271"/>
          <cell r="AJ271"/>
          <cell r="AK271"/>
          <cell r="AL271"/>
          <cell r="AM271"/>
          <cell r="AN271"/>
          <cell r="AO271"/>
          <cell r="AP271"/>
          <cell r="AQ271"/>
          <cell r="AR271"/>
          <cell r="AS271"/>
          <cell r="AT271"/>
          <cell r="AU271"/>
          <cell r="AV271"/>
          <cell r="AW271"/>
          <cell r="AX271"/>
          <cell r="AY271"/>
          <cell r="AZ271"/>
          <cell r="BA271"/>
          <cell r="BB271" t="str">
            <v>สืบทรัพย์//เฉลี่ยทรัพย์ (คำสั่ง 6/8/2564)//สืบทรัพย์ครั้งที่ 2 27/5/2567//รายงายครั้งที่ 2 7/6/2567//</v>
          </cell>
          <cell r="BC271"/>
          <cell r="BD271"/>
          <cell r="BE271"/>
          <cell r="BF271"/>
          <cell r="BG271"/>
          <cell r="BH271"/>
          <cell r="BI271"/>
          <cell r="BJ271"/>
          <cell r="BK271"/>
          <cell r="BL271" t="str">
            <v>นายนิพนธ์ มณีวรรณ์</v>
          </cell>
          <cell r="BM271">
            <v>883263010019</v>
          </cell>
          <cell r="BN271" t="str">
            <v>1.นายนิพนธ์ มณีวรรณ์
2.นางสาวจันทร์สอง สิทธิโม้
3.นายปฏิภาณ มณีวรรณ์</v>
          </cell>
          <cell r="BO271" t="str">
            <v>จำเลยที่ 1
จำเลยที่ 2
จำเลยที่ 3</v>
          </cell>
          <cell r="BP271" t="str">
            <v>3-5017-00019-81-3
3-5017-00019-80-5
1-5099-00568-93-5</v>
          </cell>
          <cell r="BQ271" t="str">
            <v>-พบว่ามีกรรมสิทธิ์ในที่ดิน โฉนดเลขที่ 6829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v>
          </cell>
          <cell r="BR271" t="str">
            <v>พบทรัพย์</v>
          </cell>
          <cell r="BS271"/>
          <cell r="BT271">
            <v>3</v>
          </cell>
          <cell r="BU271" t="str">
            <v>มลฤดี</v>
          </cell>
          <cell r="BV271" t="str">
            <v>1.นายนิพนธ์ มณีวรรณ์
2.นางสาวจันทร์สอง สิทธิโม้
3.นายปฏิภาณ มณีวรรณ์
4.นางสาวจิราวรรณ  วงค์ชัย</v>
          </cell>
          <cell r="BW271" t="str">
            <v>จำเลยที่ 1
จำเลยที่ 2
จำเลยที่ 3
จำเลยที่ 4</v>
          </cell>
          <cell r="BX271" t="str">
            <v>3-5017-00019-81-3
3-5017-00019-80-5
1-5099-00568-93-5
1-5703-00077-47-9</v>
          </cell>
          <cell r="BY2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v>
          </cell>
          <cell r="BZ271" t="str">
            <v>ไม่พบ</v>
          </cell>
          <cell r="CA271"/>
          <cell r="CB271"/>
          <cell r="CC271"/>
          <cell r="CD271"/>
          <cell r="CE271"/>
          <cell r="CF271"/>
          <cell r="CG271"/>
          <cell r="CH271"/>
          <cell r="CI271"/>
          <cell r="CJ271"/>
          <cell r="CK271"/>
          <cell r="CL271"/>
          <cell r="CM271"/>
          <cell r="CN271"/>
          <cell r="CO271"/>
        </row>
        <row r="272">
          <cell r="B272">
            <v>1116</v>
          </cell>
          <cell r="C272">
            <v>267</v>
          </cell>
          <cell r="D272">
            <v>22</v>
          </cell>
          <cell r="E272">
            <v>3</v>
          </cell>
          <cell r="F272">
            <v>2564</v>
          </cell>
          <cell r="G272" t="str">
            <v>80069365982, 
800069365990</v>
          </cell>
          <cell r="H272" t="str">
            <v>นาย</v>
          </cell>
          <cell r="I272" t="str">
            <v>สุรชัย</v>
          </cell>
          <cell r="J272" t="str">
            <v>ดีจริง</v>
          </cell>
          <cell r="K272" t="str">
            <v>3 3101 01185 55 5</v>
          </cell>
          <cell r="L272" t="str">
            <v>บิ๊กซี หางดง</v>
          </cell>
          <cell r="M272" t="str">
            <v>เชียงใหม่ 3</v>
          </cell>
          <cell r="N272">
            <v>8</v>
          </cell>
          <cell r="O272"/>
          <cell r="P272"/>
          <cell r="Q272"/>
          <cell r="R272"/>
          <cell r="S272" t="str">
            <v>จังหวัดบุรีรัมย์</v>
          </cell>
          <cell r="T272" t="str">
            <v>ผบ.1307</v>
          </cell>
          <cell r="U272">
            <v>2563</v>
          </cell>
          <cell r="V272" t="str">
            <v>ผบ3857</v>
          </cell>
          <cell r="W272">
            <v>2563</v>
          </cell>
          <cell r="X272"/>
          <cell r="Y272"/>
          <cell r="Z272"/>
          <cell r="AA272"/>
          <cell r="AB272"/>
          <cell r="AC272"/>
          <cell r="AD272"/>
          <cell r="AE272"/>
          <cell r="AF272"/>
          <cell r="AG272"/>
          <cell r="AH272"/>
          <cell r="AI272"/>
          <cell r="AJ272">
            <v>7</v>
          </cell>
          <cell r="AK272">
            <v>3</v>
          </cell>
          <cell r="AL272">
            <v>2564</v>
          </cell>
          <cell r="AM272" t="str">
            <v>โฉนด</v>
          </cell>
          <cell r="AN272">
            <v>109998</v>
          </cell>
          <cell r="AO272" t="str">
            <v>ป่าแดด</v>
          </cell>
          <cell r="AP272" t="str">
            <v>เมืองเชียงใหม่</v>
          </cell>
          <cell r="AQ272" t="str">
            <v>เชียงใหม่</v>
          </cell>
          <cell r="AR272">
            <v>1862064</v>
          </cell>
          <cell r="AS272"/>
          <cell r="AT272"/>
          <cell r="AU272"/>
          <cell r="AV272"/>
          <cell r="AW272"/>
          <cell r="AX272"/>
          <cell r="AY272"/>
          <cell r="AZ272"/>
          <cell r="BA272"/>
          <cell r="BB272" t="str">
            <v>ยึดทรัพย์(สำนักงานอื่นฟ้อง)</v>
          </cell>
          <cell r="BC272"/>
          <cell r="BD272"/>
          <cell r="BE272"/>
          <cell r="BF272"/>
          <cell r="BG272"/>
          <cell r="BH272"/>
          <cell r="BI272"/>
          <cell r="BJ272"/>
          <cell r="BK272"/>
          <cell r="BL272" t="str">
            <v>นายสุรชัย ดีจริง</v>
          </cell>
          <cell r="BM272">
            <v>883262012394</v>
          </cell>
          <cell r="BN272"/>
          <cell r="BO272"/>
          <cell r="BP272"/>
          <cell r="BQ272"/>
          <cell r="BR272"/>
          <cell r="BS272"/>
          <cell r="BT272"/>
          <cell r="BU272"/>
          <cell r="BV272"/>
          <cell r="BW272"/>
          <cell r="BX272"/>
          <cell r="BY272"/>
          <cell r="BZ272"/>
          <cell r="CA272"/>
          <cell r="CB272"/>
          <cell r="CC272"/>
          <cell r="CD272"/>
          <cell r="CE272"/>
          <cell r="CF272"/>
          <cell r="CG272"/>
          <cell r="CH272"/>
          <cell r="CI272"/>
          <cell r="CJ272"/>
          <cell r="CK272"/>
          <cell r="CL272"/>
          <cell r="CM272"/>
          <cell r="CN272"/>
          <cell r="CO272"/>
        </row>
        <row r="273">
          <cell r="B273">
            <v>1117</v>
          </cell>
          <cell r="C273">
            <v>268</v>
          </cell>
          <cell r="D273">
            <v>22</v>
          </cell>
          <cell r="E273">
            <v>3</v>
          </cell>
          <cell r="F273">
            <v>2564</v>
          </cell>
          <cell r="G273">
            <v>800064900775</v>
          </cell>
          <cell r="H273" t="str">
            <v>นาย</v>
          </cell>
          <cell r="I273" t="str">
            <v>พงษอนันต์</v>
          </cell>
          <cell r="J273" t="str">
            <v>ปันตะแก้ว</v>
          </cell>
          <cell r="K273">
            <v>1500700116617</v>
          </cell>
          <cell r="L273" t="str">
            <v>มีโชคพลาซ่า</v>
          </cell>
          <cell r="M273" t="str">
            <v>เชียงใหม่ 2</v>
          </cell>
          <cell r="N273">
            <v>8</v>
          </cell>
          <cell r="O273" t="str">
            <v>สินเชื่อธนาคารประชาชน</v>
          </cell>
          <cell r="P273" t="str">
            <v>1.บุคคลค้ำประกัน</v>
          </cell>
          <cell r="Q273">
            <v>36606.75</v>
          </cell>
          <cell r="R273">
            <v>4945.72</v>
          </cell>
          <cell r="S273" t="str">
            <v>แขวงเชียงใหม่</v>
          </cell>
          <cell r="T273" t="str">
            <v>ผบ.13164</v>
          </cell>
          <cell r="U273">
            <v>2562</v>
          </cell>
          <cell r="V273" t="str">
            <v>ผบ.3771</v>
          </cell>
          <cell r="W273">
            <v>2563</v>
          </cell>
          <cell r="X273"/>
          <cell r="Y273"/>
          <cell r="Z273"/>
          <cell r="AA273">
            <v>10</v>
          </cell>
          <cell r="AB273">
            <v>3</v>
          </cell>
          <cell r="AC273">
            <v>2563</v>
          </cell>
          <cell r="AD273">
            <v>10</v>
          </cell>
          <cell r="AE273">
            <v>3</v>
          </cell>
          <cell r="AF273">
            <v>2563</v>
          </cell>
          <cell r="AG273"/>
          <cell r="AH273"/>
          <cell r="AI273"/>
          <cell r="AJ273"/>
          <cell r="AK273"/>
          <cell r="AL273"/>
          <cell r="AM273" t="str">
            <v>โฉนด</v>
          </cell>
          <cell r="AN273" t="str">
            <v>23013</v>
          </cell>
          <cell r="AO273" t="str">
            <v>เหมืองแก้ว</v>
          </cell>
          <cell r="AP273" t="str">
            <v>แม่ริม</v>
          </cell>
          <cell r="AQ273" t="str">
            <v>เชียงใหม่</v>
          </cell>
          <cell r="AR273"/>
          <cell r="AS273"/>
          <cell r="AT273"/>
          <cell r="AU273"/>
          <cell r="AV273"/>
          <cell r="AW273"/>
          <cell r="AX273"/>
          <cell r="AY273"/>
          <cell r="AZ273"/>
          <cell r="BA273"/>
          <cell r="BB273" t="str">
            <v>สืบทรัพย์//ยึดทรัพย์ (คำสั่ง 24/1/2565)</v>
          </cell>
          <cell r="BC273"/>
          <cell r="BD273"/>
          <cell r="BE273"/>
          <cell r="BF273"/>
          <cell r="BG273"/>
          <cell r="BH273"/>
          <cell r="BI273"/>
          <cell r="BJ273"/>
          <cell r="BK273"/>
          <cell r="BL273" t="str">
            <v>นายพงษอนันต์ ปันตะแก้ว</v>
          </cell>
          <cell r="BM273">
            <v>883262012225</v>
          </cell>
          <cell r="BN273" t="str">
            <v>1.นายพงษอนันต์ ปันตะแก้ว
2.นางสาวสุนิษา มังกร
3.นายทินกร อัมราธนดล
4.นางรฐา อัมราธนดล
5.นายวุฒฺนันท์ เพชรอารีลักษ์
6.นางสาวอัมภาพร นวลหอม</v>
          </cell>
          <cell r="BO273" t="str">
            <v xml:space="preserve">จำเลยที่ 1
คู่สมรสจำเลยที่ 1
จำเลยที่ 2
คู่สมรสจำเลยที่ 2
จำเลยที่ 3
คู่สมรสจำเลยที่ 3
</v>
          </cell>
          <cell r="BP273" t="str">
            <v>1-5007-00116-61-7
1-5007-00125-81-1
3-1002-03054-03-6
3-1009-05724-15-5
1-5011-00007-47-8
1-5011-00084-64-2</v>
          </cell>
          <cell r="BQ273" t="str">
            <v>-ไม่พบว่ามีกรรมสิทธิ์ในที่ดิน อ.สันทราย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โฉนดเลขที่ 23013 ต.เหมืองแก้ว อ.แม่ริม จ.เชียงใหม่ (ติดจำนอง)
-ไม่พบว่ามีกรรมสิทธิ์ในที่ดิน อ.อมก๋อย จ.เชียงใหม่
-ไม่พบว่ามีกรรมสิทธิ์ในที่ดิน เขตประเวศ จ.กรุงเทพมหานคร
-ไม่พบว่ามีกรรมสิทธิ์ในที่ดิน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v>
          </cell>
          <cell r="BR273" t="str">
            <v>พบทรัพย์</v>
          </cell>
          <cell r="BS273"/>
          <cell r="BT273">
            <v>6</v>
          </cell>
          <cell r="BU273" t="str">
            <v>มลฤดี
สารุทธ์ (ยึด)</v>
          </cell>
          <cell r="BV273"/>
          <cell r="BW273"/>
          <cell r="BX273"/>
          <cell r="BY273"/>
          <cell r="BZ273"/>
          <cell r="CA273"/>
          <cell r="CB273"/>
          <cell r="CC273"/>
          <cell r="CD273"/>
          <cell r="CE273"/>
          <cell r="CF273"/>
          <cell r="CG273"/>
          <cell r="CH273"/>
          <cell r="CI273"/>
          <cell r="CJ273"/>
          <cell r="CK273"/>
          <cell r="CL273"/>
          <cell r="CM273"/>
          <cell r="CN273"/>
          <cell r="CO273"/>
        </row>
        <row r="274">
          <cell r="B274">
            <v>1118</v>
          </cell>
          <cell r="C274">
            <v>269</v>
          </cell>
          <cell r="D274">
            <v>22</v>
          </cell>
          <cell r="E274">
            <v>3</v>
          </cell>
          <cell r="F274">
            <v>2564</v>
          </cell>
          <cell r="G274">
            <v>800044525650</v>
          </cell>
          <cell r="H274" t="str">
            <v>นางสาว</v>
          </cell>
          <cell r="I274" t="str">
            <v>สายสุนีย์</v>
          </cell>
          <cell r="J274" t="str">
            <v>ยะคำ</v>
          </cell>
          <cell r="K274">
            <v>5500600015480</v>
          </cell>
          <cell r="L274" t="str">
            <v>แม่แตง</v>
          </cell>
          <cell r="M274" t="str">
            <v>เชียงใหม่ 2</v>
          </cell>
          <cell r="N274">
            <v>8</v>
          </cell>
          <cell r="O274" t="str">
            <v>ธปช.</v>
          </cell>
          <cell r="P274" t="str">
            <v>1.บุคคลค้ำประกัน</v>
          </cell>
          <cell r="Q274">
            <v>110119.25</v>
          </cell>
          <cell r="R274">
            <v>14461.64</v>
          </cell>
          <cell r="S274" t="str">
            <v>แขวงเชียงใหม่</v>
          </cell>
          <cell r="T274" t="str">
            <v>ผบ.2591</v>
          </cell>
          <cell r="U274">
            <v>2562</v>
          </cell>
          <cell r="V274" t="str">
            <v>ผบ.3051</v>
          </cell>
          <cell r="W274">
            <v>2562</v>
          </cell>
          <cell r="X274">
            <v>12</v>
          </cell>
          <cell r="Y274">
            <v>5</v>
          </cell>
          <cell r="Z274">
            <v>2562</v>
          </cell>
          <cell r="AA274"/>
          <cell r="AB274"/>
          <cell r="AC274"/>
          <cell r="AD274">
            <v>19</v>
          </cell>
          <cell r="AE274">
            <v>1</v>
          </cell>
          <cell r="AF274">
            <v>2563</v>
          </cell>
          <cell r="AG274">
            <v>26</v>
          </cell>
          <cell r="AH274">
            <v>5</v>
          </cell>
          <cell r="AI274">
            <v>2563</v>
          </cell>
          <cell r="AJ274"/>
          <cell r="AK274"/>
          <cell r="AL274"/>
          <cell r="AM274"/>
          <cell r="AN274"/>
          <cell r="AO274"/>
          <cell r="AP274"/>
          <cell r="AQ274"/>
          <cell r="AR274"/>
          <cell r="AS274"/>
          <cell r="AT274"/>
          <cell r="AU274"/>
          <cell r="AV274"/>
          <cell r="AW274"/>
          <cell r="AX274"/>
          <cell r="AY274"/>
          <cell r="AZ274"/>
          <cell r="BA274"/>
          <cell r="BB274" t="str">
            <v>สืบทรัพย์//รายงานผล 25/6/2567</v>
          </cell>
          <cell r="BC274"/>
          <cell r="BD274"/>
          <cell r="BE274"/>
          <cell r="BF274"/>
          <cell r="BG274"/>
          <cell r="BH274"/>
          <cell r="BI274"/>
          <cell r="BJ274"/>
          <cell r="BK274"/>
          <cell r="BL274" t="str">
            <v>นางสาวสายสุนีย์ ยะคำ</v>
          </cell>
          <cell r="BM274">
            <v>883162010185</v>
          </cell>
          <cell r="BN274" t="str">
            <v>1.นางสายสุนีย์ ทองทา
2.จ.ส.อ.พูนศักดิ์ ทองทา
3.นายวีรายุทธ ใจคำ
4.นางสาวกาญจนา กันธิมา</v>
          </cell>
          <cell r="BO274" t="str">
            <v>จำเลยที่ 1
คู่สมรสจำเลยที่ 1
จำเลยที่ 2
คู่สมรสจำเลยที่ 2</v>
          </cell>
          <cell r="BP274" t="str">
            <v>5-5006-00015-48-0
3-5605-00183-93-7
1-5006-00077-84-9
1-5099-00592-99-2</v>
          </cell>
          <cell r="BQ274" t="str">
            <v>-ไม่พบว่ามีกรรมสิทธิ์ในที่ดิน อ.ดอกคำใต้ จ.พะเยา
-ไม่พบว่ามีกรรมสิทธิ์ในที่ดิน อ.แม่แตง จ.เชียงใหม่
-พบว่ามีกรรมสิทธิ์ในที่ดิน โฉนดที่ดินเลขที่ 39093 ต.ดอกคำใต้ อ.ดอกคำใต้ จ.พะเยา (ติดจำนอง)
-ไม่พบว่ามีกรรมสิทธิ์ในที่ดิน อ.แม่แตง จ.เชียงใหม่
-ไม่พบว่ามีกรรมสิทธิ์ในที่ดิน อ.แม่แตง จ.เชียงใหม่</v>
          </cell>
          <cell r="BR274" t="str">
            <v>พบทรัพย์</v>
          </cell>
          <cell r="BS274"/>
          <cell r="BT274">
            <v>4</v>
          </cell>
          <cell r="BU274" t="str">
            <v>มลฤดี</v>
          </cell>
          <cell r="BV274" t="str">
            <v>1.นางสาวสุนีย์  ทองทา
2.จ.ส.อ.พูนศักดิ์  ทองทา
3.นายวีรายุทธ  ใจคำ
4.นางสาวกาญจนา  กันธิมา</v>
          </cell>
          <cell r="BW274" t="str">
            <v>จำเลยที่ 1
คู่สมรสจำเลยที่ 1
จำเลยที่ 2
คู่สมรสจำเลยที่ 2</v>
          </cell>
          <cell r="BX274" t="str">
            <v>5-5006-00015-48-0
3-5605-00183-93-7
1-5006-00077-84-9
1-5099-00592-99-2</v>
          </cell>
          <cell r="BY274" t="str">
            <v>-ไม่พบว่ามีกรรมสิทธิ์ในที่ดิน อ.ดอกคำใต้ จ.พะเยา
-ไม่พบว่ามีกรรมสิทธิ์ในที่ดิน อ.แม่แตง จ.เชียงใหม่
-ไม่พบว่ามีกรรมสิทธิ์ในที่ดิน อ.ดอกคำใต้ จ.พะเยา
-ไม่พบว่ามีกรรมสิทธิ์ในที่ดิน อ.แม่แตง จ.เชียงใหม่
-ไม่พบว่ามีกรรมสิทธิ์ในที่ดิน อ.แม่แตง จ.เชียงใหม่</v>
          </cell>
          <cell r="BZ274"/>
          <cell r="CA274"/>
          <cell r="CB274"/>
          <cell r="CC274"/>
          <cell r="CD274"/>
          <cell r="CE274"/>
          <cell r="CF274"/>
          <cell r="CG274"/>
          <cell r="CH274"/>
          <cell r="CI274"/>
          <cell r="CJ274"/>
          <cell r="CK274"/>
          <cell r="CL274"/>
          <cell r="CM274"/>
          <cell r="CN274"/>
          <cell r="CO274"/>
        </row>
        <row r="275">
          <cell r="B275">
            <v>1119</v>
          </cell>
          <cell r="C275">
            <v>270</v>
          </cell>
          <cell r="D275">
            <v>22</v>
          </cell>
          <cell r="E275">
            <v>3</v>
          </cell>
          <cell r="F275">
            <v>2564</v>
          </cell>
          <cell r="G275">
            <v>800075486194</v>
          </cell>
          <cell r="H275" t="str">
            <v>นาย</v>
          </cell>
          <cell r="I275" t="str">
            <v>ภูดิส</v>
          </cell>
          <cell r="J275" t="str">
            <v>เทวงทองคำ</v>
          </cell>
          <cell r="K275" t="str">
            <v>3 5099 01286 38 7</v>
          </cell>
          <cell r="L275" t="str">
            <v>ไชยปราการ</v>
          </cell>
          <cell r="M275" t="str">
            <v>เชียงใหม่ 2</v>
          </cell>
          <cell r="N275">
            <v>8</v>
          </cell>
          <cell r="O275" t="str">
            <v>ธนาคารประชาชน</v>
          </cell>
          <cell r="P275" t="str">
            <v>1.บุคคลค้ำประกัน</v>
          </cell>
          <cell r="Q275"/>
          <cell r="R275"/>
          <cell r="S275" t="str">
            <v>จังหวัดฝาง</v>
          </cell>
          <cell r="T275" t="str">
            <v>ผบ.1365</v>
          </cell>
          <cell r="U275">
            <v>2562</v>
          </cell>
          <cell r="V275" t="str">
            <v>ผบ.1547</v>
          </cell>
          <cell r="W275">
            <v>2562</v>
          </cell>
          <cell r="X275"/>
          <cell r="Y275"/>
          <cell r="Z275"/>
          <cell r="AA275">
            <v>11</v>
          </cell>
          <cell r="AB275">
            <v>11</v>
          </cell>
          <cell r="AC275">
            <v>2562</v>
          </cell>
          <cell r="AD275">
            <v>11</v>
          </cell>
          <cell r="AE275">
            <v>11</v>
          </cell>
          <cell r="AF275">
            <v>2562</v>
          </cell>
          <cell r="AG275"/>
          <cell r="AH275"/>
          <cell r="AI275"/>
          <cell r="AJ275"/>
          <cell r="AK275"/>
          <cell r="AL275"/>
          <cell r="AM275"/>
          <cell r="AN275"/>
          <cell r="AO275"/>
          <cell r="AP275"/>
          <cell r="AQ275"/>
          <cell r="AR275"/>
          <cell r="AS275"/>
          <cell r="AT275"/>
          <cell r="AU275"/>
          <cell r="AV275"/>
          <cell r="AW275"/>
          <cell r="AX275"/>
          <cell r="AY275"/>
          <cell r="AZ275"/>
          <cell r="BA275"/>
          <cell r="BB275" t="str">
            <v>สืบทรัพย์</v>
          </cell>
          <cell r="BC275"/>
          <cell r="BD275"/>
          <cell r="BE275"/>
          <cell r="BF275"/>
          <cell r="BG275"/>
          <cell r="BH275"/>
          <cell r="BI275"/>
          <cell r="BJ275"/>
          <cell r="BK275"/>
          <cell r="BL275" t="str">
            <v>นายภูดิส เทวงทองคำ</v>
          </cell>
          <cell r="BM275">
            <v>883162011601</v>
          </cell>
          <cell r="BN275" t="str">
            <v>1.นายภูดิส เทวงทองคำ
2.นางสาวปวลี จี๋ดอกแก้ว
3.นางจันทร์จิรา มีวรรณ
4.นายเฉลิม มีวรรณ</v>
          </cell>
          <cell r="BO275" t="str">
            <v>จำเลยที่ 1
จำเลยที่ 2
จำเลยที่ 3
คู่สมรสจำเลยที่ 3</v>
          </cell>
          <cell r="BP275" t="str">
            <v>3-5099-01286-38-7
3-5009-00589-54-0
3-5009-00114-36-3
3-5009-01082-45-7</v>
          </cell>
          <cell r="BQ275" t="str">
            <v>-ไม่พบว่ามีกรรมสิทธิ์ที่ดิน อ.เมือง จ.เชียงใหม่
-ไม่พบว่ามีกรรมสิทธิ์ที่ดิน อ.ไชยปราการ จ.เชียงใหม่
-พบว่ามีกรรมสิทธิ์ที่ดิน โฉนดเลขที่ 8526 ต.แม่ทะลบ อ.ไชยปราการ จ.เชียงใหม่ (ติดจำนอง)
-พบว่ามีกรมมสิทธิ์ที่ดิน โฉนดเลขที่ 10090 ต.ศรีดงเย็น อ.ไชยปราการ จ.เชียงใหม่ (ติดจำนอง)
-ไม่พบว่ามีกรรมสิทธิ์ที่ดิน อ.ไชยปราการ จ.เชียงใหม่
-ไม่พบว่ามีกรรมสิทธิ์ที่ดิน อ.ฝาง จ.เชียงใหม่</v>
          </cell>
          <cell r="BR275" t="str">
            <v>พบทรัพย์</v>
          </cell>
          <cell r="BS275" t="str">
            <v>พบทรัพย์</v>
          </cell>
          <cell r="BT275">
            <v>4</v>
          </cell>
          <cell r="BU275" t="str">
            <v>มลฤดี</v>
          </cell>
          <cell r="BV275"/>
          <cell r="BW275"/>
          <cell r="BX275"/>
          <cell r="BY275"/>
          <cell r="BZ275"/>
          <cell r="CA275"/>
          <cell r="CB275"/>
          <cell r="CC275"/>
          <cell r="CD275"/>
          <cell r="CE275"/>
          <cell r="CF275"/>
          <cell r="CG275"/>
          <cell r="CH275"/>
          <cell r="CI275"/>
          <cell r="CJ275"/>
          <cell r="CK275"/>
          <cell r="CL275"/>
          <cell r="CM275"/>
          <cell r="CN275"/>
          <cell r="CO275"/>
        </row>
        <row r="276">
          <cell r="B276">
            <v>1120</v>
          </cell>
          <cell r="C276">
            <v>271</v>
          </cell>
          <cell r="D276">
            <v>22</v>
          </cell>
          <cell r="E276">
            <v>3</v>
          </cell>
          <cell r="F276">
            <v>2564</v>
          </cell>
          <cell r="G276">
            <v>800029305102</v>
          </cell>
          <cell r="H276" t="str">
            <v>นางสาว</v>
          </cell>
          <cell r="I276" t="str">
            <v>สุขกันยา</v>
          </cell>
          <cell r="J276" t="str">
            <v>จันตาบุญ</v>
          </cell>
          <cell r="K276">
            <v>1509900037247</v>
          </cell>
          <cell r="L276" t="str">
            <v>แม่ริม</v>
          </cell>
          <cell r="M276" t="str">
            <v>เชียงใหม่ 1</v>
          </cell>
          <cell r="N276">
            <v>8</v>
          </cell>
          <cell r="O276" t="str">
            <v>ธปช</v>
          </cell>
          <cell r="P276" t="str">
            <v>1.บุคคลค้ำประกัน</v>
          </cell>
          <cell r="Q276">
            <v>49749</v>
          </cell>
          <cell r="R276">
            <v>28733.360000000001</v>
          </cell>
          <cell r="S276" t="str">
            <v>แขวงเชียงใหม่</v>
          </cell>
          <cell r="T276" t="str">
            <v>ผบ.14281</v>
          </cell>
          <cell r="U276">
            <v>2561</v>
          </cell>
          <cell r="V276" t="str">
            <v>ผบ.501</v>
          </cell>
          <cell r="W276">
            <v>2562</v>
          </cell>
          <cell r="X276">
            <v>29</v>
          </cell>
          <cell r="Y276">
            <v>1</v>
          </cell>
          <cell r="Z276">
            <v>2562</v>
          </cell>
          <cell r="AA276"/>
          <cell r="AB276"/>
          <cell r="AC276"/>
          <cell r="AD276">
            <v>17</v>
          </cell>
          <cell r="AE276">
            <v>11</v>
          </cell>
          <cell r="AF276">
            <v>2562</v>
          </cell>
          <cell r="AG276">
            <v>13</v>
          </cell>
          <cell r="AH276">
            <v>2</v>
          </cell>
          <cell r="AI276">
            <v>2563</v>
          </cell>
          <cell r="AJ276"/>
          <cell r="AK276"/>
          <cell r="AL276"/>
          <cell r="AM276"/>
          <cell r="AN276"/>
          <cell r="AO276"/>
          <cell r="AP276"/>
          <cell r="AQ276"/>
          <cell r="AR276"/>
          <cell r="AS276"/>
          <cell r="AT276"/>
          <cell r="AU276"/>
          <cell r="AV276"/>
          <cell r="AW276"/>
          <cell r="AX276"/>
          <cell r="AY276"/>
          <cell r="AZ276"/>
          <cell r="BA276"/>
          <cell r="BB276" t="str">
            <v>สืบทรัพย์</v>
          </cell>
          <cell r="BC276"/>
          <cell r="BD276"/>
          <cell r="BE276"/>
          <cell r="BF276"/>
          <cell r="BG276"/>
          <cell r="BH276"/>
          <cell r="BI276"/>
          <cell r="BJ276"/>
          <cell r="BK276"/>
          <cell r="BL276" t="str">
            <v>นางสาวสุขกันยา จันตาบุญ</v>
          </cell>
          <cell r="BM276">
            <v>823561010896</v>
          </cell>
          <cell r="BN276" t="str">
            <v>1.นางสาวสุขกันยา จันตาบุญ 
2.นายเบญจรงค์ วิปรอด
3.นายสุริยัน จันทิมา</v>
          </cell>
          <cell r="BO276" t="str">
            <v>จำเลยที่ 1
จำเลยที่ 2
จำเลยที่ 3</v>
          </cell>
          <cell r="BP276" t="str">
            <v>1-5099-00037-24-7
3-5007-00208-54-2
1-5099-0076-77-3</v>
          </cell>
          <cell r="BQ27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76" t="str">
            <v>ไม่พบทรัพย์</v>
          </cell>
          <cell r="BS276"/>
          <cell r="BT276">
            <v>3</v>
          </cell>
          <cell r="BU276" t="str">
            <v>มลฤดี</v>
          </cell>
          <cell r="BV276"/>
          <cell r="BW276"/>
          <cell r="BX276"/>
          <cell r="BY276"/>
          <cell r="BZ276"/>
          <cell r="CA276"/>
          <cell r="CB276"/>
          <cell r="CC276"/>
          <cell r="CD276"/>
          <cell r="CE276"/>
          <cell r="CF276"/>
          <cell r="CG276"/>
          <cell r="CH276"/>
          <cell r="CI276"/>
          <cell r="CJ276"/>
          <cell r="CK276"/>
          <cell r="CL276"/>
          <cell r="CM276"/>
          <cell r="CN276"/>
          <cell r="CO276"/>
        </row>
        <row r="277">
          <cell r="B277">
            <v>1121</v>
          </cell>
          <cell r="C277">
            <v>272</v>
          </cell>
          <cell r="D277">
            <v>22</v>
          </cell>
          <cell r="E277">
            <v>3</v>
          </cell>
          <cell r="F277">
            <v>2564</v>
          </cell>
          <cell r="G277">
            <v>800081560834</v>
          </cell>
          <cell r="H277" t="str">
            <v>นาง</v>
          </cell>
          <cell r="I277" t="str">
            <v>พรรณี</v>
          </cell>
          <cell r="J277" t="str">
            <v>ศรีวิชัย</v>
          </cell>
          <cell r="K277">
            <v>3500100390901</v>
          </cell>
          <cell r="L277" t="str">
            <v>หนองหอย</v>
          </cell>
          <cell r="M277" t="str">
            <v>เชียงใหม่ 1</v>
          </cell>
          <cell r="N277">
            <v>8</v>
          </cell>
          <cell r="O277" t="str">
            <v>สินเชื่อธนาคารประชาชน</v>
          </cell>
          <cell r="P277" t="str">
            <v>1.บุคคลค้ำประกัน</v>
          </cell>
          <cell r="Q277">
            <v>79990.48</v>
          </cell>
          <cell r="R277">
            <v>11807.92</v>
          </cell>
          <cell r="S277" t="str">
            <v>แขวงเชียงใหม่</v>
          </cell>
          <cell r="T277" t="str">
            <v>ผบ.2633</v>
          </cell>
          <cell r="U277">
            <v>2563</v>
          </cell>
          <cell r="V277" t="str">
            <v>ผบ.5819</v>
          </cell>
          <cell r="W277">
            <v>2563</v>
          </cell>
          <cell r="X277"/>
          <cell r="Y277"/>
          <cell r="Z277"/>
          <cell r="AA277">
            <v>31</v>
          </cell>
          <cell r="AB277">
            <v>8</v>
          </cell>
          <cell r="AC277">
            <v>2563</v>
          </cell>
          <cell r="AD277">
            <v>31</v>
          </cell>
          <cell r="AE277">
            <v>8</v>
          </cell>
          <cell r="AF277">
            <v>2563</v>
          </cell>
          <cell r="AG277"/>
          <cell r="AH277"/>
          <cell r="AI277"/>
          <cell r="AJ277"/>
          <cell r="AK277"/>
          <cell r="AL277"/>
          <cell r="AM277"/>
          <cell r="AN277"/>
          <cell r="AO277"/>
          <cell r="AP277"/>
          <cell r="AQ277"/>
          <cell r="AR277"/>
          <cell r="AS277"/>
          <cell r="AT277"/>
          <cell r="AU277"/>
          <cell r="AV277"/>
          <cell r="AW277"/>
          <cell r="AX277"/>
          <cell r="AY277"/>
          <cell r="AZ277"/>
          <cell r="BA277"/>
          <cell r="BB277" t="str">
            <v>สืบทรัพย์//รายงานผลสืบทรัพย์ 2/10/2567</v>
          </cell>
          <cell r="BC277"/>
          <cell r="BD277"/>
          <cell r="BE277"/>
          <cell r="BF277"/>
          <cell r="BG277"/>
          <cell r="BH277"/>
          <cell r="BI277"/>
          <cell r="BJ277"/>
          <cell r="BK277"/>
          <cell r="BL277" t="str">
            <v>นางพรรณี ศรีวิชัย</v>
          </cell>
          <cell r="BM277">
            <v>883163010412</v>
          </cell>
          <cell r="BN277" t="str">
            <v>1.นางพรรณี ศรีวิชัย
2.นางสาวดาราพร เจจริญสุข
3.นางเพ็ญศรี ศิริ
4.นายทัศน์ ศิริ</v>
          </cell>
          <cell r="BO277" t="str">
            <v>จำเลยที่ 1
จำเลยที่ 2
จำเลยที่ 3
คู่สมรสจำเลยที่ 3</v>
          </cell>
          <cell r="BP277" t="str">
            <v>3-5001-00390-90-1
3-5001-00301-58-4
3-5015-00289-31-1
3-5015-00288-61-6</v>
          </cell>
          <cell r="BQ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R277"/>
          <cell r="BS277"/>
          <cell r="BT277"/>
          <cell r="BU277" t="str">
            <v>มลฤดี</v>
          </cell>
          <cell r="BV277" t="str">
            <v>1.นางพรรณี ศรีวิชัย
2.นางสาวดาราพร เจจริญสุข
3.นางเพ็ญศรี ศิริ
4.นายทัศน์ ศิริ</v>
          </cell>
          <cell r="BW277" t="str">
            <v>จำเลยที่ 1
จำเลยที่ 2
จำเลยที่ 3
คู่สมรสจำเลยที่ 3</v>
          </cell>
          <cell r="BX277" t="str">
            <v>3-5001-00390-90-1
3-5001-00301-58-4
3-5015-00289-31-1
3-5015-00288-61-6</v>
          </cell>
          <cell r="BY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Z277" t="str">
            <v>ไม่พบ</v>
          </cell>
          <cell r="CA277"/>
          <cell r="CB277"/>
          <cell r="CC277" t="str">
            <v>วชิราภรณ์</v>
          </cell>
          <cell r="CD277"/>
          <cell r="CE277"/>
          <cell r="CF277"/>
          <cell r="CG277"/>
          <cell r="CH277"/>
          <cell r="CI277"/>
          <cell r="CJ277"/>
          <cell r="CK277"/>
          <cell r="CL277">
            <v>243910</v>
          </cell>
          <cell r="CM277"/>
          <cell r="CN277"/>
          <cell r="CO277"/>
        </row>
        <row r="278">
          <cell r="B278">
            <v>1122</v>
          </cell>
          <cell r="C278">
            <v>273</v>
          </cell>
          <cell r="D278">
            <v>22</v>
          </cell>
          <cell r="E278">
            <v>3</v>
          </cell>
          <cell r="F278">
            <v>2564</v>
          </cell>
          <cell r="G278">
            <v>8000094817718</v>
          </cell>
          <cell r="H278" t="str">
            <v>นาย</v>
          </cell>
          <cell r="I278" t="str">
            <v xml:space="preserve">มณฑน์เชษฐพงษ์  </v>
          </cell>
          <cell r="J278" t="str">
            <v>มณีแดง</v>
          </cell>
          <cell r="K278">
            <v>3549900069269</v>
          </cell>
          <cell r="L278" t="str">
            <v>หนองหอย</v>
          </cell>
          <cell r="M278" t="str">
            <v>เชียงใหม่ 1</v>
          </cell>
          <cell r="N278">
            <v>8</v>
          </cell>
          <cell r="O278" t="str">
            <v>สินเชื่อแก้ไขปัญหาหนี้นอกระบบ PSA</v>
          </cell>
          <cell r="P278" t="str">
            <v>1.บุคคลค้ำประกัน</v>
          </cell>
          <cell r="Q278">
            <v>28749.98</v>
          </cell>
          <cell r="R278">
            <v>2669.61</v>
          </cell>
          <cell r="S278" t="str">
            <v>จังหวัดแพร่</v>
          </cell>
          <cell r="T278" t="str">
            <v>ผบE744</v>
          </cell>
          <cell r="U278">
            <v>2563</v>
          </cell>
          <cell r="V278" t="str">
            <v>ผบE154</v>
          </cell>
          <cell r="W278">
            <v>2563</v>
          </cell>
          <cell r="X278">
            <v>3</v>
          </cell>
          <cell r="Y278">
            <v>7</v>
          </cell>
          <cell r="Z278">
            <v>2563</v>
          </cell>
          <cell r="AA278"/>
          <cell r="AB278"/>
          <cell r="AC278"/>
          <cell r="AD278">
            <v>6</v>
          </cell>
          <cell r="AE278">
            <v>8</v>
          </cell>
          <cell r="AF278">
            <v>2563</v>
          </cell>
          <cell r="AG278"/>
          <cell r="AH278"/>
          <cell r="AI278"/>
          <cell r="AJ278"/>
          <cell r="AK278"/>
          <cell r="AL278"/>
          <cell r="AM278"/>
          <cell r="AN278"/>
          <cell r="AO278"/>
          <cell r="AP278"/>
          <cell r="AQ278"/>
          <cell r="AR278"/>
          <cell r="AS278"/>
          <cell r="AT278"/>
          <cell r="AU278"/>
          <cell r="AV278"/>
          <cell r="AW278"/>
          <cell r="AX278"/>
          <cell r="AY278"/>
          <cell r="AZ278"/>
          <cell r="BA278"/>
          <cell r="BB278" t="str">
            <v>สืบทรัพย์//สืบครั้งที่สอง5/4/2567//รายงานผลสืบครั้งที่สอง5/5/2567//</v>
          </cell>
          <cell r="BC278"/>
          <cell r="BD278"/>
          <cell r="BE278"/>
          <cell r="BF278"/>
          <cell r="BG278"/>
          <cell r="BH278"/>
          <cell r="BI278"/>
          <cell r="BJ278"/>
          <cell r="BK278"/>
          <cell r="BL278" t="str">
            <v>นายมณฑน์เชษฐพงษ์   มณีแดง</v>
          </cell>
          <cell r="BM278">
            <v>883163010772</v>
          </cell>
          <cell r="BN278" t="str">
            <v>1.นายมณฑน์เชษฐพงษ์ มณีแดง
2.นางพัชรี สัพเสวี</v>
          </cell>
          <cell r="BO278" t="str">
            <v>จำเลยที่ 1
จำเลยที่ 2</v>
          </cell>
          <cell r="BP278" t="str">
            <v>3-5499-00069-26-9
3-1201-01496-97-8</v>
          </cell>
          <cell r="BQ278" t="str">
            <v>-ไม่พบว่ามีกรรสิทธิ์ในที่ดิน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R278" t="str">
            <v>ไม่พบทรัพย์</v>
          </cell>
          <cell r="BS278" t="str">
            <v>พบทรัพย์</v>
          </cell>
          <cell r="BT278">
            <v>2</v>
          </cell>
          <cell r="BU278" t="str">
            <v>มลฤดี</v>
          </cell>
          <cell r="BV278" t="str">
            <v>1.นายมณฑน์เชษฐพงษ์ มณีแดง
2.นางพัชรี สัพเสวี</v>
          </cell>
          <cell r="BW278" t="str">
            <v>จำเลยที่ 1
จำเลยที่ 2</v>
          </cell>
          <cell r="BX278" t="str">
            <v>3-5499-00069-26-9
3-1201-01496-97-8</v>
          </cell>
          <cell r="BY278" t="str">
            <v>-ไม่พบว่ามีกรรสิทธิ์ในที่ดิน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Z278" t="str">
            <v>ไม่พบ</v>
          </cell>
          <cell r="CA278"/>
          <cell r="CB278"/>
          <cell r="CC278"/>
          <cell r="CD278"/>
          <cell r="CE278"/>
          <cell r="CF278"/>
          <cell r="CG278"/>
          <cell r="CH278"/>
          <cell r="CI278"/>
          <cell r="CJ278"/>
          <cell r="CK278"/>
          <cell r="CL278"/>
          <cell r="CM278"/>
          <cell r="CN278"/>
          <cell r="CO278"/>
        </row>
        <row r="279">
          <cell r="B279">
            <v>1123</v>
          </cell>
          <cell r="C279">
            <v>274</v>
          </cell>
          <cell r="D279">
            <v>22</v>
          </cell>
          <cell r="E279">
            <v>3</v>
          </cell>
          <cell r="F279">
            <v>2564</v>
          </cell>
          <cell r="G279">
            <v>800071036696</v>
          </cell>
          <cell r="H279" t="str">
            <v>นาง</v>
          </cell>
          <cell r="I279" t="str">
            <v>จันทร์ฟอง</v>
          </cell>
          <cell r="J279" t="str">
            <v>พรมตัน</v>
          </cell>
          <cell r="K279">
            <v>3570100794751</v>
          </cell>
          <cell r="L279" t="str">
            <v>ประตูช้างเผือก</v>
          </cell>
          <cell r="M279" t="str">
            <v>เชียงใหม่ 1</v>
          </cell>
          <cell r="N279">
            <v>8</v>
          </cell>
          <cell r="O279" t="str">
            <v>สินเชื่อธนาคารประชาชน</v>
          </cell>
          <cell r="P279" t="str">
            <v>1.บุคคลค้ำประกัน</v>
          </cell>
          <cell r="Q279">
            <v>31864.61</v>
          </cell>
          <cell r="R279">
            <v>12957.28</v>
          </cell>
          <cell r="S279" t="str">
            <v>แขวงเชียงราย</v>
          </cell>
          <cell r="T279" t="str">
            <v>ผบ.E329</v>
          </cell>
          <cell r="U279">
            <v>2563</v>
          </cell>
          <cell r="V279" t="str">
            <v>ผบE391</v>
          </cell>
          <cell r="W279">
            <v>2563</v>
          </cell>
          <cell r="X279">
            <v>26</v>
          </cell>
          <cell r="Y279">
            <v>8</v>
          </cell>
          <cell r="Z279">
            <v>2563</v>
          </cell>
          <cell r="AA279"/>
          <cell r="AB279"/>
          <cell r="AC279"/>
          <cell r="AD279">
            <v>6</v>
          </cell>
          <cell r="AE279">
            <v>5</v>
          </cell>
          <cell r="AF279">
            <v>2564</v>
          </cell>
          <cell r="AG279"/>
          <cell r="AH279"/>
          <cell r="AI279"/>
          <cell r="AJ279"/>
          <cell r="AK279"/>
          <cell r="AL279"/>
          <cell r="AM279"/>
          <cell r="AN279"/>
          <cell r="AO279"/>
          <cell r="AP279"/>
          <cell r="AQ279"/>
          <cell r="AR279"/>
          <cell r="AS279"/>
          <cell r="AT279"/>
          <cell r="AU279"/>
          <cell r="AV279"/>
          <cell r="AW279"/>
          <cell r="AX279"/>
          <cell r="AY279"/>
          <cell r="AZ279"/>
          <cell r="BA279"/>
          <cell r="BB279" t="str">
            <v>สืบทรัพย์//สืบทรัพย์ครั้งที่2 30/5/2567//ลงผลสืบครั้งที่2 6/6/2567//รายงานผล 7/6/2567//</v>
          </cell>
          <cell r="BC279"/>
          <cell r="BD279"/>
          <cell r="BE279"/>
          <cell r="BF279"/>
          <cell r="BG279"/>
          <cell r="BH279"/>
          <cell r="BI279"/>
          <cell r="BJ279"/>
          <cell r="BK279"/>
          <cell r="BL279" t="str">
            <v>นางจันทร์ฟอง พรมตัน</v>
          </cell>
          <cell r="BM279">
            <v>883162012650</v>
          </cell>
          <cell r="BN279" t="str">
            <v>1.นางจันทร์ฟอง พรมตัน
2.นายณัฐพงษ์ ใจทอง</v>
          </cell>
          <cell r="BO279" t="str">
            <v>จำเลยที่ 1
คู่สมรสจำเลยที่ 1</v>
          </cell>
          <cell r="BP279" t="str">
            <v>3-5701-00794-75-1
5-5006-01074-80-3</v>
          </cell>
          <cell r="BQ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cell r="BR279" t="str">
            <v>ไม่พบทรัพย์</v>
          </cell>
          <cell r="BS279" t="str">
            <v>พบทรัพย์</v>
          </cell>
          <cell r="BT279">
            <v>2</v>
          </cell>
          <cell r="BU279" t="str">
            <v>มลฤดี</v>
          </cell>
          <cell r="BV279" t="str">
            <v>1.นางจันทร์ฟอง พรมตัน
2.นายณัฐพงษ์ ใจทอง</v>
          </cell>
          <cell r="BW279" t="str">
            <v>จำเลยที่ 1
คู่สมรสจำเลยที่ 1</v>
          </cell>
          <cell r="BX279" t="str">
            <v>3-5701-00794-75-1
5-5006-01074-80-3</v>
          </cell>
          <cell r="BY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cell r="BZ279"/>
          <cell r="CA279"/>
          <cell r="CB279"/>
          <cell r="CC279"/>
          <cell r="CD279"/>
          <cell r="CE279"/>
          <cell r="CF279"/>
          <cell r="CG279"/>
          <cell r="CH279"/>
          <cell r="CI279"/>
          <cell r="CJ279"/>
          <cell r="CK279"/>
          <cell r="CL279"/>
          <cell r="CM279"/>
          <cell r="CN279"/>
          <cell r="CO279"/>
        </row>
        <row r="280">
          <cell r="B280">
            <v>1124</v>
          </cell>
          <cell r="C280">
            <v>275</v>
          </cell>
          <cell r="D280">
            <v>23</v>
          </cell>
          <cell r="E280">
            <v>3</v>
          </cell>
          <cell r="F280">
            <v>2564</v>
          </cell>
          <cell r="G280">
            <v>800057975230</v>
          </cell>
          <cell r="H280" t="str">
            <v>นางสาว</v>
          </cell>
          <cell r="I280" t="str">
            <v>อังคณา</v>
          </cell>
          <cell r="J280" t="str">
            <v>พรมมินทร์</v>
          </cell>
          <cell r="K280">
            <v>1501700061244</v>
          </cell>
          <cell r="L280" t="str">
            <v>แม่แตง</v>
          </cell>
          <cell r="M280" t="str">
            <v>เชียงใหม่ 4</v>
          </cell>
          <cell r="N280">
            <v>8</v>
          </cell>
          <cell r="O280" t="str">
            <v>ธปช.</v>
          </cell>
          <cell r="P280" t="str">
            <v>1.บุคคลค้ำประกัน</v>
          </cell>
          <cell r="Q280">
            <v>62018.36</v>
          </cell>
          <cell r="R280">
            <v>9567.4699999999993</v>
          </cell>
          <cell r="S280" t="str">
            <v>แขวงเชียงใหม่</v>
          </cell>
          <cell r="T280" t="str">
            <v>ผบ.11926</v>
          </cell>
          <cell r="U280">
            <v>2560</v>
          </cell>
          <cell r="V280" t="str">
            <v>ผบ.878</v>
          </cell>
          <cell r="W280">
            <v>2561</v>
          </cell>
          <cell r="X280"/>
          <cell r="Y280"/>
          <cell r="Z280"/>
          <cell r="AA280">
            <v>6</v>
          </cell>
          <cell r="AB280">
            <v>2</v>
          </cell>
          <cell r="AC280">
            <v>2561</v>
          </cell>
          <cell r="AD280"/>
          <cell r="AE280"/>
          <cell r="AF280"/>
          <cell r="AG280"/>
          <cell r="AH280"/>
          <cell r="AI280"/>
          <cell r="AJ280"/>
          <cell r="AK280"/>
          <cell r="AL280"/>
          <cell r="AM280"/>
          <cell r="AN280"/>
          <cell r="AO280"/>
          <cell r="AP280"/>
          <cell r="AQ280"/>
          <cell r="AR280"/>
          <cell r="AS280"/>
          <cell r="AT280"/>
          <cell r="AU280"/>
          <cell r="AV280"/>
          <cell r="AW280"/>
          <cell r="AX280"/>
          <cell r="AY280"/>
          <cell r="AZ280"/>
          <cell r="BA280"/>
          <cell r="BB280" t="str">
            <v>สืบทรัพย์ครั้งที่ 2 รายงานผลสืบ 5/7/2567</v>
          </cell>
          <cell r="BC280"/>
          <cell r="BD280"/>
          <cell r="BE280"/>
          <cell r="BF280"/>
          <cell r="BG280"/>
          <cell r="BH280"/>
          <cell r="BI280"/>
          <cell r="BJ280"/>
          <cell r="BK280"/>
          <cell r="BL280" t="str">
            <v>นางสาวอังคณา พรมมินทร์</v>
          </cell>
          <cell r="BM280">
            <v>823860010135</v>
          </cell>
          <cell r="BN280" t="str">
            <v>1.นางสาวอังคณา พรมมินทร์
2.นายธีรเดช ศรีสกุลเสาวภาคย์
3.นางสาวชวนชม คตเชย
4.นายณรงค์ สูญโย</v>
          </cell>
          <cell r="BO280" t="str">
            <v xml:space="preserve">จำเลยที่ 1
คู่สมรสจำเลยที่ 1
จำเลยที่ 2
คู่สมรสจำเลยที่ 2
</v>
          </cell>
          <cell r="BP280" t="str">
            <v>1-5017-00061-24-4
1-5017-00004-48-8
3-6507-00007-65-1
3-5014-00319-77-3</v>
          </cell>
          <cell r="BQ280" t="str">
            <v>-พบว่ามีกรรมสิทธิ์ในที่ดิน โฉนดเลขที่ 6855 ต.แม่หอพระ อ.แม่แตง จ.เชียงใหม่ (ปลอดจำนอง)
-ไม่พบว่ามีกรรมสิทธิ์ในที่ดิน อ.แม่แตง จ.เชียงใหม่
-พบว่ามีกรรมสิทธิ์ในที่ดิน โฉนดเลขที่ 2876 ต.แม่แตง อ.แม่แตง จ.เชียงใหม่ (ขายให้ผู้อื่นไปแล้ว)
-ไม่พบว่ามีกรรมสิทธิ์ในที่ดิน อ.เมือง จ.ตาก
-ไม่พบว่ามีกรรมสิทธิ์ในที่ดิน อ.เมือง จ.ตาก</v>
          </cell>
          <cell r="BR280" t="str">
            <v>พบทรัพย์</v>
          </cell>
          <cell r="BS280" t="str">
            <v>พบทรัพย์</v>
          </cell>
          <cell r="BT280">
            <v>4</v>
          </cell>
          <cell r="BU280" t="str">
            <v>มลฤดี</v>
          </cell>
          <cell r="BV280" t="str">
            <v>1.นางสาวอังคณา  พรมมินทร์
2.นายธีรเดช  ศรีสกุลเสาวภาคย์
3.นางสาวชวนชม  คดเชย 
4.ร.ต.อ.ณรงค์  สูญโญ</v>
          </cell>
          <cell r="BW280" t="str">
            <v xml:space="preserve">จำเลยที่ 1
คู่สมรสจำเลยที่ 1
จำเลยที่ 2
คู่สมรสจำเลยที่ 2
</v>
          </cell>
          <cell r="BX280" t="str">
            <v>1-5017-00061-24-4
1-5017-00004-48-8
3-6507-00007-65-1
3-5014-00319-77-3</v>
          </cell>
          <cell r="BY280"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อ.ดอยเต่า จ.เชียงใหม่
-พบว่ามีกรรมสิทธิ์ในที่ดิน โฉนดเลขที่ 2876 ต.แม่หอพระ อ.แม่แตง จ.เชียงใหม่ (ติดจำนอง บมจ.ธ.กรุงไทย)
-ไม่พบว่ามีกรรมสิทธิ์ในที่ดิน อ.เมือง จ.ตาก
-ไม่พบว่ามีกรรมสิทธิ์ในที่ดิน อ.แม่ริม จ.เชียงใหม่
-ไม่พบว่ามีกรรมสิทธิ์ในที่ดิน อ.เมือง จ.ตาก
</v>
          </cell>
          <cell r="BZ280"/>
          <cell r="CA280"/>
          <cell r="CB280">
            <v>4</v>
          </cell>
          <cell r="CC280"/>
          <cell r="CD280"/>
          <cell r="CE280"/>
          <cell r="CF280"/>
          <cell r="CG280"/>
          <cell r="CH280"/>
          <cell r="CI280"/>
          <cell r="CJ280"/>
          <cell r="CK280"/>
          <cell r="CL280"/>
          <cell r="CM280"/>
          <cell r="CN280"/>
          <cell r="CO280"/>
        </row>
        <row r="281">
          <cell r="B281">
            <v>1125</v>
          </cell>
          <cell r="C281">
            <v>276</v>
          </cell>
          <cell r="D281">
            <v>23</v>
          </cell>
          <cell r="E281">
            <v>3</v>
          </cell>
          <cell r="F281">
            <v>2564</v>
          </cell>
          <cell r="G281">
            <v>800047215762</v>
          </cell>
          <cell r="H281" t="str">
            <v>นาย</v>
          </cell>
          <cell r="I281" t="str">
            <v>ธีระวุฒิ</v>
          </cell>
          <cell r="J281" t="str">
            <v>อุ่นคำ</v>
          </cell>
          <cell r="K281">
            <v>1509900631530</v>
          </cell>
          <cell r="L281" t="str">
            <v>ฝาง</v>
          </cell>
          <cell r="M281" t="str">
            <v>เชียงใหม่ 2</v>
          </cell>
          <cell r="N281">
            <v>8</v>
          </cell>
          <cell r="O281" t="str">
            <v>ธปช</v>
          </cell>
          <cell r="P281" t="str">
            <v>1.บุคคลค้ำประกัน</v>
          </cell>
          <cell r="Q281">
            <v>81473.960000000006</v>
          </cell>
          <cell r="R281">
            <v>27923.88</v>
          </cell>
          <cell r="S281" t="str">
            <v>จังหวัดฝาง</v>
          </cell>
          <cell r="T281" t="str">
            <v>ผบE403</v>
          </cell>
          <cell r="U281">
            <v>2563</v>
          </cell>
          <cell r="V281" t="str">
            <v>ผบE400</v>
          </cell>
          <cell r="W281">
            <v>2563</v>
          </cell>
          <cell r="X281"/>
          <cell r="Y281"/>
          <cell r="Z281"/>
          <cell r="AA281">
            <v>17</v>
          </cell>
          <cell r="AB281">
            <v>11</v>
          </cell>
          <cell r="AC281">
            <v>2563</v>
          </cell>
          <cell r="AD281">
            <v>17</v>
          </cell>
          <cell r="AE281">
            <v>11</v>
          </cell>
          <cell r="AF281">
            <v>2563</v>
          </cell>
          <cell r="AG281"/>
          <cell r="AH281"/>
          <cell r="AI281"/>
          <cell r="AJ281"/>
          <cell r="AK281"/>
          <cell r="AL281"/>
          <cell r="AM281"/>
          <cell r="AN281"/>
          <cell r="AO281"/>
          <cell r="AP281"/>
          <cell r="AQ281"/>
          <cell r="AR281"/>
          <cell r="AS281"/>
          <cell r="AT281"/>
          <cell r="AU281"/>
          <cell r="AV281"/>
          <cell r="AW281"/>
          <cell r="AX281"/>
          <cell r="AY281"/>
          <cell r="AZ281"/>
          <cell r="BA281"/>
          <cell r="BB281" t="str">
            <v>สืบทรัพย์</v>
          </cell>
          <cell r="BC281"/>
          <cell r="BD281"/>
          <cell r="BE281"/>
          <cell r="BF281"/>
          <cell r="BG281"/>
          <cell r="BH281"/>
          <cell r="BI281"/>
          <cell r="BJ281"/>
          <cell r="BK281"/>
          <cell r="BL281" t="str">
            <v>นายธีระวุฒิ อุ่นคำ</v>
          </cell>
          <cell r="BM281">
            <v>823561010640</v>
          </cell>
          <cell r="BN281" t="str">
            <v>1.นายธีระวุฒิ อุ่นคำ
2.นางสาวธนนันท์ อินถา
3.นายแสงสุริยันต์ สายสุด
4.นางสาวจันจิรา รามัญ
5.นายพิษณุ สุวรรณกุลไพศาล
6.นางสาวศุภนารี ทนันต์ไชย</v>
          </cell>
          <cell r="BO281" t="str">
            <v>จำเลยที่ 1
คู่สมรสจำเลยที่ 1
จำเลยที่ 2
คู่สมรสจำเลยที่ 2
จำเลยที่ 3
คู่สมรสจำเลยที่ 3</v>
          </cell>
          <cell r="BP281" t="str">
            <v>1-5099-00631-53-0
1-5099-00244-23-4
3-3209-01278-77-9
3-5099-00826-87-8
1-5009-00018-32-5
1-5002-00001-33-1</v>
          </cell>
          <cell r="BQ281" t="str">
            <v>-พบว่ามีกรรมสิทธิ์ในที่ดิน โฉนดเลขที่ 49027 ต.แม่ข่า อ.ฝาง จ.เชียงใหม่ (ติดจำนอง)
-พบว่ามีกรรมสิทธิ์ในที่ดิน โฉนดเลขที่ 49028 ต.แม่ข่า อ.ฝาง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อ.ศิขรภูมิ จ.สุรินทร์
-พบว่ามีกรรมสิทธิ์ในที่ดิน โฉนดเลขที่ 46052 ต.แม่ข่า อ.ฝาง จ.เชียงใหม่ (ปลอดจำนอง)
-พบว่ามีกรรมสิทธิ์ในที่ดิน โฉนดเลขที่ 7132 ต.แม่สาว อ.แม่อาย จ.เชียงใหม่ (ติดจำนอง)
-พบว่ามีกรรมสิทธิ์ในที่ดิน โฉนดเลขที่ 13749 ต.แม่สาว อ.แม่อาย จ.เชียงใหม่ (ติดจำนอง)
-พบว่ามีกรรมสิทธิ์ในที่ดิน โฉนดเลขที่ 14340 ต.แม่สาว อ.แม่อาย จ.เชียงใหม่ (ปลอดจำนอง)
-พบว่ามีกรรมสิทธิ์ในที่ดิน โฉนดเลขที่ 23403 ต.แม่สาว อ.แม่อาย จ.เชียงใหม่ (ติดจำนอง)
-ไม่พบว่ามีกรรมสิทธิ์ในที่ดิน อ.แม่อาย จ.เชียงใหม่</v>
          </cell>
          <cell r="BR281" t="str">
            <v>พบทรัพย์</v>
          </cell>
          <cell r="BS281" t="str">
            <v>พบทรัพย์</v>
          </cell>
          <cell r="BT281">
            <v>6</v>
          </cell>
          <cell r="BU281" t="str">
            <v>มลฤดี</v>
          </cell>
          <cell r="BV281"/>
          <cell r="BW281"/>
          <cell r="BX281"/>
          <cell r="BY281"/>
          <cell r="BZ281"/>
          <cell r="CA281"/>
          <cell r="CB281"/>
          <cell r="CC281"/>
          <cell r="CD281"/>
          <cell r="CE281"/>
          <cell r="CF281"/>
          <cell r="CG281"/>
          <cell r="CH281"/>
          <cell r="CI281"/>
          <cell r="CJ281"/>
          <cell r="CK281"/>
          <cell r="CL281"/>
          <cell r="CM281"/>
          <cell r="CN281"/>
          <cell r="CO281"/>
        </row>
        <row r="282">
          <cell r="B282">
            <v>1126</v>
          </cell>
          <cell r="C282">
            <v>277</v>
          </cell>
          <cell r="D282">
            <v>23</v>
          </cell>
          <cell r="E282">
            <v>3</v>
          </cell>
          <cell r="F282">
            <v>2564</v>
          </cell>
          <cell r="G282">
            <v>800003751750</v>
          </cell>
          <cell r="H282" t="str">
            <v>นางสาว</v>
          </cell>
          <cell r="I282" t="str">
            <v>กานต์พิชชา</v>
          </cell>
          <cell r="J282" t="str">
            <v>เกตุชาญ</v>
          </cell>
          <cell r="K282">
            <v>3500900952997</v>
          </cell>
          <cell r="L282" t="str">
            <v>ฝาง</v>
          </cell>
          <cell r="M282" t="str">
            <v>เชียงใหม่ 1</v>
          </cell>
          <cell r="N282">
            <v>8</v>
          </cell>
          <cell r="O282" t="str">
            <v>พัฒนากลุ่มอาชีพ</v>
          </cell>
          <cell r="P282" t="str">
            <v>1.บุคคลค้ำประกัน</v>
          </cell>
          <cell r="Q282">
            <v>1075618.3400000001</v>
          </cell>
          <cell r="R282">
            <v>67111.490000000005</v>
          </cell>
          <cell r="S282" t="str">
            <v>จังหวัดฝาง</v>
          </cell>
          <cell r="T282" t="str">
            <v>ผบ.1249</v>
          </cell>
          <cell r="U282">
            <v>2561</v>
          </cell>
          <cell r="V282" t="str">
            <v>ผบ.1469</v>
          </cell>
          <cell r="W282">
            <v>2561</v>
          </cell>
          <cell r="X282"/>
          <cell r="Y282"/>
          <cell r="Z282"/>
          <cell r="AA282">
            <v>7</v>
          </cell>
          <cell r="AB282">
            <v>12</v>
          </cell>
          <cell r="AC282">
            <v>2561</v>
          </cell>
          <cell r="AD282">
            <v>7</v>
          </cell>
          <cell r="AE282">
            <v>12</v>
          </cell>
          <cell r="AF282">
            <v>2561</v>
          </cell>
          <cell r="AG282"/>
          <cell r="AH282"/>
          <cell r="AI282"/>
          <cell r="AJ282"/>
          <cell r="AK282"/>
          <cell r="AL282"/>
          <cell r="AM282"/>
          <cell r="AN282"/>
          <cell r="AO282"/>
          <cell r="AP282"/>
          <cell r="AQ282"/>
          <cell r="AR282"/>
          <cell r="AS282"/>
          <cell r="AT282"/>
          <cell r="AU282"/>
          <cell r="AV282"/>
          <cell r="AW282"/>
          <cell r="AX282"/>
          <cell r="AY282"/>
          <cell r="AZ282"/>
          <cell r="BA282"/>
          <cell r="BB282" t="str">
            <v>รับงาน1/8/2565/สืบทรัพย์แล้ว//รายงานผล วันที่ 6/9/2565</v>
          </cell>
          <cell r="BC282"/>
          <cell r="BD282"/>
          <cell r="BE282"/>
          <cell r="BF282"/>
          <cell r="BG282"/>
          <cell r="BH282"/>
          <cell r="BI282"/>
          <cell r="BJ282"/>
          <cell r="BK282"/>
          <cell r="BL282" t="str">
            <v>นางสาวกานต์พิชชา เกตุชาญ</v>
          </cell>
          <cell r="BM282">
            <v>823561010631</v>
          </cell>
          <cell r="BN282" t="str">
            <v>1.นางสาวกานต์พิชชา เกตุชาญ
2.นายประเสริฐ งูขาว
3.นางศศิเขมณัฐ ลัญจนาพิมาน
4.นางชุลีรมณ์ อิ่นแก้ว
5.นายประหยัด อิ่นแก้ว</v>
          </cell>
          <cell r="BO282" t="str">
            <v>จำเลยที่ 1
คู่สมรสจำเลยที่ 1
จำเลยที่ 2
จำเลยที่ 3
คู่สมรสจำเลยที่ 3</v>
          </cell>
          <cell r="BP282" t="str">
            <v>3-5009-00952-99-7
5-5009-90015-41-2
3-5603-00858-90-6
3-5012-00576-32-2
3-5009-00995-61-1</v>
          </cell>
          <cell r="BQ282" t="str">
            <v xml:space="preserve">-ไม่พบว่ามีกรรมสิทธิ์ที่ดิน อ.ฝาง จ.เชียงใหม่
-ไม่พบว่ามีกรรมสิทธิ์ที่ดิน อ.ฝาง จ.เชียงใหม่
-ไม่พบว่ามีกรรมสิทธิ์ที่ดิน อ.ฝาง จ.เชียงใหม่
-พบว่ามีกรรมสิทธิ์ที่ดิน โฉนดเลขที่ 30594 ต.เวียง อ.ฝาง จ.เชียงใหม่ (ปลอดจำนอง)
-ไม่พบว่ามีกรรมสิทธิ์ที่ดิน อ.เมือง จ.เชียงใหม่
-ไม่พบว่ามีกรรมสิทธิ์ที่ดิน อ.เมือง จ.เชียงใหม่
</v>
          </cell>
          <cell r="BR282"/>
          <cell r="BS282"/>
          <cell r="BT282"/>
          <cell r="BU282" t="str">
            <v>มลฤดี//พี่อิฟ</v>
          </cell>
          <cell r="BV282" t="str">
            <v>1.นางสาวกานต์พิชชา เกตุชาญ
2.นายประเสริฐ งูขาว
3.นางศศิเขมณัฐ ลัญจนาพิมาน
4.นางชุลีรมณ์ อิ่นแก้ว
5.นายประหยัด อิ่นแก้ว</v>
          </cell>
          <cell r="BW282" t="str">
            <v>จำเลยที่ 1
คู่สมรสจำเลยที่ 1
จำเลยที่ 2
จำเลยที่ 3
คู่สมรสจำเลยที่ 3</v>
          </cell>
          <cell r="BX282" t="str">
            <v>3-5009-00952-99-7
5-5009-90015-41-2
3-5603-00858-90-6
3-5012-00576-32-2
3-5009-00995-61-1</v>
          </cell>
          <cell r="BY28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v>
          </cell>
          <cell r="BZ282" t="str">
            <v>ไม่พบทรัพย์</v>
          </cell>
          <cell r="CA282"/>
          <cell r="CB282"/>
          <cell r="CC282"/>
          <cell r="CD282"/>
          <cell r="CE282"/>
          <cell r="CF282"/>
          <cell r="CG282"/>
          <cell r="CH282"/>
          <cell r="CI282"/>
          <cell r="CJ282"/>
          <cell r="CK282"/>
          <cell r="CL282"/>
          <cell r="CM282"/>
          <cell r="CN282"/>
          <cell r="CO282"/>
        </row>
        <row r="283">
          <cell r="B283">
            <v>1127</v>
          </cell>
          <cell r="C283">
            <v>278</v>
          </cell>
          <cell r="D283">
            <v>23</v>
          </cell>
          <cell r="E283">
            <v>3</v>
          </cell>
          <cell r="F283">
            <v>2564</v>
          </cell>
          <cell r="G283">
            <v>800050945362</v>
          </cell>
          <cell r="H283" t="str">
            <v>นาย</v>
          </cell>
          <cell r="I283" t="str">
            <v>แก้วขวัญหรืออภิสร</v>
          </cell>
          <cell r="J283" t="str">
            <v>อนันต์ศิริรวี</v>
          </cell>
          <cell r="K283">
            <v>8571576004822</v>
          </cell>
          <cell r="L283" t="str">
            <v>แม่อาย</v>
          </cell>
          <cell r="M283" t="str">
            <v>เชียงใหม่ 1</v>
          </cell>
          <cell r="N283">
            <v>8</v>
          </cell>
          <cell r="O283" t="str">
            <v>ธปช</v>
          </cell>
          <cell r="P283" t="str">
            <v>1.บุคคลค้ำประกัน</v>
          </cell>
          <cell r="Q283">
            <v>58325</v>
          </cell>
          <cell r="R283">
            <v>15390.22</v>
          </cell>
          <cell r="S283" t="str">
            <v>จังหวัดเชียงราย</v>
          </cell>
          <cell r="T283" t="str">
            <v>ผบ.6575</v>
          </cell>
          <cell r="U283">
            <v>2561</v>
          </cell>
          <cell r="V283" t="str">
            <v>ผบ.8379</v>
          </cell>
          <cell r="W283">
            <v>2561</v>
          </cell>
          <cell r="X283">
            <v>24</v>
          </cell>
          <cell r="Y283">
            <v>12</v>
          </cell>
          <cell r="Z283">
            <v>2561</v>
          </cell>
          <cell r="AA283"/>
          <cell r="AB283"/>
          <cell r="AC283"/>
          <cell r="AD283">
            <v>31</v>
          </cell>
          <cell r="AE283">
            <v>3</v>
          </cell>
          <cell r="AF283">
            <v>2562</v>
          </cell>
          <cell r="AG283">
            <v>9</v>
          </cell>
          <cell r="AH283">
            <v>6</v>
          </cell>
          <cell r="AI283">
            <v>2563</v>
          </cell>
          <cell r="AJ283"/>
          <cell r="AK283"/>
          <cell r="AL283"/>
          <cell r="AM283"/>
          <cell r="AN283"/>
          <cell r="AO283"/>
          <cell r="AP283"/>
          <cell r="AQ283"/>
          <cell r="AR283"/>
          <cell r="AS283"/>
          <cell r="AT283"/>
          <cell r="AU283"/>
          <cell r="AV283"/>
          <cell r="AW283"/>
          <cell r="AX283"/>
          <cell r="AY283"/>
          <cell r="AZ283"/>
          <cell r="BA283"/>
          <cell r="BB283" t="str">
            <v>สืบครั้งที่ 2 รายงานผลสืบ 21/10/2567</v>
          </cell>
          <cell r="BC283"/>
          <cell r="BD283"/>
          <cell r="BE283"/>
          <cell r="BF283"/>
          <cell r="BG283"/>
          <cell r="BH283"/>
          <cell r="BI283"/>
          <cell r="BJ283"/>
          <cell r="BK283"/>
          <cell r="BL283" t="str">
            <v>นายแก้วขวัญหรืออภิสร อนันต์ศิริรวี</v>
          </cell>
          <cell r="BM283">
            <v>823861010251</v>
          </cell>
          <cell r="BN283" t="str">
            <v xml:space="preserve">นายแก้วเรือนหรืออภิสร อนันตืศิริรวี
</v>
          </cell>
          <cell r="BO283" t="str">
            <v>จำเลยที่ 1</v>
          </cell>
          <cell r="BP283" t="str">
            <v>8 5715 76004 82 2</v>
          </cell>
          <cell r="BQ283" t="str">
            <v>-ไม่พบว่ามีกรรมสิทธิ์ในที่ดิน อ.แม่อาย  จ.เชียงใหม่
'-ไม่พบว่ามีกรรมสิทธิ์ในที่ดิน อ.แม่ฟ้าหลวง  จ.เชียงราย</v>
          </cell>
          <cell r="BR283" t="str">
            <v>ไม่พบ</v>
          </cell>
          <cell r="BS283" t="str">
            <v>ไม่พบ</v>
          </cell>
          <cell r="BT283">
            <v>1</v>
          </cell>
          <cell r="BU283" t="str">
            <v>มลฤดี</v>
          </cell>
          <cell r="BV283" t="str">
            <v xml:space="preserve">1.นายแก้วเรือนหรืออภิสร อนันตืศิริรวี
2.นางสาวสุพรรณี  เจริญสูงเนิน
</v>
          </cell>
          <cell r="BW283" t="str">
            <v>จำเลยที่ 1
คู่สมรสจำเลยที่ 1</v>
          </cell>
          <cell r="BX283" t="str">
            <v>8571576004822
3300400548722</v>
          </cell>
          <cell r="BY283" t="str">
            <v>-ไม่พบว่ามีกรรมสิทธิ์ในที่ดิน อ.แม่อาย  จ.เชียงใหม่
-ไม่พบว่ามีกรรมสิทธิ์ในที่ดิน อ.ปลวกแดง จ.ระยอง 
-ไม่พบว่ามีกรรมสิทธิ์ในที่ดิน อ.กระทุ่มแบน จ.สมุทรสาคร
'-ไม่พบว่ามีกรรมสิทธิ์ในที่ดิน อ.แม่ฟ้าหลวง  จ.เชียงราย
-ไม่พบว่ามีกรรมสิทธิ์ในที่ดิน อ.กระทุ่มแบน จ.สมุทรสาคร
-ไม่พบว่ามีกรรมสิทธิ์ในที่ดิน อ.คง จ.นครราชสีมา</v>
          </cell>
          <cell r="BZ283" t="str">
            <v>ไม่พบ</v>
          </cell>
          <cell r="CA283"/>
          <cell r="CB283">
            <v>2</v>
          </cell>
          <cell r="CC283" t="str">
            <v>นุสบา</v>
          </cell>
          <cell r="CD283"/>
          <cell r="CE283"/>
          <cell r="CF283"/>
          <cell r="CG283"/>
          <cell r="CH283"/>
          <cell r="CI283"/>
          <cell r="CJ283"/>
          <cell r="CK283"/>
          <cell r="CL283">
            <v>243936</v>
          </cell>
          <cell r="CM283"/>
          <cell r="CN283"/>
          <cell r="CO283"/>
        </row>
        <row r="284">
          <cell r="B284">
            <v>1128</v>
          </cell>
          <cell r="C284">
            <v>279</v>
          </cell>
          <cell r="D284">
            <v>23</v>
          </cell>
          <cell r="E284">
            <v>3</v>
          </cell>
          <cell r="F284">
            <v>2564</v>
          </cell>
          <cell r="G284">
            <v>800058192215</v>
          </cell>
          <cell r="H284" t="str">
            <v>นางสาว</v>
          </cell>
          <cell r="I284" t="str">
            <v>คณาภรณ์</v>
          </cell>
          <cell r="J284" t="str">
            <v>กิตติคำ</v>
          </cell>
          <cell r="K284">
            <v>3500900097981</v>
          </cell>
          <cell r="L284" t="str">
            <v>ไชยปราการ</v>
          </cell>
          <cell r="M284" t="str">
            <v>เชียงใหม่ 2</v>
          </cell>
          <cell r="N284">
            <v>8</v>
          </cell>
          <cell r="O284" t="str">
            <v>สินเชื่อไทรทอง</v>
          </cell>
          <cell r="P284" t="str">
            <v>2.หลักทรัพย์ค้ำประกัน</v>
          </cell>
          <cell r="Q284">
            <v>369957.52</v>
          </cell>
          <cell r="R284">
            <v>43433.38</v>
          </cell>
          <cell r="S284" t="str">
            <v>จังหวัดเชียงใหม่</v>
          </cell>
          <cell r="T284" t="str">
            <v>ผบ.1992</v>
          </cell>
          <cell r="U284">
            <v>2562</v>
          </cell>
          <cell r="V284" t="str">
            <v>ผบ.2242</v>
          </cell>
          <cell r="W284">
            <v>2562</v>
          </cell>
          <cell r="X284"/>
          <cell r="Y284"/>
          <cell r="Z284"/>
          <cell r="AA284">
            <v>17</v>
          </cell>
          <cell r="AB284">
            <v>10</v>
          </cell>
          <cell r="AC284">
            <v>2562</v>
          </cell>
          <cell r="AD284">
            <v>17</v>
          </cell>
          <cell r="AE284">
            <v>10</v>
          </cell>
          <cell r="AF284">
            <v>2562</v>
          </cell>
          <cell r="AG284"/>
          <cell r="AH284"/>
          <cell r="AI284"/>
          <cell r="AJ284"/>
          <cell r="AK284"/>
          <cell r="AL284"/>
          <cell r="AM284"/>
          <cell r="AN284"/>
          <cell r="AO284"/>
          <cell r="AP284"/>
          <cell r="AQ284"/>
          <cell r="AR284"/>
          <cell r="AS284"/>
          <cell r="AT284"/>
          <cell r="AU284"/>
          <cell r="AV284"/>
          <cell r="AW284"/>
          <cell r="AX284"/>
          <cell r="AY284"/>
          <cell r="AZ284"/>
          <cell r="BA284"/>
          <cell r="BB284" t="str">
            <v>สืบทรัพย์</v>
          </cell>
          <cell r="BC284"/>
          <cell r="BD284"/>
          <cell r="BE284"/>
          <cell r="BF284"/>
          <cell r="BG284"/>
          <cell r="BH284"/>
          <cell r="BI284"/>
          <cell r="BJ284"/>
          <cell r="BK284"/>
          <cell r="BL284" t="str">
            <v>นางสาวคณาภรณ์ กิตติคำ</v>
          </cell>
          <cell r="BM284">
            <v>883162011589</v>
          </cell>
          <cell r="BN284" t="str">
            <v>1.นางสาวคณากรณ์ กิตติคำ</v>
          </cell>
          <cell r="BO284" t="str">
            <v>จำเลยที่ 1</v>
          </cell>
          <cell r="BP284" t="str">
            <v>3-5009-00097-98-1</v>
          </cell>
          <cell r="BQ284"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cell r="BR284" t="str">
            <v>พบทรัพย์</v>
          </cell>
          <cell r="BS284" t="str">
            <v>ไม่พบทรัพย์</v>
          </cell>
          <cell r="BT284">
            <v>1</v>
          </cell>
          <cell r="BU284" t="str">
            <v>มลฤดี</v>
          </cell>
          <cell r="BV284"/>
          <cell r="BW284"/>
          <cell r="BX284"/>
          <cell r="BY284"/>
          <cell r="BZ284"/>
          <cell r="CA284"/>
          <cell r="CB284"/>
          <cell r="CC284"/>
          <cell r="CD284"/>
          <cell r="CE284"/>
          <cell r="CF284"/>
          <cell r="CG284"/>
          <cell r="CH284"/>
          <cell r="CI284"/>
          <cell r="CJ284"/>
          <cell r="CK284"/>
          <cell r="CL284"/>
          <cell r="CM284"/>
          <cell r="CN284"/>
          <cell r="CO284"/>
        </row>
        <row r="285">
          <cell r="B285">
            <v>1129</v>
          </cell>
          <cell r="C285">
            <v>280</v>
          </cell>
          <cell r="D285">
            <v>23</v>
          </cell>
          <cell r="E285">
            <v>3</v>
          </cell>
          <cell r="F285">
            <v>2564</v>
          </cell>
          <cell r="G285">
            <v>806749001418</v>
          </cell>
          <cell r="H285" t="str">
            <v>นาย</v>
          </cell>
          <cell r="I285" t="str">
            <v>เกรียงศักดิ์</v>
          </cell>
          <cell r="J285" t="str">
            <v>เจริญเดชาวงศ์</v>
          </cell>
          <cell r="K285">
            <v>3500900197226</v>
          </cell>
          <cell r="L285" t="str">
            <v>ฝาง</v>
          </cell>
          <cell r="M285" t="str">
            <v>เชียงใหม่ 2</v>
          </cell>
          <cell r="N285">
            <v>8</v>
          </cell>
          <cell r="O285" t="str">
            <v>สินเชื่อเคหะ</v>
          </cell>
          <cell r="P285" t="str">
            <v>2.หลักทรัพย์ค้ำประกัน</v>
          </cell>
          <cell r="Q285">
            <v>1728294.12</v>
          </cell>
          <cell r="R285">
            <v>349713.26</v>
          </cell>
          <cell r="S285" t="str">
            <v>จังหวัดฝาง</v>
          </cell>
          <cell r="T285" t="str">
            <v>ผบ.1897</v>
          </cell>
          <cell r="U285">
            <v>2562</v>
          </cell>
          <cell r="V285" t="str">
            <v>ผบ.350</v>
          </cell>
          <cell r="W285">
            <v>2563</v>
          </cell>
          <cell r="X285">
            <v>11</v>
          </cell>
          <cell r="Y285">
            <v>2</v>
          </cell>
          <cell r="Z285">
            <v>2563</v>
          </cell>
          <cell r="AA285"/>
          <cell r="AB285"/>
          <cell r="AC285"/>
          <cell r="AD285">
            <v>7</v>
          </cell>
          <cell r="AE285">
            <v>3</v>
          </cell>
          <cell r="AF285">
            <v>2563</v>
          </cell>
          <cell r="AG285">
            <v>14</v>
          </cell>
          <cell r="AH285">
            <v>3</v>
          </cell>
          <cell r="AI285">
            <v>2564</v>
          </cell>
          <cell r="AJ285"/>
          <cell r="AK285"/>
          <cell r="AL285"/>
          <cell r="AM285"/>
          <cell r="AN285"/>
          <cell r="AO285"/>
          <cell r="AP285"/>
          <cell r="AQ285"/>
          <cell r="AR285"/>
          <cell r="AS285"/>
          <cell r="AT285"/>
          <cell r="AU285"/>
          <cell r="AV285"/>
          <cell r="AW285"/>
          <cell r="AX285"/>
          <cell r="AY285"/>
          <cell r="AZ285"/>
          <cell r="BA285"/>
          <cell r="BB285" t="str">
            <v>สืบทรัพย์</v>
          </cell>
          <cell r="BC285"/>
          <cell r="BD285"/>
          <cell r="BE285"/>
          <cell r="BF285"/>
          <cell r="BG285"/>
          <cell r="BH285"/>
          <cell r="BI285"/>
          <cell r="BJ285"/>
          <cell r="BK285"/>
          <cell r="BL285" t="str">
            <v>นายเกรียงศักดิ์ เจริญเดชาวงศ์</v>
          </cell>
          <cell r="BM285">
            <v>883162011761</v>
          </cell>
          <cell r="BN285" t="str">
            <v>1.ร.ต.อ เกรียงศักดิ์  เจริญเดชาวงค์
2.นางธัญญลักษณ์ เรือนคำ</v>
          </cell>
          <cell r="BO285" t="str">
            <v>จำเลยที่ 1
จำเลยที่ 2</v>
          </cell>
          <cell r="BP285" t="str">
            <v>3 5009 00197 22 6
3 5009 01016 43 8</v>
          </cell>
          <cell r="BQ285" t="str">
            <v>-ไม่พบว่ามีกรรมสิทธิ์ในที่ดิน อ.ฝาง จ.เชียงใหม่
'-ไม่พบว่ามีกรรมสิทธิ์ในที่ดิน อ.ฝาง จ.เชียงใหม่</v>
          </cell>
          <cell r="BR285" t="str">
            <v>พบ</v>
          </cell>
          <cell r="BS285"/>
          <cell r="BT285">
            <v>2</v>
          </cell>
          <cell r="BU285" t="str">
            <v>มลฤดี</v>
          </cell>
          <cell r="BV285"/>
          <cell r="BW285"/>
          <cell r="BX285"/>
          <cell r="BY285"/>
          <cell r="BZ285"/>
          <cell r="CA285"/>
          <cell r="CB285"/>
          <cell r="CC285"/>
          <cell r="CD285"/>
          <cell r="CE285"/>
          <cell r="CF285"/>
          <cell r="CG285"/>
          <cell r="CH285"/>
          <cell r="CI285"/>
          <cell r="CJ285"/>
          <cell r="CK285"/>
          <cell r="CL285"/>
          <cell r="CM285"/>
          <cell r="CN285"/>
          <cell r="CO285"/>
        </row>
        <row r="286">
          <cell r="B286">
            <v>1130</v>
          </cell>
          <cell r="C286">
            <v>281</v>
          </cell>
          <cell r="D286">
            <v>20</v>
          </cell>
          <cell r="E286">
            <v>9</v>
          </cell>
          <cell r="F286">
            <v>2564</v>
          </cell>
          <cell r="G286">
            <v>822248026376</v>
          </cell>
          <cell r="H286" t="str">
            <v>นางสาว</v>
          </cell>
          <cell r="I286" t="str">
            <v>ธัญลักษณ์</v>
          </cell>
          <cell r="J286" t="str">
            <v>ท่วมแก้ว</v>
          </cell>
          <cell r="K286">
            <v>3540300004257</v>
          </cell>
          <cell r="L286" t="str">
            <v>ประตูช้างเผือก</v>
          </cell>
          <cell r="M286" t="str">
            <v>เชียงใหม่ 1</v>
          </cell>
          <cell r="N286">
            <v>8</v>
          </cell>
          <cell r="O286" t="str">
            <v>สินเชื่อห้องแถว</v>
          </cell>
          <cell r="P286" t="str">
            <v>1.บุคคลค้ำประกัน</v>
          </cell>
          <cell r="Q286">
            <v>45702.51</v>
          </cell>
          <cell r="R286">
            <v>25355.39</v>
          </cell>
          <cell r="S286" t="str">
            <v>จังหวัดแพร่</v>
          </cell>
          <cell r="T286" t="str">
            <v>ผบ.4593</v>
          </cell>
          <cell r="U286" t="str">
            <v>2560</v>
          </cell>
          <cell r="V286" t="str">
            <v>ผบ.1083</v>
          </cell>
          <cell r="W286">
            <v>2561</v>
          </cell>
          <cell r="X286"/>
          <cell r="Y286"/>
          <cell r="Z286"/>
          <cell r="AA286">
            <v>29</v>
          </cell>
          <cell r="AB286">
            <v>3</v>
          </cell>
          <cell r="AC286">
            <v>2561</v>
          </cell>
          <cell r="AD286"/>
          <cell r="AE286"/>
          <cell r="AF286"/>
          <cell r="AG286"/>
          <cell r="AH286"/>
          <cell r="AI286"/>
          <cell r="AJ286"/>
          <cell r="AK286"/>
          <cell r="AL286"/>
          <cell r="AM286"/>
          <cell r="AN286"/>
          <cell r="AO286"/>
          <cell r="AP286"/>
          <cell r="AQ286"/>
          <cell r="AR286"/>
          <cell r="AS286"/>
          <cell r="AT286"/>
          <cell r="AU286"/>
          <cell r="AV286"/>
          <cell r="AW286"/>
          <cell r="AX286"/>
          <cell r="AY286"/>
          <cell r="AZ286"/>
          <cell r="BA286"/>
          <cell r="BB286" t="str">
            <v>สืบทรัพย์ (คำสั่ง 20/9/2564 )สำนักงานอื่นฟ้อง</v>
          </cell>
          <cell r="BC286"/>
          <cell r="BD286"/>
          <cell r="BE286"/>
          <cell r="BF286"/>
          <cell r="BG286"/>
          <cell r="BH286"/>
          <cell r="BI286"/>
          <cell r="BJ286"/>
          <cell r="BK286"/>
          <cell r="BL286" t="str">
            <v>นางสาวธัญลักษณ์ ท่วมแก้ว</v>
          </cell>
          <cell r="BM286">
            <v>883166010012</v>
          </cell>
          <cell r="BN286" t="str">
            <v>1.นางธัญลักษณ์  คงอนันต์ตระกูล
2.นายศิริชัย  คงอนันต์ตระกูล
3.นางพัทธรรม  สีคำ</v>
          </cell>
          <cell r="BO286" t="str">
            <v>จำเลยที่ 1
คู่สมรสจำเลยที่ 1
จำเลยที่ 2</v>
          </cell>
          <cell r="BP286" t="str">
            <v>3540300004257
3101801313711
3540500197377</v>
          </cell>
          <cell r="BQ286" t="str">
            <v>-ไม่พบว่ามีกรรมสิทธิ์ในที่ดิน อ.เมือง จ.เชียงใหม่
'-ไม่พบว่ามีกรรมสิทธิ์ในที่ดิน อ.ลอง จ.แพร่
'-ไม่พบว่ามีกรรมสิทธิ์ในที่ดิน อ.เมือง จ.เชียงใหม่
'-ไม่พบว่ามีกรรมสิทธิ์ในที่ดิน อ.ลอง จ.แพร่
'-ไม่พบว่ามีกรรมสิทธิ์ในที่ดิน อ.บางขุนเทียน  จ.กรุงเทพ
-พบว่ามีกรรมสิทธิ์ที่ดิน โฉนดเลขที่ 113963 ต.สันผีเสื้อ อ.เมือง จ.เชียงใหม่ (ปลอดจำนอง)</v>
          </cell>
          <cell r="BR286" t="str">
            <v>พบ</v>
          </cell>
          <cell r="BS286" t="str">
            <v>พบ</v>
          </cell>
          <cell r="BT286">
            <v>3</v>
          </cell>
          <cell r="BU286" t="str">
            <v>เกศินี</v>
          </cell>
          <cell r="BV286"/>
          <cell r="BW286"/>
          <cell r="BX286"/>
          <cell r="BY286"/>
          <cell r="BZ286"/>
          <cell r="CA286"/>
          <cell r="CB286"/>
          <cell r="CC286"/>
          <cell r="CD286"/>
          <cell r="CE286"/>
          <cell r="CF286"/>
          <cell r="CG286"/>
          <cell r="CH286"/>
          <cell r="CI286"/>
          <cell r="CJ286"/>
          <cell r="CK286"/>
          <cell r="CL286"/>
          <cell r="CM286">
            <v>243333</v>
          </cell>
          <cell r="CN286"/>
          <cell r="CO286"/>
        </row>
        <row r="287">
          <cell r="B287">
            <v>1131</v>
          </cell>
          <cell r="C287">
            <v>282</v>
          </cell>
          <cell r="D287">
            <v>23</v>
          </cell>
          <cell r="E287">
            <v>3</v>
          </cell>
          <cell r="F287">
            <v>2564</v>
          </cell>
          <cell r="G287">
            <v>800040152301</v>
          </cell>
          <cell r="H287" t="str">
            <v>นาย</v>
          </cell>
          <cell r="I287" t="str">
            <v>อธิวัฒน์</v>
          </cell>
          <cell r="J287" t="str">
            <v>คำคล่อง</v>
          </cell>
          <cell r="K287">
            <v>3500700578846</v>
          </cell>
          <cell r="L287" t="str">
            <v>แม่ริม</v>
          </cell>
          <cell r="M287" t="str">
            <v>เชียงใหม่ 1</v>
          </cell>
          <cell r="N287">
            <v>8</v>
          </cell>
          <cell r="O287" t="str">
            <v>สินเชื่อธนาคารประชาชน</v>
          </cell>
          <cell r="P287" t="str">
            <v>1.บุคคลค้ำประกัน</v>
          </cell>
          <cell r="Q287">
            <v>62785.64</v>
          </cell>
          <cell r="R287">
            <v>15371.83</v>
          </cell>
          <cell r="S287" t="str">
            <v>แขวงเชียงใหม่</v>
          </cell>
          <cell r="T287" t="str">
            <v>ผบE2921</v>
          </cell>
          <cell r="U287">
            <v>2563</v>
          </cell>
          <cell r="V287" t="str">
            <v>ผบE2587</v>
          </cell>
          <cell r="W287">
            <v>2563</v>
          </cell>
          <cell r="X287"/>
          <cell r="Y287"/>
          <cell r="Z287"/>
          <cell r="AA287">
            <v>17</v>
          </cell>
          <cell r="AB287">
            <v>11</v>
          </cell>
          <cell r="AC287">
            <v>2563</v>
          </cell>
          <cell r="AD287">
            <v>17</v>
          </cell>
          <cell r="AE287">
            <v>11</v>
          </cell>
          <cell r="AF287">
            <v>2563</v>
          </cell>
          <cell r="AG287"/>
          <cell r="AH287"/>
          <cell r="AI287"/>
          <cell r="AJ287" t="str">
            <v>19</v>
          </cell>
          <cell r="AK287" t="str">
            <v>1</v>
          </cell>
          <cell r="AL287" t="str">
            <v>2565</v>
          </cell>
          <cell r="AM287" t="str">
            <v>โฉนด</v>
          </cell>
          <cell r="AN287" t="str">
            <v>36859</v>
          </cell>
          <cell r="AO287" t="str">
            <v>แม่แรม</v>
          </cell>
          <cell r="AP287" t="str">
            <v>แม่ริม</v>
          </cell>
          <cell r="AQ287" t="str">
            <v>เชียงใหม่</v>
          </cell>
          <cell r="AR287">
            <v>719500</v>
          </cell>
          <cell r="AS287"/>
          <cell r="AT287"/>
          <cell r="AU287"/>
          <cell r="AV287"/>
          <cell r="AW287"/>
          <cell r="AX287"/>
          <cell r="AY287"/>
          <cell r="AZ287"/>
          <cell r="BA287"/>
          <cell r="BB287" t="str">
            <v>สืบทรัพย์//ยึดทรัพย์ (คำสั่ง 8/11/2564)//ยึดแล้ว คืนแฟ้มยึด 25/1/2565</v>
          </cell>
          <cell r="BC287"/>
          <cell r="BD287"/>
          <cell r="BE287"/>
          <cell r="BF287"/>
          <cell r="BG287"/>
          <cell r="BH287"/>
          <cell r="BI287"/>
          <cell r="BJ287"/>
          <cell r="BK287"/>
          <cell r="BL287" t="str">
            <v>นายอธิวัฒน์ คำคล่อง</v>
          </cell>
          <cell r="BM287">
            <v>883163011170</v>
          </cell>
          <cell r="BN287" t="str">
            <v>1.นายอภิวัฒน์ คำคล่อง
2.นางจันทร์ฟอง คำคล่อง
3.นายสมพร คำคล่อง
4.นางเพ็ญพักตร์ พรหมมา
5.นายอิ่นแก้ว พรหมมา</v>
          </cell>
          <cell r="BO287" t="str">
            <v>จำเลยที่ 1
จำเลยที่ 2
คู่สมรสจำเลยที่ 2
จำเลยที่ 3
คู่สมรสจำเลยที่ 3</v>
          </cell>
          <cell r="BP287" t="str">
            <v>3-5007-00578-84-6
3-5007-00578-83-8
4-5007-00003-39-6
3-5007-00579-68-1
3-5805-00015-46-5</v>
          </cell>
          <cell r="BQ287"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-พบว่ามีกรรมสิทธิ์ที่ดิน โฉนดเลขที่ 36858 ต.แม่แรม อ.แม่ริม จ.เชียงใหม่ (ห้ามโอนภายใน10ปี นับแต่วันที่ 13 กรกฎาคม 2548)
-พบว่ามีกรรมสิทธิ์ที่ดิน โฉนดเลขที่ 36859 ต.แม่แรม อ.แม่ริม จ.เชียงใหม่ (ติดจำนอง)
</v>
          </cell>
          <cell r="BR287" t="str">
            <v>พบทรัพย์</v>
          </cell>
          <cell r="BS287" t="str">
            <v>พบทรัพย์</v>
          </cell>
          <cell r="BT287">
            <v>5</v>
          </cell>
          <cell r="BU287" t="str">
            <v>มลฤดี
ศรัญญู (ยึด)</v>
          </cell>
          <cell r="BV287"/>
          <cell r="BW287"/>
          <cell r="BX287"/>
          <cell r="BY287"/>
          <cell r="BZ287"/>
          <cell r="CA287"/>
          <cell r="CB287"/>
          <cell r="CC287"/>
          <cell r="CD287"/>
          <cell r="CE287"/>
          <cell r="CF287"/>
          <cell r="CG287"/>
          <cell r="CH287"/>
          <cell r="CI287"/>
          <cell r="CJ287"/>
          <cell r="CK287"/>
          <cell r="CL287"/>
          <cell r="CM287"/>
          <cell r="CN287">
            <v>242913</v>
          </cell>
          <cell r="CO287"/>
        </row>
        <row r="288">
          <cell r="B288">
            <v>1132</v>
          </cell>
          <cell r="C288">
            <v>283</v>
          </cell>
          <cell r="D288">
            <v>23</v>
          </cell>
          <cell r="E288">
            <v>3</v>
          </cell>
          <cell r="F288">
            <v>2564</v>
          </cell>
          <cell r="G288" t="str">
            <v>800051685868, 
800077984634</v>
          </cell>
          <cell r="H288" t="str">
            <v>นาย</v>
          </cell>
          <cell r="I288" t="str">
            <v>ศรียนต์</v>
          </cell>
          <cell r="J288" t="str">
            <v>ไชยยา</v>
          </cell>
          <cell r="K288">
            <v>3500700101021</v>
          </cell>
          <cell r="L288" t="str">
            <v>แม่ริม</v>
          </cell>
          <cell r="M288" t="str">
            <v>เชียงใหม่ 1</v>
          </cell>
          <cell r="N288">
            <v>8</v>
          </cell>
          <cell r="O288" t="str">
            <v>สินเชื่อธนาคารประชาชน</v>
          </cell>
          <cell r="P288" t="str">
            <v>1.บุคคลค้ำประกัน</v>
          </cell>
          <cell r="Q288">
            <v>105884.88</v>
          </cell>
          <cell r="R288">
            <v>16583.66</v>
          </cell>
          <cell r="S288" t="str">
            <v>แขวงเชียงใหม่</v>
          </cell>
          <cell r="T288" t="str">
            <v>ผบ.E1045</v>
          </cell>
          <cell r="U288">
            <v>2563</v>
          </cell>
          <cell r="V288" t="str">
            <v>ผบE685</v>
          </cell>
          <cell r="W288">
            <v>2563</v>
          </cell>
          <cell r="X288"/>
          <cell r="Y288"/>
          <cell r="Z288"/>
          <cell r="AA288">
            <v>31</v>
          </cell>
          <cell r="AB288">
            <v>8</v>
          </cell>
          <cell r="AC288">
            <v>2563</v>
          </cell>
          <cell r="AD288">
            <v>31</v>
          </cell>
          <cell r="AE288">
            <v>8</v>
          </cell>
          <cell r="AF288">
            <v>2563</v>
          </cell>
          <cell r="AG288"/>
          <cell r="AH288"/>
          <cell r="AI288"/>
          <cell r="AJ288"/>
          <cell r="AK288"/>
          <cell r="AL288"/>
          <cell r="AM288"/>
          <cell r="AN288"/>
          <cell r="AO288"/>
          <cell r="AP288"/>
          <cell r="AQ288"/>
          <cell r="AR288"/>
          <cell r="AS288"/>
          <cell r="AT288"/>
          <cell r="AU288"/>
          <cell r="AV288"/>
          <cell r="AW288"/>
          <cell r="AX288"/>
          <cell r="AY288"/>
          <cell r="AZ288"/>
          <cell r="BA288"/>
          <cell r="BB288" t="str">
            <v>สืบทรัพย์(ไม่พบทรัพย์)</v>
          </cell>
          <cell r="BC288"/>
          <cell r="BD288"/>
          <cell r="BE288"/>
          <cell r="BF288"/>
          <cell r="BG288"/>
          <cell r="BH288"/>
          <cell r="BI288"/>
          <cell r="BJ288"/>
          <cell r="BK288"/>
          <cell r="BL288" t="str">
            <v>นายศรียนต์ ไชยยา</v>
          </cell>
          <cell r="BM288">
            <v>883163011168</v>
          </cell>
          <cell r="BN288" t="str">
            <v>1.นายศรียนต์  ไชยยา
2.นางศิริกานต์  ใจเขียว
3.นายประเสริฐ  ปราพรหม
4.นายธีรชัย  เป็งวารินทร์</v>
          </cell>
          <cell r="BO288" t="str">
            <v>จำเลยที่ 1
คู่สมรสจำเลยที่ 1
จำเลยที่ 2
จำเลยที่ 3</v>
          </cell>
          <cell r="BP288" t="str">
            <v xml:space="preserve">3 5007 00101 02 1
1 5099 00033 76 4
3 5007 00103 38 4
3 5007 00105 23 9
</v>
          </cell>
          <cell r="BQ288"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88" t="str">
            <v>พบ</v>
          </cell>
          <cell r="BS288"/>
          <cell r="BT288">
            <v>4</v>
          </cell>
          <cell r="BU288" t="str">
            <v>มลฤดี</v>
          </cell>
          <cell r="BV288"/>
          <cell r="BW288"/>
          <cell r="BX288"/>
          <cell r="BY288"/>
          <cell r="BZ288"/>
          <cell r="CA288"/>
          <cell r="CB288"/>
          <cell r="CC288"/>
          <cell r="CD288"/>
          <cell r="CE288"/>
          <cell r="CF288"/>
          <cell r="CG288"/>
          <cell r="CH288"/>
          <cell r="CI288"/>
          <cell r="CJ288"/>
          <cell r="CK288"/>
          <cell r="CL288"/>
          <cell r="CM288"/>
          <cell r="CN288"/>
          <cell r="CO288"/>
        </row>
        <row r="289">
          <cell r="B289">
            <v>1133</v>
          </cell>
          <cell r="C289">
            <v>284</v>
          </cell>
          <cell r="D289">
            <v>23</v>
          </cell>
          <cell r="E289">
            <v>3</v>
          </cell>
          <cell r="F289">
            <v>2564</v>
          </cell>
          <cell r="G289">
            <v>800046678416</v>
          </cell>
          <cell r="H289" t="str">
            <v>นาย</v>
          </cell>
          <cell r="I289" t="str">
            <v>ณกรณ์ภัศ</v>
          </cell>
          <cell r="J289" t="str">
            <v>ชัยยา</v>
          </cell>
          <cell r="K289">
            <v>1500900004766</v>
          </cell>
          <cell r="L289" t="str">
            <v>ไชยปราการ</v>
          </cell>
          <cell r="M289" t="str">
            <v>เชียงใหม่ 1</v>
          </cell>
          <cell r="N289">
            <v>8</v>
          </cell>
          <cell r="O289" t="str">
            <v>สินเชื่อธนาคารประชาชน</v>
          </cell>
          <cell r="P289" t="str">
            <v>3.บุคคลฯและหลักทรัพย์ค้ำประกัน</v>
          </cell>
          <cell r="Q289">
            <v>79128</v>
          </cell>
          <cell r="R289">
            <v>15316.5</v>
          </cell>
          <cell r="S289" t="str">
            <v>แขวงเชียงใหม่</v>
          </cell>
          <cell r="T289" t="str">
            <v>ผบE2919</v>
          </cell>
          <cell r="U289">
            <v>2563</v>
          </cell>
          <cell r="V289" t="str">
            <v>ผบE2566</v>
          </cell>
          <cell r="W289">
            <v>2563</v>
          </cell>
          <cell r="X289"/>
          <cell r="Y289"/>
          <cell r="Z289"/>
          <cell r="AA289">
            <v>17</v>
          </cell>
          <cell r="AB289">
            <v>11</v>
          </cell>
          <cell r="AC289">
            <v>2563</v>
          </cell>
          <cell r="AD289">
            <v>17</v>
          </cell>
          <cell r="AE289">
            <v>11</v>
          </cell>
          <cell r="AF289">
            <v>2563</v>
          </cell>
          <cell r="AG289"/>
          <cell r="AH289"/>
          <cell r="AI289"/>
          <cell r="AJ289" t="str">
            <v>15</v>
          </cell>
          <cell r="AK289" t="str">
            <v>12</v>
          </cell>
          <cell r="AL289" t="str">
            <v>2564</v>
          </cell>
          <cell r="AM289" t="str">
            <v>โฉนด</v>
          </cell>
          <cell r="AN289" t="str">
            <v>9728</v>
          </cell>
          <cell r="AO289" t="str">
            <v>ศรีดงเย็น</v>
          </cell>
          <cell r="AP289" t="str">
            <v>ไชยปราการ</v>
          </cell>
          <cell r="AQ289" t="str">
            <v>เชียงใหม่</v>
          </cell>
          <cell r="AR289">
            <v>470000</v>
          </cell>
          <cell r="AS289"/>
          <cell r="AT289"/>
          <cell r="AU289"/>
          <cell r="AV289"/>
          <cell r="AW289"/>
          <cell r="AX289">
            <v>17</v>
          </cell>
          <cell r="AY289">
            <v>12</v>
          </cell>
          <cell r="AZ289">
            <v>2564</v>
          </cell>
          <cell r="BA289" t="str">
            <v>ยึดเสร็จแล้ว</v>
          </cell>
          <cell r="BB289" t="str">
            <v>สืบทรัพย์//ยึดทรัพย์ (คำสั่ง 6/10/2564)//ยึดแล้ว</v>
          </cell>
          <cell r="BC289"/>
          <cell r="BD289"/>
          <cell r="BE289"/>
          <cell r="BF289"/>
          <cell r="BG289"/>
          <cell r="BH289"/>
          <cell r="BI289"/>
          <cell r="BJ289"/>
          <cell r="BK289"/>
          <cell r="BL289" t="str">
            <v>นายณกรณ์ภัศ ชัยยา</v>
          </cell>
          <cell r="BM289">
            <v>883163011627</v>
          </cell>
          <cell r="BN289" t="str">
            <v>1.นายณกรณ์ภัค ชัยยา
2.นางสุคำ ถาววร</v>
          </cell>
          <cell r="BO289" t="str">
            <v>จำเลยที่ 1
จำเลยที่ 2</v>
          </cell>
          <cell r="BP289" t="str">
            <v>1-5009-00004-76-6
3-5009-00690-35-6</v>
          </cell>
          <cell r="BQ289" t="str">
            <v>-ไม่พบว่ามีกรรมสิทธิ์ในที่ดิน อ.สันทราย จ.เชียงใหม่
-พบว่ามีกรรมสิทธิ์ในที่ดิน โฉนดเลขที่ 9728 ต.ศรีดงเย็น อ.ไชยปราการ จ.เชียงใหม่ (ติดจำนอง)</v>
          </cell>
          <cell r="BR289"/>
          <cell r="BS289"/>
          <cell r="BT289"/>
          <cell r="BU289" t="str">
            <v>มลฤดี</v>
          </cell>
          <cell r="BV289"/>
          <cell r="BW289"/>
          <cell r="BX289"/>
          <cell r="BY289"/>
          <cell r="BZ289"/>
          <cell r="CA289"/>
          <cell r="CB289"/>
          <cell r="CC289"/>
          <cell r="CD289"/>
          <cell r="CE289"/>
          <cell r="CF289"/>
          <cell r="CG289"/>
          <cell r="CH289"/>
          <cell r="CI289"/>
          <cell r="CJ289"/>
          <cell r="CK289"/>
          <cell r="CL289">
            <v>242874</v>
          </cell>
          <cell r="CM289"/>
          <cell r="CN289"/>
          <cell r="CO289">
            <v>243055</v>
          </cell>
        </row>
        <row r="290">
          <cell r="B290">
            <v>1134</v>
          </cell>
          <cell r="C290">
            <v>285</v>
          </cell>
          <cell r="D290">
            <v>23</v>
          </cell>
          <cell r="E290">
            <v>3</v>
          </cell>
          <cell r="F290">
            <v>2564</v>
          </cell>
          <cell r="G290">
            <v>800095217462</v>
          </cell>
          <cell r="H290" t="str">
            <v>นาย</v>
          </cell>
          <cell r="I290" t="str">
            <v>ประทีป</v>
          </cell>
          <cell r="J290" t="str">
            <v>กอนแก้ว</v>
          </cell>
          <cell r="K290">
            <v>1500900157848</v>
          </cell>
          <cell r="L290" t="str">
            <v>ไชยปราการ</v>
          </cell>
          <cell r="M290" t="str">
            <v>เชียงใหม่ 1</v>
          </cell>
          <cell r="N290">
            <v>8</v>
          </cell>
          <cell r="O290" t="str">
            <v>สินเชื่อหนี้นอกระบบ PSA</v>
          </cell>
          <cell r="P290" t="str">
            <v>1.บุคคลค้ำประกัน</v>
          </cell>
          <cell r="Q290">
            <v>26578.9</v>
          </cell>
          <cell r="R290">
            <v>2919.31</v>
          </cell>
          <cell r="S290" t="str">
            <v>จังหวัดฝาง</v>
          </cell>
          <cell r="T290" t="str">
            <v>ผบE406</v>
          </cell>
          <cell r="U290">
            <v>2563</v>
          </cell>
          <cell r="V290" t="str">
            <v>ผบE402</v>
          </cell>
          <cell r="W290">
            <v>2563</v>
          </cell>
          <cell r="X290"/>
          <cell r="Y290"/>
          <cell r="Z290"/>
          <cell r="AA290">
            <v>17</v>
          </cell>
          <cell r="AB290">
            <v>11</v>
          </cell>
          <cell r="AC290">
            <v>2563</v>
          </cell>
          <cell r="AD290">
            <v>17</v>
          </cell>
          <cell r="AE290">
            <v>11</v>
          </cell>
          <cell r="AF290">
            <v>2563</v>
          </cell>
          <cell r="AG290"/>
          <cell r="AH290"/>
          <cell r="AI290"/>
          <cell r="AJ290"/>
          <cell r="AK290"/>
          <cell r="AL290"/>
          <cell r="AM290"/>
          <cell r="AN290"/>
          <cell r="AO290"/>
          <cell r="AP290"/>
          <cell r="AQ290"/>
          <cell r="AR290"/>
          <cell r="AS290"/>
          <cell r="AT290"/>
          <cell r="AU290"/>
          <cell r="AV290"/>
          <cell r="AW290"/>
          <cell r="AX290"/>
          <cell r="AY290"/>
          <cell r="AZ290"/>
          <cell r="BA290"/>
          <cell r="BB290" t="str">
            <v>สืบทรัพย์(ไม่พบทรัพย์)</v>
          </cell>
          <cell r="BC290"/>
          <cell r="BD290"/>
          <cell r="BE290"/>
          <cell r="BF290"/>
          <cell r="BG290"/>
          <cell r="BH290"/>
          <cell r="BI290"/>
          <cell r="BJ290"/>
          <cell r="BK290"/>
          <cell r="BL290" t="str">
            <v>นายประทีป กอนแก้ว</v>
          </cell>
          <cell r="BM290">
            <v>883263012178</v>
          </cell>
          <cell r="BN290" t="str">
            <v>1.นายประทีป กอนแก้ว
2.นางสาวกนกอร  ชัยมี
3.นายจาทร  ศรีจุมพู</v>
          </cell>
          <cell r="BO290" t="str">
            <v>จำเลยที่ 1
จำเลยที่ 2
จำเลยที่ 3</v>
          </cell>
          <cell r="BP290" t="str">
            <v>1 5009 00157 84 8
1 5021 00001 72 1
1 1005 00031 77 8</v>
          </cell>
          <cell r="BQ29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290"/>
          <cell r="BS290"/>
          <cell r="BT290"/>
          <cell r="BU290" t="str">
            <v>มลฤดี</v>
          </cell>
          <cell r="BV290"/>
          <cell r="BW290"/>
          <cell r="BX290"/>
          <cell r="BY290"/>
          <cell r="BZ290"/>
          <cell r="CA290"/>
          <cell r="CB290"/>
          <cell r="CC290"/>
          <cell r="CD290"/>
          <cell r="CE290"/>
          <cell r="CF290"/>
          <cell r="CG290"/>
          <cell r="CH290"/>
          <cell r="CI290"/>
          <cell r="CJ290"/>
          <cell r="CK290"/>
          <cell r="CL290"/>
          <cell r="CM290"/>
          <cell r="CN290"/>
          <cell r="CO290"/>
        </row>
        <row r="291">
          <cell r="B291">
            <v>1135</v>
          </cell>
          <cell r="C291">
            <v>286</v>
          </cell>
          <cell r="D291">
            <v>23</v>
          </cell>
          <cell r="E291">
            <v>3</v>
          </cell>
          <cell r="F291">
            <v>2564</v>
          </cell>
          <cell r="G291">
            <v>800059871791</v>
          </cell>
          <cell r="H291" t="str">
            <v>นาย</v>
          </cell>
          <cell r="I291" t="str">
            <v>วัชระพงศ์</v>
          </cell>
          <cell r="J291" t="str">
            <v>ใจน้อย</v>
          </cell>
          <cell r="K291">
            <v>3501000011925</v>
          </cell>
          <cell r="L291" t="str">
            <v>แม่อาย</v>
          </cell>
          <cell r="M291" t="str">
            <v>เชียงใหม่ 1</v>
          </cell>
          <cell r="N291">
            <v>8</v>
          </cell>
          <cell r="O291" t="str">
            <v>สินเชื่อธนาคารประชาชน</v>
          </cell>
          <cell r="P291" t="str">
            <v>1.บุคคลค้ำประกัน</v>
          </cell>
          <cell r="Q291">
            <v>53096.05</v>
          </cell>
          <cell r="R291">
            <v>4170.09</v>
          </cell>
          <cell r="S291" t="str">
            <v>จังหวัดฝาง</v>
          </cell>
          <cell r="T291" t="str">
            <v>ผบE404</v>
          </cell>
          <cell r="U291">
            <v>2563</v>
          </cell>
          <cell r="V291" t="str">
            <v>ผบE401</v>
          </cell>
          <cell r="W291">
            <v>2563</v>
          </cell>
          <cell r="X291"/>
          <cell r="Y291"/>
          <cell r="Z291"/>
          <cell r="AA291">
            <v>17</v>
          </cell>
          <cell r="AB291">
            <v>11</v>
          </cell>
          <cell r="AC291">
            <v>2563</v>
          </cell>
          <cell r="AD291">
            <v>17</v>
          </cell>
          <cell r="AE291">
            <v>11</v>
          </cell>
          <cell r="AF291">
            <v>2563</v>
          </cell>
          <cell r="AG291"/>
          <cell r="AH291"/>
          <cell r="AI291"/>
          <cell r="AJ291"/>
          <cell r="AK291"/>
          <cell r="AL291"/>
          <cell r="AM291"/>
          <cell r="AN291"/>
          <cell r="AO291"/>
          <cell r="AP291"/>
          <cell r="AQ291"/>
          <cell r="AR291"/>
          <cell r="AS291"/>
          <cell r="AT291"/>
          <cell r="AU291"/>
          <cell r="AV291"/>
          <cell r="AW291"/>
          <cell r="AX291"/>
          <cell r="AY291"/>
          <cell r="AZ291"/>
          <cell r="BA291"/>
          <cell r="BB291" t="str">
            <v>สืบทรัพย์</v>
          </cell>
          <cell r="BC291"/>
          <cell r="BD291"/>
          <cell r="BE291"/>
          <cell r="BF291"/>
          <cell r="BG291"/>
          <cell r="BH291"/>
          <cell r="BI291"/>
          <cell r="BJ291"/>
          <cell r="BK291"/>
          <cell r="BL291" t="str">
            <v>นายวัชระพงศ์ ใจน้อย</v>
          </cell>
          <cell r="BM291">
            <v>883263012181</v>
          </cell>
          <cell r="BN291" t="str">
            <v xml:space="preserve">1.นายวัชระพงศ์ ใจน้อย
2.นางสุพัตรา ขัติยะ
3.นายสนิท ขัติยะ
4.นายสุพจน์ วงค์ตระกูลแก้ว </v>
          </cell>
          <cell r="BO291" t="str">
            <v>จำเลยที่ 1
จำเลยที่ 2
คู่สมรสจำเลยที่ 2
จำเลยที่ 3</v>
          </cell>
          <cell r="BP291" t="str">
            <v>3-5010-00011-92-5
3-5010-00201-80-5
3-5010-00197-44-1
3-5010-00015-80-7</v>
          </cell>
          <cell r="BQ291" t="str">
            <v>-พบว่ามีกรรมสิทธิ์ที่ดิน โฉนดเลขที่ 22767 ต.แม่นาวาง อ.แม่อาย จ.เชียงใหม่ (ติดจำนอง)
-พบว่ามีกรรมสิทธิ์ที่ดิน โฉนดเลขที่ 1654 ต.แม่นาวาง อ.แม่อาย จ.เชียงใหม่ (ติดจำนอง)
-พบว่ามีกรรมสิทธิ์ที่ดิน โฉนดเลขที่ 4639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19343 ต.แม่นาวาง อ.แม่อาย จ.เชียงใหม่ (ติดจำนอง)
-พบว่ามีกรรมสิทธิ์ที่ดิน โฉนดเลขที่ 20725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19342 ต.แม่นาวาง อ.แม่อาย จ.เชียงใหม่ (ติดจำนอง)
-พบว่ามีกรรมสิทธิ์ที่ดิน โฉนดเลขที่ 24197 ต.แม่นาวาง อ.แม่อาย จ.เชียงใหม่ (ติดจำนอง)
-ไม่พบว่ามีกรรมสิทธิ์ที่ดิน อ.แม่อาย จ.เชียงใหม่</v>
          </cell>
          <cell r="BR291"/>
          <cell r="BS291"/>
          <cell r="BT291"/>
          <cell r="BU291" t="str">
            <v>มลฤดี</v>
          </cell>
          <cell r="BV291"/>
          <cell r="BW291"/>
          <cell r="BX291"/>
          <cell r="BY291"/>
          <cell r="BZ291"/>
          <cell r="CA291"/>
          <cell r="CB291"/>
          <cell r="CC291"/>
          <cell r="CD291"/>
          <cell r="CE291"/>
          <cell r="CF291"/>
          <cell r="CG291"/>
          <cell r="CH291"/>
          <cell r="CI291"/>
          <cell r="CJ291"/>
          <cell r="CK291"/>
          <cell r="CL291"/>
          <cell r="CM291"/>
          <cell r="CN291"/>
          <cell r="CO291"/>
        </row>
        <row r="292">
          <cell r="B292">
            <v>1136</v>
          </cell>
          <cell r="C292">
            <v>287</v>
          </cell>
          <cell r="D292">
            <v>23</v>
          </cell>
          <cell r="E292">
            <v>3</v>
          </cell>
          <cell r="F292">
            <v>2564</v>
          </cell>
          <cell r="G292">
            <v>800022471968</v>
          </cell>
          <cell r="H292" t="str">
            <v>นาย</v>
          </cell>
          <cell r="I292" t="str">
            <v>กฤตภาสหรือนิรุธ</v>
          </cell>
          <cell r="J292" t="str">
            <v>กันทะวงค์</v>
          </cell>
          <cell r="K292">
            <v>3500900139277</v>
          </cell>
          <cell r="L292" t="str">
            <v>ไชยปราการ</v>
          </cell>
          <cell r="M292" t="str">
            <v>เชียงใหม่ 1</v>
          </cell>
          <cell r="N292">
            <v>8</v>
          </cell>
          <cell r="O292" t="str">
            <v>สินเชื่อธนาคารประชาชน</v>
          </cell>
          <cell r="P292" t="str">
            <v>1.บุคคลค้ำประกัน</v>
          </cell>
          <cell r="Q292">
            <v>30729.200000000001</v>
          </cell>
          <cell r="R292">
            <v>8488.33</v>
          </cell>
          <cell r="S292" t="str">
            <v>จังหวัดฝาง</v>
          </cell>
          <cell r="T292" t="str">
            <v>ผบE407</v>
          </cell>
          <cell r="U292">
            <v>2563</v>
          </cell>
          <cell r="V292" t="str">
            <v>ผบE403</v>
          </cell>
          <cell r="W292">
            <v>2563</v>
          </cell>
          <cell r="X292"/>
          <cell r="Y292"/>
          <cell r="Z292"/>
          <cell r="AA292">
            <v>17</v>
          </cell>
          <cell r="AB292">
            <v>11</v>
          </cell>
          <cell r="AC292">
            <v>2563</v>
          </cell>
          <cell r="AD292">
            <v>17</v>
          </cell>
          <cell r="AE292">
            <v>11</v>
          </cell>
          <cell r="AF292">
            <v>2563</v>
          </cell>
          <cell r="AG292"/>
          <cell r="AH292"/>
          <cell r="AI292"/>
          <cell r="AJ292"/>
          <cell r="AK292"/>
          <cell r="AL292"/>
          <cell r="AM292"/>
          <cell r="AN292"/>
          <cell r="AO292"/>
          <cell r="AP292"/>
          <cell r="AQ292"/>
          <cell r="AR292"/>
          <cell r="AS292"/>
          <cell r="AT292"/>
          <cell r="AU292"/>
          <cell r="AV292"/>
          <cell r="AW292"/>
          <cell r="AX292"/>
          <cell r="AY292"/>
          <cell r="AZ292"/>
          <cell r="BA292"/>
          <cell r="BB292" t="str">
            <v>สืบทรัพย์ครั้งที่ 2 รายงานผลสืบ 7/11/2567</v>
          </cell>
          <cell r="BC292"/>
          <cell r="BD292"/>
          <cell r="BE292"/>
          <cell r="BF292"/>
          <cell r="BG292"/>
          <cell r="BH292"/>
          <cell r="BI292"/>
          <cell r="BJ292"/>
          <cell r="BK292"/>
          <cell r="BL292" t="str">
            <v>นายกฤตภาสหรือนิรุธ กันทะวงค์</v>
          </cell>
          <cell r="BM292">
            <v>883163011433</v>
          </cell>
          <cell r="BN292" t="str">
            <v xml:space="preserve">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
</v>
          </cell>
          <cell r="BO292" t="str">
            <v>จำเลยที่ 1
คู่สมรสจำเลยที่ 2
จำเลยที่ 2
คู่สมรสจำเลยที่ 2
จำเลยที่ 3
คู่สมรสจำเลยที่ 3</v>
          </cell>
          <cell r="BP292" t="str">
            <v>3 5009 00139 27 7
3 5803 00128 56 8
3 5009 00557 17 6
3 1020 02574 29 8
3 5001 00148 05 1
3 5009 00093 67 6</v>
          </cell>
          <cell r="BQ292"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cell r="BR292"/>
          <cell r="BS292"/>
          <cell r="BT292"/>
          <cell r="BU292" t="str">
            <v>มลฤดี</v>
          </cell>
          <cell r="BV292" t="str">
            <v xml:space="preserve">1.นายกฤตภาสหรือนิรุธ  กันทะวงค์
2.นางสาวชนิดาหรือพัชราพร  กันทะวงค์ 
3.นางมยุรี  เตียวกุล
4.นายชาญวิย์  เตียวกุล
5.นางสาวอารัรัตน์  ปันปวง
6.นายวรเชษฐ  นามวงค์
</v>
          </cell>
          <cell r="BW292" t="str">
            <v>จำเลยที่ 1
คู่สมรสจำเลยที่ 1
จำเลยที่ 2
คู่สมรสจำเลยที่ 2
จำเลยที่ 3
คู่สมรสจำเลยที่ 3</v>
          </cell>
          <cell r="BX292" t="str">
            <v xml:space="preserve">3-5009-00139-27-7
3-5803-00128-56-8
3-5009-00557-17-6
3-1020-02574-29-8
3-5001-00148-05-1
3-5009-00093-67-6
</v>
          </cell>
          <cell r="BY292" t="str">
            <v xml:space="preserve">-ไม่พบว่ามีกรรมสิทธิ์ในที่ดิน อ.ไชยปราการ จ.เชียงใหม่
-พบว่ามีกรรมสิทธิ์ในที่ดิน โฉนดเลขที่ 20449 ต.สันทราย อ.ฝาง จ.เชียงใหม่
-ไม่พบว่ามีกรรมสิทธิ์ในที่ดิน อ.ปาย จ.แม่ฮ่องสอน
-ไม่พบว่ามีกรรมสิทธิ์ในที่ดิน อ.ฝาง จ.เชียงใหม่
-ไม่พบว่ามีกรรมสิทธิ์ในที่ดิน อ.ปาย จ.แม่ฮ่องสอน
-ไม่พบว่ามีกรรมสิทธิ์ในที่ดิน อ.ไชยปราการ จ.เชียงใหม่
-พบว่ามีกรรมสิทธิ์ในที่ดิน โฉนดเลขที่10355 ต.แม่งอน อ.ฝาง จ.เชียงใหม่
-พบว่ามีกรรมสิทธิ์ในที่ดิน โฉนดเลขที่10356 ต.แม่งอน อ.ฝาง จ.เชียงใหม่
-พบว่ามีกรรมสิทธิ์ในที่ดิน โฉนดเลขที่ 24223 ต.แม่งอน อ.ฝาง จ.เชียงใหม่
-พบว่ามีกรรมสิทธิ์ในที่ดิน โฉนดเลขที่ 15283 ต.แม่งอน อ.ฝาง จ.เชียงใหม่
-พบว่ามีกรรมสิทธิ์ในที่ดิน โฉนดเลขที่ 45293 ต.แม่งอน อ.ฝาง จ.เชียงใหม่
-พบว่ามีกรรมสิทธิ์ในที่ดิน น.ส.3 เลขที่ 71 หมู่ที่ 5 ต.แม่งอน อ.ฝาง จ.เชียงใหม่
-ไม่พบว่ามีกรรมสิทธิ์ในที่ดิน อ.ไชยปราการ จ.เชียงใหม่
-ไม่พบว่ามีกรรมสิทธิ์ในที่ดิน อ.เมือง จ.เชียงใหม่
-พบว่ามีกรรมสิทธิ์ในที่ดิน โฉนดเลขที่ 10698 ต.ศรีดงเย็น อ.ไชยปราการ จ.เชียงใหม่
-พบว่ามีกรรมสิทธิ์ในที่ดิน โฉนดเลขที่ 13837 ต.ศรีดงเย็น อ.ไชยปราการ จ.เชียงใหม่
</v>
          </cell>
          <cell r="BZ292" t="str">
            <v>พบทรัพย์</v>
          </cell>
          <cell r="CA292"/>
          <cell r="CB292">
            <v>6</v>
          </cell>
          <cell r="CC292" t="str">
            <v>นุสบา</v>
          </cell>
          <cell r="CD292"/>
          <cell r="CE292"/>
          <cell r="CF292"/>
          <cell r="CG292"/>
          <cell r="CH292"/>
          <cell r="CI292"/>
          <cell r="CJ292"/>
          <cell r="CK292"/>
          <cell r="CL292"/>
          <cell r="CM292"/>
          <cell r="CN292"/>
          <cell r="CO292"/>
        </row>
        <row r="293">
          <cell r="B293">
            <v>1137</v>
          </cell>
          <cell r="C293">
            <v>288</v>
          </cell>
          <cell r="D293">
            <v>23</v>
          </cell>
          <cell r="E293">
            <v>3</v>
          </cell>
          <cell r="F293">
            <v>2564</v>
          </cell>
          <cell r="G293" t="str">
            <v>800078057109
800078054510</v>
          </cell>
          <cell r="H293" t="str">
            <v>นาง</v>
          </cell>
          <cell r="I293" t="str">
            <v>วันเพ็ญ</v>
          </cell>
          <cell r="J293" t="str">
            <v>สันตะวงค์</v>
          </cell>
          <cell r="K293" t="str">
            <v>5 3416 00106 95 0</v>
          </cell>
          <cell r="L293" t="str">
            <v>เเม่ริม</v>
          </cell>
          <cell r="M293" t="str">
            <v>เชียงใหม่ 1</v>
          </cell>
          <cell r="N293">
            <v>8</v>
          </cell>
          <cell r="O293" t="str">
            <v>ธปช.</v>
          </cell>
          <cell r="P293" t="str">
            <v>1.บุคคลค้ำประกัน</v>
          </cell>
          <cell r="Q293">
            <v>107281.68</v>
          </cell>
          <cell r="R293">
            <v>14133.2</v>
          </cell>
          <cell r="S293" t="str">
            <v>จังหวัดเทิง</v>
          </cell>
          <cell r="T293" t="str">
            <v>ผบ.457</v>
          </cell>
          <cell r="U293">
            <v>2563</v>
          </cell>
          <cell r="V293" t="str">
            <v>ผบ.672</v>
          </cell>
          <cell r="W293">
            <v>2563</v>
          </cell>
          <cell r="X293"/>
          <cell r="Y293"/>
          <cell r="Z293"/>
          <cell r="AA293">
            <v>10</v>
          </cell>
          <cell r="AB293">
            <v>6</v>
          </cell>
          <cell r="AC293">
            <v>2563</v>
          </cell>
          <cell r="AD293">
            <v>10</v>
          </cell>
          <cell r="AE293">
            <v>6</v>
          </cell>
          <cell r="AF293">
            <v>2563</v>
          </cell>
          <cell r="AG293"/>
          <cell r="AH293"/>
          <cell r="AI293"/>
          <cell r="AJ293"/>
          <cell r="AK293"/>
          <cell r="AL293"/>
          <cell r="AM293" t="str">
            <v>น.ส 3 ก.</v>
          </cell>
          <cell r="AN293" t="str">
            <v>1832</v>
          </cell>
          <cell r="AO293" t="str">
            <v>นาหมอม้า</v>
          </cell>
          <cell r="AP293" t="str">
            <v>เมือง</v>
          </cell>
          <cell r="AQ293" t="str">
            <v>อำนาจเจริญ</v>
          </cell>
          <cell r="AR293"/>
          <cell r="AS293"/>
          <cell r="AT293"/>
          <cell r="AU293"/>
          <cell r="AV293"/>
          <cell r="AW293"/>
          <cell r="AX293"/>
          <cell r="AY293"/>
          <cell r="AZ293"/>
          <cell r="BA293"/>
          <cell r="BB293" t="str">
            <v>สืบทรัพย์//รายนี้ให้ตั้งเรื่องยึดทรัพย์ข้ามเขตอย่างเดียว</v>
          </cell>
          <cell r="BC293"/>
          <cell r="BD293"/>
          <cell r="BE293"/>
          <cell r="BF293"/>
          <cell r="BG293"/>
          <cell r="BH293"/>
          <cell r="BI293"/>
          <cell r="BJ293"/>
          <cell r="BK293"/>
          <cell r="BL293" t="str">
            <v>นางวันเพ็ญ สันตะวงค์</v>
          </cell>
          <cell r="BM293">
            <v>883162012311</v>
          </cell>
          <cell r="BN293" t="str">
            <v>1.นางวันเพ็ญ สันตะวงค์
2.นายจรัส โพธิ์ชัย
3.นางสาวสุนันทา อินต๊ะสาร
4.นายโทรวิทย์ คุมดี
5.นางสาวมัตติกา ต๊ะคำ</v>
          </cell>
          <cell r="BO293" t="str">
            <v>จำเลยที่ 1
จำเลยที่ 2
คู่สมรสจำเลยที่ 2
จำเลยที่ 3
คู่สมรสจำเลยที่ 3</v>
          </cell>
          <cell r="BP293" t="str">
            <v>5-3416-00106-95-0
1-6703-00150-90-6
1-5601-00129-78-5
1-5601-00259-94-8
1-5704-00192-66-1</v>
          </cell>
          <cell r="BQ293" t="str">
            <v>-พบว่ามีกรรมสิทธิ์ที่ดิน น.ส.3 ก. 1832 เลขที่ดิน 25 ต.นาหมอม้า อ.เมืองอำนาจเจริญ จ.อำนาจเจริญ (ติดจำนอง)
-ไม่พบว่ามีกรรมสิทธิ์ที่ดิน อ.หล่มสัก จ.เพชรบูรณ์
-ไม่พบว่ามีกรรมสิทธิ์ที่ดิน อ.ดอกคำใต้ จ.พะเยา
-ไม่พบว่ามีกรรมสิทธิ์ที่ดิน อ.ดอกคำใต้ จ.พะเยา
-ไม่พบว่ามีกรรมสิทธิ์ที่ดิน อ.ป่าแดด จ.เชียงราย
-ไม่พบว่ามีกรรมสิทธิ์ที่ดิน อ.แม่ริม จ.เชียงใหม่
-ไม่พบว่ามีกรรมสิทธิ์ที่ดิน อ.แม่ริม จ.เชียงใหม่
-ไม่พบว่ามีกรรมสิทธิ์ที่ดิน อ.พญาเม็งราย จ.เชียงใหม่</v>
          </cell>
          <cell r="BR293"/>
          <cell r="BS293"/>
          <cell r="BT293"/>
          <cell r="BU293" t="str">
            <v>มลฤดี
ศรัญญู (ยึด)</v>
          </cell>
          <cell r="BV293"/>
          <cell r="BW293"/>
          <cell r="BX293"/>
          <cell r="BY293"/>
          <cell r="BZ293"/>
          <cell r="CA293"/>
          <cell r="CB293"/>
          <cell r="CC293"/>
          <cell r="CD293"/>
          <cell r="CE293"/>
          <cell r="CF293"/>
          <cell r="CG293"/>
          <cell r="CH293"/>
          <cell r="CI293"/>
          <cell r="CJ293"/>
          <cell r="CK293"/>
          <cell r="CL293"/>
          <cell r="CM293"/>
          <cell r="CN293"/>
          <cell r="CO293"/>
        </row>
        <row r="294">
          <cell r="B294">
            <v>1138</v>
          </cell>
          <cell r="C294">
            <v>289</v>
          </cell>
          <cell r="D294">
            <v>24</v>
          </cell>
          <cell r="E294">
            <v>3</v>
          </cell>
          <cell r="F294">
            <v>2564</v>
          </cell>
          <cell r="G294">
            <v>800352008216</v>
          </cell>
          <cell r="H294" t="str">
            <v>นาง</v>
          </cell>
          <cell r="I294" t="str">
            <v>ปริษา</v>
          </cell>
          <cell r="J294" t="str">
            <v>ชัยสิทธิดา</v>
          </cell>
          <cell r="K294">
            <v>3609900636219</v>
          </cell>
          <cell r="L294" t="str">
            <v>เชียงใหม่</v>
          </cell>
          <cell r="M294" t="str">
            <v>เชียงใหม่ 1</v>
          </cell>
          <cell r="N294">
            <v>8</v>
          </cell>
          <cell r="O294" t="str">
            <v>สินเชื่อพัฒนาองค์กรชุมชน (รายบุคคล)</v>
          </cell>
          <cell r="P294" t="str">
            <v>1.บุคคลค้ำประกัน</v>
          </cell>
          <cell r="Q294">
            <v>808442.05</v>
          </cell>
          <cell r="R294">
            <v>196311.97</v>
          </cell>
          <cell r="S294" t="str">
            <v>จังหวัดเชียงใหม่</v>
          </cell>
          <cell r="T294" t="str">
            <v>ผบ.2005</v>
          </cell>
          <cell r="U294">
            <v>2562</v>
          </cell>
          <cell r="V294" t="str">
            <v>ผบ.2245</v>
          </cell>
          <cell r="W294">
            <v>2562</v>
          </cell>
          <cell r="X294"/>
          <cell r="Y294"/>
          <cell r="Z294"/>
          <cell r="AA294">
            <v>17</v>
          </cell>
          <cell r="AB294">
            <v>10</v>
          </cell>
          <cell r="AC294">
            <v>2562</v>
          </cell>
          <cell r="AD294">
            <v>17</v>
          </cell>
          <cell r="AE294">
            <v>10</v>
          </cell>
          <cell r="AF294">
            <v>2562</v>
          </cell>
          <cell r="AG294"/>
          <cell r="AH294"/>
          <cell r="AI294"/>
          <cell r="AJ294"/>
          <cell r="AK294"/>
          <cell r="AL294"/>
          <cell r="AM294"/>
          <cell r="AN294"/>
          <cell r="AO294"/>
          <cell r="AP294"/>
          <cell r="AQ294"/>
          <cell r="AR294"/>
          <cell r="AS294"/>
          <cell r="AT294"/>
          <cell r="AU294"/>
          <cell r="AV294"/>
          <cell r="AW294"/>
          <cell r="AX294"/>
          <cell r="AY294"/>
          <cell r="AZ294"/>
          <cell r="BA294"/>
          <cell r="BB294" t="str">
            <v>คำสั่งสืบทรัพย์ครั้งที่ 2 วันที่ 4/8/2566//สืบแล้ว รายงานผล25/6/2567</v>
          </cell>
          <cell r="BC294"/>
          <cell r="BD294"/>
          <cell r="BE294"/>
          <cell r="BF294"/>
          <cell r="BG294"/>
          <cell r="BH294"/>
          <cell r="BI294"/>
          <cell r="BJ294"/>
          <cell r="BK294"/>
          <cell r="BL294" t="str">
            <v>นางปริษา ชัยสิทธิดา</v>
          </cell>
          <cell r="BM294">
            <v>883162011088</v>
          </cell>
          <cell r="BN294" t="str">
            <v>1.นางปริษา ชัยสิทิดา
2.นางสุรีพร สุขอร่าม
3.นายจักรกฤษณ์ สุขอร่าม
4.นางอัจฉรา บังทอง
5.นายพงษ์ศักดิ์ บัวทอง
6.นางสาวภัสร์ธารี พงค์จรัญศิริ
7.นางสาวธารารัตน์ วิสุทธิวิมมิก
8.นายชัยวัฒน์ โพธิทองสุนันธ์
9.นายนพรัตน์ วงค์เสนา
10.นางสาวกมลทิพย์ ศรีธัญรัตน์
11.นายผจญ อุดมศิลป์
12.นายอารักษ์ พรหมณี
13.นางสาวสุพัตรา ศรีสถิติย์ธรรม</v>
          </cell>
          <cell r="BO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P294" t="str">
            <v>3-6099-00636-21-9
3-5099-01401-11-9
3-5006-00414-83-3
3-5099-00715-72-1
3-1014-03029-24-9
3-5206-00036-12-0
3-6301-00054-18-7
3-1005-03108-22-1
3-5208-00129-55-5
3-5099-01438-73-0
3-1006-03163-83-5
3-1022-00543-17-8
3-5001-00167-28-4</v>
          </cell>
          <cell r="BQ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-พบว่ามีกรรมสิทธิ์ในที่ดิน น.ส.3 ก. เลขที่ 652 ต.ป่าตัน อ.เมืองเชียงใหม่ จ.เชียงใหม่
-พบว่ามีกรรมสิทธิ์ในที่ดิน น.ส.3 ก. เลขที่ 652 ต.ป่าตัน อ.เมืองเชียงใหม่ จ.เชียงใหม่
'-ไม่พบว่ามีกรรมสิทธ์ในที่ดิน อ.เมือง จ.ลำปาง
'-ไม่พบว่ามีกรรมสิทธ์ในที่ดิน อ.เมือง จ.เชียงใหม่
-พบว่ามีกรรมสิทธิ์ในที่ดิน ห้องชุดเลขที่ 504 ชั้น 5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ต.สุเทพ อ.เมืองเชียงใหม่ จ.เชียงใหม่
-พบว่ามีกรรมสิทธิ์ในที่ดิน โฉนดเลขที่ 40645 ต.น้ำแพร่ อ.หางดง จ.เชียงใหม่
-พบว่ามีกรรมสิทธิ์ในที่ดิน โฉนดเลขที่ 42650 ต.น้ำแพร่ อ.หางดง จ.เชียงใหม่
-พบว่ามีกรรมสิทธิ์ในที่ดิน โฉนดเลขที่ 43059 ต.หางดง อ.หางดง จ.เชียงใหม่
-พบว่ามีกรรมสิทธิ์ในที่ดิน น.ส 3 ก. 3407 เลขที่ดิน 160 ต.หางดง อ.หางดง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56085 ต.สันพระเนตร อ.สันทราย จ.เชียงใหม่ 
-พบว่ามีกรรมสิทธิ์ในที่ดิน โฉนดเลขที่ 56085 ต.สันพระเนตร อ.สันทราย จ.เชียงใหม่ 
-พบว่ามีกรรมสิทธิ์ในที่ดิน โฉนดเลขที่ 95524 ต.ป่าแดด อ.เมืองเชียงใหม่ จ.เชียงใหม่
-พบว่ามีกรรมสิทธิ์ในที่ดิน โฉนดเลขที่ 130127 ต.ป่าแดด อ.เมืองเชียงใหม่ จ.เชียงใหม่
-พบว่ามีกรรมสิทธิ์ในที่ดิน โฉนดเลขที่ 21312 ต.แม่เหียะ อ.เมืองเชียงใหม่ จ.เชียงใหม่
-พบว่ามีกรรมสิทธิ์ในที่ดิน โฉนดเลขที่ 88400 ต.วัดเกต อ.เมืองเชียงใหม่ จ.เชียงใหม่
-พบว่ามีกรรมสิทธิ์ในที่ดิน โฉนดเลขที่ 95524 ต.ป่าแดด อ.เมืองเชียงใหม่ จ.เชียงใหม่
-พบว่ามีกรรมสิทธิ์ ทาวน์เฮาส์ชั้นเดียว ต.วัดเกต อ.เมืองเชียงใหม่ จ.เชียงใหม่</v>
          </cell>
          <cell r="BR294" t="str">
            <v>พบทรัพย์</v>
          </cell>
          <cell r="BS294" t="str">
            <v>พบทรัพย์</v>
          </cell>
          <cell r="BT294">
            <v>13</v>
          </cell>
          <cell r="BU294" t="str">
            <v>มลฤดี</v>
          </cell>
          <cell r="BV294" t="str">
            <v>1.นางปริษา  ชัยสิทธิดา
2.นางสุรีพร  สุขอร่าม
3.นายจักรกฤษณ์  สุขอร่าม
4.นางอัจฉรา  บัวทอง
5.นายพงษ์ศักดิ์  บัวทอง
6.นางสาวภัสร์ธารี  พงศ์จรัญศิริ
7.นางสาวธารารัตน์  วิสุทธิวัมมิก
8.นายชัยวัฒน์  โพธิ์ทองสุนันท์
9.นายนพรัตน์  วงศ์เสนา
10.นางสาวกมลทิพย์  ศรีธัญรัตน์
11.นายผจญ  อุดมศิลป์
12.นายอารักษ์  พรหมณี
13.นางสุพัตรา  พรหมณี</v>
          </cell>
          <cell r="BW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X294" t="str">
            <v xml:space="preserve">3-6099-00636-21-9
3-5099-01401-11-9
3-5006-00414-83-3
3-5099-00715-72-1
3-1014-03029-24-9
3-5206-00036-12-0
3-6301-00054-18-7
3-1005-03108-22-1
3-5208-00129-55-5
3-5099-01438-73-0
3-1006-03163-83-5
3-1022-00543-17-8
3-5001-00167-28-4
</v>
          </cell>
          <cell r="BY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อ.หางดง จ.เชียงใหม่
-พบว่ามีกรรมสิทธิ์ในที่ดิน โฉนดเลขที่ 10557 ต.น้ำรึม อ.เมืองตาก จ.ตาก (ปลอดจำนอง)
-พบว่ามีกรรมสิทธิ์ในที่ดิน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
-พบว่ามีกรรมสิทธิ์ในที่ดิน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
-พบว่ามีกรรมสิทธิ์ในที่ดิน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 
-พบว่ามีกรรมสิทธิ์ในที่ดิน โฉนดที่ดินเลขที่ 40645 เลขที่ดิน 1004 ต.น้ำแพร่ อ.หางดง จ.เชียงใหม่ (สินส่วนตัว)
-พบว่ามีกรรมสิทธิ์ในที่ดิน โฉนดที่ดินเลขที่ 42650 เลขที่ดิน 1016 ต.น้ำแพร่ อ.หางดง จ.เชียงใหม่ (สินส่วนตัว)
-พบว่ามีกรรมสิทธิ์ในที่ดิน โฉนดที่ดินเลขที่ 43059 เลขที่ดิน 2726 ต.หางดง อ.หางดง จ.เชียงใหม่ (สินส่วนตัว)
-ไม่พบว่ามีกรรมสิทธิ์ในที่ดิน อ.เมือง จ.เชียงใหม่
-พบว่ามีกรรมสิทธิ์ในที่ดินโฉนดเลขที่ 40425 เลขที่ดิน 2312 ต.ดอนแก้ว อ.แม่ริม จ.เชียงใหม่ (ติดจำนองบมจ.ธนาคารกรุงไทย)
-ไม่พบว่ามีกรรมสิทธิ์ในที่ดิน อ.เมือง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-พบว่ามีกรรมสิทธิ์ในที่ดิน ทาวน์เฮาส์ชั้นเดียว ต.สันพระเนตร อ.สันทราย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-ไม่พบว่ามีกรรมสิทธิ์ในที่ดิน กรุงเทพมหานคร สาขาธนบุรี
-พบว่ามีกรรมสิทธิ์ในที่ดิน โฉนดเลขที่ 95524 เลขที่ดิน 54 ต.ป่าแดด อ.เมืองเชียงใหม่ จ.เชียงใหม่ (ปลอดจำนอง)
-พบว่ามีกรรมสิทธิ์ในที่ดิน โฉนดเลขที่ 130127 เลขที่ดิน 92 ต.ป่าแดด อ.เมืองเชียงใหม่ จ.เชียงใหม่ (สินส่วนตัว)
-พบว่ามีกรรมสิทธิ์ในที่ดิน โฉนดเลขที่ 21312 เลขที่ดิน 840 ต.แม่เหียะ อ.เมืองเชียงใหม่ จ.เชียงใหม่ (สินส่วนตัว)
-พบว่ามีกรรมสิทธิ์ในที่ดิน โฉนดเลขที่ 88400 เลขที่ดิน 3581 ต.วัดเกต อ.เมืองเชียงใหม่ จ.เชียงใหม่ (สินส่วนตัว)
-พบว่ามีกรรมสิทธิ์ในที่ดิน โฉนดเลขที่ 95524 เลขที่ดิน 54 ต.ป่าแดด อ.เมืองเชียงใหม่ จ.เชียงใหม่ (ปลอดจำนอง)
-พบว่ามีกรรมสิทธิ์ในที่ดิน ทาวน์เฮาส์ชั้นเดียว ต.วัดเกต อ.เมืองเชียงใหม่ จ.เชียงใหม่</v>
          </cell>
          <cell r="BZ294"/>
          <cell r="CA294"/>
          <cell r="CB294"/>
          <cell r="CC294"/>
          <cell r="CD294"/>
          <cell r="CE294"/>
          <cell r="CF294"/>
          <cell r="CG294"/>
          <cell r="CH294"/>
          <cell r="CI294"/>
          <cell r="CJ294"/>
          <cell r="CK294"/>
          <cell r="CL294"/>
          <cell r="CM294"/>
          <cell r="CN294"/>
          <cell r="CO294"/>
        </row>
        <row r="295">
          <cell r="B295">
            <v>1139</v>
          </cell>
          <cell r="C295">
            <v>290</v>
          </cell>
          <cell r="D295">
            <v>24</v>
          </cell>
          <cell r="E295">
            <v>3</v>
          </cell>
          <cell r="F295">
            <v>2564</v>
          </cell>
          <cell r="G295">
            <v>800030899218</v>
          </cell>
          <cell r="H295" t="str">
            <v>นางสาว</v>
          </cell>
          <cell r="I295" t="str">
            <v>วัชรี</v>
          </cell>
          <cell r="J295" t="str">
            <v>จิตตะ</v>
          </cell>
          <cell r="K295">
            <v>1560200059185</v>
          </cell>
          <cell r="L295" t="str">
            <v>ช้างม่อย</v>
          </cell>
          <cell r="M295" t="str">
            <v>เชียงใหม่ 1</v>
          </cell>
          <cell r="N295">
            <v>8</v>
          </cell>
          <cell r="O295"/>
          <cell r="P295"/>
          <cell r="Q295"/>
          <cell r="R295"/>
          <cell r="S295" t="str">
            <v>จังหวัดพะเยา</v>
          </cell>
          <cell r="T295" t="str">
            <v>ผบ.2356</v>
          </cell>
          <cell r="U295">
            <v>2557</v>
          </cell>
          <cell r="V295" t="str">
            <v>ผบ.2705</v>
          </cell>
          <cell r="W295">
            <v>2557</v>
          </cell>
          <cell r="X295"/>
          <cell r="Y295"/>
          <cell r="Z295"/>
          <cell r="AA295"/>
          <cell r="AB295"/>
          <cell r="AC295"/>
          <cell r="AD295"/>
          <cell r="AE295"/>
          <cell r="AF295"/>
          <cell r="AG295"/>
          <cell r="AH295"/>
          <cell r="AI295"/>
          <cell r="AJ295"/>
          <cell r="AK295"/>
          <cell r="AL295"/>
          <cell r="AM295"/>
          <cell r="AN295"/>
          <cell r="AO295"/>
          <cell r="AP295"/>
          <cell r="AQ295"/>
          <cell r="AR295"/>
          <cell r="AS295"/>
          <cell r="AT295"/>
          <cell r="AU295"/>
          <cell r="AV295"/>
          <cell r="AW295"/>
          <cell r="AX295"/>
          <cell r="AY295"/>
          <cell r="AZ295"/>
          <cell r="BA295"/>
          <cell r="BB295" t="str">
            <v>สืบทรัพย์(สำนักงานอื่นฟ้อง)</v>
          </cell>
          <cell r="BC295"/>
          <cell r="BD295"/>
          <cell r="BE295"/>
          <cell r="BF295"/>
          <cell r="BG295"/>
          <cell r="BH295"/>
          <cell r="BI295"/>
          <cell r="BJ295"/>
          <cell r="BK295"/>
          <cell r="BL295" t="str">
            <v>นางสาววัชรี จิตตะ</v>
          </cell>
          <cell r="BM295">
            <v>0</v>
          </cell>
          <cell r="BN295" t="str">
            <v>1.นางสาววัชรี จิตตะ
2.นายทองสุข ฟูเมืองคำ
3.นางจันทนา ฟูเมืองคำ</v>
          </cell>
          <cell r="BO295" t="str">
            <v>จำเลยที่ 1
จำเลยที่ 2
จำเลยที่ 3</v>
          </cell>
          <cell r="BP295" t="str">
            <v>1-5602-00059-18-5
3-5607-00235-24-8
3-5804-00144-86-7</v>
          </cell>
          <cell r="BQ295" t="str">
            <v>-ไม่พบว่ามีกรรมสิทธิ์ในที่ดิน อ.จุน จ.พะเยา
-ไม่พบว่ามีกรรมสิทธิ์ในที่ดิน อ.เมืองเชียงใหม่ จ.เชียงใหม่
-พบว่ามีกรรมสิทธิ์ในที่ดิน โฉนดเลขที่ 92799 ต.ฟ้าฮ่าม อ.เมืองเชียงใหม่ จ.เชียงใหม่ (ปลอดจำนอง)</v>
          </cell>
          <cell r="BR295"/>
          <cell r="BS295"/>
          <cell r="BT295"/>
          <cell r="BU295"/>
          <cell r="BV295"/>
          <cell r="BW295"/>
          <cell r="BX295"/>
          <cell r="BY295" t="str">
            <v>-ไม่พบว่ามีกรรมสิทธิ์ในที่ดิน อ.หางดง จ.เชียงใหม่</v>
          </cell>
          <cell r="BZ295"/>
          <cell r="CA295"/>
          <cell r="CB295"/>
          <cell r="CC295"/>
          <cell r="CD295"/>
          <cell r="CE295"/>
          <cell r="CF295"/>
          <cell r="CG295"/>
          <cell r="CH295"/>
          <cell r="CI295"/>
          <cell r="CJ295"/>
          <cell r="CK295"/>
          <cell r="CL295"/>
          <cell r="CM295"/>
          <cell r="CN295"/>
          <cell r="CO295"/>
        </row>
        <row r="296">
          <cell r="B296">
            <v>1140</v>
          </cell>
          <cell r="C296">
            <v>291</v>
          </cell>
          <cell r="D296">
            <v>24</v>
          </cell>
          <cell r="E296">
            <v>3</v>
          </cell>
          <cell r="F296">
            <v>2564</v>
          </cell>
          <cell r="G296" t="str">
            <v>800062815314,
800062815322,
800062815330</v>
          </cell>
          <cell r="H296" t="str">
            <v>นาย
นางสาว</v>
          </cell>
          <cell r="I296" t="str">
            <v>อมรศักดิ์
อัญมณี</v>
          </cell>
          <cell r="J296" t="str">
            <v>พึ่งรส 
เกตุเจริญ</v>
          </cell>
          <cell r="K296" t="str">
            <v>5 5007 00007 29 2
1 5099 01202 13 6</v>
          </cell>
          <cell r="L296" t="str">
            <v>บิ๊กซี เชียงใหม่ ดอนจั่น</v>
          </cell>
          <cell r="M296" t="str">
            <v>เชียงใหม่ 1</v>
          </cell>
          <cell r="N296">
            <v>8</v>
          </cell>
          <cell r="O296" t="str">
            <v>สินเชื่อเคหะ
สินเชื่อเคหะเพิ่มยอด
สินเชื่อ MRTA เคหะ</v>
          </cell>
          <cell r="P296" t="str">
            <v>2.หลักทรัพย์ค้ำประกัน</v>
          </cell>
          <cell r="Q296" t="str">
            <v>1,885,878.73
103,221.20
89,747.16</v>
          </cell>
          <cell r="R296" t="str">
            <v>63,799.42
3,033.21
2,637.26</v>
          </cell>
          <cell r="S296" t="str">
            <v>จังหวัดเชียงใหม่</v>
          </cell>
          <cell r="T296" t="str">
            <v>ผบ.494</v>
          </cell>
          <cell r="U296">
            <v>2563</v>
          </cell>
          <cell r="V296" t="str">
            <v>ผบ.2090</v>
          </cell>
          <cell r="W296">
            <v>2563</v>
          </cell>
          <cell r="X296"/>
          <cell r="Y296"/>
          <cell r="Z296"/>
          <cell r="AA296"/>
          <cell r="AB296"/>
          <cell r="AC296"/>
          <cell r="AD296"/>
          <cell r="AE296"/>
          <cell r="AF296"/>
          <cell r="AG296"/>
          <cell r="AH296"/>
          <cell r="AI296"/>
          <cell r="AJ296" t="str">
            <v>9</v>
          </cell>
          <cell r="AK296" t="str">
            <v>8</v>
          </cell>
          <cell r="AL296" t="str">
            <v>2564</v>
          </cell>
          <cell r="AM296" t="str">
            <v>โฉนด</v>
          </cell>
          <cell r="AN296" t="str">
            <v>43764</v>
          </cell>
          <cell r="AO296" t="str">
            <v>สันโป่ง</v>
          </cell>
          <cell r="AP296" t="str">
            <v>แม่ริม</v>
          </cell>
          <cell r="AQ296" t="str">
            <v>เชียงใหม่</v>
          </cell>
          <cell r="AR296">
            <v>884000</v>
          </cell>
          <cell r="AS296"/>
          <cell r="AT296"/>
          <cell r="AU296"/>
          <cell r="AV296"/>
          <cell r="AW296"/>
          <cell r="AX296">
            <v>17</v>
          </cell>
          <cell r="AY296">
            <v>8</v>
          </cell>
          <cell r="AZ296">
            <v>2564</v>
          </cell>
          <cell r="BA296" t="str">
            <v>ยึดเสร็จแล้ว</v>
          </cell>
          <cell r="BB296" t="str">
            <v>ยึดทรัพย์จำนอง// สั่งสืบทรัพย์วันที่ 25/7/2565/สืบเสร็จแล้ว//รายงาน 4/10/2565</v>
          </cell>
          <cell r="BC296" t="str">
            <v>ศรัญญู</v>
          </cell>
          <cell r="BD296"/>
          <cell r="BE296"/>
          <cell r="BF296"/>
          <cell r="BG296"/>
          <cell r="BH296"/>
          <cell r="BI296"/>
          <cell r="BJ296"/>
          <cell r="BK296"/>
          <cell r="BL296" t="str">
            <v>นาย
นางสาวอมรศักดิ์
อัญมณี พึ่งรส 
เกตุเจริญ</v>
          </cell>
          <cell r="BM296">
            <v>883162012490</v>
          </cell>
          <cell r="BN296" t="str">
            <v>1.นายอมรศักดิ์ พึ่งรส
2.นางสาวปราณี สุพรพงศ์ภาค
3.นางสาวอัญมณี เกตุเจริญ</v>
          </cell>
          <cell r="BO296" t="str">
            <v>จำเลยที่ 1
คู่สมรสจำเลยที่ 1
จำเลยที่ 2</v>
          </cell>
          <cell r="BP296" t="str">
            <v>5-5007-00007-29-2
1-5804-00150-19-4
1-5099-01202-13-6</v>
          </cell>
          <cell r="BQ296"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96" t="str">
            <v>ไม่พบทรัพย์</v>
          </cell>
          <cell r="BS296"/>
          <cell r="BT296"/>
          <cell r="BU296"/>
          <cell r="BV296" t="str">
            <v>2.นางสุรีพร  สุขอร่าม</v>
          </cell>
          <cell r="BW296" t="str">
            <v>จำเลยที่ 2</v>
          </cell>
          <cell r="BX296" t="str">
            <v>3-5099-01401-11-9</v>
          </cell>
          <cell r="BY296" t="str">
            <v>-ไม่พบว่ามีกรรมสิทธิ์ในที่ดิน อ.แม่ริม จ.เชียงใหม่</v>
          </cell>
          <cell r="BZ296"/>
          <cell r="CA296"/>
          <cell r="CB296"/>
          <cell r="CC296"/>
          <cell r="CD296"/>
          <cell r="CE296"/>
          <cell r="CF296"/>
          <cell r="CG296"/>
          <cell r="CH296"/>
          <cell r="CI296"/>
          <cell r="CJ296"/>
          <cell r="CK296"/>
          <cell r="CL296"/>
          <cell r="CM296"/>
          <cell r="CN296"/>
          <cell r="CO296"/>
        </row>
        <row r="297">
          <cell r="B297">
            <v>1141</v>
          </cell>
          <cell r="C297">
            <v>292</v>
          </cell>
          <cell r="D297">
            <v>30</v>
          </cell>
          <cell r="E297">
            <v>3</v>
          </cell>
          <cell r="F297">
            <v>2564</v>
          </cell>
          <cell r="G297">
            <v>855648016944</v>
          </cell>
          <cell r="H297" t="str">
            <v>นางสาว</v>
          </cell>
          <cell r="I297" t="str">
            <v xml:space="preserve">ทัทนา </v>
          </cell>
          <cell r="J297" t="str">
            <v>สมบูรณ์</v>
          </cell>
          <cell r="K297">
            <v>3501100439757</v>
          </cell>
          <cell r="L297" t="str">
            <v>พร้าว</v>
          </cell>
          <cell r="M297" t="str">
            <v>เชียงใหม่ 2</v>
          </cell>
          <cell r="N297">
            <v>8</v>
          </cell>
          <cell r="O297" t="str">
            <v>สินเชื่อ ไทรทอง</v>
          </cell>
          <cell r="P297" t="str">
            <v>2.หลักทรัพย์ค้ำประกัน</v>
          </cell>
          <cell r="Q297"/>
          <cell r="R297"/>
          <cell r="S297" t="str">
            <v>แขวงเชียงใหม่</v>
          </cell>
          <cell r="T297" t="str">
            <v>ผบ.2061</v>
          </cell>
          <cell r="U297">
            <v>2555</v>
          </cell>
          <cell r="V297" t="str">
            <v>ผบ.3793</v>
          </cell>
          <cell r="W297">
            <v>2555</v>
          </cell>
          <cell r="X297"/>
          <cell r="Y297"/>
          <cell r="Z297"/>
          <cell r="AA297"/>
          <cell r="AB297"/>
          <cell r="AC297"/>
          <cell r="AD297"/>
          <cell r="AE297"/>
          <cell r="AF297"/>
          <cell r="AG297"/>
          <cell r="AH297"/>
          <cell r="AI297"/>
          <cell r="AJ297"/>
          <cell r="AK297"/>
          <cell r="AL297"/>
          <cell r="AM297"/>
          <cell r="AN297"/>
          <cell r="AO297"/>
          <cell r="AP297"/>
          <cell r="AQ297"/>
          <cell r="AR297"/>
          <cell r="AS297"/>
          <cell r="AT297"/>
          <cell r="AU297"/>
          <cell r="AV297"/>
          <cell r="AW297"/>
          <cell r="AX297"/>
          <cell r="AY297"/>
          <cell r="AZ297"/>
          <cell r="BA297"/>
          <cell r="BB297" t="str">
            <v>สืบทรัพย์(สำนักงานอื่นฟ้อง)</v>
          </cell>
          <cell r="BC297"/>
          <cell r="BD297"/>
          <cell r="BE297"/>
          <cell r="BF297"/>
          <cell r="BG297"/>
          <cell r="BH297"/>
          <cell r="BI297"/>
          <cell r="BJ297"/>
          <cell r="BK297"/>
          <cell r="BL297" t="str">
            <v>นางสาวทัทนา  สมบูรณ์</v>
          </cell>
          <cell r="BM297">
            <v>0</v>
          </cell>
          <cell r="BN297" t="str">
            <v>1.นางสาวทัทนา สมบูรณ์
2.นายอินทร สมบูรณ์
3.นายคำน้อย ชัยชนะ</v>
          </cell>
          <cell r="BO297" t="str">
            <v>จำเลยที่ 1
จำเลยที่ 2
คู่สมรสจำเลยที่ 2</v>
          </cell>
          <cell r="BP297" t="str">
            <v>3 5011 00439 75 7
3 5011 00439 73 1
3 5711 00289 79 8</v>
          </cell>
          <cell r="BQ297"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cell r="BR297"/>
          <cell r="BS297" t="str">
            <v>พบ</v>
          </cell>
          <cell r="BT297"/>
          <cell r="BU297" t="str">
            <v>ศรัญญู</v>
          </cell>
          <cell r="BV297" t="str">
            <v>3.นายจักรกฤษณ์  สุขอร่าม</v>
          </cell>
          <cell r="BW297" t="str">
            <v>คู่สมรสจำเลยที่ 2</v>
          </cell>
          <cell r="BX297" t="str">
            <v>3-5006-00414-83-3</v>
          </cell>
          <cell r="BY297" t="str">
            <v>-ไม่พบว่ามีกรรมสิทธิ์ในที่ดิน อ.แม่ริม จ.เชียงใหม่</v>
          </cell>
          <cell r="BZ297"/>
          <cell r="CA297"/>
          <cell r="CB297"/>
          <cell r="CC297"/>
          <cell r="CD297"/>
          <cell r="CE297"/>
          <cell r="CF297"/>
          <cell r="CG297"/>
          <cell r="CH297"/>
          <cell r="CI297"/>
          <cell r="CJ297"/>
          <cell r="CK297"/>
          <cell r="CL297"/>
          <cell r="CM297"/>
          <cell r="CN297"/>
          <cell r="CO297"/>
        </row>
        <row r="298">
          <cell r="B298">
            <v>1142</v>
          </cell>
          <cell r="C298">
            <v>293</v>
          </cell>
          <cell r="D298">
            <v>30</v>
          </cell>
          <cell r="E298">
            <v>3</v>
          </cell>
          <cell r="F298">
            <v>2564</v>
          </cell>
          <cell r="G298">
            <v>853651001226</v>
          </cell>
          <cell r="H298" t="str">
            <v>นาง</v>
          </cell>
          <cell r="I298" t="str">
            <v xml:space="preserve">กาญจนา </v>
          </cell>
          <cell r="J298" t="str">
            <v>ทองจินดา</v>
          </cell>
          <cell r="K298">
            <v>351010014248</v>
          </cell>
          <cell r="L298" t="str">
            <v>ไชยปราการ</v>
          </cell>
          <cell r="M298" t="str">
            <v>เชียงใหม่ 2</v>
          </cell>
          <cell r="N298">
            <v>8</v>
          </cell>
          <cell r="O298" t="str">
            <v>สินเชื่อ ธุรกิจ</v>
          </cell>
          <cell r="P298" t="str">
            <v>2.หลักทรัพย์ค้ำประกัน</v>
          </cell>
          <cell r="Q298"/>
          <cell r="R298"/>
          <cell r="S298" t="str">
            <v>จังหวัดฝาง</v>
          </cell>
          <cell r="T298" t="str">
            <v>ผบ.120</v>
          </cell>
          <cell r="U298">
            <v>2554</v>
          </cell>
          <cell r="V298" t="str">
            <v>ผบ.160</v>
          </cell>
          <cell r="W298">
            <v>2554</v>
          </cell>
          <cell r="X298"/>
          <cell r="Y298"/>
          <cell r="Z298"/>
          <cell r="AA298">
            <v>20</v>
          </cell>
          <cell r="AB298">
            <v>6</v>
          </cell>
          <cell r="AC298">
            <v>2554</v>
          </cell>
          <cell r="AD298"/>
          <cell r="AE298"/>
          <cell r="AF298"/>
          <cell r="AG298"/>
          <cell r="AH298"/>
          <cell r="AI298"/>
          <cell r="AJ298"/>
          <cell r="AK298"/>
          <cell r="AL298"/>
          <cell r="AM298"/>
          <cell r="AN298"/>
          <cell r="AO298"/>
          <cell r="AP298"/>
          <cell r="AQ298"/>
          <cell r="AR298"/>
          <cell r="AS298"/>
          <cell r="AT298"/>
          <cell r="AU298"/>
          <cell r="AV298"/>
          <cell r="AW298"/>
          <cell r="AX298"/>
          <cell r="AY298"/>
          <cell r="AZ298"/>
          <cell r="BA298"/>
          <cell r="BB298" t="str">
            <v>สืบทรัพย์(พบทรัพย์)(สำนักงานอื่นฟ้อง)</v>
          </cell>
          <cell r="BC298"/>
          <cell r="BD298"/>
          <cell r="BE298"/>
          <cell r="BF298"/>
          <cell r="BG298"/>
          <cell r="BH298"/>
          <cell r="BI298"/>
          <cell r="BJ298"/>
          <cell r="BK298"/>
          <cell r="BL298" t="str">
            <v>นางกาญจนา  ทองจินดา</v>
          </cell>
          <cell r="BM298">
            <v>0</v>
          </cell>
          <cell r="BN298"/>
          <cell r="BO298" t="str">
            <v>จำเลยที่ 1
จำเลยที่ 2</v>
          </cell>
          <cell r="BP298" t="str">
            <v>3 5101 00142 48 6
3 5101 00667 79 1</v>
          </cell>
          <cell r="BQ298"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cell r="BR298"/>
          <cell r="BS298"/>
          <cell r="BT298"/>
          <cell r="BU298"/>
          <cell r="BV298" t="str">
            <v>4.นางอัจฉรา  บัวทอง</v>
          </cell>
          <cell r="BW298" t="str">
            <v>จำเลยที่ 3</v>
          </cell>
          <cell r="BX298" t="str">
            <v>3-5099-00715-72-1</v>
          </cell>
          <cell r="BY298" t="str">
            <v>-ไม่พบว่ามีกรรมสิทธิ์ในที่ดิน อ.เมือง จ.เชียงใหม่</v>
          </cell>
          <cell r="BZ298"/>
          <cell r="CA298"/>
          <cell r="CB298"/>
          <cell r="CC298"/>
          <cell r="CD298"/>
          <cell r="CE298"/>
          <cell r="CF298"/>
          <cell r="CG298"/>
          <cell r="CH298"/>
          <cell r="CI298"/>
          <cell r="CJ298"/>
          <cell r="CK298"/>
          <cell r="CL298"/>
          <cell r="CM298"/>
          <cell r="CN298"/>
          <cell r="CO298"/>
        </row>
        <row r="299">
          <cell r="B299">
            <v>1143</v>
          </cell>
          <cell r="C299">
            <v>294</v>
          </cell>
          <cell r="D299">
            <v>30</v>
          </cell>
          <cell r="E299">
            <v>3</v>
          </cell>
          <cell r="F299">
            <v>2564</v>
          </cell>
          <cell r="G299">
            <v>800014670221</v>
          </cell>
          <cell r="H299" t="str">
            <v>นาย</v>
          </cell>
          <cell r="I299" t="str">
            <v>ประเทือง</v>
          </cell>
          <cell r="J299" t="str">
            <v>ไทยบุรีรัมย์</v>
          </cell>
          <cell r="K299">
            <v>3501000213161</v>
          </cell>
          <cell r="L299" t="str">
            <v>แม่อาย</v>
          </cell>
          <cell r="M299" t="str">
            <v>เชียงใหม่ 2</v>
          </cell>
          <cell r="N299">
            <v>8</v>
          </cell>
          <cell r="O299" t="str">
            <v>สินเชื่อธนาคารประชาชน</v>
          </cell>
          <cell r="P299" t="str">
            <v>1.บุคคลค้ำประกัน</v>
          </cell>
          <cell r="Q299"/>
          <cell r="R299"/>
          <cell r="S299" t="str">
            <v>จังหวัดฝาง</v>
          </cell>
          <cell r="T299" t="str">
            <v>ผบ.458</v>
          </cell>
          <cell r="U299">
            <v>2555</v>
          </cell>
          <cell r="V299" t="str">
            <v>ผบ.617</v>
          </cell>
          <cell r="W299">
            <v>2555</v>
          </cell>
          <cell r="X299"/>
          <cell r="Y299"/>
          <cell r="Z299"/>
          <cell r="AA299"/>
          <cell r="AB299"/>
          <cell r="AC299"/>
          <cell r="AD299"/>
          <cell r="AE299"/>
          <cell r="AF299"/>
          <cell r="AG299"/>
          <cell r="AH299"/>
          <cell r="AI299"/>
          <cell r="AJ299"/>
          <cell r="AK299"/>
          <cell r="AL299"/>
          <cell r="AM299"/>
          <cell r="AN299"/>
          <cell r="AO299"/>
          <cell r="AP299"/>
          <cell r="AQ299"/>
          <cell r="AR299"/>
          <cell r="AS299"/>
          <cell r="AT299"/>
          <cell r="AU299"/>
          <cell r="AV299"/>
          <cell r="AW299"/>
          <cell r="AX299"/>
          <cell r="AY299"/>
          <cell r="AZ299"/>
          <cell r="BA299"/>
          <cell r="BB299" t="str">
            <v>สืบทรัพย์(สำนักงานอื่นฟ้อง)//สืบทรัพย์ครั้งที่ 2 (คำสั่ง 12/1/2565) // รายงานสืบ 11/3/2565</v>
          </cell>
          <cell r="BC299"/>
          <cell r="BD299"/>
          <cell r="BE299"/>
          <cell r="BF299"/>
          <cell r="BG299"/>
          <cell r="BH299"/>
          <cell r="BI299"/>
          <cell r="BJ299"/>
          <cell r="BK299"/>
          <cell r="BL299" t="str">
            <v>นายประเทือง ไทยบุรีรัมย์</v>
          </cell>
          <cell r="BM299">
            <v>0</v>
          </cell>
          <cell r="BN299" t="str">
            <v>1.นายประเทือง ไทยบุรีรัมย์
2.นางรัตติกาล  ปัญญาละ
3.นายวรราช  บุญเยี่ยม
4.นายแก้ว สุกันธา</v>
          </cell>
          <cell r="BO299" t="str">
            <v>จำเลยที่ 1
คู่สมรสจำเลยที่ 1
จำเลยที่ 2
จำเลยที่ 3</v>
          </cell>
          <cell r="BP299" t="str">
            <v>3 5010 00213 16 1
3 5010 00290 02 6
3 3104 01042 00 8
3 5010 00212 95 5</v>
          </cell>
          <cell r="BQ29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299"/>
          <cell r="BS299"/>
          <cell r="BT299"/>
          <cell r="BU299" t="str">
            <v>จันทร์นิภา</v>
          </cell>
          <cell r="BV299" t="str">
            <v>5.นายพงษ์ศักดิ์  บัวทอง</v>
          </cell>
          <cell r="BW299" t="str">
            <v>คู่สมรสจำเลยที่ 3</v>
          </cell>
          <cell r="BX299" t="str">
            <v>3-1014-03029-24-9</v>
          </cell>
          <cell r="BY299" t="str">
            <v>-ไม่พบว่ามีกรรมสิทธิ์ในที่ดิน อ.เมือง จ.เชียงใหม่</v>
          </cell>
          <cell r="BZ299" t="str">
            <v>ไม่พบทรัพย์</v>
          </cell>
          <cell r="CA299" t="str">
            <v>พบทรัพย์</v>
          </cell>
          <cell r="CB299">
            <v>3</v>
          </cell>
          <cell r="CC299"/>
          <cell r="CD299"/>
          <cell r="CE299"/>
          <cell r="CF299"/>
          <cell r="CG299"/>
          <cell r="CH299"/>
          <cell r="CI299"/>
          <cell r="CJ299"/>
          <cell r="CK299"/>
          <cell r="CL299"/>
          <cell r="CM299"/>
          <cell r="CN299"/>
          <cell r="CO299"/>
        </row>
        <row r="300">
          <cell r="B300">
            <v>1144</v>
          </cell>
          <cell r="C300">
            <v>295</v>
          </cell>
          <cell r="D300">
            <v>30</v>
          </cell>
          <cell r="E300">
            <v>3</v>
          </cell>
          <cell r="F300">
            <v>2564</v>
          </cell>
          <cell r="G300">
            <v>806752021980</v>
          </cell>
          <cell r="H300" t="str">
            <v>นาย</v>
          </cell>
          <cell r="I300" t="str">
            <v>โชคชัย</v>
          </cell>
          <cell r="J300" t="str">
            <v>แก้วแสง</v>
          </cell>
          <cell r="K300">
            <v>3500900660864</v>
          </cell>
          <cell r="L300" t="str">
            <v>ฝาง</v>
          </cell>
          <cell r="M300" t="str">
            <v>เชียงใหม่ 2</v>
          </cell>
          <cell r="N300">
            <v>8</v>
          </cell>
          <cell r="O300" t="str">
            <v>สินเชื่อธนาคารประชาชน</v>
          </cell>
          <cell r="P300" t="str">
            <v>1.บุคคลค้ำประกัน</v>
          </cell>
          <cell r="Q300"/>
          <cell r="R300"/>
          <cell r="S300" t="str">
            <v>จังหวัดฝาง</v>
          </cell>
          <cell r="T300" t="str">
            <v>ผบ.628</v>
          </cell>
          <cell r="U300">
            <v>2554</v>
          </cell>
          <cell r="V300" t="str">
            <v>ผบ.60</v>
          </cell>
          <cell r="W300">
            <v>2555</v>
          </cell>
          <cell r="X300"/>
          <cell r="Y300"/>
          <cell r="Z300"/>
          <cell r="AA300"/>
          <cell r="AB300"/>
          <cell r="AC300"/>
          <cell r="AD300"/>
          <cell r="AE300"/>
          <cell r="AF300"/>
          <cell r="AG300"/>
          <cell r="AH300"/>
          <cell r="AI300"/>
          <cell r="AJ300"/>
          <cell r="AK300"/>
          <cell r="AL300"/>
          <cell r="AM300"/>
          <cell r="AN300"/>
          <cell r="AO300"/>
          <cell r="AP300"/>
          <cell r="AQ300"/>
          <cell r="AR300"/>
          <cell r="AS300"/>
          <cell r="AT300"/>
          <cell r="AU300"/>
          <cell r="AV300"/>
          <cell r="AW300"/>
          <cell r="AX300"/>
          <cell r="AY300"/>
          <cell r="AZ300"/>
          <cell r="BA300"/>
          <cell r="BB300" t="str">
            <v>สืบทรัพย์(สำนักงานอื่นฟ้อง)//สืบทรัพย์ครั้งที่ 2 (คำสั่ง 12/1/2565)</v>
          </cell>
          <cell r="BC300"/>
          <cell r="BD300"/>
          <cell r="BE300"/>
          <cell r="BF300"/>
          <cell r="BG300"/>
          <cell r="BH300"/>
          <cell r="BI300"/>
          <cell r="BJ300"/>
          <cell r="BK300"/>
          <cell r="BL300" t="str">
            <v>นายโชคชัย แก้วแสง</v>
          </cell>
          <cell r="BM300">
            <v>0</v>
          </cell>
          <cell r="BN300" t="str">
            <v>1.นายโชคชัย  แก้วแสง
2.นางสาวกาญจนา นิลพัฒ
3.นางสาวปัทมา วราชัย
4.นางสาวทิพย์สุดา ใจกล้า
5.นายพงษ์พันธ์ ปันหล้า</v>
          </cell>
          <cell r="BO300" t="str">
            <v>จำเลยที่ 1
คู่สมรสจำเลยที่ 1
จำเลยที่ 2
จำเลยที่ 3
คู่สมรสจำเลยที่ 3</v>
          </cell>
          <cell r="BP300" t="str">
            <v>3 5009 00660 86 4
3 5009 00268 87 5
2 5009 00016 41 0
3 5702 00397 57 5
3 5509 00002 47 6</v>
          </cell>
          <cell r="BQ3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300"/>
          <cell r="BS300"/>
          <cell r="BT300"/>
          <cell r="BU300" t="str">
            <v xml:space="preserve">สรวงสุดา </v>
          </cell>
          <cell r="BV300" t="str">
            <v>6.นางสาวภัสร์ธารี  พงศ์จรัญศิริ</v>
          </cell>
          <cell r="BW300" t="str">
            <v>จำเลยที่ 4</v>
          </cell>
          <cell r="BX300" t="str">
            <v>3-5206-00036-12-0</v>
          </cell>
          <cell r="BY300" t="str">
            <v>-ไม่พบว่ามีกรรมสิทธิ์ในที่ดิน อ.เมือง จ.ลำปาง</v>
          </cell>
          <cell r="BZ300"/>
          <cell r="CA300"/>
          <cell r="CB300"/>
          <cell r="CC300"/>
          <cell r="CD300"/>
          <cell r="CE300"/>
          <cell r="CF300"/>
          <cell r="CG300"/>
          <cell r="CH300"/>
          <cell r="CI300"/>
          <cell r="CJ300"/>
          <cell r="CK300"/>
          <cell r="CL300">
            <v>242971</v>
          </cell>
          <cell r="CM300"/>
          <cell r="CN300"/>
          <cell r="CO300"/>
        </row>
        <row r="301">
          <cell r="B301">
            <v>1145</v>
          </cell>
          <cell r="C301">
            <v>296</v>
          </cell>
          <cell r="D301">
            <v>30</v>
          </cell>
          <cell r="E301">
            <v>3</v>
          </cell>
          <cell r="F301">
            <v>2564</v>
          </cell>
          <cell r="G301">
            <v>822353004606</v>
          </cell>
          <cell r="H301" t="str">
            <v>นางสาว</v>
          </cell>
          <cell r="I301" t="str">
            <v>มาลี</v>
          </cell>
          <cell r="J301" t="str">
            <v>มีหลาย</v>
          </cell>
          <cell r="K301">
            <v>3500700093117</v>
          </cell>
          <cell r="L301" t="str">
            <v>แม่ริม</v>
          </cell>
          <cell r="M301" t="str">
            <v>เชียงใหม่ 2</v>
          </cell>
          <cell r="N301">
            <v>8</v>
          </cell>
          <cell r="O301" t="str">
            <v>สินเชื่อธนาคารประชาชน</v>
          </cell>
          <cell r="P301" t="str">
            <v>1.บุคคลค้ำประกัน</v>
          </cell>
          <cell r="Q301"/>
          <cell r="R301"/>
          <cell r="S301" t="str">
            <v>แขวงเชียงใหม่</v>
          </cell>
          <cell r="T301" t="str">
            <v>ผบ5196</v>
          </cell>
          <cell r="U301">
            <v>2555</v>
          </cell>
          <cell r="V301" t="str">
            <v>ผบ5445</v>
          </cell>
          <cell r="W301">
            <v>2555</v>
          </cell>
          <cell r="X301"/>
          <cell r="Y301"/>
          <cell r="Z301"/>
          <cell r="AA301">
            <v>8</v>
          </cell>
          <cell r="AB301">
            <v>9</v>
          </cell>
          <cell r="AC301">
            <v>2555</v>
          </cell>
          <cell r="AD301"/>
          <cell r="AE301"/>
          <cell r="AF301"/>
          <cell r="AG301"/>
          <cell r="AH301"/>
          <cell r="AI301"/>
          <cell r="AJ301"/>
          <cell r="AK301"/>
          <cell r="AL301"/>
          <cell r="AM301"/>
          <cell r="AN301"/>
          <cell r="AO301"/>
          <cell r="AP301"/>
          <cell r="AQ301"/>
          <cell r="AR301"/>
          <cell r="AS301"/>
          <cell r="AT301"/>
          <cell r="AU301"/>
          <cell r="AV301"/>
          <cell r="AW301"/>
          <cell r="AX301"/>
          <cell r="AY301"/>
          <cell r="AZ301"/>
          <cell r="BA301"/>
          <cell r="BB301" t="str">
            <v>สืบทรัพย์(สำนักงานอื่นฟ้อง)//สืบทรัพย์ครั้งที่ 2 (คำสั่ง 12/1/2565)</v>
          </cell>
          <cell r="BC301"/>
          <cell r="BD301"/>
          <cell r="BE301"/>
          <cell r="BF301"/>
          <cell r="BG301"/>
          <cell r="BH301"/>
          <cell r="BI301"/>
          <cell r="BJ301"/>
          <cell r="BK301"/>
          <cell r="BL301" t="str">
            <v>นางสาวมาลี มีหลาย</v>
          </cell>
          <cell r="BM301">
            <v>0</v>
          </cell>
          <cell r="BN301" t="str">
            <v>1.นางสาวมาลี มีหลาย
2.นางโศภิต ปัญญาเพิ่ม</v>
          </cell>
          <cell r="BO301" t="str">
            <v>จำเลยที่ 1
จำเลยที่ 2</v>
          </cell>
          <cell r="BP301" t="str">
            <v>3 5007 00093 11 7
3 5006 00380 26 2</v>
          </cell>
          <cell r="BQ301"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R301" t="str">
            <v>ไม่พบทรัพย์</v>
          </cell>
          <cell r="BS301" t="str">
            <v>พบทรัพย์</v>
          </cell>
          <cell r="BT301"/>
          <cell r="BU301" t="str">
            <v>สรวงสุดา</v>
          </cell>
          <cell r="BV301" t="str">
            <v>7.นางสาวธารารัตน์  วิสุทธิวัมมิก</v>
          </cell>
          <cell r="BW301" t="str">
            <v>จำเลยที่ 5</v>
          </cell>
          <cell r="BX301" t="str">
            <v>3-6301-00054-18-7</v>
          </cell>
          <cell r="BY301" t="str">
            <v>-ไม่พบว่ามีกรรมสิทธิ์ในที่ดิน อ.เมือง จ.เชียงใหม่</v>
          </cell>
          <cell r="BZ301" t="str">
            <v>ไม่พบทรัพย์</v>
          </cell>
          <cell r="CA301" t="str">
            <v>พบทรัพย์</v>
          </cell>
          <cell r="CB301">
            <v>2</v>
          </cell>
          <cell r="CC301"/>
          <cell r="CD301"/>
          <cell r="CE301"/>
          <cell r="CF301"/>
          <cell r="CG301"/>
          <cell r="CH301"/>
          <cell r="CI301"/>
          <cell r="CJ301"/>
          <cell r="CK301"/>
          <cell r="CL301">
            <v>242971</v>
          </cell>
          <cell r="CM301">
            <v>243069</v>
          </cell>
          <cell r="CN301"/>
          <cell r="CO301"/>
        </row>
        <row r="302">
          <cell r="B302">
            <v>1146</v>
          </cell>
          <cell r="C302">
            <v>297</v>
          </cell>
          <cell r="D302">
            <v>30</v>
          </cell>
          <cell r="E302">
            <v>3</v>
          </cell>
          <cell r="F302">
            <v>2564</v>
          </cell>
          <cell r="G302">
            <v>822351002099</v>
          </cell>
          <cell r="H302" t="str">
            <v>นาย</v>
          </cell>
          <cell r="I302" t="str">
            <v>สุธี</v>
          </cell>
          <cell r="J302" t="str">
            <v>เกิดเครือ</v>
          </cell>
          <cell r="K302">
            <v>5500700001871</v>
          </cell>
          <cell r="L302" t="str">
            <v>แม่ริม</v>
          </cell>
          <cell r="M302" t="str">
            <v>เชียงใหม่ 2</v>
          </cell>
          <cell r="N302">
            <v>8</v>
          </cell>
          <cell r="O302" t="str">
            <v>สินเชื่อพัฒนากลุ่มอาชีพ</v>
          </cell>
          <cell r="P302" t="str">
            <v>1.บุคคลค้ำประกัน</v>
          </cell>
          <cell r="Q302">
            <v>541279.5</v>
          </cell>
          <cell r="R302">
            <v>9743.0300000000007</v>
          </cell>
          <cell r="S302" t="str">
            <v>จังหวัดเชียงใหม่</v>
          </cell>
          <cell r="T302" t="str">
            <v>ผบ1189</v>
          </cell>
          <cell r="U302">
            <v>2555</v>
          </cell>
          <cell r="V302" t="str">
            <v>ผบ1587</v>
          </cell>
          <cell r="W302">
            <v>2555</v>
          </cell>
          <cell r="X302"/>
          <cell r="Y302"/>
          <cell r="Z302"/>
          <cell r="AA302">
            <v>11</v>
          </cell>
          <cell r="AB302">
            <v>10</v>
          </cell>
          <cell r="AC302">
            <v>2555</v>
          </cell>
          <cell r="AD302"/>
          <cell r="AE302"/>
          <cell r="AF302"/>
          <cell r="AG302"/>
          <cell r="AH302"/>
          <cell r="AI302"/>
          <cell r="AJ302"/>
          <cell r="AK302"/>
          <cell r="AL302"/>
          <cell r="AM302"/>
          <cell r="AN302"/>
          <cell r="AO302"/>
          <cell r="AP302"/>
          <cell r="AQ302"/>
          <cell r="AR302"/>
          <cell r="AS302"/>
          <cell r="AT302"/>
          <cell r="AU302"/>
          <cell r="AV302"/>
          <cell r="AW302"/>
          <cell r="AX302"/>
          <cell r="AY302"/>
          <cell r="AZ302"/>
          <cell r="BA302"/>
          <cell r="BB302" t="str">
            <v>สืบทรัพย์(สำนักงานอื่นฟ้อง)//สืบทรัพย์ครั้งที่ 2 (คำสั่ง 12/1/2565)</v>
          </cell>
          <cell r="BC302"/>
          <cell r="BD302"/>
          <cell r="BE302"/>
          <cell r="BF302"/>
          <cell r="BG302"/>
          <cell r="BH302"/>
          <cell r="BI302"/>
          <cell r="BJ302"/>
          <cell r="BK302"/>
          <cell r="BL302" t="str">
            <v>นายสุธี เกิดเครือ</v>
          </cell>
          <cell r="BM302">
            <v>0</v>
          </cell>
          <cell r="BN302" t="str">
            <v xml:space="preserve">1.ส.ท.สุธี เกิดเครือ
2.นางวีรนุช เกิดเครือ  
3.นางนฤบดี เกิดเครือ
4.ร.ต.สมบัติ กองจินดา
5.นางเรณี เมืองเดช 
6.จ.ส.ต.กิตติ์ธเนศ ชมภูแก้ว
7.ส.ท.นิตย์ จันทรเสนา
8.นางรสริน จันทรเสนา
9.นายสุรสิทธิ์ ใสสีสูบ
10.นางพัชรินทร์ ใสสีสูบ
11.นายประเวช ภูเด่น
12.นางอลิสา ภูเด่น
</v>
          </cell>
          <cell r="BO302" t="str">
            <v xml:space="preserve">จำเลยที่ 1
คู่สมรสปัจจุบันจำเลยที่ 1
คู่สมรสเก่าจำเลยที่ 1
จำเลยที่ 2
คู่สมรสจำเลยที่ 2
จำเลยที่ 3
จำเลยที่ 4
คู่สมรสจำเลยที่ 4
จำเลยที่ 5
คู๋สมรสจำเลยที่ 5
จำเลยที่6
คู่สมรสปัจจุบันจำเลยที่ 6
</v>
          </cell>
          <cell r="BP302" t="str">
            <v xml:space="preserve">5-5007-00001-87-1
3-9599-00042-79-1
3-5004-00365-30-8
3-1601-00400-49-7
3-2510-00323-00-8
3-1601-01800-58-8
5-5007-00002-16-9
3-5007-00502-53-0
1-5301-00001-66-5
1-5099-00017-82-3
3-4607-00624-73-3
3-3611-00385-66-7
</v>
          </cell>
          <cell r="BQ302" t="str">
            <v xml:space="preserve">-ไม่พบว่ามีกรรมสิทธิ์ในที่ดินอ.เมืองยะลา จ.ยะลา 
-พบว่ามีกรรมสิทธิ์ในที่ดิน โฉนดเลขที่ 5337 ต.สะเตง อ.เมืองยะลา จ.ยะลา (สินส่วนตัว)
-พบว่ามีกรรมสิทธิ์ในที่ดิน โฉนดเลขที่ 32380 ต.สะเตงนอก อ.เมืองยะลา จ.ยะลา (ปลอดจำนอง)
-พบว่ามีกรรมสิทธิ์ในที่ดิน โฉนดเลขที่ 4497 ,4605,14591 ต.ทุ่งข้าวพวง อ.เชียงดาว จ.เชียงใหม่ (ปลอดจำนอง)
-พบว่ามีกรรมสิทธิ์ในที่ดิน โฉนดเลขที่ 9162,20773 ต.ทุ่งข้าวพวง อ.เชียงดาว จ.เชียงใหม่ (ติดจำนอง)
-พบว่ามีกรรมสิทธิ์ในที่ดิน โฉนดเลขที่ 19072 ต.ทุ่งข้าวพวง อ.เชียงดาว จ.เชียงใหม่ (ห้ามโอนภายใน 10 ปี)
-พบว่ามีกรรมสิทธิ์ในที่ดิน เลข น.ส. 3 1159 ต.เมืองงาย อ.เชียงดาว จ.เชียงใหม่ (ปลอดจำนอง)
'-ไม่พบว่ามีกรรมสิทธิ์ในที่ดินอ.แม่ริม จ.เชียงใหม่
-พบว่ามีกรรมสิทธิ์ในที่ดิน โฉนดเลขที่ 11937 ต.เชียงดาว อ.เชียงดาว จ.เชียงใหม่ (ปลอดจำนอง)
-พบว่ามีกรรมสิทธิ์ในที่ดิน โฉนดเลขที่ 22831 ต.เหมืองแก้ว 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อ.บางสะพาน จ.ประจวบคีรีขันธ์
-พบว่ามีกรรมสิทธิ์ในที่ดิน โฉนดเลขที่ 14453 ,24741,24742 ต.สามสวน อ.บ้านแท่น จ.ชัยภูมิ (ปลอดจำนอง) </v>
          </cell>
          <cell r="BR302" t="str">
            <v>พบทรัพย์</v>
          </cell>
          <cell r="BS302" t="str">
            <v>พบทรัพย์</v>
          </cell>
          <cell r="BT302">
            <v>12</v>
          </cell>
          <cell r="BU302" t="str">
            <v>วรกมล
สรวงสุดา</v>
          </cell>
          <cell r="BV302"/>
          <cell r="BW302"/>
          <cell r="BX302"/>
          <cell r="BY302" t="str">
            <v>-ไม่พบว่ามีกรรมสิทธิ์ในที่ดิน อ.หางดง จ.เชียงใหม่</v>
          </cell>
          <cell r="BZ302" t="str">
            <v>พบทรัพย์</v>
          </cell>
          <cell r="CA302" t="str">
            <v>พบทรัพย์</v>
          </cell>
          <cell r="CB302">
            <v>12</v>
          </cell>
          <cell r="CC302"/>
          <cell r="CD302"/>
          <cell r="CE302"/>
          <cell r="CF302"/>
          <cell r="CG302"/>
          <cell r="CH302"/>
          <cell r="CI302"/>
          <cell r="CJ302"/>
          <cell r="CK302"/>
          <cell r="CL302">
            <v>242971</v>
          </cell>
          <cell r="CM302">
            <v>243069</v>
          </cell>
          <cell r="CN302"/>
          <cell r="CO302"/>
        </row>
        <row r="303">
          <cell r="B303">
            <v>1147</v>
          </cell>
          <cell r="C303">
            <v>298</v>
          </cell>
          <cell r="D303">
            <v>30</v>
          </cell>
          <cell r="E303">
            <v>3</v>
          </cell>
          <cell r="F303">
            <v>2564</v>
          </cell>
          <cell r="G303">
            <v>822353004838</v>
          </cell>
          <cell r="H303" t="str">
            <v>สิบเอก</v>
          </cell>
          <cell r="I303" t="str">
            <v>วิโรจน์</v>
          </cell>
          <cell r="J303" t="str">
            <v>สืบจุ้ย</v>
          </cell>
          <cell r="K303">
            <v>3190300605157</v>
          </cell>
          <cell r="L303" t="str">
            <v>แม่ริม</v>
          </cell>
          <cell r="M303" t="str">
            <v>เชียงใหม่ 2</v>
          </cell>
          <cell r="N303">
            <v>8</v>
          </cell>
          <cell r="O303" t="str">
            <v>สินเชื่อพัฒนากลุ่มอาชีพ</v>
          </cell>
          <cell r="P303" t="str">
            <v>1.บุคคลค้ำประกัน</v>
          </cell>
          <cell r="Q303"/>
          <cell r="R303"/>
          <cell r="S303" t="str">
            <v>จังหวัดเชียงใหม่</v>
          </cell>
          <cell r="T303" t="str">
            <v>ผบ1828</v>
          </cell>
          <cell r="U303">
            <v>2555</v>
          </cell>
          <cell r="V303" t="str">
            <v>ผบ42</v>
          </cell>
          <cell r="W303">
            <v>2556</v>
          </cell>
          <cell r="X303"/>
          <cell r="Y303"/>
          <cell r="Z303"/>
          <cell r="AA303"/>
          <cell r="AB303"/>
          <cell r="AC303"/>
          <cell r="AD303"/>
          <cell r="AE303"/>
          <cell r="AF303"/>
          <cell r="AG303"/>
          <cell r="AH303"/>
          <cell r="AI303"/>
          <cell r="AJ303" t="str">
            <v>2</v>
          </cell>
          <cell r="AK303" t="str">
            <v>8</v>
          </cell>
          <cell r="AL303" t="str">
            <v>2564</v>
          </cell>
          <cell r="AM303" t="str">
            <v>โฉนด</v>
          </cell>
          <cell r="AN303" t="str">
            <v>34819</v>
          </cell>
          <cell r="AO303" t="str">
            <v>แม่แฝกใหม่</v>
          </cell>
          <cell r="AP303" t="str">
            <v xml:space="preserve">สันทราย </v>
          </cell>
          <cell r="AQ303" t="str">
            <v>เชียงใหม่</v>
          </cell>
          <cell r="AR303">
            <v>537165</v>
          </cell>
          <cell r="AS303"/>
          <cell r="AT303"/>
          <cell r="AU303"/>
          <cell r="AV303"/>
          <cell r="AW303"/>
          <cell r="AX303"/>
          <cell r="AY303"/>
          <cell r="AZ303"/>
          <cell r="BA303"/>
          <cell r="BB303" t="str">
            <v>สืบทรัพย์(สำนักงานอื่นฟ้อง)//ยึดทรัพย์ 17/6/64</v>
          </cell>
          <cell r="BC303"/>
          <cell r="BD303"/>
          <cell r="BE303"/>
          <cell r="BF303"/>
          <cell r="BG303"/>
          <cell r="BH303"/>
          <cell r="BI303"/>
          <cell r="BJ303"/>
          <cell r="BK303"/>
          <cell r="BL303" t="str">
            <v>สิบเอกวิโรจน์ สืบจุ้ย</v>
          </cell>
          <cell r="BM303">
            <v>0</v>
          </cell>
          <cell r="BN303" t="str">
            <v>1.ส.อ.วิโรจน์ สืบจุ้ย 
2.นางปัทมพร สืบจุ้ย
3.ส.อ.พงศ์กฤษฎา ขุนชนะ
4.นางสาวสุขุมาภรณ์ กิตติวงศากูล
5.จ.ส.อ.อาคม ชะรากระบุตร 
6.จ.ส.อ.จรินทร์ เดชาติวงศ์ ณ อยุธยา
7.นางอุบลรัตน์  เดชาติวงศ์ ณ อยุธยา
8.ส.อ.วีรนันท์ จักรพรม
9.นางระเบียบ จักรพรม</v>
          </cell>
          <cell r="BO303" t="str">
            <v>จำเลยที่ 1
คู่สมรสจำเลยที่ 1
จำเลยที่ 2
คู่สมรสจำเลยที่ 2 
จำเลยที่ 3
จำเลยที่ 4
คู่สมรสจำเลยที่ 4
จำเลยที่ 5 
คู่สมรสจำเลยที่ 5</v>
          </cell>
          <cell r="BP303" t="str">
            <v>3-1903-00605-15-7
3-4603-00002-10-7
3-1601-01749-43-4
3-9599-00529-09-6
3-4699-00311-85-1
3-1601-01748-11-0
3-5007-00512-65-9
3-1601-01800-55-3
3-5510-00100-91-0</v>
          </cell>
          <cell r="BQ303" t="str">
            <v xml:space="preserve">-ไม่พบว่ามีกรรมสิทธิ์ในที่ดิน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34819 ต.แม่แฝกใหม่ อ.สันทราย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23006 ต.เหมืองแก้วอ.แม่ริม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v>
          </cell>
          <cell r="BR303"/>
          <cell r="BS303"/>
          <cell r="BT303"/>
          <cell r="BU303"/>
          <cell r="BV303"/>
          <cell r="BW303"/>
          <cell r="BX303"/>
          <cell r="BY303" t="str">
            <v>-พบว่ามีกรรมสิทธิ์ในที่ดิน โฉนดเลขที่ 10557 ต.น้ำรึม อ.เมืองตาก จ.ตาก</v>
          </cell>
          <cell r="BZ303"/>
          <cell r="CA303"/>
          <cell r="CB303"/>
          <cell r="CC303"/>
          <cell r="CD303"/>
          <cell r="CE303"/>
          <cell r="CF303"/>
          <cell r="CG303"/>
          <cell r="CH303"/>
          <cell r="CI303"/>
          <cell r="CJ303"/>
          <cell r="CK303"/>
          <cell r="CL303"/>
          <cell r="CM303"/>
          <cell r="CN303"/>
          <cell r="CO303"/>
        </row>
        <row r="304">
          <cell r="B304">
            <v>1148</v>
          </cell>
          <cell r="C304">
            <v>299</v>
          </cell>
          <cell r="D304">
            <v>30</v>
          </cell>
          <cell r="E304">
            <v>3</v>
          </cell>
          <cell r="F304">
            <v>2564</v>
          </cell>
          <cell r="G304">
            <v>800000425523</v>
          </cell>
          <cell r="H304" t="str">
            <v>นางสาว</v>
          </cell>
          <cell r="I304" t="str">
            <v>จันทร์ฉาย</v>
          </cell>
          <cell r="J304" t="str">
            <v>สุภา</v>
          </cell>
          <cell r="K304">
            <v>3500400159902</v>
          </cell>
          <cell r="L304" t="str">
            <v>เชียงดาว</v>
          </cell>
          <cell r="M304" t="str">
            <v>เชียงใหม่ 2</v>
          </cell>
          <cell r="N304">
            <v>8</v>
          </cell>
          <cell r="O304" t="str">
            <v>สินเชื่อธนาคารประชาชน</v>
          </cell>
          <cell r="P304" t="str">
            <v>1.บุคคลค้ำประกัน</v>
          </cell>
          <cell r="Q304"/>
          <cell r="R304"/>
          <cell r="S304" t="str">
            <v>แขวงเชียงใหม่</v>
          </cell>
          <cell r="T304" t="str">
            <v>ผบ4795</v>
          </cell>
          <cell r="U304">
            <v>2554</v>
          </cell>
          <cell r="V304" t="str">
            <v>ผบ4380</v>
          </cell>
          <cell r="W304">
            <v>2554</v>
          </cell>
          <cell r="X304"/>
          <cell r="Y304"/>
          <cell r="Z304"/>
          <cell r="AA304"/>
          <cell r="AB304"/>
          <cell r="AC304"/>
          <cell r="AD304"/>
          <cell r="AE304"/>
          <cell r="AF304"/>
          <cell r="AG304"/>
          <cell r="AH304"/>
          <cell r="AI304"/>
          <cell r="AJ304"/>
          <cell r="AK304"/>
          <cell r="AL304"/>
          <cell r="AM304"/>
          <cell r="AN304"/>
          <cell r="AO304"/>
          <cell r="AP304"/>
          <cell r="AQ304"/>
          <cell r="AR304"/>
          <cell r="AS304"/>
          <cell r="AT304"/>
          <cell r="AU304"/>
          <cell r="AV304"/>
          <cell r="AW304"/>
          <cell r="AX304"/>
          <cell r="AY304"/>
          <cell r="AZ304"/>
          <cell r="BA304"/>
          <cell r="BB304" t="str">
            <v>สืบทรัพย์(สำนักงานอื่นฟ้อง)</v>
          </cell>
          <cell r="BC304"/>
          <cell r="BD304"/>
          <cell r="BE304"/>
          <cell r="BF304"/>
          <cell r="BG304"/>
          <cell r="BH304"/>
          <cell r="BI304"/>
          <cell r="BJ304"/>
          <cell r="BK304"/>
          <cell r="BL304" t="str">
            <v>นางสาวจันทร์ฉาย สุภา</v>
          </cell>
          <cell r="BM304">
            <v>0</v>
          </cell>
          <cell r="BN304" t="str">
            <v>1.นางสาวจันทร์ฉาย  สุภา
2.นางสาวนภัทสวรรณ  ชุมภู</v>
          </cell>
          <cell r="BO304" t="str">
            <v>จำเลยที่ 1
จำเลยที่ 2</v>
          </cell>
          <cell r="BP304" t="str">
            <v>3 5004 00159 90 2
3 5004 00152 41 0</v>
          </cell>
          <cell r="BQ304" t="str">
            <v>-ไม่พบว่ามีกรรมสิทธิ์ในที่ดิน อ.เชียงดาว จ.เชียงใหม่
-ไม่พบว่ามีกรรมสิทธิ์ในที่ดิน อ.เชียงดาว จ.เชียงใหม่</v>
          </cell>
          <cell r="BR304"/>
          <cell r="BS304"/>
          <cell r="BT304"/>
          <cell r="BU304"/>
          <cell r="BV304" t="str">
            <v>8.นายชัยวัฒน์  โพธิ์ทองสุนันท์</v>
          </cell>
          <cell r="BW304" t="str">
            <v>คู่สมรสจำเลยที่ 5</v>
          </cell>
          <cell r="BX304" t="str">
            <v>3-1005-03108-22-1</v>
          </cell>
          <cell r="BY304" t="str">
            <v>-พบว่ามีกรรมสิทธิ์ในที่ดิน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v>
          </cell>
          <cell r="BZ304"/>
          <cell r="CA304"/>
          <cell r="CB304"/>
          <cell r="CC304"/>
          <cell r="CD304"/>
          <cell r="CE304"/>
          <cell r="CF304"/>
          <cell r="CG304"/>
          <cell r="CH304"/>
          <cell r="CI304"/>
          <cell r="CJ304"/>
          <cell r="CK304"/>
          <cell r="CL304"/>
          <cell r="CM304"/>
          <cell r="CN304"/>
          <cell r="CO304"/>
        </row>
        <row r="305">
          <cell r="B305">
            <v>1149</v>
          </cell>
          <cell r="C305">
            <v>300</v>
          </cell>
          <cell r="D305">
            <v>30</v>
          </cell>
          <cell r="E305">
            <v>3</v>
          </cell>
          <cell r="F305">
            <v>2564</v>
          </cell>
          <cell r="G305">
            <v>800004976265</v>
          </cell>
          <cell r="H305" t="str">
            <v>นาย</v>
          </cell>
          <cell r="I305" t="str">
            <v>สถาพร</v>
          </cell>
          <cell r="J305" t="str">
            <v>ดวงแก้ว</v>
          </cell>
          <cell r="K305">
            <v>3500600509982</v>
          </cell>
          <cell r="L305" t="str">
            <v>เชียงดาว</v>
          </cell>
          <cell r="M305" t="str">
            <v>เชียงใหม่ 2</v>
          </cell>
          <cell r="N305">
            <v>8</v>
          </cell>
          <cell r="O305" t="str">
            <v>สินเชื่อแก้ไขหนี้ภาคประชาชน</v>
          </cell>
          <cell r="P305" t="str">
            <v>4.ไม่มีหลักประกัน</v>
          </cell>
          <cell r="Q305"/>
          <cell r="R305"/>
          <cell r="S305" t="str">
            <v>แขวงเชียงใหม่</v>
          </cell>
          <cell r="T305" t="str">
            <v>ผบ4718</v>
          </cell>
          <cell r="U305">
            <v>2555</v>
          </cell>
          <cell r="V305" t="str">
            <v>ผบ7342</v>
          </cell>
          <cell r="W305">
            <v>2555</v>
          </cell>
          <cell r="X305"/>
          <cell r="Y305"/>
          <cell r="Z305"/>
          <cell r="AA305"/>
          <cell r="AB305"/>
          <cell r="AC305"/>
          <cell r="AD305"/>
          <cell r="AE305"/>
          <cell r="AF305"/>
          <cell r="AG305"/>
          <cell r="AH305"/>
          <cell r="AI305"/>
          <cell r="AJ305"/>
          <cell r="AK305"/>
          <cell r="AL305"/>
          <cell r="AM305"/>
          <cell r="AN305"/>
          <cell r="AO305"/>
          <cell r="AP305"/>
          <cell r="AQ305"/>
          <cell r="AR305"/>
          <cell r="AS305"/>
          <cell r="AT305"/>
          <cell r="AU305"/>
          <cell r="AV305"/>
          <cell r="AW305"/>
          <cell r="AX305"/>
          <cell r="AY305"/>
          <cell r="AZ305"/>
          <cell r="BA305"/>
          <cell r="BB305" t="str">
            <v>สืบทรัพย์(สำนักงานอื่นฟ้อง)</v>
          </cell>
          <cell r="BC305"/>
          <cell r="BD305"/>
          <cell r="BE305"/>
          <cell r="BF305"/>
          <cell r="BG305"/>
          <cell r="BH305"/>
          <cell r="BI305"/>
          <cell r="BJ305"/>
          <cell r="BK305"/>
          <cell r="BL305" t="str">
            <v>นายสถาพร ดวงแก้ว</v>
          </cell>
          <cell r="BM305">
            <v>0</v>
          </cell>
          <cell r="BN305" t="str">
            <v>1.นายสถาพร ดวงแก้ว
2.นางสาวรัตนา ยิ้มสมมบูรณ์</v>
          </cell>
          <cell r="BO305" t="str">
            <v>จำเลยที่ 1
คู่สมรสจำเลยที่ 1</v>
          </cell>
          <cell r="BP305" t="str">
            <v>3-5006-00509-98-2
3-5006-00200-16-7</v>
          </cell>
          <cell r="BQ305" t="str">
            <v>-ไม่พบว่ามีกรรมสิทธิ์ในที่ดิน อ.แม่แตง จ.เชียงใหม่
-ไม่พบว่ามีกรรมสิทธิ์ในที่ดิน อ.แม่แตง จ.เชียงใหม่</v>
          </cell>
          <cell r="BR305" t="str">
            <v>ไม่พบ</v>
          </cell>
          <cell r="BS305" t="str">
            <v>พบ</v>
          </cell>
          <cell r="BT305">
            <v>2</v>
          </cell>
          <cell r="BU305" t="str">
            <v>อคธรรม</v>
          </cell>
          <cell r="BV305"/>
          <cell r="BW305"/>
          <cell r="BX305"/>
          <cell r="BY305" t="str">
            <v>-พบว่ามีกรรมสิทธิ์ในที่ดิน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v>
          </cell>
          <cell r="BZ305"/>
          <cell r="CA305"/>
          <cell r="CB305"/>
          <cell r="CC305"/>
          <cell r="CD305"/>
          <cell r="CE305"/>
          <cell r="CF305"/>
          <cell r="CG305"/>
          <cell r="CH305"/>
          <cell r="CI305"/>
          <cell r="CJ305"/>
          <cell r="CK305"/>
          <cell r="CL305"/>
          <cell r="CM305"/>
          <cell r="CN305"/>
          <cell r="CO305"/>
        </row>
        <row r="306">
          <cell r="B306">
            <v>1150</v>
          </cell>
          <cell r="C306">
            <v>301</v>
          </cell>
          <cell r="D306">
            <v>30</v>
          </cell>
          <cell r="E306">
            <v>3</v>
          </cell>
          <cell r="F306">
            <v>2564</v>
          </cell>
          <cell r="G306">
            <v>806753003565</v>
          </cell>
          <cell r="H306" t="str">
            <v>นาย</v>
          </cell>
          <cell r="I306" t="str">
            <v>ชาญกิจ</v>
          </cell>
          <cell r="J306" t="str">
            <v>กิติวรรณ์</v>
          </cell>
          <cell r="K306">
            <v>1500900081639</v>
          </cell>
          <cell r="L306" t="str">
            <v>ฝาง</v>
          </cell>
          <cell r="M306" t="str">
            <v>เชียงใหม่ 2</v>
          </cell>
          <cell r="N306">
            <v>8</v>
          </cell>
          <cell r="O306" t="str">
            <v>สินเชื่อธนาคารประชาชน</v>
          </cell>
          <cell r="P306" t="str">
            <v>1.บุคคลค้ำประกัน</v>
          </cell>
          <cell r="Q306"/>
          <cell r="R306"/>
          <cell r="S306" t="str">
            <v>จังหวัดฝาง</v>
          </cell>
          <cell r="T306" t="str">
            <v>ผบ384</v>
          </cell>
          <cell r="U306">
            <v>2555</v>
          </cell>
          <cell r="V306" t="str">
            <v>ผบ490</v>
          </cell>
          <cell r="W306">
            <v>2555</v>
          </cell>
          <cell r="X306"/>
          <cell r="Y306"/>
          <cell r="Z306"/>
          <cell r="AA306"/>
          <cell r="AB306"/>
          <cell r="AC306"/>
          <cell r="AD306"/>
          <cell r="AE306"/>
          <cell r="AF306"/>
          <cell r="AG306"/>
          <cell r="AH306"/>
          <cell r="AI306"/>
          <cell r="AJ306"/>
          <cell r="AK306"/>
          <cell r="AL306"/>
          <cell r="AM306"/>
          <cell r="AN306"/>
          <cell r="AO306"/>
          <cell r="AP306"/>
          <cell r="AQ306"/>
          <cell r="AR306"/>
          <cell r="AS306"/>
          <cell r="AT306"/>
          <cell r="AU306"/>
          <cell r="AV306"/>
          <cell r="AW306"/>
          <cell r="AX306"/>
          <cell r="AY306"/>
          <cell r="AZ306"/>
          <cell r="BA306"/>
          <cell r="BB306" t="str">
            <v>สืบทรัพย์(สำนักงานอื่นฟ้อง)//สืบทรัพย์ครั้งที่ 2 (คำสั่ง 12/1/2565)</v>
          </cell>
          <cell r="BC306"/>
          <cell r="BD306"/>
          <cell r="BE306"/>
          <cell r="BF306"/>
          <cell r="BG306"/>
          <cell r="BH306"/>
          <cell r="BI306"/>
          <cell r="BJ306"/>
          <cell r="BK306"/>
          <cell r="BL306" t="str">
            <v>นายชาญกิจ กิติวรรณ์</v>
          </cell>
          <cell r="BM306">
            <v>0</v>
          </cell>
          <cell r="BN306" t="str">
            <v xml:space="preserve">1.นายชาญกิจ กิติวรรณ์
2.นางสาวประไพ  สิงห์ใจ
2.นางสาวมัธนา กิติวรรณ์
3.นายจารุวัฒน์  สมศรี
4.นางสาวนิตยา  มาทอง
</v>
          </cell>
          <cell r="BO306" t="str">
            <v>จำเลยที่ 1
คู่สมรสจำเลยที่ 1
จำเลยที่ 2
จำเลยที่ 3
คู่สมรสจำเลยที่ 3</v>
          </cell>
          <cell r="BP306" t="str">
            <v>1 5099 00081 63 9
1 5009 00117 78 1
3 5009 01024 10 4
3 8205 00213 39 6
3 5009 01023 01 9</v>
          </cell>
          <cell r="BQ3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cell r="BR306"/>
          <cell r="BS306"/>
          <cell r="BT306"/>
          <cell r="BU306" t="str">
            <v>จันทร์นิภา</v>
          </cell>
          <cell r="BV306"/>
          <cell r="BW306"/>
          <cell r="BX306"/>
          <cell r="BY306" t="str">
            <v>-พบว่ามีกรรมสิทธิ์ในที่ดิน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v>
          </cell>
          <cell r="BZ306"/>
          <cell r="CA306"/>
          <cell r="CB306"/>
          <cell r="CC306"/>
          <cell r="CD306"/>
          <cell r="CE306"/>
          <cell r="CF306"/>
          <cell r="CG306"/>
          <cell r="CH306"/>
          <cell r="CI306"/>
          <cell r="CJ306"/>
          <cell r="CK306"/>
          <cell r="CL306"/>
          <cell r="CM306"/>
          <cell r="CN306"/>
          <cell r="CO306"/>
        </row>
        <row r="307">
          <cell r="B307">
            <v>1151</v>
          </cell>
          <cell r="C307">
            <v>302</v>
          </cell>
          <cell r="D307">
            <v>30</v>
          </cell>
          <cell r="E307">
            <v>3</v>
          </cell>
          <cell r="F307">
            <v>2564</v>
          </cell>
          <cell r="G307">
            <v>806753004126</v>
          </cell>
          <cell r="H307" t="str">
            <v>นาย</v>
          </cell>
          <cell r="I307" t="str">
            <v>มนูญ</v>
          </cell>
          <cell r="J307" t="str">
            <v>อาภา</v>
          </cell>
          <cell r="K307">
            <v>3501000196194</v>
          </cell>
          <cell r="L307" t="str">
            <v>ฝาง</v>
          </cell>
          <cell r="M307" t="str">
            <v>เชียงใหม่ 2</v>
          </cell>
          <cell r="N307">
            <v>8</v>
          </cell>
          <cell r="O307" t="str">
            <v>สินเชื่อธนาคารประชาชน</v>
          </cell>
          <cell r="P307" t="str">
            <v>1.บุคคลค้ำประกัน</v>
          </cell>
          <cell r="Q307"/>
          <cell r="R307"/>
          <cell r="S307" t="str">
            <v>จังหวัดฝาง</v>
          </cell>
          <cell r="T307" t="str">
            <v>ผบ467</v>
          </cell>
          <cell r="U307">
            <v>2555</v>
          </cell>
          <cell r="V307" t="str">
            <v>ผบ596</v>
          </cell>
          <cell r="W307">
            <v>2555</v>
          </cell>
          <cell r="X307"/>
          <cell r="Y307"/>
          <cell r="Z307"/>
          <cell r="AA307"/>
          <cell r="AB307"/>
          <cell r="AC307"/>
          <cell r="AD307"/>
          <cell r="AE307"/>
          <cell r="AF307"/>
          <cell r="AG307"/>
          <cell r="AH307"/>
          <cell r="AI307"/>
          <cell r="AJ307"/>
          <cell r="AK307"/>
          <cell r="AL307"/>
          <cell r="AM307"/>
          <cell r="AN307"/>
          <cell r="AO307"/>
          <cell r="AP307"/>
          <cell r="AQ307"/>
          <cell r="AR307"/>
          <cell r="AS307"/>
          <cell r="AT307"/>
          <cell r="AU307"/>
          <cell r="AV307"/>
          <cell r="AW307"/>
          <cell r="AX307"/>
          <cell r="AY307"/>
          <cell r="AZ307"/>
          <cell r="BA307"/>
          <cell r="BB307" t="str">
            <v>สืบทรัพย์(สำนักงานอื่นฟ้อง)//สืบทรัพย์ครั้งที่ 2 (คำสั่ง 12/1/2565)</v>
          </cell>
          <cell r="BC307"/>
          <cell r="BD307"/>
          <cell r="BE307"/>
          <cell r="BF307"/>
          <cell r="BG307"/>
          <cell r="BH307"/>
          <cell r="BI307"/>
          <cell r="BJ307"/>
          <cell r="BK307"/>
          <cell r="BL307" t="str">
            <v>นายมนูญ อาภา</v>
          </cell>
          <cell r="BM307">
            <v>0</v>
          </cell>
          <cell r="BN307" t="str">
            <v>1.นายมนูญ  อาภา
2.นายจิตริน ปัญญา</v>
          </cell>
          <cell r="BO307" t="str">
            <v>จำเลยที่ 1
จำเลยที่ 2</v>
          </cell>
          <cell r="BP307" t="str">
            <v>3 5010 00196 19 4
3 5010 00011 79 8</v>
          </cell>
          <cell r="BQ307"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07"/>
          <cell r="BS307" t="str">
            <v>พบ</v>
          </cell>
          <cell r="BT307"/>
          <cell r="BU307" t="str">
            <v>จันทร์นิภา</v>
          </cell>
          <cell r="BV307"/>
          <cell r="BW307"/>
          <cell r="BX307"/>
          <cell r="BY307" t="str">
            <v>-พบว่ามีกรรมสิทธิ์ในที่ดิน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v>
          </cell>
          <cell r="BZ307"/>
          <cell r="CA307"/>
          <cell r="CB307"/>
          <cell r="CC307"/>
          <cell r="CD307"/>
          <cell r="CE307"/>
          <cell r="CF307"/>
          <cell r="CG307"/>
          <cell r="CH307"/>
          <cell r="CI307"/>
          <cell r="CJ307"/>
          <cell r="CK307"/>
          <cell r="CL307"/>
          <cell r="CM307"/>
          <cell r="CN307"/>
          <cell r="CO307"/>
        </row>
        <row r="308">
          <cell r="B308">
            <v>1152</v>
          </cell>
          <cell r="C308">
            <v>303</v>
          </cell>
          <cell r="D308">
            <v>30</v>
          </cell>
          <cell r="E308">
            <v>3</v>
          </cell>
          <cell r="F308">
            <v>2564</v>
          </cell>
          <cell r="G308">
            <v>806753003268</v>
          </cell>
          <cell r="H308" t="str">
            <v>นาง</v>
          </cell>
          <cell r="I308" t="str">
            <v>ศรีลา</v>
          </cell>
          <cell r="J308" t="str">
            <v>บนทอง</v>
          </cell>
          <cell r="K308">
            <v>5500950002329</v>
          </cell>
          <cell r="L308" t="str">
            <v>ฝาง</v>
          </cell>
          <cell r="M308" t="str">
            <v>เชียงใหม่ 2</v>
          </cell>
          <cell r="N308">
            <v>8</v>
          </cell>
          <cell r="O308" t="str">
            <v>สินเชื่อแก้ไขหนี้ภาคประชาชน</v>
          </cell>
          <cell r="P308" t="str">
            <v>1.บุคคลค้ำประกัน</v>
          </cell>
          <cell r="Q308"/>
          <cell r="R308"/>
          <cell r="S308" t="str">
            <v>จังหวัดฝาง</v>
          </cell>
          <cell r="T308" t="str">
            <v>ผบ638</v>
          </cell>
          <cell r="U308">
            <v>2554</v>
          </cell>
          <cell r="V308" t="str">
            <v>ผบ605</v>
          </cell>
          <cell r="W308">
            <v>2554</v>
          </cell>
          <cell r="X308"/>
          <cell r="Y308"/>
          <cell r="Z308"/>
          <cell r="AA308">
            <v>18</v>
          </cell>
          <cell r="AB308">
            <v>12</v>
          </cell>
          <cell r="AC308">
            <v>2554</v>
          </cell>
          <cell r="AD308"/>
          <cell r="AE308"/>
          <cell r="AF308"/>
          <cell r="AG308"/>
          <cell r="AH308"/>
          <cell r="AI308"/>
          <cell r="AJ308"/>
          <cell r="AK308"/>
          <cell r="AL308"/>
          <cell r="AM308" t="str">
            <v>น.ส.3ก.</v>
          </cell>
          <cell r="AN308">
            <v>434</v>
          </cell>
          <cell r="AO308" t="str">
            <v>ม่อนปิ่น</v>
          </cell>
          <cell r="AP308" t="str">
            <v>ฝาง</v>
          </cell>
          <cell r="AQ308" t="str">
            <v>เชียงใหม่</v>
          </cell>
          <cell r="AR308"/>
          <cell r="AS308"/>
          <cell r="AT308"/>
          <cell r="AU308"/>
          <cell r="AV308"/>
          <cell r="AW308"/>
          <cell r="AX308">
            <v>14</v>
          </cell>
          <cell r="AY308">
            <v>6</v>
          </cell>
          <cell r="AZ308">
            <v>2564</v>
          </cell>
          <cell r="BA308" t="str">
            <v>ยึดไม่ได้</v>
          </cell>
          <cell r="BB308" t="str">
            <v>สืบทรัพย์/ยึดทรัพย์(สำนักงานอื่นฟ้อง)//ยึดไม่ได้ติดอายัด</v>
          </cell>
          <cell r="BC308"/>
          <cell r="BD308"/>
          <cell r="BE308"/>
          <cell r="BF308"/>
          <cell r="BG308"/>
          <cell r="BH308"/>
          <cell r="BI308"/>
          <cell r="BJ308"/>
          <cell r="BK308"/>
          <cell r="BL308" t="str">
            <v>นางศรีลา บนทอง</v>
          </cell>
          <cell r="BM308">
            <v>0</v>
          </cell>
          <cell r="BN308" t="str">
            <v>1.นางศรีลา บนทอง
2.นายรัตนชัย บนทอง
3.นายสงกรานต์ ว่องไว</v>
          </cell>
          <cell r="BO308" t="str">
            <v>จำเลยที่ 1
คู่สมรสจำเลยที่ 1
จำเลยที่ 2</v>
          </cell>
          <cell r="BP308" t="str">
            <v>5-5009-90002-32-9
2-3103-00018-26-0
5-5009-90002-34-5</v>
          </cell>
          <cell r="BQ308" t="str">
            <v>-พบว่ามีกรรมสิทธิ์ในที่ดิน เลข น.ส.3 ก. 434 ต.ม่อนปิ่น อ.ฝาง จ.เชียงใหม่
-พบว่ามีกรรมสิทธิ์ในที่ดิน เลข น.ส.3 ก. 434 ต.ม่อนปิ่น อ.ฝาง จ.เชียงใหม่
-ไม่พบว่ามีกรรมสิทธิ์ในที่ดิน อ.ภูเพียง จ.น่าน
-พบว่ามีกรรมสิทธิ์ในที่ดิน เลข น.ส.3 ก. 434 ต.ม่อนปิ่น อ.ฝาง จ.เชียงใหม่</v>
          </cell>
          <cell r="BR308" t="str">
            <v>พบทรัพย์</v>
          </cell>
          <cell r="BS308" t="str">
            <v>พบทรัพย์</v>
          </cell>
          <cell r="BT308">
            <v>3</v>
          </cell>
          <cell r="BU308" t="str">
            <v>อคธรรม</v>
          </cell>
          <cell r="BV308"/>
          <cell r="BW308"/>
          <cell r="BX308"/>
          <cell r="BY308" t="str">
            <v>-พบว่ามีกรรมสิทธิ์ในที่ดิน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v>
          </cell>
          <cell r="BZ308"/>
          <cell r="CA308"/>
          <cell r="CB308"/>
          <cell r="CC308"/>
          <cell r="CD308"/>
          <cell r="CE308"/>
          <cell r="CF308"/>
          <cell r="CG308"/>
          <cell r="CH308"/>
          <cell r="CI308"/>
          <cell r="CJ308"/>
          <cell r="CK308"/>
          <cell r="CL308"/>
          <cell r="CM308"/>
          <cell r="CN308"/>
          <cell r="CO308"/>
        </row>
        <row r="309">
          <cell r="B309">
            <v>1153</v>
          </cell>
          <cell r="C309">
            <v>304</v>
          </cell>
          <cell r="D309">
            <v>30</v>
          </cell>
          <cell r="E309">
            <v>3</v>
          </cell>
          <cell r="F309">
            <v>2564</v>
          </cell>
          <cell r="G309">
            <v>800001791576</v>
          </cell>
          <cell r="H309" t="str">
            <v>นาง</v>
          </cell>
          <cell r="I309" t="str">
            <v>กมลพร</v>
          </cell>
          <cell r="J309" t="str">
            <v>วงศ์พันธุ์เสือ</v>
          </cell>
          <cell r="K309">
            <v>3550700133348</v>
          </cell>
          <cell r="L309" t="str">
            <v>แม่ริม</v>
          </cell>
          <cell r="M309" t="str">
            <v>เชียงใหม่ 2</v>
          </cell>
          <cell r="N309">
            <v>8</v>
          </cell>
          <cell r="O309" t="str">
            <v>สินเชื่อธนาคารประชาชน</v>
          </cell>
          <cell r="P309" t="str">
            <v>1.บุคคลค้ำประกัน</v>
          </cell>
          <cell r="Q309"/>
          <cell r="R309"/>
          <cell r="S309" t="str">
            <v>แขวงเชียงใหม่</v>
          </cell>
          <cell r="T309" t="str">
            <v>ผบ7452</v>
          </cell>
          <cell r="U309">
            <v>2555</v>
          </cell>
          <cell r="V309" t="str">
            <v>ผบ1548</v>
          </cell>
          <cell r="W309">
            <v>2556</v>
          </cell>
          <cell r="X309"/>
          <cell r="Y309"/>
          <cell r="Z309"/>
          <cell r="AA309"/>
          <cell r="AB309"/>
          <cell r="AC309"/>
          <cell r="AD309"/>
          <cell r="AE309"/>
          <cell r="AF309"/>
          <cell r="AG309"/>
          <cell r="AH309"/>
          <cell r="AI309"/>
          <cell r="AJ309" t="str">
            <v>3</v>
          </cell>
          <cell r="AK309" t="str">
            <v>12</v>
          </cell>
          <cell r="AL309" t="str">
            <v>2564</v>
          </cell>
          <cell r="AM309" t="str">
            <v>โฉนด</v>
          </cell>
          <cell r="AN309">
            <v>20146</v>
          </cell>
          <cell r="AO309" t="str">
            <v>นาเหลือง</v>
          </cell>
          <cell r="AP309" t="str">
            <v>เวียงสา</v>
          </cell>
          <cell r="AQ309" t="str">
            <v>น่าน</v>
          </cell>
          <cell r="AR309">
            <v>399199.5</v>
          </cell>
          <cell r="AS309"/>
          <cell r="AT309"/>
          <cell r="AU309"/>
          <cell r="AV309"/>
          <cell r="AW309"/>
          <cell r="AX309">
            <v>14</v>
          </cell>
          <cell r="AY309">
            <v>12</v>
          </cell>
          <cell r="AZ309">
            <v>2564</v>
          </cell>
          <cell r="BA309" t="str">
            <v>ยึดเสร็จแล้ว</v>
          </cell>
          <cell r="BB309" t="str">
            <v>สืบทรัพย์(สำนักงานอื่นฟ้อง)//ยึดทรัพย์23/9/2564//ยึดแล้ว//ถอนการยึดทรัพย์และบังคับคดี
 เนื่องจากลูกหนี้เข้ามาปิดบัญชี วันที่ 27/12/2564 (คำสั่ง 27/12/2564)</v>
          </cell>
          <cell r="BC309"/>
          <cell r="BD309"/>
          <cell r="BE309"/>
          <cell r="BF309"/>
          <cell r="BG309"/>
          <cell r="BH309"/>
          <cell r="BI309"/>
          <cell r="BJ309"/>
          <cell r="BK309"/>
          <cell r="BL309" t="str">
            <v>นางกมลพร วงศ์พันธุ์เสือ</v>
          </cell>
          <cell r="BM309">
            <v>0</v>
          </cell>
          <cell r="BN309" t="str">
            <v>1.นางกมลพร วงศ์พันธุ์เสือ
2.ร.ต.กิตติชาติ วงศ์พันธุ์เสือ ร.น.
3.นางสาววราภรณ์ กัญชนะ
4.นางจินดาวัลย์ ปัญญาสิทธิ์</v>
          </cell>
          <cell r="BO309" t="str">
            <v>จำเลยที่ 1
คู่สมรสจำเลยที่ 1
จำเลยที่ 2
จำเลยที่ 3</v>
          </cell>
          <cell r="BP309" t="str">
            <v>3-5507-00133-34-8
5-1014-99024-16-9
3-5099-01030-68-4
3-5007-00119-92-2</v>
          </cell>
          <cell r="BQ309" t="str">
            <v>-ไม่พบกรรมสิทธิ์ที่ดิน อ.แม่ริม จ.เชียงใหม่
-ไม่พบกรรมสิทธิ์ที่ดิน อ.แม่ริม จ.เชียงใหม่
-ไม่พบกรรมสิทธิ์ที่ดิน อ.แม่ริม จ.เชียงใหม่
-ไม่พบกรรมสิทธิ์ที่ดิน อ.เมือง จ.เชียงใหม่
-พบว่ามีกรรมสิทธิ์ที่ดิน โฉนดเลขที่ 20146 ต.นาเหลือง อ.เวียงสา จ.น่าน
 -ไม่พบกรรมสิทธิ์ที่ดิน อ.แม่ริม จ.เชียงใหม่</v>
          </cell>
          <cell r="BR309"/>
          <cell r="BS309"/>
          <cell r="BT309"/>
          <cell r="BU309"/>
          <cell r="BV309"/>
          <cell r="BW309"/>
          <cell r="BX309"/>
          <cell r="BY309" t="str">
            <v>-พบว่ามีกรรมสิทธิ์ในที่ดิน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v>
          </cell>
          <cell r="BZ309"/>
          <cell r="CA309"/>
          <cell r="CB309"/>
          <cell r="CC309"/>
          <cell r="CD309"/>
          <cell r="CE309"/>
          <cell r="CF309"/>
          <cell r="CG309"/>
          <cell r="CH309"/>
          <cell r="CI309"/>
          <cell r="CJ309"/>
          <cell r="CK309"/>
          <cell r="CL309">
            <v>242871</v>
          </cell>
          <cell r="CM309"/>
          <cell r="CN309"/>
          <cell r="CO309">
            <v>242532</v>
          </cell>
        </row>
        <row r="310">
          <cell r="B310">
            <v>1154</v>
          </cell>
          <cell r="C310">
            <v>305</v>
          </cell>
          <cell r="D310">
            <v>30</v>
          </cell>
          <cell r="E310">
            <v>3</v>
          </cell>
          <cell r="F310">
            <v>2564</v>
          </cell>
          <cell r="G310">
            <v>800016749601</v>
          </cell>
          <cell r="H310" t="str">
            <v>นาง</v>
          </cell>
          <cell r="I310" t="str">
            <v>ตุ๊</v>
          </cell>
          <cell r="J310" t="str">
            <v>ประพันธ์</v>
          </cell>
          <cell r="K310">
            <v>3349800023412</v>
          </cell>
          <cell r="L310" t="str">
            <v>แม่ริม</v>
          </cell>
          <cell r="M310" t="str">
            <v>เชียงใหม่ 2</v>
          </cell>
          <cell r="N310">
            <v>8</v>
          </cell>
          <cell r="O310" t="str">
            <v>สินเชื่อธนาคารประชาชน</v>
          </cell>
          <cell r="P310" t="str">
            <v>1.บุคคลค้ำประกัน</v>
          </cell>
          <cell r="Q310"/>
          <cell r="R310"/>
          <cell r="S310" t="str">
            <v>แขวงเชียงใหม่</v>
          </cell>
          <cell r="T310" t="str">
            <v>ผบ6358</v>
          </cell>
          <cell r="U310">
            <v>2555</v>
          </cell>
          <cell r="V310" t="str">
            <v>ผบ7321</v>
          </cell>
          <cell r="W310">
            <v>2555</v>
          </cell>
          <cell r="X310"/>
          <cell r="Y310"/>
          <cell r="Z310"/>
          <cell r="AA310"/>
          <cell r="AB310"/>
          <cell r="AC310"/>
          <cell r="AD310"/>
          <cell r="AE310"/>
          <cell r="AF310"/>
          <cell r="AG310"/>
          <cell r="AH310"/>
          <cell r="AI310"/>
          <cell r="AJ310"/>
          <cell r="AK310"/>
          <cell r="AL310"/>
          <cell r="AM310"/>
          <cell r="AN310"/>
          <cell r="AO310"/>
          <cell r="AP310"/>
          <cell r="AQ310"/>
          <cell r="AR310"/>
          <cell r="AS310"/>
          <cell r="AT310"/>
          <cell r="AU310"/>
          <cell r="AV310"/>
          <cell r="AW310"/>
          <cell r="AX310"/>
          <cell r="AY310"/>
          <cell r="AZ310"/>
          <cell r="BA310"/>
          <cell r="BB310" t="str">
            <v>สืบทรัพย์(สำนักงานอื่นฟ้อง)//สืบทรัพย์ครั้งที่ 2 (คำสั่ง 12/1/2565)</v>
          </cell>
          <cell r="BC310"/>
          <cell r="BD310"/>
          <cell r="BE310"/>
          <cell r="BF310"/>
          <cell r="BG310"/>
          <cell r="BH310"/>
          <cell r="BI310"/>
          <cell r="BJ310"/>
          <cell r="BK310"/>
          <cell r="BL310" t="str">
            <v>นางตุ๊ ประพันธ์</v>
          </cell>
          <cell r="BM310">
            <v>0</v>
          </cell>
          <cell r="BN310" t="str">
            <v>1.นางตุ๊  ประพันธ์
2.นางจิราภรณ์  อุปสาร
3.นายไกรสร  อุปสาร
4.นางกลอยใจ กันทะรส
5.นายประหยัด มาลอม</v>
          </cell>
          <cell r="BO310" t="str">
            <v>จำเลยที่ 1
จำเลยที่ 2
คู่สมรสจำเลยที่ 2
จำเลยที่ 3
คู่สมรสจำลยที่ 3</v>
          </cell>
          <cell r="BP310" t="str">
            <v>3 3498 00023 41 2
3 5006 00262 14 6
5 5007 00005 49 4 
2 3498 00016 75 2
1 5007 00109 61 1</v>
          </cell>
          <cell r="BQ310"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'-พบว่ามีกรรมสิทธิ์ในที่ดินโฉนดเลขที่  86079  ต.หนองหาร  อ.สันทราย  จ.เชียงใหม่ (ติดจำนอง ธ.อาคารสงเคราะห์)</v>
          </cell>
          <cell r="BR310"/>
          <cell r="BS310" t="str">
            <v>พบทรัพย์</v>
          </cell>
          <cell r="BT310"/>
          <cell r="BU310"/>
          <cell r="BV310"/>
          <cell r="BW310"/>
          <cell r="BX310"/>
          <cell r="BY310" t="str">
            <v>-พบว่ามีกรรมสิทธิ์ในที่ดิน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v>
          </cell>
          <cell r="BZ310"/>
          <cell r="CA310"/>
          <cell r="CB310"/>
          <cell r="CC310"/>
          <cell r="CD310"/>
          <cell r="CE310"/>
          <cell r="CF310"/>
          <cell r="CG310"/>
          <cell r="CH310"/>
          <cell r="CI310"/>
          <cell r="CJ310"/>
          <cell r="CK310"/>
          <cell r="CL310"/>
          <cell r="CM310"/>
          <cell r="CN310"/>
          <cell r="CO310"/>
        </row>
        <row r="311">
          <cell r="B311">
            <v>1155</v>
          </cell>
          <cell r="C311">
            <v>306</v>
          </cell>
          <cell r="D311">
            <v>30</v>
          </cell>
          <cell r="E311">
            <v>3</v>
          </cell>
          <cell r="F311">
            <v>2564</v>
          </cell>
          <cell r="G311">
            <v>822352017369</v>
          </cell>
          <cell r="H311" t="str">
            <v>นาย</v>
          </cell>
          <cell r="I311" t="str">
            <v>สถาพร</v>
          </cell>
          <cell r="J311" t="str">
            <v>ทาระนัด</v>
          </cell>
          <cell r="K311">
            <v>3500200468120</v>
          </cell>
          <cell r="L311" t="str">
            <v>แม่ริม</v>
          </cell>
          <cell r="M311" t="str">
            <v>เชียงใหม่ 2</v>
          </cell>
          <cell r="N311">
            <v>8</v>
          </cell>
          <cell r="O311" t="str">
            <v>สินเชื่อธนาคารประชาชน</v>
          </cell>
          <cell r="P311" t="str">
            <v>1.บุคคลค้ำประกัน</v>
          </cell>
          <cell r="Q311">
            <v>59992</v>
          </cell>
          <cell r="R311">
            <v>7412.91</v>
          </cell>
          <cell r="S311" t="str">
            <v>แขวงเชียงใหม่</v>
          </cell>
          <cell r="T311" t="str">
            <v>ผบ6378</v>
          </cell>
          <cell r="U311">
            <v>2555</v>
          </cell>
          <cell r="V311" t="str">
            <v>ผบ74</v>
          </cell>
          <cell r="W311">
            <v>2556</v>
          </cell>
          <cell r="X311"/>
          <cell r="Y311"/>
          <cell r="Z311"/>
          <cell r="AA311">
            <v>21</v>
          </cell>
          <cell r="AB311">
            <v>1</v>
          </cell>
          <cell r="AC311">
            <v>2556</v>
          </cell>
          <cell r="AD311"/>
          <cell r="AE311"/>
          <cell r="AF311"/>
          <cell r="AG311"/>
          <cell r="AH311"/>
          <cell r="AI311"/>
          <cell r="AJ311" t="str">
            <v>10</v>
          </cell>
          <cell r="AK311" t="str">
            <v>1</v>
          </cell>
          <cell r="AL311" t="str">
            <v>2565</v>
          </cell>
          <cell r="AM311" t="str">
            <v>โฉนด</v>
          </cell>
          <cell r="AN311" t="str">
            <v>24826</v>
          </cell>
          <cell r="AO311" t="str">
            <v>ดอกคำใต้</v>
          </cell>
          <cell r="AP311" t="str">
            <v>ดอกคำใต้</v>
          </cell>
          <cell r="AQ311" t="str">
            <v>พะเยา</v>
          </cell>
          <cell r="AR311">
            <v>300125</v>
          </cell>
          <cell r="AS311"/>
          <cell r="AT311"/>
          <cell r="AU311"/>
          <cell r="AV311"/>
          <cell r="AW311"/>
          <cell r="AX311">
            <v>17</v>
          </cell>
          <cell r="AY311">
            <v>1</v>
          </cell>
          <cell r="AZ311">
            <v>2565</v>
          </cell>
          <cell r="BA311" t="str">
            <v>ยึดเสร็จแล้ว</v>
          </cell>
          <cell r="BB311" t="str">
            <v>สืบทรัพย์(สำนักงานอื่นฟ้อง)//ยึดทรัพย์ (คำสั่ง 8/11/2564)//ยึดแล้ว</v>
          </cell>
          <cell r="BC311"/>
          <cell r="BD311"/>
          <cell r="BE311"/>
          <cell r="BF311"/>
          <cell r="BG311"/>
          <cell r="BH311"/>
          <cell r="BI311"/>
          <cell r="BJ311"/>
          <cell r="BK311"/>
          <cell r="BL311" t="str">
            <v>นายสถาพร ทาระนัด</v>
          </cell>
          <cell r="BM311">
            <v>0</v>
          </cell>
          <cell r="BN311" t="str">
            <v xml:space="preserve">1.นายสถาพร ทาระนัด
2.นายไพรัตน์ พรหมเสน
3.นางโฉมสุดา ยะกระโทก
</v>
          </cell>
          <cell r="BO311" t="str">
            <v>จำเลยที่ 1
จำเลยที่ 2
คู่สมรสจำเลยที่ 2</v>
          </cell>
          <cell r="BP311" t="str">
            <v>3-5002-00468-12-0
3-5605-00398-68-2
3-3003-00072-44-1</v>
          </cell>
          <cell r="BQ311" t="str">
            <v xml:space="preserve">-ไม่พบว่ามีกรรมสิทธิ์ในที่ดิน อ.จอมทอง จ.เชียงใหม่
-ไม่พบว่ามีกรรมสิทธิ์ในที่ดิน อ.ดอกคำใต้ จ.พะเยา
ไม่พบว่ามีกรรมสิทธิ์ในที่ดิน อ.แม่ริม จ.เชียงใหม่
-พบว่ามีกรรมสิทธิ์ในที่ดิน โฉนดเลขที่ 24846 ต.ดอกคำใต้ อ.ดอกคำใต้ จ.พะเยา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อ.ดอกคำใต้ จ.พะเยา
</v>
          </cell>
          <cell r="BR311" t="str">
            <v>พบทรัพย์</v>
          </cell>
          <cell r="BS311" t="str">
            <v>พบทรัพย์</v>
          </cell>
          <cell r="BT311">
            <v>3</v>
          </cell>
          <cell r="BU311" t="str">
            <v>อคธรรม
ศรัญญู (ยึด)</v>
          </cell>
          <cell r="BV311"/>
          <cell r="BW311"/>
          <cell r="BX311"/>
          <cell r="BY311" t="str">
            <v>-พบว่ามีกรรมสิทธิ์ในที่ดิน โฉนดที่ดินเลขที่ 40645 หน้าสำรวจ 2503 เลขที่ดิน 1004 ต.น้ำแพร่ อ.หางดง จ.เชียงใหม่</v>
          </cell>
          <cell r="BZ311"/>
          <cell r="CA311"/>
          <cell r="CB311"/>
          <cell r="CC311"/>
          <cell r="CD311"/>
          <cell r="CE311"/>
          <cell r="CF311"/>
          <cell r="CG311"/>
          <cell r="CH311"/>
          <cell r="CI311"/>
          <cell r="CJ311"/>
          <cell r="CK311"/>
          <cell r="CL311"/>
          <cell r="CM311"/>
          <cell r="CN311">
            <v>242905</v>
          </cell>
          <cell r="CO311"/>
        </row>
        <row r="312">
          <cell r="B312">
            <v>1156</v>
          </cell>
          <cell r="C312">
            <v>307</v>
          </cell>
          <cell r="D312">
            <v>30</v>
          </cell>
          <cell r="E312">
            <v>3</v>
          </cell>
          <cell r="F312">
            <v>2564</v>
          </cell>
          <cell r="G312" t="str">
            <v>853648005942, 853649004480</v>
          </cell>
          <cell r="H312" t="str">
            <v>นางสาว</v>
          </cell>
          <cell r="I312" t="str">
            <v>วริฒินันท์</v>
          </cell>
          <cell r="J312" t="str">
            <v>ศรีคำอวย</v>
          </cell>
          <cell r="K312">
            <v>3100901079271</v>
          </cell>
          <cell r="L312" t="str">
            <v>ไชยปราการ</v>
          </cell>
          <cell r="M312" t="str">
            <v>เชียงใหม่ 2</v>
          </cell>
          <cell r="N312">
            <v>8</v>
          </cell>
          <cell r="O312" t="str">
            <v>สินเชื่อ เคหะ</v>
          </cell>
          <cell r="P312" t="str">
            <v>1.บุคคลค้ำประกัน</v>
          </cell>
          <cell r="Q312"/>
          <cell r="R312"/>
          <cell r="S312" t="str">
            <v>จังหวัดฝาง</v>
          </cell>
          <cell r="T312" t="str">
            <v>ผบ.18</v>
          </cell>
          <cell r="U312">
            <v>2554</v>
          </cell>
          <cell r="V312" t="str">
            <v>ผบ.110</v>
          </cell>
          <cell r="W312">
            <v>2554</v>
          </cell>
          <cell r="X312"/>
          <cell r="Y312"/>
          <cell r="Z312"/>
          <cell r="AA312"/>
          <cell r="AB312"/>
          <cell r="AC312"/>
          <cell r="AD312"/>
          <cell r="AE312"/>
          <cell r="AF312"/>
          <cell r="AG312"/>
          <cell r="AH312"/>
          <cell r="AI312"/>
          <cell r="AJ312"/>
          <cell r="AK312"/>
          <cell r="AL312"/>
          <cell r="AM312"/>
          <cell r="AN312"/>
          <cell r="AO312"/>
          <cell r="AP312"/>
          <cell r="AQ312"/>
          <cell r="AR312"/>
          <cell r="AS312"/>
          <cell r="AT312"/>
          <cell r="AU312"/>
          <cell r="AV312"/>
          <cell r="AW312"/>
          <cell r="AX312"/>
          <cell r="AY312"/>
          <cell r="AZ312"/>
          <cell r="BA312"/>
          <cell r="BB312" t="str">
            <v>สืบทรัพย์(พบทรัพย์ยึดไม่ได้)(สำนักงานอื่นฟ้อง)</v>
          </cell>
          <cell r="BC312"/>
          <cell r="BD312"/>
          <cell r="BE312"/>
          <cell r="BF312"/>
          <cell r="BG312"/>
          <cell r="BH312"/>
          <cell r="BI312"/>
          <cell r="BJ312"/>
          <cell r="BK312"/>
          <cell r="BL312" t="str">
            <v>นางสาววริฒินันท์ ศรีคำอวย</v>
          </cell>
          <cell r="BM312">
            <v>0</v>
          </cell>
          <cell r="BN312" t="str">
            <v>นางสาววริฒินันต์  ศรีอวยพร
นายนิพนธ์  สุขา
นางสาวเรณู  สีสุวรรณ์</v>
          </cell>
          <cell r="BO312" t="str">
            <v>จำเลยที่ 1
คู่สมรสจำเลยที่ 1
จำเลยที่ 2</v>
          </cell>
          <cell r="BP312" t="str">
            <v>3 1009 01079 27 1
3 5006 00340 30 9
3 1506 00664 01 9</v>
          </cell>
          <cell r="BQ312"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cell r="BR312"/>
          <cell r="BS312"/>
          <cell r="BT312"/>
          <cell r="BU312"/>
          <cell r="BV312"/>
          <cell r="BW312"/>
          <cell r="BX312"/>
          <cell r="BY312" t="str">
            <v>-พบว่ามีกรรมสิทธิ์ในที่ดิน โฉนดที่ดินเลขที่ 42650 หน้าสำรวจ 2555 เลขที่ดิน 1016 ต.น้ำแพร่ อ.หางดง จ.เชียงใหม่</v>
          </cell>
          <cell r="BZ312"/>
          <cell r="CA312"/>
          <cell r="CB312"/>
          <cell r="CC312"/>
          <cell r="CD312"/>
          <cell r="CE312"/>
          <cell r="CF312"/>
          <cell r="CG312"/>
          <cell r="CH312"/>
          <cell r="CI312"/>
          <cell r="CJ312"/>
          <cell r="CK312"/>
          <cell r="CL312"/>
          <cell r="CM312"/>
          <cell r="CN312"/>
          <cell r="CO312"/>
        </row>
        <row r="313">
          <cell r="B313">
            <v>1157</v>
          </cell>
          <cell r="C313">
            <v>308</v>
          </cell>
          <cell r="D313">
            <v>30</v>
          </cell>
          <cell r="E313">
            <v>3</v>
          </cell>
          <cell r="F313">
            <v>2564</v>
          </cell>
          <cell r="G313">
            <v>800012637651</v>
          </cell>
          <cell r="H313" t="str">
            <v>นางสาว</v>
          </cell>
          <cell r="I313" t="str">
            <v xml:space="preserve">ดารุวรรณ </v>
          </cell>
          <cell r="J313" t="str">
            <v>แก้วคำมูล</v>
          </cell>
          <cell r="K313">
            <v>3500900022477</v>
          </cell>
          <cell r="L313" t="str">
            <v>ไชยปราการ</v>
          </cell>
          <cell r="M313" t="str">
            <v>เชียงใหม่ 2</v>
          </cell>
          <cell r="N313">
            <v>8</v>
          </cell>
          <cell r="O313" t="str">
            <v>สินเชื่อธนาคารประชาชน</v>
          </cell>
          <cell r="P313" t="str">
            <v>1.บุคคลค้ำประกัน</v>
          </cell>
          <cell r="Q313"/>
          <cell r="R313"/>
          <cell r="S313" t="str">
            <v>จังหวัดฝาง</v>
          </cell>
          <cell r="T313" t="str">
            <v>ผบ.411</v>
          </cell>
          <cell r="U313">
            <v>2555</v>
          </cell>
          <cell r="V313" t="str">
            <v>ผบ.568</v>
          </cell>
          <cell r="W313">
            <v>2555</v>
          </cell>
          <cell r="X313"/>
          <cell r="Y313"/>
          <cell r="Z313"/>
          <cell r="AA313"/>
          <cell r="AB313"/>
          <cell r="AC313"/>
          <cell r="AD313"/>
          <cell r="AE313"/>
          <cell r="AF313"/>
          <cell r="AG313"/>
          <cell r="AH313"/>
          <cell r="AI313"/>
          <cell r="AJ313"/>
          <cell r="AK313"/>
          <cell r="AL313"/>
          <cell r="AM313" t="str">
            <v>โฉนด</v>
          </cell>
          <cell r="AN313" t="str">
            <v>257593</v>
          </cell>
          <cell r="AO313" t="str">
            <v>สาวะถี</v>
          </cell>
          <cell r="AP313" t="str">
            <v>เมืองขอนแก่น</v>
          </cell>
          <cell r="AQ313" t="str">
            <v>ขอนแก่น</v>
          </cell>
          <cell r="AR313"/>
          <cell r="AS313"/>
          <cell r="AT313"/>
          <cell r="AU313"/>
          <cell r="AV313"/>
          <cell r="AW313"/>
          <cell r="AX313"/>
          <cell r="AY313"/>
          <cell r="AZ313"/>
          <cell r="BA313"/>
          <cell r="BB313" t="str">
            <v>สืบทรัพย์(สำนักงานอื่นฟ้อง)//ยึดทรัพย์ (คำสั่ง24/8/2564)//สืบทรัพย์ครั้งที่ 2 (คำสั่ง 4/4/2565)</v>
          </cell>
          <cell r="BC313"/>
          <cell r="BD313"/>
          <cell r="BE313"/>
          <cell r="BF313"/>
          <cell r="BG313"/>
          <cell r="BH313"/>
          <cell r="BI313"/>
          <cell r="BJ313"/>
          <cell r="BK313"/>
          <cell r="BL313" t="str">
            <v>นางสาวดารุวรรณ  แก้วคำมูล</v>
          </cell>
          <cell r="BM313">
            <v>0</v>
          </cell>
          <cell r="BN313" t="str">
            <v>1.นางดารุวรรณ์ แก้วคำมูล
2.นายพิเชศ สามสี
3.นางสาวกัลยากรณ์ พั่วโพธิ์
4.นายศราวุฒิ พรมภักดี</v>
          </cell>
          <cell r="BO313" t="str">
            <v>จำเลยที่ 1
จำเลยที่ 2
จำเลยที่ 3
คู่สมรสจำเลยที่ 3</v>
          </cell>
          <cell r="BP313" t="str">
            <v>3-5009-00022-47-7
3-5009-00022-48-5
1-4099-00205-81-7
1-3604-00221-66-2</v>
          </cell>
          <cell r="BQ313" t="str">
            <v>-ไม่พบว่ามีกรรมสิทธิ์ที่ดิน อ.ฝาง จ.เชียงใหม่
-ไม่พบว่ามีกรรมสิทธิ์ที่ดิน อ.พร้าว จ.เชียงใหม่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-ไม่พบว่ามีกรรมสิทธิ์ที่ดิน อ.ไชยปราการ จ.เชียงใหม่
-พบว่ามีกรรมมสิทธิ์ที่ดิน โฉนดที่ดินเลขที่ 257593 ต.สาวะถี อ.เมืองขอนแก่น จ.ขอนแก่น (ติดจำนอง)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-พบว่ามีกรรมสิทธิ์ที่ดิน โฉนดเลขที่ 301127 ต.สำราญ อ.เมืองขอนแก่น จ.ขอนแก่น (ติดจำนอง)</v>
          </cell>
          <cell r="BR313" t="str">
            <v>พบทรัพย์</v>
          </cell>
          <cell r="BS313"/>
          <cell r="BT313">
            <v>4</v>
          </cell>
          <cell r="BU313" t="str">
            <v>นพวิสต์ (ยึด)
จันทร์นิภา</v>
          </cell>
          <cell r="BV313"/>
          <cell r="BW313"/>
          <cell r="BX313"/>
          <cell r="BY313" t="str">
            <v xml:space="preserve">-พบว่ามีกรรมสิทธิ์ในที่ดิน โฉนดที่ดินเลขที่ 43059 หน้าสำรวจ 5249 เลขที่ดิน 2726 ต.หางดง อ.หางดง จ.เชียงใหม่ </v>
          </cell>
          <cell r="BZ313"/>
          <cell r="CA313"/>
          <cell r="CB313"/>
          <cell r="CC313"/>
          <cell r="CD313"/>
          <cell r="CE313"/>
          <cell r="CF313"/>
          <cell r="CG313"/>
          <cell r="CH313"/>
          <cell r="CI313"/>
          <cell r="CJ313"/>
          <cell r="CK313"/>
          <cell r="CL313"/>
          <cell r="CM313"/>
          <cell r="CN313"/>
          <cell r="CO313"/>
        </row>
        <row r="314">
          <cell r="B314">
            <v>1158</v>
          </cell>
          <cell r="C314">
            <v>309</v>
          </cell>
          <cell r="D314">
            <v>30</v>
          </cell>
          <cell r="E314">
            <v>3</v>
          </cell>
          <cell r="F314">
            <v>2564</v>
          </cell>
          <cell r="G314">
            <v>800000912157</v>
          </cell>
          <cell r="H314" t="str">
            <v>นางสาว</v>
          </cell>
          <cell r="I314" t="str">
            <v>พิกุล</v>
          </cell>
          <cell r="J314" t="str">
            <v>หมื่นเผือก</v>
          </cell>
          <cell r="K314">
            <v>3501000104851</v>
          </cell>
          <cell r="L314" t="str">
            <v>ฝาง</v>
          </cell>
          <cell r="M314" t="str">
            <v>เชียงใหม่ 2</v>
          </cell>
          <cell r="N314">
            <v>8</v>
          </cell>
          <cell r="O314" t="str">
            <v>สินชื่อแก้ไขหนี้ภาคประชาชน</v>
          </cell>
          <cell r="P314" t="str">
            <v>1.บุคคลค้ำประกัน</v>
          </cell>
          <cell r="Q314"/>
          <cell r="R314"/>
          <cell r="S314" t="str">
            <v>จังหวัดฝาง</v>
          </cell>
          <cell r="T314" t="str">
            <v>ผบ.653</v>
          </cell>
          <cell r="U314">
            <v>2554</v>
          </cell>
          <cell r="V314" t="str">
            <v>ผบ.600</v>
          </cell>
          <cell r="W314">
            <v>2555</v>
          </cell>
          <cell r="X314"/>
          <cell r="Y314"/>
          <cell r="Z314"/>
          <cell r="AA314"/>
          <cell r="AB314"/>
          <cell r="AC314"/>
          <cell r="AD314"/>
          <cell r="AE314"/>
          <cell r="AF314"/>
          <cell r="AG314"/>
          <cell r="AH314"/>
          <cell r="AI314"/>
          <cell r="AJ314"/>
          <cell r="AK314"/>
          <cell r="AL314"/>
          <cell r="AM314"/>
          <cell r="AN314"/>
          <cell r="AO314"/>
          <cell r="AP314"/>
          <cell r="AQ314"/>
          <cell r="AR314"/>
          <cell r="AS314"/>
          <cell r="AT314"/>
          <cell r="AU314"/>
          <cell r="AV314"/>
          <cell r="AW314"/>
          <cell r="AX314"/>
          <cell r="AY314"/>
          <cell r="AZ314"/>
          <cell r="BA314"/>
          <cell r="BB314" t="str">
            <v>สืบทรัพย์(สำนักงานอื่นฟ้อง)</v>
          </cell>
          <cell r="BC314"/>
          <cell r="BD314"/>
          <cell r="BE314"/>
          <cell r="BF314"/>
          <cell r="BG314"/>
          <cell r="BH314"/>
          <cell r="BI314"/>
          <cell r="BJ314"/>
          <cell r="BK314"/>
          <cell r="BL314" t="str">
            <v>นางสาวพิกุล หมื่นเผือก</v>
          </cell>
          <cell r="BM314">
            <v>0</v>
          </cell>
          <cell r="BN314" t="str">
            <v>1.นางสาวพิกุล  หมื่นเผือก
2.นายบุรี จารุสันติกาญจน์
3.นางสนธยา  เชียงราย
4.นายชัยยุทธ เชียงราย</v>
          </cell>
          <cell r="BO314" t="str">
            <v>จำเลยที่ 1
จำเลยที่ 2
จำเลยที่ 3
คู่สมรสจำเลยที่ 3</v>
          </cell>
          <cell r="BP314" t="str">
            <v>3 5010 00104 85 1
3 8404 00054 37 7
3 5501 00255 12 4
3 5009 00605 05 7</v>
          </cell>
          <cell r="BQ31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14" t="str">
            <v>ไม่พบ</v>
          </cell>
          <cell r="BS314"/>
          <cell r="BT314">
            <v>4</v>
          </cell>
          <cell r="BU314"/>
          <cell r="BV314"/>
          <cell r="BW314"/>
          <cell r="BX314"/>
          <cell r="BY314" t="str">
            <v>-ไม่พบว่ามีกรรมสิทธิ์ในที่ดิน อ.เมือง จ.เชียงใหม่</v>
          </cell>
          <cell r="BZ314"/>
          <cell r="CA314"/>
          <cell r="CB314"/>
          <cell r="CC314"/>
          <cell r="CD314"/>
          <cell r="CE314"/>
          <cell r="CF314"/>
          <cell r="CG314"/>
          <cell r="CH314"/>
          <cell r="CI314"/>
          <cell r="CJ314"/>
          <cell r="CK314"/>
          <cell r="CL314"/>
          <cell r="CM314"/>
          <cell r="CN314"/>
          <cell r="CO314"/>
        </row>
        <row r="315">
          <cell r="B315">
            <v>1159</v>
          </cell>
          <cell r="C315">
            <v>310</v>
          </cell>
          <cell r="D315">
            <v>30</v>
          </cell>
          <cell r="E315">
            <v>3</v>
          </cell>
          <cell r="F315">
            <v>2564</v>
          </cell>
          <cell r="G315">
            <v>822053005226</v>
          </cell>
          <cell r="H315" t="str">
            <v xml:space="preserve">กลุ่มเกษตรเศรษฐกิจพอเพียง ม.9 </v>
          </cell>
          <cell r="I315"/>
          <cell r="J315"/>
          <cell r="K315"/>
          <cell r="L315" t="str">
            <v>สารภี</v>
          </cell>
          <cell r="M315" t="str">
            <v>เชียงใหม่ 3</v>
          </cell>
          <cell r="N315">
            <v>8</v>
          </cell>
          <cell r="O315" t="str">
            <v>สินเชื่อเพื่อพัฒนาชนบท</v>
          </cell>
          <cell r="P315" t="str">
            <v>1.บุคคลค้ำประกัน</v>
          </cell>
          <cell r="Q315"/>
          <cell r="R315"/>
          <cell r="S315" t="str">
            <v>จังหวัดเชียงใหม่</v>
          </cell>
          <cell r="T315" t="str">
            <v>ผบ1154</v>
          </cell>
          <cell r="U315">
            <v>2556</v>
          </cell>
          <cell r="V315" t="str">
            <v>ผบ1250</v>
          </cell>
          <cell r="W315">
            <v>2556</v>
          </cell>
          <cell r="X315"/>
          <cell r="Y315"/>
          <cell r="Z315"/>
          <cell r="AA315"/>
          <cell r="AB315"/>
          <cell r="AC315"/>
          <cell r="AD315"/>
          <cell r="AE315"/>
          <cell r="AF315"/>
          <cell r="AG315"/>
          <cell r="AH315"/>
          <cell r="AI315"/>
          <cell r="AJ315"/>
          <cell r="AK315"/>
          <cell r="AL315"/>
          <cell r="AM315"/>
          <cell r="AN315"/>
          <cell r="AO315"/>
          <cell r="AP315"/>
          <cell r="AQ315"/>
          <cell r="AR315"/>
          <cell r="AS315"/>
          <cell r="AT315"/>
          <cell r="AU315"/>
          <cell r="AV315"/>
          <cell r="AW315"/>
          <cell r="AX315"/>
          <cell r="AY315"/>
          <cell r="AZ315"/>
          <cell r="BA315"/>
          <cell r="BB315" t="str">
            <v>สืบทรัพย์(พบทรัพย์)(สำนักงานอื่นฟ้อง)//รายงานผลสืบวันที่ 10/5/2566</v>
          </cell>
          <cell r="BC315"/>
          <cell r="BD315"/>
          <cell r="BE315"/>
          <cell r="BF315"/>
          <cell r="BG315"/>
          <cell r="BH315"/>
          <cell r="BI315"/>
          <cell r="BJ315"/>
          <cell r="BK315"/>
          <cell r="BL315" t="str">
            <v xml:space="preserve">กลุ่มเกษตรเศรษฐกิจพอเพียง ม.9  </v>
          </cell>
          <cell r="BM315">
            <v>0</v>
          </cell>
          <cell r="BN315" t="str">
            <v>1.นายวิทยา  ปัญญาเมืองใจ
2.นางสาวยุพิน  นันธิ
3.นายธนวัฒน์  บุญปิง
4.นายประพัตร์  ไชยจินดา
5.นายมงคล  ดอนปัน</v>
          </cell>
          <cell r="BO315" t="str">
            <v>จำเลยที่ 1
จำเลยที่ 2
จำเลยที่ 5
จำเลยที่ 6
จำเลยที่ 7</v>
          </cell>
          <cell r="BP315" t="str">
            <v>3 5099 00776 39 9
3 5019 00437 21 0
1 5099 00680 62 0
3 5019 00443 85 6
3 5019 00419 56 4</v>
          </cell>
          <cell r="BQ315"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cell r="BR315" t="str">
            <v>พบทรัพย์</v>
          </cell>
          <cell r="BS315"/>
          <cell r="BT315"/>
          <cell r="BU315"/>
          <cell r="BV315"/>
          <cell r="BW315"/>
          <cell r="BX315"/>
          <cell r="BY315" t="str">
            <v>-พบว่ามีกรรมสิทธิ์ในที่ดินโฉนดเลขที่ 40425 หน้าสำรวจ 5821 เลขที่ดิน 2312 ต.ดอนแก้ว อ.แม่ริม จ.เชียงใหม่</v>
          </cell>
          <cell r="BZ315" t="str">
            <v>พบ</v>
          </cell>
          <cell r="CA315" t="str">
            <v>พบ</v>
          </cell>
          <cell r="CB315">
            <v>3</v>
          </cell>
          <cell r="CC315"/>
          <cell r="CD315"/>
          <cell r="CE315"/>
          <cell r="CF315"/>
          <cell r="CG315"/>
          <cell r="CH315"/>
          <cell r="CI315"/>
          <cell r="CJ315"/>
          <cell r="CK315"/>
          <cell r="CL315"/>
          <cell r="CM315"/>
          <cell r="CN315"/>
          <cell r="CO315"/>
        </row>
        <row r="316">
          <cell r="B316">
            <v>1160</v>
          </cell>
          <cell r="C316">
            <v>311</v>
          </cell>
          <cell r="D316">
            <v>1</v>
          </cell>
          <cell r="E316">
            <v>4</v>
          </cell>
          <cell r="F316">
            <v>2564</v>
          </cell>
          <cell r="G316">
            <v>800055680022</v>
          </cell>
          <cell r="H316" t="str">
            <v>นาย</v>
          </cell>
          <cell r="I316" t="str">
            <v>ภานุวัฒน์</v>
          </cell>
          <cell r="J316" t="str">
            <v>ปราค์สุวรรณ์</v>
          </cell>
          <cell r="K316" t="str">
            <v>3 3607 00006 49 6</v>
          </cell>
          <cell r="L316" t="str">
            <v>หางดง</v>
          </cell>
          <cell r="M316" t="str">
            <v>เชียงใหม่ 3</v>
          </cell>
          <cell r="N316">
            <v>8</v>
          </cell>
          <cell r="O316" t="str">
            <v>สินเชื่อธนาคารประชาชน</v>
          </cell>
          <cell r="P316" t="str">
            <v>1.บุคคลค้ำประกัน</v>
          </cell>
          <cell r="Q316"/>
          <cell r="R316"/>
          <cell r="S316" t="str">
            <v>จังหวัดเพชรบูรณ์</v>
          </cell>
          <cell r="T316" t="str">
            <v>ผบ3388</v>
          </cell>
          <cell r="U316">
            <v>2561</v>
          </cell>
          <cell r="V316" t="str">
            <v>ผบ307</v>
          </cell>
          <cell r="W316">
            <v>2562</v>
          </cell>
          <cell r="X316"/>
          <cell r="Y316"/>
          <cell r="Z316"/>
          <cell r="AA316">
            <v>18</v>
          </cell>
          <cell r="AB316">
            <v>2</v>
          </cell>
          <cell r="AC316">
            <v>2562</v>
          </cell>
          <cell r="AD316"/>
          <cell r="AE316"/>
          <cell r="AF316"/>
          <cell r="AG316">
            <v>10</v>
          </cell>
          <cell r="AH316">
            <v>11</v>
          </cell>
          <cell r="AI316">
            <v>2563</v>
          </cell>
          <cell r="AJ316" t="str">
            <v>12</v>
          </cell>
          <cell r="AK316" t="str">
            <v>7</v>
          </cell>
          <cell r="AL316" t="str">
            <v>2564</v>
          </cell>
          <cell r="AM316" t="str">
            <v>โฉนด</v>
          </cell>
          <cell r="AN316" t="str">
            <v>58457</v>
          </cell>
          <cell r="AO316" t="str">
            <v>สบแม่ข่า</v>
          </cell>
          <cell r="AP316" t="str">
            <v>หางดง</v>
          </cell>
          <cell r="AQ316" t="str">
            <v>เชียงใหม่</v>
          </cell>
          <cell r="AR316">
            <v>187500</v>
          </cell>
          <cell r="AS316"/>
          <cell r="AT316"/>
          <cell r="AU316"/>
          <cell r="AV316"/>
          <cell r="AW316"/>
          <cell r="AX316"/>
          <cell r="AY316"/>
          <cell r="AZ316"/>
          <cell r="BA316"/>
          <cell r="BB316" t="str">
            <v>สืบทรัพย์(พบทรัพย์)(สำนักงานอื่นฟ้อง)//ยึดทรัพย์</v>
          </cell>
          <cell r="BC316"/>
          <cell r="BD316"/>
          <cell r="BE316"/>
          <cell r="BF316"/>
          <cell r="BG316"/>
          <cell r="BH316"/>
          <cell r="BI316"/>
          <cell r="BJ316"/>
          <cell r="BK316"/>
          <cell r="BL316" t="str">
            <v>นายภานุวัฒน์ ปราค์สุวรรณ์</v>
          </cell>
          <cell r="BM316">
            <v>0</v>
          </cell>
          <cell r="BN316" t="str">
            <v>1.นายภาณุวัฒน์  ปรางค์สุวรรณ์
2.นางสาวรุจิเรศ  เตชะ
3.นายสดุดี  หัสดิน
4.นางวิภาอร  หัสดิน</v>
          </cell>
          <cell r="BO316" t="str">
            <v>จำเลยที่ 1
คู่สมรสจำเลยที่ 1
จำเลยที่ 2
คู่สมรสจำเลยที่ 2</v>
          </cell>
          <cell r="BP316" t="str">
            <v>3 3607 00006 49 6
3 5001 00102 46 8
3 1002 00442 94 9
3 5711 00336 61 3</v>
          </cell>
          <cell r="BQ316"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cell r="BR316"/>
          <cell r="BS316"/>
          <cell r="BT316"/>
          <cell r="BU316"/>
          <cell r="BV316"/>
          <cell r="BW316"/>
          <cell r="BX316"/>
          <cell r="BY316" t="str">
            <v>-ไม่พบว่ามีกรรมสิทธิ์ในที่ดิน อ.เมือง จ.เชียงใหม่</v>
          </cell>
          <cell r="BZ316"/>
          <cell r="CA316"/>
          <cell r="CB316"/>
          <cell r="CC316"/>
          <cell r="CD316"/>
          <cell r="CE316"/>
          <cell r="CF316"/>
          <cell r="CG316"/>
          <cell r="CH316"/>
          <cell r="CI316"/>
          <cell r="CJ316"/>
          <cell r="CK316"/>
          <cell r="CL316"/>
          <cell r="CM316"/>
          <cell r="CN316"/>
          <cell r="CO316">
            <v>243293</v>
          </cell>
        </row>
        <row r="317">
          <cell r="B317">
            <v>1161</v>
          </cell>
          <cell r="C317">
            <v>312</v>
          </cell>
          <cell r="D317">
            <v>1</v>
          </cell>
          <cell r="E317">
            <v>4</v>
          </cell>
          <cell r="F317">
            <v>2564</v>
          </cell>
          <cell r="G317" t="str">
            <v>800060035006
8000600034991
80006003501</v>
          </cell>
          <cell r="H317" t="str">
            <v>นางสาว</v>
          </cell>
          <cell r="I317" t="str">
            <v>กชกร</v>
          </cell>
          <cell r="J317" t="str">
            <v>พุทธรักษ์ขิต</v>
          </cell>
          <cell r="K317" t="str">
            <v>3 5013 00746 83 1</v>
          </cell>
          <cell r="L317" t="str">
            <v>สันกำแพง</v>
          </cell>
          <cell r="M317" t="str">
            <v>เชียงใหม่ 3</v>
          </cell>
          <cell r="N317">
            <v>8</v>
          </cell>
          <cell r="O317" t="str">
            <v>สินเชื่อเคหะ
สินเชื่อไทรทอง
สินเชื่อOD</v>
          </cell>
          <cell r="P317" t="str">
            <v>2.หลักทรัพย์ค้ำประกัน</v>
          </cell>
          <cell r="Q317"/>
          <cell r="R317"/>
          <cell r="S317" t="str">
            <v>จังหวัดเชียงใหม่</v>
          </cell>
          <cell r="T317" t="str">
            <v>ผบ1241</v>
          </cell>
          <cell r="U317">
            <v>2562</v>
          </cell>
          <cell r="V317" t="str">
            <v>ผบ2712</v>
          </cell>
          <cell r="W317">
            <v>2562</v>
          </cell>
          <cell r="X317"/>
          <cell r="Y317"/>
          <cell r="Z317"/>
          <cell r="AA317"/>
          <cell r="AB317"/>
          <cell r="AC317"/>
          <cell r="AD317"/>
          <cell r="AE317"/>
          <cell r="AF317"/>
          <cell r="AG317"/>
          <cell r="AH317"/>
          <cell r="AI317"/>
          <cell r="AJ317"/>
          <cell r="AK317"/>
          <cell r="AL317"/>
          <cell r="AM317"/>
          <cell r="AN317"/>
          <cell r="AO317"/>
          <cell r="AP317"/>
          <cell r="AQ317"/>
          <cell r="AR317"/>
          <cell r="AS317"/>
          <cell r="AT317"/>
          <cell r="AU317"/>
          <cell r="AV317"/>
          <cell r="AW317"/>
          <cell r="AX317"/>
          <cell r="AY317"/>
          <cell r="AZ317"/>
          <cell r="BA317"/>
          <cell r="BB317" t="str">
            <v>สืบทรัพย์(ไม่พบทรัพย์)(สำนักงานอื่นฟ้อง)</v>
          </cell>
          <cell r="BC317"/>
          <cell r="BD317"/>
          <cell r="BE317"/>
          <cell r="BF317"/>
          <cell r="BG317"/>
          <cell r="BH317"/>
          <cell r="BI317"/>
          <cell r="BJ317"/>
          <cell r="BK317"/>
          <cell r="BL317" t="str">
            <v>นางสาวกชกร พุทธรักษ์ขิต</v>
          </cell>
          <cell r="BM317">
            <v>0</v>
          </cell>
          <cell r="BN317" t="str">
            <v>นางสาวกชกร  พุทธรักษ์ขิต
นายกมลพันธ์  ชิณวงศ์</v>
          </cell>
          <cell r="BO317" t="str">
            <v>จำเลยที่ 1
คู่สมรสจำเลยที่ 1</v>
          </cell>
          <cell r="BP317" t="str">
            <v>3 5013 00746 83 1
3 8001 00612 18 8</v>
          </cell>
          <cell r="BQ317"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cell r="BR317"/>
          <cell r="BS317"/>
          <cell r="BT317"/>
          <cell r="BU317"/>
          <cell r="BV317"/>
          <cell r="BW317"/>
          <cell r="BX317"/>
          <cell r="BY317" t="str">
            <v>-พบว่ามีกรรมสิทธิ์ในที่ดิน โฉนดเลขที่ 56085 หน้าสำรวจ 3397 เลขที่ดิน 1682 ต.สันพระเนตร อ.สันทราย จ.เชียงใหม่</v>
          </cell>
          <cell r="BZ317"/>
          <cell r="CA317"/>
          <cell r="CB317"/>
          <cell r="CC317"/>
          <cell r="CD317"/>
          <cell r="CE317"/>
          <cell r="CF317"/>
          <cell r="CG317"/>
          <cell r="CH317"/>
          <cell r="CI317"/>
          <cell r="CJ317"/>
          <cell r="CK317"/>
          <cell r="CL317"/>
          <cell r="CM317"/>
          <cell r="CN317"/>
          <cell r="CO317"/>
        </row>
        <row r="318">
          <cell r="B318">
            <v>1162</v>
          </cell>
          <cell r="C318">
            <v>313</v>
          </cell>
          <cell r="D318">
            <v>3</v>
          </cell>
          <cell r="E318">
            <v>4</v>
          </cell>
          <cell r="F318">
            <v>2564</v>
          </cell>
          <cell r="G318">
            <v>800091350028</v>
          </cell>
          <cell r="H318" t="str">
            <v>นาง</v>
          </cell>
          <cell r="I318" t="str">
            <v>คำผอง</v>
          </cell>
          <cell r="J318" t="str">
            <v>จันแสง</v>
          </cell>
          <cell r="K318">
            <v>3560200377051</v>
          </cell>
          <cell r="L318" t="str">
            <v>เชียงใหม่</v>
          </cell>
          <cell r="M318" t="str">
            <v>เชียงใหม่ 1</v>
          </cell>
          <cell r="N318">
            <v>8</v>
          </cell>
          <cell r="O318" t="str">
            <v>สินเชื่อแก้ไขปัญหาหนี้นอกระบบPSAระยะที่2</v>
          </cell>
          <cell r="P318" t="str">
            <v>1.บุคคลค้ำประกัน</v>
          </cell>
          <cell r="Q318">
            <v>41651.519999999997</v>
          </cell>
          <cell r="R318">
            <v>4122.28</v>
          </cell>
          <cell r="S318" t="str">
            <v>จังหวัดเชียงคำ</v>
          </cell>
          <cell r="T318" t="str">
            <v>ผบE464</v>
          </cell>
          <cell r="U318">
            <v>2563</v>
          </cell>
          <cell r="V318" t="str">
            <v>ผบE439</v>
          </cell>
          <cell r="W318">
            <v>2563</v>
          </cell>
          <cell r="X318"/>
          <cell r="Y318"/>
          <cell r="Z318"/>
          <cell r="AA318">
            <v>30</v>
          </cell>
          <cell r="AB318">
            <v>11</v>
          </cell>
          <cell r="AC318">
            <v>2563</v>
          </cell>
          <cell r="AD318">
            <v>30</v>
          </cell>
          <cell r="AE318">
            <v>11</v>
          </cell>
          <cell r="AF318">
            <v>2563</v>
          </cell>
          <cell r="AG318"/>
          <cell r="AH318"/>
          <cell r="AI318"/>
          <cell r="AJ318"/>
          <cell r="AK318"/>
          <cell r="AL318"/>
          <cell r="AM318"/>
          <cell r="AN318"/>
          <cell r="AO318"/>
          <cell r="AP318"/>
          <cell r="AQ318"/>
          <cell r="AR318"/>
          <cell r="AS318"/>
          <cell r="AT318"/>
          <cell r="AU318"/>
          <cell r="AV318"/>
          <cell r="AW318"/>
          <cell r="AX318"/>
          <cell r="AY318"/>
          <cell r="AZ318"/>
          <cell r="BA318"/>
          <cell r="BB318" t="str">
            <v>สืบทรัพย์//สืบทรัพย์ครั้งที่ 2 5/06/2567//ลงผล11/06/2567//รายงานผลสืบครั้งที่ 2 11/6/2567//รายงานผลสืบทรัพย์11/6/2567//</v>
          </cell>
          <cell r="BC318"/>
          <cell r="BD318"/>
          <cell r="BE318"/>
          <cell r="BF318"/>
          <cell r="BG318"/>
          <cell r="BH318"/>
          <cell r="BI318"/>
          <cell r="BJ318"/>
          <cell r="BK318"/>
          <cell r="BL318" t="str">
            <v>นางคำผอง จันแสง</v>
          </cell>
          <cell r="BM318">
            <v>883163011687</v>
          </cell>
          <cell r="BN318" t="str">
            <v>1.นางคำผอง จันแสง
2.นางสาวพัทธ์นรี วันวัธนาสารสิน
3.นายเฉลิมเกียรติ มณีพิทักษ์</v>
          </cell>
          <cell r="BO318" t="str">
            <v>จำเลยที่ 1
จำเลยที่ 2
คู่สมรสจำเลยที่ 2</v>
          </cell>
          <cell r="BP318" t="str">
            <v>3-5602-00377-05-1
1-5601-00260-03-2
1-6605-00118-08-9</v>
          </cell>
          <cell r="BQ318" t="str">
            <v>-ไม่พบว่ามีกรรมสิทธิ์ในที่ดิน อ.จุน จ.พะเยา
-ไม่พบว่ามีกรรมสิทธิ์ในที่ดิน อ.จุน จ.พะเยา
-ไม่พบว่ามีกรรมสิทธิ์ในที่ดิน อ.จุน จ.พะเยา</v>
          </cell>
          <cell r="BR318" t="str">
            <v>ไม่พบทรัพย์</v>
          </cell>
          <cell r="BS318"/>
          <cell r="BT318">
            <v>3</v>
          </cell>
          <cell r="BU318" t="str">
            <v>วรกมล</v>
          </cell>
          <cell r="BV318"/>
          <cell r="BW318"/>
          <cell r="BX318"/>
          <cell r="BY318" t="str">
            <v>-พบว่ามีกรรมสิทธิ์ในที่ดิน ทาวน์เฮาส์ชั้นเดียว ต.สันพระเนตร อ.สันทราย จ.เชียงใหม่</v>
          </cell>
          <cell r="BZ318" t="str">
            <v>ไม่พบทรัพย์</v>
          </cell>
          <cell r="CA318"/>
          <cell r="CB318"/>
          <cell r="CC318"/>
          <cell r="CD318"/>
          <cell r="CE318"/>
          <cell r="CF318"/>
          <cell r="CG318"/>
          <cell r="CH318"/>
          <cell r="CI318"/>
          <cell r="CJ318"/>
          <cell r="CK318"/>
          <cell r="CL318"/>
          <cell r="CM318"/>
          <cell r="CN318"/>
          <cell r="CO318"/>
        </row>
        <row r="319">
          <cell r="B319">
            <v>1163</v>
          </cell>
          <cell r="C319">
            <v>314</v>
          </cell>
          <cell r="D319">
            <v>3</v>
          </cell>
          <cell r="E319">
            <v>4</v>
          </cell>
          <cell r="F319">
            <v>2564</v>
          </cell>
          <cell r="G319">
            <v>800067998222</v>
          </cell>
          <cell r="H319" t="str">
            <v>นาง</v>
          </cell>
          <cell r="I319" t="str">
            <v xml:space="preserve">ณัฎฐรินทร์  </v>
          </cell>
          <cell r="J319" t="str">
            <v>มโนเพียว</v>
          </cell>
          <cell r="K319">
            <v>3500900213108</v>
          </cell>
          <cell r="L319" t="str">
            <v>หนองหอย</v>
          </cell>
          <cell r="M319" t="str">
            <v>เชียงใหม่ 1</v>
          </cell>
          <cell r="N319">
            <v>8</v>
          </cell>
          <cell r="O319" t="str">
            <v>สินเชื่อธนาคารประชาชน</v>
          </cell>
          <cell r="P319" t="str">
            <v>1.บุคคลค้ำประกัน</v>
          </cell>
          <cell r="Q319">
            <v>19900.169999999998</v>
          </cell>
          <cell r="R319">
            <v>10253.4</v>
          </cell>
          <cell r="S319" t="str">
            <v>จังหวัดฝาง</v>
          </cell>
          <cell r="T319" t="str">
            <v>ผบE402</v>
          </cell>
          <cell r="U319">
            <v>2563</v>
          </cell>
          <cell r="V319" t="str">
            <v>ผบE399</v>
          </cell>
          <cell r="W319">
            <v>2563</v>
          </cell>
          <cell r="X319">
            <v>17</v>
          </cell>
          <cell r="Y319">
            <v>11</v>
          </cell>
          <cell r="Z319">
            <v>2563</v>
          </cell>
          <cell r="AA319"/>
          <cell r="AB319"/>
          <cell r="AC319"/>
          <cell r="AD319">
            <v>13</v>
          </cell>
          <cell r="AE319">
            <v>5</v>
          </cell>
          <cell r="AF319">
            <v>2564</v>
          </cell>
          <cell r="AG319"/>
          <cell r="AH319"/>
          <cell r="AI319"/>
          <cell r="AJ319"/>
          <cell r="AK319"/>
          <cell r="AL319"/>
          <cell r="AM319"/>
          <cell r="AN319"/>
          <cell r="AO319"/>
          <cell r="AP319"/>
          <cell r="AQ319"/>
          <cell r="AR319"/>
          <cell r="AS319"/>
          <cell r="AT319"/>
          <cell r="AU319"/>
          <cell r="AV319"/>
          <cell r="AW319"/>
          <cell r="AX319"/>
          <cell r="AY319"/>
          <cell r="AZ319"/>
          <cell r="BA319"/>
          <cell r="BB319" t="str">
            <v>สืบทรัพย์</v>
          </cell>
          <cell r="BC319"/>
          <cell r="BD319"/>
          <cell r="BE319"/>
          <cell r="BF319"/>
          <cell r="BG319"/>
          <cell r="BH319"/>
          <cell r="BI319"/>
          <cell r="BJ319"/>
          <cell r="BK319"/>
          <cell r="BL319" t="str">
            <v>นางณัฎฐรินทร์   มโนเพียว</v>
          </cell>
          <cell r="BM319">
            <v>883163010349</v>
          </cell>
          <cell r="BN319" t="str">
            <v>1.นางณัฏฐรินทร์ มโนเพียว</v>
          </cell>
          <cell r="BO319" t="str">
            <v>จำเลยที่ 1</v>
          </cell>
          <cell r="BP319" t="str">
            <v>3-5009-00213-10-8</v>
          </cell>
          <cell r="BQ319" t="str">
            <v>-พบว่ามีกรรมสิทธิ์ในที่ดิน โฉนดเลขที่ 3884 ต.ม่อนปิ่น อ.ฝาง จ.เชียงใหม่ (ขายให้ผู้อื่นไปแล้ว)</v>
          </cell>
          <cell r="BR319" t="str">
            <v>พบทรัพย์</v>
          </cell>
          <cell r="BS319" t="str">
            <v>พบทรัพย์</v>
          </cell>
          <cell r="BT319">
            <v>1</v>
          </cell>
          <cell r="BU319" t="str">
            <v>มลฤดี</v>
          </cell>
          <cell r="BV319"/>
          <cell r="BW319"/>
          <cell r="BX319"/>
          <cell r="BY319" t="str">
            <v>-พบว่ามีกรรมสิทธิ์ในที่ดิน โฉนดเลขที่ 56085 หน้าสำรวจ 3397 เลขที่ดิน 1682 ต.สันพระเนตร อ.สันทราย จ.เชียงใหม่</v>
          </cell>
          <cell r="BZ319" t="str">
            <v>ไม่พบ</v>
          </cell>
          <cell r="CA319"/>
          <cell r="CB319"/>
          <cell r="CC319"/>
          <cell r="CD319"/>
          <cell r="CE319"/>
          <cell r="CF319"/>
          <cell r="CG319"/>
          <cell r="CH319"/>
          <cell r="CI319"/>
          <cell r="CJ319"/>
          <cell r="CK319"/>
          <cell r="CL319"/>
          <cell r="CM319"/>
          <cell r="CN319"/>
          <cell r="CO319"/>
        </row>
        <row r="320">
          <cell r="B320">
            <v>1164</v>
          </cell>
          <cell r="C320">
            <v>315</v>
          </cell>
          <cell r="D320">
            <v>7</v>
          </cell>
          <cell r="E320">
            <v>4</v>
          </cell>
          <cell r="F320">
            <v>2564</v>
          </cell>
          <cell r="G320">
            <v>806753003128</v>
          </cell>
          <cell r="H320" t="str">
            <v>นางสาว</v>
          </cell>
          <cell r="I320" t="str">
            <v>กรวรรณ</v>
          </cell>
          <cell r="J320" t="str">
            <v>สุวรรณ์</v>
          </cell>
          <cell r="K320">
            <v>3500900626585</v>
          </cell>
          <cell r="L320" t="str">
            <v>ฝาง</v>
          </cell>
          <cell r="M320" t="str">
            <v>เชียงใหม่ 2</v>
          </cell>
          <cell r="N320">
            <v>8</v>
          </cell>
          <cell r="O320" t="str">
            <v>สินเชื่อธนาคารประชาชน</v>
          </cell>
          <cell r="P320" t="str">
            <v>1.บุคคลค้ำประกัน</v>
          </cell>
          <cell r="Q320"/>
          <cell r="R320"/>
          <cell r="S320" t="str">
            <v>จังหวัดฝาง</v>
          </cell>
          <cell r="T320" t="str">
            <v>ผบ640</v>
          </cell>
          <cell r="U320" t="str">
            <v>2554</v>
          </cell>
          <cell r="V320" t="str">
            <v>ผบ613</v>
          </cell>
          <cell r="W320">
            <v>2554</v>
          </cell>
          <cell r="X320"/>
          <cell r="Y320"/>
          <cell r="Z320"/>
          <cell r="AA320"/>
          <cell r="AB320"/>
          <cell r="AC320"/>
          <cell r="AD320"/>
          <cell r="AE320"/>
          <cell r="AF320"/>
          <cell r="AG320"/>
          <cell r="AH320"/>
          <cell r="AI320"/>
          <cell r="AJ320"/>
          <cell r="AK320"/>
          <cell r="AL320"/>
          <cell r="AM320"/>
          <cell r="AN320"/>
          <cell r="AO320"/>
          <cell r="AP320"/>
          <cell r="AQ320"/>
          <cell r="AR320"/>
          <cell r="AS320"/>
          <cell r="AT320"/>
          <cell r="AU320"/>
          <cell r="AV320"/>
          <cell r="AW320"/>
          <cell r="AX320"/>
          <cell r="AY320"/>
          <cell r="AZ320"/>
          <cell r="BA320"/>
          <cell r="BB320" t="str">
            <v>สืบทรัพย์(สำนักงานอื่นฟ้อง)</v>
          </cell>
          <cell r="BC320"/>
          <cell r="BD320"/>
          <cell r="BE320"/>
          <cell r="BF320"/>
          <cell r="BG320"/>
          <cell r="BH320"/>
          <cell r="BI320"/>
          <cell r="BJ320"/>
          <cell r="BK320"/>
          <cell r="BL320" t="str">
            <v>นางสาวกรวรรณ สุวรรณ์</v>
          </cell>
          <cell r="BM320">
            <v>0</v>
          </cell>
          <cell r="BN320"/>
          <cell r="BO320"/>
          <cell r="BP320"/>
          <cell r="BQ320"/>
          <cell r="BR320"/>
          <cell r="BS320"/>
          <cell r="BT320"/>
          <cell r="BU320"/>
          <cell r="BV320"/>
          <cell r="BW320"/>
          <cell r="BX320"/>
          <cell r="BY320" t="str">
            <v>-ไม่พบว่ามีกรรมสิทธิ์ในที่ดิน กรุงเทพมหานคร สาขาธนบุรี</v>
          </cell>
          <cell r="BZ320"/>
          <cell r="CA320"/>
          <cell r="CB320"/>
          <cell r="CC320"/>
          <cell r="CD320"/>
          <cell r="CE320"/>
          <cell r="CF320"/>
          <cell r="CG320"/>
          <cell r="CH320"/>
          <cell r="CI320"/>
          <cell r="CJ320"/>
          <cell r="CK320"/>
          <cell r="CL320"/>
          <cell r="CM320"/>
          <cell r="CN320"/>
          <cell r="CO320"/>
        </row>
        <row r="321">
          <cell r="B321">
            <v>1165</v>
          </cell>
          <cell r="C321">
            <v>316</v>
          </cell>
          <cell r="D321">
            <v>22</v>
          </cell>
          <cell r="E321">
            <v>4</v>
          </cell>
          <cell r="F321">
            <v>2564</v>
          </cell>
          <cell r="G321">
            <v>800089713427</v>
          </cell>
          <cell r="H321" t="str">
            <v>นาย</v>
          </cell>
          <cell r="I321" t="str">
            <v>นิติศาสตร์</v>
          </cell>
          <cell r="J321" t="str">
            <v>พงษ์พานิชย์</v>
          </cell>
          <cell r="K321">
            <v>1509901021620</v>
          </cell>
          <cell r="L321" t="str">
            <v>อมก๋อย</v>
          </cell>
          <cell r="M321" t="str">
            <v>เชียงใหม่ 2</v>
          </cell>
          <cell r="N321">
            <v>8</v>
          </cell>
          <cell r="O321" t="str">
            <v>สินเชื่อเคหะ</v>
          </cell>
          <cell r="P321" t="str">
            <v>2.หลักทรัพย์ค้ำประกัน</v>
          </cell>
          <cell r="Q321">
            <v>1675236.21</v>
          </cell>
          <cell r="R321">
            <v>205498.98</v>
          </cell>
          <cell r="S321" t="str">
            <v>จังหวัดเชียงใหม่</v>
          </cell>
          <cell r="T321" t="str">
            <v>ผบ.1482</v>
          </cell>
          <cell r="U321">
            <v>2563</v>
          </cell>
          <cell r="V321" t="str">
            <v>ผบ2683</v>
          </cell>
          <cell r="W321">
            <v>2563</v>
          </cell>
          <cell r="X321">
            <v>16</v>
          </cell>
          <cell r="Y321">
            <v>11</v>
          </cell>
          <cell r="Z321">
            <v>2563</v>
          </cell>
          <cell r="AA321"/>
          <cell r="AB321"/>
          <cell r="AC321"/>
          <cell r="AD321">
            <v>24</v>
          </cell>
          <cell r="AE321">
            <v>12</v>
          </cell>
          <cell r="AF321">
            <v>2563</v>
          </cell>
          <cell r="AG321">
            <v>23</v>
          </cell>
          <cell r="AH321">
            <v>4</v>
          </cell>
          <cell r="AI321">
            <v>2564</v>
          </cell>
          <cell r="AJ321">
            <v>27</v>
          </cell>
          <cell r="AK321">
            <v>5</v>
          </cell>
          <cell r="AL321">
            <v>2564</v>
          </cell>
          <cell r="AM321" t="str">
            <v>โฉนด</v>
          </cell>
          <cell r="AN321">
            <v>41150</v>
          </cell>
          <cell r="AO321" t="str">
            <v>ขี้เหล็ก</v>
          </cell>
          <cell r="AP321" t="str">
            <v>แม่แตง</v>
          </cell>
          <cell r="AQ321" t="str">
            <v>เชียงใหม่</v>
          </cell>
          <cell r="AR321">
            <v>844640</v>
          </cell>
          <cell r="AS321"/>
          <cell r="AT321"/>
          <cell r="AU321"/>
          <cell r="AV321"/>
          <cell r="AW321"/>
          <cell r="AX321"/>
          <cell r="AY321"/>
          <cell r="AZ321"/>
          <cell r="BA321"/>
          <cell r="BB321" t="str">
            <v>ยึดทรัพย์จำนอง</v>
          </cell>
          <cell r="BC321"/>
          <cell r="BD321"/>
          <cell r="BE321"/>
          <cell r="BF321"/>
          <cell r="BG321"/>
          <cell r="BH321"/>
          <cell r="BI321"/>
          <cell r="BJ321"/>
          <cell r="BK321"/>
          <cell r="BL321" t="str">
            <v>นายนิติศาสตร์ พงษ์พานิชย์</v>
          </cell>
          <cell r="BM321">
            <v>883263011275</v>
          </cell>
          <cell r="BN321" t="str">
            <v>นายนิติศาสตร์  พงษ์พานิชย์</v>
          </cell>
          <cell r="BO321" t="str">
            <v>จำเลย</v>
          </cell>
          <cell r="BP321" t="str">
            <v>1 5099 01021 62 0</v>
          </cell>
          <cell r="BQ321" t="str">
            <v>-ไม่พบว่ามีกรรมสิทธิ์ในที่ดิน อ.แม่แตง จ.เชียงใหม่
-ไม่พบว่ามีกรรมสิทธิ์ในที่ดิน อ.อมก๋อย จ.เชียงใหม่
-ไม่พบว่ามีกรรมสิทธิ์ในที่ดิน อ.เมือง จ.เชียงใหม่</v>
          </cell>
          <cell r="BR321" t="str">
            <v>ไม่พบทรัพย์</v>
          </cell>
          <cell r="BS321" t="str">
            <v>ไม่พบ</v>
          </cell>
          <cell r="BT321">
            <v>1</v>
          </cell>
          <cell r="BU321"/>
          <cell r="BV321"/>
          <cell r="BW321"/>
          <cell r="BX321" t="str">
            <v>3-5208-00129-55-5</v>
          </cell>
          <cell r="BY321" t="str">
            <v>-พบว่ามีกรรมสิทธิ์ในที่ดิน โฉนดเลขที่ 95524 หน้าสำรวจ 8897 เลขที่ดิน 54 ต.ป่าแดด อ.เมืองเชียงใหม่ จ.เชียงใหม่</v>
          </cell>
          <cell r="BZ321"/>
          <cell r="CA321" t="str">
            <v>ไม่พบ</v>
          </cell>
          <cell r="CB321"/>
          <cell r="CC321"/>
          <cell r="CD321"/>
          <cell r="CE321"/>
          <cell r="CF321"/>
          <cell r="CG321"/>
          <cell r="CH321"/>
          <cell r="CI321"/>
          <cell r="CJ321"/>
          <cell r="CK321"/>
          <cell r="CL321"/>
          <cell r="CM321"/>
          <cell r="CN321"/>
          <cell r="CO321"/>
        </row>
        <row r="322">
          <cell r="B322">
            <v>1166</v>
          </cell>
          <cell r="C322">
            <v>317</v>
          </cell>
          <cell r="D322">
            <v>25</v>
          </cell>
          <cell r="E322">
            <v>6</v>
          </cell>
          <cell r="F322">
            <v>2564</v>
          </cell>
          <cell r="G322">
            <v>800022173960</v>
          </cell>
          <cell r="H322" t="str">
            <v>นาง</v>
          </cell>
          <cell r="I322" t="str">
            <v>พิมพร</v>
          </cell>
          <cell r="J322" t="str">
            <v>นันไชยพงษ์</v>
          </cell>
          <cell r="K322">
            <v>3501201051177</v>
          </cell>
          <cell r="L322" t="str">
            <v>สันป่าตอง</v>
          </cell>
          <cell r="M322" t="str">
            <v>เชียงใหม่ 2</v>
          </cell>
          <cell r="N322">
            <v>8</v>
          </cell>
          <cell r="O322" t="str">
            <v>สินเชื่อพัมนาองค์กรชุมชน</v>
          </cell>
          <cell r="P322" t="str">
            <v>1.บุคคลค้ำประกัน</v>
          </cell>
          <cell r="Q322">
            <v>414606.16</v>
          </cell>
          <cell r="R322">
            <v>207505.13</v>
          </cell>
          <cell r="S322" t="str">
            <v>จังหวัดเชียงใหม่</v>
          </cell>
          <cell r="T322" t="str">
            <v>ผบ.3439</v>
          </cell>
          <cell r="U322" t="str">
            <v>2561</v>
          </cell>
          <cell r="V322" t="str">
            <v>ผบ.706</v>
          </cell>
          <cell r="W322">
            <v>2562</v>
          </cell>
          <cell r="X322">
            <v>23</v>
          </cell>
          <cell r="Y322">
            <v>4</v>
          </cell>
          <cell r="Z322">
            <v>2562</v>
          </cell>
          <cell r="AA322"/>
          <cell r="AB322"/>
          <cell r="AC322"/>
          <cell r="AD322">
            <v>15</v>
          </cell>
          <cell r="AE322">
            <v>5</v>
          </cell>
          <cell r="AF322">
            <v>2562</v>
          </cell>
          <cell r="AG322">
            <v>11</v>
          </cell>
          <cell r="AH322">
            <v>2</v>
          </cell>
          <cell r="AI322">
            <v>2563</v>
          </cell>
          <cell r="AJ322"/>
          <cell r="AK322"/>
          <cell r="AL322"/>
          <cell r="AM322" t="str">
            <v>โฉนด</v>
          </cell>
          <cell r="AN322" t="str">
            <v>68832</v>
          </cell>
          <cell r="AO322" t="str">
            <v>สันกลาง</v>
          </cell>
          <cell r="AP322" t="str">
            <v>สันป่าตอง</v>
          </cell>
          <cell r="AQ322" t="str">
            <v>เชียงใหม่</v>
          </cell>
          <cell r="AR322"/>
          <cell r="AS322"/>
          <cell r="AT322"/>
          <cell r="AU322"/>
          <cell r="AV322"/>
          <cell r="AW322"/>
          <cell r="AX322"/>
          <cell r="AY322"/>
          <cell r="AZ322"/>
          <cell r="BA322"/>
          <cell r="BB322" t="str">
            <v>สำนักงานอื่นสืบทรัพย์//ยึดทรัพย์ไม่ได้ เฉลี่ยทรัพย์ในคดีนงเยาว์ ศรีวิชัย</v>
          </cell>
          <cell r="BC322"/>
          <cell r="BD322"/>
          <cell r="BE322"/>
          <cell r="BF322"/>
          <cell r="BG322"/>
          <cell r="BH322"/>
          <cell r="BI322"/>
          <cell r="BJ322"/>
          <cell r="BK322"/>
          <cell r="BL322" t="str">
            <v>นางพิมพร นันไชยพงษ์</v>
          </cell>
          <cell r="BM322">
            <v>0</v>
          </cell>
          <cell r="BN322"/>
          <cell r="BO322"/>
          <cell r="BP322"/>
          <cell r="BQ322"/>
          <cell r="BR322"/>
          <cell r="BS322"/>
          <cell r="BT322"/>
          <cell r="BU322" t="str">
            <v>ศรัญญู</v>
          </cell>
          <cell r="BV322"/>
          <cell r="BW322"/>
          <cell r="BX322"/>
          <cell r="BY322" t="str">
            <v>-พบว่ามีกรรมสิทธิ์ในที่ดิน โฉนดเลขที่ 130127 หน้าสำรวจ 13851 เลขที่ดิน 92 ต.ป่าแดด อ.เมืองเชียงใหม่ จ.เชียงใหม่</v>
          </cell>
          <cell r="BZ322"/>
          <cell r="CA322"/>
          <cell r="CB322"/>
          <cell r="CC322"/>
          <cell r="CD322"/>
          <cell r="CE322"/>
          <cell r="CF322"/>
          <cell r="CG322"/>
          <cell r="CH322"/>
          <cell r="CI322"/>
          <cell r="CJ322"/>
          <cell r="CK322"/>
          <cell r="CL322"/>
          <cell r="CM322"/>
          <cell r="CN322"/>
          <cell r="CO322"/>
        </row>
        <row r="323">
          <cell r="B323">
            <v>1167</v>
          </cell>
          <cell r="C323">
            <v>318</v>
          </cell>
          <cell r="D323">
            <v>13</v>
          </cell>
          <cell r="E323">
            <v>9</v>
          </cell>
          <cell r="F323">
            <v>2564</v>
          </cell>
          <cell r="G323">
            <v>800032275128</v>
          </cell>
          <cell r="H323" t="str">
            <v>นาง</v>
          </cell>
          <cell r="I323" t="str">
            <v>นภาพร</v>
          </cell>
          <cell r="J323" t="str">
            <v>ผันผาย</v>
          </cell>
          <cell r="K323">
            <v>3480300311258</v>
          </cell>
          <cell r="L323" t="str">
            <v>ประตูช้างเผือก</v>
          </cell>
          <cell r="M323" t="str">
            <v>เชียงใหม่ 1</v>
          </cell>
          <cell r="N323">
            <v>8</v>
          </cell>
          <cell r="O323" t="str">
            <v>สินเชื่อธนาคารประชาชน</v>
          </cell>
          <cell r="P323" t="str">
            <v>1.บุคคลค้ำประกัน</v>
          </cell>
          <cell r="Q323">
            <v>44340.29</v>
          </cell>
          <cell r="R323">
            <v>26380.54</v>
          </cell>
          <cell r="S323" t="str">
            <v>แขวงเชียงใหม่</v>
          </cell>
          <cell r="T323" t="str">
            <v>ผบ.4192</v>
          </cell>
          <cell r="U323" t="str">
            <v>2562</v>
          </cell>
          <cell r="V323" t="str">
            <v>ผบ.4972</v>
          </cell>
          <cell r="W323">
            <v>2562</v>
          </cell>
          <cell r="X323">
            <v>16</v>
          </cell>
          <cell r="Y323">
            <v>6</v>
          </cell>
          <cell r="Z323">
            <v>2562</v>
          </cell>
          <cell r="AA323"/>
          <cell r="AB323"/>
          <cell r="AC323"/>
          <cell r="AD323">
            <v>16</v>
          </cell>
          <cell r="AE323">
            <v>6</v>
          </cell>
          <cell r="AF323">
            <v>2562</v>
          </cell>
          <cell r="AG323">
            <v>26</v>
          </cell>
          <cell r="AH323">
            <v>5</v>
          </cell>
          <cell r="AI323">
            <v>2563</v>
          </cell>
          <cell r="AJ323"/>
          <cell r="AK323"/>
          <cell r="AL323"/>
          <cell r="AM323" t="str">
            <v>โฉนด</v>
          </cell>
          <cell r="AN323" t="str">
            <v>39859
39860</v>
          </cell>
          <cell r="AO323" t="str">
            <v>สบเปิง</v>
          </cell>
          <cell r="AP323" t="str">
            <v>แม่แตง</v>
          </cell>
          <cell r="AQ323" t="str">
            <v>เชียงใหม่</v>
          </cell>
          <cell r="AR323"/>
          <cell r="AS323"/>
          <cell r="AT323"/>
          <cell r="AU323"/>
          <cell r="AV323"/>
          <cell r="AW323"/>
          <cell r="AX323"/>
          <cell r="AY323"/>
          <cell r="AZ323"/>
          <cell r="BA323"/>
          <cell r="BB323" t="str">
            <v>สืบทรัพย์//ยึดทรัพย์ (คำสั่ง 3/11/2564)//*โฉนดที่39860ตามคำสั่งออมสินที่ให้ยึดเมื่อทำการตรวจสอบเทียบระวางแผนที่แล้วมีลักษณะเป็นทางคันนาจึงขอยึดแค่โฉนดเลขที่39858ได้หรือไม่เนื่องจากแปลงนี้ปลอดจำนองและราคาประเมินน่าจะเกินหนี้ตามคำพิพากษา</v>
          </cell>
          <cell r="BC323"/>
          <cell r="BD323"/>
          <cell r="BE323"/>
          <cell r="BF323"/>
          <cell r="BG323"/>
          <cell r="BH323"/>
          <cell r="BI323"/>
          <cell r="BJ323"/>
          <cell r="BK323"/>
          <cell r="BL323" t="str">
            <v>นางนภาพร ผันผาย</v>
          </cell>
          <cell r="BM323">
            <v>823559010981</v>
          </cell>
          <cell r="BN323" t="str">
            <v>1.นางนภาพร ผันผาย
2.นายปฏิธาน ผันผาย
3.นายจำนงค์ ผันผาย
4.นางศรีนวล ผันผาย
5.นางปริยา บุญตัน</v>
          </cell>
          <cell r="BO323" t="str">
            <v>จำเลยที่ 1
คู่สมรสจำเลยที่ 1
จำเลยที่ 2
คู่สมรสจำเลยที่ 2
จำเลยที่ 3</v>
          </cell>
          <cell r="BP323" t="str">
            <v>3-4803-00311-25-8
3-5006-00304-46-9
3-5006-00304-44-2
3-5201-01591-68-3
3-5805-00142-71-8</v>
          </cell>
          <cell r="BQ323" t="str">
            <v>-ไม่พบว่ามีกรรมสิทธิ์ในที่ดิน อ.แม่แตง จ.เชียงใหม่
-พบว่ามีกรรมสิทธิ์ในที่ดิน โฉนดที่ดินเลขที่ 16492 ต.สบเปิง อ.แม่แตง จ.เชียงใหม่ (ปลอดจำนอง)(สินส่วนตัว)
-พบว่ามีกรรมสิทธิ์ในที่ดิน โฉนดที่ดินเลขที่ 34848 ต.สบเปิง อ.แม่แตง จ.เชียงใหม่ (ปลอดจำนอง)(สินส่วนตัว)
-พบว่ามีกรรมสิทธิ์ในที่ดิน โฉนดที่ดินเลขที่ 39859 ต.สบเปิง อ.แม่แตง จ.เชียงใหม่ (ปลอดจำนอง)
-พบว่ามีกรรมสิทธิ์ในที่ดิน โฉนดที่ดินเลขที่ 41647 ต.สบเปิง อ.แม่แตง จ.เชียงใหม่ (ติดจำนอง)
-พบว่ามีกรรมสิทธิ์ในที่ดิน โฉนดที่ดินเลขที่ 39858 ต.สบเปิง อ.แม่แตง จ.เชียงใหม่ (ปลอดจำนอง)
-พบว่ามีกรรมสิทธิ์ในที่ดิน โฉนดที่ดินเลขที่ 39860 ต.สบเปิง อ.แม่แตง จ.เชียงใหม่ (ปลอดจำนอง)
-ไม่พบว่ามีกรรมสิทธิ์ในที่ดิน อ.แม่แตง จ.เชียงใหม่
-ไม่พบว่ามีกรรมสิทธิ์ในที่ดิน อ.สารภี จ.เชียงใหม่</v>
          </cell>
          <cell r="BR323" t="str">
            <v>พบทรัพย์</v>
          </cell>
          <cell r="BS323" t="str">
            <v>พบทรัพย์</v>
          </cell>
          <cell r="BT323">
            <v>5</v>
          </cell>
          <cell r="BU323" t="str">
            <v>วรกมล
นพวิสต์ (ยึด)</v>
          </cell>
          <cell r="BV323"/>
          <cell r="BW323"/>
          <cell r="BX323" t="str">
            <v>3-5099-01438-73-0</v>
          </cell>
          <cell r="BY323" t="str">
            <v>-พบว่ามีกรรมสิทธิ์ในที่ดิน โฉนดเลขที่ 21312 หน้าสำรวจ 384 เลขที่ดิน 840 ต.แม่เหียะ อ.เมืองเชียงใหม่ จ.เชียงใหม่</v>
          </cell>
          <cell r="BZ323"/>
          <cell r="CA323"/>
          <cell r="CB323"/>
          <cell r="CC323"/>
          <cell r="CD323"/>
          <cell r="CE323"/>
          <cell r="CF323"/>
          <cell r="CG323"/>
          <cell r="CH323"/>
          <cell r="CI323"/>
          <cell r="CJ323"/>
          <cell r="CK323"/>
          <cell r="CL323"/>
          <cell r="CM323"/>
          <cell r="CN323"/>
          <cell r="CO323"/>
        </row>
        <row r="324">
          <cell r="B324">
            <v>1168</v>
          </cell>
          <cell r="C324">
            <v>319</v>
          </cell>
          <cell r="D324">
            <v>24</v>
          </cell>
          <cell r="E324">
            <v>4</v>
          </cell>
          <cell r="F324">
            <v>2564</v>
          </cell>
          <cell r="G324">
            <v>800049473914</v>
          </cell>
          <cell r="H324" t="str">
            <v>นาง</v>
          </cell>
          <cell r="I324" t="str">
            <v>เที่ยง</v>
          </cell>
          <cell r="J324" t="str">
            <v>ปาระดี</v>
          </cell>
          <cell r="K324">
            <v>3501700089978</v>
          </cell>
          <cell r="L324" t="str">
            <v>ดอยเต่า</v>
          </cell>
          <cell r="M324" t="str">
            <v>เชียงใหม่ 2</v>
          </cell>
          <cell r="N324">
            <v>8</v>
          </cell>
          <cell r="O324" t="str">
            <v>สินเชื่อพัฒนาองค์กรชุมชน(รายบุคคล)</v>
          </cell>
          <cell r="P324" t="str">
            <v>1.บุคคลค้ำประกัน</v>
          </cell>
          <cell r="Q324">
            <v>164408.4</v>
          </cell>
          <cell r="R324">
            <v>68460.460000000006</v>
          </cell>
          <cell r="S324" t="str">
            <v>จังหวัดฮอด</v>
          </cell>
          <cell r="T324" t="str">
            <v>ผบE536</v>
          </cell>
          <cell r="U324">
            <v>2563</v>
          </cell>
          <cell r="V324" t="str">
            <v>ผบE542</v>
          </cell>
          <cell r="W324">
            <v>2563</v>
          </cell>
          <cell r="X324">
            <v>30</v>
          </cell>
          <cell r="Y324">
            <v>11</v>
          </cell>
          <cell r="Z324">
            <v>2563</v>
          </cell>
          <cell r="AA324"/>
          <cell r="AB324"/>
          <cell r="AC324"/>
          <cell r="AD324">
            <v>7</v>
          </cell>
          <cell r="AE324">
            <v>3</v>
          </cell>
          <cell r="AF324">
            <v>2564</v>
          </cell>
          <cell r="AG324"/>
          <cell r="AH324"/>
          <cell r="AI324"/>
          <cell r="AJ324"/>
          <cell r="AK324"/>
          <cell r="AL324"/>
          <cell r="AM324"/>
          <cell r="AN324"/>
          <cell r="AO324"/>
          <cell r="AP324"/>
          <cell r="AQ324"/>
          <cell r="AR324"/>
          <cell r="AS324"/>
          <cell r="AT324"/>
          <cell r="AU324"/>
          <cell r="AV324"/>
          <cell r="AW324"/>
          <cell r="AX324"/>
          <cell r="AY324"/>
          <cell r="AZ324"/>
          <cell r="BA324"/>
          <cell r="BB324" t="str">
            <v>สืบทรัพย์</v>
          </cell>
          <cell r="BC324"/>
          <cell r="BD324"/>
          <cell r="BE324"/>
          <cell r="BF324"/>
          <cell r="BG324"/>
          <cell r="BH324"/>
          <cell r="BI324"/>
          <cell r="BJ324"/>
          <cell r="BK324"/>
          <cell r="BL324" t="str">
            <v>นางเที่ยง ปาระดี</v>
          </cell>
          <cell r="BM324">
            <v>883263011404</v>
          </cell>
          <cell r="BN324" t="str">
            <v>1.นางเที่ยง ปาระดี
2.นางสาวปาทิตตา ชมภู
3.นายมงกุฏ บุญทวี
4.นางสาวพัชรีรัชต์ เดินฉาย</v>
          </cell>
          <cell r="BO324" t="str">
            <v>จำเลยที่ 1
จำเลยที่ 2
คู่สมรสจำเลยที่ 2
จำเลยที่ 3</v>
          </cell>
          <cell r="BP324" t="str">
            <v>3-5017-00089-97-8
3-5017-00122-66-5
3-6402-00309-54-3
3-5017-00121-17-1</v>
          </cell>
          <cell r="BQ324" t="str">
            <v>-พบว่ามีกรรมสิทธิ์ในที่ดิน น.ส.3 ก. 475 ต.มืดกา อ.ดอยเต่า จ.เชียงใหม่ (ปลอดจำนอง)
-ไม่พบว่ามีกรรมสิทธิ์ในที่ดิน อ.ดอยเต่า จ.เชียงใหม่
-พบว่ามีกรรมสิทธิ์ในที่ดิน โฉนดเลขที่ 11124 ต.ยุหว่า อ.สันป่าตอง จ.เชียงใหม่ (ติดจำนอง)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v>
          </cell>
          <cell r="BR324" t="str">
            <v>พบทรัพย์</v>
          </cell>
          <cell r="BS324"/>
          <cell r="BT324">
            <v>4</v>
          </cell>
          <cell r="BU324" t="str">
            <v>วรกมล</v>
          </cell>
          <cell r="BV324"/>
          <cell r="BW324" t="str">
            <v>จำเลยที่ 6</v>
          </cell>
          <cell r="BX324"/>
          <cell r="BY324" t="str">
            <v>-พบว่ามีกรรมสิทธิ์ในที่ดิน โฉนดเลขที่ 88400 หน้าสำรวจ 6307 เลขที่ดิน 3581 ต.วัดเกต อ.เมืองเชียงใหม่ จ.เชียงใหม่</v>
          </cell>
          <cell r="BZ324"/>
          <cell r="CA324"/>
          <cell r="CB324"/>
          <cell r="CC324"/>
          <cell r="CD324"/>
          <cell r="CE324"/>
          <cell r="CF324"/>
          <cell r="CG324"/>
          <cell r="CH324"/>
          <cell r="CI324"/>
          <cell r="CJ324"/>
          <cell r="CK324"/>
          <cell r="CL324"/>
          <cell r="CM324"/>
          <cell r="CN324"/>
          <cell r="CO324"/>
        </row>
        <row r="325">
          <cell r="B325">
            <v>1169</v>
          </cell>
          <cell r="C325">
            <v>320</v>
          </cell>
          <cell r="D325">
            <v>24</v>
          </cell>
          <cell r="E325">
            <v>4</v>
          </cell>
          <cell r="F325">
            <v>2564</v>
          </cell>
          <cell r="G325">
            <v>800093961822</v>
          </cell>
          <cell r="H325" t="str">
            <v>นาย</v>
          </cell>
          <cell r="I325" t="str">
            <v>อาทิตย์</v>
          </cell>
          <cell r="J325" t="str">
            <v>ปฐมนิมิตร</v>
          </cell>
          <cell r="K325">
            <v>3510101309619</v>
          </cell>
          <cell r="L325" t="str">
            <v>ดอยเต่า</v>
          </cell>
          <cell r="M325" t="str">
            <v>เชียงใหม่ 3</v>
          </cell>
          <cell r="N325">
            <v>8</v>
          </cell>
          <cell r="O325" t="str">
            <v>สินเชื่อแก้ไขปัญหาหนี้นอกระบบPSAระยะที่2</v>
          </cell>
          <cell r="P325" t="str">
            <v>1.บุคคลค้ำประกัน</v>
          </cell>
          <cell r="Q325">
            <v>47498</v>
          </cell>
          <cell r="R325">
            <v>4800.53</v>
          </cell>
          <cell r="S325" t="str">
            <v>จังหวัดลำพูน</v>
          </cell>
          <cell r="T325" t="str">
            <v>ผบ.E305</v>
          </cell>
          <cell r="U325">
            <v>2563</v>
          </cell>
          <cell r="V325" t="str">
            <v>ผบE325</v>
          </cell>
          <cell r="W325">
            <v>2563</v>
          </cell>
          <cell r="X325">
            <v>1</v>
          </cell>
          <cell r="Y325">
            <v>9</v>
          </cell>
          <cell r="Z325">
            <v>2563</v>
          </cell>
          <cell r="AA325"/>
          <cell r="AB325"/>
          <cell r="AC325"/>
          <cell r="AD325">
            <v>12</v>
          </cell>
          <cell r="AE325">
            <v>5</v>
          </cell>
          <cell r="AF325">
            <v>2564</v>
          </cell>
          <cell r="AG325"/>
          <cell r="AH325"/>
          <cell r="AI325"/>
          <cell r="AJ325"/>
          <cell r="AK325"/>
          <cell r="AL325"/>
          <cell r="AM325"/>
          <cell r="AN325"/>
          <cell r="AO325"/>
          <cell r="AP325"/>
          <cell r="AQ325"/>
          <cell r="AR325"/>
          <cell r="AS325"/>
          <cell r="AT325"/>
          <cell r="AU325"/>
          <cell r="AV325"/>
          <cell r="AW325"/>
          <cell r="AX325"/>
          <cell r="AY325"/>
          <cell r="AZ325"/>
          <cell r="BA325"/>
          <cell r="BB325" t="str">
            <v>สืบทรัพย์</v>
          </cell>
          <cell r="BC325"/>
          <cell r="BD325"/>
          <cell r="BE325"/>
          <cell r="BF325"/>
          <cell r="BG325"/>
          <cell r="BH325"/>
          <cell r="BI325"/>
          <cell r="BJ325"/>
          <cell r="BK325"/>
          <cell r="BL325" t="str">
            <v>นายอาทิตย์ ปฐมนิมิตร</v>
          </cell>
          <cell r="BM325">
            <v>883263010906</v>
          </cell>
          <cell r="BN325" t="str">
            <v xml:space="preserve">1. นายอาทิตย์ ปฐมนิมิต 
2. นางโสพิศ ปฐมนิมิตร 
3. นางสาววาสนา ปฐมนิมิตร </v>
          </cell>
          <cell r="BO325" t="str">
            <v>จำเลยที่ 1
คู่สมรสจำเลยที่ 1
จำเลยที่ 2</v>
          </cell>
          <cell r="BP325" t="str">
            <v>3 5101 01309 61 9
3 5001 00291 54 6
3 5101 01309 65 1</v>
          </cell>
          <cell r="BQ325" t="str">
            <v>- ไม่พบว่ามีกรรมสิทธิ์ในที่ดิน อ.เมืองลำพูน จ.ลำพูน
- ไม่พบว่ามีกรรมสิทธิ์ในที่ดิน อ.เมืองลำพูน จ.ลำพูน
- ไม่พบว่ามีกรรมสิทธิ์ในที่ดิน อ.เมืองเชียงใหม่ จ.เชียงใหม่
- ไม่พบว่ามีกรรมสิทธิ์ในที่ดิน อ.เมืองลำพูน จ.ลำพูน</v>
          </cell>
          <cell r="BR325" t="str">
            <v>ไม่พบ</v>
          </cell>
          <cell r="BS325"/>
          <cell r="BT325">
            <v>3</v>
          </cell>
          <cell r="BU325" t="str">
            <v>ธิติพร</v>
          </cell>
          <cell r="BV325" t="str">
            <v>9.นายนพรัตน์  วงศ์เสนา</v>
          </cell>
          <cell r="BW325"/>
          <cell r="BX325"/>
          <cell r="BY325" t="str">
            <v>-พบว่ามีกรรมสิทธิ์ในที่ดิน โฉนดเลขที่ 95524 หน้าสำรวจ 8897 เลขที่ดิน 54 ต.ป่าแดด อ.เมืองเชียงใหม่ จ.เชียงใหม่</v>
          </cell>
          <cell r="BZ325"/>
          <cell r="CA325"/>
          <cell r="CB325"/>
          <cell r="CC325"/>
          <cell r="CD325"/>
          <cell r="CE325"/>
          <cell r="CF325"/>
          <cell r="CG325"/>
          <cell r="CH325"/>
          <cell r="CI325"/>
          <cell r="CJ325"/>
          <cell r="CK325"/>
          <cell r="CL325"/>
          <cell r="CM325"/>
          <cell r="CN325"/>
          <cell r="CO325"/>
        </row>
        <row r="326">
          <cell r="B326">
            <v>1170</v>
          </cell>
          <cell r="C326">
            <v>321</v>
          </cell>
          <cell r="D326">
            <v>24</v>
          </cell>
          <cell r="E326">
            <v>4</v>
          </cell>
          <cell r="F326">
            <v>2564</v>
          </cell>
          <cell r="G326">
            <v>800016979166</v>
          </cell>
          <cell r="H326" t="str">
            <v>นาย</v>
          </cell>
          <cell r="I326" t="str">
            <v>สุทิน</v>
          </cell>
          <cell r="J326" t="str">
            <v>ปินตาดวง</v>
          </cell>
          <cell r="K326">
            <v>3501900011042</v>
          </cell>
          <cell r="L326" t="str">
            <v>สารภี</v>
          </cell>
          <cell r="M326" t="str">
            <v>เชียงใหม่ 3</v>
          </cell>
          <cell r="N326">
            <v>8</v>
          </cell>
          <cell r="O326" t="str">
            <v>สินเชื่อธนาคารประชาชน</v>
          </cell>
          <cell r="P326" t="str">
            <v>1.บุคคลค้ำประกัน</v>
          </cell>
          <cell r="Q326">
            <v>46783.48</v>
          </cell>
          <cell r="R326">
            <v>24386.560000000001</v>
          </cell>
          <cell r="S326" t="str">
            <v>แขวงเชียงใหม่</v>
          </cell>
          <cell r="T326" t="str">
            <v>ผบE4385</v>
          </cell>
          <cell r="U326">
            <v>2563</v>
          </cell>
          <cell r="V326" t="str">
            <v>ผบE86</v>
          </cell>
          <cell r="W326">
            <v>2564</v>
          </cell>
          <cell r="X326"/>
          <cell r="Y326"/>
          <cell r="Z326"/>
          <cell r="AA326">
            <v>2</v>
          </cell>
          <cell r="AB326">
            <v>3</v>
          </cell>
          <cell r="AC326">
            <v>2564</v>
          </cell>
          <cell r="AD326">
            <v>2</v>
          </cell>
          <cell r="AE326">
            <v>3</v>
          </cell>
          <cell r="AF326">
            <v>2564</v>
          </cell>
          <cell r="AG326"/>
          <cell r="AH326"/>
          <cell r="AI326"/>
          <cell r="AJ326"/>
          <cell r="AK326"/>
          <cell r="AL326"/>
          <cell r="AM326"/>
          <cell r="AN326"/>
          <cell r="AO326"/>
          <cell r="AP326"/>
          <cell r="AQ326"/>
          <cell r="AR326"/>
          <cell r="AS326"/>
          <cell r="AT326"/>
          <cell r="AU326"/>
          <cell r="AV326"/>
          <cell r="AW326"/>
          <cell r="AX326"/>
          <cell r="AY326"/>
          <cell r="AZ326"/>
          <cell r="BA326"/>
          <cell r="BB326" t="str">
            <v>สืบทรัพย์</v>
          </cell>
          <cell r="BC326"/>
          <cell r="BD326"/>
          <cell r="BE326"/>
          <cell r="BF326"/>
          <cell r="BG326"/>
          <cell r="BH326"/>
          <cell r="BI326"/>
          <cell r="BJ326"/>
          <cell r="BK326"/>
          <cell r="BL326" t="str">
            <v>นายสุทิน ปินตาดวง</v>
          </cell>
          <cell r="BM326">
            <v>883263011923</v>
          </cell>
          <cell r="BN326" t="str">
            <v xml:space="preserve">1. นายสุทิน ปินตาดวง 
2. นางสาวจิตตานันท์ อินทรจันทร์ 
3. นางสาวศศิรัสญาต์ วงค์มั่น 
4. นายพสุธร พรมเมือง </v>
          </cell>
          <cell r="BO326" t="str">
            <v>จำเลยที่ 1
คู่สมรสจำเลยที่ 1
จำเลยที่ 2
คู่สมรสจำเลยที่ 2</v>
          </cell>
          <cell r="BP326" t="str">
            <v>3 5019 00011 04 2
3 5019 00671 15 8
3 5007 00262 80 6
5 5019 00029 71 1</v>
          </cell>
          <cell r="BQ326" t="str">
            <v>- พบว่ามีกรรมสิทธิ์ในที่ดิน โฉนดเลขที่ 36467 ต.หนองแฝก อ.สารภี จ.เชียงใหม่ (ติดจำนอง)
- ไม่พบว่ามีกรรมสิทธิ์ในที่ดิน อ.สารภี จ.เชียงใหม่
- ไม่พบว่ามีกรรมสิทธิ์ในที่ดิน อ.แม่ริม จ.เชียงใหม่
- ไม่พบว่ามีกรรมสิทธิ์ในที่ดิน อ.แม่ริม จ.เชียงใหม่</v>
          </cell>
          <cell r="BR326" t="str">
            <v>พบ</v>
          </cell>
          <cell r="BS326"/>
          <cell r="BT326">
            <v>4</v>
          </cell>
          <cell r="BU326" t="str">
            <v>ธิติพร</v>
          </cell>
          <cell r="BV326"/>
          <cell r="BW326" t="str">
            <v>จำเลยที่ 7</v>
          </cell>
          <cell r="BX326" t="str">
            <v>3-1006-03163-83-5</v>
          </cell>
          <cell r="BY326" t="str">
            <v>-พบว่ามีกรรมสิทธิ์ในที่ดิน ทาวน์เฮาส์ชั้นเดียว ต.วัดเกต อ.เมืองเชียงใหม่ จ.เชียงใหม่</v>
          </cell>
          <cell r="BZ326"/>
          <cell r="CA326"/>
          <cell r="CB326"/>
          <cell r="CC326"/>
          <cell r="CD326"/>
          <cell r="CE326"/>
          <cell r="CF326"/>
          <cell r="CG326"/>
          <cell r="CH326"/>
          <cell r="CI326"/>
          <cell r="CJ326"/>
          <cell r="CK326"/>
          <cell r="CL326"/>
          <cell r="CM326"/>
          <cell r="CN326"/>
          <cell r="CO326"/>
        </row>
        <row r="327">
          <cell r="B327">
            <v>1171</v>
          </cell>
          <cell r="C327">
            <v>322</v>
          </cell>
          <cell r="D327">
            <v>24</v>
          </cell>
          <cell r="E327">
            <v>4</v>
          </cell>
          <cell r="F327">
            <v>2564</v>
          </cell>
          <cell r="G327">
            <v>800092200719</v>
          </cell>
          <cell r="H327" t="str">
            <v>นางสาว</v>
          </cell>
          <cell r="I327" t="str">
            <v>รัตติการณ์</v>
          </cell>
          <cell r="J327" t="str">
            <v>สุจิตต์</v>
          </cell>
          <cell r="K327">
            <v>3501900061538</v>
          </cell>
          <cell r="L327" t="str">
            <v>ดอยเต่า</v>
          </cell>
          <cell r="M327" t="str">
            <v>เชียงใหม่ 3</v>
          </cell>
          <cell r="N327">
            <v>8</v>
          </cell>
          <cell r="O327" t="str">
            <v>สินเชื่อห้องแถว</v>
          </cell>
          <cell r="P327" t="str">
            <v>5.บสย.</v>
          </cell>
          <cell r="Q327">
            <v>45751.49</v>
          </cell>
          <cell r="R327">
            <v>7273.24</v>
          </cell>
          <cell r="S327" t="str">
            <v>แขวงเชียงใหม่</v>
          </cell>
          <cell r="T327" t="str">
            <v>ผบE4386</v>
          </cell>
          <cell r="U327">
            <v>2563</v>
          </cell>
          <cell r="V327" t="str">
            <v>ผบE84</v>
          </cell>
          <cell r="W327">
            <v>2564</v>
          </cell>
          <cell r="X327">
            <v>2</v>
          </cell>
          <cell r="Y327">
            <v>3</v>
          </cell>
          <cell r="Z327">
            <v>2564</v>
          </cell>
          <cell r="AA327"/>
          <cell r="AB327"/>
          <cell r="AC327"/>
          <cell r="AD327"/>
          <cell r="AE327"/>
          <cell r="AF327"/>
          <cell r="AG327"/>
          <cell r="AH327"/>
          <cell r="AI327"/>
          <cell r="AJ327"/>
          <cell r="AK327"/>
          <cell r="AL327"/>
          <cell r="AM327"/>
          <cell r="AN327"/>
          <cell r="AO327"/>
          <cell r="AP327"/>
          <cell r="AQ327"/>
          <cell r="AR327"/>
          <cell r="AS327"/>
          <cell r="AT327"/>
          <cell r="AU327"/>
          <cell r="AV327"/>
          <cell r="AW327"/>
          <cell r="AX327"/>
          <cell r="AY327"/>
          <cell r="AZ327"/>
          <cell r="BA327"/>
          <cell r="BB327" t="str">
            <v>สืบทรัพย์</v>
          </cell>
          <cell r="BC327"/>
          <cell r="BD327"/>
          <cell r="BE327"/>
          <cell r="BF327"/>
          <cell r="BG327"/>
          <cell r="BH327"/>
          <cell r="BI327"/>
          <cell r="BJ327"/>
          <cell r="BK327"/>
          <cell r="BL327" t="str">
            <v>นางสาวรัตติการณ์ สุจิตต์</v>
          </cell>
          <cell r="BM327">
            <v>883263012077</v>
          </cell>
          <cell r="BN327" t="str">
            <v xml:space="preserve">นางสาวรัตติการณ์ สุจิตต์	</v>
          </cell>
          <cell r="BO327" t="str">
            <v>จำเลย</v>
          </cell>
          <cell r="BP327" t="str">
            <v>3 5019 00061 53 8</v>
          </cell>
          <cell r="BQ327" t="str">
            <v>- ไม่พบว่ามีกรรมสิทธิ์ในที่ดิน อ.สารภี จ.เชียงใหม่</v>
          </cell>
          <cell r="BR327" t="str">
            <v>ไม่พบ</v>
          </cell>
          <cell r="BS327"/>
          <cell r="BT327">
            <v>1</v>
          </cell>
          <cell r="BU327" t="str">
            <v>ธิติพร</v>
          </cell>
          <cell r="BV327" t="str">
            <v>10.นางสาวกมลทิพย์  ศรีธัญรัตน์</v>
          </cell>
          <cell r="BW327"/>
          <cell r="BX327"/>
          <cell r="BY327"/>
          <cell r="BZ327"/>
          <cell r="CA327"/>
          <cell r="CB327"/>
          <cell r="CC327"/>
          <cell r="CD327"/>
          <cell r="CE327"/>
          <cell r="CF327"/>
          <cell r="CG327"/>
          <cell r="CH327"/>
          <cell r="CI327"/>
          <cell r="CJ327"/>
          <cell r="CK327"/>
          <cell r="CL327"/>
          <cell r="CM327"/>
          <cell r="CN327"/>
          <cell r="CO327"/>
        </row>
        <row r="328">
          <cell r="B328">
            <v>1172</v>
          </cell>
          <cell r="C328">
            <v>323</v>
          </cell>
          <cell r="D328">
            <v>24</v>
          </cell>
          <cell r="E328">
            <v>4</v>
          </cell>
          <cell r="F328">
            <v>2564</v>
          </cell>
          <cell r="G328">
            <v>800064907739</v>
          </cell>
          <cell r="H328" t="str">
            <v>นางสาว</v>
          </cell>
          <cell r="I328" t="str">
            <v>กันยา</v>
          </cell>
          <cell r="J328" t="str">
            <v>ชัยสาม</v>
          </cell>
          <cell r="K328">
            <v>1509900102243</v>
          </cell>
          <cell r="L328" t="str">
            <v>บิ๊กซี หางดง</v>
          </cell>
          <cell r="M328" t="str">
            <v>เชียงใหม่ 3</v>
          </cell>
          <cell r="N328">
            <v>8</v>
          </cell>
          <cell r="O328" t="str">
            <v>สินเชื่อธนาคารประชาชน</v>
          </cell>
          <cell r="P328" t="str">
            <v>1.บุคคลค้ำประกัน</v>
          </cell>
          <cell r="Q328">
            <v>30642</v>
          </cell>
          <cell r="R328">
            <v>8020.93</v>
          </cell>
          <cell r="S328" t="str">
            <v>แขวงเชียงใหม่</v>
          </cell>
          <cell r="T328" t="str">
            <v>ผบE4408</v>
          </cell>
          <cell r="U328">
            <v>2563</v>
          </cell>
          <cell r="V328" t="str">
            <v>ผบE88</v>
          </cell>
          <cell r="W328">
            <v>2564</v>
          </cell>
          <cell r="X328"/>
          <cell r="Y328"/>
          <cell r="Z328"/>
          <cell r="AA328">
            <v>2</v>
          </cell>
          <cell r="AB328">
            <v>3</v>
          </cell>
          <cell r="AC328">
            <v>2564</v>
          </cell>
          <cell r="AD328">
            <v>2</v>
          </cell>
          <cell r="AE328">
            <v>3</v>
          </cell>
          <cell r="AF328">
            <v>2564</v>
          </cell>
          <cell r="AG328"/>
          <cell r="AH328"/>
          <cell r="AI328"/>
          <cell r="AJ328"/>
          <cell r="AK328"/>
          <cell r="AL328"/>
          <cell r="AM328"/>
          <cell r="AN328"/>
          <cell r="AO328"/>
          <cell r="AP328"/>
          <cell r="AQ328"/>
          <cell r="AR328"/>
          <cell r="AS328"/>
          <cell r="AT328"/>
          <cell r="AU328"/>
          <cell r="AV328"/>
          <cell r="AW328"/>
          <cell r="AX328"/>
          <cell r="AY328"/>
          <cell r="AZ328"/>
          <cell r="BA328"/>
          <cell r="BB328" t="str">
            <v>สืบทรัพย์</v>
          </cell>
          <cell r="BC328"/>
          <cell r="BD328"/>
          <cell r="BE328"/>
          <cell r="BF328"/>
          <cell r="BG328"/>
          <cell r="BH328"/>
          <cell r="BI328"/>
          <cell r="BJ328"/>
          <cell r="BK328"/>
          <cell r="BL328" t="str">
            <v>นางสาวกันยา ชัยสาม</v>
          </cell>
          <cell r="BM328">
            <v>883263011920</v>
          </cell>
          <cell r="BN328" t="str">
            <v xml:space="preserve">1. นางสาวกันยา ชัยสาม 
2. นางสาวรัชนี บุญเป็ง 
3. นางสาวริกา วิภาบุษบา </v>
          </cell>
          <cell r="BO328" t="str">
            <v>จำเลยที่ 1
จำเลยที่ 2
จำเลยที่ 3</v>
          </cell>
          <cell r="BP328" t="str">
            <v>1 5099 00102 24 3
3 5002 00674 44 7
1 5018 00068 05 4</v>
          </cell>
          <cell r="BQ328"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v>
          </cell>
          <cell r="BR328" t="str">
            <v>ไม่พบ</v>
          </cell>
          <cell r="BS328"/>
          <cell r="BT328">
            <v>3</v>
          </cell>
          <cell r="BU328" t="str">
            <v>ธิติพร</v>
          </cell>
          <cell r="BV328"/>
          <cell r="BW328"/>
          <cell r="BX328" t="str">
            <v>3-1022-00543-17-8</v>
          </cell>
          <cell r="BY328"/>
          <cell r="BZ328"/>
          <cell r="CA328"/>
          <cell r="CB328"/>
          <cell r="CC328"/>
          <cell r="CD328"/>
          <cell r="CE328"/>
          <cell r="CF328"/>
          <cell r="CG328"/>
          <cell r="CH328"/>
          <cell r="CI328"/>
          <cell r="CJ328"/>
          <cell r="CK328"/>
          <cell r="CL328"/>
          <cell r="CM328"/>
          <cell r="CN328"/>
          <cell r="CO328"/>
        </row>
        <row r="329">
          <cell r="B329">
            <v>1173</v>
          </cell>
          <cell r="C329">
            <v>324</v>
          </cell>
          <cell r="D329">
            <v>24</v>
          </cell>
          <cell r="E329">
            <v>4</v>
          </cell>
          <cell r="F329">
            <v>2564</v>
          </cell>
          <cell r="G329">
            <v>800090848519</v>
          </cell>
          <cell r="H329" t="str">
            <v>นาง</v>
          </cell>
          <cell r="I329" t="str">
            <v>มาลี</v>
          </cell>
          <cell r="J329" t="str">
            <v>อินทะจักร์</v>
          </cell>
          <cell r="K329">
            <v>3501900129591</v>
          </cell>
          <cell r="L329" t="str">
            <v>ดอยเต่า</v>
          </cell>
          <cell r="M329" t="str">
            <v>เชียงใหม่ 3</v>
          </cell>
          <cell r="N329">
            <v>8</v>
          </cell>
          <cell r="O329" t="str">
            <v>สินเชื่อห้องแถว</v>
          </cell>
          <cell r="P329" t="str">
            <v>5.บสย.</v>
          </cell>
          <cell r="Q329">
            <v>41615.25</v>
          </cell>
          <cell r="R329">
            <v>4463.38</v>
          </cell>
          <cell r="S329" t="str">
            <v>แขวงเชียงใหม่</v>
          </cell>
          <cell r="T329" t="str">
            <v>ผบE4384</v>
          </cell>
          <cell r="U329">
            <v>2563</v>
          </cell>
          <cell r="V329" t="str">
            <v>ผบE87</v>
          </cell>
          <cell r="W329">
            <v>2564</v>
          </cell>
          <cell r="X329"/>
          <cell r="Y329"/>
          <cell r="Z329"/>
          <cell r="AA329">
            <v>2</v>
          </cell>
          <cell r="AB329">
            <v>3</v>
          </cell>
          <cell r="AC329">
            <v>2564</v>
          </cell>
          <cell r="AD329">
            <v>2</v>
          </cell>
          <cell r="AE329">
            <v>3</v>
          </cell>
          <cell r="AF329">
            <v>2564</v>
          </cell>
          <cell r="AG329"/>
          <cell r="AH329"/>
          <cell r="AI329"/>
          <cell r="AJ329"/>
          <cell r="AK329"/>
          <cell r="AL329"/>
          <cell r="AM329"/>
          <cell r="AN329"/>
          <cell r="AO329"/>
          <cell r="AP329"/>
          <cell r="AQ329"/>
          <cell r="AR329"/>
          <cell r="AS329"/>
          <cell r="AT329"/>
          <cell r="AU329"/>
          <cell r="AV329"/>
          <cell r="AW329"/>
          <cell r="AX329"/>
          <cell r="AY329"/>
          <cell r="AZ329"/>
          <cell r="BA329"/>
          <cell r="BB329" t="str">
            <v>สืบทรัพย์</v>
          </cell>
          <cell r="BC329"/>
          <cell r="BD329"/>
          <cell r="BE329"/>
          <cell r="BF329"/>
          <cell r="BG329"/>
          <cell r="BH329"/>
          <cell r="BI329"/>
          <cell r="BJ329"/>
          <cell r="BK329"/>
          <cell r="BL329" t="str">
            <v>นางมาลี อินทะจักร์</v>
          </cell>
          <cell r="BM329">
            <v>883263012076</v>
          </cell>
          <cell r="BN329" t="str">
            <v xml:space="preserve">1. นางมาลี อินทะจักร์ 
2. นายนิรันดร์ อินทะจักร์ </v>
          </cell>
          <cell r="BO329" t="str">
            <v>จำเลยที่ 1
คู่สมรสจำเลยที่ 1</v>
          </cell>
          <cell r="BP329" t="str">
            <v>3 5019 00129 59 1
3 5015 00430 41 2</v>
          </cell>
          <cell r="BQ329" t="str">
            <v>- พบว่ามีกรรมสิทธิ์ในที่ดิน โฉนดเลขที่ 8880 ต.หนองแฝก อ.สารภี จ.เชียงใหม่ (ปลอดจำนอง)
- ไม่พบว่ามีกรรมสิทธิ์ในที่ดิน อ.สารภี จ.เชียงใหม่</v>
          </cell>
          <cell r="BR329" t="str">
            <v>พบ</v>
          </cell>
          <cell r="BS329"/>
          <cell r="BT329">
            <v>2</v>
          </cell>
          <cell r="BU329" t="str">
            <v>ธิติพร</v>
          </cell>
          <cell r="BV329"/>
          <cell r="BW329" t="str">
            <v>คู่สมรสจำเลยที่ 7</v>
          </cell>
          <cell r="BX329" t="str">
            <v>3-5001-00167-28-4</v>
          </cell>
          <cell r="BY329"/>
          <cell r="BZ329"/>
          <cell r="CA329"/>
          <cell r="CB329"/>
          <cell r="CC329"/>
          <cell r="CD329"/>
          <cell r="CE329"/>
          <cell r="CF329"/>
          <cell r="CG329"/>
          <cell r="CH329"/>
          <cell r="CI329"/>
          <cell r="CJ329"/>
          <cell r="CK329"/>
          <cell r="CL329"/>
          <cell r="CM329"/>
          <cell r="CN329"/>
          <cell r="CO329"/>
        </row>
        <row r="330">
          <cell r="B330">
            <v>1174</v>
          </cell>
          <cell r="C330">
            <v>325</v>
          </cell>
          <cell r="D330">
            <v>24</v>
          </cell>
          <cell r="E330">
            <v>4</v>
          </cell>
          <cell r="F330">
            <v>2564</v>
          </cell>
          <cell r="G330" t="str">
            <v>800071847449
800088998086</v>
          </cell>
          <cell r="H330" t="str">
            <v>นาย</v>
          </cell>
          <cell r="I330" t="str">
            <v>เจตริน</v>
          </cell>
          <cell r="J330" t="str">
            <v>แซ่พ่าน</v>
          </cell>
          <cell r="K330">
            <v>8571084092710</v>
          </cell>
          <cell r="L330" t="str">
            <v>หนองหอย</v>
          </cell>
          <cell r="M330" t="str">
            <v>เชียงใหม่ 1</v>
          </cell>
          <cell r="N330">
            <v>8</v>
          </cell>
          <cell r="O330" t="str">
            <v>สินเชื่อแก้ไขปัญหาหนี้นอกระบบ PSA</v>
          </cell>
          <cell r="P330" t="str">
            <v>1.บุคคลค้ำประกัน</v>
          </cell>
          <cell r="Q330" t="str">
            <v>29,992.00
9,351.87</v>
          </cell>
          <cell r="R330" t="str">
            <v>2,857.58
2,417.07</v>
          </cell>
          <cell r="S330" t="str">
            <v>แขวงเชียงใหม่</v>
          </cell>
          <cell r="T330" t="str">
            <v>ผบ.2651</v>
          </cell>
          <cell r="U330">
            <v>2563</v>
          </cell>
          <cell r="V330" t="str">
            <v>ผบ.5293</v>
          </cell>
          <cell r="W330">
            <v>2563</v>
          </cell>
          <cell r="X330">
            <v>19</v>
          </cell>
          <cell r="Y330">
            <v>10</v>
          </cell>
          <cell r="Z330">
            <v>2563</v>
          </cell>
          <cell r="AA330"/>
          <cell r="AB330"/>
          <cell r="AC330"/>
          <cell r="AD330">
            <v>20</v>
          </cell>
          <cell r="AE330">
            <v>4</v>
          </cell>
          <cell r="AF330">
            <v>2564</v>
          </cell>
          <cell r="AG330"/>
          <cell r="AH330"/>
          <cell r="AI330"/>
          <cell r="AJ330"/>
          <cell r="AK330"/>
          <cell r="AL330"/>
          <cell r="AM330"/>
          <cell r="AN330"/>
          <cell r="AO330"/>
          <cell r="AP330"/>
          <cell r="AQ330"/>
          <cell r="AR330"/>
          <cell r="AS330"/>
          <cell r="AT330"/>
          <cell r="AU330"/>
          <cell r="AV330"/>
          <cell r="AW330"/>
          <cell r="AX330"/>
          <cell r="AY330"/>
          <cell r="AZ330"/>
          <cell r="BA330"/>
          <cell r="BB330" t="str">
            <v>สืบทรัพย์//สืบทรัพย์ 5/4/2567//รายงานผล6/4/2567//</v>
          </cell>
          <cell r="BC330"/>
          <cell r="BD330"/>
          <cell r="BE330"/>
          <cell r="BF330"/>
          <cell r="BG330"/>
          <cell r="BH330"/>
          <cell r="BI330"/>
          <cell r="BJ330"/>
          <cell r="BK330"/>
          <cell r="BL330" t="str">
            <v>นายเจตริน แซ่พ่าน</v>
          </cell>
          <cell r="BM330" t="str">
            <v>883163010402
883163010400</v>
          </cell>
          <cell r="BN330" t="str">
            <v xml:space="preserve">1. นายเจตริน แซ่พ่าน 
2. นางสาวณิรินทร์รดา จันทร์อินทร์ 
3. นายบุญเรือง เคนแก้ว 
4. นายกฤตศรันย์ โลกา </v>
          </cell>
          <cell r="BO330" t="str">
            <v>จำเลยที่ 1
จำเลยที่ 2
คู่สมรสจำเลยที่ 2
จำเลยที่ 3</v>
          </cell>
          <cell r="BP330" t="str">
            <v>8 5710 84092 71 0
3 5005 00287 59 7
3 4808 00536 30 5
1 5804 00094 29 4</v>
          </cell>
          <cell r="BQ330" t="str">
            <v>- ไม่พบว่ามีกรรมสิทธิ์ในที่ดิน อ.เวียงป่าเป้า จ.เชียงราย
- ไม่พบว่ามีกรรมสิทธิ์ในที่ดิน อ.ดอยสะเก็ด จ.เชียงใหม่
- ไม่พบว่ามีกรรมสิทธิ์ในที่ดิน อ.ดอยสะเก็ด จ.เชียงใหม่
- พบว่ามีกรรมสิทธิ์ในที่ดิน โฉนดเลขที่ 14208 ต.หนองผึ้ง อ.สารภี จ.เชียงใหม่ (สินส่วนตัว)
- ไม่พบว่ามีกรรมสิทธิ์ในที่ดิน อ.แม่สะเรียง จ.แม่ฮ่องสอน</v>
          </cell>
          <cell r="BR330" t="str">
            <v>พบ</v>
          </cell>
          <cell r="BS330"/>
          <cell r="BT330">
            <v>4</v>
          </cell>
          <cell r="BU330" t="str">
            <v>ธิติพร</v>
          </cell>
          <cell r="BV330" t="str">
            <v>11.นายผจญ  อุดมศิลป์</v>
          </cell>
          <cell r="BW330"/>
          <cell r="BX330"/>
          <cell r="BY330"/>
          <cell r="BZ330" t="str">
            <v>ไม่พบ</v>
          </cell>
          <cell r="CA330"/>
          <cell r="CB330"/>
          <cell r="CC330"/>
          <cell r="CD330"/>
          <cell r="CE330"/>
          <cell r="CF330"/>
          <cell r="CG330"/>
          <cell r="CH330"/>
          <cell r="CI330"/>
          <cell r="CJ330"/>
          <cell r="CK330"/>
          <cell r="CL330"/>
          <cell r="CM330"/>
          <cell r="CN330"/>
          <cell r="CO330"/>
        </row>
        <row r="331">
          <cell r="B331">
            <v>1175</v>
          </cell>
          <cell r="C331">
            <v>326</v>
          </cell>
          <cell r="D331">
            <v>24</v>
          </cell>
          <cell r="E331">
            <v>4</v>
          </cell>
          <cell r="F331">
            <v>2564</v>
          </cell>
          <cell r="G331">
            <v>800057112818</v>
          </cell>
          <cell r="H331" t="str">
            <v>นางสาว</v>
          </cell>
          <cell r="I331" t="str">
            <v>จิราภรณ์</v>
          </cell>
          <cell r="J331" t="str">
            <v>ธรรมเจริญหรือสิทธิยานันท์</v>
          </cell>
          <cell r="K331">
            <v>3739900121153</v>
          </cell>
          <cell r="L331" t="str">
            <v>ถนนทิพย์เนตร</v>
          </cell>
          <cell r="M331" t="str">
            <v>เชียงใหม่ 1</v>
          </cell>
          <cell r="N331">
            <v>8</v>
          </cell>
          <cell r="O331" t="str">
            <v>สินเชื่อห้องแถว</v>
          </cell>
          <cell r="P331" t="str">
            <v>1.บุคคลค้ำประกัน</v>
          </cell>
          <cell r="Q331">
            <v>430735.92</v>
          </cell>
          <cell r="R331">
            <v>87162.19</v>
          </cell>
          <cell r="S331" t="str">
            <v>จังหวัดเชียงใหม่</v>
          </cell>
          <cell r="T331" t="str">
            <v>ผบ.1203</v>
          </cell>
          <cell r="U331">
            <v>2562</v>
          </cell>
          <cell r="V331" t="str">
            <v>ผบ2556</v>
          </cell>
          <cell r="W331">
            <v>2562</v>
          </cell>
          <cell r="X331">
            <v>19</v>
          </cell>
          <cell r="Y331">
            <v>1</v>
          </cell>
          <cell r="Z331">
            <v>2564</v>
          </cell>
          <cell r="AA331"/>
          <cell r="AB331"/>
          <cell r="AC331"/>
          <cell r="AD331">
            <v>11</v>
          </cell>
          <cell r="AE331">
            <v>4</v>
          </cell>
          <cell r="AF331">
            <v>2564</v>
          </cell>
          <cell r="AG331"/>
          <cell r="AH331"/>
          <cell r="AI331"/>
          <cell r="AJ331"/>
          <cell r="AK331"/>
          <cell r="AL331"/>
          <cell r="AM331" t="str">
            <v>โฉนด</v>
          </cell>
          <cell r="AN331">
            <v>50360</v>
          </cell>
          <cell r="AO331" t="str">
            <v>หนองหอย</v>
          </cell>
          <cell r="AP331" t="str">
            <v>เมืองเชียงใหม่</v>
          </cell>
          <cell r="AQ331" t="str">
            <v>เชียงใหม่</v>
          </cell>
          <cell r="AR331"/>
          <cell r="AS331"/>
          <cell r="AT331"/>
          <cell r="AU331"/>
          <cell r="AV331"/>
          <cell r="AW331"/>
          <cell r="AX331"/>
          <cell r="AY331"/>
          <cell r="AZ331"/>
          <cell r="BA331"/>
          <cell r="BB331" t="str">
            <v>สืบทรัพย์//ยึดทรัพย์(ยึดไม่ได้)//เฉลี่ยทรัพย์(เฉลี่ยไม่ได้ทรัพย์คู่สมรส)//แจ้งร้องกันส่วน</v>
          </cell>
          <cell r="BC331"/>
          <cell r="BD331"/>
          <cell r="BE331"/>
          <cell r="BF331"/>
          <cell r="BG331"/>
          <cell r="BH331"/>
          <cell r="BI331"/>
          <cell r="BJ331"/>
          <cell r="BK331"/>
          <cell r="BL331" t="str">
            <v>นางสาวจิราภรณ์ ธรรมเจริญหรือสิทธิยานันท์</v>
          </cell>
          <cell r="BM331">
            <v>883162011086</v>
          </cell>
          <cell r="BN331" t="str">
            <v>1.นางสาวจิราภรณ์  สิทยานันท์
2.นายสิทธิชัย  ธรรมเจริญ</v>
          </cell>
          <cell r="BO331" t="str">
            <v>จำเลยที่ 1
คู่สมรสจำเลยที่ 1</v>
          </cell>
          <cell r="BP331" t="str">
            <v>3 7399 00121 15 3
3 7099 00030 32 8</v>
          </cell>
          <cell r="BQ331"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331" t="str">
            <v>ไม่พบ</v>
          </cell>
          <cell r="BS331"/>
          <cell r="BT331">
            <v>2</v>
          </cell>
          <cell r="BU331" t="str">
            <v>มลฤดี</v>
          </cell>
          <cell r="BV331"/>
          <cell r="BW331" t="str">
            <v>จำเลยที่ 8</v>
          </cell>
          <cell r="BX331"/>
          <cell r="BY331"/>
          <cell r="BZ331"/>
          <cell r="CA331"/>
          <cell r="CB331"/>
          <cell r="CC331"/>
          <cell r="CD331"/>
          <cell r="CE331"/>
          <cell r="CF331"/>
          <cell r="CG331"/>
          <cell r="CH331"/>
          <cell r="CI331"/>
          <cell r="CJ331"/>
          <cell r="CK331"/>
          <cell r="CL331"/>
          <cell r="CM331"/>
          <cell r="CN331"/>
          <cell r="CO331"/>
        </row>
        <row r="332">
          <cell r="B332">
            <v>1176</v>
          </cell>
          <cell r="C332">
            <v>327</v>
          </cell>
          <cell r="D332">
            <v>24</v>
          </cell>
          <cell r="E332">
            <v>4</v>
          </cell>
          <cell r="F332">
            <v>2564</v>
          </cell>
          <cell r="G332">
            <v>800043179830</v>
          </cell>
          <cell r="H332" t="str">
            <v>นาย</v>
          </cell>
          <cell r="I332" t="str">
            <v>สำเนียง</v>
          </cell>
          <cell r="J332" t="str">
            <v>แก้วรังษี</v>
          </cell>
          <cell r="K332">
            <v>3500600233502</v>
          </cell>
          <cell r="L332" t="str">
            <v>แม่แตง</v>
          </cell>
          <cell r="M332" t="str">
            <v>เชียงใหม่ 2</v>
          </cell>
          <cell r="N332">
            <v>8</v>
          </cell>
          <cell r="O332" t="str">
            <v>พัฒนาองค์กรชุมชน (รายบุคคล)</v>
          </cell>
          <cell r="P332" t="str">
            <v>1.บุคคลค้ำประกัน</v>
          </cell>
          <cell r="Q332">
            <v>168836.06</v>
          </cell>
          <cell r="R332">
            <v>54554.47</v>
          </cell>
          <cell r="S332" t="str">
            <v>แขวงเชียงดาว</v>
          </cell>
          <cell r="T332" t="str">
            <v>ผบE334</v>
          </cell>
          <cell r="U332">
            <v>2563</v>
          </cell>
          <cell r="V332" t="str">
            <v>ผบE322</v>
          </cell>
          <cell r="W332">
            <v>2563</v>
          </cell>
          <cell r="X332"/>
          <cell r="Y332"/>
          <cell r="Z332"/>
          <cell r="AA332">
            <v>10</v>
          </cell>
          <cell r="AB332">
            <v>11</v>
          </cell>
          <cell r="AC332">
            <v>2563</v>
          </cell>
          <cell r="AD332"/>
          <cell r="AE332"/>
          <cell r="AF332"/>
          <cell r="AG332"/>
          <cell r="AH332"/>
          <cell r="AI332"/>
          <cell r="AJ332"/>
          <cell r="AK332"/>
          <cell r="AL332"/>
          <cell r="AM332"/>
          <cell r="AN332"/>
          <cell r="AO332"/>
          <cell r="AP332"/>
          <cell r="AQ332"/>
          <cell r="AR332"/>
          <cell r="AS332"/>
          <cell r="AT332"/>
          <cell r="AU332"/>
          <cell r="AV332"/>
          <cell r="AW332"/>
          <cell r="AX332"/>
          <cell r="AY332"/>
          <cell r="AZ332"/>
          <cell r="BA332"/>
          <cell r="BB332" t="str">
            <v>สืบทรัพย์</v>
          </cell>
          <cell r="BC332"/>
          <cell r="BD332"/>
          <cell r="BE332"/>
          <cell r="BF332"/>
          <cell r="BG332"/>
          <cell r="BH332"/>
          <cell r="BI332"/>
          <cell r="BJ332"/>
          <cell r="BK332"/>
          <cell r="BL332" t="str">
            <v>นายสำเนียง แก้วรังษี</v>
          </cell>
          <cell r="BM332">
            <v>823561010371</v>
          </cell>
          <cell r="BN332" t="str">
            <v>1.นายสำเนียง แก้วรังษี
2.นางสุภาพร อุปนันท์
3.นายพินิจ อุปนันท์
4.นางสาวพัชรินทร์ วงสาพลี
5.นางไข่แก้ว เชาวะนะ
6.นายพิศาล เชาวะนะ 
7.นางสาวอัจฉรา อุปนันท์</v>
          </cell>
          <cell r="BO332" t="str">
            <v>จำเลยที่ 1
จำเลยที่ 2
คู่สมรสจำเลยที่ 2
จำเลยที่ 3
จำเลยที่ 4
คู่สมรสจำเลยที่ 4
จำเลยที่ 5</v>
          </cell>
          <cell r="BP332" t="str">
            <v>3-5006-00233-50-2
3-5006-00232-88-3
3-5006-00234-45-2
3-5006-00233-34-1
3-5006-00233-00-6
3-5006-00234-40-1
3-5006-00234-46-1</v>
          </cell>
          <cell r="BQ332"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3822 ต.อินทขิล อ.แม่แตง จ.เชียงใหม่ (ติดจำนอง)
-พบว่ามีกรรมสิทธิ์ในที่ดิน โฉนดเลขที่ 43243 ต.อินทขิล อ.แม่แตง จ.เชียงใหม่ (ติดจำนอง) </v>
          </cell>
          <cell r="BR332" t="str">
            <v>พบทรัพย์</v>
          </cell>
          <cell r="BS332" t="str">
            <v>พบทรัพย์</v>
          </cell>
          <cell r="BT332">
            <v>7</v>
          </cell>
          <cell r="BU332" t="str">
            <v>วรกมล</v>
          </cell>
          <cell r="BV332" t="str">
            <v>12.นายอารักษ์  พรหมณี</v>
          </cell>
          <cell r="BW332" t="str">
            <v>คู่สมรสจำเลยที่ 8</v>
          </cell>
          <cell r="BX332"/>
          <cell r="BY332"/>
          <cell r="BZ332"/>
          <cell r="CA332"/>
          <cell r="CB332"/>
          <cell r="CC332"/>
          <cell r="CD332"/>
          <cell r="CE332"/>
          <cell r="CF332"/>
          <cell r="CG332"/>
          <cell r="CH332"/>
          <cell r="CI332"/>
          <cell r="CJ332"/>
          <cell r="CK332"/>
          <cell r="CL332"/>
          <cell r="CM332"/>
          <cell r="CN332"/>
          <cell r="CO332"/>
        </row>
        <row r="333">
          <cell r="B333">
            <v>1177</v>
          </cell>
          <cell r="C333">
            <v>328</v>
          </cell>
          <cell r="D333">
            <v>24</v>
          </cell>
          <cell r="E333">
            <v>4</v>
          </cell>
          <cell r="F333">
            <v>2564</v>
          </cell>
          <cell r="G333" t="str">
            <v>800002683053, 
800014479144</v>
          </cell>
          <cell r="H333" t="str">
            <v>นาย</v>
          </cell>
          <cell r="I333" t="str">
            <v>ปกรณ์</v>
          </cell>
          <cell r="J333" t="str">
            <v>กลิ่นสุข</v>
          </cell>
          <cell r="K333" t="str">
            <v>3 5013 00713 56 9</v>
          </cell>
          <cell r="L333" t="str">
            <v>อมก๋อย</v>
          </cell>
          <cell r="M333" t="str">
            <v>เชียงใหม่ 3</v>
          </cell>
          <cell r="N333">
            <v>8</v>
          </cell>
          <cell r="O333" t="str">
            <v>สินเชื่อห้องแถว,สินเชื่อธนาคารประชาชน</v>
          </cell>
          <cell r="P333"/>
          <cell r="Q333"/>
          <cell r="R333"/>
          <cell r="S333" t="str">
            <v>จังหวัดแม่ฮ่องสอน</v>
          </cell>
          <cell r="T333" t="str">
            <v>ผบ.6</v>
          </cell>
          <cell r="U333">
            <v>2557</v>
          </cell>
          <cell r="V333" t="str">
            <v>ผบ35</v>
          </cell>
          <cell r="W333">
            <v>2557</v>
          </cell>
          <cell r="X333"/>
          <cell r="Y333"/>
          <cell r="Z333"/>
          <cell r="AA333"/>
          <cell r="AB333"/>
          <cell r="AC333"/>
          <cell r="AD333"/>
          <cell r="AE333"/>
          <cell r="AF333"/>
          <cell r="AG333"/>
          <cell r="AH333"/>
          <cell r="AI333"/>
          <cell r="AJ333"/>
          <cell r="AK333"/>
          <cell r="AL333"/>
          <cell r="AM333"/>
          <cell r="AN333"/>
          <cell r="AO333"/>
          <cell r="AP333"/>
          <cell r="AQ333"/>
          <cell r="AR333"/>
          <cell r="AS333"/>
          <cell r="AT333"/>
          <cell r="AU333"/>
          <cell r="AV333"/>
          <cell r="AW333"/>
          <cell r="AX333"/>
          <cell r="AY333"/>
          <cell r="AZ333"/>
          <cell r="BA333"/>
          <cell r="BB333" t="str">
            <v>สืบทรัพย์(สำนักงานอื่นฟ้อง)</v>
          </cell>
          <cell r="BC333"/>
          <cell r="BD333"/>
          <cell r="BE333"/>
          <cell r="BF333"/>
          <cell r="BG333"/>
          <cell r="BH333"/>
          <cell r="BI333"/>
          <cell r="BJ333"/>
          <cell r="BK333"/>
          <cell r="BL333" t="str">
            <v>นายปกรณ์ กลิ่นสุข</v>
          </cell>
          <cell r="BM333">
            <v>0</v>
          </cell>
          <cell r="BN333" t="str">
            <v xml:space="preserve">1. นายปกรณ์ กลิ่นสุข 
2. นางผ่องศรี สุปันนะ 
3. นายจิรพงษ์ แซ่ตั้ง 
4. นายเจบี ร่มชัยสุขสันต์ 
5. นางสาวสุพิชญา ปู่อ้าย </v>
          </cell>
          <cell r="BO333" t="str">
            <v>จำเลขที่ 1
คู่สมรสจำเลขที่ 1
จำเลยที่ 2
จำเลยที่ 3
คู่สมรสจำเลยที่ 3</v>
          </cell>
          <cell r="BP333" t="str">
            <v>3 5013 00713 56 9
3 5899 00012 70 4
3 5014 00694 48 5
3 5003 00273 88 6
3 5008 00089 94 4</v>
          </cell>
          <cell r="BQ333" t="str">
            <v>- ไม่พบว่ามีกรรมสิทธิ์ในที่ดิน อ.อมก๋อย จ.เชียงใหม่
- ไม่พบว่ามีกรรมสิทธิ์ในที่ดิน อ.ขุนยวม จ.แม่ฮ่องสอน
- ไม่พบว่ามีกรรมสิทธิ์ในที่ดิน อ.อมก๋อย จ.เชียงใหม่
- ไม่พบว่ามีกรรมสิทธิ์ในที่ดิน อ.ขุนยวม จ.แม่ฮ่องสอน
- ไม่พบว่ามีกรรมสิทธิ์ในที่ดิน อ.สันทราย จ.เชียงใหม่
- ไม่พบว่ามีกรรมสิทธิ์ในที่ดิน อ.สะเมิง จ.เชียงใหม่
- ไม่พบว่ามีกรรมสิทธิ์ในที่ดิน อ.กัลยาณิวัฒนา จ.เชียงใหม่
- ไม่พบว่ามีกรรมสิทธิ์ในที่ดิน อ.กัลยาณิวัฒนา จ.เชียงใหม่</v>
          </cell>
          <cell r="BR333" t="str">
            <v>ไม่พบ</v>
          </cell>
          <cell r="BS333"/>
          <cell r="BT333">
            <v>5</v>
          </cell>
          <cell r="BU333" t="str">
            <v>ธิติพร</v>
          </cell>
          <cell r="BV333" t="str">
            <v>13.นางสุพัตรา  พรหมณี</v>
          </cell>
          <cell r="BW333"/>
          <cell r="BX333"/>
          <cell r="BY333"/>
          <cell r="BZ333"/>
          <cell r="CA333"/>
          <cell r="CB333"/>
          <cell r="CC333"/>
          <cell r="CD333"/>
          <cell r="CE333"/>
          <cell r="CF333"/>
          <cell r="CG333"/>
          <cell r="CH333"/>
          <cell r="CI333"/>
          <cell r="CJ333"/>
          <cell r="CK333"/>
          <cell r="CL333"/>
          <cell r="CM333"/>
          <cell r="CN333"/>
          <cell r="CO333"/>
        </row>
        <row r="334">
          <cell r="B334">
            <v>1178</v>
          </cell>
          <cell r="C334">
            <v>329</v>
          </cell>
          <cell r="D334">
            <v>24</v>
          </cell>
          <cell r="E334">
            <v>4</v>
          </cell>
          <cell r="F334">
            <v>2564</v>
          </cell>
          <cell r="G334">
            <v>800014622107</v>
          </cell>
          <cell r="H334" t="str">
            <v>นาย</v>
          </cell>
          <cell r="I334" t="str">
            <v xml:space="preserve">ไกรกฤต </v>
          </cell>
          <cell r="J334" t="str">
            <v>ไชยวงศ์</v>
          </cell>
          <cell r="K334" t="str">
            <v>3 5012 00155 70 0</v>
          </cell>
          <cell r="L334" t="str">
            <v>สันป่าตอง</v>
          </cell>
          <cell r="M334" t="str">
            <v>เชียงใหม่ 3</v>
          </cell>
          <cell r="N334">
            <v>8</v>
          </cell>
          <cell r="O334" t="str">
            <v>สินเชื่อสวัสดิการ</v>
          </cell>
          <cell r="P334" t="str">
            <v>1.บุคคลค้ำประกัน</v>
          </cell>
          <cell r="Q334"/>
          <cell r="R334"/>
          <cell r="S334" t="str">
            <v>จังหวัดเชียงใหม่</v>
          </cell>
          <cell r="T334" t="str">
            <v>ผบ.787</v>
          </cell>
          <cell r="U334">
            <v>2558</v>
          </cell>
          <cell r="V334" t="str">
            <v>ผบ1129</v>
          </cell>
          <cell r="W334">
            <v>2558</v>
          </cell>
          <cell r="X334"/>
          <cell r="Y334"/>
          <cell r="Z334"/>
          <cell r="AA334"/>
          <cell r="AB334"/>
          <cell r="AC334"/>
          <cell r="AD334"/>
          <cell r="AE334"/>
          <cell r="AF334"/>
          <cell r="AG334"/>
          <cell r="AH334"/>
          <cell r="AI334"/>
          <cell r="AJ334"/>
          <cell r="AK334"/>
          <cell r="AL334"/>
          <cell r="AM334" t="str">
            <v>โฉนด</v>
          </cell>
          <cell r="AN334" t="str">
            <v>12483</v>
          </cell>
          <cell r="AO334" t="str">
            <v>ยุหว่า</v>
          </cell>
          <cell r="AP334" t="str">
            <v>สันป่าตอง</v>
          </cell>
          <cell r="AQ334" t="str">
            <v>เชียงใหม่</v>
          </cell>
          <cell r="AR334"/>
          <cell r="AS334"/>
          <cell r="AT334"/>
          <cell r="AU334"/>
          <cell r="AV334"/>
          <cell r="AW334"/>
          <cell r="AX334"/>
          <cell r="AY334"/>
          <cell r="AZ334"/>
          <cell r="BA334"/>
          <cell r="BB334" t="str">
            <v>สืบทรัพย์(สำนักงานอื่นฟ้อง)//ยึดทรัพย์ (คำสั่ง6/8/2564)//กำหนดยึด 27/10/2564</v>
          </cell>
          <cell r="BC334"/>
          <cell r="BD334"/>
          <cell r="BE334"/>
          <cell r="BF334"/>
          <cell r="BG334"/>
          <cell r="BH334"/>
          <cell r="BI334"/>
          <cell r="BJ334"/>
          <cell r="BK334"/>
          <cell r="BL334" t="str">
            <v>นายไกรกฤต  ไชยวงศ์</v>
          </cell>
          <cell r="BM334">
            <v>0</v>
          </cell>
          <cell r="BN334" t="str">
            <v xml:space="preserve">1. ร.ต.อ.ไกรกฤต ไชยวงค์ 
2. ด.ต.โกวิทย์ หลวงโย 
3. นางธัญรดี หลวงโย 
4. ร.ต.อ.วิเชียร วงค์ชมภู 
5. นางปราณี วงค์ชมภู </v>
          </cell>
          <cell r="BO334" t="str">
            <v>จำเลยที่ 1
จำเลยที่ 2
คู่สมรสจำเลยที่ 2
จำเลยที่ 3
คู่สมรสจำเลยที่ 3</v>
          </cell>
          <cell r="BP334" t="str">
            <v>3 5012 00155 70 0
3 5012 00566 23 8
3 3013 00797 89 6
3 5002 00309 41 2
5 5012 90000 33 2</v>
          </cell>
          <cell r="BQ334" t="str">
            <v xml:space="preserve">- พบว่ามีกรรมสิทธิ์ในที่ดิน โฉนดเลขที่ 12483 ต.ยุหว่า อ.สันป่าตอง จ.เชียงใหม่ (ปลอดจำนอง)
- ไม่พบว่ามีกรรมสิทธิ์ในที่ดิน อ.สันป่าตอง จ.เชียงใหม่
- พบว่ามีกรรมสิทธิ์ในที่ดิน โฉนดเลขที่ 69830 ต.ยุหว่า อ.สันป่าตอง จ.เชียงใหม่ (ปลอดจำนอง)
- พบว่ามีกรรมสิทธิ์ในที่ดิน โฉนดเลขที่ 18101 ต.ยุหว่า อ.สันป่าตอง จ.เชียงใหม่ (ปลอดจำนอง)
- ไม่พบว่ามีกรรมสิทธิ์ในที่ดิน อ.จอมทอง จ.เชียงใหม่
- ไม่พบว่ามีกรรมสิทธิ์ในที่ดิน อ.สันป่าตอง จ.เชียงใหม่
- ไม่พบว่ามีกรรมสิทธิ์ในที่ดิน อ.จอมทอง จ.เชียงใหม่
</v>
          </cell>
          <cell r="BR334" t="str">
            <v>พบ</v>
          </cell>
          <cell r="BS334"/>
          <cell r="BT334">
            <v>5</v>
          </cell>
          <cell r="BU334" t="str">
            <v>ธิติพร</v>
          </cell>
          <cell r="BV334"/>
          <cell r="BW334"/>
          <cell r="BX334"/>
          <cell r="BY334"/>
          <cell r="BZ334"/>
          <cell r="CA334"/>
          <cell r="CB334"/>
          <cell r="CC334"/>
          <cell r="CD334"/>
          <cell r="CE334"/>
          <cell r="CF334"/>
          <cell r="CG334"/>
          <cell r="CH334"/>
          <cell r="CI334"/>
          <cell r="CJ334"/>
          <cell r="CK334"/>
          <cell r="CL334"/>
          <cell r="CM334"/>
          <cell r="CN334"/>
          <cell r="CO334"/>
        </row>
        <row r="335">
          <cell r="B335">
            <v>1179</v>
          </cell>
          <cell r="C335">
            <v>330</v>
          </cell>
          <cell r="D335">
            <v>24</v>
          </cell>
          <cell r="E335">
            <v>4</v>
          </cell>
          <cell r="F335">
            <v>2564</v>
          </cell>
          <cell r="G335">
            <v>800054312817</v>
          </cell>
          <cell r="H335" t="str">
            <v>นางสาว</v>
          </cell>
          <cell r="I335" t="str">
            <v>จารุณี</v>
          </cell>
          <cell r="J335" t="str">
            <v>คำปัน</v>
          </cell>
          <cell r="K335">
            <v>1570700129832</v>
          </cell>
          <cell r="L335" t="str">
            <v>ถนนทิพย์เนตร</v>
          </cell>
          <cell r="M335" t="str">
            <v>เชียงใหม่ 1</v>
          </cell>
          <cell r="N335">
            <v>8</v>
          </cell>
          <cell r="O335" t="str">
            <v>ธปช.</v>
          </cell>
          <cell r="P335" t="str">
            <v>1.บุคคลค้ำประกัน</v>
          </cell>
          <cell r="Q335">
            <v>68788.259999999995</v>
          </cell>
          <cell r="R335">
            <v>13555.5</v>
          </cell>
          <cell r="S335" t="str">
            <v>จังหวัดเชียงราย</v>
          </cell>
          <cell r="T335" t="str">
            <v>ผบ.1617</v>
          </cell>
          <cell r="U335">
            <v>2560</v>
          </cell>
          <cell r="V335" t="str">
            <v>ผบ.4629</v>
          </cell>
          <cell r="W335">
            <v>2560</v>
          </cell>
          <cell r="X335"/>
          <cell r="Y335"/>
          <cell r="Z335"/>
          <cell r="AA335">
            <v>16</v>
          </cell>
          <cell r="AB335">
            <v>10</v>
          </cell>
          <cell r="AC335">
            <v>2560</v>
          </cell>
          <cell r="AD335">
            <v>16</v>
          </cell>
          <cell r="AE335">
            <v>10</v>
          </cell>
          <cell r="AF335">
            <v>2560</v>
          </cell>
          <cell r="AG335"/>
          <cell r="AH335"/>
          <cell r="AI335"/>
          <cell r="AJ335"/>
          <cell r="AK335"/>
          <cell r="AL335"/>
          <cell r="AM335"/>
          <cell r="AN335"/>
          <cell r="AO335"/>
          <cell r="AP335"/>
          <cell r="AQ335"/>
          <cell r="AR335"/>
          <cell r="AS335"/>
          <cell r="AT335"/>
          <cell r="AU335"/>
          <cell r="AV335"/>
          <cell r="AW335"/>
          <cell r="AX335"/>
          <cell r="AY335"/>
          <cell r="AZ335"/>
          <cell r="BA335"/>
          <cell r="BB335" t="str">
            <v>สืบทรัพย์(ไม่พบทรัพย์)(สำนักงานอื่นฟ้อง)//ปิดบัญชีจากการขายหนี้</v>
          </cell>
          <cell r="BC335"/>
          <cell r="BD335"/>
          <cell r="BE335"/>
          <cell r="BF335"/>
          <cell r="BG335"/>
          <cell r="BH335"/>
          <cell r="BI335"/>
          <cell r="BJ335"/>
          <cell r="BK335"/>
          <cell r="BL335" t="str">
            <v>นางสาวจารุณี คำปัน</v>
          </cell>
          <cell r="BM335">
            <v>823560010575</v>
          </cell>
          <cell r="BN335" t="str">
            <v>1.นางจารุณี  คำปัน
2.นายเอกลักษณ์  คำปัน</v>
          </cell>
          <cell r="BO335" t="str">
            <v>จำเลย
คู่สมรสจำเลย</v>
          </cell>
          <cell r="BP335" t="str">
            <v>1-5707-00129-83-2
5-5006-00032-50-3</v>
          </cell>
          <cell r="BQ335"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335" t="str">
            <v>ไม่พบ</v>
          </cell>
          <cell r="BS335"/>
          <cell r="BT335">
            <v>2</v>
          </cell>
          <cell r="BU335" t="str">
            <v>อคธรรม</v>
          </cell>
          <cell r="BV335" t="str">
            <v xml:space="preserve"> </v>
          </cell>
          <cell r="BW335"/>
          <cell r="BX335"/>
          <cell r="BY335"/>
          <cell r="BZ335"/>
          <cell r="CA335"/>
          <cell r="CB335"/>
          <cell r="CC335"/>
          <cell r="CD335"/>
          <cell r="CE335"/>
          <cell r="CF335"/>
          <cell r="CG335"/>
          <cell r="CH335"/>
          <cell r="CI335"/>
          <cell r="CJ335"/>
          <cell r="CK335"/>
          <cell r="CL335"/>
          <cell r="CM335"/>
          <cell r="CN335"/>
          <cell r="CO335"/>
        </row>
        <row r="336">
          <cell r="B336">
            <v>1180</v>
          </cell>
          <cell r="C336">
            <v>331</v>
          </cell>
          <cell r="D336">
            <v>24</v>
          </cell>
          <cell r="E336">
            <v>4</v>
          </cell>
          <cell r="F336">
            <v>2564</v>
          </cell>
          <cell r="G336">
            <v>800026616915</v>
          </cell>
          <cell r="H336" t="str">
            <v>นาย</v>
          </cell>
          <cell r="I336" t="str">
            <v>รุ่งโรจน์</v>
          </cell>
          <cell r="J336" t="str">
            <v>จ้อยลี</v>
          </cell>
          <cell r="K336"/>
          <cell r="L336" t="str">
            <v>สันป่าตอง</v>
          </cell>
          <cell r="M336" t="str">
            <v>เชียงใหม่ 1</v>
          </cell>
          <cell r="N336">
            <v>8</v>
          </cell>
          <cell r="O336" t="str">
            <v>ธปช.</v>
          </cell>
          <cell r="P336" t="str">
            <v>1.บุคคลค้ำประกัน</v>
          </cell>
          <cell r="Q336"/>
          <cell r="R336"/>
          <cell r="S336" t="str">
            <v>แขวงเชียงใหม่</v>
          </cell>
          <cell r="T336" t="str">
            <v>ผบ.3243</v>
          </cell>
          <cell r="U336">
            <v>2559</v>
          </cell>
          <cell r="V336" t="str">
            <v>ผบ.6015</v>
          </cell>
          <cell r="W336">
            <v>2559</v>
          </cell>
          <cell r="X336"/>
          <cell r="Y336"/>
          <cell r="Z336"/>
          <cell r="AA336"/>
          <cell r="AB336"/>
          <cell r="AC336"/>
          <cell r="AD336"/>
          <cell r="AE336"/>
          <cell r="AF336"/>
          <cell r="AG336"/>
          <cell r="AH336"/>
          <cell r="AI336"/>
          <cell r="AJ336"/>
          <cell r="AK336"/>
          <cell r="AL336"/>
          <cell r="AM336"/>
          <cell r="AN336"/>
          <cell r="AO336"/>
          <cell r="AP336"/>
          <cell r="AQ336"/>
          <cell r="AR336"/>
          <cell r="AS336"/>
          <cell r="AT336"/>
          <cell r="AU336"/>
          <cell r="AV336"/>
          <cell r="AW336"/>
          <cell r="AX336"/>
          <cell r="AY336"/>
          <cell r="AZ336"/>
          <cell r="BA336"/>
          <cell r="BB336" t="str">
            <v>เฉลี่ยทรัพย์ในคดีของนางสงวนจิต(สำนักงานอื่นฟ้อง)//ชะลอยื่นเฉลี่ยทรัพย์</v>
          </cell>
          <cell r="BC336"/>
          <cell r="BD336"/>
          <cell r="BE336"/>
          <cell r="BF336"/>
          <cell r="BG336"/>
          <cell r="BH336"/>
          <cell r="BI336"/>
          <cell r="BJ336"/>
          <cell r="BK336"/>
          <cell r="BL336" t="str">
            <v>นายรุ่งโรจน์ จ้อยลี</v>
          </cell>
          <cell r="BM336">
            <v>0</v>
          </cell>
          <cell r="BN336"/>
          <cell r="BO336"/>
          <cell r="BP336"/>
          <cell r="BQ336"/>
          <cell r="BR336"/>
          <cell r="BS336"/>
          <cell r="BT336"/>
          <cell r="BU336" t="str">
            <v>ธิติพร</v>
          </cell>
          <cell r="BV336"/>
          <cell r="BW336"/>
          <cell r="BX336"/>
          <cell r="BY336"/>
          <cell r="BZ336"/>
          <cell r="CA336"/>
          <cell r="CB336"/>
          <cell r="CC336"/>
          <cell r="CD336"/>
          <cell r="CE336"/>
          <cell r="CF336"/>
          <cell r="CG336"/>
          <cell r="CH336"/>
          <cell r="CI336"/>
          <cell r="CJ336"/>
          <cell r="CK336"/>
          <cell r="CL336"/>
          <cell r="CM336"/>
          <cell r="CN336"/>
          <cell r="CO336"/>
        </row>
        <row r="337">
          <cell r="B337">
            <v>1181</v>
          </cell>
          <cell r="C337">
            <v>332</v>
          </cell>
          <cell r="D337">
            <v>24</v>
          </cell>
          <cell r="E337">
            <v>4</v>
          </cell>
          <cell r="F337">
            <v>2564</v>
          </cell>
          <cell r="G337">
            <v>800029974352</v>
          </cell>
          <cell r="H337" t="str">
            <v>นาง</v>
          </cell>
          <cell r="I337" t="str">
            <v>จินดา</v>
          </cell>
          <cell r="J337" t="str">
            <v>พรหมนิ่ม</v>
          </cell>
          <cell r="K337" t="str">
            <v>5 5012 00021 24 6</v>
          </cell>
          <cell r="L337" t="str">
            <v>สันป่าตอง</v>
          </cell>
          <cell r="M337" t="str">
            <v>เชียงใหม่ 1</v>
          </cell>
          <cell r="N337">
            <v>8</v>
          </cell>
          <cell r="O337" t="str">
            <v>ธปช.</v>
          </cell>
          <cell r="P337" t="str">
            <v>1.บุคคลค้ำประกัน</v>
          </cell>
          <cell r="Q337"/>
          <cell r="R337"/>
          <cell r="S337" t="str">
            <v>แขวงเชียงใหม่</v>
          </cell>
          <cell r="T337" t="str">
            <v>ผบ.8715</v>
          </cell>
          <cell r="U337">
            <v>2558</v>
          </cell>
          <cell r="V337" t="str">
            <v>ผบ.1136</v>
          </cell>
          <cell r="W337">
            <v>2559</v>
          </cell>
          <cell r="X337">
            <v>23</v>
          </cell>
          <cell r="Y337">
            <v>2</v>
          </cell>
          <cell r="Z337">
            <v>2559</v>
          </cell>
          <cell r="AA337"/>
          <cell r="AB337"/>
          <cell r="AC337"/>
          <cell r="AD337"/>
          <cell r="AE337"/>
          <cell r="AF337"/>
          <cell r="AG337">
            <v>19</v>
          </cell>
          <cell r="AH337">
            <v>1</v>
          </cell>
          <cell r="AI337">
            <v>2560</v>
          </cell>
          <cell r="AJ337" t="str">
            <v>12</v>
          </cell>
          <cell r="AK337" t="str">
            <v>7</v>
          </cell>
          <cell r="AL337" t="str">
            <v>2564</v>
          </cell>
          <cell r="AM337" t="str">
            <v>โฉนด</v>
          </cell>
          <cell r="AN337">
            <v>1458</v>
          </cell>
          <cell r="AO337" t="str">
            <v>ทุ่งปี้</v>
          </cell>
          <cell r="AP337" t="str">
            <v>แม่วาง</v>
          </cell>
          <cell r="AQ337" t="str">
            <v>เชียงใหม่</v>
          </cell>
          <cell r="AR337">
            <v>64000</v>
          </cell>
          <cell r="AS337"/>
          <cell r="AT337"/>
          <cell r="AU337"/>
          <cell r="AV337"/>
          <cell r="AW337"/>
          <cell r="AX337"/>
          <cell r="AY337"/>
          <cell r="AZ337"/>
          <cell r="BA337"/>
          <cell r="BB337" t="str">
            <v>ยึดทรัพย์(สำนักงานอื่นฟ้อง)</v>
          </cell>
          <cell r="BC337"/>
          <cell r="BD337"/>
          <cell r="BE337"/>
          <cell r="BF337"/>
          <cell r="BG337"/>
          <cell r="BH337"/>
          <cell r="BI337"/>
          <cell r="BJ337"/>
          <cell r="BK337"/>
          <cell r="BL337" t="str">
            <v>นางจินดา พรหมนิ่ม</v>
          </cell>
          <cell r="BM337">
            <v>0</v>
          </cell>
          <cell r="BN337"/>
          <cell r="BO337"/>
          <cell r="BP337"/>
          <cell r="BQ337"/>
          <cell r="BR337"/>
          <cell r="BS337"/>
          <cell r="BT337"/>
          <cell r="BU337" t="str">
            <v>อคธรรม</v>
          </cell>
          <cell r="BV337"/>
          <cell r="BW337"/>
          <cell r="BX337"/>
          <cell r="BY337"/>
          <cell r="BZ337"/>
          <cell r="CA337"/>
          <cell r="CB337"/>
          <cell r="CC337"/>
          <cell r="CD337"/>
          <cell r="CE337"/>
          <cell r="CF337"/>
          <cell r="CG337"/>
          <cell r="CH337"/>
          <cell r="CI337"/>
          <cell r="CJ337"/>
          <cell r="CK337"/>
          <cell r="CL337"/>
          <cell r="CM337"/>
          <cell r="CN337"/>
          <cell r="CO337"/>
        </row>
        <row r="338">
          <cell r="B338">
            <v>1182</v>
          </cell>
          <cell r="C338">
            <v>333</v>
          </cell>
          <cell r="D338">
            <v>8</v>
          </cell>
          <cell r="E338">
            <v>5</v>
          </cell>
          <cell r="F338">
            <v>2564</v>
          </cell>
          <cell r="G338">
            <v>800036263484</v>
          </cell>
          <cell r="H338" t="str">
            <v>นางสาว</v>
          </cell>
          <cell r="I338" t="str">
            <v>ระภีพร</v>
          </cell>
          <cell r="J338" t="str">
            <v>ใหม่เฟย</v>
          </cell>
          <cell r="K338">
            <v>3500900379537</v>
          </cell>
          <cell r="L338" t="str">
            <v>ไชยปราการ</v>
          </cell>
          <cell r="M338" t="str">
            <v>เชียงใหม่ 1</v>
          </cell>
          <cell r="N338">
            <v>8</v>
          </cell>
          <cell r="O338" t="str">
            <v>สินเชื่อธนาคารประชาชน</v>
          </cell>
          <cell r="P338" t="str">
            <v>1.บุคคลค้ำประกัน</v>
          </cell>
          <cell r="Q338">
            <v>77911</v>
          </cell>
          <cell r="R338">
            <v>11650.29</v>
          </cell>
          <cell r="S338" t="str">
            <v>จังหวัดฝาง</v>
          </cell>
          <cell r="T338" t="str">
            <v>ผบE503</v>
          </cell>
          <cell r="U338">
            <v>2563</v>
          </cell>
          <cell r="V338" t="str">
            <v>ผบE120</v>
          </cell>
          <cell r="W338">
            <v>2564</v>
          </cell>
          <cell r="X338">
            <v>10</v>
          </cell>
          <cell r="Y338">
            <v>3</v>
          </cell>
          <cell r="Z338">
            <v>2564</v>
          </cell>
          <cell r="AA338"/>
          <cell r="AB338"/>
          <cell r="AC338"/>
          <cell r="AD338">
            <v>14</v>
          </cell>
          <cell r="AE338">
            <v>5</v>
          </cell>
          <cell r="AF338">
            <v>2564</v>
          </cell>
          <cell r="AG338"/>
          <cell r="AH338"/>
          <cell r="AI338"/>
          <cell r="AJ338"/>
          <cell r="AK338"/>
          <cell r="AL338"/>
          <cell r="AM338"/>
          <cell r="AN338"/>
          <cell r="AO338"/>
          <cell r="AP338"/>
          <cell r="AQ338"/>
          <cell r="AR338"/>
          <cell r="AS338"/>
          <cell r="AT338"/>
          <cell r="AU338"/>
          <cell r="AV338"/>
          <cell r="AW338"/>
          <cell r="AX338"/>
          <cell r="AY338"/>
          <cell r="AZ338"/>
          <cell r="BA338"/>
          <cell r="BB338" t="str">
            <v>สืบทรัพย์</v>
          </cell>
          <cell r="BC338"/>
          <cell r="BD338"/>
          <cell r="BE338"/>
          <cell r="BF338"/>
          <cell r="BG338"/>
          <cell r="BH338"/>
          <cell r="BI338"/>
          <cell r="BJ338"/>
          <cell r="BK338"/>
          <cell r="BL338" t="str">
            <v>นางสาวระภีพร ใหม่เฟย</v>
          </cell>
          <cell r="BM338">
            <v>883263012221</v>
          </cell>
          <cell r="BN338" t="str">
            <v>1.นางสาวระภีพร ใหม่เฟย
2.นายอดิสรณ์ ศรีสุข
3.นางสาวณัชชา ศรีสุข</v>
          </cell>
          <cell r="BO338" t="str">
            <v>จำเลยที่ 1
จำเลยที่ 2
จำเลยที่ 3</v>
          </cell>
          <cell r="BP338" t="str">
            <v>3-5009-00379-53-7
3-9011-00073-90-2
3-9098-00288-93-3</v>
          </cell>
          <cell r="BQ338" t="str">
            <v>-ไม่พบว่ามีกรรมสิทธิ์ในที่ดิน อ.ฝาง จ.เชียงใหม่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อ.หาดใหญ่ จ.สงขลา</v>
          </cell>
          <cell r="BR338"/>
          <cell r="BS338"/>
          <cell r="BT338"/>
          <cell r="BU338" t="str">
            <v>นุชวรา</v>
          </cell>
          <cell r="BV338"/>
          <cell r="BW338"/>
          <cell r="BX338"/>
          <cell r="BY338"/>
          <cell r="BZ338"/>
          <cell r="CA338"/>
          <cell r="CB338"/>
          <cell r="CC338"/>
          <cell r="CD338"/>
          <cell r="CE338"/>
          <cell r="CF338"/>
          <cell r="CG338"/>
          <cell r="CH338"/>
          <cell r="CI338"/>
          <cell r="CJ338"/>
          <cell r="CK338"/>
          <cell r="CL338"/>
          <cell r="CM338"/>
          <cell r="CN338"/>
          <cell r="CO338"/>
        </row>
        <row r="339">
          <cell r="B339">
            <v>1183</v>
          </cell>
          <cell r="C339">
            <v>334</v>
          </cell>
          <cell r="D339">
            <v>8</v>
          </cell>
          <cell r="E339">
            <v>5</v>
          </cell>
          <cell r="F339">
            <v>2564</v>
          </cell>
          <cell r="G339">
            <v>800087210756</v>
          </cell>
          <cell r="H339" t="str">
            <v>นาย</v>
          </cell>
          <cell r="I339" t="str">
            <v>อาทิตย์</v>
          </cell>
          <cell r="J339" t="str">
            <v>หน่อกุณา</v>
          </cell>
          <cell r="K339">
            <v>1500900036846</v>
          </cell>
          <cell r="L339" t="str">
            <v>ไชยปราการ</v>
          </cell>
          <cell r="M339" t="str">
            <v>เชียงใหม่ 2</v>
          </cell>
          <cell r="N339">
            <v>8</v>
          </cell>
          <cell r="O339" t="str">
            <v>สินเชื่อธนาคารประชาชน</v>
          </cell>
          <cell r="P339" t="str">
            <v>1.บุคคลค้ำประกัน</v>
          </cell>
          <cell r="Q339">
            <v>153741.32</v>
          </cell>
          <cell r="R339">
            <v>14571.98</v>
          </cell>
          <cell r="S339" t="str">
            <v>จังหวัดฝาง</v>
          </cell>
          <cell r="T339" t="str">
            <v>ผบE410</v>
          </cell>
          <cell r="U339">
            <v>2563</v>
          </cell>
          <cell r="V339" t="str">
            <v>ผบE406</v>
          </cell>
          <cell r="W339">
            <v>2563</v>
          </cell>
          <cell r="X339">
            <v>17</v>
          </cell>
          <cell r="Y339">
            <v>11</v>
          </cell>
          <cell r="Z339">
            <v>2563</v>
          </cell>
          <cell r="AA339"/>
          <cell r="AB339"/>
          <cell r="AC339"/>
          <cell r="AD339">
            <v>13</v>
          </cell>
          <cell r="AE339">
            <v>5</v>
          </cell>
          <cell r="AF339">
            <v>2564</v>
          </cell>
          <cell r="AG339"/>
          <cell r="AH339"/>
          <cell r="AI339"/>
          <cell r="AJ339"/>
          <cell r="AK339"/>
          <cell r="AL339"/>
          <cell r="AM339"/>
          <cell r="AN339"/>
          <cell r="AO339"/>
          <cell r="AP339"/>
          <cell r="AQ339"/>
          <cell r="AR339"/>
          <cell r="AS339"/>
          <cell r="AT339"/>
          <cell r="AU339"/>
          <cell r="AV339"/>
          <cell r="AW339"/>
          <cell r="AX339"/>
          <cell r="AY339"/>
          <cell r="AZ339"/>
          <cell r="BA339"/>
          <cell r="BB339" t="str">
            <v>สืบทรัพย์</v>
          </cell>
          <cell r="BC339"/>
          <cell r="BD339"/>
          <cell r="BE339"/>
          <cell r="BF339"/>
          <cell r="BG339"/>
          <cell r="BH339"/>
          <cell r="BI339"/>
          <cell r="BJ339"/>
          <cell r="BK339"/>
          <cell r="BL339" t="str">
            <v>นายอาทิตย์ หน่อกุณา</v>
          </cell>
          <cell r="BM339">
            <v>883163011430</v>
          </cell>
          <cell r="BN339" t="str">
            <v>1.นายอาทิตย์ หน่อกุณา
2.นายอติพัทธ์ สวนอิทร์
3.นางสาววัชญานันท์ มะณีรัตน์
4.นายสีทอน ปัญญา</v>
          </cell>
          <cell r="BO339" t="str">
            <v>จำเลยที่ 1
จำเลยที่ 2
คู่สมรสจำเลยที่ 2
จำเลยที่ 3</v>
          </cell>
          <cell r="BP339" t="str">
            <v>1-5009-00036-84-6
1-5009-00106-68-2
1-5009-01236-58-0
3-5009-00046-20-1</v>
          </cell>
          <cell r="BQ3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4368 ต.ศรีดงเย็น อ.ไชยปราการ จ.เชียงใหม่ (ติดจำนอง)</v>
          </cell>
          <cell r="BR339" t="str">
            <v>พบทรัพย์</v>
          </cell>
          <cell r="BS339"/>
          <cell r="BT339">
            <v>1</v>
          </cell>
          <cell r="BU339" t="str">
            <v>วรกมล</v>
          </cell>
          <cell r="BV339"/>
          <cell r="BW339"/>
          <cell r="BX339"/>
          <cell r="BY339"/>
          <cell r="BZ339"/>
          <cell r="CA339"/>
          <cell r="CB339"/>
          <cell r="CC339"/>
          <cell r="CD339"/>
          <cell r="CE339"/>
          <cell r="CF339"/>
          <cell r="CG339"/>
          <cell r="CH339"/>
          <cell r="CI339"/>
          <cell r="CJ339"/>
          <cell r="CK339"/>
          <cell r="CL339"/>
          <cell r="CM339"/>
          <cell r="CN339"/>
          <cell r="CO339"/>
        </row>
        <row r="340">
          <cell r="B340">
            <v>1184</v>
          </cell>
          <cell r="C340">
            <v>335</v>
          </cell>
          <cell r="D340">
            <v>8</v>
          </cell>
          <cell r="E340">
            <v>5</v>
          </cell>
          <cell r="F340">
            <v>2564</v>
          </cell>
          <cell r="G340">
            <v>800043250169</v>
          </cell>
          <cell r="H340" t="str">
            <v>นาย</v>
          </cell>
          <cell r="I340" t="str">
            <v>สินธ์</v>
          </cell>
          <cell r="J340" t="str">
            <v>บุญศิริ</v>
          </cell>
          <cell r="K340">
            <v>3500900117184</v>
          </cell>
          <cell r="L340" t="str">
            <v>ไชยปราการ</v>
          </cell>
          <cell r="M340" t="str">
            <v>เชียงใหม่ 1</v>
          </cell>
          <cell r="N340">
            <v>8</v>
          </cell>
          <cell r="O340" t="str">
            <v>สินเชื่อธนาคารประชาชน</v>
          </cell>
          <cell r="P340" t="str">
            <v>1.บุคคลค้ำประกัน</v>
          </cell>
          <cell r="Q340">
            <v>66511.86</v>
          </cell>
          <cell r="R340">
            <v>33803.53</v>
          </cell>
          <cell r="S340" t="str">
            <v>จังหวัดฝาง</v>
          </cell>
          <cell r="T340" t="str">
            <v>ผบE507</v>
          </cell>
          <cell r="U340">
            <v>2563</v>
          </cell>
          <cell r="V340" t="str">
            <v>ผบE110</v>
          </cell>
          <cell r="W340">
            <v>2564</v>
          </cell>
          <cell r="X340">
            <v>10</v>
          </cell>
          <cell r="Y340">
            <v>3</v>
          </cell>
          <cell r="Z340">
            <v>2564</v>
          </cell>
          <cell r="AA340"/>
          <cell r="AB340"/>
          <cell r="AC340"/>
          <cell r="AD340">
            <v>14</v>
          </cell>
          <cell r="AE340">
            <v>5</v>
          </cell>
          <cell r="AF340">
            <v>2564</v>
          </cell>
          <cell r="AG340">
            <v>20</v>
          </cell>
          <cell r="AH340">
            <v>8</v>
          </cell>
          <cell r="AI340">
            <v>2564</v>
          </cell>
          <cell r="AJ340" t="str">
            <v>21</v>
          </cell>
          <cell r="AK340" t="str">
            <v>9</v>
          </cell>
          <cell r="AL340" t="str">
            <v>2564</v>
          </cell>
          <cell r="AM340" t="str">
            <v>โฉนด</v>
          </cell>
          <cell r="AN340" t="str">
            <v>1956</v>
          </cell>
          <cell r="AO340" t="str">
            <v>ศรีดงเย็น</v>
          </cell>
          <cell r="AP340" t="str">
            <v>ไชยปราการ</v>
          </cell>
          <cell r="AQ340" t="str">
            <v>เชียงใหม่</v>
          </cell>
          <cell r="AR340">
            <v>704000</v>
          </cell>
          <cell r="AS340"/>
          <cell r="AT340"/>
          <cell r="AU340"/>
          <cell r="AV340"/>
          <cell r="AW340"/>
          <cell r="AX340">
            <v>27</v>
          </cell>
          <cell r="AY340">
            <v>9</v>
          </cell>
          <cell r="AZ340">
            <v>2564</v>
          </cell>
          <cell r="BA340" t="str">
            <v>ยึดเสร็จแล้ว</v>
          </cell>
          <cell r="BB340" t="str">
            <v>สืบทรัพย์//ยึดทรัพย์ (คำสั่ง 6/8/2564)//มีประกาศขายทอดตลาด</v>
          </cell>
          <cell r="BC340"/>
          <cell r="BD340"/>
          <cell r="BE340"/>
          <cell r="BF340"/>
          <cell r="BG340"/>
          <cell r="BH340"/>
          <cell r="BI340"/>
          <cell r="BJ340"/>
          <cell r="BK340"/>
          <cell r="BL340" t="str">
            <v>นายสินธ์ บุญศิริ</v>
          </cell>
          <cell r="BM340">
            <v>883161010267</v>
          </cell>
          <cell r="BN340" t="str">
            <v>1.นายสินธ์ บุญศิริ
2.นางสาวนงคราญ บุญศิริ
3.นายนิรันชัย ไชยา
4.นางสาวสมทรง ศรีโกศักดิ์
5.นายราชัน มูลรัตน์
6.นางสาวขวัญธานินท์ ใจกว้าง</v>
          </cell>
          <cell r="BO340" t="str">
            <v>จำเลยที่ 1
คู่สมรสจำเลยที่ 1
จำเลยที่ 2
คู่สมรสจำเลยที่ 2
จำเลยที่ 3
คู่สมรสจำเลยที่ 3</v>
          </cell>
          <cell r="BP340" t="str">
            <v>3-5009-00117-18-4
3-5601-00764-98-3
3-5009-00892-81-1
3-2401-00357-64-7
3-5009-01035-68-8
1-5009-00088-29-3</v>
          </cell>
          <cell r="BQ340" t="str">
            <v>-พบว่ามีกรรมสิทธิ์ในที่ดิน โฉนดเลขที่ 1956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4568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11167 ต.ศรีดงเย็น อ.ไชยปราการ จ.เชียงใหม่ (ติดจำนอง)
-ไม่พบว่ามีกรรมสิทธิ์ในที่ดิน อ.ไชยปราการ จ.เชียงใหม่</v>
          </cell>
          <cell r="BR340" t="str">
            <v>พบทรัพย์</v>
          </cell>
          <cell r="BS340"/>
          <cell r="BT340">
            <v>6</v>
          </cell>
          <cell r="BU340" t="str">
            <v>วรกมล</v>
          </cell>
          <cell r="BV340"/>
          <cell r="BW340"/>
          <cell r="BX340"/>
          <cell r="BY340"/>
          <cell r="BZ340"/>
          <cell r="CA340"/>
          <cell r="CB340"/>
          <cell r="CC340"/>
          <cell r="CD340"/>
          <cell r="CE340"/>
          <cell r="CF340"/>
          <cell r="CG340"/>
          <cell r="CH340"/>
          <cell r="CI340"/>
          <cell r="CJ340"/>
          <cell r="CK340"/>
          <cell r="CL340"/>
          <cell r="CM340"/>
          <cell r="CN340"/>
          <cell r="CO340">
            <v>242950</v>
          </cell>
        </row>
        <row r="341">
          <cell r="B341">
            <v>1185</v>
          </cell>
          <cell r="C341">
            <v>336</v>
          </cell>
          <cell r="D341">
            <v>8</v>
          </cell>
          <cell r="E341">
            <v>5</v>
          </cell>
          <cell r="F341">
            <v>2564</v>
          </cell>
          <cell r="G341">
            <v>800068220154</v>
          </cell>
          <cell r="H341" t="str">
            <v>นาย</v>
          </cell>
          <cell r="I341" t="str">
            <v xml:space="preserve">ภูบดีฐิติศักดิ์   </v>
          </cell>
          <cell r="J341" t="str">
            <v>โฆษพงศ์ฆนัท</v>
          </cell>
          <cell r="K341">
            <v>3509900847466</v>
          </cell>
          <cell r="L341" t="str">
            <v>ประตูช้างเผือก</v>
          </cell>
          <cell r="M341" t="str">
            <v>เชียงใหม่ 1</v>
          </cell>
          <cell r="N341">
            <v>8</v>
          </cell>
          <cell r="O341" t="str">
            <v>สินเชื่อธนาคารประชาชน</v>
          </cell>
          <cell r="P341" t="str">
            <v>1.บุคคลค้ำประกัน</v>
          </cell>
          <cell r="Q341">
            <v>94999</v>
          </cell>
          <cell r="R341">
            <v>27842.21</v>
          </cell>
          <cell r="S341" t="str">
            <v>แขวงเชียงใหม่</v>
          </cell>
          <cell r="T341" t="str">
            <v>ผบ.4971</v>
          </cell>
          <cell r="U341">
            <v>2562</v>
          </cell>
          <cell r="V341" t="str">
            <v>ผบ.4999</v>
          </cell>
          <cell r="W341">
            <v>2562</v>
          </cell>
          <cell r="X341">
            <v>16</v>
          </cell>
          <cell r="Y341">
            <v>6</v>
          </cell>
          <cell r="Z341">
            <v>2562</v>
          </cell>
          <cell r="AA341"/>
          <cell r="AB341"/>
          <cell r="AC341"/>
          <cell r="AD341">
            <v>9</v>
          </cell>
          <cell r="AE341">
            <v>11</v>
          </cell>
          <cell r="AF341">
            <v>2563</v>
          </cell>
          <cell r="AG341">
            <v>21</v>
          </cell>
          <cell r="AH341">
            <v>5</v>
          </cell>
          <cell r="AI341">
            <v>2563</v>
          </cell>
          <cell r="AJ341"/>
          <cell r="AK341"/>
          <cell r="AL341"/>
          <cell r="AM341"/>
          <cell r="AN341"/>
          <cell r="AO341"/>
          <cell r="AP341"/>
          <cell r="AQ341"/>
          <cell r="AR341"/>
          <cell r="AS341"/>
          <cell r="AT341"/>
          <cell r="AU341"/>
          <cell r="AV341"/>
          <cell r="AW341"/>
          <cell r="AX341"/>
          <cell r="AY341"/>
          <cell r="AZ341"/>
          <cell r="BA341"/>
          <cell r="BB341" t="str">
            <v>สืบทรัพย์ รายงานสืบทรัพย์ 29/10/2567</v>
          </cell>
          <cell r="BC341"/>
          <cell r="BD341"/>
          <cell r="BE341"/>
          <cell r="BF341"/>
          <cell r="BG341"/>
          <cell r="BH341"/>
          <cell r="BI341"/>
          <cell r="BJ341"/>
          <cell r="BK341"/>
          <cell r="BL341" t="str">
            <v>นายภูบดีฐิติศักดิ์    โฆษพงศ์ฆนัท</v>
          </cell>
          <cell r="BM341">
            <v>883162010678</v>
          </cell>
          <cell r="BN341" t="str">
            <v>1.นายภูบดีฐิติศักดิ์   โฆษพงศ์ฆนัท</v>
          </cell>
          <cell r="BO341" t="str">
            <v>จำเลยที่ 1</v>
          </cell>
          <cell r="BP341" t="str">
            <v>3-5099-00847-46-6</v>
          </cell>
          <cell r="BQ341" t="str">
            <v>-ไม่พบว่ามีกรรมสิทธิ์ที่ดิน อ.เมืองเชียงใหม่ จ.เชียงใหม่</v>
          </cell>
          <cell r="BR341" t="str">
            <v>ไม่พบทรัพย์</v>
          </cell>
          <cell r="BS341" t="str">
            <v>ไม่พบทรัพย์</v>
          </cell>
          <cell r="BT341">
            <v>1</v>
          </cell>
          <cell r="BU341" t="str">
            <v>มลฤดี</v>
          </cell>
          <cell r="BV341" t="str">
            <v>1.นายภูบดีฐิติศักดิ์   โฆษพงศ์ฆนัท</v>
          </cell>
          <cell r="BW341" t="str">
            <v>จำเลยที่ 1</v>
          </cell>
          <cell r="BX341" t="str">
            <v>3-5099-00847-46-6</v>
          </cell>
          <cell r="BY341" t="str">
            <v>-ไม่พบว่ามีกรรมสิทธิ์ที่ดิน อ.เมืองเชียงใหม่ จ.เชียงใหม่</v>
          </cell>
          <cell r="BZ341" t="str">
            <v>ไม่พบ</v>
          </cell>
          <cell r="CA341"/>
          <cell r="CB341"/>
          <cell r="CC341" t="str">
            <v>ปฏิยุทธ์</v>
          </cell>
          <cell r="CD341"/>
          <cell r="CE341"/>
          <cell r="CF341"/>
          <cell r="CG341"/>
          <cell r="CH341"/>
          <cell r="CI341"/>
          <cell r="CJ341"/>
          <cell r="CK341"/>
          <cell r="CL341">
            <v>243941</v>
          </cell>
          <cell r="CM341"/>
          <cell r="CN341"/>
          <cell r="CO341"/>
        </row>
        <row r="342">
          <cell r="B342">
            <v>1186</v>
          </cell>
          <cell r="C342">
            <v>337</v>
          </cell>
          <cell r="D342">
            <v>8</v>
          </cell>
          <cell r="E342">
            <v>5</v>
          </cell>
          <cell r="F342">
            <v>2564</v>
          </cell>
          <cell r="G342">
            <v>800067567035</v>
          </cell>
          <cell r="H342" t="str">
            <v>นางสาว</v>
          </cell>
          <cell r="I342" t="str">
            <v>ศรีวรรณ์</v>
          </cell>
          <cell r="J342" t="str">
            <v>ศรีจันทร์</v>
          </cell>
          <cell r="K342">
            <v>3520300415389</v>
          </cell>
          <cell r="L342" t="str">
            <v>เซ็นทรัลเฟสติวัล เชียงใหม่</v>
          </cell>
          <cell r="M342" t="str">
            <v>เชียงใหม่ 1</v>
          </cell>
          <cell r="N342">
            <v>8</v>
          </cell>
          <cell r="O342" t="str">
            <v>ธปช</v>
          </cell>
          <cell r="P342" t="str">
            <v>1.บุคคลค้ำประกัน</v>
          </cell>
          <cell r="Q342">
            <v>63320</v>
          </cell>
          <cell r="R342">
            <v>9797.14</v>
          </cell>
          <cell r="S342" t="str">
            <v>แขวงลำปาง</v>
          </cell>
          <cell r="T342" t="str">
            <v>ผบ.1370</v>
          </cell>
          <cell r="U342">
            <v>2562</v>
          </cell>
          <cell r="V342" t="str">
            <v>ผบ.2065</v>
          </cell>
          <cell r="W342">
            <v>2562</v>
          </cell>
          <cell r="X342">
            <v>22</v>
          </cell>
          <cell r="Y342">
            <v>5</v>
          </cell>
          <cell r="Z342">
            <v>2562</v>
          </cell>
          <cell r="AA342"/>
          <cell r="AB342"/>
          <cell r="AC342"/>
          <cell r="AD342">
            <v>23</v>
          </cell>
          <cell r="AE342">
            <v>10</v>
          </cell>
          <cell r="AF342">
            <v>2562</v>
          </cell>
          <cell r="AG342">
            <v>24</v>
          </cell>
          <cell r="AH342">
            <v>7</v>
          </cell>
          <cell r="AI342">
            <v>2563</v>
          </cell>
          <cell r="AJ342" t="str">
            <v>19</v>
          </cell>
          <cell r="AK342" t="str">
            <v>10</v>
          </cell>
          <cell r="AL342" t="str">
            <v>2564</v>
          </cell>
          <cell r="AM342" t="str">
            <v>โฉนด</v>
          </cell>
          <cell r="AN342" t="str">
            <v>49455</v>
          </cell>
          <cell r="AO342" t="str">
            <v>นาแก้ว</v>
          </cell>
          <cell r="AP342" t="str">
            <v>เกาะคา</v>
          </cell>
          <cell r="AQ342" t="str">
            <v>ลำปาง</v>
          </cell>
          <cell r="AR342">
            <v>700020</v>
          </cell>
          <cell r="AS342"/>
          <cell r="AT342"/>
          <cell r="AU342"/>
          <cell r="AV342"/>
          <cell r="AW342"/>
          <cell r="AX342">
            <v>25</v>
          </cell>
          <cell r="AY342">
            <v>10</v>
          </cell>
          <cell r="AZ342">
            <v>2564</v>
          </cell>
          <cell r="BA342" t="str">
            <v>ยึดเสร็จแล้ว</v>
          </cell>
          <cell r="BB342" t="str">
            <v>สืบทรัพย์//ยึดทรัพย์ (คำสั่ง 30/8/2564)//ยึดเสร็จแล้ว</v>
          </cell>
          <cell r="BC342"/>
          <cell r="BD342"/>
          <cell r="BE342"/>
          <cell r="BF342"/>
          <cell r="BG342"/>
          <cell r="BH342"/>
          <cell r="BI342"/>
          <cell r="BJ342"/>
          <cell r="BK342"/>
          <cell r="BL342" t="str">
            <v>นางสาวศรีวรรณ์ ศรีจันทร์</v>
          </cell>
          <cell r="BM342">
            <v>823561010763</v>
          </cell>
          <cell r="BN342" t="str">
            <v xml:space="preserve">1.นางสาวศรีวรรณ์ ศรีจันทร์ </v>
          </cell>
          <cell r="BO342" t="str">
            <v>จำเลยที่ 1</v>
          </cell>
          <cell r="BP342" t="str">
            <v>3-5203-00415-38-9</v>
          </cell>
          <cell r="BQ342" t="str">
            <v>-พบว่ามีกรรมสิทธิ์ในที่ดิน โฉนดเลขที่ 49455 ต.นาแก้ว อ.เกาะคา จ.ลำปาง (ติดจำนอง)
-ไม่พบว่ามีกรรมสิทธิ์ในที่ดิน อ.สันทราย จ.เชียงใหม่</v>
          </cell>
          <cell r="BR342" t="str">
            <v>พบทรัพย์</v>
          </cell>
          <cell r="BS342" t="str">
            <v>พบทรัพย์</v>
          </cell>
          <cell r="BT342">
            <v>1</v>
          </cell>
          <cell r="BU342" t="str">
            <v>มลฤดี</v>
          </cell>
          <cell r="BV342"/>
          <cell r="BW342"/>
          <cell r="BX342"/>
          <cell r="BY342"/>
          <cell r="BZ342"/>
          <cell r="CA342"/>
          <cell r="CB342"/>
          <cell r="CC342"/>
          <cell r="CD342"/>
          <cell r="CE342"/>
          <cell r="CF342"/>
          <cell r="CG342"/>
          <cell r="CH342"/>
          <cell r="CI342"/>
          <cell r="CJ342"/>
          <cell r="CK342"/>
          <cell r="CL342"/>
          <cell r="CM342"/>
          <cell r="CN342"/>
          <cell r="CO342">
            <v>243055</v>
          </cell>
        </row>
        <row r="343">
          <cell r="B343">
            <v>1187</v>
          </cell>
          <cell r="C343">
            <v>338</v>
          </cell>
          <cell r="D343">
            <v>8</v>
          </cell>
          <cell r="E343">
            <v>5</v>
          </cell>
          <cell r="F343">
            <v>2564</v>
          </cell>
          <cell r="G343">
            <v>800028195934</v>
          </cell>
          <cell r="H343" t="str">
            <v>นาย</v>
          </cell>
          <cell r="I343" t="str">
            <v xml:space="preserve">ยุทธจักษ์   </v>
          </cell>
          <cell r="J343" t="str">
            <v>วงษ์ด้วง</v>
          </cell>
          <cell r="K343">
            <v>1509900544670</v>
          </cell>
          <cell r="L343" t="str">
            <v>หนองหอย</v>
          </cell>
          <cell r="M343" t="str">
            <v>เชียงใหม่ 1</v>
          </cell>
          <cell r="N343">
            <v>8</v>
          </cell>
          <cell r="O343" t="str">
            <v>สินเชื่อธนาคารประชาชน</v>
          </cell>
          <cell r="P343" t="str">
            <v>1.บุคคลค้ำประกัน</v>
          </cell>
          <cell r="Q343">
            <v>32683.7</v>
          </cell>
          <cell r="R343">
            <v>25934.38</v>
          </cell>
          <cell r="S343" t="str">
            <v>แขวงเชียงใหม่</v>
          </cell>
          <cell r="T343" t="str">
            <v>ผบ.5381</v>
          </cell>
          <cell r="U343">
            <v>2562</v>
          </cell>
          <cell r="V343" t="str">
            <v>ผบ.6131</v>
          </cell>
          <cell r="W343">
            <v>2562</v>
          </cell>
          <cell r="X343">
            <v>8</v>
          </cell>
          <cell r="Y343">
            <v>7</v>
          </cell>
          <cell r="Z343">
            <v>2562</v>
          </cell>
          <cell r="AA343"/>
          <cell r="AB343"/>
          <cell r="AC343"/>
          <cell r="AD343">
            <v>19</v>
          </cell>
          <cell r="AE343">
            <v>1</v>
          </cell>
          <cell r="AF343">
            <v>2563</v>
          </cell>
          <cell r="AG343">
            <v>26</v>
          </cell>
          <cell r="AH343">
            <v>5</v>
          </cell>
          <cell r="AI343">
            <v>2563</v>
          </cell>
          <cell r="AJ343"/>
          <cell r="AK343"/>
          <cell r="AL343"/>
          <cell r="AM343"/>
          <cell r="AN343"/>
          <cell r="AO343"/>
          <cell r="AP343"/>
          <cell r="AQ343"/>
          <cell r="AR343"/>
          <cell r="AS343"/>
          <cell r="AT343"/>
          <cell r="AU343"/>
          <cell r="AV343"/>
          <cell r="AW343"/>
          <cell r="AX343"/>
          <cell r="AY343"/>
          <cell r="AZ343"/>
          <cell r="BA343"/>
          <cell r="BB343" t="str">
            <v>สืบทรัพย์(ไม่พบทรัพย์)//รายงานผลสืบทรัพย์ 2/10/2567</v>
          </cell>
          <cell r="BC343"/>
          <cell r="BD343"/>
          <cell r="BE343"/>
          <cell r="BF343"/>
          <cell r="BG343"/>
          <cell r="BH343"/>
          <cell r="BI343"/>
          <cell r="BJ343"/>
          <cell r="BK343"/>
          <cell r="BL343" t="str">
            <v>นายยุทธจักษ์    วงษ์ด้วง</v>
          </cell>
          <cell r="BM343">
            <v>823560010519</v>
          </cell>
          <cell r="BN343" t="str">
            <v>1.นายยุทธจักษ์  วงษ์ด้วง
2.นายอุทัย  ใจคำ
3.นายสุวิทย์  สุใจจา
4.นางสาววัลลีย์  อินถา</v>
          </cell>
          <cell r="BO343" t="str">
            <v>จำเลยที่ 1
จำเลยที่ 2
จำเลยที่ 3
คู่สมรสจำเลยที่ 3</v>
          </cell>
          <cell r="BP343" t="str">
            <v>1-5099-00544-67-0
3-5002-00387-43-0
1-5099-00371-13-9
1-5099-00943-06-0</v>
          </cell>
          <cell r="BQ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343" t="str">
            <v>ไม่พบ</v>
          </cell>
          <cell r="BS343"/>
          <cell r="BT343">
            <v>4</v>
          </cell>
          <cell r="BU343" t="str">
            <v>มลฤดี</v>
          </cell>
          <cell r="BV343" t="str">
            <v>1.นายยุทธจักษ์  วงษ์ด้วง
2.นายอุทัย  ใจคำ
3.นายสุวิทย์  สุใจจา
4.นางสาววัลลีย์  อินถา</v>
          </cell>
          <cell r="BW343" t="str">
            <v>จำเลยที่ 1
จำเลยที่ 2
จำเลยที่ 3
คู่สมรสจำเลยที่ 3</v>
          </cell>
          <cell r="BX343" t="str">
            <v>1-5099-00544-67-0
3-5002-00387-43-0
1-5099-00371-13-9
1-5099-00943-06-0</v>
          </cell>
          <cell r="BY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343" t="str">
            <v>ไม่พบ</v>
          </cell>
          <cell r="CA343"/>
          <cell r="CB343"/>
          <cell r="CC343" t="str">
            <v>วชิราภรณ์</v>
          </cell>
          <cell r="CD343"/>
          <cell r="CE343"/>
          <cell r="CF343"/>
          <cell r="CG343"/>
          <cell r="CH343"/>
          <cell r="CI343"/>
          <cell r="CJ343"/>
          <cell r="CK343"/>
          <cell r="CL343">
            <v>243910</v>
          </cell>
          <cell r="CM343"/>
          <cell r="CN343"/>
          <cell r="CO343"/>
        </row>
        <row r="344">
          <cell r="B344">
            <v>1188</v>
          </cell>
          <cell r="C344">
            <v>339</v>
          </cell>
          <cell r="D344">
            <v>8</v>
          </cell>
          <cell r="E344">
            <v>5</v>
          </cell>
          <cell r="F344">
            <v>2564</v>
          </cell>
          <cell r="G344">
            <v>800069321787</v>
          </cell>
          <cell r="H344" t="str">
            <v>นาย</v>
          </cell>
          <cell r="I344" t="str">
            <v>ณรงค์ศักดิ์</v>
          </cell>
          <cell r="J344" t="str">
            <v>ราบรื่น</v>
          </cell>
          <cell r="K344">
            <v>1579900038197</v>
          </cell>
          <cell r="L344" t="str">
            <v>นิมมานเหมินทร์</v>
          </cell>
          <cell r="M344" t="str">
            <v>เชียงใหม่ 1</v>
          </cell>
          <cell r="N344">
            <v>8</v>
          </cell>
          <cell r="O344" t="str">
            <v>ธปช.</v>
          </cell>
          <cell r="P344" t="str">
            <v>1.บุคคลค้ำประกัน</v>
          </cell>
          <cell r="Q344"/>
          <cell r="R344"/>
          <cell r="S344" t="str">
            <v>จังหวัดเทิง</v>
          </cell>
          <cell r="T344" t="str">
            <v>ผบ.1963</v>
          </cell>
          <cell r="U344">
            <v>2562</v>
          </cell>
          <cell r="V344" t="str">
            <v>ผบ2411</v>
          </cell>
          <cell r="W344">
            <v>2562</v>
          </cell>
          <cell r="X344">
            <v>12</v>
          </cell>
          <cell r="Y344">
            <v>12</v>
          </cell>
          <cell r="Z344">
            <v>2562</v>
          </cell>
          <cell r="AA344"/>
          <cell r="AB344"/>
          <cell r="AC344"/>
          <cell r="AD344">
            <v>18</v>
          </cell>
          <cell r="AE344">
            <v>1</v>
          </cell>
          <cell r="AF344">
            <v>2563</v>
          </cell>
          <cell r="AG344">
            <v>10</v>
          </cell>
          <cell r="AH344">
            <v>6</v>
          </cell>
          <cell r="AI344">
            <v>2563</v>
          </cell>
          <cell r="AJ344" t="str">
            <v>21</v>
          </cell>
          <cell r="AK344" t="str">
            <v>8</v>
          </cell>
          <cell r="AL344" t="str">
            <v>2564</v>
          </cell>
          <cell r="AM344" t="str">
            <v>โฉนด</v>
          </cell>
          <cell r="AN344" t="str">
            <v>104725</v>
          </cell>
          <cell r="AO344" t="str">
            <v>สันนาเม็ง</v>
          </cell>
          <cell r="AP344" t="str">
            <v>สันทราย</v>
          </cell>
          <cell r="AQ344" t="str">
            <v>เชียงใหม่</v>
          </cell>
          <cell r="AR344"/>
          <cell r="AS344"/>
          <cell r="AT344"/>
          <cell r="AU344"/>
          <cell r="AV344"/>
          <cell r="AW344"/>
          <cell r="AX344">
            <v>21</v>
          </cell>
          <cell r="AY344">
            <v>8</v>
          </cell>
          <cell r="AZ344">
            <v>2564</v>
          </cell>
          <cell r="BA344" t="str">
            <v>ยึดไม่ได้ติดอายัด</v>
          </cell>
          <cell r="BB344" t="str">
            <v>สืบทรัพย์//คำสั่งยึด 29/7/2564//ยึดไม่ได้ติดอายัด//คำสั่งสืบทรัพย์18/6/2567//สืบครั้งที่ 2 แล้ว รายงานผลสืบทรัพย์ 18/7/2567</v>
          </cell>
          <cell r="BC344"/>
          <cell r="BD344"/>
          <cell r="BE344"/>
          <cell r="BF344"/>
          <cell r="BG344"/>
          <cell r="BH344"/>
          <cell r="BI344"/>
          <cell r="BJ344"/>
          <cell r="BK344"/>
          <cell r="BL344" t="str">
            <v>นายณรงค์ศักดิ์ ราบรื่น</v>
          </cell>
          <cell r="BM344">
            <v>823561010830</v>
          </cell>
          <cell r="BN344" t="str">
            <v>1.นายณรงค์ศักดิ์ ราบรื่น</v>
          </cell>
          <cell r="BO344" t="str">
            <v>จำเลยที่ 1</v>
          </cell>
          <cell r="BP344" t="str">
            <v>1-5799-00038-19-7</v>
          </cell>
          <cell r="BQ344" t="str">
            <v xml:space="preserve">- ไม่พบว่ามีกรรมสิทธิ์ในที่ดิน อ.เทิง จ.เชียงราย
- พบว่ามีกรรมสิทธิ์ในที่ดิน โฉนดที่ดินเลขที่ 104725 หน้าสำรวจ 11233 ต.สันนาเม็ง อ.สันทราย เชียงใหม่ (ติดอายัด)
</v>
          </cell>
          <cell r="BR344" t="str">
            <v>ไม่พบทรัพย์</v>
          </cell>
          <cell r="BS344"/>
          <cell r="BT344">
            <v>1</v>
          </cell>
          <cell r="BU344" t="str">
            <v>วรกมล</v>
          </cell>
          <cell r="BV344" t="str">
            <v>1.นายณรงศักดิ์  ราบรื่น</v>
          </cell>
          <cell r="BW344" t="str">
            <v>จำเลย</v>
          </cell>
          <cell r="BX344" t="str">
            <v>1-5799-00038-19-7</v>
          </cell>
          <cell r="BY344" t="str">
            <v xml:space="preserve">-ไม่พบว่ามีกรรมสิทธิ์ในที่ดิน อ.เมืองเชียงใหม่ จ.เชียงใหม่
- ไม่พบว่ามีกรรมสิทธิ์ในที่ดิน อ.เทิง จ.เชียงราย
</v>
          </cell>
          <cell r="BZ344" t="str">
            <v>ไม่พบ</v>
          </cell>
          <cell r="CA344"/>
          <cell r="CB344">
            <v>1</v>
          </cell>
          <cell r="CC344" t="str">
            <v>นุสบา</v>
          </cell>
          <cell r="CD344"/>
          <cell r="CE344"/>
          <cell r="CF344"/>
          <cell r="CG344"/>
          <cell r="CH344"/>
          <cell r="CI344"/>
          <cell r="CJ344"/>
          <cell r="CK344"/>
          <cell r="CL344">
            <v>243852</v>
          </cell>
          <cell r="CM344"/>
          <cell r="CN344"/>
          <cell r="CO344"/>
        </row>
        <row r="345">
          <cell r="B345">
            <v>1189</v>
          </cell>
          <cell r="C345">
            <v>340</v>
          </cell>
          <cell r="D345">
            <v>8</v>
          </cell>
          <cell r="E345">
            <v>5</v>
          </cell>
          <cell r="F345">
            <v>2564</v>
          </cell>
          <cell r="G345">
            <v>800094861823</v>
          </cell>
          <cell r="H345" t="str">
            <v>นาย</v>
          </cell>
          <cell r="I345" t="str">
            <v>กรณรงค์</v>
          </cell>
          <cell r="J345" t="str">
            <v>วงค์วรรณ์</v>
          </cell>
          <cell r="K345">
            <v>1969800135332</v>
          </cell>
          <cell r="L345" t="str">
            <v>ดอยเต่า</v>
          </cell>
          <cell r="M345" t="str">
            <v>เชียงใหม่ 2</v>
          </cell>
          <cell r="N345">
            <v>8</v>
          </cell>
          <cell r="O345" t="str">
            <v>สินเชื่อแก้ไขปัญหาหนี้นอกระบบPSA ระยะที่ 2</v>
          </cell>
          <cell r="P345" t="str">
            <v>1.บุคคลค้ำประกัน</v>
          </cell>
          <cell r="Q345">
            <v>44996</v>
          </cell>
          <cell r="R345">
            <v>5663.2</v>
          </cell>
          <cell r="S345" t="str">
            <v>จังหวัดฝาง</v>
          </cell>
          <cell r="T345" t="str">
            <v>ผบE27</v>
          </cell>
          <cell r="U345">
            <v>2564</v>
          </cell>
          <cell r="V345" t="str">
            <v>ผบE156</v>
          </cell>
          <cell r="W345">
            <v>2564</v>
          </cell>
          <cell r="X345">
            <v>5</v>
          </cell>
          <cell r="Y345">
            <v>4</v>
          </cell>
          <cell r="Z345">
            <v>2564</v>
          </cell>
          <cell r="AA345"/>
          <cell r="AB345"/>
          <cell r="AC345"/>
          <cell r="AD345">
            <v>14</v>
          </cell>
          <cell r="AE345">
            <v>5</v>
          </cell>
          <cell r="AF345">
            <v>2564</v>
          </cell>
          <cell r="AG345"/>
          <cell r="AH345"/>
          <cell r="AI345"/>
          <cell r="AJ345" t="str">
            <v>5</v>
          </cell>
          <cell r="AK345" t="str">
            <v>11</v>
          </cell>
          <cell r="AL345" t="str">
            <v>2564</v>
          </cell>
          <cell r="AM345" t="str">
            <v>โฉนด</v>
          </cell>
          <cell r="AN345">
            <v>50158</v>
          </cell>
          <cell r="AO345" t="str">
            <v>เหมืองจี้</v>
          </cell>
          <cell r="AP345" t="str">
            <v>เมือง</v>
          </cell>
          <cell r="AQ345" t="str">
            <v>ลำพูน</v>
          </cell>
          <cell r="AR345">
            <v>379290</v>
          </cell>
          <cell r="AS345"/>
          <cell r="AT345"/>
          <cell r="AU345"/>
          <cell r="AV345"/>
          <cell r="AW345"/>
          <cell r="AX345">
            <v>17</v>
          </cell>
          <cell r="AY345">
            <v>11</v>
          </cell>
          <cell r="AZ345">
            <v>2564</v>
          </cell>
          <cell r="BA345" t="str">
            <v>ยึดเสร็จแล้ว</v>
          </cell>
          <cell r="BB345" t="str">
            <v>สืบทรัพย์//ยึดทรัพย์ (คำสั่ง 6/8/2564)</v>
          </cell>
          <cell r="BC345"/>
          <cell r="BD345"/>
          <cell r="BE345"/>
          <cell r="BF345"/>
          <cell r="BG345"/>
          <cell r="BH345"/>
          <cell r="BI345"/>
          <cell r="BJ345"/>
          <cell r="BK345"/>
          <cell r="BL345" t="str">
            <v>นายกรณรงค์ วงค์วรรณ์</v>
          </cell>
          <cell r="BM345">
            <v>883263012083</v>
          </cell>
          <cell r="BN345" t="str">
            <v>1.นายกรณรงค์ วงค์วรรณ
2.นายพลวัฒน์ ปารัตน์</v>
          </cell>
          <cell r="BO345" t="str">
            <v>จำเลยที่ 1
จำเลยที่ 2</v>
          </cell>
          <cell r="BP345" t="str">
            <v>1-9698-00135-33-2
1-5101-00181-76-1</v>
          </cell>
          <cell r="BQ345" t="str">
            <v>-ไม่พบว่ามีกรรมสิทธิ์ในที่ดิน อ.ดอยเต่า จ.เชียงใหม่
-ไม่พบว่ามีกรรมสิทธิ์ในที่ดิน อ.ฝาง จ.เชียงใหม่
-ไม่พบว่ามีกรรมสิทธิ์ในที่ดิน อ.สุไหงโก-ลก จ.นราธิวาส
-พบว่ามีกรรมสิทธิ์ในที่ดิน โฉนดที่ดินเลขที่ 50158 ต.เหมืองจี้ อ.เมืองลำพูน จ.ลำพูน (ปลอดจำนอง)
-ไม่พบว่ามีกรรมสิทธิ์ในที่ดิน อ.ดอยเต่า จ.เชียงใหม่</v>
          </cell>
          <cell r="BR345" t="str">
            <v>พบทรัพย์</v>
          </cell>
          <cell r="BS345"/>
          <cell r="BT345">
            <v>2</v>
          </cell>
          <cell r="BU345" t="str">
            <v>อคธรรม</v>
          </cell>
          <cell r="BV345"/>
          <cell r="BW345"/>
          <cell r="BX345"/>
          <cell r="BY345"/>
          <cell r="BZ345"/>
          <cell r="CA345"/>
          <cell r="CB345"/>
          <cell r="CC345"/>
          <cell r="CD345"/>
          <cell r="CE345"/>
          <cell r="CF345"/>
          <cell r="CG345"/>
          <cell r="CH345"/>
          <cell r="CI345"/>
          <cell r="CJ345"/>
          <cell r="CK345"/>
          <cell r="CL345">
            <v>242843</v>
          </cell>
          <cell r="CM345"/>
          <cell r="CN345"/>
          <cell r="CO345">
            <v>243008</v>
          </cell>
        </row>
        <row r="346">
          <cell r="B346">
            <v>1190</v>
          </cell>
          <cell r="C346">
            <v>341</v>
          </cell>
          <cell r="D346">
            <v>8</v>
          </cell>
          <cell r="E346">
            <v>5</v>
          </cell>
          <cell r="F346">
            <v>2564</v>
          </cell>
          <cell r="G346">
            <v>800093417460</v>
          </cell>
          <cell r="H346" t="str">
            <v>นาย</v>
          </cell>
          <cell r="I346" t="str">
            <v>สายกร</v>
          </cell>
          <cell r="J346" t="str">
            <v>เจนแสง</v>
          </cell>
          <cell r="K346">
            <v>3501000187241</v>
          </cell>
          <cell r="L346" t="str">
            <v>แม่อาย</v>
          </cell>
          <cell r="M346" t="str">
            <v>เชียงใหม่ 2</v>
          </cell>
          <cell r="N346">
            <v>8</v>
          </cell>
          <cell r="O346" t="str">
            <v>สินเชื่อแก้ไขปัญหาหนี้นอกระบบPSAระยะที่2</v>
          </cell>
          <cell r="P346" t="str">
            <v>1.บุคคลค้ำประกัน</v>
          </cell>
          <cell r="Q346">
            <v>37528.15</v>
          </cell>
          <cell r="R346">
            <v>4702.34</v>
          </cell>
          <cell r="S346" t="str">
            <v>จังหวัดฝาง</v>
          </cell>
          <cell r="T346" t="str">
            <v>ผบE509</v>
          </cell>
          <cell r="U346">
            <v>2563</v>
          </cell>
          <cell r="V346" t="str">
            <v>ผบE112</v>
          </cell>
          <cell r="W346">
            <v>2564</v>
          </cell>
          <cell r="X346"/>
          <cell r="Y346"/>
          <cell r="Z346"/>
          <cell r="AA346">
            <v>31</v>
          </cell>
          <cell r="AB346">
            <v>8</v>
          </cell>
          <cell r="AC346">
            <v>2563</v>
          </cell>
          <cell r="AD346">
            <v>31</v>
          </cell>
          <cell r="AE346">
            <v>8</v>
          </cell>
          <cell r="AF346">
            <v>2563</v>
          </cell>
          <cell r="AG346"/>
          <cell r="AH346"/>
          <cell r="AI346"/>
          <cell r="AJ346"/>
          <cell r="AK346"/>
          <cell r="AL346"/>
          <cell r="AM346"/>
          <cell r="AN346"/>
          <cell r="AO346"/>
          <cell r="AP346"/>
          <cell r="AQ346"/>
          <cell r="AR346"/>
          <cell r="AS346"/>
          <cell r="AT346"/>
          <cell r="AU346"/>
          <cell r="AV346"/>
          <cell r="AW346"/>
          <cell r="AX346"/>
          <cell r="AY346"/>
          <cell r="AZ346"/>
          <cell r="BA346"/>
          <cell r="BB346" t="str">
            <v>สืบทรัพย์ครั้งที่ 2 รายงานผลสืบ 7/11/2567</v>
          </cell>
          <cell r="BC346"/>
          <cell r="BD346"/>
          <cell r="BE346"/>
          <cell r="BF346"/>
          <cell r="BG346"/>
          <cell r="BH346"/>
          <cell r="BI346"/>
          <cell r="BJ346"/>
          <cell r="BK346"/>
          <cell r="BL346" t="str">
            <v>นายสายกร เจนแสง</v>
          </cell>
          <cell r="BM346">
            <v>883263012237</v>
          </cell>
          <cell r="BN346" t="str">
            <v>1.นายสายกร เจนแสง
2.นายศรัณธรณ์ พรมมา
3.นางสาวธมน บินซายัน
4.นางสุนีย์ กันธะวงศ์</v>
          </cell>
          <cell r="BO346" t="str">
            <v>จำเลยที่ 1
จำเลยที่ 2
คู่สมรสจำเลยที่ 2
จำเลยที่ 3</v>
          </cell>
          <cell r="BP346" t="str">
            <v>3-5010-00187-24-1
3-5010-00186-60-1
3-5010-00399-21-4
3-5010-00186-54-7</v>
          </cell>
          <cell r="BQ346" t="str">
            <v xml:space="preserve">-พบว่ามีกรรมสิทธิ์ในที่ดิน โฉนดเลขที่ 18942 ต.แม่นาวาง อ.แม่อาย จ.เชียงใหม่ (ปลอดจำนอง)
-พบว่ามีกรรมสิทธิ์ในที่ดิน เลข น.ส.3 1960 ต.แม่นาวาง อ.แม่อาย จ.เชียงใหม่ (ไม่พบสำเนาภาพลักษณ์)
-พบว่ามีกรรมสิทธิ์ในที่ดิน โฉนดเลขที่ 9966 ต.แม่นาวาง อ.แม่อาย จ.เชียงใหม่ (ติดจำนอง)
-พบว่ามีกรรมสิทธิ์ในที่ดิน โฉนดเลขที่ 50546 ต.เวียง อ.ฝาง จ.เชียงใหม่ (ปลอดจำนอง)
-พบว่ามีกรรมสิทธิ์ในที่ดิน โฉนดเลขที่ 19253 ต.มะลิกา อ.แม่อาย จ.เชียงใหม่ (สินส่วนตัว)
-พบว่ามีกรรมสิทธิ์ในที่ดิน โฉนดเลขที่ 23310 ต.แม่อาย อ.แม่อาย จ.เชียงใหม่ (สินส่วนตัว)
-พบว่ามีกรรมสิทธิ์ในที่ดิน โฉนดเลขที่ 23311 ต.แม่อาย อ.แม่อาย จ.เชียงใหม่ (สินส่วนตัว)   
-พบว่ามีกรรมสิทธิ์ในที่ดิน โฉนดเลขที่ 24782 ต.แม่นาวาง อ.แม่อาย จ.เชียงใหม่ (ติดจำนอง)
</v>
          </cell>
          <cell r="BR346" t="str">
            <v xml:space="preserve">พบทรัพย์ </v>
          </cell>
          <cell r="BS346" t="str">
            <v>พบทรัพย์</v>
          </cell>
          <cell r="BT346">
            <v>4</v>
          </cell>
          <cell r="BU346" t="str">
            <v>วรกมล</v>
          </cell>
          <cell r="BV346" t="str">
            <v xml:space="preserve">1.นายสายกร เจนแสง
2.นายศรัณธรณ์ พรมมา
3.นางสาวธมน บินซายัน
4.นางสุนีย์ กันธะวงศ์
5.นายพนัส  กันธะวงค์ </v>
          </cell>
          <cell r="BW346" t="str">
            <v>จำเลยที่ 1
จำเลยที่ 2
คู่สมรสจำเลยที่ 2
จำเลยที่ 3
คู่สมรสจำเลยที่ 3</v>
          </cell>
          <cell r="BX346" t="str">
            <v>3-5010-00187-24-1
3-5010-00186-60-1
3-5010-00399-21-4
3-5010-00186-54-7
3-5010-00186-79-2</v>
          </cell>
          <cell r="BY346" t="str">
            <v xml:space="preserve">-พบว่ามีกรรมสิทธิ์ในที่ดิน โฉนดเลขที่ 18942 ต.แม่นาวาง อ.แม่อาย จ.เชียงใหม่
-พบว่ามีกรรมสิทธิ์ในที่ดิน เลข น.ส.3 1960 ต.แม่นาวาง อ.แม่อาย จ.เชียงใหม่ 
-พบว่ามีกรรมสิทธิ์ในที่ดิน โฉนดเลขที่ 9966 ต.แม่นาวาง อ.แม่อาย จ.เชียงใหม่ (ติดจำนอง)
-พบว่ามีกรรมสิทธิ์ในที่ดิน โฉนดเลขที่ 19253 ต.มะลิกา อ.แม่อาย จ.เชียงใหม่ (สินส่วนตัว)
-พบว่ามีกรรมสิทธิ์ในที่ดิน โฉนดเลขที่ 24782 ต.แม่นาวาง อ.แม่อาย จ.เชียงใหม่ (ติดจำนอง)
-ไม่พบว่ามีกรรมสิทธิ์ในที่ดิน เขตบางกอกใหญ่ กรุงเทพมหานคร
-พบว่ามีกรรมสิทธิ์ในที่ดิน โฉนดเลขที่ 18954 ต.แม่นาวาง อ.แม่อาย จ.เชียงใหม่ (สินสมรส)
-ไม่พบว่ามีกรรมสิทธิ์ในที่ดิน เขตบางกอกใหญ่ กรุงเทพมหานคร
</v>
          </cell>
          <cell r="BZ346" t="str">
            <v>พบทรัพย์</v>
          </cell>
          <cell r="CA346"/>
          <cell r="CB346">
            <v>5</v>
          </cell>
          <cell r="CC346" t="str">
            <v>นุสบา</v>
          </cell>
          <cell r="CD346"/>
          <cell r="CE346"/>
          <cell r="CF346"/>
          <cell r="CG346"/>
          <cell r="CH346"/>
          <cell r="CI346"/>
          <cell r="CJ346"/>
          <cell r="CK346"/>
          <cell r="CL346">
            <v>243936</v>
          </cell>
          <cell r="CM346"/>
          <cell r="CN346"/>
          <cell r="CO346"/>
        </row>
        <row r="347">
          <cell r="B347">
            <v>1191</v>
          </cell>
          <cell r="C347">
            <v>342</v>
          </cell>
          <cell r="D347">
            <v>8</v>
          </cell>
          <cell r="E347">
            <v>5</v>
          </cell>
          <cell r="F347">
            <v>2564</v>
          </cell>
          <cell r="G347">
            <v>800050752594</v>
          </cell>
          <cell r="H347" t="str">
            <v>นาง</v>
          </cell>
          <cell r="I347" t="str">
            <v>ทับทิม</v>
          </cell>
          <cell r="J347" t="str">
            <v>ใจน้อย</v>
          </cell>
          <cell r="K347">
            <v>3501000003868</v>
          </cell>
          <cell r="L347" t="str">
            <v>แม่อาย</v>
          </cell>
          <cell r="M347" t="str">
            <v>เชียงใหม่ 2</v>
          </cell>
          <cell r="N347">
            <v>8</v>
          </cell>
          <cell r="O347" t="str">
            <v>สินเชื่อธนาคารประชาชน</v>
          </cell>
          <cell r="P347" t="str">
            <v>1.บุคคลค้ำประกัน</v>
          </cell>
          <cell r="Q347">
            <v>35946</v>
          </cell>
          <cell r="R347">
            <v>9836.68</v>
          </cell>
          <cell r="S347" t="str">
            <v>จังหวัดฝาง</v>
          </cell>
          <cell r="T347" t="str">
            <v>ผบE497</v>
          </cell>
          <cell r="U347">
            <v>2563</v>
          </cell>
          <cell r="V347" t="str">
            <v>ผบE116</v>
          </cell>
          <cell r="W347">
            <v>2564</v>
          </cell>
          <cell r="X347"/>
          <cell r="Y347"/>
          <cell r="Z347"/>
          <cell r="AA347">
            <v>10</v>
          </cell>
          <cell r="AB347">
            <v>3</v>
          </cell>
          <cell r="AC347">
            <v>2563</v>
          </cell>
          <cell r="AD347">
            <v>10</v>
          </cell>
          <cell r="AE347">
            <v>3</v>
          </cell>
          <cell r="AF347">
            <v>2563</v>
          </cell>
          <cell r="AG347"/>
          <cell r="AH347"/>
          <cell r="AI347"/>
          <cell r="AJ347"/>
          <cell r="AK347"/>
          <cell r="AL347"/>
          <cell r="AM347"/>
          <cell r="AN347"/>
          <cell r="AO347"/>
          <cell r="AP347"/>
          <cell r="AQ347"/>
          <cell r="AR347"/>
          <cell r="AS347"/>
          <cell r="AT347"/>
          <cell r="AU347"/>
          <cell r="AV347"/>
          <cell r="AW347"/>
          <cell r="AX347"/>
          <cell r="AY347"/>
          <cell r="AZ347"/>
          <cell r="BA347"/>
          <cell r="BB347" t="str">
            <v>สืบทรัพย์</v>
          </cell>
          <cell r="BC347"/>
          <cell r="BD347"/>
          <cell r="BE347"/>
          <cell r="BF347"/>
          <cell r="BG347"/>
          <cell r="BH347"/>
          <cell r="BI347"/>
          <cell r="BJ347"/>
          <cell r="BK347"/>
          <cell r="BL347" t="str">
            <v>นางทับทิม ใจน้อย</v>
          </cell>
          <cell r="BM347">
            <v>883263012227</v>
          </cell>
          <cell r="BN347" t="str">
            <v>1.นางทับทิม ใจน้อย
2.นายวัชรพงษ์ ใจน้อย</v>
          </cell>
          <cell r="BO347" t="str">
            <v>จำเลยที่ 1
คู่สมรสจำเลยที่ 1</v>
          </cell>
          <cell r="BP347" t="str">
            <v>3-5010-00003-86-8
1-5504-00032-23-0</v>
          </cell>
          <cell r="BQ347" t="str">
            <v>-พบว่ามีกรรมสิทธิ์ในที่ดิน โฉนดเลขที่ 22767 ต.แม่นาวาง อ.แม่อาย จ.เชียงใหม่ (ติดจำนอง)
-ไม่พบว่ามีกรรมสิทธิ์ในที่ดิน อ.แม่อาย จ.เชียงใหม่
-พบว่ามีกรรมสิทธิ์ห้องชุดเลขที่ 2349/186 ชั้น 1 ทะเบียนอาคารชุดเลขที่ 4/2551 ชื่ออาคารชุดเอสเปซ สุขุมวิท ซี-ดี 
ต.สวนหลวง อ.สวนหลวง จ.กรุงเทพมหานคร (ติดจำนอง)
-พบว่ามีกรรมสิทธิ์ห้องชุดเลขที่2365/252 ชั้น 8  ทะเบียนอาคารชุดเลขที่ 6/2558 ชื่ออาคารชุดเอ สเปซ มี สุขุมวิท 77 
ต.สวนหลวง อ.สวนหลวง จ.กรุงเทพมหานคร (ติดจำนอง)</v>
          </cell>
          <cell r="BR347" t="str">
            <v xml:space="preserve">พบทรัพย์ </v>
          </cell>
          <cell r="BS347"/>
          <cell r="BT347">
            <v>2</v>
          </cell>
          <cell r="BU347" t="str">
            <v>วรกมล</v>
          </cell>
          <cell r="BV347"/>
          <cell r="BW347"/>
          <cell r="BX347"/>
          <cell r="BY347"/>
          <cell r="BZ347"/>
          <cell r="CA347"/>
          <cell r="CB347"/>
          <cell r="CC347"/>
          <cell r="CD347"/>
          <cell r="CE347"/>
          <cell r="CF347"/>
          <cell r="CG347"/>
          <cell r="CH347"/>
          <cell r="CI347"/>
          <cell r="CJ347"/>
          <cell r="CK347"/>
          <cell r="CL347"/>
          <cell r="CM347"/>
          <cell r="CN347"/>
          <cell r="CO347"/>
        </row>
        <row r="348">
          <cell r="B348">
            <v>1192</v>
          </cell>
          <cell r="C348">
            <v>343</v>
          </cell>
          <cell r="D348">
            <v>8</v>
          </cell>
          <cell r="E348">
            <v>5</v>
          </cell>
          <cell r="F348">
            <v>2564</v>
          </cell>
          <cell r="G348" t="str">
            <v>800044456211 , 
800057565825</v>
          </cell>
          <cell r="H348" t="str">
            <v>นาย</v>
          </cell>
          <cell r="I348" t="str">
            <v>อาทร</v>
          </cell>
          <cell r="J348" t="str">
            <v>จุมปาลี</v>
          </cell>
          <cell r="K348">
            <v>3500900510749</v>
          </cell>
          <cell r="L348" t="str">
            <v>ไชยปราการ</v>
          </cell>
          <cell r="M348" t="str">
            <v>เชียงใหม่ 1</v>
          </cell>
          <cell r="N348">
            <v>8</v>
          </cell>
          <cell r="O348" t="str">
            <v>สินเชื่อธนาคารประชาชน
สินเชื่อคืนความสุข</v>
          </cell>
          <cell r="P348" t="str">
            <v>1.บุคคลค้ำประกัน</v>
          </cell>
          <cell r="Q348">
            <v>110383.96</v>
          </cell>
          <cell r="R348">
            <v>36338.18</v>
          </cell>
          <cell r="S348" t="str">
            <v>จังหวัดฝาง</v>
          </cell>
          <cell r="T348" t="str">
            <v>ผบE29</v>
          </cell>
          <cell r="U348">
            <v>2564</v>
          </cell>
          <cell r="V348" t="str">
            <v>ผบE159</v>
          </cell>
          <cell r="W348">
            <v>2564</v>
          </cell>
          <cell r="X348">
            <v>5</v>
          </cell>
          <cell r="Y348">
            <v>4</v>
          </cell>
          <cell r="Z348">
            <v>2564</v>
          </cell>
          <cell r="AA348"/>
          <cell r="AB348"/>
          <cell r="AC348"/>
          <cell r="AD348">
            <v>14</v>
          </cell>
          <cell r="AE348">
            <v>5</v>
          </cell>
          <cell r="AF348">
            <v>2564</v>
          </cell>
          <cell r="AG348"/>
          <cell r="AH348"/>
          <cell r="AI348"/>
          <cell r="AJ348" t="str">
            <v>16</v>
          </cell>
          <cell r="AK348" t="str">
            <v>9</v>
          </cell>
          <cell r="AL348" t="str">
            <v>2564</v>
          </cell>
          <cell r="AM348" t="str">
            <v>โฉนด</v>
          </cell>
          <cell r="AN348" t="str">
            <v xml:space="preserve">9287,10335 </v>
          </cell>
          <cell r="AO348" t="str">
            <v>หนองบัว</v>
          </cell>
          <cell r="AP348" t="str">
            <v>ไชยปราการ</v>
          </cell>
          <cell r="AQ348" t="str">
            <v>เชียงใหม่</v>
          </cell>
          <cell r="AR348">
            <v>3291500</v>
          </cell>
          <cell r="AS348"/>
          <cell r="AT348"/>
          <cell r="AU348"/>
          <cell r="AV348"/>
          <cell r="AW348"/>
          <cell r="AX348">
            <v>17</v>
          </cell>
          <cell r="AY348">
            <v>9</v>
          </cell>
          <cell r="AZ348">
            <v>2564</v>
          </cell>
          <cell r="BA348" t="str">
            <v>ยึดเสร็จแล้ว</v>
          </cell>
          <cell r="BB348" t="str">
            <v>สืบทรัพย์//ยึดทรัพย์ (คำสั่ง 6/8/2564)//ถอนการยึดทรัพย์เนื่องจากลูกหนี้ได้ชำระหนี้ปิดบัญชีแล้ว
(คำสั่ง 15/10/2564)//ออมสินถอนยึดเองเมื่อวันที่ 20/10/2564</v>
          </cell>
          <cell r="BC348"/>
          <cell r="BD348"/>
          <cell r="BE348"/>
          <cell r="BF348"/>
          <cell r="BG348"/>
          <cell r="BH348"/>
          <cell r="BI348"/>
          <cell r="BJ348"/>
          <cell r="BK348"/>
          <cell r="BL348" t="str">
            <v>นายอาทร จุมปาลี</v>
          </cell>
          <cell r="BM348">
            <v>823861010328</v>
          </cell>
          <cell r="BN348" t="str">
            <v>1.นายอาทร จุมปาลี
2.นางจิตรา ยี่ลังกา
3.นายศิรินุพงษ์ จุมปาลี</v>
          </cell>
          <cell r="BO348" t="str">
            <v>จำเลยที่ 1
จำเลยที่ 2
จำเลยที่ 3</v>
          </cell>
          <cell r="BP348" t="str">
            <v>3-5009-00510-74-9
3-5009-00510-78-1
3-5009-00510-76-5</v>
          </cell>
          <cell r="BQ348" t="str">
            <v>-ไม่พบว่ามีกรรมสิทธิ์ในที่ดิน อ.ไชยปราการ จ.เชียงใหม่
-พบว่ามีกรรมสิทธิ์ในที่ดิน โฉนดเลขที่ 9287 ต.หนองบัว อ.ไชยปราการ จ.เชียงใหม่ (ติดจำนอง)
-พบว่ามีกรรมสิทธิ์ในที่ดิน โฉนดเลขที่ 10335 ต.หนองบัว อ.ไชยปราการ จ.เชียงใหม่ (ติดจำนอง)</v>
          </cell>
          <cell r="BR348" t="str">
            <v xml:space="preserve">พบทรัพย์ </v>
          </cell>
          <cell r="BS348"/>
          <cell r="BT348">
            <v>3</v>
          </cell>
          <cell r="BU348" t="str">
            <v>วรกมล</v>
          </cell>
          <cell r="BV348"/>
          <cell r="BW348"/>
          <cell r="BX348"/>
          <cell r="BY348"/>
          <cell r="BZ348"/>
          <cell r="CA348"/>
          <cell r="CB348"/>
          <cell r="CC348"/>
          <cell r="CD348"/>
          <cell r="CE348"/>
          <cell r="CF348"/>
          <cell r="CG348"/>
          <cell r="CH348"/>
          <cell r="CI348"/>
          <cell r="CJ348"/>
          <cell r="CK348"/>
          <cell r="CL348"/>
          <cell r="CM348"/>
          <cell r="CN348"/>
          <cell r="CO348">
            <v>242944</v>
          </cell>
        </row>
        <row r="349">
          <cell r="B349">
            <v>1193</v>
          </cell>
          <cell r="C349">
            <v>344</v>
          </cell>
          <cell r="D349">
            <v>8</v>
          </cell>
          <cell r="E349">
            <v>5</v>
          </cell>
          <cell r="F349">
            <v>2564</v>
          </cell>
          <cell r="G349">
            <v>800064602272</v>
          </cell>
          <cell r="H349" t="str">
            <v>นางสาว</v>
          </cell>
          <cell r="I349" t="str">
            <v>พิรานันท์</v>
          </cell>
          <cell r="J349" t="str">
            <v>ตาโม๊ะ</v>
          </cell>
          <cell r="K349">
            <v>3520100404529</v>
          </cell>
          <cell r="L349" t="str">
            <v>ถนนทิพย์เนตร</v>
          </cell>
          <cell r="M349" t="str">
            <v>เชียงใหม่ 1</v>
          </cell>
          <cell r="N349">
            <v>8</v>
          </cell>
          <cell r="O349" t="str">
            <v>สินเชื่อประชารัฐเพื่อประชาชน</v>
          </cell>
          <cell r="P349" t="str">
            <v>1.บุคคลค้ำประกัน</v>
          </cell>
          <cell r="Q349">
            <v>29165</v>
          </cell>
          <cell r="R349">
            <v>18152.439999999999</v>
          </cell>
          <cell r="S349" t="str">
            <v>แขวงลำปาง</v>
          </cell>
          <cell r="T349" t="str">
            <v>ผบ3994</v>
          </cell>
          <cell r="U349">
            <v>2563</v>
          </cell>
          <cell r="V349" t="str">
            <v>ผบ73</v>
          </cell>
          <cell r="W349">
            <v>2564</v>
          </cell>
          <cell r="X349">
            <v>30</v>
          </cell>
          <cell r="Y349">
            <v>3</v>
          </cell>
          <cell r="Z349">
            <v>2564</v>
          </cell>
          <cell r="AA349"/>
          <cell r="AB349"/>
          <cell r="AC349"/>
          <cell r="AD349">
            <v>22</v>
          </cell>
          <cell r="AE349">
            <v>5</v>
          </cell>
          <cell r="AF349">
            <v>2564</v>
          </cell>
          <cell r="AG349">
            <v>20</v>
          </cell>
          <cell r="AH349">
            <v>7</v>
          </cell>
          <cell r="AI349">
            <v>2564</v>
          </cell>
          <cell r="AJ349" t="str">
            <v>2</v>
          </cell>
          <cell r="AK349" t="str">
            <v>9</v>
          </cell>
          <cell r="AL349" t="str">
            <v>2564</v>
          </cell>
          <cell r="AM349" t="str">
            <v>โฉนด</v>
          </cell>
          <cell r="AN349" t="str">
            <v>94282</v>
          </cell>
          <cell r="AO349" t="str">
            <v>ป่าแดด</v>
          </cell>
          <cell r="AP349" t="str">
            <v>เมือง</v>
          </cell>
          <cell r="AQ349" t="str">
            <v>เชียงใหม่</v>
          </cell>
          <cell r="AR349">
            <v>903641.59999999998</v>
          </cell>
          <cell r="AS349"/>
          <cell r="AT349"/>
          <cell r="AU349"/>
          <cell r="AV349"/>
          <cell r="AW349"/>
          <cell r="AX349">
            <v>13</v>
          </cell>
          <cell r="AY349">
            <v>9</v>
          </cell>
          <cell r="AZ349">
            <v>2564</v>
          </cell>
          <cell r="BA349" t="str">
            <v>ยึดเสร็จแล้ว</v>
          </cell>
          <cell r="BB349" t="str">
            <v>สืบทรัพย์ ///คำสั่งยึดทรัพย์ 15/7/2564</v>
          </cell>
          <cell r="BC349"/>
          <cell r="BD349"/>
          <cell r="BE349"/>
          <cell r="BF349"/>
          <cell r="BG349"/>
          <cell r="BH349"/>
          <cell r="BI349"/>
          <cell r="BJ349"/>
          <cell r="BK349"/>
          <cell r="BL349" t="str">
            <v>นางสาวพิรานันท์ ตาโม๊ะ</v>
          </cell>
          <cell r="BM349">
            <v>883163010842</v>
          </cell>
          <cell r="BN349" t="str">
            <v>1.นางสาวพิรานันท์ ตาโม๊ะ</v>
          </cell>
          <cell r="BO349" t="str">
            <v>จำเลยที่ 1</v>
          </cell>
          <cell r="BP349" t="str">
            <v>3-5201-00404-52-9</v>
          </cell>
          <cell r="BQ349" t="str">
            <v xml:space="preserve">-ไม่พบว่ามีกรรมสิทธิ์ในที่ดิน อ.เมืองลำปาง จ.ลำปาง
-พบว่ามีกรรมสิทธิ์ในที่ดิน โฉนดเลขที่ 94282 ต.ป่าแดด อ.เมืองเชียงใหม่ จ.เชียงใหม่ (ติดจำนอง)
</v>
          </cell>
          <cell r="BR349" t="str">
            <v>พบทรัพย์</v>
          </cell>
          <cell r="BS349"/>
          <cell r="BT349">
            <v>1</v>
          </cell>
          <cell r="BU349" t="str">
            <v>วรกมล</v>
          </cell>
          <cell r="BV349"/>
          <cell r="BW349"/>
          <cell r="BX349"/>
          <cell r="BY349"/>
          <cell r="BZ349"/>
          <cell r="CA349"/>
          <cell r="CB349"/>
          <cell r="CC349"/>
          <cell r="CD349"/>
          <cell r="CE349"/>
          <cell r="CF349"/>
          <cell r="CG349"/>
          <cell r="CH349"/>
          <cell r="CI349"/>
          <cell r="CJ349"/>
          <cell r="CK349"/>
          <cell r="CL349"/>
          <cell r="CM349"/>
          <cell r="CN349"/>
          <cell r="CO349"/>
        </row>
        <row r="350">
          <cell r="B350">
            <v>1194</v>
          </cell>
          <cell r="C350">
            <v>345</v>
          </cell>
          <cell r="D350">
            <v>13</v>
          </cell>
          <cell r="E350">
            <v>5</v>
          </cell>
          <cell r="F350">
            <v>2564</v>
          </cell>
          <cell r="G350">
            <v>822053003106</v>
          </cell>
          <cell r="H350" t="str">
            <v>กลุ่มชุมชนกระดาษสา ม.11</v>
          </cell>
          <cell r="I350"/>
          <cell r="J350"/>
          <cell r="K350"/>
          <cell r="L350" t="str">
            <v>สารภี</v>
          </cell>
          <cell r="M350" t="str">
            <v>เชียงใหม่ 3</v>
          </cell>
          <cell r="N350">
            <v>8</v>
          </cell>
          <cell r="O350" t="str">
            <v>สินเชื่อกลุ่มพัฒนาชนบท</v>
          </cell>
          <cell r="P350" t="str">
            <v>1.บุคคลค้ำประกัน</v>
          </cell>
          <cell r="Q350"/>
          <cell r="R350"/>
          <cell r="S350" t="str">
            <v>จังหวัดเชียงใหม่</v>
          </cell>
          <cell r="T350" t="str">
            <v>ผบ1133</v>
          </cell>
          <cell r="U350">
            <v>2556</v>
          </cell>
          <cell r="V350" t="str">
            <v>ผบ1387</v>
          </cell>
          <cell r="W350">
            <v>2556</v>
          </cell>
          <cell r="X350"/>
          <cell r="Y350"/>
          <cell r="Z350"/>
          <cell r="AA350">
            <v>23</v>
          </cell>
          <cell r="AB350">
            <v>9</v>
          </cell>
          <cell r="AC350">
            <v>2556</v>
          </cell>
          <cell r="AD350">
            <v>23</v>
          </cell>
          <cell r="AE350">
            <v>9</v>
          </cell>
          <cell r="AF350">
            <v>2556</v>
          </cell>
          <cell r="AG350"/>
          <cell r="AH350"/>
          <cell r="AI350"/>
          <cell r="AJ350"/>
          <cell r="AK350"/>
          <cell r="AL350"/>
          <cell r="AM350"/>
          <cell r="AN350"/>
          <cell r="AO350"/>
          <cell r="AP350"/>
          <cell r="AQ350"/>
          <cell r="AR350"/>
          <cell r="AS350"/>
          <cell r="AT350"/>
          <cell r="AU350"/>
          <cell r="AV350"/>
          <cell r="AW350"/>
          <cell r="AX350"/>
          <cell r="AY350"/>
          <cell r="AZ350"/>
          <cell r="BA350"/>
          <cell r="BB350" t="str">
            <v>สืบทรัพย์(สำนักงานอื่นฟ้อง)//ยึดไม่ได้ รายนางอุไร ทาโสด//รายงานผลสืบวันที่ 10/5/2566</v>
          </cell>
          <cell r="BC350"/>
          <cell r="BD350"/>
          <cell r="BE350"/>
          <cell r="BF350"/>
          <cell r="BG350"/>
          <cell r="BH350"/>
          <cell r="BI350"/>
          <cell r="BJ350"/>
          <cell r="BK350"/>
          <cell r="BL350" t="str">
            <v xml:space="preserve">กลุ่มชุมชนกระดาษสา ม.11 </v>
          </cell>
          <cell r="BM350">
            <v>0</v>
          </cell>
          <cell r="BN350"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350"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350" t="str">
            <v>3 5019 00448 10 6
3 5019 00410 51 6
3 5019 00444 85 2
3 5015 00208 15 9
3 5101 00361 88 9
3 5019 00394 34 1
5 5101 00020 10 7
3 7207 00591 63 8
3 5019 00396 54 8
3 4001 01612 70 3
3 5019 00396 13 1
3 5019 00421 16 0
3 5019 00421 53 4</v>
          </cell>
          <cell r="BQ350"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BR350"/>
          <cell r="BS350"/>
          <cell r="BT350"/>
          <cell r="BU350"/>
          <cell r="BV350" t="str">
            <v>1.นางพิกุล ธิรัง
2.นายหน่อ ธิรัง
3.นายถาวร หลวงสุวรรณ
4.นางนภาภรณ์  หมื่นแจ่ม
5.นายสัญจร  หมื่นแจ่ม
6.นางอุไร  ทาโสด
7.นายนรินทร์  ทาโสด
8.นางทองเหรียญ  ปันกันทา
9.นายแก้วมา ปัญกันทา</v>
          </cell>
          <cell r="BW350" t="str">
            <v>จำเลยที่ 1
คู่สมรสจำเลยที่ 1
จำเลยที่ 3
จำเลยที่ 4
คู่สมรสจำเลยที่ 4
จำเลยที่ 6
คู่สมรสจำเลยที่ 6
จำเลยที่ 7
คู่สมรสจำเลยที่ 7</v>
          </cell>
          <cell r="BX350" t="str">
            <v>3 5019 00448 10 6
3 5019 00410 51 6
3 5101 00361 88 9
3 5019 00394 34 1
5 5101 00020 10 7
3 4001 01612 70 3
3 5019 00396 13 1
3 5019 00421 16 0
3 5019 00421 53 4</v>
          </cell>
          <cell r="BY350"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-พบว่ามีกรรมสิทธิ์ในที่ดินเลขโฉนด 50295 ต.สันทราย อ.สารภี จ.เชียงใหม่ (ติดอายัด)
-พบว่ามีกรรมสิทธิ์ในที่ดินเลขโฉนด 14800 ต.สันทราย อ.สารภี จ.เชียงใหม่ (สินส่วนตัว)
-พบว่ามีกรรมสิทธิ์ในที่ดินเลขโฉนด 50296 ต.สันทราย อ.สารภี จ.เชียงใหม่ (สินส่วนตัว)
-ไม่พบว่ามีกรรมสิทธิ์ในที่ดิน อ.สารภี จ.เชียงใหม่
-พบว่ามีกรรมสิทธิ์ในที่ดินเลขโฉนด 54324 ต.สันทราย อ.สารภี จ.เชียงใหม่ (สินส่วนตัว)</v>
          </cell>
          <cell r="BZ350" t="str">
            <v>พบ</v>
          </cell>
          <cell r="CA350"/>
          <cell r="CB350"/>
          <cell r="CC350"/>
          <cell r="CD350"/>
          <cell r="CE350"/>
          <cell r="CF350"/>
          <cell r="CG350"/>
          <cell r="CH350"/>
          <cell r="CI350"/>
          <cell r="CJ350"/>
          <cell r="CK350"/>
          <cell r="CL350"/>
          <cell r="CM350"/>
          <cell r="CN350"/>
          <cell r="CO350"/>
        </row>
        <row r="351">
          <cell r="B351">
            <v>1195</v>
          </cell>
          <cell r="C351">
            <v>346</v>
          </cell>
          <cell r="D351">
            <v>13</v>
          </cell>
          <cell r="E351">
            <v>5</v>
          </cell>
          <cell r="F351">
            <v>2564</v>
          </cell>
          <cell r="G351">
            <v>822053003114</v>
          </cell>
          <cell r="H351" t="str">
            <v>กลุ่มเกษตรกองทุนสามัคคี</v>
          </cell>
          <cell r="I351"/>
          <cell r="J351"/>
          <cell r="K351"/>
          <cell r="L351" t="str">
            <v>สารภี</v>
          </cell>
          <cell r="M351" t="str">
            <v>เชียงใหม่ 3</v>
          </cell>
          <cell r="N351">
            <v>8</v>
          </cell>
          <cell r="O351" t="str">
            <v>สินเชื่อกลุ่มพัฒนาชนบท</v>
          </cell>
          <cell r="P351" t="str">
            <v>1.บุคคลค้ำประกัน</v>
          </cell>
          <cell r="Q351"/>
          <cell r="R351"/>
          <cell r="S351" t="str">
            <v>จังหวัดเชียงใหม่</v>
          </cell>
          <cell r="T351" t="str">
            <v>ผบ1563</v>
          </cell>
          <cell r="U351">
            <v>2554</v>
          </cell>
          <cell r="V351" t="str">
            <v>ผบ1570</v>
          </cell>
          <cell r="W351">
            <v>2554</v>
          </cell>
          <cell r="X351"/>
          <cell r="Y351"/>
          <cell r="Z351"/>
          <cell r="AA351">
            <v>7</v>
          </cell>
          <cell r="AB351">
            <v>11</v>
          </cell>
          <cell r="AC351">
            <v>2554</v>
          </cell>
          <cell r="AD351">
            <v>7</v>
          </cell>
          <cell r="AE351">
            <v>11</v>
          </cell>
          <cell r="AF351">
            <v>2554</v>
          </cell>
          <cell r="AG351"/>
          <cell r="AH351"/>
          <cell r="AI351"/>
          <cell r="AJ351" t="str">
            <v>7</v>
          </cell>
          <cell r="AK351" t="str">
            <v>7</v>
          </cell>
          <cell r="AL351" t="str">
            <v>2564</v>
          </cell>
          <cell r="AM351" t="str">
            <v>โฉนด</v>
          </cell>
          <cell r="AN351" t="str">
            <v>33813,32128</v>
          </cell>
          <cell r="AO351" t="str">
            <v>ขัวมุง</v>
          </cell>
          <cell r="AP351" t="str">
            <v>สารภี</v>
          </cell>
          <cell r="AQ351" t="str">
            <v>เชียงใหม่</v>
          </cell>
          <cell r="AR351"/>
          <cell r="AS351"/>
          <cell r="AT351"/>
          <cell r="AU351"/>
          <cell r="AV351"/>
          <cell r="AW351"/>
          <cell r="AX351">
            <v>6</v>
          </cell>
          <cell r="AY351">
            <v>8</v>
          </cell>
          <cell r="AZ351">
            <v>2564</v>
          </cell>
          <cell r="BA351" t="str">
            <v>ยึดไม่ได้</v>
          </cell>
          <cell r="BB351" t="str">
            <v>สืบทรัพย์(สำนักงานอื่นฟ้อง)//ยึดทรัพย์ (7/7/2564)//ยึดไม่ได้เนื่องจากมิใช่ทรัพย์ของจำเลย</v>
          </cell>
          <cell r="BC351"/>
          <cell r="BD351"/>
          <cell r="BE351"/>
          <cell r="BF351"/>
          <cell r="BG351"/>
          <cell r="BH351"/>
          <cell r="BI351"/>
          <cell r="BJ351"/>
          <cell r="BK351"/>
          <cell r="BL351" t="str">
            <v xml:space="preserve">กลุ่มเกษตรกองทุนสามัคคี </v>
          </cell>
          <cell r="BM351">
            <v>0</v>
          </cell>
          <cell r="BN351" t="str">
            <v>1.นายบุญมา  ทาโสด
2.นางสาคร ทาโสด
3.นายทองเหรียญ ปันกันทา
4.นายแก้วมาปันกันทา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35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351" t="str">
            <v xml:space="preserve">3 5019 00391 45 7
3 5019 00391 40 6
3 5019 00421 16 0
3 5019 00421 53 4
3 5019 00405 94 6
3 5101 00333 59 1
3 5019 00391 41 4
3 5014 00403 73 1
3 5019 00431 44 1
3 5014 00011 56 6
3 5019 00431 44 1
3 5001 00300 47 2
</v>
          </cell>
          <cell r="BQ35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cell r="BR351"/>
          <cell r="BS351"/>
          <cell r="BT351"/>
          <cell r="BU351" t="str">
            <v>ใช้ผลสืบแฟ้ม 1196 
(ค้ำวนกัน)</v>
          </cell>
          <cell r="BV351"/>
          <cell r="BW351"/>
          <cell r="BX351"/>
          <cell r="BY351"/>
          <cell r="BZ351"/>
          <cell r="CA351"/>
          <cell r="CB351"/>
          <cell r="CC351"/>
          <cell r="CD351"/>
          <cell r="CE351"/>
          <cell r="CF351"/>
          <cell r="CG351"/>
          <cell r="CH351"/>
          <cell r="CI351"/>
          <cell r="CJ351"/>
          <cell r="CK351"/>
          <cell r="CL351"/>
          <cell r="CM351"/>
          <cell r="CN351"/>
          <cell r="CO351"/>
        </row>
        <row r="352">
          <cell r="B352">
            <v>1196</v>
          </cell>
          <cell r="C352">
            <v>347</v>
          </cell>
          <cell r="D352">
            <v>13</v>
          </cell>
          <cell r="E352">
            <v>5</v>
          </cell>
          <cell r="F352">
            <v>2564</v>
          </cell>
          <cell r="G352">
            <v>822052011431</v>
          </cell>
          <cell r="H352" t="str">
            <v>กลุ่มเกษตรผสมผสานบ้านท่ามะขาม</v>
          </cell>
          <cell r="I352"/>
          <cell r="J352"/>
          <cell r="K352"/>
          <cell r="L352" t="str">
            <v>สารภี</v>
          </cell>
          <cell r="M352" t="str">
            <v>เชียงใหม่ 3</v>
          </cell>
          <cell r="N352">
            <v>8</v>
          </cell>
          <cell r="O352" t="str">
            <v>สินเชื่อกลุ่มพัฒนาชนบท</v>
          </cell>
          <cell r="P352" t="str">
            <v>1.บุคคลค้ำประกัน</v>
          </cell>
          <cell r="Q352"/>
          <cell r="R352"/>
          <cell r="S352" t="str">
            <v>จังหวัดเชียงใหม่</v>
          </cell>
          <cell r="T352" t="str">
            <v>ผบ.1582</v>
          </cell>
          <cell r="U352">
            <v>2554</v>
          </cell>
          <cell r="V352" t="str">
            <v>ผบ1765</v>
          </cell>
          <cell r="W352">
            <v>2554</v>
          </cell>
          <cell r="X352"/>
          <cell r="Y352"/>
          <cell r="Z352"/>
          <cell r="AA352">
            <v>8</v>
          </cell>
          <cell r="AB352">
            <v>12</v>
          </cell>
          <cell r="AC352">
            <v>2554</v>
          </cell>
          <cell r="AD352">
            <v>8</v>
          </cell>
          <cell r="AE352">
            <v>12</v>
          </cell>
          <cell r="AF352">
            <v>2554</v>
          </cell>
          <cell r="AG352">
            <v>30</v>
          </cell>
          <cell r="AH352">
            <v>11</v>
          </cell>
          <cell r="AI352">
            <v>2555</v>
          </cell>
          <cell r="AJ352"/>
          <cell r="AK352"/>
          <cell r="AL352"/>
          <cell r="AM352"/>
          <cell r="AN352"/>
          <cell r="AO352"/>
          <cell r="AP352"/>
          <cell r="AQ352"/>
          <cell r="AR352"/>
          <cell r="AS352"/>
          <cell r="AT352"/>
          <cell r="AU352"/>
          <cell r="AV352"/>
          <cell r="AW352"/>
          <cell r="AX352"/>
          <cell r="AY352"/>
          <cell r="AZ352"/>
          <cell r="BA352"/>
          <cell r="BB352" t="str">
            <v>สืบทรัพย์(สำนักงานอื่นฟ้อง)</v>
          </cell>
          <cell r="BC352"/>
          <cell r="BD352"/>
          <cell r="BE352"/>
          <cell r="BF352"/>
          <cell r="BG352"/>
          <cell r="BH352"/>
          <cell r="BI352"/>
          <cell r="BJ352"/>
          <cell r="BK352"/>
          <cell r="BL352" t="str">
            <v xml:space="preserve">กลุ่มเกษตรผสมผสานบ้านท่ามะขาม </v>
          </cell>
          <cell r="BM352">
            <v>0</v>
          </cell>
          <cell r="BN352"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352"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352" t="str">
            <v xml:space="preserve">3 5019 00421 42 9
3 5199 00062 10 8
3 5015 00286 66 4
3 5019 00421 40 2
3 5019 00420 14 7
3 5019 00419 30 1
3 5019 00419 31 9
3 5199 00107 24 1
35019 00421 37 2
3 5019 00439 87 5
3 5019 00439 88 3
5 5019 00030 60 4
3 5103 00210 19 1
</v>
          </cell>
          <cell r="BQ352"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cell r="BR352"/>
          <cell r="BS352"/>
          <cell r="BT352"/>
          <cell r="BU352" t="str">
            <v>อคธรรม</v>
          </cell>
          <cell r="BV352"/>
          <cell r="BW352"/>
          <cell r="BX352"/>
          <cell r="BY352"/>
          <cell r="BZ352"/>
          <cell r="CA352"/>
          <cell r="CB352"/>
          <cell r="CC352"/>
          <cell r="CD352"/>
          <cell r="CE352"/>
          <cell r="CF352"/>
          <cell r="CG352"/>
          <cell r="CH352"/>
          <cell r="CI352"/>
          <cell r="CJ352"/>
          <cell r="CK352"/>
          <cell r="CL352"/>
          <cell r="CM352"/>
          <cell r="CN352"/>
          <cell r="CO352"/>
        </row>
        <row r="353">
          <cell r="B353">
            <v>1197</v>
          </cell>
          <cell r="C353">
            <v>348</v>
          </cell>
          <cell r="D353">
            <v>13</v>
          </cell>
          <cell r="E353">
            <v>5</v>
          </cell>
          <cell r="F353">
            <v>2564</v>
          </cell>
          <cell r="G353">
            <v>800047356160</v>
          </cell>
          <cell r="H353" t="str">
            <v>นางสาว</v>
          </cell>
          <cell r="I353" t="str">
            <v>ศิริพร</v>
          </cell>
          <cell r="J353" t="str">
            <v>ท้ายนาวา</v>
          </cell>
          <cell r="K353">
            <v>3501200808207</v>
          </cell>
          <cell r="L353" t="str">
            <v>สันป่าตอง</v>
          </cell>
          <cell r="M353" t="str">
            <v>เชียงใหม่ 3</v>
          </cell>
          <cell r="N353">
            <v>8</v>
          </cell>
          <cell r="O353" t="str">
            <v xml:space="preserve">สินเชื่อธนาคารประชาชน
</v>
          </cell>
          <cell r="P353" t="str">
            <v>1.บุคคลค้ำประกัน</v>
          </cell>
          <cell r="Q353">
            <v>102294.49</v>
          </cell>
          <cell r="R353">
            <v>17660</v>
          </cell>
          <cell r="S353" t="str">
            <v>แขวงเชียงใหม่</v>
          </cell>
          <cell r="T353" t="str">
            <v>ผบ.8767</v>
          </cell>
          <cell r="U353">
            <v>2560</v>
          </cell>
          <cell r="V353" t="str">
            <v>ผบ.11319</v>
          </cell>
          <cell r="W353">
            <v>2560</v>
          </cell>
          <cell r="X353"/>
          <cell r="Y353"/>
          <cell r="Z353"/>
          <cell r="AA353">
            <v>21</v>
          </cell>
          <cell r="AB353">
            <v>11</v>
          </cell>
          <cell r="AC353">
            <v>2560</v>
          </cell>
          <cell r="AD353">
            <v>21</v>
          </cell>
          <cell r="AE353">
            <v>11</v>
          </cell>
          <cell r="AF353">
            <v>2560</v>
          </cell>
          <cell r="AG353"/>
          <cell r="AH353"/>
          <cell r="AI353"/>
          <cell r="AJ353" t="str">
            <v>9</v>
          </cell>
          <cell r="AK353" t="str">
            <v>8</v>
          </cell>
          <cell r="AL353" t="str">
            <v>2564</v>
          </cell>
          <cell r="AM353" t="str">
            <v>โฉนด</v>
          </cell>
          <cell r="AN353">
            <v>47849</v>
          </cell>
          <cell r="AO353" t="str">
            <v>แม่ก๊า</v>
          </cell>
          <cell r="AP353" t="str">
            <v>สันป่าตอง</v>
          </cell>
          <cell r="AQ353" t="str">
            <v>เชียงใหม่</v>
          </cell>
          <cell r="AR353">
            <v>168570</v>
          </cell>
          <cell r="AS353"/>
          <cell r="AT353"/>
          <cell r="AU353"/>
          <cell r="AV353"/>
          <cell r="AW353"/>
          <cell r="AX353">
            <v>20</v>
          </cell>
          <cell r="AY353">
            <v>8</v>
          </cell>
          <cell r="AZ353">
            <v>2564</v>
          </cell>
          <cell r="BA353" t="str">
            <v>ยึดเสร็จแล้ว</v>
          </cell>
          <cell r="BB353" t="str">
            <v>ยึดทรัพย์(สำนักงานอื่นฟ้อง)</v>
          </cell>
          <cell r="BC353"/>
          <cell r="BD353"/>
          <cell r="BE353"/>
          <cell r="BF353"/>
          <cell r="BG353"/>
          <cell r="BH353"/>
          <cell r="BI353"/>
          <cell r="BJ353"/>
          <cell r="BK353"/>
          <cell r="BL353" t="str">
            <v>นางสาวศิริพร ท้ายนาวา</v>
          </cell>
          <cell r="BM353">
            <v>0</v>
          </cell>
          <cell r="BN353"/>
          <cell r="BO353"/>
          <cell r="BP353"/>
          <cell r="BQ353"/>
          <cell r="BR353"/>
          <cell r="BS353"/>
          <cell r="BT353"/>
          <cell r="BU353" t="str">
            <v>อคธรรม</v>
          </cell>
          <cell r="BV353"/>
          <cell r="BW353"/>
          <cell r="BX353"/>
          <cell r="BY353"/>
          <cell r="BZ353"/>
          <cell r="CA353"/>
          <cell r="CB353"/>
          <cell r="CC353"/>
          <cell r="CD353"/>
          <cell r="CE353"/>
          <cell r="CF353"/>
          <cell r="CG353"/>
          <cell r="CH353"/>
          <cell r="CI353"/>
          <cell r="CJ353"/>
          <cell r="CK353"/>
          <cell r="CL353"/>
          <cell r="CM353"/>
          <cell r="CN353"/>
          <cell r="CO353"/>
        </row>
        <row r="354">
          <cell r="B354">
            <v>1198</v>
          </cell>
          <cell r="C354">
            <v>349</v>
          </cell>
          <cell r="D354">
            <v>18</v>
          </cell>
          <cell r="E354">
            <v>5</v>
          </cell>
          <cell r="F354">
            <v>2564</v>
          </cell>
          <cell r="G354">
            <v>800000487903</v>
          </cell>
          <cell r="H354" t="str">
            <v>นาย</v>
          </cell>
          <cell r="I354" t="str">
            <v>จิรวัฒน์</v>
          </cell>
          <cell r="J354" t="str">
            <v>วงศ์ไชย</v>
          </cell>
          <cell r="K354" t="str">
            <v>3 5601 00044 67 1</v>
          </cell>
          <cell r="L354" t="str">
            <v>เชียงดาว</v>
          </cell>
          <cell r="M354" t="str">
            <v>เชียงใหม่ 4</v>
          </cell>
          <cell r="N354">
            <v>8</v>
          </cell>
          <cell r="O354" t="str">
            <v xml:space="preserve">สินเชื่อธนาคารประชาชน
</v>
          </cell>
          <cell r="P354" t="str">
            <v>2.หลักทรัพย์ค้ำประกัน</v>
          </cell>
          <cell r="Q354">
            <v>770000</v>
          </cell>
          <cell r="R354"/>
          <cell r="S354" t="str">
            <v>จังหวัดเชียงใหม่</v>
          </cell>
          <cell r="T354" t="str">
            <v>ผบ.619</v>
          </cell>
          <cell r="U354">
            <v>2555</v>
          </cell>
          <cell r="V354" t="str">
            <v>ผบ1393</v>
          </cell>
          <cell r="W354">
            <v>2555</v>
          </cell>
          <cell r="X354"/>
          <cell r="Y354"/>
          <cell r="Z354"/>
          <cell r="AA354"/>
          <cell r="AB354"/>
          <cell r="AC354"/>
          <cell r="AD354"/>
          <cell r="AE354"/>
          <cell r="AF354"/>
          <cell r="AG354"/>
          <cell r="AH354"/>
          <cell r="AI354"/>
          <cell r="AJ354">
            <v>9</v>
          </cell>
          <cell r="AK354">
            <v>6</v>
          </cell>
          <cell r="AL354">
            <v>2564</v>
          </cell>
          <cell r="AM354" t="str">
            <v>โฉนด</v>
          </cell>
          <cell r="AN354">
            <v>16166</v>
          </cell>
          <cell r="AO354" t="str">
            <v>ปิงโค้ง</v>
          </cell>
          <cell r="AP354" t="str">
            <v>เชียงดาว</v>
          </cell>
          <cell r="AQ354" t="str">
            <v>เชียงใหม่</v>
          </cell>
          <cell r="AR354">
            <v>585960</v>
          </cell>
          <cell r="AS354"/>
          <cell r="AT354"/>
          <cell r="AU354"/>
          <cell r="AV354"/>
          <cell r="AW354"/>
          <cell r="AX354"/>
          <cell r="AY354"/>
          <cell r="AZ354"/>
          <cell r="BA354"/>
          <cell r="BB354" t="str">
            <v>ยึดทรัพย์(สำนักงานอื่นฟ้อง)//ยึดทรัพย์วันที่ 9/6/2564//ถอนการยึด 8/11/2564</v>
          </cell>
          <cell r="BC354"/>
          <cell r="BD354"/>
          <cell r="BE354"/>
          <cell r="BF354"/>
          <cell r="BG354"/>
          <cell r="BH354"/>
          <cell r="BI354"/>
          <cell r="BJ354"/>
          <cell r="BK354"/>
          <cell r="BL354" t="str">
            <v>นายจิรวัฒน์ วงศ์ไชย</v>
          </cell>
          <cell r="BM354">
            <v>0</v>
          </cell>
          <cell r="BN354"/>
          <cell r="BO354"/>
          <cell r="BP354"/>
          <cell r="BQ354"/>
          <cell r="BR354"/>
          <cell r="BS354"/>
          <cell r="BT354"/>
          <cell r="BU354" t="str">
            <v>อคธรรม</v>
          </cell>
          <cell r="BV354"/>
          <cell r="BW354"/>
          <cell r="BX354"/>
          <cell r="BY354"/>
          <cell r="BZ354"/>
          <cell r="CA354"/>
          <cell r="CB354"/>
          <cell r="CC354"/>
          <cell r="CD354"/>
          <cell r="CE354"/>
          <cell r="CF354"/>
          <cell r="CG354"/>
          <cell r="CH354"/>
          <cell r="CI354"/>
          <cell r="CJ354"/>
          <cell r="CK354"/>
          <cell r="CL354"/>
          <cell r="CM354"/>
          <cell r="CN354"/>
          <cell r="CO354"/>
        </row>
        <row r="355">
          <cell r="B355">
            <v>1199</v>
          </cell>
          <cell r="C355">
            <v>350</v>
          </cell>
          <cell r="D355">
            <v>18</v>
          </cell>
          <cell r="E355">
            <v>5</v>
          </cell>
          <cell r="F355">
            <v>2564</v>
          </cell>
          <cell r="G355">
            <v>821548010905</v>
          </cell>
          <cell r="H355" t="str">
            <v>นาย</v>
          </cell>
          <cell r="I355" t="str">
            <v xml:space="preserve">ธวัชชัย   </v>
          </cell>
          <cell r="J355" t="str">
            <v>ธรรมไทย</v>
          </cell>
          <cell r="K355" t="str">
            <v>3 5002 00365 80 1</v>
          </cell>
          <cell r="L355" t="str">
            <v>สันป่าตอง</v>
          </cell>
          <cell r="M355" t="str">
            <v>เชียงใหม่ 3</v>
          </cell>
          <cell r="N355">
            <v>8</v>
          </cell>
          <cell r="O355" t="str">
            <v xml:space="preserve">สินเชื่อธนาคารประชาชน
</v>
          </cell>
          <cell r="P355" t="str">
            <v>3.บุคคลฯและหลักทรัพย์ค้ำประกัน</v>
          </cell>
          <cell r="Q355">
            <v>700000</v>
          </cell>
          <cell r="R355"/>
          <cell r="S355" t="str">
            <v>จังหวัดเชียงใหม่</v>
          </cell>
          <cell r="T355" t="str">
            <v>ผบ.1130</v>
          </cell>
          <cell r="U355">
            <v>2553</v>
          </cell>
          <cell r="V355" t="str">
            <v>ผบ1398</v>
          </cell>
          <cell r="W355">
            <v>2553</v>
          </cell>
          <cell r="X355"/>
          <cell r="Y355"/>
          <cell r="Z355"/>
          <cell r="AA355">
            <v>11</v>
          </cell>
          <cell r="AB355">
            <v>10</v>
          </cell>
          <cell r="AC355">
            <v>2553</v>
          </cell>
          <cell r="AD355">
            <v>11</v>
          </cell>
          <cell r="AE355">
            <v>10</v>
          </cell>
          <cell r="AF355">
            <v>2553</v>
          </cell>
          <cell r="AG355">
            <v>20</v>
          </cell>
          <cell r="AH355">
            <v>5</v>
          </cell>
          <cell r="AI355">
            <v>2554</v>
          </cell>
          <cell r="AJ355"/>
          <cell r="AK355"/>
          <cell r="AL355"/>
          <cell r="AM355"/>
          <cell r="AN355"/>
          <cell r="AO355"/>
          <cell r="AP355"/>
          <cell r="AQ355"/>
          <cell r="AR355"/>
          <cell r="AS355"/>
          <cell r="AT355"/>
          <cell r="AU355"/>
          <cell r="AV355"/>
          <cell r="AW355"/>
          <cell r="AX355"/>
          <cell r="AY355"/>
          <cell r="AZ355"/>
          <cell r="BA355"/>
          <cell r="BB355" t="str">
            <v>สืบทรัพย์(สำนักงานอื่นฟ้อง)</v>
          </cell>
          <cell r="BC355"/>
          <cell r="BD355"/>
          <cell r="BE355"/>
          <cell r="BF355"/>
          <cell r="BG355"/>
          <cell r="BH355"/>
          <cell r="BI355"/>
          <cell r="BJ355"/>
          <cell r="BK355"/>
          <cell r="BL355" t="str">
            <v>นายธวัชชัย    ธรรมไทย</v>
          </cell>
          <cell r="BM355">
            <v>0</v>
          </cell>
          <cell r="BN355" t="str">
            <v>1.นายธวัชชัย ธรรมไทย
นางนงลักษณ์ ธรรมไทย</v>
          </cell>
          <cell r="BO355" t="str">
            <v>จำเลยที่ 1
จำเลยที่ 2</v>
          </cell>
          <cell r="BP355" t="str">
            <v>3-5002-00365-80-1
3-5002-00385-05-4</v>
          </cell>
          <cell r="BQ355" t="str">
            <v>-ไม่พบว่ามีกรรมสิทธิ์ในที่ดิน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v>
          </cell>
          <cell r="BR355" t="str">
            <v>ไม่พบทรัพย์</v>
          </cell>
          <cell r="BS355"/>
          <cell r="BT355"/>
          <cell r="BU355" t="str">
            <v>ธนกร</v>
          </cell>
          <cell r="BV355"/>
          <cell r="BW355"/>
          <cell r="BX355"/>
          <cell r="BY355"/>
          <cell r="BZ355"/>
          <cell r="CA355"/>
          <cell r="CB355"/>
          <cell r="CC355"/>
          <cell r="CD355"/>
          <cell r="CE355"/>
          <cell r="CF355"/>
          <cell r="CG355"/>
          <cell r="CH355"/>
          <cell r="CI355"/>
          <cell r="CJ355"/>
          <cell r="CK355"/>
          <cell r="CL355"/>
          <cell r="CM355"/>
          <cell r="CN355"/>
          <cell r="CO355"/>
        </row>
        <row r="356">
          <cell r="B356">
            <v>1200</v>
          </cell>
          <cell r="C356">
            <v>351</v>
          </cell>
          <cell r="D356">
            <v>18</v>
          </cell>
          <cell r="E356">
            <v>5</v>
          </cell>
          <cell r="F356">
            <v>2564</v>
          </cell>
          <cell r="G356">
            <v>822052002539</v>
          </cell>
          <cell r="H356" t="str">
            <v>นาย</v>
          </cell>
          <cell r="I356" t="str">
            <v>อนุศักดิ์</v>
          </cell>
          <cell r="J356" t="str">
            <v>บุญเซียม</v>
          </cell>
          <cell r="K356" t="str">
            <v>3 5005 00199 30 2</v>
          </cell>
          <cell r="L356" t="str">
            <v>สารภี</v>
          </cell>
          <cell r="M356" t="str">
            <v>เชียงใหม่ 3</v>
          </cell>
          <cell r="N356">
            <v>8</v>
          </cell>
          <cell r="O356" t="str">
            <v xml:space="preserve">สินเชื่อเคหะ
</v>
          </cell>
          <cell r="P356" t="str">
            <v>2.หลักทรัพย์ค้ำประกัน</v>
          </cell>
          <cell r="Q356">
            <v>2152000</v>
          </cell>
          <cell r="R356"/>
          <cell r="S356" t="str">
            <v>แขวงเชียงใหม่</v>
          </cell>
          <cell r="T356" t="str">
            <v>ผบ.6363</v>
          </cell>
          <cell r="U356">
            <v>2555</v>
          </cell>
          <cell r="V356" t="str">
            <v>ผบ7545</v>
          </cell>
          <cell r="W356">
            <v>2555</v>
          </cell>
          <cell r="X356"/>
          <cell r="Y356"/>
          <cell r="Z356"/>
          <cell r="AA356">
            <v>29</v>
          </cell>
          <cell r="AB356">
            <v>8</v>
          </cell>
          <cell r="AC356">
            <v>2556</v>
          </cell>
          <cell r="AD356">
            <v>29</v>
          </cell>
          <cell r="AE356">
            <v>8</v>
          </cell>
          <cell r="AF356">
            <v>2556</v>
          </cell>
          <cell r="AG356"/>
          <cell r="AH356"/>
          <cell r="AI356"/>
          <cell r="AJ356" t="str">
            <v>12</v>
          </cell>
          <cell r="AK356" t="str">
            <v>10</v>
          </cell>
          <cell r="AL356" t="str">
            <v>2564</v>
          </cell>
          <cell r="AM356" t="str">
            <v>โฉนด</v>
          </cell>
          <cell r="AN356" t="str">
            <v>51861</v>
          </cell>
          <cell r="AO356" t="str">
            <v>สารภี</v>
          </cell>
          <cell r="AP356" t="str">
            <v>สารภี</v>
          </cell>
          <cell r="AQ356" t="str">
            <v>เชียงใหม่</v>
          </cell>
          <cell r="AR356">
            <v>1501608</v>
          </cell>
          <cell r="AS356"/>
          <cell r="AT356"/>
          <cell r="AU356"/>
          <cell r="AV356"/>
          <cell r="AW356"/>
          <cell r="AX356">
            <v>26</v>
          </cell>
          <cell r="AY356">
            <v>10</v>
          </cell>
          <cell r="AZ356">
            <v>2564</v>
          </cell>
          <cell r="BA356" t="str">
            <v>ยึดเสร็จแล้ว</v>
          </cell>
          <cell r="BB356" t="str">
            <v>สืบทรัพย์(สำนักงานอื่นฟ้อง)//ยึดทรัพย์ (คำสั่ง6/8/2564)//ยึดเสร็จแล้ว</v>
          </cell>
          <cell r="BC356"/>
          <cell r="BD356"/>
          <cell r="BE356"/>
          <cell r="BF356"/>
          <cell r="BG356"/>
          <cell r="BH356"/>
          <cell r="BI356"/>
          <cell r="BJ356"/>
          <cell r="BK356"/>
          <cell r="BL356" t="str">
            <v>นายอนุศักดิ์ บุญเซียม</v>
          </cell>
          <cell r="BM356">
            <v>0</v>
          </cell>
          <cell r="BN356" t="str">
            <v>1.นายธนัช บุญเซียม
2.นางสิริพร บุญเซียม</v>
          </cell>
          <cell r="BO356" t="str">
            <v>จำเลยที่ 1
จำเลยที่ 2</v>
          </cell>
          <cell r="BP356" t="str">
            <v>3-5005-00199-30-2
3-5003-00153-02-3</v>
          </cell>
          <cell r="BQ356" t="str">
            <v>-ไม่พบว่ามีกรรมสิทธิ์ในที่ดิน อ.สารภี จ.เชียงใหม่
-ไม่พบว่ามีกรรมสิทธิ์ในที่ดิน อ.ดอยสะเก็ด จ.เชียงใหม่
-พบว่ามีกรรมสิทธิ์ในที่ดิน โฉนดเลขที่ 51861 ต.สารภี อ.สารภี จ.เชียงใหม่ (ติดจำนอง)
-ไม่พบว่ามีกรรมสิทธิ์ในที่ดิน อ.ดอยสะเก็ด จ.เชียงใหม่</v>
          </cell>
          <cell r="BR356" t="str">
            <v>พบทรัพย์</v>
          </cell>
          <cell r="BS356"/>
          <cell r="BT356">
            <v>2</v>
          </cell>
          <cell r="BU356" t="str">
            <v>ธนกร</v>
          </cell>
          <cell r="BV356"/>
          <cell r="BW356"/>
          <cell r="BX356"/>
          <cell r="BY356"/>
          <cell r="BZ356"/>
          <cell r="CA356"/>
          <cell r="CB356"/>
          <cell r="CC356"/>
          <cell r="CD356"/>
          <cell r="CE356"/>
          <cell r="CF356"/>
          <cell r="CG356"/>
          <cell r="CH356"/>
          <cell r="CI356"/>
          <cell r="CJ356"/>
          <cell r="CK356"/>
          <cell r="CL356"/>
          <cell r="CM356"/>
          <cell r="CN356"/>
          <cell r="CO356">
            <v>243008</v>
          </cell>
        </row>
        <row r="357">
          <cell r="B357">
            <v>1201</v>
          </cell>
          <cell r="C357">
            <v>352</v>
          </cell>
          <cell r="D357">
            <v>18</v>
          </cell>
          <cell r="E357">
            <v>5</v>
          </cell>
          <cell r="F357">
            <v>2564</v>
          </cell>
          <cell r="G357">
            <v>800031912150</v>
          </cell>
          <cell r="H357" t="str">
            <v>นาย</v>
          </cell>
          <cell r="I357" t="str">
            <v>อนันต์ชัย</v>
          </cell>
          <cell r="J357" t="str">
            <v>เนตรธิยา</v>
          </cell>
          <cell r="K357">
            <v>3570300317638</v>
          </cell>
          <cell r="L357" t="str">
            <v>ประตูช้างเผือก</v>
          </cell>
          <cell r="M357" t="str">
            <v>เชียงใหม่ 1</v>
          </cell>
          <cell r="N357">
            <v>8</v>
          </cell>
          <cell r="O357" t="str">
            <v>สวัสดิการ</v>
          </cell>
          <cell r="P357" t="str">
            <v>1.บุคคลค้ำประกัน</v>
          </cell>
          <cell r="Q357">
            <v>78039.02</v>
          </cell>
          <cell r="R357">
            <v>25795.919999999998</v>
          </cell>
          <cell r="S357" t="str">
            <v>จังหวัดเทิง</v>
          </cell>
          <cell r="T357" t="str">
            <v>ผบ1089</v>
          </cell>
          <cell r="U357">
            <v>2563</v>
          </cell>
          <cell r="V357" t="str">
            <v>ผบ32</v>
          </cell>
          <cell r="W357">
            <v>2563</v>
          </cell>
          <cell r="X357">
            <v>9</v>
          </cell>
          <cell r="Y357">
            <v>3</v>
          </cell>
          <cell r="Z357">
            <v>2564</v>
          </cell>
          <cell r="AA357"/>
          <cell r="AB357"/>
          <cell r="AC357"/>
          <cell r="AD357">
            <v>18</v>
          </cell>
          <cell r="AE357">
            <v>5</v>
          </cell>
          <cell r="AF357">
            <v>2564</v>
          </cell>
          <cell r="AG357"/>
          <cell r="AH357"/>
          <cell r="AI357"/>
          <cell r="AJ357"/>
          <cell r="AK357"/>
          <cell r="AL357"/>
          <cell r="AM357"/>
          <cell r="AN357"/>
          <cell r="AO357"/>
          <cell r="AP357"/>
          <cell r="AQ357"/>
          <cell r="AR357"/>
          <cell r="AS357"/>
          <cell r="AT357"/>
          <cell r="AU357"/>
          <cell r="AV357"/>
          <cell r="AW357"/>
          <cell r="AX357"/>
          <cell r="AY357"/>
          <cell r="AZ357"/>
          <cell r="BA357"/>
          <cell r="BB357" t="str">
            <v>สืบทรัพย์ รายงานสืบทรัพย์ 11/11/2567</v>
          </cell>
          <cell r="BC357"/>
          <cell r="BD357"/>
          <cell r="BE357"/>
          <cell r="BF357"/>
          <cell r="BG357"/>
          <cell r="BH357"/>
          <cell r="BI357"/>
          <cell r="BJ357"/>
          <cell r="BK357"/>
          <cell r="BL357" t="str">
            <v>นายอนันต์ชัย เนตรธิยา</v>
          </cell>
          <cell r="BM357">
            <v>823561011010</v>
          </cell>
          <cell r="BN357" t="str">
            <v>1.นายอนันต์ชัย เนตรธิยา
2.นายจรัส ทองพิลา</v>
          </cell>
          <cell r="BO357" t="str">
            <v>จำเลยที่ 1
จำเลยที่ 2</v>
          </cell>
          <cell r="BP357" t="str">
            <v>3-5703-00317-63-8
1-3399-00023-46-9</v>
          </cell>
          <cell r="BQ357" t="str">
            <v>-ไม่พบว่ามีกรรรมสิทธิ์ในที่ดิน อ.เมืองเชียงใหม่ จ.เชียงใหม่
-ไม่พบว่ามีกรรมสิทธิ์ในที่ดิน อ.เชียงของ จ.เชียงราย
'-ไม่พบว่ามีกรรรมสิทธิ์ในที่ดิน อ.เมืองเชียงใหม่ จ.เชียงใหม่
-พบว่ามีกรรมสิทธิ์ในที่ดิน น.ส.3 เลข 748 ต.ตาเกษ อ.อุทุมพรพิสัย จ.ศรีสะเกษ (ปลอดจำนอง)</v>
          </cell>
          <cell r="BR357" t="str">
            <v>พบทรัพย์</v>
          </cell>
          <cell r="BS357"/>
          <cell r="BT357">
            <v>2</v>
          </cell>
          <cell r="BU357" t="str">
            <v>วรกมล</v>
          </cell>
          <cell r="BV357" t="str">
            <v>1.นายอนันต์ชัย เนตรธิยา
2.นายจรัส ทองพิลา</v>
          </cell>
          <cell r="BW357" t="str">
            <v>จำเลยที่ 1
จำเลยที่ 2</v>
          </cell>
          <cell r="BX357" t="str">
            <v>3-5703-00317-63-8
1-3399-00023-46-9</v>
          </cell>
          <cell r="BY357" t="str">
            <v>-ไม่พบว่ามีกรรรมสิทธิ์ในที่ดิน อ.เมืองเชียงใหม่ จ.เชียงใหม่
-ไม่พบว่ามีกรรมสิทธิ์ในที่ดิน อ.เชียงของ จ.เชียงราย
'-ไม่พบว่ามีกรรรมสิทธิ์ในที่ดิน อ.เมืองเชียงใหม่ จ.เชียงใหม่
-พบว่ามีกรรมสิทธิ์ในที่ดิน น.ส.3 ก เลข 748 ต.ตาเกษ อ.อุทุมพรพิสัย จ.ศรีสะเกษ (ปลอดจำนอง)</v>
          </cell>
          <cell r="BZ357" t="str">
            <v>พบ</v>
          </cell>
          <cell r="CA357"/>
          <cell r="CB357"/>
          <cell r="CC357" t="str">
            <v>ปฏิยุทธ์</v>
          </cell>
          <cell r="CD357"/>
          <cell r="CE357"/>
          <cell r="CF357"/>
          <cell r="CG357"/>
          <cell r="CH357"/>
          <cell r="CI357"/>
          <cell r="CJ357"/>
          <cell r="CK357"/>
          <cell r="CL357">
            <v>243941</v>
          </cell>
          <cell r="CM357"/>
          <cell r="CN357"/>
          <cell r="CO357"/>
        </row>
        <row r="358">
          <cell r="B358">
            <v>1202</v>
          </cell>
          <cell r="C358">
            <v>353</v>
          </cell>
          <cell r="D358">
            <v>18</v>
          </cell>
          <cell r="E358">
            <v>5</v>
          </cell>
          <cell r="F358">
            <v>2564</v>
          </cell>
          <cell r="G358">
            <v>800052886341</v>
          </cell>
          <cell r="H358" t="str">
            <v>นาง</v>
          </cell>
          <cell r="I358" t="str">
            <v xml:space="preserve">ธัญสญา   </v>
          </cell>
          <cell r="J358" t="str">
            <v>มาวิน</v>
          </cell>
          <cell r="K358">
            <v>3580300148275</v>
          </cell>
          <cell r="L358" t="str">
            <v>ประตูช้างเผือก</v>
          </cell>
          <cell r="M358" t="str">
            <v>เชียงใหม่ 1</v>
          </cell>
          <cell r="N358">
            <v>8</v>
          </cell>
          <cell r="O358" t="str">
            <v>สินเชื่อธนาคารประชาชน</v>
          </cell>
          <cell r="P358" t="str">
            <v>1.บุคคลค้ำประกัน</v>
          </cell>
          <cell r="Q358">
            <v>40346.31</v>
          </cell>
          <cell r="R358">
            <v>15906.2</v>
          </cell>
          <cell r="S358" t="str">
            <v>แขวงเชียงใหม่</v>
          </cell>
          <cell r="T358" t="str">
            <v>ผบ.4957</v>
          </cell>
          <cell r="U358">
            <v>2562</v>
          </cell>
          <cell r="V358" t="str">
            <v>ผบ.4993</v>
          </cell>
          <cell r="W358">
            <v>2562</v>
          </cell>
          <cell r="X358">
            <v>16</v>
          </cell>
          <cell r="Y358">
            <v>6</v>
          </cell>
          <cell r="Z358">
            <v>2562</v>
          </cell>
          <cell r="AA358"/>
          <cell r="AB358"/>
          <cell r="AC358"/>
          <cell r="AD358">
            <v>13</v>
          </cell>
          <cell r="AE358">
            <v>1</v>
          </cell>
          <cell r="AF358">
            <v>2563</v>
          </cell>
          <cell r="AG358">
            <v>5</v>
          </cell>
          <cell r="AH358">
            <v>10</v>
          </cell>
          <cell r="AI358">
            <v>2563</v>
          </cell>
          <cell r="AJ358" t="str">
            <v>29</v>
          </cell>
          <cell r="AK358" t="str">
            <v>7</v>
          </cell>
          <cell r="AL358" t="str">
            <v>2564</v>
          </cell>
          <cell r="AM358" t="str">
            <v>โฉนด</v>
          </cell>
          <cell r="AN358" t="str">
            <v>35985</v>
          </cell>
          <cell r="AO358" t="str">
            <v>สันผักหวาน</v>
          </cell>
          <cell r="AP358" t="str">
            <v>หางดง</v>
          </cell>
          <cell r="AQ358" t="str">
            <v>เชียงใหม่</v>
          </cell>
          <cell r="AR358">
            <v>462000</v>
          </cell>
          <cell r="AS358"/>
          <cell r="AT358"/>
          <cell r="AU358"/>
          <cell r="AV358"/>
          <cell r="AW358"/>
          <cell r="AX358">
            <v>9</v>
          </cell>
          <cell r="AY358">
            <v>8</v>
          </cell>
          <cell r="AZ358">
            <v>2564</v>
          </cell>
          <cell r="BA358" t="str">
            <v>ยึดเสร็จแล้ว</v>
          </cell>
          <cell r="BB358" t="str">
            <v>สืบทรัพย์(สำนักงานอื่นฟ้อง)//คำสั่ง ยึดทรัพย์ (5/7/2564) //ขอยื่นคำร้องบุริมสิทธิ
ในคดีหมายเลขดำที่ 315/2562</v>
          </cell>
          <cell r="BC358"/>
          <cell r="BD358"/>
          <cell r="BE358"/>
          <cell r="BF358"/>
          <cell r="BG358"/>
          <cell r="BH358"/>
          <cell r="BI358"/>
          <cell r="BJ358"/>
          <cell r="BK358"/>
          <cell r="BL358" t="str">
            <v>นางธัญสญา    มาวิน</v>
          </cell>
          <cell r="BM358">
            <v>883162010732</v>
          </cell>
          <cell r="BN358" t="str">
            <v>1.นางธัญสญา มาวิน
2.ส.ต.ท.ศักดิ์ชาย มาวิน
3.นางนัยนา สัมพันธสิทธิ์
4.นายสุรสิทธิ์ ธนปารวงศ์
5.ร.ต.ณัฏฐพล ณีตระกุล
6.นางสุธาสินี ณีตระกุล</v>
          </cell>
          <cell r="BO358" t="str">
            <v>จำเลยที่ 1
คู่สมรสจำเลยที่ 1
จำเลยที่ 2
คู่สมรสจำเลยที่ 2
จำเลยที่ 3
คู่สมรสจำเลยที่ 3</v>
          </cell>
          <cell r="BP358" t="str">
            <v>3-5803-00148-27-5
3-5203-00355-84-0
3-5709-00570-26-1
3-5804-00144-15-8
3-5099-00453-77-8
3-5019-00224-18-6</v>
          </cell>
          <cell r="BQ358" t="str">
            <v>-ไม่พบว่ามีกรรมสิทธิ์ในที่ดิน อ.เมืองเชียงใหม่ จ.เชียงใหม่
-พบว่ามีกรรมสิทธิ์ในที่ดิน โฉนดเลขที่ 35985 ต.สันผักหวาน อ.หางดง จ.เชียงใหม่ (ติดจำนอง)
-พบว่ามีกรรมสิทธิ์ในที่ดิน โฉนดเลขที่ 41961 ต.หนองควาย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60360 ต.หางดง อ.หางดง จ.เชียงใหม่ (ติดจำนอง)
-ไม่พบว่ามีกรรมสิทธิ์ในที่ดิน อ.เมืองเชียงใหม่ จ.เชียงใหม่
-ไม่พบว่ามีกรรมสิทธิ์ในที่ดิน อ.แม่ฮ่องสอน จ.แม่ฮ่องสอน
-พบว่ามีกรรมสิทธิ์ในที่ดิน โฉนดเลขที่ 66171 ต.ช้างคลาน อ.เมืองเชียงใหม่ จ.เชียงใหม่ (ติดจำนอง)
-พบว่ามีกรรมสิทธิ์ในที่ดิน โฉนดเลขที่ 53356 ต.หนองผึ้ง อ.สารภี จ.เชียงใหม่ (ปลอดจำนอง)
-ไม่พบว่ามีกรรมสิทธิ์ในที่ดิน อ.เมืองเชียงใหม่ จ.เชียงใหม่
-พบว่ามีกรรมสิทธิ์ในที่ดิน โฉนดเลขที่ 1476 ต.หนองผึ้ง อ.สารภี จ.เชียงใหม่ (สินส่วนตัว)</v>
          </cell>
          <cell r="BR358" t="str">
            <v>พบทรัพย์</v>
          </cell>
          <cell r="BS358"/>
          <cell r="BT358">
            <v>6</v>
          </cell>
          <cell r="BU358" t="str">
            <v>วรกมล</v>
          </cell>
          <cell r="BV358"/>
          <cell r="BW358"/>
          <cell r="BX358"/>
          <cell r="BY358"/>
          <cell r="BZ358"/>
          <cell r="CA358"/>
          <cell r="CB358"/>
          <cell r="CC358"/>
          <cell r="CD358"/>
          <cell r="CE358"/>
          <cell r="CF358"/>
          <cell r="CG358"/>
          <cell r="CH358"/>
          <cell r="CI358"/>
          <cell r="CJ358"/>
          <cell r="CK358"/>
          <cell r="CL358"/>
          <cell r="CM358"/>
          <cell r="CN358"/>
          <cell r="CO358"/>
        </row>
        <row r="359">
          <cell r="B359">
            <v>1203</v>
          </cell>
          <cell r="C359">
            <v>354</v>
          </cell>
          <cell r="D359">
            <v>21</v>
          </cell>
          <cell r="E359">
            <v>5</v>
          </cell>
          <cell r="F359">
            <v>2564</v>
          </cell>
          <cell r="G359" t="str">
            <v xml:space="preserve">800088012797
</v>
          </cell>
          <cell r="H359" t="str">
            <v>นาย</v>
          </cell>
          <cell r="I359" t="str">
            <v>มานพ</v>
          </cell>
          <cell r="J359" t="str">
            <v>พรมสถิตย์กุล</v>
          </cell>
          <cell r="K359" t="str">
            <v>3 5005 00408 16 5</v>
          </cell>
          <cell r="L359" t="str">
            <v>แม่วาง</v>
          </cell>
          <cell r="M359" t="str">
            <v>เชียงใหม่ 3</v>
          </cell>
          <cell r="N359">
            <v>8</v>
          </cell>
          <cell r="O359" t="str">
            <v>สินเชื่อธนาคารประชาชน</v>
          </cell>
          <cell r="P359" t="str">
            <v>1.บุคคลค้ำประกัน</v>
          </cell>
          <cell r="Q359">
            <v>73798</v>
          </cell>
          <cell r="R359">
            <v>49693.86</v>
          </cell>
          <cell r="S359" t="str">
            <v>แขวงเชียงใหม่</v>
          </cell>
          <cell r="T359" t="str">
            <v>ผบ.3368</v>
          </cell>
          <cell r="U359">
            <v>2563</v>
          </cell>
          <cell r="V359" t="str">
            <v>ผบ6189</v>
          </cell>
          <cell r="W359">
            <v>2563</v>
          </cell>
          <cell r="X359"/>
          <cell r="Y359"/>
          <cell r="Z359"/>
          <cell r="AA359">
            <v>14</v>
          </cell>
          <cell r="AB359">
            <v>12</v>
          </cell>
          <cell r="AC359">
            <v>2563</v>
          </cell>
          <cell r="AD359">
            <v>14</v>
          </cell>
          <cell r="AE359">
            <v>12</v>
          </cell>
          <cell r="AF359">
            <v>2563</v>
          </cell>
          <cell r="AG359"/>
          <cell r="AH359"/>
          <cell r="AI359"/>
          <cell r="AJ359" t="str">
            <v>18</v>
          </cell>
          <cell r="AK359" t="str">
            <v>8</v>
          </cell>
          <cell r="AL359" t="str">
            <v>2564</v>
          </cell>
          <cell r="AM359" t="str">
            <v>โฉนด</v>
          </cell>
          <cell r="AN359">
            <v>12197</v>
          </cell>
          <cell r="AO359" t="str">
            <v>ยางคราม</v>
          </cell>
          <cell r="AP359" t="str">
            <v>ดอยหล่อ</v>
          </cell>
          <cell r="AQ359" t="str">
            <v>เชียงใหม่</v>
          </cell>
          <cell r="AR359">
            <v>261500</v>
          </cell>
          <cell r="AS359"/>
          <cell r="AT359"/>
          <cell r="AU359"/>
          <cell r="AV359"/>
          <cell r="AW359"/>
          <cell r="AX359">
            <v>20</v>
          </cell>
          <cell r="AY359">
            <v>8</v>
          </cell>
          <cell r="AZ359">
            <v>2564</v>
          </cell>
          <cell r="BA359" t="str">
            <v>ยึดเสร็จแล้ว</v>
          </cell>
          <cell r="BB359" t="str">
            <v>ยึดทรัพย์(สำนักงานอื่นฟ้อง)</v>
          </cell>
          <cell r="BC359"/>
          <cell r="BD359"/>
          <cell r="BE359"/>
          <cell r="BF359"/>
          <cell r="BG359"/>
          <cell r="BH359"/>
          <cell r="BI359"/>
          <cell r="BJ359"/>
          <cell r="BK359"/>
          <cell r="BL359" t="str">
            <v>นายมานพ พรมสถิตย์กุล</v>
          </cell>
          <cell r="BM359">
            <v>883263011478</v>
          </cell>
          <cell r="BN359"/>
          <cell r="BO359"/>
          <cell r="BP359"/>
          <cell r="BQ359"/>
          <cell r="BR359"/>
          <cell r="BS359"/>
          <cell r="BT359"/>
          <cell r="BU359" t="str">
            <v>ธนกร(ยึด)</v>
          </cell>
          <cell r="BV359"/>
          <cell r="BW359"/>
          <cell r="BX359"/>
          <cell r="BY359"/>
          <cell r="BZ359"/>
          <cell r="CA359"/>
          <cell r="CB359"/>
          <cell r="CC359"/>
          <cell r="CD359"/>
          <cell r="CE359"/>
          <cell r="CF359"/>
          <cell r="CG359"/>
          <cell r="CH359"/>
          <cell r="CI359"/>
          <cell r="CJ359"/>
          <cell r="CK359"/>
          <cell r="CL359"/>
          <cell r="CM359"/>
          <cell r="CN359"/>
          <cell r="CO359"/>
        </row>
        <row r="360">
          <cell r="B360">
            <v>1204</v>
          </cell>
          <cell r="C360">
            <v>355</v>
          </cell>
          <cell r="D360">
            <v>24</v>
          </cell>
          <cell r="E360">
            <v>5</v>
          </cell>
          <cell r="F360">
            <v>2564</v>
          </cell>
          <cell r="G360">
            <v>800056616504</v>
          </cell>
          <cell r="H360" t="str">
            <v>นาง</v>
          </cell>
          <cell r="I360" t="str">
            <v>สุขนิรันดร์</v>
          </cell>
          <cell r="J360" t="str">
            <v>สุทินนา</v>
          </cell>
          <cell r="K360">
            <v>3500200389742</v>
          </cell>
          <cell r="L360" t="str">
            <v>สันป่าตอง</v>
          </cell>
          <cell r="M360" t="str">
            <v>เชียงใหม่ 3</v>
          </cell>
          <cell r="N360">
            <v>8</v>
          </cell>
          <cell r="O360" t="str">
            <v>ธปช.</v>
          </cell>
          <cell r="P360" t="str">
            <v>1.บุคคลค้ำประกัน</v>
          </cell>
          <cell r="Q360">
            <v>88817</v>
          </cell>
          <cell r="R360">
            <v>11780.93</v>
          </cell>
          <cell r="S360" t="str">
            <v>แขวงเชียงใหม่</v>
          </cell>
          <cell r="T360" t="str">
            <v>ผบ.2431</v>
          </cell>
          <cell r="U360">
            <v>2561</v>
          </cell>
          <cell r="V360" t="str">
            <v>ผบ.6594</v>
          </cell>
          <cell r="W360">
            <v>2561</v>
          </cell>
          <cell r="X360"/>
          <cell r="Y360"/>
          <cell r="Z360"/>
          <cell r="AA360">
            <v>24</v>
          </cell>
          <cell r="AB360">
            <v>7</v>
          </cell>
          <cell r="AC360">
            <v>2561</v>
          </cell>
          <cell r="AD360">
            <v>24</v>
          </cell>
          <cell r="AE360">
            <v>7</v>
          </cell>
          <cell r="AF360">
            <v>2561</v>
          </cell>
          <cell r="AG360"/>
          <cell r="AH360"/>
          <cell r="AI360"/>
          <cell r="AJ360">
            <v>18</v>
          </cell>
          <cell r="AK360">
            <v>8</v>
          </cell>
          <cell r="AL360">
            <v>2564</v>
          </cell>
          <cell r="AM360" t="str">
            <v>โฉนด</v>
          </cell>
          <cell r="AN360">
            <v>16552</v>
          </cell>
          <cell r="AO360" t="str">
            <v>สองแคว</v>
          </cell>
          <cell r="AP360" t="str">
            <v>ดอยหล่อ</v>
          </cell>
          <cell r="AQ360" t="str">
            <v>เชียงใหม่</v>
          </cell>
          <cell r="AR360">
            <v>27790</v>
          </cell>
          <cell r="AS360"/>
          <cell r="AT360"/>
          <cell r="AU360"/>
          <cell r="AV360"/>
          <cell r="AW360"/>
          <cell r="AX360">
            <v>20</v>
          </cell>
          <cell r="AY360">
            <v>8</v>
          </cell>
          <cell r="AZ360">
            <v>2564</v>
          </cell>
          <cell r="BA360" t="str">
            <v>ยึดเสร็จแล้ว</v>
          </cell>
          <cell r="BB360" t="str">
            <v>ยึดทรัพย์</v>
          </cell>
          <cell r="BC360"/>
          <cell r="BD360"/>
          <cell r="BE360"/>
          <cell r="BF360"/>
          <cell r="BG360"/>
          <cell r="BH360"/>
          <cell r="BI360"/>
          <cell r="BJ360"/>
          <cell r="BK360"/>
          <cell r="BL360" t="str">
            <v>นางสุขนิรันดร์ สุทินนา</v>
          </cell>
          <cell r="BM360">
            <v>823761010103</v>
          </cell>
          <cell r="BN360"/>
          <cell r="BO360"/>
          <cell r="BP360"/>
          <cell r="BQ360"/>
          <cell r="BR360"/>
          <cell r="BS360"/>
          <cell r="BT360"/>
          <cell r="BU360" t="str">
            <v>ธนกร(ยึด)</v>
          </cell>
          <cell r="BV360"/>
          <cell r="BW360"/>
          <cell r="BX360"/>
          <cell r="BY360"/>
          <cell r="BZ360"/>
          <cell r="CA360"/>
          <cell r="CB360"/>
          <cell r="CC360"/>
          <cell r="CD360"/>
          <cell r="CE360"/>
          <cell r="CF360"/>
          <cell r="CG360"/>
          <cell r="CH360"/>
          <cell r="CI360"/>
          <cell r="CJ360"/>
          <cell r="CK360"/>
          <cell r="CL360"/>
          <cell r="CM360"/>
          <cell r="CN360"/>
          <cell r="CO360"/>
        </row>
        <row r="361">
          <cell r="B361">
            <v>1205</v>
          </cell>
          <cell r="C361">
            <v>356</v>
          </cell>
          <cell r="D361">
            <v>27</v>
          </cell>
          <cell r="E361">
            <v>5</v>
          </cell>
          <cell r="F361">
            <v>2564</v>
          </cell>
          <cell r="G361">
            <v>800043822611</v>
          </cell>
          <cell r="H361" t="str">
            <v>นาง</v>
          </cell>
          <cell r="I361" t="str">
            <v>สุทิน</v>
          </cell>
          <cell r="J361" t="str">
            <v>ฟูตั๋น</v>
          </cell>
          <cell r="K361">
            <v>3501700011405</v>
          </cell>
          <cell r="L361" t="str">
            <v>ดอยเต่า</v>
          </cell>
          <cell r="M361" t="str">
            <v>เชียงใหม่ 3</v>
          </cell>
          <cell r="N361">
            <v>8</v>
          </cell>
          <cell r="O361" t="str">
            <v>องค์กรชุมชน</v>
          </cell>
          <cell r="P361" t="str">
            <v>1.บุคคลค้ำประกัน</v>
          </cell>
          <cell r="Q361">
            <v>186561.1</v>
          </cell>
          <cell r="R361">
            <v>29889.91</v>
          </cell>
          <cell r="S361" t="str">
            <v>จังหวัดฮอด</v>
          </cell>
          <cell r="T361" t="str">
            <v>ผบ.839</v>
          </cell>
          <cell r="U361">
            <v>2560</v>
          </cell>
          <cell r="V361" t="str">
            <v>ผบ.1043</v>
          </cell>
          <cell r="W361">
            <v>2560</v>
          </cell>
          <cell r="X361"/>
          <cell r="Y361"/>
          <cell r="Z361"/>
          <cell r="AA361">
            <v>9</v>
          </cell>
          <cell r="AB361">
            <v>11</v>
          </cell>
          <cell r="AC361">
            <v>2560</v>
          </cell>
          <cell r="AD361">
            <v>9</v>
          </cell>
          <cell r="AE361">
            <v>11</v>
          </cell>
          <cell r="AF361">
            <v>2560</v>
          </cell>
          <cell r="AG361"/>
          <cell r="AH361"/>
          <cell r="AI361"/>
          <cell r="AJ361">
            <v>17</v>
          </cell>
          <cell r="AK361">
            <v>3</v>
          </cell>
          <cell r="AL361">
            <v>2564</v>
          </cell>
          <cell r="AM361" t="str">
            <v>โฉนด</v>
          </cell>
          <cell r="AN361">
            <v>6715</v>
          </cell>
          <cell r="AO361" t="str">
            <v>บ้านแอ่น</v>
          </cell>
          <cell r="AP361" t="str">
            <v>ดอยหล่อ</v>
          </cell>
          <cell r="AQ361" t="str">
            <v>เชียงใหม่</v>
          </cell>
          <cell r="AR361">
            <v>380000</v>
          </cell>
          <cell r="AS361"/>
          <cell r="AT361"/>
          <cell r="AU361"/>
          <cell r="AV361"/>
          <cell r="AW361"/>
          <cell r="AX361"/>
          <cell r="AY361"/>
          <cell r="AZ361"/>
          <cell r="BA361"/>
          <cell r="BB361" t="str">
            <v>ยึดทรัพย์//ยกเลิกคำสั่งให้สืบทรัพย์ (14/6/2565)เนื่องจากทรัพย์แปลงนี้ยึดแล้ว</v>
          </cell>
          <cell r="BC361"/>
          <cell r="BD361"/>
          <cell r="BE361"/>
          <cell r="BF361"/>
          <cell r="BG361"/>
          <cell r="BH361"/>
          <cell r="BI361"/>
          <cell r="BJ361"/>
          <cell r="BK361"/>
          <cell r="BL361" t="str">
            <v>นางสุทิน ฟูตั๋น</v>
          </cell>
          <cell r="BM361">
            <v>823760010158</v>
          </cell>
          <cell r="BN361"/>
          <cell r="BO361"/>
          <cell r="BP361"/>
          <cell r="BQ361"/>
          <cell r="BR361"/>
          <cell r="BS361"/>
          <cell r="BT361"/>
          <cell r="BU361" t="str">
            <v>ธนกร</v>
          </cell>
          <cell r="BV361"/>
          <cell r="BW361"/>
          <cell r="BX361"/>
          <cell r="BY361"/>
          <cell r="BZ361"/>
          <cell r="CA361"/>
          <cell r="CB361"/>
          <cell r="CC361"/>
          <cell r="CD361"/>
          <cell r="CE361"/>
          <cell r="CF361"/>
          <cell r="CG361"/>
          <cell r="CH361"/>
          <cell r="CI361"/>
          <cell r="CJ361"/>
          <cell r="CK361"/>
          <cell r="CL361"/>
          <cell r="CM361"/>
          <cell r="CN361"/>
          <cell r="CO361"/>
        </row>
        <row r="362">
          <cell r="B362">
            <v>1206</v>
          </cell>
          <cell r="C362">
            <v>357</v>
          </cell>
          <cell r="D362">
            <v>28</v>
          </cell>
          <cell r="E362">
            <v>5</v>
          </cell>
          <cell r="F362">
            <v>2564</v>
          </cell>
          <cell r="G362">
            <v>800044251240</v>
          </cell>
          <cell r="H362" t="str">
            <v>นาย</v>
          </cell>
          <cell r="I362" t="str">
            <v>สัญญา</v>
          </cell>
          <cell r="J362" t="str">
            <v>ดวงฤทธิ์</v>
          </cell>
          <cell r="K362">
            <v>3501400440360</v>
          </cell>
          <cell r="L362" t="str">
            <v>หนองหอย</v>
          </cell>
          <cell r="M362" t="str">
            <v xml:space="preserve">เชียงใหม่ 1 </v>
          </cell>
          <cell r="N362">
            <v>8</v>
          </cell>
          <cell r="O362" t="str">
            <v>สินเชื่อธนาคารประชาชน</v>
          </cell>
          <cell r="P362" t="str">
            <v>1.บุคคลค้ำประกัน</v>
          </cell>
          <cell r="Q362">
            <v>122495.05</v>
          </cell>
          <cell r="R362">
            <v>61274.53</v>
          </cell>
          <cell r="S362" t="str">
            <v>แขวงเชียงใหม่</v>
          </cell>
          <cell r="T362" t="str">
            <v>ผบ.5278</v>
          </cell>
          <cell r="U362">
            <v>2562</v>
          </cell>
          <cell r="V362" t="str">
            <v>ผบ.6139</v>
          </cell>
          <cell r="W362">
            <v>2562</v>
          </cell>
          <cell r="X362">
            <v>8</v>
          </cell>
          <cell r="Y362">
            <v>7</v>
          </cell>
          <cell r="Z362">
            <v>2562</v>
          </cell>
          <cell r="AA362"/>
          <cell r="AB362"/>
          <cell r="AC362"/>
          <cell r="AD362">
            <v>31</v>
          </cell>
          <cell r="AE362">
            <v>1</v>
          </cell>
          <cell r="AF362">
            <v>2563</v>
          </cell>
          <cell r="AG362">
            <v>12</v>
          </cell>
          <cell r="AH362">
            <v>10</v>
          </cell>
          <cell r="AI362">
            <v>2563</v>
          </cell>
          <cell r="AJ362"/>
          <cell r="AK362"/>
          <cell r="AL362"/>
          <cell r="AM362"/>
          <cell r="AN362"/>
          <cell r="AO362"/>
          <cell r="AP362"/>
          <cell r="AQ362"/>
          <cell r="AR362"/>
          <cell r="AS362"/>
          <cell r="AT362"/>
          <cell r="AU362"/>
          <cell r="AV362"/>
          <cell r="AW362"/>
          <cell r="AX362"/>
          <cell r="AY362"/>
          <cell r="AZ362"/>
          <cell r="BA362"/>
          <cell r="BB362" t="str">
            <v>สืบทรัพย์//รายงานผลการสืบทรัพย์ 11/10/2567</v>
          </cell>
          <cell r="BC362"/>
          <cell r="BD362"/>
          <cell r="BE362"/>
          <cell r="BF362"/>
          <cell r="BG362"/>
          <cell r="BH362"/>
          <cell r="BI362"/>
          <cell r="BJ362"/>
          <cell r="BK362"/>
          <cell r="BL362" t="str">
            <v>นายสัญญา ดวงฤทธิ์</v>
          </cell>
          <cell r="BM362">
            <v>883161010083</v>
          </cell>
          <cell r="BN362" t="str">
            <v>1.นายสัญญา  ดวงฤทธิ์
2.นางสาวศรุตยา  ชีวสุนทรพงศ์
3.นางสาวปรียานุช  วังโฑธิ์
4.นายภูชิชย์  แดงจา</v>
          </cell>
          <cell r="BO362" t="str">
            <v>จำเลยที่ 1
คู่สมรสจำเลยที่ 1
จำเลยที่ 2
จำเลยที่ 3</v>
          </cell>
          <cell r="BP362" t="str">
            <v>3501400440360
3580400386933
1520500070711
3501200128290</v>
          </cell>
          <cell r="BQ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R362" t="str">
            <v>ไม่พบ</v>
          </cell>
          <cell r="BS362" t="str">
            <v>พบ</v>
          </cell>
          <cell r="BT362">
            <v>4</v>
          </cell>
          <cell r="BU362" t="str">
            <v>เกศินี</v>
          </cell>
          <cell r="BV362" t="str">
            <v>1.นายสัญญา  ดวงฤทธิ์
2.นางสาวศรุตยา  ชีวสุนทรพงศ์
3.นางสาวปรียานุช  วังโฑธิ์
4.นายภูชิชย์  แดงจา</v>
          </cell>
          <cell r="BW362" t="str">
            <v>จำเลยที่ 1
คู่สมรสจำเลยที่ 1
จำเลยที่ 2
จำเลยที่ 3</v>
          </cell>
          <cell r="BX362" t="str">
            <v>3-5014-00440-36-0
3-5804-00386-93-3
1-5205-00070-71-1
3-5012-00128-29-0</v>
          </cell>
          <cell r="BY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-พบว่ามีกรรมสิทธิ์ในที่ดินโฉนดเลขที่ 142127 ต.มะเขือแจ้ อ.เมืองลำพูน จ.ลำพูน(ติดจำนอง ธอส)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Z362" t="str">
            <v>พบทรัพย์</v>
          </cell>
          <cell r="CA362"/>
          <cell r="CB362"/>
          <cell r="CC362" t="str">
            <v>วชิราภรณ์</v>
          </cell>
          <cell r="CD362"/>
          <cell r="CE362"/>
          <cell r="CF362"/>
          <cell r="CG362"/>
          <cell r="CH362"/>
          <cell r="CI362"/>
          <cell r="CJ362"/>
          <cell r="CK362"/>
          <cell r="CL362">
            <v>243910</v>
          </cell>
          <cell r="CM362">
            <v>243276</v>
          </cell>
          <cell r="CN362"/>
          <cell r="CO362"/>
        </row>
        <row r="363">
          <cell r="B363">
            <v>1207</v>
          </cell>
          <cell r="C363">
            <v>358</v>
          </cell>
          <cell r="D363">
            <v>28</v>
          </cell>
          <cell r="E363">
            <v>5</v>
          </cell>
          <cell r="F363">
            <v>2564</v>
          </cell>
          <cell r="G363">
            <v>800061994813</v>
          </cell>
          <cell r="H363" t="str">
            <v>นาย</v>
          </cell>
          <cell r="I363" t="str">
            <v xml:space="preserve">ปรีชา   </v>
          </cell>
          <cell r="J363" t="str">
            <v>อนุวงค์</v>
          </cell>
          <cell r="K363">
            <v>1500700141573</v>
          </cell>
          <cell r="L363" t="str">
            <v>หนองหอย</v>
          </cell>
          <cell r="M363" t="str">
            <v>เชียงใหม่ 1</v>
          </cell>
          <cell r="N363">
            <v>8</v>
          </cell>
          <cell r="O363" t="str">
            <v>สินเชื่อธนาคารประชาชน</v>
          </cell>
          <cell r="P363" t="str">
            <v>1.บุคคลค้ำประกัน</v>
          </cell>
          <cell r="Q363">
            <v>45067.98</v>
          </cell>
          <cell r="R363">
            <v>12796.61</v>
          </cell>
          <cell r="S363" t="str">
            <v>แขวงเชียงใหม่</v>
          </cell>
          <cell r="T363" t="str">
            <v>ผบ.4934</v>
          </cell>
          <cell r="U363">
            <v>2562</v>
          </cell>
          <cell r="V363" t="str">
            <v>ผบ.4976</v>
          </cell>
          <cell r="W363">
            <v>2562</v>
          </cell>
          <cell r="X363">
            <v>16</v>
          </cell>
          <cell r="Y363">
            <v>6</v>
          </cell>
          <cell r="Z363">
            <v>2562</v>
          </cell>
          <cell r="AA363"/>
          <cell r="AB363"/>
          <cell r="AC363"/>
          <cell r="AD363">
            <v>14</v>
          </cell>
          <cell r="AE363">
            <v>1</v>
          </cell>
          <cell r="AF363">
            <v>2563</v>
          </cell>
          <cell r="AG363">
            <v>12</v>
          </cell>
          <cell r="AH363">
            <v>10</v>
          </cell>
          <cell r="AI363">
            <v>2563</v>
          </cell>
          <cell r="AJ363"/>
          <cell r="AK363"/>
          <cell r="AL363"/>
          <cell r="AM363"/>
          <cell r="AN363"/>
          <cell r="AO363"/>
          <cell r="AP363"/>
          <cell r="AQ363"/>
          <cell r="AR363"/>
          <cell r="AS363"/>
          <cell r="AT363"/>
          <cell r="AU363"/>
          <cell r="AV363"/>
          <cell r="AW363"/>
          <cell r="AX363"/>
          <cell r="AY363"/>
          <cell r="AZ363"/>
          <cell r="BA363"/>
          <cell r="BB363" t="str">
            <v>สืบทรัพย์//รายงานผลสืบทรัพย์ 2/10/2567</v>
          </cell>
          <cell r="BC363"/>
          <cell r="BD363"/>
          <cell r="BE363"/>
          <cell r="BF363"/>
          <cell r="BG363"/>
          <cell r="BH363"/>
          <cell r="BI363"/>
          <cell r="BJ363"/>
          <cell r="BK363"/>
          <cell r="BL363" t="str">
            <v>นายปรีชา    อนุวงค์</v>
          </cell>
          <cell r="BM363">
            <v>883162010989</v>
          </cell>
          <cell r="BN363" t="str">
            <v>1.นายปรีชา  อนุวงค์
2.นางสาวรัตติกาล
3.นายธนกร  เจตธนานันท์
4.นายกฤษดา  อุตมะ</v>
          </cell>
          <cell r="BO363" t="str">
            <v>จำเลยที่ 1
คู่สมรสจำเลยที่ 1
จำเลยที่ 2
จำเลยที่ 3</v>
          </cell>
          <cell r="BP363" t="str">
            <v xml:space="preserve">1500700141573
1509901385745
3720300006771
1509901047319
</v>
          </cell>
          <cell r="BQ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R363" t="str">
            <v>ไม่พบ</v>
          </cell>
          <cell r="BS363" t="str">
            <v>พบ</v>
          </cell>
          <cell r="BT363">
            <v>4</v>
          </cell>
          <cell r="BU363" t="str">
            <v>เกศินี</v>
          </cell>
          <cell r="BV363" t="str">
            <v>1.นายปรีชา  อนุวงค์
2.นางสาวรัตติกาล  เสาร์เจริญ
3.นายธนกร  เจตธนานันท์
4.นายกฤษดา  อุตมะ</v>
          </cell>
          <cell r="BW363" t="str">
            <v>จำเลยที่ 1
คู่สมรสจำเลยที่ 1
จำเลยที่ 2
จำเลยที่ 3</v>
          </cell>
          <cell r="BX363" t="str">
            <v>1500700141573
1509901385745
3720300006771
1509901047319</v>
          </cell>
          <cell r="BY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Z363" t="str">
            <v>ไม่พบ</v>
          </cell>
          <cell r="CA363"/>
          <cell r="CB363"/>
          <cell r="CC363" t="str">
            <v>วชิราภรณ์</v>
          </cell>
          <cell r="CD363"/>
          <cell r="CE363"/>
          <cell r="CF363"/>
          <cell r="CG363"/>
          <cell r="CH363"/>
          <cell r="CI363"/>
          <cell r="CJ363"/>
          <cell r="CK363"/>
          <cell r="CL363">
            <v>243910</v>
          </cell>
          <cell r="CM363">
            <v>243276</v>
          </cell>
          <cell r="CN363"/>
          <cell r="CO363"/>
        </row>
        <row r="364">
          <cell r="B364">
            <v>1208</v>
          </cell>
          <cell r="C364">
            <v>359</v>
          </cell>
          <cell r="D364">
            <v>28</v>
          </cell>
          <cell r="E364">
            <v>5</v>
          </cell>
          <cell r="F364">
            <v>2564</v>
          </cell>
          <cell r="G364">
            <v>800006853710</v>
          </cell>
          <cell r="H364" t="str">
            <v>นาง</v>
          </cell>
          <cell r="I364" t="str">
            <v>สมคิด</v>
          </cell>
          <cell r="J364" t="str">
            <v>จันทะโชโต</v>
          </cell>
          <cell r="K364">
            <v>3101401358296</v>
          </cell>
          <cell r="L364" t="str">
            <v>ถนนทิพย์เนตร</v>
          </cell>
          <cell r="M364" t="str">
            <v>เชียงใหม่ 1</v>
          </cell>
          <cell r="N364">
            <v>8</v>
          </cell>
          <cell r="O364" t="str">
            <v>ธนาคารประชาชน</v>
          </cell>
          <cell r="P364" t="str">
            <v>1.บุคคลค้ำประกัน</v>
          </cell>
          <cell r="Q364">
            <v>39680.660000000003</v>
          </cell>
          <cell r="R364">
            <v>34975.89</v>
          </cell>
          <cell r="S364" t="str">
            <v>แขวงเชียงใหม่</v>
          </cell>
          <cell r="T364" t="str">
            <v>ผบ.11556</v>
          </cell>
          <cell r="U364">
            <v>2562</v>
          </cell>
          <cell r="V364" t="str">
            <v>ผบ.12497</v>
          </cell>
          <cell r="W364">
            <v>2562</v>
          </cell>
          <cell r="X364"/>
          <cell r="Y364"/>
          <cell r="Z364"/>
          <cell r="AA364">
            <v>2</v>
          </cell>
          <cell r="AB364">
            <v>12</v>
          </cell>
          <cell r="AC364">
            <v>2562</v>
          </cell>
          <cell r="AD364">
            <v>2</v>
          </cell>
          <cell r="AE364">
            <v>12</v>
          </cell>
          <cell r="AF364">
            <v>2562</v>
          </cell>
          <cell r="AG364"/>
          <cell r="AH364"/>
          <cell r="AI364"/>
          <cell r="AJ364"/>
          <cell r="AK364"/>
          <cell r="AL364"/>
          <cell r="AM364"/>
          <cell r="AN364"/>
          <cell r="AO364"/>
          <cell r="AP364"/>
          <cell r="AQ364"/>
          <cell r="AR364"/>
          <cell r="AS364"/>
          <cell r="AT364"/>
          <cell r="AU364"/>
          <cell r="AV364"/>
          <cell r="AW364"/>
          <cell r="AX364"/>
          <cell r="AY364"/>
          <cell r="AZ364"/>
          <cell r="BA364"/>
          <cell r="BB364" t="str">
            <v>สืบทรัพย์//รายงานผลสืบ11/4/2566</v>
          </cell>
          <cell r="BC364"/>
          <cell r="BD364"/>
          <cell r="BE364"/>
          <cell r="BF364"/>
          <cell r="BG364"/>
          <cell r="BH364"/>
          <cell r="BI364"/>
          <cell r="BJ364"/>
          <cell r="BK364"/>
          <cell r="BL364" t="str">
            <v>นางสมคิด จันทะโชโต</v>
          </cell>
          <cell r="BM364">
            <v>823561010618</v>
          </cell>
          <cell r="BN364" t="str">
            <v>1.นางสมคิด  จันทะโชโต
2.นายสุนันท์  จันทะโชโต
3.นายพนม  สุขดี
4.นางวรรณา  สู่พานิช</v>
          </cell>
          <cell r="BO364" t="str">
            <v>จำเลยที่ 1
คู่สมรสจำเลยที่ 1
จำเลยที่ 2
คู่สมรสจำเลยที่ 2</v>
          </cell>
          <cell r="BP364" t="str">
            <v>3101401358296
3101401358415
3519900111711
3509901502195</v>
          </cell>
          <cell r="BQ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อ.เมืองเชียงใหม่ จ.เชียงใหม่</v>
          </cell>
          <cell r="BR364" t="str">
            <v>ไม่พบ</v>
          </cell>
          <cell r="BS364" t="str">
            <v>พบ</v>
          </cell>
          <cell r="BT364">
            <v>4</v>
          </cell>
          <cell r="BU364" t="str">
            <v>เกศินี</v>
          </cell>
          <cell r="BV364" t="str">
            <v>1.นางสมคิด  จันทะโชโต
2.นายสุนันท์  จันทะโชโต
3.นายพนม  สุขดี</v>
          </cell>
          <cell r="BW364" t="str">
            <v>จำเลยที่ 1
คู่สมรสจำเลยที่ 1
จำเลยที่ 2</v>
          </cell>
          <cell r="BX364" t="str">
            <v>3101401358296
3101401358415
3519900111711</v>
          </cell>
          <cell r="BY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v>
          </cell>
          <cell r="BZ364" t="str">
            <v>ไม่พบ</v>
          </cell>
          <cell r="CA364"/>
          <cell r="CB364">
            <v>3</v>
          </cell>
          <cell r="CC364"/>
          <cell r="CD364"/>
          <cell r="CE364"/>
          <cell r="CF364"/>
          <cell r="CG364"/>
          <cell r="CH364"/>
          <cell r="CI364"/>
          <cell r="CJ364"/>
          <cell r="CK364"/>
          <cell r="CL364"/>
          <cell r="CM364">
            <v>243306</v>
          </cell>
          <cell r="CN364"/>
          <cell r="CO364"/>
        </row>
        <row r="365">
          <cell r="B365">
            <v>1209</v>
          </cell>
          <cell r="C365">
            <v>360</v>
          </cell>
          <cell r="D365">
            <v>28</v>
          </cell>
          <cell r="E365">
            <v>5</v>
          </cell>
          <cell r="F365">
            <v>2564</v>
          </cell>
          <cell r="G365">
            <v>800020764646</v>
          </cell>
          <cell r="H365" t="str">
            <v>นาย</v>
          </cell>
          <cell r="I365" t="str">
            <v>สุทิตย์</v>
          </cell>
          <cell r="J365" t="str">
            <v>สุทาชัย</v>
          </cell>
          <cell r="K365">
            <v>3500400015927</v>
          </cell>
          <cell r="L365" t="str">
            <v>เชียงใหม่</v>
          </cell>
          <cell r="M365" t="str">
            <v>เชียงใหม่ 1</v>
          </cell>
          <cell r="N365">
            <v>8</v>
          </cell>
          <cell r="O365" t="str">
            <v>สินเชื่อสวัสดิการ</v>
          </cell>
          <cell r="P365" t="str">
            <v>1.บุคคลค้ำประกัน</v>
          </cell>
          <cell r="Q365">
            <v>640679.88</v>
          </cell>
          <cell r="R365">
            <v>61657.26</v>
          </cell>
          <cell r="S365" t="str">
            <v>จังหวัดเชียงใหม่</v>
          </cell>
          <cell r="T365" t="str">
            <v>ผบ.2364</v>
          </cell>
          <cell r="U365">
            <v>2562</v>
          </cell>
          <cell r="V365" t="str">
            <v>ผบ.313</v>
          </cell>
          <cell r="W365">
            <v>2563</v>
          </cell>
          <cell r="X365"/>
          <cell r="Y365"/>
          <cell r="Z365"/>
          <cell r="AA365">
            <v>15</v>
          </cell>
          <cell r="AB365">
            <v>1</v>
          </cell>
          <cell r="AC365">
            <v>2563</v>
          </cell>
          <cell r="AD365">
            <v>15</v>
          </cell>
          <cell r="AE365">
            <v>1</v>
          </cell>
          <cell r="AF365">
            <v>2563</v>
          </cell>
          <cell r="AG365"/>
          <cell r="AH365"/>
          <cell r="AI365"/>
          <cell r="AJ365"/>
          <cell r="AK365"/>
          <cell r="AL365"/>
          <cell r="AM365"/>
          <cell r="AN365"/>
          <cell r="AO365"/>
          <cell r="AP365"/>
          <cell r="AQ365"/>
          <cell r="AR365"/>
          <cell r="AS365"/>
          <cell r="AT365"/>
          <cell r="AU365"/>
          <cell r="AV365"/>
          <cell r="AW365"/>
          <cell r="AX365"/>
          <cell r="AY365"/>
          <cell r="AZ365"/>
          <cell r="BA365"/>
          <cell r="BB365" t="str">
            <v xml:space="preserve">สืบทรัพย์// (คำสั่ง 27/5/2565 รอบ2)//รายงาน 11/7/2565 รายงานสืบทรัพย์ 14/11/2567 รอบที่ 3
</v>
          </cell>
          <cell r="BC365"/>
          <cell r="BD365"/>
          <cell r="BE365"/>
          <cell r="BF365"/>
          <cell r="BG365"/>
          <cell r="BH365"/>
          <cell r="BI365"/>
          <cell r="BJ365"/>
          <cell r="BK365"/>
          <cell r="BL365" t="str">
            <v>นายสุทิตย์ สุทาชัย</v>
          </cell>
          <cell r="BM365">
            <v>823559010759</v>
          </cell>
          <cell r="BN365" t="str">
            <v xml:space="preserve">1.นายสุทิตย์  สุทาชัย
2.ว่าที่ร้อยตรีหญิงศุภัทรา  สุทาชัย
3.นายสมปอง  พริ้งไทย
4.นางทิศตะวัน  พริ้งไทย
</v>
          </cell>
          <cell r="BO365" t="str">
            <v>จำเลยที่ 1
คู่สมรสจำเลยที่ 1
จำเลยที่ 2
คู่สมรสจำเลยที่ 2</v>
          </cell>
          <cell r="BP365" t="str">
            <v>3500400015927
3509901093554
3240100757319
3510300381361</v>
          </cell>
          <cell r="BQ36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v>
          </cell>
          <cell r="BR365" t="str">
            <v>ไม่พบ</v>
          </cell>
          <cell r="BS365"/>
          <cell r="BT365">
            <v>4</v>
          </cell>
          <cell r="BU365" t="str">
            <v>เกศินี</v>
          </cell>
          <cell r="BV365" t="str">
            <v xml:space="preserve">1.นายสุทิตย์  สุทาชัย
2.ว่าที่ร้อยตรีหญิงศุภัทรา  สุทาชัย
3.นายสมปอง  พริ้งไทย
4.นางทิศตะวัน  พริ้งไทย
</v>
          </cell>
          <cell r="BW365" t="str">
            <v>จำเลยที่ 1
คู่สมรสจำเลยที่ 1
จำเลยที่ 2
คู่สมรสจำเลยที่ 2</v>
          </cell>
          <cell r="BX365" t="str">
            <v>3500400015927
3509901093554
3240100757319
3510300381361</v>
          </cell>
          <cell r="BY36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
</v>
          </cell>
          <cell r="BZ365" t="str">
            <v>ไม่พบทรัพย์</v>
          </cell>
          <cell r="CA365"/>
          <cell r="CB365"/>
          <cell r="CC365"/>
          <cell r="CD365" t="str">
            <v xml:space="preserve">1.นายสุทิตย์  สุทาชัย
2.ว่าที่ร้อยตรีหญิงศุภัทรา  เหลืองอุทัย
3.นายสมปอง  พริ้งไทย
4.นางทิศตะวัน  พริ้งไทย
</v>
          </cell>
          <cell r="CE365" t="str">
            <v>จำเลยที่ 1
คู่สมรสจำเลยที่ 1
จำเลยที่ 2
คู่สมรสจำเลยที่ 2</v>
          </cell>
          <cell r="CF365" t="str">
            <v>3-5004-00015-92-7
3-5099-01093-55-4
3-2401-00757-31-9
3-5103-00381-36-1</v>
          </cell>
          <cell r="CG36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อ.บ้านโฮ่ง จ.ลำพูน</v>
          </cell>
          <cell r="CH365" t="str">
            <v>ไม่พบ</v>
          </cell>
          <cell r="CI365"/>
          <cell r="CJ365"/>
          <cell r="CK365" t="str">
            <v>ปฏิยุทธ์</v>
          </cell>
          <cell r="CL365"/>
          <cell r="CM365"/>
          <cell r="CN365"/>
          <cell r="CO365"/>
        </row>
        <row r="366">
          <cell r="B366">
            <v>1210</v>
          </cell>
          <cell r="C366">
            <v>361</v>
          </cell>
          <cell r="D366">
            <v>28</v>
          </cell>
          <cell r="E366">
            <v>5</v>
          </cell>
          <cell r="F366">
            <v>2564</v>
          </cell>
          <cell r="G366">
            <v>800078948318</v>
          </cell>
          <cell r="H366" t="str">
            <v>นาย</v>
          </cell>
          <cell r="I366" t="str">
            <v>ทวีพันธ์</v>
          </cell>
          <cell r="J366" t="str">
            <v>เอกสุวรรณ</v>
          </cell>
          <cell r="K366">
            <v>3509901299951</v>
          </cell>
          <cell r="L366" t="str">
            <v>หนองหอย</v>
          </cell>
          <cell r="M366" t="str">
            <v>เชียงใหม่ 1</v>
          </cell>
          <cell r="N366">
            <v>8</v>
          </cell>
          <cell r="O366" t="str">
            <v>สินเชื่อธนาคารประชาชน</v>
          </cell>
          <cell r="P366" t="str">
            <v>1.บุคคลค้ำประกัน</v>
          </cell>
          <cell r="Q366">
            <v>54822.76</v>
          </cell>
          <cell r="R366">
            <v>10011.67</v>
          </cell>
          <cell r="S366" t="str">
            <v>แขวงเชียงใหม่</v>
          </cell>
          <cell r="T366" t="str">
            <v>ผบ.2646</v>
          </cell>
          <cell r="U366">
            <v>2563</v>
          </cell>
          <cell r="V366" t="str">
            <v>ผบ.5269</v>
          </cell>
          <cell r="W366">
            <v>2563</v>
          </cell>
          <cell r="X366"/>
          <cell r="Y366"/>
          <cell r="Z366"/>
          <cell r="AA366">
            <v>4</v>
          </cell>
          <cell r="AB366">
            <v>8</v>
          </cell>
          <cell r="AC366">
            <v>2563</v>
          </cell>
          <cell r="AD366">
            <v>4</v>
          </cell>
          <cell r="AE366">
            <v>8</v>
          </cell>
          <cell r="AF366">
            <v>2563</v>
          </cell>
          <cell r="AG366"/>
          <cell r="AH366"/>
          <cell r="AI366"/>
          <cell r="AJ366"/>
          <cell r="AK366"/>
          <cell r="AL366"/>
          <cell r="AM366"/>
          <cell r="AN366"/>
          <cell r="AO366"/>
          <cell r="AP366"/>
          <cell r="AQ366"/>
          <cell r="AR366"/>
          <cell r="AS366"/>
          <cell r="AT366"/>
          <cell r="AU366"/>
          <cell r="AV366"/>
          <cell r="AW366"/>
          <cell r="AX366"/>
          <cell r="AY366"/>
          <cell r="AZ366"/>
          <cell r="BA366"/>
          <cell r="BB366" t="str">
            <v>สืบทรัพย์</v>
          </cell>
          <cell r="BC366"/>
          <cell r="BD366"/>
          <cell r="BE366"/>
          <cell r="BF366"/>
          <cell r="BG366"/>
          <cell r="BH366"/>
          <cell r="BI366"/>
          <cell r="BJ366"/>
          <cell r="BK366"/>
          <cell r="BL366" t="str">
            <v>นายทวีพันธ์ เอกสุวรรณ</v>
          </cell>
          <cell r="BM366">
            <v>883163010399</v>
          </cell>
          <cell r="BN366" t="str">
            <v>1.นายทวีพันธ์  เอกสุวรรณ
2.นายกิ่งเพชร  กัติยัง
3.นางภาณุมาศ  กัติยัง
4.นายศรัณฐ์  แก้ววิรัตน์</v>
          </cell>
          <cell r="BO366" t="str">
            <v>จำเลยที่ 1
จำเลยที่ 2
คู่สมรสจำเลยที่ 2
จำเลยที่ 3</v>
          </cell>
          <cell r="BP366" t="str">
            <v>3509901299951
1510500032169
1630400038954
3500100372911</v>
          </cell>
          <cell r="BQ36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v>
          </cell>
          <cell r="BR366" t="str">
            <v>ไม่พบ</v>
          </cell>
          <cell r="BS366"/>
          <cell r="BT366">
            <v>4</v>
          </cell>
          <cell r="BU366" t="str">
            <v>เกศินี</v>
          </cell>
          <cell r="BV366"/>
          <cell r="BW366"/>
          <cell r="BX366"/>
          <cell r="BY366"/>
          <cell r="BZ366"/>
          <cell r="CA366"/>
          <cell r="CB366"/>
          <cell r="CC366"/>
          <cell r="CD366"/>
          <cell r="CE366"/>
          <cell r="CF366"/>
          <cell r="CG366"/>
          <cell r="CH366"/>
          <cell r="CI366"/>
          <cell r="CJ366"/>
          <cell r="CK366"/>
          <cell r="CL366"/>
          <cell r="CM366">
            <v>243397</v>
          </cell>
          <cell r="CN366"/>
          <cell r="CO366"/>
        </row>
        <row r="367">
          <cell r="B367">
            <v>1211</v>
          </cell>
          <cell r="C367">
            <v>362</v>
          </cell>
          <cell r="D367">
            <v>28</v>
          </cell>
          <cell r="E367">
            <v>5</v>
          </cell>
          <cell r="F367">
            <v>2564</v>
          </cell>
          <cell r="G367">
            <v>800048298890</v>
          </cell>
          <cell r="H367" t="str">
            <v>นาย</v>
          </cell>
          <cell r="I367" t="str">
            <v>มังกร</v>
          </cell>
          <cell r="J367" t="str">
            <v>เรือนมูล</v>
          </cell>
          <cell r="K367">
            <v>3560500203954</v>
          </cell>
          <cell r="L367" t="str">
            <v>ถนนทิพย์เนตร</v>
          </cell>
          <cell r="M367" t="str">
            <v>เชียงใหม่ 1</v>
          </cell>
          <cell r="N367">
            <v>8</v>
          </cell>
          <cell r="O367" t="str">
            <v>ธปช.</v>
          </cell>
          <cell r="P367" t="str">
            <v>1.บุคคลค้ำประกัน</v>
          </cell>
          <cell r="Q367">
            <v>83892.83</v>
          </cell>
          <cell r="R367">
            <v>27557.8</v>
          </cell>
          <cell r="S367" t="str">
            <v>แขวงเชียงใหม่</v>
          </cell>
          <cell r="T367" t="str">
            <v>ผบ.11128</v>
          </cell>
          <cell r="U367">
            <v>2561</v>
          </cell>
          <cell r="V367" t="str">
            <v>ผบ.14111</v>
          </cell>
          <cell r="W367">
            <v>2561</v>
          </cell>
          <cell r="X367">
            <v>4</v>
          </cell>
          <cell r="Y367">
            <v>12</v>
          </cell>
          <cell r="Z367">
            <v>2561</v>
          </cell>
          <cell r="AA367"/>
          <cell r="AB367"/>
          <cell r="AC367"/>
          <cell r="AD367">
            <v>5</v>
          </cell>
          <cell r="AE367">
            <v>5</v>
          </cell>
          <cell r="AF367">
            <v>2562</v>
          </cell>
          <cell r="AG367">
            <v>25</v>
          </cell>
          <cell r="AH367">
            <v>7</v>
          </cell>
          <cell r="AI367">
            <v>2562</v>
          </cell>
          <cell r="AJ367">
            <v>20</v>
          </cell>
          <cell r="AK367">
            <v>8</v>
          </cell>
          <cell r="AL367">
            <v>2564</v>
          </cell>
          <cell r="AM367" t="str">
            <v>อาคารชุด 
บ้านเอื้ออาทร
หนองหอย 2</v>
          </cell>
          <cell r="AN367" t="str">
            <v>เลขทะเบียนอาคารชุด 10/25555
เลขที่ 373/689</v>
          </cell>
          <cell r="AO367" t="str">
            <v>หนองหอย</v>
          </cell>
          <cell r="AP367" t="str">
            <v>เมือง</v>
          </cell>
          <cell r="AQ367" t="str">
            <v>เชียงใหม่</v>
          </cell>
          <cell r="AR367">
            <v>370860</v>
          </cell>
          <cell r="AS367"/>
          <cell r="AT367"/>
          <cell r="AU367"/>
          <cell r="AV367"/>
          <cell r="AW367"/>
          <cell r="AX367">
            <v>24</v>
          </cell>
          <cell r="AY367">
            <v>8</v>
          </cell>
          <cell r="AZ367">
            <v>2564</v>
          </cell>
          <cell r="BA367" t="str">
            <v>ยึดเสร็จแล้ว</v>
          </cell>
          <cell r="BB367" t="str">
            <v>สืบทรัพย์//ยึดทรัพย์ คำสั่ง 16/7/2564</v>
          </cell>
          <cell r="BC367"/>
          <cell r="BD367"/>
          <cell r="BE367"/>
          <cell r="BF367"/>
          <cell r="BG367"/>
          <cell r="BH367"/>
          <cell r="BI367"/>
          <cell r="BJ367"/>
          <cell r="BK367"/>
          <cell r="BL367" t="str">
            <v>นายมังกร เรือนมูล</v>
          </cell>
          <cell r="BM367">
            <v>823561010504</v>
          </cell>
          <cell r="BN367" t="str">
            <v>1.นายมังกร  เรือนมูล
2.นางสาวเปร่งศรี  ตองอ่อน
3.นางอมรรัตน์  โชติกะมงคล
4.นายภาณุวัชร  โชติกะมงคล</v>
          </cell>
          <cell r="BO367" t="str">
            <v>จำเลยที่ 1
จำเลยที่ 2
จำเลยที่ 3
คู่สมรสจำเลยที่ 3</v>
          </cell>
          <cell r="BP367" t="str">
            <v>1560500203954
3520500240337
3510300331215
3529900050665</v>
          </cell>
          <cell r="BQ36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อ.ดอกคำใต้ จ.พะเยา
'-พบว่ามีกรรมสิทธิ์อาคารชุด บ้านเอื้ออาทร หนองหอย2 เลขทะเบียนอาคารชุด 10/2555 เลขห้อง 373/689 ต.หนองหอย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v>
          </cell>
          <cell r="BR367" t="str">
            <v>พบ</v>
          </cell>
          <cell r="BS367"/>
          <cell r="BT367">
            <v>4</v>
          </cell>
          <cell r="BU367" t="str">
            <v>เกศินี</v>
          </cell>
          <cell r="BV367"/>
          <cell r="BW367"/>
          <cell r="BX367"/>
          <cell r="BY367"/>
          <cell r="BZ367"/>
          <cell r="CA367"/>
          <cell r="CB367"/>
          <cell r="CC367"/>
          <cell r="CD367"/>
          <cell r="CE367"/>
          <cell r="CF367"/>
          <cell r="CG367"/>
          <cell r="CH367"/>
          <cell r="CI367"/>
          <cell r="CJ367"/>
          <cell r="CK367"/>
          <cell r="CL367"/>
          <cell r="CM367">
            <v>243397</v>
          </cell>
          <cell r="CN367"/>
          <cell r="CO367"/>
        </row>
        <row r="368">
          <cell r="B368">
            <v>1212</v>
          </cell>
          <cell r="C368">
            <v>363</v>
          </cell>
          <cell r="D368">
            <v>28</v>
          </cell>
          <cell r="E368">
            <v>5</v>
          </cell>
          <cell r="F368">
            <v>2564</v>
          </cell>
          <cell r="G368">
            <v>800032531140</v>
          </cell>
          <cell r="H368" t="str">
            <v>นาย</v>
          </cell>
          <cell r="I368" t="str">
            <v xml:space="preserve">ธนสัน   </v>
          </cell>
          <cell r="J368" t="str">
            <v>เพ็ชร์มหาพรม</v>
          </cell>
          <cell r="K368">
            <v>3640500489709</v>
          </cell>
          <cell r="L368" t="str">
            <v>หนองหอย</v>
          </cell>
          <cell r="M368" t="str">
            <v>เชียงใหม่ 1</v>
          </cell>
          <cell r="N368">
            <v>8</v>
          </cell>
          <cell r="O368" t="str">
            <v>สินเชื่อธนาคารประชาชน</v>
          </cell>
          <cell r="P368" t="str">
            <v>1.บุคคลค้ำประกัน</v>
          </cell>
          <cell r="Q368">
            <v>159792.14000000001</v>
          </cell>
          <cell r="R368">
            <v>45561.29</v>
          </cell>
          <cell r="S368" t="str">
            <v>แขวงเชียงใหม่</v>
          </cell>
          <cell r="T368" t="str">
            <v>ผบ.11561</v>
          </cell>
          <cell r="U368">
            <v>2562</v>
          </cell>
          <cell r="V368" t="str">
            <v>ผบ.13193</v>
          </cell>
          <cell r="W368">
            <v>2562</v>
          </cell>
          <cell r="X368"/>
          <cell r="Y368"/>
          <cell r="Z368"/>
          <cell r="AA368">
            <v>17</v>
          </cell>
          <cell r="AB368">
            <v>12</v>
          </cell>
          <cell r="AC368">
            <v>2562</v>
          </cell>
          <cell r="AD368">
            <v>17</v>
          </cell>
          <cell r="AE368">
            <v>12</v>
          </cell>
          <cell r="AF368">
            <v>2562</v>
          </cell>
          <cell r="AG368"/>
          <cell r="AH368"/>
          <cell r="AI368"/>
          <cell r="AJ368"/>
          <cell r="AK368"/>
          <cell r="AL368"/>
          <cell r="AM368"/>
          <cell r="AN368"/>
          <cell r="AO368"/>
          <cell r="AP368"/>
          <cell r="AQ368"/>
          <cell r="AR368"/>
          <cell r="AS368"/>
          <cell r="AT368"/>
          <cell r="AU368"/>
          <cell r="AV368"/>
          <cell r="AW368"/>
          <cell r="AX368"/>
          <cell r="AY368"/>
          <cell r="AZ368"/>
          <cell r="BA368"/>
          <cell r="BB368" t="str">
            <v>สืบทรัพย์</v>
          </cell>
          <cell r="BC368"/>
          <cell r="BD368"/>
          <cell r="BE368"/>
          <cell r="BF368"/>
          <cell r="BG368"/>
          <cell r="BH368"/>
          <cell r="BI368"/>
          <cell r="BJ368"/>
          <cell r="BK368"/>
          <cell r="BL368" t="str">
            <v>นายธนสัน    เพ็ชร์มหาพรม</v>
          </cell>
          <cell r="BM368">
            <v>823559010885</v>
          </cell>
          <cell r="BN368" t="str">
            <v>1.นายธนสัน  เพ็ชร์มหาพรม
2.นายสงวน  แสนขัน
3.นางภัทราวรรณ  เป็งทา
4.ส.อ.ศุภฤกษ์  ดวงวะนา
5.นางสาวกิตติยา  การดี</v>
          </cell>
          <cell r="BO368" t="str">
            <v>จำเลยที่ 1
จำเลยที่ 2
คู่สมรสจำเลยที่ 2
จำเลยที่ 3
คู่สมรสจำเลยที่ 3</v>
          </cell>
          <cell r="BP368" t="str">
            <v>3640500489709
5570500009429
3501900316781
1509900260451
1509900142903</v>
          </cell>
          <cell r="BQ368" t="str">
            <v>-ไม่พบว่ามีกรรมสิทธิ์ในที่ดิน อ.เมืองเชียงใหม่ จ.เชียงใหม่
'-ไม่พบว่ามีกรรมสิทธิ์ในที่ดิน อ.เมืองเชียงใหม่ จ.สุโขทัย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133854 ต.หนองช้างคืน อ.เมืองลำพูน จ.ลำพูน</v>
          </cell>
          <cell r="BR368" t="str">
            <v>พบ</v>
          </cell>
          <cell r="BS368" t="str">
            <v>พบ</v>
          </cell>
          <cell r="BT368">
            <v>5</v>
          </cell>
          <cell r="BU368" t="str">
            <v>เกศินี</v>
          </cell>
          <cell r="BV368"/>
          <cell r="BW368"/>
          <cell r="BX368"/>
          <cell r="BY368"/>
          <cell r="BZ368"/>
          <cell r="CA368"/>
          <cell r="CB368"/>
          <cell r="CC368"/>
          <cell r="CD368"/>
          <cell r="CE368"/>
          <cell r="CF368"/>
          <cell r="CG368"/>
          <cell r="CH368"/>
          <cell r="CI368"/>
          <cell r="CJ368"/>
          <cell r="CK368"/>
          <cell r="CL368"/>
          <cell r="CM368">
            <v>243367</v>
          </cell>
          <cell r="CN368"/>
          <cell r="CO368"/>
        </row>
        <row r="369">
          <cell r="B369">
            <v>1213</v>
          </cell>
          <cell r="C369">
            <v>364</v>
          </cell>
          <cell r="D369">
            <v>28</v>
          </cell>
          <cell r="E369">
            <v>5</v>
          </cell>
          <cell r="F369">
            <v>2564</v>
          </cell>
          <cell r="G369">
            <v>800027580581</v>
          </cell>
          <cell r="H369" t="str">
            <v>นางสาว</v>
          </cell>
          <cell r="I369" t="str">
            <v>อุรวรา</v>
          </cell>
          <cell r="J369" t="str">
            <v>เชยประทับ</v>
          </cell>
          <cell r="K369">
            <v>3160100255501</v>
          </cell>
          <cell r="L369" t="str">
            <v>บ่อสร้าง</v>
          </cell>
          <cell r="M369" t="str">
            <v>เชียงใหม่ 2</v>
          </cell>
          <cell r="N369">
            <v>8</v>
          </cell>
          <cell r="O369" t="str">
            <v>สินเชื่อธนาคารประชาชน</v>
          </cell>
          <cell r="P369" t="str">
            <v>1.บุคคลค้ำประกัน</v>
          </cell>
          <cell r="Q369">
            <v>33280</v>
          </cell>
          <cell r="R369">
            <v>9150.07</v>
          </cell>
          <cell r="S369" t="str">
            <v>แขวงเชียงใหม่</v>
          </cell>
          <cell r="T369" t="str">
            <v>ผบE1261</v>
          </cell>
          <cell r="U369">
            <v>2563</v>
          </cell>
          <cell r="V369" t="str">
            <v>ผบE1984</v>
          </cell>
          <cell r="W369">
            <v>2563</v>
          </cell>
          <cell r="X369"/>
          <cell r="Y369"/>
          <cell r="Z369"/>
          <cell r="AA369">
            <v>26</v>
          </cell>
          <cell r="AB369">
            <v>10</v>
          </cell>
          <cell r="AC369">
            <v>2563</v>
          </cell>
          <cell r="AD369">
            <v>26</v>
          </cell>
          <cell r="AE369">
            <v>10</v>
          </cell>
          <cell r="AF369">
            <v>2563</v>
          </cell>
          <cell r="AG369"/>
          <cell r="AH369"/>
          <cell r="AI369"/>
          <cell r="AJ369"/>
          <cell r="AK369"/>
          <cell r="AL369"/>
          <cell r="AM369"/>
          <cell r="AN369"/>
          <cell r="AO369"/>
          <cell r="AP369"/>
          <cell r="AQ369"/>
          <cell r="AR369"/>
          <cell r="AS369"/>
          <cell r="AT369"/>
          <cell r="AU369"/>
          <cell r="AV369"/>
          <cell r="AW369"/>
          <cell r="AX369"/>
          <cell r="AY369"/>
          <cell r="AZ369"/>
          <cell r="BA369"/>
          <cell r="BB369" t="str">
            <v>สืบทรัพย์</v>
          </cell>
          <cell r="BC369"/>
          <cell r="BD369"/>
          <cell r="BE369"/>
          <cell r="BF369"/>
          <cell r="BG369"/>
          <cell r="BH369"/>
          <cell r="BI369"/>
          <cell r="BJ369"/>
          <cell r="BK369"/>
          <cell r="BL369" t="str">
            <v>นางสาวอุรวรา เชยประทับ</v>
          </cell>
          <cell r="BM369">
            <v>883263011396</v>
          </cell>
          <cell r="BN369" t="str">
            <v>1.นางสาวอุรวรา  เชยประทับ
2.นางสาวณิชกมล  บุญมี
3.นายคมสันต์  พิมเสริฐ</v>
          </cell>
          <cell r="BO369" t="str">
            <v>จำเลยที่ 1
จำเลยที่ 2
จำเลยที่ 3</v>
          </cell>
          <cell r="BP369" t="str">
            <v>3160100255501
1560600005155
1489900105341</v>
          </cell>
          <cell r="BQ369" t="str">
            <v>-ไม่พบว่ามีกรรมสิทธิ์ในที่ดิน อ.สันกำแพง จ.เชียงใหม่
'-ไม่พบว่ามีกรรมสิทธิ์ในที่ดิน อ.เด่นชัย จ.แพร่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'-พบว่ามีกรรมสิทธิ์ในที่ดินเลขโฉนด 131484 ต.ป่าแดด อ.เมืองเชียงใหม่ จ.เชียงใหม่
'-ไม่พบว่ามีกรรมสิทธิ์ในที่ดิน อ.ปง จ.พะเยา
'-ไม่พบว่ามีกรรมสิทธิ์ในที่ดิน อ.สันกำแพง จ.เชียงใหม่
'-ไม่พบว่ามีกรรมสิทธิ์ในที่ดิน อ.หางดง  จ.เชียงใหม่
'-ไม่พบว่ามีกรรมสิทธิ์ในที่ดิน อ.เมืองนครพนม  จ.นครพนม</v>
          </cell>
          <cell r="BR369" t="str">
            <v>พบ</v>
          </cell>
          <cell r="BS369"/>
          <cell r="BT369">
            <v>3</v>
          </cell>
          <cell r="BU369" t="str">
            <v>เกศินี</v>
          </cell>
          <cell r="BV369"/>
          <cell r="BW369"/>
          <cell r="BX369"/>
          <cell r="BY369"/>
          <cell r="BZ369"/>
          <cell r="CA369"/>
          <cell r="CB369"/>
          <cell r="CC369"/>
          <cell r="CD369"/>
          <cell r="CE369"/>
          <cell r="CF369"/>
          <cell r="CG369"/>
          <cell r="CH369"/>
          <cell r="CI369"/>
          <cell r="CJ369"/>
          <cell r="CK369"/>
          <cell r="CL369"/>
          <cell r="CM369"/>
          <cell r="CN369"/>
          <cell r="CO369"/>
        </row>
        <row r="370">
          <cell r="B370">
            <v>1214</v>
          </cell>
          <cell r="C370">
            <v>365</v>
          </cell>
          <cell r="D370">
            <v>2</v>
          </cell>
          <cell r="E370">
            <v>6</v>
          </cell>
          <cell r="F370">
            <v>2564</v>
          </cell>
          <cell r="G370">
            <v>800075027105</v>
          </cell>
          <cell r="H370" t="str">
            <v>นาง</v>
          </cell>
          <cell r="I370" t="str">
            <v>จารุวรรณ</v>
          </cell>
          <cell r="J370" t="str">
            <v>ด้วงทรง</v>
          </cell>
          <cell r="K370">
            <v>3509900570481</v>
          </cell>
          <cell r="L370" t="str">
            <v>ช้างคลาน</v>
          </cell>
          <cell r="M370" t="str">
            <v>เชียงใหม่ 1</v>
          </cell>
          <cell r="N370">
            <v>8</v>
          </cell>
          <cell r="O370" t="str">
            <v>ธปช.</v>
          </cell>
          <cell r="P370" t="str">
            <v>1.บุคคลค้ำประกัน</v>
          </cell>
          <cell r="Q370">
            <v>68595.03</v>
          </cell>
          <cell r="R370">
            <v>12690.4</v>
          </cell>
          <cell r="S370" t="str">
            <v>แขวงเชียงใหม่</v>
          </cell>
          <cell r="T370" t="str">
            <v>ผบ.2610</v>
          </cell>
          <cell r="U370">
            <v>2562</v>
          </cell>
          <cell r="V370" t="str">
            <v>ผบ.3069</v>
          </cell>
          <cell r="W370">
            <v>2562</v>
          </cell>
          <cell r="X370">
            <v>12</v>
          </cell>
          <cell r="Y370">
            <v>5</v>
          </cell>
          <cell r="Z370">
            <v>2562</v>
          </cell>
          <cell r="AA370"/>
          <cell r="AB370"/>
          <cell r="AC370"/>
          <cell r="AD370">
            <v>23</v>
          </cell>
          <cell r="AE370">
            <v>5</v>
          </cell>
          <cell r="AF370">
            <v>2563</v>
          </cell>
          <cell r="AG370">
            <v>12</v>
          </cell>
          <cell r="AH370">
            <v>6</v>
          </cell>
          <cell r="AI370">
            <v>2563</v>
          </cell>
          <cell r="AJ370"/>
          <cell r="AK370"/>
          <cell r="AL370"/>
          <cell r="AM370"/>
          <cell r="AN370"/>
          <cell r="AO370"/>
          <cell r="AP370"/>
          <cell r="AQ370"/>
          <cell r="AR370"/>
          <cell r="AS370"/>
          <cell r="AT370"/>
          <cell r="AU370"/>
          <cell r="AV370"/>
          <cell r="AW370"/>
          <cell r="AX370"/>
          <cell r="AY370"/>
          <cell r="AZ370"/>
          <cell r="BA370"/>
          <cell r="BB370" t="str">
            <v>สืบทรัพย์ รายงานผลสืบทรัพย  24/9/2567</v>
          </cell>
          <cell r="BC370"/>
          <cell r="BD370"/>
          <cell r="BE370"/>
          <cell r="BF370"/>
          <cell r="BG370"/>
          <cell r="BH370"/>
          <cell r="BI370"/>
          <cell r="BJ370"/>
          <cell r="BK370"/>
          <cell r="BL370" t="str">
            <v>นางจารุวรรณ ด้วงทรง</v>
          </cell>
          <cell r="BM370">
            <v>883161010262</v>
          </cell>
          <cell r="BN370" t="str">
            <v>1.นางจารุวรรณ  ด้วงทรง
2.นายบรรเจิด  จิตต์มั่น</v>
          </cell>
          <cell r="BO370" t="str">
            <v>จำเลยที่ 1 , คู่สมรสจำเลยที่ 2
จำเลยที่ 2 , คู่สมรสจำเลยที่ 1</v>
          </cell>
          <cell r="BP370" t="str">
            <v>3509900570481
3530100106137</v>
          </cell>
          <cell r="BQ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R370" t="str">
            <v>ไม่พบ</v>
          </cell>
          <cell r="BS370" t="str">
            <v>พบ</v>
          </cell>
          <cell r="BT370">
            <v>2</v>
          </cell>
          <cell r="BU370" t="str">
            <v>เกศินี</v>
          </cell>
          <cell r="BV370" t="str">
            <v>1.นางจารุวรรณ  ด้วงทรง
2.นายบรรเจิด  จิตต์มั่น</v>
          </cell>
          <cell r="BW370" t="str">
            <v>จำเลยที่ 1 , คู่สมรสจำเลยที่ 2
จำเลยที่ 2 , คู่สมรสจำเลยที่ 1</v>
          </cell>
          <cell r="BX370" t="str">
            <v>3-5099-00570-48-1
3-5301-00106-13-7</v>
          </cell>
          <cell r="BY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Z370" t="str">
            <v>ไม่พบ</v>
          </cell>
          <cell r="CA370"/>
          <cell r="CB370"/>
          <cell r="CC370"/>
          <cell r="CD370"/>
          <cell r="CE370"/>
          <cell r="CF370"/>
          <cell r="CG370"/>
          <cell r="CH370"/>
          <cell r="CI370"/>
          <cell r="CJ370"/>
          <cell r="CK370"/>
          <cell r="CL370"/>
          <cell r="CM370">
            <v>243333</v>
          </cell>
          <cell r="CN370"/>
          <cell r="CO370"/>
        </row>
        <row r="371">
          <cell r="B371">
            <v>1215</v>
          </cell>
          <cell r="C371">
            <v>366</v>
          </cell>
          <cell r="D371">
            <v>2</v>
          </cell>
          <cell r="E371">
            <v>6</v>
          </cell>
          <cell r="F371">
            <v>2564</v>
          </cell>
          <cell r="G371">
            <v>800034224744</v>
          </cell>
          <cell r="H371" t="str">
            <v>นาย</v>
          </cell>
          <cell r="I371" t="str">
            <v xml:space="preserve">อภิสิทธิ์ </v>
          </cell>
          <cell r="J371" t="str">
            <v>เทพเทพินทร์</v>
          </cell>
          <cell r="K371">
            <v>3509901370337</v>
          </cell>
          <cell r="L371" t="str">
            <v>ช้างม่อย</v>
          </cell>
          <cell r="M371" t="str">
            <v>เชียงใหม่ 1</v>
          </cell>
          <cell r="N371">
            <v>8</v>
          </cell>
          <cell r="O371" t="str">
            <v>สินเชื่อธนาคารประชาชน</v>
          </cell>
          <cell r="P371" t="str">
            <v>1.บุคคลค้ำประกัน</v>
          </cell>
          <cell r="Q371">
            <v>126858.15</v>
          </cell>
          <cell r="R371">
            <v>42845.69</v>
          </cell>
          <cell r="S371" t="str">
            <v>แขวงเชียงใหม่</v>
          </cell>
          <cell r="T371" t="str">
            <v>ผบ.2558</v>
          </cell>
          <cell r="U371">
            <v>2563</v>
          </cell>
          <cell r="V371" t="str">
            <v>ผบ.5016</v>
          </cell>
          <cell r="W371">
            <v>2563</v>
          </cell>
          <cell r="X371"/>
          <cell r="Y371"/>
          <cell r="Z371"/>
          <cell r="AA371">
            <v>14</v>
          </cell>
          <cell r="AB371">
            <v>7</v>
          </cell>
          <cell r="AC371">
            <v>2563</v>
          </cell>
          <cell r="AD371">
            <v>14</v>
          </cell>
          <cell r="AE371">
            <v>7</v>
          </cell>
          <cell r="AF371">
            <v>2563</v>
          </cell>
          <cell r="AG371"/>
          <cell r="AH371"/>
          <cell r="AI371"/>
          <cell r="AJ371"/>
          <cell r="AK371"/>
          <cell r="AL371"/>
          <cell r="AM371"/>
          <cell r="AN371"/>
          <cell r="AO371"/>
          <cell r="AP371"/>
          <cell r="AQ371"/>
          <cell r="AR371"/>
          <cell r="AS371"/>
          <cell r="AT371"/>
          <cell r="AU371"/>
          <cell r="AV371"/>
          <cell r="AW371"/>
          <cell r="AX371"/>
          <cell r="AY371"/>
          <cell r="AZ371"/>
          <cell r="BA371"/>
          <cell r="BB371" t="str">
            <v>สืบทรัพย์</v>
          </cell>
          <cell r="BC371"/>
          <cell r="BD371"/>
          <cell r="BE371"/>
          <cell r="BF371"/>
          <cell r="BG371"/>
          <cell r="BH371"/>
          <cell r="BI371"/>
          <cell r="BJ371"/>
          <cell r="BK371"/>
          <cell r="BL371" t="str">
            <v>นายอภิสิทธิ์  เทพเทพินทร์</v>
          </cell>
          <cell r="BM371">
            <v>883161010392</v>
          </cell>
          <cell r="BN371" t="str">
            <v>1.นายอภิสิทธิ์  เทพเทพินทร์
2.นางสาวศุภลักษณ์  สายนันต๊ะ
3.นางกาญจนา  หวง</v>
          </cell>
          <cell r="BO371" t="str">
            <v>จำเลยที่ 1
จำเลยที่ 2
จำเลยที่ 3</v>
          </cell>
          <cell r="BP371" t="str">
            <v>3509901370337
3571100231366
3501000005992</v>
          </cell>
          <cell r="BQ37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'-พบว่ามีกรรมสิทธิ์ในที่ดินเลขโฉนด 5254 ต.แม่เจดีย์ใหม่ อ.เวียงป่าเป้า จ.เชียงราย (ปลอดจำนอง)
'-พบว่ามีกรรมสิทธิ์ในที่ดินเลขโฉนด 84170 ต.สันนาเม็ง อ.สันทราย จ.เชียงใหม่(ติดจำนอง)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อ.พระโขนง จ.กรุงเทพมหานคร</v>
          </cell>
          <cell r="BR371" t="str">
            <v>พบ</v>
          </cell>
          <cell r="BS371" t="str">
            <v>พบ</v>
          </cell>
          <cell r="BT371">
            <v>3</v>
          </cell>
          <cell r="BU371" t="str">
            <v>เกศินี</v>
          </cell>
          <cell r="BV371"/>
          <cell r="BW371"/>
          <cell r="BX371"/>
          <cell r="BY371"/>
          <cell r="BZ371"/>
          <cell r="CA371"/>
          <cell r="CB371"/>
          <cell r="CC371"/>
          <cell r="CD371"/>
          <cell r="CE371"/>
          <cell r="CF371"/>
          <cell r="CG371"/>
          <cell r="CH371"/>
          <cell r="CI371"/>
          <cell r="CJ371"/>
          <cell r="CK371"/>
          <cell r="CL371"/>
          <cell r="CM371">
            <v>243305</v>
          </cell>
          <cell r="CN371"/>
          <cell r="CO371"/>
        </row>
        <row r="372">
          <cell r="B372">
            <v>1216</v>
          </cell>
          <cell r="C372">
            <v>367</v>
          </cell>
          <cell r="D372">
            <v>2</v>
          </cell>
          <cell r="E372">
            <v>6</v>
          </cell>
          <cell r="F372">
            <v>2564</v>
          </cell>
          <cell r="G372">
            <v>800057432760</v>
          </cell>
          <cell r="H372" t="str">
            <v>นาย</v>
          </cell>
          <cell r="I372" t="str">
            <v xml:space="preserve">ชนม์เฉลิม   </v>
          </cell>
          <cell r="J372" t="str">
            <v>อยู่คง</v>
          </cell>
          <cell r="K372">
            <v>1559900136725</v>
          </cell>
          <cell r="L372" t="str">
            <v>บิ๊กซี เชียงใหม่ ดอนจั่น</v>
          </cell>
          <cell r="M372" t="str">
            <v>เชียงใหม่ 1</v>
          </cell>
          <cell r="N372">
            <v>8</v>
          </cell>
          <cell r="O372" t="str">
            <v>สินเชื่อธนาคารประชาชน</v>
          </cell>
          <cell r="P372"/>
          <cell r="Q372">
            <v>97500</v>
          </cell>
          <cell r="R372">
            <v>9838.5400000000009</v>
          </cell>
          <cell r="S372" t="str">
            <v>แขวงเชียงใหม่</v>
          </cell>
          <cell r="T372" t="str">
            <v>ผบ.4956</v>
          </cell>
          <cell r="U372">
            <v>2562</v>
          </cell>
          <cell r="V372" t="str">
            <v>ผบ.5006</v>
          </cell>
          <cell r="W372">
            <v>2562</v>
          </cell>
          <cell r="X372"/>
          <cell r="Y372"/>
          <cell r="Z372"/>
          <cell r="AA372">
            <v>16</v>
          </cell>
          <cell r="AB372">
            <v>6</v>
          </cell>
          <cell r="AC372">
            <v>2562</v>
          </cell>
          <cell r="AD372">
            <v>16</v>
          </cell>
          <cell r="AE372">
            <v>6</v>
          </cell>
          <cell r="AF372">
            <v>2562</v>
          </cell>
          <cell r="AG372"/>
          <cell r="AH372"/>
          <cell r="AI372"/>
          <cell r="AJ372"/>
          <cell r="AK372"/>
          <cell r="AL372"/>
          <cell r="AM372"/>
          <cell r="AN372"/>
          <cell r="AO372"/>
          <cell r="AP372"/>
          <cell r="AQ372"/>
          <cell r="AR372"/>
          <cell r="AS372"/>
          <cell r="AT372"/>
          <cell r="AU372"/>
          <cell r="AV372"/>
          <cell r="AW372"/>
          <cell r="AX372"/>
          <cell r="AY372"/>
          <cell r="AZ372"/>
          <cell r="BA372"/>
          <cell r="BB372" t="str">
            <v>สืบทรัพย์</v>
          </cell>
          <cell r="BC372"/>
          <cell r="BD372"/>
          <cell r="BE372"/>
          <cell r="BF372"/>
          <cell r="BG372"/>
          <cell r="BH372"/>
          <cell r="BI372"/>
          <cell r="BJ372"/>
          <cell r="BK372"/>
          <cell r="BL372" t="str">
            <v>นายชนม์เฉลิม    อยู่คง</v>
          </cell>
          <cell r="BM372">
            <v>833162010846</v>
          </cell>
          <cell r="BN372" t="str">
            <v>1.นายชนม์เฉลิม  อยู่คง
2.นายปรีชา  เตจาคำ
3.นายณัฐวุฒิ  น้องการ</v>
          </cell>
          <cell r="BO372" t="str">
            <v>จำเลยที่ 1
จำเลยที่ 2
จำเลยที่ 3</v>
          </cell>
          <cell r="BP372" t="str">
            <v>1559900136725
3510600741745
1559900041228</v>
          </cell>
          <cell r="BQ372"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'-พบว่ามีกรรมสิทธิ์ในที่ดินเลขโฉนด 76727 ต.สันกำแพง อ.สันกำแพง จ.เชียงใหม่(ติดจำนอง)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11956 ต.กองควาย อ.เมืองน่าน จ.น่าน (ติดจำนอง)</v>
          </cell>
          <cell r="BR372" t="str">
            <v>พบ</v>
          </cell>
          <cell r="BS372" t="str">
            <v>พบ</v>
          </cell>
          <cell r="BT372">
            <v>3</v>
          </cell>
          <cell r="BU372" t="str">
            <v>เกศินี</v>
          </cell>
          <cell r="BV372"/>
          <cell r="BW372"/>
          <cell r="BX372"/>
          <cell r="BY372"/>
          <cell r="BZ372"/>
          <cell r="CA372"/>
          <cell r="CB372"/>
          <cell r="CC372"/>
          <cell r="CD372"/>
          <cell r="CE372"/>
          <cell r="CF372"/>
          <cell r="CG372"/>
          <cell r="CH372"/>
          <cell r="CI372"/>
          <cell r="CJ372"/>
          <cell r="CK372"/>
          <cell r="CL372"/>
          <cell r="CM372">
            <v>243333</v>
          </cell>
          <cell r="CN372"/>
          <cell r="CO372"/>
        </row>
        <row r="373">
          <cell r="B373">
            <v>1217</v>
          </cell>
          <cell r="C373">
            <v>368</v>
          </cell>
          <cell r="D373">
            <v>2</v>
          </cell>
          <cell r="E373">
            <v>6</v>
          </cell>
          <cell r="F373">
            <v>2564</v>
          </cell>
          <cell r="G373">
            <v>800033013833</v>
          </cell>
          <cell r="H373" t="str">
            <v>นาย</v>
          </cell>
          <cell r="I373" t="str">
            <v>อัษฎางค์</v>
          </cell>
          <cell r="J373" t="str">
            <v>นันประดิษฐ์</v>
          </cell>
          <cell r="K373">
            <v>3460100367730</v>
          </cell>
          <cell r="L373" t="str">
            <v>ช้างคลาน</v>
          </cell>
          <cell r="M373" t="str">
            <v>เชียงใหม่ 1</v>
          </cell>
          <cell r="N373">
            <v>8</v>
          </cell>
          <cell r="O373" t="str">
            <v>ธนาคารประชาชน</v>
          </cell>
          <cell r="P373" t="str">
            <v>1.บุคคลค้ำประกัน</v>
          </cell>
          <cell r="Q373">
            <v>49195.15</v>
          </cell>
          <cell r="R373">
            <v>15222</v>
          </cell>
          <cell r="S373" t="str">
            <v>แขวงเชียงใหม่</v>
          </cell>
          <cell r="T373" t="str">
            <v>ผบ.4187</v>
          </cell>
          <cell r="U373">
            <v>2562</v>
          </cell>
          <cell r="V373" t="str">
            <v>ผบ.4960</v>
          </cell>
          <cell r="W373">
            <v>2562</v>
          </cell>
          <cell r="X373"/>
          <cell r="Y373"/>
          <cell r="Z373"/>
          <cell r="AA373">
            <v>16</v>
          </cell>
          <cell r="AB373">
            <v>6</v>
          </cell>
          <cell r="AC373">
            <v>2562</v>
          </cell>
          <cell r="AD373">
            <v>16</v>
          </cell>
          <cell r="AE373">
            <v>6</v>
          </cell>
          <cell r="AF373">
            <v>2562</v>
          </cell>
          <cell r="AG373"/>
          <cell r="AH373"/>
          <cell r="AI373"/>
          <cell r="AJ373"/>
          <cell r="AK373"/>
          <cell r="AL373"/>
          <cell r="AM373"/>
          <cell r="AN373"/>
          <cell r="AO373"/>
          <cell r="AP373"/>
          <cell r="AQ373"/>
          <cell r="AR373"/>
          <cell r="AS373"/>
          <cell r="AT373"/>
          <cell r="AU373"/>
          <cell r="AV373"/>
          <cell r="AW373"/>
          <cell r="AX373"/>
          <cell r="AY373"/>
          <cell r="AZ373"/>
          <cell r="BA373"/>
          <cell r="BB373" t="str">
            <v>สืบทรัพย์ รายงานสืบทรัพย์ 29/10/2567</v>
          </cell>
          <cell r="BC373"/>
          <cell r="BD373"/>
          <cell r="BE373"/>
          <cell r="BF373"/>
          <cell r="BG373"/>
          <cell r="BH373"/>
          <cell r="BI373"/>
          <cell r="BJ373"/>
          <cell r="BK373"/>
          <cell r="BL373" t="str">
            <v>นายอัษฎางค์ นันประดิษฐ์</v>
          </cell>
          <cell r="BM373">
            <v>883161010282</v>
          </cell>
          <cell r="BN373" t="str">
            <v>1.นายอัษฎางค์  นันประดิษฐ์
2.นางสาวจวงจันทร์  กันทะเขียว
3.นายเฉลิมวุฒิ  หอมนาน
4.นางสาวพรระพี  ตันติรัตนกุล</v>
          </cell>
          <cell r="BO373" t="str">
            <v>จำเลยที่ 1
จำเลยที่ 2
จำเลยที่ 3
คู่สมรสจำเลยที่ 3</v>
          </cell>
          <cell r="BP373" t="str">
            <v>3460100367730
5560190019359
1560300122211
1410100140437</v>
          </cell>
          <cell r="BQ373" t="str">
            <v>-ไม่พบว่ามีกรรมสิทธิ์ในที่ดิน อ.เมืองเชียงใหม่ จ.เชียงใหม่
'-ไม่พบว่ามีกรรมสิทธิ์ในที่ดิน อ.ดอนจาน จ.กาฬสินธุ์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อ.เมืองอุดรธานี จ.อุดรธานี</v>
          </cell>
          <cell r="BR373" t="str">
            <v>ไม่พบ</v>
          </cell>
          <cell r="BS373" t="str">
            <v>ไม่พบ
พบ
ไม่พบ
พบ</v>
          </cell>
          <cell r="BT373">
            <v>4</v>
          </cell>
          <cell r="BU373" t="str">
            <v>เกศินี</v>
          </cell>
          <cell r="BV373" t="str">
            <v>1.นายอัษฎางค์  นันประดิษฐ์
2.นางสาวจวงจันทร์  กันทะเขียว
3.นายเฉลิมวุฒิ  หอมนาน
4.นางสาวพรระพี  ตันติรัตนกุล</v>
          </cell>
          <cell r="BW373" t="str">
            <v>จำเลยที่ 1
จำเลยที่ 2
จำเลยที่ 3
คู่สมรสจำเลยที่ 3</v>
          </cell>
          <cell r="BX373" t="str">
            <v>3-4601-00367-73-0
5-5601-90019-35-9
1-5603-00122-21-1
1-4101-00140-43-7</v>
          </cell>
          <cell r="BY373" t="str">
            <v xml:space="preserve">-ไม่พบว่ามีกรรมสิทธิ์ในที่ดิน อ.เมืองเชียงใหม่ จ.เชียงใหม่
-ไม่พบว่ามีกรรมสิทธิ์ในที่ดิน อ.ดอนจาน จ.กาฬสินธุ์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อ.ปาย จ.แม่ฮ่องสอน
</v>
          </cell>
          <cell r="BZ373" t="str">
            <v>ไม่พบ</v>
          </cell>
          <cell r="CA373"/>
          <cell r="CB373"/>
          <cell r="CC373" t="str">
            <v>ปฏิยุทธ์</v>
          </cell>
          <cell r="CD373"/>
          <cell r="CE373"/>
          <cell r="CF373"/>
          <cell r="CG373"/>
          <cell r="CH373"/>
          <cell r="CI373"/>
          <cell r="CJ373"/>
          <cell r="CK373"/>
          <cell r="CL373">
            <v>243941</v>
          </cell>
          <cell r="CM373">
            <v>243180</v>
          </cell>
          <cell r="CN373"/>
          <cell r="CO373"/>
        </row>
        <row r="374">
          <cell r="B374">
            <v>1218</v>
          </cell>
          <cell r="C374">
            <v>369</v>
          </cell>
          <cell r="D374">
            <v>2</v>
          </cell>
          <cell r="E374">
            <v>6</v>
          </cell>
          <cell r="F374">
            <v>2564</v>
          </cell>
          <cell r="G374">
            <v>800014298981</v>
          </cell>
          <cell r="H374" t="str">
            <v>นางสาว</v>
          </cell>
          <cell r="I374" t="str">
            <v>สุกัญญา</v>
          </cell>
          <cell r="J374" t="str">
            <v>สิงห์คำ</v>
          </cell>
          <cell r="K374">
            <v>3101702316622</v>
          </cell>
          <cell r="L374" t="str">
            <v>เซ็นทรัล แอร์พอร์ต พลาซ่า เชียงใหม่</v>
          </cell>
          <cell r="M374" t="str">
            <v>เชียงใหม่ 1</v>
          </cell>
          <cell r="N374">
            <v>8</v>
          </cell>
          <cell r="O374" t="str">
            <v>พัฒนากลุ่มอาชีพ (ชพค.)</v>
          </cell>
          <cell r="P374" t="str">
            <v>1.บุคคลค้ำประกัน</v>
          </cell>
          <cell r="Q374">
            <v>1066508.22</v>
          </cell>
          <cell r="R374">
            <v>73969.960000000006</v>
          </cell>
          <cell r="S374" t="str">
            <v>จังหวัดเชียงใหม่</v>
          </cell>
          <cell r="T374" t="str">
            <v>ผบ.3536</v>
          </cell>
          <cell r="U374">
            <v>2561</v>
          </cell>
          <cell r="V374" t="str">
            <v>ผบ.308</v>
          </cell>
          <cell r="W374">
            <v>2562</v>
          </cell>
          <cell r="X374"/>
          <cell r="Y374"/>
          <cell r="Z374"/>
          <cell r="AA374">
            <v>14</v>
          </cell>
          <cell r="AB374">
            <v>2</v>
          </cell>
          <cell r="AC374">
            <v>2562</v>
          </cell>
          <cell r="AD374">
            <v>14</v>
          </cell>
          <cell r="AE374">
            <v>2</v>
          </cell>
          <cell r="AF374">
            <v>2562</v>
          </cell>
          <cell r="AG374"/>
          <cell r="AH374"/>
          <cell r="AI374"/>
          <cell r="AJ374"/>
          <cell r="AK374"/>
          <cell r="AL374"/>
          <cell r="AM374"/>
          <cell r="AN374"/>
          <cell r="AO374"/>
          <cell r="AP374"/>
          <cell r="AQ374"/>
          <cell r="AR374"/>
          <cell r="AS374"/>
          <cell r="AT374"/>
          <cell r="AU374"/>
          <cell r="AV374"/>
          <cell r="AW374"/>
          <cell r="AX374"/>
          <cell r="AY374"/>
          <cell r="AZ374"/>
          <cell r="BA374"/>
          <cell r="BB374" t="str">
            <v>สืบทรัพย์</v>
          </cell>
          <cell r="BC374"/>
          <cell r="BD374"/>
          <cell r="BE374"/>
          <cell r="BF374"/>
          <cell r="BG374"/>
          <cell r="BH374"/>
          <cell r="BI374"/>
          <cell r="BJ374"/>
          <cell r="BK374"/>
          <cell r="BL374" t="str">
            <v>นางสาวสุกัญญา สิงห์คำ</v>
          </cell>
          <cell r="BM374">
            <v>823561011007</v>
          </cell>
          <cell r="BN374" t="str">
            <v>1.นางสาวสุกัญญา  สิงห์คำ
2.นายธนิต  สุภาศรี
3.นางรัตติกาล  แก้วมา
4.นายนิคม  แก้วมา
5.นางสาวพวงพะยอม  บุญทา</v>
          </cell>
          <cell r="BO374" t="str">
            <v xml:space="preserve">จำเลยที่ 1
คู่สมรสจำเลยที่ 1
จำเลยที่ 2
คู่สมรสจำเลยที่ 2
จำเลยที่ 3
</v>
          </cell>
          <cell r="BP374" t="str">
            <v>3101702316622
1510100119518
3630600401528
5630700049300
3500300386672</v>
          </cell>
          <cell r="BQ374" t="str">
            <v>-พบว่ามีกรรมสิทธิ์ในที่ดินเลขโฉนด 6086 ต.ท่าศาลา  อ.เมืองเชียงใหม่ จ.เชียงใหม่(กรรมสิทธิ์ร่วม)
'-ไม่พบว่ามีกรรมสิทธิ์ในที่ดิน อ.บ้านธิ จ.ลำพูน
'-ไม่พบว่ามีกรรมสิทธิ์ในที่ดิน อ.เมืองเชียงใหม่ จ.เชียงใหม่
'-พบว่ามีกรรมสิทธิ์ในที่ดินเลขโฉนด 6282 ต.บ้านธิ  อ.บ้านธิ จ.ลำพูน (สินส่วนตัวเป็นกรรมสิทธิ์ร่วม)
'-พบว่ามีกรรมสิทธิ์ในที่ดินเลขโฉนด 9642 ต.บ้านธิ  อ.บ้านธิ จ.ลำพูน (สินส่วนตัวเป็นกรรมสิทธิ์ร่วม)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อ.ขุนยวม จ.แม่ฮ่องสอน
'-พบว่ามีกรรมสิทธิ์ในที่ดินเลขโฉนด 66977 ต.ต้นเปา  อ.สันกำแพง จ.เชียงใหม่ (ติดจำนอง)</v>
          </cell>
          <cell r="BR374" t="str">
            <v>พบ</v>
          </cell>
          <cell r="BS374" t="str">
            <v>พบ</v>
          </cell>
          <cell r="BT374">
            <v>5</v>
          </cell>
          <cell r="BU374" t="str">
            <v>เกศินี</v>
          </cell>
          <cell r="BV374"/>
          <cell r="BW374"/>
          <cell r="BX374"/>
          <cell r="BY374"/>
          <cell r="BZ374"/>
          <cell r="CA374"/>
          <cell r="CB374"/>
          <cell r="CC374"/>
          <cell r="CD374"/>
          <cell r="CE374"/>
          <cell r="CF374"/>
          <cell r="CG374"/>
          <cell r="CH374"/>
          <cell r="CI374"/>
          <cell r="CJ374"/>
          <cell r="CK374"/>
          <cell r="CL374"/>
          <cell r="CM374">
            <v>243367</v>
          </cell>
          <cell r="CN374"/>
          <cell r="CO374"/>
        </row>
        <row r="375">
          <cell r="B375">
            <v>1219</v>
          </cell>
          <cell r="C375">
            <v>370</v>
          </cell>
          <cell r="D375">
            <v>2</v>
          </cell>
          <cell r="E375">
            <v>6</v>
          </cell>
          <cell r="F375">
            <v>2564</v>
          </cell>
          <cell r="G375">
            <v>800058384739</v>
          </cell>
          <cell r="H375" t="str">
            <v>นาง</v>
          </cell>
          <cell r="I375" t="str">
            <v xml:space="preserve">ศมานันท์   </v>
          </cell>
          <cell r="J375" t="str">
            <v>พินทอง</v>
          </cell>
          <cell r="K375">
            <v>3569900042328</v>
          </cell>
          <cell r="L375" t="str">
            <v>ประตูช้างเผือก</v>
          </cell>
          <cell r="M375" t="str">
            <v>เชียงใหม่ 1</v>
          </cell>
          <cell r="N375">
            <v>8</v>
          </cell>
          <cell r="O375" t="str">
            <v>สินเชื่อธนาคารประชาชน</v>
          </cell>
          <cell r="P375"/>
          <cell r="Q375">
            <v>143216</v>
          </cell>
          <cell r="R375">
            <v>10652.61</v>
          </cell>
          <cell r="S375" t="str">
            <v>แขวงเชียงใหม่</v>
          </cell>
          <cell r="T375" t="str">
            <v>ผบ.4930</v>
          </cell>
          <cell r="U375">
            <v>2562</v>
          </cell>
          <cell r="V375" t="str">
            <v>ผบ.4974</v>
          </cell>
          <cell r="W375">
            <v>2562</v>
          </cell>
          <cell r="X375">
            <v>15</v>
          </cell>
          <cell r="Y375">
            <v>6</v>
          </cell>
          <cell r="Z375">
            <v>2562</v>
          </cell>
          <cell r="AA375"/>
          <cell r="AB375"/>
          <cell r="AC375"/>
          <cell r="AD375">
            <v>16</v>
          </cell>
          <cell r="AE375">
            <v>6</v>
          </cell>
          <cell r="AF375">
            <v>2562</v>
          </cell>
          <cell r="AG375">
            <v>26</v>
          </cell>
          <cell r="AH375">
            <v>5</v>
          </cell>
          <cell r="AI375">
            <v>2563</v>
          </cell>
          <cell r="AJ375"/>
          <cell r="AK375"/>
          <cell r="AL375"/>
          <cell r="AM375"/>
          <cell r="AN375"/>
          <cell r="AO375"/>
          <cell r="AP375"/>
          <cell r="AQ375"/>
          <cell r="AR375"/>
          <cell r="AS375"/>
          <cell r="AT375"/>
          <cell r="AU375"/>
          <cell r="AV375"/>
          <cell r="AW375"/>
          <cell r="AX375"/>
          <cell r="AY375"/>
          <cell r="AZ375"/>
          <cell r="BA375"/>
          <cell r="BB375" t="str">
            <v>สืบทรัพย์ รายงานผลสืบทรัพย  23/9/2567</v>
          </cell>
          <cell r="BC375"/>
          <cell r="BD375"/>
          <cell r="BE375"/>
          <cell r="BF375"/>
          <cell r="BG375"/>
          <cell r="BH375"/>
          <cell r="BI375"/>
          <cell r="BJ375"/>
          <cell r="BK375"/>
          <cell r="BL375" t="str">
            <v>นางศมานันท์    พินทอง</v>
          </cell>
          <cell r="BM375">
            <v>883162010714</v>
          </cell>
          <cell r="BN375" t="str">
            <v>1.นางศมานันท์  พินทอง
2.นายสุริยัน  พินทอง
3.นายบุญเลิศ  สามแก้ว
4.นางพนิดา  ขำกุศล</v>
          </cell>
          <cell r="BO375" t="str">
            <v>จำเลยที่ 1
คู่สมรสจำเลยที่ 1
จำเลยที่ 2
คู่สมรสจำเลยที่ 2</v>
          </cell>
          <cell r="BP375" t="str">
            <v>3569900042328
3500100069061
3509900036051
5101299027466</v>
          </cell>
          <cell r="BQ37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อ.เทพสถิต จ.ชัยภูมิ</v>
          </cell>
          <cell r="BR375" t="str">
            <v>ไม่พบ</v>
          </cell>
          <cell r="BS375" t="str">
            <v>พบ</v>
          </cell>
          <cell r="BT375">
            <v>4</v>
          </cell>
          <cell r="BU375" t="str">
            <v>เกศินี</v>
          </cell>
          <cell r="BV375" t="str">
            <v xml:space="preserve">1.นางศมานันท์  พินทอง
2.นายสุริยัน  พินทอง
3.นายบุญเลิศ  สามแก้ว
</v>
          </cell>
          <cell r="BW375" t="str">
            <v xml:space="preserve">จำเลยที่ 1
คู่สมรสจำเลยที่ 1
จำเลยที่ 2
</v>
          </cell>
          <cell r="BX375" t="str">
            <v xml:space="preserve">3-5699-00042-32-8
3-5001-00069-06-1
3-5099-00036-05-1
</v>
          </cell>
          <cell r="BY3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BZ375" t="str">
            <v>ไม่พบ</v>
          </cell>
          <cell r="CA375"/>
          <cell r="CB375"/>
          <cell r="CC375"/>
          <cell r="CD375"/>
          <cell r="CE375"/>
          <cell r="CF375"/>
          <cell r="CG375"/>
          <cell r="CH375"/>
          <cell r="CI375"/>
          <cell r="CJ375"/>
          <cell r="CK375"/>
          <cell r="CL375"/>
          <cell r="CM375">
            <v>243305</v>
          </cell>
          <cell r="CN375"/>
          <cell r="CO375"/>
        </row>
        <row r="376">
          <cell r="B376">
            <v>1220</v>
          </cell>
          <cell r="C376">
            <v>371</v>
          </cell>
          <cell r="D376">
            <v>2</v>
          </cell>
          <cell r="E376">
            <v>6</v>
          </cell>
          <cell r="F376">
            <v>2564</v>
          </cell>
          <cell r="G376">
            <v>800047435295</v>
          </cell>
          <cell r="H376" t="str">
            <v>นาย</v>
          </cell>
          <cell r="I376" t="str">
            <v>แดง</v>
          </cell>
          <cell r="J376" t="str">
            <v>คำเหลือง</v>
          </cell>
          <cell r="K376">
            <v>3540500335486</v>
          </cell>
          <cell r="L376" t="str">
            <v>ช้างคลาน</v>
          </cell>
          <cell r="M376" t="str">
            <v>เชียงใหม่ 1</v>
          </cell>
          <cell r="N376">
            <v>8</v>
          </cell>
          <cell r="O376" t="str">
            <v>ธปช.</v>
          </cell>
          <cell r="P376" t="str">
            <v>1.บุคคลค้ำประกัน</v>
          </cell>
          <cell r="Q376">
            <v>64572</v>
          </cell>
          <cell r="R376">
            <v>12181.14</v>
          </cell>
          <cell r="S376" t="str">
            <v>แขวงเชียงใหม่</v>
          </cell>
          <cell r="T376" t="str">
            <v>ผบ.2602</v>
          </cell>
          <cell r="U376">
            <v>2562</v>
          </cell>
          <cell r="V376" t="str">
            <v>ผบ.3052</v>
          </cell>
          <cell r="W376">
            <v>2562</v>
          </cell>
          <cell r="X376">
            <v>12</v>
          </cell>
          <cell r="Y376">
            <v>5</v>
          </cell>
          <cell r="Z376">
            <v>2562</v>
          </cell>
          <cell r="AA376"/>
          <cell r="AB376"/>
          <cell r="AC376"/>
          <cell r="AD376">
            <v>12</v>
          </cell>
          <cell r="AE376">
            <v>5</v>
          </cell>
          <cell r="AF376">
            <v>2562</v>
          </cell>
          <cell r="AG376">
            <v>26</v>
          </cell>
          <cell r="AH376">
            <v>5</v>
          </cell>
          <cell r="AI376">
            <v>2563</v>
          </cell>
          <cell r="AJ376"/>
          <cell r="AK376"/>
          <cell r="AL376"/>
          <cell r="AM376"/>
          <cell r="AN376"/>
          <cell r="AO376"/>
          <cell r="AP376"/>
          <cell r="AQ376"/>
          <cell r="AR376"/>
          <cell r="AS376"/>
          <cell r="AT376"/>
          <cell r="AU376"/>
          <cell r="AV376"/>
          <cell r="AW376"/>
          <cell r="AX376"/>
          <cell r="AY376"/>
          <cell r="AZ376"/>
          <cell r="BA376"/>
          <cell r="BB376" t="str">
            <v>สืบทรัพย์ รายงานผลสืบทรัพย  25/9/2567</v>
          </cell>
          <cell r="BC376"/>
          <cell r="BD376"/>
          <cell r="BE376"/>
          <cell r="BF376"/>
          <cell r="BG376"/>
          <cell r="BH376"/>
          <cell r="BI376"/>
          <cell r="BJ376"/>
          <cell r="BK376"/>
          <cell r="BL376" t="str">
            <v>นายแดง คำเหลือง</v>
          </cell>
          <cell r="BM376">
            <v>883161010273</v>
          </cell>
          <cell r="BN376" t="str">
            <v>1.นายแดง  คำเหลือง
2.นางสวาท  โพธินามหรือคำเหลือง
3.นางสาวมารินี  ศรีโชติ
4.นายสุนทร  แซ่ซัน</v>
          </cell>
          <cell r="BO376" t="str">
            <v>จำเลยที่ 1
คู่สมรสจำเลยที่ 1
จำเลยที่ 2
จำเลยที่ 3</v>
          </cell>
          <cell r="BP376" t="str">
            <v>3540500335486
3501400712360
1103700397477
3500100220533</v>
          </cell>
          <cell r="BQ37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จ.เชียงใหม่(สินส่วนตัว)
'-ไม่พบว่ามีกรรมสิทธิ์ในที่ดิน อ.เมืองเชียงใหม่ จ.เชียงใหม่
'-พบว่ามีกรรมสิทธิ์ในที่ดินเลขโฉนด 252 ต.สันกลาง อ.สันกำแพง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76" t="str">
            <v>พบ</v>
          </cell>
          <cell r="BS376" t="str">
            <v>พบ</v>
          </cell>
          <cell r="BT376">
            <v>4</v>
          </cell>
          <cell r="BU376" t="str">
            <v>เกศินี</v>
          </cell>
          <cell r="BV376" t="str">
            <v>1.นายแดง  คำเหลือง
2.นางสวาท  โพธินามหรือคำเหลือง
3.นางสาวมารินี  ศรีโชติ
4.นายสุนทร  แซ่ซัน</v>
          </cell>
          <cell r="BW376" t="str">
            <v>จำเลยที่ 1
คู่สมรสจำเลยที่ 1
จำเลยที่ 2
จำเลยที่ 3</v>
          </cell>
          <cell r="BX376" t="str">
            <v>3540500335486
3501400712360
1103700397477
3500100220533</v>
          </cell>
          <cell r="BY37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
-ไม่พบว่ามีกรรมสิทธิ์ในที่ดิน อ.เมืองเชียงใหม่ จ.เชียงใหม่
-ไม่พบว่ามีกรรมสิทธิ์ในที่ดิน อ.บางน้ำเปรี้ยว จ.ฉะเชิงเทรา
-ไม่พบว่ามีกรรมสิทธิ์ในที่ดิน อ.เมืองเชียงใหม่ จ.เชียงใหม่
</v>
          </cell>
          <cell r="BZ376"/>
          <cell r="CA376"/>
          <cell r="CB376"/>
          <cell r="CC376"/>
          <cell r="CD376" t="str">
            <v>1.นายแดง ดำเหลือง
2.นางสาวสายสวาท โพธินาม
3.นางสาวมารินี ศรีโชติ
4.นายสุนทร แซ่ซัน</v>
          </cell>
          <cell r="CE376" t="str">
            <v>จำเลยที่ 1
คู่สมรสจำเลยที่ 1
จำเลยที่ 2
จำเลยที่ 3</v>
          </cell>
          <cell r="CF376" t="str">
            <v>3-5405-00335-48-6
3-5014-00712-36-0
1-1037-00397-47-7
3-5001-00220-53-3</v>
          </cell>
          <cell r="CG37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85307 ต.สันทรายหลวง อ.สันทราย จ.เชียงใหม่ (สินส่วนตัว)
-ไม่พบว่ามีกรรมสิทธิ์ในที่ดิน อ.เมืองเชียงใหม่ จ.เชียงใหม่
-ไม่พบว่ามีกรรมสิทธิ์ในที่ดิน อ.บางน้ำเปี้ยว จ.ฉะเชิงเทรา
-ไม่พบว่ามีกรรมสิทธิ์ในที่ดิน อ.เมืองเชียงใหม่ จ.เชียงใหม่
</v>
          </cell>
          <cell r="CH376" t="str">
            <v>พบ</v>
          </cell>
          <cell r="CI376"/>
          <cell r="CJ376"/>
          <cell r="CK376" t="str">
            <v>ปฏิยุทธ์</v>
          </cell>
          <cell r="CL376">
            <v>243180</v>
          </cell>
          <cell r="CM376">
            <v>243305</v>
          </cell>
          <cell r="CN376"/>
          <cell r="CO376"/>
        </row>
        <row r="377">
          <cell r="B377">
            <v>1221</v>
          </cell>
          <cell r="C377">
            <v>372</v>
          </cell>
          <cell r="D377">
            <v>2</v>
          </cell>
          <cell r="E377">
            <v>6</v>
          </cell>
          <cell r="F377">
            <v>2564</v>
          </cell>
          <cell r="G377">
            <v>800055259736</v>
          </cell>
          <cell r="H377" t="str">
            <v>นางสาว</v>
          </cell>
          <cell r="I377" t="str">
            <v xml:space="preserve">กนิษฐา   </v>
          </cell>
          <cell r="J377" t="str">
            <v>มาคำ</v>
          </cell>
          <cell r="K377">
            <v>2501600017811</v>
          </cell>
          <cell r="L377" t="str">
            <v>ประตูช้างเผือก</v>
          </cell>
          <cell r="M377" t="str">
            <v>เชียงใหม่ 1</v>
          </cell>
          <cell r="N377">
            <v>8</v>
          </cell>
          <cell r="O377" t="str">
            <v>สินเชื่อธนาคารประชาชน</v>
          </cell>
          <cell r="P377" t="str">
            <v>1.บุคคลค้ำประกัน</v>
          </cell>
          <cell r="Q377">
            <v>77964.41</v>
          </cell>
          <cell r="R377">
            <v>24772.35</v>
          </cell>
          <cell r="S377" t="str">
            <v>แขวงเชียงใหม่</v>
          </cell>
          <cell r="T377" t="str">
            <v>ผบ.5404</v>
          </cell>
          <cell r="U377">
            <v>2562</v>
          </cell>
          <cell r="V377" t="str">
            <v>ผบ.6487</v>
          </cell>
          <cell r="W377">
            <v>2562</v>
          </cell>
          <cell r="X377">
            <v>22</v>
          </cell>
          <cell r="Y377">
            <v>7</v>
          </cell>
          <cell r="Z377">
            <v>2562</v>
          </cell>
          <cell r="AA377"/>
          <cell r="AB377"/>
          <cell r="AC377"/>
          <cell r="AD377">
            <v>22</v>
          </cell>
          <cell r="AE377">
            <v>7</v>
          </cell>
          <cell r="AF377">
            <v>2562</v>
          </cell>
          <cell r="AG377">
            <v>26</v>
          </cell>
          <cell r="AH377">
            <v>5</v>
          </cell>
          <cell r="AI377">
            <v>2563</v>
          </cell>
          <cell r="AJ377"/>
          <cell r="AK377"/>
          <cell r="AL377"/>
          <cell r="AM377"/>
          <cell r="AN377"/>
          <cell r="AO377"/>
          <cell r="AP377"/>
          <cell r="AQ377"/>
          <cell r="AR377"/>
          <cell r="AS377"/>
          <cell r="AT377"/>
          <cell r="AU377"/>
          <cell r="AV377"/>
          <cell r="AW377"/>
          <cell r="AX377"/>
          <cell r="AY377"/>
          <cell r="AZ377"/>
          <cell r="BA377"/>
          <cell r="BB377" t="str">
            <v>สืบทรัพย์</v>
          </cell>
          <cell r="BC377"/>
          <cell r="BD377"/>
          <cell r="BE377"/>
          <cell r="BF377"/>
          <cell r="BG377"/>
          <cell r="BH377"/>
          <cell r="BI377"/>
          <cell r="BJ377"/>
          <cell r="BK377"/>
          <cell r="BL377" t="str">
            <v>นางสาวกนิษฐา    มาคำ</v>
          </cell>
          <cell r="BM377">
            <v>883162010689</v>
          </cell>
          <cell r="BN377" t="str">
            <v>1.นางสาวณิณัฐฏ์  มาคำ
2.นางสาวพัชร์ธีรัตน์  สพานแก้ว
3.นายพะเยาว์  สพานแก้ว</v>
          </cell>
          <cell r="BO377" t="str">
            <v>จำเลยที่ 1
จำเลยที่ 2 , คู่สมรสจำเลยที่ 3
จำเลยที่ 3 , คู่สมรสจำเลยที่ 2</v>
          </cell>
          <cell r="BP377" t="str">
            <v>2501600017811
1500300014566
2560100005561</v>
          </cell>
          <cell r="BQ37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อ.แม่แจ่ม จ.เชียงใหม่</v>
          </cell>
          <cell r="BR377" t="str">
            <v>ไม่พบ</v>
          </cell>
          <cell r="BS377" t="str">
            <v>พบ</v>
          </cell>
          <cell r="BT377">
            <v>3</v>
          </cell>
          <cell r="BU377" t="str">
            <v>เกศินี</v>
          </cell>
          <cell r="BV377"/>
          <cell r="BW377"/>
          <cell r="BX377"/>
          <cell r="BY377"/>
          <cell r="BZ377"/>
          <cell r="CA377"/>
          <cell r="CB377"/>
          <cell r="CC377"/>
          <cell r="CD377"/>
          <cell r="CE377"/>
          <cell r="CF377"/>
          <cell r="CG377"/>
          <cell r="CH377"/>
          <cell r="CI377"/>
          <cell r="CJ377"/>
          <cell r="CK377"/>
          <cell r="CL377"/>
          <cell r="CM377">
            <v>243367</v>
          </cell>
          <cell r="CN377"/>
          <cell r="CO377"/>
        </row>
        <row r="378">
          <cell r="B378">
            <v>1222</v>
          </cell>
          <cell r="C378">
            <v>373</v>
          </cell>
          <cell r="D378">
            <v>2</v>
          </cell>
          <cell r="E378">
            <v>6</v>
          </cell>
          <cell r="F378">
            <v>2564</v>
          </cell>
          <cell r="G378">
            <v>800033592281</v>
          </cell>
          <cell r="H378" t="str">
            <v>นาง</v>
          </cell>
          <cell r="I378" t="str">
            <v>เจตสุดา</v>
          </cell>
          <cell r="J378" t="str">
            <v>วิปุลพงษ์</v>
          </cell>
          <cell r="K378">
            <v>3509900458605</v>
          </cell>
          <cell r="L378" t="str">
            <v>ประตูช้างเผือก</v>
          </cell>
          <cell r="M378" t="str">
            <v>เชียงใหม่ 1</v>
          </cell>
          <cell r="N378">
            <v>8</v>
          </cell>
          <cell r="O378" t="str">
            <v>ธปช.</v>
          </cell>
          <cell r="P378" t="str">
            <v>1.บุคคลค้ำประกัน</v>
          </cell>
          <cell r="Q378">
            <v>113728.34</v>
          </cell>
          <cell r="R378">
            <v>10924.23</v>
          </cell>
          <cell r="S378" t="str">
            <v>แขวงเชียงใหม่</v>
          </cell>
          <cell r="T378" t="str">
            <v>ผบ.3861</v>
          </cell>
          <cell r="U378">
            <v>2560</v>
          </cell>
          <cell r="V378" t="str">
            <v>ผบ.5710</v>
          </cell>
          <cell r="W378">
            <v>2560</v>
          </cell>
          <cell r="X378"/>
          <cell r="Y378"/>
          <cell r="Z378"/>
          <cell r="AA378">
            <v>7</v>
          </cell>
          <cell r="AB378">
            <v>8</v>
          </cell>
          <cell r="AC378">
            <v>2560</v>
          </cell>
          <cell r="AD378">
            <v>7</v>
          </cell>
          <cell r="AE378">
            <v>8</v>
          </cell>
          <cell r="AF378">
            <v>2560</v>
          </cell>
          <cell r="AG378"/>
          <cell r="AH378"/>
          <cell r="AI378"/>
          <cell r="AJ378"/>
          <cell r="AK378"/>
          <cell r="AL378"/>
          <cell r="AM378"/>
          <cell r="AN378"/>
          <cell r="AO378"/>
          <cell r="AP378"/>
          <cell r="AQ378"/>
          <cell r="AR378"/>
          <cell r="AS378"/>
          <cell r="AT378"/>
          <cell r="AU378"/>
          <cell r="AV378"/>
          <cell r="AW378"/>
          <cell r="AX378"/>
          <cell r="AY378"/>
          <cell r="AZ378"/>
          <cell r="BA378"/>
          <cell r="BB378" t="str">
            <v>สืบทรัพย์ รายงานสืบทรัพย์ 29/10/2567</v>
          </cell>
          <cell r="BC378"/>
          <cell r="BD378"/>
          <cell r="BE378"/>
          <cell r="BF378"/>
          <cell r="BG378"/>
          <cell r="BH378"/>
          <cell r="BI378"/>
          <cell r="BJ378"/>
          <cell r="BK378"/>
          <cell r="BL378" t="str">
            <v>นางเจตสุดา วิปุลพงษ์</v>
          </cell>
          <cell r="BM378">
            <v>823560010378</v>
          </cell>
          <cell r="BN378" t="str">
            <v>1.นางเจตสุดา  วิปุลพงษ์
2.นายพิชัย  วิปุลพงษ์
3.นางสาวจิราวรรณ  อุปนันท์</v>
          </cell>
          <cell r="BO378" t="str">
            <v>จำเลยที่ 1
คู่สมรสจำเลยที่ 1
จำเลยที่ 2</v>
          </cell>
          <cell r="BP378" t="str">
            <v>3509900458605
3209900004330
3509900458613</v>
          </cell>
          <cell r="BQ378" t="str">
            <v>-ไม่พบว่ามีกรรมสิทธิ์ในที่ดิน อ.เมืองเชียงใหม่ จ.เชียงใหม่
'-พบว่ามีกรรมสิทธิ์ในที่ดินเลขโฉนด 40341 ต.เหมืองแก้ว อ.แม่ริม จ.เชียงใหม่(เป็นกรรมสิทธิ์ร่วมและติดจำนอง)
'-ไม่พบว่ามีกรรมสิทธิ์ในที่ดิน อ.เมืองเชียงใหม่ จ.เชียงใหม่
'-ไม่พบว่ามีกรรมสิทธิ์ในที่ดิน อ.เมืองชลบุรี จ.ชลบุรี
'-ไม่พบว่ามีกรรมสิทธิ์ในที่ดิน อ.เมืองเชียงใหม่ จ.เชียงใหม่
-พบว่ามีกรรมสิทธิ์ในที่ดินเลขโฉนด 40341 ต.เหมืองแก้ว อ.แม่ริม จ.เชียงใหม่ (เป็นกรรมสิทธิ์ร่วมและติดจำนอง)</v>
          </cell>
          <cell r="BR378" t="str">
            <v>พบ</v>
          </cell>
          <cell r="BS378" t="str">
            <v>ไม่พบ
ไม่พบ
พบ</v>
          </cell>
          <cell r="BT378">
            <v>3</v>
          </cell>
          <cell r="BU378" t="str">
            <v>เกศินี</v>
          </cell>
          <cell r="BV378" t="str">
            <v>1.นางเจตสุดา  วิปุลพงษ์
2.นางสาวจิราวรรณ  อุปนันท์</v>
          </cell>
          <cell r="BW378" t="str">
            <v>จำเลยที่ 1
จำเลยที่ 2</v>
          </cell>
          <cell r="BX378" t="str">
            <v>3-5099-00458-60-5
3-5099-00458-61-3</v>
          </cell>
          <cell r="BY378"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v>
          </cell>
          <cell r="BZ378" t="str">
            <v>ไม่พบ</v>
          </cell>
          <cell r="CA378"/>
          <cell r="CB378"/>
          <cell r="CC378" t="str">
            <v>ปฏิยุทธ์</v>
          </cell>
          <cell r="CD378"/>
          <cell r="CE378"/>
          <cell r="CF378"/>
          <cell r="CG378"/>
          <cell r="CH378"/>
          <cell r="CI378"/>
          <cell r="CJ378"/>
          <cell r="CK378"/>
          <cell r="CL378">
            <v>243941</v>
          </cell>
          <cell r="CM378">
            <v>243180</v>
          </cell>
          <cell r="CN378"/>
          <cell r="CO378"/>
        </row>
        <row r="379">
          <cell r="B379">
            <v>1223</v>
          </cell>
          <cell r="C379">
            <v>374</v>
          </cell>
          <cell r="D379">
            <v>2</v>
          </cell>
          <cell r="E379">
            <v>6</v>
          </cell>
          <cell r="F379">
            <v>2564</v>
          </cell>
          <cell r="G379">
            <v>800047093110</v>
          </cell>
          <cell r="H379" t="str">
            <v>นางสาว</v>
          </cell>
          <cell r="I379" t="str">
            <v>ทวินันท์</v>
          </cell>
          <cell r="J379" t="str">
            <v>ธรรมเสน</v>
          </cell>
          <cell r="K379">
            <v>1509900508061</v>
          </cell>
          <cell r="L379" t="str">
            <v>ช้างคลาน</v>
          </cell>
          <cell r="M379" t="str">
            <v>เชียงใหม่ 1</v>
          </cell>
          <cell r="N379">
            <v>8</v>
          </cell>
          <cell r="O379" t="str">
            <v>ธปช.</v>
          </cell>
          <cell r="P379" t="str">
            <v>1.บุคคลค้ำประกัน</v>
          </cell>
          <cell r="Q379">
            <v>59791.28</v>
          </cell>
          <cell r="R379">
            <v>11778.82</v>
          </cell>
          <cell r="S379" t="str">
            <v>แขวงเชียงใหม่</v>
          </cell>
          <cell r="T379" t="str">
            <v>ผบ.2593</v>
          </cell>
          <cell r="U379">
            <v>2562</v>
          </cell>
          <cell r="V379" t="str">
            <v>ผบ.3043</v>
          </cell>
          <cell r="W379">
            <v>2562</v>
          </cell>
          <cell r="X379"/>
          <cell r="Y379"/>
          <cell r="Z379"/>
          <cell r="AA379">
            <v>12</v>
          </cell>
          <cell r="AB379">
            <v>5</v>
          </cell>
          <cell r="AC379">
            <v>2562</v>
          </cell>
          <cell r="AD379">
            <v>12</v>
          </cell>
          <cell r="AE379">
            <v>5</v>
          </cell>
          <cell r="AF379">
            <v>2562</v>
          </cell>
          <cell r="AG379"/>
          <cell r="AH379"/>
          <cell r="AI379"/>
          <cell r="AJ379"/>
          <cell r="AK379"/>
          <cell r="AL379"/>
          <cell r="AM379"/>
          <cell r="AN379"/>
          <cell r="AO379"/>
          <cell r="AP379"/>
          <cell r="AQ379"/>
          <cell r="AR379"/>
          <cell r="AS379"/>
          <cell r="AT379"/>
          <cell r="AU379"/>
          <cell r="AV379"/>
          <cell r="AW379"/>
          <cell r="AX379"/>
          <cell r="AY379"/>
          <cell r="AZ379"/>
          <cell r="BA379"/>
          <cell r="BB379" t="str">
            <v>สืบทรัพย์</v>
          </cell>
          <cell r="BC379"/>
          <cell r="BD379"/>
          <cell r="BE379"/>
          <cell r="BF379"/>
          <cell r="BG379"/>
          <cell r="BH379"/>
          <cell r="BI379"/>
          <cell r="BJ379"/>
          <cell r="BK379"/>
          <cell r="BL379" t="str">
            <v>นางสาวทวินันท์ ธรรมเสน</v>
          </cell>
          <cell r="BM379">
            <v>883161010272</v>
          </cell>
          <cell r="BN379" t="str">
            <v>1.นางสาวธนิษฐ์นันท์ โรจนธุวนิช
2.นายสิทธิโชค  แก้วเมืองมูล
3.นางสาววรรณวิศา  ทรายมูล
4.นางณัฏฐนรี  ศรสูงเนิน
5.นายภัทรพงศ์  ศรสูงเนิน</v>
          </cell>
          <cell r="BO379" t="str">
            <v>จำเลยที่ 1
จำเลยที่ 2
คู่สมรสจำเลยที่ 2
จำเลยที่ 3
คู่สมรสจำเลยที่ 3</v>
          </cell>
          <cell r="BP379" t="str">
            <v>1509900508061
1529900191769
1509900735432
3500200341162
1509900025036</v>
          </cell>
          <cell r="BQ379" t="str">
            <v>-ไม่พบว่ามีกรรมสิทธิ์ในที่ดิน อ.เมืองเชียงใหม่ จ.เชียงใหม่
'-ไม่พบว่ามีกรรมสิทธิ์ในที่ดิน อ.แม่ทา จ.ลำพูน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'-ไม่พบว่ามีกรรมสิทธิ์ในที่ดิน อ.ห้างฉัตร จ.ลำปาง
'-พบว่ามีกรรมสิทธิ์ในที่ดินเลขโฉนด 100590 ต.ป่าไผ่ อ.สันทราย จ.เชียงใหม่ (ติดจำนอง)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'-พบว่ามีกรรมสิทธิ์ในที่ดินเลขโฉนด 100590 ต.ป่าไผ่ อ.สันทราย จ.เชียงใหม่ (ติดจำนอง)
'-ไม่พบว่ามีกรรมสิทธิ์ในที่ดิน อ.เมืองเชียงใหม่ จ.เชียงใหม่
'-ไม่พบว่ามีกรรมสิทธิ์ในที่ดิน อ.เมืองเชียงใหม่ จ.เชียงใหม่</v>
          </cell>
          <cell r="BR379" t="str">
            <v>พบ</v>
          </cell>
          <cell r="BS379" t="str">
            <v>พบ</v>
          </cell>
          <cell r="BT379">
            <v>5</v>
          </cell>
          <cell r="BU379" t="str">
            <v>เกศินี</v>
          </cell>
          <cell r="BV379"/>
          <cell r="BW379"/>
          <cell r="BX379"/>
          <cell r="BY379"/>
          <cell r="BZ379"/>
          <cell r="CA379"/>
          <cell r="CB379"/>
          <cell r="CC379"/>
          <cell r="CD379"/>
          <cell r="CE379"/>
          <cell r="CF379"/>
          <cell r="CG379"/>
          <cell r="CH379"/>
          <cell r="CI379"/>
          <cell r="CJ379"/>
          <cell r="CK379"/>
          <cell r="CL379"/>
          <cell r="CM379">
            <v>243305</v>
          </cell>
          <cell r="CN379"/>
          <cell r="CO379"/>
        </row>
        <row r="380">
          <cell r="B380">
            <v>1224</v>
          </cell>
          <cell r="C380">
            <v>375</v>
          </cell>
          <cell r="D380">
            <v>2</v>
          </cell>
          <cell r="E380">
            <v>6</v>
          </cell>
          <cell r="F380">
            <v>2564</v>
          </cell>
          <cell r="G380">
            <v>822253005380</v>
          </cell>
          <cell r="H380" t="str">
            <v>นาย</v>
          </cell>
          <cell r="I380" t="str">
            <v xml:space="preserve">ประโพธ   </v>
          </cell>
          <cell r="J380" t="str">
            <v>กล่อมมิตร</v>
          </cell>
          <cell r="K380">
            <v>3589900040350</v>
          </cell>
          <cell r="L380" t="str">
            <v>ประตูช้างเผือก</v>
          </cell>
          <cell r="M380" t="str">
            <v>เชียงใหม่ 1</v>
          </cell>
          <cell r="N380">
            <v>8</v>
          </cell>
          <cell r="O380" t="str">
            <v>สินเชื่อสวัสดิการ</v>
          </cell>
          <cell r="P380" t="str">
            <v>1.บุคคลค้ำประกัน</v>
          </cell>
          <cell r="Q380">
            <v>96065.16</v>
          </cell>
          <cell r="R380">
            <v>19168.560000000001</v>
          </cell>
          <cell r="S380" t="str">
            <v>แขวงเชียงใหม่</v>
          </cell>
          <cell r="T380" t="str">
            <v>ผบ.5387</v>
          </cell>
          <cell r="U380">
            <v>2562</v>
          </cell>
          <cell r="V380" t="str">
            <v>ผบ.6531</v>
          </cell>
          <cell r="W380">
            <v>2562</v>
          </cell>
          <cell r="X380"/>
          <cell r="Y380"/>
          <cell r="Z380"/>
          <cell r="AA380">
            <v>22</v>
          </cell>
          <cell r="AB380">
            <v>7</v>
          </cell>
          <cell r="AC380">
            <v>2562</v>
          </cell>
          <cell r="AD380">
            <v>22</v>
          </cell>
          <cell r="AE380">
            <v>7</v>
          </cell>
          <cell r="AF380">
            <v>2562</v>
          </cell>
          <cell r="AG380"/>
          <cell r="AH380"/>
          <cell r="AI380"/>
          <cell r="AJ380"/>
          <cell r="AK380"/>
          <cell r="AL380"/>
          <cell r="AM380"/>
          <cell r="AN380"/>
          <cell r="AO380"/>
          <cell r="AP380"/>
          <cell r="AQ380"/>
          <cell r="AR380"/>
          <cell r="AS380"/>
          <cell r="AT380"/>
          <cell r="AU380"/>
          <cell r="AV380"/>
          <cell r="AW380"/>
          <cell r="AX380"/>
          <cell r="AY380"/>
          <cell r="AZ380"/>
          <cell r="BA380"/>
          <cell r="BB380" t="str">
            <v>สืบทรัพย์//ปิดบัญชี</v>
          </cell>
          <cell r="BC380"/>
          <cell r="BD380"/>
          <cell r="BE380"/>
          <cell r="BF380"/>
          <cell r="BG380"/>
          <cell r="BH380"/>
          <cell r="BI380"/>
          <cell r="BJ380"/>
          <cell r="BK380"/>
          <cell r="BL380" t="str">
            <v>นายประโพธ    กล่อมมิตร</v>
          </cell>
          <cell r="BM380">
            <v>823558010660</v>
          </cell>
          <cell r="BN380" t="str">
            <v>1.นายประโพธ  กล่อมมิตร
2.นางสาวหนึ่งฤทัย  บ้านคุ้ม
3.นายสมเดช  ศิริศิลป์
4.นางศรีพรรณ์  ศิริศิลป์</v>
          </cell>
          <cell r="BO380" t="str">
            <v>จำเลยที่ 1
คู่สมรสจำเลยที่ 1
จำเลยที่ 2
คู่สมรสจำเลยที่ 2</v>
          </cell>
          <cell r="BP380" t="str">
            <v>3589900040350
5520590008427
5500690003788
3500600100308</v>
          </cell>
          <cell r="BQ380" t="str">
            <v>-ไม่พบว่ามีกรรมสิทธิ์ในที่ดิน อ.เมืองเชียงใหม่ จ.เชียงใหม่
'-ไม่พบว่ามีกรรมสิทธิ์ในที่ดิน อ.เมืองแม่ฮ่องสอน จ.แม่ฮ่องสอน
'-พบว่ามีกรรมสิทธิ์ในที่ดินเลขโฉนด 937 ต.หลวงใต้  อ.งาว จ.ลำปาง (ติดจำนอง)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อ.งาว จ.ลำปาง
'-ไม่พบว่ามีกรรมสิทธิ์ในที่ดิน อ.เมืองเชียงใหม่ จ.เชียงใหม่
'-พบว่ามีกรรมสิทธิ์ในที่ดินเลขโฉนด 23463 ต.ขี้เหล็ก อ.แม่แตง จ.เชียงใหม่ (ติดจำนอง)
'-พบว่ามีกรรมสิทธิ์ในที่ดินเลขโฉนด 29816 ต.ขี้เหล็ก อ.แม่แตง จ.เชียงใหม่ (ปลอดจำนอง)
'-พบว่ามีกรรมสิทธิ์ในที่ดินเลขโฉนด 36000 ต.ขี้เหล็ก อ.แม่แตง จ.เชียงใหม่ (ปลอดจำนอง)
'-ไม่พบว่ามีกรรมสิทธิ์ในที่ดิน อ.เมืองเชียงใหม่ จ.เชียงใหม่
'-พบว่ามีกรรมสิทธิ์ในที่ดินเลขโฉนด 28781 ต.ขี้เหล็ก อ.แม่แตง จ.เชียงใหม่ (สินส่วนตัว)</v>
          </cell>
          <cell r="BR380" t="str">
            <v>พบ</v>
          </cell>
          <cell r="BS380" t="str">
            <v>ไม่พบ</v>
          </cell>
          <cell r="BT380">
            <v>4</v>
          </cell>
          <cell r="BU380" t="str">
            <v>เกศินี</v>
          </cell>
          <cell r="BV380"/>
          <cell r="BW380"/>
          <cell r="BX380"/>
          <cell r="BY380"/>
          <cell r="BZ380"/>
          <cell r="CA380"/>
          <cell r="CB380"/>
          <cell r="CC380"/>
          <cell r="CD380"/>
          <cell r="CE380"/>
          <cell r="CF380"/>
          <cell r="CG380"/>
          <cell r="CH380"/>
          <cell r="CI380"/>
          <cell r="CJ380"/>
          <cell r="CK380"/>
          <cell r="CL380"/>
          <cell r="CM380">
            <v>243367</v>
          </cell>
          <cell r="CN380"/>
          <cell r="CO380"/>
        </row>
        <row r="381">
          <cell r="B381">
            <v>1225</v>
          </cell>
          <cell r="C381">
            <v>376</v>
          </cell>
          <cell r="D381">
            <v>2</v>
          </cell>
          <cell r="E381">
            <v>6</v>
          </cell>
          <cell r="F381">
            <v>2564</v>
          </cell>
          <cell r="G381">
            <v>800055079134</v>
          </cell>
          <cell r="H381" t="str">
            <v>นาย</v>
          </cell>
          <cell r="I381" t="str">
            <v xml:space="preserve">อนุสรณ์   </v>
          </cell>
          <cell r="J381" t="str">
            <v>โอดเฮิง</v>
          </cell>
          <cell r="K381">
            <v>1549900152135</v>
          </cell>
          <cell r="L381" t="str">
            <v>บิ๊กซี เชียงใหม่ ดอนจั่น</v>
          </cell>
          <cell r="M381" t="str">
            <v>เชียงใหม่ 1</v>
          </cell>
          <cell r="N381">
            <v>8</v>
          </cell>
          <cell r="O381" t="str">
            <v>สินเชื่อธนาคารประชาชน</v>
          </cell>
          <cell r="P381" t="str">
            <v>1.บุคคลค้ำประกัน</v>
          </cell>
          <cell r="Q381">
            <v>42610.36</v>
          </cell>
          <cell r="R381">
            <v>4213.37</v>
          </cell>
          <cell r="S381" t="str">
            <v>แขวงเชียงใหม่</v>
          </cell>
          <cell r="T381" t="str">
            <v>ผบ.5409</v>
          </cell>
          <cell r="U381">
            <v>2562</v>
          </cell>
          <cell r="V381" t="str">
            <v>ผบ.7730</v>
          </cell>
          <cell r="W381">
            <v>2562</v>
          </cell>
          <cell r="X381">
            <v>21</v>
          </cell>
          <cell r="Y381">
            <v>8</v>
          </cell>
          <cell r="Z381">
            <v>2562</v>
          </cell>
          <cell r="AA381"/>
          <cell r="AB381"/>
          <cell r="AC381"/>
          <cell r="AD381">
            <v>21</v>
          </cell>
          <cell r="AE381">
            <v>8</v>
          </cell>
          <cell r="AF381">
            <v>2562</v>
          </cell>
          <cell r="AG381">
            <v>3</v>
          </cell>
          <cell r="AH381">
            <v>11</v>
          </cell>
          <cell r="AI381">
            <v>2563</v>
          </cell>
          <cell r="AJ381"/>
          <cell r="AK381"/>
          <cell r="AL381"/>
          <cell r="AM381"/>
          <cell r="AN381"/>
          <cell r="AO381"/>
          <cell r="AP381"/>
          <cell r="AQ381"/>
          <cell r="AR381"/>
          <cell r="AS381"/>
          <cell r="AT381"/>
          <cell r="AU381"/>
          <cell r="AV381"/>
          <cell r="AW381"/>
          <cell r="AX381"/>
          <cell r="AY381"/>
          <cell r="AZ381"/>
          <cell r="BA381"/>
          <cell r="BB381" t="str">
            <v>สืบทรัพย์</v>
          </cell>
          <cell r="BC381"/>
          <cell r="BD381"/>
          <cell r="BE381"/>
          <cell r="BF381"/>
          <cell r="BG381"/>
          <cell r="BH381"/>
          <cell r="BI381"/>
          <cell r="BJ381"/>
          <cell r="BK381"/>
          <cell r="BL381" t="str">
            <v>นายอนุสรณ์    โอดเฮิง</v>
          </cell>
          <cell r="BM381">
            <v>823561010011</v>
          </cell>
          <cell r="BN381" t="str">
            <v>1.นายอนุสรณ์  โอดเฮิง
2.นายวชิระ  ศิริวรรณภาพันธุ์
3.นางนพรัตน์  เบาะสาร
4.ส.อ.จักรพงศ์  เบาะสาร</v>
          </cell>
          <cell r="BO381" t="str">
            <v>จำเลยที่ 1
จำเลยที่ 2
จำเลยที่3
คู่สมรสจำเลยที่ 3</v>
          </cell>
          <cell r="BP381" t="str">
            <v>1549900152135
5650800020338
3500400456249
3560100571743</v>
          </cell>
          <cell r="BQ381"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381" t="str">
            <v>ไม่พบ</v>
          </cell>
          <cell r="BS381" t="str">
            <v>พบ</v>
          </cell>
          <cell r="BT381">
            <v>4</v>
          </cell>
          <cell r="BU381" t="str">
            <v>เกศินี</v>
          </cell>
          <cell r="BV381"/>
          <cell r="BW381"/>
          <cell r="BX381"/>
          <cell r="BY381"/>
          <cell r="BZ381"/>
          <cell r="CA381"/>
          <cell r="CB381"/>
          <cell r="CC381"/>
          <cell r="CD381"/>
          <cell r="CE381"/>
          <cell r="CF381"/>
          <cell r="CG381"/>
          <cell r="CH381"/>
          <cell r="CI381"/>
          <cell r="CJ381"/>
          <cell r="CK381"/>
          <cell r="CL381"/>
          <cell r="CM381">
            <v>243367</v>
          </cell>
          <cell r="CN381"/>
          <cell r="CO381"/>
        </row>
        <row r="382">
          <cell r="B382">
            <v>1226</v>
          </cell>
          <cell r="C382">
            <v>377</v>
          </cell>
          <cell r="D382">
            <v>2</v>
          </cell>
          <cell r="E382">
            <v>6</v>
          </cell>
          <cell r="F382">
            <v>2564</v>
          </cell>
          <cell r="G382">
            <v>800054726578</v>
          </cell>
          <cell r="H382" t="str">
            <v>นางสาว</v>
          </cell>
          <cell r="I382" t="str">
            <v xml:space="preserve">กชวรา   </v>
          </cell>
          <cell r="J382" t="str">
            <v>สุทธกูล</v>
          </cell>
          <cell r="K382">
            <v>1509900715750</v>
          </cell>
          <cell r="L382" t="str">
            <v>ท่าแพ</v>
          </cell>
          <cell r="M382" t="str">
            <v>เชียงใหม่ 1</v>
          </cell>
          <cell r="N382">
            <v>8</v>
          </cell>
          <cell r="O382" t="str">
            <v>สินเชื่อธนาคารประชาชน</v>
          </cell>
          <cell r="P382" t="str">
            <v>1.บุคคลค้ำประกัน</v>
          </cell>
          <cell r="Q382">
            <v>96858</v>
          </cell>
          <cell r="R382">
            <v>10618.25</v>
          </cell>
          <cell r="S382" t="str">
            <v>แขวงเชียงใหม่</v>
          </cell>
          <cell r="T382" t="str">
            <v>ผบ.5276</v>
          </cell>
          <cell r="U382">
            <v>2562</v>
          </cell>
          <cell r="V382" t="str">
            <v>ผบ.6158</v>
          </cell>
          <cell r="W382">
            <v>2562</v>
          </cell>
          <cell r="X382"/>
          <cell r="Y382"/>
          <cell r="Z382"/>
          <cell r="AA382">
            <v>8</v>
          </cell>
          <cell r="AB382">
            <v>7</v>
          </cell>
          <cell r="AC382">
            <v>2562</v>
          </cell>
          <cell r="AD382">
            <v>8</v>
          </cell>
          <cell r="AE382">
            <v>7</v>
          </cell>
          <cell r="AF382">
            <v>2562</v>
          </cell>
          <cell r="AG382"/>
          <cell r="AH382"/>
          <cell r="AI382"/>
          <cell r="AJ382"/>
          <cell r="AK382"/>
          <cell r="AL382"/>
          <cell r="AM382"/>
          <cell r="AN382"/>
          <cell r="AO382"/>
          <cell r="AP382"/>
          <cell r="AQ382"/>
          <cell r="AR382"/>
          <cell r="AS382"/>
          <cell r="AT382"/>
          <cell r="AU382"/>
          <cell r="AV382"/>
          <cell r="AW382"/>
          <cell r="AX382"/>
          <cell r="AY382"/>
          <cell r="AZ382"/>
          <cell r="BA382"/>
          <cell r="BB382" t="str">
            <v>สืบทรัพย์ รายงานผลสืบทรัพย์  25/9/2567</v>
          </cell>
          <cell r="BC382"/>
          <cell r="BD382"/>
          <cell r="BE382"/>
          <cell r="BF382"/>
          <cell r="BG382"/>
          <cell r="BH382"/>
          <cell r="BI382"/>
          <cell r="BJ382"/>
          <cell r="BK382"/>
          <cell r="BL382" t="str">
            <v>นางสาวกชวรา    สุทธกูล</v>
          </cell>
          <cell r="BM382">
            <v>883162010910</v>
          </cell>
          <cell r="BN382" t="str">
            <v>1.นางสาวปัทมา  สุทธกูล
2.นางสาวชุติกาญจน์  กสิวิวัฒน์
3.นายสาทิศ  ขาวดา</v>
          </cell>
          <cell r="BO382" t="str">
            <v>จำเลยที่ 1
จำเลยที่ 2
จำเลยที่3</v>
          </cell>
          <cell r="BP382" t="str">
            <v>1509900715750
1579900181216
1510100183780</v>
          </cell>
          <cell r="BQ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อ.ป่าซาง จ.ลำพูน
'-ไม่พบว่ามีกรรมสิทธิ์ในที่ดิน อ.เมืองเชียงใหม่ จ.เชียงใหม่</v>
          </cell>
          <cell r="BR382" t="str">
            <v>ไม่พบ</v>
          </cell>
          <cell r="BS382" t="str">
            <v>พบ
ไม่พบ
ไม่พบ</v>
          </cell>
          <cell r="BT382">
            <v>3</v>
          </cell>
          <cell r="BU382" t="str">
            <v>เกศินี</v>
          </cell>
          <cell r="BV382" t="str">
            <v>1.นางสาวปัทมา  สุทธกูล
2.นางสาวชุติกาญจน์  กสิวิวัฒน์
3.นายสาทิศ  ขาวดา</v>
          </cell>
          <cell r="BW382" t="str">
            <v>จำเลยที่ 1
จำเลยที่ 2
จำเลยที่3</v>
          </cell>
          <cell r="BX382" t="str">
            <v>1-5099-00715-75-0
1-5799-00181-21-6
1-5101-00183-78-0</v>
          </cell>
          <cell r="BY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-พบว่ามีกรรมสิทธิ์ในที่ดินโฉนดเลขที่ 44707 ต.แม่แรง อ.ป่าซาง จ.ลำพูน (ติดจำนอง)
-พบว่ามีกรรมสิทธิ์ในที่ดินโฉนดเลขที่ 7477 ต.แม่แรง อ.ป่าซาง จ.ลำพูน (ปลอดจำนอง)
-พบว่ามีกรรมสิทธิ์ในที่ดินโฉนดเลขที่ 6894 ต.แม่แรง อ.ป่าซาง จ.ลำพูน (ปลอดจำนอง)
-พบว่ามีกรรมสิทธิ์ในที่ดินโฉนดเลขที่ 5341 ต.แม่แรง อ.ป่าซาง จ.ลำพูน (ปลอดจำนอง)</v>
          </cell>
          <cell r="BZ382" t="str">
            <v>พบ</v>
          </cell>
          <cell r="CA382"/>
          <cell r="CB382"/>
          <cell r="CC382" t="str">
            <v>ปฏิยุทธ์</v>
          </cell>
          <cell r="CD382"/>
          <cell r="CE382"/>
          <cell r="CF382"/>
          <cell r="CG382"/>
          <cell r="CH382"/>
          <cell r="CI382"/>
          <cell r="CJ382"/>
          <cell r="CK382"/>
          <cell r="CL382"/>
          <cell r="CM382">
            <v>243180</v>
          </cell>
          <cell r="CN382"/>
          <cell r="CO382"/>
        </row>
        <row r="383">
          <cell r="B383">
            <v>1227</v>
          </cell>
          <cell r="C383">
            <v>378</v>
          </cell>
          <cell r="D383">
            <v>2</v>
          </cell>
          <cell r="E383">
            <v>6</v>
          </cell>
          <cell r="F383">
            <v>2564</v>
          </cell>
          <cell r="G383">
            <v>800064024261</v>
          </cell>
          <cell r="H383" t="str">
            <v>นาย</v>
          </cell>
          <cell r="I383" t="str">
            <v xml:space="preserve">พิณ   </v>
          </cell>
          <cell r="J383" t="str">
            <v>ถามา</v>
          </cell>
          <cell r="K383">
            <v>1501600013582</v>
          </cell>
          <cell r="L383" t="str">
            <v>ประตูช้างเผือก</v>
          </cell>
          <cell r="M383" t="str">
            <v>เชียงใหม่ 1</v>
          </cell>
          <cell r="N383">
            <v>8</v>
          </cell>
          <cell r="O383" t="str">
            <v>สินเชื่อธนาคารประชาชน</v>
          </cell>
          <cell r="P383" t="str">
            <v>1.บุคคลค้ำประกัน</v>
          </cell>
          <cell r="Q383">
            <v>45832</v>
          </cell>
          <cell r="R383">
            <v>15543.62</v>
          </cell>
          <cell r="S383" t="str">
            <v>จังหวัดฮอด</v>
          </cell>
          <cell r="T383" t="str">
            <v>ผบ.1353</v>
          </cell>
          <cell r="U383">
            <v>2562</v>
          </cell>
          <cell r="V383" t="str">
            <v>ผบ.222</v>
          </cell>
          <cell r="W383">
            <v>2563</v>
          </cell>
          <cell r="X383"/>
          <cell r="Y383"/>
          <cell r="Z383"/>
          <cell r="AA383">
            <v>27</v>
          </cell>
          <cell r="AB383">
            <v>1</v>
          </cell>
          <cell r="AC383">
            <v>2563</v>
          </cell>
          <cell r="AD383">
            <v>27</v>
          </cell>
          <cell r="AE383">
            <v>1</v>
          </cell>
          <cell r="AF383">
            <v>2563</v>
          </cell>
          <cell r="AG383"/>
          <cell r="AH383"/>
          <cell r="AI383"/>
          <cell r="AJ383">
            <v>29</v>
          </cell>
          <cell r="AK383">
            <v>11</v>
          </cell>
          <cell r="AL383">
            <v>2564</v>
          </cell>
          <cell r="AM383" t="str">
            <v>โฉนด</v>
          </cell>
          <cell r="AN383" t="str">
            <v>2917</v>
          </cell>
          <cell r="AO383" t="str">
            <v>บ้านตาล</v>
          </cell>
          <cell r="AP383" t="str">
            <v>ฮอด</v>
          </cell>
          <cell r="AQ383" t="str">
            <v>เชียงใหม่</v>
          </cell>
          <cell r="AR383">
            <v>102870</v>
          </cell>
          <cell r="AS383"/>
          <cell r="AT383"/>
          <cell r="AU383"/>
          <cell r="AV383"/>
          <cell r="AW383"/>
          <cell r="AX383">
            <v>8</v>
          </cell>
          <cell r="AY383">
            <v>12</v>
          </cell>
          <cell r="AZ383">
            <v>2564</v>
          </cell>
          <cell r="BA383" t="str">
            <v>ยึดเสร็จแล้ว</v>
          </cell>
          <cell r="BB383" t="str">
            <v>สืบทรัพย์//ยึดทรัพย์ (คำสั่ง 10/8/2564)//ยึดแล้ว</v>
          </cell>
          <cell r="BC383"/>
          <cell r="BD383"/>
          <cell r="BE383"/>
          <cell r="BF383"/>
          <cell r="BG383"/>
          <cell r="BH383"/>
          <cell r="BI383"/>
          <cell r="BJ383"/>
          <cell r="BK383"/>
          <cell r="BL383" t="str">
            <v>นายพิณ    ถามา</v>
          </cell>
          <cell r="BM383">
            <v>883162010449</v>
          </cell>
          <cell r="BN383" t="str">
            <v>1.นายพิณ  ถามา
2.นายชนกานต์  อุปกาละ
3.นางสาวเกษณี  เหมยฝน
4.นายสมเพชร  เหมยฝน</v>
          </cell>
          <cell r="BO383" t="str">
            <v>จำเลยที่ 1
จำเลยที่ 2
คู่สมรสจำเลยที่ 2
จำเลยที่3</v>
          </cell>
          <cell r="BP383" t="str">
            <v>1501600013582
1501600102771
1500200171121
5500200023914</v>
          </cell>
          <cell r="BQ383" t="str">
            <v>-ไม่พบว่ามีกรรมสิทธิ์ในที่ดิน อ.เมืองเชียงใหม่ จ.เชียงใหม่
'-พบว่ามีกรรมสิทธิ์ในที่ดินเลขโฉนด 2917 ต.บ้านตาล  อ.ฮอด  จ.เชียงใหม่ (ปลอดจำนอง , กรรมสิทธิ์ร่วม)
'-ไม่พบว่ามีกรรมสิทธิ์ในที่ดิน อ.แม่แจ่ม จ.เชียงใหม่
'-ไม่พบว่ามีกรรมสิทธิ์ในที่ดิน อ.เมืองเชียงใหม่ จ.เชียงใหม่
'-พบว่ามีกรรมสิทธิ์ในที่ดินเลขโฉนด 6954 ต.กองแขก  อ.แม่แจ่ม  จ.เชียงใหม่ (ปลอดจำนอง)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'-พบว่ามีกรรมสิทธิ์ในที่ดินเลขโฉนด 6603 ต.บ้านแปะ  อ.จอมทอง  จ.เชียงใหม่ (ปลอดจำนอง , กรรมสิทธิ์ร่วม)
'-พบว่ามีกรรมสิทธิ์ในที่ดินเลขโฉนด 40004 ต.บ้านแปะ  อ.จอมทอง  จ.เชียงใหม่ (ปลอดจำนอง )</v>
          </cell>
          <cell r="BR383" t="str">
            <v>พบ</v>
          </cell>
          <cell r="BS383" t="str">
            <v>พบ</v>
          </cell>
          <cell r="BT383">
            <v>4</v>
          </cell>
          <cell r="BU383" t="str">
            <v>เกศินี
ศรัญญู (ยึด)</v>
          </cell>
          <cell r="BV383"/>
          <cell r="BW383"/>
          <cell r="BX383"/>
          <cell r="BY383"/>
          <cell r="BZ383"/>
          <cell r="CA383"/>
          <cell r="CB383"/>
          <cell r="CC383"/>
          <cell r="CD383"/>
          <cell r="CE383"/>
          <cell r="CF383"/>
          <cell r="CG383"/>
          <cell r="CH383"/>
          <cell r="CI383"/>
          <cell r="CJ383"/>
          <cell r="CK383"/>
          <cell r="CL383">
            <v>242866</v>
          </cell>
          <cell r="CM383">
            <v>243306</v>
          </cell>
          <cell r="CN383"/>
          <cell r="CO383"/>
        </row>
        <row r="384">
          <cell r="B384">
            <v>1228</v>
          </cell>
          <cell r="C384">
            <v>379</v>
          </cell>
          <cell r="D384">
            <v>2</v>
          </cell>
          <cell r="E384">
            <v>6</v>
          </cell>
          <cell r="F384">
            <v>2564</v>
          </cell>
          <cell r="G384">
            <v>800069611195</v>
          </cell>
          <cell r="H384" t="str">
            <v>นาย</v>
          </cell>
          <cell r="I384" t="str">
            <v xml:space="preserve">ธนารักษ์   </v>
          </cell>
          <cell r="J384" t="str">
            <v>สืบอ้าย</v>
          </cell>
          <cell r="K384">
            <v>1520800106214</v>
          </cell>
          <cell r="L384" t="str">
            <v>ประตูช้างเผือก</v>
          </cell>
          <cell r="M384" t="str">
            <v>เชียงใหม่ 1</v>
          </cell>
          <cell r="N384">
            <v>8</v>
          </cell>
          <cell r="O384" t="str">
            <v>สินเชื่อธนาคารประชาชน</v>
          </cell>
          <cell r="P384" t="str">
            <v>1.บุคคลค้ำประกัน</v>
          </cell>
          <cell r="Q384">
            <v>64572.68</v>
          </cell>
          <cell r="R384">
            <v>7477.76</v>
          </cell>
          <cell r="S384" t="str">
            <v>แขวงเชียงใหม่</v>
          </cell>
          <cell r="T384" t="str">
            <v>ผบ.5383</v>
          </cell>
          <cell r="U384">
            <v>2562</v>
          </cell>
          <cell r="V384" t="str">
            <v>ผบ.9630</v>
          </cell>
          <cell r="W384">
            <v>2562</v>
          </cell>
          <cell r="X384">
            <v>16</v>
          </cell>
          <cell r="Y384">
            <v>9</v>
          </cell>
          <cell r="Z384">
            <v>2562</v>
          </cell>
          <cell r="AA384"/>
          <cell r="AB384"/>
          <cell r="AC384"/>
          <cell r="AD384">
            <v>16</v>
          </cell>
          <cell r="AE384">
            <v>9</v>
          </cell>
          <cell r="AF384">
            <v>2562</v>
          </cell>
          <cell r="AG384">
            <v>9</v>
          </cell>
          <cell r="AH384">
            <v>11</v>
          </cell>
          <cell r="AI384">
            <v>2563</v>
          </cell>
          <cell r="AJ384"/>
          <cell r="AK384"/>
          <cell r="AL384"/>
          <cell r="AM384" t="str">
            <v>โฉนด</v>
          </cell>
          <cell r="AN384" t="str">
            <v>55777 , 55778</v>
          </cell>
          <cell r="AO384" t="str">
            <v>บวกค้าง</v>
          </cell>
          <cell r="AP384" t="str">
            <v>สันกำแพง</v>
          </cell>
          <cell r="AQ384" t="str">
            <v>เชียงใหม่</v>
          </cell>
          <cell r="AR384"/>
          <cell r="AS384"/>
          <cell r="AT384"/>
          <cell r="AU384"/>
          <cell r="AV384"/>
          <cell r="AW384"/>
          <cell r="AX384">
            <v>25</v>
          </cell>
          <cell r="AY384">
            <v>10</v>
          </cell>
          <cell r="AZ384">
            <v>2564</v>
          </cell>
          <cell r="BA384" t="str">
            <v>ยึดไม่ได้ สินส่วนตัว</v>
          </cell>
          <cell r="BB384" t="str">
            <v>สืบทรัพย์//ยึดทรัพย์ (คำสั่ง 6/10/2564)//ยึดไม่ได้ สินส่วนตัว 
รายงานผลสืบทรัพย์ รอบที่ 2  25/9/2567</v>
          </cell>
          <cell r="BC384"/>
          <cell r="BD384"/>
          <cell r="BE384"/>
          <cell r="BF384"/>
          <cell r="BG384"/>
          <cell r="BH384"/>
          <cell r="BI384"/>
          <cell r="BJ384"/>
          <cell r="BK384"/>
          <cell r="BL384" t="str">
            <v>นายธนารักษ์    สืบอ้าย</v>
          </cell>
          <cell r="BM384">
            <v>883162010717</v>
          </cell>
          <cell r="BN384" t="str">
            <v>1.นายธนารักษ์  สืบอ้าย
2.นายชวลิต  ไชยะ
3.นายพลภัทร์  อนรรฆธีรพันธุ์
4.นางปัทมา  อนรรฆธีรพันธุ์</v>
          </cell>
          <cell r="BO384" t="str">
            <v>จำเลยที่ 1
จำเลยที่ 2
จำเลยที่3
คู่สมรสจำเลยที่ 3</v>
          </cell>
          <cell r="BP384" t="str">
            <v>1520800106214
1509900134340
3679800013899
3510100104797</v>
          </cell>
          <cell r="BQ384" t="str">
            <v>-ไม่พบว่ามีกรรมสิทธิ์ในที่ดิน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'-พบว่ามีกรรมสิทธิ์ในที่ดินเลขโฉนด 55777 ต.บวกค้าง  อ.สันกำแพง  จ.เชียงใหม่ (ปลอดจำนอง )
'-พบว่ามีกรรมสิทธิ์ในที่ดินเลขโฉนด 55778 ต.บวกค้าง  อ.สันกำแพง  จ.เชียงใหม่ (ปลอดจำนอง )</v>
          </cell>
          <cell r="BR384" t="str">
            <v>พบ</v>
          </cell>
          <cell r="BS384" t="str">
            <v>ไม่พบ
ไม่พบ
พบ
ไม่พบ</v>
          </cell>
          <cell r="BT384">
            <v>4</v>
          </cell>
          <cell r="BU384" t="str">
            <v>เกศินี
สารุทธ์ (ยึด)</v>
          </cell>
          <cell r="BV384" t="str">
            <v>1.นายธนารักษ์  สืบอ้าย
2.นายชวลิต  ไชยะ
3.นายพลภัทร์  อนรรฆธีรพันธุ์
4.นางปัทมา  อนรรฆธีรพันธุ์</v>
          </cell>
          <cell r="BW384" t="str">
            <v>จำเลยที่ 1
จำเลยที่ 2
จำเลยที่3
คู่สมรสจำเลยที่ 3</v>
          </cell>
          <cell r="BX384" t="str">
            <v>1-5208-00106-21-4
1-5099-00134-34-0
3-6798-00013-89-9
3-5101-00104-79-7</v>
          </cell>
          <cell r="BY384"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100262 อ.สันกำแพง จ.เชียงใหม่ (สินส่วนตัว)
</v>
          </cell>
          <cell r="BZ384" t="str">
            <v>พบ</v>
          </cell>
          <cell r="CA384"/>
          <cell r="CB384"/>
          <cell r="CC384" t="str">
            <v>ปฏิยุทธ์</v>
          </cell>
          <cell r="CD384"/>
          <cell r="CE384"/>
          <cell r="CF384"/>
          <cell r="CG384"/>
          <cell r="CH384"/>
          <cell r="CI384"/>
          <cell r="CJ384"/>
          <cell r="CK384"/>
          <cell r="CL384"/>
          <cell r="CM384">
            <v>242936</v>
          </cell>
          <cell r="CN384"/>
          <cell r="CO384"/>
        </row>
        <row r="385">
          <cell r="B385">
            <v>1229</v>
          </cell>
          <cell r="C385">
            <v>380</v>
          </cell>
          <cell r="D385">
            <v>4</v>
          </cell>
          <cell r="E385">
            <v>6</v>
          </cell>
          <cell r="F385">
            <v>2564</v>
          </cell>
          <cell r="G385">
            <v>800024097472</v>
          </cell>
          <cell r="H385" t="str">
            <v>นางสาว</v>
          </cell>
          <cell r="I385" t="str">
            <v xml:space="preserve">ณัตตยา </v>
          </cell>
          <cell r="J385" t="str">
            <v>กุศลครอง</v>
          </cell>
          <cell r="K385">
            <v>5470100045518</v>
          </cell>
          <cell r="L385" t="str">
            <v>ฝาง</v>
          </cell>
          <cell r="M385" t="str">
            <v>เชียงใหม่ 2</v>
          </cell>
          <cell r="N385">
            <v>8</v>
          </cell>
          <cell r="O385" t="str">
            <v>สินเชื่อสวัสดิการ</v>
          </cell>
          <cell r="P385" t="str">
            <v>1.บุคคลค้ำประกัน</v>
          </cell>
          <cell r="Q385">
            <v>674013.8</v>
          </cell>
          <cell r="R385">
            <v>32377.73</v>
          </cell>
          <cell r="S385" t="str">
            <v>จังหวัดเชียงราย</v>
          </cell>
          <cell r="T385" t="str">
            <v>ผบ.2459</v>
          </cell>
          <cell r="U385">
            <v>2559</v>
          </cell>
          <cell r="V385" t="str">
            <v>ผบ.5795</v>
          </cell>
          <cell r="W385">
            <v>2559</v>
          </cell>
          <cell r="X385"/>
          <cell r="Y385"/>
          <cell r="Z385"/>
          <cell r="AA385">
            <v>10</v>
          </cell>
          <cell r="AB385">
            <v>10</v>
          </cell>
          <cell r="AC385">
            <v>2559</v>
          </cell>
          <cell r="AD385">
            <v>10</v>
          </cell>
          <cell r="AE385">
            <v>10</v>
          </cell>
          <cell r="AF385">
            <v>2559</v>
          </cell>
          <cell r="AG385">
            <v>1</v>
          </cell>
          <cell r="AH385">
            <v>9</v>
          </cell>
          <cell r="AI385">
            <v>2563</v>
          </cell>
          <cell r="AJ385">
            <v>23</v>
          </cell>
          <cell r="AK385">
            <v>7</v>
          </cell>
          <cell r="AL385">
            <v>2564</v>
          </cell>
          <cell r="AM385" t="str">
            <v>โฉนด</v>
          </cell>
          <cell r="AN385">
            <v>19768</v>
          </cell>
          <cell r="AO385" t="str">
            <v>แม่คะ</v>
          </cell>
          <cell r="AP385" t="str">
            <v>ฝาง</v>
          </cell>
          <cell r="AQ385" t="str">
            <v>เชียงใหม่</v>
          </cell>
          <cell r="AR385">
            <v>866920</v>
          </cell>
          <cell r="AS385"/>
          <cell r="AT385"/>
          <cell r="AU385"/>
          <cell r="AV385"/>
          <cell r="AW385"/>
          <cell r="AX385">
            <v>9</v>
          </cell>
          <cell r="AY385">
            <v>8</v>
          </cell>
          <cell r="AZ385">
            <v>2564</v>
          </cell>
          <cell r="BA385" t="str">
            <v>ยึดเสร็จแล้ว</v>
          </cell>
          <cell r="BB385" t="str">
            <v>ยึดทรัพย์(สำนักงานอื่นฟ้อง)4/8/2564//มีนัดขายที่ดินนัดแรก 23/2/2565//รายงานสืบทรัพย์ 3/10/2567
//ถอนการยึดแต่ไม่ถอนการบังคับคดี 25/2/2568</v>
          </cell>
          <cell r="BC385"/>
          <cell r="BD385"/>
          <cell r="BE385"/>
          <cell r="BF385"/>
          <cell r="BG385"/>
          <cell r="BH385"/>
          <cell r="BI385"/>
          <cell r="BJ385"/>
          <cell r="BK385"/>
          <cell r="BL385" t="str">
            <v>นางสาวณัตตยา  กุศลครอง</v>
          </cell>
          <cell r="BM385">
            <v>883163011726</v>
          </cell>
          <cell r="BN385" t="str">
            <v>1.นางสาวณัตตยา กุศลครอง 
2.นายมนตรี วิจิตรจันทร์ 
3.นางพะยอม ดีฟั่น</v>
          </cell>
          <cell r="BO385" t="str">
            <v>จำเลยที่ 1
คู่สมรสจำเลยที่ 1
จำเลยที่ 2</v>
          </cell>
          <cell r="BP385" t="str">
            <v>5-4701-00045-51-8
3-1608-00185-75-1
5-19-11-00011-93-5</v>
          </cell>
          <cell r="BQ385" t="str">
            <v>-ไม่พบว่ามีกรรมสิทธิ์ในที่ดิน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-พบว่ามีกรรมสิทธิ์ในที่ดินโฉนดเลขที่ 19768 ต.แม่คะ อ.ฝาง จ.เชียงใหม่ (ติดจำนอง)</v>
          </cell>
          <cell r="BR385" t="str">
            <v>พบ</v>
          </cell>
          <cell r="BS385"/>
          <cell r="BT385"/>
          <cell r="BU385" t="str">
            <v>ปฏิยุทธ์</v>
          </cell>
          <cell r="BV385"/>
          <cell r="BW385"/>
          <cell r="BX385"/>
          <cell r="BY385"/>
          <cell r="BZ385"/>
          <cell r="CA385"/>
          <cell r="CB385"/>
          <cell r="CC385"/>
          <cell r="CD385"/>
          <cell r="CE385"/>
          <cell r="CF385"/>
          <cell r="CG385"/>
          <cell r="CH385"/>
          <cell r="CI385"/>
          <cell r="CJ385"/>
          <cell r="CK385"/>
          <cell r="CL385"/>
          <cell r="CM385"/>
          <cell r="CN385"/>
          <cell r="CO385">
            <v>242944</v>
          </cell>
        </row>
        <row r="386">
          <cell r="B386">
            <v>1230</v>
          </cell>
          <cell r="C386">
            <v>381</v>
          </cell>
          <cell r="D386">
            <v>4</v>
          </cell>
          <cell r="E386">
            <v>6</v>
          </cell>
          <cell r="F386">
            <v>2564</v>
          </cell>
          <cell r="G386">
            <v>800059139991</v>
          </cell>
          <cell r="H386" t="str">
            <v>นางสาว</v>
          </cell>
          <cell r="I386" t="str">
            <v xml:space="preserve">รสสุคนธ์ </v>
          </cell>
          <cell r="J386" t="str">
            <v>คำนิล</v>
          </cell>
          <cell r="K386">
            <v>1520500056831</v>
          </cell>
          <cell r="L386" t="str">
            <v>ช้างม่อย</v>
          </cell>
          <cell r="M386" t="str">
            <v>เชียงใหม่ 1</v>
          </cell>
          <cell r="N386">
            <v>8</v>
          </cell>
          <cell r="O386" t="str">
            <v>สินเชื่อเคหะ,ไทรทอง</v>
          </cell>
          <cell r="P386" t="str">
            <v>2.หลักทรัพย์ค้ำประกัน</v>
          </cell>
          <cell r="Q386"/>
          <cell r="R386"/>
          <cell r="S386" t="str">
            <v>จังหวัดเชียงใหม่</v>
          </cell>
          <cell r="T386" t="str">
            <v>ผบ.1606</v>
          </cell>
          <cell r="U386">
            <v>2560</v>
          </cell>
          <cell r="V386" t="str">
            <v>ผบ.2137</v>
          </cell>
          <cell r="W386">
            <v>2560</v>
          </cell>
          <cell r="X386">
            <v>9</v>
          </cell>
          <cell r="Y386">
            <v>10</v>
          </cell>
          <cell r="Z386">
            <v>2560</v>
          </cell>
          <cell r="AA386"/>
          <cell r="AB386"/>
          <cell r="AC386"/>
          <cell r="AD386">
            <v>5</v>
          </cell>
          <cell r="AE386">
            <v>11</v>
          </cell>
          <cell r="AF386">
            <v>2560</v>
          </cell>
          <cell r="AG386"/>
          <cell r="AH386"/>
          <cell r="AI386"/>
          <cell r="AJ386"/>
          <cell r="AK386"/>
          <cell r="AL386"/>
          <cell r="AM386" t="str">
            <v>โฉนด</v>
          </cell>
          <cell r="AN386" t="str">
            <v>10645</v>
          </cell>
          <cell r="AO386" t="str">
            <v>ปงเตา</v>
          </cell>
          <cell r="AP386" t="str">
            <v>งาว</v>
          </cell>
          <cell r="AQ386" t="str">
            <v>ลำปาง</v>
          </cell>
          <cell r="AR386"/>
          <cell r="AS386"/>
          <cell r="AT386"/>
          <cell r="AU386"/>
          <cell r="AV386"/>
          <cell r="AW386"/>
          <cell r="AX386"/>
          <cell r="AY386"/>
          <cell r="AZ386"/>
          <cell r="BA386"/>
          <cell r="BB386" t="str">
            <v>ยึดทรัพย์(สำนักงานอื่นฟ้อง)//ชะลอการยึดถึงกันยายน//ยึดไม่ได้ ให้คนอื่นไปแล้ว</v>
          </cell>
          <cell r="BC386"/>
          <cell r="BD386"/>
          <cell r="BE386"/>
          <cell r="BF386"/>
          <cell r="BG386"/>
          <cell r="BH386"/>
          <cell r="BI386"/>
          <cell r="BJ386"/>
          <cell r="BK386"/>
          <cell r="BL386" t="str">
            <v>นางสาวรสสุคนธ์  คำนิล</v>
          </cell>
          <cell r="BM386">
            <v>0</v>
          </cell>
          <cell r="BN386"/>
          <cell r="BO386"/>
          <cell r="BP386"/>
          <cell r="BQ386"/>
          <cell r="BR386"/>
          <cell r="BS386"/>
          <cell r="BT386"/>
          <cell r="BU386" t="str">
            <v>ศรัญญู (ยึด)</v>
          </cell>
          <cell r="BV386"/>
          <cell r="BW386"/>
          <cell r="BX386"/>
          <cell r="BY386"/>
          <cell r="BZ386"/>
          <cell r="CA386"/>
          <cell r="CB386"/>
          <cell r="CC386"/>
          <cell r="CD386"/>
          <cell r="CE386"/>
          <cell r="CF386"/>
          <cell r="CG386"/>
          <cell r="CH386"/>
          <cell r="CI386"/>
          <cell r="CJ386"/>
          <cell r="CK386"/>
          <cell r="CL386"/>
          <cell r="CM386"/>
          <cell r="CN386"/>
          <cell r="CO386"/>
        </row>
        <row r="387">
          <cell r="B387">
            <v>1231</v>
          </cell>
          <cell r="C387">
            <v>382</v>
          </cell>
          <cell r="D387">
            <v>8</v>
          </cell>
          <cell r="E387">
            <v>6</v>
          </cell>
          <cell r="F387">
            <v>2564</v>
          </cell>
          <cell r="G387">
            <v>850653001337</v>
          </cell>
          <cell r="H387" t="str">
            <v>นาง</v>
          </cell>
          <cell r="I387" t="str">
            <v>คีรีมาศ</v>
          </cell>
          <cell r="J387" t="str">
            <v>ดีวงค์มาศ</v>
          </cell>
          <cell r="K387" t="str">
            <v>3 5006 00053 54 7</v>
          </cell>
          <cell r="L387" t="str">
            <v>เชียงดาว</v>
          </cell>
          <cell r="M387" t="str">
            <v>เชียงใหม่ 4</v>
          </cell>
          <cell r="N387">
            <v>8</v>
          </cell>
          <cell r="O387" t="str">
            <v>สินเชื่อแก้ไขหนี้ภาคประชาชน</v>
          </cell>
          <cell r="P387" t="str">
            <v>1.บุคคลค้ำประกัน</v>
          </cell>
          <cell r="Q387">
            <v>55346.46</v>
          </cell>
          <cell r="R387"/>
          <cell r="S387" t="str">
            <v>แขวงเชียงใหม่</v>
          </cell>
          <cell r="T387" t="str">
            <v>ผบ.4799</v>
          </cell>
          <cell r="U387">
            <v>2554</v>
          </cell>
          <cell r="V387" t="str">
            <v>ผบ.4799</v>
          </cell>
          <cell r="W387">
            <v>2554</v>
          </cell>
          <cell r="X387"/>
          <cell r="Y387"/>
          <cell r="Z387"/>
          <cell r="AA387">
            <v>22</v>
          </cell>
          <cell r="AB387">
            <v>8</v>
          </cell>
          <cell r="AC387">
            <v>2554</v>
          </cell>
          <cell r="AD387">
            <v>22</v>
          </cell>
          <cell r="AE387">
            <v>8</v>
          </cell>
          <cell r="AF387">
            <v>2554</v>
          </cell>
          <cell r="AG387"/>
          <cell r="AH387"/>
          <cell r="AI387"/>
          <cell r="AJ387"/>
          <cell r="AK387"/>
          <cell r="AL387"/>
          <cell r="AM387"/>
          <cell r="AN387"/>
          <cell r="AO387"/>
          <cell r="AP387"/>
          <cell r="AQ387"/>
          <cell r="AR387"/>
          <cell r="AS387"/>
          <cell r="AT387"/>
          <cell r="AU387"/>
          <cell r="AV387"/>
          <cell r="AW387"/>
          <cell r="AX387"/>
          <cell r="AY387"/>
          <cell r="AZ387"/>
          <cell r="BA387"/>
          <cell r="BB387" t="str">
            <v>สืบทรัพย์(สำนักงานอื่นฟ้อง)</v>
          </cell>
          <cell r="BC387"/>
          <cell r="BD387"/>
          <cell r="BE387"/>
          <cell r="BF387"/>
          <cell r="BG387"/>
          <cell r="BH387"/>
          <cell r="BI387"/>
          <cell r="BJ387"/>
          <cell r="BK387"/>
          <cell r="BL387" t="str">
            <v>นางคีรีมาศ ดีวงค์มาศ</v>
          </cell>
          <cell r="BM387">
            <v>0</v>
          </cell>
          <cell r="BN387" t="str">
            <v>1.นางศรีมาศ ดีวงค์มาศ
2.นางลำดวน  ณุวงศ์ศรี
3.นายพิมสุวรรณ  ณุวงศ์ศรี
4.นายทองสุข  แก้วภา
5.นางตุ้ม  แก้วภา</v>
          </cell>
          <cell r="BO387" t="str">
            <v>จำเลยที่1
จำเลยที่2
คู่สมรสจำเลยที่ 2
จำเลยที่ 3
คู่สมรสจำเลยที่ 3</v>
          </cell>
          <cell r="BP387" t="str">
            <v>3500600053547
3500900023414
3330501352921
3501900426951
3510101293810</v>
          </cell>
          <cell r="BQ38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387" t="str">
            <v>ไม่พบ</v>
          </cell>
          <cell r="BS387" t="str">
            <v>พบ</v>
          </cell>
          <cell r="BT387">
            <v>5</v>
          </cell>
          <cell r="BU387" t="str">
            <v>เกศินี</v>
          </cell>
          <cell r="BV387"/>
          <cell r="BW387"/>
          <cell r="BX387"/>
          <cell r="BY387"/>
          <cell r="BZ387"/>
          <cell r="CA387"/>
          <cell r="CB387"/>
          <cell r="CC387"/>
          <cell r="CD387"/>
          <cell r="CE387"/>
          <cell r="CF387"/>
          <cell r="CG387"/>
          <cell r="CH387"/>
          <cell r="CI387"/>
          <cell r="CJ387"/>
          <cell r="CK387"/>
          <cell r="CL387"/>
          <cell r="CM387">
            <v>243306</v>
          </cell>
          <cell r="CN387"/>
          <cell r="CO387"/>
        </row>
        <row r="388">
          <cell r="B388">
            <v>1232</v>
          </cell>
          <cell r="C388">
            <v>383</v>
          </cell>
          <cell r="D388">
            <v>8</v>
          </cell>
          <cell r="E388">
            <v>6</v>
          </cell>
          <cell r="F388">
            <v>2564</v>
          </cell>
          <cell r="G388">
            <v>800002670118</v>
          </cell>
          <cell r="H388" t="str">
            <v>นางสาว</v>
          </cell>
          <cell r="I388" t="str">
            <v>เบญจพร</v>
          </cell>
          <cell r="J388" t="str">
            <v>ไชยกุล</v>
          </cell>
          <cell r="K388" t="str">
            <v>3 5011 00443 93 2</v>
          </cell>
          <cell r="L388" t="str">
            <v>เชียงดาว</v>
          </cell>
          <cell r="M388" t="str">
            <v>เชียงใหม่ 4</v>
          </cell>
          <cell r="N388">
            <v>8</v>
          </cell>
          <cell r="O388" t="str">
            <v>สินเชื่อธนาคารประชาชน</v>
          </cell>
          <cell r="P388" t="str">
            <v>2.หลักทรัพย์ค้ำประกัน</v>
          </cell>
          <cell r="Q388">
            <v>77799.990000000005</v>
          </cell>
          <cell r="R388"/>
          <cell r="S388" t="str">
            <v>แขวงเชียงใหม่</v>
          </cell>
          <cell r="T388" t="str">
            <v>ผบ.5395</v>
          </cell>
          <cell r="U388">
            <v>2554</v>
          </cell>
          <cell r="V388" t="str">
            <v>ผบ.561</v>
          </cell>
          <cell r="W388">
            <v>2554</v>
          </cell>
          <cell r="X388"/>
          <cell r="Y388"/>
          <cell r="Z388"/>
          <cell r="AA388">
            <v>29</v>
          </cell>
          <cell r="AB388">
            <v>9</v>
          </cell>
          <cell r="AC388">
            <v>2554</v>
          </cell>
          <cell r="AD388">
            <v>29</v>
          </cell>
          <cell r="AE388">
            <v>9</v>
          </cell>
          <cell r="AF388">
            <v>2554</v>
          </cell>
          <cell r="AG388"/>
          <cell r="AH388"/>
          <cell r="AI388"/>
          <cell r="AJ388"/>
          <cell r="AK388"/>
          <cell r="AL388"/>
          <cell r="AM388"/>
          <cell r="AN388"/>
          <cell r="AO388"/>
          <cell r="AP388"/>
          <cell r="AQ388"/>
          <cell r="AR388"/>
          <cell r="AS388"/>
          <cell r="AT388"/>
          <cell r="AU388"/>
          <cell r="AV388"/>
          <cell r="AW388"/>
          <cell r="AX388"/>
          <cell r="AY388"/>
          <cell r="AZ388"/>
          <cell r="BA388"/>
          <cell r="BB388" t="str">
            <v>สืบทรัพย์(สำนักงานอื่นฟ้อง)</v>
          </cell>
          <cell r="BC388"/>
          <cell r="BD388"/>
          <cell r="BE388"/>
          <cell r="BF388"/>
          <cell r="BG388"/>
          <cell r="BH388"/>
          <cell r="BI388"/>
          <cell r="BJ388"/>
          <cell r="BK388"/>
          <cell r="BL388" t="str">
            <v>นางสาวเบญจพร ไชยกุล</v>
          </cell>
          <cell r="BM388">
            <v>0</v>
          </cell>
          <cell r="BN388" t="str">
            <v>1.นางสาวเบญจพร  ไชยกุล
2.นางสาวเกตุวรางค์  นิ่มนวล
3.นางวีรดา  จอหน์มูร์</v>
          </cell>
          <cell r="BO388" t="str">
            <v>จำเลยที่1
จำเลยที่2
จำเลยที่ 3</v>
          </cell>
          <cell r="BP388" t="str">
            <v>3501100443932
3520500482845
3520300270101</v>
          </cell>
          <cell r="BQ388" t="str">
            <v>-ไม่พบว่ามีกรรมสิทธิ์ในที่ดิน อ.เชียงดาว จ.เชียงใหม่
'-พบว่ามีกรรมสิทธิ์ในที่ดินเลขโฉนด 11241 ต.โหล่งขอด อ.พร้าว จ.เชียงใหม่
-ไม่พบว่ามีกรรมสิทธิ์ในที่ดิน อ.เชียงดาว จ.เชียงใหม่
-ไม่พบว่ามีกรรมสิทธิ์ในที่ดิน อ.งาว จ.ลำปาง
-ไม่พบว่ามีกรรมสิทธิ์ในที่ดิน อ.เชียงดาว จ.เชียงใหม่
-ไม่พบว่ามีกรรมสิทธิ์ในที่ดิน อ.เกาะคา จ.ลำปาง
-ไม่พบว่ามีกรรมสิทธิ์ในที่ดิน อ.เมืองลำปาง จ.ลำปาง</v>
          </cell>
          <cell r="BR388" t="str">
            <v>พบ</v>
          </cell>
          <cell r="BS388" t="str">
            <v>พบ</v>
          </cell>
          <cell r="BT388">
            <v>3</v>
          </cell>
          <cell r="BU388" t="str">
            <v>เกศินี</v>
          </cell>
          <cell r="BV388"/>
          <cell r="BW388"/>
          <cell r="BX388"/>
          <cell r="BY388"/>
          <cell r="BZ388"/>
          <cell r="CA388"/>
          <cell r="CB388"/>
          <cell r="CC388"/>
          <cell r="CD388"/>
          <cell r="CE388"/>
          <cell r="CF388"/>
          <cell r="CG388"/>
          <cell r="CH388"/>
          <cell r="CI388"/>
          <cell r="CJ388"/>
          <cell r="CK388"/>
          <cell r="CL388"/>
          <cell r="CM388">
            <v>243367</v>
          </cell>
          <cell r="CN388"/>
          <cell r="CO388"/>
        </row>
        <row r="389">
          <cell r="B389">
            <v>1233</v>
          </cell>
          <cell r="C389">
            <v>384</v>
          </cell>
          <cell r="D389">
            <v>8</v>
          </cell>
          <cell r="E389">
            <v>6</v>
          </cell>
          <cell r="F389">
            <v>2564</v>
          </cell>
          <cell r="G389">
            <v>850653001568</v>
          </cell>
          <cell r="H389" t="str">
            <v>นางสาว</v>
          </cell>
          <cell r="I389" t="str">
            <v>เพียรทนี</v>
          </cell>
          <cell r="J389" t="str">
            <v>ชุมภู</v>
          </cell>
          <cell r="K389" t="str">
            <v>3 5004 00152 44 4</v>
          </cell>
          <cell r="L389" t="str">
            <v>เชียงดาว</v>
          </cell>
          <cell r="M389" t="str">
            <v>เชียงใหม่ 4</v>
          </cell>
          <cell r="N389">
            <v>8</v>
          </cell>
          <cell r="O389" t="str">
            <v>สินเชื่อแก้ไขหนี้ภาคประชาชน</v>
          </cell>
          <cell r="P389" t="str">
            <v>1.บุคคลค้ำประกัน</v>
          </cell>
          <cell r="Q389">
            <v>45601.71</v>
          </cell>
          <cell r="R389"/>
          <cell r="S389" t="str">
            <v>แขวงเชียงใหม่</v>
          </cell>
          <cell r="T389" t="str">
            <v>ผบ.6737</v>
          </cell>
          <cell r="U389">
            <v>2554</v>
          </cell>
          <cell r="V389" t="str">
            <v>ผบ.7149</v>
          </cell>
          <cell r="W389">
            <v>2554</v>
          </cell>
          <cell r="X389">
            <v>28</v>
          </cell>
          <cell r="Y389">
            <v>11</v>
          </cell>
          <cell r="Z389">
            <v>2554</v>
          </cell>
          <cell r="AA389"/>
          <cell r="AB389"/>
          <cell r="AC389"/>
          <cell r="AD389">
            <v>11</v>
          </cell>
          <cell r="AE389">
            <v>2</v>
          </cell>
          <cell r="AF389">
            <v>2555</v>
          </cell>
          <cell r="AG389"/>
          <cell r="AH389"/>
          <cell r="AI389"/>
          <cell r="AJ389"/>
          <cell r="AK389"/>
          <cell r="AL389"/>
          <cell r="AM389"/>
          <cell r="AN389"/>
          <cell r="AO389"/>
          <cell r="AP389"/>
          <cell r="AQ389"/>
          <cell r="AR389"/>
          <cell r="AS389"/>
          <cell r="AT389"/>
          <cell r="AU389"/>
          <cell r="AV389"/>
          <cell r="AW389"/>
          <cell r="AX389"/>
          <cell r="AY389"/>
          <cell r="AZ389"/>
          <cell r="BA389"/>
          <cell r="BB389" t="str">
            <v>สืบทรัพย์(สำนักงานอื่นฟ้อง)</v>
          </cell>
          <cell r="BC389"/>
          <cell r="BD389"/>
          <cell r="BE389"/>
          <cell r="BF389"/>
          <cell r="BG389"/>
          <cell r="BH389"/>
          <cell r="BI389"/>
          <cell r="BJ389"/>
          <cell r="BK389"/>
          <cell r="BL389" t="str">
            <v>นางสาวเพียรทนี ชุมภู</v>
          </cell>
          <cell r="BM389">
            <v>0</v>
          </cell>
          <cell r="BN389" t="str">
            <v>1.นางสาวเพียรทนี  ชุมภู
2.นายธนัท  เพ็ชรรัตน์
3.นางสาวสุมิตรา  ผ่องแผ้ว
4.นางสาวจันทร์ฉาย  สุภา</v>
          </cell>
          <cell r="BO389" t="str">
            <v>จำเลยที่1
คู่สมรสจำเลยที่ 1
จำเลยที่2
จำเลยที่ 3</v>
          </cell>
          <cell r="BP389" t="str">
            <v>3500400152444
3120200370590
3500400158574
3500400159902</v>
          </cell>
          <cell r="BQ389" t="str">
            <v>-ไม่พบว่ามีกรรมสิทธิ์ในที่ดิน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'-พบว่ามีกรรมสิทธิ์ในที่ดินเลขโฉนด 21697 ต.หนองแขม อ.หนองแขม จ.กรุงเทพมหานครฯ
'-ไม่พบว่ามีกรรมสิทธิ์ในที่ดิน อ.เชียงดาว จ.เชียงใหม่
'-ไม่พบว่ามีกรรมสิทธิ์ในที่ดิน อ.เชียงดาว จ.เชียงใหม่</v>
          </cell>
          <cell r="BR389" t="str">
            <v>พบ</v>
          </cell>
          <cell r="BS389" t="str">
            <v>พบ</v>
          </cell>
          <cell r="BT389">
            <v>4</v>
          </cell>
          <cell r="BU389" t="str">
            <v>เกศินี</v>
          </cell>
          <cell r="BV389"/>
          <cell r="BW389"/>
          <cell r="BX389"/>
          <cell r="BY389"/>
          <cell r="BZ389"/>
          <cell r="CA389"/>
          <cell r="CB389"/>
          <cell r="CC389"/>
          <cell r="CD389"/>
          <cell r="CE389"/>
          <cell r="CF389"/>
          <cell r="CG389"/>
          <cell r="CH389"/>
          <cell r="CI389"/>
          <cell r="CJ389"/>
          <cell r="CK389"/>
          <cell r="CL389"/>
          <cell r="CM389">
            <v>243367</v>
          </cell>
          <cell r="CN389"/>
          <cell r="CO389"/>
        </row>
        <row r="390">
          <cell r="B390">
            <v>1234</v>
          </cell>
          <cell r="C390">
            <v>385</v>
          </cell>
          <cell r="D390">
            <v>8</v>
          </cell>
          <cell r="E390">
            <v>6</v>
          </cell>
          <cell r="F390">
            <v>2564</v>
          </cell>
          <cell r="G390">
            <v>850653001832</v>
          </cell>
          <cell r="H390" t="str">
            <v>นาย</v>
          </cell>
          <cell r="I390" t="str">
            <v>สาคร</v>
          </cell>
          <cell r="J390" t="str">
            <v>บุญฝั้น</v>
          </cell>
          <cell r="K390" t="str">
            <v>3 5006 00465 00 4</v>
          </cell>
          <cell r="L390" t="str">
            <v>เชียงดาว</v>
          </cell>
          <cell r="M390" t="str">
            <v>เชียงใหม่ 4</v>
          </cell>
          <cell r="N390">
            <v>8</v>
          </cell>
          <cell r="O390" t="str">
            <v>สินเชื่อแก้ไขหนี้ภาคประชาชน</v>
          </cell>
          <cell r="P390" t="str">
            <v>1.บุคคลค้ำประกัน</v>
          </cell>
          <cell r="Q390">
            <v>30327.06</v>
          </cell>
          <cell r="R390"/>
          <cell r="S390" t="str">
            <v>แขวงเชียงใหม่</v>
          </cell>
          <cell r="T390" t="str">
            <v>ผบ.6736</v>
          </cell>
          <cell r="U390">
            <v>2554</v>
          </cell>
          <cell r="V390" t="str">
            <v>ผบ.7221</v>
          </cell>
          <cell r="W390">
            <v>2554</v>
          </cell>
          <cell r="X390"/>
          <cell r="Y390"/>
          <cell r="Z390"/>
          <cell r="AA390">
            <v>29</v>
          </cell>
          <cell r="AB390">
            <v>11</v>
          </cell>
          <cell r="AC390">
            <v>2554</v>
          </cell>
          <cell r="AD390">
            <v>29</v>
          </cell>
          <cell r="AE390">
            <v>11</v>
          </cell>
          <cell r="AF390">
            <v>2554</v>
          </cell>
          <cell r="AG390"/>
          <cell r="AH390"/>
          <cell r="AI390"/>
          <cell r="AJ390">
            <v>14</v>
          </cell>
          <cell r="AK390">
            <v>9</v>
          </cell>
          <cell r="AL390">
            <v>2564</v>
          </cell>
          <cell r="AM390" t="str">
            <v>โฉนด</v>
          </cell>
          <cell r="AN390" t="str">
            <v>775</v>
          </cell>
          <cell r="AO390" t="str">
            <v>เชียงดาว</v>
          </cell>
          <cell r="AP390" t="str">
            <v>เชียงดาว</v>
          </cell>
          <cell r="AQ390" t="str">
            <v>เชียงใหม่</v>
          </cell>
          <cell r="AR390">
            <v>1078506</v>
          </cell>
          <cell r="AS390"/>
          <cell r="AT390"/>
          <cell r="AU390"/>
          <cell r="AV390"/>
          <cell r="AW390"/>
          <cell r="AX390">
            <v>17</v>
          </cell>
          <cell r="AY390">
            <v>9</v>
          </cell>
          <cell r="AZ390">
            <v>2564</v>
          </cell>
          <cell r="BA390" t="str">
            <v>ยึดเสร็จแล้ว</v>
          </cell>
          <cell r="BB390" t="str">
            <v>สืบทรัพย์(สำนักงานอื่นฟ้อง)//ยึดทรัพย์ คำสั่ง 6/8/2564)//ถอนการยึดทรัพย์และบังคับคดี
เนื่องจากลูกหนี้ได้ชำระหนี้ปิดบัญชี (คำสั่ง 11/10/2564)//กำหนดถอนยึด15/10/2564</v>
          </cell>
          <cell r="BC390"/>
          <cell r="BD390"/>
          <cell r="BE390"/>
          <cell r="BF390"/>
          <cell r="BG390"/>
          <cell r="BH390"/>
          <cell r="BI390"/>
          <cell r="BJ390"/>
          <cell r="BK390"/>
          <cell r="BL390" t="str">
            <v>นายสาคร บุญฝั้น</v>
          </cell>
          <cell r="BM390">
            <v>0</v>
          </cell>
          <cell r="BN390" t="str">
            <v>1.นายสาคร  บุญฝั้น
2.นางสาวไพรินทร์  สิงห์คำ
3.ร.ต.พิบูลย์จักร์  สิริสุขะ</v>
          </cell>
          <cell r="BO390" t="str">
            <v>จำเลยที่1
จำเลยที่2
คู่สมรสจำเลยที่ 2</v>
          </cell>
          <cell r="BP390" t="str">
            <v>3500600465004
3500400126419
3500600021068</v>
          </cell>
          <cell r="BQ390" t="str">
            <v>-ไม่พบว่ามีกรรมสิทธิ์ในที่ดิน อ.เชียงดาว จ.เชียงใหม่
'-ไม่พบว่ามีกรรมสิทธิ์ในที่ดิน อ.แม่แตง จ.เชียงใหม่
'-พบว่ามีกรรมสิทธิ์ในที่ดินเลขโฉนด 775 ต.เชียงดาว อ.เชียงดาว จ.เชียงใหม่
'-พบว่ามีกรรมสิทธิ์ในที่ดินเลขโฉนด 851 ต.เชียงดาว อ.เชียงดาว จ.เชียงใหม่
'-พบว่ามีกรรมสิทธิ์ในที่ดินเลขโฉนด 21734 ต.เชียงดาว อ.เชียงดาว จ.เชียงใหม่</v>
          </cell>
          <cell r="BR390" t="str">
            <v>พบ</v>
          </cell>
          <cell r="BS390" t="str">
            <v>ไม่พบ
พบ
พบ</v>
          </cell>
          <cell r="BT390">
            <v>3</v>
          </cell>
          <cell r="BU390" t="str">
            <v>เกศินี</v>
          </cell>
          <cell r="BV390"/>
          <cell r="BW390"/>
          <cell r="BX390"/>
          <cell r="BY390"/>
          <cell r="BZ390"/>
          <cell r="CA390"/>
          <cell r="CB390"/>
          <cell r="CC390"/>
          <cell r="CD390"/>
          <cell r="CE390"/>
          <cell r="CF390"/>
          <cell r="CG390"/>
          <cell r="CH390"/>
          <cell r="CI390"/>
          <cell r="CJ390"/>
          <cell r="CK390"/>
          <cell r="CL390"/>
          <cell r="CM390">
            <v>243180</v>
          </cell>
          <cell r="CN390"/>
          <cell r="CO390"/>
        </row>
        <row r="391">
          <cell r="B391">
            <v>1235</v>
          </cell>
          <cell r="C391">
            <v>386</v>
          </cell>
          <cell r="D391">
            <v>8</v>
          </cell>
          <cell r="E391">
            <v>6</v>
          </cell>
          <cell r="F391">
            <v>2564</v>
          </cell>
          <cell r="G391">
            <v>800003008318</v>
          </cell>
          <cell r="H391" t="str">
            <v>นาง</v>
          </cell>
          <cell r="I391" t="str">
            <v>ดวงจันทร์</v>
          </cell>
          <cell r="J391" t="str">
            <v>บุญตันหล้า</v>
          </cell>
          <cell r="K391" t="str">
            <v>3 5011 00198 17 2</v>
          </cell>
          <cell r="L391" t="str">
            <v>พร้าว</v>
          </cell>
          <cell r="M391" t="str">
            <v>เชียงใหม่ 4</v>
          </cell>
          <cell r="N391">
            <v>8</v>
          </cell>
          <cell r="O391" t="str">
            <v>สินเชื่อแก้ไขหนี้ภาคประชาชน</v>
          </cell>
          <cell r="P391" t="str">
            <v>1.บุคคลค้ำประกัน</v>
          </cell>
          <cell r="Q391">
            <v>96590.21</v>
          </cell>
          <cell r="R391"/>
          <cell r="S391" t="str">
            <v>แขวงเชียงใหม่</v>
          </cell>
          <cell r="T391" t="str">
            <v>ผบ.7128</v>
          </cell>
          <cell r="U391">
            <v>2554</v>
          </cell>
          <cell r="V391" t="str">
            <v>ผบ.7577</v>
          </cell>
          <cell r="W391">
            <v>2554</v>
          </cell>
          <cell r="X391">
            <v>20</v>
          </cell>
          <cell r="Y391">
            <v>12</v>
          </cell>
          <cell r="Z391">
            <v>2554</v>
          </cell>
          <cell r="AA391"/>
          <cell r="AB391"/>
          <cell r="AC391"/>
          <cell r="AD391">
            <v>5</v>
          </cell>
          <cell r="AE391">
            <v>2</v>
          </cell>
          <cell r="AF391">
            <v>2555</v>
          </cell>
          <cell r="AG391"/>
          <cell r="AH391"/>
          <cell r="AI391"/>
          <cell r="AJ391"/>
          <cell r="AK391"/>
          <cell r="AL391"/>
          <cell r="AM391"/>
          <cell r="AN391"/>
          <cell r="AO391"/>
          <cell r="AP391"/>
          <cell r="AQ391"/>
          <cell r="AR391"/>
          <cell r="AS391"/>
          <cell r="AT391"/>
          <cell r="AU391"/>
          <cell r="AV391"/>
          <cell r="AW391"/>
          <cell r="AX391"/>
          <cell r="AY391"/>
          <cell r="AZ391"/>
          <cell r="BA391"/>
          <cell r="BB391" t="str">
            <v>สืบทรัพย์(สำนักงานอื่นฟ้อง)</v>
          </cell>
          <cell r="BC391"/>
          <cell r="BD391"/>
          <cell r="BE391"/>
          <cell r="BF391"/>
          <cell r="BG391"/>
          <cell r="BH391"/>
          <cell r="BI391"/>
          <cell r="BJ391"/>
          <cell r="BK391"/>
          <cell r="BL391" t="str">
            <v>นางดวงจันทร์ บุญตันหล้า</v>
          </cell>
          <cell r="BM391">
            <v>0</v>
          </cell>
          <cell r="BN391" t="str">
            <v>1.นายดวงจันทร์  บุญตันหล้า
2.นายรุ่งโรจน์  ผัดแก้ว
3.นายสมศักดิ์  บุตรป่า</v>
          </cell>
          <cell r="BO391" t="str">
            <v>จำเลยที่1
จำเลยที่2
จำเลยที่ 3</v>
          </cell>
          <cell r="BP391" t="str">
            <v>3501100198172
3501100331590
1501600071418</v>
          </cell>
          <cell r="BQ39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391" t="str">
            <v>ไม่พบ</v>
          </cell>
          <cell r="BS391" t="str">
            <v>พบ</v>
          </cell>
          <cell r="BT391">
            <v>3</v>
          </cell>
          <cell r="BU391" t="str">
            <v>เกศินี</v>
          </cell>
          <cell r="BV391"/>
          <cell r="BW391"/>
          <cell r="BX391"/>
          <cell r="BY391"/>
          <cell r="BZ391"/>
          <cell r="CA391"/>
          <cell r="CB391"/>
          <cell r="CC391"/>
          <cell r="CD391"/>
          <cell r="CE391"/>
          <cell r="CF391"/>
          <cell r="CG391"/>
          <cell r="CH391"/>
          <cell r="CI391"/>
          <cell r="CJ391"/>
          <cell r="CK391"/>
          <cell r="CL391"/>
          <cell r="CM391">
            <v>243367</v>
          </cell>
          <cell r="CN391"/>
          <cell r="CO391"/>
        </row>
        <row r="392">
          <cell r="B392">
            <v>1236</v>
          </cell>
          <cell r="C392">
            <v>387</v>
          </cell>
          <cell r="D392">
            <v>8</v>
          </cell>
          <cell r="E392">
            <v>6</v>
          </cell>
          <cell r="F392">
            <v>2564</v>
          </cell>
          <cell r="G392">
            <v>806752015537</v>
          </cell>
          <cell r="H392" t="str">
            <v>นาง</v>
          </cell>
          <cell r="I392" t="str">
            <v>ฟอง</v>
          </cell>
          <cell r="J392" t="str">
            <v>มุ่งหมาย</v>
          </cell>
          <cell r="K392" t="str">
            <v>3 5009 00996 96 0</v>
          </cell>
          <cell r="L392" t="str">
            <v>ฝาง</v>
          </cell>
          <cell r="M392" t="str">
            <v>เชียงใหม่ 4</v>
          </cell>
          <cell r="N392">
            <v>8</v>
          </cell>
          <cell r="O392" t="str">
            <v>สินเชื่อธนาคารประชาชน</v>
          </cell>
          <cell r="P392" t="str">
            <v>1.บุคคลค้ำประกัน</v>
          </cell>
          <cell r="Q392">
            <v>18856.66</v>
          </cell>
          <cell r="R392"/>
          <cell r="S392" t="str">
            <v>จังหวัดฝาง</v>
          </cell>
          <cell r="T392" t="str">
            <v>ผบ.585</v>
          </cell>
          <cell r="U392">
            <v>2554</v>
          </cell>
          <cell r="V392" t="str">
            <v>ผบ.587</v>
          </cell>
          <cell r="W392">
            <v>2554</v>
          </cell>
          <cell r="X392">
            <v>17</v>
          </cell>
          <cell r="Y392">
            <v>12</v>
          </cell>
          <cell r="Z392">
            <v>2554</v>
          </cell>
          <cell r="AA392"/>
          <cell r="AB392"/>
          <cell r="AC392"/>
          <cell r="AD392">
            <v>28</v>
          </cell>
          <cell r="AE392">
            <v>1</v>
          </cell>
          <cell r="AF392">
            <v>2555</v>
          </cell>
          <cell r="AG392"/>
          <cell r="AH392"/>
          <cell r="AI392"/>
          <cell r="AJ392"/>
          <cell r="AK392"/>
          <cell r="AL392"/>
          <cell r="AM392"/>
          <cell r="AN392"/>
          <cell r="AO392"/>
          <cell r="AP392"/>
          <cell r="AQ392"/>
          <cell r="AR392"/>
          <cell r="AS392"/>
          <cell r="AT392"/>
          <cell r="AU392"/>
          <cell r="AV392"/>
          <cell r="AW392"/>
          <cell r="AX392">
            <v>27</v>
          </cell>
          <cell r="AY392">
            <v>9</v>
          </cell>
          <cell r="AZ392">
            <v>2564</v>
          </cell>
          <cell r="BA392" t="str">
            <v>ยึดไม่ได้</v>
          </cell>
          <cell r="BB392" t="str">
            <v>สืบทรัพย์(สำนักงานอื่นฟ้อง)//ยึดไม่ได้เนื่องจากได้ขายให้ผู้อื่นที่ไม่ใช่จำเลยในคดีไปแล้ว (27/9/2564)</v>
          </cell>
          <cell r="BC392"/>
          <cell r="BD392"/>
          <cell r="BE392"/>
          <cell r="BF392"/>
          <cell r="BG392"/>
          <cell r="BH392"/>
          <cell r="BI392"/>
          <cell r="BJ392"/>
          <cell r="BK392"/>
          <cell r="BL392" t="str">
            <v>นางฟอง มุ่งหมาย</v>
          </cell>
          <cell r="BM392">
            <v>0</v>
          </cell>
          <cell r="BN392" t="str">
            <v>1.นางฟอง  มุ่งหมาย
2.นางสาววิรังรอง  จอมเมฆ
3.นางสาวยวงพร  อารามแก้ว
4.นายพล  เขื่อนแก้ว</v>
          </cell>
          <cell r="BO392" t="str">
            <v>จำเลยที่1
จำเลยที่2
จำเลยที่ 3
คู่สมรสจำเลยที่ 3</v>
          </cell>
          <cell r="BP392" t="str">
            <v>3500900996960
1509900358418
3500900976306
3500900017228</v>
          </cell>
          <cell r="BQ392" t="str">
            <v>-ไม่พบสำเนาภาพลักษณ์ในที่ดินเลขโฉนดน.ส.ก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2" t="str">
            <v>พบ</v>
          </cell>
          <cell r="BS392" t="str">
            <v>พบ</v>
          </cell>
          <cell r="BT392">
            <v>4</v>
          </cell>
          <cell r="BU392" t="str">
            <v>เกศินี</v>
          </cell>
          <cell r="BV392"/>
          <cell r="BW392"/>
          <cell r="BX392"/>
          <cell r="BY392"/>
          <cell r="BZ392"/>
          <cell r="CA392"/>
          <cell r="CB392"/>
          <cell r="CC392"/>
          <cell r="CD392"/>
          <cell r="CE392"/>
          <cell r="CF392"/>
          <cell r="CG392"/>
          <cell r="CH392"/>
          <cell r="CI392"/>
          <cell r="CJ392"/>
          <cell r="CK392"/>
          <cell r="CL392"/>
          <cell r="CM392">
            <v>243367</v>
          </cell>
          <cell r="CN392"/>
          <cell r="CO392"/>
        </row>
        <row r="393">
          <cell r="B393">
            <v>1237</v>
          </cell>
          <cell r="C393">
            <v>388</v>
          </cell>
          <cell r="D393">
            <v>8</v>
          </cell>
          <cell r="E393">
            <v>6</v>
          </cell>
          <cell r="F393">
            <v>2564</v>
          </cell>
          <cell r="G393">
            <v>806752015529</v>
          </cell>
          <cell r="H393" t="str">
            <v>นางสาว</v>
          </cell>
          <cell r="I393" t="str">
            <v>วิรังรอง</v>
          </cell>
          <cell r="J393" t="str">
            <v>จอมเมฆ</v>
          </cell>
          <cell r="K393" t="str">
            <v>1 5099 00358 41 8</v>
          </cell>
          <cell r="L393" t="str">
            <v>ฝาง</v>
          </cell>
          <cell r="M393" t="str">
            <v>เชียงใหม่ 4</v>
          </cell>
          <cell r="N393">
            <v>8</v>
          </cell>
          <cell r="O393" t="str">
            <v>สินเชื่อธนาคารประชาชน</v>
          </cell>
          <cell r="P393" t="str">
            <v>1.บุคคลค้ำประกัน</v>
          </cell>
          <cell r="Q393">
            <v>19013.18</v>
          </cell>
          <cell r="R393"/>
          <cell r="S393" t="str">
            <v>จังหวัดฝาง</v>
          </cell>
          <cell r="T393" t="str">
            <v>ผบ.595</v>
          </cell>
          <cell r="U393">
            <v>2554</v>
          </cell>
          <cell r="V393" t="str">
            <v>ผบ.590</v>
          </cell>
          <cell r="W393">
            <v>2554</v>
          </cell>
          <cell r="X393">
            <v>17</v>
          </cell>
          <cell r="Y393">
            <v>12</v>
          </cell>
          <cell r="Z393">
            <v>2554</v>
          </cell>
          <cell r="AA393"/>
          <cell r="AB393"/>
          <cell r="AC393"/>
          <cell r="AD393">
            <v>28</v>
          </cell>
          <cell r="AE393">
            <v>1</v>
          </cell>
          <cell r="AF393">
            <v>2555</v>
          </cell>
          <cell r="AG393"/>
          <cell r="AH393"/>
          <cell r="AI393"/>
          <cell r="AJ393"/>
          <cell r="AK393"/>
          <cell r="AL393"/>
          <cell r="AM393"/>
          <cell r="AN393"/>
          <cell r="AO393"/>
          <cell r="AP393"/>
          <cell r="AQ393"/>
          <cell r="AR393"/>
          <cell r="AS393"/>
          <cell r="AT393"/>
          <cell r="AU393"/>
          <cell r="AV393"/>
          <cell r="AW393"/>
          <cell r="AX393"/>
          <cell r="AY393"/>
          <cell r="AZ393"/>
          <cell r="BA393"/>
          <cell r="BB393" t="str">
            <v>สืบทรัพย์(สำนักงานอื่นฟ้อง)</v>
          </cell>
          <cell r="BC393"/>
          <cell r="BD393"/>
          <cell r="BE393"/>
          <cell r="BF393"/>
          <cell r="BG393"/>
          <cell r="BH393"/>
          <cell r="BI393"/>
          <cell r="BJ393"/>
          <cell r="BK393"/>
          <cell r="BL393" t="str">
            <v>นางสาววิรังรอง จอมเมฆ</v>
          </cell>
          <cell r="BM393">
            <v>0</v>
          </cell>
          <cell r="BN393" t="str">
            <v>1..นางสาววิรังรอง  จอมเมฆ
2.นางฟอง  มุ่งหมาย
3.นางสาวยวงพร  อารามแก้ว
4.นายพล  เขื่อนแก้ว</v>
          </cell>
          <cell r="BO393" t="str">
            <v>จำเลยที่1
จำเลยที่2
จำเลยที่ 3
คู่สมรสจำเลยที่ 3</v>
          </cell>
          <cell r="BP393" t="str">
            <v>3500900996960
1509900358418
3500900976306
3500900017228</v>
          </cell>
          <cell r="BQ393" t="str">
            <v>-พบว่ามีกรรมสิทธิ์ในที่ดินเลขโฉนด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'-ไม่พบสำเนาภาพลักษณ์ในที่ดินเลขโฉนดน.ส.ก ๓ เลชที่ 1289  ต.เวียง อ.ฝาง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3" t="str">
            <v>พบ</v>
          </cell>
          <cell r="BS393" t="str">
            <v>พบ</v>
          </cell>
          <cell r="BT393">
            <v>4</v>
          </cell>
          <cell r="BU393" t="str">
            <v>เกศินี</v>
          </cell>
          <cell r="BV393"/>
          <cell r="BW393"/>
          <cell r="BX393"/>
          <cell r="BY393"/>
          <cell r="BZ393"/>
          <cell r="CA393"/>
          <cell r="CB393"/>
          <cell r="CC393"/>
          <cell r="CD393"/>
          <cell r="CE393"/>
          <cell r="CF393"/>
          <cell r="CG393"/>
          <cell r="CH393"/>
          <cell r="CI393"/>
          <cell r="CJ393"/>
          <cell r="CK393"/>
          <cell r="CL393"/>
          <cell r="CM393">
            <v>243367</v>
          </cell>
          <cell r="CN393"/>
          <cell r="CO393"/>
        </row>
        <row r="394">
          <cell r="B394">
            <v>1238</v>
          </cell>
          <cell r="C394">
            <v>389</v>
          </cell>
          <cell r="D394">
            <v>8</v>
          </cell>
          <cell r="E394">
            <v>6</v>
          </cell>
          <cell r="F394">
            <v>2564</v>
          </cell>
          <cell r="G394">
            <v>806752018432</v>
          </cell>
          <cell r="H394" t="str">
            <v>นางสาว</v>
          </cell>
          <cell r="I394" t="str">
            <v>อารียา</v>
          </cell>
          <cell r="J394" t="str">
            <v>บุญชู</v>
          </cell>
          <cell r="K394" t="str">
            <v>3 5009 01073 12 1</v>
          </cell>
          <cell r="L394" t="str">
            <v>ฝาง</v>
          </cell>
          <cell r="M394" t="str">
            <v>เชียงใหม่ 4</v>
          </cell>
          <cell r="N394">
            <v>8</v>
          </cell>
          <cell r="O394" t="str">
            <v>สินเชื่อธนาคารประชาชน</v>
          </cell>
          <cell r="P394" t="str">
            <v>1.บุคคลค้ำประกัน</v>
          </cell>
          <cell r="Q394">
            <v>26066.67</v>
          </cell>
          <cell r="R394"/>
          <cell r="S394" t="str">
            <v>จังหวัดฝาง</v>
          </cell>
          <cell r="T394" t="str">
            <v>ผบ.650</v>
          </cell>
          <cell r="U394">
            <v>2554</v>
          </cell>
          <cell r="V394" t="str">
            <v>ผบ.614</v>
          </cell>
          <cell r="W394">
            <v>2554</v>
          </cell>
          <cell r="X394">
            <v>18</v>
          </cell>
          <cell r="Y394">
            <v>12</v>
          </cell>
          <cell r="Z394">
            <v>2554</v>
          </cell>
          <cell r="AA394"/>
          <cell r="AB394"/>
          <cell r="AC394"/>
          <cell r="AD394">
            <v>28</v>
          </cell>
          <cell r="AE394">
            <v>1</v>
          </cell>
          <cell r="AF394">
            <v>2555</v>
          </cell>
          <cell r="AG394"/>
          <cell r="AH394"/>
          <cell r="AI394"/>
          <cell r="AJ394"/>
          <cell r="AK394"/>
          <cell r="AL394"/>
          <cell r="AM394"/>
          <cell r="AN394"/>
          <cell r="AO394"/>
          <cell r="AP394"/>
          <cell r="AQ394"/>
          <cell r="AR394"/>
          <cell r="AS394"/>
          <cell r="AT394"/>
          <cell r="AU394"/>
          <cell r="AV394"/>
          <cell r="AW394"/>
          <cell r="AX394"/>
          <cell r="AY394"/>
          <cell r="AZ394"/>
          <cell r="BA394"/>
          <cell r="BB394" t="str">
            <v>สืบทรัพย์(สำนักงานอื่นฟ้อง)</v>
          </cell>
          <cell r="BC394"/>
          <cell r="BD394"/>
          <cell r="BE394"/>
          <cell r="BF394"/>
          <cell r="BG394"/>
          <cell r="BH394"/>
          <cell r="BI394"/>
          <cell r="BJ394"/>
          <cell r="BK394"/>
          <cell r="BL394" t="str">
            <v>นางสาวอารียา บุญชู</v>
          </cell>
          <cell r="BM394">
            <v>0</v>
          </cell>
          <cell r="BN394" t="str">
            <v>1.นางอารียา  บุญชู
2.นายจำรัส  บุญชู
3.นายไมตรี  อุดมมิตร์</v>
          </cell>
          <cell r="BO394" t="str">
            <v xml:space="preserve">จำเลยที่1
คู่สมรสจำเลยที่  1
จำเลยที่2
</v>
          </cell>
          <cell r="BP394" t="str">
            <v>3500901073121
5500900022996
3500600204286</v>
          </cell>
          <cell r="BQ394" t="str">
            <v>-ไม่พบว่ามีกรรมสิทธิ์ในที่ดิน อ.ฝาง จ.เชียงใหม่
'-ไม่พบว่ามีกรรมสิทธิ์ในที่ดิน อ.ฝาง จ.เชียงใหม่
'-พบว่ามีกรรมสิทธิ์ในที่ดินเลขโฉนด 46413 ต.เวียง อ.ฝาง จ.เชียงใหม่
'-พบว่ามีกรรมสิทธิ์ในที่ดินเลขโฉนด 48711 ต.เวียง อ.ฝาง จ.เชียงใหม่
'-พบว่ามีกรรมสิทธิ์ในที่ดินเลขโฉนด 48713 ต.เวียง อ.ฝาง จ.เชียงใหม่</v>
          </cell>
          <cell r="BR394" t="str">
            <v>พบ</v>
          </cell>
          <cell r="BS394" t="str">
            <v>พบ</v>
          </cell>
          <cell r="BT394">
            <v>3</v>
          </cell>
          <cell r="BU394" t="str">
            <v>เกศินี</v>
          </cell>
          <cell r="BV394"/>
          <cell r="BW394"/>
          <cell r="BX394"/>
          <cell r="BY394"/>
          <cell r="BZ394"/>
          <cell r="CA394"/>
          <cell r="CB394"/>
          <cell r="CC394"/>
          <cell r="CD394"/>
          <cell r="CE394"/>
          <cell r="CF394"/>
          <cell r="CG394"/>
          <cell r="CH394"/>
          <cell r="CI394"/>
          <cell r="CJ394"/>
          <cell r="CK394"/>
          <cell r="CL394"/>
          <cell r="CM394">
            <v>243276</v>
          </cell>
          <cell r="CN394"/>
          <cell r="CO394"/>
        </row>
        <row r="395">
          <cell r="B395">
            <v>1239</v>
          </cell>
          <cell r="C395">
            <v>390</v>
          </cell>
          <cell r="D395">
            <v>8</v>
          </cell>
          <cell r="E395">
            <v>6</v>
          </cell>
          <cell r="F395">
            <v>2564</v>
          </cell>
          <cell r="G395">
            <v>806752022400</v>
          </cell>
          <cell r="H395" t="str">
            <v>นางสาว</v>
          </cell>
          <cell r="I395" t="str">
            <v>วาสนา</v>
          </cell>
          <cell r="J395" t="str">
            <v>มาสนอง</v>
          </cell>
          <cell r="K395" t="str">
            <v>3 5009 00301 83 0</v>
          </cell>
          <cell r="L395" t="str">
            <v>ฝาง</v>
          </cell>
          <cell r="M395" t="str">
            <v>เชียงใหม่ 4</v>
          </cell>
          <cell r="N395">
            <v>8</v>
          </cell>
          <cell r="O395" t="str">
            <v>สินเชื่อธนาคารประชาชน</v>
          </cell>
          <cell r="P395" t="str">
            <v>1.บุคคลค้ำประกัน</v>
          </cell>
          <cell r="Q395">
            <v>30590.240000000002</v>
          </cell>
          <cell r="R395">
            <v>5413.09</v>
          </cell>
          <cell r="S395" t="str">
            <v>จังหวัดฝาง</v>
          </cell>
          <cell r="T395" t="str">
            <v>ผบ.563</v>
          </cell>
          <cell r="U395">
            <v>2554</v>
          </cell>
          <cell r="V395" t="str">
            <v>ผบ.582</v>
          </cell>
          <cell r="W395">
            <v>2554</v>
          </cell>
          <cell r="X395">
            <v>17</v>
          </cell>
          <cell r="Y395">
            <v>12</v>
          </cell>
          <cell r="Z395">
            <v>2554</v>
          </cell>
          <cell r="AA395"/>
          <cell r="AB395"/>
          <cell r="AC395"/>
          <cell r="AD395">
            <v>28</v>
          </cell>
          <cell r="AE395">
            <v>1</v>
          </cell>
          <cell r="AF395">
            <v>2555</v>
          </cell>
          <cell r="AG395"/>
          <cell r="AH395"/>
          <cell r="AI395"/>
          <cell r="AJ395"/>
          <cell r="AK395"/>
          <cell r="AL395"/>
          <cell r="AM395"/>
          <cell r="AN395"/>
          <cell r="AO395"/>
          <cell r="AP395"/>
          <cell r="AQ395"/>
          <cell r="AR395"/>
          <cell r="AS395"/>
          <cell r="AT395"/>
          <cell r="AU395"/>
          <cell r="AV395"/>
          <cell r="AW395"/>
          <cell r="AX395"/>
          <cell r="AY395"/>
          <cell r="AZ395"/>
          <cell r="BA395"/>
          <cell r="BB395" t="str">
            <v>สืบทรัพย์(สำนักงานอื่นฟ้อง)</v>
          </cell>
          <cell r="BC395"/>
          <cell r="BD395"/>
          <cell r="BE395"/>
          <cell r="BF395"/>
          <cell r="BG395"/>
          <cell r="BH395"/>
          <cell r="BI395"/>
          <cell r="BJ395"/>
          <cell r="BK395"/>
          <cell r="BL395" t="str">
            <v>นางสาววาสนา มาสนอง</v>
          </cell>
          <cell r="BM395">
            <v>0</v>
          </cell>
          <cell r="BN395" t="str">
            <v>1.นางสาววาสนา  มาสนอง
2.นางวนิดา  สุริยะคำ
3.นายนิกร  สุริยะคำ
4.นายชัยพร  ธนันชัย
5.นางสาวอัญชิสา  ใจเดช</v>
          </cell>
          <cell r="BO395" t="str">
            <v>จำเลยที่1
จำเลยที่2
คู่สมรสจำเลยที่ 2
จำเลยที่ 3
คู่สมรสจำเลยที่ 3</v>
          </cell>
          <cell r="BP395" t="str">
            <v>3500900301830
3501000174115
3500200119541
3500900611146
3509900825527</v>
          </cell>
          <cell r="BQ395" t="str">
            <v>-ไม่พบว่ามีกรรมสิทธิ์ในที่ดิน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'-พบว่ามีกรรมสิทธิ์ในที่ดินเลขโฉนด 38307 ต.ขี้เหล็ก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5" t="str">
            <v>พบ</v>
          </cell>
          <cell r="BS395" t="str">
            <v>พบทรัพย์</v>
          </cell>
          <cell r="BT395">
            <v>5</v>
          </cell>
          <cell r="BU395" t="str">
            <v>เกศินี</v>
          </cell>
          <cell r="BV395"/>
          <cell r="BW395"/>
          <cell r="BX395"/>
          <cell r="BY395" t="str">
            <v xml:space="preserve">
</v>
          </cell>
          <cell r="BZ395"/>
          <cell r="CA395"/>
          <cell r="CB395"/>
          <cell r="CC395"/>
          <cell r="CD395"/>
          <cell r="CE395"/>
          <cell r="CF395"/>
          <cell r="CG395"/>
          <cell r="CH395"/>
          <cell r="CI395"/>
          <cell r="CJ395"/>
          <cell r="CK395"/>
          <cell r="CL395"/>
          <cell r="CM395">
            <v>243000</v>
          </cell>
          <cell r="CN395"/>
          <cell r="CO395"/>
        </row>
        <row r="396">
          <cell r="B396">
            <v>1240</v>
          </cell>
          <cell r="C396">
            <v>391</v>
          </cell>
          <cell r="D396">
            <v>8</v>
          </cell>
          <cell r="E396">
            <v>6</v>
          </cell>
          <cell r="F396">
            <v>2564</v>
          </cell>
          <cell r="G396">
            <v>855653003779</v>
          </cell>
          <cell r="H396" t="str">
            <v>นาย</v>
          </cell>
          <cell r="I396" t="str">
            <v>อนุชา</v>
          </cell>
          <cell r="J396" t="str">
            <v>พ่อวาย</v>
          </cell>
          <cell r="K396" t="str">
            <v>3 5710 00436 76 4</v>
          </cell>
          <cell r="L396" t="str">
            <v>พร้าว</v>
          </cell>
          <cell r="M396" t="str">
            <v>เชียงใหม่ 4</v>
          </cell>
          <cell r="N396">
            <v>8</v>
          </cell>
          <cell r="O396" t="str">
            <v>สินเชื่อแก้ไขหนี้ภาคประชาชน</v>
          </cell>
          <cell r="P396" t="str">
            <v>1.บุคคลค้ำประกัน</v>
          </cell>
          <cell r="Q396">
            <v>120805.36</v>
          </cell>
          <cell r="R396">
            <v>7070.5</v>
          </cell>
          <cell r="S396" t="str">
            <v>แขวงเชียงใหม่</v>
          </cell>
          <cell r="T396" t="str">
            <v>ผบ.7127</v>
          </cell>
          <cell r="U396">
            <v>2554</v>
          </cell>
          <cell r="V396" t="str">
            <v>ผบ.7612</v>
          </cell>
          <cell r="W396">
            <v>2554</v>
          </cell>
          <cell r="X396"/>
          <cell r="Y396"/>
          <cell r="Z396"/>
          <cell r="AA396">
            <v>20</v>
          </cell>
          <cell r="AB396">
            <v>12</v>
          </cell>
          <cell r="AC396">
            <v>2554</v>
          </cell>
          <cell r="AD396">
            <v>20</v>
          </cell>
          <cell r="AE396">
            <v>12</v>
          </cell>
          <cell r="AF396">
            <v>2554</v>
          </cell>
          <cell r="AG396"/>
          <cell r="AH396"/>
          <cell r="AI396"/>
          <cell r="AJ396"/>
          <cell r="AK396"/>
          <cell r="AL396"/>
          <cell r="AM396"/>
          <cell r="AN396"/>
          <cell r="AO396"/>
          <cell r="AP396"/>
          <cell r="AQ396"/>
          <cell r="AR396"/>
          <cell r="AS396"/>
          <cell r="AT396"/>
          <cell r="AU396"/>
          <cell r="AV396"/>
          <cell r="AW396"/>
          <cell r="AX396"/>
          <cell r="AY396"/>
          <cell r="AZ396"/>
          <cell r="BA396"/>
          <cell r="BB396" t="str">
            <v>สืบทรัพย์(สำนักงานอื่นฟ้อง)</v>
          </cell>
          <cell r="BC396"/>
          <cell r="BD396"/>
          <cell r="BE396"/>
          <cell r="BF396"/>
          <cell r="BG396"/>
          <cell r="BH396"/>
          <cell r="BI396"/>
          <cell r="BJ396"/>
          <cell r="BK396"/>
          <cell r="BL396" t="str">
            <v>นายอนุชา พ่อวาย</v>
          </cell>
          <cell r="BM396">
            <v>0</v>
          </cell>
          <cell r="BN396" t="str">
            <v>1.นายอนุชา  พ่อวาย
2.นางสาวอิตะ  นายยื่อ
3.นายจักรวรรดิ์  เตชะรินจ์
4.นางสุจิตรา  เตชะรินทจ์
5.นายปวินท์  เตชะรินจ์
6.นางสาววราภรณ์  สันตธรรม</v>
          </cell>
          <cell r="BO396" t="str">
            <v>จำเลยที่1
คู่สมรสจำเลยที่ 1
จำเลยที่2
คู่สมรสจำเลยที่ 2
จำเลยที่ 3
คู่สมรสจำเลยที่ 3</v>
          </cell>
          <cell r="BP396" t="str">
            <v>3571000436764
5501101058320
3570400862093
5501101055045
3570400862115
1840100025928</v>
          </cell>
          <cell r="BQ396" t="str">
            <v>-ไม่พบว่ามีกรรมสิทธิ์ในที่ดิน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อ.เวียงสระ จ.สุราษฎร์ธานี
'-ไม่พบว่ามีกรรมสิทธิ์ในที่ดิน อ.เมืองเชียงใหม่ จ.เชียงใหม่</v>
          </cell>
          <cell r="BR396" t="str">
            <v>ไม่พบ</v>
          </cell>
          <cell r="BS396" t="str">
            <v>พบ</v>
          </cell>
          <cell r="BT396">
            <v>6</v>
          </cell>
          <cell r="BU396" t="str">
            <v>เกศินี</v>
          </cell>
          <cell r="BV396"/>
          <cell r="BW396"/>
          <cell r="BX396"/>
          <cell r="BY396"/>
          <cell r="BZ396"/>
          <cell r="CA396"/>
          <cell r="CB396"/>
          <cell r="CC396"/>
          <cell r="CD396"/>
          <cell r="CE396"/>
          <cell r="CF396"/>
          <cell r="CG396"/>
          <cell r="CH396"/>
          <cell r="CI396"/>
          <cell r="CJ396"/>
          <cell r="CK396"/>
          <cell r="CL396"/>
          <cell r="CM396">
            <v>243306</v>
          </cell>
          <cell r="CN396"/>
          <cell r="CO396"/>
        </row>
        <row r="397">
          <cell r="B397">
            <v>1241</v>
          </cell>
          <cell r="C397">
            <v>392</v>
          </cell>
          <cell r="D397">
            <v>8</v>
          </cell>
          <cell r="E397">
            <v>6</v>
          </cell>
          <cell r="F397">
            <v>2564</v>
          </cell>
          <cell r="G397">
            <v>800003267674</v>
          </cell>
          <cell r="H397" t="str">
            <v>นาง</v>
          </cell>
          <cell r="I397" t="str">
            <v>แอ๊ด</v>
          </cell>
          <cell r="J397" t="str">
            <v>นวนเนตร</v>
          </cell>
          <cell r="K397" t="str">
            <v>3 5009 00727 92 6</v>
          </cell>
          <cell r="L397" t="str">
            <v>ฝาง</v>
          </cell>
          <cell r="M397" t="str">
            <v>เชียงใหม่ 4</v>
          </cell>
          <cell r="N397">
            <v>8</v>
          </cell>
          <cell r="O397" t="str">
            <v>สินเชื่อธนาคารประชาชน</v>
          </cell>
          <cell r="P397" t="str">
            <v>1.บุคคลค้ำประกัน</v>
          </cell>
          <cell r="Q397">
            <v>23275.119999999999</v>
          </cell>
          <cell r="R397">
            <v>2475.19</v>
          </cell>
          <cell r="S397" t="str">
            <v>จังหวัดฝาง</v>
          </cell>
          <cell r="T397" t="str">
            <v>ผบ.581</v>
          </cell>
          <cell r="U397">
            <v>2554</v>
          </cell>
          <cell r="V397" t="str">
            <v>ผบ.573</v>
          </cell>
          <cell r="W397">
            <v>2554</v>
          </cell>
          <cell r="X397"/>
          <cell r="Y397"/>
          <cell r="Z397"/>
          <cell r="AA397">
            <v>17</v>
          </cell>
          <cell r="AB397">
            <v>12</v>
          </cell>
          <cell r="AC397">
            <v>2554</v>
          </cell>
          <cell r="AD397">
            <v>17</v>
          </cell>
          <cell r="AE397">
            <v>12</v>
          </cell>
          <cell r="AF397">
            <v>2554</v>
          </cell>
          <cell r="AG397"/>
          <cell r="AH397"/>
          <cell r="AI397"/>
          <cell r="AJ397"/>
          <cell r="AK397"/>
          <cell r="AL397"/>
          <cell r="AM397"/>
          <cell r="AN397"/>
          <cell r="AO397"/>
          <cell r="AP397"/>
          <cell r="AQ397"/>
          <cell r="AR397"/>
          <cell r="AS397"/>
          <cell r="AT397"/>
          <cell r="AU397"/>
          <cell r="AV397"/>
          <cell r="AW397"/>
          <cell r="AX397"/>
          <cell r="AY397"/>
          <cell r="AZ397"/>
          <cell r="BA397"/>
          <cell r="BB397" t="str">
            <v>สืบทรัพย์(สำนักงานอื่นฟ้อง)</v>
          </cell>
          <cell r="BC397"/>
          <cell r="BD397"/>
          <cell r="BE397"/>
          <cell r="BF397"/>
          <cell r="BG397"/>
          <cell r="BH397"/>
          <cell r="BI397"/>
          <cell r="BJ397"/>
          <cell r="BK397"/>
          <cell r="BL397" t="str">
            <v>นางแอ๊ด นวนเนตร</v>
          </cell>
          <cell r="BM397">
            <v>0</v>
          </cell>
          <cell r="BN397" t="str">
            <v>1.นางแอ๊ด  นวนเนตร
2.นายบุญมา  นวนเนตร
3.นางสมเพชร  คำลือ
4.นายวิเชียร  อินโถ</v>
          </cell>
          <cell r="BO397" t="str">
            <v>จำเลยที่1
คู่สมรสจำเลยที่ 1
จำเลยที่2
จำเลยที่ 3</v>
          </cell>
          <cell r="BP397" t="str">
            <v>3500900727926
3250100411811
3500900481633
3500600577881</v>
          </cell>
          <cell r="BQ397" t="str">
            <v>-ไม่พบว่ามีกรรมสิทธิ์ในที่ดิน อ.ฝาง จ.เชียงใหม่
'-ไม่พบว่ามีกรรมสิทธิ์ในที่ดิน อ.ฝาง จ.เชียงใหม่
'-พบว่ามีกรรมสิทธิ์ในที่ดินเลขโฉนด 34204 ต.บ้านใหม่ อ.บางใหญ่ จ.นนทบุรี
'-ไม่พบว่ามีกรรมสิทธิ์ในที่ดิน อ.ฝาง จ.เชียงใหม่
'-ไม่พบว่ามีกรรมสิทธิ์ในที่ดิน อ.ฝาง จ.เชียงใหม่</v>
          </cell>
          <cell r="BR397" t="str">
            <v>พบ</v>
          </cell>
          <cell r="BS397" t="str">
            <v>พบ
พบ
พบ
พบ</v>
          </cell>
          <cell r="BT397">
            <v>4</v>
          </cell>
          <cell r="BU397" t="str">
            <v>เกศินี</v>
          </cell>
          <cell r="BV397"/>
          <cell r="BW397"/>
          <cell r="BX397"/>
          <cell r="BY397"/>
          <cell r="BZ397"/>
          <cell r="CA397"/>
          <cell r="CB397"/>
          <cell r="CC397"/>
          <cell r="CD397"/>
          <cell r="CE397"/>
          <cell r="CF397"/>
          <cell r="CG397"/>
          <cell r="CH397"/>
          <cell r="CI397"/>
          <cell r="CJ397"/>
          <cell r="CK397"/>
          <cell r="CL397"/>
          <cell r="CM397"/>
          <cell r="CN397"/>
          <cell r="CO397"/>
        </row>
        <row r="398">
          <cell r="B398">
            <v>1242</v>
          </cell>
          <cell r="C398">
            <v>393</v>
          </cell>
          <cell r="D398">
            <v>8</v>
          </cell>
          <cell r="E398">
            <v>6</v>
          </cell>
          <cell r="F398">
            <v>2564</v>
          </cell>
          <cell r="G398">
            <v>806752003962</v>
          </cell>
          <cell r="H398" t="str">
            <v>นาง</v>
          </cell>
          <cell r="I398" t="str">
            <v>อมรรัตน์</v>
          </cell>
          <cell r="J398" t="str">
            <v>ข่าเหล็ก</v>
          </cell>
          <cell r="K398" t="str">
            <v>3 5009 00180 07 2</v>
          </cell>
          <cell r="L398" t="str">
            <v>ฝาง</v>
          </cell>
          <cell r="M398" t="str">
            <v>เชียงใหม่ 4</v>
          </cell>
          <cell r="N398">
            <v>8</v>
          </cell>
          <cell r="O398" t="str">
            <v>สินเชื่อธนาคารประชาชน</v>
          </cell>
          <cell r="P398" t="str">
            <v>1.บุคคลค้ำประกัน</v>
          </cell>
          <cell r="Q398">
            <v>9940.65</v>
          </cell>
          <cell r="R398"/>
          <cell r="S398" t="str">
            <v>จังหวัดฝาง</v>
          </cell>
          <cell r="T398" t="str">
            <v>ผบ.591</v>
          </cell>
          <cell r="U398">
            <v>2554</v>
          </cell>
          <cell r="V398" t="str">
            <v>ผบ.581</v>
          </cell>
          <cell r="W398">
            <v>2554</v>
          </cell>
          <cell r="X398"/>
          <cell r="Y398"/>
          <cell r="Z398"/>
          <cell r="AA398">
            <v>17</v>
          </cell>
          <cell r="AB398">
            <v>12</v>
          </cell>
          <cell r="AC398">
            <v>2554</v>
          </cell>
          <cell r="AD398">
            <v>17</v>
          </cell>
          <cell r="AE398">
            <v>12</v>
          </cell>
          <cell r="AF398">
            <v>2554</v>
          </cell>
          <cell r="AG398"/>
          <cell r="AH398"/>
          <cell r="AI398"/>
          <cell r="AJ398"/>
          <cell r="AK398"/>
          <cell r="AL398"/>
          <cell r="AM398"/>
          <cell r="AN398"/>
          <cell r="AO398"/>
          <cell r="AP398"/>
          <cell r="AQ398"/>
          <cell r="AR398"/>
          <cell r="AS398"/>
          <cell r="AT398"/>
          <cell r="AU398"/>
          <cell r="AV398"/>
          <cell r="AW398"/>
          <cell r="AX398"/>
          <cell r="AY398"/>
          <cell r="AZ398"/>
          <cell r="BA398"/>
          <cell r="BB398" t="str">
            <v>สืบทรัพย์(สำนักงานอื่นฟ้อง)</v>
          </cell>
          <cell r="BC398"/>
          <cell r="BD398"/>
          <cell r="BE398"/>
          <cell r="BF398"/>
          <cell r="BG398"/>
          <cell r="BH398"/>
          <cell r="BI398"/>
          <cell r="BJ398"/>
          <cell r="BK398"/>
          <cell r="BL398" t="str">
            <v>นางอมรรัตน์ ข่าเหล็ก</v>
          </cell>
          <cell r="BM398">
            <v>0</v>
          </cell>
          <cell r="BN398" t="str">
            <v>1.นางอมรรัตน์  ข่าเหล็ก
2.นายธวัช  ข่าเหล็ก
3.นายเมทิน  ข่าเหล็ก
4.นางแสงจันทร์  ข่าเหล็ก
5.นางวาริน  สุริยะแก้ว
6.นายปริญ  สุริยะแก้ว</v>
          </cell>
          <cell r="BO398" t="str">
            <v>จำเลยที่1
คู่สมรสจำเลยที่ 1
จำเลยที่2
คู่สมรสจำเลยที่ 2
จำเลยที่ 3
คู่สมรสจำเลยที่ 3</v>
          </cell>
          <cell r="BP398" t="str">
            <v>.500900180072
3500900166631
3500900179252
3500900564334
3500900018267
3500900576146</v>
          </cell>
          <cell r="BQ398" t="str">
            <v>-พบว่ามีกรรมสิทธิ์ในที่ดินเลขโฉนด 44043 ต.แม่งอน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'-พบว่ามีกรรมสิทธิ์ในที่ดินเลขโฉนด 30014 ต.แม่งอน อ.ฝาง จ.เชียงใหม่
'-พบว่ามีกรรมสิทธิ์ในที่ดินเลขโฉนด 41538 ต.แม่งอน อ.ฝาง จ.เชียงใหม่
'-ไม่พบว่ามีกรรมสิทธิ์ในที่ดิน อ.ดอยหล่อ จ.เชียงใหม่
'-ไม่พบว่ามีกรรมสิทธิ์ในที่ดิน อ.ฝาง จ.เชียงใหม่
'-พบว่ามีกรรมสิทธิ์ในที่ดินเลขโฉนด 19064 ต.แม่งอน อ.ฝาง จ.เชียงใหม่</v>
          </cell>
          <cell r="BR398" t="str">
            <v>พบ</v>
          </cell>
          <cell r="BS398" t="str">
            <v>พบ</v>
          </cell>
          <cell r="BT398">
            <v>6</v>
          </cell>
          <cell r="BU398" t="str">
            <v>เกศินี</v>
          </cell>
          <cell r="BV398"/>
          <cell r="BW398"/>
          <cell r="BX398"/>
          <cell r="BY398"/>
          <cell r="BZ398"/>
          <cell r="CA398"/>
          <cell r="CB398"/>
          <cell r="CC398"/>
          <cell r="CD398"/>
          <cell r="CE398"/>
          <cell r="CF398"/>
          <cell r="CG398"/>
          <cell r="CH398"/>
          <cell r="CI398"/>
          <cell r="CJ398"/>
          <cell r="CK398"/>
          <cell r="CL398"/>
          <cell r="CM398">
            <v>243367</v>
          </cell>
          <cell r="CN398"/>
          <cell r="CO398"/>
        </row>
        <row r="399">
          <cell r="B399">
            <v>1243</v>
          </cell>
          <cell r="C399">
            <v>394</v>
          </cell>
          <cell r="D399">
            <v>8</v>
          </cell>
          <cell r="E399">
            <v>6</v>
          </cell>
          <cell r="F399">
            <v>2564</v>
          </cell>
          <cell r="G399">
            <v>806753003102</v>
          </cell>
          <cell r="H399" t="str">
            <v>นางสาว</v>
          </cell>
          <cell r="I399" t="str">
            <v>นิตยา</v>
          </cell>
          <cell r="J399" t="str">
            <v>ทะมา</v>
          </cell>
          <cell r="K399" t="str">
            <v>3 5009 00394 86 2</v>
          </cell>
          <cell r="L399" t="str">
            <v>ฝาง</v>
          </cell>
          <cell r="M399" t="str">
            <v>เชียงใหม่ 4</v>
          </cell>
          <cell r="N399">
            <v>8</v>
          </cell>
          <cell r="O399" t="str">
            <v>สินเชื่อแก้ไขหนี้ภาคประชาชน</v>
          </cell>
          <cell r="P399" t="str">
            <v>1.บุคคลค้ำประกัน</v>
          </cell>
          <cell r="Q399">
            <v>59313.13</v>
          </cell>
          <cell r="R399">
            <v>11815.13</v>
          </cell>
          <cell r="S399" t="str">
            <v>จังหวัดฝาง</v>
          </cell>
          <cell r="T399" t="str">
            <v>ผบ.642</v>
          </cell>
          <cell r="U399">
            <v>2554</v>
          </cell>
          <cell r="V399" t="str">
            <v>ผบ.596</v>
          </cell>
          <cell r="W399">
            <v>2554</v>
          </cell>
          <cell r="X399"/>
          <cell r="Y399"/>
          <cell r="Z399"/>
          <cell r="AA399">
            <v>18</v>
          </cell>
          <cell r="AB399">
            <v>12</v>
          </cell>
          <cell r="AC399">
            <v>2554</v>
          </cell>
          <cell r="AD399">
            <v>18</v>
          </cell>
          <cell r="AE399">
            <v>12</v>
          </cell>
          <cell r="AF399">
            <v>2554</v>
          </cell>
          <cell r="AG399"/>
          <cell r="AH399"/>
          <cell r="AI399"/>
          <cell r="AJ399"/>
          <cell r="AK399"/>
          <cell r="AL399"/>
          <cell r="AM399"/>
          <cell r="AN399"/>
          <cell r="AO399"/>
          <cell r="AP399"/>
          <cell r="AQ399"/>
          <cell r="AR399"/>
          <cell r="AS399"/>
          <cell r="AT399"/>
          <cell r="AU399"/>
          <cell r="AV399"/>
          <cell r="AW399"/>
          <cell r="AX399"/>
          <cell r="AY399"/>
          <cell r="AZ399"/>
          <cell r="BA399"/>
          <cell r="BB399" t="str">
            <v>สืบทรัพย์(สำนักงานอื่นฟ้อง)</v>
          </cell>
          <cell r="BC399"/>
          <cell r="BD399"/>
          <cell r="BE399"/>
          <cell r="BF399"/>
          <cell r="BG399"/>
          <cell r="BH399"/>
          <cell r="BI399"/>
          <cell r="BJ399"/>
          <cell r="BK399"/>
          <cell r="BL399" t="str">
            <v>นางสาวนิตยา ทะมา</v>
          </cell>
          <cell r="BM399">
            <v>0</v>
          </cell>
          <cell r="BN399" t="str">
            <v>1.นางสาวนิตยา  ทะมา
2.นางสาวศรีสกุล  ทิพย์จันทร์
3.นายพิกุล  กิติ</v>
          </cell>
          <cell r="BO399" t="str">
            <v>จำเลยที่1
จำเลยที่2
คู่สมรสจำเลยที่ 2</v>
          </cell>
          <cell r="BP399" t="str">
            <v>3500900394862
1500900004723
3500900365129</v>
          </cell>
          <cell r="BQ399" t="str">
            <v>-ไม่พบว่ามีกรรมสิทธิ์ในที่ดิน อ.ฝาง จ.เชียงใหม่
'-ไม่พบว่ามีกรรมสิทธิ์ในที่ดิน อ.ฝาง จ.เชียงใหม่
'-พบว่ามีกรรมสิทธิ์ในที่ดินเลขโฉนด 6311 ต.แม่ค่ะ อ.ฝาง จ.เชียงใหม่ (สินส่วนตัว)
'-พบว่ามีกรรมสิทธิ์ในที่ดินเลขโฉนด 8097 ต.แม่ค่ะ อ.ฝาง จ.เชียงใหม่ (สินส่วนตัว)</v>
          </cell>
          <cell r="BR399" t="str">
            <v>พบ</v>
          </cell>
          <cell r="BS399" t="str">
            <v>พบ
พบ
พบ</v>
          </cell>
          <cell r="BT399">
            <v>3</v>
          </cell>
          <cell r="BU399" t="str">
            <v>เกศินี</v>
          </cell>
          <cell r="BV399"/>
          <cell r="BW399"/>
          <cell r="BX399"/>
          <cell r="BY399"/>
          <cell r="BZ399"/>
          <cell r="CA399"/>
          <cell r="CB399"/>
          <cell r="CC399"/>
          <cell r="CD399"/>
          <cell r="CE399"/>
          <cell r="CF399"/>
          <cell r="CG399"/>
          <cell r="CH399"/>
          <cell r="CI399"/>
          <cell r="CJ399"/>
          <cell r="CK399"/>
          <cell r="CL399"/>
          <cell r="CM399">
            <v>242957</v>
          </cell>
          <cell r="CN399"/>
          <cell r="CO399"/>
        </row>
        <row r="400">
          <cell r="B400">
            <v>1244</v>
          </cell>
          <cell r="C400">
            <v>395</v>
          </cell>
          <cell r="D400">
            <v>8</v>
          </cell>
          <cell r="E400">
            <v>6</v>
          </cell>
          <cell r="F400">
            <v>2564</v>
          </cell>
          <cell r="G400">
            <v>806753003771</v>
          </cell>
          <cell r="H400" t="str">
            <v>นาง</v>
          </cell>
          <cell r="I400" t="str">
            <v xml:space="preserve">ณัฐกานต์  </v>
          </cell>
          <cell r="J400" t="str">
            <v>บัวสุข</v>
          </cell>
          <cell r="K400" t="str">
            <v>3 5011 00343 38 5</v>
          </cell>
          <cell r="L400" t="str">
            <v>ฝาง</v>
          </cell>
          <cell r="M400" t="str">
            <v>เชียงใหม่ 4</v>
          </cell>
          <cell r="N400">
            <v>8</v>
          </cell>
          <cell r="O400" t="str">
            <v>สินเชื่อแก้ไขหนี้ภาคประชาชน</v>
          </cell>
          <cell r="P400" t="str">
            <v>1.บุคคลค้ำประกัน</v>
          </cell>
          <cell r="Q400">
            <v>45616.13</v>
          </cell>
          <cell r="R400"/>
          <cell r="S400" t="str">
            <v>จังหวัดฝาง</v>
          </cell>
          <cell r="T400" t="str">
            <v>ผบ.637</v>
          </cell>
          <cell r="U400">
            <v>2554</v>
          </cell>
          <cell r="V400" t="str">
            <v>ผบ.599</v>
          </cell>
          <cell r="W400">
            <v>2554</v>
          </cell>
          <cell r="X400"/>
          <cell r="Y400"/>
          <cell r="Z400"/>
          <cell r="AA400">
            <v>18</v>
          </cell>
          <cell r="AB400">
            <v>12</v>
          </cell>
          <cell r="AC400">
            <v>2554</v>
          </cell>
          <cell r="AD400">
            <v>18</v>
          </cell>
          <cell r="AE400">
            <v>12</v>
          </cell>
          <cell r="AF400">
            <v>2554</v>
          </cell>
          <cell r="AG400"/>
          <cell r="AH400"/>
          <cell r="AI400"/>
          <cell r="AJ400"/>
          <cell r="AK400"/>
          <cell r="AL400"/>
          <cell r="AM400"/>
          <cell r="AN400"/>
          <cell r="AO400"/>
          <cell r="AP400"/>
          <cell r="AQ400"/>
          <cell r="AR400"/>
          <cell r="AS400"/>
          <cell r="AT400"/>
          <cell r="AU400"/>
          <cell r="AV400"/>
          <cell r="AW400"/>
          <cell r="AX400"/>
          <cell r="AY400"/>
          <cell r="AZ400"/>
          <cell r="BA400"/>
          <cell r="BB400" t="str">
            <v>สืบทรัพย์(สำนักงานอื่นฟ้อง)</v>
          </cell>
          <cell r="BC400"/>
          <cell r="BD400"/>
          <cell r="BE400"/>
          <cell r="BF400"/>
          <cell r="BG400"/>
          <cell r="BH400"/>
          <cell r="BI400"/>
          <cell r="BJ400"/>
          <cell r="BK400"/>
          <cell r="BL400" t="str">
            <v>นางณัฐกานต์   บัวสุข</v>
          </cell>
          <cell r="BM400">
            <v>0</v>
          </cell>
          <cell r="BN400" t="str">
            <v>1.นางณัฐกานต์  บัวสุข
2.นายนที  บัวสุข
3.นายสำราญ  ธะสุข</v>
          </cell>
          <cell r="BO400" t="str">
            <v>จำเลยที่1
คู่สมรสจำเลยที่ 1
จำเลยที่2</v>
          </cell>
          <cell r="BP400" t="str">
            <v>3501100343385
3500700121153
3500900834919</v>
          </cell>
          <cell r="BQ400" t="str">
            <v>-ไม่พบว่ามีกรรมสิทธิ์ในที่ดิน อ.ฝาง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อ.ดอยสะเก็ด จ.เชียงใหม่
'-ไม่พบว่ามีกรรมสิทธิ์ในที่ดิน อ.ฝาง จ.เชียงใหม่</v>
          </cell>
          <cell r="BR400" t="str">
            <v>ไม่พบ</v>
          </cell>
          <cell r="BS400" t="str">
            <v>พบทรัพย์</v>
          </cell>
          <cell r="BT400">
            <v>3</v>
          </cell>
          <cell r="BU400" t="str">
            <v>เกศินี</v>
          </cell>
          <cell r="BV400"/>
          <cell r="BW400"/>
          <cell r="BX400"/>
          <cell r="BY400"/>
          <cell r="BZ400"/>
          <cell r="CA400"/>
          <cell r="CB400"/>
          <cell r="CC400"/>
          <cell r="CD400"/>
          <cell r="CE400"/>
          <cell r="CF400"/>
          <cell r="CG400"/>
          <cell r="CH400"/>
          <cell r="CI400"/>
          <cell r="CJ400"/>
          <cell r="CK400"/>
          <cell r="CL400"/>
          <cell r="CM400"/>
          <cell r="CN400"/>
          <cell r="CO400"/>
        </row>
        <row r="401">
          <cell r="B401">
            <v>1245</v>
          </cell>
          <cell r="C401">
            <v>396</v>
          </cell>
          <cell r="D401">
            <v>8</v>
          </cell>
          <cell r="E401">
            <v>6</v>
          </cell>
          <cell r="F401">
            <v>2564</v>
          </cell>
          <cell r="G401">
            <v>806753005982</v>
          </cell>
          <cell r="H401" t="str">
            <v>นาง</v>
          </cell>
          <cell r="I401" t="str">
            <v>สุรัตน์</v>
          </cell>
          <cell r="J401" t="str">
            <v>บุญทา</v>
          </cell>
          <cell r="K401" t="str">
            <v>3 1499 00343 31 3</v>
          </cell>
          <cell r="L401" t="str">
            <v>ฝาง</v>
          </cell>
          <cell r="M401" t="str">
            <v>เชียงใหม่ 4</v>
          </cell>
          <cell r="N401">
            <v>8</v>
          </cell>
          <cell r="O401" t="str">
            <v>สินเชื่อธนาคารประชาชน</v>
          </cell>
          <cell r="P401" t="str">
            <v>1.บุคคลค้ำประกัน</v>
          </cell>
          <cell r="Q401">
            <v>22791.759999999998</v>
          </cell>
          <cell r="R401">
            <v>3194.37</v>
          </cell>
          <cell r="S401" t="str">
            <v>จังหวัดฝาง</v>
          </cell>
          <cell r="T401" t="str">
            <v>ผบ.615</v>
          </cell>
          <cell r="U401">
            <v>2554</v>
          </cell>
          <cell r="V401" t="str">
            <v>ผบ.570</v>
          </cell>
          <cell r="W401">
            <v>2554</v>
          </cell>
          <cell r="X401"/>
          <cell r="Y401"/>
          <cell r="Z401"/>
          <cell r="AA401">
            <v>17</v>
          </cell>
          <cell r="AB401">
            <v>12</v>
          </cell>
          <cell r="AC401">
            <v>2554</v>
          </cell>
          <cell r="AD401">
            <v>17</v>
          </cell>
          <cell r="AE401">
            <v>12</v>
          </cell>
          <cell r="AF401">
            <v>2554</v>
          </cell>
          <cell r="AG401"/>
          <cell r="AH401"/>
          <cell r="AI401"/>
          <cell r="AJ401"/>
          <cell r="AK401"/>
          <cell r="AL401"/>
          <cell r="AM401"/>
          <cell r="AN401"/>
          <cell r="AO401"/>
          <cell r="AP401"/>
          <cell r="AQ401"/>
          <cell r="AR401"/>
          <cell r="AS401"/>
          <cell r="AT401"/>
          <cell r="AU401"/>
          <cell r="AV401"/>
          <cell r="AW401"/>
          <cell r="AX401"/>
          <cell r="AY401"/>
          <cell r="AZ401"/>
          <cell r="BA401"/>
          <cell r="BB401" t="str">
            <v>สืบทรัพย์(สำนักงานอื่นฟ้อง)</v>
          </cell>
          <cell r="BC401"/>
          <cell r="BD401"/>
          <cell r="BE401"/>
          <cell r="BF401"/>
          <cell r="BG401"/>
          <cell r="BH401"/>
          <cell r="BI401"/>
          <cell r="BJ401"/>
          <cell r="BK401"/>
          <cell r="BL401" t="str">
            <v>นางสุรัตน์ บุญทา</v>
          </cell>
          <cell r="BM401">
            <v>0</v>
          </cell>
          <cell r="BN401" t="str">
            <v>1.นางสุรัตน์  บุญทา
2.นายก๋อง  บุญทา
3.นางสาววงค์เดือน  สายเครือคำ
4.นายมิตร  จันทร์แก้ว
5.นายสุรชา  มหาสุขพิบูล
6.นางศรีไว  ผิวบาง</v>
          </cell>
          <cell r="BO401" t="str">
            <v>จำเลยที่1
คู่สมรสจำเลยที่ 1
จำเลยที่2
คู่สมรสจำเลยที่ 2
จำเลยที่ 3
คู่สมรสจำเลยที่ 3</v>
          </cell>
          <cell r="BP401" t="str">
            <v>3149900343313
3501000347176
3501000346005
3501000343391
3220400042935
3501000333353</v>
          </cell>
          <cell r="BQ401" t="str">
            <v>-ไม่พบว่ามีกรรมสิทธิ์ในที่ดิน อ.ฝาง จ.เชียงใหม่
'-ไม่พบว่ามีกรรมสิทธิ์ในที่ดิน อ.ฝาง จ.เชียงใหม่
'-พบว่ามีกรรมสิทธิ์ในที่ดินเลขโฉนด 8970 ต.บ้านหลวง อ.แม่อาย จ.เชียงใหม่
'-พบว่ามีกรรมสิทธิ์ในที่ดินเลขโฉนด 22975 ต.บ้านหลวง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1" t="str">
            <v>พบ</v>
          </cell>
          <cell r="BS401" t="str">
            <v>พบ</v>
          </cell>
          <cell r="BT401">
            <v>6</v>
          </cell>
          <cell r="BU401" t="str">
            <v>เกศินี</v>
          </cell>
          <cell r="BV401"/>
          <cell r="BW401"/>
          <cell r="BX401"/>
          <cell r="BY401"/>
          <cell r="BZ401"/>
          <cell r="CA401"/>
          <cell r="CB401"/>
          <cell r="CC401"/>
          <cell r="CD401"/>
          <cell r="CE401"/>
          <cell r="CF401"/>
          <cell r="CG401"/>
          <cell r="CH401"/>
          <cell r="CI401"/>
          <cell r="CJ401"/>
          <cell r="CK401"/>
          <cell r="CL401"/>
          <cell r="CM401">
            <v>243306</v>
          </cell>
          <cell r="CN401"/>
          <cell r="CO401"/>
        </row>
        <row r="402">
          <cell r="B402">
            <v>1246</v>
          </cell>
          <cell r="C402">
            <v>397</v>
          </cell>
          <cell r="D402">
            <v>8</v>
          </cell>
          <cell r="E402">
            <v>6</v>
          </cell>
          <cell r="F402">
            <v>2564</v>
          </cell>
          <cell r="G402">
            <v>806753007269</v>
          </cell>
          <cell r="H402" t="str">
            <v>นาย</v>
          </cell>
          <cell r="I402" t="str">
            <v>บุญหลาย</v>
          </cell>
          <cell r="J402" t="str">
            <v>อุดมบัว</v>
          </cell>
          <cell r="K402" t="str">
            <v>3 3604 00434 10 7</v>
          </cell>
          <cell r="L402" t="str">
            <v>ฝาง</v>
          </cell>
          <cell r="M402" t="str">
            <v>เชียงใหม่ 4</v>
          </cell>
          <cell r="N402">
            <v>8</v>
          </cell>
          <cell r="O402" t="str">
            <v>สินเชื่อธนาคารประชาชน</v>
          </cell>
          <cell r="P402" t="str">
            <v>1.บุคคลค้ำประกัน</v>
          </cell>
          <cell r="Q402">
            <v>26002.5</v>
          </cell>
          <cell r="R402"/>
          <cell r="S402" t="str">
            <v>จังหวัดฝาง</v>
          </cell>
          <cell r="T402" t="str">
            <v>ผบ.618</v>
          </cell>
          <cell r="U402">
            <v>2554</v>
          </cell>
          <cell r="V402" t="str">
            <v>ผบ.594</v>
          </cell>
          <cell r="W402">
            <v>2554</v>
          </cell>
          <cell r="X402"/>
          <cell r="Y402"/>
          <cell r="Z402"/>
          <cell r="AA402">
            <v>18</v>
          </cell>
          <cell r="AB402">
            <v>12</v>
          </cell>
          <cell r="AC402">
            <v>2554</v>
          </cell>
          <cell r="AD402">
            <v>18</v>
          </cell>
          <cell r="AE402">
            <v>12</v>
          </cell>
          <cell r="AF402">
            <v>2554</v>
          </cell>
          <cell r="AG402"/>
          <cell r="AH402"/>
          <cell r="AI402"/>
          <cell r="AJ402"/>
          <cell r="AK402"/>
          <cell r="AL402"/>
          <cell r="AM402"/>
          <cell r="AN402"/>
          <cell r="AO402"/>
          <cell r="AP402"/>
          <cell r="AQ402"/>
          <cell r="AR402"/>
          <cell r="AS402"/>
          <cell r="AT402"/>
          <cell r="AU402"/>
          <cell r="AV402"/>
          <cell r="AW402"/>
          <cell r="AX402"/>
          <cell r="AY402"/>
          <cell r="AZ402"/>
          <cell r="BA402"/>
          <cell r="BB402" t="str">
            <v>สืบทรัพย์(สำนักงานอื่นฟ้อง)</v>
          </cell>
          <cell r="BC402"/>
          <cell r="BD402"/>
          <cell r="BE402"/>
          <cell r="BF402"/>
          <cell r="BG402"/>
          <cell r="BH402"/>
          <cell r="BI402"/>
          <cell r="BJ402"/>
          <cell r="BK402"/>
          <cell r="BL402" t="str">
            <v>นายบุญหลาย อุดมบัว</v>
          </cell>
          <cell r="BM402">
            <v>0</v>
          </cell>
          <cell r="BN402" t="str">
            <v>1.นายบุญหลาย  อุดมบัว
2.นางพัฒนา  วรรณดี
3.นายไพโรจน์วรรณดี
4.นางสาวเสาวลักษณ์  ใจคำ
5.นายวิชาญ  ตันอ้าย</v>
          </cell>
          <cell r="BO402" t="str">
            <v>จำเลยที่1
จำเลยที่2
คู่สมรสจำเลยที่ 2
จำเลยที่ 3
คู่สมรสจำเลยที่ 3</v>
          </cell>
          <cell r="BP402" t="str">
            <v>3360400434107
3500900270543
3500900002669
3501000351599
3520300525010</v>
          </cell>
          <cell r="BQ402" t="str">
            <v>-ไม่พบว่ามีกรรมสิทธิ์ในที่ดิน อ.ฝาง จ.เชียงใหม่
'-ไม่พบว่ามีกรรมสิทธิ์ในที่ดิน อ.เกษตรสมบูรณ์  จ.ชัยภูมิ
'-พบว่ามีกรรมสิทธิ์ในที่ดินเลขโฉนด 11387 ต.แม่สูน อ.ฝาง จ.เชียงใหม่ (ติดจำนอง)
'-พบว่ามีกรรมสิทธิ์ในที่ดินเลขโฉนด 183927 ต.แม่สูน อ.ฝาง จ.เชียงใหม่ (ติดจำนอง)
'-พบว่ามีกรรมสิทธิ์ในที่ดินเลขโฉนด 1543 ต.แม่สูน อ.ฝาง จ.เชียงใหม่  (ปลอดจำนอง)
'-พบว่ามีกรรมสิทธิ์ในที่ดินเลขโฉนด 11318 ต.แม่สูน อ.ฝาง จ.เชียงใหม่ (ติดจำนอง)
'-พบว่ามีกรรมสิทธิ์ในที่ดินเลขโฉนด 31977 ต.แม่สูน อ.ฝาง จ.เชียงใหม่ (ติดจำนอง)
'-พบว่ามีกรรมสิทธิ์ในที่ดินเลขโฉนด 5284 ต.แม่อาย อ.แม่อาย จ.เชียงใหม่
'-พบว่ามีกรรมสิทธิ์ในที่ดินเลขโฉนด 18882 ต.บ้านหลวง อ.แม่อาย จ.เชียงใหม่ (ปลอดจำนอง)
'-ไม่พบว่ามีกรรมสิทธิ์ในที่ดิน อ.ฝาง จ.เชียงใหม่</v>
          </cell>
          <cell r="BR402" t="str">
            <v>พบ</v>
          </cell>
          <cell r="BS402" t="str">
            <v>พบ</v>
          </cell>
          <cell r="BT402">
            <v>5</v>
          </cell>
          <cell r="BU402" t="str">
            <v>เกศินี</v>
          </cell>
          <cell r="BV402"/>
          <cell r="BW402"/>
          <cell r="BX402"/>
          <cell r="BY402"/>
          <cell r="BZ402"/>
          <cell r="CA402"/>
          <cell r="CB402"/>
          <cell r="CC402"/>
          <cell r="CD402"/>
          <cell r="CE402"/>
          <cell r="CF402"/>
          <cell r="CG402"/>
          <cell r="CH402"/>
          <cell r="CI402"/>
          <cell r="CJ402"/>
          <cell r="CK402"/>
          <cell r="CL402"/>
          <cell r="CM402">
            <v>243333</v>
          </cell>
          <cell r="CN402"/>
          <cell r="CO402"/>
        </row>
        <row r="403">
          <cell r="B403">
            <v>1247</v>
          </cell>
          <cell r="C403">
            <v>398</v>
          </cell>
          <cell r="D403">
            <v>8</v>
          </cell>
          <cell r="E403">
            <v>6</v>
          </cell>
          <cell r="F403">
            <v>2564</v>
          </cell>
          <cell r="G403">
            <v>806752015511</v>
          </cell>
          <cell r="H403" t="str">
            <v>นางสาว</v>
          </cell>
          <cell r="I403" t="str">
            <v>ยวงพร</v>
          </cell>
          <cell r="J403" t="str">
            <v>อารามแก้ว</v>
          </cell>
          <cell r="K403" t="str">
            <v>3 5009 00976 30 6</v>
          </cell>
          <cell r="L403" t="str">
            <v>ฝาง</v>
          </cell>
          <cell r="M403" t="str">
            <v>เชียงใหม่ 2</v>
          </cell>
          <cell r="N403">
            <v>8</v>
          </cell>
          <cell r="O403" t="str">
            <v>สินเชื่อธนาคารประชาชน</v>
          </cell>
          <cell r="P403" t="str">
            <v>1.บุคคลค้ำประกัน</v>
          </cell>
          <cell r="Q403">
            <v>23196.62</v>
          </cell>
          <cell r="R403"/>
          <cell r="S403" t="str">
            <v>จังหวัดฝาง</v>
          </cell>
          <cell r="T403" t="str">
            <v>ผบ.624</v>
          </cell>
          <cell r="U403">
            <v>2554</v>
          </cell>
          <cell r="V403" t="str">
            <v>ผบ.609</v>
          </cell>
          <cell r="W403">
            <v>2554</v>
          </cell>
          <cell r="X403"/>
          <cell r="Y403"/>
          <cell r="Z403"/>
          <cell r="AA403">
            <v>18</v>
          </cell>
          <cell r="AB403">
            <v>12</v>
          </cell>
          <cell r="AC403">
            <v>2554</v>
          </cell>
          <cell r="AD403">
            <v>18</v>
          </cell>
          <cell r="AE403">
            <v>12</v>
          </cell>
          <cell r="AF403">
            <v>2554</v>
          </cell>
          <cell r="AG403"/>
          <cell r="AH403"/>
          <cell r="AI403"/>
          <cell r="AJ403"/>
          <cell r="AK403"/>
          <cell r="AL403"/>
          <cell r="AM403"/>
          <cell r="AN403"/>
          <cell r="AO403"/>
          <cell r="AP403"/>
          <cell r="AQ403"/>
          <cell r="AR403"/>
          <cell r="AS403"/>
          <cell r="AT403"/>
          <cell r="AU403"/>
          <cell r="AV403"/>
          <cell r="AW403"/>
          <cell r="AX403"/>
          <cell r="AY403"/>
          <cell r="AZ403"/>
          <cell r="BA403"/>
          <cell r="BB403" t="str">
            <v>สืบทรัพย์(สำนักงานอื่นฟ้อง)</v>
          </cell>
          <cell r="BC403"/>
          <cell r="BD403"/>
          <cell r="BE403"/>
          <cell r="BF403"/>
          <cell r="BG403"/>
          <cell r="BH403"/>
          <cell r="BI403"/>
          <cell r="BJ403"/>
          <cell r="BK403"/>
          <cell r="BL403" t="str">
            <v>นางสาวยวงพร อารามแก้ว</v>
          </cell>
          <cell r="BM403">
            <v>0</v>
          </cell>
          <cell r="BN403" t="str">
            <v>1.นางสาวยวงพร  อารามแก้ว
2.นายพล  เขื่อนแก้ว
3.นางฟอง  มุ่งหมาย
4.นางสาววิรังรอง  จอมเมฆ</v>
          </cell>
          <cell r="BO403" t="str">
            <v>จำเลยที่1
คู่สมรสจำเลยที่ 1
จำเลยที่2
จำเลยที่ 3</v>
          </cell>
          <cell r="BP403" t="str">
            <v>3500900976306
3500900017228
3500900996960
1509900358418</v>
          </cell>
          <cell r="BQ403"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v>
          </cell>
          <cell r="BR403" t="str">
            <v>พบ</v>
          </cell>
          <cell r="BS403" t="str">
            <v>พบ</v>
          </cell>
          <cell r="BT403">
            <v>4</v>
          </cell>
          <cell r="BU403" t="str">
            <v>เกศินี</v>
          </cell>
          <cell r="BV403"/>
          <cell r="BW403"/>
          <cell r="BX403"/>
          <cell r="BY403"/>
          <cell r="BZ403"/>
          <cell r="CA403"/>
          <cell r="CB403"/>
          <cell r="CC403"/>
          <cell r="CD403"/>
          <cell r="CE403"/>
          <cell r="CF403"/>
          <cell r="CG403"/>
          <cell r="CH403"/>
          <cell r="CI403"/>
          <cell r="CJ403"/>
          <cell r="CK403"/>
          <cell r="CL403"/>
          <cell r="CM403">
            <v>243367</v>
          </cell>
          <cell r="CN403"/>
          <cell r="CO403"/>
        </row>
        <row r="404">
          <cell r="B404">
            <v>1248</v>
          </cell>
          <cell r="C404">
            <v>399</v>
          </cell>
          <cell r="D404">
            <v>8</v>
          </cell>
          <cell r="E404">
            <v>6</v>
          </cell>
          <cell r="F404">
            <v>2564</v>
          </cell>
          <cell r="G404">
            <v>806753003383</v>
          </cell>
          <cell r="H404" t="str">
            <v>นางสาว</v>
          </cell>
          <cell r="I404" t="str">
            <v>อารียา</v>
          </cell>
          <cell r="J404" t="str">
            <v>ถาวร</v>
          </cell>
          <cell r="K404" t="str">
            <v>3 2099 00057 20 4</v>
          </cell>
          <cell r="L404" t="str">
            <v>ฝาง</v>
          </cell>
          <cell r="M404" t="str">
            <v>เชียงใหม่ 4</v>
          </cell>
          <cell r="N404">
            <v>8</v>
          </cell>
          <cell r="O404" t="str">
            <v>สินเชื่อธนาคารประชาชน</v>
          </cell>
          <cell r="P404" t="str">
            <v>1.บุคคลค้ำประกัน</v>
          </cell>
          <cell r="Q404">
            <v>25587.21</v>
          </cell>
          <cell r="R404"/>
          <cell r="S404" t="str">
            <v>จังหวัดฝาง</v>
          </cell>
          <cell r="T404" t="str">
            <v>ผบ.588</v>
          </cell>
          <cell r="U404">
            <v>2554</v>
          </cell>
          <cell r="V404" t="str">
            <v>ผบ.578</v>
          </cell>
          <cell r="W404">
            <v>2554</v>
          </cell>
          <cell r="X404"/>
          <cell r="Y404"/>
          <cell r="Z404"/>
          <cell r="AA404">
            <v>17</v>
          </cell>
          <cell r="AB404">
            <v>12</v>
          </cell>
          <cell r="AC404">
            <v>2554</v>
          </cell>
          <cell r="AD404">
            <v>17</v>
          </cell>
          <cell r="AE404">
            <v>12</v>
          </cell>
          <cell r="AF404">
            <v>2554</v>
          </cell>
          <cell r="AG404"/>
          <cell r="AH404"/>
          <cell r="AI404"/>
          <cell r="AJ404"/>
          <cell r="AK404"/>
          <cell r="AL404"/>
          <cell r="AM404"/>
          <cell r="AN404"/>
          <cell r="AO404"/>
          <cell r="AP404"/>
          <cell r="AQ404"/>
          <cell r="AR404"/>
          <cell r="AS404"/>
          <cell r="AT404"/>
          <cell r="AU404"/>
          <cell r="AV404"/>
          <cell r="AW404"/>
          <cell r="AX404"/>
          <cell r="AY404"/>
          <cell r="AZ404"/>
          <cell r="BA404"/>
          <cell r="BB404" t="str">
            <v>สืบทรัพย์(สำนักงานอื่นฟ้อง)</v>
          </cell>
          <cell r="BC404"/>
          <cell r="BD404"/>
          <cell r="BE404"/>
          <cell r="BF404"/>
          <cell r="BG404"/>
          <cell r="BH404"/>
          <cell r="BI404"/>
          <cell r="BJ404"/>
          <cell r="BK404"/>
          <cell r="BL404" t="str">
            <v>นางสาวอารียา ถาวร</v>
          </cell>
          <cell r="BM404">
            <v>0</v>
          </cell>
          <cell r="BN404" t="str">
            <v>1.นางสาวอารียา  ถาวร
2.นางแสงทอง  แก้วเพชร
3.นายทวีศิลป์  แก้วเพชร
4.นายสกล  หาญเหี้นม
5.นางสาวสีมอญ  รังสี</v>
          </cell>
          <cell r="BO404" t="str">
            <v>จำเลยที่1
จำเลยที่2
คู่สมรสจำเลยที่ 2
จำเลยที่ 3
คู่สมรสจำเลยที่ 3</v>
          </cell>
          <cell r="BP404" t="str">
            <v>3209900057204
3500900335441
3500900311606
5230490001784
3500900801913</v>
          </cell>
          <cell r="BQ404"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4" t="str">
            <v>ไม่พบ</v>
          </cell>
          <cell r="BS404" t="str">
            <v>พบ</v>
          </cell>
          <cell r="BT404">
            <v>5</v>
          </cell>
          <cell r="BU404" t="str">
            <v>เกศินี</v>
          </cell>
          <cell r="BV404"/>
          <cell r="BW404"/>
          <cell r="BX404"/>
          <cell r="BY404"/>
          <cell r="BZ404"/>
          <cell r="CA404"/>
          <cell r="CB404"/>
          <cell r="CC404"/>
          <cell r="CD404"/>
          <cell r="CE404"/>
          <cell r="CF404"/>
          <cell r="CG404"/>
          <cell r="CH404"/>
          <cell r="CI404"/>
          <cell r="CJ404"/>
          <cell r="CK404"/>
          <cell r="CL404"/>
          <cell r="CM404">
            <v>243306</v>
          </cell>
          <cell r="CN404"/>
          <cell r="CO404"/>
        </row>
        <row r="405">
          <cell r="B405">
            <v>1249</v>
          </cell>
          <cell r="C405">
            <v>400</v>
          </cell>
          <cell r="D405">
            <v>8</v>
          </cell>
          <cell r="E405">
            <v>6</v>
          </cell>
          <cell r="F405">
            <v>2564</v>
          </cell>
          <cell r="G405">
            <v>800001603953</v>
          </cell>
          <cell r="H405" t="str">
            <v>นาง</v>
          </cell>
          <cell r="I405" t="str">
            <v>วิวัลยา</v>
          </cell>
          <cell r="J405" t="str">
            <v>เชี่ยวชาญ</v>
          </cell>
          <cell r="K405" t="str">
            <v>3 5099 01056 31 4</v>
          </cell>
          <cell r="L405" t="str">
            <v>เชียงดาว</v>
          </cell>
          <cell r="M405" t="str">
            <v>เชียงใหม่ 4</v>
          </cell>
          <cell r="N405">
            <v>8</v>
          </cell>
          <cell r="O405" t="str">
            <v>สินเชื่อธนาคารประชาชน</v>
          </cell>
          <cell r="P405" t="str">
            <v>1.บุคคลค้ำประกัน</v>
          </cell>
          <cell r="Q405">
            <v>110779.1</v>
          </cell>
          <cell r="R405"/>
          <cell r="S405" t="str">
            <v>แขวงเชียงใหม่</v>
          </cell>
          <cell r="T405" t="str">
            <v>ผบ.5410</v>
          </cell>
          <cell r="U405">
            <v>2554</v>
          </cell>
          <cell r="V405" t="str">
            <v>ผบ.5599</v>
          </cell>
          <cell r="W405">
            <v>2554</v>
          </cell>
          <cell r="X405">
            <v>19</v>
          </cell>
          <cell r="Y405">
            <v>9</v>
          </cell>
          <cell r="Z405">
            <v>2554</v>
          </cell>
          <cell r="AA405"/>
          <cell r="AB405"/>
          <cell r="AC405"/>
          <cell r="AD405">
            <v>29</v>
          </cell>
          <cell r="AE405">
            <v>10</v>
          </cell>
          <cell r="AF405">
            <v>2554</v>
          </cell>
          <cell r="AG405"/>
          <cell r="AH405"/>
          <cell r="AI405"/>
          <cell r="AJ405"/>
          <cell r="AK405"/>
          <cell r="AL405"/>
          <cell r="AM405"/>
          <cell r="AN405"/>
          <cell r="AO405"/>
          <cell r="AP405"/>
          <cell r="AQ405"/>
          <cell r="AR405"/>
          <cell r="AS405"/>
          <cell r="AT405"/>
          <cell r="AU405"/>
          <cell r="AV405"/>
          <cell r="AW405"/>
          <cell r="AX405"/>
          <cell r="AY405"/>
          <cell r="AZ405"/>
          <cell r="BA405"/>
          <cell r="BB405" t="str">
            <v>สืบทรัพย์(สำนักงานอื่นฟ้อง)</v>
          </cell>
          <cell r="BC405"/>
          <cell r="BD405"/>
          <cell r="BE405"/>
          <cell r="BF405"/>
          <cell r="BG405"/>
          <cell r="BH405"/>
          <cell r="BI405"/>
          <cell r="BJ405"/>
          <cell r="BK405"/>
          <cell r="BL405" t="str">
            <v>นางวิวัลยา เชี่ยวชาญ</v>
          </cell>
          <cell r="BM405">
            <v>0</v>
          </cell>
          <cell r="BN405" t="str">
            <v>1.นางวิวัลยา  เชียวชาญ
2.นางแปง  จันทร์ตุ่น
3.นางวิวัฒนี  หน่อทอง
4.นายกองบุญ  หน่อทอง</v>
          </cell>
          <cell r="BO405" t="str">
            <v>จำเลยที่1
จำเลยที่2
จำเลยที่ 3
คู่สมรสจำเลยที่ 3</v>
          </cell>
          <cell r="BP405" t="str">
            <v>3509901056314
3570700499504
3500400125251
3500400125277</v>
          </cell>
          <cell r="BQ405" t="str">
            <v>-ไม่พบว่ามีกรรมสิทธิ์ในที่ดิน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BR405" t="str">
            <v>ไม่พบ</v>
          </cell>
          <cell r="BS405" t="str">
            <v>พบ</v>
          </cell>
          <cell r="BT405">
            <v>4</v>
          </cell>
          <cell r="BU405" t="str">
            <v>เกศินี</v>
          </cell>
          <cell r="BV405"/>
          <cell r="BW405"/>
          <cell r="BX405"/>
          <cell r="BY405"/>
          <cell r="BZ405"/>
          <cell r="CA405"/>
          <cell r="CB405"/>
          <cell r="CC405"/>
          <cell r="CD405"/>
          <cell r="CE405"/>
          <cell r="CF405"/>
          <cell r="CG405"/>
          <cell r="CH405"/>
          <cell r="CI405"/>
          <cell r="CJ405"/>
          <cell r="CK405"/>
          <cell r="CL405"/>
          <cell r="CM405">
            <v>243306</v>
          </cell>
          <cell r="CN405"/>
          <cell r="CO405"/>
        </row>
        <row r="406">
          <cell r="B406">
            <v>1250</v>
          </cell>
          <cell r="C406">
            <v>401</v>
          </cell>
          <cell r="D406">
            <v>8</v>
          </cell>
          <cell r="E406">
            <v>6</v>
          </cell>
          <cell r="F406">
            <v>2564</v>
          </cell>
          <cell r="G406">
            <v>800001605305</v>
          </cell>
          <cell r="H406" t="str">
            <v>นาง</v>
          </cell>
          <cell r="I406" t="str">
            <v>วิวัฒนี</v>
          </cell>
          <cell r="J406" t="str">
            <v>หน่อทอง</v>
          </cell>
          <cell r="K406" t="str">
            <v>3 5004 00125 25 1</v>
          </cell>
          <cell r="L406" t="str">
            <v>เชียงดาว</v>
          </cell>
          <cell r="M406" t="str">
            <v>เชียงใหม่ 4</v>
          </cell>
          <cell r="N406">
            <v>8</v>
          </cell>
          <cell r="O406" t="str">
            <v>สินเชื่อธนาคารประชาชน</v>
          </cell>
          <cell r="P406" t="str">
            <v>1.บุคคลค้ำประกัน</v>
          </cell>
          <cell r="Q406">
            <v>96517.93</v>
          </cell>
          <cell r="R406">
            <v>7644.14</v>
          </cell>
          <cell r="S406" t="str">
            <v>แขวงเชียงใหม่</v>
          </cell>
          <cell r="T406" t="str">
            <v>ผบ.4802</v>
          </cell>
          <cell r="U406">
            <v>2554</v>
          </cell>
          <cell r="V406" t="str">
            <v>ผบ.4406</v>
          </cell>
          <cell r="W406">
            <v>2554</v>
          </cell>
          <cell r="X406">
            <v>22</v>
          </cell>
          <cell r="Y406">
            <v>8</v>
          </cell>
          <cell r="Z406">
            <v>2554</v>
          </cell>
          <cell r="AA406"/>
          <cell r="AB406"/>
          <cell r="AC406"/>
          <cell r="AD406">
            <v>10</v>
          </cell>
          <cell r="AE406">
            <v>9</v>
          </cell>
          <cell r="AF406">
            <v>2554</v>
          </cell>
          <cell r="AG406">
            <v>18</v>
          </cell>
          <cell r="AH406">
            <v>1</v>
          </cell>
          <cell r="AI406">
            <v>2555</v>
          </cell>
          <cell r="AJ406"/>
          <cell r="AK406"/>
          <cell r="AL406"/>
          <cell r="AM406"/>
          <cell r="AN406"/>
          <cell r="AO406"/>
          <cell r="AP406"/>
          <cell r="AQ406"/>
          <cell r="AR406"/>
          <cell r="AS406"/>
          <cell r="AT406"/>
          <cell r="AU406"/>
          <cell r="AV406"/>
          <cell r="AW406"/>
          <cell r="AX406"/>
          <cell r="AY406"/>
          <cell r="AZ406"/>
          <cell r="BA406"/>
          <cell r="BB406" t="str">
            <v>สืบทรัพย์(สำนักงานอื่นฟ้อง)</v>
          </cell>
          <cell r="BC406"/>
          <cell r="BD406"/>
          <cell r="BE406"/>
          <cell r="BF406"/>
          <cell r="BG406"/>
          <cell r="BH406"/>
          <cell r="BI406"/>
          <cell r="BJ406"/>
          <cell r="BK406"/>
          <cell r="BL406" t="str">
            <v>นางวิวัฒนี หน่อทอง</v>
          </cell>
          <cell r="BM406">
            <v>82385858020015</v>
          </cell>
          <cell r="BN406" t="str">
            <v>1.นางวิวัฒนี  หน่อทอง
2.นายกองบุญ  หน่อทอง
3.นางวิวัลยา  เชียวชาญ
4.นางแปง  จันทร์ตุ่น</v>
          </cell>
          <cell r="BO406" t="str">
            <v xml:space="preserve">จำเลยที่1
คู่สมรสจำเลยที่ 1
จำเลยที่2
จำเลยที่ 3
</v>
          </cell>
          <cell r="BP406" t="str">
            <v xml:space="preserve">3500400125251
3500400125277
3509901056314
3570700499504
</v>
          </cell>
          <cell r="BQ40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406" t="str">
            <v>ไม่พบ</v>
          </cell>
          <cell r="BS406" t="str">
            <v>พบ</v>
          </cell>
          <cell r="BT406">
            <v>4</v>
          </cell>
          <cell r="BU406" t="str">
            <v>เกศินี</v>
          </cell>
          <cell r="BV406"/>
          <cell r="BW406"/>
          <cell r="BX406"/>
          <cell r="BY406"/>
          <cell r="BZ406"/>
          <cell r="CA406"/>
          <cell r="CB406"/>
          <cell r="CC406"/>
          <cell r="CD406"/>
          <cell r="CE406"/>
          <cell r="CF406"/>
          <cell r="CG406"/>
          <cell r="CH406"/>
          <cell r="CI406"/>
          <cell r="CJ406"/>
          <cell r="CK406"/>
          <cell r="CL406"/>
          <cell r="CM406">
            <v>243367</v>
          </cell>
          <cell r="CN406"/>
          <cell r="CO406"/>
        </row>
        <row r="407">
          <cell r="B407">
            <v>1251</v>
          </cell>
          <cell r="C407">
            <v>402</v>
          </cell>
          <cell r="D407">
            <v>8</v>
          </cell>
          <cell r="E407">
            <v>6</v>
          </cell>
          <cell r="F407">
            <v>2564</v>
          </cell>
          <cell r="G407">
            <v>800001821357</v>
          </cell>
          <cell r="H407" t="str">
            <v>นาง</v>
          </cell>
          <cell r="I407" t="str">
            <v>ปิมปา</v>
          </cell>
          <cell r="J407" t="str">
            <v>จันทร์แก้ว</v>
          </cell>
          <cell r="K407" t="str">
            <v>3 5004 00171 98 8</v>
          </cell>
          <cell r="L407" t="str">
            <v>เชียงดาว</v>
          </cell>
          <cell r="M407" t="str">
            <v>เชียงใหม่ 4</v>
          </cell>
          <cell r="N407">
            <v>8</v>
          </cell>
          <cell r="O407" t="str">
            <v>สินเชื่อธนาคารประชาชน</v>
          </cell>
          <cell r="P407" t="str">
            <v>1.บุคคลค้ำประกัน</v>
          </cell>
          <cell r="Q407">
            <v>63102.49</v>
          </cell>
          <cell r="R407"/>
          <cell r="S407" t="str">
            <v>แขวงเชียงใหม่</v>
          </cell>
          <cell r="T407" t="str">
            <v>ผบ.6740</v>
          </cell>
          <cell r="U407">
            <v>2554</v>
          </cell>
          <cell r="V407" t="str">
            <v>ผบ.7023</v>
          </cell>
          <cell r="W407">
            <v>2554</v>
          </cell>
          <cell r="X407"/>
          <cell r="Y407"/>
          <cell r="Z407"/>
          <cell r="AA407">
            <v>22</v>
          </cell>
          <cell r="AB407">
            <v>11</v>
          </cell>
          <cell r="AC407">
            <v>2554</v>
          </cell>
          <cell r="AD407">
            <v>22</v>
          </cell>
          <cell r="AE407">
            <v>11</v>
          </cell>
          <cell r="AF407">
            <v>2554</v>
          </cell>
          <cell r="AG407"/>
          <cell r="AH407"/>
          <cell r="AI407"/>
          <cell r="AJ407"/>
          <cell r="AK407"/>
          <cell r="AL407"/>
          <cell r="AM407"/>
          <cell r="AN407"/>
          <cell r="AO407"/>
          <cell r="AP407"/>
          <cell r="AQ407"/>
          <cell r="AR407"/>
          <cell r="AS407"/>
          <cell r="AT407"/>
          <cell r="AU407"/>
          <cell r="AV407"/>
          <cell r="AW407"/>
          <cell r="AX407"/>
          <cell r="AY407"/>
          <cell r="AZ407"/>
          <cell r="BA407"/>
          <cell r="BB407" t="str">
            <v>สืบทรัพย์(สำนักงานอื่นฟ้อง)</v>
          </cell>
          <cell r="BC407"/>
          <cell r="BD407"/>
          <cell r="BE407"/>
          <cell r="BF407"/>
          <cell r="BG407"/>
          <cell r="BH407"/>
          <cell r="BI407"/>
          <cell r="BJ407"/>
          <cell r="BK407"/>
          <cell r="BL407" t="str">
            <v>นางปิมปา จันทร์แก้ว</v>
          </cell>
          <cell r="BM407">
            <v>823858020019</v>
          </cell>
          <cell r="BN407" t="str">
            <v>1.นางปิมปา  จันทร์แก้ว
2.นายสิงห์  ยอดดี
3.นางอนงค์พรรณ  ณ เชียงใหม่
4.นายพราม  เอี่ยมสะอาด</v>
          </cell>
          <cell r="BO407" t="str">
            <v>จำเลยที่1
จำเลยที่2
คู่สมรสจำเลยที่ 2
จำเลยที่ 3</v>
          </cell>
          <cell r="BP407" t="str">
            <v>3500400171988
3500400194759
3500400129540
5500400004590</v>
          </cell>
          <cell r="BQ40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407" t="str">
            <v>ไม่พบ</v>
          </cell>
          <cell r="BS407" t="str">
            <v>ไม่พบ</v>
          </cell>
          <cell r="BT407">
            <v>4</v>
          </cell>
          <cell r="BU407" t="str">
            <v>เกศินี</v>
          </cell>
          <cell r="BV407"/>
          <cell r="BW407"/>
          <cell r="BX407"/>
          <cell r="BY407"/>
          <cell r="BZ407"/>
          <cell r="CA407"/>
          <cell r="CB407"/>
          <cell r="CC407"/>
          <cell r="CD407"/>
          <cell r="CE407"/>
          <cell r="CF407"/>
          <cell r="CG407"/>
          <cell r="CH407"/>
          <cell r="CI407"/>
          <cell r="CJ407"/>
          <cell r="CK407"/>
          <cell r="CL407"/>
          <cell r="CM407">
            <v>243306</v>
          </cell>
          <cell r="CN407"/>
          <cell r="CO407"/>
        </row>
        <row r="408">
          <cell r="B408">
            <v>1252</v>
          </cell>
          <cell r="C408">
            <v>403</v>
          </cell>
          <cell r="D408">
            <v>8</v>
          </cell>
          <cell r="E408">
            <v>6</v>
          </cell>
          <cell r="F408">
            <v>2564</v>
          </cell>
          <cell r="G408">
            <v>855652008852</v>
          </cell>
          <cell r="H408" t="str">
            <v>นาง</v>
          </cell>
          <cell r="I408" t="str">
            <v>เสาวนีย์</v>
          </cell>
          <cell r="J408" t="str">
            <v>เอี่ยมจินดา</v>
          </cell>
          <cell r="K408" t="str">
            <v>3 5009 01036 66 8</v>
          </cell>
          <cell r="L408" t="str">
            <v>พร้าว</v>
          </cell>
          <cell r="M408" t="str">
            <v>เชียงใหม่ 4</v>
          </cell>
          <cell r="N408">
            <v>8</v>
          </cell>
          <cell r="O408" t="str">
            <v>สินเชื่อธนาคารประชาชน</v>
          </cell>
          <cell r="P408" t="str">
            <v>1.บุคคลค้ำประกัน</v>
          </cell>
          <cell r="Q408">
            <v>74517.75</v>
          </cell>
          <cell r="R408"/>
          <cell r="S408" t="str">
            <v>แขวงเชียงใหม่</v>
          </cell>
          <cell r="T408" t="str">
            <v>ผบ.5203</v>
          </cell>
          <cell r="U408">
            <v>2554</v>
          </cell>
          <cell r="V408" t="str">
            <v>ผบ.5469</v>
          </cell>
          <cell r="W408">
            <v>2554</v>
          </cell>
          <cell r="X408"/>
          <cell r="Y408"/>
          <cell r="Z408"/>
          <cell r="AA408">
            <v>13</v>
          </cell>
          <cell r="AB408">
            <v>9</v>
          </cell>
          <cell r="AC408">
            <v>2554</v>
          </cell>
          <cell r="AD408">
            <v>13</v>
          </cell>
          <cell r="AE408">
            <v>9</v>
          </cell>
          <cell r="AF408">
            <v>2554</v>
          </cell>
          <cell r="AG408"/>
          <cell r="AH408"/>
          <cell r="AI408"/>
          <cell r="AJ408"/>
          <cell r="AK408"/>
          <cell r="AL408"/>
          <cell r="AM408"/>
          <cell r="AN408"/>
          <cell r="AO408"/>
          <cell r="AP408"/>
          <cell r="AQ408"/>
          <cell r="AR408"/>
          <cell r="AS408"/>
          <cell r="AT408"/>
          <cell r="AU408"/>
          <cell r="AV408"/>
          <cell r="AW408"/>
          <cell r="AX408"/>
          <cell r="AY408"/>
          <cell r="AZ408"/>
          <cell r="BA408"/>
          <cell r="BB408" t="str">
            <v>สืบทรัพย์(สำนักงานอื่นฟ้อง)</v>
          </cell>
          <cell r="BC408"/>
          <cell r="BD408"/>
          <cell r="BE408"/>
          <cell r="BF408"/>
          <cell r="BG408"/>
          <cell r="BH408"/>
          <cell r="BI408"/>
          <cell r="BJ408"/>
          <cell r="BK408"/>
          <cell r="BL408" t="str">
            <v>นางเสาวนีย์ เอี่ยมจินดา</v>
          </cell>
          <cell r="BM408">
            <v>0</v>
          </cell>
          <cell r="BN408" t="str">
            <v>1.นางเสาวนีย์  เอี่ยมจินดา
2.นายทนงศักดิ์  เอี่ยมจินดา
3.นางภิญยารัตน์  นามเงิน
4.นายอภิเชษฐ์นามเงิน
5.นางนารี  แสนพุฒิ
6.นายเอนก  ปันศรีทอง</v>
          </cell>
          <cell r="BO408" t="str">
            <v>จำเลยที่1
คู่สมรสจำเลยที่ 1
จำเลยที่2
คู่สมรสจำเลยที่ 2
จำเลยที่ 3
คู่สมรสจำเลยที่ 3</v>
          </cell>
          <cell r="BP408" t="str">
            <v>3500901036668
3500500599726
3501100161325
3501100469036
3501100161554
3501900501601</v>
          </cell>
          <cell r="BQ408" t="str">
            <v>-ไม่พบว่ามีกรรมสิทธิ์ในที่ดิน อ.พร้าว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อ.พร้าว จ.เชียงใหม่
'-พบว่ามีกรรมสิทธิ์ในที่ดินเลขโฉนด 27767 ต.สันทราย อ.พร้าว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v>
          </cell>
          <cell r="BR408" t="str">
            <v>พบ</v>
          </cell>
          <cell r="BS408" t="str">
            <v>พบ
พบ
ไม่พบ
พบ
ไม่พบ
ไม่พบ</v>
          </cell>
          <cell r="BT408">
            <v>6</v>
          </cell>
          <cell r="BU408" t="str">
            <v>เกศินี</v>
          </cell>
          <cell r="BV408"/>
          <cell r="BW408"/>
          <cell r="BX408"/>
          <cell r="BY408"/>
          <cell r="BZ408"/>
          <cell r="CA408"/>
          <cell r="CB408"/>
          <cell r="CC408"/>
          <cell r="CD408"/>
          <cell r="CE408"/>
          <cell r="CF408"/>
          <cell r="CG408"/>
          <cell r="CH408"/>
          <cell r="CI408"/>
          <cell r="CJ408"/>
          <cell r="CK408"/>
          <cell r="CL408"/>
          <cell r="CM408">
            <v>242957</v>
          </cell>
          <cell r="CN408"/>
          <cell r="CO408"/>
        </row>
        <row r="409">
          <cell r="B409">
            <v>1253</v>
          </cell>
          <cell r="C409">
            <v>404</v>
          </cell>
          <cell r="D409">
            <v>1</v>
          </cell>
          <cell r="E409">
            <v>6</v>
          </cell>
          <cell r="F409">
            <v>2564</v>
          </cell>
          <cell r="G409">
            <v>800058520951</v>
          </cell>
          <cell r="H409" t="str">
            <v>นาย</v>
          </cell>
          <cell r="I409" t="str">
            <v xml:space="preserve">ธีรวัฒน์   </v>
          </cell>
          <cell r="J409" t="str">
            <v>ต่อสวย</v>
          </cell>
          <cell r="K409">
            <v>1560100181426</v>
          </cell>
          <cell r="L409" t="str">
            <v>ประตูช้างเผือก</v>
          </cell>
          <cell r="M409" t="str">
            <v>เชียงใหม่ 1</v>
          </cell>
          <cell r="N409">
            <v>8</v>
          </cell>
          <cell r="O409" t="str">
            <v>สินเชื่อธนาคารประชาชน</v>
          </cell>
          <cell r="P409" t="str">
            <v>1.บุคคลค้ำประกัน</v>
          </cell>
          <cell r="Q409">
            <v>34721</v>
          </cell>
          <cell r="R409">
            <v>17700.05</v>
          </cell>
          <cell r="S409" t="str">
            <v>จังหวัดพะเยา</v>
          </cell>
          <cell r="T409" t="str">
            <v>ผบ.E269</v>
          </cell>
          <cell r="U409">
            <v>2563</v>
          </cell>
          <cell r="V409" t="str">
            <v>ผบE263</v>
          </cell>
          <cell r="W409">
            <v>2563</v>
          </cell>
          <cell r="X409">
            <v>14</v>
          </cell>
          <cell r="Y409">
            <v>9</v>
          </cell>
          <cell r="Z409">
            <v>2563</v>
          </cell>
          <cell r="AA409"/>
          <cell r="AB409"/>
          <cell r="AC409"/>
          <cell r="AD409">
            <v>4</v>
          </cell>
          <cell r="AE409">
            <v>6</v>
          </cell>
          <cell r="AF409">
            <v>2554</v>
          </cell>
          <cell r="AG409"/>
          <cell r="AH409"/>
          <cell r="AI409"/>
          <cell r="AJ409"/>
          <cell r="AK409"/>
          <cell r="AL409"/>
          <cell r="AM409"/>
          <cell r="AN409"/>
          <cell r="AO409"/>
          <cell r="AP409"/>
          <cell r="AQ409"/>
          <cell r="AR409"/>
          <cell r="AS409"/>
          <cell r="AT409"/>
          <cell r="AU409"/>
          <cell r="AV409"/>
          <cell r="AW409"/>
          <cell r="AX409"/>
          <cell r="AY409"/>
          <cell r="AZ409"/>
          <cell r="BA409"/>
          <cell r="BB409" t="str">
            <v>สืบทรัพย์</v>
          </cell>
          <cell r="BC409"/>
          <cell r="BD409"/>
          <cell r="BE409"/>
          <cell r="BF409"/>
          <cell r="BG409"/>
          <cell r="BH409"/>
          <cell r="BI409"/>
          <cell r="BJ409"/>
          <cell r="BK409"/>
          <cell r="BL409" t="str">
            <v>นายธีรวัฒน์    ต่อสวย</v>
          </cell>
          <cell r="BM409">
            <v>883162010744</v>
          </cell>
          <cell r="BN409" t="str">
            <v>1.นายธีรวัฒน์ ต่อสวย
2.นายเดชดวง อิ่นคำ
3.นายนพดล บุญกรับพวง
4.นางสาววาสนา บุญกรับพวง</v>
          </cell>
          <cell r="BO409" t="str">
            <v>จำเลยที่ 1
จำเลยที่ 2
จำเลยที่ 3
คู่สมรสจำเลยที่ 3</v>
          </cell>
          <cell r="BP409" t="str">
            <v>1-5601-00181-42-6
1-5603-00102-10-4 
1-5399-00167-03-5
1-5099-01485-68-5</v>
          </cell>
          <cell r="BQ409"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อ.เมืองเชียงใหม่ จ.เชียงใหม่
-พบว่ามีกรรมสิทธิ์ในที่ดิน โฉนดที่ดินเลขที่ 70570 ต.หนองหาร อ.สันทราย จ.เชียงใหม่ (ติดจำนองธ.อาคารสงเคราะห์)
-ไม่พบว่ามีกรรมสิทธิ์ในที่ดิน อ.พิชัย จ.อุตรดิตถ์
-ไม่พบว่ามีกรรมสิทธิ์ในที่ดิน อ.เมือง จ.เชียงราย
-ไม่พบว่ามีกรรมสิทธิ์ในที่ดิน อ.เมือง จ.พิษณุโลก
-ไม่พบว่ามีกรรมสิทธิ์ในที่ดิน อ.เมืองเชียงใหม่ จ.เชียงใหม่
-ไม่พบว่ามีกรรมสิทธิ์ในที่ดิน อ.สันทราย จ.เชียงใหม่</v>
          </cell>
          <cell r="BR409"/>
          <cell r="BS409"/>
          <cell r="BT409"/>
          <cell r="BU409" t="str">
            <v>พี่กิ๊ฟ</v>
          </cell>
          <cell r="BV409"/>
          <cell r="BW409"/>
          <cell r="BX409"/>
          <cell r="BY409"/>
          <cell r="BZ409"/>
          <cell r="CA409"/>
          <cell r="CB409"/>
          <cell r="CC409"/>
          <cell r="CD409"/>
          <cell r="CE409"/>
          <cell r="CF409"/>
          <cell r="CG409"/>
          <cell r="CH409"/>
          <cell r="CI409"/>
          <cell r="CJ409"/>
          <cell r="CK409"/>
          <cell r="CL409"/>
          <cell r="CM409"/>
          <cell r="CN409"/>
          <cell r="CO409"/>
        </row>
        <row r="410">
          <cell r="B410">
            <v>1254</v>
          </cell>
          <cell r="C410">
            <v>405</v>
          </cell>
          <cell r="D410">
            <v>11</v>
          </cell>
          <cell r="E410">
            <v>6</v>
          </cell>
          <cell r="F410">
            <v>2564</v>
          </cell>
          <cell r="G410">
            <v>800031141990</v>
          </cell>
          <cell r="H410" t="str">
            <v>นาย</v>
          </cell>
          <cell r="I410" t="str">
            <v>มิต</v>
          </cell>
          <cell r="J410" t="str">
            <v>ใบคำ</v>
          </cell>
          <cell r="K410">
            <v>3501700041428</v>
          </cell>
          <cell r="L410" t="str">
            <v>ดอยเต่า</v>
          </cell>
          <cell r="M410" t="str">
            <v>เชียงใหม่ 3</v>
          </cell>
          <cell r="N410">
            <v>8</v>
          </cell>
          <cell r="O410" t="str">
            <v>สินเชื่อพัฒนาองค์กรชุมชน(รายบุคคล)</v>
          </cell>
          <cell r="P410" t="str">
            <v>1.บุคคลค้ำประกัน</v>
          </cell>
          <cell r="Q410">
            <v>163668.49</v>
          </cell>
          <cell r="R410">
            <v>97146.71</v>
          </cell>
          <cell r="S410" t="str">
            <v>จังหวัดฮอด</v>
          </cell>
          <cell r="T410" t="str">
            <v>ผบ.278</v>
          </cell>
          <cell r="U410">
            <v>2563</v>
          </cell>
          <cell r="V410" t="str">
            <v>ผบ.540</v>
          </cell>
          <cell r="W410">
            <v>2563</v>
          </cell>
          <cell r="X410">
            <v>4</v>
          </cell>
          <cell r="Y410">
            <v>8</v>
          </cell>
          <cell r="Z410">
            <v>2563</v>
          </cell>
          <cell r="AA410"/>
          <cell r="AB410"/>
          <cell r="AC410"/>
          <cell r="AD410"/>
          <cell r="AE410"/>
          <cell r="AF410"/>
          <cell r="AG410"/>
          <cell r="AH410"/>
          <cell r="AI410"/>
          <cell r="AJ410">
            <v>11</v>
          </cell>
          <cell r="AK410">
            <v>4</v>
          </cell>
          <cell r="AL410">
            <v>2565</v>
          </cell>
          <cell r="AM410" t="str">
            <v xml:space="preserve">น.ส.3ก </v>
          </cell>
          <cell r="AN410" t="str">
            <v>715</v>
          </cell>
          <cell r="AO410" t="str">
            <v>บงตัน</v>
          </cell>
          <cell r="AP410" t="str">
            <v>ดอยเต่า</v>
          </cell>
          <cell r="AQ410" t="str">
            <v>เชียงใหม่</v>
          </cell>
          <cell r="AR410">
            <v>290000</v>
          </cell>
          <cell r="AS410"/>
          <cell r="AT410"/>
          <cell r="AU410"/>
          <cell r="AV410"/>
          <cell r="AW410"/>
          <cell r="AX410"/>
          <cell r="AY410"/>
          <cell r="AZ410"/>
          <cell r="BA410"/>
          <cell r="BB410" t="str">
            <v>ยึดทรัพย์(สำนักงานอื่นฟ้อง)(คำสั่ง 28/5/2564)//ยึดแล้ว//คำสั่งดำเนินการรับบัญชีรับจ่ายที่บังคับคดี(คำสั่ง 22//12/2565)//ดำเนินการรับเช็คเรียบร้อย 20/1/2566//สืบแล้ว รายงานผลสืบ 19/9/2567</v>
          </cell>
          <cell r="BC410"/>
          <cell r="BD410"/>
          <cell r="BE410"/>
          <cell r="BF410"/>
          <cell r="BG410"/>
          <cell r="BH410"/>
          <cell r="BI410"/>
          <cell r="BJ410"/>
          <cell r="BK410"/>
          <cell r="BL410" t="str">
            <v>นายมิต ใบคำ</v>
          </cell>
          <cell r="BM410">
            <v>823759010497</v>
          </cell>
          <cell r="BN410" t="str">
            <v>1.นายมิต  ใบคำ
2.นายณัฐวุฒิหรืออานนท์  ชัยโพธิ
3.นางสาวสุธิพร  กระสินธุ์สุขสันต์
4.นายอุ่นคำ  คำมูล
5.นางพิมพลอย  คำมูล</v>
          </cell>
          <cell r="BO410" t="str">
            <v xml:space="preserve">จำเลยที่ 1
จำเลยที่ 2
คู่สมรสจำเลยที่ 2
จำเลยที่ 3
คู่สมรสจำเลยที่ 3
</v>
          </cell>
          <cell r="BP410" t="str">
            <v>3-5017-00041-42-8
1-5012-00091-18-7
1-5016-00072-17-1
3-5017-00050-55-9
3-5005-00598-00-2</v>
          </cell>
          <cell r="BQ41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 โฉนดเลขที่ 5464 ต.บงตัน อ.ดอยเต่า จ.เชียงใหม่ (ปลอดจำนอง)
-ไม่พบว่ามีกรรมสิทธิ์ในที่ดิน อ.ดอยเต่า จ.เชียงใหม่
</v>
          </cell>
          <cell r="BR410" t="str">
            <v>พบทรัพย์</v>
          </cell>
          <cell r="BS410"/>
          <cell r="BT410">
            <v>5</v>
          </cell>
          <cell r="BU410" t="str">
            <v>ธนกร (ยึด)/นุสบา</v>
          </cell>
          <cell r="BV410"/>
          <cell r="BW410"/>
          <cell r="BX410"/>
          <cell r="BY410"/>
          <cell r="BZ410"/>
          <cell r="CA410"/>
          <cell r="CB410"/>
          <cell r="CC410"/>
          <cell r="CD410"/>
          <cell r="CE410"/>
          <cell r="CF410"/>
          <cell r="CG410"/>
          <cell r="CH410"/>
          <cell r="CI410"/>
          <cell r="CJ410"/>
          <cell r="CK410"/>
          <cell r="CL410">
            <v>243884</v>
          </cell>
          <cell r="CM410"/>
          <cell r="CN410">
            <v>242999</v>
          </cell>
          <cell r="CO410">
            <v>243164</v>
          </cell>
        </row>
        <row r="411">
          <cell r="B411">
            <v>1255</v>
          </cell>
          <cell r="C411">
            <v>406</v>
          </cell>
          <cell r="D411">
            <v>11</v>
          </cell>
          <cell r="E411">
            <v>6</v>
          </cell>
          <cell r="F411">
            <v>2564</v>
          </cell>
          <cell r="G411">
            <v>800041114177</v>
          </cell>
          <cell r="H411" t="str">
            <v>นางสาว</v>
          </cell>
          <cell r="I411" t="str">
            <v>สาลิกา</v>
          </cell>
          <cell r="J411" t="str">
            <v>ยอดเรือน</v>
          </cell>
          <cell r="K411">
            <v>1501700067749</v>
          </cell>
          <cell r="L411" t="str">
            <v>ดอยเต่า</v>
          </cell>
          <cell r="M411" t="str">
            <v>เชียงใหม่ 3</v>
          </cell>
          <cell r="N411">
            <v>8</v>
          </cell>
          <cell r="O411" t="str">
            <v>สินเชื่อพัฒนาองค์กรชุมชน</v>
          </cell>
          <cell r="P411" t="str">
            <v>1.บุคคลค้ำประกัน</v>
          </cell>
          <cell r="Q411">
            <v>155121.17000000001</v>
          </cell>
          <cell r="R411">
            <v>22625.78</v>
          </cell>
          <cell r="S411" t="str">
            <v>จังหวัดฮอด</v>
          </cell>
          <cell r="T411" t="str">
            <v>ผบ.401</v>
          </cell>
          <cell r="U411">
            <v>2562</v>
          </cell>
          <cell r="V411" t="str">
            <v>ผบ.841</v>
          </cell>
          <cell r="W411">
            <v>2562</v>
          </cell>
          <cell r="X411">
            <v>3</v>
          </cell>
          <cell r="Y411">
            <v>9</v>
          </cell>
          <cell r="Z411">
            <v>2562</v>
          </cell>
          <cell r="AA411"/>
          <cell r="AB411"/>
          <cell r="AC411"/>
          <cell r="AD411"/>
          <cell r="AE411"/>
          <cell r="AF411"/>
          <cell r="AG411">
            <v>7</v>
          </cell>
          <cell r="AH411">
            <v>4</v>
          </cell>
          <cell r="AI411">
            <v>2564</v>
          </cell>
          <cell r="AJ411">
            <v>16</v>
          </cell>
          <cell r="AK411">
            <v>9</v>
          </cell>
          <cell r="AL411">
            <v>2564</v>
          </cell>
          <cell r="AM411" t="str">
            <v>โฉนด</v>
          </cell>
          <cell r="AN411" t="str">
            <v>907</v>
          </cell>
          <cell r="AO411" t="str">
            <v>โปงทุ่ง</v>
          </cell>
          <cell r="AP411" t="str">
            <v>ดอยเต่า</v>
          </cell>
          <cell r="AQ411" t="str">
            <v>เชียงใหม่</v>
          </cell>
          <cell r="AR411">
            <v>587850</v>
          </cell>
          <cell r="AS411"/>
          <cell r="AT411"/>
          <cell r="AU411"/>
          <cell r="AV411"/>
          <cell r="AW411"/>
          <cell r="AX411">
            <v>4</v>
          </cell>
          <cell r="AY411">
            <v>10</v>
          </cell>
          <cell r="AZ411">
            <v>2564</v>
          </cell>
          <cell r="BA411" t="str">
            <v>ยึดเสร็จแล้ว</v>
          </cell>
          <cell r="BB411" t="str">
            <v xml:space="preserve">ยึดทรัพย์(สำนักงานอื่นฟ้อง)//จำเลยค้างจ่ายวางเงินชำระเพิ่มเติม 1,515.45 บาท//ถอนการยึดทรัพย์และบังคับคดี (คำสั่ง 10/10/2565)เนื่องจากลูกหนี้ได้ชำระหนี้ปิดบัญชีแล้ว// ถอนการยึดแล้ว </v>
          </cell>
          <cell r="BC411"/>
          <cell r="BD411"/>
          <cell r="BE411"/>
          <cell r="BF411"/>
          <cell r="BG411"/>
          <cell r="BH411"/>
          <cell r="BI411"/>
          <cell r="BJ411"/>
          <cell r="BK411"/>
          <cell r="BL411" t="str">
            <v>นางสาวสาลิกา ยอดเรือน</v>
          </cell>
          <cell r="BM411">
            <v>823761010067</v>
          </cell>
          <cell r="BN411"/>
          <cell r="BO411"/>
          <cell r="BP411"/>
          <cell r="BQ411"/>
          <cell r="BR411"/>
          <cell r="BS411"/>
          <cell r="BT411"/>
          <cell r="BU411" t="str">
            <v>ธนกร(ยึด)</v>
          </cell>
          <cell r="BV411"/>
          <cell r="BW411"/>
          <cell r="BX411"/>
          <cell r="BY411"/>
          <cell r="BZ411"/>
          <cell r="CA411"/>
          <cell r="CB411"/>
          <cell r="CC411"/>
          <cell r="CD411"/>
          <cell r="CE411"/>
          <cell r="CF411"/>
          <cell r="CG411"/>
          <cell r="CH411"/>
          <cell r="CI411"/>
          <cell r="CJ411"/>
          <cell r="CK411"/>
          <cell r="CL411"/>
          <cell r="CM411"/>
          <cell r="CN411"/>
          <cell r="CO411">
            <v>243192</v>
          </cell>
        </row>
        <row r="412">
          <cell r="B412">
            <v>1256</v>
          </cell>
          <cell r="C412">
            <v>407</v>
          </cell>
          <cell r="D412">
            <v>11</v>
          </cell>
          <cell r="E412">
            <v>6</v>
          </cell>
          <cell r="F412">
            <v>2564</v>
          </cell>
          <cell r="G412">
            <v>800042056385</v>
          </cell>
          <cell r="H412" t="str">
            <v>นาง</v>
          </cell>
          <cell r="I412" t="str">
            <v>สุแก้ว</v>
          </cell>
          <cell r="J412" t="str">
            <v>อุ่นปัญญา</v>
          </cell>
          <cell r="K412">
            <v>3501200569784</v>
          </cell>
          <cell r="L412" t="str">
            <v>บิ๊กซี หางดง</v>
          </cell>
          <cell r="M412" t="str">
            <v>เชียงใหม่ 3</v>
          </cell>
          <cell r="N412">
            <v>8</v>
          </cell>
          <cell r="O412" t="str">
            <v>สินเชื่อธนาคารประชาชน</v>
          </cell>
          <cell r="P412" t="str">
            <v>1.บุคคลค้ำประกัน</v>
          </cell>
          <cell r="Q412">
            <v>114219.83</v>
          </cell>
          <cell r="R412">
            <v>10650.48</v>
          </cell>
          <cell r="S412" t="str">
            <v>แขวงเชียงใหม่</v>
          </cell>
          <cell r="T412" t="str">
            <v>ผบ.14442</v>
          </cell>
          <cell r="U412">
            <v>2561</v>
          </cell>
          <cell r="V412" t="str">
            <v>ผบ.540</v>
          </cell>
          <cell r="W412">
            <v>2562</v>
          </cell>
          <cell r="X412">
            <v>29</v>
          </cell>
          <cell r="Y412">
            <v>1</v>
          </cell>
          <cell r="Z412">
            <v>2562</v>
          </cell>
          <cell r="AA412"/>
          <cell r="AB412"/>
          <cell r="AC412"/>
          <cell r="AD412"/>
          <cell r="AE412"/>
          <cell r="AF412"/>
          <cell r="AG412"/>
          <cell r="AH412"/>
          <cell r="AI412"/>
          <cell r="AJ412"/>
          <cell r="AK412"/>
          <cell r="AL412"/>
          <cell r="AM412" t="str">
            <v xml:space="preserve">น.ส.3ก </v>
          </cell>
          <cell r="AN412" t="str">
            <v>52</v>
          </cell>
          <cell r="AO412" t="str">
            <v>บ้านแม</v>
          </cell>
          <cell r="AP412" t="str">
            <v>สันป่าตอง</v>
          </cell>
          <cell r="AQ412" t="str">
            <v>เชียงใหม่</v>
          </cell>
          <cell r="AR412"/>
          <cell r="AS412"/>
          <cell r="AT412"/>
          <cell r="AU412"/>
          <cell r="AV412"/>
          <cell r="AW412"/>
          <cell r="AX412"/>
          <cell r="AY412"/>
          <cell r="AZ412"/>
          <cell r="BA412"/>
          <cell r="BB412" t="str">
            <v>ยึดทรัพย์(สำนักงานอื่นฟ้อง)//ชะลอการยึดเนื่องจากผู้กู้ ติดต่อขอปิดบัญชีลดดอกเบี้ย 
และธนาคารได้มีมติอนุมัติแล้ว (คำสั่ง 30/9/2564)</v>
          </cell>
          <cell r="BC412"/>
          <cell r="BD412"/>
          <cell r="BE412"/>
          <cell r="BF412"/>
          <cell r="BG412"/>
          <cell r="BH412"/>
          <cell r="BI412"/>
          <cell r="BJ412"/>
          <cell r="BK412"/>
          <cell r="BL412" t="str">
            <v>นางสุแก้ว อุ่นปัญญา</v>
          </cell>
          <cell r="BM412">
            <v>823761010326</v>
          </cell>
          <cell r="BN412"/>
          <cell r="BO412"/>
          <cell r="BP412"/>
          <cell r="BQ412"/>
          <cell r="BR412"/>
          <cell r="BS412"/>
          <cell r="BT412"/>
          <cell r="BU412" t="str">
            <v>ธนกร(ยึด)</v>
          </cell>
          <cell r="BV412"/>
          <cell r="BW412"/>
          <cell r="BX412"/>
          <cell r="BY412"/>
          <cell r="BZ412"/>
          <cell r="CA412"/>
          <cell r="CB412"/>
          <cell r="CC412"/>
          <cell r="CD412"/>
          <cell r="CE412"/>
          <cell r="CF412"/>
          <cell r="CG412"/>
          <cell r="CH412"/>
          <cell r="CI412"/>
          <cell r="CJ412"/>
          <cell r="CK412"/>
          <cell r="CL412"/>
          <cell r="CM412"/>
          <cell r="CN412"/>
          <cell r="CO412"/>
        </row>
        <row r="413">
          <cell r="B413">
            <v>1257</v>
          </cell>
          <cell r="C413">
            <v>408</v>
          </cell>
          <cell r="D413">
            <v>27</v>
          </cell>
          <cell r="E413">
            <v>8</v>
          </cell>
          <cell r="F413">
            <v>2564</v>
          </cell>
          <cell r="G413">
            <v>800026360902</v>
          </cell>
          <cell r="H413" t="str">
            <v>นางสาว</v>
          </cell>
          <cell r="I413" t="str">
            <v>ฐาปนี</v>
          </cell>
          <cell r="J413" t="str">
            <v>ปราบสงบ</v>
          </cell>
          <cell r="K413">
            <v>1549900042186</v>
          </cell>
          <cell r="L413" t="str">
            <v>ถนนทิพย์เนตร</v>
          </cell>
          <cell r="M413" t="str">
            <v>เชียงใหม่ 1</v>
          </cell>
          <cell r="N413">
            <v>8</v>
          </cell>
          <cell r="O413" t="str">
            <v>สินเชื่อสวัสดิการ</v>
          </cell>
          <cell r="P413" t="str">
            <v>1.บุคคลค้ำประกัน</v>
          </cell>
          <cell r="Q413">
            <v>744657.99</v>
          </cell>
          <cell r="R413">
            <v>439318</v>
          </cell>
          <cell r="S413" t="str">
            <v>จังหวัดแพร่</v>
          </cell>
          <cell r="T413" t="str">
            <v>ผบ.4606</v>
          </cell>
          <cell r="U413">
            <v>2562</v>
          </cell>
          <cell r="V413" t="str">
            <v>ผบ.5043</v>
          </cell>
          <cell r="W413">
            <v>2562</v>
          </cell>
          <cell r="X413">
            <v>3</v>
          </cell>
          <cell r="Y413">
            <v>12</v>
          </cell>
          <cell r="Z413">
            <v>2562</v>
          </cell>
          <cell r="AA413"/>
          <cell r="AB413"/>
          <cell r="AC413"/>
          <cell r="AD413">
            <v>3</v>
          </cell>
          <cell r="AE413">
            <v>12</v>
          </cell>
          <cell r="AF413">
            <v>2562</v>
          </cell>
          <cell r="AG413">
            <v>7</v>
          </cell>
          <cell r="AH413">
            <v>12</v>
          </cell>
          <cell r="AI413">
            <v>2563</v>
          </cell>
          <cell r="AJ413"/>
          <cell r="AK413"/>
          <cell r="AL413"/>
          <cell r="AM413"/>
          <cell r="AN413"/>
          <cell r="AO413"/>
          <cell r="AP413"/>
          <cell r="AQ413"/>
          <cell r="AR413"/>
          <cell r="AS413"/>
          <cell r="AT413"/>
          <cell r="AU413"/>
          <cell r="AV413"/>
          <cell r="AW413"/>
          <cell r="AX413"/>
          <cell r="AY413"/>
          <cell r="AZ413"/>
          <cell r="BA413"/>
          <cell r="BB413" t="str">
            <v>สืบทรัพย์///</v>
          </cell>
          <cell r="BC413"/>
          <cell r="BD413"/>
          <cell r="BE413"/>
          <cell r="BF413"/>
          <cell r="BG413"/>
          <cell r="BH413"/>
          <cell r="BI413"/>
          <cell r="BJ413"/>
          <cell r="BK413"/>
          <cell r="BL413" t="str">
            <v>นางสาวฐาปนี ปราบสงบ</v>
          </cell>
          <cell r="BM413">
            <v>0</v>
          </cell>
          <cell r="BN413" t="str">
            <v>1.นางสาวฐาปนี  ปราบสงบ
2.นายวุฒิชัย  ยาวิไชย
3.นายนิติวรรษ  เชียงส่ง</v>
          </cell>
          <cell r="BO413" t="str">
            <v>จำเลยที่ 1
คู่สมรสจำเลยที่ 1
จำเลยที่ 2</v>
          </cell>
          <cell r="BP413" t="str">
            <v>1549900042186
1551100035684
3530800429818</v>
          </cell>
          <cell r="BQ413" t="str">
            <v>-ไม่พบว่ามีกรรมสิทธิ์ที่ดิน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'-พบว่ามีกรรมสิทธิ์ที่ดิน โฉนดเลขที่ 37130 ต.ตลาดชวัญ อ.ดอยสะเก็ด จ.เชียงใหม่  (ติดจำนอง)
'-ไม่พบว่ามีกรรมสิทธิ์ที่ดิน อ.เมืองเชียงใหม่ จ.เชียงใหม่
'-พบว่ามีกรรมสิทธิ์ที่ดิน โฉนดเลขที่ 9796 ต.แม่พูล อ.ลับแล จ.อุตรดิตถ์ (ปลอดจำนอง)
'-พบว่ามีกรรมสิทธิ์ที่ดิน โฉนดเลขที่ 29912 ต.แม่พูล อ.ลับแล จ.อุตรดิตถ์ (ปลอดจำนอง)
'-พบว่ามีกรรมสิทธิ์ที่ดิน โฉนดเลขที่ 34927 ต.แม่พูล อ.ลับแล จ.อุตรดิตถ์ (ปลอดจำนอง)
'-พบว่ามีกรรมสิทธิ์ที่ดิน โฉนดเลขที่ 41111 ต.แม่พูล อ.ลับแล จ.อุตรดิตถ์ (ปลอดจำนอง)</v>
          </cell>
          <cell r="BR413" t="str">
            <v>พบ</v>
          </cell>
          <cell r="BS413" t="str">
            <v>พบทรัพย์</v>
          </cell>
          <cell r="BT413">
            <v>3</v>
          </cell>
          <cell r="BU413" t="str">
            <v>เกศินี</v>
          </cell>
          <cell r="BV413" t="str">
            <v>1.นางสาวฐาปนี  ปราบสงบ
2.นายวุฒิชัย  ยาวิไชย
3.นายนิติวรรษ  เชียงส่ง</v>
          </cell>
          <cell r="BW413" t="str">
            <v>จำเลยที่ 1
คู่สมรสจำเลยที่ 1
จำเลยที่ 2</v>
          </cell>
          <cell r="BX413" t="str">
            <v>1-5499-00042-18-6
1-5511-00035-68-4
3-5308-00429-81-8</v>
          </cell>
          <cell r="BY413" t="str">
            <v>-ไม่พบว่ามีกรรมสิทธิ์ที่ดิน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'-พบว่ามีกรรมสิทธิ์ที่ดิน โฉนดเลขที่ 37130 ต.ตลาดชวัญ อ.ดอยสะเก็ด จ.เชียงใหม่  (ติดจำนอง)
'-ไม่พบว่ามีกรรมสิทธิ์ที่ดิน อ.เมืองเชียงใหม่ จ.เชียงใหม่
'-พบว่ามีกรรมสิทธิ์ที่ดิน โฉนดเลขที่ 9796 ต.แม่พูล อ.ลับแล จ.อุตรดิตถ์ (ปลอดจำนอง)
'-พบว่ามีกรรมสิทธิ์ที่ดิน โฉนดเลขที่ 29912 ต.แม่พูล อ.ลับแล จ.อุตรดิตถ์ (ปลอดจำนอง)
'-พบว่ามีกรรมสิทธิ์ที่ดิน โฉนดเลขที่ 34927 ต.แม่พูล อ.ลับแล จ.อุตรดิตถ์ (ปลอดจำนอง)
'-พบว่ามีกรรมสิทธิ์ที่ดิน โฉนดเลขที่ 41111 ต.แม่พูล อ.ลับแล จ.อุตรดิตถ์ (ปลอดจำนอง)</v>
          </cell>
          <cell r="BZ413"/>
          <cell r="CA413"/>
          <cell r="CB413"/>
          <cell r="CC413" t="str">
            <v>วชิราภรณ์</v>
          </cell>
          <cell r="CD413"/>
          <cell r="CE413"/>
          <cell r="CF413"/>
          <cell r="CG413"/>
          <cell r="CH413"/>
          <cell r="CI413"/>
          <cell r="CJ413"/>
          <cell r="CK413"/>
          <cell r="CL413"/>
          <cell r="CM413">
            <v>243276</v>
          </cell>
          <cell r="CN413"/>
          <cell r="CO413"/>
        </row>
        <row r="414">
          <cell r="B414">
            <v>1258</v>
          </cell>
          <cell r="C414">
            <v>409</v>
          </cell>
          <cell r="D414">
            <v>11</v>
          </cell>
          <cell r="E414">
            <v>6</v>
          </cell>
          <cell r="F414">
            <v>2564</v>
          </cell>
          <cell r="G414">
            <v>800031676227</v>
          </cell>
          <cell r="H414" t="str">
            <v>นางสาว</v>
          </cell>
          <cell r="I414" t="str">
            <v>กัญจน์ณิชา</v>
          </cell>
          <cell r="J414" t="str">
            <v>ตุ่นคำ</v>
          </cell>
          <cell r="K414">
            <v>1551000031300</v>
          </cell>
          <cell r="L414" t="str">
            <v>เชียงใหม่</v>
          </cell>
          <cell r="M414" t="str">
            <v>เชียงใหม่ 1</v>
          </cell>
          <cell r="N414">
            <v>8</v>
          </cell>
          <cell r="O414" t="str">
            <v>สินเชื่อไทรทอง</v>
          </cell>
          <cell r="P414" t="str">
            <v>1.บุคคลค้ำประกัน</v>
          </cell>
          <cell r="Q414">
            <v>433985.52</v>
          </cell>
          <cell r="R414">
            <v>29626.95</v>
          </cell>
          <cell r="S414" t="str">
            <v>จังหวัดน่าน</v>
          </cell>
          <cell r="T414" t="str">
            <v>ผบ.2219</v>
          </cell>
          <cell r="U414">
            <v>2562</v>
          </cell>
          <cell r="V414" t="str">
            <v>ผบ.1</v>
          </cell>
          <cell r="W414">
            <v>2563</v>
          </cell>
          <cell r="X414">
            <v>3</v>
          </cell>
          <cell r="Y414">
            <v>1</v>
          </cell>
          <cell r="Z414">
            <v>2563</v>
          </cell>
          <cell r="AA414"/>
          <cell r="AB414"/>
          <cell r="AC414"/>
          <cell r="AD414">
            <v>11</v>
          </cell>
          <cell r="AE414">
            <v>3</v>
          </cell>
          <cell r="AF414">
            <v>2564</v>
          </cell>
          <cell r="AG414"/>
          <cell r="AH414"/>
          <cell r="AI414"/>
          <cell r="AJ414"/>
          <cell r="AK414"/>
          <cell r="AL414"/>
          <cell r="AM414"/>
          <cell r="AN414"/>
          <cell r="AO414"/>
          <cell r="AP414"/>
          <cell r="AQ414"/>
          <cell r="AR414"/>
          <cell r="AS414"/>
          <cell r="AT414"/>
          <cell r="AU414"/>
          <cell r="AV414"/>
          <cell r="AW414"/>
          <cell r="AX414"/>
          <cell r="AY414"/>
          <cell r="AZ414"/>
          <cell r="BA414"/>
          <cell r="BB414" t="str">
            <v>สืบทรัพย์// (คำสั่ง4/8/2566 รอบ2)//รายงาน 5/1/2567</v>
          </cell>
          <cell r="BC414"/>
          <cell r="BD414"/>
          <cell r="BE414"/>
          <cell r="BF414"/>
          <cell r="BG414"/>
          <cell r="BH414"/>
          <cell r="BI414"/>
          <cell r="BJ414"/>
          <cell r="BK414"/>
          <cell r="BL414" t="str">
            <v>นางสาวกัญจน์ณิชา ตุ่นคำ</v>
          </cell>
          <cell r="BM414">
            <v>823560010048</v>
          </cell>
          <cell r="BN414" t="str">
            <v>1.นางสาวกัญจน์ณิชา ตุ่นคำ
2.นางสาวชนัญพัทธ์ จำรัส
3.นายฐณธรณ์ บุญเมือง</v>
          </cell>
          <cell r="BO414" t="str">
            <v xml:space="preserve">จำเลยที่ 1
จำเลยที่ 2
คู่สมรสจำเลยที่ 2
</v>
          </cell>
          <cell r="BP414" t="str">
            <v>1-5510-00031-30-0
1-5601-00171-50-1
1-5601-00184-43-3</v>
          </cell>
          <cell r="BQ414" t="str">
            <v>-ไม่พบว่ามีกรรมสิทธิ์ในที่ดิน อ.นาหมื่น จ.น่าน
-ไม่พบว่ามีกรรมสิทธิ์ในที่ดิน อ.แม่ริม จ.เชียงใหม่
-ไม่พบว่ามีกรรมสิทธิ์ในที่ดิน อ.แม่ริม จ.เชียงใหม่</v>
          </cell>
          <cell r="BR414" t="str">
            <v>ไม่พบทรัพย์</v>
          </cell>
          <cell r="BS414"/>
          <cell r="BT414">
            <v>3</v>
          </cell>
          <cell r="BU414" t="str">
            <v>วรกมล</v>
          </cell>
          <cell r="BV414" t="str">
            <v xml:space="preserve">1.นางสาวกัญจน์ณิชา ตุ่นคำ
2.นางสาวชนัญพัทธ์ จำรัส
3.นายฐณธรณ์ บุญเมือง
</v>
          </cell>
          <cell r="BW414" t="str">
            <v xml:space="preserve">จำเลยที่1
จำเลยที่ 2
คู่สมรสจำเลยที่ 2
</v>
          </cell>
          <cell r="BX414" t="str">
            <v xml:space="preserve">1 5510 00031 30 0
1 5601 00171 50 1
1 5601 00184 43 3
</v>
          </cell>
          <cell r="BY414" t="str">
            <v>-ไม่พบว่ามีกรรมสิทธิ์ในที่ดิน อ.เมืองเชียงใหม่ จ.เชียงใหม่
-ไม่พบว่ามีกรรมสิทธิ์ในที่ดิน อ.นาหมื่น จ.น่าน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-พบว่ามีกรรมสิทธิ์ในที่ดินโฉนดเลขที่ 12736 ต.คือเวียง อ.ดอกคำใต้ จ.พะเยา (สินส่วนตัว)
-พบว่ามีกรรมสิทธิ์ในที่ดินโฉนดเลขที่ 28279 ต.ดอกคำใต้ อ.ดอกคำใต้ จ.พะเยา (สินส่วนตัว)</v>
          </cell>
          <cell r="BZ414" t="str">
            <v>พบทรัพย์</v>
          </cell>
          <cell r="CA414"/>
          <cell r="CB414">
            <v>3</v>
          </cell>
          <cell r="CC414"/>
          <cell r="CD414"/>
          <cell r="CE414"/>
          <cell r="CF414"/>
          <cell r="CG414"/>
          <cell r="CH414"/>
          <cell r="CI414"/>
          <cell r="CJ414"/>
          <cell r="CK414"/>
          <cell r="CL414"/>
          <cell r="CM414"/>
          <cell r="CN414"/>
          <cell r="CO414"/>
        </row>
        <row r="415">
          <cell r="B415">
            <v>1259</v>
          </cell>
          <cell r="C415">
            <v>410</v>
          </cell>
          <cell r="D415">
            <v>11</v>
          </cell>
          <cell r="E415">
            <v>6</v>
          </cell>
          <cell r="F415">
            <v>2564</v>
          </cell>
          <cell r="G415">
            <v>800063853231</v>
          </cell>
          <cell r="H415" t="str">
            <v>นาย</v>
          </cell>
          <cell r="I415" t="str">
            <v xml:space="preserve">บัญชา   </v>
          </cell>
          <cell r="J415" t="str">
            <v>เดชะบุญ</v>
          </cell>
          <cell r="K415">
            <v>3560101165463</v>
          </cell>
          <cell r="L415" t="str">
            <v>ประตูช้างเผือก</v>
          </cell>
          <cell r="M415" t="str">
            <v>เชียงใหม่ 1</v>
          </cell>
          <cell r="N415">
            <v>8</v>
          </cell>
          <cell r="O415" t="str">
            <v>สินเชื่อธนาคารประชาชน</v>
          </cell>
          <cell r="P415" t="str">
            <v>1.บุคคลค้ำประกัน</v>
          </cell>
          <cell r="Q415">
            <v>38194.699999999997</v>
          </cell>
          <cell r="R415">
            <v>16550.57</v>
          </cell>
          <cell r="S415" t="str">
            <v>จังหวัดพะเยา</v>
          </cell>
          <cell r="T415" t="str">
            <v>ผบ.E268</v>
          </cell>
          <cell r="U415">
            <v>2563</v>
          </cell>
          <cell r="V415" t="str">
            <v>ผบE262</v>
          </cell>
          <cell r="W415">
            <v>2563</v>
          </cell>
          <cell r="X415"/>
          <cell r="Y415"/>
          <cell r="Z415"/>
          <cell r="AA415">
            <v>14</v>
          </cell>
          <cell r="AB415">
            <v>9</v>
          </cell>
          <cell r="AC415">
            <v>2563</v>
          </cell>
          <cell r="AD415">
            <v>14</v>
          </cell>
          <cell r="AE415">
            <v>9</v>
          </cell>
          <cell r="AF415">
            <v>2563</v>
          </cell>
          <cell r="AG415"/>
          <cell r="AH415"/>
          <cell r="AI415"/>
          <cell r="AJ415"/>
          <cell r="AK415"/>
          <cell r="AL415"/>
          <cell r="AM415"/>
          <cell r="AN415"/>
          <cell r="AO415"/>
          <cell r="AP415"/>
          <cell r="AQ415"/>
          <cell r="AR415"/>
          <cell r="AS415"/>
          <cell r="AT415"/>
          <cell r="AU415"/>
          <cell r="AV415"/>
          <cell r="AW415"/>
          <cell r="AX415"/>
          <cell r="AY415"/>
          <cell r="AZ415"/>
          <cell r="BA415"/>
          <cell r="BB415" t="str">
            <v>สืบทรัพย์ รายงานผลสืบทรัพย์  25/9/2567</v>
          </cell>
          <cell r="BC415"/>
          <cell r="BD415"/>
          <cell r="BE415"/>
          <cell r="BF415"/>
          <cell r="BG415"/>
          <cell r="BH415"/>
          <cell r="BI415"/>
          <cell r="BJ415"/>
          <cell r="BK415"/>
          <cell r="BL415" t="str">
            <v>นายบัญชา    เดชะบุญ</v>
          </cell>
          <cell r="BM415">
            <v>883162010728</v>
          </cell>
          <cell r="BN415" t="str">
            <v xml:space="preserve">1.นายบัญชา เดชะบุญ
2.นางเล็ก เดชะบุญ
3.นายสมศักดิ์ ขาวละออ
</v>
          </cell>
          <cell r="BO415" t="str">
            <v>จำเลยที่ 1
คู่สมรสจำเลยที่ 1
จำเลยที่ 2</v>
          </cell>
          <cell r="BP415" t="str">
            <v>3-5601-01165-46-3
3-5017-00063-75-8
3-5601-00771-70-0</v>
          </cell>
          <cell r="BQ415" t="str">
            <v>-ไม่พบว่ามีกรรมสิทธิ์ในที่ดิน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อ.สันกำแพง จ.เชียงใหม่</v>
          </cell>
          <cell r="BR415" t="str">
            <v>ไม่พบทรัพย์</v>
          </cell>
          <cell r="BS415"/>
          <cell r="BT415">
            <v>3</v>
          </cell>
          <cell r="BU415" t="str">
            <v>วรกมล</v>
          </cell>
          <cell r="BV415" t="str">
            <v xml:space="preserve">1.นายบัญชา เดชะบุญ
2.นางเล็ก เดชะบุญ
3.นายสมศักดิ์ ขาวละออ
</v>
          </cell>
          <cell r="BW415" t="str">
            <v>จำเลยที่ 1
คู่สมรสจำเลยที่ 1
จำเลยที่ 2</v>
          </cell>
          <cell r="BX415" t="str">
            <v>3-5601-01165-46-3
3-5017-00063-75-8
3-5601-00771-70-0</v>
          </cell>
          <cell r="BY415" t="str">
            <v xml:space="preserve">-ไม่พบว่ามีกรรมสิทธิ์ในที่ดิน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-พบว่ามีกรรมสิทธิ์ในที่ดินโฉนดเลขที่ 67733 อ.เมืองเชียงใหม่ จ.เชียงใหม่ (ปลอดจำนอง)
-ไม่พบว่ามีกรรมสิทธืในที่ดิน อ.ภูกามยาว จ.พะเยา
</v>
          </cell>
          <cell r="BZ415" t="str">
            <v>พบ</v>
          </cell>
          <cell r="CA415"/>
          <cell r="CB415"/>
          <cell r="CC415" t="str">
            <v>ปฏิยุทธ์</v>
          </cell>
          <cell r="CD415"/>
          <cell r="CE415"/>
          <cell r="CF415"/>
          <cell r="CG415"/>
          <cell r="CH415"/>
          <cell r="CI415"/>
          <cell r="CJ415"/>
          <cell r="CK415"/>
          <cell r="CL415"/>
          <cell r="CM415"/>
          <cell r="CN415"/>
          <cell r="CO415"/>
        </row>
        <row r="416">
          <cell r="B416">
            <v>1260</v>
          </cell>
          <cell r="C416">
            <v>411</v>
          </cell>
          <cell r="D416">
            <v>11</v>
          </cell>
          <cell r="E416">
            <v>6</v>
          </cell>
          <cell r="F416">
            <v>2564</v>
          </cell>
          <cell r="G416">
            <v>800045737502</v>
          </cell>
          <cell r="H416" t="str">
            <v>นาย</v>
          </cell>
          <cell r="I416" t="str">
            <v>นพรัตน์</v>
          </cell>
          <cell r="J416" t="str">
            <v>อนันทสูตร</v>
          </cell>
          <cell r="K416">
            <v>1509900600928</v>
          </cell>
          <cell r="L416" t="str">
            <v>เม-ญ่า เชียงใหม่</v>
          </cell>
          <cell r="M416" t="str">
            <v>เชียงใหม่ 1</v>
          </cell>
          <cell r="N416">
            <v>8</v>
          </cell>
          <cell r="O416" t="str">
            <v>สินเชื่อธนาคารประชาชน</v>
          </cell>
          <cell r="P416" t="str">
            <v>1.บุคคลค้ำประกัน</v>
          </cell>
          <cell r="Q416">
            <v>79757.279999999999</v>
          </cell>
          <cell r="R416">
            <v>8211.35</v>
          </cell>
          <cell r="S416" t="str">
            <v>จังหวัดลำพูน</v>
          </cell>
          <cell r="T416" t="str">
            <v>ผบ.4343</v>
          </cell>
          <cell r="U416">
            <v>2560</v>
          </cell>
          <cell r="V416" t="str">
            <v>ผบ.721</v>
          </cell>
          <cell r="W416">
            <v>2561</v>
          </cell>
          <cell r="X416"/>
          <cell r="Y416"/>
          <cell r="Z416"/>
          <cell r="AA416">
            <v>21</v>
          </cell>
          <cell r="AB416">
            <v>3</v>
          </cell>
          <cell r="AC416">
            <v>2561</v>
          </cell>
          <cell r="AD416">
            <v>21</v>
          </cell>
          <cell r="AE416">
            <v>3</v>
          </cell>
          <cell r="AF416">
            <v>2561</v>
          </cell>
          <cell r="AG416"/>
          <cell r="AH416"/>
          <cell r="AI416"/>
          <cell r="AJ416"/>
          <cell r="AK416"/>
          <cell r="AL416"/>
          <cell r="AM416"/>
          <cell r="AN416"/>
          <cell r="AO416"/>
          <cell r="AP416"/>
          <cell r="AQ416"/>
          <cell r="AR416"/>
          <cell r="AS416"/>
          <cell r="AT416"/>
          <cell r="AU416"/>
          <cell r="AV416"/>
          <cell r="AW416"/>
          <cell r="AX416"/>
          <cell r="AY416"/>
          <cell r="AZ416"/>
          <cell r="BA416"/>
          <cell r="BB416" t="str">
            <v>สืบทรัพย์//คำสั่งสืบทรัพย์ 18/6/2567//สืบครั้งที่ 2 แล้ว รายงานผลสืบทรัพย์ 18/7/2567</v>
          </cell>
          <cell r="BC416"/>
          <cell r="BD416"/>
          <cell r="BE416"/>
          <cell r="BF416"/>
          <cell r="BG416"/>
          <cell r="BH416"/>
          <cell r="BI416"/>
          <cell r="BJ416"/>
          <cell r="BK416"/>
          <cell r="BL416" t="str">
            <v>นายนพรัตน์ อนันทสูตร</v>
          </cell>
          <cell r="BM416">
            <v>823560010893</v>
          </cell>
          <cell r="BN416" t="str">
            <v xml:space="preserve">1.นายนพรัตน์ อนันทสูตร 
2.นางพิมพ์รัตน์ ไชยโย
3.นางสาวสุนิสา ใชเด็ช
</v>
          </cell>
          <cell r="BO416" t="str">
            <v>จำเลยที่ 1
จำเลยที่ 2
จำเลยที่ 3</v>
          </cell>
          <cell r="BP416" t="str">
            <v>1-5099-00600-92-8
5-5505-00080-24-7
1-5016-00082-22-3</v>
          </cell>
          <cell r="BQ416" t="str">
            <v xml:space="preserve">-ไม่พบว่ามีกรรมสิทธิ์ในที่ดิน อ.เวียงหนองล่อง จ.ลำพูน
-ไม่พบว่ามีกรรมสิทธิ์ในที่ดิน อ.ปัว จ.น่าน
-ไม่พบว่ามีกรรมสิทธิ์ในที่ดิน อ.ฮอด จ.เชียงใหม่
</v>
          </cell>
          <cell r="BR416" t="str">
            <v>ไม่พบทรัพย์</v>
          </cell>
          <cell r="BS416" t="str">
            <v>พบทรัพย์</v>
          </cell>
          <cell r="BT416">
            <v>3</v>
          </cell>
          <cell r="BU416" t="str">
            <v>วรกมล</v>
          </cell>
          <cell r="BV416" t="str">
            <v>1.นายนพรัตน์  อนันทสูตร
2.นางสาวพิมพ์รัตน์  ไชยโย
3.นางสาวสุนิสา  ใชเด็ช</v>
          </cell>
          <cell r="BW416" t="str">
            <v>จำเลยที่ 1
จำเลยที่ 2
จำเลยที่ 3</v>
          </cell>
          <cell r="BX416" t="str">
            <v>1-5099-00600-92-8
5-5505-00080-24-7
1-5016-00082-22-3</v>
          </cell>
          <cell r="BY416" t="str">
            <v xml:space="preserve">-ไม่พบว่ามีกรรมสิทธิ์ในที่ดิน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อ.ฮอด จ.เชียงใหม่   </v>
          </cell>
          <cell r="BZ416" t="str">
            <v>ไม่พบ</v>
          </cell>
          <cell r="CA416"/>
          <cell r="CB416">
            <v>3</v>
          </cell>
          <cell r="CC416" t="str">
            <v>นุสบา</v>
          </cell>
          <cell r="CD416"/>
          <cell r="CE416"/>
          <cell r="CF416"/>
          <cell r="CG416"/>
          <cell r="CH416"/>
          <cell r="CI416"/>
          <cell r="CJ416"/>
          <cell r="CK416"/>
          <cell r="CL416">
            <v>243852</v>
          </cell>
          <cell r="CM416"/>
          <cell r="CN416"/>
          <cell r="CO416"/>
        </row>
        <row r="417">
          <cell r="B417">
            <v>1261</v>
          </cell>
          <cell r="C417">
            <v>412</v>
          </cell>
          <cell r="D417">
            <v>11</v>
          </cell>
          <cell r="E417">
            <v>6</v>
          </cell>
          <cell r="F417">
            <v>2564</v>
          </cell>
          <cell r="G417">
            <v>800055838760</v>
          </cell>
          <cell r="H417" t="str">
            <v>นางสาว</v>
          </cell>
          <cell r="I417" t="str">
            <v>วรารักษ์</v>
          </cell>
          <cell r="J417" t="str">
            <v>ไชยสวัสดิ์</v>
          </cell>
          <cell r="K417">
            <v>1509900247713</v>
          </cell>
          <cell r="L417" t="str">
            <v>เชียงใหม่</v>
          </cell>
          <cell r="M417" t="str">
            <v>เชียงใหม่ 1</v>
          </cell>
          <cell r="N417">
            <v>8</v>
          </cell>
          <cell r="O417" t="str">
            <v>สินเชื่อธนาคารประชาชน</v>
          </cell>
          <cell r="P417" t="str">
            <v>1.บุคคลค้ำประกัน</v>
          </cell>
          <cell r="Q417">
            <v>189632.76</v>
          </cell>
          <cell r="R417">
            <v>16214.81</v>
          </cell>
          <cell r="S417" t="str">
            <v>แขวงเชียงใหม่</v>
          </cell>
          <cell r="T417" t="str">
            <v>ผบ.3855</v>
          </cell>
          <cell r="U417">
            <v>2560</v>
          </cell>
          <cell r="V417" t="str">
            <v>ผบ.8898</v>
          </cell>
          <cell r="W417">
            <v>2560</v>
          </cell>
          <cell r="X417"/>
          <cell r="Y417"/>
          <cell r="Z417"/>
          <cell r="AA417">
            <v>20</v>
          </cell>
          <cell r="AB417">
            <v>9</v>
          </cell>
          <cell r="AC417">
            <v>2560</v>
          </cell>
          <cell r="AD417">
            <v>20</v>
          </cell>
          <cell r="AE417">
            <v>9</v>
          </cell>
          <cell r="AF417">
            <v>2560</v>
          </cell>
          <cell r="AG417"/>
          <cell r="AH417"/>
          <cell r="AI417"/>
          <cell r="AJ417"/>
          <cell r="AK417"/>
          <cell r="AL417"/>
          <cell r="AM417"/>
          <cell r="AN417"/>
          <cell r="AO417"/>
          <cell r="AP417"/>
          <cell r="AQ417"/>
          <cell r="AR417"/>
          <cell r="AS417"/>
          <cell r="AT417"/>
          <cell r="AU417"/>
          <cell r="AV417"/>
          <cell r="AW417"/>
          <cell r="AX417"/>
          <cell r="AY417"/>
          <cell r="AZ417"/>
          <cell r="BA417"/>
          <cell r="BB417" t="str">
            <v>สืบทรัพย์รายงานสืบทรัพย์ 14/11/2567</v>
          </cell>
          <cell r="BC417"/>
          <cell r="BD417"/>
          <cell r="BE417"/>
          <cell r="BF417"/>
          <cell r="BG417"/>
          <cell r="BH417"/>
          <cell r="BI417"/>
          <cell r="BJ417"/>
          <cell r="BK417"/>
          <cell r="BL417" t="str">
            <v>นางสาววรารักษ์ ไชยสวัสดิ์</v>
          </cell>
          <cell r="BM417">
            <v>823560010314</v>
          </cell>
          <cell r="BN417" t="str">
            <v>1.นางสาววรารักษ์ ไชยสวัสดิ์
2.นางสาวกฤติกา ทุมฉิมพลี
3.จ.ส.ต.กันต์ธร ระวังกาย</v>
          </cell>
          <cell r="BO417" t="str">
            <v>จำเลยที่ 1
จำเลยที่ 2
จำเลยที่ 3</v>
          </cell>
          <cell r="BP417" t="str">
            <v>1-5099-00247-71-3
5-5716-00001-12-9
3-5207-00440-79-8</v>
          </cell>
          <cell r="BQ41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v>
          </cell>
          <cell r="BR417" t="str">
            <v>ไม่พบพรัพย์</v>
          </cell>
          <cell r="BS417" t="str">
            <v>พบทรัพย์</v>
          </cell>
          <cell r="BT417">
            <v>3</v>
          </cell>
          <cell r="BU417" t="str">
            <v>วรกมล</v>
          </cell>
          <cell r="BV417" t="str">
            <v>1.นางสาววรารักษ์ ไชยสวัสดิ์
2.นางสาวกฤติกา ทุมฉิมพลี
3.นายเอนก ขุนขิ
4.นายกฤษกร ทุมฉิมพลี
5.จ.ส.ต.กันต์ธร ระวังกาย</v>
          </cell>
          <cell r="BW417" t="str">
            <v>จำเลยที่ 1
จำเลยที่ 2
คู่สมรสเก่าจำเลยที่ 2
คู่สมรสใหม่จำเลยที่ 2
จำเลยที่ 3</v>
          </cell>
          <cell r="BX417" t="str">
            <v>1-5099-00247-71-3
5-5716-00001-12-9
3-5019-00634-24-4
5-6013-00000-19-3
3-5207-00440-79-8</v>
          </cell>
          <cell r="BY41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อ.เมืองเชียงใหม่ จ.เชียงใหม่
-ไม่พบว่ามีกรรมสิทธิ์ในที่ดิน อ.ดอยเต่า จ.เชียงใหม่</v>
          </cell>
          <cell r="BZ417" t="str">
            <v>ไม่พบ</v>
          </cell>
          <cell r="CA417"/>
          <cell r="CB417"/>
          <cell r="CC417" t="str">
            <v>ปฏิยุทธ์</v>
          </cell>
          <cell r="CD417"/>
          <cell r="CE417"/>
          <cell r="CF417"/>
          <cell r="CG417"/>
          <cell r="CH417"/>
          <cell r="CI417"/>
          <cell r="CJ417"/>
          <cell r="CK417"/>
          <cell r="CL417"/>
          <cell r="CM417"/>
          <cell r="CN417"/>
          <cell r="CO417"/>
        </row>
        <row r="418">
          <cell r="B418">
            <v>1262</v>
          </cell>
          <cell r="C418">
            <v>413</v>
          </cell>
          <cell r="D418">
            <v>14</v>
          </cell>
          <cell r="E418">
            <v>6</v>
          </cell>
          <cell r="F418">
            <v>2564</v>
          </cell>
          <cell r="G418">
            <v>800062752327</v>
          </cell>
          <cell r="H418" t="str">
            <v>นาย
นางสาว</v>
          </cell>
          <cell r="I418" t="str">
            <v>รุ่งอรุณ
อรชา</v>
          </cell>
          <cell r="J418" t="str">
            <v>บุญอยู่
เทพจันทร์ตา</v>
          </cell>
          <cell r="K418" t="str">
            <v>3 1604 00103 16 1
3 5704 00561 91 3</v>
          </cell>
          <cell r="L418" t="str">
            <v>เขตบางเขน</v>
          </cell>
          <cell r="M418"/>
          <cell r="N418"/>
          <cell r="O418" t="str">
            <v>สินเชื่อห้องแถว</v>
          </cell>
          <cell r="P418" t="str">
            <v>2.หลักทรัพย์ค้ำประกัน</v>
          </cell>
          <cell r="Q418"/>
          <cell r="R418"/>
          <cell r="S418" t="str">
            <v>จังหวัดเทิง</v>
          </cell>
          <cell r="T418" t="str">
            <v>ผบ1376</v>
          </cell>
          <cell r="U418">
            <v>2561</v>
          </cell>
          <cell r="V418" t="str">
            <v>ผบ1860</v>
          </cell>
          <cell r="W418">
            <v>2561</v>
          </cell>
          <cell r="X418">
            <v>27</v>
          </cell>
          <cell r="Y418">
            <v>9</v>
          </cell>
          <cell r="Z418">
            <v>2561</v>
          </cell>
          <cell r="AA418"/>
          <cell r="AB418"/>
          <cell r="AC418"/>
          <cell r="AD418"/>
          <cell r="AE418"/>
          <cell r="AF418"/>
          <cell r="AG418"/>
          <cell r="AH418"/>
          <cell r="AI418"/>
          <cell r="AJ418"/>
          <cell r="AK418"/>
          <cell r="AL418"/>
          <cell r="AM418"/>
          <cell r="AN418"/>
          <cell r="AO418"/>
          <cell r="AP418"/>
          <cell r="AQ418"/>
          <cell r="AR418"/>
          <cell r="AS418"/>
          <cell r="AT418"/>
          <cell r="AU418"/>
          <cell r="AV418"/>
          <cell r="AW418"/>
          <cell r="AX418"/>
          <cell r="AY418"/>
          <cell r="AZ418"/>
          <cell r="BA418"/>
          <cell r="BB418" t="str">
            <v>ศูนย์หนี้เขตบางเขนส่งงานขับไล่</v>
          </cell>
          <cell r="BC418"/>
          <cell r="BD418"/>
          <cell r="BE418"/>
          <cell r="BF418"/>
          <cell r="BG418"/>
          <cell r="BH418"/>
          <cell r="BI418"/>
          <cell r="BJ418"/>
          <cell r="BK418"/>
          <cell r="BL418" t="str">
            <v>นาย
นางสาวรุ่งอรุณ
อรชา บุญอยู่
เทพจันทร์ตา</v>
          </cell>
          <cell r="BM418">
            <v>0</v>
          </cell>
          <cell r="BN418"/>
          <cell r="BO418"/>
          <cell r="BP418" t="str">
            <v xml:space="preserve">
</v>
          </cell>
          <cell r="BQ418"/>
          <cell r="BR418"/>
          <cell r="BS418"/>
          <cell r="BT418"/>
          <cell r="BU418"/>
          <cell r="BV418"/>
          <cell r="BW418"/>
          <cell r="BX418"/>
          <cell r="BY418"/>
          <cell r="BZ418"/>
          <cell r="CA418"/>
          <cell r="CB418"/>
          <cell r="CC418"/>
          <cell r="CD418"/>
          <cell r="CE418"/>
          <cell r="CF418"/>
          <cell r="CG418"/>
          <cell r="CH418"/>
          <cell r="CI418"/>
          <cell r="CJ418"/>
          <cell r="CK418"/>
          <cell r="CL418"/>
          <cell r="CM418"/>
          <cell r="CN418"/>
          <cell r="CO418"/>
        </row>
        <row r="419">
          <cell r="B419">
            <v>1263</v>
          </cell>
          <cell r="C419">
            <v>414</v>
          </cell>
          <cell r="D419">
            <v>17</v>
          </cell>
          <cell r="E419">
            <v>6</v>
          </cell>
          <cell r="F419">
            <v>2564</v>
          </cell>
          <cell r="G419">
            <v>800047356137</v>
          </cell>
          <cell r="H419" t="str">
            <v>นาง</v>
          </cell>
          <cell r="I419" t="str">
            <v>สองเมือง</v>
          </cell>
          <cell r="J419" t="str">
            <v>ดวงดี</v>
          </cell>
          <cell r="K419"/>
          <cell r="L419" t="str">
            <v>สันป่าตอง</v>
          </cell>
          <cell r="M419" t="str">
            <v>เชียงใหม่ 3</v>
          </cell>
          <cell r="N419">
            <v>8</v>
          </cell>
          <cell r="O419" t="str">
            <v>สินเชื่อธนาคารประชาชน</v>
          </cell>
          <cell r="P419" t="str">
            <v>1.บุคคลค้ำประกัน</v>
          </cell>
          <cell r="Q419">
            <v>88658.69</v>
          </cell>
          <cell r="R419">
            <v>6450.86</v>
          </cell>
          <cell r="S419" t="str">
            <v>แขวงเชียงใหม่</v>
          </cell>
          <cell r="T419" t="str">
            <v>ผบ.8764</v>
          </cell>
          <cell r="U419">
            <v>2560</v>
          </cell>
          <cell r="V419" t="str">
            <v>ผบ.11326</v>
          </cell>
          <cell r="W419">
            <v>2560</v>
          </cell>
          <cell r="X419">
            <v>11</v>
          </cell>
          <cell r="Y419">
            <v>8</v>
          </cell>
          <cell r="Z419">
            <v>2560</v>
          </cell>
          <cell r="AA419"/>
          <cell r="AB419"/>
          <cell r="AC419"/>
          <cell r="AD419"/>
          <cell r="AE419"/>
          <cell r="AF419"/>
          <cell r="AG419"/>
          <cell r="AH419"/>
          <cell r="AI419"/>
          <cell r="AJ419"/>
          <cell r="AK419"/>
          <cell r="AL419"/>
          <cell r="AM419" t="str">
            <v>โฉนด</v>
          </cell>
          <cell r="AN419">
            <v>47849</v>
          </cell>
          <cell r="AO419" t="str">
            <v>แม่ก๊า</v>
          </cell>
          <cell r="AP419" t="str">
            <v>สันป่าตอง</v>
          </cell>
          <cell r="AQ419" t="str">
            <v>เชียงใหม่</v>
          </cell>
          <cell r="AR419"/>
          <cell r="AS419"/>
          <cell r="AT419"/>
          <cell r="AU419"/>
          <cell r="AV419"/>
          <cell r="AW419"/>
          <cell r="AX419"/>
          <cell r="AY419"/>
          <cell r="AZ419"/>
          <cell r="BA419"/>
          <cell r="BB419" t="str">
            <v>เฉลี่ยทรัพย์ในคดีนางศิริพร ท้ายนาวา(สำนักงานอื่นฟ้อง)</v>
          </cell>
          <cell r="BC419"/>
          <cell r="BD419"/>
          <cell r="BE419"/>
          <cell r="BF419"/>
          <cell r="BG419"/>
          <cell r="BH419"/>
          <cell r="BI419"/>
          <cell r="BJ419"/>
          <cell r="BK419"/>
          <cell r="BL419" t="str">
            <v>นางสองเมือง ดวงดี</v>
          </cell>
          <cell r="BM419">
            <v>0</v>
          </cell>
          <cell r="BN419"/>
          <cell r="BO419"/>
          <cell r="BP419"/>
          <cell r="BQ419"/>
          <cell r="BR419"/>
          <cell r="BS419"/>
          <cell r="BT419"/>
          <cell r="BU419"/>
          <cell r="BV419"/>
          <cell r="BW419"/>
          <cell r="BX419"/>
          <cell r="BY419"/>
          <cell r="BZ419"/>
          <cell r="CA419"/>
          <cell r="CB419"/>
          <cell r="CC419"/>
          <cell r="CD419"/>
          <cell r="CE419"/>
          <cell r="CF419"/>
          <cell r="CG419"/>
          <cell r="CH419"/>
          <cell r="CI419"/>
          <cell r="CJ419"/>
          <cell r="CK419"/>
          <cell r="CL419"/>
          <cell r="CM419"/>
          <cell r="CN419"/>
          <cell r="CO419"/>
        </row>
        <row r="420">
          <cell r="B420">
            <v>1264</v>
          </cell>
          <cell r="C420">
            <v>415</v>
          </cell>
          <cell r="D420">
            <v>8</v>
          </cell>
          <cell r="E420">
            <v>6</v>
          </cell>
          <cell r="F420">
            <v>2564</v>
          </cell>
          <cell r="G420">
            <v>822351006413</v>
          </cell>
          <cell r="H420" t="str">
            <v>นาง</v>
          </cell>
          <cell r="I420" t="str">
            <v>สวย</v>
          </cell>
          <cell r="J420" t="str">
            <v>ไหวพินิจหรือทาฟอง</v>
          </cell>
          <cell r="K420">
            <v>3520600308383</v>
          </cell>
          <cell r="L420" t="str">
            <v>แม่ริม</v>
          </cell>
          <cell r="M420" t="str">
            <v>เชียงใหม่ 2</v>
          </cell>
          <cell r="N420">
            <v>8</v>
          </cell>
          <cell r="O420" t="str">
            <v>สินเชื่อธนาคารประชาชน</v>
          </cell>
          <cell r="P420" t="str">
            <v>1.บุคคลค้ำประกัน</v>
          </cell>
          <cell r="Q420">
            <v>19003.439999999999</v>
          </cell>
          <cell r="R420">
            <v>10033.290000000001</v>
          </cell>
          <cell r="S420" t="str">
            <v>แขวงเชียงใหม่</v>
          </cell>
          <cell r="T420" t="str">
            <v>ผบ5238</v>
          </cell>
          <cell r="U420">
            <v>2555</v>
          </cell>
          <cell r="V420" t="str">
            <v>ผบ.5477</v>
          </cell>
          <cell r="W420">
            <v>2555</v>
          </cell>
          <cell r="X420">
            <v>8</v>
          </cell>
          <cell r="Y420">
            <v>9</v>
          </cell>
          <cell r="Z420">
            <v>2555</v>
          </cell>
          <cell r="AA420"/>
          <cell r="AB420"/>
          <cell r="AC420"/>
          <cell r="AD420"/>
          <cell r="AE420"/>
          <cell r="AF420"/>
          <cell r="AG420">
            <v>8</v>
          </cell>
          <cell r="AH420">
            <v>11</v>
          </cell>
          <cell r="AI420">
            <v>2564</v>
          </cell>
          <cell r="AJ420">
            <v>3</v>
          </cell>
          <cell r="AK420">
            <v>12</v>
          </cell>
          <cell r="AL420">
            <v>2564</v>
          </cell>
          <cell r="AM420" t="str">
            <v>โฉนด</v>
          </cell>
          <cell r="AN420" t="str">
            <v>86310</v>
          </cell>
          <cell r="AO420" t="str">
            <v>หนองหาร</v>
          </cell>
          <cell r="AP420" t="str">
            <v>สันทราย</v>
          </cell>
          <cell r="AQ420" t="str">
            <v>เชียงใหม่</v>
          </cell>
          <cell r="AR420">
            <v>442500</v>
          </cell>
          <cell r="AS420"/>
          <cell r="AT420"/>
          <cell r="AU420"/>
          <cell r="AV420"/>
          <cell r="AW420"/>
          <cell r="AX420">
            <v>16</v>
          </cell>
          <cell r="AY420">
            <v>12</v>
          </cell>
          <cell r="AZ420">
            <v>2564</v>
          </cell>
          <cell r="BA420" t="str">
            <v>ยึดเสร็จแล้ว</v>
          </cell>
          <cell r="BB420" t="str">
            <v>สืบทรัพย์(สำนักงานอื่นฟ้อง)//คำสั่ง ยึดทรัพย์ (3/9/2564) //ยึดแล้ว</v>
          </cell>
          <cell r="BC420"/>
          <cell r="BD420"/>
          <cell r="BE420"/>
          <cell r="BF420"/>
          <cell r="BG420"/>
          <cell r="BH420"/>
          <cell r="BI420"/>
          <cell r="BJ420"/>
          <cell r="BK420"/>
          <cell r="BL420" t="str">
            <v>นางสวย ไหวพินิจหรือทาฟอง</v>
          </cell>
          <cell r="BM420">
            <v>0</v>
          </cell>
          <cell r="BN420" t="str">
            <v>1.นางสวย  ทาฟอง
2.นายสมบูรณ์  ไหวพินิจ
3.นางสาวมนฤทัย  ชูตัน
4.นายสมเดช  แก้วพินิจ
5.นางนบ  สุขเต่าเผือก</v>
          </cell>
          <cell r="BO420" t="str">
            <v>จำเลยที่ 1
คู่สมรสจำเลยที่ 1
จำเลยที่ 2
จำเลยที่ 3
คู่สมรสจำเลยที่ 3</v>
          </cell>
          <cell r="BP420" t="str">
            <v>3520600308383
3500700164251
3501200814126
3601100778771
3600400365388</v>
          </cell>
          <cell r="BQ420" t="str">
            <v>-ไม่พบว่ามีกรรมสิทธิ์ในที่ดิน อ.แม่ริม จ.เชียงใหม่
'-ไม่พบว่ามีกรรมสิทธิ์ในที่ดิน อ.เมือง จ.ลำปาง
'-พบว่ามีกรรมสิทธิ์ในที่ดินเลขโฉนด 86310 ต.หนองหาร อ.สันทราย จ.เชียงใหม่ (ติดจำนอง)
'-ไม่พบว่ามีกรรมสิทธิ์ในที่ดิน อ.แม่ริม จ.เชียงใหม่
'-ไม่พบว่ามีกรรมสิทธิ์ในที่ดิน อ.เมือง จ.ลำปาง
'-พบว่ามีกรรมสิทธิ์ในที่ดินเลขโฉนด 5184 ต.ปงดอน อ.แจ้ห่ม จ.ลำปาง (สินส่วนตัว)
'-พบว่ามีกรรมสิทธิ์ในที่ดินเลขโฉนด 5376 ต.ปงดอน อ.แจ้ห่ม จ.ลำปาง (ติดจำนอง , สินส่วนตัว)
'-พบว่ามีกรรมสิทธิ์ในที่ดินเลขโฉนด 17041 ต.ปงดอน อ.แจ้ห่ม จ.ลำปาง  (สินส่วนตัว)
'-พบว่ามีกรรมสิทธิ์ในที่ดินเลขโฉนด 17048 ต.ปงดอน อ.แจ้ห่ม จ.ลำปาง  (ติดจำนอง , สินส่วนตัว)
'-พบว่ามีกรรมสิทธิ์ในที่ดินเลขโฉนด 29104 ต.ปงดอน อ.แจ้ห่ม จ.ลำปาง (ติดจำนอง , สินส่วนตัว)
'-พบว่ามีกรรมสิทธิ์ในที่ดินเลขโฉนด 29337 ต.ปงดอน อ.แจ้ห่ม จ.ลำปาง  (สินส่วนตัว)
'-พบว่ามีกรรมสิทธิ์ในที่ดินเลขน.ส.3 ก. 482 ต.ปงดอน อ.แจ้ห่ม จ.ลำปาง  (ติดจำนอง , สินส่วนตัว)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อ.หนองบัว จ.นครสวรรค์
'-ไม่พบว่ามีกรรมสิทธิ์ในที่ดิน อ.แม่ริม จ.เชียงใหม่
'-ไม่พบว่ามีกรรมสิทธิ์ในที่ดิน อ.หนองบัว จ.นครสวรรค์
'-ไม่พบว่ามีกรรมสิทธิ์ในที่ดิน อ.หนองฉาง จ.อุทัยธานี</v>
          </cell>
          <cell r="BR420" t="str">
            <v>พบ</v>
          </cell>
          <cell r="BS420" t="str">
            <v>ไม่พบ
ไม่พบ
พบ
พบ
ไม่พบ</v>
          </cell>
          <cell r="BT420">
            <v>5</v>
          </cell>
          <cell r="BU420" t="str">
            <v>เกศินี</v>
          </cell>
          <cell r="BV420"/>
          <cell r="BW420"/>
          <cell r="BX420"/>
          <cell r="BY420"/>
          <cell r="BZ420"/>
          <cell r="CA420"/>
          <cell r="CB420"/>
          <cell r="CC420"/>
          <cell r="CD420"/>
          <cell r="CE420"/>
          <cell r="CF420"/>
          <cell r="CG420"/>
          <cell r="CH420"/>
          <cell r="CI420"/>
          <cell r="CJ420"/>
          <cell r="CK420"/>
          <cell r="CL420">
            <v>242873</v>
          </cell>
          <cell r="CM420"/>
          <cell r="CN420" t="str">
            <v>เบิกแล้ว</v>
          </cell>
          <cell r="CO420">
            <v>243000</v>
          </cell>
        </row>
        <row r="421">
          <cell r="B421">
            <v>1265</v>
          </cell>
          <cell r="C421">
            <v>416</v>
          </cell>
          <cell r="D421">
            <v>8</v>
          </cell>
          <cell r="E421">
            <v>6</v>
          </cell>
          <cell r="F421">
            <v>2564</v>
          </cell>
          <cell r="G421">
            <v>822352007170</v>
          </cell>
          <cell r="H421" t="str">
            <v>นาง</v>
          </cell>
          <cell r="I421" t="str">
            <v>สังวรณ์</v>
          </cell>
          <cell r="J421" t="str">
            <v>มันทะนา</v>
          </cell>
          <cell r="K421">
            <v>3500800163613</v>
          </cell>
          <cell r="L421" t="str">
            <v>แม่ริม</v>
          </cell>
          <cell r="M421" t="str">
            <v>เชียงใหม่ 2</v>
          </cell>
          <cell r="N421">
            <v>8</v>
          </cell>
          <cell r="O421" t="str">
            <v>สินเชื่อธนาคารประชาชน</v>
          </cell>
          <cell r="P421" t="str">
            <v>1.บุคคลค้ำประกัน</v>
          </cell>
          <cell r="Q421">
            <v>22500</v>
          </cell>
          <cell r="R421">
            <v>3482.05</v>
          </cell>
          <cell r="S421" t="str">
            <v>แขวงเชียงใหม่</v>
          </cell>
          <cell r="T421" t="str">
            <v>ผบ.1751</v>
          </cell>
          <cell r="U421" t="str">
            <v>2554</v>
          </cell>
          <cell r="V421" t="str">
            <v>ผบ.2355</v>
          </cell>
          <cell r="W421">
            <v>2554</v>
          </cell>
          <cell r="X421">
            <v>27</v>
          </cell>
          <cell r="Y421">
            <v>6</v>
          </cell>
          <cell r="Z421">
            <v>2564</v>
          </cell>
          <cell r="AA421"/>
          <cell r="AB421"/>
          <cell r="AC421"/>
          <cell r="AD421"/>
          <cell r="AE421"/>
          <cell r="AF421"/>
          <cell r="AG421"/>
          <cell r="AH421"/>
          <cell r="AI421"/>
          <cell r="AJ421"/>
          <cell r="AK421"/>
          <cell r="AL421"/>
          <cell r="AM421"/>
          <cell r="AN421"/>
          <cell r="AO421"/>
          <cell r="AP421"/>
          <cell r="AQ421"/>
          <cell r="AR421"/>
          <cell r="AS421"/>
          <cell r="AT421"/>
          <cell r="AU421"/>
          <cell r="AV421"/>
          <cell r="AW421"/>
          <cell r="AX421"/>
          <cell r="AY421"/>
          <cell r="AZ421"/>
          <cell r="BA421"/>
          <cell r="BB421" t="str">
            <v>สืบทรัพย์(สำนักงานอื่นฟ้อง)</v>
          </cell>
          <cell r="BC421"/>
          <cell r="BD421"/>
          <cell r="BE421"/>
          <cell r="BF421"/>
          <cell r="BG421"/>
          <cell r="BH421"/>
          <cell r="BI421"/>
          <cell r="BJ421"/>
          <cell r="BK421"/>
          <cell r="BL421" t="str">
            <v>นางสังวรณ์ มันทะนา</v>
          </cell>
          <cell r="BM421">
            <v>0</v>
          </cell>
          <cell r="BN421" t="str">
            <v>1.นางศรีสังวรณ์  มันทะนา
2.นายประจักร์  มันทะนา
3.นางสาวยุวดี  ศรีแก้ว
4.ส.ต.ต.เปี่ยมศักดิ์  นิลเขียว
5.นางชลิดา  โกษาแสง</v>
          </cell>
          <cell r="BO421" t="str">
            <v xml:space="preserve">จำเลยที่ 1
คู่สมรสจำเลยที่ 1
จำเลยที่ 2
คู่สมรสจำเลยที่ 2
จำเลยที่ 3
</v>
          </cell>
          <cell r="BP421" t="str">
            <v>3500800163613
3580400093723
3470400072077
3419900550839
3480900175649</v>
          </cell>
          <cell r="BQ421"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อ.งาว จ.ลำปาง
'-ไม่พบว่ามีกรรมสิทธิ์ในที่ดิน อ.แม่ริม จ.เชียงใหม่
'-ไม่พบว่ามีกรรมสิทธิ์ในที่ดิน อ.สันทราย จ.เชียงใหม่
'-ไม่พบว่ามีกรรมสิทธิ์ในที่ดิน อ.นาหว้า จ.นครพนม</v>
          </cell>
          <cell r="BR421" t="str">
            <v>ไม่พบ</v>
          </cell>
          <cell r="BS421" t="str">
            <v>พบ
ไม่พบ 
ไม่พบ
พบ 
พบ</v>
          </cell>
          <cell r="BT421">
            <v>5</v>
          </cell>
          <cell r="BU421" t="str">
            <v>เกศินี</v>
          </cell>
          <cell r="BV421"/>
          <cell r="BW421"/>
          <cell r="BX421"/>
          <cell r="BY421"/>
          <cell r="BZ421"/>
          <cell r="CA421"/>
          <cell r="CB421"/>
          <cell r="CC421"/>
          <cell r="CD421"/>
          <cell r="CE421"/>
          <cell r="CF421"/>
          <cell r="CG421"/>
          <cell r="CH421"/>
          <cell r="CI421"/>
          <cell r="CJ421"/>
          <cell r="CK421"/>
          <cell r="CL421"/>
          <cell r="CM421"/>
          <cell r="CN421"/>
          <cell r="CO421"/>
        </row>
        <row r="422">
          <cell r="B422">
            <v>1266</v>
          </cell>
          <cell r="C422">
            <v>417</v>
          </cell>
          <cell r="D422">
            <v>8</v>
          </cell>
          <cell r="E422">
            <v>7</v>
          </cell>
          <cell r="F422">
            <v>2564</v>
          </cell>
          <cell r="G422">
            <v>822053004138</v>
          </cell>
          <cell r="H422" t="str">
            <v>กลุ่มเกษตรกรรมบ้านสันทรายท่าช้าง ม.1</v>
          </cell>
          <cell r="I422"/>
          <cell r="J422"/>
          <cell r="K422"/>
          <cell r="L422" t="str">
            <v>สารภี</v>
          </cell>
          <cell r="M422" t="str">
            <v>เชียงใหม่ 3</v>
          </cell>
          <cell r="N422">
            <v>8</v>
          </cell>
          <cell r="O422"/>
          <cell r="P422"/>
          <cell r="Q422"/>
          <cell r="R422"/>
          <cell r="S422" t="str">
            <v>จังหวัดเชียงใหม่</v>
          </cell>
          <cell r="T422" t="str">
            <v>ผบ.216</v>
          </cell>
          <cell r="U422" t="str">
            <v>2556</v>
          </cell>
          <cell r="V422" t="str">
            <v>ผบ.444</v>
          </cell>
          <cell r="W422">
            <v>2556</v>
          </cell>
          <cell r="X422"/>
          <cell r="Y422"/>
          <cell r="Z422"/>
          <cell r="AA422">
            <v>20</v>
          </cell>
          <cell r="AB422">
            <v>5</v>
          </cell>
          <cell r="AC422">
            <v>2556</v>
          </cell>
          <cell r="AD422"/>
          <cell r="AE422"/>
          <cell r="AF422"/>
          <cell r="AG422"/>
          <cell r="AH422"/>
          <cell r="AI422"/>
          <cell r="AJ422">
            <v>7</v>
          </cell>
          <cell r="AK422">
            <v>7</v>
          </cell>
          <cell r="AL422">
            <v>2564</v>
          </cell>
          <cell r="AM422" t="str">
            <v>โฉนด</v>
          </cell>
          <cell r="AN422" t="str">
            <v>29717</v>
          </cell>
          <cell r="AO422" t="str">
            <v>สันทราย</v>
          </cell>
          <cell r="AP422" t="str">
            <v>สารภี</v>
          </cell>
          <cell r="AQ422" t="str">
            <v>เชียงใหม่</v>
          </cell>
          <cell r="AR422"/>
          <cell r="AS422"/>
          <cell r="AT422"/>
          <cell r="AU422"/>
          <cell r="AV422"/>
          <cell r="AW422"/>
          <cell r="AX422">
            <v>6</v>
          </cell>
          <cell r="AY422">
            <v>8</v>
          </cell>
          <cell r="AZ422">
            <v>2564</v>
          </cell>
          <cell r="BA422" t="str">
            <v>ยึดไม่ได้</v>
          </cell>
          <cell r="BB422" t="str">
            <v>ยึดทรัพย์ (สำนักงานอื่นฟ้อง)//ยึดไม่ได้ เนื่องจากมิใช่ทรัพย์ของจำเลย</v>
          </cell>
          <cell r="BC422"/>
          <cell r="BD422"/>
          <cell r="BE422"/>
          <cell r="BF422"/>
          <cell r="BG422"/>
          <cell r="BH422"/>
          <cell r="BI422"/>
          <cell r="BJ422"/>
          <cell r="BK422"/>
          <cell r="BL422" t="str">
            <v xml:space="preserve">กลุ่มเกษตรกรรมบ้านสันทรายท่าช้าง ม.1 </v>
          </cell>
          <cell r="BM422">
            <v>0</v>
          </cell>
          <cell r="BN422"/>
          <cell r="BO422"/>
          <cell r="BP422"/>
          <cell r="BQ422"/>
          <cell r="BR422"/>
          <cell r="BS422"/>
          <cell r="BT422"/>
          <cell r="BU422"/>
          <cell r="BV422"/>
          <cell r="BW422"/>
          <cell r="BX422"/>
          <cell r="BY422"/>
          <cell r="BZ422"/>
          <cell r="CA422"/>
          <cell r="CB422"/>
          <cell r="CC422"/>
          <cell r="CD422"/>
          <cell r="CE422"/>
          <cell r="CF422"/>
          <cell r="CG422"/>
          <cell r="CH422"/>
          <cell r="CI422"/>
          <cell r="CJ422"/>
          <cell r="CK422"/>
          <cell r="CL422"/>
          <cell r="CM422"/>
          <cell r="CN422"/>
          <cell r="CO422"/>
        </row>
        <row r="423">
          <cell r="B423">
            <v>1267</v>
          </cell>
          <cell r="C423">
            <v>418</v>
          </cell>
          <cell r="D423">
            <v>9</v>
          </cell>
          <cell r="E423">
            <v>7</v>
          </cell>
          <cell r="F423">
            <v>2564</v>
          </cell>
          <cell r="G423">
            <v>800019121022</v>
          </cell>
          <cell r="H423" t="str">
            <v>นาง</v>
          </cell>
          <cell r="I423" t="str">
            <v>ชาลิสา</v>
          </cell>
          <cell r="J423" t="str">
            <v>สิมประดิษฐ์พันธุ์</v>
          </cell>
          <cell r="K423">
            <v>3960100385661</v>
          </cell>
          <cell r="L423" t="str">
            <v>สันทราย</v>
          </cell>
          <cell r="M423" t="str">
            <v>เชียงใหม่ 2</v>
          </cell>
          <cell r="N423">
            <v>8</v>
          </cell>
          <cell r="O423" t="str">
            <v>สินเชื่อเกื้อกูลผู้ประกอบวิชาชีพางการศึกษา</v>
          </cell>
          <cell r="P423" t="str">
            <v>1.บุคคลค้ำประกัน</v>
          </cell>
          <cell r="Q423">
            <v>1061078.49</v>
          </cell>
          <cell r="R423">
            <v>49450.46</v>
          </cell>
          <cell r="S423" t="str">
            <v>จังหวัดเชียงใหม่</v>
          </cell>
          <cell r="T423" t="str">
            <v>ผบ.3221</v>
          </cell>
          <cell r="U423" t="str">
            <v>2561</v>
          </cell>
          <cell r="V423" t="str">
            <v>ผบ.56</v>
          </cell>
          <cell r="W423">
            <v>2562</v>
          </cell>
          <cell r="X423">
            <v>22</v>
          </cell>
          <cell r="Y423">
            <v>3</v>
          </cell>
          <cell r="Z423">
            <v>2562</v>
          </cell>
          <cell r="AA423"/>
          <cell r="AB423"/>
          <cell r="AC423"/>
          <cell r="AD423">
            <v>10</v>
          </cell>
          <cell r="AE423">
            <v>6</v>
          </cell>
          <cell r="AF423">
            <v>2562</v>
          </cell>
          <cell r="AG423"/>
          <cell r="AH423"/>
          <cell r="AI423"/>
          <cell r="AJ423"/>
          <cell r="AK423"/>
          <cell r="AL423"/>
          <cell r="AM423"/>
          <cell r="AN423"/>
          <cell r="AO423"/>
          <cell r="AP423"/>
          <cell r="AQ423"/>
          <cell r="AR423"/>
          <cell r="AS423"/>
          <cell r="AT423"/>
          <cell r="AU423"/>
          <cell r="AV423"/>
          <cell r="AW423"/>
          <cell r="AX423"/>
          <cell r="AY423"/>
          <cell r="AZ423"/>
          <cell r="BA423"/>
          <cell r="BB423" t="str">
            <v>ผู้ค้ำประกันใช้สิทธิ์เกี่ยง//ศาลมีคำสั่งให้เพิกถอนไม่อนุญาตคำร้องฯเกี่ยงของผู้ค้ำ 16/8/2564//ถอนการยึดทรัพย์แต่ไม่ถอนการบังคับคดี (คำสั่ง 25/1/2565)//ถอนการยึดทรัพย์แต่ไม่ถอนการบังคับคดี 11/2/2565</v>
          </cell>
          <cell r="BC423"/>
          <cell r="BD423"/>
          <cell r="BE423"/>
          <cell r="BF423"/>
          <cell r="BG423"/>
          <cell r="BH423"/>
          <cell r="BI423"/>
          <cell r="BJ423"/>
          <cell r="BK423"/>
          <cell r="BL423" t="str">
            <v>นางชาลิสา สิมประดิษฐ์พันธุ์</v>
          </cell>
          <cell r="BM423">
            <v>0</v>
          </cell>
          <cell r="BN423"/>
          <cell r="BO423"/>
          <cell r="BP423"/>
          <cell r="BQ423"/>
          <cell r="BR423"/>
          <cell r="BS423"/>
          <cell r="BT423"/>
          <cell r="BU423"/>
          <cell r="BV423"/>
          <cell r="BW423"/>
          <cell r="BX423"/>
          <cell r="BY423"/>
          <cell r="BZ423"/>
          <cell r="CA423"/>
          <cell r="CB423"/>
          <cell r="CC423"/>
          <cell r="CD423"/>
          <cell r="CE423"/>
          <cell r="CF423"/>
          <cell r="CG423"/>
          <cell r="CH423"/>
          <cell r="CI423"/>
          <cell r="CJ423"/>
          <cell r="CK423"/>
          <cell r="CL423"/>
          <cell r="CM423"/>
          <cell r="CN423"/>
          <cell r="CO423">
            <v>242931</v>
          </cell>
        </row>
        <row r="424">
          <cell r="B424">
            <v>1268</v>
          </cell>
          <cell r="C424">
            <v>419</v>
          </cell>
          <cell r="D424">
            <v>8</v>
          </cell>
          <cell r="E424">
            <v>7</v>
          </cell>
          <cell r="F424">
            <v>2564</v>
          </cell>
          <cell r="G424">
            <v>800025847628</v>
          </cell>
          <cell r="H424" t="str">
            <v>นาย</v>
          </cell>
          <cell r="I424" t="str">
            <v>กฤศอนันต์</v>
          </cell>
          <cell r="J424" t="str">
            <v>วัฒนะ</v>
          </cell>
          <cell r="K424">
            <v>5860790005488</v>
          </cell>
          <cell r="L424" t="str">
            <v>เซ็นทรัล แอร์พอร์ต พลาซ่า เชียงใหม่</v>
          </cell>
          <cell r="M424" t="str">
            <v>เชียงใหม่ 1</v>
          </cell>
          <cell r="N424">
            <v>8</v>
          </cell>
          <cell r="O424" t="str">
            <v>ธปช.</v>
          </cell>
          <cell r="P424" t="str">
            <v>1.บุคคลค้ำประกัน</v>
          </cell>
          <cell r="Q424">
            <v>50553.33</v>
          </cell>
          <cell r="R424">
            <v>15</v>
          </cell>
          <cell r="S424" t="str">
            <v>แขวงเชียงใหม่</v>
          </cell>
          <cell r="T424" t="str">
            <v>ผบ.4729</v>
          </cell>
          <cell r="U424">
            <v>2561</v>
          </cell>
          <cell r="V424" t="str">
            <v>ผบ.5917</v>
          </cell>
          <cell r="W424">
            <v>2561</v>
          </cell>
          <cell r="X424">
            <v>3</v>
          </cell>
          <cell r="Y424">
            <v>7</v>
          </cell>
          <cell r="Z424">
            <v>2561</v>
          </cell>
          <cell r="AA424"/>
          <cell r="AB424"/>
          <cell r="AC424"/>
          <cell r="AD424"/>
          <cell r="AE424"/>
          <cell r="AF424"/>
          <cell r="AG424"/>
          <cell r="AH424"/>
          <cell r="AI424"/>
          <cell r="AJ424"/>
          <cell r="AK424"/>
          <cell r="AL424"/>
          <cell r="AM424"/>
          <cell r="AN424"/>
          <cell r="AO424"/>
          <cell r="AP424"/>
          <cell r="AQ424"/>
          <cell r="AR424"/>
          <cell r="AS424"/>
          <cell r="AT424"/>
          <cell r="AU424"/>
          <cell r="AV424"/>
          <cell r="AW424"/>
          <cell r="AX424"/>
          <cell r="AY424"/>
          <cell r="AZ424"/>
          <cell r="BA424"/>
          <cell r="BB424" t="str">
            <v>สืบทรัพย์ รายงานผลสืบทรัพย์  23/9/2567</v>
          </cell>
          <cell r="BC424"/>
          <cell r="BD424"/>
          <cell r="BE424"/>
          <cell r="BF424"/>
          <cell r="BG424"/>
          <cell r="BH424"/>
          <cell r="BI424"/>
          <cell r="BJ424"/>
          <cell r="BK424"/>
          <cell r="BL424" t="str">
            <v>นายกฤศอนันต์ วัฒนะ</v>
          </cell>
          <cell r="BM424">
            <v>823558011285</v>
          </cell>
          <cell r="BN424" t="str">
            <v>1.นายกฤศนันต์  วัฒนะ
2.นางสาวนันท์นภัส  รังสี
3.นายจรัญ  อินคำ
4.นายชีราวุฒิ  แดงสิงห์</v>
          </cell>
          <cell r="BO424" t="str">
            <v>จำเลยที่ 1
คู่สมรสจำเลยที่ 1
จำเลยที่ 2
จำเลยที่ 3</v>
          </cell>
          <cell r="BP424" t="str">
            <v>5860790005488
3500600396592
3560500402680
3610600632635</v>
          </cell>
          <cell r="BQ424" t="str">
            <v>-ไม่พบว่ามีกรรมสิทธิ์ในที่ดิน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'-พบว่ามีกรรมสิทธิ์ในที่ดินเลขโฉนด 1166 ต.ช่อแล อ.แม่แตง จ.เชียงใหม่ (ติดจำนอง)
'-ไม่พบว่ามีกรรมสิทธิ์ในที่ดิน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'-พบว่ามีกรรมสิทธิ์ในที่ดินเลขโฉนด 5932  ต.บ้านไร่ อ.บ้านไร่ จ.อุทัยธานี (ติดจำนอง)</v>
          </cell>
          <cell r="BR424" t="str">
            <v>พบ</v>
          </cell>
          <cell r="BS424" t="str">
            <v>ไม่พบ
ไม่พบ
ไม่พบ
พบ</v>
          </cell>
          <cell r="BT424">
            <v>4</v>
          </cell>
          <cell r="BU424" t="str">
            <v>เกศินี</v>
          </cell>
          <cell r="BV424" t="str">
            <v>1.นายกฤศนันต์  วัฒนะ
2.นางสาวนันท์นภัส  รังสี
3.นายจรัญ  อินคำ
4.นายชีราวุฒิ  แดงสิงห์</v>
          </cell>
          <cell r="BW424" t="str">
            <v>จำเลยที่ 1
คู่สมรสจำเลยที่ 1
จำเลยที่ 2
จำเลยที่ 3</v>
          </cell>
          <cell r="BX424" t="str">
            <v>5-8607-90005-48-8
3-5006-00396-59-2
3-5605-00402-68-0
3-6106-00632-63-5</v>
          </cell>
          <cell r="BY42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อ.บ้านไร่ จ.อุทัยธานี</v>
          </cell>
          <cell r="BZ424" t="str">
            <v>ไม่พบ</v>
          </cell>
          <cell r="CA424"/>
          <cell r="CB424"/>
          <cell r="CC424"/>
          <cell r="CD424"/>
          <cell r="CE424"/>
          <cell r="CF424"/>
          <cell r="CG424"/>
          <cell r="CH424"/>
          <cell r="CI424"/>
          <cell r="CJ424"/>
          <cell r="CK424"/>
          <cell r="CL424"/>
          <cell r="CM424">
            <v>242957</v>
          </cell>
          <cell r="CN424"/>
          <cell r="CO424"/>
        </row>
        <row r="425">
          <cell r="B425">
            <v>1269</v>
          </cell>
          <cell r="C425">
            <v>420</v>
          </cell>
          <cell r="D425">
            <v>8</v>
          </cell>
          <cell r="E425">
            <v>7</v>
          </cell>
          <cell r="F425">
            <v>2564</v>
          </cell>
          <cell r="G425">
            <v>800021302909</v>
          </cell>
          <cell r="H425" t="str">
            <v>นาย</v>
          </cell>
          <cell r="I425" t="str">
            <v>ศรีนคร</v>
          </cell>
          <cell r="J425" t="str">
            <v>วิศูนย์</v>
          </cell>
          <cell r="K425">
            <v>3670800079620</v>
          </cell>
          <cell r="L425" t="str">
            <v>ประตูช้างเผือก</v>
          </cell>
          <cell r="M425" t="str">
            <v>เชียงใหม่ 1</v>
          </cell>
          <cell r="N425">
            <v>8</v>
          </cell>
          <cell r="O425" t="str">
            <v>ธปช.</v>
          </cell>
          <cell r="P425" t="str">
            <v>1.บุคคลค้ำประกัน</v>
          </cell>
          <cell r="Q425">
            <v>101415</v>
          </cell>
          <cell r="R425">
            <v>12</v>
          </cell>
          <cell r="S425" t="str">
            <v>แขวงเชียงใหม่</v>
          </cell>
          <cell r="T425" t="str">
            <v>ผบ.4731</v>
          </cell>
          <cell r="U425">
            <v>2561</v>
          </cell>
          <cell r="V425" t="str">
            <v>ผบ.5980</v>
          </cell>
          <cell r="W425">
            <v>2561</v>
          </cell>
          <cell r="X425">
            <v>3</v>
          </cell>
          <cell r="Y425">
            <v>7</v>
          </cell>
          <cell r="Z425">
            <v>2561</v>
          </cell>
          <cell r="AA425"/>
          <cell r="AB425"/>
          <cell r="AC425"/>
          <cell r="AD425"/>
          <cell r="AE425"/>
          <cell r="AF425"/>
          <cell r="AG425"/>
          <cell r="AH425"/>
          <cell r="AI425"/>
          <cell r="AJ425"/>
          <cell r="AK425"/>
          <cell r="AL425"/>
          <cell r="AM425"/>
          <cell r="AN425"/>
          <cell r="AO425"/>
          <cell r="AP425"/>
          <cell r="AQ425"/>
          <cell r="AR425"/>
          <cell r="AS425"/>
          <cell r="AT425"/>
          <cell r="AU425"/>
          <cell r="AV425"/>
          <cell r="AW425"/>
          <cell r="AX425"/>
          <cell r="AY425"/>
          <cell r="AZ425"/>
          <cell r="BA425"/>
          <cell r="BB425" t="str">
            <v>สืบทรัพย์ (คำสั่ง 26/3/2567) รอบที่ 2 // รายงานวันที่ 27/7/2567</v>
          </cell>
          <cell r="BC425"/>
          <cell r="BD425"/>
          <cell r="BE425"/>
          <cell r="BF425"/>
          <cell r="BG425"/>
          <cell r="BH425"/>
          <cell r="BI425"/>
          <cell r="BJ425"/>
          <cell r="BK425"/>
          <cell r="BL425" t="str">
            <v>นายศรีนคร วิศูนย์</v>
          </cell>
          <cell r="BM425">
            <v>823560010379</v>
          </cell>
          <cell r="BN425" t="str">
            <v>1.นายศณีนคร  วิศูนย์
2.นางวงค์เดือน  วิศูนย์
3.นายเสาร์คำ  โยธาราษฎร์
4.นางยุพิน  โยธาราษฎร์
5.นางรัติกาล  บุญมา
6.นายธวัช  บุญมา</v>
          </cell>
          <cell r="BO425" t="str">
            <v>จำเลยที่ 1
คู่สมรสจำเลยที่ 1
จำเลยที่ 2
คู่สมรสจำเลยที่ 2
จำเลยที่ 3
คู่สมรสจำเลยที่ 3</v>
          </cell>
          <cell r="BP425" t="str">
            <v>3670800079620
3501400679681
3501400164931
3501400164958
3500700129120
3679900139045</v>
          </cell>
          <cell r="BQ425"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25" t="str">
            <v>ไม่พบ</v>
          </cell>
          <cell r="BS425" t="str">
            <v>พบ
พบ
พบ
พบ
ไม่พบ
พบ</v>
          </cell>
          <cell r="BT425">
            <v>6</v>
          </cell>
          <cell r="BU425" t="str">
            <v>เกศินี</v>
          </cell>
          <cell r="BV425" t="str">
            <v>1.นายศณีนคร  วิศูนย์
2.นางวงค์เดือน  วิศูนย์
3.นายเสาร์คำ  โยธาราษฎร์
4.นางยุพิน  โยธาราษฎร์
5.นางรัตติกาล  บุญมา
6.นายธวัช  บุญมา</v>
          </cell>
          <cell r="BW425" t="str">
            <v>จำเลยที่ 1
คู่สมรสจำเลยที่ 1
จำเลยที่ 2
คู่สมรสจำเลยที่ 2
จำเลยที่ 3
คู่สมรสจำเลยที่ 3</v>
          </cell>
          <cell r="BX425" t="str">
            <v>3-6708-00079-62-0
3-5014-00679-68-1
3-5014-00164-93-1
3-5014-00164-95-8
3-5007-00129-12-0
3-6799-00139-04-5</v>
          </cell>
          <cell r="BY42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21147 อ.แม่ริม จ.เชียงใหม่
-ไม่พบว่ามีกรรมสิทธิ์ในที่ดิน อ.เมืองเชียงใหม่ จ.เชียงใหม่
-ไม่พบว่ามีกรรมสิทธิ์ในที่ดิ อ.แม่ริมจ.เชียงใหม่</v>
          </cell>
          <cell r="BZ425" t="str">
            <v>พบ</v>
          </cell>
          <cell r="CA425"/>
          <cell r="CB425"/>
          <cell r="CC425"/>
          <cell r="CD425"/>
          <cell r="CE425"/>
          <cell r="CF425"/>
          <cell r="CG425"/>
          <cell r="CH425"/>
          <cell r="CI425"/>
          <cell r="CJ425"/>
          <cell r="CK425"/>
          <cell r="CL425"/>
          <cell r="CM425">
            <v>242957</v>
          </cell>
          <cell r="CN425"/>
          <cell r="CO425"/>
        </row>
        <row r="426">
          <cell r="B426">
            <v>1270</v>
          </cell>
          <cell r="C426">
            <v>421</v>
          </cell>
          <cell r="D426">
            <v>8</v>
          </cell>
          <cell r="E426">
            <v>7</v>
          </cell>
          <cell r="F426">
            <v>2564</v>
          </cell>
          <cell r="G426">
            <v>800049640983</v>
          </cell>
          <cell r="H426" t="str">
            <v>นางสาว</v>
          </cell>
          <cell r="I426" t="str">
            <v>ภัทรวดี</v>
          </cell>
          <cell r="J426" t="str">
            <v>เนระวงค์</v>
          </cell>
          <cell r="K426">
            <v>1500800055016</v>
          </cell>
          <cell r="L426" t="str">
            <v>ประตูช้างเผือก</v>
          </cell>
          <cell r="M426" t="str">
            <v>เชียงใหม่ 1</v>
          </cell>
          <cell r="N426">
            <v>8</v>
          </cell>
          <cell r="O426" t="str">
            <v>ธปช.</v>
          </cell>
          <cell r="P426" t="str">
            <v>1.บุคคลค้ำประกัน</v>
          </cell>
          <cell r="Q426">
            <v>127076</v>
          </cell>
          <cell r="R426">
            <v>15</v>
          </cell>
          <cell r="S426" t="str">
            <v>แขวงเชียงใหม่</v>
          </cell>
          <cell r="T426" t="str">
            <v>ผบ.2676</v>
          </cell>
          <cell r="U426">
            <v>2560</v>
          </cell>
          <cell r="V426" t="str">
            <v>ผบ.8420</v>
          </cell>
          <cell r="W426">
            <v>2560</v>
          </cell>
          <cell r="X426"/>
          <cell r="Y426"/>
          <cell r="Z426"/>
          <cell r="AA426">
            <v>12</v>
          </cell>
          <cell r="AB426">
            <v>9</v>
          </cell>
          <cell r="AC426">
            <v>2560</v>
          </cell>
          <cell r="AD426"/>
          <cell r="AE426"/>
          <cell r="AF426"/>
          <cell r="AG426"/>
          <cell r="AH426"/>
          <cell r="AI426"/>
          <cell r="AJ426"/>
          <cell r="AK426"/>
          <cell r="AL426"/>
          <cell r="AM426"/>
          <cell r="AN426"/>
          <cell r="AO426"/>
          <cell r="AP426"/>
          <cell r="AQ426"/>
          <cell r="AR426"/>
          <cell r="AS426"/>
          <cell r="AT426"/>
          <cell r="AU426"/>
          <cell r="AV426"/>
          <cell r="AW426"/>
          <cell r="AX426"/>
          <cell r="AY426"/>
          <cell r="AZ426"/>
          <cell r="BA426"/>
          <cell r="BB426" t="str">
            <v>สืบทรัพย์ รายงานผลสืบทรัพย์  25/9/2567</v>
          </cell>
          <cell r="BC426"/>
          <cell r="BD426"/>
          <cell r="BE426"/>
          <cell r="BF426"/>
          <cell r="BG426"/>
          <cell r="BH426"/>
          <cell r="BI426"/>
          <cell r="BJ426"/>
          <cell r="BK426"/>
          <cell r="BL426" t="str">
            <v>นางสาวภัทรวดี เนระวงค์</v>
          </cell>
          <cell r="BM426">
            <v>823560010374</v>
          </cell>
          <cell r="BN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O426" t="str">
            <v xml:space="preserve">จำเลยที่ 1
คู่สมรสจำเลยที่ 1
จำเลยที่ 2
คู่สมรสจำเลยที่ 2
จำเลยที่ 3
</v>
          </cell>
          <cell r="BP426" t="str">
            <v>1500800055016
1509900466351 
3509900431961
3500100250360
1500800059020</v>
          </cell>
          <cell r="BQ426" t="str">
            <v>-ไม่พบว่ามีกรรมสิทธิ์ในที่ดิน อ.เมือง จ.เชียงใหม่
'-ไม่พบว่ามีกรรมสิทธิ์ในที่ดิน อ.สะเมิง จ.เชียงใหม่
'-ไม่พบว่ามีกรรมสิทธิ์ในที่ดิน อ.เมือง จ.เชียงใหม่
'-พบว่ามีกรรมสิทธิ์ในที่ดินเลขโฉนด 6966 ต.หนองหอย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อ.สะเมิง จ.เชียงใหม่
'-พบว่ามีกรรมสิทธิ์ในที่ดินเลขโฉนด 81528 ต.ต้นเปา อ.สันกำแพง จ.เชียงใหม่ (ติดจำนอง)</v>
          </cell>
          <cell r="BR426" t="str">
            <v>พบ</v>
          </cell>
          <cell r="BS426" t="str">
            <v>ไม่พบ
พบ
พบ
พบ
พบ</v>
          </cell>
          <cell r="BT426">
            <v>5</v>
          </cell>
          <cell r="BU426" t="str">
            <v>เกศินี</v>
          </cell>
          <cell r="BV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W426" t="str">
            <v xml:space="preserve">จำเลยที่ 1
คู่สมรสจำเลยที่ 1
จำเลยที่ 2
คู่สมรสจำเลยที่ 2
จำเลยที่ 3
</v>
          </cell>
          <cell r="BX426" t="str">
            <v>1-5008-00055-01-6
1-5099-00466-35-1 
3-5099-00431-96-1
3-5001-00250-36-0
1-5008-00059-02-0</v>
          </cell>
          <cell r="BY426" t="str">
            <v>-ไม่พบว่ามีกรรมสิทธิ์ในที่ดิน อ.เมืองใหม่ จ.เชียงใหม่
-ไม่พบว่ามีกรรมสิทธิ์ในที่ดิน อ.เมืองใหม่ จ.เชียงใหม่
-พบว่ามีกรรมสิทธิ์ในที่ดินโฉนดเลขที่ 6996 อ.เมืองใหม่ จ.เชียงใหม่ (ปลอดจำนอง)
-ไม่พบว่ามีกรรมสิทธิ์ในที่ดิน อ.เมืองใหม่ จ.เชียงใหม่
-ไม่พบว่ามีกรรมสิทธิ์ในที่ดิน อ.เมืองใหม่ จ.เชียงใหม่
-ไม่พบว่ามีกรรมสิทธิ์ในที่ดิน อ.สันกำแพง จ.เชียงใหม่</v>
          </cell>
          <cell r="BZ426" t="str">
            <v>พบ</v>
          </cell>
          <cell r="CA426"/>
          <cell r="CB426"/>
          <cell r="CC426" t="str">
            <v>ปฏิยุทธ์</v>
          </cell>
          <cell r="CD426"/>
          <cell r="CE426"/>
          <cell r="CF426"/>
          <cell r="CG426"/>
          <cell r="CH426"/>
          <cell r="CI426"/>
          <cell r="CJ426"/>
          <cell r="CK426"/>
          <cell r="CL426"/>
          <cell r="CM426">
            <v>242957</v>
          </cell>
          <cell r="CN426"/>
          <cell r="CO426"/>
        </row>
        <row r="427">
          <cell r="B427">
            <v>1271</v>
          </cell>
          <cell r="C427">
            <v>422</v>
          </cell>
          <cell r="D427">
            <v>8</v>
          </cell>
          <cell r="E427">
            <v>7</v>
          </cell>
          <cell r="F427">
            <v>2564</v>
          </cell>
          <cell r="G427">
            <v>800024192760</v>
          </cell>
          <cell r="H427" t="str">
            <v>นาง</v>
          </cell>
          <cell r="I427" t="str">
            <v>จันทร์ทิพย์</v>
          </cell>
          <cell r="J427" t="str">
            <v>ดวงบาล</v>
          </cell>
          <cell r="K427">
            <v>3501400145881</v>
          </cell>
          <cell r="L427" t="str">
            <v>ประตูช้างเผือก</v>
          </cell>
          <cell r="M427" t="str">
            <v>เชียงใหม่ 1</v>
          </cell>
          <cell r="N427">
            <v>8</v>
          </cell>
          <cell r="O427" t="str">
            <v>ธปช.</v>
          </cell>
          <cell r="P427" t="str">
            <v>1.บุคคลค้ำประกัน</v>
          </cell>
          <cell r="Q427">
            <v>131310.88</v>
          </cell>
          <cell r="R427">
            <v>15</v>
          </cell>
          <cell r="S427" t="str">
            <v>แขวงเชียงใหม่</v>
          </cell>
          <cell r="T427" t="str">
            <v>ผบ.2678</v>
          </cell>
          <cell r="U427">
            <v>2560</v>
          </cell>
          <cell r="V427" t="str">
            <v>ผบ.6320</v>
          </cell>
          <cell r="W427">
            <v>2560</v>
          </cell>
          <cell r="X427"/>
          <cell r="Y427"/>
          <cell r="Z427"/>
          <cell r="AA427">
            <v>17</v>
          </cell>
          <cell r="AB427">
            <v>8</v>
          </cell>
          <cell r="AC427">
            <v>2560</v>
          </cell>
          <cell r="AD427"/>
          <cell r="AE427"/>
          <cell r="AF427"/>
          <cell r="AG427"/>
          <cell r="AH427"/>
          <cell r="AI427"/>
          <cell r="AJ427"/>
          <cell r="AK427"/>
          <cell r="AL427"/>
          <cell r="AM427"/>
          <cell r="AN427"/>
          <cell r="AO427"/>
          <cell r="AP427"/>
          <cell r="AQ427"/>
          <cell r="AR427"/>
          <cell r="AS427" t="str">
            <v>สืบทรัพย์(ไม่พบทรัพย์)</v>
          </cell>
          <cell r="AT427"/>
          <cell r="AU427"/>
          <cell r="AV427"/>
          <cell r="AW427"/>
          <cell r="AX427"/>
          <cell r="AY427"/>
          <cell r="AZ427"/>
          <cell r="BA427"/>
          <cell r="BB427" t="str">
            <v>สืบทรัพย์</v>
          </cell>
          <cell r="BC427"/>
          <cell r="BD427"/>
          <cell r="BE427"/>
          <cell r="BF427"/>
          <cell r="BG427"/>
          <cell r="BH427"/>
          <cell r="BI427"/>
          <cell r="BJ427"/>
          <cell r="BK427"/>
          <cell r="BL427" t="str">
            <v>นางจันทร์ทิพย์ ดวงบาล</v>
          </cell>
          <cell r="BM427">
            <v>823560010373</v>
          </cell>
          <cell r="BN427" t="str">
            <v>1.นางจันทร์ทิพย์  ดวงบาล
2.นางสังวาลย์  เขตวัง
3.นายบรรจง  เขตวัง
4.นางจีรพรรณ  วงค์ดาราวรรณ
5.นายธีระพล  วงค์ดาราวรรณ</v>
          </cell>
          <cell r="BO427" t="str">
            <v xml:space="preserve">จำเลยที่ 1
จำเลยที่ 2
คู่สมรสจำเลยที่ 2
จำเลยที่ 3
คู่สมรสจำเลยที่ 3
</v>
          </cell>
          <cell r="BP427" t="str">
            <v>3501400145881
3501400619670
3570500249831
3501400657075
3501400657113</v>
          </cell>
          <cell r="BQ427"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'-พบว่ามีกรรมสิทธิ์ในที่ดินเลขโฉนด 100195 ต.ป่าไผ่ อ.สันทราย จ.เชียงใหม่ (ปลอดจำนอง)
'-พบว่ามีกรรมสิทธิ์ในที่ดินเลขโฉนด 100196 ต.ป่าไผ่ อ.สันทราย จ.เชียงใหม่ (ปลอดจำนอง)
'-ไม่พบว่ามีกรรมสิทธิ์ในที่ดิน อ.เมือง จ.เชียงใหม่</v>
          </cell>
          <cell r="BR427" t="str">
            <v>พบ</v>
          </cell>
          <cell r="BS427" t="str">
            <v>ไม่พบ
พบ
พบ
พบ
ไม่พบ</v>
          </cell>
          <cell r="BT427">
            <v>5</v>
          </cell>
          <cell r="BU427" t="str">
            <v>เกศินี</v>
          </cell>
          <cell r="BV427"/>
          <cell r="BW427"/>
          <cell r="BX427"/>
          <cell r="BY427"/>
          <cell r="BZ427"/>
          <cell r="CA427"/>
          <cell r="CB427"/>
          <cell r="CC427"/>
          <cell r="CD427"/>
          <cell r="CE427"/>
          <cell r="CF427"/>
          <cell r="CG427"/>
          <cell r="CH427"/>
          <cell r="CI427"/>
          <cell r="CJ427"/>
          <cell r="CK427"/>
          <cell r="CL427"/>
          <cell r="CM427">
            <v>242957</v>
          </cell>
          <cell r="CN427"/>
          <cell r="CO427"/>
        </row>
        <row r="428">
          <cell r="B428">
            <v>1272</v>
          </cell>
          <cell r="C428">
            <v>423</v>
          </cell>
          <cell r="D428">
            <v>8</v>
          </cell>
          <cell r="E428">
            <v>7</v>
          </cell>
          <cell r="F428">
            <v>2564</v>
          </cell>
          <cell r="G428">
            <v>800027310807</v>
          </cell>
          <cell r="H428" t="str">
            <v>นาย</v>
          </cell>
          <cell r="I428" t="str">
            <v>ธวัชชัย</v>
          </cell>
          <cell r="J428" t="str">
            <v>สีเลา</v>
          </cell>
          <cell r="K428">
            <v>3570100983502</v>
          </cell>
          <cell r="L428" t="str">
            <v>ท่าแพ</v>
          </cell>
          <cell r="M428" t="str">
            <v>เชียงใหม่ 1</v>
          </cell>
          <cell r="N428">
            <v>8</v>
          </cell>
          <cell r="O428" t="str">
            <v>สวัสดิการ</v>
          </cell>
          <cell r="P428" t="str">
            <v>1.บุคคลค้ำประกัน</v>
          </cell>
          <cell r="Q428">
            <v>909377.72</v>
          </cell>
          <cell r="R428">
            <v>14</v>
          </cell>
          <cell r="S428" t="str">
            <v>จังหวัดเชียงใหม่</v>
          </cell>
          <cell r="T428" t="str">
            <v>ผบ.2239</v>
          </cell>
          <cell r="U428">
            <v>2560</v>
          </cell>
          <cell r="V428" t="str">
            <v>ผบ.2510</v>
          </cell>
          <cell r="W428">
            <v>2560</v>
          </cell>
          <cell r="X428"/>
          <cell r="Y428"/>
          <cell r="Z428"/>
          <cell r="AA428">
            <v>27</v>
          </cell>
          <cell r="AB428">
            <v>11</v>
          </cell>
          <cell r="AC428">
            <v>2560</v>
          </cell>
          <cell r="AD428"/>
          <cell r="AE428"/>
          <cell r="AF428"/>
          <cell r="AG428"/>
          <cell r="AH428"/>
          <cell r="AI428"/>
          <cell r="AJ428"/>
          <cell r="AK428"/>
          <cell r="AL428"/>
          <cell r="AM428"/>
          <cell r="AN428"/>
          <cell r="AO428"/>
          <cell r="AP428"/>
          <cell r="AQ428"/>
          <cell r="AR428"/>
          <cell r="AS428"/>
          <cell r="AT428"/>
          <cell r="AU428"/>
          <cell r="AV428"/>
          <cell r="AW428"/>
          <cell r="AX428"/>
          <cell r="AY428"/>
          <cell r="AZ428"/>
          <cell r="BA428"/>
          <cell r="BB428" t="str">
            <v>สืบทรัพย์ (คำสั่ง 22/8/2566) // รายงานวันที่ 25/9/67</v>
          </cell>
          <cell r="BC428"/>
          <cell r="BD428"/>
          <cell r="BE428"/>
          <cell r="BF428"/>
          <cell r="BG428"/>
          <cell r="BH428"/>
          <cell r="BI428"/>
          <cell r="BJ428"/>
          <cell r="BK428"/>
          <cell r="BL428" t="str">
            <v>นายธวัชชัย สีเลา</v>
          </cell>
          <cell r="BM428">
            <v>823560010905</v>
          </cell>
          <cell r="BN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O428" t="str">
            <v>จำเลยที่ 1
คู่สมรสจำเลยที่ 1
จำเลยที่ 2
คู่สมรสจำเลยที่ 2
จำเลยที่ 3
คู่สมรสจำเลยที่ 3</v>
          </cell>
          <cell r="BP428" t="str">
            <v>3570100983502
1509900134706
1509900866928
1520800071569
3510600801586
1509900665353</v>
          </cell>
          <cell r="BQ428" t="str">
            <v>-ไม่พบว่ามีกรรมสิทธิ์ในที่ดิน อ.เมือง จ.เชียงใหม่
-ไม่พบว่ามีกรรมสิทธิ์ในที่ดิน อ.เมือง จ.เชียงราย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อ.ดอนเมือง จ.กรุงเทพมหานคร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R428" t="str">
            <v>ไม่พบ</v>
          </cell>
          <cell r="BS428" t="str">
            <v>พบ</v>
          </cell>
          <cell r="BT428">
            <v>6</v>
          </cell>
          <cell r="BU428" t="str">
            <v>เกศินี</v>
          </cell>
          <cell r="BV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W428" t="str">
            <v>จำเลยที่ 1
คู่สมรสจำเลยที่ 1
จำเลยที่ 2
คู่สมรสจำเลยที่ 2
จำเลยที่ 3
คู่สมรสจำเลยที่ 3</v>
          </cell>
          <cell r="BX428" t="str">
            <v>3-5701-00983-50-2
1-5099-00134-70-6
1-5099-00866-92-8
1-5208-00071-56-9
3-5106-00801-58-6
1-5099-00665-35-3</v>
          </cell>
          <cell r="BY428"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-พบว่ามีกรรมสิทธิ์ในที่ดินโฉนดเลขที่ 9037 ต.หนองล่อง อ.เวียงหนองล่อง จ.ลำพูน (ปลอดจำนอง)
-พบว่ามีกรรมสิทธิ์ในที่ดินโฉนดเลขที่ 72220 ต.ดอนแก้ว อ.สารภี จ.เชียงใหม่ (สินสมรส)
-ไม่พบว่ามีกรรมสิทธิ์ในที่ดิน อ.เมือง จ.เชียงใหม่
-ไม่พบว่ามีกรรมสิทธิ์ในที่ดิน อ.เวียงหนองล่อง จ.ลำพูน
-พบว่ามีกรรมสิทธิ์ในที่ดินโฉนดเลขที่ 72220 ต.ดอนแก้ว อ.สารภี จ.เชียงใหม่ (สินสมรส)</v>
          </cell>
          <cell r="BZ428" t="str">
            <v>พบ</v>
          </cell>
          <cell r="CA428"/>
          <cell r="CB428"/>
          <cell r="CC428" t="str">
            <v>ปฏิยุทธ์</v>
          </cell>
          <cell r="CD428"/>
          <cell r="CE428"/>
          <cell r="CF428"/>
          <cell r="CG428"/>
          <cell r="CH428"/>
          <cell r="CI428"/>
          <cell r="CJ428"/>
          <cell r="CK428"/>
          <cell r="CL428"/>
          <cell r="CM428">
            <v>243276</v>
          </cell>
          <cell r="CN428"/>
          <cell r="CO428"/>
        </row>
        <row r="429">
          <cell r="B429">
            <v>1273</v>
          </cell>
          <cell r="C429">
            <v>424</v>
          </cell>
          <cell r="D429">
            <v>8</v>
          </cell>
          <cell r="E429">
            <v>7</v>
          </cell>
          <cell r="F429">
            <v>2564</v>
          </cell>
          <cell r="G429">
            <v>800027634966</v>
          </cell>
          <cell r="H429" t="str">
            <v>นางสาว</v>
          </cell>
          <cell r="I429" t="str">
            <v>พชรรินทร์</v>
          </cell>
          <cell r="J429" t="str">
            <v>บุญทา</v>
          </cell>
          <cell r="K429">
            <v>1580200040930</v>
          </cell>
          <cell r="L429" t="str">
            <v>เซ็นทรัล แอร์พอร์ต พลาซ่า เชียงใหม่</v>
          </cell>
          <cell r="M429" t="str">
            <v>เชียงใหม่ 1</v>
          </cell>
          <cell r="N429">
            <v>8</v>
          </cell>
          <cell r="O429" t="str">
            <v>ธปช.</v>
          </cell>
          <cell r="P429" t="str">
            <v>1.บุคคลค้ำประกัน</v>
          </cell>
          <cell r="Q429">
            <v>101751.94</v>
          </cell>
          <cell r="R429">
            <v>15</v>
          </cell>
          <cell r="S429" t="str">
            <v>แขวงเชียงใหม่</v>
          </cell>
          <cell r="T429" t="str">
            <v>ผบ.11138</v>
          </cell>
          <cell r="U429">
            <v>2560</v>
          </cell>
          <cell r="V429" t="str">
            <v>ผบ.1149</v>
          </cell>
          <cell r="W429">
            <v>2561</v>
          </cell>
          <cell r="X429"/>
          <cell r="Y429"/>
          <cell r="Z429"/>
          <cell r="AA429">
            <v>14</v>
          </cell>
          <cell r="AB429">
            <v>2</v>
          </cell>
          <cell r="AC429">
            <v>2561</v>
          </cell>
          <cell r="AD429"/>
          <cell r="AE429"/>
          <cell r="AF429"/>
          <cell r="AG429"/>
          <cell r="AH429"/>
          <cell r="AI429"/>
          <cell r="AJ429"/>
          <cell r="AK429"/>
          <cell r="AL429"/>
          <cell r="AM429"/>
          <cell r="AN429"/>
          <cell r="AO429"/>
          <cell r="AP429"/>
          <cell r="AQ429"/>
          <cell r="AR429"/>
          <cell r="AS429"/>
          <cell r="AT429"/>
          <cell r="AU429"/>
          <cell r="AV429"/>
          <cell r="AW429"/>
          <cell r="AX429"/>
          <cell r="AY429"/>
          <cell r="AZ429"/>
          <cell r="BA429"/>
          <cell r="BB429" t="str">
            <v>สืบทรัพย์</v>
          </cell>
          <cell r="BC429"/>
          <cell r="BD429"/>
          <cell r="BE429"/>
          <cell r="BF429"/>
          <cell r="BG429"/>
          <cell r="BH429"/>
          <cell r="BI429"/>
          <cell r="BJ429"/>
          <cell r="BK429"/>
          <cell r="BL429" t="str">
            <v>นางสาวพชรรินทร์ บุญทา</v>
          </cell>
          <cell r="BM429">
            <v>823560011017</v>
          </cell>
          <cell r="BN429" t="str">
            <v>1.นางสาวพชรรินทร์  บุญทา
2.นางสาวกุลรัศมิ์  เขื่อนจินดา
3.นายบุญญารักษ์  ชมจินดา
4.นางสาววัชราพร  จักขุเรือง
5.นายนิรันดร์  คำธา</v>
          </cell>
          <cell r="BO429" t="str">
            <v>จำเลยที่ 1
จำเลยที่ 2
คู่สมรสจำเลยที่ 2
จำเลยที่ 3
คู่สมรสจำเลยที่ 3</v>
          </cell>
          <cell r="BP429" t="str">
            <v>1580200040930
3509900092317
3501100018379
1509900242606
1502000002220</v>
          </cell>
          <cell r="BQ429" t="str">
            <v>-ไม่พบว่ามีกรรมสิทธิ์ในที่ดิน อ.เมือง จ.เชียงใหม่
'-พบว่ามีกรรมสิทธิ์ในที่ดินเลขโฉนด 4307 ต.ขุนยวม อ.ขุนยวม จ.แม่ฮ่องสอน  (ติดจำนอง)
'-พบว่ามีกรรมสิทธิ์ในที่ดินเลขโฉนด 4308 ต.ขุนยวม อ.ขุนยวม จ.แม่ฮ่องสอน (ติดจำนอง)
'-ไม่พบว่ามีกรรมสิทธิ์ในที่ดิน อ.เมือง จ.เชียงใหม่
'-พบว่ามีกรรมสิทธิ์ในที่ดินเลขโฉนด 2158 ต.ท่าวังตาล อ.สารภี จ.เชียงใหม่ (ติดจำนอง)
'-พบว่ามีกรรมสิทธิ์ในที่ดินน.ส.3 ก. เลขที่ 2108  ต.ป่าแดด อ.เมือง จ.เชียงใหม่ 
'-พบว่ามีกรรมสิทธิ์ห้องชุด ชื่ออาคารชุด อังเกตุพาวิลเลี่ยน เลขทะเบียนอาคารชุด 23/2534 เลขห้อง 332  ต.หนองป่าครั่ง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29" t="str">
            <v>พบ</v>
          </cell>
          <cell r="BS429"/>
          <cell r="BT429">
            <v>5</v>
          </cell>
          <cell r="BU429" t="str">
            <v>เกศินี</v>
          </cell>
          <cell r="BV429"/>
          <cell r="BW429"/>
          <cell r="BX429"/>
          <cell r="BY429"/>
          <cell r="BZ429"/>
          <cell r="CA429"/>
          <cell r="CB429"/>
          <cell r="CC429"/>
          <cell r="CD429"/>
          <cell r="CE429"/>
          <cell r="CF429"/>
          <cell r="CG429"/>
          <cell r="CH429"/>
          <cell r="CI429"/>
          <cell r="CJ429"/>
          <cell r="CK429"/>
          <cell r="CL429"/>
          <cell r="CM429"/>
          <cell r="CN429"/>
          <cell r="CO429"/>
        </row>
        <row r="430">
          <cell r="B430">
            <v>1274</v>
          </cell>
          <cell r="C430">
            <v>425</v>
          </cell>
          <cell r="D430">
            <v>8</v>
          </cell>
          <cell r="E430">
            <v>7</v>
          </cell>
          <cell r="F430">
            <v>2564</v>
          </cell>
          <cell r="G430">
            <v>800057084843</v>
          </cell>
          <cell r="H430" t="str">
            <v>นางสาว</v>
          </cell>
          <cell r="I430" t="str">
            <v>กุลวิไลย</v>
          </cell>
          <cell r="J430" t="str">
            <v>เมฆรารัตน์</v>
          </cell>
          <cell r="K430">
            <v>3501300536845</v>
          </cell>
          <cell r="L430" t="str">
            <v>เซ็นทรัลเฟสติวัล เชียงใหม่</v>
          </cell>
          <cell r="M430" t="str">
            <v>เชียงใหม่ 1</v>
          </cell>
          <cell r="N430">
            <v>8</v>
          </cell>
          <cell r="O430" t="str">
            <v>ธปช.</v>
          </cell>
          <cell r="P430" t="str">
            <v>5.บสย.</v>
          </cell>
          <cell r="Q430">
            <v>76662</v>
          </cell>
          <cell r="R430">
            <v>18</v>
          </cell>
          <cell r="S430" t="str">
            <v>แขวงเชียงใหม่</v>
          </cell>
          <cell r="T430" t="str">
            <v>ผบ.4728</v>
          </cell>
          <cell r="U430">
            <v>2561</v>
          </cell>
          <cell r="V430" t="str">
            <v>ผบ.5948</v>
          </cell>
          <cell r="W430">
            <v>2561</v>
          </cell>
          <cell r="X430">
            <v>3</v>
          </cell>
          <cell r="Y430">
            <v>7</v>
          </cell>
          <cell r="Z430">
            <v>2561</v>
          </cell>
          <cell r="AA430"/>
          <cell r="AB430"/>
          <cell r="AC430"/>
          <cell r="AD430"/>
          <cell r="AE430"/>
          <cell r="AF430"/>
          <cell r="AG430"/>
          <cell r="AH430"/>
          <cell r="AI430"/>
          <cell r="AJ430"/>
          <cell r="AK430"/>
          <cell r="AL430"/>
          <cell r="AM430"/>
          <cell r="AN430"/>
          <cell r="AO430"/>
          <cell r="AP430"/>
          <cell r="AQ430"/>
          <cell r="AR430"/>
          <cell r="AS430"/>
          <cell r="AT430"/>
          <cell r="AU430"/>
          <cell r="AV430"/>
          <cell r="AW430"/>
          <cell r="AX430"/>
          <cell r="AY430"/>
          <cell r="AZ430"/>
          <cell r="BA430"/>
          <cell r="BB430" t="str">
            <v>สืบทรัพย์</v>
          </cell>
          <cell r="BC430"/>
          <cell r="BD430"/>
          <cell r="BE430"/>
          <cell r="BF430"/>
          <cell r="BG430"/>
          <cell r="BH430"/>
          <cell r="BI430"/>
          <cell r="BJ430"/>
          <cell r="BK430"/>
          <cell r="BL430" t="str">
            <v>นางสาวกุลวิไลย เมฆรารัตน์</v>
          </cell>
          <cell r="BM430">
            <v>823560011068</v>
          </cell>
          <cell r="BN430" t="str">
            <v>1.นางสาวกุลวิไลย  เมฆรารัตน์
2.นายอนุพงษ์  แปงสุดา</v>
          </cell>
          <cell r="BO430" t="str">
            <v>จำเลย
คู่สมรสจำเลย</v>
          </cell>
          <cell r="BP430" t="str">
            <v>3501300536845
3501100361120</v>
          </cell>
          <cell r="BQ43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30" t="str">
            <v>ไม่พบ</v>
          </cell>
          <cell r="BS430"/>
          <cell r="BT430">
            <v>2</v>
          </cell>
          <cell r="BU430" t="str">
            <v>เกศินี</v>
          </cell>
          <cell r="BV430"/>
          <cell r="BW430"/>
          <cell r="BX430"/>
          <cell r="BY430"/>
          <cell r="BZ430"/>
          <cell r="CA430"/>
          <cell r="CB430"/>
          <cell r="CC430"/>
          <cell r="CD430"/>
          <cell r="CE430"/>
          <cell r="CF430"/>
          <cell r="CG430"/>
          <cell r="CH430"/>
          <cell r="CI430"/>
          <cell r="CJ430"/>
          <cell r="CK430"/>
          <cell r="CL430"/>
          <cell r="CM430"/>
          <cell r="CN430"/>
          <cell r="CO430"/>
        </row>
        <row r="431">
          <cell r="B431">
            <v>1275</v>
          </cell>
          <cell r="C431">
            <v>426</v>
          </cell>
          <cell r="D431">
            <v>8</v>
          </cell>
          <cell r="E431">
            <v>7</v>
          </cell>
          <cell r="F431">
            <v>2564</v>
          </cell>
          <cell r="G431">
            <v>800036307208</v>
          </cell>
          <cell r="H431" t="str">
            <v>นาย</v>
          </cell>
          <cell r="I431" t="str">
            <v>ประวิทย์</v>
          </cell>
          <cell r="J431" t="str">
            <v>หลุยจำลอง</v>
          </cell>
          <cell r="K431">
            <v>1509900232503</v>
          </cell>
          <cell r="L431" t="str">
            <v>เซ็นทรัล แอร์พอร์ต พลาซ่า เชียงใหม่</v>
          </cell>
          <cell r="M431" t="str">
            <v>เชียงใหม่ 1</v>
          </cell>
          <cell r="N431">
            <v>8</v>
          </cell>
          <cell r="O431" t="str">
            <v>สวัสดิการ</v>
          </cell>
          <cell r="P431" t="str">
            <v>1.บุคคลค้ำประกัน</v>
          </cell>
          <cell r="Q431">
            <v>153270.51</v>
          </cell>
          <cell r="R431">
            <v>14</v>
          </cell>
          <cell r="S431" t="str">
            <v>แขวงเชียงใหม่</v>
          </cell>
          <cell r="T431" t="str">
            <v>ผบ.13884</v>
          </cell>
          <cell r="U431">
            <v>2561</v>
          </cell>
          <cell r="V431" t="str">
            <v>ผบ.500</v>
          </cell>
          <cell r="W431">
            <v>2562</v>
          </cell>
          <cell r="X431">
            <v>29</v>
          </cell>
          <cell r="Y431">
            <v>1</v>
          </cell>
          <cell r="Z431">
            <v>2562</v>
          </cell>
          <cell r="AA431"/>
          <cell r="AB431"/>
          <cell r="AC431"/>
          <cell r="AD431"/>
          <cell r="AE431"/>
          <cell r="AF431"/>
          <cell r="AG431"/>
          <cell r="AH431"/>
          <cell r="AI431"/>
          <cell r="AJ431"/>
          <cell r="AK431"/>
          <cell r="AL431"/>
          <cell r="AM431"/>
          <cell r="AN431"/>
          <cell r="AO431"/>
          <cell r="AP431"/>
          <cell r="AQ431"/>
          <cell r="AR431"/>
          <cell r="AS431"/>
          <cell r="AT431"/>
          <cell r="AU431"/>
          <cell r="AV431"/>
          <cell r="AW431"/>
          <cell r="AX431"/>
          <cell r="AY431"/>
          <cell r="AZ431"/>
          <cell r="BA431"/>
          <cell r="BB431" t="str">
            <v>สืบทรัพย์</v>
          </cell>
          <cell r="BC431"/>
          <cell r="BD431"/>
          <cell r="BE431"/>
          <cell r="BF431"/>
          <cell r="BG431"/>
          <cell r="BH431"/>
          <cell r="BI431"/>
          <cell r="BJ431"/>
          <cell r="BK431"/>
          <cell r="BL431" t="str">
            <v>นายประวิทย์ หลุยจำลอง</v>
          </cell>
          <cell r="BM431" t="str">
            <v>-</v>
          </cell>
          <cell r="BN431" t="str">
            <v>1.นายประวิทย์  หลุยจำลอง
2.นางสาวศรีนวล  ลุมคำ
3.นายอนันต์  ศรีวิชัย</v>
          </cell>
          <cell r="BO431" t="str">
            <v>จำเลยที่ 1
จำเลยที่ 2
คู่สมรสจำเลยที่ 2</v>
          </cell>
          <cell r="BP431" t="str">
            <v>1509900232503
3500900168145
3509901136245</v>
          </cell>
          <cell r="BQ431"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v>
          </cell>
          <cell r="BR431" t="str">
            <v>ไม่พบ</v>
          </cell>
          <cell r="BS431"/>
          <cell r="BT431">
            <v>3</v>
          </cell>
          <cell r="BU431" t="str">
            <v>เกศินี</v>
          </cell>
          <cell r="BV431"/>
          <cell r="BW431"/>
          <cell r="BX431"/>
          <cell r="BY431"/>
          <cell r="BZ431"/>
          <cell r="CA431"/>
          <cell r="CB431"/>
          <cell r="CC431"/>
          <cell r="CD431"/>
          <cell r="CE431"/>
          <cell r="CF431"/>
          <cell r="CG431"/>
          <cell r="CH431"/>
          <cell r="CI431"/>
          <cell r="CJ431"/>
          <cell r="CK431"/>
          <cell r="CL431"/>
          <cell r="CM431"/>
          <cell r="CN431"/>
          <cell r="CO431"/>
        </row>
        <row r="432">
          <cell r="B432">
            <v>1276</v>
          </cell>
          <cell r="C432">
            <v>427</v>
          </cell>
          <cell r="D432">
            <v>8</v>
          </cell>
          <cell r="E432">
            <v>7</v>
          </cell>
          <cell r="F432">
            <v>2564</v>
          </cell>
          <cell r="G432">
            <v>800025927651</v>
          </cell>
          <cell r="H432" t="str">
            <v>นางสาว</v>
          </cell>
          <cell r="I432" t="str">
            <v>ธัญญเรศหรือธัญญรัตน์</v>
          </cell>
          <cell r="J432" t="str">
            <v>เทพชุมภู</v>
          </cell>
          <cell r="K432">
            <v>3570200619152</v>
          </cell>
          <cell r="L432" t="str">
            <v>เซ็นทรัล แอร์พอร์ต พลาซ่า เชียงใหม่</v>
          </cell>
          <cell r="M432" t="str">
            <v>เชียงใหม่ 1</v>
          </cell>
          <cell r="N432">
            <v>8</v>
          </cell>
          <cell r="O432" t="str">
            <v>ธปช</v>
          </cell>
          <cell r="P432" t="str">
            <v>1.บุคคลค้ำประกัน</v>
          </cell>
          <cell r="Q432">
            <v>94999</v>
          </cell>
          <cell r="R432">
            <v>15</v>
          </cell>
          <cell r="S432" t="str">
            <v>แขวงเชียงใหม่</v>
          </cell>
          <cell r="T432" t="str">
            <v>ผบ.13883</v>
          </cell>
          <cell r="U432">
            <v>2561</v>
          </cell>
          <cell r="V432" t="str">
            <v>ผบ.550</v>
          </cell>
          <cell r="W432">
            <v>2562</v>
          </cell>
          <cell r="X432">
            <v>29</v>
          </cell>
          <cell r="Y432">
            <v>1</v>
          </cell>
          <cell r="Z432">
            <v>2562</v>
          </cell>
          <cell r="AA432"/>
          <cell r="AB432"/>
          <cell r="AC432"/>
          <cell r="AD432"/>
          <cell r="AE432"/>
          <cell r="AF432"/>
          <cell r="AG432"/>
          <cell r="AH432"/>
          <cell r="AI432"/>
          <cell r="AJ432"/>
          <cell r="AK432"/>
          <cell r="AL432"/>
          <cell r="AM432"/>
          <cell r="AN432"/>
          <cell r="AO432"/>
          <cell r="AP432"/>
          <cell r="AQ432"/>
          <cell r="AR432"/>
          <cell r="AS432"/>
          <cell r="AT432"/>
          <cell r="AU432"/>
          <cell r="AV432"/>
          <cell r="AW432"/>
          <cell r="AX432"/>
          <cell r="AY432"/>
          <cell r="AZ432"/>
          <cell r="BA432"/>
          <cell r="BB432" t="str">
            <v>สืบทรัพย์ รายงานผลสืบทรัพย  25/9/2567</v>
          </cell>
          <cell r="BC432"/>
          <cell r="BD432"/>
          <cell r="BE432"/>
          <cell r="BF432"/>
          <cell r="BG432"/>
          <cell r="BH432"/>
          <cell r="BI432"/>
          <cell r="BJ432"/>
          <cell r="BK432"/>
          <cell r="BL432" t="str">
            <v>นางสาวธัญญเรศหรือธัญญรัตน์ เทพชุมภู</v>
          </cell>
          <cell r="BM432">
            <v>823561010796</v>
          </cell>
          <cell r="BN432" t="str">
            <v>1.นางสาวธัญญรัตน์  เทพชมภู
2.นางสาวจารุณี  กองเงิน
3.นางสาวลัดดาวรรณ  กันทะเสนา</v>
          </cell>
          <cell r="BO432" t="str">
            <v>จำเลยที่ 1
จำเลยที่ 2
จำเลยที่ 3</v>
          </cell>
          <cell r="BP432" t="str">
            <v>3570200619152
3500600364208
3501200404157</v>
          </cell>
          <cell r="BQ432"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อ.สันป่าตอง จ.เชียงใหม่</v>
          </cell>
          <cell r="BR432" t="str">
            <v>ไม่พบ</v>
          </cell>
          <cell r="BS432" t="str">
            <v>พบ</v>
          </cell>
          <cell r="BT432">
            <v>3</v>
          </cell>
          <cell r="BU432" t="str">
            <v>เกศินี</v>
          </cell>
          <cell r="BV432" t="str">
            <v>1.นางสาวธัญญรัตน์  เทพชมภู
2.นางสาวธัญญเรศ เทพชุมภู
3.นางสาวจารุณี  กองเงิน
4.นางสาวลัดดาวรรณ  กันทะเสนา</v>
          </cell>
          <cell r="BW432" t="str">
            <v>จำเลยที่ 1
คู่สมรสที่ 1
จำเลยที่ 2
จำเลยที่ 3</v>
          </cell>
          <cell r="BX432" t="str">
            <v>3-5702-00619-15-2
1-5799-00553-46-6
3-5006-00364-20-8
3-5012-00404-15-7</v>
          </cell>
          <cell r="BY432" t="str">
            <v>-ไม่พบว่ามีกรรมสิทธิ์ในที่ดิน อ.เมืองใหม่ จ.เชียงใหม่
-พบว่ามีกรรมสิทธิ์ในที่ดินโฉนดเลขที่ 163975 ต.ดอยฮาง อ.เมืองราย จ.เชียงราย (สินสมรส)
-ไม่พบว่ามีกรรมสิทธิ์ในที่ดิน อ.เมืองใหม่ จ.เชียงใหม่
-พบว่ามีกรรมสิทธิ์ในที่ดินโฉนดเลขที่ 163975 ต.ดอยฮาง อ.เมืองราย จ.เชียงราย (สินสมรส)
-ไม่พบว่ามีกรรมสิทธิ์ในที่ดิน อ.เมืองใหม่ จ.เชียงใหม่
-ไม่พบว่ามีกรรมสิทธิ์ในที่ดิน อ.แม่แตง จ.เชียงใหม่
-ไม่พบว่ามีกรรมสิทธิ์ในที่ดิน อ.เมืองใหม่ จ.เชียงใหม่
-ไม่พบว่ามีกรรมสิทธิ์ในที่ดิน อ.สันป่าตอง จ.เชียงใหม่</v>
          </cell>
          <cell r="BZ432" t="str">
            <v>พบ</v>
          </cell>
          <cell r="CA432"/>
          <cell r="CB432"/>
          <cell r="CC432" t="str">
            <v>ปฏิยุทธ์</v>
          </cell>
          <cell r="CD432"/>
          <cell r="CE432"/>
          <cell r="CF432"/>
          <cell r="CG432"/>
          <cell r="CH432"/>
          <cell r="CI432"/>
          <cell r="CJ432"/>
          <cell r="CK432"/>
          <cell r="CL432"/>
          <cell r="CM432">
            <v>243276</v>
          </cell>
          <cell r="CN432"/>
          <cell r="CO432"/>
        </row>
        <row r="433">
          <cell r="B433">
            <v>1277</v>
          </cell>
          <cell r="C433">
            <v>428</v>
          </cell>
          <cell r="D433">
            <v>8</v>
          </cell>
          <cell r="E433">
            <v>7</v>
          </cell>
          <cell r="F433">
            <v>2564</v>
          </cell>
          <cell r="G433">
            <v>800062741783</v>
          </cell>
          <cell r="H433" t="str">
            <v>นาย</v>
          </cell>
          <cell r="I433" t="str">
            <v>อัศวิน</v>
          </cell>
          <cell r="J433" t="str">
            <v>ตระกูลชัย</v>
          </cell>
          <cell r="K433">
            <v>3560101111762</v>
          </cell>
          <cell r="L433" t="str">
            <v>เซ็นทรัลเฟสติวัล เชียงใหม่</v>
          </cell>
          <cell r="M433" t="str">
            <v>เชียงใหม่ 1</v>
          </cell>
          <cell r="N433">
            <v>8</v>
          </cell>
          <cell r="O433" t="str">
            <v>ธปช.</v>
          </cell>
          <cell r="P433" t="str">
            <v>1.บุคคลค้ำประกัน</v>
          </cell>
          <cell r="Q433">
            <v>136416.29999999999</v>
          </cell>
          <cell r="R433">
            <v>20232.490000000002</v>
          </cell>
          <cell r="S433" t="str">
            <v>แขวงเชียงใหม่</v>
          </cell>
          <cell r="T433" t="str">
            <v>ผบ.4813</v>
          </cell>
          <cell r="U433">
            <v>2562</v>
          </cell>
          <cell r="V433" t="str">
            <v>ผบ.4465</v>
          </cell>
          <cell r="W433">
            <v>2562</v>
          </cell>
          <cell r="X433"/>
          <cell r="Y433"/>
          <cell r="Z433"/>
          <cell r="AA433">
            <v>8</v>
          </cell>
          <cell r="AB433">
            <v>6</v>
          </cell>
          <cell r="AC433">
            <v>2562</v>
          </cell>
          <cell r="AD433"/>
          <cell r="AE433"/>
          <cell r="AF433"/>
          <cell r="AG433"/>
          <cell r="AH433"/>
          <cell r="AI433"/>
          <cell r="AJ433">
            <v>26</v>
          </cell>
          <cell r="AK433">
            <v>1</v>
          </cell>
          <cell r="AL433">
            <v>2564</v>
          </cell>
          <cell r="AM433" t="str">
            <v>โฉนด</v>
          </cell>
          <cell r="AN433" t="str">
            <v>95310</v>
          </cell>
          <cell r="AO433" t="str">
            <v>สันนาเม็ง</v>
          </cell>
          <cell r="AP433" t="str">
            <v>สันทราย</v>
          </cell>
          <cell r="AQ433" t="str">
            <v>เชียงใหม่</v>
          </cell>
          <cell r="AR433">
            <v>2491560</v>
          </cell>
          <cell r="AS433"/>
          <cell r="AT433"/>
          <cell r="AU433"/>
          <cell r="AV433"/>
          <cell r="AW433"/>
          <cell r="AX433"/>
          <cell r="AY433"/>
          <cell r="AZ433"/>
          <cell r="BA433"/>
          <cell r="BB433" t="str">
            <v>สืบทรัพย์//ยึดทรัพย์ (คำสั่ง 6/10/2564)</v>
          </cell>
          <cell r="BC433"/>
          <cell r="BD433"/>
          <cell r="BE433"/>
          <cell r="BF433"/>
          <cell r="BG433"/>
          <cell r="BH433"/>
          <cell r="BI433"/>
          <cell r="BJ433"/>
          <cell r="BK433"/>
          <cell r="BL433" t="str">
            <v>นายอัศวิน ตระกูลชัย</v>
          </cell>
          <cell r="BM433">
            <v>823561010979</v>
          </cell>
          <cell r="BN433" t="str">
            <v>1.นายอัศวิน  ตระกูลชัย
2.นางสาวมนัสวี  บุญสายันต์
3.นายอัฐพงษ์  ตระกูลชัย
4.นางสาวพรพรรณ  ฉิมสุข</v>
          </cell>
          <cell r="BO433" t="str">
            <v>จำเลยที่ 1
คู่สมรสจำเลยที่ 1
จำเลยที่ 2
คู่สมรสจำเลยที่ 2</v>
          </cell>
          <cell r="BP433" t="str">
            <v>3560101111762
1349900198391
3560101111754
3601000352811</v>
          </cell>
          <cell r="BQ433" t="str">
            <v>-ไม่พบว่ามีกรรมสิทธิ์ในที่ดิน อ.เมือง จ.เชียงใหม่
'-ไม่พบว่ามีกรรมสิทธิ์ในที่ดิน อ.สันทราย จ.เชียงใหม่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95310 ต.สันนาเม็ง อ.สันทราย จ.เชียงใหม่ (ติดจำนอง)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v>
          </cell>
          <cell r="BR433" t="str">
            <v>พบ</v>
          </cell>
          <cell r="BS433" t="str">
            <v>พบ</v>
          </cell>
          <cell r="BT433">
            <v>4</v>
          </cell>
          <cell r="BU433" t="str">
            <v>เกศินี
นพวิสต์ (ยึด)</v>
          </cell>
          <cell r="BV433"/>
          <cell r="BW433"/>
          <cell r="BX433"/>
          <cell r="BY433"/>
          <cell r="BZ433"/>
          <cell r="CA433"/>
          <cell r="CB433"/>
          <cell r="CC433"/>
          <cell r="CD433"/>
          <cell r="CE433"/>
          <cell r="CF433"/>
          <cell r="CG433"/>
          <cell r="CH433"/>
          <cell r="CI433"/>
          <cell r="CJ433"/>
          <cell r="CK433"/>
          <cell r="CL433"/>
          <cell r="CM433">
            <v>243367</v>
          </cell>
          <cell r="CN433"/>
          <cell r="CO433"/>
        </row>
        <row r="434">
          <cell r="B434">
            <v>1278</v>
          </cell>
          <cell r="C434">
            <v>429</v>
          </cell>
          <cell r="D434">
            <v>8</v>
          </cell>
          <cell r="E434">
            <v>7</v>
          </cell>
          <cell r="F434">
            <v>2564</v>
          </cell>
          <cell r="G434">
            <v>800004010149</v>
          </cell>
          <cell r="H434" t="str">
            <v>นาง</v>
          </cell>
          <cell r="I434" t="str">
            <v>ณัฐวดี</v>
          </cell>
          <cell r="J434" t="str">
            <v>ศรลัมพ์</v>
          </cell>
          <cell r="K434">
            <v>3609900635093</v>
          </cell>
          <cell r="L434" t="str">
            <v>เซ็นทรัล แอร์พอร์ต พลาซ่า เชียงใหม่</v>
          </cell>
          <cell r="M434" t="str">
            <v>เชียงใหม่ 1</v>
          </cell>
          <cell r="N434">
            <v>8</v>
          </cell>
          <cell r="O434" t="str">
            <v>พัฒนากลุ่มอาชีพ (ชพค.)</v>
          </cell>
          <cell r="P434" t="str">
            <v>1.บุคคลค้ำประกัน</v>
          </cell>
          <cell r="Q434">
            <v>1084708.55</v>
          </cell>
          <cell r="R434">
            <v>132017.29</v>
          </cell>
          <cell r="S434" t="str">
            <v>จังหวัดเชียงใหม่</v>
          </cell>
          <cell r="T434" t="str">
            <v>ผบ.207</v>
          </cell>
          <cell r="U434">
            <v>2563</v>
          </cell>
          <cell r="V434" t="str">
            <v>ผบ.1465</v>
          </cell>
          <cell r="W434">
            <v>2563</v>
          </cell>
          <cell r="X434"/>
          <cell r="Y434"/>
          <cell r="Z434"/>
          <cell r="AA434">
            <v>7</v>
          </cell>
          <cell r="AB434">
            <v>4</v>
          </cell>
          <cell r="AC434">
            <v>2563</v>
          </cell>
          <cell r="AD434"/>
          <cell r="AE434"/>
          <cell r="AF434"/>
          <cell r="AG434"/>
          <cell r="AH434"/>
          <cell r="AI434"/>
          <cell r="AJ434"/>
          <cell r="AK434"/>
          <cell r="AL434"/>
          <cell r="AM434"/>
          <cell r="AN434"/>
          <cell r="AO434"/>
          <cell r="AP434"/>
          <cell r="AQ434"/>
          <cell r="AR434"/>
          <cell r="AS434"/>
          <cell r="AT434"/>
          <cell r="AU434"/>
          <cell r="AV434"/>
          <cell r="AW434"/>
          <cell r="AX434"/>
          <cell r="AY434"/>
          <cell r="AZ434"/>
          <cell r="BA434"/>
          <cell r="BB434" t="str">
            <v>สืบทรัพย์ รายงานผลสืบทรัพย  25/9/2567</v>
          </cell>
          <cell r="BC434"/>
          <cell r="BD434"/>
          <cell r="BE434"/>
          <cell r="BF434"/>
          <cell r="BG434"/>
          <cell r="BH434"/>
          <cell r="BI434"/>
          <cell r="BJ434"/>
          <cell r="BK434"/>
          <cell r="BL434" t="str">
            <v>นางณัฐวดี ศรลัมพ์</v>
          </cell>
          <cell r="BM434">
            <v>823561011008</v>
          </cell>
          <cell r="BN434" t="str">
            <v>1.นางณัฐวดี  ศรลัมพ์
2.นางจารุวรรณ  ระเวง
3.นายอภิชาต  รัตนยรรยง
4.นางธนพร  นามแก้ว</v>
          </cell>
          <cell r="BO434" t="str">
            <v>จำเลยที่ 1
จำเลยที่ 2
จำเลยที่ 3
คู่สมรสจำเลยที่ 3</v>
          </cell>
          <cell r="BP434" t="str">
            <v>3609900635093
5720400027750
3501300700297
3570400481197</v>
          </cell>
          <cell r="BQ434"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69480 ต.สันทรายน้อย อ.สันทราย จ.เชียงใหม่ (ติดจำนอง)
'-พบว่ามีกรรมสิทธิ์ในที่ดินเลขโฉนด 69483 ต.สันทรายน้อย อ.สันทราย จ.เชียงใหม่ (ติดจำนอง)
'-ไม่พบว่ามีกรรมสิทธิ์ในที่ดิน อ.เมือง จ.เชียงใหม่
'-พบว่ามีกรรมสิทธิ์ในที่ดินเลขโฉนด 29510 ต.ร้องวัวแดง อ.สันกำแพง จ.เชียงใหม่ (ปลอดจำนอง)
'-พบว่ามีกรรมสิทธิ์ในที่ดินเลขโฉนด 29532 ต.ร้องวัวแดง อ.สันกำแพง จ.เชียงใหม่ (ปลอดจำนอง)
'-ไม่พบว่ามีกรรมสิทธิ์ในที่ดิน อ.เมือง จ.เชียงใหม่
'-พบว่ามีกรรมสิทธิ์ในที่ดินเลขโฉนด 78978 ต.ต้นเปา อ.สันกำแพง จ.เชียงใหม่ (ติดจำนอง)</v>
          </cell>
          <cell r="BR434" t="str">
            <v>พบ</v>
          </cell>
          <cell r="BS434" t="str">
            <v>พบ</v>
          </cell>
          <cell r="BT434">
            <v>4</v>
          </cell>
          <cell r="BU434" t="str">
            <v>เกศินี</v>
          </cell>
          <cell r="BV434" t="str">
            <v>1.นางณัฐวดี  ศรลัมพ์
2.นางจารุวรรณ  ระเวง
3.นายอภิชาต  รัตนยรรยง
4.นางธนพร  นามแก้ว</v>
          </cell>
          <cell r="BW434" t="str">
            <v>จำเลยที่ 1
จำเลยที่ 2
จำเลยที่ 3
คู่สมรสจำเลยที่ 3</v>
          </cell>
          <cell r="BX434" t="str">
            <v>3-6099-00635-09-3
5-7204-00027-75-0
3-5013-00700-29-7
3-5704-00481-19-7</v>
          </cell>
          <cell r="BY434" t="str">
            <v>-ไม่พบว่ามีกรรมสิทธิ์ในที่ดิน อ.เมืองเชียงใหม่ จ.เชียงใหม่
-ไม่พบว่ามีกรรมสิทธิ์ในที่ดิน อ.อ.บางสาธง จ.สมุทรปราการ
-ไม่พบว่ามีกรรมสิทธิ์ในที่ดิน อ.เมืองเชียงใหม่ จ.เชียงใหม่
-พบว่ามีกรรมสิทธิ์ในที่ดินโฉนดเลขที่ 69480 ต.สันทรายน้อย อ.สันทราย จ.เชียงใหม่ (ติดจำนอง)
-พบว่ามีกรรมสิทธิ์ในที่ดินโฉนดเลขที่ 69483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v>
          </cell>
          <cell r="BZ434" t="str">
            <v>พบ</v>
          </cell>
          <cell r="CA434"/>
          <cell r="CB434"/>
          <cell r="CC434" t="str">
            <v>ปฏิยุทธ์</v>
          </cell>
          <cell r="CD434"/>
          <cell r="CE434"/>
          <cell r="CF434"/>
          <cell r="CG434"/>
          <cell r="CH434"/>
          <cell r="CI434"/>
          <cell r="CJ434"/>
          <cell r="CK434"/>
          <cell r="CL434"/>
          <cell r="CM434">
            <v>243305</v>
          </cell>
          <cell r="CN434"/>
          <cell r="CO434"/>
        </row>
        <row r="435">
          <cell r="B435">
            <v>1279</v>
          </cell>
          <cell r="C435">
            <v>430</v>
          </cell>
          <cell r="D435">
            <v>8</v>
          </cell>
          <cell r="E435">
            <v>7</v>
          </cell>
          <cell r="F435">
            <v>2564</v>
          </cell>
          <cell r="G435">
            <v>800073539796</v>
          </cell>
          <cell r="H435" t="str">
            <v>นาย</v>
          </cell>
          <cell r="I435" t="str">
            <v>พรสุข</v>
          </cell>
          <cell r="J435" t="str">
            <v>นิกรสุข</v>
          </cell>
          <cell r="K435">
            <v>3420900874792</v>
          </cell>
          <cell r="L435" t="str">
            <v>ช้างคลาน</v>
          </cell>
          <cell r="M435" t="str">
            <v>เชียงใหม่ 1</v>
          </cell>
          <cell r="N435">
            <v>8</v>
          </cell>
          <cell r="O435" t="str">
            <v>ธปช.</v>
          </cell>
          <cell r="P435" t="str">
            <v>1.บุคคลค้ำประกัน</v>
          </cell>
          <cell r="Q435">
            <v>76666</v>
          </cell>
          <cell r="R435">
            <v>18</v>
          </cell>
          <cell r="S435" t="str">
            <v>แขวงเชียงใหม่</v>
          </cell>
          <cell r="T435" t="str">
            <v>ผบ.2609</v>
          </cell>
          <cell r="U435">
            <v>2562</v>
          </cell>
          <cell r="V435" t="str">
            <v>ผบ.3059</v>
          </cell>
          <cell r="W435">
            <v>2562</v>
          </cell>
          <cell r="X435"/>
          <cell r="Y435"/>
          <cell r="Z435"/>
          <cell r="AA435">
            <v>12</v>
          </cell>
          <cell r="AB435">
            <v>5</v>
          </cell>
          <cell r="AC435">
            <v>2562</v>
          </cell>
          <cell r="AD435"/>
          <cell r="AE435"/>
          <cell r="AF435"/>
          <cell r="AG435"/>
          <cell r="AH435"/>
          <cell r="AI435"/>
          <cell r="AJ435"/>
          <cell r="AK435"/>
          <cell r="AL435"/>
          <cell r="AM435"/>
          <cell r="AN435"/>
          <cell r="AO435"/>
          <cell r="AP435"/>
          <cell r="AQ435"/>
          <cell r="AR435"/>
          <cell r="AS435"/>
          <cell r="AT435"/>
          <cell r="AU435"/>
          <cell r="AV435"/>
          <cell r="AW435"/>
          <cell r="AX435"/>
          <cell r="AY435"/>
          <cell r="AZ435"/>
          <cell r="BA435"/>
          <cell r="BB435" t="str">
            <v>สืบทรัพย์</v>
          </cell>
          <cell r="BC435"/>
          <cell r="BD435"/>
          <cell r="BE435"/>
          <cell r="BF435"/>
          <cell r="BG435"/>
          <cell r="BH435"/>
          <cell r="BI435"/>
          <cell r="BJ435"/>
          <cell r="BK435"/>
          <cell r="BL435" t="str">
            <v>นายพรสุข นิกรสุข</v>
          </cell>
          <cell r="BM435">
            <v>883161010260</v>
          </cell>
          <cell r="BN435" t="str">
            <v>1.นายพรสุข  นิกรสุข
2.นางสาวณิชมน  แสนวู่
3.นางธวารัตน์  เขื่อนป่ะ
4.นายชูชาติ  เขื่อนป่ะ</v>
          </cell>
          <cell r="BO435" t="str">
            <v>จำเลยที่ 1
จำเลยที่ 2
จำเลยที่ 3
คู่สมรสจำเลยที่ 3</v>
          </cell>
          <cell r="BP435" t="str">
            <v>3420900874792
3501000239691
3500100419267
3501300183233</v>
          </cell>
          <cell r="BQ435" t="str">
            <v>-ไม่พบว่ามีกรรมสิทธิ์ในที่ดิน อ.เมือง จ.เชียงใหม่
'-ไม่พบว่ามีกรรมสิทธิ์ในที่ดิน อ.วังสะพุง จ.เลย
'-พบว่ามีกรรมสิทธิ์ในที่ดินเลขโฉนด 94788 ต.ป่าแดด อ.เมือง จ.เชียงใหม่ ปลอดจำนอง)
'-ไม่พบว่ามีกรรมสิทธิ์ในที่ดิน อ.เมือง จ.เชียงใหม่
'-ไม่พบว่ามีกรรมสิทธิ์ในที่ดิน อ.เมือง จ.เชียงใหม่
'-พบว่ามีกรรมสิทธิ์ในที่ดินเลขโฉนด 62093 ต.สันกลาง อ.สันกำแพง จ.เชียงใหม่ (ปลอดจำนอง)</v>
          </cell>
          <cell r="BR435" t="str">
            <v>พบ</v>
          </cell>
          <cell r="BS435"/>
          <cell r="BT435">
            <v>4</v>
          </cell>
          <cell r="BU435" t="str">
            <v>เกศินี</v>
          </cell>
          <cell r="BV435"/>
          <cell r="BW435"/>
          <cell r="BX435"/>
          <cell r="BY435"/>
          <cell r="BZ435"/>
          <cell r="CA435"/>
          <cell r="CB435"/>
          <cell r="CC435"/>
          <cell r="CD435"/>
          <cell r="CE435"/>
          <cell r="CF435"/>
          <cell r="CG435"/>
          <cell r="CH435"/>
          <cell r="CI435"/>
          <cell r="CJ435"/>
          <cell r="CK435"/>
          <cell r="CL435"/>
          <cell r="CM435"/>
          <cell r="CN435"/>
          <cell r="CO435"/>
        </row>
        <row r="436">
          <cell r="B436">
            <v>1280</v>
          </cell>
          <cell r="C436">
            <v>431</v>
          </cell>
          <cell r="D436">
            <v>8</v>
          </cell>
          <cell r="E436">
            <v>7</v>
          </cell>
          <cell r="F436">
            <v>2564</v>
          </cell>
          <cell r="G436">
            <v>800046834803</v>
          </cell>
          <cell r="H436" t="str">
            <v>นางสาว</v>
          </cell>
          <cell r="I436" t="str">
            <v>สุจีรา</v>
          </cell>
          <cell r="J436" t="str">
            <v>กัญชนะ</v>
          </cell>
          <cell r="K436">
            <v>1509900357683</v>
          </cell>
          <cell r="L436" t="str">
            <v>ช้างคลาน</v>
          </cell>
          <cell r="M436" t="str">
            <v>เชียงใหม่ 1</v>
          </cell>
          <cell r="N436">
            <v>8</v>
          </cell>
          <cell r="O436" t="str">
            <v>ธปช.</v>
          </cell>
          <cell r="P436" t="str">
            <v>1.บุคคลค้ำประกัน</v>
          </cell>
          <cell r="Q436">
            <v>73950</v>
          </cell>
          <cell r="R436">
            <v>15</v>
          </cell>
          <cell r="S436" t="str">
            <v>แขวงเชียงใหม่</v>
          </cell>
          <cell r="T436" t="str">
            <v>ผบ.2613</v>
          </cell>
          <cell r="U436">
            <v>2562</v>
          </cell>
          <cell r="V436" t="str">
            <v>ผบ.3076</v>
          </cell>
          <cell r="W436">
            <v>2562</v>
          </cell>
          <cell r="X436">
            <v>12</v>
          </cell>
          <cell r="Y436">
            <v>5</v>
          </cell>
          <cell r="Z436">
            <v>2562</v>
          </cell>
          <cell r="AA436"/>
          <cell r="AB436"/>
          <cell r="AC436"/>
          <cell r="AD436"/>
          <cell r="AE436"/>
          <cell r="AF436"/>
          <cell r="AG436"/>
          <cell r="AH436"/>
          <cell r="AI436"/>
          <cell r="AJ436"/>
          <cell r="AK436"/>
          <cell r="AL436"/>
          <cell r="AM436"/>
          <cell r="AN436"/>
          <cell r="AO436"/>
          <cell r="AP436"/>
          <cell r="AQ436"/>
          <cell r="AR436"/>
          <cell r="AS436"/>
          <cell r="AT436"/>
          <cell r="AU436"/>
          <cell r="AV436"/>
          <cell r="AW436"/>
          <cell r="AX436"/>
          <cell r="AY436"/>
          <cell r="AZ436"/>
          <cell r="BA436"/>
          <cell r="BB436" t="str">
            <v>สืบทรัพย์//ปิดบัญชี</v>
          </cell>
          <cell r="BC436"/>
          <cell r="BD436"/>
          <cell r="BE436"/>
          <cell r="BF436"/>
          <cell r="BG436"/>
          <cell r="BH436"/>
          <cell r="BI436"/>
          <cell r="BJ436"/>
          <cell r="BK436"/>
          <cell r="BL436" t="str">
            <v>นางสาวสุจีรา กัญชนะ</v>
          </cell>
          <cell r="BM436">
            <v>883161010263</v>
          </cell>
          <cell r="BN436" t="str">
            <v>1.นางสาวสุจีรา  กัญชนะ
2.นายณัฐภัทร  แก่นใจ
3.นายภาณุวัฒน์  อุดมศิลป์</v>
          </cell>
          <cell r="BO436" t="str">
            <v>จำเลยที่ 1
จำเลยที่ 2
จำเลยที่ 3</v>
          </cell>
          <cell r="BP436" t="str">
            <v>1509900357683
1509900281407
3540100843956</v>
          </cell>
          <cell r="BQ436" t="str">
            <v>-ไม่พบว่ามีกรรมสิทธิ์ในที่ดิน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79081 ต.สันนาเม็ง อ.สันทราย จ.เชียงใหม่ (ติดจำนอง)</v>
          </cell>
          <cell r="BR436" t="str">
            <v>พบ</v>
          </cell>
          <cell r="BS436" t="str">
            <v>พบ</v>
          </cell>
          <cell r="BT436">
            <v>3</v>
          </cell>
          <cell r="BU436" t="str">
            <v>เกศินี</v>
          </cell>
          <cell r="BV436"/>
          <cell r="BW436"/>
          <cell r="BX436"/>
          <cell r="BY436"/>
          <cell r="BZ436"/>
          <cell r="CA436"/>
          <cell r="CB436"/>
          <cell r="CC436"/>
          <cell r="CD436"/>
          <cell r="CE436"/>
          <cell r="CF436"/>
          <cell r="CG436"/>
          <cell r="CH436"/>
          <cell r="CI436"/>
          <cell r="CJ436"/>
          <cell r="CK436"/>
          <cell r="CL436"/>
          <cell r="CM436">
            <v>243276</v>
          </cell>
          <cell r="CN436"/>
          <cell r="CO436"/>
        </row>
        <row r="437">
          <cell r="B437">
            <v>1281</v>
          </cell>
          <cell r="C437">
            <v>432</v>
          </cell>
          <cell r="D437">
            <v>8</v>
          </cell>
          <cell r="E437">
            <v>7</v>
          </cell>
          <cell r="F437">
            <v>2564</v>
          </cell>
          <cell r="G437">
            <v>800044860321</v>
          </cell>
          <cell r="H437" t="str">
            <v>นาง</v>
          </cell>
          <cell r="I437" t="str">
            <v>สายใจ</v>
          </cell>
          <cell r="J437" t="str">
            <v>วิริยา</v>
          </cell>
          <cell r="K437">
            <v>3501800040075</v>
          </cell>
          <cell r="L437" t="str">
            <v>ช้างคลาน</v>
          </cell>
          <cell r="M437" t="str">
            <v>เชียงใหม่ 1</v>
          </cell>
          <cell r="N437">
            <v>8</v>
          </cell>
          <cell r="O437" t="str">
            <v>ธปช.</v>
          </cell>
          <cell r="P437" t="str">
            <v>1.บุคคลค้ำประกัน</v>
          </cell>
          <cell r="Q437">
            <v>53559.79</v>
          </cell>
          <cell r="R437">
            <v>15</v>
          </cell>
          <cell r="S437" t="str">
            <v>แขวงเชียงใหม่</v>
          </cell>
          <cell r="T437" t="str">
            <v>ผบ.2588</v>
          </cell>
          <cell r="U437">
            <v>2562</v>
          </cell>
          <cell r="V437" t="str">
            <v>ผบ.3044</v>
          </cell>
          <cell r="W437">
            <v>2562</v>
          </cell>
          <cell r="X437"/>
          <cell r="Y437"/>
          <cell r="Z437"/>
          <cell r="AA437">
            <v>12</v>
          </cell>
          <cell r="AB437">
            <v>5</v>
          </cell>
          <cell r="AC437">
            <v>2562</v>
          </cell>
          <cell r="AD437"/>
          <cell r="AE437"/>
          <cell r="AF437"/>
          <cell r="AG437"/>
          <cell r="AH437"/>
          <cell r="AI437"/>
          <cell r="AJ437"/>
          <cell r="AK437"/>
          <cell r="AL437"/>
          <cell r="AM437"/>
          <cell r="AN437"/>
          <cell r="AO437"/>
          <cell r="AP437"/>
          <cell r="AQ437"/>
          <cell r="AR437"/>
          <cell r="AS437"/>
          <cell r="AT437"/>
          <cell r="AU437"/>
          <cell r="AV437"/>
          <cell r="AW437"/>
          <cell r="AX437"/>
          <cell r="AY437"/>
          <cell r="AZ437"/>
          <cell r="BA437"/>
          <cell r="BB437" t="str">
            <v>สืบทรัพย์//ปิดบัญชี</v>
          </cell>
          <cell r="BC437"/>
          <cell r="BD437"/>
          <cell r="BE437"/>
          <cell r="BF437"/>
          <cell r="BG437"/>
          <cell r="BH437"/>
          <cell r="BI437"/>
          <cell r="BJ437"/>
          <cell r="BK437"/>
          <cell r="BL437" t="str">
            <v>นางสายใจ วิริยา</v>
          </cell>
          <cell r="BM437">
            <v>883161010264</v>
          </cell>
          <cell r="BN437" t="str">
            <v>1.นางสายใจ  วิริยา
2.นายบุญศรี  วิริยา
3.นางสาวธิกุล  จั๋นตา
4.นางสาวปิยะพร  ทำบุญ
5.นายณัฐกร  เจริญสุข</v>
          </cell>
          <cell r="BO437" t="str">
            <v>จำเลยที่ 1
คู่สมรสจำเลยที่ 1
จำเลยที่ 2
จำเลยที่ 3
คู่สมรสจำเลยที่ 3</v>
          </cell>
          <cell r="BP437" t="str">
            <v>3501800040075
3501400533813
3501700006461
1500700005637
1500700010410</v>
          </cell>
          <cell r="BQ437" t="str">
            <v>-ไม่พบว่ามีกรรมสิทธิ์ในที่ดิน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'-พบว่ามีกรรมสิทธิ์ในที่ดินเลขโฉนด 103914 ต.ป่าไผ่ อ.สันทราย จ.เชียงใหม่ (ห้ามโอนภายใน 10 ปี พ.ศ.2560)
'-พบว่ามีกรรมสิทธิ์ในที่ดินเลขโฉนด 103917 ต.ป่าไผ่ อ.สันทราย จ.เชียงใหม่ (สินส่วนตัว)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37" t="str">
            <v>พบ</v>
          </cell>
          <cell r="BS437" t="str">
            <v>พบ</v>
          </cell>
          <cell r="BT437">
            <v>5</v>
          </cell>
          <cell r="BU437" t="str">
            <v>เกศินี</v>
          </cell>
          <cell r="BV437"/>
          <cell r="BW437"/>
          <cell r="BX437"/>
          <cell r="BY437"/>
          <cell r="BZ437"/>
          <cell r="CA437"/>
          <cell r="CB437"/>
          <cell r="CC437"/>
          <cell r="CD437"/>
          <cell r="CE437"/>
          <cell r="CF437"/>
          <cell r="CG437"/>
          <cell r="CH437"/>
          <cell r="CI437"/>
          <cell r="CJ437"/>
          <cell r="CK437"/>
          <cell r="CL437"/>
          <cell r="CM437">
            <v>243276</v>
          </cell>
          <cell r="CN437"/>
          <cell r="CO437"/>
        </row>
        <row r="438">
          <cell r="B438">
            <v>1282</v>
          </cell>
          <cell r="C438">
            <v>433</v>
          </cell>
          <cell r="D438">
            <v>8</v>
          </cell>
          <cell r="E438">
            <v>7</v>
          </cell>
          <cell r="F438">
            <v>2564</v>
          </cell>
          <cell r="G438">
            <v>800073140884</v>
          </cell>
          <cell r="H438" t="str">
            <v>นาย</v>
          </cell>
          <cell r="I438" t="str">
            <v>คงกฤช</v>
          </cell>
          <cell r="J438" t="str">
            <v>วัดเวียงคำ</v>
          </cell>
          <cell r="K438">
            <v>3420900151219</v>
          </cell>
          <cell r="L438" t="str">
            <v>ช้างคลาน</v>
          </cell>
          <cell r="M438" t="str">
            <v>เชียงใหม่ 1</v>
          </cell>
          <cell r="N438">
            <v>8</v>
          </cell>
          <cell r="O438" t="str">
            <v>ธปช.</v>
          </cell>
          <cell r="P438" t="str">
            <v>1.บุคคลค้ำประกัน</v>
          </cell>
          <cell r="Q438">
            <v>85412</v>
          </cell>
          <cell r="R438">
            <v>18</v>
          </cell>
          <cell r="S438" t="str">
            <v>แขวงเชียงใหม่</v>
          </cell>
          <cell r="T438" t="str">
            <v>ผบ.2608</v>
          </cell>
          <cell r="U438">
            <v>2562</v>
          </cell>
          <cell r="V438" t="str">
            <v>ผบ.3071</v>
          </cell>
          <cell r="W438">
            <v>2562</v>
          </cell>
          <cell r="X438">
            <v>12</v>
          </cell>
          <cell r="Y438">
            <v>5</v>
          </cell>
          <cell r="Z438">
            <v>2562</v>
          </cell>
          <cell r="AA438"/>
          <cell r="AB438"/>
          <cell r="AC438"/>
          <cell r="AD438"/>
          <cell r="AE438"/>
          <cell r="AF438"/>
          <cell r="AG438"/>
          <cell r="AH438"/>
          <cell r="AI438"/>
          <cell r="AJ438"/>
          <cell r="AK438"/>
          <cell r="AL438"/>
          <cell r="AM438"/>
          <cell r="AN438"/>
          <cell r="AO438"/>
          <cell r="AP438"/>
          <cell r="AQ438"/>
          <cell r="AR438"/>
          <cell r="AS438"/>
          <cell r="AT438"/>
          <cell r="AU438"/>
          <cell r="AV438"/>
          <cell r="AW438"/>
          <cell r="AX438"/>
          <cell r="AY438"/>
          <cell r="AZ438"/>
          <cell r="BA438"/>
          <cell r="BB438" t="str">
            <v>สืบทรัพย์</v>
          </cell>
          <cell r="BC438"/>
          <cell r="BD438"/>
          <cell r="BE438"/>
          <cell r="BF438"/>
          <cell r="BG438"/>
          <cell r="BH438"/>
          <cell r="BI438"/>
          <cell r="BJ438"/>
          <cell r="BK438"/>
          <cell r="BL438" t="str">
            <v>นายคงกฤช วัดเวียงคำ</v>
          </cell>
          <cell r="BM438">
            <v>883161010275</v>
          </cell>
          <cell r="BN438" t="str">
            <v>1.นายคงกฤช  วัดเวียงคำ
2.นางสาวจิรนันท์  ฟองตา
3.นางสาวพรณิภา  วัดเวียงคำ
4.นายสมชาย  ไชยเมืองยอง</v>
          </cell>
          <cell r="BO438" t="str">
            <v>จำเลยที่ 1
จำเลยที่ 2
จำเลยที่ 3
คู่สมรสจำเลยที่ 3</v>
          </cell>
          <cell r="BP438" t="str">
            <v>3420900151219
3500300228767
1500700005637
3510600810666</v>
          </cell>
          <cell r="BQ438"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v>
          </cell>
          <cell r="BR438" t="str">
            <v>ไม่พบ</v>
          </cell>
          <cell r="BS438"/>
          <cell r="BT438">
            <v>4</v>
          </cell>
          <cell r="BU438" t="str">
            <v>เกศินี</v>
          </cell>
          <cell r="BV438"/>
          <cell r="BW438"/>
          <cell r="BX438"/>
          <cell r="BY438"/>
          <cell r="BZ438"/>
          <cell r="CA438"/>
          <cell r="CB438"/>
          <cell r="CC438"/>
          <cell r="CD438"/>
          <cell r="CE438"/>
          <cell r="CF438"/>
          <cell r="CG438"/>
          <cell r="CH438"/>
          <cell r="CI438"/>
          <cell r="CJ438"/>
          <cell r="CK438"/>
          <cell r="CL438"/>
          <cell r="CM438"/>
          <cell r="CN438"/>
          <cell r="CO438"/>
        </row>
        <row r="439">
          <cell r="B439">
            <v>1283</v>
          </cell>
          <cell r="C439">
            <v>434</v>
          </cell>
          <cell r="D439">
            <v>8</v>
          </cell>
          <cell r="E439">
            <v>7</v>
          </cell>
          <cell r="F439">
            <v>2564</v>
          </cell>
          <cell r="G439">
            <v>800036289901</v>
          </cell>
          <cell r="H439" t="str">
            <v>นาย</v>
          </cell>
          <cell r="I439" t="str">
            <v>อัฐพล</v>
          </cell>
          <cell r="J439" t="str">
            <v>ชานะกูล</v>
          </cell>
          <cell r="K439">
            <v>1509900033403</v>
          </cell>
          <cell r="L439" t="str">
            <v>ช้างคลาน</v>
          </cell>
          <cell r="M439" t="str">
            <v>เชียงใหม่ 1</v>
          </cell>
          <cell r="N439">
            <v>8</v>
          </cell>
          <cell r="O439" t="str">
            <v>ธปช.</v>
          </cell>
          <cell r="P439" t="str">
            <v>1.บุคคลค้ำประกัน</v>
          </cell>
          <cell r="Q439">
            <v>81724.509999999995</v>
          </cell>
          <cell r="R439">
            <v>15</v>
          </cell>
          <cell r="S439" t="str">
            <v>แขวงเชียงใหม่</v>
          </cell>
          <cell r="T439" t="str">
            <v>ผบ.2605</v>
          </cell>
          <cell r="U439">
            <v>2562</v>
          </cell>
          <cell r="V439" t="str">
            <v>ผบ.3070</v>
          </cell>
          <cell r="W439">
            <v>2562</v>
          </cell>
          <cell r="X439">
            <v>12</v>
          </cell>
          <cell r="Y439">
            <v>5</v>
          </cell>
          <cell r="Z439">
            <v>2562</v>
          </cell>
          <cell r="AA439"/>
          <cell r="AB439"/>
          <cell r="AC439"/>
          <cell r="AD439">
            <v>12</v>
          </cell>
          <cell r="AE439">
            <v>5</v>
          </cell>
          <cell r="AF439">
            <v>2562</v>
          </cell>
          <cell r="AG439">
            <v>27</v>
          </cell>
          <cell r="AH439">
            <v>5</v>
          </cell>
          <cell r="AI439">
            <v>2563</v>
          </cell>
          <cell r="AJ439">
            <v>19</v>
          </cell>
          <cell r="AK439">
            <v>11</v>
          </cell>
          <cell r="AL439">
            <v>2564</v>
          </cell>
          <cell r="AM439" t="str">
            <v>โฉนด</v>
          </cell>
          <cell r="AN439" t="str">
            <v>35449</v>
          </cell>
          <cell r="AO439" t="str">
            <v>ขัวมุง</v>
          </cell>
          <cell r="AP439" t="str">
            <v xml:space="preserve">สารภี </v>
          </cell>
          <cell r="AQ439" t="str">
            <v>เชียงใหม่</v>
          </cell>
          <cell r="AR439">
            <v>168750</v>
          </cell>
          <cell r="AS439"/>
          <cell r="AT439"/>
          <cell r="AU439"/>
          <cell r="AV439"/>
          <cell r="AW439"/>
          <cell r="AX439">
            <v>25</v>
          </cell>
          <cell r="AY439">
            <v>11</v>
          </cell>
          <cell r="AZ439">
            <v>2564</v>
          </cell>
          <cell r="BA439" t="str">
            <v>ยึดเสร็จแล้ว</v>
          </cell>
          <cell r="BB439" t="str">
            <v>สืบทรัพย์//ยึดทรัพย์ (คำสั่ง 7/10/2564)//ยึดเสร็จแล้ว</v>
          </cell>
          <cell r="BC439"/>
          <cell r="BD439"/>
          <cell r="BE439"/>
          <cell r="BF439"/>
          <cell r="BG439"/>
          <cell r="BH439"/>
          <cell r="BI439"/>
          <cell r="BJ439"/>
          <cell r="BK439"/>
          <cell r="BL439" t="str">
            <v>นายอัฐพล ชานะกูล</v>
          </cell>
          <cell r="BM439">
            <v>823558010987</v>
          </cell>
          <cell r="BN439" t="str">
            <v>1.นายอัฐพล  ชานะกูล
2.นางอัยรินทร์  ชานะกูล
3.นายกรานต์  กันทะวงศ์
4.นางสาวปิ่นทอง  เมืองมูล</v>
          </cell>
          <cell r="BO439" t="str">
            <v>จำเลยที่ 1
คู่สมรสจำเลยที่ 1
จำเลยที่ 2
จำเลยที่ 3</v>
          </cell>
          <cell r="BP439" t="str">
            <v>1509900033403
3501900544318
3501900544415
3501400575966</v>
          </cell>
          <cell r="BQ4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35449 ต.ขัวมุง อ.สารภี จ.เชียงใหม่ (ปลอดจำนอง)
'-พบว่ามีกรรมสิทธิ์ในที่ดินเลขโฉนด 47678 ต.ขัวมุง อ.สารภี จ.เชียงใหม่  (ปลอดจำนอง)
'-ไม่พบว่ามีกรรมสิทธิ์ในที่ดิน อ.เมือง จ.เชียงใหม่
'-พบว่ามีกรรมสิทธิ์ในที่ดินเลขโฉนด 111625 ต.ป่าไผ่ อ.สันทราย จ.เชียงใหม่ (ติดจำนอง)</v>
          </cell>
          <cell r="BR439" t="str">
            <v>พบ</v>
          </cell>
          <cell r="BS439" t="str">
            <v>พบ</v>
          </cell>
          <cell r="BT439">
            <v>4</v>
          </cell>
          <cell r="BU439" t="str">
            <v>เกศินี
ธนกร (ยึด)</v>
          </cell>
          <cell r="BV439"/>
          <cell r="BW439"/>
          <cell r="BX439"/>
          <cell r="BY439"/>
          <cell r="BZ439"/>
          <cell r="CA439"/>
          <cell r="CB439"/>
          <cell r="CC439"/>
          <cell r="CD439"/>
          <cell r="CE439"/>
          <cell r="CF439"/>
          <cell r="CG439"/>
          <cell r="CH439"/>
          <cell r="CI439"/>
          <cell r="CJ439"/>
          <cell r="CK439"/>
          <cell r="CL439"/>
          <cell r="CM439">
            <v>243367</v>
          </cell>
          <cell r="CN439">
            <v>242866</v>
          </cell>
          <cell r="CO439">
            <v>243008</v>
          </cell>
        </row>
        <row r="440">
          <cell r="B440">
            <v>1284</v>
          </cell>
          <cell r="C440">
            <v>435</v>
          </cell>
          <cell r="D440">
            <v>8</v>
          </cell>
          <cell r="E440">
            <v>7</v>
          </cell>
          <cell r="F440">
            <v>2564</v>
          </cell>
          <cell r="G440">
            <v>800034418478</v>
          </cell>
          <cell r="H440" t="str">
            <v>นาย</v>
          </cell>
          <cell r="I440" t="str">
            <v>นุรักษ์</v>
          </cell>
          <cell r="J440" t="str">
            <v>ธรรมปัญญา</v>
          </cell>
          <cell r="K440">
            <v>1509900303231</v>
          </cell>
          <cell r="L440" t="str">
            <v>ประตูช้างเผือก</v>
          </cell>
          <cell r="M440" t="str">
            <v>เชียงใหม่ 1</v>
          </cell>
          <cell r="N440">
            <v>8</v>
          </cell>
          <cell r="O440" t="str">
            <v>ธปช.</v>
          </cell>
          <cell r="P440" t="str">
            <v>1.บุคคลค้ำประกัน</v>
          </cell>
          <cell r="Q440">
            <v>218964.1</v>
          </cell>
          <cell r="R440">
            <v>131907.14000000001</v>
          </cell>
          <cell r="S440" t="str">
            <v>จังหวัดเชียงใหม่</v>
          </cell>
          <cell r="T440" t="str">
            <v>ผบ.2000</v>
          </cell>
          <cell r="U440">
            <v>2562</v>
          </cell>
          <cell r="V440" t="str">
            <v>ผบ.2799</v>
          </cell>
          <cell r="W440">
            <v>2562</v>
          </cell>
          <cell r="X440">
            <v>28</v>
          </cell>
          <cell r="Y440">
            <v>1</v>
          </cell>
          <cell r="Z440">
            <v>2563</v>
          </cell>
          <cell r="AA440"/>
          <cell r="AB440"/>
          <cell r="AC440"/>
          <cell r="AD440"/>
          <cell r="AE440"/>
          <cell r="AF440"/>
          <cell r="AG440"/>
          <cell r="AH440"/>
          <cell r="AI440"/>
          <cell r="AJ440"/>
          <cell r="AK440"/>
          <cell r="AL440"/>
          <cell r="AM440"/>
          <cell r="AN440"/>
          <cell r="AO440"/>
          <cell r="AP440"/>
          <cell r="AQ440"/>
          <cell r="AR440"/>
          <cell r="AS440"/>
          <cell r="AT440"/>
          <cell r="AU440"/>
          <cell r="AV440"/>
          <cell r="AW440"/>
          <cell r="AX440"/>
          <cell r="AY440"/>
          <cell r="AZ440"/>
          <cell r="BA440"/>
          <cell r="BB440" t="str">
            <v>สืบทรัพย์ รายงานผลสืบทรัพย  23/9/2567</v>
          </cell>
          <cell r="BC440"/>
          <cell r="BD440"/>
          <cell r="BE440"/>
          <cell r="BF440"/>
          <cell r="BG440"/>
          <cell r="BH440"/>
          <cell r="BI440"/>
          <cell r="BJ440"/>
          <cell r="BK440"/>
          <cell r="BL440" t="str">
            <v>นายนุรักษ์ ธรรมปัญญา</v>
          </cell>
          <cell r="BM440">
            <v>823558011108</v>
          </cell>
          <cell r="BN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O440" t="str">
            <v>จำเลยที่ 1
คู่สมรสจำเลยที่ 1
จำเลยที่ 2
คู่สมรสจำเลยที่ 2
จำเลยที่ 3</v>
          </cell>
          <cell r="BP440" t="str">
            <v>1509900303231
1509900412226
1509900507511
1100700834521
1549900043115</v>
          </cell>
          <cell r="BQ440" t="str">
            <v>-ไม่พบว่ามีกรรมสิทธิ์ในที่ดิน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จ.แพร่</v>
          </cell>
          <cell r="BR440" t="str">
            <v>ไม่พบ</v>
          </cell>
          <cell r="BS440" t="str">
            <v>พบ</v>
          </cell>
          <cell r="BT440">
            <v>5</v>
          </cell>
          <cell r="BU440" t="str">
            <v>เกศินี</v>
          </cell>
          <cell r="BV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W440" t="str">
            <v>จำเลยที่ 1
คู่สมรสจำเลยที่ 1
จำเลยที่ 2
คู่สมรสจำเลยที่ 2
จำเลยที่ 3</v>
          </cell>
          <cell r="BX440" t="str">
            <v>1-5099-00303-23-1
1-5099-00412-22-6
1-5099-00507-51-1
1-1007-00834-52-1
1-5499-00043-11-5</v>
          </cell>
          <cell r="BY440"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อ.เมืองแพร่ จ.แพร่
</v>
          </cell>
          <cell r="BZ440" t="str">
            <v>ไม่พบ</v>
          </cell>
          <cell r="CA440"/>
          <cell r="CB440"/>
          <cell r="CC440"/>
          <cell r="CD440"/>
          <cell r="CE440"/>
          <cell r="CF440"/>
          <cell r="CG440"/>
          <cell r="CH440"/>
          <cell r="CI440"/>
          <cell r="CJ440"/>
          <cell r="CK440"/>
          <cell r="CL440"/>
          <cell r="CM440">
            <v>243276</v>
          </cell>
          <cell r="CN440"/>
          <cell r="CO440"/>
        </row>
        <row r="441">
          <cell r="B441">
            <v>1285</v>
          </cell>
          <cell r="C441">
            <v>436</v>
          </cell>
          <cell r="D441">
            <v>8</v>
          </cell>
          <cell r="E441">
            <v>7</v>
          </cell>
          <cell r="F441">
            <v>2564</v>
          </cell>
          <cell r="G441">
            <v>800026824881</v>
          </cell>
          <cell r="H441" t="str">
            <v>นาง</v>
          </cell>
          <cell r="I441" t="str">
            <v xml:space="preserve">รจนา   </v>
          </cell>
          <cell r="J441" t="str">
            <v>ฝนขาว</v>
          </cell>
          <cell r="K441">
            <v>3500600163814</v>
          </cell>
          <cell r="L441" t="str">
            <v>ท่าแพ</v>
          </cell>
          <cell r="M441" t="str">
            <v>เชียงใหม่ 1</v>
          </cell>
          <cell r="N441">
            <v>8</v>
          </cell>
          <cell r="O441" t="str">
            <v>สินเชื่อธนาคารประชาชน</v>
          </cell>
          <cell r="P441"/>
          <cell r="Q441">
            <v>68388.66</v>
          </cell>
          <cell r="R441">
            <v>7315.14</v>
          </cell>
          <cell r="S441" t="str">
            <v>แขวงเชียงใหม่</v>
          </cell>
          <cell r="T441" t="str">
            <v>ผบ.4815</v>
          </cell>
          <cell r="U441">
            <v>2562</v>
          </cell>
          <cell r="V441" t="str">
            <v>ผบ.4474</v>
          </cell>
          <cell r="W441">
            <v>2562</v>
          </cell>
          <cell r="X441"/>
          <cell r="Y441"/>
          <cell r="Z441"/>
          <cell r="AA441">
            <v>8</v>
          </cell>
          <cell r="AB441">
            <v>6</v>
          </cell>
          <cell r="AC441">
            <v>2562</v>
          </cell>
          <cell r="AD441"/>
          <cell r="AE441"/>
          <cell r="AF441"/>
          <cell r="AG441"/>
          <cell r="AH441"/>
          <cell r="AI441"/>
          <cell r="AJ441"/>
          <cell r="AK441"/>
          <cell r="AL441"/>
          <cell r="AM441"/>
          <cell r="AN441"/>
          <cell r="AO441"/>
          <cell r="AP441"/>
          <cell r="AQ441"/>
          <cell r="AR441"/>
          <cell r="AS441"/>
          <cell r="AT441"/>
          <cell r="AU441"/>
          <cell r="AV441"/>
          <cell r="AW441"/>
          <cell r="AX441"/>
          <cell r="AY441"/>
          <cell r="AZ441"/>
          <cell r="BA441"/>
          <cell r="BB441" t="str">
            <v>สืบทรัพย์//รายงานสืบทรัพย์ 22/8/2567</v>
          </cell>
          <cell r="BC441"/>
          <cell r="BD441"/>
          <cell r="BE441"/>
          <cell r="BF441"/>
          <cell r="BG441"/>
          <cell r="BH441"/>
          <cell r="BI441"/>
          <cell r="BJ441"/>
          <cell r="BK441"/>
          <cell r="BL441" t="str">
            <v>นางรจนา    ฝนขาว</v>
          </cell>
          <cell r="BM441">
            <v>883162010918</v>
          </cell>
          <cell r="BN441" t="str">
            <v xml:space="preserve">1.นางรจนา  ฝนขาว
2.นางศุกปราณี  วงค์ขัน
3.นายนรินทร์  วงค์ขัน
4.นายประสิทธิ์  กันธิวา
</v>
          </cell>
          <cell r="BO441" t="str">
            <v>จำเลยที่ 1
จำเลยที่ 2
คู่สมรสจำเลยที่ 2
จำเลยที่ 3</v>
          </cell>
          <cell r="BP441" t="str">
            <v>3500600163814
3501400297575
3501400283124
3500200408160</v>
          </cell>
          <cell r="BQ441" t="str">
            <v>-ไม่พบว่ามีกรรมสิทธิ์ในที่ดิน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R441" t="str">
            <v>พบ</v>
          </cell>
          <cell r="BS441" t="str">
            <v>พบ</v>
          </cell>
          <cell r="BT441">
            <v>4</v>
          </cell>
          <cell r="BU441" t="str">
            <v>เกศินี</v>
          </cell>
          <cell r="BV441" t="str">
            <v xml:space="preserve">1.นางรจนา  ฝนขาว
2.นางศุกปราณี  วงค์ขัน
3.นายนรินทร์  วงค์ขัน
4.นายประสิทธิ์  กันธิวา
</v>
          </cell>
          <cell r="BW441" t="str">
            <v>จำเลยที่ 1
จำเลยที่ 2
คู่สมรสจำเลยที่ 2
จำเลยที่ 3</v>
          </cell>
          <cell r="BX441" t="str">
            <v>3-5006-00163-81-4
3-5014-00297-57-5
3-5014-00283-12-4
3-5002-00408-16-0</v>
          </cell>
          <cell r="BY441" t="str">
            <v>-ไม่พบว่ามีกรรมสิทธิ์ในที่ดิน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Z441" t="str">
            <v>พบทรัพย์</v>
          </cell>
          <cell r="CA441"/>
          <cell r="CB441"/>
          <cell r="CC441" t="str">
            <v>วชิราภรณ์</v>
          </cell>
          <cell r="CD441"/>
          <cell r="CE441"/>
          <cell r="CF441"/>
          <cell r="CG441"/>
          <cell r="CH441"/>
          <cell r="CI441"/>
          <cell r="CJ441"/>
          <cell r="CK441"/>
          <cell r="CL441">
            <v>243852</v>
          </cell>
          <cell r="CM441">
            <v>243276</v>
          </cell>
          <cell r="CN441"/>
          <cell r="CO441"/>
        </row>
        <row r="442">
          <cell r="B442">
            <v>1286</v>
          </cell>
          <cell r="C442">
            <v>437</v>
          </cell>
          <cell r="D442">
            <v>8</v>
          </cell>
          <cell r="E442">
            <v>7</v>
          </cell>
          <cell r="F442">
            <v>2564</v>
          </cell>
          <cell r="G442">
            <v>800026823651</v>
          </cell>
          <cell r="H442" t="str">
            <v>นาง</v>
          </cell>
          <cell r="I442" t="str">
            <v xml:space="preserve">ศุกปราณี   </v>
          </cell>
          <cell r="J442" t="str">
            <v>วงค์ขัน</v>
          </cell>
          <cell r="K442">
            <v>3501400297575</v>
          </cell>
          <cell r="L442" t="str">
            <v>ท่าแพ</v>
          </cell>
          <cell r="M442" t="str">
            <v>เชียงใหม่ 1</v>
          </cell>
          <cell r="N442">
            <v>8</v>
          </cell>
          <cell r="O442" t="str">
            <v>สินเชื่อธนาคารประชาชน</v>
          </cell>
          <cell r="P442" t="str">
            <v>1.บุคคลค้ำประกัน</v>
          </cell>
          <cell r="Q442">
            <v>68581.649999999994</v>
          </cell>
          <cell r="R442">
            <v>6792.52</v>
          </cell>
          <cell r="S442" t="str">
            <v>แขวงเชียงใหม่</v>
          </cell>
          <cell r="T442" t="str">
            <v>ผบ.4819</v>
          </cell>
          <cell r="U442">
            <v>2562</v>
          </cell>
          <cell r="V442" t="str">
            <v>ผบ.4464</v>
          </cell>
          <cell r="W442">
            <v>2562</v>
          </cell>
          <cell r="X442"/>
          <cell r="Y442"/>
          <cell r="Z442"/>
          <cell r="AA442">
            <v>8</v>
          </cell>
          <cell r="AB442">
            <v>6</v>
          </cell>
          <cell r="AC442">
            <v>2562</v>
          </cell>
          <cell r="AD442"/>
          <cell r="AE442"/>
          <cell r="AF442"/>
          <cell r="AG442"/>
          <cell r="AH442"/>
          <cell r="AI442"/>
          <cell r="AJ442"/>
          <cell r="AK442"/>
          <cell r="AL442"/>
          <cell r="AM442"/>
          <cell r="AN442"/>
          <cell r="AO442"/>
          <cell r="AP442"/>
          <cell r="AQ442"/>
          <cell r="AR442"/>
          <cell r="AS442"/>
          <cell r="AT442"/>
          <cell r="AU442"/>
          <cell r="AV442"/>
          <cell r="AW442"/>
          <cell r="AX442"/>
          <cell r="AY442"/>
          <cell r="AZ442"/>
          <cell r="BA442"/>
          <cell r="BB442" t="str">
            <v>สืบทรัพย์ รายงานผลสืบทรัพย์  25/9/2567</v>
          </cell>
          <cell r="BC442"/>
          <cell r="BD442"/>
          <cell r="BE442"/>
          <cell r="BF442"/>
          <cell r="BG442"/>
          <cell r="BH442"/>
          <cell r="BI442"/>
          <cell r="BJ442"/>
          <cell r="BK442"/>
          <cell r="BL442" t="str">
            <v>นางศุกปราณี    วงค์ขัน</v>
          </cell>
          <cell r="BM442">
            <v>883162010914</v>
          </cell>
          <cell r="BN442" t="str">
            <v xml:space="preserve">1.นางศุกปราณี  วงค์ขัน
2.นายนรินทร์  วงค์ขัน
3.นายประสิทธิ์  กันธิวา
4.นางรจนา  ฝนขาว
</v>
          </cell>
          <cell r="BO442" t="str">
            <v>จำเลยที่ 1
คู่สมรสจำเลยที่ 1
จำเลยที่ 2
จำเลยที่ 3</v>
          </cell>
          <cell r="BP442" t="str">
            <v>3501400297575
3501400283124
3500200408160
3500600163814</v>
          </cell>
          <cell r="BQ44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
'-ไม่พบว่ามีกรรมสิทธิ์ในที่ดิน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v>
          </cell>
          <cell r="BR442" t="str">
            <v>พบ</v>
          </cell>
          <cell r="BS442" t="str">
            <v>พบ
ไม่พบ
พบ
พบ</v>
          </cell>
          <cell r="BT442">
            <v>4</v>
          </cell>
          <cell r="BU442" t="str">
            <v>เกศินี</v>
          </cell>
          <cell r="BV442" t="str">
            <v xml:space="preserve">1.นางศุกปราณี  วงค์ขัน
2.นายนรินทร์  วงค์ขัน
3.นายประสิทธิ์  กันธิวา
4.นางรจนา  ฝนขาว
</v>
          </cell>
          <cell r="BW442" t="str">
            <v>จำเลยที่ 1
คู่สมรสจำเลยที่ 1
จำเลยที่ 2
จำเลยที่ 3</v>
          </cell>
          <cell r="BX442" t="str">
            <v>3-5014-00297-57-5
3-5014-00283-12-4
3-5002-00408-16-0
3-5006-00163-81-4</v>
          </cell>
          <cell r="BY44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-พบว่ามีกรรมสิทธิ์ในที่ดินโฉนดเลขที่ 27084 อ.สันทราย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v>
          </cell>
          <cell r="BZ442" t="str">
            <v>พบ</v>
          </cell>
          <cell r="CA442"/>
          <cell r="CB442"/>
          <cell r="CC442" t="str">
            <v>ปฏิยุทธ์</v>
          </cell>
          <cell r="CD442"/>
          <cell r="CE442"/>
          <cell r="CF442"/>
          <cell r="CG442"/>
          <cell r="CH442"/>
          <cell r="CI442"/>
          <cell r="CJ442"/>
          <cell r="CK442"/>
          <cell r="CL442"/>
          <cell r="CM442">
            <v>242957</v>
          </cell>
          <cell r="CN442"/>
          <cell r="CO442"/>
        </row>
        <row r="443">
          <cell r="B443">
            <v>1287</v>
          </cell>
          <cell r="C443">
            <v>438</v>
          </cell>
          <cell r="D443">
            <v>8</v>
          </cell>
          <cell r="E443">
            <v>7</v>
          </cell>
          <cell r="F443">
            <v>2564</v>
          </cell>
          <cell r="G443">
            <v>800063476660</v>
          </cell>
          <cell r="H443" t="str">
            <v>นางสาว</v>
          </cell>
          <cell r="I443" t="str">
            <v xml:space="preserve">อัญชลี   </v>
          </cell>
          <cell r="J443" t="str">
            <v>สิมะวงค์</v>
          </cell>
          <cell r="K443">
            <v>1500900157945</v>
          </cell>
          <cell r="L443" t="str">
            <v>ท่าแพ</v>
          </cell>
          <cell r="M443" t="str">
            <v>เชียงใหม่ 1</v>
          </cell>
          <cell r="N443">
            <v>8</v>
          </cell>
          <cell r="O443" t="str">
            <v>สินเชื่อธนาคารประชาชน</v>
          </cell>
          <cell r="P443" t="str">
            <v>1.บุคคลค้ำประกัน</v>
          </cell>
          <cell r="Q443">
            <v>32499.439999999999</v>
          </cell>
          <cell r="R443">
            <v>15</v>
          </cell>
          <cell r="S443" t="str">
            <v>แขวงเชียงใหม่</v>
          </cell>
          <cell r="T443" t="str">
            <v>ผบ.5271</v>
          </cell>
          <cell r="U443">
            <v>2562</v>
          </cell>
          <cell r="V443" t="str">
            <v>ผบ.6099</v>
          </cell>
          <cell r="W443">
            <v>2562</v>
          </cell>
          <cell r="X443">
            <v>8</v>
          </cell>
          <cell r="Y443">
            <v>7</v>
          </cell>
          <cell r="Z443">
            <v>2562</v>
          </cell>
          <cell r="AA443"/>
          <cell r="AB443"/>
          <cell r="AC443"/>
          <cell r="AD443"/>
          <cell r="AE443"/>
          <cell r="AF443"/>
          <cell r="AG443"/>
          <cell r="AH443"/>
          <cell r="AI443"/>
          <cell r="AJ443"/>
          <cell r="AK443"/>
          <cell r="AL443"/>
          <cell r="AM443"/>
          <cell r="AN443"/>
          <cell r="AO443"/>
          <cell r="AP443"/>
          <cell r="AQ443"/>
          <cell r="AR443"/>
          <cell r="AS443"/>
          <cell r="AT443"/>
          <cell r="AU443"/>
          <cell r="AV443"/>
          <cell r="AW443"/>
          <cell r="AX443"/>
          <cell r="AY443"/>
          <cell r="AZ443"/>
          <cell r="BA443"/>
          <cell r="BB443" t="str">
            <v>สืบทรัพย์ รายงานผลสืบทรัพย  25/9/2567</v>
          </cell>
          <cell r="BC443"/>
          <cell r="BD443"/>
          <cell r="BE443"/>
          <cell r="BF443"/>
          <cell r="BG443"/>
          <cell r="BH443"/>
          <cell r="BI443"/>
          <cell r="BJ443"/>
          <cell r="BK443"/>
          <cell r="BL443" t="str">
            <v>นางสาวอัญชลี    สิมะวงค์</v>
          </cell>
          <cell r="BM443">
            <v>883162010912</v>
          </cell>
          <cell r="BN443" t="str">
            <v>1.นางสาวอัญชลี  สิมะวงค์
2.นายวิราช  สมศรี
3.นางณัฎฐนันท์  ชัยปิน</v>
          </cell>
          <cell r="BO443" t="str">
            <v>จำเลยที่ 1
จำเลยที่ 2
จำเลยที่ 3</v>
          </cell>
          <cell r="BP443" t="str">
            <v>1500900157945
3560500066850
1509901330142</v>
          </cell>
          <cell r="BQ443"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อ.ดอกคำใต้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อ.สันป่าตอง จ.เชียงใหม่</v>
          </cell>
          <cell r="BR443" t="str">
            <v>ไม่พบ</v>
          </cell>
          <cell r="BS443" t="str">
            <v>พบ</v>
          </cell>
          <cell r="BT443">
            <v>3</v>
          </cell>
          <cell r="BU443" t="str">
            <v>เกศินี</v>
          </cell>
          <cell r="BV443" t="str">
            <v>1.นางสาวอัญชลี  สิมะวงค์
2.นายวิราช  สมศรี
3.นางณัฎฐนันท์  ชัยปิน</v>
          </cell>
          <cell r="BW443" t="str">
            <v>จำเลยที่ 1
จำเลยที่ 2
จำเลยที่ 3</v>
          </cell>
          <cell r="BX443" t="str">
            <v>1-5009-00157-94-5
3-5605-00066-85-0
1-5099-01330-14-2</v>
          </cell>
          <cell r="BY443" t="str">
            <v>-ไม่พบว่ามีกรรมสิทธิ์ในที่ดิน อ.เมืองชียงใหม่ จ.เชียงใหม่
-ไม่พบว่ามีกรรมสิทธิ์ในที่ดิน อ.ฝาง จ.เชียงใหม่
-ไม่พบว่ามีกรรมสิทธิ์ในที่ดิน อ.เมืองชียงใหม่ จ.เชียงใหม่
-ไม่พบว่ามีกรรมสิทธิ์ในที่ดิน อ.ดอกคำใต้ จ.พะเยา
-ไม่พบว่ามีกรรมสิทธิ์ในที่ดิน อ.เมืองชียงใหม่ จ.เชียงใหม่
-ไม่พบว่ามีกรรมสิทธิ์ในที่ดิน อ.สันป่าตอง จ.เชียงใหม่</v>
          </cell>
          <cell r="BZ443"/>
          <cell r="CA443"/>
          <cell r="CB443"/>
          <cell r="CC443"/>
          <cell r="CD443"/>
          <cell r="CE443"/>
          <cell r="CF443"/>
          <cell r="CG443"/>
          <cell r="CH443"/>
          <cell r="CI443"/>
          <cell r="CJ443"/>
          <cell r="CK443"/>
          <cell r="CL443"/>
          <cell r="CM443">
            <v>243276</v>
          </cell>
          <cell r="CN443"/>
          <cell r="CO443"/>
        </row>
        <row r="444">
          <cell r="B444">
            <v>1288</v>
          </cell>
          <cell r="C444">
            <v>439</v>
          </cell>
          <cell r="D444">
            <v>8</v>
          </cell>
          <cell r="E444">
            <v>7</v>
          </cell>
          <cell r="F444">
            <v>2564</v>
          </cell>
          <cell r="G444">
            <v>800083664287</v>
          </cell>
          <cell r="H444" t="str">
            <v>นาย</v>
          </cell>
          <cell r="I444" t="str">
            <v xml:space="preserve">ไชยา   </v>
          </cell>
          <cell r="J444" t="str">
            <v>วิชาคำ</v>
          </cell>
          <cell r="K444">
            <v>3500500412898</v>
          </cell>
          <cell r="L444" t="str">
            <v>ท่าแพ</v>
          </cell>
          <cell r="M444" t="str">
            <v>เชียงใหม่ 1</v>
          </cell>
          <cell r="N444">
            <v>8</v>
          </cell>
          <cell r="O444" t="str">
            <v>สินเชื่อธนาคารประชาชน</v>
          </cell>
          <cell r="P444"/>
          <cell r="Q444">
            <v>67643.460000000006</v>
          </cell>
          <cell r="R444">
            <v>18</v>
          </cell>
          <cell r="S444" t="str">
            <v>แขวงเชียงใหม่</v>
          </cell>
          <cell r="T444" t="str">
            <v>ผบ.4829</v>
          </cell>
          <cell r="U444">
            <v>2562</v>
          </cell>
          <cell r="V444" t="str">
            <v>ผบ.4979</v>
          </cell>
          <cell r="W444">
            <v>2562</v>
          </cell>
          <cell r="X444"/>
          <cell r="Y444"/>
          <cell r="Z444"/>
          <cell r="AA444">
            <v>16</v>
          </cell>
          <cell r="AB444">
            <v>6</v>
          </cell>
          <cell r="AC444">
            <v>2562</v>
          </cell>
          <cell r="AD444"/>
          <cell r="AE444"/>
          <cell r="AF444"/>
          <cell r="AG444"/>
          <cell r="AH444"/>
          <cell r="AI444"/>
          <cell r="AJ444"/>
          <cell r="AK444"/>
          <cell r="AL444"/>
          <cell r="AM444"/>
          <cell r="AN444"/>
          <cell r="AO444"/>
          <cell r="AP444"/>
          <cell r="AQ444"/>
          <cell r="AR444"/>
          <cell r="AS444"/>
          <cell r="AT444"/>
          <cell r="AU444"/>
          <cell r="AV444"/>
          <cell r="AW444"/>
          <cell r="AX444"/>
          <cell r="AY444"/>
          <cell r="AZ444"/>
          <cell r="BA444"/>
          <cell r="BB444" t="str">
            <v>สืบทรัพย์</v>
          </cell>
          <cell r="BC444"/>
          <cell r="BD444"/>
          <cell r="BE444"/>
          <cell r="BF444"/>
          <cell r="BG444"/>
          <cell r="BH444"/>
          <cell r="BI444"/>
          <cell r="BJ444"/>
          <cell r="BK444"/>
          <cell r="BL444" t="str">
            <v>นายไชยา    วิชาคำ</v>
          </cell>
          <cell r="BM444">
            <v>883162010906</v>
          </cell>
          <cell r="BN444" t="str">
            <v>1.นายไชยา  วิชาคำ
2.นายบุญช่วย  คำแดง
3.นายวิชัย  ตะติยา</v>
          </cell>
          <cell r="BO444" t="str">
            <v>จำเลยที่ 1
จำเลยที่ 2
จำเลยที่ 3</v>
          </cell>
          <cell r="BP444" t="str">
            <v>3500500412898
3501400407796
3500700649123</v>
          </cell>
          <cell r="BQ444"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44" t="str">
            <v>ไม่พบ</v>
          </cell>
          <cell r="BS444" t="str">
            <v>พบ
พบ
ไม่พบ</v>
          </cell>
          <cell r="BT444">
            <v>3</v>
          </cell>
          <cell r="BU444" t="str">
            <v>เกศินี</v>
          </cell>
          <cell r="BV444" t="str">
            <v>1.นายไชยา  วิชาคำ
2.นายบุญช่วย  คำแดง
3.นายวิชัย  ตะติยา</v>
          </cell>
          <cell r="BW444" t="str">
            <v>จำเลยที่ 1
จำเลยที่ 2
จำเลยที่ 3</v>
          </cell>
          <cell r="BX444" t="str">
            <v xml:space="preserve">3 5005 00412 89 8
3 5014 00407 79 6
3 5007 00649 12 3
</v>
          </cell>
          <cell r="BY444" t="str">
            <v xml:space="preserve">-ไม่พบว่ามีกรรมสิทธิ์ในที่ดิน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v>
          </cell>
          <cell r="BZ444" t="str">
            <v>ไม่พบทรัพย์</v>
          </cell>
          <cell r="CA444"/>
          <cell r="CB444"/>
          <cell r="CC444"/>
          <cell r="CD444"/>
          <cell r="CE444"/>
          <cell r="CF444"/>
          <cell r="CG444"/>
          <cell r="CH444"/>
          <cell r="CI444"/>
          <cell r="CJ444"/>
          <cell r="CK444"/>
          <cell r="CL444"/>
          <cell r="CM444">
            <v>242957</v>
          </cell>
          <cell r="CN444"/>
          <cell r="CO444"/>
        </row>
        <row r="445">
          <cell r="B445">
            <v>1289</v>
          </cell>
          <cell r="C445">
            <v>440</v>
          </cell>
          <cell r="D445">
            <v>8</v>
          </cell>
          <cell r="E445">
            <v>7</v>
          </cell>
          <cell r="F445">
            <v>2564</v>
          </cell>
          <cell r="G445">
            <v>800042501505</v>
          </cell>
          <cell r="H445" t="str">
            <v>นางสาว</v>
          </cell>
          <cell r="I445" t="str">
            <v xml:space="preserve">สิริมาส   </v>
          </cell>
          <cell r="J445" t="str">
            <v>ทาสุ</v>
          </cell>
          <cell r="K445">
            <v>1509900687098</v>
          </cell>
          <cell r="L445" t="str">
            <v>ท่าแพ</v>
          </cell>
          <cell r="M445" t="str">
            <v>เชียงใหม่ 1</v>
          </cell>
          <cell r="N445">
            <v>8</v>
          </cell>
          <cell r="O445" t="str">
            <v>สินเชื่อธนาคารประชาชน</v>
          </cell>
          <cell r="P445"/>
          <cell r="Q445">
            <v>74978.75</v>
          </cell>
          <cell r="R445">
            <v>15</v>
          </cell>
          <cell r="S445" t="str">
            <v>แขวงเชียงใหม่</v>
          </cell>
          <cell r="T445" t="str">
            <v>ผบ.4824</v>
          </cell>
          <cell r="U445">
            <v>2562</v>
          </cell>
          <cell r="V445" t="str">
            <v>ผบ.4973</v>
          </cell>
          <cell r="W445">
            <v>2562</v>
          </cell>
          <cell r="X445">
            <v>16</v>
          </cell>
          <cell r="Y445">
            <v>6</v>
          </cell>
          <cell r="Z445">
            <v>2562</v>
          </cell>
          <cell r="AA445"/>
          <cell r="AB445"/>
          <cell r="AC445"/>
          <cell r="AD445">
            <v>16</v>
          </cell>
          <cell r="AE445">
            <v>6</v>
          </cell>
          <cell r="AF445">
            <v>2562</v>
          </cell>
          <cell r="AG445">
            <v>27</v>
          </cell>
          <cell r="AH445">
            <v>5</v>
          </cell>
          <cell r="AI445">
            <v>2563</v>
          </cell>
          <cell r="AJ445"/>
          <cell r="AK445"/>
          <cell r="AL445"/>
          <cell r="AM445" t="str">
            <v>โฉนด</v>
          </cell>
          <cell r="AN445" t="str">
            <v>87552</v>
          </cell>
          <cell r="AO445" t="str">
            <v>สันทรายน้อย</v>
          </cell>
          <cell r="AP445" t="str">
            <v>สันทราย</v>
          </cell>
          <cell r="AQ445" t="str">
            <v>เชียงใหม่</v>
          </cell>
          <cell r="AR445"/>
          <cell r="AS445"/>
          <cell r="AT445"/>
          <cell r="AU445"/>
          <cell r="AV445"/>
          <cell r="AW445"/>
          <cell r="AX445">
            <v>6</v>
          </cell>
          <cell r="AY445">
            <v>11</v>
          </cell>
          <cell r="AZ445">
            <v>2564</v>
          </cell>
          <cell r="BA445" t="str">
            <v>ยึดไม่ได้</v>
          </cell>
          <cell r="BB445" t="str">
            <v>สืบทรัพย์//ยึดทรัพย์ (คำสั่ง 6/10/2564)//ยึดไม่ได้ สินส่วนตัว</v>
          </cell>
          <cell r="BC445"/>
          <cell r="BD445"/>
          <cell r="BE445"/>
          <cell r="BF445"/>
          <cell r="BG445"/>
          <cell r="BH445"/>
          <cell r="BI445"/>
          <cell r="BJ445"/>
          <cell r="BK445"/>
          <cell r="BL445" t="str">
            <v>นางสาวสิริมาส    ทาสุ</v>
          </cell>
          <cell r="BM445">
            <v>883162010923</v>
          </cell>
          <cell r="BN445" t="str">
            <v>1.นางสาวศิริมาศ  ทาสุ
2.นางสาวนุชนารถ  สืบค้า
3.นางสาวนุชจรีย์  จุ้ยโต
4.นายเทิดพงศ์  แหวนเพชร</v>
          </cell>
          <cell r="BO445" t="str">
            <v>จำเลยที่ 1
จำเลยที่ 2
จำเลยที่ 3
คู่สมรสจำเลยที่ 3</v>
          </cell>
          <cell r="BP445" t="str">
            <v>1509900687098
1301500157681
1600400015784
1500900013897</v>
          </cell>
          <cell r="BQ445"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อ.พิมาย จ.นครราชสีมา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87552 ต.สันทรายน้อย อ.สันทราย จ.เชียงใหม่ (ติดจำนอง)</v>
          </cell>
          <cell r="BR445" t="str">
            <v>พบ</v>
          </cell>
          <cell r="BS445" t="str">
            <v>พบทรัพย์</v>
          </cell>
          <cell r="BT445">
            <v>4</v>
          </cell>
          <cell r="BU445" t="str">
            <v>เกศินี
นพวิสต์ (ยึด)</v>
          </cell>
          <cell r="BV445"/>
          <cell r="BW445"/>
          <cell r="BX445"/>
          <cell r="BY445"/>
          <cell r="BZ445"/>
          <cell r="CA445"/>
          <cell r="CB445"/>
          <cell r="CC445"/>
          <cell r="CD445"/>
          <cell r="CE445"/>
          <cell r="CF445"/>
          <cell r="CG445"/>
          <cell r="CH445"/>
          <cell r="CI445"/>
          <cell r="CJ445"/>
          <cell r="CK445"/>
          <cell r="CL445">
            <v>242833</v>
          </cell>
          <cell r="CM445">
            <v>243000</v>
          </cell>
          <cell r="CN445"/>
          <cell r="CO445"/>
        </row>
        <row r="446">
          <cell r="B446">
            <v>1290</v>
          </cell>
          <cell r="C446">
            <v>441</v>
          </cell>
          <cell r="D446">
            <v>8</v>
          </cell>
          <cell r="E446">
            <v>7</v>
          </cell>
          <cell r="F446">
            <v>2564</v>
          </cell>
          <cell r="G446">
            <v>800067515067</v>
          </cell>
          <cell r="H446" t="str">
            <v>นาย</v>
          </cell>
          <cell r="I446" t="str">
            <v xml:space="preserve">สหรัฐ   </v>
          </cell>
          <cell r="J446" t="str">
            <v>ตั้งประชากุล</v>
          </cell>
          <cell r="K446">
            <v>1509901237398</v>
          </cell>
          <cell r="L446" t="str">
            <v>ประตูช้างเผือก</v>
          </cell>
          <cell r="M446" t="str">
            <v>เชียงใหม่ 1</v>
          </cell>
          <cell r="N446">
            <v>8</v>
          </cell>
          <cell r="O446" t="str">
            <v>สินเชื่อประชารัฐเพื่อประชาชน (PSA)</v>
          </cell>
          <cell r="P446" t="str">
            <v>5.บสย.</v>
          </cell>
          <cell r="Q446">
            <v>45833</v>
          </cell>
          <cell r="R446">
            <v>18</v>
          </cell>
          <cell r="S446" t="str">
            <v>แขวงเชียงใหม่</v>
          </cell>
          <cell r="T446" t="str">
            <v>ผบ.5379</v>
          </cell>
          <cell r="U446">
            <v>2562</v>
          </cell>
          <cell r="V446" t="str">
            <v>ผบ6089</v>
          </cell>
          <cell r="W446">
            <v>2562</v>
          </cell>
          <cell r="X446">
            <v>8</v>
          </cell>
          <cell r="Y446">
            <v>7</v>
          </cell>
          <cell r="Z446">
            <v>2562</v>
          </cell>
          <cell r="AA446"/>
          <cell r="AB446"/>
          <cell r="AC446"/>
          <cell r="AD446"/>
          <cell r="AE446"/>
          <cell r="AF446"/>
          <cell r="AG446"/>
          <cell r="AH446"/>
          <cell r="AI446"/>
          <cell r="AJ446"/>
          <cell r="AK446"/>
          <cell r="AL446"/>
          <cell r="AM446"/>
          <cell r="AN446"/>
          <cell r="AO446"/>
          <cell r="AP446"/>
          <cell r="AQ446"/>
          <cell r="AR446"/>
          <cell r="AS446"/>
          <cell r="AT446"/>
          <cell r="AU446"/>
          <cell r="AV446"/>
          <cell r="AW446"/>
          <cell r="AX446"/>
          <cell r="AY446"/>
          <cell r="AZ446"/>
          <cell r="BA446"/>
          <cell r="BB446" t="str">
            <v>สืบทรัพย์ รายงานผลสืบทรัพย์  23/9/2567</v>
          </cell>
          <cell r="BC446"/>
          <cell r="BD446"/>
          <cell r="BE446"/>
          <cell r="BF446"/>
          <cell r="BG446"/>
          <cell r="BH446"/>
          <cell r="BI446"/>
          <cell r="BJ446"/>
          <cell r="BK446"/>
          <cell r="BL446" t="str">
            <v>นายสหรัฐ    ตั้งประชากุล</v>
          </cell>
          <cell r="BM446">
            <v>883162010743</v>
          </cell>
          <cell r="BN446" t="str">
            <v>1.นายสหรัฐ  ตั้งประชากุล</v>
          </cell>
          <cell r="BO446" t="str">
            <v>จำเลย</v>
          </cell>
          <cell r="BP446">
            <v>1509901237398</v>
          </cell>
          <cell r="BQ446" t="str">
            <v>-ไม่พบว่ามีกรรมสิทธิ์ในที่ดิน อ.เมือง จ.เชียงใหม่</v>
          </cell>
          <cell r="BR446" t="str">
            <v>ไม่พบ</v>
          </cell>
          <cell r="BS446" t="str">
            <v>ไม่พบทรัพย์</v>
          </cell>
          <cell r="BT446">
            <v>1</v>
          </cell>
          <cell r="BU446" t="str">
            <v>เกศินี</v>
          </cell>
          <cell r="BV446" t="str">
            <v>1.นายสหรัฐ  ตั้งประชากุล</v>
          </cell>
          <cell r="BW446" t="str">
            <v>จำเลย</v>
          </cell>
          <cell r="BX446" t="str">
            <v>1-5099-01237-39-8</v>
          </cell>
          <cell r="BY446" t="str">
            <v>-ไม่พบว่ามีกรรมสิทธิ์ในที่ดิน อ.เมืองชียงใหม่ จ.เชียงใหม่
-ไม่พบว่ามีกรรมสิทธิ์ในที่ดิน อ.เสิงสาง จ.นคราชสีมา</v>
          </cell>
          <cell r="BZ446" t="str">
            <v>ไม่พบ</v>
          </cell>
          <cell r="CA446"/>
          <cell r="CB446"/>
          <cell r="CC446"/>
          <cell r="CD446"/>
          <cell r="CE446"/>
          <cell r="CF446"/>
          <cell r="CG446"/>
          <cell r="CH446"/>
          <cell r="CI446"/>
          <cell r="CJ446"/>
          <cell r="CK446"/>
          <cell r="CL446"/>
          <cell r="CM446">
            <v>243084</v>
          </cell>
          <cell r="CN446"/>
          <cell r="CO446"/>
        </row>
        <row r="447">
          <cell r="B447">
            <v>1291</v>
          </cell>
          <cell r="C447">
            <v>442</v>
          </cell>
          <cell r="D447">
            <v>8</v>
          </cell>
          <cell r="E447">
            <v>7</v>
          </cell>
          <cell r="F447">
            <v>2564</v>
          </cell>
          <cell r="G447">
            <v>800072079273</v>
          </cell>
          <cell r="H447" t="str">
            <v>นาย</v>
          </cell>
          <cell r="I447" t="str">
            <v xml:space="preserve">นิคม   </v>
          </cell>
          <cell r="J447" t="str">
            <v>ถีสูงเนิน</v>
          </cell>
          <cell r="K447">
            <v>3302100692315</v>
          </cell>
          <cell r="L447" t="str">
            <v>ประตูช้างเผือก</v>
          </cell>
          <cell r="M447" t="str">
            <v>เชียงใหม่ 1</v>
          </cell>
          <cell r="N447">
            <v>8</v>
          </cell>
          <cell r="O447" t="str">
            <v>สินเชื่อธนาคารประชาชน</v>
          </cell>
          <cell r="P447" t="str">
            <v>1.บุคคลค้ำประกัน</v>
          </cell>
          <cell r="Q447">
            <v>46142.35</v>
          </cell>
          <cell r="R447">
            <v>18</v>
          </cell>
          <cell r="S447" t="str">
            <v>แขวงเชียงใหม่</v>
          </cell>
          <cell r="T447" t="str">
            <v>ผบ.4832</v>
          </cell>
          <cell r="U447">
            <v>2562</v>
          </cell>
          <cell r="V447" t="str">
            <v>ผบ.4981</v>
          </cell>
          <cell r="W447">
            <v>2562</v>
          </cell>
          <cell r="X447"/>
          <cell r="Y447"/>
          <cell r="Z447"/>
          <cell r="AA447">
            <v>16</v>
          </cell>
          <cell r="AB447">
            <v>6</v>
          </cell>
          <cell r="AC447">
            <v>2562</v>
          </cell>
          <cell r="AD447"/>
          <cell r="AE447"/>
          <cell r="AF447"/>
          <cell r="AG447"/>
          <cell r="AH447"/>
          <cell r="AI447"/>
          <cell r="AJ447"/>
          <cell r="AK447"/>
          <cell r="AL447"/>
          <cell r="AM447"/>
          <cell r="AN447"/>
          <cell r="AO447"/>
          <cell r="AP447"/>
          <cell r="AQ447"/>
          <cell r="AR447"/>
          <cell r="AS447"/>
          <cell r="AT447"/>
          <cell r="AU447"/>
          <cell r="AV447"/>
          <cell r="AW447"/>
          <cell r="AX447"/>
          <cell r="AY447"/>
          <cell r="AZ447"/>
          <cell r="BA447"/>
          <cell r="BB447" t="str">
            <v>สืบทรัพย์ รายงานสืบครั้งที่ 2 5/8/2567</v>
          </cell>
          <cell r="BC447"/>
          <cell r="BD447"/>
          <cell r="BE447"/>
          <cell r="BF447"/>
          <cell r="BG447"/>
          <cell r="BH447"/>
          <cell r="BI447"/>
          <cell r="BJ447"/>
          <cell r="BK447"/>
          <cell r="BL447" t="str">
            <v>นายนิคม    ถีสูงเนิน</v>
          </cell>
          <cell r="BM447">
            <v>883162010741</v>
          </cell>
          <cell r="BN447" t="str">
            <v>1.นายนิคม  ถีสูงเนิน
2.นายมานะ  จานสิบสี
3.นางสาวสดชื่น  ธรรมศาสตร์</v>
          </cell>
          <cell r="BO447" t="str">
            <v>จำเลยที่ 1
จำเลยที่ 2
คู่สมรสจำเลยที่ 2</v>
          </cell>
          <cell r="BP447" t="str">
            <v>3302100692315
3509900516036
3509901401879</v>
          </cell>
          <cell r="BQ447" t="str">
            <v>-ไม่พบว่ามีกรรมสิทธิ์ในที่ดิน อ.เมือง จ.เชียงใหม่
'-ไม่พบว่ามีกรรมสิทธิ์ในที่ดิน อ.แม่ริม จ.เชียงใหม่
'-ไม่พบว่ามีกรรมสิทธิ์ในที่ดิน อ.บางพลัด จ.กรุงเทพมหานคร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47" t="str">
            <v>ไม่พบ</v>
          </cell>
          <cell r="BS447" t="str">
            <v>ไม่พบ
พบ
ไม่พบ</v>
          </cell>
          <cell r="BT447">
            <v>3</v>
          </cell>
          <cell r="BU447" t="str">
            <v>เกศินี</v>
          </cell>
          <cell r="BV447" t="str">
            <v>1.นายนิคม  ถีสูงเนิน
2.นายมานะ  จานสิบสี
3.นางสาวสดชื่น  ธรรมศาสตร์</v>
          </cell>
          <cell r="BW447" t="str">
            <v>จำเลยที่ 1
จำเลยที่ 2
คู่สมรสจำเลยที่ 2</v>
          </cell>
          <cell r="BX447" t="str">
            <v>3302100692315
3509900516036
3509901401879</v>
          </cell>
          <cell r="BY447"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Z447" t="str">
            <v>ไม่พบ</v>
          </cell>
          <cell r="CA447"/>
          <cell r="CB447">
            <v>3</v>
          </cell>
          <cell r="CC447" t="str">
            <v>นุสบา</v>
          </cell>
          <cell r="CD447"/>
          <cell r="CE447"/>
          <cell r="CF447"/>
          <cell r="CG447"/>
          <cell r="CH447"/>
          <cell r="CI447"/>
          <cell r="CJ447"/>
          <cell r="CK447"/>
          <cell r="CL447">
            <v>243853</v>
          </cell>
          <cell r="CM447">
            <v>242957</v>
          </cell>
          <cell r="CN447"/>
          <cell r="CO447"/>
        </row>
        <row r="448">
          <cell r="B448">
            <v>1292</v>
          </cell>
          <cell r="C448">
            <v>443</v>
          </cell>
          <cell r="D448">
            <v>8</v>
          </cell>
          <cell r="E448">
            <v>7</v>
          </cell>
          <cell r="F448">
            <v>2564</v>
          </cell>
          <cell r="G448">
            <v>800061124056</v>
          </cell>
          <cell r="H448" t="str">
            <v>นาย</v>
          </cell>
          <cell r="I448" t="str">
            <v xml:space="preserve">วิทวัตร   </v>
          </cell>
          <cell r="J448" t="str">
            <v>อุกอาจ</v>
          </cell>
          <cell r="K448">
            <v>3660200111395</v>
          </cell>
          <cell r="L448" t="str">
            <v>ประตูช้างเผือก</v>
          </cell>
          <cell r="M448" t="str">
            <v>เชียงใหม่ 1</v>
          </cell>
          <cell r="N448">
            <v>8</v>
          </cell>
          <cell r="O448" t="str">
            <v>สินเชื่อธนาคารประชาชน</v>
          </cell>
          <cell r="P448" t="str">
            <v>1.บุคคลค้ำประกัน</v>
          </cell>
          <cell r="Q448">
            <v>55000</v>
          </cell>
          <cell r="R448">
            <v>15</v>
          </cell>
          <cell r="S448" t="str">
            <v>แขวงเชียงใหม่</v>
          </cell>
          <cell r="T448" t="str">
            <v>ผบ.5280</v>
          </cell>
          <cell r="U448">
            <v>2562</v>
          </cell>
          <cell r="V448" t="str">
            <v>ผบ.7213</v>
          </cell>
          <cell r="W448">
            <v>2562</v>
          </cell>
          <cell r="X448">
            <v>13</v>
          </cell>
          <cell r="Y448">
            <v>8</v>
          </cell>
          <cell r="Z448">
            <v>2562</v>
          </cell>
          <cell r="AA448"/>
          <cell r="AB448"/>
          <cell r="AC448"/>
          <cell r="AD448"/>
          <cell r="AE448"/>
          <cell r="AF448"/>
          <cell r="AG448"/>
          <cell r="AH448"/>
          <cell r="AI448"/>
          <cell r="AJ448"/>
          <cell r="AK448"/>
          <cell r="AL448"/>
          <cell r="AM448"/>
          <cell r="AN448"/>
          <cell r="AO448"/>
          <cell r="AP448"/>
          <cell r="AQ448"/>
          <cell r="AR448"/>
          <cell r="AS448"/>
          <cell r="AT448"/>
          <cell r="AU448"/>
          <cell r="AV448"/>
          <cell r="AW448"/>
          <cell r="AX448"/>
          <cell r="AY448"/>
          <cell r="AZ448"/>
          <cell r="BA448"/>
          <cell r="BB448" t="str">
            <v>สืบทรัพย์ รายงานผลสืบทรัพย์  23/9/2567</v>
          </cell>
          <cell r="BC448"/>
          <cell r="BD448"/>
          <cell r="BE448"/>
          <cell r="BF448"/>
          <cell r="BG448"/>
          <cell r="BH448"/>
          <cell r="BI448"/>
          <cell r="BJ448"/>
          <cell r="BK448"/>
          <cell r="BL448" t="str">
            <v>นายวิทวัตร    อุกอาจ</v>
          </cell>
          <cell r="BM448">
            <v>883162010736</v>
          </cell>
          <cell r="BN448" t="str">
            <v>1.นายวิทวัตร  อุกอาจ
2.นายเอกวัฒน์  บุญสม
3.นางสาวนฤมล  คำขาว</v>
          </cell>
          <cell r="BO448" t="str">
            <v>จำเลยที่ 1
จำเลยที่ 2
จำเลยที่ 3</v>
          </cell>
          <cell r="BP448" t="str">
            <v>3660200111395
1509901276768
1529900243661</v>
          </cell>
          <cell r="BQ448" t="str">
            <v>-ไม่พบว่ามีกรรมสิทธิ์ในที่ดิน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จ.ลำปาง</v>
          </cell>
          <cell r="BR448" t="str">
            <v>ไม่พบ</v>
          </cell>
          <cell r="BS448" t="str">
            <v>พบ
ไม่พบ
ไม่พบ</v>
          </cell>
          <cell r="BT448">
            <v>3</v>
          </cell>
          <cell r="BU448" t="str">
            <v>เกศินี</v>
          </cell>
          <cell r="BV448" t="str">
            <v>1.นายวิทวัตร  อุกอาจ
2.นายเอกวัฒน์  บุญสม
3.นางสาวนฤมล  คำขาว</v>
          </cell>
          <cell r="BW448" t="str">
            <v>จำเลยที่ 1
จำเลยที่ 2
จำเลยที่ 3</v>
          </cell>
          <cell r="BX448" t="str">
            <v>3-6602-00111-39-5
1-5099-01276-76-8
1-5299-00243-66-1</v>
          </cell>
          <cell r="BY448" t="str">
            <v>-ไม่พบว่ามีกรรมสิทธิ์ในที่ดิน อ.เมืองเชียงใหม่ จ.เชียงใหม่
-ไม่พบว่ามีกรรมสิทธิ์ในที่ดิน อ.วังทรายพูน จ.พิจิตร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อ.เมืองลำปาง จ.ลำปาง</v>
          </cell>
          <cell r="BZ448" t="str">
            <v>ไม่พบ</v>
          </cell>
          <cell r="CA448"/>
          <cell r="CB448"/>
          <cell r="CC448"/>
          <cell r="CD448"/>
          <cell r="CE448"/>
          <cell r="CF448"/>
          <cell r="CG448"/>
          <cell r="CH448"/>
          <cell r="CI448"/>
          <cell r="CJ448"/>
          <cell r="CK448"/>
          <cell r="CL448"/>
          <cell r="CM448">
            <v>242957</v>
          </cell>
          <cell r="CN448"/>
          <cell r="CO448"/>
        </row>
        <row r="449">
          <cell r="B449">
            <v>1293</v>
          </cell>
          <cell r="C449">
            <v>444</v>
          </cell>
          <cell r="D449">
            <v>8</v>
          </cell>
          <cell r="E449">
            <v>7</v>
          </cell>
          <cell r="F449">
            <v>2564</v>
          </cell>
          <cell r="G449">
            <v>800028988353</v>
          </cell>
          <cell r="H449" t="str">
            <v>นาย</v>
          </cell>
          <cell r="I449" t="str">
            <v xml:space="preserve">กิตติศักดิ์   </v>
          </cell>
          <cell r="J449" t="str">
            <v>สุรคุปต์</v>
          </cell>
          <cell r="K449">
            <v>3101701217001</v>
          </cell>
          <cell r="L449" t="str">
            <v>ประตูช้างเผือก</v>
          </cell>
          <cell r="M449" t="str">
            <v>เชียงใหม่ 1</v>
          </cell>
          <cell r="N449">
            <v>8</v>
          </cell>
          <cell r="O449" t="str">
            <v>สินเชื่อสวัสดิการ</v>
          </cell>
          <cell r="P449" t="str">
            <v>1.บุคคลค้ำประกัน</v>
          </cell>
          <cell r="Q449">
            <v>34747.69</v>
          </cell>
          <cell r="R449">
            <v>14</v>
          </cell>
          <cell r="S449" t="str">
            <v>แขวงเชียงใหม่</v>
          </cell>
          <cell r="T449" t="str">
            <v>ผบ.5267</v>
          </cell>
          <cell r="U449">
            <v>2562</v>
          </cell>
          <cell r="V449" t="str">
            <v>ผบ.6152</v>
          </cell>
          <cell r="W449">
            <v>2562</v>
          </cell>
          <cell r="X449">
            <v>8</v>
          </cell>
          <cell r="Y449">
            <v>7</v>
          </cell>
          <cell r="Z449">
            <v>2562</v>
          </cell>
          <cell r="AA449"/>
          <cell r="AB449"/>
          <cell r="AC449"/>
          <cell r="AD449"/>
          <cell r="AE449"/>
          <cell r="AF449"/>
          <cell r="AG449"/>
          <cell r="AH449"/>
          <cell r="AI449"/>
          <cell r="AJ449"/>
          <cell r="AK449"/>
          <cell r="AL449"/>
          <cell r="AM449"/>
          <cell r="AN449"/>
          <cell r="AO449"/>
          <cell r="AP449"/>
          <cell r="AQ449"/>
          <cell r="AR449"/>
          <cell r="AS449"/>
          <cell r="AT449"/>
          <cell r="AU449"/>
          <cell r="AV449"/>
          <cell r="AW449"/>
          <cell r="AX449"/>
          <cell r="AY449"/>
          <cell r="AZ449"/>
          <cell r="BA449"/>
          <cell r="BB449" t="str">
            <v>สืบทรัพย์//ยื่นเฉลี่ยทรัพย์ (คำสั่ง 5/10/2564) ในคดี นายวัชระ ทานะ//ยื่นเฉลี่ยเสร็จแล้ว</v>
          </cell>
          <cell r="BC449"/>
          <cell r="BD449"/>
          <cell r="BE449"/>
          <cell r="BF449"/>
          <cell r="BG449"/>
          <cell r="BH449"/>
          <cell r="BI449"/>
          <cell r="BJ449"/>
          <cell r="BK449"/>
          <cell r="BL449" t="str">
            <v>นายกิตติศักดิ์    สุรคุปต์</v>
          </cell>
          <cell r="BM449">
            <v>883162010735</v>
          </cell>
          <cell r="BN449" t="str">
            <v>1.นายกิตติศักดิ์  สุรคุปต์
2.นางสาวปิยะธิดา  บุญรมย์
3.นายอนุชา  ราชอุ่น
4.นายวัชระ  ทานะ</v>
          </cell>
          <cell r="BO449" t="str">
            <v>จำเลยที่ 1
คู่สมรสจำเลยที่ 1
จำเลยที่ 2
จำเลยที่ 3</v>
          </cell>
          <cell r="BP449" t="str">
            <v>3101701217001
1509901000797
3501300149671
1560600062680</v>
          </cell>
          <cell r="BQ449" t="str">
            <v>-พบว่ามีกรรมสิทธิ์ห้องชุดเลขที่ 497/8 ชั้น 1 ทะเบียนอาคารชุดเลขที่ 21/2556 ชื่ออาคารชุด บ้านเอื้ออาทร ป่าตัน 1 ต.ป่าตัน อ.เมือง จ.เชียงใหม่ (ติดจำนอง)
'-ไม่พบว่ามีกรรมสิทธิ์ในที่ดิน อ.แม่ริม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อ.ปง จ.พะเยา</v>
          </cell>
          <cell r="BR449" t="str">
            <v>พบ</v>
          </cell>
          <cell r="BS449"/>
          <cell r="BT449">
            <v>4</v>
          </cell>
          <cell r="BU449" t="str">
            <v>เกศินี</v>
          </cell>
          <cell r="BV449"/>
          <cell r="BW449"/>
          <cell r="BX449"/>
          <cell r="BY449"/>
          <cell r="BZ449"/>
          <cell r="CA449"/>
          <cell r="CB449"/>
          <cell r="CC449"/>
          <cell r="CD449"/>
          <cell r="CE449"/>
          <cell r="CF449"/>
          <cell r="CG449"/>
          <cell r="CH449"/>
          <cell r="CI449"/>
          <cell r="CJ449"/>
          <cell r="CK449"/>
          <cell r="CL449"/>
          <cell r="CM449">
            <v>243397</v>
          </cell>
          <cell r="CN449"/>
          <cell r="CO449"/>
        </row>
        <row r="450">
          <cell r="B450">
            <v>1294</v>
          </cell>
          <cell r="C450">
            <v>445</v>
          </cell>
          <cell r="D450">
            <v>8</v>
          </cell>
          <cell r="E450">
            <v>7</v>
          </cell>
          <cell r="F450">
            <v>2564</v>
          </cell>
          <cell r="G450">
            <v>800041787741</v>
          </cell>
          <cell r="H450" t="str">
            <v>นางสาว</v>
          </cell>
          <cell r="I450" t="str">
            <v xml:space="preserve">วชิราภรณ์   </v>
          </cell>
          <cell r="J450" t="str">
            <v>จำรัส</v>
          </cell>
          <cell r="K450">
            <v>3501300118971</v>
          </cell>
          <cell r="L450" t="str">
            <v>ประตูช้างเผือก</v>
          </cell>
          <cell r="M450" t="str">
            <v>เชียงใหม่ 1</v>
          </cell>
          <cell r="N450">
            <v>8</v>
          </cell>
          <cell r="O450" t="str">
            <v>สินเชื่อธนาคารประชาชน</v>
          </cell>
          <cell r="P450" t="str">
            <v>1.บุคคลค้ำประกัน</v>
          </cell>
          <cell r="Q450">
            <v>76559.429999999993</v>
          </cell>
          <cell r="R450">
            <v>15</v>
          </cell>
          <cell r="S450" t="str">
            <v>แขวงเชียงใหม่</v>
          </cell>
          <cell r="T450" t="str">
            <v>ผบ.4825</v>
          </cell>
          <cell r="U450">
            <v>2562</v>
          </cell>
          <cell r="V450" t="str">
            <v>ผบ.4963</v>
          </cell>
          <cell r="W450">
            <v>2562</v>
          </cell>
          <cell r="X450"/>
          <cell r="Y450"/>
          <cell r="Z450"/>
          <cell r="AA450">
            <v>16</v>
          </cell>
          <cell r="AB450">
            <v>6</v>
          </cell>
          <cell r="AC450">
            <v>2562</v>
          </cell>
          <cell r="AD450"/>
          <cell r="AE450"/>
          <cell r="AF450"/>
          <cell r="AG450">
            <v>21</v>
          </cell>
          <cell r="AH450">
            <v>12</v>
          </cell>
          <cell r="AI450">
            <v>2564</v>
          </cell>
          <cell r="AJ450">
            <v>24</v>
          </cell>
          <cell r="AK450">
            <v>1</v>
          </cell>
          <cell r="AL450">
            <v>2565</v>
          </cell>
          <cell r="AM450" t="str">
            <v>ห้องชุดเลขที่ 503/26 
ทะเบียนอาคารชุดเลขที่ 
22/2556</v>
          </cell>
          <cell r="AN450" t="str">
            <v>ชื่ออาคารชุด 
บ้านเอื้ออาทรป่าตัน</v>
          </cell>
          <cell r="AO450" t="str">
            <v>ป่าตัน</v>
          </cell>
          <cell r="AP450" t="str">
            <v>เมืองเชียงใหม่</v>
          </cell>
          <cell r="AQ450" t="str">
            <v>เชียงใหม่</v>
          </cell>
          <cell r="AR450">
            <v>342200</v>
          </cell>
          <cell r="AS450"/>
          <cell r="AT450"/>
          <cell r="AU450"/>
          <cell r="AV450"/>
          <cell r="AW450"/>
          <cell r="AX450"/>
          <cell r="AY450"/>
          <cell r="AZ450"/>
          <cell r="BA450"/>
          <cell r="BB450" t="str">
            <v>สืบทรัพย์//ยึดทรัพย์ (คำสั่ง 29/9/2564)//ยึดแล้ว ส่งแฟ้มยึดคืน 29/1/2565</v>
          </cell>
          <cell r="BC450"/>
          <cell r="BD450"/>
          <cell r="BE450"/>
          <cell r="BF450"/>
          <cell r="BG450"/>
          <cell r="BH450"/>
          <cell r="BI450"/>
          <cell r="BJ450"/>
          <cell r="BK450"/>
          <cell r="BL450" t="str">
            <v>นางสาววชิราภรณ์    จำรัส</v>
          </cell>
          <cell r="BM450">
            <v>823558010799</v>
          </cell>
          <cell r="BN450" t="str">
            <v>1.นางสาววชิราภรณ์  จำรัส
2.นายภูวดล  เดชคุณมาก
3.นางสาวสุทธาทิพย์  เรือนจา
4.นางสาวนันท์นภัส  สาระจันทร์
5.นายศิวดล  ปิ่นคำ</v>
          </cell>
          <cell r="BO450" t="str">
            <v>จำเลยที่ 1
คู่สมรสจำเลยที่ 1
จำเลยที่ 2
จำเลยที่ 3
คู่สมรสจำเลยที่ 3</v>
          </cell>
          <cell r="BP450" t="str">
            <v>3501300118971
3500500328650
3639800160671
3500400022613
3501300630779</v>
          </cell>
          <cell r="BQ45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'-พบว่ามีกรรมสิทธิ์เลขห้อง 503/26 ทะเบียนอาคารชุดเลขที่ 22/2556 ชื่ออาคารชุด บ้านเอื้ออาทร ป่าตัน 2 ต.ป่าตัน อ.เมือง จ.เชียงใหม (ติดจำนอง)
'-ไม่พบว่ามีกรรมสิทธิ์ในที่ดิน อ.แม่สอด จ.ตาก
'-ไม่พบว่ามีกรรมสิทธิ์ในที่ดิน อ.เมือง จ.เชียงใหม่
'-พบว่ามีกรรมสิทธิ์ในที่ดินเลขโฉนด 2582 ต.เชียงดาว อ.เชียงดาว จ.เชียงใหม่ (ปลอดจำนอง)
'-พบว่ามีกรรมสิทธิ์ในที่ดินเลขโฉนด 22343 ต.เชียงดาว อ.เชียงดาว จ.เชียงใหม่ (ติดจำนอง)
'-ไม่พบว่ามีกรรมสิทธิ์ในที่ดิน อ.เมือง จ.เชียงใหม่
'-ไม่พบว่ามีกรรมสิทธิ์ในที่ดิน อ.เชียงดาว จ.เชียงใหม่</v>
          </cell>
          <cell r="BR450" t="str">
            <v>พบ</v>
          </cell>
          <cell r="BS450" t="str">
            <v>พบ</v>
          </cell>
          <cell r="BT450">
            <v>5</v>
          </cell>
          <cell r="BU450" t="str">
            <v>เกศินี
นพวิสต์ (ยึด)</v>
          </cell>
          <cell r="BV450"/>
          <cell r="BW450"/>
          <cell r="BX450"/>
          <cell r="BY450"/>
          <cell r="BZ450"/>
          <cell r="CA450"/>
          <cell r="CB450"/>
          <cell r="CC450"/>
          <cell r="CD450"/>
          <cell r="CE450"/>
          <cell r="CF450"/>
          <cell r="CG450"/>
          <cell r="CH450"/>
          <cell r="CI450"/>
          <cell r="CJ450"/>
          <cell r="CK450"/>
          <cell r="CL450"/>
          <cell r="CM450">
            <v>243367</v>
          </cell>
          <cell r="CN450">
            <v>242917</v>
          </cell>
          <cell r="CO450">
            <v>243316</v>
          </cell>
        </row>
        <row r="451">
          <cell r="B451">
            <v>1295</v>
          </cell>
          <cell r="C451">
            <v>446</v>
          </cell>
          <cell r="D451">
            <v>8</v>
          </cell>
          <cell r="E451">
            <v>7</v>
          </cell>
          <cell r="F451">
            <v>2564</v>
          </cell>
          <cell r="G451">
            <v>800056787586</v>
          </cell>
          <cell r="H451" t="str">
            <v>นางสาว</v>
          </cell>
          <cell r="I451" t="str">
            <v xml:space="preserve">พิศมัย   </v>
          </cell>
          <cell r="J451" t="str">
            <v>จันทร์ดี</v>
          </cell>
          <cell r="K451">
            <v>3509900550625</v>
          </cell>
          <cell r="L451" t="str">
            <v>ประตูช้างเผือก</v>
          </cell>
          <cell r="M451" t="str">
            <v>เชียงใหม่ 1</v>
          </cell>
          <cell r="N451">
            <v>8</v>
          </cell>
          <cell r="O451" t="str">
            <v>สินเชื่อธนาคารประชาชน</v>
          </cell>
          <cell r="P451" t="str">
            <v>1.บุคคลค้ำประกัน</v>
          </cell>
          <cell r="Q451">
            <v>73414.3</v>
          </cell>
          <cell r="R451">
            <v>15</v>
          </cell>
          <cell r="S451" t="str">
            <v>แขวงเชียงใหม่</v>
          </cell>
          <cell r="T451" t="str">
            <v>ผบ.5413</v>
          </cell>
          <cell r="U451">
            <v>2562</v>
          </cell>
          <cell r="V451" t="str">
            <v>ผบ.7729</v>
          </cell>
          <cell r="W451">
            <v>2562</v>
          </cell>
          <cell r="X451">
            <v>21</v>
          </cell>
          <cell r="Y451">
            <v>8</v>
          </cell>
          <cell r="Z451">
            <v>2562</v>
          </cell>
          <cell r="AA451"/>
          <cell r="AB451"/>
          <cell r="AC451"/>
          <cell r="AD451"/>
          <cell r="AE451"/>
          <cell r="AF451"/>
          <cell r="AG451"/>
          <cell r="AH451"/>
          <cell r="AI451"/>
          <cell r="AJ451"/>
          <cell r="AK451"/>
          <cell r="AL451"/>
          <cell r="AM451"/>
          <cell r="AN451"/>
          <cell r="AO451"/>
          <cell r="AP451"/>
          <cell r="AQ451"/>
          <cell r="AR451"/>
          <cell r="AS451"/>
          <cell r="AT451"/>
          <cell r="AU451"/>
          <cell r="AV451"/>
          <cell r="AW451"/>
          <cell r="AX451"/>
          <cell r="AY451"/>
          <cell r="AZ451"/>
          <cell r="BA451"/>
          <cell r="BB451" t="str">
            <v>สืบทรัพย์</v>
          </cell>
          <cell r="BC451"/>
          <cell r="BD451"/>
          <cell r="BE451"/>
          <cell r="BF451"/>
          <cell r="BG451"/>
          <cell r="BH451"/>
          <cell r="BI451"/>
          <cell r="BJ451"/>
          <cell r="BK451"/>
          <cell r="BL451" t="str">
            <v>นางสาวพิศมัย    จันทร์ดี</v>
          </cell>
          <cell r="BM451">
            <v>823560011265</v>
          </cell>
          <cell r="BN451" t="str">
            <v xml:space="preserve">1.นางสาวพิศมัย  จันทร์ดี
2.นางสุนีย์  สุขนันท์
3.นางษิชดาภา  วัดรอบ
4.นายพัตร  วัดรอบ
</v>
          </cell>
          <cell r="BO451" t="str">
            <v>จำเลยที่ 1
จำเลยที่ 2
จำเลยที่ 3
คู่สมรสจำเลยที่ 3</v>
          </cell>
          <cell r="BP451" t="str">
            <v>3509900550625
3501000197204
3501800110910
3560300052197</v>
          </cell>
          <cell r="BQ451"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v>
          </cell>
          <cell r="BR451" t="str">
            <v>ไม่พบ</v>
          </cell>
          <cell r="BS451" t="str">
            <v>พบ</v>
          </cell>
          <cell r="BT451">
            <v>4</v>
          </cell>
          <cell r="BU451" t="str">
            <v>เกศินี</v>
          </cell>
          <cell r="BV451"/>
          <cell r="BW451"/>
          <cell r="BX451"/>
          <cell r="BY451"/>
          <cell r="BZ451"/>
          <cell r="CA451"/>
          <cell r="CB451"/>
          <cell r="CC451"/>
          <cell r="CD451"/>
          <cell r="CE451"/>
          <cell r="CF451"/>
          <cell r="CG451"/>
          <cell r="CH451"/>
          <cell r="CI451"/>
          <cell r="CJ451"/>
          <cell r="CK451"/>
          <cell r="CL451"/>
          <cell r="CM451">
            <v>243367</v>
          </cell>
          <cell r="CN451"/>
          <cell r="CO451"/>
        </row>
        <row r="452">
          <cell r="B452">
            <v>1296</v>
          </cell>
          <cell r="C452">
            <v>447</v>
          </cell>
          <cell r="D452">
            <v>8</v>
          </cell>
          <cell r="E452">
            <v>7</v>
          </cell>
          <cell r="F452">
            <v>2564</v>
          </cell>
          <cell r="G452">
            <v>800061123330</v>
          </cell>
          <cell r="H452" t="str">
            <v>นาย</v>
          </cell>
          <cell r="I452" t="str">
            <v xml:space="preserve">เอกวัฒน์   </v>
          </cell>
          <cell r="J452" t="str">
            <v>บุญสม</v>
          </cell>
          <cell r="K452">
            <v>1509901276768</v>
          </cell>
          <cell r="L452" t="str">
            <v>ประตูช้างเผือก</v>
          </cell>
          <cell r="M452" t="str">
            <v>เชียงใหม่ 1</v>
          </cell>
          <cell r="N452">
            <v>8</v>
          </cell>
          <cell r="O452" t="str">
            <v>สินเชื่อธนาคารประชาชน</v>
          </cell>
          <cell r="P452" t="str">
            <v>1.บุคคลค้ำประกัน</v>
          </cell>
          <cell r="Q452">
            <v>52500</v>
          </cell>
          <cell r="R452">
            <v>15</v>
          </cell>
          <cell r="S452" t="str">
            <v>แขวงเชียงใหม่</v>
          </cell>
          <cell r="T452" t="str">
            <v>ผบ.5396</v>
          </cell>
          <cell r="U452">
            <v>2562</v>
          </cell>
          <cell r="V452" t="str">
            <v>ผบ.6543</v>
          </cell>
          <cell r="W452">
            <v>2562</v>
          </cell>
          <cell r="X452">
            <v>22</v>
          </cell>
          <cell r="Y452">
            <v>7</v>
          </cell>
          <cell r="Z452">
            <v>2562</v>
          </cell>
          <cell r="AA452"/>
          <cell r="AB452"/>
          <cell r="AC452"/>
          <cell r="AD452"/>
          <cell r="AE452"/>
          <cell r="AF452"/>
          <cell r="AG452"/>
          <cell r="AH452"/>
          <cell r="AI452"/>
          <cell r="AJ452"/>
          <cell r="AK452"/>
          <cell r="AL452"/>
          <cell r="AM452"/>
          <cell r="AN452" t="str">
            <v>ตัน2</v>
          </cell>
          <cell r="AO452"/>
          <cell r="AP452"/>
          <cell r="AQ452"/>
          <cell r="AR452"/>
          <cell r="AS452"/>
          <cell r="AT452"/>
          <cell r="AU452"/>
          <cell r="AV452"/>
          <cell r="AW452"/>
          <cell r="AX452"/>
          <cell r="AY452"/>
          <cell r="AZ452"/>
          <cell r="BA452"/>
          <cell r="BB452" t="str">
            <v>สืบทรัพย์//ปิดบัญชี</v>
          </cell>
          <cell r="BC452"/>
          <cell r="BD452"/>
          <cell r="BE452"/>
          <cell r="BF452"/>
          <cell r="BG452"/>
          <cell r="BH452"/>
          <cell r="BI452"/>
          <cell r="BJ452"/>
          <cell r="BK452"/>
          <cell r="BL452" t="str">
            <v>นายเอกวัฒน์    บุญสม</v>
          </cell>
          <cell r="BM452">
            <v>883162010727</v>
          </cell>
          <cell r="BN452" t="str">
            <v>1.นายเอกวัฒน์  บุญสม
2.นายวิทวัตร  อุกอาจ
3.นางสาวนฤมล  คำขาว</v>
          </cell>
          <cell r="BO452" t="str">
            <v>จำเลยที่ 1
จำเลยที่ 2
จำเลยที่ 3</v>
          </cell>
          <cell r="BP452" t="str">
            <v>1509901276768
3660200111395
1529900243661</v>
          </cell>
          <cell r="BQ452" t="str">
            <v>-ไม่พบว่ามีกรรมสิทธิ์ในที่ดิน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อ.เมือง จ.ลำปาง</v>
          </cell>
          <cell r="BR452" t="str">
            <v>ไม่พบ</v>
          </cell>
          <cell r="BS452" t="str">
            <v>ไม่พบ
พบ
ไม่พบ</v>
          </cell>
          <cell r="BT452">
            <v>3</v>
          </cell>
          <cell r="BU452" t="str">
            <v>เกศินี</v>
          </cell>
          <cell r="BV452"/>
          <cell r="BW452"/>
          <cell r="BX452"/>
          <cell r="BY452"/>
          <cell r="BZ452"/>
          <cell r="CA452"/>
          <cell r="CB452"/>
          <cell r="CC452"/>
          <cell r="CD452"/>
          <cell r="CE452"/>
          <cell r="CF452"/>
          <cell r="CG452"/>
          <cell r="CH452"/>
          <cell r="CI452"/>
          <cell r="CJ452"/>
          <cell r="CK452"/>
          <cell r="CL452"/>
          <cell r="CM452">
            <v>242957</v>
          </cell>
          <cell r="CN452"/>
          <cell r="CO452"/>
        </row>
        <row r="453">
          <cell r="B453">
            <v>1297</v>
          </cell>
          <cell r="C453">
            <v>448</v>
          </cell>
          <cell r="D453">
            <v>8</v>
          </cell>
          <cell r="E453">
            <v>7</v>
          </cell>
          <cell r="F453">
            <v>2564</v>
          </cell>
          <cell r="G453">
            <v>800030689981</v>
          </cell>
          <cell r="H453" t="str">
            <v>นางสาว</v>
          </cell>
          <cell r="I453" t="str">
            <v xml:space="preserve">รัชดา   </v>
          </cell>
          <cell r="J453" t="str">
            <v>เกียรติรุ่งวิไลกุล</v>
          </cell>
          <cell r="K453">
            <v>3509901353858</v>
          </cell>
          <cell r="L453" t="str">
            <v>ประตูช้างเผือก</v>
          </cell>
          <cell r="M453" t="str">
            <v>เชียงใหม่ 1</v>
          </cell>
          <cell r="N453">
            <v>8</v>
          </cell>
          <cell r="O453" t="str">
            <v>สินเชื่อธนาคารประชาชน</v>
          </cell>
          <cell r="P453" t="str">
            <v>1.บุคคลค้ำประกัน</v>
          </cell>
          <cell r="Q453">
            <v>29974</v>
          </cell>
          <cell r="R453">
            <v>15</v>
          </cell>
          <cell r="S453" t="str">
            <v>แขวงเชียงใหม่</v>
          </cell>
          <cell r="T453" t="str">
            <v>ผบ.5391</v>
          </cell>
          <cell r="U453">
            <v>2562</v>
          </cell>
          <cell r="V453" t="str">
            <v>ผบ.6505</v>
          </cell>
          <cell r="W453">
            <v>2562</v>
          </cell>
          <cell r="X453">
            <v>22</v>
          </cell>
          <cell r="Y453">
            <v>7</v>
          </cell>
          <cell r="Z453">
            <v>2562</v>
          </cell>
          <cell r="AA453"/>
          <cell r="AB453"/>
          <cell r="AC453"/>
          <cell r="AD453"/>
          <cell r="AE453"/>
          <cell r="AF453"/>
          <cell r="AG453"/>
          <cell r="AH453"/>
          <cell r="AI453"/>
          <cell r="AJ453"/>
          <cell r="AK453"/>
          <cell r="AL453"/>
          <cell r="AM453"/>
          <cell r="AN453"/>
          <cell r="AO453"/>
          <cell r="AP453"/>
          <cell r="AQ453"/>
          <cell r="AR453"/>
          <cell r="AS453"/>
          <cell r="AT453"/>
          <cell r="AU453"/>
          <cell r="AV453"/>
          <cell r="AW453"/>
          <cell r="AX453"/>
          <cell r="AY453"/>
          <cell r="AZ453"/>
          <cell r="BA453"/>
          <cell r="BB453" t="str">
            <v>สืบทรัพย์//ปิดบัญชี</v>
          </cell>
          <cell r="BC453"/>
          <cell r="BD453"/>
          <cell r="BE453"/>
          <cell r="BF453"/>
          <cell r="BG453"/>
          <cell r="BH453"/>
          <cell r="BI453"/>
          <cell r="BJ453"/>
          <cell r="BK453"/>
          <cell r="BL453" t="str">
            <v>นางสาวรัชดา    เกียรติรุ่งวิไลกุล</v>
          </cell>
          <cell r="BM453">
            <v>823560010176</v>
          </cell>
          <cell r="BN453" t="str">
            <v>1.นางสาวรัชดา  เกียรติรุ่งวิไลกุล
2.นายคชธร  จันทร์เพ็ญ
3.นางสาวอังคณา  ศรีธนะ</v>
          </cell>
          <cell r="BO453" t="str">
            <v>จำเลยที่ 1
จำเลยที่ 2
จำเลยที่ 3</v>
          </cell>
          <cell r="BP453" t="str">
            <v>3509901353858
1501200072875
1560300157456</v>
          </cell>
          <cell r="BQ453" t="str">
            <v>-ไม่พบว่ามีกรรมสิทธิ์ในที่ดิน อ.เมือง จ.เชียงใหม่
'-พบว่ามีกรรมสิทธิ์ห้องชุดเลขที่ 260/43 ชั้น 4 ทะเบียนอาคารชุดเลขที่ 1/2559 ชื่ออาคารชุด บ้านเอื้ออาทรไนท์ซาฟารี ต.หนองควาย อ.หางดง จ.เชียงใหม่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อ.จุน จ.พะเยา</v>
          </cell>
          <cell r="BR453" t="str">
            <v>พบ</v>
          </cell>
          <cell r="BS453" t="str">
            <v>พบ
พบ
ไม่พบ</v>
          </cell>
          <cell r="BT453">
            <v>3</v>
          </cell>
          <cell r="BU453" t="str">
            <v>เกศินี</v>
          </cell>
          <cell r="BV453"/>
          <cell r="BW453"/>
          <cell r="BX453"/>
          <cell r="BY453"/>
          <cell r="BZ453"/>
          <cell r="CA453"/>
          <cell r="CB453"/>
          <cell r="CC453"/>
          <cell r="CD453"/>
          <cell r="CE453"/>
          <cell r="CF453"/>
          <cell r="CG453"/>
          <cell r="CH453"/>
          <cell r="CI453"/>
          <cell r="CJ453"/>
          <cell r="CK453"/>
          <cell r="CL453"/>
          <cell r="CM453">
            <v>242957</v>
          </cell>
          <cell r="CN453"/>
          <cell r="CO453"/>
        </row>
        <row r="454">
          <cell r="B454">
            <v>1298</v>
          </cell>
          <cell r="C454">
            <v>449</v>
          </cell>
          <cell r="D454">
            <v>8</v>
          </cell>
          <cell r="E454">
            <v>7</v>
          </cell>
          <cell r="F454">
            <v>2564</v>
          </cell>
          <cell r="G454">
            <v>800035548117</v>
          </cell>
          <cell r="H454" t="str">
            <v>นาง</v>
          </cell>
          <cell r="I454" t="str">
            <v xml:space="preserve">สมศรี   </v>
          </cell>
          <cell r="J454" t="str">
            <v>กาญจนธีรานนท์</v>
          </cell>
          <cell r="K454">
            <v>3500700334122</v>
          </cell>
          <cell r="L454" t="str">
            <v>ประตูช้างเผือก</v>
          </cell>
          <cell r="M454" t="str">
            <v>เชียงใหม่ 1</v>
          </cell>
          <cell r="N454">
            <v>8</v>
          </cell>
          <cell r="O454" t="str">
            <v>สินเชื่อธนาคารประชาชน</v>
          </cell>
          <cell r="P454"/>
          <cell r="Q454">
            <v>51546</v>
          </cell>
          <cell r="R454">
            <v>12</v>
          </cell>
          <cell r="S454" t="str">
            <v>แขวงเชียงใหม่</v>
          </cell>
          <cell r="T454" t="str">
            <v>ผบ.4942</v>
          </cell>
          <cell r="U454">
            <v>2562</v>
          </cell>
          <cell r="V454" t="str">
            <v>ผบ.5008</v>
          </cell>
          <cell r="W454">
            <v>2562</v>
          </cell>
          <cell r="X454">
            <v>16</v>
          </cell>
          <cell r="Y454">
            <v>6</v>
          </cell>
          <cell r="Z454">
            <v>2562</v>
          </cell>
          <cell r="AA454"/>
          <cell r="AB454"/>
          <cell r="AC454"/>
          <cell r="AD454"/>
          <cell r="AE454"/>
          <cell r="AF454"/>
          <cell r="AG454"/>
          <cell r="AH454"/>
          <cell r="AI454"/>
          <cell r="AJ454"/>
          <cell r="AK454"/>
          <cell r="AL454"/>
          <cell r="AM454"/>
          <cell r="AN454"/>
          <cell r="AO454"/>
          <cell r="AP454"/>
          <cell r="AQ454"/>
          <cell r="AR454"/>
          <cell r="AS454"/>
          <cell r="AT454"/>
          <cell r="AU454"/>
          <cell r="AV454"/>
          <cell r="AW454"/>
          <cell r="AX454"/>
          <cell r="AY454"/>
          <cell r="AZ454"/>
          <cell r="BA454"/>
          <cell r="BB454" t="str">
            <v>สืบทรัพย์ครั้งที่ 2 รายงานสืบ 5/8/2567</v>
          </cell>
          <cell r="BC454"/>
          <cell r="BD454"/>
          <cell r="BE454"/>
          <cell r="BF454"/>
          <cell r="BG454"/>
          <cell r="BH454"/>
          <cell r="BI454"/>
          <cell r="BJ454"/>
          <cell r="BK454"/>
          <cell r="BL454" t="str">
            <v>นางสมศรี    กาญจนธีรานนท์</v>
          </cell>
          <cell r="BM454">
            <v>883162010706</v>
          </cell>
          <cell r="BN454" t="str">
            <v>1.นางสมศรี กาญจนธีรานนท์
2.นายนรินทร์พงศ์  กาญจนธีรานนท์
3.นายสมศักดิ์  ต้นคุณ
4.นางสาวเมษยา  อินตา</v>
          </cell>
          <cell r="BO454" t="str">
            <v>จำเลยที่ 1
จำเลยที่ 2
จำเลยที่ 3
คู่สมรสจำเลยที่ 3</v>
          </cell>
          <cell r="BP454" t="str">
            <v>3500700334122
1509900164028
3500700334050
1639900051559</v>
          </cell>
          <cell r="BQ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54" t="str">
            <v>ไม่พบ</v>
          </cell>
          <cell r="BS454" t="str">
            <v>พบทรัพย์</v>
          </cell>
          <cell r="BT454">
            <v>4</v>
          </cell>
          <cell r="BU454" t="str">
            <v>เกศินี</v>
          </cell>
          <cell r="BV454" t="str">
            <v>1.นางสมศรี กาญจนธีรานนท์
2.นายนรินทร์พงศ์  กาญจนธีรานนท์
3.นายสมศักดิ์  ต้นคุณ
4.นางสาวเมษยา  อินตา</v>
          </cell>
          <cell r="BW454" t="str">
            <v>จำเลยที่ 1
จำเลยที่ 2
จำเลยที่ 3
คู่สมรสจำเลยที่ 3</v>
          </cell>
          <cell r="BX454" t="str">
            <v>3500700334122
1509900164028
3500700334050
1639900051559</v>
          </cell>
          <cell r="BY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Z454" t="str">
            <v>ไม่พบ</v>
          </cell>
          <cell r="CA454"/>
          <cell r="CB454">
            <v>4</v>
          </cell>
          <cell r="CC454" t="str">
            <v>นุสบา</v>
          </cell>
          <cell r="CD454"/>
          <cell r="CE454"/>
          <cell r="CF454"/>
          <cell r="CG454"/>
          <cell r="CH454"/>
          <cell r="CI454"/>
          <cell r="CJ454"/>
          <cell r="CK454"/>
          <cell r="CL454">
            <v>243853</v>
          </cell>
          <cell r="CM454">
            <v>243120</v>
          </cell>
          <cell r="CN454"/>
          <cell r="CO454"/>
        </row>
        <row r="455">
          <cell r="B455">
            <v>1299</v>
          </cell>
          <cell r="C455">
            <v>450</v>
          </cell>
          <cell r="D455">
            <v>8</v>
          </cell>
          <cell r="E455">
            <v>7</v>
          </cell>
          <cell r="F455">
            <v>2564</v>
          </cell>
          <cell r="G455">
            <v>800067104953</v>
          </cell>
          <cell r="H455" t="str">
            <v>นางสาว</v>
          </cell>
          <cell r="I455" t="str">
            <v xml:space="preserve">ประนอม   </v>
          </cell>
          <cell r="J455" t="str">
            <v>ไชยคำอุดม</v>
          </cell>
          <cell r="K455">
            <v>3509901212758</v>
          </cell>
          <cell r="L455" t="str">
            <v>ประตูช้างเผือก</v>
          </cell>
          <cell r="M455" t="str">
            <v>เชียงใหม่ 1</v>
          </cell>
          <cell r="N455">
            <v>8</v>
          </cell>
          <cell r="O455" t="str">
            <v>สินเชื่อประชารัฐเพื่อประชาชน (PSA)</v>
          </cell>
          <cell r="P455" t="str">
            <v>1.บุคคลค้ำประกัน</v>
          </cell>
          <cell r="Q455">
            <v>46857.71</v>
          </cell>
          <cell r="R455">
            <v>15459.53</v>
          </cell>
          <cell r="S455" t="str">
            <v>แขวงเชียงใหม่</v>
          </cell>
          <cell r="T455" t="str">
            <v>ผบ.13182</v>
          </cell>
          <cell r="U455">
            <v>2562</v>
          </cell>
          <cell r="V455" t="str">
            <v>ผบ.237</v>
          </cell>
          <cell r="W455">
            <v>2563</v>
          </cell>
          <cell r="X455">
            <v>20</v>
          </cell>
          <cell r="Y455">
            <v>1</v>
          </cell>
          <cell r="Z455">
            <v>2563</v>
          </cell>
          <cell r="AA455"/>
          <cell r="AB455"/>
          <cell r="AC455"/>
          <cell r="AD455"/>
          <cell r="AE455"/>
          <cell r="AF455"/>
          <cell r="AG455"/>
          <cell r="AH455"/>
          <cell r="AI455"/>
          <cell r="AJ455"/>
          <cell r="AK455"/>
          <cell r="AL455"/>
          <cell r="AM455"/>
          <cell r="AN455"/>
          <cell r="AO455"/>
          <cell r="AP455"/>
          <cell r="AQ455"/>
          <cell r="AR455"/>
          <cell r="AS455"/>
          <cell r="AT455"/>
          <cell r="AU455"/>
          <cell r="AV455"/>
          <cell r="AW455"/>
          <cell r="AX455">
            <v>3</v>
          </cell>
          <cell r="AY455">
            <v>11</v>
          </cell>
          <cell r="AZ455">
            <v>2564</v>
          </cell>
          <cell r="BA455" t="str">
            <v>ยึดไม่ได้</v>
          </cell>
          <cell r="BB455" t="str">
            <v>สืบทรัพย์//ยึดไม่ได้ เนื่องจากทรัพย์ขายให้ผู้อื่นไปแล้ว//รายงานผลสืบทรัพย์ครั้งที่ 2 13/8/2567</v>
          </cell>
          <cell r="BC455"/>
          <cell r="BD455"/>
          <cell r="BE455"/>
          <cell r="BF455"/>
          <cell r="BG455"/>
          <cell r="BH455"/>
          <cell r="BI455"/>
          <cell r="BJ455"/>
          <cell r="BK455"/>
          <cell r="BL455" t="str">
            <v>นางสาวประนอม    ไชยคำอุดม</v>
          </cell>
          <cell r="BM455">
            <v>883162010700</v>
          </cell>
          <cell r="BN455" t="str">
            <v>1.นางสาวประนอม  ไชยคำอุดม</v>
          </cell>
          <cell r="BO455" t="str">
            <v>จำเลย</v>
          </cell>
          <cell r="BP455">
            <v>3509901212758</v>
          </cell>
          <cell r="BQ455" t="str">
            <v>'-พบว่ามีกรรมสิทธิ์ในที่ดินเลขโฉนด 1106 ต.หายยา อ.เมือง จ.เชียงใหม่ (ปลอดจำนอง)
'-ไม่พบว่ามีกรรมสิทธิ์ในที่ดิน อ.แม่ริม จ.เชียงใหม่</v>
          </cell>
          <cell r="BR455" t="str">
            <v>พบ</v>
          </cell>
          <cell r="BS455" t="str">
            <v>พบทรัพย์</v>
          </cell>
          <cell r="BT455">
            <v>1</v>
          </cell>
          <cell r="BU455" t="str">
            <v>เกศินี</v>
          </cell>
          <cell r="BV455" t="str">
            <v>นางสาวประนอม   ไชยคำอุดม</v>
          </cell>
          <cell r="BW455" t="str">
            <v>จำเลย</v>
          </cell>
          <cell r="BX455" t="str">
            <v>3-5099-01212-75-8</v>
          </cell>
          <cell r="BY455" t="str">
            <v>-ไม่พบว่ามีกรรมสิทธิ์ในที่ดิน อ.เมืองเชียงใหม่ จ.เชียงใหม่
-ไม่พบว่ามีกรรมสิทธิ์ในที่ดิน อ.แม่ริม จ.เชียงใหม่</v>
          </cell>
          <cell r="BZ455" t="str">
            <v>ไม่พบทรัพย์</v>
          </cell>
          <cell r="CA455"/>
          <cell r="CB455"/>
          <cell r="CC455" t="str">
            <v>วชิราภรณ์</v>
          </cell>
          <cell r="CD455"/>
          <cell r="CE455"/>
          <cell r="CF455"/>
          <cell r="CG455"/>
          <cell r="CH455"/>
          <cell r="CI455"/>
          <cell r="CJ455"/>
          <cell r="CK455"/>
          <cell r="CL455" t="str">
            <v>3/11/2564,
22/8/2567</v>
          </cell>
          <cell r="CM455">
            <v>243000</v>
          </cell>
          <cell r="CN455"/>
          <cell r="CO455"/>
        </row>
        <row r="456">
          <cell r="B456">
            <v>1300</v>
          </cell>
          <cell r="C456">
            <v>451</v>
          </cell>
          <cell r="D456">
            <v>8</v>
          </cell>
          <cell r="E456">
            <v>7</v>
          </cell>
          <cell r="F456">
            <v>2564</v>
          </cell>
          <cell r="G456">
            <v>800075158199</v>
          </cell>
          <cell r="H456" t="str">
            <v>นางสาว</v>
          </cell>
          <cell r="I456" t="str">
            <v xml:space="preserve">สุกัญญา   </v>
          </cell>
          <cell r="J456" t="str">
            <v>สาระจันทร์</v>
          </cell>
          <cell r="K456">
            <v>1509901066593</v>
          </cell>
          <cell r="L456" t="str">
            <v>ประตูช้างเผือก</v>
          </cell>
          <cell r="M456" t="str">
            <v>เชียงใหม่ 1</v>
          </cell>
          <cell r="N456">
            <v>8</v>
          </cell>
          <cell r="O456" t="str">
            <v>สินเชื่อธนาคารประชาชน</v>
          </cell>
          <cell r="P456" t="str">
            <v>1.บุคคลค้ำประกัน</v>
          </cell>
          <cell r="Q456">
            <v>70000</v>
          </cell>
          <cell r="R456">
            <v>18</v>
          </cell>
          <cell r="S456" t="str">
            <v>แขวงเชียงใหม่</v>
          </cell>
          <cell r="T456" t="str">
            <v>ผบ.5405</v>
          </cell>
          <cell r="U456">
            <v>2562</v>
          </cell>
          <cell r="V456" t="str">
            <v>ผบ.6475</v>
          </cell>
          <cell r="W456">
            <v>2562</v>
          </cell>
          <cell r="X456">
            <v>22</v>
          </cell>
          <cell r="Y456">
            <v>7</v>
          </cell>
          <cell r="Z456">
            <v>2562</v>
          </cell>
          <cell r="AA456"/>
          <cell r="AB456"/>
          <cell r="AC456"/>
          <cell r="AD456">
            <v>22</v>
          </cell>
          <cell r="AE456">
            <v>7</v>
          </cell>
          <cell r="AF456">
            <v>2562</v>
          </cell>
          <cell r="AG456">
            <v>28</v>
          </cell>
          <cell r="AH456">
            <v>5</v>
          </cell>
          <cell r="AI456">
            <v>2563</v>
          </cell>
          <cell r="AJ456">
            <v>8</v>
          </cell>
          <cell r="AK456">
            <v>12</v>
          </cell>
          <cell r="AL456">
            <v>2564</v>
          </cell>
          <cell r="AM456" t="str">
            <v>โฉนด</v>
          </cell>
          <cell r="AN456" t="str">
            <v>16081</v>
          </cell>
          <cell r="AO456" t="str">
            <v>ยางฮอม</v>
          </cell>
          <cell r="AP456" t="str">
            <v>ขุนตาล</v>
          </cell>
          <cell r="AQ456" t="str">
            <v>เชียงใหม่</v>
          </cell>
          <cell r="AR456">
            <v>487500</v>
          </cell>
          <cell r="AS456"/>
          <cell r="AT456"/>
          <cell r="AU456"/>
          <cell r="AV456"/>
          <cell r="AW456"/>
          <cell r="AX456">
            <v>17</v>
          </cell>
          <cell r="AY456">
            <v>12</v>
          </cell>
          <cell r="AZ456">
            <v>2564</v>
          </cell>
          <cell r="BA456" t="str">
            <v>ยึดเสร็จแล้ว</v>
          </cell>
          <cell r="BB456" t="str">
            <v>สืบทรัพย์// ยึดทรัพย์ (คำสั่ง 4/10/2564)//ยึดแล้ว</v>
          </cell>
          <cell r="BC456"/>
          <cell r="BD456"/>
          <cell r="BE456"/>
          <cell r="BF456"/>
          <cell r="BG456"/>
          <cell r="BH456"/>
          <cell r="BI456"/>
          <cell r="BJ456"/>
          <cell r="BK456"/>
          <cell r="BL456" t="str">
            <v>นางสาวสุกัญญา    สาระจันทร์</v>
          </cell>
          <cell r="BM456">
            <v>883162010694</v>
          </cell>
          <cell r="BN456" t="str">
            <v>1.นางสาวสุกัญญา  สาระจันทร์
2.นางสาวจีรารัตน์  จินะไชย
3.นายขจิตศักดิ์  จันทร์ต๊ะมา</v>
          </cell>
          <cell r="BO456" t="str">
            <v>จำเลยที่ 1
จำเลยที่ 2
จำเลยที่ 3</v>
          </cell>
          <cell r="BP456" t="str">
            <v>1509901066593
1571200052980
1500200141949</v>
          </cell>
          <cell r="BQ456" t="str">
            <v>-ไม่พบว่ามีกรรมสิทธิ์ในที่ดิน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'-พบว่ามีกรรมสิทธิ์ในที่ดินเลขโฉนด 84100 ต.ต้นเปา อ.สันกำแพง  จ.เชียงใหม่ (ติดจำนอง)
'-พบว่ามีกรรมสิทธิ์ในที่ดินเลขโฉนด 16081 ต.ยางฮอม อ.ขุนตาล  จ.เชียงราย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อ.เชียงรุ้ง จ.เชียงราย</v>
          </cell>
          <cell r="BR456" t="str">
            <v>พบ</v>
          </cell>
          <cell r="BS456" t="str">
            <v>พบทรัพย์</v>
          </cell>
          <cell r="BT456">
            <v>3</v>
          </cell>
          <cell r="BU456" t="str">
            <v>เกศินี
ศรัญญู (ยึด)</v>
          </cell>
          <cell r="BV456"/>
          <cell r="BW456"/>
          <cell r="BX456"/>
          <cell r="BY456"/>
          <cell r="BZ456"/>
          <cell r="CA456"/>
          <cell r="CB456"/>
          <cell r="CC456"/>
          <cell r="CD456"/>
          <cell r="CE456"/>
          <cell r="CF456"/>
          <cell r="CG456"/>
          <cell r="CH456"/>
          <cell r="CI456"/>
          <cell r="CJ456"/>
          <cell r="CK456"/>
          <cell r="CL456">
            <v>242874</v>
          </cell>
          <cell r="CM456">
            <v>243218</v>
          </cell>
          <cell r="CN456"/>
          <cell r="CO456"/>
        </row>
        <row r="457">
          <cell r="B457">
            <v>1301</v>
          </cell>
          <cell r="C457">
            <v>452</v>
          </cell>
          <cell r="D457">
            <v>8</v>
          </cell>
          <cell r="E457">
            <v>7</v>
          </cell>
          <cell r="F457">
            <v>2564</v>
          </cell>
          <cell r="G457">
            <v>800069685959</v>
          </cell>
          <cell r="H457" t="str">
            <v>นางสาว</v>
          </cell>
          <cell r="I457" t="str">
            <v xml:space="preserve">อรนุช   </v>
          </cell>
          <cell r="J457" t="str">
            <v>แอบคำ</v>
          </cell>
          <cell r="K457">
            <v>3570100370659</v>
          </cell>
          <cell r="L457" t="str">
            <v>ประตูช้างเผือก</v>
          </cell>
          <cell r="M457" t="str">
            <v>เชียงใหม่ 1</v>
          </cell>
          <cell r="N457">
            <v>8</v>
          </cell>
          <cell r="O457" t="str">
            <v>สินเชื่อธนาคารประชาชน</v>
          </cell>
          <cell r="P457"/>
          <cell r="Q457">
            <v>63663</v>
          </cell>
          <cell r="R457">
            <v>18</v>
          </cell>
          <cell r="S457" t="str">
            <v>แขวงเชียงใหม่</v>
          </cell>
          <cell r="T457" t="str">
            <v>ผบ.4939</v>
          </cell>
          <cell r="U457">
            <v>2562</v>
          </cell>
          <cell r="V457" t="str">
            <v>ผบ.5022</v>
          </cell>
          <cell r="W457">
            <v>2562</v>
          </cell>
          <cell r="X457"/>
          <cell r="Y457"/>
          <cell r="Z457"/>
          <cell r="AA457">
            <v>16</v>
          </cell>
          <cell r="AB457">
            <v>6</v>
          </cell>
          <cell r="AC457">
            <v>2562</v>
          </cell>
          <cell r="AD457"/>
          <cell r="AE457"/>
          <cell r="AF457"/>
          <cell r="AG457"/>
          <cell r="AH457"/>
          <cell r="AI457"/>
          <cell r="AJ457"/>
          <cell r="AK457"/>
          <cell r="AL457"/>
          <cell r="AM457"/>
          <cell r="AN457"/>
          <cell r="AO457"/>
          <cell r="AP457"/>
          <cell r="AQ457"/>
          <cell r="AR457"/>
          <cell r="AS457"/>
          <cell r="AT457"/>
          <cell r="AU457"/>
          <cell r="AV457"/>
          <cell r="AW457"/>
          <cell r="AX457"/>
          <cell r="AY457"/>
          <cell r="AZ457"/>
          <cell r="BA457"/>
          <cell r="BB457" t="str">
            <v>สืบทรัพย์ ครั้งที่ 2 รายงานผลสืบ 15/8/2567</v>
          </cell>
          <cell r="BC457"/>
          <cell r="BD457"/>
          <cell r="BE457"/>
          <cell r="BF457"/>
          <cell r="BG457"/>
          <cell r="BH457"/>
          <cell r="BI457"/>
          <cell r="BJ457"/>
          <cell r="BK457"/>
          <cell r="BL457" t="str">
            <v>นางสาวอรนุช    แอบคำ</v>
          </cell>
          <cell r="BM457">
            <v>833162010692</v>
          </cell>
          <cell r="BN457" t="str">
            <v>1.นางสาวอรนุช  แอบคำ
2.นายเศรษฐโชค  สิริภักดีกุล
3.นางสาวพรพรรณ  สิริภักดีกุล
4.นายฤทธิเดช  อาภรณ์</v>
          </cell>
          <cell r="BO457" t="str">
            <v>จำเลยที่ 1
จำเลยที่ 2
คู่สมรสจำเลยที่ 2
จำเลยที่ 3</v>
          </cell>
          <cell r="BP457" t="str">
            <v>3570100370659
3140900266558
1509900092337
3800900923331</v>
          </cell>
          <cell r="BQ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R457" t="str">
            <v>พบ</v>
          </cell>
          <cell r="BS457" t="str">
            <v>พบทรัพย์</v>
          </cell>
          <cell r="BT457">
            <v>4</v>
          </cell>
          <cell r="BU457" t="str">
            <v>เกศินี</v>
          </cell>
          <cell r="BV457" t="str">
            <v>1.นางสาวอรนุช  แอบคำ
2.นายเศรษฐโชค  สิริภักดีกุล
3.นางสาวพรพรรณ  สิริภักดีกุล
4.นายฤทธิเดช  อาภรณ์</v>
          </cell>
          <cell r="BW457" t="str">
            <v>จำเลยที่ 1
จำเลยที่ 2
คู่สมรสจำเลยที่ 2
จำเลยที่ 3</v>
          </cell>
          <cell r="BX457" t="str">
            <v>3570100370659
3140900266558
1509900092337
3800900923331</v>
          </cell>
          <cell r="BY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Z457" t="str">
            <v>พบ</v>
          </cell>
          <cell r="CA457"/>
          <cell r="CB457">
            <v>4</v>
          </cell>
          <cell r="CC457" t="str">
            <v>นุสบา</v>
          </cell>
          <cell r="CD457"/>
          <cell r="CE457"/>
          <cell r="CF457"/>
          <cell r="CG457"/>
          <cell r="CH457"/>
          <cell r="CI457"/>
          <cell r="CJ457"/>
          <cell r="CK457"/>
          <cell r="CL457">
            <v>243853</v>
          </cell>
          <cell r="CM457">
            <v>243120</v>
          </cell>
          <cell r="CN457"/>
          <cell r="CO457"/>
        </row>
        <row r="458">
          <cell r="B458">
            <v>1302</v>
          </cell>
          <cell r="C458">
            <v>453</v>
          </cell>
          <cell r="D458">
            <v>8</v>
          </cell>
          <cell r="E458">
            <v>7</v>
          </cell>
          <cell r="F458">
            <v>2564</v>
          </cell>
          <cell r="G458">
            <v>800050725996</v>
          </cell>
          <cell r="H458" t="str">
            <v>นางสาว</v>
          </cell>
          <cell r="I458" t="str">
            <v xml:space="preserve">อังคณา   </v>
          </cell>
          <cell r="J458" t="str">
            <v>จาเต๋จ๊ะ</v>
          </cell>
          <cell r="K458">
            <v>1510400089142</v>
          </cell>
          <cell r="L458" t="str">
            <v>ประตูช้างเผือก</v>
          </cell>
          <cell r="M458" t="str">
            <v>เชียงใหม่ 1</v>
          </cell>
          <cell r="N458">
            <v>8</v>
          </cell>
          <cell r="O458" t="str">
            <v>สินเชื่อธนาคารประชาชน</v>
          </cell>
          <cell r="P458" t="str">
            <v>1.บุคคลค้ำประกัน</v>
          </cell>
          <cell r="Q458">
            <v>73328</v>
          </cell>
          <cell r="R458">
            <v>15</v>
          </cell>
          <cell r="S458" t="str">
            <v>แขวงเชียงใหม่</v>
          </cell>
          <cell r="T458" t="str">
            <v>ผบ.5407</v>
          </cell>
          <cell r="U458">
            <v>2562</v>
          </cell>
          <cell r="V458" t="str">
            <v>ผบ.6477</v>
          </cell>
          <cell r="W458">
            <v>2562</v>
          </cell>
          <cell r="X458">
            <v>22</v>
          </cell>
          <cell r="Y458">
            <v>7</v>
          </cell>
          <cell r="Z458">
            <v>2562</v>
          </cell>
          <cell r="AA458"/>
          <cell r="AB458"/>
          <cell r="AC458"/>
          <cell r="AD458">
            <v>22</v>
          </cell>
          <cell r="AE458">
            <v>7</v>
          </cell>
          <cell r="AF458">
            <v>2562</v>
          </cell>
          <cell r="AG458">
            <v>28</v>
          </cell>
          <cell r="AH458">
            <v>5</v>
          </cell>
          <cell r="AI458">
            <v>2563</v>
          </cell>
          <cell r="AJ458">
            <v>2</v>
          </cell>
          <cell r="AK458">
            <v>11</v>
          </cell>
          <cell r="AL458">
            <v>2564</v>
          </cell>
          <cell r="AM458" t="str">
            <v>โฉนด</v>
          </cell>
          <cell r="AN458" t="str">
            <v>35878</v>
          </cell>
          <cell r="AO458" t="str">
            <v>สันป่าเปา</v>
          </cell>
          <cell r="AP458" t="str">
            <v>สันทราย</v>
          </cell>
          <cell r="AQ458" t="str">
            <v>เชียงใหม่</v>
          </cell>
          <cell r="AR458">
            <v>324768</v>
          </cell>
          <cell r="AS458"/>
          <cell r="AT458"/>
          <cell r="AU458"/>
          <cell r="AV458"/>
          <cell r="AW458"/>
          <cell r="AX458">
            <v>6</v>
          </cell>
          <cell r="AY458">
            <v>11</v>
          </cell>
          <cell r="AZ458">
            <v>2564</v>
          </cell>
          <cell r="BA458" t="str">
            <v>ยึดเสร็จแล้ว</v>
          </cell>
          <cell r="BB458" t="str">
            <v>สืบทรัพย์//ยึดทรัพย์ (คำสั่ง 5/10/2564)//ยึดเสร็จแล้ว</v>
          </cell>
          <cell r="BC458"/>
          <cell r="BD458"/>
          <cell r="BE458"/>
          <cell r="BF458"/>
          <cell r="BG458"/>
          <cell r="BH458"/>
          <cell r="BI458"/>
          <cell r="BJ458"/>
          <cell r="BK458"/>
          <cell r="BL458" t="str">
            <v>นางสาวอังคณา    จาเต๋จ๊ะ</v>
          </cell>
          <cell r="BM458">
            <v>883162010691</v>
          </cell>
          <cell r="BN458" t="str">
            <v>1.นางสาวอังคณา  จาเต่จ๊ะ
2.นางสาวอรัญญา  วิเวกวนารมณ์
3.นางสาวณัฐกานต์  กุมนา</v>
          </cell>
          <cell r="BO458" t="str">
            <v>จำเลยที่ 1
จำเลยที่ 2
จำเลยที่ 3</v>
          </cell>
          <cell r="BP458" t="str">
            <v>1510400089142
1500300081573
1509901000843</v>
          </cell>
          <cell r="BQ458"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'-พบว่ามีกรรมสิทธิ์ในที่ดินเลขโฉนด 35878 ต.สันป่าเปา อ.สันทราย  จ.เชียงใหม่ (ปลอดจำนอง)</v>
          </cell>
          <cell r="BR458" t="str">
            <v>พบ</v>
          </cell>
          <cell r="BS458" t="str">
            <v>พบทรัพย์</v>
          </cell>
          <cell r="BT458">
            <v>3</v>
          </cell>
          <cell r="BU458" t="str">
            <v>เกศินี
นพวิสต์ (ยึด)</v>
          </cell>
          <cell r="BV458"/>
          <cell r="BW458"/>
          <cell r="BX458"/>
          <cell r="BY458"/>
          <cell r="BZ458"/>
          <cell r="CA458"/>
          <cell r="CB458"/>
          <cell r="CC458"/>
          <cell r="CD458"/>
          <cell r="CE458"/>
          <cell r="CF458"/>
          <cell r="CG458"/>
          <cell r="CH458"/>
          <cell r="CI458"/>
          <cell r="CJ458"/>
          <cell r="CK458"/>
          <cell r="CL458">
            <v>242833</v>
          </cell>
          <cell r="CM458">
            <v>243218</v>
          </cell>
          <cell r="CN458"/>
          <cell r="CO458"/>
        </row>
        <row r="459">
          <cell r="B459">
            <v>1303</v>
          </cell>
          <cell r="C459">
            <v>454</v>
          </cell>
          <cell r="D459">
            <v>8</v>
          </cell>
          <cell r="E459">
            <v>7</v>
          </cell>
          <cell r="F459">
            <v>2564</v>
          </cell>
          <cell r="G459">
            <v>800074279673</v>
          </cell>
          <cell r="H459" t="str">
            <v>นางสาว</v>
          </cell>
          <cell r="I459" t="str">
            <v xml:space="preserve">วราภรณ์   </v>
          </cell>
          <cell r="J459" t="str">
            <v>ดีปัญญา</v>
          </cell>
          <cell r="K459">
            <v>2501100017536</v>
          </cell>
          <cell r="L459" t="str">
            <v>ประตูช้างเผือก</v>
          </cell>
          <cell r="M459" t="str">
            <v>เชียงใหม่ 1</v>
          </cell>
          <cell r="N459">
            <v>8</v>
          </cell>
          <cell r="O459" t="str">
            <v>สินเชื่อธนาคารประชาชน</v>
          </cell>
          <cell r="P459" t="str">
            <v>1.บุคคลค้ำประกัน</v>
          </cell>
          <cell r="Q459">
            <v>85582.9</v>
          </cell>
          <cell r="R459">
            <v>18</v>
          </cell>
          <cell r="S459" t="str">
            <v>แขวงเชียงใหม่</v>
          </cell>
          <cell r="T459" t="str">
            <v>ผบ.5394</v>
          </cell>
          <cell r="U459">
            <v>2562</v>
          </cell>
          <cell r="V459" t="str">
            <v>ผบ.6510</v>
          </cell>
          <cell r="W459">
            <v>2562</v>
          </cell>
          <cell r="X459"/>
          <cell r="Y459"/>
          <cell r="Z459"/>
          <cell r="AA459">
            <v>22</v>
          </cell>
          <cell r="AB459">
            <v>7</v>
          </cell>
          <cell r="AC459">
            <v>2562</v>
          </cell>
          <cell r="AD459"/>
          <cell r="AE459"/>
          <cell r="AF459"/>
          <cell r="AG459"/>
          <cell r="AH459"/>
          <cell r="AI459"/>
          <cell r="AJ459"/>
          <cell r="AK459"/>
          <cell r="AL459"/>
          <cell r="AM459"/>
          <cell r="AN459"/>
          <cell r="AO459"/>
          <cell r="AP459"/>
          <cell r="AQ459"/>
          <cell r="AR459"/>
          <cell r="AS459"/>
          <cell r="AT459"/>
          <cell r="AU459"/>
          <cell r="AV459"/>
          <cell r="AW459"/>
          <cell r="AX459"/>
          <cell r="AY459"/>
          <cell r="AZ459"/>
          <cell r="BA459"/>
          <cell r="BB459" t="str">
            <v>สืบทรัพย์//รายงานผลสืบวันที่ 27/4/2566</v>
          </cell>
          <cell r="BC459"/>
          <cell r="BD459"/>
          <cell r="BE459"/>
          <cell r="BF459"/>
          <cell r="BG459"/>
          <cell r="BH459"/>
          <cell r="BI459"/>
          <cell r="BJ459"/>
          <cell r="BK459"/>
          <cell r="BL459" t="str">
            <v>นางสาววราภรณ์    ดีปัญญา</v>
          </cell>
          <cell r="BM459">
            <v>883162010677</v>
          </cell>
          <cell r="BN459" t="str">
            <v>1.นางสาววราภรณ์  ดีปัญญา
2.นายเสรี  ดีปัญญา
3.นางสาวศุภลักษณ์  โปธินันท์
4.นายประสิทธิ์  สุยะนวล
5.นางสาวขนิษฐา  ดีปัญญา</v>
          </cell>
          <cell r="BO459" t="str">
            <v>จำเลยที่ 1
คู่สมรสจำเลยที่ 1
จำเลยที่ 2
คู่สมรสจำเลยที่ 2
จำเลยที่ 3</v>
          </cell>
          <cell r="BP459" t="str">
            <v>2501100017536
1560300148767
1501100065010
1501100061651
3560300664087</v>
          </cell>
          <cell r="BQ459" t="str">
            <v>-ไม่พบว่ามีกรรมสิทธิ์ในที่ดิน อ.เมือง จ.เชียงใหม่
'-พบว่ามีกรรมสิทธิ์ในที่ดินเลขโฉนด 26746 ต.แม่ปั๋ง อ.พร้าว  จ.เชียงใหม่ (ติดจำนอง)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R459" t="str">
            <v>พบ</v>
          </cell>
          <cell r="BS459" t="str">
            <v>พบทรัพย์</v>
          </cell>
          <cell r="BT459">
            <v>5</v>
          </cell>
          <cell r="BU459" t="str">
            <v>เกศินี</v>
          </cell>
          <cell r="BV459" t="str">
            <v>1.นางสาววราภรณ์  ดีปัญญา
2.นายเสรี  ดีปัญญา
3.นางสาวศุภลักษณ์  โปธินันท์
4.นายประสิทธิ์  สุยะนวล
5.นางสาวขนิษฐา  ดีปัญญา</v>
          </cell>
          <cell r="BW459" t="str">
            <v>จำเลยที่ 1
คู่สมรสจำเลยที่ 1
จำเลยที่ 2
คู่สมรสจำเลยที่ 2
จำเลยที่ 3</v>
          </cell>
          <cell r="BX459" t="str">
            <v>2501100017536
1560300148767
1501100065010
1501100061651
3560300664087</v>
          </cell>
          <cell r="BY459" t="str">
            <v>-ไม่พบว่ามีกรรมสิทธิ์ในที่ดิน อ.เมือง จ.เชียงใหม่
'-พบว่ามีกรรมสิทธิ์ในที่ดินเลขโฉนด 26746 ต.แม่ปั๋ง อ.พร้าว  จ.เชียงใหม่ (ติดจำนองธอส.)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Z459" t="str">
            <v>พบ</v>
          </cell>
          <cell r="CA459"/>
          <cell r="CB459">
            <v>5</v>
          </cell>
          <cell r="CC459"/>
          <cell r="CD459"/>
          <cell r="CE459"/>
          <cell r="CF459"/>
          <cell r="CG459"/>
          <cell r="CH459"/>
          <cell r="CI459"/>
          <cell r="CJ459"/>
          <cell r="CK459"/>
          <cell r="CL459"/>
          <cell r="CM459">
            <v>243084</v>
          </cell>
          <cell r="CN459"/>
          <cell r="CO459"/>
        </row>
        <row r="460">
          <cell r="B460">
            <v>1304</v>
          </cell>
          <cell r="C460">
            <v>455</v>
          </cell>
          <cell r="D460">
            <v>8</v>
          </cell>
          <cell r="E460">
            <v>7</v>
          </cell>
          <cell r="F460">
            <v>2564</v>
          </cell>
          <cell r="G460">
            <v>800066799878</v>
          </cell>
          <cell r="H460" t="str">
            <v>นาย</v>
          </cell>
          <cell r="I460" t="str">
            <v xml:space="preserve">วีระพันธ์   </v>
          </cell>
          <cell r="J460" t="str">
            <v>ทาแกง</v>
          </cell>
          <cell r="K460">
            <v>1570300064211</v>
          </cell>
          <cell r="L460" t="str">
            <v>ประตูช้างเผือก</v>
          </cell>
          <cell r="M460" t="str">
            <v>เชียงใหม่ 1</v>
          </cell>
          <cell r="N460">
            <v>8</v>
          </cell>
          <cell r="O460" t="str">
            <v>สินเชื่อธนาคารประชาชน</v>
          </cell>
          <cell r="P460" t="str">
            <v>1.บุคคลค้ำประกัน</v>
          </cell>
          <cell r="Q460">
            <v>87317.74</v>
          </cell>
          <cell r="R460">
            <v>18</v>
          </cell>
          <cell r="S460" t="str">
            <v>แขวงเชียงใหม่</v>
          </cell>
          <cell r="T460" t="str">
            <v>ผบ.5401</v>
          </cell>
          <cell r="U460">
            <v>2562</v>
          </cell>
          <cell r="V460" t="str">
            <v>ผบ.7219</v>
          </cell>
          <cell r="W460">
            <v>2562</v>
          </cell>
          <cell r="X460">
            <v>22</v>
          </cell>
          <cell r="Y460">
            <v>7</v>
          </cell>
          <cell r="Z460">
            <v>2562</v>
          </cell>
          <cell r="AA460"/>
          <cell r="AB460"/>
          <cell r="AC460"/>
          <cell r="AD460"/>
          <cell r="AE460"/>
          <cell r="AF460"/>
          <cell r="AG460"/>
          <cell r="AH460"/>
          <cell r="AI460"/>
          <cell r="AJ460"/>
          <cell r="AK460"/>
          <cell r="AL460"/>
          <cell r="AM460"/>
          <cell r="AN460"/>
          <cell r="AO460"/>
          <cell r="AP460"/>
          <cell r="AQ460"/>
          <cell r="AR460"/>
          <cell r="AS460"/>
          <cell r="AT460"/>
          <cell r="AU460"/>
          <cell r="AV460"/>
          <cell r="AW460"/>
          <cell r="AX460"/>
          <cell r="AY460"/>
          <cell r="AZ460"/>
          <cell r="BA460"/>
          <cell r="BB460" t="str">
            <v>สืบทรัพย์</v>
          </cell>
          <cell r="BC460"/>
          <cell r="BD460"/>
          <cell r="BE460"/>
          <cell r="BF460"/>
          <cell r="BG460"/>
          <cell r="BH460"/>
          <cell r="BI460"/>
          <cell r="BJ460"/>
          <cell r="BK460"/>
          <cell r="BL460" t="str">
            <v>นายวีระพันธ์    ทาแกง</v>
          </cell>
          <cell r="BM460">
            <v>883162010676</v>
          </cell>
          <cell r="BN460" t="str">
            <v>1.นายวีระพันธ์  ทางแกง
2.นายอนุชา  ตาเมืองใจ</v>
          </cell>
          <cell r="BO460" t="str">
            <v>จำเลยที่ 1
จำเลยที่ 2</v>
          </cell>
          <cell r="BP460" t="str">
            <v>1570300064211
3500100133061</v>
          </cell>
          <cell r="BQ460" t="str">
            <v>-ไม่พบว่ามีกรรมสิทธิ์ในที่ดิน อ.เมือง จ.เชียงใหม่
'-ไม่พบว่ามีกรรมสิทธิ์ในที่ดิน อ.เชียงของ จ.เชียงราย
'-ไม่พบว่ามีกรรมสิทธิ์ในที่ดิน อ.แม่ริม จ.เชียงใหม่
'-ไม่พบว่ามีกรรมสิทธิ์ในที่ดิน อ.เมือง จ.เชียงใหม่
'-ไม่พบว่ามีกรรมสิทธิ์ในที่ดิน อ.หางดง จ.เชียงใหม่</v>
          </cell>
          <cell r="BR460" t="str">
            <v>ไม่พบ</v>
          </cell>
          <cell r="BS460" t="str">
            <v>พบ</v>
          </cell>
          <cell r="BT460">
            <v>2</v>
          </cell>
          <cell r="BU460" t="str">
            <v>เกศินี</v>
          </cell>
          <cell r="BV460"/>
          <cell r="BW460"/>
          <cell r="BX460"/>
          <cell r="BY460"/>
          <cell r="BZ460"/>
          <cell r="CA460"/>
          <cell r="CB460"/>
          <cell r="CC460"/>
          <cell r="CD460"/>
          <cell r="CE460"/>
          <cell r="CF460"/>
          <cell r="CG460"/>
          <cell r="CH460"/>
          <cell r="CI460"/>
          <cell r="CJ460"/>
          <cell r="CK460"/>
          <cell r="CL460"/>
          <cell r="CM460">
            <v>243367</v>
          </cell>
          <cell r="CN460"/>
          <cell r="CO460"/>
        </row>
        <row r="461">
          <cell r="B461">
            <v>1305</v>
          </cell>
          <cell r="C461">
            <v>456</v>
          </cell>
          <cell r="D461">
            <v>8</v>
          </cell>
          <cell r="E461">
            <v>7</v>
          </cell>
          <cell r="F461">
            <v>2564</v>
          </cell>
          <cell r="G461">
            <v>800052195651</v>
          </cell>
          <cell r="H461" t="str">
            <v>นาย</v>
          </cell>
          <cell r="I461" t="str">
            <v xml:space="preserve">วุฒิกร   </v>
          </cell>
          <cell r="J461" t="str">
            <v>โปธาคำ</v>
          </cell>
          <cell r="K461">
            <v>1510600067941</v>
          </cell>
          <cell r="L461" t="str">
            <v>ประตูช้างเผือก</v>
          </cell>
          <cell r="M461" t="str">
            <v>เชียงใหม่ 1</v>
          </cell>
          <cell r="N461">
            <v>8</v>
          </cell>
          <cell r="O461" t="str">
            <v>สินเชื่อธนาคารประชาชน</v>
          </cell>
          <cell r="P461" t="str">
            <v>1.บุคคลค้ำประกัน</v>
          </cell>
          <cell r="Q461">
            <v>91050.73</v>
          </cell>
          <cell r="R461">
            <v>15</v>
          </cell>
          <cell r="S461" t="str">
            <v>แขวงเชียงใหม่</v>
          </cell>
          <cell r="T461" t="str">
            <v>ผบ.5395</v>
          </cell>
          <cell r="U461">
            <v>2562</v>
          </cell>
          <cell r="V461" t="str">
            <v>ผบ.6544</v>
          </cell>
          <cell r="W461">
            <v>2562</v>
          </cell>
          <cell r="X461">
            <v>22</v>
          </cell>
          <cell r="Y461">
            <v>7</v>
          </cell>
          <cell r="Z461">
            <v>2562</v>
          </cell>
          <cell r="AA461"/>
          <cell r="AB461"/>
          <cell r="AC461"/>
          <cell r="AD461"/>
          <cell r="AE461"/>
          <cell r="AF461"/>
          <cell r="AG461"/>
          <cell r="AH461"/>
          <cell r="AI461"/>
          <cell r="AJ461"/>
          <cell r="AK461"/>
          <cell r="AL461"/>
          <cell r="AM461"/>
          <cell r="AN461"/>
          <cell r="AO461"/>
          <cell r="AP461"/>
          <cell r="AQ461"/>
          <cell r="AR461"/>
          <cell r="AS461"/>
          <cell r="AT461"/>
          <cell r="AU461"/>
          <cell r="AV461"/>
          <cell r="AW461"/>
          <cell r="AX461"/>
          <cell r="AY461"/>
          <cell r="AZ461"/>
          <cell r="BA461"/>
          <cell r="BB461" t="str">
            <v>สืบทรัพย์</v>
          </cell>
          <cell r="BC461"/>
          <cell r="BD461"/>
          <cell r="BE461"/>
          <cell r="BF461"/>
          <cell r="BG461"/>
          <cell r="BH461"/>
          <cell r="BI461"/>
          <cell r="BJ461"/>
          <cell r="BK461"/>
          <cell r="BL461" t="str">
            <v>นายวุฒิกร    โปธาคำ</v>
          </cell>
          <cell r="BM461">
            <v>883162010674</v>
          </cell>
          <cell r="BN461" t="str">
            <v>1.นายวุฒิกร  โปธาคำ
2.นายสันติสุข  โปธาคำ
3.นายเอกพันธ์  อุ่นนันต๊ะ</v>
          </cell>
          <cell r="BO461" t="str">
            <v>จำเลยที่ 1
จำเลยที่ 2
จำเลยที่ 3</v>
          </cell>
          <cell r="BP461" t="str">
            <v>1510600067941
1510400088855
1510390002228</v>
          </cell>
          <cell r="BQ461" t="str">
            <v>-ไม่พบว่ามีกรรมสิทธิ์ในที่ดิน อ.เมือง จ.เชียงใหม่
'-ไม่พบว่ามีกรรมสิทธิ์ในที่ดิน อ.สันทราย จ.เชียงใหม่
'-ไม่พบว่ามีกรรมสิทธิ์ในที่ดิน อ.ลี้ จ.ลำพูน
'-ไม่พบว่ามีกรรมสิทธิ์ในที่ดิน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อ.บ้านโฮ่ง จ.ลำพูน</v>
          </cell>
          <cell r="BR461" t="str">
            <v>ไม่พบ</v>
          </cell>
          <cell r="BS461"/>
          <cell r="BT461">
            <v>3</v>
          </cell>
          <cell r="BU461" t="str">
            <v>เกศินี</v>
          </cell>
          <cell r="BV461"/>
          <cell r="BW461"/>
          <cell r="BX461"/>
          <cell r="BY461"/>
          <cell r="BZ461"/>
          <cell r="CA461"/>
          <cell r="CB461"/>
          <cell r="CC461"/>
          <cell r="CD461"/>
          <cell r="CE461"/>
          <cell r="CF461"/>
          <cell r="CG461"/>
          <cell r="CH461"/>
          <cell r="CI461"/>
          <cell r="CJ461"/>
          <cell r="CK461"/>
          <cell r="CL461"/>
          <cell r="CM461"/>
          <cell r="CN461"/>
          <cell r="CO461"/>
        </row>
        <row r="462">
          <cell r="B462">
            <v>1306</v>
          </cell>
          <cell r="C462">
            <v>457</v>
          </cell>
          <cell r="D462">
            <v>8</v>
          </cell>
          <cell r="E462">
            <v>7</v>
          </cell>
          <cell r="F462">
            <v>2564</v>
          </cell>
          <cell r="G462">
            <v>800072272449</v>
          </cell>
          <cell r="H462" t="str">
            <v>นางสาว</v>
          </cell>
          <cell r="I462" t="str">
            <v xml:space="preserve">นิชาภา   </v>
          </cell>
          <cell r="J462" t="str">
            <v>เวียงนนท์</v>
          </cell>
          <cell r="K462">
            <v>3409900065426</v>
          </cell>
          <cell r="L462" t="str">
            <v>บิ๊กซี เชียงใหม่ ดอนจั่น</v>
          </cell>
          <cell r="M462" t="str">
            <v>เชียงใหม่ 1</v>
          </cell>
          <cell r="N462">
            <v>8</v>
          </cell>
          <cell r="O462" t="str">
            <v>สินเชื่อธนาคารประชาชน</v>
          </cell>
          <cell r="P462"/>
          <cell r="Q462">
            <v>35344.69</v>
          </cell>
          <cell r="R462">
            <v>16</v>
          </cell>
          <cell r="S462" t="str">
            <v>แขวงเชียงใหม่</v>
          </cell>
          <cell r="T462" t="str">
            <v>ผบ.4952</v>
          </cell>
          <cell r="U462">
            <v>2562</v>
          </cell>
          <cell r="V462" t="str">
            <v>ผบ.5021</v>
          </cell>
          <cell r="W462">
            <v>2562</v>
          </cell>
          <cell r="X462"/>
          <cell r="Y462"/>
          <cell r="Z462"/>
          <cell r="AA462">
            <v>16</v>
          </cell>
          <cell r="AB462">
            <v>6</v>
          </cell>
          <cell r="AC462">
            <v>2562</v>
          </cell>
          <cell r="AD462"/>
          <cell r="AE462"/>
          <cell r="AF462"/>
          <cell r="AG462"/>
          <cell r="AH462"/>
          <cell r="AI462"/>
          <cell r="AJ462"/>
          <cell r="AK462"/>
          <cell r="AL462"/>
          <cell r="AM462"/>
          <cell r="AN462"/>
          <cell r="AO462"/>
          <cell r="AP462"/>
          <cell r="AQ462"/>
          <cell r="AR462"/>
          <cell r="AS462"/>
          <cell r="AT462"/>
          <cell r="AU462"/>
          <cell r="AV462"/>
          <cell r="AW462"/>
          <cell r="AX462"/>
          <cell r="AY462"/>
          <cell r="AZ462"/>
          <cell r="BA462"/>
          <cell r="BB462" t="str">
            <v>สืบทรัพย์//สืบทรัพย์ครั้งที่2 28/5/2567//รายงานผลครั้งที่2 5/6/2567//</v>
          </cell>
          <cell r="BC462"/>
          <cell r="BD462"/>
          <cell r="BE462"/>
          <cell r="BF462"/>
          <cell r="BG462"/>
          <cell r="BH462"/>
          <cell r="BI462"/>
          <cell r="BJ462"/>
          <cell r="BK462"/>
          <cell r="BL462" t="str">
            <v>นางสาวนิชาภา    เวียงนนท์</v>
          </cell>
          <cell r="BM462">
            <v>883162010845</v>
          </cell>
          <cell r="BN462" t="str">
            <v>1.นางสาวนิชาภา  เวียงนนท์
2.นางวิบูลย์รัตน์  สนองนารถ
3.นายยอดชาย  สนองนารถ</v>
          </cell>
          <cell r="BO462" t="str">
            <v>จำเลยที่ 1
จำเลยที่ 2
คู่สมรสจำเลยที่ 2</v>
          </cell>
          <cell r="BP462" t="str">
            <v>3409900065426
3409900065400
3409900065396</v>
          </cell>
          <cell r="BQ462"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62" t="str">
            <v>ไม่พบ</v>
          </cell>
          <cell r="BS462"/>
          <cell r="BT462">
            <v>3</v>
          </cell>
          <cell r="BU462" t="str">
            <v>เกศินี</v>
          </cell>
          <cell r="BV462" t="str">
            <v>1.นางสาวนิชาภา  เวียงนนท์
2.นางวิบูลย์รัตน์  สนองนารถ
3.นายยอดชาย  สนองนารถ</v>
          </cell>
          <cell r="BW462" t="str">
            <v>จำเลยที่ 1
จำเลยที่ 2
คู่สมรสจำเลยที่ 2</v>
          </cell>
          <cell r="BX462" t="str">
            <v xml:space="preserve">3-4099-00065-42-6
3-4099-00065-40-0
0-0000-00000-00-0
</v>
          </cell>
          <cell r="BY462" t="str">
            <v>-ไม่พบว่ามีกรรมสิทธิ์ในที่ดิน อ.สันกำแพง จ.เชียงใหม่
'-ไม่พบว่ามีกรรมสิทธิ์ในที่ดิน อ.สันกำแพง จ.เชียงใหม่
-เลขบัตรประชาชนขึ้นเลขศูฯย์ สืบไม่ได้</v>
          </cell>
          <cell r="BZ462" t="str">
            <v>ไม่พบ</v>
          </cell>
          <cell r="CA462"/>
          <cell r="CB462">
            <v>2</v>
          </cell>
          <cell r="CC462"/>
          <cell r="CD462"/>
          <cell r="CE462"/>
          <cell r="CF462"/>
          <cell r="CG462"/>
          <cell r="CH462"/>
          <cell r="CI462"/>
          <cell r="CJ462"/>
          <cell r="CK462"/>
          <cell r="CL462"/>
          <cell r="CM462">
            <v>243397</v>
          </cell>
          <cell r="CN462"/>
          <cell r="CO462"/>
        </row>
        <row r="463">
          <cell r="B463">
            <v>1307</v>
          </cell>
          <cell r="C463">
            <v>458</v>
          </cell>
          <cell r="D463">
            <v>8</v>
          </cell>
          <cell r="E463">
            <v>7</v>
          </cell>
          <cell r="F463">
            <v>2564</v>
          </cell>
          <cell r="G463">
            <v>800042880313</v>
          </cell>
          <cell r="H463" t="str">
            <v>นางสาว</v>
          </cell>
          <cell r="I463" t="str">
            <v xml:space="preserve">ชนากานต์   </v>
          </cell>
          <cell r="J463" t="str">
            <v>กาญชนะลาวัลย์</v>
          </cell>
          <cell r="K463">
            <v>3551100001735</v>
          </cell>
          <cell r="L463" t="str">
            <v>บิ๊กซี เชียงใหม่ ดอนจั่น</v>
          </cell>
          <cell r="M463" t="str">
            <v>เชียงใหม่ 1</v>
          </cell>
          <cell r="N463">
            <v>8</v>
          </cell>
          <cell r="O463" t="str">
            <v>สินเชื่อธนาคารประชาชน</v>
          </cell>
          <cell r="P463"/>
          <cell r="Q463">
            <v>42241.21</v>
          </cell>
          <cell r="R463">
            <v>15</v>
          </cell>
          <cell r="S463" t="str">
            <v>แขวงเชียงใหม่</v>
          </cell>
          <cell r="T463" t="str">
            <v>ผบ.4969</v>
          </cell>
          <cell r="U463">
            <v>2562</v>
          </cell>
          <cell r="V463" t="str">
            <v>ผบ.4997</v>
          </cell>
          <cell r="W463">
            <v>2562</v>
          </cell>
          <cell r="X463">
            <v>16</v>
          </cell>
          <cell r="Y463">
            <v>6</v>
          </cell>
          <cell r="Z463">
            <v>2562</v>
          </cell>
          <cell r="AA463"/>
          <cell r="AB463"/>
          <cell r="AC463"/>
          <cell r="AD463"/>
          <cell r="AE463"/>
          <cell r="AF463"/>
          <cell r="AG463"/>
          <cell r="AH463"/>
          <cell r="AI463"/>
          <cell r="AJ463"/>
          <cell r="AK463"/>
          <cell r="AL463"/>
          <cell r="AM463"/>
          <cell r="AN463"/>
          <cell r="AO463"/>
          <cell r="AP463"/>
          <cell r="AQ463"/>
          <cell r="AR463"/>
          <cell r="AS463"/>
          <cell r="AT463"/>
          <cell r="AU463"/>
          <cell r="AV463"/>
          <cell r="AW463"/>
          <cell r="AX463"/>
          <cell r="AY463"/>
          <cell r="AZ463"/>
          <cell r="BA463"/>
          <cell r="BB463" t="str">
            <v>สืบทรัพย์</v>
          </cell>
          <cell r="BC463"/>
          <cell r="BD463"/>
          <cell r="BE463"/>
          <cell r="BF463"/>
          <cell r="BG463"/>
          <cell r="BH463"/>
          <cell r="BI463"/>
          <cell r="BJ463"/>
          <cell r="BK463"/>
          <cell r="BL463" t="str">
            <v>นางสาวชนากานต์    กาญชนะลาวัลย์</v>
          </cell>
          <cell r="BM463">
            <v>883162010835</v>
          </cell>
          <cell r="BN463" t="str">
            <v>1.นางสาวชนากานต์  กาญชนะลาวัลย์
2.นายณรงค์  มาลาคำ
3.นางสาวหนึ่งฤทัย  คำตะเคียน</v>
          </cell>
          <cell r="BO463" t="str">
            <v>จำเลยที่ 1
จำเลยที่ 2
จำเลยที่ 3</v>
          </cell>
          <cell r="BP463" t="str">
            <v>3551100001735
3500500078637
1629900160170</v>
          </cell>
          <cell r="BQ463" t="str">
            <v>-ไม่พบว่ามีกรรมสิทธิ์ในที่ดิน อ.เมือง จ.เชียงใหม่
'-พบว่ามีกรรมสิทธิ์ในที่ดินเลขโฉนด 49257 ต.สันปูเลย อ.ดอยสะเก็ด  จ.เชียงใหม่ (ติดจำนอง)
'-พบว่ามีกรรมสิทธิ์ในที่ดินเลขโฉนด 58016 ต.หนองหอย อ.เมือง  จ.เชียงใหม่ (ปลอดจำนอง)
'-พบว่ามีกรรมสิทธิ์ในที่ดินเลขโฉนด 13922 ต.เชิงดอย อ.ดอยสะเก็ด  จ.เชียงใหม่ (ปลอดจำนอง)
'-ไม่พบว่ามีกรรมสิทธิ์ในที่ดิน อ.เมือง จ.เชียงใหม่</v>
          </cell>
          <cell r="BR463" t="str">
            <v>พบ</v>
          </cell>
          <cell r="BS463"/>
          <cell r="BT463">
            <v>3</v>
          </cell>
          <cell r="BU463" t="str">
            <v>เกศินี</v>
          </cell>
          <cell r="BV463"/>
          <cell r="BW463"/>
          <cell r="BX463"/>
          <cell r="BY463"/>
          <cell r="BZ463"/>
          <cell r="CA463"/>
          <cell r="CB463"/>
          <cell r="CC463"/>
          <cell r="CD463"/>
          <cell r="CE463"/>
          <cell r="CF463"/>
          <cell r="CG463"/>
          <cell r="CH463"/>
          <cell r="CI463"/>
          <cell r="CJ463"/>
          <cell r="CK463"/>
          <cell r="CL463"/>
          <cell r="CM463"/>
          <cell r="CN463"/>
          <cell r="CO463"/>
        </row>
        <row r="464">
          <cell r="B464">
            <v>1308</v>
          </cell>
          <cell r="C464">
            <v>459</v>
          </cell>
          <cell r="D464">
            <v>8</v>
          </cell>
          <cell r="E464">
            <v>7</v>
          </cell>
          <cell r="F464">
            <v>2564</v>
          </cell>
          <cell r="G464">
            <v>800069078148</v>
          </cell>
          <cell r="H464" t="str">
            <v>นางสาว</v>
          </cell>
          <cell r="I464" t="str">
            <v>ธัญพิมล</v>
          </cell>
          <cell r="J464" t="str">
            <v>มหาวรรณ</v>
          </cell>
          <cell r="K464">
            <v>3501100286322</v>
          </cell>
          <cell r="L464" t="str">
            <v>ประตูช้างเผือก</v>
          </cell>
          <cell r="M464" t="str">
            <v>เชียงใหม่ 1</v>
          </cell>
          <cell r="N464">
            <v>8</v>
          </cell>
          <cell r="O464" t="str">
            <v>สินเชื่อธนาคารประชาชน</v>
          </cell>
          <cell r="P464" t="str">
            <v>1.บุคคลค้ำประกัน</v>
          </cell>
          <cell r="Q464">
            <v>73508.84</v>
          </cell>
          <cell r="R464">
            <v>18</v>
          </cell>
          <cell r="S464" t="str">
            <v>แขวงเชียงใหม่</v>
          </cell>
          <cell r="T464" t="str">
            <v>ผบ.5398</v>
          </cell>
          <cell r="U464">
            <v>2562</v>
          </cell>
          <cell r="V464" t="str">
            <v>ผบ.6499</v>
          </cell>
          <cell r="W464">
            <v>2562</v>
          </cell>
          <cell r="X464"/>
          <cell r="Y464"/>
          <cell r="Z464"/>
          <cell r="AA464">
            <v>22</v>
          </cell>
          <cell r="AB464">
            <v>7</v>
          </cell>
          <cell r="AC464">
            <v>2562</v>
          </cell>
          <cell r="AD464"/>
          <cell r="AE464"/>
          <cell r="AF464"/>
          <cell r="AG464"/>
          <cell r="AH464"/>
          <cell r="AI464"/>
          <cell r="AJ464"/>
          <cell r="AK464"/>
          <cell r="AL464"/>
          <cell r="AM464"/>
          <cell r="AN464"/>
          <cell r="AO464"/>
          <cell r="AP464"/>
          <cell r="AQ464"/>
          <cell r="AR464"/>
          <cell r="AS464"/>
          <cell r="AT464"/>
          <cell r="AU464"/>
          <cell r="AV464"/>
          <cell r="AW464"/>
          <cell r="AX464"/>
          <cell r="AY464"/>
          <cell r="AZ464"/>
          <cell r="BA464"/>
          <cell r="BB464" t="str">
            <v>สืบทรัพย์ครั้งที่ 2 รายงานผลสืบ 15/8/2567</v>
          </cell>
          <cell r="BC464"/>
          <cell r="BD464"/>
          <cell r="BE464"/>
          <cell r="BF464"/>
          <cell r="BG464"/>
          <cell r="BH464"/>
          <cell r="BI464"/>
          <cell r="BJ464"/>
          <cell r="BK464"/>
          <cell r="BL464" t="str">
            <v>นางสาวธัญพิมล มหาวรรณ</v>
          </cell>
          <cell r="BM464">
            <v>883162011092</v>
          </cell>
          <cell r="BN464" t="str">
            <v>1.นางสาวธัญพิมล  มหาวรรณ
2.นายบัณฑิต  ชัยรัตน์</v>
          </cell>
          <cell r="BO464" t="str">
            <v>จำเลยที่ 1
จำเลยที่ 2</v>
          </cell>
          <cell r="BP464" t="str">
            <v>3501100286322
3570700287256</v>
          </cell>
          <cell r="BQ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R464" t="str">
            <v>พบ</v>
          </cell>
          <cell r="BS464" t="str">
            <v>พบ
พบ</v>
          </cell>
          <cell r="BT464">
            <v>2</v>
          </cell>
          <cell r="BU464" t="str">
            <v>เกศินี</v>
          </cell>
          <cell r="BV464" t="str">
            <v>1.นางสาวธัญพิมล  มหาวรรณ
2.นายบัณฑิต  ชัยรัตน์</v>
          </cell>
          <cell r="BW464" t="str">
            <v>จำเลยที่ 1
จำเลยที่ 2</v>
          </cell>
          <cell r="BX464" t="str">
            <v>3501100286322
3570700287256</v>
          </cell>
          <cell r="BY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Z464" t="str">
            <v>พบ</v>
          </cell>
          <cell r="CA464"/>
          <cell r="CB464">
            <v>2</v>
          </cell>
          <cell r="CC464" t="str">
            <v>นุสบา</v>
          </cell>
          <cell r="CD464"/>
          <cell r="CE464"/>
          <cell r="CF464"/>
          <cell r="CG464"/>
          <cell r="CH464"/>
          <cell r="CI464"/>
          <cell r="CJ464"/>
          <cell r="CK464"/>
          <cell r="CL464">
            <v>243853</v>
          </cell>
          <cell r="CM464">
            <v>243180</v>
          </cell>
          <cell r="CN464"/>
          <cell r="CO464"/>
        </row>
        <row r="465">
          <cell r="B465">
            <v>1309</v>
          </cell>
          <cell r="C465">
            <v>460</v>
          </cell>
          <cell r="D465">
            <v>8</v>
          </cell>
          <cell r="E465">
            <v>7</v>
          </cell>
          <cell r="F465">
            <v>2564</v>
          </cell>
          <cell r="G465">
            <v>800072491163</v>
          </cell>
          <cell r="H465" t="str">
            <v>นาย</v>
          </cell>
          <cell r="I465" t="str">
            <v>วัชระ</v>
          </cell>
          <cell r="J465" t="str">
            <v>เสือมาก</v>
          </cell>
          <cell r="K465">
            <v>1102001839402</v>
          </cell>
          <cell r="L465" t="str">
            <v>บิ๊กซี เชียงใหม่ ดอนจั่น</v>
          </cell>
          <cell r="M465" t="str">
            <v>เชียงใหม่ 1</v>
          </cell>
          <cell r="N465">
            <v>8</v>
          </cell>
          <cell r="O465" t="str">
            <v>สินเชื่อธนาคารประชาชน</v>
          </cell>
          <cell r="P465" t="str">
            <v>1.บุคคลค้ำประกัน</v>
          </cell>
          <cell r="Q465">
            <v>119971.7</v>
          </cell>
          <cell r="R465">
            <v>19791.400000000001</v>
          </cell>
          <cell r="S465" t="str">
            <v>จังหวัดฮอด</v>
          </cell>
          <cell r="T465" t="str">
            <v>ผบ.183</v>
          </cell>
          <cell r="U465">
            <v>2563</v>
          </cell>
          <cell r="V465" t="str">
            <v>ผบ538</v>
          </cell>
          <cell r="W465">
            <v>2563</v>
          </cell>
          <cell r="X465"/>
          <cell r="Y465"/>
          <cell r="Z465"/>
          <cell r="AA465">
            <v>4</v>
          </cell>
          <cell r="AB465">
            <v>8</v>
          </cell>
          <cell r="AC465">
            <v>2563</v>
          </cell>
          <cell r="AD465"/>
          <cell r="AE465"/>
          <cell r="AF465"/>
          <cell r="AG465"/>
          <cell r="AH465"/>
          <cell r="AI465"/>
          <cell r="AJ465"/>
          <cell r="AK465"/>
          <cell r="AL465"/>
          <cell r="AM465"/>
          <cell r="AN465"/>
          <cell r="AO465"/>
          <cell r="AP465"/>
          <cell r="AQ465"/>
          <cell r="AR465"/>
          <cell r="AS465"/>
          <cell r="AT465"/>
          <cell r="AU465"/>
          <cell r="AV465"/>
          <cell r="AW465"/>
          <cell r="AX465"/>
          <cell r="AY465"/>
          <cell r="AZ465"/>
          <cell r="BA465"/>
          <cell r="BB465" t="str">
            <v>สืบทรัพย์ รายงานผลสืบทรัพย์ 5/8/2567</v>
          </cell>
          <cell r="BC465"/>
          <cell r="BD465"/>
          <cell r="BE465"/>
          <cell r="BF465"/>
          <cell r="BG465"/>
          <cell r="BH465"/>
          <cell r="BI465"/>
          <cell r="BJ465"/>
          <cell r="BK465"/>
          <cell r="BL465" t="str">
            <v>นายวัชระ เสือมาก</v>
          </cell>
          <cell r="BM465">
            <v>883162011771</v>
          </cell>
          <cell r="BN465" t="str">
            <v>1.นายวัชระ  เสือมาก
2.นางสาวชณิกา  กันทะสา
3.นางเรณู  พุฒนิล
4.นายจำนง  พุฒนิล
5.นายเอกชัย  ใจมาวงค์</v>
          </cell>
          <cell r="BO465" t="str">
            <v>จำเลยที่ 1
คู่สมรสจำเลยที่ 1
จำเลยที่ 2
คู่สมรสจำเลยที่ 2
จำเลยที่ 3</v>
          </cell>
          <cell r="BP465" t="str">
            <v>1102001839402
1129900163009
3501600253768
3160200177846
1580400091759</v>
          </cell>
          <cell r="BQ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R465" t="str">
            <v>ไม่พบ</v>
          </cell>
          <cell r="BS465" t="str">
            <v>พบทรัพย์</v>
          </cell>
          <cell r="BT465">
            <v>5</v>
          </cell>
          <cell r="BU465" t="str">
            <v>เกศินี</v>
          </cell>
          <cell r="BV465" t="str">
            <v>1.นายวัชระ  เสือมาก
2.นางสาวชณิกา  กันทะสา
3.นางเรณู  พุฒนิล
4.นายจำนง  พุฒนิล
5.นายเอกชัย  ใจมาวงค์</v>
          </cell>
          <cell r="BW465" t="str">
            <v>จำเลยที่ 1
คู่สมรสจำเลยที่ 1
จำเลยที่ 2
คู่สมรสจำเลยที่ 2
จำเลยที่ 3</v>
          </cell>
          <cell r="BX465" t="str">
            <v>1102001839402
1129900163009
3501600253768
3160200177846
1580400091759</v>
          </cell>
          <cell r="BY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Z465" t="str">
            <v>ไม่พบ</v>
          </cell>
          <cell r="CA465"/>
          <cell r="CB465">
            <v>5</v>
          </cell>
          <cell r="CC465" t="str">
            <v>นุสบา</v>
          </cell>
          <cell r="CD465"/>
          <cell r="CE465"/>
          <cell r="CF465"/>
          <cell r="CG465"/>
          <cell r="CH465"/>
          <cell r="CI465"/>
          <cell r="CJ465"/>
          <cell r="CK465"/>
          <cell r="CL465">
            <v>243853</v>
          </cell>
          <cell r="CM465">
            <v>243050</v>
          </cell>
          <cell r="CN465"/>
          <cell r="CO465"/>
        </row>
        <row r="466">
          <cell r="B466">
            <v>1310</v>
          </cell>
          <cell r="C466">
            <v>461</v>
          </cell>
          <cell r="D466">
            <v>8</v>
          </cell>
          <cell r="E466">
            <v>7</v>
          </cell>
          <cell r="F466">
            <v>2564</v>
          </cell>
          <cell r="G466">
            <v>800045454736</v>
          </cell>
          <cell r="H466" t="str">
            <v>นางสาว</v>
          </cell>
          <cell r="I466" t="str">
            <v>กาญจนา</v>
          </cell>
          <cell r="J466" t="str">
            <v>ยาสิทธิ์</v>
          </cell>
          <cell r="K466">
            <v>3501600218253</v>
          </cell>
          <cell r="L466" t="str">
            <v>ช้างม่อย</v>
          </cell>
          <cell r="M466" t="str">
            <v>เชียงใหม่ 1</v>
          </cell>
          <cell r="N466">
            <v>8</v>
          </cell>
          <cell r="O466" t="str">
            <v>สินเชื่อธนาคารประชาชน</v>
          </cell>
          <cell r="P466" t="str">
            <v>1.บุคคลค้ำประกัน</v>
          </cell>
          <cell r="Q466">
            <v>38421.629999999997</v>
          </cell>
          <cell r="R466">
            <v>9293.34</v>
          </cell>
          <cell r="S466" t="str">
            <v>จังหวัดฮอด</v>
          </cell>
          <cell r="T466" t="str">
            <v>ผบ.182</v>
          </cell>
          <cell r="U466">
            <v>2563</v>
          </cell>
          <cell r="V466" t="str">
            <v>ผบ.481</v>
          </cell>
          <cell r="W466">
            <v>2563</v>
          </cell>
          <cell r="X466">
            <v>22</v>
          </cell>
          <cell r="Y466">
            <v>6</v>
          </cell>
          <cell r="Z466">
            <v>2563</v>
          </cell>
          <cell r="AA466"/>
          <cell r="AB466"/>
          <cell r="AC466"/>
          <cell r="AD466"/>
          <cell r="AE466"/>
          <cell r="AF466"/>
          <cell r="AG466"/>
          <cell r="AH466"/>
          <cell r="AI466"/>
          <cell r="AJ466"/>
          <cell r="AK466"/>
          <cell r="AL466"/>
          <cell r="AM466" t="str">
            <v>โฉนด</v>
          </cell>
          <cell r="AN466" t="str">
            <v>5010</v>
          </cell>
          <cell r="AO466" t="str">
            <v>บ่อหลวง</v>
          </cell>
          <cell r="AP466" t="str">
            <v>ฮอด</v>
          </cell>
          <cell r="AQ466" t="str">
            <v>เชียงใหม่</v>
          </cell>
          <cell r="AR466"/>
          <cell r="AS466"/>
          <cell r="AT466"/>
          <cell r="AU466"/>
          <cell r="AV466"/>
          <cell r="AW466"/>
          <cell r="AX466"/>
          <cell r="AY466"/>
          <cell r="AZ466"/>
          <cell r="BA466"/>
          <cell r="BB466" t="str">
            <v>สืบทรัพย์//ยึดทรัพย์ (คำสั่ง 27/09/2564)//ยึดไม่ได้เนื่องจากมีสำนักงานอื่นมายึดก่อนหน้าในวันเดียวกัน ส่งแฟ้มยึดคืน 21/2/2565</v>
          </cell>
          <cell r="BC466"/>
          <cell r="BD466"/>
          <cell r="BE466"/>
          <cell r="BF466"/>
          <cell r="BG466"/>
          <cell r="BH466"/>
          <cell r="BI466"/>
          <cell r="BJ466"/>
          <cell r="BK466"/>
          <cell r="BL466" t="str">
            <v>นางสาวกาญจนา ยาสิทธิ์</v>
          </cell>
          <cell r="BM466">
            <v>883162011185</v>
          </cell>
          <cell r="BN466" t="str">
            <v>1.นางสาวกาญจนา  ยาสิทธิ์
2.นายมณู  ธูปเอี่ยม
3.นายณัฐวุฒิ  พะเวียงคำ
4.นายเฉลิม  คำปลิว</v>
          </cell>
          <cell r="BO466" t="str">
            <v>จำเลยที่ 1
คู่สมรสจำเลยที่ 1
จำเลยที่ 2
จำเลยที่ 3</v>
          </cell>
          <cell r="BP466" t="str">
            <v>3501600218253
3640200078011
1410500039377
1509900134439</v>
          </cell>
          <cell r="BQ466" t="str">
            <v>-ไม่พบว่ามีกรรมสิทธิ์ในที่ดิน อ.เมือง จ.เชียงใหม่
'-พบว่ามีกรรมสิทธิ์ในที่ดินเลขโฉนด 5010  ต.บ่อหลวง  อ.ฮอด   จ.เชียงใหม่ (ติดจำนอง)
'-ไม่พบว่ามีกรรมสิทธิ์ในที่ดิน อ.ห้วยขวาง จ.กรุงเทพมหานคร
'-ไม่พบว่ามีกรรมสิทธิ์ในที่ดิน อ.เมือง จ.เชียงใหม่
'-ไม่พบว่ามีกรรมสิทธิ์ในที่ดิน อ.ห้วยขวาง จ.กรุงเทพมหานคร
'-ไม่พบว่ามีกรรมสิทธิ์ในที่ดิน อ.บ้านด่านลานหอย จ.สุโขทัย
'-ไม่พบว่ามีกรรมสิทธิ์ในที่ดิน อ.เมือง จ.เชียงใหม่
'-ไม่พบว่ามีกรรมสิทธิ์ในที่ดิน อ.โนนสะอาด จ.อุดรธานี
'-ไม่พบว่ามีกรรมสิทธิ์ในที่ดิน อ.เมือง จ.เชียงใหม่
'-ไม่พบว่ามีกรรมสิทธิ์ในที่ดิน อ.ดอยหล่อ จ.เชียงใหม่</v>
          </cell>
          <cell r="BR466" t="str">
            <v>พบ</v>
          </cell>
          <cell r="BS466" t="str">
            <v>พบ</v>
          </cell>
          <cell r="BT466">
            <v>4</v>
          </cell>
          <cell r="BU466" t="str">
            <v>เกศินี
นพวิสต์ (ยึด)</v>
          </cell>
          <cell r="BV466"/>
          <cell r="BW466"/>
          <cell r="BX466"/>
          <cell r="BY466"/>
          <cell r="BZ466"/>
          <cell r="CA466"/>
          <cell r="CB466"/>
          <cell r="CC466"/>
          <cell r="CD466"/>
          <cell r="CE466"/>
          <cell r="CF466"/>
          <cell r="CG466"/>
          <cell r="CH466"/>
          <cell r="CI466"/>
          <cell r="CJ466"/>
          <cell r="CK466"/>
          <cell r="CL466"/>
          <cell r="CM466">
            <v>243367</v>
          </cell>
          <cell r="CN466">
            <v>242940</v>
          </cell>
          <cell r="CO466"/>
        </row>
        <row r="467">
          <cell r="B467">
            <v>1311</v>
          </cell>
          <cell r="C467">
            <v>462</v>
          </cell>
          <cell r="D467">
            <v>8</v>
          </cell>
          <cell r="E467">
            <v>7</v>
          </cell>
          <cell r="F467">
            <v>2564</v>
          </cell>
          <cell r="G467">
            <v>800074819874</v>
          </cell>
          <cell r="H467" t="str">
            <v>นางสาว</v>
          </cell>
          <cell r="I467" t="str">
            <v>แสงเดือน</v>
          </cell>
          <cell r="J467" t="str">
            <v>บุญชัย</v>
          </cell>
          <cell r="K467">
            <v>3501900386526</v>
          </cell>
          <cell r="L467" t="str">
            <v>ช้างม่อย</v>
          </cell>
          <cell r="M467" t="str">
            <v>เชียงใหม่ 1</v>
          </cell>
          <cell r="N467">
            <v>8</v>
          </cell>
          <cell r="O467" t="str">
            <v>สินเชื่อแก้ไชปัญหาหนี้นอกระบบ</v>
          </cell>
          <cell r="P467" t="str">
            <v>1.บุคคลค้ำประกัน</v>
          </cell>
          <cell r="Q467">
            <v>29984</v>
          </cell>
          <cell r="R467">
            <v>2378.79</v>
          </cell>
          <cell r="S467" t="str">
            <v>แขวงเชียงใหม่</v>
          </cell>
          <cell r="T467" t="str">
            <v>ผบ.1308</v>
          </cell>
          <cell r="U467">
            <v>2563</v>
          </cell>
          <cell r="V467" t="str">
            <v>ผบ.3769</v>
          </cell>
          <cell r="W467">
            <v>2563</v>
          </cell>
          <cell r="X467"/>
          <cell r="Y467"/>
          <cell r="Z467"/>
          <cell r="AA467">
            <v>10</v>
          </cell>
          <cell r="AB467">
            <v>3</v>
          </cell>
          <cell r="AC467">
            <v>2563</v>
          </cell>
          <cell r="AD467"/>
          <cell r="AE467"/>
          <cell r="AF467"/>
          <cell r="AG467"/>
          <cell r="AH467"/>
          <cell r="AI467"/>
          <cell r="AJ467">
            <v>9</v>
          </cell>
          <cell r="AK467">
            <v>12</v>
          </cell>
          <cell r="AL467">
            <v>2564</v>
          </cell>
          <cell r="AM467" t="str">
            <v>โฉนด</v>
          </cell>
          <cell r="AN467" t="str">
            <v>23511</v>
          </cell>
          <cell r="AO467" t="str">
            <v>ไชยสถาน</v>
          </cell>
          <cell r="AP467" t="str">
            <v>สารภี</v>
          </cell>
          <cell r="AQ467" t="str">
            <v>เชียงใหม่</v>
          </cell>
          <cell r="AR467">
            <v>605400</v>
          </cell>
          <cell r="AS467"/>
          <cell r="AT467"/>
          <cell r="AU467"/>
          <cell r="AV467"/>
          <cell r="AW467"/>
          <cell r="AX467">
            <v>16</v>
          </cell>
          <cell r="AY467">
            <v>12</v>
          </cell>
          <cell r="AZ467">
            <v>2564</v>
          </cell>
          <cell r="BA467" t="str">
            <v>ยึดเสร็จแล้ว</v>
          </cell>
          <cell r="BB467" t="str">
            <v>สืบทรัพย์//ยึดทรัพย์ (คำสั่ง 27/09/2564)//ยึดแล้ว</v>
          </cell>
          <cell r="BC467"/>
          <cell r="BD467"/>
          <cell r="BE467"/>
          <cell r="BF467"/>
          <cell r="BG467"/>
          <cell r="BH467"/>
          <cell r="BI467"/>
          <cell r="BJ467"/>
          <cell r="BK467"/>
          <cell r="BL467" t="str">
            <v>นางสาวแสงเดือน บุญชัย</v>
          </cell>
          <cell r="BM467">
            <v>883162012476</v>
          </cell>
          <cell r="BN467" t="str">
            <v>1.นางสาวแสงเดือน  บุญชัย
2.นายวรพงษ์  พรหมมี
3.นางสาวประทุม  ดวงติ๊บ
4.นายนิฐิวัฒน์  ส่างหลวง</v>
          </cell>
          <cell r="BO467" t="str">
            <v>จำเลยที่ 1
คู่สมรสจำเลยที่ 1
จำเลยที่ 2
จำเลยที่ 3</v>
          </cell>
          <cell r="BP467" t="str">
            <v>3501900386526
5500990003252
3501500256625
1510100125534</v>
          </cell>
          <cell r="BQ467" t="str">
            <v>-ไม่พบว่ามีกรรมสิทธิ์ในที่ดิน อ.เมือง จ.เชียงใหม่
'-พบว่ามีกรรมสิทธิ์ในที่ดินเลขโฉนด 23511  ต.ไชยสถาน  อ.สารภี  จ.เชียงใหม่ (ปลอดจำนอง)
'-พบว่ามีกรรมสิทธิ์ในที่ดินเลขโฉนด 23513  ต.ไชยสถาน  อ.สารภี  จ.เชียงใหม่ (ติดจำนอง)
'-ไม่พบว่ามีกรรมสิทธิ์ในที่ดิน อ.แม่ทา จ.ลำพูน
'-ไม่พบว่ามีกรรมสิทธิ์ในที่ดิน อ.เมือง จ.เชียงใหม่
'-ไม่พบว่ามีกรรมสิทธิ์ในที่ดิน อ.ไฃยปราการ จ.เชียงใหม่
'-ไม่พบว่ามีกรรมสิทธิ์ในที่ดิน อ.แม่ทา จ.ลำพูน
'-ไม่พบว่ามีกรรมสิทธิ์ในที่ดิน อ.เมือง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อ.สารภี จ.เชียงใหม่</v>
          </cell>
          <cell r="BR467" t="str">
            <v>พบ</v>
          </cell>
          <cell r="BS467" t="str">
            <v>พบ</v>
          </cell>
          <cell r="BT467">
            <v>4</v>
          </cell>
          <cell r="BU467" t="str">
            <v>เกศินี
นพวิสต์ (ยึด)</v>
          </cell>
          <cell r="BV467"/>
          <cell r="BW467"/>
          <cell r="BX467"/>
          <cell r="BY467"/>
          <cell r="BZ467"/>
          <cell r="CA467"/>
          <cell r="CB467"/>
          <cell r="CC467"/>
          <cell r="CD467"/>
          <cell r="CE467"/>
          <cell r="CF467"/>
          <cell r="CG467"/>
          <cell r="CH467"/>
          <cell r="CI467"/>
          <cell r="CJ467"/>
          <cell r="CK467"/>
          <cell r="CL467">
            <v>242873</v>
          </cell>
          <cell r="CM467">
            <v>243367</v>
          </cell>
          <cell r="CN467"/>
          <cell r="CO467"/>
        </row>
        <row r="468">
          <cell r="B468">
            <v>1312</v>
          </cell>
          <cell r="C468">
            <v>463</v>
          </cell>
          <cell r="D468">
            <v>8</v>
          </cell>
          <cell r="E468">
            <v>7</v>
          </cell>
          <cell r="F468">
            <v>2564</v>
          </cell>
          <cell r="G468">
            <v>800075331648</v>
          </cell>
          <cell r="H468" t="str">
            <v>นางสาว</v>
          </cell>
          <cell r="I468" t="str">
            <v>สุกัญญา</v>
          </cell>
          <cell r="J468" t="str">
            <v>กำแพงแก้ว</v>
          </cell>
          <cell r="K468">
            <v>1509900385237</v>
          </cell>
          <cell r="L468" t="str">
            <v>บิ๊กซี เชียงใหม่ ดอนจั่น</v>
          </cell>
          <cell r="M468" t="str">
            <v>เชียงใหม่ 1</v>
          </cell>
          <cell r="N468">
            <v>8</v>
          </cell>
          <cell r="O468" t="str">
            <v>สินเชื่อธนาคารประชาชน</v>
          </cell>
          <cell r="P468" t="str">
            <v>1.บุคคลค้ำประกัน</v>
          </cell>
          <cell r="Q468">
            <v>138737</v>
          </cell>
          <cell r="R468">
            <v>14947.82</v>
          </cell>
          <cell r="S468" t="str">
            <v>แขวงเชียงใหม่</v>
          </cell>
          <cell r="T468" t="str">
            <v>ผบ.1304</v>
          </cell>
          <cell r="U468">
            <v>2563</v>
          </cell>
          <cell r="V468" t="str">
            <v>ผบ.3694</v>
          </cell>
          <cell r="W468">
            <v>2563</v>
          </cell>
          <cell r="X468">
            <v>10</v>
          </cell>
          <cell r="Y468">
            <v>3</v>
          </cell>
          <cell r="Z468">
            <v>2563</v>
          </cell>
          <cell r="AA468"/>
          <cell r="AB468"/>
          <cell r="AC468"/>
          <cell r="AD468"/>
          <cell r="AE468"/>
          <cell r="AF468"/>
          <cell r="AG468"/>
          <cell r="AH468"/>
          <cell r="AI468"/>
          <cell r="AJ468"/>
          <cell r="AK468"/>
          <cell r="AL468"/>
          <cell r="AM468"/>
          <cell r="AN468"/>
          <cell r="AO468"/>
          <cell r="AP468"/>
          <cell r="AQ468"/>
          <cell r="AR468"/>
          <cell r="AS468"/>
          <cell r="AT468"/>
          <cell r="AU468"/>
          <cell r="AV468"/>
          <cell r="AW468"/>
          <cell r="AX468"/>
          <cell r="AY468"/>
          <cell r="AZ468"/>
          <cell r="BA468"/>
          <cell r="BB468" t="str">
            <v>สืบทรัพย์ รายงานผลสืบครั้งที่ 2 5/8/2567</v>
          </cell>
          <cell r="BC468"/>
          <cell r="BD468"/>
          <cell r="BE468"/>
          <cell r="BF468"/>
          <cell r="BG468"/>
          <cell r="BH468"/>
          <cell r="BI468"/>
          <cell r="BJ468"/>
          <cell r="BK468"/>
          <cell r="BL468" t="str">
            <v>นางสาวสุกัญญา กำแพงแก้ว</v>
          </cell>
          <cell r="BM468">
            <v>883162012496</v>
          </cell>
          <cell r="BN468" t="str">
            <v>1.นางสาวสุกัญญา  กำแพงแก้ว
2.นางอารีรัตน์  ย่างสุข
3.นายณัฐพงศ์  ย่างสุข
4.นางสาวเสาวภา  ไชยวงค์
5.นายอรรถพล  ไชยวงค์</v>
          </cell>
          <cell r="BO468" t="str">
            <v>จำเลยที่ 1
จำเลยที่ 2
คู่สมรสจำเลยที่ 2
จำเลยที่ 3
คู่สมรสจำเลยที่ 3</v>
          </cell>
          <cell r="BP468" t="str">
            <v>1509900385237
3501200370805
3500100155324
1509900987342
1509900910919</v>
          </cell>
          <cell r="BQ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R468" t="str">
            <v>ไม่พบ</v>
          </cell>
          <cell r="BS468" t="str">
            <v>พบทรัพย์</v>
          </cell>
          <cell r="BT468">
            <v>5</v>
          </cell>
          <cell r="BU468" t="str">
            <v>เกศินี</v>
          </cell>
          <cell r="BV468" t="str">
            <v>1.นางสาวสุกัญญา  กำแพงแก้ว
2.นางอารีรัตน์  ย่างสุข
3.นายณัฐพงศ์  ย่างสุข
4.นางสาวเสาวภา  ไชยวงค์
5.นายอรรถพล  ไชยวงค์</v>
          </cell>
          <cell r="BW468" t="str">
            <v>จำเลยที่ 1
จำเลยที่ 2
คู่สมรสจำเลยที่ 2
จำเลยที่ 3
คู่สมรสจำเลยที่ 3</v>
          </cell>
          <cell r="BX468" t="str">
            <v>1509900385237
3501200370805
3500100155324
1509900987342
1509900910919</v>
          </cell>
          <cell r="BY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Z468" t="str">
            <v>ไม่พบ</v>
          </cell>
          <cell r="CA468"/>
          <cell r="CB468">
            <v>5</v>
          </cell>
          <cell r="CC468" t="str">
            <v>นุสบา</v>
          </cell>
          <cell r="CD468"/>
          <cell r="CE468"/>
          <cell r="CF468"/>
          <cell r="CG468"/>
          <cell r="CH468"/>
          <cell r="CI468"/>
          <cell r="CJ468"/>
          <cell r="CK468"/>
          <cell r="CL468">
            <v>243853</v>
          </cell>
          <cell r="CM468">
            <v>243054</v>
          </cell>
          <cell r="CN468"/>
          <cell r="CO468"/>
        </row>
        <row r="469">
          <cell r="B469">
            <v>1313</v>
          </cell>
          <cell r="C469">
            <v>464</v>
          </cell>
          <cell r="D469">
            <v>8</v>
          </cell>
          <cell r="E469">
            <v>7</v>
          </cell>
          <cell r="F469">
            <v>2564</v>
          </cell>
          <cell r="G469">
            <v>800048654498</v>
          </cell>
          <cell r="H469" t="str">
            <v>นาง</v>
          </cell>
          <cell r="I469" t="str">
            <v>แก้วเรือน</v>
          </cell>
          <cell r="J469" t="str">
            <v>แสนศรีสวัสดิ์</v>
          </cell>
          <cell r="K469">
            <v>3501900583488</v>
          </cell>
          <cell r="L469" t="str">
            <v>ช้างม่อย</v>
          </cell>
          <cell r="M469" t="str">
            <v>เชียงใหม่ 1</v>
          </cell>
          <cell r="N469">
            <v>8</v>
          </cell>
          <cell r="O469" t="str">
            <v>สินเชื่อธนาคารประชาชน</v>
          </cell>
          <cell r="P469" t="str">
            <v>1.บุคคลค้ำประกัน</v>
          </cell>
          <cell r="Q469">
            <v>79097.98</v>
          </cell>
          <cell r="R469">
            <v>23388.39</v>
          </cell>
          <cell r="S469" t="str">
            <v>แขวงเชียงใหม่</v>
          </cell>
          <cell r="T469" t="str">
            <v>ผบ.2557</v>
          </cell>
          <cell r="U469">
            <v>2563</v>
          </cell>
          <cell r="V469" t="str">
            <v>ผบ.5136</v>
          </cell>
          <cell r="W469">
            <v>2563</v>
          </cell>
          <cell r="X469"/>
          <cell r="Y469"/>
          <cell r="Z469"/>
          <cell r="AA469">
            <v>20</v>
          </cell>
          <cell r="AB469">
            <v>7</v>
          </cell>
          <cell r="AC469">
            <v>2563</v>
          </cell>
          <cell r="AD469"/>
          <cell r="AE469"/>
          <cell r="AF469"/>
          <cell r="AG469"/>
          <cell r="AH469"/>
          <cell r="AI469"/>
          <cell r="AJ469"/>
          <cell r="AK469"/>
          <cell r="AL469"/>
          <cell r="AM469"/>
          <cell r="AN469"/>
          <cell r="AO469"/>
          <cell r="AP469"/>
          <cell r="AQ469"/>
          <cell r="AR469"/>
          <cell r="AS469"/>
          <cell r="AT469"/>
          <cell r="AU469"/>
          <cell r="AV469"/>
          <cell r="AW469"/>
          <cell r="AX469"/>
          <cell r="AY469"/>
          <cell r="AZ469"/>
          <cell r="BA469"/>
          <cell r="BB469" t="str">
            <v>สืบทรัพย์</v>
          </cell>
          <cell r="BC469"/>
          <cell r="BD469"/>
          <cell r="BE469"/>
          <cell r="BF469"/>
          <cell r="BG469"/>
          <cell r="BH469"/>
          <cell r="BI469"/>
          <cell r="BJ469"/>
          <cell r="BK469"/>
          <cell r="BL469" t="str">
            <v>นางแก้วเรือน แสนศรีสวัสดิ์</v>
          </cell>
          <cell r="BM469">
            <v>883163010947</v>
          </cell>
          <cell r="BN469" t="str">
            <v>1.นางแก้วเรือน  แสนศรีสวัสดิ์
2.นายสนิท  แสนศรีสวัสดิ์
3.นายไพโรจน์  แสนศรีสวัสดิ์
4.นางมยุรีย์  พิมพิสาร
5.นายสมบูรณ์  พิมพิสาร</v>
          </cell>
          <cell r="BO469" t="str">
            <v>จำเลยที่ 1
คู่สมรสจำเลยที่ 1
จำเลยที่ 2
จำเลยที่ 3
คู่สมรสจำเลยที่ 3</v>
          </cell>
          <cell r="BP469" t="str">
            <v>3501900583488
3501900583470
3501900583496
3501400415241
3501400415233</v>
          </cell>
          <cell r="BQ469" t="str">
            <v>-ไม่พบว่ามีกรรมสิทธิ์ในที่ดิน อ.เมือง จ.เชียงใหม่
'-พบว่ามีกรรมสิทธิ์ในที่ดินเลขโฉนด 33831  ต.ท่าวังตาล  อ.สารภี  จ.เชียงใหม่ (ปลอดจำนอง)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v>
          </cell>
          <cell r="BR469" t="str">
            <v>พบ</v>
          </cell>
          <cell r="BS469" t="str">
            <v>พบทรัพย์</v>
          </cell>
          <cell r="BT469">
            <v>5</v>
          </cell>
          <cell r="BU469" t="str">
            <v>เกศินี</v>
          </cell>
          <cell r="BV469"/>
          <cell r="BW469"/>
          <cell r="BX469"/>
          <cell r="BY469"/>
          <cell r="BZ469"/>
          <cell r="CA469"/>
          <cell r="CB469"/>
          <cell r="CC469"/>
          <cell r="CD469"/>
          <cell r="CE469"/>
          <cell r="CF469"/>
          <cell r="CG469"/>
          <cell r="CH469"/>
          <cell r="CI469"/>
          <cell r="CJ469"/>
          <cell r="CK469"/>
          <cell r="CL469"/>
          <cell r="CM469">
            <v>243050</v>
          </cell>
          <cell r="CN469"/>
          <cell r="CO469"/>
        </row>
        <row r="470">
          <cell r="B470">
            <v>1314</v>
          </cell>
          <cell r="C470">
            <v>465</v>
          </cell>
          <cell r="D470">
            <v>8</v>
          </cell>
          <cell r="E470">
            <v>7</v>
          </cell>
          <cell r="F470">
            <v>2564</v>
          </cell>
          <cell r="G470">
            <v>800064263687</v>
          </cell>
          <cell r="H470" t="str">
            <v>นางสาว</v>
          </cell>
          <cell r="I470" t="str">
            <v xml:space="preserve">สุชาภัสร์   </v>
          </cell>
          <cell r="J470" t="str">
            <v>กันทาจา</v>
          </cell>
          <cell r="K470">
            <v>1509900355087</v>
          </cell>
          <cell r="L470" t="str">
            <v>ประตูช้างเผือก</v>
          </cell>
          <cell r="M470" t="str">
            <v>เชียงใหม่ 1</v>
          </cell>
          <cell r="N470">
            <v>8</v>
          </cell>
          <cell r="O470" t="str">
            <v>สินเชื่อประชารัฐเพื่อประชาชน</v>
          </cell>
          <cell r="P470" t="str">
            <v>1.บุคคลค้ำประกัน</v>
          </cell>
          <cell r="Q470">
            <v>49768.480000000003</v>
          </cell>
          <cell r="R470">
            <v>18</v>
          </cell>
          <cell r="S470" t="str">
            <v>แขวงเชียงใหม่</v>
          </cell>
          <cell r="T470" t="str">
            <v>ผบ.5382</v>
          </cell>
          <cell r="U470">
            <v>2562</v>
          </cell>
          <cell r="V470" t="str">
            <v>ผบ.6124</v>
          </cell>
          <cell r="W470">
            <v>2562</v>
          </cell>
          <cell r="X470"/>
          <cell r="Y470"/>
          <cell r="Z470"/>
          <cell r="AA470">
            <v>8</v>
          </cell>
          <cell r="AB470">
            <v>7</v>
          </cell>
          <cell r="AC470">
            <v>2562</v>
          </cell>
          <cell r="AD470"/>
          <cell r="AE470"/>
          <cell r="AF470"/>
          <cell r="AG470"/>
          <cell r="AH470"/>
          <cell r="AI470"/>
          <cell r="AJ470"/>
          <cell r="AK470"/>
          <cell r="AL470"/>
          <cell r="AM470"/>
          <cell r="AN470"/>
          <cell r="AO470"/>
          <cell r="AP470"/>
          <cell r="AQ470"/>
          <cell r="AR470"/>
          <cell r="AS470"/>
          <cell r="AT470"/>
          <cell r="AU470"/>
          <cell r="AV470"/>
          <cell r="AW470"/>
          <cell r="AX470"/>
          <cell r="AY470"/>
          <cell r="AZ470"/>
          <cell r="BA470"/>
          <cell r="BB470" t="str">
            <v>สืบทรัพย์ รายงานผลสืบทรัพย์ 5/8/2567</v>
          </cell>
          <cell r="BC470"/>
          <cell r="BD470"/>
          <cell r="BE470"/>
          <cell r="BF470"/>
          <cell r="BG470"/>
          <cell r="BH470"/>
          <cell r="BI470"/>
          <cell r="BJ470"/>
          <cell r="BK470"/>
          <cell r="BL470" t="str">
            <v>นางสาวสุชาภัสร์    กันทาจา</v>
          </cell>
          <cell r="BM470">
            <v>883162010742</v>
          </cell>
          <cell r="BN470" t="str">
            <v>1.นางสาวสุชาภัสร์  กันทาจา</v>
          </cell>
          <cell r="BO470" t="str">
            <v>จำเลย</v>
          </cell>
          <cell r="BP470">
            <v>1509900355087</v>
          </cell>
          <cell r="BQ470" t="str">
            <v>-ไม่พบว่ามีกรรมสิทธิ์ในที่ดิน อ.เมือง จ.เชียงใหม่
'-ไม่พบว่ามีกรรมสิทธิ์ในที่ดิน อ.สันป่าตอง จ.เชียงใหม่</v>
          </cell>
          <cell r="BR470" t="str">
            <v>ไม่พบ</v>
          </cell>
          <cell r="BS470" t="str">
            <v>ไม่พบทรัพย์</v>
          </cell>
          <cell r="BT470">
            <v>1</v>
          </cell>
          <cell r="BU470" t="str">
            <v>เกศินี</v>
          </cell>
          <cell r="BV470" t="str">
            <v>1.นางสาวสุชาภัสร์  กันทาจา</v>
          </cell>
          <cell r="BW470" t="str">
            <v>จำเลย</v>
          </cell>
          <cell r="BX470">
            <v>1509900355087</v>
          </cell>
          <cell r="BY470" t="str">
            <v>-ไม่พบว่ามีกรรมสิทธิ์ในที่ดิน อ.เมือง จ.เชียงใหม่
'-ไม่พบว่ามีกรรมสิทธิ์ในที่ดิน อ.สันป่าตอง จ.เชียงใหม่</v>
          </cell>
          <cell r="BZ470" t="str">
            <v>ไม่พบ</v>
          </cell>
          <cell r="CA470"/>
          <cell r="CB470">
            <v>1</v>
          </cell>
          <cell r="CC470" t="str">
            <v>นุสบา</v>
          </cell>
          <cell r="CD470"/>
          <cell r="CE470"/>
          <cell r="CF470"/>
          <cell r="CG470"/>
          <cell r="CH470"/>
          <cell r="CI470"/>
          <cell r="CJ470"/>
          <cell r="CK470"/>
          <cell r="CL470">
            <v>243853</v>
          </cell>
          <cell r="CM470">
            <v>243050</v>
          </cell>
          <cell r="CN470"/>
          <cell r="CO470"/>
        </row>
        <row r="471">
          <cell r="B471">
            <v>1315</v>
          </cell>
          <cell r="C471">
            <v>466</v>
          </cell>
          <cell r="D471">
            <v>8</v>
          </cell>
          <cell r="E471">
            <v>7</v>
          </cell>
          <cell r="F471">
            <v>2564</v>
          </cell>
          <cell r="G471">
            <v>800040976832</v>
          </cell>
          <cell r="H471" t="str">
            <v>นางสาว</v>
          </cell>
          <cell r="I471" t="str">
            <v>มนต์นภา</v>
          </cell>
          <cell r="J471" t="str">
            <v>เขตปราการไทย</v>
          </cell>
          <cell r="K471">
            <v>2500300035006</v>
          </cell>
          <cell r="L471" t="str">
            <v>ประตูช้างเผือก</v>
          </cell>
          <cell r="M471" t="str">
            <v>เชียงใหม่ 1</v>
          </cell>
          <cell r="N471">
            <v>8</v>
          </cell>
          <cell r="O471" t="str">
            <v>ธปช.</v>
          </cell>
          <cell r="P471" t="str">
            <v>1.บุคคลค้ำประกัน</v>
          </cell>
          <cell r="Q471">
            <v>102412.08</v>
          </cell>
          <cell r="R471">
            <v>15</v>
          </cell>
          <cell r="S471" t="str">
            <v>แขวงเชียงใหม่</v>
          </cell>
          <cell r="T471" t="str">
            <v>ผบ.2680</v>
          </cell>
          <cell r="U471">
            <v>2560</v>
          </cell>
          <cell r="V471" t="str">
            <v>ผบ.8465</v>
          </cell>
          <cell r="W471">
            <v>2560</v>
          </cell>
          <cell r="X471"/>
          <cell r="Y471"/>
          <cell r="Z471"/>
          <cell r="AA471">
            <v>12</v>
          </cell>
          <cell r="AB471">
            <v>9</v>
          </cell>
          <cell r="AC471">
            <v>2560</v>
          </cell>
          <cell r="AD471"/>
          <cell r="AE471"/>
          <cell r="AF471"/>
          <cell r="AG471"/>
          <cell r="AH471"/>
          <cell r="AI471"/>
          <cell r="AJ471"/>
          <cell r="AK471"/>
          <cell r="AL471"/>
          <cell r="AM471"/>
          <cell r="AN471"/>
          <cell r="AO471"/>
          <cell r="AP471"/>
          <cell r="AQ471"/>
          <cell r="AR471"/>
          <cell r="AS471"/>
          <cell r="AT471"/>
          <cell r="AU471"/>
          <cell r="AV471"/>
          <cell r="AW471"/>
          <cell r="AX471"/>
          <cell r="AY471"/>
          <cell r="AZ471"/>
          <cell r="BA471"/>
          <cell r="BB471" t="str">
            <v>สืบทรัพย์ รายงานผลสืบครั้งที่ 2 5/8/2567</v>
          </cell>
          <cell r="BC471"/>
          <cell r="BD471"/>
          <cell r="BE471"/>
          <cell r="BF471"/>
          <cell r="BG471"/>
          <cell r="BH471"/>
          <cell r="BI471"/>
          <cell r="BJ471"/>
          <cell r="BK471"/>
          <cell r="BL471" t="str">
            <v>นางสาวมนต์นภา เขตปราการไทย</v>
          </cell>
          <cell r="BM471">
            <v>823560010380</v>
          </cell>
          <cell r="BN471" t="str">
            <v>1.นางสาวมนต์นภา  เขตปราการไทย
2.ด.ต.สมศักดิ์  จำรัส
3.นางสาวศิรินันท์  โยสุดใจ
4.นางสาวริวนา  ดำรงพันธ์บวร
5.นายทะนงศักดิ์  มะโนปัน</v>
          </cell>
          <cell r="BO471" t="str">
            <v>จำเลยที่ 1
คู่สมรสจำเลยที่ 1
จำเลยที่ 2
จำเลยที่ 3
คู่สมรสจำเลยที่ 3</v>
          </cell>
          <cell r="BP471" t="str">
            <v>2500300035006
3560300060980
1579900316979
1500200127571
1501200013933</v>
          </cell>
          <cell r="BQ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R471" t="str">
            <v>ไม่พบ</v>
          </cell>
          <cell r="BS471" t="str">
            <v>พบทรัพย์</v>
          </cell>
          <cell r="BT471">
            <v>5</v>
          </cell>
          <cell r="BU471" t="str">
            <v>เกศินี</v>
          </cell>
          <cell r="BV471" t="str">
            <v>1.นางสาวมนต์นภา  เขตปราการไทย
2.ด.ต.สมศักดิ์  จำรัส
3.นางสาวศิรินันท์  แก้วนิ่ม
4.นายอภิวัฒน์  แก้วนิ่ม
5.นางสาวริวนา  ดำรงพันธ์บวร
6.นายทะนงศักดิ์  มะโนปัน</v>
          </cell>
          <cell r="BW471" t="str">
            <v>จำเลยที่ 1
คู่สมรสจำเลยที่ 1
จำเลยที่ 2
คู่สมรสจำเลยที่ 2
จำเลยที่ 3
คู่สมรสจำเลยที่ 3</v>
          </cell>
          <cell r="BX471" t="str">
            <v>2500300035006
3560300060980
1579900316979
1609900258331
1500200127571
1501200013933</v>
          </cell>
          <cell r="BY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อ.แม่ลาว จ.เชียงราย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Z471" t="str">
            <v>ไม่พบ</v>
          </cell>
          <cell r="CA471"/>
          <cell r="CB471">
            <v>6</v>
          </cell>
          <cell r="CC471" t="str">
            <v>นุสบา</v>
          </cell>
          <cell r="CD471"/>
          <cell r="CE471"/>
          <cell r="CF471"/>
          <cell r="CG471"/>
          <cell r="CH471"/>
          <cell r="CI471"/>
          <cell r="CJ471"/>
          <cell r="CK471"/>
          <cell r="CL471">
            <v>243853</v>
          </cell>
          <cell r="CM471">
            <v>243050</v>
          </cell>
          <cell r="CN471"/>
          <cell r="CO471"/>
        </row>
        <row r="472">
          <cell r="B472">
            <v>1316</v>
          </cell>
          <cell r="C472">
            <v>467</v>
          </cell>
          <cell r="D472">
            <v>8</v>
          </cell>
          <cell r="E472">
            <v>7</v>
          </cell>
          <cell r="F472">
            <v>2564</v>
          </cell>
          <cell r="G472">
            <v>800066929087</v>
          </cell>
          <cell r="H472" t="str">
            <v>นางสาว</v>
          </cell>
          <cell r="I472" t="str">
            <v>ก้อยทิพย์</v>
          </cell>
          <cell r="J472" t="str">
            <v>เลนป่าน</v>
          </cell>
          <cell r="K472">
            <v>1509900594570</v>
          </cell>
          <cell r="L472" t="str">
            <v>เซ็นทรัลเฟสติวัล เชียงใหม่</v>
          </cell>
          <cell r="M472" t="str">
            <v>เชียงใหม่ 1</v>
          </cell>
          <cell r="N472">
            <v>8</v>
          </cell>
          <cell r="O472" t="str">
            <v>ธปช.</v>
          </cell>
          <cell r="P472" t="str">
            <v>1.บุคคลค้ำประกัน</v>
          </cell>
          <cell r="Q472">
            <v>79444</v>
          </cell>
          <cell r="R472">
            <v>11263.25</v>
          </cell>
          <cell r="S472" t="str">
            <v>แขวงเชียงใหม่</v>
          </cell>
          <cell r="T472" t="str">
            <v>ผบ.4820</v>
          </cell>
          <cell r="U472">
            <v>2562</v>
          </cell>
          <cell r="V472" t="str">
            <v>ผบ.4471</v>
          </cell>
          <cell r="W472">
            <v>2562</v>
          </cell>
          <cell r="X472"/>
          <cell r="Y472"/>
          <cell r="Z472"/>
          <cell r="AA472">
            <v>8</v>
          </cell>
          <cell r="AB472">
            <v>6</v>
          </cell>
          <cell r="AC472">
            <v>2562</v>
          </cell>
          <cell r="AD472"/>
          <cell r="AE472"/>
          <cell r="AF472"/>
          <cell r="AG472"/>
          <cell r="AH472"/>
          <cell r="AI472"/>
          <cell r="AJ472"/>
          <cell r="AK472"/>
          <cell r="AL472"/>
          <cell r="AM472"/>
          <cell r="AN472"/>
          <cell r="AO472"/>
          <cell r="AP472"/>
          <cell r="AQ472"/>
          <cell r="AR472"/>
          <cell r="AS472"/>
          <cell r="AT472"/>
          <cell r="AU472"/>
          <cell r="AV472"/>
          <cell r="AW472"/>
          <cell r="AX472"/>
          <cell r="AY472"/>
          <cell r="AZ472"/>
          <cell r="BA472"/>
          <cell r="BB472" t="str">
            <v>สืบทรัพย์ รายงานผลสืบทรัพย์ 5/8/2567</v>
          </cell>
          <cell r="BC472"/>
          <cell r="BD472"/>
          <cell r="BE472"/>
          <cell r="BF472"/>
          <cell r="BG472"/>
          <cell r="BH472"/>
          <cell r="BI472"/>
          <cell r="BJ472"/>
          <cell r="BK472"/>
          <cell r="BL472" t="str">
            <v>นางสาวก้อยทิพย์ เลนป่าน</v>
          </cell>
          <cell r="BM472">
            <v>823561010978</v>
          </cell>
          <cell r="BN472" t="str">
            <v>1.นางสาวก้อยทิพย์  เลนป่าน
2.นางสาววรดา  ศรีราเพ็ญ
3.นางสาวอ้อมเดือน  จินดา</v>
          </cell>
          <cell r="BO472" t="str">
            <v>จำเลยที่ 1
จำเลยที่ 2
จำเลยที่ 3</v>
          </cell>
          <cell r="BP472" t="str">
            <v>1509900594570
2820500001773
3501200182642</v>
          </cell>
          <cell r="BQ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R472" t="str">
            <v>ไม่พบ</v>
          </cell>
          <cell r="BS472" t="str">
            <v>ไม่พบทรัพย์</v>
          </cell>
          <cell r="BT472">
            <v>3</v>
          </cell>
          <cell r="BU472" t="str">
            <v>เกศินี</v>
          </cell>
          <cell r="BV472" t="str">
            <v>1.นางสาวก้อยทิพย์  เลนป่าน
2.นางสาววรดา  ศรีราเพ็ญ
3.นางสาวอ้อมเดือน  จินดา</v>
          </cell>
          <cell r="BW472" t="str">
            <v>จำเลยที่ 1
จำเลยที่ 2
จำเลยที่ 3</v>
          </cell>
          <cell r="BX472" t="str">
            <v>1509900594570
2820500001773
3501200182642</v>
          </cell>
          <cell r="BY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Z472" t="str">
            <v>ไม่พบ</v>
          </cell>
          <cell r="CA472"/>
          <cell r="CB472">
            <v>3</v>
          </cell>
          <cell r="CC472" t="str">
            <v>นุสบา</v>
          </cell>
          <cell r="CD472"/>
          <cell r="CE472"/>
          <cell r="CF472"/>
          <cell r="CG472"/>
          <cell r="CH472"/>
          <cell r="CI472"/>
          <cell r="CJ472"/>
          <cell r="CK472"/>
          <cell r="CL472">
            <v>243853</v>
          </cell>
          <cell r="CM472">
            <v>243050</v>
          </cell>
          <cell r="CN472"/>
          <cell r="CO472"/>
        </row>
        <row r="473">
          <cell r="B473">
            <v>1317</v>
          </cell>
          <cell r="C473">
            <v>468</v>
          </cell>
          <cell r="D473">
            <v>8</v>
          </cell>
          <cell r="E473">
            <v>7</v>
          </cell>
          <cell r="F473">
            <v>2564</v>
          </cell>
          <cell r="G473">
            <v>800058805667</v>
          </cell>
          <cell r="H473" t="str">
            <v>นางสาว</v>
          </cell>
          <cell r="I473" t="str">
            <v>อรชา</v>
          </cell>
          <cell r="J473" t="str">
            <v>บุญปัญญา</v>
          </cell>
          <cell r="K473">
            <v>1500900121029</v>
          </cell>
          <cell r="L473" t="str">
            <v>เซ็นทรัล แอร์พอร์ต พลาซ่า เชียงใหม่</v>
          </cell>
          <cell r="M473" t="str">
            <v>เชียงใหม่ 1</v>
          </cell>
          <cell r="N473">
            <v>8</v>
          </cell>
          <cell r="O473" t="str">
            <v>ธปช.</v>
          </cell>
          <cell r="P473" t="str">
            <v>1.บุคคลค้ำประกัน</v>
          </cell>
          <cell r="Q473">
            <v>69328</v>
          </cell>
          <cell r="R473">
            <v>15</v>
          </cell>
          <cell r="S473" t="str">
            <v>จังหวัดฝาง</v>
          </cell>
          <cell r="T473" t="str">
            <v>ผบ.229</v>
          </cell>
          <cell r="U473">
            <v>2561</v>
          </cell>
          <cell r="V473" t="str">
            <v>ผบ.565</v>
          </cell>
          <cell r="W473">
            <v>2561</v>
          </cell>
          <cell r="X473"/>
          <cell r="Y473"/>
          <cell r="Z473"/>
          <cell r="AA473">
            <v>26</v>
          </cell>
          <cell r="AB473">
            <v>6</v>
          </cell>
          <cell r="AC473">
            <v>2561</v>
          </cell>
          <cell r="AD473"/>
          <cell r="AE473"/>
          <cell r="AF473"/>
          <cell r="AG473"/>
          <cell r="AH473"/>
          <cell r="AI473"/>
          <cell r="AJ473">
            <v>19</v>
          </cell>
          <cell r="AK473">
            <v>11</v>
          </cell>
          <cell r="AL473">
            <v>2564</v>
          </cell>
          <cell r="AM473" t="str">
            <v>โฉนด</v>
          </cell>
          <cell r="AN473" t="str">
            <v>67256</v>
          </cell>
          <cell r="AO473" t="str">
            <v>หนองแฝก</v>
          </cell>
          <cell r="AP473" t="str">
            <v>สารภี</v>
          </cell>
          <cell r="AQ473" t="str">
            <v>เชียงใหม่</v>
          </cell>
          <cell r="AR473">
            <v>2306000</v>
          </cell>
          <cell r="AS473"/>
          <cell r="AT473"/>
          <cell r="AU473"/>
          <cell r="AV473"/>
          <cell r="AW473"/>
          <cell r="AX473">
            <v>25</v>
          </cell>
          <cell r="AY473">
            <v>11</v>
          </cell>
          <cell r="AZ473">
            <v>2564</v>
          </cell>
          <cell r="BA473" t="str">
            <v>ยึดเสร็จแล้ว</v>
          </cell>
          <cell r="BB473" t="str">
            <v>สืบทรัพย์//ยึดทรัพย์ (คำสั่ง 6/10/2564)//ยึดเสร็จแล้ว</v>
          </cell>
          <cell r="BC473"/>
          <cell r="BD473"/>
          <cell r="BE473"/>
          <cell r="BF473"/>
          <cell r="BG473"/>
          <cell r="BH473"/>
          <cell r="BI473"/>
          <cell r="BJ473"/>
          <cell r="BK473"/>
          <cell r="BL473" t="str">
            <v>นางสาวอรชา บุญปัญญา</v>
          </cell>
          <cell r="BM473">
            <v>823560011023</v>
          </cell>
          <cell r="BN473" t="str">
            <v>1.นางสาวอรชา  บุญปัญญา
2.นายชาติตระการ  มหายศ
3.นางสาวชุตินันท์  กาศคำสุข
4.นายราเชนทร์  สายสะอิ้ง</v>
          </cell>
          <cell r="BO473" t="str">
            <v xml:space="preserve">จำเลยที่ 1
จำเลยที่ 2
คู่สมรสจำเลยที่ 2
จำเลยที่ 3
</v>
          </cell>
          <cell r="BP473" t="str">
            <v xml:space="preserve">1500900121029
1509900586143
1549900202213
1500700143801
</v>
          </cell>
          <cell r="BQ473" t="str">
            <v>-ไม่พบว่ามีกรรมสิทธิ์ในที่ดิน อ.เมือง จ.เชียงใหม่
'-พบว่ามีกรรมสิทธิ์ในที่ดินเลขโฉนด 67256  ต.หนองแฝก  อ.สารภี  จ.เชียงใหม่ (ปลอดจำนอง)
'-ไม่พบว่ามีกรรมสิทธิ์ในที่ดิน อ.ไชยปราการ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อ.เมือง จ.เชียงใหม่
'-ไม่พบว่ามีกรรมสิทธิ์ในที่ดิน อ.แม่ริม จ.เชียงใหม่</v>
          </cell>
          <cell r="BR473" t="str">
            <v>พบ</v>
          </cell>
          <cell r="BS473" t="str">
            <v>ไม่พบ
ไม่พบ
พบ
ไม่พบ</v>
          </cell>
          <cell r="BT473">
            <v>4</v>
          </cell>
          <cell r="BU473" t="str">
            <v>เกศินี
ธนกร (ยึด)</v>
          </cell>
          <cell r="BV473"/>
          <cell r="BW473"/>
          <cell r="BX473"/>
          <cell r="BY473"/>
          <cell r="BZ473"/>
          <cell r="CA473"/>
          <cell r="CB473"/>
          <cell r="CC473"/>
          <cell r="CD473"/>
          <cell r="CE473"/>
          <cell r="CF473"/>
          <cell r="CG473"/>
          <cell r="CH473"/>
          <cell r="CI473"/>
          <cell r="CJ473"/>
          <cell r="CK473"/>
          <cell r="CL473"/>
          <cell r="CM473">
            <v>243180</v>
          </cell>
          <cell r="CN473"/>
          <cell r="CO473"/>
        </row>
        <row r="474">
          <cell r="B474">
            <v>1318</v>
          </cell>
          <cell r="C474">
            <v>469</v>
          </cell>
          <cell r="D474">
            <v>8</v>
          </cell>
          <cell r="E474">
            <v>7</v>
          </cell>
          <cell r="F474">
            <v>2564</v>
          </cell>
          <cell r="G474">
            <v>800021464691</v>
          </cell>
          <cell r="H474" t="str">
            <v>นางสาว</v>
          </cell>
          <cell r="I474" t="str">
            <v>สิรินทรา</v>
          </cell>
          <cell r="J474" t="str">
            <v>ยาวิเลิง</v>
          </cell>
          <cell r="K474">
            <v>3570300114524</v>
          </cell>
          <cell r="L474" t="str">
            <v>เซ็นทรัล แอร์พอร์ต พลาซ่า เชียงใหม่</v>
          </cell>
          <cell r="M474" t="str">
            <v>เชียงใหม่ 1</v>
          </cell>
          <cell r="N474">
            <v>8</v>
          </cell>
          <cell r="O474" t="str">
            <v>สวัสดิการ</v>
          </cell>
          <cell r="P474" t="str">
            <v>1.บุคคลค้ำประกัน</v>
          </cell>
          <cell r="Q474">
            <v>410106.47</v>
          </cell>
          <cell r="R474">
            <v>14</v>
          </cell>
          <cell r="S474" t="str">
            <v>จังหวัดเทิง</v>
          </cell>
          <cell r="T474" t="str">
            <v>ผบ.2153</v>
          </cell>
          <cell r="U474">
            <v>2561</v>
          </cell>
          <cell r="V474" t="str">
            <v>ผบ.190</v>
          </cell>
          <cell r="W474">
            <v>2562</v>
          </cell>
          <cell r="X474">
            <v>22</v>
          </cell>
          <cell r="Y474">
            <v>2</v>
          </cell>
          <cell r="Z474">
            <v>2562</v>
          </cell>
          <cell r="AA474"/>
          <cell r="AB474"/>
          <cell r="AC474"/>
          <cell r="AD474">
            <v>22</v>
          </cell>
          <cell r="AE474">
            <v>2</v>
          </cell>
          <cell r="AF474">
            <v>2562</v>
          </cell>
          <cell r="AG474">
            <v>13</v>
          </cell>
          <cell r="AH474">
            <v>7</v>
          </cell>
          <cell r="AI474">
            <v>2563</v>
          </cell>
          <cell r="AJ474"/>
          <cell r="AK474"/>
          <cell r="AL474"/>
          <cell r="AM474" t="str">
            <v>น.ส.3ก.</v>
          </cell>
          <cell r="AN474" t="str">
            <v>719</v>
          </cell>
          <cell r="AO474" t="str">
            <v>นครเดิฐ</v>
          </cell>
          <cell r="AP474" t="str">
            <v>ศรีนคร</v>
          </cell>
          <cell r="AQ474" t="str">
            <v>สุโขทัย</v>
          </cell>
          <cell r="AR474"/>
          <cell r="AS474"/>
          <cell r="AT474"/>
          <cell r="AU474"/>
          <cell r="AV474"/>
          <cell r="AW474"/>
          <cell r="AX474"/>
          <cell r="AY474"/>
          <cell r="AZ474"/>
          <cell r="BA474"/>
          <cell r="BB474" t="str">
            <v>สืบทรัพย์//ยึดทรัพย์(คำสั่ง 30/8/2564)//ยึดไม่ได้ เนื่องจากทรัพย์ได้ถูกอายัดไว้ ในคดีหมายเลขแดงที่ ผบ.850/2562
//ส่งแฟ้มยึดคืน 22/1/2565</v>
          </cell>
          <cell r="BC474"/>
          <cell r="BD474"/>
          <cell r="BE474"/>
          <cell r="BF474"/>
          <cell r="BG474"/>
          <cell r="BH474"/>
          <cell r="BI474"/>
          <cell r="BJ474"/>
          <cell r="BK474"/>
          <cell r="BL474" t="str">
            <v>นางสาวสิรินทรา ยาวิเลิง</v>
          </cell>
          <cell r="BM474">
            <v>823561010795</v>
          </cell>
          <cell r="BN474" t="str">
            <v>1.นางสิรินทรา  แสวงผล
2.นายคมกฤช  แสวงผล
3.นางสาวสุพรรษา  คำเขียว
4.นายวุฒิภัทร ฉันทะมิตร</v>
          </cell>
          <cell r="BO474" t="str">
            <v>จำเลยที่ 1
คู่สมรสจำเลยที่ 1
จำเลยที่ 2
จำเลยที่ 3</v>
          </cell>
          <cell r="BP474" t="str">
            <v>3570300114524
3429900193483
1640100034074
3640800167120</v>
          </cell>
          <cell r="BQ474" t="str">
            <v>-ไม่พบว่ามีกรรมสิทธิ์ในที่ดิน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อ.วัดโบสถ์ จ.พิษณุโลก
'-ไม่พบว่ามีกรรมสิทธิ์ในที่ดิน อ.เมือง จ.เชียงใหม่
'-พบว่ามีกรรมสิทธิ์ในที่ดินเลขโฉนดน.ส.3ก. 1918 ต.นครเดิฐ อ.ศรีนคร  จ.สุโขทัย (ติดจำนอง)
'-พบว่ามีกรรมสิทธิ์ในที่ดินเลขโฉนดน.ส.3ก. 719 ต.นครเดิฐ อ.ศรีนคร  จ.สุโขทัย</v>
          </cell>
          <cell r="BR474" t="str">
            <v>พบ</v>
          </cell>
          <cell r="BS474"/>
          <cell r="BT474">
            <v>4</v>
          </cell>
          <cell r="BU474" t="str">
            <v>เกศินี</v>
          </cell>
          <cell r="BV474"/>
          <cell r="BW474"/>
          <cell r="BX474"/>
          <cell r="BY474"/>
          <cell r="BZ474"/>
          <cell r="CA474"/>
          <cell r="CB474"/>
          <cell r="CC474"/>
          <cell r="CD474"/>
          <cell r="CE474"/>
          <cell r="CF474"/>
          <cell r="CG474"/>
          <cell r="CH474"/>
          <cell r="CI474"/>
          <cell r="CJ474"/>
          <cell r="CK474"/>
          <cell r="CL474"/>
          <cell r="CM474">
            <v>243397</v>
          </cell>
          <cell r="CN474">
            <v>242910</v>
          </cell>
          <cell r="CO474"/>
        </row>
        <row r="475">
          <cell r="B475">
            <v>1319</v>
          </cell>
          <cell r="C475">
            <v>470</v>
          </cell>
          <cell r="D475">
            <v>20</v>
          </cell>
          <cell r="E475">
            <v>9</v>
          </cell>
          <cell r="F475">
            <v>2564</v>
          </cell>
          <cell r="G475">
            <v>800039921948</v>
          </cell>
          <cell r="H475" t="str">
            <v>นาย</v>
          </cell>
          <cell r="I475" t="str">
            <v xml:space="preserve">วิรัตน์ </v>
          </cell>
          <cell r="J475" t="str">
            <v>แก้วกล่ำ</v>
          </cell>
          <cell r="K475">
            <v>5500100014417</v>
          </cell>
          <cell r="L475" t="str">
            <v>เซ็นทรัล แอร์พอร์ต พลาซ่า เชียงใหม่</v>
          </cell>
          <cell r="M475" t="str">
            <v>เชียงใหม่1</v>
          </cell>
          <cell r="N475">
            <v>8</v>
          </cell>
          <cell r="O475" t="str">
            <v>สินเชื่อธุรกิจเพื่อสังคม</v>
          </cell>
          <cell r="P475" t="str">
            <v>1.บุคคลค้ำประกัน</v>
          </cell>
          <cell r="Q475">
            <v>31228</v>
          </cell>
          <cell r="R475">
            <v>14713.16</v>
          </cell>
          <cell r="S475" t="str">
            <v>แขวงเชียงใหม่</v>
          </cell>
          <cell r="T475" t="str">
            <v>ผบ.E4151</v>
          </cell>
          <cell r="U475">
            <v>2563</v>
          </cell>
          <cell r="V475" t="str">
            <v>ผบ.E996</v>
          </cell>
          <cell r="W475">
            <v>2564</v>
          </cell>
          <cell r="X475"/>
          <cell r="Y475"/>
          <cell r="Z475"/>
          <cell r="AA475">
            <v>22</v>
          </cell>
          <cell r="AB475">
            <v>6</v>
          </cell>
          <cell r="AC475">
            <v>2564</v>
          </cell>
          <cell r="AD475"/>
          <cell r="AE475"/>
          <cell r="AF475"/>
          <cell r="AG475"/>
          <cell r="AH475"/>
          <cell r="AI475"/>
          <cell r="AJ475"/>
          <cell r="AK475"/>
          <cell r="AL475"/>
          <cell r="AM475"/>
          <cell r="AN475"/>
          <cell r="AO475"/>
          <cell r="AP475"/>
          <cell r="AQ475"/>
          <cell r="AR475"/>
          <cell r="AS475"/>
          <cell r="AT475"/>
          <cell r="AU475"/>
          <cell r="AV475"/>
          <cell r="AW475"/>
          <cell r="AX475"/>
          <cell r="AY475"/>
          <cell r="AZ475"/>
          <cell r="BA475"/>
          <cell r="BB475" t="str">
            <v>สืบทรัพย์ (คำสั่ง 20/9/2564)</v>
          </cell>
          <cell r="BC475"/>
          <cell r="BD475"/>
          <cell r="BE475"/>
          <cell r="BF475"/>
          <cell r="BG475"/>
          <cell r="BH475"/>
          <cell r="BI475"/>
          <cell r="BJ475"/>
          <cell r="BK475"/>
          <cell r="BL475" t="str">
            <v>นายวิรัตน์  แก้วกล่ำ</v>
          </cell>
          <cell r="BM475">
            <v>0</v>
          </cell>
          <cell r="BN475" t="str">
            <v>1.นายวิรัตน์ แก้วกล่ำ
2.นางสาวทองคำ กานนนฤมิต
3.นางสาวนฤมล พึ่งสระน้อย
4.นายสายกำพล ศรีสุวรรณ์</v>
          </cell>
          <cell r="BO475" t="str">
            <v>จำเลยที่ 1
คู่สมรสจำเลยที่ 1
จำเลยที่ 2
จำเลยที่ 3</v>
          </cell>
          <cell r="BP475" t="str">
            <v>5-5001-00014-41-7
3-5805-00076-18-9
3-3014-01193-24-4
3-5015-00524-55-7</v>
          </cell>
          <cell r="BQ4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อ.ปักธงชัย จ.นครราชสีมา
-พบว่ามีกรรมสิทธิ์ในที่ดิน โฉนดที่ดินเลขที่ 22930 ต.หนองควาย อ.หางดง จ.เชียงใหม่ (ปลอดจำนอง)</v>
          </cell>
          <cell r="BR475" t="str">
            <v>พบทรัพย์</v>
          </cell>
          <cell r="BS475"/>
          <cell r="BT475">
            <v>4</v>
          </cell>
          <cell r="BU475" t="str">
            <v>วรกมล</v>
          </cell>
          <cell r="BV475"/>
          <cell r="BW475"/>
          <cell r="BX475"/>
          <cell r="BY475"/>
          <cell r="BZ475"/>
          <cell r="CA475"/>
          <cell r="CB475"/>
          <cell r="CC475"/>
          <cell r="CD475"/>
          <cell r="CE475"/>
          <cell r="CF475"/>
          <cell r="CG475"/>
          <cell r="CH475"/>
          <cell r="CI475"/>
          <cell r="CJ475"/>
          <cell r="CK475"/>
          <cell r="CL475"/>
          <cell r="CM475"/>
          <cell r="CN475"/>
          <cell r="CO475"/>
        </row>
        <row r="476">
          <cell r="B476">
            <v>1320</v>
          </cell>
          <cell r="C476">
            <v>471</v>
          </cell>
          <cell r="D476">
            <v>10</v>
          </cell>
          <cell r="E476">
            <v>7</v>
          </cell>
          <cell r="F476">
            <v>2564</v>
          </cell>
          <cell r="G476">
            <v>800030278561</v>
          </cell>
          <cell r="H476" t="str">
            <v>นางสาว</v>
          </cell>
          <cell r="I476" t="str">
            <v xml:space="preserve">สุชารณี   </v>
          </cell>
          <cell r="J476" t="str">
            <v>สุวรรณสารารักษ์</v>
          </cell>
          <cell r="K476">
            <v>1549900136130</v>
          </cell>
          <cell r="L476" t="str">
            <v>ประตูช้างเผือก</v>
          </cell>
          <cell r="M476" t="str">
            <v>เชียงใหม่ 1</v>
          </cell>
          <cell r="N476">
            <v>8</v>
          </cell>
          <cell r="O476" t="str">
            <v>สินเชื่อเพื่อพัฒนากลุ่มอาชีพ</v>
          </cell>
          <cell r="P476" t="str">
            <v>1.บุคคลค้ำประกัน</v>
          </cell>
          <cell r="Q476">
            <v>269171.78000000003</v>
          </cell>
          <cell r="R476" t="str">
            <v>MLR 6.5</v>
          </cell>
          <cell r="S476" t="str">
            <v>แขวงเชียงใหม่</v>
          </cell>
          <cell r="T476" t="str">
            <v>ผบ.5392</v>
          </cell>
          <cell r="U476">
            <v>2562</v>
          </cell>
          <cell r="V476" t="str">
            <v>ผบ.6486</v>
          </cell>
          <cell r="W476">
            <v>2562</v>
          </cell>
          <cell r="X476">
            <v>22</v>
          </cell>
          <cell r="Y476">
            <v>7</v>
          </cell>
          <cell r="Z476">
            <v>2562</v>
          </cell>
          <cell r="AA476"/>
          <cell r="AB476"/>
          <cell r="AC476"/>
          <cell r="AD476">
            <v>22</v>
          </cell>
          <cell r="AE476">
            <v>7</v>
          </cell>
          <cell r="AF476">
            <v>2562</v>
          </cell>
          <cell r="AG476">
            <v>27</v>
          </cell>
          <cell r="AH476">
            <v>5</v>
          </cell>
          <cell r="AI476">
            <v>2563</v>
          </cell>
          <cell r="AJ476"/>
          <cell r="AK476"/>
          <cell r="AL476"/>
          <cell r="AM476" t="str">
            <v>โฉนด</v>
          </cell>
          <cell r="AN476" t="str">
            <v>26793</v>
          </cell>
          <cell r="AO476" t="str">
            <v>สันกำแพง</v>
          </cell>
          <cell r="AP476" t="str">
            <v>สันกำแพง</v>
          </cell>
          <cell r="AQ476" t="str">
            <v>เชียงใหม่</v>
          </cell>
          <cell r="AR476"/>
          <cell r="AS476"/>
          <cell r="AT476"/>
          <cell r="AU476"/>
          <cell r="AV476"/>
          <cell r="AW476"/>
          <cell r="AX476">
            <v>25</v>
          </cell>
          <cell r="AY476">
            <v>10</v>
          </cell>
          <cell r="AZ476">
            <v>2564</v>
          </cell>
          <cell r="BA476" t="str">
            <v>ยึดไม่ได้ สินส่วนตัว</v>
          </cell>
          <cell r="BB476" t="str">
            <v>สืบทรัพย์//ยึดทรัพย์ (คำสั่ง 30/8/2564)//กำหนดยึด 27/10/2564//ยึดไม่ได้ สินส่วนตัว 
สืบทรัพย์ รายงานผลสืบทรัพย รอบที่ 2  24/9/2567</v>
          </cell>
          <cell r="BC476"/>
          <cell r="BD476"/>
          <cell r="BE476"/>
          <cell r="BF476"/>
          <cell r="BG476"/>
          <cell r="BH476"/>
          <cell r="BI476"/>
          <cell r="BJ476"/>
          <cell r="BK476"/>
          <cell r="BL476" t="str">
            <v>นางสาวสุชารณี    สุวรรณสารารักษ์</v>
          </cell>
          <cell r="BM476">
            <v>883162010718</v>
          </cell>
          <cell r="BN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O476" t="str">
            <v>จำเลยที่ 1
จำเลยที่ 2
จำเลยที่ 3
คู่สมรสจำเลยที่ 3
จำเลยที่ 4
คู่สมรสจำเลยที่ 4
จำเลยที่ 5
คู่สมรสจำเลยที่ 5
จำเลยที่ 6</v>
          </cell>
          <cell r="BP476" t="str">
            <v>1549900136130
1509900167353
3509900800257
3501300805064
3501400670501
3501400207215
3441000213308
3501900333295
3549900034732</v>
          </cell>
          <cell r="BQ476" t="str">
            <v>-ไม่พบว่ามีกรรมสิทธิ์ในที่ดิน อ.เมือง จ.เชียงใหม่
-ไม่พบว่ามีกรรมสิทธิ์ในที่ดิน อ.เมือง จ.แพร่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26793 ต.สันกำแพง อ.สันกำแพง  จ.เชียงใหม่ (ปลอดจำนอง)
-พบว่ามีกรรมสิทธิ์ในที่ดินเลขโฉนด 33249 ต.ร้องวัวแดง อ.สันกำแพง  จ.เชียงใหม่ (ติดจำนอง)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อ.สันกำแพง จ.เชียงใหม่</v>
          </cell>
          <cell r="BR476" t="str">
            <v>พบ</v>
          </cell>
          <cell r="BS476" t="str">
            <v>พบ
พบ
พบ
พบ
พบ
พบ
ไม่พบ
พบ
พบ</v>
          </cell>
          <cell r="BT476">
            <v>9</v>
          </cell>
          <cell r="BU476" t="str">
            <v>เกศินี</v>
          </cell>
          <cell r="BV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W476" t="str">
            <v>จำเลยที่ 1
จำเลยที่ 2
จำเลยที่ 3
คู่สมรสจำเลยที่ 3
จำเลยที่ 4
คู่สมรสจำเลยที่ 4
จำเลยที่ 5
คู่สมรสจำเลยที่ 5
จำเลยที่ 6</v>
          </cell>
          <cell r="BX476" t="str">
            <v>1-5499-00136-13-0
1-5099-00167-35-3
3-5099-00800-25-7
3-5013-00805-06-4
3-5014-00670-50-1
3-5014-00207-21-5
3-4410-00213-30-8
3-5019-00333-29-5
3-5499-00034-73-2</v>
          </cell>
          <cell r="BY47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v>
          </cell>
          <cell r="BZ476" t="str">
            <v>ไม่พบ</v>
          </cell>
          <cell r="CA476"/>
          <cell r="CB476"/>
          <cell r="CC476"/>
          <cell r="CD476"/>
          <cell r="CE476"/>
          <cell r="CF476"/>
          <cell r="CG476"/>
          <cell r="CH476"/>
          <cell r="CI476"/>
          <cell r="CJ476"/>
          <cell r="CK476"/>
          <cell r="CL476"/>
          <cell r="CM476">
            <v>242936</v>
          </cell>
          <cell r="CN476"/>
          <cell r="CO476"/>
        </row>
        <row r="477">
          <cell r="B477">
            <v>1321</v>
          </cell>
          <cell r="C477">
            <v>472</v>
          </cell>
          <cell r="D477">
            <v>10</v>
          </cell>
          <cell r="E477">
            <v>7</v>
          </cell>
          <cell r="F477">
            <v>2564</v>
          </cell>
          <cell r="G477">
            <v>800041232953</v>
          </cell>
          <cell r="H477" t="str">
            <v>นางสาว</v>
          </cell>
          <cell r="I477" t="str">
            <v>สมใจ</v>
          </cell>
          <cell r="J477" t="str">
            <v>แสงสุดตา</v>
          </cell>
          <cell r="K477">
            <v>3430501132423</v>
          </cell>
          <cell r="L477" t="str">
            <v>ช้างคลาน</v>
          </cell>
          <cell r="M477" t="str">
            <v>เชียงใหม่ 1</v>
          </cell>
          <cell r="N477">
            <v>8</v>
          </cell>
          <cell r="O477" t="str">
            <v>ธปช.</v>
          </cell>
          <cell r="P477" t="str">
            <v>1.บุคคลค้ำประกัน</v>
          </cell>
          <cell r="Q477">
            <v>60485.03</v>
          </cell>
          <cell r="R477">
            <v>15</v>
          </cell>
          <cell r="S477" t="str">
            <v>แขวงเชียงใหม่</v>
          </cell>
          <cell r="T477" t="str">
            <v>ผบ.2586</v>
          </cell>
          <cell r="U477">
            <v>2562</v>
          </cell>
          <cell r="V477" t="str">
            <v>ผบ.3047</v>
          </cell>
          <cell r="W477">
            <v>2562</v>
          </cell>
          <cell r="X477">
            <v>12</v>
          </cell>
          <cell r="Y477">
            <v>5</v>
          </cell>
          <cell r="Z477">
            <v>2562</v>
          </cell>
          <cell r="AA477"/>
          <cell r="AB477"/>
          <cell r="AC477"/>
          <cell r="AD477">
            <v>12</v>
          </cell>
          <cell r="AE477">
            <v>5</v>
          </cell>
          <cell r="AF477">
            <v>2562</v>
          </cell>
          <cell r="AG477">
            <v>26</v>
          </cell>
          <cell r="AH477">
            <v>5</v>
          </cell>
          <cell r="AI477">
            <v>2563</v>
          </cell>
          <cell r="AJ477">
            <v>12</v>
          </cell>
          <cell r="AK477">
            <v>10</v>
          </cell>
          <cell r="AL477">
            <v>2564</v>
          </cell>
          <cell r="AM477" t="str">
            <v>โฉนด</v>
          </cell>
          <cell r="AN477" t="str">
            <v>64255</v>
          </cell>
          <cell r="AO477" t="str">
            <v>สันผักหวาน</v>
          </cell>
          <cell r="AP477" t="str">
            <v>หางดง</v>
          </cell>
          <cell r="AQ477" t="str">
            <v>เชียงใหม่</v>
          </cell>
          <cell r="AR477">
            <v>926640</v>
          </cell>
          <cell r="AS477"/>
          <cell r="AT477"/>
          <cell r="AU477"/>
          <cell r="AV477"/>
          <cell r="AW477"/>
          <cell r="AX477">
            <v>26</v>
          </cell>
          <cell r="AY477">
            <v>10</v>
          </cell>
          <cell r="AZ477">
            <v>2564</v>
          </cell>
          <cell r="BA477" t="str">
            <v>ยึดเสร็จแล้ว</v>
          </cell>
          <cell r="BB477" t="str">
            <v>สืบทรัพย์//ยึดทรัพย์ (คำสั่ง 30/8/2564)//สืบขนส่ง//ส่งทนายยึด//ยึดเสร็จแล้ว</v>
          </cell>
          <cell r="BC477"/>
          <cell r="BD477"/>
          <cell r="BE477"/>
          <cell r="BF477"/>
          <cell r="BG477"/>
          <cell r="BH477"/>
          <cell r="BI477"/>
          <cell r="BJ477"/>
          <cell r="BK477"/>
          <cell r="BL477" t="str">
            <v>นางสาวสมใจ แสงสุดตา</v>
          </cell>
          <cell r="BM477">
            <v>883161010258</v>
          </cell>
          <cell r="BN477" t="str">
            <v>1.นางสาวสมใจ  แสงสุดา
2.นายสุข  ล้นตื้อ
3.นางสาวรชตวรรณ อุ่นใจ
4.นายวรพล  เมืองใน</v>
          </cell>
          <cell r="BO477" t="str">
            <v>จำเลยที่ 1
คู่สมรสจำเลยที่ 1
จำเลยที่ 2
จำเลยที่ 3</v>
          </cell>
          <cell r="BP477" t="str">
            <v>3430501132423
3501600279848
3500900678836
8502100009029</v>
          </cell>
          <cell r="BQ477" t="str">
            <v>-ไม่พบว่ามีกรรมสิทธิ์ในที่ดิน อ.เมือง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'-พบว่ามีกรรมสิทธิ์ในที่ดินเลขโฉนด 64255 ต.สันผักหวาน อ.หางดง  จ.เชียงใหม่ (ติดจำนอง)
'-ไม่พบว่ามีกรรมสิทธิ์ในที่ดิน อ.ไชยปราการจ.เชียงใหม่
'-ไม่พบว่ามีกรรมสิทธิ์ในที่ดิน อ.เมือง จ.เชียงใหม่
'-ไม่พบว่ามีกรรมสิทธิ์ในที่ดิน อ.ไชยปราการจ.เชียงใหม่</v>
          </cell>
          <cell r="BR477" t="str">
            <v>พบ</v>
          </cell>
          <cell r="BS477" t="str">
            <v>พบ</v>
          </cell>
          <cell r="BT477">
            <v>4</v>
          </cell>
          <cell r="BU477" t="str">
            <v>เกศินี
ธนกร (ยึด)</v>
          </cell>
          <cell r="BV477"/>
          <cell r="BW477"/>
          <cell r="BX477"/>
          <cell r="BY477"/>
          <cell r="BZ477"/>
          <cell r="CA477"/>
          <cell r="CB477"/>
          <cell r="CC477"/>
          <cell r="CD477"/>
          <cell r="CE477"/>
          <cell r="CF477"/>
          <cell r="CG477"/>
          <cell r="CH477"/>
          <cell r="CI477"/>
          <cell r="CJ477"/>
          <cell r="CK477"/>
          <cell r="CL477"/>
          <cell r="CM477">
            <v>243218</v>
          </cell>
          <cell r="CN477"/>
          <cell r="CO477">
            <v>243008</v>
          </cell>
        </row>
        <row r="478">
          <cell r="B478">
            <v>1322</v>
          </cell>
          <cell r="C478">
            <v>473</v>
          </cell>
          <cell r="D478">
            <v>10</v>
          </cell>
          <cell r="E478">
            <v>7</v>
          </cell>
          <cell r="F478">
            <v>2564</v>
          </cell>
          <cell r="G478">
            <v>800017487169</v>
          </cell>
          <cell r="H478" t="str">
            <v>นางสาว</v>
          </cell>
          <cell r="I478" t="str">
            <v>เปรมยุดา</v>
          </cell>
          <cell r="J478" t="str">
            <v>สมยศ</v>
          </cell>
          <cell r="K478">
            <v>1550700006251</v>
          </cell>
          <cell r="L478" t="str">
            <v>เซ็นทรัล แอร์พอร์ต พลาซ่า เชียงใหม่</v>
          </cell>
          <cell r="M478" t="str">
            <v>เชียงใหม่ 1</v>
          </cell>
          <cell r="N478">
            <v>8</v>
          </cell>
          <cell r="O478" t="str">
            <v>พัฒนากลุ่มอาชีพ</v>
          </cell>
          <cell r="P478" t="str">
            <v>1.บุคคลค้ำประกัน</v>
          </cell>
          <cell r="Q478">
            <v>553923.1</v>
          </cell>
          <cell r="R478">
            <v>75174.929999999993</v>
          </cell>
          <cell r="S478" t="str">
            <v>จังหวัดเชียงใหม่</v>
          </cell>
          <cell r="T478" t="str">
            <v>ผบ.205</v>
          </cell>
          <cell r="U478">
            <v>2563</v>
          </cell>
          <cell r="V478" t="str">
            <v>ผบ.1228</v>
          </cell>
          <cell r="W478">
            <v>2563</v>
          </cell>
          <cell r="X478"/>
          <cell r="Y478"/>
          <cell r="Z478"/>
          <cell r="AA478">
            <v>2</v>
          </cell>
          <cell r="AB478">
            <v>3</v>
          </cell>
          <cell r="AC478">
            <v>2563</v>
          </cell>
          <cell r="AD478"/>
          <cell r="AE478"/>
          <cell r="AF478"/>
          <cell r="AG478"/>
          <cell r="AH478"/>
          <cell r="AI478"/>
          <cell r="AJ478"/>
          <cell r="AK478"/>
          <cell r="AL478"/>
          <cell r="AM478"/>
          <cell r="AN478"/>
          <cell r="AO478"/>
          <cell r="AP478"/>
          <cell r="AQ478"/>
          <cell r="AR478"/>
          <cell r="AS478"/>
          <cell r="AT478"/>
          <cell r="AU478"/>
          <cell r="AV478"/>
          <cell r="AW478"/>
          <cell r="AX478"/>
          <cell r="AY478"/>
          <cell r="AZ478"/>
          <cell r="BA478"/>
          <cell r="BB478" t="str">
            <v>สืบทรัพย์</v>
          </cell>
          <cell r="BC478"/>
          <cell r="BD478"/>
          <cell r="BE478"/>
          <cell r="BF478"/>
          <cell r="BG478"/>
          <cell r="BH478"/>
          <cell r="BI478"/>
          <cell r="BJ478"/>
          <cell r="BK478"/>
          <cell r="BL478" t="str">
            <v>นางสาวเปรมยุดา สมยศ</v>
          </cell>
          <cell r="BM478">
            <v>823560010334</v>
          </cell>
          <cell r="BN478" t="str">
            <v>1.นางสาวเปรมสุดา  สมยศ
2.นายชัยเดช  สินอยู่
3.นางพจนา  สินอยู่</v>
          </cell>
          <cell r="BO478" t="str">
            <v>จำเลยที่ 1
จำเลยที่ 2
คู่สมรสจำเลยที่ 2</v>
          </cell>
          <cell r="BP478" t="str">
            <v>1550700006251
3102101154947
3509900859081</v>
          </cell>
          <cell r="BQ478" t="str">
            <v>-ไม่พบว่ามีกรรมสิทธิ์ในที่ดิน อ.เมือง จ.เชียงใหม่
'-ไม่พบว่ามีกรรมสิทธิ์ในที่ดิน อ.เวียงสา จ.น่าน
'-ไม่พบว่ามีกรรมสิทธิ์ในที่ดิน อ.เมือง จ.เชียงใหม่
'-พบว่ามีกรรมสิทธิ์ในที่ดินเลขโฉนด 95773 ต.ป่าแดด อ.เมือง  จ.เชียงใหม่ (สินส่วนตัว)
'-พบว่ามีกรรมสิทธิ์ในที่ดินเลขโฉนด 95775 ต.ป่าแดด อ.เมือง  จ.เชียงใหม่ (สินส่วนตัว)</v>
          </cell>
          <cell r="BR478" t="str">
            <v>พบ</v>
          </cell>
          <cell r="BS478" t="str">
            <v>พบ</v>
          </cell>
          <cell r="BT478">
            <v>3</v>
          </cell>
          <cell r="BU478" t="str">
            <v>เกศินี</v>
          </cell>
          <cell r="BV478"/>
          <cell r="BW478"/>
          <cell r="BX478"/>
          <cell r="BY478"/>
          <cell r="BZ478"/>
          <cell r="CA478"/>
          <cell r="CB478"/>
          <cell r="CC478"/>
          <cell r="CD478"/>
          <cell r="CE478"/>
          <cell r="CF478"/>
          <cell r="CG478"/>
          <cell r="CH478"/>
          <cell r="CI478"/>
          <cell r="CJ478"/>
          <cell r="CK478"/>
          <cell r="CL478"/>
          <cell r="CM478">
            <v>243367</v>
          </cell>
          <cell r="CN478"/>
          <cell r="CO478"/>
        </row>
        <row r="479">
          <cell r="B479">
            <v>1323</v>
          </cell>
          <cell r="C479">
            <v>474</v>
          </cell>
          <cell r="D479">
            <v>14</v>
          </cell>
          <cell r="E479">
            <v>7</v>
          </cell>
          <cell r="F479">
            <v>2564</v>
          </cell>
          <cell r="G479">
            <v>822348009868</v>
          </cell>
          <cell r="H479" t="str">
            <v>นาง</v>
          </cell>
          <cell r="I479" t="str">
            <v>ช่อเอื้อง</v>
          </cell>
          <cell r="J479" t="str">
            <v>แสนแปง</v>
          </cell>
          <cell r="K479">
            <v>3571000187845</v>
          </cell>
          <cell r="L479" t="str">
            <v>แม่ริม</v>
          </cell>
          <cell r="M479" t="str">
            <v>เชียงใหม่ 2</v>
          </cell>
          <cell r="N479">
            <v>8</v>
          </cell>
          <cell r="O479" t="str">
            <v>สินเชื่อเคหะ</v>
          </cell>
          <cell r="P479" t="str">
            <v>1.บุคคลค้ำประกัน</v>
          </cell>
          <cell r="Q479">
            <v>723705.33</v>
          </cell>
          <cell r="R479">
            <v>273587.71999999997</v>
          </cell>
          <cell r="S479" t="str">
            <v>จังหวัดเชียงใหม่</v>
          </cell>
          <cell r="T479" t="str">
            <v>ผบ.727</v>
          </cell>
          <cell r="U479" t="str">
            <v>2567</v>
          </cell>
          <cell r="V479" t="str">
            <v>ผบ.825</v>
          </cell>
          <cell r="W479">
            <v>2557</v>
          </cell>
          <cell r="X479">
            <v>17</v>
          </cell>
          <cell r="Y479">
            <v>6</v>
          </cell>
          <cell r="Z479">
            <v>2557</v>
          </cell>
          <cell r="AA479"/>
          <cell r="AB479"/>
          <cell r="AC479"/>
          <cell r="AD479"/>
          <cell r="AE479"/>
          <cell r="AF479"/>
          <cell r="AG479">
            <v>11</v>
          </cell>
          <cell r="AH479">
            <v>11</v>
          </cell>
          <cell r="AI479">
            <v>2557</v>
          </cell>
          <cell r="AJ479">
            <v>16</v>
          </cell>
          <cell r="AK479">
            <v>11</v>
          </cell>
          <cell r="AL479">
            <v>2564</v>
          </cell>
          <cell r="AM479" t="str">
            <v>โฉนด</v>
          </cell>
          <cell r="AN479" t="str">
            <v>2975 , 2977</v>
          </cell>
          <cell r="AO479" t="str">
            <v>แม่พริก</v>
          </cell>
          <cell r="AP479" t="str">
            <v>แม่สรวย</v>
          </cell>
          <cell r="AQ479" t="str">
            <v>เชียงราย</v>
          </cell>
          <cell r="AR479">
            <v>355680</v>
          </cell>
          <cell r="AS479"/>
          <cell r="AT479"/>
          <cell r="AU479"/>
          <cell r="AV479"/>
          <cell r="AW479"/>
          <cell r="AX479">
            <v>21</v>
          </cell>
          <cell r="AY479">
            <v>11</v>
          </cell>
          <cell r="AZ479">
            <v>2564</v>
          </cell>
          <cell r="BA479" t="str">
            <v>ยึดเสร็จแล้ว</v>
          </cell>
          <cell r="BB479" t="str">
            <v>คำสั่งยึดทรัพย์ (สำนักงานอื่นฟ้อง) 14/7/2564//ยึดแล้ว</v>
          </cell>
          <cell r="BC479"/>
          <cell r="BD479"/>
          <cell r="BE479"/>
          <cell r="BF479"/>
          <cell r="BG479"/>
          <cell r="BH479"/>
          <cell r="BI479">
            <v>127</v>
          </cell>
          <cell r="BJ479"/>
          <cell r="BK479"/>
          <cell r="BL479" t="str">
            <v>นางช่อเอื้อง แสนแปง</v>
          </cell>
          <cell r="BM479">
            <v>0</v>
          </cell>
          <cell r="BN479"/>
          <cell r="BO479"/>
          <cell r="BP479"/>
          <cell r="BQ479" t="str">
            <v>.</v>
          </cell>
          <cell r="BR479"/>
          <cell r="BS479"/>
          <cell r="BT479"/>
          <cell r="BU479" t="str">
            <v>วรกมล</v>
          </cell>
          <cell r="BV479"/>
          <cell r="BW479"/>
          <cell r="BX479"/>
          <cell r="BY479"/>
          <cell r="BZ479"/>
          <cell r="CA479"/>
          <cell r="CB479"/>
          <cell r="CC479"/>
          <cell r="CD479"/>
          <cell r="CE479"/>
          <cell r="CF479"/>
          <cell r="CG479"/>
          <cell r="CH479"/>
          <cell r="CI479"/>
          <cell r="CJ479"/>
          <cell r="CK479"/>
          <cell r="CL479">
            <v>242847</v>
          </cell>
          <cell r="CM479"/>
          <cell r="CN479"/>
          <cell r="CO479"/>
        </row>
        <row r="480">
          <cell r="B480">
            <v>1324</v>
          </cell>
          <cell r="C480">
            <v>475</v>
          </cell>
          <cell r="D480">
            <v>19</v>
          </cell>
          <cell r="E480">
            <v>7</v>
          </cell>
          <cell r="F480">
            <v>2564</v>
          </cell>
          <cell r="G480">
            <v>800044420803</v>
          </cell>
          <cell r="H480" t="str">
            <v>นาง</v>
          </cell>
          <cell r="I480" t="str">
            <v>อ้อย</v>
          </cell>
          <cell r="J480" t="str">
            <v>ศิริอินต๊ะ</v>
          </cell>
          <cell r="K480">
            <v>3520300119551</v>
          </cell>
          <cell r="L480" t="str">
            <v>หนองหอย</v>
          </cell>
          <cell r="M480" t="str">
            <v>เชียงใหม่ 1</v>
          </cell>
          <cell r="N480">
            <v>8</v>
          </cell>
          <cell r="O480" t="str">
            <v>สินเชื่อธนาคารประชาชน</v>
          </cell>
          <cell r="P480" t="str">
            <v>1.บุคคลค้ำประกัน</v>
          </cell>
          <cell r="Q480">
            <v>79191.41</v>
          </cell>
          <cell r="R480">
            <v>23065.01</v>
          </cell>
          <cell r="S480" t="str">
            <v>แขวงเชียงใหม่</v>
          </cell>
          <cell r="T480" t="str">
            <v>ผบ.5384</v>
          </cell>
          <cell r="U480" t="str">
            <v>2562</v>
          </cell>
          <cell r="V480" t="str">
            <v>ผบ.6546</v>
          </cell>
          <cell r="W480">
            <v>2562</v>
          </cell>
          <cell r="X480"/>
          <cell r="Y480"/>
          <cell r="Z480"/>
          <cell r="AA480">
            <v>22</v>
          </cell>
          <cell r="AB480">
            <v>7</v>
          </cell>
          <cell r="AC480">
            <v>2562</v>
          </cell>
          <cell r="AD480"/>
          <cell r="AE480"/>
          <cell r="AF480"/>
          <cell r="AG480"/>
          <cell r="AH480"/>
          <cell r="AI480"/>
          <cell r="AJ480"/>
          <cell r="AK480"/>
          <cell r="AL480"/>
          <cell r="AM480"/>
          <cell r="AN480"/>
          <cell r="AO480"/>
          <cell r="AP480"/>
          <cell r="AQ480"/>
          <cell r="AR480"/>
          <cell r="AS480"/>
          <cell r="AT480"/>
          <cell r="AU480"/>
          <cell r="AV480"/>
          <cell r="AW480"/>
          <cell r="AX480"/>
          <cell r="AY480"/>
          <cell r="AZ480"/>
          <cell r="BA480"/>
          <cell r="BB480" t="str">
            <v>สืบทรัพย์ (19/7/2564)//รายงานผลการสืบทรัพย์ 11/10/2567</v>
          </cell>
          <cell r="BC480"/>
          <cell r="BD480"/>
          <cell r="BE480"/>
          <cell r="BF480"/>
          <cell r="BG480"/>
          <cell r="BH480"/>
          <cell r="BI480"/>
          <cell r="BJ480"/>
          <cell r="BK480"/>
          <cell r="BL480" t="str">
            <v>นางอ้อย ศิริอินต๊ะ</v>
          </cell>
          <cell r="BM480">
            <v>0</v>
          </cell>
          <cell r="BN480" t="str">
            <v>1.นางอ้อย  ศิริอินต๊ะ
2.นายเสกสรร  ศิริอินต๊ะ
3.นางออน  กาคำ
4.นายสมัคร  กาคำ</v>
          </cell>
          <cell r="BO480" t="str">
            <v>จำเลยที่ 1
คู่สมรสจำเลยที่ 1
จำเลยที่ 2
คู่สมรสจำเลยที่ 2</v>
          </cell>
          <cell r="BP480" t="str">
            <v>3520300119551
3520300143494
3520300119542
3501000041589</v>
          </cell>
          <cell r="BQ480"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,ปลอดจำนอง)
'-พบว่ามีกรรมสิทธิ์ในที่ดินเลขโฉนด 50854 ต.หนองหอย อ.เมือง  จ.เชียงใหม่ (ติดจำนอง)
'-พบว่ามีกรรมสิทธิ์ในที่ดินเลขโฉนด 50870 ต.หนองหอย อ.เมือง  จ.เชียงใหม่ (ติดจำนอง
'-ไม่พบว่ามีกรรมสิทธิ์ในที่ดิน อ.เมือง จ.เชียงใหม่</v>
          </cell>
          <cell r="BR480" t="str">
            <v>พบ</v>
          </cell>
          <cell r="BS480" t="str">
            <v>พบ</v>
          </cell>
          <cell r="BT480">
            <v>4</v>
          </cell>
          <cell r="BU480" t="str">
            <v>เกศินี</v>
          </cell>
          <cell r="BV480" t="str">
            <v>1.นางอ้อย  ศิริอินต๊ะ
2.นายเสกสรร  ศิริอินต๊ะ
3.นางออน  กาคำ
4.นายสมัคร  กาคำ</v>
          </cell>
          <cell r="BW480" t="str">
            <v>จำเลยที่ 1
คู่สมรสจำเลยที่ 1
จำเลยที่ 2
คู่สมรสจำเลยที่ 2</v>
          </cell>
          <cell r="BX480" t="str">
            <v>3-5203-00119-55-1
3-5203-00143-49-4
3-5203-00119-54-2
3-5010-00041-58-9</v>
          </cell>
          <cell r="BY480" t="str">
            <v>-ไม่พบว่ามีกรรมสิทธิ์ในที่ดิน อ.เมืองเชียงใหม่ จ.เชียงใหม่
-พบว่ามีกรรมสิทธิ์ในที่ดินเลขโฉนด 4838 ต.ลำปางหลวง อ.เกาะคา  จ.ลำปาง (ปลอดจำนอง)(ติดอายัด)
-พบว่ามีกรรมสิทธิ์ในที่ดินเลขโฉนด 4953 ต.ลำปางหลวง อ.เกาะคา  จ.ลำปาง (ปลอดจำนอง)(ติดอายัด)
-ไม่พบว่ามีกรรมสิทธิ์ในที่ดิน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อ.เมืองเชียงใหม่ จ.เชียงใหม่</v>
          </cell>
          <cell r="BZ480" t="str">
            <v>พบทรัพย์</v>
          </cell>
          <cell r="CA480"/>
          <cell r="CB480"/>
          <cell r="CC480" t="str">
            <v>วชิราภรณ์</v>
          </cell>
          <cell r="CD480"/>
          <cell r="CE480"/>
          <cell r="CF480"/>
          <cell r="CG480"/>
          <cell r="CH480"/>
          <cell r="CI480"/>
          <cell r="CJ480"/>
          <cell r="CK480"/>
          <cell r="CL480">
            <v>243910</v>
          </cell>
          <cell r="CM480">
            <v>243306</v>
          </cell>
          <cell r="CN480"/>
          <cell r="CO480"/>
        </row>
        <row r="481">
          <cell r="B481">
            <v>1325</v>
          </cell>
          <cell r="C481">
            <v>476</v>
          </cell>
          <cell r="D481">
            <v>19</v>
          </cell>
          <cell r="E481">
            <v>7</v>
          </cell>
          <cell r="F481">
            <v>2564</v>
          </cell>
          <cell r="G481">
            <v>800050756272</v>
          </cell>
          <cell r="H481" t="str">
            <v>นาง</v>
          </cell>
          <cell r="I481" t="str">
            <v>อ้อย</v>
          </cell>
          <cell r="J481" t="str">
            <v>ศิริอินต๊ะ</v>
          </cell>
          <cell r="K481">
            <v>3520300119551</v>
          </cell>
          <cell r="L481" t="str">
            <v>หนองหอย</v>
          </cell>
          <cell r="M481" t="str">
            <v>เชียงใหม่ 1</v>
          </cell>
          <cell r="N481">
            <v>8</v>
          </cell>
          <cell r="O481" t="str">
            <v>สินเชื่อธนาคารประชาชน</v>
          </cell>
          <cell r="P481" t="str">
            <v>1.บุคคลค้ำประกัน</v>
          </cell>
          <cell r="Q481">
            <v>85757.78</v>
          </cell>
          <cell r="R481">
            <v>30290.53</v>
          </cell>
          <cell r="S481" t="str">
            <v>แขวงลำปาง</v>
          </cell>
          <cell r="T481" t="str">
            <v>ผบ.2815</v>
          </cell>
          <cell r="U481" t="str">
            <v>2562</v>
          </cell>
          <cell r="V481" t="str">
            <v>ผบ.2704</v>
          </cell>
          <cell r="W481">
            <v>2562</v>
          </cell>
          <cell r="X481">
            <v>25</v>
          </cell>
          <cell r="Y481">
            <v>6</v>
          </cell>
          <cell r="Z481">
            <v>2562</v>
          </cell>
          <cell r="AA481"/>
          <cell r="AB481"/>
          <cell r="AC481"/>
          <cell r="AD481">
            <v>25</v>
          </cell>
          <cell r="AE481">
            <v>6</v>
          </cell>
          <cell r="AF481">
            <v>2562</v>
          </cell>
          <cell r="AG481">
            <v>24</v>
          </cell>
          <cell r="AH481">
            <v>10</v>
          </cell>
          <cell r="AI481">
            <v>2562</v>
          </cell>
          <cell r="AJ481"/>
          <cell r="AK481"/>
          <cell r="AL481"/>
          <cell r="AM481"/>
          <cell r="AN481"/>
          <cell r="AO481"/>
          <cell r="AP481"/>
          <cell r="AQ481"/>
          <cell r="AR481"/>
          <cell r="AS481"/>
          <cell r="AT481"/>
          <cell r="AU481"/>
          <cell r="AV481"/>
          <cell r="AW481"/>
          <cell r="AX481"/>
          <cell r="AY481"/>
          <cell r="AZ481"/>
          <cell r="BA481"/>
          <cell r="BB481" t="str">
            <v>สืบทรัพย์ (19/7/2564)</v>
          </cell>
          <cell r="BC481"/>
          <cell r="BD481"/>
          <cell r="BE481"/>
          <cell r="BF481"/>
          <cell r="BG481"/>
          <cell r="BH481"/>
          <cell r="BI481"/>
          <cell r="BJ481"/>
          <cell r="BK481"/>
          <cell r="BL481" t="str">
            <v>นางอ้อย ศิริอินต๊ะ</v>
          </cell>
          <cell r="BM481">
            <v>0</v>
          </cell>
          <cell r="BN481" t="str">
            <v xml:space="preserve">1.นางอ้อย  ศิริอินต๊ะ
2.นายเสกสรร  ศิริอินต๊ะ
</v>
          </cell>
          <cell r="BO481" t="str">
            <v xml:space="preserve">จำเลยที่ 1
คู่สมรสจำเลยที่ 1
</v>
          </cell>
          <cell r="BP481" t="str">
            <v xml:space="preserve">3520300119551
3520300143494
</v>
          </cell>
          <cell r="BQ481"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 ปลอดจำนอง)</v>
          </cell>
          <cell r="BR481" t="str">
            <v>พบ</v>
          </cell>
          <cell r="BS481" t="str">
            <v>พบทรัพย์</v>
          </cell>
          <cell r="BT481">
            <v>2</v>
          </cell>
          <cell r="BU481" t="str">
            <v>เกศินี</v>
          </cell>
          <cell r="BV481" t="str">
            <v xml:space="preserve">1.นางอ้อย  ศิริอินต๊ะ
2.นายเสกสรร  ศิริอินต๊ะ
</v>
          </cell>
          <cell r="BW481" t="str">
            <v xml:space="preserve">จำเลยที่ 1
คู่สมรสจำเลยที่ 1
</v>
          </cell>
          <cell r="BX481" t="str">
            <v xml:space="preserve">3-5203-00119-55-1
3-5203-00143-49-4
</v>
          </cell>
          <cell r="BY481" t="str">
            <v>-ไม่พบว่ามีกรรมสิทธิ์ในที่ดิน อ.เมือง จ.เชียงใหม่
-พบว่ามีกรรมสิทธิ์ในที่ดินเลขโฉนด 4838 ต.ลำปางหลวง อ.เกาะคา  จ.ลำปาง (ปลอดจำนอง)(ติดอายัด)
-พบว่ามีกรรมสิทธิ์ในที่ดินเลขโฉนด 4953 ต.ลำปางหลวง อ.เกาะคา  จ.ลำปาง (ปลอดจำนอง)(ติดอายัด)
-ไม่พบว่ามีกรรมสิทธิ์ในที่ดิน อ.เมือง จ.เชียงใหม่
-ไม่พบว่ามีกรรมสิทธิ์ในที่ดิน อ.เกาะคา  จ.ลำปาง</v>
          </cell>
          <cell r="BZ481" t="str">
            <v>พบ</v>
          </cell>
          <cell r="CA481"/>
          <cell r="CB481"/>
          <cell r="CC481" t="str">
            <v>ปฏิยุทธ์</v>
          </cell>
          <cell r="CD481"/>
          <cell r="CE481"/>
          <cell r="CF481"/>
          <cell r="CG481"/>
          <cell r="CH481"/>
          <cell r="CI481"/>
          <cell r="CJ481"/>
          <cell r="CK481"/>
          <cell r="CL481"/>
          <cell r="CM481">
            <v>243000</v>
          </cell>
          <cell r="CN481"/>
          <cell r="CO481"/>
        </row>
        <row r="482">
          <cell r="B482">
            <v>1326</v>
          </cell>
          <cell r="C482">
            <v>477</v>
          </cell>
          <cell r="D482">
            <v>21</v>
          </cell>
          <cell r="E482">
            <v>7</v>
          </cell>
          <cell r="F482">
            <v>2564</v>
          </cell>
          <cell r="G482" t="str">
            <v>800094743641 , 
800094743682</v>
          </cell>
          <cell r="H482" t="str">
            <v>นางสาว</v>
          </cell>
          <cell r="I482" t="str">
            <v>ภริตพร</v>
          </cell>
          <cell r="J482" t="str">
            <v>ภูดอนตอง</v>
          </cell>
          <cell r="K482">
            <v>363030043001</v>
          </cell>
          <cell r="L482" t="str">
            <v>มหาวิทยาลัยเชียงใหม่</v>
          </cell>
          <cell r="M482" t="str">
            <v>เชียงใหม่ 2</v>
          </cell>
          <cell r="N482">
            <v>8</v>
          </cell>
          <cell r="O482" t="str">
            <v>สินเชื่อ ห้องแถว/ไทรทอง (บ้านแลกเงิน)</v>
          </cell>
          <cell r="P482" t="str">
            <v>1.บุคคลค้ำประกัน</v>
          </cell>
          <cell r="Q482">
            <v>1137267.04</v>
          </cell>
          <cell r="R482">
            <v>166079.73000000001</v>
          </cell>
          <cell r="S482" t="str">
            <v>จังหวัดลำพูน</v>
          </cell>
          <cell r="T482" t="str">
            <v>ผบE360</v>
          </cell>
          <cell r="U482">
            <v>2564</v>
          </cell>
          <cell r="V482" t="str">
            <v>ผบE341</v>
          </cell>
          <cell r="W482">
            <v>2564</v>
          </cell>
          <cell r="X482">
            <v>14</v>
          </cell>
          <cell r="Y482">
            <v>6</v>
          </cell>
          <cell r="Z482">
            <v>2564</v>
          </cell>
          <cell r="AA482"/>
          <cell r="AB482"/>
          <cell r="AC482"/>
          <cell r="AD482"/>
          <cell r="AE482"/>
          <cell r="AF482"/>
          <cell r="AG482"/>
          <cell r="AH482"/>
          <cell r="AI482"/>
          <cell r="AJ482"/>
          <cell r="AK482"/>
          <cell r="AL482"/>
          <cell r="AM482" t="str">
            <v>โฉนด</v>
          </cell>
          <cell r="AN482">
            <v>120908</v>
          </cell>
          <cell r="AO482" t="str">
            <v>ต้นธง</v>
          </cell>
          <cell r="AP482" t="str">
            <v>เมือง</v>
          </cell>
          <cell r="AQ482" t="str">
            <v>ลำพูน</v>
          </cell>
          <cell r="AR482"/>
          <cell r="AS482"/>
          <cell r="AT482"/>
          <cell r="AU482"/>
          <cell r="AV482"/>
          <cell r="AW482"/>
          <cell r="AX482"/>
          <cell r="AY482"/>
          <cell r="AZ482"/>
          <cell r="BA482"/>
          <cell r="BB482" t="str">
            <v>ยึดทรัพย์ คำสั่ง (21/7/2564)</v>
          </cell>
          <cell r="BC482"/>
          <cell r="BD482"/>
          <cell r="BE482"/>
          <cell r="BF482"/>
          <cell r="BG482"/>
          <cell r="BH482"/>
          <cell r="BI482"/>
          <cell r="BJ482"/>
          <cell r="BK482"/>
          <cell r="BL482" t="str">
            <v>นางสาวภริตพร ภูดอนตอง</v>
          </cell>
          <cell r="BM482">
            <v>883263012012</v>
          </cell>
          <cell r="BN482"/>
          <cell r="BO482"/>
          <cell r="BP482"/>
          <cell r="BQ482"/>
          <cell r="BR482"/>
          <cell r="BS482"/>
          <cell r="BT482"/>
          <cell r="BU482"/>
          <cell r="BV482"/>
          <cell r="BW482"/>
          <cell r="BX482"/>
          <cell r="BY482"/>
          <cell r="BZ482"/>
          <cell r="CA482"/>
          <cell r="CB482"/>
          <cell r="CC482"/>
          <cell r="CD482"/>
          <cell r="CE482"/>
          <cell r="CF482"/>
          <cell r="CG482"/>
          <cell r="CH482"/>
          <cell r="CI482"/>
          <cell r="CJ482"/>
          <cell r="CK482"/>
          <cell r="CL482"/>
          <cell r="CM482"/>
          <cell r="CN482"/>
          <cell r="CO482"/>
        </row>
        <row r="483">
          <cell r="B483">
            <v>1327</v>
          </cell>
          <cell r="C483">
            <v>478</v>
          </cell>
          <cell r="D483">
            <v>20</v>
          </cell>
          <cell r="E483">
            <v>7</v>
          </cell>
          <cell r="F483">
            <v>2564</v>
          </cell>
          <cell r="G483">
            <v>800015661427</v>
          </cell>
          <cell r="H483" t="str">
            <v>นาง</v>
          </cell>
          <cell r="I483" t="str">
            <v>เฉลิมพันธ์</v>
          </cell>
          <cell r="J483" t="str">
            <v>กันธวงค์</v>
          </cell>
          <cell r="K483">
            <v>3509900079728</v>
          </cell>
          <cell r="L483" t="str">
            <v>หนองหอย</v>
          </cell>
          <cell r="M483" t="str">
            <v>เชียงใหม่ 1</v>
          </cell>
          <cell r="N483">
            <v>8</v>
          </cell>
          <cell r="O483" t="str">
            <v>สินเชื่อพัฒนาองค์กรชุมชน</v>
          </cell>
          <cell r="P483" t="str">
            <v>1.บุคคลค้ำประกัน</v>
          </cell>
          <cell r="Q483">
            <v>454786.42</v>
          </cell>
          <cell r="R483">
            <v>192715</v>
          </cell>
          <cell r="S483" t="str">
            <v>จังหวัดเชียงใหม่</v>
          </cell>
          <cell r="T483" t="str">
            <v>ผบ2236</v>
          </cell>
          <cell r="U483" t="str">
            <v>2560</v>
          </cell>
          <cell r="V483" t="str">
            <v>ผบ.151</v>
          </cell>
          <cell r="W483">
            <v>2561</v>
          </cell>
          <cell r="X483"/>
          <cell r="Y483"/>
          <cell r="Z483"/>
          <cell r="AA483">
            <v>5</v>
          </cell>
          <cell r="AB483">
            <v>2</v>
          </cell>
          <cell r="AC483">
            <v>2561</v>
          </cell>
          <cell r="AD483"/>
          <cell r="AE483"/>
          <cell r="AF483"/>
          <cell r="AG483"/>
          <cell r="AH483"/>
          <cell r="AI483"/>
          <cell r="AJ483"/>
          <cell r="AK483"/>
          <cell r="AL483"/>
          <cell r="AM483"/>
          <cell r="AN483"/>
          <cell r="AO483"/>
          <cell r="AP483"/>
          <cell r="AQ483"/>
          <cell r="AR483"/>
          <cell r="AS483"/>
          <cell r="AT483"/>
          <cell r="AU483"/>
          <cell r="AV483"/>
          <cell r="AW483"/>
          <cell r="AX483"/>
          <cell r="AY483"/>
          <cell r="AZ483"/>
          <cell r="BA483"/>
          <cell r="BB483" t="str">
            <v>สืบทรัพย์ คำสั่ง(20/7/2564)//รายงานผลการสืบทรัพย์ 11/10/2567</v>
          </cell>
          <cell r="BC483"/>
          <cell r="BD483"/>
          <cell r="BE483"/>
          <cell r="BF483"/>
          <cell r="BG483"/>
          <cell r="BH483"/>
          <cell r="BI483"/>
          <cell r="BJ483"/>
          <cell r="BK483"/>
          <cell r="BL483" t="str">
            <v>นางเฉลิมพันธ์ กันธวงค์</v>
          </cell>
          <cell r="BM483">
            <v>823560010898</v>
          </cell>
          <cell r="BN483" t="str">
            <v>1.นางเฉลิมพันธ์  กันธวงค์
2.ส.อ.พิทยาพล  กันธวงค์
3.นางอรวรรณ  เลิศพรพิสิฐ
4.นางอรพรรณ  มัสส์นันน์</v>
          </cell>
          <cell r="BO483" t="str">
            <v>จำเลยที่ 1
คู่สมรสจำเลยที่ 1
จำเลยที่ 2
จำเลยที่ 3</v>
          </cell>
          <cell r="BP483" t="str">
            <v>3509900079728
377060096904
3509901114756
3509901114748</v>
          </cell>
          <cell r="BQ483" t="str">
            <v>-ไม่พบว่ามีกรรมสิทธิ์ในที่ดิน อ.เมือง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R483" t="str">
            <v>พบ</v>
          </cell>
          <cell r="BS483" t="str">
            <v>พบทรัพย์</v>
          </cell>
          <cell r="BT483">
            <v>4</v>
          </cell>
          <cell r="BU483" t="str">
            <v>เกศินี</v>
          </cell>
          <cell r="BV483" t="str">
            <v>1.นางเฉลิมพันธ์  กันธวงค์
2.ส.อ.พิทยาพล  กันธวงค์
3.นางอรวรรณ  เลิศพรพิสิฐ
4.นางอรพรรณ  มัสส์นันน์</v>
          </cell>
          <cell r="BW483" t="str">
            <v>จำเลยที่ 1
คู่สมรสจำเลยที่ 1
จำเลยที่ 2
จำเลยที่ 3</v>
          </cell>
          <cell r="BX483" t="str">
            <v>3-5099-00079-72-8
3-7706-00969-60-4
3-5099-01114-75-6
3-5099-01114-74-8</v>
          </cell>
          <cell r="BY483" t="str">
            <v>-ไม่พบว่ามีกรรมสิทธิ์ในที่ดิน อ.เมืองเชียงใหม่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Z483" t="str">
            <v>พบทรัพย์</v>
          </cell>
          <cell r="CA483"/>
          <cell r="CB483"/>
          <cell r="CC483" t="str">
            <v>วชิราภรณ์</v>
          </cell>
          <cell r="CD483"/>
          <cell r="CE483"/>
          <cell r="CF483"/>
          <cell r="CG483"/>
          <cell r="CH483"/>
          <cell r="CI483"/>
          <cell r="CJ483"/>
          <cell r="CK483"/>
          <cell r="CL483">
            <v>243910</v>
          </cell>
          <cell r="CM483">
            <v>243050</v>
          </cell>
          <cell r="CN483"/>
          <cell r="CO483"/>
        </row>
        <row r="484">
          <cell r="B484">
            <v>1328</v>
          </cell>
          <cell r="C484">
            <v>479</v>
          </cell>
          <cell r="D484">
            <v>20</v>
          </cell>
          <cell r="E484">
            <v>7</v>
          </cell>
          <cell r="F484">
            <v>2564</v>
          </cell>
          <cell r="G484">
            <v>800071708153</v>
          </cell>
          <cell r="H484" t="str">
            <v>นาง</v>
          </cell>
          <cell r="I484" t="str">
            <v>พรรณพนา</v>
          </cell>
          <cell r="J484" t="str">
            <v>จันทร์สุข</v>
          </cell>
          <cell r="K484">
            <v>3640800157027</v>
          </cell>
          <cell r="L484" t="str">
            <v>ถนนทิพย์เนตร</v>
          </cell>
          <cell r="M484" t="str">
            <v>เชียงใหม่ 1</v>
          </cell>
          <cell r="N484">
            <v>8</v>
          </cell>
          <cell r="O484" t="str">
            <v>สินเชื่อธนาคารประชาชน</v>
          </cell>
          <cell r="P484" t="str">
            <v>1.บุคคลค้ำประกัน</v>
          </cell>
          <cell r="Q484">
            <v>132681</v>
          </cell>
          <cell r="R484">
            <v>19588.43</v>
          </cell>
          <cell r="S484" t="str">
            <v>แขวงเชียงใหม่</v>
          </cell>
          <cell r="T484" t="str">
            <v>ผบ.13181</v>
          </cell>
          <cell r="U484" t="str">
            <v>2562</v>
          </cell>
          <cell r="V484" t="str">
            <v>ผบ.226</v>
          </cell>
          <cell r="W484">
            <v>2563</v>
          </cell>
          <cell r="X484"/>
          <cell r="Y484"/>
          <cell r="Z484"/>
          <cell r="AA484">
            <v>20</v>
          </cell>
          <cell r="AB484">
            <v>1</v>
          </cell>
          <cell r="AC484">
            <v>2563</v>
          </cell>
          <cell r="AD484"/>
          <cell r="AE484"/>
          <cell r="AF484"/>
          <cell r="AG484"/>
          <cell r="AH484"/>
          <cell r="AI484"/>
          <cell r="AJ484"/>
          <cell r="AK484"/>
          <cell r="AL484"/>
          <cell r="AM484"/>
          <cell r="AN484"/>
          <cell r="AO484"/>
          <cell r="AP484"/>
          <cell r="AQ484"/>
          <cell r="AR484"/>
          <cell r="AS484"/>
          <cell r="AT484"/>
          <cell r="AU484"/>
          <cell r="AV484"/>
          <cell r="AW484"/>
          <cell r="AX484"/>
          <cell r="AY484"/>
          <cell r="AZ484"/>
          <cell r="BA484"/>
          <cell r="BB484" t="str">
            <v>สืบทรัพย์ คำสั่ง(20/7/2564)//รายงานผลสืบทรัพย์ รอบที่ 2 วันที่ 5/2/2568</v>
          </cell>
          <cell r="BC484"/>
          <cell r="BD484"/>
          <cell r="BE484"/>
          <cell r="BF484"/>
          <cell r="BG484"/>
          <cell r="BH484"/>
          <cell r="BI484"/>
          <cell r="BJ484"/>
          <cell r="BK484"/>
          <cell r="BL484" t="str">
            <v>นางพรรณพนา จันทร์สุข</v>
          </cell>
          <cell r="BM484">
            <v>883162012265</v>
          </cell>
          <cell r="BN484" t="str">
            <v>1.นางสาวพรรณพนา  จันทร์สุข
2.นางสาวแก้วตา  รัตนะวาดี
3.ส.ต.อ้าย  จองเจ้าวัว
4.นางธัญญรัตน์  ตุ่นสี
5.นายแสวง  ตุ่นสี</v>
          </cell>
          <cell r="BO484" t="str">
            <v>จำเลยที่ 1
จำเลยที่ 2
คู่สมรสจำเลยที่ 2
จำเลยที่ 3
คู่สมรสจำเลยที่ 3</v>
          </cell>
          <cell r="BP484" t="str">
            <v>3640800157027
5481090000178
3501100148264
3501200024460
3501200037669</v>
          </cell>
          <cell r="BQ484" t="str">
            <v>-ไม่พบว่ามีกรรมสิทธิ์ในที่ดิน อ.เมือง จ.เชียงใหม่
'-ไม่พบว่ามีกรรมสิทธิ์ในที่ดิน อ.ศรีนคร จ.สุโขทัย
'-ไม่พบว่ามีกรรมสิทธิ์ในที่ดิน อ.เมือง จ.เชียงใหม่
'-ไม่พบว่ามีกรรมสิทธิ์ในที่ดิน อ.โพนสวรรค์ จ.นครพนม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7079 ต.ดอนเปา อ.แม่วาง  จ.เชียงใหม่ (สินส่วนตัว , ปลอดจำนอง)</v>
          </cell>
          <cell r="BR484" t="str">
            <v>พบ</v>
          </cell>
          <cell r="BS484" t="str">
            <v>พบ
พบ
ไม่พบ
พบ
ไม่พบ</v>
          </cell>
          <cell r="BT484">
            <v>5</v>
          </cell>
          <cell r="BU484" t="str">
            <v>เกศินี</v>
          </cell>
          <cell r="BV484" t="str">
            <v>1.นางสาวพรรณพนา  จันทร์สุข
2.นางสาวแก้วตา  รัตนะวาดี
3.ส.ต.อ้าย  จองเจ้าวัว
4.นางธัญญรัตน์  ตุ่นสี
5.นายแสวง  ตุ่นสี</v>
          </cell>
          <cell r="BW484" t="str">
            <v>จำเลยที่ 1
จำเลยที่ 2
คู่สมรสจำเลยที่ 2
จำเลยที่ 3
คู่สมรสจำเลยที่ 3</v>
          </cell>
          <cell r="BX484" t="str">
            <v>3-6408-00157-02-7
5-4810-90000-17-8
3-5011-00148-26-4
3-5012-00024-46-0
3-5012-00037-66-9</v>
          </cell>
          <cell r="BY484"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อ.โพนสวรรค์ จ.นครพนม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อ.แม่วาง จ.เชียงใหม่
-พบว่ามีกรรมสิทธิ์ในที่ดินเลขโฉนด 7079 ต.ดอนเปา อ.แม่วาง  จ.เชียงใหม่ (สินส่วนตัว , ปลอดจำนอง)</v>
          </cell>
          <cell r="BZ484" t="str">
            <v>พบทรัพย์</v>
          </cell>
          <cell r="CA484"/>
          <cell r="CB484"/>
          <cell r="CC484" t="str">
            <v>วชิราภรณ์</v>
          </cell>
          <cell r="CD484"/>
          <cell r="CE484"/>
          <cell r="CF484"/>
          <cell r="CG484"/>
          <cell r="CH484"/>
          <cell r="CI484"/>
          <cell r="CJ484"/>
          <cell r="CK484"/>
          <cell r="CL484">
            <v>244029</v>
          </cell>
          <cell r="CM484">
            <v>242957</v>
          </cell>
          <cell r="CN484"/>
          <cell r="CO484"/>
        </row>
        <row r="485">
          <cell r="B485">
            <v>1329</v>
          </cell>
          <cell r="C485">
            <v>480</v>
          </cell>
          <cell r="D485">
            <v>20</v>
          </cell>
          <cell r="E485">
            <v>7</v>
          </cell>
          <cell r="F485">
            <v>2564</v>
          </cell>
          <cell r="G485">
            <v>800016824131</v>
          </cell>
          <cell r="H485" t="str">
            <v>นาง</v>
          </cell>
          <cell r="I485" t="str">
            <v>ขวัญปวีณ์</v>
          </cell>
          <cell r="J485" t="str">
            <v>พงศ์กสิณปภพ</v>
          </cell>
          <cell r="K485">
            <v>3509900187105</v>
          </cell>
          <cell r="L485" t="str">
            <v>นิมมานเหมินทร์</v>
          </cell>
          <cell r="M485" t="str">
            <v>เชียงใหม่ 1</v>
          </cell>
          <cell r="N485">
            <v>8</v>
          </cell>
          <cell r="O485" t="str">
            <v>สินเชื่อโครงการเกื้อกูลผู้ประกอบวิชาชีพทางการศึกษา</v>
          </cell>
          <cell r="P485" t="str">
            <v>1.บุคคลค้ำประกัน</v>
          </cell>
          <cell r="Q485">
            <v>1564227.04</v>
          </cell>
          <cell r="R485">
            <v>218071.15</v>
          </cell>
          <cell r="S485" t="str">
            <v>จังหวัดเชียงใหม่</v>
          </cell>
          <cell r="T485" t="str">
            <v>ผบ.2362</v>
          </cell>
          <cell r="U485" t="str">
            <v>2562</v>
          </cell>
          <cell r="V485" t="str">
            <v>ผบ.312</v>
          </cell>
          <cell r="W485">
            <v>2563</v>
          </cell>
          <cell r="X485"/>
          <cell r="Y485"/>
          <cell r="Z485"/>
          <cell r="AA485">
            <v>15</v>
          </cell>
          <cell r="AB485">
            <v>1</v>
          </cell>
          <cell r="AC485">
            <v>2563</v>
          </cell>
          <cell r="AD485"/>
          <cell r="AE485"/>
          <cell r="AF485"/>
          <cell r="AG485"/>
          <cell r="AH485"/>
          <cell r="AI485"/>
          <cell r="AJ485">
            <v>14</v>
          </cell>
          <cell r="AK485">
            <v>1</v>
          </cell>
          <cell r="AL485">
            <v>2565</v>
          </cell>
          <cell r="AM485" t="str">
            <v>โฉนด</v>
          </cell>
          <cell r="AN485" t="str">
            <v>41158</v>
          </cell>
          <cell r="AO485" t="str">
            <v>สุเทพ</v>
          </cell>
          <cell r="AP485" t="str">
            <v>เมือง</v>
          </cell>
          <cell r="AQ485" t="str">
            <v>เชียงใหม่</v>
          </cell>
          <cell r="AR485">
            <v>3150000</v>
          </cell>
          <cell r="AS485"/>
          <cell r="AT485"/>
          <cell r="AU485"/>
          <cell r="AV485"/>
          <cell r="AW485"/>
          <cell r="AX485"/>
          <cell r="AY485"/>
          <cell r="AZ485"/>
          <cell r="BA485"/>
          <cell r="BB485" t="str">
            <v>สืบทรัพย์ คำสั่ง(20/7/2564)//ยึดทรัพย์ (คำสั่ง 8/11/2564)//ยึดแล้ว ส่งแฟ้มยึดคืน 20/1/2565</v>
          </cell>
          <cell r="BC485"/>
          <cell r="BD485"/>
          <cell r="BE485"/>
          <cell r="BF485"/>
          <cell r="BG485"/>
          <cell r="BH485"/>
          <cell r="BI485"/>
          <cell r="BJ485"/>
          <cell r="BK485"/>
          <cell r="BL485" t="str">
            <v>นางขวัญปวีณ์ พงศ์กสิณปภพ</v>
          </cell>
          <cell r="BM485">
            <v>823561010062</v>
          </cell>
          <cell r="BN485" t="str">
            <v>1.นางขวัญปวีณ์  พงศ์กสิณปภพ
2.นางอุทุม  สิงห์คราช
3.นางภูฟ้า  อินทร์วร
4.นางคัทลียา  ศิริภัทรากูร
5.นายชุตม์  แสนหลวง</v>
          </cell>
          <cell r="BO485" t="str">
            <v>จำเลยที่ 1
จำเลยที่ 2
จำเลยที่ 3
จำเลยที่ 4
คู่สมรสจำเลยที่ 4</v>
          </cell>
          <cell r="BP485" t="str">
            <v>3509900187105
3509900715446
3500100466044
3809900518737
3501400363772</v>
          </cell>
          <cell r="BQ485" t="str">
            <v>-พบว่ามีกรรมสิทธิ์ในที่ดินเลขโฉนด 41158 ต.สุเทพ  อ.เมือง  จ.เชียงใหม่ (ติดจำนอง)
'-ไม่พบว่ามีกรรมสิทธิ์ในที่ดิน อ.เมือง จ.เชียงใหม่
'-พบว่ามีกรรมสิทธิ์ในที่ดินเลขโฉนด 44131 ต.หางดง  อ.หางดง  จ.เชียงใหม่ (ติดจำนอง)
'-ไม่พบว่ามีกรรมสิทธิ์ในที่ดิน อ.เมือง จ.เชียงใหม่
'-พบว่ามีกรรมสิทธิ์ อาคารชุด คาซ่า คอนโด แอท สวนดอก เลขทะเบียนอาคารชุด 6/2560 เลขห้อง 5/96 ต.สุเทพ อ.เมือง  จ.เชียงใหม่ (ติดจำนอง)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v>
          </cell>
          <cell r="BR485" t="str">
            <v>พบ</v>
          </cell>
          <cell r="BS485"/>
          <cell r="BT485">
            <v>5</v>
          </cell>
          <cell r="BU485" t="str">
            <v>เกศินี
สารุทธ์ (ยึด)</v>
          </cell>
          <cell r="BV485"/>
          <cell r="BW485"/>
          <cell r="BX485"/>
          <cell r="BY485"/>
          <cell r="BZ485"/>
          <cell r="CA485"/>
          <cell r="CB485"/>
          <cell r="CC485"/>
          <cell r="CD485"/>
          <cell r="CE485"/>
          <cell r="CF485"/>
          <cell r="CG485"/>
          <cell r="CH485"/>
          <cell r="CI485"/>
          <cell r="CJ485"/>
          <cell r="CK485"/>
          <cell r="CL485"/>
          <cell r="CM485">
            <v>243367</v>
          </cell>
          <cell r="CN485">
            <v>242908</v>
          </cell>
          <cell r="CO485"/>
        </row>
        <row r="486">
          <cell r="B486">
            <v>1330</v>
          </cell>
          <cell r="C486">
            <v>481</v>
          </cell>
          <cell r="D486">
            <v>20</v>
          </cell>
          <cell r="E486">
            <v>7</v>
          </cell>
          <cell r="F486">
            <v>2564</v>
          </cell>
          <cell r="G486">
            <v>800071719788</v>
          </cell>
          <cell r="H486" t="str">
            <v>นางสาว</v>
          </cell>
          <cell r="I486" t="str">
            <v>ราตรี</v>
          </cell>
          <cell r="J486" t="str">
            <v>สุขตุ้ย</v>
          </cell>
          <cell r="K486">
            <v>3501300297263</v>
          </cell>
          <cell r="L486" t="str">
            <v>นิมมานเหมินทร์</v>
          </cell>
          <cell r="M486" t="str">
            <v>เชียงใหม่ 1</v>
          </cell>
          <cell r="N486">
            <v>8</v>
          </cell>
          <cell r="O486" t="str">
            <v>สินเชื่อธนาคารประชาชน</v>
          </cell>
          <cell r="P486" t="str">
            <v>1.บุคคลค้ำประกัน</v>
          </cell>
          <cell r="Q486">
            <v>126943</v>
          </cell>
          <cell r="R486">
            <v>22313.13</v>
          </cell>
          <cell r="S486" t="str">
            <v>แขวงเชียงใหม่</v>
          </cell>
          <cell r="T486" t="str">
            <v>ผบ.10102</v>
          </cell>
          <cell r="U486" t="str">
            <v>2562</v>
          </cell>
          <cell r="V486" t="str">
            <v>ผบ.10599</v>
          </cell>
          <cell r="W486">
            <v>2562</v>
          </cell>
          <cell r="X486"/>
          <cell r="Y486"/>
          <cell r="Z486"/>
          <cell r="AA486">
            <v>15</v>
          </cell>
          <cell r="AB486">
            <v>10</v>
          </cell>
          <cell r="AC486">
            <v>2562</v>
          </cell>
          <cell r="AD486"/>
          <cell r="AE486"/>
          <cell r="AF486"/>
          <cell r="AG486"/>
          <cell r="AH486"/>
          <cell r="AI486"/>
          <cell r="AJ486"/>
          <cell r="AK486"/>
          <cell r="AL486"/>
          <cell r="AM486"/>
          <cell r="AN486"/>
          <cell r="AO486"/>
          <cell r="AP486"/>
          <cell r="AQ486"/>
          <cell r="AR486"/>
          <cell r="AS486"/>
          <cell r="AT486"/>
          <cell r="AU486"/>
          <cell r="AV486"/>
          <cell r="AW486"/>
          <cell r="AX486"/>
          <cell r="AY486"/>
          <cell r="AZ486"/>
          <cell r="BA486"/>
          <cell r="BB486" t="str">
            <v>สืบทรัพย์ คำสั่ง(20/7/2564)
สืบทรัพย์ครั้งที่ 2 วันที่ 12/06/2566//สืบแล้ว รายงานผลสืบวันที่ 13/11/2566</v>
          </cell>
          <cell r="BC486"/>
          <cell r="BD486"/>
          <cell r="BE486"/>
          <cell r="BF486"/>
          <cell r="BG486"/>
          <cell r="BH486"/>
          <cell r="BI486"/>
          <cell r="BJ486"/>
          <cell r="BK486"/>
          <cell r="BL486" t="str">
            <v>นางสาวราตรี สุขตุ้ย</v>
          </cell>
          <cell r="BM486">
            <v>881362011134</v>
          </cell>
          <cell r="BN486" t="str">
            <v>1.นางสาวราตรี  สุขตุ้ย
2.นางสาวอัจฉรา  สุภามูล
3.นายณัฐธนันท์  ตาปิง
4.นายสกุลทอง  วรรณกอง</v>
          </cell>
          <cell r="BO486" t="str">
            <v>จำเลยที่ 1
จำเลยที่ 2
คู่สมรสจำเลยที่ 2
จำเลยที่ 3</v>
          </cell>
          <cell r="BP486" t="str">
            <v>3501300297263
3501300484993
1509900055792
3501300541750</v>
          </cell>
          <cell r="BQ486"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อ.สันกำแพง จ.เชียงใหม่</v>
          </cell>
          <cell r="BR486" t="str">
            <v>ไม่พบ</v>
          </cell>
          <cell r="BS486" t="str">
            <v>พบ
พบ
พบ
พบ</v>
          </cell>
          <cell r="BT486">
            <v>4</v>
          </cell>
          <cell r="BU486" t="str">
            <v>เกศินี</v>
          </cell>
          <cell r="BV486" t="str">
            <v>1.นางสาวราตรี สุขตุ้ย
2.นางสาวอัจฉรา สุภามูล
3.นายณัฐธนันท์ ตาปิง
4.นายสกุลทอง วรรณกอง</v>
          </cell>
          <cell r="BW486" t="str">
            <v>จำเลยที่ 1
จำเลยที่ 2
คู่สมรสจำเลยที่ 2
จำเลยที่ 3</v>
          </cell>
          <cell r="BX486" t="str">
            <v>3-5013-00297-26-3
3-5013-00484-99-3
1-5099-00055-79-2
3-5013-00541-75-0</v>
          </cell>
          <cell r="BY48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อ.สันกำแพง จ.เชียงใหม่</v>
          </cell>
          <cell r="BZ486" t="str">
            <v>ไม่พบทรัพย์</v>
          </cell>
          <cell r="CA486"/>
          <cell r="CB486">
            <v>4</v>
          </cell>
          <cell r="CC486"/>
          <cell r="CD486"/>
          <cell r="CE486"/>
          <cell r="CF486"/>
          <cell r="CG486"/>
          <cell r="CH486"/>
          <cell r="CI486"/>
          <cell r="CJ486"/>
          <cell r="CK486"/>
          <cell r="CL486"/>
          <cell r="CM486">
            <v>242936</v>
          </cell>
          <cell r="CN486"/>
          <cell r="CO486"/>
        </row>
        <row r="487">
          <cell r="B487">
            <v>1331</v>
          </cell>
          <cell r="C487">
            <v>482</v>
          </cell>
          <cell r="D487">
            <v>20</v>
          </cell>
          <cell r="E487">
            <v>7</v>
          </cell>
          <cell r="F487">
            <v>2564</v>
          </cell>
          <cell r="G487">
            <v>800010349440</v>
          </cell>
          <cell r="H487" t="str">
            <v>นางสาว</v>
          </cell>
          <cell r="I487" t="str">
            <v>กัญจิรา</v>
          </cell>
          <cell r="J487" t="str">
            <v>พวงแก้ว</v>
          </cell>
          <cell r="K487">
            <v>3500500265879</v>
          </cell>
          <cell r="L487" t="str">
            <v>ถนนทิพย์เนตร</v>
          </cell>
          <cell r="M487" t="str">
            <v>เชียงใหม่ 1</v>
          </cell>
          <cell r="N487">
            <v>8</v>
          </cell>
          <cell r="O487" t="str">
            <v>สินเชื่อเพื่อพัฒนากลุ่มอาชีพ</v>
          </cell>
          <cell r="P487" t="str">
            <v>1.บุคคลค้ำประกัน</v>
          </cell>
          <cell r="Q487">
            <v>528251.93000000005</v>
          </cell>
          <cell r="R487">
            <v>21756.9</v>
          </cell>
          <cell r="S487" t="str">
            <v>จังหวัดเชียงใหม่</v>
          </cell>
          <cell r="T487" t="str">
            <v>ผบ.2358</v>
          </cell>
          <cell r="U487" t="str">
            <v>2562</v>
          </cell>
          <cell r="V487" t="str">
            <v>ผบ.2791</v>
          </cell>
          <cell r="W487">
            <v>2562</v>
          </cell>
          <cell r="X487"/>
          <cell r="Y487"/>
          <cell r="Z487"/>
          <cell r="AA487">
            <v>12</v>
          </cell>
          <cell r="AB487">
            <v>12</v>
          </cell>
          <cell r="AC487">
            <v>2562</v>
          </cell>
          <cell r="AD487"/>
          <cell r="AE487"/>
          <cell r="AF487"/>
          <cell r="AG487"/>
          <cell r="AH487"/>
          <cell r="AI487"/>
          <cell r="AJ487"/>
          <cell r="AK487"/>
          <cell r="AL487"/>
          <cell r="AM487"/>
          <cell r="AN487"/>
          <cell r="AO487"/>
          <cell r="AP487"/>
          <cell r="AQ487"/>
          <cell r="AR487"/>
          <cell r="AS487"/>
          <cell r="AT487"/>
          <cell r="AU487"/>
          <cell r="AV487"/>
          <cell r="AW487"/>
          <cell r="AX487"/>
          <cell r="AY487"/>
          <cell r="AZ487"/>
          <cell r="BA487"/>
          <cell r="BB487" t="str">
            <v>สืบทรัพย์ คำสั่ง(20/7/2564)</v>
          </cell>
          <cell r="BC487"/>
          <cell r="BD487"/>
          <cell r="BE487"/>
          <cell r="BF487"/>
          <cell r="BG487"/>
          <cell r="BH487"/>
          <cell r="BI487"/>
          <cell r="BJ487"/>
          <cell r="BK487"/>
          <cell r="BL487" t="str">
            <v>นางสาวกัญจิรา พวงแก้ว</v>
          </cell>
          <cell r="BM487">
            <v>883162012040</v>
          </cell>
          <cell r="BN487" t="str">
            <v>1.นางสาวกัญจิรา  พวงแก้ว
3.นายเสกสรรค์  ติวงศ์</v>
          </cell>
          <cell r="BO487" t="str">
            <v>จำเลยที่ 1
จำเลยที่ 2</v>
          </cell>
          <cell r="BP487" t="str">
            <v>3500500265879
1500900008532</v>
          </cell>
          <cell r="BQ487"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อ.ไชยปราการ จ.เชียงใหม่</v>
          </cell>
          <cell r="BR487" t="str">
            <v>ไม่พบ</v>
          </cell>
          <cell r="BS487" t="str">
            <v>พบ</v>
          </cell>
          <cell r="BT487">
            <v>2</v>
          </cell>
          <cell r="BU487" t="str">
            <v>เกศินี</v>
          </cell>
          <cell r="BV487" t="str">
            <v>1.นางสาวกัญจิรา  พวงแก้ว
2.นายเสกสรรค์  ติวงศ์
3.นางสาวชฎาพร     จันนัยนา</v>
          </cell>
          <cell r="BW487" t="str">
            <v>จำเลยที่ 1
จำเลยที่ 2
คู่สมรสจำเลยที่ 2</v>
          </cell>
          <cell r="BX487" t="str">
            <v>3-5005-00265-87-9
1-5009-00008-53-2
1-5009-00177-12-1</v>
          </cell>
          <cell r="BY48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40284 ต.สันโป่ง อ.แม่ริม จ.เชียงใหม่(ติดจำนอง ธอส)
-ไม่พบว่ามีกรรมสิทธิ์ในที่ดิน อ.แม่ริม จ.เชียงใหม่
-ไม่พบว่ามีกรรมสิทธิ์ในที่ดิน อ.ไชยปราการ จ.เชียงใหม่</v>
          </cell>
          <cell r="BZ487" t="str">
            <v>พบทรัพย์</v>
          </cell>
          <cell r="CA487"/>
          <cell r="CB487"/>
          <cell r="CC487" t="str">
            <v>วชิราภรณ์</v>
          </cell>
          <cell r="CD487"/>
          <cell r="CE487"/>
          <cell r="CF487"/>
          <cell r="CG487"/>
          <cell r="CH487"/>
          <cell r="CI487"/>
          <cell r="CJ487"/>
          <cell r="CK487"/>
          <cell r="CL487"/>
          <cell r="CM487">
            <v>243050</v>
          </cell>
          <cell r="CN487"/>
          <cell r="CO487"/>
        </row>
        <row r="488">
          <cell r="B488">
            <v>1332</v>
          </cell>
          <cell r="C488">
            <v>483</v>
          </cell>
          <cell r="D488">
            <v>20</v>
          </cell>
          <cell r="E488">
            <v>7</v>
          </cell>
          <cell r="F488">
            <v>2564</v>
          </cell>
          <cell r="G488">
            <v>800043475220</v>
          </cell>
          <cell r="H488" t="str">
            <v>นาย</v>
          </cell>
          <cell r="I488" t="str">
            <v>อเนก</v>
          </cell>
          <cell r="J488" t="str">
            <v>ไหมละออง</v>
          </cell>
          <cell r="K488">
            <v>1650400090832</v>
          </cell>
          <cell r="L488" t="str">
            <v>หนองหอย</v>
          </cell>
          <cell r="M488" t="str">
            <v>เชียงใหม่ 1</v>
          </cell>
          <cell r="N488">
            <v>8</v>
          </cell>
          <cell r="O488" t="str">
            <v>สินเชื่อธนาคารประชาชน</v>
          </cell>
          <cell r="P488" t="str">
            <v>1.บุคคลค้ำประกัน</v>
          </cell>
          <cell r="Q488">
            <v>177076</v>
          </cell>
          <cell r="R488">
            <v>42058.11</v>
          </cell>
          <cell r="S488" t="str">
            <v>จังหวัดสวรรคโลก</v>
          </cell>
          <cell r="T488" t="str">
            <v>ผบ.1936</v>
          </cell>
          <cell r="U488" t="str">
            <v>2562</v>
          </cell>
          <cell r="V488" t="str">
            <v>ผบ.2069</v>
          </cell>
          <cell r="W488">
            <v>2562</v>
          </cell>
          <cell r="X488">
            <v>8</v>
          </cell>
          <cell r="Y488">
            <v>11</v>
          </cell>
          <cell r="Z488">
            <v>2562</v>
          </cell>
          <cell r="AA488"/>
          <cell r="AB488"/>
          <cell r="AC488"/>
          <cell r="AD488">
            <v>8</v>
          </cell>
          <cell r="AE488">
            <v>11</v>
          </cell>
          <cell r="AF488">
            <v>2562</v>
          </cell>
          <cell r="AG488">
            <v>4</v>
          </cell>
          <cell r="AH488">
            <v>1</v>
          </cell>
          <cell r="AI488">
            <v>2564</v>
          </cell>
          <cell r="AJ488"/>
          <cell r="AK488"/>
          <cell r="AL488"/>
          <cell r="AM488"/>
          <cell r="AN488"/>
          <cell r="AO488"/>
          <cell r="AP488"/>
          <cell r="AQ488"/>
          <cell r="AR488"/>
          <cell r="AS488"/>
          <cell r="AT488"/>
          <cell r="AU488"/>
          <cell r="AV488"/>
          <cell r="AW488"/>
          <cell r="AX488"/>
          <cell r="AY488"/>
          <cell r="AZ488"/>
          <cell r="BA488"/>
          <cell r="BB488" t="str">
            <v>สืบทรัพย์ คำสั่ง(20/7/2564)//รายงานผลการสืบทรัพย์ 11/10/2567</v>
          </cell>
          <cell r="BC488"/>
          <cell r="BD488"/>
          <cell r="BE488"/>
          <cell r="BF488"/>
          <cell r="BG488"/>
          <cell r="BH488"/>
          <cell r="BI488"/>
          <cell r="BJ488"/>
          <cell r="BK488"/>
          <cell r="BL488" t="str">
            <v>นายอเนก ไหมละออง</v>
          </cell>
          <cell r="BM488">
            <v>0</v>
          </cell>
          <cell r="BN488" t="str">
            <v>1.นายอเนก  ไหมละออง
2.นางสาวพรรณิภา  ไหมละออง
3.นางสาวสุณิสา  ศรีสุวรรณ
4.นายวรศักดิ์  ใบศรี</v>
          </cell>
          <cell r="BO488" t="str">
            <v>จำเลยที่ 1
จำเลยที่ 2
จำเลยที่ 3
คู่สมรสจำเลยที่ 3</v>
          </cell>
          <cell r="BP488" t="str">
            <v>1650400030832
3640400161841
1640600165151
3640600127868</v>
          </cell>
          <cell r="BQ488" t="str">
            <v>-ไม่พบว่ามีกรรมสิทธิ์ในที่ดิน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
-ไม่พบว่ามีกรรมสิทธิ์ในที่ดิน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v>
          </cell>
          <cell r="BR488" t="str">
            <v>พบ</v>
          </cell>
          <cell r="BS488" t="str">
            <v>พบ
พบ
พบ
พบ</v>
          </cell>
          <cell r="BT488">
            <v>4</v>
          </cell>
          <cell r="BU488" t="str">
            <v>เกศินี</v>
          </cell>
          <cell r="BV488" t="str">
            <v>1.นายอเนก  ไหมละออง
2.นางสาวพรรณิภา  ไหมละออง
3.นางสาวสุณิสา  ศรีสุวรรณ
4.นายวรศักดิ์  ใบศรี</v>
          </cell>
          <cell r="BW488" t="str">
            <v>จำเลยที่ 1
จำเลยที่ 2
จำเลยที่ 3
คู่สมรสจำเลยที่ 3</v>
          </cell>
          <cell r="BX488" t="str">
            <v>1-6504-00090-83-2
3-6404-00161-84-1
1-6406-00165-15-1
3-6406-00127-86-8</v>
          </cell>
          <cell r="BY488" t="str">
            <v>-ไม่พบว่ามีกรรมสิทธิ์ในที่ดิน อ.เมืองเชียงใหม่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อ.เมืองเชียงใหม่ จ.เชียงใหม่
-พบว่ามีกรรมสิทธิ์ในที่ดินเลขโฉนด 5336 ต.วังลึก อ.ศรีสำโรง  จ.สุโขทัย (ปลอดจำนอง)
-ไม่พบว่ามีกรรมสิทธิ์ในที่ดิน อ.เมืองเชียงใหม่ จ.เชียงใหม่
-ไม่พบว่ามีกรรมสิทธิ์ในที่ดิน อ.ศรีสำโรง จ.สุโขทัย</v>
          </cell>
          <cell r="BZ488" t="str">
            <v>พบทรัพย์</v>
          </cell>
          <cell r="CA488"/>
          <cell r="CB488"/>
          <cell r="CC488" t="str">
            <v>วชิราภรณ์</v>
          </cell>
          <cell r="CD488"/>
          <cell r="CE488"/>
          <cell r="CF488"/>
          <cell r="CG488"/>
          <cell r="CH488"/>
          <cell r="CI488"/>
          <cell r="CJ488"/>
          <cell r="CK488"/>
          <cell r="CL488">
            <v>243910</v>
          </cell>
          <cell r="CM488">
            <v>242936</v>
          </cell>
          <cell r="CN488"/>
          <cell r="CO488"/>
        </row>
        <row r="489">
          <cell r="B489">
            <v>1333</v>
          </cell>
          <cell r="C489">
            <v>484</v>
          </cell>
          <cell r="D489">
            <v>20</v>
          </cell>
          <cell r="E489">
            <v>7</v>
          </cell>
          <cell r="F489">
            <v>2564</v>
          </cell>
          <cell r="G489">
            <v>800073454434</v>
          </cell>
          <cell r="H489" t="str">
            <v>นางสาว</v>
          </cell>
          <cell r="I489" t="str">
            <v>ธาดารัตน์</v>
          </cell>
          <cell r="J489" t="str">
            <v>ชุ่มวงค์</v>
          </cell>
          <cell r="K489">
            <v>1560100133975</v>
          </cell>
          <cell r="L489" t="str">
            <v>นิมมานเหมินทร์</v>
          </cell>
          <cell r="M489" t="str">
            <v>เชียงใหม่ 1</v>
          </cell>
          <cell r="N489">
            <v>8</v>
          </cell>
          <cell r="O489" t="str">
            <v>สินเชื่อธนาคารประชาชน</v>
          </cell>
          <cell r="P489" t="str">
            <v>1.บุคคลค้ำประกัน</v>
          </cell>
          <cell r="Q489">
            <v>120044.42</v>
          </cell>
          <cell r="R489">
            <v>22215.35</v>
          </cell>
          <cell r="S489" t="str">
            <v>แขวงเชียงใหม่</v>
          </cell>
          <cell r="T489" t="str">
            <v>ผบ.10105</v>
          </cell>
          <cell r="U489" t="str">
            <v>2562</v>
          </cell>
          <cell r="V489" t="str">
            <v>ผบ.11084</v>
          </cell>
          <cell r="W489">
            <v>2562</v>
          </cell>
          <cell r="X489"/>
          <cell r="Y489"/>
          <cell r="Z489"/>
          <cell r="AA489">
            <v>28</v>
          </cell>
          <cell r="AB489">
            <v>10</v>
          </cell>
          <cell r="AC489">
            <v>2562</v>
          </cell>
          <cell r="AD489"/>
          <cell r="AE489"/>
          <cell r="AF489"/>
          <cell r="AG489"/>
          <cell r="AH489"/>
          <cell r="AI489"/>
          <cell r="AJ489"/>
          <cell r="AK489"/>
          <cell r="AL489"/>
          <cell r="AM489" t="str">
            <v>โฉนด</v>
          </cell>
          <cell r="AN489" t="str">
            <v>71992</v>
          </cell>
          <cell r="AO489" t="str">
            <v>บ้านสาง</v>
          </cell>
          <cell r="AP489" t="str">
            <v>เมือง</v>
          </cell>
          <cell r="AQ489" t="str">
            <v>พะเยา</v>
          </cell>
          <cell r="AR489"/>
          <cell r="AS489"/>
          <cell r="AT489"/>
          <cell r="AU489"/>
          <cell r="AV489"/>
          <cell r="AW489"/>
          <cell r="AX489"/>
          <cell r="AY489"/>
          <cell r="AZ489"/>
          <cell r="BA489"/>
          <cell r="BB489" t="str">
            <v>สืบทรัพย์ คำสั่ง(20/7/2564)//ยึดทรัพย์ (คำสั่ง 11/11/2564)//ยึดไม่ได้ เนื่องจากติดอายัดตามหนังสือบังคับคดีพะเยา รายงาน18/11/2564//รายงานสืบทรัพย์รอบ 2 วันที่ 7/3/2566</v>
          </cell>
          <cell r="BC489"/>
          <cell r="BD489"/>
          <cell r="BE489"/>
          <cell r="BF489"/>
          <cell r="BG489"/>
          <cell r="BH489"/>
          <cell r="BI489"/>
          <cell r="BJ489"/>
          <cell r="BK489"/>
          <cell r="BL489" t="str">
            <v>นางสาวธาดารัตน์ ชุ่มวงค์</v>
          </cell>
          <cell r="BM489">
            <v>883162011131</v>
          </cell>
          <cell r="BN489" t="str">
            <v>1.นางสาวธาดารัตน์  ชุ่มวงศ์
2.ร.ต.กิตติพงษ์  อุ่นเรือนพงศ์
3.นางสาวอารีญาพรรณ  เพชรอำไพ</v>
          </cell>
          <cell r="BO489" t="str">
            <v>จำเลยที่ 1
จำเลยที่ 2
จำเลยที่ 3</v>
          </cell>
          <cell r="BP489" t="str">
            <v>1560100133375
1509900385521
1509900221986</v>
          </cell>
          <cell r="BQ489" t="str">
            <v>-ไม่พบว่ามีกรรมสิทธิ์ในที่ดิน อ.เมือง จ.เชียงใหม่
'-พบว่ามีกรรมสิทธิ์ในที่ดินเลขโฉนด 71992 ต.บ้านสาง อ.เมือง  จ.พะเยา (ติดอายัด)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v>
          </cell>
          <cell r="BR489" t="str">
            <v>พบ</v>
          </cell>
          <cell r="BS489" t="str">
            <v>พบ</v>
          </cell>
          <cell r="BT489">
            <v>3</v>
          </cell>
          <cell r="BU489" t="str">
            <v>เกศินี
ศรัญญู (ยึด)</v>
          </cell>
          <cell r="BV489"/>
          <cell r="BW489"/>
          <cell r="BX489"/>
          <cell r="BY489"/>
          <cell r="BZ489"/>
          <cell r="CA489"/>
          <cell r="CB489"/>
          <cell r="CC489"/>
          <cell r="CD489"/>
          <cell r="CE489"/>
          <cell r="CF489"/>
          <cell r="CG489"/>
          <cell r="CH489"/>
          <cell r="CI489"/>
          <cell r="CJ489"/>
          <cell r="CK489"/>
          <cell r="CL489"/>
          <cell r="CM489">
            <v>243306</v>
          </cell>
          <cell r="CN489"/>
          <cell r="CO489"/>
        </row>
        <row r="490">
          <cell r="B490">
            <v>1334</v>
          </cell>
          <cell r="C490">
            <v>485</v>
          </cell>
          <cell r="D490">
            <v>20</v>
          </cell>
          <cell r="E490">
            <v>7</v>
          </cell>
          <cell r="F490">
            <v>2564</v>
          </cell>
          <cell r="G490">
            <v>800062817583</v>
          </cell>
          <cell r="H490" t="str">
            <v>นาย</v>
          </cell>
          <cell r="I490" t="str">
            <v>อานนท์</v>
          </cell>
          <cell r="J490" t="str">
            <v>มาลีเศษ</v>
          </cell>
          <cell r="K490">
            <v>1103700985123</v>
          </cell>
          <cell r="L490" t="str">
            <v>นิมมานเหมินทร์</v>
          </cell>
          <cell r="M490" t="str">
            <v>เชียงใหม่ 1</v>
          </cell>
          <cell r="N490">
            <v>8</v>
          </cell>
          <cell r="O490" t="str">
            <v>สินเชื่อธนาคารประชาชน</v>
          </cell>
          <cell r="P490" t="str">
            <v>1.บุคคลค้ำประกัน</v>
          </cell>
          <cell r="Q490">
            <v>69876</v>
          </cell>
          <cell r="R490">
            <v>10874.38</v>
          </cell>
          <cell r="S490" t="str">
            <v>แขวงเชียงใหม่</v>
          </cell>
          <cell r="T490" t="str">
            <v>ผบ.12774</v>
          </cell>
          <cell r="U490" t="str">
            <v>2561</v>
          </cell>
          <cell r="V490" t="str">
            <v>ผบ.14113</v>
          </cell>
          <cell r="W490">
            <v>2561</v>
          </cell>
          <cell r="X490">
            <v>4</v>
          </cell>
          <cell r="Y490">
            <v>12</v>
          </cell>
          <cell r="Z490">
            <v>2561</v>
          </cell>
          <cell r="AA490"/>
          <cell r="AB490"/>
          <cell r="AC490"/>
          <cell r="AD490"/>
          <cell r="AE490"/>
          <cell r="AF490"/>
          <cell r="AG490">
            <v>13</v>
          </cell>
          <cell r="AH490">
            <v>12</v>
          </cell>
          <cell r="AI490">
            <v>2562</v>
          </cell>
          <cell r="AJ490"/>
          <cell r="AK490"/>
          <cell r="AL490"/>
          <cell r="AM490"/>
          <cell r="AN490"/>
          <cell r="AO490"/>
          <cell r="AP490"/>
          <cell r="AQ490"/>
          <cell r="AR490"/>
          <cell r="AS490"/>
          <cell r="AT490"/>
          <cell r="AU490"/>
          <cell r="AV490"/>
          <cell r="AW490"/>
          <cell r="AX490"/>
          <cell r="AY490"/>
          <cell r="AZ490"/>
          <cell r="BA490"/>
          <cell r="BB490" t="str">
            <v>สืบทรัพย์ คำสั่ง(20/7/2564)</v>
          </cell>
          <cell r="BC490"/>
          <cell r="BD490"/>
          <cell r="BE490"/>
          <cell r="BF490"/>
          <cell r="BG490"/>
          <cell r="BH490"/>
          <cell r="BI490"/>
          <cell r="BJ490"/>
          <cell r="BK490"/>
          <cell r="BL490" t="str">
            <v>นายอานนท์ มาลีเศษ</v>
          </cell>
          <cell r="BM490">
            <v>823560011050</v>
          </cell>
          <cell r="BN490" t="str">
            <v>1.นายอานนท์  มาลีเศษ
2.นายสุกิจ  เรือนคำ
3.นายไพโรจน์  บุตรสันเที๊ยะ
4.นางสาวกัญญานี  ชัยสิทธิ์</v>
          </cell>
          <cell r="BO490" t="str">
            <v>จำเลยที่ 1
จำเลยที่ 2
จำเลยที่ 3
คู่สมรสจำเลยที่ 3</v>
          </cell>
          <cell r="BP490" t="str">
            <v>1103700985123
3510600218783
1530100001045
3503100673678</v>
          </cell>
          <cell r="BQ490" t="str">
            <v>-ไม่พบว่ามีกรรมสิทธิ์ในที่ดิน อ.เมือง จ.เชียงใหม่
'-ไม่พบว่ามีกรรมสิทธิ์ในที่ดิน อ.ดอยสะเก็ด จ.เชียงใหม่
'-พบว่ามีกรรมสิทธิ์ในที่ดินเลขโฉนด 134856 ต.ป่าแดด อ.เมือง  จ.เชียงใหม่ (ติดจำนอง)
'-พบว่ามีกรรมสิทธิ์ในที่ดินเลขโฉนด 25092 ต.บ้านเรือน  อ.ป่าซาง  จ.ลำพูน (ปลอดจำนอง)
'-ไม่พบว่ามีกรรมสิทธิ์ในที่ดิน อ.เมือง จ.เชียงใหม่
'-พบว่ามีกรรมสิทธิ์ในที่ดินเลขโฉนด 73454 ต.หาดกรวด อ.เมือง  จ.อุตรดิตถ์ (ห้ามโอนภายในสิบปี)
'-ไม่พบว่ามีกรรมสิทธิ์ในที่ดิน อ.เมือง จ.เชียงใหม่
'-ไม่พบว่ามีกรรมสิทธิ์ในที่ดิน อ.เมือง จ.อุตรดิตถ์</v>
          </cell>
          <cell r="BR490" t="str">
            <v>พบ</v>
          </cell>
          <cell r="BS490" t="str">
            <v>พบ
พบ
พบ
พบ</v>
          </cell>
          <cell r="BT490">
            <v>4</v>
          </cell>
          <cell r="BU490" t="str">
            <v>เกศินี</v>
          </cell>
          <cell r="BV490"/>
          <cell r="BW490"/>
          <cell r="BX490"/>
          <cell r="BY490"/>
          <cell r="BZ490"/>
          <cell r="CA490"/>
          <cell r="CB490"/>
          <cell r="CC490"/>
          <cell r="CD490"/>
          <cell r="CE490"/>
          <cell r="CF490"/>
          <cell r="CG490"/>
          <cell r="CH490"/>
          <cell r="CI490"/>
          <cell r="CJ490"/>
          <cell r="CK490"/>
          <cell r="CL490"/>
          <cell r="CM490">
            <v>242936</v>
          </cell>
          <cell r="CN490"/>
          <cell r="CO490"/>
        </row>
        <row r="491">
          <cell r="B491">
            <v>1335</v>
          </cell>
          <cell r="C491">
            <v>486</v>
          </cell>
          <cell r="D491">
            <v>20</v>
          </cell>
          <cell r="E491">
            <v>7</v>
          </cell>
          <cell r="F491">
            <v>2564</v>
          </cell>
          <cell r="G491">
            <v>800045005017</v>
          </cell>
          <cell r="H491" t="str">
            <v>นาย</v>
          </cell>
          <cell r="I491" t="str">
            <v>ชานนท์</v>
          </cell>
          <cell r="J491" t="str">
            <v>อ้องแสงคำ</v>
          </cell>
          <cell r="K491" t="str">
            <v>1-5299-00469-58-9</v>
          </cell>
          <cell r="L491" t="str">
            <v>ถนนทิพย์เนตร</v>
          </cell>
          <cell r="M491" t="str">
            <v>เชียงใหม่ 1</v>
          </cell>
          <cell r="N491">
            <v>8</v>
          </cell>
          <cell r="O491" t="str">
            <v>สินเชื่อธนาคารประชาชน</v>
          </cell>
          <cell r="P491" t="str">
            <v>1.บุคคลค้ำประกัน</v>
          </cell>
          <cell r="Q491">
            <v>61324</v>
          </cell>
          <cell r="R491">
            <v>22266.17</v>
          </cell>
          <cell r="S491" t="str">
            <v>แขวงเชียงใหม่</v>
          </cell>
          <cell r="T491" t="str">
            <v>ผบ.11131</v>
          </cell>
          <cell r="U491" t="str">
            <v>2561</v>
          </cell>
          <cell r="V491" t="str">
            <v>ผบ.14620</v>
          </cell>
          <cell r="W491">
            <v>2561</v>
          </cell>
          <cell r="X491">
            <v>17</v>
          </cell>
          <cell r="Y491">
            <v>12</v>
          </cell>
          <cell r="Z491">
            <v>2561</v>
          </cell>
          <cell r="AA491"/>
          <cell r="AB491"/>
          <cell r="AC491"/>
          <cell r="AD491">
            <v>17</v>
          </cell>
          <cell r="AE491">
            <v>12</v>
          </cell>
          <cell r="AF491">
            <v>2561</v>
          </cell>
          <cell r="AG491">
            <v>25</v>
          </cell>
          <cell r="AH491">
            <v>7</v>
          </cell>
          <cell r="AI491">
            <v>2562</v>
          </cell>
          <cell r="AJ491"/>
          <cell r="AK491"/>
          <cell r="AL491"/>
          <cell r="AM491"/>
          <cell r="AN491"/>
          <cell r="AO491"/>
          <cell r="AP491"/>
          <cell r="AQ491"/>
          <cell r="AR491"/>
          <cell r="AS491"/>
          <cell r="AT491"/>
          <cell r="AU491"/>
          <cell r="AV491"/>
          <cell r="AW491"/>
          <cell r="AX491"/>
          <cell r="AY491"/>
          <cell r="AZ491"/>
          <cell r="BA491"/>
          <cell r="BB491" t="str">
            <v>สืบทรัพย์ คำสั่ง(20/7/2564)</v>
          </cell>
          <cell r="BC491"/>
          <cell r="BD491"/>
          <cell r="BE491"/>
          <cell r="BF491"/>
          <cell r="BG491"/>
          <cell r="BH491"/>
          <cell r="BI491"/>
          <cell r="BJ491"/>
          <cell r="BK491"/>
          <cell r="BL491" t="str">
            <v>นายชานนท์ อ้องแสงคำ</v>
          </cell>
          <cell r="BM491">
            <v>823561010514</v>
          </cell>
          <cell r="BN491" t="str">
            <v>1.นายชานนท์  อ้องแสนคำ
2.นางสาวพะงาวรรณ  วุฒิยา
3.นางสาวธัญสุดา  ใจวิถี
4.นายกันตภน  มากอิ่ม</v>
          </cell>
          <cell r="BO491" t="str">
            <v>จำเลยที่ 1
คู่สมรสจำเลยที่ 1
จำเลยที่ 2
จำเลยที่ 3</v>
          </cell>
          <cell r="BP491" t="str">
            <v>1529900469589
1529900415721
1509900980135
1509900791049</v>
          </cell>
          <cell r="BQ491"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'-พบว่ามีกรรมสิทธิ์ในที่ดินเลขโฉนด 126828  ต.พิชัย  อ.เมือง  จ.ลำปาง (สินส่วนตัว , ปลอดจำนอง)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v>
          </cell>
          <cell r="BR491" t="str">
            <v>พบ</v>
          </cell>
          <cell r="BS491" t="str">
            <v>พบ
ไม่พบ
พบ
พบ</v>
          </cell>
          <cell r="BT491">
            <v>4</v>
          </cell>
          <cell r="BU491" t="str">
            <v>เกศินี</v>
          </cell>
          <cell r="BV491" t="str">
            <v>1.นายชานนท์  อ้องแสนคำ
2.นางสาวพะงาวรรณ  วุฒิยา
3.นางสาวกรรณิกา   วรรณประเสริฐ
4.นางสาวธัญสุดา  ใจวิถี
5.นายกันตภน  มากอิ่ม</v>
          </cell>
          <cell r="BW491" t="str">
            <v>จำเลยที่ 1
คู่สมรสจำเลยที่ 1(เดิม)
คู่สมรสจำเลยที่ 1
จำเลยที่ 2
จำเลยที่ 3</v>
          </cell>
          <cell r="BX491" t="str">
            <v>1-5299-00469-58-9
1-5299-00415-72-1
1-5099-01237-78-9
1-5099-00980-13-5
1-5099-00791-04-9</v>
          </cell>
          <cell r="BY491"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อ.เมืองลำปาง จ.ลำปาง
-พบว่ามีกรรมสิทธิ์ในที่ดินเลขโฉนด 126828  ต.พิชัย  อ.เมือง  จ.ลำปาง (สินส่วนตัว , ปลอดจำนอง)
-ไม่พบว่ามีกรรมสิทธิ์ในที่ดิน อ.เมืองเชียงใหม่ จ.เชียงใหม่
-พบว่ามีกรรมสิทธิ์ในที่ดินเลขที่ 1787 ต.ต้านเปา อ.สันกำแพง จ.เชียงใหม่(ปลอดจำนอง)
-ไม่พบว่ามีกรรมสิทธิ์ในที่ดิน อ.เมืองเชียงใหม่ จ.เชียงใหม่</v>
          </cell>
          <cell r="BZ491" t="str">
            <v>พบทรัพย์</v>
          </cell>
          <cell r="CA491"/>
          <cell r="CB491"/>
          <cell r="CC491" t="str">
            <v>วชิราภรณ์</v>
          </cell>
          <cell r="CD491"/>
          <cell r="CE491"/>
          <cell r="CF491"/>
          <cell r="CG491"/>
          <cell r="CH491"/>
          <cell r="CI491"/>
          <cell r="CJ491"/>
          <cell r="CK491"/>
          <cell r="CL491"/>
          <cell r="CM491">
            <v>242936</v>
          </cell>
          <cell r="CN491"/>
          <cell r="CO491"/>
        </row>
        <row r="492">
          <cell r="B492">
            <v>1336</v>
          </cell>
          <cell r="C492">
            <v>487</v>
          </cell>
          <cell r="D492">
            <v>20</v>
          </cell>
          <cell r="E492">
            <v>7</v>
          </cell>
          <cell r="F492">
            <v>2564</v>
          </cell>
          <cell r="G492">
            <v>800043475204</v>
          </cell>
          <cell r="H492" t="str">
            <v>นางสาว</v>
          </cell>
          <cell r="I492" t="str">
            <v>สุณิสา</v>
          </cell>
          <cell r="J492" t="str">
            <v>ศรีสุวรรณ</v>
          </cell>
          <cell r="K492" t="str">
            <v>1-6406-00165-15-1</v>
          </cell>
          <cell r="L492" t="str">
            <v>หนองหอย</v>
          </cell>
          <cell r="M492" t="str">
            <v>เชียงใหม่ 1</v>
          </cell>
          <cell r="N492">
            <v>8</v>
          </cell>
          <cell r="O492" t="str">
            <v>สินเชื่อธนาคารประชาชน</v>
          </cell>
          <cell r="P492" t="str">
            <v>1.บุคคลค้ำประกัน</v>
          </cell>
          <cell r="Q492">
            <v>176559</v>
          </cell>
          <cell r="R492">
            <v>39010.699999999997</v>
          </cell>
          <cell r="S492" t="str">
            <v>จังหวัดสวรรคโลก</v>
          </cell>
          <cell r="T492" t="str">
            <v>ผบ.1937</v>
          </cell>
          <cell r="U492" t="str">
            <v>2562</v>
          </cell>
          <cell r="V492" t="str">
            <v>ผบ.2051</v>
          </cell>
          <cell r="W492">
            <v>2562</v>
          </cell>
          <cell r="X492">
            <v>8</v>
          </cell>
          <cell r="Y492">
            <v>11</v>
          </cell>
          <cell r="Z492">
            <v>2562</v>
          </cell>
          <cell r="AA492"/>
          <cell r="AB492"/>
          <cell r="AC492"/>
          <cell r="AD492">
            <v>22</v>
          </cell>
          <cell r="AE492">
            <v>11</v>
          </cell>
          <cell r="AF492">
            <v>2562</v>
          </cell>
          <cell r="AG492">
            <v>4</v>
          </cell>
          <cell r="AH492">
            <v>1</v>
          </cell>
          <cell r="AI492">
            <v>2564</v>
          </cell>
          <cell r="AJ492"/>
          <cell r="AK492"/>
          <cell r="AL492"/>
          <cell r="AM492" t="str">
            <v>โฉนด</v>
          </cell>
          <cell r="AN492">
            <v>5336</v>
          </cell>
          <cell r="AO492" t="str">
            <v>วังลึก</v>
          </cell>
          <cell r="AP492" t="str">
            <v>ศรีสำโรง</v>
          </cell>
          <cell r="AQ492" t="str">
            <v>สุโขทัย</v>
          </cell>
          <cell r="AR492"/>
          <cell r="AS492"/>
          <cell r="AT492"/>
          <cell r="AU492"/>
          <cell r="AV492"/>
          <cell r="AW492"/>
          <cell r="AX492"/>
          <cell r="AY492"/>
          <cell r="AZ492"/>
          <cell r="BA492"/>
          <cell r="BB492" t="str">
            <v>สืบทรัพย์ คำสั่ง(20/7/2564)//ยึดทรัพย์ (คำสั่ง 15/10/2564)</v>
          </cell>
          <cell r="BC492"/>
          <cell r="BD492"/>
          <cell r="BE492"/>
          <cell r="BF492"/>
          <cell r="BG492"/>
          <cell r="BH492"/>
          <cell r="BI492"/>
          <cell r="BJ492"/>
          <cell r="BK492"/>
          <cell r="BL492" t="str">
            <v>นางสาวสุณิสา ศรีสุวรรณ</v>
          </cell>
          <cell r="BM492">
            <v>0</v>
          </cell>
          <cell r="BN492" t="str">
            <v>1.นางสาวสุณิศา  ศรีสุวรรณ
2.นายวรศักดิ์  ใบศรี
3.นายอเนก  ไหมละออง
4.นางสาวพรรณภา  ไหมละออง</v>
          </cell>
          <cell r="BO492" t="str">
            <v>จำเลยที่ 1
คู่สมรสจำเลยที่ 1
จำเลยที่ 2
จำเลยที่ 3</v>
          </cell>
          <cell r="BP492" t="str">
            <v>1640600165151
3640600127868
1650400090832
3640400161841</v>
          </cell>
          <cell r="BQ492" t="str">
            <v>-ไม่พบว่ามีกรรมสิทธิ์ในที่ดิน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
'-ไม่พบว่ามีกรรมสิทธิ์ในที่ดิน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v>
          </cell>
          <cell r="BR492" t="str">
            <v>พบ</v>
          </cell>
          <cell r="BS492"/>
          <cell r="BT492">
            <v>4</v>
          </cell>
          <cell r="BU492" t="str">
            <v>เกศินี
ศรัญญู (ยึด)</v>
          </cell>
          <cell r="BV492"/>
          <cell r="BW492"/>
          <cell r="BX492"/>
          <cell r="BY492"/>
          <cell r="BZ492"/>
          <cell r="CA492"/>
          <cell r="CB492"/>
          <cell r="CC492"/>
          <cell r="CD492"/>
          <cell r="CE492"/>
          <cell r="CF492"/>
          <cell r="CG492"/>
          <cell r="CH492"/>
          <cell r="CI492"/>
          <cell r="CJ492"/>
          <cell r="CK492"/>
          <cell r="CL492"/>
          <cell r="CM492">
            <v>243367</v>
          </cell>
          <cell r="CN492"/>
          <cell r="CO492"/>
        </row>
        <row r="493">
          <cell r="B493">
            <v>1337</v>
          </cell>
          <cell r="C493">
            <v>488</v>
          </cell>
          <cell r="D493">
            <v>20</v>
          </cell>
          <cell r="E493">
            <v>7</v>
          </cell>
          <cell r="F493">
            <v>2564</v>
          </cell>
          <cell r="G493">
            <v>800064380697</v>
          </cell>
          <cell r="H493" t="str">
            <v>นางสาว</v>
          </cell>
          <cell r="I493" t="str">
            <v>กาญจนา</v>
          </cell>
          <cell r="J493" t="str">
            <v>ศรีจันทร์ต๊ะ</v>
          </cell>
          <cell r="K493" t="str">
            <v>3-5015-00022-50-1</v>
          </cell>
          <cell r="L493" t="str">
            <v>หนองหอย</v>
          </cell>
          <cell r="M493" t="str">
            <v>เชียงใหม่ 1</v>
          </cell>
          <cell r="N493">
            <v>8</v>
          </cell>
          <cell r="O493" t="str">
            <v>สินเชื่อธนาคารประชาชน</v>
          </cell>
          <cell r="P493" t="str">
            <v>1.บุคคลค้ำประกัน</v>
          </cell>
          <cell r="Q493">
            <v>87984.960000000006</v>
          </cell>
          <cell r="R493">
            <v>15380.63</v>
          </cell>
          <cell r="S493" t="str">
            <v>แขวงเชียงใหม่</v>
          </cell>
          <cell r="T493" t="str">
            <v>ผบ.4951</v>
          </cell>
          <cell r="U493" t="str">
            <v>2562</v>
          </cell>
          <cell r="V493" t="str">
            <v>ผบ.5017</v>
          </cell>
          <cell r="W493">
            <v>2562</v>
          </cell>
          <cell r="X493"/>
          <cell r="Y493"/>
          <cell r="Z493"/>
          <cell r="AA493">
            <v>16</v>
          </cell>
          <cell r="AB493">
            <v>6</v>
          </cell>
          <cell r="AC493">
            <v>2562</v>
          </cell>
          <cell r="AD493"/>
          <cell r="AE493"/>
          <cell r="AF493"/>
          <cell r="AG493"/>
          <cell r="AH493"/>
          <cell r="AI493"/>
          <cell r="AJ493"/>
          <cell r="AK493"/>
          <cell r="AL493"/>
          <cell r="AM493"/>
          <cell r="AN493"/>
          <cell r="AO493"/>
          <cell r="AP493"/>
          <cell r="AQ493"/>
          <cell r="AR493"/>
          <cell r="AS493"/>
          <cell r="AT493"/>
          <cell r="AU493"/>
          <cell r="AV493"/>
          <cell r="AW493"/>
          <cell r="AX493"/>
          <cell r="AY493"/>
          <cell r="AZ493"/>
          <cell r="BA493"/>
          <cell r="BB493" t="str">
            <v>สืบทรัพย์ คำสั่ง(20/7/2564)//รายงานผลสืบทรัพย์ 2/10/2567</v>
          </cell>
          <cell r="BC493"/>
          <cell r="BD493"/>
          <cell r="BE493"/>
          <cell r="BF493"/>
          <cell r="BG493"/>
          <cell r="BH493"/>
          <cell r="BI493"/>
          <cell r="BJ493"/>
          <cell r="BK493"/>
          <cell r="BL493" t="str">
            <v>นางสาวกาญจนา ศรีจันทร์ต๊ะ</v>
          </cell>
          <cell r="BM493">
            <v>0</v>
          </cell>
          <cell r="BN493" t="str">
            <v>1.นางสาวกาญจนา  ศรีจันทร์ต๊ะ
2.นายวรกร  สิทธิทอง
3.นางสุนันท์  สันดวงดี
4.นายสิทธิพร  สันดวงดี
5.นางผ่องพรรณี  ไชยคำวัง
6.นายดนัย  ไชยคำวัง</v>
          </cell>
          <cell r="BO493" t="str">
            <v>จำเลยที่ 1
คู่สมรสจำเลยที่ 1
จำเลยที่ 2
คู่สมรสจำเลยที่ 2
จำเลยที่ 3
คู่สมรสจำเลยที่ 3</v>
          </cell>
          <cell r="BP493" t="str">
            <v>3501500022501
3500200739743
3750200221025
5501900027450
3501400684447
3509900811348</v>
          </cell>
          <cell r="BQ493" t="str">
            <v>-ไม่พบว่ามีกรรมสิทธิ์ในที่ดิน อ.เมือง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493" t="str">
            <v>ไม่พบ</v>
          </cell>
          <cell r="BS493" t="str">
            <v>พบ
ไม่พบ
พบ
พบ
พบ
ไม่พบ</v>
          </cell>
          <cell r="BT493">
            <v>6</v>
          </cell>
          <cell r="BU493" t="str">
            <v>เกศินี</v>
          </cell>
          <cell r="BV493" t="str">
            <v>1.นางสาวกาญจนา  ศรีจันทร์ต๊ะ
2.นายวรวิทย์  สิทธิยอง
3.นางสุนันท์  สันดวงดี
4.นายสิทธิพร  สันดวงดี
5.นางผ่องพรรณี  ไชยคำวัง
6.นายดนัย  ไชยคำวัง</v>
          </cell>
          <cell r="BW493" t="str">
            <v>จำเลยที่ 1
คู่สมรสจำเลยที่ 1
จำเลยที่ 2
คู่สมรสจำเลยที่ 2
จำเลยที่ 3
คู่สมรสจำเลยที่ 3</v>
          </cell>
          <cell r="BX493" t="str">
            <v>3501500022501
3500200739743
3750200221025
5501900027450
3501400684447
3509900811348</v>
          </cell>
          <cell r="BY493"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BZ493" t="str">
            <v>ไม่พบ</v>
          </cell>
          <cell r="CA493"/>
          <cell r="CB493"/>
          <cell r="CC493" t="str">
            <v>วชิราภรณ์</v>
          </cell>
          <cell r="CD493"/>
          <cell r="CE493"/>
          <cell r="CF493"/>
          <cell r="CG493"/>
          <cell r="CH493"/>
          <cell r="CI493"/>
          <cell r="CJ493"/>
          <cell r="CK493"/>
          <cell r="CL493">
            <v>243910</v>
          </cell>
          <cell r="CM493">
            <v>242936</v>
          </cell>
          <cell r="CN493"/>
          <cell r="CO493"/>
        </row>
        <row r="494">
          <cell r="B494">
            <v>1338</v>
          </cell>
          <cell r="C494">
            <v>489</v>
          </cell>
          <cell r="D494">
            <v>20</v>
          </cell>
          <cell r="E494">
            <v>7</v>
          </cell>
          <cell r="F494">
            <v>2564</v>
          </cell>
          <cell r="G494">
            <v>852952008971</v>
          </cell>
          <cell r="H494" t="str">
            <v xml:space="preserve">จ่าสิบตรี </v>
          </cell>
          <cell r="I494" t="str">
            <v>วันเฉลิม</v>
          </cell>
          <cell r="J494" t="str">
            <v>ชูไชย</v>
          </cell>
          <cell r="K494" t="str">
            <v>3-5002-00547-65-8</v>
          </cell>
          <cell r="L494" t="str">
            <v>ถนนทิพย์เนตร</v>
          </cell>
          <cell r="M494" t="str">
            <v>เชียงใหม่ 1</v>
          </cell>
          <cell r="N494">
            <v>8</v>
          </cell>
          <cell r="O494" t="str">
            <v>สินเชื่อสวัสดิการ</v>
          </cell>
          <cell r="P494" t="str">
            <v>1.บุคคลค้ำประกัน</v>
          </cell>
          <cell r="Q494">
            <v>943503.76</v>
          </cell>
          <cell r="R494">
            <v>344481.94</v>
          </cell>
          <cell r="S494" t="str">
            <v>จังหวัดเชียงใหม่</v>
          </cell>
          <cell r="T494" t="str">
            <v>ผบ.1205</v>
          </cell>
          <cell r="U494" t="str">
            <v>2562</v>
          </cell>
          <cell r="V494" t="str">
            <v>ผบ.1376</v>
          </cell>
          <cell r="W494">
            <v>2562</v>
          </cell>
          <cell r="X494"/>
          <cell r="Y494"/>
          <cell r="Z494"/>
          <cell r="AA494">
            <v>10</v>
          </cell>
          <cell r="AB494">
            <v>7</v>
          </cell>
          <cell r="AC494">
            <v>2562</v>
          </cell>
          <cell r="AD494"/>
          <cell r="AE494"/>
          <cell r="AF494"/>
          <cell r="AG494"/>
          <cell r="AH494"/>
          <cell r="AI494"/>
          <cell r="AJ494"/>
          <cell r="AK494"/>
          <cell r="AL494"/>
          <cell r="AM494" t="str">
            <v>โฉนด</v>
          </cell>
          <cell r="AN494" t="str">
            <v>34969</v>
          </cell>
          <cell r="AO494" t="str">
            <v>สบเตี๊ยะ</v>
          </cell>
          <cell r="AP494" t="str">
            <v>จอมทอง</v>
          </cell>
          <cell r="AQ494" t="str">
            <v>เชียงใหม่</v>
          </cell>
          <cell r="AR494"/>
          <cell r="AS494"/>
          <cell r="AT494"/>
          <cell r="AU494"/>
          <cell r="AV494"/>
          <cell r="AW494"/>
          <cell r="AX494"/>
          <cell r="AY494"/>
          <cell r="AZ494"/>
          <cell r="BA494"/>
          <cell r="BB494" t="str">
            <v>สืบทรัพย์ คำสั่ง(20/7/2564)//ยึดทรัพย์ (คำสั่ง 9/11/2564)</v>
          </cell>
          <cell r="BC494"/>
          <cell r="BD494"/>
          <cell r="BE494"/>
          <cell r="BF494"/>
          <cell r="BG494"/>
          <cell r="BH494"/>
          <cell r="BI494"/>
          <cell r="BJ494"/>
          <cell r="BK494"/>
          <cell r="BL494" t="str">
            <v>จ่าสิบตรี วันเฉลิม ชูไชย</v>
          </cell>
          <cell r="BM494">
            <v>20249326297</v>
          </cell>
          <cell r="BN494" t="str">
            <v>1.นายวันเฉลิม  ชูไชย
2.นางรัชนก  กรรณิกา
3.นายทวีศักดิ์  อนุวงศ์
4.นางสาวคันสนีย์  สวนสมุทร</v>
          </cell>
          <cell r="BO494" t="str">
            <v>จำเลยที่ 1
คู่สมรสจำเลยที่ 1
จำเลยที่ 2
คู่สมรสจำเลยที่ 2</v>
          </cell>
          <cell r="BP494" t="str">
            <v>3500200547658
3500200619659
3510300349921
3100903564649</v>
          </cell>
          <cell r="BQ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อ.เมือง จ.เชียงใหม่</v>
          </cell>
          <cell r="BR494" t="str">
            <v>พบ</v>
          </cell>
          <cell r="BS494" t="str">
            <v>พบ</v>
          </cell>
          <cell r="BT494">
            <v>4</v>
          </cell>
          <cell r="BU494" t="str">
            <v>เกศินี
ธนกร (ยึด)</v>
          </cell>
          <cell r="BV494" t="str">
            <v>1.นายวันเฉลิม  ชูไชย
2.นางรัชนก  กรรณิกา
3.นายทวีศักดิ์  อนุวงศ์
4.นางสาวคันสนีย์  สวนสมุทร</v>
          </cell>
          <cell r="BW494" t="str">
            <v>จำเลยที่ 1
คู่สมรสจำเลยที่ 1
จำเลยที่ 2
คู่สมรสจำเลยที่ 2</v>
          </cell>
          <cell r="BX494" t="str">
            <v>3500200547658
3500200619659
3510300349921
3100903564649</v>
          </cell>
          <cell r="BY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Z494" t="str">
            <v>พบทรัพย์</v>
          </cell>
          <cell r="CA494"/>
          <cell r="CB494">
            <v>4</v>
          </cell>
          <cell r="CC494"/>
          <cell r="CD494"/>
          <cell r="CE494"/>
          <cell r="CF494"/>
          <cell r="CG494"/>
          <cell r="CH494"/>
          <cell r="CI494"/>
          <cell r="CJ494"/>
          <cell r="CK494"/>
          <cell r="CL494"/>
          <cell r="CM494">
            <v>243306</v>
          </cell>
          <cell r="CN494"/>
          <cell r="CO494"/>
        </row>
        <row r="495">
          <cell r="B495">
            <v>1339</v>
          </cell>
          <cell r="C495">
            <v>490</v>
          </cell>
          <cell r="D495">
            <v>20</v>
          </cell>
          <cell r="E495">
            <v>7</v>
          </cell>
          <cell r="F495">
            <v>2564</v>
          </cell>
          <cell r="G495">
            <v>800027443210</v>
          </cell>
          <cell r="H495" t="str">
            <v>นางสาว</v>
          </cell>
          <cell r="I495" t="str">
            <v>วันทนา</v>
          </cell>
          <cell r="J495" t="str">
            <v>จันตา</v>
          </cell>
          <cell r="K495" t="str">
            <v>3-5406-00192-22-9</v>
          </cell>
          <cell r="L495" t="str">
            <v>ถนนทิพย์เนตร</v>
          </cell>
          <cell r="M495" t="str">
            <v>เชียงใหม่ 1</v>
          </cell>
          <cell r="N495">
            <v>8</v>
          </cell>
          <cell r="O495" t="str">
            <v>สินเชื่อโครงการเกื้อกูลผู้ประกอบวิชาชีพทางการศึกษา</v>
          </cell>
          <cell r="P495" t="str">
            <v>1.บุคคลค้ำประกัน</v>
          </cell>
          <cell r="Q495">
            <v>1544668.08</v>
          </cell>
          <cell r="R495">
            <v>195241.35</v>
          </cell>
          <cell r="S495" t="str">
            <v>จังหวัดเชียงใหม่</v>
          </cell>
          <cell r="T495" t="str">
            <v>ผบ.2363</v>
          </cell>
          <cell r="U495" t="str">
            <v>2562</v>
          </cell>
          <cell r="V495" t="str">
            <v>ผบ.314</v>
          </cell>
          <cell r="W495">
            <v>2563</v>
          </cell>
          <cell r="X495"/>
          <cell r="Y495"/>
          <cell r="Z495"/>
          <cell r="AA495">
            <v>15</v>
          </cell>
          <cell r="AB495">
            <v>1</v>
          </cell>
          <cell r="AC495">
            <v>2563</v>
          </cell>
          <cell r="AD495"/>
          <cell r="AE495"/>
          <cell r="AF495"/>
          <cell r="AG495">
            <v>19</v>
          </cell>
          <cell r="AH495">
            <v>1</v>
          </cell>
          <cell r="AI495">
            <v>2565</v>
          </cell>
          <cell r="AJ495">
            <v>18</v>
          </cell>
          <cell r="AK495">
            <v>3</v>
          </cell>
          <cell r="AL495">
            <v>2565</v>
          </cell>
          <cell r="AM495" t="str">
            <v>โฉนด</v>
          </cell>
          <cell r="AN495" t="str">
            <v>12736</v>
          </cell>
          <cell r="AO495" t="str">
            <v>บ้านเรือน</v>
          </cell>
          <cell r="AP495" t="str">
            <v>ป่าซาง</v>
          </cell>
          <cell r="AQ495" t="str">
            <v>ลำพูน</v>
          </cell>
          <cell r="AR495">
            <v>616500</v>
          </cell>
          <cell r="AS495"/>
          <cell r="AT495"/>
          <cell r="AU495"/>
          <cell r="AV495"/>
          <cell r="AW495"/>
          <cell r="AX495"/>
          <cell r="AY495"/>
          <cell r="AZ495"/>
          <cell r="BA495"/>
          <cell r="BB495" t="str">
            <v>สืบทรัพย์ คำสั่ง(20/7/2564)//ยึดทรัพย์ 1/9/2564//ชะลอยึดจนถึง 31/12/64//สั่งยึดทรัพย์ใหม่ (คำสั่ง 6/1/2565)//ยึดแล้ว//ถอนการยึดทรัพย์แต่ไม่ถอนการบังคับคดี ถอนการค้ำประกันเฉพาะส่วนของจ.3 (คำสั่ง 30/9/2565)//ถอนแล้ววันที่ 3/10/2565 รายงานผลวันที่ 4/10/2565//สืบทรัพย์// (คำสั่ง4/8/2566 รอบ2)//รายงาน 5/1/2567</v>
          </cell>
          <cell r="BC495"/>
          <cell r="BD495"/>
          <cell r="BE495"/>
          <cell r="BF495"/>
          <cell r="BG495"/>
          <cell r="BH495"/>
          <cell r="BI495"/>
          <cell r="BJ495"/>
          <cell r="BK495"/>
          <cell r="BL495" t="str">
            <v>นางสาววันทนา จันตา</v>
          </cell>
          <cell r="BM495">
            <v>0</v>
          </cell>
          <cell r="BN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O495" t="str">
            <v>จำเลยที่ 1
จำเลยที่ 2
จำเลยที่ 3
จำเลยที่ 4
คู่สมรสจำเลยที่ 4</v>
          </cell>
          <cell r="BP495" t="str">
            <v>3540600192229
3102001593736
3510600228321
3501200070186
3500700410996</v>
          </cell>
          <cell r="BQ495" t="str">
            <v>-ไม่พบว่ามีกรรมสิทธิ์ในที่ดิน อ.เมือง จ.เชียงใหม่
'-ไม่พบว่ามีกรรมสิทธิ์ในที่ดิน อ.สอง จ.แพร่
'-ไม่พบว่ามีกรรมสิทธิ์ในที่ดิน อ.เมือง จ.เชียงใหม่
'-ไม่พบว่ามีกรรมสิทธิ์ในที่ดิน อ.บางกอกน้อย จ.กรุงเทพมหานคร
'-ไม่พบว่ามีกรรมสิทธิ์ในที่ดิน อ.สันป่าตอง จ.เชียงใหม่
'-ไม่พบว่ามีกรรมสิทธิ์ในที่ดิน อ.เมือง จ.เชียงใหม่
'-พบว่ามีกรรมสิทธิ์ในที่ดินเลขโฉนด 12736 ต.บ้านเรือน  อ.ป่าซาง  จ.ลำพูน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61103  ต.สันผักหวาน   อ.หางดง  จ.เชียงใหม่ (ติดจำนอง)</v>
          </cell>
          <cell r="BR495" t="str">
            <v>พบ</v>
          </cell>
          <cell r="BS495" t="str">
            <v>พบ</v>
          </cell>
          <cell r="BT495">
            <v>5</v>
          </cell>
          <cell r="BU495" t="str">
            <v>เกศินี
ธนกร (ยึด)</v>
          </cell>
          <cell r="BV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W495" t="str">
            <v>จำเลยที่ 1
จำเลยที่ 2
จำเลยที่ 3
จำเลยที่ 4
คู่สมรสจำเลยที่ 4</v>
          </cell>
          <cell r="BX495" t="str">
            <v>3 5406 00192 22 9
3 1020 01593 73 6
3510600228321
3501200070186
3500700410996</v>
          </cell>
          <cell r="BY495" t="str">
            <v>-ไม่พบว่ามีกรรมสิทธิ์ในที่ดิน อ.เมือง จ.เชียงใหม่
-ไม่พบว่ามีกรรมสิทธิ์ในที่ดิน อ.สองจ.แพร่
-ไม่พบว่ามีกรรมสิทธิ์ในที่ดิน อ.เมือง จ.เชียงใหม่
-ไม่พบว่ามีกรรมสิทธิ์ในที่ดิน อ.สันป่าตอง  จ.เชียงใหม่
-ไม่พบว่ามีกรรมสิทธิ์ในที่ดิน เขตบางกอกน้อย  กรุงเทพมหานคร
-ไม่พบว่ามีกรรมสิทธิ์ในที่ดิน อ.เมือง จ.เชียงใหม่
-พบว่ามีกรรมสิทธิ์ในที่ดินโฉนดเลขที่ 24840 ต.บ้านเรือน อ.ป่าซาง จ.ลำพูน (จำนองธอส.)
-พบว่ามีกรรมสิทธิ์ในที่ดินโฉนดเลขที่ 12736 ต.บ้านเรือน อ.ป่าซาง จ.ลำพูน (จำนองธกส.)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-พบว่ามีกรรมสิทธิ์ในที่ดินโฉนดเลขที่  61103 ต.สันผักหวาน อ.หางดง จ.เชียงใหม่ (สินส่วนตัว)</v>
          </cell>
          <cell r="BZ495" t="str">
            <v>พบทรัพย์</v>
          </cell>
          <cell r="CA495"/>
          <cell r="CB495">
            <v>5</v>
          </cell>
          <cell r="CC495"/>
          <cell r="CD495"/>
          <cell r="CE495"/>
          <cell r="CF495"/>
          <cell r="CG495"/>
          <cell r="CH495"/>
          <cell r="CI495"/>
          <cell r="CJ495"/>
          <cell r="CK495"/>
          <cell r="CL495"/>
          <cell r="CM495">
            <v>243305</v>
          </cell>
          <cell r="CN495">
            <v>242977</v>
          </cell>
          <cell r="CO495">
            <v>243164</v>
          </cell>
        </row>
        <row r="496">
          <cell r="B496">
            <v>1340</v>
          </cell>
          <cell r="C496">
            <v>491</v>
          </cell>
          <cell r="D496">
            <v>20</v>
          </cell>
          <cell r="E496">
            <v>7</v>
          </cell>
          <cell r="F496">
            <v>2564</v>
          </cell>
          <cell r="G496">
            <v>800076938763</v>
          </cell>
          <cell r="H496" t="str">
            <v>นาย</v>
          </cell>
          <cell r="I496" t="str">
            <v xml:space="preserve">ธีรพงศ์ </v>
          </cell>
          <cell r="J496" t="str">
            <v>ยศธิ</v>
          </cell>
          <cell r="K496" t="str">
            <v>1-5099-00229-94-4</v>
          </cell>
          <cell r="L496" t="str">
            <v>หนองหอย</v>
          </cell>
          <cell r="M496" t="str">
            <v>เชียงใหม่ 1</v>
          </cell>
          <cell r="N496">
            <v>8</v>
          </cell>
          <cell r="O496" t="str">
            <v>สินเชื่อธนาคารประชาชน</v>
          </cell>
          <cell r="P496" t="str">
            <v>1.บุคคลค้ำประกัน</v>
          </cell>
          <cell r="Q496">
            <v>38181.26</v>
          </cell>
          <cell r="R496">
            <v>5878.47</v>
          </cell>
          <cell r="S496" t="str">
            <v>แขวงเชียงใหม่</v>
          </cell>
          <cell r="T496" t="str">
            <v>ผบ.2647</v>
          </cell>
          <cell r="U496" t="str">
            <v>2563</v>
          </cell>
          <cell r="V496" t="str">
            <v>ผบ.5120</v>
          </cell>
          <cell r="W496">
            <v>2563</v>
          </cell>
          <cell r="X496"/>
          <cell r="Y496"/>
          <cell r="Z496"/>
          <cell r="AA496">
            <v>20</v>
          </cell>
          <cell r="AB496">
            <v>7</v>
          </cell>
          <cell r="AC496">
            <v>2563</v>
          </cell>
          <cell r="AD496"/>
          <cell r="AE496"/>
          <cell r="AF496"/>
          <cell r="AG496"/>
          <cell r="AH496"/>
          <cell r="AI496"/>
          <cell r="AJ496"/>
          <cell r="AK496"/>
          <cell r="AL496"/>
          <cell r="AM496"/>
          <cell r="AN496"/>
          <cell r="AO496"/>
          <cell r="AP496"/>
          <cell r="AQ496"/>
          <cell r="AR496"/>
          <cell r="AS496"/>
          <cell r="AT496"/>
          <cell r="AU496"/>
          <cell r="AV496"/>
          <cell r="AW496"/>
          <cell r="AX496"/>
          <cell r="AY496"/>
          <cell r="AZ496"/>
          <cell r="BA496"/>
          <cell r="BB496" t="str">
            <v>สืบทรัพย์ คำสั่ง(20/7/2564)//รายงานผลสืบทรัพย์ 2/10/2567</v>
          </cell>
          <cell r="BC496"/>
          <cell r="BD496"/>
          <cell r="BE496"/>
          <cell r="BF496"/>
          <cell r="BG496"/>
          <cell r="BH496"/>
          <cell r="BI496"/>
          <cell r="BJ496"/>
          <cell r="BK496"/>
          <cell r="BL496" t="str">
            <v>นายธีรพงศ์  ยศธิ</v>
          </cell>
          <cell r="BM496">
            <v>0</v>
          </cell>
          <cell r="BN496" t="str">
            <v>1.นายธีรพงศ์  ยศธิ
2.นางสาวสุภาวดี  ชัยวิเศษ
3.นายสวัสดิ์  ตั้งตัว
4.นางสาวณัฐธิดา  ดวงงา
5.นางอรุณี  ย่าจา</v>
          </cell>
          <cell r="BO496" t="str">
            <v>จำเลยที่ 1
คู่สมรสจำเลยที่ 1
จำเลยที่ 2
คู่สมรสจำเลยที่ 2
จำเลยที่ 3</v>
          </cell>
          <cell r="BP496" t="str">
            <v>1509900229944
3800500098104
1501700069067
1509901686184
8580384003096</v>
          </cell>
          <cell r="BQ496"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อ.ปาย จ.แม่ฮ่องสอน</v>
          </cell>
          <cell r="BR496" t="str">
            <v>ไม่พบ</v>
          </cell>
          <cell r="BS496" t="str">
            <v>พบ</v>
          </cell>
          <cell r="BT496">
            <v>5</v>
          </cell>
          <cell r="BU496" t="str">
            <v>เกศินี</v>
          </cell>
          <cell r="BV496" t="str">
            <v>1.นายธีรพงศ์  ยศธิ
2.นางสาวสุภาวดี  ชัยวิเศษ
3.นายสวัสดิ์  ตั้งตัว
4.นางสาวณัฐธิดา  ตั้งตัว
5.นางอรุณี  ย่าจา
6.นายพรชัย  อร่ามเรือง</v>
          </cell>
          <cell r="BW496" t="str">
            <v>จำเลยที่ 1
คู่สมรสจำเลยที่ 1
จำเลยที่ 2
คู่สมรสจำเลยที่ 2
จำเลยที่ 3
คู่สมรสจำเลยที่ 3</v>
          </cell>
          <cell r="BX496" t="str">
            <v>1509900229944
3800500098104
1501700069067
1509901686184
8580384003096
3-6305-00025-25-7</v>
          </cell>
          <cell r="BY4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อ.ปาย จ.แม่ฮ่องสอน
-ไม่พบว่ามีกรรมสิทธิ์ในที่ดิน อ.สันกำแพง จ.เชียงใหม่
-ไม่พบว่ามีกรรมสิทธิ์ในที่ดิน อ.ดอยสะเก็ด จ.เชียงใหม่</v>
          </cell>
          <cell r="BZ496" t="str">
            <v>ไม่พบ</v>
          </cell>
          <cell r="CA496"/>
          <cell r="CB496"/>
          <cell r="CC496" t="str">
            <v>วชิราภรณ์</v>
          </cell>
          <cell r="CD496"/>
          <cell r="CE496"/>
          <cell r="CF496"/>
          <cell r="CG496"/>
          <cell r="CH496"/>
          <cell r="CI496"/>
          <cell r="CJ496"/>
          <cell r="CK496"/>
          <cell r="CL496">
            <v>243910</v>
          </cell>
          <cell r="CM496">
            <v>243306</v>
          </cell>
          <cell r="CN496"/>
          <cell r="CO496"/>
        </row>
        <row r="497">
          <cell r="B497">
            <v>1341</v>
          </cell>
          <cell r="C497">
            <v>492</v>
          </cell>
          <cell r="D497">
            <v>20</v>
          </cell>
          <cell r="E497">
            <v>7</v>
          </cell>
          <cell r="F497">
            <v>2564</v>
          </cell>
          <cell r="G497">
            <v>800026427925</v>
          </cell>
          <cell r="H497" t="str">
            <v>นาย</v>
          </cell>
          <cell r="I497" t="str">
            <v>เกรียงศักดิ์</v>
          </cell>
          <cell r="J497" t="str">
            <v>ชมภูหล้า</v>
          </cell>
          <cell r="K497" t="str">
            <v>3-5407-00130-87-0</v>
          </cell>
          <cell r="L497" t="str">
            <v>สันป่าตอง</v>
          </cell>
          <cell r="M497" t="str">
            <v>เชียงใหม่ 3</v>
          </cell>
          <cell r="N497">
            <v>8</v>
          </cell>
          <cell r="O497" t="str">
            <v>สินเชื่อธนาคารประชาชน</v>
          </cell>
          <cell r="P497" t="str">
            <v>1.บุคคลค้ำประกัน</v>
          </cell>
          <cell r="Q497">
            <v>33312</v>
          </cell>
          <cell r="R497">
            <v>4099.6499999999996</v>
          </cell>
          <cell r="S497" t="str">
            <v>แขวงเชียงใหม่</v>
          </cell>
          <cell r="T497" t="str">
            <v>ผบ.11865</v>
          </cell>
          <cell r="U497" t="str">
            <v>2561</v>
          </cell>
          <cell r="V497" t="str">
            <v>ผบ.14265</v>
          </cell>
          <cell r="W497">
            <v>2561</v>
          </cell>
          <cell r="X497">
            <v>11</v>
          </cell>
          <cell r="Y497">
            <v>12</v>
          </cell>
          <cell r="Z497">
            <v>2561</v>
          </cell>
          <cell r="AA497"/>
          <cell r="AB497"/>
          <cell r="AC497"/>
          <cell r="AD497">
            <v>11</v>
          </cell>
          <cell r="AE497">
            <v>12</v>
          </cell>
          <cell r="AF497">
            <v>2561</v>
          </cell>
          <cell r="AG497">
            <v>25</v>
          </cell>
          <cell r="AH497">
            <v>11</v>
          </cell>
          <cell r="AI497">
            <v>2562</v>
          </cell>
          <cell r="AJ497"/>
          <cell r="AK497"/>
          <cell r="AL497"/>
          <cell r="AM497"/>
          <cell r="AN497"/>
          <cell r="AO497"/>
          <cell r="AP497"/>
          <cell r="AQ497"/>
          <cell r="AR497"/>
          <cell r="AS497"/>
          <cell r="AT497"/>
          <cell r="AU497"/>
          <cell r="AV497"/>
          <cell r="AW497"/>
          <cell r="AX497"/>
          <cell r="AY497"/>
          <cell r="AZ497"/>
          <cell r="BA497"/>
          <cell r="BB497" t="str">
            <v>สืบทรัพย์ คำสั่ง(20/7/2564)</v>
          </cell>
          <cell r="BC497"/>
          <cell r="BD497"/>
          <cell r="BE497"/>
          <cell r="BF497"/>
          <cell r="BG497"/>
          <cell r="BH497"/>
          <cell r="BI497"/>
          <cell r="BJ497"/>
          <cell r="BK497"/>
          <cell r="BL497" t="str">
            <v>นายเกรียงศักดิ์ ชมภูหล้า</v>
          </cell>
          <cell r="BM497">
            <v>823755010466</v>
          </cell>
          <cell r="BN497" t="str">
            <v>1.นายเกรียงศักดิ์  ชมภูหล้า
2.นางสาวใจงาม  องค์วัฒนา
3.นายสุกรรณ  บัวแก้ว
4.นายสายัณห์  ยาช้อน</v>
          </cell>
          <cell r="BO497" t="str">
            <v>จำเลยที่ 1
คู่สมรสจำเลยที่ 1
จำเลยที่ 2
จำเลยที่ 3</v>
          </cell>
          <cell r="BP497" t="str">
            <v>3540700130870
1849900081278
3340200382901
3509901502144</v>
          </cell>
          <cell r="BQ497" t="str">
            <v>-ไม่พบว่ามีกรรมสิทธิ์ในที่ดิน อ.สันป่าตอง จ.เชียงใหม่
'-ไม่พบว่ามีกรรมสิทธิ์ในที่ดิน อ.วังชิ้น จ.แพร่
'-ไม่พบว่ามีกรรมสิทธิ์ในที่ดิน อ.เมือง จ.นครสวรรค์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อ.วังชิ้น จ.แพร่
'-ไม่พบว่ามีกรรมสิทธิ์ในที่ดิน อ.สันป่าตอง จ.เชียงใหม่
'-ไม่พบว่ามีกรรมสิทธิ์ในที่ดิน อ.ศรีเมือง จ.อุบลราชธานี
'-ไม่พบว่ามีกรรมสิทธิ์ในที่ดิน อ.สันป่าตอง จ.เชียงใหม่
'-ไม่พบว่ามีกรรมสิทธิ์ในที่ดิน อ.สารภี จ.เชียงใหม่</v>
          </cell>
          <cell r="BR497" t="str">
            <v>ไม่พบ</v>
          </cell>
          <cell r="BS497" t="str">
            <v>ไม่พบ</v>
          </cell>
          <cell r="BT497">
            <v>4</v>
          </cell>
          <cell r="BU497" t="str">
            <v>เกศินี</v>
          </cell>
          <cell r="BV497"/>
          <cell r="BW497"/>
          <cell r="BX497"/>
          <cell r="BY497"/>
          <cell r="BZ497"/>
          <cell r="CA497"/>
          <cell r="CB497"/>
          <cell r="CC497"/>
          <cell r="CD497"/>
          <cell r="CE497"/>
          <cell r="CF497"/>
          <cell r="CG497"/>
          <cell r="CH497"/>
          <cell r="CI497"/>
          <cell r="CJ497"/>
          <cell r="CK497"/>
          <cell r="CL497"/>
          <cell r="CM497">
            <v>243306</v>
          </cell>
          <cell r="CN497"/>
          <cell r="CO497"/>
        </row>
        <row r="498">
          <cell r="B498">
            <v>1342</v>
          </cell>
          <cell r="C498">
            <v>493</v>
          </cell>
          <cell r="D498">
            <v>20</v>
          </cell>
          <cell r="E498">
            <v>7</v>
          </cell>
          <cell r="F498">
            <v>2564</v>
          </cell>
          <cell r="G498">
            <v>800047364479</v>
          </cell>
          <cell r="H498" t="str">
            <v>นาย</v>
          </cell>
          <cell r="I498" t="str">
            <v xml:space="preserve">จำรัส </v>
          </cell>
          <cell r="J498" t="str">
            <v>ใจปง</v>
          </cell>
          <cell r="K498" t="str">
            <v>1-5099-00856-64-7</v>
          </cell>
          <cell r="L498" t="str">
            <v>ฮอด</v>
          </cell>
          <cell r="M498" t="str">
            <v>เชียงใหม่ 3</v>
          </cell>
          <cell r="N498">
            <v>8</v>
          </cell>
          <cell r="O498" t="str">
            <v>สินเชื่อธนาคารประชาชน</v>
          </cell>
          <cell r="P498" t="str">
            <v>1.บุคคลค้ำประกัน</v>
          </cell>
          <cell r="Q498">
            <v>109892.15</v>
          </cell>
          <cell r="R498">
            <v>11862.89</v>
          </cell>
          <cell r="S498" t="str">
            <v>จังหวัดฮอด</v>
          </cell>
          <cell r="T498" t="str">
            <v>ผบ.845</v>
          </cell>
          <cell r="U498" t="str">
            <v>2561</v>
          </cell>
          <cell r="V498" t="str">
            <v>ผบ.982</v>
          </cell>
          <cell r="W498">
            <v>2561</v>
          </cell>
          <cell r="X498">
            <v>20</v>
          </cell>
          <cell r="Y498">
            <v>9</v>
          </cell>
          <cell r="Z498">
            <v>2561</v>
          </cell>
          <cell r="AA498"/>
          <cell r="AB498"/>
          <cell r="AC498"/>
          <cell r="AD498">
            <v>20</v>
          </cell>
          <cell r="AE498">
            <v>9</v>
          </cell>
          <cell r="AF498">
            <v>2561</v>
          </cell>
          <cell r="AG498">
            <v>9</v>
          </cell>
          <cell r="AH498">
            <v>4</v>
          </cell>
          <cell r="AI498">
            <v>2563</v>
          </cell>
          <cell r="AJ498"/>
          <cell r="AK498"/>
          <cell r="AL498"/>
          <cell r="AM498"/>
          <cell r="AN498"/>
          <cell r="AO498"/>
          <cell r="AP498"/>
          <cell r="AQ498"/>
          <cell r="AR498"/>
          <cell r="AS498"/>
          <cell r="AT498"/>
          <cell r="AU498"/>
          <cell r="AV498"/>
          <cell r="AW498"/>
          <cell r="AX498"/>
          <cell r="AY498"/>
          <cell r="AZ498"/>
          <cell r="BA498"/>
          <cell r="BB498" t="str">
            <v>สืบทรัพย์ คำสั่ง(20/7/2564)</v>
          </cell>
          <cell r="BC498"/>
          <cell r="BD498"/>
          <cell r="BE498"/>
          <cell r="BF498"/>
          <cell r="BG498"/>
          <cell r="BH498"/>
          <cell r="BI498"/>
          <cell r="BJ498"/>
          <cell r="BK498"/>
          <cell r="BL498" t="str">
            <v>นายจำรัส  ใจปง</v>
          </cell>
          <cell r="BM498">
            <v>823761006689</v>
          </cell>
          <cell r="BN498" t="str">
            <v xml:space="preserve">1.นายจำรัส  ใจปง
2.นางสาวสุกัญญา  เหมาะอำนวย
3.นายวสรรณ์  เหมาะอำนวย
4.นางนิตยา  คำจันทร์ใจ
5.นายสมพงษ์  คำจันทร์ใจ
</v>
          </cell>
          <cell r="BO498" t="str">
            <v>จำเลยที่ 1
จำเลยที่ 2
คู่สมรสจำเลยที่ 2
จำเลยที่ 3
คู่สมรสจำเลยที่ 3</v>
          </cell>
          <cell r="BP498" t="str">
            <v>1509900856647
3500200067478
3580100213529
1500200001641
3500200061691</v>
          </cell>
          <cell r="BQ49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'-พบว่ามีกรรมสิทธิ์ในที่ดินเลขโฉนด 51191 ต.บ้านแปะ   อ.จอมทอง  จ.เชียงใหม่ (ติดจำนอง)
'-ไม่พบว่ามีกรรมสิทธิ์ในที่ดิน อ.ฮอด จ.เชียงใหม่
'-พบว่ามีกรรมสิทธิ์ในที่ดินเลขโฉนด 21383 ต.บ้านแปะ   อ.จอมทอง  จ.เชียงใหม่ (ติดจำนอง)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498" t="str">
            <v>พบ</v>
          </cell>
          <cell r="BS498" t="str">
            <v>พบ</v>
          </cell>
          <cell r="BT498">
            <v>5</v>
          </cell>
          <cell r="BU498" t="str">
            <v>เกศินี</v>
          </cell>
          <cell r="BV498"/>
          <cell r="BW498"/>
          <cell r="BX498"/>
          <cell r="BY498"/>
          <cell r="BZ498"/>
          <cell r="CA498"/>
          <cell r="CB498"/>
          <cell r="CC498"/>
          <cell r="CD498"/>
          <cell r="CE498"/>
          <cell r="CF498"/>
          <cell r="CG498"/>
          <cell r="CH498"/>
          <cell r="CI498"/>
          <cell r="CJ498"/>
          <cell r="CK498"/>
          <cell r="CL498"/>
          <cell r="CM498">
            <v>243276</v>
          </cell>
          <cell r="CN498"/>
          <cell r="CO498"/>
        </row>
        <row r="499">
          <cell r="B499">
            <v>1343</v>
          </cell>
          <cell r="C499">
            <v>494</v>
          </cell>
          <cell r="D499">
            <v>20</v>
          </cell>
          <cell r="E499">
            <v>7</v>
          </cell>
          <cell r="F499">
            <v>2564</v>
          </cell>
          <cell r="G499">
            <v>800063615390</v>
          </cell>
          <cell r="H499" t="str">
            <v>นาง</v>
          </cell>
          <cell r="I499" t="str">
            <v>วัจนา</v>
          </cell>
          <cell r="J499" t="str">
            <v>คำเสน</v>
          </cell>
          <cell r="K499" t="str">
            <v>3-2010-00284-96-7</v>
          </cell>
          <cell r="L499" t="str">
            <v>ฮอด</v>
          </cell>
          <cell r="M499" t="str">
            <v>เชียงใหม่ 3</v>
          </cell>
          <cell r="N499">
            <v>8</v>
          </cell>
          <cell r="O499" t="str">
            <v>สินเชื่อธนาคารประชาชน</v>
          </cell>
          <cell r="P499" t="str">
            <v>1.บุคคลค้ำประกัน</v>
          </cell>
          <cell r="Q499">
            <v>81663</v>
          </cell>
          <cell r="R499">
            <v>24231.14</v>
          </cell>
          <cell r="S499" t="str">
            <v>จังหวัดฮอด</v>
          </cell>
          <cell r="T499" t="str">
            <v>ผบ.1354</v>
          </cell>
          <cell r="U499" t="str">
            <v>2562</v>
          </cell>
          <cell r="V499" t="str">
            <v>ผบ.223</v>
          </cell>
          <cell r="W499">
            <v>2563</v>
          </cell>
          <cell r="X499"/>
          <cell r="Y499"/>
          <cell r="Z499"/>
          <cell r="AA499">
            <v>27</v>
          </cell>
          <cell r="AB499">
            <v>1</v>
          </cell>
          <cell r="AC499">
            <v>2563</v>
          </cell>
          <cell r="AD499"/>
          <cell r="AE499"/>
          <cell r="AF499"/>
          <cell r="AG499"/>
          <cell r="AH499"/>
          <cell r="AI499"/>
          <cell r="AJ499"/>
          <cell r="AK499"/>
          <cell r="AL499"/>
          <cell r="AM499"/>
          <cell r="AN499"/>
          <cell r="AO499"/>
          <cell r="AP499"/>
          <cell r="AQ499"/>
          <cell r="AR499"/>
          <cell r="AS499"/>
          <cell r="AT499"/>
          <cell r="AU499"/>
          <cell r="AV499"/>
          <cell r="AW499"/>
          <cell r="AX499"/>
          <cell r="AY499"/>
          <cell r="AZ499"/>
          <cell r="BA499"/>
          <cell r="BB499" t="str">
            <v>สืบทรัพย์ คำสั่ง(20/7/2564)</v>
          </cell>
          <cell r="BC499"/>
          <cell r="BD499"/>
          <cell r="BE499"/>
          <cell r="BF499"/>
          <cell r="BG499"/>
          <cell r="BH499"/>
          <cell r="BI499"/>
          <cell r="BJ499"/>
          <cell r="BK499"/>
          <cell r="BL499" t="str">
            <v>นางวัจนา คำเสน</v>
          </cell>
          <cell r="BM499">
            <v>883262011417</v>
          </cell>
          <cell r="BN499" t="str">
            <v>1.นางวัจนา  คำเสน
2.นายทักษิณ  คำเสน
3.นางสาวกรรณิการ์  ปัญญา
4.นางสำเนียง  ตั๋นแก้ว
5.นายศรีนวล  ตั๋นแก้ว</v>
          </cell>
          <cell r="BO499" t="str">
            <v>จำเลยที่ 1
คู่สมรสจำเลยที่ 1
จำเลยที่ 2
จำเลยที่ 3
คู่สมรสจำเลยที่ 3</v>
          </cell>
          <cell r="BP499" t="str">
            <v>3201000284967
3501700003895
1501700001047
3501700029657
3501700005898</v>
          </cell>
          <cell r="BQ499" t="str">
            <v>-พบว่ามีกรรมสิทธิ์ในที่ดิน น.ส.3 ก.123  ต.บ้านแอ่น   อ.ดอยเต่า  จ.เชียงใหม่ (ติดจำนอง)
'-ไม่พบว่ามีกรรมสิทธิ์ในที่ดิน อ.ฮอด จ.เชียงใหม่
'-ไม่พบว่ามีกรรมสิทธิ์ในที่ดิน อ.บ้านด่านลานหอย จ.สุโขทัย
'-พบว่ามีกรรมสิทธิ์ในที่ดิน น.ส.3 ก.123 เลขที่ดิน 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'-พบว่ามีกรรมสิทธิ์ในที่ดินเลขโฉนด 5966 ต.บ้านแอ่น   อ.ดอยเต่า  จ.เชียงใหม่ (ปลอดจำนอง)
'-พบว่ามีกรรมสิทธิ์ในที่ดินเลขโฉนด 6511 ต.บ้านแอ่น   อ.ดอยเต่า  จ.เชียงใหม่ (ติดจำนอง)
'-พบว่ามีกรรมสิทธิ์ในที่ดินเลขโฉนด 6512 ต.บ้านแอ่น   อ.ดอยเต่า  จ.เชียงใหม่ (ติดจำนอง)
'-พบว่ามีกรรมสิทธิ์ในที่ดินเลขโฉนด 12574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499" t="str">
            <v>พบ</v>
          </cell>
          <cell r="BS499" t="str">
            <v>พบทรัพย์</v>
          </cell>
          <cell r="BT499">
            <v>5</v>
          </cell>
          <cell r="BU499" t="str">
            <v>เกศินี</v>
          </cell>
          <cell r="BV499"/>
          <cell r="BW499"/>
          <cell r="BX499"/>
          <cell r="BY499"/>
          <cell r="BZ499"/>
          <cell r="CA499"/>
          <cell r="CB499"/>
          <cell r="CC499"/>
          <cell r="CD499"/>
          <cell r="CE499"/>
          <cell r="CF499"/>
          <cell r="CG499"/>
          <cell r="CH499"/>
          <cell r="CI499"/>
          <cell r="CJ499"/>
          <cell r="CK499"/>
          <cell r="CL499"/>
          <cell r="CM499">
            <v>243050</v>
          </cell>
          <cell r="CN499"/>
          <cell r="CO499"/>
        </row>
        <row r="500">
          <cell r="B500">
            <v>1344</v>
          </cell>
          <cell r="C500">
            <v>495</v>
          </cell>
          <cell r="D500">
            <v>20</v>
          </cell>
          <cell r="E500">
            <v>7</v>
          </cell>
          <cell r="F500">
            <v>2564</v>
          </cell>
          <cell r="G500">
            <v>800026223092</v>
          </cell>
          <cell r="H500" t="str">
            <v>นาง</v>
          </cell>
          <cell r="I500" t="str">
            <v>ศิริพรรณากรือกัญญาภัค</v>
          </cell>
          <cell r="J500" t="str">
            <v>รวงระแหง</v>
          </cell>
          <cell r="K500" t="str">
            <v>3-5017-00225-15-4</v>
          </cell>
          <cell r="L500" t="str">
            <v>ดอยเต่า</v>
          </cell>
          <cell r="M500" t="str">
            <v>เชียงใหม่ 3</v>
          </cell>
          <cell r="N500">
            <v>8</v>
          </cell>
          <cell r="O500" t="str">
            <v>สินเชื่อธุรกิจห้องแถว</v>
          </cell>
          <cell r="P500" t="str">
            <v>1.บุคคลค้ำประกัน</v>
          </cell>
          <cell r="Q500">
            <v>329184.90000000002</v>
          </cell>
          <cell r="R500">
            <v>95987.81</v>
          </cell>
          <cell r="S500" t="str">
            <v>จังหวัดเชียงใหม่</v>
          </cell>
          <cell r="T500" t="str">
            <v>ผบ.2003</v>
          </cell>
          <cell r="U500" t="str">
            <v>2562</v>
          </cell>
          <cell r="V500" t="str">
            <v>ผบ.2359</v>
          </cell>
          <cell r="W500">
            <v>2562</v>
          </cell>
          <cell r="X500"/>
          <cell r="Y500"/>
          <cell r="Z500"/>
          <cell r="AA500">
            <v>28</v>
          </cell>
          <cell r="AB500">
            <v>10</v>
          </cell>
          <cell r="AC500">
            <v>2562</v>
          </cell>
          <cell r="AD500"/>
          <cell r="AE500"/>
          <cell r="AF500"/>
          <cell r="AG500"/>
          <cell r="AH500"/>
          <cell r="AI500"/>
          <cell r="AJ500"/>
          <cell r="AK500"/>
          <cell r="AL500"/>
          <cell r="AM500"/>
          <cell r="AN500"/>
          <cell r="AO500"/>
          <cell r="AP500"/>
          <cell r="AQ500"/>
          <cell r="AR500"/>
          <cell r="AS500"/>
          <cell r="AT500"/>
          <cell r="AU500"/>
          <cell r="AV500"/>
          <cell r="AW500"/>
          <cell r="AX500"/>
          <cell r="AY500"/>
          <cell r="AZ500"/>
          <cell r="BA500"/>
          <cell r="BB500" t="str">
            <v>สืบทรัพย์ คำสั่ง(20/7/2564)</v>
          </cell>
          <cell r="BC500"/>
          <cell r="BD500"/>
          <cell r="BE500"/>
          <cell r="BF500"/>
          <cell r="BG500"/>
          <cell r="BH500"/>
          <cell r="BI500"/>
          <cell r="BJ500"/>
          <cell r="BK500"/>
          <cell r="BL500" t="str">
            <v>นางศิริพรรณากรือกัญญาภัค รวงระแหง</v>
          </cell>
          <cell r="BM500">
            <v>0</v>
          </cell>
          <cell r="BN500" t="str">
            <v xml:space="preserve">1.นางกัญญาภัค  รวงระแหง
2.นายวิเชียร  โนจ๊ะ
3.ด.ต.นิวัฒน์  ทาศักดิ์
4.นางกันยา  เรือนรักเรา
</v>
          </cell>
          <cell r="BO500" t="str">
            <v>จำเลยที่ 1
จำเลยที่ 2
จำเลยที่ 3
คู่สมรสจำเลยที่ 3</v>
          </cell>
          <cell r="BP500" t="str">
            <v>3501700225154
3501700221337
3570800233492
3500200390422</v>
          </cell>
          <cell r="BQ500" t="str">
            <v>-ไม่พบว่ามีกรรมสิทธิ์ในที่ดิน อ.ดอยเต่า จ.เชียงใหม่
'-พบว่ามีกรรมสิทธิ์ในที่ดินเลขโฉนด 2324 ต.ดอยเต่า   อ.ดอยเต่า  จ.เชียงใหม่ (ห้ามโอนภายใน 5 ปี)(ปลอดจำนอง)
'-พบว่ามีกรรมสิทธิ์ในที่ดินเลขโฉนด 10170 ต.ดอยเต่า   อ.ดอยเต่า  จ.เชียงใหม่ (ติดจำนอง)
'-พบว่ามีกรรมสิทธิ์ในที่ดิน น.ส.3 ก.3703  ต.ดอยเต่า  อ.ดอยเต่า  จ.เชียงใหม่  (ติดจำนอง)
'-พบว่ามีกรรมสิทธิ์ในที่ดิน น.ส.3 ก.3706  ต.ดอยเต่า  อ.ดอยเต่า  จ.เชียงใหม่ ((ห้ามโอนภายใน 5 ปี)
'-พบว่ามีกรรมสิทธิ์ในที่ดิน น.ส.3 ก.407  ต.ดอยเต่า  อ.ดอยเต่า  จ.เชียงใหม่ (ปลอดจำนอง)
'-พบว่ามีกรรมสิทธิ์ในที่ดินเลขโฉนด 64456  ต.หนองจ๊อม  อ.สันทราย  จ.เชียงใหม่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v>
          </cell>
          <cell r="BR500" t="str">
            <v>พบ</v>
          </cell>
          <cell r="BS500" t="str">
            <v>พบทรัพย์</v>
          </cell>
          <cell r="BT500">
            <v>4</v>
          </cell>
          <cell r="BU500" t="str">
            <v>เกศินี</v>
          </cell>
          <cell r="BV500"/>
          <cell r="BW500"/>
          <cell r="BX500"/>
          <cell r="BY500"/>
          <cell r="BZ500"/>
          <cell r="CA500"/>
          <cell r="CB500"/>
          <cell r="CC500"/>
          <cell r="CD500"/>
          <cell r="CE500"/>
          <cell r="CF500"/>
          <cell r="CG500"/>
          <cell r="CH500"/>
          <cell r="CI500"/>
          <cell r="CJ500"/>
          <cell r="CK500"/>
          <cell r="CL500"/>
          <cell r="CM500">
            <v>243120</v>
          </cell>
          <cell r="CN500"/>
          <cell r="CO500"/>
        </row>
        <row r="501">
          <cell r="B501">
            <v>1345</v>
          </cell>
          <cell r="C501">
            <v>496</v>
          </cell>
          <cell r="D501">
            <v>20</v>
          </cell>
          <cell r="E501">
            <v>7</v>
          </cell>
          <cell r="F501">
            <v>2564</v>
          </cell>
          <cell r="G501">
            <v>800050341273</v>
          </cell>
          <cell r="H501" t="str">
            <v>นาย</v>
          </cell>
          <cell r="I501" t="str">
            <v>อินจันทร์</v>
          </cell>
          <cell r="J501" t="str">
            <v>ก๋าใจ</v>
          </cell>
          <cell r="K501" t="str">
            <v>3-5017-00222-85-6</v>
          </cell>
          <cell r="L501" t="str">
            <v>ดอยเต่า</v>
          </cell>
          <cell r="M501" t="str">
            <v>เชียงใหม่ 3</v>
          </cell>
          <cell r="N501">
            <v>8</v>
          </cell>
          <cell r="O501" t="str">
            <v>สินเชื่อพัฒนาองค์กรชุมชน</v>
          </cell>
          <cell r="P501" t="str">
            <v>1.บุคคลค้ำประกัน</v>
          </cell>
          <cell r="Q501">
            <v>200000</v>
          </cell>
          <cell r="R501">
            <v>49428.72</v>
          </cell>
          <cell r="S501" t="str">
            <v>จังหวัดฮอด</v>
          </cell>
          <cell r="T501" t="str">
            <v>ผบ.848</v>
          </cell>
          <cell r="U501" t="str">
            <v>2560</v>
          </cell>
          <cell r="V501" t="str">
            <v>ผบ.1042</v>
          </cell>
          <cell r="W501">
            <v>2560</v>
          </cell>
          <cell r="X501"/>
          <cell r="Y501"/>
          <cell r="Z501"/>
          <cell r="AA501">
            <v>9</v>
          </cell>
          <cell r="AB501">
            <v>11</v>
          </cell>
          <cell r="AC501">
            <v>2560</v>
          </cell>
          <cell r="AD501"/>
          <cell r="AE501"/>
          <cell r="AF501"/>
          <cell r="AG501"/>
          <cell r="AH501"/>
          <cell r="AI501"/>
          <cell r="AJ501"/>
          <cell r="AK501"/>
          <cell r="AL501"/>
          <cell r="AM501"/>
          <cell r="AN501"/>
          <cell r="AO501"/>
          <cell r="AP501"/>
          <cell r="AQ501"/>
          <cell r="AR501"/>
          <cell r="AS501"/>
          <cell r="AT501"/>
          <cell r="AU501"/>
          <cell r="AV501"/>
          <cell r="AW501"/>
          <cell r="AX501"/>
          <cell r="AY501"/>
          <cell r="AZ501"/>
          <cell r="BA501"/>
          <cell r="BB501" t="str">
            <v>สืบทรัพย์ คำสั่ง(20/7/2564)</v>
          </cell>
          <cell r="BC501"/>
          <cell r="BD501"/>
          <cell r="BE501"/>
          <cell r="BF501"/>
          <cell r="BG501"/>
          <cell r="BH501"/>
          <cell r="BI501"/>
          <cell r="BJ501"/>
          <cell r="BK501"/>
          <cell r="BL501" t="str">
            <v>นายอินจันทร์ ก๋าใจ</v>
          </cell>
          <cell r="BM501">
            <v>0</v>
          </cell>
          <cell r="BN501" t="str">
            <v>1.นายอินทร์จันทร์  ก๋าใจ
2.นายปั๋น  เกี๋ยงเหมย
3.นางผัดแก้ว  เกี๋ยงเหมย
4.นายถนอม  กาวิชัย</v>
          </cell>
          <cell r="BO501" t="str">
            <v>จำเลยที่ 1
จำเลยที่ 2
คู่สมรสจำเลยที่ 2
จำเลยที่ 3</v>
          </cell>
          <cell r="BP501" t="str">
            <v>3501700222856
3501700222791
3501700103628
3501700223101</v>
          </cell>
          <cell r="BQ501"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501" t="str">
            <v>ไม่พบ</v>
          </cell>
          <cell r="BS501" t="str">
            <v>ไม่พบ
พบ
ไม่พบ
ไม่พบ</v>
          </cell>
          <cell r="BT501">
            <v>4</v>
          </cell>
          <cell r="BU501" t="str">
            <v>เกศินี</v>
          </cell>
          <cell r="BV501"/>
          <cell r="BW501"/>
          <cell r="BX501"/>
          <cell r="BY501"/>
          <cell r="BZ501"/>
          <cell r="CA501"/>
          <cell r="CB501"/>
          <cell r="CC501"/>
          <cell r="CD501"/>
          <cell r="CE501"/>
          <cell r="CF501"/>
          <cell r="CG501"/>
          <cell r="CH501"/>
          <cell r="CI501"/>
          <cell r="CJ501"/>
          <cell r="CK501"/>
          <cell r="CL501"/>
          <cell r="CM501">
            <v>242936</v>
          </cell>
          <cell r="CN501"/>
          <cell r="CO501"/>
        </row>
        <row r="502">
          <cell r="B502">
            <v>1346</v>
          </cell>
          <cell r="C502">
            <v>497</v>
          </cell>
          <cell r="D502">
            <v>20</v>
          </cell>
          <cell r="E502">
            <v>7</v>
          </cell>
          <cell r="F502">
            <v>2564</v>
          </cell>
          <cell r="G502">
            <v>800043335622</v>
          </cell>
          <cell r="H502" t="str">
            <v>นาย</v>
          </cell>
          <cell r="I502" t="str">
            <v>ธงชัย</v>
          </cell>
          <cell r="J502" t="str">
            <v>ชาติชาตรี</v>
          </cell>
          <cell r="K502" t="str">
            <v>3-2404-00132-12-8</v>
          </cell>
          <cell r="L502" t="str">
            <v>บิ๊กซี หางดง</v>
          </cell>
          <cell r="M502" t="str">
            <v>เชียงใหม่ 3</v>
          </cell>
          <cell r="N502">
            <v>8</v>
          </cell>
          <cell r="O502" t="str">
            <v>สินเชื่อธนาคารประชาชน</v>
          </cell>
          <cell r="P502" t="str">
            <v>1.บุคคลค้ำประกัน</v>
          </cell>
          <cell r="Q502">
            <v>54087.59</v>
          </cell>
          <cell r="R502">
            <v>10013.33</v>
          </cell>
          <cell r="S502" t="str">
            <v>แขวงเชียงใหม่</v>
          </cell>
          <cell r="T502" t="str">
            <v>ผบ.12533</v>
          </cell>
          <cell r="U502" t="str">
            <v>2560</v>
          </cell>
          <cell r="V502" t="str">
            <v>ผบ.3039</v>
          </cell>
          <cell r="W502">
            <v>2561</v>
          </cell>
          <cell r="X502">
            <v>27</v>
          </cell>
          <cell r="Y502">
            <v>3</v>
          </cell>
          <cell r="Z502">
            <v>2561</v>
          </cell>
          <cell r="AA502"/>
          <cell r="AB502"/>
          <cell r="AC502"/>
          <cell r="AD502">
            <v>27</v>
          </cell>
          <cell r="AE502">
            <v>3</v>
          </cell>
          <cell r="AF502">
            <v>2561</v>
          </cell>
          <cell r="AG502">
            <v>19</v>
          </cell>
          <cell r="AH502">
            <v>8</v>
          </cell>
          <cell r="AI502">
            <v>2562</v>
          </cell>
          <cell r="AJ502">
            <v>2</v>
          </cell>
          <cell r="AK502">
            <v>12</v>
          </cell>
          <cell r="AL502">
            <v>2564</v>
          </cell>
          <cell r="AM502" t="str">
            <v>โฉนด</v>
          </cell>
          <cell r="AN502" t="str">
            <v>70625</v>
          </cell>
          <cell r="AO502" t="str">
            <v>แม่เหียะ</v>
          </cell>
          <cell r="AP502" t="str">
            <v>เมือง</v>
          </cell>
          <cell r="AQ502" t="str">
            <v>เชียงใหม่</v>
          </cell>
          <cell r="AR502">
            <v>781840</v>
          </cell>
          <cell r="AS502"/>
          <cell r="AT502"/>
          <cell r="AU502"/>
          <cell r="AV502"/>
          <cell r="AW502"/>
          <cell r="AX502">
            <v>15</v>
          </cell>
          <cell r="AY502">
            <v>12</v>
          </cell>
          <cell r="AZ502">
            <v>2564</v>
          </cell>
          <cell r="BA502" t="str">
            <v>ยึดเสร็จแล้ว</v>
          </cell>
          <cell r="BB502" t="str">
            <v>สืบทรัพย์ คำสั่ง(20/7/2564)//ยึดทรัพย์ (คำสั่ง 4/11/2564)//ยึดแล้ว//ถอนการยึดทรัพย์และบังคับคดี เนื่องจากลูกหนี้ได้ชำระหนี้ปิดบัญชีแล้วเมื่อ 27/12/64  (คำสั่ง 27/12/2564)</v>
          </cell>
          <cell r="BC502"/>
          <cell r="BD502"/>
          <cell r="BE502"/>
          <cell r="BF502"/>
          <cell r="BG502"/>
          <cell r="BH502"/>
          <cell r="BI502"/>
          <cell r="BJ502"/>
          <cell r="BK502"/>
          <cell r="BL502" t="str">
            <v>นายธงชัย ชาติชาตรี</v>
          </cell>
          <cell r="BM502">
            <v>823760010373</v>
          </cell>
          <cell r="BN502" t="str">
            <v>1.นางธงชัย  ชาติชาตรี
2.นายณัฐสวัสสศ์  วุฒิปราศรัย
3.นายนิพนธ์  แสนอินต๊ะ</v>
          </cell>
          <cell r="BO502" t="str">
            <v>จำเลยที่ 1
จำเลยที่ 2
จำเลยที่ 3</v>
          </cell>
          <cell r="BP502" t="str">
            <v>3240400132128
3640700637817
3501300160675</v>
          </cell>
          <cell r="BQ502" t="str">
            <v>-ไม่พบว่ามีกรรมสิทธิ์ในที่ดิน อ.เมือง จ.เชียงใหม่
'-พบว่ามีกรรมสิทธิ์ในที่ดินเลขโฉนด 70625 ต.แม่เหียะ   อ.เมือง  จ.เชียงใหม่ (ติดจำนอง)
'-ไม่พบว่ามีกรรมสิทธิ์ในที่ดิน อ.เมือง จ.เชียงใหม่
'-ไม่พบว่ามีกรรมสิทธิ์ในที่ดิน อ.สันกำแพง จ.เชียงใหม่</v>
          </cell>
          <cell r="BR502" t="str">
            <v>พบ</v>
          </cell>
          <cell r="BS502" t="str">
            <v>พบทรัพย์</v>
          </cell>
          <cell r="BT502">
            <v>3</v>
          </cell>
          <cell r="BU502" t="str">
            <v>เกศินี
ศรัญญู (ยึด)</v>
          </cell>
          <cell r="BV502"/>
          <cell r="BW502"/>
          <cell r="BX502"/>
          <cell r="BY502"/>
          <cell r="BZ502"/>
          <cell r="CA502"/>
          <cell r="CB502"/>
          <cell r="CC502"/>
          <cell r="CD502"/>
          <cell r="CE502"/>
          <cell r="CF502"/>
          <cell r="CG502"/>
          <cell r="CH502"/>
          <cell r="CI502"/>
          <cell r="CJ502"/>
          <cell r="CK502"/>
          <cell r="CL502">
            <v>242872</v>
          </cell>
          <cell r="CM502">
            <v>243218</v>
          </cell>
          <cell r="CN502"/>
          <cell r="CO502"/>
        </row>
        <row r="503">
          <cell r="B503">
            <v>1347</v>
          </cell>
          <cell r="C503">
            <v>498</v>
          </cell>
          <cell r="D503">
            <v>20</v>
          </cell>
          <cell r="E503">
            <v>7</v>
          </cell>
          <cell r="F503">
            <v>2564</v>
          </cell>
          <cell r="G503">
            <v>800042679848</v>
          </cell>
          <cell r="H503" t="str">
            <v>นางสาว</v>
          </cell>
          <cell r="I503" t="str">
            <v xml:space="preserve">อุบลรัตน์ </v>
          </cell>
          <cell r="J503" t="str">
            <v>พันธ์มูล</v>
          </cell>
          <cell r="K503" t="str">
            <v>3-5012-00738-62-4</v>
          </cell>
          <cell r="L503" t="str">
            <v>สันป่าตอง</v>
          </cell>
          <cell r="M503" t="str">
            <v>เชียงใหม่ 3</v>
          </cell>
          <cell r="N503">
            <v>8</v>
          </cell>
          <cell r="O503" t="str">
            <v>สินเชื่อธนาคารประชาชน</v>
          </cell>
          <cell r="P503" t="str">
            <v>1.บุคคลค้ำประกัน</v>
          </cell>
          <cell r="Q503">
            <v>106133.77</v>
          </cell>
          <cell r="R503">
            <v>22377.52</v>
          </cell>
          <cell r="S503" t="str">
            <v>แขวงเชียงใหม่</v>
          </cell>
          <cell r="T503" t="str">
            <v>ผบ.11866</v>
          </cell>
          <cell r="U503" t="str">
            <v>2561</v>
          </cell>
          <cell r="V503" t="str">
            <v>ผบ.14061</v>
          </cell>
          <cell r="W503">
            <v>2561</v>
          </cell>
          <cell r="X503"/>
          <cell r="Y503"/>
          <cell r="Z503"/>
          <cell r="AA503"/>
          <cell r="AB503"/>
          <cell r="AC503"/>
          <cell r="AD503"/>
          <cell r="AE503"/>
          <cell r="AF503"/>
          <cell r="AG503"/>
          <cell r="AH503"/>
          <cell r="AI503"/>
          <cell r="AJ503"/>
          <cell r="AK503"/>
          <cell r="AL503"/>
          <cell r="AM503"/>
          <cell r="AN503"/>
          <cell r="AO503"/>
          <cell r="AP503"/>
          <cell r="AQ503"/>
          <cell r="AR503"/>
          <cell r="AS503"/>
          <cell r="AT503"/>
          <cell r="AU503"/>
          <cell r="AV503"/>
          <cell r="AW503"/>
          <cell r="AX503"/>
          <cell r="AY503"/>
          <cell r="AZ503"/>
          <cell r="BA503"/>
          <cell r="BB503" t="str">
            <v>สืบทรัพย์ คำสั่ง(20/7/2564)</v>
          </cell>
          <cell r="BC503"/>
          <cell r="BD503"/>
          <cell r="BE503"/>
          <cell r="BF503"/>
          <cell r="BG503"/>
          <cell r="BH503"/>
          <cell r="BI503"/>
          <cell r="BJ503"/>
          <cell r="BK503"/>
          <cell r="BL503" t="str">
            <v>นางสาวอุบลรัตน์  พันธ์มูล</v>
          </cell>
          <cell r="BM503">
            <v>823760010127</v>
          </cell>
          <cell r="BN503" t="str">
            <v>1.นางสาวอุบลรัตน์  พันธุ์มูล
2.นางกมลทิพย์  ไชยชนะ
3.นายจำรัส  ไชยชนะ
4.นางบุษบา  ปุ๋ยฟู
5.นายจันทร์  ปุ๋ยฟู</v>
          </cell>
          <cell r="BO503" t="str">
            <v>จำเลยที่ 1
จำเลยที่ 2
คู่สมรสจำเลยที่ 2
จำเลยที่ 3
คู่สมรสจำเลยที่ 3</v>
          </cell>
          <cell r="BP503" t="str">
            <v>3501200738624
3501200735820
3501200725336
3501200735811
3501200736036</v>
          </cell>
          <cell r="BQ503"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503" t="str">
            <v>ไม่พบ</v>
          </cell>
          <cell r="BS503" t="str">
            <v>พบ</v>
          </cell>
          <cell r="BT503">
            <v>5</v>
          </cell>
          <cell r="BU503" t="str">
            <v>เกศินี</v>
          </cell>
          <cell r="BV503"/>
          <cell r="BW503"/>
          <cell r="BX503"/>
          <cell r="BY503"/>
          <cell r="BZ503"/>
          <cell r="CA503"/>
          <cell r="CB503"/>
          <cell r="CC503"/>
          <cell r="CD503"/>
          <cell r="CE503"/>
          <cell r="CF503"/>
          <cell r="CG503"/>
          <cell r="CH503"/>
          <cell r="CI503"/>
          <cell r="CJ503"/>
          <cell r="CK503"/>
          <cell r="CL503"/>
          <cell r="CM503">
            <v>243306</v>
          </cell>
          <cell r="CN503"/>
          <cell r="CO503"/>
        </row>
        <row r="504">
          <cell r="B504">
            <v>1348</v>
          </cell>
          <cell r="C504">
            <v>499</v>
          </cell>
          <cell r="D504">
            <v>20</v>
          </cell>
          <cell r="E504">
            <v>7</v>
          </cell>
          <cell r="F504">
            <v>2564</v>
          </cell>
          <cell r="G504">
            <v>800035344541</v>
          </cell>
          <cell r="H504" t="str">
            <v>นางสาว</v>
          </cell>
          <cell r="I504" t="str">
            <v>ขจีรัตน์</v>
          </cell>
          <cell r="J504" t="str">
            <v>กาพย์ไชย</v>
          </cell>
          <cell r="K504" t="str">
            <v>3-5003-00232-39-0</v>
          </cell>
          <cell r="L504" t="str">
            <v>แม่แจ่ม</v>
          </cell>
          <cell r="M504" t="str">
            <v>เชียงใหม่ 3</v>
          </cell>
          <cell r="N504">
            <v>8</v>
          </cell>
          <cell r="O504" t="str">
            <v>สินเชื่อธนาคารประชาชน</v>
          </cell>
          <cell r="P504" t="str">
            <v>1.บุคคลค้ำประกัน</v>
          </cell>
          <cell r="Q504">
            <v>42123.12</v>
          </cell>
          <cell r="R504">
            <v>17605.03</v>
          </cell>
          <cell r="S504" t="str">
            <v>จังหวัดฮอด</v>
          </cell>
          <cell r="T504" t="str">
            <v>ผบ.846</v>
          </cell>
          <cell r="U504" t="str">
            <v>2561</v>
          </cell>
          <cell r="V504" t="str">
            <v>ผบ.984</v>
          </cell>
          <cell r="W504">
            <v>2561</v>
          </cell>
          <cell r="X504"/>
          <cell r="Y504"/>
          <cell r="Z504"/>
          <cell r="AA504">
            <v>20</v>
          </cell>
          <cell r="AB504">
            <v>9</v>
          </cell>
          <cell r="AC504">
            <v>2561</v>
          </cell>
          <cell r="AD504"/>
          <cell r="AE504"/>
          <cell r="AF504"/>
          <cell r="AG504"/>
          <cell r="AH504"/>
          <cell r="AI504"/>
          <cell r="AJ504"/>
          <cell r="AK504"/>
          <cell r="AL504"/>
          <cell r="AM504" t="str">
            <v>โฉนด</v>
          </cell>
          <cell r="AN504" t="str">
            <v>177</v>
          </cell>
          <cell r="AO504" t="str">
            <v>ช่างเคิ่ง</v>
          </cell>
          <cell r="AP504" t="str">
            <v>แม่แจ่ม</v>
          </cell>
          <cell r="AQ504" t="str">
            <v>เชียงใหม่</v>
          </cell>
          <cell r="AR504"/>
          <cell r="AS504"/>
          <cell r="AT504"/>
          <cell r="AU504"/>
          <cell r="AV504"/>
          <cell r="AW504"/>
          <cell r="AX504"/>
          <cell r="AY504"/>
          <cell r="AZ504"/>
          <cell r="BA504"/>
          <cell r="BB504" t="str">
            <v>สืบทรัพย์ คำสั่ง(20/7/2564)//ยึดทรัพย์ (คำสั่ง 4/11/2565)//ชะลอการยึด เนื่องจากลูกหนี้เข้ามาชำระยอดที่ค้างแล้วเมื่อ 11 ม.ค.65 (คำสั่ง 11/1/2565)</v>
          </cell>
          <cell r="BC504"/>
          <cell r="BD504"/>
          <cell r="BE504"/>
          <cell r="BF504"/>
          <cell r="BG504"/>
          <cell r="BH504"/>
          <cell r="BI504"/>
          <cell r="BJ504"/>
          <cell r="BK504"/>
          <cell r="BL504" t="str">
            <v>นางสาวขจีรัตน์ กาพย์ไชย</v>
          </cell>
          <cell r="BM504">
            <v>823761010153</v>
          </cell>
          <cell r="BN504" t="str">
            <v>1.นางสาวขจี  กาพย์ไชย
2.นางจันทร์ศรี  กาพย์ไชย
3.นายขจร  กาพย์ไชย</v>
          </cell>
          <cell r="BO504" t="str">
            <v>จำเลยที่ 1
จำเลยที่ 2
คู่สมรสจำเลยที่ 2</v>
          </cell>
          <cell r="BP504" t="str">
            <v>3500300232390
3500300232331
3500300232373</v>
          </cell>
          <cell r="BQ504" t="str">
            <v>-ไม่พบว่ามีกรรมสิทธิ์ในที่ดิน อ.แม่แจ่ม จ.เชียงใหม่
'-พบว่ามีกรรมสิทธิ์ในที่ดินเลขโฉนด 177 ต.ช่างเคิ่ง  อ.แม่แจ่ม  จ.เชียงใหม่ (ติดจำนอง)
'-พบว่ามีกรรมสิทธิ์ในที่ดิน น.ส.3 ก.3890 หมู่12  เลขที่ดิน 34  ต.ช่างเคิ่ง  อ.แม่แจ่ม  จ.เชียงใหม่ (ปลอดจำนอง)
'-พบว่ามีกรรมสิทธิ์ในที่ดินเลขโฉนด 2573 ต.ช่างเคิ่ง  อ.แม่แจ่ม  จ.เชียงใหม่ (ปลอดจำนอง)
'-พบว่ามีกรรมสิทธิ์ในที่ดิน น.ส.3 ก.3563 หมู่12  เลขที่ดิน 1330  ต.ช่างเคิ่ง  อ.แม่แจ่ม  จ.เชียงใหม่ (ปลอดจำนอง)</v>
          </cell>
          <cell r="BR504" t="str">
            <v>พบ</v>
          </cell>
          <cell r="BS504" t="str">
            <v>พบ</v>
          </cell>
          <cell r="BT504">
            <v>3</v>
          </cell>
          <cell r="BU504" t="str">
            <v>เกศินี
ศรัญญู (ยึด)</v>
          </cell>
          <cell r="BV504"/>
          <cell r="BW504"/>
          <cell r="BX504"/>
          <cell r="BY504"/>
          <cell r="BZ504"/>
          <cell r="CA504"/>
          <cell r="CB504"/>
          <cell r="CC504"/>
          <cell r="CD504"/>
          <cell r="CE504"/>
          <cell r="CF504"/>
          <cell r="CG504"/>
          <cell r="CH504"/>
          <cell r="CI504"/>
          <cell r="CJ504"/>
          <cell r="CK504"/>
          <cell r="CL504"/>
          <cell r="CM504">
            <v>243333</v>
          </cell>
          <cell r="CN504"/>
          <cell r="CO504"/>
        </row>
        <row r="505">
          <cell r="B505">
            <v>1349</v>
          </cell>
          <cell r="C505">
            <v>500</v>
          </cell>
          <cell r="D505">
            <v>20</v>
          </cell>
          <cell r="E505">
            <v>7</v>
          </cell>
          <cell r="F505">
            <v>2564</v>
          </cell>
          <cell r="G505">
            <v>800007376331</v>
          </cell>
          <cell r="H505" t="str">
            <v>นาย</v>
          </cell>
          <cell r="I505" t="str">
            <v>คานันท์</v>
          </cell>
          <cell r="J505" t="str">
            <v>เมฆขยาย</v>
          </cell>
          <cell r="K505" t="str">
            <v>3-5705-00588-48-1</v>
          </cell>
          <cell r="L505" t="str">
            <v>อมก๋อย</v>
          </cell>
          <cell r="M505" t="str">
            <v>เชียงใหม่ 3</v>
          </cell>
          <cell r="N505">
            <v>8</v>
          </cell>
          <cell r="O505" t="str">
            <v>สินเชื่อโครงการเกื้อกูลผู้ประกอบวิชาชีพทางการศึกษา</v>
          </cell>
          <cell r="P505" t="str">
            <v>1.บุคคลค้ำประกัน</v>
          </cell>
          <cell r="Q505">
            <v>529544.44999999995</v>
          </cell>
          <cell r="R505">
            <v>54925.61</v>
          </cell>
          <cell r="S505" t="str">
            <v>จังหวัดเชียงใหม่</v>
          </cell>
          <cell r="T505" t="str">
            <v>ผบ.2913</v>
          </cell>
          <cell r="U505" t="str">
            <v>2562</v>
          </cell>
          <cell r="V505" t="str">
            <v>ผบ.769</v>
          </cell>
          <cell r="W505">
            <v>2563</v>
          </cell>
          <cell r="X505"/>
          <cell r="Y505"/>
          <cell r="Z505"/>
          <cell r="AA505">
            <v>27</v>
          </cell>
          <cell r="AB505">
            <v>1</v>
          </cell>
          <cell r="AC505">
            <v>2563</v>
          </cell>
          <cell r="AD505"/>
          <cell r="AE505"/>
          <cell r="AF505"/>
          <cell r="AG505"/>
          <cell r="AH505"/>
          <cell r="AI505"/>
          <cell r="AJ505"/>
          <cell r="AK505"/>
          <cell r="AL505"/>
          <cell r="AM505"/>
          <cell r="AN505"/>
          <cell r="AO505"/>
          <cell r="AP505"/>
          <cell r="AQ505"/>
          <cell r="AR505"/>
          <cell r="AS505"/>
          <cell r="AT505"/>
          <cell r="AU505"/>
          <cell r="AV505"/>
          <cell r="AW505"/>
          <cell r="AX505"/>
          <cell r="AY505"/>
          <cell r="AZ505"/>
          <cell r="BA505"/>
          <cell r="BB505" t="str">
            <v>สืบทรัพย์ คำสั่ง(20/7/2564)</v>
          </cell>
          <cell r="BC505"/>
          <cell r="BD505"/>
          <cell r="BE505"/>
          <cell r="BF505"/>
          <cell r="BG505"/>
          <cell r="BH505"/>
          <cell r="BI505"/>
          <cell r="BJ505"/>
          <cell r="BK505"/>
          <cell r="BL505" t="str">
            <v>นายคานันท์ เมฆขยาย</v>
          </cell>
          <cell r="BM505">
            <v>883262012015</v>
          </cell>
          <cell r="BN505" t="str">
            <v>1.นายคานันท์  ดมฆขยาย
2.นางสาวดวงฤทัย  สถิตพัฒนาไพร
3.นางสาวรัตน์มณี  เทพทอง</v>
          </cell>
          <cell r="BO505" t="str">
            <v>จำเลยที่ 1
คู่สมรสจำเลยที่ 1
จำเลยที่ 2</v>
          </cell>
          <cell r="BP505" t="str">
            <v>3570500588481
2500300027739
3500700130357</v>
          </cell>
          <cell r="BQ505" t="str">
            <v>-ไม่พบว่ามีกรรมสิทธิ์ในที่ดิน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อ.แม่อาย จ.เชียงใหม่
'-ไม่พบว่ามีกรรมสิทธิ์ในที่ดิน อ.แม่ริม จ.เชียงใหม่</v>
          </cell>
          <cell r="BR505" t="str">
            <v>ไม่พบ</v>
          </cell>
          <cell r="BS505" t="str">
            <v>พบ
พบ
พบ</v>
          </cell>
          <cell r="BT505">
            <v>3</v>
          </cell>
          <cell r="BU505" t="str">
            <v>เกศินี</v>
          </cell>
          <cell r="BV505"/>
          <cell r="BW505"/>
          <cell r="BX505"/>
          <cell r="BY505"/>
          <cell r="BZ505"/>
          <cell r="CA505"/>
          <cell r="CB505"/>
          <cell r="CC505"/>
          <cell r="CD505"/>
          <cell r="CE505"/>
          <cell r="CF505"/>
          <cell r="CG505"/>
          <cell r="CH505"/>
          <cell r="CI505"/>
          <cell r="CJ505"/>
          <cell r="CK505"/>
          <cell r="CL505"/>
          <cell r="CM505">
            <v>242936</v>
          </cell>
          <cell r="CN505"/>
          <cell r="CO505"/>
        </row>
        <row r="506">
          <cell r="B506">
            <v>1350</v>
          </cell>
          <cell r="C506">
            <v>501</v>
          </cell>
          <cell r="D506">
            <v>20</v>
          </cell>
          <cell r="E506">
            <v>7</v>
          </cell>
          <cell r="F506">
            <v>2564</v>
          </cell>
          <cell r="G506">
            <v>800037933564</v>
          </cell>
          <cell r="H506" t="str">
            <v>นาย</v>
          </cell>
          <cell r="I506" t="str">
            <v>วันชัย</v>
          </cell>
          <cell r="J506" t="str">
            <v>ศรีบุญเรือง</v>
          </cell>
          <cell r="K506" t="str">
            <v>3-5019-00629-38-1</v>
          </cell>
          <cell r="L506" t="str">
            <v>สารภี</v>
          </cell>
          <cell r="M506" t="str">
            <v>เชียงใหม่ 3</v>
          </cell>
          <cell r="N506">
            <v>8</v>
          </cell>
          <cell r="O506" t="str">
            <v>สินเชื่อธนาคารประชาชน</v>
          </cell>
          <cell r="P506" t="str">
            <v>1.บุคคลค้ำประกัน</v>
          </cell>
          <cell r="Q506">
            <v>46656</v>
          </cell>
          <cell r="R506">
            <v>9499.6200000000008</v>
          </cell>
          <cell r="S506" t="str">
            <v>แขวงเชียงใหม่</v>
          </cell>
          <cell r="T506" t="str">
            <v>ผบ.8423</v>
          </cell>
          <cell r="U506" t="str">
            <v>2560</v>
          </cell>
          <cell r="V506" t="str">
            <v>ผบ.8875</v>
          </cell>
          <cell r="W506">
            <v>2560</v>
          </cell>
          <cell r="X506"/>
          <cell r="Y506"/>
          <cell r="Z506"/>
          <cell r="AA506">
            <v>19</v>
          </cell>
          <cell r="AB506">
            <v>9</v>
          </cell>
          <cell r="AC506">
            <v>2560</v>
          </cell>
          <cell r="AD506"/>
          <cell r="AE506"/>
          <cell r="AF506"/>
          <cell r="AG506"/>
          <cell r="AH506"/>
          <cell r="AI506"/>
          <cell r="AJ506">
            <v>10</v>
          </cell>
          <cell r="AK506">
            <v>1</v>
          </cell>
          <cell r="AL506">
            <v>2565</v>
          </cell>
          <cell r="AM506" t="str">
            <v>โฉนด</v>
          </cell>
          <cell r="AN506" t="str">
            <v>51966</v>
          </cell>
          <cell r="AO506" t="str">
            <v>ไชยสถาน</v>
          </cell>
          <cell r="AP506" t="str">
            <v>สารภี</v>
          </cell>
          <cell r="AQ506" t="str">
            <v>เชียงใหม่</v>
          </cell>
          <cell r="AR506">
            <v>407520</v>
          </cell>
          <cell r="AS506"/>
          <cell r="AT506"/>
          <cell r="AU506"/>
          <cell r="AV506"/>
          <cell r="AW506"/>
          <cell r="AX506">
            <v>12</v>
          </cell>
          <cell r="AY506">
            <v>1</v>
          </cell>
          <cell r="AZ506">
            <v>2565</v>
          </cell>
          <cell r="BA506" t="str">
            <v>ยึดเสร็จแล้ว</v>
          </cell>
          <cell r="BB506" t="str">
            <v>สืบทรัพย์ คำสั่ง(20/7/2564)//ยึดทรัพย์ (คำสั่ง 4/11/2564)//ยึดแล้ว//คำสั่งให้ถอนการยึดทรัพย์และบังคับคดี เนื่องจาก ได้ชำระหนี้ปิดบัญชีแล้วเมื่อ 24/1/65 (คำสั่ง 24/1/2565)//ถอนการยึดและบังคับคดี 25/1/2565</v>
          </cell>
          <cell r="BC506"/>
          <cell r="BD506"/>
          <cell r="BE506"/>
          <cell r="BF506"/>
          <cell r="BG506"/>
          <cell r="BH506"/>
          <cell r="BI506"/>
          <cell r="BJ506"/>
          <cell r="BK506"/>
          <cell r="BL506" t="str">
            <v>นายวันชัย ศรีบุญเรือง</v>
          </cell>
          <cell r="BM506">
            <v>0</v>
          </cell>
          <cell r="BN506" t="str">
            <v>1.นายวันชัย  ศรีบุญเรือง
2.นางวันจันทร์  ศรีบุญเรือง
3.นายเสริมศักดิ์  จันตา
4.นางทับทิม  จันตา</v>
          </cell>
          <cell r="BO506" t="str">
            <v>จำเลยที่ 1
คู่สมรสจำเลยที่ 1
จำเลยที่ 2
คู่สมรสจำเลยที่ 2</v>
          </cell>
          <cell r="BP506" t="str">
            <v>3501900629381
3560500394741
3501900588391
3501900588374</v>
          </cell>
          <cell r="BQ506" t="str">
            <v>-พบว่ามีกรรมสิทธิ์ในที่ดินเลขโฉนด 51966 ต.ไชยสถาน  อ.สารภี  จ.เชียงใหม่ (ปลอดจำนอง)
'-พบว่ามีกรรมสิทธิ์ในที่ดินเลขโฉนด 51967 ต.ไชยสถาน  อ.สารภี  จ.เชียงใหม่ (ปลอดจำนอง)
'-พบว่ามีกรรมสิทธิ์ในที่ดินเลขโฉนด 51968 ต.ไชยสถาน  อ.สารภี  จ.เชียงใหม่ (ภาระจำยอมบางส่วน)
'-ไม่พบว่ามีกรรมสิทธิ์ในที่ดิน อ.สารภี จ.เชียงใหม่
'-พบว่ามีกรรมสิทธิ์ในที่ดินเลขโฉนด 3893 ต.ไชยสถาน  อ.สารภี  จ.เชียงใหม่ (ติดจำนอง)
'-พบว่ามีกรรมสิทธิ์ในที่ดินเลขโฉนด 23015 ต.ป่าบง  อ.สารภี  จ.เชียงใหม่ (กรรมสิทธิ์ร่วม ,ปลอดจำนอง)</v>
          </cell>
          <cell r="BR506" t="str">
            <v>พบ</v>
          </cell>
          <cell r="BS506"/>
          <cell r="BT506">
            <v>4</v>
          </cell>
          <cell r="BU506" t="str">
            <v>เกศินี
ศรัญญู (ยึด)</v>
          </cell>
          <cell r="BV506"/>
          <cell r="BW506"/>
          <cell r="BX506"/>
          <cell r="BY506"/>
          <cell r="BZ506"/>
          <cell r="CA506"/>
          <cell r="CB506"/>
          <cell r="CC506"/>
          <cell r="CD506"/>
          <cell r="CE506"/>
          <cell r="CF506"/>
          <cell r="CG506"/>
          <cell r="CH506"/>
          <cell r="CI506"/>
          <cell r="CJ506"/>
          <cell r="CK506"/>
          <cell r="CL506"/>
          <cell r="CM506">
            <v>243397</v>
          </cell>
          <cell r="CN506"/>
          <cell r="CO506">
            <v>242913</v>
          </cell>
        </row>
        <row r="507">
          <cell r="B507">
            <v>1351</v>
          </cell>
          <cell r="C507">
            <v>502</v>
          </cell>
          <cell r="D507">
            <v>20</v>
          </cell>
          <cell r="E507">
            <v>7</v>
          </cell>
          <cell r="F507">
            <v>2564</v>
          </cell>
          <cell r="G507">
            <v>800018360225</v>
          </cell>
          <cell r="H507" t="str">
            <v>นาย</v>
          </cell>
          <cell r="I507" t="str">
            <v>สร้อยสังวาลย์</v>
          </cell>
          <cell r="J507" t="str">
            <v>อัมพุธ</v>
          </cell>
          <cell r="K507" t="str">
            <v>3-5605-00596-16-6</v>
          </cell>
          <cell r="L507" t="str">
            <v>สารภี</v>
          </cell>
          <cell r="M507" t="str">
            <v>เชียงใหม่ 3</v>
          </cell>
          <cell r="N507">
            <v>8</v>
          </cell>
          <cell r="O507" t="str">
            <v>สินเชื่อพัฒนาองค์กรชุมชน</v>
          </cell>
          <cell r="P507" t="str">
            <v>1.บุคคลค้ำประกัน</v>
          </cell>
          <cell r="Q507">
            <v>44493.89</v>
          </cell>
          <cell r="R507">
            <v>4749.3900000000003</v>
          </cell>
          <cell r="S507" t="str">
            <v>จังหวัดพะเยา</v>
          </cell>
          <cell r="T507" t="str">
            <v>ผบ.418</v>
          </cell>
          <cell r="U507" t="str">
            <v>2561</v>
          </cell>
          <cell r="V507" t="str">
            <v>ผบ.1398</v>
          </cell>
          <cell r="W507">
            <v>2561</v>
          </cell>
          <cell r="X507">
            <v>3</v>
          </cell>
          <cell r="Y507">
            <v>7</v>
          </cell>
          <cell r="Z507">
            <v>2561</v>
          </cell>
          <cell r="AA507"/>
          <cell r="AB507"/>
          <cell r="AC507"/>
          <cell r="AD507"/>
          <cell r="AE507"/>
          <cell r="AF507"/>
          <cell r="AG507"/>
          <cell r="AH507"/>
          <cell r="AI507"/>
          <cell r="AJ507"/>
          <cell r="AK507"/>
          <cell r="AL507"/>
          <cell r="AM507"/>
          <cell r="AN507"/>
          <cell r="AO507"/>
          <cell r="AP507"/>
          <cell r="AQ507"/>
          <cell r="AR507"/>
          <cell r="AS507"/>
          <cell r="AT507"/>
          <cell r="AU507"/>
          <cell r="AV507"/>
          <cell r="AW507"/>
          <cell r="AX507"/>
          <cell r="AY507"/>
          <cell r="AZ507"/>
          <cell r="BA507"/>
          <cell r="BB507" t="str">
            <v>สืบทรัพย์ คำสั่ง(20/7/2564)</v>
          </cell>
          <cell r="BC507"/>
          <cell r="BD507"/>
          <cell r="BE507"/>
          <cell r="BF507"/>
          <cell r="BG507"/>
          <cell r="BH507"/>
          <cell r="BI507"/>
          <cell r="BJ507"/>
          <cell r="BK507"/>
          <cell r="BL507" t="str">
            <v>นายสร้อยสังวาลย์ อัมพุธ</v>
          </cell>
          <cell r="BM507">
            <v>0</v>
          </cell>
          <cell r="BN507" t="str">
            <v>1.นางสร้อยสังวาล  อัมพุธ
2.นางแจ่มจันทร์  พันอัน
3.นายสิทธิชัย  อัมพุธ
4.นายสำรวย  จันอุตทา
5.นางสาวอัมพวัน  ด่วนเดิน
6.นายไกรสีร  ใจคะจัด
7.นายอำนวย  ชัยยศ
8.นายสมศักดิ์  ปานตะพิงค์
9.นายประธาน  จันทร์หอม
10.นายรังสรรค์  อุดมโชควิวัฒน์
11.นางสาวอุบล  ฟองคำ
12.นางไพจิตร์  เขตต์บูรณ์
13.นายสงัด  เขตต์บูรณ์
14.นางฉลวย  ปัญญานวล
15.นายอนันต์  ปัญญานวล
16.นายสุภัทร์  ปานตะพิงค์</v>
          </cell>
          <cell r="BO507" t="str">
            <v>จำเลยที่ 1
คู่สมรสจำเลยที่ 1
จำเลยที่ 2
จำเลยที่ 3
คู่สมรสจำเลยที่ 3
จำเลยที่ 4
จำเลยที่ 5
จำเลยที่ 6
จำเลยที่ 7
จำเลยที่ 8
คู่สมรสจำเลยที่ 8
จำเลยที่ 9
คู่สมรสจำเลยที่ 9
จำเลยที่ 10
คู่สมรสจำเลยที่ 10
จำเลยที่ 11</v>
          </cell>
          <cell r="BP507" t="str">
            <v>3560500596166
3501100303022
3560500596174
3560200217518
3640700440681
5501990007283
3501900664381
3501900666065
3501900665719
3501300268441
3501900515181
3501900665808
3501900665778
3501900387034
3501300186330
3501900666103</v>
          </cell>
          <cell r="BQ507" t="str">
            <v xml:space="preserve">-ไม่พบว่ามีกรรมสิทธิ์ในที่ดิน อ.สารภี จ.เชียงใหม่
'-ไม่พบว่ามีกรรมสิทธิ์ในที่ดิน อ.ดอกคำใต้ จ.พะเยา
'-ไม่พบว่ามีกรรมสิทธิ์ในที่ดิน อ.สารภี จ.เชียงใหม่
'-ไม่พบว่ามีกรรมสิทธิ์ในที่ดิน อ.ดอกคำใต้ จ.พะเยา
'-พบว่ามีกรรมสิทธิ์ในที่ดินเลขโฉนด 67525 ต.ท่าวังตาล  อ.สารภี  จ.เชียงใหม่ (ติดจำนอง)
'-ไม่พบว่ามีกรรมสิทธิ์ในที่ดิน อ.เมือง จ.เชียงใหม่
'-พบว่ามีกรรมสิทธิ์ในที่ดินเลขโฉนด 67323 ต.ท่าวังตาล  อ.สารภี  จ.เชียงใหม่ (ติดจำนอง)
'-ไม่พบว่ามีกรรมสิทธิ์ในที่ดิน อ.เมือง จ.เชียงใหม่
'-พบว่ามีกรรมสิทธิ์ในที่ดินเลขโฉนด 14773 ต.ห้วยข้าวก่ำ  อ.จุน  จ.พะเยา (ปลอดจำนอง)
'-ไม่พบว่ามีกรรมสิทธิ์ในที่ดิน อ.สวรรคโลก จ.สุโขทัย
'-ไม่พบว่ามีกรรมสิทธิ์ในที่ดิน อ.สารภี จ.เชียงใหม่
'-ไม่พบว่ามีกรรมสิทธิ์ในที่ดิน อ.สวรรคโลก จ.สุโขทัย
'-ไม่พบว่ามีกรรมสิทธิ์ในที่ดิน อ.สารภี จ.เชียงใหม่
'-พบว่ามีกรรมสิทธิ์ในที่ดินเลขโฉนด 3380 ต.ไชยสถาน  อ.สารภี  จ.เชียงใหม่ (ติดจำนอง)
'-พบว่ามีกรรมสิทธิ์ในที่ดินเลขโฉนด 3595 ต.ไชยสถาน  อ.สารภี  จ.เชียงใหม่ (กรรมสิทธิ์ร่วม , ปลอดจำนอง)
'-พบว่ามีกรรมสิทธิ์ในที่ดินเลขโฉนด 32293 ต.ไชยสถาน  อ.สารภี  จ.เชียงใหม่  (กรรมสิทธิ์ร่วม , ปลอดจำนอง)
'-พบว่ามีกรรมสิทธิ์ในที่ดินเลขโฉนด 36227 ต.ไชยสถาน  อ.สารภี  จ.เชียงใหม่  (กรรมสิทธิ์ร่วม ,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35101 ต.หนองผึ้ง  อ.สารภี  จ.เชียงใหม่ (สินส่วนตัว , ปลอดจำนอง)
'-พบว่ามีกรรมสิทธิ์ในที่ดินเลขโฉนด 35106 ต.หนองผึ้ง  อ.สารภี  จ.เชียงใหม่   (สินส่วนตัว , ปลอดจำนอง)
'-พบว่ามีกรรมสิทธิ์ในที่ดินเลขโฉนด 31313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v>
          </cell>
          <cell r="BR507" t="str">
            <v>พบ</v>
          </cell>
          <cell r="BS507"/>
          <cell r="BT507">
            <v>16</v>
          </cell>
          <cell r="BU507" t="str">
            <v>เกศินี</v>
          </cell>
          <cell r="BV507"/>
          <cell r="BW507"/>
          <cell r="BX507"/>
          <cell r="BY507"/>
          <cell r="BZ507"/>
          <cell r="CA507"/>
          <cell r="CB507"/>
          <cell r="CC507"/>
          <cell r="CD507"/>
          <cell r="CE507"/>
          <cell r="CF507"/>
          <cell r="CG507"/>
          <cell r="CH507"/>
          <cell r="CI507"/>
          <cell r="CJ507"/>
          <cell r="CK507"/>
          <cell r="CL507"/>
          <cell r="CM507"/>
          <cell r="CN507"/>
          <cell r="CO507"/>
        </row>
        <row r="508">
          <cell r="B508">
            <v>1352</v>
          </cell>
          <cell r="C508">
            <v>503</v>
          </cell>
          <cell r="D508">
            <v>20</v>
          </cell>
          <cell r="E508">
            <v>7</v>
          </cell>
          <cell r="F508">
            <v>2564</v>
          </cell>
          <cell r="G508">
            <v>800028445032</v>
          </cell>
          <cell r="H508" t="str">
            <v>นาย</v>
          </cell>
          <cell r="I508" t="str">
            <v>ธนภัสสร์หรือสมเพชร</v>
          </cell>
          <cell r="J508" t="str">
            <v>ขัดแก้ว</v>
          </cell>
          <cell r="K508" t="str">
            <v>3-5019-00335-68-9</v>
          </cell>
          <cell r="L508" t="str">
            <v>สารภี</v>
          </cell>
          <cell r="M508" t="str">
            <v>เชียงใหม่ 3</v>
          </cell>
          <cell r="N508">
            <v>8</v>
          </cell>
          <cell r="O508" t="str">
            <v>สินเชื่อธนาคารประชาชน</v>
          </cell>
          <cell r="P508" t="str">
            <v>1.บุคคลค้ำประกัน</v>
          </cell>
          <cell r="Q508">
            <v>67775.59</v>
          </cell>
          <cell r="R508">
            <v>4340.68</v>
          </cell>
          <cell r="S508" t="str">
            <v>แขวงเชียงใหม่</v>
          </cell>
          <cell r="T508" t="str">
            <v>ผบ.7833</v>
          </cell>
          <cell r="U508" t="str">
            <v>2561</v>
          </cell>
          <cell r="V508" t="str">
            <v>ผบ.8521</v>
          </cell>
          <cell r="W508">
            <v>2561</v>
          </cell>
          <cell r="X508"/>
          <cell r="Y508"/>
          <cell r="Z508"/>
          <cell r="AA508"/>
          <cell r="AB508"/>
          <cell r="AC508"/>
          <cell r="AD508"/>
          <cell r="AE508"/>
          <cell r="AF508"/>
          <cell r="AG508"/>
          <cell r="AH508"/>
          <cell r="AI508"/>
          <cell r="AJ508"/>
          <cell r="AK508"/>
          <cell r="AL508"/>
          <cell r="AM508"/>
          <cell r="AN508"/>
          <cell r="AO508"/>
          <cell r="AP508"/>
          <cell r="AQ508"/>
          <cell r="AR508"/>
          <cell r="AS508"/>
          <cell r="AT508"/>
          <cell r="AU508"/>
          <cell r="AV508"/>
          <cell r="AW508"/>
          <cell r="AX508"/>
          <cell r="AY508"/>
          <cell r="AZ508"/>
          <cell r="BA508"/>
          <cell r="BB508" t="str">
            <v>สืบทรัพย์ คำสั่ง(20/7/2564)</v>
          </cell>
          <cell r="BC508"/>
          <cell r="BD508"/>
          <cell r="BE508"/>
          <cell r="BF508"/>
          <cell r="BG508"/>
          <cell r="BH508"/>
          <cell r="BI508"/>
          <cell r="BJ508"/>
          <cell r="BK508"/>
          <cell r="BL508" t="str">
            <v>นายธนภัสสร์หรือสมเพชร ขัดแก้ว</v>
          </cell>
          <cell r="BM508">
            <v>823761010161</v>
          </cell>
          <cell r="BN508" t="str">
            <v>1.นายสมเพชร  ขัดแก้ว
2.นางนภัสกร  ศิริมยุรฉัตร
3.นายไกรสร  สายโสภา</v>
          </cell>
          <cell r="BO508" t="str">
            <v>จำเลยที่ 1
จำเลยที่ 2
จำเลยที่ 3</v>
          </cell>
          <cell r="BP508" t="str">
            <v>3501900335689
3710600068208
3501900333988</v>
          </cell>
          <cell r="BQ508" t="str">
            <v>-ไม่พบว่ามีกรรมสิทธิ์ในที่ดิน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27444 ต.ดอนแก้ว  อ.สารภี  จ.เชียงใหม่ (ปลอดจำนอง)
'-พบว่ามีกรรมสิทธิ์ในที่ดินเลขโฉนด 27443 ต.ดอนแก้ว  อ.สารภี  จ.เชียงใหม่  (ปลอดจำนอง)</v>
          </cell>
          <cell r="BR508" t="str">
            <v>พบ</v>
          </cell>
          <cell r="BS508" t="str">
            <v>พบทรัพย์</v>
          </cell>
          <cell r="BT508">
            <v>3</v>
          </cell>
          <cell r="BU508" t="str">
            <v>เกศินี</v>
          </cell>
          <cell r="BV508"/>
          <cell r="BW508"/>
          <cell r="BX508"/>
          <cell r="BY508"/>
          <cell r="BZ508"/>
          <cell r="CA508"/>
          <cell r="CB508"/>
          <cell r="CC508"/>
          <cell r="CD508"/>
          <cell r="CE508"/>
          <cell r="CF508"/>
          <cell r="CG508"/>
          <cell r="CH508"/>
          <cell r="CI508"/>
          <cell r="CJ508"/>
          <cell r="CK508"/>
          <cell r="CL508"/>
          <cell r="CM508">
            <v>243050</v>
          </cell>
          <cell r="CN508"/>
          <cell r="CO508"/>
        </row>
        <row r="509">
          <cell r="B509">
            <v>1353</v>
          </cell>
          <cell r="C509">
            <v>504</v>
          </cell>
          <cell r="D509">
            <v>20</v>
          </cell>
          <cell r="E509">
            <v>7</v>
          </cell>
          <cell r="F509">
            <v>2564</v>
          </cell>
          <cell r="G509">
            <v>800050773640</v>
          </cell>
          <cell r="H509" t="str">
            <v>นาย</v>
          </cell>
          <cell r="I509" t="str">
            <v>ดนัย</v>
          </cell>
          <cell r="J509" t="str">
            <v>ยศยิ่ง</v>
          </cell>
          <cell r="K509" t="str">
            <v>3-5014-00292-66-2</v>
          </cell>
          <cell r="L509" t="str">
            <v>ฮอด</v>
          </cell>
          <cell r="M509" t="str">
            <v>เชียงใหม่ 3</v>
          </cell>
          <cell r="N509">
            <v>8</v>
          </cell>
          <cell r="O509" t="str">
            <v>สินเชื่อธนาคารประชาชน</v>
          </cell>
          <cell r="P509" t="str">
            <v>1.บุคคลค้ำประกัน</v>
          </cell>
          <cell r="Q509">
            <v>110184</v>
          </cell>
          <cell r="R509">
            <v>22322.94</v>
          </cell>
          <cell r="S509" t="str">
            <v>แขวงเชียงใหม่</v>
          </cell>
          <cell r="T509" t="str">
            <v>ผบ.13190</v>
          </cell>
          <cell r="U509" t="str">
            <v>2562</v>
          </cell>
          <cell r="V509" t="str">
            <v>ผบ.241</v>
          </cell>
          <cell r="W509">
            <v>2563</v>
          </cell>
          <cell r="X509">
            <v>20</v>
          </cell>
          <cell r="Y509">
            <v>1</v>
          </cell>
          <cell r="Z509">
            <v>2563</v>
          </cell>
          <cell r="AA509"/>
          <cell r="AB509"/>
          <cell r="AC509"/>
          <cell r="AD509">
            <v>20</v>
          </cell>
          <cell r="AE509">
            <v>1</v>
          </cell>
          <cell r="AF509">
            <v>2563</v>
          </cell>
          <cell r="AG509">
            <v>22</v>
          </cell>
          <cell r="AH509">
            <v>9</v>
          </cell>
          <cell r="AI509">
            <v>2563</v>
          </cell>
          <cell r="AJ509"/>
          <cell r="AK509"/>
          <cell r="AL509"/>
          <cell r="AM509"/>
          <cell r="AN509"/>
          <cell r="AO509"/>
          <cell r="AP509"/>
          <cell r="AQ509"/>
          <cell r="AR509"/>
          <cell r="AS509"/>
          <cell r="AT509"/>
          <cell r="AU509"/>
          <cell r="AV509"/>
          <cell r="AW509"/>
          <cell r="AX509"/>
          <cell r="AY509"/>
          <cell r="AZ509"/>
          <cell r="BA509"/>
          <cell r="BB509" t="str">
            <v>สืบทรัพย์ คำสั่ง(20/7/2564)</v>
          </cell>
          <cell r="BC509"/>
          <cell r="BD509"/>
          <cell r="BE509"/>
          <cell r="BF509"/>
          <cell r="BG509"/>
          <cell r="BH509"/>
          <cell r="BI509"/>
          <cell r="BJ509"/>
          <cell r="BK509"/>
          <cell r="BL509" t="str">
            <v>นายดนัย ยศยิ่ง</v>
          </cell>
          <cell r="BM509">
            <v>883262011994</v>
          </cell>
          <cell r="BN509" t="str">
            <v>1.นายดนัย  ยศยิ่ง
2.นายภูริต  วณิชตระกูลชัย
3.นางสาวปภัส  วณิชตระกูลชัย</v>
          </cell>
          <cell r="BO509" t="str">
            <v>จำเลยที่ 1
จำเลยที่ 2
จำเลยที่ 3</v>
          </cell>
          <cell r="BP509" t="str">
            <v>3501400292662
3509900157192
3501400292671</v>
          </cell>
          <cell r="BQ509" t="str">
            <v>-ไม่พบว่ามีกรรมสิทธิ์ในที่ดิน อ.ฮอด จ.เชียงใหม่
'-ไม่พบว่ามีกรรมสิทธิ์ในที่ดิน อ.สันทราย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อ.สันทราย จ.เชียงใหม่</v>
          </cell>
          <cell r="BR509" t="str">
            <v>ไม่พบ</v>
          </cell>
          <cell r="BS509" t="str">
            <v>พบ
พบ
พบ</v>
          </cell>
          <cell r="BT509">
            <v>3</v>
          </cell>
          <cell r="BU509" t="str">
            <v>เกศินี</v>
          </cell>
          <cell r="BV509"/>
          <cell r="BW509"/>
          <cell r="BX509"/>
          <cell r="BY509"/>
          <cell r="BZ509"/>
          <cell r="CA509"/>
          <cell r="CB509"/>
          <cell r="CC509"/>
          <cell r="CD509"/>
          <cell r="CE509"/>
          <cell r="CF509"/>
          <cell r="CG509"/>
          <cell r="CH509"/>
          <cell r="CI509"/>
          <cell r="CJ509"/>
          <cell r="CK509"/>
          <cell r="CL509"/>
          <cell r="CM509">
            <v>242936</v>
          </cell>
          <cell r="CN509"/>
          <cell r="CO509"/>
        </row>
        <row r="510">
          <cell r="B510">
            <v>1354</v>
          </cell>
          <cell r="C510">
            <v>505</v>
          </cell>
          <cell r="D510">
            <v>20</v>
          </cell>
          <cell r="E510">
            <v>7</v>
          </cell>
          <cell r="F510">
            <v>2564</v>
          </cell>
          <cell r="G510">
            <v>800040327887</v>
          </cell>
          <cell r="H510" t="str">
            <v>นาง</v>
          </cell>
          <cell r="I510" t="str">
            <v xml:space="preserve">รัชดา   </v>
          </cell>
          <cell r="J510" t="str">
            <v>โค้คำ</v>
          </cell>
          <cell r="K510" t="str">
            <v>3-5017-00231-08-1</v>
          </cell>
          <cell r="L510" t="str">
            <v>ดอยเต่า</v>
          </cell>
          <cell r="M510" t="str">
            <v>เชียงใหม่ 3</v>
          </cell>
          <cell r="N510">
            <v>8</v>
          </cell>
          <cell r="O510" t="str">
            <v>สินเชื่อธนาคารประชาชน</v>
          </cell>
          <cell r="P510" t="str">
            <v>1.บุคคลค้ำประกัน</v>
          </cell>
          <cell r="Q510">
            <v>162771.26</v>
          </cell>
          <cell r="R510">
            <v>30744.28</v>
          </cell>
          <cell r="S510" t="str">
            <v>จังหวัดฮอด</v>
          </cell>
          <cell r="T510" t="str">
            <v>ผบ.1195</v>
          </cell>
          <cell r="U510" t="str">
            <v>2562</v>
          </cell>
          <cell r="V510" t="str">
            <v>ผบ.1204</v>
          </cell>
          <cell r="W510">
            <v>2562</v>
          </cell>
          <cell r="X510"/>
          <cell r="Y510"/>
          <cell r="Z510"/>
          <cell r="AA510">
            <v>25</v>
          </cell>
          <cell r="AB510">
            <v>11</v>
          </cell>
          <cell r="AC510">
            <v>2562</v>
          </cell>
          <cell r="AD510"/>
          <cell r="AE510"/>
          <cell r="AF510"/>
          <cell r="AG510"/>
          <cell r="AH510"/>
          <cell r="AI510"/>
          <cell r="AJ510"/>
          <cell r="AK510"/>
          <cell r="AL510"/>
          <cell r="AM510"/>
          <cell r="AN510"/>
          <cell r="AO510"/>
          <cell r="AP510"/>
          <cell r="AQ510"/>
          <cell r="AR510"/>
          <cell r="AS510"/>
          <cell r="AT510"/>
          <cell r="AU510"/>
          <cell r="AV510"/>
          <cell r="AW510"/>
          <cell r="AX510"/>
          <cell r="AY510"/>
          <cell r="AZ510"/>
          <cell r="BA510"/>
          <cell r="BB510" t="str">
            <v>สืบทรัพย์ คำสั่ง(20/7/2564)</v>
          </cell>
          <cell r="BC510"/>
          <cell r="BD510"/>
          <cell r="BE510"/>
          <cell r="BF510"/>
          <cell r="BG510"/>
          <cell r="BH510"/>
          <cell r="BI510"/>
          <cell r="BJ510"/>
          <cell r="BK510"/>
          <cell r="BL510" t="str">
            <v>นางรัชดา    โค้คำ</v>
          </cell>
          <cell r="BM510">
            <v>0</v>
          </cell>
          <cell r="BN510" t="str">
            <v>1.นางรัชดา  โด้คำ
2.นายประเสริฐ  โด้คำ
3.นายพันธ์  เทพแก้ว
4.นางแดง  เทพแก้ว
5.นายสมบูรณ์  สิงโต</v>
          </cell>
          <cell r="BO510" t="str">
            <v xml:space="preserve">จำเลยที่ 1
คู่สมรสจำเลยที่ 1
จำเลยที่ 2
คู่สมรสจำเลยที่ 2
จำเลยที่ 3
</v>
          </cell>
          <cell r="BP510" t="str">
            <v>3501700231081
3501700116215
3501700232860
3501700232878
3510200216902</v>
          </cell>
          <cell r="BQ51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2569 ต.บ้านตาล  อ.ฮอด จ.เชียงใหม่ (ปลอดจำนอง)
'-พบว่ามีกรรมสิทธิ์ในที่ดินเลขโฉนด 2688 ต.บ้านตาล  อ.ฮอด จ.เชียงใหม่ (ห้ามโอนภายใน 10 ปี)
'-ไม่พบว่ามีกรรมสิทธิ์ในที่ดิน อ.ดอยเต่า จ.เชียงใหม่
'-ไม่พบว่ามีกรรมสิทธิ์ในที่ดิน อ.แม่ทา จ.ลำพูน</v>
          </cell>
          <cell r="BR510" t="str">
            <v>พบ</v>
          </cell>
          <cell r="BS510"/>
          <cell r="BT510">
            <v>5</v>
          </cell>
          <cell r="BU510" t="str">
            <v>เกศินี</v>
          </cell>
          <cell r="BV510" t="str">
            <v xml:space="preserve">1.นางรัชดา โด้คำ
2.นายประเสริฐ โด้คำ
3.นายพันธ์ เทพแก้ว
4.นายสมบูรณ์ สิงห์โต
5.นางอำพลอย เจนพนัสสัก
</v>
          </cell>
          <cell r="BW510" t="str">
            <v>จำเลยที่ 1
คู่สมรสจำเลยที่ 1
จำเลยที่ 2
จำเลยที่ 3
คู่สมรสจำเลยที่ 3</v>
          </cell>
          <cell r="BX510" t="str">
            <v>3-5017-00231-08-1
3-5017-00116-21-5
3-5017-00232-86-0
3-5102-00216-90-2
3-5012-00216-88-1</v>
          </cell>
          <cell r="BY51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อ.แม่ทา จ.ลำพูน
-ไม่พบว่ามีกรรมสิทธิ์ในที่ดิน อ.ดอยเต่า จ.เชียงใหม่
-พบว่ามีกรรมสิทธิ์ในที่ดิน โฉนดเลขที่ 14350 ต.ทาปลาดุก อ.แม่ทา จ.ลำพูน (สินส่วนตัว)
-พบว่ามีกรรมสิทธิ์ในที่ดิน โฉนดเลขที่ 18802 ต.ทาปลาดุก อ.แม่ทา จ.ลำพูน (สินส่วนตัว)</v>
          </cell>
          <cell r="BZ510" t="str">
            <v>พบ</v>
          </cell>
          <cell r="CA510"/>
          <cell r="CB510"/>
          <cell r="CC510" t="str">
            <v>ปฏิยุทธ์</v>
          </cell>
          <cell r="CD510"/>
          <cell r="CE510"/>
          <cell r="CF510"/>
          <cell r="CG510"/>
          <cell r="CH510"/>
          <cell r="CI510"/>
          <cell r="CJ510"/>
          <cell r="CK510"/>
          <cell r="CL510"/>
          <cell r="CM510">
            <v>243306</v>
          </cell>
          <cell r="CN510"/>
          <cell r="CO510"/>
        </row>
        <row r="511">
          <cell r="B511">
            <v>1355</v>
          </cell>
          <cell r="C511">
            <v>506</v>
          </cell>
          <cell r="D511">
            <v>20</v>
          </cell>
          <cell r="E511">
            <v>7</v>
          </cell>
          <cell r="F511">
            <v>2564</v>
          </cell>
          <cell r="G511">
            <v>800043791170</v>
          </cell>
          <cell r="H511" t="str">
            <v>นางสาว</v>
          </cell>
          <cell r="I511" t="str">
            <v>มณฑิณี</v>
          </cell>
          <cell r="J511" t="str">
            <v>พงษ์ศิริแสน</v>
          </cell>
          <cell r="K511" t="str">
            <v>3-5099-01248-72-8</v>
          </cell>
          <cell r="L511" t="str">
            <v>สารภี</v>
          </cell>
          <cell r="M511" t="str">
            <v>เชียงใหม่ 3</v>
          </cell>
          <cell r="N511">
            <v>8</v>
          </cell>
          <cell r="O511" t="str">
            <v>สินเชื่อธนาคารประชาชน</v>
          </cell>
          <cell r="P511" t="str">
            <v>1.บุคคลค้ำประกัน</v>
          </cell>
          <cell r="Q511">
            <v>30242.3</v>
          </cell>
          <cell r="R511">
            <v>41520.870000000003</v>
          </cell>
          <cell r="S511" t="str">
            <v>แขวงเชียงใหม่</v>
          </cell>
          <cell r="T511" t="str">
            <v>ผบ.11147</v>
          </cell>
          <cell r="U511" t="str">
            <v>2561</v>
          </cell>
          <cell r="V511" t="str">
            <v>ผบ.13166</v>
          </cell>
          <cell r="W511">
            <v>2561</v>
          </cell>
          <cell r="X511"/>
          <cell r="Y511"/>
          <cell r="Z511"/>
          <cell r="AA511">
            <v>20</v>
          </cell>
          <cell r="AB511">
            <v>11</v>
          </cell>
          <cell r="AC511">
            <v>2561</v>
          </cell>
          <cell r="AD511"/>
          <cell r="AE511"/>
          <cell r="AF511"/>
          <cell r="AG511"/>
          <cell r="AH511"/>
          <cell r="AI511"/>
          <cell r="AJ511">
            <v>3</v>
          </cell>
          <cell r="AK511">
            <v>2</v>
          </cell>
          <cell r="AL511">
            <v>2565</v>
          </cell>
          <cell r="AM511" t="str">
            <v>โฉนด</v>
          </cell>
          <cell r="AN511" t="str">
            <v>23498</v>
          </cell>
          <cell r="AO511" t="str">
            <v>ป่าแมต</v>
          </cell>
          <cell r="AP511" t="str">
            <v>เมือง</v>
          </cell>
          <cell r="AQ511" t="str">
            <v>แพร่</v>
          </cell>
          <cell r="AR511">
            <v>312500</v>
          </cell>
          <cell r="AS511"/>
          <cell r="AT511"/>
          <cell r="AU511"/>
          <cell r="AV511"/>
          <cell r="AW511"/>
          <cell r="AX511"/>
          <cell r="AY511"/>
          <cell r="AZ511"/>
          <cell r="BA511"/>
          <cell r="BB511" t="str">
            <v>สืบทรัพย์ คำสั่ง(20/7/2564)//ยึดทรัพย์ (คำสั่ง 4/11/2564 ตั้งเรื่องยึดทรัพย์ข้ามเขต)//ยึดแล้ว</v>
          </cell>
          <cell r="BC511"/>
          <cell r="BD511"/>
          <cell r="BE511"/>
          <cell r="BF511"/>
          <cell r="BG511"/>
          <cell r="BH511"/>
          <cell r="BI511"/>
          <cell r="BJ511"/>
          <cell r="BK511"/>
          <cell r="BL511" t="str">
            <v>นางสาวมณฑิณี พงษ์ศิริแสน</v>
          </cell>
          <cell r="BM511">
            <v>823760010072</v>
          </cell>
          <cell r="BN511" t="str">
            <v>1.นางสาวมณฑิณี  พงษ์ศิริแสน
2.นางสาวปทุมวรรณ  จันสม
3.นางสาวชรินทร์ทิพย์  จันทร์ธร</v>
          </cell>
          <cell r="BO511" t="str">
            <v>จำเลยที่ 1
จำเลยที่ 2
จำเลยที่ 3</v>
          </cell>
          <cell r="BP511" t="str">
            <v>3509901248728
1500900145033
1180500075961</v>
          </cell>
          <cell r="BQ511" t="str">
            <v>-ไม่พบว่ามีกรรมสิทธิ์ในที่ดิน อ.สารภี จ.เชียงใหม่
'-ไม่พบว่ามีกรรมสิทธิ์ในที่ดิน อ.สันป่าตอง จ.เชียงใหม่
'-พบว่ามีกรรมสิทธิ์ในที่ดินเลขโฉนด 23498 ต.ป่าแมต  อ.เมือง  จ.แพร่ (กรรมสิทธิ์ร่วมมรดก , ปลอดจำนอง)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อ.บ้านโป่ง จ.ราชบุรี</v>
          </cell>
          <cell r="BR511" t="str">
            <v>พบ</v>
          </cell>
          <cell r="BS511" t="str">
            <v>พบ</v>
          </cell>
          <cell r="BT511">
            <v>3</v>
          </cell>
          <cell r="BU511" t="str">
            <v>เกศินี
ศรัญญู (ยึด)</v>
          </cell>
          <cell r="BV511"/>
          <cell r="BW511"/>
          <cell r="BX511"/>
          <cell r="BY511"/>
          <cell r="BZ511"/>
          <cell r="CA511"/>
          <cell r="CB511"/>
          <cell r="CC511"/>
          <cell r="CD511"/>
          <cell r="CE511"/>
          <cell r="CF511"/>
          <cell r="CG511"/>
          <cell r="CH511"/>
          <cell r="CI511"/>
          <cell r="CJ511"/>
          <cell r="CK511"/>
          <cell r="CL511"/>
          <cell r="CM511">
            <v>243333</v>
          </cell>
          <cell r="CN511"/>
          <cell r="CO511"/>
        </row>
        <row r="512">
          <cell r="B512">
            <v>1356</v>
          </cell>
          <cell r="C512">
            <v>507</v>
          </cell>
          <cell r="D512">
            <v>20</v>
          </cell>
          <cell r="E512">
            <v>7</v>
          </cell>
          <cell r="F512">
            <v>2564</v>
          </cell>
          <cell r="G512">
            <v>800050341307</v>
          </cell>
          <cell r="H512" t="str">
            <v>นาย</v>
          </cell>
          <cell r="I512" t="str">
            <v>ถนอม</v>
          </cell>
          <cell r="J512" t="str">
            <v>กาวิชัย</v>
          </cell>
          <cell r="K512" t="str">
            <v>3-5017-00223-10-1</v>
          </cell>
          <cell r="L512" t="str">
            <v>ดอยเต่า</v>
          </cell>
          <cell r="M512" t="str">
            <v>เชียงใหม่ 3</v>
          </cell>
          <cell r="N512">
            <v>8</v>
          </cell>
          <cell r="O512" t="str">
            <v>สินเชื่อพัฒนาองค์กรชุมชน</v>
          </cell>
          <cell r="P512" t="str">
            <v>1.บุคคลค้ำประกัน</v>
          </cell>
          <cell r="Q512">
            <v>200000</v>
          </cell>
          <cell r="R512">
            <v>49428.72</v>
          </cell>
          <cell r="S512" t="str">
            <v>จังหวัดฮอด</v>
          </cell>
          <cell r="T512" t="str">
            <v>ผบ.844</v>
          </cell>
          <cell r="U512" t="str">
            <v>2560</v>
          </cell>
          <cell r="V512" t="str">
            <v>ผบ.1041</v>
          </cell>
          <cell r="W512">
            <v>2560</v>
          </cell>
          <cell r="X512"/>
          <cell r="Y512"/>
          <cell r="Z512"/>
          <cell r="AA512">
            <v>9</v>
          </cell>
          <cell r="AB512">
            <v>11</v>
          </cell>
          <cell r="AC512">
            <v>2560</v>
          </cell>
          <cell r="AD512"/>
          <cell r="AE512"/>
          <cell r="AF512"/>
          <cell r="AG512"/>
          <cell r="AH512"/>
          <cell r="AI512"/>
          <cell r="AJ512"/>
          <cell r="AK512"/>
          <cell r="AL512"/>
          <cell r="AM512"/>
          <cell r="AN512"/>
          <cell r="AO512"/>
          <cell r="AP512"/>
          <cell r="AQ512"/>
          <cell r="AR512"/>
          <cell r="AS512"/>
          <cell r="AT512"/>
          <cell r="AU512"/>
          <cell r="AV512"/>
          <cell r="AW512"/>
          <cell r="AX512"/>
          <cell r="AY512"/>
          <cell r="AZ512"/>
          <cell r="BA512"/>
          <cell r="BB512" t="str">
            <v>สืบทรัพย์ คำสั่ง(20/7/2564)</v>
          </cell>
          <cell r="BC512"/>
          <cell r="BD512"/>
          <cell r="BE512"/>
          <cell r="BF512"/>
          <cell r="BG512"/>
          <cell r="BH512"/>
          <cell r="BI512"/>
          <cell r="BJ512"/>
          <cell r="BK512"/>
          <cell r="BL512" t="str">
            <v>นายถนอม กาวิชัย</v>
          </cell>
          <cell r="BM512">
            <v>823760010168</v>
          </cell>
          <cell r="BN512" t="str">
            <v>1.นายถนอม  กาวิชัย
2.นายอินจันทร์  ก๋าใจ
3.นายปั๋น  เกี๋ยงเหมย
4.นางผัดแก้ว  เกี๋ยงเหมย</v>
          </cell>
          <cell r="BO512" t="str">
            <v>จำเลยที่ 1
จำเลยที่ 2
จำเลยที่ 3
คู่สมรสจำเลยที่ 3</v>
          </cell>
          <cell r="BP512" t="str">
            <v>3501700223101
3501700222856
3501700222791
3501700103628</v>
          </cell>
          <cell r="BQ5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12" t="str">
            <v>ไม่พบ</v>
          </cell>
          <cell r="BS512"/>
          <cell r="BT512">
            <v>4</v>
          </cell>
          <cell r="BU512" t="str">
            <v>เกศินี</v>
          </cell>
          <cell r="BV512"/>
          <cell r="BW512"/>
          <cell r="BX512"/>
          <cell r="BY512"/>
          <cell r="BZ512"/>
          <cell r="CA512"/>
          <cell r="CB512"/>
          <cell r="CC512"/>
          <cell r="CD512"/>
          <cell r="CE512"/>
          <cell r="CF512"/>
          <cell r="CG512"/>
          <cell r="CH512"/>
          <cell r="CI512"/>
          <cell r="CJ512"/>
          <cell r="CK512"/>
          <cell r="CL512"/>
          <cell r="CM512"/>
          <cell r="CN512"/>
          <cell r="CO512"/>
        </row>
        <row r="513">
          <cell r="B513">
            <v>1357</v>
          </cell>
          <cell r="C513">
            <v>508</v>
          </cell>
          <cell r="D513">
            <v>20</v>
          </cell>
          <cell r="E513">
            <v>7</v>
          </cell>
          <cell r="F513">
            <v>2564</v>
          </cell>
          <cell r="G513">
            <v>800049616421</v>
          </cell>
          <cell r="H513" t="str">
            <v>นาย</v>
          </cell>
          <cell r="I513" t="str">
            <v>อภิวัฒน์</v>
          </cell>
          <cell r="J513" t="str">
            <v>นำปุ๊ด</v>
          </cell>
          <cell r="K513" t="str">
            <v>3-5017-00182-33-1</v>
          </cell>
          <cell r="L513" t="str">
            <v>ดอยเต่า</v>
          </cell>
          <cell r="M513" t="str">
            <v>เชียงใหม่ 3</v>
          </cell>
          <cell r="N513">
            <v>8</v>
          </cell>
          <cell r="O513" t="str">
            <v>สินเชื่อพัฒนาองค์กรชุมชน</v>
          </cell>
          <cell r="P513" t="str">
            <v>1.บุคคลค้ำประกัน</v>
          </cell>
          <cell r="Q513">
            <v>195915.81</v>
          </cell>
          <cell r="R513">
            <v>27736.94</v>
          </cell>
          <cell r="S513" t="str">
            <v>จังหวัดฮอด</v>
          </cell>
          <cell r="T513" t="str">
            <v>ผบ.846</v>
          </cell>
          <cell r="U513" t="str">
            <v>2560</v>
          </cell>
          <cell r="V513" t="str">
            <v>ผบ.800</v>
          </cell>
          <cell r="W513">
            <v>2560</v>
          </cell>
          <cell r="X513"/>
          <cell r="Y513"/>
          <cell r="Z513"/>
          <cell r="AA513">
            <v>27</v>
          </cell>
          <cell r="AB513">
            <v>9</v>
          </cell>
          <cell r="AC513">
            <v>2560</v>
          </cell>
          <cell r="AD513"/>
          <cell r="AE513"/>
          <cell r="AF513"/>
          <cell r="AG513"/>
          <cell r="AH513"/>
          <cell r="AI513"/>
          <cell r="AJ513"/>
          <cell r="AK513"/>
          <cell r="AL513"/>
          <cell r="AM513"/>
          <cell r="AN513"/>
          <cell r="AO513"/>
          <cell r="AP513"/>
          <cell r="AQ513"/>
          <cell r="AR513"/>
          <cell r="AS513"/>
          <cell r="AT513"/>
          <cell r="AU513"/>
          <cell r="AV513"/>
          <cell r="AW513"/>
          <cell r="AX513"/>
          <cell r="AY513"/>
          <cell r="AZ513"/>
          <cell r="BA513"/>
          <cell r="BB513" t="str">
            <v>สืบทรัพย์ คำสั่ง(20/7/2564)</v>
          </cell>
          <cell r="BC513"/>
          <cell r="BD513"/>
          <cell r="BE513"/>
          <cell r="BF513"/>
          <cell r="BG513"/>
          <cell r="BH513"/>
          <cell r="BI513"/>
          <cell r="BJ513"/>
          <cell r="BK513"/>
          <cell r="BL513" t="str">
            <v>นายอภิวัฒน์ นำปุ๊ด</v>
          </cell>
          <cell r="BM513">
            <v>823760010171</v>
          </cell>
          <cell r="BN513" t="str">
            <v>1.นายอภิวัฒน์  นำปุ๊ด
2.นางแสงหล้า  ตู่พรหม
3.นางรัตนาภรณ์  อินปัน
4.นายสมศักดิ์ อินปัน
4.นายบุญเรือง  ตันมูล
5.นายสรัญญา  ตันมูล</v>
          </cell>
          <cell r="BO513" t="str">
            <v>จำเลยที่ 1
คู่สมรสจำเลยที่ 1
จำเลยที่ 2
คู่สมรสจำเลยที่ 2
จำเลยที่ 3
คู่สมรสจำเลยที่ 3</v>
          </cell>
          <cell r="BP513" t="str">
            <v>3501700182331
3501700118951
3501700247166
3501700235231
3501700063022
3501700199528</v>
          </cell>
          <cell r="BQ513" t="str">
            <v>-พบว่ามีกรรมสิทธิ์ในที่ดินเลขโฉนด 338 ต.ดอยเต่า  อ.ดอยเต่า  จ.เชียงใหม่ (ติดจำนอง)
'-พบว่ามีกรรมสิทธิ์ในที่ดินเลขโฉนด 210 ต.ดอยเต่า  อ.ดอยเต่า  จ.เชียงใหม่ (สินส่วนตัว , ปลอดจำนอง)
'-พบว่ามีกรรมสิทธิ์ในที่ดินเลขโฉนด 3575 ต.ดอยเต่า  อ.ดอยเต่า  จ.เชียงใหม่ (ติดจำนอง)
'-พบว่ามีกรรมสิทธิ์ในที่ดินเลขโฉนด 7708 ต.โปงทุ่ง  อ.ดอยเต่า  จ.เชียงใหม่ (สินส่วนตัว)
'-พบว่ามีกรรมสิทธิ์ในที่ดินเลขโฉนด 7804 ต.โปงทุ่ง  อ.ดอยเต่า  จ.เชียงใหม่ (สินส่วนตัว)
'-พบว่ามีกรรมสิทธิ์ในที่ดินเลขโฉนด 7805 ต.โปงทุ่ง  อ.ดอยเต่า  จ.เชียงใหม่ (ติดจำนอง)
'-พบว่ามีกรรมสิทธิ์ในที่ดิน น.ส.3 ก. 880  เลขที่ดิน 405  ต.ท่าเดื่อ  อ.ดอยเต่า  จ.เชียงใหม่ (ปลอดจำนอง)
'-ไม่พบว่ามีกรรมสิทธิ์ในที่ดิน อ.ดอยเต่า จ.เชียงใหม่</v>
          </cell>
          <cell r="BR513" t="str">
            <v>พบ</v>
          </cell>
          <cell r="BS513" t="str">
            <v>พบ</v>
          </cell>
          <cell r="BT513">
            <v>5</v>
          </cell>
          <cell r="BU513" t="str">
            <v>เกศินี</v>
          </cell>
          <cell r="BV513"/>
          <cell r="BW513"/>
          <cell r="BX513"/>
          <cell r="BY513"/>
          <cell r="BZ513"/>
          <cell r="CA513"/>
          <cell r="CB513"/>
          <cell r="CC513"/>
          <cell r="CD513"/>
          <cell r="CE513"/>
          <cell r="CF513"/>
          <cell r="CG513"/>
          <cell r="CH513"/>
          <cell r="CI513"/>
          <cell r="CJ513"/>
          <cell r="CK513"/>
          <cell r="CL513"/>
          <cell r="CM513">
            <v>243305</v>
          </cell>
          <cell r="CN513"/>
          <cell r="CO513"/>
        </row>
        <row r="514">
          <cell r="B514">
            <v>1358</v>
          </cell>
          <cell r="C514">
            <v>509</v>
          </cell>
          <cell r="D514">
            <v>20</v>
          </cell>
          <cell r="E514">
            <v>7</v>
          </cell>
          <cell r="F514">
            <v>2564</v>
          </cell>
          <cell r="G514">
            <v>800065653902</v>
          </cell>
          <cell r="H514" t="str">
            <v>นางสาว</v>
          </cell>
          <cell r="I514" t="str">
            <v>กรนันท์</v>
          </cell>
          <cell r="J514" t="str">
            <v>ปัญญา</v>
          </cell>
          <cell r="K514" t="str">
            <v>1-5805-00050-65-5</v>
          </cell>
          <cell r="L514" t="str">
            <v>สารภี</v>
          </cell>
          <cell r="M514" t="str">
            <v>เชียงใหม่ 3</v>
          </cell>
          <cell r="N514">
            <v>8</v>
          </cell>
          <cell r="O514" t="str">
            <v>สินเชื่อธนาคารประชาชน</v>
          </cell>
          <cell r="P514" t="str">
            <v>1.บุคคลค้ำประกัน</v>
          </cell>
          <cell r="Q514">
            <v>97232.42</v>
          </cell>
          <cell r="R514">
            <v>23317.67</v>
          </cell>
          <cell r="S514" t="str">
            <v>จังหวัดแม่สะเรียง</v>
          </cell>
          <cell r="T514" t="str">
            <v>ผบ.556</v>
          </cell>
          <cell r="U514" t="str">
            <v>2561</v>
          </cell>
          <cell r="V514" t="str">
            <v>ผบ.626</v>
          </cell>
          <cell r="W514">
            <v>2561</v>
          </cell>
          <cell r="X514">
            <v>27</v>
          </cell>
          <cell r="Y514">
            <v>12</v>
          </cell>
          <cell r="Z514">
            <v>2561</v>
          </cell>
          <cell r="AA514"/>
          <cell r="AB514"/>
          <cell r="AC514"/>
          <cell r="AD514"/>
          <cell r="AE514"/>
          <cell r="AF514"/>
          <cell r="AG514">
            <v>26</v>
          </cell>
          <cell r="AH514">
            <v>7</v>
          </cell>
          <cell r="AI514">
            <v>2562</v>
          </cell>
          <cell r="AJ514"/>
          <cell r="AK514"/>
          <cell r="AL514"/>
          <cell r="AM514"/>
          <cell r="AN514"/>
          <cell r="AO514"/>
          <cell r="AP514"/>
          <cell r="AQ514"/>
          <cell r="AR514"/>
          <cell r="AS514"/>
          <cell r="AT514"/>
          <cell r="AU514"/>
          <cell r="AV514"/>
          <cell r="AW514"/>
          <cell r="AX514"/>
          <cell r="AY514"/>
          <cell r="AZ514"/>
          <cell r="BA514"/>
          <cell r="BB514" t="str">
            <v>สืบทรัพย์ คำสั่ง(20/7/2564)</v>
          </cell>
          <cell r="BC514"/>
          <cell r="BD514"/>
          <cell r="BE514"/>
          <cell r="BF514"/>
          <cell r="BG514"/>
          <cell r="BH514"/>
          <cell r="BI514"/>
          <cell r="BJ514"/>
          <cell r="BK514"/>
          <cell r="BL514" t="str">
            <v>นางสาวกรนันท์ ปัญญา</v>
          </cell>
          <cell r="BM514">
            <v>823761010360</v>
          </cell>
          <cell r="BN514" t="str">
            <v>1.นางสาวกรนันท์  ปัญญา
2.นายวิเชษฐ์  ไชยชนะ
3.นายทัศนกร  เมืองมูล</v>
          </cell>
          <cell r="BO514" t="str">
            <v>จำเลยที่ 1
คู่สมรสจำเลยที่ 1
คู่สมรสจำเลยที่ 1</v>
          </cell>
          <cell r="BP514" t="str">
            <v>1580500050655
1509901260560
1520800081190</v>
          </cell>
          <cell r="BQ514" t="str">
            <v>-ไม่พบว่ามีกรรมสิทธิ์ในที่ดิน อ.สารภี จ.เชียงใหม่
'-ไม่พบว่ามีกรรมสิทธิ์ในที่ดิน อ.แม่ลาน้อย จ.แม่ฮ่องสอน
'-พบว่ามีกรรมสิทธิ์ในที่ดินเลขโฉนด 15483 ต.สันทราย  อ.สารภี  จ.เชียงใหม่ (สินส่วนตัว , ปลอดจำนอง)
'-ไม่พบว่ามีกรรมสิทธิ์ในที่ดิน อ.แม่ริม จ.เชียงใหม่
'-ไม่พบว่ามีกรรมสิทธิ์ในที่ดิน อ.สารภี จ.เชียงใหม่
'-ไม่พบว่ามีกรรมสิทธิ์ในที่ดิน อ.แม่ลาน้อย จ.แม่ฮ่องสอน</v>
          </cell>
          <cell r="BR514" t="str">
            <v>พบ</v>
          </cell>
          <cell r="BS514" t="str">
            <v>พบ</v>
          </cell>
          <cell r="BT514">
            <v>3</v>
          </cell>
          <cell r="BU514" t="str">
            <v>เกศินี</v>
          </cell>
          <cell r="BV514"/>
          <cell r="BW514"/>
          <cell r="BX514"/>
          <cell r="BY514"/>
          <cell r="BZ514"/>
          <cell r="CA514"/>
          <cell r="CB514"/>
          <cell r="CC514"/>
          <cell r="CD514"/>
          <cell r="CE514"/>
          <cell r="CF514"/>
          <cell r="CG514"/>
          <cell r="CH514"/>
          <cell r="CI514"/>
          <cell r="CJ514"/>
          <cell r="CK514"/>
          <cell r="CL514"/>
          <cell r="CM514">
            <v>243050</v>
          </cell>
          <cell r="CN514"/>
          <cell r="CO514"/>
        </row>
        <row r="515">
          <cell r="B515">
            <v>1359</v>
          </cell>
          <cell r="C515">
            <v>510</v>
          </cell>
          <cell r="D515">
            <v>20</v>
          </cell>
          <cell r="E515">
            <v>7</v>
          </cell>
          <cell r="F515">
            <v>2564</v>
          </cell>
          <cell r="G515">
            <v>800051844598</v>
          </cell>
          <cell r="H515" t="str">
            <v>นาย</v>
          </cell>
          <cell r="I515" t="str">
            <v>สุรพล</v>
          </cell>
          <cell r="J515" t="str">
            <v>ปันทะวัง</v>
          </cell>
          <cell r="K515" t="str">
            <v>3-5016-00008-40-2</v>
          </cell>
          <cell r="L515" t="str">
            <v>ฮอด</v>
          </cell>
          <cell r="M515" t="str">
            <v>เชียงใหม่ 3</v>
          </cell>
          <cell r="N515">
            <v>8</v>
          </cell>
          <cell r="O515" t="str">
            <v>สินเชื่อธนาคารประชาชน</v>
          </cell>
          <cell r="P515" t="str">
            <v>1.บุคคลค้ำประกัน</v>
          </cell>
          <cell r="Q515">
            <v>93548.73</v>
          </cell>
          <cell r="R515">
            <v>14985.94</v>
          </cell>
          <cell r="S515" t="str">
            <v>จังหวัดฮอด</v>
          </cell>
          <cell r="T515" t="str">
            <v>ผบ.46</v>
          </cell>
          <cell r="U515" t="str">
            <v>2560</v>
          </cell>
          <cell r="V515" t="str">
            <v>ผบ.230</v>
          </cell>
          <cell r="W515">
            <v>2560</v>
          </cell>
          <cell r="X515"/>
          <cell r="Y515"/>
          <cell r="Z515"/>
          <cell r="AA515">
            <v>29</v>
          </cell>
          <cell r="AB515">
            <v>5</v>
          </cell>
          <cell r="AC515">
            <v>2560</v>
          </cell>
          <cell r="AD515"/>
          <cell r="AE515"/>
          <cell r="AF515"/>
          <cell r="AG515"/>
          <cell r="AH515"/>
          <cell r="AI515"/>
          <cell r="AJ515"/>
          <cell r="AK515"/>
          <cell r="AL515"/>
          <cell r="AM515"/>
          <cell r="AN515"/>
          <cell r="AO515"/>
          <cell r="AP515"/>
          <cell r="AQ515"/>
          <cell r="AR515"/>
          <cell r="AS515"/>
          <cell r="AT515"/>
          <cell r="AU515"/>
          <cell r="AV515"/>
          <cell r="AW515"/>
          <cell r="AX515"/>
          <cell r="AY515"/>
          <cell r="AZ515"/>
          <cell r="BA515"/>
          <cell r="BB515" t="str">
            <v>สืบทรัพย์ คำสั่ง(20/7/2564)</v>
          </cell>
          <cell r="BC515"/>
          <cell r="BD515"/>
          <cell r="BE515"/>
          <cell r="BF515"/>
          <cell r="BG515"/>
          <cell r="BH515"/>
          <cell r="BI515"/>
          <cell r="BJ515"/>
          <cell r="BK515"/>
          <cell r="BL515" t="str">
            <v>นายสุรพล ปันทะวัง</v>
          </cell>
          <cell r="BM515">
            <v>0</v>
          </cell>
          <cell r="BN515" t="str">
            <v>1.นายสุรพล  ปันทะวัง
2.นายสุพจน์  เจริญสุข
3.นายศักรินทร์  จิตรมาลี
4.นางนงเยาว์  จิตรมาลี</v>
          </cell>
          <cell r="BO515" t="str">
            <v>จำเลยที่ 1
จำเลยที่ 2
จำเลยที่ 3
คู่สมรสจำเลยที่ 3</v>
          </cell>
          <cell r="BP515" t="str">
            <v>3501600008402
3501600010971
3501600236677
3501600029507</v>
          </cell>
          <cell r="BQ51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515" t="str">
            <v>ไม่พบ</v>
          </cell>
          <cell r="BS515" t="str">
            <v>พบ</v>
          </cell>
          <cell r="BT515">
            <v>4</v>
          </cell>
          <cell r="BU515" t="str">
            <v>เกศินี</v>
          </cell>
          <cell r="BV515"/>
          <cell r="BW515"/>
          <cell r="BX515"/>
          <cell r="BY515"/>
          <cell r="BZ515"/>
          <cell r="CA515"/>
          <cell r="CB515"/>
          <cell r="CC515"/>
          <cell r="CD515"/>
          <cell r="CE515"/>
          <cell r="CF515"/>
          <cell r="CG515"/>
          <cell r="CH515"/>
          <cell r="CI515"/>
          <cell r="CJ515"/>
          <cell r="CK515"/>
          <cell r="CL515"/>
          <cell r="CM515">
            <v>243276</v>
          </cell>
          <cell r="CN515"/>
          <cell r="CO515"/>
        </row>
        <row r="516">
          <cell r="B516">
            <v>1360</v>
          </cell>
          <cell r="C516">
            <v>511</v>
          </cell>
          <cell r="D516">
            <v>20</v>
          </cell>
          <cell r="E516">
            <v>7</v>
          </cell>
          <cell r="F516">
            <v>2564</v>
          </cell>
          <cell r="G516">
            <v>800049068938</v>
          </cell>
          <cell r="H516" t="str">
            <v>นาย</v>
          </cell>
          <cell r="I516" t="str">
            <v>เอกราช</v>
          </cell>
          <cell r="J516" t="str">
            <v>กันทะเขียว</v>
          </cell>
          <cell r="K516" t="str">
            <v>3-5403-00264-23-2</v>
          </cell>
          <cell r="L516" t="str">
            <v>ฮอด</v>
          </cell>
          <cell r="M516" t="str">
            <v>เชียงใหม่ 3</v>
          </cell>
          <cell r="N516">
            <v>8</v>
          </cell>
          <cell r="O516" t="str">
            <v>สินเชื่อธนาคารประชาชน</v>
          </cell>
          <cell r="P516" t="str">
            <v>1.บุคคลค้ำประกัน</v>
          </cell>
          <cell r="Q516">
            <v>90014.14</v>
          </cell>
          <cell r="R516">
            <v>10939.11</v>
          </cell>
          <cell r="S516" t="str">
            <v>จังหวัดฮอด</v>
          </cell>
          <cell r="T516" t="str">
            <v>ผบ.47</v>
          </cell>
          <cell r="U516" t="str">
            <v>2560</v>
          </cell>
          <cell r="V516" t="str">
            <v>ผบ.229</v>
          </cell>
          <cell r="W516">
            <v>2560</v>
          </cell>
          <cell r="X516"/>
          <cell r="Y516"/>
          <cell r="Z516"/>
          <cell r="AA516">
            <v>29</v>
          </cell>
          <cell r="AB516">
            <v>5</v>
          </cell>
          <cell r="AC516">
            <v>2560</v>
          </cell>
          <cell r="AD516"/>
          <cell r="AE516"/>
          <cell r="AF516"/>
          <cell r="AG516"/>
          <cell r="AH516"/>
          <cell r="AI516"/>
          <cell r="AJ516"/>
          <cell r="AK516"/>
          <cell r="AL516"/>
          <cell r="AM516" t="str">
            <v>น.ส.3 ก.</v>
          </cell>
          <cell r="AN516" t="str">
            <v>531</v>
          </cell>
          <cell r="AO516" t="str">
            <v>หางดง</v>
          </cell>
          <cell r="AP516" t="str">
            <v>ฮอด</v>
          </cell>
          <cell r="AQ516" t="str">
            <v>เชียงใหม่</v>
          </cell>
          <cell r="AR516"/>
          <cell r="AS516"/>
          <cell r="AT516"/>
          <cell r="AU516"/>
          <cell r="AV516"/>
          <cell r="AW516"/>
          <cell r="AX516"/>
          <cell r="AY516"/>
          <cell r="AZ516"/>
          <cell r="BA516"/>
          <cell r="BB516" t="str">
            <v>สืบทรัพย์ คำสั่ง(20/7/2564)//ยึดทรัพย์ (คำสั่ง 5/11/2564)</v>
          </cell>
          <cell r="BC516"/>
          <cell r="BD516"/>
          <cell r="BE516"/>
          <cell r="BF516"/>
          <cell r="BG516"/>
          <cell r="BH516"/>
          <cell r="BI516"/>
          <cell r="BJ516"/>
          <cell r="BK516"/>
          <cell r="BL516" t="str">
            <v>นายเอกราช กันทะเขียว</v>
          </cell>
          <cell r="BM516">
            <v>0</v>
          </cell>
          <cell r="BN516" t="str">
            <v>1.นายเอกราช  กันทะเขียว
2.นายดวงจันทร์  อุตเวียง
3.นางเอื้อมพร  อุตเวียง
4.นายสุรินทร์  วงศ์ศายะ
5.นายบุญปั๋น  วงศ์ศายะ</v>
          </cell>
          <cell r="BO516" t="str">
            <v>จำเลยที่ 1
จำเลยที่ 2
คู่สมรสจำเลยที่ 2
จำเลยที่ 3
คู่สมรสจำเลยที่ 3</v>
          </cell>
          <cell r="BP516" t="str">
            <v>3540300264232
3501600294871
3501600018955
3501600003753
3501600003770</v>
          </cell>
          <cell r="BQ516" t="str">
            <v>-ไม่พบว่ามีกรรมสิทธิ์ในที่ดิน อ.ฮอด จ.เชียงใหม่
'-พบว่ามีกรรมสิทธิ์ในที่ดินเลขโฉนด 1458 ต.หางดง  อ.ฮอด  จ.เชียงใหม่ (ติดจำนอง)
'-พบว่ามีกรรมสิทธิ์ในที่ดินเลขโฉนด 1541 ต.หางดง  อ.ฮอด  จ.เชียงใหม่ (ปลอดจำนอง)
'-พบว่ามีกรรมสิทธิ์ในที่ดินเลขโฉนด 1542 ต.หางดง  อ.ฮอด  จ.เชียงใหม่ (ปลอดจำนอง)
'-พบว่ามีกรรมสิทธิ์ในที่ดินเลขโฉนด 1687 ต.หางดง  อ.ฮอด  จ.เชียงใหม่ (ติดจำนอง)
'-พบว่ามีกรรมสิทธิ์ในที่ดินเลขโฉนด 6464 ต.หางดง  อ.ฮอด  จ.เชียงใหม่ (ปลอดจำนอง)
'-พบว่ามีกรรมสิทธิ์ในที่ดินเลขโฉนด 2102 ต.หางดง  อ.ฮอด  จ.เชียงใหม่ (ติดจำนอง)
'-พบว่ามีกรรมสิทธิ์ในที่ดิน น.ส.3 ก. 531  เลขที่ดิน 151  ต.หางดง  อ.ฮอด  จ.เชียงใหม่ (ติดจำนอง)
'-พบว่ามีกรรมสิทธิ์ในที่ดินเลขโฉนด 1931 ต.หางดง  อ.ฮอด  จ.เชียงใหม่ (ติดจำนอง)
'-พบว่ามีกรรมสิทธิ์ในที่ดินเลขโฉนด 2095 ต.หางดง  อ.ฮอด  จ.เชียงใหม่ (ติดจำนอง)
'-พบว่ามีกรรมสิทธิ์ในที่ดินเลขโฉนด 2103 ต.หางดง  อ.ฮอด  จ.เชียงใหม่ (ติดจำนอง)</v>
          </cell>
          <cell r="BR516" t="str">
            <v>พบ</v>
          </cell>
          <cell r="BS516"/>
          <cell r="BT516">
            <v>5</v>
          </cell>
          <cell r="BU516" t="str">
            <v>เกศินี
ธนกร (ยึด)</v>
          </cell>
          <cell r="BV516"/>
          <cell r="BW516"/>
          <cell r="BX516"/>
          <cell r="BY516"/>
          <cell r="BZ516"/>
          <cell r="CA516"/>
          <cell r="CB516"/>
          <cell r="CC516"/>
          <cell r="CD516"/>
          <cell r="CE516"/>
          <cell r="CF516"/>
          <cell r="CG516"/>
          <cell r="CH516"/>
          <cell r="CI516"/>
          <cell r="CJ516"/>
          <cell r="CK516"/>
          <cell r="CL516"/>
          <cell r="CM516">
            <v>243397</v>
          </cell>
          <cell r="CN516"/>
          <cell r="CO516">
            <v>243192</v>
          </cell>
        </row>
        <row r="517">
          <cell r="B517">
            <v>1361</v>
          </cell>
          <cell r="C517">
            <v>512</v>
          </cell>
          <cell r="D517">
            <v>20</v>
          </cell>
          <cell r="E517">
            <v>7</v>
          </cell>
          <cell r="F517">
            <v>2564</v>
          </cell>
          <cell r="G517">
            <v>800000858350</v>
          </cell>
          <cell r="H517" t="str">
            <v>นาง</v>
          </cell>
          <cell r="I517" t="str">
            <v>ศุภมาส</v>
          </cell>
          <cell r="J517" t="str">
            <v>จันทราภรณ์</v>
          </cell>
          <cell r="K517" t="str">
            <v>3-5711-00419-06-3</v>
          </cell>
          <cell r="L517" t="str">
            <v>สารภี</v>
          </cell>
          <cell r="M517" t="str">
            <v>เชียงใหม่ 3</v>
          </cell>
          <cell r="N517">
            <v>8</v>
          </cell>
          <cell r="O517" t="str">
            <v>สินเชื่อพัฒนากลุ่มอาชีพ</v>
          </cell>
          <cell r="P517" t="str">
            <v>1.บุคคลค้ำประกัน</v>
          </cell>
          <cell r="Q517">
            <v>586874.80000000005</v>
          </cell>
          <cell r="R517">
            <v>19939.11</v>
          </cell>
          <cell r="S517" t="str">
            <v>จังหวัดเชียงใหม่</v>
          </cell>
          <cell r="T517" t="str">
            <v>ผบ.2814</v>
          </cell>
          <cell r="U517" t="str">
            <v>2561</v>
          </cell>
          <cell r="V517" t="str">
            <v>ผบ.3306</v>
          </cell>
          <cell r="W517">
            <v>2561</v>
          </cell>
          <cell r="X517"/>
          <cell r="Y517"/>
          <cell r="Z517"/>
          <cell r="AA517">
            <v>16</v>
          </cell>
          <cell r="AB517">
            <v>10</v>
          </cell>
          <cell r="AC517">
            <v>2561</v>
          </cell>
          <cell r="AD517"/>
          <cell r="AE517"/>
          <cell r="AF517"/>
          <cell r="AG517"/>
          <cell r="AH517"/>
          <cell r="AI517"/>
          <cell r="AJ517"/>
          <cell r="AK517"/>
          <cell r="AL517"/>
          <cell r="AM517"/>
          <cell r="AN517"/>
          <cell r="AO517"/>
          <cell r="AP517"/>
          <cell r="AQ517"/>
          <cell r="AR517"/>
          <cell r="AS517"/>
          <cell r="AT517"/>
          <cell r="AU517"/>
          <cell r="AV517"/>
          <cell r="AW517"/>
          <cell r="AX517"/>
          <cell r="AY517"/>
          <cell r="AZ517"/>
          <cell r="BA517"/>
          <cell r="BB517" t="str">
            <v>สืบทรัพย์ คำสั่ง(20/7/2564)</v>
          </cell>
          <cell r="BC517"/>
          <cell r="BD517"/>
          <cell r="BE517"/>
          <cell r="BF517"/>
          <cell r="BG517"/>
          <cell r="BH517"/>
          <cell r="BI517"/>
          <cell r="BJ517"/>
          <cell r="BK517"/>
          <cell r="BL517" t="str">
            <v>นางศุภมาส จันทราภรณ์</v>
          </cell>
          <cell r="BM517">
            <v>823758010557</v>
          </cell>
          <cell r="BN517" t="str">
            <v>1.นางปุญชรัสมิ์  เขตกัน
2.นายนิตินันท์  ชำนาญ
3.นางสาวจิรารัตน์  คำวินิจ
4.นางสาวสิริลักษณ์  พรหมปัญญา
5.นางสาวกมลทิพย์  สมณา
6.นายพณพจน์  กันทวี
7.นางนุทอง  เนตรสว่าง
8.นางจุฑารัตน์  ภูริวัฒนากร
9.นายธนภัทร  ภูริวัฒนากร
10.นางสาวเขมิกา  พันธุ์วิไล
11.นายเสกสรร  บุญตันจืน</v>
          </cell>
          <cell r="BO517" t="str">
            <v>จำเลยที่ 1
คู่สมรสจำเลยที่ 1
จำเลยที่ 2
จำเลยที่ 3
จำเลยที่ 4
คู่สมรสจำเลยที่ 4
จำเลยที่ 5
จำเลยที่ 6
คู่สมรสจำเลยที่ 6
จำเลยที่ 7
คู่สมรสจำเลยที่ 7</v>
          </cell>
          <cell r="BP517" t="str">
            <v>3571100419063
1100500239204
3500900046791
3509900054148
3501900604141
3501900428261
3100504458888
3510300039131
3510200251457
3501900448734
3501300538449</v>
          </cell>
          <cell r="BQ517" t="str">
            <v>-ไม่พบว่ามีกรรมสิทธิ์ในที่ดิน อ.สารภี จ.เชียงใหม่
'-ไม่พบว่ามีกรรมสิทธิ์ในที่ดิน อ.เมือง จ.ลำพูน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อ.ไชยปราการ จ.เชียงใหม่
'-ไม่พบว่ามีกรรมสิทธิ์ในที่ดิน อ.สารภี จ.เชียงใหม่  
'-พบว่ามีกรรมสิทธิ์ในที่ดินเลขโฉนด 74747  ต.ช้างเผือก  อ.เมือง  จ.เชียงใหม่ (กรรมสิทธิ์ร่วมมรดก , ปลอดจำนอง )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อ.สารภี จ.เชียงใหม่</v>
          </cell>
          <cell r="BR517" t="str">
            <v>พบ</v>
          </cell>
          <cell r="BS517" t="str">
            <v>พบ</v>
          </cell>
          <cell r="BT517">
            <v>11</v>
          </cell>
          <cell r="BU517" t="str">
            <v>เกศินี</v>
          </cell>
          <cell r="BV517"/>
          <cell r="BW517"/>
          <cell r="BX517"/>
          <cell r="BY517"/>
          <cell r="BZ517"/>
          <cell r="CA517"/>
          <cell r="CB517"/>
          <cell r="CC517"/>
          <cell r="CD517"/>
          <cell r="CE517"/>
          <cell r="CF517"/>
          <cell r="CG517"/>
          <cell r="CH517"/>
          <cell r="CI517"/>
          <cell r="CJ517"/>
          <cell r="CK517"/>
          <cell r="CL517"/>
          <cell r="CM517">
            <v>243306</v>
          </cell>
          <cell r="CN517"/>
          <cell r="CO517"/>
        </row>
        <row r="518">
          <cell r="B518">
            <v>1362</v>
          </cell>
          <cell r="C518">
            <v>513</v>
          </cell>
          <cell r="D518">
            <v>20</v>
          </cell>
          <cell r="E518">
            <v>7</v>
          </cell>
          <cell r="F518">
            <v>2564</v>
          </cell>
          <cell r="G518">
            <v>800014129566</v>
          </cell>
          <cell r="H518" t="str">
            <v>นาย</v>
          </cell>
          <cell r="I518" t="str">
            <v>ธวัชชัย</v>
          </cell>
          <cell r="J518" t="str">
            <v>สมสวย</v>
          </cell>
          <cell r="K518" t="str">
            <v>1-3417-00006-34-2</v>
          </cell>
          <cell r="L518" t="str">
            <v>สันป่าตอง</v>
          </cell>
          <cell r="M518" t="str">
            <v>เชียงใหม่ 3</v>
          </cell>
          <cell r="N518">
            <v>8</v>
          </cell>
          <cell r="O518" t="str">
            <v>สินเชื่อพัฒนากลุ่มอาชีพ</v>
          </cell>
          <cell r="P518" t="str">
            <v>1.บุคคลค้ำประกัน</v>
          </cell>
          <cell r="Q518">
            <v>1044548.28</v>
          </cell>
          <cell r="R518">
            <v>9702.56</v>
          </cell>
          <cell r="S518" t="str">
            <v>จังหวัดเชียงใหม่</v>
          </cell>
          <cell r="T518" t="str">
            <v>ผบ.2958</v>
          </cell>
          <cell r="U518" t="str">
            <v>2561</v>
          </cell>
          <cell r="V518" t="str">
            <v>ผบ.3724</v>
          </cell>
          <cell r="W518">
            <v>2561</v>
          </cell>
          <cell r="X518"/>
          <cell r="Y518"/>
          <cell r="Z518"/>
          <cell r="AA518">
            <v>28</v>
          </cell>
          <cell r="AB518">
            <v>11</v>
          </cell>
          <cell r="AC518">
            <v>2561</v>
          </cell>
          <cell r="AD518"/>
          <cell r="AE518"/>
          <cell r="AF518"/>
          <cell r="AG518"/>
          <cell r="AH518"/>
          <cell r="AI518"/>
          <cell r="AJ518">
            <v>16</v>
          </cell>
          <cell r="AK518">
            <v>11</v>
          </cell>
          <cell r="AL518">
            <v>2564</v>
          </cell>
          <cell r="AM518" t="str">
            <v>โฉนด</v>
          </cell>
          <cell r="AN518" t="str">
            <v>29164
62243</v>
          </cell>
          <cell r="AO518" t="str">
            <v>ร้องวัวแดง
ร้องวัวแดง</v>
          </cell>
          <cell r="AP518" t="str">
            <v>สันกำแพง
สันกำแพง</v>
          </cell>
          <cell r="AQ518" t="str">
            <v>เชียงใหม่
เชียงใหม่</v>
          </cell>
          <cell r="AR518" t="str">
            <v>181575.00
180225.00</v>
          </cell>
          <cell r="AS518"/>
          <cell r="AT518"/>
          <cell r="AU518"/>
          <cell r="AV518"/>
          <cell r="AW518"/>
          <cell r="AX518">
            <v>25</v>
          </cell>
          <cell r="AY518">
            <v>11</v>
          </cell>
          <cell r="AZ518">
            <v>2564</v>
          </cell>
          <cell r="BA518" t="str">
            <v>ยึดเสร็จแล้ว</v>
          </cell>
          <cell r="BB518" t="str">
            <v>สืบทรัพย์ คำสั่ง(20/7/2564)//ยึดทรัพย์ (คำสั่ง15/10/2564)//ยึดเสร็จแล้ว</v>
          </cell>
          <cell r="BC518"/>
          <cell r="BD518"/>
          <cell r="BE518"/>
          <cell r="BF518"/>
          <cell r="BG518"/>
          <cell r="BH518"/>
          <cell r="BI518"/>
          <cell r="BJ518"/>
          <cell r="BK518"/>
          <cell r="BL518" t="str">
            <v>นายธวัชชัย สมสวย</v>
          </cell>
          <cell r="BM518">
            <v>0</v>
          </cell>
          <cell r="BN518" t="str">
            <v xml:space="preserve">1.นายธวัชชัย  สมสวย
2.นางสาวรุ่งทิวา  เติมแว่น
3.นางสาวยุพิน  จินดาธรรม
</v>
          </cell>
          <cell r="BO518" t="str">
            <v>จำเลยที่ 1
จำเลยที่ 2
จำเลยที่ 3</v>
          </cell>
          <cell r="BP518" t="str">
            <v>1341700006342
3501300128755
1570700014296</v>
          </cell>
          <cell r="BQ518" t="str">
            <v>-ไม่พบว่ามีกรรมสิทธิ์ในที่ดิน อ.สันป่าตอง จ.เชียงใหม่
'-ไม่พบว่ามีกรรมสิทธิ์ในที่ดิน อ.เสนานิคม จ.อำนาจเจริญ
'-ไม่พบว่ามีกรรมสิทธิ์ในที่ดิน อ.สันป่าตอง จ.เชียงใหม่
'-พบว่ามีกรรมสิทธิ์ในที่ดินเลขโฉนด 29164  ต.ร้องวัวแดง  อ.สันกำแพง  จ.เชียงใหม่ (ปลอดจำนอง)
'-พบว่ามีกรรมสิทธิ์ในที่ดินเลขโฉนด 62243  ต.ร้องวัวแดง  อ.สันกำแพง  จ.เชียงใหม่ (ปลอดจำนอง)
'-ไม่พบว่ามีกรรมสิทธิ์ในที่ดิน อ.สันป่าตอง จ.เชียงใหม่
'-พบว่ามีกรรมสิทธิ์ในที่ดินเลขโฉนด 29402  ต.จอมสวรรค์  อ.แม่จัน  จ.เชียงราย (ปลอดจำนอง)</v>
          </cell>
          <cell r="BR518" t="str">
            <v>พบ</v>
          </cell>
          <cell r="BS518" t="str">
            <v>พบ</v>
          </cell>
          <cell r="BT518">
            <v>3</v>
          </cell>
          <cell r="BU518" t="str">
            <v>เกศินี
ธนกร (ยึด)</v>
          </cell>
          <cell r="BV518"/>
          <cell r="BW518"/>
          <cell r="BX518"/>
          <cell r="BY518"/>
          <cell r="BZ518"/>
          <cell r="CA518"/>
          <cell r="CB518"/>
          <cell r="CC518"/>
          <cell r="CD518"/>
          <cell r="CE518"/>
          <cell r="CF518"/>
          <cell r="CG518"/>
          <cell r="CH518"/>
          <cell r="CI518"/>
          <cell r="CJ518"/>
          <cell r="CK518"/>
          <cell r="CL518"/>
          <cell r="CM518">
            <v>243180</v>
          </cell>
          <cell r="CN518"/>
          <cell r="CO518"/>
        </row>
        <row r="519">
          <cell r="B519">
            <v>1363</v>
          </cell>
          <cell r="C519">
            <v>514</v>
          </cell>
          <cell r="D519">
            <v>20</v>
          </cell>
          <cell r="E519">
            <v>7</v>
          </cell>
          <cell r="F519">
            <v>2564</v>
          </cell>
          <cell r="G519">
            <v>800032164785</v>
          </cell>
          <cell r="H519" t="str">
            <v>นาย</v>
          </cell>
          <cell r="I519" t="str">
            <v>กิตติวัฒน์</v>
          </cell>
          <cell r="J519" t="str">
            <v>อินทรวิชัย</v>
          </cell>
          <cell r="K519" t="str">
            <v>3-4201-00393-13-7</v>
          </cell>
          <cell r="L519" t="str">
            <v>ดอยเต่า</v>
          </cell>
          <cell r="M519" t="str">
            <v>เชียงใหม่ 3</v>
          </cell>
          <cell r="N519">
            <v>8</v>
          </cell>
          <cell r="O519" t="str">
            <v>สินเชื่อสวัสดิการ</v>
          </cell>
          <cell r="P519" t="str">
            <v>1.บุคคลค้ำประกัน</v>
          </cell>
          <cell r="Q519">
            <v>186998.18</v>
          </cell>
          <cell r="R519">
            <v>44648.28</v>
          </cell>
          <cell r="S519" t="str">
            <v>จังหวัดฮอด</v>
          </cell>
          <cell r="T519" t="str">
            <v>ผบ.1121</v>
          </cell>
          <cell r="U519" t="str">
            <v>2562</v>
          </cell>
          <cell r="V519" t="str">
            <v>ผบ.1230</v>
          </cell>
          <cell r="W519">
            <v>2562</v>
          </cell>
          <cell r="X519"/>
          <cell r="Y519"/>
          <cell r="Z519"/>
          <cell r="AA519">
            <v>25</v>
          </cell>
          <cell r="AB519">
            <v>11</v>
          </cell>
          <cell r="AC519">
            <v>2562</v>
          </cell>
          <cell r="AD519"/>
          <cell r="AE519"/>
          <cell r="AF519"/>
          <cell r="AG519"/>
          <cell r="AH519"/>
          <cell r="AI519"/>
          <cell r="AJ519"/>
          <cell r="AK519"/>
          <cell r="AL519"/>
          <cell r="AM519"/>
          <cell r="AN519"/>
          <cell r="AO519"/>
          <cell r="AP519"/>
          <cell r="AQ519"/>
          <cell r="AR519"/>
          <cell r="AS519"/>
          <cell r="AT519"/>
          <cell r="AU519"/>
          <cell r="AV519"/>
          <cell r="AW519"/>
          <cell r="AX519"/>
          <cell r="AY519"/>
          <cell r="AZ519"/>
          <cell r="BA519"/>
          <cell r="BB519" t="str">
            <v>สืบทรัพย์รอบ 2 คำสั่ง(20/7/2564)  รายงานวันที่ 14/2/2568</v>
          </cell>
          <cell r="BC519"/>
          <cell r="BD519"/>
          <cell r="BE519"/>
          <cell r="BF519"/>
          <cell r="BG519"/>
          <cell r="BH519"/>
          <cell r="BI519"/>
          <cell r="BJ519"/>
          <cell r="BK519"/>
          <cell r="BL519" t="str">
            <v>นายกิตติวัฒน์ อินทรวิชัย</v>
          </cell>
          <cell r="BM519">
            <v>0</v>
          </cell>
          <cell r="BN519" t="str">
            <v>1.นายกิตติวัฒน์  อินทรวิชัย
2.นายวิลาศ  กล่อมสมุทร</v>
          </cell>
          <cell r="BO519" t="str">
            <v>จำเลยที่ 1
จำเลยที่ 2</v>
          </cell>
          <cell r="BP519" t="str">
            <v>3420100393137
3180400474089</v>
          </cell>
          <cell r="BQ519" t="str">
            <v>-ไม่พบว่ามีกรรมสิทธิ์ในที่ดิน อ.ดอยเต่า จ.เชียงใหม่
'-พบว่ามีกรรมสิทธิ์ในที่ดินเลขโฉนด 13699  ต.ในเมือง  อ.เมือง  จ.กำแพงเพชร (ติดอายัด)
'-ไม่พบว่ามีกรรมสิทธิ์ในที่ดิน อ.ดอยเต่า จ.เชียงใหม่
'-พบว่ามีกรรมสิทธิ์ในที่ดิน น.ส.3 ก. 4088  เลขที่ดิน 884  ต.บ้านหลวง  อ.จอมทอง  จ.เชียงใหม่ (โฉนดกับชื่อคนละคน)</v>
          </cell>
          <cell r="BR519" t="str">
            <v>พบ</v>
          </cell>
          <cell r="BS519" t="str">
            <v>พบ</v>
          </cell>
          <cell r="BT519">
            <v>2</v>
          </cell>
          <cell r="BU519" t="str">
            <v>เกศินี</v>
          </cell>
          <cell r="BV519" t="str">
            <v>1.นายกิตติวัฒน์ อินทรวิชัย
2.นายวิลาศ กล่อมสุนทร</v>
          </cell>
          <cell r="BW519" t="str">
            <v>จำเลยที่ 1
จำเลยที่ 2</v>
          </cell>
          <cell r="BX519" t="str">
            <v>3-4201-00393-13-7
3-1804-00474-08-9</v>
          </cell>
          <cell r="BY519" t="str">
            <v>-ไม่พบว่ามีกรรมสิทธิ์ในที่ดิน อ.ดอยเต่า จ.เชียงใหม่
-ไม่พบว่ามีกรรมสิทธิ์ในที่ดิน อ.เมืองกำแพงเพชร จ.กำแพงเพชร
-ไม่พบว่ามีกรรมสิทธิ์ในที่ดิน อ.คลองขลุง จ.กำแพงเพชร
-ไม่พบว่ามีกรรมสิทธิ์ในที่ดิน อ.ดอยเต่า จ.เชียงใหม่
-พบว่ามีกรรมสิทธิ์ในที่ดิน น.ส.3 ก 4088 ต.บ้านหลวง อ.จอมทอง จ.เชียงใหม่ (ติดจำนอง)</v>
          </cell>
          <cell r="BZ519" t="str">
            <v>พบ</v>
          </cell>
          <cell r="CA519"/>
          <cell r="CB519"/>
          <cell r="CC519" t="str">
            <v>ปฏิยุทธ์</v>
          </cell>
          <cell r="CD519"/>
          <cell r="CE519"/>
          <cell r="CF519"/>
          <cell r="CG519"/>
          <cell r="CH519"/>
          <cell r="CI519"/>
          <cell r="CJ519"/>
          <cell r="CK519"/>
          <cell r="CL519"/>
          <cell r="CM519">
            <v>243050</v>
          </cell>
          <cell r="CN519"/>
          <cell r="CO519"/>
        </row>
        <row r="520">
          <cell r="B520">
            <v>1364</v>
          </cell>
          <cell r="C520">
            <v>515</v>
          </cell>
          <cell r="D520">
            <v>20</v>
          </cell>
          <cell r="E520">
            <v>7</v>
          </cell>
          <cell r="F520">
            <v>2564</v>
          </cell>
          <cell r="G520">
            <v>821851006758</v>
          </cell>
          <cell r="H520" t="str">
            <v>นาย</v>
          </cell>
          <cell r="I520" t="str">
            <v>เตือนจิต</v>
          </cell>
          <cell r="J520" t="str">
            <v>ลอมศรี</v>
          </cell>
          <cell r="K520" t="str">
            <v>3-4002-00369-30-1</v>
          </cell>
          <cell r="L520" t="str">
            <v>สันป่าตอง</v>
          </cell>
          <cell r="M520" t="str">
            <v>เชียงใหม่ 3</v>
          </cell>
          <cell r="N520">
            <v>8</v>
          </cell>
          <cell r="O520" t="str">
            <v>สินเชื่อโครงการสวัสดิการเงินกู้สมาชิก ช.พ.ส.</v>
          </cell>
          <cell r="P520" t="str">
            <v>1.บุคคลค้ำประกัน</v>
          </cell>
          <cell r="Q520">
            <v>116040.05</v>
          </cell>
          <cell r="R520">
            <v>13856.81</v>
          </cell>
          <cell r="S520" t="str">
            <v>แขวงเชียงใหม่</v>
          </cell>
          <cell r="T520" t="str">
            <v>ผบ.10092</v>
          </cell>
          <cell r="U520" t="str">
            <v>2562</v>
          </cell>
          <cell r="V520" t="str">
            <v>ผบ.10666</v>
          </cell>
          <cell r="W520">
            <v>2562</v>
          </cell>
          <cell r="X520"/>
          <cell r="Y520"/>
          <cell r="Z520"/>
          <cell r="AA520">
            <v>15</v>
          </cell>
          <cell r="AB520">
            <v>10</v>
          </cell>
          <cell r="AC520">
            <v>2562</v>
          </cell>
          <cell r="AD520"/>
          <cell r="AE520"/>
          <cell r="AF520"/>
          <cell r="AG520"/>
          <cell r="AH520"/>
          <cell r="AI520"/>
          <cell r="AJ520"/>
          <cell r="AK520"/>
          <cell r="AL520"/>
          <cell r="AM520"/>
          <cell r="AN520"/>
          <cell r="AO520"/>
          <cell r="AP520"/>
          <cell r="AQ520"/>
          <cell r="AR520"/>
          <cell r="AS520"/>
          <cell r="AT520"/>
          <cell r="AU520"/>
          <cell r="AV520"/>
          <cell r="AW520"/>
          <cell r="AX520"/>
          <cell r="AY520"/>
          <cell r="AZ520"/>
          <cell r="BA520"/>
          <cell r="BB520" t="str">
            <v>สืบทรัพย์ คำสั่ง(20/7/2564)</v>
          </cell>
          <cell r="BC520"/>
          <cell r="BD520"/>
          <cell r="BE520"/>
          <cell r="BF520"/>
          <cell r="BG520"/>
          <cell r="BH520"/>
          <cell r="BI520"/>
          <cell r="BJ520"/>
          <cell r="BK520"/>
          <cell r="BL520" t="str">
            <v>นายเตือนจิต ลอมศรี</v>
          </cell>
          <cell r="BM520">
            <v>0</v>
          </cell>
          <cell r="BN520" t="str">
            <v>1.นางสาวเตือนจิต  มูลวิชา
2.นายคณิศร  ลอมศรี
3.นางอรพิน  วรรณญาติ</v>
          </cell>
          <cell r="BO520" t="str">
            <v>จำเลยที่ 1
จำเลยที่ 2
จำเลยที่ 3</v>
          </cell>
          <cell r="BP520" t="str">
            <v>3400200369301
3501500242489
3501500241831</v>
          </cell>
          <cell r="BQ520"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 จ.เชียงใหม่</v>
          </cell>
          <cell r="BR520" t="str">
            <v>ไม่พบ</v>
          </cell>
          <cell r="BS520" t="str">
            <v>พบ</v>
          </cell>
          <cell r="BT520">
            <v>3</v>
          </cell>
          <cell r="BU520" t="str">
            <v>เกศินี</v>
          </cell>
          <cell r="BV520"/>
          <cell r="BW520"/>
          <cell r="BX520"/>
          <cell r="BY520"/>
          <cell r="BZ520"/>
          <cell r="CA520"/>
          <cell r="CB520"/>
          <cell r="CC520"/>
          <cell r="CD520"/>
          <cell r="CE520"/>
          <cell r="CF520"/>
          <cell r="CG520"/>
          <cell r="CH520"/>
          <cell r="CI520"/>
          <cell r="CJ520"/>
          <cell r="CK520"/>
          <cell r="CL520"/>
          <cell r="CM520">
            <v>243276</v>
          </cell>
          <cell r="CN520"/>
          <cell r="CO520"/>
        </row>
        <row r="521">
          <cell r="B521">
            <v>1365</v>
          </cell>
          <cell r="C521">
            <v>516</v>
          </cell>
          <cell r="D521">
            <v>20</v>
          </cell>
          <cell r="E521">
            <v>7</v>
          </cell>
          <cell r="F521">
            <v>2564</v>
          </cell>
          <cell r="G521">
            <v>800059275696</v>
          </cell>
          <cell r="H521" t="str">
            <v>นาย</v>
          </cell>
          <cell r="I521" t="str">
            <v>พงศศักดิ์</v>
          </cell>
          <cell r="J521" t="str">
            <v>ปู่ตอง</v>
          </cell>
          <cell r="K521" t="str">
            <v>2-5018-00047-64-1</v>
          </cell>
          <cell r="L521" t="str">
            <v>อมก๋อย</v>
          </cell>
          <cell r="M521" t="str">
            <v>เชียงใหม่ 3</v>
          </cell>
          <cell r="N521">
            <v>8</v>
          </cell>
          <cell r="O521" t="str">
            <v>สินเชื่อธนาคารประชาชน</v>
          </cell>
          <cell r="P521" t="str">
            <v>1.บุคคลค้ำประกัน</v>
          </cell>
          <cell r="Q521">
            <v>176555</v>
          </cell>
          <cell r="R521">
            <v>15502.3</v>
          </cell>
          <cell r="S521" t="str">
            <v>จังหวัดฮอด</v>
          </cell>
          <cell r="T521" t="str">
            <v>ผบ.315</v>
          </cell>
          <cell r="U521" t="str">
            <v>2561</v>
          </cell>
          <cell r="V521"/>
          <cell r="W521"/>
          <cell r="X521"/>
          <cell r="Y521"/>
          <cell r="Z521"/>
          <cell r="AA521"/>
          <cell r="AB521"/>
          <cell r="AC521"/>
          <cell r="AD521"/>
          <cell r="AE521"/>
          <cell r="AF521"/>
          <cell r="AG521"/>
          <cell r="AH521"/>
          <cell r="AI521"/>
          <cell r="AJ521"/>
          <cell r="AK521"/>
          <cell r="AL521"/>
          <cell r="AM521"/>
          <cell r="AN521"/>
          <cell r="AO521"/>
          <cell r="AP521"/>
          <cell r="AQ521"/>
          <cell r="AR521"/>
          <cell r="AS521"/>
          <cell r="AT521"/>
          <cell r="AU521"/>
          <cell r="AV521"/>
          <cell r="AW521"/>
          <cell r="AX521"/>
          <cell r="AY521"/>
          <cell r="AZ521"/>
          <cell r="BA521"/>
          <cell r="BB521" t="str">
            <v>สืบทรัพย์ คำสั่ง(20/7/2564)</v>
          </cell>
          <cell r="BC521"/>
          <cell r="BD521"/>
          <cell r="BE521"/>
          <cell r="BF521"/>
          <cell r="BG521"/>
          <cell r="BH521"/>
          <cell r="BI521"/>
          <cell r="BJ521"/>
          <cell r="BK521"/>
          <cell r="BL521" t="str">
            <v>นายพงศศักดิ์ ปู่ตอง</v>
          </cell>
          <cell r="BM521">
            <v>0</v>
          </cell>
          <cell r="BN521" t="str">
            <v>1.นางพงศศักดิ์  ปู่ตอง
2.นางสาวจิรัชยา  แสนวงษา
3.นางสาวหนึ่งฤทัย  อนันท์ชัย
4.นายศิวัช  ธนันท์ชัย</v>
          </cell>
          <cell r="BO521" t="str">
            <v>จำเลยที่ 1
จำเลยที่ 2
จำเลยที่ 3
คู่สมรสจำเลยที่ 3</v>
          </cell>
          <cell r="BP521" t="str">
            <v>2501800047641
3500200839888
2500700019113
1501800075280</v>
          </cell>
          <cell r="BQ52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'-พบว่ามีกรรมสิทธิ์ในที่ดินเลขโฉนด 51998  ต.ดอนแก้ว  อ.แม่ริม  จ.เชียงใหม่ (ปลอดจำนอง)
'-ไม่พบว่ามีกรรมสิทธิ์ในที่ดิน อ.อมก๋อย จ.เชียงใหม่</v>
          </cell>
          <cell r="BR521" t="str">
            <v>พบ</v>
          </cell>
          <cell r="BS521" t="str">
            <v>พบ</v>
          </cell>
          <cell r="BT521">
            <v>4</v>
          </cell>
          <cell r="BU521" t="str">
            <v>เกศินี</v>
          </cell>
          <cell r="BV521"/>
          <cell r="BW521"/>
          <cell r="BX521"/>
          <cell r="BY521"/>
          <cell r="BZ521"/>
          <cell r="CA521"/>
          <cell r="CB521"/>
          <cell r="CC521"/>
          <cell r="CD521"/>
          <cell r="CE521"/>
          <cell r="CF521"/>
          <cell r="CG521"/>
          <cell r="CH521"/>
          <cell r="CI521"/>
          <cell r="CJ521"/>
          <cell r="CK521"/>
          <cell r="CL521"/>
          <cell r="CM521">
            <v>243276</v>
          </cell>
          <cell r="CN521"/>
          <cell r="CO521"/>
        </row>
        <row r="522">
          <cell r="B522">
            <v>1366</v>
          </cell>
          <cell r="C522">
            <v>517</v>
          </cell>
          <cell r="D522">
            <v>20</v>
          </cell>
          <cell r="E522">
            <v>7</v>
          </cell>
          <cell r="F522">
            <v>2564</v>
          </cell>
          <cell r="G522">
            <v>800031097184</v>
          </cell>
          <cell r="H522" t="str">
            <v>นางสาว</v>
          </cell>
          <cell r="I522" t="str">
            <v>อำไพ</v>
          </cell>
          <cell r="J522" t="str">
            <v>แก้วฟู</v>
          </cell>
          <cell r="K522" t="str">
            <v>3-5017-00073-44-3</v>
          </cell>
          <cell r="L522" t="str">
            <v>ดอยเต่า</v>
          </cell>
          <cell r="M522" t="str">
            <v>เชียงใหม่ 3</v>
          </cell>
          <cell r="N522">
            <v>8</v>
          </cell>
          <cell r="O522" t="str">
            <v>สินเชื่อพัฒนาองค์กรชุมชน</v>
          </cell>
          <cell r="P522" t="str">
            <v>1.บุคคลค้ำประกัน</v>
          </cell>
          <cell r="Q522">
            <v>67351.33</v>
          </cell>
          <cell r="R522">
            <v>7163.46</v>
          </cell>
          <cell r="S522" t="str">
            <v>จังหวัดฮอด</v>
          </cell>
          <cell r="T522" t="str">
            <v>ผบ.E535</v>
          </cell>
          <cell r="U522" t="str">
            <v>2563</v>
          </cell>
          <cell r="V522" t="str">
            <v>ผบ.E545</v>
          </cell>
          <cell r="W522">
            <v>2563</v>
          </cell>
          <cell r="X522">
            <v>30</v>
          </cell>
          <cell r="Y522">
            <v>11</v>
          </cell>
          <cell r="Z522">
            <v>2563</v>
          </cell>
          <cell r="AA522"/>
          <cell r="AB522"/>
          <cell r="AC522"/>
          <cell r="AD522"/>
          <cell r="AE522"/>
          <cell r="AF522"/>
          <cell r="AG522">
            <v>5</v>
          </cell>
          <cell r="AH522">
            <v>5</v>
          </cell>
          <cell r="AI522">
            <v>2564</v>
          </cell>
          <cell r="AJ522"/>
          <cell r="AK522"/>
          <cell r="AL522"/>
          <cell r="AM522"/>
          <cell r="AN522"/>
          <cell r="AO522"/>
          <cell r="AP522"/>
          <cell r="AQ522"/>
          <cell r="AR522"/>
          <cell r="AS522"/>
          <cell r="AT522"/>
          <cell r="AU522"/>
          <cell r="AV522"/>
          <cell r="AW522"/>
          <cell r="AX522"/>
          <cell r="AY522"/>
          <cell r="AZ522"/>
          <cell r="BA522"/>
          <cell r="BB522" t="str">
            <v>สืบทรัพย์ คำสั่ง(20/7/2564)</v>
          </cell>
          <cell r="BC522"/>
          <cell r="BD522"/>
          <cell r="BE522"/>
          <cell r="BF522"/>
          <cell r="BG522"/>
          <cell r="BH522"/>
          <cell r="BI522"/>
          <cell r="BJ522"/>
          <cell r="BK522"/>
          <cell r="BL522" t="str">
            <v>นางสาวอำไพ แก้วฟู</v>
          </cell>
          <cell r="BM522">
            <v>883263010040</v>
          </cell>
          <cell r="BN522" t="str">
            <v xml:space="preserve">1.นางสาวอำไพ  แก้วฟู
2.นายเพชร  รัตนะ
3.นางสาวประสิทธิ์  วันศรี
4.นางสาวสาลินี  กุณาเบี้ยว
</v>
          </cell>
          <cell r="BO522" t="str">
            <v xml:space="preserve">จำเลยที่ 1
จำเลยที่ 2
คู่สมรสจำเลยที่ 2
จำเลยที่ 3
</v>
          </cell>
          <cell r="BP522" t="str">
            <v xml:space="preserve">3501700073443
3671000208337
2330500020888
1501700003350
</v>
          </cell>
          <cell r="BQ522" t="str">
            <v xml:space="preserve">-พบว่ามีกรรมสิทธิ์ในที่ดิน น.ส.3 ก. 1755  เลขที่ดิน 214  ต.ท่าเดื่อ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น.ส.3 ก. 1879    ต.ท่าเดื่อ  อ.ดอยเต่า  จ.เชียงใหม่  (ติดจำนอง)
</v>
          </cell>
          <cell r="BR522" t="str">
            <v>พบ</v>
          </cell>
          <cell r="BS522" t="str">
            <v>พบ</v>
          </cell>
          <cell r="BT522">
            <v>6</v>
          </cell>
          <cell r="BU522" t="str">
            <v>เกศินี</v>
          </cell>
          <cell r="BV522"/>
          <cell r="BW522"/>
          <cell r="BX522"/>
          <cell r="BY522"/>
          <cell r="BZ522"/>
          <cell r="CA522"/>
          <cell r="CB522"/>
          <cell r="CC522"/>
          <cell r="CD522"/>
          <cell r="CE522"/>
          <cell r="CF522"/>
          <cell r="CG522"/>
          <cell r="CH522"/>
          <cell r="CI522"/>
          <cell r="CJ522"/>
          <cell r="CK522"/>
          <cell r="CL522"/>
          <cell r="CM522">
            <v>243276</v>
          </cell>
          <cell r="CN522"/>
          <cell r="CO522"/>
        </row>
        <row r="523">
          <cell r="B523">
            <v>1367</v>
          </cell>
          <cell r="C523">
            <v>518</v>
          </cell>
          <cell r="D523">
            <v>20</v>
          </cell>
          <cell r="E523">
            <v>7</v>
          </cell>
          <cell r="F523">
            <v>2564</v>
          </cell>
          <cell r="G523">
            <v>800071871605</v>
          </cell>
          <cell r="H523" t="str">
            <v>นางสาว</v>
          </cell>
          <cell r="I523" t="str">
            <v>นิตยา</v>
          </cell>
          <cell r="J523" t="str">
            <v>คิดคำส่วน</v>
          </cell>
          <cell r="K523" t="str">
            <v>1-5099-00729-85-8</v>
          </cell>
          <cell r="L523" t="str">
            <v>เม-ญ่า เชียงใหม่</v>
          </cell>
          <cell r="M523" t="str">
            <v>เชียงใหม่ 1</v>
          </cell>
          <cell r="N523">
            <v>8</v>
          </cell>
          <cell r="O523" t="str">
            <v>สินเชื่อธนาคารประชาชน</v>
          </cell>
          <cell r="P523" t="str">
            <v>1.บุคคลค้ำประกัน</v>
          </cell>
          <cell r="Q523">
            <v>13123.49</v>
          </cell>
          <cell r="R523">
            <v>149048.79</v>
          </cell>
          <cell r="S523" t="str">
            <v>แขวงเชียงใหม่</v>
          </cell>
          <cell r="T523" t="str">
            <v>ผบ.10098</v>
          </cell>
          <cell r="U523" t="str">
            <v>2562</v>
          </cell>
          <cell r="V523" t="str">
            <v>ผบ.10568</v>
          </cell>
          <cell r="W523">
            <v>2562</v>
          </cell>
          <cell r="X523"/>
          <cell r="Y523"/>
          <cell r="Z523"/>
          <cell r="AA523">
            <v>15</v>
          </cell>
          <cell r="AB523">
            <v>10</v>
          </cell>
          <cell r="AC523">
            <v>2562</v>
          </cell>
          <cell r="AD523"/>
          <cell r="AE523"/>
          <cell r="AF523"/>
          <cell r="AG523"/>
          <cell r="AH523"/>
          <cell r="AI523"/>
          <cell r="AJ523"/>
          <cell r="AK523"/>
          <cell r="AL523"/>
          <cell r="AM523"/>
          <cell r="AN523"/>
          <cell r="AO523"/>
          <cell r="AP523"/>
          <cell r="AQ523"/>
          <cell r="AR523"/>
          <cell r="AS523"/>
          <cell r="AT523"/>
          <cell r="AU523"/>
          <cell r="AV523"/>
          <cell r="AW523"/>
          <cell r="AX523"/>
          <cell r="AY523"/>
          <cell r="AZ523"/>
          <cell r="BA523"/>
          <cell r="BB523" t="str">
            <v>สืบทรัพย์ คำสั่ง(20/7/2564)//คำสั่ง 6/6/2565//รายงาน 11/7/2565//สืบครั้งที่ 3 รายงานผลสืบ 16/1/2568</v>
          </cell>
          <cell r="BC523"/>
          <cell r="BD523"/>
          <cell r="BE523"/>
          <cell r="BF523"/>
          <cell r="BG523"/>
          <cell r="BH523"/>
          <cell r="BI523"/>
          <cell r="BJ523"/>
          <cell r="BK523"/>
          <cell r="BL523" t="str">
            <v>นางสาวนิตยา คิดคำส่วน</v>
          </cell>
          <cell r="BM523">
            <v>883162011133</v>
          </cell>
          <cell r="BN523" t="str">
            <v>1.นางนิตยา  คิดคำส่วน
2.นายธวัชชัย  คุณประดิษฐ์
3.นางอาภรณ์  คุณประดิษฐ์</v>
          </cell>
          <cell r="BO523" t="str">
            <v>จำเลยที่ 1
จำเลยที่ 2
จำเลยที่ 3</v>
          </cell>
          <cell r="BP523" t="str">
            <v>1509900729858
1509900648033
5500100004225</v>
          </cell>
          <cell r="BQ523"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อ.เมือง จ.เชียงใหม่</v>
          </cell>
          <cell r="BR523" t="str">
            <v>ไม่พบ</v>
          </cell>
          <cell r="BS523" t="str">
            <v>พบ
พบ
พบ</v>
          </cell>
          <cell r="BT523">
            <v>3</v>
          </cell>
          <cell r="BU523" t="str">
            <v>เกศินี</v>
          </cell>
          <cell r="BV523" t="str">
            <v>1.นางนิตยา  คิดคำส่วน
2.นายธวัชชัย  คุณประดิษฐ์
3.นางอาภรณ์  คุณประดิษฐ์</v>
          </cell>
          <cell r="BW523" t="str">
            <v>จำเลยที่ 1
จำเลยที่ 2
จำเลยที่ 3</v>
          </cell>
          <cell r="BX523" t="str">
            <v>1509900729858
1509900648033
5500100004225</v>
          </cell>
          <cell r="BY52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523" t="str">
            <v>ไม่พบทรัพย์</v>
          </cell>
          <cell r="CA523" t="str">
            <v>ไม่พบ
ไม่พบ
พบ</v>
          </cell>
          <cell r="CB523">
            <v>3</v>
          </cell>
          <cell r="CC523"/>
          <cell r="CD523" t="str">
            <v>1.นางนิตยา  คิดคำส่วน
2.นายตฤณหรือธวัชชัย  คุณประดิษฐ์
3.นางอาภรณ์  คุณประดิษฐ์</v>
          </cell>
          <cell r="CE523" t="str">
            <v>จำเลยที่ 1
จำเลยที่ 2
จำเลยที่ 3</v>
          </cell>
          <cell r="CF523" t="str">
            <v>1-5099-00729-85-8
1-5099-00648-03-3
5-5001-00004-22-5</v>
          </cell>
          <cell r="CG52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523" t="str">
            <v>ไม่พบ</v>
          </cell>
          <cell r="CI523"/>
          <cell r="CJ523">
            <v>3</v>
          </cell>
          <cell r="CK523" t="str">
            <v>นุสบา</v>
          </cell>
          <cell r="CL523"/>
          <cell r="CM523">
            <v>242936</v>
          </cell>
          <cell r="CN523"/>
          <cell r="CO523"/>
        </row>
        <row r="524">
          <cell r="B524">
            <v>1368</v>
          </cell>
          <cell r="C524">
            <v>519</v>
          </cell>
          <cell r="D524">
            <v>30</v>
          </cell>
          <cell r="E524">
            <v>7</v>
          </cell>
          <cell r="F524">
            <v>2564</v>
          </cell>
          <cell r="G524">
            <v>800042768187</v>
          </cell>
          <cell r="H524" t="str">
            <v>นาย</v>
          </cell>
          <cell r="I524" t="str">
            <v>เสรี</v>
          </cell>
          <cell r="J524" t="str">
            <v>แก้วมา</v>
          </cell>
          <cell r="K524" t="str">
            <v>3-5708-00284-03-8</v>
          </cell>
          <cell r="L524" t="str">
            <v>ไชยปราการ</v>
          </cell>
          <cell r="M524" t="str">
            <v>เชียงใหม่ 2</v>
          </cell>
          <cell r="N524">
            <v>8</v>
          </cell>
          <cell r="O524" t="str">
            <v>สินเชื่อธนาคารประชาชน</v>
          </cell>
          <cell r="P524" t="str">
            <v>1.บุคคลค้ำประกัน</v>
          </cell>
          <cell r="Q524">
            <v>165297.38</v>
          </cell>
          <cell r="R524">
            <v>16070.17</v>
          </cell>
          <cell r="S524" t="str">
            <v>จังหวัดเชียงราย</v>
          </cell>
          <cell r="T524" t="str">
            <v>ผบ.1804</v>
          </cell>
          <cell r="U524" t="str">
            <v>2560</v>
          </cell>
          <cell r="V524" t="str">
            <v>ผบ.4776</v>
          </cell>
          <cell r="W524">
            <v>2560</v>
          </cell>
          <cell r="X524">
            <v>30</v>
          </cell>
          <cell r="Y524">
            <v>10</v>
          </cell>
          <cell r="Z524">
            <v>2560</v>
          </cell>
          <cell r="AA524"/>
          <cell r="AB524"/>
          <cell r="AC524"/>
          <cell r="AD524"/>
          <cell r="AE524"/>
          <cell r="AF524"/>
          <cell r="AG524">
            <v>4</v>
          </cell>
          <cell r="AH524">
            <v>6</v>
          </cell>
          <cell r="AI524">
            <v>2561</v>
          </cell>
          <cell r="AJ524">
            <v>14</v>
          </cell>
          <cell r="AK524">
            <v>9</v>
          </cell>
          <cell r="AL524">
            <v>2564</v>
          </cell>
          <cell r="AM524" t="str">
            <v>โฉนด</v>
          </cell>
          <cell r="AN524" t="str">
            <v>5024</v>
          </cell>
          <cell r="AO524" t="str">
            <v>แม่งอน</v>
          </cell>
          <cell r="AP524" t="str">
            <v>ฝาง</v>
          </cell>
          <cell r="AQ524" t="str">
            <v>เชียงใหม่</v>
          </cell>
          <cell r="AR524">
            <v>357490</v>
          </cell>
          <cell r="AS524"/>
          <cell r="AT524"/>
          <cell r="AU524"/>
          <cell r="AV524"/>
          <cell r="AW524"/>
          <cell r="AX524">
            <v>17</v>
          </cell>
          <cell r="AY524">
            <v>9</v>
          </cell>
          <cell r="AZ524">
            <v>2564</v>
          </cell>
          <cell r="BA524" t="str">
            <v>ยึดเสร็จแล้ว</v>
          </cell>
          <cell r="BB524" t="str">
            <v>ยึดทรัพย์ (สำนักงานอื่นฟ้อง) คำสั่งยึด 30/7/2564)//มีประกาศขายทอดตลาด</v>
          </cell>
          <cell r="BC524"/>
          <cell r="BD524"/>
          <cell r="BE524"/>
          <cell r="BF524"/>
          <cell r="BG524"/>
          <cell r="BH524"/>
          <cell r="BI524"/>
          <cell r="BJ524"/>
          <cell r="BK524"/>
          <cell r="BL524" t="str">
            <v>นายเสรี แก้วมา</v>
          </cell>
          <cell r="BM524">
            <v>823859010411</v>
          </cell>
          <cell r="BN524"/>
          <cell r="BO524"/>
          <cell r="BP524"/>
          <cell r="BQ524"/>
          <cell r="BR524"/>
          <cell r="BS524"/>
          <cell r="BT524"/>
          <cell r="BU524"/>
          <cell r="BV524"/>
          <cell r="BW524"/>
          <cell r="BX524"/>
          <cell r="BY524"/>
          <cell r="BZ524"/>
          <cell r="CA524"/>
          <cell r="CB524"/>
          <cell r="CC524"/>
          <cell r="CD524"/>
          <cell r="CE524"/>
          <cell r="CF524"/>
          <cell r="CG524"/>
          <cell r="CH524"/>
          <cell r="CI524"/>
          <cell r="CJ524"/>
          <cell r="CK524"/>
          <cell r="CL524"/>
          <cell r="CM524"/>
          <cell r="CN524"/>
          <cell r="CO524">
            <v>242950</v>
          </cell>
        </row>
        <row r="525">
          <cell r="B525">
            <v>1369</v>
          </cell>
          <cell r="C525">
            <v>520</v>
          </cell>
          <cell r="D525">
            <v>21</v>
          </cell>
          <cell r="E525">
            <v>7</v>
          </cell>
          <cell r="F525">
            <v>2564</v>
          </cell>
          <cell r="G525">
            <v>800019287880</v>
          </cell>
          <cell r="H525" t="str">
            <v>นาย</v>
          </cell>
          <cell r="I525" t="str">
            <v xml:space="preserve">ปัญญา </v>
          </cell>
          <cell r="J525" t="str">
            <v>ใจชำนาญ</v>
          </cell>
          <cell r="K525" t="str">
            <v>3-5402-00554-15-8</v>
          </cell>
          <cell r="L525" t="str">
            <v>เซ็นทรัล แอร์พอร์ต พลาซ่า เชียงใหม่</v>
          </cell>
          <cell r="M525" t="str">
            <v>เชียงใหม่ 1</v>
          </cell>
          <cell r="N525">
            <v>8</v>
          </cell>
          <cell r="O525" t="str">
            <v>สินเชื่อธนาคารประชาชน</v>
          </cell>
          <cell r="P525" t="str">
            <v>1.บุคคลค้ำประกัน</v>
          </cell>
          <cell r="Q525">
            <v>52360</v>
          </cell>
          <cell r="R525">
            <v>6415.06</v>
          </cell>
          <cell r="S525" t="str">
            <v>จังหวัดแพร่</v>
          </cell>
          <cell r="T525" t="str">
            <v>ผบ.3663</v>
          </cell>
          <cell r="U525" t="str">
            <v>2559</v>
          </cell>
          <cell r="V525" t="str">
            <v>ผบ.4199</v>
          </cell>
          <cell r="W525">
            <v>2559</v>
          </cell>
          <cell r="X525"/>
          <cell r="Y525"/>
          <cell r="Z525"/>
          <cell r="AA525">
            <v>20</v>
          </cell>
          <cell r="AB525">
            <v>9</v>
          </cell>
          <cell r="AC525">
            <v>2559</v>
          </cell>
          <cell r="AD525"/>
          <cell r="AE525"/>
          <cell r="AF525"/>
          <cell r="AG525"/>
          <cell r="AH525"/>
          <cell r="AI525"/>
          <cell r="AJ525"/>
          <cell r="AK525"/>
          <cell r="AL525"/>
          <cell r="AM525"/>
          <cell r="AN525"/>
          <cell r="AO525"/>
          <cell r="AP525"/>
          <cell r="AQ525"/>
          <cell r="AR525"/>
          <cell r="AS525"/>
          <cell r="AT525"/>
          <cell r="AU525"/>
          <cell r="AV525"/>
          <cell r="AW525"/>
          <cell r="AX525"/>
          <cell r="AY525"/>
          <cell r="AZ525"/>
          <cell r="BA525"/>
          <cell r="BB525" t="str">
            <v>สืบทรัพย์//ปิดบัญชี</v>
          </cell>
          <cell r="BC525"/>
          <cell r="BD525"/>
          <cell r="BE525"/>
          <cell r="BF525"/>
          <cell r="BG525"/>
          <cell r="BH525"/>
          <cell r="BI525"/>
          <cell r="BJ525"/>
          <cell r="BK525"/>
          <cell r="BL525" t="str">
            <v>นายปัญญา  ใจชำนาญ</v>
          </cell>
          <cell r="BM525">
            <v>0</v>
          </cell>
          <cell r="BN525" t="str">
            <v>1.นายปัญญา ใจชำนาญ
2.นายสมลักษณ์ กันแก้ว
3.นางสาวอัจฉรา ยะถาคำ
4.นางสาวราตรี รอดอ่อง</v>
          </cell>
          <cell r="BO525" t="str">
            <v>จำเลยที่ 1
จำเลยที่ 2
คู่สมรสจำเลยที่ 2
จำเลยที่ 3</v>
          </cell>
          <cell r="BP525" t="str">
            <v>3-5402-00554-15-8
3-6506-00833-12-6
3-6408-00106-92-9
3-6501-00277-85-2</v>
          </cell>
          <cell r="BQ525" t="str">
            <v>-ไม่พบว่ามีกรรมสิทธิ์ในที่ดิน อ.สอง อ.แพร่
-ไม่พบว่ามีกรรมสิทธิ์ในที่ดิน อ.แม่สาย จ.เชียงราย
-พบว่ามีกรรมสิทธิ์ในที่ดิน ห้องชุดเลขที่ 157/38 ชั้น 5 ทะเบียนอาคารชุดเลขที่ 14/2558 ชื่ออาคารชุดบ้านเอื้ออาทรเจ้าแม่กวนอิม ต.ป่าแดด 
อ.เมืองเชียงใหม่ (ติดจำนอง)
-พบว่ามีกรรมสิทธิ์ในที่ดิน โฉนดเลขที่ 6857 ต.เกาะช้าง อ.แม่สาย จ.เชียงราย (ติดจำนอง)
-ไม่พบว่ามีกรรมสิทธิ์ในที่ดิน อ.เมืองพิษณุโลก จ.เชียงใหม่</v>
          </cell>
          <cell r="BR525" t="str">
            <v>พบทรัพย์</v>
          </cell>
          <cell r="BS525" t="str">
            <v>พบทรัพย์</v>
          </cell>
          <cell r="BT525">
            <v>4</v>
          </cell>
          <cell r="BU525" t="str">
            <v>วรกมล</v>
          </cell>
          <cell r="BV525"/>
          <cell r="BW525"/>
          <cell r="BX525"/>
          <cell r="BY525"/>
          <cell r="BZ525"/>
          <cell r="CA525"/>
          <cell r="CB525"/>
          <cell r="CC525"/>
          <cell r="CD525"/>
          <cell r="CE525"/>
          <cell r="CF525"/>
          <cell r="CG525"/>
          <cell r="CH525"/>
          <cell r="CI525"/>
          <cell r="CJ525"/>
          <cell r="CK525"/>
          <cell r="CL525"/>
          <cell r="CM525"/>
          <cell r="CN525"/>
          <cell r="CO525"/>
        </row>
        <row r="526">
          <cell r="B526">
            <v>1370</v>
          </cell>
          <cell r="C526">
            <v>521</v>
          </cell>
          <cell r="D526">
            <v>2</v>
          </cell>
          <cell r="E526">
            <v>8</v>
          </cell>
          <cell r="F526">
            <v>2564</v>
          </cell>
          <cell r="G526">
            <v>800075849748</v>
          </cell>
          <cell r="H526" t="str">
            <v>นาง</v>
          </cell>
          <cell r="I526" t="str">
            <v>เอนิกา</v>
          </cell>
          <cell r="J526" t="str">
            <v>นุ่นยวงหรือกิตติธีรานุรักษ์</v>
          </cell>
          <cell r="K526" t="str">
            <v>3-5707-00828-43-5</v>
          </cell>
          <cell r="L526" t="str">
            <v>เซ็นทรัลเฟสติวัล เชียงใหม่</v>
          </cell>
          <cell r="M526" t="str">
            <v>เชียงใหม่ 1</v>
          </cell>
          <cell r="N526">
            <v>8</v>
          </cell>
          <cell r="O526" t="str">
            <v>สินเชื่อธนาคารประชาชน</v>
          </cell>
          <cell r="P526" t="str">
            <v>1.บุคคลค้ำประกัน</v>
          </cell>
          <cell r="Q526">
            <v>31652</v>
          </cell>
          <cell r="R526">
            <v>7973.19</v>
          </cell>
          <cell r="S526" t="str">
            <v>แขวงเชียงราย</v>
          </cell>
          <cell r="T526" t="str">
            <v>ผบ.E1372</v>
          </cell>
          <cell r="U526" t="str">
            <v>2563</v>
          </cell>
          <cell r="V526" t="str">
            <v>ผบ.E1269</v>
          </cell>
          <cell r="W526">
            <v>2563</v>
          </cell>
          <cell r="X526"/>
          <cell r="Y526"/>
          <cell r="Z526"/>
          <cell r="AA526">
            <v>28</v>
          </cell>
          <cell r="AB526">
            <v>10</v>
          </cell>
          <cell r="AC526">
            <v>2563</v>
          </cell>
          <cell r="AD526"/>
          <cell r="AE526"/>
          <cell r="AF526"/>
          <cell r="AG526"/>
          <cell r="AH526"/>
          <cell r="AI526"/>
          <cell r="AJ526"/>
          <cell r="AK526"/>
          <cell r="AL526"/>
          <cell r="AM526" t="str">
            <v>โฉนด</v>
          </cell>
          <cell r="AN526" t="str">
            <v>7112</v>
          </cell>
          <cell r="AO526" t="str">
            <v>ป่าซาง</v>
          </cell>
          <cell r="AP526" t="str">
            <v>แม่จัน</v>
          </cell>
          <cell r="AQ526" t="str">
            <v>เชียงราย</v>
          </cell>
          <cell r="AR526"/>
          <cell r="AS526"/>
          <cell r="AT526"/>
          <cell r="AU526"/>
          <cell r="AV526"/>
          <cell r="AW526"/>
          <cell r="AX526"/>
          <cell r="AY526"/>
          <cell r="AZ526"/>
          <cell r="BA526" t="str">
            <v>ยึดไม่ได้</v>
          </cell>
          <cell r="BB526" t="str">
            <v>สืบทรัพย์ (คำสั่ง 2/8/2564)//ยึดทรัพย์ (คำสั่ง 7/10/2564)//ยึดไม่ได้//เฉลี่ยทรัพย์เสร็จแล้ว</v>
          </cell>
          <cell r="BC526"/>
          <cell r="BD526"/>
          <cell r="BE526"/>
          <cell r="BF526"/>
          <cell r="BG526"/>
          <cell r="BH526"/>
          <cell r="BI526"/>
          <cell r="BJ526"/>
          <cell r="BK526"/>
          <cell r="BL526" t="str">
            <v>นางเอนิกา นุ่นยวงหรือกิตติธีรานุรักษ์</v>
          </cell>
          <cell r="BM526">
            <v>0</v>
          </cell>
          <cell r="BN526" t="str">
            <v>1.นางสาวเอนิกา นุ่นยวงหรือกิตติธีรานุรักษ์
2.นายจีรศักดิ์ กิตติธีรานุรักษ์
3.นางสาวดาริกา อภิวงค์พนา
4.นางสาวภัคจิรา ถาวรกสิกิจ</v>
          </cell>
          <cell r="BO526" t="str">
            <v>จำเลยที่ 1
คู่สมรสจำเลยที่ 1
จำเลยที่ 2
จำเลยที่ 3</v>
          </cell>
          <cell r="BP526" t="str">
            <v>3-5707-00828-43-5
3-5707-00521-95-0
1-5804-00176-06-1
2-5804-00027-72-2</v>
          </cell>
          <cell r="BQ526" t="str">
            <v>-พบว่ามีกรรมสิทธิ์ในที่ดิน โฉนดเลขที่ 7112 ต.ป่าซาง อ.แม่จัน จ.เชียงราย (ติดจำนอง)
-ไม่พบว่ามีกรรมสิทธิ์ในที่ดิน อ.แม่จัน จ.เชียงราย
-ไม่พบว่ามีกรรมสิทธิ์ในที่ดิน อ.แม่สะเรียง จ.แม่ฮ่องสอน
-ไม่พบว่ามีกรรมสิทธิ์ในที่ดิน อ.แม่สะเรียง จ.แม่ฮ่องสอน</v>
          </cell>
          <cell r="BR526" t="str">
            <v>พบทรัพย์</v>
          </cell>
          <cell r="BS526" t="str">
            <v>พบทรัพย์</v>
          </cell>
          <cell r="BT526">
            <v>4</v>
          </cell>
          <cell r="BU526" t="str">
            <v>วรกมล
ศรัญญู (ยึด)</v>
          </cell>
          <cell r="BV526"/>
          <cell r="BW526"/>
          <cell r="BX526"/>
          <cell r="BY526"/>
          <cell r="BZ526"/>
          <cell r="CA526"/>
          <cell r="CB526"/>
          <cell r="CC526"/>
          <cell r="CD526"/>
          <cell r="CE526"/>
          <cell r="CF526"/>
          <cell r="CG526"/>
          <cell r="CH526"/>
          <cell r="CI526"/>
          <cell r="CJ526"/>
          <cell r="CK526"/>
          <cell r="CL526"/>
          <cell r="CM526">
            <v>243141</v>
          </cell>
          <cell r="CN526"/>
          <cell r="CO526"/>
        </row>
        <row r="527">
          <cell r="B527">
            <v>1371</v>
          </cell>
          <cell r="C527">
            <v>522</v>
          </cell>
          <cell r="D527">
            <v>4</v>
          </cell>
          <cell r="E527">
            <v>8</v>
          </cell>
          <cell r="F527">
            <v>2564</v>
          </cell>
          <cell r="G527">
            <v>800020190354</v>
          </cell>
          <cell r="H527" t="str">
            <v>นาย</v>
          </cell>
          <cell r="I527" t="str">
            <v>อุดร</v>
          </cell>
          <cell r="J527" t="str">
            <v>จันทร์ชื่น</v>
          </cell>
          <cell r="K527" t="str">
            <v>3-5011-00232-69-9</v>
          </cell>
          <cell r="L527" t="str">
            <v>พร้าว</v>
          </cell>
          <cell r="M527" t="str">
            <v>เชียงใหม่ 2</v>
          </cell>
          <cell r="N527">
            <v>8</v>
          </cell>
          <cell r="O527" t="str">
            <v>สินเชื่อธนาคารประชาชน</v>
          </cell>
          <cell r="P527" t="str">
            <v>1.บุคคลค้ำประกัน</v>
          </cell>
          <cell r="Q527">
            <v>68622.83</v>
          </cell>
          <cell r="R527">
            <v>12248.2</v>
          </cell>
          <cell r="S527" t="str">
            <v>แขวงเชียงใหม่</v>
          </cell>
          <cell r="T527" t="str">
            <v>ผบ.2457</v>
          </cell>
          <cell r="U527" t="str">
            <v>2563</v>
          </cell>
          <cell r="V527" t="str">
            <v>ผบ.5289</v>
          </cell>
          <cell r="W527">
            <v>2563</v>
          </cell>
          <cell r="X527">
            <v>4</v>
          </cell>
          <cell r="Y527">
            <v>8</v>
          </cell>
          <cell r="Z527">
            <v>2563</v>
          </cell>
          <cell r="AA527"/>
          <cell r="AB527"/>
          <cell r="AC527"/>
          <cell r="AD527">
            <v>4</v>
          </cell>
          <cell r="AE527">
            <v>8</v>
          </cell>
          <cell r="AF527">
            <v>2563</v>
          </cell>
          <cell r="AG527">
            <v>17</v>
          </cell>
          <cell r="AH527">
            <v>2</v>
          </cell>
          <cell r="AI527">
            <v>2564</v>
          </cell>
          <cell r="AJ527"/>
          <cell r="AK527"/>
          <cell r="AL527"/>
          <cell r="AM527"/>
          <cell r="AN527"/>
          <cell r="AO527"/>
          <cell r="AP527"/>
          <cell r="AQ527"/>
          <cell r="AR527"/>
          <cell r="AS527"/>
          <cell r="AT527"/>
          <cell r="AU527"/>
          <cell r="AV527"/>
          <cell r="AW527"/>
          <cell r="AX527"/>
          <cell r="AY527"/>
          <cell r="AZ527"/>
          <cell r="BA527"/>
          <cell r="BB527" t="str">
            <v>สืบทรัพย์ (คำสั่ง 4/8/2564)</v>
          </cell>
          <cell r="BC527"/>
          <cell r="BD527"/>
          <cell r="BE527"/>
          <cell r="BF527"/>
          <cell r="BG527"/>
          <cell r="BH527"/>
          <cell r="BI527"/>
          <cell r="BJ527"/>
          <cell r="BK527"/>
          <cell r="BL527" t="str">
            <v>นายอุดร จันทร์ชื่น</v>
          </cell>
          <cell r="BM527">
            <v>0</v>
          </cell>
          <cell r="BN527" t="str">
            <v>1.นายอุดร จันทร์ชื่น
2.สิบตำรวจตรีพิเชษฐ์ วงค์สุข
3.นางสาวชนิดา นิปุณะ
4.นายไพศาล คำทราย</v>
          </cell>
          <cell r="BO527" t="str">
            <v>จำเลยที่ 1
จำเลยที่ 2
คู่สมรสจำเลยที่ 2
จำเลยที่ 3</v>
          </cell>
          <cell r="BP527" t="str">
            <v>3-5011-00232-69-9
3-5011-00234-26-8
3-5003-00158-38-6
3-5011-00111-47-6</v>
          </cell>
          <cell r="BQ527" t="str">
            <v>-ไม่พบว่ามีกรรมสิทธิ์ในที่ดิน อ.พร้าว จ.เชียงใหม่
-ไม่พบว่ามีกรรมสิทธิ์ในที่ดิน อ.พร้าว จ.เชียงใหม่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อ.แม่แจ่ม จ.เชียงใหม่
-ไม่พบว่ามีกรรมสิทธิ์ในที่ดิน อ.พร้าว จ.เชียงใหม่</v>
          </cell>
          <cell r="BR527" t="str">
            <v>ไม่พบทรัพย์</v>
          </cell>
          <cell r="BS527"/>
          <cell r="BT527"/>
          <cell r="BU527" t="str">
            <v>วรกมล</v>
          </cell>
          <cell r="BV527"/>
          <cell r="BW527"/>
          <cell r="BX527"/>
          <cell r="BY527"/>
          <cell r="BZ527"/>
          <cell r="CA527"/>
          <cell r="CB527"/>
          <cell r="CC527"/>
          <cell r="CD527"/>
          <cell r="CE527"/>
          <cell r="CF527"/>
          <cell r="CG527"/>
          <cell r="CH527"/>
          <cell r="CI527"/>
          <cell r="CJ527"/>
          <cell r="CK527"/>
          <cell r="CL527"/>
          <cell r="CM527"/>
          <cell r="CN527"/>
          <cell r="CO527"/>
        </row>
        <row r="528">
          <cell r="B528">
            <v>1372</v>
          </cell>
          <cell r="C528">
            <v>523</v>
          </cell>
          <cell r="D528">
            <v>4</v>
          </cell>
          <cell r="E528">
            <v>8</v>
          </cell>
          <cell r="F528">
            <v>2564</v>
          </cell>
          <cell r="G528">
            <v>800065067434</v>
          </cell>
          <cell r="H528" t="str">
            <v>นาง</v>
          </cell>
          <cell r="I528" t="str">
            <v>ฐิติพร</v>
          </cell>
          <cell r="J528" t="str">
            <v>มะลิลอย</v>
          </cell>
          <cell r="K528" t="str">
            <v>3-5010-00123-65-1</v>
          </cell>
          <cell r="L528" t="str">
            <v>แม่อาย</v>
          </cell>
          <cell r="M528" t="str">
            <v>เชียงใหม่ 2</v>
          </cell>
          <cell r="N528">
            <v>8</v>
          </cell>
          <cell r="O528" t="str">
            <v>สินเชื่อธนาคารประชาชน</v>
          </cell>
          <cell r="P528" t="str">
            <v>1.บุคคลค้ำประกัน</v>
          </cell>
          <cell r="Q528">
            <v>120828.39</v>
          </cell>
          <cell r="R528">
            <v>32666.86</v>
          </cell>
          <cell r="S528" t="str">
            <v>จังหวัดฝาง</v>
          </cell>
          <cell r="T528" t="str">
            <v>ผบ.E500</v>
          </cell>
          <cell r="U528" t="str">
            <v>2563</v>
          </cell>
          <cell r="V528" t="str">
            <v>ผบ.E117</v>
          </cell>
          <cell r="W528">
            <v>2563</v>
          </cell>
          <cell r="X528">
            <v>10</v>
          </cell>
          <cell r="Y528">
            <v>3</v>
          </cell>
          <cell r="Z528">
            <v>2564</v>
          </cell>
          <cell r="AA528"/>
          <cell r="AB528"/>
          <cell r="AC528"/>
          <cell r="AD528">
            <v>15</v>
          </cell>
          <cell r="AE528">
            <v>3</v>
          </cell>
          <cell r="AF528">
            <v>2564</v>
          </cell>
          <cell r="AG528">
            <v>23</v>
          </cell>
          <cell r="AH528">
            <v>7</v>
          </cell>
          <cell r="AI528">
            <v>2564</v>
          </cell>
          <cell r="AJ528"/>
          <cell r="AK528"/>
          <cell r="AL528"/>
          <cell r="AM528"/>
          <cell r="AN528"/>
          <cell r="AO528"/>
          <cell r="AP528"/>
          <cell r="AQ528"/>
          <cell r="AR528"/>
          <cell r="AS528"/>
          <cell r="AT528"/>
          <cell r="AU528"/>
          <cell r="AV528"/>
          <cell r="AW528"/>
          <cell r="AX528"/>
          <cell r="AY528"/>
          <cell r="AZ528"/>
          <cell r="BA528"/>
          <cell r="BB528" t="str">
            <v>สืบทรัพย์ (คำสั่ง 4/8/2564)</v>
          </cell>
          <cell r="BC528"/>
          <cell r="BD528"/>
          <cell r="BE528"/>
          <cell r="BF528"/>
          <cell r="BG528"/>
          <cell r="BH528"/>
          <cell r="BI528"/>
          <cell r="BJ528"/>
          <cell r="BK528"/>
          <cell r="BL528" t="str">
            <v>นางฐิติพร มะลิลอย</v>
          </cell>
          <cell r="BM528">
            <v>0</v>
          </cell>
          <cell r="BN528" t="str">
            <v>1.นางฐิติพร มะลิลอย
2.นายบัณฑิต ศรีเมือง
3.นายอนันต์ แซ่ก่วย
4.นางสาวไญยิกา พรมเสน
5.นางกันยา สิริวรการณ์
6.นายสะอาด สิริวรการณ์</v>
          </cell>
          <cell r="BO528" t="str">
            <v>จำเลยที่ 1
คู่สมรสจำเลยที่ 1
จำเลยที่ 2
คู่สมรสจำเลยที่ 2
จำเลยที่ 3
คู่สมรสจำเลยที่ 3</v>
          </cell>
          <cell r="BP528" t="str">
            <v>3-5010-00123-65-1
3-1018-00841-02-1
3-2408-90000-25-8
3-5010-00123-38-3
3-5010-00058-25-5
3-5018-00007-97-3</v>
          </cell>
          <cell r="BQ528" t="str">
            <v>-ไม่พบว่ามีกรรมสิทธิ์ในที่ดิน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5670 ต.แม่อาย อ.แม่อาย จ.เชียงใหม่ (ติดจำนอง)
-ไม่พบว่ามีกรรมสิทธิ์ในที่ดิน อ.แม่อาย จ.เชียงใหม่</v>
          </cell>
          <cell r="BR528" t="str">
            <v>พบทรัพย์</v>
          </cell>
          <cell r="BS528"/>
          <cell r="BT528">
            <v>6</v>
          </cell>
          <cell r="BU528" t="str">
            <v>วรกมล</v>
          </cell>
          <cell r="BV528"/>
          <cell r="BW528"/>
          <cell r="BX528"/>
          <cell r="BY528"/>
          <cell r="BZ528"/>
          <cell r="CA528"/>
          <cell r="CB528"/>
          <cell r="CC528"/>
          <cell r="CD528"/>
          <cell r="CE528"/>
          <cell r="CF528"/>
          <cell r="CG528"/>
          <cell r="CH528"/>
          <cell r="CI528"/>
          <cell r="CJ528"/>
          <cell r="CK528"/>
          <cell r="CL528"/>
          <cell r="CM528"/>
          <cell r="CN528"/>
          <cell r="CO528"/>
        </row>
        <row r="529">
          <cell r="B529">
            <v>1373</v>
          </cell>
          <cell r="C529">
            <v>524</v>
          </cell>
          <cell r="D529">
            <v>4</v>
          </cell>
          <cell r="E529">
            <v>8</v>
          </cell>
          <cell r="F529">
            <v>2564</v>
          </cell>
          <cell r="G529">
            <v>800063027232</v>
          </cell>
          <cell r="H529" t="str">
            <v xml:space="preserve">นางสาว </v>
          </cell>
          <cell r="I529" t="str">
            <v>อมรรัตน์</v>
          </cell>
          <cell r="J529" t="str">
            <v>ช่างฝั้น</v>
          </cell>
          <cell r="K529" t="str">
            <v>3-5010-00141-83-7</v>
          </cell>
          <cell r="L529" t="str">
            <v>แม่อาย</v>
          </cell>
          <cell r="M529" t="str">
            <v>เชียงใหม่ 2</v>
          </cell>
          <cell r="N529">
            <v>8</v>
          </cell>
          <cell r="O529" t="str">
            <v>สินเชื่อธนาคารประชาชน</v>
          </cell>
          <cell r="P529" t="str">
            <v>1.บุคคลค้ำประกัน</v>
          </cell>
          <cell r="Q529">
            <v>107851.4</v>
          </cell>
          <cell r="R529">
            <v>17603.509999999998</v>
          </cell>
          <cell r="S529" t="str">
            <v>จังหวัดฝาง</v>
          </cell>
          <cell r="T529" t="str">
            <v>ผบ.E514</v>
          </cell>
          <cell r="U529" t="str">
            <v>2563</v>
          </cell>
          <cell r="V529" t="str">
            <v>ผบ.E115</v>
          </cell>
          <cell r="W529">
            <v>2564</v>
          </cell>
          <cell r="X529">
            <v>10</v>
          </cell>
          <cell r="Y529">
            <v>3</v>
          </cell>
          <cell r="Z529">
            <v>2564</v>
          </cell>
          <cell r="AA529"/>
          <cell r="AB529"/>
          <cell r="AC529"/>
          <cell r="AD529">
            <v>15</v>
          </cell>
          <cell r="AE529">
            <v>3</v>
          </cell>
          <cell r="AF529">
            <v>2564</v>
          </cell>
          <cell r="AG529">
            <v>23</v>
          </cell>
          <cell r="AH529">
            <v>7</v>
          </cell>
          <cell r="AI529">
            <v>2564</v>
          </cell>
          <cell r="AJ529"/>
          <cell r="AK529"/>
          <cell r="AL529"/>
          <cell r="AM529"/>
          <cell r="AN529"/>
          <cell r="AO529"/>
          <cell r="AP529"/>
          <cell r="AQ529"/>
          <cell r="AR529"/>
          <cell r="AS529"/>
          <cell r="AT529"/>
          <cell r="AU529"/>
          <cell r="AV529"/>
          <cell r="AW529"/>
          <cell r="AX529"/>
          <cell r="AY529"/>
          <cell r="AZ529"/>
          <cell r="BA529"/>
          <cell r="BB529" t="str">
            <v>สืบทรัพย์ (คำสั่ง 4/8/2564)//สืบครั้งที่ 2 แล้ว รายงนผลสืบ 7/11/2567</v>
          </cell>
          <cell r="BC529"/>
          <cell r="BD529"/>
          <cell r="BE529"/>
          <cell r="BF529"/>
          <cell r="BG529"/>
          <cell r="BH529"/>
          <cell r="BI529"/>
          <cell r="BJ529"/>
          <cell r="BK529"/>
          <cell r="BL529" t="str">
            <v>นางสาว อมรรัตน์ ช่างฝั้น</v>
          </cell>
          <cell r="BM529">
            <v>0</v>
          </cell>
          <cell r="BN529" t="str">
            <v xml:space="preserve">1.นางสาวอมรรัตน์ ช่างฝั้น
2.นายบัณฑูร นำทาน
3.นางดวงเดือน คำภีระ
4.นายบรรจง คำภีระ
5.นางสาวชนาธินาถ แดงใจ
6.นายยงยศ ฟองจันทร์ </v>
          </cell>
          <cell r="BO529" t="str">
            <v>จำเลยที่ 1
คู่สมรสจำเลยที่ 1
จำเลยที่ 2
คู่สมรสจำเลยที่ 2
จำเลยที่ 3
คู่สมรสจำเลยที่ 3</v>
          </cell>
          <cell r="BP529" t="str">
            <v>3-5010-00141-83-7
3-5010-00052-84-2
3-5010-00138-67-4
3-5009-00310-21-9
1-5009-00193-04-6
1-5009-00200-97-2</v>
          </cell>
          <cell r="BQ529" t="str">
            <v>-ไม่พบว่ามีกรรมสิทธิ์ในที่ดิน อ.แม่อาย จ.เชียงใหม่
-พบว่ามีกรรมสิทธิ์ในที่ดิน โฉนดเลขที่ 6487 ต.แม่อาย อ.แม่อาย จ.เชียงใหม่ (ติดจำนอง)
-พบว่ามีกรรมสิทธิ์ในที่ดิน โฉนดเลขที่ 6516 ต.แม่อาย อ.แม่อาย จ.เชียงใหม่ (ติดจำนอง)
-พบว่ามีกรรมสิทธิ์ในที่ดิน โฉนดเลขที่ 13919 ต.เวียง อ.ฝาง จ.เชียงใหม่ (ปลอดจำนอง)
-พบว่ามีกรรมสิทธิ์ในที่ดิน โฉนดเลขที่ 13988  ต.เวียง อ.ฝาง จ.เชียงใหม่ (ติดจำนอง)
-พบว่ามีกรรมสิทธิ์ในที่ดิน โฉนดเลขที่ 18817 ต.แม่อาย อ.แม่อาย จ.เชียงใหม่ (ปลอดจำนอง)
-พบว่ามีกรรมสิทธิ์ในที่ดิน โฉนดเลขที่ 22442 ต.แม่สาว อ.แม่อาย จ.เชียงใหม่ (ติดจำนอง)
-พบว่ามีกรรมสิทธิ์ในที่ดิน โฉนดเลขที่ 22450 ต.แม่สาว อ.แม่อาย จ.เชียงใหม่ (ติดจำนอง)</v>
          </cell>
          <cell r="BR529" t="str">
            <v>พบทรัพย์</v>
          </cell>
          <cell r="BS529"/>
          <cell r="BT529">
            <v>6</v>
          </cell>
          <cell r="BU529" t="str">
            <v>วรกมล</v>
          </cell>
          <cell r="BV529" t="str">
            <v xml:space="preserve">1.นางสาวอมรรัตน์ ช่างฝั้น
2.นายบัณฑูร นำทาน
3.นางดวงเดือน คำภีระ
4.นายบรรจง คำภีระ
5.นางสาวชนาธินาถ แดงใจ
6.นายยงยศ ฟองจันทร์ </v>
          </cell>
          <cell r="BW529" t="str">
            <v>จำเลยที่ 1
คู่สมรสจำเลยที่ 1
จำเลยที่ 2
คู่สมรสจำเลยที่ 2
จำเลยที่ 3
คู่สมรสจำเลยที่ 3</v>
          </cell>
          <cell r="BX529" t="str">
            <v>3-5010-00141-83-7
3-5010-00052-84-2
3-5010-00138-67-4
3-5009-00310-21-9
1-5009-00193-04-6
1-5009-00200-97-2</v>
          </cell>
          <cell r="BY529" t="str">
            <v>-ไม่พบว่ามีกรรมสิทธิ์ในที่ดิน อ.แม่อาย จ.เชียงใหม่
-พบว่ามีกรรมสิทธิ์ในที่ดิน โฉนดเลขที่ 6487 ต.แม่อาย อ.แม่อาย จ.เชียงใหม่ (สินส่วนตัว)
-พบว่ามีกรรมสิทธิ์ในที่ดิน โฉนดเลขที่ 6516 ต.แม่อาย อ.แม่อาย จ.เชียงใหม่ (ติดจำนอง)
-พบว่ามีกรรมสิทธิ์ในที่ดิน โฉนดเลขที่ 13919 ต.เวียง อ.ฝาง จ.เชียงใหม่ (สินส่วนตัว)
-พบว่ามีกรรมสิทธิ์ในที่ดิน โฉนดเลขที่ 13988  ต.เวียง อ.ฝาง จ.เชียงใหม่ (สินส่วนตัว)
-พบว่ามีกรรมสิทธิ์ในที่ดิน โฉนดเลขที่ 18817 ต.แม่อาย อ.แม่อาย จ.เชียงใหม่ (ติดจำนอง)
-พบว่ามีกรรมสิทธิ์ในที่ดิน โฉนดเลขที่ 22442 ต.แม่สาว อ.แม่อาย จ.เชียงใหม่  (สินส่วนตัว)
-พบว่ามีกรรมสิทธิ์ในที่ดิน โฉนดเลขที่ 22450 ต.แม่สาว อ.แม่อาย จ.เชียงใหม่  (สินส่วนตัว)</v>
          </cell>
          <cell r="BZ529" t="str">
            <v>พบทรัพย์</v>
          </cell>
          <cell r="CA529"/>
          <cell r="CB529">
            <v>6</v>
          </cell>
          <cell r="CC529" t="str">
            <v>นุสบา</v>
          </cell>
          <cell r="CD529"/>
          <cell r="CE529"/>
          <cell r="CF529"/>
          <cell r="CG529"/>
          <cell r="CH529"/>
          <cell r="CI529"/>
          <cell r="CJ529"/>
          <cell r="CK529"/>
          <cell r="CL529">
            <v>243936</v>
          </cell>
          <cell r="CM529"/>
          <cell r="CN529"/>
          <cell r="CO529"/>
        </row>
        <row r="530">
          <cell r="B530">
            <v>1374</v>
          </cell>
          <cell r="C530">
            <v>525</v>
          </cell>
          <cell r="D530">
            <v>4</v>
          </cell>
          <cell r="E530">
            <v>8</v>
          </cell>
          <cell r="F530">
            <v>2564</v>
          </cell>
          <cell r="G530">
            <v>800098493474</v>
          </cell>
          <cell r="H530" t="str">
            <v>นาย</v>
          </cell>
          <cell r="I530" t="str">
            <v>สมศักดิ์</v>
          </cell>
          <cell r="J530" t="str">
            <v>อินสม</v>
          </cell>
          <cell r="K530" t="str">
            <v>3-5009-00700-28-9</v>
          </cell>
          <cell r="L530" t="str">
            <v>ไชยปราการ</v>
          </cell>
          <cell r="M530" t="str">
            <v>เชียงใหม่ 2</v>
          </cell>
          <cell r="N530">
            <v>8</v>
          </cell>
          <cell r="O530" t="str">
            <v>สินเชื่อธนาคารประชาชน</v>
          </cell>
          <cell r="P530" t="str">
            <v>1.บุคคลค้ำประกัน</v>
          </cell>
          <cell r="Q530">
            <v>33055</v>
          </cell>
          <cell r="R530">
            <v>3662.58</v>
          </cell>
          <cell r="S530" t="str">
            <v>จังหวัดฝาง</v>
          </cell>
          <cell r="T530" t="str">
            <v>ผบ.E513</v>
          </cell>
          <cell r="U530" t="str">
            <v>2563</v>
          </cell>
          <cell r="V530" t="str">
            <v>ผบ.E114</v>
          </cell>
          <cell r="W530">
            <v>2564</v>
          </cell>
          <cell r="X530">
            <v>10</v>
          </cell>
          <cell r="Y530">
            <v>3</v>
          </cell>
          <cell r="Z530">
            <v>2564</v>
          </cell>
          <cell r="AA530"/>
          <cell r="AB530"/>
          <cell r="AC530"/>
          <cell r="AD530">
            <v>15</v>
          </cell>
          <cell r="AE530">
            <v>3</v>
          </cell>
          <cell r="AF530">
            <v>2564</v>
          </cell>
          <cell r="AG530">
            <v>23</v>
          </cell>
          <cell r="AH530">
            <v>7</v>
          </cell>
          <cell r="AI530">
            <v>2564</v>
          </cell>
          <cell r="AJ530"/>
          <cell r="AK530"/>
          <cell r="AL530"/>
          <cell r="AM530"/>
          <cell r="AN530"/>
          <cell r="AO530"/>
          <cell r="AP530"/>
          <cell r="AQ530"/>
          <cell r="AR530"/>
          <cell r="AS530"/>
          <cell r="AT530"/>
          <cell r="AU530"/>
          <cell r="AV530"/>
          <cell r="AW530"/>
          <cell r="AX530"/>
          <cell r="AY530"/>
          <cell r="AZ530"/>
          <cell r="BA530"/>
          <cell r="BB530" t="str">
            <v>สืบทรัพย์ (คำสั่ง 4/8/2564)</v>
          </cell>
          <cell r="BC530"/>
          <cell r="BD530"/>
          <cell r="BE530"/>
          <cell r="BF530"/>
          <cell r="BG530"/>
          <cell r="BH530"/>
          <cell r="BI530"/>
          <cell r="BJ530"/>
          <cell r="BK530"/>
          <cell r="BL530" t="str">
            <v>นายสมศักดิ์ อินสม</v>
          </cell>
          <cell r="BM530">
            <v>0</v>
          </cell>
          <cell r="BN530" t="str">
            <v>1.นายสมศักดิ์ อินสม
2.นายสมบูรณ์ ใจแก้ว
3.นายนิวัฒน์ บุญเรือง</v>
          </cell>
          <cell r="BO530" t="str">
            <v>จำเลยที่ 1
จำเลยที่ 2
จำเลยที่ 3</v>
          </cell>
          <cell r="BP530" t="str">
            <v>3-5009-00700-28-9
3-5004-00430-63-1
5-5021-00002-52-6</v>
          </cell>
          <cell r="BQ53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530" t="str">
            <v>ไม่พบทรัพย์</v>
          </cell>
          <cell r="BS530"/>
          <cell r="BT530">
            <v>3</v>
          </cell>
          <cell r="BU530" t="str">
            <v>วรกมล</v>
          </cell>
          <cell r="BV530"/>
          <cell r="BW530"/>
          <cell r="BX530"/>
          <cell r="BY530"/>
          <cell r="BZ530"/>
          <cell r="CA530"/>
          <cell r="CB530"/>
          <cell r="CC530"/>
          <cell r="CD530"/>
          <cell r="CE530"/>
          <cell r="CF530"/>
          <cell r="CG530"/>
          <cell r="CH530"/>
          <cell r="CI530"/>
          <cell r="CJ530"/>
          <cell r="CK530"/>
          <cell r="CL530"/>
          <cell r="CM530"/>
          <cell r="CN530"/>
          <cell r="CO530"/>
        </row>
        <row r="531">
          <cell r="B531">
            <v>1375</v>
          </cell>
          <cell r="C531">
            <v>526</v>
          </cell>
          <cell r="D531">
            <v>6</v>
          </cell>
          <cell r="E531">
            <v>8</v>
          </cell>
          <cell r="F531">
            <v>2564</v>
          </cell>
          <cell r="G531">
            <v>800051432535</v>
          </cell>
          <cell r="H531" t="str">
            <v>นาย</v>
          </cell>
          <cell r="I531" t="str">
            <v>เฉลิมพล</v>
          </cell>
          <cell r="J531" t="str">
            <v>ณ น่าน</v>
          </cell>
          <cell r="K531" t="str">
            <v>1-5599-00114-90-0</v>
          </cell>
          <cell r="L531" t="str">
            <v>ท่าแพ</v>
          </cell>
          <cell r="M531" t="str">
            <v>เชียงใหม่ 1</v>
          </cell>
          <cell r="N531">
            <v>8</v>
          </cell>
          <cell r="O531" t="str">
            <v>สินเชื่อธนาคารประชาชน</v>
          </cell>
          <cell r="P531" t="str">
            <v>1.บุคคลค้ำประกัน</v>
          </cell>
          <cell r="Q531">
            <v>121865.82</v>
          </cell>
          <cell r="R531">
            <v>53214.080000000002</v>
          </cell>
          <cell r="S531" t="str">
            <v>จังหวัดน่าน</v>
          </cell>
          <cell r="T531" t="str">
            <v>ผบ.968</v>
          </cell>
          <cell r="U531" t="str">
            <v>2563</v>
          </cell>
          <cell r="V531" t="str">
            <v>ผบ.1393</v>
          </cell>
          <cell r="W531">
            <v>2563</v>
          </cell>
          <cell r="X531">
            <v>24</v>
          </cell>
          <cell r="Y531">
            <v>12</v>
          </cell>
          <cell r="Z531">
            <v>2563</v>
          </cell>
          <cell r="AA531"/>
          <cell r="AB531"/>
          <cell r="AC531"/>
          <cell r="AD531">
            <v>24</v>
          </cell>
          <cell r="AE531">
            <v>12</v>
          </cell>
          <cell r="AF531">
            <v>2563</v>
          </cell>
          <cell r="AG531"/>
          <cell r="AH531"/>
          <cell r="AI531"/>
          <cell r="AJ531"/>
          <cell r="AK531"/>
          <cell r="AL531"/>
          <cell r="AM531"/>
          <cell r="AN531"/>
          <cell r="AO531"/>
          <cell r="AP531"/>
          <cell r="AQ531"/>
          <cell r="AR531"/>
          <cell r="AS531"/>
          <cell r="AT531"/>
          <cell r="AU531"/>
          <cell r="AV531"/>
          <cell r="AW531"/>
          <cell r="AX531"/>
          <cell r="AY531"/>
          <cell r="AZ531"/>
          <cell r="BA531"/>
          <cell r="BB531" t="str">
            <v>สืบทรัพย์ (คำสั่ง6/8/2564) สืบทรัพย์ 
รายงานผลสืบทรัพย รอบที่ 2 25/9/2567</v>
          </cell>
          <cell r="BC531"/>
          <cell r="BD531"/>
          <cell r="BE531"/>
          <cell r="BF531"/>
          <cell r="BG531"/>
          <cell r="BH531"/>
          <cell r="BI531"/>
          <cell r="BJ531"/>
          <cell r="BK531"/>
          <cell r="BL531" t="str">
            <v>นายเฉลิมพล ณ น่าน</v>
          </cell>
          <cell r="BM531">
            <v>0</v>
          </cell>
          <cell r="BN531" t="str">
            <v>1.นายเฉลิมพล ณ น่าน
2.นางสาวกิ่งแก้ว ราชยา</v>
          </cell>
          <cell r="BO531" t="str">
            <v>จำเลยที่ 1
คู่สมรสจำเลยที่ 1</v>
          </cell>
          <cell r="BP531" t="str">
            <v>1-5599-00114-90-0
1-5099-00084-43-8</v>
          </cell>
          <cell r="BQ531" t="str">
            <v>-ไม่พบว่ามีกรรมสิทธิ์ในที่ดิน อ.เมือง จ.เชียงใหม่
-ไม่พบว่ามีกรรมสิทธิ์ในที่ดิน อ.เมืองน่าน จ.น่าน
-ไม่พบว่ามีกรรมสิทธิ์ในที่ดิน อ.เมืองน่าน จ.น่าน
-ไม่พบว่ามีกรรมสิทธิ์ในที่ดิน อ.ดอยเต่า จ.เชียงใหม่</v>
          </cell>
          <cell r="BR531" t="str">
            <v>ไม่พบทรัพย์</v>
          </cell>
          <cell r="BS531" t="str">
            <v>พบทรัพย์</v>
          </cell>
          <cell r="BT531">
            <v>2</v>
          </cell>
          <cell r="BU531" t="str">
            <v>วรกมล</v>
          </cell>
          <cell r="BV531" t="str">
            <v>1.นายเฉลิมพล ณ น่าน
2.นางสาวกิ่งแก้ว ราชยา</v>
          </cell>
          <cell r="BW531" t="str">
            <v>จำเลยที่ 1
คู่สมรสจำเลยที่ 1</v>
          </cell>
          <cell r="BX531" t="str">
            <v>1-5599-00114-90-0
1-5099-00084-43-8</v>
          </cell>
          <cell r="BY531"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อ.ดอยเต่า จ.เชียงใหม่</v>
          </cell>
          <cell r="BZ531" t="str">
            <v>ไม่พบ</v>
          </cell>
          <cell r="CA531"/>
          <cell r="CB531"/>
          <cell r="CC531"/>
          <cell r="CD531"/>
          <cell r="CE531"/>
          <cell r="CF531"/>
          <cell r="CG531"/>
          <cell r="CH531"/>
          <cell r="CI531"/>
          <cell r="CJ531"/>
          <cell r="CK531"/>
          <cell r="CL531">
            <v>242983</v>
          </cell>
          <cell r="CM531">
            <v>242983</v>
          </cell>
          <cell r="CN531"/>
          <cell r="CO531"/>
        </row>
        <row r="532">
          <cell r="B532">
            <v>1376</v>
          </cell>
          <cell r="C532">
            <v>527</v>
          </cell>
          <cell r="D532">
            <v>11</v>
          </cell>
          <cell r="E532">
            <v>8</v>
          </cell>
          <cell r="F532">
            <v>2564</v>
          </cell>
          <cell r="G532">
            <v>800070271575</v>
          </cell>
          <cell r="H532" t="str">
            <v>นางสาว</v>
          </cell>
          <cell r="I532" t="str">
            <v xml:space="preserve">ทิพาวรรณ </v>
          </cell>
          <cell r="J532" t="str">
            <v>สุขแก้ว</v>
          </cell>
          <cell r="K532" t="str">
            <v>1-6698-00063-02-4</v>
          </cell>
          <cell r="L532" t="str">
            <v>หนองหอย</v>
          </cell>
          <cell r="M532" t="str">
            <v>เชียงใหม่ 1</v>
          </cell>
          <cell r="N532">
            <v>8</v>
          </cell>
          <cell r="O532" t="str">
            <v>สินเชื่อธนาคารประชาชน</v>
          </cell>
          <cell r="P532" t="str">
            <v>1.บุคคลค้ำประกัน</v>
          </cell>
          <cell r="Q532">
            <v>32057.4</v>
          </cell>
          <cell r="R532">
            <v>7583.17</v>
          </cell>
          <cell r="S532" t="str">
            <v>แขวงเชียงใหม่</v>
          </cell>
          <cell r="T532" t="str">
            <v>ผบ.5412</v>
          </cell>
          <cell r="U532" t="str">
            <v>2562</v>
          </cell>
          <cell r="V532" t="str">
            <v>ผบ.6532</v>
          </cell>
          <cell r="W532">
            <v>2562</v>
          </cell>
          <cell r="X532"/>
          <cell r="Y532"/>
          <cell r="Z532"/>
          <cell r="AA532">
            <v>22</v>
          </cell>
          <cell r="AB532">
            <v>7</v>
          </cell>
          <cell r="AC532">
            <v>2562</v>
          </cell>
          <cell r="AD532"/>
          <cell r="AE532"/>
          <cell r="AF532"/>
          <cell r="AG532"/>
          <cell r="AH532"/>
          <cell r="AI532"/>
          <cell r="AJ532"/>
          <cell r="AK532"/>
          <cell r="AL532"/>
          <cell r="AM532"/>
          <cell r="AN532"/>
          <cell r="AO532"/>
          <cell r="AP532"/>
          <cell r="AQ532"/>
          <cell r="AR532"/>
          <cell r="AS532"/>
          <cell r="AT532"/>
          <cell r="AU532"/>
          <cell r="AV532"/>
          <cell r="AW532"/>
          <cell r="AX532"/>
          <cell r="AY532"/>
          <cell r="AZ532"/>
          <cell r="BA532"/>
          <cell r="BB532" t="str">
            <v>สืบทรัพย์ (คำสั่ง 11/8/2564)//รายงานผลสืบทรัพย์ 25/10/2567</v>
          </cell>
          <cell r="BC532"/>
          <cell r="BD532"/>
          <cell r="BE532"/>
          <cell r="BF532"/>
          <cell r="BG532"/>
          <cell r="BH532"/>
          <cell r="BI532"/>
          <cell r="BJ532"/>
          <cell r="BK532"/>
          <cell r="BL532" t="str">
            <v>นางสาวทิพาวรรณ  สุขแก้ว</v>
          </cell>
          <cell r="BM532">
            <v>0</v>
          </cell>
          <cell r="BN532" t="str">
            <v xml:space="preserve">1.นางสาวทิพาวรรณ สุขแก้ว
2.นายนพคุณ ณ เชียงใหม่
3.นางจุรีรัตน์ พงษ์สุข
4.นายสุรพล พงษ์สุข
5.นายทวีศิลป์ ไชยพูน
6.นางอรทัย กาญบุตร </v>
          </cell>
          <cell r="BO532" t="str">
            <v xml:space="preserve">จำเลยที่ 1
คู่สมรสจำเลยที่ 1
จำเลยที่ 2
คู่สมรสจำเลยที่ 2
จำเลยที่ 3
คู่สมรสจำเลยที่ 3
</v>
          </cell>
          <cell r="BP532" t="str">
            <v>1-6698-00063-02-4
1-1014-00387-28-8
1-5099-00173-36-1
3-5019-00373-97-1
3-5104-00234-15-7
3-5014-00332-63-9</v>
          </cell>
          <cell r="BQ532"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อ.ลี้ จ.ลำพูน
-พบว่ามีกรรมสิทธิ์ในที่ดิน โฉนดเลขที่ 32081 ต.แม่ตืน อ.ลี้ จ.ลำพูน (ห้ามโอนภายใน 10ปี ตามมาตรา 58 ทวิ)
-พบว่ามีกรรมสิทธิ์ในที่ดิน โฉนดเลขที่ 32085 ต.แม่ตืน อ.ลี้ จ.ลำพูน (ห้ามโอนภายใน 10ปี ตามมาตรา 58 ทวิ)</v>
          </cell>
          <cell r="BR532" t="str">
            <v>พบทรัพย์</v>
          </cell>
          <cell r="BS532"/>
          <cell r="BT532">
            <v>6</v>
          </cell>
          <cell r="BU532" t="str">
            <v>วรกมล</v>
          </cell>
          <cell r="BV532" t="str">
            <v>1.นางสาวทิพาวรรณ สุขแก้ว
2.นายนพคุณ ณ เชียงใหม่
3.นางจุรีรัตน์ พงษ์สุข
4.นายสุรพล พงษ์สุข
5.นายทวีศิลป์ ไชยพูน
6.นางอรทัย ไชยพูน</v>
          </cell>
          <cell r="BW532" t="str">
            <v xml:space="preserve">จำเลยที่ 1
คู่สมรสจำเลยที่ 1
จำเลยที่ 2
คู่สมรสจำเลยที่ 2
จำเลยที่ 3
คู่สมรสจำเลยที่ 3
</v>
          </cell>
          <cell r="BX532" t="str">
            <v>1-6698-00063-02-4
1-1014-00387-28-8
1-5099-00173-36-1
3-5019-00373-97-1
3-5104-00234-15-7
3-5014-00332-63-9</v>
          </cell>
          <cell r="BY53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อ.ตะพานหิน จ.พิจิตร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อ.ลี้ จ.ลำพูน
-พบว่ามีกรรมสิทธิ์ในที่ดิน โฉนดเลขที่ 32081 ต.แม่ตืน อ.ลี้ จ.ลำพูน (ติดจำนอง ธกส)
-พบว่ามีกรรมสิทธิ์ในที่ดิน โฉนดเลขที่ 32085 ต.แม่ตืน อ.ลี้ จ.ลำพูน (ติดจำนอง ธกส)</v>
          </cell>
          <cell r="BZ532" t="str">
            <v>พบทรัพย์</v>
          </cell>
          <cell r="CA532"/>
          <cell r="CB532"/>
          <cell r="CC532" t="str">
            <v>วชิราภรณ์</v>
          </cell>
          <cell r="CD532"/>
          <cell r="CE532"/>
          <cell r="CF532"/>
          <cell r="CG532"/>
          <cell r="CH532"/>
          <cell r="CI532"/>
          <cell r="CJ532"/>
          <cell r="CK532"/>
          <cell r="CL532"/>
          <cell r="CM532"/>
          <cell r="CN532"/>
          <cell r="CO532"/>
        </row>
        <row r="533">
          <cell r="B533">
            <v>1377</v>
          </cell>
          <cell r="C533">
            <v>528</v>
          </cell>
          <cell r="D533">
            <v>6</v>
          </cell>
          <cell r="E533">
            <v>8</v>
          </cell>
          <cell r="F533">
            <v>2564</v>
          </cell>
          <cell r="G533">
            <v>800041053409</v>
          </cell>
          <cell r="H533" t="str">
            <v>นาย</v>
          </cell>
          <cell r="I533" t="str">
            <v xml:space="preserve">อรรถชัย </v>
          </cell>
          <cell r="J533" t="str">
            <v>ปัญญา</v>
          </cell>
          <cell r="K533" t="str">
            <v>3-5012-00036-65-4</v>
          </cell>
          <cell r="L533" t="str">
            <v>แม่วาง</v>
          </cell>
          <cell r="M533" t="str">
            <v>เชียงใหม่ 3</v>
          </cell>
          <cell r="N533">
            <v>8</v>
          </cell>
          <cell r="O533" t="str">
            <v>สินเชื่อห้องแถว</v>
          </cell>
          <cell r="P533" t="str">
            <v>1.บุคคลค้ำประกัน</v>
          </cell>
          <cell r="Q533">
            <v>114175.81</v>
          </cell>
          <cell r="R533">
            <v>12174.93</v>
          </cell>
          <cell r="S533" t="str">
            <v>แขวงเชียงใหม่</v>
          </cell>
          <cell r="T533" t="str">
            <v>ผบ.E1329</v>
          </cell>
          <cell r="U533" t="str">
            <v>2563</v>
          </cell>
          <cell r="V533" t="str">
            <v>ผบ.E1056</v>
          </cell>
          <cell r="W533">
            <v>2563</v>
          </cell>
          <cell r="X533">
            <v>21</v>
          </cell>
          <cell r="Y533">
            <v>9</v>
          </cell>
          <cell r="Z533">
            <v>2563</v>
          </cell>
          <cell r="AA533"/>
          <cell r="AB533"/>
          <cell r="AC533"/>
          <cell r="AD533">
            <v>21</v>
          </cell>
          <cell r="AE533">
            <v>9</v>
          </cell>
          <cell r="AF533">
            <v>2563</v>
          </cell>
          <cell r="AG533">
            <v>29</v>
          </cell>
          <cell r="AH533">
            <v>3</v>
          </cell>
          <cell r="AI533">
            <v>2564</v>
          </cell>
          <cell r="AJ533">
            <v>26</v>
          </cell>
          <cell r="AK533">
            <v>8</v>
          </cell>
          <cell r="AL533">
            <v>2564</v>
          </cell>
          <cell r="AM533" t="str">
            <v>โฉนด</v>
          </cell>
          <cell r="AN533" t="str">
            <v>8292</v>
          </cell>
          <cell r="AO533" t="str">
            <v>ดอนเปา</v>
          </cell>
          <cell r="AP533" t="str">
            <v>แม่วาง</v>
          </cell>
          <cell r="AQ533" t="str">
            <v>เชียงใหม่</v>
          </cell>
          <cell r="AR533">
            <v>1195640</v>
          </cell>
          <cell r="AS533"/>
          <cell r="AT533"/>
          <cell r="AU533"/>
          <cell r="AV533"/>
          <cell r="AW533"/>
          <cell r="AX533">
            <v>31</v>
          </cell>
          <cell r="AY533">
            <v>8</v>
          </cell>
          <cell r="AZ533">
            <v>2564</v>
          </cell>
          <cell r="BA533" t="str">
            <v>ยึดเสร็จแล้ว</v>
          </cell>
          <cell r="BB533" t="str">
            <v>ยึดทรัพย์ (สำนักงานอื่นฟ้อง คำสั่ง 6/8/2564)//ขอให้ดำเนินการถอนการยึดทรัพย์และถอนบังคับคดี
เนื่องจากได้ชำระหนี้ปิดบัญชีแล้วเมื่อ 27/9/64 (คำสั่ง 27/9/2564)</v>
          </cell>
          <cell r="BC533"/>
          <cell r="BD533"/>
          <cell r="BE533"/>
          <cell r="BF533"/>
          <cell r="BG533"/>
          <cell r="BH533"/>
          <cell r="BI533"/>
          <cell r="BJ533"/>
          <cell r="BK533"/>
          <cell r="BL533" t="str">
            <v>นายอรรถชัย  ปัญญา</v>
          </cell>
          <cell r="BM533">
            <v>883263011479</v>
          </cell>
          <cell r="BN533"/>
          <cell r="BO533"/>
          <cell r="BP533"/>
          <cell r="BQ533"/>
          <cell r="BR533"/>
          <cell r="BS533"/>
          <cell r="BT533"/>
          <cell r="BU533"/>
          <cell r="BV533"/>
          <cell r="BW533"/>
          <cell r="BX533"/>
          <cell r="BY533"/>
          <cell r="BZ533"/>
          <cell r="CA533"/>
          <cell r="CB533"/>
          <cell r="CC533"/>
          <cell r="CD533"/>
          <cell r="CE533"/>
          <cell r="CF533"/>
          <cell r="CG533"/>
          <cell r="CH533"/>
          <cell r="CI533"/>
          <cell r="CJ533"/>
          <cell r="CK533"/>
          <cell r="CL533"/>
          <cell r="CM533"/>
          <cell r="CN533"/>
          <cell r="CO533"/>
        </row>
        <row r="534">
          <cell r="B534">
            <v>1378</v>
          </cell>
          <cell r="C534">
            <v>529</v>
          </cell>
          <cell r="D534">
            <v>6</v>
          </cell>
          <cell r="E534">
            <v>8</v>
          </cell>
          <cell r="F534">
            <v>2564</v>
          </cell>
          <cell r="G534">
            <v>800043993776</v>
          </cell>
          <cell r="H534" t="str">
            <v>นาย</v>
          </cell>
          <cell r="I534" t="str">
            <v>อนิรุทธ์</v>
          </cell>
          <cell r="J534" t="str">
            <v>เฉียบแหลม</v>
          </cell>
          <cell r="K534" t="str">
            <v>3-5019-00606-40-2</v>
          </cell>
          <cell r="L534" t="str">
            <v>สารภี</v>
          </cell>
          <cell r="M534" t="str">
            <v>เชียงใหม่ 3</v>
          </cell>
          <cell r="N534">
            <v>8</v>
          </cell>
          <cell r="O534" t="str">
            <v>สินเชื่อธนาคารประชาชน</v>
          </cell>
          <cell r="P534" t="str">
            <v>1.บุคคลค้ำประกัน</v>
          </cell>
          <cell r="Q534">
            <v>33301.050000000003</v>
          </cell>
          <cell r="R534">
            <v>3492.99</v>
          </cell>
          <cell r="S534" t="str">
            <v>แขวงเชียงใหม่</v>
          </cell>
          <cell r="T534" t="str">
            <v>ผบ.2434</v>
          </cell>
          <cell r="U534" t="str">
            <v>2561</v>
          </cell>
          <cell r="V534" t="str">
            <v>ผบ.4203</v>
          </cell>
          <cell r="W534">
            <v>2561</v>
          </cell>
          <cell r="X534"/>
          <cell r="Y534"/>
          <cell r="Z534"/>
          <cell r="AA534">
            <v>8</v>
          </cell>
          <cell r="AB534">
            <v>5</v>
          </cell>
          <cell r="AC534">
            <v>2561</v>
          </cell>
          <cell r="AD534"/>
          <cell r="AE534"/>
          <cell r="AF534"/>
          <cell r="AG534"/>
          <cell r="AH534"/>
          <cell r="AI534"/>
          <cell r="AJ534"/>
          <cell r="AK534"/>
          <cell r="AL534"/>
          <cell r="AM534" t="str">
            <v>โฉนด</v>
          </cell>
          <cell r="AN534" t="str">
            <v>13510</v>
          </cell>
          <cell r="AO534" t="str">
            <v>ไชยสถาน</v>
          </cell>
          <cell r="AP534" t="str">
            <v>สารภี</v>
          </cell>
          <cell r="AQ534" t="str">
            <v>เชียงใหม่</v>
          </cell>
          <cell r="AR534"/>
          <cell r="AS534"/>
          <cell r="AT534"/>
          <cell r="AU534"/>
          <cell r="AV534"/>
          <cell r="AW534"/>
          <cell r="AX534"/>
          <cell r="AY534"/>
          <cell r="AZ534"/>
          <cell r="BA534"/>
          <cell r="BB534" t="str">
            <v>ยึดทรัพย์ (สำนักงานอื่นฟ้อง คำสั่ง 6/8/2564)//ชะลอยึด 3/9/2564</v>
          </cell>
          <cell r="BC534"/>
          <cell r="BD534"/>
          <cell r="BE534"/>
          <cell r="BF534"/>
          <cell r="BG534"/>
          <cell r="BH534"/>
          <cell r="BI534"/>
          <cell r="BJ534"/>
          <cell r="BK534"/>
          <cell r="BL534" t="str">
            <v>นายอนิรุทธ์ เฉียบแหลม</v>
          </cell>
          <cell r="BM534">
            <v>823760010182</v>
          </cell>
          <cell r="BN534"/>
          <cell r="BO534"/>
          <cell r="BP534"/>
          <cell r="BQ534"/>
          <cell r="BR534"/>
          <cell r="BS534"/>
          <cell r="BT534"/>
          <cell r="BU534"/>
          <cell r="BV534"/>
          <cell r="BW534"/>
          <cell r="BX534"/>
          <cell r="BY534"/>
          <cell r="BZ534"/>
          <cell r="CA534"/>
          <cell r="CB534"/>
          <cell r="CC534"/>
          <cell r="CD534"/>
          <cell r="CE534"/>
          <cell r="CF534"/>
          <cell r="CG534"/>
          <cell r="CH534"/>
          <cell r="CI534"/>
          <cell r="CJ534"/>
          <cell r="CK534"/>
          <cell r="CL534"/>
          <cell r="CM534"/>
          <cell r="CN534"/>
          <cell r="CO534"/>
        </row>
        <row r="535">
          <cell r="B535">
            <v>1379</v>
          </cell>
          <cell r="C535">
            <v>530</v>
          </cell>
          <cell r="D535">
            <v>13</v>
          </cell>
          <cell r="E535">
            <v>8</v>
          </cell>
          <cell r="F535">
            <v>2564</v>
          </cell>
          <cell r="G535">
            <v>800037976399</v>
          </cell>
          <cell r="H535" t="str">
            <v>นาง</v>
          </cell>
          <cell r="I535" t="str">
            <v>นฤชล</v>
          </cell>
          <cell r="J535" t="str">
            <v>ลิ้มประยูร</v>
          </cell>
          <cell r="K535" t="str">
            <v>3-5019-00619-82-2</v>
          </cell>
          <cell r="L535" t="str">
            <v>แม่โจ้</v>
          </cell>
          <cell r="M535" t="str">
            <v>เชียงใหม่ 2</v>
          </cell>
          <cell r="N535">
            <v>8</v>
          </cell>
          <cell r="O535" t="str">
            <v>สินเชื่อธุรกิจห้องแถว</v>
          </cell>
          <cell r="P535" t="str">
            <v>1.บุคคลค้ำประกัน</v>
          </cell>
          <cell r="Q535">
            <v>468139.84</v>
          </cell>
          <cell r="R535">
            <v>238917.79</v>
          </cell>
          <cell r="S535" t="str">
            <v>จังหวัดเชียงใหม่</v>
          </cell>
          <cell r="T535" t="str">
            <v>ผบ.1146</v>
          </cell>
          <cell r="U535" t="str">
            <v>2562</v>
          </cell>
          <cell r="V535" t="str">
            <v>ผบ.1455</v>
          </cell>
          <cell r="W535">
            <v>2563</v>
          </cell>
          <cell r="X535">
            <v>26</v>
          </cell>
          <cell r="Y535">
            <v>3</v>
          </cell>
          <cell r="Z535">
            <v>2563</v>
          </cell>
          <cell r="AA535"/>
          <cell r="AB535"/>
          <cell r="AC535"/>
          <cell r="AD535">
            <v>13</v>
          </cell>
          <cell r="AE535">
            <v>4</v>
          </cell>
          <cell r="AF535">
            <v>2563</v>
          </cell>
          <cell r="AG535">
            <v>17</v>
          </cell>
          <cell r="AH535">
            <v>6</v>
          </cell>
          <cell r="AI535">
            <v>2563</v>
          </cell>
          <cell r="AJ535">
            <v>9</v>
          </cell>
          <cell r="AK535">
            <v>12</v>
          </cell>
          <cell r="AL535">
            <v>2564</v>
          </cell>
          <cell r="AM535" t="str">
            <v>โฉนด</v>
          </cell>
          <cell r="AN535" t="str">
            <v>42549</v>
          </cell>
          <cell r="AO535" t="str">
            <v>ไชยสถาน</v>
          </cell>
          <cell r="AP535" t="str">
            <v>สารภี</v>
          </cell>
          <cell r="AQ535" t="str">
            <v>เชียงใหม่</v>
          </cell>
          <cell r="AR535">
            <v>1551900</v>
          </cell>
          <cell r="AS535"/>
          <cell r="AT535"/>
          <cell r="AU535"/>
          <cell r="AV535"/>
          <cell r="AW535"/>
          <cell r="AX535">
            <v>16</v>
          </cell>
          <cell r="AY535">
            <v>12</v>
          </cell>
          <cell r="AZ535">
            <v>2564</v>
          </cell>
          <cell r="BA535" t="str">
            <v>ยึดเสร็จแล้ว</v>
          </cell>
          <cell r="BB535" t="str">
            <v>สืบทรัพย์ (สำนักงานอื่นฟ้อง คำสั่ง 3/8/2564 ไม่ต้องสืบจำเลยที่ 3 เนื่องจากจำเลยที่3
ได้ปิดบัญชีในส่วนตัวเองเรียบร้อยแล้ว)//ยึดทรัพย์ (คำสั่ง 27/10/2564)//ยึดแล้ว//ถอนการยึดทรัพย์และบังคับคดี เนื่องจากลูกหนี้นัดชำระปิดบัญชี 31/1/2565 (คำสั่ง 25/1/2565)</v>
          </cell>
          <cell r="BC535"/>
          <cell r="BD535"/>
          <cell r="BE535"/>
          <cell r="BF535"/>
          <cell r="BG535"/>
          <cell r="BH535"/>
          <cell r="BI535"/>
          <cell r="BJ535"/>
          <cell r="BK535"/>
          <cell r="BL535" t="str">
            <v>นางนฤชล ลิ้มประยูร</v>
          </cell>
          <cell r="BM535">
            <v>823661010196</v>
          </cell>
          <cell r="BN535" t="str">
            <v xml:space="preserve">1.นางนฤชล ลิ้มประยูร
2.นายจิรพงษ์ ลิ้มประยูร
3.นางพรทิพย์ หินสด
4.นางสาไพรรินทร์  ยานะ
</v>
          </cell>
          <cell r="BO535" t="str">
            <v xml:space="preserve">จำเลยที่ 1
คู่สมรสจำเลยที่ 1
จำเลยที่ 2
จำเลยที่ 3
</v>
          </cell>
          <cell r="BP535" t="str">
            <v xml:space="preserve">3-5019-00619-82-2
3-5099-00553-21-7
3-5011-00316-68-0
3-5012-00558-29-4
</v>
          </cell>
          <cell r="BQ535" t="str">
            <v>-พบว่ามีกรรมสิทธิ์ในที่ดิน โฉนดเลขที่ 42549 ต.ไชยสถาน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1319 ต.หนองผึ้ง อ.สารภี จ.เชียงใหม่ (ปลอดจำนอง)
-พบว่ามีกรรมสิทธิ์ในที่ดิน โฉนดเลขที่ 3986 ต.ยางเนิ้ง อ.สารภี จ.เชียงใหม่ (ติดจำนอง)
-พบว่ามีกรรมสิทธิ์ในที่ดิน โฉนดเลขที่ 41440 ต.ยางเนิ้ง อ.สารภี จ.เชียงใหม่  (ปลอดจำนอง)
-พบว่ามีกรรมสิทธิ์ในที่ดิน โฉนดเลขที่ 55603 ต.ยางเนิ้ง อ.สารภี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v>
          </cell>
          <cell r="BR535" t="str">
            <v>พบทรัพย์</v>
          </cell>
          <cell r="BS535"/>
          <cell r="BT535">
            <v>4</v>
          </cell>
          <cell r="BU535" t="str">
            <v>วรกมล
นพวิสต์ (ยึด)</v>
          </cell>
          <cell r="BV535"/>
          <cell r="BW535"/>
          <cell r="BX535"/>
          <cell r="BY535"/>
          <cell r="BZ535"/>
          <cell r="CA535"/>
          <cell r="CB535"/>
          <cell r="CC535"/>
          <cell r="CD535"/>
          <cell r="CE535"/>
          <cell r="CF535"/>
          <cell r="CG535"/>
          <cell r="CH535"/>
          <cell r="CI535"/>
          <cell r="CJ535"/>
          <cell r="CK535"/>
          <cell r="CL535">
            <v>242843</v>
          </cell>
          <cell r="CM535"/>
          <cell r="CN535"/>
          <cell r="CO535"/>
        </row>
        <row r="536">
          <cell r="B536">
            <v>1380</v>
          </cell>
          <cell r="C536">
            <v>531</v>
          </cell>
          <cell r="D536">
            <v>18</v>
          </cell>
          <cell r="E536">
            <v>8</v>
          </cell>
          <cell r="F536">
            <v>2564</v>
          </cell>
          <cell r="G536">
            <v>800070765030</v>
          </cell>
          <cell r="H536" t="str">
            <v>นาย</v>
          </cell>
          <cell r="I536" t="str">
            <v>บุรินทร์</v>
          </cell>
          <cell r="J536" t="str">
            <v>ช่างแต่ง</v>
          </cell>
          <cell r="K536" t="str">
            <v>1-5712-00039-17-7</v>
          </cell>
          <cell r="L536" t="str">
            <v>เซ็นทรัล แอร์พอร์ต พลาซ่า เชียงใหม่</v>
          </cell>
          <cell r="M536" t="str">
            <v>เชียงใหม่ 1</v>
          </cell>
          <cell r="N536">
            <v>8</v>
          </cell>
          <cell r="O536" t="str">
            <v>สินเชื่อธนาคารประชาชน</v>
          </cell>
          <cell r="P536" t="str">
            <v>1.บุคคลค้ำประกัน</v>
          </cell>
          <cell r="Q536">
            <v>49166</v>
          </cell>
          <cell r="R536">
            <v>21946.799999999999</v>
          </cell>
          <cell r="S536" t="str">
            <v>จังหวัดเทิง</v>
          </cell>
          <cell r="T536" t="str">
            <v>ผบ.E138</v>
          </cell>
          <cell r="U536" t="str">
            <v>2564</v>
          </cell>
          <cell r="V536" t="str">
            <v>ผบ.E372</v>
          </cell>
          <cell r="W536">
            <v>2564</v>
          </cell>
          <cell r="X536">
            <v>28</v>
          </cell>
          <cell r="Y536">
            <v>6</v>
          </cell>
          <cell r="Z536">
            <v>2564</v>
          </cell>
          <cell r="AA536"/>
          <cell r="AB536"/>
          <cell r="AC536"/>
          <cell r="AD536">
            <v>28</v>
          </cell>
          <cell r="AE536">
            <v>6</v>
          </cell>
          <cell r="AF536">
            <v>2564</v>
          </cell>
          <cell r="AG536"/>
          <cell r="AH536"/>
          <cell r="AI536"/>
          <cell r="AJ536"/>
          <cell r="AK536"/>
          <cell r="AL536"/>
          <cell r="AM536"/>
          <cell r="AN536"/>
          <cell r="AO536"/>
          <cell r="AP536"/>
          <cell r="AQ536"/>
          <cell r="AR536"/>
          <cell r="AS536"/>
          <cell r="AT536"/>
          <cell r="AU536"/>
          <cell r="AV536"/>
          <cell r="AW536"/>
          <cell r="AX536"/>
          <cell r="AY536"/>
          <cell r="AZ536"/>
          <cell r="BA536"/>
          <cell r="BB536" t="str">
            <v>สืบทรัพย์(คำสั่ง 18/8/2564)//23/7/2567 ยกเลิกสืบทรัพย์เนื่องจากชำระหนี้ปิดบัญชี</v>
          </cell>
          <cell r="BC536"/>
          <cell r="BD536"/>
          <cell r="BE536"/>
          <cell r="BF536"/>
          <cell r="BG536"/>
          <cell r="BH536"/>
          <cell r="BI536"/>
          <cell r="BJ536"/>
          <cell r="BK536"/>
          <cell r="BL536" t="str">
            <v>นายบุรินทร์ ช่างแต่ง</v>
          </cell>
          <cell r="BM536">
            <v>0</v>
          </cell>
          <cell r="BN536" t="str">
            <v>1.นายบุรินทร์ ช่างแต่ง
2.นางสาวนิภาพร สิทธิสาร
3.นายสิทธิชัย พลทิพย์หรือเทียมม่วง</v>
          </cell>
          <cell r="BO536" t="str">
            <v>จำเลยที่ 1
จำเลยที่ 2
จำเลยที่ 3</v>
          </cell>
          <cell r="BP536" t="str">
            <v>1-5712-00039-17-7
1-4509-00058-95-6
1-6705-00186-10-6</v>
          </cell>
          <cell r="BQ536" t="str">
            <v>-ไม่พบว่ามีกรรมสิทธิ์ในที่ดิน อ.พญาเม็งราย จ.เชียงราย
-ไม่พบว่ามีกรรมสิทธิ์ในที่ดิน อ.หนองพอก จ.ร้อยเอ็ด
-ไม่พบว่ามีกรรมสิทธิ์ในที่ดิน อ.หนองไผ่ จ.เพชรบูรณ์</v>
          </cell>
          <cell r="BR536" t="str">
            <v>ไม่พบทรัพย์</v>
          </cell>
          <cell r="BS536"/>
          <cell r="BT536">
            <v>3</v>
          </cell>
          <cell r="BU536" t="str">
            <v>วรกมล</v>
          </cell>
          <cell r="BV536"/>
          <cell r="BW536"/>
          <cell r="BX536"/>
          <cell r="BY536"/>
          <cell r="BZ536"/>
          <cell r="CA536"/>
          <cell r="CB536"/>
          <cell r="CC536"/>
          <cell r="CD536"/>
          <cell r="CE536"/>
          <cell r="CF536"/>
          <cell r="CG536"/>
          <cell r="CH536"/>
          <cell r="CI536"/>
          <cell r="CJ536"/>
          <cell r="CK536"/>
          <cell r="CL536"/>
          <cell r="CM536"/>
          <cell r="CN536"/>
          <cell r="CO536"/>
        </row>
        <row r="537">
          <cell r="B537">
            <v>1381</v>
          </cell>
          <cell r="C537">
            <v>532</v>
          </cell>
          <cell r="D537">
            <v>18</v>
          </cell>
          <cell r="E537">
            <v>8</v>
          </cell>
          <cell r="F537">
            <v>2564</v>
          </cell>
          <cell r="G537">
            <v>800062268241</v>
          </cell>
          <cell r="H537" t="str">
            <v>นางสาว</v>
          </cell>
          <cell r="I537" t="str">
            <v>ทองพูน</v>
          </cell>
          <cell r="J537" t="str">
            <v>สุพิศ</v>
          </cell>
          <cell r="K537" t="str">
            <v>3-3407-00360-64-8</v>
          </cell>
          <cell r="L537" t="str">
            <v>เซ็นทรัล แอร์พอร์ต พลาซ่า เชียงใหม่</v>
          </cell>
          <cell r="M537" t="str">
            <v>เชียงใหม่ 1</v>
          </cell>
          <cell r="N537">
            <v>8</v>
          </cell>
          <cell r="O537" t="str">
            <v>สินเชื่อสวัสดิการ</v>
          </cell>
          <cell r="P537" t="str">
            <v>1.บุคคลค้ำประกัน</v>
          </cell>
          <cell r="Q537">
            <v>84147.72</v>
          </cell>
          <cell r="R537">
            <v>23298.41</v>
          </cell>
          <cell r="S537" t="str">
            <v>แขวงเชียงใหม่</v>
          </cell>
          <cell r="T537" t="str">
            <v>ผบ.E4154</v>
          </cell>
          <cell r="U537" t="str">
            <v>2563</v>
          </cell>
          <cell r="V537" t="str">
            <v>ผบ.E689</v>
          </cell>
          <cell r="W537">
            <v>2564</v>
          </cell>
          <cell r="X537">
            <v>8</v>
          </cell>
          <cell r="Y537">
            <v>6</v>
          </cell>
          <cell r="Z537">
            <v>2564</v>
          </cell>
          <cell r="AA537"/>
          <cell r="AB537"/>
          <cell r="AC537"/>
          <cell r="AD537"/>
          <cell r="AE537"/>
          <cell r="AF537"/>
          <cell r="AG537"/>
          <cell r="AH537"/>
          <cell r="AI537"/>
          <cell r="AJ537"/>
          <cell r="AK537"/>
          <cell r="AL537"/>
          <cell r="AM537"/>
          <cell r="AN537"/>
          <cell r="AO537"/>
          <cell r="AP537"/>
          <cell r="AQ537"/>
          <cell r="AR537"/>
          <cell r="AS537"/>
          <cell r="AT537"/>
          <cell r="AU537"/>
          <cell r="AV537"/>
          <cell r="AW537"/>
          <cell r="AX537"/>
          <cell r="AY537"/>
          <cell r="AZ537"/>
          <cell r="BA537"/>
          <cell r="BB537" t="str">
            <v>สืบทรัพย์(คำสั่ง 18/8/2564)</v>
          </cell>
          <cell r="BC537"/>
          <cell r="BD537"/>
          <cell r="BE537"/>
          <cell r="BF537"/>
          <cell r="BG537"/>
          <cell r="BH537"/>
          <cell r="BI537"/>
          <cell r="BJ537"/>
          <cell r="BK537"/>
          <cell r="BL537" t="str">
            <v>นางสาวทองพูน สุพิศ</v>
          </cell>
          <cell r="BM537">
            <v>0</v>
          </cell>
          <cell r="BN537" t="str">
            <v>1.นางสาวทองพูน สุพิศ
2.นายสุนทร อินอร่าม
3.นายนิรวิทย์ อินจินา
4.นายนคร ศรีสมบัติ
5.นางดารณี ธรรมจันตา</v>
          </cell>
          <cell r="BO537" t="str">
            <v>จำเลยที่ 1
คู่สมรสจำเลยที่ 1
จำเลยที่ 2
จำเลยที่ 3
คู่สมรสจำเลยที่ 3</v>
          </cell>
          <cell r="BP537" t="str">
            <v>3-3407-00360-64-8
3-3416-00699-28-8
1-5099-01196-81-1
3-5019-00478-27-7
3-5704-00609-76-2</v>
          </cell>
          <cell r="BQ537" t="str">
            <v>-ไม่พบว่ามีกรรมสิทธิ์ในที่ดิน อ.เมืองอำนาจเจริญ จ.อำนาจเจริญ
-ไม่พบว่ามีกรรมสิทธิ์ในที่ดิน อ.เดชอุดม จ.อุบลราชธานี
-ไม่พบว่ามีกรรมสิทธิ์ในที่ดิน อ.เมืองอำนาจเจริญ จ.อำนาจเจริญ
-ไม่พบว่ามีกรรมสิทธิ์ในที่ดิน อ.หางดง จ.เชียงใหม่
-พบว่ามีกรรมสิทธิ์ในที่ดิน เลข น.ส.3 ก.92 ต.ท่าวังตาล อ.สารภี จ.เชียงใหม่ (ติดจำนอง)
-ไม่พบว่ามีกรรมสิทธิ์ในที่ดิน อ.สารภี จ.เชียงใหม่</v>
          </cell>
          <cell r="BR537" t="str">
            <v>พบทรัพย์</v>
          </cell>
          <cell r="BS537"/>
          <cell r="BT537">
            <v>5</v>
          </cell>
          <cell r="BU537" t="str">
            <v>วรกมล</v>
          </cell>
          <cell r="BV537"/>
          <cell r="BW537"/>
          <cell r="BX537"/>
          <cell r="BY537"/>
          <cell r="BZ537"/>
          <cell r="CA537"/>
          <cell r="CB537"/>
          <cell r="CC537"/>
          <cell r="CD537"/>
          <cell r="CE537"/>
          <cell r="CF537"/>
          <cell r="CG537"/>
          <cell r="CH537"/>
          <cell r="CI537"/>
          <cell r="CJ537"/>
          <cell r="CK537"/>
          <cell r="CL537"/>
          <cell r="CM537"/>
          <cell r="CN537"/>
          <cell r="CO537"/>
        </row>
        <row r="538">
          <cell r="B538">
            <v>1382</v>
          </cell>
          <cell r="C538">
            <v>533</v>
          </cell>
          <cell r="D538">
            <v>18</v>
          </cell>
          <cell r="E538">
            <v>8</v>
          </cell>
          <cell r="F538">
            <v>2564</v>
          </cell>
          <cell r="G538">
            <v>800019941783</v>
          </cell>
          <cell r="H538" t="str">
            <v>นางสาว</v>
          </cell>
          <cell r="I538" t="str">
            <v>กาญจนา</v>
          </cell>
          <cell r="J538" t="str">
            <v>กลิ่มหอมหรือแหลมจริง</v>
          </cell>
          <cell r="K538" t="str">
            <v>3-5206-00132-98-6</v>
          </cell>
          <cell r="L538" t="str">
            <v>ถนนทิพย์เนตร</v>
          </cell>
          <cell r="M538" t="str">
            <v>เชียงใหม่ 1</v>
          </cell>
          <cell r="N538">
            <v>8</v>
          </cell>
          <cell r="O538" t="str">
            <v>สินเชื่อพัฒนากลุ่มอาชีพเกื้อกูลฯ ชพค.</v>
          </cell>
          <cell r="P538" t="str">
            <v>1.บุคคลค้ำประกัน</v>
          </cell>
          <cell r="Q538">
            <v>1121545.3500000001</v>
          </cell>
          <cell r="R538">
            <v>22363.38</v>
          </cell>
          <cell r="S538" t="str">
            <v>จังหวัดลำปาง</v>
          </cell>
          <cell r="T538" t="str">
            <v>ผบ.1339</v>
          </cell>
          <cell r="U538" t="str">
            <v>2560</v>
          </cell>
          <cell r="V538" t="str">
            <v>ผบ.168</v>
          </cell>
          <cell r="W538">
            <v>2561</v>
          </cell>
          <cell r="X538">
            <v>26</v>
          </cell>
          <cell r="Y538">
            <v>2</v>
          </cell>
          <cell r="Z538">
            <v>2561</v>
          </cell>
          <cell r="AA538"/>
          <cell r="AB538"/>
          <cell r="AC538"/>
          <cell r="AD538">
            <v>26</v>
          </cell>
          <cell r="AE538">
            <v>2</v>
          </cell>
          <cell r="AF538">
            <v>2561</v>
          </cell>
          <cell r="AG538">
            <v>3</v>
          </cell>
          <cell r="AH538">
            <v>9</v>
          </cell>
          <cell r="AI538">
            <v>2563</v>
          </cell>
          <cell r="AJ538">
            <v>3</v>
          </cell>
          <cell r="AK538">
            <v>12</v>
          </cell>
          <cell r="AL538">
            <v>2564</v>
          </cell>
          <cell r="AM538" t="str">
            <v>โฉนด</v>
          </cell>
          <cell r="AN538" t="str">
            <v>8896</v>
          </cell>
          <cell r="AO538" t="str">
            <v>สันกลาง</v>
          </cell>
          <cell r="AP538" t="str">
            <v>สันกำแพง</v>
          </cell>
          <cell r="AQ538" t="str">
            <v>เชียงใหม่</v>
          </cell>
          <cell r="AR538">
            <v>1960310</v>
          </cell>
          <cell r="AS538"/>
          <cell r="AT538"/>
          <cell r="AU538"/>
          <cell r="AV538"/>
          <cell r="AW538"/>
          <cell r="AX538">
            <v>15</v>
          </cell>
          <cell r="AY538">
            <v>12</v>
          </cell>
          <cell r="AZ538">
            <v>2564</v>
          </cell>
          <cell r="BA538" t="str">
            <v>ยึดเสร็จแล้ว</v>
          </cell>
          <cell r="BB538" t="str">
            <v>สืบทรัพย์(คำสั่ง 18/8/2564)//ยึดทรัพย์ (คำสั่ง 11/10/2564)//ยึดแล้ว//สืบทรัพย์(คำสั่ง 14/2/2566)//รายงานผลสืบทรัพย์วันที่9/3/2566</v>
          </cell>
          <cell r="BC538"/>
          <cell r="BD538"/>
          <cell r="BE538"/>
          <cell r="BF538"/>
          <cell r="BG538"/>
          <cell r="BH538"/>
          <cell r="BI538"/>
          <cell r="BJ538"/>
          <cell r="BK538"/>
          <cell r="BL538" t="str">
            <v>นางสาวกาญจนา กลิ่มหอมหรือแหลมจริง</v>
          </cell>
          <cell r="BM538">
            <v>823559010969</v>
          </cell>
          <cell r="BN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O538" t="str">
            <v>จำเลยที่ 1
คู่สมรสจำเลยที่ 1
จำเลยที่ 2
คู่สมรสจำเลยที่ 2
จำเลยที่ 3</v>
          </cell>
          <cell r="BP538" t="str">
            <v>3-5206-00132-98-6
1-5711-00017-69-4
3-5704-00191-88-1
3-2099-00425-11-4
3-5013-00784-72-5</v>
          </cell>
          <cell r="BQ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-พบว่ามีกรรมสิทธิ์ในที่ดิน โฉนดเลขที่ 131713 ต.นาเกลือ อ.บางละมุง จ.ชลบุรี (ติดจำนอง)
-พบว่ามีกรรมสิทธิ์ในที่ดิน โฉนดเลขที่ 17512 ต.นาเกลือ อ.บางละมุง จ.ชลบุรี (ติดจำนอง)
-ไม่พบว่ามีกรรมสิทธิ์ในที่ดิน อ.เมืองเชียงใหม่ จ.เชียงใหม่
-พบว่ามีกรรมสิทธิ์ในที่ดิน โฉนดเลขที่ 8896 ต.สันกลาง อ.สันกำแพง จ.เชียงใหม่ (ติดจำนอง)</v>
          </cell>
          <cell r="BR538" t="str">
            <v>พบทรัพย์</v>
          </cell>
          <cell r="BS538"/>
          <cell r="BT538">
            <v>5</v>
          </cell>
          <cell r="BU538" t="str">
            <v>วรกมล
ศรัญญู (ยึด)</v>
          </cell>
          <cell r="BV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W538" t="str">
            <v>จำเลยที่ 1
คู่สมรสจำเลยที่ 1
จำเลยที่ 2
คู่สมรสจำเลยที่ 2
จำเลยที่ 3</v>
          </cell>
          <cell r="BX538" t="str">
            <v>3-5206-00132-98-6
1-5711-00017-69-4
3-5704-00191-88-1
3-2099-00425-11-4
3-5013-00784-72-5</v>
          </cell>
          <cell r="BY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34012 ต.สันสลี อ.เวียงป่าเป้า จ.เชียงราย (สินส่วนตัว)
-พบว่ามีกรรมสิทธิ์ในที่ดิน โฉนดเลขที่ 6227 ต.สันสลี อ.เวียงป่าเป้า จ.เชียงราย (สินส่วนตัว)
-พบว่ามีกรรมสิทธิ์ในที่ดิน โฉนดเลขที่ 6365 ต.สันสลี อ.เวียงป่าเป้า จ.เชียงราย (สินส่วนตัว)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-ไม่พบว่ามีกรรมสิทธิ์ในที่ดิน อ.เวียงป่าเป้า จ.เชียงราย
-ไม่พบว่ามีกรรมสิทธิ์ในที่ดิน อ.เมืองเชียงใหม่ จ.เชียงใหม่
-พบว่ามีกรรมสิทธิ์ในที่ดิน โฉนดเลขที่ 131713 ต.นาเกลือ อ.บางละมุง จ.ชลบุรี (สินส่วนตัว)
-พบว่ามีกรรมสิทธิ์ในที่ดิน โฉนดเลขที่ 17512 ต.นาเกลือ อ.บางละมุง จ.ชลบุรี (สินส่วนตัว)
-ไม่พบว่ามีกรรมสิทธิ์ในที่ดิน อ.เมืองเชียงใหม่ จ.เชียงใหม่
-ไม่พบว่ามีกรรมสิทธิ์ในที่ดิน อ.เวียงป่าเป้า จ.เชียงราย
-พบว่ามีกรรมสิทธิ์ในที่ดิน โฉนดเลขที่ 8896 ต.สันกลาง อ.สันกำแพง จ.เชียงใหม่ (ติดอายัด)
-พบว่ามีกรรมสิทธิ์ในที่ดิน โฉนดเลขที่ 3617 ต.สันกำแพง อ.สันกำแพง จ.เชียงใหม่(ปลอดจำนองและเป็นกรรมสิทธิ์ร่วม)</v>
          </cell>
          <cell r="BZ538" t="str">
            <v>พบทรัพย์</v>
          </cell>
          <cell r="CA538"/>
          <cell r="CB538">
            <v>5</v>
          </cell>
          <cell r="CC538"/>
          <cell r="CD538"/>
          <cell r="CE538"/>
          <cell r="CF538"/>
          <cell r="CG538"/>
          <cell r="CH538"/>
          <cell r="CI538"/>
          <cell r="CJ538"/>
          <cell r="CK538"/>
          <cell r="CL538">
            <v>242872</v>
          </cell>
          <cell r="CM538"/>
          <cell r="CN538"/>
          <cell r="CO538"/>
        </row>
        <row r="539">
          <cell r="B539">
            <v>1383</v>
          </cell>
          <cell r="C539">
            <v>534</v>
          </cell>
          <cell r="D539">
            <v>18</v>
          </cell>
          <cell r="E539">
            <v>8</v>
          </cell>
          <cell r="F539">
            <v>2564</v>
          </cell>
          <cell r="G539">
            <v>800063136561</v>
          </cell>
          <cell r="H539" t="str">
            <v>ว่าที่ร้อยตรีหญิง</v>
          </cell>
          <cell r="I539" t="str">
            <v xml:space="preserve">พิชญาภา </v>
          </cell>
          <cell r="J539" t="str">
            <v>พัฒนธาดาสกุล</v>
          </cell>
          <cell r="K539" t="str">
            <v>1-5601-00224-92-3</v>
          </cell>
          <cell r="L539" t="str">
            <v>นิมมานเหมินทร์</v>
          </cell>
          <cell r="M539" t="str">
            <v>เชียงใหม่ 1</v>
          </cell>
          <cell r="N539">
            <v>8</v>
          </cell>
          <cell r="O539" t="str">
            <v>สินเชื่อธนาคารประชาชน</v>
          </cell>
          <cell r="P539" t="str">
            <v>1.บุคคลค้ำประกัน</v>
          </cell>
          <cell r="Q539">
            <v>23423.91</v>
          </cell>
          <cell r="R539">
            <v>1067.25</v>
          </cell>
          <cell r="S539" t="str">
            <v>จังหวัดพะเยา</v>
          </cell>
          <cell r="T539" t="str">
            <v>ผบ.403</v>
          </cell>
          <cell r="U539" t="str">
            <v>2561</v>
          </cell>
          <cell r="V539" t="str">
            <v>ผบ.1664</v>
          </cell>
          <cell r="W539">
            <v>2561</v>
          </cell>
          <cell r="X539"/>
          <cell r="Y539"/>
          <cell r="Z539"/>
          <cell r="AA539">
            <v>1</v>
          </cell>
          <cell r="AB539">
            <v>8</v>
          </cell>
          <cell r="AC539">
            <v>2561</v>
          </cell>
          <cell r="AD539"/>
          <cell r="AE539"/>
          <cell r="AF539"/>
          <cell r="AG539"/>
          <cell r="AH539"/>
          <cell r="AI539"/>
          <cell r="AJ539"/>
          <cell r="AK539"/>
          <cell r="AL539"/>
          <cell r="AM539"/>
          <cell r="AN539"/>
          <cell r="AO539"/>
          <cell r="AP539"/>
          <cell r="AQ539"/>
          <cell r="AR539"/>
          <cell r="AS539"/>
          <cell r="AT539"/>
          <cell r="AU539"/>
          <cell r="AV539"/>
          <cell r="AW539"/>
          <cell r="AX539"/>
          <cell r="AY539"/>
          <cell r="AZ539"/>
          <cell r="BA539"/>
          <cell r="BB539" t="str">
            <v>สืบทรัพย์</v>
          </cell>
          <cell r="BC539"/>
          <cell r="BD539"/>
          <cell r="BE539"/>
          <cell r="BF539"/>
          <cell r="BG539"/>
          <cell r="BH539"/>
          <cell r="BI539"/>
          <cell r="BJ539"/>
          <cell r="BK539"/>
          <cell r="BL539" t="str">
            <v>ว่าที่ร้อยตรีหญิงพิชญาภา  พัฒนธาดาสกุล</v>
          </cell>
          <cell r="BM539">
            <v>0</v>
          </cell>
          <cell r="BN539" t="str">
            <v>1.ว่าที่ร้อยตรีหญิงพิชญาภา พัฒนธาดาสกุล
2.นายธีร์รพิชชญ์ พัฒนธาดาสกุล
3.นางสาวแสงรวีพร มาหล้า
4.นางสาวรสสุคนธ์ มุตต๊ะ</v>
          </cell>
          <cell r="BO539" t="str">
            <v>จำเลยที่ 1
คู่สมรสจำเลยที่ 1
จำเลยที่ 2
จำเลยที่ 3</v>
          </cell>
          <cell r="BP539" t="str">
            <v>1-5601-00224-92-3
3-5712-00078-38-1
3-5009-00688-55-6
1-5099-00028-59-1</v>
          </cell>
          <cell r="BQ539" t="str">
            <v>-ไม่พบว่ามีกรรมสิทธิ์ในที่ดิน อ.พญาเม็งราย จ.เชียงราย
-ไม่พบว่ามีกรรมสิทธิ์ในที่ดิน อ.แม่ใจ จ.พะเยา
-ไม่พบว่ามีกรรมสิทธิ์ในที่ดิน อ.พญาเม็งราย จ.เชียงราย
-ไม่พบว่ามีกรรมสิทธิ์ในที่ดิน อ.ไชยปราการ จ.เชียงใหม่
-ไม่พบว่ามีกรรมสิทธิ์ในที่ดิน อ.สันกำแพง จ.เชียงใหม่</v>
          </cell>
          <cell r="BR539" t="str">
            <v>ไม่พบทรัพย์</v>
          </cell>
          <cell r="BS539"/>
          <cell r="BT539">
            <v>4</v>
          </cell>
          <cell r="BU539" t="str">
            <v>วรกมล</v>
          </cell>
          <cell r="BV539"/>
          <cell r="BW539"/>
          <cell r="BX539"/>
          <cell r="BY539"/>
          <cell r="BZ539"/>
          <cell r="CA539"/>
          <cell r="CB539"/>
          <cell r="CC539"/>
          <cell r="CD539"/>
          <cell r="CE539"/>
          <cell r="CF539"/>
          <cell r="CG539"/>
          <cell r="CH539"/>
          <cell r="CI539"/>
          <cell r="CJ539"/>
          <cell r="CK539"/>
          <cell r="CL539"/>
          <cell r="CM539"/>
          <cell r="CN539"/>
          <cell r="CO539"/>
        </row>
        <row r="540">
          <cell r="B540">
            <v>1384</v>
          </cell>
          <cell r="C540">
            <v>535</v>
          </cell>
          <cell r="D540">
            <v>17</v>
          </cell>
          <cell r="E540">
            <v>8</v>
          </cell>
          <cell r="F540">
            <v>2564</v>
          </cell>
          <cell r="G540" t="str">
            <v>800062757656 , 
80006275764</v>
          </cell>
          <cell r="H540" t="str">
            <v>นางสาว</v>
          </cell>
          <cell r="I540" t="str">
            <v>พรรณี</v>
          </cell>
          <cell r="J540" t="str">
            <v>สุอาราม</v>
          </cell>
          <cell r="K540" t="str">
            <v>1-5710-00033-62-1</v>
          </cell>
          <cell r="L540" t="str">
            <v>ดอยสะเก็ด</v>
          </cell>
          <cell r="M540" t="str">
            <v>เชียงใหม่ 2</v>
          </cell>
          <cell r="N540">
            <v>8</v>
          </cell>
          <cell r="O540" t="str">
            <v>สินเชื่อเคหะ</v>
          </cell>
          <cell r="P540" t="str">
            <v>1.บุคคลค้ำประกัน</v>
          </cell>
          <cell r="Q540">
            <v>2860320.94</v>
          </cell>
          <cell r="R540">
            <v>378772.68</v>
          </cell>
          <cell r="S540" t="str">
            <v>จังหวัดเชียงใหม่</v>
          </cell>
          <cell r="T540" t="str">
            <v>ผบ.1257</v>
          </cell>
          <cell r="U540" t="str">
            <v>2561</v>
          </cell>
          <cell r="V540" t="str">
            <v>ผบ.3257</v>
          </cell>
          <cell r="W540">
            <v>2561</v>
          </cell>
          <cell r="X540">
            <v>8</v>
          </cell>
          <cell r="Y540">
            <v>10</v>
          </cell>
          <cell r="Z540">
            <v>2561</v>
          </cell>
          <cell r="AA540"/>
          <cell r="AB540"/>
          <cell r="AC540"/>
          <cell r="AD540"/>
          <cell r="AE540"/>
          <cell r="AF540"/>
          <cell r="AG540"/>
          <cell r="AH540"/>
          <cell r="AI540"/>
          <cell r="AJ540"/>
          <cell r="AK540"/>
          <cell r="AL540"/>
          <cell r="AM540"/>
          <cell r="AN540"/>
          <cell r="AO540"/>
          <cell r="AP540"/>
          <cell r="AQ540"/>
          <cell r="AR540"/>
          <cell r="AS540"/>
          <cell r="AT540"/>
          <cell r="AU540"/>
          <cell r="AV540"/>
          <cell r="AW540"/>
          <cell r="AX540"/>
          <cell r="AY540"/>
          <cell r="AZ540"/>
          <cell r="BA540"/>
          <cell r="BB540" t="str">
            <v>ขัดทรัพย์//ศาลให้ยกคำร้องขัดทรัพย์</v>
          </cell>
          <cell r="BC540"/>
          <cell r="BD540"/>
          <cell r="BE540"/>
          <cell r="BF540"/>
          <cell r="BG540"/>
          <cell r="BH540"/>
          <cell r="BI540"/>
          <cell r="BJ540"/>
          <cell r="BK540"/>
          <cell r="BL540" t="str">
            <v>นางสาวพรรณี สุอาราม</v>
          </cell>
          <cell r="BM540">
            <v>0</v>
          </cell>
          <cell r="BN540"/>
          <cell r="BO540"/>
          <cell r="BP540"/>
          <cell r="BQ540"/>
          <cell r="BR540"/>
          <cell r="BS540"/>
          <cell r="BT540"/>
          <cell r="BU540"/>
          <cell r="BV540"/>
          <cell r="BW540"/>
          <cell r="BX540"/>
          <cell r="BY540"/>
          <cell r="BZ540"/>
          <cell r="CA540"/>
          <cell r="CB540"/>
          <cell r="CC540"/>
          <cell r="CD540"/>
          <cell r="CE540"/>
          <cell r="CF540"/>
          <cell r="CG540"/>
          <cell r="CH540"/>
          <cell r="CI540"/>
          <cell r="CJ540"/>
          <cell r="CK540"/>
          <cell r="CL540"/>
          <cell r="CM540"/>
          <cell r="CN540"/>
          <cell r="CO540"/>
        </row>
        <row r="541">
          <cell r="B541">
            <v>1385</v>
          </cell>
          <cell r="C541">
            <v>536</v>
          </cell>
          <cell r="D541">
            <v>19</v>
          </cell>
          <cell r="E541">
            <v>8</v>
          </cell>
          <cell r="F541">
            <v>2564</v>
          </cell>
          <cell r="G541">
            <v>850652002450</v>
          </cell>
          <cell r="H541" t="str">
            <v>สิบโท</v>
          </cell>
          <cell r="I541" t="str">
            <v>วีระศักดิ์</v>
          </cell>
          <cell r="J541" t="str">
            <v>บุญโญ</v>
          </cell>
          <cell r="K541" t="str">
            <v>3-5004-00436-19-1</v>
          </cell>
          <cell r="L541" t="str">
            <v>เชียงดาว</v>
          </cell>
          <cell r="M541" t="str">
            <v>เชียงใหม่ 2</v>
          </cell>
          <cell r="N541">
            <v>8</v>
          </cell>
          <cell r="O541" t="str">
            <v>สินเชื่อสวัสดิการ</v>
          </cell>
          <cell r="P541" t="str">
            <v>1.บุคคลค้ำประกัน</v>
          </cell>
          <cell r="Q541">
            <v>233795.07</v>
          </cell>
          <cell r="R541">
            <v>31475.86</v>
          </cell>
          <cell r="S541" t="str">
            <v>จังหวัดฝาง</v>
          </cell>
          <cell r="T541" t="str">
            <v>ผบ.585</v>
          </cell>
          <cell r="U541" t="str">
            <v>2555</v>
          </cell>
          <cell r="V541" t="str">
            <v>ผบ.4</v>
          </cell>
          <cell r="W541">
            <v>2556</v>
          </cell>
          <cell r="X541">
            <v>22</v>
          </cell>
          <cell r="Y541">
            <v>1</v>
          </cell>
          <cell r="Z541">
            <v>2556</v>
          </cell>
          <cell r="AA541"/>
          <cell r="AB541"/>
          <cell r="AC541"/>
          <cell r="AD541">
            <v>29</v>
          </cell>
          <cell r="AE541">
            <v>1</v>
          </cell>
          <cell r="AF541">
            <v>2556</v>
          </cell>
          <cell r="AG541"/>
          <cell r="AH541"/>
          <cell r="AI541"/>
          <cell r="AJ541"/>
          <cell r="AK541"/>
          <cell r="AL541"/>
          <cell r="AM541"/>
          <cell r="AN541"/>
          <cell r="AO541"/>
          <cell r="AP541"/>
          <cell r="AQ541"/>
          <cell r="AR541"/>
          <cell r="AS541"/>
          <cell r="AT541"/>
          <cell r="AU541"/>
          <cell r="AV541"/>
          <cell r="AW541"/>
          <cell r="AX541"/>
          <cell r="AY541"/>
          <cell r="AZ541"/>
          <cell r="BA541"/>
          <cell r="BB541" t="str">
            <v>สืบทรัพย์(สำนักงานอื่นฟ้อง)//สืบทรัพย์ครั้งที่ 2 (คำสั่ง 4/4/2565)</v>
          </cell>
          <cell r="BC541"/>
          <cell r="BD541"/>
          <cell r="BE541"/>
          <cell r="BF541"/>
          <cell r="BG541"/>
          <cell r="BH541"/>
          <cell r="BI541"/>
          <cell r="BJ541"/>
          <cell r="BK541"/>
          <cell r="BL541" t="str">
            <v>สิบโทวีระศักดิ์ บุญโญ</v>
          </cell>
          <cell r="BM541">
            <v>0</v>
          </cell>
          <cell r="BN541" t="str">
            <v>1.สิบโทวีระศักดิ์ บุญโญ
2.นางสาวณัฏฐนันธ์ ทิพย์บุญ
3.จ่าสิบเอกขวัญชัย ชุติมา
4.นางนารี โยธาดี</v>
          </cell>
          <cell r="BO541" t="str">
            <v>จำเลยที่ 1
คู่สมรสจำเลยที่ 1
จำเลยที่ 2
คู่สมรสจำเลยที่ 2</v>
          </cell>
          <cell r="BP541" t="str">
            <v>3-5004-00436-19-1
3-5009-00651-79-2
3-5004-00431-71-8
3-5201-01358-36-9</v>
          </cell>
          <cell r="BQ541" t="str">
            <v>-ไม่พบว่ามีกรรมสิทธิ์ในที่ดิน อ.ฝาง จ.เชียงใหม่
-ไม่พบว่ามีกรรมสิทธิ์ในที่ดิน อ.เชียงดาว จ.เชียงใหม่
-พบว่ามีกรรมสิทธิ์ในที่ดิน โฉนดที่ดินเลขที่ 35491 ต.แม่สูน อ.ฝาง จ.เชียงใหม่ (ปลอดจำนอง)(สินส่วนตัว)
-ไม่พบว่ามีกรรมสิทธิ์ในที่ดิน อ.เชียงดาว จ.เชียงใหม่
-ไม่พบว่ามีกรรมสิทธิ์ในที่ดิน อ.เชียงคำ จ.พะเยา
-ไม่พบว่ามีกรรมสิทธิ์ในที่ดิน อ.เมืองลำปาง จ.ลำปาง
-พบว่ามีกรรมสิทธิ์ในที่ดิน โฉนดที่ดินเลขที่ 9251 ต.เวียง อ.เชียงคำ จ.พะเยา (ปลอดจำนอง)(สินส่วนตัว)
-ไม่พบว่ามีกรรมสิทธิ์ในที่ดิน อ.เมืองลำปาง จ.ลำปาง</v>
          </cell>
          <cell r="BR541" t="str">
            <v>พบทรัพย์</v>
          </cell>
          <cell r="BS541"/>
          <cell r="BT541">
            <v>4</v>
          </cell>
          <cell r="BU541" t="str">
            <v>วรกมล
จันทร์นิภา</v>
          </cell>
          <cell r="BV541" t="str">
            <v>1.สิบโทวีระศักดิ์ บุญโญ
2.นางสาวณัฏฐนันธ์ ทิพย์บุญ
3.จ่าสิบเอกขวัญชัย ชุติมา
4.นางนารี โยธาดี</v>
          </cell>
          <cell r="BW541" t="str">
            <v>จำเลยที่ 1
คู่สมรสจำเลยที่ 1
จำเลยที่ 2
คู่สมรสจำเลยที่ 2</v>
          </cell>
          <cell r="BX541" t="str">
            <v>3-5004-00436-19-1
3-5009-00651-79-2
3-5004-00431-71-8
3-5201-01358-36-9</v>
          </cell>
          <cell r="BY541" t="str">
            <v xml:space="preserve">-ไม่พบว่ามีกรรมสิทธิ์ในที่ดิน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อ.เชียงคำ จ.เชียงใหม่
-ไม่พบว่ามีกรรมสิทธิ์ในที่ดิน อ.เมืองลำปาง จ.ลำปาง
-ไม่พบว่ามีกรรมสิทธิ์ในที่ดิน อ.เชียงดาว จ.เชียงใหม่
-พบว่ามีกรรมสิทธิ์ในที่ดิน โฉนดเลขที่ 9251 ต.เวียง อ.เชียงคำ จ.พะเยา (สินส่วนตัว)
-ไม่พบว่ามีกรรมสิทธิ์ในที่ดิน อ.เมืองลำปาง จ.ลำปาง
</v>
          </cell>
          <cell r="BZ541" t="str">
            <v>พบทรัพย์</v>
          </cell>
          <cell r="CA541" t="str">
            <v>พบ</v>
          </cell>
          <cell r="CB541"/>
          <cell r="CC541"/>
          <cell r="CD541"/>
          <cell r="CE541"/>
          <cell r="CF541"/>
          <cell r="CG541"/>
          <cell r="CH541"/>
          <cell r="CI541"/>
          <cell r="CJ541"/>
          <cell r="CK541"/>
          <cell r="CL541"/>
          <cell r="CM541"/>
          <cell r="CN541"/>
          <cell r="CO541"/>
        </row>
        <row r="542">
          <cell r="B542">
            <v>1386</v>
          </cell>
          <cell r="C542">
            <v>537</v>
          </cell>
          <cell r="D542">
            <v>20</v>
          </cell>
          <cell r="E542">
            <v>8</v>
          </cell>
          <cell r="F542">
            <v>2564</v>
          </cell>
          <cell r="G542">
            <v>800010972779</v>
          </cell>
          <cell r="H542" t="str">
            <v>นางสาว
นาย</v>
          </cell>
          <cell r="I542" t="str">
            <v>พิมประภา
กองชัย</v>
          </cell>
          <cell r="J542" t="str">
            <v>ธรรมสุทธิ์</v>
          </cell>
          <cell r="K542" t="str">
            <v>3-5009-00811-02-1</v>
          </cell>
          <cell r="L542" t="str">
            <v>ฝาง</v>
          </cell>
          <cell r="M542" t="str">
            <v>เชียงใหม่ 2</v>
          </cell>
          <cell r="N542">
            <v>8</v>
          </cell>
          <cell r="O542" t="str">
            <v>สินเชื่อเคหะ</v>
          </cell>
          <cell r="P542" t="str">
            <v>1.บุคคลค้ำประกัน</v>
          </cell>
          <cell r="Q542"/>
          <cell r="R542"/>
          <cell r="S542"/>
          <cell r="T542"/>
          <cell r="U542"/>
          <cell r="V542"/>
          <cell r="W542"/>
          <cell r="X542"/>
          <cell r="Y542"/>
          <cell r="Z542"/>
          <cell r="AA542"/>
          <cell r="AB542"/>
          <cell r="AC542"/>
          <cell r="AD542"/>
          <cell r="AE542"/>
          <cell r="AF542"/>
          <cell r="AG542"/>
          <cell r="AH542"/>
          <cell r="AI542"/>
          <cell r="AJ542"/>
          <cell r="AK542"/>
          <cell r="AL542"/>
          <cell r="AM542"/>
          <cell r="AN542"/>
          <cell r="AO542"/>
          <cell r="AP542"/>
          <cell r="AQ542"/>
          <cell r="AR542"/>
          <cell r="AS542"/>
          <cell r="AT542"/>
          <cell r="AU542"/>
          <cell r="AV542"/>
          <cell r="AW542"/>
          <cell r="AX542"/>
          <cell r="AY542"/>
          <cell r="AZ542"/>
          <cell r="BA542"/>
          <cell r="BB542" t="str">
            <v>ขับไล่</v>
          </cell>
          <cell r="BC542"/>
          <cell r="BD542"/>
          <cell r="BE542"/>
          <cell r="BF542"/>
          <cell r="BG542"/>
          <cell r="BH542"/>
          <cell r="BI542"/>
          <cell r="BJ542"/>
          <cell r="BK542"/>
          <cell r="BL542" t="str">
            <v>นางสาว
นายพิมประภา
กองชัย ธรรมสุทธิ์</v>
          </cell>
          <cell r="BM542">
            <v>823858010323</v>
          </cell>
          <cell r="BN542"/>
          <cell r="BO542"/>
          <cell r="BP542"/>
          <cell r="BQ542"/>
          <cell r="BR542"/>
          <cell r="BS542"/>
          <cell r="BT542"/>
          <cell r="BU542"/>
          <cell r="BV542"/>
          <cell r="BW542"/>
          <cell r="BX542"/>
          <cell r="BY542"/>
          <cell r="BZ542"/>
          <cell r="CA542"/>
          <cell r="CB542"/>
          <cell r="CC542"/>
          <cell r="CD542"/>
          <cell r="CE542"/>
          <cell r="CF542"/>
          <cell r="CG542"/>
          <cell r="CH542"/>
          <cell r="CI542"/>
          <cell r="CJ542"/>
          <cell r="CK542"/>
          <cell r="CL542"/>
          <cell r="CM542"/>
          <cell r="CN542"/>
          <cell r="CO542"/>
        </row>
        <row r="543">
          <cell r="B543">
            <v>1387</v>
          </cell>
          <cell r="C543">
            <v>538</v>
          </cell>
          <cell r="D543">
            <v>20</v>
          </cell>
          <cell r="E543">
            <v>8</v>
          </cell>
          <cell r="F543">
            <v>2564</v>
          </cell>
          <cell r="G543" t="str">
            <v>800023020939
800021937076
800036468067</v>
          </cell>
          <cell r="H543" t="str">
            <v>นาง</v>
          </cell>
          <cell r="I543" t="str">
            <v>เนตรดาวหรือณิชานันท์</v>
          </cell>
          <cell r="J543" t="str">
            <v>ชมภูคำ</v>
          </cell>
          <cell r="K543" t="str">
            <v>3-5004-00311-80-1</v>
          </cell>
          <cell r="L543" t="str">
            <v>แม่โจ้</v>
          </cell>
          <cell r="M543" t="str">
            <v>เชียงใหม่ 2</v>
          </cell>
          <cell r="N543">
            <v>8</v>
          </cell>
          <cell r="O543" t="str">
            <v>สินเชื่อเคหะ+เพิ่มยอด</v>
          </cell>
          <cell r="P543" t="str">
            <v>1.บุคคลค้ำประกัน</v>
          </cell>
          <cell r="Q543"/>
          <cell r="R543"/>
          <cell r="S543"/>
          <cell r="T543"/>
          <cell r="U543"/>
          <cell r="V543"/>
          <cell r="W543"/>
          <cell r="X543"/>
          <cell r="Y543"/>
          <cell r="Z543"/>
          <cell r="AA543"/>
          <cell r="AB543"/>
          <cell r="AC543"/>
          <cell r="AD543"/>
          <cell r="AE543"/>
          <cell r="AF543"/>
          <cell r="AG543"/>
          <cell r="AH543"/>
          <cell r="AI543"/>
          <cell r="AJ543"/>
          <cell r="AK543"/>
          <cell r="AL543"/>
          <cell r="AM543"/>
          <cell r="AN543"/>
          <cell r="AO543"/>
          <cell r="AP543"/>
          <cell r="AQ543"/>
          <cell r="AR543"/>
          <cell r="AS543"/>
          <cell r="AT543"/>
          <cell r="AU543"/>
          <cell r="AV543"/>
          <cell r="AW543"/>
          <cell r="AX543"/>
          <cell r="AY543"/>
          <cell r="AZ543"/>
          <cell r="BA543"/>
          <cell r="BB543" t="str">
            <v>ขับไล่</v>
          </cell>
          <cell r="BC543"/>
          <cell r="BD543"/>
          <cell r="BE543"/>
          <cell r="BF543"/>
          <cell r="BG543"/>
          <cell r="BH543"/>
          <cell r="BI543"/>
          <cell r="BJ543"/>
          <cell r="BK543"/>
          <cell r="BL543" t="str">
            <v>นางเนตรดาวหรือณิชานันท์ ชมภูคำ</v>
          </cell>
          <cell r="BM543">
            <v>823659040004</v>
          </cell>
          <cell r="BN543"/>
          <cell r="BO543"/>
          <cell r="BP543"/>
          <cell r="BQ543"/>
          <cell r="BR543"/>
          <cell r="BS543"/>
          <cell r="BT543"/>
          <cell r="BU543"/>
          <cell r="BV543"/>
          <cell r="BW543"/>
          <cell r="BX543"/>
          <cell r="BY543"/>
          <cell r="BZ543"/>
          <cell r="CA543"/>
          <cell r="CB543"/>
          <cell r="CC543"/>
          <cell r="CD543"/>
          <cell r="CE543"/>
          <cell r="CF543"/>
          <cell r="CG543"/>
          <cell r="CH543"/>
          <cell r="CI543"/>
          <cell r="CJ543"/>
          <cell r="CK543"/>
          <cell r="CL543"/>
          <cell r="CM543"/>
          <cell r="CN543"/>
          <cell r="CO543"/>
        </row>
        <row r="544">
          <cell r="B544">
            <v>1388</v>
          </cell>
          <cell r="C544">
            <v>539</v>
          </cell>
          <cell r="D544">
            <v>20</v>
          </cell>
          <cell r="E544">
            <v>8</v>
          </cell>
          <cell r="F544">
            <v>2564</v>
          </cell>
          <cell r="G544">
            <v>853649005289</v>
          </cell>
          <cell r="H544" t="str">
            <v>นาย
นาง</v>
          </cell>
          <cell r="I544" t="str">
            <v>สมชาย
วิรุฬห์</v>
          </cell>
          <cell r="J544" t="str">
            <v>ใจมา</v>
          </cell>
          <cell r="K544" t="str">
            <v>3-5009-00266-38-4</v>
          </cell>
          <cell r="L544" t="str">
            <v>ไชยปราการ</v>
          </cell>
          <cell r="M544" t="str">
            <v>เชียงใหม่ 2</v>
          </cell>
          <cell r="N544">
            <v>8</v>
          </cell>
          <cell r="O544" t="str">
            <v>สินเชื่อเคหะ</v>
          </cell>
          <cell r="P544" t="str">
            <v>1.บุคคลค้ำประกัน</v>
          </cell>
          <cell r="Q544"/>
          <cell r="R544"/>
          <cell r="S544" t="str">
            <v>จังหวัดฝาง</v>
          </cell>
          <cell r="T544" t="str">
            <v>ผบ.ขช1</v>
          </cell>
          <cell r="U544" t="str">
            <v>2562</v>
          </cell>
          <cell r="V544" t="str">
            <v>ขช.4</v>
          </cell>
          <cell r="W544">
            <v>2562</v>
          </cell>
          <cell r="X544"/>
          <cell r="Y544"/>
          <cell r="Z544"/>
          <cell r="AA544"/>
          <cell r="AB544"/>
          <cell r="AC544"/>
          <cell r="AD544"/>
          <cell r="AE544"/>
          <cell r="AF544"/>
          <cell r="AG544"/>
          <cell r="AH544"/>
          <cell r="AI544"/>
          <cell r="AJ544"/>
          <cell r="AK544"/>
          <cell r="AL544"/>
          <cell r="AM544"/>
          <cell r="AN544"/>
          <cell r="AO544"/>
          <cell r="AP544"/>
          <cell r="AQ544"/>
          <cell r="AR544"/>
          <cell r="AS544"/>
          <cell r="AT544"/>
          <cell r="AU544"/>
          <cell r="AV544"/>
          <cell r="AW544"/>
          <cell r="AX544"/>
          <cell r="AY544"/>
          <cell r="AZ544"/>
          <cell r="BA544"/>
          <cell r="BB544" t="str">
            <v>ขับไล่</v>
          </cell>
          <cell r="BC544"/>
          <cell r="BD544"/>
          <cell r="BE544"/>
          <cell r="BF544"/>
          <cell r="BG544"/>
          <cell r="BH544"/>
          <cell r="BI544"/>
          <cell r="BJ544"/>
          <cell r="BK544"/>
          <cell r="BL544" t="str">
            <v>นาย
นางสมชาย
วิรุฬห์ ใจมา</v>
          </cell>
          <cell r="BM544">
            <v>0</v>
          </cell>
          <cell r="BN544"/>
          <cell r="BO544"/>
          <cell r="BP544"/>
          <cell r="BQ544"/>
          <cell r="BR544"/>
          <cell r="BS544"/>
          <cell r="BT544"/>
          <cell r="BU544"/>
          <cell r="BV544"/>
          <cell r="BW544"/>
          <cell r="BX544"/>
          <cell r="BY544"/>
          <cell r="BZ544"/>
          <cell r="CA544"/>
          <cell r="CB544"/>
          <cell r="CC544"/>
          <cell r="CD544"/>
          <cell r="CE544"/>
          <cell r="CF544"/>
          <cell r="CG544"/>
          <cell r="CH544"/>
          <cell r="CI544"/>
          <cell r="CJ544"/>
          <cell r="CK544"/>
          <cell r="CL544"/>
          <cell r="CM544"/>
          <cell r="CN544"/>
          <cell r="CO544"/>
        </row>
        <row r="545">
          <cell r="B545">
            <v>1389</v>
          </cell>
          <cell r="C545">
            <v>540</v>
          </cell>
          <cell r="D545">
            <v>20</v>
          </cell>
          <cell r="E545">
            <v>8</v>
          </cell>
          <cell r="F545">
            <v>2564</v>
          </cell>
          <cell r="G545" t="str">
            <v>800064762753
800064762761
800064762779</v>
          </cell>
          <cell r="H545" t="str">
            <v>นาย
นางสาว</v>
          </cell>
          <cell r="I545" t="str">
            <v>สุระชัย
เจนจิรา</v>
          </cell>
          <cell r="J545" t="str">
            <v>คุ้มบัวบาน
ปินใจ</v>
          </cell>
          <cell r="K545"/>
          <cell r="L545" t="str">
            <v>แม่โจ้</v>
          </cell>
          <cell r="M545" t="str">
            <v>เชียงใหม่ 2</v>
          </cell>
          <cell r="N545">
            <v>8</v>
          </cell>
          <cell r="O545" t="str">
            <v>สินเชื่อเคหะ</v>
          </cell>
          <cell r="P545" t="str">
            <v>1.บุคคลค้ำประกัน</v>
          </cell>
          <cell r="Q545"/>
          <cell r="R545"/>
          <cell r="S545"/>
          <cell r="T545"/>
          <cell r="U545"/>
          <cell r="V545"/>
          <cell r="W545"/>
          <cell r="X545"/>
          <cell r="Y545"/>
          <cell r="Z545"/>
          <cell r="AA545"/>
          <cell r="AB545"/>
          <cell r="AC545"/>
          <cell r="AD545"/>
          <cell r="AE545"/>
          <cell r="AF545"/>
          <cell r="AG545"/>
          <cell r="AH545"/>
          <cell r="AI545"/>
          <cell r="AJ545"/>
          <cell r="AK545"/>
          <cell r="AL545"/>
          <cell r="AM545"/>
          <cell r="AN545"/>
          <cell r="AO545"/>
          <cell r="AP545"/>
          <cell r="AQ545"/>
          <cell r="AR545"/>
          <cell r="AS545"/>
          <cell r="AT545"/>
          <cell r="AU545"/>
          <cell r="AV545"/>
          <cell r="AW545"/>
          <cell r="AX545"/>
          <cell r="AY545"/>
          <cell r="AZ545"/>
          <cell r="BA545"/>
          <cell r="BB545" t="str">
            <v>ขับไล่</v>
          </cell>
          <cell r="BC545"/>
          <cell r="BD545"/>
          <cell r="BE545"/>
          <cell r="BF545"/>
          <cell r="BG545"/>
          <cell r="BH545"/>
          <cell r="BI545"/>
          <cell r="BJ545"/>
          <cell r="BK545"/>
          <cell r="BL545" t="str">
            <v>นาย
นางสาวสุระชัย
เจนจิรา คุ้มบัวบาน
ปินใจ</v>
          </cell>
          <cell r="BM545">
            <v>883262010110</v>
          </cell>
          <cell r="BN545"/>
          <cell r="BO545"/>
          <cell r="BP545"/>
          <cell r="BQ545"/>
          <cell r="BR545"/>
          <cell r="BS545"/>
          <cell r="BT545"/>
          <cell r="BU545"/>
          <cell r="BV545"/>
          <cell r="BW545"/>
          <cell r="BX545"/>
          <cell r="BY545"/>
          <cell r="BZ545"/>
          <cell r="CA545"/>
          <cell r="CB545"/>
          <cell r="CC545"/>
          <cell r="CD545"/>
          <cell r="CE545"/>
          <cell r="CF545"/>
          <cell r="CG545"/>
          <cell r="CH545"/>
          <cell r="CI545"/>
          <cell r="CJ545"/>
          <cell r="CK545"/>
          <cell r="CL545"/>
          <cell r="CM545"/>
          <cell r="CN545"/>
          <cell r="CO545"/>
        </row>
        <row r="546">
          <cell r="B546">
            <v>1390</v>
          </cell>
          <cell r="C546">
            <v>541</v>
          </cell>
          <cell r="D546">
            <v>24</v>
          </cell>
          <cell r="E546">
            <v>8</v>
          </cell>
          <cell r="F546">
            <v>2564</v>
          </cell>
          <cell r="G546">
            <v>800035045866</v>
          </cell>
          <cell r="H546" t="str">
            <v>นางสาว</v>
          </cell>
          <cell r="I546" t="str">
            <v>วิภารัฐหรือสุวปรียา</v>
          </cell>
          <cell r="J546" t="str">
            <v>ครองกาญจนกิจ</v>
          </cell>
          <cell r="K546"/>
          <cell r="L546" t="str">
            <v>ช้างคลาน</v>
          </cell>
          <cell r="M546" t="str">
            <v>เชียงใหม่ 1</v>
          </cell>
          <cell r="N546">
            <v>8</v>
          </cell>
          <cell r="O546" t="str">
            <v>ธปช.</v>
          </cell>
          <cell r="P546" t="str">
            <v>1.บุคคลค้ำประกัน</v>
          </cell>
          <cell r="Q546">
            <v>61120.6</v>
          </cell>
          <cell r="R546">
            <v>15</v>
          </cell>
          <cell r="S546" t="str">
            <v>แขวงเชียงใหม่</v>
          </cell>
          <cell r="T546" t="str">
            <v>ผบ.2616</v>
          </cell>
          <cell r="U546">
            <v>2562</v>
          </cell>
          <cell r="V546" t="str">
            <v>ผบ.3066</v>
          </cell>
          <cell r="W546">
            <v>2562</v>
          </cell>
          <cell r="X546"/>
          <cell r="Y546"/>
          <cell r="Z546"/>
          <cell r="AA546">
            <v>12</v>
          </cell>
          <cell r="AB546">
            <v>5</v>
          </cell>
          <cell r="AC546">
            <v>2562</v>
          </cell>
          <cell r="AD546"/>
          <cell r="AE546"/>
          <cell r="AF546"/>
          <cell r="AG546"/>
          <cell r="AH546"/>
          <cell r="AI546"/>
          <cell r="AJ546"/>
          <cell r="AK546"/>
          <cell r="AL546"/>
          <cell r="AM546"/>
          <cell r="AN546"/>
          <cell r="AO546"/>
          <cell r="AP546"/>
          <cell r="AQ546"/>
          <cell r="AR546"/>
          <cell r="AS546"/>
          <cell r="AT546"/>
          <cell r="AU546"/>
          <cell r="AV546"/>
          <cell r="AW546"/>
          <cell r="AX546"/>
          <cell r="AY546"/>
          <cell r="AZ546"/>
          <cell r="BA546"/>
          <cell r="BB546" t="str">
            <v>สืบทรัพย์ รายงานผลสืบทรัพย  25/9/2567</v>
          </cell>
          <cell r="BC546"/>
          <cell r="BD546"/>
          <cell r="BE546"/>
          <cell r="BF546"/>
          <cell r="BG546"/>
          <cell r="BH546"/>
          <cell r="BI546"/>
          <cell r="BJ546"/>
          <cell r="BK546"/>
          <cell r="BL546" t="str">
            <v>นางสาววิภารัฐหรือสุวปรียา ครองกาญจนกิจ</v>
          </cell>
          <cell r="BM546">
            <v>883161010271</v>
          </cell>
          <cell r="BN546" t="str">
            <v>1.นางสาวสุวปรียา  ครองกาญจนกิจ
2.นางสาวรชต  ชัยเจริญเมือง
3.นายวราวุฒิ  ทิศสกุล</v>
          </cell>
          <cell r="BO546" t="str">
            <v>จำเลยที่ 1
จำเลยที่ 2
จำเลยที่ 3</v>
          </cell>
          <cell r="BP546" t="str">
            <v>3580200152769
3509901441251
3509900576250</v>
          </cell>
          <cell r="BQ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'-พบว่ามีกรรมสิทธิ์ห้องชุด ชื่ออาคารชุด บ้านเอื้ออาทร หนองหอย 2 เลขทะเบียนอาคารชุด 10/2555 เลขห้อง 373/82  ต.หนองหอย อ.เมือง จ.เชียงใหม่ (ปลอดจำนอง)</v>
          </cell>
          <cell r="BR546" t="str">
            <v>พบทรัพย์</v>
          </cell>
          <cell r="BS546" t="str">
            <v>พบทรัพย์</v>
          </cell>
          <cell r="BT546">
            <v>3</v>
          </cell>
          <cell r="BU546" t="str">
            <v>เกศินี</v>
          </cell>
          <cell r="BV546" t="str">
            <v>1.นางสาวสุวปรียา  ครองกาญจนกิจ
2.นางสาวรชต  ชัยเจริญเมือง
3.นายวราวุฒิ  ทิศสกุล</v>
          </cell>
          <cell r="BW546" t="str">
            <v>จำเลยที่ 1
จำเลยที่ 2
จำเลยที่ 3</v>
          </cell>
          <cell r="BX546" t="str">
            <v>3-5802-00152-76-9
3-5099-01441-25-1
3-5099-00576-25-0</v>
          </cell>
          <cell r="BY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-พบว่ามีกรรมสิทธิ์ในที่ดินห้องชุดเลขที่ 373/82 ชั้น 5 ต.หนองหอย อ.เมืองเชียงใหม่ จ.เชียงใหม่ (ปลอดจำนอง)</v>
          </cell>
          <cell r="BZ546" t="str">
            <v>พบ</v>
          </cell>
          <cell r="CA546"/>
          <cell r="CB546"/>
          <cell r="CC546" t="str">
            <v>ปฏิยุทธ์</v>
          </cell>
          <cell r="CD546"/>
          <cell r="CE546"/>
          <cell r="CF546"/>
          <cell r="CG546"/>
          <cell r="CH546"/>
          <cell r="CI546"/>
          <cell r="CJ546"/>
          <cell r="CK546"/>
          <cell r="CL546"/>
          <cell r="CM546">
            <v>243276</v>
          </cell>
          <cell r="CN546"/>
          <cell r="CO546"/>
        </row>
        <row r="547">
          <cell r="B547">
            <v>1391</v>
          </cell>
          <cell r="C547">
            <v>542</v>
          </cell>
          <cell r="D547">
            <v>24</v>
          </cell>
          <cell r="E547">
            <v>8</v>
          </cell>
          <cell r="F547">
            <v>2564</v>
          </cell>
          <cell r="G547">
            <v>800080628731</v>
          </cell>
          <cell r="H547" t="str">
            <v>นาย</v>
          </cell>
          <cell r="I547" t="str">
            <v>ธัญพิพัฒน์</v>
          </cell>
          <cell r="J547" t="str">
            <v>ลือเรือง</v>
          </cell>
          <cell r="K547">
            <v>3501400266718</v>
          </cell>
          <cell r="L547" t="str">
            <v>ช้างม่อย</v>
          </cell>
          <cell r="M547" t="str">
            <v>เชียงใหม่ 1</v>
          </cell>
          <cell r="N547">
            <v>8</v>
          </cell>
          <cell r="O547" t="str">
            <v>สินเชื่อธนาคารประชาชน</v>
          </cell>
          <cell r="P547" t="str">
            <v>1.บุคคลค้ำประกัน</v>
          </cell>
          <cell r="Q547">
            <v>94660.52</v>
          </cell>
          <cell r="R547">
            <v>9797.52</v>
          </cell>
          <cell r="S547" t="str">
            <v>แขวงเชียงใหม่</v>
          </cell>
          <cell r="T547" t="str">
            <v>ผบ.1301</v>
          </cell>
          <cell r="U547">
            <v>2563</v>
          </cell>
          <cell r="V547" t="str">
            <v>ผบ.4996</v>
          </cell>
          <cell r="W547">
            <v>2563</v>
          </cell>
          <cell r="X547">
            <v>13</v>
          </cell>
          <cell r="Y547">
            <v>7</v>
          </cell>
          <cell r="Z547">
            <v>2563</v>
          </cell>
          <cell r="AA547"/>
          <cell r="AB547"/>
          <cell r="AC547"/>
          <cell r="AD547"/>
          <cell r="AE547"/>
          <cell r="AF547"/>
          <cell r="AG547"/>
          <cell r="AH547"/>
          <cell r="AI547"/>
          <cell r="AJ547"/>
          <cell r="AK547"/>
          <cell r="AL547"/>
          <cell r="AM547"/>
          <cell r="AN547"/>
          <cell r="AO547"/>
          <cell r="AP547"/>
          <cell r="AQ547"/>
          <cell r="AR547"/>
          <cell r="AS547"/>
          <cell r="AT547"/>
          <cell r="AU547"/>
          <cell r="AV547"/>
          <cell r="AW547"/>
          <cell r="AX547"/>
          <cell r="AY547"/>
          <cell r="AZ547"/>
          <cell r="BA547"/>
          <cell r="BB547" t="str">
            <v>สืบทรัพย์ รายงานผลสืบทรัพย  24/9/2567</v>
          </cell>
          <cell r="BC547"/>
          <cell r="BD547"/>
          <cell r="BE547"/>
          <cell r="BF547"/>
          <cell r="BG547"/>
          <cell r="BH547"/>
          <cell r="BI547"/>
          <cell r="BJ547"/>
          <cell r="BK547"/>
          <cell r="BL547" t="str">
            <v>นายธัญพิพัฒน์ ลือเรือง</v>
          </cell>
          <cell r="BM547">
            <v>883162012486</v>
          </cell>
          <cell r="BN547" t="str">
            <v>1.นายธัญพิพัฒน์  ลือเรือง
2.นายพัชรพล  ติยสกุล
3.นายสมศักดิ์  มาเกี๊ยว</v>
          </cell>
          <cell r="BO547" t="str">
            <v>จำเลยที่ 1
จำเลยที่ 2
จำเลยที่ 3</v>
          </cell>
          <cell r="BP547" t="str">
            <v>3501400266718
8500976022924
3501400174694</v>
          </cell>
          <cell r="BQ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v>
          </cell>
          <cell r="BR547" t="str">
            <v>ไม่พบทรัพย์</v>
          </cell>
          <cell r="BS547" t="str">
            <v>พบทรัพย์</v>
          </cell>
          <cell r="BT547">
            <v>3</v>
          </cell>
          <cell r="BU547" t="str">
            <v>เกศินี</v>
          </cell>
          <cell r="BV547" t="str">
            <v>1.นายธัญพิพัฒน์  ลือเรือง
2.นายพัชรพล  ติยสกุล
3.นางภาวินี ติยสกุล
3.นายสมศักดิ์  มาเกี๊ยว</v>
          </cell>
          <cell r="BW547" t="str">
            <v>จำเลยที่ 1
จำเลยที่ 2
คู่สมรสจำเลยที่ 2
จำเลยที่ 3</v>
          </cell>
          <cell r="BX547" t="str">
            <v>3-5014-00266-71-8
8-5009-76022-92-4
1-5499-00068-28-2
3-5014-00174-69-4</v>
          </cell>
          <cell r="BY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อ.สันทราย จ.เชียงใหม่</v>
          </cell>
          <cell r="BZ547"/>
          <cell r="CA547"/>
          <cell r="CB547"/>
          <cell r="CC547"/>
          <cell r="CD547"/>
          <cell r="CE547"/>
          <cell r="CF547"/>
          <cell r="CG547"/>
          <cell r="CH547"/>
          <cell r="CI547"/>
          <cell r="CJ547"/>
          <cell r="CK547"/>
          <cell r="CL547"/>
          <cell r="CM547">
            <v>243276</v>
          </cell>
          <cell r="CN547"/>
          <cell r="CO547"/>
        </row>
        <row r="548">
          <cell r="B548">
            <v>1392</v>
          </cell>
          <cell r="C548">
            <v>543</v>
          </cell>
          <cell r="D548">
            <v>24</v>
          </cell>
          <cell r="E548">
            <v>8</v>
          </cell>
          <cell r="F548">
            <v>2564</v>
          </cell>
          <cell r="G548">
            <v>800048813391</v>
          </cell>
          <cell r="H548" t="str">
            <v>นาง</v>
          </cell>
          <cell r="I548" t="str">
            <v xml:space="preserve">นิตย์รดี   </v>
          </cell>
          <cell r="J548" t="str">
            <v>หมอช้าง</v>
          </cell>
          <cell r="K548">
            <v>3500700564420</v>
          </cell>
          <cell r="L548" t="str">
            <v>บิ๊กซี เชียงใหม่ ดอนจั่น</v>
          </cell>
          <cell r="M548" t="str">
            <v>เชียงใหม่ 1</v>
          </cell>
          <cell r="N548">
            <v>8</v>
          </cell>
          <cell r="O548" t="str">
            <v>สินเชื่อธนาคารประชาชน</v>
          </cell>
          <cell r="P548" t="str">
            <v>1.บุคคลค้ำประกัน</v>
          </cell>
          <cell r="Q548">
            <v>89053.29</v>
          </cell>
          <cell r="R548">
            <v>15</v>
          </cell>
          <cell r="S548" t="str">
            <v>แขวงเชียงใหม่</v>
          </cell>
          <cell r="T548" t="str">
            <v>ผบ.4961</v>
          </cell>
          <cell r="U548">
            <v>2562</v>
          </cell>
          <cell r="V548" t="str">
            <v>ผบ.5004</v>
          </cell>
          <cell r="W548">
            <v>2562</v>
          </cell>
          <cell r="X548"/>
          <cell r="Y548"/>
          <cell r="Z548"/>
          <cell r="AA548">
            <v>16</v>
          </cell>
          <cell r="AB548">
            <v>6</v>
          </cell>
          <cell r="AC548">
            <v>2562</v>
          </cell>
          <cell r="AD548"/>
          <cell r="AE548"/>
          <cell r="AF548"/>
          <cell r="AG548"/>
          <cell r="AH548"/>
          <cell r="AI548"/>
          <cell r="AJ548"/>
          <cell r="AK548"/>
          <cell r="AL548"/>
          <cell r="AM548"/>
          <cell r="AN548"/>
          <cell r="AO548"/>
          <cell r="AP548"/>
          <cell r="AQ548"/>
          <cell r="AR548"/>
          <cell r="AS548"/>
          <cell r="AT548"/>
          <cell r="AU548"/>
          <cell r="AV548"/>
          <cell r="AW548"/>
          <cell r="AX548"/>
          <cell r="AY548"/>
          <cell r="AZ548"/>
          <cell r="BA548"/>
          <cell r="BB548" t="str">
            <v>สืบทรัพย์ รายงานผลสืบทรัพย  24/9/2567</v>
          </cell>
          <cell r="BC548"/>
          <cell r="BD548"/>
          <cell r="BE548"/>
          <cell r="BF548"/>
          <cell r="BG548"/>
          <cell r="BH548"/>
          <cell r="BI548"/>
          <cell r="BJ548"/>
          <cell r="BK548"/>
          <cell r="BL548" t="str">
            <v>นางนิตย์รดี    หมอช้าง</v>
          </cell>
          <cell r="BM548">
            <v>823561010010</v>
          </cell>
          <cell r="BN548" t="str">
            <v>1.นางอัมรารัศ หรือนิตย์รดี  หมอช้าง
2.นายภาณุวัฒน์  หมอช้าง
3.พันตำรวจโทธนภัทร  เรียนเป็น
4.นางภัณฑิลา  เรียนเป็น</v>
          </cell>
          <cell r="BO548" t="str">
            <v>จำเลยที่ 1
คู่สมรสจำเลยที่ 1
จำเลยที่ 2
คู่สมรสจำเลยที่ 2</v>
          </cell>
          <cell r="BP548" t="str">
            <v>3500700564420
3521300129301
3230400210587
3500600187837</v>
          </cell>
          <cell r="BQ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548" t="str">
            <v>ไม่พบทรัพย์</v>
          </cell>
          <cell r="BS548" t="str">
            <v>พบทรัพย์</v>
          </cell>
          <cell r="BT548">
            <v>4</v>
          </cell>
          <cell r="BU548" t="str">
            <v>เกศินี</v>
          </cell>
          <cell r="BV548" t="str">
            <v>1.นางอัมรารัศ หมอช้าง
2.นายภาณุวัฒน์ หมอช้าง
3.พันตำรวจโทธนภัทร เรียนเป็น
4.นางภัณฑิลา ทองปลี</v>
          </cell>
          <cell r="BW548" t="str">
            <v>จำเลยที่ 1
คู่สมรสจำเลยที่ 1
จำเลยที่ 2
คู่สมรสจำเลยที่ 2</v>
          </cell>
          <cell r="BX548" t="str">
            <v>3-5700-00564-42-0
3-5213-00129-30-1
3-2304-00210-58-7
3-5006-00187-83-7</v>
          </cell>
          <cell r="BY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548" t="str">
            <v>ไม่พบ</v>
          </cell>
          <cell r="CA548"/>
          <cell r="CB548"/>
          <cell r="CC548"/>
          <cell r="CD548"/>
          <cell r="CE548"/>
          <cell r="CF548"/>
          <cell r="CG548"/>
          <cell r="CH548"/>
          <cell r="CI548"/>
          <cell r="CJ548"/>
          <cell r="CK548"/>
          <cell r="CL548"/>
          <cell r="CM548">
            <v>243276</v>
          </cell>
          <cell r="CN548"/>
          <cell r="CO548"/>
        </row>
        <row r="549">
          <cell r="B549">
            <v>1393</v>
          </cell>
          <cell r="C549">
            <v>544</v>
          </cell>
          <cell r="D549">
            <v>24</v>
          </cell>
          <cell r="E549">
            <v>8</v>
          </cell>
          <cell r="F549">
            <v>2564</v>
          </cell>
          <cell r="G549">
            <v>822252016339</v>
          </cell>
          <cell r="H549" t="str">
            <v>นาย</v>
          </cell>
          <cell r="I549" t="str">
            <v>สุเทพ</v>
          </cell>
          <cell r="J549" t="str">
            <v>จิณราช</v>
          </cell>
          <cell r="K549">
            <v>3509900783115</v>
          </cell>
          <cell r="L549" t="str">
            <v>ประตูช้างเผือก</v>
          </cell>
          <cell r="M549" t="str">
            <v>เชียงใหม่ 1</v>
          </cell>
          <cell r="N549">
            <v>8</v>
          </cell>
          <cell r="O549" t="str">
            <v>พัฒนากลุ่มอาชีพ</v>
          </cell>
          <cell r="P549" t="str">
            <v>1.บุคคลค้ำประกัน</v>
          </cell>
          <cell r="Q549">
            <v>219072.9</v>
          </cell>
          <cell r="R549" t="str">
            <v>2.0+6.5</v>
          </cell>
          <cell r="S549" t="str">
            <v>แขวงเชียงใหม่</v>
          </cell>
          <cell r="T549" t="str">
            <v>ผบ.274</v>
          </cell>
          <cell r="U549">
            <v>2560</v>
          </cell>
          <cell r="V549" t="str">
            <v>ผบ.1580</v>
          </cell>
          <cell r="W549">
            <v>2561</v>
          </cell>
          <cell r="X549"/>
          <cell r="Y549"/>
          <cell r="Z549"/>
          <cell r="AA549">
            <v>27</v>
          </cell>
          <cell r="AB549">
            <v>2</v>
          </cell>
          <cell r="AC549">
            <v>2561</v>
          </cell>
          <cell r="AD549"/>
          <cell r="AE549"/>
          <cell r="AF549"/>
          <cell r="AG549"/>
          <cell r="AH549"/>
          <cell r="AI549"/>
          <cell r="AJ549"/>
          <cell r="AK549"/>
          <cell r="AL549"/>
          <cell r="AM549" t="str">
            <v>โฉนด</v>
          </cell>
          <cell r="AN549" t="str">
            <v>87512</v>
          </cell>
          <cell r="AO549" t="str">
            <v>ป่าไผ่</v>
          </cell>
          <cell r="AP549" t="str">
            <v>สันทราย</v>
          </cell>
          <cell r="AQ549" t="str">
            <v>เชียงใหม่</v>
          </cell>
          <cell r="AR549"/>
          <cell r="AS549"/>
          <cell r="AT549"/>
          <cell r="AU549"/>
          <cell r="AV549"/>
          <cell r="AW549"/>
          <cell r="AX549"/>
          <cell r="AY549"/>
          <cell r="AZ549"/>
          <cell r="BA549"/>
          <cell r="BB549" t="str">
            <v>สืบทรัพย์//ยึดทรัพย์ (คำสั่ง 7/10/2564)</v>
          </cell>
          <cell r="BC549"/>
          <cell r="BD549"/>
          <cell r="BE549"/>
          <cell r="BF549"/>
          <cell r="BG549"/>
          <cell r="BH549"/>
          <cell r="BI549"/>
          <cell r="BJ549"/>
          <cell r="BK549"/>
          <cell r="BL549" t="str">
            <v>นายสุเทพ จิณราช</v>
          </cell>
          <cell r="BM549">
            <v>823560010573</v>
          </cell>
          <cell r="BN549" t="str">
            <v>1.นายสุเทพ  จิณราช
2.นางจันทร  ชนะมาร
3.นายแดง  จอมแปง
4.นางอำไพ  จอมแปง
5.นายสุนทร  เพ็ญเต็มดวง
6.นางจันทร์ทิพย์  เพ็ญเต็มดวง
7.นายพะเนิน  พรมมี
8.นางจงกลจิตร  พรมมี
9.นายบุญศรี  คุณยศยิ่ง
10.นางเอื้ออารีย์  คุณยศยิ่ง</v>
          </cell>
          <cell r="BO549"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49" t="str">
            <v>3509900783115
3500100128882
3500100419089
3500100419101
4500100013749
5500190008594
3550600111334
3550600112004
3501400675235
3501400665396</v>
          </cell>
          <cell r="BQ549" t="str">
            <v xml:space="preserve">-ไม่พบว่ามีกรรมสิทธิ์ในที่ดิน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อ.ห้วยขวาง จ.กรุงเทพมหานคร
'-ไม่พบว่ามีกรรมสิทธิ์ในที่ดิน อ.เมืองเชียงใหม่ จ.เชียงใหม่
'-ไม่พบว่ามีกรรมสิทธิ์ในที่ดิน อ.ห้วยขวาง จ.กรุงเทพมหานคร
-พบว่ามีกรรมสิทธิ์ในที่ดิน โฉนดเลขที่ 1426 ต.ป่าคา อ.ท่าวังผา จ.น่าน (สินส่วนตัว ,ปลอดจำนอง)
-พบว่ามีกรรมสิทธิ์ในที่ดิน โฉนดเลขที่ 7988 ต.ป่าคา อ.ท่าวังผา จ.น่าน (ทางสาธารณประโยชน์)
-พบว่ามีกรรมสิทธิ์ในที่ดิน โฉนดเลขที่ 14103 ต.ป่าคา อ.ท่าวังผา จ.น่าน (สินส่วนตัว ,ปลอดจำนอง)
'-ไม่พบว่ามีกรรมสิทธิ์ในที่ดิน อ.เมืองเชียงใหม่ จ.เชียงใหม่
-พบว่ามีกรรมสิทธิ์ในที่ดิน โฉนดเลขที่ 87512 ต.ป่าไผ่ อ.สันทราย จ.เชียงใหม่ (ปลอดจำนอง)
'-ไม่พบว่ามีกรรมสิทธิ์ในที่ดิน อ.เมืองเชียงใหม่ จ.เชียงใหม่
-พบว่ามีกรรมสิทธิ์ในที่ดิน โฉนดเลขที่ 16423 ต.ป่าไผ่ อ.สันทราย จ.เชียงใหม่ (ปลอดจำนอง)
</v>
          </cell>
          <cell r="BR549" t="str">
            <v>พบทรัพย์</v>
          </cell>
          <cell r="BS549" t="str">
            <v>พบ</v>
          </cell>
          <cell r="BT549">
            <v>10</v>
          </cell>
          <cell r="BU549" t="str">
            <v>เกศินี</v>
          </cell>
          <cell r="BV549"/>
          <cell r="BW549"/>
          <cell r="BX549"/>
          <cell r="BY549"/>
          <cell r="BZ549"/>
          <cell r="CA549"/>
          <cell r="CB549"/>
          <cell r="CC549"/>
          <cell r="CD549"/>
          <cell r="CE549"/>
          <cell r="CF549"/>
          <cell r="CG549"/>
          <cell r="CH549"/>
          <cell r="CI549"/>
          <cell r="CJ549"/>
          <cell r="CK549"/>
          <cell r="CL549"/>
          <cell r="CM549">
            <v>243367</v>
          </cell>
          <cell r="CN549"/>
          <cell r="CO549"/>
        </row>
        <row r="550">
          <cell r="B550">
            <v>1394</v>
          </cell>
          <cell r="C550">
            <v>545</v>
          </cell>
          <cell r="D550">
            <v>18</v>
          </cell>
          <cell r="E550">
            <v>7</v>
          </cell>
          <cell r="F550">
            <v>2567</v>
          </cell>
          <cell r="G550">
            <v>800026876865</v>
          </cell>
          <cell r="H550" t="str">
            <v>นาง</v>
          </cell>
          <cell r="I550" t="str">
            <v>ปภาวดี</v>
          </cell>
          <cell r="J550" t="str">
            <v>คิดห้วน</v>
          </cell>
          <cell r="K550" t="str">
            <v>3-5010-00140-24-5</v>
          </cell>
          <cell r="L550" t="str">
            <v>แม่อาย</v>
          </cell>
          <cell r="M550" t="str">
            <v>เชียงใหม่ 2</v>
          </cell>
          <cell r="N550">
            <v>8</v>
          </cell>
          <cell r="O550"/>
          <cell r="P550" t="str">
            <v>1.บุคคลค้ำประกัน</v>
          </cell>
          <cell r="Q550"/>
          <cell r="R550"/>
          <cell r="S550" t="str">
            <v>จังหวัดฝาง</v>
          </cell>
          <cell r="T550" t="str">
            <v>ผบE504</v>
          </cell>
          <cell r="U550">
            <v>2563</v>
          </cell>
          <cell r="V550" t="str">
            <v>ผบE107</v>
          </cell>
          <cell r="W550">
            <v>2564</v>
          </cell>
          <cell r="X550"/>
          <cell r="Y550"/>
          <cell r="Z550"/>
          <cell r="AA550">
            <v>10</v>
          </cell>
          <cell r="AB550">
            <v>3</v>
          </cell>
          <cell r="AC550">
            <v>2564</v>
          </cell>
          <cell r="AD550"/>
          <cell r="AE550"/>
          <cell r="AF550"/>
          <cell r="AG550"/>
          <cell r="AH550"/>
          <cell r="AI550"/>
          <cell r="AJ550"/>
          <cell r="AK550"/>
          <cell r="AL550"/>
          <cell r="AM550"/>
          <cell r="AN550"/>
          <cell r="AO550"/>
          <cell r="AP550"/>
          <cell r="AQ550"/>
          <cell r="AR550"/>
          <cell r="AS550"/>
          <cell r="AT550"/>
          <cell r="AU550"/>
          <cell r="AV550"/>
          <cell r="AW550"/>
          <cell r="AX550"/>
          <cell r="AY550"/>
          <cell r="AZ550"/>
          <cell r="BA550"/>
          <cell r="BB550" t="str">
            <v>สืบทรัพย์ (คำสั่ง 18/7/2567) // รายงานวันที่ 16/8/67</v>
          </cell>
          <cell r="BC550"/>
          <cell r="BD550"/>
          <cell r="BE550"/>
          <cell r="BF550"/>
          <cell r="BG550"/>
          <cell r="BH550"/>
          <cell r="BI550"/>
          <cell r="BJ550"/>
          <cell r="BK550"/>
          <cell r="BL550" t="str">
            <v>นางปภาวดี คิดห้วน</v>
          </cell>
          <cell r="BM550">
            <v>883263012223</v>
          </cell>
          <cell r="BN550" t="str">
            <v xml:space="preserve">1.นางปภาวดี คิดห้วน
2.นายปีภากุล เปี่ยมทอง
3.นายชิษนุพงศ์ โสภา
4.นายมานพ คำราพิช
</v>
          </cell>
          <cell r="BO550" t="str">
            <v>จำเลยที่ 1
คู่สมรสจำเลยที่ 1
จำเลยที่ 2
จำเลยที่ 3</v>
          </cell>
          <cell r="BP550" t="str">
            <v>3-5010-00140-24-5
3-5010-00084-91-4
3-5010-00233-56-6
3-5099-00300-57-2</v>
          </cell>
          <cell r="BQ55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550" t="str">
            <v>ไม่พบ</v>
          </cell>
          <cell r="BS550"/>
          <cell r="BT550"/>
          <cell r="BU550"/>
          <cell r="BV550"/>
          <cell r="BW550"/>
          <cell r="BX550"/>
          <cell r="BY550"/>
          <cell r="BZ550"/>
          <cell r="CA550"/>
          <cell r="CB550"/>
          <cell r="CC550"/>
          <cell r="CD550"/>
          <cell r="CE550"/>
          <cell r="CF550"/>
          <cell r="CG550"/>
          <cell r="CH550"/>
          <cell r="CI550"/>
          <cell r="CJ550"/>
          <cell r="CK550"/>
          <cell r="CL550"/>
          <cell r="CM550"/>
          <cell r="CN550"/>
          <cell r="CO550"/>
        </row>
        <row r="551">
          <cell r="B551">
            <v>1395</v>
          </cell>
          <cell r="C551">
            <v>546</v>
          </cell>
          <cell r="D551">
            <v>24</v>
          </cell>
          <cell r="E551">
            <v>8</v>
          </cell>
          <cell r="F551">
            <v>2564</v>
          </cell>
          <cell r="G551">
            <v>800074008056</v>
          </cell>
          <cell r="H551" t="str">
            <v>นาย</v>
          </cell>
          <cell r="I551" t="str">
            <v xml:space="preserve">กิตติศักดิ์   </v>
          </cell>
          <cell r="J551" t="str">
            <v>เสียงเย็น</v>
          </cell>
          <cell r="K551">
            <v>3571000350193</v>
          </cell>
          <cell r="L551" t="str">
            <v>มีโชคพลาซ่า</v>
          </cell>
          <cell r="M551" t="str">
            <v>เชียงใหม่ 2</v>
          </cell>
          <cell r="N551">
            <v>8</v>
          </cell>
          <cell r="O551" t="str">
            <v>สินเชื่อธนาคารประชาชน</v>
          </cell>
          <cell r="P551" t="str">
            <v>1.บุคคลค้ำประกัน</v>
          </cell>
          <cell r="Q551">
            <v>127490</v>
          </cell>
          <cell r="R551">
            <v>21300.03</v>
          </cell>
          <cell r="S551" t="str">
            <v>แขวงเชียงใหม่</v>
          </cell>
          <cell r="T551" t="str">
            <v>ผบ.13158</v>
          </cell>
          <cell r="U551">
            <v>2562</v>
          </cell>
          <cell r="V551" t="str">
            <v>ผบ.4963</v>
          </cell>
          <cell r="W551">
            <v>2563</v>
          </cell>
          <cell r="X551">
            <v>13</v>
          </cell>
          <cell r="Y551">
            <v>7</v>
          </cell>
          <cell r="Z551">
            <v>2563</v>
          </cell>
          <cell r="AA551"/>
          <cell r="AB551"/>
          <cell r="AC551"/>
          <cell r="AD551"/>
          <cell r="AE551"/>
          <cell r="AF551"/>
          <cell r="AG551"/>
          <cell r="AH551"/>
          <cell r="AI551"/>
          <cell r="AJ551"/>
          <cell r="AK551"/>
          <cell r="AL551"/>
          <cell r="AM551"/>
          <cell r="AN551"/>
          <cell r="AO551"/>
          <cell r="AP551"/>
          <cell r="AQ551"/>
          <cell r="AR551"/>
          <cell r="AS551"/>
          <cell r="AT551"/>
          <cell r="AU551"/>
          <cell r="AV551"/>
          <cell r="AW551"/>
          <cell r="AX551"/>
          <cell r="AY551"/>
          <cell r="AZ551"/>
          <cell r="BA551"/>
          <cell r="BB551" t="str">
            <v>สืบทรัพย์</v>
          </cell>
          <cell r="BC551"/>
          <cell r="BD551"/>
          <cell r="BE551"/>
          <cell r="BF551"/>
          <cell r="BG551"/>
          <cell r="BH551"/>
          <cell r="BI551"/>
          <cell r="BJ551"/>
          <cell r="BK551"/>
          <cell r="BL551" t="str">
            <v>นายกิตติศักดิ์    เสียงเย็น</v>
          </cell>
          <cell r="BM551">
            <v>883262012344</v>
          </cell>
          <cell r="BN551" t="str">
            <v>1.นายกิตติศักดิ์  พันธะนา
2.นายจักราวุทธ  สุขใจ
3.นางสาวอารีย์  คัมภีระ
4.นายยุทธนา  แก้วมาลา</v>
          </cell>
          <cell r="BO551" t="str">
            <v>จำเลยที่ 1
จำเลยที่ 2
คู่สมรสจำเลยที่ 2
จำเลยที่ 3</v>
          </cell>
          <cell r="BP551" t="str">
            <v>3571000350193
3500300387814
1500900145899
1509900618380</v>
          </cell>
          <cell r="BQ55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 โฉนดเลขที่ 85344 ต.หนองแหย่ง อ.สันทราย จ.เชียงใหม่ (ติดจำนอง)
'-ไม่พบว่ามีกรรมสิทธิ์ในที่ดิน อ.แม่ริม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อ.สันทราย จ.เชียงใหม่</v>
          </cell>
          <cell r="BR551" t="str">
            <v>พบทรัพย์</v>
          </cell>
          <cell r="BS551"/>
          <cell r="BT551">
            <v>4</v>
          </cell>
          <cell r="BU551" t="str">
            <v>เกศินี</v>
          </cell>
          <cell r="BV551"/>
          <cell r="BW551"/>
          <cell r="BX551">
            <v>1500800003318</v>
          </cell>
          <cell r="BY551"/>
          <cell r="BZ551"/>
          <cell r="CA551"/>
          <cell r="CB551"/>
          <cell r="CC551"/>
          <cell r="CD551"/>
          <cell r="CE551"/>
          <cell r="CF551"/>
          <cell r="CG551"/>
          <cell r="CH551"/>
          <cell r="CI551"/>
          <cell r="CJ551"/>
          <cell r="CK551"/>
          <cell r="CL551"/>
          <cell r="CM551">
            <v>243397</v>
          </cell>
          <cell r="CN551"/>
          <cell r="CO551"/>
        </row>
        <row r="552">
          <cell r="B552">
            <v>1396</v>
          </cell>
          <cell r="C552">
            <v>547</v>
          </cell>
          <cell r="D552">
            <v>24</v>
          </cell>
          <cell r="E552">
            <v>8</v>
          </cell>
          <cell r="F552">
            <v>2564</v>
          </cell>
          <cell r="G552">
            <v>800089104106</v>
          </cell>
          <cell r="H552" t="str">
            <v>นาย</v>
          </cell>
          <cell r="I552" t="str">
            <v>เกียรติศักดิ์</v>
          </cell>
          <cell r="J552" t="str">
            <v>พันธะนา</v>
          </cell>
          <cell r="K552">
            <v>3500400174774</v>
          </cell>
          <cell r="L552" t="str">
            <v>ไชยปราการ</v>
          </cell>
          <cell r="M552" t="str">
            <v>เชียงใหม่ 1</v>
          </cell>
          <cell r="N552">
            <v>8</v>
          </cell>
          <cell r="O552" t="str">
            <v>สินเชื่อธนาคารประชาชน</v>
          </cell>
          <cell r="P552" t="str">
            <v>1.บุคคลค้ำประกัน</v>
          </cell>
          <cell r="Q552">
            <v>43330</v>
          </cell>
          <cell r="R552">
            <v>6079.49</v>
          </cell>
          <cell r="S552" t="str">
            <v>จังหวัดฝาง</v>
          </cell>
          <cell r="T552" t="str">
            <v>ผบ.398</v>
          </cell>
          <cell r="U552">
            <v>2563</v>
          </cell>
          <cell r="V552" t="str">
            <v>ผบ726</v>
          </cell>
          <cell r="W552">
            <v>2563</v>
          </cell>
          <cell r="X552">
            <v>3</v>
          </cell>
          <cell r="Y552">
            <v>9</v>
          </cell>
          <cell r="Z552">
            <v>2563</v>
          </cell>
          <cell r="AA552"/>
          <cell r="AB552"/>
          <cell r="AC552"/>
          <cell r="AD552"/>
          <cell r="AE552"/>
          <cell r="AF552"/>
          <cell r="AG552"/>
          <cell r="AH552"/>
          <cell r="AI552"/>
          <cell r="AJ552"/>
          <cell r="AK552"/>
          <cell r="AL552"/>
          <cell r="AM552"/>
          <cell r="AN552"/>
          <cell r="AO552"/>
          <cell r="AP552"/>
          <cell r="AQ552"/>
          <cell r="AR552"/>
          <cell r="AS552"/>
          <cell r="AT552"/>
          <cell r="AU552"/>
          <cell r="AV552"/>
          <cell r="AW552"/>
          <cell r="AX552"/>
          <cell r="AY552"/>
          <cell r="AZ552"/>
          <cell r="BA552"/>
          <cell r="BB552" t="str">
            <v>สืบทรัพย์</v>
          </cell>
          <cell r="BC552"/>
          <cell r="BD552"/>
          <cell r="BE552"/>
          <cell r="BF552"/>
          <cell r="BG552"/>
          <cell r="BH552"/>
          <cell r="BI552"/>
          <cell r="BJ552"/>
          <cell r="BK552"/>
          <cell r="BL552" t="str">
            <v>นายเกียรติศักดิ์ พันธะนา</v>
          </cell>
          <cell r="BM552">
            <v>883163011444</v>
          </cell>
          <cell r="BN552" t="str">
            <v>1.นายเกียรติศักดิ์  พันธะนา
2.นางสาวปิยะพร  ฝอยทอง
3.นางสาวรุ่งนภา  ยาชัย
4.นางสาวอรอุมา  ถ้วยดอก</v>
          </cell>
          <cell r="BO552" t="str">
            <v>จำเลยที่ 1
คู่สมรสจำเลยที่ 1
จำเลยที่ 2
จำเลยที่ 3</v>
          </cell>
          <cell r="BP552" t="str">
            <v>3500400174774
1579900177057
1471000128495
1500700181885</v>
          </cell>
          <cell r="BQ552" t="str">
            <v>-ไม่พบว่ามีกรรมสิทธิ์ในที่ดิน อ.ไชยปราการ จ.เชียงใหม่
'-ไม่พบว่ามีกรรมสิทธิ์ในที่ดิน อ.เชียงดาว จ.เชียงใหม่
-พบว่ามีกรรมสิทธิ์ในที่ดิน โฉนดเลขที่ 12486 ต.ศรีดงเย็น อ.ไชยปราการ จ.เชียงใหม่  (สินส่วนตัว)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อ.แม่ริม จ.เชียงใหม่</v>
          </cell>
          <cell r="BR552" t="str">
            <v>พบทรัพย์</v>
          </cell>
          <cell r="BS552" t="str">
            <v>พบทรัพย์</v>
          </cell>
          <cell r="BT552">
            <v>4</v>
          </cell>
          <cell r="BU552" t="str">
            <v>เกศินี</v>
          </cell>
          <cell r="BV552"/>
          <cell r="BW552"/>
          <cell r="BX552">
            <v>2630200017099</v>
          </cell>
          <cell r="BY552"/>
          <cell r="BZ552"/>
          <cell r="CA552"/>
          <cell r="CB552"/>
          <cell r="CC552"/>
          <cell r="CD552"/>
          <cell r="CE552"/>
          <cell r="CF552"/>
          <cell r="CG552"/>
          <cell r="CH552"/>
          <cell r="CI552"/>
          <cell r="CJ552"/>
          <cell r="CK552"/>
          <cell r="CL552"/>
          <cell r="CM552">
            <v>243276</v>
          </cell>
          <cell r="CN552"/>
          <cell r="CO552"/>
        </row>
        <row r="553">
          <cell r="B553">
            <v>1397</v>
          </cell>
          <cell r="C553">
            <v>548</v>
          </cell>
          <cell r="D553">
            <v>18</v>
          </cell>
          <cell r="E553">
            <v>7</v>
          </cell>
          <cell r="F553">
            <v>2567</v>
          </cell>
          <cell r="G553">
            <v>800061970409</v>
          </cell>
          <cell r="H553" t="str">
            <v>นาย</v>
          </cell>
          <cell r="I553" t="str">
            <v xml:space="preserve">เจตน์ธราม </v>
          </cell>
          <cell r="J553" t="str">
            <v>จำเริญพงษ์รัศมี</v>
          </cell>
          <cell r="K553" t="str">
            <v>3-9502-00038-66-1</v>
          </cell>
          <cell r="L553" t="str">
            <v>มีโชคพลาซ่า</v>
          </cell>
          <cell r="M553" t="str">
            <v>เชียงใหม่ 2</v>
          </cell>
          <cell r="N553">
            <v>8</v>
          </cell>
          <cell r="O553" t="str">
            <v>สินเชื่อธนาคารประชาชน</v>
          </cell>
          <cell r="P553" t="str">
            <v>1.บุคคลค้ำประกัน</v>
          </cell>
          <cell r="Q553"/>
          <cell r="R553"/>
          <cell r="S553" t="str">
            <v>แขวงเชียงใหม่</v>
          </cell>
          <cell r="T553" t="str">
            <v>ผบE9604</v>
          </cell>
          <cell r="U553">
            <v>2566</v>
          </cell>
          <cell r="V553" t="str">
            <v>ผบE555</v>
          </cell>
          <cell r="W553">
            <v>2567</v>
          </cell>
          <cell r="X553">
            <v>23</v>
          </cell>
          <cell r="Y553">
            <v>1</v>
          </cell>
          <cell r="Z553">
            <v>2567</v>
          </cell>
          <cell r="AA553"/>
          <cell r="AB553"/>
          <cell r="AC553"/>
          <cell r="AD553"/>
          <cell r="AE553"/>
          <cell r="AF553"/>
          <cell r="AG553"/>
          <cell r="AH553"/>
          <cell r="AI553"/>
          <cell r="AJ553"/>
          <cell r="AK553"/>
          <cell r="AL553"/>
          <cell r="AM553"/>
          <cell r="AN553"/>
          <cell r="AO553"/>
          <cell r="AP553"/>
          <cell r="AQ553"/>
          <cell r="AR553"/>
          <cell r="AS553"/>
          <cell r="AT553"/>
          <cell r="AU553"/>
          <cell r="AV553"/>
          <cell r="AW553"/>
          <cell r="AX553"/>
          <cell r="AY553"/>
          <cell r="AZ553"/>
          <cell r="BA553"/>
          <cell r="BB553" t="str">
            <v>สืบทรัพย์ (คำสั่ง 18/7/2567) // รายงานวันที่ 16/8/67</v>
          </cell>
          <cell r="BC553"/>
          <cell r="BD553"/>
          <cell r="BE553"/>
          <cell r="BF553"/>
          <cell r="BG553"/>
          <cell r="BH553"/>
          <cell r="BI553"/>
          <cell r="BJ553"/>
          <cell r="BK553"/>
          <cell r="BL553" t="str">
            <v>นายเจตน์ธราม  จำเริญพงษ์รัศมี</v>
          </cell>
          <cell r="BM553"/>
          <cell r="BN553" t="str">
            <v>1.นายเจตน์ธราม จำเริญพงษ์รัศมี</v>
          </cell>
          <cell r="BO553" t="str">
            <v>จำเลยที่ 1</v>
          </cell>
          <cell r="BP553" t="str">
            <v>3-9502-00038-66-1</v>
          </cell>
          <cell r="BQ553" t="str">
            <v>-ไม่พบว่ามีกรรมสิทธิ์ในที่ดิน อ.เมืองเชียงใหม่ จ.เชียงใหม่
-ไม่พบว่ามีกรรมสิทธิ์ในที่ดิน อ.แม่ริม จ.เชียงใหม่</v>
          </cell>
          <cell r="BR553"/>
          <cell r="BS553"/>
          <cell r="BT553"/>
          <cell r="BU553"/>
          <cell r="BV553"/>
          <cell r="BW553"/>
          <cell r="BX553"/>
          <cell r="BY553"/>
          <cell r="BZ553"/>
          <cell r="CA553"/>
          <cell r="CB553"/>
          <cell r="CC553"/>
          <cell r="CD553"/>
          <cell r="CE553"/>
          <cell r="CF553"/>
          <cell r="CG553"/>
          <cell r="CH553"/>
          <cell r="CI553"/>
          <cell r="CJ553"/>
          <cell r="CK553"/>
          <cell r="CL553"/>
          <cell r="CM553"/>
          <cell r="CN553"/>
          <cell r="CO553"/>
        </row>
        <row r="554">
          <cell r="B554">
            <v>1398</v>
          </cell>
          <cell r="C554">
            <v>549</v>
          </cell>
          <cell r="D554">
            <v>24</v>
          </cell>
          <cell r="E554">
            <v>8</v>
          </cell>
          <cell r="F554">
            <v>2564</v>
          </cell>
          <cell r="G554">
            <v>800030914223</v>
          </cell>
          <cell r="H554" t="str">
            <v>นาย</v>
          </cell>
          <cell r="I554" t="str">
            <v>นิธิวิทย์</v>
          </cell>
          <cell r="J554" t="str">
            <v>ไชยวุฒิมงคล</v>
          </cell>
          <cell r="K554">
            <v>3509900686012</v>
          </cell>
          <cell r="L554" t="str">
            <v>สันป่าตอง</v>
          </cell>
          <cell r="M554" t="str">
            <v>เชียงใหม่ 3</v>
          </cell>
          <cell r="N554">
            <v>8</v>
          </cell>
          <cell r="O554" t="str">
            <v>ธปช.</v>
          </cell>
          <cell r="P554" t="str">
            <v>1.บุคคลค้ำประกัน</v>
          </cell>
          <cell r="Q554">
            <v>128212.53</v>
          </cell>
          <cell r="R554"/>
          <cell r="S554" t="str">
            <v>แขวงเชียงใหม่</v>
          </cell>
          <cell r="T554" t="str">
            <v>ผบ.11870</v>
          </cell>
          <cell r="U554">
            <v>2561</v>
          </cell>
          <cell r="V554" t="str">
            <v>ผบ.14264</v>
          </cell>
          <cell r="W554">
            <v>2561</v>
          </cell>
          <cell r="X554">
            <v>11</v>
          </cell>
          <cell r="Y554">
            <v>12</v>
          </cell>
          <cell r="Z554">
            <v>2561</v>
          </cell>
          <cell r="AA554"/>
          <cell r="AB554"/>
          <cell r="AC554"/>
          <cell r="AD554"/>
          <cell r="AE554"/>
          <cell r="AF554"/>
          <cell r="AG554"/>
          <cell r="AH554"/>
          <cell r="AI554"/>
          <cell r="AJ554">
            <v>15</v>
          </cell>
          <cell r="AK554">
            <v>11</v>
          </cell>
          <cell r="AL554">
            <v>2564</v>
          </cell>
          <cell r="AM554" t="str">
            <v>โฉนด</v>
          </cell>
          <cell r="AN554" t="str">
            <v>5003</v>
          </cell>
          <cell r="AO554" t="str">
            <v>บ้านธิ</v>
          </cell>
          <cell r="AP554" t="str">
            <v>บ้านธิ</v>
          </cell>
          <cell r="AQ554" t="str">
            <v>ลำพูน</v>
          </cell>
          <cell r="AR554">
            <v>496500</v>
          </cell>
          <cell r="AS554"/>
          <cell r="AT554"/>
          <cell r="AU554"/>
          <cell r="AV554"/>
          <cell r="AW554"/>
          <cell r="AX554">
            <v>17</v>
          </cell>
          <cell r="AY554">
            <v>11</v>
          </cell>
          <cell r="AZ554">
            <v>2564</v>
          </cell>
          <cell r="BA554" t="str">
            <v>ยึดเสร็จแล้ว</v>
          </cell>
          <cell r="BB554" t="str">
            <v>สืบทรัพย์//ยึดทรัพย์ (คำสั่ง 15/10/2564)//ถอนการยึดทรัพย์และถอนบังคับคดี เนื่องจากชำระหนี้ปิดบัญชี 20/12/2564 (คำสั่ง 21/12/2564)//ถอนการยึดวันที่ 24/12/2564</v>
          </cell>
          <cell r="BC554"/>
          <cell r="BD554"/>
          <cell r="BE554"/>
          <cell r="BF554"/>
          <cell r="BG554"/>
          <cell r="BH554"/>
          <cell r="BI554"/>
          <cell r="BJ554"/>
          <cell r="BK554"/>
          <cell r="BL554" t="str">
            <v>นายนิธิวิทย์ ไชยวุฒิมงคล</v>
          </cell>
          <cell r="BM554">
            <v>823761010104</v>
          </cell>
          <cell r="BN554" t="str">
            <v>1.นายนิธิวิทย์  ไชยวุฒิมงคล
2.นางบัวบานหรือบัวผาย  ทาเกิด
3.ด.ต.ทศพร  ปัญญารักษา</v>
          </cell>
          <cell r="BO554" t="str">
            <v>จำเลยที่ 1
จำเลยที่ 2
คู่สมรสจำเลยที่ 2</v>
          </cell>
          <cell r="BP554" t="str">
            <v>3509900686012
3349900512989
4500700002951</v>
          </cell>
          <cell r="BQ554"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23479 ต.บ้านธิ อ.บ้านธิ จ.ลำพูน (ติดจำนอง)
-พบว่ามีกรรมสิทธิ์ในที่ดิน โฉนดเลขที่ 5003 ต.บ้านธิ อ.บ้านธิ จ.ลำพูน (ปลอดจำนอง)
'-ไม่พบว่ามีกรรมสิทธิ์ในที่ดิน อ.สันป่าตอง จ.เชียงใหม่
'-ไม่พบว่ามีกรรมสิทธิ์ในที่ดิน อ.บ้านธิ จ.ลำพูน</v>
          </cell>
          <cell r="BR554" t="str">
            <v>พบทรัพย์</v>
          </cell>
          <cell r="BS554" t="str">
            <v>พบทรัพย์</v>
          </cell>
          <cell r="BT554">
            <v>3</v>
          </cell>
          <cell r="BU554" t="str">
            <v>เกศินี
ธนกร (ยึด)</v>
          </cell>
          <cell r="BV554"/>
          <cell r="BW554"/>
          <cell r="BX554"/>
          <cell r="BY554"/>
          <cell r="BZ554"/>
          <cell r="CA554"/>
          <cell r="CB554"/>
          <cell r="CC554"/>
          <cell r="CD554"/>
          <cell r="CE554"/>
          <cell r="CF554"/>
          <cell r="CG554"/>
          <cell r="CH554"/>
          <cell r="CI554"/>
          <cell r="CJ554"/>
          <cell r="CK554"/>
          <cell r="CL554">
            <v>242843</v>
          </cell>
          <cell r="CM554">
            <v>243306</v>
          </cell>
          <cell r="CN554"/>
          <cell r="CO554">
            <v>242886</v>
          </cell>
        </row>
        <row r="555">
          <cell r="B555">
            <v>1399</v>
          </cell>
          <cell r="C555">
            <v>550</v>
          </cell>
          <cell r="D555">
            <v>31</v>
          </cell>
          <cell r="E555">
            <v>8</v>
          </cell>
          <cell r="F555">
            <v>2564</v>
          </cell>
          <cell r="G555">
            <v>800031292033</v>
          </cell>
          <cell r="H555" t="str">
            <v>สิบโท</v>
          </cell>
          <cell r="I555" t="str">
            <v>ทวีศักดิ์</v>
          </cell>
          <cell r="J555" t="str">
            <v>สินทิน</v>
          </cell>
          <cell r="K555" t="str">
            <v>3-6008-00254-52-9</v>
          </cell>
          <cell r="L555" t="str">
            <v>แม่ริม</v>
          </cell>
          <cell r="M555" t="str">
            <v>เขียงใหม่ 2</v>
          </cell>
          <cell r="N555">
            <v>8</v>
          </cell>
          <cell r="O555" t="str">
            <v>สวัสดิการ</v>
          </cell>
          <cell r="P555" t="str">
            <v>1.บุคคลค้ำประกัน</v>
          </cell>
          <cell r="Q555">
            <v>476954.83</v>
          </cell>
          <cell r="R555">
            <v>64512.83</v>
          </cell>
          <cell r="S555" t="str">
            <v>จังหวัดเชียงราย</v>
          </cell>
          <cell r="T555" t="str">
            <v>ผบ.988</v>
          </cell>
          <cell r="U555" t="str">
            <v>2563</v>
          </cell>
          <cell r="V555" t="str">
            <v>ผบ.135</v>
          </cell>
          <cell r="W555">
            <v>2564</v>
          </cell>
          <cell r="X555">
            <v>28</v>
          </cell>
          <cell r="Y555">
            <v>5</v>
          </cell>
          <cell r="Z555">
            <v>2564</v>
          </cell>
          <cell r="AA555"/>
          <cell r="AB555"/>
          <cell r="AC555"/>
          <cell r="AD555"/>
          <cell r="AE555"/>
          <cell r="AF555"/>
          <cell r="AG555"/>
          <cell r="AH555"/>
          <cell r="AI555"/>
          <cell r="AJ555"/>
          <cell r="AK555"/>
          <cell r="AL555"/>
          <cell r="AM555"/>
          <cell r="AN555"/>
          <cell r="AO555"/>
          <cell r="AP555"/>
          <cell r="AQ555"/>
          <cell r="AR555"/>
          <cell r="AS555"/>
          <cell r="AT555"/>
          <cell r="AU555"/>
          <cell r="AV555"/>
          <cell r="AW555"/>
          <cell r="AX555"/>
          <cell r="AY555"/>
          <cell r="AZ555"/>
          <cell r="BA555"/>
          <cell r="BB555" t="str">
            <v>สืบทรัพย์</v>
          </cell>
          <cell r="BC555"/>
          <cell r="BD555"/>
          <cell r="BE555"/>
          <cell r="BF555"/>
          <cell r="BG555"/>
          <cell r="BH555"/>
          <cell r="BI555"/>
          <cell r="BJ555"/>
          <cell r="BK555"/>
          <cell r="BL555" t="str">
            <v>สิบโททวีศักดิ์ สินทิน</v>
          </cell>
          <cell r="BM555">
            <v>0</v>
          </cell>
          <cell r="BN555" t="str">
            <v>1.นายหรือสิบตรีทวีศักดิ์ สินทิน
2.นางสาวอลิษา อาหวัง
3.นางสาวธัญญาภรณ์ โพธิ์ศรี
4.สิบตรีหรือสิบเอกสุพรรณ เภารัตน์
5.นางสาวสุภาวดี คิดเลิศล้ำ
6.นายหรือสิบโทสมชาย อินภูธร
7.นางสาวธนภรณ์ บุญเรือง</v>
          </cell>
          <cell r="BO555" t="str">
            <v>จำเลยที่ 1
คู่สมรสปัจจุบันจำเลยที่ 1
คู่สมรสเก่าจำเลยที่ 1
จำเลยที่ 2
คู่สมรสจำเลยที่ 2
จำเลยที่ 3
คู่สมรสจำเลยที่ 3</v>
          </cell>
          <cell r="BP555" t="str">
            <v>3-6008-00254-52-9
1-9499-00121-69-4
1-1605-00031-66-2
3-7206-00424-78-1
3-5005-00144-99-1
1-5501-00055-45-5
3-5006-00634-67-1</v>
          </cell>
          <cell r="BQ555" t="str">
            <v>-ไม่พบว่ามีกรรมสิทธิ์ในที่ดิน อ.แม่ริม จ.เชียงใหม่
-ไม่พบว่ามีกรรมสิทธิ์ในที่ดิน อ.หนองจิก จ.ปัตตานี
-ไม่พบว่ามีกรรมสิทธิ์ในที่ดิน อ.ท่าตะโก จ.นครสวรรค์
-ไม่พบว่ามีกรรมสิทธิ์ในที่ดิน อ.หนองจิก จ.ปัตตานี
-ไม่พบว่ามีกรรมสิทธิ์ในที่ดิน อ.ท่าตะโก จ.นครสวรรค์
-พบว่ามีกรรมสิทธิ์ในที่ดิน โฉนดเลขที่ 26047 ต.บ้านเบิก อ.ท่าวุ้ง จ.ลพบุรี  (ติดจำนอง)(สินส่วนตัว)
-ไม่พบว่ามีกรรมสิทธิ์ในที่ดิน อ.แม่ริม จ.เชียงใหม่
-พบว่ามีกรรมสิทธิ์ในที่ดิน โฉนดเลขที่ 29204 ต.ไร่รถ อ.ดอนเจดีย์ จ.สุพรรณบุรี (ปลอดจำนอง)
-พบว่ามีกรรมสิทธิ์ในที่ดิน โฉนดเลขที่ 29079 ต.ไร่รถ อ.ดอนเจดีย์ จ.สุพรรณบุรี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อ.แม่สาย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อ.แม่แตง จ.เชียงใหม่</v>
          </cell>
          <cell r="BR555" t="str">
            <v>พบทรัพย์</v>
          </cell>
          <cell r="BS555" t="str">
            <v>พบทรัพย์</v>
          </cell>
          <cell r="BT555">
            <v>7</v>
          </cell>
          <cell r="BU555" t="str">
            <v>วรกมล</v>
          </cell>
          <cell r="BV555"/>
          <cell r="BW555"/>
          <cell r="BX555">
            <v>1101401570108</v>
          </cell>
          <cell r="BY555"/>
          <cell r="BZ555"/>
          <cell r="CA555"/>
          <cell r="CB555"/>
          <cell r="CC555"/>
          <cell r="CD555"/>
          <cell r="CE555"/>
          <cell r="CF555"/>
          <cell r="CG555"/>
          <cell r="CH555"/>
          <cell r="CI555"/>
          <cell r="CJ555"/>
          <cell r="CK555"/>
          <cell r="CL555"/>
          <cell r="CM555">
            <v>243141</v>
          </cell>
          <cell r="CN555"/>
          <cell r="CO555"/>
        </row>
        <row r="556">
          <cell r="B556">
            <v>1400</v>
          </cell>
          <cell r="C556">
            <v>551</v>
          </cell>
          <cell r="D556">
            <v>27</v>
          </cell>
          <cell r="E556">
            <v>8</v>
          </cell>
          <cell r="F556">
            <v>2564</v>
          </cell>
          <cell r="G556">
            <v>800072541397</v>
          </cell>
          <cell r="H556" t="str">
            <v>นาง</v>
          </cell>
          <cell r="I556" t="str">
            <v>จารุวรรณ</v>
          </cell>
          <cell r="J556" t="str">
            <v>กุลวงค์</v>
          </cell>
          <cell r="K556" t="str">
            <v>5-5701-00071-25-9</v>
          </cell>
          <cell r="L556"/>
          <cell r="M556"/>
          <cell r="N556"/>
          <cell r="O556"/>
          <cell r="P556"/>
          <cell r="Q556"/>
          <cell r="R556"/>
          <cell r="S556" t="str">
            <v>จังหวัดเชียงใหม่</v>
          </cell>
          <cell r="T556" t="str">
            <v>ผบ.3482</v>
          </cell>
          <cell r="U556" t="str">
            <v>2561</v>
          </cell>
          <cell r="V556" t="str">
            <v>ผบ.216</v>
          </cell>
          <cell r="W556">
            <v>2562</v>
          </cell>
          <cell r="X556"/>
          <cell r="Y556"/>
          <cell r="Z556"/>
          <cell r="AA556">
            <v>31</v>
          </cell>
          <cell r="AB556">
            <v>1</v>
          </cell>
          <cell r="AC556">
            <v>2562</v>
          </cell>
          <cell r="AD556"/>
          <cell r="AE556"/>
          <cell r="AF556"/>
          <cell r="AG556"/>
          <cell r="AH556"/>
          <cell r="AI556"/>
          <cell r="AJ556"/>
          <cell r="AK556"/>
          <cell r="AL556"/>
          <cell r="AM556"/>
          <cell r="AN556"/>
          <cell r="AO556"/>
          <cell r="AP556"/>
          <cell r="AQ556"/>
          <cell r="AR556"/>
          <cell r="AS556"/>
          <cell r="AT556"/>
          <cell r="AU556"/>
          <cell r="AV556"/>
          <cell r="AW556"/>
          <cell r="AX556"/>
          <cell r="AY556"/>
          <cell r="AZ556"/>
          <cell r="BA556"/>
          <cell r="BB556" t="str">
            <v>ขับไล่</v>
          </cell>
          <cell r="BC556"/>
          <cell r="BD556"/>
          <cell r="BE556"/>
          <cell r="BF556"/>
          <cell r="BG556"/>
          <cell r="BH556"/>
          <cell r="BI556"/>
          <cell r="BJ556"/>
          <cell r="BK556"/>
          <cell r="BL556" t="str">
            <v>นางจารุวรรณ กุลวงค์</v>
          </cell>
          <cell r="BM556">
            <v>823861010289</v>
          </cell>
          <cell r="BN556"/>
          <cell r="BO556"/>
          <cell r="BP556"/>
          <cell r="BQ556"/>
          <cell r="BR556"/>
          <cell r="BS556"/>
          <cell r="BT556"/>
          <cell r="BU556"/>
          <cell r="BV556"/>
          <cell r="BW556"/>
          <cell r="BX556"/>
          <cell r="BY556"/>
          <cell r="BZ556"/>
          <cell r="CA556"/>
          <cell r="CB556"/>
          <cell r="CC556"/>
          <cell r="CD556"/>
          <cell r="CE556"/>
          <cell r="CF556"/>
          <cell r="CG556"/>
          <cell r="CH556"/>
          <cell r="CI556"/>
          <cell r="CJ556"/>
          <cell r="CK556"/>
          <cell r="CL556"/>
          <cell r="CM556"/>
          <cell r="CN556"/>
          <cell r="CO556"/>
        </row>
        <row r="557">
          <cell r="B557">
            <v>1401</v>
          </cell>
          <cell r="C557">
            <v>552</v>
          </cell>
          <cell r="D557">
            <v>27</v>
          </cell>
          <cell r="E557">
            <v>8</v>
          </cell>
          <cell r="F557">
            <v>2564</v>
          </cell>
          <cell r="G557" t="str">
            <v>800030595642
800037760306</v>
          </cell>
          <cell r="H557" t="str">
            <v>นาย
นางสาว</v>
          </cell>
          <cell r="I557" t="str">
            <v>นิธิโรจน์
ฐิตารีย์</v>
          </cell>
          <cell r="J557" t="str">
            <v>พันธจารุพงศ์
พันธจารุพงศ์</v>
          </cell>
          <cell r="K557" t="str">
            <v>3-5506-00042-12-0
3-1017-01531-54-6</v>
          </cell>
          <cell r="L557" t="str">
            <v>แม่โจ้</v>
          </cell>
          <cell r="M557" t="str">
            <v>เชียงใหม่ 2</v>
          </cell>
          <cell r="N557">
            <v>8</v>
          </cell>
          <cell r="O557" t="str">
            <v>สินเชื่อเคหะ</v>
          </cell>
          <cell r="P557" t="str">
            <v>1.บุคคลค้ำประกัน</v>
          </cell>
          <cell r="Q557">
            <v>5475322.6299999999</v>
          </cell>
          <cell r="R557">
            <v>1602074.74</v>
          </cell>
          <cell r="S557" t="str">
            <v>จังหวัดเชียงใหม่</v>
          </cell>
          <cell r="T557" t="str">
            <v>ผบ.1256</v>
          </cell>
          <cell r="U557" t="str">
            <v>2561</v>
          </cell>
          <cell r="V557" t="str">
            <v>ผบ.3787</v>
          </cell>
          <cell r="W557">
            <v>2561</v>
          </cell>
          <cell r="X557">
            <v>3</v>
          </cell>
          <cell r="Y557">
            <v>12</v>
          </cell>
          <cell r="Z557">
            <v>2562</v>
          </cell>
          <cell r="AA557"/>
          <cell r="AB557"/>
          <cell r="AC557"/>
          <cell r="AD557"/>
          <cell r="AE557"/>
          <cell r="AF557"/>
          <cell r="AG557"/>
          <cell r="AH557"/>
          <cell r="AI557"/>
          <cell r="AJ557"/>
          <cell r="AK557"/>
          <cell r="AL557"/>
          <cell r="AM557"/>
          <cell r="AN557"/>
          <cell r="AO557"/>
          <cell r="AP557"/>
          <cell r="AQ557"/>
          <cell r="AR557"/>
          <cell r="AS557"/>
          <cell r="AT557"/>
          <cell r="AU557"/>
          <cell r="AV557"/>
          <cell r="AW557"/>
          <cell r="AX557"/>
          <cell r="AY557"/>
          <cell r="AZ557"/>
          <cell r="BA557"/>
          <cell r="BB557" t="str">
            <v>ขับไล่</v>
          </cell>
          <cell r="BC557"/>
          <cell r="BD557"/>
          <cell r="BE557"/>
          <cell r="BF557"/>
          <cell r="BG557"/>
          <cell r="BH557"/>
          <cell r="BI557"/>
          <cell r="BJ557"/>
          <cell r="BK557"/>
          <cell r="BL557" t="str">
            <v>นาย
นางสาวนิธิโรจน์
ฐิตารีย์ พันธจารุพงศ์
พันธจารุพงศ์</v>
          </cell>
          <cell r="BM557">
            <v>0</v>
          </cell>
          <cell r="BN557"/>
          <cell r="BO557"/>
          <cell r="BP557"/>
          <cell r="BQ557"/>
          <cell r="BR557"/>
          <cell r="BS557"/>
          <cell r="BT557"/>
          <cell r="BU557"/>
          <cell r="BV557"/>
          <cell r="BW557"/>
          <cell r="BX557"/>
          <cell r="BY557"/>
          <cell r="BZ557"/>
          <cell r="CA557"/>
          <cell r="CB557"/>
          <cell r="CC557"/>
          <cell r="CD557"/>
          <cell r="CE557"/>
          <cell r="CF557"/>
          <cell r="CG557"/>
          <cell r="CH557"/>
          <cell r="CI557"/>
          <cell r="CJ557"/>
          <cell r="CK557"/>
          <cell r="CL557"/>
          <cell r="CM557"/>
          <cell r="CN557"/>
          <cell r="CO557"/>
        </row>
        <row r="558">
          <cell r="B558">
            <v>1402</v>
          </cell>
          <cell r="C558">
            <v>553</v>
          </cell>
          <cell r="D558">
            <v>27</v>
          </cell>
          <cell r="E558">
            <v>8</v>
          </cell>
          <cell r="F558">
            <v>2564</v>
          </cell>
          <cell r="G558">
            <v>800060554741</v>
          </cell>
          <cell r="H558" t="str">
            <v>นาง</v>
          </cell>
          <cell r="I558" t="str">
            <v>ธนพร</v>
          </cell>
          <cell r="J558" t="str">
            <v>เมืองมูล</v>
          </cell>
          <cell r="K558" t="str">
            <v>3-5009-01034-23-1</v>
          </cell>
          <cell r="L558" t="str">
            <v>ไชยปราการ</v>
          </cell>
          <cell r="M558" t="str">
            <v>เชียงใหม่ 2</v>
          </cell>
          <cell r="N558">
            <v>8</v>
          </cell>
          <cell r="O558" t="str">
            <v>สินเชื่อไทรทอง</v>
          </cell>
          <cell r="P558" t="str">
            <v>1.บุคคลค้ำประกัน</v>
          </cell>
          <cell r="Q558"/>
          <cell r="R558"/>
          <cell r="S558" t="str">
            <v>จังหวัดฝาง</v>
          </cell>
          <cell r="T558" t="str">
            <v>ผบ.1963</v>
          </cell>
          <cell r="U558" t="str">
            <v>2560</v>
          </cell>
          <cell r="V558" t="str">
            <v>ผบ.439</v>
          </cell>
          <cell r="W558">
            <v>2560</v>
          </cell>
          <cell r="X558"/>
          <cell r="Y558"/>
          <cell r="Z558"/>
          <cell r="AA558"/>
          <cell r="AB558"/>
          <cell r="AC558"/>
          <cell r="AD558"/>
          <cell r="AE558"/>
          <cell r="AF558"/>
          <cell r="AG558"/>
          <cell r="AH558"/>
          <cell r="AI558"/>
          <cell r="AJ558"/>
          <cell r="AK558"/>
          <cell r="AL558"/>
          <cell r="AM558"/>
          <cell r="AN558"/>
          <cell r="AO558"/>
          <cell r="AP558"/>
          <cell r="AQ558"/>
          <cell r="AR558"/>
          <cell r="AS558"/>
          <cell r="AT558"/>
          <cell r="AU558"/>
          <cell r="AV558"/>
          <cell r="AW558"/>
          <cell r="AX558"/>
          <cell r="AY558"/>
          <cell r="AZ558"/>
          <cell r="BA558"/>
          <cell r="BB558" t="str">
            <v>ขับไล่</v>
          </cell>
          <cell r="BC558"/>
          <cell r="BD558"/>
          <cell r="BE558"/>
          <cell r="BF558"/>
          <cell r="BG558"/>
          <cell r="BH558"/>
          <cell r="BI558"/>
          <cell r="BJ558"/>
          <cell r="BK558"/>
          <cell r="BL558" t="str">
            <v>นางธนพร เมืองมูล</v>
          </cell>
          <cell r="BM558">
            <v>823861010331</v>
          </cell>
          <cell r="BN558"/>
          <cell r="BO558"/>
          <cell r="BP558"/>
          <cell r="BQ558"/>
          <cell r="BR558"/>
          <cell r="BS558"/>
          <cell r="BT558"/>
          <cell r="BU558"/>
          <cell r="BV558"/>
          <cell r="BW558"/>
          <cell r="BX558"/>
          <cell r="BY558"/>
          <cell r="BZ558"/>
          <cell r="CA558"/>
          <cell r="CB558"/>
          <cell r="CC558"/>
          <cell r="CD558"/>
          <cell r="CE558"/>
          <cell r="CF558"/>
          <cell r="CG558"/>
          <cell r="CH558"/>
          <cell r="CI558"/>
          <cell r="CJ558"/>
          <cell r="CK558"/>
          <cell r="CL558"/>
          <cell r="CM558"/>
          <cell r="CN558"/>
          <cell r="CO558"/>
        </row>
        <row r="559">
          <cell r="B559">
            <v>1403</v>
          </cell>
          <cell r="C559">
            <v>554</v>
          </cell>
          <cell r="D559">
            <v>27</v>
          </cell>
          <cell r="E559">
            <v>8</v>
          </cell>
          <cell r="F559">
            <v>2564</v>
          </cell>
          <cell r="G559">
            <v>800084675464</v>
          </cell>
          <cell r="H559" t="str">
            <v>นาย
นางสาว</v>
          </cell>
          <cell r="I559" t="str">
            <v>มานะ
วิไลวรรณ</v>
          </cell>
          <cell r="J559" t="str">
            <v>รัตตะรมย์
กำลังดี</v>
          </cell>
          <cell r="K559" t="str">
            <v>3-2202-00221-08-9
1-3415-00154-08-9</v>
          </cell>
          <cell r="L559" t="str">
            <v>แม่โจ้</v>
          </cell>
          <cell r="M559" t="str">
            <v>เชียงใหม่ 2</v>
          </cell>
          <cell r="N559">
            <v>8</v>
          </cell>
          <cell r="O559" t="str">
            <v>สินเชื่อเคหะ</v>
          </cell>
          <cell r="P559" t="str">
            <v>1.บุคคลค้ำประกัน</v>
          </cell>
          <cell r="Q559">
            <v>2868302.92</v>
          </cell>
          <cell r="R559">
            <v>205526.04</v>
          </cell>
          <cell r="S559" t="str">
            <v>จังหวัดเชียงใหม่</v>
          </cell>
          <cell r="T559" t="str">
            <v>ผบ.1185</v>
          </cell>
          <cell r="U559" t="str">
            <v>2562</v>
          </cell>
          <cell r="V559" t="str">
            <v>ผบ.1822</v>
          </cell>
          <cell r="W559">
            <v>2562</v>
          </cell>
          <cell r="X559">
            <v>26</v>
          </cell>
          <cell r="Y559">
            <v>8</v>
          </cell>
          <cell r="Z559">
            <v>2562</v>
          </cell>
          <cell r="AA559"/>
          <cell r="AB559"/>
          <cell r="AC559"/>
          <cell r="AD559">
            <v>6</v>
          </cell>
          <cell r="AE559">
            <v>9</v>
          </cell>
          <cell r="AF559">
            <v>2562</v>
          </cell>
          <cell r="AG559">
            <v>4</v>
          </cell>
          <cell r="AH559">
            <v>1</v>
          </cell>
          <cell r="AI559">
            <v>2563</v>
          </cell>
          <cell r="AJ559"/>
          <cell r="AK559"/>
          <cell r="AL559"/>
          <cell r="AM559"/>
          <cell r="AN559"/>
          <cell r="AO559"/>
          <cell r="AP559"/>
          <cell r="AQ559"/>
          <cell r="AR559"/>
          <cell r="AS559"/>
          <cell r="AT559"/>
          <cell r="AU559"/>
          <cell r="AV559"/>
          <cell r="AW559"/>
          <cell r="AX559"/>
          <cell r="AY559"/>
          <cell r="AZ559"/>
          <cell r="BA559"/>
          <cell r="BB559" t="str">
            <v>ขับไล่</v>
          </cell>
          <cell r="BC559"/>
          <cell r="BD559"/>
          <cell r="BE559"/>
          <cell r="BF559"/>
          <cell r="BG559"/>
          <cell r="BH559"/>
          <cell r="BI559"/>
          <cell r="BJ559"/>
          <cell r="BK559"/>
          <cell r="BL559" t="str">
            <v>นาย
นางสาวมานะ
วิไลวรรณ รัตตะรมย์
กำลังดี</v>
          </cell>
          <cell r="BM559">
            <v>883262010770</v>
          </cell>
          <cell r="BN559"/>
          <cell r="BO559"/>
          <cell r="BP559"/>
          <cell r="BQ559"/>
          <cell r="BR559"/>
          <cell r="BS559"/>
          <cell r="BT559"/>
          <cell r="BU559"/>
          <cell r="BV559"/>
          <cell r="BW559"/>
          <cell r="BX559"/>
          <cell r="BY559"/>
          <cell r="BZ559"/>
          <cell r="CA559"/>
          <cell r="CB559"/>
          <cell r="CC559"/>
          <cell r="CD559"/>
          <cell r="CE559"/>
          <cell r="CF559"/>
          <cell r="CG559"/>
          <cell r="CH559"/>
          <cell r="CI559"/>
          <cell r="CJ559"/>
          <cell r="CK559"/>
          <cell r="CL559"/>
          <cell r="CM559"/>
          <cell r="CN559"/>
          <cell r="CO559"/>
        </row>
        <row r="560">
          <cell r="B560">
            <v>1404</v>
          </cell>
          <cell r="C560">
            <v>555</v>
          </cell>
          <cell r="D560">
            <v>27</v>
          </cell>
          <cell r="E560">
            <v>8</v>
          </cell>
          <cell r="F560">
            <v>2564</v>
          </cell>
          <cell r="G560">
            <v>806749001418</v>
          </cell>
          <cell r="H560" t="str">
            <v>นาย</v>
          </cell>
          <cell r="I560" t="str">
            <v>เกรียงศักดิ์</v>
          </cell>
          <cell r="J560" t="str">
            <v>เจริญเดชาวงศ์</v>
          </cell>
          <cell r="K560" t="str">
            <v>3-5009-00197-22-6</v>
          </cell>
          <cell r="L560" t="str">
            <v>ฝาง</v>
          </cell>
          <cell r="M560" t="str">
            <v>เชียงใหม่ 2</v>
          </cell>
          <cell r="N560">
            <v>8</v>
          </cell>
          <cell r="O560" t="str">
            <v>สินเชื่อเคหะ</v>
          </cell>
          <cell r="P560" t="str">
            <v>1.บุคคลค้ำประกัน</v>
          </cell>
          <cell r="Q560"/>
          <cell r="R560"/>
          <cell r="S560" t="str">
            <v>จังหวัดฝาง</v>
          </cell>
          <cell r="T560" t="str">
            <v>ผบ.1897</v>
          </cell>
          <cell r="U560" t="str">
            <v>2562</v>
          </cell>
          <cell r="V560" t="str">
            <v>ผบ.350</v>
          </cell>
          <cell r="W560">
            <v>2563</v>
          </cell>
          <cell r="X560"/>
          <cell r="Y560"/>
          <cell r="Z560"/>
          <cell r="AA560"/>
          <cell r="AB560"/>
          <cell r="AC560"/>
          <cell r="AD560"/>
          <cell r="AE560"/>
          <cell r="AF560"/>
          <cell r="AG560">
            <v>19</v>
          </cell>
          <cell r="AH560">
            <v>6</v>
          </cell>
          <cell r="AI560">
            <v>2563</v>
          </cell>
          <cell r="AJ560"/>
          <cell r="AK560"/>
          <cell r="AL560"/>
          <cell r="AM560"/>
          <cell r="AN560"/>
          <cell r="AO560"/>
          <cell r="AP560"/>
          <cell r="AQ560"/>
          <cell r="AR560"/>
          <cell r="AS560"/>
          <cell r="AT560"/>
          <cell r="AU560"/>
          <cell r="AV560"/>
          <cell r="AW560"/>
          <cell r="AX560"/>
          <cell r="AY560"/>
          <cell r="AZ560"/>
          <cell r="BA560"/>
          <cell r="BB560" t="str">
            <v>ขับไล่</v>
          </cell>
          <cell r="BC560"/>
          <cell r="BD560"/>
          <cell r="BE560"/>
          <cell r="BF560"/>
          <cell r="BG560"/>
          <cell r="BH560"/>
          <cell r="BI560"/>
          <cell r="BJ560"/>
          <cell r="BK560"/>
          <cell r="BL560" t="str">
            <v>นายเกรียงศักดิ์ เจริญเดชาวงศ์</v>
          </cell>
          <cell r="BM560">
            <v>883122011761</v>
          </cell>
          <cell r="BN560"/>
          <cell r="BO560"/>
          <cell r="BP560"/>
          <cell r="BQ560"/>
          <cell r="BR560"/>
          <cell r="BS560"/>
          <cell r="BT560"/>
          <cell r="BU560"/>
          <cell r="BV560"/>
          <cell r="BW560"/>
          <cell r="BX560"/>
          <cell r="BY560"/>
          <cell r="BZ560"/>
          <cell r="CA560"/>
          <cell r="CB560"/>
          <cell r="CC560"/>
          <cell r="CD560"/>
          <cell r="CE560"/>
          <cell r="CF560"/>
          <cell r="CG560"/>
          <cell r="CH560"/>
          <cell r="CI560"/>
          <cell r="CJ560"/>
          <cell r="CK560"/>
          <cell r="CL560"/>
          <cell r="CM560"/>
          <cell r="CN560"/>
          <cell r="CO560"/>
        </row>
        <row r="561">
          <cell r="B561">
            <v>1405</v>
          </cell>
          <cell r="C561">
            <v>556</v>
          </cell>
          <cell r="D561">
            <v>27</v>
          </cell>
          <cell r="E561">
            <v>8</v>
          </cell>
          <cell r="F561">
            <v>2564</v>
          </cell>
          <cell r="G561">
            <v>800082159057</v>
          </cell>
          <cell r="H561" t="str">
            <v>นางสาว</v>
          </cell>
          <cell r="I561" t="str">
            <v>พิรานันท์</v>
          </cell>
          <cell r="J561" t="str">
            <v>แจ้งใจ</v>
          </cell>
          <cell r="K561" t="str">
            <v>1-1002-00282-42-2</v>
          </cell>
          <cell r="L561" t="str">
            <v>มีโชคพลาซ่า</v>
          </cell>
          <cell r="M561" t="str">
            <v>เชียงใหม่ 2</v>
          </cell>
          <cell r="N561">
            <v>8</v>
          </cell>
          <cell r="O561" t="str">
            <v>สินเชื่อไทรทอง GSB PLUS</v>
          </cell>
          <cell r="P561" t="str">
            <v>1.บุคคลค้ำประกัน</v>
          </cell>
          <cell r="Q561">
            <v>2854041.75</v>
          </cell>
          <cell r="R561">
            <v>131620.99</v>
          </cell>
          <cell r="S561" t="str">
            <v>จังหวัดเชียงใหม่</v>
          </cell>
          <cell r="T561" t="str">
            <v>ผบ.359</v>
          </cell>
          <cell r="U561" t="str">
            <v>2562</v>
          </cell>
          <cell r="V561" t="str">
            <v>ผบ.1164</v>
          </cell>
          <cell r="W561">
            <v>2562</v>
          </cell>
          <cell r="X561">
            <v>20</v>
          </cell>
          <cell r="Y561">
            <v>6</v>
          </cell>
          <cell r="Z561">
            <v>2562</v>
          </cell>
          <cell r="AA561"/>
          <cell r="AB561"/>
          <cell r="AC561"/>
          <cell r="AD561"/>
          <cell r="AE561"/>
          <cell r="AF561"/>
          <cell r="AG561"/>
          <cell r="AH561"/>
          <cell r="AI561"/>
          <cell r="AJ561"/>
          <cell r="AK561"/>
          <cell r="AL561"/>
          <cell r="AM561"/>
          <cell r="AN561"/>
          <cell r="AO561"/>
          <cell r="AP561"/>
          <cell r="AQ561"/>
          <cell r="AR561"/>
          <cell r="AS561"/>
          <cell r="AT561"/>
          <cell r="AU561"/>
          <cell r="AV561"/>
          <cell r="AW561"/>
          <cell r="AX561"/>
          <cell r="AY561"/>
          <cell r="AZ561"/>
          <cell r="BA561"/>
          <cell r="BB561" t="str">
            <v>ขับไล่</v>
          </cell>
          <cell r="BC561"/>
          <cell r="BD561"/>
          <cell r="BE561"/>
          <cell r="BF561"/>
          <cell r="BG561"/>
          <cell r="BH561"/>
          <cell r="BI561"/>
          <cell r="BJ561"/>
          <cell r="BK561"/>
          <cell r="BL561" t="str">
            <v>นางสาวพิรานันท์ แจ้งใจ</v>
          </cell>
          <cell r="BM561">
            <v>8233661010775</v>
          </cell>
          <cell r="BN561"/>
          <cell r="BO561"/>
          <cell r="BP561"/>
          <cell r="BQ561"/>
          <cell r="BR561"/>
          <cell r="BS561"/>
          <cell r="BT561"/>
          <cell r="BU561"/>
          <cell r="BV561"/>
          <cell r="BW561"/>
          <cell r="BX561"/>
          <cell r="BY561"/>
          <cell r="BZ561"/>
          <cell r="CA561"/>
          <cell r="CB561"/>
          <cell r="CC561"/>
          <cell r="CD561"/>
          <cell r="CE561"/>
          <cell r="CF561"/>
          <cell r="CG561"/>
          <cell r="CH561"/>
          <cell r="CI561"/>
          <cell r="CJ561"/>
          <cell r="CK561"/>
          <cell r="CL561"/>
          <cell r="CM561"/>
          <cell r="CN561"/>
          <cell r="CO561"/>
        </row>
        <row r="562">
          <cell r="B562">
            <v>1406</v>
          </cell>
          <cell r="C562">
            <v>557</v>
          </cell>
          <cell r="D562">
            <v>27</v>
          </cell>
          <cell r="E562">
            <v>8</v>
          </cell>
          <cell r="F562">
            <v>2564</v>
          </cell>
          <cell r="G562">
            <v>806753006337</v>
          </cell>
          <cell r="H562" t="str">
            <v>นาย</v>
          </cell>
          <cell r="I562" t="str">
            <v>ไมตรี</v>
          </cell>
          <cell r="J562" t="str">
            <v>ตุ่นแก้ว</v>
          </cell>
          <cell r="K562" t="str">
            <v>3-5009-00635-75-4</v>
          </cell>
          <cell r="L562" t="str">
            <v>ฝาง</v>
          </cell>
          <cell r="M562" t="str">
            <v>เชียงใหม่ 2</v>
          </cell>
          <cell r="N562">
            <v>8</v>
          </cell>
          <cell r="O562" t="str">
            <v>สินเชื่อเคหะ</v>
          </cell>
          <cell r="P562" t="str">
            <v>1.บุคคลค้ำประกัน</v>
          </cell>
          <cell r="Q562">
            <v>1534401.58</v>
          </cell>
          <cell r="R562">
            <v>376534.33</v>
          </cell>
          <cell r="S562" t="str">
            <v>จังหวัดฝาง</v>
          </cell>
          <cell r="T562" t="str">
            <v>ผบ.408</v>
          </cell>
          <cell r="U562" t="str">
            <v>2556</v>
          </cell>
          <cell r="V562" t="str">
            <v>ผบ.326</v>
          </cell>
          <cell r="W562">
            <v>2556</v>
          </cell>
          <cell r="X562"/>
          <cell r="Y562"/>
          <cell r="Z562"/>
          <cell r="AA562">
            <v>31</v>
          </cell>
          <cell r="AB562">
            <v>7</v>
          </cell>
          <cell r="AC562">
            <v>2556</v>
          </cell>
          <cell r="AD562"/>
          <cell r="AE562"/>
          <cell r="AF562"/>
          <cell r="AG562"/>
          <cell r="AH562"/>
          <cell r="AI562"/>
          <cell r="AJ562"/>
          <cell r="AK562"/>
          <cell r="AL562"/>
          <cell r="AM562"/>
          <cell r="AN562"/>
          <cell r="AO562"/>
          <cell r="AP562"/>
          <cell r="AQ562"/>
          <cell r="AR562"/>
          <cell r="AS562"/>
          <cell r="AT562"/>
          <cell r="AU562"/>
          <cell r="AV562"/>
          <cell r="AW562"/>
          <cell r="AX562"/>
          <cell r="AY562"/>
          <cell r="AZ562"/>
          <cell r="BA562"/>
          <cell r="BB562" t="str">
            <v>ขับไล่</v>
          </cell>
          <cell r="BC562"/>
          <cell r="BD562"/>
          <cell r="BE562"/>
          <cell r="BF562"/>
          <cell r="BG562"/>
          <cell r="BH562"/>
          <cell r="BI562"/>
          <cell r="BJ562"/>
          <cell r="BK562"/>
          <cell r="BL562" t="str">
            <v>นายไมตรี ตุ่นแก้ว</v>
          </cell>
          <cell r="BM562">
            <v>0</v>
          </cell>
          <cell r="BN562"/>
          <cell r="BO562"/>
          <cell r="BP562"/>
          <cell r="BQ562"/>
          <cell r="BR562"/>
          <cell r="BS562"/>
          <cell r="BT562"/>
          <cell r="BU562"/>
          <cell r="BV562"/>
          <cell r="BW562"/>
          <cell r="BX562"/>
          <cell r="BY562"/>
          <cell r="BZ562"/>
          <cell r="CA562"/>
          <cell r="CB562"/>
          <cell r="CC562"/>
          <cell r="CD562"/>
          <cell r="CE562"/>
          <cell r="CF562"/>
          <cell r="CG562"/>
          <cell r="CH562"/>
          <cell r="CI562"/>
          <cell r="CJ562"/>
          <cell r="CK562"/>
          <cell r="CL562"/>
          <cell r="CM562"/>
          <cell r="CN562"/>
          <cell r="CO562"/>
        </row>
        <row r="563">
          <cell r="B563">
            <v>1407</v>
          </cell>
          <cell r="C563">
            <v>558</v>
          </cell>
          <cell r="D563">
            <v>3</v>
          </cell>
          <cell r="E563">
            <v>9</v>
          </cell>
          <cell r="F563">
            <v>2564</v>
          </cell>
          <cell r="G563">
            <v>800085811845</v>
          </cell>
          <cell r="H563" t="str">
            <v>นาย</v>
          </cell>
          <cell r="I563" t="str">
            <v>บูรณพงษ์</v>
          </cell>
          <cell r="J563" t="str">
            <v>บุญมา</v>
          </cell>
          <cell r="K563" t="str">
            <v>1-5704-00083-21-7</v>
          </cell>
          <cell r="L563" t="str">
            <v>แม่ริม</v>
          </cell>
          <cell r="M563" t="str">
            <v>เชียงใหม่ 2</v>
          </cell>
          <cell r="N563">
            <v>8</v>
          </cell>
          <cell r="O563" t="str">
            <v>สินเชื่อธนาคารประชาชน</v>
          </cell>
          <cell r="P563" t="str">
            <v>1.บุคคลค้ำประกัน</v>
          </cell>
          <cell r="Q563">
            <v>94790</v>
          </cell>
          <cell r="R563">
            <v>22441.43</v>
          </cell>
          <cell r="S563" t="str">
            <v>จังหวัดเทิง</v>
          </cell>
          <cell r="T563" t="str">
            <v>ผบ.1090</v>
          </cell>
          <cell r="U563" t="str">
            <v>2563</v>
          </cell>
          <cell r="V563" t="str">
            <v>ผบ.204</v>
          </cell>
          <cell r="W563">
            <v>2564</v>
          </cell>
          <cell r="X563"/>
          <cell r="Y563"/>
          <cell r="Z563"/>
          <cell r="AA563">
            <v>15</v>
          </cell>
          <cell r="AB563">
            <v>6</v>
          </cell>
          <cell r="AC563">
            <v>2564</v>
          </cell>
          <cell r="AD563"/>
          <cell r="AE563"/>
          <cell r="AF563"/>
          <cell r="AG563"/>
          <cell r="AH563"/>
          <cell r="AI563"/>
          <cell r="AJ563"/>
          <cell r="AK563"/>
          <cell r="AL563"/>
          <cell r="AM563"/>
          <cell r="AN563"/>
          <cell r="AO563"/>
          <cell r="AP563"/>
          <cell r="AQ563"/>
          <cell r="AR563"/>
          <cell r="AS563"/>
          <cell r="AT563"/>
          <cell r="AU563"/>
          <cell r="AV563"/>
          <cell r="AW563"/>
          <cell r="AX563"/>
          <cell r="AY563"/>
          <cell r="AZ563"/>
          <cell r="BA563"/>
          <cell r="BB563" t="str">
            <v>สืบทรัพย์ (คำสั่ง 3/9/2564)</v>
          </cell>
          <cell r="BC563"/>
          <cell r="BD563"/>
          <cell r="BE563"/>
          <cell r="BF563"/>
          <cell r="BG563"/>
          <cell r="BH563"/>
          <cell r="BI563"/>
          <cell r="BJ563"/>
          <cell r="BK563"/>
          <cell r="BL563" t="str">
            <v>นายบูรณพงษ์ บุญมา</v>
          </cell>
          <cell r="BM563">
            <v>0</v>
          </cell>
          <cell r="BN563" t="str">
            <v>1.นายบูรณพงษ์ บุญมา</v>
          </cell>
          <cell r="BO563" t="str">
            <v>จำเลยที่ 1</v>
          </cell>
          <cell r="BP563" t="str">
            <v>1-5704-00083-21-7</v>
          </cell>
          <cell r="BQ563" t="str">
            <v>-ไม่พบว่ามีกรรมสิทธิ์ในที่ดิน อ.เทิง จ.เชียงราย</v>
          </cell>
          <cell r="BR563" t="str">
            <v>ไม่พบทรัพย์</v>
          </cell>
          <cell r="BS563"/>
          <cell r="BT563">
            <v>1</v>
          </cell>
          <cell r="BU563" t="str">
            <v>วรกมล</v>
          </cell>
          <cell r="BV563"/>
          <cell r="BW563"/>
          <cell r="BX563"/>
          <cell r="BY563"/>
          <cell r="BZ563"/>
          <cell r="CA563"/>
          <cell r="CB563"/>
          <cell r="CC563"/>
          <cell r="CD563"/>
          <cell r="CE563"/>
          <cell r="CF563"/>
          <cell r="CG563"/>
          <cell r="CH563"/>
          <cell r="CI563"/>
          <cell r="CJ563"/>
          <cell r="CK563"/>
          <cell r="CL563">
            <v>242983</v>
          </cell>
          <cell r="CM563">
            <v>242983</v>
          </cell>
          <cell r="CN563"/>
          <cell r="CO563"/>
        </row>
        <row r="564">
          <cell r="B564">
            <v>1408</v>
          </cell>
          <cell r="C564">
            <v>559</v>
          </cell>
          <cell r="D564">
            <v>6</v>
          </cell>
          <cell r="E564">
            <v>9</v>
          </cell>
          <cell r="F564">
            <v>2564</v>
          </cell>
          <cell r="G564">
            <v>800032664297</v>
          </cell>
          <cell r="H564" t="str">
            <v>นาย</v>
          </cell>
          <cell r="I564" t="str">
            <v>มานพ</v>
          </cell>
          <cell r="J564" t="str">
            <v>ธงเธียน</v>
          </cell>
          <cell r="K564" t="str">
            <v>3-5017-00223-80-1</v>
          </cell>
          <cell r="L564" t="str">
            <v>ดอยเต่า</v>
          </cell>
          <cell r="M564" t="str">
            <v>เชียงใหม่ 3</v>
          </cell>
          <cell r="N564">
            <v>8</v>
          </cell>
          <cell r="O564" t="str">
            <v>สินเชื่อพัฒนาองค์กรชุมชน (รายบุคคล)</v>
          </cell>
          <cell r="P564" t="str">
            <v>1.บุคคลค้ำประกัน</v>
          </cell>
          <cell r="Q564">
            <v>113743.94</v>
          </cell>
          <cell r="R564">
            <v>8673.52</v>
          </cell>
          <cell r="S564" t="str">
            <v>จังหวัดฮอด</v>
          </cell>
          <cell r="T564" t="str">
            <v>ผบE281</v>
          </cell>
          <cell r="U564" t="str">
            <v>2563</v>
          </cell>
          <cell r="V564" t="str">
            <v>ผบE339</v>
          </cell>
          <cell r="W564">
            <v>2563</v>
          </cell>
          <cell r="X564"/>
          <cell r="Y564"/>
          <cell r="Z564"/>
          <cell r="AA564">
            <v>10</v>
          </cell>
          <cell r="AB564">
            <v>9</v>
          </cell>
          <cell r="AC564">
            <v>2563</v>
          </cell>
          <cell r="AD564"/>
          <cell r="AE564"/>
          <cell r="AF564"/>
          <cell r="AG564"/>
          <cell r="AH564"/>
          <cell r="AI564"/>
          <cell r="AJ564"/>
          <cell r="AK564"/>
          <cell r="AL564"/>
          <cell r="AM564"/>
          <cell r="AN564"/>
          <cell r="AO564"/>
          <cell r="AP564"/>
          <cell r="AQ564"/>
          <cell r="AR564"/>
          <cell r="AS564"/>
          <cell r="AT564"/>
          <cell r="AU564"/>
          <cell r="AV564"/>
          <cell r="AW564"/>
          <cell r="AX564"/>
          <cell r="AY564"/>
          <cell r="AZ564"/>
          <cell r="BA564"/>
          <cell r="BB564" t="str">
            <v>สืบทรัพย์ (คำสั่ง 3/9/2564)//ได้ชำระหนี้ปิดบัญชีแล้วเมื่อ 23/11/65 นัั้น หน่วยบริหารคดีจึงขอให้ท่านงดการบังคับคดี เนื่องจากชำระหนี้ปิดบัญชี (คำสั่ง 23/11/2565)</v>
          </cell>
          <cell r="BC564"/>
          <cell r="BD564"/>
          <cell r="BE564"/>
          <cell r="BF564"/>
          <cell r="BG564"/>
          <cell r="BH564"/>
          <cell r="BI564"/>
          <cell r="BJ564"/>
          <cell r="BK564"/>
          <cell r="BL564" t="str">
            <v>นายมานพ ธงเธียน</v>
          </cell>
          <cell r="BM564">
            <v>883263010911</v>
          </cell>
          <cell r="BN564" t="str">
            <v>1.นายมานพ ธงเธียน
2.นางเพชร ธงเธียน
3.นางปรัศนีย์ ใจรินทร์
4.นายสุพจน์ ใจรินทร์
5.นายสมชาย เกิดมะเริง
6.นางวนิดา เกิดมะเริง</v>
          </cell>
          <cell r="BO564" t="str">
            <v>จำเลยที่ 1
คู่สมรสจำเลยที่ 1
จำเลยที่ 2
คู่สมรสจำเลยที่ 2
จำเลยที่ 3
คู่สมรสจำเลยที่ 3</v>
          </cell>
          <cell r="BP564" t="str">
            <v>3-5017-00223-80-1
3-5017-00223-83-6
3-5017-00226-66-5
3-5017-00222-29-5
3-3015-00899-93-5
3-5017-00222-28-7</v>
          </cell>
          <cell r="BQ564" t="str">
            <v>-พบว่ามีกรรมสิทธิ์ในที่ดิน เลข น.ส.3 ก. 3642 ต.ดอยเต่า อ.ดอยเต่า จ.เชียงใหม่ (ติดจำนอง)
-ไม่พบว่ามีกรรมสิทธิ์ในที่ดิน อ.ดอยเต่า จ.เชียงใหม่
-พบว่ามีกรรมสิทธิ์ในที่ดิน โฉนดที่ดินเลขที่ 3397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โฉนดที่ดินเลขที่ 2288 ต.ดอยเต่า อ.ดอยเต่า จ.เชียงใหม่  (ติดจำนอง)</v>
          </cell>
          <cell r="BR564" t="str">
            <v>พบทรัพย์</v>
          </cell>
          <cell r="BS564"/>
          <cell r="BT564">
            <v>6</v>
          </cell>
          <cell r="BU564" t="str">
            <v>วรกมล</v>
          </cell>
          <cell r="BV564"/>
          <cell r="BW564"/>
          <cell r="BX564"/>
          <cell r="BY564"/>
          <cell r="BZ564"/>
          <cell r="CA564"/>
          <cell r="CB564"/>
          <cell r="CC564"/>
          <cell r="CD564"/>
          <cell r="CE564"/>
          <cell r="CF564"/>
          <cell r="CG564"/>
          <cell r="CH564"/>
          <cell r="CI564"/>
          <cell r="CJ564"/>
          <cell r="CK564"/>
          <cell r="CL564"/>
          <cell r="CM564"/>
          <cell r="CN564"/>
          <cell r="CO564"/>
        </row>
        <row r="565">
          <cell r="B565">
            <v>1409</v>
          </cell>
          <cell r="C565">
            <v>560</v>
          </cell>
          <cell r="D565">
            <v>6</v>
          </cell>
          <cell r="E565">
            <v>9</v>
          </cell>
          <cell r="F565">
            <v>2564</v>
          </cell>
          <cell r="G565">
            <v>800033316582</v>
          </cell>
          <cell r="H565" t="str">
            <v>นาง</v>
          </cell>
          <cell r="I565" t="str">
            <v>จันทร์แก้ว</v>
          </cell>
          <cell r="J565" t="str">
            <v>ตาคำ</v>
          </cell>
          <cell r="K565" t="str">
            <v>3-5017-00205-40-4</v>
          </cell>
          <cell r="L565" t="str">
            <v>ดอยเต่า</v>
          </cell>
          <cell r="M565" t="str">
            <v>เชียงใหม่ 3</v>
          </cell>
          <cell r="N565">
            <v>8</v>
          </cell>
          <cell r="O565" t="str">
            <v>สินเชื่อพัฒนาองค์กรชุมชน (รายบุคคล)</v>
          </cell>
          <cell r="P565" t="str">
            <v>1.บุคคลค้ำประกัน</v>
          </cell>
          <cell r="Q565">
            <v>67239.759999999995</v>
          </cell>
          <cell r="R565">
            <v>10167.23</v>
          </cell>
          <cell r="S565" t="str">
            <v>จังหวัดฮอด</v>
          </cell>
          <cell r="T565" t="str">
            <v>ผบE280</v>
          </cell>
          <cell r="U565" t="str">
            <v>2563</v>
          </cell>
          <cell r="V565" t="str">
            <v>ผบE338</v>
          </cell>
          <cell r="W565">
            <v>2563</v>
          </cell>
          <cell r="X565"/>
          <cell r="Y565"/>
          <cell r="Z565"/>
          <cell r="AA565">
            <v>10</v>
          </cell>
          <cell r="AB565">
            <v>9</v>
          </cell>
          <cell r="AC565">
            <v>2563</v>
          </cell>
          <cell r="AD565"/>
          <cell r="AE565"/>
          <cell r="AF565"/>
          <cell r="AG565"/>
          <cell r="AH565"/>
          <cell r="AI565"/>
          <cell r="AJ565"/>
          <cell r="AK565"/>
          <cell r="AL565"/>
          <cell r="AM565"/>
          <cell r="AN565"/>
          <cell r="AO565"/>
          <cell r="AP565"/>
          <cell r="AQ565"/>
          <cell r="AR565"/>
          <cell r="AS565"/>
          <cell r="AT565"/>
          <cell r="AU565"/>
          <cell r="AV565"/>
          <cell r="AW565"/>
          <cell r="AX565"/>
          <cell r="AY565"/>
          <cell r="AZ565"/>
          <cell r="BA565"/>
          <cell r="BB565" t="str">
            <v>สืบทรัพย์ (คำสั่ง 6/9/2564)</v>
          </cell>
          <cell r="BC565"/>
          <cell r="BD565"/>
          <cell r="BE565"/>
          <cell r="BF565"/>
          <cell r="BG565"/>
          <cell r="BH565"/>
          <cell r="BI565"/>
          <cell r="BJ565"/>
          <cell r="BK565"/>
          <cell r="BL565" t="str">
            <v>นางจันทร์แก้ว ตาคำ</v>
          </cell>
          <cell r="BM565">
            <v>883263010006</v>
          </cell>
          <cell r="BN565" t="str">
            <v>1.นางจันทร์แก้ว ตาคำ
2.นายศรี ตาคำ
3.นายทร โอ๊ะพริ้ง
4.นางสุรีย์ สอนนะ
5.นายทองจันทร์ ณ ปัญญา</v>
          </cell>
          <cell r="BO565" t="str">
            <v>จำเลยที่ 1
คู่สมรสจำเลยที่ 1
จำเลยที่ 2
จำเลยที่ 3
คู่สมรสจำเลยที่ 3</v>
          </cell>
          <cell r="BP565" t="str">
            <v>3-5017-00205-40-4
3-5017-00206-13-3
3-5017-00190-33-4
3-5017-00205-92-7
3-5017-00155-54-7</v>
          </cell>
          <cell r="BQ56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5" t="str">
            <v>ไม่พบทรัพย์</v>
          </cell>
          <cell r="BS565" t="str">
            <v>พบทรัพย์</v>
          </cell>
          <cell r="BT565">
            <v>5</v>
          </cell>
          <cell r="BU565" t="str">
            <v>วรกมล</v>
          </cell>
          <cell r="BV565"/>
          <cell r="BW565"/>
          <cell r="BX565"/>
          <cell r="BY565"/>
          <cell r="BZ565"/>
          <cell r="CA565"/>
          <cell r="CB565"/>
          <cell r="CC565"/>
          <cell r="CD565"/>
          <cell r="CE565"/>
          <cell r="CF565"/>
          <cell r="CG565"/>
          <cell r="CH565"/>
          <cell r="CI565"/>
          <cell r="CJ565"/>
          <cell r="CK565"/>
          <cell r="CL565">
            <v>242983</v>
          </cell>
          <cell r="CM565">
            <v>242983</v>
          </cell>
          <cell r="CN565"/>
          <cell r="CO565"/>
        </row>
        <row r="566">
          <cell r="B566">
            <v>1410</v>
          </cell>
          <cell r="C566">
            <v>561</v>
          </cell>
          <cell r="D566">
            <v>6</v>
          </cell>
          <cell r="E566">
            <v>9</v>
          </cell>
          <cell r="F566">
            <v>2564</v>
          </cell>
          <cell r="G566">
            <v>800096117331</v>
          </cell>
          <cell r="H566" t="str">
            <v>นาย</v>
          </cell>
          <cell r="I566" t="str">
            <v>ชุมพล</v>
          </cell>
          <cell r="J566" t="str">
            <v>ชมพูเทพ</v>
          </cell>
          <cell r="K566" t="str">
            <v>3-5017-00207-06-7</v>
          </cell>
          <cell r="L566" t="str">
            <v>ดอยเต่า</v>
          </cell>
          <cell r="M566" t="str">
            <v>เชียงใหม่ 3</v>
          </cell>
          <cell r="N566">
            <v>8</v>
          </cell>
          <cell r="O566" t="str">
            <v>สินเชื่อแก้ไขปัญหาหนี้นอกระบบ PSA</v>
          </cell>
          <cell r="P566" t="str">
            <v>1.บุคคลค้ำประกัน</v>
          </cell>
          <cell r="Q566">
            <v>43743.26</v>
          </cell>
          <cell r="R566">
            <v>1303.74</v>
          </cell>
          <cell r="S566" t="str">
            <v>จังหวัดฮอด</v>
          </cell>
          <cell r="T566" t="str">
            <v>ผบE282</v>
          </cell>
          <cell r="U566" t="str">
            <v>2563</v>
          </cell>
          <cell r="V566" t="str">
            <v>ผบE340</v>
          </cell>
          <cell r="W566">
            <v>2563</v>
          </cell>
          <cell r="X566"/>
          <cell r="Y566"/>
          <cell r="Z566"/>
          <cell r="AA566">
            <v>10</v>
          </cell>
          <cell r="AB566">
            <v>9</v>
          </cell>
          <cell r="AC566">
            <v>2563</v>
          </cell>
          <cell r="AD566"/>
          <cell r="AE566"/>
          <cell r="AF566"/>
          <cell r="AG566"/>
          <cell r="AH566"/>
          <cell r="AI566"/>
          <cell r="AJ566"/>
          <cell r="AK566"/>
          <cell r="AL566"/>
          <cell r="AM566"/>
          <cell r="AN566"/>
          <cell r="AO566"/>
          <cell r="AP566"/>
          <cell r="AQ566"/>
          <cell r="AR566"/>
          <cell r="AS566"/>
          <cell r="AT566"/>
          <cell r="AU566"/>
          <cell r="AV566"/>
          <cell r="AW566"/>
          <cell r="AX566"/>
          <cell r="AY566"/>
          <cell r="AZ566"/>
          <cell r="BA566"/>
          <cell r="BB566" t="str">
            <v>สืบทรัพย์ (คำสั่ง 6/9/2564)</v>
          </cell>
          <cell r="BC566"/>
          <cell r="BD566"/>
          <cell r="BE566"/>
          <cell r="BF566"/>
          <cell r="BG566"/>
          <cell r="BH566"/>
          <cell r="BI566"/>
          <cell r="BJ566"/>
          <cell r="BK566"/>
          <cell r="BL566" t="str">
            <v>นายชุมพล ชมพูเทพ</v>
          </cell>
          <cell r="BM566">
            <v>883263010907</v>
          </cell>
          <cell r="BN566" t="str">
            <v>1.นายชุมพล ชมภูเทพ
2.นางสาวเฉลิม สุขกาย
3.นางสาวสิรินดา ชมภูเทพ</v>
          </cell>
          <cell r="BO566" t="str">
            <v>จำเลยที่ 1
คู่สมรสจำเลยที่ 1
จำเลยที่ 2</v>
          </cell>
          <cell r="BP566" t="str">
            <v>3-5017-00207-06-7
3-3205-00846-67-9
1-5016-00111-26-6</v>
          </cell>
          <cell r="BQ566" t="str">
            <v>-ไม่พบว่ามีกรรมสิทธิ์ในที่ดิน อ.ดอยเต่า จ.เชียงใหม่
-ไม่พบว่ามีกรรมสิทธิ์ในที่ดิน อ.ปราสาท จ.สุรินทร์
-ไม่พบว่ามีกรรมสิทธิ์ในที่ดิน อ.ดอยเต่า จ.เชียงใหม่
-ไม่พบว่ามีกรรมสิทธิ์ในที่ดิน อ.ดอยเต่า จ.เชียงใหม่</v>
          </cell>
          <cell r="BR566" t="str">
            <v>ไม่พบทรัพย์</v>
          </cell>
          <cell r="BS566" t="str">
            <v>ไม่พบทรัพย์</v>
          </cell>
          <cell r="BT566">
            <v>3</v>
          </cell>
          <cell r="BU566" t="str">
            <v>วรกมล</v>
          </cell>
          <cell r="BV566"/>
          <cell r="BW566"/>
          <cell r="BX566"/>
          <cell r="BY566"/>
          <cell r="BZ566"/>
          <cell r="CA566"/>
          <cell r="CB566"/>
          <cell r="CC566"/>
          <cell r="CD566"/>
          <cell r="CE566"/>
          <cell r="CF566"/>
          <cell r="CG566"/>
          <cell r="CH566"/>
          <cell r="CI566"/>
          <cell r="CJ566"/>
          <cell r="CK566"/>
          <cell r="CL566">
            <v>242983</v>
          </cell>
          <cell r="CM566">
            <v>242983</v>
          </cell>
          <cell r="CN566"/>
          <cell r="CO566"/>
        </row>
        <row r="567">
          <cell r="B567">
            <v>1411</v>
          </cell>
          <cell r="C567">
            <v>562</v>
          </cell>
          <cell r="D567"/>
          <cell r="E567"/>
          <cell r="F567"/>
          <cell r="G567">
            <v>800095980838</v>
          </cell>
          <cell r="H567" t="str">
            <v>นางสาว</v>
          </cell>
          <cell r="I567" t="str">
            <v>นงคราญ</v>
          </cell>
          <cell r="J567" t="str">
            <v>สังหรณ์</v>
          </cell>
          <cell r="K567" t="str">
            <v>3-6406-00069-63-9</v>
          </cell>
          <cell r="L567" t="str">
            <v>ดอยเต่า</v>
          </cell>
          <cell r="M567" t="str">
            <v>เชียงใหม่ 3</v>
          </cell>
          <cell r="N567">
            <v>8</v>
          </cell>
          <cell r="O567" t="str">
            <v>สินเชื่อแก้ไขปัญหาหนี้นอกระบบPSAระยะที่2</v>
          </cell>
          <cell r="P567" t="str">
            <v>1.บุคคลค้ำประกัน</v>
          </cell>
          <cell r="Q567"/>
          <cell r="R567"/>
          <cell r="S567" t="str">
            <v>แขวงเชียงใหม่</v>
          </cell>
          <cell r="T567" t="str">
            <v>ผบE.244</v>
          </cell>
          <cell r="U567" t="str">
            <v>2565</v>
          </cell>
          <cell r="V567" t="str">
            <v>ผบE.3883</v>
          </cell>
          <cell r="W567">
            <v>2565</v>
          </cell>
          <cell r="X567">
            <v>21</v>
          </cell>
          <cell r="Y567">
            <v>6</v>
          </cell>
          <cell r="Z567">
            <v>2565</v>
          </cell>
          <cell r="AA567"/>
          <cell r="AB567"/>
          <cell r="AC567"/>
          <cell r="AD567"/>
          <cell r="AE567"/>
          <cell r="AF567"/>
          <cell r="AG567"/>
          <cell r="AH567"/>
          <cell r="AI567"/>
          <cell r="AJ567"/>
          <cell r="AK567"/>
          <cell r="AL567"/>
          <cell r="AM567"/>
          <cell r="AN567"/>
          <cell r="AO567"/>
          <cell r="AP567"/>
          <cell r="AQ567"/>
          <cell r="AR567"/>
          <cell r="AS567"/>
          <cell r="AT567"/>
          <cell r="AU567"/>
          <cell r="AV567"/>
          <cell r="AW567"/>
          <cell r="AX567"/>
          <cell r="AY567"/>
          <cell r="AZ567"/>
          <cell r="BA567"/>
          <cell r="BB567" t="str">
            <v xml:space="preserve">สืบแล้ว รายงานผลสืบ 19/9/2567 </v>
          </cell>
          <cell r="BC567"/>
          <cell r="BD567"/>
          <cell r="BE567"/>
          <cell r="BF567"/>
          <cell r="BG567"/>
          <cell r="BH567"/>
          <cell r="BI567"/>
          <cell r="BJ567"/>
          <cell r="BK567"/>
          <cell r="BL567" t="str">
            <v>นางสาวนงคราญ สังหรณ์</v>
          </cell>
          <cell r="BM567">
            <v>0</v>
          </cell>
          <cell r="BN567" t="str">
            <v>1.นางสาวนงคราญ  สังหรณ์
2.นายอดิเรก  โปทะจันทร์</v>
          </cell>
          <cell r="BO567" t="str">
            <v>จำเลยที่ 1
จำลยที่ 2</v>
          </cell>
          <cell r="BP567" t="str">
            <v>3-5099-00478-62-2
3-5099-00928-86-5</v>
          </cell>
          <cell r="BQ567" t="str">
            <v>-พบว่ามีกรรมสิทธิ์ในที่ดิน โฉนดเลขที่ 34666 ต.ช้างเผือก อ.เมืองเชียงใหม่ จ.เชียงใหม่ (กรรมสิทธิ์ร่วม ปลอดจำนอง)
-ไม่พบว่ามีกรรมสิทธิ์ในที่ดิน อ.ดอยหล่อ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อ.เมืองพิษณุโลก จ.เชียงใหม่
-ไม่พบว่ามีกรรมสิทธิ์ในที่ดิน อ.ดอยเต่า จ.เชียงใหม่</v>
          </cell>
          <cell r="BR567" t="str">
            <v>พบทรัพย์</v>
          </cell>
          <cell r="BS567"/>
          <cell r="BT567">
            <v>2</v>
          </cell>
          <cell r="BU567" t="str">
            <v>นุสบา</v>
          </cell>
          <cell r="BV567"/>
          <cell r="BW567"/>
          <cell r="BX567"/>
          <cell r="BY567"/>
          <cell r="BZ567"/>
          <cell r="CA567"/>
          <cell r="CB567"/>
          <cell r="CC567"/>
          <cell r="CD567"/>
          <cell r="CE567"/>
          <cell r="CF567"/>
          <cell r="CG567"/>
          <cell r="CH567"/>
          <cell r="CI567"/>
          <cell r="CJ567"/>
          <cell r="CK567"/>
          <cell r="CL567">
            <v>243884</v>
          </cell>
          <cell r="CM567"/>
          <cell r="CN567"/>
          <cell r="CO567"/>
        </row>
        <row r="568">
          <cell r="B568">
            <v>1412</v>
          </cell>
          <cell r="C568">
            <v>563</v>
          </cell>
          <cell r="D568">
            <v>7</v>
          </cell>
          <cell r="E568">
            <v>9</v>
          </cell>
          <cell r="F568">
            <v>2564</v>
          </cell>
          <cell r="G568">
            <v>800025194054</v>
          </cell>
          <cell r="H568" t="str">
            <v>นาย</v>
          </cell>
          <cell r="I568" t="str">
            <v>สมนึก</v>
          </cell>
          <cell r="J568" t="str">
            <v>ก๋องปัน</v>
          </cell>
          <cell r="K568" t="str">
            <v>3-5103-00179-72-3</v>
          </cell>
          <cell r="L568" t="str">
            <v>ถนนทิพย์เนตร</v>
          </cell>
          <cell r="M568" t="str">
            <v>เชียงใหม่ 1</v>
          </cell>
          <cell r="N568">
            <v>8</v>
          </cell>
          <cell r="O568" t="str">
            <v>สินเชื่อธนาคารประชาชน</v>
          </cell>
          <cell r="P568" t="str">
            <v>1.บุคคลค้ำประกัน</v>
          </cell>
          <cell r="Q568">
            <v>178806.78</v>
          </cell>
          <cell r="R568">
            <v>30318.799999999999</v>
          </cell>
          <cell r="S568" t="str">
            <v>จังหวัดลำพูน</v>
          </cell>
          <cell r="T568" t="str">
            <v>ผบ.3408</v>
          </cell>
          <cell r="U568" t="str">
            <v>2558</v>
          </cell>
          <cell r="V568" t="str">
            <v>ผบ.3288</v>
          </cell>
          <cell r="W568">
            <v>2558</v>
          </cell>
          <cell r="X568"/>
          <cell r="Y568"/>
          <cell r="Z568"/>
          <cell r="AA568">
            <v>23</v>
          </cell>
          <cell r="AB568">
            <v>11</v>
          </cell>
          <cell r="AC568">
            <v>2558</v>
          </cell>
          <cell r="AD568"/>
          <cell r="AE568"/>
          <cell r="AF568"/>
          <cell r="AG568"/>
          <cell r="AH568"/>
          <cell r="AI568"/>
          <cell r="AJ568"/>
          <cell r="AK568"/>
          <cell r="AL568"/>
          <cell r="AM568"/>
          <cell r="AN568"/>
          <cell r="AO568"/>
          <cell r="AP568"/>
          <cell r="AQ568"/>
          <cell r="AR568"/>
          <cell r="AS568"/>
          <cell r="AT568"/>
          <cell r="AU568"/>
          <cell r="AV568"/>
          <cell r="AW568"/>
          <cell r="AX568"/>
          <cell r="AY568"/>
          <cell r="AZ568"/>
          <cell r="BA568"/>
          <cell r="BB568" t="str">
            <v>สืบทรัพย์ (คำสั่ง 7/9/2564) // สืบรอบสอง (คำสั่ง 29/11/2566)//สืบครั้งที่ 2 แล้วรายงานผลสืบ 18/7/2567</v>
          </cell>
          <cell r="BC568"/>
          <cell r="BD568"/>
          <cell r="BE568"/>
          <cell r="BF568"/>
          <cell r="BG568"/>
          <cell r="BH568"/>
          <cell r="BI568"/>
          <cell r="BJ568"/>
          <cell r="BK568"/>
          <cell r="BL568" t="str">
            <v>นายสมนึก ก๋องปัน</v>
          </cell>
          <cell r="BM568">
            <v>0</v>
          </cell>
          <cell r="BN568" t="str">
            <v>1.นายสมนึก ก๋องปันหรือนายณัฏฐชัย ก๋องปัน
2.นางปิยธิดา ปัญญาไว
3.นายจเร ปัญญาไว
4.นางสาวศิญานันท์ ส่างโยง</v>
          </cell>
          <cell r="BO568" t="str">
            <v>จำเลยที่ 1
จำเลยที่ 2
คู่สมรสจำเลยที่ 2
จำเลยที่ 3</v>
          </cell>
          <cell r="BP568" t="str">
            <v>3-5103-00179-72-3
3-5012-00152-98-1
3-5606-00415-86-4
1-5099-00883-29-6</v>
          </cell>
          <cell r="BQ568" t="str">
            <v>-ไม่พบว่ามีกรรมสิทธิ์ในที่ดิน อ.บ้านโฮ่ง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v>
          </cell>
          <cell r="BR568" t="str">
            <v>ไม่พบทรัพย์</v>
          </cell>
          <cell r="BS568" t="str">
            <v>พบทรัพย์</v>
          </cell>
          <cell r="BT568">
            <v>4</v>
          </cell>
          <cell r="BU568" t="str">
            <v>วรกมล</v>
          </cell>
          <cell r="BV568" t="str">
            <v xml:space="preserve">1.นายสมนึกหรือณัฏฐชัย  ก๋องปัน
2.นางปิยธิดา  ปัญญาไว 
3.นายจเร  ปัญญาไว
4.นางสาวศิญานันท์  ส่างโยง
</v>
          </cell>
          <cell r="BW568" t="str">
            <v>จำเลยที่ 1
จำเลยที่ 2
คู่สมรสจำเลยที่ 2
จำเลยที่ 3</v>
          </cell>
          <cell r="BX568" t="str">
            <v>3-5103-00179-72-3
3-5012-00152-98-1
3-5606-00415-86-4
1-5099-00883-29-6</v>
          </cell>
          <cell r="BY568"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v>
          </cell>
          <cell r="BZ568" t="str">
            <v>ไม่พบ</v>
          </cell>
          <cell r="CA568"/>
          <cell r="CB568">
            <v>4</v>
          </cell>
          <cell r="CC568" t="str">
            <v>นุสบา</v>
          </cell>
          <cell r="CD568"/>
          <cell r="CE568"/>
          <cell r="CF568"/>
          <cell r="CG568"/>
          <cell r="CH568"/>
          <cell r="CI568"/>
          <cell r="CJ568"/>
          <cell r="CK568"/>
          <cell r="CL568" t="str">
            <v>5/4/2565,
22/8/2567</v>
          </cell>
          <cell r="CM568">
            <v>242983</v>
          </cell>
          <cell r="CN568"/>
          <cell r="CO568"/>
        </row>
        <row r="569">
          <cell r="B569">
            <v>1413</v>
          </cell>
          <cell r="C569">
            <v>564</v>
          </cell>
          <cell r="D569">
            <v>8</v>
          </cell>
          <cell r="E569">
            <v>9</v>
          </cell>
          <cell r="F569">
            <v>2564</v>
          </cell>
          <cell r="G569">
            <v>800071319787</v>
          </cell>
          <cell r="H569" t="str">
            <v>นาง</v>
          </cell>
          <cell r="I569" t="str">
            <v>นิภา</v>
          </cell>
          <cell r="J569" t="str">
            <v>มะโนยศ</v>
          </cell>
          <cell r="K569" t="str">
            <v>3-5601-00474-64-1</v>
          </cell>
          <cell r="L569" t="str">
            <v>แม่ริม</v>
          </cell>
          <cell r="M569" t="str">
            <v>เชียงใหม่ 2</v>
          </cell>
          <cell r="N569">
            <v>8</v>
          </cell>
          <cell r="O569" t="str">
            <v>สินเชื่อธนาคารประชาชน</v>
          </cell>
          <cell r="P569" t="str">
            <v>1.บุคคลค้ำประกัน</v>
          </cell>
          <cell r="Q569">
            <v>153575.12</v>
          </cell>
          <cell r="R569">
            <v>27817.94</v>
          </cell>
          <cell r="S569" t="str">
            <v>แขวงเชียงใหม่</v>
          </cell>
          <cell r="T569" t="str">
            <v>ผบE511</v>
          </cell>
          <cell r="U569" t="str">
            <v>2563</v>
          </cell>
          <cell r="V569" t="str">
            <v>ผบE608</v>
          </cell>
          <cell r="W569">
            <v>2563</v>
          </cell>
          <cell r="X569">
            <v>31</v>
          </cell>
          <cell r="Y569">
            <v>8</v>
          </cell>
          <cell r="Z569">
            <v>2563</v>
          </cell>
          <cell r="AA569"/>
          <cell r="AB569"/>
          <cell r="AC569"/>
          <cell r="AD569">
            <v>31</v>
          </cell>
          <cell r="AE569">
            <v>8</v>
          </cell>
          <cell r="AF569">
            <v>2563</v>
          </cell>
          <cell r="AG569">
            <v>29</v>
          </cell>
          <cell r="AH569">
            <v>3</v>
          </cell>
          <cell r="AI569">
            <v>2564</v>
          </cell>
          <cell r="AJ569"/>
          <cell r="AK569"/>
          <cell r="AL569"/>
          <cell r="AM569"/>
          <cell r="AN569"/>
          <cell r="AO569"/>
          <cell r="AP569"/>
          <cell r="AQ569"/>
          <cell r="AR569"/>
          <cell r="AS569"/>
          <cell r="AT569"/>
          <cell r="AU569"/>
          <cell r="AV569"/>
          <cell r="AW569"/>
          <cell r="AX569"/>
          <cell r="AY569"/>
          <cell r="AZ569"/>
          <cell r="BA569"/>
          <cell r="BB569" t="str">
            <v>สืบทรัพย์ (คำสั่ง 8/9/2564)</v>
          </cell>
          <cell r="BC569"/>
          <cell r="BD569"/>
          <cell r="BE569"/>
          <cell r="BF569"/>
          <cell r="BG569"/>
          <cell r="BH569"/>
          <cell r="BI569"/>
          <cell r="BJ569"/>
          <cell r="BK569"/>
          <cell r="BL569" t="str">
            <v>นางนิภา มะโนยศ</v>
          </cell>
          <cell r="BM569">
            <v>0</v>
          </cell>
          <cell r="BN569" t="str">
            <v>1.นางนิภา มะโนยศ</v>
          </cell>
          <cell r="BO569" t="str">
            <v>จำเลยที่ 1</v>
          </cell>
          <cell r="BP569" t="str">
            <v>3-5601-00474-64-1</v>
          </cell>
          <cell r="BQ569" t="str">
            <v>-ไม่พบว่ามีกรรมสิทธิ์ในที่ดิน อ.แม่ริม จ.เชียงใหม่</v>
          </cell>
          <cell r="BR569" t="str">
            <v>ไม่พบทรัพย์</v>
          </cell>
          <cell r="BS569"/>
          <cell r="BT569">
            <v>1</v>
          </cell>
          <cell r="BU569" t="str">
            <v>วรกมล</v>
          </cell>
          <cell r="BV569"/>
          <cell r="BW569"/>
          <cell r="BX569"/>
          <cell r="BY569"/>
          <cell r="BZ569"/>
          <cell r="CA569"/>
          <cell r="CB569"/>
          <cell r="CC569"/>
          <cell r="CD569"/>
          <cell r="CE569"/>
          <cell r="CF569"/>
          <cell r="CG569"/>
          <cell r="CH569"/>
          <cell r="CI569"/>
          <cell r="CJ569"/>
          <cell r="CK569"/>
          <cell r="CL569"/>
          <cell r="CM569"/>
          <cell r="CN569"/>
          <cell r="CO569"/>
        </row>
        <row r="570">
          <cell r="B570">
            <v>1414</v>
          </cell>
          <cell r="C570">
            <v>565</v>
          </cell>
          <cell r="D570">
            <v>9</v>
          </cell>
          <cell r="E570">
            <v>9</v>
          </cell>
          <cell r="F570">
            <v>2564</v>
          </cell>
          <cell r="G570">
            <v>800039795292</v>
          </cell>
          <cell r="H570" t="str">
            <v>นางสาว</v>
          </cell>
          <cell r="I570" t="str">
            <v xml:space="preserve">อรพรรณ  </v>
          </cell>
          <cell r="J570" t="str">
            <v>ศรีธินนท์</v>
          </cell>
          <cell r="K570" t="str">
            <v>3-5005-00152-13-6</v>
          </cell>
          <cell r="L570" t="str">
            <v>ดอยสะเก็ด</v>
          </cell>
          <cell r="M570" t="str">
            <v>เชียงใหม่ 2</v>
          </cell>
          <cell r="N570">
            <v>8</v>
          </cell>
          <cell r="O570" t="str">
            <v>สินเชื่อธนาคารประชาชน</v>
          </cell>
          <cell r="P570" t="str">
            <v>1.บุคคลค้ำประกัน</v>
          </cell>
          <cell r="Q570">
            <v>86552.56</v>
          </cell>
          <cell r="R570">
            <v>15333.74</v>
          </cell>
          <cell r="S570" t="str">
            <v>แขวงเชียงใหม่</v>
          </cell>
          <cell r="T570" t="str">
            <v>ผบ.9827</v>
          </cell>
          <cell r="U570" t="str">
            <v>2562</v>
          </cell>
          <cell r="V570" t="str">
            <v>ผบ.10415</v>
          </cell>
          <cell r="W570">
            <v>2562</v>
          </cell>
          <cell r="X570"/>
          <cell r="Y570"/>
          <cell r="Z570"/>
          <cell r="AA570">
            <v>7</v>
          </cell>
          <cell r="AB570">
            <v>10</v>
          </cell>
          <cell r="AC570">
            <v>2562</v>
          </cell>
          <cell r="AD570"/>
          <cell r="AE570"/>
          <cell r="AF570"/>
          <cell r="AG570"/>
          <cell r="AH570"/>
          <cell r="AI570"/>
          <cell r="AJ570"/>
          <cell r="AK570"/>
          <cell r="AL570"/>
          <cell r="AM570"/>
          <cell r="AN570"/>
          <cell r="AO570"/>
          <cell r="AP570"/>
          <cell r="AQ570"/>
          <cell r="AR570"/>
          <cell r="AS570"/>
          <cell r="AT570"/>
          <cell r="AU570"/>
          <cell r="AV570"/>
          <cell r="AW570"/>
          <cell r="AX570"/>
          <cell r="AY570"/>
          <cell r="AZ570"/>
          <cell r="BA570"/>
          <cell r="BB570" t="str">
            <v>สืบทรัพย์ (คำสั่ง 9/9/2564)</v>
          </cell>
          <cell r="BC570"/>
          <cell r="BD570"/>
          <cell r="BE570"/>
          <cell r="BF570"/>
          <cell r="BG570"/>
          <cell r="BH570"/>
          <cell r="BI570"/>
          <cell r="BJ570"/>
          <cell r="BK570"/>
          <cell r="BL570" t="str">
            <v>นางสาวอรพรรณ   ศรีธินนท์</v>
          </cell>
          <cell r="BM570">
            <v>883262011756</v>
          </cell>
          <cell r="BN570" t="str">
            <v>1.นางสาวอรพรรณ ศรีธินนท์
2.นางสาวนันทิยา ปัญญาใส</v>
          </cell>
          <cell r="BO570" t="str">
            <v>จำเลยที่ 1
จำเลยที่ 2</v>
          </cell>
          <cell r="BP570" t="str">
            <v>3-5005-00152-13-6
3-5011-00183-36-1</v>
          </cell>
          <cell r="BQ570" t="str">
            <v>-ไม่พบว่ามีกรรมสิทธิ์ในที่ดิน อ.ดอยสะเก็ด จ.เชียงใหม่
-พบว่ามีกรรมสิทธิ์ในที่ดิน โฉนดที่ดินเลขที่ 44437 ต.เหมืองแก้ว อ.แม่ริม จ.เชียงใหม่ (ปลอดจำนอง)
-ไม่พบว่ามีกรรมสิทธิ์ในที่ดิน อ.พร้าว จ.เชียงใหม่</v>
          </cell>
          <cell r="BR570" t="str">
            <v>พบทรัพย์</v>
          </cell>
          <cell r="BS570"/>
          <cell r="BT570">
            <v>2</v>
          </cell>
          <cell r="BU570" t="str">
            <v>วรกมล</v>
          </cell>
          <cell r="BV570"/>
          <cell r="BW570"/>
          <cell r="BX570"/>
          <cell r="BY570"/>
          <cell r="BZ570"/>
          <cell r="CA570"/>
          <cell r="CB570"/>
          <cell r="CC570"/>
          <cell r="CD570"/>
          <cell r="CE570"/>
          <cell r="CF570"/>
          <cell r="CG570"/>
          <cell r="CH570"/>
          <cell r="CI570"/>
          <cell r="CJ570"/>
          <cell r="CK570"/>
          <cell r="CL570"/>
          <cell r="CM570"/>
          <cell r="CN570"/>
          <cell r="CO570"/>
        </row>
        <row r="571">
          <cell r="B571">
            <v>1415</v>
          </cell>
          <cell r="C571">
            <v>566</v>
          </cell>
          <cell r="D571">
            <v>9</v>
          </cell>
          <cell r="E571">
            <v>9</v>
          </cell>
          <cell r="F571">
            <v>2564</v>
          </cell>
          <cell r="G571">
            <v>800043117053</v>
          </cell>
          <cell r="H571" t="str">
            <v>นาย</v>
          </cell>
          <cell r="I571" t="str">
            <v>สมถวิล</v>
          </cell>
          <cell r="J571" t="str">
            <v>ธรรมมัง</v>
          </cell>
          <cell r="K571">
            <v>3500500328749</v>
          </cell>
          <cell r="L571" t="str">
            <v>ดอยสะเก็ด</v>
          </cell>
          <cell r="M571" t="str">
            <v>เชียงใหม่ 2</v>
          </cell>
          <cell r="N571">
            <v>8</v>
          </cell>
          <cell r="O571" t="str">
            <v>สินเชื่อธนาคารประชาชน</v>
          </cell>
          <cell r="P571" t="str">
            <v>1.บุคคลค้ำประกัน</v>
          </cell>
          <cell r="Q571">
            <v>46868.1</v>
          </cell>
          <cell r="R571">
            <v>6721.82</v>
          </cell>
          <cell r="S571" t="str">
            <v>แขวงเชียงใหม่</v>
          </cell>
          <cell r="T571" t="str">
            <v>ผบ.13792</v>
          </cell>
          <cell r="U571" t="str">
            <v>2561</v>
          </cell>
          <cell r="V571" t="str">
            <v>ผบ.28</v>
          </cell>
          <cell r="W571">
            <v>2562</v>
          </cell>
          <cell r="X571">
            <v>14</v>
          </cell>
          <cell r="Y571">
            <v>1</v>
          </cell>
          <cell r="Z571">
            <v>2562</v>
          </cell>
          <cell r="AA571"/>
          <cell r="AB571"/>
          <cell r="AC571"/>
          <cell r="AD571">
            <v>14</v>
          </cell>
          <cell r="AE571">
            <v>1</v>
          </cell>
          <cell r="AF571">
            <v>2562</v>
          </cell>
          <cell r="AG571">
            <v>29</v>
          </cell>
          <cell r="AH571">
            <v>5</v>
          </cell>
          <cell r="AI571">
            <v>2562</v>
          </cell>
          <cell r="AJ571"/>
          <cell r="AK571"/>
          <cell r="AL571"/>
          <cell r="AM571"/>
          <cell r="AN571"/>
          <cell r="AO571"/>
          <cell r="AP571"/>
          <cell r="AQ571"/>
          <cell r="AR571"/>
          <cell r="AS571"/>
          <cell r="AT571"/>
          <cell r="AU571"/>
          <cell r="AV571"/>
          <cell r="AW571"/>
          <cell r="AX571"/>
          <cell r="AY571"/>
          <cell r="AZ571"/>
          <cell r="BA571"/>
          <cell r="BB571" t="str">
            <v>สืบทรัพย์ (คำสั่ง 9/9/2564)</v>
          </cell>
          <cell r="BC571"/>
          <cell r="BD571"/>
          <cell r="BE571"/>
          <cell r="BF571"/>
          <cell r="BG571"/>
          <cell r="BH571"/>
          <cell r="BI571"/>
          <cell r="BJ571"/>
          <cell r="BK571"/>
          <cell r="BL571" t="str">
            <v>นายสมถวิล ธรรมมัง</v>
          </cell>
          <cell r="BM571">
            <v>883262010087</v>
          </cell>
          <cell r="BN571" t="str">
            <v>1.นายสมถวิล ธรรมมัง
2.นางสาวศิริลักษณ์ มธุพจน์
3.นายสมิง ไทยกรณ์
4.นางจันทร์เพ็ญ ไทยกรณ์
5.นายบุญชน ฟองวรรณา
6.นางสาวสุพรรณ ฟองวรรณา</v>
          </cell>
          <cell r="BO571" t="str">
            <v>จำเลยที่ 1
คู่สมรสจำเลยที่ 1
จำเลยที่ 2
คู่สมรสจำเลยที่ 2
จำเลยที่ 3
คู่สมรสจำเลยที่ 3</v>
          </cell>
          <cell r="BP571" t="str">
            <v>3-5005-00328-74-9
3-6498-00051-98-7
3-5005-00476-51-9
3-4403-00730-45-5
3-5005-00474-02-8
3-5005-00469-95-4</v>
          </cell>
          <cell r="BQ571"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10835 ต.แม่โป่ง อ.ดอยสะเก็ด จ.เชียงใหม่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18959 ต.แม่โป่ง อ.ดอยสะเก็ด จ.เชียงใหม่  (ติดจำนอง)
-พบว่ามีกรรมสิทธิ์ในที่ดิน โฉนดที่ดินเลขที่ 25782 ต.แม่โป่ง อ.ดอยสะเก็ด จ.เชียงใหม่ (ปลอดจำนอง)
-พบว่ามีกรรมสิทธิ์ในที่ดิน โฉนดที่ดินเลขที่ 25784 ต.แม่โป่ง อ.ดอยสะเก็ด จ.เชียงใหม่ (ปลอดจำนอง)
-พบว่ามีกรรมสิทธิ์ในที่ดิน โฉนดที่ดินเลขที่ 63175 ต.แม่โป่ง อ.ดอยสะเก็ด จ.เชียงใหม่ (ปลอดจำนอง)</v>
          </cell>
          <cell r="BR571" t="str">
            <v>พบทรัพย์</v>
          </cell>
          <cell r="BS571"/>
          <cell r="BT571">
            <v>6</v>
          </cell>
          <cell r="BU571" t="str">
            <v>วรกมล</v>
          </cell>
          <cell r="BV571"/>
          <cell r="BW571"/>
          <cell r="BX571"/>
          <cell r="BY571"/>
          <cell r="BZ571"/>
          <cell r="CA571"/>
          <cell r="CB571"/>
          <cell r="CC571"/>
          <cell r="CD571"/>
          <cell r="CE571"/>
          <cell r="CF571"/>
          <cell r="CG571"/>
          <cell r="CH571"/>
          <cell r="CI571"/>
          <cell r="CJ571"/>
          <cell r="CK571"/>
          <cell r="CL571"/>
          <cell r="CM571"/>
          <cell r="CN571"/>
          <cell r="CO571"/>
        </row>
        <row r="572">
          <cell r="B572">
            <v>1416</v>
          </cell>
          <cell r="C572">
            <v>567</v>
          </cell>
          <cell r="D572">
            <v>21</v>
          </cell>
          <cell r="E572">
            <v>9</v>
          </cell>
          <cell r="F572">
            <v>2564</v>
          </cell>
          <cell r="G572">
            <v>800066769137</v>
          </cell>
          <cell r="H572" t="str">
            <v>นาง</v>
          </cell>
          <cell r="I572" t="str">
            <v>เพ็ญศรี</v>
          </cell>
          <cell r="J572" t="str">
            <v>ใจตุ้ย</v>
          </cell>
          <cell r="K572" t="str">
            <v>3-5016-00177-42-5</v>
          </cell>
          <cell r="L572" t="str">
            <v>ฮอด</v>
          </cell>
          <cell r="M572" t="str">
            <v>เชียงใหม่ 3</v>
          </cell>
          <cell r="N572">
            <v>8</v>
          </cell>
          <cell r="O572" t="str">
            <v>สินเชื่อองค์กรชุมชนรายย่อย</v>
          </cell>
          <cell r="P572" t="str">
            <v>1.บุคคลค้ำประกัน</v>
          </cell>
          <cell r="Q572">
            <v>97174.5</v>
          </cell>
          <cell r="R572">
            <v>21409.26</v>
          </cell>
          <cell r="S572" t="str">
            <v>จังหวัดฮอด</v>
          </cell>
          <cell r="T572" t="str">
            <v>ผบ.E347</v>
          </cell>
          <cell r="U572" t="str">
            <v>2564</v>
          </cell>
          <cell r="V572" t="str">
            <v>ผบ.E367</v>
          </cell>
          <cell r="W572">
            <v>2564</v>
          </cell>
          <cell r="X572"/>
          <cell r="Y572"/>
          <cell r="Z572"/>
          <cell r="AA572">
            <v>17</v>
          </cell>
          <cell r="AB572">
            <v>8</v>
          </cell>
          <cell r="AC572">
            <v>2564</v>
          </cell>
          <cell r="AD572"/>
          <cell r="AE572"/>
          <cell r="AF572"/>
          <cell r="AG572"/>
          <cell r="AH572"/>
          <cell r="AI572"/>
          <cell r="AJ572"/>
          <cell r="AK572"/>
          <cell r="AL572"/>
          <cell r="AM572"/>
          <cell r="AN572"/>
          <cell r="AO572"/>
          <cell r="AP572"/>
          <cell r="AQ572"/>
          <cell r="AR572"/>
          <cell r="AS572"/>
          <cell r="AT572"/>
          <cell r="AU572"/>
          <cell r="AV572"/>
          <cell r="AW572"/>
          <cell r="AX572"/>
          <cell r="AY572"/>
          <cell r="AZ572"/>
          <cell r="BA572"/>
          <cell r="BB572" t="str">
            <v>สืบทรัพย์ (คำสั่ง 21/9/2564)</v>
          </cell>
          <cell r="BC572"/>
          <cell r="BD572"/>
          <cell r="BE572"/>
          <cell r="BF572"/>
          <cell r="BG572"/>
          <cell r="BH572"/>
          <cell r="BI572"/>
          <cell r="BJ572"/>
          <cell r="BK572"/>
          <cell r="BL572" t="str">
            <v>นางเพ็ญศรี ใจตุ้ย</v>
          </cell>
          <cell r="BM572">
            <v>883263011700</v>
          </cell>
          <cell r="BN572" t="str">
            <v>1.นางเพ็ญศรี  ใจตุ้ย
2.นายอรรถพล  ใจตุ้ย
3.นางบัวตอง  สร้อยฟ้า
4.นางทักษิณ  นะที
5.นางผัดดี  ต๊ะสู้
6.นางหมื่อกา  ต๊ะสู้</v>
          </cell>
          <cell r="BO572" t="str">
            <v>จำเลยที่ 1
คู่สมรสจำเลยที่ 1
จำเลยที่ 2
คู่สมรสจำเลยที่ 2
จำเลยที่ 3
คู่สมรสจำเลยที่ 3</v>
          </cell>
          <cell r="BP572" t="str">
            <v>3501600177425
3501600168400
3501600168132
3500300227205
3501600168787
3500300429541</v>
          </cell>
          <cell r="BQ572" t="str">
            <v>-ไม่พบว่ามีกรรมสิทธิ์ในที่ดิน อ.ฮอด จ.เชียงใหม่
'-ไม่พบว่ามีกรรมสิทธิ์ในที่ดิน อ.ฮอด จ.เชียงใหม่
พบว่ามีกรรมสิทธิ์ในที่ดิน โฉนดที่ดินเลขที่ 4902 ต.บ่อหลวง อ.ฮอด จ.เชียงใหม่ (ปลอดจำนอง)
พบว่ามีกรรมสิทธิ์ในที่ดิน โฉนดที่ดินเลขที่ 13189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v>
          </cell>
          <cell r="BR572" t="str">
            <v>พบทรัพย์</v>
          </cell>
          <cell r="BS572" t="str">
            <v>พบ</v>
          </cell>
          <cell r="BT572">
            <v>6</v>
          </cell>
          <cell r="BU572" t="str">
            <v>เกศินี</v>
          </cell>
          <cell r="BV572"/>
          <cell r="BW572"/>
          <cell r="BX572"/>
          <cell r="BY572"/>
          <cell r="BZ572"/>
          <cell r="CA572"/>
          <cell r="CB572"/>
          <cell r="CC572"/>
          <cell r="CD572"/>
          <cell r="CE572"/>
          <cell r="CF572"/>
          <cell r="CG572"/>
          <cell r="CH572"/>
          <cell r="CI572"/>
          <cell r="CJ572"/>
          <cell r="CK572"/>
          <cell r="CL572"/>
          <cell r="CM572">
            <v>243367</v>
          </cell>
          <cell r="CN572"/>
          <cell r="CO572"/>
        </row>
        <row r="573">
          <cell r="B573">
            <v>1417</v>
          </cell>
          <cell r="C573">
            <v>568</v>
          </cell>
          <cell r="D573">
            <v>21</v>
          </cell>
          <cell r="E573">
            <v>9</v>
          </cell>
          <cell r="F573">
            <v>2564</v>
          </cell>
          <cell r="G573">
            <v>800059018104</v>
          </cell>
          <cell r="H573" t="str">
            <v>นางสาว</v>
          </cell>
          <cell r="I573" t="str">
            <v xml:space="preserve">นิตยา </v>
          </cell>
          <cell r="J573" t="str">
            <v>สมคำดี</v>
          </cell>
          <cell r="K573" t="str">
            <v>3-5002-00099-55-8</v>
          </cell>
          <cell r="L573" t="str">
            <v>ฮอด</v>
          </cell>
          <cell r="M573" t="str">
            <v>เชียงใหม่ 3</v>
          </cell>
          <cell r="N573">
            <v>8</v>
          </cell>
          <cell r="O573" t="str">
            <v>สินเชื่อธนาคารประชาชน</v>
          </cell>
          <cell r="P573" t="str">
            <v>1.บุคคลค้ำประกัน</v>
          </cell>
          <cell r="Q573">
            <v>82791</v>
          </cell>
          <cell r="R573">
            <v>17464.240000000002</v>
          </cell>
          <cell r="S573" t="str">
            <v>จังหวัดฮอด</v>
          </cell>
          <cell r="T573" t="str">
            <v>ผบ.E90</v>
          </cell>
          <cell r="U573" t="str">
            <v>2564</v>
          </cell>
          <cell r="V573" t="str">
            <v>ผบ.E235</v>
          </cell>
          <cell r="W573">
            <v>2564</v>
          </cell>
          <cell r="X573">
            <v>30</v>
          </cell>
          <cell r="Y573">
            <v>6</v>
          </cell>
          <cell r="Z573">
            <v>2564</v>
          </cell>
          <cell r="AA573"/>
          <cell r="AB573"/>
          <cell r="AC573"/>
          <cell r="AD573"/>
          <cell r="AE573"/>
          <cell r="AF573"/>
          <cell r="AG573"/>
          <cell r="AH573"/>
          <cell r="AI573"/>
          <cell r="AJ573"/>
          <cell r="AK573"/>
          <cell r="AL573"/>
          <cell r="AM573"/>
          <cell r="AN573"/>
          <cell r="AO573"/>
          <cell r="AP573"/>
          <cell r="AQ573"/>
          <cell r="AR573"/>
          <cell r="AS573"/>
          <cell r="AT573"/>
          <cell r="AU573"/>
          <cell r="AV573"/>
          <cell r="AW573"/>
          <cell r="AX573"/>
          <cell r="AY573"/>
          <cell r="AZ573"/>
          <cell r="BA573"/>
          <cell r="BB573" t="str">
            <v>สืบทรัพย์ (คำสั่ง 21/9/2564)</v>
          </cell>
          <cell r="BC573"/>
          <cell r="BD573"/>
          <cell r="BE573"/>
          <cell r="BF573"/>
          <cell r="BG573"/>
          <cell r="BH573"/>
          <cell r="BI573"/>
          <cell r="BJ573"/>
          <cell r="BK573"/>
          <cell r="BL573" t="str">
            <v>นางสาวนิตยา  สมคำดี</v>
          </cell>
          <cell r="BM573">
            <v>0</v>
          </cell>
          <cell r="BN573" t="str">
            <v xml:space="preserve">1.นางสาวนิตยา  สมคำดี
2.นายนิวัติ  แสงหล้า
3.นางสุภัตตรา  แสงหล้า
4.นางสาวกันยกร  จันทร์วงศ์
5.นายนพพร  จันทร์วงศ์
</v>
          </cell>
          <cell r="BO573" t="str">
            <v>จำเลยที่ 1
จำเลยที่ 2
คู่สมรสจำเลยที่ 2
จำเลยที่ 3
คู่สมรสจำเลยที่ 3</v>
          </cell>
          <cell r="BP573" t="str">
            <v>3500200099558
3500200103849
3501600022715
3500200103865
1501600001843</v>
          </cell>
          <cell r="BQ573"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อ.ฮอด จ.เชียงใหม่
'-ไม่พบว่ามีกรรมสิทธิ์ในที่ดิน อ.จอมทอง จ.เชียงใหม่</v>
          </cell>
          <cell r="BR573" t="str">
            <v>ไม่พบทรัพย์</v>
          </cell>
          <cell r="BS573" t="str">
            <v>พบ</v>
          </cell>
          <cell r="BT573">
            <v>5</v>
          </cell>
          <cell r="BU573" t="str">
            <v>เกศินี</v>
          </cell>
          <cell r="BV573"/>
          <cell r="BW573"/>
          <cell r="BX573"/>
          <cell r="BY573"/>
          <cell r="BZ573"/>
          <cell r="CA573"/>
          <cell r="CB573"/>
          <cell r="CC573"/>
          <cell r="CD573"/>
          <cell r="CE573"/>
          <cell r="CF573"/>
          <cell r="CG573"/>
          <cell r="CH573"/>
          <cell r="CI573"/>
          <cell r="CJ573"/>
          <cell r="CK573"/>
          <cell r="CL573"/>
          <cell r="CM573">
            <v>243333</v>
          </cell>
          <cell r="CN573"/>
          <cell r="CO573"/>
        </row>
        <row r="574">
          <cell r="B574">
            <v>1418</v>
          </cell>
          <cell r="C574">
            <v>569</v>
          </cell>
          <cell r="D574">
            <v>21</v>
          </cell>
          <cell r="E574">
            <v>9</v>
          </cell>
          <cell r="F574">
            <v>2564</v>
          </cell>
          <cell r="G574">
            <v>800095143312</v>
          </cell>
          <cell r="H574" t="str">
            <v>นาย</v>
          </cell>
          <cell r="I574" t="str">
            <v>ชนาธิป</v>
          </cell>
          <cell r="J574" t="str">
            <v>ศรีคำมา</v>
          </cell>
          <cell r="K574" t="str">
            <v>1-5016-00094-30-2</v>
          </cell>
          <cell r="L574" t="str">
            <v>ฮอด</v>
          </cell>
          <cell r="M574" t="str">
            <v>เชียงใหม่ 3</v>
          </cell>
          <cell r="N574">
            <v>8</v>
          </cell>
          <cell r="O574" t="str">
            <v>สินเชื่อแก้ไขปัญหาหนี้นอกระบบ</v>
          </cell>
          <cell r="P574" t="str">
            <v>1.บุคคลค้ำประกัน</v>
          </cell>
          <cell r="Q574">
            <v>46664</v>
          </cell>
          <cell r="R574">
            <v>8631.0400000000009</v>
          </cell>
          <cell r="S574" t="str">
            <v>จังหวัดฮอด</v>
          </cell>
          <cell r="T574" t="str">
            <v>ผบ.E346</v>
          </cell>
          <cell r="U574" t="str">
            <v>2564</v>
          </cell>
          <cell r="V574" t="str">
            <v>ผบ.E366</v>
          </cell>
          <cell r="W574">
            <v>2564</v>
          </cell>
          <cell r="X574"/>
          <cell r="Y574"/>
          <cell r="Z574"/>
          <cell r="AA574">
            <v>17</v>
          </cell>
          <cell r="AB574">
            <v>8</v>
          </cell>
          <cell r="AC574">
            <v>2564</v>
          </cell>
          <cell r="AD574"/>
          <cell r="AE574"/>
          <cell r="AF574"/>
          <cell r="AG574"/>
          <cell r="AH574"/>
          <cell r="AI574"/>
          <cell r="AJ574"/>
          <cell r="AK574"/>
          <cell r="AL574"/>
          <cell r="AM574"/>
          <cell r="AN574"/>
          <cell r="AO574"/>
          <cell r="AP574"/>
          <cell r="AQ574"/>
          <cell r="AR574"/>
          <cell r="AS574"/>
          <cell r="AT574"/>
          <cell r="AU574"/>
          <cell r="AV574"/>
          <cell r="AW574"/>
          <cell r="AX574"/>
          <cell r="AY574"/>
          <cell r="AZ574"/>
          <cell r="BA574"/>
          <cell r="BB574" t="str">
            <v>สืบทรัพย์ รอบ 2 (คำสั่ง 4/12/2568) รายงานวันที่ 1/2/2568</v>
          </cell>
          <cell r="BC574"/>
          <cell r="BD574"/>
          <cell r="BE574"/>
          <cell r="BF574"/>
          <cell r="BG574"/>
          <cell r="BH574"/>
          <cell r="BI574"/>
          <cell r="BJ574"/>
          <cell r="BK574"/>
          <cell r="BL574" t="str">
            <v>นายชนาธิป ศรีคำมา</v>
          </cell>
          <cell r="BM574">
            <v>0</v>
          </cell>
          <cell r="BN574" t="str">
            <v>1.นายชนาธิป  ศรีคำมา
2.นางสาวภาติยา  ภักดี
3.นายอนุชา  วงค์เป็ง
4.นางสาวรุจิรา  สุรินทร์</v>
          </cell>
          <cell r="BO574" t="str">
            <v>จำเลยที่1
คู่สมรสจำเลยที่ 1
จำเลยที่ 2
คู่สมรสจำเลยที่ 2</v>
          </cell>
          <cell r="BP574" t="str">
            <v>1501600094302
1500200175550
3510300349602
1509901398022</v>
          </cell>
          <cell r="BQ574" t="str">
            <v>-ไม่พบว่ามีกรรมสิทธิ์ในที่ดิน อ.ฮอด จ.เชียงใหม่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อ.ดอยหล่อ จ.เชียงใหม่
'-ไม่พบว่ามีกรรมสิทธิ์ในที่ดิน อ.ฮอด จ.เชียงใหม่
-พบว่ามีกรรมสิทธิ์ในที่ดิน น.ส.3 ก. 3610  ต.ศรีเตี้ย  อ.บ้านโฮ่ง จ.ลำพูน (ปลอดจำนอง)
'-ไม่พบว่ามีกรรมสิทธิ์ในที่ดิน อ.ดอยหล่อ จ.เชียงใหม่</v>
          </cell>
          <cell r="BR574" t="str">
            <v>พบ</v>
          </cell>
          <cell r="BS574" t="str">
            <v>พบ</v>
          </cell>
          <cell r="BT574">
            <v>4</v>
          </cell>
          <cell r="BU574" t="str">
            <v>เกศินี</v>
          </cell>
          <cell r="BV574" t="str">
            <v>1.นายชนาธิป ศรีคำมา
2.นางสาวภาติยา ภักดี
3.นายอนุชา วงค์เป็ง
4.นางสาวรุจิรา สุรินทร์</v>
          </cell>
          <cell r="BW574" t="str">
            <v>จำเลยที่ 1
คู่สมรสจำเลยที่ 1
จำเลยที่ 2
คู่สมรสจำเลยที่ 2</v>
          </cell>
          <cell r="BX574" t="str">
            <v>1-5016-00094-30-2
1-5002-00175-55-0
3-5103-00349-60-2
1-5099-01398-02-2</v>
          </cell>
          <cell r="BY574" t="str">
            <v xml:space="preserve">-ไม่พบว่ามีกรรมสิทธิ์ในที่ดิน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-พบว่ามีกรรมสิทธิ์ในที่ดินโฉนดเลขที่ 30462 ต.หนองปลาสะวาย อ.บ้านโฮ่ง จ.ลำพูน (สินส่วนตัว)
-ไม่พบว่ามีกรรมสิทธิ์ในที่ดิน อ.ฮอด จ.เชียงใหม่
-ไม่พบว่ามีกรรมสิทธิ์ในที่ดิน อ.บ้านโฮ่ง จ.ลำพูน
-ไม่พบว่ามีกรรมสิทธิ์ในที่ดิน อ.ดอยหล่อ จ.เชียงใหม่
-ไม่พบว่ามีกรรมสิทธิ์ในที่ดิน อ.ฮอด จ.เชียงใหม่
-พบว่ามีกรรมสิทธิ์ในที่ดินน.ส.3 ก. 3610 ต.ศรีเตี้ย อ.บ้านโฮ่ง จ.ลำพูน (สินสมรส)
-ไม่พบว่ามีกรรมสิทธิ์ในที่ดิน อ.ดอยหล่อ จ.เชียงใหม่
</v>
          </cell>
          <cell r="BZ574" t="str">
            <v>พบ</v>
          </cell>
          <cell r="CA574"/>
          <cell r="CB574"/>
          <cell r="CC574" t="str">
            <v>ปฏิยุทธ์</v>
          </cell>
          <cell r="CD574"/>
          <cell r="CE574"/>
          <cell r="CF574"/>
          <cell r="CG574"/>
          <cell r="CH574"/>
          <cell r="CI574"/>
          <cell r="CJ574"/>
          <cell r="CK574"/>
          <cell r="CL574">
            <v>244031</v>
          </cell>
          <cell r="CM574">
            <v>243333</v>
          </cell>
          <cell r="CN574"/>
          <cell r="CO574"/>
        </row>
        <row r="575">
          <cell r="B575">
            <v>1419</v>
          </cell>
          <cell r="C575">
            <v>570</v>
          </cell>
          <cell r="D575">
            <v>21</v>
          </cell>
          <cell r="E575">
            <v>9</v>
          </cell>
          <cell r="F575">
            <v>2564</v>
          </cell>
          <cell r="G575">
            <v>800096617058</v>
          </cell>
          <cell r="H575" t="str">
            <v>นาง</v>
          </cell>
          <cell r="I575" t="str">
            <v>สุบรรณ</v>
          </cell>
          <cell r="J575" t="str">
            <v>ขันแก้ว</v>
          </cell>
          <cell r="K575" t="str">
            <v>5-3501-90003-53-5</v>
          </cell>
          <cell r="L575" t="str">
            <v>ฮอด</v>
          </cell>
          <cell r="M575" t="str">
            <v>เชียงใหม่ 3</v>
          </cell>
          <cell r="N575">
            <v>8</v>
          </cell>
          <cell r="O575" t="str">
            <v>สินเชื่อแก้ไขปัญหาหนี้นอกระบบ</v>
          </cell>
          <cell r="P575" t="str">
            <v>1.บุคคลค้ำประกัน</v>
          </cell>
          <cell r="Q575">
            <v>41624.620000000003</v>
          </cell>
          <cell r="R575">
            <v>3675.27</v>
          </cell>
          <cell r="S575" t="str">
            <v>จังหวัดฮอด</v>
          </cell>
          <cell r="T575" t="str">
            <v>ผบ.E85</v>
          </cell>
          <cell r="U575" t="str">
            <v>2564</v>
          </cell>
          <cell r="V575" t="str">
            <v>ผบ.E124</v>
          </cell>
          <cell r="W575">
            <v>2564</v>
          </cell>
          <cell r="X575">
            <v>15</v>
          </cell>
          <cell r="Y575">
            <v>6</v>
          </cell>
          <cell r="Z575">
            <v>2564</v>
          </cell>
          <cell r="AA575"/>
          <cell r="AB575"/>
          <cell r="AC575"/>
          <cell r="AD575"/>
          <cell r="AE575"/>
          <cell r="AF575"/>
          <cell r="AG575"/>
          <cell r="AH575"/>
          <cell r="AI575"/>
          <cell r="AJ575"/>
          <cell r="AK575"/>
          <cell r="AL575"/>
          <cell r="AM575" t="str">
            <v>โฉนด</v>
          </cell>
          <cell r="AN575" t="str">
            <v>11396</v>
          </cell>
          <cell r="AO575" t="str">
            <v>บ้านตาล</v>
          </cell>
          <cell r="AP575" t="str">
            <v>ฮอด</v>
          </cell>
          <cell r="AQ575" t="str">
            <v>เชียงใหม่</v>
          </cell>
          <cell r="AR575"/>
          <cell r="AS575"/>
          <cell r="AT575"/>
          <cell r="AU575"/>
          <cell r="AV575"/>
          <cell r="AW575"/>
          <cell r="AX575"/>
          <cell r="AY575"/>
          <cell r="AZ575"/>
          <cell r="BA575"/>
          <cell r="BB575" t="str">
            <v>สืบทรัพย์ (คำสั่ง 21/9/2564) // ยึดทรัพย์ (คำสั่ง 16/12/2564)</v>
          </cell>
          <cell r="BC575"/>
          <cell r="BD575"/>
          <cell r="BE575"/>
          <cell r="BF575"/>
          <cell r="BG575"/>
          <cell r="BH575"/>
          <cell r="BI575"/>
          <cell r="BJ575"/>
          <cell r="BK575"/>
          <cell r="BL575" t="str">
            <v>นางสุบรรณ ขันแก้ว</v>
          </cell>
          <cell r="BM575">
            <v>0</v>
          </cell>
          <cell r="BN575" t="str">
            <v>1.นางสุบรรณ  ขันแก้ว
2.นางจันทร์  กาวิน
3.นายสิงห์แก้ว  กาวิน</v>
          </cell>
          <cell r="BO575" t="str">
            <v>จำเลยที่ 1
จำเลยที่ 2
คู่สมรสจำเลยที่ 2</v>
          </cell>
          <cell r="BP575" t="str">
            <v>3530190003535
3501700040138
3501600189563</v>
          </cell>
          <cell r="BQ575" t="str">
            <v>-ไม่พบว่ามีกรรมสิทธิ์ในที่ดิน อ.ฮอด จ.เชียงใหม่
'-ไม่พบว่ามีกรรมสิทธิ์ในที่ดิน อ.เมือง จ.ยโสธร
'-ไม่พบว่ามีกรรมสิทธิ์ในที่ดิน อ.ฮอด จ.เชียงใหม่
-พบว่ามีกรรมสิทธิ์ในที่ดิน โฉนดที่ดินเลขที่ 11396 ต.บ้านตาล อ.ฮอด จ.เชียงใหม่ (ติดจำนองธกส.)</v>
          </cell>
          <cell r="BR575" t="str">
            <v>พบ</v>
          </cell>
          <cell r="BS575"/>
          <cell r="BT575">
            <v>3</v>
          </cell>
          <cell r="BU575" t="str">
            <v>เกศินี
ธนกร (ยึด)</v>
          </cell>
          <cell r="BV575"/>
          <cell r="BW575"/>
          <cell r="BX575"/>
          <cell r="BY575"/>
          <cell r="BZ575"/>
          <cell r="CA575"/>
          <cell r="CB575"/>
          <cell r="CC575"/>
          <cell r="CD575"/>
          <cell r="CE575"/>
          <cell r="CF575"/>
          <cell r="CG575"/>
          <cell r="CH575"/>
          <cell r="CI575"/>
          <cell r="CJ575"/>
          <cell r="CK575"/>
          <cell r="CL575"/>
          <cell r="CM575">
            <v>243397</v>
          </cell>
          <cell r="CN575"/>
          <cell r="CO575"/>
        </row>
        <row r="576">
          <cell r="B576">
            <v>1420</v>
          </cell>
          <cell r="C576">
            <v>571</v>
          </cell>
          <cell r="D576">
            <v>21</v>
          </cell>
          <cell r="E576">
            <v>9</v>
          </cell>
          <cell r="F576">
            <v>2564</v>
          </cell>
          <cell r="G576">
            <v>800095585447</v>
          </cell>
          <cell r="H576" t="str">
            <v>นาย</v>
          </cell>
          <cell r="I576" t="str">
            <v xml:space="preserve">สุรินทร์  </v>
          </cell>
          <cell r="J576" t="str">
            <v>ปรือทอง</v>
          </cell>
          <cell r="K576" t="str">
            <v>3-3416-01227-16-9</v>
          </cell>
          <cell r="L576" t="str">
            <v>ฮอด</v>
          </cell>
          <cell r="M576" t="str">
            <v>เชียงใหม่ 3</v>
          </cell>
          <cell r="N576">
            <v>8</v>
          </cell>
          <cell r="O576" t="str">
            <v>สินเชื่อแก้ปัญหาหนี้นอกระบบ PSA ระยะที่ 2</v>
          </cell>
          <cell r="P576" t="str">
            <v>1.บุคคลค้ำประกัน</v>
          </cell>
          <cell r="Q576">
            <v>32082.5</v>
          </cell>
          <cell r="R576">
            <v>5397.14</v>
          </cell>
          <cell r="S576" t="str">
            <v>จังหวัดฮอด</v>
          </cell>
          <cell r="T576" t="str">
            <v>ผบ.E20</v>
          </cell>
          <cell r="U576" t="str">
            <v>2564</v>
          </cell>
          <cell r="V576" t="str">
            <v>ผบ.E189</v>
          </cell>
          <cell r="W576">
            <v>2564</v>
          </cell>
          <cell r="X576">
            <v>24</v>
          </cell>
          <cell r="Y576">
            <v>6</v>
          </cell>
          <cell r="Z576">
            <v>2564</v>
          </cell>
          <cell r="AA576"/>
          <cell r="AB576"/>
          <cell r="AC576"/>
          <cell r="AD576"/>
          <cell r="AE576"/>
          <cell r="AF576"/>
          <cell r="AG576"/>
          <cell r="AH576"/>
          <cell r="AI576"/>
          <cell r="AJ576"/>
          <cell r="AK576"/>
          <cell r="AL576"/>
          <cell r="AM576"/>
          <cell r="AN576"/>
          <cell r="AO576"/>
          <cell r="AP576"/>
          <cell r="AQ576"/>
          <cell r="AR576"/>
          <cell r="AS576"/>
          <cell r="AT576"/>
          <cell r="AU576"/>
          <cell r="AV576"/>
          <cell r="AW576"/>
          <cell r="AX576"/>
          <cell r="AY576"/>
          <cell r="AZ576"/>
          <cell r="BA576"/>
          <cell r="BB576" t="str">
            <v>สืบทรัพย์ (คำสั่ง 21/9/2564)</v>
          </cell>
          <cell r="BC576"/>
          <cell r="BD576"/>
          <cell r="BE576"/>
          <cell r="BF576"/>
          <cell r="BG576"/>
          <cell r="BH576"/>
          <cell r="BI576"/>
          <cell r="BJ576"/>
          <cell r="BK576"/>
          <cell r="BL576" t="str">
            <v>นายสุรินทร์   ปรือทอง</v>
          </cell>
          <cell r="BM576">
            <v>883263011695</v>
          </cell>
          <cell r="BN576" t="str">
            <v>1.นายสุรินทร์  ปรือทอง
2.นางวรณัน  ราชวังแก้ว</v>
          </cell>
          <cell r="BO576" t="str">
            <v>จำเลยที่ 1
จำเลยที่ 2</v>
          </cell>
          <cell r="BP576" t="str">
            <v>3341601227169
5500290016092</v>
          </cell>
          <cell r="BQ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R576" t="str">
            <v>ไม่พบ</v>
          </cell>
          <cell r="BS576" t="str">
            <v>ไม่พบทรัพย์</v>
          </cell>
          <cell r="BT576">
            <v>2</v>
          </cell>
          <cell r="BU576" t="str">
            <v>เกศินี</v>
          </cell>
          <cell r="BV576" t="str">
            <v>1.นายสุรินทร์  ปรือทอง
2.นางวรณัน  ราชวังแก้ว</v>
          </cell>
          <cell r="BW576" t="str">
            <v>จำเลยที่ 1
จำเลยที่ 2</v>
          </cell>
          <cell r="BX576" t="str">
            <v>3-3416-01227-16-9
5-5002-90016-09-2</v>
          </cell>
          <cell r="BY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Z576" t="str">
            <v>ไม่พบทรัพย์</v>
          </cell>
          <cell r="CA576"/>
          <cell r="CB576">
            <v>2</v>
          </cell>
          <cell r="CC576"/>
          <cell r="CD576"/>
          <cell r="CE576"/>
          <cell r="CF576"/>
          <cell r="CG576"/>
          <cell r="CH576"/>
          <cell r="CI576"/>
          <cell r="CJ576"/>
          <cell r="CK576"/>
          <cell r="CL576"/>
          <cell r="CM576">
            <v>243306</v>
          </cell>
          <cell r="CN576"/>
          <cell r="CO576"/>
        </row>
        <row r="577">
          <cell r="B577">
            <v>1421</v>
          </cell>
          <cell r="C577">
            <v>572</v>
          </cell>
          <cell r="D577">
            <v>21</v>
          </cell>
          <cell r="E577">
            <v>9</v>
          </cell>
          <cell r="F577">
            <v>2564</v>
          </cell>
          <cell r="G577">
            <v>800095240118</v>
          </cell>
          <cell r="H577" t="str">
            <v>นาง</v>
          </cell>
          <cell r="I577" t="str">
            <v>เกศริน</v>
          </cell>
          <cell r="J577" t="str">
            <v>ปาธิ</v>
          </cell>
          <cell r="K577" t="str">
            <v>3-5015-00254-12-6</v>
          </cell>
          <cell r="L577" t="str">
            <v>ฮอด</v>
          </cell>
          <cell r="M577" t="str">
            <v>เชียงใหม่ 3</v>
          </cell>
          <cell r="N577">
            <v>8</v>
          </cell>
          <cell r="O577" t="str">
            <v>สินเชื่อแก้ไขปัญหาหนี้นอกระบบ</v>
          </cell>
          <cell r="P577" t="str">
            <v>1.บุคคลค้ำประกัน</v>
          </cell>
          <cell r="Q577">
            <v>30623</v>
          </cell>
          <cell r="R577">
            <v>4441.26</v>
          </cell>
          <cell r="S577" t="str">
            <v>จังหวัดฮอด</v>
          </cell>
          <cell r="T577" t="str">
            <v>ผบ.E98</v>
          </cell>
          <cell r="U577" t="str">
            <v>2564</v>
          </cell>
          <cell r="V577" t="str">
            <v>ผบ.E135</v>
          </cell>
          <cell r="W577">
            <v>2564</v>
          </cell>
          <cell r="X577">
            <v>15</v>
          </cell>
          <cell r="Y577">
            <v>6</v>
          </cell>
          <cell r="Z577">
            <v>2564</v>
          </cell>
          <cell r="AA577"/>
          <cell r="AB577"/>
          <cell r="AC577"/>
          <cell r="AD577"/>
          <cell r="AE577"/>
          <cell r="AF577"/>
          <cell r="AG577"/>
          <cell r="AH577"/>
          <cell r="AI577"/>
          <cell r="AJ577"/>
          <cell r="AK577"/>
          <cell r="AL577"/>
          <cell r="AM577"/>
          <cell r="AN577"/>
          <cell r="AO577"/>
          <cell r="AP577"/>
          <cell r="AQ577"/>
          <cell r="AR577"/>
          <cell r="AS577"/>
          <cell r="AT577"/>
          <cell r="AU577"/>
          <cell r="AV577"/>
          <cell r="AW577"/>
          <cell r="AX577"/>
          <cell r="AY577"/>
          <cell r="AZ577"/>
          <cell r="BA577"/>
          <cell r="BB577" t="str">
            <v>สืบทรัพย์ (คำสั่ง 21/9/2564)</v>
          </cell>
          <cell r="BC577"/>
          <cell r="BD577"/>
          <cell r="BE577"/>
          <cell r="BF577"/>
          <cell r="BG577"/>
          <cell r="BH577"/>
          <cell r="BI577"/>
          <cell r="BJ577"/>
          <cell r="BK577"/>
          <cell r="BL577" t="str">
            <v>นางเกศริน ปาธิ</v>
          </cell>
          <cell r="BM577">
            <v>0</v>
          </cell>
          <cell r="BN577" t="str">
            <v>1.นางเกศริน  ปาธิ
2.นายจรัล  ปาธิ
3.นางอำพร  อริวรรณา
4.นายบุญทา  อริวรรณา</v>
          </cell>
          <cell r="BO577" t="str">
            <v>จำเลยที่ 1
คู่สมรสจำเลยที่ 1
จำเลยที่ 2
คู่สมรสจำเลยที่ 2</v>
          </cell>
          <cell r="BP577" t="str">
            <v>3501500254126
3501600191207
3501600190936
3500900962917</v>
          </cell>
          <cell r="BQ577"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อ.เวียงหนองล่อง จ.ลำพูน</v>
          </cell>
          <cell r="BR577" t="str">
            <v>ไม่พบ</v>
          </cell>
          <cell r="BS577" t="str">
            <v>พบทรัพย์</v>
          </cell>
          <cell r="BT577">
            <v>4</v>
          </cell>
          <cell r="BU577" t="str">
            <v>เกศินี</v>
          </cell>
          <cell r="BV577"/>
          <cell r="BW577"/>
          <cell r="BX577"/>
          <cell r="BY577"/>
          <cell r="BZ577"/>
          <cell r="CA577"/>
          <cell r="CB577"/>
          <cell r="CC577"/>
          <cell r="CD577"/>
          <cell r="CE577"/>
          <cell r="CF577"/>
          <cell r="CG577"/>
          <cell r="CH577"/>
          <cell r="CI577"/>
          <cell r="CJ577"/>
          <cell r="CK577"/>
          <cell r="CL577"/>
          <cell r="CM577">
            <v>243218</v>
          </cell>
          <cell r="CN577"/>
          <cell r="CO577"/>
        </row>
        <row r="578">
          <cell r="B578">
            <v>1422</v>
          </cell>
          <cell r="C578">
            <v>573</v>
          </cell>
          <cell r="D578">
            <v>21</v>
          </cell>
          <cell r="E578">
            <v>9</v>
          </cell>
          <cell r="F578">
            <v>2564</v>
          </cell>
          <cell r="G578">
            <v>800032146808</v>
          </cell>
          <cell r="H578" t="str">
            <v>นางสาว</v>
          </cell>
          <cell r="I578" t="str">
            <v>พรรณี</v>
          </cell>
          <cell r="J578" t="str">
            <v>คำหล่อ</v>
          </cell>
          <cell r="K578" t="str">
            <v>3-5106-00205-27-4</v>
          </cell>
          <cell r="L578" t="str">
            <v>จอมทอง</v>
          </cell>
          <cell r="M578" t="str">
            <v>เชียงใหม่ 3</v>
          </cell>
          <cell r="N578">
            <v>8</v>
          </cell>
          <cell r="O578" t="str">
            <v>สินเชื่อธนาคารประชาชน</v>
          </cell>
          <cell r="P578" t="str">
            <v>1.บุคคลค้ำประกัน</v>
          </cell>
          <cell r="Q578">
            <v>158732.26999999999</v>
          </cell>
          <cell r="R578">
            <v>12405.63</v>
          </cell>
          <cell r="S578" t="str">
            <v>จังหวัดลำพูน</v>
          </cell>
          <cell r="T578" t="str">
            <v>ผบ.629</v>
          </cell>
          <cell r="U578" t="str">
            <v>2561</v>
          </cell>
          <cell r="V578" t="str">
            <v>ผบ.1268</v>
          </cell>
          <cell r="W578">
            <v>2564</v>
          </cell>
          <cell r="X578"/>
          <cell r="Y578"/>
          <cell r="Z578"/>
          <cell r="AA578">
            <v>23</v>
          </cell>
          <cell r="AB578">
            <v>5</v>
          </cell>
          <cell r="AC578">
            <v>2561</v>
          </cell>
          <cell r="AD578"/>
          <cell r="AE578"/>
          <cell r="AF578"/>
          <cell r="AG578"/>
          <cell r="AH578"/>
          <cell r="AI578"/>
          <cell r="AJ578"/>
          <cell r="AK578"/>
          <cell r="AL578"/>
          <cell r="AM578"/>
          <cell r="AN578"/>
          <cell r="AO578"/>
          <cell r="AP578"/>
          <cell r="AQ578"/>
          <cell r="AR578"/>
          <cell r="AS578"/>
          <cell r="AT578"/>
          <cell r="AU578"/>
          <cell r="AV578"/>
          <cell r="AW578"/>
          <cell r="AX578"/>
          <cell r="AY578"/>
          <cell r="AZ578"/>
          <cell r="BA578"/>
          <cell r="BB578" t="str">
            <v>สืบทรัพย์ (คำสั่ง 21/9/2564)</v>
          </cell>
          <cell r="BC578"/>
          <cell r="BD578"/>
          <cell r="BE578"/>
          <cell r="BF578"/>
          <cell r="BG578"/>
          <cell r="BH578"/>
          <cell r="BI578"/>
          <cell r="BJ578"/>
          <cell r="BK578"/>
          <cell r="BL578" t="str">
            <v>นางสาวพรรณี คำหล่อ</v>
          </cell>
          <cell r="BM578">
            <v>823760010068</v>
          </cell>
          <cell r="BN578" t="str">
            <v>1.นางพรรณี  คำหล่อ
2.นางขจร  บุตรพลอย
3.นางสุริยา  คำหล่อ
4.นายกมล  คำหล่อ</v>
          </cell>
          <cell r="BO578" t="str">
            <v>จำเลยที่ 1
ผู้รับสภาพหนี้จำเลยที่ 1
จำเลยที่ 2
คู่สมรสจำเลยที่ 2</v>
          </cell>
          <cell r="BP578" t="str">
            <v>3510600205274
3620100293866
3580200029304
3580200029282</v>
          </cell>
          <cell r="BQ578"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-พบว่ามีกรรมสิทธิ์ในที่ดิน โฉนดที่ดินเลขที่ 9635 ต.วังผาง .เวียงหนองล่อง จ.ลำพูน (ปลอดจำนอง)
-พบว่ามีกรรมสิทธิ์ในที่ดิน โฉนดที่ดินเลขที่ 9636 ต.วังผาง .เวียงหนองล่อง จ.ลำพูน (ปลอดจำนอง)
-พบว่ามีกรรมสิทธิ์ในที่ดิน โฉนดที่ดินเลขที่ 9642 ต.วังผาง .เวียงหนองล่อง จ.ลำพูน (ปลอดจำนอง)
-พบว่ามีกรรมสิทธิ์ในที่ดิน โฉนดที่ดินเลขที่ 9722 ต.วังผาง .เวียงหนองล่อง จ.ลำพูน (ปลอดจำนอง)
-พบว่ามีกรรมสิทธิ์ในที่ดิน โฉนดที่ดินเลขที่ 16060 ต.วังผาง .เวียงหนองล่อง จ.ลำพูน (ปลอดจำนอง)
-พบว่ามีกรรมสิทธิ์ในที่ดิน โฉนดที่ดินเลขที่ 6679 ต.วังผาง .เวียงหนองล่อง จ.ลำพูน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v>
          </cell>
          <cell r="BR578" t="str">
            <v>พบ</v>
          </cell>
          <cell r="BS578"/>
          <cell r="BT578">
            <v>4</v>
          </cell>
          <cell r="BU578" t="str">
            <v>เกศินี</v>
          </cell>
          <cell r="BV578"/>
          <cell r="BW578"/>
          <cell r="BX578"/>
          <cell r="BY578"/>
          <cell r="BZ578"/>
          <cell r="CA578"/>
          <cell r="CB578"/>
          <cell r="CC578"/>
          <cell r="CD578"/>
          <cell r="CE578"/>
          <cell r="CF578"/>
          <cell r="CG578"/>
          <cell r="CH578"/>
          <cell r="CI578"/>
          <cell r="CJ578"/>
          <cell r="CK578"/>
          <cell r="CL578"/>
          <cell r="CM578"/>
          <cell r="CN578"/>
          <cell r="CO578"/>
        </row>
        <row r="579">
          <cell r="B579">
            <v>1423</v>
          </cell>
          <cell r="C579">
            <v>574</v>
          </cell>
          <cell r="D579">
            <v>22</v>
          </cell>
          <cell r="E579">
            <v>9</v>
          </cell>
          <cell r="F579">
            <v>2564</v>
          </cell>
          <cell r="G579">
            <v>800014836574</v>
          </cell>
          <cell r="H579" t="str">
            <v>นาย</v>
          </cell>
          <cell r="I579" t="str">
            <v>กฤษณ์</v>
          </cell>
          <cell r="J579" t="str">
            <v>อยู่สุทธิ์</v>
          </cell>
          <cell r="K579" t="str">
            <v>3-1012-00993-72-5</v>
          </cell>
          <cell r="L579" t="str">
            <v>หนองหอย</v>
          </cell>
          <cell r="M579" t="str">
            <v>เชียงใหม่ 1</v>
          </cell>
          <cell r="N579">
            <v>8</v>
          </cell>
          <cell r="O579" t="str">
            <v>สินเชื่อธนาคารประชาชน</v>
          </cell>
          <cell r="P579" t="str">
            <v>1.บุคคลค้ำประกัน</v>
          </cell>
          <cell r="Q579">
            <v>19345</v>
          </cell>
          <cell r="R579">
            <v>7117.55</v>
          </cell>
          <cell r="S579" t="str">
            <v>แขวงเชียงใหม่</v>
          </cell>
          <cell r="T579" t="str">
            <v>ผบ.9989</v>
          </cell>
          <cell r="U579" t="str">
            <v>2558</v>
          </cell>
          <cell r="V579" t="str">
            <v>ผบ.969</v>
          </cell>
          <cell r="W579">
            <v>2559</v>
          </cell>
          <cell r="X579"/>
          <cell r="Y579"/>
          <cell r="Z579"/>
          <cell r="AA579">
            <v>11</v>
          </cell>
          <cell r="AB579">
            <v>2</v>
          </cell>
          <cell r="AC579">
            <v>2559</v>
          </cell>
          <cell r="AD579"/>
          <cell r="AE579"/>
          <cell r="AF579"/>
          <cell r="AG579"/>
          <cell r="AH579"/>
          <cell r="AI579"/>
          <cell r="AJ579">
            <v>1</v>
          </cell>
          <cell r="AK579">
            <v>2</v>
          </cell>
          <cell r="AL579">
            <v>2565</v>
          </cell>
          <cell r="AM579" t="str">
            <v>โฉนด</v>
          </cell>
          <cell r="AN579" t="str">
            <v>41954</v>
          </cell>
          <cell r="AO579" t="str">
            <v>ปงยางคก</v>
          </cell>
          <cell r="AP579" t="str">
            <v>ห้างฉัตร</v>
          </cell>
          <cell r="AQ579" t="str">
            <v>ลำปาง</v>
          </cell>
          <cell r="AR579">
            <v>92400</v>
          </cell>
          <cell r="AS579"/>
          <cell r="AT579"/>
          <cell r="AU579"/>
          <cell r="AV579"/>
          <cell r="AW579"/>
          <cell r="AX579"/>
          <cell r="AY579"/>
          <cell r="AZ579"/>
          <cell r="BA579"/>
          <cell r="BB579" t="str">
            <v>สืบทรัพย์ (คำสั่ง 22/9/2564) สำนักงานอื่นฟ้อง//ยึดทรัพย์ (คำสั่ง 1/11/2564)//ยึดแล้วส่งแฟ้มคืน 10/2/2565</v>
          </cell>
          <cell r="BC579"/>
          <cell r="BD579"/>
          <cell r="BE579"/>
          <cell r="BF579"/>
          <cell r="BG579"/>
          <cell r="BH579"/>
          <cell r="BI579"/>
          <cell r="BJ579"/>
          <cell r="BK579"/>
          <cell r="BL579" t="str">
            <v>นายกฤษณ์ อยู่สุทธิ์</v>
          </cell>
          <cell r="BM579">
            <v>0</v>
          </cell>
          <cell r="BN579" t="str">
            <v>1.นายกฤษณ์ อยู่สุทธิ์
2.นางธนภรณ์ โหรา
3.นายวิทยาลัย ไชยมูล
4.นางอุมารินทร์ แปลงปลูก</v>
          </cell>
          <cell r="BO579" t="str">
            <v>จำเลยที่ 1
คู่สมรสจำเลยที่ 1
จำเลยที่ 2
คู่สมรสจำเลยที่ 2</v>
          </cell>
          <cell r="BP579" t="str">
            <v>3-1012-00993-72-5
3-5006-00293-82-3
3-5212-00041-69-1
3-5212-00039-56-4</v>
          </cell>
          <cell r="BQ579"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13716 ต.บ้านเปา อ.แม่แตง จ.เชียงใหม่ (ได้รับการโอนมรดกจากบิดาเนื่องจากบิดาตาย)
-พบว่ามีกรรมสิทธิ์ในที่ดิน เลข น.ส.3 59 ต.บ้านเปา อ.แม่แตง จ.เชียงใหม่ (ติดจำนอง)
-พบว่ามีกรรมสิทธิ์ในที่ดิน โฉนดที่ดินเลขที่ 41954 ต.ปงยางคก อ.ห้างฉัตร จ.ลำปาง (ปลอดจำนอง)
-พบว่ามีกรรมสิทธิ์ในที่ดิน โฉนดที่ดินเลขที่ 7543 ต.ปงยางคก อ.ห้างฉัตร จ.ลำปาง (ปลอดจำนอง)</v>
          </cell>
          <cell r="BR579" t="str">
            <v>พบทรัพย์</v>
          </cell>
          <cell r="BS579" t="str">
            <v>พบทรัพย์</v>
          </cell>
          <cell r="BT579">
            <v>4</v>
          </cell>
          <cell r="BU579" t="str">
            <v>วรกมล
สารุทธ์ (ยึด)</v>
          </cell>
          <cell r="BV579"/>
          <cell r="BW579"/>
          <cell r="BX579"/>
          <cell r="BY579"/>
          <cell r="BZ579"/>
          <cell r="CA579"/>
          <cell r="CB579"/>
          <cell r="CC579"/>
          <cell r="CD579"/>
          <cell r="CE579"/>
          <cell r="CF579"/>
          <cell r="CG579"/>
          <cell r="CH579"/>
          <cell r="CI579"/>
          <cell r="CJ579"/>
          <cell r="CK579"/>
          <cell r="CL579"/>
          <cell r="CM579"/>
          <cell r="CN579">
            <v>242929</v>
          </cell>
          <cell r="CO579"/>
        </row>
        <row r="580">
          <cell r="B580">
            <v>1424</v>
          </cell>
          <cell r="C580">
            <v>575</v>
          </cell>
          <cell r="D580">
            <v>22</v>
          </cell>
          <cell r="E580">
            <v>9</v>
          </cell>
          <cell r="F580">
            <v>2564</v>
          </cell>
          <cell r="G580">
            <v>803052013502</v>
          </cell>
          <cell r="H580" t="str">
            <v>นาย</v>
          </cell>
          <cell r="I580" t="str">
            <v>ปาณะชัย</v>
          </cell>
          <cell r="J580" t="str">
            <v>มหันตธนพันธุ์</v>
          </cell>
          <cell r="K580" t="str">
            <v>4-3099-00013-67-1</v>
          </cell>
          <cell r="L580" t="str">
            <v>มหาวิทยาลัยเชียงใหม่</v>
          </cell>
          <cell r="M580" t="str">
            <v>เชียงใหม่ 2</v>
          </cell>
          <cell r="N580">
            <v>8</v>
          </cell>
          <cell r="O580" t="str">
            <v>สินเชื่อสวัสดิการ</v>
          </cell>
          <cell r="P580" t="str">
            <v>1.บุคคลค้ำประกัน</v>
          </cell>
          <cell r="Q580">
            <v>41909.120000000003</v>
          </cell>
          <cell r="R580">
            <v>114016.51</v>
          </cell>
          <cell r="S580" t="str">
            <v>แขวงเวียงป่าเป้า</v>
          </cell>
          <cell r="T580" t="str">
            <v>ผบ.370</v>
          </cell>
          <cell r="U580" t="str">
            <v>2563</v>
          </cell>
          <cell r="V580" t="str">
            <v>ผบ.672</v>
          </cell>
          <cell r="W580">
            <v>2564</v>
          </cell>
          <cell r="X580">
            <v>3</v>
          </cell>
          <cell r="Y580">
            <v>8</v>
          </cell>
          <cell r="Z580">
            <v>2564</v>
          </cell>
          <cell r="AA580"/>
          <cell r="AB580"/>
          <cell r="AC580"/>
          <cell r="AD580"/>
          <cell r="AE580"/>
          <cell r="AF580"/>
          <cell r="AG580"/>
          <cell r="AH580"/>
          <cell r="AI580"/>
          <cell r="AJ580"/>
          <cell r="AK580"/>
          <cell r="AL580"/>
          <cell r="AM580"/>
          <cell r="AN580"/>
          <cell r="AO580"/>
          <cell r="AP580"/>
          <cell r="AQ580"/>
          <cell r="AR580"/>
          <cell r="AS580"/>
          <cell r="AT580"/>
          <cell r="AU580"/>
          <cell r="AV580"/>
          <cell r="AW580"/>
          <cell r="AX580"/>
          <cell r="AY580"/>
          <cell r="AZ580"/>
          <cell r="BA580"/>
          <cell r="BB580" t="str">
            <v>สืบทรัพย์ (คำสั่ง 22/9/2564)//สืบครั้งที่ 2 รายงานผล25/6/2567</v>
          </cell>
          <cell r="BC580"/>
          <cell r="BD580"/>
          <cell r="BE580"/>
          <cell r="BF580"/>
          <cell r="BG580"/>
          <cell r="BH580"/>
          <cell r="BI580"/>
          <cell r="BJ580"/>
          <cell r="BK580"/>
          <cell r="BL580" t="str">
            <v>นายปาณะชัย มหันตธนพันธุ์</v>
          </cell>
          <cell r="BM580">
            <v>823661010497</v>
          </cell>
          <cell r="BN580" t="str">
            <v>1.นายปาณะชัย มหันตธนพันธุ์
2.นายศักดิ์ชาย บุณยราศรัย
3.นางสาวนภิสพร บุณยราศรัย</v>
          </cell>
          <cell r="BO580" t="str">
            <v>จำเลยที่ 1
จำเลยที่ 2
คู่สมรสจำเลยที่ 2</v>
          </cell>
          <cell r="BP580" t="str">
            <v>4-3099-00013-67-1
3-5799-00027-22-1
3-5099-00747-47-0</v>
          </cell>
          <cell r="BQ580" t="str">
            <v>-ไม่พบว่ามีกรรมสิทธิ์ในที่ดิน อ.สันป่าตอง จ.เชียงใหม่
-ไม่พบว่ามีกรรมสิทธิ์ในที่ดิน อ.เวียงป่าเป้า จ.เชียงราย
-ไม่พบว่ามีกรรมสิทธิ์ในที่ดิน อ.สันกำแพง จ.เชียงใหม่
-ไม่พบว่ามีกรรมสิทธิ์ในที่ดิน อ.เมืองภูเก็ต จ.ภูเก็ต
-ไม่พบว่ามีกรรมสิทธิ์ในที่ดิน อ.เมืองเชียงใหม่ จ.เชียงใหม่
-พบว่ามีกรรมสิทธิ์ในที่ดิน โฉนดที่ดินเลขที่ 93943 ต.สันทรายน้อย อ.สันทราย จ.เชียงใหม่ (ปลอดจำนอง)
-ไม่พบว่ามีกรรมสิทธิ์ในที่ดิน อ.เมืองภูเก็ต จ.ภูเก็ต
-พบว่ามีกรรมสิทธิ์ในที่ดิน ห้องชุดเลขที่309/405 ชั้น 4 ทะเบียนอาคารชุดเลขที่ 16/2560 ชื่ออาคารชุด วันพลัสคอนโด เจ็ดยอด 4 ต.ช้างเผือก อ.เมืองเชียงใหม่ 
จ.เชียงใหม่ (ติดจำนอง)</v>
          </cell>
          <cell r="BR580" t="str">
            <v>พบทรัพย์</v>
          </cell>
          <cell r="BS580"/>
          <cell r="BT580">
            <v>3</v>
          </cell>
          <cell r="BU580" t="str">
            <v>วรกมล</v>
          </cell>
          <cell r="BV580" t="str">
            <v>1.นายปาณะชัย  มหันตธนพันธุ์</v>
          </cell>
          <cell r="BW580" t="str">
            <v>จำเลย</v>
          </cell>
          <cell r="BX580" t="str">
            <v>4-3099-00013-67-1</v>
          </cell>
          <cell r="BY580" t="str">
            <v>-ไม่พบว่ามีกรรมสิทธิ์ในที่ดิน อ.เวียงปาเป้า  จ.เชียงราย</v>
          </cell>
          <cell r="BZ580"/>
          <cell r="CA580"/>
          <cell r="CB580">
            <v>1</v>
          </cell>
          <cell r="CC580"/>
          <cell r="CD580"/>
          <cell r="CE580"/>
          <cell r="CF580"/>
          <cell r="CG580"/>
          <cell r="CH580"/>
          <cell r="CI580"/>
          <cell r="CJ580"/>
          <cell r="CK580"/>
          <cell r="CL580"/>
          <cell r="CM580"/>
          <cell r="CN580"/>
          <cell r="CO580"/>
        </row>
        <row r="581">
          <cell r="B581">
            <v>1425</v>
          </cell>
          <cell r="C581">
            <v>576</v>
          </cell>
          <cell r="D581">
            <v>23</v>
          </cell>
          <cell r="E581">
            <v>9</v>
          </cell>
          <cell r="F581">
            <v>2564</v>
          </cell>
          <cell r="G581">
            <v>800081186291</v>
          </cell>
          <cell r="H581" t="str">
            <v>นาง</v>
          </cell>
          <cell r="I581" t="str">
            <v>ขวัญเรือน</v>
          </cell>
          <cell r="J581" t="str">
            <v>กีบสันเทียะ</v>
          </cell>
          <cell r="K581" t="str">
            <v>3-6408-00003-43-7</v>
          </cell>
          <cell r="L581" t="str">
            <v>เชียงใหม่</v>
          </cell>
          <cell r="M581" t="str">
            <v>เชียงใหม่ 1</v>
          </cell>
          <cell r="N581">
            <v>8</v>
          </cell>
          <cell r="O581" t="str">
            <v>สินเชื่อธนาคารประชาชน</v>
          </cell>
          <cell r="P581" t="str">
            <v>1.บุคคลค้ำประกัน</v>
          </cell>
          <cell r="Q581">
            <v>9642</v>
          </cell>
          <cell r="R581">
            <v>2498.4899999999998</v>
          </cell>
          <cell r="S581" t="str">
            <v>จังหวัดสวรรคโลก</v>
          </cell>
          <cell r="T581" t="str">
            <v>ผบ.E795</v>
          </cell>
          <cell r="U581" t="str">
            <v>2563</v>
          </cell>
          <cell r="V581" t="str">
            <v>ผบ.E752</v>
          </cell>
          <cell r="W581">
            <v>2563</v>
          </cell>
          <cell r="X581">
            <v>14</v>
          </cell>
          <cell r="Y581">
            <v>12</v>
          </cell>
          <cell r="Z581">
            <v>2563</v>
          </cell>
          <cell r="AA581"/>
          <cell r="AB581"/>
          <cell r="AC581"/>
          <cell r="AD581"/>
          <cell r="AE581"/>
          <cell r="AF581"/>
          <cell r="AG581"/>
          <cell r="AH581"/>
          <cell r="AI581"/>
          <cell r="AJ581">
            <v>19</v>
          </cell>
          <cell r="AK581">
            <v>11</v>
          </cell>
          <cell r="AL581">
            <v>2564</v>
          </cell>
          <cell r="AM581" t="str">
            <v>โฉนด</v>
          </cell>
          <cell r="AN581" t="str">
            <v>118163</v>
          </cell>
          <cell r="AO581" t="str">
            <v>แม่เหียะ</v>
          </cell>
          <cell r="AP581" t="str">
            <v>เมือง</v>
          </cell>
          <cell r="AQ581" t="str">
            <v>เชียงใหม่</v>
          </cell>
          <cell r="AR581">
            <v>452080</v>
          </cell>
          <cell r="AS581"/>
          <cell r="AT581"/>
          <cell r="AU581"/>
          <cell r="AV581"/>
          <cell r="AW581"/>
          <cell r="AX581">
            <v>25</v>
          </cell>
          <cell r="AY581">
            <v>11</v>
          </cell>
          <cell r="AZ581">
            <v>2564</v>
          </cell>
          <cell r="BA581" t="str">
            <v>ยึดเสร็จแล้ว</v>
          </cell>
          <cell r="BB581" t="str">
            <v>สืบทรัพย์ (คำสั่ง 23/9/2564) มี2 เลขบัญญชี//ยึดทรัพย์ (คำสั่ง 1/11/2564)//ยึดเสร็จแล้ว //มีนัดการขายที่ดินนัดแรก 28/4/2565</v>
          </cell>
          <cell r="BC581"/>
          <cell r="BD581"/>
          <cell r="BE581"/>
          <cell r="BF581"/>
          <cell r="BG581"/>
          <cell r="BH581"/>
          <cell r="BI581"/>
          <cell r="BJ581"/>
          <cell r="BK581"/>
          <cell r="BL581" t="str">
            <v>นางขวัญเรือน กีบสันเทียะ</v>
          </cell>
          <cell r="BM581">
            <v>0</v>
          </cell>
          <cell r="BN581" t="str">
            <v>1.นางขวัญเรือน กีบสันเทียะ
2.นายบุญชู กีบสันเทียะ
3.นางสาวธมนณัฏฐ สมเก๋
4.นายภคนน อินต๊ะวิน</v>
          </cell>
          <cell r="BO581" t="str">
            <v>จำเลยที่ 1
คู่สมรสจำเลยที่ 1
จำเลยที่ 2
คู่สมรสจำเลยที่ 2</v>
          </cell>
          <cell r="BP581" t="str">
            <v>3-6408-00003-43-7
3-3009-00489-44-0
1-5099-00595-78-9
1-5099-00629-90-0</v>
          </cell>
          <cell r="BQ581" t="str">
            <v>-ไม่พบว่ามีกรรมสิทธิ์ในที่ดิน อ.ศรีนคร จ.สุโขทัย
-ไม่พบว่ามีกรรมสิทธิ์ในที่ดิน อ.เมือง จ.เชียงใหม่
-ไม่พบว่ามีกรรมสิทธิ์ในที่ดิน อ.ศรีนคร จ.สุโขทัย
-พบว่ามีกรรมสิทธิ์ในที่ดิน โฉนดที่ดินเลขที่ 118163 ต.แม่เหียะ อ.เมืองเชียงใหม่ จ.เชียงใหม่ (ติดจำนอง)
-ไม่พบว่ามีกรรมสิทธิ์ในที่ดิน อ.แม่ริม จ.เชียงใหม่
-ไม่พบว่ามีกรรมสิทธิ์ในที่ดิน อ.ดอยสะเก็ด จ.เชียงใหม่
-พบว่ามีกรรมสิทธิ์ในที่ดิน ทาวน์เฮาส์สองชั้น บ้านเลขที่ 114/26 ต.แม่เหียะ อ.เมืองเชียงใหม่ จ.เชียงใหม่
-ไม่พบว่ามีกรรมสิทธิ์ในที่ดิน อ.แม่ริม จ.เชียงใหม่
-ไม่พบว่ามีกรรมสิทธิ์ในที่ดิน อ.สันทราย จ.เชียงใหม่</v>
          </cell>
          <cell r="BR581" t="str">
            <v>พบทรัพย์</v>
          </cell>
          <cell r="BS581"/>
          <cell r="BT581">
            <v>4</v>
          </cell>
          <cell r="BU581" t="str">
            <v>วรกมล
สารุทธ์ (ยึด)</v>
          </cell>
          <cell r="BV581"/>
          <cell r="BW581"/>
          <cell r="BX581"/>
          <cell r="BY581"/>
          <cell r="BZ581"/>
          <cell r="CA581"/>
          <cell r="CB581"/>
          <cell r="CC581"/>
          <cell r="CD581"/>
          <cell r="CE581"/>
          <cell r="CF581"/>
          <cell r="CG581"/>
          <cell r="CH581"/>
          <cell r="CI581"/>
          <cell r="CJ581"/>
          <cell r="CK581"/>
          <cell r="CL581"/>
          <cell r="CM581"/>
          <cell r="CN581"/>
          <cell r="CO581">
            <v>242944</v>
          </cell>
        </row>
        <row r="582">
          <cell r="B582">
            <v>1426</v>
          </cell>
          <cell r="C582">
            <v>577</v>
          </cell>
          <cell r="D582">
            <v>28</v>
          </cell>
          <cell r="E582">
            <v>9</v>
          </cell>
          <cell r="F582">
            <v>2564</v>
          </cell>
          <cell r="G582">
            <v>800026002678</v>
          </cell>
          <cell r="H582" t="str">
            <v xml:space="preserve">นาง </v>
          </cell>
          <cell r="I582" t="str">
            <v>ปรานอม</v>
          </cell>
          <cell r="J582" t="str">
            <v>แก้วใจ</v>
          </cell>
          <cell r="K582" t="str">
            <v>3-5009-01072-73-7</v>
          </cell>
          <cell r="L582" t="str">
            <v>ฝาง</v>
          </cell>
          <cell r="M582" t="str">
            <v>เชียงใหม่ 2</v>
          </cell>
          <cell r="N582">
            <v>8</v>
          </cell>
          <cell r="O582" t="str">
            <v>สินเชื่อพัฒนาองค์กรชุมชน (รายบุคคล)</v>
          </cell>
          <cell r="P582" t="str">
            <v>1.บุคคลค้ำประกัน</v>
          </cell>
          <cell r="Q582">
            <v>287043.69</v>
          </cell>
          <cell r="R582">
            <v>74300.42</v>
          </cell>
          <cell r="S582" t="str">
            <v>จังหวัดฝาง</v>
          </cell>
          <cell r="T582" t="str">
            <v>ผบ.E328</v>
          </cell>
          <cell r="U582" t="str">
            <v>2564</v>
          </cell>
          <cell r="V582" t="str">
            <v>ผบ.E504</v>
          </cell>
          <cell r="W582">
            <v>2564</v>
          </cell>
          <cell r="X582">
            <v>14</v>
          </cell>
          <cell r="Y582">
            <v>9</v>
          </cell>
          <cell r="Z582">
            <v>2564</v>
          </cell>
          <cell r="AA582"/>
          <cell r="AB582"/>
          <cell r="AC582"/>
          <cell r="AD582"/>
          <cell r="AE582"/>
          <cell r="AF582"/>
          <cell r="AG582"/>
          <cell r="AH582"/>
          <cell r="AI582"/>
          <cell r="AJ582"/>
          <cell r="AK582"/>
          <cell r="AL582"/>
          <cell r="AM582"/>
          <cell r="AN582"/>
          <cell r="AO582"/>
          <cell r="AP582"/>
          <cell r="AQ582"/>
          <cell r="AR582"/>
          <cell r="AS582"/>
          <cell r="AT582"/>
          <cell r="AU582"/>
          <cell r="AV582"/>
          <cell r="AW582"/>
          <cell r="AX582"/>
          <cell r="AY582"/>
          <cell r="AZ582"/>
          <cell r="BA582"/>
          <cell r="BB582" t="str">
            <v>สืบทรัพย์ (คำสั่ง 28/9/2564)</v>
          </cell>
          <cell r="BC582"/>
          <cell r="BD582"/>
          <cell r="BE582"/>
          <cell r="BF582"/>
          <cell r="BG582"/>
          <cell r="BH582"/>
          <cell r="BI582"/>
          <cell r="BJ582"/>
          <cell r="BK582"/>
          <cell r="BL582" t="str">
            <v>นาง ปรานอม แก้วใจ</v>
          </cell>
          <cell r="BM582">
            <v>883264010039</v>
          </cell>
          <cell r="BN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O582" t="str">
            <v>จำเลยที่ 1
จำเลยที่ 2
จำเลยที่ 3
คู่สมรสจำเลยที่ 3
จำเลยที่ 4
คู่สมรสจำเลยที่ 4</v>
          </cell>
          <cell r="BP582" t="str">
            <v>3-5009-01072-73-7
3-5009-01072-35-4
3-5009-01070-79-1
3-5009-01070-96-3
3-5701-00195-56-3
3-5009-01012-60-2</v>
          </cell>
          <cell r="BQ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หน้าสำรวจ 2414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582" t="str">
            <v>พบทรัพย์</v>
          </cell>
          <cell r="BS582"/>
          <cell r="BT582">
            <v>5</v>
          </cell>
          <cell r="BU582" t="str">
            <v>วรกมล</v>
          </cell>
          <cell r="BV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W582" t="str">
            <v>จำเลยที่ 1
จำเลยที่ 2
จำเลยที่ 3
คู่สมรสจำเลยที่ 3
จำเลยที่ 4
คู่สมรสจำเลยที่ 4</v>
          </cell>
          <cell r="BX582" t="str">
            <v>3-5009-01072-73-7
3-5009-01072-35-4
3-5009-01070-79-1
3-5009-01070-96-3
3-5701-00195-56-3
3-5009-01012-60-2</v>
          </cell>
          <cell r="BY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82"/>
          <cell r="CA582"/>
          <cell r="CB582"/>
          <cell r="CC582"/>
          <cell r="CD582"/>
          <cell r="CE582"/>
          <cell r="CF582"/>
          <cell r="CG582"/>
          <cell r="CH582"/>
          <cell r="CI582"/>
          <cell r="CJ582"/>
          <cell r="CK582"/>
          <cell r="CL582"/>
          <cell r="CM582"/>
          <cell r="CN582"/>
          <cell r="CO582"/>
        </row>
        <row r="583">
          <cell r="B583">
            <v>1427</v>
          </cell>
          <cell r="C583">
            <v>578</v>
          </cell>
          <cell r="D583">
            <v>28</v>
          </cell>
          <cell r="E583">
            <v>9</v>
          </cell>
          <cell r="F583">
            <v>2564</v>
          </cell>
          <cell r="G583">
            <v>800017759872</v>
          </cell>
          <cell r="H583" t="str">
            <v>นาง</v>
          </cell>
          <cell r="I583" t="str">
            <v>มรกตหรือธัญรัศม์</v>
          </cell>
          <cell r="J583" t="str">
            <v>แก้วคำมา</v>
          </cell>
          <cell r="K583" t="str">
            <v>3-5001-00420-63-0</v>
          </cell>
          <cell r="L583" t="str">
            <v>บวกครกหลวง</v>
          </cell>
          <cell r="M583" t="str">
            <v>เชียงใหม่ 3</v>
          </cell>
          <cell r="N583">
            <v>8</v>
          </cell>
          <cell r="O583" t="str">
            <v>สินเชื่อธนาคารประชาชน</v>
          </cell>
          <cell r="P583" t="str">
            <v>1.บุคคลค้ำประกัน</v>
          </cell>
          <cell r="Q583">
            <v>73771.490000000005</v>
          </cell>
          <cell r="R583">
            <v>11506.4</v>
          </cell>
          <cell r="S583" t="str">
            <v>แขวงเชียงใหม่</v>
          </cell>
          <cell r="T583" t="str">
            <v>ผบ.1380</v>
          </cell>
          <cell r="U583" t="str">
            <v>2562</v>
          </cell>
          <cell r="V583" t="str">
            <v>ผบ.2927</v>
          </cell>
          <cell r="W583">
            <v>2562</v>
          </cell>
          <cell r="X583">
            <v>8</v>
          </cell>
          <cell r="Y583">
            <v>5</v>
          </cell>
          <cell r="Z583">
            <v>2562</v>
          </cell>
          <cell r="AA583"/>
          <cell r="AB583"/>
          <cell r="AC583"/>
          <cell r="AD583">
            <v>8</v>
          </cell>
          <cell r="AE583">
            <v>5</v>
          </cell>
          <cell r="AF583">
            <v>2562</v>
          </cell>
          <cell r="AG583">
            <v>21</v>
          </cell>
          <cell r="AH583">
            <v>10</v>
          </cell>
          <cell r="AI583">
            <v>2562</v>
          </cell>
          <cell r="AJ583"/>
          <cell r="AK583"/>
          <cell r="AL583"/>
          <cell r="AM583"/>
          <cell r="AN583"/>
          <cell r="AO583"/>
          <cell r="AP583"/>
          <cell r="AQ583"/>
          <cell r="AR583"/>
          <cell r="AS583"/>
          <cell r="AT583"/>
          <cell r="AU583"/>
          <cell r="AV583"/>
          <cell r="AW583"/>
          <cell r="AX583"/>
          <cell r="AY583"/>
          <cell r="AZ583"/>
          <cell r="BA583"/>
          <cell r="BB583" t="str">
            <v>สืบทรัพย์ (สำนักงานอื่นฟ้อง) คำสั่ง 28/9/2564</v>
          </cell>
          <cell r="BC583"/>
          <cell r="BD583"/>
          <cell r="BE583"/>
          <cell r="BF583"/>
          <cell r="BG583"/>
          <cell r="BH583"/>
          <cell r="BI583"/>
          <cell r="BJ583"/>
          <cell r="BK583"/>
          <cell r="BL583" t="str">
            <v>นางมรกตหรือธัญรัศม์ แก้วคำมา</v>
          </cell>
          <cell r="BM583">
            <v>823660010556</v>
          </cell>
          <cell r="BN583" t="str">
            <v xml:space="preserve">1.นางมรกตหรือธัญรัศม์  แก้วคำมา
2.นายประเสริฐ  มณีวรรณ
3.นางจำปา  มณีวรรณ
4.นายโสพิศ  อดิเรก
นางสาวศิริยา ทองใบหรืออดิเรก
</v>
          </cell>
          <cell r="BO583" t="str">
            <v xml:space="preserve">จำเลยที่ 1
จำเลยที่ 2
คู่สมรสจำเลยที่ 2
จำเลยที่ 3
คู่สมรสจำเลยที่ 3
</v>
          </cell>
          <cell r="BP583" t="str">
            <v>3-5001-00420-63-0
3-5001-00369-55-3
5-5001-00038-88-0
3-6605-00621-73-9
3-5099-00413-74-1</v>
          </cell>
          <cell r="BQ583" t="str">
            <v>- ไม่พบว่ามีกรรมสิทธิ์ในที่ดินจังหวัดเชียงใหม่ อำเภอเมืองเชียงใหม่
- พบกรรมสิทธิ์ในที่ดินโฉนดเลขที่ 118370 ต.ป่าแดด อ.เมืองเชียงใหม่  จ.เชียงใหม่ (ปลอดจำนอง)
- พบกรรมสิทธิ์ในที่ดินโฉนดเลขที่ 136694 ต.ป่าแดด อ.เมืองเชียงใหม่  จ.เชียงใหม่ (ปลอดจำนอง)
- พบกรรมสิทธิ์ในที่ดินโฉนดเลขที่ 89781 ต.ป่าแดด อ.เมืองเชียงใหม่  จ.เชียงใหม่ (ปลอดจำนอง)
- ไม่พบว่ามีกรรมสิทธิ์ในที่ดินจังหวัดเชียงใหม่ อำเภอเมืองเชียงใหม่
- พบกรรมสิทธิ์ในที่ดินโฉนดเลขที่ 122072 ต.ป่าแดด อ.เมืองเชียงใหม่  จ.เชียงใหม่ (ติดจำนอง)</v>
          </cell>
          <cell r="BR583" t="str">
            <v>พบทรัพย์</v>
          </cell>
          <cell r="BS583"/>
          <cell r="BT583">
            <v>3</v>
          </cell>
          <cell r="BU583" t="str">
            <v>สรวงสุดา</v>
          </cell>
          <cell r="BV583"/>
          <cell r="BW583"/>
          <cell r="BX583"/>
          <cell r="BY583"/>
          <cell r="BZ583"/>
          <cell r="CA583"/>
          <cell r="CB583"/>
          <cell r="CC583"/>
          <cell r="CD583"/>
          <cell r="CE583"/>
          <cell r="CF583"/>
          <cell r="CG583"/>
          <cell r="CH583"/>
          <cell r="CI583"/>
          <cell r="CJ583"/>
          <cell r="CK583"/>
          <cell r="CL583"/>
          <cell r="CM583"/>
          <cell r="CN583"/>
          <cell r="CO583"/>
        </row>
        <row r="584">
          <cell r="B584">
            <v>1428</v>
          </cell>
          <cell r="C584">
            <v>579</v>
          </cell>
          <cell r="D584">
            <v>28</v>
          </cell>
          <cell r="E584">
            <v>9</v>
          </cell>
          <cell r="F584">
            <v>2564</v>
          </cell>
          <cell r="G584">
            <v>800074523468</v>
          </cell>
          <cell r="H584" t="str">
            <v xml:space="preserve">นาย </v>
          </cell>
          <cell r="I584" t="str">
            <v>ณัฐพล</v>
          </cell>
          <cell r="J584" t="str">
            <v>ศรีบุญเรือง</v>
          </cell>
          <cell r="K584" t="str">
            <v>3-5019-00594-27-7</v>
          </cell>
          <cell r="L584" t="str">
            <v>บวกครกหลวง</v>
          </cell>
          <cell r="M584" t="str">
            <v>เชียงใหม่ 3</v>
          </cell>
          <cell r="N584">
            <v>8</v>
          </cell>
          <cell r="O584" t="str">
            <v>สินเชื่อธนาคารประชาชน</v>
          </cell>
          <cell r="P584" t="str">
            <v>1.บุคคลค้ำประกัน</v>
          </cell>
          <cell r="Q584">
            <v>42770</v>
          </cell>
          <cell r="R584">
            <v>5853.5</v>
          </cell>
          <cell r="S584" t="str">
            <v>แขวงเชียงใหม่</v>
          </cell>
          <cell r="T584" t="str">
            <v>ผบ.3751</v>
          </cell>
          <cell r="U584" t="str">
            <v>2562</v>
          </cell>
          <cell r="V584" t="str">
            <v>ผบ.4594</v>
          </cell>
          <cell r="W584">
            <v>2562</v>
          </cell>
          <cell r="X584"/>
          <cell r="Y584"/>
          <cell r="Z584"/>
          <cell r="AA584">
            <v>9</v>
          </cell>
          <cell r="AB584">
            <v>6</v>
          </cell>
          <cell r="AC584">
            <v>2562</v>
          </cell>
          <cell r="AD584"/>
          <cell r="AE584"/>
          <cell r="AF584"/>
          <cell r="AG584"/>
          <cell r="AH584"/>
          <cell r="AI584"/>
          <cell r="AJ584"/>
          <cell r="AK584"/>
          <cell r="AL584"/>
          <cell r="AM584"/>
          <cell r="AN584"/>
          <cell r="AO584"/>
          <cell r="AP584"/>
          <cell r="AQ584"/>
          <cell r="AR584"/>
          <cell r="AS584"/>
          <cell r="AT584"/>
          <cell r="AU584"/>
          <cell r="AV584"/>
          <cell r="AW584"/>
          <cell r="AX584"/>
          <cell r="AY584"/>
          <cell r="AZ584"/>
          <cell r="BA584"/>
          <cell r="BB584" t="str">
            <v>สืบทรัพย์ (สำนักงานอื่นฟ้อง) คำสั่ง 28/9/2565</v>
          </cell>
          <cell r="BC584"/>
          <cell r="BD584"/>
          <cell r="BE584"/>
          <cell r="BF584"/>
          <cell r="BG584"/>
          <cell r="BH584"/>
          <cell r="BI584"/>
          <cell r="BJ584"/>
          <cell r="BK584"/>
          <cell r="BL584" t="str">
            <v>นาย ณัฐพล ศรีบุญเรือง</v>
          </cell>
          <cell r="BM584">
            <v>0</v>
          </cell>
          <cell r="BN584" t="str">
            <v xml:space="preserve">1.ณัฐพล  ศรีบุญเรือง
2.นางสาวศิริวรรณ  ปุกหรือศิริเรือง
3.นายสวงค์  หวังเชื้อ
</v>
          </cell>
          <cell r="BO584" t="str">
            <v>จำเลยที่ 1
คู่สมรสจำเลยที่ 1
จำเลยที่ 2</v>
          </cell>
          <cell r="BP584" t="str">
            <v>3-5019-00594-27-7
3-5019-00592-83-5
3-6699-00156-64-1</v>
          </cell>
          <cell r="BQ584" t="str">
            <v xml:space="preserve">- ไม่พบว่ามีกรรมสิทธิ์ในที่ดินจังหวัดเชียงใหม่ อำเภอเมืองเชียงใหม่
- ไม่พบว่ามีกรรมสิทธิ์ในที่ดินจังหวัดเชียงใหม่ อำเภอสันกำแพง
-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อำเภอสันกำแพง
- ไม่พบว่ามีกรรมสิทธิ์ในที่ดินจังหวัดเชียงใหม่ อำเภอเชียงดาว
- ไม่พบว่ามีกรรมสิทธิ์ในที่ดินจังหวัดเชียงใหม่ อำเภอเมืองเชียงใหม่
- ไม่พบว่ามีกรรมสิทธิ์ในที่ดินจังหวัดเชียงใหม่ อำเภอหางดง
- ไม่พบว่ามีกรรมสิทธิ์ในที่ดินจังหวัดพิจิตร อำเภอเมืองพิจิตร </v>
          </cell>
          <cell r="BR584" t="str">
            <v>ไม่พบ</v>
          </cell>
          <cell r="BS584"/>
          <cell r="BT584">
            <v>3</v>
          </cell>
          <cell r="BU584" t="str">
            <v>สรวงสุดา</v>
          </cell>
          <cell r="BV584"/>
          <cell r="BW584"/>
          <cell r="BX584"/>
          <cell r="BY584"/>
          <cell r="BZ584"/>
          <cell r="CA584"/>
          <cell r="CB584"/>
          <cell r="CC584"/>
          <cell r="CD584"/>
          <cell r="CE584"/>
          <cell r="CF584"/>
          <cell r="CG584"/>
          <cell r="CH584"/>
          <cell r="CI584"/>
          <cell r="CJ584"/>
          <cell r="CK584"/>
          <cell r="CL584"/>
          <cell r="CM584"/>
          <cell r="CN584"/>
          <cell r="CO584"/>
        </row>
        <row r="585">
          <cell r="B585">
            <v>1429</v>
          </cell>
          <cell r="C585">
            <v>580</v>
          </cell>
          <cell r="D585">
            <v>28</v>
          </cell>
          <cell r="E585">
            <v>9</v>
          </cell>
          <cell r="F585">
            <v>2564</v>
          </cell>
          <cell r="G585">
            <v>800073983911</v>
          </cell>
          <cell r="H585" t="str">
            <v>นาย</v>
          </cell>
          <cell r="I585" t="str">
            <v>มนต์ชัย</v>
          </cell>
          <cell r="J585" t="str">
            <v>จันทร์สกุล</v>
          </cell>
          <cell r="K585" t="str">
            <v>5-5099-00011-04-6</v>
          </cell>
          <cell r="L585" t="str">
            <v>บวกครกหลวง</v>
          </cell>
          <cell r="M585" t="str">
            <v>เชียงใหม่ 3</v>
          </cell>
          <cell r="N585">
            <v>8</v>
          </cell>
          <cell r="O585" t="str">
            <v>สินเชื่อแก้ไขปัญหาหนี้นอกระบบ PSA</v>
          </cell>
          <cell r="P585" t="str">
            <v>1.บุคคลค้ำประกัน</v>
          </cell>
          <cell r="Q585">
            <v>39201.78</v>
          </cell>
          <cell r="R585">
            <v>6034.25</v>
          </cell>
          <cell r="S585" t="str">
            <v>แขวงเชียงใหม่</v>
          </cell>
          <cell r="T585" t="str">
            <v>ผบ.3743</v>
          </cell>
          <cell r="U585" t="str">
            <v>2562</v>
          </cell>
          <cell r="V585" t="str">
            <v>ผบ.4593</v>
          </cell>
          <cell r="W585">
            <v>2562</v>
          </cell>
          <cell r="X585"/>
          <cell r="Y585"/>
          <cell r="Z585"/>
          <cell r="AA585">
            <v>9</v>
          </cell>
          <cell r="AB585">
            <v>6</v>
          </cell>
          <cell r="AC585">
            <v>2562</v>
          </cell>
          <cell r="AD585"/>
          <cell r="AE585"/>
          <cell r="AF585"/>
          <cell r="AG585"/>
          <cell r="AH585"/>
          <cell r="AI585"/>
          <cell r="AJ585"/>
          <cell r="AK585"/>
          <cell r="AL585"/>
          <cell r="AM585" t="str">
            <v>โฉนด</v>
          </cell>
          <cell r="AN585" t="str">
            <v>68974</v>
          </cell>
          <cell r="AO585" t="str">
            <v>สันทรายหลวง</v>
          </cell>
          <cell r="AP585" t="str">
            <v>สันทราย</v>
          </cell>
          <cell r="AQ585" t="str">
            <v xml:space="preserve">เชียงใหม่ </v>
          </cell>
          <cell r="AR585"/>
          <cell r="AS585"/>
          <cell r="AT585"/>
          <cell r="AU585"/>
          <cell r="AV585"/>
          <cell r="AW585"/>
          <cell r="AX585"/>
          <cell r="AY585"/>
          <cell r="AZ585"/>
          <cell r="BA585"/>
          <cell r="BB585" t="str">
            <v>สืบทรัพย์ (สำนักงานอื่นฟ้อง) คำสั่ง 28/9/2565//ยึดทรัพย์ (คำสั่ง 4/11/2564)</v>
          </cell>
          <cell r="BC585"/>
          <cell r="BD585"/>
          <cell r="BE585"/>
          <cell r="BF585"/>
          <cell r="BG585"/>
          <cell r="BH585"/>
          <cell r="BI585"/>
          <cell r="BJ585"/>
          <cell r="BK585"/>
          <cell r="BL585" t="str">
            <v>นายมนต์ชัย จันทร์สกุล</v>
          </cell>
          <cell r="BM585">
            <v>883262010957</v>
          </cell>
          <cell r="BN585" t="str">
            <v xml:space="preserve">1.นายมนต์ชัย  จันทร์สกุล 
2.นายสาวสุวิชาดา  ชนสรณ์พานิช
3.นางสาวนันทิญา  สุภัสราอรุณ
4.นางทองลักษณ์  ทาใจ
5.นายสงกรานต์  เสาร์คำ
</v>
          </cell>
          <cell r="BO585" t="str">
            <v>จำเลยที่ 1
คู่สมรสจำเลยที่ 1
จำเลยที่ 2
จำเลยที่ 3
คู่สมรสจำเลยที่ 3</v>
          </cell>
          <cell r="BP585" t="str">
            <v>5-5099-00011-04-6
1-1005-00197-17-0
3-5212-00404-30-1
3-5014-00243-25-4
3-5005-00175-82-9</v>
          </cell>
          <cell r="BQ585" t="str">
            <v xml:space="preserve">- ไม่พบว่ามีกรรมสิทธิ์ในที่ดินจังหวัดเชียงใหม่ อ.สันกำแพง
- ไม่พบว่ามีกรรมสิทธิ์ในที่ดินจังหวัดเชียงใหม่ อ.เมืองเชียงใหม่ 
- ไม่พบว่ามีกรรมสิทธิ์ในที่ดินจังหวัดนครราชสีมา อ.ด่านขุนทด 
- ไม่พบว่ามีกรรมสิทธิ์ในที่ดินจังหวัดเชียงใหม่ อ.เมืองเชียงใหม่ 
- พบว่ามีกรรมสิทธิ์ในที่ดินโฉนดเลขที่ 24104  ต.ห้างฉัตร  อ.ห้างฉัตร  จ.ลำปาง (ติดจำนอง)
-พบว่ามีกรรมสิทธิ์อาคารชุด ปันนา โอเอซิส เรสซิเดนซ์ เลขทะเบียนอาคารชุด 24/2559
 เลขห้อง 420/209  ต.วัดเกต อ.เมืองเชียงใหม่ จ.เชียงใหม่ (ติดจำนอง)
- พบว่ามีกรรมสิทธิ์ในที่ดินโฉนดเลขที่ 5155 ต.สันทรายน้อย  อ.สันทราย  จ.เชียงใหม่ (ปลอดจำนอง)
- พบว่ามีกรรมสิทธิ์ในที่ดินโฉนดเลขที่ 63172 ต.สันทรายหลวง  อ.สันทราย  จ.เชียงใหม่ (ปลอดจำนอง)
- พบว่ามีกรรมสิทธิ์ในที่ดินโฉนดเลขที่ 67727 ต.สันนาเม็ง  อ.สันทราย  จ.เชียงใหม่ (ปลอดจำนอง)
- พบว่ามีกรรมสิทธิ์ในที่ดินโฉนดเลขที่ 68974 ต.สันทรายหลวง  อ.สันทราย  จ.เชียงใหม่ (ปลอดจำนอง)
- พบว่ามีกรรมสิทธิ์ในที่ดินโฉนดเลขที่ 82000 ต.สันนาเม็ง  อ.สันทราย  จ.เชียงใหม่ (ปลอดจำนอง)
- พบว่ามีกรรมสิทธิ์ในที่ดินโฉนดเลขที่ 84436 ต.สันทรายน้อย  อ.สันทราย  จ.เชียงใหม่ (ปลอดจำนอง)
- พบว่ามีกรรมสิทธิ์ในที่ดินโฉนดเลขที่ 88831 ต.สันนาเม็ง  อ.สันทราย  จ.เชียงใหม่ (ปลอดจำนอง)
- พบว่ามีกรรมสิทธิ์ในที่ดินโฉนดเลขที่ 100772 ต.สันทรายน้อย  อ.สันทราย  จ.เชียงใหม่ (ไม่พบภาพลักษณ์)
- พบว่ามีกรรมสิทธิ์ในที่ดินโฉนดเลขที่ 69393 ต.สันทรายน้อย  อ.สันทราย  จ.เชียงใหม่ (ปลอดจำนอง)
- พบว่ามีกรรมสิทธิ์ในที่ดินโฉนดเลขที่ 71870 ต.สันทรายน้อย  อ.สันทราย  จ.เชียงใหม่ (ปลอดจำนอง)
</v>
          </cell>
          <cell r="BR585" t="str">
            <v>พบ</v>
          </cell>
          <cell r="BS585"/>
          <cell r="BT585">
            <v>5</v>
          </cell>
          <cell r="BU585" t="str">
            <v>สรวงสุดา
ธนกร (ยึด)</v>
          </cell>
          <cell r="BV585"/>
          <cell r="BW585"/>
          <cell r="BX585"/>
          <cell r="BY585"/>
          <cell r="BZ585"/>
          <cell r="CA585"/>
          <cell r="CB585"/>
          <cell r="CC585"/>
          <cell r="CD585"/>
          <cell r="CE585"/>
          <cell r="CF585"/>
          <cell r="CG585"/>
          <cell r="CH585"/>
          <cell r="CI585"/>
          <cell r="CJ585"/>
          <cell r="CK585"/>
          <cell r="CL585"/>
          <cell r="CM585"/>
          <cell r="CN585"/>
          <cell r="CO585"/>
        </row>
        <row r="586">
          <cell r="B586">
            <v>1430</v>
          </cell>
          <cell r="C586">
            <v>581</v>
          </cell>
          <cell r="D586">
            <v>28</v>
          </cell>
          <cell r="E586">
            <v>9</v>
          </cell>
          <cell r="F586">
            <v>2564</v>
          </cell>
          <cell r="G586">
            <v>800001912628</v>
          </cell>
          <cell r="H586" t="str">
            <v>นาง</v>
          </cell>
          <cell r="I586" t="str">
            <v>ปาณิสรา</v>
          </cell>
          <cell r="J586" t="str">
            <v>ใจอักษร</v>
          </cell>
          <cell r="K586" t="str">
            <v>3-5709-00006-80-3</v>
          </cell>
          <cell r="L586" t="str">
            <v>สันกำแพง</v>
          </cell>
          <cell r="M586" t="str">
            <v>เชียงใหม่ 3</v>
          </cell>
          <cell r="N586">
            <v>8</v>
          </cell>
          <cell r="O586" t="str">
            <v>สินเชื่อแก้ไขหนี้ภาคประชาชน</v>
          </cell>
          <cell r="P586" t="str">
            <v>1.บุคคลค้ำประกัน</v>
          </cell>
          <cell r="Q586">
            <v>95309</v>
          </cell>
          <cell r="R586">
            <v>1281.21</v>
          </cell>
          <cell r="S586" t="str">
            <v>แขวงเชียงใหม่</v>
          </cell>
          <cell r="T586" t="str">
            <v>ผบ.1952</v>
          </cell>
          <cell r="U586" t="str">
            <v>2556</v>
          </cell>
          <cell r="V586" t="str">
            <v>ผบ.3836</v>
          </cell>
          <cell r="W586">
            <v>2556</v>
          </cell>
          <cell r="X586"/>
          <cell r="Y586"/>
          <cell r="Z586"/>
          <cell r="AA586">
            <v>29</v>
          </cell>
          <cell r="AB586">
            <v>7</v>
          </cell>
          <cell r="AC586">
            <v>2556</v>
          </cell>
          <cell r="AD586"/>
          <cell r="AE586"/>
          <cell r="AF586"/>
          <cell r="AG586"/>
          <cell r="AH586"/>
          <cell r="AI586"/>
          <cell r="AJ586"/>
          <cell r="AK586"/>
          <cell r="AL586"/>
          <cell r="AM586" t="str">
            <v>โฉนด</v>
          </cell>
          <cell r="AN586" t="str">
            <v>64680</v>
          </cell>
          <cell r="AO586" t="str">
            <v>สันกำแพง</v>
          </cell>
          <cell r="AP586" t="str">
            <v>สันกำแพง</v>
          </cell>
          <cell r="AQ586" t="str">
            <v>เชียงใหม่</v>
          </cell>
          <cell r="AR586"/>
          <cell r="AS586"/>
          <cell r="AT586"/>
          <cell r="AU586"/>
          <cell r="AV586"/>
          <cell r="AW586"/>
          <cell r="AX586"/>
          <cell r="AY586"/>
          <cell r="AZ586"/>
          <cell r="BA586"/>
          <cell r="BB586" t="str">
            <v>สืบทรัพย์ (สำนักงานอื่นฟ้อง) คำสั่ง 28/9/2566// ยึดทรัพย์ (คำสั่ง 4/11/2564)</v>
          </cell>
          <cell r="BC586"/>
          <cell r="BD586"/>
          <cell r="BE586"/>
          <cell r="BF586"/>
          <cell r="BG586"/>
          <cell r="BH586"/>
          <cell r="BI586"/>
          <cell r="BJ586"/>
          <cell r="BK586"/>
          <cell r="BL586" t="str">
            <v>นางปาณิสรา ใจอักษร</v>
          </cell>
          <cell r="BM586">
            <v>0</v>
          </cell>
          <cell r="BN586" t="str">
            <v>1.นางปาณิสราหรือสุทธิพร  ใจอักษร
2.นายสนั่น  ปาลี
3.นางศณิศชญาหรือพรทิพย์  ลาดปาละ
4.นายขวัญชัย  หวลทรง</v>
          </cell>
          <cell r="BO586" t="str">
            <v>จำเลยที่ 1 
คู่สมรสจำเลยที่ 1
จำเลยที่ 2
จำเลยที่ 3</v>
          </cell>
          <cell r="BP586" t="str">
            <v>3-5709-00006-80-3
3-5013-00368-17-9
3-5204-00111-83-7
3-5014-00498-89-9</v>
          </cell>
          <cell r="BQ586" t="str">
            <v>-ไม่พบว่ามีกรรมสิทธิ์ในที่ดิน อ.แม่สาย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อ.สันทราย  จ.เชียงใหม่</v>
          </cell>
          <cell r="BR586" t="str">
            <v>พบ</v>
          </cell>
          <cell r="BS586"/>
          <cell r="BT586">
            <v>5</v>
          </cell>
          <cell r="BU586" t="str">
            <v>สรวงสุดา
ธนกร (ยึด)</v>
          </cell>
          <cell r="BV586"/>
          <cell r="BW586"/>
          <cell r="BX586"/>
          <cell r="BY586"/>
          <cell r="BZ586"/>
          <cell r="CA586"/>
          <cell r="CB586"/>
          <cell r="CC586"/>
          <cell r="CD586"/>
          <cell r="CE586"/>
          <cell r="CF586"/>
          <cell r="CG586"/>
          <cell r="CH586"/>
          <cell r="CI586"/>
          <cell r="CJ586"/>
          <cell r="CK586"/>
          <cell r="CL586"/>
          <cell r="CM586"/>
          <cell r="CN586"/>
          <cell r="CO586"/>
        </row>
        <row r="587">
          <cell r="B587">
            <v>1431</v>
          </cell>
          <cell r="C587">
            <v>582</v>
          </cell>
          <cell r="D587">
            <v>28</v>
          </cell>
          <cell r="E587">
            <v>9</v>
          </cell>
          <cell r="F587">
            <v>2564</v>
          </cell>
          <cell r="G587">
            <v>800022512944</v>
          </cell>
          <cell r="H587" t="str">
            <v>นางสาว</v>
          </cell>
          <cell r="I587" t="str">
            <v>นฤมล</v>
          </cell>
          <cell r="J587" t="str">
            <v>ฝ่าจันทร์</v>
          </cell>
          <cell r="K587" t="str">
            <v>3-6701-01548-12-4</v>
          </cell>
          <cell r="L587" t="str">
            <v>บวกครกหลวง</v>
          </cell>
          <cell r="M587" t="str">
            <v>เชียงใหม่ 3</v>
          </cell>
          <cell r="N587">
            <v>8</v>
          </cell>
          <cell r="O587" t="str">
            <v>สินเชื่อธนาคารประชาชน</v>
          </cell>
          <cell r="P587" t="str">
            <v>1.บุคคลค้ำประกัน</v>
          </cell>
          <cell r="Q587">
            <v>28658.49</v>
          </cell>
          <cell r="R587">
            <v>11858.47</v>
          </cell>
          <cell r="S587" t="str">
            <v>จังหวัดเพชรบูรณ์</v>
          </cell>
          <cell r="T587" t="str">
            <v>ผบ.137</v>
          </cell>
          <cell r="U587" t="str">
            <v>2560</v>
          </cell>
          <cell r="V587" t="str">
            <v>ผบ.1075</v>
          </cell>
          <cell r="W587">
            <v>2560</v>
          </cell>
          <cell r="X587">
            <v>21</v>
          </cell>
          <cell r="Y587">
            <v>6</v>
          </cell>
          <cell r="Z587">
            <v>2560</v>
          </cell>
          <cell r="AA587"/>
          <cell r="AB587"/>
          <cell r="AC587"/>
          <cell r="AD587"/>
          <cell r="AE587"/>
          <cell r="AF587"/>
          <cell r="AG587"/>
          <cell r="AH587"/>
          <cell r="AI587"/>
          <cell r="AJ587"/>
          <cell r="AK587"/>
          <cell r="AL587"/>
          <cell r="AM587"/>
          <cell r="AN587"/>
          <cell r="AO587"/>
          <cell r="AP587"/>
          <cell r="AQ587"/>
          <cell r="AR587"/>
          <cell r="AS587"/>
          <cell r="AT587"/>
          <cell r="AU587"/>
          <cell r="AV587"/>
          <cell r="AW587"/>
          <cell r="AX587"/>
          <cell r="AY587"/>
          <cell r="AZ587"/>
          <cell r="BA587"/>
          <cell r="BB587" t="str">
            <v>สืบทรัพย์ (สำนักงานอื่นฟ้อง) คำสั่ง 28/9/2567</v>
          </cell>
          <cell r="BC587"/>
          <cell r="BD587"/>
          <cell r="BE587"/>
          <cell r="BF587"/>
          <cell r="BG587"/>
          <cell r="BH587"/>
          <cell r="BI587"/>
          <cell r="BJ587"/>
          <cell r="BK587"/>
          <cell r="BL587" t="str">
            <v>นางสาวนฤมล ฝ่าจันทร์</v>
          </cell>
          <cell r="BM587">
            <v>0</v>
          </cell>
          <cell r="BN587" t="str">
            <v>1.นางสาวนฤมล  ฝ่าจันทร์
2.นายสิทธิชัย  บุญประสิทธิ์
3.นางพัชรินทร์  บุญประสิทธิ์</v>
          </cell>
          <cell r="BO587" t="str">
            <v>จำเลยที่ 1 
จำเลยที่ 2
คู่สมรสจำเลยที่ 2</v>
          </cell>
          <cell r="BP587" t="str">
            <v>3-6701-01548-12-4
3-1406-00483-47-2
3-5704-00304-40-6</v>
          </cell>
          <cell r="BQ587" t="str">
            <v xml:space="preserve">- ไม่พบว่ามีกรรมสิทธิ์ในที่ดินจังหวัดลำพูน  อ.เมืองลำพูน
- ไม่พบว่ามีกรรมสิทธิ์ในที่ดินจังหวัดเพชรบูรณ์  อ.เมืองเพชรบูรณ์
-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อ.เมืองเชียงใหม่
</v>
          </cell>
          <cell r="BR587" t="str">
            <v>ไม่พบ</v>
          </cell>
          <cell r="BS587" t="str">
            <v>พบ</v>
          </cell>
          <cell r="BT587">
            <v>3</v>
          </cell>
          <cell r="BU587" t="str">
            <v>สรวงสุดา</v>
          </cell>
          <cell r="BV587"/>
          <cell r="BW587"/>
          <cell r="BX587"/>
          <cell r="BY587"/>
          <cell r="BZ587"/>
          <cell r="CA587"/>
          <cell r="CB587"/>
          <cell r="CC587"/>
          <cell r="CD587"/>
          <cell r="CE587"/>
          <cell r="CF587"/>
          <cell r="CG587"/>
          <cell r="CH587"/>
          <cell r="CI587"/>
          <cell r="CJ587"/>
          <cell r="CK587"/>
          <cell r="CL587"/>
          <cell r="CM587"/>
          <cell r="CN587"/>
          <cell r="CO587"/>
        </row>
        <row r="588">
          <cell r="B588">
            <v>1432</v>
          </cell>
          <cell r="C588">
            <v>583</v>
          </cell>
          <cell r="D588">
            <v>28</v>
          </cell>
          <cell r="E588">
            <v>9</v>
          </cell>
          <cell r="F588">
            <v>2564</v>
          </cell>
          <cell r="G588">
            <v>822152004500</v>
          </cell>
          <cell r="H588" t="str">
            <v>นาง</v>
          </cell>
          <cell r="I588" t="str">
            <v>เนตรชนก</v>
          </cell>
          <cell r="J588" t="str">
            <v>กันทาดง</v>
          </cell>
          <cell r="K588" t="str">
            <v>3-5002-00651-43-9</v>
          </cell>
          <cell r="L588" t="str">
            <v>จอมทอง</v>
          </cell>
          <cell r="M588" t="str">
            <v>เชียงใหม่ 3</v>
          </cell>
          <cell r="N588">
            <v>8</v>
          </cell>
          <cell r="O588" t="str">
            <v>สินเชื่อช.พ.ค.โครงการ 5</v>
          </cell>
          <cell r="P588" t="str">
            <v>1.บุคคลค้ำประกัน</v>
          </cell>
          <cell r="Q588">
            <v>540099.9</v>
          </cell>
          <cell r="R588">
            <v>14153.49</v>
          </cell>
          <cell r="S588" t="str">
            <v>จังหวัดลำพูน</v>
          </cell>
          <cell r="T588" t="str">
            <v>ผบ.594</v>
          </cell>
          <cell r="U588" t="str">
            <v>2559</v>
          </cell>
          <cell r="V588" t="str">
            <v>ผบ.1067</v>
          </cell>
          <cell r="W588">
            <v>2559</v>
          </cell>
          <cell r="X588"/>
          <cell r="Y588"/>
          <cell r="Z588"/>
          <cell r="AA588">
            <v>26</v>
          </cell>
          <cell r="AB588">
            <v>5</v>
          </cell>
          <cell r="AC588">
            <v>2559</v>
          </cell>
          <cell r="AD588"/>
          <cell r="AE588"/>
          <cell r="AF588"/>
          <cell r="AG588"/>
          <cell r="AH588"/>
          <cell r="AI588"/>
          <cell r="AJ588"/>
          <cell r="AK588"/>
          <cell r="AL588"/>
          <cell r="AM588" t="str">
            <v>โฉนด</v>
          </cell>
          <cell r="AN588" t="str">
            <v>44398</v>
          </cell>
          <cell r="AO588" t="str">
            <v>ข่วงเปา</v>
          </cell>
          <cell r="AP588" t="str">
            <v>จอมทอง</v>
          </cell>
          <cell r="AQ588" t="str">
            <v>เชียงใหม่</v>
          </cell>
          <cell r="AR588"/>
          <cell r="AS588"/>
          <cell r="AT588"/>
          <cell r="AU588"/>
          <cell r="AV588"/>
          <cell r="AW588"/>
          <cell r="AX588"/>
          <cell r="AY588"/>
          <cell r="AZ588"/>
          <cell r="BA588"/>
          <cell r="BB588" t="str">
            <v>สืบทรัพย์ (สำนักงานอื่นฟ้อง) คำสั่ง 28/9/2568 // ยึดทรัพย์ (คำสั่ง 4/11/2564)</v>
          </cell>
          <cell r="BC588"/>
          <cell r="BD588"/>
          <cell r="BE588"/>
          <cell r="BF588"/>
          <cell r="BG588"/>
          <cell r="BH588"/>
          <cell r="BI588"/>
          <cell r="BJ588"/>
          <cell r="BK588"/>
          <cell r="BL588" t="str">
            <v>นางเนตรชนก กันทาดง</v>
          </cell>
          <cell r="BM588">
            <v>823759010245</v>
          </cell>
          <cell r="BN588" t="str">
            <v>1.นางเนตรชนกหรือบุณยเกียรติ   กันทาดง
2.นายชินสนธ์  กันทาดง
3.นางนงคราญ  สมศรี
4.นายหรือร.ต.ต.พิรุณ  สมศรี</v>
          </cell>
          <cell r="BO588" t="str">
            <v>จำเลยที่ 1
คู่สมรสจำเลยที่ 1
จำเลยที่ 2
คู่สมรสจำเลยที่ 2</v>
          </cell>
          <cell r="BP588" t="str">
            <v>3-5002-00651-43-9
3-5106-00538-41-9
3-5014-00720-70-2</v>
          </cell>
          <cell r="BQ588" t="str">
            <v>- ไม่พบว่ามีกรรมสิทธิ์ในที่ดินเขตจังหวัดลำพูน อ.ป่าซาง
- พบว่ามีกรรมสิทธิ์ในที่ดินโฉนดเลขที่ 44398 ต.ช่วงเปา  อ.จอมทอง  จ.เชียงใหม่  (ปลอดจำนอง)
- ไม่พบว่ามีกรรมสิทธิ์ในที่ดินเขตจังหวัดลำพูน อ.ป่าซาง
- พบว่ามีกรรมสิทธิ์ในที่ดินโฉนดเลขที่ 55273 ต.บ้านแปะ  อ.จอมทอง  จ.เชียงใหม่ (ห้ามโอนภายใน 10 ปี พศ.2560)
- ไม่พบว่ามีกรรมสิทธิ์ในที่ดินเขตจังหวัดเชียงใหม่ อ.จอมทอง
- ไม่พบว่ามีกรรมสิทธิ์ในที่ดินเขตจังหวัดเชียงใหม่ อ.แม่ริม
- ไม่พบว่ามีกรรมสิทธิ์ในที่ดินเขตจังหวัดเชียงใหม่ อ.สันทราย
- ไม่พบว่ามีกรรมสิทธิ์ในที่ดินเขตจังหวัดเชียงใหม่ อ.แม่ริม
- ไม่พบว่ามีกรรมสิทธิ์ในที่ดินเขตจังหวัดเชียงใหม่ อ.สันทราย
- พบว่ามีกรรมสิทธิ์ในที่ดินโฉนดเลขที่ 36824  ต.แม่หอพระ  อ.แม่แตง  จ.เชียงใหม่ (ปลอดจำนอง)</v>
          </cell>
          <cell r="BR588" t="str">
            <v>พบ</v>
          </cell>
          <cell r="BS588"/>
          <cell r="BT588">
            <v>4</v>
          </cell>
          <cell r="BU588" t="str">
            <v>สรวงสุดา
ธนกร (ยึด)</v>
          </cell>
          <cell r="BV588"/>
          <cell r="BW588"/>
          <cell r="BX588"/>
          <cell r="BY588"/>
          <cell r="BZ588"/>
          <cell r="CA588"/>
          <cell r="CB588"/>
          <cell r="CC588"/>
          <cell r="CD588"/>
          <cell r="CE588"/>
          <cell r="CF588"/>
          <cell r="CG588"/>
          <cell r="CH588"/>
          <cell r="CI588"/>
          <cell r="CJ588"/>
          <cell r="CK588"/>
          <cell r="CL588"/>
          <cell r="CM588"/>
          <cell r="CN588"/>
          <cell r="CO588"/>
        </row>
        <row r="589">
          <cell r="B589">
            <v>1433</v>
          </cell>
          <cell r="C589">
            <v>584</v>
          </cell>
          <cell r="D589">
            <v>28</v>
          </cell>
          <cell r="E589">
            <v>9</v>
          </cell>
          <cell r="F589">
            <v>2564</v>
          </cell>
          <cell r="G589">
            <v>800037338855</v>
          </cell>
          <cell r="H589" t="str">
            <v>นาย</v>
          </cell>
          <cell r="I589" t="str">
            <v xml:space="preserve">ธีรยุทธ </v>
          </cell>
          <cell r="J589" t="str">
            <v>อุตตโม</v>
          </cell>
          <cell r="K589" t="str">
            <v>3-5013-00269-15-4</v>
          </cell>
          <cell r="L589" t="str">
            <v>บวกครกหลวง</v>
          </cell>
          <cell r="M589" t="str">
            <v>เชียงใหม่ 3</v>
          </cell>
          <cell r="N589">
            <v>8</v>
          </cell>
          <cell r="O589" t="str">
            <v>สินเชื่อธนาคารประชาชน</v>
          </cell>
          <cell r="P589" t="str">
            <v>1.บุคคลค้ำประกัน</v>
          </cell>
          <cell r="Q589"/>
          <cell r="R589"/>
          <cell r="S589" t="str">
            <v>แขวงเชียงใหม่</v>
          </cell>
          <cell r="T589" t="str">
            <v>ผบ.11333</v>
          </cell>
          <cell r="U589" t="str">
            <v>2560</v>
          </cell>
          <cell r="V589" t="str">
            <v>ผบ.1865</v>
          </cell>
          <cell r="W589">
            <v>2561</v>
          </cell>
          <cell r="X589"/>
          <cell r="Y589"/>
          <cell r="Z589"/>
          <cell r="AA589"/>
          <cell r="AB589"/>
          <cell r="AC589"/>
          <cell r="AD589"/>
          <cell r="AE589"/>
          <cell r="AF589"/>
          <cell r="AG589"/>
          <cell r="AH589"/>
          <cell r="AI589"/>
          <cell r="AJ589"/>
          <cell r="AK589"/>
          <cell r="AL589"/>
          <cell r="AM589"/>
          <cell r="AN589"/>
          <cell r="AO589"/>
          <cell r="AP589"/>
          <cell r="AQ589"/>
          <cell r="AR589"/>
          <cell r="AS589"/>
          <cell r="AT589"/>
          <cell r="AU589"/>
          <cell r="AV589"/>
          <cell r="AW589"/>
          <cell r="AX589"/>
          <cell r="AY589"/>
          <cell r="AZ589"/>
          <cell r="BA589"/>
          <cell r="BB589" t="str">
            <v>สืบทรัพย์ (สำนักงานอื่นฟ้อง) คำสั่ง 28/9/2569</v>
          </cell>
          <cell r="BC589"/>
          <cell r="BD589"/>
          <cell r="BE589"/>
          <cell r="BF589"/>
          <cell r="BG589"/>
          <cell r="BH589"/>
          <cell r="BI589"/>
          <cell r="BJ589"/>
          <cell r="BK589"/>
          <cell r="BL589" t="str">
            <v>นายธีรยุทธ  อุตตโม</v>
          </cell>
          <cell r="BM589">
            <v>823660010519</v>
          </cell>
          <cell r="BN589" t="str">
            <v>1.นายธีรยุทธ  อุตตโม
2.นางสาวตะวันฉาย  น้อยริยะ
3.นายวสันต์  ขัตธิ
4.นายประพันธ์  อุดคำ</v>
          </cell>
          <cell r="BO589" t="str">
            <v>จำเลยที่ 1
คู่สมรสจำเลยที่ 1
จำเลยที่ 2
จำเลยที่ 3</v>
          </cell>
          <cell r="BP589" t="str">
            <v>3-5013-00269-15-4
1-5099-00573-74-2
3-5013-00331-28-3
3-5013-00268-82-4</v>
          </cell>
          <cell r="BQ589" t="str">
            <v>-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v>
          </cell>
          <cell r="BR589" t="str">
            <v>ไม่พบ</v>
          </cell>
          <cell r="BS589"/>
          <cell r="BT589">
            <v>4</v>
          </cell>
          <cell r="BU589" t="str">
            <v>สรวงสุดา</v>
          </cell>
          <cell r="BV589"/>
          <cell r="BW589"/>
          <cell r="BX589"/>
          <cell r="BY589"/>
          <cell r="BZ589"/>
          <cell r="CA589"/>
          <cell r="CB589"/>
          <cell r="CC589"/>
          <cell r="CD589"/>
          <cell r="CE589"/>
          <cell r="CF589"/>
          <cell r="CG589"/>
          <cell r="CH589"/>
          <cell r="CI589"/>
          <cell r="CJ589"/>
          <cell r="CK589"/>
          <cell r="CL589"/>
          <cell r="CM589"/>
          <cell r="CN589"/>
          <cell r="CO589"/>
        </row>
        <row r="590">
          <cell r="B590">
            <v>1434</v>
          </cell>
          <cell r="C590">
            <v>585</v>
          </cell>
          <cell r="D590">
            <v>29</v>
          </cell>
          <cell r="E590">
            <v>9</v>
          </cell>
          <cell r="F590">
            <v>2564</v>
          </cell>
          <cell r="G590">
            <v>800079141357</v>
          </cell>
          <cell r="H590" t="str">
            <v>นาย</v>
          </cell>
          <cell r="I590" t="str">
            <v>พิสิษฐ์</v>
          </cell>
          <cell r="J590" t="str">
            <v>ยศจันทร์สืบ</v>
          </cell>
          <cell r="K590" t="str">
            <v>3-5299-00282-72-8</v>
          </cell>
          <cell r="L590" t="str">
            <v>ห้างฉัตร</v>
          </cell>
          <cell r="M590" t="str">
            <v>เขต 1</v>
          </cell>
          <cell r="N590"/>
          <cell r="O590"/>
          <cell r="P590"/>
          <cell r="Q590">
            <v>2121565.54</v>
          </cell>
          <cell r="R590">
            <v>158659.4</v>
          </cell>
          <cell r="S590" t="str">
            <v>จังหวัดลำปาง</v>
          </cell>
          <cell r="T590" t="str">
            <v>ผบ.1877</v>
          </cell>
          <cell r="U590" t="str">
            <v>2562</v>
          </cell>
          <cell r="V590" t="str">
            <v>ผบ.32</v>
          </cell>
          <cell r="W590">
            <v>2563</v>
          </cell>
          <cell r="X590"/>
          <cell r="Y590"/>
          <cell r="Z590"/>
          <cell r="AA590">
            <v>13</v>
          </cell>
          <cell r="AB590">
            <v>1</v>
          </cell>
          <cell r="AC590">
            <v>2563</v>
          </cell>
          <cell r="AD590"/>
          <cell r="AE590"/>
          <cell r="AF590"/>
          <cell r="AG590">
            <v>20</v>
          </cell>
          <cell r="AH590">
            <v>3</v>
          </cell>
          <cell r="AI590">
            <v>2563</v>
          </cell>
          <cell r="AJ590">
            <v>29</v>
          </cell>
          <cell r="AK590">
            <v>10</v>
          </cell>
          <cell r="AL590">
            <v>2564</v>
          </cell>
          <cell r="AM590" t="str">
            <v>โฉนด</v>
          </cell>
          <cell r="AN590" t="str">
            <v>59883</v>
          </cell>
          <cell r="AO590" t="str">
            <v>แช่ช้าง</v>
          </cell>
          <cell r="AP590" t="str">
            <v>สันกำแพง</v>
          </cell>
          <cell r="AQ590" t="str">
            <v>เชียงใหม่</v>
          </cell>
          <cell r="AR590">
            <v>1860750</v>
          </cell>
          <cell r="AS590"/>
          <cell r="AT590"/>
          <cell r="AU590"/>
          <cell r="AV590"/>
          <cell r="AW590"/>
          <cell r="AX590">
            <v>4</v>
          </cell>
          <cell r="AY590">
            <v>11</v>
          </cell>
          <cell r="AZ590">
            <v>2564</v>
          </cell>
          <cell r="BA590" t="str">
            <v>ยึดเสร็จแล้ว</v>
          </cell>
          <cell r="BB590" t="str">
            <v>ยึดทรัพย์ (คำสั่ง 29/9/2564) ยึดข้ามเขต//ยึดเสร็จแล้ว</v>
          </cell>
          <cell r="BC590"/>
          <cell r="BD590"/>
          <cell r="BE590"/>
          <cell r="BF590"/>
          <cell r="BG590"/>
          <cell r="BH590"/>
          <cell r="BI590"/>
          <cell r="BJ590"/>
          <cell r="BK590"/>
          <cell r="BL590" t="str">
            <v>นายพิสิษฐ์ ยศจันทร์สืบ</v>
          </cell>
          <cell r="BM590">
            <v>883664010276</v>
          </cell>
          <cell r="BN590"/>
          <cell r="BO590"/>
          <cell r="BP590"/>
          <cell r="BQ590"/>
          <cell r="BR590"/>
          <cell r="BS590"/>
          <cell r="BT590"/>
          <cell r="BU590" t="str">
            <v>สารุทธ์ (ยึด)</v>
          </cell>
          <cell r="BV590"/>
          <cell r="BW590"/>
          <cell r="BX590"/>
          <cell r="BY590"/>
          <cell r="BZ590"/>
          <cell r="CA590"/>
          <cell r="CB590"/>
          <cell r="CC590"/>
          <cell r="CD590"/>
          <cell r="CE590"/>
          <cell r="CF590"/>
          <cell r="CG590"/>
          <cell r="CH590"/>
          <cell r="CI590"/>
          <cell r="CJ590"/>
          <cell r="CK590"/>
          <cell r="CL590"/>
          <cell r="CM590"/>
          <cell r="CN590"/>
          <cell r="CO590">
            <v>243293</v>
          </cell>
        </row>
        <row r="591">
          <cell r="B591">
            <v>1435</v>
          </cell>
          <cell r="C591">
            <v>586</v>
          </cell>
          <cell r="D591">
            <v>6</v>
          </cell>
          <cell r="E591">
            <v>10</v>
          </cell>
          <cell r="F591">
            <v>2564</v>
          </cell>
          <cell r="G591">
            <v>800094190298</v>
          </cell>
          <cell r="H591" t="str">
            <v>นาย</v>
          </cell>
          <cell r="I591" t="str">
            <v>ศุภกิตต์</v>
          </cell>
          <cell r="J591" t="str">
            <v>คำออน</v>
          </cell>
          <cell r="K591">
            <v>1501001101859</v>
          </cell>
          <cell r="L591" t="str">
            <v>แม่อาย</v>
          </cell>
          <cell r="M591" t="str">
            <v>เชียงใหม่ 2</v>
          </cell>
          <cell r="N591">
            <v>8</v>
          </cell>
          <cell r="O591" t="str">
            <v>สินเชื่อเพื่อแก้ไขปัญหาหนี้นอกระบบ PSA</v>
          </cell>
          <cell r="P591" t="str">
            <v>1.บุคคลค้ำประกัน</v>
          </cell>
          <cell r="Q591">
            <v>37496.75</v>
          </cell>
          <cell r="R591">
            <v>7169.6</v>
          </cell>
          <cell r="S591" t="str">
            <v>จังหวัดฝาง</v>
          </cell>
          <cell r="T591" t="str">
            <v>ผบ.E326</v>
          </cell>
          <cell r="U591" t="str">
            <v>2564</v>
          </cell>
          <cell r="V591" t="str">
            <v>ผบ.E376</v>
          </cell>
          <cell r="W591">
            <v>2564</v>
          </cell>
          <cell r="X591"/>
          <cell r="Y591"/>
          <cell r="Z591"/>
          <cell r="AA591">
            <v>4</v>
          </cell>
          <cell r="AB591">
            <v>8</v>
          </cell>
          <cell r="AC591">
            <v>2564</v>
          </cell>
          <cell r="AD591"/>
          <cell r="AE591"/>
          <cell r="AF591"/>
          <cell r="AG591"/>
          <cell r="AH591"/>
          <cell r="AI591"/>
          <cell r="AJ591"/>
          <cell r="AK591"/>
          <cell r="AL591"/>
          <cell r="AM591"/>
          <cell r="AN591"/>
          <cell r="AO591"/>
          <cell r="AP591"/>
          <cell r="AQ591"/>
          <cell r="AR591"/>
          <cell r="AS591"/>
          <cell r="AT591"/>
          <cell r="AU591"/>
          <cell r="AV591"/>
          <cell r="AW591"/>
          <cell r="AX591"/>
          <cell r="AY591"/>
          <cell r="AZ591"/>
          <cell r="BA591"/>
          <cell r="BB591" t="str">
            <v>สืบทรัพย์ (คำสั่ง 6/10/2564)//สืบแล้ว รายงานผล วันที่ 1/11/2564</v>
          </cell>
          <cell r="BC591"/>
          <cell r="BD591"/>
          <cell r="BE591"/>
          <cell r="BF591"/>
          <cell r="BG591"/>
          <cell r="BH591"/>
          <cell r="BI591"/>
          <cell r="BJ591"/>
          <cell r="BK591"/>
          <cell r="BL591" t="str">
            <v>นายศุภกิตต์ คำออน</v>
          </cell>
          <cell r="BM591">
            <v>0</v>
          </cell>
          <cell r="BN591" t="str">
            <v>1.นายศุภกิตต์ คำออน
2.นางสาวจันทร์แสง เขื่อนแก้ว
3.นายนิทัศน์ เขื่อนแก้ว
4.นางปราณี สิทธิ์โรจน์
5.นายประพันธ์ สิทธิโรจน์</v>
          </cell>
          <cell r="BO591" t="str">
            <v>จำเลยที่ 1
จำเลยที่ 2
จำเลยที่ 3
จำเลยที่ 4
คู่สมรสจำเลยที่ 4</v>
          </cell>
          <cell r="BP591" t="str">
            <v>1-5010-01101-85-9
5-5010-01220-56-7
3-5010-00220-15-0
3-5010-00048-06-3
3-5009-00844-17-5</v>
          </cell>
          <cell r="BQ591"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R591" t="str">
            <v>ไม่พบทรัพย์</v>
          </cell>
          <cell r="BS591"/>
          <cell r="BT591">
            <v>5</v>
          </cell>
          <cell r="BU591" t="str">
            <v>วรกมล</v>
          </cell>
          <cell r="BV591"/>
          <cell r="BW591"/>
          <cell r="BX591"/>
          <cell r="BY591"/>
          <cell r="BZ591"/>
          <cell r="CA591"/>
          <cell r="CB591"/>
          <cell r="CC591"/>
          <cell r="CD591"/>
          <cell r="CE591"/>
          <cell r="CF591"/>
          <cell r="CG591"/>
          <cell r="CH591"/>
          <cell r="CI591"/>
          <cell r="CJ591"/>
          <cell r="CK591"/>
          <cell r="CL591"/>
          <cell r="CM591"/>
          <cell r="CN591"/>
          <cell r="CO591"/>
        </row>
        <row r="592">
          <cell r="B592">
            <v>1436</v>
          </cell>
          <cell r="C592">
            <v>587</v>
          </cell>
          <cell r="D592">
            <v>8</v>
          </cell>
          <cell r="E592">
            <v>10</v>
          </cell>
          <cell r="F592">
            <v>2564</v>
          </cell>
          <cell r="G592">
            <v>800059308349</v>
          </cell>
          <cell r="H592" t="str">
            <v>นางสาว</v>
          </cell>
          <cell r="I592" t="str">
            <v>รักชนก</v>
          </cell>
          <cell r="J592" t="str">
            <v>สุนะ</v>
          </cell>
          <cell r="K592">
            <v>5501100016224</v>
          </cell>
          <cell r="L592" t="str">
            <v>พร้าว</v>
          </cell>
          <cell r="M592" t="str">
            <v>เชียงใหม่ 2</v>
          </cell>
          <cell r="N592">
            <v>8</v>
          </cell>
          <cell r="O592" t="str">
            <v>สินเชื่อธนาคารประชาชน</v>
          </cell>
          <cell r="P592" t="str">
            <v>1.บุคคลค้ำประกัน</v>
          </cell>
          <cell r="Q592">
            <v>69392.899999999994</v>
          </cell>
          <cell r="R592">
            <v>19483.04</v>
          </cell>
          <cell r="S592" t="str">
            <v>แขวงเชียงดาว</v>
          </cell>
          <cell r="T592" t="str">
            <v>ผบ.E305</v>
          </cell>
          <cell r="U592" t="str">
            <v>2564</v>
          </cell>
          <cell r="V592" t="str">
            <v>ผบ.E292</v>
          </cell>
          <cell r="W592">
            <v>2564</v>
          </cell>
          <cell r="X592">
            <v>31</v>
          </cell>
          <cell r="Y592">
            <v>8</v>
          </cell>
          <cell r="Z592">
            <v>2564</v>
          </cell>
          <cell r="AA592"/>
          <cell r="AB592"/>
          <cell r="AC592"/>
          <cell r="AD592">
            <v>31</v>
          </cell>
          <cell r="AE592">
            <v>8</v>
          </cell>
          <cell r="AF592">
            <v>2564</v>
          </cell>
          <cell r="AG592"/>
          <cell r="AH592"/>
          <cell r="AI592"/>
          <cell r="AJ592"/>
          <cell r="AK592"/>
          <cell r="AL592"/>
          <cell r="AM592"/>
          <cell r="AN592"/>
          <cell r="AO592"/>
          <cell r="AP592"/>
          <cell r="AQ592"/>
          <cell r="AR592"/>
          <cell r="AS592"/>
          <cell r="AT592"/>
          <cell r="AU592"/>
          <cell r="AV592"/>
          <cell r="AW592"/>
          <cell r="AX592"/>
          <cell r="AY592"/>
          <cell r="AZ592"/>
          <cell r="BA592"/>
          <cell r="BB592" t="str">
            <v>สืบทรัพย์ (คำสั่ง 8/10/2564)//สืบแล้ว รายงานผล วันที่ 11/1/2564</v>
          </cell>
          <cell r="BC592"/>
          <cell r="BD592"/>
          <cell r="BE592"/>
          <cell r="BF592"/>
          <cell r="BG592"/>
          <cell r="BH592"/>
          <cell r="BI592"/>
          <cell r="BJ592"/>
          <cell r="BK592"/>
          <cell r="BL592" t="str">
            <v>นางสาวรักชนก สุนะ</v>
          </cell>
          <cell r="BM592">
            <v>0</v>
          </cell>
          <cell r="BN592" t="str">
            <v>1.นางสาวรักชนก สุนะ
2.นายสกล โปธา
3.นางกัลยา สุนะ
4.นางสาวจิราภรณ์ สุอินทร์</v>
          </cell>
          <cell r="BO592" t="str">
            <v>จำเลยที่ 1
คู่สมรสจำเลยที่ 1
จำเลยที่ 2
จำเลยที่ 3</v>
          </cell>
          <cell r="BP592" t="str">
            <v>5-5011-00016-22-4
1-5011-00006-92-7
5-5011-00016-21-6 
3-5011-00216-73-1</v>
          </cell>
          <cell r="BQ592"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R592" t="str">
            <v>พบทรัพย์</v>
          </cell>
          <cell r="BS592"/>
          <cell r="BT592"/>
          <cell r="BU592" t="str">
            <v>วรกมล</v>
          </cell>
          <cell r="BV592"/>
          <cell r="BW592"/>
          <cell r="BX592"/>
          <cell r="BY592"/>
          <cell r="BZ592"/>
          <cell r="CA592"/>
          <cell r="CB592"/>
          <cell r="CC592"/>
          <cell r="CD592"/>
          <cell r="CE592"/>
          <cell r="CF592"/>
          <cell r="CG592"/>
          <cell r="CH592"/>
          <cell r="CI592"/>
          <cell r="CJ592"/>
          <cell r="CK592"/>
          <cell r="CL592"/>
          <cell r="CM592"/>
          <cell r="CN592"/>
          <cell r="CO592"/>
        </row>
        <row r="593">
          <cell r="B593">
            <v>1437</v>
          </cell>
          <cell r="C593">
            <v>588</v>
          </cell>
          <cell r="D593">
            <v>4</v>
          </cell>
          <cell r="E593">
            <v>1</v>
          </cell>
          <cell r="F593">
            <v>2565</v>
          </cell>
          <cell r="G593">
            <v>800024449889</v>
          </cell>
          <cell r="H593" t="str">
            <v>นาง</v>
          </cell>
          <cell r="I593" t="str">
            <v>รุ่งทิพย์</v>
          </cell>
          <cell r="J593" t="str">
            <v>บุญเลิศ</v>
          </cell>
          <cell r="K593" t="str">
            <v>2-5012-00016-45-1</v>
          </cell>
          <cell r="L593" t="str">
            <v>เซ็นทรัล แอร์พอร์ต พลาซ่า เชียงใหม่</v>
          </cell>
          <cell r="M593" t="str">
            <v>เชียงใหม่ 1</v>
          </cell>
          <cell r="N593">
            <v>8</v>
          </cell>
          <cell r="O593" t="str">
            <v>สินเชื่อธนาคารประชาชน</v>
          </cell>
          <cell r="P593" t="str">
            <v>1.บุคคลค้ำประกัน</v>
          </cell>
          <cell r="Q593">
            <v>79996</v>
          </cell>
          <cell r="R593">
            <v>20543.43</v>
          </cell>
          <cell r="S593" t="str">
            <v>แขวงเชียงใหม่</v>
          </cell>
          <cell r="T593" t="str">
            <v>ผบ.3479</v>
          </cell>
          <cell r="U593" t="str">
            <v>2559</v>
          </cell>
          <cell r="V593" t="str">
            <v>ผบ.4629</v>
          </cell>
          <cell r="W593">
            <v>2559</v>
          </cell>
          <cell r="X593">
            <v>4</v>
          </cell>
          <cell r="Y593">
            <v>7</v>
          </cell>
          <cell r="Z593">
            <v>2559</v>
          </cell>
          <cell r="AA593"/>
          <cell r="AB593"/>
          <cell r="AC593"/>
          <cell r="AD593">
            <v>4</v>
          </cell>
          <cell r="AE593">
            <v>7</v>
          </cell>
          <cell r="AF593">
            <v>2556</v>
          </cell>
          <cell r="AG593">
            <v>6</v>
          </cell>
          <cell r="AH593">
            <v>2</v>
          </cell>
          <cell r="AI593">
            <v>2560</v>
          </cell>
          <cell r="AJ593"/>
          <cell r="AK593"/>
          <cell r="AL593"/>
          <cell r="AM593" t="str">
            <v>โฉนด</v>
          </cell>
          <cell r="AN593" t="str">
            <v>50655</v>
          </cell>
          <cell r="AO593" t="str">
            <v>กองควาย</v>
          </cell>
          <cell r="AP593" t="str">
            <v>เมือง</v>
          </cell>
          <cell r="AQ593" t="str">
            <v>น่าน</v>
          </cell>
          <cell r="AR593"/>
          <cell r="AS593"/>
          <cell r="AT593"/>
          <cell r="AU593"/>
          <cell r="AV593"/>
          <cell r="AW593"/>
          <cell r="AX593"/>
          <cell r="AY593"/>
          <cell r="AZ593"/>
          <cell r="BA593"/>
          <cell r="BB593" t="str">
            <v>ยึดทรัพย์ (คำสั่ง 4/1/2565) ข้ามเขต//ติดปัญหาเนื่องจากที่ดินที่จะยึดตรวจสอบพบว่าเป็นที่สาธารณะชุมชน//ชะลอยึด11/3/2565</v>
          </cell>
          <cell r="BC593"/>
          <cell r="BD593"/>
          <cell r="BE593"/>
          <cell r="BF593"/>
          <cell r="BG593"/>
          <cell r="BH593"/>
          <cell r="BI593"/>
          <cell r="BJ593"/>
          <cell r="BK593"/>
          <cell r="BL593" t="str">
            <v>นางรุ่งทิพย์ บุญเลิศ</v>
          </cell>
          <cell r="BM593">
            <v>0</v>
          </cell>
          <cell r="BN593"/>
          <cell r="BO593"/>
          <cell r="BP593"/>
          <cell r="BQ593"/>
          <cell r="BR593"/>
          <cell r="BS593"/>
          <cell r="BT593"/>
          <cell r="BU593" t="str">
            <v>นินทกานต์ (ยึด)</v>
          </cell>
          <cell r="BV593"/>
          <cell r="BW593"/>
          <cell r="BX593"/>
          <cell r="BY593"/>
          <cell r="BZ593"/>
          <cell r="CA593"/>
          <cell r="CB593"/>
          <cell r="CC593"/>
          <cell r="CD593"/>
          <cell r="CE593"/>
          <cell r="CF593"/>
          <cell r="CG593"/>
          <cell r="CH593"/>
          <cell r="CI593"/>
          <cell r="CJ593"/>
          <cell r="CK593"/>
          <cell r="CL593"/>
          <cell r="CM593"/>
          <cell r="CN593"/>
          <cell r="CO593"/>
        </row>
        <row r="594">
          <cell r="B594">
            <v>1438</v>
          </cell>
          <cell r="C594">
            <v>589</v>
          </cell>
          <cell r="D594"/>
          <cell r="E594"/>
          <cell r="F594"/>
          <cell r="G594">
            <v>800092401929</v>
          </cell>
          <cell r="H594" t="str">
            <v>นางสาว</v>
          </cell>
          <cell r="I594" t="str">
            <v>กัลยา</v>
          </cell>
          <cell r="J594" t="str">
            <v>จันทร์ต๊ะปัญญา</v>
          </cell>
          <cell r="K594"/>
          <cell r="L594" t="str">
            <v>มีโชคพลาซ่า</v>
          </cell>
          <cell r="M594" t="str">
            <v>เชียงใหม่ 2</v>
          </cell>
          <cell r="N594">
            <v>8</v>
          </cell>
          <cell r="O594"/>
          <cell r="P594"/>
          <cell r="Q594"/>
          <cell r="R594"/>
          <cell r="S594" t="str">
            <v>จังหวัดเชียงราย</v>
          </cell>
          <cell r="T594" t="str">
            <v>ผบ.20</v>
          </cell>
          <cell r="U594" t="str">
            <v>2563</v>
          </cell>
          <cell r="V594" t="str">
            <v>ผบ.237</v>
          </cell>
          <cell r="W594">
            <v>2563</v>
          </cell>
          <cell r="X594"/>
          <cell r="Y594"/>
          <cell r="Z594"/>
          <cell r="AA594"/>
          <cell r="AB594"/>
          <cell r="AC594"/>
          <cell r="AD594"/>
          <cell r="AE594"/>
          <cell r="AF594"/>
          <cell r="AG594"/>
          <cell r="AH594"/>
          <cell r="AI594"/>
          <cell r="AJ594"/>
          <cell r="AK594"/>
          <cell r="AL594"/>
          <cell r="AM594"/>
          <cell r="AN594"/>
          <cell r="AO594"/>
          <cell r="AP594"/>
          <cell r="AQ594"/>
          <cell r="AR594"/>
          <cell r="AS594"/>
          <cell r="AT594"/>
          <cell r="AU594"/>
          <cell r="AV594"/>
          <cell r="AW594"/>
          <cell r="AX594"/>
          <cell r="AY594"/>
          <cell r="AZ594"/>
          <cell r="BA594"/>
          <cell r="BB594" t="str">
            <v>คดีขับไล่</v>
          </cell>
          <cell r="BC594"/>
          <cell r="BD594"/>
          <cell r="BE594"/>
          <cell r="BF594"/>
          <cell r="BG594"/>
          <cell r="BH594"/>
          <cell r="BI594"/>
          <cell r="BJ594"/>
          <cell r="BK594"/>
          <cell r="BL594" t="str">
            <v>นางสาวกัลยา จันทร์ต๊ะปัญญา</v>
          </cell>
          <cell r="BM594">
            <v>0</v>
          </cell>
          <cell r="BN594"/>
          <cell r="BO594"/>
          <cell r="BP594"/>
          <cell r="BQ594"/>
          <cell r="BR594"/>
          <cell r="BS594"/>
          <cell r="BT594"/>
          <cell r="BU594" t="str">
            <v xml:space="preserve">นพวิสต์ </v>
          </cell>
          <cell r="BV594"/>
          <cell r="BW594"/>
          <cell r="BX594"/>
          <cell r="BY594"/>
          <cell r="BZ594"/>
          <cell r="CA594"/>
          <cell r="CB594"/>
          <cell r="CC594"/>
          <cell r="CD594"/>
          <cell r="CE594"/>
          <cell r="CF594"/>
          <cell r="CG594"/>
          <cell r="CH594"/>
          <cell r="CI594"/>
          <cell r="CJ594"/>
          <cell r="CK594"/>
          <cell r="CL594"/>
          <cell r="CM594"/>
          <cell r="CN594"/>
          <cell r="CO594">
            <v>242919</v>
          </cell>
        </row>
        <row r="595">
          <cell r="B595">
            <v>1439</v>
          </cell>
          <cell r="C595">
            <v>590</v>
          </cell>
          <cell r="D595"/>
          <cell r="E595"/>
          <cell r="F595"/>
          <cell r="G595" t="str">
            <v>800077399379 , 
800077399387</v>
          </cell>
          <cell r="H595" t="str">
            <v>นางสาว</v>
          </cell>
          <cell r="I595" t="str">
            <v>นุชศรา</v>
          </cell>
          <cell r="J595" t="str">
            <v>คันธา</v>
          </cell>
          <cell r="K595"/>
          <cell r="L595" t="str">
            <v>มีโชคพลาซ่า</v>
          </cell>
          <cell r="M595" t="str">
            <v>เชียงใหม่ 2</v>
          </cell>
          <cell r="N595">
            <v>8</v>
          </cell>
          <cell r="O595"/>
          <cell r="P595"/>
          <cell r="Q595"/>
          <cell r="R595"/>
          <cell r="S595" t="str">
            <v>จังหวัดเชียงใหม่</v>
          </cell>
          <cell r="T595" t="str">
            <v>ผบ.1186</v>
          </cell>
          <cell r="U595" t="str">
            <v>2562</v>
          </cell>
          <cell r="V595" t="str">
            <v>ผบ.1824</v>
          </cell>
          <cell r="W595">
            <v>2562</v>
          </cell>
          <cell r="X595"/>
          <cell r="Y595"/>
          <cell r="Z595"/>
          <cell r="AA595"/>
          <cell r="AB595"/>
          <cell r="AC595"/>
          <cell r="AD595"/>
          <cell r="AE595"/>
          <cell r="AF595"/>
          <cell r="AG595"/>
          <cell r="AH595"/>
          <cell r="AI595"/>
          <cell r="AJ595"/>
          <cell r="AK595"/>
          <cell r="AL595"/>
          <cell r="AM595"/>
          <cell r="AN595"/>
          <cell r="AO595"/>
          <cell r="AP595"/>
          <cell r="AQ595"/>
          <cell r="AR595"/>
          <cell r="AS595"/>
          <cell r="AT595"/>
          <cell r="AU595"/>
          <cell r="AV595"/>
          <cell r="AW595"/>
          <cell r="AX595"/>
          <cell r="AY595"/>
          <cell r="AZ595"/>
          <cell r="BA595"/>
          <cell r="BB595" t="str">
            <v>คดีขับไล่</v>
          </cell>
          <cell r="BC595"/>
          <cell r="BD595"/>
          <cell r="BE595"/>
          <cell r="BF595"/>
          <cell r="BG595"/>
          <cell r="BH595"/>
          <cell r="BI595"/>
          <cell r="BJ595"/>
          <cell r="BK595"/>
          <cell r="BL595" t="str">
            <v>นางสาวนุชศรา คันธา</v>
          </cell>
          <cell r="BM595">
            <v>0</v>
          </cell>
          <cell r="BN595"/>
          <cell r="BO595"/>
          <cell r="BP595"/>
          <cell r="BQ595"/>
          <cell r="BR595"/>
          <cell r="BS595"/>
          <cell r="BT595"/>
          <cell r="BU595" t="str">
            <v xml:space="preserve">นพวิสต์ </v>
          </cell>
          <cell r="BV595"/>
          <cell r="BW595"/>
          <cell r="BX595"/>
          <cell r="BY595"/>
          <cell r="BZ595"/>
          <cell r="CA595"/>
          <cell r="CB595"/>
          <cell r="CC595"/>
          <cell r="CD595"/>
          <cell r="CE595"/>
          <cell r="CF595"/>
          <cell r="CG595"/>
          <cell r="CH595"/>
          <cell r="CI595"/>
          <cell r="CJ595"/>
          <cell r="CK595"/>
          <cell r="CL595"/>
          <cell r="CM595"/>
          <cell r="CN595"/>
          <cell r="CO595">
            <v>242919</v>
          </cell>
        </row>
        <row r="596">
          <cell r="B596">
            <v>1440</v>
          </cell>
          <cell r="C596">
            <v>591</v>
          </cell>
          <cell r="D596"/>
          <cell r="E596"/>
          <cell r="F596"/>
          <cell r="G596" t="str">
            <v>800071066198 ,
800071066206 ,
800071066214</v>
          </cell>
          <cell r="H596" t="str">
            <v>นางสาว</v>
          </cell>
          <cell r="I596" t="str">
            <v>ดวงเดือน</v>
          </cell>
          <cell r="J596" t="str">
            <v>พรหมสิทธิ์</v>
          </cell>
          <cell r="K596"/>
          <cell r="L596" t="str">
            <v>มีโชคพลาซ่า</v>
          </cell>
          <cell r="M596" t="str">
            <v>เชียงใหม่ 2</v>
          </cell>
          <cell r="N596">
            <v>8</v>
          </cell>
          <cell r="O596"/>
          <cell r="P596"/>
          <cell r="Q596"/>
          <cell r="R596"/>
          <cell r="S596" t="str">
            <v>จังหวัดลำพูน</v>
          </cell>
          <cell r="T596" t="str">
            <v>ผบ.210</v>
          </cell>
          <cell r="U596" t="str">
            <v>2561</v>
          </cell>
          <cell r="V596" t="str">
            <v>ผบ.683</v>
          </cell>
          <cell r="W596">
            <v>2561</v>
          </cell>
          <cell r="X596"/>
          <cell r="Y596"/>
          <cell r="Z596"/>
          <cell r="AA596"/>
          <cell r="AB596"/>
          <cell r="AC596"/>
          <cell r="AD596"/>
          <cell r="AE596"/>
          <cell r="AF596"/>
          <cell r="AG596"/>
          <cell r="AH596"/>
          <cell r="AI596"/>
          <cell r="AJ596"/>
          <cell r="AK596"/>
          <cell r="AL596"/>
          <cell r="AM596"/>
          <cell r="AN596"/>
          <cell r="AO596"/>
          <cell r="AP596"/>
          <cell r="AQ596"/>
          <cell r="AR596"/>
          <cell r="AS596"/>
          <cell r="AT596"/>
          <cell r="AU596"/>
          <cell r="AV596"/>
          <cell r="AW596"/>
          <cell r="AX596"/>
          <cell r="AY596"/>
          <cell r="AZ596"/>
          <cell r="BA596"/>
          <cell r="BB596" t="str">
            <v>คดีขับไล่</v>
          </cell>
          <cell r="BC596"/>
          <cell r="BD596"/>
          <cell r="BE596"/>
          <cell r="BF596"/>
          <cell r="BG596"/>
          <cell r="BH596"/>
          <cell r="BI596"/>
          <cell r="BJ596"/>
          <cell r="BK596"/>
          <cell r="BL596" t="str">
            <v>นางสาวดวงเดือน พรหมสิทธิ์</v>
          </cell>
          <cell r="BM596">
            <v>0</v>
          </cell>
          <cell r="BN596"/>
          <cell r="BO596"/>
          <cell r="BP596"/>
          <cell r="BQ596"/>
          <cell r="BR596"/>
          <cell r="BS596"/>
          <cell r="BT596"/>
          <cell r="BU596" t="str">
            <v xml:space="preserve">นพวิสต์ </v>
          </cell>
          <cell r="BV596"/>
          <cell r="BW596"/>
          <cell r="BX596"/>
          <cell r="BY596"/>
          <cell r="BZ596"/>
          <cell r="CA596"/>
          <cell r="CB596"/>
          <cell r="CC596"/>
          <cell r="CD596"/>
          <cell r="CE596"/>
          <cell r="CF596"/>
          <cell r="CG596"/>
          <cell r="CH596"/>
          <cell r="CI596"/>
          <cell r="CJ596"/>
          <cell r="CK596"/>
          <cell r="CL596"/>
          <cell r="CM596"/>
          <cell r="CN596"/>
          <cell r="CO596">
            <v>242919</v>
          </cell>
        </row>
        <row r="597">
          <cell r="B597">
            <v>1441</v>
          </cell>
          <cell r="C597">
            <v>592</v>
          </cell>
          <cell r="D597">
            <v>20</v>
          </cell>
          <cell r="E597">
            <v>10</v>
          </cell>
          <cell r="F597">
            <v>2564</v>
          </cell>
          <cell r="G597">
            <v>800010660143</v>
          </cell>
          <cell r="H597" t="str">
            <v>นาย</v>
          </cell>
          <cell r="I597" t="str">
            <v>ภควัส</v>
          </cell>
          <cell r="J597" t="str">
            <v>คำดี</v>
          </cell>
          <cell r="K597" t="str">
            <v>1-1020-01138-33-1</v>
          </cell>
          <cell r="L597" t="str">
            <v>เซ็นทรัล แอร์พอร์ต พลาซ่า เชียงใหม่</v>
          </cell>
          <cell r="M597" t="str">
            <v>เชียงใหม่ 1</v>
          </cell>
          <cell r="N597">
            <v>8</v>
          </cell>
          <cell r="O597" t="str">
            <v>สินเชื่อสวัสดิการ</v>
          </cell>
          <cell r="P597" t="str">
            <v>1.บุคคลค้ำประกัน</v>
          </cell>
          <cell r="Q597">
            <v>184522.72</v>
          </cell>
          <cell r="R597">
            <v>18211.72</v>
          </cell>
          <cell r="S597" t="str">
            <v>จังหวัดเชียงราย</v>
          </cell>
          <cell r="T597" t="str">
            <v>ผบ.2174</v>
          </cell>
          <cell r="U597" t="str">
            <v>2556</v>
          </cell>
          <cell r="V597" t="str">
            <v>ผบ.3048</v>
          </cell>
          <cell r="W597">
            <v>2556</v>
          </cell>
          <cell r="X597">
            <v>6</v>
          </cell>
          <cell r="Y597">
            <v>11</v>
          </cell>
          <cell r="Z597">
            <v>2556</v>
          </cell>
          <cell r="AA597"/>
          <cell r="AB597"/>
          <cell r="AC597"/>
          <cell r="AD597"/>
          <cell r="AE597"/>
          <cell r="AF597"/>
          <cell r="AG597">
            <v>21</v>
          </cell>
          <cell r="AH597">
            <v>2</v>
          </cell>
          <cell r="AI597">
            <v>2557</v>
          </cell>
          <cell r="AJ597"/>
          <cell r="AK597"/>
          <cell r="AL597"/>
          <cell r="AM597" t="str">
            <v>โฉนด</v>
          </cell>
          <cell r="AN597" t="str">
            <v>40664</v>
          </cell>
          <cell r="AO597" t="str">
            <v>ไชยสถาน</v>
          </cell>
          <cell r="AP597" t="str">
            <v>สารภี</v>
          </cell>
          <cell r="AQ597" t="str">
            <v>เชียงใหม่</v>
          </cell>
          <cell r="AR597"/>
          <cell r="AS597"/>
          <cell r="AT597"/>
          <cell r="AU597"/>
          <cell r="AV597"/>
          <cell r="AW597"/>
          <cell r="AX597"/>
          <cell r="AY597"/>
          <cell r="AZ597"/>
          <cell r="BA597"/>
          <cell r="BB597" t="str">
            <v>ยึดทรัพย์ (สำนักงานอื่นฟ้องและสืบทรัพย์ คำสั่ง 20/10/2564) // ยึดไม่ได้ เนื่องจากที่ดินได้ถูกอายัดไว้ก่อนแล้ว
//ยื่นขอเฉลี่ยทรัพย์ในคดีของ นายโยธิน ปัญสุวรรณ์ เลขคดีแดง ผบ.2220/2563 (คำสั่ง 22/12/2564)//เฉลี่ยทรัพย์ (คำสั่ง 22/12/2564) // มีคำสั่งให้ดำเนินการสืบทรัพย์ ครั้งที่ 2 วันที่ 14/6/2566 รายงานผลสืบทรัพย์วันที่ 22/06/2566</v>
          </cell>
          <cell r="BC597"/>
          <cell r="BD597"/>
          <cell r="BE597"/>
          <cell r="BF597"/>
          <cell r="BG597"/>
          <cell r="BH597"/>
          <cell r="BI597"/>
          <cell r="BJ597"/>
          <cell r="BK597"/>
          <cell r="BL597" t="str">
            <v>นายภควัส คำดี</v>
          </cell>
          <cell r="BM597">
            <v>0</v>
          </cell>
          <cell r="BN597"/>
          <cell r="BO597"/>
          <cell r="BP597"/>
          <cell r="BQ597"/>
          <cell r="BR597"/>
          <cell r="BS597"/>
          <cell r="BT597"/>
          <cell r="BU597" t="str">
            <v>นพวิสต์ (ยึด)</v>
          </cell>
          <cell r="BV597" t="str">
            <v>1.นายภควัส คำดี
2.นายโยธิน ปัญสุวรรณ์
3.นางชไมพร จรูญพนากุล
4.นายจักรกฤษณ์ จรูญพนากุล</v>
          </cell>
          <cell r="BW597" t="str">
            <v>จำเลยที่ 1
จำเลยที่ 2
จำเลยที่ 3
คู่สมรสจำเลยที่ 3</v>
          </cell>
          <cell r="BX597" t="str">
            <v>1-1120-01138-33-3
3-5607-00243-74-7
1-5099-00526-26-4
1-5003-00076-25-1</v>
          </cell>
          <cell r="BY59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BZ597" t="str">
            <v>พบทรัพย์</v>
          </cell>
          <cell r="CA597"/>
          <cell r="CB597"/>
          <cell r="CC597"/>
          <cell r="CD597"/>
          <cell r="CE597"/>
          <cell r="CF597"/>
          <cell r="CG597"/>
          <cell r="CH597"/>
          <cell r="CI597"/>
          <cell r="CJ597"/>
          <cell r="CK597"/>
          <cell r="CL597"/>
          <cell r="CM597"/>
          <cell r="CN597">
            <v>243238</v>
          </cell>
          <cell r="CO597"/>
        </row>
        <row r="598">
          <cell r="B598">
            <v>1442</v>
          </cell>
          <cell r="C598">
            <v>593</v>
          </cell>
          <cell r="D598">
            <v>28</v>
          </cell>
          <cell r="E598">
            <v>10</v>
          </cell>
          <cell r="F598">
            <v>2564</v>
          </cell>
          <cell r="G598">
            <v>800049065934</v>
          </cell>
          <cell r="H598" t="str">
            <v>นาง</v>
          </cell>
          <cell r="I598" t="str">
            <v>เรืองใจ</v>
          </cell>
          <cell r="J598" t="str">
            <v>จันทร์ต๊ะวงค์</v>
          </cell>
          <cell r="K598">
            <v>3501700238931</v>
          </cell>
          <cell r="L598" t="str">
            <v>ดอยเต่า</v>
          </cell>
          <cell r="M598" t="str">
            <v>เชียงใหม่ 3</v>
          </cell>
          <cell r="N598">
            <v>8</v>
          </cell>
          <cell r="O598" t="str">
            <v>สินเชื่อพัฒนาองค์กรชุมชน (รายบุคคล)</v>
          </cell>
          <cell r="P598" t="str">
            <v>1.บุคคลค้ำประกัน</v>
          </cell>
          <cell r="Q598">
            <v>184770.99</v>
          </cell>
          <cell r="R598">
            <v>59518.76</v>
          </cell>
          <cell r="S598" t="str">
            <v>จังหวัดฮอด</v>
          </cell>
          <cell r="T598" t="str">
            <v>ผบ.E140</v>
          </cell>
          <cell r="U598" t="str">
            <v>2564</v>
          </cell>
          <cell r="V598" t="str">
            <v>ผบ.E156</v>
          </cell>
          <cell r="W598">
            <v>2564</v>
          </cell>
          <cell r="X598">
            <v>21</v>
          </cell>
          <cell r="Y598">
            <v>6</v>
          </cell>
          <cell r="Z598">
            <v>2564</v>
          </cell>
          <cell r="AA598"/>
          <cell r="AB598"/>
          <cell r="AC598"/>
          <cell r="AD598"/>
          <cell r="AE598"/>
          <cell r="AF598"/>
          <cell r="AG598"/>
          <cell r="AH598"/>
          <cell r="AI598"/>
          <cell r="AJ598"/>
          <cell r="AK598"/>
          <cell r="AL598"/>
          <cell r="AM598"/>
          <cell r="AN598"/>
          <cell r="AO598"/>
          <cell r="AP598"/>
          <cell r="AQ598"/>
          <cell r="AR598"/>
          <cell r="AS598"/>
          <cell r="AT598"/>
          <cell r="AU598"/>
          <cell r="AV598"/>
          <cell r="AW598"/>
          <cell r="AX598"/>
          <cell r="AY598"/>
          <cell r="AZ598"/>
          <cell r="BA598"/>
          <cell r="BB598" t="str">
            <v>สืบทรัพย์ (คำสั่ง 28/10/2564)สืบแล้ว รายงานผล วันที่ 29/1/2565</v>
          </cell>
          <cell r="BC598"/>
          <cell r="BD598"/>
          <cell r="BE598"/>
          <cell r="BF598"/>
          <cell r="BG598"/>
          <cell r="BH598"/>
          <cell r="BI598"/>
          <cell r="BJ598"/>
          <cell r="BK598"/>
          <cell r="BL598" t="str">
            <v>นางเรืองใจ จันทร์ต๊ะวงค์</v>
          </cell>
          <cell r="BM598">
            <v>883263010922</v>
          </cell>
          <cell r="BN598" t="str">
            <v xml:space="preserve">1.นางสาวเรืองใจ จันตะวงศ์
2.นายอนันท์ จันต๊ะวงศ์
3.นางนิตยา พละวงค์รัตน์
4.นางบัวซอน ยมศรีเคน
</v>
          </cell>
          <cell r="BO598" t="str">
            <v>จำเลยที่ 1
คู่สมรสจำเลยที่ 1
จำเลยที่ 3
จำเลยที่ 4</v>
          </cell>
          <cell r="BP598" t="str">
            <v xml:space="preserve">3-5017-00238-93-1
3-5104-00114-52-6
3-5106-00732-37-1
3-5106-00754-48-1
</v>
          </cell>
          <cell r="BQ598"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598" t="str">
            <v>ไม่พบทรัพย์</v>
          </cell>
          <cell r="BS598"/>
          <cell r="BT598">
            <v>4</v>
          </cell>
          <cell r="BU598" t="str">
            <v>จันทร์นิภา</v>
          </cell>
          <cell r="BV598"/>
          <cell r="BW598"/>
          <cell r="BX598"/>
          <cell r="BY598"/>
          <cell r="BZ598"/>
          <cell r="CA598"/>
          <cell r="CB598"/>
          <cell r="CC598"/>
          <cell r="CD598"/>
          <cell r="CE598"/>
          <cell r="CF598"/>
          <cell r="CG598"/>
          <cell r="CH598"/>
          <cell r="CI598"/>
          <cell r="CJ598"/>
          <cell r="CK598"/>
          <cell r="CL598"/>
          <cell r="CM598"/>
          <cell r="CN598"/>
          <cell r="CO598"/>
        </row>
        <row r="599">
          <cell r="B599">
            <v>1443</v>
          </cell>
          <cell r="C599">
            <v>594</v>
          </cell>
          <cell r="D599">
            <v>28</v>
          </cell>
          <cell r="E599">
            <v>10</v>
          </cell>
          <cell r="F599">
            <v>2564</v>
          </cell>
          <cell r="G599">
            <v>800049079026</v>
          </cell>
          <cell r="H599" t="str">
            <v>นาง</v>
          </cell>
          <cell r="I599" t="str">
            <v>บัวนำ</v>
          </cell>
          <cell r="J599" t="str">
            <v>แสงจันทร์</v>
          </cell>
          <cell r="K599">
            <v>3501700240455</v>
          </cell>
          <cell r="L599" t="str">
            <v>ดอยเต่า</v>
          </cell>
          <cell r="M599" t="str">
            <v>เชียงใหม่ 3</v>
          </cell>
          <cell r="N599">
            <v>8</v>
          </cell>
          <cell r="O599" t="str">
            <v>สินเชื่อพัฒนาองค์กรชุมชน (รายบุคคล)</v>
          </cell>
          <cell r="P599" t="str">
            <v>1.บุคคลค้ำประกัน</v>
          </cell>
          <cell r="Q599">
            <v>184532.88</v>
          </cell>
          <cell r="R599">
            <v>71653.38</v>
          </cell>
          <cell r="S599" t="str">
            <v>จังหวัดฮอด</v>
          </cell>
          <cell r="T599" t="str">
            <v>ผบ.E11</v>
          </cell>
          <cell r="U599" t="str">
            <v>2564</v>
          </cell>
          <cell r="V599" t="str">
            <v>ผบ.E139</v>
          </cell>
          <cell r="W599">
            <v>2564</v>
          </cell>
          <cell r="X599">
            <v>16</v>
          </cell>
          <cell r="Y599">
            <v>6</v>
          </cell>
          <cell r="Z599">
            <v>2564</v>
          </cell>
          <cell r="AA599"/>
          <cell r="AB599"/>
          <cell r="AC599"/>
          <cell r="AD599"/>
          <cell r="AE599"/>
          <cell r="AF599"/>
          <cell r="AG599"/>
          <cell r="AH599"/>
          <cell r="AI599"/>
          <cell r="AJ599"/>
          <cell r="AK599"/>
          <cell r="AL599"/>
          <cell r="AM599"/>
          <cell r="AN599"/>
          <cell r="AO599"/>
          <cell r="AP599"/>
          <cell r="AQ599"/>
          <cell r="AR599"/>
          <cell r="AS599"/>
          <cell r="AT599"/>
          <cell r="AU599"/>
          <cell r="AV599"/>
          <cell r="AW599"/>
          <cell r="AX599"/>
          <cell r="AY599"/>
          <cell r="AZ599"/>
          <cell r="BA599"/>
          <cell r="BB599" t="str">
            <v xml:space="preserve">สืบทรัพย์ (คำสั่ง 28/10/2564)//สืบแล้ว </v>
          </cell>
          <cell r="BC599"/>
          <cell r="BD599"/>
          <cell r="BE599"/>
          <cell r="BF599"/>
          <cell r="BG599"/>
          <cell r="BH599"/>
          <cell r="BI599"/>
          <cell r="BJ599"/>
          <cell r="BK599"/>
          <cell r="BL599" t="str">
            <v>นางบัวนำ แสงจันทร์</v>
          </cell>
          <cell r="BM599">
            <v>883263010001</v>
          </cell>
          <cell r="BN599" t="str">
            <v>1.นางบัวนำ แสงจันทร์
2.นายอำนวย แสงจันทร์
3.นางสาวแสงเทียน ปัญญาฟู 
4.นายมงคล เชยจันทร์
5.นายธนกฤษ วงศ์ษายะ</v>
          </cell>
          <cell r="BO599" t="str">
            <v>จำเลยที่ 1
คู่สมรสจำเลยที่ 1
จำเลยที่ 2
คู่สมรสจำเลยที่ 2
จำเลยที่ 3</v>
          </cell>
          <cell r="BP599" t="str">
            <v xml:space="preserve">3-5017-00240-45-5
3-3207-00472-71-3
3-5017-00118-47-1
2-2409-00018-06-7
5-5017-00016-41-1
</v>
          </cell>
          <cell r="BQ59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R599" t="str">
            <v>พบทรัพย์</v>
          </cell>
          <cell r="BS599"/>
          <cell r="BT599">
            <v>5</v>
          </cell>
          <cell r="BU599" t="str">
            <v>จันทร์นิภา</v>
          </cell>
          <cell r="BV599"/>
          <cell r="BW599"/>
          <cell r="BX599"/>
          <cell r="BY599"/>
          <cell r="BZ599"/>
          <cell r="CA599"/>
          <cell r="CB599"/>
          <cell r="CC599"/>
          <cell r="CD599"/>
          <cell r="CE599"/>
          <cell r="CF599"/>
          <cell r="CG599"/>
          <cell r="CH599"/>
          <cell r="CI599"/>
          <cell r="CJ599"/>
          <cell r="CK599"/>
          <cell r="CL599"/>
          <cell r="CM599"/>
          <cell r="CN599"/>
          <cell r="CO599"/>
        </row>
        <row r="600">
          <cell r="B600">
            <v>1444</v>
          </cell>
          <cell r="C600">
            <v>595</v>
          </cell>
          <cell r="D600">
            <v>28</v>
          </cell>
          <cell r="E600">
            <v>10</v>
          </cell>
          <cell r="F600">
            <v>2564</v>
          </cell>
          <cell r="G600">
            <v>800045136515</v>
          </cell>
          <cell r="H600" t="str">
            <v>นาง</v>
          </cell>
          <cell r="I600" t="str">
            <v xml:space="preserve">ศรีแก้ว </v>
          </cell>
          <cell r="J600" t="str">
            <v>ปานันท์</v>
          </cell>
          <cell r="K600">
            <v>3501700118471</v>
          </cell>
          <cell r="L600" t="str">
            <v>ดอยเต่า</v>
          </cell>
          <cell r="M600" t="str">
            <v>เชียงใหม่ 3</v>
          </cell>
          <cell r="N600">
            <v>8</v>
          </cell>
          <cell r="O600" t="str">
            <v>สินเชื่อพัฒนาองค์กรชุมชน (รายบุคคล)</v>
          </cell>
          <cell r="P600" t="str">
            <v>1.บุคคลค้ำประกัน</v>
          </cell>
          <cell r="Q600">
            <v>150036.72</v>
          </cell>
          <cell r="R600">
            <v>33962.129999999997</v>
          </cell>
          <cell r="S600" t="str">
            <v>จังหวัดฮอด</v>
          </cell>
          <cell r="T600" t="str">
            <v>ผบ.E179</v>
          </cell>
          <cell r="U600" t="str">
            <v>2564</v>
          </cell>
          <cell r="V600" t="str">
            <v>ผบ.E164</v>
          </cell>
          <cell r="W600">
            <v>2564</v>
          </cell>
          <cell r="X600">
            <v>21</v>
          </cell>
          <cell r="Y600">
            <v>6</v>
          </cell>
          <cell r="Z600">
            <v>2564</v>
          </cell>
          <cell r="AA600"/>
          <cell r="AB600"/>
          <cell r="AC600"/>
          <cell r="AD600"/>
          <cell r="AE600"/>
          <cell r="AF600"/>
          <cell r="AG600"/>
          <cell r="AH600"/>
          <cell r="AI600"/>
          <cell r="AJ600"/>
          <cell r="AK600"/>
          <cell r="AL600"/>
          <cell r="AM600"/>
          <cell r="AN600"/>
          <cell r="AO600"/>
          <cell r="AP600"/>
          <cell r="AQ600"/>
          <cell r="AR600"/>
          <cell r="AS600"/>
          <cell r="AT600"/>
          <cell r="AU600"/>
          <cell r="AV600"/>
          <cell r="AW600"/>
          <cell r="AX600"/>
          <cell r="AY600"/>
          <cell r="AZ600"/>
          <cell r="BA600"/>
          <cell r="BB600" t="str">
            <v xml:space="preserve">สืบทรัพย์ (คำสั่ง 28/10/2564)//สืบแล้ว </v>
          </cell>
          <cell r="BC600"/>
          <cell r="BD600"/>
          <cell r="BE600"/>
          <cell r="BF600"/>
          <cell r="BG600"/>
          <cell r="BH600"/>
          <cell r="BI600"/>
          <cell r="BJ600"/>
          <cell r="BK600"/>
          <cell r="BL600" t="str">
            <v>นางศรีแก้ว  ปานันท์</v>
          </cell>
          <cell r="BM600">
            <v>883263012070</v>
          </cell>
          <cell r="BN600" t="str">
            <v>1.นางศรีแก้ว ปานันท์
2.นายประสุต โต๋ลี
3.นางกันทอง ยวงอักษร
4.นายบุญรอด ยวงอักษร</v>
          </cell>
          <cell r="BO600" t="str">
            <v>จำเลยที่ 1
คู่สมรสจำเลยที่ 1
จำเลยที่ 2
คู่สมรสจำเลยที่ 2</v>
          </cell>
          <cell r="BP600" t="str">
            <v>3-5017-00118-47-1
3-5017-00182-75-7
3-5017-00115-84-7
3-1601-00050-97-6</v>
          </cell>
          <cell r="BQ600"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R600" t="str">
            <v>พบทรัพย์</v>
          </cell>
          <cell r="BS600"/>
          <cell r="BT600">
            <v>4</v>
          </cell>
          <cell r="BU600" t="str">
            <v>จันทร์นิภา</v>
          </cell>
          <cell r="BV600"/>
          <cell r="BW600"/>
          <cell r="BX600"/>
          <cell r="BY600"/>
          <cell r="BZ600"/>
          <cell r="CA600"/>
          <cell r="CB600"/>
          <cell r="CC600"/>
          <cell r="CD600"/>
          <cell r="CE600"/>
          <cell r="CF600"/>
          <cell r="CG600"/>
          <cell r="CH600"/>
          <cell r="CI600"/>
          <cell r="CJ600"/>
          <cell r="CK600"/>
          <cell r="CL600"/>
          <cell r="CM600"/>
          <cell r="CN600"/>
          <cell r="CO600"/>
        </row>
        <row r="601">
          <cell r="B601">
            <v>1445</v>
          </cell>
          <cell r="C601">
            <v>596</v>
          </cell>
          <cell r="D601">
            <v>28</v>
          </cell>
          <cell r="E601">
            <v>10</v>
          </cell>
          <cell r="F601">
            <v>2564</v>
          </cell>
          <cell r="G601">
            <v>800042674559</v>
          </cell>
          <cell r="H601" t="str">
            <v>นาย</v>
          </cell>
          <cell r="I601" t="str">
            <v xml:space="preserve">บุญมี </v>
          </cell>
          <cell r="J601" t="str">
            <v>กันด้วง</v>
          </cell>
          <cell r="K601">
            <v>3501700011537</v>
          </cell>
          <cell r="L601" t="str">
            <v>ดอยเต่า</v>
          </cell>
          <cell r="M601" t="str">
            <v>เชียงใหม่ 3</v>
          </cell>
          <cell r="N601">
            <v>8</v>
          </cell>
          <cell r="O601" t="str">
            <v>สินเชื่อพัฒนาองค์กรชุมชน (รายบุคคล)</v>
          </cell>
          <cell r="P601" t="str">
            <v>1.บุคคลค้ำประกัน</v>
          </cell>
          <cell r="Q601">
            <v>145024.82999999999</v>
          </cell>
          <cell r="R601">
            <v>127146.91</v>
          </cell>
          <cell r="S601" t="str">
            <v>จังหวัดฮอด</v>
          </cell>
          <cell r="T601" t="str">
            <v>ผบ.E710</v>
          </cell>
          <cell r="U601" t="str">
            <v>2564</v>
          </cell>
          <cell r="V601" t="str">
            <v>ผบ.E185</v>
          </cell>
          <cell r="W601">
            <v>2564</v>
          </cell>
          <cell r="X601"/>
          <cell r="Y601"/>
          <cell r="Z601"/>
          <cell r="AA601">
            <v>24</v>
          </cell>
          <cell r="AB601">
            <v>6</v>
          </cell>
          <cell r="AC601">
            <v>2564</v>
          </cell>
          <cell r="AD601"/>
          <cell r="AE601"/>
          <cell r="AF601"/>
          <cell r="AG601"/>
          <cell r="AH601"/>
          <cell r="AI601"/>
          <cell r="AJ601"/>
          <cell r="AK601"/>
          <cell r="AL601"/>
          <cell r="AM601"/>
          <cell r="AN601"/>
          <cell r="AO601"/>
          <cell r="AP601"/>
          <cell r="AQ601"/>
          <cell r="AR601"/>
          <cell r="AS601"/>
          <cell r="AT601"/>
          <cell r="AU601"/>
          <cell r="AV601"/>
          <cell r="AW601"/>
          <cell r="AX601"/>
          <cell r="AY601"/>
          <cell r="AZ601"/>
          <cell r="BA601"/>
          <cell r="BB601" t="str">
            <v>สืบทรัพย์ (คำสั่ง 28/10/2564)//สืบแล้ว</v>
          </cell>
          <cell r="BC601"/>
          <cell r="BD601"/>
          <cell r="BE601"/>
          <cell r="BF601"/>
          <cell r="BG601"/>
          <cell r="BH601"/>
          <cell r="BI601"/>
          <cell r="BJ601"/>
          <cell r="BK601"/>
          <cell r="BL601" t="str">
            <v>นายบุญมี  กันด้วง</v>
          </cell>
          <cell r="BM601">
            <v>0</v>
          </cell>
          <cell r="BN601" t="str">
            <v>1.นายบุญมี กันด้วง
2.นายพรชัย สิทธิโม่ง
3.นางมีนา ปันต๊ะทา
4.นางหรือนางสาวศิรินภา ณวรรณติ๊บ</v>
          </cell>
          <cell r="BO601" t="str">
            <v xml:space="preserve"> จำเลยที่ 1
จำเลยที่ 2
คู่สมรสจำเลยที่ 2
จำเลยที่ 3</v>
          </cell>
          <cell r="BP601" t="str">
            <v xml:space="preserve"> 3-5017-00011-53-7
3-5017-00015-87-7
3-5017-00023-58-6
1-5002-00012-59-6</v>
          </cell>
          <cell r="BQ601"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R601" t="str">
            <v>พบทรัพย์</v>
          </cell>
          <cell r="BS601"/>
          <cell r="BT601">
            <v>4</v>
          </cell>
          <cell r="BU601" t="str">
            <v>จันทร์นิภา</v>
          </cell>
          <cell r="BV601"/>
          <cell r="BW601"/>
          <cell r="BX601"/>
          <cell r="BY601"/>
          <cell r="BZ601"/>
          <cell r="CA601"/>
          <cell r="CB601"/>
          <cell r="CC601"/>
          <cell r="CD601"/>
          <cell r="CE601"/>
          <cell r="CF601"/>
          <cell r="CG601"/>
          <cell r="CH601"/>
          <cell r="CI601"/>
          <cell r="CJ601"/>
          <cell r="CK601"/>
          <cell r="CL601"/>
          <cell r="CM601"/>
          <cell r="CN601"/>
          <cell r="CO601"/>
        </row>
        <row r="602">
          <cell r="B602">
            <v>1446</v>
          </cell>
          <cell r="C602">
            <v>597</v>
          </cell>
          <cell r="D602">
            <v>28</v>
          </cell>
          <cell r="E602">
            <v>10</v>
          </cell>
          <cell r="F602">
            <v>2564</v>
          </cell>
          <cell r="G602">
            <v>800033892905</v>
          </cell>
          <cell r="H602" t="str">
            <v>นาย</v>
          </cell>
          <cell r="I602" t="str">
            <v>บุญเชิด</v>
          </cell>
          <cell r="J602" t="str">
            <v>สมอ้าย</v>
          </cell>
          <cell r="K602">
            <v>3501700227564</v>
          </cell>
          <cell r="L602" t="str">
            <v>ดอยเต่า</v>
          </cell>
          <cell r="M602" t="str">
            <v>เชียงใหม่ 3</v>
          </cell>
          <cell r="N602">
            <v>8</v>
          </cell>
          <cell r="O602" t="str">
            <v>สินเชื่อพัฒนาองค์กรชุมชน (รายบุคคล)</v>
          </cell>
          <cell r="P602" t="str">
            <v>1.บุคคลค้ำประกัน</v>
          </cell>
          <cell r="Q602">
            <v>144219.20000000001</v>
          </cell>
          <cell r="R602">
            <v>55970.55</v>
          </cell>
          <cell r="S602" t="str">
            <v>จังหวัดฮอด</v>
          </cell>
          <cell r="T602" t="str">
            <v>ผบ.E23</v>
          </cell>
          <cell r="U602" t="str">
            <v>2564</v>
          </cell>
          <cell r="V602" t="str">
            <v>ผบ.E147</v>
          </cell>
          <cell r="W602">
            <v>2564</v>
          </cell>
          <cell r="X602"/>
          <cell r="Y602"/>
          <cell r="Z602"/>
          <cell r="AA602">
            <v>16</v>
          </cell>
          <cell r="AB602">
            <v>6</v>
          </cell>
          <cell r="AC602">
            <v>2564</v>
          </cell>
          <cell r="AD602"/>
          <cell r="AE602"/>
          <cell r="AF602"/>
          <cell r="AG602"/>
          <cell r="AH602"/>
          <cell r="AI602"/>
          <cell r="AJ602"/>
          <cell r="AK602"/>
          <cell r="AL602"/>
          <cell r="AM602"/>
          <cell r="AN602"/>
          <cell r="AO602"/>
          <cell r="AP602"/>
          <cell r="AQ602"/>
          <cell r="AR602"/>
          <cell r="AS602"/>
          <cell r="AT602"/>
          <cell r="AU602"/>
          <cell r="AV602"/>
          <cell r="AW602"/>
          <cell r="AX602"/>
          <cell r="AY602"/>
          <cell r="AZ602"/>
          <cell r="BA602"/>
          <cell r="BB602" t="str">
            <v xml:space="preserve">สืบทรัพย์ (คำสั่ง 28/10/2564)//สืบแล้ว </v>
          </cell>
          <cell r="BC602"/>
          <cell r="BD602"/>
          <cell r="BE602"/>
          <cell r="BF602"/>
          <cell r="BG602"/>
          <cell r="BH602"/>
          <cell r="BI602"/>
          <cell r="BJ602"/>
          <cell r="BK602"/>
          <cell r="BL602" t="str">
            <v>นายบุญเชิด สมอ้าย</v>
          </cell>
          <cell r="BM602">
            <v>0</v>
          </cell>
          <cell r="BN602" t="str">
            <v>1.นายบุญเชิด สมอ้าย
2.นายเลิศ ปันมา
3.นางลั่นทม หมดตัน
4.นายชุม หมดตัน</v>
          </cell>
          <cell r="BO602" t="str">
            <v>จำเลยที่ 1
จำเลยที่ 2
จำเลยที่ 3
คู่สมรสจำเลยที่ 3</v>
          </cell>
          <cell r="BP602" t="str">
            <v xml:space="preserve"> 3-5017-00227-56-4
3-5017-00079-30-1
1-5213-00008-07-9
-3-5017-00230-57-3</v>
          </cell>
          <cell r="BQ602"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R602" t="str">
            <v>พบทรัพย์</v>
          </cell>
          <cell r="BS602"/>
          <cell r="BT602">
            <v>4</v>
          </cell>
          <cell r="BU602" t="str">
            <v>จันทร์นิภา</v>
          </cell>
          <cell r="BV602"/>
          <cell r="BW602"/>
          <cell r="BX602"/>
          <cell r="BY602"/>
          <cell r="BZ602"/>
          <cell r="CA602"/>
          <cell r="CB602"/>
          <cell r="CC602"/>
          <cell r="CD602"/>
          <cell r="CE602"/>
          <cell r="CF602"/>
          <cell r="CG602"/>
          <cell r="CH602"/>
          <cell r="CI602"/>
          <cell r="CJ602"/>
          <cell r="CK602"/>
          <cell r="CL602"/>
          <cell r="CM602"/>
          <cell r="CN602"/>
          <cell r="CO602"/>
        </row>
        <row r="603">
          <cell r="B603">
            <v>1447</v>
          </cell>
          <cell r="C603">
            <v>598</v>
          </cell>
          <cell r="D603">
            <v>28</v>
          </cell>
          <cell r="E603">
            <v>10</v>
          </cell>
          <cell r="F603">
            <v>2564</v>
          </cell>
          <cell r="G603">
            <v>800043822504</v>
          </cell>
          <cell r="H603" t="str">
            <v>นาย</v>
          </cell>
          <cell r="I603" t="str">
            <v>พรมมินทร์</v>
          </cell>
          <cell r="J603" t="str">
            <v>บารมีรุ่งเรืองกิจ</v>
          </cell>
          <cell r="K603">
            <v>3501700109227</v>
          </cell>
          <cell r="L603" t="str">
            <v>ดอยเต่า</v>
          </cell>
          <cell r="M603" t="str">
            <v>เชียงใหม่ 3</v>
          </cell>
          <cell r="N603">
            <v>8</v>
          </cell>
          <cell r="O603" t="str">
            <v>สินเชื่อพัฒนาองค์กรชุมชน (รายบุคคล)</v>
          </cell>
          <cell r="P603" t="str">
            <v>1.บุคคลค้ำประกัน</v>
          </cell>
          <cell r="Q603">
            <v>137806.26999999999</v>
          </cell>
          <cell r="R603">
            <v>27201.360000000001</v>
          </cell>
          <cell r="S603" t="str">
            <v>จังหวัดฮอด</v>
          </cell>
          <cell r="T603" t="str">
            <v>ผบ.E18</v>
          </cell>
          <cell r="U603" t="str">
            <v>2564</v>
          </cell>
          <cell r="V603" t="str">
            <v>ผบ.E149</v>
          </cell>
          <cell r="W603">
            <v>2564</v>
          </cell>
          <cell r="X603">
            <v>16</v>
          </cell>
          <cell r="Y603">
            <v>6</v>
          </cell>
          <cell r="Z603">
            <v>2564</v>
          </cell>
          <cell r="AA603"/>
          <cell r="AB603"/>
          <cell r="AC603"/>
          <cell r="AD603"/>
          <cell r="AE603"/>
          <cell r="AF603"/>
          <cell r="AG603"/>
          <cell r="AH603"/>
          <cell r="AI603"/>
          <cell r="AJ603"/>
          <cell r="AK603"/>
          <cell r="AL603"/>
          <cell r="AM603"/>
          <cell r="AN603"/>
          <cell r="AO603"/>
          <cell r="AP603"/>
          <cell r="AQ603"/>
          <cell r="AR603"/>
          <cell r="AS603"/>
          <cell r="AT603"/>
          <cell r="AU603"/>
          <cell r="AV603"/>
          <cell r="AW603"/>
          <cell r="AX603"/>
          <cell r="AY603"/>
          <cell r="AZ603"/>
          <cell r="BA603"/>
          <cell r="BB603" t="str">
            <v xml:space="preserve">สืบทรัพย์ (คำสั่ง 28/10/2564)//สืบแล้ว </v>
          </cell>
          <cell r="BC603"/>
          <cell r="BD603"/>
          <cell r="BE603"/>
          <cell r="BF603"/>
          <cell r="BG603"/>
          <cell r="BH603"/>
          <cell r="BI603"/>
          <cell r="BJ603"/>
          <cell r="BK603"/>
          <cell r="BL603" t="str">
            <v>นายพรมมินทร์ บารมีรุ่งเรืองกิจ</v>
          </cell>
          <cell r="BM603">
            <v>883263011611</v>
          </cell>
          <cell r="BN603" t="str">
            <v>1.นายพรมมินทร์ บารมีรุ่งเรือง
2.นางเปิง แก้วแก้ง
3.นางสุทิน ฟูตั๋น
4.นายสุนทร โนคำ</v>
          </cell>
          <cell r="BO603" t="str">
            <v>จำเลยที่ 1
จำเลยที่ 2
จำเลยที่ 3
คู่สมรสจำเลยที่ 3</v>
          </cell>
          <cell r="BP603" t="str">
            <v>3-5017-00109-22-7
3-5017-00103-37-7
3-5017-00011-40-5
3-5017-00102-48-6</v>
          </cell>
          <cell r="BQ603"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R603" t="str">
            <v>พบทรัพย์</v>
          </cell>
          <cell r="BS603"/>
          <cell r="BT603">
            <v>4</v>
          </cell>
          <cell r="BU603" t="str">
            <v>จันทร์นิภา</v>
          </cell>
          <cell r="BV603"/>
          <cell r="BW603"/>
          <cell r="BX603"/>
          <cell r="BY603"/>
          <cell r="BZ603"/>
          <cell r="CA603"/>
          <cell r="CB603"/>
          <cell r="CC603"/>
          <cell r="CD603"/>
          <cell r="CE603"/>
          <cell r="CF603"/>
          <cell r="CG603"/>
          <cell r="CH603"/>
          <cell r="CI603"/>
          <cell r="CJ603"/>
          <cell r="CK603"/>
          <cell r="CL603"/>
          <cell r="CM603"/>
          <cell r="CN603"/>
          <cell r="CO603"/>
        </row>
        <row r="604">
          <cell r="B604">
            <v>1448</v>
          </cell>
          <cell r="C604">
            <v>599</v>
          </cell>
          <cell r="D604">
            <v>28</v>
          </cell>
          <cell r="E604">
            <v>10</v>
          </cell>
          <cell r="F604">
            <v>2564</v>
          </cell>
          <cell r="G604">
            <v>800070685766</v>
          </cell>
          <cell r="H604" t="str">
            <v>นาย</v>
          </cell>
          <cell r="I604" t="str">
            <v xml:space="preserve">จำรัส </v>
          </cell>
          <cell r="J604" t="str">
            <v>พวงรัตน์</v>
          </cell>
          <cell r="K604">
            <v>3510400278413</v>
          </cell>
          <cell r="L604" t="str">
            <v>ดอยเต่า</v>
          </cell>
          <cell r="M604" t="str">
            <v>เชียงใหม่ 3</v>
          </cell>
          <cell r="N604">
            <v>8</v>
          </cell>
          <cell r="O604" t="str">
            <v>สินเชื่อพัฒนาองค์กรชุมชน (รายบุคคล)</v>
          </cell>
          <cell r="P604" t="str">
            <v>1.บุคคลค้ำประกัน</v>
          </cell>
          <cell r="Q604">
            <v>99000</v>
          </cell>
          <cell r="R604">
            <v>35736.160000000003</v>
          </cell>
          <cell r="S604" t="str">
            <v>จังหวัดฮอด</v>
          </cell>
          <cell r="T604" t="str">
            <v>ผบ.E1045</v>
          </cell>
          <cell r="U604" t="str">
            <v>2564</v>
          </cell>
          <cell r="V604" t="str">
            <v>ผบ.E138</v>
          </cell>
          <cell r="W604">
            <v>2564</v>
          </cell>
          <cell r="X604"/>
          <cell r="Y604"/>
          <cell r="Z604"/>
          <cell r="AA604">
            <v>16</v>
          </cell>
          <cell r="AB604">
            <v>6</v>
          </cell>
          <cell r="AC604">
            <v>2564</v>
          </cell>
          <cell r="AD604"/>
          <cell r="AE604"/>
          <cell r="AF604"/>
          <cell r="AG604"/>
          <cell r="AH604"/>
          <cell r="AI604"/>
          <cell r="AJ604"/>
          <cell r="AK604"/>
          <cell r="AL604"/>
          <cell r="AM604"/>
          <cell r="AN604"/>
          <cell r="AO604"/>
          <cell r="AP604"/>
          <cell r="AQ604"/>
          <cell r="AR604"/>
          <cell r="AS604"/>
          <cell r="AT604"/>
          <cell r="AU604"/>
          <cell r="AV604"/>
          <cell r="AW604"/>
          <cell r="AX604"/>
          <cell r="AY604"/>
          <cell r="AZ604"/>
          <cell r="BA604"/>
          <cell r="BB604" t="str">
            <v xml:space="preserve">สืบทรัพย์ (คำสั่ง 28/10/2564)//สืบแล้ว </v>
          </cell>
          <cell r="BC604"/>
          <cell r="BD604"/>
          <cell r="BE604"/>
          <cell r="BF604"/>
          <cell r="BG604"/>
          <cell r="BH604"/>
          <cell r="BI604"/>
          <cell r="BJ604"/>
          <cell r="BK604"/>
          <cell r="BL604" t="str">
            <v>นายจำรัส  พวงรัตน์</v>
          </cell>
          <cell r="BM604">
            <v>883263010035</v>
          </cell>
          <cell r="BN604" t="str">
            <v>1.นายจำรัส พวงรัตน์
2.นายนิกร สุกใส
3.นางสาวธิดารัตน์ ตาทน</v>
          </cell>
          <cell r="BO604" t="str">
            <v>จำเลยที่ 1
จำเลยที่ 2
จำเลยที่ 3</v>
          </cell>
          <cell r="BP604" t="str">
            <v>3-5104-00278-41-3
1-5002-00124-77-7
1-5104-00161-51-0</v>
          </cell>
          <cell r="BQ604"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4" t="str">
            <v>ไม่พบทรัพย์</v>
          </cell>
          <cell r="BS604"/>
          <cell r="BT604">
            <v>3</v>
          </cell>
          <cell r="BU604" t="str">
            <v>จันทร์นิภา</v>
          </cell>
          <cell r="BV604"/>
          <cell r="BW604"/>
          <cell r="BX604"/>
          <cell r="BY604"/>
          <cell r="BZ604"/>
          <cell r="CA604"/>
          <cell r="CB604"/>
          <cell r="CC604"/>
          <cell r="CD604"/>
          <cell r="CE604"/>
          <cell r="CF604"/>
          <cell r="CG604"/>
          <cell r="CH604"/>
          <cell r="CI604"/>
          <cell r="CJ604"/>
          <cell r="CK604"/>
          <cell r="CL604"/>
          <cell r="CM604"/>
          <cell r="CN604"/>
          <cell r="CO604"/>
        </row>
        <row r="605">
          <cell r="B605">
            <v>1449</v>
          </cell>
          <cell r="C605">
            <v>600</v>
          </cell>
          <cell r="D605">
            <v>28</v>
          </cell>
          <cell r="E605">
            <v>10</v>
          </cell>
          <cell r="F605">
            <v>2564</v>
          </cell>
          <cell r="G605">
            <v>800071450772</v>
          </cell>
          <cell r="H605" t="str">
            <v>นาย</v>
          </cell>
          <cell r="I605" t="str">
            <v>วิชา</v>
          </cell>
          <cell r="J605" t="str">
            <v>จันธิมา</v>
          </cell>
          <cell r="K605">
            <v>1580400016170</v>
          </cell>
          <cell r="L605" t="str">
            <v>ดอยเต่า</v>
          </cell>
          <cell r="M605" t="str">
            <v>เชียงใหม่ 3</v>
          </cell>
          <cell r="N605">
            <v>8</v>
          </cell>
          <cell r="O605" t="str">
            <v>สินเชื่อพัฒนาองค์กรชุมชน (รายบุคคล)</v>
          </cell>
          <cell r="P605" t="str">
            <v>1.บุคคลค้ำประกัน</v>
          </cell>
          <cell r="Q605">
            <v>93000</v>
          </cell>
          <cell r="R605">
            <v>24224.34</v>
          </cell>
          <cell r="S605" t="str">
            <v>จังหวัดฮอด</v>
          </cell>
          <cell r="T605" t="str">
            <v>ผบ.E146</v>
          </cell>
          <cell r="U605" t="str">
            <v>2564</v>
          </cell>
          <cell r="V605" t="str">
            <v>ผบ.E162</v>
          </cell>
          <cell r="W605">
            <v>2564</v>
          </cell>
          <cell r="X605">
            <v>21</v>
          </cell>
          <cell r="Y605">
            <v>6</v>
          </cell>
          <cell r="Z605">
            <v>2564</v>
          </cell>
          <cell r="AA605"/>
          <cell r="AB605"/>
          <cell r="AC605"/>
          <cell r="AD605">
            <v>22</v>
          </cell>
          <cell r="AE605">
            <v>6</v>
          </cell>
          <cell r="AF605">
            <v>2564</v>
          </cell>
          <cell r="AG605"/>
          <cell r="AH605"/>
          <cell r="AI605"/>
          <cell r="AJ605"/>
          <cell r="AK605"/>
          <cell r="AL605"/>
          <cell r="AM605"/>
          <cell r="AN605"/>
          <cell r="AO605"/>
          <cell r="AP605"/>
          <cell r="AQ605"/>
          <cell r="AR605"/>
          <cell r="AS605"/>
          <cell r="AT605"/>
          <cell r="AU605"/>
          <cell r="AV605"/>
          <cell r="AW605"/>
          <cell r="AX605"/>
          <cell r="AY605"/>
          <cell r="AZ605"/>
          <cell r="BA605"/>
          <cell r="BB605" t="str">
            <v>สืบทรัพย์ (คำสั่ง 28/10/2564)//สืบแล้ว</v>
          </cell>
          <cell r="BC605"/>
          <cell r="BD605"/>
          <cell r="BE605"/>
          <cell r="BF605"/>
          <cell r="BG605"/>
          <cell r="BH605"/>
          <cell r="BI605"/>
          <cell r="BJ605"/>
          <cell r="BK605"/>
          <cell r="BL605" t="str">
            <v>นายวิชา จันธิมา</v>
          </cell>
          <cell r="BM605">
            <v>0</v>
          </cell>
          <cell r="BN605" t="str">
            <v>1.นายวิชา จันทร์ธิมา 
2.นายสุนันท์ บุญยวง 
3.นายชุติพนธ์ เสนาลัย</v>
          </cell>
          <cell r="BO605" t="str">
            <v>จำเลยที่ 1
จำเลยที่ 2
จำเลยที่ 3</v>
          </cell>
          <cell r="BP605" t="str">
            <v xml:space="preserve"> 1-5804-00016-17-0
3-5106-00519-50-3
1-5104-00163-83-1</v>
          </cell>
          <cell r="BQ605"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R605" t="str">
            <v>พบทรัพย์</v>
          </cell>
          <cell r="BS605"/>
          <cell r="BT605">
            <v>3</v>
          </cell>
          <cell r="BU605" t="str">
            <v>จันทร์นิภา</v>
          </cell>
          <cell r="BV605"/>
          <cell r="BW605"/>
          <cell r="BX605"/>
          <cell r="BY605"/>
          <cell r="BZ605"/>
          <cell r="CA605"/>
          <cell r="CB605"/>
          <cell r="CC605"/>
          <cell r="CD605"/>
          <cell r="CE605"/>
          <cell r="CF605"/>
          <cell r="CG605"/>
          <cell r="CH605"/>
          <cell r="CI605"/>
          <cell r="CJ605"/>
          <cell r="CK605"/>
          <cell r="CL605"/>
          <cell r="CM605"/>
          <cell r="CN605"/>
          <cell r="CO605"/>
        </row>
        <row r="606">
          <cell r="B606">
            <v>1450</v>
          </cell>
          <cell r="C606">
            <v>601</v>
          </cell>
          <cell r="D606">
            <v>28</v>
          </cell>
          <cell r="E606">
            <v>10</v>
          </cell>
          <cell r="F606">
            <v>2564</v>
          </cell>
          <cell r="G606">
            <v>800055984101</v>
          </cell>
          <cell r="H606" t="str">
            <v>นางสาว</v>
          </cell>
          <cell r="I606" t="str">
            <v>ดวงหทัย</v>
          </cell>
          <cell r="J606" t="str">
            <v>อ้ายปัน</v>
          </cell>
          <cell r="K606">
            <v>3501700206389</v>
          </cell>
          <cell r="L606" t="str">
            <v>ดอยเต่า</v>
          </cell>
          <cell r="M606" t="str">
            <v>เชียงใหม่ 3</v>
          </cell>
          <cell r="N606">
            <v>8</v>
          </cell>
          <cell r="O606" t="str">
            <v>สินเชื่อพัฒนาองค์กรชุมชน (รายบุคคล)</v>
          </cell>
          <cell r="P606" t="str">
            <v>1.บุคคลค้ำประกัน</v>
          </cell>
          <cell r="Q606">
            <v>92316.14</v>
          </cell>
          <cell r="R606">
            <v>35114.449999999997</v>
          </cell>
          <cell r="S606" t="str">
            <v>จังหวัดฮอด</v>
          </cell>
          <cell r="T606" t="str">
            <v>ผบ.E13</v>
          </cell>
          <cell r="U606" t="str">
            <v>2564</v>
          </cell>
          <cell r="V606" t="str">
            <v>ผบ.E140</v>
          </cell>
          <cell r="W606">
            <v>2564</v>
          </cell>
          <cell r="X606">
            <v>16</v>
          </cell>
          <cell r="Y606">
            <v>6</v>
          </cell>
          <cell r="Z606">
            <v>2564</v>
          </cell>
          <cell r="AA606"/>
          <cell r="AB606"/>
          <cell r="AC606"/>
          <cell r="AD606"/>
          <cell r="AE606"/>
          <cell r="AF606"/>
          <cell r="AG606"/>
          <cell r="AH606"/>
          <cell r="AI606"/>
          <cell r="AJ606"/>
          <cell r="AK606"/>
          <cell r="AL606"/>
          <cell r="AM606"/>
          <cell r="AN606"/>
          <cell r="AO606"/>
          <cell r="AP606"/>
          <cell r="AQ606"/>
          <cell r="AR606"/>
          <cell r="AS606"/>
          <cell r="AT606"/>
          <cell r="AU606"/>
          <cell r="AV606"/>
          <cell r="AW606"/>
          <cell r="AX606"/>
          <cell r="AY606"/>
          <cell r="AZ606"/>
          <cell r="BA606"/>
          <cell r="BB606" t="str">
            <v>สืบทรัพย์ (คำสั่ง 28/10/2564)//สืบแล้ว</v>
          </cell>
          <cell r="BC606"/>
          <cell r="BD606"/>
          <cell r="BE606"/>
          <cell r="BF606"/>
          <cell r="BG606"/>
          <cell r="BH606"/>
          <cell r="BI606"/>
          <cell r="BJ606"/>
          <cell r="BK606"/>
          <cell r="BL606" t="str">
            <v>นางสาวดวงหทัย อ้ายปัน</v>
          </cell>
          <cell r="BM606">
            <v>883263010004</v>
          </cell>
          <cell r="BN606" t="str">
            <v>1.นางสาวดวงหทัย อ้ายปัน
2.นางสาวนิภาพร อาทะ
3.นายรุ่งโรจน์ คำวิน</v>
          </cell>
          <cell r="BO606" t="str">
            <v>จำเลยที่ 1
จำเลยที่ 2
จำเลยที่ 3</v>
          </cell>
          <cell r="BP606" t="str">
            <v>3-5017-00206-38-9
3-5104-00143-05-4
3-5017-00240-20-0</v>
          </cell>
          <cell r="BQ606"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6" t="str">
            <v>ไม่พบทรัพย์</v>
          </cell>
          <cell r="BS606"/>
          <cell r="BT606">
            <v>3</v>
          </cell>
          <cell r="BU606" t="str">
            <v>จันทร์นิภา</v>
          </cell>
          <cell r="BV606"/>
          <cell r="BW606"/>
          <cell r="BX606"/>
          <cell r="BY606"/>
          <cell r="BZ606"/>
          <cell r="CA606"/>
          <cell r="CB606"/>
          <cell r="CC606"/>
          <cell r="CD606"/>
          <cell r="CE606"/>
          <cell r="CF606"/>
          <cell r="CG606"/>
          <cell r="CH606"/>
          <cell r="CI606"/>
          <cell r="CJ606"/>
          <cell r="CK606"/>
          <cell r="CL606"/>
          <cell r="CM606"/>
          <cell r="CN606"/>
          <cell r="CO606"/>
        </row>
        <row r="607">
          <cell r="B607">
            <v>1451</v>
          </cell>
          <cell r="C607">
            <v>602</v>
          </cell>
          <cell r="D607">
            <v>28</v>
          </cell>
          <cell r="E607">
            <v>10</v>
          </cell>
          <cell r="F607">
            <v>2564</v>
          </cell>
          <cell r="G607">
            <v>800058192645</v>
          </cell>
          <cell r="H607" t="str">
            <v>นางสาว</v>
          </cell>
          <cell r="I607" t="str">
            <v>จีราวรรณ</v>
          </cell>
          <cell r="J607" t="str">
            <v>ธงชัย</v>
          </cell>
          <cell r="K607">
            <v>1501700006995</v>
          </cell>
          <cell r="L607" t="str">
            <v>ดอยเต่า</v>
          </cell>
          <cell r="M607" t="str">
            <v>เชียงใหม่ 3</v>
          </cell>
          <cell r="N607">
            <v>8</v>
          </cell>
          <cell r="O607" t="str">
            <v>สินเชื่อพัฒนาองค์กรชุมชน (รายบุคคล)</v>
          </cell>
          <cell r="P607" t="str">
            <v>1.บุคคลค้ำประกัน</v>
          </cell>
          <cell r="Q607">
            <v>85347.58</v>
          </cell>
          <cell r="R607">
            <v>23926.62</v>
          </cell>
          <cell r="S607" t="str">
            <v>จังหวัดฮอด</v>
          </cell>
          <cell r="T607" t="str">
            <v>ผบ.E25</v>
          </cell>
          <cell r="U607" t="str">
            <v>2564</v>
          </cell>
          <cell r="V607" t="str">
            <v>ผบ.E142</v>
          </cell>
          <cell r="W607">
            <v>2564</v>
          </cell>
          <cell r="X607">
            <v>16</v>
          </cell>
          <cell r="Y607">
            <v>6</v>
          </cell>
          <cell r="Z607">
            <v>2564</v>
          </cell>
          <cell r="AA607"/>
          <cell r="AB607"/>
          <cell r="AC607"/>
          <cell r="AD607"/>
          <cell r="AE607"/>
          <cell r="AF607"/>
          <cell r="AG607"/>
          <cell r="AH607"/>
          <cell r="AI607"/>
          <cell r="AJ607"/>
          <cell r="AK607"/>
          <cell r="AL607"/>
          <cell r="AM607"/>
          <cell r="AN607"/>
          <cell r="AO607"/>
          <cell r="AP607"/>
          <cell r="AQ607"/>
          <cell r="AR607"/>
          <cell r="AS607"/>
          <cell r="AT607"/>
          <cell r="AU607"/>
          <cell r="AV607"/>
          <cell r="AW607"/>
          <cell r="AX607"/>
          <cell r="AY607"/>
          <cell r="AZ607"/>
          <cell r="BA607"/>
          <cell r="BB607" t="str">
            <v xml:space="preserve">สืบทรัพย์ (คำสั่ง 28/10/2564)//สืบแล้ว </v>
          </cell>
          <cell r="BC607"/>
          <cell r="BD607"/>
          <cell r="BE607"/>
          <cell r="BF607"/>
          <cell r="BG607"/>
          <cell r="BH607"/>
          <cell r="BI607"/>
          <cell r="BJ607"/>
          <cell r="BK607"/>
          <cell r="BL607" t="str">
            <v>นางสาวจีราวรรณ ธงชัย</v>
          </cell>
          <cell r="BM607">
            <v>883263010016</v>
          </cell>
          <cell r="BN607" t="str">
            <v>1.นางสาวจีราวรรณ ธงชัย
2.นางสาวเกี๋ยวพา ใจปวน
3.นางเพ็ญ ซาวพงค์
4.นายดวงคำ ซาวพงษ์</v>
          </cell>
          <cell r="BO607" t="str">
            <v>จำเลยที่ 1
จำเลยที่ 2
จำเลยที่ 3
คู่สมรสจำเลยที่ 3</v>
          </cell>
          <cell r="BP607" t="str">
            <v xml:space="preserve"> 1-5017-00006-99-5
2-5017-00016-79-4
3-5017-00237-91-8
3-5106-00808-35-1</v>
          </cell>
          <cell r="BQ607"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7" t="str">
            <v>พบทรัพย์</v>
          </cell>
          <cell r="BS607"/>
          <cell r="BT607">
            <v>4</v>
          </cell>
          <cell r="BU607" t="str">
            <v>จันทร์นิภา</v>
          </cell>
          <cell r="BV607"/>
          <cell r="BW607"/>
          <cell r="BX607"/>
          <cell r="BY607"/>
          <cell r="BZ607" t="str">
            <v>พบทรัพย์</v>
          </cell>
          <cell r="CA607"/>
          <cell r="CB607">
            <v>4</v>
          </cell>
          <cell r="CC607"/>
          <cell r="CD607"/>
          <cell r="CE607"/>
          <cell r="CF607"/>
          <cell r="CG607"/>
          <cell r="CH607"/>
          <cell r="CI607"/>
          <cell r="CJ607"/>
          <cell r="CK607"/>
          <cell r="CL607"/>
          <cell r="CM607"/>
          <cell r="CN607"/>
          <cell r="CO607"/>
        </row>
        <row r="608">
          <cell r="B608">
            <v>1452</v>
          </cell>
          <cell r="C608">
            <v>603</v>
          </cell>
          <cell r="D608">
            <v>28</v>
          </cell>
          <cell r="E608">
            <v>10</v>
          </cell>
          <cell r="F608">
            <v>2564</v>
          </cell>
          <cell r="G608">
            <v>800071450830</v>
          </cell>
          <cell r="H608" t="str">
            <v>นาย</v>
          </cell>
          <cell r="I608" t="str">
            <v>ชุติพนธ์</v>
          </cell>
          <cell r="J608" t="str">
            <v>เสนาลัย</v>
          </cell>
          <cell r="K608">
            <v>1510400163831</v>
          </cell>
          <cell r="L608" t="str">
            <v>ดอยเต่า</v>
          </cell>
          <cell r="M608" t="str">
            <v>เชียงใหม่ 3</v>
          </cell>
          <cell r="N608">
            <v>8</v>
          </cell>
          <cell r="O608" t="str">
            <v>สินเชื่อพัฒนาองค์กรชุมชน (รายบุคคล)</v>
          </cell>
          <cell r="P608" t="str">
            <v>1.บุคคลค้ำประกัน</v>
          </cell>
          <cell r="Q608">
            <v>84123.29</v>
          </cell>
          <cell r="R608">
            <v>29086.67</v>
          </cell>
          <cell r="S608" t="str">
            <v>จังหวัดฮอด</v>
          </cell>
          <cell r="T608" t="str">
            <v>ผบ.E139</v>
          </cell>
          <cell r="U608" t="str">
            <v>2564</v>
          </cell>
          <cell r="V608" t="str">
            <v>ผบ.E155</v>
          </cell>
          <cell r="W608">
            <v>2564</v>
          </cell>
          <cell r="X608">
            <v>21</v>
          </cell>
          <cell r="Y608">
            <v>6</v>
          </cell>
          <cell r="Z608">
            <v>2564</v>
          </cell>
          <cell r="AA608"/>
          <cell r="AB608"/>
          <cell r="AC608"/>
          <cell r="AD608"/>
          <cell r="AE608"/>
          <cell r="AF608"/>
          <cell r="AG608"/>
          <cell r="AH608"/>
          <cell r="AI608"/>
          <cell r="AJ608"/>
          <cell r="AK608"/>
          <cell r="AL608"/>
          <cell r="AM608"/>
          <cell r="AN608"/>
          <cell r="AO608"/>
          <cell r="AP608"/>
          <cell r="AQ608"/>
          <cell r="AR608"/>
          <cell r="AS608"/>
          <cell r="AT608"/>
          <cell r="AU608"/>
          <cell r="AV608"/>
          <cell r="AW608"/>
          <cell r="AX608"/>
          <cell r="AY608"/>
          <cell r="AZ608"/>
          <cell r="BA608"/>
          <cell r="BB608" t="str">
            <v xml:space="preserve">สืบทรัพย์ (คำสั่ง 28/10/2564)//สืบแล้ว </v>
          </cell>
          <cell r="BC608"/>
          <cell r="BD608"/>
          <cell r="BE608"/>
          <cell r="BF608"/>
          <cell r="BG608"/>
          <cell r="BH608"/>
          <cell r="BI608"/>
          <cell r="BJ608"/>
          <cell r="BK608"/>
          <cell r="BL608" t="str">
            <v>นายชุติพนธ์ เสนาลัย</v>
          </cell>
          <cell r="BM608">
            <v>883263010027</v>
          </cell>
          <cell r="BN608" t="str">
            <v>1.นายชุติพนธ์ เสนาลัย
2.นายวิชา จันธิมา
3.นายสุนันท์ บุญยวง</v>
          </cell>
          <cell r="BO608" t="str">
            <v>จำเลยที่ 1
จำเลยที่ 2
จำเลยที่ 3</v>
          </cell>
          <cell r="BP608" t="str">
            <v>1-5104-00163-83-1
1-5804-00016-17-0
3-5106-00519-50-3</v>
          </cell>
          <cell r="BQ608"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R608" t="str">
            <v>พบทรัพย์</v>
          </cell>
          <cell r="BS608"/>
          <cell r="BT608">
            <v>3</v>
          </cell>
          <cell r="BU608" t="str">
            <v>จันทร์นิภา</v>
          </cell>
          <cell r="BV608"/>
          <cell r="BW608"/>
          <cell r="BX608"/>
          <cell r="BY608"/>
          <cell r="BZ608"/>
          <cell r="CA608"/>
          <cell r="CB608"/>
          <cell r="CC608"/>
          <cell r="CD608"/>
          <cell r="CE608"/>
          <cell r="CF608"/>
          <cell r="CG608"/>
          <cell r="CH608"/>
          <cell r="CI608"/>
          <cell r="CJ608"/>
          <cell r="CK608"/>
          <cell r="CL608"/>
          <cell r="CM608"/>
          <cell r="CN608"/>
          <cell r="CO608"/>
        </row>
        <row r="609">
          <cell r="B609">
            <v>1453</v>
          </cell>
          <cell r="C609">
            <v>604</v>
          </cell>
          <cell r="D609">
            <v>28</v>
          </cell>
          <cell r="E609">
            <v>10</v>
          </cell>
          <cell r="F609">
            <v>2564</v>
          </cell>
          <cell r="G609">
            <v>800093647181</v>
          </cell>
          <cell r="H609" t="str">
            <v>นางสาว</v>
          </cell>
          <cell r="I609" t="str">
            <v>จรูญรัส</v>
          </cell>
          <cell r="J609" t="str">
            <v>พิมพ์สาร</v>
          </cell>
          <cell r="K609">
            <v>1509901081037</v>
          </cell>
          <cell r="L609" t="str">
            <v>ดอยเต่า</v>
          </cell>
          <cell r="M609" t="str">
            <v>เชียงใหม่ 3</v>
          </cell>
          <cell r="N609">
            <v>8</v>
          </cell>
          <cell r="O609" t="str">
            <v>สินเชื่อแก้ไขปัญหาหนี้นอกระบบPSA ระยะที่ 2</v>
          </cell>
          <cell r="P609" t="str">
            <v>1.บุคคลค้ำประกัน</v>
          </cell>
          <cell r="Q609">
            <v>43227.95</v>
          </cell>
          <cell r="R609">
            <v>4776.63</v>
          </cell>
          <cell r="S609" t="str">
            <v>จังหวัดฮอด</v>
          </cell>
          <cell r="T609" t="str">
            <v>ผบ.E706</v>
          </cell>
          <cell r="U609" t="str">
            <v>2564</v>
          </cell>
          <cell r="V609" t="str">
            <v>ผบ.E184</v>
          </cell>
          <cell r="W609">
            <v>2564</v>
          </cell>
          <cell r="X609"/>
          <cell r="Y609"/>
          <cell r="Z609"/>
          <cell r="AA609">
            <v>24</v>
          </cell>
          <cell r="AB609">
            <v>6</v>
          </cell>
          <cell r="AC609">
            <v>2564</v>
          </cell>
          <cell r="AD609"/>
          <cell r="AE609"/>
          <cell r="AF609"/>
          <cell r="AG609"/>
          <cell r="AH609"/>
          <cell r="AI609"/>
          <cell r="AJ609"/>
          <cell r="AK609"/>
          <cell r="AL609"/>
          <cell r="AM609"/>
          <cell r="AN609"/>
          <cell r="AO609"/>
          <cell r="AP609"/>
          <cell r="AQ609"/>
          <cell r="AR609"/>
          <cell r="AS609"/>
          <cell r="AT609"/>
          <cell r="AU609"/>
          <cell r="AV609"/>
          <cell r="AW609"/>
          <cell r="AX609"/>
          <cell r="AY609"/>
          <cell r="AZ609"/>
          <cell r="BA609"/>
          <cell r="BB609" t="str">
            <v xml:space="preserve">สืบทรัพย์ (คำสั่ง 28/10/2564)//สืบแล้ว </v>
          </cell>
          <cell r="BC609"/>
          <cell r="BD609"/>
          <cell r="BE609"/>
          <cell r="BF609"/>
          <cell r="BG609"/>
          <cell r="BH609"/>
          <cell r="BI609"/>
          <cell r="BJ609"/>
          <cell r="BK609"/>
          <cell r="BL609" t="str">
            <v>นางสาวจรูญรัส พิมพ์สาร</v>
          </cell>
          <cell r="BM609">
            <v>0</v>
          </cell>
          <cell r="BN609" t="str">
            <v>1.นางสาวจรูญรัส พิมพ์สาร
2.นางรันด์จวน สอนณะ
3.นายปั๋นแก้ว สอนณะ</v>
          </cell>
          <cell r="BO609" t="str">
            <v>จำเลยที่ 1
จำเลยที่ 2
คู่สมรสจำเลยที่ 2</v>
          </cell>
          <cell r="BP609" t="str">
            <v>1-5099-01081-03-7
3-5017-00113-92-5
3-5017-00112-63-5</v>
          </cell>
          <cell r="BQ609"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R609" t="str">
            <v>พบทรัพย์</v>
          </cell>
          <cell r="BS609"/>
          <cell r="BT609">
            <v>3</v>
          </cell>
          <cell r="BU609" t="str">
            <v>จันทร์นิภา</v>
          </cell>
          <cell r="BV609"/>
          <cell r="BW609"/>
          <cell r="BX609"/>
          <cell r="BY609"/>
          <cell r="BZ609"/>
          <cell r="CA609"/>
          <cell r="CB609"/>
          <cell r="CC609"/>
          <cell r="CD609"/>
          <cell r="CE609"/>
          <cell r="CF609"/>
          <cell r="CG609"/>
          <cell r="CH609"/>
          <cell r="CI609"/>
          <cell r="CJ609"/>
          <cell r="CK609"/>
          <cell r="CL609"/>
          <cell r="CM609"/>
          <cell r="CN609"/>
          <cell r="CO609"/>
        </row>
        <row r="610">
          <cell r="B610">
            <v>1454</v>
          </cell>
          <cell r="C610">
            <v>605</v>
          </cell>
          <cell r="D610">
            <v>28</v>
          </cell>
          <cell r="E610">
            <v>10</v>
          </cell>
          <cell r="F610">
            <v>2564</v>
          </cell>
          <cell r="G610">
            <v>800036417437</v>
          </cell>
          <cell r="H610" t="str">
            <v>นางสาว</v>
          </cell>
          <cell r="I610" t="str">
            <v xml:space="preserve">นงลักษณ์ </v>
          </cell>
          <cell r="J610" t="str">
            <v>ติ๊บใจ</v>
          </cell>
          <cell r="K610">
            <v>3501700121006</v>
          </cell>
          <cell r="L610" t="str">
            <v>ดอยเต่า</v>
          </cell>
          <cell r="M610" t="str">
            <v>เชียงใหม่ 3</v>
          </cell>
          <cell r="N610">
            <v>8</v>
          </cell>
          <cell r="O610" t="str">
            <v>สินเชื่อพัฒนาองค์กรชุมชน (รายบุคคล)</v>
          </cell>
          <cell r="P610" t="str">
            <v>1.บุคคลค้ำประกัน</v>
          </cell>
          <cell r="Q610">
            <v>154571.57</v>
          </cell>
          <cell r="R610">
            <v>42274.29</v>
          </cell>
          <cell r="S610" t="str">
            <v>จังหวัดฮอด</v>
          </cell>
          <cell r="T610" t="str">
            <v>ผบ.E709</v>
          </cell>
          <cell r="U610" t="str">
            <v>2563</v>
          </cell>
          <cell r="V610" t="str">
            <v>ผบ.E572</v>
          </cell>
          <cell r="W610">
            <v>2564</v>
          </cell>
          <cell r="X610">
            <v>12</v>
          </cell>
          <cell r="Y610">
            <v>10</v>
          </cell>
          <cell r="Z610">
            <v>2564</v>
          </cell>
          <cell r="AA610">
            <v>18</v>
          </cell>
          <cell r="AB610">
            <v>10</v>
          </cell>
          <cell r="AC610">
            <v>2564</v>
          </cell>
          <cell r="AD610"/>
          <cell r="AE610"/>
          <cell r="AF610"/>
          <cell r="AG610"/>
          <cell r="AH610"/>
          <cell r="AI610"/>
          <cell r="AJ610"/>
          <cell r="AK610"/>
          <cell r="AL610"/>
          <cell r="AM610"/>
          <cell r="AN610"/>
          <cell r="AO610"/>
          <cell r="AP610"/>
          <cell r="AQ610"/>
          <cell r="AR610"/>
          <cell r="AS610"/>
          <cell r="AT610"/>
          <cell r="AU610"/>
          <cell r="AV610"/>
          <cell r="AW610"/>
          <cell r="AX610"/>
          <cell r="AY610"/>
          <cell r="AZ610"/>
          <cell r="BA610"/>
          <cell r="BB610" t="str">
            <v xml:space="preserve">สืบทรัพย์ (คำสั่ง 28/10/2564)//สืบแล้ว </v>
          </cell>
          <cell r="BC610"/>
          <cell r="BD610"/>
          <cell r="BE610"/>
          <cell r="BF610"/>
          <cell r="BG610"/>
          <cell r="BH610"/>
          <cell r="BI610"/>
          <cell r="BJ610"/>
          <cell r="BK610"/>
          <cell r="BL610" t="str">
            <v>นางสาวนงลักษณ์  ติ๊บใจ</v>
          </cell>
          <cell r="BM610">
            <v>0</v>
          </cell>
          <cell r="BN610" t="str">
            <v>1.นางสาวนงลักษณ์ ติ๊บใจ
2.นางกุหลาบ เปี้ยปาละ
3.นายประดิษฐ์ เปี้ยปาละ 
4.นางอริสา มูลอุด
5.นายประสิทธิ์ มูลอุด</v>
          </cell>
          <cell r="BO610" t="str">
            <v>จำเลยที่ 1
จำเลยที่ 2
คู่สมรสจำเลยที่ 2
จำเลยที่ 3
คู๋สมรสจำเลยที่ 3</v>
          </cell>
          <cell r="BP610" t="str">
            <v xml:space="preserve"> 3-5017-00121-006
3-5017-00123-54-8
3-5017-00090-61-5
3-5017-00068-16-4
3-5017-00086-75-8</v>
          </cell>
          <cell r="BQ610" t="str">
            <v xml:space="preserve">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v>
          </cell>
          <cell r="BR610" t="str">
            <v>ไม่พบทรัพย์</v>
          </cell>
          <cell r="BS610"/>
          <cell r="BT610">
            <v>5</v>
          </cell>
          <cell r="BU610" t="str">
            <v>จันทร์นิภา</v>
          </cell>
          <cell r="BV610" t="str">
            <v>1.นายวิชา จันทร์ธิมา 
2.นายสุนันท์ บุญยวง 
3.นายชุติพนธ์ เสนาลัย</v>
          </cell>
          <cell r="BW610" t="str">
            <v>จำเลยที่ 1
จำเลยที่ 2
จำเลยที่ 3</v>
          </cell>
          <cell r="BX610" t="str">
            <v>1-5804-00016-17-0
3-5106-00519-50-3
1-5104-00163-83-1</v>
          </cell>
          <cell r="BY610" t="str">
            <v xml:space="preserve"> '-ไม่พบว่ามีกรรมสิทธิ์ในที่ดิน ต.โปงทุ่ง อ.ดอยเต่า จ.เชียงใหม่
-พบว่ามีกรรมสิทธิ์ในที่ดิน ต.ผาบ่อง อ.เมืองแม่ฮองสอน จ.แม่ฮ่อนสอน(แก้ไขเลขโฉนด)
-ไม่พบว่ามีกรรมสิทธิ์ในที่ดิน ต.โปงทุ่ง อ.ดอยเต่า จ.เชียงใหม่</v>
          </cell>
          <cell r="BZ610"/>
          <cell r="CA610"/>
          <cell r="CB610"/>
          <cell r="CC610"/>
          <cell r="CD610"/>
          <cell r="CE610"/>
          <cell r="CF610"/>
          <cell r="CG610"/>
          <cell r="CH610"/>
          <cell r="CI610"/>
          <cell r="CJ610"/>
          <cell r="CK610"/>
          <cell r="CL610"/>
          <cell r="CM610"/>
          <cell r="CN610"/>
          <cell r="CO610"/>
        </row>
        <row r="611">
          <cell r="B611">
            <v>1455</v>
          </cell>
          <cell r="C611">
            <v>606</v>
          </cell>
          <cell r="D611">
            <v>28</v>
          </cell>
          <cell r="E611">
            <v>10</v>
          </cell>
          <cell r="F611">
            <v>2564</v>
          </cell>
          <cell r="G611">
            <v>800045136812</v>
          </cell>
          <cell r="H611" t="str">
            <v>นาง</v>
          </cell>
          <cell r="I611" t="str">
            <v>กันทอง</v>
          </cell>
          <cell r="J611" t="str">
            <v>ยวงอักษร</v>
          </cell>
          <cell r="K611">
            <v>3501700115847</v>
          </cell>
          <cell r="L611" t="str">
            <v>ดอยเต่า</v>
          </cell>
          <cell r="M611" t="str">
            <v>เชียงใหม่ 3</v>
          </cell>
          <cell r="N611">
            <v>8</v>
          </cell>
          <cell r="O611" t="str">
            <v>สินเชื่อพัฒนาองค์กรชุมชน (รายบุคคล)</v>
          </cell>
          <cell r="P611" t="str">
            <v>1.บุคคลค้ำประกัน</v>
          </cell>
          <cell r="Q611">
            <v>149813.51</v>
          </cell>
          <cell r="R611">
            <v>34690.949999999997</v>
          </cell>
          <cell r="S611" t="str">
            <v>จังหวัดฮอด</v>
          </cell>
          <cell r="T611" t="str">
            <v>ผบ.E286</v>
          </cell>
          <cell r="U611" t="str">
            <v>2564</v>
          </cell>
          <cell r="V611" t="str">
            <v>ผบ.E576</v>
          </cell>
          <cell r="W611">
            <v>2564</v>
          </cell>
          <cell r="X611"/>
          <cell r="Y611"/>
          <cell r="Z611"/>
          <cell r="AA611">
            <v>12</v>
          </cell>
          <cell r="AB611">
            <v>10</v>
          </cell>
          <cell r="AC611">
            <v>2564</v>
          </cell>
          <cell r="AD611"/>
          <cell r="AE611"/>
          <cell r="AF611"/>
          <cell r="AG611"/>
          <cell r="AH611"/>
          <cell r="AI611"/>
          <cell r="AJ611"/>
          <cell r="AK611"/>
          <cell r="AL611"/>
          <cell r="AM611"/>
          <cell r="AN611"/>
          <cell r="AO611"/>
          <cell r="AP611"/>
          <cell r="AQ611"/>
          <cell r="AR611"/>
          <cell r="AS611"/>
          <cell r="AT611"/>
          <cell r="AU611"/>
          <cell r="AV611"/>
          <cell r="AW611"/>
          <cell r="AX611"/>
          <cell r="AY611"/>
          <cell r="AZ611"/>
          <cell r="BA611"/>
          <cell r="BB611" t="str">
            <v xml:space="preserve">สืบทรัพย์ (คำสั่ง 28/10/2564)//สืบแล้ว </v>
          </cell>
          <cell r="BC611"/>
          <cell r="BD611"/>
          <cell r="BE611"/>
          <cell r="BF611"/>
          <cell r="BG611"/>
          <cell r="BH611"/>
          <cell r="BI611"/>
          <cell r="BJ611"/>
          <cell r="BK611"/>
          <cell r="BL611" t="str">
            <v>นางกันทอง ยวงอักษร</v>
          </cell>
          <cell r="BM611">
            <v>0</v>
          </cell>
          <cell r="BN611" t="str">
            <v>1.นางกันทอง ยวงอักษร
2.นายบุญรอด ยวงอักษร
3.นางศรีแก้ว ปานันท์
4.นายประสุต โต๋ลี</v>
          </cell>
          <cell r="BO611" t="str">
            <v>จำเลยที่ 1
คู่สมรสจำเลยที่ 1
จำเลยที่ 2
คู่สมรสจำเลยที่ 2</v>
          </cell>
          <cell r="BP611" t="str">
            <v>3-5017-00115-84-7
3-1601-00050-97-6
3-5017-00118-47-1
3-5017-00182-75-7</v>
          </cell>
          <cell r="BQ611"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R611" t="str">
            <v>พบทรัพย์</v>
          </cell>
          <cell r="BS611"/>
          <cell r="BT611">
            <v>4</v>
          </cell>
          <cell r="BU611" t="str">
            <v>จันทร์นิภา</v>
          </cell>
          <cell r="BV611"/>
          <cell r="BW611"/>
          <cell r="BX611"/>
          <cell r="BY611"/>
          <cell r="BZ611"/>
          <cell r="CA611"/>
          <cell r="CB611"/>
          <cell r="CC611"/>
          <cell r="CD611"/>
          <cell r="CE611"/>
          <cell r="CF611"/>
          <cell r="CG611"/>
          <cell r="CH611"/>
          <cell r="CI611"/>
          <cell r="CJ611"/>
          <cell r="CK611"/>
          <cell r="CL611"/>
          <cell r="CM611"/>
          <cell r="CN611"/>
          <cell r="CO611"/>
        </row>
        <row r="612">
          <cell r="B612">
            <v>1456</v>
          </cell>
          <cell r="C612">
            <v>607</v>
          </cell>
          <cell r="D612">
            <v>28</v>
          </cell>
          <cell r="E612">
            <v>10</v>
          </cell>
          <cell r="F612">
            <v>2564</v>
          </cell>
          <cell r="G612">
            <v>800041362750</v>
          </cell>
          <cell r="H612" t="str">
            <v>นาย</v>
          </cell>
          <cell r="I612" t="str">
            <v>ก่ำ</v>
          </cell>
          <cell r="J612" t="str">
            <v>ปู่หล้า</v>
          </cell>
          <cell r="K612">
            <v>3501700158252</v>
          </cell>
          <cell r="L612" t="str">
            <v>ดอยเต่า</v>
          </cell>
          <cell r="M612" t="str">
            <v>เชียงใหม่ 3</v>
          </cell>
          <cell r="N612">
            <v>8</v>
          </cell>
          <cell r="O612" t="str">
            <v>สินเชื่อธนาคารประชาชน</v>
          </cell>
          <cell r="P612" t="str">
            <v>1.บุคคลค้ำประกัน</v>
          </cell>
          <cell r="Q612">
            <v>122682.41</v>
          </cell>
          <cell r="R612">
            <v>52741.36</v>
          </cell>
          <cell r="S612" t="str">
            <v>จังหวัดฮอด</v>
          </cell>
          <cell r="T612" t="str">
            <v>ผบ.E284</v>
          </cell>
          <cell r="U612" t="str">
            <v>2564</v>
          </cell>
          <cell r="V612" t="str">
            <v>ผบ.E574</v>
          </cell>
          <cell r="W612">
            <v>2564</v>
          </cell>
          <cell r="X612">
            <v>12</v>
          </cell>
          <cell r="Y612">
            <v>10</v>
          </cell>
          <cell r="Z612">
            <v>2564</v>
          </cell>
          <cell r="AA612"/>
          <cell r="AB612"/>
          <cell r="AC612"/>
          <cell r="AD612"/>
          <cell r="AE612"/>
          <cell r="AF612"/>
          <cell r="AG612"/>
          <cell r="AH612"/>
          <cell r="AI612"/>
          <cell r="AJ612"/>
          <cell r="AK612"/>
          <cell r="AL612"/>
          <cell r="AM612"/>
          <cell r="AN612"/>
          <cell r="AO612"/>
          <cell r="AP612"/>
          <cell r="AQ612"/>
          <cell r="AR612"/>
          <cell r="AS612"/>
          <cell r="AT612"/>
          <cell r="AU612"/>
          <cell r="AV612"/>
          <cell r="AW612"/>
          <cell r="AX612"/>
          <cell r="AY612"/>
          <cell r="AZ612"/>
          <cell r="BA612"/>
          <cell r="BB612" t="str">
            <v xml:space="preserve">สืบทรัพย์ (คำสั่ง 28/10/2564)//สืบแล้ว </v>
          </cell>
          <cell r="BC612"/>
          <cell r="BD612"/>
          <cell r="BE612"/>
          <cell r="BF612"/>
          <cell r="BG612"/>
          <cell r="BH612"/>
          <cell r="BI612"/>
          <cell r="BJ612"/>
          <cell r="BK612"/>
          <cell r="BL612" t="str">
            <v>นายก่ำ ปู่หล้า</v>
          </cell>
          <cell r="BM612">
            <v>0</v>
          </cell>
          <cell r="BN612" t="str">
            <v>1.นายก่ำ ปู่หล้า
2.นางจันทร์  ปู่หล้า
3.นายเอกชัย ปู่กี</v>
          </cell>
          <cell r="BO612" t="str">
            <v>จำเลยที่ 1
คู่สมรสจำเลยที่ 1
จำเลยที่ 2</v>
          </cell>
          <cell r="BP612" t="str">
            <v>3-5017-00158-25-2
2-5017-00016-23-9
3-5017-00173-43-0</v>
          </cell>
          <cell r="BQ612"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12" t="str">
            <v>ไม่พบทรัพย์</v>
          </cell>
          <cell r="BS612"/>
          <cell r="BT612">
            <v>3</v>
          </cell>
          <cell r="BU612" t="str">
            <v>จันทร์นิภา</v>
          </cell>
          <cell r="BV612"/>
          <cell r="BW612"/>
          <cell r="BX612"/>
          <cell r="BY612"/>
          <cell r="BZ612"/>
          <cell r="CA612"/>
          <cell r="CB612"/>
          <cell r="CC612"/>
          <cell r="CD612"/>
          <cell r="CE612"/>
          <cell r="CF612"/>
          <cell r="CG612"/>
          <cell r="CH612"/>
          <cell r="CI612"/>
          <cell r="CJ612"/>
          <cell r="CK612"/>
          <cell r="CL612"/>
          <cell r="CM612"/>
          <cell r="CN612"/>
          <cell r="CO612"/>
        </row>
        <row r="613">
          <cell r="B613">
            <v>1457</v>
          </cell>
          <cell r="C613">
            <v>608</v>
          </cell>
          <cell r="D613">
            <v>28</v>
          </cell>
          <cell r="E613">
            <v>10</v>
          </cell>
          <cell r="F613">
            <v>2564</v>
          </cell>
          <cell r="G613">
            <v>800058744023</v>
          </cell>
          <cell r="H613" t="str">
            <v>นาง</v>
          </cell>
          <cell r="I613" t="str">
            <v>อรสา</v>
          </cell>
          <cell r="J613" t="str">
            <v>มาเครื่อง</v>
          </cell>
          <cell r="K613">
            <v>3501700100572</v>
          </cell>
          <cell r="L613" t="str">
            <v>ดอยเต่า</v>
          </cell>
          <cell r="M613" t="str">
            <v>เขียงใหม่ 3</v>
          </cell>
          <cell r="N613">
            <v>8</v>
          </cell>
          <cell r="O613" t="str">
            <v>สินเชื่อธนาคารประชาชน</v>
          </cell>
          <cell r="P613" t="str">
            <v>1.บุคคลค้ำประกัน</v>
          </cell>
          <cell r="Q613">
            <v>82791</v>
          </cell>
          <cell r="R613">
            <v>16943.599999999999</v>
          </cell>
          <cell r="S613" t="str">
            <v>จังหวัดฮอด</v>
          </cell>
          <cell r="T613" t="str">
            <v>ผบ.E708</v>
          </cell>
          <cell r="U613" t="str">
            <v>2563</v>
          </cell>
          <cell r="V613" t="str">
            <v>ผบ.E571</v>
          </cell>
          <cell r="W613">
            <v>2564</v>
          </cell>
          <cell r="X613">
            <v>12</v>
          </cell>
          <cell r="Y613">
            <v>10</v>
          </cell>
          <cell r="Z613">
            <v>2564</v>
          </cell>
          <cell r="AA613"/>
          <cell r="AB613"/>
          <cell r="AC613"/>
          <cell r="AD613">
            <v>18</v>
          </cell>
          <cell r="AE613">
            <v>10</v>
          </cell>
          <cell r="AF613">
            <v>2564</v>
          </cell>
          <cell r="AG613"/>
          <cell r="AH613"/>
          <cell r="AI613"/>
          <cell r="AJ613"/>
          <cell r="AK613"/>
          <cell r="AL613"/>
          <cell r="AM613"/>
          <cell r="AN613"/>
          <cell r="AO613"/>
          <cell r="AP613"/>
          <cell r="AQ613"/>
          <cell r="AR613"/>
          <cell r="AS613"/>
          <cell r="AT613"/>
          <cell r="AU613"/>
          <cell r="AV613"/>
          <cell r="AW613"/>
          <cell r="AX613"/>
          <cell r="AY613"/>
          <cell r="AZ613"/>
          <cell r="BA613"/>
          <cell r="BB613" t="str">
            <v xml:space="preserve">สืบทรัพย์ (คำสั่ง 28/10/2564)//สืบแล้ว </v>
          </cell>
          <cell r="BC613"/>
          <cell r="BD613"/>
          <cell r="BE613"/>
          <cell r="BF613"/>
          <cell r="BG613"/>
          <cell r="BH613"/>
          <cell r="BI613"/>
          <cell r="BJ613"/>
          <cell r="BK613"/>
          <cell r="BL613" t="str">
            <v>นางอรสา มาเครื่อง</v>
          </cell>
          <cell r="BM613">
            <v>0</v>
          </cell>
          <cell r="BN613" t="str">
            <v>1.นางอรสา มาเครื่อง
2.นายสุกิจ มาเครื่อง
3.นายเกรียงไกร อินทรมุกต์
4.นางสาวอัจฉรา หลวงใจ</v>
          </cell>
          <cell r="BO613" t="str">
            <v>จำเลยที่ 1
คู่สมรสจำเลยที่ 1
จำเลยที่ 2
จำเลยที่ 3</v>
          </cell>
          <cell r="BP613" t="str">
            <v xml:space="preserve"> 3-5017-00100-57-2
3-5104-00503-14-0
1-5017-00002-85-0
1-5099-00258-12-0</v>
          </cell>
          <cell r="BQ613" t="str">
            <v xml:space="preserve"> '-ไม่พบว่ามีกรรมสิทธิ์ในที่ดิน  ต.ป่าไผ่  อ.ลี้  จ.ลำพูน
-พบว่ามีกรรมสิทธิ์ในที่ดิน โฉนดที่ดินเลขที่ 660  ต.นาทราย  อ.ลี้  จ.ลำพูน
-ไม่พบว่ามีกรรมสิทธิ์ในที่ดิน  ต.บงตัน อ.ดอยเต่า จ.เชียงใหม่
-ไม่พบว่ามีกรรมสิทธิ์ในที่ดิน  ต.โป่งแยง  อ.แม่ริม จ.เชียงใหม่
-พบว่ามีกรรมสิทธิ์ในที่ดิน โฉนดที่ดินเลขที่ 7196  ต.บงตัน อ.ดอยเต่า จ.เชียงใหม่
-พบว่ามีกรรมสิทธิ์ในที่ดิน โฉนดที่ดินเลขที่ 8604  ต.มือกา อ.ดอยเต่า จ.เชียงใหม่</v>
          </cell>
          <cell r="BR613" t="str">
            <v>พบทรัพย์</v>
          </cell>
          <cell r="BS613"/>
          <cell r="BT613">
            <v>4</v>
          </cell>
          <cell r="BU613" t="str">
            <v>จันทร์นิภา</v>
          </cell>
          <cell r="BV613"/>
          <cell r="BW613"/>
          <cell r="BX613"/>
          <cell r="BY613"/>
          <cell r="BZ613"/>
          <cell r="CA613"/>
          <cell r="CB613"/>
          <cell r="CC613"/>
          <cell r="CD613"/>
          <cell r="CE613"/>
          <cell r="CF613"/>
          <cell r="CG613"/>
          <cell r="CH613"/>
          <cell r="CI613"/>
          <cell r="CJ613"/>
          <cell r="CK613"/>
          <cell r="CL613"/>
          <cell r="CM613"/>
          <cell r="CN613"/>
          <cell r="CO613"/>
        </row>
        <row r="614">
          <cell r="B614">
            <v>1458</v>
          </cell>
          <cell r="C614">
            <v>609</v>
          </cell>
          <cell r="D614">
            <v>28</v>
          </cell>
          <cell r="E614">
            <v>10</v>
          </cell>
          <cell r="F614">
            <v>2564</v>
          </cell>
          <cell r="G614">
            <v>800088935815</v>
          </cell>
          <cell r="H614" t="str">
            <v>นาง</v>
          </cell>
          <cell r="I614" t="str">
            <v xml:space="preserve">ปณชล </v>
          </cell>
          <cell r="J614" t="str">
            <v>จันทร์เทพ</v>
          </cell>
          <cell r="K614">
            <v>1501700007967</v>
          </cell>
          <cell r="L614" t="str">
            <v>ดอยเต่า</v>
          </cell>
          <cell r="M614" t="str">
            <v>เชียงใหม่ 3</v>
          </cell>
          <cell r="N614">
            <v>8</v>
          </cell>
          <cell r="O614" t="str">
            <v>สินเชื่อธนาคารประชาชน</v>
          </cell>
          <cell r="P614" t="str">
            <v>1.บุคคลค้ำประกัน</v>
          </cell>
          <cell r="Q614">
            <v>81666.63</v>
          </cell>
          <cell r="R614">
            <v>21783.119999999999</v>
          </cell>
          <cell r="S614" t="str">
            <v>จังหวัดฮอด</v>
          </cell>
          <cell r="T614" t="str">
            <v>ผบ.E349</v>
          </cell>
          <cell r="U614" t="str">
            <v>2564</v>
          </cell>
          <cell r="V614" t="str">
            <v>ผบ.E578</v>
          </cell>
          <cell r="W614">
            <v>2564</v>
          </cell>
          <cell r="X614">
            <v>12</v>
          </cell>
          <cell r="Y614">
            <v>10</v>
          </cell>
          <cell r="Z614">
            <v>2564</v>
          </cell>
          <cell r="AA614"/>
          <cell r="AB614"/>
          <cell r="AC614"/>
          <cell r="AD614"/>
          <cell r="AE614"/>
          <cell r="AF614"/>
          <cell r="AG614"/>
          <cell r="AH614"/>
          <cell r="AI614"/>
          <cell r="AJ614"/>
          <cell r="AK614"/>
          <cell r="AL614"/>
          <cell r="AM614"/>
          <cell r="AN614"/>
          <cell r="AO614"/>
          <cell r="AP614"/>
          <cell r="AQ614"/>
          <cell r="AR614"/>
          <cell r="AS614"/>
          <cell r="AT614"/>
          <cell r="AU614"/>
          <cell r="AV614"/>
          <cell r="AW614"/>
          <cell r="AX614"/>
          <cell r="AY614"/>
          <cell r="AZ614"/>
          <cell r="BA614"/>
          <cell r="BB614" t="str">
            <v xml:space="preserve">สืบทรัพย์ (คำสั่ง 28/10/2564)//สืบแล้ว </v>
          </cell>
          <cell r="BC614"/>
          <cell r="BD614"/>
          <cell r="BE614"/>
          <cell r="BF614"/>
          <cell r="BG614"/>
          <cell r="BH614"/>
          <cell r="BI614"/>
          <cell r="BJ614"/>
          <cell r="BK614"/>
          <cell r="BL614" t="str">
            <v>นางปณชล  จันทร์เทพ</v>
          </cell>
          <cell r="BM614">
            <v>883263011613</v>
          </cell>
          <cell r="BN614"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O614" t="str">
            <v>จำเลยที่ 1
คู่สมรสจำเลยที่ 1
จำเลยที่ 2
คู่สมรสจำเลยที่ 2
จำเลยที่ 3
คู่สมรสจำเลยที่ 3</v>
          </cell>
          <cell r="BP614" t="str">
            <v xml:space="preserve"> 1-5017-00007-96-7
1-5106-00059-38-7
3-5016-00765-62-8
3-5017-00090-85-2
3-5017-00124-82-0
3-5017-00130-36-6</v>
          </cell>
          <cell r="BQ614"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R614" t="str">
            <v>พบทรัพย์</v>
          </cell>
          <cell r="BS614"/>
          <cell r="BT614">
            <v>6</v>
          </cell>
          <cell r="BU614" t="str">
            <v>จันทร์นิภา</v>
          </cell>
          <cell r="BV614"/>
          <cell r="BW614"/>
          <cell r="BX614"/>
          <cell r="BY614"/>
          <cell r="BZ614"/>
          <cell r="CA614"/>
          <cell r="CB614"/>
          <cell r="CC614"/>
          <cell r="CD614"/>
          <cell r="CE614"/>
          <cell r="CF614"/>
          <cell r="CG614"/>
          <cell r="CH614"/>
          <cell r="CI614"/>
          <cell r="CJ614"/>
          <cell r="CK614"/>
          <cell r="CL614"/>
          <cell r="CM614"/>
          <cell r="CN614"/>
          <cell r="CO614"/>
        </row>
        <row r="615">
          <cell r="B615">
            <v>1459</v>
          </cell>
          <cell r="C615">
            <v>610</v>
          </cell>
          <cell r="D615">
            <v>28</v>
          </cell>
          <cell r="E615">
            <v>10</v>
          </cell>
          <cell r="F615">
            <v>2564</v>
          </cell>
          <cell r="G615">
            <v>800092261471</v>
          </cell>
          <cell r="H615" t="str">
            <v>นาง</v>
          </cell>
          <cell r="I615" t="str">
            <v>สิริรัตน์</v>
          </cell>
          <cell r="J615" t="str">
            <v>อัมพานนท์หรือเรือนมณี</v>
          </cell>
          <cell r="K615">
            <v>3509900040881</v>
          </cell>
          <cell r="L615" t="str">
            <v>ดอยเต่า</v>
          </cell>
          <cell r="M615" t="str">
            <v>เชียงใหม่ 3</v>
          </cell>
          <cell r="N615">
            <v>8</v>
          </cell>
          <cell r="O615" t="str">
            <v>สินเชื่อห้องแถว</v>
          </cell>
          <cell r="P615" t="str">
            <v>1.บุคคลค้ำประกัน</v>
          </cell>
          <cell r="Q615">
            <v>45696.03</v>
          </cell>
          <cell r="R615">
            <v>8300.5499999999993</v>
          </cell>
          <cell r="S615" t="str">
            <v>แขวงเชียงใหม่</v>
          </cell>
          <cell r="T615" t="str">
            <v>ผบ.E4383</v>
          </cell>
          <cell r="U615" t="str">
            <v>2563</v>
          </cell>
          <cell r="V615" t="str">
            <v>ผบ.E2002</v>
          </cell>
          <cell r="W615">
            <v>2564</v>
          </cell>
          <cell r="X615"/>
          <cell r="Y615"/>
          <cell r="Z615"/>
          <cell r="AA615">
            <v>23</v>
          </cell>
          <cell r="AB615">
            <v>8</v>
          </cell>
          <cell r="AC615">
            <v>2564</v>
          </cell>
          <cell r="AD615"/>
          <cell r="AE615"/>
          <cell r="AF615"/>
          <cell r="AG615"/>
          <cell r="AH615"/>
          <cell r="AI615"/>
          <cell r="AJ615"/>
          <cell r="AK615"/>
          <cell r="AL615"/>
          <cell r="AM615"/>
          <cell r="AN615"/>
          <cell r="AO615"/>
          <cell r="AP615"/>
          <cell r="AQ615"/>
          <cell r="AR615"/>
          <cell r="AS615"/>
          <cell r="AT615"/>
          <cell r="AU615"/>
          <cell r="AV615"/>
          <cell r="AW615"/>
          <cell r="AX615"/>
          <cell r="AY615"/>
          <cell r="AZ615"/>
          <cell r="BA615"/>
          <cell r="BB615" t="str">
            <v xml:space="preserve">สืบทรัพย์ (คำสั่ง 28/10/2564)//สืบแล้ว </v>
          </cell>
          <cell r="BC615"/>
          <cell r="BD615"/>
          <cell r="BE615"/>
          <cell r="BF615"/>
          <cell r="BG615"/>
          <cell r="BH615"/>
          <cell r="BI615"/>
          <cell r="BJ615"/>
          <cell r="BK615"/>
          <cell r="BL615" t="str">
            <v>นางสิริรัตน์ อัมพานนท์หรือเรือนมณี</v>
          </cell>
          <cell r="BM615">
            <v>883263012074</v>
          </cell>
          <cell r="BN615" t="str">
            <v>1.นางสิริรัตน์ อัมพานนท์หรือเรือนมณี
2.นายธิติ อัมพานนท์
3.นายนิวัฒน์ เรือนมณี</v>
          </cell>
          <cell r="BO615" t="str">
            <v>จำเลย
คู่สมรสปัจจุบัน
คู่สมรสเก่า</v>
          </cell>
          <cell r="BP615" t="str">
            <v>3-5099-00040-88-1
3-1104-01145-09-7
3-5099-00512-75-8</v>
          </cell>
          <cell r="BQ615"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R615" t="str">
            <v>พบทรัพย์</v>
          </cell>
          <cell r="BS615"/>
          <cell r="BT615">
            <v>3</v>
          </cell>
          <cell r="BU615" t="str">
            <v>จันทร์นิภา</v>
          </cell>
          <cell r="BV615"/>
          <cell r="BW615"/>
          <cell r="BX615"/>
          <cell r="BY615"/>
          <cell r="BZ615"/>
          <cell r="CA615"/>
          <cell r="CB615"/>
          <cell r="CC615"/>
          <cell r="CD615"/>
          <cell r="CE615"/>
          <cell r="CF615"/>
          <cell r="CG615"/>
          <cell r="CH615"/>
          <cell r="CI615"/>
          <cell r="CJ615"/>
          <cell r="CK615"/>
          <cell r="CL615"/>
          <cell r="CM615"/>
          <cell r="CN615"/>
          <cell r="CO615"/>
        </row>
        <row r="616">
          <cell r="B616">
            <v>1460</v>
          </cell>
          <cell r="C616">
            <v>611</v>
          </cell>
          <cell r="D616">
            <v>28</v>
          </cell>
          <cell r="E616">
            <v>10</v>
          </cell>
          <cell r="F616">
            <v>2564</v>
          </cell>
          <cell r="G616">
            <v>80006661304</v>
          </cell>
          <cell r="H616" t="str">
            <v>นาย</v>
          </cell>
          <cell r="I616" t="str">
            <v xml:space="preserve">วิรัตน์ </v>
          </cell>
          <cell r="J616" t="str">
            <v>งามชาติ</v>
          </cell>
          <cell r="K616">
            <v>3500300059663</v>
          </cell>
          <cell r="L616" t="str">
            <v>แม่แจ่ม</v>
          </cell>
          <cell r="M616" t="str">
            <v>เชียงใหม่ 3</v>
          </cell>
          <cell r="N616">
            <v>8</v>
          </cell>
          <cell r="O616" t="str">
            <v>สินเชื่อพัฒนาองค์กรชุมชน (รายบุคคล)</v>
          </cell>
          <cell r="P616" t="str">
            <v>1.บุคคลค้ำประกัน</v>
          </cell>
          <cell r="Q616">
            <v>38815.839999999997</v>
          </cell>
          <cell r="R616">
            <v>7243.23</v>
          </cell>
          <cell r="S616" t="str">
            <v>จังหวัดฮอด</v>
          </cell>
          <cell r="T616" t="str">
            <v>ผบ.E711</v>
          </cell>
          <cell r="U616" t="str">
            <v>2563</v>
          </cell>
          <cell r="V616" t="str">
            <v>ผบ.E205</v>
          </cell>
          <cell r="W616">
            <v>2564</v>
          </cell>
          <cell r="X616">
            <v>24</v>
          </cell>
          <cell r="Y616">
            <v>6</v>
          </cell>
          <cell r="Z616">
            <v>2564</v>
          </cell>
          <cell r="AA616"/>
          <cell r="AB616"/>
          <cell r="AC616"/>
          <cell r="AD616"/>
          <cell r="AE616"/>
          <cell r="AF616"/>
          <cell r="AG616"/>
          <cell r="AH616"/>
          <cell r="AI616"/>
          <cell r="AJ616"/>
          <cell r="AK616"/>
          <cell r="AL616"/>
          <cell r="AM616"/>
          <cell r="AN616"/>
          <cell r="AO616"/>
          <cell r="AP616"/>
          <cell r="AQ616"/>
          <cell r="AR616"/>
          <cell r="AS616"/>
          <cell r="AT616"/>
          <cell r="AU616"/>
          <cell r="AV616"/>
          <cell r="AW616"/>
          <cell r="AX616"/>
          <cell r="AY616"/>
          <cell r="AZ616"/>
          <cell r="BA616"/>
          <cell r="BB616" t="str">
            <v>สืบทรัพย์ (คำสั่ง 28/10/2564)//สืบแล้ว รายงานผล วันที่ 30/12/2564</v>
          </cell>
          <cell r="BC616"/>
          <cell r="BD616"/>
          <cell r="BE616"/>
          <cell r="BF616"/>
          <cell r="BG616"/>
          <cell r="BH616"/>
          <cell r="BI616"/>
          <cell r="BJ616"/>
          <cell r="BK616"/>
          <cell r="BL616" t="str">
            <v>นายวิรัตน์  งามชาติ</v>
          </cell>
          <cell r="BM616">
            <v>883263012090</v>
          </cell>
          <cell r="BN616" t="str">
            <v>1.นายวิรัตน์ งามชาติ
2.นางคำยวน คิดสม
3.นายพรหมินทร์ คิดสม
4.นายบุญศรี รบชนะ</v>
          </cell>
          <cell r="BO616" t="str">
            <v>จำเลยที่ 1
จำเลยที่ 2
คู่สมรสจำเลยที่ 2
จำเลยที่ 3</v>
          </cell>
          <cell r="BP616" t="str">
            <v>3-5003-00059-66-3
3-5003-00241-56-9
3-5003-00056-78-8
3-5003-00056-62-1</v>
          </cell>
          <cell r="BQ616"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R616" t="str">
            <v>พบทรัพย์</v>
          </cell>
          <cell r="BS616"/>
          <cell r="BT616">
            <v>5</v>
          </cell>
          <cell r="BU616" t="str">
            <v>วรกมล</v>
          </cell>
          <cell r="BV616"/>
          <cell r="BW616"/>
          <cell r="BX616"/>
          <cell r="BY616"/>
          <cell r="BZ616"/>
          <cell r="CA616"/>
          <cell r="CB616"/>
          <cell r="CC616"/>
          <cell r="CD616"/>
          <cell r="CE616"/>
          <cell r="CF616"/>
          <cell r="CG616"/>
          <cell r="CH616"/>
          <cell r="CI616"/>
          <cell r="CJ616"/>
          <cell r="CK616"/>
          <cell r="CL616"/>
          <cell r="CM616"/>
          <cell r="CN616"/>
          <cell r="CO616"/>
        </row>
        <row r="617">
          <cell r="B617">
            <v>1461</v>
          </cell>
          <cell r="C617">
            <v>612</v>
          </cell>
          <cell r="D617">
            <v>28</v>
          </cell>
          <cell r="E617">
            <v>10</v>
          </cell>
          <cell r="F617">
            <v>2564</v>
          </cell>
          <cell r="G617">
            <v>800066620751</v>
          </cell>
          <cell r="H617" t="str">
            <v>นาง</v>
          </cell>
          <cell r="I617" t="str">
            <v>คำยวน</v>
          </cell>
          <cell r="J617" t="str">
            <v>คิดสม</v>
          </cell>
          <cell r="K617">
            <v>3500300241569</v>
          </cell>
          <cell r="L617" t="str">
            <v>แม่แจ่ม</v>
          </cell>
          <cell r="M617" t="str">
            <v>เชียงใหม่ 3</v>
          </cell>
          <cell r="N617">
            <v>8</v>
          </cell>
          <cell r="O617" t="str">
            <v>สินเชื่อพัฒนาองค์กรชุมชน (รายบุคคล)</v>
          </cell>
          <cell r="P617" t="str">
            <v>1.บุคคลค้ำประกัน</v>
          </cell>
          <cell r="Q617">
            <v>37774.19</v>
          </cell>
          <cell r="R617">
            <v>3472.63</v>
          </cell>
          <cell r="S617" t="str">
            <v>จังหวัดฮอด</v>
          </cell>
          <cell r="T617" t="str">
            <v>ผบ.E705</v>
          </cell>
          <cell r="U617" t="str">
            <v>2563</v>
          </cell>
          <cell r="V617" t="str">
            <v>ผบ.E187</v>
          </cell>
          <cell r="W617">
            <v>2564</v>
          </cell>
          <cell r="X617">
            <v>24</v>
          </cell>
          <cell r="Y617">
            <v>6</v>
          </cell>
          <cell r="Z617">
            <v>2564</v>
          </cell>
          <cell r="AA617"/>
          <cell r="AB617"/>
          <cell r="AC617"/>
          <cell r="AD617">
            <v>12</v>
          </cell>
          <cell r="AE617">
            <v>7</v>
          </cell>
          <cell r="AF617">
            <v>2564</v>
          </cell>
          <cell r="AG617"/>
          <cell r="AH617"/>
          <cell r="AI617"/>
          <cell r="AJ617"/>
          <cell r="AK617"/>
          <cell r="AL617"/>
          <cell r="AM617"/>
          <cell r="AN617"/>
          <cell r="AO617">
            <v>1</v>
          </cell>
          <cell r="AP617"/>
          <cell r="AQ617"/>
          <cell r="AR617"/>
          <cell r="AS617"/>
          <cell r="AT617"/>
          <cell r="AU617"/>
          <cell r="AV617"/>
          <cell r="AW617"/>
          <cell r="AX617"/>
          <cell r="AY617"/>
          <cell r="AZ617"/>
          <cell r="BA617"/>
          <cell r="BB617" t="str">
            <v>สืบทรัพย์ (คำสั่ง 28/10/2564)//สืบแล้ว รายงานผล วันที่ 30/12/2565</v>
          </cell>
          <cell r="BC617"/>
          <cell r="BD617"/>
          <cell r="BE617"/>
          <cell r="BF617"/>
          <cell r="BG617"/>
          <cell r="BH617"/>
          <cell r="BI617"/>
          <cell r="BJ617"/>
          <cell r="BK617"/>
          <cell r="BL617" t="str">
            <v>นางคำยวน คิดสม</v>
          </cell>
          <cell r="BM617">
            <v>0</v>
          </cell>
          <cell r="BN617" t="str">
            <v>1.นางคำยวน คิดสม
2.นายพรหมินทร์ คิดสม
3.นายวิรัตน์ งามชาติ
4.นายบุญศรี รบชนะ</v>
          </cell>
          <cell r="BO617" t="str">
            <v xml:space="preserve">จำเลยที่ 1
คู่สมรสจำเลยที่ 1
จำเลยที่ 2
จำเลยที่ 3
</v>
          </cell>
          <cell r="BP617" t="str">
            <v>3-5003-00241-56-9
3-5003-00056-78-8
3-5003-00059-66-3
3-5003-00056-62-1</v>
          </cell>
          <cell r="BQ617"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R617" t="str">
            <v>พบทรัพย์</v>
          </cell>
          <cell r="BS617"/>
          <cell r="BT617">
            <v>5</v>
          </cell>
          <cell r="BU617" t="str">
            <v>วรกมล
ศรัญญู (ยึด)</v>
          </cell>
          <cell r="BV617"/>
          <cell r="BW617"/>
          <cell r="BX617"/>
          <cell r="BY617"/>
          <cell r="BZ617"/>
          <cell r="CA617"/>
          <cell r="CB617"/>
          <cell r="CC617"/>
          <cell r="CD617"/>
          <cell r="CE617"/>
          <cell r="CF617"/>
          <cell r="CG617"/>
          <cell r="CH617"/>
          <cell r="CI617"/>
          <cell r="CJ617"/>
          <cell r="CK617"/>
          <cell r="CL617"/>
          <cell r="CM617"/>
          <cell r="CN617"/>
          <cell r="CO617"/>
        </row>
        <row r="618">
          <cell r="B618">
            <v>1462</v>
          </cell>
          <cell r="C618">
            <v>613</v>
          </cell>
          <cell r="D618">
            <v>28</v>
          </cell>
          <cell r="E618">
            <v>10</v>
          </cell>
          <cell r="F618">
            <v>2564</v>
          </cell>
          <cell r="G618">
            <v>800054860963</v>
          </cell>
          <cell r="H618" t="str">
            <v>นาย</v>
          </cell>
          <cell r="I618" t="str">
            <v>กระแส</v>
          </cell>
          <cell r="J618" t="str">
            <v>ทาอวน</v>
          </cell>
          <cell r="K618">
            <v>3500300022255</v>
          </cell>
          <cell r="L618" t="str">
            <v>แม่แจ่ม</v>
          </cell>
          <cell r="M618" t="str">
            <v>เชียงใหม่ 3</v>
          </cell>
          <cell r="N618">
            <v>8</v>
          </cell>
          <cell r="O618" t="str">
            <v>สินเชื่อพัฒนาองค์กรชุมชน (รายบุคคล)</v>
          </cell>
          <cell r="P618" t="str">
            <v>1.บุคคลค้ำประกัน</v>
          </cell>
          <cell r="Q618">
            <v>33668.400000000001</v>
          </cell>
          <cell r="R618">
            <v>6762.25</v>
          </cell>
          <cell r="S618" t="str">
            <v>จังหวัดฮอด</v>
          </cell>
          <cell r="T618" t="str">
            <v>ผบ.E707</v>
          </cell>
          <cell r="U618" t="str">
            <v>2563</v>
          </cell>
          <cell r="V618" t="str">
            <v>ผบ.E188</v>
          </cell>
          <cell r="W618">
            <v>2564</v>
          </cell>
          <cell r="X618">
            <v>24</v>
          </cell>
          <cell r="Y618">
            <v>6</v>
          </cell>
          <cell r="Z618">
            <v>2564</v>
          </cell>
          <cell r="AA618"/>
          <cell r="AB618"/>
          <cell r="AC618"/>
          <cell r="AD618"/>
          <cell r="AE618"/>
          <cell r="AF618"/>
          <cell r="AG618"/>
          <cell r="AH618"/>
          <cell r="AI618"/>
          <cell r="AJ618"/>
          <cell r="AK618"/>
          <cell r="AL618"/>
          <cell r="AM618"/>
          <cell r="AN618"/>
          <cell r="AO618"/>
          <cell r="AP618"/>
          <cell r="AQ618"/>
          <cell r="AR618"/>
          <cell r="AS618"/>
          <cell r="AT618"/>
          <cell r="AU618"/>
          <cell r="AV618"/>
          <cell r="AW618"/>
          <cell r="AX618"/>
          <cell r="AY618"/>
          <cell r="AZ618"/>
          <cell r="BA618"/>
          <cell r="BB618" t="str">
            <v>สืบทรัพย์ (คำสั่ง 28/10/2564)//สืบแล้ว รายงานผล วันที่ 11/12/2564</v>
          </cell>
          <cell r="BC618"/>
          <cell r="BD618"/>
          <cell r="BE618"/>
          <cell r="BF618"/>
          <cell r="BG618"/>
          <cell r="BH618"/>
          <cell r="BI618"/>
          <cell r="BJ618"/>
          <cell r="BK618"/>
          <cell r="BL618" t="str">
            <v>นายกระแส ทาอวน</v>
          </cell>
          <cell r="BM618">
            <v>883263012087</v>
          </cell>
          <cell r="BN618"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O618" t="str">
            <v>จำเลยที่ 1
คู่สมรสจำเลยที่ 1
จำเลยที่ 2
คู่สมรสจำเลยที่ 2
จำเลยที่ 3
คู่สมรสจำเลยที่ 3</v>
          </cell>
          <cell r="BP618" t="str">
            <v>3-5003-00022-25-5
3-5003-00443-27-7
3-5003-00444-02-8
3-5003-00312-32-6
3-5003-00449-07-1
3-4406-00812-16-3</v>
          </cell>
          <cell r="BQ618"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R618" t="str">
            <v>ไม่พบทรัพย์</v>
          </cell>
          <cell r="BS618"/>
          <cell r="BT618">
            <v>6</v>
          </cell>
          <cell r="BU618" t="str">
            <v>วรกมล</v>
          </cell>
          <cell r="BV618"/>
          <cell r="BW618"/>
          <cell r="BX618"/>
          <cell r="BY618"/>
          <cell r="BZ618"/>
          <cell r="CA618"/>
          <cell r="CB618"/>
          <cell r="CC618"/>
          <cell r="CD618"/>
          <cell r="CE618"/>
          <cell r="CF618"/>
          <cell r="CG618"/>
          <cell r="CH618"/>
          <cell r="CI618"/>
          <cell r="CJ618"/>
          <cell r="CK618"/>
          <cell r="CL618"/>
          <cell r="CM618"/>
          <cell r="CN618"/>
          <cell r="CO618"/>
        </row>
        <row r="619">
          <cell r="B619">
            <v>1463</v>
          </cell>
          <cell r="C619">
            <v>614</v>
          </cell>
          <cell r="D619">
            <v>28</v>
          </cell>
          <cell r="E619">
            <v>10</v>
          </cell>
          <cell r="F619">
            <v>2564</v>
          </cell>
          <cell r="G619">
            <v>800051388265</v>
          </cell>
          <cell r="H619" t="str">
            <v>นาง</v>
          </cell>
          <cell r="I619" t="str">
            <v>จวน</v>
          </cell>
          <cell r="J619" t="str">
            <v>กรรณิกา</v>
          </cell>
          <cell r="K619">
            <v>3500300238991</v>
          </cell>
          <cell r="L619" t="str">
            <v>แม่แจ่ม</v>
          </cell>
          <cell r="M619" t="str">
            <v>เชียงใหม่ 3</v>
          </cell>
          <cell r="N619">
            <v>8</v>
          </cell>
          <cell r="O619" t="str">
            <v>สินเชื่อธนาคารประชาชน</v>
          </cell>
          <cell r="P619" t="str">
            <v>1.บุคคลค้ำประกัน</v>
          </cell>
          <cell r="Q619">
            <v>16289.99</v>
          </cell>
          <cell r="R619">
            <v>13650.19</v>
          </cell>
          <cell r="S619" t="str">
            <v>จังหวัดฮอด</v>
          </cell>
          <cell r="T619" t="str">
            <v>ผบ.E22</v>
          </cell>
          <cell r="U619" t="str">
            <v>2564</v>
          </cell>
          <cell r="V619" t="str">
            <v>ผบ.E152</v>
          </cell>
          <cell r="W619">
            <v>2564</v>
          </cell>
          <cell r="X619">
            <v>16</v>
          </cell>
          <cell r="Y619">
            <v>6</v>
          </cell>
          <cell r="Z619">
            <v>2564</v>
          </cell>
          <cell r="AA619"/>
          <cell r="AB619"/>
          <cell r="AC619"/>
          <cell r="AD619"/>
          <cell r="AE619"/>
          <cell r="AF619"/>
          <cell r="AG619"/>
          <cell r="AH619"/>
          <cell r="AI619"/>
          <cell r="AJ619"/>
          <cell r="AK619"/>
          <cell r="AL619"/>
          <cell r="AM619"/>
          <cell r="AN619"/>
          <cell r="AO619"/>
          <cell r="AP619"/>
          <cell r="AQ619"/>
          <cell r="AR619"/>
          <cell r="AS619"/>
          <cell r="AT619"/>
          <cell r="AU619"/>
          <cell r="AV619"/>
          <cell r="AW619"/>
          <cell r="AX619"/>
          <cell r="AY619"/>
          <cell r="AZ619"/>
          <cell r="BA619"/>
          <cell r="BB619" t="str">
            <v>สืบทรัพย์ (คำสั่ง 28/10/2564)//สืบแล้ว รายงานผล วันที่ 29/1/2565</v>
          </cell>
          <cell r="BC619"/>
          <cell r="BD619"/>
          <cell r="BE619"/>
          <cell r="BF619"/>
          <cell r="BG619"/>
          <cell r="BH619"/>
          <cell r="BI619"/>
          <cell r="BJ619"/>
          <cell r="BK619"/>
          <cell r="BL619" t="str">
            <v>นางจวน กรรณิกา</v>
          </cell>
          <cell r="BM619">
            <v>883263012031</v>
          </cell>
          <cell r="BN619" t="str">
            <v>1.นางจวน กรรณิกา
2.นายปันแก้ว กรรณิกา</v>
          </cell>
          <cell r="BO619" t="str">
            <v>จำเลยที่ 1
คู่สมรสจำเลยที่ 1</v>
          </cell>
          <cell r="BP619" t="str">
            <v>3-5003-00238-99-1
3-5003-00238-95-9</v>
          </cell>
          <cell r="BQ619"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R619" t="str">
            <v>พบทรัพย์</v>
          </cell>
          <cell r="BS619"/>
          <cell r="BT619">
            <v>2</v>
          </cell>
          <cell r="BU619" t="str">
            <v>วรกมล</v>
          </cell>
          <cell r="BV619"/>
          <cell r="BW619"/>
          <cell r="BX619"/>
          <cell r="BY619"/>
          <cell r="BZ619"/>
          <cell r="CA619"/>
          <cell r="CB619"/>
          <cell r="CC619"/>
          <cell r="CD619"/>
          <cell r="CE619"/>
          <cell r="CF619"/>
          <cell r="CG619"/>
          <cell r="CH619"/>
          <cell r="CI619"/>
          <cell r="CJ619"/>
          <cell r="CK619"/>
          <cell r="CL619"/>
          <cell r="CM619"/>
          <cell r="CN619"/>
          <cell r="CO619"/>
        </row>
        <row r="620">
          <cell r="B620">
            <v>1464</v>
          </cell>
          <cell r="C620">
            <v>615</v>
          </cell>
          <cell r="D620">
            <v>28</v>
          </cell>
          <cell r="E620">
            <v>10</v>
          </cell>
          <cell r="F620">
            <v>2564</v>
          </cell>
          <cell r="G620">
            <v>800101207366</v>
          </cell>
          <cell r="H620" t="str">
            <v>นาย</v>
          </cell>
          <cell r="I620" t="str">
            <v>มงคล</v>
          </cell>
          <cell r="J620" t="str">
            <v>ปัญญารักษา</v>
          </cell>
          <cell r="K620">
            <v>3501900421429</v>
          </cell>
          <cell r="L620" t="str">
            <v>สารภี</v>
          </cell>
          <cell r="M620" t="str">
            <v>เชียงใหม่ 3</v>
          </cell>
          <cell r="N620">
            <v>8</v>
          </cell>
          <cell r="O620" t="str">
            <v>สินเชื่อเพื่อพัฒนาชนบท</v>
          </cell>
          <cell r="P620" t="str">
            <v>1.บุคคลค้ำประกัน</v>
          </cell>
          <cell r="Q620">
            <v>500000</v>
          </cell>
          <cell r="R620">
            <v>67995.820000000007</v>
          </cell>
          <cell r="S620" t="str">
            <v>จังหวัดเชียงใหม่</v>
          </cell>
          <cell r="T620" t="str">
            <v>ผบ.1582</v>
          </cell>
          <cell r="U620" t="str">
            <v>2554</v>
          </cell>
          <cell r="V620" t="str">
            <v>ผบ.1765</v>
          </cell>
          <cell r="W620">
            <v>2554</v>
          </cell>
          <cell r="X620"/>
          <cell r="Y620"/>
          <cell r="Z620"/>
          <cell r="AA620">
            <v>8</v>
          </cell>
          <cell r="AB620">
            <v>12</v>
          </cell>
          <cell r="AC620">
            <v>2554</v>
          </cell>
          <cell r="AD620"/>
          <cell r="AE620"/>
          <cell r="AF620"/>
          <cell r="AG620"/>
          <cell r="AH620"/>
          <cell r="AI620"/>
          <cell r="AJ620"/>
          <cell r="AK620"/>
          <cell r="AL620"/>
          <cell r="AM620"/>
          <cell r="AN620"/>
          <cell r="AO620"/>
          <cell r="AP620"/>
          <cell r="AQ620"/>
          <cell r="AR620"/>
          <cell r="AS620"/>
          <cell r="AT620"/>
          <cell r="AU620"/>
          <cell r="AV620"/>
          <cell r="AW620"/>
          <cell r="AX620"/>
          <cell r="AY620"/>
          <cell r="AZ620"/>
          <cell r="BA620"/>
          <cell r="BB620" t="str">
            <v>สืบทรัพย์ (คำสั่ง 28/10/2564)//สืบแล้ว รายงานผล วันที่ 11/12/2564</v>
          </cell>
          <cell r="BC620"/>
          <cell r="BD620"/>
          <cell r="BE620"/>
          <cell r="BF620"/>
          <cell r="BG620"/>
          <cell r="BH620"/>
          <cell r="BI620"/>
          <cell r="BJ620"/>
          <cell r="BK620"/>
          <cell r="BL620" t="str">
            <v>นายมงคล ปัญญารักษา</v>
          </cell>
          <cell r="BM620">
            <v>0</v>
          </cell>
          <cell r="BN620" t="str">
            <v>1.นายมงคล ปัญญารักษา
2.นางสันสนีย์ สินธุแปง</v>
          </cell>
          <cell r="BO620" t="str">
            <v>จำเลยที่ 1
คู่สมรสจำเลยที่ 1</v>
          </cell>
          <cell r="BP620" t="str">
            <v>3-5019-00421-42-9
3-5199-00062-10-8</v>
          </cell>
          <cell r="BQ620"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R620" t="str">
            <v>ไม่พบทรัพย์</v>
          </cell>
          <cell r="BS620"/>
          <cell r="BT620">
            <v>2</v>
          </cell>
          <cell r="BU620" t="str">
            <v>วรกมล</v>
          </cell>
          <cell r="BV620"/>
          <cell r="BW620"/>
          <cell r="BX620"/>
          <cell r="BY620"/>
          <cell r="BZ620"/>
          <cell r="CA620"/>
          <cell r="CB620"/>
          <cell r="CC620"/>
          <cell r="CD620"/>
          <cell r="CE620"/>
          <cell r="CF620"/>
          <cell r="CG620"/>
          <cell r="CH620"/>
          <cell r="CI620"/>
          <cell r="CJ620"/>
          <cell r="CK620"/>
          <cell r="CL620"/>
          <cell r="CM620"/>
          <cell r="CN620"/>
          <cell r="CO620"/>
        </row>
        <row r="621">
          <cell r="B621">
            <v>1465</v>
          </cell>
          <cell r="C621">
            <v>616</v>
          </cell>
          <cell r="D621">
            <v>28</v>
          </cell>
          <cell r="E621">
            <v>10</v>
          </cell>
          <cell r="F621">
            <v>2564</v>
          </cell>
          <cell r="G621">
            <v>800101208224</v>
          </cell>
          <cell r="H621" t="str">
            <v>นาย</v>
          </cell>
          <cell r="I621" t="str">
            <v>จรัญ</v>
          </cell>
          <cell r="J621" t="str">
            <v>สุนันต๊ะ</v>
          </cell>
          <cell r="K621">
            <v>5501900030604</v>
          </cell>
          <cell r="L621" t="str">
            <v>สารภี</v>
          </cell>
          <cell r="M621" t="str">
            <v>เชียงใหม่ 3</v>
          </cell>
          <cell r="N621">
            <v>8</v>
          </cell>
          <cell r="O621" t="str">
            <v>สินเชื่อเพื่อพัฒนาชนบท</v>
          </cell>
          <cell r="P621" t="str">
            <v>1.บุคคลค้ำประกัน</v>
          </cell>
          <cell r="Q621">
            <v>500000</v>
          </cell>
          <cell r="R621">
            <v>67995.820000000007</v>
          </cell>
          <cell r="S621" t="str">
            <v>จังหวัดเชียงใหม่</v>
          </cell>
          <cell r="T621" t="str">
            <v>ผบ.1582</v>
          </cell>
          <cell r="U621" t="str">
            <v>2554</v>
          </cell>
          <cell r="V621" t="str">
            <v>ผบ.1766</v>
          </cell>
          <cell r="W621">
            <v>2555</v>
          </cell>
          <cell r="X621"/>
          <cell r="Y621"/>
          <cell r="Z621"/>
          <cell r="AA621">
            <v>8</v>
          </cell>
          <cell r="AB621">
            <v>12</v>
          </cell>
          <cell r="AC621">
            <v>2554</v>
          </cell>
          <cell r="AD621"/>
          <cell r="AE621"/>
          <cell r="AF621"/>
          <cell r="AG621"/>
          <cell r="AH621"/>
          <cell r="AI621"/>
          <cell r="AJ621"/>
          <cell r="AK621"/>
          <cell r="AL621"/>
          <cell r="AM621"/>
          <cell r="AN621"/>
          <cell r="AO621"/>
          <cell r="AP621"/>
          <cell r="AQ621"/>
          <cell r="AR621"/>
          <cell r="AS621"/>
          <cell r="AT621"/>
          <cell r="AU621"/>
          <cell r="AV621"/>
          <cell r="AW621"/>
          <cell r="AX621"/>
          <cell r="AY621"/>
          <cell r="AZ621"/>
          <cell r="BA621"/>
          <cell r="BB621" t="str">
            <v>สืบทรัพย์ (คำสั่ง 28/10/2564)//สืบแล้ว รายงานผล วันที่ 11/12/2565</v>
          </cell>
          <cell r="BC621"/>
          <cell r="BD621"/>
          <cell r="BE621"/>
          <cell r="BF621"/>
          <cell r="BG621"/>
          <cell r="BH621"/>
          <cell r="BI621"/>
          <cell r="BJ621"/>
          <cell r="BK621"/>
          <cell r="BL621" t="str">
            <v>นายจรัญ สุนันต๊ะ</v>
          </cell>
          <cell r="BM621">
            <v>0</v>
          </cell>
          <cell r="BN621" t="str">
            <v>1.นายจรัญ สุนันต๊ะ
2.นางกันยา พรมนวล</v>
          </cell>
          <cell r="BO621" t="str">
            <v>จำเลยที่ 8
คู่สมรสจำเลยที่ 8</v>
          </cell>
          <cell r="BP621" t="str">
            <v>5-5019-00030-60-4
3-5103-00210-19-1</v>
          </cell>
          <cell r="BQ62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R621" t="str">
            <v>ไม่พบทรัพย์</v>
          </cell>
          <cell r="BS621"/>
          <cell r="BT621">
            <v>2</v>
          </cell>
          <cell r="BU621" t="str">
            <v>วรกมล</v>
          </cell>
          <cell r="BV621"/>
          <cell r="BW621"/>
          <cell r="BX621"/>
          <cell r="BY621"/>
          <cell r="BZ621"/>
          <cell r="CA621"/>
          <cell r="CB621"/>
          <cell r="CC621"/>
          <cell r="CD621"/>
          <cell r="CE621"/>
          <cell r="CF621"/>
          <cell r="CG621"/>
          <cell r="CH621"/>
          <cell r="CI621"/>
          <cell r="CJ621"/>
          <cell r="CK621"/>
          <cell r="CL621"/>
          <cell r="CM621"/>
          <cell r="CN621"/>
          <cell r="CO621"/>
        </row>
        <row r="622">
          <cell r="B622">
            <v>1466</v>
          </cell>
          <cell r="C622">
            <v>617</v>
          </cell>
          <cell r="D622">
            <v>28</v>
          </cell>
          <cell r="E622">
            <v>10</v>
          </cell>
          <cell r="F622">
            <v>2564</v>
          </cell>
          <cell r="G622">
            <v>800101207929</v>
          </cell>
          <cell r="H622" t="str">
            <v>นาง</v>
          </cell>
          <cell r="I622" t="str">
            <v>พรฤดี</v>
          </cell>
          <cell r="J622" t="str">
            <v>บุญสม</v>
          </cell>
          <cell r="K622">
            <v>3519900107241</v>
          </cell>
          <cell r="L622" t="str">
            <v>สารภี</v>
          </cell>
          <cell r="M622" t="str">
            <v>เชียงใหม่ 3</v>
          </cell>
          <cell r="N622">
            <v>8</v>
          </cell>
          <cell r="O622" t="str">
            <v>สินเชื่อเพื่อพัฒนาชนบท</v>
          </cell>
          <cell r="P622" t="str">
            <v>1.บุคคลค้ำประกัน</v>
          </cell>
          <cell r="Q622">
            <v>500000</v>
          </cell>
          <cell r="R622">
            <v>67995.820000000007</v>
          </cell>
          <cell r="S622" t="str">
            <v>จังหวัดเชียงใหม่</v>
          </cell>
          <cell r="T622" t="str">
            <v>ผบ.1583</v>
          </cell>
          <cell r="U622" t="str">
            <v>2555</v>
          </cell>
          <cell r="V622" t="str">
            <v>ผบ.1767</v>
          </cell>
          <cell r="W622">
            <v>2555</v>
          </cell>
          <cell r="X622"/>
          <cell r="Y622"/>
          <cell r="Z622"/>
          <cell r="AA622">
            <v>8</v>
          </cell>
          <cell r="AB622">
            <v>12</v>
          </cell>
          <cell r="AC622">
            <v>2554</v>
          </cell>
          <cell r="AD622"/>
          <cell r="AE622"/>
          <cell r="AF622"/>
          <cell r="AG622"/>
          <cell r="AH622"/>
          <cell r="AI622"/>
          <cell r="AJ622"/>
          <cell r="AK622"/>
          <cell r="AL622"/>
          <cell r="AM622"/>
          <cell r="AN622"/>
          <cell r="AO622"/>
          <cell r="AP622"/>
          <cell r="AQ622"/>
          <cell r="AR622"/>
          <cell r="AS622"/>
          <cell r="AT622"/>
          <cell r="AU622"/>
          <cell r="AV622"/>
          <cell r="AW622"/>
          <cell r="AX622"/>
          <cell r="AY622"/>
          <cell r="AZ622"/>
          <cell r="BA622"/>
          <cell r="BB622" t="str">
            <v>สืบทรัพย์ (คำสั่ง 28/10/2564)//สืบแล้ว รายงานผล วันที่ 11/12/2566</v>
          </cell>
          <cell r="BC622"/>
          <cell r="BD622"/>
          <cell r="BE622"/>
          <cell r="BF622"/>
          <cell r="BG622"/>
          <cell r="BH622"/>
          <cell r="BI622"/>
          <cell r="BJ622"/>
          <cell r="BK622"/>
          <cell r="BL622" t="str">
            <v>นางพรฤดี บุญสม</v>
          </cell>
          <cell r="BM622">
            <v>0</v>
          </cell>
          <cell r="BN622" t="str">
            <v>1.นางพรฤดี บุญสม</v>
          </cell>
          <cell r="BO622" t="str">
            <v>จำเลยที่ 6</v>
          </cell>
          <cell r="BP622" t="str">
            <v>3-5199-00107-24-1</v>
          </cell>
          <cell r="BQ622" t="str">
            <v>-ไม่พบว่ามีกรรมสิทธิ์ในที่ดิน อ.สารภี จ.เชียงใหม่</v>
          </cell>
          <cell r="BR622" t="str">
            <v>ไม่พบทรัพย์</v>
          </cell>
          <cell r="BS622"/>
          <cell r="BT622">
            <v>1</v>
          </cell>
          <cell r="BU622" t="str">
            <v>วรกมล</v>
          </cell>
          <cell r="BV622"/>
          <cell r="BW622"/>
          <cell r="BX622"/>
          <cell r="BY622"/>
          <cell r="BZ622"/>
          <cell r="CA622"/>
          <cell r="CB622"/>
          <cell r="CC622"/>
          <cell r="CD622"/>
          <cell r="CE622"/>
          <cell r="CF622"/>
          <cell r="CG622"/>
          <cell r="CH622"/>
          <cell r="CI622"/>
          <cell r="CJ622"/>
          <cell r="CK622"/>
          <cell r="CL622"/>
          <cell r="CM622"/>
          <cell r="CN622"/>
          <cell r="CO622"/>
        </row>
        <row r="623">
          <cell r="B623">
            <v>1467</v>
          </cell>
          <cell r="C623">
            <v>618</v>
          </cell>
          <cell r="D623">
            <v>28</v>
          </cell>
          <cell r="E623">
            <v>10</v>
          </cell>
          <cell r="F623">
            <v>2564</v>
          </cell>
          <cell r="G623">
            <v>800101183799</v>
          </cell>
          <cell r="H623" t="str">
            <v>นาง</v>
          </cell>
          <cell r="I623" t="str">
            <v>บัวซอน</v>
          </cell>
          <cell r="J623" t="str">
            <v>อินต๊ะพิงค์</v>
          </cell>
          <cell r="K623">
            <v>3501900439069</v>
          </cell>
          <cell r="L623" t="str">
            <v>สารภี</v>
          </cell>
          <cell r="M623" t="str">
            <v>เชียงใหม่ 3</v>
          </cell>
          <cell r="N623">
            <v>8</v>
          </cell>
          <cell r="O623" t="str">
            <v>สินเชื่อเพื่อพัฒนาชนบท</v>
          </cell>
          <cell r="P623" t="str">
            <v>1.บุคคลค้ำประกัน</v>
          </cell>
          <cell r="Q623">
            <v>406413.8</v>
          </cell>
          <cell r="R623">
            <v>50773.89</v>
          </cell>
          <cell r="S623" t="str">
            <v>จังหวัดเชียงใหม่</v>
          </cell>
          <cell r="T623" t="str">
            <v>ผบ.1154</v>
          </cell>
          <cell r="U623" t="str">
            <v>2556</v>
          </cell>
          <cell r="V623" t="str">
            <v>ผบ.1250</v>
          </cell>
          <cell r="W623">
            <v>2556</v>
          </cell>
          <cell r="X623"/>
          <cell r="Y623"/>
          <cell r="Z623"/>
          <cell r="AA623">
            <v>22</v>
          </cell>
          <cell r="AB623">
            <v>8</v>
          </cell>
          <cell r="AC623">
            <v>2556</v>
          </cell>
          <cell r="AD623"/>
          <cell r="AE623"/>
          <cell r="AF623"/>
          <cell r="AG623"/>
          <cell r="AH623"/>
          <cell r="AI623"/>
          <cell r="AJ623"/>
          <cell r="AK623"/>
          <cell r="AL623"/>
          <cell r="AM623"/>
          <cell r="AN623"/>
          <cell r="AO623"/>
          <cell r="AP623"/>
          <cell r="AQ623"/>
          <cell r="AR623"/>
          <cell r="AS623"/>
          <cell r="AT623"/>
          <cell r="AU623"/>
          <cell r="AV623"/>
          <cell r="AW623"/>
          <cell r="AX623"/>
          <cell r="AY623"/>
          <cell r="AZ623"/>
          <cell r="BA623"/>
          <cell r="BB623" t="str">
            <v>สืบทรัพย์ (คำสั่ง 28/10/2564)//สืบแล้ว รายงานผล วันที่ 29/1/2565</v>
          </cell>
          <cell r="BC623"/>
          <cell r="BD623"/>
          <cell r="BE623"/>
          <cell r="BF623"/>
          <cell r="BG623"/>
          <cell r="BH623"/>
          <cell r="BI623"/>
          <cell r="BJ623"/>
          <cell r="BK623"/>
          <cell r="BL623" t="str">
            <v>นางบัวซอน อินต๊ะพิงค์</v>
          </cell>
          <cell r="BM623">
            <v>0</v>
          </cell>
          <cell r="BN623" t="str">
            <v xml:space="preserve">1.นางบัวซอน อินต๊ะพิงค์
2.นายอิ่นคำ อินต๊ะพิงค์ </v>
          </cell>
          <cell r="BO623" t="str">
            <v>จำเลยที่ 1
จำเลยที่ 2</v>
          </cell>
          <cell r="BP623" t="str">
            <v>3-5019-00439-06-9
3-5101-00301-59-2</v>
          </cell>
          <cell r="BQ623" t="str">
            <v>-ไม่พบว่ามีกรรมสิทธิ์ในที่ดินที่ อ.สารภี จ.เชียงใหม่
-ไม่พบว่ามีกรรมสิทธิ์ในที่ดินที่ อ.สารภี จ.เชียงใหม่</v>
          </cell>
          <cell r="BR623" t="str">
            <v>ไม่พบทรัพย์</v>
          </cell>
          <cell r="BS623"/>
          <cell r="BT623">
            <v>2</v>
          </cell>
          <cell r="BU623" t="str">
            <v>จันทร์นิภา</v>
          </cell>
          <cell r="BV623"/>
          <cell r="BW623"/>
          <cell r="BX623"/>
          <cell r="BY623"/>
          <cell r="BZ623"/>
          <cell r="CA623"/>
          <cell r="CB623"/>
          <cell r="CC623"/>
          <cell r="CD623"/>
          <cell r="CE623"/>
          <cell r="CF623"/>
          <cell r="CG623"/>
          <cell r="CH623"/>
          <cell r="CI623"/>
          <cell r="CJ623"/>
          <cell r="CK623"/>
          <cell r="CL623"/>
          <cell r="CM623"/>
          <cell r="CN623"/>
          <cell r="CO623"/>
        </row>
        <row r="624">
          <cell r="B624">
            <v>1468</v>
          </cell>
          <cell r="C624">
            <v>619</v>
          </cell>
          <cell r="D624">
            <v>28</v>
          </cell>
          <cell r="E624">
            <v>10</v>
          </cell>
          <cell r="F624">
            <v>2564</v>
          </cell>
          <cell r="G624">
            <v>800097962164</v>
          </cell>
          <cell r="H624" t="str">
            <v>นาง</v>
          </cell>
          <cell r="I624" t="str">
            <v>ปราณี</v>
          </cell>
          <cell r="J624" t="str">
            <v>ไชยจินดา</v>
          </cell>
          <cell r="K624">
            <v>3501900432692</v>
          </cell>
          <cell r="L624" t="str">
            <v>สารภี</v>
          </cell>
          <cell r="M624" t="str">
            <v>เชียงใหม่ 3</v>
          </cell>
          <cell r="N624">
            <v>8</v>
          </cell>
          <cell r="O624" t="str">
            <v>สินเชื่อเพื่อพัฒนาชนบท</v>
          </cell>
          <cell r="P624" t="str">
            <v>1.บุคคลค้ำประกัน</v>
          </cell>
          <cell r="Q624">
            <v>74148.25</v>
          </cell>
          <cell r="R624">
            <v>23512.6</v>
          </cell>
          <cell r="S624" t="str">
            <v>แขวงเชียงใหม่</v>
          </cell>
          <cell r="T624" t="str">
            <v>ผบ.11149</v>
          </cell>
          <cell r="U624" t="str">
            <v>2561</v>
          </cell>
          <cell r="V624" t="str">
            <v>ผบ.11620</v>
          </cell>
          <cell r="W624">
            <v>2561</v>
          </cell>
          <cell r="X624"/>
          <cell r="Y624"/>
          <cell r="Z624"/>
          <cell r="AA624">
            <v>29</v>
          </cell>
          <cell r="AB624">
            <v>10</v>
          </cell>
          <cell r="AC624">
            <v>2561</v>
          </cell>
          <cell r="AD624"/>
          <cell r="AE624"/>
          <cell r="AF624"/>
          <cell r="AG624"/>
          <cell r="AH624"/>
          <cell r="AI624"/>
          <cell r="AJ624"/>
          <cell r="AK624"/>
          <cell r="AL624"/>
          <cell r="AM624"/>
          <cell r="AN624"/>
          <cell r="AO624"/>
          <cell r="AP624"/>
          <cell r="AQ624"/>
          <cell r="AR624"/>
          <cell r="AS624"/>
          <cell r="AT624"/>
          <cell r="AU624"/>
          <cell r="AV624"/>
          <cell r="AW624"/>
          <cell r="AX624"/>
          <cell r="AY624"/>
          <cell r="AZ624"/>
          <cell r="BA624"/>
          <cell r="BB624" t="str">
            <v>สืบทรัพย์ (คำสั่ง 28/10/2564)//สืบแล้ว รายงานผล วันที่ 30/12/2565</v>
          </cell>
          <cell r="BC624"/>
          <cell r="BD624"/>
          <cell r="BE624"/>
          <cell r="BF624"/>
          <cell r="BG624"/>
          <cell r="BH624"/>
          <cell r="BI624"/>
          <cell r="BJ624"/>
          <cell r="BK624"/>
          <cell r="BL624" t="str">
            <v>นางปราณี ไชยจินดา</v>
          </cell>
          <cell r="BM624">
            <v>0</v>
          </cell>
          <cell r="BN624" t="str">
            <v>1.นางปราณี ไชยจินดา</v>
          </cell>
          <cell r="BO624" t="str">
            <v>จำเลยที่ 3</v>
          </cell>
          <cell r="BP624" t="str">
            <v>3-5019-00432-69-2</v>
          </cell>
          <cell r="BQ624" t="str">
            <v>-พบว่ามีกรรมสิทธิ์ในที่ดิน โฉนดที่ดินเลขที่ 35770 ต.สันทราย อ.สารภี จ.เชียงใหม่ (ติดจำนองกับสหกรณ์การเกษตรสารภี จำกัด)</v>
          </cell>
          <cell r="BR624" t="str">
            <v>พบทรัพย์</v>
          </cell>
          <cell r="BS624"/>
          <cell r="BT624">
            <v>1</v>
          </cell>
          <cell r="BU624" t="str">
            <v>วรกมล</v>
          </cell>
          <cell r="BV624"/>
          <cell r="BW624"/>
          <cell r="BX624"/>
          <cell r="BY624"/>
          <cell r="BZ624"/>
          <cell r="CA624"/>
          <cell r="CB624"/>
          <cell r="CC624"/>
          <cell r="CD624"/>
          <cell r="CE624"/>
          <cell r="CF624"/>
          <cell r="CG624"/>
          <cell r="CH624"/>
          <cell r="CI624"/>
          <cell r="CJ624"/>
          <cell r="CK624"/>
          <cell r="CL624"/>
          <cell r="CM624"/>
          <cell r="CN624"/>
          <cell r="CO624"/>
        </row>
        <row r="625">
          <cell r="B625">
            <v>1469</v>
          </cell>
          <cell r="C625">
            <v>620</v>
          </cell>
          <cell r="D625">
            <v>28</v>
          </cell>
          <cell r="E625">
            <v>10</v>
          </cell>
          <cell r="F625">
            <v>2564</v>
          </cell>
          <cell r="G625">
            <v>800043495202</v>
          </cell>
          <cell r="H625" t="str">
            <v>นางสาว</v>
          </cell>
          <cell r="I625" t="str">
            <v>ชมพูแพร</v>
          </cell>
          <cell r="J625" t="str">
            <v>ชุ่มศรี</v>
          </cell>
          <cell r="K625">
            <v>3501200745167</v>
          </cell>
          <cell r="L625" t="str">
            <v>สันป่าตอง</v>
          </cell>
          <cell r="M625" t="str">
            <v>เชียงใหม่ 3</v>
          </cell>
          <cell r="N625">
            <v>8</v>
          </cell>
          <cell r="O625" t="str">
            <v>สินเชื่อธนาคารประชาชน</v>
          </cell>
          <cell r="P625" t="str">
            <v>1.บุคคลค้ำประกัน</v>
          </cell>
          <cell r="Q625">
            <v>49187.74</v>
          </cell>
          <cell r="R625">
            <v>10065.93</v>
          </cell>
          <cell r="S625" t="str">
            <v>แขวงเชียงใหม่</v>
          </cell>
          <cell r="T625" t="str">
            <v>ผบ.E1988</v>
          </cell>
          <cell r="U625" t="str">
            <v>2564</v>
          </cell>
          <cell r="V625" t="str">
            <v>ผบ.E2702</v>
          </cell>
          <cell r="W625">
            <v>2564</v>
          </cell>
          <cell r="X625"/>
          <cell r="Y625"/>
          <cell r="Z625"/>
          <cell r="AA625">
            <v>21</v>
          </cell>
          <cell r="AB625">
            <v>9</v>
          </cell>
          <cell r="AC625">
            <v>2564</v>
          </cell>
          <cell r="AD625"/>
          <cell r="AE625"/>
          <cell r="AF625"/>
          <cell r="AG625"/>
          <cell r="AH625"/>
          <cell r="AI625"/>
          <cell r="AJ625"/>
          <cell r="AK625"/>
          <cell r="AL625"/>
          <cell r="AM625"/>
          <cell r="AN625"/>
          <cell r="AO625"/>
          <cell r="AP625"/>
          <cell r="AQ625"/>
          <cell r="AR625"/>
          <cell r="AS625"/>
          <cell r="AT625"/>
          <cell r="AU625"/>
          <cell r="AV625"/>
          <cell r="AW625"/>
          <cell r="AX625"/>
          <cell r="AY625"/>
          <cell r="AZ625"/>
          <cell r="BA625"/>
          <cell r="BB625" t="str">
            <v>สืบทรัพย์ (คำสั่ง 28/10/2564)//สืบแล้ว รายงานผล วันที่ 30/12/2566</v>
          </cell>
          <cell r="BC625"/>
          <cell r="BD625"/>
          <cell r="BE625"/>
          <cell r="BF625"/>
          <cell r="BG625"/>
          <cell r="BH625"/>
          <cell r="BI625"/>
          <cell r="BJ625"/>
          <cell r="BK625"/>
          <cell r="BL625" t="str">
            <v>นางสาวชมพูแพร ชุ่มศรี</v>
          </cell>
          <cell r="BM625">
            <v>883263011803</v>
          </cell>
          <cell r="BN625" t="str">
            <v>1.นางสาวชมพูแพร ชุมศรี
2.นางสาวอภิชญา หล้านวล
3.นายสุวรรณ อินทวรรณ</v>
          </cell>
          <cell r="BO625" t="str">
            <v>จำเลยที่ 1
จำเลยที่ 2
จำเลยที่ 3</v>
          </cell>
          <cell r="BP625" t="str">
            <v>3-5012-00745-16-7
3-5012-00193-32-6
3-5012-00458-19-2</v>
          </cell>
          <cell r="BQ625"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R625" t="str">
            <v>พบทรัพย์</v>
          </cell>
          <cell r="BS625"/>
          <cell r="BT625">
            <v>3</v>
          </cell>
          <cell r="BU625" t="str">
            <v>วรกมล</v>
          </cell>
          <cell r="BV625"/>
          <cell r="BW625"/>
          <cell r="BX625"/>
          <cell r="BY625"/>
          <cell r="BZ625"/>
          <cell r="CA625"/>
          <cell r="CB625"/>
          <cell r="CC625"/>
          <cell r="CD625"/>
          <cell r="CE625"/>
          <cell r="CF625"/>
          <cell r="CG625"/>
          <cell r="CH625"/>
          <cell r="CI625"/>
          <cell r="CJ625"/>
          <cell r="CK625"/>
          <cell r="CL625"/>
          <cell r="CM625"/>
          <cell r="CN625"/>
          <cell r="CO625"/>
        </row>
        <row r="626">
          <cell r="B626">
            <v>1470</v>
          </cell>
          <cell r="C626">
            <v>621</v>
          </cell>
          <cell r="D626">
            <v>28</v>
          </cell>
          <cell r="E626">
            <v>10</v>
          </cell>
          <cell r="F626">
            <v>2564</v>
          </cell>
          <cell r="G626">
            <v>800029586248</v>
          </cell>
          <cell r="H626" t="str">
            <v>นางสาว</v>
          </cell>
          <cell r="I626" t="str">
            <v xml:space="preserve">ลักขณา </v>
          </cell>
          <cell r="J626" t="str">
            <v>วาโยธาตุ</v>
          </cell>
          <cell r="K626">
            <v>3520600001261</v>
          </cell>
          <cell r="L626" t="str">
            <v>ถนนทิพย์เนตร</v>
          </cell>
          <cell r="M626" t="str">
            <v>เชียงใหม่ 1</v>
          </cell>
          <cell r="N626">
            <v>8</v>
          </cell>
          <cell r="O626" t="str">
            <v>สินเชื่อธนาคารประชาชน</v>
          </cell>
          <cell r="P626" t="str">
            <v>1.บุคคลค้ำประกัน</v>
          </cell>
          <cell r="Q626">
            <v>86664</v>
          </cell>
          <cell r="R626">
            <v>18494.88</v>
          </cell>
          <cell r="S626" t="str">
            <v>แขวงลำปาง</v>
          </cell>
          <cell r="T626" t="str">
            <v>ผบ.4829</v>
          </cell>
          <cell r="U626" t="str">
            <v>2558</v>
          </cell>
          <cell r="V626" t="str">
            <v>ผบ.5573</v>
          </cell>
          <cell r="W626">
            <v>2558</v>
          </cell>
          <cell r="X626">
            <v>1</v>
          </cell>
          <cell r="Y626">
            <v>12</v>
          </cell>
          <cell r="Z626">
            <v>2558</v>
          </cell>
          <cell r="AA626"/>
          <cell r="AB626"/>
          <cell r="AC626"/>
          <cell r="AD626"/>
          <cell r="AE626"/>
          <cell r="AF626"/>
          <cell r="AG626"/>
          <cell r="AH626"/>
          <cell r="AI626"/>
          <cell r="AJ626"/>
          <cell r="AK626"/>
          <cell r="AL626"/>
          <cell r="AM626"/>
          <cell r="AN626"/>
          <cell r="AO626"/>
          <cell r="AP626"/>
          <cell r="AQ626"/>
          <cell r="AR626"/>
          <cell r="AS626"/>
          <cell r="AT626"/>
          <cell r="AU626"/>
          <cell r="AV626"/>
          <cell r="AW626"/>
          <cell r="AX626"/>
          <cell r="AY626"/>
          <cell r="AZ626"/>
          <cell r="BA626"/>
          <cell r="BB626" t="str">
            <v>สืบทรัพย์ (คำสั่ง 28/10/2564)//สืบแล้ว รายงานผล วันที่ 11/12/2566</v>
          </cell>
          <cell r="BC626"/>
          <cell r="BD626"/>
          <cell r="BE626"/>
          <cell r="BF626"/>
          <cell r="BG626"/>
          <cell r="BH626"/>
          <cell r="BI626"/>
          <cell r="BJ626"/>
          <cell r="BK626"/>
          <cell r="BL626" t="str">
            <v>นางสาวลักขณา  วาโยธาตุ</v>
          </cell>
          <cell r="BM626">
            <v>0</v>
          </cell>
          <cell r="BN626" t="str">
            <v>1.นางสาวลักขณา วาโยธาตุ
2.นางสาวอุษา ปัญญาคำ
3.นายธีระ อะทะเมืองกูล</v>
          </cell>
          <cell r="BO626" t="str">
            <v>จำเลยที่ 1
จำเลยที่ 2
จำเลยที่ 3</v>
          </cell>
          <cell r="BP626" t="str">
            <v>3-5206-00001-26-1
3-5701-01694-63-6
1-5607-00013-26-5</v>
          </cell>
          <cell r="BQ626"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R626" t="str">
            <v>ไม่พบทรัพย์</v>
          </cell>
          <cell r="BS626"/>
          <cell r="BT626">
            <v>3</v>
          </cell>
          <cell r="BU626" t="str">
            <v>วรกมล</v>
          </cell>
          <cell r="BV626"/>
          <cell r="BW626"/>
          <cell r="BX626"/>
          <cell r="BY626"/>
          <cell r="BZ626"/>
          <cell r="CA626"/>
          <cell r="CB626"/>
          <cell r="CC626"/>
          <cell r="CD626"/>
          <cell r="CE626"/>
          <cell r="CF626"/>
          <cell r="CG626"/>
          <cell r="CH626"/>
          <cell r="CI626"/>
          <cell r="CJ626"/>
          <cell r="CK626"/>
          <cell r="CL626"/>
          <cell r="CM626"/>
          <cell r="CN626"/>
          <cell r="CO626"/>
        </row>
        <row r="627">
          <cell r="B627">
            <v>1471</v>
          </cell>
          <cell r="C627">
            <v>622</v>
          </cell>
          <cell r="D627">
            <v>2</v>
          </cell>
          <cell r="E627">
            <v>11</v>
          </cell>
          <cell r="F627">
            <v>2564</v>
          </cell>
          <cell r="G627">
            <v>800053729110</v>
          </cell>
          <cell r="H627" t="str">
            <v>นาง</v>
          </cell>
          <cell r="I627" t="str">
            <v>อำไพ</v>
          </cell>
          <cell r="J627" t="str">
            <v>ภูตาสืบ</v>
          </cell>
          <cell r="K627" t="str">
            <v>3-5011-00369-27-9</v>
          </cell>
          <cell r="L627" t="str">
            <v>พร้าว</v>
          </cell>
          <cell r="M627" t="str">
            <v>เชียงใหม่ 2</v>
          </cell>
          <cell r="N627">
            <v>8</v>
          </cell>
          <cell r="O627" t="str">
            <v>สินเชื่อไทรทอง</v>
          </cell>
          <cell r="P627" t="str">
            <v>2.หลักทรัพย์ค้ำประกัน</v>
          </cell>
          <cell r="Q627"/>
          <cell r="R627"/>
          <cell r="S627" t="str">
            <v>จังหวัดเชียงใหม่</v>
          </cell>
          <cell r="T627" t="str">
            <v>ผบ.1481</v>
          </cell>
          <cell r="U627" t="str">
            <v>2563</v>
          </cell>
          <cell r="V627" t="str">
            <v>ผบ.2567</v>
          </cell>
          <cell r="W627">
            <v>2563</v>
          </cell>
          <cell r="X627"/>
          <cell r="Y627"/>
          <cell r="Z627"/>
          <cell r="AA627"/>
          <cell r="AB627"/>
          <cell r="AC627"/>
          <cell r="AD627"/>
          <cell r="AE627"/>
          <cell r="AF627"/>
          <cell r="AG627"/>
          <cell r="AH627"/>
          <cell r="AI627"/>
          <cell r="AJ627"/>
          <cell r="AK627"/>
          <cell r="AL627"/>
          <cell r="AM627" t="str">
            <v>โฉนด</v>
          </cell>
          <cell r="AN627" t="str">
            <v>10733</v>
          </cell>
          <cell r="AO627" t="str">
            <v>แม่ปั๋ง</v>
          </cell>
          <cell r="AP627" t="str">
            <v>พร้าว</v>
          </cell>
          <cell r="AQ627" t="str">
            <v>เชียงใหม่</v>
          </cell>
          <cell r="AR627"/>
          <cell r="AS627"/>
          <cell r="AT627"/>
          <cell r="AU627"/>
          <cell r="AV627"/>
          <cell r="AW627"/>
          <cell r="AX627"/>
          <cell r="AY627"/>
          <cell r="AZ627"/>
          <cell r="BA627"/>
          <cell r="BB627" t="str">
            <v>ยึดทรัพย์ (คำสั่ง 2/11/2564)//ยื่นบุริมสิทธิ (คำสั่ง 3/12/2564)</v>
          </cell>
          <cell r="BC627"/>
          <cell r="BD627"/>
          <cell r="BE627"/>
          <cell r="BF627"/>
          <cell r="BG627"/>
          <cell r="BH627"/>
          <cell r="BI627"/>
          <cell r="BJ627"/>
          <cell r="BK627"/>
          <cell r="BL627" t="str">
            <v>นางอำไพ ภูตาสืบ</v>
          </cell>
          <cell r="BM627">
            <v>0</v>
          </cell>
          <cell r="BN627"/>
          <cell r="BO627"/>
          <cell r="BP627"/>
          <cell r="BQ627"/>
          <cell r="BR627"/>
          <cell r="BS627"/>
          <cell r="BT627"/>
          <cell r="BU627" t="str">
            <v>นพวิสต์ (ยึด)</v>
          </cell>
          <cell r="BV627"/>
          <cell r="BW627"/>
          <cell r="BX627"/>
          <cell r="BY627"/>
          <cell r="BZ627"/>
          <cell r="CA627"/>
          <cell r="CB627"/>
          <cell r="CC627"/>
          <cell r="CD627"/>
          <cell r="CE627"/>
          <cell r="CF627"/>
          <cell r="CG627"/>
          <cell r="CH627"/>
          <cell r="CI627"/>
          <cell r="CJ627"/>
          <cell r="CK627"/>
          <cell r="CL627"/>
          <cell r="CM627">
            <v>243397</v>
          </cell>
          <cell r="CN627">
            <v>242913</v>
          </cell>
          <cell r="CO627"/>
        </row>
        <row r="628">
          <cell r="B628">
            <v>1472</v>
          </cell>
          <cell r="C628">
            <v>623</v>
          </cell>
          <cell r="D628">
            <v>2</v>
          </cell>
          <cell r="E628">
            <v>11</v>
          </cell>
          <cell r="F628">
            <v>2564</v>
          </cell>
          <cell r="G628">
            <v>800068838054</v>
          </cell>
          <cell r="H628" t="str">
            <v>นาย</v>
          </cell>
          <cell r="I628" t="str">
            <v>ศราวุธ</v>
          </cell>
          <cell r="J628" t="str">
            <v>อินทร์ไชย</v>
          </cell>
          <cell r="K628" t="str">
            <v>1-5099-00106-02-0</v>
          </cell>
          <cell r="L628" t="str">
            <v>ฝาง</v>
          </cell>
          <cell r="M628" t="str">
            <v>เชียงใหม่ 2</v>
          </cell>
          <cell r="N628">
            <v>8</v>
          </cell>
          <cell r="O628" t="str">
            <v>สินเชื่อธนาคารประชาชน</v>
          </cell>
          <cell r="P628" t="str">
            <v>1.บุคคลค้ำประกัน</v>
          </cell>
          <cell r="Q628">
            <v>132684.24</v>
          </cell>
          <cell r="R628">
            <v>28524.51</v>
          </cell>
          <cell r="S628" t="str">
            <v>จังหวัดฝาง</v>
          </cell>
          <cell r="T628" t="str">
            <v>ผบ.892</v>
          </cell>
          <cell r="U628" t="str">
            <v>2562</v>
          </cell>
          <cell r="V628" t="str">
            <v>ผบ.1128</v>
          </cell>
          <cell r="W628">
            <v>2562</v>
          </cell>
          <cell r="X628">
            <v>18</v>
          </cell>
          <cell r="Y628">
            <v>9</v>
          </cell>
          <cell r="Z628">
            <v>2562</v>
          </cell>
          <cell r="AA628"/>
          <cell r="AB628"/>
          <cell r="AC628"/>
          <cell r="AD628"/>
          <cell r="AE628"/>
          <cell r="AF628"/>
          <cell r="AG628">
            <v>5</v>
          </cell>
          <cell r="AH628">
            <v>2</v>
          </cell>
          <cell r="AI628">
            <v>2563</v>
          </cell>
          <cell r="AJ628">
            <v>15</v>
          </cell>
          <cell r="AK628">
            <v>12</v>
          </cell>
          <cell r="AL628">
            <v>2564</v>
          </cell>
          <cell r="AM628" t="str">
            <v>โฉนด</v>
          </cell>
          <cell r="AN628" t="str">
            <v>78710</v>
          </cell>
          <cell r="AO628" t="str">
            <v xml:space="preserve">ริมกก </v>
          </cell>
          <cell r="AP628" t="str">
            <v>เมือง</v>
          </cell>
          <cell r="AQ628" t="str">
            <v>เชียงราย</v>
          </cell>
          <cell r="AR628">
            <v>2146896</v>
          </cell>
          <cell r="AS628"/>
          <cell r="AT628"/>
          <cell r="AU628"/>
          <cell r="AV628"/>
          <cell r="AW628"/>
          <cell r="AX628"/>
          <cell r="AY628"/>
          <cell r="AZ628"/>
          <cell r="BA628"/>
          <cell r="BB628" t="str">
            <v>ยึดทรัพย์ สำนักงานอื่นฟ้อง(คำสั่ง 2/11/2564)//ยึดแล้ว//ถอนการยึดทรัพย์และบังคับคดี เนื่องจากลูกหนี้ได้ชำระปิดบัญชีแล้ว (คำสั่ง 7/1/2565) //ถอนการยึดแล้ว 10/1/2565</v>
          </cell>
          <cell r="BC628"/>
          <cell r="BD628"/>
          <cell r="BE628"/>
          <cell r="BF628"/>
          <cell r="BG628"/>
          <cell r="BH628"/>
          <cell r="BI628"/>
          <cell r="BJ628"/>
          <cell r="BK628"/>
          <cell r="BL628" t="str">
            <v>นายศราวุธ อินทร์ไชย</v>
          </cell>
          <cell r="BM628">
            <v>0</v>
          </cell>
          <cell r="BN628"/>
          <cell r="BO628"/>
          <cell r="BP628"/>
          <cell r="BQ628"/>
          <cell r="BR628"/>
          <cell r="BS628"/>
          <cell r="BT628"/>
          <cell r="BU628" t="str">
            <v>ศรัญญู (ยึด)</v>
          </cell>
          <cell r="BV628"/>
          <cell r="BW628"/>
          <cell r="BX628"/>
          <cell r="BY628"/>
          <cell r="BZ628"/>
          <cell r="CA628"/>
          <cell r="CB628"/>
          <cell r="CC628"/>
          <cell r="CD628"/>
          <cell r="CE628"/>
          <cell r="CF628"/>
          <cell r="CG628"/>
          <cell r="CH628"/>
          <cell r="CI628"/>
          <cell r="CJ628"/>
          <cell r="CK628"/>
          <cell r="CL628"/>
          <cell r="CM628"/>
          <cell r="CN628">
            <v>242874</v>
          </cell>
          <cell r="CO628"/>
        </row>
        <row r="629">
          <cell r="B629">
            <v>1473</v>
          </cell>
          <cell r="C629">
            <v>624</v>
          </cell>
          <cell r="D629">
            <v>4</v>
          </cell>
          <cell r="E629">
            <v>11</v>
          </cell>
          <cell r="F629">
            <v>2564</v>
          </cell>
          <cell r="G629">
            <v>800000896525</v>
          </cell>
          <cell r="H629" t="str">
            <v>นาง</v>
          </cell>
          <cell r="I629" t="str">
            <v>สุนีย์</v>
          </cell>
          <cell r="J629" t="str">
            <v>ดวงยา</v>
          </cell>
          <cell r="K629">
            <v>3501300538759</v>
          </cell>
          <cell r="L629" t="str">
            <v>สันกำแพง</v>
          </cell>
          <cell r="M629" t="str">
            <v>เชียงใหม่ 3</v>
          </cell>
          <cell r="N629">
            <v>8</v>
          </cell>
          <cell r="O629" t="str">
            <v>สินเชื่อธุรกิจเพื่อสังคม</v>
          </cell>
          <cell r="P629" t="str">
            <v>1.บุคคลค้ำประกัน</v>
          </cell>
          <cell r="Q629">
            <v>22050</v>
          </cell>
          <cell r="R629">
            <v>3644.71</v>
          </cell>
          <cell r="S629" t="str">
            <v>แขวงเชียงใหม่</v>
          </cell>
          <cell r="T629" t="str">
            <v>ผบ.5135</v>
          </cell>
          <cell r="U629" t="str">
            <v>2556</v>
          </cell>
          <cell r="V629" t="str">
            <v>ผบ.7654</v>
          </cell>
          <cell r="W629">
            <v>2556</v>
          </cell>
          <cell r="X629"/>
          <cell r="Y629"/>
          <cell r="Z629"/>
          <cell r="AA629">
            <v>19</v>
          </cell>
          <cell r="AB629">
            <v>11</v>
          </cell>
          <cell r="AC629">
            <v>2556</v>
          </cell>
          <cell r="AD629"/>
          <cell r="AE629"/>
          <cell r="AF629"/>
          <cell r="AG629"/>
          <cell r="AH629"/>
          <cell r="AI629"/>
          <cell r="AJ629"/>
          <cell r="AK629"/>
          <cell r="AL629"/>
          <cell r="AM629"/>
          <cell r="AN629"/>
          <cell r="AO629"/>
          <cell r="AP629"/>
          <cell r="AQ629"/>
          <cell r="AR629"/>
          <cell r="AS629"/>
          <cell r="AT629"/>
          <cell r="AU629"/>
          <cell r="AV629"/>
          <cell r="AW629"/>
          <cell r="AX629"/>
          <cell r="AY629"/>
          <cell r="AZ629"/>
          <cell r="BA629"/>
          <cell r="BB629" t="str">
            <v>สืบทรัพย์ (คำสั่ง 28/10/2564)//สืบแล้ว รายงานผล วันที่ 30/12/2565</v>
          </cell>
          <cell r="BC629"/>
          <cell r="BD629"/>
          <cell r="BE629"/>
          <cell r="BF629"/>
          <cell r="BG629"/>
          <cell r="BH629"/>
          <cell r="BI629"/>
          <cell r="BJ629"/>
          <cell r="BK629"/>
          <cell r="BL629" t="str">
            <v>นางสุนีย์ ดวงยา</v>
          </cell>
          <cell r="BM629">
            <v>0</v>
          </cell>
          <cell r="BN62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O629" t="str">
            <v>จำเลยที่ 1
จำเลยที่ 2
คู่สมรสจำเลยที่ 2
จำเลยที่ 3
คู่สมรสจำเลยที่ 3</v>
          </cell>
          <cell r="BP629" t="str">
            <v>3-5013-00538-75-9
3-5013-00460-35-1
3-4101-00156-72-1
3-5201-00032-39-7
3-5206-00071-51-1</v>
          </cell>
          <cell r="BQ62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R629" t="str">
            <v>พบทรัพย์</v>
          </cell>
          <cell r="BS629"/>
          <cell r="BT629">
            <v>5</v>
          </cell>
          <cell r="BU629" t="str">
            <v>วรกมล</v>
          </cell>
          <cell r="BV629"/>
          <cell r="BW629"/>
          <cell r="BX629"/>
          <cell r="BY629"/>
          <cell r="BZ629"/>
          <cell r="CA629"/>
          <cell r="CB629"/>
          <cell r="CC629"/>
          <cell r="CD629"/>
          <cell r="CE629"/>
          <cell r="CF629"/>
          <cell r="CG629"/>
          <cell r="CH629"/>
          <cell r="CI629"/>
          <cell r="CJ629"/>
          <cell r="CK629"/>
          <cell r="CL629"/>
          <cell r="CM629"/>
          <cell r="CN629"/>
          <cell r="CO629"/>
        </row>
        <row r="630">
          <cell r="B630">
            <v>1474</v>
          </cell>
          <cell r="C630">
            <v>625</v>
          </cell>
          <cell r="D630">
            <v>4</v>
          </cell>
          <cell r="E630">
            <v>11</v>
          </cell>
          <cell r="F630">
            <v>2564</v>
          </cell>
          <cell r="G630" t="str">
            <v>800063640851
800063641271</v>
          </cell>
          <cell r="H630" t="str">
            <v>นางสาว</v>
          </cell>
          <cell r="I630" t="str">
            <v xml:space="preserve">สุดารัตน์ </v>
          </cell>
          <cell r="J630" t="str">
            <v>ศรีวะสุทธิ์</v>
          </cell>
          <cell r="K630">
            <v>1103700750037</v>
          </cell>
          <cell r="L630" t="str">
            <v>เม-ญ่า เชียงใหม่</v>
          </cell>
          <cell r="M630" t="str">
            <v>เชียงใหม่ 1</v>
          </cell>
          <cell r="N630">
            <v>8</v>
          </cell>
          <cell r="O630" t="str">
            <v>สินเชื่อธนาคารประชาชน</v>
          </cell>
          <cell r="P630" t="str">
            <v>1.บุคคลค้ำประกัน</v>
          </cell>
          <cell r="Q630">
            <v>56183.49</v>
          </cell>
          <cell r="R630">
            <v>5820.49</v>
          </cell>
          <cell r="S630" t="str">
            <v>แขวงเชียงใหม่</v>
          </cell>
          <cell r="T630" t="str">
            <v>ผบ.1299</v>
          </cell>
          <cell r="U630" t="str">
            <v>2563</v>
          </cell>
          <cell r="V630" t="str">
            <v>ผบ.3772</v>
          </cell>
          <cell r="W630">
            <v>2563</v>
          </cell>
          <cell r="X630"/>
          <cell r="Y630"/>
          <cell r="Z630"/>
          <cell r="AA630">
            <v>10</v>
          </cell>
          <cell r="AB630">
            <v>3</v>
          </cell>
          <cell r="AC630">
            <v>2563</v>
          </cell>
          <cell r="AD630"/>
          <cell r="AE630"/>
          <cell r="AF630"/>
          <cell r="AG630"/>
          <cell r="AH630"/>
          <cell r="AI630"/>
          <cell r="AJ630"/>
          <cell r="AK630"/>
          <cell r="AL630"/>
          <cell r="AM630"/>
          <cell r="AN630"/>
          <cell r="AO630"/>
          <cell r="AP630"/>
          <cell r="AQ630"/>
          <cell r="AR630"/>
          <cell r="AS630"/>
          <cell r="AT630"/>
          <cell r="AU630"/>
          <cell r="AV630"/>
          <cell r="AW630"/>
          <cell r="AX630"/>
          <cell r="AY630"/>
          <cell r="AZ630"/>
          <cell r="BA630"/>
          <cell r="BB630" t="str">
            <v xml:space="preserve">สืบทรัพย์ (คำสั่ง 4/11/2564)//สืบแล้ว </v>
          </cell>
          <cell r="BC630"/>
          <cell r="BD630"/>
          <cell r="BE630"/>
          <cell r="BF630"/>
          <cell r="BG630"/>
          <cell r="BH630"/>
          <cell r="BI630"/>
          <cell r="BJ630"/>
          <cell r="BK630"/>
          <cell r="BL630" t="str">
            <v>นางสาวสุดารัตน์  ศรีวะสุทธิ์</v>
          </cell>
          <cell r="BM630">
            <v>0</v>
          </cell>
          <cell r="BN630" t="str">
            <v>1.นางสาวสุดารัตน์ ศรีวะสุทธิ์
2.นายอุดมศักดิ์ คาน
3..นางสาววิรากานต์ พึ่งสุข
4.นางสาวกรรณิการ์ ปาโหม้</v>
          </cell>
          <cell r="BO630" t="str">
            <v>จำเลยที่ 1
คู่สมรสจำเลยที่ 1
จำเลยที่ 2
จำเลยที่ 3</v>
          </cell>
          <cell r="BP630" t="str">
            <v>1-1037-00750-03-7
1-5099-00796-32-6
1-6205-00130-05-4
1-5099-00933-78-1</v>
          </cell>
          <cell r="BQ63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R630" t="str">
            <v>พบทรัพย์</v>
          </cell>
          <cell r="BS630"/>
          <cell r="BT630">
            <v>4</v>
          </cell>
          <cell r="BU630" t="str">
            <v>จันทร์นิภา</v>
          </cell>
          <cell r="BV630"/>
          <cell r="BW630"/>
          <cell r="BX630"/>
          <cell r="BY630"/>
          <cell r="BZ630"/>
          <cell r="CA630"/>
          <cell r="CB630"/>
          <cell r="CC630"/>
          <cell r="CD630"/>
          <cell r="CE630"/>
          <cell r="CF630"/>
          <cell r="CG630"/>
          <cell r="CH630"/>
          <cell r="CI630"/>
          <cell r="CJ630"/>
          <cell r="CK630"/>
          <cell r="CL630"/>
          <cell r="CM630"/>
          <cell r="CN630"/>
          <cell r="CO630"/>
        </row>
        <row r="631">
          <cell r="B631">
            <v>1475</v>
          </cell>
          <cell r="C631">
            <v>626</v>
          </cell>
          <cell r="D631">
            <v>4</v>
          </cell>
          <cell r="E631">
            <v>11</v>
          </cell>
          <cell r="F631">
            <v>2564</v>
          </cell>
          <cell r="G631">
            <v>800035329831</v>
          </cell>
          <cell r="H631" t="str">
            <v>นาย</v>
          </cell>
          <cell r="I631" t="str">
            <v>เอกสิทธิ์</v>
          </cell>
          <cell r="J631" t="str">
            <v>สิงเต</v>
          </cell>
          <cell r="K631">
            <v>5530300021964</v>
          </cell>
          <cell r="L631" t="str">
            <v>ถนนทิพย์เนตร</v>
          </cell>
          <cell r="M631" t="str">
            <v>เชียงใหม่ 1</v>
          </cell>
          <cell r="N631">
            <v>8</v>
          </cell>
          <cell r="O631" t="str">
            <v>สินเชื่อธนาคารประชาชน</v>
          </cell>
          <cell r="P631" t="str">
            <v>1.บุคคลค้ำประกัน</v>
          </cell>
          <cell r="Q631">
            <v>50383.6</v>
          </cell>
          <cell r="R631">
            <v>16229.73</v>
          </cell>
          <cell r="S631" t="str">
            <v>แขวงเชียงใหม่</v>
          </cell>
          <cell r="T631" t="str">
            <v>ผบ.4818</v>
          </cell>
          <cell r="U631" t="str">
            <v>2562</v>
          </cell>
          <cell r="V631" t="str">
            <v>ผบ.6854</v>
          </cell>
          <cell r="W631">
            <v>2562</v>
          </cell>
          <cell r="X631">
            <v>1</v>
          </cell>
          <cell r="Y631">
            <v>8</v>
          </cell>
          <cell r="Z631">
            <v>2562</v>
          </cell>
          <cell r="AA631"/>
          <cell r="AB631"/>
          <cell r="AC631"/>
          <cell r="AD631"/>
          <cell r="AE631"/>
          <cell r="AF631"/>
          <cell r="AG631"/>
          <cell r="AH631"/>
          <cell r="AI631"/>
          <cell r="AJ631"/>
          <cell r="AK631"/>
          <cell r="AL631"/>
          <cell r="AM631"/>
          <cell r="AN631"/>
          <cell r="AO631"/>
          <cell r="AP631"/>
          <cell r="AQ631"/>
          <cell r="AR631"/>
          <cell r="AS631"/>
          <cell r="AT631"/>
          <cell r="AU631"/>
          <cell r="AV631"/>
          <cell r="AW631"/>
          <cell r="AX631"/>
          <cell r="AY631"/>
          <cell r="AZ631"/>
          <cell r="BA631"/>
          <cell r="BB631" t="str">
            <v xml:space="preserve">สืบทรัพย์ (คำสั่ง 4/11/2564)//สืบแล้ว </v>
          </cell>
          <cell r="BC631"/>
          <cell r="BD631"/>
          <cell r="BE631"/>
          <cell r="BF631"/>
          <cell r="BG631"/>
          <cell r="BH631"/>
          <cell r="BI631"/>
          <cell r="BJ631"/>
          <cell r="BK631"/>
          <cell r="BL631" t="str">
            <v>นายเอกสิทธิ์ สิงเต</v>
          </cell>
          <cell r="BM631">
            <v>0</v>
          </cell>
          <cell r="BN631" t="str">
            <v>1. นายเอกสิทธิ์ สิงเต
2. นางสาววันทนา สุขเกษม
3.นางสาวอรวรรณ สิงเต
4.นายประพฤกษ์ ชมพู่</v>
          </cell>
          <cell r="BO631" t="str">
            <v>จำเลยที่ 1
คู่สมรสจำเลยที่ 1
จำเลยที่ 2
คู่สมรสจำเลยที่ 2</v>
          </cell>
          <cell r="BP631" t="str">
            <v xml:space="preserve">5-5303-00021-96-4
1-5099-00056-74-8
5-5303-00021-95-6
3-5399-00272-11-1
</v>
          </cell>
          <cell r="BQ63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R631" t="str">
            <v>พบทรัพย์</v>
          </cell>
          <cell r="BS631"/>
          <cell r="BT631">
            <v>4</v>
          </cell>
          <cell r="BU631" t="str">
            <v>จันทร์นิภา</v>
          </cell>
          <cell r="BV631"/>
          <cell r="BW631"/>
          <cell r="BX631"/>
          <cell r="BY631"/>
          <cell r="BZ631"/>
          <cell r="CA631"/>
          <cell r="CB631"/>
          <cell r="CC631"/>
          <cell r="CD631"/>
          <cell r="CE631"/>
          <cell r="CF631"/>
          <cell r="CG631"/>
          <cell r="CH631"/>
          <cell r="CI631"/>
          <cell r="CJ631"/>
          <cell r="CK631"/>
          <cell r="CL631"/>
          <cell r="CM631"/>
          <cell r="CN631"/>
          <cell r="CO631"/>
        </row>
        <row r="632">
          <cell r="B632">
            <v>1476</v>
          </cell>
          <cell r="C632">
            <v>627</v>
          </cell>
          <cell r="D632">
            <v>11</v>
          </cell>
          <cell r="E632">
            <v>11</v>
          </cell>
          <cell r="F632">
            <v>2564</v>
          </cell>
          <cell r="G632">
            <v>800027969222</v>
          </cell>
          <cell r="H632" t="str">
            <v>นาย</v>
          </cell>
          <cell r="I632" t="str">
            <v>เอกธนาทร</v>
          </cell>
          <cell r="J632" t="str">
            <v>วันแก้ว</v>
          </cell>
          <cell r="K632">
            <v>1570500031235</v>
          </cell>
          <cell r="L632" t="str">
            <v>ช้างคลาน</v>
          </cell>
          <cell r="M632" t="str">
            <v>เชียงใหม่ 1</v>
          </cell>
          <cell r="N632">
            <v>8</v>
          </cell>
          <cell r="O632" t="str">
            <v>สินเชื่อธนาคารประชาชน</v>
          </cell>
          <cell r="P632" t="str">
            <v>1.บุคคลค้ำประกัน</v>
          </cell>
          <cell r="Q632">
            <v>175390.01</v>
          </cell>
          <cell r="R632">
            <v>34142.629999999997</v>
          </cell>
          <cell r="S632" t="str">
            <v>จังหวัดเชียงราย</v>
          </cell>
          <cell r="T632" t="str">
            <v>ผบ.6651</v>
          </cell>
          <cell r="U632" t="str">
            <v>2559</v>
          </cell>
          <cell r="V632" t="str">
            <v>ผบ.1112</v>
          </cell>
          <cell r="W632">
            <v>2560</v>
          </cell>
          <cell r="X632"/>
          <cell r="Y632"/>
          <cell r="Z632"/>
          <cell r="AA632"/>
          <cell r="AB632"/>
          <cell r="AC632"/>
          <cell r="AD632"/>
          <cell r="AE632"/>
          <cell r="AF632"/>
          <cell r="AG632"/>
          <cell r="AH632"/>
          <cell r="AI632"/>
          <cell r="AJ632"/>
          <cell r="AK632"/>
          <cell r="AL632"/>
          <cell r="AM632"/>
          <cell r="AN632"/>
          <cell r="AO632"/>
          <cell r="AP632"/>
          <cell r="AQ632"/>
          <cell r="AR632"/>
          <cell r="AS632"/>
          <cell r="AT632"/>
          <cell r="AU632"/>
          <cell r="AV632"/>
          <cell r="AW632"/>
          <cell r="AX632"/>
          <cell r="AY632"/>
          <cell r="AZ632"/>
          <cell r="BA632"/>
          <cell r="BB632" t="str">
            <v>สืบทรัพย์ (นักงานอื่นฟ้อง) 11/11/2564//สืบแล้ว รายงานผล วันที่ 11/12/2564</v>
          </cell>
          <cell r="BC632"/>
          <cell r="BD632"/>
          <cell r="BE632"/>
          <cell r="BF632"/>
          <cell r="BG632"/>
          <cell r="BH632"/>
          <cell r="BI632"/>
          <cell r="BJ632"/>
          <cell r="BK632"/>
          <cell r="BL632" t="str">
            <v>นายเอกธนาทร วันแก้ว</v>
          </cell>
          <cell r="BM632">
            <v>0</v>
          </cell>
          <cell r="BN632" t="str">
            <v>1.นายเอกธนาทร วันแก้ว
2.นางสาวนิดานุช ปันโปธา</v>
          </cell>
          <cell r="BO632" t="str">
            <v>จำเลยที่ 1
จำเลยที่ 2</v>
          </cell>
          <cell r="BP632" t="str">
            <v>1-5705-00031-23-5
3-5104-00201-48-8</v>
          </cell>
          <cell r="BQ63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R632" t="str">
            <v>ไม่พบทรัพย์</v>
          </cell>
          <cell r="BS632"/>
          <cell r="BT632">
            <v>2</v>
          </cell>
          <cell r="BU632" t="str">
            <v>วรกมล</v>
          </cell>
          <cell r="BV632"/>
          <cell r="BW632"/>
          <cell r="BX632"/>
          <cell r="BY632"/>
          <cell r="BZ632"/>
          <cell r="CA632"/>
          <cell r="CB632"/>
          <cell r="CC632"/>
          <cell r="CD632"/>
          <cell r="CE632"/>
          <cell r="CF632"/>
          <cell r="CG632"/>
          <cell r="CH632"/>
          <cell r="CI632"/>
          <cell r="CJ632"/>
          <cell r="CK632"/>
          <cell r="CL632"/>
          <cell r="CM632"/>
          <cell r="CN632"/>
          <cell r="CO632"/>
        </row>
        <row r="633">
          <cell r="B633">
            <v>1477</v>
          </cell>
          <cell r="C633">
            <v>628</v>
          </cell>
          <cell r="D633">
            <v>11</v>
          </cell>
          <cell r="E633">
            <v>11</v>
          </cell>
          <cell r="F633">
            <v>2564</v>
          </cell>
          <cell r="G633">
            <v>800029239533</v>
          </cell>
          <cell r="H633" t="str">
            <v>นางสาว</v>
          </cell>
          <cell r="I633" t="str">
            <v xml:space="preserve">มณฑิรา </v>
          </cell>
          <cell r="J633" t="str">
            <v>ขันแก้ว</v>
          </cell>
          <cell r="K633">
            <v>1580400091171</v>
          </cell>
          <cell r="L633" t="str">
            <v>ช้างคลาน</v>
          </cell>
          <cell r="M633" t="str">
            <v>เชียงใหม่ 1</v>
          </cell>
          <cell r="N633">
            <v>8</v>
          </cell>
          <cell r="O633" t="str">
            <v>สินเชื่อไทรทอง</v>
          </cell>
          <cell r="P633" t="str">
            <v>1.บุคคลค้ำประกัน</v>
          </cell>
          <cell r="Q633">
            <v>249895.56</v>
          </cell>
          <cell r="R633">
            <v>11622.16</v>
          </cell>
          <cell r="S633" t="str">
            <v>จังหวัดแม่สะเรียง</v>
          </cell>
          <cell r="T633" t="str">
            <v>ผบ.329</v>
          </cell>
          <cell r="U633" t="str">
            <v>2558</v>
          </cell>
          <cell r="V633" t="str">
            <v>ผบ.2</v>
          </cell>
          <cell r="W633">
            <v>2559</v>
          </cell>
          <cell r="X633">
            <v>19</v>
          </cell>
          <cell r="Y633">
            <v>1</v>
          </cell>
          <cell r="Z633">
            <v>2559</v>
          </cell>
          <cell r="AA633"/>
          <cell r="AB633"/>
          <cell r="AC633"/>
          <cell r="AD633">
            <v>4</v>
          </cell>
          <cell r="AE633">
            <v>2</v>
          </cell>
          <cell r="AF633">
            <v>2559</v>
          </cell>
          <cell r="AG633"/>
          <cell r="AH633"/>
          <cell r="AI633"/>
          <cell r="AJ633"/>
          <cell r="AK633"/>
          <cell r="AL633"/>
          <cell r="AM633"/>
          <cell r="AN633"/>
          <cell r="AO633"/>
          <cell r="AP633"/>
          <cell r="AQ633"/>
          <cell r="AR633"/>
          <cell r="AS633"/>
          <cell r="AT633"/>
          <cell r="AU633"/>
          <cell r="AV633"/>
          <cell r="AW633"/>
          <cell r="AX633"/>
          <cell r="AY633"/>
          <cell r="AZ633"/>
          <cell r="BA633"/>
          <cell r="BB633" t="str">
            <v>สืบทรัพย์ (นักงานอื่นฟ้อง) 11/11/2564//สืบแล้ว รายงานผล วันที่ 11/12/2565</v>
          </cell>
          <cell r="BC633"/>
          <cell r="BD633"/>
          <cell r="BE633"/>
          <cell r="BF633"/>
          <cell r="BG633"/>
          <cell r="BH633"/>
          <cell r="BI633"/>
          <cell r="BJ633"/>
          <cell r="BK633"/>
          <cell r="BL633" t="str">
            <v>นางสาวมณฑิรา  ขันแก้ว</v>
          </cell>
          <cell r="BM633">
            <v>0</v>
          </cell>
          <cell r="BN633" t="str">
            <v>1.นางสาวมณฑิรา ขันแก้ว
2.นางสาวสุธาทิพย์ อ่างลี</v>
          </cell>
          <cell r="BO633" t="str">
            <v>จำเลยที่ 1
จำเลยที่ 2</v>
          </cell>
          <cell r="BP633" t="str">
            <v>1-5804-00091-17-1
1-5799-00229-10-3</v>
          </cell>
          <cell r="BQ63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R633" t="str">
            <v>ไม่พบทรัพย์</v>
          </cell>
          <cell r="BS633"/>
          <cell r="BT633">
            <v>2</v>
          </cell>
          <cell r="BU633" t="str">
            <v>วรกมล</v>
          </cell>
          <cell r="BV633"/>
          <cell r="BW633"/>
          <cell r="BX633"/>
          <cell r="BY633"/>
          <cell r="BZ633"/>
          <cell r="CA633"/>
          <cell r="CB633"/>
          <cell r="CC633"/>
          <cell r="CD633"/>
          <cell r="CE633"/>
          <cell r="CF633"/>
          <cell r="CG633"/>
          <cell r="CH633"/>
          <cell r="CI633"/>
          <cell r="CJ633"/>
          <cell r="CK633"/>
          <cell r="CL633"/>
          <cell r="CM633"/>
          <cell r="CN633"/>
          <cell r="CO633"/>
        </row>
        <row r="634">
          <cell r="B634">
            <v>1478</v>
          </cell>
          <cell r="C634">
            <v>629</v>
          </cell>
          <cell r="D634">
            <v>12</v>
          </cell>
          <cell r="E634">
            <v>11</v>
          </cell>
          <cell r="F634">
            <v>2564</v>
          </cell>
          <cell r="G634">
            <v>800034418932</v>
          </cell>
          <cell r="H634" t="str">
            <v>นาย</v>
          </cell>
          <cell r="I634" t="str">
            <v>มินทดา</v>
          </cell>
          <cell r="J634" t="str">
            <v>จันทะดวง</v>
          </cell>
          <cell r="K634">
            <v>1549900043115</v>
          </cell>
          <cell r="L634" t="str">
            <v>ประตูช้างเผือก</v>
          </cell>
          <cell r="M634" t="str">
            <v>เชียงใหม่ 1</v>
          </cell>
          <cell r="N634">
            <v>8</v>
          </cell>
          <cell r="O634" t="str">
            <v>สินเชื่อสวัสดิการ</v>
          </cell>
          <cell r="P634" t="str">
            <v>1.บุคคลค้ำประกัน</v>
          </cell>
          <cell r="Q634">
            <v>250000</v>
          </cell>
          <cell r="R634">
            <v>50267.12</v>
          </cell>
          <cell r="S634" t="str">
            <v>จังหวัดแพร่</v>
          </cell>
          <cell r="T634" t="str">
            <v>ผบ.572</v>
          </cell>
          <cell r="U634" t="str">
            <v>2558</v>
          </cell>
          <cell r="V634" t="str">
            <v>ผบ.3202</v>
          </cell>
          <cell r="W634">
            <v>2558</v>
          </cell>
          <cell r="X634">
            <v>9</v>
          </cell>
          <cell r="Y634">
            <v>11</v>
          </cell>
          <cell r="Z634">
            <v>2558</v>
          </cell>
          <cell r="AA634"/>
          <cell r="AB634"/>
          <cell r="AC634"/>
          <cell r="AD634">
            <v>9</v>
          </cell>
          <cell r="AE634">
            <v>11</v>
          </cell>
          <cell r="AF634">
            <v>2558</v>
          </cell>
          <cell r="AG634"/>
          <cell r="AH634"/>
          <cell r="AI634"/>
          <cell r="AJ634"/>
          <cell r="AK634"/>
          <cell r="AL634"/>
          <cell r="AM634"/>
          <cell r="AN634"/>
          <cell r="AO634"/>
          <cell r="AP634"/>
          <cell r="AQ634"/>
          <cell r="AR634"/>
          <cell r="AS634"/>
          <cell r="AT634"/>
          <cell r="AU634"/>
          <cell r="AV634"/>
          <cell r="AW634"/>
          <cell r="AX634"/>
          <cell r="AY634"/>
          <cell r="AZ634"/>
          <cell r="BA634"/>
          <cell r="BB634" t="str">
            <v xml:space="preserve">สืบทรัพย์ (คำสั่ง 4/11/2564)//สืบแล้ว </v>
          </cell>
          <cell r="BC634"/>
          <cell r="BD634"/>
          <cell r="BE634"/>
          <cell r="BF634"/>
          <cell r="BG634"/>
          <cell r="BH634"/>
          <cell r="BI634"/>
          <cell r="BJ634"/>
          <cell r="BK634"/>
          <cell r="BL634" t="str">
            <v>นายมินทดา จันทะดวง</v>
          </cell>
          <cell r="BM634">
            <v>0</v>
          </cell>
          <cell r="BN63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O634" t="str">
            <v>จำเลยที่ 1
จำเลยที่ 2
คู่สมรสจำเลยที่ 2
จำเลยที่ 3
คู่สมรสจำเลยที่ 3</v>
          </cell>
          <cell r="BP634" t="str">
            <v>1-5499-00043-11-5
1-5099-00303-23-1
1-5099-00412-22-6
1-5099-00507-51-1
1-1007-00834-52-1</v>
          </cell>
          <cell r="BQ63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BR634"/>
          <cell r="BS634"/>
          <cell r="BT634"/>
          <cell r="BU634" t="str">
            <v>วรกมล</v>
          </cell>
          <cell r="BV634"/>
          <cell r="BW634"/>
          <cell r="BX634"/>
          <cell r="BY634"/>
          <cell r="BZ634"/>
          <cell r="CA634"/>
          <cell r="CB634"/>
          <cell r="CC634"/>
          <cell r="CD634"/>
          <cell r="CE634"/>
          <cell r="CF634"/>
          <cell r="CG634"/>
          <cell r="CH634"/>
          <cell r="CI634"/>
          <cell r="CJ634"/>
          <cell r="CK634"/>
          <cell r="CL634"/>
          <cell r="CM634"/>
          <cell r="CN634"/>
          <cell r="CO634"/>
        </row>
        <row r="635">
          <cell r="B635">
            <v>1479</v>
          </cell>
          <cell r="C635">
            <v>630</v>
          </cell>
          <cell r="D635">
            <v>15</v>
          </cell>
          <cell r="E635">
            <v>11</v>
          </cell>
          <cell r="F635">
            <v>2564</v>
          </cell>
          <cell r="G635">
            <v>800035598815</v>
          </cell>
          <cell r="H635" t="str">
            <v>นาย</v>
          </cell>
          <cell r="I635" t="str">
            <v>ณรงค์ศักดิ์</v>
          </cell>
          <cell r="J635" t="str">
            <v>ชัยศรี</v>
          </cell>
          <cell r="K635">
            <v>3500100222706</v>
          </cell>
          <cell r="L635" t="str">
            <v>เชียงใหม่</v>
          </cell>
          <cell r="M635" t="str">
            <v>เชียงใหม่1</v>
          </cell>
          <cell r="N635">
            <v>8</v>
          </cell>
          <cell r="O635" t="str">
            <v>สินเชื่อสวัสดิการ</v>
          </cell>
          <cell r="P635" t="str">
            <v>1.บุคคลค้ำประกัน</v>
          </cell>
          <cell r="Q635">
            <v>245913.89</v>
          </cell>
          <cell r="R635">
            <v>53368.29</v>
          </cell>
          <cell r="S635" t="str">
            <v>แขวงเชียงใหม่</v>
          </cell>
          <cell r="T635" t="str">
            <v>ผบ.4725</v>
          </cell>
          <cell r="U635" t="str">
            <v>2561</v>
          </cell>
          <cell r="V635" t="str">
            <v>ผบ.8893</v>
          </cell>
          <cell r="W635">
            <v>2561</v>
          </cell>
          <cell r="X635">
            <v>4</v>
          </cell>
          <cell r="Y635">
            <v>9</v>
          </cell>
          <cell r="Z635">
            <v>2561</v>
          </cell>
          <cell r="AA635"/>
          <cell r="AB635"/>
          <cell r="AC635"/>
          <cell r="AD635">
            <v>4</v>
          </cell>
          <cell r="AE635">
            <v>9</v>
          </cell>
          <cell r="AF635">
            <v>2561</v>
          </cell>
          <cell r="AG635">
            <v>11</v>
          </cell>
          <cell r="AH635">
            <v>12</v>
          </cell>
          <cell r="AI635">
            <v>2562</v>
          </cell>
          <cell r="AJ635"/>
          <cell r="AK635"/>
          <cell r="AL635"/>
          <cell r="AM635"/>
          <cell r="AN635"/>
          <cell r="AO635"/>
          <cell r="AP635"/>
          <cell r="AQ635"/>
          <cell r="AR635"/>
          <cell r="AS635"/>
          <cell r="AT635"/>
          <cell r="AU635"/>
          <cell r="AV635"/>
          <cell r="AW635"/>
          <cell r="AX635"/>
          <cell r="AY635"/>
          <cell r="AZ635"/>
          <cell r="BA635"/>
          <cell r="BB635" t="str">
            <v xml:space="preserve">สืบทรัพย์(คำสั่ง 15/11/2564)สืบแล้ว </v>
          </cell>
          <cell r="BC635"/>
          <cell r="BD635"/>
          <cell r="BE635"/>
          <cell r="BF635"/>
          <cell r="BG635"/>
          <cell r="BH635"/>
          <cell r="BI635"/>
          <cell r="BJ635"/>
          <cell r="BK635"/>
          <cell r="BL635" t="str">
            <v>นายณรงค์ศักดิ์ ชัยศรี</v>
          </cell>
          <cell r="BM635">
            <v>0</v>
          </cell>
          <cell r="BN635" t="str">
            <v>1.นายณรงค์ศักดิ์ ชัยศรี
2.นางสาวสุรีย์รัตน์ โพธิ์ชัย 
3.นายวิวัฒน์ เครือแก้ว</v>
          </cell>
          <cell r="BO635" t="str">
            <v>จำเลยที่ 1
คู่สมรสจำเลยที่ 1
จำเลยที่ 2</v>
          </cell>
          <cell r="BP635" t="str">
            <v>3-5001-00222-70-6
3-2505-00237-08-8
3-5008-00050-32-1</v>
          </cell>
          <cell r="BQ63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หน้าสำรวจ 8362 ต.บ้านโตก อ.เมืองเพชรบูรณ์ จ.เพชรบูรณ์(ติดจำนอง สกก.เพชรบูรณ์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R635" t="str">
            <v>พบทรัพย์</v>
          </cell>
          <cell r="BS635"/>
          <cell r="BT635">
            <v>3</v>
          </cell>
          <cell r="BU635" t="str">
            <v>จันทร์นิภา</v>
          </cell>
          <cell r="BV635"/>
          <cell r="BW635"/>
          <cell r="BX635"/>
          <cell r="BY635"/>
          <cell r="BZ635"/>
          <cell r="CA635"/>
          <cell r="CB635"/>
          <cell r="CC635"/>
          <cell r="CD635"/>
          <cell r="CE635"/>
          <cell r="CF635"/>
          <cell r="CG635"/>
          <cell r="CH635"/>
          <cell r="CI635"/>
          <cell r="CJ635"/>
          <cell r="CK635"/>
          <cell r="CL635"/>
          <cell r="CM635"/>
          <cell r="CN635"/>
          <cell r="CO635"/>
        </row>
        <row r="636">
          <cell r="B636">
            <v>1480</v>
          </cell>
          <cell r="C636">
            <v>631</v>
          </cell>
          <cell r="D636">
            <v>17</v>
          </cell>
          <cell r="E636">
            <v>11</v>
          </cell>
          <cell r="F636">
            <v>2564</v>
          </cell>
          <cell r="G636">
            <v>800030565330</v>
          </cell>
          <cell r="H636" t="str">
            <v>นางสาว</v>
          </cell>
          <cell r="I636" t="str">
            <v>จีรวรรณ</v>
          </cell>
          <cell r="J636" t="str">
            <v>อติภัททรากูล</v>
          </cell>
          <cell r="K636">
            <v>1509900059372</v>
          </cell>
          <cell r="L636" t="str">
            <v>เซ็นทรัล แอร์พอร์ต พลาซ่า เชียงใหม่</v>
          </cell>
          <cell r="M636" t="str">
            <v>เชียงใหม่ 1</v>
          </cell>
          <cell r="N636">
            <v>8</v>
          </cell>
          <cell r="O636" t="str">
            <v>สินเชื่อสวัสดิการ</v>
          </cell>
          <cell r="P636" t="str">
            <v>1.บุคคลค้ำประกัน</v>
          </cell>
          <cell r="Q636">
            <v>878946.83</v>
          </cell>
          <cell r="R636">
            <v>113584.29</v>
          </cell>
          <cell r="S636" t="str">
            <v>จังหวัดลำปาง</v>
          </cell>
          <cell r="T636" t="str">
            <v>ผบ.1384</v>
          </cell>
          <cell r="U636" t="str">
            <v>2559</v>
          </cell>
          <cell r="V636" t="str">
            <v>ผบ.54</v>
          </cell>
          <cell r="W636">
            <v>2560</v>
          </cell>
          <cell r="X636"/>
          <cell r="Y636"/>
          <cell r="Z636"/>
          <cell r="AA636">
            <v>23</v>
          </cell>
          <cell r="AB636">
            <v>1</v>
          </cell>
          <cell r="AC636">
            <v>2560</v>
          </cell>
          <cell r="AD636"/>
          <cell r="AE636"/>
          <cell r="AF636"/>
          <cell r="AG636"/>
          <cell r="AH636"/>
          <cell r="AI636"/>
          <cell r="AJ636"/>
          <cell r="AK636"/>
          <cell r="AL636"/>
          <cell r="AM636"/>
          <cell r="AN636"/>
          <cell r="AO636"/>
          <cell r="AP636"/>
          <cell r="AQ636"/>
          <cell r="AR636"/>
          <cell r="AS636"/>
          <cell r="AT636"/>
          <cell r="AU636"/>
          <cell r="AV636"/>
          <cell r="AW636"/>
          <cell r="AX636"/>
          <cell r="AY636"/>
          <cell r="AZ636"/>
          <cell r="BA636"/>
          <cell r="BB636" t="str">
            <v>สืบทรัพย์(คำสั่ง 17/11/2564)สืบแล้ว รายงานผล วันที่ 14/1/2565</v>
          </cell>
          <cell r="BC636"/>
          <cell r="BD636"/>
          <cell r="BE636"/>
          <cell r="BF636"/>
          <cell r="BG636"/>
          <cell r="BH636"/>
          <cell r="BI636"/>
          <cell r="BJ636"/>
          <cell r="BK636"/>
          <cell r="BL636" t="str">
            <v>นางสาวจีรวรรณ อติภัททรากูล</v>
          </cell>
          <cell r="BM636">
            <v>0</v>
          </cell>
          <cell r="BN636" t="str">
            <v>1.นางสาวจีรวรรณ อติภัททรากูล
2.นางสาวศิรินภา โล้วิชากรติกุล 
3.นางสาวพัชราภรณ์ ทินประภาอร่าม</v>
          </cell>
          <cell r="BO636" t="str">
            <v>จำเลยที่ 1
จำเลยที่ 2
จำเลยที่ 3</v>
          </cell>
          <cell r="BP636" t="str">
            <v>1-5099-00059-37-2
3-1909-00089-98-2
3-5099-00620-60-7</v>
          </cell>
          <cell r="BQ63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R636" t="str">
            <v>ไม่พบทรัพย์</v>
          </cell>
          <cell r="BS636"/>
          <cell r="BT636">
            <v>3</v>
          </cell>
          <cell r="BU636" t="str">
            <v>จันทร์นิภา</v>
          </cell>
          <cell r="BV636"/>
          <cell r="BW636"/>
          <cell r="BX636"/>
          <cell r="BY636"/>
          <cell r="BZ636"/>
          <cell r="CA636"/>
          <cell r="CB636"/>
          <cell r="CC636"/>
          <cell r="CD636"/>
          <cell r="CE636"/>
          <cell r="CF636"/>
          <cell r="CG636"/>
          <cell r="CH636"/>
          <cell r="CI636"/>
          <cell r="CJ636"/>
          <cell r="CK636"/>
          <cell r="CL636"/>
          <cell r="CM636"/>
          <cell r="CN636"/>
          <cell r="CO636"/>
        </row>
        <row r="637">
          <cell r="B637">
            <v>1481</v>
          </cell>
          <cell r="C637">
            <v>632</v>
          </cell>
          <cell r="D637">
            <v>26</v>
          </cell>
          <cell r="E637">
            <v>11</v>
          </cell>
          <cell r="F637">
            <v>2564</v>
          </cell>
          <cell r="G637">
            <v>839752007469</v>
          </cell>
          <cell r="H637" t="str">
            <v>นาง</v>
          </cell>
          <cell r="I637" t="str">
            <v>อุบลทิพย์</v>
          </cell>
          <cell r="J637" t="str">
            <v>สิริธารเบญจกุล</v>
          </cell>
          <cell r="K637">
            <v>3730101454234</v>
          </cell>
          <cell r="L637" t="str">
            <v>บวกครกหลวง</v>
          </cell>
          <cell r="M637" t="str">
            <v>เชียงใหม่ 3</v>
          </cell>
          <cell r="N637">
            <v>8</v>
          </cell>
          <cell r="O637" t="str">
            <v>สินเชื่อธนาคารประชาชน</v>
          </cell>
          <cell r="P637" t="str">
            <v>1.บุคคลค้ำประกัน</v>
          </cell>
          <cell r="Q637">
            <v>29165</v>
          </cell>
          <cell r="R637">
            <v>6439.51</v>
          </cell>
          <cell r="S637" t="str">
            <v>กาญจนบุรี</v>
          </cell>
          <cell r="T637" t="str">
            <v>ผบ.885</v>
          </cell>
          <cell r="U637" t="str">
            <v>2555</v>
          </cell>
          <cell r="V637" t="str">
            <v>ผบ.1086</v>
          </cell>
          <cell r="W637">
            <v>2555</v>
          </cell>
          <cell r="X637">
            <v>30</v>
          </cell>
          <cell r="Y637">
            <v>7</v>
          </cell>
          <cell r="Z637">
            <v>2555</v>
          </cell>
          <cell r="AA637"/>
          <cell r="AB637"/>
          <cell r="AC637"/>
          <cell r="AD637"/>
          <cell r="AE637"/>
          <cell r="AF637"/>
          <cell r="AG637">
            <v>3</v>
          </cell>
          <cell r="AH637">
            <v>12</v>
          </cell>
          <cell r="AI637">
            <v>2555</v>
          </cell>
          <cell r="AJ637"/>
          <cell r="AK637"/>
          <cell r="AL637"/>
          <cell r="AM637"/>
          <cell r="AN637"/>
          <cell r="AO637"/>
          <cell r="AP637"/>
          <cell r="AQ637"/>
          <cell r="AR637"/>
          <cell r="AS637"/>
          <cell r="AT637"/>
          <cell r="AU637"/>
          <cell r="AV637"/>
          <cell r="AW637"/>
          <cell r="AX637"/>
          <cell r="AY637"/>
          <cell r="AZ637"/>
          <cell r="BA637"/>
          <cell r="BB637" t="str">
            <v>สืบทรัพย์สำนักงานอื่นฟ้อง(คำสั่ง 26/11/2564)//สืบแล้ว รายงานผล วันที่ 11/1/2565</v>
          </cell>
          <cell r="BC637"/>
          <cell r="BD637"/>
          <cell r="BE637"/>
          <cell r="BF637"/>
          <cell r="BG637"/>
          <cell r="BH637"/>
          <cell r="BI637"/>
          <cell r="BJ637"/>
          <cell r="BK637"/>
          <cell r="BL637" t="str">
            <v>นางอุบลทิพย์ สิริธารเบญจกุล</v>
          </cell>
          <cell r="BM637">
            <v>0</v>
          </cell>
          <cell r="BN637" t="str">
            <v>1.นางอุบลทิพย์ สิริธารเบญจกุล
2.นายศุภมาส วิเทศโกสุม
3.นายอภิเดช บุญแก้ว</v>
          </cell>
          <cell r="BO637" t="str">
            <v>จำเลยที่ 1
จำเลยที่ 2
จำเลยที่ 3</v>
          </cell>
          <cell r="BP637" t="str">
            <v>3-7301-01454-23-4
3-1012-00469-63-5
3-5099-00973-46-1</v>
          </cell>
          <cell r="BQ63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R637"/>
          <cell r="BS637"/>
          <cell r="BT637"/>
          <cell r="BU637" t="str">
            <v>วรกมล</v>
          </cell>
          <cell r="BV637"/>
          <cell r="BW637"/>
          <cell r="BX637"/>
          <cell r="BY637"/>
          <cell r="BZ637" t="str">
            <v>พบทรัพย์</v>
          </cell>
          <cell r="CA637"/>
          <cell r="CB637">
            <v>4</v>
          </cell>
          <cell r="CC637"/>
          <cell r="CD637"/>
          <cell r="CE637"/>
          <cell r="CF637"/>
          <cell r="CG637"/>
          <cell r="CH637"/>
          <cell r="CI637"/>
          <cell r="CJ637"/>
          <cell r="CK637"/>
          <cell r="CL637"/>
          <cell r="CM637"/>
          <cell r="CN637"/>
          <cell r="CO637"/>
        </row>
        <row r="638">
          <cell r="B638">
            <v>1482</v>
          </cell>
          <cell r="C638">
            <v>633</v>
          </cell>
          <cell r="D638">
            <v>17</v>
          </cell>
          <cell r="E638">
            <v>11</v>
          </cell>
          <cell r="F638">
            <v>2564</v>
          </cell>
          <cell r="G638">
            <v>800045482745</v>
          </cell>
          <cell r="H638" t="str">
            <v>นางสาว</v>
          </cell>
          <cell r="I638" t="str">
            <v>จีราพร</v>
          </cell>
          <cell r="J638" t="str">
            <v>เจนสมุทร</v>
          </cell>
          <cell r="K638">
            <v>3529900391071</v>
          </cell>
          <cell r="L638" t="str">
            <v>หนองหอย</v>
          </cell>
          <cell r="M638" t="str">
            <v>เชียงใหม่ 1</v>
          </cell>
          <cell r="N638">
            <v>8</v>
          </cell>
          <cell r="O638" t="str">
            <v>สินเชื่อธนาคารประชาชน</v>
          </cell>
          <cell r="P638" t="str">
            <v>1.บุคคลค้ำประกัน</v>
          </cell>
          <cell r="Q638">
            <v>194443.96</v>
          </cell>
          <cell r="R638">
            <v>69136.56</v>
          </cell>
          <cell r="S638" t="str">
            <v>แขวงลำปาง</v>
          </cell>
          <cell r="T638" t="str">
            <v>ผบ.7727</v>
          </cell>
          <cell r="U638" t="str">
            <v>2561</v>
          </cell>
          <cell r="V638" t="str">
            <v>ผบ.8519</v>
          </cell>
          <cell r="W638">
            <v>2561</v>
          </cell>
          <cell r="X638">
            <v>19</v>
          </cell>
          <cell r="Y638">
            <v>12</v>
          </cell>
          <cell r="Z638">
            <v>2561</v>
          </cell>
          <cell r="AA638"/>
          <cell r="AB638"/>
          <cell r="AC638"/>
          <cell r="AD638">
            <v>19</v>
          </cell>
          <cell r="AE638">
            <v>12</v>
          </cell>
          <cell r="AF638">
            <v>2561</v>
          </cell>
          <cell r="AG638">
            <v>18</v>
          </cell>
          <cell r="AH638">
            <v>4</v>
          </cell>
          <cell r="AI638">
            <v>2562</v>
          </cell>
          <cell r="AJ638"/>
          <cell r="AK638"/>
          <cell r="AL638"/>
          <cell r="AM638"/>
          <cell r="AN638"/>
          <cell r="AO638"/>
          <cell r="AP638"/>
          <cell r="AQ638"/>
          <cell r="AR638"/>
          <cell r="AS638"/>
          <cell r="AT638"/>
          <cell r="AU638"/>
          <cell r="AV638"/>
          <cell r="AW638"/>
          <cell r="AX638"/>
          <cell r="AY638"/>
          <cell r="AZ638"/>
          <cell r="BA638"/>
          <cell r="BB638" t="str">
            <v>สืบทรัพย์(คำสั่ง 17/11/2564)//สืบแล้ว รายงานผล วันที่ 14/1/2565</v>
          </cell>
          <cell r="BC638"/>
          <cell r="BD638"/>
          <cell r="BE638"/>
          <cell r="BF638"/>
          <cell r="BG638"/>
          <cell r="BH638"/>
          <cell r="BI638"/>
          <cell r="BJ638"/>
          <cell r="BK638"/>
          <cell r="BL638" t="str">
            <v>นางสาวจีราพร เจนสมุทร</v>
          </cell>
          <cell r="BM638">
            <v>0</v>
          </cell>
          <cell r="BN63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O638" t="str">
            <v>จำเลยที่ 1
คู่สมรสจำเลยที่ 1
จำเลยที่ 2
คู่สมรสจำเลยที่ 2
จำเลยที่ 3</v>
          </cell>
          <cell r="BP638" t="str">
            <v>3-5299-00391-07-1
3-5299-00063-45-7
1-6099-00062-45-3
3-5201-00611-07-9
3-5707-00255-96-6</v>
          </cell>
          <cell r="BQ63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R638" t="str">
            <v>ไม่พบทรัพย์</v>
          </cell>
          <cell r="BS638"/>
          <cell r="BT638">
            <v>5</v>
          </cell>
          <cell r="BU638" t="str">
            <v>จันทร์นิภา</v>
          </cell>
          <cell r="BV638"/>
          <cell r="BW638"/>
          <cell r="BX638"/>
          <cell r="BY638"/>
          <cell r="BZ638" t="str">
            <v>พบทรัพย์</v>
          </cell>
          <cell r="CA638"/>
          <cell r="CB638">
            <v>4</v>
          </cell>
          <cell r="CC638"/>
          <cell r="CD638"/>
          <cell r="CE638"/>
          <cell r="CF638"/>
          <cell r="CG638"/>
          <cell r="CH638"/>
          <cell r="CI638"/>
          <cell r="CJ638"/>
          <cell r="CK638"/>
          <cell r="CL638"/>
          <cell r="CM638"/>
          <cell r="CN638"/>
          <cell r="CO638"/>
        </row>
        <row r="639">
          <cell r="B639">
            <v>1483</v>
          </cell>
          <cell r="C639">
            <v>634</v>
          </cell>
          <cell r="D639">
            <v>17</v>
          </cell>
          <cell r="E639">
            <v>11</v>
          </cell>
          <cell r="F639">
            <v>2564</v>
          </cell>
          <cell r="G639">
            <v>800057986153</v>
          </cell>
          <cell r="H639" t="str">
            <v>นาย</v>
          </cell>
          <cell r="I639" t="str">
            <v>ประพันธ์</v>
          </cell>
          <cell r="J639" t="str">
            <v>กองศรี</v>
          </cell>
          <cell r="K639">
            <v>1141000004616</v>
          </cell>
          <cell r="L639" t="str">
            <v>นิมมานเหมินทร์</v>
          </cell>
          <cell r="M639" t="str">
            <v>เชียงใหม่ 1</v>
          </cell>
          <cell r="N639">
            <v>8</v>
          </cell>
          <cell r="O639" t="str">
            <v>สินเชื่อธนาคารประชาชน</v>
          </cell>
          <cell r="P639" t="str">
            <v>1.บุคคลค้ำประกัน</v>
          </cell>
          <cell r="Q639">
            <v>174992</v>
          </cell>
          <cell r="R639">
            <v>42164.84</v>
          </cell>
          <cell r="S639" t="str">
            <v>แขวงเชียงใหม่</v>
          </cell>
          <cell r="T639" t="str">
            <v>ผบ.2598</v>
          </cell>
          <cell r="U639" t="str">
            <v>2562</v>
          </cell>
          <cell r="V639" t="str">
            <v>ผบ.6540</v>
          </cell>
          <cell r="W639">
            <v>2562</v>
          </cell>
          <cell r="X639">
            <v>22</v>
          </cell>
          <cell r="Y639">
            <v>7</v>
          </cell>
          <cell r="Z639">
            <v>2562</v>
          </cell>
          <cell r="AA639"/>
          <cell r="AB639"/>
          <cell r="AC639"/>
          <cell r="AD639">
            <v>22</v>
          </cell>
          <cell r="AE639">
            <v>7</v>
          </cell>
          <cell r="AF639">
            <v>2562</v>
          </cell>
          <cell r="AG639">
            <v>17</v>
          </cell>
          <cell r="AH639">
            <v>6</v>
          </cell>
          <cell r="AI639">
            <v>2563</v>
          </cell>
          <cell r="AJ639"/>
          <cell r="AK639"/>
          <cell r="AL639"/>
          <cell r="AM639"/>
          <cell r="AN639"/>
          <cell r="AO639"/>
          <cell r="AP639"/>
          <cell r="AQ639"/>
          <cell r="AR639"/>
          <cell r="AS639"/>
          <cell r="AT639"/>
          <cell r="AU639"/>
          <cell r="AV639"/>
          <cell r="AW639"/>
          <cell r="AX639"/>
          <cell r="AY639"/>
          <cell r="AZ639"/>
          <cell r="BA639"/>
          <cell r="BB639" t="str">
            <v>สืบทรัพย์(คำสั่ง 17/11/2564)//สืบแล้ว รายงานผล วันที่ 14/1/2565</v>
          </cell>
          <cell r="BC639"/>
          <cell r="BD639"/>
          <cell r="BE639"/>
          <cell r="BF639"/>
          <cell r="BG639"/>
          <cell r="BH639"/>
          <cell r="BI639"/>
          <cell r="BJ639"/>
          <cell r="BK639"/>
          <cell r="BL639" t="str">
            <v>นายประพันธ์ กองศรี</v>
          </cell>
          <cell r="BM639">
            <v>0</v>
          </cell>
          <cell r="BN639" t="str">
            <v>1.นายประพันธ์ กองศรี
2.นางสาวภัทรชนก แก้วดำ
3.นายณัฐธยาน์ ดวงแสง</v>
          </cell>
          <cell r="BO639" t="str">
            <v>จำเลนที่ 1
จำเลยที่ 2
จำเลยที่ 3</v>
          </cell>
          <cell r="BP639" t="str">
            <v>1-1410-00004-61-6
1-5707-00171-33-2
1-5099-00015-71-5</v>
          </cell>
          <cell r="BQ63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R639" t="str">
            <v>ไม่พบทรัพย์</v>
          </cell>
          <cell r="BS639"/>
          <cell r="BT639">
            <v>3</v>
          </cell>
          <cell r="BU639" t="str">
            <v>จันทร์นิภา</v>
          </cell>
          <cell r="BV639"/>
          <cell r="BW639"/>
          <cell r="BX639"/>
          <cell r="BY639" t="e">
            <v>#NAME?</v>
          </cell>
          <cell r="BZ639"/>
          <cell r="CA639"/>
          <cell r="CB639"/>
          <cell r="CC639"/>
          <cell r="CD639"/>
          <cell r="CE639"/>
          <cell r="CF639"/>
          <cell r="CG639"/>
          <cell r="CH639"/>
          <cell r="CI639"/>
          <cell r="CJ639"/>
          <cell r="CK639"/>
          <cell r="CL639"/>
          <cell r="CM639"/>
          <cell r="CN639"/>
          <cell r="CO639"/>
        </row>
        <row r="640">
          <cell r="B640">
            <v>1484</v>
          </cell>
          <cell r="C640">
            <v>635</v>
          </cell>
          <cell r="D640">
            <v>18</v>
          </cell>
          <cell r="E640">
            <v>11</v>
          </cell>
          <cell r="F640">
            <v>2564</v>
          </cell>
          <cell r="G640">
            <v>800021119246</v>
          </cell>
          <cell r="H640" t="str">
            <v>นางสาว</v>
          </cell>
          <cell r="I640" t="str">
            <v>มนัสสิการ</v>
          </cell>
          <cell r="J640" t="str">
            <v>ไชยประพันธ์</v>
          </cell>
          <cell r="K640">
            <v>1529900095638</v>
          </cell>
          <cell r="L640" t="str">
            <v>เซ็นทรัล แอร์พอร์ต พลาซ่า เชียงใหม่</v>
          </cell>
          <cell r="M640" t="str">
            <v>เชียงใหม่ 1</v>
          </cell>
          <cell r="N640">
            <v>8</v>
          </cell>
          <cell r="O640" t="str">
            <v>สินเชื่อสวัสดิการ</v>
          </cell>
          <cell r="P640" t="str">
            <v>1.บุคคลค้ำประกัน</v>
          </cell>
          <cell r="Q640">
            <v>725567.7</v>
          </cell>
          <cell r="R640">
            <v>240342.99</v>
          </cell>
          <cell r="S640" t="str">
            <v>จังหวัดเทิง</v>
          </cell>
          <cell r="T640" t="str">
            <v>ผบ.548</v>
          </cell>
          <cell r="U640" t="str">
            <v>2559</v>
          </cell>
          <cell r="V640" t="str">
            <v>ผบ.2362</v>
          </cell>
          <cell r="W640">
            <v>2559</v>
          </cell>
          <cell r="X640"/>
          <cell r="Y640"/>
          <cell r="Z640"/>
          <cell r="AA640">
            <v>28</v>
          </cell>
          <cell r="AB640">
            <v>11</v>
          </cell>
          <cell r="AC640">
            <v>2559</v>
          </cell>
          <cell r="AD640"/>
          <cell r="AE640"/>
          <cell r="AF640"/>
          <cell r="AG640"/>
          <cell r="AH640"/>
          <cell r="AI640"/>
          <cell r="AJ640"/>
          <cell r="AK640"/>
          <cell r="AL640"/>
          <cell r="AM640"/>
          <cell r="AN640"/>
          <cell r="AO640"/>
          <cell r="AP640"/>
          <cell r="AQ640"/>
          <cell r="AR640"/>
          <cell r="AS640"/>
          <cell r="AT640"/>
          <cell r="AU640"/>
          <cell r="AV640"/>
          <cell r="AW640"/>
          <cell r="AX640"/>
          <cell r="AY640"/>
          <cell r="AZ640"/>
          <cell r="BA640"/>
          <cell r="BB640" t="str">
            <v xml:space="preserve">สืบทรัพย์ (คำสั่ง 18/11/2564) สำนักงานอื่นฟ้อง//สืบแล้ว </v>
          </cell>
          <cell r="BC640"/>
          <cell r="BD640"/>
          <cell r="BE640"/>
          <cell r="BF640"/>
          <cell r="BG640"/>
          <cell r="BH640"/>
          <cell r="BI640"/>
          <cell r="BJ640"/>
          <cell r="BK640"/>
          <cell r="BL640" t="str">
            <v>นางสาวมนัสสิการ ไชยประพันธ์</v>
          </cell>
          <cell r="BM640">
            <v>0</v>
          </cell>
          <cell r="BN64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O640" t="str">
            <v xml:space="preserve">จำเลยที่ 1
จำเลยที่ 2
จำเลยที่ 3
คู่สมรสจำเลยที่ 3
</v>
          </cell>
          <cell r="BP640" t="str">
            <v>1-5299-00095-63-8
3-5006-00321-00-2
3-5101-01062-23-1
1-5013-00072-83-4</v>
          </cell>
          <cell r="BQ64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BR640"/>
          <cell r="BS640"/>
          <cell r="BT640"/>
          <cell r="BU640" t="str">
            <v>จันทร์นิภา</v>
          </cell>
          <cell r="BV640"/>
          <cell r="BW640"/>
          <cell r="BX640"/>
          <cell r="BY640" t="str">
            <v>-พบว่ามีกรรมสิทธิ์ในที่ดิน โฉนดที่ดินที่ 21282  หน้าสำรวจ3024 เลขที่ดิน166 ต.ริมใต้ อ.แม่ริม จ.เชียงใหม่</v>
          </cell>
          <cell r="BZ640"/>
          <cell r="CA640"/>
          <cell r="CB640"/>
          <cell r="CC640"/>
          <cell r="CD640"/>
          <cell r="CE640"/>
          <cell r="CF640"/>
          <cell r="CG640"/>
          <cell r="CH640"/>
          <cell r="CI640"/>
          <cell r="CJ640"/>
          <cell r="CK640"/>
          <cell r="CL640"/>
          <cell r="CM640"/>
          <cell r="CN640"/>
          <cell r="CO640"/>
        </row>
        <row r="641">
          <cell r="B641">
            <v>1485</v>
          </cell>
          <cell r="C641">
            <v>636</v>
          </cell>
          <cell r="D641">
            <v>18</v>
          </cell>
          <cell r="E641">
            <v>11</v>
          </cell>
          <cell r="F641">
            <v>2564</v>
          </cell>
          <cell r="G641">
            <v>800030730728</v>
          </cell>
          <cell r="H641" t="str">
            <v>นางสาว</v>
          </cell>
          <cell r="I641" t="str">
            <v>พรทิพย์</v>
          </cell>
          <cell r="J641" t="str">
            <v>คำปา</v>
          </cell>
          <cell r="K641">
            <v>3550100246141</v>
          </cell>
          <cell r="L641" t="str">
            <v>เซ็นทรัล แอร์พอร์ต พลาซ่า เชียงใหม่</v>
          </cell>
          <cell r="M641" t="str">
            <v>เชียงใหม่ 1</v>
          </cell>
          <cell r="N641">
            <v>8</v>
          </cell>
          <cell r="O641" t="str">
            <v>สินเชื่อสวัสดิการ</v>
          </cell>
          <cell r="P641" t="str">
            <v>1.บุคคลค้ำประกัน</v>
          </cell>
          <cell r="Q641">
            <v>713839.41</v>
          </cell>
          <cell r="R641">
            <v>158547.04999999999</v>
          </cell>
          <cell r="S641" t="str">
            <v>จังหวัดน่าน</v>
          </cell>
          <cell r="T641" t="str">
            <v>ผบ.2080</v>
          </cell>
          <cell r="U641" t="str">
            <v>2560</v>
          </cell>
          <cell r="V641" t="str">
            <v>ผบ.2217</v>
          </cell>
          <cell r="W641">
            <v>2560</v>
          </cell>
          <cell r="X641"/>
          <cell r="Y641"/>
          <cell r="Z641"/>
          <cell r="AA641">
            <v>4</v>
          </cell>
          <cell r="AB641">
            <v>12</v>
          </cell>
          <cell r="AC641">
            <v>2560</v>
          </cell>
          <cell r="AD641"/>
          <cell r="AE641"/>
          <cell r="AF641"/>
          <cell r="AG641"/>
          <cell r="AH641"/>
          <cell r="AI641"/>
          <cell r="AJ641"/>
          <cell r="AK641"/>
          <cell r="AL641"/>
          <cell r="AM641"/>
          <cell r="AN641"/>
          <cell r="AO641"/>
          <cell r="AP641"/>
          <cell r="AQ641"/>
          <cell r="AR641"/>
          <cell r="AS641"/>
          <cell r="AT641"/>
          <cell r="AU641"/>
          <cell r="AV641"/>
          <cell r="AW641"/>
          <cell r="AX641"/>
          <cell r="AY641"/>
          <cell r="AZ641"/>
          <cell r="BA641"/>
          <cell r="BB641" t="str">
            <v xml:space="preserve">สืบทรัพย์ (คำสั่ง 18/11/2564) สำนักงานอื่นฟ้อง//สืบแล้ว </v>
          </cell>
          <cell r="BC641"/>
          <cell r="BD641"/>
          <cell r="BE641"/>
          <cell r="BF641"/>
          <cell r="BG641"/>
          <cell r="BH641"/>
          <cell r="BI641"/>
          <cell r="BJ641"/>
          <cell r="BK641"/>
          <cell r="BL641" t="str">
            <v>นางสาวพรทิพย์ คำปา</v>
          </cell>
          <cell r="BM641">
            <v>0</v>
          </cell>
          <cell r="BN64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O641" t="str">
            <v>จำเลยที่ 1
คู่สมรสจำเลยที่ 1
จำเลยที่ 2
คู่สมรสจำเลยที่ 2
จำเลยที่ 3
คู่สมรสจำเลยที่ 3</v>
          </cell>
          <cell r="BP641" t="str">
            <v>3-5501-00246-14-1
1-1037-00104-00-3
3-5014-00385-69-5
3-5014-00192-85-4
3-5106-00801-87-0
3-3018-00391-03-1</v>
          </cell>
          <cell r="BQ64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R641"/>
          <cell r="BS641"/>
          <cell r="BT641"/>
          <cell r="BU641" t="str">
            <v>จันทร์นิภา</v>
          </cell>
          <cell r="BV641"/>
          <cell r="BW641"/>
          <cell r="BX641"/>
          <cell r="BY641" t="e">
            <v>#NAME?</v>
          </cell>
          <cell r="BZ641"/>
          <cell r="CA641"/>
          <cell r="CB641"/>
          <cell r="CC641"/>
          <cell r="CD641"/>
          <cell r="CE641"/>
          <cell r="CF641"/>
          <cell r="CG641"/>
          <cell r="CH641"/>
          <cell r="CI641"/>
          <cell r="CJ641"/>
          <cell r="CK641"/>
          <cell r="CL641"/>
          <cell r="CM641"/>
          <cell r="CN641"/>
          <cell r="CO641"/>
        </row>
        <row r="642">
          <cell r="B642">
            <v>1486</v>
          </cell>
          <cell r="C642">
            <v>637</v>
          </cell>
          <cell r="D642">
            <v>18</v>
          </cell>
          <cell r="E642">
            <v>11</v>
          </cell>
          <cell r="F642">
            <v>2564</v>
          </cell>
          <cell r="G642">
            <v>821952008059</v>
          </cell>
          <cell r="H642" t="str">
            <v>นางสาว</v>
          </cell>
          <cell r="I642" t="str">
            <v>ปวันรัตน์</v>
          </cell>
          <cell r="J642" t="str">
            <v>วิพงษ์พันธ์</v>
          </cell>
          <cell r="K642">
            <v>3509900302761</v>
          </cell>
          <cell r="L642" t="str">
            <v>สันกำแพง</v>
          </cell>
          <cell r="M642" t="str">
            <v>เชียงใหม่ 3</v>
          </cell>
          <cell r="N642">
            <v>8</v>
          </cell>
          <cell r="O642" t="str">
            <v>สินเชื่อเพื่อการบริโภค (พัฒนากลุ่มอาชีพ)</v>
          </cell>
          <cell r="P642" t="str">
            <v>1.บุคคลค้ำประกัน</v>
          </cell>
          <cell r="Q642">
            <v>1163352.47</v>
          </cell>
          <cell r="R642">
            <v>28478.5</v>
          </cell>
          <cell r="S642" t="str">
            <v>จังหวัดเชียงใหม่</v>
          </cell>
          <cell r="T642" t="str">
            <v>ผบ.7</v>
          </cell>
          <cell r="U642" t="str">
            <v>2555</v>
          </cell>
          <cell r="V642" t="str">
            <v>ผบ.208</v>
          </cell>
          <cell r="W642">
            <v>2555</v>
          </cell>
          <cell r="X642"/>
          <cell r="Y642"/>
          <cell r="Z642"/>
          <cell r="AA642">
            <v>28</v>
          </cell>
          <cell r="AB642">
            <v>2</v>
          </cell>
          <cell r="AC642">
            <v>2555</v>
          </cell>
          <cell r="AD642"/>
          <cell r="AE642"/>
          <cell r="AF642"/>
          <cell r="AG642"/>
          <cell r="AH642"/>
          <cell r="AI642"/>
          <cell r="AJ642"/>
          <cell r="AK642"/>
          <cell r="AL642"/>
          <cell r="AM642"/>
          <cell r="AN642"/>
          <cell r="AO642"/>
          <cell r="AP642"/>
          <cell r="AQ642"/>
          <cell r="AR642"/>
          <cell r="AS642"/>
          <cell r="AT642"/>
          <cell r="AU642"/>
          <cell r="AV642"/>
          <cell r="AW642"/>
          <cell r="AX642"/>
          <cell r="AY642"/>
          <cell r="AZ642"/>
          <cell r="BA642"/>
          <cell r="BB642" t="str">
            <v xml:space="preserve">สืบทรัพย์ (คำสั่ง 17/11/2564) (สำนักงานอื่นฟ้อง)//สืบแล้ว </v>
          </cell>
          <cell r="BC642"/>
          <cell r="BD642"/>
          <cell r="BE642"/>
          <cell r="BF642"/>
          <cell r="BG642"/>
          <cell r="BH642"/>
          <cell r="BI642"/>
          <cell r="BJ642"/>
          <cell r="BK642"/>
          <cell r="BL642" t="str">
            <v>นางสาวปวันรัตน์ วิพงษ์พันธ์</v>
          </cell>
          <cell r="BM642">
            <v>0</v>
          </cell>
          <cell r="BN64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O642" t="str">
            <v>จำเลยที่ 1
จำเลยที่ 2
จำเลยที่ 3
คู่สมรสจำเลยที่ 3
จำเลยที่ 4
จำเลยที่ 5
คู่สมรสจำเลยที่ 5</v>
          </cell>
          <cell r="BP642" t="str">
            <v>3-5099-00302-76-1
3-5014-00603-94-3
3-5705-00833-87-7
3-5607-00389-05-9
3-5203-00146-25-6
3-5607-00160-45-1
1-5601-00235-75-5</v>
          </cell>
          <cell r="BQ64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BR642"/>
          <cell r="BS642"/>
          <cell r="BT642"/>
          <cell r="BU642" t="str">
            <v>จันทร์นิภา</v>
          </cell>
          <cell r="BV642"/>
          <cell r="BW642"/>
          <cell r="BX642"/>
          <cell r="BY642" t="str">
            <v>-พบว่ามีกรรมสิทธิ์ในที่ดิน โฉนดที่ดินที่13946 หน้าสำรวจ 799 เลขที่ดิน 592 ต.ขี้เหล็อก อ.แม่ริม จ.เชียงใหม่</v>
          </cell>
          <cell r="BZ642"/>
          <cell r="CA642"/>
          <cell r="CB642"/>
          <cell r="CC642"/>
          <cell r="CD642"/>
          <cell r="CE642"/>
          <cell r="CF642"/>
          <cell r="CG642"/>
          <cell r="CH642"/>
          <cell r="CI642"/>
          <cell r="CJ642"/>
          <cell r="CK642"/>
          <cell r="CL642"/>
          <cell r="CM642"/>
          <cell r="CN642"/>
          <cell r="CO642"/>
        </row>
        <row r="643">
          <cell r="B643">
            <v>1487</v>
          </cell>
          <cell r="C643">
            <v>638</v>
          </cell>
          <cell r="D643">
            <v>18</v>
          </cell>
          <cell r="E643">
            <v>11</v>
          </cell>
          <cell r="F643">
            <v>2564</v>
          </cell>
          <cell r="G643">
            <v>800033456339</v>
          </cell>
          <cell r="H643" t="str">
            <v>นางสาว</v>
          </cell>
          <cell r="I643" t="str">
            <v>มายาวี</v>
          </cell>
          <cell r="J643" t="str">
            <v>ตาปิก</v>
          </cell>
          <cell r="K643">
            <v>3540700100384</v>
          </cell>
          <cell r="L643" t="str">
            <v>เซ็นทรัล แอร์พอร์ต พลาซ่า เชียงใหม่</v>
          </cell>
          <cell r="M643" t="str">
            <v>เชียงใหม่ 1</v>
          </cell>
          <cell r="N643">
            <v>8</v>
          </cell>
          <cell r="O643" t="str">
            <v>สินเชื่อสวัสดิการ</v>
          </cell>
          <cell r="P643" t="str">
            <v>1.บุคคลค้ำประกัน</v>
          </cell>
          <cell r="Q643">
            <v>420860.84</v>
          </cell>
          <cell r="R643">
            <v>119847.2</v>
          </cell>
          <cell r="S643" t="str">
            <v>จังหวัดแพร่</v>
          </cell>
          <cell r="T643" t="str">
            <v>ผบ.3665</v>
          </cell>
          <cell r="U643" t="str">
            <v>2559</v>
          </cell>
          <cell r="V643" t="str">
            <v>ผบ.4559</v>
          </cell>
          <cell r="W643">
            <v>2559</v>
          </cell>
          <cell r="X643"/>
          <cell r="Y643"/>
          <cell r="Z643"/>
          <cell r="AA643">
            <v>19</v>
          </cell>
          <cell r="AB643">
            <v>10</v>
          </cell>
          <cell r="AC643">
            <v>2559</v>
          </cell>
          <cell r="AD643"/>
          <cell r="AE643"/>
          <cell r="AF643"/>
          <cell r="AG643"/>
          <cell r="AH643"/>
          <cell r="AI643"/>
          <cell r="AJ643"/>
          <cell r="AK643"/>
          <cell r="AL643"/>
          <cell r="AM643"/>
          <cell r="AN643"/>
          <cell r="AO643"/>
          <cell r="AP643"/>
          <cell r="AQ643"/>
          <cell r="AR643"/>
          <cell r="AS643"/>
          <cell r="AT643"/>
          <cell r="AU643"/>
          <cell r="AV643"/>
          <cell r="AW643"/>
          <cell r="AX643"/>
          <cell r="AY643"/>
          <cell r="AZ643"/>
          <cell r="BA643"/>
          <cell r="BB643" t="str">
            <v>สืบทรัพย์ (คำสั่ง 18/11/2564) สำนักงานอื่นฟ้อง//สืบแล้ว รายงานผล วันที่ 14/1/2565</v>
          </cell>
          <cell r="BC643"/>
          <cell r="BD643"/>
          <cell r="BE643"/>
          <cell r="BF643"/>
          <cell r="BG643"/>
          <cell r="BH643"/>
          <cell r="BI643"/>
          <cell r="BJ643"/>
          <cell r="BK643"/>
          <cell r="BL643" t="str">
            <v>นางสาวมายาวี ตาปิก</v>
          </cell>
          <cell r="BM643">
            <v>0</v>
          </cell>
          <cell r="BN643" t="str">
            <v>1.นางสาวมายาวี ตาปิก
2.นางสาวมณีรัตน์ แก้วสาทร
3.นางสาวชาริณี อินต๊ะวัง</v>
          </cell>
          <cell r="BO643" t="str">
            <v>จำเลยที่ 1
จำเลยที่ 2
จำเลยที่ 3</v>
          </cell>
          <cell r="BP643" t="str">
            <v>3-5407-00100-38-4
3-5702-00229-80-0
1-1007-01261-66-5</v>
          </cell>
          <cell r="BQ64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R643" t="str">
            <v>ไม่พบทรัพย์</v>
          </cell>
          <cell r="BS643"/>
          <cell r="BT643">
            <v>3</v>
          </cell>
          <cell r="BU643" t="str">
            <v>จันทร์นิภา</v>
          </cell>
          <cell r="BV643"/>
          <cell r="BW643"/>
          <cell r="BX643"/>
          <cell r="BY643" t="e">
            <v>#NAME?</v>
          </cell>
          <cell r="BZ643"/>
          <cell r="CA643"/>
          <cell r="CB643"/>
          <cell r="CC643"/>
          <cell r="CD643"/>
          <cell r="CE643"/>
          <cell r="CF643"/>
          <cell r="CG643"/>
          <cell r="CH643"/>
          <cell r="CI643"/>
          <cell r="CJ643"/>
          <cell r="CK643"/>
          <cell r="CL643"/>
          <cell r="CM643"/>
          <cell r="CN643"/>
          <cell r="CO643"/>
        </row>
        <row r="644">
          <cell r="B644">
            <v>1488</v>
          </cell>
          <cell r="C644">
            <v>639</v>
          </cell>
          <cell r="D644">
            <v>18</v>
          </cell>
          <cell r="E644">
            <v>11</v>
          </cell>
          <cell r="F644">
            <v>2564</v>
          </cell>
          <cell r="G644" t="str">
            <v>800071459989 ,
800071459887 ,
800071460011</v>
          </cell>
          <cell r="H644" t="str">
            <v>นาย</v>
          </cell>
          <cell r="I644" t="str">
            <v>จิรยุทธ</v>
          </cell>
          <cell r="J644" t="str">
            <v>มอญทุ่ง</v>
          </cell>
          <cell r="K644">
            <v>1639900008408</v>
          </cell>
          <cell r="L644" t="str">
            <v>ถนนทิพย์เนตร</v>
          </cell>
          <cell r="M644" t="str">
            <v>เชียงใหม่ 1</v>
          </cell>
          <cell r="N644">
            <v>8</v>
          </cell>
          <cell r="O644" t="str">
            <v>สินเชื่อเคหะ</v>
          </cell>
          <cell r="P644" t="str">
            <v>1.บุคคลค้ำประกัน</v>
          </cell>
          <cell r="Q644">
            <v>1407171.93</v>
          </cell>
          <cell r="R644">
            <v>243776.33</v>
          </cell>
          <cell r="S644" t="str">
            <v>จังหวัดเชียงใหม่</v>
          </cell>
          <cell r="T644" t="str">
            <v>ผบ.3660</v>
          </cell>
          <cell r="U644" t="str">
            <v>2562</v>
          </cell>
          <cell r="V644" t="str">
            <v>ผบ.870</v>
          </cell>
          <cell r="W644">
            <v>2563</v>
          </cell>
          <cell r="X644"/>
          <cell r="Y644"/>
          <cell r="Z644"/>
          <cell r="AA644">
            <v>3</v>
          </cell>
          <cell r="AB644">
            <v>2</v>
          </cell>
          <cell r="AC644">
            <v>2563</v>
          </cell>
          <cell r="AD644"/>
          <cell r="AE644"/>
          <cell r="AF644"/>
          <cell r="AG644"/>
          <cell r="AH644"/>
          <cell r="AI644"/>
          <cell r="AJ644"/>
          <cell r="AK644"/>
          <cell r="AL644"/>
          <cell r="AM644"/>
          <cell r="AN644"/>
          <cell r="AO644"/>
          <cell r="AP644"/>
          <cell r="AQ644"/>
          <cell r="AR644"/>
          <cell r="AS644"/>
          <cell r="AT644"/>
          <cell r="AU644"/>
          <cell r="AV644"/>
          <cell r="AW644"/>
          <cell r="AX644"/>
          <cell r="AY644"/>
          <cell r="AZ644"/>
          <cell r="BA644"/>
          <cell r="BB644" t="str">
            <v>สืบทรัพย์ (คำสั่ง 19/11/2564)//สืบแล้ว รายงานผล วันที่ 14/1/2565</v>
          </cell>
          <cell r="BC644"/>
          <cell r="BD644"/>
          <cell r="BE644"/>
          <cell r="BF644"/>
          <cell r="BG644"/>
          <cell r="BH644"/>
          <cell r="BI644"/>
          <cell r="BJ644"/>
          <cell r="BK644"/>
          <cell r="BL644" t="str">
            <v>นายจิรยุทธ มอญทุ่ง</v>
          </cell>
          <cell r="BM644">
            <v>0</v>
          </cell>
          <cell r="BN644" t="str">
            <v>1.นายจิรยุทธ มอญทุ่ง</v>
          </cell>
          <cell r="BO644" t="str">
            <v>จำเลยที่ 1</v>
          </cell>
          <cell r="BP644" t="str">
            <v>1-6399-00008-40-8</v>
          </cell>
          <cell r="BQ644" t="str">
            <v>-ไม่พบว่ามีกรรมสิทธิ์ในที่ดินที่ อ.เมืองเชียงใหม่ จ.เชียงใหม่
-ไม่พบว่ามีกรรมสิทธิ์ในที่ดินที่ อ.เมืองตาก จ.ตาก</v>
          </cell>
          <cell r="BR644" t="str">
            <v>ไม่พบทรัพย์</v>
          </cell>
          <cell r="BS644"/>
          <cell r="BT644">
            <v>1</v>
          </cell>
          <cell r="BU644" t="str">
            <v>จันทร์นิภา</v>
          </cell>
          <cell r="BV644"/>
          <cell r="BW644"/>
          <cell r="BX644"/>
          <cell r="BY644" t="e">
            <v>#NAME?</v>
          </cell>
          <cell r="BZ644"/>
          <cell r="CA644"/>
          <cell r="CB644"/>
          <cell r="CC644"/>
          <cell r="CD644"/>
          <cell r="CE644"/>
          <cell r="CF644"/>
          <cell r="CG644"/>
          <cell r="CH644"/>
          <cell r="CI644"/>
          <cell r="CJ644"/>
          <cell r="CK644"/>
          <cell r="CL644"/>
          <cell r="CM644"/>
          <cell r="CN644"/>
          <cell r="CO644"/>
        </row>
        <row r="645">
          <cell r="B645">
            <v>1489</v>
          </cell>
          <cell r="C645">
            <v>640</v>
          </cell>
          <cell r="D645">
            <v>19</v>
          </cell>
          <cell r="E645">
            <v>11</v>
          </cell>
          <cell r="F645">
            <v>2564</v>
          </cell>
          <cell r="G645">
            <v>800084855876</v>
          </cell>
          <cell r="H645" t="str">
            <v>นาย</v>
          </cell>
          <cell r="I645" t="str">
            <v xml:space="preserve">วีรพงษ์ </v>
          </cell>
          <cell r="J645" t="str">
            <v>แซโจว</v>
          </cell>
          <cell r="K645">
            <v>8580167001244</v>
          </cell>
          <cell r="L645" t="str">
            <v>ดอยเต่า</v>
          </cell>
          <cell r="M645" t="str">
            <v>เชียงใหม่ 3</v>
          </cell>
          <cell r="N645">
            <v>8</v>
          </cell>
          <cell r="O645" t="str">
            <v>สินเชื่อเคหะ</v>
          </cell>
          <cell r="P645" t="str">
            <v>1.บุคคลค้ำประกัน</v>
          </cell>
          <cell r="Q645">
            <v>2111854.02</v>
          </cell>
          <cell r="R645">
            <v>273946.62</v>
          </cell>
          <cell r="S645" t="str">
            <v>จังหวัดเชียงใหม่</v>
          </cell>
          <cell r="T645" t="str">
            <v>ผบ.E910</v>
          </cell>
          <cell r="U645" t="str">
            <v>2563</v>
          </cell>
          <cell r="V645" t="str">
            <v>ผบ.898</v>
          </cell>
          <cell r="W645">
            <v>2564</v>
          </cell>
          <cell r="X645">
            <v>14</v>
          </cell>
          <cell r="Y645">
            <v>10</v>
          </cell>
          <cell r="Z645">
            <v>2564</v>
          </cell>
          <cell r="AA645"/>
          <cell r="AB645"/>
          <cell r="AC645"/>
          <cell r="AD645"/>
          <cell r="AE645"/>
          <cell r="AF645"/>
          <cell r="AG645"/>
          <cell r="AH645"/>
          <cell r="AI645"/>
          <cell r="AJ645"/>
          <cell r="AK645"/>
          <cell r="AL645"/>
          <cell r="AM645"/>
          <cell r="AN645"/>
          <cell r="AO645"/>
          <cell r="AP645"/>
          <cell r="AQ645"/>
          <cell r="AR645"/>
          <cell r="AS645"/>
          <cell r="AT645"/>
          <cell r="AU645"/>
          <cell r="AV645"/>
          <cell r="AW645"/>
          <cell r="AX645"/>
          <cell r="AY645"/>
          <cell r="AZ645"/>
          <cell r="BA645"/>
          <cell r="BB645" t="str">
            <v>สืบทรัพย์ (คำสั่ง 19/11/2564)//สืบแล้ว รายงานผล วันที่ 14/1/2565</v>
          </cell>
          <cell r="BC645"/>
          <cell r="BD645"/>
          <cell r="BE645"/>
          <cell r="BF645"/>
          <cell r="BG645"/>
          <cell r="BH645"/>
          <cell r="BI645"/>
          <cell r="BJ645"/>
          <cell r="BK645"/>
          <cell r="BL645" t="str">
            <v>นายวีรพงษ์  แซโจว</v>
          </cell>
          <cell r="BM645">
            <v>0</v>
          </cell>
          <cell r="BN645" t="str">
            <v>1.นายวีรพงษ์ แซ่โจว</v>
          </cell>
          <cell r="BO645" t="str">
            <v>จำเลยที่ 1</v>
          </cell>
          <cell r="BP645" t="str">
            <v>8-5801-67001-24-4</v>
          </cell>
          <cell r="BQ645" t="str">
            <v>-ไม่พบว่ามีกรรมสิทธิ์ในที่ดินที่ อ.สารภี จ.เชียงใหม่
-ไม่พบว่ามีกรรมสิทธิ์ในที่ดินที่ อ.สันกำแพง จ.เชียงใหม่</v>
          </cell>
          <cell r="BR645" t="str">
            <v>ไม่พบทรัพย์</v>
          </cell>
          <cell r="BS645"/>
          <cell r="BT645">
            <v>1</v>
          </cell>
          <cell r="BU645" t="str">
            <v>จันทร์นิภา</v>
          </cell>
          <cell r="BV645"/>
          <cell r="BW645"/>
          <cell r="BX645"/>
          <cell r="BY645" t="e">
            <v>#NAME?</v>
          </cell>
          <cell r="BZ645"/>
          <cell r="CA645"/>
          <cell r="CB645"/>
          <cell r="CC645"/>
          <cell r="CD645"/>
          <cell r="CE645"/>
          <cell r="CF645"/>
          <cell r="CG645"/>
          <cell r="CH645"/>
          <cell r="CI645"/>
          <cell r="CJ645"/>
          <cell r="CK645"/>
          <cell r="CL645"/>
          <cell r="CM645"/>
          <cell r="CN645"/>
          <cell r="CO645"/>
        </row>
        <row r="646">
          <cell r="B646">
            <v>1490</v>
          </cell>
          <cell r="C646">
            <v>641</v>
          </cell>
          <cell r="D646">
            <v>19</v>
          </cell>
          <cell r="E646">
            <v>11</v>
          </cell>
          <cell r="F646">
            <v>2564</v>
          </cell>
          <cell r="G646">
            <v>800051241878</v>
          </cell>
          <cell r="H646" t="str">
            <v>นาง</v>
          </cell>
          <cell r="I646" t="str">
            <v xml:space="preserve">ธัญญลักษณ์ </v>
          </cell>
          <cell r="J646" t="str">
            <v>ธนัฐฐากรณ์กุล</v>
          </cell>
          <cell r="K646">
            <v>3639800142044</v>
          </cell>
          <cell r="L646" t="str">
            <v>สันป่าตอง</v>
          </cell>
          <cell r="M646" t="str">
            <v>เชียงใหม่ 3</v>
          </cell>
          <cell r="N646">
            <v>8</v>
          </cell>
          <cell r="O646" t="str">
            <v>สินเชื่อสวัสดิการ</v>
          </cell>
          <cell r="P646" t="str">
            <v>1.บุคคลค้ำประกัน</v>
          </cell>
          <cell r="Q646">
            <v>238782.6</v>
          </cell>
          <cell r="R646"/>
          <cell r="S646" t="str">
            <v>แขวงเชียงใหม่</v>
          </cell>
          <cell r="T646" t="str">
            <v>ผบE.63</v>
          </cell>
          <cell r="U646" t="str">
            <v>2564</v>
          </cell>
          <cell r="V646" t="str">
            <v>ผบE.3865</v>
          </cell>
          <cell r="W646">
            <v>2564</v>
          </cell>
          <cell r="X646">
            <v>16</v>
          </cell>
          <cell r="Y646">
            <v>11</v>
          </cell>
          <cell r="Z646">
            <v>2564</v>
          </cell>
          <cell r="AA646"/>
          <cell r="AB646"/>
          <cell r="AC646"/>
          <cell r="AD646"/>
          <cell r="AE646"/>
          <cell r="AF646"/>
          <cell r="AG646"/>
          <cell r="AH646"/>
          <cell r="AI646"/>
          <cell r="AJ646"/>
          <cell r="AK646"/>
          <cell r="AL646"/>
          <cell r="AM646"/>
          <cell r="AN646"/>
          <cell r="AO646"/>
          <cell r="AP646"/>
          <cell r="AQ646"/>
          <cell r="AR646"/>
          <cell r="AS646"/>
          <cell r="AT646"/>
          <cell r="AU646"/>
          <cell r="AV646"/>
          <cell r="AW646"/>
          <cell r="AX646"/>
          <cell r="AY646"/>
          <cell r="AZ646"/>
          <cell r="BA646"/>
          <cell r="BB646" t="str">
            <v xml:space="preserve">สืบทรัพย์ (คำสั่ง 19/11/2564)//สืบแล้ว </v>
          </cell>
          <cell r="BC646"/>
          <cell r="BD646"/>
          <cell r="BE646"/>
          <cell r="BF646"/>
          <cell r="BG646"/>
          <cell r="BH646"/>
          <cell r="BI646"/>
          <cell r="BJ646"/>
          <cell r="BK646"/>
          <cell r="BL646" t="str">
            <v>นางธัญญลักษณ์  ธนัฐฐากรณ์กุล</v>
          </cell>
          <cell r="BM646">
            <v>0</v>
          </cell>
          <cell r="BN646" t="str">
            <v>1.นางธัญญลักษณ์ ธนัฐฐากรณ์กุล
2.นายชาญชิต จินะคำ
3.นางสาววิไลวรรณ อสิพงษ์
4.นางสาวอังคณา อุตะมา</v>
          </cell>
          <cell r="BO646" t="str">
            <v>จำเลยที่ 1
คู่สมรสจำเลยที่ 1
จำเลยที่ 2
จำเลยที่ 3</v>
          </cell>
          <cell r="BP646" t="str">
            <v>3-6398-00142-04-4
3-5012-00637-64-0
3-5012-00310-09-8
3-5012-00310-10-1</v>
          </cell>
          <cell r="BQ64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R646"/>
          <cell r="BS646"/>
          <cell r="BT646"/>
          <cell r="BU646" t="str">
            <v>จันทร์นิภา</v>
          </cell>
          <cell r="BV646"/>
          <cell r="BW646"/>
          <cell r="BX646"/>
          <cell r="BY646" t="str">
            <v>-พบว่ามีกรรมสิทธิ์ในที่ดิน โฉนดที่ดินที่ 253029 หน้าสำรวจ 13277 เลขที่ดิน 879 ต.บางกร่าง อ.เมืองนนทบุรี จ.นนทบุรี</v>
          </cell>
          <cell r="BZ646"/>
          <cell r="CA646"/>
          <cell r="CB646"/>
          <cell r="CC646"/>
          <cell r="CD646"/>
          <cell r="CE646"/>
          <cell r="CF646"/>
          <cell r="CG646"/>
          <cell r="CH646"/>
          <cell r="CI646"/>
          <cell r="CJ646"/>
          <cell r="CK646"/>
          <cell r="CL646"/>
          <cell r="CM646"/>
          <cell r="CN646"/>
          <cell r="CO646"/>
        </row>
        <row r="647">
          <cell r="B647">
            <v>1491</v>
          </cell>
          <cell r="C647">
            <v>642</v>
          </cell>
          <cell r="D647">
            <v>19</v>
          </cell>
          <cell r="E647">
            <v>11</v>
          </cell>
          <cell r="F647">
            <v>2564</v>
          </cell>
          <cell r="G647">
            <v>800059628258</v>
          </cell>
          <cell r="H647" t="str">
            <v>นาง</v>
          </cell>
          <cell r="I647" t="str">
            <v>กมลทิพย์</v>
          </cell>
          <cell r="J647" t="str">
            <v>ไชยชนะ</v>
          </cell>
          <cell r="K647">
            <v>3501200735820</v>
          </cell>
          <cell r="L647" t="str">
            <v>สันป่าตอง</v>
          </cell>
          <cell r="M647" t="str">
            <v>เชียงใหม่ 3</v>
          </cell>
          <cell r="N647">
            <v>8</v>
          </cell>
          <cell r="O647" t="str">
            <v>สินเชื่อธนาคารประชาชน</v>
          </cell>
          <cell r="P647" t="str">
            <v>1.บุคคลค้ำประกัน</v>
          </cell>
          <cell r="Q647">
            <v>176280.58</v>
          </cell>
          <cell r="R647"/>
          <cell r="S647" t="str">
            <v>แขวงเชียงใหม่</v>
          </cell>
          <cell r="T647" t="str">
            <v>ผบ.E82</v>
          </cell>
          <cell r="U647" t="str">
            <v>2564</v>
          </cell>
          <cell r="V647"/>
          <cell r="W647"/>
          <cell r="X647"/>
          <cell r="Y647"/>
          <cell r="Z647"/>
          <cell r="AA647"/>
          <cell r="AB647"/>
          <cell r="AC647"/>
          <cell r="AD647"/>
          <cell r="AE647"/>
          <cell r="AF647"/>
          <cell r="AG647"/>
          <cell r="AH647"/>
          <cell r="AI647"/>
          <cell r="AJ647"/>
          <cell r="AK647"/>
          <cell r="AL647"/>
          <cell r="AM647"/>
          <cell r="AN647"/>
          <cell r="AO647"/>
          <cell r="AP647"/>
          <cell r="AQ647"/>
          <cell r="AR647"/>
          <cell r="AS647"/>
          <cell r="AT647"/>
          <cell r="AU647"/>
          <cell r="AV647"/>
          <cell r="AW647"/>
          <cell r="AX647"/>
          <cell r="AY647"/>
          <cell r="AZ647"/>
          <cell r="BA647"/>
          <cell r="BB647" t="str">
            <v>สืบทรัพย์ (คำสั่ง 19/11/2564)//สืบแล้ว รายงานผล วันที่ 14/1/2565</v>
          </cell>
          <cell r="BC647"/>
          <cell r="BD647"/>
          <cell r="BE647"/>
          <cell r="BF647"/>
          <cell r="BG647"/>
          <cell r="BH647"/>
          <cell r="BI647"/>
          <cell r="BJ647"/>
          <cell r="BK647"/>
          <cell r="BL647" t="str">
            <v>นางกมลทิพย์ ไชยชนะ</v>
          </cell>
          <cell r="BM647">
            <v>0</v>
          </cell>
          <cell r="BN647" t="str">
            <v>1.นางกมลทิพย์ ไชยนะ
2.นายจำรัส ไชยชนะ
3.นางบุษบา ปุ๋ยฟู
4.นายจันทร์ ปุ๋ยฟู
5.นางสาวอุบลรัตน์ พันธ์มูล</v>
          </cell>
          <cell r="BO647" t="str">
            <v>จำเลยที่ 1
คู่สมรสจำเลยที่ 1
จำเลยที่ 2
คู่สมรสจำเลยที่ 2
จำเลยที่ 3</v>
          </cell>
          <cell r="BP647" t="str">
            <v>3-5012-00735-82-0
3-5012-00725-33-6
3-5012-00735-81-1
3-5012-00736-03-6
3-5012-00738-62-4</v>
          </cell>
          <cell r="BQ64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47" t="str">
            <v>ไม่พบทรัพย์</v>
          </cell>
          <cell r="BS647"/>
          <cell r="BT647">
            <v>5</v>
          </cell>
          <cell r="BU647" t="str">
            <v>จันทร์นิภา</v>
          </cell>
          <cell r="BV647"/>
          <cell r="BW647"/>
          <cell r="BX647"/>
          <cell r="BY647"/>
          <cell r="BZ647"/>
          <cell r="CA647"/>
          <cell r="CB647"/>
          <cell r="CC647"/>
          <cell r="CD647"/>
          <cell r="CE647"/>
          <cell r="CF647"/>
          <cell r="CG647"/>
          <cell r="CH647"/>
          <cell r="CI647"/>
          <cell r="CJ647"/>
          <cell r="CK647"/>
          <cell r="CL647"/>
          <cell r="CM647"/>
          <cell r="CN647"/>
          <cell r="CO647"/>
        </row>
        <row r="648">
          <cell r="B648">
            <v>1492</v>
          </cell>
          <cell r="C648">
            <v>643</v>
          </cell>
          <cell r="D648">
            <v>19</v>
          </cell>
          <cell r="E648">
            <v>11</v>
          </cell>
          <cell r="F648">
            <v>2564</v>
          </cell>
          <cell r="G648">
            <v>800040660493</v>
          </cell>
          <cell r="H648" t="str">
            <v>นาย
นาย</v>
          </cell>
          <cell r="I648" t="str">
            <v>พินิจ
สมเพชร</v>
          </cell>
          <cell r="J648" t="str">
            <v>สมหาร
อรรจน์ไพสิฐ (ผู้กู้ล้มละลาย)</v>
          </cell>
          <cell r="K648" t="str">
            <v>3-5012-00493-21-4</v>
          </cell>
          <cell r="L648" t="str">
            <v>สันป่าตอง</v>
          </cell>
          <cell r="M648" t="str">
            <v>เชียงใหม่ 3</v>
          </cell>
          <cell r="N648">
            <v>8</v>
          </cell>
          <cell r="O648" t="str">
            <v>สินเชื่อสวัสดิการ</v>
          </cell>
          <cell r="P648" t="str">
            <v>1.บุคคลค้ำประกัน</v>
          </cell>
          <cell r="Q648">
            <v>968560.44</v>
          </cell>
          <cell r="R648">
            <v>139708.76999999999</v>
          </cell>
          <cell r="S648" t="str">
            <v>จังหวัดเชียงใหม่</v>
          </cell>
          <cell r="T648" t="str">
            <v>ผบ.E15</v>
          </cell>
          <cell r="U648" t="str">
            <v>2564</v>
          </cell>
          <cell r="V648" t="str">
            <v>ผบE.1169</v>
          </cell>
          <cell r="W648">
            <v>2564</v>
          </cell>
          <cell r="X648">
            <v>23</v>
          </cell>
          <cell r="Y648">
            <v>11</v>
          </cell>
          <cell r="Z648">
            <v>2564</v>
          </cell>
          <cell r="AA648"/>
          <cell r="AB648"/>
          <cell r="AC648"/>
          <cell r="AD648"/>
          <cell r="AE648"/>
          <cell r="AF648"/>
          <cell r="AG648"/>
          <cell r="AH648"/>
          <cell r="AI648"/>
          <cell r="AJ648"/>
          <cell r="AK648"/>
          <cell r="AL648"/>
          <cell r="AM648"/>
          <cell r="AN648"/>
          <cell r="AO648"/>
          <cell r="AP648"/>
          <cell r="AQ648"/>
          <cell r="AR648"/>
          <cell r="AS648"/>
          <cell r="AT648"/>
          <cell r="AU648"/>
          <cell r="AV648"/>
          <cell r="AW648"/>
          <cell r="AX648"/>
          <cell r="AY648"/>
          <cell r="AZ648"/>
          <cell r="BA648"/>
          <cell r="BB648" t="str">
            <v>สืบทรัพย์ (คำสั่ง 19/11/2564)//สืบแล้ว รายงานผล วันที่ 14/1/2565</v>
          </cell>
          <cell r="BC648"/>
          <cell r="BD648"/>
          <cell r="BE648"/>
          <cell r="BF648"/>
          <cell r="BG648"/>
          <cell r="BH648"/>
          <cell r="BI648"/>
          <cell r="BJ648"/>
          <cell r="BK648"/>
          <cell r="BL648" t="str">
            <v>นาย
นายพินิจ
สมเพชร สมหาร
อรรจน์ไพสิฐ (ผู้กู้ล้มละลาย)</v>
          </cell>
          <cell r="BM648">
            <v>883263011485</v>
          </cell>
          <cell r="BN648" t="str">
            <v>1.นายพินิจ สมหาร
2.นางสาวพัชรินทร์ เรือนจันทร์</v>
          </cell>
          <cell r="BO648" t="str">
            <v>จำเลยที่1
คู่สมรสจำเลยที่ 1</v>
          </cell>
          <cell r="BP648" t="str">
            <v>3-5012-00493-21-4
3-5012-00477-72-3</v>
          </cell>
          <cell r="BQ648" t="str">
            <v>-ไม่พบว่ามีกรรมสิทธิ์ในที่ดินที่ อ.สันป่าตอง จ.เชียงใหม่
-ไม่พบว่ามีกรรมสิทธิ์ในที่ดินที่ อ.สันป่าตอง จ.เชียงใหม่</v>
          </cell>
          <cell r="BR648" t="str">
            <v>ไม่พบทรัพย์</v>
          </cell>
          <cell r="BS648"/>
          <cell r="BT648">
            <v>2</v>
          </cell>
          <cell r="BU648" t="str">
            <v>จันทร์นิภา</v>
          </cell>
          <cell r="BV648"/>
          <cell r="BW648"/>
          <cell r="BX648"/>
          <cell r="BY648"/>
          <cell r="BZ648"/>
          <cell r="CA648"/>
          <cell r="CB648"/>
          <cell r="CC648"/>
          <cell r="CD648"/>
          <cell r="CE648"/>
          <cell r="CF648"/>
          <cell r="CG648"/>
          <cell r="CH648"/>
          <cell r="CI648"/>
          <cell r="CJ648"/>
          <cell r="CK648"/>
          <cell r="CL648"/>
          <cell r="CM648"/>
          <cell r="CN648"/>
          <cell r="CO648"/>
        </row>
        <row r="649">
          <cell r="B649">
            <v>1493</v>
          </cell>
          <cell r="C649">
            <v>644</v>
          </cell>
          <cell r="D649">
            <v>19</v>
          </cell>
          <cell r="E649">
            <v>11</v>
          </cell>
          <cell r="F649">
            <v>2564</v>
          </cell>
          <cell r="G649">
            <v>800095980804</v>
          </cell>
          <cell r="H649" t="str">
            <v>นาย</v>
          </cell>
          <cell r="I649" t="str">
            <v>อดิเรก</v>
          </cell>
          <cell r="J649" t="str">
            <v>โปทะจันทร์</v>
          </cell>
          <cell r="K649">
            <v>3509900928865</v>
          </cell>
          <cell r="L649" t="str">
            <v>ดอยเต่า</v>
          </cell>
          <cell r="M649" t="str">
            <v>เชียงใหม่ 3</v>
          </cell>
          <cell r="N649">
            <v>8</v>
          </cell>
          <cell r="O649" t="str">
            <v>สินเชื่อแก้ไขปัญหาหนี้นอกระบบPSAระยะที่2</v>
          </cell>
          <cell r="P649" t="str">
            <v>1.บุคคลค้ำประกัน</v>
          </cell>
          <cell r="Q649">
            <v>45830</v>
          </cell>
          <cell r="R649"/>
          <cell r="S649" t="str">
            <v>แขวงเชียงใหม่</v>
          </cell>
          <cell r="T649" t="str">
            <v>ผบE61</v>
          </cell>
          <cell r="U649" t="str">
            <v>2564</v>
          </cell>
          <cell r="V649" t="str">
            <v>ผบE3866</v>
          </cell>
          <cell r="W649">
            <v>2564</v>
          </cell>
          <cell r="X649">
            <v>16</v>
          </cell>
          <cell r="Y649">
            <v>11</v>
          </cell>
          <cell r="Z649">
            <v>2564</v>
          </cell>
          <cell r="AA649"/>
          <cell r="AB649"/>
          <cell r="AC649"/>
          <cell r="AD649"/>
          <cell r="AE649"/>
          <cell r="AF649"/>
          <cell r="AG649"/>
          <cell r="AH649"/>
          <cell r="AI649"/>
          <cell r="AJ649"/>
          <cell r="AK649"/>
          <cell r="AL649"/>
          <cell r="AM649"/>
          <cell r="AN649"/>
          <cell r="AO649"/>
          <cell r="AP649"/>
          <cell r="AQ649"/>
          <cell r="AR649"/>
          <cell r="AS649"/>
          <cell r="AT649"/>
          <cell r="AU649"/>
          <cell r="AV649"/>
          <cell r="AW649"/>
          <cell r="AX649"/>
          <cell r="AY649"/>
          <cell r="AZ649"/>
          <cell r="BA649"/>
          <cell r="BB649" t="str">
            <v>สืบทรัพย์ (คำสั่ง 19/11/2564)//สืบแล้ว</v>
          </cell>
          <cell r="BC649"/>
          <cell r="BD649"/>
          <cell r="BE649"/>
          <cell r="BF649"/>
          <cell r="BG649"/>
          <cell r="BH649"/>
          <cell r="BI649"/>
          <cell r="BJ649"/>
          <cell r="BK649"/>
          <cell r="BL649" t="str">
            <v>นายอดิเรก โปทะจันทร์</v>
          </cell>
          <cell r="BM649">
            <v>0</v>
          </cell>
          <cell r="BN649" t="str">
            <v>1.นายอดิเรก โปทะจันทร์
2.นางสาวนงคราญ สังหรณ์</v>
          </cell>
          <cell r="BO649" t="str">
            <v>จำเลยที่ 1
จำเลยที่2</v>
          </cell>
          <cell r="BP649" t="str">
            <v>3-5099-00928-86-5
3-5099-00478-62-2</v>
          </cell>
          <cell r="BQ64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R649" t="str">
            <v>ไม่พบทรัพย์</v>
          </cell>
          <cell r="BS649"/>
          <cell r="BT649">
            <v>2</v>
          </cell>
          <cell r="BU649" t="str">
            <v>จันทร์นิภา</v>
          </cell>
          <cell r="BV649"/>
          <cell r="BW649"/>
          <cell r="BX649"/>
          <cell r="BY649"/>
          <cell r="BZ649"/>
          <cell r="CA649"/>
          <cell r="CB649"/>
          <cell r="CC649"/>
          <cell r="CD649"/>
          <cell r="CE649"/>
          <cell r="CF649"/>
          <cell r="CG649"/>
          <cell r="CH649"/>
          <cell r="CI649"/>
          <cell r="CJ649"/>
          <cell r="CK649"/>
          <cell r="CL649"/>
          <cell r="CM649"/>
          <cell r="CN649"/>
          <cell r="CO649"/>
        </row>
        <row r="650">
          <cell r="B650">
            <v>1494</v>
          </cell>
          <cell r="C650">
            <v>645</v>
          </cell>
          <cell r="D650">
            <v>19</v>
          </cell>
          <cell r="E650">
            <v>11</v>
          </cell>
          <cell r="F650">
            <v>2564</v>
          </cell>
          <cell r="G650">
            <v>800047196327</v>
          </cell>
          <cell r="H650" t="str">
            <v>นาย</v>
          </cell>
          <cell r="I650" t="str">
            <v>วีธรา</v>
          </cell>
          <cell r="J650" t="str">
            <v>ติ๊บมูล</v>
          </cell>
          <cell r="K650">
            <v>3501200664230</v>
          </cell>
          <cell r="L650" t="str">
            <v>แม่วาง</v>
          </cell>
          <cell r="M650" t="str">
            <v>เชียงใหม่ 3</v>
          </cell>
          <cell r="N650">
            <v>8</v>
          </cell>
          <cell r="O650" t="str">
            <v>สินเชื่อธนาคารประชาชน</v>
          </cell>
          <cell r="P650" t="str">
            <v>1.บุคคลค้ำประกัน</v>
          </cell>
          <cell r="Q650">
            <v>94535.84</v>
          </cell>
          <cell r="R650"/>
          <cell r="S650" t="str">
            <v>แขวงเชียงใหม่</v>
          </cell>
          <cell r="T650" t="str">
            <v>ผบ.E984</v>
          </cell>
          <cell r="U650" t="str">
            <v>2564</v>
          </cell>
          <cell r="V650" t="str">
            <v>ผบE3695</v>
          </cell>
          <cell r="W650">
            <v>2564</v>
          </cell>
          <cell r="X650"/>
          <cell r="Y650"/>
          <cell r="Z650"/>
          <cell r="AA650"/>
          <cell r="AB650"/>
          <cell r="AC650"/>
          <cell r="AD650"/>
          <cell r="AE650"/>
          <cell r="AF650"/>
          <cell r="AG650"/>
          <cell r="AH650"/>
          <cell r="AI650"/>
          <cell r="AJ650"/>
          <cell r="AK650"/>
          <cell r="AL650"/>
          <cell r="AM650"/>
          <cell r="AN650"/>
          <cell r="AO650"/>
          <cell r="AP650"/>
          <cell r="AQ650"/>
          <cell r="AR650"/>
          <cell r="AS650"/>
          <cell r="AT650"/>
          <cell r="AU650"/>
          <cell r="AV650"/>
          <cell r="AW650"/>
          <cell r="AX650"/>
          <cell r="AY650"/>
          <cell r="AZ650"/>
          <cell r="BA650"/>
          <cell r="BB650" t="str">
            <v>สืบทรัพย์ (คำสั่ง 19/11/2564)//สืบแล้ว</v>
          </cell>
          <cell r="BC650"/>
          <cell r="BD650"/>
          <cell r="BE650"/>
          <cell r="BF650"/>
          <cell r="BG650"/>
          <cell r="BH650"/>
          <cell r="BI650"/>
          <cell r="BJ650"/>
          <cell r="BK650"/>
          <cell r="BL650" t="str">
            <v>นายวีธรา ติ๊บมูล</v>
          </cell>
          <cell r="BM650">
            <v>0</v>
          </cell>
          <cell r="BN650" t="str">
            <v>1.นายวีธรา ติ๊บมูล
2.นายนิรุตน์ สมฟ้ามิตร
3.นางสาวยุวดี ยวงแก้ว
4.นางสาวมยุรี ใจสม
5.นายสุริยัน ชัยแก้ว</v>
          </cell>
          <cell r="BO650" t="str">
            <v>จำเลยที่ 1
จำเลยที่ 2
คู่สมรสจำเลยที่ 2
จำเลยที่ 3
คู่สมรสจำเลยที่ 3</v>
          </cell>
          <cell r="BP650" t="str">
            <v>3-5012-00664-23-0
3-5012-00898-53-2
3-5402-00514-52-1
1-5301-00007-99-0
1-5099-00075-87-4</v>
          </cell>
          <cell r="BQ650" t="str">
            <v>-ไม่พบว่ามีกรรมสิทธิ์ในที่ดิน อ.แม่วาง จ.เชียงใหม่
-พบว่ามีกรรมสิทธิ์ในที่ดิน โฉนดที่ดินเลขที่ 3130 ต.ทุ่งปี้ อ.แม่วาง จ.เชียงใหม่(สินส่วนตัว) 
-ไม่พบว่ามีกรรมสิทธิ์ในที่ดิน อ.แม่วาง จ.เชียงใหม่
-พบว่ามีกรรมสิทธิ์ในที่ดิน โฉนดที่ดินเลขที่ 45542 ต.หาดงิ้ว อ.เมืองอุตรดิตถ์ จ.อุตรดิตถ์
(ติดจำนอง สหกรณ์การเกษตรนิคมลำน้ำนานจำกัด)
-พบว่ามีกรรมสิทธิ์ในที่ดิน โฉนดที่ดินเลขที่ 45555 ต.หาดงิ้ว อ.เมืองอุตรดิตถ์ จ.อุตรดิตถ์(ปลอดจำนอง)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R650" t="str">
            <v>ไม่พบทรัพย์</v>
          </cell>
          <cell r="BS650"/>
          <cell r="BT650">
            <v>5</v>
          </cell>
          <cell r="BU650" t="str">
            <v>วรกมล</v>
          </cell>
          <cell r="BV650"/>
          <cell r="BW650"/>
          <cell r="BX650"/>
          <cell r="BY650"/>
          <cell r="BZ650"/>
          <cell r="CA650"/>
          <cell r="CB650"/>
          <cell r="CC650"/>
          <cell r="CD650"/>
          <cell r="CE650"/>
          <cell r="CF650"/>
          <cell r="CG650"/>
          <cell r="CH650"/>
          <cell r="CI650"/>
          <cell r="CJ650"/>
          <cell r="CK650"/>
          <cell r="CL650"/>
          <cell r="CM650"/>
          <cell r="CN650"/>
          <cell r="CO650"/>
        </row>
        <row r="651">
          <cell r="B651">
            <v>1495</v>
          </cell>
          <cell r="C651">
            <v>646</v>
          </cell>
          <cell r="D651">
            <v>19</v>
          </cell>
          <cell r="E651">
            <v>11</v>
          </cell>
          <cell r="F651">
            <v>2564</v>
          </cell>
          <cell r="G651">
            <v>800080765103</v>
          </cell>
          <cell r="H651" t="str">
            <v>นางสาว</v>
          </cell>
          <cell r="I651" t="str">
            <v>เนตรนภา</v>
          </cell>
          <cell r="J651" t="str">
            <v>ปินตาวงค์</v>
          </cell>
          <cell r="K651">
            <v>3501200537548</v>
          </cell>
          <cell r="L651" t="str">
            <v>สันป่าตอง</v>
          </cell>
          <cell r="M651" t="str">
            <v>เชียงใหม่ 3</v>
          </cell>
          <cell r="N651">
            <v>8</v>
          </cell>
          <cell r="O651" t="str">
            <v>สินเชื่อธนาคารประชาชน</v>
          </cell>
          <cell r="P651" t="str">
            <v>1.บุคคลค้ำประกัน</v>
          </cell>
          <cell r="Q651">
            <v>142549.94</v>
          </cell>
          <cell r="R651"/>
          <cell r="S651" t="str">
            <v>แขวงเชียงใหม่</v>
          </cell>
          <cell r="T651" t="str">
            <v>ผบ.E66</v>
          </cell>
          <cell r="U651" t="str">
            <v>2564</v>
          </cell>
          <cell r="V651"/>
          <cell r="W651"/>
          <cell r="X651"/>
          <cell r="Y651"/>
          <cell r="Z651"/>
          <cell r="AA651"/>
          <cell r="AB651"/>
          <cell r="AC651"/>
          <cell r="AD651"/>
          <cell r="AE651"/>
          <cell r="AF651"/>
          <cell r="AG651"/>
          <cell r="AH651"/>
          <cell r="AI651"/>
          <cell r="AJ651"/>
          <cell r="AK651"/>
          <cell r="AL651"/>
          <cell r="AM651"/>
          <cell r="AN651"/>
          <cell r="AO651"/>
          <cell r="AP651"/>
          <cell r="AQ651"/>
          <cell r="AR651"/>
          <cell r="AS651"/>
          <cell r="AT651"/>
          <cell r="AU651"/>
          <cell r="AV651"/>
          <cell r="AW651"/>
          <cell r="AX651"/>
          <cell r="AY651"/>
          <cell r="AZ651"/>
          <cell r="BA651"/>
          <cell r="BB651" t="str">
            <v>สืบทรัพย์ (คำสั่ง 19/11/2564)//สืบแล้ว รายงานผล วันที่ 14/1/2565</v>
          </cell>
          <cell r="BC651"/>
          <cell r="BD651"/>
          <cell r="BE651"/>
          <cell r="BF651"/>
          <cell r="BG651"/>
          <cell r="BH651"/>
          <cell r="BI651"/>
          <cell r="BJ651"/>
          <cell r="BK651"/>
          <cell r="BL651" t="str">
            <v>นางสาวเนตรนภา ปินตาวงค์</v>
          </cell>
          <cell r="BM651">
            <v>0</v>
          </cell>
          <cell r="BN651" t="str">
            <v>1.นางสาวเนตรนภา ปินตาวงค์ 
2.นางสาวกาญจนา อินถาเขียว
3.นายพีรเดช คำมูล
4.นางสาวรัตนาพร พินิจสอน</v>
          </cell>
          <cell r="BO651" t="str">
            <v>จำเลยที่ 1
จำเลยที่ 2
คู่สมรสจำเลยที่ 2
จำเลยที่ 3</v>
          </cell>
          <cell r="BP651" t="str">
            <v>3-5012-00537-54-8
1-5099-00246-36-9
1-5012-00002-59-1
1-5099-00199-57-3</v>
          </cell>
          <cell r="BQ65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51" t="str">
            <v>ไม่พบทรัพย์</v>
          </cell>
          <cell r="BS651"/>
          <cell r="BT651">
            <v>4</v>
          </cell>
          <cell r="BU651" t="str">
            <v>จันทร์นิภา</v>
          </cell>
          <cell r="BV651"/>
          <cell r="BW651"/>
          <cell r="BX651"/>
          <cell r="BY651"/>
          <cell r="BZ651"/>
          <cell r="CA651"/>
          <cell r="CB651"/>
          <cell r="CC651"/>
          <cell r="CD651"/>
          <cell r="CE651"/>
          <cell r="CF651"/>
          <cell r="CG651"/>
          <cell r="CH651"/>
          <cell r="CI651"/>
          <cell r="CJ651"/>
          <cell r="CK651"/>
          <cell r="CL651"/>
          <cell r="CM651"/>
          <cell r="CN651"/>
          <cell r="CO651"/>
        </row>
        <row r="652">
          <cell r="B652">
            <v>1496</v>
          </cell>
          <cell r="C652">
            <v>647</v>
          </cell>
          <cell r="D652">
            <v>23</v>
          </cell>
          <cell r="E652">
            <v>11</v>
          </cell>
          <cell r="F652">
            <v>2564</v>
          </cell>
          <cell r="G652">
            <v>800007506838</v>
          </cell>
          <cell r="H652" t="str">
            <v>นาย</v>
          </cell>
          <cell r="I652" t="str">
            <v>ปิยมิตร</v>
          </cell>
          <cell r="J652" t="str">
            <v>คำสัตย์</v>
          </cell>
          <cell r="K652">
            <v>3580500173711</v>
          </cell>
          <cell r="L652" t="str">
            <v>ฮอด</v>
          </cell>
          <cell r="M652" t="str">
            <v>เชียงใหม่ 3</v>
          </cell>
          <cell r="N652">
            <v>8</v>
          </cell>
          <cell r="O652" t="str">
            <v>สินเชื่อเพื่อพัฒนากลุ่มอาชีพ</v>
          </cell>
          <cell r="P652" t="str">
            <v>1.บุคคลค้ำประกัน</v>
          </cell>
          <cell r="Q652">
            <v>901423.26</v>
          </cell>
          <cell r="R652">
            <v>101202.47</v>
          </cell>
          <cell r="S652" t="str">
            <v>จังหวัดแม่สะเรียง</v>
          </cell>
          <cell r="T652" t="str">
            <v>ผบE77</v>
          </cell>
          <cell r="U652" t="str">
            <v>2564</v>
          </cell>
          <cell r="V652" t="str">
            <v>ผบE219</v>
          </cell>
          <cell r="W652">
            <v>2564</v>
          </cell>
          <cell r="X652"/>
          <cell r="Y652"/>
          <cell r="Z652"/>
          <cell r="AA652">
            <v>27</v>
          </cell>
          <cell r="AB652">
            <v>10</v>
          </cell>
          <cell r="AC652">
            <v>2564</v>
          </cell>
          <cell r="AD652"/>
          <cell r="AE652"/>
          <cell r="AF652"/>
          <cell r="AG652"/>
          <cell r="AH652"/>
          <cell r="AI652"/>
          <cell r="AJ652"/>
          <cell r="AK652"/>
          <cell r="AL652"/>
          <cell r="AM652"/>
          <cell r="AN652"/>
          <cell r="AO652"/>
          <cell r="AP652"/>
          <cell r="AQ652"/>
          <cell r="AR652"/>
          <cell r="AS652"/>
          <cell r="AT652"/>
          <cell r="AU652"/>
          <cell r="AV652"/>
          <cell r="AW652"/>
          <cell r="AX652"/>
          <cell r="AY652"/>
          <cell r="AZ652"/>
          <cell r="BA652"/>
          <cell r="BB652" t="str">
            <v>สืบทรัพย์ (คำสั่ง 23/11/2564)//สืบแล้ว รายงานผล วันที่ 8/1/2564</v>
          </cell>
          <cell r="BC652"/>
          <cell r="BD652"/>
          <cell r="BE652"/>
          <cell r="BF652"/>
          <cell r="BG652"/>
          <cell r="BH652"/>
          <cell r="BI652"/>
          <cell r="BJ652"/>
          <cell r="BK652"/>
          <cell r="BL652" t="str">
            <v>นายปิยมิตร คำสัตย์</v>
          </cell>
          <cell r="BM652">
            <v>0</v>
          </cell>
          <cell r="BN65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O652" t="str">
            <v>จำเลยที่ 1
คู่สมรสจำเลยที่ 1
จำเลยที่ 2
คู่สมรสจำเลย ที่ 2
จำเลยที่ 3
คู่สมรสจำเลยที่ 3</v>
          </cell>
          <cell r="BP652" t="str">
            <v>3-5805-00173-71-1
2-5805-00046-22-2
3-5002-00147-06-4
1-5804-00003-42-6
3-3503-00314-71-1
1-5805-00066-69-1</v>
          </cell>
          <cell r="BQ65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R652" t="str">
            <v>พบทรัพย์</v>
          </cell>
          <cell r="BS652"/>
          <cell r="BT652">
            <v>6</v>
          </cell>
          <cell r="BU652" t="str">
            <v>วรกมล</v>
          </cell>
          <cell r="BV652"/>
          <cell r="BW652"/>
          <cell r="BX652"/>
          <cell r="BY652"/>
          <cell r="BZ652"/>
          <cell r="CA652"/>
          <cell r="CB652"/>
          <cell r="CC652"/>
          <cell r="CD652"/>
          <cell r="CE652"/>
          <cell r="CF652"/>
          <cell r="CG652"/>
          <cell r="CH652"/>
          <cell r="CI652"/>
          <cell r="CJ652"/>
          <cell r="CK652"/>
          <cell r="CL652"/>
          <cell r="CM652"/>
          <cell r="CN652"/>
          <cell r="CO652"/>
        </row>
        <row r="653">
          <cell r="B653">
            <v>1497</v>
          </cell>
          <cell r="C653">
            <v>648</v>
          </cell>
          <cell r="D653">
            <v>23</v>
          </cell>
          <cell r="E653">
            <v>11</v>
          </cell>
          <cell r="F653">
            <v>2564</v>
          </cell>
          <cell r="G653">
            <v>800082709414</v>
          </cell>
          <cell r="H653" t="str">
            <v>นาย</v>
          </cell>
          <cell r="I653" t="str">
            <v>ปัญญากร</v>
          </cell>
          <cell r="J653" t="str">
            <v>สมศรี</v>
          </cell>
          <cell r="K653">
            <v>1501800061335</v>
          </cell>
          <cell r="L653" t="str">
            <v>อมก๋อย</v>
          </cell>
          <cell r="M653" t="str">
            <v>เชียงใหม่ 3</v>
          </cell>
          <cell r="N653">
            <v>8</v>
          </cell>
          <cell r="O653" t="str">
            <v>สินเชื่อธนาคารประชาชน</v>
          </cell>
          <cell r="P653" t="str">
            <v>1.บุคคลค้ำประกัน</v>
          </cell>
          <cell r="Q653">
            <v>158054.1</v>
          </cell>
          <cell r="R653">
            <v>17457.060000000001</v>
          </cell>
          <cell r="S653" t="str">
            <v>จังหวัดฮอด</v>
          </cell>
          <cell r="T653" t="str">
            <v>ผบE441</v>
          </cell>
          <cell r="U653" t="str">
            <v>2564</v>
          </cell>
          <cell r="V653" t="str">
            <v>ผบE639</v>
          </cell>
          <cell r="W653">
            <v>2564</v>
          </cell>
          <cell r="X653"/>
          <cell r="Y653"/>
          <cell r="Z653"/>
          <cell r="AA653">
            <v>26</v>
          </cell>
          <cell r="AB653">
            <v>10</v>
          </cell>
          <cell r="AC653">
            <v>2564</v>
          </cell>
          <cell r="AD653"/>
          <cell r="AE653"/>
          <cell r="AF653"/>
          <cell r="AG653"/>
          <cell r="AH653"/>
          <cell r="AI653"/>
          <cell r="AJ653"/>
          <cell r="AK653"/>
          <cell r="AL653"/>
          <cell r="AM653"/>
          <cell r="AN653"/>
          <cell r="AO653"/>
          <cell r="AP653"/>
          <cell r="AQ653"/>
          <cell r="AR653"/>
          <cell r="AS653"/>
          <cell r="AT653"/>
          <cell r="AU653"/>
          <cell r="AV653"/>
          <cell r="AW653"/>
          <cell r="AX653"/>
          <cell r="AY653"/>
          <cell r="AZ653"/>
          <cell r="BA653"/>
          <cell r="BB653" t="str">
            <v>สืบรอบ 1 รายงาน 8/1/2564</v>
          </cell>
          <cell r="BC653"/>
          <cell r="BD653"/>
          <cell r="BE653"/>
          <cell r="BF653"/>
          <cell r="BG653"/>
          <cell r="BH653"/>
          <cell r="BI653"/>
          <cell r="BJ653"/>
          <cell r="BK653"/>
          <cell r="BL653" t="str">
            <v>นายปัญญากร สมศรี</v>
          </cell>
          <cell r="BM653">
            <v>888164010091</v>
          </cell>
          <cell r="BN653" t="str">
            <v>1.นายปัญญากร สมศรี
2.นางสาวจิณณ์พัชฌาณ์ ศรีทอง
3.นางสาวพรรณุกุล พรมทา 
4.นายภควัต แก้วบุญเรือง</v>
          </cell>
          <cell r="BO653" t="str">
            <v>จำเลยที่ 1
จำเลยที่ 2
จำเลยที่ 3
คู่สมรสจำเลยที่ 3</v>
          </cell>
          <cell r="BP653" t="str">
            <v>1-5018-00061-33-5
3-5014-00456-72-0
1-5099-00548-24-1
1-5099-00284-64-3</v>
          </cell>
          <cell r="BQ65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R653" t="str">
            <v>พบทรัพย์</v>
          </cell>
          <cell r="BS653"/>
          <cell r="BT653">
            <v>4</v>
          </cell>
          <cell r="BU653" t="str">
            <v>วรกมล</v>
          </cell>
          <cell r="BV653"/>
          <cell r="BW653"/>
          <cell r="BX653"/>
          <cell r="BY653"/>
          <cell r="BZ653"/>
          <cell r="CA653"/>
          <cell r="CB653"/>
          <cell r="CC653"/>
          <cell r="CD653"/>
          <cell r="CE653"/>
          <cell r="CF653"/>
          <cell r="CG653"/>
          <cell r="CH653"/>
          <cell r="CI653"/>
          <cell r="CJ653"/>
          <cell r="CK653"/>
          <cell r="CL653"/>
          <cell r="CM653"/>
          <cell r="CN653"/>
          <cell r="CO653"/>
        </row>
        <row r="654">
          <cell r="B654">
            <v>1498</v>
          </cell>
          <cell r="C654">
            <v>649</v>
          </cell>
          <cell r="D654">
            <v>23</v>
          </cell>
          <cell r="E654">
            <v>11</v>
          </cell>
          <cell r="F654">
            <v>2564</v>
          </cell>
          <cell r="G654">
            <v>800065289947</v>
          </cell>
          <cell r="H654" t="str">
            <v>นาง</v>
          </cell>
          <cell r="I654" t="str">
            <v>บุษยานาถ</v>
          </cell>
          <cell r="J654" t="str">
            <v>อุ่นเรือนหรือรักเมือง</v>
          </cell>
          <cell r="K654">
            <v>3501600009298</v>
          </cell>
          <cell r="L654" t="str">
            <v>ฮอด</v>
          </cell>
          <cell r="M654" t="str">
            <v>เชียงใหม่ 3</v>
          </cell>
          <cell r="N654">
            <v>8</v>
          </cell>
          <cell r="O654" t="str">
            <v>สินเชื่อธนาคารประชาชน</v>
          </cell>
          <cell r="P654" t="str">
            <v>1.บุคคลค้ำประกัน</v>
          </cell>
          <cell r="Q654">
            <v>124882.6</v>
          </cell>
          <cell r="R654">
            <v>22644.79</v>
          </cell>
          <cell r="S654" t="str">
            <v>จังหวัดฮอด</v>
          </cell>
          <cell r="T654" t="str">
            <v>ผบE93</v>
          </cell>
          <cell r="U654" t="str">
            <v>2564</v>
          </cell>
          <cell r="V654" t="str">
            <v>ผบE573</v>
          </cell>
          <cell r="W654">
            <v>2564</v>
          </cell>
          <cell r="X654">
            <v>12</v>
          </cell>
          <cell r="Y654">
            <v>10</v>
          </cell>
          <cell r="Z654">
            <v>2564</v>
          </cell>
          <cell r="AA654"/>
          <cell r="AB654"/>
          <cell r="AC654"/>
          <cell r="AD654"/>
          <cell r="AE654"/>
          <cell r="AF654"/>
          <cell r="AG654"/>
          <cell r="AH654"/>
          <cell r="AI654"/>
          <cell r="AJ654"/>
          <cell r="AK654"/>
          <cell r="AL654"/>
          <cell r="AM654"/>
          <cell r="AN654"/>
          <cell r="AO654"/>
          <cell r="AP654"/>
          <cell r="AQ654"/>
          <cell r="AR654"/>
          <cell r="AS654"/>
          <cell r="AT654"/>
          <cell r="AU654"/>
          <cell r="AV654"/>
          <cell r="AW654"/>
          <cell r="AX654"/>
          <cell r="AY654"/>
          <cell r="AZ654"/>
          <cell r="BA654"/>
          <cell r="BB654" t="str">
            <v>สืบทรัพย์ (คำสั่ง 23/11/2564)//สืบแล้ว รายงานผล วันที่ 30/12/2564</v>
          </cell>
          <cell r="BC654"/>
          <cell r="BD654"/>
          <cell r="BE654"/>
          <cell r="BF654"/>
          <cell r="BG654"/>
          <cell r="BH654"/>
          <cell r="BI654"/>
          <cell r="BJ654"/>
          <cell r="BK654"/>
          <cell r="BL654" t="str">
            <v>นางบุษยานาถ อุ่นเรือนหรือรักเมือง</v>
          </cell>
          <cell r="BM654">
            <v>0</v>
          </cell>
          <cell r="BN654" t="str">
            <v>1.นางสาวบุษยานาถ อุ่นเรือน 
2.นายสมบูรณ์ พันธ์น้อย 
3.นางดวงรัตน์ เปี้ยกัน
4.นางสาวจินดา พลอยมณี</v>
          </cell>
          <cell r="BO654" t="str">
            <v>จำเลยที่ 1
จำเลยที่ 2
คู่สมรสจำเลยที่ 2
จำเลยที่ 3</v>
          </cell>
          <cell r="BP654" t="str">
            <v>3-5016-00009-29-8
3-6301-00717-19-4
3-5016-00002-13-7
3-5016-00020-83-6</v>
          </cell>
          <cell r="BQ65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R654" t="str">
            <v>ไม่พบทรัพย์</v>
          </cell>
          <cell r="BS654"/>
          <cell r="BT654"/>
          <cell r="BU654" t="str">
            <v>วรกมล</v>
          </cell>
          <cell r="BV654"/>
          <cell r="BW654"/>
          <cell r="BX654"/>
          <cell r="BY654"/>
          <cell r="BZ654"/>
          <cell r="CA654"/>
          <cell r="CB654"/>
          <cell r="CC654"/>
          <cell r="CD654"/>
          <cell r="CE654"/>
          <cell r="CF654"/>
          <cell r="CG654"/>
          <cell r="CH654"/>
          <cell r="CI654"/>
          <cell r="CJ654"/>
          <cell r="CK654"/>
          <cell r="CL654"/>
          <cell r="CM654"/>
          <cell r="CN654"/>
          <cell r="CO654"/>
        </row>
        <row r="655">
          <cell r="B655">
            <v>1499</v>
          </cell>
          <cell r="C655">
            <v>650</v>
          </cell>
          <cell r="D655">
            <v>23</v>
          </cell>
          <cell r="E655">
            <v>11</v>
          </cell>
          <cell r="F655">
            <v>2564</v>
          </cell>
          <cell r="G655">
            <v>800076710956</v>
          </cell>
          <cell r="H655" t="str">
            <v>นาง</v>
          </cell>
          <cell r="I655" t="str">
            <v>ดี</v>
          </cell>
          <cell r="J655" t="str">
            <v>มณีวรรณ</v>
          </cell>
          <cell r="K655">
            <v>3501600277101</v>
          </cell>
          <cell r="L655" t="str">
            <v>ฮอด</v>
          </cell>
          <cell r="M655" t="str">
            <v>เชียงใหม่ 3</v>
          </cell>
          <cell r="N655">
            <v>8</v>
          </cell>
          <cell r="O655" t="str">
            <v>สินเชื่อพัฒนาองค์กรชุมชน (รายบุคคล)</v>
          </cell>
          <cell r="P655" t="str">
            <v>1.บุคคลค้ำประกัน</v>
          </cell>
          <cell r="Q655">
            <v>121122.18</v>
          </cell>
          <cell r="R655">
            <v>19883.59</v>
          </cell>
          <cell r="S655" t="str">
            <v>จังหวัดฮอด</v>
          </cell>
          <cell r="T655" t="str">
            <v>ผบE556</v>
          </cell>
          <cell r="U655" t="str">
            <v>2564</v>
          </cell>
          <cell r="V655" t="str">
            <v>ผบE643</v>
          </cell>
          <cell r="W655">
            <v>2564</v>
          </cell>
          <cell r="X655"/>
          <cell r="Y655"/>
          <cell r="Z655"/>
          <cell r="AA655">
            <v>26</v>
          </cell>
          <cell r="AB655">
            <v>10</v>
          </cell>
          <cell r="AC655">
            <v>2564</v>
          </cell>
          <cell r="AD655"/>
          <cell r="AE655"/>
          <cell r="AF655"/>
          <cell r="AG655"/>
          <cell r="AH655"/>
          <cell r="AI655"/>
          <cell r="AJ655"/>
          <cell r="AK655"/>
          <cell r="AL655"/>
          <cell r="AM655"/>
          <cell r="AN655"/>
          <cell r="AO655"/>
          <cell r="AP655"/>
          <cell r="AQ655"/>
          <cell r="AR655"/>
          <cell r="AS655"/>
          <cell r="AT655"/>
          <cell r="AU655"/>
          <cell r="AV655"/>
          <cell r="AW655"/>
          <cell r="AX655"/>
          <cell r="AY655"/>
          <cell r="AZ655"/>
          <cell r="BA655"/>
          <cell r="BB655" t="str">
            <v>สืบทรัพย์ (คำสั่ง 23/11/2564)//สืบแล้ว รายงานผล วันที่ 30/12/2564</v>
          </cell>
          <cell r="BC655"/>
          <cell r="BD655"/>
          <cell r="BE655"/>
          <cell r="BF655"/>
          <cell r="BG655"/>
          <cell r="BH655"/>
          <cell r="BI655"/>
          <cell r="BJ655"/>
          <cell r="BK655"/>
          <cell r="BL655" t="str">
            <v>นางดี มณีวรรณ</v>
          </cell>
          <cell r="BM655">
            <v>0</v>
          </cell>
          <cell r="BN655" t="str">
            <v>1.นางดี มณีวรรณ 
2.นายจันทร์ มณีวรรณ
3.นางสาวศรีสมร มณีวรรณ
4.นางสาวสุภิดา จันทร์แก้ว</v>
          </cell>
          <cell r="BO655" t="str">
            <v>จำเลยที่ 1
คู่สมรสจำเลยที่ 1
จำเลยที่ 2
จำเลยที่ 3</v>
          </cell>
          <cell r="BP655" t="str">
            <v>3-5016-00277-10-1
3-5016-00277-09-8
2-5016-00020-78-1
3-5016-00275-01-0</v>
          </cell>
          <cell r="BQ65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655" t="str">
            <v>ไม่พบทรัพย์</v>
          </cell>
          <cell r="BS655"/>
          <cell r="BT655"/>
          <cell r="BU655" t="str">
            <v xml:space="preserve">วรกมล </v>
          </cell>
          <cell r="BV655"/>
          <cell r="BW655"/>
          <cell r="BX655"/>
          <cell r="BY655"/>
          <cell r="BZ655"/>
          <cell r="CA655"/>
          <cell r="CB655"/>
          <cell r="CC655"/>
          <cell r="CD655"/>
          <cell r="CE655"/>
          <cell r="CF655"/>
          <cell r="CG655"/>
          <cell r="CH655"/>
          <cell r="CI655"/>
          <cell r="CJ655"/>
          <cell r="CK655"/>
          <cell r="CL655"/>
          <cell r="CM655"/>
          <cell r="CN655"/>
          <cell r="CO655"/>
        </row>
        <row r="656">
          <cell r="B656">
            <v>1500</v>
          </cell>
          <cell r="C656">
            <v>651</v>
          </cell>
          <cell r="D656">
            <v>23</v>
          </cell>
          <cell r="E656">
            <v>11</v>
          </cell>
          <cell r="F656">
            <v>2564</v>
          </cell>
          <cell r="G656">
            <v>800076712226</v>
          </cell>
          <cell r="H656" t="str">
            <v>นาง</v>
          </cell>
          <cell r="I656" t="str">
            <v>บัวผัน</v>
          </cell>
          <cell r="J656" t="str">
            <v>จันทร์กระจ่าง</v>
          </cell>
          <cell r="K656">
            <v>3501600276067</v>
          </cell>
          <cell r="L656" t="str">
            <v>ฮอด</v>
          </cell>
          <cell r="M656" t="str">
            <v>เชียงใหม่ 3</v>
          </cell>
          <cell r="N656">
            <v>8</v>
          </cell>
          <cell r="O656" t="str">
            <v>สินเชื่อพัฒนาองค์กรชุมชน (รายบุคคล)</v>
          </cell>
          <cell r="P656" t="str">
            <v>1.บุคคลค้ำประกัน</v>
          </cell>
          <cell r="Q656">
            <v>83027.399999999994</v>
          </cell>
          <cell r="R656">
            <v>20332.2</v>
          </cell>
          <cell r="S656" t="str">
            <v>จังหวัดฮอด</v>
          </cell>
          <cell r="T656" t="str">
            <v>ผบE4408</v>
          </cell>
          <cell r="U656" t="str">
            <v>2564</v>
          </cell>
          <cell r="V656" t="str">
            <v>ผบE638</v>
          </cell>
          <cell r="W656">
            <v>2564</v>
          </cell>
          <cell r="X656">
            <v>26</v>
          </cell>
          <cell r="Y656">
            <v>10</v>
          </cell>
          <cell r="Z656">
            <v>2564</v>
          </cell>
          <cell r="AA656"/>
          <cell r="AB656"/>
          <cell r="AC656"/>
          <cell r="AD656">
            <v>29</v>
          </cell>
          <cell r="AE656">
            <v>10</v>
          </cell>
          <cell r="AF656">
            <v>2564</v>
          </cell>
          <cell r="AG656"/>
          <cell r="AH656"/>
          <cell r="AI656"/>
          <cell r="AJ656"/>
          <cell r="AK656"/>
          <cell r="AL656"/>
          <cell r="AM656"/>
          <cell r="AN656"/>
          <cell r="AO656"/>
          <cell r="AP656"/>
          <cell r="AQ656"/>
          <cell r="AR656"/>
          <cell r="AS656"/>
          <cell r="AT656"/>
          <cell r="AU656"/>
          <cell r="AV656"/>
          <cell r="AW656"/>
          <cell r="AX656"/>
          <cell r="AY656"/>
          <cell r="AZ656"/>
          <cell r="BA656"/>
          <cell r="BB656" t="str">
            <v>สืบทรัพย์ (คำสั่ง 23/11/2564)//สืบแล้ว รายงานผล วันที่ 8/1/2564</v>
          </cell>
          <cell r="BC656"/>
          <cell r="BD656"/>
          <cell r="BE656"/>
          <cell r="BF656"/>
          <cell r="BG656"/>
          <cell r="BH656"/>
          <cell r="BI656"/>
          <cell r="BJ656"/>
          <cell r="BK656"/>
          <cell r="BL656" t="str">
            <v>นางบัวผัน จันทร์กระจ่าง</v>
          </cell>
          <cell r="BM656">
            <v>0</v>
          </cell>
          <cell r="BN65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O656" t="str">
            <v>จำเลยที่ 1
คู่สมรสจำเลยที่ 1
จำเลยที่ 2
คู่สมรสจำเลยที่ 2
จำเลยที่ 3
คู่สมรสจำเลยที่ 3</v>
          </cell>
          <cell r="BP656" t="str">
            <v>3-5016-00276-06-7
3-5016-00274-20-0
1-5016-00054-21-1
1-5806-00039-14-9
3-5016-00279-42-2
3-5016-00276-49-1</v>
          </cell>
          <cell r="BQ65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R656" t="str">
            <v>พบทรัพย์</v>
          </cell>
          <cell r="BS656"/>
          <cell r="BT656">
            <v>6</v>
          </cell>
          <cell r="BU656" t="str">
            <v>วรกมล</v>
          </cell>
          <cell r="BV656"/>
          <cell r="BW656"/>
          <cell r="BX656"/>
          <cell r="BY656"/>
          <cell r="BZ656"/>
          <cell r="CA656"/>
          <cell r="CB656"/>
          <cell r="CC656"/>
          <cell r="CD656"/>
          <cell r="CE656"/>
          <cell r="CF656"/>
          <cell r="CG656"/>
          <cell r="CH656"/>
          <cell r="CI656"/>
          <cell r="CJ656"/>
          <cell r="CK656"/>
          <cell r="CL656"/>
          <cell r="CM656"/>
          <cell r="CN656"/>
          <cell r="CO656"/>
        </row>
        <row r="657">
          <cell r="B657">
            <v>1501</v>
          </cell>
          <cell r="C657">
            <v>652</v>
          </cell>
          <cell r="D657">
            <v>23</v>
          </cell>
          <cell r="E657">
            <v>11</v>
          </cell>
          <cell r="F657">
            <v>2564</v>
          </cell>
          <cell r="G657">
            <v>800058092761</v>
          </cell>
          <cell r="H657" t="str">
            <v>นาย</v>
          </cell>
          <cell r="I657" t="str">
            <v>สมพล</v>
          </cell>
          <cell r="J657" t="str">
            <v>ปุ่งปี่แก้ว</v>
          </cell>
          <cell r="K657">
            <v>3500200136747</v>
          </cell>
          <cell r="L657" t="str">
            <v>จอมทอง</v>
          </cell>
          <cell r="M657" t="str">
            <v>เชียงใหม่ 3</v>
          </cell>
          <cell r="N657">
            <v>8</v>
          </cell>
          <cell r="O657" t="str">
            <v>สินเชื่อพัฒนาองค์กรชุมชน (รายบุคคล)</v>
          </cell>
          <cell r="P657" t="str">
            <v>1.บุคคลค้ำประกัน</v>
          </cell>
          <cell r="Q657">
            <v>81796.12</v>
          </cell>
          <cell r="R657">
            <v>31309.83</v>
          </cell>
          <cell r="S657" t="str">
            <v>จังหวัดฮอด</v>
          </cell>
          <cell r="T657" t="str">
            <v>ผบE436</v>
          </cell>
          <cell r="U657" t="str">
            <v>2564</v>
          </cell>
          <cell r="V657" t="str">
            <v>ผบE637</v>
          </cell>
          <cell r="W657">
            <v>2564</v>
          </cell>
          <cell r="X657">
            <v>26</v>
          </cell>
          <cell r="Y657">
            <v>10</v>
          </cell>
          <cell r="Z657">
            <v>2564</v>
          </cell>
          <cell r="AA657"/>
          <cell r="AB657"/>
          <cell r="AC657"/>
          <cell r="AD657">
            <v>29</v>
          </cell>
          <cell r="AE657">
            <v>10</v>
          </cell>
          <cell r="AF657">
            <v>2564</v>
          </cell>
          <cell r="AG657"/>
          <cell r="AH657"/>
          <cell r="AI657"/>
          <cell r="AJ657"/>
          <cell r="AK657"/>
          <cell r="AL657"/>
          <cell r="AM657"/>
          <cell r="AN657"/>
          <cell r="AO657"/>
          <cell r="AP657"/>
          <cell r="AQ657"/>
          <cell r="AR657"/>
          <cell r="AS657"/>
          <cell r="AT657"/>
          <cell r="AU657"/>
          <cell r="AV657"/>
          <cell r="AW657"/>
          <cell r="AX657"/>
          <cell r="AY657"/>
          <cell r="AZ657"/>
          <cell r="BA657"/>
          <cell r="BB657" t="str">
            <v>สืบทรัพย์ (คำสั่ง 23/11/2564)//สืบแล้ว รายงานผล วันที่ 8/1/2564</v>
          </cell>
          <cell r="BC657"/>
          <cell r="BD657"/>
          <cell r="BE657"/>
          <cell r="BF657"/>
          <cell r="BG657"/>
          <cell r="BH657"/>
          <cell r="BI657"/>
          <cell r="BJ657"/>
          <cell r="BK657"/>
          <cell r="BL657" t="str">
            <v>นายสมพล ปุ่งปี่แก้ว</v>
          </cell>
          <cell r="BM657">
            <v>0</v>
          </cell>
          <cell r="BN657" t="str">
            <v>1.นายสมพล ปุ่งปี่แก้ว
2.นายพล กันทะยวง
3.นายวิเชียร ตันโน</v>
          </cell>
          <cell r="BO657" t="str">
            <v>จำเลยที่ 1
จำเลยที่ 2
จำเลยที่ 3</v>
          </cell>
          <cell r="BP657" t="str">
            <v>3-5002-00136-74-7
3-5002-00136-60-7
3-5009-01017-21-3</v>
          </cell>
          <cell r="BQ65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R657" t="str">
            <v>พบทรัพย์</v>
          </cell>
          <cell r="BS657"/>
          <cell r="BT657">
            <v>3</v>
          </cell>
          <cell r="BU657" t="str">
            <v>วรกมล</v>
          </cell>
          <cell r="BV657"/>
          <cell r="BW657"/>
          <cell r="BX657"/>
          <cell r="BY657"/>
          <cell r="BZ657"/>
          <cell r="CA657"/>
          <cell r="CB657"/>
          <cell r="CC657"/>
          <cell r="CD657"/>
          <cell r="CE657"/>
          <cell r="CF657"/>
          <cell r="CG657"/>
          <cell r="CH657"/>
          <cell r="CI657"/>
          <cell r="CJ657"/>
          <cell r="CK657"/>
          <cell r="CL657"/>
          <cell r="CM657"/>
          <cell r="CN657"/>
          <cell r="CO657"/>
        </row>
        <row r="658">
          <cell r="B658">
            <v>1502</v>
          </cell>
          <cell r="C658">
            <v>653</v>
          </cell>
          <cell r="D658">
            <v>23</v>
          </cell>
          <cell r="E658">
            <v>11</v>
          </cell>
          <cell r="F658">
            <v>2564</v>
          </cell>
          <cell r="G658">
            <v>800099621172</v>
          </cell>
          <cell r="H658" t="str">
            <v>นางสาว</v>
          </cell>
          <cell r="I658" t="str">
            <v>จินดาภรณ์</v>
          </cell>
          <cell r="J658" t="str">
            <v>พรหมวงค์</v>
          </cell>
          <cell r="K658">
            <v>1509963015062</v>
          </cell>
          <cell r="L658" t="str">
            <v>บ่อสร้าง</v>
          </cell>
          <cell r="M658" t="str">
            <v>เชียงใหม่ 3</v>
          </cell>
          <cell r="N658">
            <v>8</v>
          </cell>
          <cell r="O658" t="str">
            <v>สินเชื่อธนาคารประชาชน</v>
          </cell>
          <cell r="P658" t="str">
            <v>1.บุคคลค้ำประกัน</v>
          </cell>
          <cell r="Q658">
            <v>48611</v>
          </cell>
          <cell r="R658">
            <v>7977.85</v>
          </cell>
          <cell r="S658" t="str">
            <v>แขวงเชียงใหม่</v>
          </cell>
          <cell r="T658" t="str">
            <v>ผบE3030</v>
          </cell>
          <cell r="U658" t="str">
            <v>2564</v>
          </cell>
          <cell r="V658" t="str">
            <v>ผบE3443</v>
          </cell>
          <cell r="W658">
            <v>2564</v>
          </cell>
          <cell r="X658">
            <v>18</v>
          </cell>
          <cell r="Y658">
            <v>10</v>
          </cell>
          <cell r="Z658">
            <v>2564</v>
          </cell>
          <cell r="AA658"/>
          <cell r="AB658"/>
          <cell r="AC658"/>
          <cell r="AD658"/>
          <cell r="AE658"/>
          <cell r="AF658"/>
          <cell r="AG658"/>
          <cell r="AH658"/>
          <cell r="AI658"/>
          <cell r="AJ658"/>
          <cell r="AK658"/>
          <cell r="AL658"/>
          <cell r="AM658"/>
          <cell r="AN658"/>
          <cell r="AO658"/>
          <cell r="AP658"/>
          <cell r="AQ658"/>
          <cell r="AR658"/>
          <cell r="AS658"/>
          <cell r="AT658"/>
          <cell r="AU658"/>
          <cell r="AV658"/>
          <cell r="AW658"/>
          <cell r="AX658"/>
          <cell r="AY658"/>
          <cell r="AZ658"/>
          <cell r="BA658"/>
          <cell r="BB658" t="str">
            <v>สืบทรัพย์ (คำสั่ง 23/11/2564)//สืบแล้ว รายงานผล วันที่ 8/1/2564</v>
          </cell>
          <cell r="BC658"/>
          <cell r="BD658"/>
          <cell r="BE658"/>
          <cell r="BF658"/>
          <cell r="BG658"/>
          <cell r="BH658"/>
          <cell r="BI658"/>
          <cell r="BJ658"/>
          <cell r="BK658"/>
          <cell r="BL658" t="str">
            <v>นางสาวจินดาภรณ์ พรหมวงค์</v>
          </cell>
          <cell r="BM658">
            <v>888164010099</v>
          </cell>
          <cell r="BN658" t="str">
            <v>1.นางสาวจินดาภรณ์ พรหมวงค์
2.นางสาวชนกานต์ สมเกตุ</v>
          </cell>
          <cell r="BO658" t="str">
            <v>จำเลยที่ 1
จำเลยที่ 2</v>
          </cell>
          <cell r="BP658" t="str">
            <v>1-5099-63015-06-2
1-5099-70161-37-1</v>
          </cell>
          <cell r="BQ65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R658" t="str">
            <v>พบทรัพย์</v>
          </cell>
          <cell r="BS658"/>
          <cell r="BT658">
            <v>2</v>
          </cell>
          <cell r="BU658" t="str">
            <v>วรกมล</v>
          </cell>
          <cell r="BV658"/>
          <cell r="BW658"/>
          <cell r="BX658"/>
          <cell r="BY658"/>
          <cell r="BZ658"/>
          <cell r="CA658"/>
          <cell r="CB658"/>
          <cell r="CC658"/>
          <cell r="CD658"/>
          <cell r="CE658"/>
          <cell r="CF658"/>
          <cell r="CG658"/>
          <cell r="CH658"/>
          <cell r="CI658"/>
          <cell r="CJ658"/>
          <cell r="CK658"/>
          <cell r="CL658"/>
          <cell r="CM658"/>
          <cell r="CN658"/>
          <cell r="CO658"/>
        </row>
        <row r="659">
          <cell r="B659">
            <v>1503</v>
          </cell>
          <cell r="C659">
            <v>654</v>
          </cell>
          <cell r="D659">
            <v>23</v>
          </cell>
          <cell r="E659">
            <v>11</v>
          </cell>
          <cell r="F659">
            <v>2564</v>
          </cell>
          <cell r="G659">
            <v>800094733832</v>
          </cell>
          <cell r="H659" t="str">
            <v>นาย</v>
          </cell>
          <cell r="I659" t="str">
            <v>เสกสรร</v>
          </cell>
          <cell r="J659" t="str">
            <v>สุนันต๊ะ</v>
          </cell>
          <cell r="K659">
            <v>3501200210964</v>
          </cell>
          <cell r="L659" t="str">
            <v>ฮอด</v>
          </cell>
          <cell r="M659" t="str">
            <v>เชียงใหม่ 3</v>
          </cell>
          <cell r="N659">
            <v>8</v>
          </cell>
          <cell r="O659" t="str">
            <v>สินเชื่อแก้ไขปัญหาหนี้นอกระบบPSA ระยะที่ 2</v>
          </cell>
          <cell r="P659" t="str">
            <v>1.บุคคลค้ำประกัน</v>
          </cell>
          <cell r="Q659">
            <v>45830</v>
          </cell>
          <cell r="R659">
            <v>7622.21</v>
          </cell>
          <cell r="S659" t="str">
            <v>แขวงเชียงใหม่</v>
          </cell>
          <cell r="T659" t="str">
            <v>ผบE980</v>
          </cell>
          <cell r="U659" t="str">
            <v>2563</v>
          </cell>
          <cell r="V659" t="str">
            <v>ผบE3711</v>
          </cell>
          <cell r="W659">
            <v>2564</v>
          </cell>
          <cell r="X659">
            <v>2</v>
          </cell>
          <cell r="Y659">
            <v>11</v>
          </cell>
          <cell r="Z659">
            <v>2564</v>
          </cell>
          <cell r="AA659"/>
          <cell r="AB659"/>
          <cell r="AC659"/>
          <cell r="AD659">
            <v>2</v>
          </cell>
          <cell r="AE659">
            <v>11</v>
          </cell>
          <cell r="AF659">
            <v>2564</v>
          </cell>
          <cell r="AG659"/>
          <cell r="AH659"/>
          <cell r="AI659"/>
          <cell r="AJ659"/>
          <cell r="AK659"/>
          <cell r="AL659"/>
          <cell r="AM659"/>
          <cell r="AN659"/>
          <cell r="AO659"/>
          <cell r="AP659"/>
          <cell r="AQ659"/>
          <cell r="AR659"/>
          <cell r="AS659"/>
          <cell r="AT659"/>
          <cell r="AU659"/>
          <cell r="AV659"/>
          <cell r="AW659"/>
          <cell r="AX659"/>
          <cell r="AY659"/>
          <cell r="AZ659"/>
          <cell r="BA659"/>
          <cell r="BB659" t="str">
            <v>สืบทรัพย์ (คำสั่ง 23/11/2564)//สืบแล้ว รายงานผล วันที่ 30/12/2564</v>
          </cell>
          <cell r="BC659"/>
          <cell r="BD659"/>
          <cell r="BE659"/>
          <cell r="BF659"/>
          <cell r="BG659"/>
          <cell r="BH659"/>
          <cell r="BI659"/>
          <cell r="BJ659"/>
          <cell r="BK659"/>
          <cell r="BL659" t="str">
            <v>นายเสกสรร สุนันต๊ะ</v>
          </cell>
          <cell r="BM659">
            <v>0</v>
          </cell>
          <cell r="BN659" t="str">
            <v>1.นายเสกสรร สุนันต๊ะ
2.นายศุภฤกษ์ สุขเกษม
3.นางสาวธมลวรรณ นำพลสัก</v>
          </cell>
          <cell r="BO659" t="str">
            <v>จำเลยที่ 1
จำเลยที่ 2
คู่สมรสจำเลยที่ 2</v>
          </cell>
          <cell r="BP659" t="str">
            <v>3-5012-00210-96-4
1-5399-00455-76-6
1-5099-01568-55-6</v>
          </cell>
          <cell r="BQ65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659" t="str">
            <v>ไม่พบทรัพย์</v>
          </cell>
          <cell r="BS659"/>
          <cell r="BT659"/>
          <cell r="BU659" t="str">
            <v>วรกมล</v>
          </cell>
          <cell r="BV659"/>
          <cell r="BW659"/>
          <cell r="BX659"/>
          <cell r="BY659"/>
          <cell r="BZ659"/>
          <cell r="CA659"/>
          <cell r="CB659"/>
          <cell r="CC659"/>
          <cell r="CD659"/>
          <cell r="CE659"/>
          <cell r="CF659"/>
          <cell r="CG659"/>
          <cell r="CH659"/>
          <cell r="CI659"/>
          <cell r="CJ659"/>
          <cell r="CK659"/>
          <cell r="CL659"/>
          <cell r="CM659"/>
          <cell r="CN659"/>
          <cell r="CO659"/>
        </row>
        <row r="660">
          <cell r="B660">
            <v>1504</v>
          </cell>
          <cell r="C660">
            <v>655</v>
          </cell>
          <cell r="D660">
            <v>23</v>
          </cell>
          <cell r="E660">
            <v>11</v>
          </cell>
          <cell r="F660">
            <v>2564</v>
          </cell>
          <cell r="G660">
            <v>800087440718</v>
          </cell>
          <cell r="H660" t="str">
            <v>นาง</v>
          </cell>
          <cell r="I660" t="str">
            <v>สุรีย์</v>
          </cell>
          <cell r="J660" t="str">
            <v>จันต๊ะคำ</v>
          </cell>
          <cell r="K660">
            <v>3540400181568</v>
          </cell>
          <cell r="L660" t="str">
            <v>บ่อสร้าง</v>
          </cell>
          <cell r="M660" t="str">
            <v>เชียงใหม่ 3</v>
          </cell>
          <cell r="N660">
            <v>8</v>
          </cell>
          <cell r="O660" t="str">
            <v>สินเชื่อแก้ไขปัญหาหนี้นอกระบบPSA ระยะที่ 2</v>
          </cell>
          <cell r="P660" t="str">
            <v>1.บุคคลค้ำประกัน</v>
          </cell>
          <cell r="Q660">
            <v>39158</v>
          </cell>
          <cell r="R660">
            <v>4993.3999999999996</v>
          </cell>
          <cell r="S660" t="str">
            <v>แขวงเชียงใหม่</v>
          </cell>
          <cell r="T660" t="str">
            <v>ผบE2644</v>
          </cell>
          <cell r="U660" t="str">
            <v>2564</v>
          </cell>
          <cell r="V660" t="str">
            <v>ผบE3595</v>
          </cell>
          <cell r="W660">
            <v>2564</v>
          </cell>
          <cell r="X660">
            <v>19</v>
          </cell>
          <cell r="Y660">
            <v>10</v>
          </cell>
          <cell r="Z660">
            <v>2564</v>
          </cell>
          <cell r="AA660"/>
          <cell r="AB660"/>
          <cell r="AC660"/>
          <cell r="AD660">
            <v>19</v>
          </cell>
          <cell r="AE660">
            <v>10</v>
          </cell>
          <cell r="AF660">
            <v>2564</v>
          </cell>
          <cell r="AG660"/>
          <cell r="AH660"/>
          <cell r="AI660"/>
          <cell r="AJ660"/>
          <cell r="AK660"/>
          <cell r="AL660"/>
          <cell r="AM660"/>
          <cell r="AN660"/>
          <cell r="AO660"/>
          <cell r="AP660"/>
          <cell r="AQ660"/>
          <cell r="AR660"/>
          <cell r="AS660"/>
          <cell r="AT660"/>
          <cell r="AU660"/>
          <cell r="AV660"/>
          <cell r="AW660"/>
          <cell r="AX660"/>
          <cell r="AY660"/>
          <cell r="AZ660"/>
          <cell r="BA660"/>
          <cell r="BB660" t="str">
            <v>สืบทรัพย์ (คำสั่ง 23/11/2564))//สืบแล้ว รายงานผล วันที่ 8/1/2564</v>
          </cell>
          <cell r="BC660"/>
          <cell r="BD660"/>
          <cell r="BE660"/>
          <cell r="BF660"/>
          <cell r="BG660"/>
          <cell r="BH660"/>
          <cell r="BI660"/>
          <cell r="BJ660"/>
          <cell r="BK660"/>
          <cell r="BL660" t="str">
            <v>นางสุรีย์ จันต๊ะคำ</v>
          </cell>
          <cell r="BM660">
            <v>888164010100</v>
          </cell>
          <cell r="BN660" t="str">
            <v>1.นางสุรีย์ จันทร์ต๊ะคำ
2.นางมาลิณี สุนทราวัฒนา 
3.นายเศรษฐา สุนทราวัฒนา
4.นางสาวฝ้าย จรแก้ว
5.นายบุญเรือน พงษ์โคกกรวด</v>
          </cell>
          <cell r="BO660" t="str">
            <v>จำเลยที่ 1
จำเลยที่ 2
คู่สมรสจำเลยที่ 2
จำเลยที่ 3
คู่สมรสจำเลยที่ 3</v>
          </cell>
          <cell r="BP660" t="str">
            <v>3-5404-00181-56-8
3-5404-00181-59-2
3-1015-00206-56-7
3-4612-00340-74-5
3-3001-01500-99-0</v>
          </cell>
          <cell r="BQ66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R660" t="str">
            <v>พบทรัพย์</v>
          </cell>
          <cell r="BS660"/>
          <cell r="BT660">
            <v>5</v>
          </cell>
          <cell r="BU660" t="str">
            <v>วรกมล</v>
          </cell>
          <cell r="BV660"/>
          <cell r="BW660"/>
          <cell r="BX660"/>
          <cell r="BY660"/>
          <cell r="BZ660"/>
          <cell r="CA660"/>
          <cell r="CB660"/>
          <cell r="CC660"/>
          <cell r="CD660"/>
          <cell r="CE660"/>
          <cell r="CF660"/>
          <cell r="CG660"/>
          <cell r="CH660"/>
          <cell r="CI660"/>
          <cell r="CJ660"/>
          <cell r="CK660"/>
          <cell r="CL660"/>
          <cell r="CM660"/>
          <cell r="CN660"/>
          <cell r="CO660"/>
        </row>
        <row r="661">
          <cell r="B661">
            <v>1505</v>
          </cell>
          <cell r="C661">
            <v>656</v>
          </cell>
          <cell r="D661">
            <v>23</v>
          </cell>
          <cell r="E661">
            <v>11</v>
          </cell>
          <cell r="F661">
            <v>2564</v>
          </cell>
          <cell r="G661">
            <v>800090432520</v>
          </cell>
          <cell r="H661" t="str">
            <v>นาย</v>
          </cell>
          <cell r="I661" t="str">
            <v>สมชาย</v>
          </cell>
          <cell r="J661" t="str">
            <v>วงค์ศรี</v>
          </cell>
          <cell r="K661">
            <v>3500200354515</v>
          </cell>
          <cell r="L661" t="str">
            <v>จอมทอง</v>
          </cell>
          <cell r="M661" t="str">
            <v>เชียงใหม่ 3</v>
          </cell>
          <cell r="N661">
            <v>8</v>
          </cell>
          <cell r="O661" t="str">
            <v>สินเชื่อแก้ไขปัญหาหนี้นอกระบบPSA ระยะที่ 2</v>
          </cell>
          <cell r="P661" t="str">
            <v>1.บุคคลค้ำประกัน</v>
          </cell>
          <cell r="Q661">
            <v>37998.199999999997</v>
          </cell>
          <cell r="R661">
            <v>7530.04</v>
          </cell>
          <cell r="S661" t="str">
            <v>แขวงเชียงใหม่</v>
          </cell>
          <cell r="T661" t="str">
            <v>ผบE3031</v>
          </cell>
          <cell r="U661" t="str">
            <v>2564</v>
          </cell>
          <cell r="V661" t="str">
            <v>ผบE3444</v>
          </cell>
          <cell r="W661">
            <v>2564</v>
          </cell>
          <cell r="X661">
            <v>18</v>
          </cell>
          <cell r="Y661">
            <v>10</v>
          </cell>
          <cell r="Z661">
            <v>2564</v>
          </cell>
          <cell r="AA661"/>
          <cell r="AB661"/>
          <cell r="AC661"/>
          <cell r="AD661">
            <v>18</v>
          </cell>
          <cell r="AE661">
            <v>10</v>
          </cell>
          <cell r="AF661">
            <v>2564</v>
          </cell>
          <cell r="AG661"/>
          <cell r="AH661"/>
          <cell r="AI661"/>
          <cell r="AJ661"/>
          <cell r="AK661"/>
          <cell r="AL661"/>
          <cell r="AM661"/>
          <cell r="AN661"/>
          <cell r="AO661"/>
          <cell r="AP661"/>
          <cell r="AQ661"/>
          <cell r="AR661"/>
          <cell r="AS661"/>
          <cell r="AT661"/>
          <cell r="AU661"/>
          <cell r="AV661"/>
          <cell r="AW661"/>
          <cell r="AX661"/>
          <cell r="AY661"/>
          <cell r="AZ661"/>
          <cell r="BA661"/>
          <cell r="BB661" t="str">
            <v>สืบทรัพย์ (คำสั่ง 23/11/2564)//สืบแล้ว รายงานผล วันที่ 30/12/2564</v>
          </cell>
          <cell r="BC661"/>
          <cell r="BD661"/>
          <cell r="BE661"/>
          <cell r="BF661"/>
          <cell r="BG661"/>
          <cell r="BH661"/>
          <cell r="BI661"/>
          <cell r="BJ661"/>
          <cell r="BK661"/>
          <cell r="BL661" t="str">
            <v>นายสมชาย วงค์ศรี</v>
          </cell>
          <cell r="BM661">
            <v>0</v>
          </cell>
          <cell r="BN661" t="str">
            <v>1.นายสมชาย วงค์ศรี
2.นางสาวพรรณี อูปลาย
3.นางสาวรัชชณี สิทธิ</v>
          </cell>
          <cell r="BO661" t="str">
            <v>จำเลยที่ 1
คู่สมรสจำเลยที่ 1
จำเลยที่ 2</v>
          </cell>
          <cell r="BP661" t="str">
            <v>3-5002-00354-51-5
3-5002-00724-39-8
3-5002-00377-13-2</v>
          </cell>
          <cell r="BQ66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R661" t="str">
            <v>ไม่พบทรัพย์</v>
          </cell>
          <cell r="BS661"/>
          <cell r="BT661"/>
          <cell r="BU661" t="str">
            <v>วรกมล</v>
          </cell>
          <cell r="BV661"/>
          <cell r="BW661"/>
          <cell r="BX661"/>
          <cell r="BY661"/>
          <cell r="BZ661"/>
          <cell r="CA661"/>
          <cell r="CB661"/>
          <cell r="CC661"/>
          <cell r="CD661"/>
          <cell r="CE661"/>
          <cell r="CF661"/>
          <cell r="CG661"/>
          <cell r="CH661"/>
          <cell r="CI661"/>
          <cell r="CJ661"/>
          <cell r="CK661"/>
          <cell r="CL661"/>
          <cell r="CM661"/>
          <cell r="CN661"/>
          <cell r="CO661"/>
        </row>
        <row r="662">
          <cell r="B662">
            <v>1506</v>
          </cell>
          <cell r="C662">
            <v>657</v>
          </cell>
          <cell r="D662">
            <v>23</v>
          </cell>
          <cell r="E662">
            <v>11</v>
          </cell>
          <cell r="F662">
            <v>2564</v>
          </cell>
          <cell r="G662">
            <v>800058502843</v>
          </cell>
          <cell r="H662" t="str">
            <v>นาย</v>
          </cell>
          <cell r="I662" t="str">
            <v>ไวยวุฒิ</v>
          </cell>
          <cell r="J662" t="str">
            <v>อุตสม</v>
          </cell>
          <cell r="K662">
            <v>1500200023636</v>
          </cell>
          <cell r="L662" t="str">
            <v>จอมทอง</v>
          </cell>
          <cell r="M662" t="str">
            <v>เชียงใหม่ 3</v>
          </cell>
          <cell r="N662">
            <v>8</v>
          </cell>
          <cell r="O662" t="str">
            <v>สินเชื่อพัฒนาองค์กรชุมชน (รายบุคคล)</v>
          </cell>
          <cell r="P662" t="str">
            <v>1.บุคคลค้ำประกัน</v>
          </cell>
          <cell r="Q662">
            <v>34018.839999999997</v>
          </cell>
          <cell r="R662">
            <v>5971.23</v>
          </cell>
          <cell r="S662" t="str">
            <v>จังหวัดฮอด</v>
          </cell>
          <cell r="T662" t="str">
            <v>ผบE444</v>
          </cell>
          <cell r="U662" t="str">
            <v>2564</v>
          </cell>
          <cell r="V662" t="str">
            <v>ผบE640</v>
          </cell>
          <cell r="W662">
            <v>2564</v>
          </cell>
          <cell r="X662">
            <v>26</v>
          </cell>
          <cell r="Y662">
            <v>10</v>
          </cell>
          <cell r="Z662">
            <v>2564</v>
          </cell>
          <cell r="AA662"/>
          <cell r="AB662"/>
          <cell r="AC662"/>
          <cell r="AD662">
            <v>29</v>
          </cell>
          <cell r="AE662">
            <v>10</v>
          </cell>
          <cell r="AF662">
            <v>2564</v>
          </cell>
          <cell r="AG662"/>
          <cell r="AH662"/>
          <cell r="AI662"/>
          <cell r="AJ662"/>
          <cell r="AK662"/>
          <cell r="AL662"/>
          <cell r="AM662"/>
          <cell r="AN662"/>
          <cell r="AO662"/>
          <cell r="AP662"/>
          <cell r="AQ662"/>
          <cell r="AR662"/>
          <cell r="AS662"/>
          <cell r="AT662"/>
          <cell r="AU662"/>
          <cell r="AV662"/>
          <cell r="AW662"/>
          <cell r="AX662"/>
          <cell r="AY662"/>
          <cell r="AZ662"/>
          <cell r="BA662"/>
          <cell r="BB662" t="str">
            <v>สืบทรัพย์ (คำสั่ง 23/11/2564)//สืบแล้ว รายงานผล วันที่ 8/1/2564</v>
          </cell>
          <cell r="BC662"/>
          <cell r="BD662"/>
          <cell r="BE662"/>
          <cell r="BF662"/>
          <cell r="BG662"/>
          <cell r="BH662"/>
          <cell r="BI662"/>
          <cell r="BJ662"/>
          <cell r="BK662"/>
          <cell r="BL662" t="str">
            <v>นายไวยวุฒิ อุตสม</v>
          </cell>
          <cell r="BM662">
            <v>888164010106</v>
          </cell>
          <cell r="BN66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O662" t="str">
            <v>จำเลยที่ 1
คู่สมรสจำเลยที่ 1
จำเลยที่ 2
จำเลยที่ 3
คู่สมรสจำเลยที่ 3
จำเลยที่ 4
คู่สมรสจำเลยที่ 4</v>
          </cell>
          <cell r="BP662" t="str">
            <v>1-5002-00023-63-6
1-5002-00009-70-6
3-5805-00219-40-1
3-5002-00846-83-3
3-5002-00841-48-3
3-5016-00128-76-9
3-5002-00845-83-7</v>
          </cell>
          <cell r="BQ6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R662" t="str">
            <v>พบทรัพย์</v>
          </cell>
          <cell r="BS662"/>
          <cell r="BT662">
            <v>7</v>
          </cell>
          <cell r="BU662" t="str">
            <v>วรกมล</v>
          </cell>
          <cell r="BV662"/>
          <cell r="BW662"/>
          <cell r="BX662"/>
          <cell r="BY662"/>
          <cell r="BZ662"/>
          <cell r="CA662"/>
          <cell r="CB662"/>
          <cell r="CC662"/>
          <cell r="CD662"/>
          <cell r="CE662"/>
          <cell r="CF662"/>
          <cell r="CG662"/>
          <cell r="CH662"/>
          <cell r="CI662"/>
          <cell r="CJ662"/>
          <cell r="CK662"/>
          <cell r="CL662"/>
          <cell r="CM662"/>
          <cell r="CN662"/>
          <cell r="CO662"/>
        </row>
        <row r="663">
          <cell r="B663">
            <v>1507</v>
          </cell>
          <cell r="C663">
            <v>658</v>
          </cell>
          <cell r="D663">
            <v>23</v>
          </cell>
          <cell r="E663">
            <v>11</v>
          </cell>
          <cell r="F663">
            <v>2564</v>
          </cell>
          <cell r="G663">
            <v>800034050818</v>
          </cell>
          <cell r="H663" t="str">
            <v>นาย</v>
          </cell>
          <cell r="I663" t="str">
            <v>พิรุณ</v>
          </cell>
          <cell r="J663" t="str">
            <v>ขันแข่งบุญ</v>
          </cell>
          <cell r="K663">
            <v>3500200372637</v>
          </cell>
          <cell r="L663" t="str">
            <v>จอมทอง</v>
          </cell>
          <cell r="M663" t="str">
            <v>เชียงใหม่ 3</v>
          </cell>
          <cell r="N663">
            <v>8</v>
          </cell>
          <cell r="O663" t="str">
            <v>สินเชื่อธนาคารประชาชน</v>
          </cell>
          <cell r="P663" t="str">
            <v>1.บุคคลค้ำประกัน</v>
          </cell>
          <cell r="Q663">
            <v>33284.800000000003</v>
          </cell>
          <cell r="R663">
            <v>13568.91</v>
          </cell>
          <cell r="S663" t="str">
            <v>แขวงเชียงใหม่</v>
          </cell>
          <cell r="T663" t="str">
            <v>ผบE2642</v>
          </cell>
          <cell r="U663" t="str">
            <v>2564</v>
          </cell>
          <cell r="V663" t="str">
            <v>ผบE3579</v>
          </cell>
          <cell r="W663">
            <v>2564</v>
          </cell>
          <cell r="X663"/>
          <cell r="Y663"/>
          <cell r="Z663"/>
          <cell r="AA663">
            <v>19</v>
          </cell>
          <cell r="AB663">
            <v>10</v>
          </cell>
          <cell r="AC663">
            <v>2564</v>
          </cell>
          <cell r="AD663"/>
          <cell r="AE663"/>
          <cell r="AF663"/>
          <cell r="AG663"/>
          <cell r="AH663"/>
          <cell r="AI663"/>
          <cell r="AJ663"/>
          <cell r="AK663"/>
          <cell r="AL663"/>
          <cell r="AM663"/>
          <cell r="AN663"/>
          <cell r="AO663"/>
          <cell r="AP663"/>
          <cell r="AQ663"/>
          <cell r="AR663"/>
          <cell r="AS663"/>
          <cell r="AT663"/>
          <cell r="AU663"/>
          <cell r="AV663"/>
          <cell r="AW663"/>
          <cell r="AX663"/>
          <cell r="AY663"/>
          <cell r="AZ663"/>
          <cell r="BA663"/>
          <cell r="BB663" t="str">
            <v>สืบทรัพย์ (คำสั่ง 23/11/2564)//สืบแล้ว รายงานผล วันที่ 8/1/2564</v>
          </cell>
          <cell r="BC663"/>
          <cell r="BD663"/>
          <cell r="BE663"/>
          <cell r="BF663"/>
          <cell r="BG663"/>
          <cell r="BH663"/>
          <cell r="BI663"/>
          <cell r="BJ663"/>
          <cell r="BK663"/>
          <cell r="BL663" t="str">
            <v>นายพิรุณ ขันแข่งบุญ</v>
          </cell>
          <cell r="BM663">
            <v>888164010097</v>
          </cell>
          <cell r="BN663" t="str">
            <v>1.นายพิรุณ ขันแข่งบุญ
2.นางมลทา อูปคำ
3.นายรณชัย อูปคำ
4.นายรุ่ง ชมเชย
5.นางกาญจนา อินสามตา</v>
          </cell>
          <cell r="BO663" t="str">
            <v>จำเลยที่ 1
จำเลยที่ 2
คู่สมรสจำเลยที่ 2
จำเลยที่ 3
คู่สมรสจำเลยที่ 3</v>
          </cell>
          <cell r="BP663" t="str">
            <v>3-5002-00372-63-7
3-5002-00242-98-9
3-5012-00283-50-3
3-5002-00729-50-1
3-5002-00732-19-6</v>
          </cell>
          <cell r="BQ66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R663" t="str">
            <v>พบทรัพย์</v>
          </cell>
          <cell r="BS663"/>
          <cell r="BT663">
            <v>5</v>
          </cell>
          <cell r="BU663" t="str">
            <v>วรกมล</v>
          </cell>
          <cell r="BV663"/>
          <cell r="BW663"/>
          <cell r="BX663"/>
          <cell r="BY663"/>
          <cell r="BZ663"/>
          <cell r="CA663"/>
          <cell r="CB663"/>
          <cell r="CC663"/>
          <cell r="CD663"/>
          <cell r="CE663"/>
          <cell r="CF663"/>
          <cell r="CG663"/>
          <cell r="CH663"/>
          <cell r="CI663"/>
          <cell r="CJ663"/>
          <cell r="CK663"/>
          <cell r="CL663"/>
          <cell r="CM663"/>
          <cell r="CN663"/>
          <cell r="CO663"/>
        </row>
        <row r="664">
          <cell r="B664">
            <v>1508</v>
          </cell>
          <cell r="C664">
            <v>659</v>
          </cell>
          <cell r="D664">
            <v>23</v>
          </cell>
          <cell r="E664">
            <v>11</v>
          </cell>
          <cell r="F664">
            <v>2564</v>
          </cell>
          <cell r="G664">
            <v>800090464549</v>
          </cell>
          <cell r="H664" t="str">
            <v>นาง</v>
          </cell>
          <cell r="I664" t="str">
            <v>วันดี</v>
          </cell>
          <cell r="J664" t="str">
            <v>แต่งศรี</v>
          </cell>
          <cell r="K664">
            <v>3120100358091</v>
          </cell>
          <cell r="L664" t="str">
            <v>บ่อสร้าง</v>
          </cell>
          <cell r="M664" t="str">
            <v>เชียงใหม่ 3</v>
          </cell>
          <cell r="N664">
            <v>8</v>
          </cell>
          <cell r="O664" t="str">
            <v>สินเชื่อธนาคารประชาชน</v>
          </cell>
          <cell r="P664" t="str">
            <v>1.บุคคลค้ำประกัน</v>
          </cell>
          <cell r="Q664">
            <v>24162</v>
          </cell>
          <cell r="R664">
            <v>8073.84</v>
          </cell>
          <cell r="S664" t="str">
            <v>แขวงเชียงใหม่</v>
          </cell>
          <cell r="T664" t="str">
            <v>ผบE2643</v>
          </cell>
          <cell r="U664" t="str">
            <v>2564</v>
          </cell>
          <cell r="V664" t="str">
            <v>ผบE3575</v>
          </cell>
          <cell r="W664">
            <v>2564</v>
          </cell>
          <cell r="X664"/>
          <cell r="Y664"/>
          <cell r="Z664"/>
          <cell r="AA664">
            <v>19</v>
          </cell>
          <cell r="AB664">
            <v>10</v>
          </cell>
          <cell r="AC664">
            <v>2564</v>
          </cell>
          <cell r="AD664"/>
          <cell r="AE664"/>
          <cell r="AF664"/>
          <cell r="AG664"/>
          <cell r="AH664"/>
          <cell r="AI664"/>
          <cell r="AJ664"/>
          <cell r="AK664"/>
          <cell r="AL664"/>
          <cell r="AM664"/>
          <cell r="AN664"/>
          <cell r="AO664"/>
          <cell r="AP664"/>
          <cell r="AQ664"/>
          <cell r="AR664"/>
          <cell r="AS664"/>
          <cell r="AT664"/>
          <cell r="AU664"/>
          <cell r="AV664"/>
          <cell r="AW664"/>
          <cell r="AX664"/>
          <cell r="AY664"/>
          <cell r="AZ664"/>
          <cell r="BA664"/>
          <cell r="BB664" t="str">
            <v>สืบทรัพย์ (คำสั่ง 23/11/2564)//สืบแล้ว รายงานผล วันที่ 30/12/2564</v>
          </cell>
          <cell r="BC664"/>
          <cell r="BD664"/>
          <cell r="BE664"/>
          <cell r="BF664"/>
          <cell r="BG664"/>
          <cell r="BH664"/>
          <cell r="BI664"/>
          <cell r="BJ664"/>
          <cell r="BK664"/>
          <cell r="BL664" t="str">
            <v>นางวันดี แต่งศรี</v>
          </cell>
          <cell r="BM664">
            <v>888164010093</v>
          </cell>
          <cell r="BN664" t="str">
            <v>1.นางวันดี แต่งศรี
2.นายเอกพล แต่งศรี</v>
          </cell>
          <cell r="BO664" t="str">
            <v>จำเลยที่ 1
คู่สมรสจำเลยที่ 1</v>
          </cell>
          <cell r="BP664" t="str">
            <v>3-1201-00358-09-1
3-7098-00116-63-8</v>
          </cell>
          <cell r="BQ66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R664" t="str">
            <v>ไม่พบทรัพย์</v>
          </cell>
          <cell r="BS664"/>
          <cell r="BT664"/>
          <cell r="BU664" t="str">
            <v>วรกมล</v>
          </cell>
          <cell r="BV664"/>
          <cell r="BW664"/>
          <cell r="BX664"/>
          <cell r="BY664"/>
          <cell r="BZ664"/>
          <cell r="CA664"/>
          <cell r="CB664"/>
          <cell r="CC664"/>
          <cell r="CD664"/>
          <cell r="CE664"/>
          <cell r="CF664"/>
          <cell r="CG664"/>
          <cell r="CH664"/>
          <cell r="CI664"/>
          <cell r="CJ664"/>
          <cell r="CK664"/>
          <cell r="CL664"/>
          <cell r="CM664"/>
          <cell r="CN664"/>
          <cell r="CO664"/>
        </row>
        <row r="665">
          <cell r="B665">
            <v>1509</v>
          </cell>
          <cell r="C665">
            <v>660</v>
          </cell>
          <cell r="D665">
            <v>23</v>
          </cell>
          <cell r="E665">
            <v>11</v>
          </cell>
          <cell r="F665">
            <v>2564</v>
          </cell>
          <cell r="G665" t="str">
            <v>800104247427, 800104247419</v>
          </cell>
          <cell r="H665" t="str">
            <v>นาย</v>
          </cell>
          <cell r="I665" t="str">
            <v>สมเกียรติ</v>
          </cell>
          <cell r="J665" t="str">
            <v>ชนะเกียรติ</v>
          </cell>
          <cell r="K665" t="str">
            <v>3-3008-00830-58-1</v>
          </cell>
          <cell r="L665" t="str">
            <v>จอมทอง</v>
          </cell>
          <cell r="M665" t="str">
            <v>เชียงใหม่ 3</v>
          </cell>
          <cell r="N665">
            <v>8</v>
          </cell>
          <cell r="O665" t="str">
            <v>สินเชื่อเคหะ , สินเชื่อไทรทอง</v>
          </cell>
          <cell r="P665" t="str">
            <v>2.หลักทรัพย์ค้ำประกัน</v>
          </cell>
          <cell r="Q665"/>
          <cell r="R665"/>
          <cell r="S665" t="str">
            <v>จังหวัดเชียงใหม่</v>
          </cell>
          <cell r="T665" t="str">
            <v>ผบE965</v>
          </cell>
          <cell r="U665" t="str">
            <v>2564</v>
          </cell>
          <cell r="V665" t="str">
            <v>ผบE1066</v>
          </cell>
          <cell r="W665">
            <v>2564</v>
          </cell>
          <cell r="X665">
            <v>8</v>
          </cell>
          <cell r="Y665">
            <v>11</v>
          </cell>
          <cell r="Z665">
            <v>2564</v>
          </cell>
          <cell r="AA665"/>
          <cell r="AB665"/>
          <cell r="AC665"/>
          <cell r="AD665"/>
          <cell r="AE665"/>
          <cell r="AF665"/>
          <cell r="AG665"/>
          <cell r="AH665"/>
          <cell r="AI665"/>
          <cell r="AJ665"/>
          <cell r="AK665"/>
          <cell r="AL665"/>
          <cell r="AM665"/>
          <cell r="AN665"/>
          <cell r="AO665"/>
          <cell r="AP665"/>
          <cell r="AQ665"/>
          <cell r="AR665"/>
          <cell r="AS665"/>
          <cell r="AT665"/>
          <cell r="AU665"/>
          <cell r="AV665"/>
          <cell r="AW665"/>
          <cell r="AX665"/>
          <cell r="AY665"/>
          <cell r="AZ665"/>
          <cell r="BA665"/>
          <cell r="BB665" t="str">
            <v>ยึดทรัพย์จำนอง (คำสั่ง 23/11/2564)//ชะลอการยึด ให้ยึดต้นปี 2565 แต่ว่าให้ถามทางศูนย์ก่อนจะยึด //แฟ้มยึดอยู่ที่ตู้รอยึด</v>
          </cell>
          <cell r="BC665"/>
          <cell r="BD665"/>
          <cell r="BE665"/>
          <cell r="BF665"/>
          <cell r="BG665"/>
          <cell r="BH665"/>
          <cell r="BI665"/>
          <cell r="BJ665"/>
          <cell r="BK665"/>
          <cell r="BL665" t="str">
            <v>นายสมเกียรติ ชนะเกียรติ</v>
          </cell>
          <cell r="BM665">
            <v>888164010101</v>
          </cell>
          <cell r="BN665" t="str">
            <v>นายสมเกียรติ  ชนะเกียรติ</v>
          </cell>
          <cell r="BO665" t="str">
            <v>จำเลย</v>
          </cell>
          <cell r="BP665" t="str">
            <v>3-3008-00830-58-1</v>
          </cell>
          <cell r="BQ665"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อ.สันป่าตอง จ.เชียงใหม่</v>
          </cell>
          <cell r="BR665" t="str">
            <v>ไม่พบทรัพย์</v>
          </cell>
          <cell r="BS665"/>
          <cell r="BT665">
            <v>1</v>
          </cell>
          <cell r="BU665" t="str">
            <v>ธนกร (ยึด)</v>
          </cell>
          <cell r="BV665"/>
          <cell r="BW665"/>
          <cell r="BX665"/>
          <cell r="BY665"/>
          <cell r="BZ665"/>
          <cell r="CA665"/>
          <cell r="CB665"/>
          <cell r="CC665"/>
          <cell r="CD665"/>
          <cell r="CE665"/>
          <cell r="CF665"/>
          <cell r="CG665"/>
          <cell r="CH665"/>
          <cell r="CI665"/>
          <cell r="CJ665"/>
          <cell r="CK665"/>
          <cell r="CL665"/>
          <cell r="CM665"/>
          <cell r="CN665"/>
          <cell r="CO665"/>
        </row>
        <row r="666">
          <cell r="B666">
            <v>1510</v>
          </cell>
          <cell r="C666">
            <v>661</v>
          </cell>
          <cell r="D666">
            <v>23</v>
          </cell>
          <cell r="E666">
            <v>11</v>
          </cell>
          <cell r="F666">
            <v>2564</v>
          </cell>
          <cell r="G666">
            <v>800102846378</v>
          </cell>
          <cell r="H666" t="str">
            <v>นาย</v>
          </cell>
          <cell r="I666" t="str">
            <v xml:space="preserve">กำพล </v>
          </cell>
          <cell r="J666" t="str">
            <v>อินต๊ะปวน</v>
          </cell>
          <cell r="K666" t="str">
            <v>1-5099-01112-65-0</v>
          </cell>
          <cell r="L666" t="str">
            <v>จอมทอง</v>
          </cell>
          <cell r="M666" t="str">
            <v>เชียงใหม่ 3</v>
          </cell>
          <cell r="N666">
            <v>8</v>
          </cell>
          <cell r="O666" t="str">
            <v>สินเชื่อเคหะ</v>
          </cell>
          <cell r="P666" t="str">
            <v>1.บุคคลค้ำประกัน</v>
          </cell>
          <cell r="Q666">
            <v>636395.77</v>
          </cell>
          <cell r="R666">
            <v>19567.84</v>
          </cell>
          <cell r="S666" t="str">
            <v>จังหวัดเชียงใหม่</v>
          </cell>
          <cell r="T666" t="str">
            <v>ผบE966</v>
          </cell>
          <cell r="U666" t="str">
            <v>2564</v>
          </cell>
          <cell r="V666" t="str">
            <v>ผบE1067</v>
          </cell>
          <cell r="W666">
            <v>2564</v>
          </cell>
          <cell r="X666">
            <v>8</v>
          </cell>
          <cell r="Y666">
            <v>11</v>
          </cell>
          <cell r="Z666">
            <v>2564</v>
          </cell>
          <cell r="AA666"/>
          <cell r="AB666"/>
          <cell r="AC666"/>
          <cell r="AD666"/>
          <cell r="AE666"/>
          <cell r="AF666"/>
          <cell r="AG666"/>
          <cell r="AH666"/>
          <cell r="AI666"/>
          <cell r="AJ666"/>
          <cell r="AK666"/>
          <cell r="AL666"/>
          <cell r="AM666"/>
          <cell r="AN666"/>
          <cell r="AO666"/>
          <cell r="AP666"/>
          <cell r="AQ666"/>
          <cell r="AR666"/>
          <cell r="AS666"/>
          <cell r="AT666"/>
          <cell r="AU666"/>
          <cell r="AV666"/>
          <cell r="AW666"/>
          <cell r="AX666"/>
          <cell r="AY666"/>
          <cell r="AZ666"/>
          <cell r="BA666"/>
          <cell r="BB666" t="str">
            <v>ยึดทรัพย์จำนอง (คำสั่ง 23/11/2564)//ชะลอการยึด ให้ยึดต้นปี 2565 แต่ว่าให้ถามทางศูนย์ก่อนจะยึด //แฟ้มยึดอยู่ที่ตู้รอยึด</v>
          </cell>
          <cell r="BC666"/>
          <cell r="BD666"/>
          <cell r="BE666"/>
          <cell r="BF666"/>
          <cell r="BG666"/>
          <cell r="BH666"/>
          <cell r="BI666"/>
          <cell r="BJ666"/>
          <cell r="BK666"/>
          <cell r="BL666" t="str">
            <v>นายกำพล  อินต๊ะปวน</v>
          </cell>
          <cell r="BM666">
            <v>0</v>
          </cell>
          <cell r="BN666"/>
          <cell r="BO666"/>
          <cell r="BP666"/>
          <cell r="BQ666"/>
          <cell r="BR666"/>
          <cell r="BS666"/>
          <cell r="BT666"/>
          <cell r="BU666" t="str">
            <v>ธนกร (ยึด)</v>
          </cell>
          <cell r="BV666"/>
          <cell r="BW666"/>
          <cell r="BX666"/>
          <cell r="BY666"/>
          <cell r="BZ666"/>
          <cell r="CA666"/>
          <cell r="CB666"/>
          <cell r="CC666"/>
          <cell r="CD666"/>
          <cell r="CE666"/>
          <cell r="CF666"/>
          <cell r="CG666"/>
          <cell r="CH666"/>
          <cell r="CI666"/>
          <cell r="CJ666"/>
          <cell r="CK666"/>
          <cell r="CL666"/>
          <cell r="CM666"/>
          <cell r="CN666"/>
          <cell r="CO666"/>
        </row>
        <row r="667">
          <cell r="B667">
            <v>1511</v>
          </cell>
          <cell r="C667">
            <v>662</v>
          </cell>
          <cell r="D667">
            <v>30</v>
          </cell>
          <cell r="E667">
            <v>11</v>
          </cell>
          <cell r="F667">
            <v>2564</v>
          </cell>
          <cell r="G667">
            <v>800045893149</v>
          </cell>
          <cell r="H667" t="str">
            <v>นางสาว</v>
          </cell>
          <cell r="I667" t="str">
            <v>โสภา</v>
          </cell>
          <cell r="J667" t="str">
            <v>พอใจ</v>
          </cell>
          <cell r="K667">
            <v>1501100004908</v>
          </cell>
          <cell r="L667" t="str">
            <v>พร้าว</v>
          </cell>
          <cell r="M667" t="str">
            <v>เชียงใหม่ 2</v>
          </cell>
          <cell r="N667">
            <v>8</v>
          </cell>
          <cell r="O667" t="str">
            <v>สินเชื่อธนาคารประชาชน</v>
          </cell>
          <cell r="P667" t="str">
            <v>1.บุคคลค้ำประกัน</v>
          </cell>
          <cell r="Q667">
            <v>36652.32</v>
          </cell>
          <cell r="R667">
            <v>9898.7199999999993</v>
          </cell>
          <cell r="S667" t="str">
            <v>แขวงเชียงใหม่</v>
          </cell>
          <cell r="T667" t="str">
            <v>ผบ.2426</v>
          </cell>
          <cell r="U667" t="str">
            <v>2561</v>
          </cell>
          <cell r="V667" t="str">
            <v>ผบ.12735</v>
          </cell>
          <cell r="W667">
            <v>2561</v>
          </cell>
          <cell r="X667">
            <v>12</v>
          </cell>
          <cell r="Y667">
            <v>11</v>
          </cell>
          <cell r="Z667">
            <v>2561</v>
          </cell>
          <cell r="AA667"/>
          <cell r="AB667"/>
          <cell r="AC667"/>
          <cell r="AD667"/>
          <cell r="AE667"/>
          <cell r="AF667"/>
          <cell r="AG667">
            <v>22</v>
          </cell>
          <cell r="AH667">
            <v>7</v>
          </cell>
          <cell r="AI667">
            <v>2564</v>
          </cell>
          <cell r="AJ667"/>
          <cell r="AK667"/>
          <cell r="AL667"/>
          <cell r="AM667"/>
          <cell r="AN667"/>
          <cell r="AO667"/>
          <cell r="AP667"/>
          <cell r="AQ667"/>
          <cell r="AR667"/>
          <cell r="AS667"/>
          <cell r="AT667"/>
          <cell r="AU667"/>
          <cell r="AV667"/>
          <cell r="AW667"/>
          <cell r="AX667"/>
          <cell r="AY667"/>
          <cell r="AZ667"/>
          <cell r="BA667"/>
          <cell r="BB667" t="str">
            <v>สืบทรัพย์ (คำสั่ง 30/11/2564)//สืบแล้ว</v>
          </cell>
          <cell r="BC667"/>
          <cell r="BD667"/>
          <cell r="BE667"/>
          <cell r="BF667"/>
          <cell r="BG667"/>
          <cell r="BH667"/>
          <cell r="BI667"/>
          <cell r="BJ667"/>
          <cell r="BK667"/>
          <cell r="BL667" t="str">
            <v>นางสาวโสภา พอใจ</v>
          </cell>
          <cell r="BM667">
            <v>823860010038</v>
          </cell>
          <cell r="BN667" t="str">
            <v>1.นางสาวโสภา  พอใจ
2.นายณรงค์  แสงเขน
3.นางมีหลอ  แสนเข็ญ
4.นายธงชัย  ภูมิสอน</v>
          </cell>
          <cell r="BO667" t="str">
            <v>จำเลยที่ 1
จำเลยที่ 2
คู่สมรสจำเลยที่ 2
จำเลยที่ 3</v>
          </cell>
          <cell r="BP667" t="str">
            <v>1501100004908
3501100124047
8501184005517
5501101058257</v>
          </cell>
          <cell r="BQ667"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R667" t="str">
            <v>พบ</v>
          </cell>
          <cell r="BS667"/>
          <cell r="BT667">
            <v>4</v>
          </cell>
          <cell r="BU667" t="str">
            <v>เกศินี</v>
          </cell>
          <cell r="BV667"/>
          <cell r="BW667"/>
          <cell r="BX667"/>
          <cell r="BY667"/>
          <cell r="BZ667"/>
          <cell r="CA667"/>
          <cell r="CB667"/>
          <cell r="CC667"/>
          <cell r="CD667"/>
          <cell r="CE667"/>
          <cell r="CF667"/>
          <cell r="CG667"/>
          <cell r="CH667"/>
          <cell r="CI667"/>
          <cell r="CJ667"/>
          <cell r="CK667"/>
          <cell r="CL667">
            <v>242905</v>
          </cell>
          <cell r="CM667"/>
          <cell r="CN667"/>
          <cell r="CO667"/>
        </row>
        <row r="668">
          <cell r="B668">
            <v>1512</v>
          </cell>
          <cell r="C668">
            <v>663</v>
          </cell>
          <cell r="D668">
            <v>30</v>
          </cell>
          <cell r="E668">
            <v>11</v>
          </cell>
          <cell r="F668">
            <v>2564</v>
          </cell>
          <cell r="G668">
            <v>800045892455</v>
          </cell>
          <cell r="H668" t="str">
            <v>นางสาว</v>
          </cell>
          <cell r="I668" t="str">
            <v>ดอกรัก</v>
          </cell>
          <cell r="J668" t="str">
            <v>แสงเข็ญ</v>
          </cell>
          <cell r="K668">
            <v>2501101027985</v>
          </cell>
          <cell r="L668" t="str">
            <v>พร้าว</v>
          </cell>
          <cell r="M668" t="str">
            <v>เชียงใหม่ 2</v>
          </cell>
          <cell r="N668">
            <v>8</v>
          </cell>
          <cell r="O668" t="str">
            <v>สินเชื่อธนาคารประชาชน</v>
          </cell>
          <cell r="P668" t="str">
            <v>1.บุคคลค้ำประกัน</v>
          </cell>
          <cell r="Q668">
            <v>36652.32</v>
          </cell>
          <cell r="R668">
            <v>8119.12</v>
          </cell>
          <cell r="S668" t="str">
            <v>แขวงเชียงใหม่</v>
          </cell>
          <cell r="T668" t="str">
            <v>ผบ.11595</v>
          </cell>
          <cell r="U668" t="str">
            <v>2560</v>
          </cell>
          <cell r="V668" t="str">
            <v>ผบ.5782</v>
          </cell>
          <cell r="W668">
            <v>2561</v>
          </cell>
          <cell r="X668">
            <v>27</v>
          </cell>
          <cell r="Y668">
            <v>8</v>
          </cell>
          <cell r="Z668">
            <v>2561</v>
          </cell>
          <cell r="AA668"/>
          <cell r="AB668"/>
          <cell r="AC668"/>
          <cell r="AD668">
            <v>23</v>
          </cell>
          <cell r="AE668">
            <v>7</v>
          </cell>
          <cell r="AF668">
            <v>2563</v>
          </cell>
          <cell r="AG668">
            <v>13</v>
          </cell>
          <cell r="AH668">
            <v>7</v>
          </cell>
          <cell r="AI668">
            <v>2564</v>
          </cell>
          <cell r="AJ668"/>
          <cell r="AK668"/>
          <cell r="AL668"/>
          <cell r="AM668"/>
          <cell r="AN668"/>
          <cell r="AO668"/>
          <cell r="AP668"/>
          <cell r="AQ668"/>
          <cell r="AR668"/>
          <cell r="AS668"/>
          <cell r="AT668"/>
          <cell r="AU668"/>
          <cell r="AV668"/>
          <cell r="AW668"/>
          <cell r="AX668"/>
          <cell r="AY668"/>
          <cell r="AZ668"/>
          <cell r="BA668"/>
          <cell r="BB668" t="str">
            <v>สืบทรัพย์ (คำสั่ง 30/11/2564)//สืบแล้ว รายงานผล วันที่ 8/1/2564</v>
          </cell>
          <cell r="BC668"/>
          <cell r="BD668"/>
          <cell r="BE668"/>
          <cell r="BF668"/>
          <cell r="BG668"/>
          <cell r="BH668"/>
          <cell r="BI668"/>
          <cell r="BJ668"/>
          <cell r="BK668"/>
          <cell r="BL668" t="str">
            <v>นางสาวดอกรัก แสงเข็ญ</v>
          </cell>
          <cell r="BM668">
            <v>823860010037</v>
          </cell>
          <cell r="BN668" t="str">
            <v>1.นางสาวดอกรัก  แสงเข็ญ
2.นางสุนิสา  แสงแขน
3.นายผัด  แสงแขน
4.นายคำละ  เมืองคำ</v>
          </cell>
          <cell r="BO668" t="str">
            <v>จำเลยที่ 1
จำเลยที่ 2
คู่สมรสจำเลยที่ 2
จำเลยที่ 3</v>
          </cell>
          <cell r="BP668" t="str">
            <v>2501101027985
5501101057587
3501100123971
5501101060251</v>
          </cell>
          <cell r="BQ66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8" t="str">
            <v>ไม่พบ</v>
          </cell>
          <cell r="BS668"/>
          <cell r="BT668"/>
          <cell r="BU668" t="str">
            <v>เกศินี</v>
          </cell>
          <cell r="BV668"/>
          <cell r="BW668"/>
          <cell r="BX668"/>
          <cell r="BY668"/>
          <cell r="BZ668"/>
          <cell r="CA668"/>
          <cell r="CB668"/>
          <cell r="CC668"/>
          <cell r="CD668"/>
          <cell r="CE668"/>
          <cell r="CF668"/>
          <cell r="CG668"/>
          <cell r="CH668"/>
          <cell r="CI668"/>
          <cell r="CJ668"/>
          <cell r="CK668"/>
          <cell r="CL668"/>
          <cell r="CM668"/>
          <cell r="CN668"/>
          <cell r="CO668"/>
        </row>
        <row r="669">
          <cell r="B669">
            <v>1513</v>
          </cell>
          <cell r="C669">
            <v>664</v>
          </cell>
          <cell r="D669">
            <v>30</v>
          </cell>
          <cell r="E669">
            <v>11</v>
          </cell>
          <cell r="F669">
            <v>2564</v>
          </cell>
          <cell r="G669">
            <v>800045893917</v>
          </cell>
          <cell r="H669" t="str">
            <v>นาย</v>
          </cell>
          <cell r="I669" t="str">
            <v>สุชีพ</v>
          </cell>
          <cell r="J669" t="str">
            <v>ยาวิจิตร</v>
          </cell>
          <cell r="K669">
            <v>3501100198539</v>
          </cell>
          <cell r="L669" t="str">
            <v>พร้าว</v>
          </cell>
          <cell r="M669" t="str">
            <v>เชียงใหม่ 2</v>
          </cell>
          <cell r="N669">
            <v>8</v>
          </cell>
          <cell r="O669" t="str">
            <v>สินเชื่อธนาคารประชาชน</v>
          </cell>
          <cell r="P669" t="str">
            <v>1.บุคคลค้ำประกัน</v>
          </cell>
          <cell r="Q669">
            <v>36652.32</v>
          </cell>
          <cell r="R669">
            <v>8131.51</v>
          </cell>
          <cell r="S669" t="str">
            <v>แขวงเชียงใหม่</v>
          </cell>
          <cell r="T669" t="str">
            <v>ผบ.11599</v>
          </cell>
          <cell r="U669" t="str">
            <v>2560</v>
          </cell>
          <cell r="V669" t="str">
            <v>ผบ.12734</v>
          </cell>
          <cell r="W669">
            <v>2561</v>
          </cell>
          <cell r="X669">
            <v>12</v>
          </cell>
          <cell r="Y669">
            <v>11</v>
          </cell>
          <cell r="Z669">
            <v>2561</v>
          </cell>
          <cell r="AA669"/>
          <cell r="AB669"/>
          <cell r="AC669"/>
          <cell r="AD669"/>
          <cell r="AE669"/>
          <cell r="AF669"/>
          <cell r="AG669">
            <v>20</v>
          </cell>
          <cell r="AH669">
            <v>7</v>
          </cell>
          <cell r="AI669">
            <v>2564</v>
          </cell>
          <cell r="AJ669"/>
          <cell r="AK669"/>
          <cell r="AL669"/>
          <cell r="AM669"/>
          <cell r="AN669"/>
          <cell r="AO669"/>
          <cell r="AP669"/>
          <cell r="AQ669"/>
          <cell r="AR669"/>
          <cell r="AS669"/>
          <cell r="AT669"/>
          <cell r="AU669"/>
          <cell r="AV669"/>
          <cell r="AW669"/>
          <cell r="AX669"/>
          <cell r="AY669"/>
          <cell r="AZ669"/>
          <cell r="BA669"/>
          <cell r="BB669" t="str">
            <v>สืบทรัพย์ (คำสั่ง 30/11/2564)//สืบแล้ว รายงานผล วันที่ 8/1/2564</v>
          </cell>
          <cell r="BC669"/>
          <cell r="BD669"/>
          <cell r="BE669"/>
          <cell r="BF669"/>
          <cell r="BG669"/>
          <cell r="BH669"/>
          <cell r="BI669"/>
          <cell r="BJ669"/>
          <cell r="BK669"/>
          <cell r="BL669" t="str">
            <v>นายสุชีพ ยาวิจิตร</v>
          </cell>
          <cell r="BM669">
            <v>823860010007</v>
          </cell>
          <cell r="BN669" t="str">
            <v>1.นายสุชีพ  ยาวิจิตร
2.นางสาวนูลา  แสงเข็ญ
3.นางอำไพ  แสงเข็ญ
4.นายคาสอ  แสงเข็ญ
5.นายคำมุ่ย  ขจรจิตต์กาล</v>
          </cell>
          <cell r="BO669" t="str">
            <v>จำเลยที่ 1
คู่สมรสจำเลยที่ 1
จำเลยที่ 2
คู่สมรสจำเลยที่ 2
จำเลยที่ 3</v>
          </cell>
          <cell r="BP669" t="str">
            <v>3501100198536
8501184005401
3501100124101
5501101059903
3500901044156</v>
          </cell>
          <cell r="BQ66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9" t="str">
            <v>ไม่พบ</v>
          </cell>
          <cell r="BS669"/>
          <cell r="BT669"/>
          <cell r="BU669" t="str">
            <v>เกศินี</v>
          </cell>
          <cell r="BV669"/>
          <cell r="BW669"/>
          <cell r="BX669"/>
          <cell r="BY669"/>
          <cell r="BZ669"/>
          <cell r="CA669"/>
          <cell r="CB669"/>
          <cell r="CC669"/>
          <cell r="CD669"/>
          <cell r="CE669"/>
          <cell r="CF669"/>
          <cell r="CG669"/>
          <cell r="CH669"/>
          <cell r="CI669"/>
          <cell r="CJ669"/>
          <cell r="CK669"/>
          <cell r="CL669"/>
          <cell r="CM669"/>
          <cell r="CN669"/>
          <cell r="CO669"/>
        </row>
        <row r="670">
          <cell r="B670">
            <v>1514</v>
          </cell>
          <cell r="C670">
            <v>665</v>
          </cell>
          <cell r="D670">
            <v>30</v>
          </cell>
          <cell r="E670">
            <v>11</v>
          </cell>
          <cell r="F670">
            <v>2564</v>
          </cell>
          <cell r="G670">
            <v>800051322918</v>
          </cell>
          <cell r="H670" t="str">
            <v>นาย</v>
          </cell>
          <cell r="I670" t="str">
            <v>พิเชด</v>
          </cell>
          <cell r="J670" t="str">
            <v>ดลภักดี</v>
          </cell>
          <cell r="K670">
            <v>3469900249217</v>
          </cell>
          <cell r="L670" t="str">
            <v>แม่อาย</v>
          </cell>
          <cell r="M670" t="str">
            <v>เชียงใหม่ 2</v>
          </cell>
          <cell r="N670">
            <v>8</v>
          </cell>
          <cell r="O670" t="str">
            <v>สินเชื่อธนาคารประชาชน</v>
          </cell>
          <cell r="P670" t="str">
            <v>1.บุคคลค้ำประกัน</v>
          </cell>
          <cell r="Q670">
            <v>85955.55</v>
          </cell>
          <cell r="R670">
            <v>1868.59</v>
          </cell>
          <cell r="S670" t="str">
            <v>จังหวัดน่าน</v>
          </cell>
          <cell r="T670" t="str">
            <v>ผบ.2884</v>
          </cell>
          <cell r="U670" t="str">
            <v>2561</v>
          </cell>
          <cell r="V670" t="str">
            <v>ผบ.825</v>
          </cell>
          <cell r="W670">
            <v>2562</v>
          </cell>
          <cell r="X670"/>
          <cell r="Y670"/>
          <cell r="Z670"/>
          <cell r="AA670">
            <v>15</v>
          </cell>
          <cell r="AB670">
            <v>1</v>
          </cell>
          <cell r="AC670">
            <v>2562</v>
          </cell>
          <cell r="AD670"/>
          <cell r="AE670"/>
          <cell r="AF670"/>
          <cell r="AG670"/>
          <cell r="AH670"/>
          <cell r="AI670"/>
          <cell r="AJ670"/>
          <cell r="AK670"/>
          <cell r="AL670"/>
          <cell r="AM670"/>
          <cell r="AN670"/>
          <cell r="AO670"/>
          <cell r="AP670"/>
          <cell r="AQ670"/>
          <cell r="AR670"/>
          <cell r="AS670"/>
          <cell r="AT670"/>
          <cell r="AU670"/>
          <cell r="AV670"/>
          <cell r="AW670"/>
          <cell r="AX670"/>
          <cell r="AY670"/>
          <cell r="AZ670"/>
          <cell r="BA670"/>
          <cell r="BB670" t="str">
            <v>สืบทรัพย์ (คำสั่ง 30/11/2564)//สืบแล้ว รายงานผล วันที่ 8/1/2564</v>
          </cell>
          <cell r="BC670"/>
          <cell r="BD670"/>
          <cell r="BE670"/>
          <cell r="BF670"/>
          <cell r="BG670"/>
          <cell r="BH670"/>
          <cell r="BI670"/>
          <cell r="BJ670"/>
          <cell r="BK670"/>
          <cell r="BL670" t="str">
            <v>นายพิเชด ดลภักดี</v>
          </cell>
          <cell r="BM670">
            <v>823861010218</v>
          </cell>
          <cell r="BN670" t="str">
            <v>1.นายพิเชด  ดลภักดี
2.นางเครือวัลย์  วังษา
3.นายทอง  
4.นายคะนอง  บำรุงบ้านทุ่ม</v>
          </cell>
          <cell r="BO670" t="str">
            <v>จำเลยที่ 1
คู่สมรสจำเลยที่ 1
จำเลยที่ 2
จำเลยที่ 3</v>
          </cell>
          <cell r="BP670" t="str">
            <v>3469900249217
3500900515015
3470500175455
3412000047417</v>
          </cell>
          <cell r="BQ670"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R670" t="str">
            <v>พบ</v>
          </cell>
          <cell r="BS670"/>
          <cell r="BT670">
            <v>4</v>
          </cell>
          <cell r="BU670" t="str">
            <v>เกศินี</v>
          </cell>
          <cell r="BV670"/>
          <cell r="BW670"/>
          <cell r="BX670"/>
          <cell r="BY670"/>
          <cell r="BZ670"/>
          <cell r="CA670"/>
          <cell r="CB670"/>
          <cell r="CC670"/>
          <cell r="CD670"/>
          <cell r="CE670"/>
          <cell r="CF670"/>
          <cell r="CG670"/>
          <cell r="CH670"/>
          <cell r="CI670"/>
          <cell r="CJ670"/>
          <cell r="CK670"/>
          <cell r="CL670"/>
          <cell r="CM670"/>
          <cell r="CN670"/>
          <cell r="CO670"/>
        </row>
        <row r="671">
          <cell r="B671">
            <v>1515</v>
          </cell>
          <cell r="C671">
            <v>666</v>
          </cell>
          <cell r="D671">
            <v>26</v>
          </cell>
          <cell r="E671">
            <v>11</v>
          </cell>
          <cell r="F671">
            <v>2564</v>
          </cell>
          <cell r="G671">
            <v>839749004983</v>
          </cell>
          <cell r="H671" t="str">
            <v>นาย</v>
          </cell>
          <cell r="I671" t="str">
            <v>ชาญณรงค์</v>
          </cell>
          <cell r="J671" t="str">
            <v>เดชะบุญ</v>
          </cell>
          <cell r="K671" t="str">
            <v>3 5200 0569 20 0</v>
          </cell>
          <cell r="L671" t="str">
            <v>บวกครกหลวง</v>
          </cell>
          <cell r="M671" t="str">
            <v>เชียงใหม่ 3</v>
          </cell>
          <cell r="N671">
            <v>8</v>
          </cell>
          <cell r="O671" t="str">
            <v>สินเชื่อเคหะ</v>
          </cell>
          <cell r="P671" t="str">
            <v>1.บุคคลค้ำประกัน</v>
          </cell>
          <cell r="Q671">
            <v>769261.65</v>
          </cell>
          <cell r="R671">
            <v>261553.91</v>
          </cell>
          <cell r="S671" t="str">
            <v>จังหวัดลำปาง</v>
          </cell>
          <cell r="T671" t="str">
            <v>ผบ.178</v>
          </cell>
          <cell r="U671" t="str">
            <v>2555</v>
          </cell>
          <cell r="V671" t="str">
            <v>ผบ.271</v>
          </cell>
          <cell r="W671">
            <v>2555</v>
          </cell>
          <cell r="X671">
            <v>28</v>
          </cell>
          <cell r="Y671">
            <v>6</v>
          </cell>
          <cell r="Z671">
            <v>2555</v>
          </cell>
          <cell r="AA671"/>
          <cell r="AB671"/>
          <cell r="AC671"/>
          <cell r="AD671"/>
          <cell r="AE671"/>
          <cell r="AF671"/>
          <cell r="AG671">
            <v>2</v>
          </cell>
          <cell r="AH671">
            <v>11</v>
          </cell>
          <cell r="AI671">
            <v>2555</v>
          </cell>
          <cell r="AJ671"/>
          <cell r="AK671"/>
          <cell r="AL671"/>
          <cell r="AM671"/>
          <cell r="AN671"/>
          <cell r="AO671"/>
          <cell r="AP671"/>
          <cell r="AQ671"/>
          <cell r="AR671"/>
          <cell r="AS671"/>
          <cell r="AT671"/>
          <cell r="AU671"/>
          <cell r="AV671"/>
          <cell r="AW671"/>
          <cell r="AX671"/>
          <cell r="AY671"/>
          <cell r="AZ671"/>
          <cell r="BA671"/>
          <cell r="BB671" t="str">
            <v>สืบทรัพย์สำนักงานอื่นฟ้อง (คำสั่ง 26/11/2564)//สืบแล้ว รายงานผล วันที่ 11/1/2565</v>
          </cell>
          <cell r="BC671"/>
          <cell r="BD671"/>
          <cell r="BE671"/>
          <cell r="BF671"/>
          <cell r="BG671"/>
          <cell r="BH671"/>
          <cell r="BI671"/>
          <cell r="BJ671"/>
          <cell r="BK671"/>
          <cell r="BL671" t="str">
            <v>นายชาญณรงค์ เดชะบุญ</v>
          </cell>
          <cell r="BM671">
            <v>823655020050</v>
          </cell>
          <cell r="BN671" t="str">
            <v>1.นายชาญณรงค์ เดชะบุญ</v>
          </cell>
          <cell r="BO671" t="str">
            <v>จำเลยที่ 1</v>
          </cell>
          <cell r="BP671" t="str">
            <v>3-5201-00569-20-0</v>
          </cell>
          <cell r="BQ671" t="str">
            <v>-ไม่พบว่ามีกรรมสิทธิ์ในที่ดิน อ.สันทราย จ.เชียงใหม่
-ไม่พบว่ามีกรรมสิทธิ์ในที่ดิน อ.เมืองลำปาง จ.ลำปาง</v>
          </cell>
          <cell r="BR671"/>
          <cell r="BS671"/>
          <cell r="BT671"/>
          <cell r="BU671" t="str">
            <v>นักศึกษาฝึกงาน//วรกมล</v>
          </cell>
          <cell r="BV671"/>
          <cell r="BW671"/>
          <cell r="BX671"/>
          <cell r="BY671"/>
          <cell r="BZ671"/>
          <cell r="CA671"/>
          <cell r="CB671"/>
          <cell r="CC671"/>
          <cell r="CD671"/>
          <cell r="CE671"/>
          <cell r="CF671"/>
          <cell r="CG671"/>
          <cell r="CH671"/>
          <cell r="CI671"/>
          <cell r="CJ671"/>
          <cell r="CK671"/>
          <cell r="CL671"/>
          <cell r="CM671"/>
          <cell r="CN671"/>
          <cell r="CO671"/>
        </row>
        <row r="672">
          <cell r="B672">
            <v>1516</v>
          </cell>
          <cell r="C672">
            <v>667</v>
          </cell>
          <cell r="D672">
            <v>26</v>
          </cell>
          <cell r="E672">
            <v>11</v>
          </cell>
          <cell r="F672">
            <v>2564</v>
          </cell>
          <cell r="G672">
            <v>800029382218</v>
          </cell>
          <cell r="H672" t="str">
            <v>นาย</v>
          </cell>
          <cell r="I672" t="str">
            <v>เอนก</v>
          </cell>
          <cell r="J672" t="str">
            <v>พลยศ</v>
          </cell>
          <cell r="K672">
            <v>3412000194266</v>
          </cell>
          <cell r="L672" t="str">
            <v>สันกำแพง</v>
          </cell>
          <cell r="M672" t="str">
            <v>เชียงใหม่ 3</v>
          </cell>
          <cell r="N672">
            <v>8</v>
          </cell>
          <cell r="O672" t="str">
            <v>สินเชื่อธนาคารประชาชน</v>
          </cell>
          <cell r="P672" t="str">
            <v>1.บุคคลค้ำประกัน</v>
          </cell>
          <cell r="Q672">
            <v>37498.26</v>
          </cell>
          <cell r="R672">
            <v>2704.03</v>
          </cell>
          <cell r="S672" t="str">
            <v>แขวงเชียงใหม่</v>
          </cell>
          <cell r="T672" t="str">
            <v>ผบ.7530</v>
          </cell>
          <cell r="U672" t="str">
            <v>2557</v>
          </cell>
          <cell r="V672" t="str">
            <v>ผบ.9129</v>
          </cell>
          <cell r="W672">
            <v>2557</v>
          </cell>
          <cell r="X672"/>
          <cell r="Y672"/>
          <cell r="Z672"/>
          <cell r="AA672">
            <v>15</v>
          </cell>
          <cell r="AB672">
            <v>12</v>
          </cell>
          <cell r="AC672">
            <v>2557</v>
          </cell>
          <cell r="AD672"/>
          <cell r="AE672"/>
          <cell r="AF672"/>
          <cell r="AG672"/>
          <cell r="AH672"/>
          <cell r="AI672"/>
          <cell r="AJ672"/>
          <cell r="AK672"/>
          <cell r="AL672"/>
          <cell r="AM672"/>
          <cell r="AN672"/>
          <cell r="AO672"/>
          <cell r="AP672"/>
          <cell r="AQ672"/>
          <cell r="AR672"/>
          <cell r="AS672"/>
          <cell r="AT672"/>
          <cell r="AU672"/>
          <cell r="AV672"/>
          <cell r="AW672"/>
          <cell r="AX672"/>
          <cell r="AY672"/>
          <cell r="AZ672"/>
          <cell r="BA672"/>
          <cell r="BB672" t="str">
            <v>สืบทรัพย์สำนักงานอื่นฟ้อง (คำสั่ง 26/11/2564)//สืบแล้ว รายงานผล วันที่ 22/2/2565</v>
          </cell>
          <cell r="BC672"/>
          <cell r="BD672"/>
          <cell r="BE672"/>
          <cell r="BF672"/>
          <cell r="BG672"/>
          <cell r="BH672"/>
          <cell r="BI672"/>
          <cell r="BJ672"/>
          <cell r="BK672"/>
          <cell r="BL672" t="str">
            <v>นายเอนก พลยศ</v>
          </cell>
          <cell r="BM672">
            <v>0</v>
          </cell>
          <cell r="BN672"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O672" t="str">
            <v>จำเลยที่ 1
คู่สมรสจำเลยที่ 1
จำเลยที่ 2
คู่สมรสจำเลยที่ 2
จำเลยที่ 3
คู่สมรสจำเลยที่ 3</v>
          </cell>
          <cell r="BP672" t="str">
            <v>3-4120-00194-26-6
3-5013-00521-02-3
1-5099-01215-59-9
3-5013-00369-98-1
3-5013-00525-13-4
1-5099-01154-77-8</v>
          </cell>
          <cell r="BQ672"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R672" t="str">
            <v>ไม่พบพทรัพย์</v>
          </cell>
          <cell r="BS672"/>
          <cell r="BT672">
            <v>6</v>
          </cell>
          <cell r="BU672" t="str">
            <v>นักศึกษาฝึกงาน//วรกมล</v>
          </cell>
          <cell r="BV672"/>
          <cell r="BW672"/>
          <cell r="BX672"/>
          <cell r="BY672"/>
          <cell r="BZ672"/>
          <cell r="CA672"/>
          <cell r="CB672"/>
          <cell r="CC672"/>
          <cell r="CD672"/>
          <cell r="CE672"/>
          <cell r="CF672"/>
          <cell r="CG672"/>
          <cell r="CH672"/>
          <cell r="CI672"/>
          <cell r="CJ672"/>
          <cell r="CK672"/>
          <cell r="CL672"/>
          <cell r="CM672"/>
          <cell r="CN672"/>
          <cell r="CO672"/>
        </row>
        <row r="673">
          <cell r="B673">
            <v>1517</v>
          </cell>
          <cell r="C673">
            <v>668</v>
          </cell>
          <cell r="D673">
            <v>26</v>
          </cell>
          <cell r="E673">
            <v>11</v>
          </cell>
          <cell r="F673">
            <v>2564</v>
          </cell>
          <cell r="G673">
            <v>800025319552</v>
          </cell>
          <cell r="H673" t="str">
            <v>นาง</v>
          </cell>
          <cell r="I673" t="str">
            <v>ขันทอง</v>
          </cell>
          <cell r="J673" t="str">
            <v>อินต๊ะเนตร</v>
          </cell>
          <cell r="K673">
            <v>3500322338180</v>
          </cell>
          <cell r="L673" t="str">
            <v>อมก๋อย</v>
          </cell>
          <cell r="M673" t="str">
            <v>เชียงใหม่ 3</v>
          </cell>
          <cell r="N673">
            <v>8</v>
          </cell>
          <cell r="O673" t="str">
            <v>สินเชื่อธนาคารประชาชน</v>
          </cell>
          <cell r="P673" t="str">
            <v>1.บุคคลค้ำประกัน</v>
          </cell>
          <cell r="Q673">
            <v>36665</v>
          </cell>
          <cell r="R673">
            <v>6338.39</v>
          </cell>
          <cell r="S673" t="str">
            <v>จังหวัดเชียงใหม่</v>
          </cell>
          <cell r="T673" t="str">
            <v>ผบ.920</v>
          </cell>
          <cell r="U673" t="str">
            <v>2557</v>
          </cell>
          <cell r="V673" t="str">
            <v>ผบ.967</v>
          </cell>
          <cell r="W673">
            <v>2557</v>
          </cell>
          <cell r="X673">
            <v>2</v>
          </cell>
          <cell r="Y673">
            <v>7</v>
          </cell>
          <cell r="Z673">
            <v>2557</v>
          </cell>
          <cell r="AA673"/>
          <cell r="AB673"/>
          <cell r="AC673"/>
          <cell r="AD673">
            <v>17</v>
          </cell>
          <cell r="AE673">
            <v>7</v>
          </cell>
          <cell r="AF673">
            <v>2557</v>
          </cell>
          <cell r="AG673">
            <v>25</v>
          </cell>
          <cell r="AH673">
            <v>3</v>
          </cell>
          <cell r="AI673">
            <v>2558</v>
          </cell>
          <cell r="AJ673"/>
          <cell r="AK673"/>
          <cell r="AL673"/>
          <cell r="AM673"/>
          <cell r="AN673"/>
          <cell r="AO673"/>
          <cell r="AP673"/>
          <cell r="AQ673"/>
          <cell r="AR673"/>
          <cell r="AS673"/>
          <cell r="AT673"/>
          <cell r="AU673"/>
          <cell r="AV673"/>
          <cell r="AW673"/>
          <cell r="AX673"/>
          <cell r="AY673"/>
          <cell r="AZ673"/>
          <cell r="BA673"/>
          <cell r="BB673" t="str">
            <v xml:space="preserve">สืบทรัพย์สำนักงานอื่นฟ้อง (คำสั่ง 26/11/2564)//สืบแล้ว </v>
          </cell>
          <cell r="BC673"/>
          <cell r="BD673"/>
          <cell r="BE673"/>
          <cell r="BF673"/>
          <cell r="BG673"/>
          <cell r="BH673"/>
          <cell r="BI673"/>
          <cell r="BJ673"/>
          <cell r="BK673"/>
          <cell r="BL673" t="str">
            <v>นางขันทอง อินต๊ะเนตร</v>
          </cell>
          <cell r="BM673">
            <v>0</v>
          </cell>
          <cell r="BN673" t="str">
            <v>1.นางขันทอง อินต๊ะเนตร 
2.นางศิริพร เทียมศิลปชัย
3.นายสุระชาติ เทียมศิลปชัย
4.นางพยอม จริยา
5.นายวันทอง ศรีสมพร</v>
          </cell>
          <cell r="BO673" t="str">
            <v>จำเลยที่ 1
จำเลยที่ 2
คู่สมรสจำเลยที่ 2
จำเลยที่ 3
คู่สมรสจำเลยที่ 3</v>
          </cell>
          <cell r="BP673" t="str">
            <v xml:space="preserve">3-5003-00338-18-0
5-5003-90003-82-1
3-5012-00088-60-3
3-5003-00351-92-5
3-3207-00901-92-4
</v>
          </cell>
          <cell r="BQ673"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R673" t="str">
            <v>ไม่พบ</v>
          </cell>
          <cell r="BS673"/>
          <cell r="BT673">
            <v>5</v>
          </cell>
          <cell r="BU673" t="str">
            <v>นักศึกษาฝึกงาน//วรกมล</v>
          </cell>
          <cell r="BV673"/>
          <cell r="BW673"/>
          <cell r="BX673"/>
          <cell r="BY673"/>
          <cell r="BZ673"/>
          <cell r="CA673"/>
          <cell r="CB673"/>
          <cell r="CC673"/>
          <cell r="CD673"/>
          <cell r="CE673"/>
          <cell r="CF673"/>
          <cell r="CG673"/>
          <cell r="CH673"/>
          <cell r="CI673"/>
          <cell r="CJ673"/>
          <cell r="CK673"/>
          <cell r="CL673"/>
          <cell r="CM673"/>
          <cell r="CN673"/>
          <cell r="CO673"/>
        </row>
        <row r="674">
          <cell r="B674">
            <v>1518</v>
          </cell>
          <cell r="C674">
            <v>669</v>
          </cell>
          <cell r="D674">
            <v>26</v>
          </cell>
          <cell r="E674">
            <v>11</v>
          </cell>
          <cell r="F674">
            <v>2564</v>
          </cell>
          <cell r="G674">
            <v>821952005071</v>
          </cell>
          <cell r="H674" t="str">
            <v>นาย</v>
          </cell>
          <cell r="I674" t="str">
            <v>ชาตรี</v>
          </cell>
          <cell r="J674" t="str">
            <v>เสมอกัน</v>
          </cell>
          <cell r="K674">
            <v>3501300815159</v>
          </cell>
          <cell r="L674" t="str">
            <v>สันกำแพง</v>
          </cell>
          <cell r="M674" t="str">
            <v>เชียงใหม่ 3</v>
          </cell>
          <cell r="N674">
            <v>8</v>
          </cell>
          <cell r="O674" t="str">
            <v>สินเชื่อธนาคารประชาชน</v>
          </cell>
          <cell r="P674" t="str">
            <v>1.บุคคลค้ำประกัน</v>
          </cell>
          <cell r="Q674">
            <v>29165</v>
          </cell>
          <cell r="R674">
            <v>11590.09</v>
          </cell>
          <cell r="S674" t="str">
            <v>แขวงเชียงใหม่</v>
          </cell>
          <cell r="T674" t="str">
            <v>ผบ.2210</v>
          </cell>
          <cell r="U674" t="str">
            <v>2556</v>
          </cell>
          <cell r="V674" t="str">
            <v>ผบ.4948</v>
          </cell>
          <cell r="W674">
            <v>2556</v>
          </cell>
          <cell r="X674"/>
          <cell r="Y674"/>
          <cell r="Z674"/>
          <cell r="AA674">
            <v>27</v>
          </cell>
          <cell r="AB674">
            <v>8</v>
          </cell>
          <cell r="AC674">
            <v>2556</v>
          </cell>
          <cell r="AD674"/>
          <cell r="AE674"/>
          <cell r="AF674"/>
          <cell r="AG674"/>
          <cell r="AH674"/>
          <cell r="AI674"/>
          <cell r="AJ674"/>
          <cell r="AK674"/>
          <cell r="AL674"/>
          <cell r="AM674"/>
          <cell r="AN674"/>
          <cell r="AO674"/>
          <cell r="AP674"/>
          <cell r="AQ674"/>
          <cell r="AR674"/>
          <cell r="AS674"/>
          <cell r="AT674"/>
          <cell r="AU674"/>
          <cell r="AV674"/>
          <cell r="AW674"/>
          <cell r="AX674"/>
          <cell r="AY674"/>
          <cell r="AZ674"/>
          <cell r="BA674"/>
          <cell r="BB674" t="str">
            <v xml:space="preserve">สืบทรัพย์สำนักงานอื่นฟ้อง (คำสั่ง 26/11/2564)//สืบแล้ว </v>
          </cell>
          <cell r="BC674"/>
          <cell r="BD674"/>
          <cell r="BE674"/>
          <cell r="BF674"/>
          <cell r="BG674"/>
          <cell r="BH674"/>
          <cell r="BI674"/>
          <cell r="BJ674"/>
          <cell r="BK674"/>
          <cell r="BL674" t="str">
            <v>นายชาตรี เสมอกัน</v>
          </cell>
          <cell r="BM674">
            <v>0</v>
          </cell>
          <cell r="BN674"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O674" t="str">
            <v>จำเลยที่ 1
คู่สมรสจำเลยที่1
จำเลยที่ 2
จำเลยที่ 3
คู่สมรสจำเลยที่ 3
จำเลยที่ 4
คู่สมรสจำเลยที่ 4</v>
          </cell>
          <cell r="BP674" t="str">
            <v>3-5013-00815-15-9
3-5005-00437-34-3
3-5013-00561-56-4
3-5212-00284-72-1
3-5013-00631-45-7
3-5013-00807-70-9
3-5005-00116-77-6</v>
          </cell>
          <cell r="BQ674"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R674" t="str">
            <v>พบ</v>
          </cell>
          <cell r="BS674"/>
          <cell r="BT674">
            <v>7</v>
          </cell>
          <cell r="BU674" t="str">
            <v>นักศึกษาฝึกงาน//วรกมล</v>
          </cell>
          <cell r="BV674"/>
          <cell r="BW674"/>
          <cell r="BX674"/>
          <cell r="BY674"/>
          <cell r="BZ674"/>
          <cell r="CA674"/>
          <cell r="CB674"/>
          <cell r="CC674"/>
          <cell r="CD674"/>
          <cell r="CE674"/>
          <cell r="CF674"/>
          <cell r="CG674"/>
          <cell r="CH674"/>
          <cell r="CI674"/>
          <cell r="CJ674"/>
          <cell r="CK674"/>
          <cell r="CL674"/>
          <cell r="CM674"/>
          <cell r="CN674"/>
          <cell r="CO674"/>
        </row>
        <row r="675">
          <cell r="B675">
            <v>1519</v>
          </cell>
          <cell r="C675">
            <v>670</v>
          </cell>
          <cell r="D675">
            <v>26</v>
          </cell>
          <cell r="E675">
            <v>11</v>
          </cell>
          <cell r="F675">
            <v>2564</v>
          </cell>
          <cell r="G675">
            <v>821951001352</v>
          </cell>
          <cell r="H675" t="str">
            <v>นาง</v>
          </cell>
          <cell r="I675" t="str">
            <v>อัมพร</v>
          </cell>
          <cell r="J675" t="str">
            <v>อ้ายเสาร์</v>
          </cell>
          <cell r="K675">
            <v>3501300775483</v>
          </cell>
          <cell r="L675" t="str">
            <v>สันกำแพง</v>
          </cell>
          <cell r="M675" t="str">
            <v>เชียงใหม่ 3</v>
          </cell>
          <cell r="N675">
            <v>8</v>
          </cell>
          <cell r="O675" t="str">
            <v>สินเชื่อพัฒนาองค์กรชุมชน</v>
          </cell>
          <cell r="P675" t="str">
            <v>1.บุคคลค้ำประกัน</v>
          </cell>
          <cell r="Q675">
            <v>23231.83</v>
          </cell>
          <cell r="R675">
            <v>6574.21</v>
          </cell>
          <cell r="S675" t="str">
            <v>แขวงเชียงใหม่</v>
          </cell>
          <cell r="T675" t="str">
            <v>ผบ.2211</v>
          </cell>
          <cell r="U675" t="str">
            <v>2556</v>
          </cell>
          <cell r="V675" t="str">
            <v>ผบ.4886</v>
          </cell>
          <cell r="W675">
            <v>2556</v>
          </cell>
          <cell r="X675"/>
          <cell r="Y675"/>
          <cell r="Z675"/>
          <cell r="AA675">
            <v>26</v>
          </cell>
          <cell r="AB675">
            <v>8</v>
          </cell>
          <cell r="AC675">
            <v>2556</v>
          </cell>
          <cell r="AD675"/>
          <cell r="AE675"/>
          <cell r="AF675"/>
          <cell r="AG675"/>
          <cell r="AH675"/>
          <cell r="AI675"/>
          <cell r="AJ675"/>
          <cell r="AK675"/>
          <cell r="AL675"/>
          <cell r="AM675"/>
          <cell r="AN675"/>
          <cell r="AO675"/>
          <cell r="AP675"/>
          <cell r="AQ675"/>
          <cell r="AR675"/>
          <cell r="AS675"/>
          <cell r="AT675"/>
          <cell r="AU675"/>
          <cell r="AV675"/>
          <cell r="AW675"/>
          <cell r="AX675"/>
          <cell r="AY675"/>
          <cell r="AZ675"/>
          <cell r="BA675"/>
          <cell r="BB675" t="str">
            <v>สืบทรัพย์สำนักงานอื่นฟ้อง (คำสั่ง 26/11/2564)//สืบแล้ว รายงานผล วันที่ 22/2/2565</v>
          </cell>
          <cell r="BC675"/>
          <cell r="BD675"/>
          <cell r="BE675"/>
          <cell r="BF675"/>
          <cell r="BG675"/>
          <cell r="BH675"/>
          <cell r="BI675"/>
          <cell r="BJ675"/>
          <cell r="BK675"/>
          <cell r="BL675" t="str">
            <v>นางอัมพร อ้ายเสาร์</v>
          </cell>
          <cell r="BM675">
            <v>0</v>
          </cell>
          <cell r="BN675"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O675"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P675" t="str">
            <v>3-5013-00775-48-3
3-5013-00806-72-9
5-5013-00029-58-3
3-5013-00774-27-4
3-5101-00115-07-1
3-4508-00234-22-8
3-5013-00774-29-1
3-5101-00610-74-9
3-5013-00774-86-0
3-5013-00774-87-8
3-5013-00775-15-7
3-5013-00773-85-5</v>
          </cell>
          <cell r="BQ675"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R675" t="str">
            <v>พบทรัพย์</v>
          </cell>
          <cell r="BS675"/>
          <cell r="BT675">
            <v>12</v>
          </cell>
          <cell r="BU675" t="str">
            <v>นักศึกษาฝึกงาน//วรกมล</v>
          </cell>
          <cell r="BV675"/>
          <cell r="BW675"/>
          <cell r="BX675"/>
          <cell r="BY675"/>
          <cell r="BZ675"/>
          <cell r="CA675"/>
          <cell r="CB675"/>
          <cell r="CC675"/>
          <cell r="CD675"/>
          <cell r="CE675"/>
          <cell r="CF675"/>
          <cell r="CG675"/>
          <cell r="CH675"/>
          <cell r="CI675"/>
          <cell r="CJ675"/>
          <cell r="CK675"/>
          <cell r="CL675"/>
          <cell r="CM675"/>
          <cell r="CN675"/>
          <cell r="CO675"/>
        </row>
        <row r="676">
          <cell r="B676">
            <v>1520</v>
          </cell>
          <cell r="C676">
            <v>671</v>
          </cell>
          <cell r="D676">
            <v>26</v>
          </cell>
          <cell r="E676">
            <v>11</v>
          </cell>
          <cell r="F676">
            <v>2564</v>
          </cell>
          <cell r="G676">
            <v>800011475392</v>
          </cell>
          <cell r="H676" t="str">
            <v>นางสาว</v>
          </cell>
          <cell r="I676" t="str">
            <v>นิตยา</v>
          </cell>
          <cell r="J676" t="str">
            <v>หงษ์ไชย</v>
          </cell>
          <cell r="K676" t="str">
            <v>3-5603-00854-70-6</v>
          </cell>
          <cell r="L676" t="str">
            <v>สันกำแพง</v>
          </cell>
          <cell r="M676" t="str">
            <v>เชียงใหม่ 3</v>
          </cell>
          <cell r="N676">
            <v>8</v>
          </cell>
          <cell r="O676" t="str">
            <v>สินเชื่อธนาคารประชาชน</v>
          </cell>
          <cell r="P676" t="str">
            <v>1.บุคคลค้ำประกัน</v>
          </cell>
          <cell r="Q676">
            <v>24278.28</v>
          </cell>
          <cell r="R676">
            <v>3621.04</v>
          </cell>
          <cell r="S676" t="str">
            <v>จังหวัดพะเยา</v>
          </cell>
          <cell r="T676" t="str">
            <v>ผบ.2298</v>
          </cell>
          <cell r="U676" t="str">
            <v>2556</v>
          </cell>
          <cell r="V676" t="str">
            <v>ผบ.233</v>
          </cell>
          <cell r="W676">
            <v>2557</v>
          </cell>
          <cell r="X676"/>
          <cell r="Y676"/>
          <cell r="Z676"/>
          <cell r="AA676">
            <v>24</v>
          </cell>
          <cell r="AB676">
            <v>2</v>
          </cell>
          <cell r="AC676">
            <v>2557</v>
          </cell>
          <cell r="AD676"/>
          <cell r="AE676"/>
          <cell r="AF676"/>
          <cell r="AG676">
            <v>20</v>
          </cell>
          <cell r="AH676">
            <v>4</v>
          </cell>
          <cell r="AI676">
            <v>2559</v>
          </cell>
          <cell r="AJ676"/>
          <cell r="AK676"/>
          <cell r="AL676"/>
          <cell r="AM676"/>
          <cell r="AN676"/>
          <cell r="AO676"/>
          <cell r="AP676"/>
          <cell r="AQ676"/>
          <cell r="AR676"/>
          <cell r="AS676"/>
          <cell r="AT676"/>
          <cell r="AU676"/>
          <cell r="AV676"/>
          <cell r="AW676"/>
          <cell r="AX676"/>
          <cell r="AY676"/>
          <cell r="AZ676"/>
          <cell r="BA676"/>
          <cell r="BB676" t="str">
            <v xml:space="preserve">สืบทรัพย์สำนักงานอื่นฟ้อง (คำสั่ง 26/11/2564)//สืบแล้ว </v>
          </cell>
          <cell r="BC676"/>
          <cell r="BD676"/>
          <cell r="BE676"/>
          <cell r="BF676"/>
          <cell r="BG676"/>
          <cell r="BH676"/>
          <cell r="BI676"/>
          <cell r="BJ676"/>
          <cell r="BK676"/>
          <cell r="BL676" t="str">
            <v>นางสาวนิตยา หงษ์ไชย</v>
          </cell>
          <cell r="BM676">
            <v>0</v>
          </cell>
          <cell r="BN676"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O676" t="str">
            <v>จำเลยที่ 1
คู่สมรสจำเลยที่ 1
จำเลยที่ 2
คู่สมรสจำเลยที่ 2
จำเลยที่ 3
คู่สมรสจำเลยที่ 3</v>
          </cell>
          <cell r="BP676" t="str">
            <v>3-5603-00854-71-4
3-5603-00092-29-6
3-5603-00854-70-6
3-5099-00069-71-4
3-5603-00854-73-1
5-7207-00091-88-7</v>
          </cell>
          <cell r="BQ676"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R676" t="str">
            <v>พบทรัพย์</v>
          </cell>
          <cell r="BS676"/>
          <cell r="BT676">
            <v>6</v>
          </cell>
          <cell r="BU676" t="str">
            <v>นักศึกษาฝึกงาน//วรกมล</v>
          </cell>
          <cell r="BV676"/>
          <cell r="BW676"/>
          <cell r="BX676"/>
          <cell r="BY676"/>
          <cell r="BZ676"/>
          <cell r="CA676"/>
          <cell r="CB676"/>
          <cell r="CC676"/>
          <cell r="CD676"/>
          <cell r="CE676"/>
          <cell r="CF676"/>
          <cell r="CG676"/>
          <cell r="CH676"/>
          <cell r="CI676"/>
          <cell r="CJ676"/>
          <cell r="CK676"/>
          <cell r="CL676"/>
          <cell r="CM676"/>
          <cell r="CN676"/>
          <cell r="CO676"/>
        </row>
        <row r="677">
          <cell r="B677">
            <v>1521</v>
          </cell>
          <cell r="C677">
            <v>672</v>
          </cell>
          <cell r="D677">
            <v>26</v>
          </cell>
          <cell r="E677">
            <v>11</v>
          </cell>
          <cell r="F677">
            <v>2564</v>
          </cell>
          <cell r="G677">
            <v>800021291003</v>
          </cell>
          <cell r="H677" t="str">
            <v>นางสาว</v>
          </cell>
          <cell r="I677" t="str">
            <v>พิกุลทอง</v>
          </cell>
          <cell r="J677" t="str">
            <v>เตจ๊ะยวง</v>
          </cell>
          <cell r="K677">
            <v>1509900443725</v>
          </cell>
          <cell r="L677" t="str">
            <v>สันกำแพง</v>
          </cell>
          <cell r="M677" t="str">
            <v>เชียงใหม่ 3</v>
          </cell>
          <cell r="N677">
            <v>8</v>
          </cell>
          <cell r="O677" t="str">
            <v>สินเชื่อธนาคารประชาชน</v>
          </cell>
          <cell r="P677" t="str">
            <v>1.บุคคลค้ำประกัน</v>
          </cell>
          <cell r="Q677">
            <v>23308.28</v>
          </cell>
          <cell r="R677">
            <v>1806.35</v>
          </cell>
          <cell r="S677" t="str">
            <v>แขวงเชียงใหม่</v>
          </cell>
          <cell r="T677" t="str">
            <v>ผบ.8403</v>
          </cell>
          <cell r="U677" t="str">
            <v>2556</v>
          </cell>
          <cell r="V677" t="str">
            <v>ผบ.685</v>
          </cell>
          <cell r="W677">
            <v>2557</v>
          </cell>
          <cell r="X677">
            <v>11</v>
          </cell>
          <cell r="Y677">
            <v>2</v>
          </cell>
          <cell r="Z677">
            <v>2557</v>
          </cell>
          <cell r="AA677"/>
          <cell r="AB677"/>
          <cell r="AC677"/>
          <cell r="AD677"/>
          <cell r="AE677"/>
          <cell r="AF677"/>
          <cell r="AG677"/>
          <cell r="AH677"/>
          <cell r="AI677"/>
          <cell r="AJ677"/>
          <cell r="AK677"/>
          <cell r="AL677"/>
          <cell r="AM677"/>
          <cell r="AN677"/>
          <cell r="AO677"/>
          <cell r="AP677"/>
          <cell r="AQ677"/>
          <cell r="AR677"/>
          <cell r="AS677"/>
          <cell r="AT677"/>
          <cell r="AU677"/>
          <cell r="AV677"/>
          <cell r="AW677"/>
          <cell r="AX677"/>
          <cell r="AY677"/>
          <cell r="AZ677"/>
          <cell r="BA677"/>
          <cell r="BB677" t="str">
            <v>สืบทรัพย์สำนักงานอื่นฟ้อง (คำสั่ง 26/11/2564)//สืบแล้ว รายงานผล วันที่ 8/2/2565</v>
          </cell>
          <cell r="BC677"/>
          <cell r="BD677"/>
          <cell r="BE677"/>
          <cell r="BF677"/>
          <cell r="BG677"/>
          <cell r="BH677"/>
          <cell r="BI677"/>
          <cell r="BJ677"/>
          <cell r="BK677"/>
          <cell r="BL677" t="str">
            <v>นางสาวพิกุลทอง เตจ๊ะยวง</v>
          </cell>
          <cell r="BM677">
            <v>0</v>
          </cell>
          <cell r="BN677"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O677" t="str">
            <v>จำเลยที่1
คู่สมรสจำเลยที่1
จำเลยที่2
จำเลยที่3
คู่สมรสจำเลยที่3</v>
          </cell>
          <cell r="BP677" t="str">
            <v>1-5099-00443-72-5
3-5013-00217-98-7
3-5013-00287-04-7
1-5099-00152-02-0
1-5710-00005-92-9</v>
          </cell>
          <cell r="BQ67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677" t="str">
            <v>ไม่พบ</v>
          </cell>
          <cell r="BS677"/>
          <cell r="BT677">
            <v>5</v>
          </cell>
          <cell r="BU677" t="str">
            <v>นักศึกษาฝึกงาน//วรกมล</v>
          </cell>
          <cell r="BV677"/>
          <cell r="BW677"/>
          <cell r="BX677"/>
          <cell r="BY677"/>
          <cell r="BZ677"/>
          <cell r="CA677"/>
          <cell r="CB677"/>
          <cell r="CC677"/>
          <cell r="CD677"/>
          <cell r="CE677"/>
          <cell r="CF677"/>
          <cell r="CG677"/>
          <cell r="CH677"/>
          <cell r="CI677"/>
          <cell r="CJ677"/>
          <cell r="CK677"/>
          <cell r="CL677"/>
          <cell r="CM677"/>
          <cell r="CN677"/>
          <cell r="CO677"/>
        </row>
        <row r="678">
          <cell r="B678">
            <v>1522</v>
          </cell>
          <cell r="C678">
            <v>673</v>
          </cell>
          <cell r="D678">
            <v>26</v>
          </cell>
          <cell r="E678">
            <v>11</v>
          </cell>
          <cell r="F678">
            <v>2564</v>
          </cell>
          <cell r="G678">
            <v>8397520002767</v>
          </cell>
          <cell r="H678" t="str">
            <v>จ.ส.ต.</v>
          </cell>
          <cell r="I678" t="str">
            <v>ฐานันดร</v>
          </cell>
          <cell r="J678" t="str">
            <v>พาเรือง</v>
          </cell>
          <cell r="K678">
            <v>3501500033570</v>
          </cell>
          <cell r="L678" t="str">
            <v>บวกครกหลวง</v>
          </cell>
          <cell r="M678" t="str">
            <v>เชียงใหม่ 3</v>
          </cell>
          <cell r="N678">
            <v>8</v>
          </cell>
          <cell r="O678" t="str">
            <v>สินเชื่อสวัสดิการ</v>
          </cell>
          <cell r="P678" t="str">
            <v>1.บุคคลค้ำประกัน</v>
          </cell>
          <cell r="Q678">
            <v>1020640.76</v>
          </cell>
          <cell r="R678">
            <v>126449.28</v>
          </cell>
          <cell r="S678" t="str">
            <v>จังหวัดเชียงใหม่</v>
          </cell>
          <cell r="T678" t="str">
            <v>ผบ.1940</v>
          </cell>
          <cell r="U678" t="str">
            <v>2557</v>
          </cell>
          <cell r="V678" t="str">
            <v>ผบ.129</v>
          </cell>
          <cell r="W678">
            <v>2558</v>
          </cell>
          <cell r="X678"/>
          <cell r="Y678"/>
          <cell r="Z678"/>
          <cell r="AA678">
            <v>2</v>
          </cell>
          <cell r="AB678">
            <v>11</v>
          </cell>
          <cell r="AC678">
            <v>2558</v>
          </cell>
          <cell r="AD678"/>
          <cell r="AE678"/>
          <cell r="AF678"/>
          <cell r="AG678"/>
          <cell r="AH678"/>
          <cell r="AI678"/>
          <cell r="AJ678"/>
          <cell r="AK678"/>
          <cell r="AL678"/>
          <cell r="AM678"/>
          <cell r="AN678"/>
          <cell r="AO678"/>
          <cell r="AP678"/>
          <cell r="AQ678"/>
          <cell r="AR678"/>
          <cell r="AS678"/>
          <cell r="AT678"/>
          <cell r="AU678"/>
          <cell r="AV678"/>
          <cell r="AW678"/>
          <cell r="AX678"/>
          <cell r="AY678"/>
          <cell r="AZ678"/>
          <cell r="BA678"/>
          <cell r="BB678" t="str">
            <v xml:space="preserve">สืบทรัพย์สำนักงานอื่นฟ้อง (คำสั่ง 26/11/2564)//สืบแล้ว </v>
          </cell>
          <cell r="BC678"/>
          <cell r="BD678"/>
          <cell r="BE678"/>
          <cell r="BF678"/>
          <cell r="BG678"/>
          <cell r="BH678"/>
          <cell r="BI678"/>
          <cell r="BJ678"/>
          <cell r="BK678"/>
          <cell r="BL678" t="str">
            <v>จ.ส.ต.ฐานันดร พาเรือง</v>
          </cell>
          <cell r="BM678">
            <v>0</v>
          </cell>
          <cell r="BN678" t="str">
            <v>1.จ.ส.ต.ฐานันดร  พาเรือง
2.นางสาวัดดวัลย์  สีใหม่
3.ส.ต.ท.ปริญญา  สายโปธิ
4.นางสาวศิราพร  เคลื่อนเพชร</v>
          </cell>
          <cell r="BO678" t="str">
            <v xml:space="preserve">จำเลยที่1
คู่สมรสจำเลยที่1
จำเลยที่2
คู่สมรสจำเลยที่2
</v>
          </cell>
          <cell r="BP678" t="str">
            <v>3-5010-00033-57-0
1-5405-00009-46-9
3-5019-00568-44-6
3-5006-00105-57-1</v>
          </cell>
          <cell r="BQ678"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R678" t="str">
            <v>ใม่พบ</v>
          </cell>
          <cell r="BS678"/>
          <cell r="BT678">
            <v>4</v>
          </cell>
          <cell r="BU678" t="str">
            <v>นักศึกษาฝึกงาน//วรกมล</v>
          </cell>
          <cell r="BV678"/>
          <cell r="BW678"/>
          <cell r="BX678"/>
          <cell r="BY678"/>
          <cell r="BZ678"/>
          <cell r="CA678"/>
          <cell r="CB678"/>
          <cell r="CC678"/>
          <cell r="CD678"/>
          <cell r="CE678"/>
          <cell r="CF678"/>
          <cell r="CG678"/>
          <cell r="CH678"/>
          <cell r="CI678"/>
          <cell r="CJ678"/>
          <cell r="CK678"/>
          <cell r="CL678"/>
          <cell r="CM678"/>
          <cell r="CN678"/>
          <cell r="CO678"/>
        </row>
        <row r="679">
          <cell r="B679">
            <v>1523</v>
          </cell>
          <cell r="C679">
            <v>674</v>
          </cell>
          <cell r="D679">
            <v>26</v>
          </cell>
          <cell r="E679">
            <v>11</v>
          </cell>
          <cell r="F679">
            <v>2564</v>
          </cell>
          <cell r="G679">
            <v>800014792124</v>
          </cell>
          <cell r="H679" t="str">
            <v>นาย</v>
          </cell>
          <cell r="I679" t="str">
            <v>สมสมัย</v>
          </cell>
          <cell r="J679" t="str">
            <v>กาญจนสุขเมฆิน</v>
          </cell>
          <cell r="K679">
            <v>3509901417970</v>
          </cell>
          <cell r="L679" t="str">
            <v>อมก๋อย</v>
          </cell>
          <cell r="M679" t="str">
            <v>เชียงใหม่ 3</v>
          </cell>
          <cell r="N679">
            <v>8</v>
          </cell>
          <cell r="O679" t="str">
            <v>สินเชื่อธนาคารประชาชน</v>
          </cell>
          <cell r="P679" t="str">
            <v>1.บุคคลค้ำประกัน</v>
          </cell>
          <cell r="Q679">
            <v>181335.98</v>
          </cell>
          <cell r="R679">
            <v>14709.46</v>
          </cell>
          <cell r="S679" t="str">
            <v>จังหวัดลำพูน</v>
          </cell>
          <cell r="T679" t="str">
            <v>ผบ.414</v>
          </cell>
          <cell r="U679" t="str">
            <v>2556</v>
          </cell>
          <cell r="V679" t="str">
            <v>ผบ.2285</v>
          </cell>
          <cell r="W679">
            <v>2556</v>
          </cell>
          <cell r="X679">
            <v>29</v>
          </cell>
          <cell r="Y679">
            <v>10</v>
          </cell>
          <cell r="Z679">
            <v>2556</v>
          </cell>
          <cell r="AA679"/>
          <cell r="AB679"/>
          <cell r="AC679"/>
          <cell r="AD679">
            <v>30</v>
          </cell>
          <cell r="AE679">
            <v>10</v>
          </cell>
          <cell r="AF679">
            <v>2556</v>
          </cell>
          <cell r="AG679">
            <v>22</v>
          </cell>
          <cell r="AH679">
            <v>8</v>
          </cell>
          <cell r="AI679">
            <v>2561</v>
          </cell>
          <cell r="AJ679"/>
          <cell r="AK679"/>
          <cell r="AL679"/>
          <cell r="AM679"/>
          <cell r="AN679"/>
          <cell r="AO679"/>
          <cell r="AP679"/>
          <cell r="AQ679"/>
          <cell r="AR679"/>
          <cell r="AS679"/>
          <cell r="AT679"/>
          <cell r="AU679"/>
          <cell r="AV679"/>
          <cell r="AW679"/>
          <cell r="AX679"/>
          <cell r="AY679"/>
          <cell r="AZ679"/>
          <cell r="BA679"/>
          <cell r="BB679" t="str">
            <v xml:space="preserve">สืบทรัพย์สำนักงานอื่นฟ้อง (คำสั่ง 26/11/2564)//สืบแล้ว </v>
          </cell>
          <cell r="BC679"/>
          <cell r="BD679"/>
          <cell r="BE679"/>
          <cell r="BF679"/>
          <cell r="BG679"/>
          <cell r="BH679"/>
          <cell r="BI679"/>
          <cell r="BJ679"/>
          <cell r="BK679"/>
          <cell r="BL679" t="str">
            <v>นายสมสมัย กาญจนสุขเมฆิน</v>
          </cell>
          <cell r="BM679">
            <v>823760010373</v>
          </cell>
          <cell r="BN679" t="str">
            <v>1.นายสมสมัย กาญจนสุขเมฆิน
2.นายชัยวัชน์ ใจเมือง
3.นายสมพร พลแสน
4.นางนฤมล หวังดี</v>
          </cell>
          <cell r="BO679" t="str">
            <v>จำเลยที่ 1
จำเลยที่ 2
จำเลยที่ 3
คู่สมรสจำเลยที่ 3</v>
          </cell>
          <cell r="BP679" t="str">
            <v>3-5099-01417-97-0
3-5106-00688-56-9
5-3013-00008-15-4
3-5012-00544-17-0</v>
          </cell>
          <cell r="BQ679"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R679" t="str">
            <v>พบทรัพย์</v>
          </cell>
          <cell r="BS679"/>
          <cell r="BT679">
            <v>4</v>
          </cell>
          <cell r="BU679" t="str">
            <v>นักศึกษาฝึกงาน//วรกมล</v>
          </cell>
          <cell r="BV679"/>
          <cell r="BW679"/>
          <cell r="BX679"/>
          <cell r="BY679"/>
          <cell r="BZ679"/>
          <cell r="CA679"/>
          <cell r="CB679"/>
          <cell r="CC679"/>
          <cell r="CD679"/>
          <cell r="CE679"/>
          <cell r="CF679"/>
          <cell r="CG679"/>
          <cell r="CH679"/>
          <cell r="CI679"/>
          <cell r="CJ679"/>
          <cell r="CK679"/>
          <cell r="CL679"/>
          <cell r="CM679"/>
          <cell r="CN679"/>
          <cell r="CO679"/>
        </row>
        <row r="680">
          <cell r="B680">
            <v>1524</v>
          </cell>
          <cell r="C680">
            <v>675</v>
          </cell>
          <cell r="D680">
            <v>26</v>
          </cell>
          <cell r="E680">
            <v>11</v>
          </cell>
          <cell r="F680">
            <v>2564</v>
          </cell>
          <cell r="G680">
            <v>800014127818</v>
          </cell>
          <cell r="H680" t="str">
            <v>นาย</v>
          </cell>
          <cell r="I680" t="str">
            <v>ญาณพัทธ์</v>
          </cell>
          <cell r="J680" t="str">
            <v>ปัญญา</v>
          </cell>
          <cell r="K680">
            <v>5580200001147</v>
          </cell>
          <cell r="L680" t="str">
            <v>อมก๋อย</v>
          </cell>
          <cell r="M680" t="str">
            <v>เชียงใหม่ 3</v>
          </cell>
          <cell r="N680">
            <v>8</v>
          </cell>
          <cell r="O680" t="str">
            <v>สินเชื่อธนาคารประชาชน</v>
          </cell>
          <cell r="P680" t="str">
            <v>1.บุคคลค้ำประกัน</v>
          </cell>
          <cell r="Q680">
            <v>177076</v>
          </cell>
          <cell r="R680">
            <v>17515.919999999998</v>
          </cell>
          <cell r="S680" t="str">
            <v>จังหวัดแม่สะเรียง</v>
          </cell>
          <cell r="T680" t="str">
            <v>ผบ.15</v>
          </cell>
          <cell r="U680" t="str">
            <v>2556</v>
          </cell>
          <cell r="V680" t="str">
            <v>ผบ.128</v>
          </cell>
          <cell r="W680">
            <v>2556</v>
          </cell>
          <cell r="X680">
            <v>28</v>
          </cell>
          <cell r="Y680">
            <v>8</v>
          </cell>
          <cell r="Z680">
            <v>2556</v>
          </cell>
          <cell r="AA680"/>
          <cell r="AB680"/>
          <cell r="AC680"/>
          <cell r="AD680"/>
          <cell r="AE680"/>
          <cell r="AF680"/>
          <cell r="AG680">
            <v>12</v>
          </cell>
          <cell r="AH680">
            <v>11</v>
          </cell>
          <cell r="AI680">
            <v>2556</v>
          </cell>
          <cell r="AJ680"/>
          <cell r="AK680"/>
          <cell r="AL680"/>
          <cell r="AM680"/>
          <cell r="AN680"/>
          <cell r="AO680"/>
          <cell r="AP680"/>
          <cell r="AQ680"/>
          <cell r="AR680"/>
          <cell r="AS680"/>
          <cell r="AT680"/>
          <cell r="AU680"/>
          <cell r="AV680"/>
          <cell r="AW680"/>
          <cell r="AX680"/>
          <cell r="AY680"/>
          <cell r="AZ680"/>
          <cell r="BA680"/>
          <cell r="BB680" t="str">
            <v>สืบทรัพย์สำนักงานอื่นฟ้อง (คำสั่ง 26/11/2564)//สืบแล้ว รายงานผล วันที่ 10/2/2565</v>
          </cell>
          <cell r="BC680"/>
          <cell r="BD680"/>
          <cell r="BE680"/>
          <cell r="BF680"/>
          <cell r="BG680"/>
          <cell r="BH680"/>
          <cell r="BI680"/>
          <cell r="BJ680"/>
          <cell r="BK680"/>
          <cell r="BL680" t="str">
            <v>นายญาณพัทธ์ ปัญญา</v>
          </cell>
          <cell r="BM680">
            <v>0</v>
          </cell>
          <cell r="BN680" t="str">
            <v>1.นายญาณพัทธ์   ปัญญา
2.นายธนพล  วรรณพุฒ
3.นางสาวอัจฉราพร  หน่อแก้ว
4.นายรัตนา  หน่อแก้ว</v>
          </cell>
          <cell r="BO680" t="str">
            <v>จำเลยที่1
จำเลยที่2
จำเลยที่3
คู่สมรสจำเลยที่3</v>
          </cell>
          <cell r="BP680" t="str">
            <v>5-5802-00001-14-7
1-5018-00056-19-6
3-5018-00004-48-6
3-5008-00111-96-6</v>
          </cell>
          <cell r="BQ680"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R680" t="str">
            <v>ไม่พบ</v>
          </cell>
          <cell r="BS680"/>
          <cell r="BT680">
            <v>4</v>
          </cell>
          <cell r="BU680" t="str">
            <v>นักศึกษาฝึกงาน//วรกมล</v>
          </cell>
          <cell r="BV680"/>
          <cell r="BW680"/>
          <cell r="BX680"/>
          <cell r="BY680"/>
          <cell r="BZ680"/>
          <cell r="CA680"/>
          <cell r="CB680"/>
          <cell r="CC680"/>
          <cell r="CD680"/>
          <cell r="CE680"/>
          <cell r="CF680"/>
          <cell r="CG680"/>
          <cell r="CH680"/>
          <cell r="CI680"/>
          <cell r="CJ680"/>
          <cell r="CK680"/>
          <cell r="CL680"/>
          <cell r="CM680"/>
          <cell r="CN680"/>
          <cell r="CO680"/>
        </row>
        <row r="681">
          <cell r="B681">
            <v>1525</v>
          </cell>
          <cell r="C681">
            <v>676</v>
          </cell>
          <cell r="D681">
            <v>26</v>
          </cell>
          <cell r="E681">
            <v>11</v>
          </cell>
          <cell r="F681">
            <v>2564</v>
          </cell>
          <cell r="G681">
            <v>800024792262</v>
          </cell>
          <cell r="H681" t="str">
            <v>นางสาว</v>
          </cell>
          <cell r="I681" t="str">
            <v>อ้อมอารี</v>
          </cell>
          <cell r="J681" t="str">
            <v>กิติตุ้ย</v>
          </cell>
          <cell r="K681">
            <v>3501300460962</v>
          </cell>
          <cell r="L681" t="str">
            <v>สันกำแพง</v>
          </cell>
          <cell r="M681" t="str">
            <v>เชียงใหม่ 3</v>
          </cell>
          <cell r="N681">
            <v>8</v>
          </cell>
          <cell r="O681" t="str">
            <v>สินเชื่อธนาคารประชาชน</v>
          </cell>
          <cell r="P681" t="str">
            <v>1.บุคคลค้ำประกัน</v>
          </cell>
          <cell r="Q681">
            <v>115898.8</v>
          </cell>
          <cell r="R681">
            <v>16512.599999999999</v>
          </cell>
          <cell r="S681" t="str">
            <v>แขวงเชียงใหม่</v>
          </cell>
          <cell r="T681" t="str">
            <v>ผบ.98</v>
          </cell>
          <cell r="U681" t="str">
            <v>2557</v>
          </cell>
          <cell r="V681" t="str">
            <v>ผบ.1998</v>
          </cell>
          <cell r="W681">
            <v>2557</v>
          </cell>
          <cell r="X681"/>
          <cell r="Y681"/>
          <cell r="Z681"/>
          <cell r="AA681">
            <v>22</v>
          </cell>
          <cell r="AB681">
            <v>4</v>
          </cell>
          <cell r="AC681">
            <v>2557</v>
          </cell>
          <cell r="AD681"/>
          <cell r="AE681"/>
          <cell r="AF681"/>
          <cell r="AG681"/>
          <cell r="AH681"/>
          <cell r="AI681"/>
          <cell r="AJ681"/>
          <cell r="AK681"/>
          <cell r="AL681"/>
          <cell r="AM681"/>
          <cell r="AN681"/>
          <cell r="AO681"/>
          <cell r="AP681"/>
          <cell r="AQ681"/>
          <cell r="AR681"/>
          <cell r="AS681"/>
          <cell r="AT681"/>
          <cell r="AU681"/>
          <cell r="AV681"/>
          <cell r="AW681"/>
          <cell r="AX681"/>
          <cell r="AY681"/>
          <cell r="AZ681"/>
          <cell r="BA681"/>
          <cell r="BB681" t="str">
            <v xml:space="preserve">สืบทรัพย์สำนักงานอื่นฟ้อง (คำสั่ง 26/11/2564)//สืบแล้ว </v>
          </cell>
          <cell r="BC681"/>
          <cell r="BD681"/>
          <cell r="BE681"/>
          <cell r="BF681"/>
          <cell r="BG681"/>
          <cell r="BH681"/>
          <cell r="BI681"/>
          <cell r="BJ681"/>
          <cell r="BK681"/>
          <cell r="BL681" t="str">
            <v>นางสาวอ้อมอารี กิติตุ้ย</v>
          </cell>
          <cell r="BM681">
            <v>0</v>
          </cell>
          <cell r="BN681" t="str">
            <v xml:space="preserve">1.นางสาวอ้อมอารี กิติตุ้ย
2.นายขจรวิทย์ แสงมณี
3.นางสาวตะวันฉาย ทองเกษม
4.นายจักรพงษ์ แก้วเป็ง
</v>
          </cell>
          <cell r="BO681" t="str">
            <v>จำเลยที่ 1
จำเลยที่ 2
คู่สมรสจำเลยที่ 2
จำเลยที่ 3</v>
          </cell>
          <cell r="BP681" t="str">
            <v>3-5013-00460-96-2
3-5099-01254-28-1
2-5010-00001-01-1
1-5099-00412-08-1</v>
          </cell>
          <cell r="BQ681"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R681" t="str">
            <v>พบทรัพย์</v>
          </cell>
          <cell r="BS681"/>
          <cell r="BT681">
            <v>4</v>
          </cell>
          <cell r="BU681" t="str">
            <v>นักศึกษาฝึกงาน//วรกมล</v>
          </cell>
          <cell r="BV681"/>
          <cell r="BW681"/>
          <cell r="BX681"/>
          <cell r="BY681"/>
          <cell r="BZ681"/>
          <cell r="CA681"/>
          <cell r="CB681"/>
          <cell r="CC681"/>
          <cell r="CD681"/>
          <cell r="CE681"/>
          <cell r="CF681"/>
          <cell r="CG681"/>
          <cell r="CH681"/>
          <cell r="CI681"/>
          <cell r="CJ681"/>
          <cell r="CK681"/>
          <cell r="CL681"/>
          <cell r="CM681"/>
          <cell r="CN681"/>
          <cell r="CO681"/>
        </row>
        <row r="682">
          <cell r="B682">
            <v>1526</v>
          </cell>
          <cell r="C682">
            <v>677</v>
          </cell>
          <cell r="D682">
            <v>26</v>
          </cell>
          <cell r="E682">
            <v>11</v>
          </cell>
          <cell r="F682">
            <v>2564</v>
          </cell>
          <cell r="G682">
            <v>800023555280</v>
          </cell>
          <cell r="H682" t="str">
            <v>นาง</v>
          </cell>
          <cell r="I682" t="str">
            <v>นงคราญ</v>
          </cell>
          <cell r="J682" t="str">
            <v>กันทะแต้</v>
          </cell>
          <cell r="K682">
            <v>3501600055463</v>
          </cell>
          <cell r="L682" t="str">
            <v>ฮอด</v>
          </cell>
          <cell r="M682" t="str">
            <v>เชียงใหม่ 3</v>
          </cell>
          <cell r="N682">
            <v>8</v>
          </cell>
          <cell r="O682" t="str">
            <v>สินเชื่อธนาคารประชาชน</v>
          </cell>
          <cell r="P682" t="str">
            <v>1.บุคคลค้ำประกัน</v>
          </cell>
          <cell r="Q682">
            <v>31996</v>
          </cell>
          <cell r="R682">
            <v>2721.86</v>
          </cell>
          <cell r="S682" t="str">
            <v>แขวงเชียงใหม่</v>
          </cell>
          <cell r="T682" t="str">
            <v>ผบ.5801</v>
          </cell>
          <cell r="U682" t="str">
            <v>2557</v>
          </cell>
          <cell r="V682" t="str">
            <v>ผบ.6211</v>
          </cell>
          <cell r="W682">
            <v>2557</v>
          </cell>
          <cell r="X682"/>
          <cell r="Y682"/>
          <cell r="Z682"/>
          <cell r="AA682">
            <v>2</v>
          </cell>
          <cell r="AB682">
            <v>9</v>
          </cell>
          <cell r="AC682">
            <v>2557</v>
          </cell>
          <cell r="AD682"/>
          <cell r="AE682"/>
          <cell r="AF682"/>
          <cell r="AG682"/>
          <cell r="AH682"/>
          <cell r="AI682"/>
          <cell r="AJ682"/>
          <cell r="AK682"/>
          <cell r="AL682"/>
          <cell r="AM682"/>
          <cell r="AN682"/>
          <cell r="AO682"/>
          <cell r="AP682"/>
          <cell r="AQ682"/>
          <cell r="AR682"/>
          <cell r="AS682"/>
          <cell r="AT682"/>
          <cell r="AU682"/>
          <cell r="AV682"/>
          <cell r="AW682"/>
          <cell r="AX682"/>
          <cell r="AY682"/>
          <cell r="AZ682"/>
          <cell r="BA682"/>
          <cell r="BB682" t="str">
            <v xml:space="preserve">สืบทรัพย์สำนักงานอื่นฟ้อง (คำสั่ง 26/11/2564)//สืบแล้ว </v>
          </cell>
          <cell r="BC682"/>
          <cell r="BD682"/>
          <cell r="BE682"/>
          <cell r="BF682"/>
          <cell r="BG682"/>
          <cell r="BH682"/>
          <cell r="BI682"/>
          <cell r="BJ682"/>
          <cell r="BK682"/>
          <cell r="BL682" t="str">
            <v>นางนงคราญ กันทะแต้</v>
          </cell>
          <cell r="BM682">
            <v>0</v>
          </cell>
          <cell r="BN682" t="str">
            <v xml:space="preserve">1.นางนงคราญ กันทะแต้
2.นายถนอม กันทะแต้
3.นางวราภรณ์  เทพมูล
4พระ สิทธิพร ศรีแสน
5.นางขันธ์ทอง เทพมูล
</v>
          </cell>
          <cell r="BO682" t="str">
            <v xml:space="preserve">จำเลยที่ 1
คู่สมรสจำเลยที่ 1
จำเลยที่ 2
คู่สมรสจำเลยที่ 2
จำเลยที่ 3
</v>
          </cell>
          <cell r="BP682" t="str">
            <v>3-5016-00084-68-1
3-5016-00189-93-8
3-5016-00182-57-7
3-3504-00486-72-7
3-5016-00183-21-2</v>
          </cell>
          <cell r="BQ682"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R682" t="str">
            <v>พบทรัพย์</v>
          </cell>
          <cell r="BS682"/>
          <cell r="BT682">
            <v>5</v>
          </cell>
          <cell r="BU682" t="str">
            <v>นักศึกษาฝึกงาน//วรกมล</v>
          </cell>
          <cell r="BV682"/>
          <cell r="BW682"/>
          <cell r="BX682"/>
          <cell r="BY682"/>
          <cell r="BZ682"/>
          <cell r="CA682"/>
          <cell r="CB682"/>
          <cell r="CC682"/>
          <cell r="CD682"/>
          <cell r="CE682"/>
          <cell r="CF682"/>
          <cell r="CG682"/>
          <cell r="CH682"/>
          <cell r="CI682"/>
          <cell r="CJ682"/>
          <cell r="CK682"/>
          <cell r="CL682"/>
          <cell r="CM682"/>
          <cell r="CN682"/>
          <cell r="CO682"/>
        </row>
        <row r="683">
          <cell r="B683">
            <v>1527</v>
          </cell>
          <cell r="C683">
            <v>678</v>
          </cell>
          <cell r="D683">
            <v>26</v>
          </cell>
          <cell r="E683">
            <v>11</v>
          </cell>
          <cell r="F683">
            <v>2564</v>
          </cell>
          <cell r="G683">
            <v>821953001426</v>
          </cell>
          <cell r="H683" t="str">
            <v>นาง</v>
          </cell>
          <cell r="I683" t="str">
            <v>อำพร</v>
          </cell>
          <cell r="J683" t="str">
            <v>ถาใจ</v>
          </cell>
          <cell r="K683">
            <v>3501300550732</v>
          </cell>
          <cell r="L683" t="str">
            <v>สันกำแพง</v>
          </cell>
          <cell r="M683" t="str">
            <v>เชียงใหม่ 3</v>
          </cell>
          <cell r="N683">
            <v>8</v>
          </cell>
          <cell r="O683" t="str">
            <v>สินเชื่อธนาคารประชาชน</v>
          </cell>
          <cell r="P683" t="str">
            <v>1.บุคคลค้ำประกัน</v>
          </cell>
          <cell r="Q683">
            <v>25303.360000000001</v>
          </cell>
          <cell r="R683">
            <v>3235.38</v>
          </cell>
          <cell r="S683" t="str">
            <v>แขวงเชียงใหม่</v>
          </cell>
          <cell r="T683" t="str">
            <v>ผบ.838</v>
          </cell>
          <cell r="U683" t="str">
            <v>2555</v>
          </cell>
          <cell r="V683" t="str">
            <v>ผบ.1759</v>
          </cell>
          <cell r="W683">
            <v>2555</v>
          </cell>
          <cell r="X683"/>
          <cell r="Y683"/>
          <cell r="Z683"/>
          <cell r="AA683">
            <v>24</v>
          </cell>
          <cell r="AB683">
            <v>4</v>
          </cell>
          <cell r="AC683">
            <v>2555</v>
          </cell>
          <cell r="AD683"/>
          <cell r="AE683"/>
          <cell r="AF683"/>
          <cell r="AG683">
            <v>29</v>
          </cell>
          <cell r="AH683">
            <v>3</v>
          </cell>
          <cell r="AI683">
            <v>2556</v>
          </cell>
          <cell r="AJ683"/>
          <cell r="AK683"/>
          <cell r="AL683"/>
          <cell r="AM683"/>
          <cell r="AN683"/>
          <cell r="AO683"/>
          <cell r="AP683"/>
          <cell r="AQ683"/>
          <cell r="AR683"/>
          <cell r="AS683"/>
          <cell r="AT683"/>
          <cell r="AU683"/>
          <cell r="AV683"/>
          <cell r="AW683"/>
          <cell r="AX683"/>
          <cell r="AY683"/>
          <cell r="AZ683"/>
          <cell r="BA683"/>
          <cell r="BB683" t="str">
            <v xml:space="preserve">สืบทรัพย์สำนักงานอื่นฟ้อง (คำสั่ง 26/11/2564)//สืบแล้ว </v>
          </cell>
          <cell r="BC683"/>
          <cell r="BD683"/>
          <cell r="BE683"/>
          <cell r="BF683"/>
          <cell r="BG683"/>
          <cell r="BH683"/>
          <cell r="BI683"/>
          <cell r="BJ683"/>
          <cell r="BK683"/>
          <cell r="BL683" t="str">
            <v>นางอำพร ถาใจ</v>
          </cell>
          <cell r="BM683">
            <v>0</v>
          </cell>
          <cell r="BN683"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O683" t="str">
            <v>จำเลยที่1
คู่สมรสจำเลยที่1
จำเลยที่2
คู่สมรสจำเลยที่2
จำเลยที่3
คู่สมรสจำเลยที่3</v>
          </cell>
          <cell r="BP683" t="str">
            <v>3-5013-00550-73-2
3-5013-00550-72-4
3-5013-00395-53-2
3-5007-90000-04-1
3-5013-00520-28-1
3-5013-00521-32-5</v>
          </cell>
          <cell r="BQ683"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R683" t="str">
            <v>พบ</v>
          </cell>
          <cell r="BS683"/>
          <cell r="BT683">
            <v>6</v>
          </cell>
          <cell r="BU683" t="str">
            <v>นักศึกษาฝึกงาน//วรกมล</v>
          </cell>
          <cell r="BV683"/>
          <cell r="BW683"/>
          <cell r="BX683"/>
          <cell r="BY683"/>
          <cell r="BZ683"/>
          <cell r="CA683"/>
          <cell r="CB683"/>
          <cell r="CC683"/>
          <cell r="CD683"/>
          <cell r="CE683"/>
          <cell r="CF683"/>
          <cell r="CG683"/>
          <cell r="CH683"/>
          <cell r="CI683"/>
          <cell r="CJ683"/>
          <cell r="CK683"/>
          <cell r="CL683"/>
          <cell r="CM683"/>
          <cell r="CN683"/>
          <cell r="CO683"/>
        </row>
        <row r="684">
          <cell r="B684">
            <v>1528</v>
          </cell>
          <cell r="C684">
            <v>679</v>
          </cell>
          <cell r="D684">
            <v>26</v>
          </cell>
          <cell r="E684">
            <v>11</v>
          </cell>
          <cell r="F684">
            <v>2564</v>
          </cell>
          <cell r="G684">
            <v>800027100406</v>
          </cell>
          <cell r="H684" t="str">
            <v>นางสาว</v>
          </cell>
          <cell r="I684" t="str">
            <v>อุทุมพร</v>
          </cell>
          <cell r="J684" t="str">
            <v>แสงเรือน</v>
          </cell>
          <cell r="K684">
            <v>1500700132086</v>
          </cell>
          <cell r="L684" t="str">
            <v>สันกำแพง</v>
          </cell>
          <cell r="M684" t="str">
            <v>เชียงใหม่ 3</v>
          </cell>
          <cell r="N684">
            <v>8</v>
          </cell>
          <cell r="O684" t="str">
            <v>สินเชื่อธนาคารประชาชน</v>
          </cell>
          <cell r="P684" t="str">
            <v>1.บุคคลค้ำประกัน</v>
          </cell>
          <cell r="Q684">
            <v>22494</v>
          </cell>
          <cell r="R684">
            <v>342.8</v>
          </cell>
          <cell r="S684" t="str">
            <v>แขวงเชียงใหม่</v>
          </cell>
          <cell r="T684" t="str">
            <v>ผบ.7670</v>
          </cell>
          <cell r="U684" t="str">
            <v>2556</v>
          </cell>
          <cell r="V684" t="str">
            <v>ผบ.154</v>
          </cell>
          <cell r="W684">
            <v>2557</v>
          </cell>
          <cell r="X684"/>
          <cell r="Y684"/>
          <cell r="Z684"/>
          <cell r="AA684">
            <v>21</v>
          </cell>
          <cell r="AB684">
            <v>1</v>
          </cell>
          <cell r="AC684">
            <v>2557</v>
          </cell>
          <cell r="AD684"/>
          <cell r="AE684"/>
          <cell r="AF684"/>
          <cell r="AG684"/>
          <cell r="AH684"/>
          <cell r="AI684"/>
          <cell r="AJ684"/>
          <cell r="AK684"/>
          <cell r="AL684"/>
          <cell r="AM684"/>
          <cell r="AN684"/>
          <cell r="AO684"/>
          <cell r="AP684"/>
          <cell r="AQ684"/>
          <cell r="AR684"/>
          <cell r="AS684"/>
          <cell r="AT684"/>
          <cell r="AU684"/>
          <cell r="AV684"/>
          <cell r="AW684"/>
          <cell r="AX684"/>
          <cell r="AY684"/>
          <cell r="AZ684"/>
          <cell r="BA684"/>
          <cell r="BB684" t="str">
            <v>สืบทรัพย์สำนักงานอื่นฟ้อง (คำสั่ง 26/11/2564)//สืบแล้ว รายงานผล วันที่ 22/2/2565</v>
          </cell>
          <cell r="BC684"/>
          <cell r="BD684"/>
          <cell r="BE684"/>
          <cell r="BF684"/>
          <cell r="BG684"/>
          <cell r="BH684"/>
          <cell r="BI684"/>
          <cell r="BJ684"/>
          <cell r="BK684"/>
          <cell r="BL684" t="str">
            <v>นางสาวอุทุมพร แสงเรือน</v>
          </cell>
          <cell r="BM684">
            <v>0</v>
          </cell>
          <cell r="BN684" t="str">
            <v>1.นางสาว อุทมพร  แสงเรือน
2.นาธีรยุทธิ์  อุปคิ
3.นางสาวเกศริน  หวลเดช
4.นางสาวบานเย็น  อินต๊ะเฝื่อ
5.นายบุญยิ่ง วงค์คม</v>
          </cell>
          <cell r="BO684" t="str">
            <v>จำเลยที่1
ค่สมรสจำเลยที่1
จำเลยที่2
จำเลยที่3
คู่สมรสจำเลยที่3</v>
          </cell>
          <cell r="BP684" t="str">
            <v>1-5007-00132-08-6
3-4701-01241-92-6
3-5013-00523-20-4
3-5013-00523-46-8
3-5013-00475-04-8</v>
          </cell>
          <cell r="BQ684"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R684" t="str">
            <v>ไม่พบ</v>
          </cell>
          <cell r="BS684"/>
          <cell r="BT684">
            <v>5</v>
          </cell>
          <cell r="BU684" t="str">
            <v>นักศึกษาฝึกงาน//วรกมล</v>
          </cell>
          <cell r="BV684"/>
          <cell r="BW684"/>
          <cell r="BX684"/>
          <cell r="BY684"/>
          <cell r="BZ684"/>
          <cell r="CA684"/>
          <cell r="CB684"/>
          <cell r="CC684"/>
          <cell r="CD684"/>
          <cell r="CE684"/>
          <cell r="CF684"/>
          <cell r="CG684"/>
          <cell r="CH684"/>
          <cell r="CI684"/>
          <cell r="CJ684"/>
          <cell r="CK684"/>
          <cell r="CL684"/>
          <cell r="CM684"/>
          <cell r="CN684"/>
          <cell r="CO684"/>
        </row>
        <row r="685">
          <cell r="B685">
            <v>1529</v>
          </cell>
          <cell r="C685">
            <v>680</v>
          </cell>
          <cell r="D685">
            <v>26</v>
          </cell>
          <cell r="E685">
            <v>11</v>
          </cell>
          <cell r="F685">
            <v>2564</v>
          </cell>
          <cell r="G685">
            <v>821953002143</v>
          </cell>
          <cell r="H685" t="str">
            <v>นาง</v>
          </cell>
          <cell r="I685" t="str">
            <v>สใบทิพย์</v>
          </cell>
          <cell r="J685" t="str">
            <v>นฤเปรมปรีดิ์</v>
          </cell>
          <cell r="K685" t="str">
            <v>3-5005-00325-09-0</v>
          </cell>
          <cell r="L685" t="str">
            <v>สันกำแพง</v>
          </cell>
          <cell r="M685" t="str">
            <v>เชียงใหม่ 3</v>
          </cell>
          <cell r="N685">
            <v>8</v>
          </cell>
          <cell r="O685" t="str">
            <v>สินเชื่อธนาคารประชาชน</v>
          </cell>
          <cell r="P685" t="str">
            <v>1.บุคคลค้ำประกัน</v>
          </cell>
          <cell r="Q685">
            <v>27000</v>
          </cell>
          <cell r="R685">
            <v>8571.77</v>
          </cell>
          <cell r="S685" t="str">
            <v>แขวงเชียงใหม่</v>
          </cell>
          <cell r="T685" t="str">
            <v>ผบ.1888</v>
          </cell>
          <cell r="U685" t="str">
            <v>2556</v>
          </cell>
          <cell r="V685" t="str">
            <v>ผบ.4871</v>
          </cell>
          <cell r="W685">
            <v>2556</v>
          </cell>
          <cell r="X685"/>
          <cell r="Y685"/>
          <cell r="Z685"/>
          <cell r="AA685">
            <v>26</v>
          </cell>
          <cell r="AB685">
            <v>8</v>
          </cell>
          <cell r="AC685">
            <v>2556</v>
          </cell>
          <cell r="AD685"/>
          <cell r="AE685"/>
          <cell r="AF685"/>
          <cell r="AG685"/>
          <cell r="AH685"/>
          <cell r="AI685"/>
          <cell r="AJ685"/>
          <cell r="AK685"/>
          <cell r="AL685"/>
          <cell r="AM685"/>
          <cell r="AN685"/>
          <cell r="AO685"/>
          <cell r="AP685"/>
          <cell r="AQ685"/>
          <cell r="AR685"/>
          <cell r="AS685"/>
          <cell r="AT685"/>
          <cell r="AU685"/>
          <cell r="AV685"/>
          <cell r="AW685"/>
          <cell r="AX685"/>
          <cell r="AY685"/>
          <cell r="AZ685"/>
          <cell r="BA685"/>
          <cell r="BB685" t="str">
            <v xml:space="preserve">สืบทรัพย์สำนักงานอื่นฟ้อง (คำสั่ง 26/11/2564)//สืบแล้ว </v>
          </cell>
          <cell r="BC685"/>
          <cell r="BD685"/>
          <cell r="BE685"/>
          <cell r="BF685"/>
          <cell r="BG685"/>
          <cell r="BH685"/>
          <cell r="BI685"/>
          <cell r="BJ685"/>
          <cell r="BK685"/>
          <cell r="BL685" t="str">
            <v>นางสใบทิพย์ นฤเปรมปรีดิ์</v>
          </cell>
          <cell r="BM685">
            <v>0</v>
          </cell>
          <cell r="BN685" t="str">
            <v>1.นางสใบทิพย์ นฤเปรมปรีดิ์
2.นายประเสริฐ แว่นโท๊ะ
3.นางสาวเฟื่องฟ้า ตานันท์
4.นางสใบทอง มีแย้ม
5.นายลออ มีแย้ม</v>
          </cell>
          <cell r="BO685" t="str">
            <v>จำเลยที่ 1
คู่สมรสจำเลยที่ 1
จำเลยที่ 2
จำเลยที่ 3
คู่สมรสจำเลยที่ 3</v>
          </cell>
          <cell r="BP685" t="str">
            <v>3-5005-00325-09-0
3-5013-00520-83-3
3-3199-00045-21-5
3-5005-00325-08-1
3-1399-00045-21-5</v>
          </cell>
          <cell r="BQ685"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R685" t="str">
            <v>ไม่พบทรัพย์</v>
          </cell>
          <cell r="BS685"/>
          <cell r="BT685">
            <v>5</v>
          </cell>
          <cell r="BU685" t="str">
            <v>นักศึกษาฝึกงาน//วรกมล</v>
          </cell>
          <cell r="BV685"/>
          <cell r="BW685"/>
          <cell r="BX685"/>
          <cell r="BY685"/>
          <cell r="BZ685"/>
          <cell r="CA685"/>
          <cell r="CB685"/>
          <cell r="CC685"/>
          <cell r="CD685"/>
          <cell r="CE685"/>
          <cell r="CF685"/>
          <cell r="CG685"/>
          <cell r="CH685"/>
          <cell r="CI685"/>
          <cell r="CJ685"/>
          <cell r="CK685"/>
          <cell r="CL685"/>
          <cell r="CM685"/>
          <cell r="CN685"/>
          <cell r="CO685"/>
        </row>
        <row r="686">
          <cell r="B686">
            <v>1530</v>
          </cell>
          <cell r="C686">
            <v>681</v>
          </cell>
          <cell r="D686">
            <v>26</v>
          </cell>
          <cell r="E686">
            <v>11</v>
          </cell>
          <cell r="F686">
            <v>2564</v>
          </cell>
          <cell r="G686">
            <v>856252008763</v>
          </cell>
          <cell r="H686" t="str">
            <v>นางสาว</v>
          </cell>
          <cell r="I686" t="str">
            <v>จุฑามาศ</v>
          </cell>
          <cell r="J686" t="str">
            <v>พึ่งธรรม</v>
          </cell>
          <cell r="K686">
            <v>5501690004009</v>
          </cell>
          <cell r="L686" t="str">
            <v>ฮอด</v>
          </cell>
          <cell r="M686" t="str">
            <v>เชียงใหม่ 3</v>
          </cell>
          <cell r="N686">
            <v>8</v>
          </cell>
          <cell r="O686" t="str">
            <v>สินเชื่อธนาคารประชาชน</v>
          </cell>
          <cell r="P686" t="str">
            <v>1.บุคคลค้ำประกัน</v>
          </cell>
          <cell r="Q686">
            <v>39158</v>
          </cell>
          <cell r="R686">
            <v>8401.1200000000008</v>
          </cell>
          <cell r="S686" t="str">
            <v>แขวงเชียงใหม่</v>
          </cell>
          <cell r="T686" t="str">
            <v>ผบ.4750</v>
          </cell>
          <cell r="U686" t="str">
            <v>2555</v>
          </cell>
          <cell r="V686" t="str">
            <v>ผบ.5413</v>
          </cell>
          <cell r="W686">
            <v>2555</v>
          </cell>
          <cell r="X686"/>
          <cell r="Y686"/>
          <cell r="Z686"/>
          <cell r="AA686">
            <v>5</v>
          </cell>
          <cell r="AB686">
            <v>9</v>
          </cell>
          <cell r="AC686">
            <v>2555</v>
          </cell>
          <cell r="AD686"/>
          <cell r="AE686"/>
          <cell r="AF686"/>
          <cell r="AG686"/>
          <cell r="AH686"/>
          <cell r="AI686"/>
          <cell r="AJ686"/>
          <cell r="AK686"/>
          <cell r="AL686"/>
          <cell r="AM686"/>
          <cell r="AN686"/>
          <cell r="AO686"/>
          <cell r="AP686"/>
          <cell r="AQ686"/>
          <cell r="AR686"/>
          <cell r="AS686"/>
          <cell r="AT686"/>
          <cell r="AU686"/>
          <cell r="AV686"/>
          <cell r="AW686"/>
          <cell r="AX686"/>
          <cell r="AY686"/>
          <cell r="AZ686"/>
          <cell r="BA686"/>
          <cell r="BB686" t="str">
            <v>สืบทรัพย์สำนักงานอื่นฟ้อง (คำสั่ง 26/11/2564)//สืบแล้ว รายงานผล วันที่ 11/1/2565</v>
          </cell>
          <cell r="BC686"/>
          <cell r="BD686"/>
          <cell r="BE686"/>
          <cell r="BF686"/>
          <cell r="BG686"/>
          <cell r="BH686"/>
          <cell r="BI686"/>
          <cell r="BJ686"/>
          <cell r="BK686"/>
          <cell r="BL686" t="str">
            <v>นางสาวจุฑามาศ พึ่งธรรม</v>
          </cell>
          <cell r="BM686">
            <v>0</v>
          </cell>
          <cell r="BN686" t="str">
            <v>1.นางสาวจุฑามาศ พึ่งธรรม
2.นายพล ใจทอง</v>
          </cell>
          <cell r="BO686" t="str">
            <v>จำเลยที่ 1
จำเลยที่ 2</v>
          </cell>
          <cell r="BP686" t="str">
            <v>5-5016-90004-00-9
3-4307-00003-64-0</v>
          </cell>
          <cell r="BQ686" t="str">
            <v>-ไม่พบว่ามีกรรมสิทธิ์ในที่ดิน อ.ฮอด จ.เชียงใหม่
-ไม่พบว่ามีกรรมสิทธิ์ในที่ดิน อ.หางดง จ.เชียงใหม่</v>
          </cell>
          <cell r="BR686"/>
          <cell r="BS686"/>
          <cell r="BT686"/>
          <cell r="BU686" t="str">
            <v>นักศึกษาฝึกงาน//วรกมล</v>
          </cell>
          <cell r="BV686"/>
          <cell r="BW686"/>
          <cell r="BX686"/>
          <cell r="BY686"/>
          <cell r="BZ686"/>
          <cell r="CA686"/>
          <cell r="CB686"/>
          <cell r="CC686"/>
          <cell r="CD686"/>
          <cell r="CE686"/>
          <cell r="CF686"/>
          <cell r="CG686"/>
          <cell r="CH686"/>
          <cell r="CI686"/>
          <cell r="CJ686"/>
          <cell r="CK686"/>
          <cell r="CL686"/>
          <cell r="CM686"/>
          <cell r="CN686"/>
          <cell r="CO686"/>
        </row>
        <row r="687">
          <cell r="B687">
            <v>1531</v>
          </cell>
          <cell r="C687">
            <v>682</v>
          </cell>
          <cell r="D687">
            <v>26</v>
          </cell>
          <cell r="E687">
            <v>11</v>
          </cell>
          <cell r="F687">
            <v>2564</v>
          </cell>
          <cell r="G687">
            <v>800026099690</v>
          </cell>
          <cell r="H687" t="str">
            <v>นางสาว</v>
          </cell>
          <cell r="I687" t="str">
            <v>ตรึงตรา</v>
          </cell>
          <cell r="J687" t="str">
            <v>โยธาพล</v>
          </cell>
          <cell r="K687">
            <v>3110100269579</v>
          </cell>
          <cell r="L687" t="str">
            <v>บวกครกหลวง</v>
          </cell>
          <cell r="M687" t="str">
            <v>เชียงใหม่ 3</v>
          </cell>
          <cell r="N687">
            <v>8</v>
          </cell>
          <cell r="O687" t="str">
            <v>สินเชื่อธนาคารประชาชน</v>
          </cell>
          <cell r="P687" t="str">
            <v>1.บุคคลค้ำประกัน</v>
          </cell>
          <cell r="Q687">
            <v>46660</v>
          </cell>
          <cell r="R687">
            <v>4277.3999999999996</v>
          </cell>
          <cell r="S687" t="str">
            <v>แขวงเชียงใหม่</v>
          </cell>
          <cell r="T687" t="str">
            <v>ผบ.5740</v>
          </cell>
          <cell r="U687" t="str">
            <v>2557</v>
          </cell>
          <cell r="V687" t="str">
            <v>ผบ.7133</v>
          </cell>
          <cell r="W687">
            <v>2557</v>
          </cell>
          <cell r="X687"/>
          <cell r="Y687"/>
          <cell r="Z687"/>
          <cell r="AA687">
            <v>7</v>
          </cell>
          <cell r="AB687">
            <v>10</v>
          </cell>
          <cell r="AC687">
            <v>2557</v>
          </cell>
          <cell r="AD687"/>
          <cell r="AE687"/>
          <cell r="AF687"/>
          <cell r="AG687"/>
          <cell r="AH687"/>
          <cell r="AI687"/>
          <cell r="AJ687"/>
          <cell r="AK687"/>
          <cell r="AL687"/>
          <cell r="AM687"/>
          <cell r="AN687"/>
          <cell r="AO687"/>
          <cell r="AP687"/>
          <cell r="AQ687"/>
          <cell r="AR687"/>
          <cell r="AS687"/>
          <cell r="AT687"/>
          <cell r="AU687"/>
          <cell r="AV687"/>
          <cell r="AW687"/>
          <cell r="AX687"/>
          <cell r="AY687"/>
          <cell r="AZ687"/>
          <cell r="BA687"/>
          <cell r="BB687" t="str">
            <v>สืบทรัพย์สำนักงานอื่นฟ้อง (คำสั่ง 26/11/2564)//สืบแล้ว รายงานผล วันที่ 22/2/2565</v>
          </cell>
          <cell r="BC687"/>
          <cell r="BD687"/>
          <cell r="BE687"/>
          <cell r="BF687"/>
          <cell r="BG687"/>
          <cell r="BH687"/>
          <cell r="BI687"/>
          <cell r="BJ687"/>
          <cell r="BK687"/>
          <cell r="BL687" t="str">
            <v>นางสาวตรึงตรา โยธาพล</v>
          </cell>
          <cell r="BM687">
            <v>0</v>
          </cell>
          <cell r="BN687" t="str">
            <v>1.นางสาวตรึงตรา โยธาพล
2.นางสาวสิรี กิตติคุณ
3.นายจักรพงศ์ ชมภู
4.นางสาวเบญจมาศ จันทร์แก้ว</v>
          </cell>
          <cell r="BO687" t="str">
            <v>จำเลยที่ 1
จำเลยที่ 2
จำเลยที่ 3
คู่สมรสจำเลยที่ 3</v>
          </cell>
          <cell r="BP687" t="str">
            <v>3-1101-00269-57-9
1-5799-00208-60-2
1-5007-00095-22-9
1-5001-00001-19-3</v>
          </cell>
          <cell r="BQ68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687" t="str">
            <v>พบทรัพย์</v>
          </cell>
          <cell r="BS687"/>
          <cell r="BT687">
            <v>4</v>
          </cell>
          <cell r="BU687" t="str">
            <v>นักศึกษาฝึกงาน//วรกมล</v>
          </cell>
          <cell r="BV687"/>
          <cell r="BW687"/>
          <cell r="BX687"/>
          <cell r="BY687"/>
          <cell r="BZ687"/>
          <cell r="CA687"/>
          <cell r="CB687"/>
          <cell r="CC687"/>
          <cell r="CD687"/>
          <cell r="CE687"/>
          <cell r="CF687"/>
          <cell r="CG687"/>
          <cell r="CH687"/>
          <cell r="CI687"/>
          <cell r="CJ687"/>
          <cell r="CK687"/>
          <cell r="CL687"/>
          <cell r="CM687"/>
          <cell r="CN687"/>
          <cell r="CO687"/>
        </row>
        <row r="688">
          <cell r="B688">
            <v>1532</v>
          </cell>
          <cell r="C688">
            <v>683</v>
          </cell>
          <cell r="D688">
            <v>26</v>
          </cell>
          <cell r="E688">
            <v>11</v>
          </cell>
          <cell r="F688">
            <v>2564</v>
          </cell>
          <cell r="G688">
            <v>800022338282</v>
          </cell>
          <cell r="H688" t="str">
            <v>นางสาว</v>
          </cell>
          <cell r="I688" t="str">
            <v>จุฑามาศ</v>
          </cell>
          <cell r="J688" t="str">
            <v>นันทะนา</v>
          </cell>
          <cell r="K688">
            <v>3501900506807</v>
          </cell>
          <cell r="L688" t="str">
            <v>บ่อสร้าง</v>
          </cell>
          <cell r="M688" t="str">
            <v>เชียงใหม่ 3</v>
          </cell>
          <cell r="N688">
            <v>8</v>
          </cell>
          <cell r="O688" t="str">
            <v>สินเชื่อธนาคารประชาชน</v>
          </cell>
          <cell r="P688" t="str">
            <v>1.บุคคลค้ำประกัน</v>
          </cell>
          <cell r="Q688">
            <v>27862</v>
          </cell>
          <cell r="R688">
            <v>2998.59</v>
          </cell>
          <cell r="S688" t="str">
            <v>แขวงเชียงใหม่</v>
          </cell>
          <cell r="T688" t="str">
            <v>ผบ.1161</v>
          </cell>
          <cell r="U688" t="str">
            <v>2557</v>
          </cell>
          <cell r="V688" t="str">
            <v>ผบ.2388</v>
          </cell>
          <cell r="W688">
            <v>2557</v>
          </cell>
          <cell r="X688">
            <v>12</v>
          </cell>
          <cell r="Y688">
            <v>5</v>
          </cell>
          <cell r="Z688">
            <v>2557</v>
          </cell>
          <cell r="AA688"/>
          <cell r="AB688"/>
          <cell r="AC688"/>
          <cell r="AD688">
            <v>12</v>
          </cell>
          <cell r="AE688">
            <v>5</v>
          </cell>
          <cell r="AF688">
            <v>2557</v>
          </cell>
          <cell r="AG688"/>
          <cell r="AH688"/>
          <cell r="AI688"/>
          <cell r="AJ688"/>
          <cell r="AK688"/>
          <cell r="AL688"/>
          <cell r="AM688"/>
          <cell r="AN688"/>
          <cell r="AO688"/>
          <cell r="AP688"/>
          <cell r="AQ688"/>
          <cell r="AR688"/>
          <cell r="AS688"/>
          <cell r="AT688"/>
          <cell r="AU688"/>
          <cell r="AV688"/>
          <cell r="AW688"/>
          <cell r="AX688"/>
          <cell r="AY688"/>
          <cell r="AZ688"/>
          <cell r="BA688"/>
          <cell r="BB688" t="str">
            <v>สืบทรัพย์สำนักงานอื่นฟ้อง (คำสั่ง 26/11/2564)//สืบแล้ว</v>
          </cell>
          <cell r="BC688"/>
          <cell r="BD688"/>
          <cell r="BE688"/>
          <cell r="BF688"/>
          <cell r="BG688"/>
          <cell r="BH688"/>
          <cell r="BI688"/>
          <cell r="BJ688"/>
          <cell r="BK688"/>
          <cell r="BL688" t="str">
            <v>นางสาวจุฑามาศ นันทะนา</v>
          </cell>
          <cell r="BM688">
            <v>0</v>
          </cell>
          <cell r="BN688" t="str">
            <v xml:space="preserve">1.นางสาวจุฑามาศ นันทะนา
2.นางทิพย์ติยา นภสินธ์
3.นางสาวนิโลบล มูลศรี
</v>
          </cell>
          <cell r="BO688" t="str">
            <v>จำเลยที่ 1
จำเลยที่ 2
จำเลยที่ 3</v>
          </cell>
          <cell r="BP688" t="str">
            <v xml:space="preserve">3-5019-00506-60-7
3-5017-00082-77-9
1-5101-00172-24-9
</v>
          </cell>
          <cell r="BQ688"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R688" t="str">
            <v>ไม่พบ</v>
          </cell>
          <cell r="BS688"/>
          <cell r="BT688">
            <v>4</v>
          </cell>
          <cell r="BU688" t="str">
            <v>นักศึกษาฝึกงาน//วรกมล</v>
          </cell>
          <cell r="BV688"/>
          <cell r="BW688"/>
          <cell r="BX688"/>
          <cell r="BY688"/>
          <cell r="BZ688"/>
          <cell r="CA688"/>
          <cell r="CB688"/>
          <cell r="CC688"/>
          <cell r="CD688"/>
          <cell r="CE688"/>
          <cell r="CF688"/>
          <cell r="CG688"/>
          <cell r="CH688"/>
          <cell r="CI688"/>
          <cell r="CJ688"/>
          <cell r="CK688"/>
          <cell r="CL688"/>
          <cell r="CM688"/>
          <cell r="CN688"/>
          <cell r="CO688"/>
        </row>
        <row r="689">
          <cell r="B689">
            <v>1533</v>
          </cell>
          <cell r="C689">
            <v>684</v>
          </cell>
          <cell r="D689">
            <v>26</v>
          </cell>
          <cell r="E689">
            <v>11</v>
          </cell>
          <cell r="F689">
            <v>2564</v>
          </cell>
          <cell r="G689">
            <v>800019673139</v>
          </cell>
          <cell r="H689" t="str">
            <v>นาย</v>
          </cell>
          <cell r="I689" t="str">
            <v>ประเวช</v>
          </cell>
          <cell r="J689" t="str">
            <v>วันดี</v>
          </cell>
          <cell r="K689">
            <v>3520101329113</v>
          </cell>
          <cell r="L689" t="str">
            <v>สันกำแพง</v>
          </cell>
          <cell r="M689" t="str">
            <v>เชียงใหม่ 3</v>
          </cell>
          <cell r="N689">
            <v>8</v>
          </cell>
          <cell r="O689" t="str">
            <v>สินเชื่อธนาคารประชาชน</v>
          </cell>
          <cell r="P689" t="str">
            <v>1.บุคคลค้ำประกัน</v>
          </cell>
          <cell r="Q689">
            <v>24854.04</v>
          </cell>
          <cell r="R689">
            <v>2775.95</v>
          </cell>
          <cell r="S689" t="str">
            <v>จังหวัดเชียงราย</v>
          </cell>
          <cell r="T689" t="str">
            <v>ผบ.622</v>
          </cell>
          <cell r="U689" t="str">
            <v>2557</v>
          </cell>
          <cell r="V689" t="str">
            <v>ผบ.3034</v>
          </cell>
          <cell r="W689">
            <v>2557</v>
          </cell>
          <cell r="X689">
            <v>26</v>
          </cell>
          <cell r="Y689">
            <v>9</v>
          </cell>
          <cell r="Z689">
            <v>2557</v>
          </cell>
          <cell r="AA689"/>
          <cell r="AB689"/>
          <cell r="AC689"/>
          <cell r="AD689">
            <v>26</v>
          </cell>
          <cell r="AE689">
            <v>9</v>
          </cell>
          <cell r="AF689">
            <v>2557</v>
          </cell>
          <cell r="AG689">
            <v>3</v>
          </cell>
          <cell r="AH689">
            <v>10</v>
          </cell>
          <cell r="AI689">
            <v>2559</v>
          </cell>
          <cell r="AJ689"/>
          <cell r="AK689"/>
          <cell r="AL689"/>
          <cell r="AM689"/>
          <cell r="AN689"/>
          <cell r="AO689"/>
          <cell r="AP689"/>
          <cell r="AQ689"/>
          <cell r="AR689"/>
          <cell r="AS689"/>
          <cell r="AT689"/>
          <cell r="AU689"/>
          <cell r="AV689"/>
          <cell r="AW689"/>
          <cell r="AX689"/>
          <cell r="AY689"/>
          <cell r="AZ689"/>
          <cell r="BA689"/>
          <cell r="BB689" t="str">
            <v>สืบทรัพย์สำนักงานอื่นฟ้อง (คำสั่ง 26/11/2564)//สืบแล้ว</v>
          </cell>
          <cell r="BC689"/>
          <cell r="BD689"/>
          <cell r="BE689"/>
          <cell r="BF689"/>
          <cell r="BG689"/>
          <cell r="BH689"/>
          <cell r="BI689"/>
          <cell r="BJ689"/>
          <cell r="BK689"/>
          <cell r="BL689" t="str">
            <v>นายประเวช วันดี</v>
          </cell>
          <cell r="BM689">
            <v>0</v>
          </cell>
          <cell r="BN689" t="str">
            <v xml:space="preserve">1.นายประเวช วันดี
2.นางสาวสุพรรษา ปาบุ่ง
3.นายนคร ศรีธรรมราช
4.นายอุเทน เตชะตา
5.นางสาวประภาพันธุ์ ปัญษา
</v>
          </cell>
          <cell r="BO689" t="str">
            <v>จำเลยที่ 1
คู่สมรสจำเลยที่ 1
จำเลยที่ 2
จำเลยที่ 3
คู่สมรสจำเลยที่ 3</v>
          </cell>
          <cell r="BP689" t="str">
            <v>3-5201-01329-11-3
1-5101-00189-69-9
3-5013-00297-68-9
3-5013-00321-07-5
3-5005-00368-83-0</v>
          </cell>
          <cell r="BQ689"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R689" t="str">
            <v>พบ</v>
          </cell>
          <cell r="BS689"/>
          <cell r="BT689">
            <v>5</v>
          </cell>
          <cell r="BU689" t="str">
            <v>นักศึกษาฝึกงาน//วรกมล</v>
          </cell>
          <cell r="BV689"/>
          <cell r="BW689"/>
          <cell r="BX689"/>
          <cell r="BY689"/>
          <cell r="BZ689"/>
          <cell r="CA689"/>
          <cell r="CB689"/>
          <cell r="CC689"/>
          <cell r="CD689"/>
          <cell r="CE689"/>
          <cell r="CF689"/>
          <cell r="CG689"/>
          <cell r="CH689"/>
          <cell r="CI689"/>
          <cell r="CJ689"/>
          <cell r="CK689"/>
          <cell r="CL689"/>
          <cell r="CM689"/>
          <cell r="CN689"/>
          <cell r="CO689"/>
        </row>
        <row r="690">
          <cell r="B690">
            <v>1534</v>
          </cell>
          <cell r="C690">
            <v>685</v>
          </cell>
          <cell r="D690">
            <v>26</v>
          </cell>
          <cell r="E690">
            <v>11</v>
          </cell>
          <cell r="F690">
            <v>2564</v>
          </cell>
          <cell r="G690">
            <v>800027586703</v>
          </cell>
          <cell r="H690" t="str">
            <v>นาย</v>
          </cell>
          <cell r="I690" t="str">
            <v>วชิรวิชญ์</v>
          </cell>
          <cell r="J690" t="str">
            <v>ชูมี</v>
          </cell>
          <cell r="K690">
            <v>1930100014631</v>
          </cell>
          <cell r="L690" t="str">
            <v>บ่อสร้าง</v>
          </cell>
          <cell r="M690" t="str">
            <v>เชียงใหม่ 3</v>
          </cell>
          <cell r="N690">
            <v>8</v>
          </cell>
          <cell r="O690" t="str">
            <v>สินเชื่อธนาคารประชาชน</v>
          </cell>
          <cell r="P690" t="str">
            <v>1.บุคคลค้ำประกัน</v>
          </cell>
          <cell r="Q690">
            <v>22500</v>
          </cell>
          <cell r="R690">
            <v>1789.06</v>
          </cell>
          <cell r="S690" t="str">
            <v>จังหวัดพัทลุง</v>
          </cell>
          <cell r="T690" t="str">
            <v>ผบ.962</v>
          </cell>
          <cell r="U690" t="str">
            <v>2557</v>
          </cell>
          <cell r="V690" t="str">
            <v>ผบ.12179</v>
          </cell>
          <cell r="W690">
            <v>2557</v>
          </cell>
          <cell r="X690"/>
          <cell r="Y690"/>
          <cell r="Z690"/>
          <cell r="AA690">
            <v>27</v>
          </cell>
          <cell r="AB690">
            <v>6</v>
          </cell>
          <cell r="AC690">
            <v>2557</v>
          </cell>
          <cell r="AD690"/>
          <cell r="AE690"/>
          <cell r="AF690"/>
          <cell r="AG690"/>
          <cell r="AH690"/>
          <cell r="AI690"/>
          <cell r="AJ690"/>
          <cell r="AK690"/>
          <cell r="AL690"/>
          <cell r="AM690"/>
          <cell r="AN690"/>
          <cell r="AO690"/>
          <cell r="AP690"/>
          <cell r="AQ690"/>
          <cell r="AR690"/>
          <cell r="AS690"/>
          <cell r="AT690"/>
          <cell r="AU690"/>
          <cell r="AV690"/>
          <cell r="AW690"/>
          <cell r="AX690"/>
          <cell r="AY690"/>
          <cell r="AZ690"/>
          <cell r="BA690"/>
          <cell r="BB690" t="str">
            <v>สืบทรัพย์สำนักงานอื่นฟ้อง (คำสั่ง 26/11/2564)//สืบแล้ว</v>
          </cell>
          <cell r="BC690"/>
          <cell r="BD690"/>
          <cell r="BE690"/>
          <cell r="BF690"/>
          <cell r="BG690"/>
          <cell r="BH690"/>
          <cell r="BI690"/>
          <cell r="BJ690"/>
          <cell r="BK690"/>
          <cell r="BL690" t="str">
            <v>นายวชิรวิชญ์ ชูมี</v>
          </cell>
          <cell r="BM690">
            <v>0</v>
          </cell>
          <cell r="BN690" t="str">
            <v xml:space="preserve">1.นายวชิรวิชญ์  ชูมี
2.นายเอกพันธ์  ขันเป็ง
3.ภานุพงศ์   แข็งแรง
4.นางวันนา  ภูมี
</v>
          </cell>
          <cell r="BO690" t="str">
            <v>จำเลยที่ 1
จำเลยที่ 2
จำเลยที่3
คู่สมรสจำเลยที่ 3</v>
          </cell>
          <cell r="BP690" t="str">
            <v>1-9301-00014-63-1
1-5002-00128-24-1
3-5606-00210-36-7
3-4114-00083-02-9</v>
          </cell>
          <cell r="BQ690"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R690" t="str">
            <v>ไม่พบ</v>
          </cell>
          <cell r="BS690"/>
          <cell r="BT690">
            <v>4</v>
          </cell>
          <cell r="BU690" t="str">
            <v>นักศึกษาฝึกงาน//วรกมล</v>
          </cell>
          <cell r="BV690"/>
          <cell r="BW690"/>
          <cell r="BX690"/>
          <cell r="BY690"/>
          <cell r="BZ690"/>
          <cell r="CA690"/>
          <cell r="CB690"/>
          <cell r="CC690"/>
          <cell r="CD690"/>
          <cell r="CE690"/>
          <cell r="CF690"/>
          <cell r="CG690"/>
          <cell r="CH690"/>
          <cell r="CI690"/>
          <cell r="CJ690"/>
          <cell r="CK690"/>
          <cell r="CL690"/>
          <cell r="CM690"/>
          <cell r="CN690"/>
          <cell r="CO690"/>
        </row>
        <row r="691">
          <cell r="B691">
            <v>1535</v>
          </cell>
          <cell r="C691">
            <v>686</v>
          </cell>
          <cell r="D691">
            <v>26</v>
          </cell>
          <cell r="E691">
            <v>11</v>
          </cell>
          <cell r="F691">
            <v>2564</v>
          </cell>
          <cell r="G691">
            <v>800031523866</v>
          </cell>
          <cell r="H691" t="str">
            <v>นาย</v>
          </cell>
          <cell r="I691" t="str">
            <v xml:space="preserve">นิคม   </v>
          </cell>
          <cell r="J691" t="str">
            <v>สุรินทราช</v>
          </cell>
          <cell r="K691">
            <v>1441100004241</v>
          </cell>
          <cell r="L691" t="str">
            <v>บ่อสร้าง</v>
          </cell>
          <cell r="M691" t="str">
            <v>เชียงใหม่ 3</v>
          </cell>
          <cell r="N691">
            <v>8</v>
          </cell>
          <cell r="O691" t="str">
            <v>สินเชื่อธนาคารประชาชน</v>
          </cell>
          <cell r="P691" t="str">
            <v>1.บุคคลค้ำประกัน</v>
          </cell>
          <cell r="Q691">
            <v>41664</v>
          </cell>
          <cell r="R691">
            <v>6690.38</v>
          </cell>
          <cell r="S691" t="str">
            <v>จังหวัดนครพนม</v>
          </cell>
          <cell r="T691" t="str">
            <v>ผบ.2419</v>
          </cell>
          <cell r="U691" t="str">
            <v>2557</v>
          </cell>
          <cell r="V691" t="str">
            <v>ผบ.68</v>
          </cell>
          <cell r="W691">
            <v>2558</v>
          </cell>
          <cell r="X691">
            <v>26</v>
          </cell>
          <cell r="Y691">
            <v>1</v>
          </cell>
          <cell r="Z691">
            <v>2558</v>
          </cell>
          <cell r="AA691"/>
          <cell r="AB691"/>
          <cell r="AC691"/>
          <cell r="AD691">
            <v>26</v>
          </cell>
          <cell r="AE691">
            <v>1</v>
          </cell>
          <cell r="AF691">
            <v>2558</v>
          </cell>
          <cell r="AG691"/>
          <cell r="AH691"/>
          <cell r="AI691"/>
          <cell r="AJ691"/>
          <cell r="AK691"/>
          <cell r="AL691"/>
          <cell r="AM691"/>
          <cell r="AN691"/>
          <cell r="AO691"/>
          <cell r="AP691"/>
          <cell r="AQ691"/>
          <cell r="AR691"/>
          <cell r="AS691"/>
          <cell r="AT691"/>
          <cell r="AU691"/>
          <cell r="AV691"/>
          <cell r="AW691"/>
          <cell r="AX691"/>
          <cell r="AY691"/>
          <cell r="AZ691"/>
          <cell r="BA691"/>
          <cell r="BB691" t="str">
            <v>สืบทรัพย์สำนักงานอื่นฟ้อง (คำสั่ง 26/11/2564)//สืบแล้ว</v>
          </cell>
          <cell r="BC691"/>
          <cell r="BD691"/>
          <cell r="BE691"/>
          <cell r="BF691"/>
          <cell r="BG691"/>
          <cell r="BH691"/>
          <cell r="BI691"/>
          <cell r="BJ691"/>
          <cell r="BK691"/>
          <cell r="BL691" t="str">
            <v>นายนิคม    สุรินทราช</v>
          </cell>
          <cell r="BM691">
            <v>0</v>
          </cell>
          <cell r="BN691" t="str">
            <v>1.นายนิคม สุรินทราช
2.นางสาวสุดารัตน์ หนึ่งคำมี
3.นายทวีทรัพย์ คำทราย
4.นางสาวปรารถนา วงค์อินต๊ะ
5.นายวิษณุ คำทราย</v>
          </cell>
          <cell r="BO691" t="str">
            <v>จำเลยที่ 1
คู่สมรมจำเลยที่ 1
จำเลยที่ 2
คู่สมรมจำเลยที่ 2
จำเลยที่ 3</v>
          </cell>
          <cell r="BP691" t="str">
            <v>1-4411-00004-24-1
1-4807-00066-81-5
1-5011-00074-28-1
1-5299-00257-92-1
1-5002-00119-56-1</v>
          </cell>
          <cell r="BQ691"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R691" t="str">
            <v>ไม่พบ</v>
          </cell>
          <cell r="BS691"/>
          <cell r="BT691">
            <v>5</v>
          </cell>
          <cell r="BU691" t="str">
            <v>นักศึกษาฝึกงาน//วรกมล</v>
          </cell>
          <cell r="BV691"/>
          <cell r="BW691"/>
          <cell r="BX691"/>
          <cell r="BY691"/>
          <cell r="BZ691"/>
          <cell r="CA691"/>
          <cell r="CB691"/>
          <cell r="CC691"/>
          <cell r="CD691"/>
          <cell r="CE691"/>
          <cell r="CF691"/>
          <cell r="CG691"/>
          <cell r="CH691"/>
          <cell r="CI691"/>
          <cell r="CJ691"/>
          <cell r="CK691"/>
          <cell r="CL691"/>
          <cell r="CM691"/>
          <cell r="CN691"/>
          <cell r="CO691"/>
        </row>
        <row r="692">
          <cell r="B692">
            <v>1536</v>
          </cell>
          <cell r="C692">
            <v>687</v>
          </cell>
          <cell r="D692">
            <v>26</v>
          </cell>
          <cell r="E692">
            <v>11</v>
          </cell>
          <cell r="F692">
            <v>2564</v>
          </cell>
          <cell r="G692">
            <v>800027094567</v>
          </cell>
          <cell r="H692" t="str">
            <v>นาง</v>
          </cell>
          <cell r="I692" t="str">
            <v>ศิวาพร</v>
          </cell>
          <cell r="J692" t="str">
            <v>เรือนดี</v>
          </cell>
          <cell r="K692">
            <v>3509901411815</v>
          </cell>
          <cell r="L692" t="str">
            <v>บวกครกหลวง</v>
          </cell>
          <cell r="M692" t="str">
            <v>เชียงใหม่ 3</v>
          </cell>
          <cell r="N692">
            <v>8</v>
          </cell>
          <cell r="O692" t="str">
            <v>สินเชื่อธนาคารประชาชน</v>
          </cell>
          <cell r="P692" t="str">
            <v>1.บุคคลค้ำประกัน</v>
          </cell>
          <cell r="Q692">
            <v>83328</v>
          </cell>
          <cell r="R692">
            <v>3429.65</v>
          </cell>
          <cell r="S692" t="str">
            <v>แขวงเชียงใหม่</v>
          </cell>
          <cell r="T692" t="str">
            <v>ผบ.196</v>
          </cell>
          <cell r="U692" t="str">
            <v>2557</v>
          </cell>
          <cell r="V692" t="str">
            <v>ผบ.2308</v>
          </cell>
          <cell r="W692">
            <v>2557</v>
          </cell>
          <cell r="X692">
            <v>6</v>
          </cell>
          <cell r="Y692">
            <v>5</v>
          </cell>
          <cell r="Z692">
            <v>2557</v>
          </cell>
          <cell r="AA692"/>
          <cell r="AB692"/>
          <cell r="AC692"/>
          <cell r="AD692"/>
          <cell r="AE692"/>
          <cell r="AF692"/>
          <cell r="AG692">
            <v>22</v>
          </cell>
          <cell r="AH692">
            <v>7</v>
          </cell>
          <cell r="AI692">
            <v>2557</v>
          </cell>
          <cell r="AJ692"/>
          <cell r="AK692"/>
          <cell r="AL692"/>
          <cell r="AM692"/>
          <cell r="AN692"/>
          <cell r="AO692"/>
          <cell r="AP692"/>
          <cell r="AQ692"/>
          <cell r="AR692"/>
          <cell r="AS692"/>
          <cell r="AT692"/>
          <cell r="AU692"/>
          <cell r="AV692"/>
          <cell r="AW692"/>
          <cell r="AX692"/>
          <cell r="AY692"/>
          <cell r="AZ692"/>
          <cell r="BA692"/>
          <cell r="BB692" t="str">
            <v>สืบทรัพย์สำนักงานอื่นฟ้อง (คำสั่ง 26/11/2564)//สืบแล้ว</v>
          </cell>
          <cell r="BC692"/>
          <cell r="BD692"/>
          <cell r="BE692"/>
          <cell r="BF692"/>
          <cell r="BG692"/>
          <cell r="BH692"/>
          <cell r="BI692"/>
          <cell r="BJ692"/>
          <cell r="BK692"/>
          <cell r="BL692" t="str">
            <v>นางศิวาพร เรือนดี</v>
          </cell>
          <cell r="BM692">
            <v>0</v>
          </cell>
          <cell r="BN692" t="str">
            <v>1.นายจักรพงศ์  กิจสิริสกุล
2.นางศิวาพร  เรือนดี
3.นายสรพงษ์  ทะเลทอง
4..นางสาวพิมพิไล  จะหงะ</v>
          </cell>
          <cell r="BO692" t="str">
            <v>จำเลยที่ 1
จำเลยที่ 2
จำเลยที่ 3
คู่สมรสจำเลยที่3</v>
          </cell>
          <cell r="BP692" t="str">
            <v>3-8501-00271-45-3
3-5099-01411-81-5
5-5801-01036-53-8
2-5010-00017-81-0</v>
          </cell>
          <cell r="BQ692"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R692" t="str">
            <v>ไม่พบ</v>
          </cell>
          <cell r="BS692"/>
          <cell r="BT692">
            <v>4</v>
          </cell>
          <cell r="BU692" t="str">
            <v>นักศึกษาฝึกงาน//วรกมล</v>
          </cell>
          <cell r="BV692"/>
          <cell r="BW692"/>
          <cell r="BX692"/>
          <cell r="BY692"/>
          <cell r="BZ692"/>
          <cell r="CA692"/>
          <cell r="CB692"/>
          <cell r="CC692"/>
          <cell r="CD692"/>
          <cell r="CE692"/>
          <cell r="CF692"/>
          <cell r="CG692"/>
          <cell r="CH692"/>
          <cell r="CI692"/>
          <cell r="CJ692"/>
          <cell r="CK692"/>
          <cell r="CL692"/>
          <cell r="CM692"/>
          <cell r="CN692"/>
          <cell r="CO692"/>
        </row>
        <row r="693">
          <cell r="B693">
            <v>1537</v>
          </cell>
          <cell r="C693">
            <v>688</v>
          </cell>
          <cell r="D693">
            <v>26</v>
          </cell>
          <cell r="E693">
            <v>11</v>
          </cell>
          <cell r="F693">
            <v>2564</v>
          </cell>
          <cell r="G693">
            <v>821948010706</v>
          </cell>
          <cell r="H693" t="str">
            <v>นาย</v>
          </cell>
          <cell r="I693" t="str">
            <v>เสมา</v>
          </cell>
          <cell r="J693" t="str">
            <v>เอี่่ยมสอาด</v>
          </cell>
          <cell r="K693">
            <v>5509900007405</v>
          </cell>
          <cell r="L693" t="str">
            <v>สันกำแพง</v>
          </cell>
          <cell r="M693" t="str">
            <v>เชียงใหม่ 3</v>
          </cell>
          <cell r="N693">
            <v>8</v>
          </cell>
          <cell r="O693" t="str">
            <v>สินเชื่อเคหะ</v>
          </cell>
          <cell r="P693" t="str">
            <v>2.หลักทรัพย์ค้ำประกัน</v>
          </cell>
          <cell r="Q693">
            <v>576938.53</v>
          </cell>
          <cell r="R693">
            <v>269832.95</v>
          </cell>
          <cell r="S693" t="str">
            <v>จังหวัดเชียงใหม่</v>
          </cell>
          <cell r="T693" t="str">
            <v>ผบ.87</v>
          </cell>
          <cell r="U693" t="str">
            <v>2555</v>
          </cell>
          <cell r="V693" t="str">
            <v>ผบ.465</v>
          </cell>
          <cell r="W693">
            <v>2555</v>
          </cell>
          <cell r="X693"/>
          <cell r="Y693"/>
          <cell r="Z693"/>
          <cell r="AA693">
            <v>16</v>
          </cell>
          <cell r="AB693">
            <v>5</v>
          </cell>
          <cell r="AC693">
            <v>2555</v>
          </cell>
          <cell r="AD693"/>
          <cell r="AE693"/>
          <cell r="AF693"/>
          <cell r="AG693">
            <v>29</v>
          </cell>
          <cell r="AH693">
            <v>10</v>
          </cell>
          <cell r="AI693">
            <v>2555</v>
          </cell>
          <cell r="AJ693"/>
          <cell r="AK693"/>
          <cell r="AL693"/>
          <cell r="AM693"/>
          <cell r="AN693"/>
          <cell r="AO693"/>
          <cell r="AP693"/>
          <cell r="AQ693"/>
          <cell r="AR693"/>
          <cell r="AS693"/>
          <cell r="AT693"/>
          <cell r="AU693"/>
          <cell r="AV693"/>
          <cell r="AW693"/>
          <cell r="AX693"/>
          <cell r="AY693"/>
          <cell r="AZ693"/>
          <cell r="BA693"/>
          <cell r="BB693" t="str">
            <v>สืบทรัพย์สำนักงานอื่นฟ้อง (คำสั่ง 26/11/2564)//สืบแล้ว รายงานผล วันที่ 11/1/2565</v>
          </cell>
          <cell r="BC693"/>
          <cell r="BD693"/>
          <cell r="BE693"/>
          <cell r="BF693"/>
          <cell r="BG693"/>
          <cell r="BH693"/>
          <cell r="BI693"/>
          <cell r="BJ693"/>
          <cell r="BK693"/>
          <cell r="BL693" t="str">
            <v>นายเสมา เอี่่ยมสอาด</v>
          </cell>
          <cell r="BM693">
            <v>0</v>
          </cell>
          <cell r="BN693" t="str">
            <v>1.นายเสมา เอี่ยมสอาด
2.นางสาวจงรักษ์ เจริญดี</v>
          </cell>
          <cell r="BO693" t="str">
            <v>จำเลยที่ 1
คู่สมรสจำเลยที่ 1</v>
          </cell>
          <cell r="BP693" t="str">
            <v>5-5099-00007-40-5
5-1009-00069-36-8</v>
          </cell>
          <cell r="BQ693"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BR693"/>
          <cell r="BS693"/>
          <cell r="BT693"/>
          <cell r="BU693" t="str">
            <v>นักศึกษาฝึกงาน//วรกมล</v>
          </cell>
          <cell r="BV693"/>
          <cell r="BW693"/>
          <cell r="BX693"/>
          <cell r="BY693"/>
          <cell r="BZ693"/>
          <cell r="CA693"/>
          <cell r="CB693"/>
          <cell r="CC693"/>
          <cell r="CD693"/>
          <cell r="CE693"/>
          <cell r="CF693"/>
          <cell r="CG693"/>
          <cell r="CH693"/>
          <cell r="CI693"/>
          <cell r="CJ693"/>
          <cell r="CK693"/>
          <cell r="CL693"/>
          <cell r="CM693"/>
          <cell r="CN693"/>
          <cell r="CO693"/>
        </row>
        <row r="694">
          <cell r="B694">
            <v>1538</v>
          </cell>
          <cell r="C694">
            <v>689</v>
          </cell>
          <cell r="D694">
            <v>26</v>
          </cell>
          <cell r="E694">
            <v>11</v>
          </cell>
          <cell r="F694">
            <v>2564</v>
          </cell>
          <cell r="G694">
            <v>821952019221</v>
          </cell>
          <cell r="H694" t="str">
            <v>นาย</v>
          </cell>
          <cell r="I694" t="str">
            <v>คชากาศ</v>
          </cell>
          <cell r="J694" t="str">
            <v>ญี่นาง</v>
          </cell>
          <cell r="K694">
            <v>3501300556765</v>
          </cell>
          <cell r="L694" t="str">
            <v>สันกำแพง</v>
          </cell>
          <cell r="M694" t="str">
            <v>เชียงใหม่ 3</v>
          </cell>
          <cell r="N694">
            <v>8</v>
          </cell>
          <cell r="O694" t="str">
            <v>สินเชื่อธนาคารประชาชน</v>
          </cell>
          <cell r="P694" t="str">
            <v>1.บุคคลค้ำประกัน</v>
          </cell>
          <cell r="Q694">
            <v>17342</v>
          </cell>
          <cell r="R694">
            <v>7549.29</v>
          </cell>
          <cell r="S694" t="str">
            <v>แขวงเชียงใหม่</v>
          </cell>
          <cell r="T694" t="str">
            <v>ผบ.800</v>
          </cell>
          <cell r="U694" t="str">
            <v>2555</v>
          </cell>
          <cell r="V694" t="str">
            <v>ผบ.1325</v>
          </cell>
          <cell r="W694">
            <v>2555</v>
          </cell>
          <cell r="X694">
            <v>20</v>
          </cell>
          <cell r="Y694">
            <v>3</v>
          </cell>
          <cell r="Z694">
            <v>2555</v>
          </cell>
          <cell r="AA694"/>
          <cell r="AB694"/>
          <cell r="AC694"/>
          <cell r="AD694"/>
          <cell r="AE694"/>
          <cell r="AF694"/>
          <cell r="AG694"/>
          <cell r="AH694"/>
          <cell r="AI694"/>
          <cell r="AJ694"/>
          <cell r="AK694"/>
          <cell r="AL694"/>
          <cell r="AM694"/>
          <cell r="AN694"/>
          <cell r="AO694"/>
          <cell r="AP694"/>
          <cell r="AQ694"/>
          <cell r="AR694"/>
          <cell r="AS694"/>
          <cell r="AT694"/>
          <cell r="AU694"/>
          <cell r="AV694"/>
          <cell r="AW694"/>
          <cell r="AX694"/>
          <cell r="AY694"/>
          <cell r="AZ694"/>
          <cell r="BA694"/>
          <cell r="BB694" t="str">
            <v>สืบทรัพย์สำนักงานอื่นฟ้อง (คำสั่ง 26/11/2564)//สืบแล้ว รายงานผล วันที่ 22/2/2565</v>
          </cell>
          <cell r="BC694"/>
          <cell r="BD694"/>
          <cell r="BE694"/>
          <cell r="BF694"/>
          <cell r="BG694"/>
          <cell r="BH694"/>
          <cell r="BI694"/>
          <cell r="BJ694"/>
          <cell r="BK694"/>
          <cell r="BL694" t="str">
            <v>นายคชากาศ ญี่นาง</v>
          </cell>
          <cell r="BM694">
            <v>0</v>
          </cell>
          <cell r="BN694"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O694"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P694" t="str">
            <v xml:space="preserve">3-5013-00556-76-5
5-5012-00024-98-9 
3-5013-00557-14-1
3-5013-00556-56-1
3-5013-00556-57-9
3-5013-00558-08-3
3-5014-00188-54-7
3-5013-00556-75-7
5-5013-90001-62-4
 3-5013-00561-50-5 
3-5013-00560-60-6
3-5013-00701-15-3
3-5013-00560-43-6
1-5005-90000-86-5 
</v>
          </cell>
          <cell r="BQ694"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R694" t="str">
            <v>พบ</v>
          </cell>
          <cell r="BS694"/>
          <cell r="BT694">
            <v>14</v>
          </cell>
          <cell r="BU694" t="str">
            <v>นักศึกษาฝึกงาน//วรกมล</v>
          </cell>
          <cell r="BV694"/>
          <cell r="BW694"/>
          <cell r="BX694"/>
          <cell r="BY694"/>
          <cell r="BZ694"/>
          <cell r="CA694"/>
          <cell r="CB694"/>
          <cell r="CC694"/>
          <cell r="CD694"/>
          <cell r="CE694"/>
          <cell r="CF694"/>
          <cell r="CG694"/>
          <cell r="CH694"/>
          <cell r="CI694"/>
          <cell r="CJ694"/>
          <cell r="CK694"/>
          <cell r="CL694"/>
          <cell r="CM694"/>
          <cell r="CN694"/>
          <cell r="CO694"/>
        </row>
        <row r="695">
          <cell r="B695">
            <v>1539</v>
          </cell>
          <cell r="C695">
            <v>690</v>
          </cell>
          <cell r="D695">
            <v>26</v>
          </cell>
          <cell r="E695">
            <v>11</v>
          </cell>
          <cell r="F695">
            <v>2564</v>
          </cell>
          <cell r="G695">
            <v>800024134275</v>
          </cell>
          <cell r="H695" t="str">
            <v>นาย</v>
          </cell>
          <cell r="I695" t="str">
            <v>สุริยะ</v>
          </cell>
          <cell r="J695" t="str">
            <v>เทพแก้ว</v>
          </cell>
          <cell r="K695" t="str">
            <v>1-5016-00055-46-3</v>
          </cell>
          <cell r="L695" t="str">
            <v>ฮอด</v>
          </cell>
          <cell r="M695" t="str">
            <v>เชียงใหม่ 3</v>
          </cell>
          <cell r="N695">
            <v>8</v>
          </cell>
          <cell r="O695" t="str">
            <v>สินเชื่อธนาคารประชาชน</v>
          </cell>
          <cell r="P695" t="str">
            <v>1.บุคคลค้ำประกัน</v>
          </cell>
          <cell r="Q695">
            <v>41660</v>
          </cell>
          <cell r="R695">
            <v>3947.92</v>
          </cell>
          <cell r="S695" t="str">
            <v>แขวงเชียงใหม่</v>
          </cell>
          <cell r="T695" t="str">
            <v>ผบ.2831</v>
          </cell>
          <cell r="U695" t="str">
            <v>2557</v>
          </cell>
          <cell r="V695" t="str">
            <v>ผบ.3605</v>
          </cell>
          <cell r="W695">
            <v>2557</v>
          </cell>
          <cell r="X695">
            <v>8</v>
          </cell>
          <cell r="Y695">
            <v>7</v>
          </cell>
          <cell r="Z695">
            <v>2555</v>
          </cell>
          <cell r="AA695"/>
          <cell r="AB695"/>
          <cell r="AC695"/>
          <cell r="AD695">
            <v>8</v>
          </cell>
          <cell r="AE695">
            <v>7</v>
          </cell>
          <cell r="AF695">
            <v>2557</v>
          </cell>
          <cell r="AG695"/>
          <cell r="AH695"/>
          <cell r="AI695"/>
          <cell r="AJ695"/>
          <cell r="AK695"/>
          <cell r="AL695"/>
          <cell r="AM695"/>
          <cell r="AN695"/>
          <cell r="AO695"/>
          <cell r="AP695"/>
          <cell r="AQ695"/>
          <cell r="AR695"/>
          <cell r="AS695"/>
          <cell r="AT695"/>
          <cell r="AU695"/>
          <cell r="AV695"/>
          <cell r="AW695"/>
          <cell r="AX695"/>
          <cell r="AY695"/>
          <cell r="AZ695"/>
          <cell r="BA695"/>
          <cell r="BB695" t="str">
            <v>สืบทรัพย์สำนักงานอื่นฟ้อง (คำสั่ง 26/11/2564)//สืบแล้ว รายงานผล วันที่ 10/2/2565</v>
          </cell>
          <cell r="BC695"/>
          <cell r="BD695"/>
          <cell r="BE695"/>
          <cell r="BF695"/>
          <cell r="BG695"/>
          <cell r="BH695"/>
          <cell r="BI695"/>
          <cell r="BJ695"/>
          <cell r="BK695"/>
          <cell r="BL695" t="str">
            <v>นายสุริยะ เทพแก้ว</v>
          </cell>
          <cell r="BM695">
            <v>0</v>
          </cell>
          <cell r="BN695" t="str">
            <v>1.นายสุริยะ  เทพแก้ว
2.นางวรรณา  คำมาสาร
3.ปิยะพงษ์  คำมาสาร</v>
          </cell>
          <cell r="BO695" t="str">
            <v>จำเลยที่1
จำเลยที่2
คู่สมรสจำเลยที่2</v>
          </cell>
          <cell r="BP695" t="str">
            <v>1-5016-00055-46-3
3-4210-00017-66-5
3-5016-00035-62-1</v>
          </cell>
          <cell r="BQ695"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R695" t="str">
            <v>ไม่พบ</v>
          </cell>
          <cell r="BS695"/>
          <cell r="BT695">
            <v>3</v>
          </cell>
          <cell r="BU695" t="str">
            <v>นักศึกษาฝึกงาน//วรกมล</v>
          </cell>
          <cell r="BV695"/>
          <cell r="BW695"/>
          <cell r="BX695"/>
          <cell r="BY695"/>
          <cell r="BZ695"/>
          <cell r="CA695"/>
          <cell r="CB695"/>
          <cell r="CC695"/>
          <cell r="CD695"/>
          <cell r="CE695"/>
          <cell r="CF695"/>
          <cell r="CG695"/>
          <cell r="CH695"/>
          <cell r="CI695"/>
          <cell r="CJ695"/>
          <cell r="CK695"/>
          <cell r="CL695"/>
          <cell r="CM695"/>
          <cell r="CN695"/>
          <cell r="CO695"/>
        </row>
        <row r="696">
          <cell r="B696">
            <v>1540</v>
          </cell>
          <cell r="C696">
            <v>691</v>
          </cell>
          <cell r="D696">
            <v>26</v>
          </cell>
          <cell r="E696">
            <v>11</v>
          </cell>
          <cell r="F696">
            <v>2564</v>
          </cell>
          <cell r="G696">
            <v>8000176637888</v>
          </cell>
          <cell r="H696" t="str">
            <v>นางสาว</v>
          </cell>
          <cell r="I696" t="str">
            <v>กนกพร</v>
          </cell>
          <cell r="J696" t="str">
            <v>ปาลีกุย</v>
          </cell>
          <cell r="K696">
            <v>1509900151058</v>
          </cell>
          <cell r="L696" t="str">
            <v>สันกำแพง</v>
          </cell>
          <cell r="M696" t="str">
            <v>เชียงใหม่ 3</v>
          </cell>
          <cell r="N696">
            <v>8</v>
          </cell>
          <cell r="O696" t="str">
            <v>สินเชื่อธนาคารประชาชน</v>
          </cell>
          <cell r="P696" t="str">
            <v>1.บุคคลค้ำประกัน</v>
          </cell>
          <cell r="Q696">
            <v>18750</v>
          </cell>
          <cell r="R696">
            <v>2071.5100000000002</v>
          </cell>
          <cell r="S696" t="str">
            <v>แขวงเชียงใหม่</v>
          </cell>
          <cell r="T696" t="str">
            <v>ผบ.7672</v>
          </cell>
          <cell r="U696" t="str">
            <v>2556</v>
          </cell>
          <cell r="V696" t="str">
            <v>ผบ.118</v>
          </cell>
          <cell r="W696">
            <v>2557</v>
          </cell>
          <cell r="X696"/>
          <cell r="Y696"/>
          <cell r="Z696"/>
          <cell r="AA696">
            <v>21</v>
          </cell>
          <cell r="AB696">
            <v>1</v>
          </cell>
          <cell r="AC696">
            <v>2557</v>
          </cell>
          <cell r="AD696"/>
          <cell r="AE696"/>
          <cell r="AF696"/>
          <cell r="AG696"/>
          <cell r="AH696"/>
          <cell r="AI696"/>
          <cell r="AJ696"/>
          <cell r="AK696"/>
          <cell r="AL696"/>
          <cell r="AM696"/>
          <cell r="AN696"/>
          <cell r="AO696"/>
          <cell r="AP696"/>
          <cell r="AQ696"/>
          <cell r="AR696"/>
          <cell r="AS696"/>
          <cell r="AT696"/>
          <cell r="AU696"/>
          <cell r="AV696"/>
          <cell r="AW696"/>
          <cell r="AX696"/>
          <cell r="AY696"/>
          <cell r="AZ696"/>
          <cell r="BA696"/>
          <cell r="BB696" t="str">
            <v>สืบทรัพย์สำนักงานอื่นฟ้อง (คำสั่ง 26/11/2564)//สืบแล้ว</v>
          </cell>
          <cell r="BC696"/>
          <cell r="BD696"/>
          <cell r="BE696"/>
          <cell r="BF696"/>
          <cell r="BG696"/>
          <cell r="BH696"/>
          <cell r="BI696"/>
          <cell r="BJ696"/>
          <cell r="BK696"/>
          <cell r="BL696" t="str">
            <v>นางสาวกนกพร ปาลีกุย</v>
          </cell>
          <cell r="BM696">
            <v>0</v>
          </cell>
          <cell r="BN696" t="str">
            <v>1.นางสาวกนกพร ปาลีกุย
2.นายพูนทรัพย์ ขันแก้ว
3.นางสาววรนิษฐา ธรรมใจ
4.นายพีรยุทธ เป็งโก</v>
          </cell>
          <cell r="BO696" t="str">
            <v>จำเลยที่ 1
จำเลยที่ 2
จำเลยที่ 3
คู่สมรสจำเลยที่ 3</v>
          </cell>
          <cell r="BP696" t="str">
            <v>1-5099-00151-05-8
3-5013-00816-71-6
1-5008-00005-40-0
1-5099-00184-87-8</v>
          </cell>
          <cell r="BQ696"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R696" t="str">
            <v>ไม่พบ</v>
          </cell>
          <cell r="BS696"/>
          <cell r="BT696">
            <v>4</v>
          </cell>
          <cell r="BU696" t="str">
            <v>นักศึกษาฝึกงาน//วรกมล</v>
          </cell>
          <cell r="BV696"/>
          <cell r="BW696"/>
          <cell r="BX696"/>
          <cell r="BY696"/>
          <cell r="BZ696"/>
          <cell r="CA696"/>
          <cell r="CB696"/>
          <cell r="CC696"/>
          <cell r="CD696"/>
          <cell r="CE696"/>
          <cell r="CF696"/>
          <cell r="CG696"/>
          <cell r="CH696"/>
          <cell r="CI696"/>
          <cell r="CJ696"/>
          <cell r="CK696"/>
          <cell r="CL696"/>
          <cell r="CM696"/>
          <cell r="CN696"/>
          <cell r="CO696"/>
        </row>
        <row r="697">
          <cell r="B697">
            <v>1541</v>
          </cell>
          <cell r="C697">
            <v>692</v>
          </cell>
          <cell r="D697">
            <v>26</v>
          </cell>
          <cell r="E697">
            <v>11</v>
          </cell>
          <cell r="F697">
            <v>2564</v>
          </cell>
          <cell r="G697">
            <v>856253001015</v>
          </cell>
          <cell r="H697" t="str">
            <v>นาง</v>
          </cell>
          <cell r="I697" t="str">
            <v>จันทร์คำ</v>
          </cell>
          <cell r="J697" t="str">
            <v>ปิ่นแก้ว</v>
          </cell>
          <cell r="K697">
            <v>3500200128973</v>
          </cell>
          <cell r="L697" t="str">
            <v>ฮอด</v>
          </cell>
          <cell r="M697" t="str">
            <v>เชียงใหม่ 3</v>
          </cell>
          <cell r="N697">
            <v>8</v>
          </cell>
          <cell r="O697" t="str">
            <v>สินเชื่อธนาคารประชาชน</v>
          </cell>
          <cell r="P697" t="str">
            <v>1.บุคคลค้ำประกัน</v>
          </cell>
          <cell r="Q697">
            <v>31049.51</v>
          </cell>
          <cell r="R697">
            <v>2278.36</v>
          </cell>
          <cell r="S697" t="str">
            <v>แขวงเชียงใหม่</v>
          </cell>
          <cell r="T697" t="str">
            <v>ผบ.5707</v>
          </cell>
          <cell r="U697" t="str">
            <v>2555</v>
          </cell>
          <cell r="V697" t="str">
            <v>ผบ.7208</v>
          </cell>
          <cell r="W697">
            <v>2555</v>
          </cell>
          <cell r="X697"/>
          <cell r="Y697"/>
          <cell r="Z697"/>
          <cell r="AA697">
            <v>26</v>
          </cell>
          <cell r="AB697">
            <v>11</v>
          </cell>
          <cell r="AC697">
            <v>2555</v>
          </cell>
          <cell r="AD697"/>
          <cell r="AE697"/>
          <cell r="AF697"/>
          <cell r="AG697"/>
          <cell r="AH697"/>
          <cell r="AI697"/>
          <cell r="AJ697"/>
          <cell r="AK697"/>
          <cell r="AL697"/>
          <cell r="AM697"/>
          <cell r="AN697"/>
          <cell r="AO697"/>
          <cell r="AP697"/>
          <cell r="AQ697"/>
          <cell r="AR697"/>
          <cell r="AS697"/>
          <cell r="AT697"/>
          <cell r="AU697"/>
          <cell r="AV697"/>
          <cell r="AW697"/>
          <cell r="AX697"/>
          <cell r="AY697"/>
          <cell r="AZ697"/>
          <cell r="BA697"/>
          <cell r="BB697" t="str">
            <v>สืบทรัพย์สำนักงานอื่นฟ้อง (คำสั่ง 26/11/2564)//สืบแล้ว รายงานผล วันที่ 11/1/2565</v>
          </cell>
          <cell r="BC697"/>
          <cell r="BD697"/>
          <cell r="BE697"/>
          <cell r="BF697"/>
          <cell r="BG697"/>
          <cell r="BH697"/>
          <cell r="BI697"/>
          <cell r="BJ697"/>
          <cell r="BK697"/>
          <cell r="BL697" t="str">
            <v>นางจันทร์คำ ปิ่นแก้ว</v>
          </cell>
          <cell r="BM697">
            <v>0</v>
          </cell>
          <cell r="BN697" t="str">
            <v>1.นางจันทร์คำ ปิ่นแก้ว
2.นายอินทร ปิ่นแก้ว
3.นางเกี๋ยงคำ ไชยสุ
4.นางอานง ต่างใจรักษ์
5.นายศรีเพชร คุ้มครอง</v>
          </cell>
          <cell r="BO697" t="str">
            <v>จำเลยที่ 1
คู่สมรสจำเลยที่ 1
จำเลยที่ 2
จำเลยที่ 3
คู่สมรสจำเลยที่ 3</v>
          </cell>
          <cell r="BP697" t="str">
            <v>3-5002-00128-97-3
3-5002-00128-96-5
3-5002-00130-20-0
3-5002-00129-33-3
3-5002-00129-32-5</v>
          </cell>
          <cell r="BQ69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697"/>
          <cell r="BS697"/>
          <cell r="BT697"/>
          <cell r="BU697" t="str">
            <v>นักศึกษาฝึกงาน//วรกมล</v>
          </cell>
          <cell r="BV697"/>
          <cell r="BW697"/>
          <cell r="BX697"/>
          <cell r="BY697"/>
          <cell r="BZ697"/>
          <cell r="CA697"/>
          <cell r="CB697"/>
          <cell r="CC697"/>
          <cell r="CD697"/>
          <cell r="CE697"/>
          <cell r="CF697"/>
          <cell r="CG697"/>
          <cell r="CH697"/>
          <cell r="CI697"/>
          <cell r="CJ697"/>
          <cell r="CK697"/>
          <cell r="CL697"/>
          <cell r="CM697"/>
          <cell r="CN697"/>
          <cell r="CO697"/>
        </row>
        <row r="698">
          <cell r="B698">
            <v>1542</v>
          </cell>
          <cell r="C698">
            <v>693</v>
          </cell>
          <cell r="D698">
            <v>26</v>
          </cell>
          <cell r="E698">
            <v>11</v>
          </cell>
          <cell r="F698">
            <v>2564</v>
          </cell>
          <cell r="G698">
            <v>822152010200</v>
          </cell>
          <cell r="H698" t="str">
            <v>นาง</v>
          </cell>
          <cell r="I698" t="str">
            <v>วรรณ</v>
          </cell>
          <cell r="J698" t="str">
            <v>ปะปันนา</v>
          </cell>
          <cell r="K698">
            <v>3510600804101</v>
          </cell>
          <cell r="L698" t="str">
            <v>จอมทอง</v>
          </cell>
          <cell r="M698" t="str">
            <v>เชียงใหม่ 3</v>
          </cell>
          <cell r="N698">
            <v>8</v>
          </cell>
          <cell r="O698" t="str">
            <v>สินเชื่อธนาคารประชาชน</v>
          </cell>
          <cell r="P698" t="str">
            <v>1.บุคคลค้ำประกัน</v>
          </cell>
          <cell r="Q698">
            <v>31900</v>
          </cell>
          <cell r="R698">
            <v>2106.08</v>
          </cell>
          <cell r="S698" t="str">
            <v>จังหวัดลำพูน</v>
          </cell>
          <cell r="T698" t="str">
            <v>ผบ.1785</v>
          </cell>
          <cell r="U698" t="str">
            <v>2555</v>
          </cell>
          <cell r="V698" t="str">
            <v>ผบ.1938</v>
          </cell>
          <cell r="W698">
            <v>2555</v>
          </cell>
          <cell r="X698"/>
          <cell r="Y698"/>
          <cell r="Z698"/>
          <cell r="AA698">
            <v>13</v>
          </cell>
          <cell r="AB698">
            <v>11</v>
          </cell>
          <cell r="AC698">
            <v>2555</v>
          </cell>
          <cell r="AD698"/>
          <cell r="AE698"/>
          <cell r="AF698"/>
          <cell r="AG698"/>
          <cell r="AH698"/>
          <cell r="AI698"/>
          <cell r="AJ698"/>
          <cell r="AK698"/>
          <cell r="AL698"/>
          <cell r="AM698"/>
          <cell r="AN698"/>
          <cell r="AO698"/>
          <cell r="AP698"/>
          <cell r="AQ698"/>
          <cell r="AR698"/>
          <cell r="AS698"/>
          <cell r="AT698"/>
          <cell r="AU698"/>
          <cell r="AV698"/>
          <cell r="AW698"/>
          <cell r="AX698"/>
          <cell r="AY698"/>
          <cell r="AZ698"/>
          <cell r="BA698"/>
          <cell r="BB698" t="str">
            <v>สืบทรัพย์สำนักงานอื่นฟ้อง (คำสั่ง 26/11/2564)//สืบแล้ว รายงานผล วันที่ 11/1/2566</v>
          </cell>
          <cell r="BC698"/>
          <cell r="BD698"/>
          <cell r="BE698"/>
          <cell r="BF698"/>
          <cell r="BG698"/>
          <cell r="BH698"/>
          <cell r="BI698"/>
          <cell r="BJ698"/>
          <cell r="BK698"/>
          <cell r="BL698" t="str">
            <v>นางวรรณ ปะปันนา</v>
          </cell>
          <cell r="BM698">
            <v>0</v>
          </cell>
          <cell r="BN698" t="str">
            <v>1.นางวรรณ ปะปันนา
2.นายโกเมนทร์ กุมพล
3.นางสาวแอ๊ด คำใจ
4.นางพัชญา ศรีแสง
5.นายปราโมทย์ ศรีแสง</v>
          </cell>
          <cell r="BO698" t="str">
            <v>จำเลยที่ 1
คู่สมรสจำเลยที่ 1
จำเลยที่ 2
จำเลยที่ 3
คู่สมรสจำเลยที่ 3</v>
          </cell>
          <cell r="BP698" t="str">
            <v>3-5106-00804-10-1
1-5002-00176-96-3
3-5002-00537-05-9
1-5002-00109-61-1
3-5002-00887-96-3</v>
          </cell>
          <cell r="BQ698"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698"/>
          <cell r="BS698"/>
          <cell r="BT698"/>
          <cell r="BU698" t="str">
            <v>นักศึกษาฝึกงาน//วรกมล</v>
          </cell>
          <cell r="BV698"/>
          <cell r="BW698"/>
          <cell r="BX698"/>
          <cell r="BY698"/>
          <cell r="BZ698"/>
          <cell r="CA698"/>
          <cell r="CB698"/>
          <cell r="CC698"/>
          <cell r="CD698"/>
          <cell r="CE698"/>
          <cell r="CF698"/>
          <cell r="CG698"/>
          <cell r="CH698"/>
          <cell r="CI698"/>
          <cell r="CJ698"/>
          <cell r="CK698"/>
          <cell r="CL698"/>
          <cell r="CM698"/>
          <cell r="CN698"/>
          <cell r="CO698"/>
        </row>
        <row r="699">
          <cell r="B699">
            <v>1543</v>
          </cell>
          <cell r="C699">
            <v>694</v>
          </cell>
          <cell r="D699">
            <v>26</v>
          </cell>
          <cell r="E699">
            <v>11</v>
          </cell>
          <cell r="F699">
            <v>2564</v>
          </cell>
          <cell r="G699">
            <v>800028132515</v>
          </cell>
          <cell r="H699" t="str">
            <v>นางสาว</v>
          </cell>
          <cell r="I699" t="str">
            <v>วรสสุคนธ์</v>
          </cell>
          <cell r="J699" t="str">
            <v>สมศรี</v>
          </cell>
          <cell r="K699">
            <v>1509900484651</v>
          </cell>
          <cell r="L699" t="str">
            <v>บวกครกหลวง</v>
          </cell>
          <cell r="M699" t="str">
            <v>เชียงใหม่ 3</v>
          </cell>
          <cell r="N699">
            <v>8</v>
          </cell>
          <cell r="O699" t="str">
            <v>สินเชื่อไทรทอง</v>
          </cell>
          <cell r="P699" t="str">
            <v>1.บุคคลค้ำประกัน</v>
          </cell>
          <cell r="Q699"/>
          <cell r="R699"/>
          <cell r="S699" t="str">
            <v>จังหวัดเชียงใหม่</v>
          </cell>
          <cell r="T699" t="str">
            <v>ผบ.566</v>
          </cell>
          <cell r="U699" t="str">
            <v>2557</v>
          </cell>
          <cell r="V699" t="str">
            <v>ผบ.737</v>
          </cell>
          <cell r="W699">
            <v>2557</v>
          </cell>
          <cell r="X699"/>
          <cell r="Y699"/>
          <cell r="Z699"/>
          <cell r="AA699"/>
          <cell r="AB699"/>
          <cell r="AC699"/>
          <cell r="AD699"/>
          <cell r="AE699"/>
          <cell r="AF699"/>
          <cell r="AG699"/>
          <cell r="AH699"/>
          <cell r="AI699"/>
          <cell r="AJ699"/>
          <cell r="AK699"/>
          <cell r="AL699"/>
          <cell r="AM699"/>
          <cell r="AN699"/>
          <cell r="AO699"/>
          <cell r="AP699"/>
          <cell r="AQ699"/>
          <cell r="AR699"/>
          <cell r="AS699"/>
          <cell r="AT699"/>
          <cell r="AU699"/>
          <cell r="AV699"/>
          <cell r="AW699"/>
          <cell r="AX699"/>
          <cell r="AY699"/>
          <cell r="AZ699"/>
          <cell r="BA699"/>
          <cell r="BB699" t="str">
            <v>สืบทรัพย์สำนักงานอื่นฟ้อง (คำสั่ง 26/11/2564)//สืบแล้ว</v>
          </cell>
          <cell r="BC699"/>
          <cell r="BD699"/>
          <cell r="BE699"/>
          <cell r="BF699"/>
          <cell r="BG699"/>
          <cell r="BH699"/>
          <cell r="BI699"/>
          <cell r="BJ699"/>
          <cell r="BK699"/>
          <cell r="BL699" t="str">
            <v>นางสาววรสสุคนธ์ สมศรี</v>
          </cell>
          <cell r="BM699">
            <v>0</v>
          </cell>
          <cell r="BN699" t="str">
            <v xml:space="preserve">1.นางสาวรสสุคนธ์ สมศรี
2.นางสาวสุธาทิพย์ จำรัส
3.นายฐณธรณ์ บุญเมือง
4.นายก๋องคำ สมศรี
</v>
          </cell>
          <cell r="BO699" t="str">
            <v xml:space="preserve">จำเลยที่ 1
จำเลยที่ 2
คู่สมรสจำเลยที่ 2
จำเลยที่ 3
</v>
          </cell>
          <cell r="BP699" t="str">
            <v xml:space="preserve">1-5099-00484-65-1
1-5601-00171-50-1
1-5601-00184-43-3
5-5019-90021-41-3
</v>
          </cell>
          <cell r="BQ699"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R699" t="str">
            <v>พบ</v>
          </cell>
          <cell r="BS699"/>
          <cell r="BT699">
            <v>5</v>
          </cell>
          <cell r="BU699" t="str">
            <v>นักศึกษาฝึกงาน//วรกมล</v>
          </cell>
          <cell r="BV699"/>
          <cell r="BW699"/>
          <cell r="BX699"/>
          <cell r="BY699"/>
          <cell r="BZ699"/>
          <cell r="CA699"/>
          <cell r="CB699"/>
          <cell r="CC699"/>
          <cell r="CD699"/>
          <cell r="CE699"/>
          <cell r="CF699"/>
          <cell r="CG699"/>
          <cell r="CH699"/>
          <cell r="CI699"/>
          <cell r="CJ699"/>
          <cell r="CK699"/>
          <cell r="CL699"/>
          <cell r="CM699"/>
          <cell r="CN699"/>
          <cell r="CO699"/>
        </row>
        <row r="700">
          <cell r="B700">
            <v>1544</v>
          </cell>
          <cell r="C700">
            <v>695</v>
          </cell>
          <cell r="D700">
            <v>26</v>
          </cell>
          <cell r="E700">
            <v>11</v>
          </cell>
          <cell r="F700">
            <v>2564</v>
          </cell>
          <cell r="G700">
            <v>800025447817</v>
          </cell>
          <cell r="H700" t="str">
            <v>นางสาว</v>
          </cell>
          <cell r="I700" t="str">
            <v>นุจรี</v>
          </cell>
          <cell r="J700" t="str">
            <v>กันใจ</v>
          </cell>
          <cell r="K700">
            <v>5501390006944</v>
          </cell>
          <cell r="L700" t="str">
            <v>บวกครกหลวง</v>
          </cell>
          <cell r="M700" t="str">
            <v>เชียงใหม่ 3</v>
          </cell>
          <cell r="N700">
            <v>8</v>
          </cell>
          <cell r="O700" t="str">
            <v>สินเชื่อธนาคารประชาชน</v>
          </cell>
          <cell r="P700" t="str">
            <v>1.บุคคลค้ำประกัน</v>
          </cell>
          <cell r="Q700">
            <v>93332</v>
          </cell>
          <cell r="R700">
            <v>12995.53</v>
          </cell>
          <cell r="S700" t="str">
            <v>แขวงเชียงใหม่</v>
          </cell>
          <cell r="T700" t="str">
            <v>ผบ.1618</v>
          </cell>
          <cell r="U700" t="str">
            <v>2557</v>
          </cell>
          <cell r="V700" t="str">
            <v>ผบ.4217</v>
          </cell>
          <cell r="W700">
            <v>2557</v>
          </cell>
          <cell r="X700"/>
          <cell r="Y700"/>
          <cell r="Z700"/>
          <cell r="AA700">
            <v>29</v>
          </cell>
          <cell r="AB700">
            <v>7</v>
          </cell>
          <cell r="AC700">
            <v>2557</v>
          </cell>
          <cell r="AD700"/>
          <cell r="AE700"/>
          <cell r="AF700"/>
          <cell r="AG700"/>
          <cell r="AH700"/>
          <cell r="AI700"/>
          <cell r="AJ700"/>
          <cell r="AK700"/>
          <cell r="AL700"/>
          <cell r="AM700"/>
          <cell r="AN700"/>
          <cell r="AO700"/>
          <cell r="AP700"/>
          <cell r="AQ700"/>
          <cell r="AR700"/>
          <cell r="AS700"/>
          <cell r="AT700"/>
          <cell r="AU700"/>
          <cell r="AV700"/>
          <cell r="AW700"/>
          <cell r="AX700"/>
          <cell r="AY700"/>
          <cell r="AZ700"/>
          <cell r="BA700"/>
          <cell r="BB700" t="str">
            <v>สืบทรัพย์สำนักงานอื่นฟ้อง (คำสั่ง 26/11/2564)//สืบแล้ว รายงานผล วันที่ 22/2/2565</v>
          </cell>
          <cell r="BC700"/>
          <cell r="BD700"/>
          <cell r="BE700"/>
          <cell r="BF700"/>
          <cell r="BG700"/>
          <cell r="BH700"/>
          <cell r="BI700"/>
          <cell r="BJ700"/>
          <cell r="BK700"/>
          <cell r="BL700" t="str">
            <v>นางสาวนุจรี กันใจ</v>
          </cell>
          <cell r="BM700">
            <v>0</v>
          </cell>
          <cell r="BN700" t="str">
            <v xml:space="preserve">1.นางสาวนุจรี กันใจ
2.นางสาวชไมพร ดวงคำ
3.นายนันทพงษ์ วุฒิสวัสดิ์
4.นางสาววาลิณี เตภัคดี
</v>
          </cell>
          <cell r="BO700" t="str">
            <v>จำเลยที่ 1
จำเลยที่ 2
จำเลยที่ 3
คู่สมรสจำเลยที่ 3</v>
          </cell>
          <cell r="BP700" t="str">
            <v>5-5013-90006-94-4
1-5099-00593-27-1
3-5005-00114-74-9
1-5099-00014-35-2</v>
          </cell>
          <cell r="BQ700"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R700" t="str">
            <v>พบ</v>
          </cell>
          <cell r="BS700"/>
          <cell r="BT700">
            <v>4</v>
          </cell>
          <cell r="BU700" t="str">
            <v>นักศึกษาฝึกงาน//วรกมล</v>
          </cell>
          <cell r="BV700"/>
          <cell r="BW700"/>
          <cell r="BX700"/>
          <cell r="BY700"/>
          <cell r="BZ700"/>
          <cell r="CA700"/>
          <cell r="CB700"/>
          <cell r="CC700"/>
          <cell r="CD700"/>
          <cell r="CE700"/>
          <cell r="CF700"/>
          <cell r="CG700"/>
          <cell r="CH700"/>
          <cell r="CI700"/>
          <cell r="CJ700"/>
          <cell r="CK700"/>
          <cell r="CL700"/>
          <cell r="CM700"/>
          <cell r="CN700"/>
          <cell r="CO700"/>
        </row>
        <row r="701">
          <cell r="B701">
            <v>1545</v>
          </cell>
          <cell r="C701">
            <v>696</v>
          </cell>
          <cell r="D701">
            <v>26</v>
          </cell>
          <cell r="E701">
            <v>11</v>
          </cell>
          <cell r="F701">
            <v>2564</v>
          </cell>
          <cell r="G701">
            <v>800028159484</v>
          </cell>
          <cell r="H701" t="str">
            <v>นางสาว</v>
          </cell>
          <cell r="I701" t="str">
            <v>จันทร์เพ็ญ</v>
          </cell>
          <cell r="J701" t="str">
            <v>ทนันชัย</v>
          </cell>
          <cell r="K701">
            <v>3501300469218</v>
          </cell>
          <cell r="L701" t="str">
            <v>สันกำแพง</v>
          </cell>
          <cell r="M701" t="str">
            <v>เชียงใหม่ 3</v>
          </cell>
          <cell r="N701">
            <v>8</v>
          </cell>
          <cell r="O701" t="str">
            <v>สินเชื่อธนาคารประชาชน</v>
          </cell>
          <cell r="P701" t="str">
            <v>1.บุคคลค้ำประกัน</v>
          </cell>
          <cell r="Q701">
            <v>25763.83</v>
          </cell>
          <cell r="R701">
            <v>281.99</v>
          </cell>
          <cell r="S701" t="str">
            <v>แขวงเชียงใหม่</v>
          </cell>
          <cell r="T701" t="str">
            <v>ผบ.7673</v>
          </cell>
          <cell r="U701" t="str">
            <v>2556</v>
          </cell>
          <cell r="V701" t="str">
            <v>ผบ.116</v>
          </cell>
          <cell r="W701">
            <v>2557</v>
          </cell>
          <cell r="X701">
            <v>21</v>
          </cell>
          <cell r="Y701">
            <v>1</v>
          </cell>
          <cell r="Z701">
            <v>2557</v>
          </cell>
          <cell r="AA701"/>
          <cell r="AB701"/>
          <cell r="AC701"/>
          <cell r="AD701"/>
          <cell r="AE701"/>
          <cell r="AF701"/>
          <cell r="AG701"/>
          <cell r="AH701"/>
          <cell r="AI701"/>
          <cell r="AJ701"/>
          <cell r="AK701"/>
          <cell r="AL701"/>
          <cell r="AM701"/>
          <cell r="AN701"/>
          <cell r="AO701"/>
          <cell r="AP701"/>
          <cell r="AQ701"/>
          <cell r="AR701"/>
          <cell r="AS701"/>
          <cell r="AT701"/>
          <cell r="AU701"/>
          <cell r="AV701"/>
          <cell r="AW701"/>
          <cell r="AX701"/>
          <cell r="AY701"/>
          <cell r="AZ701"/>
          <cell r="BA701"/>
          <cell r="BB701" t="str">
            <v>สืบทรัพย์สำนักงานอื่นฟ้อง (คำสั่ง 26/11/2564)//สืบแล้ว</v>
          </cell>
          <cell r="BC701"/>
          <cell r="BD701"/>
          <cell r="BE701"/>
          <cell r="BF701"/>
          <cell r="BG701"/>
          <cell r="BH701"/>
          <cell r="BI701"/>
          <cell r="BJ701"/>
          <cell r="BK701"/>
          <cell r="BL701" t="str">
            <v>นางสาวจันทร์เพ็ญ ทนันชัย</v>
          </cell>
          <cell r="BM701">
            <v>0</v>
          </cell>
          <cell r="BN701" t="str">
            <v>1.นางสาวนจันทร์เพ็ญ ทนันชัย
2.นางสุพัฒน์ สุภามูล
3.นางอารีย์ ใจจา</v>
          </cell>
          <cell r="BO701" t="str">
            <v>จำเลยที่ 1
จำเลยที่ 2
จำเลยที่ 3</v>
          </cell>
          <cell r="BP701" t="str">
            <v>3-5013-00469-21-8
3-5013-00478-58-6
3-5013-00473-30-4
3-5013-00475-86-2</v>
          </cell>
          <cell r="BQ701"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R701" t="str">
            <v>พบทรัพย์</v>
          </cell>
          <cell r="BS701"/>
          <cell r="BT701">
            <v>4</v>
          </cell>
          <cell r="BU701" t="str">
            <v>นักศึกษาฝึกงาน//วรกมล</v>
          </cell>
          <cell r="BV701"/>
          <cell r="BW701"/>
          <cell r="BX701"/>
          <cell r="BY701"/>
          <cell r="BZ701"/>
          <cell r="CA701"/>
          <cell r="CB701"/>
          <cell r="CC701"/>
          <cell r="CD701"/>
          <cell r="CE701"/>
          <cell r="CF701"/>
          <cell r="CG701"/>
          <cell r="CH701"/>
          <cell r="CI701"/>
          <cell r="CJ701"/>
          <cell r="CK701"/>
          <cell r="CL701"/>
          <cell r="CM701"/>
          <cell r="CN701"/>
          <cell r="CO701"/>
        </row>
        <row r="702">
          <cell r="B702">
            <v>1546</v>
          </cell>
          <cell r="C702">
            <v>697</v>
          </cell>
          <cell r="D702">
            <v>26</v>
          </cell>
          <cell r="E702">
            <v>11</v>
          </cell>
          <cell r="F702">
            <v>2564</v>
          </cell>
          <cell r="G702">
            <v>800027100992</v>
          </cell>
          <cell r="H702" t="str">
            <v>นางสาว</v>
          </cell>
          <cell r="I702" t="str">
            <v>ลักษณ์ขณา</v>
          </cell>
          <cell r="J702" t="str">
            <v>วงศ์อิน</v>
          </cell>
          <cell r="K702">
            <v>1509900666996</v>
          </cell>
          <cell r="L702" t="str">
            <v>สันกำแพง</v>
          </cell>
          <cell r="M702" t="str">
            <v>เชียงใหม่ 3</v>
          </cell>
          <cell r="N702">
            <v>8</v>
          </cell>
          <cell r="O702" t="str">
            <v>สินเชื่อธนาคารประชาชน</v>
          </cell>
          <cell r="P702" t="str">
            <v>1.บุคคลค้ำประกัน</v>
          </cell>
          <cell r="Q702">
            <v>23328</v>
          </cell>
          <cell r="R702">
            <v>969.6</v>
          </cell>
          <cell r="S702" t="str">
            <v>แขวงเชียงใหม่</v>
          </cell>
          <cell r="T702" t="str">
            <v>ผบ.863</v>
          </cell>
          <cell r="U702" t="str">
            <v>2557</v>
          </cell>
          <cell r="V702" t="str">
            <v>ผบ.2565</v>
          </cell>
          <cell r="W702">
            <v>2557</v>
          </cell>
          <cell r="X702"/>
          <cell r="Y702"/>
          <cell r="Z702"/>
          <cell r="AA702">
            <v>26</v>
          </cell>
          <cell r="AB702">
            <v>5</v>
          </cell>
          <cell r="AC702">
            <v>2557</v>
          </cell>
          <cell r="AD702"/>
          <cell r="AE702"/>
          <cell r="AF702"/>
          <cell r="AG702">
            <v>11</v>
          </cell>
          <cell r="AH702">
            <v>2</v>
          </cell>
          <cell r="AI702">
            <v>2559</v>
          </cell>
          <cell r="AJ702"/>
          <cell r="AK702"/>
          <cell r="AL702"/>
          <cell r="AM702"/>
          <cell r="AN702"/>
          <cell r="AO702"/>
          <cell r="AP702"/>
          <cell r="AQ702"/>
          <cell r="AR702"/>
          <cell r="AS702"/>
          <cell r="AT702"/>
          <cell r="AU702"/>
          <cell r="AV702"/>
          <cell r="AW702"/>
          <cell r="AX702"/>
          <cell r="AY702"/>
          <cell r="AZ702"/>
          <cell r="BA702"/>
          <cell r="BB702" t="str">
            <v>สืบทรัพย์สำนักงานอื่นฟ้อง (คำสั่ง 26/11/2564)//สืบแล้ว รายงานผล วันที่ 10/2/2565</v>
          </cell>
          <cell r="BC702"/>
          <cell r="BD702"/>
          <cell r="BE702"/>
          <cell r="BF702"/>
          <cell r="BG702"/>
          <cell r="BH702"/>
          <cell r="BI702"/>
          <cell r="BJ702"/>
          <cell r="BK702"/>
          <cell r="BL702" t="str">
            <v>นางสาวลักษณ์ขณา วงศ์อิน</v>
          </cell>
          <cell r="BM702">
            <v>0</v>
          </cell>
          <cell r="BN702" t="str">
            <v>1.นางสาวลักษณ์ขณา วงค์อิน
2.นางพิมพ์ใจ มะโนคำ
3.นายฤทธิชัย มะโนคำ
4.นางพรรณจิต วงศ์อิน
5.นายธนัช ตัวตน</v>
          </cell>
          <cell r="BO702" t="str">
            <v>จำเลยที่ 1
จำเลยที่ 2
คู่สมรสจำเลยที่ 2
จำเลยที่ 3
คู่สมรสจำเลยที่ 3</v>
          </cell>
          <cell r="BP702" t="str">
            <v>1-5099-00666-99-6
3-5013-00410-95-7
3-5013-00388-92-7
3-5013-00410-96-5
3-8016-00604-98-3</v>
          </cell>
          <cell r="BQ702"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R702" t="str">
            <v>ไม่พบ</v>
          </cell>
          <cell r="BS702"/>
          <cell r="BT702">
            <v>5</v>
          </cell>
          <cell r="BU702" t="str">
            <v>นักศึกษาฝึกงาน//วรกมล</v>
          </cell>
          <cell r="BV702"/>
          <cell r="BW702"/>
          <cell r="BX702"/>
          <cell r="BY702"/>
          <cell r="BZ702"/>
          <cell r="CA702"/>
          <cell r="CB702"/>
          <cell r="CC702"/>
          <cell r="CD702"/>
          <cell r="CE702"/>
          <cell r="CF702"/>
          <cell r="CG702"/>
          <cell r="CH702"/>
          <cell r="CI702"/>
          <cell r="CJ702"/>
          <cell r="CK702"/>
          <cell r="CL702"/>
          <cell r="CM702"/>
          <cell r="CN702"/>
          <cell r="CO702"/>
        </row>
        <row r="703">
          <cell r="B703">
            <v>1547</v>
          </cell>
          <cell r="C703">
            <v>698</v>
          </cell>
          <cell r="D703">
            <v>26</v>
          </cell>
          <cell r="E703">
            <v>11</v>
          </cell>
          <cell r="F703">
            <v>2564</v>
          </cell>
          <cell r="G703">
            <v>821952014883</v>
          </cell>
          <cell r="H703" t="str">
            <v>ดาบตำรวจ</v>
          </cell>
          <cell r="I703" t="str">
            <v>สุชาติ</v>
          </cell>
          <cell r="J703" t="str">
            <v>จันทิมา</v>
          </cell>
          <cell r="K703">
            <v>3510100057322</v>
          </cell>
          <cell r="L703" t="str">
            <v>สันกำแพง</v>
          </cell>
          <cell r="M703" t="str">
            <v>เชียงใหม่ 3</v>
          </cell>
          <cell r="N703">
            <v>8</v>
          </cell>
          <cell r="O703" t="str">
            <v>สินเชื่อสวัสดิการ</v>
          </cell>
          <cell r="P703" t="str">
            <v>1.บุคคลค้ำประกัน</v>
          </cell>
          <cell r="Q703">
            <v>708861.43999999994</v>
          </cell>
          <cell r="R703">
            <v>102421.67</v>
          </cell>
          <cell r="S703" t="str">
            <v>จังหวัดลำพูน</v>
          </cell>
          <cell r="T703" t="str">
            <v>ผบ.432</v>
          </cell>
          <cell r="U703" t="str">
            <v>2557</v>
          </cell>
          <cell r="V703" t="str">
            <v>ผบ.11084</v>
          </cell>
          <cell r="W703">
            <v>2557</v>
          </cell>
          <cell r="X703"/>
          <cell r="Y703"/>
          <cell r="Z703"/>
          <cell r="AA703">
            <v>8</v>
          </cell>
          <cell r="AB703">
            <v>7</v>
          </cell>
          <cell r="AC703">
            <v>2557</v>
          </cell>
          <cell r="AD703"/>
          <cell r="AE703"/>
          <cell r="AF703"/>
          <cell r="AG703"/>
          <cell r="AH703"/>
          <cell r="AI703"/>
          <cell r="AJ703"/>
          <cell r="AK703"/>
          <cell r="AL703"/>
          <cell r="AM703"/>
          <cell r="AN703"/>
          <cell r="AO703"/>
          <cell r="AP703"/>
          <cell r="AQ703"/>
          <cell r="AR703"/>
          <cell r="AS703"/>
          <cell r="AT703"/>
          <cell r="AU703"/>
          <cell r="AV703"/>
          <cell r="AW703"/>
          <cell r="AX703"/>
          <cell r="AY703"/>
          <cell r="AZ703"/>
          <cell r="BA703"/>
          <cell r="BB703" t="str">
            <v>สืบทรัพย์สำนักงานอื่นฟ้อง (คำสั่ง 26/11/2564)//สืบแล้ว</v>
          </cell>
          <cell r="BC703"/>
          <cell r="BD703"/>
          <cell r="BE703"/>
          <cell r="BF703"/>
          <cell r="BG703"/>
          <cell r="BH703"/>
          <cell r="BI703"/>
          <cell r="BJ703"/>
          <cell r="BK703"/>
          <cell r="BL703" t="str">
            <v>ดาบตำรวจสุชาติ จันทิมา</v>
          </cell>
          <cell r="BM703">
            <v>0</v>
          </cell>
          <cell r="BN703" t="str">
            <v xml:space="preserve">1.ด.ต.สุชาติ จันทิมา
2.นางสาวอรภา สิงห์ตื้อ
3.ส.ต.อ.หญิงกมลชนก พรหมปฎิมา
4.พ.ต.ท.ไกรสิทธิ พรหมปฎิมา </v>
          </cell>
          <cell r="BO703" t="str">
            <v>จำเลยที่ 1
คู่สมรสจำเลยที่ 1
จำเลยที่ 2
คู่สมรสจำเลยที่ 2</v>
          </cell>
          <cell r="BP703" t="str">
            <v>3-5101-00057-32-2
3-5704-00282-26-7
3-5099-01012-84-8
3-5299-00343-37-9</v>
          </cell>
          <cell r="BQ703"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-ไม่พบกรรมสิทธิ์ในที่ดินที่ อ.วังทรายพูน จ.พิจิตร</v>
          </cell>
          <cell r="BR703" t="str">
            <v>พบ</v>
          </cell>
          <cell r="BS703"/>
          <cell r="BT703">
            <v>4</v>
          </cell>
          <cell r="BU703" t="str">
            <v>นักศึกษาฝึกงาน//วรกมล</v>
          </cell>
          <cell r="BV703"/>
          <cell r="BW703"/>
          <cell r="BX703"/>
          <cell r="BY703"/>
          <cell r="BZ703"/>
          <cell r="CA703"/>
          <cell r="CB703"/>
          <cell r="CC703"/>
          <cell r="CD703"/>
          <cell r="CE703"/>
          <cell r="CF703"/>
          <cell r="CG703"/>
          <cell r="CH703"/>
          <cell r="CI703"/>
          <cell r="CJ703"/>
          <cell r="CK703"/>
          <cell r="CL703"/>
          <cell r="CM703"/>
          <cell r="CN703"/>
          <cell r="CO703"/>
        </row>
        <row r="704">
          <cell r="B704">
            <v>1548</v>
          </cell>
          <cell r="C704">
            <v>699</v>
          </cell>
          <cell r="D704">
            <v>26</v>
          </cell>
          <cell r="E704">
            <v>11</v>
          </cell>
          <cell r="F704">
            <v>2564</v>
          </cell>
          <cell r="G704">
            <v>800026165475</v>
          </cell>
          <cell r="H704" t="str">
            <v>นางสาว</v>
          </cell>
          <cell r="I704" t="str">
            <v>จินตหรา</v>
          </cell>
          <cell r="J704" t="str">
            <v>บัวแดง</v>
          </cell>
          <cell r="K704">
            <v>1560300182728</v>
          </cell>
          <cell r="L704" t="str">
            <v>บวกครกหลวง</v>
          </cell>
          <cell r="M704" t="str">
            <v>เชียงใหม่ 3</v>
          </cell>
          <cell r="N704">
            <v>8</v>
          </cell>
          <cell r="O704" t="str">
            <v>สินเชื่อธนาคารประชาชน</v>
          </cell>
          <cell r="P704" t="str">
            <v>1.บุคคลค้ำประกัน</v>
          </cell>
          <cell r="Q704">
            <v>133761.15</v>
          </cell>
          <cell r="R704">
            <v>8179.38</v>
          </cell>
          <cell r="S704" t="str">
            <v>จังหวัดพะเยา</v>
          </cell>
          <cell r="T704" t="str">
            <v>ผบ.757</v>
          </cell>
          <cell r="U704" t="str">
            <v>2557</v>
          </cell>
          <cell r="V704" t="str">
            <v>ผบ.1915</v>
          </cell>
          <cell r="W704">
            <v>2557</v>
          </cell>
          <cell r="X704">
            <v>18</v>
          </cell>
          <cell r="Y704">
            <v>8</v>
          </cell>
          <cell r="Z704">
            <v>2557</v>
          </cell>
          <cell r="AA704"/>
          <cell r="AB704"/>
          <cell r="AC704"/>
          <cell r="AD704"/>
          <cell r="AE704"/>
          <cell r="AF704"/>
          <cell r="AG704"/>
          <cell r="AH704"/>
          <cell r="AI704"/>
          <cell r="AJ704"/>
          <cell r="AK704"/>
          <cell r="AL704"/>
          <cell r="AM704"/>
          <cell r="AN704"/>
          <cell r="AO704"/>
          <cell r="AP704"/>
          <cell r="AQ704"/>
          <cell r="AR704"/>
          <cell r="AS704"/>
          <cell r="AT704"/>
          <cell r="AU704"/>
          <cell r="AV704"/>
          <cell r="AW704"/>
          <cell r="AX704"/>
          <cell r="AY704"/>
          <cell r="AZ704"/>
          <cell r="BA704"/>
          <cell r="BB704" t="str">
            <v>สืบทรัพย์สำนักงานอื่นฟ้อง (คำสั่ง 26/11/2564)//สืบแล้ว</v>
          </cell>
          <cell r="BC704"/>
          <cell r="BD704"/>
          <cell r="BE704"/>
          <cell r="BF704"/>
          <cell r="BG704"/>
          <cell r="BH704"/>
          <cell r="BI704"/>
          <cell r="BJ704"/>
          <cell r="BK704"/>
          <cell r="BL704" t="str">
            <v>นางสาวจินตหรา บัวแดง</v>
          </cell>
          <cell r="BM704">
            <v>0</v>
          </cell>
          <cell r="BN704" t="str">
            <v>1.นางสาวจินตหรา  บัวแดง
2.นายสุนันท์  ศรีจันทร์
3.นางสาวเกศรินทร์  แก้วอ้าย
4.นางสาวชนัญชิดา  เอื้อม</v>
          </cell>
          <cell r="BO704" t="str">
            <v>จำเลยที่1
จำเลยที่2
คู่สมรสจำเลยที่2
จำเลยที่3</v>
          </cell>
          <cell r="BP704" t="str">
            <v>1-5603-00182-72-8
2-3111-00046-93-7
1-5106-00052-88-9
1-5799-00123-23-2</v>
          </cell>
          <cell r="BQ704"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R704" t="str">
            <v>ไม่พบ</v>
          </cell>
          <cell r="BS704"/>
          <cell r="BT704">
            <v>4</v>
          </cell>
          <cell r="BU704" t="str">
            <v>นักศึกษาฝึกงาน//วรกมล</v>
          </cell>
          <cell r="BV704"/>
          <cell r="BW704"/>
          <cell r="BX704"/>
          <cell r="BY704"/>
          <cell r="BZ704"/>
          <cell r="CA704"/>
          <cell r="CB704"/>
          <cell r="CC704"/>
          <cell r="CD704"/>
          <cell r="CE704"/>
          <cell r="CF704"/>
          <cell r="CG704"/>
          <cell r="CH704"/>
          <cell r="CI704"/>
          <cell r="CJ704"/>
          <cell r="CK704"/>
          <cell r="CL704"/>
          <cell r="CM704"/>
          <cell r="CN704"/>
          <cell r="CO704"/>
        </row>
        <row r="705">
          <cell r="B705">
            <v>1549</v>
          </cell>
          <cell r="C705">
            <v>700</v>
          </cell>
          <cell r="D705">
            <v>26</v>
          </cell>
          <cell r="E705">
            <v>11</v>
          </cell>
          <cell r="F705">
            <v>2564</v>
          </cell>
          <cell r="G705">
            <v>800027089310</v>
          </cell>
          <cell r="H705" t="str">
            <v>นาย</v>
          </cell>
          <cell r="I705" t="str">
            <v>จักรพงศ์</v>
          </cell>
          <cell r="J705" t="str">
            <v>กิจสิริสกุล</v>
          </cell>
          <cell r="K705">
            <v>3850100271453</v>
          </cell>
          <cell r="L705" t="str">
            <v>บวกครกหลวง</v>
          </cell>
          <cell r="M705" t="str">
            <v>เชียงใหม่ 3</v>
          </cell>
          <cell r="N705">
            <v>8</v>
          </cell>
          <cell r="O705" t="str">
            <v>สินเชื่อธนาคารประชาชน</v>
          </cell>
          <cell r="P705" t="str">
            <v>1.บุคคลค้ำประกัน</v>
          </cell>
          <cell r="Q705">
            <v>89580</v>
          </cell>
          <cell r="R705">
            <v>8280.1200000000008</v>
          </cell>
          <cell r="S705" t="str">
            <v>แขวงเชียงใหม่</v>
          </cell>
          <cell r="T705" t="str">
            <v>ผบ.1952</v>
          </cell>
          <cell r="U705" t="str">
            <v>2557</v>
          </cell>
          <cell r="V705" t="str">
            <v>ผบ.2307</v>
          </cell>
          <cell r="W705">
            <v>2557</v>
          </cell>
          <cell r="X705">
            <v>6</v>
          </cell>
          <cell r="Y705">
            <v>5</v>
          </cell>
          <cell r="Z705">
            <v>2557</v>
          </cell>
          <cell r="AA705"/>
          <cell r="AB705"/>
          <cell r="AC705"/>
          <cell r="AD705"/>
          <cell r="AE705"/>
          <cell r="AF705"/>
          <cell r="AG705">
            <v>22</v>
          </cell>
          <cell r="AH705">
            <v>7</v>
          </cell>
          <cell r="AI705">
            <v>2557</v>
          </cell>
          <cell r="AJ705"/>
          <cell r="AK705"/>
          <cell r="AL705"/>
          <cell r="AM705"/>
          <cell r="AN705"/>
          <cell r="AO705"/>
          <cell r="AP705"/>
          <cell r="AQ705"/>
          <cell r="AR705"/>
          <cell r="AS705"/>
          <cell r="AT705"/>
          <cell r="AU705"/>
          <cell r="AV705"/>
          <cell r="AW705"/>
          <cell r="AX705"/>
          <cell r="AY705"/>
          <cell r="AZ705"/>
          <cell r="BA705"/>
          <cell r="BB705" t="str">
            <v>สืบทรัพย์สำนักงานอื่นฟ้อง (คำสั่ง 26/11/2564)//กำลังดำเนินการสืบทรัพย์แก้ไข</v>
          </cell>
          <cell r="BC705"/>
          <cell r="BD705"/>
          <cell r="BE705"/>
          <cell r="BF705"/>
          <cell r="BG705"/>
          <cell r="BH705"/>
          <cell r="BI705"/>
          <cell r="BJ705"/>
          <cell r="BK705"/>
          <cell r="BL705" t="str">
            <v>นายจักรพงศ์ กิจสิริสกุล</v>
          </cell>
          <cell r="BM705">
            <v>0</v>
          </cell>
          <cell r="BN705" t="str">
            <v>1.นายจักรพงศ์  กิจสิริสกุล
2.นางศิวาพร  สุขเจริญ
3.นายสมนึก สุขเจริญ
4.นายสรพงษ์  ทะเลทอง
5..นางสาวพิมพิไล  ทะเลทอง</v>
          </cell>
          <cell r="BO705" t="str">
            <v xml:space="preserve">จำเลยที่ 1
จำเลยที่ 2
คู่สมรมจำเลยที่ 2
จำเลยที่ 3
คู่สมรสจำเลยที่ 3
</v>
          </cell>
          <cell r="BP705" t="str">
            <v>3-8501-00271-45-3
3-5099-01411-81-5
3-1015-01265-27-3
3-5801-01036-53-8
2-5010-00017-81-0</v>
          </cell>
          <cell r="BQ705"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R705" t="str">
            <v>ไม่พบทรัพย์</v>
          </cell>
          <cell r="BS705"/>
          <cell r="BT705">
            <v>5</v>
          </cell>
          <cell r="BU705" t="str">
            <v>นักศึกษาฝึกงาน//วรกมล</v>
          </cell>
          <cell r="BV705"/>
          <cell r="BW705"/>
          <cell r="BX705"/>
          <cell r="BY705"/>
          <cell r="BZ705"/>
          <cell r="CA705"/>
          <cell r="CB705"/>
          <cell r="CC705"/>
          <cell r="CD705"/>
          <cell r="CE705"/>
          <cell r="CF705"/>
          <cell r="CG705"/>
          <cell r="CH705"/>
          <cell r="CI705"/>
          <cell r="CJ705"/>
          <cell r="CK705"/>
          <cell r="CL705"/>
          <cell r="CM705"/>
          <cell r="CN705"/>
          <cell r="CO705"/>
        </row>
        <row r="706">
          <cell r="B706">
            <v>1550</v>
          </cell>
          <cell r="C706">
            <v>701</v>
          </cell>
          <cell r="D706">
            <v>26</v>
          </cell>
          <cell r="E706">
            <v>11</v>
          </cell>
          <cell r="F706">
            <v>2564</v>
          </cell>
          <cell r="G706">
            <v>800032190640</v>
          </cell>
          <cell r="H706" t="str">
            <v>นางสาว</v>
          </cell>
          <cell r="I706" t="str">
            <v>รัตติกาล</v>
          </cell>
          <cell r="J706" t="str">
            <v>แสงสุริยา</v>
          </cell>
          <cell r="K706">
            <v>1509900905176</v>
          </cell>
          <cell r="L706" t="str">
            <v>สันกำแพง</v>
          </cell>
          <cell r="M706" t="str">
            <v>เชียงใหม่ 3</v>
          </cell>
          <cell r="N706">
            <v>8</v>
          </cell>
          <cell r="O706" t="str">
            <v>สินเชื่อธนาคารประชาชน</v>
          </cell>
          <cell r="P706" t="str">
            <v>1.บุคคลค้ำประกัน</v>
          </cell>
          <cell r="Q706">
            <v>48611</v>
          </cell>
          <cell r="R706">
            <v>3464.87</v>
          </cell>
          <cell r="S706" t="str">
            <v>จังหวัดลำพูน</v>
          </cell>
          <cell r="T706" t="str">
            <v>ผบ.682</v>
          </cell>
          <cell r="U706" t="str">
            <v>2557</v>
          </cell>
          <cell r="V706" t="str">
            <v>ผบ.668</v>
          </cell>
          <cell r="W706">
            <v>2557</v>
          </cell>
          <cell r="X706">
            <v>3</v>
          </cell>
          <cell r="Y706">
            <v>6</v>
          </cell>
          <cell r="Z706">
            <v>2557</v>
          </cell>
          <cell r="AA706"/>
          <cell r="AB706"/>
          <cell r="AC706"/>
          <cell r="AD706"/>
          <cell r="AE706"/>
          <cell r="AF706"/>
          <cell r="AG706">
            <v>6</v>
          </cell>
          <cell r="AH706">
            <v>10</v>
          </cell>
          <cell r="AI706">
            <v>2557</v>
          </cell>
          <cell r="AJ706"/>
          <cell r="AK706"/>
          <cell r="AL706"/>
          <cell r="AM706"/>
          <cell r="AN706"/>
          <cell r="AO706"/>
          <cell r="AP706"/>
          <cell r="AQ706"/>
          <cell r="AR706"/>
          <cell r="AS706"/>
          <cell r="AT706"/>
          <cell r="AU706"/>
          <cell r="AV706"/>
          <cell r="AW706"/>
          <cell r="AX706"/>
          <cell r="AY706"/>
          <cell r="AZ706"/>
          <cell r="BA706"/>
          <cell r="BB706" t="str">
            <v>สืบทรัพย์สำนักงานอื่นฟ้อง (คำสั่ง 26/11/2564)//สืบแล้ว รายงานผล วันที่ 10/2/2565</v>
          </cell>
          <cell r="BC706"/>
          <cell r="BD706"/>
          <cell r="BE706"/>
          <cell r="BF706"/>
          <cell r="BG706"/>
          <cell r="BH706"/>
          <cell r="BI706"/>
          <cell r="BJ706"/>
          <cell r="BK706"/>
          <cell r="BL706" t="str">
            <v>นางสาวรัตติกาล แสงสุริยา</v>
          </cell>
          <cell r="BM706">
            <v>0</v>
          </cell>
          <cell r="BN706" t="str">
            <v xml:space="preserve">1.นางสาวรัตติกาล แสงสุริยา 
2.นายพาราดร บุรญพันธุ์
3.นางสาวอังคณา เมอมา
4.นายพลเดช ปริชาวัย
</v>
          </cell>
          <cell r="BO706" t="str">
            <v>จำเลยที่ 1
จำเลยที่ 2 
คู่สมรสจำเลยที่ 2
จำเลยที่ 3</v>
          </cell>
          <cell r="BP706" t="str">
            <v>1-5099-00905-17-6
3-6101-00163-05-9
1-5003-00026-04-1
1-5099-00727-29-4</v>
          </cell>
          <cell r="BQ706"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R706" t="str">
            <v>ไม่พบ</v>
          </cell>
          <cell r="BS706"/>
          <cell r="BT706">
            <v>4</v>
          </cell>
          <cell r="BU706" t="str">
            <v>นักศึกษาฝึกงาน//วรกมล</v>
          </cell>
          <cell r="BV706"/>
          <cell r="BW706"/>
          <cell r="BX706"/>
          <cell r="BY706"/>
          <cell r="BZ706"/>
          <cell r="CA706"/>
          <cell r="CB706"/>
          <cell r="CC706"/>
          <cell r="CD706"/>
          <cell r="CE706"/>
          <cell r="CF706"/>
          <cell r="CG706"/>
          <cell r="CH706"/>
          <cell r="CI706"/>
          <cell r="CJ706"/>
          <cell r="CK706"/>
          <cell r="CL706"/>
          <cell r="CM706"/>
          <cell r="CN706"/>
          <cell r="CO706"/>
        </row>
        <row r="707">
          <cell r="B707">
            <v>1551</v>
          </cell>
          <cell r="C707">
            <v>702</v>
          </cell>
          <cell r="D707">
            <v>26</v>
          </cell>
          <cell r="E707">
            <v>11</v>
          </cell>
          <cell r="F707">
            <v>2564</v>
          </cell>
          <cell r="G707">
            <v>800027635112</v>
          </cell>
          <cell r="H707" t="str">
            <v>นาง</v>
          </cell>
          <cell r="I707" t="str">
            <v>ลำดวล</v>
          </cell>
          <cell r="J707" t="str">
            <v>แสงเงิน</v>
          </cell>
          <cell r="K707">
            <v>3501900628171</v>
          </cell>
          <cell r="L707" t="str">
            <v>บ่อสร้าง</v>
          </cell>
          <cell r="M707" t="str">
            <v>เชียงใหม่ 3</v>
          </cell>
          <cell r="N707">
            <v>8</v>
          </cell>
          <cell r="O707" t="str">
            <v>สินเชื่อธนาคารประชาชน</v>
          </cell>
          <cell r="P707" t="str">
            <v>1.บุคคลค้ำประกัน</v>
          </cell>
          <cell r="Q707">
            <v>49341.7</v>
          </cell>
          <cell r="R707">
            <v>6711.29</v>
          </cell>
          <cell r="S707" t="str">
            <v>แขวงเชียงใหม่</v>
          </cell>
          <cell r="T707" t="str">
            <v>ผบ.1156</v>
          </cell>
          <cell r="U707" t="str">
            <v>2557</v>
          </cell>
          <cell r="V707" t="str">
            <v>ผบ.2281</v>
          </cell>
          <cell r="W707">
            <v>2557</v>
          </cell>
          <cell r="X707">
            <v>6</v>
          </cell>
          <cell r="Y707">
            <v>5</v>
          </cell>
          <cell r="Z707">
            <v>2557</v>
          </cell>
          <cell r="AA707"/>
          <cell r="AB707"/>
          <cell r="AC707"/>
          <cell r="AD707">
            <v>6</v>
          </cell>
          <cell r="AE707">
            <v>5</v>
          </cell>
          <cell r="AF707">
            <v>2557</v>
          </cell>
          <cell r="AG707"/>
          <cell r="AH707"/>
          <cell r="AI707"/>
          <cell r="AJ707"/>
          <cell r="AK707"/>
          <cell r="AL707"/>
          <cell r="AM707"/>
          <cell r="AN707"/>
          <cell r="AO707"/>
          <cell r="AP707"/>
          <cell r="AQ707"/>
          <cell r="AR707"/>
          <cell r="AS707"/>
          <cell r="AT707"/>
          <cell r="AU707"/>
          <cell r="AV707"/>
          <cell r="AW707"/>
          <cell r="AX707"/>
          <cell r="AY707"/>
          <cell r="AZ707"/>
          <cell r="BA707"/>
          <cell r="BB707" t="str">
            <v>สืบทรัพย์สำนักงานอื่นฟ้อง (คำสั่ง 26/11/2564)//สืบแล้ว</v>
          </cell>
          <cell r="BC707"/>
          <cell r="BD707"/>
          <cell r="BE707"/>
          <cell r="BF707"/>
          <cell r="BG707"/>
          <cell r="BH707"/>
          <cell r="BI707"/>
          <cell r="BJ707"/>
          <cell r="BK707"/>
          <cell r="BL707" t="str">
            <v>นางลำดวล แสงเงิน</v>
          </cell>
          <cell r="BM707">
            <v>0</v>
          </cell>
          <cell r="BN707" t="str">
            <v>1.นางลำดวน แสงเงิน
2.นางสาวปุณฑริกา ตะดิ
3.นางสาวมนัสยา ไชยราช</v>
          </cell>
          <cell r="BO707" t="str">
            <v>จำเลยที่ 1
จำเลยที่ 2 
จำเลยที่ 3</v>
          </cell>
          <cell r="BP707" t="str">
            <v xml:space="preserve">3-5019-00628-17-1
3-5004-00352-78-8
2-5506-00016-38-4 </v>
          </cell>
          <cell r="BQ707" t="str">
            <v>-ไม่พบกรรมสิทธิ์ที่ดินที่ อ.สันกำแพง จ.เชียงใหม่
-ไม่พบกรรมสิทธิ์ที่ดินที่ อ.สารภี จ.เชียงใหม่
-ไม่พบกรรมสิทธิ์ที่ดินที่ อ.ท่าวังผา จ.น่าน</v>
          </cell>
          <cell r="BR707" t="str">
            <v>ไม่พบ</v>
          </cell>
          <cell r="BS707"/>
          <cell r="BT707">
            <v>3</v>
          </cell>
          <cell r="BU707" t="str">
            <v>นักศึกษาฝึกงาน//วรกมล</v>
          </cell>
          <cell r="BV707"/>
          <cell r="BW707"/>
          <cell r="BX707"/>
          <cell r="BY707"/>
          <cell r="BZ707"/>
          <cell r="CA707"/>
          <cell r="CB707"/>
          <cell r="CC707"/>
          <cell r="CD707"/>
          <cell r="CE707"/>
          <cell r="CF707"/>
          <cell r="CG707"/>
          <cell r="CH707"/>
          <cell r="CI707"/>
          <cell r="CJ707"/>
          <cell r="CK707"/>
          <cell r="CL707"/>
          <cell r="CM707"/>
          <cell r="CN707"/>
          <cell r="CO707"/>
        </row>
        <row r="708">
          <cell r="B708">
            <v>1552</v>
          </cell>
          <cell r="C708">
            <v>703</v>
          </cell>
          <cell r="D708">
            <v>26</v>
          </cell>
          <cell r="E708">
            <v>11</v>
          </cell>
          <cell r="F708">
            <v>2564</v>
          </cell>
          <cell r="G708">
            <v>800026098684</v>
          </cell>
          <cell r="H708" t="str">
            <v>นางสาว</v>
          </cell>
          <cell r="I708" t="str">
            <v>สิริ</v>
          </cell>
          <cell r="J708" t="str">
            <v>กิตติคุณ</v>
          </cell>
          <cell r="K708">
            <v>1579900208602</v>
          </cell>
          <cell r="L708" t="str">
            <v>บวกครกหลวง</v>
          </cell>
          <cell r="M708" t="str">
            <v>เชียงใหม่ 3</v>
          </cell>
          <cell r="N708">
            <v>8</v>
          </cell>
          <cell r="O708" t="str">
            <v>สินเชื่อธนาคารประชาชน</v>
          </cell>
          <cell r="P708" t="str">
            <v>1.บุคคลค้ำประกัน</v>
          </cell>
          <cell r="Q708">
            <v>56385</v>
          </cell>
          <cell r="R708">
            <v>7680.45</v>
          </cell>
          <cell r="S708" t="str">
            <v>แขวงเชียงใหม่</v>
          </cell>
          <cell r="T708" t="str">
            <v>ผบ.5741</v>
          </cell>
          <cell r="U708" t="str">
            <v>2557</v>
          </cell>
          <cell r="V708" t="str">
            <v>ผบ.7135</v>
          </cell>
          <cell r="W708">
            <v>2557</v>
          </cell>
          <cell r="X708"/>
          <cell r="Y708"/>
          <cell r="Z708"/>
          <cell r="AA708">
            <v>7</v>
          </cell>
          <cell r="AB708">
            <v>10</v>
          </cell>
          <cell r="AC708">
            <v>2557</v>
          </cell>
          <cell r="AD708"/>
          <cell r="AE708"/>
          <cell r="AF708"/>
          <cell r="AG708">
            <v>24</v>
          </cell>
          <cell r="AH708">
            <v>2</v>
          </cell>
          <cell r="AI708">
            <v>2559</v>
          </cell>
          <cell r="AJ708"/>
          <cell r="AK708"/>
          <cell r="AL708"/>
          <cell r="AM708"/>
          <cell r="AN708"/>
          <cell r="AO708"/>
          <cell r="AP708"/>
          <cell r="AQ708"/>
          <cell r="AR708"/>
          <cell r="AS708"/>
          <cell r="AT708"/>
          <cell r="AU708"/>
          <cell r="AV708"/>
          <cell r="AW708"/>
          <cell r="AX708"/>
          <cell r="AY708"/>
          <cell r="AZ708"/>
          <cell r="BA708"/>
          <cell r="BB708" t="str">
            <v>สืบทรัพย์สำนักงานอื่นฟ้อง (คำสั่ง 26/11/2564)//สืบแล้ว</v>
          </cell>
          <cell r="BC708"/>
          <cell r="BD708"/>
          <cell r="BE708"/>
          <cell r="BF708"/>
          <cell r="BG708"/>
          <cell r="BH708"/>
          <cell r="BI708"/>
          <cell r="BJ708"/>
          <cell r="BK708"/>
          <cell r="BL708" t="str">
            <v>นางสาวสิริ กิตติคุณ</v>
          </cell>
          <cell r="BM708">
            <v>0</v>
          </cell>
          <cell r="BN708" t="str">
            <v>1.นางสาวสิรี กิตติคุณ
2.นางสาวตรึงตรา โยธาพล
3.นายจักรพงศ์ ชมภู
4.นางสาวเบญจมาศ จันทร์แก้ว</v>
          </cell>
          <cell r="BO708" t="str">
            <v>จำเลยที่ 1
จำเลยที่ 2
จำเลยที่ 3
คู่สมรสจำเลยที่ 3</v>
          </cell>
          <cell r="BP708" t="str">
            <v>1-5799-00208-60-2
3-1101-00269-57-9
1-5007-00095-22-9
1-5001-00001-19-3</v>
          </cell>
          <cell r="BQ70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708" t="str">
            <v>พบทรัพย์</v>
          </cell>
          <cell r="BS708"/>
          <cell r="BT708">
            <v>4</v>
          </cell>
          <cell r="BU708" t="str">
            <v>นักศึกษาฝึกงาน//วรกมล</v>
          </cell>
          <cell r="BV708"/>
          <cell r="BW708"/>
          <cell r="BX708"/>
          <cell r="BY708"/>
          <cell r="BZ708"/>
          <cell r="CA708"/>
          <cell r="CB708"/>
          <cell r="CC708"/>
          <cell r="CD708"/>
          <cell r="CE708"/>
          <cell r="CF708"/>
          <cell r="CG708"/>
          <cell r="CH708"/>
          <cell r="CI708"/>
          <cell r="CJ708"/>
          <cell r="CK708"/>
          <cell r="CL708"/>
          <cell r="CM708"/>
          <cell r="CN708"/>
          <cell r="CO708"/>
        </row>
        <row r="709">
          <cell r="B709">
            <v>1553</v>
          </cell>
          <cell r="C709">
            <v>704</v>
          </cell>
          <cell r="D709">
            <v>26</v>
          </cell>
          <cell r="E709">
            <v>11</v>
          </cell>
          <cell r="F709">
            <v>2564</v>
          </cell>
          <cell r="G709">
            <v>800001522880</v>
          </cell>
          <cell r="H709" t="str">
            <v>นาง</v>
          </cell>
          <cell r="I709" t="str">
            <v>กมลนุช</v>
          </cell>
          <cell r="J709" t="str">
            <v>ใจดี</v>
          </cell>
          <cell r="K709">
            <v>3510600635198</v>
          </cell>
          <cell r="L709" t="str">
            <v>ฮอด</v>
          </cell>
          <cell r="M709" t="str">
            <v>เชียงใหม่ 3</v>
          </cell>
          <cell r="N709">
            <v>8</v>
          </cell>
          <cell r="O709" t="str">
            <v>สินเชื่อธนาคารประชาชน</v>
          </cell>
          <cell r="P709" t="str">
            <v>1.บุคคลค้ำประกัน</v>
          </cell>
          <cell r="Q709">
            <v>45761.61</v>
          </cell>
          <cell r="R709">
            <v>8150.3</v>
          </cell>
          <cell r="S709" t="str">
            <v>แขวงเชียงใหม่</v>
          </cell>
          <cell r="T709" t="str">
            <v>ผบ.3548</v>
          </cell>
          <cell r="U709" t="str">
            <v>2555</v>
          </cell>
          <cell r="V709" t="str">
            <v>ผบ.4677</v>
          </cell>
          <cell r="W709">
            <v>2555</v>
          </cell>
          <cell r="X709"/>
          <cell r="Y709"/>
          <cell r="Z709"/>
          <cell r="AA709">
            <v>14</v>
          </cell>
          <cell r="AB709">
            <v>8</v>
          </cell>
          <cell r="AC709">
            <v>2555</v>
          </cell>
          <cell r="AD709"/>
          <cell r="AE709"/>
          <cell r="AF709"/>
          <cell r="AG709"/>
          <cell r="AH709"/>
          <cell r="AI709"/>
          <cell r="AJ709"/>
          <cell r="AK709"/>
          <cell r="AL709"/>
          <cell r="AM709"/>
          <cell r="AN709"/>
          <cell r="AO709"/>
          <cell r="AP709"/>
          <cell r="AQ709"/>
          <cell r="AR709"/>
          <cell r="AS709"/>
          <cell r="AT709"/>
          <cell r="AU709"/>
          <cell r="AV709"/>
          <cell r="AW709"/>
          <cell r="AX709"/>
          <cell r="AY709"/>
          <cell r="AZ709"/>
          <cell r="BA709"/>
          <cell r="BB709" t="str">
            <v>สืบทรัพย์สำนักงานอื่นฟ้อง (คำสั่ง 26/11/2564)//สืบแล้ว รายงานผล วันที่ 11/1/2566</v>
          </cell>
          <cell r="BC709"/>
          <cell r="BD709"/>
          <cell r="BE709"/>
          <cell r="BF709"/>
          <cell r="BG709"/>
          <cell r="BH709"/>
          <cell r="BI709"/>
          <cell r="BJ709"/>
          <cell r="BK709"/>
          <cell r="BL709" t="str">
            <v>นางกมลนุช ใจดี</v>
          </cell>
          <cell r="BM709">
            <v>0</v>
          </cell>
          <cell r="BN709" t="str">
            <v>1.นางกมลนุช ใจดี
2.นายพิทยานนท์ ใจดี
3.นางสุรีย์ บุญยวง
4.นางนิ่มนวล สุพรรณ
5.นายพินิจ ใจดี</v>
          </cell>
          <cell r="BO709" t="str">
            <v>จำเลยที่ 1
คู่สมรสจำลยที่ 1
จำเลยที่ 2
จำเลยที่ 3
คู่สมรสจำเลยที่ 3</v>
          </cell>
          <cell r="BP709" t="str">
            <v>3-5106-00635-19-8
3-5002-00027-86-3
3-5106-00635-14-7
3-5002-00477-64-1
3-5002-00477-66-8</v>
          </cell>
          <cell r="BQ70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BR709"/>
          <cell r="BS709"/>
          <cell r="BT709"/>
          <cell r="BU709" t="str">
            <v>นักศึกษาฝึกงาน//วรกมล</v>
          </cell>
          <cell r="BV709"/>
          <cell r="BW709"/>
          <cell r="BX709"/>
          <cell r="BY709"/>
          <cell r="BZ709"/>
          <cell r="CA709"/>
          <cell r="CB709"/>
          <cell r="CC709"/>
          <cell r="CD709"/>
          <cell r="CE709"/>
          <cell r="CF709"/>
          <cell r="CG709"/>
          <cell r="CH709"/>
          <cell r="CI709"/>
          <cell r="CJ709"/>
          <cell r="CK709"/>
          <cell r="CL709"/>
          <cell r="CM709"/>
          <cell r="CN709"/>
          <cell r="CO709"/>
        </row>
        <row r="710">
          <cell r="B710">
            <v>1554</v>
          </cell>
          <cell r="C710">
            <v>705</v>
          </cell>
          <cell r="D710">
            <v>26</v>
          </cell>
          <cell r="E710">
            <v>11</v>
          </cell>
          <cell r="F710">
            <v>2564</v>
          </cell>
          <cell r="G710">
            <v>800000730575</v>
          </cell>
          <cell r="H710" t="str">
            <v>นางสาว</v>
          </cell>
          <cell r="I710" t="str">
            <v xml:space="preserve">สุดารัตน์ </v>
          </cell>
          <cell r="J710" t="str">
            <v>บุญศัพย์</v>
          </cell>
          <cell r="K710">
            <v>1549900168597</v>
          </cell>
          <cell r="L710" t="str">
            <v>สันกำแพง</v>
          </cell>
          <cell r="M710" t="str">
            <v>เชียงใหม่ 3</v>
          </cell>
          <cell r="N710">
            <v>8</v>
          </cell>
          <cell r="O710" t="str">
            <v>สินเชื่อแก้ไขหนี้ภาคประชาชน</v>
          </cell>
          <cell r="P710" t="str">
            <v>1.บุคคลค้ำประกัน</v>
          </cell>
          <cell r="Q710">
            <v>18499.3</v>
          </cell>
          <cell r="R710">
            <v>19494.400000000001</v>
          </cell>
          <cell r="S710" t="str">
            <v>แขวงเชียงใหม่</v>
          </cell>
          <cell r="T710" t="str">
            <v>ผบ.1228</v>
          </cell>
          <cell r="U710" t="str">
            <v>2555</v>
          </cell>
          <cell r="V710" t="str">
            <v>ผบ.2822</v>
          </cell>
          <cell r="W710">
            <v>2555</v>
          </cell>
          <cell r="X710"/>
          <cell r="Y710"/>
          <cell r="Z710"/>
          <cell r="AA710">
            <v>19</v>
          </cell>
          <cell r="AB710">
            <v>6</v>
          </cell>
          <cell r="AC710">
            <v>2555</v>
          </cell>
          <cell r="AD710"/>
          <cell r="AE710"/>
          <cell r="AF710"/>
          <cell r="AG710"/>
          <cell r="AH710"/>
          <cell r="AI710"/>
          <cell r="AJ710"/>
          <cell r="AK710"/>
          <cell r="AL710"/>
          <cell r="AM710"/>
          <cell r="AN710"/>
          <cell r="AO710"/>
          <cell r="AP710"/>
          <cell r="AQ710"/>
          <cell r="AR710"/>
          <cell r="AS710"/>
          <cell r="AT710"/>
          <cell r="AU710"/>
          <cell r="AV710"/>
          <cell r="AW710"/>
          <cell r="AX710"/>
          <cell r="AY710"/>
          <cell r="AZ710"/>
          <cell r="BA710"/>
          <cell r="BB710" t="str">
            <v>สืบทรัพย์สำนักงานอื่นฟ้อง (คำสั่ง 26/11/2564)//สืบแล้ว รายงานผล วันที่ 10/2/2565</v>
          </cell>
          <cell r="BC710"/>
          <cell r="BD710"/>
          <cell r="BE710"/>
          <cell r="BF710"/>
          <cell r="BG710"/>
          <cell r="BH710"/>
          <cell r="BI710"/>
          <cell r="BJ710"/>
          <cell r="BK710"/>
          <cell r="BL710" t="str">
            <v>นางสาวสุดารัตน์  บุญศัพย์</v>
          </cell>
          <cell r="BM710">
            <v>0</v>
          </cell>
          <cell r="BN710" t="str">
            <v>1.นางสาวสุดารัตน์ บุญศัพย์
2.นายทัด พรมมา</v>
          </cell>
          <cell r="BO710" t="str">
            <v>จำเลยที่ 1
จำเลยที่ 2</v>
          </cell>
          <cell r="BP710" t="str">
            <v>1-5499-00168-59-7
6-5019-72056-70-9</v>
          </cell>
          <cell r="BQ710" t="str">
            <v>-ไม่พบว่ามีกรรมสิทธิ์ที่ดินใน อ.สันกำแพง จ.เชียงใหม่
'-ไม่พบว่ามีกรรมสิทธิ์ที่ดินใน อ.แม่อาย จ.เชียงใหม่</v>
          </cell>
          <cell r="BR710" t="str">
            <v>ไม่พบ</v>
          </cell>
          <cell r="BS710"/>
          <cell r="BT710">
            <v>2</v>
          </cell>
          <cell r="BU710" t="str">
            <v>นักศึกษาฝึกงาน//วรกมล</v>
          </cell>
          <cell r="BV710"/>
          <cell r="BW710"/>
          <cell r="BX710"/>
          <cell r="BY710"/>
          <cell r="BZ710"/>
          <cell r="CA710"/>
          <cell r="CB710"/>
          <cell r="CC710"/>
          <cell r="CD710"/>
          <cell r="CE710"/>
          <cell r="CF710"/>
          <cell r="CG710"/>
          <cell r="CH710"/>
          <cell r="CI710"/>
          <cell r="CJ710"/>
          <cell r="CK710"/>
          <cell r="CL710"/>
          <cell r="CM710"/>
          <cell r="CN710"/>
          <cell r="CO710"/>
        </row>
        <row r="711">
          <cell r="B711">
            <v>1555</v>
          </cell>
          <cell r="C711">
            <v>706</v>
          </cell>
          <cell r="D711">
            <v>26</v>
          </cell>
          <cell r="E711">
            <v>11</v>
          </cell>
          <cell r="F711">
            <v>2564</v>
          </cell>
          <cell r="G711">
            <v>800034440936</v>
          </cell>
          <cell r="H711" t="str">
            <v>ร.ต.ท.</v>
          </cell>
          <cell r="I711" t="str">
            <v>สายัน</v>
          </cell>
          <cell r="J711" t="str">
            <v>มณีแก้ว</v>
          </cell>
          <cell r="K711">
            <v>3520300069189</v>
          </cell>
          <cell r="L711" t="str">
            <v>อมก๋อย</v>
          </cell>
          <cell r="M711" t="str">
            <v>เชียงใหม่ 3</v>
          </cell>
          <cell r="N711">
            <v>8</v>
          </cell>
          <cell r="O711" t="str">
            <v>สินเชื่อธนาคารประชาชน</v>
          </cell>
          <cell r="P711" t="str">
            <v>1.บุคคลค้ำประกัน</v>
          </cell>
          <cell r="Q711">
            <v>200000</v>
          </cell>
          <cell r="R711">
            <v>23054.79</v>
          </cell>
          <cell r="S711" t="str">
            <v>แขวงลำปาง</v>
          </cell>
          <cell r="T711" t="str">
            <v>ผบ.3508</v>
          </cell>
          <cell r="U711" t="str">
            <v>2557</v>
          </cell>
          <cell r="V711" t="str">
            <v>ผบ.4402</v>
          </cell>
          <cell r="W711">
            <v>2557</v>
          </cell>
          <cell r="X711"/>
          <cell r="Y711"/>
          <cell r="Z711"/>
          <cell r="AA711">
            <v>5</v>
          </cell>
          <cell r="AB711">
            <v>11</v>
          </cell>
          <cell r="AC711">
            <v>2557</v>
          </cell>
          <cell r="AD711"/>
          <cell r="AE711"/>
          <cell r="AF711"/>
          <cell r="AG711"/>
          <cell r="AH711"/>
          <cell r="AI711"/>
          <cell r="AJ711"/>
          <cell r="AK711"/>
          <cell r="AL711"/>
          <cell r="AM711"/>
          <cell r="AN711"/>
          <cell r="AO711"/>
          <cell r="AP711"/>
          <cell r="AQ711"/>
          <cell r="AR711"/>
          <cell r="AS711"/>
          <cell r="AT711"/>
          <cell r="AU711"/>
          <cell r="AV711"/>
          <cell r="AW711"/>
          <cell r="AX711"/>
          <cell r="AY711"/>
          <cell r="AZ711"/>
          <cell r="BA711"/>
          <cell r="BB711" t="str">
            <v>สืบทรัพย์สำนักงานอื่นฟ้อง (คำสั่ง 26/11/2564)//สืบแล้ว รายงานผล วันที่ 11/2/2566</v>
          </cell>
          <cell r="BC711"/>
          <cell r="BD711"/>
          <cell r="BE711"/>
          <cell r="BF711"/>
          <cell r="BG711"/>
          <cell r="BH711"/>
          <cell r="BI711"/>
          <cell r="BJ711"/>
          <cell r="BK711"/>
          <cell r="BL711" t="str">
            <v>ร.ต.ท.สายัน มณีแก้ว</v>
          </cell>
          <cell r="BM711">
            <v>0</v>
          </cell>
          <cell r="BN711" t="str">
            <v>1.ร.ต.ต หรือ ด.ต.สายัน มณีแก้ว
2.นางสาวจำนียร หมูแก้วเครือ
3.ร.ต.ต. หรือ ส.ต.อ.ปราโมทย์ มูลใจ
4.นางสาวอารยา ศุภจรรยาวงศ์</v>
          </cell>
          <cell r="BO711" t="str">
            <v>จำเลยที่ 1
คู่สมรสจำเลยที่ 1
จำเลยที่ 2
คู่สมรสจำเลยที่ 2</v>
          </cell>
          <cell r="BP711" t="str">
            <v>3-5203-00069-18-9
3-5201-01370-88-1
3-5015-00173-76-2
8-6305-73001-51-1</v>
          </cell>
          <cell r="BQ711"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R711" t="str">
            <v>พบ</v>
          </cell>
          <cell r="BS711"/>
          <cell r="BT711">
            <v>4</v>
          </cell>
          <cell r="BU711" t="str">
            <v>นักศึกษาฝึกงาน//วรกมล</v>
          </cell>
          <cell r="BV711"/>
          <cell r="BW711"/>
          <cell r="BX711"/>
          <cell r="BY711"/>
          <cell r="BZ711"/>
          <cell r="CA711"/>
          <cell r="CB711"/>
          <cell r="CC711"/>
          <cell r="CD711"/>
          <cell r="CE711"/>
          <cell r="CF711"/>
          <cell r="CG711"/>
          <cell r="CH711"/>
          <cell r="CI711"/>
          <cell r="CJ711"/>
          <cell r="CK711"/>
          <cell r="CL711"/>
          <cell r="CM711"/>
          <cell r="CN711"/>
          <cell r="CO711"/>
        </row>
        <row r="712">
          <cell r="B712">
            <v>1556</v>
          </cell>
          <cell r="C712">
            <v>707</v>
          </cell>
          <cell r="D712">
            <v>26</v>
          </cell>
          <cell r="E712">
            <v>11</v>
          </cell>
          <cell r="F712">
            <v>2564</v>
          </cell>
          <cell r="G712">
            <v>800021411841</v>
          </cell>
          <cell r="H712" t="str">
            <v>นาง</v>
          </cell>
          <cell r="I712" t="str">
            <v>กาญจนา</v>
          </cell>
          <cell r="J712" t="str">
            <v>ตื้อเป็ง</v>
          </cell>
          <cell r="K712">
            <v>3501300554991</v>
          </cell>
          <cell r="L712" t="str">
            <v>บ่อสร้าง</v>
          </cell>
          <cell r="M712" t="str">
            <v>เชียงใหม่ 3</v>
          </cell>
          <cell r="N712">
            <v>8</v>
          </cell>
          <cell r="O712" t="str">
            <v>สินเชื่อธนาคารประชาชน</v>
          </cell>
          <cell r="P712" t="str">
            <v>1.บุคคลค้ำประกัน</v>
          </cell>
          <cell r="Q712">
            <v>27076.57</v>
          </cell>
          <cell r="R712">
            <v>3277.99</v>
          </cell>
          <cell r="S712" t="str">
            <v>แขวงเชียงใหม่</v>
          </cell>
          <cell r="T712" t="str">
            <v>ผบ.11602</v>
          </cell>
          <cell r="U712" t="str">
            <v>2557</v>
          </cell>
          <cell r="V712" t="str">
            <v>ผบ.2272</v>
          </cell>
          <cell r="W712">
            <v>2557</v>
          </cell>
          <cell r="X712"/>
          <cell r="Y712"/>
          <cell r="Z712"/>
          <cell r="AA712">
            <v>6</v>
          </cell>
          <cell r="AB712">
            <v>5</v>
          </cell>
          <cell r="AC712">
            <v>2557</v>
          </cell>
          <cell r="AD712"/>
          <cell r="AE712"/>
          <cell r="AF712"/>
          <cell r="AG712"/>
          <cell r="AH712"/>
          <cell r="AI712"/>
          <cell r="AJ712"/>
          <cell r="AK712"/>
          <cell r="AL712"/>
          <cell r="AM712"/>
          <cell r="AN712"/>
          <cell r="AO712"/>
          <cell r="AP712"/>
          <cell r="AQ712"/>
          <cell r="AR712"/>
          <cell r="AS712"/>
          <cell r="AT712"/>
          <cell r="AU712"/>
          <cell r="AV712"/>
          <cell r="AW712"/>
          <cell r="AX712"/>
          <cell r="AY712"/>
          <cell r="AZ712"/>
          <cell r="BA712"/>
          <cell r="BB712" t="str">
            <v>สืบทรัพย์สำนักงานอื่นฟ้อง (คำสั่ง 26/11/2564)//สืบแล้ว รายงานผล วันที่ 10/2/2565</v>
          </cell>
          <cell r="BC712"/>
          <cell r="BD712"/>
          <cell r="BE712"/>
          <cell r="BF712"/>
          <cell r="BG712"/>
          <cell r="BH712"/>
          <cell r="BI712"/>
          <cell r="BJ712"/>
          <cell r="BK712"/>
          <cell r="BL712" t="str">
            <v>นางกาญจนา ตื้อเป็ง</v>
          </cell>
          <cell r="BM712">
            <v>0</v>
          </cell>
          <cell r="BN712" t="str">
            <v>1.นางกาญจนา ตื้อเป็ง
2.นางศรีบุตร อุปันโน
3.นายชาติ ไชยชนะ
4.นางสาวธัญญารัตน์ บุญเรือง
5.นายณชพัฒน์ ช่างสม</v>
          </cell>
          <cell r="BO712" t="str">
            <v>จำเลยที่ 1
จำเลยที่ 2
คู่สมรสจำเลยที่ 2
จำเลยที่ 3
คู่สมรสจำเลยที่ 3</v>
          </cell>
          <cell r="BP712" t="str">
            <v>3-5013-00554-99-1
3-5013-00554-98-3
3-5006-00029-67-1
1-5013-90000-42-1
3-5005-00491-07-1</v>
          </cell>
          <cell r="BQ712"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R712" t="str">
            <v>ไม่พบ</v>
          </cell>
          <cell r="BS712"/>
          <cell r="BT712">
            <v>5</v>
          </cell>
          <cell r="BU712" t="str">
            <v>นักศึกษาฝึกงาน//วรกมล</v>
          </cell>
          <cell r="BV712"/>
          <cell r="BW712"/>
          <cell r="BX712"/>
          <cell r="BY712"/>
          <cell r="BZ712"/>
          <cell r="CA712"/>
          <cell r="CB712"/>
          <cell r="CC712"/>
          <cell r="CD712"/>
          <cell r="CE712"/>
          <cell r="CF712"/>
          <cell r="CG712"/>
          <cell r="CH712"/>
          <cell r="CI712"/>
          <cell r="CJ712"/>
          <cell r="CK712"/>
          <cell r="CL712"/>
          <cell r="CM712"/>
          <cell r="CN712"/>
          <cell r="CO712"/>
        </row>
        <row r="713">
          <cell r="B713">
            <v>1557</v>
          </cell>
          <cell r="C713">
            <v>708</v>
          </cell>
          <cell r="D713">
            <v>26</v>
          </cell>
          <cell r="E713">
            <v>11</v>
          </cell>
          <cell r="F713">
            <v>2564</v>
          </cell>
          <cell r="G713">
            <v>800014043205</v>
          </cell>
          <cell r="H713" t="str">
            <v>นาย</v>
          </cell>
          <cell r="I713" t="str">
            <v>ธีระศักดิ์</v>
          </cell>
          <cell r="J713" t="str">
            <v>กล่อมสุนทร</v>
          </cell>
          <cell r="K713">
            <v>3500200481533</v>
          </cell>
          <cell r="L713" t="str">
            <v>จอมทอง</v>
          </cell>
          <cell r="M713" t="str">
            <v>เชียงใหม่ 3</v>
          </cell>
          <cell r="N713">
            <v>8</v>
          </cell>
          <cell r="O713" t="str">
            <v>สินเชื่อธนาคารประชาชน</v>
          </cell>
          <cell r="P713" t="str">
            <v>1.บุคคลค้ำประกัน</v>
          </cell>
          <cell r="Q713">
            <v>59787</v>
          </cell>
          <cell r="R713">
            <v>8012.67</v>
          </cell>
          <cell r="S713" t="str">
            <v>แขวงเชียงใหม่</v>
          </cell>
          <cell r="T713" t="str">
            <v>ผบ.2523</v>
          </cell>
          <cell r="U713" t="str">
            <v>2556</v>
          </cell>
          <cell r="V713" t="str">
            <v>ผบ.5543</v>
          </cell>
          <cell r="W713">
            <v>2556</v>
          </cell>
          <cell r="X713">
            <v>2</v>
          </cell>
          <cell r="Y713">
            <v>9</v>
          </cell>
          <cell r="Z713">
            <v>2556</v>
          </cell>
          <cell r="AA713"/>
          <cell r="AB713"/>
          <cell r="AC713"/>
          <cell r="AD713">
            <v>2</v>
          </cell>
          <cell r="AE713">
            <v>9</v>
          </cell>
          <cell r="AF713">
            <v>2556</v>
          </cell>
          <cell r="AG713"/>
          <cell r="AH713"/>
          <cell r="AI713"/>
          <cell r="AJ713"/>
          <cell r="AK713"/>
          <cell r="AL713"/>
          <cell r="AM713"/>
          <cell r="AN713"/>
          <cell r="AO713"/>
          <cell r="AP713"/>
          <cell r="AQ713"/>
          <cell r="AR713"/>
          <cell r="AS713"/>
          <cell r="AT713"/>
          <cell r="AU713"/>
          <cell r="AV713"/>
          <cell r="AW713"/>
          <cell r="AX713"/>
          <cell r="AY713"/>
          <cell r="AZ713"/>
          <cell r="BA713"/>
          <cell r="BB713" t="str">
            <v>สืบทรัพย์สำนักงานอื่นฟ้อง (คำสั่ง 26/11/2564)//สืบแล้ว</v>
          </cell>
          <cell r="BC713"/>
          <cell r="BD713"/>
          <cell r="BE713"/>
          <cell r="BF713"/>
          <cell r="BG713"/>
          <cell r="BH713"/>
          <cell r="BI713"/>
          <cell r="BJ713"/>
          <cell r="BK713"/>
          <cell r="BL713" t="str">
            <v>นายธีระศักดิ์ กล่อมสุนทร</v>
          </cell>
          <cell r="BM713">
            <v>0</v>
          </cell>
          <cell r="BN713" t="str">
            <v>1.นายธีระศักดิ์   กล่อมสุนทร
2.นางสาวจุฬารัตน์  ชัยยะ
3.นางนาฎยา  คำโต๊ะ 
4.นางรุจาภา   สังขรักษ์</v>
          </cell>
          <cell r="BO713" t="str">
            <v>จำเลยที่1
คู่สมรสจำเลยที่1
จำเลยที่2
จำเลยที่3</v>
          </cell>
          <cell r="BP713" t="str">
            <v xml:space="preserve">3-5002-00481-53-3
3-5099-01270-48-1
3-5002-00481-52-5
3-5002-00481-75-4
</v>
          </cell>
          <cell r="BQ713"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R713" t="str">
            <v>ไม่พบ</v>
          </cell>
          <cell r="BS713"/>
          <cell r="BT713">
            <v>4</v>
          </cell>
          <cell r="BU713" t="str">
            <v>นักศึกษาฝึกงาน//วรกมล</v>
          </cell>
          <cell r="BV713"/>
          <cell r="BW713"/>
          <cell r="BX713"/>
          <cell r="BY713"/>
          <cell r="BZ713"/>
          <cell r="CA713"/>
          <cell r="CB713"/>
          <cell r="CC713"/>
          <cell r="CD713"/>
          <cell r="CE713"/>
          <cell r="CF713"/>
          <cell r="CG713"/>
          <cell r="CH713"/>
          <cell r="CI713"/>
          <cell r="CJ713"/>
          <cell r="CK713"/>
          <cell r="CL713"/>
          <cell r="CM713"/>
          <cell r="CN713"/>
          <cell r="CO713"/>
        </row>
        <row r="714">
          <cell r="B714">
            <v>1558</v>
          </cell>
          <cell r="C714">
            <v>709</v>
          </cell>
          <cell r="D714">
            <v>26</v>
          </cell>
          <cell r="E714">
            <v>11</v>
          </cell>
          <cell r="F714">
            <v>2564</v>
          </cell>
          <cell r="G714">
            <v>800027175184</v>
          </cell>
          <cell r="H714" t="str">
            <v>นาย</v>
          </cell>
          <cell r="I714" t="str">
            <v>สุชาติ</v>
          </cell>
          <cell r="J714" t="str">
            <v>มูลลี</v>
          </cell>
          <cell r="K714">
            <v>1509900878446</v>
          </cell>
          <cell r="L714" t="str">
            <v>บวกครกหลวง</v>
          </cell>
          <cell r="M714" t="str">
            <v>เชียงใหม่ 3</v>
          </cell>
          <cell r="N714">
            <v>8</v>
          </cell>
          <cell r="O714" t="str">
            <v>สินเชื่อธนาคารประชาชน</v>
          </cell>
          <cell r="P714" t="str">
            <v>1.บุคคลค้ำประกัน</v>
          </cell>
          <cell r="Q714">
            <v>171428</v>
          </cell>
          <cell r="R714">
            <v>10517.93</v>
          </cell>
          <cell r="S714" t="str">
            <v>แขวงเชียงใหม่</v>
          </cell>
          <cell r="T714" t="str">
            <v>ผบ.5744</v>
          </cell>
          <cell r="U714" t="str">
            <v>2557</v>
          </cell>
          <cell r="V714" t="str">
            <v>ผบ.6254</v>
          </cell>
          <cell r="W714">
            <v>2557</v>
          </cell>
          <cell r="X714">
            <v>3</v>
          </cell>
          <cell r="Y714">
            <v>9</v>
          </cell>
          <cell r="Z714">
            <v>2557</v>
          </cell>
          <cell r="AA714"/>
          <cell r="AB714"/>
          <cell r="AC714"/>
          <cell r="AD714"/>
          <cell r="AE714"/>
          <cell r="AF714"/>
          <cell r="AG714">
            <v>6</v>
          </cell>
          <cell r="AH714">
            <v>1</v>
          </cell>
          <cell r="AI714">
            <v>2558</v>
          </cell>
          <cell r="AJ714"/>
          <cell r="AK714"/>
          <cell r="AL714"/>
          <cell r="AM714"/>
          <cell r="AN714"/>
          <cell r="AO714"/>
          <cell r="AP714"/>
          <cell r="AQ714"/>
          <cell r="AR714"/>
          <cell r="AS714"/>
          <cell r="AT714"/>
          <cell r="AU714"/>
          <cell r="AV714"/>
          <cell r="AW714"/>
          <cell r="AX714"/>
          <cell r="AY714"/>
          <cell r="AZ714"/>
          <cell r="BA714"/>
          <cell r="BB714" t="str">
            <v>สืบทรัพย์สำนักงานอื่นฟ้อง (คำสั่ง 26/11/2564)//สืบแล้ว</v>
          </cell>
          <cell r="BC714"/>
          <cell r="BD714"/>
          <cell r="BE714"/>
          <cell r="BF714"/>
          <cell r="BG714"/>
          <cell r="BH714"/>
          <cell r="BI714"/>
          <cell r="BJ714"/>
          <cell r="BK714"/>
          <cell r="BL714" t="str">
            <v>นายสุชาติ มูลลี</v>
          </cell>
          <cell r="BM714">
            <v>0</v>
          </cell>
          <cell r="BN714" t="str">
            <v>1.นายสุชาติ มูลลี
2.นางสาวศรัญญา หัวนา
3.นายเกียรติศักดิ์ สีโน</v>
          </cell>
          <cell r="BO714" t="str">
            <v>จำเลยที่ 1
จำเลยที่ 2
จำเลยที่ 3</v>
          </cell>
          <cell r="BP714" t="str">
            <v>1-5099-00878-44-6
1-5603-00100-99-3
1-5599-00100-43-7</v>
          </cell>
          <cell r="BQ714"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R714" t="str">
            <v>พบ</v>
          </cell>
          <cell r="BS714"/>
          <cell r="BT714">
            <v>3</v>
          </cell>
          <cell r="BU714" t="str">
            <v>นักศึกษาฝึกงาน//วรกมล</v>
          </cell>
          <cell r="BV714"/>
          <cell r="BW714"/>
          <cell r="BX714"/>
          <cell r="BY714"/>
          <cell r="BZ714"/>
          <cell r="CA714"/>
          <cell r="CB714"/>
          <cell r="CC714"/>
          <cell r="CD714"/>
          <cell r="CE714"/>
          <cell r="CF714"/>
          <cell r="CG714"/>
          <cell r="CH714"/>
          <cell r="CI714"/>
          <cell r="CJ714"/>
          <cell r="CK714"/>
          <cell r="CL714"/>
          <cell r="CM714"/>
          <cell r="CN714"/>
          <cell r="CO714"/>
        </row>
        <row r="715">
          <cell r="B715">
            <v>1559</v>
          </cell>
          <cell r="C715">
            <v>710</v>
          </cell>
          <cell r="D715">
            <v>26</v>
          </cell>
          <cell r="E715">
            <v>11</v>
          </cell>
          <cell r="F715">
            <v>2564</v>
          </cell>
          <cell r="G715">
            <v>839748014991</v>
          </cell>
          <cell r="H715" t="str">
            <v>นาง</v>
          </cell>
          <cell r="I715" t="str">
            <v>ทิพรัตน์</v>
          </cell>
          <cell r="J715" t="str">
            <v>เพียรการ</v>
          </cell>
          <cell r="K715">
            <v>3100500712992</v>
          </cell>
          <cell r="L715" t="str">
            <v>บวกครกหลวง</v>
          </cell>
          <cell r="M715" t="str">
            <v>เชียงใหม่ 3</v>
          </cell>
          <cell r="N715">
            <v>8</v>
          </cell>
          <cell r="O715" t="str">
            <v>สินเชื่อห้องแถว</v>
          </cell>
          <cell r="P715" t="str">
            <v>1.บุคคลค้ำประกัน</v>
          </cell>
          <cell r="Q715"/>
          <cell r="R715"/>
          <cell r="S715" t="str">
            <v>จังหวัดสีคิ้ว</v>
          </cell>
          <cell r="T715" t="str">
            <v>ผบ.655</v>
          </cell>
          <cell r="U715" t="str">
            <v>2554</v>
          </cell>
          <cell r="V715" t="str">
            <v>ผบ.4217</v>
          </cell>
          <cell r="W715">
            <v>2555</v>
          </cell>
          <cell r="X715"/>
          <cell r="Y715"/>
          <cell r="Z715"/>
          <cell r="AA715"/>
          <cell r="AB715"/>
          <cell r="AC715"/>
          <cell r="AD715"/>
          <cell r="AE715"/>
          <cell r="AF715"/>
          <cell r="AG715"/>
          <cell r="AH715"/>
          <cell r="AI715"/>
          <cell r="AJ715"/>
          <cell r="AK715"/>
          <cell r="AL715"/>
          <cell r="AM715"/>
          <cell r="AN715"/>
          <cell r="AO715"/>
          <cell r="AP715"/>
          <cell r="AQ715"/>
          <cell r="AR715"/>
          <cell r="AS715"/>
          <cell r="AT715"/>
          <cell r="AU715"/>
          <cell r="AV715"/>
          <cell r="AW715"/>
          <cell r="AX715"/>
          <cell r="AY715"/>
          <cell r="AZ715"/>
          <cell r="BA715"/>
          <cell r="BB715" t="str">
            <v>สืบทรัพย์สำนักงานอื่นฟ้อง (คำสั่ง 26/11/2564)//สืบแล้ว รายงานผล วันที่ 22/2/2565</v>
          </cell>
          <cell r="BC715"/>
          <cell r="BD715"/>
          <cell r="BE715"/>
          <cell r="BF715"/>
          <cell r="BG715"/>
          <cell r="BH715"/>
          <cell r="BI715"/>
          <cell r="BJ715"/>
          <cell r="BK715"/>
          <cell r="BL715" t="str">
            <v>นางทิพรัตน์ เพียรการ</v>
          </cell>
          <cell r="BM715">
            <v>0</v>
          </cell>
          <cell r="BN715" t="str">
            <v>1.นางทิพรัตน์ เพียรการ
2.นางสาวสุมาลี ทุ่งกลาง</v>
          </cell>
          <cell r="BO715" t="str">
            <v>จำเลยที่ 1
จำเลยที่ 2</v>
          </cell>
          <cell r="BP715" t="str">
            <v>3-1005-00712-99-2
3-3099-00239-69-7</v>
          </cell>
          <cell r="BQ715"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R715" t="str">
            <v>พบทรัพย์</v>
          </cell>
          <cell r="BS715"/>
          <cell r="BT715">
            <v>2</v>
          </cell>
          <cell r="BU715" t="str">
            <v>นักศึกษาฝึกงาน//วรกมล</v>
          </cell>
          <cell r="BV715"/>
          <cell r="BW715"/>
          <cell r="BX715"/>
          <cell r="BY715"/>
          <cell r="BZ715"/>
          <cell r="CA715"/>
          <cell r="CB715"/>
          <cell r="CC715"/>
          <cell r="CD715"/>
          <cell r="CE715"/>
          <cell r="CF715"/>
          <cell r="CG715"/>
          <cell r="CH715"/>
          <cell r="CI715"/>
          <cell r="CJ715"/>
          <cell r="CK715"/>
          <cell r="CL715"/>
          <cell r="CM715"/>
          <cell r="CN715"/>
          <cell r="CO715"/>
        </row>
        <row r="716">
          <cell r="B716">
            <v>1560</v>
          </cell>
          <cell r="C716">
            <v>711</v>
          </cell>
          <cell r="D716">
            <v>26</v>
          </cell>
          <cell r="E716">
            <v>11</v>
          </cell>
          <cell r="F716">
            <v>2564</v>
          </cell>
          <cell r="G716">
            <v>800028194085</v>
          </cell>
          <cell r="H716" t="str">
            <v>นาย</v>
          </cell>
          <cell r="I716" t="str">
            <v>ประมล</v>
          </cell>
          <cell r="J716" t="str">
            <v>ณ เชียงใหม่</v>
          </cell>
          <cell r="K716">
            <v>3500300158530</v>
          </cell>
          <cell r="L716" t="str">
            <v>บวกครกหลวง</v>
          </cell>
          <cell r="M716" t="str">
            <v>เชียงใหม่ 3</v>
          </cell>
          <cell r="N716">
            <v>8</v>
          </cell>
          <cell r="O716" t="str">
            <v>สินเชื่อธนาคารประชาชน</v>
          </cell>
          <cell r="P716" t="str">
            <v>1.บุคคลค้ำประกัน</v>
          </cell>
          <cell r="Q716">
            <v>79996</v>
          </cell>
          <cell r="R716">
            <v>4633.96</v>
          </cell>
          <cell r="S716" t="str">
            <v>จังหวัดเชียงใหม่</v>
          </cell>
          <cell r="T716" t="str">
            <v>ผบ.1650</v>
          </cell>
          <cell r="U716" t="str">
            <v>2557</v>
          </cell>
          <cell r="V716" t="str">
            <v>ผบ.1900</v>
          </cell>
          <cell r="W716">
            <v>2557</v>
          </cell>
          <cell r="X716"/>
          <cell r="Y716"/>
          <cell r="Z716"/>
          <cell r="AA716">
            <v>18</v>
          </cell>
          <cell r="AB716">
            <v>9</v>
          </cell>
          <cell r="AC716">
            <v>2557</v>
          </cell>
          <cell r="AD716"/>
          <cell r="AE716"/>
          <cell r="AF716"/>
          <cell r="AG716"/>
          <cell r="AH716"/>
          <cell r="AI716"/>
          <cell r="AJ716"/>
          <cell r="AK716"/>
          <cell r="AL716"/>
          <cell r="AM716"/>
          <cell r="AN716"/>
          <cell r="AO716"/>
          <cell r="AP716"/>
          <cell r="AQ716"/>
          <cell r="AR716"/>
          <cell r="AS716"/>
          <cell r="AT716"/>
          <cell r="AU716"/>
          <cell r="AV716"/>
          <cell r="AW716"/>
          <cell r="AX716"/>
          <cell r="AY716"/>
          <cell r="AZ716"/>
          <cell r="BA716"/>
          <cell r="BB716" t="str">
            <v>สืบทรัพย์สำนักงานอื่นฟ้อง (คำสั่ง 26/11/2564)//สืบแล้ว รายงานผล วันที่ 11/2/2566</v>
          </cell>
          <cell r="BC716"/>
          <cell r="BD716"/>
          <cell r="BE716"/>
          <cell r="BF716"/>
          <cell r="BG716"/>
          <cell r="BH716"/>
          <cell r="BI716"/>
          <cell r="BJ716"/>
          <cell r="BK716"/>
          <cell r="BL716" t="str">
            <v>นายประมล ณ เชียงใหม่</v>
          </cell>
          <cell r="BM716">
            <v>0</v>
          </cell>
          <cell r="BN716"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O716" t="str">
            <v>จำเลยที่ 1
คู่สมรสจำเลยที่ 1
จำเลยที่ 2
จำเลยที่ 3
คู่สมรสจำเลยที่ 3</v>
          </cell>
          <cell r="BP716" t="str">
            <v>3-5003-00158-53-0
3-5201-01604-61-1
3-5014-00034-87-6
3-3099-00911-02-6
1-5099-00668-62-0</v>
          </cell>
          <cell r="BQ716"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R716" t="str">
            <v>พบ</v>
          </cell>
          <cell r="BS716"/>
          <cell r="BT716">
            <v>5</v>
          </cell>
          <cell r="BU716" t="str">
            <v>นักศึกษาฝึกงาน//วรกมล</v>
          </cell>
          <cell r="BV716"/>
          <cell r="BW716"/>
          <cell r="BX716"/>
          <cell r="BY716"/>
          <cell r="BZ716"/>
          <cell r="CA716"/>
          <cell r="CB716"/>
          <cell r="CC716"/>
          <cell r="CD716"/>
          <cell r="CE716"/>
          <cell r="CF716"/>
          <cell r="CG716"/>
          <cell r="CH716"/>
          <cell r="CI716"/>
          <cell r="CJ716"/>
          <cell r="CK716"/>
          <cell r="CL716"/>
          <cell r="CM716"/>
          <cell r="CN716"/>
          <cell r="CO716"/>
        </row>
        <row r="717">
          <cell r="B717">
            <v>1561</v>
          </cell>
          <cell r="C717">
            <v>712</v>
          </cell>
          <cell r="D717">
            <v>26</v>
          </cell>
          <cell r="E717">
            <v>11</v>
          </cell>
          <cell r="F717">
            <v>2564</v>
          </cell>
          <cell r="G717">
            <v>800026165632</v>
          </cell>
          <cell r="H717" t="str">
            <v>นางสาว</v>
          </cell>
          <cell r="I717" t="str">
            <v>เกศรินทร์</v>
          </cell>
          <cell r="J717" t="str">
            <v>แก้วอ้าย</v>
          </cell>
          <cell r="K717">
            <v>1510600052889</v>
          </cell>
          <cell r="L717" t="str">
            <v>บวกครกหลวง</v>
          </cell>
          <cell r="M717" t="str">
            <v>เชียงใหม่ 3</v>
          </cell>
          <cell r="N717">
            <v>8</v>
          </cell>
          <cell r="O717" t="str">
            <v>สินเชื่อธนาคารประชาชน</v>
          </cell>
          <cell r="P717" t="str">
            <v>1.บุคคลค้ำประกัน</v>
          </cell>
          <cell r="Q717">
            <v>183391.81</v>
          </cell>
          <cell r="R717">
            <v>23064.6</v>
          </cell>
          <cell r="S717" t="str">
            <v>จังหวัดลำพูน</v>
          </cell>
          <cell r="T717" t="str">
            <v>ผบ.2758</v>
          </cell>
          <cell r="U717" t="str">
            <v>2557</v>
          </cell>
          <cell r="V717" t="str">
            <v>ผบ.602</v>
          </cell>
          <cell r="W717">
            <v>2558</v>
          </cell>
          <cell r="X717">
            <v>20</v>
          </cell>
          <cell r="Y717">
            <v>4</v>
          </cell>
          <cell r="Z717">
            <v>2558</v>
          </cell>
          <cell r="AA717"/>
          <cell r="AB717"/>
          <cell r="AC717"/>
          <cell r="AD717"/>
          <cell r="AE717"/>
          <cell r="AF717"/>
          <cell r="AG717"/>
          <cell r="AH717"/>
          <cell r="AI717"/>
          <cell r="AJ717"/>
          <cell r="AK717"/>
          <cell r="AL717"/>
          <cell r="AM717"/>
          <cell r="AN717"/>
          <cell r="AO717"/>
          <cell r="AP717"/>
          <cell r="AQ717"/>
          <cell r="AR717"/>
          <cell r="AS717"/>
          <cell r="AT717"/>
          <cell r="AU717"/>
          <cell r="AV717"/>
          <cell r="AW717"/>
          <cell r="AX717"/>
          <cell r="AY717"/>
          <cell r="AZ717"/>
          <cell r="BA717"/>
          <cell r="BB717" t="str">
            <v>สืบทรัพย์สำนักงานอื่นฟ้อง (คำสั่ง 26/11/2564)//สืบแล้ว</v>
          </cell>
          <cell r="BC717"/>
          <cell r="BD717"/>
          <cell r="BE717"/>
          <cell r="BF717"/>
          <cell r="BG717"/>
          <cell r="BH717"/>
          <cell r="BI717"/>
          <cell r="BJ717"/>
          <cell r="BK717"/>
          <cell r="BL717" t="str">
            <v>นางสาวเกศรินทร์ แก้วอ้าย</v>
          </cell>
          <cell r="BM717">
            <v>0</v>
          </cell>
          <cell r="BN717" t="str">
            <v>1.นางสาวเกศรินทร์  แก้วอ้าย
2.นางสาวจินตหรา  บัวแดง
3.นายสุนันท์  ศรีจันทร์
4.นางสาวชนัญชิดา  เอื้อม</v>
          </cell>
          <cell r="BO717" t="str">
            <v>จำเลยที่1
จำเลยที่2
คู่สมรสจำเลยที่2
จำเลยที่3</v>
          </cell>
          <cell r="BP717" t="str">
            <v xml:space="preserve">1-5106-00052-88-9
1-5603-00182-72-8
2-3111-00046-93-7
1-5799-00123-23-2
</v>
          </cell>
          <cell r="BQ717"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R717" t="str">
            <v>ไม่พบ[</v>
          </cell>
          <cell r="BS717"/>
          <cell r="BT717">
            <v>4</v>
          </cell>
          <cell r="BU717" t="str">
            <v>นักศึกษาฝึกงาน//วรกมล</v>
          </cell>
          <cell r="BV717"/>
          <cell r="BW717"/>
          <cell r="BX717"/>
          <cell r="BY717"/>
          <cell r="BZ717"/>
          <cell r="CA717"/>
          <cell r="CB717"/>
          <cell r="CC717"/>
          <cell r="CD717"/>
          <cell r="CE717"/>
          <cell r="CF717"/>
          <cell r="CG717"/>
          <cell r="CH717"/>
          <cell r="CI717"/>
          <cell r="CJ717"/>
          <cell r="CK717"/>
          <cell r="CL717"/>
          <cell r="CM717"/>
          <cell r="CN717"/>
          <cell r="CO717"/>
        </row>
        <row r="718">
          <cell r="B718">
            <v>1562</v>
          </cell>
          <cell r="C718">
            <v>713</v>
          </cell>
          <cell r="D718">
            <v>26</v>
          </cell>
          <cell r="E718">
            <v>11</v>
          </cell>
          <cell r="F718">
            <v>2564</v>
          </cell>
          <cell r="G718">
            <v>800025983662</v>
          </cell>
          <cell r="H718" t="str">
            <v>นางสาว</v>
          </cell>
          <cell r="I718" t="str">
            <v>ศรัทธิยา</v>
          </cell>
          <cell r="J718" t="str">
            <v>ลี้แสน</v>
          </cell>
          <cell r="K718">
            <v>1579900143225</v>
          </cell>
          <cell r="L718" t="str">
            <v>บวกครกหลวง</v>
          </cell>
          <cell r="M718" t="str">
            <v>เชียงใหม่ 3</v>
          </cell>
          <cell r="N718">
            <v>8</v>
          </cell>
          <cell r="O718" t="str">
            <v>สินเชื่อธนาคารประชาชน</v>
          </cell>
          <cell r="P718" t="str">
            <v>1.บุคคลค้ำประกัน</v>
          </cell>
          <cell r="Q718">
            <v>127135.22</v>
          </cell>
          <cell r="R718">
            <v>14089.07</v>
          </cell>
          <cell r="S718" t="str">
            <v>จังหวัดเชียงราย</v>
          </cell>
          <cell r="T718" t="str">
            <v>ผบ.3103</v>
          </cell>
          <cell r="U718" t="str">
            <v>2557</v>
          </cell>
          <cell r="V718" t="str">
            <v>ผบ.3457</v>
          </cell>
          <cell r="W718">
            <v>2557</v>
          </cell>
          <cell r="X718">
            <v>3</v>
          </cell>
          <cell r="Y718">
            <v>11</v>
          </cell>
          <cell r="Z718">
            <v>2557</v>
          </cell>
          <cell r="AA718"/>
          <cell r="AB718"/>
          <cell r="AC718"/>
          <cell r="AD718">
            <v>3</v>
          </cell>
          <cell r="AE718">
            <v>11</v>
          </cell>
          <cell r="AF718">
            <v>2557</v>
          </cell>
          <cell r="AG718">
            <v>6</v>
          </cell>
          <cell r="AH718">
            <v>6</v>
          </cell>
          <cell r="AI718">
            <v>2562</v>
          </cell>
          <cell r="AJ718"/>
          <cell r="AK718"/>
          <cell r="AL718"/>
          <cell r="AM718"/>
          <cell r="AN718"/>
          <cell r="AO718"/>
          <cell r="AP718"/>
          <cell r="AQ718"/>
          <cell r="AR718"/>
          <cell r="AS718"/>
          <cell r="AT718"/>
          <cell r="AU718"/>
          <cell r="AV718"/>
          <cell r="AW718"/>
          <cell r="AX718"/>
          <cell r="AY718"/>
          <cell r="AZ718"/>
          <cell r="BA718"/>
          <cell r="BB718" t="str">
            <v>สืบทรัพย์สำนักงานอื่นฟ้อง (คำสั่ง 26/11/2564)//สืบแล้ว รายงานผล วันที่ 22/2/2565</v>
          </cell>
          <cell r="BC718"/>
          <cell r="BD718"/>
          <cell r="BE718"/>
          <cell r="BF718"/>
          <cell r="BG718"/>
          <cell r="BH718"/>
          <cell r="BI718"/>
          <cell r="BJ718"/>
          <cell r="BK718"/>
          <cell r="BL718" t="str">
            <v>นางสาวศรัทธิยา ลี้แสน</v>
          </cell>
          <cell r="BM718">
            <v>0</v>
          </cell>
          <cell r="BN718" t="str">
            <v>1.นางสาวศรัทธิยา ขันคำ
2.นายอดุลย์ ขันคำ
3.นางศิริพร สายสิงห์
4.นายพัชฎะ เตชรักษ์
5.นางกัญญา ศรีผสม
6.นายพันธุ์ศักดิ์ ศรีผสม</v>
          </cell>
          <cell r="BO718" t="str">
            <v>จำเลยที่ 1
คู่สมรสจำเลยที่ 1
จำเลยที่ 2
คู่สมรสจำเลยที่ 2
จำเลยที่ 3
คู่สมรสจำเลยที่ 3</v>
          </cell>
          <cell r="BP718" t="str">
            <v>1-5799-00443-22-5
3-5603-00381-07-7
3-5015-00429-83-0
3-5012-00586-42-5
3-5001-00282-16-4
4-5006-00002-95-9</v>
          </cell>
          <cell r="BQ718"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R718" t="str">
            <v>พบ</v>
          </cell>
          <cell r="BS718"/>
          <cell r="BT718">
            <v>6</v>
          </cell>
          <cell r="BU718" t="str">
            <v>นักศึกษาฝึกงาน//วรกมล</v>
          </cell>
          <cell r="BV718"/>
          <cell r="BW718"/>
          <cell r="BX718"/>
          <cell r="BY718"/>
          <cell r="BZ718"/>
          <cell r="CA718"/>
          <cell r="CB718"/>
          <cell r="CC718"/>
          <cell r="CD718"/>
          <cell r="CE718"/>
          <cell r="CF718"/>
          <cell r="CG718"/>
          <cell r="CH718"/>
          <cell r="CI718"/>
          <cell r="CJ718"/>
          <cell r="CK718"/>
          <cell r="CL718"/>
          <cell r="CM718"/>
          <cell r="CN718"/>
          <cell r="CO718"/>
        </row>
        <row r="719">
          <cell r="B719">
            <v>1563</v>
          </cell>
          <cell r="C719">
            <v>714</v>
          </cell>
          <cell r="D719">
            <v>26</v>
          </cell>
          <cell r="E719">
            <v>11</v>
          </cell>
          <cell r="F719">
            <v>2564</v>
          </cell>
          <cell r="G719">
            <v>800015048518</v>
          </cell>
          <cell r="H719" t="str">
            <v>นาย</v>
          </cell>
          <cell r="I719" t="str">
            <v>ธุวานันท์</v>
          </cell>
          <cell r="J719" t="str">
            <v>ยารสเอก</v>
          </cell>
          <cell r="K719">
            <v>3501300504277</v>
          </cell>
          <cell r="L719" t="str">
            <v>บวกครกหลวง</v>
          </cell>
          <cell r="M719" t="str">
            <v>เชียงใหม่ 3</v>
          </cell>
          <cell r="N719">
            <v>8</v>
          </cell>
          <cell r="O719" t="str">
            <v>สินเชื่อธนาคารประชาชน</v>
          </cell>
          <cell r="P719" t="str">
            <v>1.บุคคลค้ำประกัน</v>
          </cell>
          <cell r="Q719">
            <v>135000</v>
          </cell>
          <cell r="R719">
            <v>32204.12</v>
          </cell>
          <cell r="S719" t="str">
            <v>แขวงเชียงใหม่</v>
          </cell>
          <cell r="T719" t="str">
            <v>ผบ.6815</v>
          </cell>
          <cell r="U719" t="str">
            <v>2557</v>
          </cell>
          <cell r="V719" t="str">
            <v>ผบ.9146</v>
          </cell>
          <cell r="W719">
            <v>2557</v>
          </cell>
          <cell r="X719"/>
          <cell r="Y719"/>
          <cell r="Z719"/>
          <cell r="AA719">
            <v>16</v>
          </cell>
          <cell r="AB719">
            <v>12</v>
          </cell>
          <cell r="AC719">
            <v>2557</v>
          </cell>
          <cell r="AD719"/>
          <cell r="AE719"/>
          <cell r="AF719"/>
          <cell r="AG719">
            <v>19</v>
          </cell>
          <cell r="AH719">
            <v>10</v>
          </cell>
          <cell r="AI719">
            <v>2560</v>
          </cell>
          <cell r="AJ719"/>
          <cell r="AK719"/>
          <cell r="AL719"/>
          <cell r="AM719"/>
          <cell r="AN719"/>
          <cell r="AO719"/>
          <cell r="AP719"/>
          <cell r="AQ719"/>
          <cell r="AR719"/>
          <cell r="AS719"/>
          <cell r="AT719"/>
          <cell r="AU719"/>
          <cell r="AV719"/>
          <cell r="AW719"/>
          <cell r="AX719"/>
          <cell r="AY719"/>
          <cell r="AZ719"/>
          <cell r="BA719"/>
          <cell r="BB719" t="str">
            <v>สืบทรัพย์สำนักงานอื่นฟ้อง (คำสั่ง 26/11/2564)//สืบแล้ว รายงานผล วันที่ 22/2/2565</v>
          </cell>
          <cell r="BC719"/>
          <cell r="BD719"/>
          <cell r="BE719"/>
          <cell r="BF719"/>
          <cell r="BG719"/>
          <cell r="BH719"/>
          <cell r="BI719"/>
          <cell r="BJ719"/>
          <cell r="BK719"/>
          <cell r="BL719" t="str">
            <v>นายธุวานันท์ ยารสเอก</v>
          </cell>
          <cell r="BM719">
            <v>0</v>
          </cell>
          <cell r="BN719"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O719" t="str">
            <v>จำเลยที่ 1
คู่สมรสจำเลยที่ 1
จำเลยที่ 2
คู่สมรสจำเลยที่ 2
จำเลยที่ 3
คู่สมรสจำเลยที่ 3</v>
          </cell>
          <cell r="BP719" t="str">
            <v>3-5013-00504-27-7
3-1009-02038-64-1
3-5199-00084-77-2
3-5599-00198-16-6
3-5019-00248-52-2
3-5019-00248-53-1</v>
          </cell>
          <cell r="BQ719"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R719" t="str">
            <v>พบ</v>
          </cell>
          <cell r="BS719"/>
          <cell r="BT719">
            <v>6</v>
          </cell>
          <cell r="BU719" t="str">
            <v>นักศึกษาฝึกงาน//วรกมล</v>
          </cell>
          <cell r="BV719"/>
          <cell r="BW719"/>
          <cell r="BX719"/>
          <cell r="BY719"/>
          <cell r="BZ719"/>
          <cell r="CA719"/>
          <cell r="CB719"/>
          <cell r="CC719"/>
          <cell r="CD719"/>
          <cell r="CE719"/>
          <cell r="CF719"/>
          <cell r="CG719"/>
          <cell r="CH719"/>
          <cell r="CI719"/>
          <cell r="CJ719"/>
          <cell r="CK719"/>
          <cell r="CL719"/>
          <cell r="CM719"/>
          <cell r="CN719"/>
          <cell r="CO719"/>
        </row>
        <row r="720">
          <cell r="B720">
            <v>1564</v>
          </cell>
          <cell r="C720">
            <v>715</v>
          </cell>
          <cell r="D720">
            <v>26</v>
          </cell>
          <cell r="E720">
            <v>11</v>
          </cell>
          <cell r="F720">
            <v>2564</v>
          </cell>
          <cell r="G720">
            <v>822152010226</v>
          </cell>
          <cell r="H720" t="str">
            <v>นางสาว</v>
          </cell>
          <cell r="I720" t="str">
            <v>แอ๊ด</v>
          </cell>
          <cell r="J720" t="str">
            <v>คำใจ</v>
          </cell>
          <cell r="K720">
            <v>350200537059</v>
          </cell>
          <cell r="L720" t="str">
            <v>จอมทอง</v>
          </cell>
          <cell r="M720" t="str">
            <v>เชียงใหม่ 3</v>
          </cell>
          <cell r="N720">
            <v>8</v>
          </cell>
          <cell r="O720" t="str">
            <v>สินเชื่อธนาคารประชาชน</v>
          </cell>
          <cell r="P720" t="str">
            <v>1.บุคคลค้ำประกัน</v>
          </cell>
          <cell r="Q720">
            <v>45947.38</v>
          </cell>
          <cell r="R720">
            <v>6523.61</v>
          </cell>
          <cell r="S720" t="str">
            <v>แขวงเชียงใหม่</v>
          </cell>
          <cell r="T720" t="str">
            <v>ผบ.1213</v>
          </cell>
          <cell r="U720" t="str">
            <v>2555</v>
          </cell>
          <cell r="V720" t="str">
            <v>ผบ.2044</v>
          </cell>
          <cell r="W720">
            <v>2555</v>
          </cell>
          <cell r="X720"/>
          <cell r="Y720"/>
          <cell r="Z720"/>
          <cell r="AA720">
            <v>14</v>
          </cell>
          <cell r="AB720">
            <v>5</v>
          </cell>
          <cell r="AC720">
            <v>2555</v>
          </cell>
          <cell r="AD720"/>
          <cell r="AE720"/>
          <cell r="AF720"/>
          <cell r="AG720"/>
          <cell r="AH720"/>
          <cell r="AI720"/>
          <cell r="AJ720"/>
          <cell r="AK720"/>
          <cell r="AL720"/>
          <cell r="AM720"/>
          <cell r="AN720"/>
          <cell r="AO720"/>
          <cell r="AP720"/>
          <cell r="AQ720"/>
          <cell r="AR720"/>
          <cell r="AS720"/>
          <cell r="AT720"/>
          <cell r="AU720"/>
          <cell r="AV720"/>
          <cell r="AW720"/>
          <cell r="AX720"/>
          <cell r="AY720"/>
          <cell r="AZ720"/>
          <cell r="BA720"/>
          <cell r="BB720" t="str">
            <v>สืบทรัพย์สำนักงานอื่นฟ้อง (คำสั่ง 26/11/2564)//สืบแล้ว</v>
          </cell>
          <cell r="BC720"/>
          <cell r="BD720"/>
          <cell r="BE720"/>
          <cell r="BF720"/>
          <cell r="BG720"/>
          <cell r="BH720"/>
          <cell r="BI720"/>
          <cell r="BJ720"/>
          <cell r="BK720"/>
          <cell r="BL720" t="str">
            <v>นางสาวแอ๊ด คำใจ</v>
          </cell>
          <cell r="BM720">
            <v>0</v>
          </cell>
          <cell r="BN720" t="str">
            <v>1.นางสาวแอ๊ด คำใจ
2.นางพัชญา ศรีแสง
3.นายปราโมทย์ ศรีแสง
4.นางวรรณ ปะปันนา
5.นายโกเมนทร์ กุมพล</v>
          </cell>
          <cell r="BO720" t="str">
            <v xml:space="preserve">จำเลยที่ 1
จำเลยที่ 2 
คู่สมรสจำเลยที่ 2
จำเลยที่ 3
คู่สมรสจำเลยที่ 3
</v>
          </cell>
          <cell r="BP720" t="str">
            <v>3-5002-00537-05-9
1-5002-00109-61-1
3-5002-00887-96-3
3-5106-00804-10-1
1-5002-00176-96-3</v>
          </cell>
          <cell r="BQ72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R720" t="str">
            <v>ไม่พบ</v>
          </cell>
          <cell r="BS720"/>
          <cell r="BT720">
            <v>5</v>
          </cell>
          <cell r="BU720" t="str">
            <v>นักศึกษาฝึกงาน//วรกมล</v>
          </cell>
          <cell r="BV720"/>
          <cell r="BW720"/>
          <cell r="BX720"/>
          <cell r="BY720"/>
          <cell r="BZ720"/>
          <cell r="CA720"/>
          <cell r="CB720"/>
          <cell r="CC720"/>
          <cell r="CD720"/>
          <cell r="CE720"/>
          <cell r="CF720"/>
          <cell r="CG720"/>
          <cell r="CH720"/>
          <cell r="CI720"/>
          <cell r="CJ720"/>
          <cell r="CK720"/>
          <cell r="CL720"/>
          <cell r="CM720"/>
          <cell r="CN720"/>
          <cell r="CO720"/>
        </row>
        <row r="721">
          <cell r="B721">
            <v>1565</v>
          </cell>
          <cell r="C721">
            <v>716</v>
          </cell>
          <cell r="D721">
            <v>26</v>
          </cell>
          <cell r="E721">
            <v>11</v>
          </cell>
          <cell r="F721">
            <v>2564</v>
          </cell>
          <cell r="G721">
            <v>839752004201</v>
          </cell>
          <cell r="H721" t="str">
            <v>ดาบตำรวจ</v>
          </cell>
          <cell r="I721" t="str">
            <v>ไมตรี</v>
          </cell>
          <cell r="J721" t="str">
            <v>ปัญญาลือ</v>
          </cell>
          <cell r="K721">
            <v>3501300417421</v>
          </cell>
          <cell r="L721" t="str">
            <v>บวกครกหลวง</v>
          </cell>
          <cell r="M721" t="str">
            <v>เชียงใหม่ 3</v>
          </cell>
          <cell r="N721">
            <v>8</v>
          </cell>
          <cell r="O721" t="str">
            <v>สินเชื่อสวัสดิการ</v>
          </cell>
          <cell r="P721" t="str">
            <v>1.บุคคลค้ำประกัน</v>
          </cell>
          <cell r="Q721">
            <v>628574.63</v>
          </cell>
          <cell r="R721">
            <v>112407.28</v>
          </cell>
          <cell r="S721" t="str">
            <v>จังหวัดเชียงใหม่</v>
          </cell>
          <cell r="T721" t="str">
            <v>ผบ.568</v>
          </cell>
          <cell r="U721" t="str">
            <v>2557</v>
          </cell>
          <cell r="V721" t="str">
            <v>ผบ.738</v>
          </cell>
          <cell r="W721">
            <v>2557</v>
          </cell>
          <cell r="X721"/>
          <cell r="Y721"/>
          <cell r="Z721"/>
          <cell r="AA721">
            <v>2</v>
          </cell>
          <cell r="AB721">
            <v>6</v>
          </cell>
          <cell r="AC721">
            <v>2557</v>
          </cell>
          <cell r="AD721"/>
          <cell r="AE721"/>
          <cell r="AF721"/>
          <cell r="AG721"/>
          <cell r="AH721"/>
          <cell r="AI721"/>
          <cell r="AJ721"/>
          <cell r="AK721"/>
          <cell r="AL721"/>
          <cell r="AM721"/>
          <cell r="AN721"/>
          <cell r="AO721"/>
          <cell r="AP721"/>
          <cell r="AQ721"/>
          <cell r="AR721"/>
          <cell r="AS721"/>
          <cell r="AT721"/>
          <cell r="AU721"/>
          <cell r="AV721"/>
          <cell r="AW721"/>
          <cell r="AX721"/>
          <cell r="AY721"/>
          <cell r="AZ721"/>
          <cell r="BA721"/>
          <cell r="BB721" t="str">
            <v>สืบทรัพย์สำนักงานอื่นฟ้อง (คำสั่ง 26/11/2564)//สืบแล้ว</v>
          </cell>
          <cell r="BC721"/>
          <cell r="BD721"/>
          <cell r="BE721"/>
          <cell r="BF721"/>
          <cell r="BG721"/>
          <cell r="BH721"/>
          <cell r="BI721"/>
          <cell r="BJ721"/>
          <cell r="BK721"/>
          <cell r="BL721" t="str">
            <v>ดาบตำรวจไมตรี ปัญญาลือ</v>
          </cell>
          <cell r="BM721">
            <v>0</v>
          </cell>
          <cell r="BN721"/>
          <cell r="BO721"/>
          <cell r="BP721"/>
          <cell r="BQ721"/>
          <cell r="BR721"/>
          <cell r="BS721"/>
          <cell r="BT721"/>
          <cell r="BU721" t="str">
            <v>นักศึกษาฝึกงาน//วรกมล</v>
          </cell>
          <cell r="BV721"/>
          <cell r="BW721"/>
          <cell r="BX721"/>
          <cell r="BY721"/>
          <cell r="BZ721"/>
          <cell r="CA721"/>
          <cell r="CB721"/>
          <cell r="CC721"/>
          <cell r="CD721"/>
          <cell r="CE721"/>
          <cell r="CF721"/>
          <cell r="CG721"/>
          <cell r="CH721"/>
          <cell r="CI721"/>
          <cell r="CJ721"/>
          <cell r="CK721"/>
          <cell r="CL721"/>
          <cell r="CM721"/>
          <cell r="CN721"/>
          <cell r="CO721"/>
        </row>
        <row r="722">
          <cell r="B722">
            <v>1566</v>
          </cell>
          <cell r="C722">
            <v>717</v>
          </cell>
          <cell r="D722">
            <v>26</v>
          </cell>
          <cell r="E722">
            <v>11</v>
          </cell>
          <cell r="F722">
            <v>2564</v>
          </cell>
          <cell r="G722">
            <v>800027654485</v>
          </cell>
          <cell r="H722" t="str">
            <v>นาย</v>
          </cell>
          <cell r="I722" t="str">
            <v xml:space="preserve">ธีรพงศ์ </v>
          </cell>
          <cell r="J722" t="str">
            <v>ท้าวโพธิ์</v>
          </cell>
          <cell r="K722">
            <v>1509900475988</v>
          </cell>
          <cell r="L722" t="str">
            <v>บวกครกหลวง</v>
          </cell>
          <cell r="M722" t="str">
            <v>เชียงใหม่ 3</v>
          </cell>
          <cell r="N722">
            <v>8</v>
          </cell>
          <cell r="O722" t="str">
            <v>สินเชื่อธนาคารประชาชน</v>
          </cell>
          <cell r="P722" t="str">
            <v>1.บุคคลค้ำประกัน</v>
          </cell>
          <cell r="Q722">
            <v>96666</v>
          </cell>
          <cell r="R722">
            <v>14719.32</v>
          </cell>
          <cell r="S722" t="str">
            <v>แขวงเชียงใหม่</v>
          </cell>
          <cell r="T722" t="str">
            <v>ผบ.7715</v>
          </cell>
          <cell r="U722" t="str">
            <v>2557</v>
          </cell>
          <cell r="V722" t="str">
            <v>ผบ.9218</v>
          </cell>
          <cell r="W722">
            <v>2557</v>
          </cell>
          <cell r="X722">
            <v>18</v>
          </cell>
          <cell r="Y722">
            <v>12</v>
          </cell>
          <cell r="Z722">
            <v>2557</v>
          </cell>
          <cell r="AA722"/>
          <cell r="AB722"/>
          <cell r="AC722"/>
          <cell r="AD722"/>
          <cell r="AE722"/>
          <cell r="AF722"/>
          <cell r="AG722"/>
          <cell r="AH722"/>
          <cell r="AI722"/>
          <cell r="AJ722"/>
          <cell r="AK722"/>
          <cell r="AL722"/>
          <cell r="AM722"/>
          <cell r="AN722"/>
          <cell r="AO722"/>
          <cell r="AP722"/>
          <cell r="AQ722"/>
          <cell r="AR722"/>
          <cell r="AS722"/>
          <cell r="AT722"/>
          <cell r="AU722"/>
          <cell r="AV722"/>
          <cell r="AW722"/>
          <cell r="AX722"/>
          <cell r="AY722"/>
          <cell r="AZ722"/>
          <cell r="BA722"/>
          <cell r="BB722" t="str">
            <v>สืบทรัพย์สำนักงานอื่นฟ้อง (คำสั่ง 26/11/2564)//สืบแล้ว รายงานผล วันที่ 10/2/2565</v>
          </cell>
          <cell r="BC722"/>
          <cell r="BD722"/>
          <cell r="BE722"/>
          <cell r="BF722"/>
          <cell r="BG722"/>
          <cell r="BH722"/>
          <cell r="BI722"/>
          <cell r="BJ722"/>
          <cell r="BK722"/>
          <cell r="BL722" t="str">
            <v>นายธีรพงศ์  ท้าวโพธิ์</v>
          </cell>
          <cell r="BM722">
            <v>0</v>
          </cell>
          <cell r="BN722" t="str">
            <v>1.นายธีรพงศ์ ท้าวโพธิ์
2.นางสาวอคัมย์ศิริ การคนซื่อ
3.นายภัทรชัย พงค์แดง 
4.ส.อ.ธงชัย พิดานปัน
5.นางสาวสุธิชา สมวงค์</v>
          </cell>
          <cell r="BO722" t="str">
            <v>จำเลยที่ 1
คู่สมรสจำเลยที่ 1
จำเลยที่ 2
จำเลยที่ 3
คู่สมรสจำเลยที่ 3</v>
          </cell>
          <cell r="BP722" t="str">
            <v>1-5099-00475-98-8
3-5014-00420-40-7
5-5004-90004-28-4
1-5099-00388-74-1
1-5099-00176-93-0</v>
          </cell>
          <cell r="BQ722"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R722" t="str">
            <v>พบทรัพย์</v>
          </cell>
          <cell r="BS722"/>
          <cell r="BT722">
            <v>5</v>
          </cell>
          <cell r="BU722" t="str">
            <v>นักศึกษาฝึกงาน//วรกมล</v>
          </cell>
          <cell r="BV722"/>
          <cell r="BW722"/>
          <cell r="BX722"/>
          <cell r="BY722"/>
          <cell r="BZ722"/>
          <cell r="CA722"/>
          <cell r="CB722"/>
          <cell r="CC722"/>
          <cell r="CD722"/>
          <cell r="CE722"/>
          <cell r="CF722"/>
          <cell r="CG722"/>
          <cell r="CH722"/>
          <cell r="CI722"/>
          <cell r="CJ722"/>
          <cell r="CK722"/>
          <cell r="CL722"/>
          <cell r="CM722"/>
          <cell r="CN722"/>
          <cell r="CO722"/>
        </row>
        <row r="723">
          <cell r="B723">
            <v>1567</v>
          </cell>
          <cell r="C723">
            <v>718</v>
          </cell>
          <cell r="D723">
            <v>26</v>
          </cell>
          <cell r="E723">
            <v>11</v>
          </cell>
          <cell r="F723">
            <v>2564</v>
          </cell>
          <cell r="G723">
            <v>800015379764</v>
          </cell>
          <cell r="H723" t="str">
            <v>นาย</v>
          </cell>
          <cell r="I723" t="str">
            <v>ธีรภัทร์</v>
          </cell>
          <cell r="J723" t="str">
            <v>ตั้งพิชัย</v>
          </cell>
          <cell r="K723">
            <v>1100800568068</v>
          </cell>
          <cell r="L723" t="str">
            <v>บวกครกหลวง</v>
          </cell>
          <cell r="M723" t="str">
            <v>เชียงใหม่ 3</v>
          </cell>
          <cell r="N723">
            <v>8</v>
          </cell>
          <cell r="O723" t="str">
            <v>สินเชื่อธนาคารประชาชน</v>
          </cell>
          <cell r="P723" t="str">
            <v>1.บุคคลค้ำประกัน</v>
          </cell>
          <cell r="Q723">
            <v>45797.96</v>
          </cell>
          <cell r="R723">
            <v>6733.97</v>
          </cell>
          <cell r="S723" t="str">
            <v>จังหวัดฝาง</v>
          </cell>
          <cell r="T723" t="str">
            <v>ผบ.159</v>
          </cell>
          <cell r="U723" t="str">
            <v>2557</v>
          </cell>
          <cell r="V723" t="str">
            <v>ผบ.288</v>
          </cell>
          <cell r="W723">
            <v>2557</v>
          </cell>
          <cell r="X723">
            <v>9</v>
          </cell>
          <cell r="Y723">
            <v>6</v>
          </cell>
          <cell r="Z723">
            <v>2557</v>
          </cell>
          <cell r="AA723"/>
          <cell r="AB723"/>
          <cell r="AC723"/>
          <cell r="AD723"/>
          <cell r="AE723"/>
          <cell r="AF723"/>
          <cell r="AG723"/>
          <cell r="AH723"/>
          <cell r="AI723"/>
          <cell r="AJ723"/>
          <cell r="AK723"/>
          <cell r="AL723"/>
          <cell r="AM723"/>
          <cell r="AN723"/>
          <cell r="AO723"/>
          <cell r="AP723"/>
          <cell r="AQ723"/>
          <cell r="AR723"/>
          <cell r="AS723"/>
          <cell r="AT723"/>
          <cell r="AU723"/>
          <cell r="AV723"/>
          <cell r="AW723"/>
          <cell r="AX723"/>
          <cell r="AY723"/>
          <cell r="AZ723"/>
          <cell r="BA723"/>
          <cell r="BB723" t="str">
            <v>สืบทรัพย์สำนักงานอื่นฟ้อง (คำสั่ง 26/11/2564)//สืบแล้ว</v>
          </cell>
          <cell r="BC723"/>
          <cell r="BD723"/>
          <cell r="BE723"/>
          <cell r="BF723"/>
          <cell r="BG723"/>
          <cell r="BH723"/>
          <cell r="BI723"/>
          <cell r="BJ723"/>
          <cell r="BK723"/>
          <cell r="BL723" t="str">
            <v>นายธีรภัทร์ ตั้งพิชัย</v>
          </cell>
          <cell r="BM723">
            <v>0</v>
          </cell>
          <cell r="BN723" t="str">
            <v>1.นายธัรภัทร์ ตั้งพิชัย
2.นางสาวกาญจนา ไชยกอง
3.นายอนิรุต ธรรมไชย
4.นายกมลศิษฐ์ การพัชรพงศ์</v>
          </cell>
          <cell r="BO723" t="str">
            <v>จำเลยที่ 1
จำเลยที่ 2
คู่สมรสจำเลยที่ 2
จำเลยที่ 3</v>
          </cell>
          <cell r="BP723" t="str">
            <v>1-1008-00568-06-8
1-5011-00065-71-1
3-5011-00284-92-3
3-5009-00869-74-7</v>
          </cell>
          <cell r="BQ723"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R723" t="str">
            <v>พบ</v>
          </cell>
          <cell r="BS723"/>
          <cell r="BT723">
            <v>4</v>
          </cell>
          <cell r="BU723" t="str">
            <v>นักศึกษาฝึกงาน//วรกมล</v>
          </cell>
          <cell r="BV723"/>
          <cell r="BW723"/>
          <cell r="BX723"/>
          <cell r="BY723"/>
          <cell r="BZ723"/>
          <cell r="CA723"/>
          <cell r="CB723"/>
          <cell r="CC723"/>
          <cell r="CD723"/>
          <cell r="CE723"/>
          <cell r="CF723"/>
          <cell r="CG723"/>
          <cell r="CH723"/>
          <cell r="CI723"/>
          <cell r="CJ723"/>
          <cell r="CK723"/>
          <cell r="CL723"/>
          <cell r="CM723"/>
          <cell r="CN723"/>
          <cell r="CO723"/>
        </row>
        <row r="724">
          <cell r="B724">
            <v>1568</v>
          </cell>
          <cell r="C724">
            <v>719</v>
          </cell>
          <cell r="D724">
            <v>26</v>
          </cell>
          <cell r="E724">
            <v>11</v>
          </cell>
          <cell r="F724">
            <v>2564</v>
          </cell>
          <cell r="G724">
            <v>800027654436</v>
          </cell>
          <cell r="H724" t="str">
            <v>นาย</v>
          </cell>
          <cell r="I724" t="str">
            <v>ณัฐพล</v>
          </cell>
          <cell r="J724" t="str">
            <v>พงค์แดง</v>
          </cell>
          <cell r="K724">
            <v>5500490004284</v>
          </cell>
          <cell r="L724" t="str">
            <v>บวกครกหลวง</v>
          </cell>
          <cell r="M724" t="str">
            <v>เชียงใหม่ 3</v>
          </cell>
          <cell r="N724">
            <v>8</v>
          </cell>
          <cell r="O724" t="str">
            <v>สินเชื่อธนาคารประชาชน</v>
          </cell>
          <cell r="P724" t="str">
            <v>1.บุคคลค้ำประกัน</v>
          </cell>
          <cell r="Q724">
            <v>94999</v>
          </cell>
          <cell r="R724">
            <v>13995.52</v>
          </cell>
          <cell r="S724" t="str">
            <v>แขวงเชียงใหม่</v>
          </cell>
          <cell r="T724" t="str">
            <v>ผบ.7713</v>
          </cell>
          <cell r="U724" t="str">
            <v>2557</v>
          </cell>
          <cell r="V724" t="str">
            <v>ผบ.8735</v>
          </cell>
          <cell r="W724">
            <v>2557</v>
          </cell>
          <cell r="X724">
            <v>2</v>
          </cell>
          <cell r="Y724">
            <v>12</v>
          </cell>
          <cell r="Z724">
            <v>2557</v>
          </cell>
          <cell r="AA724"/>
          <cell r="AB724"/>
          <cell r="AC724"/>
          <cell r="AD724"/>
          <cell r="AE724"/>
          <cell r="AF724"/>
          <cell r="AG724"/>
          <cell r="AH724"/>
          <cell r="AI724"/>
          <cell r="AJ724"/>
          <cell r="AK724"/>
          <cell r="AL724"/>
          <cell r="AM724"/>
          <cell r="AN724"/>
          <cell r="AO724"/>
          <cell r="AP724"/>
          <cell r="AQ724"/>
          <cell r="AR724"/>
          <cell r="AS724"/>
          <cell r="AT724"/>
          <cell r="AU724"/>
          <cell r="AV724"/>
          <cell r="AW724"/>
          <cell r="AX724"/>
          <cell r="AY724"/>
          <cell r="AZ724"/>
          <cell r="BA724"/>
          <cell r="BB724" t="str">
            <v>สืบทรัพย์สำนักงานอื่นฟ้อง (คำสั่ง 26/11/2564)//สืบแล้ว</v>
          </cell>
          <cell r="BC724"/>
          <cell r="BD724"/>
          <cell r="BE724"/>
          <cell r="BF724"/>
          <cell r="BG724"/>
          <cell r="BH724"/>
          <cell r="BI724"/>
          <cell r="BJ724"/>
          <cell r="BK724"/>
          <cell r="BL724" t="str">
            <v>นายณัฐพล พงค์แดง</v>
          </cell>
          <cell r="BM724">
            <v>0</v>
          </cell>
          <cell r="BN724" t="str">
            <v>1.นายณัฐพล พงค์แดง 
2.ส.อ.ธงชัย พิดานปัน
3.นางสาวสุธิชา สมวงค์
4.นายธีระพงศ์ ท้าวโพธิ์
5.นางสาวอคัมย์ศิริ การคนซื่อ</v>
          </cell>
          <cell r="BO724" t="str">
            <v>จำเลยที่ 1
จำเลยที่ 2
คู่สมรสจำเลยที่ 2
จำเลยที่ 3
คู่สมรสจำเลยที่ 3</v>
          </cell>
          <cell r="BP724" t="str">
            <v>5-5004-90004-28-4
1-5099-00388-74-1
1-5099-00176-93-0
1-5099-00475-98-8
3-5014-00420-40-7</v>
          </cell>
          <cell r="BQ724"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R724" t="str">
            <v>พบทรัพย์</v>
          </cell>
          <cell r="BS724"/>
          <cell r="BT724">
            <v>5</v>
          </cell>
          <cell r="BU724" t="str">
            <v>นักศึกษาฝึกงาน//วรกมล</v>
          </cell>
          <cell r="BV724"/>
          <cell r="BW724"/>
          <cell r="BX724"/>
          <cell r="BY724"/>
          <cell r="BZ724"/>
          <cell r="CA724"/>
          <cell r="CB724"/>
          <cell r="CC724"/>
          <cell r="CD724"/>
          <cell r="CE724"/>
          <cell r="CF724"/>
          <cell r="CG724"/>
          <cell r="CH724"/>
          <cell r="CI724"/>
          <cell r="CJ724"/>
          <cell r="CK724"/>
          <cell r="CL724"/>
          <cell r="CM724"/>
          <cell r="CN724"/>
          <cell r="CO724"/>
        </row>
        <row r="725">
          <cell r="B725">
            <v>1569</v>
          </cell>
          <cell r="C725">
            <v>720</v>
          </cell>
          <cell r="D725">
            <v>26</v>
          </cell>
          <cell r="E725">
            <v>11</v>
          </cell>
          <cell r="F725">
            <v>2564</v>
          </cell>
          <cell r="G725">
            <v>821952013992</v>
          </cell>
          <cell r="H725" t="str">
            <v>นาง</v>
          </cell>
          <cell r="I725" t="str">
            <v>ศิรภัสร</v>
          </cell>
          <cell r="J725" t="str">
            <v>จินะกัน</v>
          </cell>
          <cell r="K725">
            <v>3501300158468</v>
          </cell>
          <cell r="L725" t="str">
            <v>สันกำแพง</v>
          </cell>
          <cell r="M725" t="str">
            <v>เชียงใหม่ 3</v>
          </cell>
          <cell r="N725">
            <v>8</v>
          </cell>
          <cell r="O725" t="str">
            <v>สินเชื่อธนาคารประชาชน</v>
          </cell>
          <cell r="P725" t="str">
            <v>1.บุคคลค้ำประกัน</v>
          </cell>
          <cell r="Q725">
            <v>18500</v>
          </cell>
          <cell r="R725">
            <v>6609.02</v>
          </cell>
          <cell r="S725" t="str">
            <v>จังหวัดน่าน สาขาปัว</v>
          </cell>
          <cell r="T725" t="str">
            <v>ผบ.135</v>
          </cell>
          <cell r="U725" t="str">
            <v>2556</v>
          </cell>
          <cell r="V725" t="str">
            <v>ผบ.357</v>
          </cell>
          <cell r="W725">
            <v>2556</v>
          </cell>
          <cell r="X725">
            <v>4</v>
          </cell>
          <cell r="Y725">
            <v>9</v>
          </cell>
          <cell r="Z725">
            <v>2556</v>
          </cell>
          <cell r="AA725"/>
          <cell r="AB725"/>
          <cell r="AC725"/>
          <cell r="AD725"/>
          <cell r="AE725"/>
          <cell r="AF725"/>
          <cell r="AG725"/>
          <cell r="AH725"/>
          <cell r="AI725"/>
          <cell r="AJ725"/>
          <cell r="AK725"/>
          <cell r="AL725"/>
          <cell r="AM725"/>
          <cell r="AN725"/>
          <cell r="AO725"/>
          <cell r="AP725"/>
          <cell r="AQ725"/>
          <cell r="AR725"/>
          <cell r="AS725"/>
          <cell r="AT725"/>
          <cell r="AU725"/>
          <cell r="AV725"/>
          <cell r="AW725"/>
          <cell r="AX725"/>
          <cell r="AY725"/>
          <cell r="AZ725"/>
          <cell r="BA725"/>
          <cell r="BB725" t="str">
            <v>สืบทรัพย์สำนักงานอื่นฟ้อง (คำสั่ง 26/11/2564)//สืบแล้ว</v>
          </cell>
          <cell r="BC725"/>
          <cell r="BD725"/>
          <cell r="BE725"/>
          <cell r="BF725"/>
          <cell r="BG725"/>
          <cell r="BH725"/>
          <cell r="BI725"/>
          <cell r="BJ725"/>
          <cell r="BK725"/>
          <cell r="BL725" t="str">
            <v>นางศิรภัสร จินะกัน</v>
          </cell>
          <cell r="BM725">
            <v>0</v>
          </cell>
          <cell r="BN725" t="str">
            <v>1.นางศริภัสร  จินะกัน
2.นายจรัส ชาวริม
3.ปิติพัฒน์  จิระกัน
4.นางสาวศิชล  อินทจันทร์
5.นายบุญทิ่ง จิระกัน
5.นางดวงเดือน ปัญญาจิน</v>
          </cell>
          <cell r="BO725" t="str">
            <v>จำเลยที่1
คู่สมรสจำเลยที่1
จำเลยที่2
คู่สมรสจำเลยที่2
จำเลยที่3
คู่สมรสจำเลยที่3</v>
          </cell>
          <cell r="BP725" t="str">
            <v>3-5013-00158-46-8
3-5509-00214-59-7
3-5013-00158-48-4
3-5013-00540-49-4
3-5013-00158-47-6
3-5013-00518-81-2</v>
          </cell>
          <cell r="BQ725"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R725" t="str">
            <v>พบ</v>
          </cell>
          <cell r="BS725"/>
          <cell r="BT725">
            <v>6</v>
          </cell>
          <cell r="BU725" t="str">
            <v>นักศึกษาฝึกงาน//วรกมล</v>
          </cell>
          <cell r="BV725"/>
          <cell r="BW725"/>
          <cell r="BX725"/>
          <cell r="BY725"/>
          <cell r="BZ725"/>
          <cell r="CA725"/>
          <cell r="CB725"/>
          <cell r="CC725"/>
          <cell r="CD725"/>
          <cell r="CE725"/>
          <cell r="CF725"/>
          <cell r="CG725"/>
          <cell r="CH725"/>
          <cell r="CI725"/>
          <cell r="CJ725"/>
          <cell r="CK725"/>
          <cell r="CL725"/>
          <cell r="CM725"/>
          <cell r="CN725"/>
          <cell r="CO725"/>
        </row>
        <row r="726">
          <cell r="B726">
            <v>1570</v>
          </cell>
          <cell r="C726">
            <v>721</v>
          </cell>
          <cell r="D726">
            <v>26</v>
          </cell>
          <cell r="E726">
            <v>11</v>
          </cell>
          <cell r="F726">
            <v>2564</v>
          </cell>
          <cell r="G726">
            <v>800023005229</v>
          </cell>
          <cell r="H726" t="str">
            <v>นาง</v>
          </cell>
          <cell r="I726" t="str">
            <v>กมลรัตน์</v>
          </cell>
          <cell r="J726" t="str">
            <v>ปาลี</v>
          </cell>
          <cell r="K726">
            <v>3501800053886</v>
          </cell>
          <cell r="L726" t="str">
            <v>อมก๋อย</v>
          </cell>
          <cell r="M726" t="str">
            <v>เชียงใหม่ 3</v>
          </cell>
          <cell r="N726">
            <v>8</v>
          </cell>
          <cell r="O726" t="str">
            <v>สินเชื่อธนาคารประชาชน</v>
          </cell>
          <cell r="P726" t="str">
            <v>1.บุคคลค้ำประกัน</v>
          </cell>
          <cell r="Q726">
            <v>76664</v>
          </cell>
          <cell r="R726">
            <v>4674.3</v>
          </cell>
          <cell r="S726" t="str">
            <v>จังหวัดเชียงใหม่</v>
          </cell>
          <cell r="T726" t="str">
            <v>ผบ.656</v>
          </cell>
          <cell r="U726" t="str">
            <v>2556</v>
          </cell>
          <cell r="V726" t="str">
            <v>ผบ.1270</v>
          </cell>
          <cell r="W726">
            <v>2556</v>
          </cell>
          <cell r="X726"/>
          <cell r="Y726"/>
          <cell r="Z726"/>
          <cell r="AA726">
            <v>27</v>
          </cell>
          <cell r="AB726">
            <v>8</v>
          </cell>
          <cell r="AC726">
            <v>2556</v>
          </cell>
          <cell r="AD726"/>
          <cell r="AE726"/>
          <cell r="AF726"/>
          <cell r="AG726"/>
          <cell r="AH726"/>
          <cell r="AI726"/>
          <cell r="AJ726"/>
          <cell r="AK726"/>
          <cell r="AL726"/>
          <cell r="AM726"/>
          <cell r="AN726"/>
          <cell r="AO726"/>
          <cell r="AP726"/>
          <cell r="AQ726"/>
          <cell r="AR726"/>
          <cell r="AS726"/>
          <cell r="AT726"/>
          <cell r="AU726"/>
          <cell r="AV726"/>
          <cell r="AW726"/>
          <cell r="AX726"/>
          <cell r="AY726"/>
          <cell r="AZ726"/>
          <cell r="BA726"/>
          <cell r="BB726" t="str">
            <v>สืบทรัพย์สำนักงานอื่นฟ้อง (คำสั่ง 26/11/2564)//สืบแล้ว รายงานผล วันที่ 22/2/2565</v>
          </cell>
          <cell r="BC726"/>
          <cell r="BD726"/>
          <cell r="BE726"/>
          <cell r="BF726"/>
          <cell r="BG726"/>
          <cell r="BH726"/>
          <cell r="BI726"/>
          <cell r="BJ726"/>
          <cell r="BK726"/>
          <cell r="BL726" t="str">
            <v>นางกมลรัตน์ ปาลี</v>
          </cell>
          <cell r="BM726">
            <v>0</v>
          </cell>
          <cell r="BN726" t="str">
            <v>1.นางกมลรัตน์ ปาลี
2.นางโหล่ง ตาสุต๋า
3.นางกองคำ แก้วจันทร์มัง</v>
          </cell>
          <cell r="BO726" t="str">
            <v>จำเลยที่ 1
จำเลยที่ 2
จำเลยที่ 3</v>
          </cell>
          <cell r="BP726" t="str">
            <v>3-5018-00053-88-6
3-5018-00163-43-6
3-5018-00047-66-5</v>
          </cell>
          <cell r="BQ726"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R726" t="str">
            <v>พบทรัพย์</v>
          </cell>
          <cell r="BS726"/>
          <cell r="BT726">
            <v>3</v>
          </cell>
          <cell r="BU726" t="str">
            <v>นักศึกษาฝึกงาน//วรกมล</v>
          </cell>
          <cell r="BV726"/>
          <cell r="BW726"/>
          <cell r="BX726"/>
          <cell r="BY726"/>
          <cell r="BZ726"/>
          <cell r="CA726"/>
          <cell r="CB726"/>
          <cell r="CC726"/>
          <cell r="CD726"/>
          <cell r="CE726"/>
          <cell r="CF726"/>
          <cell r="CG726"/>
          <cell r="CH726"/>
          <cell r="CI726"/>
          <cell r="CJ726"/>
          <cell r="CK726"/>
          <cell r="CL726"/>
          <cell r="CM726"/>
          <cell r="CN726"/>
          <cell r="CO726"/>
        </row>
        <row r="727">
          <cell r="B727">
            <v>1571</v>
          </cell>
          <cell r="C727">
            <v>722</v>
          </cell>
          <cell r="D727">
            <v>26</v>
          </cell>
          <cell r="E727">
            <v>11</v>
          </cell>
          <cell r="F727">
            <v>2564</v>
          </cell>
          <cell r="G727">
            <v>800021290799</v>
          </cell>
          <cell r="H727" t="str">
            <v>นางสาว</v>
          </cell>
          <cell r="I727" t="str">
            <v>ปริชาติ</v>
          </cell>
          <cell r="J727" t="str">
            <v>บุญจันต๊ะ</v>
          </cell>
          <cell r="K727">
            <v>1509900152020</v>
          </cell>
          <cell r="L727" t="str">
            <v>สันกำแพง</v>
          </cell>
          <cell r="M727" t="str">
            <v>เชียงใหม่ 3</v>
          </cell>
          <cell r="N727">
            <v>8</v>
          </cell>
          <cell r="O727" t="str">
            <v>สินเชื่อธนาคารประชาชน</v>
          </cell>
          <cell r="P727" t="str">
            <v>1.บุคคลค้ำประกัน</v>
          </cell>
          <cell r="Q727">
            <v>27498</v>
          </cell>
          <cell r="R727">
            <v>2984.4</v>
          </cell>
          <cell r="S727" t="str">
            <v>แขวงเชียงใหม่</v>
          </cell>
          <cell r="T727" t="str">
            <v>ผบ.7002</v>
          </cell>
          <cell r="U727" t="str">
            <v>2556</v>
          </cell>
          <cell r="V727" t="str">
            <v>ผบ.7887</v>
          </cell>
          <cell r="W727">
            <v>2556</v>
          </cell>
          <cell r="X727">
            <v>26</v>
          </cell>
          <cell r="Y727">
            <v>11</v>
          </cell>
          <cell r="Z727">
            <v>2556</v>
          </cell>
          <cell r="AA727"/>
          <cell r="AB727"/>
          <cell r="AC727"/>
          <cell r="AD727"/>
          <cell r="AE727"/>
          <cell r="AF727"/>
          <cell r="AG727">
            <v>10</v>
          </cell>
          <cell r="AH727">
            <v>2</v>
          </cell>
          <cell r="AI727">
            <v>2557</v>
          </cell>
          <cell r="AJ727"/>
          <cell r="AK727"/>
          <cell r="AL727"/>
          <cell r="AM727"/>
          <cell r="AN727"/>
          <cell r="AO727"/>
          <cell r="AP727"/>
          <cell r="AQ727"/>
          <cell r="AR727"/>
          <cell r="AS727"/>
          <cell r="AT727"/>
          <cell r="AU727"/>
          <cell r="AV727"/>
          <cell r="AW727"/>
          <cell r="AX727"/>
          <cell r="AY727"/>
          <cell r="AZ727"/>
          <cell r="BA727"/>
          <cell r="BB727" t="str">
            <v>สืบทรัพย์สำนักงานอื่นฟ้อง (คำสั่ง 26/11/2564)//สืบแล้ว รายงานผล วันที่ 10/2/2565</v>
          </cell>
          <cell r="BC727"/>
          <cell r="BD727"/>
          <cell r="BE727"/>
          <cell r="BF727"/>
          <cell r="BG727"/>
          <cell r="BH727"/>
          <cell r="BI727"/>
          <cell r="BJ727"/>
          <cell r="BK727"/>
          <cell r="BL727" t="str">
            <v>นางสาวปริชาติ บุญจันต๊ะ</v>
          </cell>
          <cell r="BM727">
            <v>0</v>
          </cell>
          <cell r="BN727" t="str">
            <v>1.นางสาวปริชาติ บุญจันต๊ะ
2.นายชัยรัตน์ นันต๊ะ.
3.นางสาวอรุณี อ้ายตัน
4.นางสาวพิกุลทอง เตจ๊ะยวง
5.นายนเรศ โดดาธรรม</v>
          </cell>
          <cell r="BO727" t="str">
            <v>จำเลยที่ 1 
คู่สมรสจำเลยที่ 1
จำเลยที่ 2
จำเลยที่ 3
คู่สมรสจำเลยที่ 3</v>
          </cell>
          <cell r="BP727" t="str">
            <v>1-5099-00152-02-0
1-5710-00005-92-9
3-5013-00287-04-7
1-5099-00443-72-5
3-5013-00217-98-7</v>
          </cell>
          <cell r="BQ727"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27" t="str">
            <v>ไมพบ</v>
          </cell>
          <cell r="BS727"/>
          <cell r="BT727">
            <v>5</v>
          </cell>
          <cell r="BU727" t="str">
            <v>นักศึกษาฝึกงาน//วรกมล</v>
          </cell>
          <cell r="BV727"/>
          <cell r="BW727"/>
          <cell r="BX727"/>
          <cell r="BY727"/>
          <cell r="BZ727"/>
          <cell r="CA727"/>
          <cell r="CB727"/>
          <cell r="CC727"/>
          <cell r="CD727"/>
          <cell r="CE727"/>
          <cell r="CF727"/>
          <cell r="CG727"/>
          <cell r="CH727"/>
          <cell r="CI727"/>
          <cell r="CJ727"/>
          <cell r="CK727"/>
          <cell r="CL727"/>
          <cell r="CM727"/>
          <cell r="CN727"/>
          <cell r="CO727"/>
        </row>
        <row r="728">
          <cell r="B728">
            <v>1572</v>
          </cell>
          <cell r="C728">
            <v>723</v>
          </cell>
          <cell r="D728">
            <v>26</v>
          </cell>
          <cell r="E728">
            <v>11</v>
          </cell>
          <cell r="F728">
            <v>2564</v>
          </cell>
          <cell r="G728">
            <v>800018324338</v>
          </cell>
          <cell r="H728" t="str">
            <v>นาง</v>
          </cell>
          <cell r="I728" t="str">
            <v>เกศสุดา</v>
          </cell>
          <cell r="J728" t="str">
            <v>กันทะละ</v>
          </cell>
          <cell r="K728">
            <v>3501300084278</v>
          </cell>
          <cell r="L728" t="str">
            <v>สันกำแพง</v>
          </cell>
          <cell r="M728" t="str">
            <v>เชียงใหม่ 3</v>
          </cell>
          <cell r="N728">
            <v>8</v>
          </cell>
          <cell r="O728" t="str">
            <v>สินเชื่อธนาคารประชาชน</v>
          </cell>
          <cell r="P728" t="str">
            <v>1.บุคคลค้ำประกัน</v>
          </cell>
          <cell r="Q728">
            <v>20000</v>
          </cell>
          <cell r="R728">
            <v>1879.59</v>
          </cell>
          <cell r="S728" t="str">
            <v>แขวงเชียงใหม่</v>
          </cell>
          <cell r="T728" t="str">
            <v>ผบ.6564</v>
          </cell>
          <cell r="U728" t="str">
            <v>2556</v>
          </cell>
          <cell r="V728" t="str">
            <v>ผบ.7527</v>
          </cell>
          <cell r="W728">
            <v>2556</v>
          </cell>
          <cell r="X728">
            <v>12</v>
          </cell>
          <cell r="Y728">
            <v>11</v>
          </cell>
          <cell r="Z728">
            <v>2556</v>
          </cell>
          <cell r="AA728"/>
          <cell r="AB728"/>
          <cell r="AC728"/>
          <cell r="AD728">
            <v>12</v>
          </cell>
          <cell r="AE728">
            <v>11</v>
          </cell>
          <cell r="AF728">
            <v>2556</v>
          </cell>
          <cell r="AG728"/>
          <cell r="AH728"/>
          <cell r="AI728"/>
          <cell r="AJ728"/>
          <cell r="AK728"/>
          <cell r="AL728"/>
          <cell r="AM728"/>
          <cell r="AN728"/>
          <cell r="AO728"/>
          <cell r="AP728"/>
          <cell r="AQ728"/>
          <cell r="AR728"/>
          <cell r="AS728"/>
          <cell r="AT728"/>
          <cell r="AU728"/>
          <cell r="AV728"/>
          <cell r="AW728"/>
          <cell r="AX728"/>
          <cell r="AY728"/>
          <cell r="AZ728"/>
          <cell r="BA728"/>
          <cell r="BB728" t="str">
            <v>สืบทรัพย์สำนักงานอื่นฟ้อง (คำสั่ง 26/11/2564)//สืบแล้ว</v>
          </cell>
          <cell r="BC728"/>
          <cell r="BD728"/>
          <cell r="BE728"/>
          <cell r="BF728"/>
          <cell r="BG728"/>
          <cell r="BH728"/>
          <cell r="BI728"/>
          <cell r="BJ728"/>
          <cell r="BK728"/>
          <cell r="BL728" t="str">
            <v>นางเกศสุดา กันทะละ</v>
          </cell>
          <cell r="BM728">
            <v>0</v>
          </cell>
          <cell r="BN728" t="str">
            <v>1.นางเกศสุดา  กันทะละ
2.นางอัมพร  องค์การหรือยางงาม
3.นายวีระพันธ์  องค์การ
4.นางพรพรรณ คำมา
5.นายชัญชาญ  คำมา</v>
          </cell>
          <cell r="BO728" t="str">
            <v>จำเลยที่ 1 
จำเลยที่ 2
คู่สมรสจำเลยที่ 2
จำเลยที่ 3
คู่สมรสจำเลยที่ 3</v>
          </cell>
          <cell r="BP728" t="str">
            <v>3-5013-00084-27-8
3-5013-00141-47-6
3-5102-00003-88-7
3-5206-00027-41-4
3-5013-00084-69-3</v>
          </cell>
          <cell r="BQ728"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728" t="str">
            <v>พบ</v>
          </cell>
          <cell r="BS728"/>
          <cell r="BT728">
            <v>5</v>
          </cell>
          <cell r="BU728" t="str">
            <v>นักศึกษาฝึกงาน//วรกมล</v>
          </cell>
          <cell r="BV728"/>
          <cell r="BW728"/>
          <cell r="BX728"/>
          <cell r="BY728"/>
          <cell r="BZ728"/>
          <cell r="CA728"/>
          <cell r="CB728"/>
          <cell r="CC728"/>
          <cell r="CD728"/>
          <cell r="CE728"/>
          <cell r="CF728"/>
          <cell r="CG728"/>
          <cell r="CH728"/>
          <cell r="CI728"/>
          <cell r="CJ728"/>
          <cell r="CK728"/>
          <cell r="CL728"/>
          <cell r="CM728"/>
          <cell r="CN728"/>
          <cell r="CO728"/>
        </row>
        <row r="729">
          <cell r="B729">
            <v>1573</v>
          </cell>
          <cell r="C729">
            <v>724</v>
          </cell>
          <cell r="D729">
            <v>26</v>
          </cell>
          <cell r="E729">
            <v>11</v>
          </cell>
          <cell r="F729">
            <v>2564</v>
          </cell>
          <cell r="G729">
            <v>800021275501</v>
          </cell>
          <cell r="H729" t="str">
            <v>นาย</v>
          </cell>
          <cell r="I729" t="str">
            <v>จันทร์ติ๊บ</v>
          </cell>
          <cell r="J729" t="str">
            <v>บุญทาวงค์</v>
          </cell>
          <cell r="K729">
            <v>3501200541529</v>
          </cell>
          <cell r="L729" t="str">
            <v>สันกำแพง</v>
          </cell>
          <cell r="M729" t="str">
            <v>เชียงใหม่ 3</v>
          </cell>
          <cell r="N729">
            <v>8</v>
          </cell>
          <cell r="O729" t="str">
            <v>สินเชื่อธนาคารประชาชน</v>
          </cell>
          <cell r="P729" t="str">
            <v>1.บุคคลค้ำประกัน</v>
          </cell>
          <cell r="Q729">
            <v>24998</v>
          </cell>
          <cell r="R729">
            <v>3473.01</v>
          </cell>
          <cell r="S729" t="str">
            <v>แขวงเชียงใหม่</v>
          </cell>
          <cell r="T729" t="str">
            <v>ผบ.7523</v>
          </cell>
          <cell r="U729" t="str">
            <v>2557</v>
          </cell>
          <cell r="V729" t="str">
            <v>ผบ.9050</v>
          </cell>
          <cell r="W729">
            <v>2557</v>
          </cell>
          <cell r="X729"/>
          <cell r="Y729"/>
          <cell r="Z729"/>
          <cell r="AA729">
            <v>11</v>
          </cell>
          <cell r="AB729">
            <v>12</v>
          </cell>
          <cell r="AC729">
            <v>2557</v>
          </cell>
          <cell r="AD729"/>
          <cell r="AE729"/>
          <cell r="AF729"/>
          <cell r="AG729"/>
          <cell r="AH729"/>
          <cell r="AI729"/>
          <cell r="AJ729"/>
          <cell r="AK729"/>
          <cell r="AL729"/>
          <cell r="AM729"/>
          <cell r="AN729"/>
          <cell r="AO729"/>
          <cell r="AP729"/>
          <cell r="AQ729"/>
          <cell r="AR729"/>
          <cell r="AS729"/>
          <cell r="AT729"/>
          <cell r="AU729"/>
          <cell r="AV729"/>
          <cell r="AW729"/>
          <cell r="AX729"/>
          <cell r="AY729"/>
          <cell r="AZ729"/>
          <cell r="BA729"/>
          <cell r="BB729" t="str">
            <v>สืบทรัพย์สำนักงานอื่นฟ้อง (คำสั่ง 26/11/2564)//สืบแล้ว</v>
          </cell>
          <cell r="BC729"/>
          <cell r="BD729"/>
          <cell r="BE729"/>
          <cell r="BF729"/>
          <cell r="BG729"/>
          <cell r="BH729"/>
          <cell r="BI729"/>
          <cell r="BJ729"/>
          <cell r="BK729"/>
          <cell r="BL729" t="str">
            <v>นายจันทร์ติ๊บ บุญทาวงค์</v>
          </cell>
          <cell r="BM729">
            <v>0</v>
          </cell>
          <cell r="BN729"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O729" t="str">
            <v>จำเลยที่ 1
คู่สมรมจำเลยที่ 1
จำเลยที่ 2
คู่สมรมจำเลยที่ 2
จำเลยที่ 3
คู่สมรมจำเลยที่ 3</v>
          </cell>
          <cell r="BP729" t="str">
            <v>3-5012-00541-52-9
3-4607-00013-23-8
3-5013-00798-91-2
3-5013-00336-60-9
3-5013-00511-75-3
3-5013-00479-54-0</v>
          </cell>
          <cell r="BQ729"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R729" t="str">
            <v>ไม่พบ</v>
          </cell>
          <cell r="BS729"/>
          <cell r="BT729">
            <v>6</v>
          </cell>
          <cell r="BU729" t="str">
            <v>นักศึกษาฝึกงาน//วรกมล</v>
          </cell>
          <cell r="BV729"/>
          <cell r="BW729"/>
          <cell r="BX729"/>
          <cell r="BY729"/>
          <cell r="BZ729"/>
          <cell r="CA729"/>
          <cell r="CB729"/>
          <cell r="CC729"/>
          <cell r="CD729"/>
          <cell r="CE729"/>
          <cell r="CF729"/>
          <cell r="CG729"/>
          <cell r="CH729"/>
          <cell r="CI729"/>
          <cell r="CJ729"/>
          <cell r="CK729"/>
          <cell r="CL729"/>
          <cell r="CM729"/>
          <cell r="CN729"/>
          <cell r="CO729"/>
        </row>
        <row r="730">
          <cell r="B730">
            <v>1574</v>
          </cell>
          <cell r="C730">
            <v>725</v>
          </cell>
          <cell r="D730">
            <v>26</v>
          </cell>
          <cell r="E730">
            <v>11</v>
          </cell>
          <cell r="F730">
            <v>2564</v>
          </cell>
          <cell r="G730">
            <v>800018214331</v>
          </cell>
          <cell r="H730" t="str">
            <v>นาง</v>
          </cell>
          <cell r="I730" t="str">
            <v>ปรียา</v>
          </cell>
          <cell r="J730" t="str">
            <v>พันธุ์เกษม</v>
          </cell>
          <cell r="K730">
            <v>3509900571479</v>
          </cell>
          <cell r="L730" t="str">
            <v>บ่อสร้าง</v>
          </cell>
          <cell r="M730" t="str">
            <v>เชียงใหม่ 3</v>
          </cell>
          <cell r="N730">
            <v>8</v>
          </cell>
          <cell r="O730" t="str">
            <v>สินเชื่อธนาคารประชาชน</v>
          </cell>
          <cell r="P730" t="str">
            <v>1.บุคคลค้ำประกัน</v>
          </cell>
          <cell r="Q730">
            <v>152714.09</v>
          </cell>
          <cell r="R730">
            <v>13165.11</v>
          </cell>
          <cell r="S730" t="str">
            <v>แขวงเชียงใหม่</v>
          </cell>
          <cell r="T730" t="str">
            <v>ผบ.7548</v>
          </cell>
          <cell r="U730" t="str">
            <v>2557</v>
          </cell>
          <cell r="V730" t="str">
            <v>ผบ.8957</v>
          </cell>
          <cell r="W730">
            <v>2557</v>
          </cell>
          <cell r="X730"/>
          <cell r="Y730"/>
          <cell r="Z730"/>
          <cell r="AA730">
            <v>9</v>
          </cell>
          <cell r="AB730">
            <v>12</v>
          </cell>
          <cell r="AC730">
            <v>2557</v>
          </cell>
          <cell r="AD730"/>
          <cell r="AE730"/>
          <cell r="AF730"/>
          <cell r="AG730"/>
          <cell r="AH730"/>
          <cell r="AI730"/>
          <cell r="AJ730"/>
          <cell r="AK730"/>
          <cell r="AL730"/>
          <cell r="AM730"/>
          <cell r="AN730"/>
          <cell r="AO730"/>
          <cell r="AP730"/>
          <cell r="AQ730"/>
          <cell r="AR730"/>
          <cell r="AS730"/>
          <cell r="AT730"/>
          <cell r="AU730"/>
          <cell r="AV730"/>
          <cell r="AW730"/>
          <cell r="AX730"/>
          <cell r="AY730"/>
          <cell r="AZ730"/>
          <cell r="BA730"/>
          <cell r="BB730" t="str">
            <v>สืบทรัพย์สำนักงานอื่นฟ้อง (คำสั่ง 26/11/2564)//สืบแล้ว</v>
          </cell>
          <cell r="BC730"/>
          <cell r="BD730"/>
          <cell r="BE730"/>
          <cell r="BF730"/>
          <cell r="BG730"/>
          <cell r="BH730"/>
          <cell r="BI730"/>
          <cell r="BJ730"/>
          <cell r="BK730"/>
          <cell r="BL730" t="str">
            <v>นางปรียา พันธุ์เกษม</v>
          </cell>
          <cell r="BM730">
            <v>0</v>
          </cell>
          <cell r="BN730" t="str">
            <v>1.นางปรียา พันธุ์เกษม
2.นายชัยกาญจน์ พันธุ์เกษม
3.นางสาวกัลยาณี กันทานี
4.นายวิเชษฐ์ ภูมี
5.นายพีระพงษ์ ยิ่งเจริญ</v>
          </cell>
          <cell r="BO730" t="str">
            <v>จำเลยที่ 1
คู่สมรสจำเลยที่ 1
จำเลยที่ 2
คู่สมรสจำเลยที่ 2
จำเลยที่ 3</v>
          </cell>
          <cell r="BP730" t="str">
            <v>3-5099-00571-47-9
3-5005-00578-06-1
3-5005-00576-82-3
3-4302-00501-00-4
3-5005-00583-87-1</v>
          </cell>
          <cell r="BQ730"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R730" t="str">
            <v>พบทรัพย์</v>
          </cell>
          <cell r="BS730"/>
          <cell r="BT730">
            <v>4</v>
          </cell>
          <cell r="BU730" t="str">
            <v>นักศึกษาฝึกงาน//วรกมล</v>
          </cell>
          <cell r="BV730"/>
          <cell r="BW730"/>
          <cell r="BX730"/>
          <cell r="BY730"/>
          <cell r="BZ730"/>
          <cell r="CA730"/>
          <cell r="CB730"/>
          <cell r="CC730"/>
          <cell r="CD730"/>
          <cell r="CE730"/>
          <cell r="CF730"/>
          <cell r="CG730"/>
          <cell r="CH730"/>
          <cell r="CI730"/>
          <cell r="CJ730"/>
          <cell r="CK730"/>
          <cell r="CL730"/>
          <cell r="CM730"/>
          <cell r="CN730"/>
          <cell r="CO730"/>
        </row>
        <row r="731">
          <cell r="B731">
            <v>1575</v>
          </cell>
          <cell r="C731">
            <v>726</v>
          </cell>
          <cell r="D731">
            <v>26</v>
          </cell>
          <cell r="E731">
            <v>11</v>
          </cell>
          <cell r="F731">
            <v>2564</v>
          </cell>
          <cell r="G731">
            <v>821952011459</v>
          </cell>
          <cell r="H731" t="str">
            <v>นางสาว</v>
          </cell>
          <cell r="I731" t="str">
            <v>กมลทิพย์</v>
          </cell>
          <cell r="J731" t="str">
            <v>สุวรรณคำ</v>
          </cell>
          <cell r="K731">
            <v>350010047556</v>
          </cell>
          <cell r="L731" t="str">
            <v>สันกำแพง</v>
          </cell>
          <cell r="M731" t="str">
            <v>เชียงใหม่ 3</v>
          </cell>
          <cell r="N731">
            <v>8</v>
          </cell>
          <cell r="O731" t="str">
            <v>สินเชื่อสวัสดิการ</v>
          </cell>
          <cell r="P731" t="str">
            <v>1.บุคคลค้ำประกัน</v>
          </cell>
          <cell r="Q731">
            <v>39074.42</v>
          </cell>
          <cell r="R731">
            <v>5028.82</v>
          </cell>
          <cell r="S731" t="str">
            <v>แขวงเชียงใหม่</v>
          </cell>
          <cell r="T731" t="str">
            <v>ผบ.93</v>
          </cell>
          <cell r="U731" t="str">
            <v>2557</v>
          </cell>
          <cell r="V731" t="str">
            <v>ผบ.1340</v>
          </cell>
          <cell r="W731">
            <v>2557</v>
          </cell>
          <cell r="X731">
            <v>10</v>
          </cell>
          <cell r="Y731">
            <v>3</v>
          </cell>
          <cell r="Z731">
            <v>2557</v>
          </cell>
          <cell r="AA731"/>
          <cell r="AB731"/>
          <cell r="AC731"/>
          <cell r="AD731"/>
          <cell r="AE731"/>
          <cell r="AF731"/>
          <cell r="AG731"/>
          <cell r="AH731"/>
          <cell r="AI731"/>
          <cell r="AJ731"/>
          <cell r="AK731"/>
          <cell r="AL731"/>
          <cell r="AM731"/>
          <cell r="AN731"/>
          <cell r="AO731"/>
          <cell r="AP731"/>
          <cell r="AQ731"/>
          <cell r="AR731"/>
          <cell r="AS731"/>
          <cell r="AT731"/>
          <cell r="AU731"/>
          <cell r="AV731"/>
          <cell r="AW731"/>
          <cell r="AX731"/>
          <cell r="AY731"/>
          <cell r="AZ731"/>
          <cell r="BA731"/>
          <cell r="BB731" t="str">
            <v>สืบทรัพย์สำนักงานอื่นฟ้อง (คำสั่ง 26/11/2564)//สืบแล้ว รายงานผล วันที่ 10/2/2565</v>
          </cell>
          <cell r="BC731"/>
          <cell r="BD731"/>
          <cell r="BE731"/>
          <cell r="BF731"/>
          <cell r="BG731"/>
          <cell r="BH731"/>
          <cell r="BI731"/>
          <cell r="BJ731"/>
          <cell r="BK731"/>
          <cell r="BL731" t="str">
            <v>นางสาวกมลทิพย์ สุวรรณคำ</v>
          </cell>
          <cell r="BM731">
            <v>0</v>
          </cell>
          <cell r="BN731" t="str">
            <v>1.นางสาวกมลทิพย์ สุวรรณคำ
2.นายกณวรรธ์ พัฒนวาณิชย์</v>
          </cell>
          <cell r="BO731" t="str">
            <v xml:space="preserve">จำเลยที่ 1
จำเลยที่ 2
</v>
          </cell>
          <cell r="BP731" t="str">
            <v>3-5001-00047-55-6
3-5005-00410-52-6</v>
          </cell>
          <cell r="BQ731"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R731" t="str">
            <v>ไม่พบ</v>
          </cell>
          <cell r="BS731"/>
          <cell r="BT731">
            <v>2</v>
          </cell>
          <cell r="BU731" t="str">
            <v>นักศึกษาฝึกงาน//วรกมล</v>
          </cell>
          <cell r="BV731"/>
          <cell r="BW731"/>
          <cell r="BX731"/>
          <cell r="BY731"/>
          <cell r="BZ731"/>
          <cell r="CA731"/>
          <cell r="CB731"/>
          <cell r="CC731"/>
          <cell r="CD731"/>
          <cell r="CE731"/>
          <cell r="CF731"/>
          <cell r="CG731"/>
          <cell r="CH731"/>
          <cell r="CI731"/>
          <cell r="CJ731"/>
          <cell r="CK731"/>
          <cell r="CL731"/>
          <cell r="CM731"/>
          <cell r="CN731"/>
          <cell r="CO731"/>
        </row>
        <row r="732">
          <cell r="B732">
            <v>1576</v>
          </cell>
          <cell r="C732">
            <v>727</v>
          </cell>
          <cell r="D732">
            <v>26</v>
          </cell>
          <cell r="E732">
            <v>11</v>
          </cell>
          <cell r="F732">
            <v>2564</v>
          </cell>
          <cell r="G732">
            <v>800016750674</v>
          </cell>
          <cell r="H732" t="str">
            <v>นาง</v>
          </cell>
          <cell r="I732" t="str">
            <v>ปวันรัตน์</v>
          </cell>
          <cell r="J732" t="str">
            <v>ยอดแก้ว</v>
          </cell>
          <cell r="K732">
            <v>3500700080872</v>
          </cell>
          <cell r="L732" t="str">
            <v>สันกำแพง</v>
          </cell>
          <cell r="M732" t="str">
            <v>เชียงใหม่ 3</v>
          </cell>
          <cell r="N732">
            <v>8</v>
          </cell>
          <cell r="O732" t="str">
            <v>สินเชื่อธนาคารประชาชน</v>
          </cell>
          <cell r="P732" t="str">
            <v>1.บุคคลค้ำประกัน</v>
          </cell>
          <cell r="Q732">
            <v>38538</v>
          </cell>
          <cell r="R732">
            <v>6056.37</v>
          </cell>
          <cell r="S732" t="str">
            <v>แขวงเชียงใหม่</v>
          </cell>
          <cell r="T732" t="str">
            <v>ผบ.100</v>
          </cell>
          <cell r="U732" t="str">
            <v>2557</v>
          </cell>
          <cell r="V732" t="str">
            <v>ผบ.1189</v>
          </cell>
          <cell r="W732">
            <v>2557</v>
          </cell>
          <cell r="X732">
            <v>3</v>
          </cell>
          <cell r="Y732">
            <v>3</v>
          </cell>
          <cell r="Z732">
            <v>2557</v>
          </cell>
          <cell r="AA732"/>
          <cell r="AB732"/>
          <cell r="AC732"/>
          <cell r="AD732"/>
          <cell r="AE732"/>
          <cell r="AF732"/>
          <cell r="AG732">
            <v>2</v>
          </cell>
          <cell r="AH732">
            <v>6</v>
          </cell>
          <cell r="AI732">
            <v>2557</v>
          </cell>
          <cell r="AJ732"/>
          <cell r="AK732"/>
          <cell r="AL732"/>
          <cell r="AM732"/>
          <cell r="AN732"/>
          <cell r="AO732"/>
          <cell r="AP732"/>
          <cell r="AQ732"/>
          <cell r="AR732"/>
          <cell r="AS732"/>
          <cell r="AT732"/>
          <cell r="AU732"/>
          <cell r="AV732"/>
          <cell r="AW732"/>
          <cell r="AX732"/>
          <cell r="AY732"/>
          <cell r="AZ732"/>
          <cell r="BA732"/>
          <cell r="BB732" t="str">
            <v>สืบทรัพย์สำนักงานอื่นฟ้อง (คำสั่ง 26/11/2564)//สืบแล้ว</v>
          </cell>
          <cell r="BC732"/>
          <cell r="BD732"/>
          <cell r="BE732"/>
          <cell r="BF732"/>
          <cell r="BG732"/>
          <cell r="BH732"/>
          <cell r="BI732"/>
          <cell r="BJ732"/>
          <cell r="BK732"/>
          <cell r="BL732" t="str">
            <v>นางปวันรัตน์ ยอดแก้ว</v>
          </cell>
          <cell r="BM732">
            <v>0</v>
          </cell>
          <cell r="BN732" t="str">
            <v xml:space="preserve">1.นางปวันรัตน์ ยอดแก้ว
2.นายอลงกรณ์ ยอดแก้ว
3.นางสาวทิพวัลย์ โปธิ
4.นางสาวนิตยา วิริยา
</v>
          </cell>
          <cell r="BO732" t="str">
            <v xml:space="preserve">จำเลยที่ 1
คู่สมรสจำเลยที่ 1
จำเลยที่ 2
จำเลยที่ 3
</v>
          </cell>
          <cell r="BP732" t="str">
            <v xml:space="preserve">3-5007-00080-87-2
3-5007-00553-78-9
3-5015-00327-33-6
1-5099-00604-96-6
</v>
          </cell>
          <cell r="BQ732"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R732" t="str">
            <v>ไม่พบ</v>
          </cell>
          <cell r="BS732"/>
          <cell r="BT732">
            <v>4</v>
          </cell>
          <cell r="BU732" t="str">
            <v>นักศึกษาฝึกงาน//วรกมล</v>
          </cell>
          <cell r="BV732"/>
          <cell r="BW732"/>
          <cell r="BX732"/>
          <cell r="BY732"/>
          <cell r="BZ732"/>
          <cell r="CA732"/>
          <cell r="CB732"/>
          <cell r="CC732"/>
          <cell r="CD732"/>
          <cell r="CE732"/>
          <cell r="CF732"/>
          <cell r="CG732"/>
          <cell r="CH732"/>
          <cell r="CI732"/>
          <cell r="CJ732"/>
          <cell r="CK732"/>
          <cell r="CL732"/>
          <cell r="CM732"/>
          <cell r="CN732"/>
          <cell r="CO732"/>
        </row>
        <row r="733">
          <cell r="B733">
            <v>1577</v>
          </cell>
          <cell r="C733">
            <v>728</v>
          </cell>
          <cell r="D733">
            <v>26</v>
          </cell>
          <cell r="E733">
            <v>11</v>
          </cell>
          <cell r="F733">
            <v>2564</v>
          </cell>
          <cell r="G733">
            <v>800030440617</v>
          </cell>
          <cell r="H733" t="str">
            <v>นาย</v>
          </cell>
          <cell r="I733" t="str">
            <v>นิรุตติ์</v>
          </cell>
          <cell r="J733" t="str">
            <v>เฟืองคำ</v>
          </cell>
          <cell r="K733">
            <v>3501300457759</v>
          </cell>
          <cell r="L733" t="str">
            <v>สันกำแพง</v>
          </cell>
          <cell r="M733" t="str">
            <v>เชียงใหม่ 3</v>
          </cell>
          <cell r="N733">
            <v>8</v>
          </cell>
          <cell r="O733" t="str">
            <v>สินเชื่อธนาคารประชาชน</v>
          </cell>
          <cell r="P733" t="str">
            <v>1.บุคคลค้ำประกัน</v>
          </cell>
          <cell r="Q733">
            <v>23328</v>
          </cell>
          <cell r="R733">
            <v>518.70000000000005</v>
          </cell>
          <cell r="S733" t="str">
            <v>แขวงเชียงใหม่</v>
          </cell>
          <cell r="T733" t="str">
            <v>ผบ.7525</v>
          </cell>
          <cell r="U733" t="str">
            <v>2557</v>
          </cell>
          <cell r="V733" t="str">
            <v>ผบ.9124</v>
          </cell>
          <cell r="W733">
            <v>2557</v>
          </cell>
          <cell r="X733"/>
          <cell r="Y733"/>
          <cell r="Z733"/>
          <cell r="AA733">
            <v>15</v>
          </cell>
          <cell r="AB733">
            <v>12</v>
          </cell>
          <cell r="AC733">
            <v>2557</v>
          </cell>
          <cell r="AD733"/>
          <cell r="AE733"/>
          <cell r="AF733"/>
          <cell r="AG733"/>
          <cell r="AH733"/>
          <cell r="AI733"/>
          <cell r="AJ733"/>
          <cell r="AK733"/>
          <cell r="AL733"/>
          <cell r="AM733"/>
          <cell r="AN733"/>
          <cell r="AO733"/>
          <cell r="AP733"/>
          <cell r="AQ733"/>
          <cell r="AR733"/>
          <cell r="AS733"/>
          <cell r="AT733"/>
          <cell r="AU733"/>
          <cell r="AV733"/>
          <cell r="AW733"/>
          <cell r="AX733"/>
          <cell r="AY733"/>
          <cell r="AZ733"/>
          <cell r="BA733"/>
          <cell r="BB733" t="str">
            <v>สืบทรัพย์สำนักงานอื่นฟ้อง (คำสั่ง 26/11/2564)//สืบแล้ว</v>
          </cell>
          <cell r="BC733"/>
          <cell r="BD733"/>
          <cell r="BE733"/>
          <cell r="BF733"/>
          <cell r="BG733"/>
          <cell r="BH733"/>
          <cell r="BI733"/>
          <cell r="BJ733"/>
          <cell r="BK733"/>
          <cell r="BL733" t="str">
            <v>นายนิรุตติ์ เฟืองคำ</v>
          </cell>
          <cell r="BM733">
            <v>0</v>
          </cell>
          <cell r="BN733" t="str">
            <v>1.นายนิรุตติ์  เฟืองคำ
2.นายสุรชัย  คำฟูพิวงค์
3.นางสาวอัญชลี  หลวงมอย</v>
          </cell>
          <cell r="BO733" t="str">
            <v xml:space="preserve">จำเลยที่ 1
จำเลยที่ 2
จำเลยที่ 3
</v>
          </cell>
          <cell r="BP733" t="str">
            <v>3-5013-00457-75-9
3-5005-00577-29-3
3-5013-00466-52-9</v>
          </cell>
          <cell r="BQ733"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R733" t="str">
            <v>ไม่พบ</v>
          </cell>
          <cell r="BS733"/>
          <cell r="BT733">
            <v>3</v>
          </cell>
          <cell r="BU733" t="str">
            <v>นักศึกษาฝึกงาน//วรกมล</v>
          </cell>
          <cell r="BV733"/>
          <cell r="BW733"/>
          <cell r="BX733"/>
          <cell r="BY733"/>
          <cell r="BZ733"/>
          <cell r="CA733"/>
          <cell r="CB733"/>
          <cell r="CC733"/>
          <cell r="CD733"/>
          <cell r="CE733"/>
          <cell r="CF733"/>
          <cell r="CG733"/>
          <cell r="CH733"/>
          <cell r="CI733"/>
          <cell r="CJ733"/>
          <cell r="CK733"/>
          <cell r="CL733"/>
          <cell r="CM733"/>
          <cell r="CN733"/>
          <cell r="CO733"/>
        </row>
        <row r="734">
          <cell r="B734">
            <v>1578</v>
          </cell>
          <cell r="C734">
            <v>729</v>
          </cell>
          <cell r="D734">
            <v>26</v>
          </cell>
          <cell r="E734">
            <v>11</v>
          </cell>
          <cell r="F734">
            <v>2564</v>
          </cell>
          <cell r="G734">
            <v>821953000410</v>
          </cell>
          <cell r="H734" t="str">
            <v>นาย</v>
          </cell>
          <cell r="I734" t="str">
            <v>ธวัชชัย</v>
          </cell>
          <cell r="J734" t="str">
            <v>ยาประเสริฐ</v>
          </cell>
          <cell r="K734">
            <v>3501300512563</v>
          </cell>
          <cell r="L734" t="str">
            <v>สันกำแพง</v>
          </cell>
          <cell r="M734" t="str">
            <v>เชียงใหม่ 3</v>
          </cell>
          <cell r="N734">
            <v>8</v>
          </cell>
          <cell r="O734" t="str">
            <v>ส</v>
          </cell>
          <cell r="P734" t="str">
            <v>1.บุคคลค้ำประกัน</v>
          </cell>
          <cell r="Q734">
            <v>37888</v>
          </cell>
          <cell r="R734">
            <v>11963.55</v>
          </cell>
          <cell r="S734" t="str">
            <v>แขวงเชียงใหม่</v>
          </cell>
          <cell r="T734" t="str">
            <v>ผบ.1886</v>
          </cell>
          <cell r="U734" t="str">
            <v>2556</v>
          </cell>
          <cell r="V734" t="str">
            <v>ผบ.4033</v>
          </cell>
          <cell r="W734">
            <v>2556</v>
          </cell>
          <cell r="X734"/>
          <cell r="Y734"/>
          <cell r="Z734"/>
          <cell r="AA734">
            <v>6</v>
          </cell>
          <cell r="AB734">
            <v>8</v>
          </cell>
          <cell r="AC734">
            <v>2556</v>
          </cell>
          <cell r="AD734"/>
          <cell r="AE734"/>
          <cell r="AF734"/>
          <cell r="AG734"/>
          <cell r="AH734"/>
          <cell r="AI734"/>
          <cell r="AJ734"/>
          <cell r="AK734"/>
          <cell r="AL734"/>
          <cell r="AM734"/>
          <cell r="AN734"/>
          <cell r="AO734"/>
          <cell r="AP734"/>
          <cell r="AQ734"/>
          <cell r="AR734"/>
          <cell r="AS734"/>
          <cell r="AT734"/>
          <cell r="AU734"/>
          <cell r="AV734"/>
          <cell r="AW734"/>
          <cell r="AX734"/>
          <cell r="AY734"/>
          <cell r="AZ734"/>
          <cell r="BA734"/>
          <cell r="BB734" t="str">
            <v>สืบทรัพย์สำนักงานอื่นฟ้อง (คำสั่ง 26/11/2564)//สืบแล้ว</v>
          </cell>
          <cell r="BC734"/>
          <cell r="BD734"/>
          <cell r="BE734"/>
          <cell r="BF734"/>
          <cell r="BG734"/>
          <cell r="BH734"/>
          <cell r="BI734"/>
          <cell r="BJ734"/>
          <cell r="BK734"/>
          <cell r="BL734" t="str">
            <v>นายธวัชชัย ยาประเสริฐ</v>
          </cell>
          <cell r="BM734">
            <v>0</v>
          </cell>
          <cell r="BN734"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O734" t="str">
            <v>จำเลยที่ 1
คู่สมรสจำเลยที่ 1
จำเลยที่ 2
จำเลยที่ 3
คู่สมรสจำเลยที่ 3</v>
          </cell>
          <cell r="BP734" t="str">
            <v>3-5013-00512-56-3
3-5013-00479-31-1
1-5099-00743-75-3
1-5299-00967-76-7</v>
          </cell>
          <cell r="BQ734"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R734" t="str">
            <v>ไม่พบทรัพย์</v>
          </cell>
          <cell r="BS734"/>
          <cell r="BT734">
            <v>4</v>
          </cell>
          <cell r="BU734" t="str">
            <v>นักศึกษาฝึกงาน//วรกมล</v>
          </cell>
          <cell r="BV734"/>
          <cell r="BW734"/>
          <cell r="BX734"/>
          <cell r="BY734"/>
          <cell r="BZ734"/>
          <cell r="CA734"/>
          <cell r="CB734"/>
          <cell r="CC734"/>
          <cell r="CD734"/>
          <cell r="CE734"/>
          <cell r="CF734"/>
          <cell r="CG734"/>
          <cell r="CH734"/>
          <cell r="CI734"/>
          <cell r="CJ734"/>
          <cell r="CK734"/>
          <cell r="CL734"/>
          <cell r="CM734"/>
          <cell r="CN734"/>
          <cell r="CO734"/>
        </row>
        <row r="735">
          <cell r="B735">
            <v>1579</v>
          </cell>
          <cell r="C735">
            <v>730</v>
          </cell>
          <cell r="D735">
            <v>26</v>
          </cell>
          <cell r="E735">
            <v>11</v>
          </cell>
          <cell r="F735">
            <v>2564</v>
          </cell>
          <cell r="G735">
            <v>821951001394</v>
          </cell>
          <cell r="H735" t="str">
            <v>นางสาว</v>
          </cell>
          <cell r="I735" t="str">
            <v>ทิวา</v>
          </cell>
          <cell r="J735" t="str">
            <v>แก้วหน้อย</v>
          </cell>
          <cell r="K735" t="str">
            <v>3-5013-00774-30-4</v>
          </cell>
          <cell r="L735" t="str">
            <v>สันกำแพง</v>
          </cell>
          <cell r="M735" t="str">
            <v>เชียงใหม่ 3</v>
          </cell>
          <cell r="N735">
            <v>8</v>
          </cell>
          <cell r="O735" t="str">
            <v>สินเชื่อพัฒนาองค์กรชุมชน</v>
          </cell>
          <cell r="P735" t="str">
            <v>1.บุคคลค้ำประกัน</v>
          </cell>
          <cell r="Q735">
            <v>23231.83</v>
          </cell>
          <cell r="R735">
            <v>7153.42</v>
          </cell>
          <cell r="S735" t="str">
            <v>แขวงเชียงใหม่</v>
          </cell>
          <cell r="T735" t="str">
            <v>ผบ.5799</v>
          </cell>
          <cell r="U735" t="str">
            <v>2556</v>
          </cell>
          <cell r="V735" t="str">
            <v>ผบ.7728</v>
          </cell>
          <cell r="W735">
            <v>2556</v>
          </cell>
          <cell r="X735"/>
          <cell r="Y735"/>
          <cell r="Z735"/>
          <cell r="AA735">
            <v>19</v>
          </cell>
          <cell r="AB735">
            <v>11</v>
          </cell>
          <cell r="AC735">
            <v>2556</v>
          </cell>
          <cell r="AD735"/>
          <cell r="AE735"/>
          <cell r="AF735"/>
          <cell r="AG735"/>
          <cell r="AH735"/>
          <cell r="AI735"/>
          <cell r="AJ735"/>
          <cell r="AK735"/>
          <cell r="AL735"/>
          <cell r="AM735"/>
          <cell r="AN735"/>
          <cell r="AO735"/>
          <cell r="AP735"/>
          <cell r="AQ735"/>
          <cell r="AR735"/>
          <cell r="AS735"/>
          <cell r="AT735"/>
          <cell r="AU735"/>
          <cell r="AV735"/>
          <cell r="AW735"/>
          <cell r="AX735"/>
          <cell r="AY735"/>
          <cell r="AZ735"/>
          <cell r="BA735"/>
          <cell r="BB735" t="str">
            <v>สืบทรัพย์สำนักงานอื่นฟ้อง (คำสั่ง 26/11/2564)//สืบแล้ว</v>
          </cell>
          <cell r="BC735"/>
          <cell r="BD735"/>
          <cell r="BE735"/>
          <cell r="BF735"/>
          <cell r="BG735"/>
          <cell r="BH735"/>
          <cell r="BI735"/>
          <cell r="BJ735"/>
          <cell r="BK735"/>
          <cell r="BL735" t="str">
            <v>นางสาวทิวา แก้วหน้อย</v>
          </cell>
          <cell r="BM735">
            <v>0</v>
          </cell>
          <cell r="BN735" t="str">
            <v>1.นางสาวทิวา แก้วหน้อย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O735" t="str">
            <v>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P735" t="str">
            <v>3-5013-00774-30-4
5-5013-00029-58-3
3-5013-00774-27-4
3-5101-00115-07-1
3-4508-00234-22-8
3-5013-00774-29-1
3-5101-00610-74-9
3-5013-00774-86-0
3-5013-00774-87-8
3-5013-00775-15-7
3-5013-00774-30-4
3-5013-00054-71-8
3-5013-00775-43-2
3-5013-00773-85-5</v>
          </cell>
          <cell r="BQ735" t="str">
            <v>-ไม่พบว่ามีกรรมสิทธิ์ในที่ดิน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R735" t="str">
            <v>พบทรัพ์</v>
          </cell>
          <cell r="BS735"/>
          <cell r="BT735">
            <v>14</v>
          </cell>
          <cell r="BU735" t="str">
            <v>นักศึกษาฝึกงาน//วรกมล</v>
          </cell>
          <cell r="BV735"/>
          <cell r="BW735"/>
          <cell r="BX735"/>
          <cell r="BY735"/>
          <cell r="BZ735"/>
          <cell r="CA735"/>
          <cell r="CB735"/>
          <cell r="CC735"/>
          <cell r="CD735"/>
          <cell r="CE735"/>
          <cell r="CF735"/>
          <cell r="CG735"/>
          <cell r="CH735"/>
          <cell r="CI735"/>
          <cell r="CJ735"/>
          <cell r="CK735"/>
          <cell r="CL735"/>
          <cell r="CM735"/>
          <cell r="CN735"/>
          <cell r="CO735"/>
        </row>
        <row r="736">
          <cell r="B736">
            <v>1580</v>
          </cell>
          <cell r="C736">
            <v>731</v>
          </cell>
          <cell r="D736">
            <v>26</v>
          </cell>
          <cell r="E736">
            <v>11</v>
          </cell>
          <cell r="F736">
            <v>2564</v>
          </cell>
          <cell r="G736">
            <v>800029292680</v>
          </cell>
          <cell r="H736" t="str">
            <v>นาย</v>
          </cell>
          <cell r="I736" t="str">
            <v>ประวิทย์</v>
          </cell>
          <cell r="J736" t="str">
            <v>แสนศรีชัย</v>
          </cell>
          <cell r="K736">
            <v>1501700001861</v>
          </cell>
          <cell r="L736" t="str">
            <v>สันกำแพง</v>
          </cell>
          <cell r="M736" t="str">
            <v>เชียงใหม่ 3</v>
          </cell>
          <cell r="N736">
            <v>8</v>
          </cell>
          <cell r="O736" t="str">
            <v>สินเชื่อธนาคารประชาชน</v>
          </cell>
          <cell r="P736" t="str">
            <v>1.บุคคลค้ำประกัน</v>
          </cell>
          <cell r="Q736">
            <v>44921.61</v>
          </cell>
          <cell r="R736">
            <v>2478.2399999999998</v>
          </cell>
          <cell r="S736" t="str">
            <v>จังหวัดเชียงใหม่</v>
          </cell>
          <cell r="T736" t="str">
            <v>ผบ.1965</v>
          </cell>
          <cell r="U736" t="str">
            <v>2556</v>
          </cell>
          <cell r="V736" t="str">
            <v>ผบ.385</v>
          </cell>
          <cell r="W736">
            <v>2557</v>
          </cell>
          <cell r="X736"/>
          <cell r="Y736"/>
          <cell r="Z736"/>
          <cell r="AA736">
            <v>25</v>
          </cell>
          <cell r="AB736">
            <v>3</v>
          </cell>
          <cell r="AC736">
            <v>2557</v>
          </cell>
          <cell r="AD736"/>
          <cell r="AE736"/>
          <cell r="AF736"/>
          <cell r="AG736"/>
          <cell r="AH736"/>
          <cell r="AI736"/>
          <cell r="AJ736"/>
          <cell r="AK736"/>
          <cell r="AL736"/>
          <cell r="AM736"/>
          <cell r="AN736"/>
          <cell r="AO736"/>
          <cell r="AP736"/>
          <cell r="AQ736"/>
          <cell r="AR736"/>
          <cell r="AS736"/>
          <cell r="AT736"/>
          <cell r="AU736"/>
          <cell r="AV736"/>
          <cell r="AW736"/>
          <cell r="AX736"/>
          <cell r="AY736"/>
          <cell r="AZ736"/>
          <cell r="BA736"/>
          <cell r="BB736" t="str">
            <v>สืบทรัพย์สำนักงานอื่นฟ้อง (คำสั่ง 26/11/2564)//สืบแล้ว รายงานผล วันที่ 22/2/2565</v>
          </cell>
          <cell r="BC736"/>
          <cell r="BD736"/>
          <cell r="BE736"/>
          <cell r="BF736"/>
          <cell r="BG736"/>
          <cell r="BH736"/>
          <cell r="BI736"/>
          <cell r="BJ736"/>
          <cell r="BK736"/>
          <cell r="BL736" t="str">
            <v>นายประวิทย์ แสนศรีชัย</v>
          </cell>
          <cell r="BM736">
            <v>0</v>
          </cell>
          <cell r="BN736" t="str">
            <v>1.นายประวิทย์   แสนศรีชัย
2.นางสาวนิตยา  อินทะนนท์
3.นายดวงเดือน  ธรรมขันแข็ง
4.นางอรุณวรรณ  อุนจะนำ
5.นางสาวพัฒนา  นันชัย</v>
          </cell>
          <cell r="BO736" t="str">
            <v>จำเลยที่1
ตู่สมรสจำเลยที่1
จำเลยที่2
คู่สมรสจำเลยที่2
จำเลยที่3</v>
          </cell>
          <cell r="BP736" t="str">
            <v>1-5017-00001-86-1
1-5099-00618-78-9
3-5711-00419-20-9
3-5013-00430-22-1
3-5013-00356-91-0</v>
          </cell>
          <cell r="BQ736"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v>
          </cell>
          <cell r="BR736" t="str">
            <v>ไม่พบ</v>
          </cell>
          <cell r="BS736"/>
          <cell r="BT736">
            <v>5</v>
          </cell>
          <cell r="BU736" t="str">
            <v>นักศึกษาฝึกงาน//วรกมล</v>
          </cell>
          <cell r="BV736"/>
          <cell r="BW736"/>
          <cell r="BX736"/>
          <cell r="BY736"/>
          <cell r="BZ736"/>
          <cell r="CA736"/>
          <cell r="CB736"/>
          <cell r="CC736"/>
          <cell r="CD736"/>
          <cell r="CE736"/>
          <cell r="CF736"/>
          <cell r="CG736"/>
          <cell r="CH736"/>
          <cell r="CI736"/>
          <cell r="CJ736"/>
          <cell r="CK736"/>
          <cell r="CL736"/>
          <cell r="CM736"/>
          <cell r="CN736"/>
          <cell r="CO736"/>
        </row>
        <row r="737">
          <cell r="B737">
            <v>1581</v>
          </cell>
          <cell r="C737">
            <v>732</v>
          </cell>
          <cell r="D737">
            <v>26</v>
          </cell>
          <cell r="E737">
            <v>11</v>
          </cell>
          <cell r="F737">
            <v>2564</v>
          </cell>
          <cell r="G737">
            <v>800016387600</v>
          </cell>
          <cell r="H737" t="str">
            <v>นาง</v>
          </cell>
          <cell r="I737" t="str">
            <v>บัวผัด</v>
          </cell>
          <cell r="J737" t="str">
            <v>จำปาทอง</v>
          </cell>
          <cell r="K737">
            <v>3501300238917</v>
          </cell>
          <cell r="L737" t="str">
            <v>สันกำแพง</v>
          </cell>
          <cell r="M737" t="str">
            <v>เชียงใหม่ 3</v>
          </cell>
          <cell r="N737">
            <v>8</v>
          </cell>
          <cell r="O737" t="str">
            <v>สินเชื่อธนาคารประชาชน</v>
          </cell>
          <cell r="P737" t="str">
            <v>1.บุคคลค้ำประกัน</v>
          </cell>
          <cell r="Q737">
            <v>19125.599999999999</v>
          </cell>
          <cell r="R737">
            <v>1687.8</v>
          </cell>
          <cell r="S737" t="str">
            <v>แขวงเชียงใหม่</v>
          </cell>
          <cell r="T737" t="str">
            <v>ผบ.8404</v>
          </cell>
          <cell r="U737" t="str">
            <v>2556</v>
          </cell>
          <cell r="V737" t="str">
            <v>ผบ.1983</v>
          </cell>
          <cell r="W737">
            <v>2557</v>
          </cell>
          <cell r="X737">
            <v>22</v>
          </cell>
          <cell r="Y737">
            <v>4</v>
          </cell>
          <cell r="Z737">
            <v>2557</v>
          </cell>
          <cell r="AA737"/>
          <cell r="AB737"/>
          <cell r="AC737"/>
          <cell r="AD737"/>
          <cell r="AE737"/>
          <cell r="AF737"/>
          <cell r="AG737"/>
          <cell r="AH737"/>
          <cell r="AI737"/>
          <cell r="AJ737"/>
          <cell r="AK737"/>
          <cell r="AL737"/>
          <cell r="AM737"/>
          <cell r="AN737"/>
          <cell r="AO737"/>
          <cell r="AP737"/>
          <cell r="AQ737"/>
          <cell r="AR737"/>
          <cell r="AS737"/>
          <cell r="AT737"/>
          <cell r="AU737"/>
          <cell r="AV737"/>
          <cell r="AW737"/>
          <cell r="AX737"/>
          <cell r="AY737"/>
          <cell r="AZ737"/>
          <cell r="BA737"/>
          <cell r="BB737" t="str">
            <v>สืบทรัพย์สำนักงานอื่นฟ้อง (คำสั่ง 26/11/2564)//สืบแล้ว รายงานผล วันที่ 11/2/2566</v>
          </cell>
          <cell r="BC737"/>
          <cell r="BD737"/>
          <cell r="BE737"/>
          <cell r="BF737"/>
          <cell r="BG737"/>
          <cell r="BH737"/>
          <cell r="BI737"/>
          <cell r="BJ737"/>
          <cell r="BK737"/>
          <cell r="BL737" t="str">
            <v>นางบัวผัด จำปาทอง</v>
          </cell>
          <cell r="BM737">
            <v>0</v>
          </cell>
          <cell r="BN737" t="str">
            <v>1.นางบัวผัด จำปาทอง
2.นายอดิเรก จำปาทอง
3.นางนัทกาญจน์   ไชยวรรณ
4.นางจ้อย  มูลงาม
5.นายอุ่นเรือน  มูลงาม</v>
          </cell>
          <cell r="BO737" t="str">
            <v>จำเลยที่1
คู่สมรสจำเลยที่ 1
จำเลยที่2
จำเลยที่3
คู่สมรสจำเลยที่3</v>
          </cell>
          <cell r="BP737" t="str">
            <v>3-5013-00238-91-7
3-5013-00238-90-9
3-5013-00272-40-6
3-5013-00232-03-0
3-5013-00232-02-1</v>
          </cell>
          <cell r="BQ73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'-พบว่ามีกรรมสิทธิ์ในที่ดิน โฉนดที่ดิน เลขโฉนด 51594  ต.บวกค้าง อ.สันกำแพง  จ.เชียงใหม่ 
'-ไม่พบว่ามีกรรมสิทธิ์ที่ดิน อ.สันกำแพง จ.เชียงใหม่</v>
          </cell>
          <cell r="BR737" t="str">
            <v>พบ</v>
          </cell>
          <cell r="BS737"/>
          <cell r="BT737">
            <v>4</v>
          </cell>
          <cell r="BU737" t="str">
            <v>นักศึกษาฝึกงาน//วรกมล</v>
          </cell>
          <cell r="BV737"/>
          <cell r="BW737"/>
          <cell r="BX737"/>
          <cell r="BY737"/>
          <cell r="BZ737"/>
          <cell r="CA737"/>
          <cell r="CB737"/>
          <cell r="CC737"/>
          <cell r="CD737"/>
          <cell r="CE737"/>
          <cell r="CF737"/>
          <cell r="CG737"/>
          <cell r="CH737"/>
          <cell r="CI737"/>
          <cell r="CJ737"/>
          <cell r="CK737"/>
          <cell r="CL737"/>
          <cell r="CM737"/>
          <cell r="CN737"/>
          <cell r="CO737"/>
        </row>
        <row r="738">
          <cell r="B738">
            <v>1582</v>
          </cell>
          <cell r="C738">
            <v>733</v>
          </cell>
          <cell r="D738">
            <v>26</v>
          </cell>
          <cell r="E738">
            <v>11</v>
          </cell>
          <cell r="F738">
            <v>2564</v>
          </cell>
          <cell r="G738">
            <v>800001457194</v>
          </cell>
          <cell r="H738" t="str">
            <v>นาง</v>
          </cell>
          <cell r="I738" t="str">
            <v>พินทอง</v>
          </cell>
          <cell r="J738" t="str">
            <v>พุศิริ</v>
          </cell>
          <cell r="K738">
            <v>3501300049081</v>
          </cell>
          <cell r="L738" t="str">
            <v>สันกำแพง</v>
          </cell>
          <cell r="M738" t="str">
            <v>เชียงใหม่ 3</v>
          </cell>
          <cell r="N738">
            <v>8</v>
          </cell>
          <cell r="O738" t="str">
            <v>สินเชื่อสวัสดิการ</v>
          </cell>
          <cell r="P738" t="str">
            <v>1.บุคคลค้ำประกัน</v>
          </cell>
          <cell r="Q738">
            <v>229481.44</v>
          </cell>
          <cell r="R738">
            <v>35755.019999999997</v>
          </cell>
          <cell r="S738" t="str">
            <v>แขวงเชียงใหม่</v>
          </cell>
          <cell r="T738" t="str">
            <v>ผบ.6656</v>
          </cell>
          <cell r="U738" t="str">
            <v>2557</v>
          </cell>
          <cell r="V738" t="str">
            <v>ผบ.7444</v>
          </cell>
          <cell r="W738">
            <v>2557</v>
          </cell>
          <cell r="X738">
            <v>15</v>
          </cell>
          <cell r="Y738">
            <v>10</v>
          </cell>
          <cell r="Z738">
            <v>2557</v>
          </cell>
          <cell r="AA738"/>
          <cell r="AB738"/>
          <cell r="AC738"/>
          <cell r="AD738"/>
          <cell r="AE738"/>
          <cell r="AF738"/>
          <cell r="AG738"/>
          <cell r="AH738"/>
          <cell r="AI738"/>
          <cell r="AJ738"/>
          <cell r="AK738"/>
          <cell r="AL738"/>
          <cell r="AM738"/>
          <cell r="AN738"/>
          <cell r="AO738"/>
          <cell r="AP738"/>
          <cell r="AQ738"/>
          <cell r="AR738"/>
          <cell r="AS738"/>
          <cell r="AT738"/>
          <cell r="AU738"/>
          <cell r="AV738"/>
          <cell r="AW738"/>
          <cell r="AX738"/>
          <cell r="AY738"/>
          <cell r="AZ738"/>
          <cell r="BA738"/>
          <cell r="BB738" t="str">
            <v>สืบทรัพย์สำนักงานอื่นฟ้อง (คำสั่ง 26/11/2564)//สืบแล้ว</v>
          </cell>
          <cell r="BC738"/>
          <cell r="BD738"/>
          <cell r="BE738"/>
          <cell r="BF738"/>
          <cell r="BG738"/>
          <cell r="BH738"/>
          <cell r="BI738"/>
          <cell r="BJ738"/>
          <cell r="BK738"/>
          <cell r="BL738" t="str">
            <v>นางพินทอง พุศิริ</v>
          </cell>
          <cell r="BM738">
            <v>0</v>
          </cell>
          <cell r="BN738" t="str">
            <v>1.นางจีรัชยากร คำอิ่น
2.นายรวิกันต์ พุศิริ
3.นายเฉลิมชัย พัฒารังสี</v>
          </cell>
          <cell r="BO738" t="str">
            <v>จำเลยที่ 1
คู่สมรสจำเลยที่ 1
จำเลยที่ 2</v>
          </cell>
          <cell r="BP738" t="str">
            <v>3-5013-00049-08-1
3-5404-00046-52-1
3-5009-00378-10-7</v>
          </cell>
          <cell r="BQ738"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R738" t="str">
            <v>ไม่พบ</v>
          </cell>
          <cell r="BS738"/>
          <cell r="BT738">
            <v>3</v>
          </cell>
          <cell r="BU738" t="str">
            <v>นักศึกษาฝึกงาน//วรกมล</v>
          </cell>
          <cell r="BV738"/>
          <cell r="BW738"/>
          <cell r="BX738"/>
          <cell r="BY738"/>
          <cell r="BZ738"/>
          <cell r="CA738"/>
          <cell r="CB738"/>
          <cell r="CC738"/>
          <cell r="CD738"/>
          <cell r="CE738"/>
          <cell r="CF738"/>
          <cell r="CG738"/>
          <cell r="CH738"/>
          <cell r="CI738"/>
          <cell r="CJ738"/>
          <cell r="CK738"/>
          <cell r="CL738"/>
          <cell r="CM738"/>
          <cell r="CN738"/>
          <cell r="CO738"/>
        </row>
        <row r="739">
          <cell r="B739">
            <v>1583</v>
          </cell>
          <cell r="C739">
            <v>734</v>
          </cell>
          <cell r="D739">
            <v>26</v>
          </cell>
          <cell r="E739">
            <v>11</v>
          </cell>
          <cell r="F739">
            <v>2564</v>
          </cell>
          <cell r="G739">
            <v>800009170336</v>
          </cell>
          <cell r="H739" t="str">
            <v>นาง</v>
          </cell>
          <cell r="I739" t="str">
            <v xml:space="preserve">อำภา </v>
          </cell>
          <cell r="J739" t="str">
            <v>ลิ้มสารา</v>
          </cell>
          <cell r="K739">
            <v>5110100004385</v>
          </cell>
          <cell r="L739" t="str">
            <v>สันกำแพง</v>
          </cell>
          <cell r="M739" t="str">
            <v>เชียงใหม่ 3</v>
          </cell>
          <cell r="N739">
            <v>8</v>
          </cell>
          <cell r="O739" t="str">
            <v>สินเชื่อธนาคารประชาชน</v>
          </cell>
          <cell r="P739" t="str">
            <v>1.บุคคลค้ำประกัน</v>
          </cell>
          <cell r="Q739">
            <v>27500</v>
          </cell>
          <cell r="R739">
            <v>2522.33</v>
          </cell>
          <cell r="S739" t="str">
            <v>แขวงเชียงใหม่</v>
          </cell>
          <cell r="T739" t="str">
            <v>ผบ.1229</v>
          </cell>
          <cell r="U739" t="str">
            <v>2555</v>
          </cell>
          <cell r="V739" t="str">
            <v>ผบ.2823</v>
          </cell>
          <cell r="W739">
            <v>2555</v>
          </cell>
          <cell r="X739"/>
          <cell r="Y739"/>
          <cell r="Z739"/>
          <cell r="AA739">
            <v>19</v>
          </cell>
          <cell r="AB739">
            <v>6</v>
          </cell>
          <cell r="AC739">
            <v>2555</v>
          </cell>
          <cell r="AD739"/>
          <cell r="AE739"/>
          <cell r="AF739"/>
          <cell r="AG739"/>
          <cell r="AH739"/>
          <cell r="AI739"/>
          <cell r="AJ739"/>
          <cell r="AK739"/>
          <cell r="AL739"/>
          <cell r="AM739"/>
          <cell r="AN739"/>
          <cell r="AO739"/>
          <cell r="AP739"/>
          <cell r="AQ739"/>
          <cell r="AR739"/>
          <cell r="AS739"/>
          <cell r="AT739"/>
          <cell r="AU739"/>
          <cell r="AV739"/>
          <cell r="AW739"/>
          <cell r="AX739"/>
          <cell r="AY739"/>
          <cell r="AZ739"/>
          <cell r="BA739"/>
          <cell r="BB739" t="str">
            <v>สืบทรัพย์สำนักงานอื่นฟ้อง (คำสั่ง 26/11/2564)//สืบแล้ว</v>
          </cell>
          <cell r="BC739"/>
          <cell r="BD739"/>
          <cell r="BE739"/>
          <cell r="BF739"/>
          <cell r="BG739"/>
          <cell r="BH739"/>
          <cell r="BI739"/>
          <cell r="BJ739"/>
          <cell r="BK739"/>
          <cell r="BL739" t="str">
            <v>นางอำภา  ลิ้มสารา</v>
          </cell>
          <cell r="BM739">
            <v>0</v>
          </cell>
          <cell r="BN739" t="str">
            <v>1.นางอำภา ลิ้มสาขา 
2.นายสมบัติ ลิ้มสาขา 
3.นายถวิล ปัญญาคำ
4.นางสาวนิติยา ธรรมปัญญา</v>
          </cell>
          <cell r="BO739" t="str">
            <v xml:space="preserve">จำเลยที่1 
คู่สมรสจำเลยที่ 1
จำเลยที่2 
คู่สมรสจำเลยที่ 2
</v>
          </cell>
          <cell r="BP739" t="str">
            <v>5-1101-00004-38-5
3-1101-02421-88-2
3-5019-00127-53-9
3-5019-00127-54-7</v>
          </cell>
          <cell r="BQ739"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R739" t="str">
            <v>พบ</v>
          </cell>
          <cell r="BS739"/>
          <cell r="BT739">
            <v>4</v>
          </cell>
          <cell r="BU739" t="str">
            <v>นักศึกษาฝึกงาน//วรกมล</v>
          </cell>
          <cell r="BV739"/>
          <cell r="BW739"/>
          <cell r="BX739"/>
          <cell r="BY739"/>
          <cell r="BZ739"/>
          <cell r="CA739"/>
          <cell r="CB739"/>
          <cell r="CC739"/>
          <cell r="CD739"/>
          <cell r="CE739"/>
          <cell r="CF739"/>
          <cell r="CG739"/>
          <cell r="CH739"/>
          <cell r="CI739"/>
          <cell r="CJ739"/>
          <cell r="CK739"/>
          <cell r="CL739"/>
          <cell r="CM739"/>
          <cell r="CN739"/>
          <cell r="CO739"/>
        </row>
        <row r="740">
          <cell r="B740">
            <v>1584</v>
          </cell>
          <cell r="C740">
            <v>735</v>
          </cell>
          <cell r="D740">
            <v>26</v>
          </cell>
          <cell r="E740">
            <v>11</v>
          </cell>
          <cell r="F740">
            <v>2564</v>
          </cell>
          <cell r="G740">
            <v>800019490708</v>
          </cell>
          <cell r="H740" t="str">
            <v>นางสาว</v>
          </cell>
          <cell r="I740" t="str">
            <v>รัชนี</v>
          </cell>
          <cell r="J740" t="str">
            <v>บุทู</v>
          </cell>
          <cell r="K740">
            <v>3501300052589</v>
          </cell>
          <cell r="L740" t="str">
            <v>สันกำแพง</v>
          </cell>
          <cell r="M740" t="str">
            <v>เชียงใหม่ 3</v>
          </cell>
          <cell r="N740">
            <v>8</v>
          </cell>
          <cell r="O740" t="str">
            <v>สินเชื่อธนาคารประชาชน</v>
          </cell>
          <cell r="P740" t="str">
            <v>1.บุคคลค้ำประกัน</v>
          </cell>
          <cell r="Q740">
            <v>21888.74</v>
          </cell>
          <cell r="R740">
            <v>3269.86</v>
          </cell>
          <cell r="S740" t="str">
            <v>แขวงเชียงใหม่</v>
          </cell>
          <cell r="T740" t="str">
            <v>ผบ.7522</v>
          </cell>
          <cell r="U740" t="str">
            <v>2557</v>
          </cell>
          <cell r="V740" t="str">
            <v>ผบ.8255</v>
          </cell>
          <cell r="W740">
            <v>2557</v>
          </cell>
          <cell r="X740">
            <v>13</v>
          </cell>
          <cell r="Y740">
            <v>11</v>
          </cell>
          <cell r="Z740">
            <v>2557</v>
          </cell>
          <cell r="AA740"/>
          <cell r="AB740"/>
          <cell r="AC740"/>
          <cell r="AD740"/>
          <cell r="AE740"/>
          <cell r="AF740"/>
          <cell r="AG740"/>
          <cell r="AH740"/>
          <cell r="AI740"/>
          <cell r="AJ740"/>
          <cell r="AK740"/>
          <cell r="AL740"/>
          <cell r="AM740"/>
          <cell r="AN740"/>
          <cell r="AO740"/>
          <cell r="AP740"/>
          <cell r="AQ740"/>
          <cell r="AR740"/>
          <cell r="AS740"/>
          <cell r="AT740"/>
          <cell r="AU740"/>
          <cell r="AV740"/>
          <cell r="AW740"/>
          <cell r="AX740"/>
          <cell r="AY740"/>
          <cell r="AZ740"/>
          <cell r="BA740"/>
          <cell r="BB740" t="str">
            <v>สืบทรัพย์สำนักงานอื่นฟ้อง (คำสั่ง 26/11/2564)//สืบแล้ว รายงานผล วันที่ 11/2/2566//ถอนการยึด เนื่องจากจำเลยปิดบัญชี7/3/2565</v>
          </cell>
          <cell r="BC740"/>
          <cell r="BD740"/>
          <cell r="BE740"/>
          <cell r="BF740"/>
          <cell r="BG740"/>
          <cell r="BH740"/>
          <cell r="BI740"/>
          <cell r="BJ740"/>
          <cell r="BK740"/>
          <cell r="BL740" t="str">
            <v>นางสาวรัชนี บุทู</v>
          </cell>
          <cell r="BM740">
            <v>0</v>
          </cell>
          <cell r="BN740" t="str">
            <v>1.นางสาวรัชนี บุทู
2.นายสรพงษ์ จินะเงิน
3.นายนิพนธ์ รอดภัย
4.นางสาวเพื่อนใจ แย้มเกษร
5.นางสาวเนตรนรินทร์ ปินตา</v>
          </cell>
          <cell r="BO740" t="str">
            <v xml:space="preserve">จำเลยที่ 1
คู่สมรสจำเลยที่ 1
จำเลยที่ 2
คู่สมรสจำเลยที่ 2
จำเลยที่ 3
</v>
          </cell>
          <cell r="BP740" t="str">
            <v>3-5013-00052-58-9
3-5013-00767-08-1
1-1014-00189-88-5
2-1103-00034-32-1
3-5099-01004-93-4</v>
          </cell>
          <cell r="BQ740"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R740" t="str">
            <v>พบ</v>
          </cell>
          <cell r="BS740"/>
          <cell r="BT740">
            <v>5</v>
          </cell>
          <cell r="BU740" t="str">
            <v>นักศึกษาฝึกงาน//วรกมล</v>
          </cell>
          <cell r="BV740"/>
          <cell r="BW740"/>
          <cell r="BX740"/>
          <cell r="BY740"/>
          <cell r="BZ740"/>
          <cell r="CA740"/>
          <cell r="CB740"/>
          <cell r="CC740"/>
          <cell r="CD740"/>
          <cell r="CE740"/>
          <cell r="CF740"/>
          <cell r="CG740"/>
          <cell r="CH740"/>
          <cell r="CI740"/>
          <cell r="CJ740"/>
          <cell r="CK740"/>
          <cell r="CL740"/>
          <cell r="CM740"/>
          <cell r="CN740"/>
          <cell r="CO740"/>
        </row>
        <row r="741">
          <cell r="B741">
            <v>1585</v>
          </cell>
          <cell r="C741">
            <v>736</v>
          </cell>
          <cell r="D741">
            <v>26</v>
          </cell>
          <cell r="E741">
            <v>11</v>
          </cell>
          <cell r="F741">
            <v>2564</v>
          </cell>
          <cell r="G741">
            <v>821953004842</v>
          </cell>
          <cell r="H741" t="str">
            <v>นางสาว</v>
          </cell>
          <cell r="I741" t="str">
            <v>ยุพา</v>
          </cell>
          <cell r="J741" t="str">
            <v>ศรีเมืองมา</v>
          </cell>
          <cell r="K741">
            <v>3501300115815</v>
          </cell>
          <cell r="L741" t="str">
            <v>สันกำแพง</v>
          </cell>
          <cell r="M741" t="str">
            <v>เชียงใหม่ 3</v>
          </cell>
          <cell r="N741">
            <v>8</v>
          </cell>
          <cell r="O741" t="str">
            <v>สินเชื่อธนาคารประชาชน</v>
          </cell>
          <cell r="P741" t="str">
            <v>1.บุคคลค้ำประกัน</v>
          </cell>
          <cell r="Q741">
            <v>27347.75</v>
          </cell>
          <cell r="R741">
            <v>8229.65</v>
          </cell>
          <cell r="S741" t="str">
            <v>แขวงเชียงใหม่</v>
          </cell>
          <cell r="T741" t="str">
            <v>ผบ.1893</v>
          </cell>
          <cell r="U741" t="str">
            <v>2556</v>
          </cell>
          <cell r="V741" t="str">
            <v>ผบ.3852</v>
          </cell>
          <cell r="W741">
            <v>2556</v>
          </cell>
          <cell r="X741"/>
          <cell r="Y741"/>
          <cell r="Z741"/>
          <cell r="AA741">
            <v>29</v>
          </cell>
          <cell r="AB741">
            <v>7</v>
          </cell>
          <cell r="AC741">
            <v>2556</v>
          </cell>
          <cell r="AD741"/>
          <cell r="AE741"/>
          <cell r="AF741"/>
          <cell r="AG741"/>
          <cell r="AH741"/>
          <cell r="AI741"/>
          <cell r="AJ741"/>
          <cell r="AK741"/>
          <cell r="AL741"/>
          <cell r="AM741"/>
          <cell r="AN741"/>
          <cell r="AO741"/>
          <cell r="AP741"/>
          <cell r="AQ741"/>
          <cell r="AR741"/>
          <cell r="AS741"/>
          <cell r="AT741"/>
          <cell r="AU741"/>
          <cell r="AV741"/>
          <cell r="AW741"/>
          <cell r="AX741"/>
          <cell r="AY741"/>
          <cell r="AZ741"/>
          <cell r="BA741"/>
          <cell r="BB741" t="str">
            <v>สืบทรัพย์สำนักงานอื่นฟ้อง (คำสั่ง 26/11/2564)//สืบแล้ว รายงานผล วันที่ 11/2/2566</v>
          </cell>
          <cell r="BC741"/>
          <cell r="BD741"/>
          <cell r="BE741"/>
          <cell r="BF741"/>
          <cell r="BG741"/>
          <cell r="BH741"/>
          <cell r="BI741"/>
          <cell r="BJ741"/>
          <cell r="BK741"/>
          <cell r="BL741" t="str">
            <v>นางสาวยุพา ศรีเมืองมา</v>
          </cell>
          <cell r="BM741">
            <v>0</v>
          </cell>
          <cell r="BN741" t="str">
            <v>1.นางสาวยุพา  ศรีเมืองมา
2.นางสาวสายสวาท  ใจปัญญา
3.นางคนึงสุข  อะโนมา
4.นายสมพร  อะโนมา</v>
          </cell>
          <cell r="BO741" t="str">
            <v xml:space="preserve">จำเลยที่1
จำเลยที่2
จำเลยที่3
คู่สมรสจำเลยที่3
</v>
          </cell>
          <cell r="BP741" t="str">
            <v>3-5013-00115-81-5
3-5013-00114-20-7
3-5013-00159-03-1
3-5013-00513-85-3</v>
          </cell>
          <cell r="BQ741"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R741" t="str">
            <v>พบ</v>
          </cell>
          <cell r="BS741"/>
          <cell r="BT741">
            <v>4</v>
          </cell>
          <cell r="BU741" t="str">
            <v>นักศึกษาฝึกงาน//วรกมล</v>
          </cell>
          <cell r="BV741"/>
          <cell r="BW741"/>
          <cell r="BX741"/>
          <cell r="BY741"/>
          <cell r="BZ741"/>
          <cell r="CA741"/>
          <cell r="CB741"/>
          <cell r="CC741"/>
          <cell r="CD741"/>
          <cell r="CE741"/>
          <cell r="CF741"/>
          <cell r="CG741"/>
          <cell r="CH741"/>
          <cell r="CI741"/>
          <cell r="CJ741"/>
          <cell r="CK741"/>
          <cell r="CL741"/>
          <cell r="CM741"/>
          <cell r="CN741"/>
          <cell r="CO741"/>
        </row>
        <row r="742">
          <cell r="B742">
            <v>1586</v>
          </cell>
          <cell r="C742">
            <v>737</v>
          </cell>
          <cell r="D742">
            <v>26</v>
          </cell>
          <cell r="E742">
            <v>11</v>
          </cell>
          <cell r="F742">
            <v>2564</v>
          </cell>
          <cell r="G742">
            <v>800028073594</v>
          </cell>
          <cell r="H742" t="str">
            <v>นาย</v>
          </cell>
          <cell r="I742" t="str">
            <v>ทศพร</v>
          </cell>
          <cell r="J742" t="str">
            <v>จิตนารินทร์</v>
          </cell>
          <cell r="K742">
            <v>1509900928711</v>
          </cell>
          <cell r="L742" t="str">
            <v>สันกำแพง</v>
          </cell>
          <cell r="M742" t="str">
            <v>เชียงใหม่ 3</v>
          </cell>
          <cell r="N742">
            <v>8</v>
          </cell>
          <cell r="O742" t="str">
            <v>สินเชื่อธนาคารประชาชน</v>
          </cell>
          <cell r="P742" t="str">
            <v>1.บุคคลค้ำประกัน</v>
          </cell>
          <cell r="Q742">
            <v>24162</v>
          </cell>
          <cell r="R742">
            <v>1460.11</v>
          </cell>
          <cell r="S742" t="str">
            <v>แขวงเชียงใหม่</v>
          </cell>
          <cell r="T742" t="str">
            <v>ผบ.1194</v>
          </cell>
          <cell r="U742" t="str">
            <v>2557</v>
          </cell>
          <cell r="V742" t="str">
            <v>ผบ.2144</v>
          </cell>
          <cell r="W742">
            <v>2557</v>
          </cell>
          <cell r="X742">
            <v>28</v>
          </cell>
          <cell r="Y742">
            <v>4</v>
          </cell>
          <cell r="Z742">
            <v>2557</v>
          </cell>
          <cell r="AA742"/>
          <cell r="AB742"/>
          <cell r="AC742"/>
          <cell r="AD742"/>
          <cell r="AE742"/>
          <cell r="AF742"/>
          <cell r="AG742">
            <v>8</v>
          </cell>
          <cell r="AH742">
            <v>9</v>
          </cell>
          <cell r="AI742">
            <v>2557</v>
          </cell>
          <cell r="AJ742"/>
          <cell r="AK742"/>
          <cell r="AL742"/>
          <cell r="AM742"/>
          <cell r="AN742"/>
          <cell r="AO742"/>
          <cell r="AP742"/>
          <cell r="AQ742"/>
          <cell r="AR742"/>
          <cell r="AS742"/>
          <cell r="AT742"/>
          <cell r="AU742"/>
          <cell r="AV742"/>
          <cell r="AW742"/>
          <cell r="AX742"/>
          <cell r="AY742"/>
          <cell r="AZ742"/>
          <cell r="BA742"/>
          <cell r="BB742" t="str">
            <v>สืบทรัพย์สำนักงานอื่นฟ้อง (คำสั่ง 26/11/2564)//สืบแล้ว</v>
          </cell>
          <cell r="BC742"/>
          <cell r="BD742"/>
          <cell r="BE742"/>
          <cell r="BF742"/>
          <cell r="BG742"/>
          <cell r="BH742"/>
          <cell r="BI742"/>
          <cell r="BJ742"/>
          <cell r="BK742"/>
          <cell r="BL742" t="str">
            <v>นายทศพร จิตนารินทร์</v>
          </cell>
          <cell r="BM742">
            <v>0</v>
          </cell>
          <cell r="BN742" t="str">
            <v>1.นายทศพร จิตนารินทร์
2.นางจันทร์ทา เตชะ
3.นางสุภาพ ไชยสุนัน
4.นายเริญ  ไชยสุนัน</v>
          </cell>
          <cell r="BO742" t="str">
            <v>จำเลยที่ 1 
จำเลยที่ 2 
จำเลยที่ 3
คู่สมรสจำเลยที่ 3</v>
          </cell>
          <cell r="BP742" t="str">
            <v>1-5099-00928-71-1
3-5005-00428-41-7
3-5005-00429-17-1</v>
          </cell>
          <cell r="BQ7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R742" t="str">
            <v>ไม่พบ</v>
          </cell>
          <cell r="BS742"/>
          <cell r="BT742">
            <v>3</v>
          </cell>
          <cell r="BU742" t="str">
            <v>นักศึกษาฝึกงาน//วรกมล</v>
          </cell>
          <cell r="BV742"/>
          <cell r="BW742"/>
          <cell r="BX742"/>
          <cell r="BY742"/>
          <cell r="BZ742"/>
          <cell r="CA742"/>
          <cell r="CB742"/>
          <cell r="CC742"/>
          <cell r="CD742"/>
          <cell r="CE742"/>
          <cell r="CF742"/>
          <cell r="CG742"/>
          <cell r="CH742"/>
          <cell r="CI742"/>
          <cell r="CJ742"/>
          <cell r="CK742"/>
          <cell r="CL742"/>
          <cell r="CM742"/>
          <cell r="CN742"/>
          <cell r="CO742"/>
        </row>
        <row r="743">
          <cell r="B743">
            <v>1587</v>
          </cell>
          <cell r="C743">
            <v>738</v>
          </cell>
          <cell r="D743">
            <v>26</v>
          </cell>
          <cell r="E743">
            <v>11</v>
          </cell>
          <cell r="F743">
            <v>2564</v>
          </cell>
          <cell r="G743">
            <v>821953003000</v>
          </cell>
          <cell r="H743" t="str">
            <v>นาย</v>
          </cell>
          <cell r="I743" t="str">
            <v>เพชรชนะ</v>
          </cell>
          <cell r="J743" t="str">
            <v>ทรัพย์แก้ว</v>
          </cell>
          <cell r="K743">
            <v>1509900493404</v>
          </cell>
          <cell r="L743" t="str">
            <v>สันกำแพง</v>
          </cell>
          <cell r="M743" t="str">
            <v>เชียงใหม่ 3</v>
          </cell>
          <cell r="N743">
            <v>8</v>
          </cell>
          <cell r="O743" t="str">
            <v>สินเชื่อธนาคารประชาชน</v>
          </cell>
          <cell r="P743" t="str">
            <v>1.บุคคลค้ำประกัน</v>
          </cell>
          <cell r="Q743">
            <v>43444</v>
          </cell>
          <cell r="R743">
            <v>9256.5</v>
          </cell>
          <cell r="S743" t="str">
            <v>แขวงเชียงใหม่</v>
          </cell>
          <cell r="T743" t="str">
            <v>ผบ.1894</v>
          </cell>
          <cell r="U743" t="str">
            <v>2556</v>
          </cell>
          <cell r="V743" t="str">
            <v>ผบ.3853</v>
          </cell>
          <cell r="W743">
            <v>2556</v>
          </cell>
          <cell r="X743"/>
          <cell r="Y743"/>
          <cell r="Z743"/>
          <cell r="AA743">
            <v>29</v>
          </cell>
          <cell r="AB743">
            <v>7</v>
          </cell>
          <cell r="AC743">
            <v>2556</v>
          </cell>
          <cell r="AD743"/>
          <cell r="AE743"/>
          <cell r="AF743"/>
          <cell r="AG743"/>
          <cell r="AH743"/>
          <cell r="AI743"/>
          <cell r="AJ743"/>
          <cell r="AK743"/>
          <cell r="AL743"/>
          <cell r="AM743"/>
          <cell r="AN743"/>
          <cell r="AO743"/>
          <cell r="AP743"/>
          <cell r="AQ743"/>
          <cell r="AR743"/>
          <cell r="AS743"/>
          <cell r="AT743"/>
          <cell r="AU743"/>
          <cell r="AV743"/>
          <cell r="AW743"/>
          <cell r="AX743"/>
          <cell r="AY743"/>
          <cell r="AZ743"/>
          <cell r="BA743"/>
          <cell r="BB743" t="str">
            <v>สืบทรัพย์สำนักงานอื่นฟ้อง (คำสั่ง 26/11/2564)//สืบแล้ว รายงานผล วันที่ 22/2/2565</v>
          </cell>
          <cell r="BC743"/>
          <cell r="BD743"/>
          <cell r="BE743"/>
          <cell r="BF743"/>
          <cell r="BG743"/>
          <cell r="BH743"/>
          <cell r="BI743"/>
          <cell r="BJ743"/>
          <cell r="BK743"/>
          <cell r="BL743" t="str">
            <v>นายเพชรชนะ ทรัพย์แก้ว</v>
          </cell>
          <cell r="BM743">
            <v>0</v>
          </cell>
          <cell r="BN743"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O743" t="str">
            <v xml:space="preserve">จำเลยที่1
คู่สมรสจำเลยที่1
จำเลยที่2
คู่สมรสจำเลยที่2
จำเลยที่3
คู่สมรสจำเลยที่3
</v>
          </cell>
          <cell r="BP743" t="str">
            <v>1-5099-00493-40-4
1-5099-00086-78-7
3-5013-00512-12-1
3-5004-00021-57-9
3-5013-00512-22-9
3-+5603-00342-29-2</v>
          </cell>
          <cell r="BQ743"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R743" t="str">
            <v>พบ</v>
          </cell>
          <cell r="BS743"/>
          <cell r="BT743">
            <v>6</v>
          </cell>
          <cell r="BU743" t="str">
            <v>นักศึกษาฝึกงาน//วรกมล</v>
          </cell>
          <cell r="BV743"/>
          <cell r="BW743"/>
          <cell r="BX743"/>
          <cell r="BY743"/>
          <cell r="BZ743"/>
          <cell r="CA743"/>
          <cell r="CB743"/>
          <cell r="CC743"/>
          <cell r="CD743"/>
          <cell r="CE743"/>
          <cell r="CF743"/>
          <cell r="CG743"/>
          <cell r="CH743"/>
          <cell r="CI743"/>
          <cell r="CJ743"/>
          <cell r="CK743"/>
          <cell r="CL743"/>
          <cell r="CM743"/>
          <cell r="CN743"/>
          <cell r="CO743"/>
        </row>
        <row r="744">
          <cell r="B744">
            <v>1588</v>
          </cell>
          <cell r="C744">
            <v>739</v>
          </cell>
          <cell r="D744">
            <v>26</v>
          </cell>
          <cell r="E744">
            <v>11</v>
          </cell>
          <cell r="F744">
            <v>2564</v>
          </cell>
          <cell r="G744">
            <v>800033628036</v>
          </cell>
          <cell r="H744" t="str">
            <v>นาง</v>
          </cell>
          <cell r="I744" t="str">
            <v xml:space="preserve">นิตย์ </v>
          </cell>
          <cell r="J744" t="str">
            <v>แสนเรือน</v>
          </cell>
          <cell r="K744">
            <v>3501300339179</v>
          </cell>
          <cell r="L744" t="str">
            <v>สันกำแพง</v>
          </cell>
          <cell r="M744" t="str">
            <v>เชียงใหม่ 3</v>
          </cell>
          <cell r="N744">
            <v>8</v>
          </cell>
          <cell r="O744" t="str">
            <v>สินเชื่อธนาคารประชาชน</v>
          </cell>
          <cell r="P744" t="str">
            <v>1.บุคคลค้ำประกัน</v>
          </cell>
          <cell r="Q744">
            <v>46664</v>
          </cell>
          <cell r="R744">
            <v>1491.68</v>
          </cell>
          <cell r="S744" t="str">
            <v>แขวงเชียงใหม่</v>
          </cell>
          <cell r="T744" t="str">
            <v>ผบ.6085</v>
          </cell>
          <cell r="U744" t="str">
            <v>2557</v>
          </cell>
          <cell r="V744" t="str">
            <v>ผบ.8166</v>
          </cell>
          <cell r="W744">
            <v>2557</v>
          </cell>
          <cell r="X744"/>
          <cell r="Y744"/>
          <cell r="Z744"/>
          <cell r="AA744">
            <v>11</v>
          </cell>
          <cell r="AB744">
            <v>11</v>
          </cell>
          <cell r="AC744">
            <v>2557</v>
          </cell>
          <cell r="AD744"/>
          <cell r="AE744"/>
          <cell r="AF744"/>
          <cell r="AG744"/>
          <cell r="AH744"/>
          <cell r="AI744"/>
          <cell r="AJ744"/>
          <cell r="AK744"/>
          <cell r="AL744"/>
          <cell r="AM744"/>
          <cell r="AN744"/>
          <cell r="AO744"/>
          <cell r="AP744"/>
          <cell r="AQ744"/>
          <cell r="AR744"/>
          <cell r="AS744"/>
          <cell r="AT744"/>
          <cell r="AU744"/>
          <cell r="AV744"/>
          <cell r="AW744"/>
          <cell r="AX744"/>
          <cell r="AY744"/>
          <cell r="AZ744"/>
          <cell r="BA744"/>
          <cell r="BB744" t="str">
            <v>สืบทรัพย์สำนักงานอื่นฟ้อง (คำสั่ง 26/11/2564)//สืบแล้ว</v>
          </cell>
          <cell r="BC744"/>
          <cell r="BD744"/>
          <cell r="BE744"/>
          <cell r="BF744"/>
          <cell r="BG744"/>
          <cell r="BH744"/>
          <cell r="BI744"/>
          <cell r="BJ744"/>
          <cell r="BK744"/>
          <cell r="BL744" t="str">
            <v>นางนิตย์  แสนเรือน</v>
          </cell>
          <cell r="BM744">
            <v>0</v>
          </cell>
          <cell r="BN744" t="str">
            <v>1.นางนิตย์ แสนเรือน
2.นายศรี แสนเรือน
3.นายธวัชชัย ทิตย์สุรินทร์
4.นางบัวเขียว ใจติขะ</v>
          </cell>
          <cell r="BO744" t="str">
            <v>จำเลยที่ 1
คู่สมรสจำเลยที่ 1
จำเลยที่ 2 
จำเลยที่ 3</v>
          </cell>
          <cell r="BP744" t="str">
            <v>3-5013-00339-17-9
3-5009-00796-71-5
1-5099-00838-98-3
5-5013-00007-54-7</v>
          </cell>
          <cell r="BQ744"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44" t="str">
            <v>ไม่พบ</v>
          </cell>
          <cell r="BS744"/>
          <cell r="BT744">
            <v>4</v>
          </cell>
          <cell r="BU744" t="str">
            <v>นักศึกษาฝึกงาน//วรกมล</v>
          </cell>
          <cell r="BV744"/>
          <cell r="BW744"/>
          <cell r="BX744"/>
          <cell r="BY744"/>
          <cell r="BZ744"/>
          <cell r="CA744"/>
          <cell r="CB744"/>
          <cell r="CC744"/>
          <cell r="CD744"/>
          <cell r="CE744"/>
          <cell r="CF744"/>
          <cell r="CG744"/>
          <cell r="CH744"/>
          <cell r="CI744"/>
          <cell r="CJ744"/>
          <cell r="CK744"/>
          <cell r="CL744"/>
          <cell r="CM744"/>
          <cell r="CN744"/>
          <cell r="CO744"/>
        </row>
        <row r="745">
          <cell r="B745">
            <v>1589</v>
          </cell>
          <cell r="C745">
            <v>740</v>
          </cell>
          <cell r="D745">
            <v>26</v>
          </cell>
          <cell r="E745">
            <v>11</v>
          </cell>
          <cell r="F745">
            <v>2564</v>
          </cell>
          <cell r="G745">
            <v>800030345972</v>
          </cell>
          <cell r="H745" t="str">
            <v>นาย</v>
          </cell>
          <cell r="I745" t="str">
            <v>เดชัด</v>
          </cell>
          <cell r="J745" t="str">
            <v>ประสาทน้ำเงิน</v>
          </cell>
          <cell r="K745">
            <v>1600100001885</v>
          </cell>
          <cell r="L745" t="str">
            <v>บ่อสร้าง</v>
          </cell>
          <cell r="M745" t="str">
            <v>เชียงใหม่ 3</v>
          </cell>
          <cell r="N745">
            <v>8</v>
          </cell>
          <cell r="O745" t="str">
            <v>สินเชื่อธนาคารประชาชน</v>
          </cell>
          <cell r="P745" t="str">
            <v>1.บุคคลค้ำประกัน</v>
          </cell>
          <cell r="Q745">
            <v>27500</v>
          </cell>
          <cell r="R745">
            <v>1793.39</v>
          </cell>
          <cell r="S745" t="str">
            <v>แขวงนครสวรรค์</v>
          </cell>
          <cell r="T745" t="str">
            <v>ผบ.932</v>
          </cell>
          <cell r="U745" t="str">
            <v>2557</v>
          </cell>
          <cell r="V745" t="str">
            <v>ผบ.1294</v>
          </cell>
          <cell r="W745">
            <v>2557</v>
          </cell>
          <cell r="X745"/>
          <cell r="Y745"/>
          <cell r="Z745"/>
          <cell r="AA745"/>
          <cell r="AB745"/>
          <cell r="AC745"/>
          <cell r="AD745"/>
          <cell r="AE745"/>
          <cell r="AF745"/>
          <cell r="AG745"/>
          <cell r="AH745"/>
          <cell r="AI745"/>
          <cell r="AJ745"/>
          <cell r="AK745"/>
          <cell r="AL745"/>
          <cell r="AM745"/>
          <cell r="AN745"/>
          <cell r="AO745"/>
          <cell r="AP745"/>
          <cell r="AQ745"/>
          <cell r="AR745"/>
          <cell r="AS745"/>
          <cell r="AT745"/>
          <cell r="AU745"/>
          <cell r="AV745"/>
          <cell r="AW745"/>
          <cell r="AX745"/>
          <cell r="AY745"/>
          <cell r="AZ745"/>
          <cell r="BA745"/>
          <cell r="BB745" t="str">
            <v>สืบทรัพย์สำนักงานอื่นฟ้อง (คำสั่ง 26/11/2564)//สืบแล้ว</v>
          </cell>
          <cell r="BC745"/>
          <cell r="BD745"/>
          <cell r="BE745"/>
          <cell r="BF745"/>
          <cell r="BG745"/>
          <cell r="BH745"/>
          <cell r="BI745"/>
          <cell r="BJ745"/>
          <cell r="BK745"/>
          <cell r="BL745" t="str">
            <v>นายเดชัด ประสาทน้ำเงิน</v>
          </cell>
          <cell r="BM745">
            <v>0</v>
          </cell>
          <cell r="BN745" t="str">
            <v xml:space="preserve">1.นายเดชัด ประสาทน้ำเงิน
2.นายอนันต์ ปุ่งยะ 
3.นางสาวชื่นจิตร ศรีสงคราม
</v>
          </cell>
          <cell r="BO745" t="str">
            <v>จำเลยที่ 1
จำเลยที่ 2 
จำเลยที่ 3</v>
          </cell>
          <cell r="BP745" t="str">
            <v>1-6001-00001-88-5
5-5020-00017-80-7
1-6099-90002-25-1</v>
          </cell>
          <cell r="BQ745"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R745" t="str">
            <v>ไม่พบ</v>
          </cell>
          <cell r="BS745"/>
          <cell r="BT745">
            <v>3</v>
          </cell>
          <cell r="BU745" t="str">
            <v>นักศึกษาฝึกงาน//วรกมล</v>
          </cell>
          <cell r="BV745"/>
          <cell r="BW745"/>
          <cell r="BX745"/>
          <cell r="BY745"/>
          <cell r="BZ745"/>
          <cell r="CA745"/>
          <cell r="CB745"/>
          <cell r="CC745"/>
          <cell r="CD745"/>
          <cell r="CE745"/>
          <cell r="CF745"/>
          <cell r="CG745"/>
          <cell r="CH745"/>
          <cell r="CI745"/>
          <cell r="CJ745"/>
          <cell r="CK745"/>
          <cell r="CL745"/>
          <cell r="CM745"/>
          <cell r="CN745"/>
          <cell r="CO745"/>
        </row>
        <row r="746">
          <cell r="B746">
            <v>1590</v>
          </cell>
          <cell r="C746">
            <v>741</v>
          </cell>
          <cell r="D746">
            <v>26</v>
          </cell>
          <cell r="E746">
            <v>11</v>
          </cell>
          <cell r="F746">
            <v>2564</v>
          </cell>
          <cell r="G746">
            <v>800021411502</v>
          </cell>
          <cell r="H746" t="str">
            <v>นาง</v>
          </cell>
          <cell r="I746" t="str">
            <v>ศรีบุตร</v>
          </cell>
          <cell r="J746" t="str">
            <v>อุปันโน</v>
          </cell>
          <cell r="K746">
            <v>3501300554983</v>
          </cell>
          <cell r="L746" t="str">
            <v>บ่อสร้าง</v>
          </cell>
          <cell r="M746" t="str">
            <v>เชียงใหม่ 3</v>
          </cell>
          <cell r="N746">
            <v>8</v>
          </cell>
          <cell r="O746" t="str">
            <v>สินเชื่อธนาคารประชาชน</v>
          </cell>
          <cell r="P746" t="str">
            <v>1.บุคคลค้ำประกัน</v>
          </cell>
          <cell r="Q746">
            <v>27611.25</v>
          </cell>
          <cell r="R746">
            <v>3024.7</v>
          </cell>
          <cell r="S746" t="str">
            <v>แขวงเชียงใหม่</v>
          </cell>
          <cell r="T746" t="str">
            <v>ผบ.1164</v>
          </cell>
          <cell r="U746" t="str">
            <v>2557</v>
          </cell>
          <cell r="V746" t="str">
            <v>ผบ.2271</v>
          </cell>
          <cell r="W746">
            <v>2557</v>
          </cell>
          <cell r="X746"/>
          <cell r="Y746"/>
          <cell r="Z746"/>
          <cell r="AA746"/>
          <cell r="AB746"/>
          <cell r="AC746"/>
          <cell r="AD746"/>
          <cell r="AE746"/>
          <cell r="AF746"/>
          <cell r="AG746"/>
          <cell r="AH746"/>
          <cell r="AI746"/>
          <cell r="AJ746"/>
          <cell r="AK746"/>
          <cell r="AL746"/>
          <cell r="AM746"/>
          <cell r="AN746"/>
          <cell r="AO746"/>
          <cell r="AP746"/>
          <cell r="AQ746"/>
          <cell r="AR746"/>
          <cell r="AS746"/>
          <cell r="AT746"/>
          <cell r="AU746"/>
          <cell r="AV746"/>
          <cell r="AW746"/>
          <cell r="AX746"/>
          <cell r="AY746"/>
          <cell r="AZ746"/>
          <cell r="BA746"/>
          <cell r="BB746" t="str">
            <v>สืบทรัพย์สำนักงานอื่นฟ้อง (คำสั่ง 26/11/2564)//สืบแล้ว รายงานผล วันที่ 10/2/2565</v>
          </cell>
          <cell r="BC746"/>
          <cell r="BD746"/>
          <cell r="BE746"/>
          <cell r="BF746"/>
          <cell r="BG746"/>
          <cell r="BH746"/>
          <cell r="BI746"/>
          <cell r="BJ746"/>
          <cell r="BK746"/>
          <cell r="BL746" t="str">
            <v>นางศรีบุตร อุปันโน</v>
          </cell>
          <cell r="BM746">
            <v>0</v>
          </cell>
          <cell r="BN746" t="str">
            <v>1.นางศรีบุตร อุปันโน
2.นายชาติ ไชยชนะ
3.นางสาวธัญญารัตน์ บุญเรือง
4.นายณชพัฒน์ ช่างสม
5.นางกาญจนา ตื้อเป็ง</v>
          </cell>
          <cell r="BO746" t="str">
            <v>จำเลยที่ 1
คู่สมรสจำเลยที่ 1
จำเลยที่ 2
คู่สมรสจำเลยที่ 2
จำเลยที่ 3</v>
          </cell>
          <cell r="BP746" t="str">
            <v>3-5013-00554-98-3
3-5006-00029-67-1
1-5013-90000-42-1
3-5005-00491-07-1
3-5013-00554-99-1</v>
          </cell>
          <cell r="BQ746"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BR746"/>
          <cell r="BS746"/>
          <cell r="BT746"/>
          <cell r="BU746" t="str">
            <v>นักศึกษาฝึกงาน//วรกมล</v>
          </cell>
          <cell r="BV746"/>
          <cell r="BW746"/>
          <cell r="BX746"/>
          <cell r="BY746"/>
          <cell r="BZ746"/>
          <cell r="CA746"/>
          <cell r="CB746"/>
          <cell r="CC746"/>
          <cell r="CD746"/>
          <cell r="CE746"/>
          <cell r="CF746"/>
          <cell r="CG746"/>
          <cell r="CH746"/>
          <cell r="CI746"/>
          <cell r="CJ746"/>
          <cell r="CK746"/>
          <cell r="CL746"/>
          <cell r="CM746"/>
          <cell r="CN746"/>
          <cell r="CO746"/>
        </row>
        <row r="747">
          <cell r="B747">
            <v>1591</v>
          </cell>
          <cell r="C747">
            <v>742</v>
          </cell>
          <cell r="D747">
            <v>26</v>
          </cell>
          <cell r="E747">
            <v>11</v>
          </cell>
          <cell r="F747">
            <v>2564</v>
          </cell>
          <cell r="G747">
            <v>800027891996</v>
          </cell>
          <cell r="H747" t="str">
            <v>นาง</v>
          </cell>
          <cell r="I747" t="str">
            <v>ศรีเรียม</v>
          </cell>
          <cell r="J747" t="str">
            <v>หรรษาวงค์</v>
          </cell>
          <cell r="K747">
            <v>3501300413549</v>
          </cell>
          <cell r="L747" t="str">
            <v>สันกำแพง</v>
          </cell>
          <cell r="M747" t="str">
            <v>เชียงใหม่ 3</v>
          </cell>
          <cell r="N747">
            <v>8</v>
          </cell>
          <cell r="O747" t="str">
            <v>สินเชื่อธนาคารประชาชน</v>
          </cell>
          <cell r="P747" t="str">
            <v>1.บุคคลค้ำประกัน</v>
          </cell>
          <cell r="Q747">
            <v>20754.16</v>
          </cell>
          <cell r="R747">
            <v>1098.44</v>
          </cell>
          <cell r="S747" t="str">
            <v>แขวงเชียงใหม่</v>
          </cell>
          <cell r="T747" t="str">
            <v>ผบ.6086</v>
          </cell>
          <cell r="U747" t="str">
            <v>2557</v>
          </cell>
          <cell r="V747" t="str">
            <v>ผบ.8216</v>
          </cell>
          <cell r="W747">
            <v>2557</v>
          </cell>
          <cell r="X747"/>
          <cell r="Y747"/>
          <cell r="Z747"/>
          <cell r="AA747">
            <v>12</v>
          </cell>
          <cell r="AB747">
            <v>11</v>
          </cell>
          <cell r="AC747">
            <v>2557</v>
          </cell>
          <cell r="AD747"/>
          <cell r="AE747"/>
          <cell r="AF747"/>
          <cell r="AG747"/>
          <cell r="AH747"/>
          <cell r="AI747"/>
          <cell r="AJ747"/>
          <cell r="AK747"/>
          <cell r="AL747"/>
          <cell r="AM747"/>
          <cell r="AN747"/>
          <cell r="AO747"/>
          <cell r="AP747"/>
          <cell r="AQ747"/>
          <cell r="AR747"/>
          <cell r="AS747"/>
          <cell r="AT747"/>
          <cell r="AU747"/>
          <cell r="AV747"/>
          <cell r="AW747"/>
          <cell r="AX747"/>
          <cell r="AY747"/>
          <cell r="AZ747"/>
          <cell r="BA747"/>
          <cell r="BB747" t="str">
            <v>สืบทรัพย์สำนักงานอื่นฟ้อง (คำสั่ง 26/11/2564)//สืบแล้ว</v>
          </cell>
          <cell r="BC747"/>
          <cell r="BD747"/>
          <cell r="BE747"/>
          <cell r="BF747"/>
          <cell r="BG747"/>
          <cell r="BH747"/>
          <cell r="BI747"/>
          <cell r="BJ747"/>
          <cell r="BK747"/>
          <cell r="BL747" t="str">
            <v>นางศรีเรียม หรรษาวงค์</v>
          </cell>
          <cell r="BM747">
            <v>0</v>
          </cell>
          <cell r="BN747" t="str">
            <v>1.นางศรีเรียม ไชยวงค์สา
2.นายปองพล หรรษวงค์
3.นางธัญญพันท์ ไชยวงค์สา
4.นางสาวศรีพลอย สกุลพันธ์</v>
          </cell>
          <cell r="BO747" t="str">
            <v xml:space="preserve">จำเลยที่ 1
คู่สมรสจำเลยที่ 1
จำเลยที่ 2
จำเลยที่ 3
</v>
          </cell>
          <cell r="BP747" t="str">
            <v>3-5013-00413-54-9
3-3104-01438-99-8
3-5013-00413-77-8
3-5013-00548-53-3</v>
          </cell>
          <cell r="BQ747"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R747" t="str">
            <v>พบ</v>
          </cell>
          <cell r="BS747"/>
          <cell r="BT747">
            <v>5</v>
          </cell>
          <cell r="BU747" t="str">
            <v>นักศึกษาฝึกงาน//วรกมล</v>
          </cell>
          <cell r="BV747"/>
          <cell r="BW747"/>
          <cell r="BX747"/>
          <cell r="BY747"/>
          <cell r="BZ747"/>
          <cell r="CA747"/>
          <cell r="CB747"/>
          <cell r="CC747"/>
          <cell r="CD747"/>
          <cell r="CE747"/>
          <cell r="CF747"/>
          <cell r="CG747"/>
          <cell r="CH747"/>
          <cell r="CI747"/>
          <cell r="CJ747"/>
          <cell r="CK747"/>
          <cell r="CL747"/>
          <cell r="CM747"/>
          <cell r="CN747"/>
          <cell r="CO747"/>
        </row>
        <row r="748">
          <cell r="B748">
            <v>1592</v>
          </cell>
          <cell r="C748">
            <v>743</v>
          </cell>
          <cell r="D748">
            <v>26</v>
          </cell>
          <cell r="E748">
            <v>11</v>
          </cell>
          <cell r="F748">
            <v>2564</v>
          </cell>
          <cell r="G748">
            <v>800022336815</v>
          </cell>
          <cell r="H748" t="str">
            <v>นาง</v>
          </cell>
          <cell r="I748" t="str">
            <v>แจ่มจันทร์หรือธนพร</v>
          </cell>
          <cell r="J748" t="str">
            <v>คำลาพิช</v>
          </cell>
          <cell r="K748">
            <v>3580100230393</v>
          </cell>
          <cell r="L748" t="str">
            <v>บ่อสร้าง</v>
          </cell>
          <cell r="M748" t="str">
            <v>เชียงใหม่ 3</v>
          </cell>
          <cell r="N748">
            <v>8</v>
          </cell>
          <cell r="O748" t="str">
            <v>สินเชื่อธนาคารประชาชน</v>
          </cell>
          <cell r="P748" t="str">
            <v>1.บุคคลค้ำประกัน</v>
          </cell>
          <cell r="Q748">
            <v>27421.5</v>
          </cell>
          <cell r="R748">
            <v>4131.59</v>
          </cell>
          <cell r="S748" t="str">
            <v>แขวงเชียงใหม่</v>
          </cell>
          <cell r="T748" t="str">
            <v>ผบ.1154</v>
          </cell>
          <cell r="U748" t="str">
            <v>2557</v>
          </cell>
          <cell r="V748" t="str">
            <v>ผบ.2387</v>
          </cell>
          <cell r="W748">
            <v>2557</v>
          </cell>
          <cell r="X748">
            <v>12</v>
          </cell>
          <cell r="Y748">
            <v>5</v>
          </cell>
          <cell r="Z748">
            <v>2557</v>
          </cell>
          <cell r="AA748"/>
          <cell r="AB748"/>
          <cell r="AC748"/>
          <cell r="AD748">
            <v>12</v>
          </cell>
          <cell r="AE748">
            <v>5</v>
          </cell>
          <cell r="AF748">
            <v>2557</v>
          </cell>
          <cell r="AG748"/>
          <cell r="AH748"/>
          <cell r="AI748"/>
          <cell r="AJ748"/>
          <cell r="AK748"/>
          <cell r="AL748"/>
          <cell r="AM748"/>
          <cell r="AN748"/>
          <cell r="AO748"/>
          <cell r="AP748"/>
          <cell r="AQ748"/>
          <cell r="AR748"/>
          <cell r="AS748"/>
          <cell r="AT748"/>
          <cell r="AU748"/>
          <cell r="AV748"/>
          <cell r="AW748"/>
          <cell r="AX748"/>
          <cell r="AY748"/>
          <cell r="AZ748"/>
          <cell r="BA748"/>
          <cell r="BB748" t="str">
            <v>สืบทรัพย์สำนักงานอื่นฟ้อง (คำสั่ง 26/11/2564)//สืบแล้ว</v>
          </cell>
          <cell r="BC748"/>
          <cell r="BD748"/>
          <cell r="BE748"/>
          <cell r="BF748"/>
          <cell r="BG748"/>
          <cell r="BH748"/>
          <cell r="BI748"/>
          <cell r="BJ748"/>
          <cell r="BK748"/>
          <cell r="BL748" t="str">
            <v>นางแจ่มจันทร์หรือธนพร คำลาพิช</v>
          </cell>
          <cell r="BM748">
            <v>0</v>
          </cell>
          <cell r="BN748" t="str">
            <v>1.นางแจ่มจันทร์หรือธนพร   คำมาลาพิช
2.นายสวัสดิ์ คำลาพิช
3.นางสาววาสนา สุทธน้อย
4.นายวิชิตชัย ธนพรพิทักษ์</v>
          </cell>
          <cell r="BO748" t="str">
            <v>จำเลยที่ 1
คู่สมรสจำเลยที่ 1
จำเลยที่ 2
จำเลยที่ 3</v>
          </cell>
          <cell r="BP748" t="str">
            <v xml:space="preserve">3-5801-00230-39-3
3-5005-00148-03-1
1-5506-00006-09-7
1-1007-01154-05-2
</v>
          </cell>
          <cell r="BQ748"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R748" t="str">
            <v>ไม่พบ</v>
          </cell>
          <cell r="BS748"/>
          <cell r="BT748">
            <v>4</v>
          </cell>
          <cell r="BU748" t="str">
            <v>นักศึกษาฝึกงาน//วรกมล</v>
          </cell>
          <cell r="BV748"/>
          <cell r="BW748"/>
          <cell r="BX748"/>
          <cell r="BY748"/>
          <cell r="BZ748"/>
          <cell r="CA748"/>
          <cell r="CB748"/>
          <cell r="CC748"/>
          <cell r="CD748"/>
          <cell r="CE748"/>
          <cell r="CF748"/>
          <cell r="CG748"/>
          <cell r="CH748"/>
          <cell r="CI748"/>
          <cell r="CJ748"/>
          <cell r="CK748"/>
          <cell r="CL748"/>
          <cell r="CM748"/>
          <cell r="CN748"/>
          <cell r="CO748"/>
        </row>
        <row r="749">
          <cell r="B749">
            <v>1593</v>
          </cell>
          <cell r="C749">
            <v>744</v>
          </cell>
          <cell r="D749">
            <v>26</v>
          </cell>
          <cell r="E749">
            <v>11</v>
          </cell>
          <cell r="F749">
            <v>2564</v>
          </cell>
          <cell r="G749">
            <v>800019061160</v>
          </cell>
          <cell r="H749" t="str">
            <v>นาง</v>
          </cell>
          <cell r="I749" t="str">
            <v>ผ่องพรรณี</v>
          </cell>
          <cell r="J749" t="str">
            <v>พรมใจ</v>
          </cell>
          <cell r="K749">
            <v>3501300346833</v>
          </cell>
          <cell r="L749" t="str">
            <v>สันกำแพง</v>
          </cell>
          <cell r="M749" t="str">
            <v>เชียงใหม่ 3</v>
          </cell>
          <cell r="N749">
            <v>8</v>
          </cell>
          <cell r="O749" t="str">
            <v>สินเชื่อธนาคารประชาชน</v>
          </cell>
          <cell r="P749" t="str">
            <v>1.บุคคลค้ำประกัน</v>
          </cell>
          <cell r="Q749">
            <v>22033.4</v>
          </cell>
          <cell r="R749">
            <v>2287.8200000000002</v>
          </cell>
          <cell r="S749" t="str">
            <v>แขวงเชียงใหม่</v>
          </cell>
          <cell r="T749" t="str">
            <v>ผบ.7003</v>
          </cell>
          <cell r="U749" t="str">
            <v>2556</v>
          </cell>
          <cell r="V749" t="str">
            <v>ผบ.7889</v>
          </cell>
          <cell r="W749">
            <v>2556</v>
          </cell>
          <cell r="X749"/>
          <cell r="Y749"/>
          <cell r="Z749"/>
          <cell r="AA749">
            <v>26</v>
          </cell>
          <cell r="AB749">
            <v>11</v>
          </cell>
          <cell r="AC749">
            <v>2556</v>
          </cell>
          <cell r="AD749"/>
          <cell r="AE749"/>
          <cell r="AF749"/>
          <cell r="AG749">
            <v>2</v>
          </cell>
          <cell r="AH749">
            <v>6</v>
          </cell>
          <cell r="AI749">
            <v>2557</v>
          </cell>
          <cell r="AJ749"/>
          <cell r="AK749"/>
          <cell r="AL749"/>
          <cell r="AM749"/>
          <cell r="AN749"/>
          <cell r="AO749"/>
          <cell r="AP749"/>
          <cell r="AQ749"/>
          <cell r="AR749"/>
          <cell r="AS749"/>
          <cell r="AT749"/>
          <cell r="AU749"/>
          <cell r="AV749"/>
          <cell r="AW749"/>
          <cell r="AX749"/>
          <cell r="AY749"/>
          <cell r="AZ749"/>
          <cell r="BA749"/>
          <cell r="BB749" t="str">
            <v>สืบทรัพย์สำนักงานอื่นฟ้อง (คำสั่ง 26/11/2564)//สืบแล้ว รายงานผล วันที่ 22/2/2565</v>
          </cell>
          <cell r="BC749"/>
          <cell r="BD749"/>
          <cell r="BE749"/>
          <cell r="BF749"/>
          <cell r="BG749"/>
          <cell r="BH749"/>
          <cell r="BI749"/>
          <cell r="BJ749"/>
          <cell r="BK749"/>
          <cell r="BL749" t="str">
            <v>นางผ่องพรรณี พรมใจ</v>
          </cell>
          <cell r="BM749">
            <v>0</v>
          </cell>
          <cell r="BN749" t="str">
            <v>1.นางผ่องพรรณี  พรมใจ
2.นายจำรัส  พรมใจ
3.นายสำราญ  ปาลี
4.นางชฎาพร  ปาลี
5.นางสาวศรีผ่อง โยบคำ</v>
          </cell>
          <cell r="BO749" t="str">
            <v>จำเลยที่ 1
คู่สมรสจำเลยที่ 1
จำเลยที่ 2
คู่สมรสจำเลยที่ 2
จำเลยทื่ 3</v>
          </cell>
          <cell r="BP749" t="str">
            <v>3-5013-00346-83-3
3-5013-00342-45-5
3-5101-00628-25-7
3-5013-00590-11-4
3-5013-00338-62-8</v>
          </cell>
          <cell r="BQ749"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R749" t="str">
            <v>พบ</v>
          </cell>
          <cell r="BS749"/>
          <cell r="BT749">
            <v>5</v>
          </cell>
          <cell r="BU749" t="str">
            <v>นักศึกษาฝึกงาน//วรกมล</v>
          </cell>
          <cell r="BV749"/>
          <cell r="BW749"/>
          <cell r="BX749"/>
          <cell r="BY749"/>
          <cell r="BZ749"/>
          <cell r="CA749"/>
          <cell r="CB749"/>
          <cell r="CC749"/>
          <cell r="CD749"/>
          <cell r="CE749"/>
          <cell r="CF749"/>
          <cell r="CG749"/>
          <cell r="CH749"/>
          <cell r="CI749"/>
          <cell r="CJ749"/>
          <cell r="CK749"/>
          <cell r="CL749"/>
          <cell r="CM749"/>
          <cell r="CN749"/>
          <cell r="CO749"/>
        </row>
        <row r="750">
          <cell r="B750">
            <v>1594</v>
          </cell>
          <cell r="C750">
            <v>745</v>
          </cell>
          <cell r="D750">
            <v>26</v>
          </cell>
          <cell r="E750">
            <v>11</v>
          </cell>
          <cell r="F750">
            <v>2564</v>
          </cell>
          <cell r="G750">
            <v>800022337631</v>
          </cell>
          <cell r="H750" t="str">
            <v>นางสาว</v>
          </cell>
          <cell r="I750" t="str">
            <v>พจนีย์</v>
          </cell>
          <cell r="J750" t="str">
            <v>นาคสวัสดิ์</v>
          </cell>
          <cell r="K750">
            <v>1100500050811</v>
          </cell>
          <cell r="L750" t="str">
            <v>บ่อสร้าง</v>
          </cell>
          <cell r="M750" t="str">
            <v>เชียงใหม่ 3</v>
          </cell>
          <cell r="N750">
            <v>8</v>
          </cell>
          <cell r="O750" t="str">
            <v>สินเชื่อธนาคารประชาชน</v>
          </cell>
          <cell r="P750" t="str">
            <v>1.บุคคลค้ำประกัน</v>
          </cell>
          <cell r="Q750">
            <v>75179.38</v>
          </cell>
          <cell r="R750">
            <v>9105.41</v>
          </cell>
          <cell r="S750" t="str">
            <v>จังหวัดนครนายก</v>
          </cell>
          <cell r="T750" t="str">
            <v>ผบ.1547</v>
          </cell>
          <cell r="U750" t="str">
            <v>2557</v>
          </cell>
          <cell r="V750" t="str">
            <v>ผบ.1742</v>
          </cell>
          <cell r="W750">
            <v>2557</v>
          </cell>
          <cell r="X750">
            <v>4</v>
          </cell>
          <cell r="Y750">
            <v>12</v>
          </cell>
          <cell r="Z750">
            <v>2557</v>
          </cell>
          <cell r="AA750"/>
          <cell r="AB750"/>
          <cell r="AC750"/>
          <cell r="AD750"/>
          <cell r="AE750"/>
          <cell r="AF750"/>
          <cell r="AG750">
            <v>10</v>
          </cell>
          <cell r="AH750">
            <v>3</v>
          </cell>
          <cell r="AI750">
            <v>2558</v>
          </cell>
          <cell r="AJ750"/>
          <cell r="AK750"/>
          <cell r="AL750"/>
          <cell r="AM750"/>
          <cell r="AN750"/>
          <cell r="AO750"/>
          <cell r="AP750"/>
          <cell r="AQ750"/>
          <cell r="AR750"/>
          <cell r="AS750"/>
          <cell r="AT750"/>
          <cell r="AU750"/>
          <cell r="AV750"/>
          <cell r="AW750"/>
          <cell r="AX750"/>
          <cell r="AY750"/>
          <cell r="AZ750"/>
          <cell r="BA750"/>
          <cell r="BB750" t="str">
            <v>สืบทรัพย์สำนักงานอื่นฟ้อง (คำสั่ง 26/11/2564)//สืบแล้ว รายงานผล วันที่ 22/2/2565</v>
          </cell>
          <cell r="BC750"/>
          <cell r="BD750"/>
          <cell r="BE750"/>
          <cell r="BF750"/>
          <cell r="BG750"/>
          <cell r="BH750"/>
          <cell r="BI750"/>
          <cell r="BJ750"/>
          <cell r="BK750"/>
          <cell r="BL750" t="str">
            <v>นางสาวพจนีย์ นาคสวัสดิ์</v>
          </cell>
          <cell r="BM750">
            <v>0</v>
          </cell>
          <cell r="BN750"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O750" t="str">
            <v>จำเลยที่1
คู่สมรสจำเลยที่1
จำเลยที่2
คู่สมรสจำเลยที่2
จำเลยที่3</v>
          </cell>
          <cell r="BP750" t="str">
            <v xml:space="preserve">1-1005-00050-81-1
1-2699-00005-36-4
3-5099-00919-91-2
3-5015-00143-22-7
3-1020-02486-17-8
</v>
          </cell>
          <cell r="BQ750"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R750" t="str">
            <v>พบ</v>
          </cell>
          <cell r="BS750"/>
          <cell r="BT750">
            <v>5</v>
          </cell>
          <cell r="BU750" t="str">
            <v>นักศึกษาฝึกงาน//วรกมล</v>
          </cell>
          <cell r="BV750"/>
          <cell r="BW750"/>
          <cell r="BX750"/>
          <cell r="BY750"/>
          <cell r="BZ750"/>
          <cell r="CA750"/>
          <cell r="CB750"/>
          <cell r="CC750"/>
          <cell r="CD750"/>
          <cell r="CE750"/>
          <cell r="CF750"/>
          <cell r="CG750"/>
          <cell r="CH750"/>
          <cell r="CI750"/>
          <cell r="CJ750"/>
          <cell r="CK750"/>
          <cell r="CL750"/>
          <cell r="CM750"/>
          <cell r="CN750"/>
          <cell r="CO750"/>
        </row>
        <row r="751">
          <cell r="B751">
            <v>1595</v>
          </cell>
          <cell r="C751">
            <v>746</v>
          </cell>
          <cell r="D751">
            <v>26</v>
          </cell>
          <cell r="E751">
            <v>11</v>
          </cell>
          <cell r="F751">
            <v>2564</v>
          </cell>
          <cell r="G751">
            <v>800079364363</v>
          </cell>
          <cell r="H751" t="str">
            <v>นาย</v>
          </cell>
          <cell r="I751" t="str">
            <v>มานะ</v>
          </cell>
          <cell r="J751" t="str">
            <v>บุญมาวงค์</v>
          </cell>
          <cell r="K751"/>
          <cell r="L751" t="str">
            <v>ประตูช้างเผือก</v>
          </cell>
          <cell r="M751" t="str">
            <v>เชียงใหม่ 1</v>
          </cell>
          <cell r="N751">
            <v>8</v>
          </cell>
          <cell r="O751" t="str">
            <v>สินเชื่อเคหะ</v>
          </cell>
          <cell r="P751" t="str">
            <v>1.บุคคลค้ำประกัน</v>
          </cell>
          <cell r="Q751"/>
          <cell r="R751"/>
          <cell r="S751" t="str">
            <v>จังหวัดเชียงใหม่</v>
          </cell>
          <cell r="T751" t="str">
            <v>ผบ.3499</v>
          </cell>
          <cell r="U751">
            <v>2562</v>
          </cell>
          <cell r="V751" t="str">
            <v>ผบ.900</v>
          </cell>
          <cell r="W751">
            <v>2563</v>
          </cell>
          <cell r="X751"/>
          <cell r="Y751"/>
          <cell r="Z751"/>
          <cell r="AA751"/>
          <cell r="AB751"/>
          <cell r="AC751"/>
          <cell r="AD751"/>
          <cell r="AE751"/>
          <cell r="AF751"/>
          <cell r="AG751"/>
          <cell r="AH751"/>
          <cell r="AI751"/>
          <cell r="AJ751"/>
          <cell r="AK751"/>
          <cell r="AL751"/>
          <cell r="AM751"/>
          <cell r="AN751"/>
          <cell r="AO751"/>
          <cell r="AP751"/>
          <cell r="AQ751"/>
          <cell r="AR751"/>
          <cell r="AS751"/>
          <cell r="AT751"/>
          <cell r="AU751"/>
          <cell r="AV751"/>
          <cell r="AW751"/>
          <cell r="AX751"/>
          <cell r="AY751"/>
          <cell r="AZ751"/>
          <cell r="BA751"/>
          <cell r="BB751" t="str">
            <v>*ขอให้รับรองบัญชีรับจ่ายแทน*</v>
          </cell>
          <cell r="BC751"/>
          <cell r="BD751"/>
          <cell r="BE751"/>
          <cell r="BF751"/>
          <cell r="BG751"/>
          <cell r="BH751"/>
          <cell r="BI751"/>
          <cell r="BJ751"/>
          <cell r="BK751"/>
          <cell r="BL751" t="str">
            <v>นายมานะ บุญมาวงค์</v>
          </cell>
          <cell r="BM751">
            <v>0</v>
          </cell>
          <cell r="BN751"/>
          <cell r="BO751"/>
          <cell r="BP751"/>
          <cell r="BQ751"/>
          <cell r="BR751"/>
          <cell r="BS751"/>
          <cell r="BT751"/>
          <cell r="BU751" t="str">
            <v xml:space="preserve">สารุทธ์ </v>
          </cell>
          <cell r="BV751"/>
          <cell r="BW751"/>
          <cell r="BX751"/>
          <cell r="BY751"/>
          <cell r="BZ751"/>
          <cell r="CA751"/>
          <cell r="CB751"/>
          <cell r="CC751"/>
          <cell r="CD751"/>
          <cell r="CE751"/>
          <cell r="CF751"/>
          <cell r="CG751"/>
          <cell r="CH751"/>
          <cell r="CI751"/>
          <cell r="CJ751"/>
          <cell r="CK751"/>
          <cell r="CL751"/>
          <cell r="CM751"/>
          <cell r="CN751"/>
          <cell r="CO751"/>
        </row>
        <row r="752">
          <cell r="B752">
            <v>1596</v>
          </cell>
          <cell r="C752">
            <v>747</v>
          </cell>
          <cell r="D752">
            <v>26</v>
          </cell>
          <cell r="E752">
            <v>11</v>
          </cell>
          <cell r="F752">
            <v>2561</v>
          </cell>
          <cell r="G752">
            <v>839748005619</v>
          </cell>
          <cell r="H752" t="str">
            <v>นาย
นางสาว</v>
          </cell>
          <cell r="I752" t="str">
            <v>กิติภพ(แสงทุ่ง)
พิมพร</v>
          </cell>
          <cell r="J752" t="str">
            <v>ชาวน่าน
นันกาวงศ์</v>
          </cell>
          <cell r="K752" t="str">
            <v>3 5604 00094 50 9
3 5202 00107 75 5</v>
          </cell>
          <cell r="L752" t="str">
            <v>บวกครกหลวง</v>
          </cell>
          <cell r="M752" t="str">
            <v>เชียงใหม่ 3</v>
          </cell>
          <cell r="N752">
            <v>8</v>
          </cell>
          <cell r="O752" t="str">
            <v>สินเชื่อเคหะ</v>
          </cell>
          <cell r="P752" t="str">
            <v>1.บุคคลค้ำประกัน</v>
          </cell>
          <cell r="Q752">
            <v>489335.7</v>
          </cell>
          <cell r="R752">
            <v>362365.57</v>
          </cell>
          <cell r="S752" t="str">
            <v>จังหวัดเชียงใหม่</v>
          </cell>
          <cell r="T752" t="str">
            <v>ผบ.722</v>
          </cell>
          <cell r="U752" t="str">
            <v>2559</v>
          </cell>
          <cell r="V752" t="str">
            <v>ผบ.922</v>
          </cell>
          <cell r="W752">
            <v>2559</v>
          </cell>
          <cell r="X752">
            <v>13</v>
          </cell>
          <cell r="Y752">
            <v>6</v>
          </cell>
          <cell r="Z752">
            <v>2559</v>
          </cell>
          <cell r="AA752"/>
          <cell r="AB752"/>
          <cell r="AC752"/>
          <cell r="AD752"/>
          <cell r="AE752"/>
          <cell r="AF752"/>
          <cell r="AG752">
            <v>16</v>
          </cell>
          <cell r="AH752">
            <v>9</v>
          </cell>
          <cell r="AI752">
            <v>2559</v>
          </cell>
          <cell r="AJ752"/>
          <cell r="AK752"/>
          <cell r="AL752"/>
          <cell r="AM752"/>
          <cell r="AN752"/>
          <cell r="AO752"/>
          <cell r="AP752"/>
          <cell r="AQ752"/>
          <cell r="AR752"/>
          <cell r="AS752"/>
          <cell r="AT752"/>
          <cell r="AU752"/>
          <cell r="AV752"/>
          <cell r="AW752"/>
          <cell r="AX752"/>
          <cell r="AY752"/>
          <cell r="AZ752"/>
          <cell r="BA752"/>
          <cell r="BB752" t="str">
            <v>สืบทรัพย์สำนักงานอื่นฟ้อง (คำสั่ง 26/11/2564)//สืบแล้ว</v>
          </cell>
          <cell r="BC752"/>
          <cell r="BD752"/>
          <cell r="BE752"/>
          <cell r="BF752"/>
          <cell r="BG752"/>
          <cell r="BH752"/>
          <cell r="BI752"/>
          <cell r="BJ752"/>
          <cell r="BK752"/>
          <cell r="BL752" t="str">
            <v>นายกิติภพหรือแสงทุ่ง ชาวน่าน, นางสาวพิมพร นันกาวงศ์</v>
          </cell>
          <cell r="BM752">
            <v>823659010007</v>
          </cell>
          <cell r="BN752" t="str">
            <v xml:space="preserve">1.นายแสงทุ่ง ชาวน่าน
2.นางสาวพิมพร ชาวน่าน 
</v>
          </cell>
          <cell r="BO752" t="str">
            <v>จำเลยที่ 1
จำเลยที่ 2</v>
          </cell>
          <cell r="BP752" t="str">
            <v>3-5604-00094-50-9
3-5202-00107-75-5</v>
          </cell>
          <cell r="BQ752"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R752" t="str">
            <v>ไม่พบ</v>
          </cell>
          <cell r="BS752"/>
          <cell r="BT752">
            <v>2</v>
          </cell>
          <cell r="BU752" t="str">
            <v>นักศึกษาฝึกงาน//วรกมล</v>
          </cell>
          <cell r="BV752"/>
          <cell r="BW752"/>
          <cell r="BX752"/>
          <cell r="BY752"/>
          <cell r="BZ752"/>
          <cell r="CA752"/>
          <cell r="CB752"/>
          <cell r="CC752"/>
          <cell r="CD752"/>
          <cell r="CE752"/>
          <cell r="CF752"/>
          <cell r="CG752"/>
          <cell r="CH752"/>
          <cell r="CI752"/>
          <cell r="CJ752"/>
          <cell r="CK752"/>
          <cell r="CL752"/>
          <cell r="CM752"/>
          <cell r="CN752"/>
          <cell r="CO752"/>
        </row>
        <row r="753">
          <cell r="B753">
            <v>1597</v>
          </cell>
          <cell r="C753">
            <v>748</v>
          </cell>
          <cell r="D753">
            <v>30</v>
          </cell>
          <cell r="E753">
            <v>11</v>
          </cell>
          <cell r="F753">
            <v>2564</v>
          </cell>
          <cell r="G753" t="str">
            <v>806750010613, 
806750010621</v>
          </cell>
          <cell r="H753" t="str">
            <v>จ.ส.อ.</v>
          </cell>
          <cell r="I753" t="str">
            <v>หญิงวรินทร์พร</v>
          </cell>
          <cell r="J753" t="str">
            <v>กิติธันยารัตน์ </v>
          </cell>
          <cell r="K753"/>
          <cell r="L753" t="str">
            <v>ฝาง</v>
          </cell>
          <cell r="M753" t="str">
            <v>เชียงใหม่ 2</v>
          </cell>
          <cell r="N753">
            <v>8</v>
          </cell>
          <cell r="O753"/>
          <cell r="P753"/>
          <cell r="Q753"/>
          <cell r="R753"/>
          <cell r="S753" t="str">
            <v>จังหวัดเชียงราย</v>
          </cell>
          <cell r="T753" t="str">
            <v>ผบ.3230</v>
          </cell>
          <cell r="U753" t="str">
            <v>2556</v>
          </cell>
          <cell r="V753" t="str">
            <v>ผบ.3368</v>
          </cell>
          <cell r="W753">
            <v>2556</v>
          </cell>
          <cell r="X753"/>
          <cell r="Y753"/>
          <cell r="Z753"/>
          <cell r="AA753"/>
          <cell r="AB753"/>
          <cell r="AC753"/>
          <cell r="AD753"/>
          <cell r="AE753"/>
          <cell r="AF753"/>
          <cell r="AG753"/>
          <cell r="AH753"/>
          <cell r="AI753"/>
          <cell r="AJ753"/>
          <cell r="AK753"/>
          <cell r="AL753"/>
          <cell r="AM753" t="str">
            <v>โฉนด</v>
          </cell>
          <cell r="AN753" t="str">
            <v>7165</v>
          </cell>
          <cell r="AO753" t="str">
            <v>แม่สาว</v>
          </cell>
          <cell r="AP753" t="str">
            <v>แม่อาย</v>
          </cell>
          <cell r="AQ753" t="str">
            <v>เชียงใหม่</v>
          </cell>
          <cell r="AR753"/>
          <cell r="AS753"/>
          <cell r="AT753"/>
          <cell r="AU753"/>
          <cell r="AV753"/>
          <cell r="AW753"/>
          <cell r="AX753"/>
          <cell r="AY753"/>
          <cell r="AZ753"/>
          <cell r="BA753"/>
          <cell r="BB753" t="str">
            <v>ยึดทรัพย์สำนักงานอื่นฟ้อง (คำสั่ง 30/11/2564) *คดีนี้ทางออมสินบอกว่าแฟ้มหายให้ทาง สนง คัดเอกสาร*//รอหมายบังคับคดี</v>
          </cell>
          <cell r="BC753"/>
          <cell r="BD753"/>
          <cell r="BE753"/>
          <cell r="BF753"/>
          <cell r="BG753"/>
          <cell r="BH753"/>
          <cell r="BI753"/>
          <cell r="BJ753"/>
          <cell r="BK753"/>
          <cell r="BL753" t="str">
            <v>จ.ส.อ.หญิงวรินทร์พร กิติธันยารัตน์ </v>
          </cell>
          <cell r="BM753">
            <v>82856010126</v>
          </cell>
          <cell r="BN753"/>
          <cell r="BO753"/>
          <cell r="BP753"/>
          <cell r="BQ753"/>
          <cell r="BR753"/>
          <cell r="BS753"/>
          <cell r="BT753"/>
          <cell r="BU753" t="str">
            <v>ศรัญญู (ยึด)</v>
          </cell>
          <cell r="BV753"/>
          <cell r="BW753"/>
          <cell r="BX753"/>
          <cell r="BY753"/>
          <cell r="BZ753"/>
          <cell r="CA753"/>
          <cell r="CB753"/>
          <cell r="CC753"/>
          <cell r="CD753"/>
          <cell r="CE753"/>
          <cell r="CF753"/>
          <cell r="CG753"/>
          <cell r="CH753"/>
          <cell r="CI753"/>
          <cell r="CJ753"/>
          <cell r="CK753"/>
          <cell r="CL753"/>
          <cell r="CM753"/>
          <cell r="CN753"/>
          <cell r="CO753"/>
        </row>
        <row r="754">
          <cell r="B754">
            <v>1598</v>
          </cell>
          <cell r="C754">
            <v>749</v>
          </cell>
          <cell r="D754">
            <v>8</v>
          </cell>
          <cell r="E754">
            <v>12</v>
          </cell>
          <cell r="F754">
            <v>2564</v>
          </cell>
          <cell r="G754">
            <v>800037265231</v>
          </cell>
          <cell r="H754" t="str">
            <v>นาย</v>
          </cell>
          <cell r="I754" t="str">
            <v xml:space="preserve">เจษฎาพร </v>
          </cell>
          <cell r="J754" t="str">
            <v>ชูแก้ว</v>
          </cell>
          <cell r="K754">
            <v>1810200009568</v>
          </cell>
          <cell r="L754" t="str">
            <v>เชียงใหม่</v>
          </cell>
          <cell r="M754" t="str">
            <v>เชียงใหม่ 1</v>
          </cell>
          <cell r="N754">
            <v>8</v>
          </cell>
          <cell r="O754" t="str">
            <v>สินเชื่อธนาคารประชาชน</v>
          </cell>
          <cell r="P754" t="str">
            <v>1.บุคคลค้ำประกัน</v>
          </cell>
          <cell r="Q754">
            <v>179159.1</v>
          </cell>
          <cell r="R754">
            <v>23905.360000000001</v>
          </cell>
          <cell r="S754" t="str">
            <v>แขวงเวียงป่าเป้า</v>
          </cell>
          <cell r="T754" t="str">
            <v>ผบ.37</v>
          </cell>
          <cell r="U754" t="str">
            <v>2559</v>
          </cell>
          <cell r="V754" t="str">
            <v>ผบ.157</v>
          </cell>
          <cell r="W754">
            <v>2559</v>
          </cell>
          <cell r="X754"/>
          <cell r="Y754"/>
          <cell r="Z754"/>
          <cell r="AA754">
            <v>20</v>
          </cell>
          <cell r="AB754">
            <v>6</v>
          </cell>
          <cell r="AC754">
            <v>2559</v>
          </cell>
          <cell r="AD754"/>
          <cell r="AE754"/>
          <cell r="AF754"/>
          <cell r="AG754"/>
          <cell r="AH754"/>
          <cell r="AI754"/>
          <cell r="AJ754"/>
          <cell r="AK754"/>
          <cell r="AL754"/>
          <cell r="AM754"/>
          <cell r="AN754"/>
          <cell r="AO754"/>
          <cell r="AP754"/>
          <cell r="AQ754"/>
          <cell r="AR754"/>
          <cell r="AS754"/>
          <cell r="AT754"/>
          <cell r="AU754"/>
          <cell r="AV754"/>
          <cell r="AW754"/>
          <cell r="AX754"/>
          <cell r="AY754"/>
          <cell r="AZ754"/>
          <cell r="BA754"/>
          <cell r="BB754" t="str">
            <v>สืบทรัพย์สำนักงานอื่นฟ้อง (คำสั่ง 8/12/2564)//สืบแล้ว</v>
          </cell>
          <cell r="BC754"/>
          <cell r="BD754"/>
          <cell r="BE754"/>
          <cell r="BF754"/>
          <cell r="BG754"/>
          <cell r="BH754"/>
          <cell r="BI754"/>
          <cell r="BJ754"/>
          <cell r="BK754"/>
          <cell r="BL754" t="str">
            <v>นายเจษฎาพร  ชูแก้ว</v>
          </cell>
          <cell r="BM754">
            <v>0</v>
          </cell>
          <cell r="BN754" t="str">
            <v>1.นายเจษฎาพร  ชูแก้ว
2.นางสาวเอื้องพร  รามแสง
3.นางสาวศศิรัชญ์  กาสัน</v>
          </cell>
          <cell r="BO754" t="str">
            <v>คู่สมรสจำเลยที่ 3</v>
          </cell>
          <cell r="BP754" t="str">
            <v>1-8102-00009-56-8
1-5014-90000-85-6
1-5207-00067-63-2</v>
          </cell>
          <cell r="BQ754"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R754" t="str">
            <v>ไม่พบทรัพย์</v>
          </cell>
          <cell r="BS754"/>
          <cell r="BT754">
            <v>3</v>
          </cell>
          <cell r="BU754" t="str">
            <v>สรวงสุดา</v>
          </cell>
          <cell r="BV754"/>
          <cell r="BW754"/>
          <cell r="BX754"/>
          <cell r="BY754"/>
          <cell r="BZ754"/>
          <cell r="CA754"/>
          <cell r="CB754"/>
          <cell r="CC754"/>
          <cell r="CD754"/>
          <cell r="CE754"/>
          <cell r="CF754"/>
          <cell r="CG754"/>
          <cell r="CH754"/>
          <cell r="CI754"/>
          <cell r="CJ754"/>
          <cell r="CK754"/>
          <cell r="CL754"/>
          <cell r="CM754"/>
          <cell r="CN754"/>
          <cell r="CO754"/>
        </row>
        <row r="755">
          <cell r="B755">
            <v>1599</v>
          </cell>
          <cell r="C755">
            <v>750</v>
          </cell>
          <cell r="D755">
            <v>8</v>
          </cell>
          <cell r="E755">
            <v>12</v>
          </cell>
          <cell r="F755">
            <v>2564</v>
          </cell>
          <cell r="G755">
            <v>800029244236</v>
          </cell>
          <cell r="H755" t="str">
            <v>นางสาว</v>
          </cell>
          <cell r="I755" t="str">
            <v xml:space="preserve">อรนันต์ </v>
          </cell>
          <cell r="J755" t="str">
            <v>อุปละ</v>
          </cell>
          <cell r="K755">
            <v>1509900951585</v>
          </cell>
          <cell r="L755" t="str">
            <v>เชียงใหม่</v>
          </cell>
          <cell r="M755" t="str">
            <v>เชียงใหม่ 1</v>
          </cell>
          <cell r="N755">
            <v>8</v>
          </cell>
          <cell r="O755" t="str">
            <v>สินเชื่อธนาคารประชาชน</v>
          </cell>
          <cell r="P755" t="str">
            <v>1.บุคคลค้ำประกัน</v>
          </cell>
          <cell r="Q755"/>
          <cell r="R755"/>
          <cell r="S755" t="str">
            <v>แขวงเชียงใหม่</v>
          </cell>
          <cell r="T755" t="str">
            <v>ผบ.9066</v>
          </cell>
          <cell r="U755" t="str">
            <v>2558</v>
          </cell>
          <cell r="V755" t="str">
            <v>ผบ.9990</v>
          </cell>
          <cell r="W755">
            <v>2558</v>
          </cell>
          <cell r="X755">
            <v>19</v>
          </cell>
          <cell r="Y755">
            <v>12</v>
          </cell>
          <cell r="Z755">
            <v>2558</v>
          </cell>
          <cell r="AA755"/>
          <cell r="AB755"/>
          <cell r="AC755"/>
          <cell r="AD755">
            <v>19</v>
          </cell>
          <cell r="AE755">
            <v>12</v>
          </cell>
          <cell r="AF755">
            <v>2558</v>
          </cell>
          <cell r="AG755">
            <v>18</v>
          </cell>
          <cell r="AH755">
            <v>1</v>
          </cell>
          <cell r="AI755">
            <v>2560</v>
          </cell>
          <cell r="AJ755"/>
          <cell r="AK755"/>
          <cell r="AL755"/>
          <cell r="AM755"/>
          <cell r="AN755"/>
          <cell r="AO755"/>
          <cell r="AP755"/>
          <cell r="AQ755"/>
          <cell r="AR755"/>
          <cell r="AS755"/>
          <cell r="AT755"/>
          <cell r="AU755"/>
          <cell r="AV755"/>
          <cell r="AW755"/>
          <cell r="AX755"/>
          <cell r="AY755"/>
          <cell r="AZ755"/>
          <cell r="BA755"/>
          <cell r="BB755" t="str">
            <v>สืบทรัพย์สำนักงานอื่นฟ้อง(คำสั่ง 8/12/2564)//สืบแล้ว รายงานผล วันที่ 8/1/2565</v>
          </cell>
          <cell r="BC755"/>
          <cell r="BD755"/>
          <cell r="BE755"/>
          <cell r="BF755"/>
          <cell r="BG755"/>
          <cell r="BH755"/>
          <cell r="BI755"/>
          <cell r="BJ755"/>
          <cell r="BK755"/>
          <cell r="BL755" t="str">
            <v>นางสาวอรนันต์  อุปละ</v>
          </cell>
          <cell r="BM755">
            <v>0</v>
          </cell>
          <cell r="BN755" t="str">
            <v>1.นางสาวอรณัชชา  อุปละ
2.นายอธิคุณ  ร่มโพธิ์
3.นายวัฒนา  อุปละ
4.นางจิราภรณ์  มณีปาย
5.นายวันนิวัติ  แสงจันทร์</v>
          </cell>
          <cell r="BO755" t="str">
            <v>จำเลยที่ 1
คู่สมรสจำเลยที่ 1
จำเลยที่ 2
คู่สมรสจำเลยที่ 2
จำเลยที่3</v>
          </cell>
          <cell r="BP755" t="str">
            <v>1-5099-00951-58-5
5-5003-90003-81-2
3-5101-00836-86-3
3-5001-00109-12-8
3-5013-00484-33-1</v>
          </cell>
          <cell r="BQ755"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R755" t="str">
            <v>ไม่พบทรัพย์</v>
          </cell>
          <cell r="BS755"/>
          <cell r="BT755">
            <v>5</v>
          </cell>
          <cell r="BU755" t="str">
            <v>สรวงสุดา</v>
          </cell>
          <cell r="BV755"/>
          <cell r="BW755"/>
          <cell r="BX755"/>
          <cell r="BY755"/>
          <cell r="BZ755"/>
          <cell r="CA755"/>
          <cell r="CB755"/>
          <cell r="CC755"/>
          <cell r="CD755"/>
          <cell r="CE755"/>
          <cell r="CF755"/>
          <cell r="CG755"/>
          <cell r="CH755"/>
          <cell r="CI755"/>
          <cell r="CJ755"/>
          <cell r="CK755"/>
          <cell r="CL755"/>
          <cell r="CM755"/>
          <cell r="CN755"/>
          <cell r="CO755"/>
        </row>
        <row r="756">
          <cell r="B756">
            <v>1600</v>
          </cell>
          <cell r="C756">
            <v>751</v>
          </cell>
          <cell r="D756">
            <v>8</v>
          </cell>
          <cell r="E756">
            <v>12</v>
          </cell>
          <cell r="F756">
            <v>2564</v>
          </cell>
          <cell r="G756">
            <v>800352005691</v>
          </cell>
          <cell r="H756" t="str">
            <v>นาย</v>
          </cell>
          <cell r="I756" t="str">
            <v>จอมเดช</v>
          </cell>
          <cell r="J756" t="str">
            <v>กุศล</v>
          </cell>
          <cell r="K756">
            <v>3501400570191</v>
          </cell>
          <cell r="L756" t="str">
            <v>เชียงใหม่</v>
          </cell>
          <cell r="M756" t="str">
            <v>เชียงใหม่ 1</v>
          </cell>
          <cell r="N756">
            <v>8</v>
          </cell>
          <cell r="O756" t="str">
            <v>สินเชื่อสวัสดิการ</v>
          </cell>
          <cell r="P756" t="str">
            <v>1.บุคคลค้ำประกัน</v>
          </cell>
          <cell r="Q756">
            <v>166035.47</v>
          </cell>
          <cell r="R756">
            <v>7667.06</v>
          </cell>
          <cell r="S756" t="str">
            <v>แขวงเชียงใหม่</v>
          </cell>
          <cell r="T756" t="str">
            <v>ผบ.2654</v>
          </cell>
          <cell r="U756" t="str">
            <v>2559</v>
          </cell>
          <cell r="V756" t="str">
            <v>ผบ.3928</v>
          </cell>
          <cell r="W756">
            <v>2559</v>
          </cell>
          <cell r="X756">
            <v>7</v>
          </cell>
          <cell r="Y756">
            <v>6</v>
          </cell>
          <cell r="Z756">
            <v>2559</v>
          </cell>
          <cell r="AA756"/>
          <cell r="AB756"/>
          <cell r="AC756"/>
          <cell r="AD756">
            <v>7</v>
          </cell>
          <cell r="AE756">
            <v>6</v>
          </cell>
          <cell r="AF756">
            <v>2559</v>
          </cell>
          <cell r="AG756">
            <v>25</v>
          </cell>
          <cell r="AH756">
            <v>4</v>
          </cell>
          <cell r="AI756">
            <v>2561</v>
          </cell>
          <cell r="AJ756"/>
          <cell r="AK756"/>
          <cell r="AL756"/>
          <cell r="AM756"/>
          <cell r="AN756"/>
          <cell r="AO756"/>
          <cell r="AP756"/>
          <cell r="AQ756"/>
          <cell r="AR756"/>
          <cell r="AS756"/>
          <cell r="AT756"/>
          <cell r="AU756"/>
          <cell r="AV756"/>
          <cell r="AW756"/>
          <cell r="AX756"/>
          <cell r="AY756"/>
          <cell r="AZ756"/>
          <cell r="BA756"/>
          <cell r="BB756" t="str">
            <v>สืบทรัพย์สำนักงานอื่นฟ้อง(คำสั่ง 8/12/2564)//สืบแล้ว รายงานผล วันที่ 8/1/2565</v>
          </cell>
          <cell r="BC756"/>
          <cell r="BD756"/>
          <cell r="BE756"/>
          <cell r="BF756"/>
          <cell r="BG756"/>
          <cell r="BH756"/>
          <cell r="BI756"/>
          <cell r="BJ756"/>
          <cell r="BK756"/>
          <cell r="BL756" t="str">
            <v>นายจอมเดช กุศล</v>
          </cell>
          <cell r="BM756">
            <v>0</v>
          </cell>
          <cell r="BN756" t="str">
            <v>1.นายจอมเดช  กุศล
2.นางอรวรรณ  กุศล
3.นายพีระพงษ์  สายหยุด
4.นางสาวมณฑิตา  ชัยเลิศ</v>
          </cell>
          <cell r="BO756" t="str">
            <v>จำเลยที่ 1
คู่สมรสจำเลยที่ 1
จำเลยที่ 2
คู่สมรสจำเลยที่ 2</v>
          </cell>
          <cell r="BP756" t="str">
            <v>3-501400570-19-1
3-5005-00431-65-5
5-1298-00001-06-9
3-5006-00502-78-3</v>
          </cell>
          <cell r="BQ756"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R756" t="str">
            <v>ไม่พบทรัพย์</v>
          </cell>
          <cell r="BS756"/>
          <cell r="BT756">
            <v>4</v>
          </cell>
          <cell r="BU756" t="str">
            <v>สรวงสุดา</v>
          </cell>
          <cell r="BV756"/>
          <cell r="BW756"/>
          <cell r="BX756"/>
          <cell r="BY756"/>
          <cell r="BZ756"/>
          <cell r="CA756"/>
          <cell r="CB756"/>
          <cell r="CC756"/>
          <cell r="CD756"/>
          <cell r="CE756"/>
          <cell r="CF756"/>
          <cell r="CG756"/>
          <cell r="CH756"/>
          <cell r="CI756"/>
          <cell r="CJ756"/>
          <cell r="CK756"/>
          <cell r="CL756"/>
          <cell r="CM756"/>
          <cell r="CN756"/>
          <cell r="CO756"/>
        </row>
        <row r="757">
          <cell r="B757">
            <v>1601</v>
          </cell>
          <cell r="C757">
            <v>752</v>
          </cell>
          <cell r="D757">
            <v>8</v>
          </cell>
          <cell r="E757">
            <v>12</v>
          </cell>
          <cell r="F757">
            <v>2564</v>
          </cell>
          <cell r="G757">
            <v>800035229452</v>
          </cell>
          <cell r="H757" t="str">
            <v>นาย</v>
          </cell>
          <cell r="I757" t="str">
            <v>นนทวัฒน์</v>
          </cell>
          <cell r="J757" t="str">
            <v>พุ่มขู่</v>
          </cell>
          <cell r="K757">
            <v>3102200982929</v>
          </cell>
          <cell r="L757" t="str">
            <v>ถนนทิพย์เนตร</v>
          </cell>
          <cell r="M757" t="str">
            <v>เชียงใหม่1</v>
          </cell>
          <cell r="N757">
            <v>8</v>
          </cell>
          <cell r="O757" t="str">
            <v>สินเชื่อธนาคารประชาชน</v>
          </cell>
          <cell r="P757" t="str">
            <v>1.บุคคลค้ำประกัน</v>
          </cell>
          <cell r="Q757">
            <v>165895.14000000001</v>
          </cell>
          <cell r="R757">
            <v>107888.63</v>
          </cell>
          <cell r="S757" t="str">
            <v>แขวงสุรินทร์</v>
          </cell>
          <cell r="T757" t="str">
            <v>ผบ.7229</v>
          </cell>
          <cell r="U757" t="str">
            <v>2561</v>
          </cell>
          <cell r="V757" t="str">
            <v>ผบ.515</v>
          </cell>
          <cell r="W757">
            <v>2562</v>
          </cell>
          <cell r="X757">
            <v>4</v>
          </cell>
          <cell r="Y757">
            <v>2</v>
          </cell>
          <cell r="Z757">
            <v>2562</v>
          </cell>
          <cell r="AA757"/>
          <cell r="AB757"/>
          <cell r="AC757"/>
          <cell r="AD757">
            <v>4</v>
          </cell>
          <cell r="AE757">
            <v>2</v>
          </cell>
          <cell r="AF757">
            <v>2562</v>
          </cell>
          <cell r="AG757">
            <v>25</v>
          </cell>
          <cell r="AH757">
            <v>3</v>
          </cell>
          <cell r="AI757">
            <v>2562</v>
          </cell>
          <cell r="AJ757"/>
          <cell r="AK757"/>
          <cell r="AL757"/>
          <cell r="AM757"/>
          <cell r="AN757"/>
          <cell r="AO757"/>
          <cell r="AP757"/>
          <cell r="AQ757"/>
          <cell r="AR757"/>
          <cell r="AS757"/>
          <cell r="AT757"/>
          <cell r="AU757"/>
          <cell r="AV757"/>
          <cell r="AW757"/>
          <cell r="AX757"/>
          <cell r="AY757"/>
          <cell r="AZ757"/>
          <cell r="BA757"/>
          <cell r="BB757" t="str">
            <v>สืบทรัพย์สำนักงานอื่นฟ้อง(คำสั่ง 8/12/2564)//สืบแล้ว รายงานผล วันที่ 18/1/2565</v>
          </cell>
          <cell r="BC757"/>
          <cell r="BD757"/>
          <cell r="BE757"/>
          <cell r="BF757"/>
          <cell r="BG757"/>
          <cell r="BH757"/>
          <cell r="BI757"/>
          <cell r="BJ757"/>
          <cell r="BK757"/>
          <cell r="BL757" t="str">
            <v>นายนนทวัฒน์ พุ่มขู่</v>
          </cell>
          <cell r="BM757">
            <v>0</v>
          </cell>
          <cell r="BN757" t="str">
            <v>1.นายกฤติเดช  วันทุม
2.นางสาวสิริลักษณ์  แสงวรรณ</v>
          </cell>
          <cell r="BO757" t="str">
            <v xml:space="preserve">จำเลยที่ 2
คู่สมรสจำเลยที่ 2
</v>
          </cell>
          <cell r="BP757" t="str">
            <v>2-3210-000021-33-9
1-5099-00255-11-2</v>
          </cell>
          <cell r="BQ757"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R757" t="str">
            <v>พบทรัพย์</v>
          </cell>
          <cell r="BS757"/>
          <cell r="BT757">
            <v>2</v>
          </cell>
          <cell r="BU757" t="str">
            <v>สรวงสุดา</v>
          </cell>
          <cell r="BV757"/>
          <cell r="BW757"/>
          <cell r="BX757"/>
          <cell r="BY757"/>
          <cell r="BZ757"/>
          <cell r="CA757"/>
          <cell r="CB757"/>
          <cell r="CC757"/>
          <cell r="CD757"/>
          <cell r="CE757"/>
          <cell r="CF757"/>
          <cell r="CG757"/>
          <cell r="CH757"/>
          <cell r="CI757"/>
          <cell r="CJ757"/>
          <cell r="CK757"/>
          <cell r="CL757"/>
          <cell r="CM757"/>
          <cell r="CN757"/>
          <cell r="CO757"/>
        </row>
        <row r="758">
          <cell r="B758">
            <v>1602</v>
          </cell>
          <cell r="C758">
            <v>753</v>
          </cell>
          <cell r="D758">
            <v>8</v>
          </cell>
          <cell r="E758">
            <v>12</v>
          </cell>
          <cell r="F758">
            <v>2564</v>
          </cell>
          <cell r="G758">
            <v>800027547002</v>
          </cell>
          <cell r="H758" t="str">
            <v>นางสาว</v>
          </cell>
          <cell r="I758" t="str">
            <v>น้ำผึ้ง</v>
          </cell>
          <cell r="J758" t="str">
            <v>คล้ายแพ</v>
          </cell>
          <cell r="K758">
            <v>3120100609345</v>
          </cell>
          <cell r="L758" t="str">
            <v>หนองหอย</v>
          </cell>
          <cell r="M758" t="str">
            <v>เชียงใหม่1</v>
          </cell>
          <cell r="N758">
            <v>8</v>
          </cell>
          <cell r="O758" t="str">
            <v>สินเชื่อธนาคารประชาชน</v>
          </cell>
          <cell r="P758" t="str">
            <v>1.บุคคลค้ำประกัน</v>
          </cell>
          <cell r="Q758">
            <v>162488</v>
          </cell>
          <cell r="R758">
            <v>83868.61</v>
          </cell>
          <cell r="S758" t="str">
            <v>จังหวัดเพชรบุรี</v>
          </cell>
          <cell r="T758" t="str">
            <v>ผบ.4086</v>
          </cell>
          <cell r="U758" t="str">
            <v>2562</v>
          </cell>
          <cell r="V758" t="str">
            <v>ผบ.4807</v>
          </cell>
          <cell r="W758">
            <v>2562</v>
          </cell>
          <cell r="X758">
            <v>6</v>
          </cell>
          <cell r="Y758">
            <v>12</v>
          </cell>
          <cell r="Z758">
            <v>2562</v>
          </cell>
          <cell r="AA758"/>
          <cell r="AB758"/>
          <cell r="AC758"/>
          <cell r="AD758">
            <v>11</v>
          </cell>
          <cell r="AE758">
            <v>12</v>
          </cell>
          <cell r="AF758">
            <v>2562</v>
          </cell>
          <cell r="AG758">
            <v>12</v>
          </cell>
          <cell r="AH758">
            <v>6</v>
          </cell>
          <cell r="AI758">
            <v>2563</v>
          </cell>
          <cell r="AJ758"/>
          <cell r="AK758"/>
          <cell r="AL758"/>
          <cell r="AM758"/>
          <cell r="AN758"/>
          <cell r="AO758"/>
          <cell r="AP758"/>
          <cell r="AQ758"/>
          <cell r="AR758"/>
          <cell r="AS758"/>
          <cell r="AT758"/>
          <cell r="AU758"/>
          <cell r="AV758"/>
          <cell r="AW758"/>
          <cell r="AX758"/>
          <cell r="AY758"/>
          <cell r="AZ758"/>
          <cell r="BA758"/>
          <cell r="BB758" t="str">
            <v>สืบทรัพย์สำนักงานอื่นฟ้อง(คำสั่ง 8/12/2564))//สืบแล้ว รายงานผล วันที่ 8/1/2565</v>
          </cell>
          <cell r="BC758"/>
          <cell r="BD758"/>
          <cell r="BE758"/>
          <cell r="BF758"/>
          <cell r="BG758"/>
          <cell r="BH758"/>
          <cell r="BI758"/>
          <cell r="BJ758"/>
          <cell r="BK758"/>
          <cell r="BL758" t="str">
            <v>นางสาวน้ำผึ้ง คล้ายแพ</v>
          </cell>
          <cell r="BM758">
            <v>0</v>
          </cell>
          <cell r="BN758" t="str">
            <v>1.นางสาวน้ำผึ้ง  คล้ายแพ
2.นางไพลิน  คล้ายแพ</v>
          </cell>
          <cell r="BO758" t="str">
            <v>จำเลยที่ 1 
จำเลยที่ 2</v>
          </cell>
          <cell r="BP758" t="str">
            <v>3-1201-00609-34-5
2-1036-00001-02-2</v>
          </cell>
          <cell r="BQ758" t="str">
            <v>- ไม่พบว่ามีกรรมสิทธิ์ในที่ดิน อ.ชะอำ  จ.เชียงใหม่
- ไม่พบว่ามีกรรมสิทธิ์ในที่ดิน อ.ชะอำ  จ.เชียงใหม่</v>
          </cell>
          <cell r="BR758" t="str">
            <v>ไม่พบทรัพย์</v>
          </cell>
          <cell r="BS758"/>
          <cell r="BT758">
            <v>2</v>
          </cell>
          <cell r="BU758" t="str">
            <v>สรวงสุดา</v>
          </cell>
          <cell r="BV758"/>
          <cell r="BW758"/>
          <cell r="BX758"/>
          <cell r="BY758"/>
          <cell r="BZ758"/>
          <cell r="CA758"/>
          <cell r="CB758"/>
          <cell r="CC758"/>
          <cell r="CD758"/>
          <cell r="CE758"/>
          <cell r="CF758"/>
          <cell r="CG758"/>
          <cell r="CH758"/>
          <cell r="CI758"/>
          <cell r="CJ758"/>
          <cell r="CK758"/>
          <cell r="CL758"/>
          <cell r="CM758"/>
          <cell r="CN758"/>
          <cell r="CO758"/>
        </row>
        <row r="759">
          <cell r="B759">
            <v>1603</v>
          </cell>
          <cell r="C759">
            <v>754</v>
          </cell>
          <cell r="D759">
            <v>26</v>
          </cell>
          <cell r="E759">
            <v>11</v>
          </cell>
          <cell r="F759">
            <v>2561</v>
          </cell>
          <cell r="G759" t="str">
            <v>822151008940 ,
822151008957</v>
          </cell>
          <cell r="H759" t="str">
            <v>ดาบตำรวจ ,
นาง</v>
          </cell>
          <cell r="I759" t="str">
            <v>ภาสกร
ประนอม</v>
          </cell>
          <cell r="J759" t="str">
            <v>กองใจ</v>
          </cell>
          <cell r="K759" t="str">
            <v>3 5002 00856 66 9
3 5002 00040 08 9</v>
          </cell>
          <cell r="L759" t="str">
            <v>จอมทอง</v>
          </cell>
          <cell r="M759" t="str">
            <v>เชียงใหม่ 3</v>
          </cell>
          <cell r="N759">
            <v>8</v>
          </cell>
          <cell r="O759" t="str">
            <v>สินเชื่อเคหะ , สินเชื่อเคหะเพิ่มยอด</v>
          </cell>
          <cell r="P759" t="str">
            <v>1.บุคคลค้ำประกัน</v>
          </cell>
          <cell r="Q759">
            <v>729728.85</v>
          </cell>
          <cell r="R759">
            <v>84042.05</v>
          </cell>
          <cell r="S759" t="str">
            <v>จังหวัดฮอด</v>
          </cell>
          <cell r="T759" t="str">
            <v>ผบ.727</v>
          </cell>
          <cell r="U759" t="str">
            <v>2558</v>
          </cell>
          <cell r="V759" t="str">
            <v>ผบ.68</v>
          </cell>
          <cell r="W759">
            <v>2559</v>
          </cell>
          <cell r="X759"/>
          <cell r="Y759"/>
          <cell r="Z759"/>
          <cell r="AA759">
            <v>15</v>
          </cell>
          <cell r="AB759">
            <v>2</v>
          </cell>
          <cell r="AC759">
            <v>2559</v>
          </cell>
          <cell r="AD759"/>
          <cell r="AE759"/>
          <cell r="AF759"/>
          <cell r="AG759"/>
          <cell r="AH759"/>
          <cell r="AI759"/>
          <cell r="AJ759"/>
          <cell r="AK759"/>
          <cell r="AL759"/>
          <cell r="AM759"/>
          <cell r="AN759"/>
          <cell r="AO759"/>
          <cell r="AP759"/>
          <cell r="AQ759"/>
          <cell r="AR759"/>
          <cell r="AS759"/>
          <cell r="AT759"/>
          <cell r="AU759"/>
          <cell r="AV759"/>
          <cell r="AW759"/>
          <cell r="AX759"/>
          <cell r="AY759"/>
          <cell r="AZ759"/>
          <cell r="BA759"/>
          <cell r="BB759" t="str">
            <v>สืบทรัพย์สำนักงานอื่นฟ้อง (คำสั่ง 26/11/2564)//สืบแล้ว รายงานผล วันที่ 29/1/2565</v>
          </cell>
          <cell r="BC759"/>
          <cell r="BD759"/>
          <cell r="BE759"/>
          <cell r="BF759"/>
          <cell r="BG759"/>
          <cell r="BH759"/>
          <cell r="BI759"/>
          <cell r="BJ759"/>
          <cell r="BK759"/>
          <cell r="BL759" t="str">
            <v>ดาบตำรวจ ,
นางภาสกร
ประนอม กองใจ</v>
          </cell>
          <cell r="BM759">
            <v>823758010479</v>
          </cell>
          <cell r="BN759" t="str">
            <v>1.ด.ต.ภาสกร กองใจ
2.นางประนอม กองใจ</v>
          </cell>
          <cell r="BO759"/>
          <cell r="BP759" t="str">
            <v>3-5002-00856-66-9
3-5002-00040-18-9</v>
          </cell>
          <cell r="BQ759"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R759" t="str">
            <v>ไม่พบทรัพย์</v>
          </cell>
          <cell r="BS759"/>
          <cell r="BT759">
            <v>2</v>
          </cell>
          <cell r="BU759" t="str">
            <v>วรกมล</v>
          </cell>
          <cell r="BV759"/>
          <cell r="BW759"/>
          <cell r="BX759"/>
          <cell r="BY759"/>
          <cell r="BZ759"/>
          <cell r="CA759"/>
          <cell r="CB759"/>
          <cell r="CC759"/>
          <cell r="CD759"/>
          <cell r="CE759"/>
          <cell r="CF759"/>
          <cell r="CG759"/>
          <cell r="CH759"/>
          <cell r="CI759"/>
          <cell r="CJ759"/>
          <cell r="CK759"/>
          <cell r="CL759"/>
          <cell r="CM759"/>
          <cell r="CN759"/>
          <cell r="CO759"/>
        </row>
        <row r="760">
          <cell r="B760">
            <v>1604</v>
          </cell>
          <cell r="C760">
            <v>755</v>
          </cell>
          <cell r="D760">
            <v>14</v>
          </cell>
          <cell r="E760">
            <v>12</v>
          </cell>
          <cell r="F760">
            <v>2564</v>
          </cell>
          <cell r="G760">
            <v>800056387569</v>
          </cell>
          <cell r="H760" t="str">
            <v>นาง</v>
          </cell>
          <cell r="I760" t="str">
            <v xml:space="preserve">อำภา </v>
          </cell>
          <cell r="J760" t="str">
            <v>เรือนคำปัน</v>
          </cell>
          <cell r="K760">
            <v>3500200065734</v>
          </cell>
          <cell r="L760" t="str">
            <v>ฮอด</v>
          </cell>
          <cell r="M760" t="str">
            <v>เชียงใหม่ 3</v>
          </cell>
          <cell r="N760">
            <v>8</v>
          </cell>
          <cell r="O760" t="str">
            <v>สินเชื่อธนาคารประชาชน</v>
          </cell>
          <cell r="P760" t="str">
            <v>1.บุคคลค้ำประกัน</v>
          </cell>
          <cell r="Q760">
            <v>66656</v>
          </cell>
          <cell r="R760">
            <v>19955.060000000001</v>
          </cell>
          <cell r="S760" t="str">
            <v>จังหวัดฮอด</v>
          </cell>
          <cell r="T760" t="str">
            <v>ผบE24</v>
          </cell>
          <cell r="U760" t="str">
            <v>2564</v>
          </cell>
          <cell r="V760" t="str">
            <v>ผบE148</v>
          </cell>
          <cell r="W760">
            <v>2564</v>
          </cell>
          <cell r="X760"/>
          <cell r="Y760"/>
          <cell r="Z760"/>
          <cell r="AA760">
            <v>16</v>
          </cell>
          <cell r="AB760">
            <v>6</v>
          </cell>
          <cell r="AC760">
            <v>2564</v>
          </cell>
          <cell r="AD760"/>
          <cell r="AE760"/>
          <cell r="AF760"/>
          <cell r="AG760"/>
          <cell r="AH760"/>
          <cell r="AI760"/>
          <cell r="AJ760"/>
          <cell r="AK760"/>
          <cell r="AL760"/>
          <cell r="AM760"/>
          <cell r="AN760"/>
          <cell r="AO760"/>
          <cell r="AP760"/>
          <cell r="AQ760"/>
          <cell r="AR760"/>
          <cell r="AS760"/>
          <cell r="AT760"/>
          <cell r="AU760"/>
          <cell r="AV760"/>
          <cell r="AW760"/>
          <cell r="AX760"/>
          <cell r="AY760"/>
          <cell r="AZ760"/>
          <cell r="BA760"/>
          <cell r="BB760" t="str">
            <v>สืบทรัพย์ (คำสั่ง 14/12/2564))//สืบแล้ว รายงานผล วันที่ 29/1/2565</v>
          </cell>
          <cell r="BC760"/>
          <cell r="BD760"/>
          <cell r="BE760"/>
          <cell r="BF760"/>
          <cell r="BG760"/>
          <cell r="BH760"/>
          <cell r="BI760"/>
          <cell r="BJ760"/>
          <cell r="BK760"/>
          <cell r="BL760" t="str">
            <v>นางอำภา  เรือนคำปัน</v>
          </cell>
          <cell r="BM760">
            <v>883263011711</v>
          </cell>
          <cell r="BN760" t="str">
            <v>1.นางอำภา เรือนคำปัน
2.นายอนันต์ เรือนคำปัน
3.นายจักรพันธ์ กุยปวง
4.นางเทียม ชนะ</v>
          </cell>
          <cell r="BO760" t="str">
            <v xml:space="preserve">จำเลยที่ 1
คู่สมรสจำเลยที่ 1
จำเลยที่ 2
คู่สมรสจำเลยที่ 2
</v>
          </cell>
          <cell r="BP760" t="str">
            <v>3-5002-00065-73-4
3-5804-00329-21-2
3-5016-00013-62-7
3-5016-00025-53-6</v>
          </cell>
          <cell r="BQ7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R760" t="str">
            <v>ไม่พบทรัพย์</v>
          </cell>
          <cell r="BS760"/>
          <cell r="BT760">
            <v>4</v>
          </cell>
          <cell r="BU760" t="str">
            <v>วรกมล</v>
          </cell>
          <cell r="BV760"/>
          <cell r="BW760"/>
          <cell r="BX760"/>
          <cell r="BY760"/>
          <cell r="BZ760"/>
          <cell r="CA760"/>
          <cell r="CB760"/>
          <cell r="CC760"/>
          <cell r="CD760"/>
          <cell r="CE760"/>
          <cell r="CF760"/>
          <cell r="CG760"/>
          <cell r="CH760"/>
          <cell r="CI760"/>
          <cell r="CJ760"/>
          <cell r="CK760"/>
          <cell r="CL760"/>
          <cell r="CM760"/>
          <cell r="CN760"/>
          <cell r="CO760"/>
        </row>
        <row r="761">
          <cell r="B761">
            <v>1605</v>
          </cell>
          <cell r="C761">
            <v>756</v>
          </cell>
          <cell r="D761">
            <v>14</v>
          </cell>
          <cell r="E761">
            <v>12</v>
          </cell>
          <cell r="F761">
            <v>2564</v>
          </cell>
          <cell r="G761">
            <v>800061470988</v>
          </cell>
          <cell r="H761" t="str">
            <v>นางสาว</v>
          </cell>
          <cell r="I761" t="str">
            <v>ศิริทร</v>
          </cell>
          <cell r="J761" t="str">
            <v>สุรินทร์พันธ์</v>
          </cell>
          <cell r="K761">
            <v>3580100165699</v>
          </cell>
          <cell r="L761" t="str">
            <v>ฮอด</v>
          </cell>
          <cell r="M761" t="str">
            <v>เชียงใหม่ 3</v>
          </cell>
          <cell r="N761">
            <v>8</v>
          </cell>
          <cell r="O761" t="str">
            <v>สินเชื่อธนาคารประชาชน</v>
          </cell>
          <cell r="P761" t="str">
            <v>1.บุคคลค้ำประกัน</v>
          </cell>
          <cell r="Q761">
            <v>59269.79</v>
          </cell>
          <cell r="R761">
            <v>11808.11</v>
          </cell>
          <cell r="S761" t="str">
            <v>จังหวัดฮอด</v>
          </cell>
          <cell r="T761" t="str">
            <v>ผบE12</v>
          </cell>
          <cell r="U761" t="str">
            <v>2564</v>
          </cell>
          <cell r="V761" t="str">
            <v>ผบE146</v>
          </cell>
          <cell r="W761">
            <v>2564</v>
          </cell>
          <cell r="X761"/>
          <cell r="Y761"/>
          <cell r="Z761"/>
          <cell r="AA761">
            <v>16</v>
          </cell>
          <cell r="AB761">
            <v>6</v>
          </cell>
          <cell r="AC761">
            <v>2564</v>
          </cell>
          <cell r="AD761"/>
          <cell r="AE761"/>
          <cell r="AF761"/>
          <cell r="AG761"/>
          <cell r="AH761"/>
          <cell r="AI761"/>
          <cell r="AJ761"/>
          <cell r="AK761"/>
          <cell r="AL761"/>
          <cell r="AM761"/>
          <cell r="AN761"/>
          <cell r="AO761"/>
          <cell r="AP761"/>
          <cell r="AQ761"/>
          <cell r="AR761"/>
          <cell r="AS761"/>
          <cell r="AT761"/>
          <cell r="AU761"/>
          <cell r="AV761"/>
          <cell r="AW761"/>
          <cell r="AX761"/>
          <cell r="AY761"/>
          <cell r="AZ761"/>
          <cell r="BA761"/>
          <cell r="BB761" t="str">
            <v>สืบทรัพย์ (คำสั่ง 14/12/2564))//สืบแล้ว รายงานผล วันที่ 29/1/2565</v>
          </cell>
          <cell r="BC761"/>
          <cell r="BD761"/>
          <cell r="BE761"/>
          <cell r="BF761"/>
          <cell r="BG761"/>
          <cell r="BH761"/>
          <cell r="BI761"/>
          <cell r="BJ761"/>
          <cell r="BK761"/>
          <cell r="BL761" t="str">
            <v>นางสาวศิริทร สุรินทร์พันธ์</v>
          </cell>
          <cell r="BM761">
            <v>883263011697</v>
          </cell>
          <cell r="BN761" t="str">
            <v>1.นางสาวศิริทร สุรินทร์พันธ์
2.นายศรันยู ตานะเปิ้น
3.นางสาวสุพรรษา หล้าเอื้อม 
4.นายพิจิตร วงค์เมือง</v>
          </cell>
          <cell r="BO761" t="str">
            <v xml:space="preserve">จำเลยที่ 1
คู่สมรสจำเลยที่ 1
จำเลยที่ 2
จำเลยที่ 3
</v>
          </cell>
          <cell r="BP761" t="str">
            <v>3-5801-00165-69-9
1-5002-00111-04-7
1-5099-01336-20-5
1-5002-00163-77-2</v>
          </cell>
          <cell r="BQ761"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761" t="str">
            <v>ไม่พบทรัพย์</v>
          </cell>
          <cell r="BS761"/>
          <cell r="BT761">
            <v>4</v>
          </cell>
          <cell r="BU761" t="str">
            <v>วรกมล</v>
          </cell>
          <cell r="BV761"/>
          <cell r="BW761"/>
          <cell r="BX761"/>
          <cell r="BY761"/>
          <cell r="BZ761"/>
          <cell r="CA761"/>
          <cell r="CB761"/>
          <cell r="CC761"/>
          <cell r="CD761"/>
          <cell r="CE761"/>
          <cell r="CF761"/>
          <cell r="CG761"/>
          <cell r="CH761"/>
          <cell r="CI761"/>
          <cell r="CJ761"/>
          <cell r="CK761"/>
          <cell r="CL761"/>
          <cell r="CM761"/>
          <cell r="CN761"/>
          <cell r="CO761"/>
        </row>
        <row r="762">
          <cell r="B762">
            <v>1606</v>
          </cell>
          <cell r="C762">
            <v>757</v>
          </cell>
          <cell r="D762">
            <v>14</v>
          </cell>
          <cell r="E762">
            <v>12</v>
          </cell>
          <cell r="F762">
            <v>2564</v>
          </cell>
          <cell r="G762">
            <v>800094840553</v>
          </cell>
          <cell r="H762" t="str">
            <v>นางสาว</v>
          </cell>
          <cell r="I762" t="str">
            <v>จุฑามาศ</v>
          </cell>
          <cell r="J762" t="str">
            <v>ใจฟู</v>
          </cell>
          <cell r="K762">
            <v>3501700005715</v>
          </cell>
          <cell r="L762" t="str">
            <v>ฮอด</v>
          </cell>
          <cell r="M762" t="str">
            <v>เชียงใหม่ 3</v>
          </cell>
          <cell r="N762">
            <v>8</v>
          </cell>
          <cell r="O762" t="str">
            <v>สินเชื่อแก้ปัญหาหนี้นอกระบบ PSA ระยะที่ 2</v>
          </cell>
          <cell r="P762" t="str">
            <v>1.บุคคลค้ำประกัน</v>
          </cell>
          <cell r="Q762">
            <v>30158.62</v>
          </cell>
          <cell r="R762">
            <v>4753.2700000000004</v>
          </cell>
          <cell r="S762" t="str">
            <v>จังหวัดฮอด</v>
          </cell>
          <cell r="T762" t="str">
            <v>ผบE17</v>
          </cell>
          <cell r="U762" t="str">
            <v>2564</v>
          </cell>
          <cell r="V762" t="str">
            <v>ผบE144</v>
          </cell>
          <cell r="W762">
            <v>2564</v>
          </cell>
          <cell r="X762"/>
          <cell r="Y762"/>
          <cell r="Z762"/>
          <cell r="AA762">
            <v>16</v>
          </cell>
          <cell r="AB762">
            <v>6</v>
          </cell>
          <cell r="AC762">
            <v>2564</v>
          </cell>
          <cell r="AD762"/>
          <cell r="AE762"/>
          <cell r="AF762"/>
          <cell r="AG762"/>
          <cell r="AH762"/>
          <cell r="AI762"/>
          <cell r="AJ762"/>
          <cell r="AK762"/>
          <cell r="AL762"/>
          <cell r="AM762"/>
          <cell r="AN762"/>
          <cell r="AO762"/>
          <cell r="AP762"/>
          <cell r="AQ762"/>
          <cell r="AR762"/>
          <cell r="AS762"/>
          <cell r="AT762"/>
          <cell r="AU762"/>
          <cell r="AV762"/>
          <cell r="AW762"/>
          <cell r="AX762"/>
          <cell r="AY762"/>
          <cell r="AZ762"/>
          <cell r="BA762"/>
          <cell r="BB762" t="str">
            <v>สืบทรัพย์ (คำสั่ง 14/12/2564))//สืบแล้ว รายงานผล วันที่ 29/1/2565</v>
          </cell>
          <cell r="BC762"/>
          <cell r="BD762"/>
          <cell r="BE762"/>
          <cell r="BF762"/>
          <cell r="BG762"/>
          <cell r="BH762"/>
          <cell r="BI762"/>
          <cell r="BJ762"/>
          <cell r="BK762"/>
          <cell r="BL762" t="str">
            <v>นางสาวจุฑามาศ ใจฟู</v>
          </cell>
          <cell r="BM762">
            <v>883263011694</v>
          </cell>
          <cell r="BN762" t="str">
            <v>1.นางสาวจุฑามาศ ใจฟู
2.นางสาวลภัสรดา เรือนอู้ด</v>
          </cell>
          <cell r="BO762" t="str">
            <v xml:space="preserve">จำเลยที่ 1
จำเลยที่ 2
</v>
          </cell>
          <cell r="BP762" t="str">
            <v>3-5017-00005-71-5
1-5016-00115-11-3</v>
          </cell>
          <cell r="BQ762" t="str">
            <v>-ไม่พบว่ามีกรรมสิทธิ์ในที่ดิน อ.ดอยเต่า จ.เชียงใหม่
-ไม่พบว่ามีกรรมสิทธิ์ในที่ดิน อ.ดอยเต่า จ.เชียงใหม่</v>
          </cell>
          <cell r="BR762" t="str">
            <v>ไม่พบทรัพย์</v>
          </cell>
          <cell r="BS762"/>
          <cell r="BT762">
            <v>2</v>
          </cell>
          <cell r="BU762" t="str">
            <v>วรกมล</v>
          </cell>
          <cell r="BV762"/>
          <cell r="BW762"/>
          <cell r="BX762"/>
          <cell r="BY762"/>
          <cell r="BZ762"/>
          <cell r="CA762"/>
          <cell r="CB762"/>
          <cell r="CC762"/>
          <cell r="CD762"/>
          <cell r="CE762"/>
          <cell r="CF762"/>
          <cell r="CG762"/>
          <cell r="CH762"/>
          <cell r="CI762"/>
          <cell r="CJ762"/>
          <cell r="CK762"/>
          <cell r="CL762"/>
          <cell r="CM762"/>
          <cell r="CN762"/>
          <cell r="CO762"/>
        </row>
        <row r="763">
          <cell r="B763">
            <v>1607</v>
          </cell>
          <cell r="C763">
            <v>758</v>
          </cell>
          <cell r="D763">
            <v>14</v>
          </cell>
          <cell r="E763">
            <v>12</v>
          </cell>
          <cell r="F763">
            <v>2564</v>
          </cell>
          <cell r="G763">
            <v>800086392365</v>
          </cell>
          <cell r="H763" t="str">
            <v>นาง</v>
          </cell>
          <cell r="I763" t="str">
            <v>พิกุล</v>
          </cell>
          <cell r="J763" t="str">
            <v>ปัญจบุรี</v>
          </cell>
          <cell r="K763">
            <v>3500200824007</v>
          </cell>
          <cell r="L763" t="str">
            <v>ฮอด</v>
          </cell>
          <cell r="M763" t="str">
            <v>เชียงใหม่ 3</v>
          </cell>
          <cell r="N763">
            <v>8</v>
          </cell>
          <cell r="O763" t="str">
            <v>สินเชื่อธนาคารประชาชน</v>
          </cell>
          <cell r="P763" t="str">
            <v>1.บุคคลค้ำประกัน</v>
          </cell>
          <cell r="Q763">
            <v>36031.599999999999</v>
          </cell>
          <cell r="R763">
            <v>6492.17</v>
          </cell>
          <cell r="S763" t="str">
            <v>จังหวัดฮอด</v>
          </cell>
          <cell r="T763" t="str">
            <v>ผบE87</v>
          </cell>
          <cell r="U763" t="str">
            <v>2564</v>
          </cell>
          <cell r="V763" t="str">
            <v>ผบE193</v>
          </cell>
          <cell r="W763">
            <v>2564</v>
          </cell>
          <cell r="X763"/>
          <cell r="Y763"/>
          <cell r="Z763"/>
          <cell r="AA763">
            <v>24</v>
          </cell>
          <cell r="AB763">
            <v>6</v>
          </cell>
          <cell r="AC763">
            <v>2564</v>
          </cell>
          <cell r="AD763"/>
          <cell r="AE763"/>
          <cell r="AF763"/>
          <cell r="AG763"/>
          <cell r="AH763"/>
          <cell r="AI763"/>
          <cell r="AJ763"/>
          <cell r="AK763"/>
          <cell r="AL763"/>
          <cell r="AM763"/>
          <cell r="AN763"/>
          <cell r="AO763"/>
          <cell r="AP763"/>
          <cell r="AQ763"/>
          <cell r="AR763"/>
          <cell r="AS763"/>
          <cell r="AT763"/>
          <cell r="AU763"/>
          <cell r="AV763"/>
          <cell r="AW763"/>
          <cell r="AX763"/>
          <cell r="AY763"/>
          <cell r="AZ763"/>
          <cell r="BA763"/>
          <cell r="BB763" t="str">
            <v>สืบทรัพย์สำนักงานอื่นฟ้อง (คำสั่ง 26/11/2564)//สืบแล้ว</v>
          </cell>
          <cell r="BC763"/>
          <cell r="BD763"/>
          <cell r="BE763"/>
          <cell r="BF763"/>
          <cell r="BG763"/>
          <cell r="BH763"/>
          <cell r="BI763"/>
          <cell r="BJ763"/>
          <cell r="BK763"/>
          <cell r="BL763" t="str">
            <v>นางพิกุล ปัญจบุรี</v>
          </cell>
          <cell r="BM763">
            <v>888164010065</v>
          </cell>
          <cell r="BN763" t="str">
            <v>1.นางพิกุล ปัญจบุรี
2.นายณรงค์ศักดิ์ ปัญจบุรี
3.นางสาวณัฐฐาภรณ์ ด้วงโอ๊ะ
4.นางณัฐนิช โปธาคำ
5.พลฯ*วิเชียร โปธาคำ</v>
          </cell>
          <cell r="BO763" t="str">
            <v>จำเลยที่ 1
คู่สมรสจำเลยที่ 1
จำเลยที่ 2
จำเลยที่ 3
คู่สมรสจำเลยที่ 3</v>
          </cell>
          <cell r="BP763" t="str">
            <v>3-5002-00824-00-7
3-5103-00410-10-7
1-5002-00157-95-1
3-5103-00124-64-3
3-5103-00178-20-4</v>
          </cell>
          <cell r="BQ763"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-พบว่ามีกรรมสิทธิ์ในที่ดิน โฉนดที่ดินเลขที่ 7423 ต.บ้านโฮ่ง อ.บ้านโฮ่ง จ.ลำพูน
-ไม่พบว่ามีกรรมสิทธิ์ในที่ดิน อ.เวียงหนองล่อง จ.ลำพูน</v>
          </cell>
          <cell r="BR763" t="str">
            <v>พบทรัพย์</v>
          </cell>
          <cell r="BS763"/>
          <cell r="BT763">
            <v>5</v>
          </cell>
          <cell r="BU763" t="str">
            <v>วรกมล</v>
          </cell>
          <cell r="BV763"/>
          <cell r="BW763"/>
          <cell r="BX763"/>
          <cell r="BY763"/>
          <cell r="BZ763"/>
          <cell r="CA763"/>
          <cell r="CB763"/>
          <cell r="CC763"/>
          <cell r="CD763"/>
          <cell r="CE763"/>
          <cell r="CF763"/>
          <cell r="CG763"/>
          <cell r="CH763"/>
          <cell r="CI763"/>
          <cell r="CJ763"/>
          <cell r="CK763"/>
          <cell r="CL763"/>
          <cell r="CM763"/>
          <cell r="CN763"/>
          <cell r="CO763"/>
        </row>
        <row r="764">
          <cell r="B764">
            <v>1608</v>
          </cell>
          <cell r="C764">
            <v>759</v>
          </cell>
          <cell r="D764">
            <v>16</v>
          </cell>
          <cell r="E764">
            <v>12</v>
          </cell>
          <cell r="F764">
            <v>2564</v>
          </cell>
          <cell r="G764">
            <v>800352013810</v>
          </cell>
          <cell r="H764" t="str">
            <v>นาย</v>
          </cell>
          <cell r="I764" t="str">
            <v>ประวิทย์</v>
          </cell>
          <cell r="J764" t="str">
            <v>ทาสมบูรณ์</v>
          </cell>
          <cell r="K764">
            <v>3529900170571</v>
          </cell>
          <cell r="L764" t="str">
            <v>เชียงใหม่</v>
          </cell>
          <cell r="M764" t="str">
            <v>เชียงใหม่ 1</v>
          </cell>
          <cell r="N764">
            <v>8</v>
          </cell>
          <cell r="O764" t="str">
            <v>สินเชื่อสวัสดิการ</v>
          </cell>
          <cell r="P764" t="str">
            <v>1.บุคคลค้ำประกัน</v>
          </cell>
          <cell r="Q764">
            <v>420382.74</v>
          </cell>
          <cell r="R764">
            <v>34459.86</v>
          </cell>
          <cell r="S764" t="str">
            <v>จังหวัดลำปาง</v>
          </cell>
          <cell r="T764" t="str">
            <v>ผบ.861</v>
          </cell>
          <cell r="U764" t="str">
            <v>2558</v>
          </cell>
          <cell r="V764" t="str">
            <v>ผบ.614</v>
          </cell>
          <cell r="W764">
            <v>2559</v>
          </cell>
          <cell r="X764">
            <v>12</v>
          </cell>
          <cell r="Y764">
            <v>7</v>
          </cell>
          <cell r="Z764">
            <v>2559</v>
          </cell>
          <cell r="AA764"/>
          <cell r="AB764"/>
          <cell r="AC764"/>
          <cell r="AD764"/>
          <cell r="AE764"/>
          <cell r="AF764"/>
          <cell r="AG764"/>
          <cell r="AH764"/>
          <cell r="AI764"/>
          <cell r="AJ764"/>
          <cell r="AK764"/>
          <cell r="AL764"/>
          <cell r="AM764"/>
          <cell r="AN764"/>
          <cell r="AO764"/>
          <cell r="AP764"/>
          <cell r="AQ764"/>
          <cell r="AR764"/>
          <cell r="AS764"/>
          <cell r="AT764"/>
          <cell r="AU764"/>
          <cell r="AV764"/>
          <cell r="AW764"/>
          <cell r="AX764"/>
          <cell r="AY764"/>
          <cell r="AZ764"/>
          <cell r="BA764"/>
          <cell r="BB764" t="str">
            <v xml:space="preserve">สืบทรัพย์ สำนักงานอื่นฟ้อง (คำสั่ง 16/12/2564)//สืบแล้ว </v>
          </cell>
          <cell r="BC764"/>
          <cell r="BD764"/>
          <cell r="BE764"/>
          <cell r="BF764"/>
          <cell r="BG764"/>
          <cell r="BH764"/>
          <cell r="BI764"/>
          <cell r="BJ764"/>
          <cell r="BK764"/>
          <cell r="BL764" t="str">
            <v>นายประวิทย์ ทาสมบูรณ์</v>
          </cell>
          <cell r="BM764">
            <v>823558010684</v>
          </cell>
          <cell r="BN764" t="str">
            <v>1.นายประวิทย์ ทาสมบูรณ์
2.นางกรวิกา ทาสมบูรณ์
3.นายสุวิทย์ แสงศรีจันทร์ 
4.นางสาวฉัตรนภา โยกันวี</v>
          </cell>
          <cell r="BO764" t="str">
            <v xml:space="preserve">จำเลยที่ 1
คู่สมรสจำเลยที่ 1
จำเลยที่ 2
คู่สมรสจำเลยที่ 2
</v>
          </cell>
          <cell r="BP764" t="str">
            <v>3-5299-00170-57-1
3-5299-00170-59-8
3-5603-00830-72-6
3-5704-00982-18-8</v>
          </cell>
          <cell r="BQ764"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R764" t="str">
            <v>พบทรัพย์</v>
          </cell>
          <cell r="BS764"/>
          <cell r="BT764">
            <v>4</v>
          </cell>
          <cell r="BU764" t="str">
            <v>วรกมล</v>
          </cell>
          <cell r="BV764"/>
          <cell r="BW764"/>
          <cell r="BX764"/>
          <cell r="BY764"/>
          <cell r="BZ764"/>
          <cell r="CA764"/>
          <cell r="CB764"/>
          <cell r="CC764"/>
          <cell r="CD764"/>
          <cell r="CE764"/>
          <cell r="CF764"/>
          <cell r="CG764"/>
          <cell r="CH764"/>
          <cell r="CI764"/>
          <cell r="CJ764"/>
          <cell r="CK764"/>
          <cell r="CL764"/>
          <cell r="CM764"/>
          <cell r="CN764"/>
          <cell r="CO764"/>
        </row>
        <row r="765">
          <cell r="B765">
            <v>1609</v>
          </cell>
          <cell r="C765">
            <v>760</v>
          </cell>
          <cell r="D765">
            <v>16</v>
          </cell>
          <cell r="E765">
            <v>12</v>
          </cell>
          <cell r="F765">
            <v>2564</v>
          </cell>
          <cell r="G765">
            <v>800034123060</v>
          </cell>
          <cell r="H765" t="str">
            <v>นางสาว</v>
          </cell>
          <cell r="I765" t="str">
            <v>โชติทาริกา</v>
          </cell>
          <cell r="J765" t="str">
            <v>พิไชยอ้น</v>
          </cell>
          <cell r="K765">
            <v>1529900066191</v>
          </cell>
          <cell r="L765" t="str">
            <v>เชียงใหม่</v>
          </cell>
          <cell r="M765" t="str">
            <v>เชียงใหม่ 1</v>
          </cell>
          <cell r="N765">
            <v>8</v>
          </cell>
          <cell r="O765" t="str">
            <v>สินเชื่อธนาคารประชาชน</v>
          </cell>
          <cell r="P765" t="str">
            <v>1.บุคคลค้ำประกัน</v>
          </cell>
          <cell r="Q765">
            <v>174992.24</v>
          </cell>
          <cell r="R765">
            <v>34561.01</v>
          </cell>
          <cell r="S765" t="str">
            <v>แขวงลำปาง</v>
          </cell>
          <cell r="T765" t="str">
            <v>ผบ.6461</v>
          </cell>
          <cell r="U765" t="str">
            <v>2559</v>
          </cell>
          <cell r="V765" t="str">
            <v>ผบ.1511</v>
          </cell>
          <cell r="W765">
            <v>2560</v>
          </cell>
          <cell r="X765"/>
          <cell r="Y765"/>
          <cell r="Z765"/>
          <cell r="AA765">
            <v>8</v>
          </cell>
          <cell r="AB765">
            <v>5</v>
          </cell>
          <cell r="AC765">
            <v>2560</v>
          </cell>
          <cell r="AD765"/>
          <cell r="AE765"/>
          <cell r="AF765"/>
          <cell r="AG765"/>
          <cell r="AH765"/>
          <cell r="AI765"/>
          <cell r="AJ765"/>
          <cell r="AK765"/>
          <cell r="AL765"/>
          <cell r="AM765"/>
          <cell r="AN765"/>
          <cell r="AO765"/>
          <cell r="AP765"/>
          <cell r="AQ765"/>
          <cell r="AR765"/>
          <cell r="AS765"/>
          <cell r="AT765"/>
          <cell r="AU765"/>
          <cell r="AV765"/>
          <cell r="AW765"/>
          <cell r="AX765"/>
          <cell r="AY765"/>
          <cell r="AZ765"/>
          <cell r="BA765"/>
          <cell r="BB765" t="str">
            <v>สืบทรัพย์ สำนักงานอื่นฟ้อง (คำสั่ง 16/12/2564)//สืบแล้ว ยังไม่ได้รายงานผล</v>
          </cell>
          <cell r="BC765"/>
          <cell r="BD765"/>
          <cell r="BE765"/>
          <cell r="BF765"/>
          <cell r="BG765"/>
          <cell r="BH765"/>
          <cell r="BI765"/>
          <cell r="BJ765"/>
          <cell r="BK765"/>
          <cell r="BL765" t="str">
            <v>นางสาวโชติทาริกา พิไชยอ้น</v>
          </cell>
          <cell r="BM765">
            <v>823558011367</v>
          </cell>
          <cell r="BN765" t="str">
            <v>1.นางสาวฉัตรสุวรรณ พิไชยอ้น
2.นายนรภัทร อินทรพานิช 
3.นางสาวปภัทสุวดี ยศบุญเรือง</v>
          </cell>
          <cell r="BO765" t="str">
            <v>จำเลยที่ 1
จำเลยที่ 2
จำเลยที่ 3</v>
          </cell>
          <cell r="BP765" t="str">
            <v>1-5299-00066-19-1
2-4899-00001-00-4
3-5504-00327-39-2</v>
          </cell>
          <cell r="BQ765"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R765" t="str">
            <v>พบทรัพย์</v>
          </cell>
          <cell r="BS765"/>
          <cell r="BT765">
            <v>3</v>
          </cell>
          <cell r="BU765" t="str">
            <v>วรกมล</v>
          </cell>
          <cell r="BV765"/>
          <cell r="BW765"/>
          <cell r="BX765"/>
          <cell r="BY765"/>
          <cell r="BZ765"/>
          <cell r="CA765"/>
          <cell r="CB765"/>
          <cell r="CC765"/>
          <cell r="CD765"/>
          <cell r="CE765"/>
          <cell r="CF765"/>
          <cell r="CG765"/>
          <cell r="CH765"/>
          <cell r="CI765"/>
          <cell r="CJ765"/>
          <cell r="CK765"/>
          <cell r="CL765"/>
          <cell r="CM765"/>
          <cell r="CN765"/>
          <cell r="CO765"/>
        </row>
        <row r="766">
          <cell r="B766">
            <v>1610</v>
          </cell>
          <cell r="C766">
            <v>761</v>
          </cell>
          <cell r="D766">
            <v>16</v>
          </cell>
          <cell r="E766">
            <v>12</v>
          </cell>
          <cell r="F766">
            <v>2564</v>
          </cell>
          <cell r="G766">
            <v>800038306083</v>
          </cell>
          <cell r="H766" t="str">
            <v>นาย</v>
          </cell>
          <cell r="I766" t="str">
            <v>เทอดชัย</v>
          </cell>
          <cell r="J766" t="str">
            <v>ดีกันทะ</v>
          </cell>
          <cell r="K766">
            <v>1509900962412</v>
          </cell>
          <cell r="L766" t="str">
            <v>หนองหอย</v>
          </cell>
          <cell r="M766" t="str">
            <v>เชียงใหม่ 1</v>
          </cell>
          <cell r="N766">
            <v>8</v>
          </cell>
          <cell r="O766" t="str">
            <v>สินเชื่อธนาคารประชาชน</v>
          </cell>
          <cell r="P766" t="str">
            <v>1.บุคคลค้ำประกัน</v>
          </cell>
          <cell r="Q766">
            <v>183284.63</v>
          </cell>
          <cell r="R766">
            <v>17771.21</v>
          </cell>
          <cell r="S766" t="str">
            <v>แขวงเชียงใหม่</v>
          </cell>
          <cell r="T766" t="str">
            <v>ผบ.7777</v>
          </cell>
          <cell r="U766" t="str">
            <v>2558</v>
          </cell>
          <cell r="V766" t="str">
            <v>ผบ.9097</v>
          </cell>
          <cell r="W766">
            <v>2558</v>
          </cell>
          <cell r="X766">
            <v>24</v>
          </cell>
          <cell r="Y766">
            <v>11</v>
          </cell>
          <cell r="Z766">
            <v>2558</v>
          </cell>
          <cell r="AA766"/>
          <cell r="AB766"/>
          <cell r="AC766"/>
          <cell r="AD766">
            <v>24</v>
          </cell>
          <cell r="AE766">
            <v>11</v>
          </cell>
          <cell r="AF766">
            <v>2558</v>
          </cell>
          <cell r="AG766">
            <v>17</v>
          </cell>
          <cell r="AH766">
            <v>3</v>
          </cell>
          <cell r="AI766">
            <v>2559</v>
          </cell>
          <cell r="AJ766"/>
          <cell r="AK766"/>
          <cell r="AL766"/>
          <cell r="AM766"/>
          <cell r="AN766"/>
          <cell r="AO766"/>
          <cell r="AP766"/>
          <cell r="AQ766"/>
          <cell r="AR766"/>
          <cell r="AS766"/>
          <cell r="AT766"/>
          <cell r="AU766"/>
          <cell r="AV766"/>
          <cell r="AW766"/>
          <cell r="AX766"/>
          <cell r="AY766"/>
          <cell r="AZ766"/>
          <cell r="BA766"/>
          <cell r="BB766" t="str">
            <v>สืบทรัพย์ สำนักงานอื่นฟ้อง (คำสั่ง 16/12/2564)//สืบแล้ว รายงานผล วันที่ 29/1/2565</v>
          </cell>
          <cell r="BC766"/>
          <cell r="BD766"/>
          <cell r="BE766"/>
          <cell r="BF766"/>
          <cell r="BG766"/>
          <cell r="BH766"/>
          <cell r="BI766"/>
          <cell r="BJ766"/>
          <cell r="BK766"/>
          <cell r="BL766" t="str">
            <v>นายเทอดชัย ดีกันทะ</v>
          </cell>
          <cell r="BM766">
            <v>823558010227</v>
          </cell>
          <cell r="BN766" t="str">
            <v>1.นายเทอดชัย ดีกันทะ
2.นางสาวศิริกัลยรัตน์ กันทะพรหม
3.นายอภินันท์ เป็งธินา
4.นายสราวุธ บุษย์ศรี</v>
          </cell>
          <cell r="BO766" t="str">
            <v>จำเลยที่ 1
จำเลยที่ 2
คู่สมรสจำเลยที่ 2
จำเลยที่ 3</v>
          </cell>
          <cell r="BP766" t="str">
            <v>1-5099-00962-41-2
1-5099-00304-91-1
1-5009-00027-47-2
1-1007-01370-34-1</v>
          </cell>
          <cell r="BQ76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R766" t="str">
            <v>ไม่พบทรัพย์</v>
          </cell>
          <cell r="BS766"/>
          <cell r="BT766">
            <v>4</v>
          </cell>
          <cell r="BU766" t="str">
            <v>วรกมล</v>
          </cell>
          <cell r="BV766"/>
          <cell r="BW766"/>
          <cell r="BX766"/>
          <cell r="BY766"/>
          <cell r="BZ766"/>
          <cell r="CA766"/>
          <cell r="CB766"/>
          <cell r="CC766"/>
          <cell r="CD766"/>
          <cell r="CE766"/>
          <cell r="CF766"/>
          <cell r="CG766"/>
          <cell r="CH766"/>
          <cell r="CI766"/>
          <cell r="CJ766"/>
          <cell r="CK766"/>
          <cell r="CL766"/>
          <cell r="CM766"/>
          <cell r="CN766"/>
          <cell r="CO766"/>
        </row>
        <row r="767">
          <cell r="B767">
            <v>1611</v>
          </cell>
          <cell r="C767">
            <v>762</v>
          </cell>
          <cell r="D767">
            <v>28</v>
          </cell>
          <cell r="E767">
            <v>3</v>
          </cell>
          <cell r="F767">
            <v>2565</v>
          </cell>
          <cell r="G767">
            <v>800100423139</v>
          </cell>
          <cell r="H767" t="str">
            <v>นาย</v>
          </cell>
          <cell r="I767" t="str">
            <v>จำรอง</v>
          </cell>
          <cell r="J767" t="str">
            <v>บุญสม</v>
          </cell>
          <cell r="K767">
            <v>3501900444852</v>
          </cell>
          <cell r="L767" t="str">
            <v>สารภี</v>
          </cell>
          <cell r="M767" t="str">
            <v>เชียงใหม่ 3</v>
          </cell>
          <cell r="N767">
            <v>9</v>
          </cell>
          <cell r="O767" t="str">
            <v>สินเชื่อพัฒนาชุมชนบท</v>
          </cell>
          <cell r="P767" t="str">
            <v>1.บุคคลค้ำประกัน</v>
          </cell>
          <cell r="Q767">
            <v>450644.36</v>
          </cell>
          <cell r="R767">
            <v>47163.299999999988</v>
          </cell>
          <cell r="S767" t="str">
            <v>จังหวัดเชียงใหม่</v>
          </cell>
          <cell r="T767" t="str">
            <v>ผบ.1133</v>
          </cell>
          <cell r="U767" t="str">
            <v>2556</v>
          </cell>
          <cell r="V767" t="str">
            <v>ผบ.1387</v>
          </cell>
          <cell r="W767">
            <v>2556</v>
          </cell>
          <cell r="X767"/>
          <cell r="Y767"/>
          <cell r="Z767"/>
          <cell r="AA767">
            <v>23</v>
          </cell>
          <cell r="AB767">
            <v>9</v>
          </cell>
          <cell r="AC767">
            <v>2556</v>
          </cell>
          <cell r="AD767"/>
          <cell r="AE767"/>
          <cell r="AF767"/>
          <cell r="AG767"/>
          <cell r="AH767"/>
          <cell r="AI767"/>
          <cell r="AJ767"/>
          <cell r="AK767"/>
          <cell r="AL767"/>
          <cell r="AM767"/>
          <cell r="AN767"/>
          <cell r="AO767"/>
          <cell r="AP767"/>
          <cell r="AQ767"/>
          <cell r="AR767"/>
          <cell r="AS767"/>
          <cell r="AT767"/>
          <cell r="AU767"/>
          <cell r="AV767"/>
          <cell r="AW767"/>
          <cell r="AX767"/>
          <cell r="AY767"/>
          <cell r="AZ767"/>
          <cell r="BA767"/>
          <cell r="BB767"/>
          <cell r="BC767"/>
          <cell r="BD767"/>
          <cell r="BE767"/>
          <cell r="BF767"/>
          <cell r="BG767"/>
          <cell r="BH767"/>
          <cell r="BI767"/>
          <cell r="BJ767"/>
          <cell r="BK767"/>
          <cell r="BL767" t="str">
            <v>นายจำรอง บุญสม</v>
          </cell>
          <cell r="BM767">
            <v>0</v>
          </cell>
          <cell r="BN767"/>
          <cell r="BO767"/>
          <cell r="BP767"/>
          <cell r="BQ767"/>
          <cell r="BR767"/>
          <cell r="BS767"/>
          <cell r="BT767"/>
          <cell r="BU767"/>
          <cell r="BV767"/>
          <cell r="BW767"/>
          <cell r="BX767"/>
          <cell r="BY767"/>
          <cell r="BZ767"/>
          <cell r="CA767"/>
          <cell r="CB767"/>
          <cell r="CC767"/>
          <cell r="CD767"/>
          <cell r="CE767"/>
          <cell r="CF767"/>
          <cell r="CG767"/>
          <cell r="CH767"/>
          <cell r="CI767"/>
          <cell r="CJ767"/>
          <cell r="CK767"/>
          <cell r="CL767"/>
          <cell r="CM767"/>
          <cell r="CN767"/>
          <cell r="CO767"/>
        </row>
        <row r="768">
          <cell r="B768">
            <v>1612</v>
          </cell>
          <cell r="C768">
            <v>763</v>
          </cell>
          <cell r="D768">
            <v>20</v>
          </cell>
          <cell r="E768">
            <v>1</v>
          </cell>
          <cell r="F768">
            <v>2568</v>
          </cell>
          <cell r="G768">
            <v>800029917583</v>
          </cell>
          <cell r="H768" t="str">
            <v>นาย</v>
          </cell>
          <cell r="I768" t="str">
            <v>พัสวีพิชญ์</v>
          </cell>
          <cell r="J768" t="str">
            <v>ผลภาษี</v>
          </cell>
          <cell r="K768"/>
          <cell r="L768" t="str">
            <v>ไชยปราการ</v>
          </cell>
          <cell r="M768" t="str">
            <v>เชียงใหม่ 2</v>
          </cell>
          <cell r="N768">
            <v>8</v>
          </cell>
          <cell r="O768" t="str">
            <v>สินเชื่อธนาคารประชาชน</v>
          </cell>
          <cell r="P768" t="str">
            <v>1.บุคคลค้ำประกัน</v>
          </cell>
          <cell r="Q768">
            <v>34338</v>
          </cell>
          <cell r="R768">
            <v>27144.95</v>
          </cell>
          <cell r="S768" t="str">
            <v>จังหวัดฝาง</v>
          </cell>
          <cell r="T768" t="str">
            <v>ผบE242</v>
          </cell>
          <cell r="U768" t="str">
            <v>2564</v>
          </cell>
          <cell r="V768" t="str">
            <v>ผบE337</v>
          </cell>
          <cell r="W768">
            <v>2564</v>
          </cell>
          <cell r="X768">
            <v>6</v>
          </cell>
          <cell r="Y768">
            <v>7</v>
          </cell>
          <cell r="Z768">
            <v>2564</v>
          </cell>
          <cell r="AA768"/>
          <cell r="AB768"/>
          <cell r="AC768"/>
          <cell r="AD768"/>
          <cell r="AE768"/>
          <cell r="AF768"/>
          <cell r="AG768"/>
          <cell r="AH768"/>
          <cell r="AI768"/>
          <cell r="AJ768"/>
          <cell r="AK768"/>
          <cell r="AL768"/>
          <cell r="AM768"/>
          <cell r="AN768"/>
          <cell r="AO768"/>
          <cell r="AP768"/>
          <cell r="AQ768"/>
          <cell r="AR768"/>
          <cell r="AS768"/>
          <cell r="AT768"/>
          <cell r="AU768"/>
          <cell r="AV768"/>
          <cell r="AW768"/>
          <cell r="AX768"/>
          <cell r="AY768"/>
          <cell r="AZ768"/>
          <cell r="BA768"/>
          <cell r="BB768" t="str">
            <v xml:space="preserve">สืบทรัพย์ (คำสั่ง 22/12/2564)//สืบแล้ว </v>
          </cell>
          <cell r="BC768"/>
          <cell r="BD768"/>
          <cell r="BE768"/>
          <cell r="BF768"/>
          <cell r="BG768"/>
          <cell r="BH768"/>
          <cell r="BI768"/>
          <cell r="BJ768"/>
          <cell r="BK768"/>
          <cell r="BL768" t="str">
            <v>นายพัสวีพิชญ์ ผลภาษี</v>
          </cell>
          <cell r="BM768">
            <v>823860010169</v>
          </cell>
          <cell r="BN768" t="str">
            <v>1.นายพัสวีพิชญ์  ผลภาษี
2.นายธนพนธ์  ทองดี</v>
          </cell>
          <cell r="BO768" t="str">
            <v>จำเลยที่ 1
จำเลยที่ 2</v>
          </cell>
          <cell r="BP768" t="str">
            <v>2-5709-00024-37-4
3-5007-00306-20-0</v>
          </cell>
          <cell r="BQ768"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R768" t="str">
            <v>ไม่พบ</v>
          </cell>
          <cell r="BS768" t="str">
            <v>พบ</v>
          </cell>
          <cell r="BT768">
            <v>2</v>
          </cell>
          <cell r="BU768" t="str">
            <v>เกศินี</v>
          </cell>
          <cell r="BV768"/>
          <cell r="BW768"/>
          <cell r="BX768"/>
          <cell r="BY768"/>
          <cell r="BZ768"/>
          <cell r="CA768"/>
          <cell r="CB768"/>
          <cell r="CC768"/>
          <cell r="CD768"/>
          <cell r="CE768"/>
          <cell r="CF768"/>
          <cell r="CG768"/>
          <cell r="CH768"/>
          <cell r="CI768"/>
          <cell r="CJ768"/>
          <cell r="CK768"/>
          <cell r="CL768">
            <v>242907</v>
          </cell>
          <cell r="CM768">
            <v>243333</v>
          </cell>
          <cell r="CN768"/>
          <cell r="CO768"/>
        </row>
        <row r="769">
          <cell r="B769">
            <v>1613</v>
          </cell>
          <cell r="C769">
            <v>764</v>
          </cell>
          <cell r="D769">
            <v>22</v>
          </cell>
          <cell r="E769">
            <v>12</v>
          </cell>
          <cell r="F769">
            <v>2564</v>
          </cell>
          <cell r="G769">
            <v>800040300298</v>
          </cell>
          <cell r="H769" t="str">
            <v>นางสาว</v>
          </cell>
          <cell r="I769" t="str">
            <v>รุ่งอรุณ</v>
          </cell>
          <cell r="J769" t="str">
            <v>ลังกาตุง</v>
          </cell>
          <cell r="K769">
            <v>3501400234590</v>
          </cell>
          <cell r="L769" t="str">
            <v>ไชยปราการ</v>
          </cell>
          <cell r="M769" t="str">
            <v>เชียงใหม่ 2</v>
          </cell>
          <cell r="N769">
            <v>8</v>
          </cell>
          <cell r="O769" t="str">
            <v>สินเชื่อธนาคารประชาชน</v>
          </cell>
          <cell r="P769" t="str">
            <v>1.บุคคลค้ำประกัน</v>
          </cell>
          <cell r="Q769">
            <v>40473</v>
          </cell>
          <cell r="R769">
            <v>14930.91</v>
          </cell>
          <cell r="S769" t="str">
            <v>จังหวัดฝาง</v>
          </cell>
          <cell r="T769" t="str">
            <v>ผบE498</v>
          </cell>
          <cell r="U769" t="str">
            <v>2563</v>
          </cell>
          <cell r="V769" t="str">
            <v>ผบE341</v>
          </cell>
          <cell r="W769">
            <v>2564</v>
          </cell>
          <cell r="X769">
            <v>6</v>
          </cell>
          <cell r="Y769">
            <v>7</v>
          </cell>
          <cell r="Z769">
            <v>2564</v>
          </cell>
          <cell r="AA769"/>
          <cell r="AB769"/>
          <cell r="AC769"/>
          <cell r="AD769"/>
          <cell r="AE769"/>
          <cell r="AF769"/>
          <cell r="AG769"/>
          <cell r="AH769"/>
          <cell r="AI769"/>
          <cell r="AJ769"/>
          <cell r="AK769"/>
          <cell r="AL769"/>
          <cell r="AM769"/>
          <cell r="AN769"/>
          <cell r="AO769"/>
          <cell r="AP769"/>
          <cell r="AQ769"/>
          <cell r="AR769"/>
          <cell r="AS769"/>
          <cell r="AT769"/>
          <cell r="AU769"/>
          <cell r="AV769"/>
          <cell r="AW769"/>
          <cell r="AX769"/>
          <cell r="AY769"/>
          <cell r="AZ769"/>
          <cell r="BA769"/>
          <cell r="BB769" t="str">
            <v xml:space="preserve">สืบทรัพย์ (คำสั่ง 22/12/2564)//สืบแล้ว </v>
          </cell>
          <cell r="BC769"/>
          <cell r="BD769"/>
          <cell r="BE769"/>
          <cell r="BF769"/>
          <cell r="BG769"/>
          <cell r="BH769"/>
          <cell r="BI769"/>
          <cell r="BJ769"/>
          <cell r="BK769"/>
          <cell r="BL769" t="str">
            <v>นางสาวรุ่งอรุณ ลังกาตุง</v>
          </cell>
          <cell r="BM769">
            <v>883263012222</v>
          </cell>
          <cell r="BN769"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O769" t="str">
            <v>จำเลยที่ 1
จำเลยที่ 2
คู่สมรสจำเลยที่ 2
จำเลยที่ 3
คู่สมรสจำเลยที่ 3</v>
          </cell>
          <cell r="BP769" t="str">
            <v>3-5014-00234-59-0
1-5099-00608-09-1
3-5009-01009-37-7
3-5009-00544-29-5
3-5009-00544-02-3</v>
          </cell>
          <cell r="BQ769"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R769" t="str">
            <v>ไม่พบ</v>
          </cell>
          <cell r="BS769"/>
          <cell r="BT769">
            <v>5</v>
          </cell>
          <cell r="BU769" t="str">
            <v>เกศินี</v>
          </cell>
          <cell r="BV769"/>
          <cell r="BW769"/>
          <cell r="BX769"/>
          <cell r="BY769"/>
          <cell r="BZ769"/>
          <cell r="CA769"/>
          <cell r="CB769"/>
          <cell r="CC769"/>
          <cell r="CD769"/>
          <cell r="CE769"/>
          <cell r="CF769"/>
          <cell r="CG769"/>
          <cell r="CH769"/>
          <cell r="CI769"/>
          <cell r="CJ769"/>
          <cell r="CK769"/>
          <cell r="CL769">
            <v>242907</v>
          </cell>
          <cell r="CM769"/>
          <cell r="CN769"/>
          <cell r="CO769"/>
        </row>
        <row r="770">
          <cell r="B770">
            <v>1614</v>
          </cell>
          <cell r="C770">
            <v>765</v>
          </cell>
          <cell r="D770">
            <v>22</v>
          </cell>
          <cell r="E770">
            <v>12</v>
          </cell>
          <cell r="F770">
            <v>2564</v>
          </cell>
          <cell r="G770">
            <v>800085145467</v>
          </cell>
          <cell r="H770" t="str">
            <v>นาง</v>
          </cell>
          <cell r="I770" t="str">
            <v>นวพร</v>
          </cell>
          <cell r="J770" t="str">
            <v>ปัญโญ</v>
          </cell>
          <cell r="K770">
            <v>3500901038873</v>
          </cell>
          <cell r="L770" t="str">
            <v>ไชยปราการ</v>
          </cell>
          <cell r="M770" t="str">
            <v>เชียงใหม่ 2</v>
          </cell>
          <cell r="N770">
            <v>8</v>
          </cell>
          <cell r="O770" t="str">
            <v>สินเชื่อธนาคารประชาชน</v>
          </cell>
          <cell r="P770" t="str">
            <v>1.บุคคลค้ำประกัน</v>
          </cell>
          <cell r="Q770">
            <v>105170.95</v>
          </cell>
          <cell r="R770">
            <v>16148.88</v>
          </cell>
          <cell r="S770" t="str">
            <v>จังหวัดฝาง</v>
          </cell>
          <cell r="T770" t="str">
            <v>ผบE26</v>
          </cell>
          <cell r="U770" t="str">
            <v>2564</v>
          </cell>
          <cell r="V770" t="str">
            <v>ผบE339</v>
          </cell>
          <cell r="W770">
            <v>2564</v>
          </cell>
          <cell r="X770">
            <v>6</v>
          </cell>
          <cell r="Y770">
            <v>7</v>
          </cell>
          <cell r="Z770">
            <v>2564</v>
          </cell>
          <cell r="AA770"/>
          <cell r="AB770"/>
          <cell r="AC770"/>
          <cell r="AD770"/>
          <cell r="AE770"/>
          <cell r="AF770"/>
          <cell r="AG770"/>
          <cell r="AH770"/>
          <cell r="AI770"/>
          <cell r="AJ770"/>
          <cell r="AK770"/>
          <cell r="AL770"/>
          <cell r="AM770"/>
          <cell r="AN770"/>
          <cell r="AO770"/>
          <cell r="AP770"/>
          <cell r="AQ770"/>
          <cell r="AR770"/>
          <cell r="AS770"/>
          <cell r="AT770"/>
          <cell r="AU770"/>
          <cell r="AV770"/>
          <cell r="AW770"/>
          <cell r="AX770"/>
          <cell r="AY770"/>
          <cell r="AZ770"/>
          <cell r="BA770"/>
          <cell r="BB770" t="str">
            <v xml:space="preserve">สืบทรัพย์ (คำสั่ง 22/12/2564)//สืบแล้ว </v>
          </cell>
          <cell r="BC770"/>
          <cell r="BD770"/>
          <cell r="BE770"/>
          <cell r="BF770"/>
          <cell r="BG770"/>
          <cell r="BH770"/>
          <cell r="BI770"/>
          <cell r="BJ770"/>
          <cell r="BK770"/>
          <cell r="BL770" t="str">
            <v>นางนวพร ปัญโญ</v>
          </cell>
          <cell r="BM770">
            <v>883162011578</v>
          </cell>
          <cell r="BN770" t="str">
            <v>1.นางธนพร/นวพร  ปัญโญ
2.นายสุนทร  ปัญโญ
3.นายสีทอน  ปัญญา
4.นายพลวัฒน์  ต่าลป่า</v>
          </cell>
          <cell r="BO770" t="str">
            <v>จำเลยที่ 1
คู่สมรสจำเลยที่ 1
จำเบยที่ 2
จำเลยที่ 3</v>
          </cell>
          <cell r="BP770" t="str">
            <v>3500901038873
3500901035271
3500900046201
1509900237629</v>
          </cell>
          <cell r="BQ770"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R770" t="str">
            <v>พบ</v>
          </cell>
          <cell r="BS770"/>
          <cell r="BT770">
            <v>4</v>
          </cell>
          <cell r="BU770" t="str">
            <v>เกศินี</v>
          </cell>
          <cell r="BV770"/>
          <cell r="BW770"/>
          <cell r="BX770"/>
          <cell r="BY770"/>
          <cell r="BZ770"/>
          <cell r="CA770"/>
          <cell r="CB770"/>
          <cell r="CC770"/>
          <cell r="CD770"/>
          <cell r="CE770"/>
          <cell r="CF770"/>
          <cell r="CG770"/>
          <cell r="CH770"/>
          <cell r="CI770"/>
          <cell r="CJ770"/>
          <cell r="CK770"/>
          <cell r="CL770">
            <v>242942</v>
          </cell>
          <cell r="CM770"/>
          <cell r="CN770"/>
          <cell r="CO770"/>
        </row>
        <row r="771">
          <cell r="B771">
            <v>1615</v>
          </cell>
          <cell r="C771">
            <v>766</v>
          </cell>
          <cell r="D771">
            <v>22</v>
          </cell>
          <cell r="E771">
            <v>12</v>
          </cell>
          <cell r="F771">
            <v>2564</v>
          </cell>
          <cell r="G771">
            <v>800094121509</v>
          </cell>
          <cell r="H771" t="str">
            <v>นางสาว</v>
          </cell>
          <cell r="I771" t="str">
            <v>นิตย์</v>
          </cell>
          <cell r="J771" t="str">
            <v>สุขปราศัย</v>
          </cell>
          <cell r="K771">
            <v>5500900006834</v>
          </cell>
          <cell r="L771" t="str">
            <v>ไชยปราการ</v>
          </cell>
          <cell r="M771" t="str">
            <v>เชียงใหม่ 2</v>
          </cell>
          <cell r="N771">
            <v>8</v>
          </cell>
          <cell r="O771" t="str">
            <v>สินเชื่อแก้ไขปัญหาหนี้นอกระบบPSA ระยะที่ 2</v>
          </cell>
          <cell r="P771" t="str">
            <v>1.บุคคลค้ำประกัน</v>
          </cell>
          <cell r="Q771">
            <v>40275.81</v>
          </cell>
          <cell r="R771">
            <v>3041.67</v>
          </cell>
          <cell r="S771" t="str">
            <v>จังหวัดฝาง</v>
          </cell>
          <cell r="T771" t="str">
            <v>ผบ.402</v>
          </cell>
          <cell r="U771" t="str">
            <v>2563</v>
          </cell>
          <cell r="V771" t="str">
            <v>ผบ.728</v>
          </cell>
          <cell r="W771">
            <v>2563</v>
          </cell>
          <cell r="X771">
            <v>3</v>
          </cell>
          <cell r="Y771">
            <v>9</v>
          </cell>
          <cell r="Z771">
            <v>2563</v>
          </cell>
          <cell r="AA771"/>
          <cell r="AB771"/>
          <cell r="AC771"/>
          <cell r="AD771">
            <v>10</v>
          </cell>
          <cell r="AE771">
            <v>9</v>
          </cell>
          <cell r="AF771">
            <v>2563</v>
          </cell>
          <cell r="AG771">
            <v>17</v>
          </cell>
          <cell r="AH771">
            <v>3</v>
          </cell>
          <cell r="AI771">
            <v>2564</v>
          </cell>
          <cell r="AJ771"/>
          <cell r="AK771"/>
          <cell r="AL771"/>
          <cell r="AM771"/>
          <cell r="AN771"/>
          <cell r="AO771"/>
          <cell r="AP771"/>
          <cell r="AQ771"/>
          <cell r="AR771"/>
          <cell r="AS771"/>
          <cell r="AT771"/>
          <cell r="AU771"/>
          <cell r="AV771"/>
          <cell r="AW771"/>
          <cell r="AX771"/>
          <cell r="AY771"/>
          <cell r="AZ771"/>
          <cell r="BA771"/>
          <cell r="BB771" t="str">
            <v xml:space="preserve">สืบทรัพย์ (คำสั่ง 22/12/2564)//สืบแล้ว </v>
          </cell>
          <cell r="BC771"/>
          <cell r="BD771"/>
          <cell r="BE771"/>
          <cell r="BF771"/>
          <cell r="BG771"/>
          <cell r="BH771"/>
          <cell r="BI771"/>
          <cell r="BJ771"/>
          <cell r="BK771"/>
          <cell r="BL771" t="str">
            <v>นางสาวนิตย์ สุขปราศัย</v>
          </cell>
          <cell r="BM771">
            <v>0</v>
          </cell>
          <cell r="BN771" t="str">
            <v>1.นางสาวนิตย์  สุขปราศรัย
2.นางนงลักษณ์  รุ้งประสาท
3.นายเจริญ  รุ้งประสาท
4.นายประยงค์  ดิษวุฒิ
5.นางประสงค์  แก้วภมร</v>
          </cell>
          <cell r="BO771" t="str">
            <v>จำเลยที่ 1
จำเลยที่ 2
คู่สมรสจำเลยที่ 2
จำเลยที่ 3
คู่สมรสจำเลยที่ 3</v>
          </cell>
          <cell r="BP771" t="str">
            <v xml:space="preserve">5500900006834
3500900122111
3500400244888
3720400517025
3720400492391
</v>
          </cell>
          <cell r="BQ771"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R771" t="str">
            <v>ไม่พบ</v>
          </cell>
          <cell r="BS771"/>
          <cell r="BT771">
            <v>5</v>
          </cell>
          <cell r="BU771" t="str">
            <v>เกศินี</v>
          </cell>
          <cell r="BV771"/>
          <cell r="BW771"/>
          <cell r="BX771"/>
          <cell r="BY771"/>
          <cell r="BZ771"/>
          <cell r="CA771"/>
          <cell r="CB771"/>
          <cell r="CC771"/>
          <cell r="CD771"/>
          <cell r="CE771"/>
          <cell r="CF771"/>
          <cell r="CG771"/>
          <cell r="CH771"/>
          <cell r="CI771"/>
          <cell r="CJ771"/>
          <cell r="CK771"/>
          <cell r="CL771">
            <v>242913</v>
          </cell>
          <cell r="CM771"/>
          <cell r="CN771"/>
          <cell r="CO771"/>
        </row>
        <row r="772">
          <cell r="B772">
            <v>1616</v>
          </cell>
          <cell r="C772">
            <v>767</v>
          </cell>
          <cell r="D772">
            <v>22</v>
          </cell>
          <cell r="E772">
            <v>12</v>
          </cell>
          <cell r="F772">
            <v>2564</v>
          </cell>
          <cell r="G772">
            <v>800058377527</v>
          </cell>
          <cell r="H772" t="str">
            <v>นาง</v>
          </cell>
          <cell r="I772" t="str">
            <v>อำไพ</v>
          </cell>
          <cell r="J772" t="str">
            <v>ภูตาสืบ</v>
          </cell>
          <cell r="K772">
            <v>3501100369279</v>
          </cell>
          <cell r="L772" t="str">
            <v>พร้าว</v>
          </cell>
          <cell r="M772" t="str">
            <v>เชียงใหม่ 2</v>
          </cell>
          <cell r="N772">
            <v>8</v>
          </cell>
          <cell r="O772" t="str">
            <v>สินเชื่อพัฒนาองค์กรชุมชน (รายบุคคล)</v>
          </cell>
          <cell r="P772" t="str">
            <v>1.บุคคลค้ำประกัน</v>
          </cell>
          <cell r="Q772">
            <v>15758.52</v>
          </cell>
          <cell r="R772">
            <v>7387.71</v>
          </cell>
          <cell r="S772" t="str">
            <v>แขวงเชียงดาว</v>
          </cell>
          <cell r="T772" t="str">
            <v>ผบE295</v>
          </cell>
          <cell r="U772" t="str">
            <v>2564</v>
          </cell>
          <cell r="V772" t="str">
            <v>ผบE301</v>
          </cell>
          <cell r="W772">
            <v>2564</v>
          </cell>
          <cell r="X772"/>
          <cell r="Y772"/>
          <cell r="Z772"/>
          <cell r="AA772">
            <v>31</v>
          </cell>
          <cell r="AB772">
            <v>8</v>
          </cell>
          <cell r="AC772">
            <v>2564</v>
          </cell>
          <cell r="AD772"/>
          <cell r="AE772"/>
          <cell r="AF772"/>
          <cell r="AG772"/>
          <cell r="AH772"/>
          <cell r="AI772"/>
          <cell r="AJ772"/>
          <cell r="AK772"/>
          <cell r="AL772"/>
          <cell r="AM772"/>
          <cell r="AN772"/>
          <cell r="AO772"/>
          <cell r="AP772"/>
          <cell r="AQ772"/>
          <cell r="AR772"/>
          <cell r="AS772"/>
          <cell r="AT772"/>
          <cell r="AU772"/>
          <cell r="AV772"/>
          <cell r="AW772"/>
          <cell r="AX772"/>
          <cell r="AY772"/>
          <cell r="AZ772"/>
          <cell r="BA772"/>
          <cell r="BB772" t="str">
            <v xml:space="preserve">สืบทรัพย์ (คำสั่ง 22/12/2564)//สืบแล้ว </v>
          </cell>
          <cell r="BC772"/>
          <cell r="BD772"/>
          <cell r="BE772"/>
          <cell r="BF772"/>
          <cell r="BG772"/>
          <cell r="BH772"/>
          <cell r="BI772"/>
          <cell r="BJ772"/>
          <cell r="BK772"/>
          <cell r="BL772" t="str">
            <v>นางอำไพ ภูตาสืบ</v>
          </cell>
          <cell r="BM772">
            <v>883264010082</v>
          </cell>
          <cell r="BN772" t="str">
            <v>1.นางอำไพ ภูตาสืบ
2.นายถนอม  คำหล้า
3.นางบัวผัด  คำหล้า
4.นายสุริยา  ปราณีรักษ์
5.นายเรวัช  ไชยแก้ว
6.นางสาวปราณปริยา  รู้บุญ</v>
          </cell>
          <cell r="BO772" t="str">
            <v>จำเลยที่ 1
จำเลยที่ 2
ทายาท/คู่สมรสจำเลยที่ 2
จำเลยที่ 3
จำเลยที่ 4
คู่สมรสจำเลยที่ 4</v>
          </cell>
          <cell r="BP772" t="str">
            <v>3501100369279
3501100369520
3571000365824
1501100068591
3501100370285
3501100478264</v>
          </cell>
          <cell r="BQ772"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R772" t="str">
            <v>พบ</v>
          </cell>
          <cell r="BS772"/>
          <cell r="BT772">
            <v>6</v>
          </cell>
          <cell r="BU772" t="str">
            <v>เกศินี</v>
          </cell>
          <cell r="BV772"/>
          <cell r="BW772"/>
          <cell r="BX772"/>
          <cell r="BY772"/>
          <cell r="BZ772"/>
          <cell r="CA772"/>
          <cell r="CB772"/>
          <cell r="CC772"/>
          <cell r="CD772"/>
          <cell r="CE772"/>
          <cell r="CF772"/>
          <cell r="CG772"/>
          <cell r="CH772"/>
          <cell r="CI772"/>
          <cell r="CJ772"/>
          <cell r="CK772"/>
          <cell r="CL772">
            <v>242913</v>
          </cell>
          <cell r="CM772"/>
          <cell r="CN772"/>
          <cell r="CO772"/>
        </row>
        <row r="773">
          <cell r="B773">
            <v>1617</v>
          </cell>
          <cell r="C773">
            <v>768</v>
          </cell>
          <cell r="D773">
            <v>27</v>
          </cell>
          <cell r="E773">
            <v>4</v>
          </cell>
          <cell r="F773">
            <v>2565</v>
          </cell>
          <cell r="G773">
            <v>800076497372</v>
          </cell>
          <cell r="H773" t="str">
            <v>นาย</v>
          </cell>
          <cell r="I773" t="str">
            <v>เอกภิพงศ์</v>
          </cell>
          <cell r="J773" t="str">
            <v>อินทยา</v>
          </cell>
          <cell r="K773">
            <v>5509990000031</v>
          </cell>
          <cell r="L773" t="str">
            <v>นิมมานเหมินทร์</v>
          </cell>
          <cell r="M773" t="str">
            <v>เชียงใหม่ 1</v>
          </cell>
          <cell r="N773">
            <v>8</v>
          </cell>
          <cell r="O773" t="str">
            <v>สินเชื่อธนาคารประชาชน</v>
          </cell>
          <cell r="P773" t="str">
            <v>1.บุคคลค้ำประกัน</v>
          </cell>
          <cell r="Q773">
            <v>53980</v>
          </cell>
          <cell r="R773">
            <v>5022</v>
          </cell>
          <cell r="S773" t="str">
            <v>แขวงเชียงใหม่</v>
          </cell>
          <cell r="T773" t="str">
            <v>ผบ.12772</v>
          </cell>
          <cell r="U773" t="str">
            <v>2561</v>
          </cell>
          <cell r="V773" t="str">
            <v>ผบ.1303</v>
          </cell>
          <cell r="W773">
            <v>2562</v>
          </cell>
          <cell r="X773">
            <v>18</v>
          </cell>
          <cell r="Y773">
            <v>2</v>
          </cell>
          <cell r="Z773">
            <v>2562</v>
          </cell>
          <cell r="AA773"/>
          <cell r="AB773"/>
          <cell r="AC773"/>
          <cell r="AD773"/>
          <cell r="AE773"/>
          <cell r="AF773"/>
          <cell r="AG773"/>
          <cell r="AH773"/>
          <cell r="AI773"/>
          <cell r="AJ773"/>
          <cell r="AK773"/>
          <cell r="AL773"/>
          <cell r="AM773"/>
          <cell r="AN773"/>
          <cell r="AO773"/>
          <cell r="AP773"/>
          <cell r="AQ773"/>
          <cell r="AR773"/>
          <cell r="AS773"/>
          <cell r="AT773"/>
          <cell r="AU773"/>
          <cell r="AV773"/>
          <cell r="AW773"/>
          <cell r="AX773"/>
          <cell r="AY773"/>
          <cell r="AZ773"/>
          <cell r="BA773"/>
          <cell r="BB773" t="str">
            <v xml:space="preserve">สืบทรัพย์ (คำสั่ง 27/4/2565) </v>
          </cell>
          <cell r="BC773"/>
          <cell r="BD773"/>
          <cell r="BE773"/>
          <cell r="BF773"/>
          <cell r="BG773"/>
          <cell r="BH773"/>
          <cell r="BI773"/>
          <cell r="BJ773"/>
          <cell r="BK773"/>
          <cell r="BL773" t="str">
            <v>นายเอกภิพงศ์ อินทยา</v>
          </cell>
          <cell r="BM773">
            <v>823561011020</v>
          </cell>
          <cell r="BN773"/>
          <cell r="BO773"/>
          <cell r="BP773"/>
          <cell r="BQ773"/>
          <cell r="BR773"/>
          <cell r="BS773"/>
          <cell r="BT773"/>
          <cell r="BU773" t="str">
            <v>จันทร์นิภา</v>
          </cell>
          <cell r="BV773"/>
          <cell r="BW773"/>
          <cell r="BX773"/>
          <cell r="BY773"/>
          <cell r="BZ773"/>
          <cell r="CA773"/>
          <cell r="CB773"/>
          <cell r="CC773"/>
          <cell r="CD773"/>
          <cell r="CE773"/>
          <cell r="CF773"/>
          <cell r="CG773"/>
          <cell r="CH773"/>
          <cell r="CI773"/>
          <cell r="CJ773"/>
          <cell r="CK773"/>
          <cell r="CL773"/>
          <cell r="CM773"/>
          <cell r="CN773"/>
          <cell r="CO773"/>
        </row>
        <row r="774">
          <cell r="B774">
            <v>1618</v>
          </cell>
          <cell r="C774">
            <v>769</v>
          </cell>
          <cell r="D774">
            <v>22</v>
          </cell>
          <cell r="E774">
            <v>12</v>
          </cell>
          <cell r="F774">
            <v>2564</v>
          </cell>
          <cell r="G774">
            <v>800080776803</v>
          </cell>
          <cell r="H774" t="str">
            <v>นาง</v>
          </cell>
          <cell r="I774" t="str">
            <v>ธัณย์สิตา</v>
          </cell>
          <cell r="J774" t="str">
            <v>ดาวคำจรัสแสง</v>
          </cell>
          <cell r="K774">
            <v>3501100361642</v>
          </cell>
          <cell r="L774" t="str">
            <v>พร้าว</v>
          </cell>
          <cell r="M774" t="str">
            <v>เชียงใหม่ 2</v>
          </cell>
          <cell r="N774">
            <v>8</v>
          </cell>
          <cell r="O774" t="str">
            <v>สินเชื่อธนาคารประชาชน</v>
          </cell>
          <cell r="P774" t="str">
            <v>1.บุคคลค้ำประกัน</v>
          </cell>
          <cell r="Q774">
            <v>79619.34</v>
          </cell>
          <cell r="R774">
            <v>17564.669999999998</v>
          </cell>
          <cell r="S774" t="str">
            <v>แขวงเชียงดาว</v>
          </cell>
          <cell r="T774" t="str">
            <v>ผบE445</v>
          </cell>
          <cell r="U774" t="str">
            <v>2564</v>
          </cell>
          <cell r="V774" t="str">
            <v>ผบE568</v>
          </cell>
          <cell r="W774">
            <v>2564</v>
          </cell>
          <cell r="X774">
            <v>23</v>
          </cell>
          <cell r="Y774">
            <v>11</v>
          </cell>
          <cell r="Z774">
            <v>2564</v>
          </cell>
          <cell r="AA774"/>
          <cell r="AB774"/>
          <cell r="AC774"/>
          <cell r="AD774"/>
          <cell r="AE774"/>
          <cell r="AF774"/>
          <cell r="AG774"/>
          <cell r="AH774"/>
          <cell r="AI774"/>
          <cell r="AJ774"/>
          <cell r="AK774"/>
          <cell r="AL774"/>
          <cell r="AM774"/>
          <cell r="AN774"/>
          <cell r="AO774"/>
          <cell r="AP774"/>
          <cell r="AQ774"/>
          <cell r="AR774"/>
          <cell r="AS774"/>
          <cell r="AT774"/>
          <cell r="AU774"/>
          <cell r="AV774"/>
          <cell r="AW774"/>
          <cell r="AX774"/>
          <cell r="AY774"/>
          <cell r="AZ774"/>
          <cell r="BA774"/>
          <cell r="BB774" t="str">
            <v xml:space="preserve">สืบทรัพย์ (คำสั่ง 22/12/2564)//สืบแล้ว </v>
          </cell>
          <cell r="BC774"/>
          <cell r="BD774"/>
          <cell r="BE774"/>
          <cell r="BF774"/>
          <cell r="BG774"/>
          <cell r="BH774"/>
          <cell r="BI774"/>
          <cell r="BJ774"/>
          <cell r="BK774"/>
          <cell r="BL774" t="str">
            <v>นางธัณย์สิตา ดาวคำจรัสแสง</v>
          </cell>
          <cell r="BM774">
            <v>883163010053</v>
          </cell>
          <cell r="BN774" t="str">
            <v>1.นางธัณย์สิตา  ดาวจำรัสแสง
2.นางสาวปุณณภา  มุนิล
3.นายจิราวุฒิ  ศรีสุภา</v>
          </cell>
          <cell r="BO774" t="str">
            <v>จำเลยที่ 1
จำเลยที่ 2
จำเลยที่ 3</v>
          </cell>
          <cell r="BP774" t="str">
            <v>3501100361642
3501100361651
3501100349561</v>
          </cell>
          <cell r="BQ774"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R774" t="str">
            <v>พบ</v>
          </cell>
          <cell r="BS774"/>
          <cell r="BT774">
            <v>3</v>
          </cell>
          <cell r="BU774" t="str">
            <v>เกศินี</v>
          </cell>
          <cell r="BV774"/>
          <cell r="BW774"/>
          <cell r="BX774"/>
          <cell r="BY774"/>
          <cell r="BZ774"/>
          <cell r="CA774"/>
          <cell r="CB774"/>
          <cell r="CC774"/>
          <cell r="CD774"/>
          <cell r="CE774"/>
          <cell r="CF774"/>
          <cell r="CG774"/>
          <cell r="CH774"/>
          <cell r="CI774"/>
          <cell r="CJ774"/>
          <cell r="CK774"/>
          <cell r="CL774">
            <v>242913</v>
          </cell>
          <cell r="CM774"/>
          <cell r="CN774"/>
          <cell r="CO774"/>
        </row>
        <row r="775">
          <cell r="B775">
            <v>1619</v>
          </cell>
          <cell r="C775">
            <v>770</v>
          </cell>
          <cell r="D775">
            <v>22</v>
          </cell>
          <cell r="E775">
            <v>12</v>
          </cell>
          <cell r="F775">
            <v>2564</v>
          </cell>
          <cell r="G775">
            <v>800029445700</v>
          </cell>
          <cell r="H775" t="str">
            <v>นางสาวหรือนาง</v>
          </cell>
          <cell r="I775" t="str">
            <v>อธิธิดาหรือชัชวาล</v>
          </cell>
          <cell r="J775" t="str">
            <v>ธรรมโมหรือปิจนำ</v>
          </cell>
          <cell r="K775">
            <v>3501100273026</v>
          </cell>
          <cell r="L775" t="str">
            <v>แม่อาย</v>
          </cell>
          <cell r="M775" t="str">
            <v>เชียงใหม่ 2</v>
          </cell>
          <cell r="N775">
            <v>8</v>
          </cell>
          <cell r="O775" t="str">
            <v>สินเชื่อพัฒนาองค์กรชุมชน (รายบุคคล)</v>
          </cell>
          <cell r="P775" t="str">
            <v>1.บุคคลค้ำประกัน</v>
          </cell>
          <cell r="Q775">
            <v>358827</v>
          </cell>
          <cell r="R775">
            <v>45913.63</v>
          </cell>
          <cell r="S775" t="str">
            <v>จังหวัดฝาง</v>
          </cell>
          <cell r="T775" t="str">
            <v>ผบE499</v>
          </cell>
          <cell r="U775" t="str">
            <v>2563</v>
          </cell>
          <cell r="V775" t="str">
            <v>ผบE731</v>
          </cell>
          <cell r="W775">
            <v>2564</v>
          </cell>
          <cell r="X775"/>
          <cell r="Y775"/>
          <cell r="Z775"/>
          <cell r="AA775">
            <v>26</v>
          </cell>
          <cell r="AB775">
            <v>11</v>
          </cell>
          <cell r="AC775">
            <v>2564</v>
          </cell>
          <cell r="AD775"/>
          <cell r="AE775"/>
          <cell r="AF775"/>
          <cell r="AG775"/>
          <cell r="AH775"/>
          <cell r="AI775"/>
          <cell r="AJ775"/>
          <cell r="AK775"/>
          <cell r="AL775"/>
          <cell r="AM775"/>
          <cell r="AN775"/>
          <cell r="AO775"/>
          <cell r="AP775"/>
          <cell r="AQ775"/>
          <cell r="AR775"/>
          <cell r="AS775"/>
          <cell r="AT775"/>
          <cell r="AU775"/>
          <cell r="AV775"/>
          <cell r="AW775"/>
          <cell r="AX775"/>
          <cell r="AY775"/>
          <cell r="AZ775"/>
          <cell r="BA775"/>
          <cell r="BB775" t="str">
            <v xml:space="preserve">สืบทรัพย์ (คำสั่ง 22/12/2564)//สืบแล้ว </v>
          </cell>
          <cell r="BC775"/>
          <cell r="BD775"/>
          <cell r="BE775"/>
          <cell r="BF775"/>
          <cell r="BG775"/>
          <cell r="BH775"/>
          <cell r="BI775"/>
          <cell r="BJ775"/>
          <cell r="BK775"/>
          <cell r="BL775" t="str">
            <v>นางสาวหรือนางอธิธิดาหรือชัชวาล ธรรมโมหรือปิจนำ</v>
          </cell>
          <cell r="BM775">
            <v>823861010354</v>
          </cell>
          <cell r="BN775"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O775" t="str">
            <v>จำเลยที่ 1
คู่สมรสจำเลยที่ 1
จำเลยที่ 2
จำเบยที่ 3
คู่สมรสจำเลยที่ 3
จำเลยที่ 4
คู่สมรสจำเลยที่ 4</v>
          </cell>
          <cell r="BP775" t="str">
            <v>3501100273026
3550700024425
1500900129593
8501073002099
1670500168850
1509900693284
1570700005041</v>
          </cell>
          <cell r="BQ775"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R775" t="str">
            <v>ไม่พบ</v>
          </cell>
          <cell r="BS775"/>
          <cell r="BT775">
            <v>6</v>
          </cell>
          <cell r="BU775" t="str">
            <v>เกศินี</v>
          </cell>
          <cell r="BV775"/>
          <cell r="BW775"/>
          <cell r="BX775"/>
          <cell r="BY775"/>
          <cell r="BZ775"/>
          <cell r="CA775"/>
          <cell r="CB775"/>
          <cell r="CC775"/>
          <cell r="CD775"/>
          <cell r="CE775"/>
          <cell r="CF775"/>
          <cell r="CG775"/>
          <cell r="CH775"/>
          <cell r="CI775"/>
          <cell r="CJ775"/>
          <cell r="CK775"/>
          <cell r="CL775">
            <v>242942</v>
          </cell>
          <cell r="CM775"/>
          <cell r="CN775"/>
          <cell r="CO775"/>
        </row>
        <row r="776">
          <cell r="B776">
            <v>1620</v>
          </cell>
          <cell r="C776">
            <v>771</v>
          </cell>
          <cell r="D776">
            <v>22</v>
          </cell>
          <cell r="E776">
            <v>12</v>
          </cell>
          <cell r="F776">
            <v>2564</v>
          </cell>
          <cell r="G776" t="str">
            <v>800030228590 , 800089010493</v>
          </cell>
          <cell r="H776" t="str">
            <v>นาง</v>
          </cell>
          <cell r="I776" t="str">
            <v>จันทร์ฟอง</v>
          </cell>
          <cell r="J776" t="str">
            <v>วิสุทธปัญญากุล</v>
          </cell>
          <cell r="K776">
            <v>3501000348571</v>
          </cell>
          <cell r="L776" t="str">
            <v>แม่อาย</v>
          </cell>
          <cell r="M776" t="str">
            <v>เชียงใหม่ 2</v>
          </cell>
          <cell r="N776">
            <v>8</v>
          </cell>
          <cell r="O776" t="str">
            <v>สินเชื่อธนาคารประชาชน , สินเชื่อแก้ไขปัญหาหนี้นอกระบบPSA ระยะที่ 2</v>
          </cell>
          <cell r="P776" t="str">
            <v>1.บุคคลค้ำประกัน</v>
          </cell>
          <cell r="Q776">
            <v>35487.050000000003</v>
          </cell>
          <cell r="R776">
            <v>5046.21</v>
          </cell>
          <cell r="S776" t="str">
            <v>จังหวัดฝาง</v>
          </cell>
          <cell r="T776" t="str">
            <v>ผบE512</v>
          </cell>
          <cell r="U776" t="str">
            <v>2563</v>
          </cell>
          <cell r="V776" t="str">
            <v>ผบE121</v>
          </cell>
          <cell r="W776">
            <v>2564</v>
          </cell>
          <cell r="X776"/>
          <cell r="Y776"/>
          <cell r="Z776"/>
          <cell r="AA776">
            <v>10</v>
          </cell>
          <cell r="AB776">
            <v>3</v>
          </cell>
          <cell r="AC776">
            <v>2564</v>
          </cell>
          <cell r="AD776"/>
          <cell r="AE776"/>
          <cell r="AF776"/>
          <cell r="AG776"/>
          <cell r="AH776"/>
          <cell r="AI776"/>
          <cell r="AJ776"/>
          <cell r="AK776"/>
          <cell r="AL776"/>
          <cell r="AM776"/>
          <cell r="AN776"/>
          <cell r="AO776"/>
          <cell r="AP776"/>
          <cell r="AQ776"/>
          <cell r="AR776"/>
          <cell r="AS776"/>
          <cell r="AT776"/>
          <cell r="AU776"/>
          <cell r="AV776"/>
          <cell r="AW776"/>
          <cell r="AX776"/>
          <cell r="AY776"/>
          <cell r="AZ776"/>
          <cell r="BA776"/>
          <cell r="BB776" t="str">
            <v xml:space="preserve">สืบทรัพย์ (คำสั่ง 22/12/2564)//สืบแล้ว </v>
          </cell>
          <cell r="BC776"/>
          <cell r="BD776"/>
          <cell r="BE776"/>
          <cell r="BF776"/>
          <cell r="BG776"/>
          <cell r="BH776"/>
          <cell r="BI776"/>
          <cell r="BJ776"/>
          <cell r="BK776"/>
          <cell r="BL776" t="str">
            <v>นางจันทร์ฟอง วิสุทธปัญญากุล</v>
          </cell>
          <cell r="BM776">
            <v>0</v>
          </cell>
          <cell r="BN776"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O776" t="str">
            <v>จำเลยที่ 1
คู่สมรสจำเลยที่ 1
จำเลยที่ 2
จำเลยที่ 3
คู่สมรสจำเลยที่ 3
จำเลยที่ 4</v>
          </cell>
          <cell r="BP776" t="str">
            <v>3501100273026
3501000270947
3501000255930
3501000262723
3500900733748
1500900110591</v>
          </cell>
          <cell r="BQ77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R776" t="str">
            <v>พบ</v>
          </cell>
          <cell r="BS776"/>
          <cell r="BT776">
            <v>6</v>
          </cell>
          <cell r="BU776" t="str">
            <v>เกศินี</v>
          </cell>
          <cell r="BV776"/>
          <cell r="BW776"/>
          <cell r="BX776"/>
          <cell r="BY776"/>
          <cell r="BZ776"/>
          <cell r="CA776"/>
          <cell r="CB776"/>
          <cell r="CC776"/>
          <cell r="CD776"/>
          <cell r="CE776"/>
          <cell r="CF776"/>
          <cell r="CG776"/>
          <cell r="CH776"/>
          <cell r="CI776"/>
          <cell r="CJ776"/>
          <cell r="CK776"/>
          <cell r="CL776">
            <v>242913</v>
          </cell>
          <cell r="CM776"/>
          <cell r="CN776"/>
          <cell r="CO776"/>
        </row>
        <row r="777">
          <cell r="B777">
            <v>1621</v>
          </cell>
          <cell r="C777">
            <v>772</v>
          </cell>
          <cell r="D777">
            <v>22</v>
          </cell>
          <cell r="E777">
            <v>12</v>
          </cell>
          <cell r="F777">
            <v>2564</v>
          </cell>
          <cell r="G777">
            <v>800087798099</v>
          </cell>
          <cell r="H777" t="str">
            <v>นางสาว</v>
          </cell>
          <cell r="I777" t="str">
            <v>กันยาวีร์</v>
          </cell>
          <cell r="J777" t="str">
            <v>กลิ่นฟุ้ง</v>
          </cell>
          <cell r="K777">
            <v>1501000003942</v>
          </cell>
          <cell r="L777" t="str">
            <v>แม่อาย</v>
          </cell>
          <cell r="M777" t="str">
            <v>เชียงใหม่ 2</v>
          </cell>
          <cell r="N777">
            <v>8</v>
          </cell>
          <cell r="O777" t="str">
            <v>สินเชื่อแก้ไขปัญหาหนี้นอกระบบPSA ระยะที่ 2</v>
          </cell>
          <cell r="P777" t="str">
            <v>1.บุคคลค้ำประกัน</v>
          </cell>
          <cell r="Q777">
            <v>38148.660000000003</v>
          </cell>
          <cell r="R777">
            <v>6261.69</v>
          </cell>
          <cell r="S777" t="str">
            <v>จังหวัดฝาง</v>
          </cell>
          <cell r="T777" t="str">
            <v>ผบE511</v>
          </cell>
          <cell r="U777" t="str">
            <v>2563</v>
          </cell>
          <cell r="V777" t="str">
            <v>ผบE113</v>
          </cell>
          <cell r="W777">
            <v>2564</v>
          </cell>
          <cell r="X777"/>
          <cell r="Y777"/>
          <cell r="Z777"/>
          <cell r="AA777">
            <v>10</v>
          </cell>
          <cell r="AB777">
            <v>3</v>
          </cell>
          <cell r="AC777">
            <v>2564</v>
          </cell>
          <cell r="AD777"/>
          <cell r="AE777"/>
          <cell r="AF777"/>
          <cell r="AG777"/>
          <cell r="AH777"/>
          <cell r="AI777"/>
          <cell r="AJ777"/>
          <cell r="AK777"/>
          <cell r="AL777"/>
          <cell r="AM777"/>
          <cell r="AN777"/>
          <cell r="AO777"/>
          <cell r="AP777"/>
          <cell r="AQ777"/>
          <cell r="AR777"/>
          <cell r="AS777"/>
          <cell r="AT777"/>
          <cell r="AU777"/>
          <cell r="AV777"/>
          <cell r="AW777"/>
          <cell r="AX777"/>
          <cell r="AY777"/>
          <cell r="AZ777"/>
          <cell r="BA777"/>
          <cell r="BB777" t="str">
            <v xml:space="preserve">สืบทรัพย์ (คำสั่ง 22/12/2564)//สืบแล้ว </v>
          </cell>
          <cell r="BC777"/>
          <cell r="BD777"/>
          <cell r="BE777"/>
          <cell r="BF777"/>
          <cell r="BG777"/>
          <cell r="BH777"/>
          <cell r="BI777"/>
          <cell r="BJ777"/>
          <cell r="BK777"/>
          <cell r="BL777" t="str">
            <v>นางสาวกันยาวีร์ กลิ่นฟุ้ง</v>
          </cell>
          <cell r="BM777">
            <v>0</v>
          </cell>
          <cell r="BN777" t="str">
            <v>1.นางสาวกันยาวีร์  กลิ่นฟุ้ง
2.นายอังคาร  เตจ๊ะ
3.นายจะโพ  จะอื่อ
4.นางสาวนิภาพร  นาหลู่
5.นายจะโบ  แสะฮอ</v>
          </cell>
          <cell r="BO777" t="str">
            <v xml:space="preserve">จำเลยที่ 1
คู่สมรสจำเลยที่ 1
จำเลยที่ 2
คู่สมรสจำเลยที่ 2
จำเลยที่ 3
</v>
          </cell>
          <cell r="BP777" t="str">
            <v>1501000003942
1500900068349
5501001172406
5501001171370
5501001220231</v>
          </cell>
          <cell r="BQ777"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R777" t="str">
            <v>พบ</v>
          </cell>
          <cell r="BS777"/>
          <cell r="BT777">
            <v>5</v>
          </cell>
          <cell r="BU777" t="str">
            <v>เกศินี</v>
          </cell>
          <cell r="BV777"/>
          <cell r="BW777"/>
          <cell r="BX777"/>
          <cell r="BY777"/>
          <cell r="BZ777"/>
          <cell r="CA777"/>
          <cell r="CB777"/>
          <cell r="CC777"/>
          <cell r="CD777"/>
          <cell r="CE777"/>
          <cell r="CF777"/>
          <cell r="CG777"/>
          <cell r="CH777"/>
          <cell r="CI777"/>
          <cell r="CJ777"/>
          <cell r="CK777"/>
          <cell r="CL777">
            <v>242913</v>
          </cell>
          <cell r="CM777"/>
          <cell r="CN777"/>
          <cell r="CO777"/>
        </row>
        <row r="778">
          <cell r="B778">
            <v>1622</v>
          </cell>
          <cell r="C778">
            <v>773</v>
          </cell>
          <cell r="D778">
            <v>22</v>
          </cell>
          <cell r="E778">
            <v>12</v>
          </cell>
          <cell r="F778">
            <v>2564</v>
          </cell>
          <cell r="G778">
            <v>800087959691</v>
          </cell>
          <cell r="H778" t="str">
            <v>นาย</v>
          </cell>
          <cell r="I778" t="str">
            <v>จำนง</v>
          </cell>
          <cell r="J778" t="str">
            <v>พะก่าขุน</v>
          </cell>
          <cell r="K778">
            <v>5501001222802</v>
          </cell>
          <cell r="L778" t="str">
            <v>แม่อาย</v>
          </cell>
          <cell r="M778" t="str">
            <v>เชียงใหม่ 2</v>
          </cell>
          <cell r="N778">
            <v>8</v>
          </cell>
          <cell r="O778" t="str">
            <v>สินเชื่อธนาคารประชาชน</v>
          </cell>
          <cell r="P778" t="str">
            <v>1.บุคคลค้ำประกัน</v>
          </cell>
          <cell r="Q778">
            <v>75950.86</v>
          </cell>
          <cell r="R778">
            <v>12171.72</v>
          </cell>
          <cell r="S778" t="str">
            <v>จังหวัดฝาง</v>
          </cell>
          <cell r="T778" t="str">
            <v>ผบE498</v>
          </cell>
          <cell r="U778" t="str">
            <v>2564</v>
          </cell>
          <cell r="V778" t="str">
            <v>ผบE696</v>
          </cell>
          <cell r="W778">
            <v>2564</v>
          </cell>
          <cell r="X778">
            <v>16</v>
          </cell>
          <cell r="Y778">
            <v>11</v>
          </cell>
          <cell r="Z778">
            <v>2564</v>
          </cell>
          <cell r="AA778"/>
          <cell r="AB778"/>
          <cell r="AC778"/>
          <cell r="AD778"/>
          <cell r="AE778"/>
          <cell r="AF778"/>
          <cell r="AG778"/>
          <cell r="AH778"/>
          <cell r="AI778"/>
          <cell r="AJ778"/>
          <cell r="AK778"/>
          <cell r="AL778"/>
          <cell r="AM778"/>
          <cell r="AN778"/>
          <cell r="AO778"/>
          <cell r="AP778"/>
          <cell r="AQ778"/>
          <cell r="AR778"/>
          <cell r="AS778"/>
          <cell r="AT778"/>
          <cell r="AU778"/>
          <cell r="AV778"/>
          <cell r="AW778"/>
          <cell r="AX778"/>
          <cell r="AY778"/>
          <cell r="AZ778"/>
          <cell r="BA778"/>
          <cell r="BB778" t="str">
            <v xml:space="preserve">สืบทรัพย์ (คำสั่ง 22/12/2564)//สืบแล้ว </v>
          </cell>
          <cell r="BC778"/>
          <cell r="BD778"/>
          <cell r="BE778"/>
          <cell r="BF778"/>
          <cell r="BG778"/>
          <cell r="BH778"/>
          <cell r="BI778"/>
          <cell r="BJ778"/>
          <cell r="BK778"/>
          <cell r="BL778" t="str">
            <v>นายจำนง พะก่าขุน</v>
          </cell>
          <cell r="BM778">
            <v>883264010274</v>
          </cell>
          <cell r="BN778" t="str">
            <v>1.นายจำนงค์  พะก่าขุน
2.นางสาวพิกุล  ศรีสองเมือง
3.นางสาวนิภา  เจริญวรรณ์
4.นายถาวร  นามสอง
5.นางสาวสุพรรณ  บุญปั๋น</v>
          </cell>
          <cell r="BO778" t="str">
            <v xml:space="preserve">จำเลยที่ 1
คู่สมรสจำเลยที่ 1
จำเลยที่ 2
จำเลยที่ 3
คู่สมรสจำเลยที่ 3
</v>
          </cell>
          <cell r="BP778" t="str">
            <v>5501001222802
3461300130106
3501000214028
3501000068668
8501073004202</v>
          </cell>
          <cell r="BQ778"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R778" t="str">
            <v>พบ</v>
          </cell>
          <cell r="BS778"/>
          <cell r="BT778">
            <v>5</v>
          </cell>
          <cell r="BU778" t="str">
            <v>เกศินี</v>
          </cell>
          <cell r="BV778"/>
          <cell r="BW778"/>
          <cell r="BX778"/>
          <cell r="BY778"/>
          <cell r="BZ778"/>
          <cell r="CA778"/>
          <cell r="CB778"/>
          <cell r="CC778"/>
          <cell r="CD778"/>
          <cell r="CE778"/>
          <cell r="CF778"/>
          <cell r="CG778"/>
          <cell r="CH778"/>
          <cell r="CI778"/>
          <cell r="CJ778"/>
          <cell r="CK778"/>
          <cell r="CL778">
            <v>242913</v>
          </cell>
          <cell r="CM778"/>
          <cell r="CN778"/>
          <cell r="CO778"/>
        </row>
        <row r="779">
          <cell r="B779">
            <v>1623</v>
          </cell>
          <cell r="C779">
            <v>774</v>
          </cell>
          <cell r="D779">
            <v>16</v>
          </cell>
          <cell r="E779">
            <v>3</v>
          </cell>
          <cell r="F779">
            <v>2565</v>
          </cell>
          <cell r="G779">
            <v>800092319329</v>
          </cell>
          <cell r="H779" t="str">
            <v>นาย</v>
          </cell>
          <cell r="I779" t="str">
            <v>นิวัฒน์</v>
          </cell>
          <cell r="J779" t="str">
            <v>พันธุราษฎร์</v>
          </cell>
          <cell r="K779">
            <v>1500500073191</v>
          </cell>
          <cell r="L779" t="str">
            <v>ดอยสะเก็ด</v>
          </cell>
          <cell r="M779" t="str">
            <v>เชียงใหม่ 1</v>
          </cell>
          <cell r="N779">
            <v>8</v>
          </cell>
          <cell r="O779" t="str">
            <v>สินเชื่อแก้ไขปัญหาหนี้นอกระบบPSA ระยะที่ 2</v>
          </cell>
          <cell r="P779" t="str">
            <v>1.บุคคลค้ำประกัน</v>
          </cell>
          <cell r="Q779">
            <v>44695.91</v>
          </cell>
          <cell r="R779">
            <v>5537.91</v>
          </cell>
          <cell r="S779" t="str">
            <v>แขวงเชียงใหม่</v>
          </cell>
          <cell r="T779" t="str">
            <v>ผบE.3198</v>
          </cell>
          <cell r="U779" t="str">
            <v>2564</v>
          </cell>
          <cell r="V779" t="str">
            <v>ผบE.4104</v>
          </cell>
          <cell r="W779">
            <v>2564</v>
          </cell>
          <cell r="X779">
            <v>13</v>
          </cell>
          <cell r="Y779">
            <v>12</v>
          </cell>
          <cell r="Z779">
            <v>2564</v>
          </cell>
          <cell r="AA779"/>
          <cell r="AB779"/>
          <cell r="AC779"/>
          <cell r="AD779"/>
          <cell r="AE779"/>
          <cell r="AF779"/>
          <cell r="AG779"/>
          <cell r="AH779"/>
          <cell r="AI779"/>
          <cell r="AJ779"/>
          <cell r="AK779"/>
          <cell r="AL779"/>
          <cell r="AM779"/>
          <cell r="AN779"/>
          <cell r="AO779"/>
          <cell r="AP779"/>
          <cell r="AQ779"/>
          <cell r="AR779"/>
          <cell r="AS779"/>
          <cell r="AT779"/>
          <cell r="AU779"/>
          <cell r="AV779"/>
          <cell r="AW779"/>
          <cell r="AX779"/>
          <cell r="AY779"/>
          <cell r="AZ779"/>
          <cell r="BA779"/>
          <cell r="BB779" t="str">
            <v>สืบทรัพย์ (คำสั่ง 16/3/2565)</v>
          </cell>
          <cell r="BC779"/>
          <cell r="BD779"/>
          <cell r="BE779"/>
          <cell r="BF779"/>
          <cell r="BG779"/>
          <cell r="BH779"/>
          <cell r="BI779"/>
          <cell r="BJ779"/>
          <cell r="BK779"/>
          <cell r="BL779" t="str">
            <v>นายนิวัฒน์ พันธุราษฎร์</v>
          </cell>
          <cell r="BM779">
            <v>883264010092</v>
          </cell>
          <cell r="BN779" t="str">
            <v>1.นายนิวัฒน์ พันธุราษฎร์
2.นางเพ็ชร พันธุราษฎร์</v>
          </cell>
          <cell r="BO779" t="str">
            <v>จำเลยที่ 1
จำเลยที่ 2</v>
          </cell>
          <cell r="BP779" t="str">
            <v>1500500073191
5500500004541</v>
          </cell>
          <cell r="BQ779"/>
          <cell r="BR779"/>
          <cell r="BS779"/>
          <cell r="BT779"/>
          <cell r="BU779" t="str">
            <v>จันทร์นิภา</v>
          </cell>
          <cell r="BV779"/>
          <cell r="BW779"/>
          <cell r="BX779"/>
          <cell r="BY779"/>
          <cell r="BZ779"/>
          <cell r="CA779"/>
          <cell r="CB779"/>
          <cell r="CC779"/>
          <cell r="CD779"/>
          <cell r="CE779"/>
          <cell r="CF779"/>
          <cell r="CG779"/>
          <cell r="CH779"/>
          <cell r="CI779"/>
          <cell r="CJ779"/>
          <cell r="CK779"/>
          <cell r="CL779"/>
          <cell r="CM779"/>
          <cell r="CN779"/>
          <cell r="CO779"/>
        </row>
        <row r="780">
          <cell r="B780">
            <v>1624</v>
          </cell>
          <cell r="C780">
            <v>775</v>
          </cell>
          <cell r="D780">
            <v>22</v>
          </cell>
          <cell r="E780">
            <v>12</v>
          </cell>
          <cell r="F780">
            <v>2564</v>
          </cell>
          <cell r="G780">
            <v>800088352235</v>
          </cell>
          <cell r="H780" t="str">
            <v>นาง</v>
          </cell>
          <cell r="I780" t="str">
            <v>โหล่ง</v>
          </cell>
          <cell r="J780" t="str">
            <v>ใจแก้ว</v>
          </cell>
          <cell r="K780">
            <v>3570900199431</v>
          </cell>
          <cell r="L780" t="str">
            <v>แม่อาย</v>
          </cell>
          <cell r="M780" t="str">
            <v>เชียงใหม่ 2</v>
          </cell>
          <cell r="N780">
            <v>8</v>
          </cell>
          <cell r="O780" t="str">
            <v>สินเชื่อพัฒนาองค์กรชุมชน (รายบุคคล)</v>
          </cell>
          <cell r="P780" t="str">
            <v>1.บุคคลค้ำประกัน</v>
          </cell>
          <cell r="Q780">
            <v>48900</v>
          </cell>
          <cell r="R780">
            <v>12139.83</v>
          </cell>
          <cell r="S780" t="str">
            <v>จังหวัดฝาง</v>
          </cell>
          <cell r="T780" t="str">
            <v>ผบE456</v>
          </cell>
          <cell r="U780" t="str">
            <v>2564</v>
          </cell>
          <cell r="V780" t="str">
            <v>ผบE477</v>
          </cell>
          <cell r="W780">
            <v>2564</v>
          </cell>
          <cell r="X780"/>
          <cell r="Y780"/>
          <cell r="Z780"/>
          <cell r="AA780">
            <v>26</v>
          </cell>
          <cell r="AB780">
            <v>8</v>
          </cell>
          <cell r="AC780">
            <v>2564</v>
          </cell>
          <cell r="AD780"/>
          <cell r="AE780"/>
          <cell r="AF780"/>
          <cell r="AG780"/>
          <cell r="AH780"/>
          <cell r="AI780"/>
          <cell r="AJ780"/>
          <cell r="AK780"/>
          <cell r="AL780"/>
          <cell r="AM780"/>
          <cell r="AN780"/>
          <cell r="AO780"/>
          <cell r="AP780"/>
          <cell r="AQ780"/>
          <cell r="AR780"/>
          <cell r="AS780"/>
          <cell r="AT780"/>
          <cell r="AU780"/>
          <cell r="AV780"/>
          <cell r="AW780"/>
          <cell r="AX780"/>
          <cell r="AY780"/>
          <cell r="AZ780"/>
          <cell r="BA780"/>
          <cell r="BB780" t="str">
            <v xml:space="preserve">สืบทรัพย์ (คำสั่ง 22/12/2564)//สืบแล้ว </v>
          </cell>
          <cell r="BC780"/>
          <cell r="BD780"/>
          <cell r="BE780"/>
          <cell r="BF780"/>
          <cell r="BG780"/>
          <cell r="BH780"/>
          <cell r="BI780"/>
          <cell r="BJ780"/>
          <cell r="BK780"/>
          <cell r="BL780" t="str">
            <v>นางโหล่ง ใจแก้ว</v>
          </cell>
          <cell r="BM780">
            <v>883264010252</v>
          </cell>
          <cell r="BN780"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O780" t="str">
            <v>จำเลยที่ 1
คู่สมรสจำเลยที่ 1/ทายาท
จำเลยที่ 2
คู่สมรสจำเลยที่ 2
จำเลยที่ 3
คู่สมรสจำเลยที่ 3</v>
          </cell>
          <cell r="BP780" t="str">
            <v>3570900199431
3501000225062
3501000218341
3501000218333
3501000219526
3480400234379</v>
          </cell>
          <cell r="BQ780"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R780" t="str">
            <v>ไม่พบ</v>
          </cell>
          <cell r="BS780"/>
          <cell r="BT780">
            <v>6</v>
          </cell>
          <cell r="BU780" t="str">
            <v>เกศินี</v>
          </cell>
          <cell r="BV780"/>
          <cell r="BW780"/>
          <cell r="BX780"/>
          <cell r="BY780"/>
          <cell r="BZ780"/>
          <cell r="CA780"/>
          <cell r="CB780"/>
          <cell r="CC780"/>
          <cell r="CD780"/>
          <cell r="CE780"/>
          <cell r="CF780"/>
          <cell r="CG780"/>
          <cell r="CH780"/>
          <cell r="CI780"/>
          <cell r="CJ780"/>
          <cell r="CK780"/>
          <cell r="CL780">
            <v>242907</v>
          </cell>
          <cell r="CM780"/>
          <cell r="CN780"/>
          <cell r="CO780"/>
        </row>
        <row r="781">
          <cell r="B781">
            <v>1625</v>
          </cell>
          <cell r="C781">
            <v>776</v>
          </cell>
          <cell r="D781">
            <v>22</v>
          </cell>
          <cell r="E781">
            <v>12</v>
          </cell>
          <cell r="F781">
            <v>2564</v>
          </cell>
          <cell r="G781">
            <v>800102927103</v>
          </cell>
          <cell r="H781" t="str">
            <v>นางสาว</v>
          </cell>
          <cell r="I781" t="str">
            <v>ณัฏฐ์รดา</v>
          </cell>
          <cell r="J781" t="str">
            <v>ปวงปัน</v>
          </cell>
          <cell r="K781">
            <v>1501000002687</v>
          </cell>
          <cell r="L781" t="str">
            <v>แม่อาย</v>
          </cell>
          <cell r="M781" t="str">
            <v>เชียงใหม่ 2</v>
          </cell>
          <cell r="N781">
            <v>8</v>
          </cell>
          <cell r="O781" t="str">
            <v>สินเชื่อธนาคารประชาชนเพื่อผู้มีบัตรสวัสดิการแห่งรัฐ (PSA)</v>
          </cell>
          <cell r="P781" t="str">
            <v>1.บุคคลค้ำประกัน</v>
          </cell>
          <cell r="Q781">
            <v>38026.61</v>
          </cell>
          <cell r="R781">
            <v>3679.67</v>
          </cell>
          <cell r="S781" t="str">
            <v>จังหวัดฝาง</v>
          </cell>
          <cell r="T781" t="str">
            <v>ผบE499</v>
          </cell>
          <cell r="U781" t="str">
            <v>2564</v>
          </cell>
          <cell r="V781" t="str">
            <v>ผบE559</v>
          </cell>
          <cell r="W781">
            <v>2564</v>
          </cell>
          <cell r="X781"/>
          <cell r="Y781"/>
          <cell r="Z781"/>
          <cell r="AA781">
            <v>5</v>
          </cell>
          <cell r="AB781">
            <v>10</v>
          </cell>
          <cell r="AC781">
            <v>2564</v>
          </cell>
          <cell r="AD781"/>
          <cell r="AE781"/>
          <cell r="AF781"/>
          <cell r="AG781"/>
          <cell r="AH781"/>
          <cell r="AI781"/>
          <cell r="AJ781"/>
          <cell r="AK781"/>
          <cell r="AL781"/>
          <cell r="AM781"/>
          <cell r="AN781"/>
          <cell r="AO781"/>
          <cell r="AP781"/>
          <cell r="AQ781"/>
          <cell r="AR781"/>
          <cell r="AS781"/>
          <cell r="AT781"/>
          <cell r="AU781"/>
          <cell r="AV781"/>
          <cell r="AW781"/>
          <cell r="AX781"/>
          <cell r="AY781"/>
          <cell r="AZ781"/>
          <cell r="BA781"/>
          <cell r="BB781" t="str">
            <v xml:space="preserve">สืบทรัพย์ (คำสั่ง 22/12/2564)//สืบแล้ว </v>
          </cell>
          <cell r="BC781"/>
          <cell r="BD781"/>
          <cell r="BE781"/>
          <cell r="BF781"/>
          <cell r="BG781"/>
          <cell r="BH781"/>
          <cell r="BI781"/>
          <cell r="BJ781"/>
          <cell r="BK781"/>
          <cell r="BL781" t="str">
            <v>นางสาวณัฏฐ์รดา ปวงปัน</v>
          </cell>
          <cell r="BM781">
            <v>883264010275</v>
          </cell>
          <cell r="BN781" t="str">
            <v>1.นางสาวณัฎฐ์รดา  ปวงปัน</v>
          </cell>
          <cell r="BO781" t="str">
            <v>จำเลย</v>
          </cell>
          <cell r="BP781">
            <v>1501000002687</v>
          </cell>
          <cell r="BQ781" t="str">
            <v>- ไม่พบว่ามีกรรมสิทธิ์ในที่ดิน อ.แม่อาย  จ.เชียงใหม่</v>
          </cell>
          <cell r="BR781" t="str">
            <v>ไม่พบ</v>
          </cell>
          <cell r="BS781"/>
          <cell r="BT781">
            <v>1</v>
          </cell>
          <cell r="BU781" t="str">
            <v>เกศินี</v>
          </cell>
          <cell r="BV781"/>
          <cell r="BW781"/>
          <cell r="BX781"/>
          <cell r="BY781"/>
          <cell r="BZ781"/>
          <cell r="CA781"/>
          <cell r="CB781"/>
          <cell r="CC781"/>
          <cell r="CD781"/>
          <cell r="CE781"/>
          <cell r="CF781"/>
          <cell r="CG781"/>
          <cell r="CH781"/>
          <cell r="CI781"/>
          <cell r="CJ781"/>
          <cell r="CK781"/>
          <cell r="CL781">
            <v>242913</v>
          </cell>
          <cell r="CM781"/>
          <cell r="CN781"/>
          <cell r="CO781"/>
        </row>
        <row r="782">
          <cell r="B782">
            <v>1626</v>
          </cell>
          <cell r="C782">
            <v>777</v>
          </cell>
          <cell r="D782">
            <v>22</v>
          </cell>
          <cell r="E782">
            <v>12</v>
          </cell>
          <cell r="F782">
            <v>2564</v>
          </cell>
          <cell r="G782" t="str">
            <v>800074461271 
, 800074461289</v>
          </cell>
          <cell r="H782" t="str">
            <v>นางสาว</v>
          </cell>
          <cell r="I782" t="str">
            <v>สุรางคนางค์</v>
          </cell>
          <cell r="J782" t="str">
            <v>ตาลป่า</v>
          </cell>
          <cell r="K782" t="str">
            <v>3-5009-00505-08-7</v>
          </cell>
          <cell r="L782" t="str">
            <v>ไชยปราการ</v>
          </cell>
          <cell r="M782" t="str">
            <v>เชียงใหม่ 2</v>
          </cell>
          <cell r="N782">
            <v>8</v>
          </cell>
          <cell r="O782" t="str">
            <v>สินเชื่อเคหะ , สินเชื่อไทรทอง</v>
          </cell>
          <cell r="P782" t="str">
            <v>2.หลักทรัพย์ค้ำประกัน</v>
          </cell>
          <cell r="Q782">
            <v>2492120.84</v>
          </cell>
          <cell r="R782">
            <v>382469.75</v>
          </cell>
          <cell r="S782" t="str">
            <v>จังหวัดฝาง</v>
          </cell>
          <cell r="T782" t="str">
            <v>ผบE496</v>
          </cell>
          <cell r="U782">
            <v>2564</v>
          </cell>
          <cell r="V782" t="str">
            <v>ผบE557</v>
          </cell>
          <cell r="W782">
            <v>2564</v>
          </cell>
          <cell r="X782">
            <v>5</v>
          </cell>
          <cell r="Y782">
            <v>10</v>
          </cell>
          <cell r="Z782">
            <v>2564</v>
          </cell>
          <cell r="AA782"/>
          <cell r="AB782"/>
          <cell r="AC782"/>
          <cell r="AD782"/>
          <cell r="AE782"/>
          <cell r="AF782"/>
          <cell r="AG782"/>
          <cell r="AH782"/>
          <cell r="AI782"/>
          <cell r="AJ782"/>
          <cell r="AK782"/>
          <cell r="AL782"/>
          <cell r="AM782"/>
          <cell r="AN782"/>
          <cell r="AO782"/>
          <cell r="AP782"/>
          <cell r="AQ782"/>
          <cell r="AR782"/>
          <cell r="AS782"/>
          <cell r="AT782"/>
          <cell r="AU782"/>
          <cell r="AV782"/>
          <cell r="AW782"/>
          <cell r="AX782"/>
          <cell r="AY782"/>
          <cell r="AZ782"/>
          <cell r="BA782"/>
          <cell r="BB782" t="str">
            <v>ยึดทรัพย์จำนอง (คำสั่ง 22/12/2564)//รอหมายบังคับคดี</v>
          </cell>
          <cell r="BC782"/>
          <cell r="BD782"/>
          <cell r="BE782"/>
          <cell r="BF782"/>
          <cell r="BG782"/>
          <cell r="BH782"/>
          <cell r="BI782"/>
          <cell r="BJ782"/>
          <cell r="BK782"/>
          <cell r="BL782" t="str">
            <v>นางสาวสุรางคนางค์ ตาลป่า</v>
          </cell>
          <cell r="BM782">
            <v>883162011823</v>
          </cell>
          <cell r="BN782"/>
          <cell r="BO782"/>
          <cell r="BP782"/>
          <cell r="BQ782"/>
          <cell r="BR782"/>
          <cell r="BS782"/>
          <cell r="BT782"/>
          <cell r="BU782" t="str">
            <v>สารุทธ์ (ยึด)</v>
          </cell>
          <cell r="BV782"/>
          <cell r="BW782"/>
          <cell r="BX782"/>
          <cell r="BY782"/>
          <cell r="BZ782"/>
          <cell r="CA782"/>
          <cell r="CB782"/>
          <cell r="CC782"/>
          <cell r="CD782"/>
          <cell r="CE782"/>
          <cell r="CF782"/>
          <cell r="CG782"/>
          <cell r="CH782"/>
          <cell r="CI782"/>
          <cell r="CJ782"/>
          <cell r="CK782"/>
          <cell r="CL782"/>
          <cell r="CM782"/>
          <cell r="CN782"/>
          <cell r="CO782"/>
        </row>
        <row r="783">
          <cell r="B783">
            <v>1627</v>
          </cell>
          <cell r="C783">
            <v>778</v>
          </cell>
          <cell r="D783">
            <v>22</v>
          </cell>
          <cell r="E783">
            <v>12</v>
          </cell>
          <cell r="F783">
            <v>2564</v>
          </cell>
          <cell r="G783">
            <v>800086514380</v>
          </cell>
          <cell r="H783" t="str">
            <v>นาย</v>
          </cell>
          <cell r="I783" t="str">
            <v>จีรวัฒน์</v>
          </cell>
          <cell r="J783" t="str">
            <v>พุทธวงค์</v>
          </cell>
          <cell r="K783" t="str">
            <v>1-5606-00069-14-5</v>
          </cell>
          <cell r="L783" t="str">
            <v>ไชยปราการ</v>
          </cell>
          <cell r="M783" t="str">
            <v>เชียงใหม่ 2</v>
          </cell>
          <cell r="N783">
            <v>8</v>
          </cell>
          <cell r="O783" t="str">
            <v>สินเชื่อไทรทอง</v>
          </cell>
          <cell r="P783" t="str">
            <v>2.หลักทรัพย์ค้ำประกัน</v>
          </cell>
          <cell r="Q783">
            <v>445954.22</v>
          </cell>
          <cell r="R783">
            <v>12485.17</v>
          </cell>
          <cell r="S783" t="str">
            <v>จังหวัดฝาง</v>
          </cell>
          <cell r="T783" t="str">
            <v>ผบE327</v>
          </cell>
          <cell r="U783" t="str">
            <v>2564</v>
          </cell>
          <cell r="V783" t="str">
            <v>ผบE3711</v>
          </cell>
          <cell r="W783">
            <v>2564</v>
          </cell>
          <cell r="X783">
            <v>4</v>
          </cell>
          <cell r="Y783">
            <v>8</v>
          </cell>
          <cell r="Z783">
            <v>2564</v>
          </cell>
          <cell r="AA783"/>
          <cell r="AB783"/>
          <cell r="AC783"/>
          <cell r="AD783"/>
          <cell r="AE783"/>
          <cell r="AF783"/>
          <cell r="AG783"/>
          <cell r="AH783"/>
          <cell r="AI783"/>
          <cell r="AJ783"/>
          <cell r="AK783"/>
          <cell r="AL783"/>
          <cell r="AM783"/>
          <cell r="AN783"/>
          <cell r="AO783"/>
          <cell r="AP783"/>
          <cell r="AQ783"/>
          <cell r="AR783"/>
          <cell r="AS783"/>
          <cell r="AT783"/>
          <cell r="AU783"/>
          <cell r="AV783"/>
          <cell r="AW783"/>
          <cell r="AX783"/>
          <cell r="AY783"/>
          <cell r="AZ783"/>
          <cell r="BA783"/>
          <cell r="BB783" t="str">
            <v>ยึดทรัพย์จำนอง (คำสั่ง 22/12/2564)//รอหมายบังคับคดี</v>
          </cell>
          <cell r="BC783"/>
          <cell r="BD783"/>
          <cell r="BE783"/>
          <cell r="BF783"/>
          <cell r="BG783"/>
          <cell r="BH783"/>
          <cell r="BI783"/>
          <cell r="BJ783"/>
          <cell r="BK783"/>
          <cell r="BL783" t="str">
            <v>นายจีรวัฒน์ พุทธวงค์</v>
          </cell>
          <cell r="BM783">
            <v>883164010053</v>
          </cell>
          <cell r="BN783"/>
          <cell r="BO783"/>
          <cell r="BP783"/>
          <cell r="BQ783"/>
          <cell r="BR783"/>
          <cell r="BS783"/>
          <cell r="BT783"/>
          <cell r="BU783" t="str">
            <v>สารุทธ์ (ยึด)</v>
          </cell>
          <cell r="BV783"/>
          <cell r="BW783"/>
          <cell r="BX783"/>
          <cell r="BY783"/>
          <cell r="BZ783"/>
          <cell r="CA783"/>
          <cell r="CB783"/>
          <cell r="CC783"/>
          <cell r="CD783"/>
          <cell r="CE783"/>
          <cell r="CF783"/>
          <cell r="CG783"/>
          <cell r="CH783"/>
          <cell r="CI783"/>
          <cell r="CJ783"/>
          <cell r="CK783"/>
          <cell r="CL783"/>
          <cell r="CM783"/>
          <cell r="CN783"/>
          <cell r="CO783"/>
        </row>
        <row r="784">
          <cell r="B784">
            <v>1628</v>
          </cell>
          <cell r="C784">
            <v>779</v>
          </cell>
          <cell r="D784">
            <v>24</v>
          </cell>
          <cell r="E784">
            <v>12</v>
          </cell>
          <cell r="F784">
            <v>2564</v>
          </cell>
          <cell r="G784">
            <v>800044358656</v>
          </cell>
          <cell r="H784" t="str">
            <v>นาย</v>
          </cell>
          <cell r="I784" t="str">
            <v>เกียรติพงษ์</v>
          </cell>
          <cell r="J784" t="str">
            <v>คำต่อม</v>
          </cell>
          <cell r="K784">
            <v>2501800036720</v>
          </cell>
          <cell r="L784" t="str">
            <v>ฮอด</v>
          </cell>
          <cell r="M784" t="str">
            <v>เชียงใหม่ 3</v>
          </cell>
          <cell r="N784">
            <v>8</v>
          </cell>
          <cell r="O784" t="str">
            <v xml:space="preserve">สินเชื่อพัฒนาองค์กรชุมชน </v>
          </cell>
          <cell r="P784" t="str">
            <v>1.บุคคลค้ำประกัน</v>
          </cell>
          <cell r="Q784">
            <v>41852.69</v>
          </cell>
          <cell r="R784">
            <v>14791.18</v>
          </cell>
          <cell r="S784" t="str">
            <v>จังหวัดฮอด</v>
          </cell>
          <cell r="T784" t="str">
            <v>ผบE89</v>
          </cell>
          <cell r="U784" t="str">
            <v>2564</v>
          </cell>
          <cell r="V784" t="str">
            <v>ผบE194</v>
          </cell>
          <cell r="W784">
            <v>2564</v>
          </cell>
          <cell r="X784"/>
          <cell r="Y784"/>
          <cell r="Z784"/>
          <cell r="AA784">
            <v>24</v>
          </cell>
          <cell r="AB784">
            <v>6</v>
          </cell>
          <cell r="AC784">
            <v>2564</v>
          </cell>
          <cell r="AD784"/>
          <cell r="AE784"/>
          <cell r="AF784"/>
          <cell r="AG784"/>
          <cell r="AH784"/>
          <cell r="AI784"/>
          <cell r="AJ784"/>
          <cell r="AK784"/>
          <cell r="AL784"/>
          <cell r="AM784"/>
          <cell r="AN784"/>
          <cell r="AO784"/>
          <cell r="AP784"/>
          <cell r="AQ784"/>
          <cell r="AR784"/>
          <cell r="AS784"/>
          <cell r="AT784"/>
          <cell r="AU784"/>
          <cell r="AV784"/>
          <cell r="AW784"/>
          <cell r="AX784"/>
          <cell r="AY784"/>
          <cell r="AZ784"/>
          <cell r="BA784"/>
          <cell r="BB784" t="str">
            <v>สืบทรัพย์ (คำสั่ง 24/12/2564)//สืบแล้ว รายงานผล วันที่ 22/2/2565</v>
          </cell>
          <cell r="BC784"/>
          <cell r="BD784"/>
          <cell r="BE784"/>
          <cell r="BF784"/>
          <cell r="BG784"/>
          <cell r="BH784"/>
          <cell r="BI784"/>
          <cell r="BJ784"/>
          <cell r="BK784"/>
          <cell r="BL784" t="str">
            <v>นายเกียรติพงษ์ คำต่อม</v>
          </cell>
          <cell r="BM784">
            <v>888164010007</v>
          </cell>
          <cell r="BN784" t="str">
            <v>1.นายเกียรติพงษ์ คำต่อม
2.นายสมศักดิ์ ดูทรัพย์เจริญ
3.นางสาวนิภาพร ดูทรัพย์เจริญ
4.นายณรินทร์ จันธิมา</v>
          </cell>
          <cell r="BO784" t="str">
            <v>จำเลยที่ 1
จำเลยที่ 2
คู่สมรสจำเลยที่ 2
จำเลยที่ 3</v>
          </cell>
          <cell r="BP784" t="str">
            <v>2-5018-00036-72-0
3-5804-00483-22-0
3-6012-00188-19-4
3-5016-00322-57-3</v>
          </cell>
          <cell r="BQ78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R784" t="str">
            <v>ไม่พบทรัพย์</v>
          </cell>
          <cell r="BS784"/>
          <cell r="BT784">
            <v>4</v>
          </cell>
          <cell r="BU784" t="str">
            <v>วรกมล</v>
          </cell>
          <cell r="BV784"/>
          <cell r="BW784"/>
          <cell r="BX784"/>
          <cell r="BY784"/>
          <cell r="BZ784"/>
          <cell r="CA784"/>
          <cell r="CB784"/>
          <cell r="CC784"/>
          <cell r="CD784"/>
          <cell r="CE784"/>
          <cell r="CF784"/>
          <cell r="CG784"/>
          <cell r="CH784"/>
          <cell r="CI784"/>
          <cell r="CJ784"/>
          <cell r="CK784"/>
          <cell r="CL784"/>
          <cell r="CM784"/>
          <cell r="CN784"/>
          <cell r="CO784"/>
        </row>
        <row r="785">
          <cell r="B785">
            <v>1629</v>
          </cell>
          <cell r="C785">
            <v>780</v>
          </cell>
          <cell r="D785">
            <v>24</v>
          </cell>
          <cell r="E785">
            <v>12</v>
          </cell>
          <cell r="F785">
            <v>2564</v>
          </cell>
          <cell r="G785">
            <v>800071090735</v>
          </cell>
          <cell r="H785" t="str">
            <v>นาง</v>
          </cell>
          <cell r="I785" t="str">
            <v xml:space="preserve">สุดารัตน์ </v>
          </cell>
          <cell r="J785" t="str">
            <v>ตาจุมปา</v>
          </cell>
          <cell r="K785">
            <v>1509900356164</v>
          </cell>
          <cell r="L785" t="str">
            <v>จอมทอง</v>
          </cell>
          <cell r="M785" t="str">
            <v>เชียงใหม่ 3</v>
          </cell>
          <cell r="N785">
            <v>8</v>
          </cell>
          <cell r="O785" t="str">
            <v>สินเชื่อธนาคารประชาชน</v>
          </cell>
          <cell r="P785" t="str">
            <v>1.บุคคลค้ำประกัน</v>
          </cell>
          <cell r="Q785">
            <v>42235</v>
          </cell>
          <cell r="R785">
            <v>5878.3</v>
          </cell>
          <cell r="S785" t="str">
            <v>จังหวัดลำพูน</v>
          </cell>
          <cell r="T785" t="str">
            <v>ผบE361</v>
          </cell>
          <cell r="U785" t="str">
            <v>2564</v>
          </cell>
          <cell r="V785" t="str">
            <v>ผบE342</v>
          </cell>
          <cell r="W785">
            <v>2564</v>
          </cell>
          <cell r="X785"/>
          <cell r="Y785"/>
          <cell r="Z785"/>
          <cell r="AA785">
            <v>14</v>
          </cell>
          <cell r="AB785">
            <v>6</v>
          </cell>
          <cell r="AC785">
            <v>2564</v>
          </cell>
          <cell r="AD785"/>
          <cell r="AE785"/>
          <cell r="AF785"/>
          <cell r="AG785"/>
          <cell r="AH785"/>
          <cell r="AI785"/>
          <cell r="AJ785"/>
          <cell r="AK785"/>
          <cell r="AL785"/>
          <cell r="AM785"/>
          <cell r="AN785"/>
          <cell r="AO785"/>
          <cell r="AP785"/>
          <cell r="AQ785"/>
          <cell r="AR785"/>
          <cell r="AS785"/>
          <cell r="AT785"/>
          <cell r="AU785"/>
          <cell r="AV785"/>
          <cell r="AW785"/>
          <cell r="AX785"/>
          <cell r="AY785"/>
          <cell r="AZ785"/>
          <cell r="BA785"/>
          <cell r="BB785" t="str">
            <v>สืบทรัพย์ (คำสั่ง 24/12/2564)//สืบแล้ว</v>
          </cell>
          <cell r="BC785"/>
          <cell r="BD785"/>
          <cell r="BE785"/>
          <cell r="BF785"/>
          <cell r="BG785"/>
          <cell r="BH785"/>
          <cell r="BI785"/>
          <cell r="BJ785"/>
          <cell r="BK785"/>
          <cell r="BL785" t="str">
            <v>นางสุดารัตน์  ตาจุมปา</v>
          </cell>
          <cell r="BM785">
            <v>883262012009</v>
          </cell>
          <cell r="BN785" t="str">
            <v>1.นางสุดารัตน์ ตาจุมปา
2.นายจิรวุฒิ ตาจุมปา</v>
          </cell>
          <cell r="BO785" t="str">
            <v>จำเลยที่ 1
คู่สมรสจำเลยที่ 1</v>
          </cell>
          <cell r="BP785" t="str">
            <v>1-5099-00356-16-4
1-5099-00561-13-2</v>
          </cell>
          <cell r="BQ785"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R785" t="str">
            <v>ไม่พบทรัพย์</v>
          </cell>
          <cell r="BS785"/>
          <cell r="BT785">
            <v>2</v>
          </cell>
          <cell r="BU785" t="str">
            <v>วรกมล</v>
          </cell>
          <cell r="BV785"/>
          <cell r="BW785"/>
          <cell r="BX785"/>
          <cell r="BY785"/>
          <cell r="BZ785"/>
          <cell r="CA785"/>
          <cell r="CB785"/>
          <cell r="CC785"/>
          <cell r="CD785"/>
          <cell r="CE785"/>
          <cell r="CF785"/>
          <cell r="CG785"/>
          <cell r="CH785"/>
          <cell r="CI785"/>
          <cell r="CJ785"/>
          <cell r="CK785"/>
          <cell r="CL785"/>
          <cell r="CM785"/>
          <cell r="CN785"/>
          <cell r="CO785"/>
        </row>
        <row r="786">
          <cell r="B786">
            <v>1630</v>
          </cell>
          <cell r="C786">
            <v>781</v>
          </cell>
          <cell r="D786">
            <v>24</v>
          </cell>
          <cell r="E786">
            <v>12</v>
          </cell>
          <cell r="F786">
            <v>2564</v>
          </cell>
          <cell r="G786">
            <v>800076072415</v>
          </cell>
          <cell r="H786" t="str">
            <v>นาย</v>
          </cell>
          <cell r="I786" t="str">
            <v>กังวาน</v>
          </cell>
          <cell r="J786" t="str">
            <v>เป็งดี</v>
          </cell>
          <cell r="K786">
            <v>3501600093574</v>
          </cell>
          <cell r="L786" t="str">
            <v>ฮอด</v>
          </cell>
          <cell r="M786" t="str">
            <v>เชียงใหม่ 3</v>
          </cell>
          <cell r="N786">
            <v>8</v>
          </cell>
          <cell r="O786" t="str">
            <v>สินเชื่อธนาคารประชาชน</v>
          </cell>
          <cell r="P786" t="str">
            <v>1.บุคคลค้ำประกัน</v>
          </cell>
          <cell r="Q786">
            <v>63326</v>
          </cell>
          <cell r="R786">
            <v>17928.310000000001</v>
          </cell>
          <cell r="S786" t="str">
            <v>จังหวัดฮอด</v>
          </cell>
          <cell r="T786" t="str">
            <v>ผบE15</v>
          </cell>
          <cell r="U786" t="str">
            <v>2564</v>
          </cell>
          <cell r="V786" t="str">
            <v>ผบE141</v>
          </cell>
          <cell r="W786">
            <v>2564</v>
          </cell>
          <cell r="X786"/>
          <cell r="Y786"/>
          <cell r="Z786"/>
          <cell r="AA786">
            <v>16</v>
          </cell>
          <cell r="AB786">
            <v>6</v>
          </cell>
          <cell r="AC786">
            <v>2564</v>
          </cell>
          <cell r="AD786"/>
          <cell r="AE786"/>
          <cell r="AF786"/>
          <cell r="AG786"/>
          <cell r="AH786"/>
          <cell r="AI786"/>
          <cell r="AJ786"/>
          <cell r="AK786"/>
          <cell r="AL786"/>
          <cell r="AM786"/>
          <cell r="AN786"/>
          <cell r="AO786"/>
          <cell r="AP786"/>
          <cell r="AQ786"/>
          <cell r="AR786"/>
          <cell r="AS786"/>
          <cell r="AT786"/>
          <cell r="AU786"/>
          <cell r="AV786"/>
          <cell r="AW786"/>
          <cell r="AX786"/>
          <cell r="AY786"/>
          <cell r="AZ786"/>
          <cell r="BA786"/>
          <cell r="BB786" t="str">
            <v>สืบทรัพย์ (คำสั่ง 24/12/2564)//สืบแล้ว รายงานผล วันที่ 22/2/2565</v>
          </cell>
          <cell r="BC786"/>
          <cell r="BD786"/>
          <cell r="BE786"/>
          <cell r="BF786"/>
          <cell r="BG786"/>
          <cell r="BH786"/>
          <cell r="BI786"/>
          <cell r="BJ786"/>
          <cell r="BK786"/>
          <cell r="BL786" t="str">
            <v>นายกังวาน เป็งดี</v>
          </cell>
          <cell r="BM786">
            <v>883263011676</v>
          </cell>
          <cell r="BN786"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O786" t="str">
            <v>จำเลยที่ 1
คู่สมรสจำเลยที่ 1
จำเลยที่ 2
คู่สมรสจำเลยที่ 2
จำเลยที่ 3 
คู่สมรสจำเลยที่ 3</v>
          </cell>
          <cell r="BP786" t="str">
            <v>3-5016-00093-57-4
1-5016-00002-12-2
2-5016-00018-78-7
1-3419-00140-33-6
3-5002-00770-98-5
6-4712-00648-57-0</v>
          </cell>
          <cell r="BQ786"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R786" t="str">
            <v>ไม่พบทรัพย์</v>
          </cell>
          <cell r="BS786"/>
          <cell r="BT786">
            <v>6</v>
          </cell>
          <cell r="BU786" t="str">
            <v>วรกมล</v>
          </cell>
          <cell r="BV786"/>
          <cell r="BW786"/>
          <cell r="BX786"/>
          <cell r="BY786"/>
          <cell r="BZ786"/>
          <cell r="CA786"/>
          <cell r="CB786"/>
          <cell r="CC786"/>
          <cell r="CD786"/>
          <cell r="CE786"/>
          <cell r="CF786"/>
          <cell r="CG786"/>
          <cell r="CH786"/>
          <cell r="CI786"/>
          <cell r="CJ786"/>
          <cell r="CK786"/>
          <cell r="CL786"/>
          <cell r="CM786"/>
          <cell r="CN786"/>
          <cell r="CO786"/>
        </row>
        <row r="787">
          <cell r="B787">
            <v>1631</v>
          </cell>
          <cell r="C787">
            <v>782</v>
          </cell>
          <cell r="D787">
            <v>24</v>
          </cell>
          <cell r="E787">
            <v>12</v>
          </cell>
          <cell r="F787">
            <v>2564</v>
          </cell>
          <cell r="G787">
            <v>800079580562</v>
          </cell>
          <cell r="H787" t="str">
            <v>นางสาว</v>
          </cell>
          <cell r="I787" t="str">
            <v>กมลรัตน์</v>
          </cell>
          <cell r="J787" t="str">
            <v>วิเชียร</v>
          </cell>
          <cell r="K787">
            <v>5501600021677</v>
          </cell>
          <cell r="L787" t="str">
            <v>ฮอด</v>
          </cell>
          <cell r="M787" t="str">
            <v>เชียงใหม่ 3</v>
          </cell>
          <cell r="N787">
            <v>8</v>
          </cell>
          <cell r="O787" t="str">
            <v>สินเชื่อธนาคารประชาชน</v>
          </cell>
          <cell r="P787" t="str">
            <v>1.บุคคลค้ำประกัน</v>
          </cell>
          <cell r="Q787">
            <v>45534.37</v>
          </cell>
          <cell r="R787">
            <v>14605.37</v>
          </cell>
          <cell r="S787" t="str">
            <v>จังหวัดฮอด</v>
          </cell>
          <cell r="T787" t="str">
            <v>ผบE145</v>
          </cell>
          <cell r="U787" t="str">
            <v>2564</v>
          </cell>
          <cell r="V787" t="str">
            <v>ผบE161</v>
          </cell>
          <cell r="W787">
            <v>2564</v>
          </cell>
          <cell r="X787"/>
          <cell r="Y787"/>
          <cell r="Z787"/>
          <cell r="AA787">
            <v>21</v>
          </cell>
          <cell r="AB787">
            <v>6</v>
          </cell>
          <cell r="AC787">
            <v>2564</v>
          </cell>
          <cell r="AD787"/>
          <cell r="AE787"/>
          <cell r="AF787"/>
          <cell r="AG787"/>
          <cell r="AH787"/>
          <cell r="AI787"/>
          <cell r="AJ787"/>
          <cell r="AK787"/>
          <cell r="AL787"/>
          <cell r="AM787"/>
          <cell r="AN787"/>
          <cell r="AO787"/>
          <cell r="AP787"/>
          <cell r="AQ787"/>
          <cell r="AR787"/>
          <cell r="AS787"/>
          <cell r="AT787"/>
          <cell r="AU787"/>
          <cell r="AV787"/>
          <cell r="AW787"/>
          <cell r="AX787"/>
          <cell r="AY787"/>
          <cell r="AZ787"/>
          <cell r="BA787"/>
          <cell r="BB787" t="str">
            <v>สืบทรัพย์ (คำสั่ง 24/12/2564)//สืบแล้ว</v>
          </cell>
          <cell r="BC787"/>
          <cell r="BD787"/>
          <cell r="BE787"/>
          <cell r="BF787"/>
          <cell r="BG787"/>
          <cell r="BH787"/>
          <cell r="BI787"/>
          <cell r="BJ787"/>
          <cell r="BK787"/>
          <cell r="BL787" t="str">
            <v>นางสาวกมลรัตน์ วิเชียร</v>
          </cell>
          <cell r="BM787">
            <v>883263011677</v>
          </cell>
          <cell r="BN787" t="str">
            <v>1.นางสาวกมลรัตน์ วิเชียร
2.นางสาวสาวิตรี ใจตุ้ย
3.นายทิวา ตาเตอะ
4.นางสาวมัทนา จูแวน</v>
          </cell>
          <cell r="BO787" t="str">
            <v>จำเลยที่ 1
จำเลยที่ 2
คู่สมรสจำเลยที่ 2
จำเลยที่ 3</v>
          </cell>
          <cell r="BP787" t="str">
            <v>5-5016-00021-67-7
1-5016-00069-41-3
1-5016-00078-35-8
3-5016-00225-23-3</v>
          </cell>
          <cell r="BQ787"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R787" t="str">
            <v>พบทรัพย์</v>
          </cell>
          <cell r="BS787"/>
          <cell r="BT787">
            <v>4</v>
          </cell>
          <cell r="BU787" t="str">
            <v>วรกมล</v>
          </cell>
          <cell r="BV787"/>
          <cell r="BW787"/>
          <cell r="BX787"/>
          <cell r="BY787"/>
          <cell r="BZ787"/>
          <cell r="CA787"/>
          <cell r="CB787"/>
          <cell r="CC787"/>
          <cell r="CD787"/>
          <cell r="CE787"/>
          <cell r="CF787"/>
          <cell r="CG787"/>
          <cell r="CH787"/>
          <cell r="CI787"/>
          <cell r="CJ787"/>
          <cell r="CK787"/>
          <cell r="CL787"/>
          <cell r="CM787"/>
          <cell r="CN787"/>
          <cell r="CO787"/>
        </row>
        <row r="788">
          <cell r="B788">
            <v>1632</v>
          </cell>
          <cell r="C788">
            <v>783</v>
          </cell>
          <cell r="D788">
            <v>24</v>
          </cell>
          <cell r="E788">
            <v>12</v>
          </cell>
          <cell r="F788">
            <v>2564</v>
          </cell>
          <cell r="G788">
            <v>800090501803</v>
          </cell>
          <cell r="H788" t="str">
            <v>นางสาว</v>
          </cell>
          <cell r="I788" t="str">
            <v>พิมพรรณ</v>
          </cell>
          <cell r="J788" t="str">
            <v>ชัยน้อย</v>
          </cell>
          <cell r="K788">
            <v>3500200131761</v>
          </cell>
          <cell r="L788" t="str">
            <v>ฮอด</v>
          </cell>
          <cell r="M788" t="str">
            <v>เชียงใหม่ 3</v>
          </cell>
          <cell r="N788">
            <v>8</v>
          </cell>
          <cell r="O788" t="str">
            <v>สินเชื่อแก้ไขปัญหาหนี้นอกระบบPSA ระยะที่ 2</v>
          </cell>
          <cell r="P788" t="str">
            <v>1.บุคคลค้ำประกัน</v>
          </cell>
          <cell r="Q788">
            <v>41037.089999999997</v>
          </cell>
          <cell r="R788">
            <v>6428.71</v>
          </cell>
          <cell r="S788" t="str">
            <v>จังหวัดฮอด</v>
          </cell>
          <cell r="T788" t="str">
            <v>ผบE21</v>
          </cell>
          <cell r="U788" t="str">
            <v>2564</v>
          </cell>
          <cell r="V788" t="str">
            <v>ผบE145</v>
          </cell>
          <cell r="W788">
            <v>2564</v>
          </cell>
          <cell r="X788"/>
          <cell r="Y788"/>
          <cell r="Z788"/>
          <cell r="AA788">
            <v>16</v>
          </cell>
          <cell r="AB788">
            <v>6</v>
          </cell>
          <cell r="AC788">
            <v>2564</v>
          </cell>
          <cell r="AD788"/>
          <cell r="AE788"/>
          <cell r="AF788"/>
          <cell r="AG788"/>
          <cell r="AH788"/>
          <cell r="AI788"/>
          <cell r="AJ788"/>
          <cell r="AK788"/>
          <cell r="AL788"/>
          <cell r="AM788"/>
          <cell r="AN788"/>
          <cell r="AO788"/>
          <cell r="AP788"/>
          <cell r="AQ788"/>
          <cell r="AR788"/>
          <cell r="AS788"/>
          <cell r="AT788"/>
          <cell r="AU788"/>
          <cell r="AV788"/>
          <cell r="AW788"/>
          <cell r="AX788"/>
          <cell r="AY788"/>
          <cell r="AZ788"/>
          <cell r="BA788"/>
          <cell r="BB788" t="str">
            <v>สืบทรัพย์ (คำสั่ง 24/12/2564)//สืบแล้ว รายงานผล วันที่ 22/2/2565</v>
          </cell>
          <cell r="BC788"/>
          <cell r="BD788"/>
          <cell r="BE788"/>
          <cell r="BF788"/>
          <cell r="BG788"/>
          <cell r="BH788"/>
          <cell r="BI788"/>
          <cell r="BJ788"/>
          <cell r="BK788"/>
          <cell r="BL788" t="str">
            <v>นางสาวพิมพรรณ ชัยน้อย</v>
          </cell>
          <cell r="BM788">
            <v>883263011679</v>
          </cell>
          <cell r="BN788"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O788" t="str">
            <v>จำเลยที่ 1
คู่สมรสจำเลยที่ 1
จำเลยที่ 2
คู่สมรสจำเลยที่ 2
จำเลยที่ 3
คู่สมรสจำเลยที่ 3</v>
          </cell>
          <cell r="BP788" t="str">
            <v>3-5002-00131-76-1
3-5016-00060-38-2
3-5002-00286-09-9
3-5016-00265-76-6
1-5016-00010-63-0
1-5099-00571-45-6</v>
          </cell>
          <cell r="BQ78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R788" t="str">
            <v>ไม่พบทรัพย์</v>
          </cell>
          <cell r="BS788"/>
          <cell r="BT788">
            <v>6</v>
          </cell>
          <cell r="BU788" t="str">
            <v>วรกมล</v>
          </cell>
          <cell r="BV788"/>
          <cell r="BW788"/>
          <cell r="BX788"/>
          <cell r="BY788"/>
          <cell r="BZ788"/>
          <cell r="CA788"/>
          <cell r="CB788"/>
          <cell r="CC788"/>
          <cell r="CD788"/>
          <cell r="CE788"/>
          <cell r="CF788"/>
          <cell r="CG788"/>
          <cell r="CH788"/>
          <cell r="CI788"/>
          <cell r="CJ788"/>
          <cell r="CK788"/>
          <cell r="CL788"/>
          <cell r="CM788"/>
          <cell r="CN788"/>
          <cell r="CO788"/>
        </row>
        <row r="789">
          <cell r="B789">
            <v>1633</v>
          </cell>
          <cell r="C789">
            <v>784</v>
          </cell>
          <cell r="D789">
            <v>24</v>
          </cell>
          <cell r="E789">
            <v>12</v>
          </cell>
          <cell r="F789">
            <v>2564</v>
          </cell>
          <cell r="G789">
            <v>800091414667</v>
          </cell>
          <cell r="H789" t="str">
            <v>นางสาว</v>
          </cell>
          <cell r="I789" t="str">
            <v>อิ๊ด</v>
          </cell>
          <cell r="J789" t="str">
            <v>อินต๊ะวงค์</v>
          </cell>
          <cell r="K789">
            <v>3500200926446</v>
          </cell>
          <cell r="L789" t="str">
            <v>ฮอด</v>
          </cell>
          <cell r="M789" t="str">
            <v>เชียงใหม่ 3</v>
          </cell>
          <cell r="N789">
            <v>8</v>
          </cell>
          <cell r="O789" t="str">
            <v>สินเชื่อแก้ไขปัญหาหนี้นอกระบบPSA ระยะที่ 2</v>
          </cell>
          <cell r="P789" t="str">
            <v>1.บุคคลค้ำประกัน</v>
          </cell>
          <cell r="Q789">
            <v>43791.839999999997</v>
          </cell>
          <cell r="R789">
            <v>7647.33</v>
          </cell>
          <cell r="S789" t="str">
            <v>จังหวัดฮอด</v>
          </cell>
          <cell r="T789" t="str">
            <v>ผบE77</v>
          </cell>
          <cell r="U789" t="str">
            <v>2564</v>
          </cell>
          <cell r="V789" t="str">
            <v>ผบE197</v>
          </cell>
          <cell r="W789">
            <v>2564</v>
          </cell>
          <cell r="X789"/>
          <cell r="Y789"/>
          <cell r="Z789"/>
          <cell r="AA789">
            <v>24</v>
          </cell>
          <cell r="AB789">
            <v>6</v>
          </cell>
          <cell r="AC789">
            <v>2564</v>
          </cell>
          <cell r="AD789"/>
          <cell r="AE789"/>
          <cell r="AF789"/>
          <cell r="AG789"/>
          <cell r="AH789"/>
          <cell r="AI789"/>
          <cell r="AJ789"/>
          <cell r="AK789"/>
          <cell r="AL789"/>
          <cell r="AM789"/>
          <cell r="AN789"/>
          <cell r="AO789"/>
          <cell r="AP789"/>
          <cell r="AQ789"/>
          <cell r="AR789"/>
          <cell r="AS789"/>
          <cell r="AT789"/>
          <cell r="AU789"/>
          <cell r="AV789"/>
          <cell r="AW789"/>
          <cell r="AX789"/>
          <cell r="AY789"/>
          <cell r="AZ789"/>
          <cell r="BA789"/>
          <cell r="BB789" t="str">
            <v>สืบทรัพย์ (คำสั่ง 24/12/2564)//สืบแล้ว</v>
          </cell>
          <cell r="BC789"/>
          <cell r="BD789"/>
          <cell r="BE789"/>
          <cell r="BF789"/>
          <cell r="BG789"/>
          <cell r="BH789"/>
          <cell r="BI789"/>
          <cell r="BJ789"/>
          <cell r="BK789"/>
          <cell r="BL789" t="str">
            <v>นางสาวอิ๊ด อินต๊ะวงค์</v>
          </cell>
          <cell r="BM789">
            <v>883263011680</v>
          </cell>
          <cell r="BN789" t="str">
            <v>1.นางสาวอิ๊ด อินต๊ะวงค์
2.นางสาวรุ่งนภา ปัญญา</v>
          </cell>
          <cell r="BO789" t="str">
            <v>จำเลยที่ 1
จำเลยที่ 2</v>
          </cell>
          <cell r="BP789" t="str">
            <v>3-5002-00926-44-6
3-5002-00938-66-5</v>
          </cell>
          <cell r="BQ789"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R789" t="str">
            <v>ไม่พบทรัพย์</v>
          </cell>
          <cell r="BS789"/>
          <cell r="BT789">
            <v>2</v>
          </cell>
          <cell r="BU789" t="str">
            <v>วรกมล</v>
          </cell>
          <cell r="BV789"/>
          <cell r="BW789"/>
          <cell r="BX789"/>
          <cell r="BY789"/>
          <cell r="BZ789"/>
          <cell r="CA789"/>
          <cell r="CB789"/>
          <cell r="CC789"/>
          <cell r="CD789"/>
          <cell r="CE789"/>
          <cell r="CF789"/>
          <cell r="CG789"/>
          <cell r="CH789"/>
          <cell r="CI789"/>
          <cell r="CJ789"/>
          <cell r="CK789"/>
          <cell r="CL789"/>
          <cell r="CM789"/>
          <cell r="CN789"/>
          <cell r="CO789"/>
        </row>
        <row r="790">
          <cell r="B790">
            <v>1634</v>
          </cell>
          <cell r="C790">
            <v>785</v>
          </cell>
          <cell r="D790">
            <v>24</v>
          </cell>
          <cell r="E790">
            <v>12</v>
          </cell>
          <cell r="F790">
            <v>2564</v>
          </cell>
          <cell r="G790">
            <v>800075373681</v>
          </cell>
          <cell r="H790" t="str">
            <v>นาย</v>
          </cell>
          <cell r="I790" t="str">
            <v>สมชาย</v>
          </cell>
          <cell r="J790" t="str">
            <v>เป็งหมู</v>
          </cell>
          <cell r="K790">
            <v>3501600191738</v>
          </cell>
          <cell r="L790" t="str">
            <v>ฮอด</v>
          </cell>
          <cell r="M790" t="str">
            <v>เชียงใหม่ 3</v>
          </cell>
          <cell r="N790">
            <v>8</v>
          </cell>
          <cell r="O790" t="str">
            <v>สินเชื่อพัฒนาองค์กรชุมชน (รายบุคคล)</v>
          </cell>
          <cell r="P790" t="str">
            <v>1.บุคคลค้ำประกัน</v>
          </cell>
          <cell r="Q790">
            <v>123938.36</v>
          </cell>
          <cell r="R790">
            <v>27125.37</v>
          </cell>
          <cell r="S790" t="str">
            <v>จังหวัดฮอด</v>
          </cell>
          <cell r="T790" t="str">
            <v>ผบE16</v>
          </cell>
          <cell r="U790" t="str">
            <v>2564</v>
          </cell>
          <cell r="V790" t="str">
            <v>ผบE143</v>
          </cell>
          <cell r="W790">
            <v>2564</v>
          </cell>
          <cell r="X790"/>
          <cell r="Y790"/>
          <cell r="Z790"/>
          <cell r="AA790">
            <v>16</v>
          </cell>
          <cell r="AB790">
            <v>6</v>
          </cell>
          <cell r="AC790">
            <v>2564</v>
          </cell>
          <cell r="AD790"/>
          <cell r="AE790"/>
          <cell r="AF790"/>
          <cell r="AG790"/>
          <cell r="AH790"/>
          <cell r="AI790"/>
          <cell r="AJ790"/>
          <cell r="AK790"/>
          <cell r="AL790"/>
          <cell r="AM790"/>
          <cell r="AN790"/>
          <cell r="AO790"/>
          <cell r="AP790"/>
          <cell r="AQ790"/>
          <cell r="AR790"/>
          <cell r="AS790"/>
          <cell r="AT790"/>
          <cell r="AU790"/>
          <cell r="AV790"/>
          <cell r="AW790"/>
          <cell r="AX790"/>
          <cell r="AY790"/>
          <cell r="AZ790"/>
          <cell r="BA790"/>
          <cell r="BB790" t="str">
            <v>สืบทรัพย์ (คำสั่ง 24/12/2564)//สืบแล้ว</v>
          </cell>
          <cell r="BC790"/>
          <cell r="BD790"/>
          <cell r="BE790"/>
          <cell r="BF790"/>
          <cell r="BG790"/>
          <cell r="BH790"/>
          <cell r="BI790"/>
          <cell r="BJ790"/>
          <cell r="BK790"/>
          <cell r="BL790" t="str">
            <v>นายสมชาย เป็งหมู</v>
          </cell>
          <cell r="BM790">
            <v>883263011682</v>
          </cell>
          <cell r="BN790" t="str">
            <v>1.นายสมชาย เป็งหมู
2.นางสาวนงลักษณ์ มนสวรรค์
3.นางสมศรี เป็งหมู
4.นายเดช คำดวง
5.นงจันทร์แก้ว การะบูรณ
6.นายสุข ตาบุญใจ</v>
          </cell>
          <cell r="BO790" t="str">
            <v>จำเลยที่ 1
คู่สมรสจำเลยที่ 1
จำเลยที่ 2
คู่สมรสจำเลยที่ 2
จำเลยที่ 3
คู่สมรสจำเลยที่ 3</v>
          </cell>
          <cell r="BP790" t="str">
            <v>3-5016-00191-73-8
1-5016-00057-26-1
3-5016-00191-72-0
3-5002-00838-07-5
3-5016-00192-94-7
3-5002-00078-81-0</v>
          </cell>
          <cell r="BQ7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R790" t="str">
            <v>พบทรัพย์</v>
          </cell>
          <cell r="BS790"/>
          <cell r="BT790">
            <v>6</v>
          </cell>
          <cell r="BU790" t="str">
            <v>วรกมล</v>
          </cell>
          <cell r="BV790"/>
          <cell r="BW790"/>
          <cell r="BX790"/>
          <cell r="BY790"/>
          <cell r="BZ790"/>
          <cell r="CA790"/>
          <cell r="CB790"/>
          <cell r="CC790"/>
          <cell r="CD790"/>
          <cell r="CE790"/>
          <cell r="CF790"/>
          <cell r="CG790"/>
          <cell r="CH790"/>
          <cell r="CI790"/>
          <cell r="CJ790"/>
          <cell r="CK790"/>
          <cell r="CL790"/>
          <cell r="CM790"/>
          <cell r="CN790"/>
          <cell r="CO790"/>
        </row>
        <row r="791">
          <cell r="B791">
            <v>1635</v>
          </cell>
          <cell r="C791">
            <v>786</v>
          </cell>
          <cell r="D791">
            <v>24</v>
          </cell>
          <cell r="E791">
            <v>12</v>
          </cell>
          <cell r="F791">
            <v>2564</v>
          </cell>
          <cell r="G791">
            <v>800052429118</v>
          </cell>
          <cell r="H791" t="str">
            <v>นาง</v>
          </cell>
          <cell r="I791" t="str">
            <v>เป็ง</v>
          </cell>
          <cell r="J791" t="str">
            <v>สุขเรือน</v>
          </cell>
          <cell r="K791">
            <v>3501600151787</v>
          </cell>
          <cell r="L791" t="str">
            <v>ฮอด</v>
          </cell>
          <cell r="M791" t="str">
            <v>เชียงใหม่ 3</v>
          </cell>
          <cell r="N791">
            <v>8</v>
          </cell>
          <cell r="O791" t="str">
            <v>สินเชื่อพัฒนาองค์กรชุมชน (รายบุคคล)</v>
          </cell>
          <cell r="P791" t="str">
            <v>1.บุคคลค้ำประกัน</v>
          </cell>
          <cell r="Q791">
            <v>38491.32</v>
          </cell>
          <cell r="R791">
            <v>5429.84</v>
          </cell>
          <cell r="S791" t="str">
            <v>จังหวัดฮอด</v>
          </cell>
          <cell r="T791" t="str">
            <v>ผบE96</v>
          </cell>
          <cell r="U791" t="str">
            <v>2564</v>
          </cell>
          <cell r="V791" t="str">
            <v>ผบE134</v>
          </cell>
          <cell r="W791">
            <v>2564</v>
          </cell>
          <cell r="X791"/>
          <cell r="Y791"/>
          <cell r="Z791"/>
          <cell r="AA791">
            <v>15</v>
          </cell>
          <cell r="AB791">
            <v>6</v>
          </cell>
          <cell r="AC791">
            <v>2564</v>
          </cell>
          <cell r="AD791"/>
          <cell r="AE791"/>
          <cell r="AF791"/>
          <cell r="AG791"/>
          <cell r="AH791"/>
          <cell r="AI791"/>
          <cell r="AJ791"/>
          <cell r="AK791"/>
          <cell r="AL791"/>
          <cell r="AM791"/>
          <cell r="AN791"/>
          <cell r="AO791"/>
          <cell r="AP791"/>
          <cell r="AQ791"/>
          <cell r="AR791"/>
          <cell r="AS791"/>
          <cell r="AT791"/>
          <cell r="AU791"/>
          <cell r="AV791"/>
          <cell r="AW791"/>
          <cell r="AX791"/>
          <cell r="AY791"/>
          <cell r="AZ791"/>
          <cell r="BA791"/>
          <cell r="BB791" t="str">
            <v>สืบทรัพย์ (คำสั่ง 24/12/2564)//สืบแล้ว</v>
          </cell>
          <cell r="BC791"/>
          <cell r="BD791"/>
          <cell r="BE791"/>
          <cell r="BF791"/>
          <cell r="BG791"/>
          <cell r="BH791"/>
          <cell r="BI791"/>
          <cell r="BJ791"/>
          <cell r="BK791"/>
          <cell r="BL791" t="str">
            <v>นางเป็ง สุขเรือน</v>
          </cell>
          <cell r="BM791">
            <v>883263011683</v>
          </cell>
          <cell r="BN791" t="str">
            <v>1.นางเป็ง สุขเรือน
2.นายประกวด สุขเรือน
3.นายบุญศรี โจเรือน
4.นางจันทร์ทา โจเรือน
5.นางสาวนิธิตา จูแวน
6.นายวสุพล จูแวน</v>
          </cell>
          <cell r="BO791" t="str">
            <v>จำเลยที่ 1
คู่สมรสจำเลยที่ 1
จำเลยที่ 2
คู่สมรสจำเลยที่ 2
จำเลยที่ 3
คู่สมรสจำเลยที่ 3</v>
          </cell>
          <cell r="BP791" t="str">
            <v>3-5016-00151-78-7
3-5016-00151-82-5
3-5016-00155-81-2
3-5016-00163-24-6
1-5016-00008-32-5
3-5016-00151-33-7</v>
          </cell>
          <cell r="BQ791"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1" t="str">
            <v>พบทรัพย์</v>
          </cell>
          <cell r="BS791"/>
          <cell r="BT791">
            <v>6</v>
          </cell>
          <cell r="BU791" t="str">
            <v>วรกมล</v>
          </cell>
          <cell r="BV791"/>
          <cell r="BW791"/>
          <cell r="BX791"/>
          <cell r="BY791"/>
          <cell r="BZ791"/>
          <cell r="CA791"/>
          <cell r="CB791"/>
          <cell r="CC791"/>
          <cell r="CD791"/>
          <cell r="CE791"/>
          <cell r="CF791"/>
          <cell r="CG791"/>
          <cell r="CH791"/>
          <cell r="CI791"/>
          <cell r="CJ791"/>
          <cell r="CK791"/>
          <cell r="CL791"/>
          <cell r="CM791"/>
          <cell r="CN791"/>
          <cell r="CO791"/>
        </row>
        <row r="792">
          <cell r="B792">
            <v>1636</v>
          </cell>
          <cell r="C792">
            <v>787</v>
          </cell>
          <cell r="D792">
            <v>24</v>
          </cell>
          <cell r="E792">
            <v>12</v>
          </cell>
          <cell r="F792">
            <v>2564</v>
          </cell>
          <cell r="G792">
            <v>800066724686</v>
          </cell>
          <cell r="H792" t="str">
            <v>นาย</v>
          </cell>
          <cell r="I792" t="str">
            <v>เกี๋ยง</v>
          </cell>
          <cell r="J792" t="str">
            <v>ใจตุ้ย</v>
          </cell>
          <cell r="K792">
            <v>3501600166440</v>
          </cell>
          <cell r="L792" t="str">
            <v>ฮอด</v>
          </cell>
          <cell r="M792" t="str">
            <v>เชียงใหม่ 3</v>
          </cell>
          <cell r="N792">
            <v>8</v>
          </cell>
          <cell r="O792" t="str">
            <v>สินเชื่อพัฒนาองค์กรชุมชน (รายบุคคล)</v>
          </cell>
          <cell r="P792" t="str">
            <v>1.บุคคลค้ำประกัน</v>
          </cell>
          <cell r="Q792">
            <v>133578.23999999999</v>
          </cell>
          <cell r="R792">
            <v>28112.94</v>
          </cell>
          <cell r="S792" t="str">
            <v>จังหวัดฮอด</v>
          </cell>
          <cell r="T792" t="str">
            <v>ผบE92</v>
          </cell>
          <cell r="U792" t="str">
            <v>2564</v>
          </cell>
          <cell r="V792" t="str">
            <v>ผบE136</v>
          </cell>
          <cell r="W792">
            <v>2564</v>
          </cell>
          <cell r="X792"/>
          <cell r="Y792"/>
          <cell r="Z792"/>
          <cell r="AA792">
            <v>15</v>
          </cell>
          <cell r="AB792">
            <v>6</v>
          </cell>
          <cell r="AC792">
            <v>2564</v>
          </cell>
          <cell r="AD792"/>
          <cell r="AE792"/>
          <cell r="AF792"/>
          <cell r="AG792"/>
          <cell r="AH792"/>
          <cell r="AI792"/>
          <cell r="AJ792"/>
          <cell r="AK792"/>
          <cell r="AL792"/>
          <cell r="AM792"/>
          <cell r="AN792"/>
          <cell r="AO792"/>
          <cell r="AP792"/>
          <cell r="AQ792"/>
          <cell r="AR792"/>
          <cell r="AS792"/>
          <cell r="AT792"/>
          <cell r="AU792"/>
          <cell r="AV792"/>
          <cell r="AW792"/>
          <cell r="AX792"/>
          <cell r="AY792"/>
          <cell r="AZ792"/>
          <cell r="BA792"/>
          <cell r="BB792" t="str">
            <v>สืบทรัพย์ (คำสั่ง 24/12/2564)//สืบแล้ว รายงานผล วันที่ 22/2/2565</v>
          </cell>
          <cell r="BC792"/>
          <cell r="BD792"/>
          <cell r="BE792"/>
          <cell r="BF792"/>
          <cell r="BG792"/>
          <cell r="BH792"/>
          <cell r="BI792"/>
          <cell r="BJ792"/>
          <cell r="BK792"/>
          <cell r="BL792" t="str">
            <v>นายเกี๋ยง ใจตุ้ย</v>
          </cell>
          <cell r="BM792">
            <v>883263011710</v>
          </cell>
          <cell r="BN792" t="str">
            <v>1.นายเกี๋ยง ใจตุ้ย
2.นางวิไลวรรณ ใจตุ้ย
3.นางสาวปาริศา ใจตุ้ย
4.นายวราวุฒิ ใจตุ้ย
5.นายด้วงติ๊บ ใจตุ้ย</v>
          </cell>
          <cell r="BO792" t="str">
            <v xml:space="preserve">จำเลยที่ 1
คู่สมรสจำเลยที่ 1
จำเลยที่ 2
คู่สมรสจำเลยที่ 2
จำเลยที่ 3
</v>
          </cell>
          <cell r="BP792" t="str">
            <v>3-5016-00166-44-0
3-5016-00158-45-5
3-5016-00164-44-7
3-5016-00289-61-4
3-5016-00166-17-2</v>
          </cell>
          <cell r="BQ7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2" t="str">
            <v>ไม่พบทรัพย์</v>
          </cell>
          <cell r="BS792"/>
          <cell r="BT792">
            <v>5</v>
          </cell>
          <cell r="BU792" t="str">
            <v>วรกมล</v>
          </cell>
          <cell r="BV792"/>
          <cell r="BW792"/>
          <cell r="BX792"/>
          <cell r="BY792"/>
          <cell r="BZ792"/>
          <cell r="CA792"/>
          <cell r="CB792"/>
          <cell r="CC792"/>
          <cell r="CD792"/>
          <cell r="CE792"/>
          <cell r="CF792"/>
          <cell r="CG792"/>
          <cell r="CH792"/>
          <cell r="CI792"/>
          <cell r="CJ792"/>
          <cell r="CK792"/>
          <cell r="CL792"/>
          <cell r="CM792"/>
          <cell r="CN792"/>
          <cell r="CO792"/>
        </row>
        <row r="793">
          <cell r="B793">
            <v>1637</v>
          </cell>
          <cell r="C793">
            <v>788</v>
          </cell>
          <cell r="D793">
            <v>24</v>
          </cell>
          <cell r="E793">
            <v>12</v>
          </cell>
          <cell r="F793">
            <v>2564</v>
          </cell>
          <cell r="G793">
            <v>800049537189</v>
          </cell>
          <cell r="H793" t="str">
            <v>นาย</v>
          </cell>
          <cell r="I793" t="str">
            <v>สุวัฒน์ชัย</v>
          </cell>
          <cell r="J793" t="str">
            <v>ศรีปา</v>
          </cell>
          <cell r="K793">
            <v>1509901250823</v>
          </cell>
          <cell r="L793" t="str">
            <v>ฮอด</v>
          </cell>
          <cell r="M793" t="str">
            <v>เชียงใหม่ 3</v>
          </cell>
          <cell r="N793">
            <v>8</v>
          </cell>
          <cell r="O793" t="str">
            <v xml:space="preserve">สินเชื่อพัฒนาองค์กรชุมชน </v>
          </cell>
          <cell r="P793" t="str">
            <v>1.บุคคลค้ำประกัน</v>
          </cell>
          <cell r="Q793">
            <v>48511.98</v>
          </cell>
          <cell r="R793">
            <v>12569.09</v>
          </cell>
          <cell r="S793" t="str">
            <v>จังหวัดฮอด</v>
          </cell>
          <cell r="T793" t="str">
            <v>ผบE84</v>
          </cell>
          <cell r="U793" t="str">
            <v>2564</v>
          </cell>
          <cell r="V793" t="str">
            <v>ผบE192</v>
          </cell>
          <cell r="W793">
            <v>2564</v>
          </cell>
          <cell r="X793"/>
          <cell r="Y793"/>
          <cell r="Z793"/>
          <cell r="AA793">
            <v>24</v>
          </cell>
          <cell r="AB793">
            <v>6</v>
          </cell>
          <cell r="AC793">
            <v>2564</v>
          </cell>
          <cell r="AD793"/>
          <cell r="AE793"/>
          <cell r="AF793"/>
          <cell r="AG793"/>
          <cell r="AH793"/>
          <cell r="AI793"/>
          <cell r="AJ793"/>
          <cell r="AK793"/>
          <cell r="AL793"/>
          <cell r="AM793"/>
          <cell r="AN793"/>
          <cell r="AO793"/>
          <cell r="AP793"/>
          <cell r="AQ793"/>
          <cell r="AR793"/>
          <cell r="AS793"/>
          <cell r="AT793"/>
          <cell r="AU793"/>
          <cell r="AV793"/>
          <cell r="AW793"/>
          <cell r="AX793"/>
          <cell r="AY793"/>
          <cell r="AZ793"/>
          <cell r="BA793"/>
          <cell r="BB793" t="str">
            <v>สืบทรัพย์ (คำสั่ง 24/12/2564)//สืบแล้ว</v>
          </cell>
          <cell r="BC793"/>
          <cell r="BD793"/>
          <cell r="BE793"/>
          <cell r="BF793"/>
          <cell r="BG793"/>
          <cell r="BH793"/>
          <cell r="BI793"/>
          <cell r="BJ793"/>
          <cell r="BK793"/>
          <cell r="BL793" t="str">
            <v>นายสุวัฒน์ชัย ศรีปา</v>
          </cell>
          <cell r="BM793">
            <v>888164010048</v>
          </cell>
          <cell r="BN793" t="str">
            <v>1.นายสุวัฒน์ชัย ศรีปา
2.นายพิรุณ แก้วชมภู
3.นางทองใบ แก้วคำ
4.นางสาวประนอม อุปละ</v>
          </cell>
          <cell r="BO793" t="str">
            <v xml:space="preserve">จำเลยที่ 1
จำเลยที่ 2
คู่สมรสจำเลยที่ 2
จำเลยที่ 3
</v>
          </cell>
          <cell r="BP793" t="str">
            <v>1-5099-01250-82-3
3-5016-00065-32-5
3-5016-00253-19-9
3-5016-00083-74-9</v>
          </cell>
          <cell r="BQ793"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R793" t="str">
            <v>พบทรัพย์</v>
          </cell>
          <cell r="BS793"/>
          <cell r="BT793">
            <v>4</v>
          </cell>
          <cell r="BU793" t="str">
            <v>วรกมล</v>
          </cell>
          <cell r="BV793"/>
          <cell r="BW793"/>
          <cell r="BX793"/>
          <cell r="BY793"/>
          <cell r="BZ793"/>
          <cell r="CA793"/>
          <cell r="CB793"/>
          <cell r="CC793"/>
          <cell r="CD793"/>
          <cell r="CE793"/>
          <cell r="CF793"/>
          <cell r="CG793"/>
          <cell r="CH793"/>
          <cell r="CI793"/>
          <cell r="CJ793"/>
          <cell r="CK793"/>
          <cell r="CL793"/>
          <cell r="CM793"/>
          <cell r="CN793"/>
          <cell r="CO793"/>
        </row>
        <row r="794">
          <cell r="B794">
            <v>1638</v>
          </cell>
          <cell r="C794">
            <v>789</v>
          </cell>
          <cell r="D794">
            <v>24</v>
          </cell>
          <cell r="E794">
            <v>12</v>
          </cell>
          <cell r="F794">
            <v>2564</v>
          </cell>
          <cell r="G794">
            <v>800074391049</v>
          </cell>
          <cell r="H794" t="str">
            <v>นาง</v>
          </cell>
          <cell r="I794" t="str">
            <v>เอ้ย</v>
          </cell>
          <cell r="J794" t="str">
            <v>การบูรณ์</v>
          </cell>
          <cell r="K794">
            <v>3501600191762</v>
          </cell>
          <cell r="L794" t="str">
            <v>ฮอด</v>
          </cell>
          <cell r="M794" t="str">
            <v>เชียงใหม่ 3</v>
          </cell>
          <cell r="N794">
            <v>8</v>
          </cell>
          <cell r="O794" t="str">
            <v xml:space="preserve">สินเชื่อพัฒนาองค์กรชุมชน </v>
          </cell>
          <cell r="P794" t="str">
            <v>1.บุคคลค้ำประกัน</v>
          </cell>
          <cell r="Q794">
            <v>139137.32</v>
          </cell>
          <cell r="R794">
            <v>33747.78</v>
          </cell>
          <cell r="S794" t="str">
            <v>จังหวัดฮอด</v>
          </cell>
          <cell r="T794" t="str">
            <v>ผบE83</v>
          </cell>
          <cell r="U794" t="str">
            <v>2564</v>
          </cell>
          <cell r="V794" t="str">
            <v>ผบE254</v>
          </cell>
          <cell r="W794">
            <v>2564</v>
          </cell>
          <cell r="X794">
            <v>30</v>
          </cell>
          <cell r="Y794">
            <v>6</v>
          </cell>
          <cell r="Z794">
            <v>2564</v>
          </cell>
          <cell r="AA794"/>
          <cell r="AB794"/>
          <cell r="AC794"/>
          <cell r="AD794"/>
          <cell r="AE794"/>
          <cell r="AF794"/>
          <cell r="AG794"/>
          <cell r="AH794"/>
          <cell r="AI794"/>
          <cell r="AJ794"/>
          <cell r="AK794"/>
          <cell r="AL794"/>
          <cell r="AM794"/>
          <cell r="AN794"/>
          <cell r="AO794"/>
          <cell r="AP794"/>
          <cell r="AQ794"/>
          <cell r="AR794"/>
          <cell r="AS794"/>
          <cell r="AT794"/>
          <cell r="AU794"/>
          <cell r="AV794"/>
          <cell r="AW794"/>
          <cell r="AX794"/>
          <cell r="AY794"/>
          <cell r="AZ794"/>
          <cell r="BA794"/>
          <cell r="BB794" t="str">
            <v>สืบทรัพย์ (คำสั่ง 24/12/2564)//สืบแล้ว รายงานผล วันที่ 10/2/2565</v>
          </cell>
          <cell r="BC794"/>
          <cell r="BD794"/>
          <cell r="BE794"/>
          <cell r="BF794"/>
          <cell r="BG794"/>
          <cell r="BH794"/>
          <cell r="BI794"/>
          <cell r="BJ794"/>
          <cell r="BK794"/>
          <cell r="BL794" t="str">
            <v>นางเอ้ย การบูรณ์</v>
          </cell>
          <cell r="BM794">
            <v>888164010044</v>
          </cell>
          <cell r="BN794" t="str">
            <v>1.นางเอ้ย การบูรณ์
2.นางกิมไล มั่งมูลมา
3.นายชุม มั่งมูลมา
4.นางสาวมะลิซ้อน เป็งหมู
5.นายสมบัติ ละฝาย</v>
          </cell>
          <cell r="BO794" t="str">
            <v>จำเลยที่ 1
จำเลยที่ 2
คู่สมรสจำเลยที่ 2
จำเลยที่ 3
คู่สมรสจำเลยที่ 3</v>
          </cell>
          <cell r="BP794" t="str">
            <v>3-5016-00191-76-2
3-5016-00191-00-2
3-5016-00190-99-5
1-5016-00051-06-9
3-5404-00221-72-1</v>
          </cell>
          <cell r="BQ79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R794" t="str">
            <v>ไม่พบทรัพย์</v>
          </cell>
          <cell r="BS794"/>
          <cell r="BT794">
            <v>5</v>
          </cell>
          <cell r="BU794" t="str">
            <v>วรกมล</v>
          </cell>
          <cell r="BV794"/>
          <cell r="BW794"/>
          <cell r="BX794"/>
          <cell r="BY794"/>
          <cell r="BZ794"/>
          <cell r="CA794"/>
          <cell r="CB794"/>
          <cell r="CC794"/>
          <cell r="CD794"/>
          <cell r="CE794"/>
          <cell r="CF794"/>
          <cell r="CG794"/>
          <cell r="CH794"/>
          <cell r="CI794"/>
          <cell r="CJ794"/>
          <cell r="CK794"/>
          <cell r="CL794"/>
          <cell r="CM794"/>
          <cell r="CN794"/>
          <cell r="CO794"/>
        </row>
        <row r="795">
          <cell r="B795">
            <v>1639</v>
          </cell>
          <cell r="C795">
            <v>790</v>
          </cell>
          <cell r="D795">
            <v>24</v>
          </cell>
          <cell r="E795">
            <v>12</v>
          </cell>
          <cell r="F795">
            <v>2564</v>
          </cell>
          <cell r="G795">
            <v>800072209524</v>
          </cell>
          <cell r="H795" t="str">
            <v>นางสาว</v>
          </cell>
          <cell r="I795" t="str">
            <v>อิสราภรณ์</v>
          </cell>
          <cell r="J795" t="str">
            <v>อุปนัน</v>
          </cell>
          <cell r="K795">
            <v>1509900190983</v>
          </cell>
          <cell r="L795" t="str">
            <v>ฮอด</v>
          </cell>
          <cell r="M795" t="str">
            <v>เชียงใหม่ 3</v>
          </cell>
          <cell r="N795">
            <v>8</v>
          </cell>
          <cell r="O795" t="str">
            <v>สินเชื่อธนาคารประชาชน</v>
          </cell>
          <cell r="P795" t="str">
            <v>1.บุคคลค้ำประกัน</v>
          </cell>
          <cell r="Q795">
            <v>147243.57999999999</v>
          </cell>
          <cell r="R795">
            <v>38967.99</v>
          </cell>
          <cell r="S795" t="str">
            <v>จังหวัดฮอด</v>
          </cell>
          <cell r="T795" t="str">
            <v>ผบE86</v>
          </cell>
          <cell r="U795" t="str">
            <v>2564</v>
          </cell>
          <cell r="V795" t="str">
            <v>ผบE207</v>
          </cell>
          <cell r="W795">
            <v>2564</v>
          </cell>
          <cell r="X795"/>
          <cell r="Y795"/>
          <cell r="Z795"/>
          <cell r="AA795">
            <v>24</v>
          </cell>
          <cell r="AB795">
            <v>6</v>
          </cell>
          <cell r="AC795">
            <v>2564</v>
          </cell>
          <cell r="AD795"/>
          <cell r="AE795"/>
          <cell r="AF795"/>
          <cell r="AG795"/>
          <cell r="AH795"/>
          <cell r="AI795"/>
          <cell r="AJ795"/>
          <cell r="AK795"/>
          <cell r="AL795"/>
          <cell r="AM795"/>
          <cell r="AN795"/>
          <cell r="AO795"/>
          <cell r="AP795"/>
          <cell r="AQ795"/>
          <cell r="AR795"/>
          <cell r="AS795"/>
          <cell r="AT795"/>
          <cell r="AU795"/>
          <cell r="AV795"/>
          <cell r="AW795"/>
          <cell r="AX795"/>
          <cell r="AY795"/>
          <cell r="AZ795"/>
          <cell r="BA795"/>
          <cell r="BB795" t="str">
            <v>สืบทรัพย์ (คำสั่ง 24/12/2564)//สืบแล้ว</v>
          </cell>
          <cell r="BC795"/>
          <cell r="BD795"/>
          <cell r="BE795"/>
          <cell r="BF795"/>
          <cell r="BG795"/>
          <cell r="BH795"/>
          <cell r="BI795"/>
          <cell r="BJ795"/>
          <cell r="BK795"/>
          <cell r="BL795" t="str">
            <v>นางสาวอิสราภรณ์ อุปนัน</v>
          </cell>
          <cell r="BM795">
            <v>888164010041</v>
          </cell>
          <cell r="BN795" t="str">
            <v>1.นางสาวอิสราภรณ์ อุปนัน
2.นายนราศักดิ์ วิระราช
3.นายบัญชา อินใจ
4.นางผ่องพรรณ จันทร์ปัญญา</v>
          </cell>
          <cell r="BO795" t="str">
            <v xml:space="preserve">จำเลยที่ 1
คู่สมรสจำเลยที่ 1
จำเลยที่ 2
คู่สมรสจำเลยที่ 2
</v>
          </cell>
          <cell r="BP795" t="str">
            <v>1-5099-00190-98-3
1-5002-00011-65-4
3-5002-00466-34-8
3-5012-00925-80-7</v>
          </cell>
          <cell r="BQ795"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838 ต.ทุ่งรวงทอง จ.แม่วาง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13371 ต.ทุ่งรวงทอง จ.แม่วาง จ.เชียงใหม่
-พบว่ามีกรรมสิทธิ์ในที่ดิน โฉนดที่ดินเลขที่ 13587 ต.บ้านกาด จ.แม่วาง จ.เชียงใหม่
-พบว่ามีกรรมสิทธิ์ในที่ดิน โฉนดที่ดินเลขที่ 13907 ต.บ้านกาด จ.แม่วาง จ.เชียงใหม่ (ปลอดจำนอง)
-พบว่ามีกรรมสิทธิ์ในที่ดิน โฉนดที่ดินเลขที่ 13914 ต.บ้านกาด จ.แม่วาง จ.เชียงใหม่ (ติดจำนองบริษัทธนาคารกสิกรไทย จำกัด (มหาชน))
-พบว่ามีกรรมสิทธิ์ในที่ดิน โฉนดที่ดินเลขที่ 20282 ต.ทุ่งรวงทอง จ.แม่วาง จ.เชียงใหม่ (ให้ผู้อื่นไปแล้ว)
-พบว่ามีกรรมสิทธิ์ในที่ดิน โฉนดที่ดินเลขที่ 838 ต.ทุ่งรวงทอง จ.แม่วาง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จ.แม่วาง จ.เชียงใหม่</v>
          </cell>
          <cell r="BR795" t="str">
            <v>พบทรัพย์</v>
          </cell>
          <cell r="BS795"/>
          <cell r="BT795">
            <v>4</v>
          </cell>
          <cell r="BU795" t="str">
            <v>วรกมล</v>
          </cell>
          <cell r="BV795"/>
          <cell r="BW795"/>
          <cell r="BX795"/>
          <cell r="BY795"/>
          <cell r="BZ795"/>
          <cell r="CA795"/>
          <cell r="CB795"/>
          <cell r="CC795"/>
          <cell r="CD795"/>
          <cell r="CE795"/>
          <cell r="CF795"/>
          <cell r="CG795"/>
          <cell r="CH795"/>
          <cell r="CI795"/>
          <cell r="CJ795"/>
          <cell r="CK795"/>
          <cell r="CL795"/>
          <cell r="CM795"/>
          <cell r="CN795"/>
          <cell r="CO795"/>
        </row>
        <row r="796">
          <cell r="B796">
            <v>1640</v>
          </cell>
          <cell r="C796">
            <v>791</v>
          </cell>
          <cell r="D796">
            <v>24</v>
          </cell>
          <cell r="E796">
            <v>12</v>
          </cell>
          <cell r="F796">
            <v>2564</v>
          </cell>
          <cell r="G796">
            <v>800094059147</v>
          </cell>
          <cell r="H796" t="str">
            <v>นาย</v>
          </cell>
          <cell r="I796" t="str">
            <v>สมคิด</v>
          </cell>
          <cell r="J796" t="str">
            <v>หวันป๊อก</v>
          </cell>
          <cell r="K796">
            <v>1501600005491</v>
          </cell>
          <cell r="L796" t="str">
            <v>ฮอด</v>
          </cell>
          <cell r="M796" t="str">
            <v>เชียงใหม่ 3</v>
          </cell>
          <cell r="N796">
            <v>8</v>
          </cell>
          <cell r="O796" t="str">
            <v>สินเชื่อแก้ไขปัญหาหนี้นอกระบบPSA ระยะที่ 2</v>
          </cell>
          <cell r="P796" t="str">
            <v>1.บุคคลค้ำประกัน</v>
          </cell>
          <cell r="Q796">
            <v>45830</v>
          </cell>
          <cell r="R796">
            <v>7380.44</v>
          </cell>
          <cell r="S796" t="str">
            <v>จังหวัดฮอด</v>
          </cell>
          <cell r="T796" t="str">
            <v>ผบE26</v>
          </cell>
          <cell r="U796" t="str">
            <v>2564</v>
          </cell>
          <cell r="V796" t="str">
            <v>ผบE150</v>
          </cell>
          <cell r="W796">
            <v>2564</v>
          </cell>
          <cell r="X796"/>
          <cell r="Y796"/>
          <cell r="Z796"/>
          <cell r="AA796">
            <v>16</v>
          </cell>
          <cell r="AB796">
            <v>6</v>
          </cell>
          <cell r="AC796">
            <v>2564</v>
          </cell>
          <cell r="AD796"/>
          <cell r="AE796"/>
          <cell r="AF796"/>
          <cell r="AG796"/>
          <cell r="AH796"/>
          <cell r="AI796"/>
          <cell r="AJ796"/>
          <cell r="AK796"/>
          <cell r="AL796"/>
          <cell r="AM796"/>
          <cell r="AN796"/>
          <cell r="AO796"/>
          <cell r="AP796"/>
          <cell r="AQ796"/>
          <cell r="AR796"/>
          <cell r="AS796"/>
          <cell r="AT796"/>
          <cell r="AU796"/>
          <cell r="AV796"/>
          <cell r="AW796"/>
          <cell r="AX796"/>
          <cell r="AY796"/>
          <cell r="AZ796"/>
          <cell r="BA796"/>
          <cell r="BB796" t="str">
            <v>สืบทรัพย์ (คำสั่ง 24/12/2564)//สืบแล้ว</v>
          </cell>
          <cell r="BC796"/>
          <cell r="BD796"/>
          <cell r="BE796"/>
          <cell r="BF796"/>
          <cell r="BG796"/>
          <cell r="BH796"/>
          <cell r="BI796"/>
          <cell r="BJ796"/>
          <cell r="BK796"/>
          <cell r="BL796" t="str">
            <v>นายสมคิด หวันป๊อก</v>
          </cell>
          <cell r="BM796">
            <v>883263011696</v>
          </cell>
          <cell r="BN796" t="str">
            <v>1.นายสมคิด  หวันป๊อก
2.นางวาสนา  วิชยาภัย
3.นายวรวิช  วิชยาภัย</v>
          </cell>
          <cell r="BO796" t="str">
            <v>จำเลยที่ 1
จำเลยที่ 2
คู่สมรสจำเลยที่ 2</v>
          </cell>
          <cell r="BP796" t="str">
            <v>1-5016-0005-49-1
3-5016-00047-35-1
3-5002-00248-23-5</v>
          </cell>
          <cell r="BQ796"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6"/>
          <cell r="BS796"/>
          <cell r="BT796"/>
          <cell r="BU796" t="str">
            <v>สรวงสุดา</v>
          </cell>
          <cell r="BV796"/>
          <cell r="BW796"/>
          <cell r="BX796"/>
          <cell r="BY796"/>
          <cell r="BZ796"/>
          <cell r="CA796"/>
          <cell r="CB796"/>
          <cell r="CC796"/>
          <cell r="CD796"/>
          <cell r="CE796"/>
          <cell r="CF796"/>
          <cell r="CG796"/>
          <cell r="CH796"/>
          <cell r="CI796"/>
          <cell r="CJ796"/>
          <cell r="CK796"/>
          <cell r="CL796"/>
          <cell r="CM796"/>
          <cell r="CN796"/>
          <cell r="CO796"/>
        </row>
        <row r="797">
          <cell r="B797">
            <v>1641</v>
          </cell>
          <cell r="C797">
            <v>792</v>
          </cell>
          <cell r="D797">
            <v>24</v>
          </cell>
          <cell r="E797">
            <v>12</v>
          </cell>
          <cell r="F797">
            <v>2564</v>
          </cell>
          <cell r="G797">
            <v>800083781842</v>
          </cell>
          <cell r="H797" t="str">
            <v>นาย</v>
          </cell>
          <cell r="I797" t="str">
            <v>สมคิด</v>
          </cell>
          <cell r="J797" t="str">
            <v>หวันป๊อก</v>
          </cell>
          <cell r="K797">
            <v>1501600005491</v>
          </cell>
          <cell r="L797" t="str">
            <v>ฮอด</v>
          </cell>
          <cell r="M797" t="str">
            <v>เชียงใหม่ 3</v>
          </cell>
          <cell r="N797">
            <v>8</v>
          </cell>
          <cell r="O797" t="str">
            <v>สินเชื่อธนาคารประชาชน</v>
          </cell>
          <cell r="P797" t="str">
            <v>1.บุคคลค้ำประกัน</v>
          </cell>
          <cell r="Q797">
            <v>73328</v>
          </cell>
          <cell r="R797">
            <v>12809.04</v>
          </cell>
          <cell r="S797" t="str">
            <v>จังหวัดฮอด</v>
          </cell>
          <cell r="T797" t="str">
            <v>ผบE91</v>
          </cell>
          <cell r="U797" t="str">
            <v>2564</v>
          </cell>
          <cell r="V797" t="str">
            <v>ผบE200</v>
          </cell>
          <cell r="W797">
            <v>2564</v>
          </cell>
          <cell r="X797"/>
          <cell r="Y797"/>
          <cell r="Z797"/>
          <cell r="AA797">
            <v>24</v>
          </cell>
          <cell r="AB797">
            <v>6</v>
          </cell>
          <cell r="AC797">
            <v>2564</v>
          </cell>
          <cell r="AD797"/>
          <cell r="AE797"/>
          <cell r="AF797"/>
          <cell r="AG797"/>
          <cell r="AH797"/>
          <cell r="AI797"/>
          <cell r="AJ797"/>
          <cell r="AK797"/>
          <cell r="AL797"/>
          <cell r="AM797"/>
          <cell r="AN797"/>
          <cell r="AO797"/>
          <cell r="AP797"/>
          <cell r="AQ797"/>
          <cell r="AR797"/>
          <cell r="AS797"/>
          <cell r="AT797"/>
          <cell r="AU797"/>
          <cell r="AV797"/>
          <cell r="AW797"/>
          <cell r="AX797"/>
          <cell r="AY797"/>
          <cell r="AZ797"/>
          <cell r="BA797"/>
          <cell r="BB797" t="str">
            <v>สืบทรัพย์ (คำสั่ง 24/12/2564)//สืบแล้ว</v>
          </cell>
          <cell r="BC797"/>
          <cell r="BD797"/>
          <cell r="BE797"/>
          <cell r="BF797"/>
          <cell r="BG797"/>
          <cell r="BH797"/>
          <cell r="BI797"/>
          <cell r="BJ797"/>
          <cell r="BK797"/>
          <cell r="BL797" t="str">
            <v>นายสมคิด หวันป๊อก</v>
          </cell>
          <cell r="BM797">
            <v>888164010008</v>
          </cell>
          <cell r="BN797" t="str">
            <v xml:space="preserve">1.นายสมคิด  หวันป๊อก
2.นางวาสนา  วิชยาภัย
3.นายวรวิช  วิชยาภัย
4.นายทนงศักดิ์  ตันยะ
</v>
          </cell>
          <cell r="BO797" t="str">
            <v>จำเลยที่ 1
จำเลยที่ 2
คู่สมรสจำเลยที่ 2
จำเลยที่ 3</v>
          </cell>
          <cell r="BP797" t="str">
            <v>1-5016-0005-49-1
3-5016-00047-35-1
3-5002-00248-23-5
3-5016-00296-08-4</v>
          </cell>
          <cell r="BQ797"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7"/>
          <cell r="BS797"/>
          <cell r="BT797"/>
          <cell r="BU797" t="str">
            <v>สรวงสุดา</v>
          </cell>
          <cell r="BV797"/>
          <cell r="BW797"/>
          <cell r="BX797"/>
          <cell r="BY797"/>
          <cell r="BZ797"/>
          <cell r="CA797"/>
          <cell r="CB797"/>
          <cell r="CC797"/>
          <cell r="CD797"/>
          <cell r="CE797"/>
          <cell r="CF797"/>
          <cell r="CG797"/>
          <cell r="CH797"/>
          <cell r="CI797"/>
          <cell r="CJ797"/>
          <cell r="CK797"/>
          <cell r="CL797"/>
          <cell r="CM797"/>
          <cell r="CN797"/>
          <cell r="CO797"/>
        </row>
        <row r="798">
          <cell r="B798">
            <v>1642</v>
          </cell>
          <cell r="C798">
            <v>793</v>
          </cell>
          <cell r="D798">
            <v>24</v>
          </cell>
          <cell r="E798">
            <v>12</v>
          </cell>
          <cell r="F798">
            <v>2564</v>
          </cell>
          <cell r="G798">
            <v>800080293262</v>
          </cell>
          <cell r="H798" t="str">
            <v>นางสาว</v>
          </cell>
          <cell r="I798" t="str">
            <v>กาญจนาพร</v>
          </cell>
          <cell r="J798" t="str">
            <v>มูลธิมา</v>
          </cell>
          <cell r="K798">
            <v>3501201007411</v>
          </cell>
          <cell r="L798" t="str">
            <v>ฮอด</v>
          </cell>
          <cell r="M798" t="str">
            <v>เชียงใหม่ 3</v>
          </cell>
          <cell r="N798">
            <v>8</v>
          </cell>
          <cell r="O798" t="str">
            <v>สินเชื่อธนาคารประชาชน</v>
          </cell>
          <cell r="P798" t="str">
            <v>1.บุคคลค้ำประกัน</v>
          </cell>
          <cell r="Q798">
            <v>29984</v>
          </cell>
          <cell r="R798">
            <v>5653.97</v>
          </cell>
          <cell r="S798" t="str">
            <v>แขวงเชียงใหม่</v>
          </cell>
          <cell r="T798" t="str">
            <v>ผบE73</v>
          </cell>
          <cell r="U798" t="str">
            <v>2564</v>
          </cell>
          <cell r="V798" t="str">
            <v>ผบE3954</v>
          </cell>
          <cell r="W798">
            <v>2564</v>
          </cell>
          <cell r="X798"/>
          <cell r="Y798"/>
          <cell r="Z798"/>
          <cell r="AA798">
            <v>23</v>
          </cell>
          <cell r="AB798">
            <v>11</v>
          </cell>
          <cell r="AC798">
            <v>2564</v>
          </cell>
          <cell r="AD798"/>
          <cell r="AE798"/>
          <cell r="AF798"/>
          <cell r="AG798"/>
          <cell r="AH798"/>
          <cell r="AI798"/>
          <cell r="AJ798"/>
          <cell r="AK798"/>
          <cell r="AL798"/>
          <cell r="AM798"/>
          <cell r="AN798"/>
          <cell r="AO798"/>
          <cell r="AP798"/>
          <cell r="AQ798"/>
          <cell r="AR798"/>
          <cell r="AS798"/>
          <cell r="AT798"/>
          <cell r="AU798"/>
          <cell r="AV798"/>
          <cell r="AW798"/>
          <cell r="AX798"/>
          <cell r="AY798"/>
          <cell r="AZ798"/>
          <cell r="BA798"/>
          <cell r="BB798" t="str">
            <v>สืบทรัพย์ (คำสั่ง 24/12/2564)//สืบแล้ว</v>
          </cell>
          <cell r="BC798"/>
          <cell r="BD798"/>
          <cell r="BE798"/>
          <cell r="BF798"/>
          <cell r="BG798"/>
          <cell r="BH798"/>
          <cell r="BI798"/>
          <cell r="BJ798"/>
          <cell r="BK798"/>
          <cell r="BL798" t="str">
            <v>นางสาวกาญจนาพร มูลธิมา</v>
          </cell>
          <cell r="BM798">
            <v>888164010003</v>
          </cell>
          <cell r="BN798" t="str">
            <v>1.นางสาวกาญจนา  มูลธิมา
2.นางสาวกมลพัชร  แก้วแดง</v>
          </cell>
          <cell r="BO798" t="str">
            <v>จำเลยที่ 1
จำเลยที่ 2</v>
          </cell>
          <cell r="BP798" t="str">
            <v>3-5012-01007-41-1
3-5016-00324-31-2</v>
          </cell>
          <cell r="BQ798" t="str">
            <v>-ไม่พบว่ามีกรรมสิทธิ์ในที่ดิน อ.สันป่าตอง  จ.เชียงใหม่
'-ไม่พบว่ามีกรรมสิทธิ์ในที่ดิน อ.ฮอด  จ.เชียงใหม่</v>
          </cell>
          <cell r="BR798"/>
          <cell r="BS798"/>
          <cell r="BT798"/>
          <cell r="BU798" t="str">
            <v>สรวงสุดา</v>
          </cell>
          <cell r="BV798"/>
          <cell r="BW798"/>
          <cell r="BX798"/>
          <cell r="BY798"/>
          <cell r="BZ798"/>
          <cell r="CA798"/>
          <cell r="CB798"/>
          <cell r="CC798"/>
          <cell r="CD798"/>
          <cell r="CE798"/>
          <cell r="CF798"/>
          <cell r="CG798"/>
          <cell r="CH798"/>
          <cell r="CI798"/>
          <cell r="CJ798"/>
          <cell r="CK798"/>
          <cell r="CL798"/>
          <cell r="CM798"/>
          <cell r="CN798"/>
          <cell r="CO798"/>
        </row>
        <row r="799">
          <cell r="B799">
            <v>1643</v>
          </cell>
          <cell r="C799">
            <v>794</v>
          </cell>
          <cell r="D799">
            <v>24</v>
          </cell>
          <cell r="E799">
            <v>12</v>
          </cell>
          <cell r="F799">
            <v>2564</v>
          </cell>
          <cell r="G799">
            <v>800054183663</v>
          </cell>
          <cell r="H799" t="str">
            <v>นาย</v>
          </cell>
          <cell r="I799" t="str">
            <v>สุวัติ</v>
          </cell>
          <cell r="J799" t="str">
            <v>ไชยโพธิ์</v>
          </cell>
          <cell r="K799">
            <v>3501500213080</v>
          </cell>
          <cell r="L799" t="str">
            <v>ฮอด</v>
          </cell>
          <cell r="M799" t="str">
            <v>เชียงใหม่ 3</v>
          </cell>
          <cell r="N799">
            <v>8</v>
          </cell>
          <cell r="O799" t="str">
            <v xml:space="preserve">สินเชื่อพัฒนาองค์กรชุมชน </v>
          </cell>
          <cell r="P799" t="str">
            <v>1.บุคคลค้ำประกัน</v>
          </cell>
          <cell r="Q799">
            <v>39261.06</v>
          </cell>
          <cell r="R799">
            <v>4760.5200000000004</v>
          </cell>
          <cell r="S799" t="str">
            <v>จังหวัดฮอด</v>
          </cell>
          <cell r="T799" t="str">
            <v>ผบE97</v>
          </cell>
          <cell r="U799" t="str">
            <v>2564</v>
          </cell>
          <cell r="V799" t="str">
            <v>ผบE201</v>
          </cell>
          <cell r="W799">
            <v>2564</v>
          </cell>
          <cell r="X799"/>
          <cell r="Y799"/>
          <cell r="Z799"/>
          <cell r="AA799">
            <v>24</v>
          </cell>
          <cell r="AB799">
            <v>6</v>
          </cell>
          <cell r="AC799">
            <v>2564</v>
          </cell>
          <cell r="AD799"/>
          <cell r="AE799"/>
          <cell r="AF799"/>
          <cell r="AG799"/>
          <cell r="AH799"/>
          <cell r="AI799"/>
          <cell r="AJ799"/>
          <cell r="AK799"/>
          <cell r="AL799"/>
          <cell r="AM799"/>
          <cell r="AN799"/>
          <cell r="AO799"/>
          <cell r="AP799"/>
          <cell r="AQ799"/>
          <cell r="AR799"/>
          <cell r="AS799"/>
          <cell r="AT799"/>
          <cell r="AU799"/>
          <cell r="AV799"/>
          <cell r="AW799"/>
          <cell r="AX799"/>
          <cell r="AY799"/>
          <cell r="AZ799"/>
          <cell r="BA799"/>
          <cell r="BB799" t="str">
            <v>สืบทรัพย์ (คำสั่ง 24/12/2564)//สืบแล้ว</v>
          </cell>
          <cell r="BC799"/>
          <cell r="BD799"/>
          <cell r="BE799"/>
          <cell r="BF799"/>
          <cell r="BG799"/>
          <cell r="BH799"/>
          <cell r="BI799"/>
          <cell r="BJ799"/>
          <cell r="BK799"/>
          <cell r="BL799" t="str">
            <v>นายสุวัติ ไชยโพธิ์</v>
          </cell>
          <cell r="BM799">
            <v>888164010006</v>
          </cell>
          <cell r="BN799"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O799" t="str">
            <v>จำเลยที่ 1
คู่สมรสจำเลยที่ 1
จำเลยที่ 2
คู่สมรสจำเลยที่ 2
จำเลยที่ 3
คู่สมรสจำเลยที่ 3</v>
          </cell>
          <cell r="BP799" t="str">
            <v>3-5015-00213-08-0
3-5016-00034-12-8
3-5002-00823-82-5
3-5002-00823-81-7
3-5016-00033-13-0
3-5016-00033-12-1</v>
          </cell>
          <cell r="BQ799"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R799"/>
          <cell r="BS799"/>
          <cell r="BT799"/>
          <cell r="BU799" t="str">
            <v>สรวงสุดา</v>
          </cell>
          <cell r="BV799"/>
          <cell r="BW799"/>
          <cell r="BX799"/>
          <cell r="BY799"/>
          <cell r="BZ799"/>
          <cell r="CA799"/>
          <cell r="CB799"/>
          <cell r="CC799"/>
          <cell r="CD799"/>
          <cell r="CE799"/>
          <cell r="CF799"/>
          <cell r="CG799"/>
          <cell r="CH799"/>
          <cell r="CI799"/>
          <cell r="CJ799"/>
          <cell r="CK799"/>
          <cell r="CL799"/>
          <cell r="CM799"/>
          <cell r="CN799"/>
          <cell r="CO799"/>
        </row>
        <row r="800">
          <cell r="B800">
            <v>1644</v>
          </cell>
          <cell r="C800">
            <v>795</v>
          </cell>
          <cell r="D800">
            <v>24</v>
          </cell>
          <cell r="E800">
            <v>12</v>
          </cell>
          <cell r="F800">
            <v>2564</v>
          </cell>
          <cell r="G800">
            <v>800066728984</v>
          </cell>
          <cell r="H800" t="str">
            <v>นาง</v>
          </cell>
          <cell r="I800" t="str">
            <v>กาหลง</v>
          </cell>
          <cell r="J800" t="str">
            <v>สิงห์บัว</v>
          </cell>
          <cell r="K800">
            <v>3501000165494</v>
          </cell>
          <cell r="L800" t="str">
            <v>ฮอด</v>
          </cell>
          <cell r="M800" t="str">
            <v>เชียงใหม่ 3</v>
          </cell>
          <cell r="N800">
            <v>8</v>
          </cell>
          <cell r="O800" t="str">
            <v xml:space="preserve">สินเชื่อพัฒนาองค์กรชุมชน </v>
          </cell>
          <cell r="P800" t="str">
            <v>1.บุคคลค้ำประกัน</v>
          </cell>
          <cell r="Q800">
            <v>37972.17</v>
          </cell>
          <cell r="R800">
            <v>7079.45</v>
          </cell>
          <cell r="S800" t="str">
            <v>จังหวัดฮอด</v>
          </cell>
          <cell r="T800" t="str">
            <v>ผบE80</v>
          </cell>
          <cell r="U800" t="str">
            <v>2564</v>
          </cell>
          <cell r="V800" t="str">
            <v>ผบE127</v>
          </cell>
          <cell r="W800">
            <v>2564</v>
          </cell>
          <cell r="X800"/>
          <cell r="Y800"/>
          <cell r="Z800"/>
          <cell r="AA800">
            <v>15</v>
          </cell>
          <cell r="AB800">
            <v>6</v>
          </cell>
          <cell r="AC800">
            <v>2564</v>
          </cell>
          <cell r="AD800"/>
          <cell r="AE800"/>
          <cell r="AF800"/>
          <cell r="AG800"/>
          <cell r="AH800"/>
          <cell r="AI800"/>
          <cell r="AJ800"/>
          <cell r="AK800"/>
          <cell r="AL800"/>
          <cell r="AM800"/>
          <cell r="AN800"/>
          <cell r="AO800"/>
          <cell r="AP800"/>
          <cell r="AQ800"/>
          <cell r="AR800"/>
          <cell r="AS800"/>
          <cell r="AT800"/>
          <cell r="AU800"/>
          <cell r="AV800"/>
          <cell r="AW800"/>
          <cell r="AX800"/>
          <cell r="AY800"/>
          <cell r="AZ800"/>
          <cell r="BA800"/>
          <cell r="BB800" t="str">
            <v>สืบทรัพย์ (คำสั่ง 24/12/2564)//สืบแล้ว</v>
          </cell>
          <cell r="BC800"/>
          <cell r="BD800"/>
          <cell r="BE800"/>
          <cell r="BF800"/>
          <cell r="BG800"/>
          <cell r="BH800"/>
          <cell r="BI800"/>
          <cell r="BJ800"/>
          <cell r="BK800"/>
          <cell r="BL800" t="str">
            <v>นางกาหลง สิงห์บัว</v>
          </cell>
          <cell r="BM800">
            <v>888164010059</v>
          </cell>
          <cell r="BN800" t="str">
            <v>1.นางกาหลง   สิงห์บัว
2.นายเนตร  สิงห์บัว
3.นางสม  ใจตุ้ย
4.นางบัวเขียว  สิงห์บัว</v>
          </cell>
          <cell r="BO800" t="str">
            <v xml:space="preserve">จำเลยที่ 1
คู่สมรสจำเลยที่ 1
จำเลยที่ 2
จำเลยที่ 3
</v>
          </cell>
          <cell r="BP800" t="str">
            <v>3-5016-00165-49-4
3-5016-00167-26-8
3-5016-00169-51-1
3-5016-00168-51-5</v>
          </cell>
          <cell r="BQ800"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BR800"/>
          <cell r="BS800"/>
          <cell r="BT800"/>
          <cell r="BU800" t="str">
            <v>สรวงสุดา</v>
          </cell>
          <cell r="BV800"/>
          <cell r="BW800"/>
          <cell r="BX800"/>
          <cell r="BY800"/>
          <cell r="BZ800"/>
          <cell r="CA800"/>
          <cell r="CB800"/>
          <cell r="CC800"/>
          <cell r="CD800"/>
          <cell r="CE800"/>
          <cell r="CF800"/>
          <cell r="CG800"/>
          <cell r="CH800"/>
          <cell r="CI800"/>
          <cell r="CJ800"/>
          <cell r="CK800"/>
          <cell r="CL800"/>
          <cell r="CM800"/>
          <cell r="CN800"/>
          <cell r="CO800"/>
        </row>
        <row r="801">
          <cell r="B801">
            <v>1645</v>
          </cell>
          <cell r="C801">
            <v>796</v>
          </cell>
          <cell r="D801">
            <v>24</v>
          </cell>
          <cell r="E801">
            <v>12</v>
          </cell>
          <cell r="F801">
            <v>2564</v>
          </cell>
          <cell r="G801">
            <v>800066721252</v>
          </cell>
          <cell r="H801" t="str">
            <v>นาย</v>
          </cell>
          <cell r="I801" t="str">
            <v>เสาร์</v>
          </cell>
          <cell r="J801" t="str">
            <v>ใจตุ้ย</v>
          </cell>
          <cell r="K801">
            <v>3501600165117</v>
          </cell>
          <cell r="L801" t="str">
            <v>ฮอด</v>
          </cell>
          <cell r="M801" t="str">
            <v>เชียงใหม่ 3</v>
          </cell>
          <cell r="N801">
            <v>8</v>
          </cell>
          <cell r="O801" t="str">
            <v xml:space="preserve">สินเชื่อพัฒนาองค์กรชุมชน </v>
          </cell>
          <cell r="P801" t="str">
            <v>1.บุคคลค้ำประกัน</v>
          </cell>
          <cell r="Q801">
            <v>51864.13</v>
          </cell>
          <cell r="R801">
            <v>10200.93</v>
          </cell>
          <cell r="S801" t="str">
            <v>จังหวัดฮอด</v>
          </cell>
          <cell r="T801" t="str">
            <v>ผบE82</v>
          </cell>
          <cell r="U801" t="str">
            <v>2564</v>
          </cell>
          <cell r="V801" t="str">
            <v>ผบE191</v>
          </cell>
          <cell r="W801">
            <v>2564</v>
          </cell>
          <cell r="X801"/>
          <cell r="Y801"/>
          <cell r="Z801"/>
          <cell r="AA801">
            <v>24</v>
          </cell>
          <cell r="AB801">
            <v>6</v>
          </cell>
          <cell r="AC801">
            <v>2564</v>
          </cell>
          <cell r="AD801"/>
          <cell r="AE801"/>
          <cell r="AF801"/>
          <cell r="AG801"/>
          <cell r="AH801"/>
          <cell r="AI801"/>
          <cell r="AJ801"/>
          <cell r="AK801"/>
          <cell r="AL801"/>
          <cell r="AM801"/>
          <cell r="AN801"/>
          <cell r="AO801"/>
          <cell r="AP801"/>
          <cell r="AQ801"/>
          <cell r="AR801"/>
          <cell r="AS801"/>
          <cell r="AT801"/>
          <cell r="AU801"/>
          <cell r="AV801"/>
          <cell r="AW801"/>
          <cell r="AX801"/>
          <cell r="AY801"/>
          <cell r="AZ801"/>
          <cell r="BA801"/>
          <cell r="BB801" t="str">
            <v>สืบทรัพย์ (คำสั่ง 24/12/2564)//สืบแล้ว</v>
          </cell>
          <cell r="BC801"/>
          <cell r="BD801"/>
          <cell r="BE801"/>
          <cell r="BF801"/>
          <cell r="BG801"/>
          <cell r="BH801"/>
          <cell r="BI801"/>
          <cell r="BJ801"/>
          <cell r="BK801"/>
          <cell r="BL801" t="str">
            <v>นายเสาร์ ใจตุ้ย</v>
          </cell>
          <cell r="BM801">
            <v>888164010056</v>
          </cell>
          <cell r="BN801" t="str">
            <v>1.นายเสาร์   ใจตุ้ย
2.นายผัด   ใจตุ้ย
3.นายภาคภูมิ   สิงห์บัว
4.นางบุญธรรม  สิงห์บัว</v>
          </cell>
          <cell r="BO801" t="str">
            <v>จำเลยที่ 1
จำเลยที่ 2
จำเลยที่ 3
คู่สมรสจำเลยที่ 3</v>
          </cell>
          <cell r="BP801" t="str">
            <v>3-5016-00165-11-7
3-5016-00167-38-1
3-5016-00166-97-1
3-5016-00178-10-3</v>
          </cell>
          <cell r="BQ801"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R801"/>
          <cell r="BS801"/>
          <cell r="BT801"/>
          <cell r="BU801" t="str">
            <v>สรวงสุดา</v>
          </cell>
          <cell r="BV801"/>
          <cell r="BW801"/>
          <cell r="BX801"/>
          <cell r="BY801"/>
          <cell r="BZ801"/>
          <cell r="CA801"/>
          <cell r="CB801"/>
          <cell r="CC801"/>
          <cell r="CD801"/>
          <cell r="CE801"/>
          <cell r="CF801"/>
          <cell r="CG801"/>
          <cell r="CH801"/>
          <cell r="CI801"/>
          <cell r="CJ801"/>
          <cell r="CK801"/>
          <cell r="CL801"/>
          <cell r="CM801"/>
          <cell r="CN801"/>
          <cell r="CO801"/>
        </row>
        <row r="802">
          <cell r="B802">
            <v>1646</v>
          </cell>
          <cell r="C802">
            <v>797</v>
          </cell>
          <cell r="D802">
            <v>24</v>
          </cell>
          <cell r="E802">
            <v>12</v>
          </cell>
          <cell r="F802">
            <v>2564</v>
          </cell>
          <cell r="G802">
            <v>800066720700</v>
          </cell>
          <cell r="H802" t="str">
            <v>นาย</v>
          </cell>
          <cell r="I802" t="str">
            <v>ผัด</v>
          </cell>
          <cell r="J802" t="str">
            <v>นามสม</v>
          </cell>
          <cell r="K802">
            <v>3501600167381</v>
          </cell>
          <cell r="L802" t="str">
            <v>ฮอด</v>
          </cell>
          <cell r="M802" t="str">
            <v>เชียงใหม่ 3</v>
          </cell>
          <cell r="N802">
            <v>8</v>
          </cell>
          <cell r="O802" t="str">
            <v xml:space="preserve">สินเชื่อพัฒนาองค์กรชุมชน </v>
          </cell>
          <cell r="P802" t="str">
            <v>1.บุคคลค้ำประกัน</v>
          </cell>
          <cell r="Q802">
            <v>35964.97</v>
          </cell>
          <cell r="R802">
            <v>4303.6400000000003</v>
          </cell>
          <cell r="S802" t="str">
            <v>จังหวัดฮอด</v>
          </cell>
          <cell r="T802" t="str">
            <v>ผบE88</v>
          </cell>
          <cell r="U802" t="str">
            <v>2564</v>
          </cell>
          <cell r="V802" t="str">
            <v>ผบE128</v>
          </cell>
          <cell r="W802">
            <v>2564</v>
          </cell>
          <cell r="X802"/>
          <cell r="Y802"/>
          <cell r="Z802"/>
          <cell r="AA802">
            <v>15</v>
          </cell>
          <cell r="AB802">
            <v>6</v>
          </cell>
          <cell r="AC802">
            <v>2564</v>
          </cell>
          <cell r="AD802"/>
          <cell r="AE802"/>
          <cell r="AF802"/>
          <cell r="AG802"/>
          <cell r="AH802"/>
          <cell r="AI802"/>
          <cell r="AJ802"/>
          <cell r="AK802"/>
          <cell r="AL802"/>
          <cell r="AM802"/>
          <cell r="AN802"/>
          <cell r="AO802"/>
          <cell r="AP802"/>
          <cell r="AQ802"/>
          <cell r="AR802"/>
          <cell r="AS802"/>
          <cell r="AT802"/>
          <cell r="AU802"/>
          <cell r="AV802"/>
          <cell r="AW802"/>
          <cell r="AX802"/>
          <cell r="AY802"/>
          <cell r="AZ802"/>
          <cell r="BA802"/>
          <cell r="BB802" t="str">
            <v>สืบทรัพย์ (คำสั่ง 24/12/2564)//สืบแล้ว</v>
          </cell>
          <cell r="BC802"/>
          <cell r="BD802"/>
          <cell r="BE802"/>
          <cell r="BF802"/>
          <cell r="BG802"/>
          <cell r="BH802"/>
          <cell r="BI802"/>
          <cell r="BJ802"/>
          <cell r="BK802"/>
          <cell r="BL802" t="str">
            <v>นายผัด นามสม</v>
          </cell>
          <cell r="BM802">
            <v>888164010055</v>
          </cell>
          <cell r="BN802" t="str">
            <v xml:space="preserve">1.นายผัด   ใจตุ้ย
2.นายภาคภูมิ   สิงห์บัว
3.นางบุญธรรม  สิงห์บัว
4.นายเสาร์   ใจตุ้ย
</v>
          </cell>
          <cell r="BO802" t="str">
            <v>จำเลยที่ 1
จำเลยที่ 2
คู่สมรสจำเลยที่ 2
จำเลยที่ 3</v>
          </cell>
          <cell r="BP802" t="str">
            <v>3-5016-00167-38-1
3-5016-00166-97-1
3-5016-00178-10-3
3-5016-00165-11-7</v>
          </cell>
          <cell r="BQ802"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BR802"/>
          <cell r="BS802"/>
          <cell r="BT802"/>
          <cell r="BU802" t="str">
            <v>สรวงสุดา</v>
          </cell>
          <cell r="BV802"/>
          <cell r="BW802"/>
          <cell r="BX802"/>
          <cell r="BY802"/>
          <cell r="BZ802"/>
          <cell r="CA802"/>
          <cell r="CB802"/>
          <cell r="CC802"/>
          <cell r="CD802"/>
          <cell r="CE802"/>
          <cell r="CF802"/>
          <cell r="CG802"/>
          <cell r="CH802"/>
          <cell r="CI802"/>
          <cell r="CJ802"/>
          <cell r="CK802"/>
          <cell r="CL802"/>
          <cell r="CM802"/>
          <cell r="CN802"/>
          <cell r="CO802"/>
        </row>
        <row r="803">
          <cell r="B803">
            <v>1647</v>
          </cell>
          <cell r="C803">
            <v>798</v>
          </cell>
          <cell r="D803">
            <v>24</v>
          </cell>
          <cell r="E803">
            <v>12</v>
          </cell>
          <cell r="F803">
            <v>2564</v>
          </cell>
          <cell r="G803">
            <v>800054183671</v>
          </cell>
          <cell r="H803" t="str">
            <v>นาง</v>
          </cell>
          <cell r="I803" t="str">
            <v>พิน</v>
          </cell>
          <cell r="J803" t="str">
            <v>ไชยคำร้อง</v>
          </cell>
          <cell r="K803">
            <v>3500200823825</v>
          </cell>
          <cell r="L803" t="str">
            <v>ฮอด</v>
          </cell>
          <cell r="M803" t="str">
            <v>เชียงใหม่ 3</v>
          </cell>
          <cell r="N803">
            <v>8</v>
          </cell>
          <cell r="O803" t="str">
            <v xml:space="preserve">สินเชื่อพัฒนาองค์กรชุมชน </v>
          </cell>
          <cell r="P803" t="str">
            <v>1.บุคคลค้ำประกัน</v>
          </cell>
          <cell r="Q803">
            <v>38473.949999999997</v>
          </cell>
          <cell r="R803">
            <v>4670.28</v>
          </cell>
          <cell r="S803" t="str">
            <v>จังหวัดฮอด</v>
          </cell>
          <cell r="T803" t="str">
            <v>ผบE79</v>
          </cell>
          <cell r="U803" t="str">
            <v>2564</v>
          </cell>
          <cell r="V803" t="str">
            <v>ผบE199</v>
          </cell>
          <cell r="W803">
            <v>2564</v>
          </cell>
          <cell r="X803"/>
          <cell r="Y803"/>
          <cell r="Z803"/>
          <cell r="AA803">
            <v>24</v>
          </cell>
          <cell r="AB803">
            <v>6</v>
          </cell>
          <cell r="AC803">
            <v>2564</v>
          </cell>
          <cell r="AD803"/>
          <cell r="AE803"/>
          <cell r="AF803"/>
          <cell r="AG803"/>
          <cell r="AH803"/>
          <cell r="AI803"/>
          <cell r="AJ803"/>
          <cell r="AK803"/>
          <cell r="AL803"/>
          <cell r="AM803"/>
          <cell r="AN803"/>
          <cell r="AO803"/>
          <cell r="AP803"/>
          <cell r="AQ803"/>
          <cell r="AR803"/>
          <cell r="AS803"/>
          <cell r="AT803"/>
          <cell r="AU803"/>
          <cell r="AV803"/>
          <cell r="AW803"/>
          <cell r="AX803"/>
          <cell r="AY803"/>
          <cell r="AZ803"/>
          <cell r="BA803"/>
          <cell r="BB803" t="str">
            <v>สืบทรัพย์ (คำสั่ง 24/12/2564)//สืบแล้ว</v>
          </cell>
          <cell r="BC803"/>
          <cell r="BD803"/>
          <cell r="BE803"/>
          <cell r="BF803"/>
          <cell r="BG803"/>
          <cell r="BH803"/>
          <cell r="BI803"/>
          <cell r="BJ803"/>
          <cell r="BK803"/>
          <cell r="BL803" t="str">
            <v>นางพิน ไชยคำร้อง</v>
          </cell>
          <cell r="BM803">
            <v>888164010005</v>
          </cell>
          <cell r="BN803" t="str">
            <v>1.นางพิน  ไชยคำร้อง
2.นายมานพ  ไชยคำร้อง
3.นายสุวัติ   ไชยโพธิ์
4.นางสาคร   ไชยโพธิ์
5.นางอัมพร  จันสุข
6.นายคำมูล  จันสุข</v>
          </cell>
          <cell r="BO803" t="str">
            <v>จำเลยที่ 1
คู่สมรสจำเลยที่ 1
จำเลยที่ 2
คู่สมรสจำเลยที่ 2
จำเลยที่ 3
คู่สมรสจำเลยที่ 3</v>
          </cell>
          <cell r="BP803" t="str">
            <v>3-5002-00823-82-5
3-5002-00823-81-7
3-5015-00213-08-0
3-5016-00034-12-8
3-5016-00033-13-0
3-5016-00033-12-1</v>
          </cell>
          <cell r="BQ803"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803"/>
          <cell r="BS803"/>
          <cell r="BT803"/>
          <cell r="BU803" t="str">
            <v>สรวงสุดา</v>
          </cell>
          <cell r="BV803"/>
          <cell r="BW803"/>
          <cell r="BX803"/>
          <cell r="BY803"/>
          <cell r="BZ803"/>
          <cell r="CA803"/>
          <cell r="CB803"/>
          <cell r="CC803"/>
          <cell r="CD803"/>
          <cell r="CE803"/>
          <cell r="CF803"/>
          <cell r="CG803"/>
          <cell r="CH803"/>
          <cell r="CI803"/>
          <cell r="CJ803"/>
          <cell r="CK803"/>
          <cell r="CL803"/>
          <cell r="CM803"/>
          <cell r="CN803"/>
          <cell r="CO803"/>
        </row>
        <row r="804">
          <cell r="B804">
            <v>1648</v>
          </cell>
          <cell r="C804">
            <v>799</v>
          </cell>
          <cell r="D804">
            <v>24</v>
          </cell>
          <cell r="E804">
            <v>12</v>
          </cell>
          <cell r="F804">
            <v>2564</v>
          </cell>
          <cell r="G804">
            <v>800066725592</v>
          </cell>
          <cell r="H804" t="str">
            <v>นาย</v>
          </cell>
          <cell r="I804" t="str">
            <v>เหลา</v>
          </cell>
          <cell r="J804" t="str">
            <v>สร้อยฟ้า</v>
          </cell>
          <cell r="K804">
            <v>3501600165486</v>
          </cell>
          <cell r="L804" t="str">
            <v>ฮอด</v>
          </cell>
          <cell r="M804" t="str">
            <v>เชียงใหม่ 3</v>
          </cell>
          <cell r="N804">
            <v>8</v>
          </cell>
          <cell r="O804" t="str">
            <v xml:space="preserve">สินเชื่อพัฒนาองค์กรชุมชน </v>
          </cell>
          <cell r="P804" t="str">
            <v>1.บุคคลค้ำประกัน</v>
          </cell>
          <cell r="Q804">
            <v>90529.36</v>
          </cell>
          <cell r="R804">
            <v>18375.86</v>
          </cell>
          <cell r="S804" t="str">
            <v>จังหวัดฮอด</v>
          </cell>
          <cell r="T804" t="str">
            <v>ผบE81</v>
          </cell>
          <cell r="U804" t="str">
            <v>2564</v>
          </cell>
          <cell r="V804" t="str">
            <v>ผบE190</v>
          </cell>
          <cell r="W804">
            <v>2564</v>
          </cell>
          <cell r="X804"/>
          <cell r="Y804"/>
          <cell r="Z804"/>
          <cell r="AA804">
            <v>24</v>
          </cell>
          <cell r="AB804">
            <v>6</v>
          </cell>
          <cell r="AC804">
            <v>2564</v>
          </cell>
          <cell r="AD804"/>
          <cell r="AE804"/>
          <cell r="AF804"/>
          <cell r="AG804"/>
          <cell r="AH804"/>
          <cell r="AI804"/>
          <cell r="AJ804"/>
          <cell r="AK804"/>
          <cell r="AL804"/>
          <cell r="AM804"/>
          <cell r="AN804"/>
          <cell r="AO804"/>
          <cell r="AP804"/>
          <cell r="AQ804"/>
          <cell r="AR804"/>
          <cell r="AS804"/>
          <cell r="AT804"/>
          <cell r="AU804"/>
          <cell r="AV804"/>
          <cell r="AW804"/>
          <cell r="AX804"/>
          <cell r="AY804"/>
          <cell r="AZ804"/>
          <cell r="BA804"/>
          <cell r="BB804" t="str">
            <v>สืบทรัพย์ (คำสั่ง 24/12/2564)//สืบแล้ว</v>
          </cell>
          <cell r="BC804"/>
          <cell r="BD804"/>
          <cell r="BE804"/>
          <cell r="BF804"/>
          <cell r="BG804"/>
          <cell r="BH804"/>
          <cell r="BI804"/>
          <cell r="BJ804"/>
          <cell r="BK804"/>
          <cell r="BL804" t="str">
            <v>นายเหลา สร้อยฟ้า</v>
          </cell>
          <cell r="BM804">
            <v>888164010052</v>
          </cell>
          <cell r="BN804" t="str">
            <v>1.นายเหลา   สร้อยฟ้า
2.นางเพ็ญ  สร้อยฟ้า
3.นางเกี๋ยงคำ  สิงห์บัว
4.นางคำมูล  สร้อยฟ้า
5.นายหวัน  สร้อยฟ้า</v>
          </cell>
          <cell r="BO804" t="str">
            <v xml:space="preserve">จำเลยที่ 1
คู่สมรสจำเลยที่ 1
จำเลยที่ 2
จำเลยที่ 3
คู่สมรสจำเลยที่ 3
</v>
          </cell>
          <cell r="BP804" t="str">
            <v>3-5016-00165-48-6
3-5016-00172-95-4
3-5016-00165-64-8
3-5016-00164-37-4
3-5016-0016772-1</v>
          </cell>
          <cell r="BQ804"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BR804"/>
          <cell r="BS804"/>
          <cell r="BT804"/>
          <cell r="BU804" t="str">
            <v>สรวงสุดา</v>
          </cell>
          <cell r="BV804"/>
          <cell r="BW804"/>
          <cell r="BX804"/>
          <cell r="BY804"/>
          <cell r="BZ804"/>
          <cell r="CA804"/>
          <cell r="CB804"/>
          <cell r="CC804"/>
          <cell r="CD804"/>
          <cell r="CE804"/>
          <cell r="CF804"/>
          <cell r="CG804"/>
          <cell r="CH804"/>
          <cell r="CI804"/>
          <cell r="CJ804"/>
          <cell r="CK804"/>
          <cell r="CL804"/>
          <cell r="CM804"/>
          <cell r="CN804"/>
          <cell r="CO804"/>
        </row>
        <row r="805">
          <cell r="B805">
            <v>1649</v>
          </cell>
          <cell r="C805">
            <v>800</v>
          </cell>
          <cell r="D805">
            <v>24</v>
          </cell>
          <cell r="E805">
            <v>12</v>
          </cell>
          <cell r="F805">
            <v>2564</v>
          </cell>
          <cell r="G805">
            <v>800054183655</v>
          </cell>
          <cell r="H805" t="str">
            <v>นาง</v>
          </cell>
          <cell r="I805" t="str">
            <v>อัมพร</v>
          </cell>
          <cell r="J805" t="str">
            <v>จันสุข</v>
          </cell>
          <cell r="K805">
            <v>3501600033130</v>
          </cell>
          <cell r="L805" t="str">
            <v>ฮอด</v>
          </cell>
          <cell r="M805" t="str">
            <v>เชียงใหม่ 3</v>
          </cell>
          <cell r="N805">
            <v>8</v>
          </cell>
          <cell r="O805" t="str">
            <v xml:space="preserve">สินเชื่อพัฒนาองค์กรชุมชน </v>
          </cell>
          <cell r="P805" t="str">
            <v>1.บุคคลค้ำประกัน</v>
          </cell>
          <cell r="Q805">
            <v>38473.949999999997</v>
          </cell>
          <cell r="R805">
            <v>4670.28</v>
          </cell>
          <cell r="S805" t="str">
            <v>จังหวัดฮอด</v>
          </cell>
          <cell r="T805" t="str">
            <v>ผบE78</v>
          </cell>
          <cell r="U805" t="str">
            <v>2564</v>
          </cell>
          <cell r="V805" t="str">
            <v>ผบE1984</v>
          </cell>
          <cell r="W805">
            <v>2564</v>
          </cell>
          <cell r="X805"/>
          <cell r="Y805"/>
          <cell r="Z805"/>
          <cell r="AA805">
            <v>24</v>
          </cell>
          <cell r="AB805">
            <v>6</v>
          </cell>
          <cell r="AC805">
            <v>2564</v>
          </cell>
          <cell r="AD805"/>
          <cell r="AE805"/>
          <cell r="AF805"/>
          <cell r="AG805"/>
          <cell r="AH805"/>
          <cell r="AI805"/>
          <cell r="AJ805"/>
          <cell r="AK805"/>
          <cell r="AL805"/>
          <cell r="AM805"/>
          <cell r="AN805"/>
          <cell r="AO805"/>
          <cell r="AP805"/>
          <cell r="AQ805"/>
          <cell r="AR805"/>
          <cell r="AS805"/>
          <cell r="AT805"/>
          <cell r="AU805"/>
          <cell r="AV805"/>
          <cell r="AW805"/>
          <cell r="AX805"/>
          <cell r="AY805"/>
          <cell r="AZ805"/>
          <cell r="BA805"/>
          <cell r="BB805" t="str">
            <v>สืบทรัพย์ (คำสั่ง 24/12/2564)//สืบแล้ว</v>
          </cell>
          <cell r="BC805"/>
          <cell r="BD805"/>
          <cell r="BE805"/>
          <cell r="BF805"/>
          <cell r="BG805"/>
          <cell r="BH805"/>
          <cell r="BI805"/>
          <cell r="BJ805"/>
          <cell r="BK805"/>
          <cell r="BL805" t="str">
            <v>นางอัมพร จันสุข</v>
          </cell>
          <cell r="BM805">
            <v>888164010004</v>
          </cell>
          <cell r="BN805" t="str">
            <v>1.นางอัมพร  จันสุข
2.นายคำมูล  จันสุข
3.นายสุวัติ   ไชยโพธิ์
4.นางสาคร   ไชยโพธิ์
5.นางพิน  ไชยคำร้อง
6.นายมานพ  ไชยคำร้อง</v>
          </cell>
          <cell r="BO805" t="str">
            <v>จำเลยที่ 1
คู่สมรสจำเลยที่ 1
จำเลยที่ 2
คู่สมรสจำเลยที่ 2
จำเลยที่ 3
คู่สมรสจำเลยที่ 3</v>
          </cell>
          <cell r="BP805" t="str">
            <v>3-5016-00033-13-0
3-5016-00033-12-1
3-5015-00213-08-0
3-5016-00034-12-8
3-5002-00823-82-5
3-5002-00823-81-7</v>
          </cell>
          <cell r="BQ80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BR805"/>
          <cell r="BS805"/>
          <cell r="BT805"/>
          <cell r="BU805" t="str">
            <v>สรวงสุดา</v>
          </cell>
          <cell r="BV805"/>
          <cell r="BW805"/>
          <cell r="BX805"/>
          <cell r="BY805"/>
          <cell r="BZ805"/>
          <cell r="CA805"/>
          <cell r="CB805"/>
          <cell r="CC805"/>
          <cell r="CD805"/>
          <cell r="CE805"/>
          <cell r="CF805"/>
          <cell r="CG805"/>
          <cell r="CH805"/>
          <cell r="CI805"/>
          <cell r="CJ805"/>
          <cell r="CK805"/>
          <cell r="CL805"/>
          <cell r="CM805"/>
          <cell r="CN805"/>
          <cell r="CO805"/>
        </row>
        <row r="806">
          <cell r="B806">
            <v>1650</v>
          </cell>
          <cell r="C806">
            <v>801</v>
          </cell>
          <cell r="D806">
            <v>24</v>
          </cell>
          <cell r="E806">
            <v>12</v>
          </cell>
          <cell r="F806">
            <v>2564</v>
          </cell>
          <cell r="G806">
            <v>800048616653</v>
          </cell>
          <cell r="H806" t="str">
            <v>นาย</v>
          </cell>
          <cell r="I806" t="str">
            <v>ปริญญา</v>
          </cell>
          <cell r="J806" t="str">
            <v>แก้วมา</v>
          </cell>
          <cell r="K806">
            <v>3501600017134</v>
          </cell>
          <cell r="L806" t="str">
            <v>ฮอด</v>
          </cell>
          <cell r="M806" t="str">
            <v>เชียงใหม่ 3</v>
          </cell>
          <cell r="N806">
            <v>8</v>
          </cell>
          <cell r="O806" t="str">
            <v>สินเชื่อธนาคารประชาชน</v>
          </cell>
          <cell r="P806" t="str">
            <v>1.บุคคลค้ำประกัน</v>
          </cell>
          <cell r="Q806">
            <v>59304.41</v>
          </cell>
          <cell r="R806">
            <v>3219.21</v>
          </cell>
          <cell r="S806" t="str">
            <v>จังหวัดฮอด</v>
          </cell>
          <cell r="T806" t="str">
            <v>ผบE144</v>
          </cell>
          <cell r="U806" t="str">
            <v>2564</v>
          </cell>
          <cell r="V806" t="str">
            <v>ผบE160</v>
          </cell>
          <cell r="W806">
            <v>2564</v>
          </cell>
          <cell r="X806">
            <v>21</v>
          </cell>
          <cell r="Y806">
            <v>6</v>
          </cell>
          <cell r="Z806">
            <v>2564</v>
          </cell>
          <cell r="AA806"/>
          <cell r="AB806"/>
          <cell r="AC806"/>
          <cell r="AD806"/>
          <cell r="AE806"/>
          <cell r="AF806"/>
          <cell r="AG806"/>
          <cell r="AH806"/>
          <cell r="AI806"/>
          <cell r="AJ806"/>
          <cell r="AK806"/>
          <cell r="AL806"/>
          <cell r="AM806"/>
          <cell r="AN806"/>
          <cell r="AO806"/>
          <cell r="AP806"/>
          <cell r="AQ806"/>
          <cell r="AR806"/>
          <cell r="AS806"/>
          <cell r="AT806"/>
          <cell r="AU806"/>
          <cell r="AV806"/>
          <cell r="AW806"/>
          <cell r="AX806"/>
          <cell r="AY806"/>
          <cell r="AZ806"/>
          <cell r="BA806"/>
          <cell r="BB806" t="str">
            <v>สืบทรัพย์ (คำสั่ง 24/12/2564)//สืบแล้ว</v>
          </cell>
          <cell r="BC806"/>
          <cell r="BD806"/>
          <cell r="BE806"/>
          <cell r="BF806"/>
          <cell r="BG806"/>
          <cell r="BH806"/>
          <cell r="BI806"/>
          <cell r="BJ806"/>
          <cell r="BK806"/>
          <cell r="BL806" t="str">
            <v>นายปริญญา แก้วมา</v>
          </cell>
          <cell r="BM806">
            <v>888164010071</v>
          </cell>
          <cell r="BN806" t="str">
            <v>1.นายปริญญา   แก้วมา
2.นางสาวจุฬาลักษณ์  หลงมณี
3.นายวิฑูรย์  บรรเทา
4.นางสาวเดวิกา  จะมู
5.นายเกรียงไกร  ไชยสีธี</v>
          </cell>
          <cell r="BO806" t="str">
            <v xml:space="preserve">จำเลยที่ 1
คู่สมรสจำเลยที่ 1
จำเลยที่ 2
คู่สมรสจำเลยที่ 2
จำเลยที่ 3
</v>
          </cell>
          <cell r="BP806" t="str">
            <v>3-5016-00017-13-4
3-5016-00017-52-5
3-5016-00010-33-4
5-5018-01088-94-9
1-5016-00056-17-6</v>
          </cell>
          <cell r="BQ806"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R806"/>
          <cell r="BS806"/>
          <cell r="BT806"/>
          <cell r="BU806" t="str">
            <v>สรวงสุดา</v>
          </cell>
          <cell r="BV806"/>
          <cell r="BW806"/>
          <cell r="BX806"/>
          <cell r="BY806"/>
          <cell r="BZ806"/>
          <cell r="CA806"/>
          <cell r="CB806"/>
          <cell r="CC806"/>
          <cell r="CD806"/>
          <cell r="CE806"/>
          <cell r="CF806"/>
          <cell r="CG806"/>
          <cell r="CH806"/>
          <cell r="CI806"/>
          <cell r="CJ806"/>
          <cell r="CK806"/>
          <cell r="CL806"/>
          <cell r="CM806"/>
          <cell r="CN806"/>
          <cell r="CO806"/>
        </row>
        <row r="807">
          <cell r="B807">
            <v>1651</v>
          </cell>
          <cell r="C807">
            <v>802</v>
          </cell>
          <cell r="D807">
            <v>6</v>
          </cell>
          <cell r="E807">
            <v>1</v>
          </cell>
          <cell r="F807">
            <v>2565</v>
          </cell>
          <cell r="G807">
            <v>800030293396</v>
          </cell>
          <cell r="H807" t="str">
            <v>นาย</v>
          </cell>
          <cell r="I807" t="str">
            <v>ศุภชัย</v>
          </cell>
          <cell r="J807" t="str">
            <v>จิตอารี</v>
          </cell>
          <cell r="K807">
            <v>1550500023119</v>
          </cell>
          <cell r="L807" t="str">
            <v>เซ็นทรัล แอร์พอร์ต พลาซ่า เชียงใหม่</v>
          </cell>
          <cell r="M807" t="str">
            <v>เชียงใหม่ 1</v>
          </cell>
          <cell r="N807">
            <v>8</v>
          </cell>
          <cell r="O807" t="str">
            <v>สินเชื่อสวัสดิการ</v>
          </cell>
          <cell r="P807" t="str">
            <v>1.บุคคลค้ำประกัน</v>
          </cell>
          <cell r="Q807">
            <v>380663.1</v>
          </cell>
          <cell r="R807">
            <v>80984.09</v>
          </cell>
          <cell r="S807" t="str">
            <v>จังหวัดน่าน สาขาปัว</v>
          </cell>
          <cell r="T807" t="str">
            <v>ผบ.1045</v>
          </cell>
          <cell r="U807" t="str">
            <v>2558</v>
          </cell>
          <cell r="V807" t="str">
            <v>ผบ.50</v>
          </cell>
          <cell r="W807">
            <v>2559</v>
          </cell>
          <cell r="X807">
            <v>1</v>
          </cell>
          <cell r="Y807">
            <v>2</v>
          </cell>
          <cell r="Z807">
            <v>2559</v>
          </cell>
          <cell r="AA807"/>
          <cell r="AB807"/>
          <cell r="AC807"/>
          <cell r="AD807">
            <v>2</v>
          </cell>
          <cell r="AE807">
            <v>2</v>
          </cell>
          <cell r="AF807">
            <v>2559</v>
          </cell>
          <cell r="AG807">
            <v>4</v>
          </cell>
          <cell r="AH807">
            <v>8</v>
          </cell>
          <cell r="AI807">
            <v>2559</v>
          </cell>
          <cell r="AJ807"/>
          <cell r="AK807"/>
          <cell r="AL807"/>
          <cell r="AM807"/>
          <cell r="AN807"/>
          <cell r="AO807"/>
          <cell r="AP807"/>
          <cell r="AQ807"/>
          <cell r="AR807"/>
          <cell r="AS807"/>
          <cell r="AT807"/>
          <cell r="AU807"/>
          <cell r="AV807"/>
          <cell r="AW807"/>
          <cell r="AX807"/>
          <cell r="AY807"/>
          <cell r="AZ807"/>
          <cell r="BA807"/>
          <cell r="BB807" t="str">
            <v xml:space="preserve">สืบทรัพย์ (คำสั่ง 6/1/2565)//สืบแล้ว </v>
          </cell>
          <cell r="BC807"/>
          <cell r="BD807"/>
          <cell r="BE807"/>
          <cell r="BF807"/>
          <cell r="BG807"/>
          <cell r="BH807"/>
          <cell r="BI807"/>
          <cell r="BJ807"/>
          <cell r="BK807"/>
          <cell r="BL807" t="str">
            <v>นายศุภชัย จิตอารี</v>
          </cell>
          <cell r="BM807">
            <v>0</v>
          </cell>
          <cell r="BN807" t="str">
            <v>1.นายศุภชัย จิตอารี
2.นางสาวศรัญญา ไชยวุฒิ
3.นายณัฐพงษ์ ธรรมวงค์
4.นางสาวธนมน ศรีรุ่งเรือง
5.นางสาวณัฐธิดา พาจันดี</v>
          </cell>
          <cell r="BO807" t="str">
            <v xml:space="preserve">จำเลยที่ 1
คู่สมรสจำเลยที่ 1
จำเลยที่ 2
คู่สมรสจำเลยที่ 2
จำเลยที่ 3
</v>
          </cell>
          <cell r="BP807" t="str">
            <v>1-5505-00023-11-9
1-9599-00147-93-6
3-5703-00142-72-2
3-7298-00076-66-1
1-5099-00635-59-4</v>
          </cell>
          <cell r="BQ807"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R807" t="str">
            <v>พบทรัพย์</v>
          </cell>
          <cell r="BS807"/>
          <cell r="BT807">
            <v>5</v>
          </cell>
          <cell r="BU807" t="str">
            <v>วรกมล</v>
          </cell>
          <cell r="BV807"/>
          <cell r="BW807"/>
          <cell r="BX807"/>
          <cell r="BY807"/>
          <cell r="BZ807"/>
          <cell r="CA807"/>
          <cell r="CB807"/>
          <cell r="CC807"/>
          <cell r="CD807"/>
          <cell r="CE807"/>
          <cell r="CF807"/>
          <cell r="CG807"/>
          <cell r="CH807"/>
          <cell r="CI807"/>
          <cell r="CJ807"/>
          <cell r="CK807"/>
          <cell r="CL807"/>
          <cell r="CM807"/>
          <cell r="CN807"/>
          <cell r="CO807"/>
        </row>
        <row r="808">
          <cell r="B808">
            <v>1652</v>
          </cell>
          <cell r="C808">
            <v>803</v>
          </cell>
          <cell r="D808">
            <v>14</v>
          </cell>
          <cell r="E808">
            <v>1</v>
          </cell>
          <cell r="F808">
            <v>2565</v>
          </cell>
          <cell r="G808">
            <v>800048501426</v>
          </cell>
          <cell r="H808" t="str">
            <v>นางสาว</v>
          </cell>
          <cell r="I808" t="str">
            <v>จิราภรณ์</v>
          </cell>
          <cell r="J808" t="str">
            <v>สิทธิยานันท์</v>
          </cell>
          <cell r="K808">
            <v>3739900121153</v>
          </cell>
          <cell r="L808" t="str">
            <v>ถนนทิพย์เนตร</v>
          </cell>
          <cell r="M808" t="str">
            <v>เชียงใหม่ 1</v>
          </cell>
          <cell r="N808">
            <v>8</v>
          </cell>
          <cell r="O808" t="str">
            <v>สินเชื่อธนาคารประชาชน</v>
          </cell>
          <cell r="P808" t="str">
            <v>1.บุคคลค้ำประกัน</v>
          </cell>
          <cell r="Q808">
            <v>89548</v>
          </cell>
          <cell r="R808">
            <v>29740.639999999999</v>
          </cell>
          <cell r="S808" t="str">
            <v>แขวงเชียงใหม่</v>
          </cell>
          <cell r="T808" t="str">
            <v>ผบE1248</v>
          </cell>
          <cell r="U808" t="str">
            <v>2564</v>
          </cell>
          <cell r="V808" t="str">
            <v>ผบE3692</v>
          </cell>
          <cell r="W808">
            <v>2564</v>
          </cell>
          <cell r="X808">
            <v>2</v>
          </cell>
          <cell r="Y808">
            <v>11</v>
          </cell>
          <cell r="Z808">
            <v>2564</v>
          </cell>
          <cell r="AA808"/>
          <cell r="AB808"/>
          <cell r="AC808"/>
          <cell r="AD808"/>
          <cell r="AE808"/>
          <cell r="AF808"/>
          <cell r="AG808"/>
          <cell r="AH808"/>
          <cell r="AI808"/>
          <cell r="AJ808"/>
          <cell r="AK808"/>
          <cell r="AL808"/>
          <cell r="AM808"/>
          <cell r="AN808"/>
          <cell r="AO808"/>
          <cell r="AP808"/>
          <cell r="AQ808"/>
          <cell r="AR808"/>
          <cell r="AS808"/>
          <cell r="AT808"/>
          <cell r="AU808"/>
          <cell r="AV808"/>
          <cell r="AW808"/>
          <cell r="AX808"/>
          <cell r="AY808"/>
          <cell r="AZ808"/>
          <cell r="BA808"/>
          <cell r="BB808" t="str">
            <v xml:space="preserve">สืบทรัพย์ (คำสั่ง 14/1/2565)//สืบแล้ว </v>
          </cell>
          <cell r="BC808"/>
          <cell r="BD808"/>
          <cell r="BE808"/>
          <cell r="BF808"/>
          <cell r="BG808"/>
          <cell r="BH808"/>
          <cell r="BI808"/>
          <cell r="BJ808"/>
          <cell r="BK808"/>
          <cell r="BL808" t="str">
            <v>นางสาวจิราภรณ์ สิทธิยานันท์</v>
          </cell>
          <cell r="BM808">
            <v>883163011882</v>
          </cell>
          <cell r="BN808" t="str">
            <v>1.นางสาวจิราภรณ์ สิทธิยานันท์ 
2.นายสิทธิชัย ธรรมเจริญ
3.นายอรรถวุฒิ ยาวุฑฒิ
4.นางวัลยา ยาวุฑฒิ</v>
          </cell>
          <cell r="BO808" t="str">
            <v>จำเลยที่ 1
คู่สมรสจำเลยที่ 1
จำเลยที่ 2
คู่สมรสจำเลยที่ 2</v>
          </cell>
          <cell r="BP808" t="str">
            <v>3-7399-00121-15-3
3-7099-00030-32-8
3-5799-00188-49-7
3-5101-00407-66-8</v>
          </cell>
          <cell r="BQ808"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R808" t="str">
            <v>พบทรัพย์</v>
          </cell>
          <cell r="BS808"/>
          <cell r="BT808">
            <v>4</v>
          </cell>
          <cell r="BU808" t="str">
            <v>วรกมล</v>
          </cell>
          <cell r="BV808"/>
          <cell r="BW808"/>
          <cell r="BX808"/>
          <cell r="BY808"/>
          <cell r="BZ808"/>
          <cell r="CA808"/>
          <cell r="CB808"/>
          <cell r="CC808"/>
          <cell r="CD808"/>
          <cell r="CE808"/>
          <cell r="CF808"/>
          <cell r="CG808"/>
          <cell r="CH808"/>
          <cell r="CI808"/>
          <cell r="CJ808"/>
          <cell r="CK808"/>
          <cell r="CL808"/>
          <cell r="CM808"/>
          <cell r="CN808"/>
          <cell r="CO808"/>
        </row>
        <row r="809">
          <cell r="B809">
            <v>1653</v>
          </cell>
          <cell r="C809">
            <v>804</v>
          </cell>
          <cell r="D809">
            <v>18</v>
          </cell>
          <cell r="E809">
            <v>1</v>
          </cell>
          <cell r="F809">
            <v>2565</v>
          </cell>
          <cell r="G809">
            <v>800044709957</v>
          </cell>
          <cell r="H809" t="str">
            <v>นาย</v>
          </cell>
          <cell r="I809" t="str">
            <v>บันเทิง</v>
          </cell>
          <cell r="J809" t="str">
            <v>ไชยา</v>
          </cell>
          <cell r="K809">
            <v>3509900774761</v>
          </cell>
          <cell r="L809" t="str">
            <v>แม่แตง</v>
          </cell>
          <cell r="M809" t="str">
            <v>เชียงใหม่ 2</v>
          </cell>
          <cell r="N809">
            <v>8</v>
          </cell>
          <cell r="O809" t="str">
            <v>สินเชื่อพัฒนาองค์กรชุมชน (รายบุคคล)</v>
          </cell>
          <cell r="P809" t="str">
            <v>1.บุคคลค้ำประกัน</v>
          </cell>
          <cell r="Q809">
            <v>156154.10999999999</v>
          </cell>
          <cell r="R809">
            <v>46992.46</v>
          </cell>
          <cell r="S809" t="str">
            <v>แขวงเชียงดาว</v>
          </cell>
          <cell r="T809" t="str">
            <v>ผบE376</v>
          </cell>
          <cell r="U809" t="str">
            <v>2564</v>
          </cell>
          <cell r="V809" t="str">
            <v>ผบE320</v>
          </cell>
          <cell r="W809">
            <v>2564</v>
          </cell>
          <cell r="X809">
            <v>7</v>
          </cell>
          <cell r="Y809">
            <v>9</v>
          </cell>
          <cell r="Z809">
            <v>2564</v>
          </cell>
          <cell r="AA809"/>
          <cell r="AB809"/>
          <cell r="AC809"/>
          <cell r="AD809"/>
          <cell r="AE809"/>
          <cell r="AF809"/>
          <cell r="AG809"/>
          <cell r="AH809"/>
          <cell r="AI809"/>
          <cell r="AJ809"/>
          <cell r="AK809"/>
          <cell r="AL809"/>
          <cell r="AM809"/>
          <cell r="AN809"/>
          <cell r="AO809"/>
          <cell r="AP809"/>
          <cell r="AQ809"/>
          <cell r="AR809"/>
          <cell r="AS809"/>
          <cell r="AT809"/>
          <cell r="AU809"/>
          <cell r="AV809"/>
          <cell r="AW809"/>
          <cell r="AX809"/>
          <cell r="AY809"/>
          <cell r="AZ809"/>
          <cell r="BA809"/>
          <cell r="BB809" t="str">
            <v xml:space="preserve">สืบทรัพย์ (คำสั่ง 18/1/2565)//สืบแล้ว </v>
          </cell>
          <cell r="BC809"/>
          <cell r="BD809"/>
          <cell r="BE809"/>
          <cell r="BF809"/>
          <cell r="BG809"/>
          <cell r="BH809"/>
          <cell r="BI809"/>
          <cell r="BJ809"/>
          <cell r="BK809"/>
          <cell r="BL809" t="str">
            <v>นายบันเทิง ไชยา</v>
          </cell>
          <cell r="BM809">
            <v>823561010344</v>
          </cell>
          <cell r="BN809"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O809" t="str">
            <v>จำเลยที่ 1
จำเลยที่ 2
จำเลยที่ 3
จำเลยที่ 4
คู่สมรสจำเลยที่ 4
จำเลยที่ 5
คู่สมรสจำเลยที่ 5</v>
          </cell>
          <cell r="BP809" t="str">
            <v>3-5099-00774-76-1
3-5006-00259-56-1
3-5006-00257-17-7
3-5805-00021-38-4
3-5006-00020-28-2
3-5006-00259-62-5
5-5009-90014-27-1</v>
          </cell>
          <cell r="BQ809"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R809" t="str">
            <v>ไม่พบทรัพย์</v>
          </cell>
          <cell r="BS809"/>
          <cell r="BT809">
            <v>7</v>
          </cell>
          <cell r="BU809" t="str">
            <v>วรกมล</v>
          </cell>
          <cell r="BV809"/>
          <cell r="BW809"/>
          <cell r="BX809"/>
          <cell r="BY809"/>
          <cell r="BZ809"/>
          <cell r="CA809"/>
          <cell r="CB809"/>
          <cell r="CC809"/>
          <cell r="CD809"/>
          <cell r="CE809"/>
          <cell r="CF809"/>
          <cell r="CG809"/>
          <cell r="CH809"/>
          <cell r="CI809"/>
          <cell r="CJ809"/>
          <cell r="CK809"/>
          <cell r="CL809"/>
          <cell r="CM809"/>
          <cell r="CN809"/>
          <cell r="CO809"/>
        </row>
        <row r="810">
          <cell r="B810">
            <v>1654</v>
          </cell>
          <cell r="C810">
            <v>805</v>
          </cell>
          <cell r="D810">
            <v>18</v>
          </cell>
          <cell r="E810">
            <v>1</v>
          </cell>
          <cell r="F810">
            <v>2565</v>
          </cell>
          <cell r="G810">
            <v>800052517938</v>
          </cell>
          <cell r="H810" t="str">
            <v>นาย</v>
          </cell>
          <cell r="I810" t="str">
            <v>สมเดช</v>
          </cell>
          <cell r="J810" t="str">
            <v>พุทธา</v>
          </cell>
          <cell r="K810">
            <v>3500600116948</v>
          </cell>
          <cell r="L810" t="str">
            <v>แม่แตง</v>
          </cell>
          <cell r="M810" t="str">
            <v>เชียงใหม่ 2</v>
          </cell>
          <cell r="N810">
            <v>8</v>
          </cell>
          <cell r="O810" t="str">
            <v>สินเชื่อธนาคารประชาชน</v>
          </cell>
          <cell r="P810" t="str">
            <v>1.บุคคลค้ำประกัน</v>
          </cell>
          <cell r="Q810">
            <v>76999</v>
          </cell>
          <cell r="R810">
            <v>31755.439999999999</v>
          </cell>
          <cell r="S810" t="str">
            <v>แขวงเชียงดาว</v>
          </cell>
          <cell r="T810" t="str">
            <v>ผบE216</v>
          </cell>
          <cell r="U810" t="str">
            <v>2564</v>
          </cell>
          <cell r="V810" t="str">
            <v>ผบE593</v>
          </cell>
          <cell r="W810">
            <v>2564</v>
          </cell>
          <cell r="X810">
            <v>30</v>
          </cell>
          <cell r="Y810">
            <v>11</v>
          </cell>
          <cell r="Z810">
            <v>2564</v>
          </cell>
          <cell r="AA810"/>
          <cell r="AB810"/>
          <cell r="AC810"/>
          <cell r="AD810"/>
          <cell r="AE810"/>
          <cell r="AF810"/>
          <cell r="AG810"/>
          <cell r="AH810"/>
          <cell r="AI810"/>
          <cell r="AJ810"/>
          <cell r="AK810"/>
          <cell r="AL810"/>
          <cell r="AM810"/>
          <cell r="AN810"/>
          <cell r="AO810"/>
          <cell r="AP810"/>
          <cell r="AQ810"/>
          <cell r="AR810"/>
          <cell r="AS810"/>
          <cell r="AT810"/>
          <cell r="AU810"/>
          <cell r="AV810"/>
          <cell r="AW810"/>
          <cell r="AX810"/>
          <cell r="AY810"/>
          <cell r="AZ810"/>
          <cell r="BA810"/>
          <cell r="BB810" t="str">
            <v>สืบทรัพย์ (คำสั่ง 18/1/2565)//สืบแล้ว รายงานผล วันที่ 10/2/2565</v>
          </cell>
          <cell r="BC810"/>
          <cell r="BD810"/>
          <cell r="BE810"/>
          <cell r="BF810"/>
          <cell r="BG810"/>
          <cell r="BH810"/>
          <cell r="BI810"/>
          <cell r="BJ810"/>
          <cell r="BK810"/>
          <cell r="BL810" t="str">
            <v>นายสมเดช พุทธา</v>
          </cell>
          <cell r="BM810">
            <v>883162010626</v>
          </cell>
          <cell r="BN810" t="str">
            <v xml:space="preserve">1.นายสมเดช พุทธา
2.นางสาวเพ็ญศรี พุทธา
3.นายจิราภัทร คำแก้ว
</v>
          </cell>
          <cell r="BO810" t="str">
            <v>จำเลยที่ 1
คู่สมรสจำเลยที่ 1
จำเลยที่ 2</v>
          </cell>
          <cell r="BP810" t="str">
            <v>3-5006-00116-94-8
3-5006-00116-95-6
8-5020-73002-88-0</v>
          </cell>
          <cell r="BQ810"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R810" t="str">
            <v>พบทรัพย์</v>
          </cell>
          <cell r="BS810"/>
          <cell r="BT810">
            <v>3</v>
          </cell>
          <cell r="BU810" t="str">
            <v>วรกมล</v>
          </cell>
          <cell r="BV810"/>
          <cell r="BW810"/>
          <cell r="BX810"/>
          <cell r="BY810"/>
          <cell r="BZ810"/>
          <cell r="CA810"/>
          <cell r="CB810"/>
          <cell r="CC810"/>
          <cell r="CD810"/>
          <cell r="CE810"/>
          <cell r="CF810"/>
          <cell r="CG810"/>
          <cell r="CH810"/>
          <cell r="CI810"/>
          <cell r="CJ810"/>
          <cell r="CK810"/>
          <cell r="CL810"/>
          <cell r="CM810"/>
          <cell r="CN810"/>
          <cell r="CO810"/>
        </row>
        <row r="811">
          <cell r="B811">
            <v>1655</v>
          </cell>
          <cell r="C811">
            <v>806</v>
          </cell>
          <cell r="D811">
            <v>18</v>
          </cell>
          <cell r="E811">
            <v>1</v>
          </cell>
          <cell r="F811">
            <v>2565</v>
          </cell>
          <cell r="G811">
            <v>800085275934</v>
          </cell>
          <cell r="H811" t="str">
            <v>นางสาว</v>
          </cell>
          <cell r="I811" t="str">
            <v xml:space="preserve">ดวงมณี </v>
          </cell>
          <cell r="J811" t="str">
            <v>สดับ</v>
          </cell>
          <cell r="K811">
            <v>3501400188041</v>
          </cell>
          <cell r="L811" t="str">
            <v>แม่โจ้</v>
          </cell>
          <cell r="M811" t="str">
            <v>เชียงใหม่ 2</v>
          </cell>
          <cell r="N811">
            <v>8</v>
          </cell>
          <cell r="O811" t="str">
            <v>สินเชื่อธนาคารประชาชน</v>
          </cell>
          <cell r="P811" t="str">
            <v>1.บุคคลค้ำประกัน</v>
          </cell>
          <cell r="Q811">
            <v>120000</v>
          </cell>
          <cell r="R811">
            <v>28536.28</v>
          </cell>
          <cell r="S811" t="str">
            <v>แขวงเชียงใหม่</v>
          </cell>
          <cell r="T811" t="str">
            <v>ผบE1420</v>
          </cell>
          <cell r="U811" t="str">
            <v>2564</v>
          </cell>
          <cell r="V811" t="str">
            <v>ผบE4031</v>
          </cell>
          <cell r="W811">
            <v>2564</v>
          </cell>
          <cell r="X811">
            <v>2</v>
          </cell>
          <cell r="Y811">
            <v>12</v>
          </cell>
          <cell r="Z811">
            <v>2564</v>
          </cell>
          <cell r="AA811"/>
          <cell r="AB811"/>
          <cell r="AC811"/>
          <cell r="AD811"/>
          <cell r="AE811"/>
          <cell r="AF811"/>
          <cell r="AG811"/>
          <cell r="AH811"/>
          <cell r="AI811"/>
          <cell r="AJ811"/>
          <cell r="AK811"/>
          <cell r="AL811"/>
          <cell r="AM811"/>
          <cell r="AN811"/>
          <cell r="AO811"/>
          <cell r="AP811"/>
          <cell r="AQ811"/>
          <cell r="AR811"/>
          <cell r="AS811"/>
          <cell r="AT811"/>
          <cell r="AU811"/>
          <cell r="AV811"/>
          <cell r="AW811"/>
          <cell r="AX811"/>
          <cell r="AY811"/>
          <cell r="AZ811"/>
          <cell r="BA811"/>
          <cell r="BB811" t="str">
            <v>สืบทรัพย์ (คำสั่ง 18/1/2565)//สืบแล้ว รายงานผล วันที่ 10/2/2565//ชะลอยึด 10/3/2565</v>
          </cell>
          <cell r="BC811"/>
          <cell r="BD811"/>
          <cell r="BE811"/>
          <cell r="BF811"/>
          <cell r="BG811"/>
          <cell r="BH811"/>
          <cell r="BI811"/>
          <cell r="BJ811"/>
          <cell r="BK811"/>
          <cell r="BL811" t="str">
            <v>นางสาวดวงมณี  สดับ</v>
          </cell>
          <cell r="BM811">
            <v>883263012245</v>
          </cell>
          <cell r="BN811" t="str">
            <v>1.นางสาวดวงมณี สดับ
2.นางสาวพัชรี ทัพผดุง
3.นายอุเทน อุดร
4.นางจินดา มีทอง
5.นายขวัญชัย มีทอง</v>
          </cell>
          <cell r="BO811" t="str">
            <v>จำเลยที่ 1
จำเลยที่ 2
คู่สมรสจำเลยที่ 2
จำเลยที่ 3
คู่สมรสจำเลยที่ 3</v>
          </cell>
          <cell r="BP811" t="str">
            <v>3-5014-00188-04-1
3-5705-00264-63-5
3-5014-00570-14-0
3-5014-00605-99-7
3-5404-00462-31-1</v>
          </cell>
          <cell r="BQ811"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R811" t="str">
            <v>พบทรัพย์</v>
          </cell>
          <cell r="BS811"/>
          <cell r="BT811">
            <v>5</v>
          </cell>
          <cell r="BU811" t="str">
            <v>วรกมล</v>
          </cell>
          <cell r="BV811"/>
          <cell r="BW811"/>
          <cell r="BX811"/>
          <cell r="BY811"/>
          <cell r="BZ811"/>
          <cell r="CA811"/>
          <cell r="CB811"/>
          <cell r="CC811"/>
          <cell r="CD811"/>
          <cell r="CE811"/>
          <cell r="CF811"/>
          <cell r="CG811"/>
          <cell r="CH811"/>
          <cell r="CI811"/>
          <cell r="CJ811"/>
          <cell r="CK811"/>
          <cell r="CL811"/>
          <cell r="CM811"/>
          <cell r="CN811"/>
          <cell r="CO811"/>
        </row>
        <row r="812">
          <cell r="B812">
            <v>1656</v>
          </cell>
          <cell r="C812">
            <v>807</v>
          </cell>
          <cell r="D812">
            <v>18</v>
          </cell>
          <cell r="E812">
            <v>1</v>
          </cell>
          <cell r="F812">
            <v>2565</v>
          </cell>
          <cell r="G812">
            <v>800093377292</v>
          </cell>
          <cell r="H812" t="str">
            <v>นาย</v>
          </cell>
          <cell r="I812" t="str">
            <v>ธวัชชัย</v>
          </cell>
          <cell r="J812" t="str">
            <v>เฮงมี</v>
          </cell>
          <cell r="K812">
            <v>1102000771871</v>
          </cell>
          <cell r="L812" t="str">
            <v>มีโชคพลาซ่า</v>
          </cell>
          <cell r="M812" t="str">
            <v>เชียงใหม่ 2</v>
          </cell>
          <cell r="N812">
            <v>8</v>
          </cell>
          <cell r="O812" t="str">
            <v>สินเชื่อแก้ไข้ปัญหาหนี้นอกระบบ PSA ระยะที่ 2</v>
          </cell>
          <cell r="P812" t="str">
            <v>1.บุคคลค้ำประกัน</v>
          </cell>
          <cell r="Q812">
            <v>37499</v>
          </cell>
          <cell r="R812">
            <v>7175.14</v>
          </cell>
          <cell r="S812" t="str">
            <v>แขวงเชียงดาว</v>
          </cell>
          <cell r="T812" t="str">
            <v>ผบE375</v>
          </cell>
          <cell r="U812" t="str">
            <v>2564</v>
          </cell>
          <cell r="V812" t="str">
            <v>ผบE319</v>
          </cell>
          <cell r="W812">
            <v>2564</v>
          </cell>
          <cell r="X812">
            <v>7</v>
          </cell>
          <cell r="Y812">
            <v>9</v>
          </cell>
          <cell r="Z812">
            <v>2564</v>
          </cell>
          <cell r="AA812"/>
          <cell r="AB812"/>
          <cell r="AC812"/>
          <cell r="AD812"/>
          <cell r="AE812"/>
          <cell r="AF812"/>
          <cell r="AG812"/>
          <cell r="AH812"/>
          <cell r="AI812"/>
          <cell r="AJ812"/>
          <cell r="AK812"/>
          <cell r="AL812"/>
          <cell r="AM812"/>
          <cell r="AN812"/>
          <cell r="AO812"/>
          <cell r="AP812"/>
          <cell r="AQ812"/>
          <cell r="AR812"/>
          <cell r="AS812"/>
          <cell r="AT812"/>
          <cell r="AU812"/>
          <cell r="AV812"/>
          <cell r="AW812"/>
          <cell r="AX812"/>
          <cell r="AY812"/>
          <cell r="AZ812"/>
          <cell r="BA812"/>
          <cell r="BB812" t="str">
            <v xml:space="preserve">สืบทรัพย์ (คำสั่ง 18/1/2565)//สืบแล้ว </v>
          </cell>
          <cell r="BC812"/>
          <cell r="BD812"/>
          <cell r="BE812"/>
          <cell r="BF812"/>
          <cell r="BG812"/>
          <cell r="BH812"/>
          <cell r="BI812"/>
          <cell r="BJ812"/>
          <cell r="BK812"/>
          <cell r="BL812" t="str">
            <v>นายธวัชชัย เฮงมี</v>
          </cell>
          <cell r="BM812">
            <v>883264010016</v>
          </cell>
          <cell r="BN812" t="str">
            <v>1.นายธวัชชัย เฮงมี
2.นางสาววิกานดา ศุภอมฤต</v>
          </cell>
          <cell r="BO812" t="str">
            <v>จำเลยที่ 1
จำเลยที่ 2</v>
          </cell>
          <cell r="BP812" t="str">
            <v>1-1020-00771-87-1
1-5007-00129-10-7</v>
          </cell>
          <cell r="BQ812"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812" t="str">
            <v>ไม่พบทรัพย์</v>
          </cell>
          <cell r="BS812"/>
          <cell r="BT812">
            <v>2</v>
          </cell>
          <cell r="BU812" t="str">
            <v>วรกมล</v>
          </cell>
          <cell r="BV812"/>
          <cell r="BW812"/>
          <cell r="BX812"/>
          <cell r="BY812"/>
          <cell r="BZ812"/>
          <cell r="CA812"/>
          <cell r="CB812"/>
          <cell r="CC812"/>
          <cell r="CD812"/>
          <cell r="CE812"/>
          <cell r="CF812"/>
          <cell r="CG812"/>
          <cell r="CH812"/>
          <cell r="CI812"/>
          <cell r="CJ812"/>
          <cell r="CK812"/>
          <cell r="CL812"/>
          <cell r="CM812"/>
          <cell r="CN812"/>
          <cell r="CO812"/>
        </row>
        <row r="813">
          <cell r="B813">
            <v>1657</v>
          </cell>
          <cell r="C813">
            <v>808</v>
          </cell>
          <cell r="D813">
            <v>26</v>
          </cell>
          <cell r="E813">
            <v>1</v>
          </cell>
          <cell r="F813">
            <v>2565</v>
          </cell>
          <cell r="G813">
            <v>800048270071</v>
          </cell>
          <cell r="H813" t="str">
            <v>นาย</v>
          </cell>
          <cell r="I813" t="str">
            <v>จตุรงค์</v>
          </cell>
          <cell r="J813" t="str">
            <v>มณีโสภณ</v>
          </cell>
          <cell r="K813">
            <v>3501000022021</v>
          </cell>
          <cell r="L813" t="str">
            <v>บวกครกหลวง</v>
          </cell>
          <cell r="M813" t="str">
            <v>เชียงใหม่ 3</v>
          </cell>
          <cell r="N813">
            <v>8</v>
          </cell>
          <cell r="O813" t="str">
            <v>สินเชื่อโครงการธนาคารประชาชน</v>
          </cell>
          <cell r="P813" t="str">
            <v>1.บุคคลค้ำประกัน</v>
          </cell>
          <cell r="Q813">
            <v>69930.94</v>
          </cell>
          <cell r="R813">
            <v>7261.71</v>
          </cell>
          <cell r="S813" t="str">
            <v>จังหวัดฝาง</v>
          </cell>
          <cell r="T813" t="str">
            <v>ผบ.1146</v>
          </cell>
          <cell r="U813">
            <v>2560</v>
          </cell>
          <cell r="V813" t="str">
            <v>ผบ.2565</v>
          </cell>
          <cell r="W813">
            <v>2561</v>
          </cell>
          <cell r="X813"/>
          <cell r="Y813"/>
          <cell r="Z813"/>
          <cell r="AA813">
            <v>7</v>
          </cell>
          <cell r="AB813">
            <v>3</v>
          </cell>
          <cell r="AC813">
            <v>2561</v>
          </cell>
          <cell r="AD813"/>
          <cell r="AE813"/>
          <cell r="AF813"/>
          <cell r="AG813"/>
          <cell r="AH813"/>
          <cell r="AI813"/>
          <cell r="AJ813"/>
          <cell r="AK813"/>
          <cell r="AL813"/>
          <cell r="AM813"/>
          <cell r="AN813"/>
          <cell r="AO813"/>
          <cell r="AP813"/>
          <cell r="AQ813"/>
          <cell r="AR813"/>
          <cell r="AS813"/>
          <cell r="AT813"/>
          <cell r="AU813"/>
          <cell r="AV813"/>
          <cell r="AW813"/>
          <cell r="AX813"/>
          <cell r="AY813"/>
          <cell r="AZ813"/>
          <cell r="BA813"/>
          <cell r="BB813" t="str">
            <v>สืบทรัพย์ (คำสั่ง 26/1/2565)//สืบแล้ว</v>
          </cell>
          <cell r="BC813"/>
          <cell r="BD813"/>
          <cell r="BE813"/>
          <cell r="BF813"/>
          <cell r="BG813"/>
          <cell r="BH813"/>
          <cell r="BI813"/>
          <cell r="BJ813"/>
          <cell r="BK813"/>
          <cell r="BL813" t="str">
            <v>นายจตุรงค์ มณีโสภณ</v>
          </cell>
          <cell r="BM813">
            <v>0</v>
          </cell>
          <cell r="BN813" t="str">
            <v>1.นายจตุรงค์ มณีโสภณ
2.นางวรัญญา มณีโสภณ
3.นายภาคิน ศรีเฟื่อง
4.นางสาวชลธิชา นำชัย</v>
          </cell>
          <cell r="BO813" t="str">
            <v>จำเลยที่ 1
คู่สมรสจำเลยที่ 1
จำเลยที่ 2
จำเลยที่ 3</v>
          </cell>
          <cell r="BP813" t="str">
            <v>3-5010-00022-02-1
3-5603-01005-62-1
1-6001-00064-03-8
1-5009-00100-63-3</v>
          </cell>
          <cell r="BQ813"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R813" t="str">
            <v>ไม่พบทรัพย์</v>
          </cell>
          <cell r="BS813"/>
          <cell r="BT813">
            <v>4</v>
          </cell>
          <cell r="BU813" t="str">
            <v>วรกมล</v>
          </cell>
          <cell r="BV813"/>
          <cell r="BW813"/>
          <cell r="BX813"/>
          <cell r="BY813"/>
          <cell r="BZ813"/>
          <cell r="CA813"/>
          <cell r="CB813"/>
          <cell r="CC813"/>
          <cell r="CD813"/>
          <cell r="CE813"/>
          <cell r="CF813"/>
          <cell r="CG813"/>
          <cell r="CH813"/>
          <cell r="CI813"/>
          <cell r="CJ813"/>
          <cell r="CK813"/>
          <cell r="CL813"/>
          <cell r="CM813"/>
          <cell r="CN813"/>
          <cell r="CO813"/>
        </row>
        <row r="814">
          <cell r="B814">
            <v>1658</v>
          </cell>
          <cell r="C814">
            <v>809</v>
          </cell>
          <cell r="D814">
            <v>26</v>
          </cell>
          <cell r="E814">
            <v>1</v>
          </cell>
          <cell r="F814">
            <v>2565</v>
          </cell>
          <cell r="G814">
            <v>800004965821</v>
          </cell>
          <cell r="H814" t="str">
            <v>นาง</v>
          </cell>
          <cell r="I814" t="str">
            <v>ปัตตา</v>
          </cell>
          <cell r="J814" t="str">
            <v>ลือขุนทด</v>
          </cell>
          <cell r="K814">
            <v>2501000001646</v>
          </cell>
          <cell r="L814" t="str">
            <v>ฝาง</v>
          </cell>
          <cell r="M814" t="str">
            <v>เชียงใหม่ 2</v>
          </cell>
          <cell r="N814">
            <v>8</v>
          </cell>
          <cell r="O814" t="str">
            <v>สินเชื่อธนาคารประชาชน</v>
          </cell>
          <cell r="P814" t="str">
            <v>1.บุคคลค้ำประกัน</v>
          </cell>
          <cell r="Q814">
            <v>40000</v>
          </cell>
          <cell r="R814">
            <v>6200</v>
          </cell>
          <cell r="S814" t="str">
            <v>จังหวัดฝาง</v>
          </cell>
          <cell r="T814" t="str">
            <v>ผบ.590</v>
          </cell>
          <cell r="U814">
            <v>2554</v>
          </cell>
          <cell r="V814" t="str">
            <v>ผบ.64</v>
          </cell>
          <cell r="W814">
            <v>2555</v>
          </cell>
          <cell r="X814">
            <v>16</v>
          </cell>
          <cell r="Y814">
            <v>2</v>
          </cell>
          <cell r="Z814">
            <v>2555</v>
          </cell>
          <cell r="AA814"/>
          <cell r="AB814"/>
          <cell r="AC814"/>
          <cell r="AD814"/>
          <cell r="AE814"/>
          <cell r="AF814"/>
          <cell r="AG814"/>
          <cell r="AH814"/>
          <cell r="AI814"/>
          <cell r="AJ814"/>
          <cell r="AK814"/>
          <cell r="AL814"/>
          <cell r="AM814"/>
          <cell r="AN814"/>
          <cell r="AO814"/>
          <cell r="AP814"/>
          <cell r="AQ814"/>
          <cell r="AR814"/>
          <cell r="AS814"/>
          <cell r="AT814"/>
          <cell r="AU814"/>
          <cell r="AV814"/>
          <cell r="AW814"/>
          <cell r="AX814"/>
          <cell r="AY814"/>
          <cell r="AZ814"/>
          <cell r="BA814"/>
          <cell r="BB814" t="str">
            <v>สืบทรัพย์ (คำสั่ง 26/1/2565)//สืบแล้ว</v>
          </cell>
          <cell r="BC814"/>
          <cell r="BD814"/>
          <cell r="BE814"/>
          <cell r="BF814"/>
          <cell r="BG814"/>
          <cell r="BH814"/>
          <cell r="BI814"/>
          <cell r="BJ814"/>
          <cell r="BK814"/>
          <cell r="BL814" t="str">
            <v>นางปัตตา ลือขุนทด</v>
          </cell>
          <cell r="BM814">
            <v>0</v>
          </cell>
          <cell r="BN814" t="str">
            <v>1.นางปัตตา ลือขุนทด
2.นายบุญลือ ลือขุนทด
3.นางประกายเพชร ชุ่มใจ
4.นางสาวอรุณ บุญยัง</v>
          </cell>
          <cell r="BO814" t="str">
            <v>จำเลยที่ 1
คู่สมรสจำเลยที่ 1
จำเลยที่ 2
จำเลยที่ 3</v>
          </cell>
          <cell r="BP814" t="str">
            <v>2-5010-00001-64-6
3-3609-00046-58-1
3-5009-01066-48-6
3-5711-00367-06-3</v>
          </cell>
          <cell r="BQ814"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R814" t="str">
            <v>พบทรัพย์</v>
          </cell>
          <cell r="BS814"/>
          <cell r="BT814">
            <v>4</v>
          </cell>
          <cell r="BU814" t="str">
            <v>จันทร์นิภา</v>
          </cell>
          <cell r="BV814"/>
          <cell r="BW814"/>
          <cell r="BX814"/>
          <cell r="BY814"/>
          <cell r="BZ814"/>
          <cell r="CA814"/>
          <cell r="CB814"/>
          <cell r="CC814"/>
          <cell r="CD814"/>
          <cell r="CE814"/>
          <cell r="CF814"/>
          <cell r="CG814"/>
          <cell r="CH814"/>
          <cell r="CI814"/>
          <cell r="CJ814"/>
          <cell r="CK814"/>
          <cell r="CL814"/>
          <cell r="CM814"/>
          <cell r="CN814"/>
          <cell r="CO814"/>
        </row>
        <row r="815">
          <cell r="B815">
            <v>1659</v>
          </cell>
          <cell r="C815">
            <v>810</v>
          </cell>
          <cell r="D815">
            <v>26</v>
          </cell>
          <cell r="E815">
            <v>1</v>
          </cell>
          <cell r="F815">
            <v>2565</v>
          </cell>
          <cell r="G815">
            <v>806753001296</v>
          </cell>
          <cell r="H815" t="str">
            <v>นางสาว</v>
          </cell>
          <cell r="I815" t="str">
            <v>ปัทมา</v>
          </cell>
          <cell r="J815" t="str">
            <v>วราชัย</v>
          </cell>
          <cell r="K815">
            <v>2500900016410</v>
          </cell>
          <cell r="L815" t="str">
            <v>ฝาง</v>
          </cell>
          <cell r="M815" t="str">
            <v>เชียงใหม่ 2</v>
          </cell>
          <cell r="N815">
            <v>8</v>
          </cell>
          <cell r="O815" t="str">
            <v>สินเชื่อธนาคารประชาชน</v>
          </cell>
          <cell r="P815" t="str">
            <v>1.บุคคลค้ำประกัน</v>
          </cell>
          <cell r="Q815">
            <v>20000</v>
          </cell>
          <cell r="R815">
            <v>3946.67</v>
          </cell>
          <cell r="S815" t="str">
            <v>จังหวัดฝาง</v>
          </cell>
          <cell r="T815" t="str">
            <v>ผบ.567</v>
          </cell>
          <cell r="U815">
            <v>2554</v>
          </cell>
          <cell r="V815" t="str">
            <v>ผบ.67</v>
          </cell>
          <cell r="W815">
            <v>2555</v>
          </cell>
          <cell r="X815"/>
          <cell r="Y815"/>
          <cell r="Z815"/>
          <cell r="AA815">
            <v>16</v>
          </cell>
          <cell r="AB815">
            <v>2</v>
          </cell>
          <cell r="AC815">
            <v>2555</v>
          </cell>
          <cell r="AD815"/>
          <cell r="AE815"/>
          <cell r="AF815"/>
          <cell r="AG815"/>
          <cell r="AH815"/>
          <cell r="AI815"/>
          <cell r="AJ815"/>
          <cell r="AK815"/>
          <cell r="AL815"/>
          <cell r="AM815"/>
          <cell r="AN815"/>
          <cell r="AO815"/>
          <cell r="AP815"/>
          <cell r="AQ815"/>
          <cell r="AR815"/>
          <cell r="AS815"/>
          <cell r="AT815"/>
          <cell r="AU815"/>
          <cell r="AV815"/>
          <cell r="AW815"/>
          <cell r="AX815"/>
          <cell r="AY815"/>
          <cell r="AZ815"/>
          <cell r="BA815"/>
          <cell r="BB815" t="str">
            <v>สืบทรัพย์ (คำสั่ง 26/1/2565)//สืบแล้ว</v>
          </cell>
          <cell r="BC815"/>
          <cell r="BD815"/>
          <cell r="BE815"/>
          <cell r="BF815"/>
          <cell r="BG815"/>
          <cell r="BH815"/>
          <cell r="BI815"/>
          <cell r="BJ815"/>
          <cell r="BK815"/>
          <cell r="BL815" t="str">
            <v>นางสาวปัทมา วราชัย</v>
          </cell>
          <cell r="BM815">
            <v>0</v>
          </cell>
          <cell r="BN815"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O815" t="str">
            <v>จำเลยที่ 1
จำเลยที่ 2
คู่สมรสจำเลยที่ 2
จำเลยที่ 3
คู่สมรสจพเลยที่ 3</v>
          </cell>
          <cell r="BP815" t="str">
            <v>2-5009-00016-41-0
3-5009-00660-86-4
3-5009-00268-87-5
3-5702-00397-57-5
3-5509-00002-47-6</v>
          </cell>
          <cell r="BQ81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815" t="str">
            <v>ไม่พบทรัพย์</v>
          </cell>
          <cell r="BS815"/>
          <cell r="BT815">
            <v>5</v>
          </cell>
          <cell r="BU815" t="str">
            <v>จันทร์นิภา</v>
          </cell>
          <cell r="BV815"/>
          <cell r="BW815"/>
          <cell r="BX815"/>
          <cell r="BY815"/>
          <cell r="BZ815"/>
          <cell r="CA815"/>
          <cell r="CB815"/>
          <cell r="CC815"/>
          <cell r="CD815"/>
          <cell r="CE815"/>
          <cell r="CF815"/>
          <cell r="CG815"/>
          <cell r="CH815"/>
          <cell r="CI815"/>
          <cell r="CJ815"/>
          <cell r="CK815"/>
          <cell r="CL815"/>
          <cell r="CM815"/>
          <cell r="CN815"/>
          <cell r="CO815"/>
        </row>
        <row r="816">
          <cell r="B816">
            <v>1660</v>
          </cell>
          <cell r="C816">
            <v>811</v>
          </cell>
          <cell r="D816">
            <v>26</v>
          </cell>
          <cell r="E816">
            <v>1</v>
          </cell>
          <cell r="F816">
            <v>2565</v>
          </cell>
          <cell r="G816">
            <v>806753003060</v>
          </cell>
          <cell r="H816" t="str">
            <v>นาง</v>
          </cell>
          <cell r="I816" t="str">
            <v>ยุพิน</v>
          </cell>
          <cell r="J816" t="str">
            <v>ต่อมคำ</v>
          </cell>
          <cell r="K816">
            <v>3501000354776</v>
          </cell>
          <cell r="L816" t="str">
            <v>ฝาง</v>
          </cell>
          <cell r="M816" t="str">
            <v>เชียงใหม่ 2</v>
          </cell>
          <cell r="N816">
            <v>8</v>
          </cell>
          <cell r="O816" t="str">
            <v>สินเชื่อแก้ไขหนี้ภาคประชาชน</v>
          </cell>
          <cell r="P816" t="str">
            <v>1.บุคคลค้ำประกัน</v>
          </cell>
          <cell r="Q816">
            <v>50000</v>
          </cell>
          <cell r="R816">
            <v>12437.5</v>
          </cell>
          <cell r="S816" t="str">
            <v>จังหวัดฝาง</v>
          </cell>
          <cell r="T816" t="str">
            <v>ผบ.641</v>
          </cell>
          <cell r="U816">
            <v>2554</v>
          </cell>
          <cell r="V816" t="str">
            <v>ผบ.71</v>
          </cell>
          <cell r="W816">
            <v>2555</v>
          </cell>
          <cell r="X816">
            <v>16</v>
          </cell>
          <cell r="Y816">
            <v>2</v>
          </cell>
          <cell r="Z816">
            <v>2555</v>
          </cell>
          <cell r="AA816"/>
          <cell r="AB816"/>
          <cell r="AC816"/>
          <cell r="AD816"/>
          <cell r="AE816"/>
          <cell r="AF816"/>
          <cell r="AG816"/>
          <cell r="AH816"/>
          <cell r="AI816"/>
          <cell r="AJ816"/>
          <cell r="AK816"/>
          <cell r="AL816"/>
          <cell r="AM816"/>
          <cell r="AN816"/>
          <cell r="AO816"/>
          <cell r="AP816"/>
          <cell r="AQ816"/>
          <cell r="AR816"/>
          <cell r="AS816"/>
          <cell r="AT816"/>
          <cell r="AU816"/>
          <cell r="AV816"/>
          <cell r="AW816"/>
          <cell r="AX816"/>
          <cell r="AY816"/>
          <cell r="AZ816"/>
          <cell r="BA816"/>
          <cell r="BB816" t="str">
            <v>สืบทรัพย์ (คำสั่ง 26/1/2565)//สืบแล้ว</v>
          </cell>
          <cell r="BC816"/>
          <cell r="BD816"/>
          <cell r="BE816"/>
          <cell r="BF816"/>
          <cell r="BG816"/>
          <cell r="BH816"/>
          <cell r="BI816"/>
          <cell r="BJ816"/>
          <cell r="BK816"/>
          <cell r="BL816" t="str">
            <v>นางยุพิน ต่อมคำ</v>
          </cell>
          <cell r="BM816">
            <v>0</v>
          </cell>
          <cell r="BN816" t="str">
            <v>1.นางยุพิน จอมพงษ์
2.นายศักดิ์ดา ทักคินาคิน
3.นายสาคร เชาว์ไว
4.นางเยาวลักษณ์ เชาว์ไว</v>
          </cell>
          <cell r="BO816" t="str">
            <v xml:space="preserve">จำเลยที่ 1
คู่สมรสจำเลยที่ 1
จำเลยที่ 2
คู่สมรสจำเลยที่ 2
</v>
          </cell>
          <cell r="BP816" t="str">
            <v>3-5010-00354-77-6
3-7204-00142-15-3
3-5010-00360-70-9
3-5804-00004-18-6</v>
          </cell>
          <cell r="BQ816"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R816" t="str">
            <v>ไม่พบทรัพย์</v>
          </cell>
          <cell r="BS816"/>
          <cell r="BT816">
            <v>4</v>
          </cell>
          <cell r="BU816" t="str">
            <v>จันทร์นิภา</v>
          </cell>
          <cell r="BV816"/>
          <cell r="BW816"/>
          <cell r="BX816"/>
          <cell r="BY816"/>
          <cell r="BZ816"/>
          <cell r="CA816"/>
          <cell r="CB816"/>
          <cell r="CC816"/>
          <cell r="CD816"/>
          <cell r="CE816"/>
          <cell r="CF816"/>
          <cell r="CG816"/>
          <cell r="CH816"/>
          <cell r="CI816"/>
          <cell r="CJ816"/>
          <cell r="CK816"/>
          <cell r="CL816"/>
          <cell r="CM816"/>
          <cell r="CN816"/>
          <cell r="CO816"/>
        </row>
        <row r="817">
          <cell r="B817">
            <v>1661</v>
          </cell>
          <cell r="C817">
            <v>812</v>
          </cell>
          <cell r="D817">
            <v>26</v>
          </cell>
          <cell r="E817">
            <v>1</v>
          </cell>
          <cell r="F817">
            <v>2565</v>
          </cell>
          <cell r="G817">
            <v>800002309220</v>
          </cell>
          <cell r="H817" t="str">
            <v>นาง</v>
          </cell>
          <cell r="I817" t="str">
            <v>เกษร</v>
          </cell>
          <cell r="J817" t="str">
            <v>สุวรรณวงศ์</v>
          </cell>
          <cell r="K817">
            <v>3579900329813</v>
          </cell>
          <cell r="L817" t="str">
            <v>ไชยปราการ</v>
          </cell>
          <cell r="M817" t="str">
            <v>เชียงใหม่ 2</v>
          </cell>
          <cell r="N817">
            <v>8</v>
          </cell>
          <cell r="O817" t="str">
            <v>สินเชื่อธนาคารประชาชน</v>
          </cell>
          <cell r="P817" t="str">
            <v>1.บุคคลค้ำประกัน</v>
          </cell>
          <cell r="Q817">
            <v>27394.33</v>
          </cell>
          <cell r="R817">
            <v>2725.18</v>
          </cell>
          <cell r="S817" t="str">
            <v>จังหวัดฝาง</v>
          </cell>
          <cell r="T817" t="str">
            <v>ผบ.690</v>
          </cell>
          <cell r="U817">
            <v>2554</v>
          </cell>
          <cell r="V817" t="str">
            <v>ผบ.84</v>
          </cell>
          <cell r="W817">
            <v>2555</v>
          </cell>
          <cell r="X817"/>
          <cell r="Y817"/>
          <cell r="Z817"/>
          <cell r="AA817">
            <v>20</v>
          </cell>
          <cell r="AB817">
            <v>2</v>
          </cell>
          <cell r="AC817">
            <v>2555</v>
          </cell>
          <cell r="AD817"/>
          <cell r="AE817"/>
          <cell r="AF817"/>
          <cell r="AG817"/>
          <cell r="AH817"/>
          <cell r="AI817"/>
          <cell r="AJ817"/>
          <cell r="AK817"/>
          <cell r="AL817"/>
          <cell r="AM817"/>
          <cell r="AN817"/>
          <cell r="AO817"/>
          <cell r="AP817"/>
          <cell r="AQ817"/>
          <cell r="AR817"/>
          <cell r="AS817"/>
          <cell r="AT817"/>
          <cell r="AU817"/>
          <cell r="AV817"/>
          <cell r="AW817"/>
          <cell r="AX817"/>
          <cell r="AY817"/>
          <cell r="AZ817"/>
          <cell r="BA817"/>
          <cell r="BB817" t="str">
            <v>สืบทรัพย์ (คำสั่ง 26/1/2565)//สืบแล้ว</v>
          </cell>
          <cell r="BC817"/>
          <cell r="BD817"/>
          <cell r="BE817"/>
          <cell r="BF817"/>
          <cell r="BG817"/>
          <cell r="BH817"/>
          <cell r="BI817"/>
          <cell r="BJ817"/>
          <cell r="BK817"/>
          <cell r="BL817" t="str">
            <v>นางเกษร สุวรรณวงศ์</v>
          </cell>
          <cell r="BM817">
            <v>0</v>
          </cell>
          <cell r="BN817"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O817" t="str">
            <v>จำเลยที่ 1
คู่สมรสจำเลยที่ 1
จำเลยที่ 2
จำเลยที่ 3
คู่สมรสจำเลยที่ 3</v>
          </cell>
          <cell r="BP817" t="str">
            <v>3-5799-00329-81-3
3-5703-00385-76-5
3-5002-00482-12-2
3-5009-00327-71-5
3-6501-00377-20-2</v>
          </cell>
          <cell r="BQ817"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R817" t="str">
            <v>พบทรัพย์</v>
          </cell>
          <cell r="BS817"/>
          <cell r="BT817">
            <v>4</v>
          </cell>
          <cell r="BU817" t="str">
            <v>จันทร์นิภา</v>
          </cell>
          <cell r="BV817"/>
          <cell r="BW817"/>
          <cell r="BX817"/>
          <cell r="BY817"/>
          <cell r="BZ817"/>
          <cell r="CA817"/>
          <cell r="CB817"/>
          <cell r="CC817"/>
          <cell r="CD817"/>
          <cell r="CE817"/>
          <cell r="CF817"/>
          <cell r="CG817"/>
          <cell r="CH817"/>
          <cell r="CI817"/>
          <cell r="CJ817"/>
          <cell r="CK817"/>
          <cell r="CL817"/>
          <cell r="CM817"/>
          <cell r="CN817"/>
          <cell r="CO817"/>
        </row>
        <row r="818">
          <cell r="B818">
            <v>1662</v>
          </cell>
          <cell r="C818">
            <v>813</v>
          </cell>
          <cell r="D818">
            <v>26</v>
          </cell>
          <cell r="E818">
            <v>1</v>
          </cell>
          <cell r="F818">
            <v>2565</v>
          </cell>
          <cell r="G818">
            <v>800007877346</v>
          </cell>
          <cell r="H818" t="str">
            <v>นาย</v>
          </cell>
          <cell r="I818" t="str">
            <v>ธฤต</v>
          </cell>
          <cell r="J818" t="str">
            <v>กลิ่นศรีสุข</v>
          </cell>
          <cell r="K818">
            <v>3500900852216</v>
          </cell>
          <cell r="L818" t="str">
            <v>ไชยปราการ</v>
          </cell>
          <cell r="M818" t="str">
            <v>เชียงใหม่ 2</v>
          </cell>
          <cell r="N818">
            <v>8</v>
          </cell>
          <cell r="O818" t="str">
            <v>สินเชื่อธนาคารประชาชน</v>
          </cell>
          <cell r="P818" t="str">
            <v>1.บุคคลค้ำประกัน</v>
          </cell>
          <cell r="Q818">
            <v>48611</v>
          </cell>
          <cell r="R818">
            <v>4256.8900000000003</v>
          </cell>
          <cell r="S818" t="str">
            <v>จังหวัดฝาง</v>
          </cell>
          <cell r="T818" t="str">
            <v>ผบ.689</v>
          </cell>
          <cell r="U818">
            <v>2554</v>
          </cell>
          <cell r="V818" t="str">
            <v>ผบ.83</v>
          </cell>
          <cell r="W818">
            <v>2555</v>
          </cell>
          <cell r="X818"/>
          <cell r="Y818"/>
          <cell r="Z818"/>
          <cell r="AA818">
            <v>20</v>
          </cell>
          <cell r="AB818">
            <v>2</v>
          </cell>
          <cell r="AC818">
            <v>2555</v>
          </cell>
          <cell r="AD818"/>
          <cell r="AE818"/>
          <cell r="AF818"/>
          <cell r="AG818"/>
          <cell r="AH818"/>
          <cell r="AI818"/>
          <cell r="AJ818"/>
          <cell r="AK818"/>
          <cell r="AL818"/>
          <cell r="AM818"/>
          <cell r="AN818"/>
          <cell r="AO818"/>
          <cell r="AP818"/>
          <cell r="AQ818"/>
          <cell r="AR818"/>
          <cell r="AS818"/>
          <cell r="AT818"/>
          <cell r="AU818"/>
          <cell r="AV818"/>
          <cell r="AW818"/>
          <cell r="AX818"/>
          <cell r="AY818"/>
          <cell r="AZ818"/>
          <cell r="BA818"/>
          <cell r="BB818" t="str">
            <v>สืบทรัพย์ (คำสั่ง 26/1/2565)//สืบแล้ว</v>
          </cell>
          <cell r="BC818"/>
          <cell r="BD818"/>
          <cell r="BE818"/>
          <cell r="BF818"/>
          <cell r="BG818"/>
          <cell r="BH818"/>
          <cell r="BI818"/>
          <cell r="BJ818"/>
          <cell r="BK818"/>
          <cell r="BL818" t="str">
            <v>นายธฤต กลิ่นศรีสุข</v>
          </cell>
          <cell r="BM818">
            <v>0</v>
          </cell>
          <cell r="BN818" t="str">
            <v>1.นายธฤต กลิ่นศรีสุข
2.นางสาวนุชนาถ ตอนสุข
3.นายภัคพงศ์ ตอนสุข
4.นายขวัญชัย พิเศษ</v>
          </cell>
          <cell r="BO818" t="str">
            <v>จำเลยที่ 1
จำเลยที่ 2 
คู่สมรสจำเลยที่ 2
จำเลยที่ 3</v>
          </cell>
          <cell r="BP818" t="str">
            <v>3-5009-00852-21-6
1-5009-00020-36-2
3-5009-00986-83-2
3-5710-00099-72-5</v>
          </cell>
          <cell r="BQ818"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R818" t="str">
            <v>ไม่พบทรัพย์</v>
          </cell>
          <cell r="BS818"/>
          <cell r="BT818">
            <v>4</v>
          </cell>
          <cell r="BU818" t="str">
            <v>จันทร์นิภา</v>
          </cell>
          <cell r="BV818"/>
          <cell r="BW818"/>
          <cell r="BX818"/>
          <cell r="BY818"/>
          <cell r="BZ818"/>
          <cell r="CA818"/>
          <cell r="CB818"/>
          <cell r="CC818"/>
          <cell r="CD818"/>
          <cell r="CE818"/>
          <cell r="CF818"/>
          <cell r="CG818"/>
          <cell r="CH818"/>
          <cell r="CI818"/>
          <cell r="CJ818"/>
          <cell r="CK818"/>
          <cell r="CL818"/>
          <cell r="CM818"/>
          <cell r="CN818"/>
          <cell r="CO818"/>
        </row>
        <row r="819">
          <cell r="B819">
            <v>1663</v>
          </cell>
          <cell r="C819">
            <v>814</v>
          </cell>
          <cell r="D819">
            <v>26</v>
          </cell>
          <cell r="E819">
            <v>1</v>
          </cell>
          <cell r="F819">
            <v>2565</v>
          </cell>
          <cell r="G819">
            <v>850653002988</v>
          </cell>
          <cell r="H819" t="str">
            <v>นาง</v>
          </cell>
          <cell r="I819" t="str">
            <v>ทองเพ็ชร</v>
          </cell>
          <cell r="J819" t="str">
            <v>ตาอ้าย</v>
          </cell>
          <cell r="K819">
            <v>3500400076519</v>
          </cell>
          <cell r="L819" t="str">
            <v>เชียงดาว</v>
          </cell>
          <cell r="M819" t="str">
            <v>เชียงใหม่ 2</v>
          </cell>
          <cell r="N819">
            <v>8</v>
          </cell>
          <cell r="O819" t="str">
            <v>สินเชื่อธนาคารประชาชน</v>
          </cell>
          <cell r="P819" t="str">
            <v>1.บุคคลค้ำประกัน</v>
          </cell>
          <cell r="Q819">
            <v>91480</v>
          </cell>
          <cell r="R819">
            <v>10378.200000000001</v>
          </cell>
          <cell r="S819" t="str">
            <v>แขวงเชียงใหม่</v>
          </cell>
          <cell r="T819" t="str">
            <v>ผบ.77724</v>
          </cell>
          <cell r="U819">
            <v>2554</v>
          </cell>
          <cell r="V819" t="str">
            <v>ผบ.1117</v>
          </cell>
          <cell r="W819">
            <v>2555</v>
          </cell>
          <cell r="X819">
            <v>6</v>
          </cell>
          <cell r="Y819">
            <v>3</v>
          </cell>
          <cell r="Z819">
            <v>2555</v>
          </cell>
          <cell r="AA819"/>
          <cell r="AB819"/>
          <cell r="AC819"/>
          <cell r="AD819"/>
          <cell r="AE819"/>
          <cell r="AF819"/>
          <cell r="AG819"/>
          <cell r="AH819"/>
          <cell r="AI819"/>
          <cell r="AJ819"/>
          <cell r="AK819"/>
          <cell r="AL819"/>
          <cell r="AM819"/>
          <cell r="AN819"/>
          <cell r="AO819"/>
          <cell r="AP819"/>
          <cell r="AQ819"/>
          <cell r="AR819"/>
          <cell r="AS819"/>
          <cell r="AT819"/>
          <cell r="AU819"/>
          <cell r="AV819"/>
          <cell r="AW819"/>
          <cell r="AX819"/>
          <cell r="AY819"/>
          <cell r="AZ819"/>
          <cell r="BA819"/>
          <cell r="BB819" t="str">
            <v>สืบทรัพย์ (คำสั่ง 26/1/2565)//สืบแล้ว</v>
          </cell>
          <cell r="BC819"/>
          <cell r="BD819"/>
          <cell r="BE819"/>
          <cell r="BF819"/>
          <cell r="BG819"/>
          <cell r="BH819"/>
          <cell r="BI819"/>
          <cell r="BJ819"/>
          <cell r="BK819"/>
          <cell r="BL819" t="str">
            <v>นางทองเพ็ชร ตาอ้าย</v>
          </cell>
          <cell r="BM819">
            <v>823855010118</v>
          </cell>
          <cell r="BN819" t="str">
            <v>1.นางทองเพ็ชร ตาอ้าย
2.นางสมคิด สุดสวัสดิ์
3.นางนงลักษณ์ เกตุน้อย
4.นายจรัญ เกตุน้อย</v>
          </cell>
          <cell r="BO819" t="str">
            <v>จำเลยที่ 1
จำเลยที่ 2
จำเลยที่ 3
คู่สมรสจำเลยที่ 3</v>
          </cell>
          <cell r="BP819" t="str">
            <v>3-5004-00076-51-9
3-5004-00081-39-3
3-5004-00081-36-9
3-5004-00105-44-6</v>
          </cell>
          <cell r="BQ819"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R819" t="str">
            <v>พบทรัพย์</v>
          </cell>
          <cell r="BS819"/>
          <cell r="BT819">
            <v>4</v>
          </cell>
          <cell r="BU819" t="str">
            <v>จันทร์นิภา</v>
          </cell>
          <cell r="BV819"/>
          <cell r="BW819"/>
          <cell r="BX819"/>
          <cell r="BY819"/>
          <cell r="BZ819"/>
          <cell r="CA819"/>
          <cell r="CB819"/>
          <cell r="CC819"/>
          <cell r="CD819"/>
          <cell r="CE819"/>
          <cell r="CF819"/>
          <cell r="CG819"/>
          <cell r="CH819"/>
          <cell r="CI819"/>
          <cell r="CJ819"/>
          <cell r="CK819"/>
          <cell r="CL819"/>
          <cell r="CM819"/>
          <cell r="CN819"/>
          <cell r="CO819"/>
        </row>
        <row r="820">
          <cell r="B820">
            <v>1664</v>
          </cell>
          <cell r="C820">
            <v>815</v>
          </cell>
          <cell r="D820">
            <v>26</v>
          </cell>
          <cell r="E820">
            <v>1</v>
          </cell>
          <cell r="F820">
            <v>2565</v>
          </cell>
          <cell r="G820">
            <v>822348008985</v>
          </cell>
          <cell r="H820" t="str">
            <v>นาง</v>
          </cell>
          <cell r="I820" t="str">
            <v>ณัฐธินีย์</v>
          </cell>
          <cell r="J820" t="str">
            <v>ขัติแก้ว</v>
          </cell>
          <cell r="K820">
            <v>3501900185075</v>
          </cell>
          <cell r="L820" t="str">
            <v>แม่ริม</v>
          </cell>
          <cell r="M820" t="str">
            <v>เชียงใหม่ 2</v>
          </cell>
          <cell r="N820">
            <v>8</v>
          </cell>
          <cell r="O820" t="str">
            <v>สินเชื่อเคหะ</v>
          </cell>
          <cell r="P820" t="str">
            <v>1.บุคคลค้ำประกัน</v>
          </cell>
          <cell r="Q820">
            <v>446161.3</v>
          </cell>
          <cell r="R820">
            <v>119261.48</v>
          </cell>
          <cell r="S820" t="str">
            <v>จังหวัดเชียงใหม่</v>
          </cell>
          <cell r="T820" t="str">
            <v>ผบ.240</v>
          </cell>
          <cell r="U820">
            <v>2555</v>
          </cell>
          <cell r="V820" t="str">
            <v>ผบ.486</v>
          </cell>
          <cell r="W820">
            <v>2555</v>
          </cell>
          <cell r="X820">
            <v>18</v>
          </cell>
          <cell r="Y820">
            <v>5</v>
          </cell>
          <cell r="Z820">
            <v>2555</v>
          </cell>
          <cell r="AA820"/>
          <cell r="AB820"/>
          <cell r="AC820"/>
          <cell r="AD820"/>
          <cell r="AE820"/>
          <cell r="AF820"/>
          <cell r="AG820"/>
          <cell r="AH820"/>
          <cell r="AI820"/>
          <cell r="AJ820"/>
          <cell r="AK820"/>
          <cell r="AL820"/>
          <cell r="AM820"/>
          <cell r="AN820"/>
          <cell r="AO820"/>
          <cell r="AP820"/>
          <cell r="AQ820"/>
          <cell r="AR820"/>
          <cell r="AS820"/>
          <cell r="AT820"/>
          <cell r="AU820"/>
          <cell r="AV820"/>
          <cell r="AW820"/>
          <cell r="AX820"/>
          <cell r="AY820"/>
          <cell r="AZ820"/>
          <cell r="BA820"/>
          <cell r="BB820" t="str">
            <v>สืบทรัพย์ (คำสั่ง 26/1/2565)//สืบแล้ว</v>
          </cell>
          <cell r="BC820"/>
          <cell r="BD820"/>
          <cell r="BE820"/>
          <cell r="BF820"/>
          <cell r="BG820"/>
          <cell r="BH820"/>
          <cell r="BI820"/>
          <cell r="BJ820"/>
          <cell r="BK820"/>
          <cell r="BL820" t="str">
            <v>นางณัฐธินีย์ ขัติแก้ว</v>
          </cell>
          <cell r="BM820">
            <v>0</v>
          </cell>
          <cell r="BN820" t="str">
            <v>1.นายณัฐธินีย์ ขัติแก้ว
2.นายโกศล ศิริลักษณ์</v>
          </cell>
          <cell r="BO820" t="str">
            <v>จำเลยที่ 1
จำเลยที่ 2</v>
          </cell>
          <cell r="BP820" t="str">
            <v>3501900185075
3501400031541</v>
          </cell>
          <cell r="BQ820"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R820" t="str">
            <v>ไม่พบทรัพย์</v>
          </cell>
          <cell r="BS820"/>
          <cell r="BT820">
            <v>2</v>
          </cell>
          <cell r="BU820" t="str">
            <v>จันทร์นิภา</v>
          </cell>
          <cell r="BV820"/>
          <cell r="BW820"/>
          <cell r="BX820"/>
          <cell r="BY820"/>
          <cell r="BZ820"/>
          <cell r="CA820"/>
          <cell r="CB820"/>
          <cell r="CC820"/>
          <cell r="CD820"/>
          <cell r="CE820"/>
          <cell r="CF820"/>
          <cell r="CG820"/>
          <cell r="CH820"/>
          <cell r="CI820"/>
          <cell r="CJ820"/>
          <cell r="CK820"/>
          <cell r="CL820"/>
          <cell r="CM820"/>
          <cell r="CN820"/>
          <cell r="CO820"/>
        </row>
        <row r="821">
          <cell r="B821">
            <v>1665</v>
          </cell>
          <cell r="C821">
            <v>816</v>
          </cell>
          <cell r="D821">
            <v>26</v>
          </cell>
          <cell r="E821">
            <v>1</v>
          </cell>
          <cell r="F821">
            <v>2565</v>
          </cell>
          <cell r="G821">
            <v>855648012026</v>
          </cell>
          <cell r="H821" t="str">
            <v>นาย</v>
          </cell>
          <cell r="I821" t="str">
            <v>อิทธิกร</v>
          </cell>
          <cell r="J821" t="str">
            <v>วรภิรมย์</v>
          </cell>
          <cell r="K821">
            <v>3540100784429</v>
          </cell>
          <cell r="L821" t="str">
            <v>พร้าว</v>
          </cell>
          <cell r="M821" t="str">
            <v>เชียงใหม่ 2</v>
          </cell>
          <cell r="N821">
            <v>8</v>
          </cell>
          <cell r="O821" t="str">
            <v>สินเชื่อเคหะ</v>
          </cell>
          <cell r="P821" t="str">
            <v>1.บุคคลค้ำประกัน</v>
          </cell>
          <cell r="Q821">
            <v>1469259.21</v>
          </cell>
          <cell r="R821">
            <v>576475.1</v>
          </cell>
          <cell r="S821" t="str">
            <v>จังหวัดเชียงใหม่</v>
          </cell>
          <cell r="T821" t="str">
            <v>ผบ.468</v>
          </cell>
          <cell r="U821">
            <v>2555</v>
          </cell>
          <cell r="V821" t="str">
            <v>ผบ.708</v>
          </cell>
          <cell r="W821">
            <v>2555</v>
          </cell>
          <cell r="X821"/>
          <cell r="Y821"/>
          <cell r="Z821"/>
          <cell r="AA821">
            <v>28</v>
          </cell>
          <cell r="AB821">
            <v>6</v>
          </cell>
          <cell r="AC821">
            <v>2555</v>
          </cell>
          <cell r="AD821"/>
          <cell r="AE821"/>
          <cell r="AF821"/>
          <cell r="AG821"/>
          <cell r="AH821"/>
          <cell r="AI821"/>
          <cell r="AJ821"/>
          <cell r="AK821"/>
          <cell r="AL821"/>
          <cell r="AM821"/>
          <cell r="AN821"/>
          <cell r="AO821"/>
          <cell r="AP821"/>
          <cell r="AQ821"/>
          <cell r="AR821"/>
          <cell r="AS821"/>
          <cell r="AT821"/>
          <cell r="AU821"/>
          <cell r="AV821"/>
          <cell r="AW821"/>
          <cell r="AX821"/>
          <cell r="AY821"/>
          <cell r="AZ821"/>
          <cell r="BA821"/>
          <cell r="BB821" t="str">
            <v>สืบทรัพย์ (คำสั่ง 26/1/2565)//สืบแล้ว</v>
          </cell>
          <cell r="BC821"/>
          <cell r="BD821"/>
          <cell r="BE821"/>
          <cell r="BF821"/>
          <cell r="BG821"/>
          <cell r="BH821"/>
          <cell r="BI821"/>
          <cell r="BJ821"/>
          <cell r="BK821"/>
          <cell r="BL821" t="str">
            <v>นายอิทธิกร วรภิรมย์</v>
          </cell>
          <cell r="BM821">
            <v>0</v>
          </cell>
          <cell r="BN821" t="str">
            <v>1.นายวัชรพงศ์ วัฒนะพงศ์สถิตย์
2.นางปัณวรรธน์ วรภิรมย์</v>
          </cell>
          <cell r="BO821" t="str">
            <v>จำเลยที่ 1
จำเลยที่ 2</v>
          </cell>
          <cell r="BP821" t="str">
            <v>3540100784429
3869800006653</v>
          </cell>
          <cell r="BQ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R821" t="str">
            <v>ไม่พบทรัพย์</v>
          </cell>
          <cell r="BS821"/>
          <cell r="BT821"/>
          <cell r="BU821" t="str">
            <v>จันทร์นิภา</v>
          </cell>
          <cell r="BV821" t="str">
            <v>1.นายวัชรพงศ์ วัฒนะพงศ์สถิตย์
2.นางปัณวรรธน์ วรภิรมย์</v>
          </cell>
          <cell r="BW821" t="str">
            <v>จำเลยที่ 1
จำเลยที่ 2</v>
          </cell>
          <cell r="BX821" t="str">
            <v>3540100784429
3869800006653</v>
          </cell>
          <cell r="BY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Z821"/>
          <cell r="CA821"/>
          <cell r="CB821"/>
          <cell r="CC821"/>
          <cell r="CD821"/>
          <cell r="CE821"/>
          <cell r="CF821"/>
          <cell r="CG821"/>
          <cell r="CH821"/>
          <cell r="CI821"/>
          <cell r="CJ821"/>
          <cell r="CK821"/>
          <cell r="CL821"/>
          <cell r="CM821"/>
          <cell r="CN821"/>
          <cell r="CO821"/>
        </row>
        <row r="822">
          <cell r="B822">
            <v>1666</v>
          </cell>
          <cell r="C822">
            <v>817</v>
          </cell>
          <cell r="D822">
            <v>26</v>
          </cell>
          <cell r="E822">
            <v>1</v>
          </cell>
          <cell r="F822">
            <v>2565</v>
          </cell>
          <cell r="G822">
            <v>822353004721</v>
          </cell>
          <cell r="H822" t="str">
            <v>นาง</v>
          </cell>
          <cell r="I822" t="str">
            <v>จำปา</v>
          </cell>
          <cell r="J822" t="str">
            <v>พงษ์จันทร์</v>
          </cell>
          <cell r="K822">
            <v>3100904240146</v>
          </cell>
          <cell r="L822" t="str">
            <v>แม่ริม</v>
          </cell>
          <cell r="M822" t="str">
            <v>เชียงใหม่ 2</v>
          </cell>
          <cell r="N822">
            <v>8</v>
          </cell>
          <cell r="O822" t="str">
            <v>สินเชื่อธนาคารประชาชน</v>
          </cell>
          <cell r="P822" t="str">
            <v>1.บุคคลค้ำประกัน</v>
          </cell>
          <cell r="Q822">
            <v>48338.5</v>
          </cell>
          <cell r="R822">
            <v>5820.43</v>
          </cell>
          <cell r="S822" t="str">
            <v>แขวงเชียงใหม่</v>
          </cell>
          <cell r="T822" t="str">
            <v>ผบ.2716</v>
          </cell>
          <cell r="U822">
            <v>2555</v>
          </cell>
          <cell r="V822" t="str">
            <v>ผบ.4682</v>
          </cell>
          <cell r="W822">
            <v>2555</v>
          </cell>
          <cell r="X822">
            <v>14</v>
          </cell>
          <cell r="Y822">
            <v>8</v>
          </cell>
          <cell r="Z822">
            <v>2555</v>
          </cell>
          <cell r="AA822"/>
          <cell r="AB822"/>
          <cell r="AC822"/>
          <cell r="AD822"/>
          <cell r="AE822"/>
          <cell r="AF822"/>
          <cell r="AG822"/>
          <cell r="AH822"/>
          <cell r="AI822"/>
          <cell r="AJ822"/>
          <cell r="AK822"/>
          <cell r="AL822"/>
          <cell r="AM822"/>
          <cell r="AN822"/>
          <cell r="AO822"/>
          <cell r="AP822"/>
          <cell r="AQ822"/>
          <cell r="AR822"/>
          <cell r="AS822"/>
          <cell r="AT822"/>
          <cell r="AU822"/>
          <cell r="AV822"/>
          <cell r="AW822"/>
          <cell r="AX822"/>
          <cell r="AY822"/>
          <cell r="AZ822"/>
          <cell r="BA822"/>
          <cell r="BB822" t="str">
            <v>สืบทรัพย์ (คำสั่ง 26/1/2565)//สืบแล้ว</v>
          </cell>
          <cell r="BC822"/>
          <cell r="BD822"/>
          <cell r="BE822"/>
          <cell r="BF822"/>
          <cell r="BG822"/>
          <cell r="BH822"/>
          <cell r="BI822"/>
          <cell r="BJ822"/>
          <cell r="BK822"/>
          <cell r="BL822" t="str">
            <v>นางจำปา พงษ์จันทร์</v>
          </cell>
          <cell r="BM822">
            <v>0</v>
          </cell>
          <cell r="BN822" t="str">
            <v>1.นางจำปา พงษ์จันทร์
2.ส.อศิวาวงษ์ พงษ์จันทร์
3.สิบเอกสมพร คงคำ
4.นางสมบัติ คงคำ
5.สิบเอกหรือนายอธิวัฒน์ อารัญ</v>
          </cell>
          <cell r="BO822" t="str">
            <v>จำเลยที่ 1
คู่สมรสจำเลยที่ 1
จำเลยที่ 2
คู่สมรสจำเลยที่ 2
จำเลยที่ 3</v>
          </cell>
          <cell r="BP822" t="str">
            <v>3-1009-04240-14-6
3-1014-01785-32-1
3-5899-00043-47-2
3-2402-00415-86-0
1-5507-00008-83-1</v>
          </cell>
          <cell r="BQ822"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BR822"/>
          <cell r="BS822"/>
          <cell r="BT822"/>
          <cell r="BU822" t="str">
            <v>จันทร์นิภา</v>
          </cell>
          <cell r="BV822"/>
          <cell r="BW822"/>
          <cell r="BX822"/>
          <cell r="BY822"/>
          <cell r="BZ822"/>
          <cell r="CA822"/>
          <cell r="CB822"/>
          <cell r="CC822"/>
          <cell r="CD822"/>
          <cell r="CE822"/>
          <cell r="CF822"/>
          <cell r="CG822"/>
          <cell r="CH822"/>
          <cell r="CI822"/>
          <cell r="CJ822"/>
          <cell r="CK822"/>
          <cell r="CL822"/>
          <cell r="CM822"/>
          <cell r="CN822"/>
          <cell r="CO822"/>
        </row>
        <row r="823">
          <cell r="B823">
            <v>1667</v>
          </cell>
          <cell r="C823">
            <v>818</v>
          </cell>
          <cell r="D823">
            <v>26</v>
          </cell>
          <cell r="E823">
            <v>1</v>
          </cell>
          <cell r="F823">
            <v>2565</v>
          </cell>
          <cell r="G823">
            <v>800008347984</v>
          </cell>
          <cell r="H823" t="str">
            <v>นาง</v>
          </cell>
          <cell r="I823" t="str">
            <v xml:space="preserve">กาญจนา </v>
          </cell>
          <cell r="J823" t="str">
            <v xml:space="preserve">สุวรรณ </v>
          </cell>
          <cell r="K823">
            <v>3570100679412</v>
          </cell>
          <cell r="L823" t="str">
            <v>แม่ริม</v>
          </cell>
          <cell r="M823" t="str">
            <v>เชียงใหม่ 2</v>
          </cell>
          <cell r="N823">
            <v>8</v>
          </cell>
          <cell r="O823" t="str">
            <v>สินเชื่อแก้ไขหนี้ภาคประชาชน</v>
          </cell>
          <cell r="P823" t="str">
            <v>1.บุคคลค้ำประกัน</v>
          </cell>
          <cell r="Q823">
            <v>115000</v>
          </cell>
          <cell r="R823">
            <v>11119.2</v>
          </cell>
          <cell r="S823" t="str">
            <v>แขวงเชียงใหม่</v>
          </cell>
          <cell r="T823" t="str">
            <v>ผบ.2591</v>
          </cell>
          <cell r="U823">
            <v>2555</v>
          </cell>
          <cell r="V823" t="str">
            <v>ผบ.5100</v>
          </cell>
          <cell r="W823">
            <v>2555</v>
          </cell>
          <cell r="X823"/>
          <cell r="Y823"/>
          <cell r="Z823"/>
          <cell r="AA823">
            <v>27</v>
          </cell>
          <cell r="AB823">
            <v>8</v>
          </cell>
          <cell r="AC823">
            <v>2555</v>
          </cell>
          <cell r="AD823"/>
          <cell r="AE823"/>
          <cell r="AF823"/>
          <cell r="AG823"/>
          <cell r="AH823"/>
          <cell r="AI823"/>
          <cell r="AJ823"/>
          <cell r="AK823"/>
          <cell r="AL823"/>
          <cell r="AM823"/>
          <cell r="AN823"/>
          <cell r="AO823"/>
          <cell r="AP823"/>
          <cell r="AQ823"/>
          <cell r="AR823"/>
          <cell r="AS823"/>
          <cell r="AT823"/>
          <cell r="AU823"/>
          <cell r="AV823"/>
          <cell r="AW823"/>
          <cell r="AX823"/>
          <cell r="AY823"/>
          <cell r="AZ823"/>
          <cell r="BA823"/>
          <cell r="BB823" t="str">
            <v>สืบทรัพย์ (คำสั่ง 26/1/2565)//สืบแล้ว</v>
          </cell>
          <cell r="BC823"/>
          <cell r="BD823"/>
          <cell r="BE823"/>
          <cell r="BF823"/>
          <cell r="BG823"/>
          <cell r="BH823"/>
          <cell r="BI823"/>
          <cell r="BJ823"/>
          <cell r="BK823"/>
          <cell r="BL823" t="str">
            <v xml:space="preserve">นางกาญจนา  สุวรรณ </v>
          </cell>
          <cell r="BM823">
            <v>0</v>
          </cell>
          <cell r="BN823" t="str">
            <v xml:space="preserve">1.นางกาญจนา สุวรรณ
2.นายเสถียร สุวรรณ
3.ร้อยเอกภูวดล ไชยศรี
4.นางสาวนวลน้อย ไชยศรี
</v>
          </cell>
          <cell r="BO823" t="str">
            <v xml:space="preserve">จำเลยที่ 1
คู่สมรสจำเลยที่ 1
จำเลยที่ 2
สมรสจำเลยทื่ 2
</v>
          </cell>
          <cell r="BP823" t="str">
            <v>3570100679412
3570100679404
3570100679005
3589900019563</v>
          </cell>
          <cell r="BQ823"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R823" t="str">
            <v>ไม่พบทรัพย์</v>
          </cell>
          <cell r="BS823"/>
          <cell r="BT823">
            <v>4</v>
          </cell>
          <cell r="BU823" t="str">
            <v>จันทร์นิภา</v>
          </cell>
          <cell r="BV823"/>
          <cell r="BW823"/>
          <cell r="BX823"/>
          <cell r="BY823"/>
          <cell r="BZ823"/>
          <cell r="CA823"/>
          <cell r="CB823"/>
          <cell r="CC823"/>
          <cell r="CD823"/>
          <cell r="CE823"/>
          <cell r="CF823"/>
          <cell r="CG823"/>
          <cell r="CH823"/>
          <cell r="CI823"/>
          <cell r="CJ823"/>
          <cell r="CK823"/>
          <cell r="CL823"/>
          <cell r="CM823"/>
          <cell r="CN823"/>
          <cell r="CO823"/>
        </row>
        <row r="824">
          <cell r="B824">
            <v>1668</v>
          </cell>
          <cell r="C824">
            <v>819</v>
          </cell>
          <cell r="D824">
            <v>26</v>
          </cell>
          <cell r="E824">
            <v>1</v>
          </cell>
          <cell r="F824">
            <v>2565</v>
          </cell>
          <cell r="G824">
            <v>800009110027</v>
          </cell>
          <cell r="H824" t="str">
            <v>นาย</v>
          </cell>
          <cell r="I824" t="str">
            <v>สุพรชัย</v>
          </cell>
          <cell r="J824" t="str">
            <v>ชาญวิเศษ</v>
          </cell>
          <cell r="K824">
            <v>3250300289904</v>
          </cell>
          <cell r="L824" t="str">
            <v>แม่ริม</v>
          </cell>
          <cell r="M824" t="str">
            <v>เชียงใหม่ 2</v>
          </cell>
          <cell r="N824">
            <v>8</v>
          </cell>
          <cell r="O824" t="str">
            <v>สินเชื่อธนาคารประชาชน</v>
          </cell>
          <cell r="P824" t="str">
            <v>1.บุคคลค้ำประกัน</v>
          </cell>
          <cell r="Q824">
            <v>13328</v>
          </cell>
          <cell r="R824">
            <v>974.14</v>
          </cell>
          <cell r="S824" t="str">
            <v>แขวงเชียงใหม่</v>
          </cell>
          <cell r="T824" t="str">
            <v>ผบ.5206</v>
          </cell>
          <cell r="U824">
            <v>2555</v>
          </cell>
          <cell r="V824" t="str">
            <v>ผบ.5489</v>
          </cell>
          <cell r="W824">
            <v>2555</v>
          </cell>
          <cell r="X824">
            <v>8</v>
          </cell>
          <cell r="Y824">
            <v>9</v>
          </cell>
          <cell r="Z824">
            <v>2555</v>
          </cell>
          <cell r="AA824"/>
          <cell r="AB824"/>
          <cell r="AC824"/>
          <cell r="AD824"/>
          <cell r="AE824"/>
          <cell r="AF824"/>
          <cell r="AG824">
            <v>7</v>
          </cell>
          <cell r="AH824">
            <v>3</v>
          </cell>
          <cell r="AI824">
            <v>2557</v>
          </cell>
          <cell r="AJ824"/>
          <cell r="AK824"/>
          <cell r="AL824"/>
          <cell r="AM824"/>
          <cell r="AN824"/>
          <cell r="AO824"/>
          <cell r="AP824"/>
          <cell r="AQ824"/>
          <cell r="AR824"/>
          <cell r="AS824"/>
          <cell r="AT824"/>
          <cell r="AU824"/>
          <cell r="AV824"/>
          <cell r="AW824"/>
          <cell r="AX824"/>
          <cell r="AY824"/>
          <cell r="AZ824"/>
          <cell r="BA824"/>
          <cell r="BB824" t="str">
            <v>สืบทรัพย์ (คำสั่ง 26/1/2565)//สืบแล้ว</v>
          </cell>
          <cell r="BC824"/>
          <cell r="BD824"/>
          <cell r="BE824"/>
          <cell r="BF824"/>
          <cell r="BG824"/>
          <cell r="BH824"/>
          <cell r="BI824"/>
          <cell r="BJ824"/>
          <cell r="BK824"/>
          <cell r="BL824" t="str">
            <v>นายสุพรชัย ชาญวิเศษ</v>
          </cell>
          <cell r="BM824">
            <v>0</v>
          </cell>
          <cell r="BN824" t="str">
            <v xml:space="preserve">1.นายสุพรชัย ชาญวิเศษ
2.นางสาวสิริพร ปันธิยะ
3.นางแดง คำมะ
4.นายปานตะวัน ศรีสุวงค์
5.นางโสภา ศรีสุวงค์
</v>
          </cell>
          <cell r="BO824" t="str">
            <v xml:space="preserve">จำเลยที่ 1
คู่สมรสจำเลยที่ 1
จำเลยที่ 2
จำเลยที่ 3
คู่สมรสจำเลยที่ 3
</v>
          </cell>
          <cell r="BP824" t="str">
            <v>3250300289904
1500700013532
3500700043985
3430600026214
3500800121953</v>
          </cell>
          <cell r="BQ824"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R824" t="str">
            <v>ไม่พบทรัพย์</v>
          </cell>
          <cell r="BS824"/>
          <cell r="BT824">
            <v>5</v>
          </cell>
          <cell r="BU824" t="str">
            <v>จันทร์นิภา</v>
          </cell>
          <cell r="BV824"/>
          <cell r="BW824"/>
          <cell r="BX824"/>
          <cell r="BY824"/>
          <cell r="BZ824"/>
          <cell r="CA824"/>
          <cell r="CB824"/>
          <cell r="CC824"/>
          <cell r="CD824"/>
          <cell r="CE824"/>
          <cell r="CF824"/>
          <cell r="CG824"/>
          <cell r="CH824"/>
          <cell r="CI824"/>
          <cell r="CJ824"/>
          <cell r="CK824"/>
          <cell r="CL824"/>
          <cell r="CM824"/>
          <cell r="CN824"/>
          <cell r="CO824"/>
        </row>
        <row r="825">
          <cell r="B825">
            <v>1669</v>
          </cell>
          <cell r="C825">
            <v>820</v>
          </cell>
          <cell r="D825">
            <v>26</v>
          </cell>
          <cell r="E825">
            <v>1</v>
          </cell>
          <cell r="F825">
            <v>2565</v>
          </cell>
          <cell r="G825">
            <v>822352015462</v>
          </cell>
          <cell r="H825" t="str">
            <v>นางสาว</v>
          </cell>
          <cell r="I825" t="str">
            <v>นิตยา</v>
          </cell>
          <cell r="J825" t="str">
            <v>กันทะด้วง</v>
          </cell>
          <cell r="K825">
            <v>3501300248866</v>
          </cell>
          <cell r="L825" t="str">
            <v>แม่ริม</v>
          </cell>
          <cell r="M825" t="str">
            <v>เชียงใหม่ 2</v>
          </cell>
          <cell r="N825">
            <v>8</v>
          </cell>
          <cell r="O825" t="str">
            <v>สินเชื่อธนาคารประชาชน</v>
          </cell>
          <cell r="P825" t="str">
            <v>1.บุคคลค้ำประกัน</v>
          </cell>
          <cell r="Q825">
            <v>27776</v>
          </cell>
          <cell r="R825">
            <v>7123.5</v>
          </cell>
          <cell r="S825" t="str">
            <v>แขวงเชียงใหม่</v>
          </cell>
          <cell r="T825" t="str">
            <v>ผบ.5221</v>
          </cell>
          <cell r="U825">
            <v>2555</v>
          </cell>
          <cell r="V825" t="str">
            <v>ผบ.5462</v>
          </cell>
          <cell r="W825">
            <v>2555</v>
          </cell>
          <cell r="X825"/>
          <cell r="Y825"/>
          <cell r="Z825"/>
          <cell r="AA825">
            <v>8</v>
          </cell>
          <cell r="AB825">
            <v>9</v>
          </cell>
          <cell r="AC825">
            <v>2555</v>
          </cell>
          <cell r="AD825"/>
          <cell r="AE825"/>
          <cell r="AF825"/>
          <cell r="AG825"/>
          <cell r="AH825"/>
          <cell r="AI825"/>
          <cell r="AJ825"/>
          <cell r="AK825"/>
          <cell r="AL825"/>
          <cell r="AM825"/>
          <cell r="AN825"/>
          <cell r="AO825"/>
          <cell r="AP825"/>
          <cell r="AQ825"/>
          <cell r="AR825"/>
          <cell r="AS825"/>
          <cell r="AT825"/>
          <cell r="AU825"/>
          <cell r="AV825"/>
          <cell r="AW825"/>
          <cell r="AX825"/>
          <cell r="AY825"/>
          <cell r="AZ825"/>
          <cell r="BA825"/>
          <cell r="BB825" t="str">
            <v>สืบทรัพย์ (คำสั่ง 26/1/2565)//สืบแล้ว</v>
          </cell>
          <cell r="BC825"/>
          <cell r="BD825"/>
          <cell r="BE825"/>
          <cell r="BF825"/>
          <cell r="BG825"/>
          <cell r="BH825"/>
          <cell r="BI825"/>
          <cell r="BJ825"/>
          <cell r="BK825"/>
          <cell r="BL825" t="str">
            <v>นางสาวนิตยา กันทะด้วง</v>
          </cell>
          <cell r="BM825">
            <v>0</v>
          </cell>
          <cell r="BN825"/>
          <cell r="BO825"/>
          <cell r="BP825"/>
          <cell r="BQ825"/>
          <cell r="BR825"/>
          <cell r="BS825"/>
          <cell r="BT825"/>
          <cell r="BU825" t="str">
            <v>จันทร์นิภา</v>
          </cell>
          <cell r="BV825"/>
          <cell r="BW825"/>
          <cell r="BX825"/>
          <cell r="BY825"/>
          <cell r="BZ825"/>
          <cell r="CA825"/>
          <cell r="CB825"/>
          <cell r="CC825"/>
          <cell r="CD825"/>
          <cell r="CE825"/>
          <cell r="CF825"/>
          <cell r="CG825"/>
          <cell r="CH825"/>
          <cell r="CI825"/>
          <cell r="CJ825"/>
          <cell r="CK825"/>
          <cell r="CL825"/>
          <cell r="CM825"/>
          <cell r="CN825"/>
          <cell r="CO825"/>
        </row>
        <row r="826">
          <cell r="B826">
            <v>1670</v>
          </cell>
          <cell r="C826">
            <v>821</v>
          </cell>
          <cell r="D826">
            <v>26</v>
          </cell>
          <cell r="E826">
            <v>1</v>
          </cell>
          <cell r="F826">
            <v>2565</v>
          </cell>
          <cell r="G826">
            <v>822353002725</v>
          </cell>
          <cell r="H826" t="str">
            <v>นาย</v>
          </cell>
          <cell r="I826" t="str">
            <v>ศราวุฒิ</v>
          </cell>
          <cell r="J826" t="str">
            <v>จันทร์อิน</v>
          </cell>
          <cell r="K826">
            <v>1509900017238</v>
          </cell>
          <cell r="L826" t="str">
            <v>แม่ริม</v>
          </cell>
          <cell r="M826" t="str">
            <v>เชียงใหม่ 2</v>
          </cell>
          <cell r="N826">
            <v>8</v>
          </cell>
          <cell r="O826" t="str">
            <v>สินเชื่อธนาคารประชาชน</v>
          </cell>
          <cell r="P826" t="str">
            <v>1.บุคคลค้ำประกัน</v>
          </cell>
          <cell r="Q826">
            <v>46660</v>
          </cell>
          <cell r="R826">
            <v>6394.02</v>
          </cell>
          <cell r="S826" t="str">
            <v>แขวงเชียงใหม่</v>
          </cell>
          <cell r="T826" t="str">
            <v>ผบ.5210</v>
          </cell>
          <cell r="U826">
            <v>2555</v>
          </cell>
          <cell r="V826" t="str">
            <v>ผบ.5492</v>
          </cell>
          <cell r="W826">
            <v>2555</v>
          </cell>
          <cell r="X826">
            <v>8</v>
          </cell>
          <cell r="Y826">
            <v>9</v>
          </cell>
          <cell r="Z826">
            <v>2555</v>
          </cell>
          <cell r="AA826"/>
          <cell r="AB826"/>
          <cell r="AC826"/>
          <cell r="AD826"/>
          <cell r="AE826"/>
          <cell r="AF826"/>
          <cell r="AG826">
            <v>7</v>
          </cell>
          <cell r="AH826">
            <v>3</v>
          </cell>
          <cell r="AI826">
            <v>2557</v>
          </cell>
          <cell r="AJ826"/>
          <cell r="AK826"/>
          <cell r="AL826"/>
          <cell r="AM826"/>
          <cell r="AN826"/>
          <cell r="AO826"/>
          <cell r="AP826"/>
          <cell r="AQ826"/>
          <cell r="AR826"/>
          <cell r="AS826"/>
          <cell r="AT826"/>
          <cell r="AU826"/>
          <cell r="AV826"/>
          <cell r="AW826"/>
          <cell r="AX826"/>
          <cell r="AY826"/>
          <cell r="AZ826"/>
          <cell r="BA826"/>
          <cell r="BB826" t="str">
            <v>สืบทรัพย์ (คำสั่ง 26/1/2565)//สืบแล้ว</v>
          </cell>
          <cell r="BC826"/>
          <cell r="BD826"/>
          <cell r="BE826"/>
          <cell r="BF826"/>
          <cell r="BG826"/>
          <cell r="BH826"/>
          <cell r="BI826"/>
          <cell r="BJ826"/>
          <cell r="BK826"/>
          <cell r="BL826" t="str">
            <v>นายศราวุฒิ จันทร์อิน</v>
          </cell>
          <cell r="BM826">
            <v>0</v>
          </cell>
          <cell r="BN826" t="str">
            <v>1.นายศราวุฒิ จันทร์อิน
2.นางสมัย ยิ่งขยัน
3.นายอัคราธร ยิ่งขยัน
4.นายกิตติ อยู่สบาย</v>
          </cell>
          <cell r="BO826" t="str">
            <v>จำเลยที่ 1
จำเลยที่ 2
คู่สมรสจำเลยที่ 2
จำเลยที่ 3</v>
          </cell>
          <cell r="BP826" t="str">
            <v xml:space="preserve">1509900017238
3670500383366
3500700084843
1509900066123
</v>
          </cell>
          <cell r="BQ82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R826" t="str">
            <v>ไม่พบทรัพย์</v>
          </cell>
          <cell r="BS826"/>
          <cell r="BT826">
            <v>4</v>
          </cell>
          <cell r="BU826" t="str">
            <v>จันทร์นิภา</v>
          </cell>
          <cell r="BV826"/>
          <cell r="BW826"/>
          <cell r="BX826"/>
          <cell r="BY826"/>
          <cell r="BZ826"/>
          <cell r="CA826"/>
          <cell r="CB826"/>
          <cell r="CC826"/>
          <cell r="CD826"/>
          <cell r="CE826"/>
          <cell r="CF826"/>
          <cell r="CG826"/>
          <cell r="CH826"/>
          <cell r="CI826"/>
          <cell r="CJ826"/>
          <cell r="CK826"/>
          <cell r="CL826"/>
          <cell r="CM826"/>
          <cell r="CN826"/>
          <cell r="CO826"/>
        </row>
        <row r="827">
          <cell r="B827">
            <v>1671</v>
          </cell>
          <cell r="C827">
            <v>822</v>
          </cell>
          <cell r="D827">
            <v>26</v>
          </cell>
          <cell r="E827">
            <v>1</v>
          </cell>
          <cell r="F827">
            <v>2565</v>
          </cell>
          <cell r="G827">
            <v>855652008334</v>
          </cell>
          <cell r="H827" t="str">
            <v>นาง</v>
          </cell>
          <cell r="I827" t="str">
            <v>สายทอง</v>
          </cell>
          <cell r="J827" t="str">
            <v>บุญมา</v>
          </cell>
          <cell r="K827">
            <v>3501100170286</v>
          </cell>
          <cell r="L827" t="str">
            <v>พร้าว</v>
          </cell>
          <cell r="M827" t="str">
            <v>เชียงใหม่ 2</v>
          </cell>
          <cell r="N827">
            <v>8</v>
          </cell>
          <cell r="O827" t="str">
            <v>สินเชื่อธนาคารประชาชน</v>
          </cell>
          <cell r="P827" t="str">
            <v>1.บุคคลค้ำประกัน</v>
          </cell>
          <cell r="Q827">
            <v>12100.08</v>
          </cell>
          <cell r="R827">
            <v>4811.5600000000004</v>
          </cell>
          <cell r="S827" t="str">
            <v>แขวงเชียงใหม่</v>
          </cell>
          <cell r="T827" t="str">
            <v>ผบ.5232</v>
          </cell>
          <cell r="U827">
            <v>2555</v>
          </cell>
          <cell r="V827" t="str">
            <v>ผบ.5440</v>
          </cell>
          <cell r="W827">
            <v>2555</v>
          </cell>
          <cell r="X827"/>
          <cell r="Y827"/>
          <cell r="Z827"/>
          <cell r="AA827">
            <v>8</v>
          </cell>
          <cell r="AB827">
            <v>9</v>
          </cell>
          <cell r="AC827">
            <v>2555</v>
          </cell>
          <cell r="AD827"/>
          <cell r="AE827"/>
          <cell r="AF827"/>
          <cell r="AG827"/>
          <cell r="AH827"/>
          <cell r="AI827"/>
          <cell r="AJ827"/>
          <cell r="AK827"/>
          <cell r="AL827"/>
          <cell r="AM827"/>
          <cell r="AN827"/>
          <cell r="AO827"/>
          <cell r="AP827"/>
          <cell r="AQ827"/>
          <cell r="AR827"/>
          <cell r="AS827"/>
          <cell r="AT827"/>
          <cell r="AU827"/>
          <cell r="AV827"/>
          <cell r="AW827"/>
          <cell r="AX827"/>
          <cell r="AY827"/>
          <cell r="AZ827"/>
          <cell r="BA827"/>
          <cell r="BB827" t="str">
            <v>สืบทรัพย์ (คำสั่ง 26/1/2565)//สืบแล้ว</v>
          </cell>
          <cell r="BC827"/>
          <cell r="BD827"/>
          <cell r="BE827"/>
          <cell r="BF827"/>
          <cell r="BG827"/>
          <cell r="BH827"/>
          <cell r="BI827"/>
          <cell r="BJ827"/>
          <cell r="BK827"/>
          <cell r="BL827" t="str">
            <v>นางสายทอง บุญมา</v>
          </cell>
          <cell r="BM827">
            <v>0</v>
          </cell>
          <cell r="BN827" t="str">
            <v>1.นางสายทอง บุญมา
2.นายภัคสมบัติ พูนธนวัฒน์
3.นางสาวรุ่งนภา บุญมา</v>
          </cell>
          <cell r="BO827" t="str">
            <v>จำเลยที่ 1
จำเลยที่ 2
จำเลยที่ 3</v>
          </cell>
          <cell r="BP827" t="str">
            <v>3501100170286
3330900577624
3501100170294</v>
          </cell>
          <cell r="BQ827"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R827" t="str">
            <v>พบทรัพย์</v>
          </cell>
          <cell r="BS827"/>
          <cell r="BT827">
            <v>4</v>
          </cell>
          <cell r="BU827" t="str">
            <v>จันทร์นิภา</v>
          </cell>
          <cell r="BV827"/>
          <cell r="BW827"/>
          <cell r="BX827"/>
          <cell r="BY827"/>
          <cell r="BZ827"/>
          <cell r="CA827"/>
          <cell r="CB827"/>
          <cell r="CC827"/>
          <cell r="CD827"/>
          <cell r="CE827"/>
          <cell r="CF827"/>
          <cell r="CG827"/>
          <cell r="CH827"/>
          <cell r="CI827"/>
          <cell r="CJ827"/>
          <cell r="CK827"/>
          <cell r="CL827"/>
          <cell r="CM827"/>
          <cell r="CN827"/>
          <cell r="CO827"/>
        </row>
        <row r="828">
          <cell r="B828">
            <v>1672</v>
          </cell>
          <cell r="C828">
            <v>823</v>
          </cell>
          <cell r="D828">
            <v>26</v>
          </cell>
          <cell r="E828">
            <v>1</v>
          </cell>
          <cell r="F828">
            <v>2565</v>
          </cell>
          <cell r="G828">
            <v>855652007946</v>
          </cell>
          <cell r="H828" t="str">
            <v>นาง</v>
          </cell>
          <cell r="I828" t="str">
            <v>นภาพรหรือสุวรินทร์</v>
          </cell>
          <cell r="J828" t="str">
            <v>แก้ววิจิตร</v>
          </cell>
          <cell r="K828">
            <v>3501100214224</v>
          </cell>
          <cell r="L828" t="str">
            <v>พร้าว</v>
          </cell>
          <cell r="M828" t="str">
            <v>เชียงใหม่ 2</v>
          </cell>
          <cell r="N828">
            <v>8</v>
          </cell>
          <cell r="O828" t="str">
            <v>สินเชื่อธนาคารประชาชน</v>
          </cell>
          <cell r="P828" t="str">
            <v>1.บุคคลค้ำประกัน</v>
          </cell>
          <cell r="Q828">
            <v>29191.64</v>
          </cell>
          <cell r="R828">
            <v>7021.53</v>
          </cell>
          <cell r="S828" t="str">
            <v>แขวงเชียงใหม่</v>
          </cell>
          <cell r="T828" t="str">
            <v>ผบ.5200</v>
          </cell>
          <cell r="U828">
            <v>2555</v>
          </cell>
          <cell r="V828" t="str">
            <v>ผบ.5484</v>
          </cell>
          <cell r="W828">
            <v>2555</v>
          </cell>
          <cell r="X828">
            <v>8</v>
          </cell>
          <cell r="Y828">
            <v>9</v>
          </cell>
          <cell r="Z828">
            <v>2555</v>
          </cell>
          <cell r="AA828"/>
          <cell r="AB828"/>
          <cell r="AC828"/>
          <cell r="AD828"/>
          <cell r="AE828"/>
          <cell r="AF828"/>
          <cell r="AG828"/>
          <cell r="AH828"/>
          <cell r="AI828"/>
          <cell r="AJ828"/>
          <cell r="AK828"/>
          <cell r="AL828"/>
          <cell r="AM828"/>
          <cell r="AN828"/>
          <cell r="AO828"/>
          <cell r="AP828"/>
          <cell r="AQ828"/>
          <cell r="AR828"/>
          <cell r="AS828"/>
          <cell r="AT828"/>
          <cell r="AU828"/>
          <cell r="AV828"/>
          <cell r="AW828"/>
          <cell r="AX828"/>
          <cell r="AY828"/>
          <cell r="AZ828"/>
          <cell r="BA828"/>
          <cell r="BB828" t="str">
            <v>สืบทรัพย์ (คำสั่ง 26/1/2565)//สืบแล้ว</v>
          </cell>
          <cell r="BC828"/>
          <cell r="BD828"/>
          <cell r="BE828"/>
          <cell r="BF828"/>
          <cell r="BG828"/>
          <cell r="BH828"/>
          <cell r="BI828"/>
          <cell r="BJ828"/>
          <cell r="BK828"/>
          <cell r="BL828" t="str">
            <v>นางนภาพรหรือสุวรินทร์ แก้ววิจิตร</v>
          </cell>
          <cell r="BM828">
            <v>0</v>
          </cell>
          <cell r="BN828"/>
          <cell r="BO828"/>
          <cell r="BP828"/>
          <cell r="BQ828"/>
          <cell r="BR828"/>
          <cell r="BS828"/>
          <cell r="BT828"/>
          <cell r="BU828" t="str">
            <v>จันทร์นิภา</v>
          </cell>
          <cell r="BV828"/>
          <cell r="BW828"/>
          <cell r="BX828"/>
          <cell r="BY828"/>
          <cell r="BZ828"/>
          <cell r="CA828"/>
          <cell r="CB828"/>
          <cell r="CC828"/>
          <cell r="CD828"/>
          <cell r="CE828"/>
          <cell r="CF828"/>
          <cell r="CG828"/>
          <cell r="CH828"/>
          <cell r="CI828"/>
          <cell r="CJ828"/>
          <cell r="CK828"/>
          <cell r="CL828"/>
          <cell r="CM828"/>
          <cell r="CN828"/>
          <cell r="CO828"/>
        </row>
        <row r="829">
          <cell r="B829">
            <v>1673</v>
          </cell>
          <cell r="C829">
            <v>824</v>
          </cell>
          <cell r="D829">
            <v>26</v>
          </cell>
          <cell r="E829">
            <v>1</v>
          </cell>
          <cell r="F829">
            <v>2565</v>
          </cell>
          <cell r="G829">
            <v>855652007185</v>
          </cell>
          <cell r="H829" t="str">
            <v>นาง</v>
          </cell>
          <cell r="I829" t="str">
            <v>เกษร</v>
          </cell>
          <cell r="J829" t="str">
            <v>จอมกันท์</v>
          </cell>
          <cell r="K829">
            <v>3501400271835</v>
          </cell>
          <cell r="L829" t="str">
            <v>พร้าว</v>
          </cell>
          <cell r="M829" t="str">
            <v>เชียงใหม่ 2</v>
          </cell>
          <cell r="N829">
            <v>8</v>
          </cell>
          <cell r="O829" t="str">
            <v>สินเชื่อธนาคารประชาชน</v>
          </cell>
          <cell r="P829" t="str">
            <v>1.บุคคลค้ำประกัน</v>
          </cell>
          <cell r="Q829">
            <v>21500</v>
          </cell>
          <cell r="R829">
            <v>6419.63</v>
          </cell>
          <cell r="S829" t="str">
            <v>แขวงเชียงใหม่</v>
          </cell>
          <cell r="T829" t="str">
            <v>ผบ.5234</v>
          </cell>
          <cell r="U829">
            <v>2555</v>
          </cell>
          <cell r="V829" t="str">
            <v>ผบ.5483</v>
          </cell>
          <cell r="W829">
            <v>2555</v>
          </cell>
          <cell r="X829">
            <v>8</v>
          </cell>
          <cell r="Y829">
            <v>9</v>
          </cell>
          <cell r="Z829">
            <v>2555</v>
          </cell>
          <cell r="AA829"/>
          <cell r="AB829"/>
          <cell r="AC829"/>
          <cell r="AD829">
            <v>8</v>
          </cell>
          <cell r="AE829">
            <v>9</v>
          </cell>
          <cell r="AF829">
            <v>2555</v>
          </cell>
          <cell r="AG829"/>
          <cell r="AH829"/>
          <cell r="AI829"/>
          <cell r="AJ829"/>
          <cell r="AK829"/>
          <cell r="AL829"/>
          <cell r="AM829"/>
          <cell r="AN829"/>
          <cell r="AO829"/>
          <cell r="AP829"/>
          <cell r="AQ829"/>
          <cell r="AR829"/>
          <cell r="AS829"/>
          <cell r="AT829"/>
          <cell r="AU829"/>
          <cell r="AV829"/>
          <cell r="AW829"/>
          <cell r="AX829"/>
          <cell r="AY829"/>
          <cell r="AZ829"/>
          <cell r="BA829"/>
          <cell r="BB829" t="str">
            <v>สืบทรัพย์ (คำสั่ง 26/1/2565)//สืบแล้ว</v>
          </cell>
          <cell r="BC829"/>
          <cell r="BD829"/>
          <cell r="BE829"/>
          <cell r="BF829"/>
          <cell r="BG829"/>
          <cell r="BH829"/>
          <cell r="BI829"/>
          <cell r="BJ829"/>
          <cell r="BK829"/>
          <cell r="BL829" t="str">
            <v>นางเกษร จอมกันท์</v>
          </cell>
          <cell r="BM829">
            <v>0</v>
          </cell>
          <cell r="BN829"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O829" t="str">
            <v>จำเลยที่ 1
คู่สมรสจำเลยที่ 1
จำเลยที่ 2
คู่สมรสจำเลยที่ 2
จำเลยที่ 3
คู่สมรสจำเลยที่ 3</v>
          </cell>
          <cell r="BP829" t="str">
            <v>3501400271835
3501400271827
3501400271878
3501100217789
3501100217851
3160700084677</v>
          </cell>
          <cell r="BQ829"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BR829"/>
          <cell r="BS829"/>
          <cell r="BT829"/>
          <cell r="BU829" t="str">
            <v>จันทร์นิภา</v>
          </cell>
          <cell r="BV829"/>
          <cell r="BW829"/>
          <cell r="BX829"/>
          <cell r="BY829"/>
          <cell r="BZ829"/>
          <cell r="CA829"/>
          <cell r="CB829"/>
          <cell r="CC829"/>
          <cell r="CD829"/>
          <cell r="CE829"/>
          <cell r="CF829"/>
          <cell r="CG829"/>
          <cell r="CH829"/>
          <cell r="CI829"/>
          <cell r="CJ829"/>
          <cell r="CK829"/>
          <cell r="CL829"/>
          <cell r="CM829"/>
          <cell r="CN829"/>
          <cell r="CO829"/>
        </row>
        <row r="830">
          <cell r="B830">
            <v>1674</v>
          </cell>
          <cell r="C830">
            <v>825</v>
          </cell>
          <cell r="D830">
            <v>26</v>
          </cell>
          <cell r="E830">
            <v>1</v>
          </cell>
          <cell r="F830">
            <v>2565</v>
          </cell>
          <cell r="G830">
            <v>855652002483</v>
          </cell>
          <cell r="H830" t="str">
            <v>นางสาว</v>
          </cell>
          <cell r="I830" t="str">
            <v>อภิญญา</v>
          </cell>
          <cell r="J830" t="str">
            <v>ศรีชอบธรรม</v>
          </cell>
          <cell r="K830">
            <v>3101700497221</v>
          </cell>
          <cell r="L830" t="str">
            <v>พร้าว</v>
          </cell>
          <cell r="M830" t="str">
            <v>เชียงใหม่ 2</v>
          </cell>
          <cell r="N830">
            <v>8</v>
          </cell>
          <cell r="O830" t="str">
            <v>สินเชื่อธนาคารประชาชน</v>
          </cell>
          <cell r="P830" t="str">
            <v>1.บุคคลค้ำประกัน</v>
          </cell>
          <cell r="Q830">
            <v>27863.56</v>
          </cell>
          <cell r="R830">
            <v>10814.93</v>
          </cell>
          <cell r="S830" t="str">
            <v>แขวงเชียงใหม่</v>
          </cell>
          <cell r="T830" t="str">
            <v>ผบ.5222</v>
          </cell>
          <cell r="U830">
            <v>2555</v>
          </cell>
          <cell r="V830" t="str">
            <v>ผบ.5482</v>
          </cell>
          <cell r="W830">
            <v>2555</v>
          </cell>
          <cell r="X830">
            <v>8</v>
          </cell>
          <cell r="Y830">
            <v>9</v>
          </cell>
          <cell r="Z830">
            <v>2555</v>
          </cell>
          <cell r="AA830"/>
          <cell r="AB830"/>
          <cell r="AC830"/>
          <cell r="AD830"/>
          <cell r="AE830"/>
          <cell r="AF830"/>
          <cell r="AG830"/>
          <cell r="AH830"/>
          <cell r="AI830"/>
          <cell r="AJ830"/>
          <cell r="AK830"/>
          <cell r="AL830"/>
          <cell r="AM830"/>
          <cell r="AN830"/>
          <cell r="AO830"/>
          <cell r="AP830"/>
          <cell r="AQ830"/>
          <cell r="AR830"/>
          <cell r="AS830"/>
          <cell r="AT830"/>
          <cell r="AU830"/>
          <cell r="AV830"/>
          <cell r="AW830"/>
          <cell r="AX830"/>
          <cell r="AY830"/>
          <cell r="AZ830"/>
          <cell r="BA830"/>
          <cell r="BB830" t="str">
            <v>สืบทรัพย์ (คำสั่ง 26/1/2565)//สืบแล้ว</v>
          </cell>
          <cell r="BC830"/>
          <cell r="BD830"/>
          <cell r="BE830"/>
          <cell r="BF830"/>
          <cell r="BG830"/>
          <cell r="BH830"/>
          <cell r="BI830"/>
          <cell r="BJ830"/>
          <cell r="BK830"/>
          <cell r="BL830" t="str">
            <v>นางสาวอภิญญา ศรีชอบธรรม</v>
          </cell>
          <cell r="BM830">
            <v>0</v>
          </cell>
          <cell r="BN830" t="str">
            <v xml:space="preserve">1.นางสาวอภิญญา ศรีชอบธรรม
2.นางยุพิน คำไชยลึก
3.นายสมยศ คำไชยลึก
4.นางวรัญญา โรจน์รุ่ง
</v>
          </cell>
          <cell r="BO830" t="str">
            <v xml:space="preserve">จำเลยทื่ 1
จำเลยที่ 2
คู่สมรสจำเลยที่ 2
จำเลยที่ 3
</v>
          </cell>
          <cell r="BP830" t="str">
            <v xml:space="preserve">3101700497221
3500100001289
3501100086218
3501100087150
</v>
          </cell>
          <cell r="BQ830"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R830" t="str">
            <v>ไม่พบทรัพย์</v>
          </cell>
          <cell r="BS830"/>
          <cell r="BT830">
            <v>5</v>
          </cell>
          <cell r="BU830" t="str">
            <v>จันทร์นิภา</v>
          </cell>
          <cell r="BV830"/>
          <cell r="BW830"/>
          <cell r="BX830"/>
          <cell r="BY830"/>
          <cell r="BZ830"/>
          <cell r="CA830"/>
          <cell r="CB830"/>
          <cell r="CC830"/>
          <cell r="CD830"/>
          <cell r="CE830"/>
          <cell r="CF830"/>
          <cell r="CG830"/>
          <cell r="CH830"/>
          <cell r="CI830"/>
          <cell r="CJ830"/>
          <cell r="CK830"/>
          <cell r="CL830"/>
          <cell r="CM830"/>
          <cell r="CN830"/>
          <cell r="CO830"/>
        </row>
        <row r="831">
          <cell r="B831">
            <v>1675</v>
          </cell>
          <cell r="C831">
            <v>826</v>
          </cell>
          <cell r="D831">
            <v>26</v>
          </cell>
          <cell r="E831">
            <v>1</v>
          </cell>
          <cell r="F831">
            <v>2565</v>
          </cell>
          <cell r="G831">
            <v>855652006724</v>
          </cell>
          <cell r="H831" t="str">
            <v>นาง</v>
          </cell>
          <cell r="I831" t="str">
            <v>ลำจวน</v>
          </cell>
          <cell r="J831" t="str">
            <v>เสาร์แก้ว</v>
          </cell>
          <cell r="K831">
            <v>3501100254358</v>
          </cell>
          <cell r="L831" t="str">
            <v>พร้าว</v>
          </cell>
          <cell r="M831" t="str">
            <v>เชียงใหม่ 2</v>
          </cell>
          <cell r="N831">
            <v>8</v>
          </cell>
          <cell r="O831" t="str">
            <v>สินเชื่อธนาคารประชาชน</v>
          </cell>
          <cell r="P831" t="str">
            <v>1.บุคคลค้ำประกัน</v>
          </cell>
          <cell r="Q831">
            <v>19050.25</v>
          </cell>
          <cell r="R831">
            <v>5485.83</v>
          </cell>
          <cell r="S831" t="str">
            <v>แขวงเชียงใหม่</v>
          </cell>
          <cell r="T831" t="str">
            <v>ผบ.5228</v>
          </cell>
          <cell r="U831">
            <v>2555</v>
          </cell>
          <cell r="V831" t="str">
            <v>ผบ.5478</v>
          </cell>
          <cell r="W831">
            <v>2555</v>
          </cell>
          <cell r="X831">
            <v>8</v>
          </cell>
          <cell r="Y831">
            <v>9</v>
          </cell>
          <cell r="Z831">
            <v>2555</v>
          </cell>
          <cell r="AA831"/>
          <cell r="AB831"/>
          <cell r="AC831"/>
          <cell r="AD831"/>
          <cell r="AE831"/>
          <cell r="AF831"/>
          <cell r="AG831"/>
          <cell r="AH831"/>
          <cell r="AI831"/>
          <cell r="AJ831"/>
          <cell r="AK831"/>
          <cell r="AL831"/>
          <cell r="AM831"/>
          <cell r="AN831"/>
          <cell r="AO831"/>
          <cell r="AP831"/>
          <cell r="AQ831"/>
          <cell r="AR831"/>
          <cell r="AS831"/>
          <cell r="AT831"/>
          <cell r="AU831"/>
          <cell r="AV831"/>
          <cell r="AW831"/>
          <cell r="AX831"/>
          <cell r="AY831"/>
          <cell r="AZ831"/>
          <cell r="BA831"/>
          <cell r="BB831" t="str">
            <v>สืบทรัพย์ (คำสั่ง 26/1/2565)//สืบแล้ว</v>
          </cell>
          <cell r="BC831"/>
          <cell r="BD831"/>
          <cell r="BE831"/>
          <cell r="BF831"/>
          <cell r="BG831"/>
          <cell r="BH831"/>
          <cell r="BI831"/>
          <cell r="BJ831"/>
          <cell r="BK831"/>
          <cell r="BL831" t="str">
            <v>นางลำจวน เสาร์แก้ว</v>
          </cell>
          <cell r="BM831">
            <v>0</v>
          </cell>
          <cell r="BN831"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O831" t="str">
            <v>จำเลยที่ 1
คู่สมรสจำเลยที่  1
จำเลยที่ 2
คู่สมรสจำเลยที่ 2
จำเลยที่ 3
คู่สมรสจำเลยที่ 3</v>
          </cell>
          <cell r="BP831" t="str">
            <v>13501100254358
3501100254340
3501100268499
3501100268481
3501100469451
5501890003201</v>
          </cell>
          <cell r="BQ831"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R831" t="str">
            <v>พบทรัพย์</v>
          </cell>
          <cell r="BS831"/>
          <cell r="BT831">
            <v>6</v>
          </cell>
          <cell r="BU831" t="str">
            <v>จันทร์นิภา</v>
          </cell>
          <cell r="BV831"/>
          <cell r="BW831"/>
          <cell r="BX831"/>
          <cell r="BY831"/>
          <cell r="BZ831"/>
          <cell r="CA831"/>
          <cell r="CB831"/>
          <cell r="CC831"/>
          <cell r="CD831"/>
          <cell r="CE831"/>
          <cell r="CF831"/>
          <cell r="CG831"/>
          <cell r="CH831"/>
          <cell r="CI831"/>
          <cell r="CJ831"/>
          <cell r="CK831"/>
          <cell r="CL831"/>
          <cell r="CM831"/>
          <cell r="CN831"/>
          <cell r="CO831"/>
        </row>
        <row r="832">
          <cell r="B832">
            <v>1676</v>
          </cell>
          <cell r="C832">
            <v>827</v>
          </cell>
          <cell r="D832">
            <v>26</v>
          </cell>
          <cell r="E832">
            <v>1</v>
          </cell>
          <cell r="F832">
            <v>2565</v>
          </cell>
          <cell r="G832">
            <v>800014669132</v>
          </cell>
          <cell r="H832" t="str">
            <v>นาง</v>
          </cell>
          <cell r="I832" t="str">
            <v>สุมิตรา</v>
          </cell>
          <cell r="J832" t="str">
            <v>บุญเยี่ยม</v>
          </cell>
          <cell r="K832">
            <v>3501000212734</v>
          </cell>
          <cell r="L832" t="str">
            <v>แม่อาย</v>
          </cell>
          <cell r="M832" t="str">
            <v>เชียงใหม่ 2</v>
          </cell>
          <cell r="N832">
            <v>8</v>
          </cell>
          <cell r="O832" t="str">
            <v>สินเชื่อเพื่อพัฒนาองค์กรชุมชน (รายบุคคล)</v>
          </cell>
          <cell r="P832" t="str">
            <v>1.บุคคลค้ำประกัน</v>
          </cell>
          <cell r="Q832">
            <v>28965.040000000001</v>
          </cell>
          <cell r="R832">
            <v>367.3</v>
          </cell>
          <cell r="S832" t="str">
            <v>จังหวัดฝาง</v>
          </cell>
          <cell r="T832" t="str">
            <v>ผบ.455</v>
          </cell>
          <cell r="U832">
            <v>2555</v>
          </cell>
          <cell r="V832" t="str">
            <v>ผบ.614</v>
          </cell>
          <cell r="W832">
            <v>2555</v>
          </cell>
          <cell r="X832"/>
          <cell r="Y832"/>
          <cell r="Z832"/>
          <cell r="AA832">
            <v>25</v>
          </cell>
          <cell r="AB832">
            <v>10</v>
          </cell>
          <cell r="AC832">
            <v>2555</v>
          </cell>
          <cell r="AD832"/>
          <cell r="AE832"/>
          <cell r="AF832"/>
          <cell r="AG832"/>
          <cell r="AH832"/>
          <cell r="AI832"/>
          <cell r="AJ832"/>
          <cell r="AK832"/>
          <cell r="AL832"/>
          <cell r="AM832"/>
          <cell r="AN832"/>
          <cell r="AO832"/>
          <cell r="AP832"/>
          <cell r="AQ832"/>
          <cell r="AR832"/>
          <cell r="AS832"/>
          <cell r="AT832"/>
          <cell r="AU832"/>
          <cell r="AV832"/>
          <cell r="AW832"/>
          <cell r="AX832"/>
          <cell r="AY832"/>
          <cell r="AZ832"/>
          <cell r="BA832"/>
          <cell r="BB832" t="str">
            <v>สืบทรัพย์ (คำสั่ง 26/1/2565)//สืบแล้ว</v>
          </cell>
          <cell r="BC832"/>
          <cell r="BD832"/>
          <cell r="BE832"/>
          <cell r="BF832"/>
          <cell r="BG832"/>
          <cell r="BH832"/>
          <cell r="BI832"/>
          <cell r="BJ832"/>
          <cell r="BK832"/>
          <cell r="BL832" t="str">
            <v>นางสุมิตรา บุญเยี่ยม</v>
          </cell>
          <cell r="BM832">
            <v>0</v>
          </cell>
          <cell r="BN832" t="str">
            <v>1.นางสุมิตรา บุญเยื่ยม
2.นางรัตติกาล ไทยบุรีรัมย์
3.นายประเทือง ไทยบุรีรัมย์
4.นางนงค์นุช ทนันไชย
5.นายชวภณ ไชยารัตนสกุล</v>
          </cell>
          <cell r="BO832" t="str">
            <v>จำเลยที่ 1
จำเลยที่ 2
คู่สมรสจำเลยที่ 2
จำเลยที่ 3
คู่สมรสจำเลยที่ 3</v>
          </cell>
          <cell r="BP832" t="str">
            <v>3501000212734
3501000290026
3501000213161
3501000211690
3501000213293</v>
          </cell>
          <cell r="BQ83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2" t="str">
            <v>ไม่พบทรัพย์</v>
          </cell>
          <cell r="BS832"/>
          <cell r="BT832">
            <v>5</v>
          </cell>
          <cell r="BU832" t="str">
            <v>จันทร์นิภา</v>
          </cell>
          <cell r="BV832"/>
          <cell r="BW832"/>
          <cell r="BX832"/>
          <cell r="BY832"/>
          <cell r="BZ832"/>
          <cell r="CA832"/>
          <cell r="CB832"/>
          <cell r="CC832"/>
          <cell r="CD832"/>
          <cell r="CE832"/>
          <cell r="CF832"/>
          <cell r="CG832"/>
          <cell r="CH832"/>
          <cell r="CI832"/>
          <cell r="CJ832"/>
          <cell r="CK832"/>
          <cell r="CL832"/>
          <cell r="CM832"/>
          <cell r="CN832"/>
          <cell r="CO832"/>
        </row>
        <row r="833">
          <cell r="B833">
            <v>1677</v>
          </cell>
          <cell r="C833">
            <v>828</v>
          </cell>
          <cell r="D833">
            <v>26</v>
          </cell>
          <cell r="E833">
            <v>1</v>
          </cell>
          <cell r="F833">
            <v>2565</v>
          </cell>
          <cell r="G833">
            <v>800014670130</v>
          </cell>
          <cell r="H833" t="str">
            <v>นาง</v>
          </cell>
          <cell r="I833" t="str">
            <v>รัตติกาล</v>
          </cell>
          <cell r="J833" t="str">
            <v>ไทยบุรีรัมย์</v>
          </cell>
          <cell r="K833">
            <v>3501000290026</v>
          </cell>
          <cell r="L833" t="str">
            <v>แม่อาย</v>
          </cell>
          <cell r="M833" t="str">
            <v>เชียงใหม่ 2</v>
          </cell>
          <cell r="N833">
            <v>8</v>
          </cell>
          <cell r="O833" t="str">
            <v>สินเชื่อธนาคารประชาชน</v>
          </cell>
          <cell r="P833" t="str">
            <v>1.บุคคลค้ำประกัน</v>
          </cell>
          <cell r="Q833">
            <v>28619.23</v>
          </cell>
          <cell r="R833">
            <v>839.04</v>
          </cell>
          <cell r="S833" t="str">
            <v>จังหวัดฝาง</v>
          </cell>
          <cell r="T833" t="str">
            <v>ผบ.457</v>
          </cell>
          <cell r="U833">
            <v>2555</v>
          </cell>
          <cell r="V833" t="str">
            <v>ผบ.616</v>
          </cell>
          <cell r="W833">
            <v>2555</v>
          </cell>
          <cell r="X833"/>
          <cell r="Y833"/>
          <cell r="Z833"/>
          <cell r="AA833">
            <v>25</v>
          </cell>
          <cell r="AB833">
            <v>10</v>
          </cell>
          <cell r="AC833">
            <v>2555</v>
          </cell>
          <cell r="AD833"/>
          <cell r="AE833"/>
          <cell r="AF833"/>
          <cell r="AG833"/>
          <cell r="AH833"/>
          <cell r="AI833"/>
          <cell r="AJ833"/>
          <cell r="AK833"/>
          <cell r="AL833"/>
          <cell r="AM833"/>
          <cell r="AN833"/>
          <cell r="AO833"/>
          <cell r="AP833"/>
          <cell r="AQ833"/>
          <cell r="AR833"/>
          <cell r="AS833"/>
          <cell r="AT833"/>
          <cell r="AU833"/>
          <cell r="AV833"/>
          <cell r="AW833"/>
          <cell r="AX833"/>
          <cell r="AY833"/>
          <cell r="AZ833"/>
          <cell r="BA833"/>
          <cell r="BB833" t="str">
            <v>สืบทรัพย์ (คำสั่ง 26/1/2565)//สืบแล้ว</v>
          </cell>
          <cell r="BC833"/>
          <cell r="BD833"/>
          <cell r="BE833"/>
          <cell r="BF833"/>
          <cell r="BG833"/>
          <cell r="BH833"/>
          <cell r="BI833"/>
          <cell r="BJ833"/>
          <cell r="BK833"/>
          <cell r="BL833" t="str">
            <v>นางรัตติกาล ไทยบุรีรัมย์</v>
          </cell>
          <cell r="BM833">
            <v>0</v>
          </cell>
          <cell r="BN833" t="str">
            <v>1.นางรัตติกาล ไทยบุรีรัมย์
2.นายประเทือง ไทยบุรีรัมย์
3.นางนงค์นุช ทนันไชย
4.นายชวภณ ไชยารัตนสกุล
5.นางสุมิตรา บุญเยี่ยม</v>
          </cell>
          <cell r="BO833" t="str">
            <v>จำเลยที่ 1
คู่สมรสจำเลยที่  1
จำเลยที่ 2
คู่สมรสจำเลยที่ 2
จำเลยที่ 3</v>
          </cell>
          <cell r="BP833" t="str">
            <v>13501000290026
3501000213161
3501000211690
3501000213293
3501000212734</v>
          </cell>
          <cell r="BQ83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3" t="str">
            <v>ไม่พบทรัพย์</v>
          </cell>
          <cell r="BS833"/>
          <cell r="BT833">
            <v>5</v>
          </cell>
          <cell r="BU833" t="str">
            <v>จันทร์นิภา</v>
          </cell>
          <cell r="BV833"/>
          <cell r="BW833"/>
          <cell r="BX833"/>
          <cell r="BY833"/>
          <cell r="BZ833"/>
          <cell r="CA833"/>
          <cell r="CB833"/>
          <cell r="CC833"/>
          <cell r="CD833"/>
          <cell r="CE833"/>
          <cell r="CF833"/>
          <cell r="CG833"/>
          <cell r="CH833"/>
          <cell r="CI833"/>
          <cell r="CJ833"/>
          <cell r="CK833"/>
          <cell r="CL833"/>
          <cell r="CM833"/>
          <cell r="CN833"/>
          <cell r="CO833"/>
        </row>
        <row r="834">
          <cell r="B834">
            <v>1678</v>
          </cell>
          <cell r="C834">
            <v>829</v>
          </cell>
          <cell r="D834">
            <v>26</v>
          </cell>
          <cell r="E834">
            <v>1</v>
          </cell>
          <cell r="F834">
            <v>2565</v>
          </cell>
          <cell r="G834">
            <v>800000556566</v>
          </cell>
          <cell r="H834" t="str">
            <v>นาง</v>
          </cell>
          <cell r="I834" t="str">
            <v>สมัย</v>
          </cell>
          <cell r="J834" t="str">
            <v>ยิ่งขยัน</v>
          </cell>
          <cell r="K834">
            <v>3670500383366</v>
          </cell>
          <cell r="L834" t="str">
            <v>แม่ริม</v>
          </cell>
          <cell r="M834" t="str">
            <v>เชียงใหม่ 2</v>
          </cell>
          <cell r="N834">
            <v>8</v>
          </cell>
          <cell r="O834" t="str">
            <v>สินเชื่อแก้ไขหนี้ภาคประชาชน</v>
          </cell>
          <cell r="P834" t="str">
            <v>1.บุคคลค้ำประกัน</v>
          </cell>
          <cell r="Q834">
            <v>168744.65</v>
          </cell>
          <cell r="R834">
            <v>18082.41</v>
          </cell>
          <cell r="S834" t="str">
            <v>แขวงเชียงใหม่</v>
          </cell>
          <cell r="T834" t="str">
            <v>ผบ.5914</v>
          </cell>
          <cell r="U834">
            <v>2555</v>
          </cell>
          <cell r="V834" t="str">
            <v>ผบ.6689</v>
          </cell>
          <cell r="W834">
            <v>2555</v>
          </cell>
          <cell r="X834">
            <v>30</v>
          </cell>
          <cell r="Y834">
            <v>10</v>
          </cell>
          <cell r="Z834">
            <v>2555</v>
          </cell>
          <cell r="AA834"/>
          <cell r="AB834"/>
          <cell r="AC834"/>
          <cell r="AD834"/>
          <cell r="AE834"/>
          <cell r="AF834"/>
          <cell r="AG834">
            <v>8</v>
          </cell>
          <cell r="AH834">
            <v>3</v>
          </cell>
          <cell r="AI834">
            <v>2556</v>
          </cell>
          <cell r="AJ834"/>
          <cell r="AK834"/>
          <cell r="AL834"/>
          <cell r="AM834"/>
          <cell r="AN834"/>
          <cell r="AO834"/>
          <cell r="AP834"/>
          <cell r="AQ834"/>
          <cell r="AR834"/>
          <cell r="AS834"/>
          <cell r="AT834"/>
          <cell r="AU834"/>
          <cell r="AV834"/>
          <cell r="AW834"/>
          <cell r="AX834"/>
          <cell r="AY834"/>
          <cell r="AZ834"/>
          <cell r="BA834"/>
          <cell r="BB834" t="str">
            <v>สืบทรัพย์ (คำสั่ง 26/1/2565)//สืบแล้ว</v>
          </cell>
          <cell r="BC834"/>
          <cell r="BD834"/>
          <cell r="BE834"/>
          <cell r="BF834"/>
          <cell r="BG834"/>
          <cell r="BH834"/>
          <cell r="BI834"/>
          <cell r="BJ834"/>
          <cell r="BK834"/>
          <cell r="BL834" t="str">
            <v>นางสมัย ยิ่งขยัน</v>
          </cell>
          <cell r="BM834">
            <v>0</v>
          </cell>
          <cell r="BN834"/>
          <cell r="BO834"/>
          <cell r="BP834"/>
          <cell r="BQ834"/>
          <cell r="BR834"/>
          <cell r="BS834"/>
          <cell r="BT834"/>
          <cell r="BU834" t="str">
            <v>จันทร์นิภา</v>
          </cell>
          <cell r="BV834"/>
          <cell r="BW834"/>
          <cell r="BX834"/>
          <cell r="BY834"/>
          <cell r="BZ834"/>
          <cell r="CA834"/>
          <cell r="CB834"/>
          <cell r="CC834"/>
          <cell r="CD834"/>
          <cell r="CE834"/>
          <cell r="CF834"/>
          <cell r="CG834"/>
          <cell r="CH834"/>
          <cell r="CI834"/>
          <cell r="CJ834"/>
          <cell r="CK834"/>
          <cell r="CL834"/>
          <cell r="CM834"/>
          <cell r="CN834"/>
          <cell r="CO834"/>
        </row>
        <row r="835">
          <cell r="B835">
            <v>1679</v>
          </cell>
          <cell r="C835">
            <v>830</v>
          </cell>
          <cell r="D835">
            <v>26</v>
          </cell>
          <cell r="E835">
            <v>1</v>
          </cell>
          <cell r="F835">
            <v>2565</v>
          </cell>
          <cell r="G835">
            <v>850653002137</v>
          </cell>
          <cell r="H835" t="str">
            <v>นางสาว</v>
          </cell>
          <cell r="I835" t="str">
            <v>รสริน</v>
          </cell>
          <cell r="J835" t="str">
            <v>กองบุญ</v>
          </cell>
          <cell r="K835">
            <v>3500400180383</v>
          </cell>
          <cell r="L835" t="str">
            <v>เชียงดาว</v>
          </cell>
          <cell r="M835" t="str">
            <v>เชียงใหม่ 2</v>
          </cell>
          <cell r="N835">
            <v>8</v>
          </cell>
          <cell r="O835" t="str">
            <v>สินเชื่อธนาคารประชาชน</v>
          </cell>
          <cell r="P835" t="str">
            <v>1.บุคคลค้ำประกัน</v>
          </cell>
          <cell r="Q835">
            <v>30490.720000000001</v>
          </cell>
          <cell r="R835">
            <v>6473.59</v>
          </cell>
          <cell r="S835" t="str">
            <v>แขวงเชียงใหม่</v>
          </cell>
          <cell r="T835" t="str">
            <v>ผบ.6070</v>
          </cell>
          <cell r="U835">
            <v>2555</v>
          </cell>
          <cell r="V835" t="str">
            <v>ผบ.6704</v>
          </cell>
          <cell r="W835">
            <v>2555</v>
          </cell>
          <cell r="X835"/>
          <cell r="Y835"/>
          <cell r="Z835"/>
          <cell r="AA835">
            <v>31</v>
          </cell>
          <cell r="AB835">
            <v>10</v>
          </cell>
          <cell r="AC835">
            <v>2555</v>
          </cell>
          <cell r="AD835"/>
          <cell r="AE835"/>
          <cell r="AF835"/>
          <cell r="AG835"/>
          <cell r="AH835"/>
          <cell r="AI835"/>
          <cell r="AJ835"/>
          <cell r="AK835"/>
          <cell r="AL835"/>
          <cell r="AM835"/>
          <cell r="AN835"/>
          <cell r="AO835"/>
          <cell r="AP835"/>
          <cell r="AQ835"/>
          <cell r="AR835"/>
          <cell r="AS835"/>
          <cell r="AT835"/>
          <cell r="AU835"/>
          <cell r="AV835"/>
          <cell r="AW835"/>
          <cell r="AX835"/>
          <cell r="AY835"/>
          <cell r="AZ835"/>
          <cell r="BA835"/>
          <cell r="BB835" t="str">
            <v>สืบทรัพย์ (คำสั่ง 26/1/2565)//สืบแล้ว</v>
          </cell>
          <cell r="BC835"/>
          <cell r="BD835"/>
          <cell r="BE835"/>
          <cell r="BF835"/>
          <cell r="BG835"/>
          <cell r="BH835"/>
          <cell r="BI835"/>
          <cell r="BJ835"/>
          <cell r="BK835"/>
          <cell r="BL835" t="str">
            <v>นางสาวรสริน กองบุญ</v>
          </cell>
          <cell r="BM835">
            <v>0</v>
          </cell>
          <cell r="BN835"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O835" t="str">
            <v>จำเลยที่ 1
คู่สมรสจำเลยที่ 1
จำเลยทื่ 2
คู่สมรสจำเลยที่ 2
จำเลยที่ 3
คู่สมรสจำเลยที่ 3</v>
          </cell>
          <cell r="BP835" t="str">
            <v>3500400180383
3500400186853
3500400163233
1500400055931
3500400224526
3500400220296</v>
          </cell>
          <cell r="BQ83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R835" t="str">
            <v>ไม่พบทรัพย์</v>
          </cell>
          <cell r="BS835"/>
          <cell r="BT835">
            <v>6</v>
          </cell>
          <cell r="BU835" t="str">
            <v>จันทร์นิภา</v>
          </cell>
          <cell r="BV835"/>
          <cell r="BW835"/>
          <cell r="BX835"/>
          <cell r="BY835"/>
          <cell r="BZ835"/>
          <cell r="CA835"/>
          <cell r="CB835"/>
          <cell r="CC835"/>
          <cell r="CD835"/>
          <cell r="CE835"/>
          <cell r="CF835"/>
          <cell r="CG835"/>
          <cell r="CH835"/>
          <cell r="CI835"/>
          <cell r="CJ835"/>
          <cell r="CK835"/>
          <cell r="CL835"/>
          <cell r="CM835"/>
          <cell r="CN835"/>
          <cell r="CO835"/>
        </row>
        <row r="836">
          <cell r="B836">
            <v>1680</v>
          </cell>
          <cell r="C836">
            <v>831</v>
          </cell>
          <cell r="D836">
            <v>26</v>
          </cell>
          <cell r="E836">
            <v>1</v>
          </cell>
          <cell r="F836">
            <v>2565</v>
          </cell>
          <cell r="G836">
            <v>800016749155</v>
          </cell>
          <cell r="H836" t="str">
            <v>นาง</v>
          </cell>
          <cell r="I836" t="str">
            <v>กลอยใจ</v>
          </cell>
          <cell r="J836" t="str">
            <v>กันทะรส</v>
          </cell>
          <cell r="K836">
            <v>2349800016752</v>
          </cell>
          <cell r="L836" t="str">
            <v>แม่ริม</v>
          </cell>
          <cell r="M836" t="str">
            <v>เชียงใหม่ 2</v>
          </cell>
          <cell r="N836">
            <v>8</v>
          </cell>
          <cell r="O836" t="str">
            <v>สินเชื่อธนาคารประชาชน</v>
          </cell>
          <cell r="P836" t="str">
            <v>1.บุคคลค้ำประกัน</v>
          </cell>
          <cell r="Q836">
            <v>89691.8</v>
          </cell>
          <cell r="R836">
            <v>5768.6</v>
          </cell>
          <cell r="S836" t="str">
            <v>แขวงเชียงใหม่</v>
          </cell>
          <cell r="T836" t="str">
            <v>ผบ.6357</v>
          </cell>
          <cell r="U836">
            <v>2555</v>
          </cell>
          <cell r="V836" t="str">
            <v>ผบ.7321</v>
          </cell>
          <cell r="W836">
            <v>2555</v>
          </cell>
          <cell r="X836"/>
          <cell r="Y836"/>
          <cell r="Z836"/>
          <cell r="AA836">
            <v>27</v>
          </cell>
          <cell r="AB836">
            <v>11</v>
          </cell>
          <cell r="AC836">
            <v>2555</v>
          </cell>
          <cell r="AD836"/>
          <cell r="AE836"/>
          <cell r="AF836"/>
          <cell r="AG836"/>
          <cell r="AH836"/>
          <cell r="AI836"/>
          <cell r="AJ836"/>
          <cell r="AK836"/>
          <cell r="AL836"/>
          <cell r="AM836"/>
          <cell r="AN836"/>
          <cell r="AO836"/>
          <cell r="AP836"/>
          <cell r="AQ836"/>
          <cell r="AR836"/>
          <cell r="AS836"/>
          <cell r="AT836"/>
          <cell r="AU836"/>
          <cell r="AV836"/>
          <cell r="AW836"/>
          <cell r="AX836"/>
          <cell r="AY836"/>
          <cell r="AZ836"/>
          <cell r="BA836"/>
          <cell r="BB836" t="str">
            <v>สืบทรัพย์ (คำสั่ง 26/1/2565)//สืบแล้ว</v>
          </cell>
          <cell r="BC836"/>
          <cell r="BD836"/>
          <cell r="BE836"/>
          <cell r="BF836"/>
          <cell r="BG836"/>
          <cell r="BH836"/>
          <cell r="BI836"/>
          <cell r="BJ836"/>
          <cell r="BK836"/>
          <cell r="BL836" t="str">
            <v>นางกลอยใจ กันทะรส</v>
          </cell>
          <cell r="BM836">
            <v>0</v>
          </cell>
          <cell r="BN836"/>
          <cell r="BO836"/>
          <cell r="BP836"/>
          <cell r="BQ836"/>
          <cell r="BR836"/>
          <cell r="BS836"/>
          <cell r="BT836"/>
          <cell r="BU836" t="str">
            <v>จันทร์นิภา</v>
          </cell>
          <cell r="BV836"/>
          <cell r="BW836"/>
          <cell r="BX836"/>
          <cell r="BY836"/>
          <cell r="BZ836"/>
          <cell r="CA836"/>
          <cell r="CB836"/>
          <cell r="CC836"/>
          <cell r="CD836"/>
          <cell r="CE836"/>
          <cell r="CF836"/>
          <cell r="CG836"/>
          <cell r="CH836"/>
          <cell r="CI836"/>
          <cell r="CJ836"/>
          <cell r="CK836"/>
          <cell r="CL836"/>
          <cell r="CM836"/>
          <cell r="CN836"/>
          <cell r="CO836"/>
        </row>
        <row r="837">
          <cell r="B837">
            <v>1681</v>
          </cell>
          <cell r="C837">
            <v>832</v>
          </cell>
          <cell r="D837">
            <v>26</v>
          </cell>
          <cell r="E837">
            <v>1</v>
          </cell>
          <cell r="F837">
            <v>2565</v>
          </cell>
          <cell r="G837">
            <v>822353004119</v>
          </cell>
          <cell r="H837" t="str">
            <v>นาย</v>
          </cell>
          <cell r="I837" t="str">
            <v>ฐกลวัสส์</v>
          </cell>
          <cell r="J837" t="str">
            <v>ปิ่นทอง</v>
          </cell>
          <cell r="K837">
            <v>3530900058510</v>
          </cell>
          <cell r="L837" t="str">
            <v>แม่ริม</v>
          </cell>
          <cell r="M837" t="str">
            <v>เชียงใหม่ 2</v>
          </cell>
          <cell r="N837">
            <v>8</v>
          </cell>
          <cell r="O837" t="str">
            <v>สินเชื่อห้องแถว</v>
          </cell>
          <cell r="P837" t="str">
            <v>1.บุคคลค้ำประกัน</v>
          </cell>
          <cell r="Q837">
            <v>379321.25</v>
          </cell>
          <cell r="R837">
            <v>72383.94</v>
          </cell>
          <cell r="S837" t="str">
            <v>จังหวัดอุตรดิถต์</v>
          </cell>
          <cell r="T837" t="str">
            <v>ผบ.1714</v>
          </cell>
          <cell r="U837">
            <v>2555</v>
          </cell>
          <cell r="V837" t="str">
            <v>ผบ.1854</v>
          </cell>
          <cell r="W837">
            <v>2555</v>
          </cell>
          <cell r="X837"/>
          <cell r="Y837"/>
          <cell r="Z837"/>
          <cell r="AA837">
            <v>29</v>
          </cell>
          <cell r="AB837">
            <v>11</v>
          </cell>
          <cell r="AC837">
            <v>2555</v>
          </cell>
          <cell r="AD837"/>
          <cell r="AE837"/>
          <cell r="AF837"/>
          <cell r="AG837"/>
          <cell r="AH837"/>
          <cell r="AI837"/>
          <cell r="AJ837"/>
          <cell r="AK837"/>
          <cell r="AL837"/>
          <cell r="AM837"/>
          <cell r="AN837"/>
          <cell r="AO837"/>
          <cell r="AP837"/>
          <cell r="AQ837"/>
          <cell r="AR837"/>
          <cell r="AS837"/>
          <cell r="AT837"/>
          <cell r="AU837"/>
          <cell r="AV837"/>
          <cell r="AW837"/>
          <cell r="AX837"/>
          <cell r="AY837"/>
          <cell r="AZ837"/>
          <cell r="BA837"/>
          <cell r="BB837" t="str">
            <v>สืบทรัพย์ (คำสั่ง 26/1/2565)//สืบแล้ว</v>
          </cell>
          <cell r="BC837"/>
          <cell r="BD837"/>
          <cell r="BE837"/>
          <cell r="BF837"/>
          <cell r="BG837"/>
          <cell r="BH837"/>
          <cell r="BI837"/>
          <cell r="BJ837"/>
          <cell r="BK837"/>
          <cell r="BL837" t="str">
            <v>นายฐกลวัสส์ ปิ่นทอง</v>
          </cell>
          <cell r="BM837">
            <v>0</v>
          </cell>
          <cell r="BN837" t="str">
            <v>1.นายฐกลวัสส์ ปิ่นทอง
2.นางสาวชัญญณัส คลังคง
3.นางมานิตย์ ปิ่นทอง</v>
          </cell>
          <cell r="BO837" t="str">
            <v>จำเลยที่ 1
จำเลยที่ 2
จำเลยที่ 3</v>
          </cell>
          <cell r="BP837" t="str">
            <v>3530900058510
3530900041854
3530900058480</v>
          </cell>
          <cell r="BQ837"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BR837"/>
          <cell r="BS837"/>
          <cell r="BT837"/>
          <cell r="BU837" t="str">
            <v>จันทร์นิภา</v>
          </cell>
          <cell r="BV837"/>
          <cell r="BW837"/>
          <cell r="BX837"/>
          <cell r="BY837"/>
          <cell r="BZ837"/>
          <cell r="CA837"/>
          <cell r="CB837"/>
          <cell r="CC837"/>
          <cell r="CD837"/>
          <cell r="CE837"/>
          <cell r="CF837"/>
          <cell r="CG837"/>
          <cell r="CH837"/>
          <cell r="CI837"/>
          <cell r="CJ837"/>
          <cell r="CK837"/>
          <cell r="CL837"/>
          <cell r="CM837"/>
          <cell r="CN837"/>
          <cell r="CO837"/>
        </row>
        <row r="838">
          <cell r="B838">
            <v>1682</v>
          </cell>
          <cell r="C838">
            <v>833</v>
          </cell>
          <cell r="D838">
            <v>26</v>
          </cell>
          <cell r="E838">
            <v>1</v>
          </cell>
          <cell r="F838">
            <v>2565</v>
          </cell>
          <cell r="G838">
            <v>800003690578</v>
          </cell>
          <cell r="H838" t="str">
            <v>นาง</v>
          </cell>
          <cell r="I838" t="str">
            <v>โสภิน</v>
          </cell>
          <cell r="J838" t="str">
            <v>สุนันต๊ะ</v>
          </cell>
          <cell r="K838">
            <v>3500400083043</v>
          </cell>
          <cell r="L838" t="str">
            <v>เชียงดาว</v>
          </cell>
          <cell r="M838" t="str">
            <v>เชียงใหม่ 2</v>
          </cell>
          <cell r="N838">
            <v>8</v>
          </cell>
          <cell r="O838" t="str">
            <v>สินเชื่อธนาคารประชาชน</v>
          </cell>
          <cell r="P838" t="str">
            <v>1.บุคคลค้ำประกัน</v>
          </cell>
          <cell r="Q838">
            <v>43120.61</v>
          </cell>
          <cell r="R838">
            <v>6707.96</v>
          </cell>
          <cell r="S838" t="str">
            <v>แขวงเชียงใหม่</v>
          </cell>
          <cell r="T838" t="str">
            <v>ผบ.6065</v>
          </cell>
          <cell r="U838">
            <v>2555</v>
          </cell>
          <cell r="V838" t="str">
            <v>ผบ.7652</v>
          </cell>
          <cell r="W838">
            <v>2555</v>
          </cell>
          <cell r="X838"/>
          <cell r="Y838"/>
          <cell r="Z838"/>
          <cell r="AA838">
            <v>12</v>
          </cell>
          <cell r="AB838">
            <v>12</v>
          </cell>
          <cell r="AC838">
            <v>2555</v>
          </cell>
          <cell r="AD838"/>
          <cell r="AE838"/>
          <cell r="AF838"/>
          <cell r="AG838"/>
          <cell r="AH838"/>
          <cell r="AI838"/>
          <cell r="AJ838"/>
          <cell r="AK838"/>
          <cell r="AL838"/>
          <cell r="AM838"/>
          <cell r="AN838"/>
          <cell r="AO838"/>
          <cell r="AP838"/>
          <cell r="AQ838"/>
          <cell r="AR838"/>
          <cell r="AS838"/>
          <cell r="AT838"/>
          <cell r="AU838"/>
          <cell r="AV838"/>
          <cell r="AW838"/>
          <cell r="AX838"/>
          <cell r="AY838"/>
          <cell r="AZ838"/>
          <cell r="BA838"/>
          <cell r="BB838" t="str">
            <v>สืบทรัพย์ (คำสั่ง 26/1/2565)//สืบแล้ว</v>
          </cell>
          <cell r="BC838"/>
          <cell r="BD838"/>
          <cell r="BE838"/>
          <cell r="BF838"/>
          <cell r="BG838"/>
          <cell r="BH838"/>
          <cell r="BI838"/>
          <cell r="BJ838"/>
          <cell r="BK838"/>
          <cell r="BL838" t="str">
            <v>นางโสภิน สุนันต๊ะ</v>
          </cell>
          <cell r="BM838">
            <v>0</v>
          </cell>
          <cell r="BN838" t="str">
            <v>1.นางโสภิน สุนันต๊ะ
2.นางกัลยาศรณ์ สิทธิกรพัฒน์
3.นางวันเพ็ญ ฟองแก้ว
4.นายอดิเทพ สุกันศีล</v>
          </cell>
          <cell r="BO838" t="str">
            <v>จำเลยที่ 1
จำเลยที่ 2
จำเลยที่ 3
คู่สมรสจำเลยที่ 3</v>
          </cell>
          <cell r="BP838" t="str">
            <v>13500400083643
3500400105098
3500400082691
5500900018867</v>
          </cell>
          <cell r="BQ838"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R838" t="str">
            <v>ไม่พบทรัพย์</v>
          </cell>
          <cell r="BS838"/>
          <cell r="BT838">
            <v>4</v>
          </cell>
          <cell r="BU838" t="str">
            <v>จันทร์นิภา</v>
          </cell>
          <cell r="BV838"/>
          <cell r="BW838"/>
          <cell r="BX838"/>
          <cell r="BY838"/>
          <cell r="BZ838"/>
          <cell r="CA838"/>
          <cell r="CB838"/>
          <cell r="CC838"/>
          <cell r="CD838"/>
          <cell r="CE838"/>
          <cell r="CF838"/>
          <cell r="CG838"/>
          <cell r="CH838"/>
          <cell r="CI838"/>
          <cell r="CJ838"/>
          <cell r="CK838"/>
          <cell r="CL838"/>
          <cell r="CM838"/>
          <cell r="CN838"/>
          <cell r="CO838"/>
        </row>
        <row r="839">
          <cell r="B839">
            <v>1683</v>
          </cell>
          <cell r="C839">
            <v>834</v>
          </cell>
          <cell r="D839">
            <v>26</v>
          </cell>
          <cell r="E839">
            <v>1</v>
          </cell>
          <cell r="F839">
            <v>2565</v>
          </cell>
          <cell r="G839">
            <v>800000431174</v>
          </cell>
          <cell r="H839" t="str">
            <v>นาย</v>
          </cell>
          <cell r="I839" t="str">
            <v>กฤตภาส</v>
          </cell>
          <cell r="J839" t="str">
            <v>สมหน้อย</v>
          </cell>
          <cell r="K839">
            <v>3501100124641</v>
          </cell>
          <cell r="L839" t="str">
            <v>พร้าว</v>
          </cell>
          <cell r="M839" t="str">
            <v>เชียงใหม่ 2</v>
          </cell>
          <cell r="N839">
            <v>8</v>
          </cell>
          <cell r="O839" t="str">
            <v>สินเชื่อแก้ไขหนี้ภาคประชาชน</v>
          </cell>
          <cell r="P839" t="str">
            <v>1.บุคคลค้ำประกัน</v>
          </cell>
          <cell r="Q839">
            <v>40378.51</v>
          </cell>
          <cell r="R839">
            <v>2870.4</v>
          </cell>
          <cell r="S839" t="str">
            <v>แขวงเชียงใหม่</v>
          </cell>
          <cell r="T839" t="str">
            <v>ผบ.6523</v>
          </cell>
          <cell r="U839">
            <v>2555</v>
          </cell>
          <cell r="V839" t="str">
            <v>ผบ.7802</v>
          </cell>
          <cell r="W839">
            <v>2555</v>
          </cell>
          <cell r="X839"/>
          <cell r="Y839"/>
          <cell r="Z839"/>
          <cell r="AA839">
            <v>24</v>
          </cell>
          <cell r="AB839">
            <v>12</v>
          </cell>
          <cell r="AC839">
            <v>2555</v>
          </cell>
          <cell r="AD839"/>
          <cell r="AE839"/>
          <cell r="AF839"/>
          <cell r="AG839"/>
          <cell r="AH839"/>
          <cell r="AI839"/>
          <cell r="AJ839"/>
          <cell r="AK839"/>
          <cell r="AL839"/>
          <cell r="AM839"/>
          <cell r="AN839"/>
          <cell r="AO839"/>
          <cell r="AP839"/>
          <cell r="AQ839"/>
          <cell r="AR839"/>
          <cell r="AS839"/>
          <cell r="AT839"/>
          <cell r="AU839"/>
          <cell r="AV839"/>
          <cell r="AW839"/>
          <cell r="AX839"/>
          <cell r="AY839"/>
          <cell r="AZ839"/>
          <cell r="BA839"/>
          <cell r="BB839" t="str">
            <v>สืบทรัพย์ (คำสั่ง 26/1/2565)//สืบแล้ว</v>
          </cell>
          <cell r="BC839"/>
          <cell r="BD839"/>
          <cell r="BE839"/>
          <cell r="BF839"/>
          <cell r="BG839"/>
          <cell r="BH839"/>
          <cell r="BI839"/>
          <cell r="BJ839"/>
          <cell r="BK839"/>
          <cell r="BL839" t="str">
            <v>นายกฤตภาส สมหน้อย</v>
          </cell>
          <cell r="BM839">
            <v>0</v>
          </cell>
          <cell r="BN839"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O839" t="str">
            <v>จำเลยที่ 1
คู่สมรสจำเลยที่ 1
จำเลยที่ 2
คู่สมรสจำเลยที่ 2
จำเลยที่ 3
คู่สมรสจำเลยที่ 3</v>
          </cell>
          <cell r="BP839" t="str">
            <v>3-5011-00124-64-1
3-1403-00144-65-6
3-5011-00119-40-0
3-5011-00191-64-0
3-5011-00118-83-7
3-5011-00145-97-4</v>
          </cell>
          <cell r="BQ839"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15156,2573,38579,38823,38940 ต.ป่าไหน่ อ.พร้าว จ.เชียงใหม่
-พบว่ามีกรรมสิทธิ์ในที่ดินโฉนดเลขที่ 7891 หน้าสำรวจ 990  ต.ป่าไหน่ อ.พร้าว จ.เชียงใหม่
-พบว่ามีกรรมสิทธิ์ในที่ดินโฉนดเลขที่ 2556 , 31342 , 31347 , 31419 , 31800 , 32998   ต.ป่าไหน่ อ.พร้าว จ.เชียงใหม่
-พบว่ามีกรรมสิทธิ์ในที่ดินโฉนดเลขที่ 31342 , 32998 ต.ป่าไหน่ อ.พร้าว จ.เชียงใหม่</v>
          </cell>
          <cell r="BR839"/>
          <cell r="BS839"/>
          <cell r="BT839"/>
          <cell r="BU839" t="str">
            <v>จันทร์นิภา</v>
          </cell>
          <cell r="BV839"/>
          <cell r="BW839"/>
          <cell r="BX839"/>
          <cell r="BY839"/>
          <cell r="BZ839"/>
          <cell r="CA839"/>
          <cell r="CB839"/>
          <cell r="CC839"/>
          <cell r="CD839"/>
          <cell r="CE839"/>
          <cell r="CF839"/>
          <cell r="CG839"/>
          <cell r="CH839"/>
          <cell r="CI839"/>
          <cell r="CJ839"/>
          <cell r="CK839"/>
          <cell r="CL839"/>
          <cell r="CM839"/>
          <cell r="CN839"/>
          <cell r="CO839"/>
        </row>
        <row r="840">
          <cell r="B840">
            <v>1684</v>
          </cell>
          <cell r="C840">
            <v>835</v>
          </cell>
          <cell r="D840">
            <v>28</v>
          </cell>
          <cell r="E840">
            <v>1</v>
          </cell>
          <cell r="F840">
            <v>2565</v>
          </cell>
          <cell r="G840">
            <v>800021171510</v>
          </cell>
          <cell r="H840" t="str">
            <v>นาย</v>
          </cell>
          <cell r="I840" t="str">
            <v>ยอดชาย</v>
          </cell>
          <cell r="J840" t="str">
            <v>สายแก้ว</v>
          </cell>
          <cell r="K840">
            <v>3501700012088</v>
          </cell>
          <cell r="L840" t="str">
            <v>ดอยเต่า</v>
          </cell>
          <cell r="M840" t="str">
            <v>เชียงใหม่ 3</v>
          </cell>
          <cell r="N840">
            <v>8</v>
          </cell>
          <cell r="O840" t="str">
            <v>สินเชื่อธนาคารประชาชน</v>
          </cell>
          <cell r="P840" t="str">
            <v>1.บุคคลค้ำประกัน</v>
          </cell>
          <cell r="Q840">
            <v>28102</v>
          </cell>
          <cell r="R840">
            <v>14829.79</v>
          </cell>
          <cell r="S840" t="str">
            <v>จังหวัดฮอด</v>
          </cell>
          <cell r="T840" t="str">
            <v>ผบ.1123</v>
          </cell>
          <cell r="U840">
            <v>2562</v>
          </cell>
          <cell r="V840" t="str">
            <v>ผบ.1201</v>
          </cell>
          <cell r="W840">
            <v>2562</v>
          </cell>
          <cell r="X840"/>
          <cell r="Y840"/>
          <cell r="Z840"/>
          <cell r="AA840">
            <v>25</v>
          </cell>
          <cell r="AB840">
            <v>11</v>
          </cell>
          <cell r="AC840">
            <v>2562</v>
          </cell>
          <cell r="AD840"/>
          <cell r="AE840"/>
          <cell r="AF840"/>
          <cell r="AG840"/>
          <cell r="AH840"/>
          <cell r="AI840"/>
          <cell r="AJ840"/>
          <cell r="AK840"/>
          <cell r="AL840"/>
          <cell r="AM840"/>
          <cell r="AN840"/>
          <cell r="AO840"/>
          <cell r="AP840"/>
          <cell r="AQ840"/>
          <cell r="AR840"/>
          <cell r="AS840"/>
          <cell r="AT840"/>
          <cell r="AU840"/>
          <cell r="AV840"/>
          <cell r="AW840"/>
          <cell r="AX840"/>
          <cell r="AY840"/>
          <cell r="AZ840"/>
          <cell r="BA840"/>
          <cell r="BB840" t="str">
            <v>สืบทรัพย์ (คำสั่ง 26/1/2565)//สืบแล้ว</v>
          </cell>
          <cell r="BC840"/>
          <cell r="BD840"/>
          <cell r="BE840"/>
          <cell r="BF840"/>
          <cell r="BG840"/>
          <cell r="BH840"/>
          <cell r="BI840"/>
          <cell r="BJ840"/>
          <cell r="BK840"/>
          <cell r="BL840" t="str">
            <v>นายยอดชาย สายแก้ว</v>
          </cell>
          <cell r="BM840">
            <v>0</v>
          </cell>
          <cell r="BN840" t="str">
            <v xml:space="preserve">1.นายยอดชาย สายแก้ว
2.นางสาวธิดารัตน์ กันทวี
3.นายอำนวย ตั๋นจา 
4.นายธรภณ ทิพย์ชัย
</v>
          </cell>
          <cell r="BO840" t="str">
            <v>จำเลยที่ 1
คู่สมรสจำเลยที่ 1
จำเลยที่ 2
จำเลยที่ 3</v>
          </cell>
          <cell r="BP840" t="str">
            <v>3-5017-00012-08-8
1-5016-00088-04-3
3-5017-00027-42-5
3-5899-00054-98-9</v>
          </cell>
          <cell r="BQ840"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R840" t="str">
            <v>พบทรัพย์</v>
          </cell>
          <cell r="BS840"/>
          <cell r="BT840">
            <v>4</v>
          </cell>
          <cell r="BU840" t="str">
            <v>วรกมล</v>
          </cell>
          <cell r="BV840"/>
          <cell r="BW840"/>
          <cell r="BX840"/>
          <cell r="BY840"/>
          <cell r="BZ840"/>
          <cell r="CA840"/>
          <cell r="CB840"/>
          <cell r="CC840"/>
          <cell r="CD840"/>
          <cell r="CE840"/>
          <cell r="CF840"/>
          <cell r="CG840"/>
          <cell r="CH840"/>
          <cell r="CI840"/>
          <cell r="CJ840"/>
          <cell r="CK840"/>
          <cell r="CL840"/>
          <cell r="CM840"/>
          <cell r="CN840"/>
          <cell r="CO840"/>
        </row>
        <row r="841">
          <cell r="B841">
            <v>1685</v>
          </cell>
          <cell r="C841">
            <v>836</v>
          </cell>
          <cell r="D841">
            <v>31</v>
          </cell>
          <cell r="E841">
            <v>1</v>
          </cell>
          <cell r="F841">
            <v>2565</v>
          </cell>
          <cell r="G841">
            <v>800051940784</v>
          </cell>
          <cell r="H841" t="str">
            <v>นางสาว</v>
          </cell>
          <cell r="I841" t="str">
            <v>ศิริกานดา</v>
          </cell>
          <cell r="J841" t="str">
            <v>คำมาบุตร</v>
          </cell>
          <cell r="K841">
            <v>3520101126671</v>
          </cell>
          <cell r="L841" t="str">
            <v>บิ๊กซี เชียงใหม่ ดอนจั่น</v>
          </cell>
          <cell r="M841" t="str">
            <v>เชียงใหม่ 1</v>
          </cell>
          <cell r="N841">
            <v>8</v>
          </cell>
          <cell r="O841" t="str">
            <v>สินเชื่อห้องแถว</v>
          </cell>
          <cell r="P841" t="str">
            <v>1.บุคคลค้ำประกัน</v>
          </cell>
          <cell r="Q841">
            <v>436317.65</v>
          </cell>
          <cell r="R841">
            <v>62387.63</v>
          </cell>
          <cell r="S841" t="str">
            <v>จังหวัดลำปาง</v>
          </cell>
          <cell r="T841" t="str">
            <v>ผบ.1283</v>
          </cell>
          <cell r="U841">
            <v>2560</v>
          </cell>
          <cell r="V841" t="str">
            <v>ผบ.2565</v>
          </cell>
          <cell r="W841">
            <v>2561</v>
          </cell>
          <cell r="X841"/>
          <cell r="Y841"/>
          <cell r="Z841"/>
          <cell r="AA841">
            <v>19</v>
          </cell>
          <cell r="AB841">
            <v>3</v>
          </cell>
          <cell r="AC841">
            <v>2561</v>
          </cell>
          <cell r="AD841"/>
          <cell r="AE841"/>
          <cell r="AF841"/>
          <cell r="AG841"/>
          <cell r="AH841"/>
          <cell r="AI841"/>
          <cell r="AJ841"/>
          <cell r="AK841"/>
          <cell r="AL841"/>
          <cell r="AM841"/>
          <cell r="AN841"/>
          <cell r="AO841"/>
          <cell r="AP841"/>
          <cell r="AQ841"/>
          <cell r="AR841"/>
          <cell r="AS841"/>
          <cell r="AT841"/>
          <cell r="AU841"/>
          <cell r="AV841"/>
          <cell r="AW841"/>
          <cell r="AX841"/>
          <cell r="AY841"/>
          <cell r="AZ841"/>
          <cell r="BA841"/>
          <cell r="BB841" t="str">
            <v>สืบทรัพย์ (คำสั่ง 31/1/2565)//สืบแล้ว</v>
          </cell>
          <cell r="BC841"/>
          <cell r="BD841"/>
          <cell r="BE841"/>
          <cell r="BF841"/>
          <cell r="BG841"/>
          <cell r="BH841"/>
          <cell r="BI841"/>
          <cell r="BJ841"/>
          <cell r="BK841"/>
          <cell r="BL841" t="str">
            <v>นางสาวศิริกานดา คำมาบุตร</v>
          </cell>
          <cell r="BM841">
            <v>0</v>
          </cell>
          <cell r="BN841"/>
          <cell r="BO841"/>
          <cell r="BP841"/>
          <cell r="BQ841"/>
          <cell r="BR841"/>
          <cell r="BS841"/>
          <cell r="BT841"/>
          <cell r="BU841" t="str">
            <v>วรกมล</v>
          </cell>
          <cell r="BV841"/>
          <cell r="BW841"/>
          <cell r="BX841"/>
          <cell r="BY841"/>
          <cell r="BZ841"/>
          <cell r="CA841"/>
          <cell r="CB841"/>
          <cell r="CC841"/>
          <cell r="CD841"/>
          <cell r="CE841"/>
          <cell r="CF841"/>
          <cell r="CG841"/>
          <cell r="CH841"/>
          <cell r="CI841"/>
          <cell r="CJ841"/>
          <cell r="CK841"/>
          <cell r="CL841"/>
          <cell r="CM841"/>
          <cell r="CN841"/>
          <cell r="CO841"/>
        </row>
        <row r="842">
          <cell r="B842">
            <v>1686</v>
          </cell>
          <cell r="C842">
            <v>837</v>
          </cell>
          <cell r="D842">
            <v>3</v>
          </cell>
          <cell r="E842">
            <v>2</v>
          </cell>
          <cell r="F842">
            <v>2565</v>
          </cell>
          <cell r="G842">
            <v>800026039555</v>
          </cell>
          <cell r="H842" t="str">
            <v>นาย</v>
          </cell>
          <cell r="I842" t="str">
            <v>เอกชัย</v>
          </cell>
          <cell r="J842" t="str">
            <v>โสมิยะ</v>
          </cell>
          <cell r="K842">
            <v>1580400099091</v>
          </cell>
          <cell r="L842" t="str">
            <v>หางดง</v>
          </cell>
          <cell r="M842" t="str">
            <v>เชียงใหม่ 3</v>
          </cell>
          <cell r="N842">
            <v>8</v>
          </cell>
          <cell r="O842" t="str">
            <v>สินเชื่อธนาคารประชาชน</v>
          </cell>
          <cell r="P842" t="str">
            <v>1.บุคคลค้ำประกัน</v>
          </cell>
          <cell r="Q842">
            <v>139564</v>
          </cell>
          <cell r="R842">
            <v>15550.5</v>
          </cell>
          <cell r="S842" t="str">
            <v>จังหวัดแม่สะเรียง</v>
          </cell>
          <cell r="T842" t="str">
            <v>ผบ.11</v>
          </cell>
          <cell r="U842">
            <v>2559</v>
          </cell>
          <cell r="V842" t="str">
            <v>ผบ.41</v>
          </cell>
          <cell r="W842">
            <v>2559</v>
          </cell>
          <cell r="X842"/>
          <cell r="Y842"/>
          <cell r="Z842"/>
          <cell r="AA842">
            <v>29</v>
          </cell>
          <cell r="AB842">
            <v>4</v>
          </cell>
          <cell r="AC842">
            <v>2559</v>
          </cell>
          <cell r="AD842"/>
          <cell r="AE842"/>
          <cell r="AF842"/>
          <cell r="AG842"/>
          <cell r="AH842"/>
          <cell r="AI842"/>
          <cell r="AJ842"/>
          <cell r="AK842"/>
          <cell r="AL842"/>
          <cell r="AM842"/>
          <cell r="AN842"/>
          <cell r="AO842"/>
          <cell r="AP842"/>
          <cell r="AQ842"/>
          <cell r="AR842"/>
          <cell r="AS842"/>
          <cell r="AT842"/>
          <cell r="AU842"/>
          <cell r="AV842"/>
          <cell r="AW842"/>
          <cell r="AX842"/>
          <cell r="AY842"/>
          <cell r="AZ842"/>
          <cell r="BA842"/>
          <cell r="BB842" t="str">
            <v xml:space="preserve">สืบทรัพย์สำนักงานอื่นฟ้อง (คำสั่ง 3/2/2565)//สืบแล้ว </v>
          </cell>
          <cell r="BC842"/>
          <cell r="BD842"/>
          <cell r="BE842"/>
          <cell r="BF842"/>
          <cell r="BG842"/>
          <cell r="BH842"/>
          <cell r="BI842"/>
          <cell r="BJ842"/>
          <cell r="BK842"/>
          <cell r="BL842" t="str">
            <v>นายเอกชัย โสมิยะ</v>
          </cell>
          <cell r="BM842">
            <v>0</v>
          </cell>
          <cell r="BN842" t="str">
            <v>1.นายเอกชัย โสมิยะ
2.นางอรวรรณ เกิดเอี่ยม
3.นายภาคภูมิ อุนรัตน์</v>
          </cell>
          <cell r="BO842" t="str">
            <v>จำเลยที่ 1
จำเลยที่ 2
จำเลยที่ 3</v>
          </cell>
          <cell r="BP842" t="str">
            <v>1-5804-00099-09-1
3-1104-00434-52-4
3-1104-00422-01-1</v>
          </cell>
          <cell r="BQ842"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R842" t="str">
            <v>ไม่พบทรัพย์</v>
          </cell>
          <cell r="BS842"/>
          <cell r="BT842">
            <v>3</v>
          </cell>
          <cell r="BU842" t="str">
            <v>วรกมล</v>
          </cell>
          <cell r="BV842"/>
          <cell r="BW842"/>
          <cell r="BX842"/>
          <cell r="BY842"/>
          <cell r="BZ842"/>
          <cell r="CA842"/>
          <cell r="CB842"/>
          <cell r="CC842"/>
          <cell r="CD842"/>
          <cell r="CE842"/>
          <cell r="CF842"/>
          <cell r="CG842"/>
          <cell r="CH842"/>
          <cell r="CI842"/>
          <cell r="CJ842"/>
          <cell r="CK842"/>
          <cell r="CL842"/>
          <cell r="CM842"/>
          <cell r="CN842"/>
          <cell r="CO842"/>
        </row>
        <row r="843">
          <cell r="B843">
            <v>1687</v>
          </cell>
          <cell r="C843">
            <v>838</v>
          </cell>
          <cell r="D843">
            <v>3</v>
          </cell>
          <cell r="E843">
            <v>2</v>
          </cell>
          <cell r="F843">
            <v>2565</v>
          </cell>
          <cell r="G843">
            <v>800025758171</v>
          </cell>
          <cell r="H843" t="str">
            <v>นาง</v>
          </cell>
          <cell r="I843" t="str">
            <v>เพ็ญศรี</v>
          </cell>
          <cell r="J843" t="str">
            <v>ปาลี</v>
          </cell>
          <cell r="K843">
            <v>3510100941664</v>
          </cell>
          <cell r="L843" t="str">
            <v>สันกำแพง</v>
          </cell>
          <cell r="M843" t="str">
            <v>เชียงใหม่ 3</v>
          </cell>
          <cell r="N843">
            <v>8</v>
          </cell>
          <cell r="O843" t="str">
            <v>สินเชื่อธนาคารประชาชน</v>
          </cell>
          <cell r="P843" t="str">
            <v>1.บุคคลค้ำประกัน</v>
          </cell>
          <cell r="Q843">
            <v>51140</v>
          </cell>
          <cell r="R843">
            <v>7565.71</v>
          </cell>
          <cell r="S843" t="str">
            <v>จังหวัดลำพูน</v>
          </cell>
          <cell r="T843" t="str">
            <v>ผบ.4031</v>
          </cell>
          <cell r="U843">
            <v>2559</v>
          </cell>
          <cell r="V843" t="str">
            <v>ผบ.4544</v>
          </cell>
          <cell r="W843">
            <v>2559</v>
          </cell>
          <cell r="X843"/>
          <cell r="Y843"/>
          <cell r="Z843"/>
          <cell r="AA843">
            <v>7</v>
          </cell>
          <cell r="AB843">
            <v>11</v>
          </cell>
          <cell r="AC843">
            <v>2559</v>
          </cell>
          <cell r="AD843"/>
          <cell r="AE843"/>
          <cell r="AF843"/>
          <cell r="AG843"/>
          <cell r="AH843"/>
          <cell r="AI843"/>
          <cell r="AJ843"/>
          <cell r="AK843"/>
          <cell r="AL843"/>
          <cell r="AM843"/>
          <cell r="AN843"/>
          <cell r="AO843"/>
          <cell r="AP843"/>
          <cell r="AQ843"/>
          <cell r="AR843"/>
          <cell r="AS843"/>
          <cell r="AT843"/>
          <cell r="AU843"/>
          <cell r="AV843"/>
          <cell r="AW843"/>
          <cell r="AX843"/>
          <cell r="AY843"/>
          <cell r="AZ843"/>
          <cell r="BA843"/>
          <cell r="BB843" t="str">
            <v xml:space="preserve">สืบทรัพย์สำนักงานอื่นฟ้อง (คำสั่ง 3/2/2565)//สืบแล้ว </v>
          </cell>
          <cell r="BC843"/>
          <cell r="BD843"/>
          <cell r="BE843"/>
          <cell r="BF843"/>
          <cell r="BG843"/>
          <cell r="BH843"/>
          <cell r="BI843"/>
          <cell r="BJ843"/>
          <cell r="BK843"/>
          <cell r="BL843" t="str">
            <v>นางเพ็ญศรี ปาลี</v>
          </cell>
          <cell r="BM843">
            <v>823659010453</v>
          </cell>
          <cell r="BN843" t="str">
            <v>1.นางเพ็ญศรี ปาลี
2.นายสุเมต บุญเป็ง
3.นางวชรธร ปาลี
4.นายสังวรรณ์ ปาลี
5.นางบัวตอง ปาลี
6.นายทองอินทร์ ปาลี</v>
          </cell>
          <cell r="BO843" t="str">
            <v>จำเลยที่ 1
คู่สมรสจำเลยที่ 1
จำเลยที่ 2
คู่สมรสจำเลยที่ 2
จำเลยที่ 3
คู่สมรสจำเลยที่ 3</v>
          </cell>
          <cell r="BP843" t="str">
            <v>3-5101-00941-66-4
3-5013-00524-51-1
3-5013-00349-48-4
3-5101-00935-47-8
3-5101-00940-08-1
3-5101-00940-07-2</v>
          </cell>
          <cell r="BQ843" t="str">
            <v xml:space="preserve">-ไม่พบว่ามีกรรมสิทธิ์ในที่ดิน อ.สันกำแพง จ.เชียงใหม่
-พบว่ามีกรรมสิทธิ์ในที่ดิน โฉนดที่ดินเลขที่ 8002 ต.ห้วยยาบ อ.บ้านธิ จ.ลำพูน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v>
          </cell>
          <cell r="BR843" t="str">
            <v>พบทรัพย์</v>
          </cell>
          <cell r="BS843"/>
          <cell r="BT843">
            <v>6</v>
          </cell>
          <cell r="BU843" t="str">
            <v>วรกมล</v>
          </cell>
          <cell r="BV843"/>
          <cell r="BW843"/>
          <cell r="BX843"/>
          <cell r="BY843"/>
          <cell r="BZ843"/>
          <cell r="CA843"/>
          <cell r="CB843"/>
          <cell r="CC843"/>
          <cell r="CD843"/>
          <cell r="CE843"/>
          <cell r="CF843"/>
          <cell r="CG843"/>
          <cell r="CH843"/>
          <cell r="CI843"/>
          <cell r="CJ843"/>
          <cell r="CK843"/>
          <cell r="CL843"/>
          <cell r="CM843"/>
          <cell r="CN843"/>
          <cell r="CO843"/>
        </row>
        <row r="844">
          <cell r="B844">
            <v>1688</v>
          </cell>
          <cell r="C844">
            <v>839</v>
          </cell>
          <cell r="D844">
            <v>3</v>
          </cell>
          <cell r="E844">
            <v>2</v>
          </cell>
          <cell r="F844">
            <v>2565</v>
          </cell>
          <cell r="G844">
            <v>800020454149</v>
          </cell>
          <cell r="H844" t="str">
            <v>นาย</v>
          </cell>
          <cell r="I844" t="str">
            <v>พิศาล</v>
          </cell>
          <cell r="J844" t="str">
            <v>นันต๊ะแก้ว</v>
          </cell>
          <cell r="K844">
            <v>3500200274163</v>
          </cell>
          <cell r="L844" t="str">
            <v>ฮอด</v>
          </cell>
          <cell r="M844" t="str">
            <v>เชียงใหม่ 3</v>
          </cell>
          <cell r="N844">
            <v>8</v>
          </cell>
          <cell r="O844" t="str">
            <v>สินเชื่อธนาคารประชาชน</v>
          </cell>
          <cell r="P844" t="str">
            <v>1.บุคคลค้ำประกัน</v>
          </cell>
          <cell r="Q844">
            <v>33621</v>
          </cell>
          <cell r="R844">
            <v>12393.95</v>
          </cell>
          <cell r="S844" t="str">
            <v>จังหวัดฮอด</v>
          </cell>
          <cell r="T844" t="str">
            <v>ผบ.901</v>
          </cell>
          <cell r="U844">
            <v>2559</v>
          </cell>
          <cell r="V844" t="str">
            <v>ผบ.1223</v>
          </cell>
          <cell r="W844">
            <v>2559</v>
          </cell>
          <cell r="X844"/>
          <cell r="Y844"/>
          <cell r="Z844"/>
          <cell r="AA844">
            <v>15</v>
          </cell>
          <cell r="AB844">
            <v>9</v>
          </cell>
          <cell r="AC844">
            <v>2559</v>
          </cell>
          <cell r="AD844"/>
          <cell r="AE844"/>
          <cell r="AF844"/>
          <cell r="AG844"/>
          <cell r="AH844"/>
          <cell r="AI844"/>
          <cell r="AJ844"/>
          <cell r="AK844"/>
          <cell r="AL844"/>
          <cell r="AM844"/>
          <cell r="AN844"/>
          <cell r="AO844"/>
          <cell r="AP844"/>
          <cell r="AQ844"/>
          <cell r="AR844"/>
          <cell r="AS844"/>
          <cell r="AT844"/>
          <cell r="AU844"/>
          <cell r="AV844"/>
          <cell r="AW844"/>
          <cell r="AX844"/>
          <cell r="AY844"/>
          <cell r="AZ844"/>
          <cell r="BA844"/>
          <cell r="BB844" t="str">
            <v xml:space="preserve">สืบทรัพย์สำนักงานอื่นฟ้อง (คำสั่ง 3/2/2565)//สืบแล้ว </v>
          </cell>
          <cell r="BC844"/>
          <cell r="BD844"/>
          <cell r="BE844"/>
          <cell r="BF844"/>
          <cell r="BG844"/>
          <cell r="BH844"/>
          <cell r="BI844"/>
          <cell r="BJ844"/>
          <cell r="BK844"/>
          <cell r="BL844" t="str">
            <v>นายพิศาล นันต๊ะแก้ว</v>
          </cell>
          <cell r="BM844">
            <v>823758010054</v>
          </cell>
          <cell r="BN844"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O844" t="str">
            <v>จำเลยที่ 1
คู่สมรสจำเลยที่ 1
จำเลยที่ 2
คู่สมรสจำเลยที่ 2
จำเลยที่ 3
คู่สมรสจำเลยที่ 3</v>
          </cell>
          <cell r="BP844" t="str">
            <v xml:space="preserve">3-5002-00274-16-3
3-5804-00034-64-6
3-5002-00711-78-4
3-5002-00473-28-0
3-5002-00010-81-6
3-5002-00014-85-4
</v>
          </cell>
          <cell r="BQ844" t="str">
            <v>-ไม่พบว่ามีกรรมสิทธิ์ในที่ดิน อ.ฮอด จ.เชียงใหม่
-พบว่ามีกรรมสิทธิ์ในที่ดิน โฉนดที่ดินเลขที่ 16443 ต.บ้านหลวง อ.จอมทอง จ.เชียงใหม่
-พบว่ามีกรรมสิทธิ์ในที่ดิน โฉนดที่ดินเลขที่ 47399 ต.บ้านหลวง อ.จอมทอง จ.เชียงใหม่
-พบว่ามีกรรมสิทธิ์ในที่ดิน โฉนดที่ดินเลขที่ 7048 ต.บ้านหลวง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-พบว่ามีกรรมสิทธิ์ในที่ดิน โฉนดที่ดินเลขที่ 30893 ต.ข่วงเปา อ.จอมทอง จ.เชียงใหม่
-พบว่ามีกรรมสิทธิ์ในที่ดิน โฉนดที่ดินเลขที่ 32592 ต.บ้านหลวง อ.จอมทอง จ.เชียงใหม่
-พบว่ามีกรรมสิทธิ์ในที่ดิน โฉนดที่ดินเลขที่ 32633 ต.บ้านหลวง อ.จอมทอง จ.เชียงใหม่
-พบว่ามีกรรมสิทธิ์ในที่ดิน เลข น.ส.3 ก.4072 ต.ข่วงเปา อ.จอมทอง จ.เชียงใหม่
-พบว่ามีกรรมสิทธิ์ในที่ดิน เลข น.ส.3 ก.4814 ต.บ้านหลวง อ.จอมทอง จ.เชียงใหม่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-พบว่ามีกรรมสิทธิ์ในที่ดิน โฉนดที่ดินเลขที่ 14630 ต.ข่วงเปา อ.จอมทอง จ.เชียงใหม่
-พบว่ามีกรรมสิทธิ์ในที่ดิน โฉนดที่ดินเลขที่ 30876 ต.ข่วงเปา อ.จอมทอง จ.เชียงใหม่
-พบว่ามีกรรมสิทธิ์ในที่ดิน โฉนดที่ดินเลขที่ 38731 ต.ดอยแก้ว อ.จอมทอง จ.เชียงใหม่</v>
          </cell>
          <cell r="BR844" t="str">
            <v>พบทรัพย์</v>
          </cell>
          <cell r="BS844"/>
          <cell r="BT844">
            <v>6</v>
          </cell>
          <cell r="BU844" t="str">
            <v>วรกมล</v>
          </cell>
          <cell r="BV844"/>
          <cell r="BW844"/>
          <cell r="BX844"/>
          <cell r="BY844"/>
          <cell r="BZ844"/>
          <cell r="CA844"/>
          <cell r="CB844"/>
          <cell r="CC844"/>
          <cell r="CD844"/>
          <cell r="CE844"/>
          <cell r="CF844"/>
          <cell r="CG844"/>
          <cell r="CH844"/>
          <cell r="CI844"/>
          <cell r="CJ844"/>
          <cell r="CK844"/>
          <cell r="CL844"/>
          <cell r="CM844"/>
          <cell r="CN844"/>
          <cell r="CO844"/>
        </row>
        <row r="845">
          <cell r="B845">
            <v>1689</v>
          </cell>
          <cell r="C845">
            <v>840</v>
          </cell>
          <cell r="D845">
            <v>3</v>
          </cell>
          <cell r="E845">
            <v>2</v>
          </cell>
          <cell r="F845">
            <v>2565</v>
          </cell>
          <cell r="G845">
            <v>800020516061</v>
          </cell>
          <cell r="H845" t="str">
            <v>นาย</v>
          </cell>
          <cell r="I845" t="str">
            <v>พงษ์เจริญ</v>
          </cell>
          <cell r="J845" t="str">
            <v>อินทะวรรณ</v>
          </cell>
          <cell r="K845">
            <v>3501200975332</v>
          </cell>
          <cell r="L845" t="str">
            <v>สันป่าตอง</v>
          </cell>
          <cell r="M845" t="str">
            <v>เชียงใหม่ 3</v>
          </cell>
          <cell r="N845">
            <v>8</v>
          </cell>
          <cell r="O845" t="str">
            <v>สินเชื่อธนาคารประชาชน</v>
          </cell>
          <cell r="P845" t="str">
            <v>1.บุคคลค้ำประกัน</v>
          </cell>
          <cell r="Q845">
            <v>152464.28</v>
          </cell>
          <cell r="R845">
            <v>14817.57</v>
          </cell>
          <cell r="S845" t="str">
            <v>แขวงเชียงใหม่</v>
          </cell>
          <cell r="T845" t="str">
            <v>ผบ.6741</v>
          </cell>
          <cell r="U845">
            <v>2558</v>
          </cell>
          <cell r="V845" t="str">
            <v>ผบ.8749</v>
          </cell>
          <cell r="W845">
            <v>2558</v>
          </cell>
          <cell r="X845"/>
          <cell r="Y845"/>
          <cell r="Z845"/>
          <cell r="AA845">
            <v>17</v>
          </cell>
          <cell r="AB845">
            <v>11</v>
          </cell>
          <cell r="AC845">
            <v>2558</v>
          </cell>
          <cell r="AD845"/>
          <cell r="AE845"/>
          <cell r="AF845"/>
          <cell r="AG845"/>
          <cell r="AH845"/>
          <cell r="AI845"/>
          <cell r="AJ845"/>
          <cell r="AK845"/>
          <cell r="AL845"/>
          <cell r="AM845"/>
          <cell r="AN845"/>
          <cell r="AO845"/>
          <cell r="AP845"/>
          <cell r="AQ845"/>
          <cell r="AR845"/>
          <cell r="AS845"/>
          <cell r="AT845"/>
          <cell r="AU845"/>
          <cell r="AV845"/>
          <cell r="AW845"/>
          <cell r="AX845"/>
          <cell r="AY845"/>
          <cell r="AZ845"/>
          <cell r="BA845"/>
          <cell r="BB845" t="str">
            <v xml:space="preserve">สืบทรัพย์สำนักงานอื่นฟ้อง (คำสั่ง 3/2/2565)//สืบแล้ว </v>
          </cell>
          <cell r="BC845"/>
          <cell r="BD845"/>
          <cell r="BE845"/>
          <cell r="BF845"/>
          <cell r="BG845"/>
          <cell r="BH845"/>
          <cell r="BI845"/>
          <cell r="BJ845"/>
          <cell r="BK845"/>
          <cell r="BL845" t="str">
            <v>นายพงษ์เจริญ อินทะวรรณ</v>
          </cell>
          <cell r="BM845">
            <v>0</v>
          </cell>
          <cell r="BN845"/>
          <cell r="BO845"/>
          <cell r="BP845"/>
          <cell r="BQ845"/>
          <cell r="BR845"/>
          <cell r="BS845"/>
          <cell r="BT845"/>
          <cell r="BU845" t="str">
            <v>วรกมล</v>
          </cell>
          <cell r="BV845"/>
          <cell r="BW845"/>
          <cell r="BX845"/>
          <cell r="BY845"/>
          <cell r="BZ845"/>
          <cell r="CA845"/>
          <cell r="CB845"/>
          <cell r="CC845"/>
          <cell r="CD845"/>
          <cell r="CE845"/>
          <cell r="CF845"/>
          <cell r="CG845"/>
          <cell r="CH845"/>
          <cell r="CI845"/>
          <cell r="CJ845"/>
          <cell r="CK845"/>
          <cell r="CL845"/>
          <cell r="CM845"/>
          <cell r="CN845"/>
          <cell r="CO845"/>
        </row>
        <row r="846">
          <cell r="B846">
            <v>1690</v>
          </cell>
          <cell r="C846">
            <v>841</v>
          </cell>
          <cell r="D846">
            <v>4</v>
          </cell>
          <cell r="E846">
            <v>2</v>
          </cell>
          <cell r="F846">
            <v>2565</v>
          </cell>
          <cell r="G846">
            <v>800076871576</v>
          </cell>
          <cell r="H846" t="str">
            <v>นาย</v>
          </cell>
          <cell r="I846" t="str">
            <v>ศราวุธ</v>
          </cell>
          <cell r="J846" t="str">
            <v>แง่มจันทร์</v>
          </cell>
          <cell r="K846">
            <v>1501600077980</v>
          </cell>
          <cell r="L846" t="str">
            <v>เซ็นทรัล แอร์พอร์ต พลาซ่า เชียงใหม่</v>
          </cell>
          <cell r="M846" t="str">
            <v>เชียงใหม่ 1</v>
          </cell>
          <cell r="N846">
            <v>8</v>
          </cell>
          <cell r="O846" t="str">
            <v>สินเชื่อธนาคารประชาชน</v>
          </cell>
          <cell r="P846" t="str">
            <v>1.บุคคลค้ำประกัน</v>
          </cell>
          <cell r="Q846">
            <v>36047.08</v>
          </cell>
          <cell r="R846">
            <v>14203.77</v>
          </cell>
          <cell r="S846" t="str">
            <v>จังหวัดฮอด</v>
          </cell>
          <cell r="T846" t="str">
            <v>ผบE694</v>
          </cell>
          <cell r="U846">
            <v>2564</v>
          </cell>
          <cell r="V846" t="str">
            <v>ผบE770</v>
          </cell>
          <cell r="W846">
            <v>2564</v>
          </cell>
          <cell r="X846">
            <v>13</v>
          </cell>
          <cell r="Y846">
            <v>12</v>
          </cell>
          <cell r="Z846">
            <v>2564</v>
          </cell>
          <cell r="AA846"/>
          <cell r="AB846"/>
          <cell r="AC846"/>
          <cell r="AD846"/>
          <cell r="AE846"/>
          <cell r="AF846"/>
          <cell r="AG846"/>
          <cell r="AH846"/>
          <cell r="AI846"/>
          <cell r="AJ846"/>
          <cell r="AK846"/>
          <cell r="AL846"/>
          <cell r="AM846"/>
          <cell r="AN846"/>
          <cell r="AO846"/>
          <cell r="AP846"/>
          <cell r="AQ846"/>
          <cell r="AR846"/>
          <cell r="AS846"/>
          <cell r="AT846"/>
          <cell r="AU846"/>
          <cell r="AV846"/>
          <cell r="AW846"/>
          <cell r="AX846"/>
          <cell r="AY846"/>
          <cell r="AZ846"/>
          <cell r="BA846"/>
          <cell r="BB846" t="str">
            <v xml:space="preserve">สืบทรัพย์ (คำสั่ง 4/2/2565)//สืบแล้ว </v>
          </cell>
          <cell r="BC846"/>
          <cell r="BD846"/>
          <cell r="BE846"/>
          <cell r="BF846"/>
          <cell r="BG846"/>
          <cell r="BH846"/>
          <cell r="BI846"/>
          <cell r="BJ846"/>
          <cell r="BK846"/>
          <cell r="BL846" t="str">
            <v>นายศราวุธ แง่มจันทร์</v>
          </cell>
          <cell r="BM846">
            <v>883163010290</v>
          </cell>
          <cell r="BN846"/>
          <cell r="BO846"/>
          <cell r="BP846"/>
          <cell r="BQ846"/>
          <cell r="BR846"/>
          <cell r="BS846"/>
          <cell r="BT846"/>
          <cell r="BU846" t="str">
            <v>วรกมล</v>
          </cell>
          <cell r="BV846"/>
          <cell r="BW846"/>
          <cell r="BX846"/>
          <cell r="BY846"/>
          <cell r="BZ846"/>
          <cell r="CA846"/>
          <cell r="CB846"/>
          <cell r="CC846"/>
          <cell r="CD846"/>
          <cell r="CE846"/>
          <cell r="CF846"/>
          <cell r="CG846"/>
          <cell r="CH846"/>
          <cell r="CI846"/>
          <cell r="CJ846"/>
          <cell r="CK846"/>
          <cell r="CL846"/>
          <cell r="CM846"/>
          <cell r="CN846"/>
          <cell r="CO846"/>
        </row>
        <row r="847">
          <cell r="B847">
            <v>1691</v>
          </cell>
          <cell r="C847">
            <v>842</v>
          </cell>
          <cell r="D847">
            <v>7</v>
          </cell>
          <cell r="E847">
            <v>2</v>
          </cell>
          <cell r="F847">
            <v>2565</v>
          </cell>
          <cell r="G847" t="str">
            <v>800030163787 , 800059635709</v>
          </cell>
          <cell r="H847" t="str">
            <v>นาง</v>
          </cell>
          <cell r="I847" t="str">
            <v>รำพร</v>
          </cell>
          <cell r="J847" t="str">
            <v>เรืองไรโกเมน</v>
          </cell>
          <cell r="K847">
            <v>3330900430151</v>
          </cell>
          <cell r="L847" t="str">
            <v>หนองหอย</v>
          </cell>
          <cell r="M847" t="str">
            <v>เชียงใหม่ 1</v>
          </cell>
          <cell r="N847">
            <v>8</v>
          </cell>
          <cell r="O847" t="str">
            <v>สินเชื่อธนาคารประชาชน</v>
          </cell>
          <cell r="P847" t="str">
            <v>1.บุคคลค้ำประกัน</v>
          </cell>
          <cell r="Q847">
            <v>72713.3</v>
          </cell>
          <cell r="R847">
            <v>25551.64</v>
          </cell>
          <cell r="S847" t="str">
            <v>แขวงเชียงใหม่</v>
          </cell>
          <cell r="T847" t="str">
            <v>ผบE2641</v>
          </cell>
          <cell r="U847">
            <v>2564</v>
          </cell>
          <cell r="V847" t="str">
            <v>ผบE3568</v>
          </cell>
          <cell r="W847">
            <v>2564</v>
          </cell>
          <cell r="X847">
            <v>19</v>
          </cell>
          <cell r="Y847">
            <v>10</v>
          </cell>
          <cell r="Z847">
            <v>2564</v>
          </cell>
          <cell r="AA847"/>
          <cell r="AB847"/>
          <cell r="AC847"/>
          <cell r="AD847"/>
          <cell r="AE847"/>
          <cell r="AF847"/>
          <cell r="AG847"/>
          <cell r="AH847"/>
          <cell r="AI847"/>
          <cell r="AJ847"/>
          <cell r="AK847"/>
          <cell r="AL847"/>
          <cell r="AM847"/>
          <cell r="AN847"/>
          <cell r="AO847"/>
          <cell r="AP847"/>
          <cell r="AQ847"/>
          <cell r="AR847"/>
          <cell r="AS847"/>
          <cell r="AT847"/>
          <cell r="AU847"/>
          <cell r="AV847"/>
          <cell r="AW847"/>
          <cell r="AX847"/>
          <cell r="AY847"/>
          <cell r="AZ847"/>
          <cell r="BA847"/>
          <cell r="BB847" t="str">
            <v>สืบทรัพย์ (คำสั่ง 7/2/2565)//สืบแล้ว</v>
          </cell>
          <cell r="BC847"/>
          <cell r="BD847"/>
          <cell r="BE847"/>
          <cell r="BF847"/>
          <cell r="BG847"/>
          <cell r="BH847"/>
          <cell r="BI847"/>
          <cell r="BJ847"/>
          <cell r="BK847"/>
          <cell r="BL847" t="str">
            <v>นางรำพร เรืองไรโกเมน</v>
          </cell>
          <cell r="BM847">
            <v>883162010984</v>
          </cell>
          <cell r="BN847"/>
          <cell r="BO847"/>
          <cell r="BP847"/>
          <cell r="BQ847"/>
          <cell r="BR847"/>
          <cell r="BS847"/>
          <cell r="BT847"/>
          <cell r="BU847" t="str">
            <v>วรกมล</v>
          </cell>
          <cell r="BV847"/>
          <cell r="BW847"/>
          <cell r="BX847"/>
          <cell r="BY847"/>
          <cell r="BZ847"/>
          <cell r="CA847"/>
          <cell r="CB847"/>
          <cell r="CC847"/>
          <cell r="CD847"/>
          <cell r="CE847"/>
          <cell r="CF847"/>
          <cell r="CG847"/>
          <cell r="CH847"/>
          <cell r="CI847"/>
          <cell r="CJ847"/>
          <cell r="CK847"/>
          <cell r="CL847"/>
          <cell r="CM847"/>
          <cell r="CN847"/>
          <cell r="CO847"/>
        </row>
        <row r="848">
          <cell r="B848">
            <v>1692</v>
          </cell>
          <cell r="C848">
            <v>843</v>
          </cell>
          <cell r="D848">
            <v>8</v>
          </cell>
          <cell r="E848">
            <v>2</v>
          </cell>
          <cell r="F848">
            <v>2565</v>
          </cell>
          <cell r="G848">
            <v>800055715984</v>
          </cell>
          <cell r="H848" t="str">
            <v>นางสาว</v>
          </cell>
          <cell r="I848" t="str">
            <v xml:space="preserve">พิณรินทร์ </v>
          </cell>
          <cell r="J848" t="str">
            <v>คำรินทร์</v>
          </cell>
          <cell r="K848">
            <v>1509901574203</v>
          </cell>
          <cell r="L848" t="str">
            <v>หนองหอย</v>
          </cell>
          <cell r="M848" t="str">
            <v>เชียงใหม่ 1</v>
          </cell>
          <cell r="N848">
            <v>8</v>
          </cell>
          <cell r="O848" t="str">
            <v>สินเชื่อธนาคารประชาชน</v>
          </cell>
          <cell r="P848" t="str">
            <v>1.บุคคลค้ำประกัน</v>
          </cell>
          <cell r="Q848">
            <v>24987.200000000001</v>
          </cell>
          <cell r="R848">
            <v>14960.01</v>
          </cell>
          <cell r="S848" t="str">
            <v>แขวงเชียงใหม่</v>
          </cell>
          <cell r="T848" t="str">
            <v>ผบE2922</v>
          </cell>
          <cell r="U848">
            <v>2563</v>
          </cell>
          <cell r="V848" t="str">
            <v>ผบE2563</v>
          </cell>
          <cell r="W848">
            <v>2563</v>
          </cell>
          <cell r="X848">
            <v>17</v>
          </cell>
          <cell r="Y848">
            <v>11</v>
          </cell>
          <cell r="Z848">
            <v>2563</v>
          </cell>
          <cell r="AA848"/>
          <cell r="AB848"/>
          <cell r="AC848"/>
          <cell r="AD848">
            <v>17</v>
          </cell>
          <cell r="AE848">
            <v>11</v>
          </cell>
          <cell r="AF848">
            <v>2563</v>
          </cell>
          <cell r="AG848">
            <v>25</v>
          </cell>
          <cell r="AH848">
            <v>3</v>
          </cell>
          <cell r="AI848">
            <v>2564</v>
          </cell>
          <cell r="AJ848"/>
          <cell r="AK848"/>
          <cell r="AL848"/>
          <cell r="AM848"/>
          <cell r="AN848"/>
          <cell r="AO848"/>
          <cell r="AP848"/>
          <cell r="AQ848"/>
          <cell r="AR848"/>
          <cell r="AS848"/>
          <cell r="AT848"/>
          <cell r="AU848"/>
          <cell r="AV848"/>
          <cell r="AW848"/>
          <cell r="AX848"/>
          <cell r="AY848"/>
          <cell r="AZ848"/>
          <cell r="BA848"/>
          <cell r="BB848" t="str">
            <v xml:space="preserve">สืบทรัพย์ (คำสั่ง 8/2/2565)//สืบแล้ว </v>
          </cell>
          <cell r="BC848"/>
          <cell r="BD848"/>
          <cell r="BE848"/>
          <cell r="BF848"/>
          <cell r="BG848"/>
          <cell r="BH848"/>
          <cell r="BI848"/>
          <cell r="BJ848"/>
          <cell r="BK848"/>
          <cell r="BL848" t="str">
            <v>นางสาวพิณรินทร์  คำรินทร์</v>
          </cell>
          <cell r="BM848">
            <v>883163010351</v>
          </cell>
          <cell r="BN848" t="str">
            <v>1.นางสาวพิณรินทร์  คำรินทร์</v>
          </cell>
          <cell r="BO848" t="str">
            <v>จำเลยที่ 1</v>
          </cell>
          <cell r="BP848" t="str">
            <v>1-5099-01574-20-3</v>
          </cell>
          <cell r="BQ848" t="str">
            <v>-ไม่พบว่ามีกรรมสิทธิ์ในที่ดิน อ.สารภี จ.เชียงใหม่</v>
          </cell>
          <cell r="BR848"/>
          <cell r="BS848"/>
          <cell r="BT848"/>
          <cell r="BU848" t="str">
            <v>วรกมล</v>
          </cell>
          <cell r="BV848"/>
          <cell r="BW848"/>
          <cell r="BX848"/>
          <cell r="BY848"/>
          <cell r="BZ848"/>
          <cell r="CA848"/>
          <cell r="CB848"/>
          <cell r="CC848"/>
          <cell r="CD848"/>
          <cell r="CE848"/>
          <cell r="CF848"/>
          <cell r="CG848"/>
          <cell r="CH848"/>
          <cell r="CI848"/>
          <cell r="CJ848"/>
          <cell r="CK848"/>
          <cell r="CL848"/>
          <cell r="CM848"/>
          <cell r="CN848"/>
          <cell r="CO848"/>
        </row>
        <row r="849">
          <cell r="B849">
            <v>1693</v>
          </cell>
          <cell r="C849">
            <v>844</v>
          </cell>
          <cell r="D849">
            <v>8</v>
          </cell>
          <cell r="E849">
            <v>2</v>
          </cell>
          <cell r="F849">
            <v>2565</v>
          </cell>
          <cell r="G849">
            <v>800038071752</v>
          </cell>
          <cell r="H849" t="str">
            <v>นาง</v>
          </cell>
          <cell r="I849" t="str">
            <v>อำพร</v>
          </cell>
          <cell r="J849" t="str">
            <v>กิตติพันธ์เมธีกุล</v>
          </cell>
          <cell r="K849">
            <v>3509901082447</v>
          </cell>
          <cell r="L849" t="str">
            <v>บ่อสร้าง</v>
          </cell>
          <cell r="M849" t="str">
            <v>เชียงใหม่ 3</v>
          </cell>
          <cell r="N849">
            <v>8</v>
          </cell>
          <cell r="O849" t="str">
            <v>สินเชื่อธุรกิจห้องแถว</v>
          </cell>
          <cell r="P849" t="str">
            <v>1.บุคคลค้ำประกัน</v>
          </cell>
          <cell r="Q849">
            <v>406165.46</v>
          </cell>
          <cell r="R849">
            <v>134467.87</v>
          </cell>
          <cell r="S849" t="str">
            <v>จังหวัดเชียงใหม่</v>
          </cell>
          <cell r="T849" t="str">
            <v>ผบ.795</v>
          </cell>
          <cell r="U849">
            <v>2562</v>
          </cell>
          <cell r="V849" t="str">
            <v>ผบ.1056</v>
          </cell>
          <cell r="W849">
            <v>2562</v>
          </cell>
          <cell r="X849">
            <v>10</v>
          </cell>
          <cell r="Y849">
            <v>6</v>
          </cell>
          <cell r="Z849">
            <v>2562</v>
          </cell>
          <cell r="AA849"/>
          <cell r="AB849"/>
          <cell r="AC849"/>
          <cell r="AD849">
            <v>20</v>
          </cell>
          <cell r="AE849">
            <v>6</v>
          </cell>
          <cell r="AF849">
            <v>2562</v>
          </cell>
          <cell r="AG849">
            <v>20</v>
          </cell>
          <cell r="AH849">
            <v>9</v>
          </cell>
          <cell r="AI849">
            <v>2562</v>
          </cell>
          <cell r="AJ849"/>
          <cell r="AK849"/>
          <cell r="AL849"/>
          <cell r="AM849"/>
          <cell r="AN849"/>
          <cell r="AO849"/>
          <cell r="AP849"/>
          <cell r="AQ849"/>
          <cell r="AR849"/>
          <cell r="AS849"/>
          <cell r="AT849"/>
          <cell r="AU849"/>
          <cell r="AV849"/>
          <cell r="AW849"/>
          <cell r="AX849"/>
          <cell r="AY849"/>
          <cell r="AZ849"/>
          <cell r="BA849"/>
          <cell r="BB849" t="str">
            <v xml:space="preserve">สืบทรัพย์สำนักงานอื่นฟ้อง (คำสั่ง 8/2/2565)//สืบแล้ว </v>
          </cell>
          <cell r="BC849"/>
          <cell r="BD849"/>
          <cell r="BE849"/>
          <cell r="BF849"/>
          <cell r="BG849"/>
          <cell r="BH849"/>
          <cell r="BI849"/>
          <cell r="BJ849"/>
          <cell r="BK849"/>
          <cell r="BL849" t="str">
            <v>นางอำพร กิตติพันธ์เมธีกุล</v>
          </cell>
          <cell r="BM849">
            <v>823660010321</v>
          </cell>
          <cell r="BN849"/>
          <cell r="BO849"/>
          <cell r="BP849"/>
          <cell r="BQ849"/>
          <cell r="BR849"/>
          <cell r="BS849"/>
          <cell r="BT849"/>
          <cell r="BU849" t="str">
            <v>วรกมล</v>
          </cell>
          <cell r="BV849"/>
          <cell r="BW849"/>
          <cell r="BX849"/>
          <cell r="BY849"/>
          <cell r="BZ849"/>
          <cell r="CA849"/>
          <cell r="CB849"/>
          <cell r="CC849"/>
          <cell r="CD849"/>
          <cell r="CE849"/>
          <cell r="CF849"/>
          <cell r="CG849"/>
          <cell r="CH849"/>
          <cell r="CI849"/>
          <cell r="CJ849"/>
          <cell r="CK849"/>
          <cell r="CL849"/>
          <cell r="CM849"/>
          <cell r="CN849"/>
          <cell r="CO849"/>
        </row>
        <row r="850">
          <cell r="B850">
            <v>1694</v>
          </cell>
          <cell r="C850">
            <v>845</v>
          </cell>
          <cell r="D850">
            <v>8</v>
          </cell>
          <cell r="E850">
            <v>2</v>
          </cell>
          <cell r="F850">
            <v>2565</v>
          </cell>
          <cell r="G850">
            <v>800047374452</v>
          </cell>
          <cell r="H850" t="str">
            <v>นาง</v>
          </cell>
          <cell r="I850" t="str">
            <v>วันดี</v>
          </cell>
          <cell r="J850" t="str">
            <v>บุญวงศ์</v>
          </cell>
          <cell r="K850">
            <v>3571100522387</v>
          </cell>
          <cell r="L850" t="str">
            <v>บวกครกหลวง</v>
          </cell>
          <cell r="M850" t="str">
            <v>เชียงใหม่ 3</v>
          </cell>
          <cell r="N850">
            <v>8</v>
          </cell>
          <cell r="O850" t="str">
            <v>สินเชื่อเพื่อพัฒนาองค์กรชุมชน (รายบุคคล)</v>
          </cell>
          <cell r="P850" t="str">
            <v>1.บุคคลค้ำประกัน</v>
          </cell>
          <cell r="Q850">
            <v>88509.36</v>
          </cell>
          <cell r="R850">
            <v>14819.23</v>
          </cell>
          <cell r="S850" t="str">
            <v>แขวงเวียงป่าเป้า</v>
          </cell>
          <cell r="T850" t="str">
            <v>ผบ.532</v>
          </cell>
          <cell r="U850">
            <v>2560</v>
          </cell>
          <cell r="V850" t="str">
            <v>ผบ.584</v>
          </cell>
          <cell r="W850">
            <v>2560</v>
          </cell>
          <cell r="X850">
            <v>19</v>
          </cell>
          <cell r="Y850">
            <v>12</v>
          </cell>
          <cell r="Z850">
            <v>2560</v>
          </cell>
          <cell r="AA850"/>
          <cell r="AB850"/>
          <cell r="AC850"/>
          <cell r="AD850">
            <v>8</v>
          </cell>
          <cell r="AE850">
            <v>1</v>
          </cell>
          <cell r="AF850">
            <v>2561</v>
          </cell>
          <cell r="AG850">
            <v>28</v>
          </cell>
          <cell r="AH850">
            <v>5</v>
          </cell>
          <cell r="AI850">
            <v>2561</v>
          </cell>
          <cell r="AJ850"/>
          <cell r="AK850"/>
          <cell r="AL850"/>
          <cell r="AM850"/>
          <cell r="AN850"/>
          <cell r="AO850"/>
          <cell r="AP850"/>
          <cell r="AQ850"/>
          <cell r="AR850"/>
          <cell r="AS850"/>
          <cell r="AT850"/>
          <cell r="AU850"/>
          <cell r="AV850"/>
          <cell r="AW850"/>
          <cell r="AX850"/>
          <cell r="AY850"/>
          <cell r="AZ850"/>
          <cell r="BA850"/>
          <cell r="BB850" t="str">
            <v xml:space="preserve">สืบทรัพย์สำนักงานอื่นฟ้อง (คำสั่ง 8/2/2565)//สืบแล้ว </v>
          </cell>
          <cell r="BC850"/>
          <cell r="BD850"/>
          <cell r="BE850"/>
          <cell r="BF850"/>
          <cell r="BG850"/>
          <cell r="BH850"/>
          <cell r="BI850"/>
          <cell r="BJ850"/>
          <cell r="BK850"/>
          <cell r="BL850" t="str">
            <v>นางวันดี บุญวงศ์</v>
          </cell>
          <cell r="BM850">
            <v>823660010559</v>
          </cell>
          <cell r="BN850"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O850" t="str">
            <v>จำเลยที่ 1
คู่สมรสจำเลยที่ 1
จำเลยที่ 2
คู่สมรสจำเลยที่ 2
จำเลยที่ 3
คู่สมรสจำเลยที่ 3</v>
          </cell>
          <cell r="BP850" t="str">
            <v>3-5711-00522-38-7
3-5701-01664-37-1
3-6506-00695-23-8
3-5308-00501-66-7
5-1014-00004-34-9
3-1014-00471-65-0</v>
          </cell>
          <cell r="BQ850"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R850" t="str">
            <v>ไม่พบทรัพย์</v>
          </cell>
          <cell r="BS850"/>
          <cell r="BT850">
            <v>6</v>
          </cell>
          <cell r="BU850" t="str">
            <v>วรกมล</v>
          </cell>
          <cell r="BV850"/>
          <cell r="BW850"/>
          <cell r="BX850"/>
          <cell r="BY850"/>
          <cell r="BZ850"/>
          <cell r="CA850"/>
          <cell r="CB850"/>
          <cell r="CC850"/>
          <cell r="CD850"/>
          <cell r="CE850"/>
          <cell r="CF850"/>
          <cell r="CG850"/>
          <cell r="CH850"/>
          <cell r="CI850"/>
          <cell r="CJ850"/>
          <cell r="CK850"/>
          <cell r="CL850"/>
          <cell r="CM850"/>
          <cell r="CN850"/>
          <cell r="CO850"/>
        </row>
        <row r="851">
          <cell r="B851">
            <v>1695</v>
          </cell>
          <cell r="C851">
            <v>846</v>
          </cell>
          <cell r="D851">
            <v>9</v>
          </cell>
          <cell r="E851">
            <v>2</v>
          </cell>
          <cell r="F851">
            <v>2565</v>
          </cell>
          <cell r="G851">
            <v>800083099799</v>
          </cell>
          <cell r="H851" t="str">
            <v>นาย</v>
          </cell>
          <cell r="I851" t="str">
            <v>สุรชาติ</v>
          </cell>
          <cell r="J851" t="str">
            <v>จำปา</v>
          </cell>
          <cell r="K851">
            <v>1839900254181</v>
          </cell>
          <cell r="L851" t="str">
            <v>หนองหอย</v>
          </cell>
          <cell r="M851" t="str">
            <v>เชียงใหม่ 1</v>
          </cell>
          <cell r="N851">
            <v>8</v>
          </cell>
          <cell r="O851" t="str">
            <v>สินเชื่อธนาคารประชาชน</v>
          </cell>
          <cell r="P851" t="str">
            <v>1.บุคคลค้ำประกัน</v>
          </cell>
          <cell r="Q851">
            <v>38664.47</v>
          </cell>
          <cell r="R851">
            <v>7134.46</v>
          </cell>
          <cell r="S851" t="str">
            <v>แขวงเชียงใหม่</v>
          </cell>
          <cell r="T851" t="str">
            <v>ผบ.6470</v>
          </cell>
          <cell r="U851">
            <v>2563</v>
          </cell>
          <cell r="V851" t="str">
            <v>ผบ.2707</v>
          </cell>
          <cell r="W851">
            <v>2564</v>
          </cell>
          <cell r="X851">
            <v>8</v>
          </cell>
          <cell r="Y851">
            <v>12</v>
          </cell>
          <cell r="Z851">
            <v>2564</v>
          </cell>
          <cell r="AA851"/>
          <cell r="AB851"/>
          <cell r="AC851"/>
          <cell r="AD851"/>
          <cell r="AE851"/>
          <cell r="AF851"/>
          <cell r="AG851"/>
          <cell r="AH851"/>
          <cell r="AI851"/>
          <cell r="AJ851"/>
          <cell r="AK851"/>
          <cell r="AL851"/>
          <cell r="AM851"/>
          <cell r="AN851"/>
          <cell r="AO851"/>
          <cell r="AP851"/>
          <cell r="AQ851"/>
          <cell r="AR851"/>
          <cell r="AS851"/>
          <cell r="AT851"/>
          <cell r="AU851"/>
          <cell r="AV851"/>
          <cell r="AW851"/>
          <cell r="AX851"/>
          <cell r="AY851"/>
          <cell r="AZ851"/>
          <cell r="BA851"/>
          <cell r="BB851" t="str">
            <v>สืบทรัพย์ (คำสั่ง 9/2/2565)//สืบแล้ว</v>
          </cell>
          <cell r="BC851"/>
          <cell r="BD851"/>
          <cell r="BE851"/>
          <cell r="BF851"/>
          <cell r="BG851"/>
          <cell r="BH851"/>
          <cell r="BI851"/>
          <cell r="BJ851"/>
          <cell r="BK851"/>
          <cell r="BL851" t="str">
            <v>นายสุรชาติ จำปา</v>
          </cell>
          <cell r="BM851">
            <v>0</v>
          </cell>
          <cell r="BN851"/>
          <cell r="BO851"/>
          <cell r="BP851"/>
          <cell r="BQ851"/>
          <cell r="BR851"/>
          <cell r="BS851"/>
          <cell r="BT851"/>
          <cell r="BU851" t="str">
            <v>สรวงสุดา</v>
          </cell>
          <cell r="BV851"/>
          <cell r="BW851"/>
          <cell r="BX851"/>
          <cell r="BY851"/>
          <cell r="BZ851"/>
          <cell r="CA851"/>
          <cell r="CB851"/>
          <cell r="CC851"/>
          <cell r="CD851"/>
          <cell r="CE851"/>
          <cell r="CF851"/>
          <cell r="CG851"/>
          <cell r="CH851"/>
          <cell r="CI851"/>
          <cell r="CJ851"/>
          <cell r="CK851"/>
          <cell r="CL851"/>
          <cell r="CM851"/>
          <cell r="CN851"/>
          <cell r="CO851"/>
        </row>
        <row r="852">
          <cell r="B852">
            <v>1696</v>
          </cell>
          <cell r="C852">
            <v>847</v>
          </cell>
          <cell r="D852">
            <v>9</v>
          </cell>
          <cell r="E852">
            <v>2</v>
          </cell>
          <cell r="F852">
            <v>2565</v>
          </cell>
          <cell r="G852">
            <v>800068293599</v>
          </cell>
          <cell r="H852" t="str">
            <v>นาย</v>
          </cell>
          <cell r="I852" t="str">
            <v>จักราวุธ</v>
          </cell>
          <cell r="J852" t="str">
            <v>โตกุล</v>
          </cell>
          <cell r="K852">
            <v>3199700039149</v>
          </cell>
          <cell r="L852" t="str">
            <v>เม-ญ่า เชียงใหม่</v>
          </cell>
          <cell r="M852" t="str">
            <v>เชียงใหม่ 1</v>
          </cell>
          <cell r="N852">
            <v>8</v>
          </cell>
          <cell r="O852" t="str">
            <v>สินเชื่อธนาคารประชาชน</v>
          </cell>
          <cell r="P852" t="str">
            <v>1.บุคคลค้ำประกัน</v>
          </cell>
          <cell r="Q852">
            <v>33581.550000000003</v>
          </cell>
          <cell r="R852">
            <v>6318.46</v>
          </cell>
          <cell r="S852" t="str">
            <v>แขวงเชียงใหม่</v>
          </cell>
          <cell r="T852" t="str">
            <v>ผบ.6469</v>
          </cell>
          <cell r="U852">
            <v>2563</v>
          </cell>
          <cell r="V852" t="str">
            <v>ผบ.2710</v>
          </cell>
          <cell r="W852">
            <v>2564</v>
          </cell>
          <cell r="X852">
            <v>8</v>
          </cell>
          <cell r="Y852">
            <v>12</v>
          </cell>
          <cell r="Z852">
            <v>2564</v>
          </cell>
          <cell r="AA852"/>
          <cell r="AB852"/>
          <cell r="AC852"/>
          <cell r="AD852"/>
          <cell r="AE852"/>
          <cell r="AF852"/>
          <cell r="AG852"/>
          <cell r="AH852"/>
          <cell r="AI852"/>
          <cell r="AJ852"/>
          <cell r="AK852"/>
          <cell r="AL852"/>
          <cell r="AM852"/>
          <cell r="AN852"/>
          <cell r="AO852"/>
          <cell r="AP852"/>
          <cell r="AQ852"/>
          <cell r="AR852"/>
          <cell r="AS852"/>
          <cell r="AT852"/>
          <cell r="AU852"/>
          <cell r="AV852"/>
          <cell r="AW852"/>
          <cell r="AX852"/>
          <cell r="AY852"/>
          <cell r="AZ852"/>
          <cell r="BA852"/>
          <cell r="BB852" t="str">
            <v>สืบทรัพย์ (คำสั่ง 9/2/2565)//สืบแล้ว</v>
          </cell>
          <cell r="BC852"/>
          <cell r="BD852"/>
          <cell r="BE852"/>
          <cell r="BF852"/>
          <cell r="BG852"/>
          <cell r="BH852"/>
          <cell r="BI852"/>
          <cell r="BJ852"/>
          <cell r="BK852"/>
          <cell r="BL852" t="str">
            <v>นายจักราวุธ โตกุล</v>
          </cell>
          <cell r="BM852">
            <v>883163011694</v>
          </cell>
          <cell r="BN852" t="str">
            <v>1.นายจักราวัธ  โตกุล
2.นางสาวรัตติกาล  มณีอภัย
3.นายปุญญพัฒน์  ลามาบดี
4.นางภัสสร  ลามาบดี</v>
          </cell>
          <cell r="BO852" t="str">
            <v xml:space="preserve">จำเลยที่ 1
จำเลยที่ 2
จำเลยที่ 3
คู่สมรสจำเลยที่ 3
</v>
          </cell>
          <cell r="BP852" t="str">
            <v>3-1997-00039-14-9
3-5101-00082-13-1
5-1018-00037-43-1
3-5104-00467-51-8</v>
          </cell>
          <cell r="BQ85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'-ไม่พบว่ามีกรรมสิทธิ์ในที่ดิน อ.ลี้ จ.ลำพูน
'-ไม่พบว่ามีกรรมสิทธิ์ในที่ดิน อ.ลี้ จ.ลำพูน</v>
          </cell>
          <cell r="BR852" t="str">
            <v>พบทรัพย์</v>
          </cell>
          <cell r="BS852"/>
          <cell r="BT852">
            <v>4</v>
          </cell>
          <cell r="BU852" t="str">
            <v>สรวงสุดา</v>
          </cell>
          <cell r="BV852"/>
          <cell r="BW852"/>
          <cell r="BX852"/>
          <cell r="BY852"/>
          <cell r="BZ852"/>
          <cell r="CA852"/>
          <cell r="CB852"/>
          <cell r="CC852"/>
          <cell r="CD852"/>
          <cell r="CE852"/>
          <cell r="CF852"/>
          <cell r="CG852"/>
          <cell r="CH852"/>
          <cell r="CI852"/>
          <cell r="CJ852"/>
          <cell r="CK852"/>
          <cell r="CL852"/>
          <cell r="CM852"/>
          <cell r="CN852"/>
          <cell r="CO852"/>
        </row>
        <row r="853">
          <cell r="B853">
            <v>1697</v>
          </cell>
          <cell r="C853">
            <v>848</v>
          </cell>
          <cell r="D853">
            <v>10</v>
          </cell>
          <cell r="E853">
            <v>2</v>
          </cell>
          <cell r="F853">
            <v>2565</v>
          </cell>
          <cell r="G853">
            <v>800014990173</v>
          </cell>
          <cell r="H853" t="str">
            <v>นาง</v>
          </cell>
          <cell r="I853" t="str">
            <v>เพียงอัมพร</v>
          </cell>
          <cell r="J853" t="str">
            <v>รุ้งสกุลส่องแสง</v>
          </cell>
          <cell r="K853">
            <v>3570100747456</v>
          </cell>
          <cell r="L853" t="str">
            <v>ถนนทิพย์เนตร</v>
          </cell>
          <cell r="M853" t="str">
            <v>เชียงใหม่ 1</v>
          </cell>
          <cell r="N853">
            <v>8</v>
          </cell>
          <cell r="O853" t="str">
            <v>สินเชื่อพัฒนากลุ่มอาชีพ</v>
          </cell>
          <cell r="P853" t="str">
            <v>1.บุคคลค้ำประกัน</v>
          </cell>
          <cell r="Q853">
            <v>1486047.53</v>
          </cell>
          <cell r="R853">
            <v>148546.56</v>
          </cell>
          <cell r="S853" t="str">
            <v>จังหวัดเชียงใหม่</v>
          </cell>
          <cell r="T853" t="str">
            <v>ผบ.2957</v>
          </cell>
          <cell r="U853">
            <v>2562</v>
          </cell>
          <cell r="V853" t="str">
            <v>ผบ.6341</v>
          </cell>
          <cell r="W853">
            <v>2563</v>
          </cell>
          <cell r="X853"/>
          <cell r="Y853"/>
          <cell r="Z853"/>
          <cell r="AA853">
            <v>20</v>
          </cell>
          <cell r="AB853">
            <v>1</v>
          </cell>
          <cell r="AC853">
            <v>2563</v>
          </cell>
          <cell r="AD853"/>
          <cell r="AE853"/>
          <cell r="AF853"/>
          <cell r="AG853"/>
          <cell r="AH853"/>
          <cell r="AI853"/>
          <cell r="AJ853"/>
          <cell r="AK853"/>
          <cell r="AL853"/>
          <cell r="AM853"/>
          <cell r="AN853"/>
          <cell r="AO853"/>
          <cell r="AP853"/>
          <cell r="AQ853"/>
          <cell r="AR853"/>
          <cell r="AS853"/>
          <cell r="AT853"/>
          <cell r="AU853"/>
          <cell r="AV853"/>
          <cell r="AW853"/>
          <cell r="AX853"/>
          <cell r="AY853"/>
          <cell r="AZ853"/>
          <cell r="BA853"/>
          <cell r="BB853" t="str">
            <v xml:space="preserve">สืบทรัพย์ (คำสั่ง 10/2/2565)//สืบแล้ว </v>
          </cell>
          <cell r="BC853"/>
          <cell r="BD853"/>
          <cell r="BE853"/>
          <cell r="BF853"/>
          <cell r="BG853"/>
          <cell r="BH853"/>
          <cell r="BI853"/>
          <cell r="BJ853"/>
          <cell r="BK853"/>
          <cell r="BL853" t="str">
            <v>นางเพียงอัมพร รุ้งสกุลส่องแสง</v>
          </cell>
          <cell r="BM853">
            <v>883162012263</v>
          </cell>
          <cell r="BN853"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O853" t="str">
            <v>จำเลยที่ 1
คู่สมรสจำเลยที่ 1
จำเลยที่ 2
คู่สมรสจำเลยที่ 2
จำเลยที่ 3
คู่สมรสจำเลยที่ 3
จำเลยที่ 4
คู่สมรสจำเลยที่ 4</v>
          </cell>
          <cell r="BP853" t="str">
            <v>3-5704-00747-45-6
3-5705-00845-03-4
5-5014-00005-43-1
3-5001-00483-15-1
3-5015-00189-54-5
3-6204-00703-05-9
3-5704-00747-44-8
3-57041-00968-20-7</v>
          </cell>
          <cell r="BQ853" t="str">
            <v>-พบว่ามีกรรมสิทธิ์ในที่ดิน เลขโฉนด 123188  ต.ท่าศาลา  อ.เมืองเชียงใหม่  จ.เชียงใหม่ 
'-ไม่พบว่ามีกรรมสิทิ์ในที่ดิน อ.เทิง  จ.เชียงราย
'-พบว่ามีกรรมสิทธิ์ในที่ดิน เลขโฉนด 123188  ต.ท่าศาลา  อ.เมืองเชียงใหม่  จ.เชียงใหม่ 
'-พบว่ามีกรรมสิทธิ์ในที่ดิน เลขโฉนด 26624  ต.ทรายขาว  อ.พาน  จ.เชียงราย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R853" t="str">
            <v>พบทรัพย์</v>
          </cell>
          <cell r="BS853"/>
          <cell r="BT853">
            <v>8</v>
          </cell>
          <cell r="BU853" t="str">
            <v>สรวงสุดา</v>
          </cell>
          <cell r="BV853"/>
          <cell r="BW853"/>
          <cell r="BX853"/>
          <cell r="BY853"/>
          <cell r="BZ853"/>
          <cell r="CA853"/>
          <cell r="CB853"/>
          <cell r="CC853"/>
          <cell r="CD853"/>
          <cell r="CE853"/>
          <cell r="CF853"/>
          <cell r="CG853"/>
          <cell r="CH853"/>
          <cell r="CI853"/>
          <cell r="CJ853"/>
          <cell r="CK853"/>
          <cell r="CL853"/>
          <cell r="CM853"/>
          <cell r="CN853"/>
          <cell r="CO853"/>
        </row>
        <row r="854">
          <cell r="B854">
            <v>1698</v>
          </cell>
          <cell r="C854">
            <v>849</v>
          </cell>
          <cell r="D854">
            <v>11</v>
          </cell>
          <cell r="E854">
            <v>2</v>
          </cell>
          <cell r="F854">
            <v>2565</v>
          </cell>
          <cell r="G854">
            <v>800065084272</v>
          </cell>
          <cell r="H854" t="str">
            <v>นาง</v>
          </cell>
          <cell r="I854" t="str">
            <v>เกี๋ยงคำ</v>
          </cell>
          <cell r="J854" t="str">
            <v>รินไชยยา</v>
          </cell>
          <cell r="K854">
            <v>3500300240619</v>
          </cell>
          <cell r="L854" t="str">
            <v>แม่แจ่ม</v>
          </cell>
          <cell r="M854" t="str">
            <v>เชียงใหม่ 3</v>
          </cell>
          <cell r="N854">
            <v>8</v>
          </cell>
          <cell r="O854" t="str">
            <v>สินเชื่อธนาคารประชาชน</v>
          </cell>
          <cell r="P854" t="str">
            <v>1.บุคคลค้ำประกัน</v>
          </cell>
          <cell r="Q854">
            <v>41953</v>
          </cell>
          <cell r="R854">
            <v>4419.32</v>
          </cell>
          <cell r="S854" t="str">
            <v>จังหวัดฮอด</v>
          </cell>
          <cell r="T854" t="str">
            <v>ผบE208</v>
          </cell>
          <cell r="U854">
            <v>2563</v>
          </cell>
          <cell r="V854" t="str">
            <v>ผบE336</v>
          </cell>
          <cell r="W854">
            <v>2563</v>
          </cell>
          <cell r="X854"/>
          <cell r="Y854"/>
          <cell r="Z854"/>
          <cell r="AA854">
            <v>10</v>
          </cell>
          <cell r="AB854">
            <v>9</v>
          </cell>
          <cell r="AC854">
            <v>2563</v>
          </cell>
          <cell r="AD854"/>
          <cell r="AE854"/>
          <cell r="AF854"/>
          <cell r="AG854"/>
          <cell r="AH854"/>
          <cell r="AI854"/>
          <cell r="AJ854"/>
          <cell r="AK854"/>
          <cell r="AL854"/>
          <cell r="AM854"/>
          <cell r="AN854"/>
          <cell r="AO854"/>
          <cell r="AP854"/>
          <cell r="AQ854"/>
          <cell r="AR854"/>
          <cell r="AS854"/>
          <cell r="AT854"/>
          <cell r="AU854"/>
          <cell r="AV854"/>
          <cell r="AW854"/>
          <cell r="AX854"/>
          <cell r="AY854"/>
          <cell r="AZ854"/>
          <cell r="BA854"/>
          <cell r="BB854" t="str">
            <v>สืบทรัพย์สำนักงานอื่นฟ้อง (คำสั่ง 11/2/2565)</v>
          </cell>
          <cell r="BC854"/>
          <cell r="BD854"/>
          <cell r="BE854"/>
          <cell r="BF854"/>
          <cell r="BG854"/>
          <cell r="BH854"/>
          <cell r="BI854"/>
          <cell r="BJ854"/>
          <cell r="BK854"/>
          <cell r="BL854" t="str">
            <v>นางเกี๋ยงคำ รินไชยยา</v>
          </cell>
          <cell r="BM854">
            <v>0</v>
          </cell>
          <cell r="BN854" t="str">
            <v>1.นางเกี๋ยงคำ  รินไชยยา
2.นายสว่าง  รินไชยยา
3.นางชนัญชิดา  รินไชยยา
4.นายไมตรี  รินไชยยา</v>
          </cell>
          <cell r="BO854" t="str">
            <v>จำเลยที่ 1
คู่สมรสจำเลยที่ 1
จำเลยที่ 2
คู่สมรสจำเลยที่ 2</v>
          </cell>
          <cell r="BP854" t="str">
            <v>3-5003-00240-61-9
3-5003-00240-64-3
3-5003-00236-16-6
3-5003-00240-63-5</v>
          </cell>
          <cell r="BQ854"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4" t="str">
            <v>พบทรัพย์</v>
          </cell>
          <cell r="BS854"/>
          <cell r="BT854">
            <v>4</v>
          </cell>
          <cell r="BU854" t="str">
            <v>เกศินี</v>
          </cell>
          <cell r="BV854"/>
          <cell r="BW854"/>
          <cell r="BX854"/>
          <cell r="BY854"/>
          <cell r="BZ854"/>
          <cell r="CA854"/>
          <cell r="CB854"/>
          <cell r="CC854"/>
          <cell r="CD854"/>
          <cell r="CE854"/>
          <cell r="CF854"/>
          <cell r="CG854"/>
          <cell r="CH854"/>
          <cell r="CI854"/>
          <cell r="CJ854"/>
          <cell r="CK854"/>
          <cell r="CL854">
            <v>242955</v>
          </cell>
          <cell r="CM854"/>
          <cell r="CN854"/>
          <cell r="CO854"/>
        </row>
        <row r="855">
          <cell r="B855">
            <v>1699</v>
          </cell>
          <cell r="C855">
            <v>850</v>
          </cell>
          <cell r="D855">
            <v>11</v>
          </cell>
          <cell r="E855">
            <v>2</v>
          </cell>
          <cell r="F855">
            <v>2565</v>
          </cell>
          <cell r="G855">
            <v>800055429552</v>
          </cell>
          <cell r="H855" t="str">
            <v>นาง</v>
          </cell>
          <cell r="I855" t="str">
            <v>วิลนา</v>
          </cell>
          <cell r="J855" t="str">
            <v>ฤทธิ์เรืองโรจน์</v>
          </cell>
          <cell r="K855">
            <v>3500300237626</v>
          </cell>
          <cell r="L855" t="str">
            <v>แม่แจ่ม</v>
          </cell>
          <cell r="M855" t="str">
            <v>เชียงใหม่ 3</v>
          </cell>
          <cell r="N855">
            <v>8</v>
          </cell>
          <cell r="O855" t="str">
            <v>สินเชื่อธนาคารประชาชน</v>
          </cell>
          <cell r="P855" t="str">
            <v>1.บุคคลค้ำประกัน</v>
          </cell>
          <cell r="Q855">
            <v>262381.05</v>
          </cell>
          <cell r="R855">
            <v>80265.89</v>
          </cell>
          <cell r="S855" t="str">
            <v>จังหวัดฮอด</v>
          </cell>
          <cell r="T855" t="str">
            <v>ผบ.340</v>
          </cell>
          <cell r="U855">
            <v>2563</v>
          </cell>
          <cell r="V855" t="str">
            <v>ผบ.643</v>
          </cell>
          <cell r="W855">
            <v>2563</v>
          </cell>
          <cell r="X855"/>
          <cell r="Y855"/>
          <cell r="Z855"/>
          <cell r="AA855">
            <v>15</v>
          </cell>
          <cell r="AB855">
            <v>9</v>
          </cell>
          <cell r="AC855">
            <v>2563</v>
          </cell>
          <cell r="AD855"/>
          <cell r="AE855"/>
          <cell r="AF855"/>
          <cell r="AG855"/>
          <cell r="AH855"/>
          <cell r="AI855"/>
          <cell r="AJ855"/>
          <cell r="AK855"/>
          <cell r="AL855"/>
          <cell r="AM855"/>
          <cell r="AN855"/>
          <cell r="AO855"/>
          <cell r="AP855"/>
          <cell r="AQ855"/>
          <cell r="AR855"/>
          <cell r="AS855"/>
          <cell r="AT855"/>
          <cell r="AU855"/>
          <cell r="AV855"/>
          <cell r="AW855"/>
          <cell r="AX855"/>
          <cell r="AY855"/>
          <cell r="AZ855"/>
          <cell r="BA855"/>
          <cell r="BB855" t="str">
            <v>สืบทรัพย์สำนักงานอื่นฟ้อง (คำสั่ง 11/2/2565)//สืบแล้ว</v>
          </cell>
          <cell r="BC855"/>
          <cell r="BD855"/>
          <cell r="BE855"/>
          <cell r="BF855"/>
          <cell r="BG855"/>
          <cell r="BH855"/>
          <cell r="BI855"/>
          <cell r="BJ855"/>
          <cell r="BK855"/>
          <cell r="BL855" t="str">
            <v>นางวิลนา ฤทธิ์เรืองโรจน์</v>
          </cell>
          <cell r="BM855">
            <v>0</v>
          </cell>
          <cell r="BN855" t="str">
            <v>1.นางวิลนา  ฤทธิ์เรืองโรจน์
2.นายดวงต๋า  ฤทธิ์เรืองโรจน์
3.นายนพรัตน์  อาจใจ</v>
          </cell>
          <cell r="BO855" t="str">
            <v>จำเลยที่ 1
คู่สมรสจำเลยที่ 1
จำเลยที่ 2</v>
          </cell>
          <cell r="BP855" t="str">
            <v>3-5003-00237-62-6
3-5003-00240-64-3
3-5003-00235-90-9</v>
          </cell>
          <cell r="BQ8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5" t="str">
            <v>ไม่พบ</v>
          </cell>
          <cell r="BS855"/>
          <cell r="BT855">
            <v>3</v>
          </cell>
          <cell r="BU855" t="str">
            <v>เกศินี</v>
          </cell>
          <cell r="BV855"/>
          <cell r="BW855"/>
          <cell r="BX855"/>
          <cell r="BY855"/>
          <cell r="BZ855"/>
          <cell r="CA855"/>
          <cell r="CB855"/>
          <cell r="CC855"/>
          <cell r="CD855"/>
          <cell r="CE855"/>
          <cell r="CF855"/>
          <cell r="CG855"/>
          <cell r="CH855"/>
          <cell r="CI855"/>
          <cell r="CJ855"/>
          <cell r="CK855"/>
          <cell r="CL855">
            <v>242947</v>
          </cell>
          <cell r="CM855"/>
          <cell r="CN855"/>
          <cell r="CO855"/>
        </row>
        <row r="856">
          <cell r="B856">
            <v>1700</v>
          </cell>
          <cell r="C856">
            <v>851</v>
          </cell>
          <cell r="D856">
            <v>11</v>
          </cell>
          <cell r="E856">
            <v>2</v>
          </cell>
          <cell r="F856">
            <v>2565</v>
          </cell>
          <cell r="G856">
            <v>800054859015</v>
          </cell>
          <cell r="H856" t="str">
            <v>นาง</v>
          </cell>
          <cell r="I856" t="str">
            <v xml:space="preserve">อัญชลี </v>
          </cell>
          <cell r="J856" t="str">
            <v>สมกองแก้ว</v>
          </cell>
          <cell r="K856">
            <v>1501600053401</v>
          </cell>
          <cell r="L856" t="str">
            <v>แม่แจ่ม</v>
          </cell>
          <cell r="M856" t="str">
            <v>เชียงใหม่ 3</v>
          </cell>
          <cell r="N856">
            <v>8</v>
          </cell>
          <cell r="O856" t="str">
            <v>สินเชื่อธนาคารประชาชน</v>
          </cell>
          <cell r="P856" t="str">
            <v>1.บุคคลค้ำประกัน</v>
          </cell>
          <cell r="Q856">
            <v>165000</v>
          </cell>
          <cell r="R856">
            <v>48401.94</v>
          </cell>
          <cell r="S856" t="str">
            <v>จังหวัดฮอด</v>
          </cell>
          <cell r="T856" t="str">
            <v>ผบE155</v>
          </cell>
          <cell r="U856">
            <v>2563</v>
          </cell>
          <cell r="V856" t="str">
            <v>ผบE273</v>
          </cell>
          <cell r="W856">
            <v>2563</v>
          </cell>
          <cell r="X856">
            <v>2</v>
          </cell>
          <cell r="Y856">
            <v>9</v>
          </cell>
          <cell r="Z856">
            <v>2563</v>
          </cell>
          <cell r="AA856"/>
          <cell r="AB856"/>
          <cell r="AC856"/>
          <cell r="AD856"/>
          <cell r="AE856"/>
          <cell r="AF856"/>
          <cell r="AG856"/>
          <cell r="AH856"/>
          <cell r="AI856"/>
          <cell r="AJ856"/>
          <cell r="AK856"/>
          <cell r="AL856"/>
          <cell r="AM856"/>
          <cell r="AN856"/>
          <cell r="AO856"/>
          <cell r="AP856"/>
          <cell r="AQ856"/>
          <cell r="AR856"/>
          <cell r="AS856"/>
          <cell r="AT856"/>
          <cell r="AU856"/>
          <cell r="AV856"/>
          <cell r="AW856"/>
          <cell r="AX856"/>
          <cell r="AY856"/>
          <cell r="AZ856"/>
          <cell r="BA856"/>
          <cell r="BB856" t="str">
            <v>สืบทรัพย์สำนักงงานอื่นฟ้อง (คำสั่ง 11/2/2565)//สืบแล้ว</v>
          </cell>
          <cell r="BC856"/>
          <cell r="BD856"/>
          <cell r="BE856"/>
          <cell r="BF856"/>
          <cell r="BG856"/>
          <cell r="BH856"/>
          <cell r="BI856"/>
          <cell r="BJ856"/>
          <cell r="BK856"/>
          <cell r="BL856" t="str">
            <v>นางอัญชลี  สมกองแก้ว</v>
          </cell>
          <cell r="BM856">
            <v>0</v>
          </cell>
          <cell r="BN856" t="str">
            <v>1.นางอัญชลี  สมกองแก้ว
2.นายอภิชัย  สมกองแก้ว
3.นายขจร  ไชโย
4.นางบัวผัด  ไชโย
5.นางบัวเขียว  บุญเทียม
6.นายเคียน  บุญเทียม</v>
          </cell>
          <cell r="BO856" t="str">
            <v>จำเลยที่ 1
คู่สมรสจำเลยที่ 1
จำเลยที่ 2
คู่สมรสจำเลยที่ 2
จำเลยที่ 3
คู่สมรสจำเลยที่ 3</v>
          </cell>
          <cell r="BP856" t="str">
            <v>1-5016-00053-40-1
3-5104-00407-11-6
3-5017-00198-59-9
3-5003-00443-74-9
3-5003-00051-59-0
3-5003-00441-22-3</v>
          </cell>
          <cell r="BQ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6" t="str">
            <v>ไม่พบ</v>
          </cell>
          <cell r="BS856"/>
          <cell r="BT856">
            <v>6</v>
          </cell>
          <cell r="BU856" t="str">
            <v>เกศินี</v>
          </cell>
          <cell r="BV856"/>
          <cell r="BW856"/>
          <cell r="BX856"/>
          <cell r="BY856"/>
          <cell r="BZ856"/>
          <cell r="CA856"/>
          <cell r="CB856"/>
          <cell r="CC856"/>
          <cell r="CD856"/>
          <cell r="CE856"/>
          <cell r="CF856"/>
          <cell r="CG856"/>
          <cell r="CH856"/>
          <cell r="CI856"/>
          <cell r="CJ856"/>
          <cell r="CK856"/>
          <cell r="CL856">
            <v>242947</v>
          </cell>
          <cell r="CM856"/>
          <cell r="CN856"/>
          <cell r="CO856"/>
        </row>
        <row r="857">
          <cell r="B857">
            <v>1701</v>
          </cell>
          <cell r="C857">
            <v>852</v>
          </cell>
          <cell r="D857">
            <v>11</v>
          </cell>
          <cell r="E857">
            <v>2</v>
          </cell>
          <cell r="F857">
            <v>2565</v>
          </cell>
          <cell r="G857">
            <v>800056191508</v>
          </cell>
          <cell r="H857" t="str">
            <v>นาย</v>
          </cell>
          <cell r="I857" t="str">
            <v>ดำเนิน</v>
          </cell>
          <cell r="J857" t="str">
            <v>ธิการ</v>
          </cell>
          <cell r="K857">
            <v>3500300256418</v>
          </cell>
          <cell r="L857" t="str">
            <v>แม่แจ่ม</v>
          </cell>
          <cell r="M857" t="str">
            <v>เชียงใหม่ 3</v>
          </cell>
          <cell r="N857">
            <v>8</v>
          </cell>
          <cell r="O857" t="str">
            <v>สินเชื่อธนาคารประชาชน</v>
          </cell>
          <cell r="P857" t="str">
            <v>1.บุคคลค้ำประกัน</v>
          </cell>
          <cell r="Q857">
            <v>43937.9</v>
          </cell>
          <cell r="R857">
            <v>17291.23</v>
          </cell>
          <cell r="S857" t="str">
            <v>จังหวัดฮอด</v>
          </cell>
          <cell r="T857" t="str">
            <v>ผบE146</v>
          </cell>
          <cell r="U857">
            <v>2563</v>
          </cell>
          <cell r="V857" t="str">
            <v>ผบE267</v>
          </cell>
          <cell r="W857">
            <v>2563</v>
          </cell>
          <cell r="X857"/>
          <cell r="Y857"/>
          <cell r="Z857"/>
          <cell r="AA857">
            <v>2</v>
          </cell>
          <cell r="AB857">
            <v>9</v>
          </cell>
          <cell r="AC857">
            <v>2563</v>
          </cell>
          <cell r="AD857"/>
          <cell r="AE857"/>
          <cell r="AF857"/>
          <cell r="AG857"/>
          <cell r="AH857"/>
          <cell r="AI857"/>
          <cell r="AJ857"/>
          <cell r="AK857"/>
          <cell r="AL857"/>
          <cell r="AM857"/>
          <cell r="AN857"/>
          <cell r="AO857"/>
          <cell r="AP857"/>
          <cell r="AQ857"/>
          <cell r="AR857"/>
          <cell r="AS857"/>
          <cell r="AT857"/>
          <cell r="AU857"/>
          <cell r="AV857"/>
          <cell r="AW857"/>
          <cell r="AX857"/>
          <cell r="AY857"/>
          <cell r="AZ857"/>
          <cell r="BA857"/>
          <cell r="BB857" t="str">
            <v>สืบทรัพย์สำนักงานอื่นฟ้อง (คำสั่ง 11/2/2565)</v>
          </cell>
          <cell r="BC857"/>
          <cell r="BD857"/>
          <cell r="BE857"/>
          <cell r="BF857"/>
          <cell r="BG857"/>
          <cell r="BH857"/>
          <cell r="BI857"/>
          <cell r="BJ857"/>
          <cell r="BK857"/>
          <cell r="BL857" t="str">
            <v>นายดำเนิน ธิการ</v>
          </cell>
          <cell r="BM857">
            <v>0</v>
          </cell>
          <cell r="BN857"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O857" t="str">
            <v>จำเลยที่ 1
คู่สมรสจำเลยที่ 1
จำเลยที่ 2
คู่สมรสจำเลยที่ 2
จำเลยที่ 3
คู่สมรสจำเลยที่ 3
จำเลยที่ 4
คู่สมรสจำเลยที่ 4</v>
          </cell>
          <cell r="BP857" t="str">
            <v>3-5003-00256-41-8
5-5018-01080-89-1
3-5101-01017-14-6
3-5003-00266-66-9
3-5003-00266-54-5
3-5003-00267-79-7
3-5003-00256-70-1
3-5003-00256-40-0</v>
          </cell>
          <cell r="BQ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57" t="str">
            <v>พบทรัพย์</v>
          </cell>
          <cell r="BS857"/>
          <cell r="BT857">
            <v>8</v>
          </cell>
          <cell r="BU857" t="str">
            <v>เกศินี</v>
          </cell>
          <cell r="BV857"/>
          <cell r="BW857"/>
          <cell r="BX857"/>
          <cell r="BY857"/>
          <cell r="BZ857"/>
          <cell r="CA857"/>
          <cell r="CB857"/>
          <cell r="CC857"/>
          <cell r="CD857"/>
          <cell r="CE857"/>
          <cell r="CF857"/>
          <cell r="CG857"/>
          <cell r="CH857"/>
          <cell r="CI857"/>
          <cell r="CJ857"/>
          <cell r="CK857"/>
          <cell r="CL857">
            <v>242955</v>
          </cell>
          <cell r="CM857"/>
          <cell r="CN857"/>
          <cell r="CO857"/>
        </row>
        <row r="858">
          <cell r="B858">
            <v>1702</v>
          </cell>
          <cell r="C858">
            <v>853</v>
          </cell>
          <cell r="D858">
            <v>11</v>
          </cell>
          <cell r="E858">
            <v>2</v>
          </cell>
          <cell r="F858">
            <v>2565</v>
          </cell>
          <cell r="G858">
            <v>800043262099</v>
          </cell>
          <cell r="H858" t="str">
            <v>นาง</v>
          </cell>
          <cell r="I858" t="str">
            <v>พิราวรรณ์</v>
          </cell>
          <cell r="J858" t="str">
            <v>ฟองตา</v>
          </cell>
          <cell r="K858">
            <v>3500300234945</v>
          </cell>
          <cell r="L858" t="str">
            <v>แม่แจ่ม</v>
          </cell>
          <cell r="M858" t="str">
            <v>เชียงใหม่ 3</v>
          </cell>
          <cell r="N858">
            <v>8</v>
          </cell>
          <cell r="O858" t="str">
            <v>สินเชื่อธนาคารประชาชน</v>
          </cell>
          <cell r="P858" t="str">
            <v>1.บุคคลค้ำประกัน</v>
          </cell>
          <cell r="Q858">
            <v>120508.72</v>
          </cell>
          <cell r="R858">
            <v>17329.060000000001</v>
          </cell>
          <cell r="S858" t="str">
            <v>จังหวัดฮอด</v>
          </cell>
          <cell r="T858" t="str">
            <v>ผบE162</v>
          </cell>
          <cell r="U858">
            <v>2563</v>
          </cell>
          <cell r="V858" t="str">
            <v>ผบE275</v>
          </cell>
          <cell r="W858">
            <v>2563</v>
          </cell>
          <cell r="X858">
            <v>2</v>
          </cell>
          <cell r="Y858">
            <v>9</v>
          </cell>
          <cell r="Z858">
            <v>2563</v>
          </cell>
          <cell r="AA858"/>
          <cell r="AB858"/>
          <cell r="AC858"/>
          <cell r="AD858"/>
          <cell r="AE858"/>
          <cell r="AF858"/>
          <cell r="AG858"/>
          <cell r="AH858"/>
          <cell r="AI858"/>
          <cell r="AJ858"/>
          <cell r="AK858"/>
          <cell r="AL858"/>
          <cell r="AM858"/>
          <cell r="AN858"/>
          <cell r="AO858"/>
          <cell r="AP858"/>
          <cell r="AQ858"/>
          <cell r="AR858"/>
          <cell r="AS858"/>
          <cell r="AT858"/>
          <cell r="AU858"/>
          <cell r="AV858"/>
          <cell r="AW858"/>
          <cell r="AX858"/>
          <cell r="AY858"/>
          <cell r="AZ858"/>
          <cell r="BA858"/>
          <cell r="BB858" t="str">
            <v>สืบทรัพย์สำนักงานอื่นฟ้อง (คำสั่ง 11/2/2565)</v>
          </cell>
          <cell r="BC858"/>
          <cell r="BD858"/>
          <cell r="BE858"/>
          <cell r="BF858"/>
          <cell r="BG858"/>
          <cell r="BH858"/>
          <cell r="BI858"/>
          <cell r="BJ858"/>
          <cell r="BK858"/>
          <cell r="BL858" t="str">
            <v>นางพิราวรรณ์ ฟองตา</v>
          </cell>
          <cell r="BM858">
            <v>0</v>
          </cell>
          <cell r="BN858"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O858" t="str">
            <v>จำเลยที่ 1
คู่สมรสจำเลยที่ 1
จำเลยที่ 2
คู่สมรสจำเลยที่ 2
จำเลยที่ 3
คู่สมรสจำเลยที่ 3</v>
          </cell>
          <cell r="BP858" t="str">
            <v>3-5003-00234-94-5
3-5003-00264-16-0
3-5003-00146-29-9
3-5003-00403-12-7
3-5003-00026-16-1
3-5003-00058-68-3</v>
          </cell>
          <cell r="BQ858" t="str">
            <v>-ไม่พบว่ามีกรรมสิทธิ์ในที่ดิน อ.แม่แจ่ม จ.เชียงใหม่
'-พบว่ามีกรรมสิทธิ์ในที่ดิน โฉนดที่ดินเลขที่ 466 ต.ช่างเคิ่ง อ.แม่แจ่ม จ.เชียงใหม่ (ปลอดจำนอง)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8" t="str">
            <v>พบทรัพย์</v>
          </cell>
          <cell r="BS858"/>
          <cell r="BT858">
            <v>6</v>
          </cell>
          <cell r="BU858" t="str">
            <v>เกศินี</v>
          </cell>
          <cell r="BV858"/>
          <cell r="BW858"/>
          <cell r="BX858"/>
          <cell r="BY858"/>
          <cell r="BZ858"/>
          <cell r="CA858"/>
          <cell r="CB858"/>
          <cell r="CC858"/>
          <cell r="CD858"/>
          <cell r="CE858"/>
          <cell r="CF858"/>
          <cell r="CG858"/>
          <cell r="CH858"/>
          <cell r="CI858"/>
          <cell r="CJ858"/>
          <cell r="CK858"/>
          <cell r="CL858">
            <v>242955</v>
          </cell>
          <cell r="CM858"/>
          <cell r="CN858"/>
          <cell r="CO858"/>
        </row>
        <row r="859">
          <cell r="B859">
            <v>1703</v>
          </cell>
          <cell r="C859">
            <v>854</v>
          </cell>
          <cell r="D859">
            <v>11</v>
          </cell>
          <cell r="E859">
            <v>2</v>
          </cell>
          <cell r="F859">
            <v>2565</v>
          </cell>
          <cell r="G859">
            <v>800069647322</v>
          </cell>
          <cell r="H859" t="str">
            <v>นาย</v>
          </cell>
          <cell r="I859" t="str">
            <v>ไกรฤทธิ์</v>
          </cell>
          <cell r="J859" t="str">
            <v>อินต๊ะเนตร</v>
          </cell>
          <cell r="K859">
            <v>1500300097739</v>
          </cell>
          <cell r="L859" t="str">
            <v>แม่แจ่ม</v>
          </cell>
          <cell r="M859" t="str">
            <v>เชียงใหม่ 3</v>
          </cell>
          <cell r="N859">
            <v>8</v>
          </cell>
          <cell r="O859" t="str">
            <v>สินเชื่อธนาคารประชาชน</v>
          </cell>
          <cell r="P859" t="str">
            <v>1.บุคคลค้ำประกัน</v>
          </cell>
          <cell r="Q859">
            <v>182184</v>
          </cell>
          <cell r="R859">
            <v>56348.67</v>
          </cell>
          <cell r="S859" t="str">
            <v>จังหวัดฮอด</v>
          </cell>
          <cell r="T859" t="str">
            <v>ผบE163</v>
          </cell>
          <cell r="U859">
            <v>2563</v>
          </cell>
          <cell r="V859" t="str">
            <v>ผบE276</v>
          </cell>
          <cell r="W859">
            <v>2563</v>
          </cell>
          <cell r="X859">
            <v>2</v>
          </cell>
          <cell r="Y859">
            <v>9</v>
          </cell>
          <cell r="Z859">
            <v>2563</v>
          </cell>
          <cell r="AA859"/>
          <cell r="AB859"/>
          <cell r="AC859"/>
          <cell r="AD859"/>
          <cell r="AE859"/>
          <cell r="AF859"/>
          <cell r="AG859"/>
          <cell r="AH859"/>
          <cell r="AI859"/>
          <cell r="AJ859"/>
          <cell r="AK859"/>
          <cell r="AL859"/>
          <cell r="AM859"/>
          <cell r="AN859"/>
          <cell r="AO859"/>
          <cell r="AP859"/>
          <cell r="AQ859"/>
          <cell r="AR859"/>
          <cell r="AS859"/>
          <cell r="AT859"/>
          <cell r="AU859"/>
          <cell r="AV859"/>
          <cell r="AW859"/>
          <cell r="AX859"/>
          <cell r="AY859"/>
          <cell r="AZ859"/>
          <cell r="BA859"/>
          <cell r="BB859" t="str">
            <v>สืบทรัพย์สำนักงานอื่นฟ้อง (คำสั่ง 11/2/2565)//สืบแล้ว</v>
          </cell>
          <cell r="BC859">
            <v>1800</v>
          </cell>
          <cell r="BD859">
            <v>30</v>
          </cell>
          <cell r="BE859">
            <v>6</v>
          </cell>
          <cell r="BF859">
            <v>2566</v>
          </cell>
          <cell r="BG859"/>
          <cell r="BH859"/>
          <cell r="BI859"/>
          <cell r="BJ859"/>
          <cell r="BK859"/>
          <cell r="BL859" t="str">
            <v>นายไกรฤทธิ์ อินต๊ะเนตร</v>
          </cell>
          <cell r="BM859">
            <v>0</v>
          </cell>
          <cell r="BN859"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O859" t="str">
            <v>จำเลยที่ 1
คู่สมรสจำเลยที่ 1
จำเลยที่ 2
คู่สมรสจำเลยที่ 2
จำเลยที่ 3
คู่สมรสจำเลยที่ 3</v>
          </cell>
          <cell r="BP859" t="str">
            <v>1-5003-00097-73-9
2-5003-00038-73-1
3-5511-00036-68-7
3-5003-00266-37-5
3-5003-00175-26-4
3-4303-00810-83-1</v>
          </cell>
          <cell r="BQ85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9" t="str">
            <v>ไม่พบ</v>
          </cell>
          <cell r="BS859"/>
          <cell r="BT859">
            <v>6</v>
          </cell>
          <cell r="BU859" t="str">
            <v>เกศินี</v>
          </cell>
          <cell r="BV859"/>
          <cell r="BW859"/>
          <cell r="BX859"/>
          <cell r="BY859"/>
          <cell r="BZ859"/>
          <cell r="CA859"/>
          <cell r="CB859"/>
          <cell r="CC859"/>
          <cell r="CD859"/>
          <cell r="CE859"/>
          <cell r="CF859"/>
          <cell r="CG859"/>
          <cell r="CH859"/>
          <cell r="CI859"/>
          <cell r="CJ859"/>
          <cell r="CK859"/>
          <cell r="CL859">
            <v>242947</v>
          </cell>
          <cell r="CM859"/>
          <cell r="CN859"/>
          <cell r="CO859"/>
        </row>
        <row r="860">
          <cell r="B860">
            <v>1704</v>
          </cell>
          <cell r="C860">
            <v>855</v>
          </cell>
          <cell r="D860">
            <v>11</v>
          </cell>
          <cell r="E860">
            <v>2</v>
          </cell>
          <cell r="F860">
            <v>2565</v>
          </cell>
          <cell r="G860">
            <v>800056192621</v>
          </cell>
          <cell r="H860" t="str">
            <v>นาย</v>
          </cell>
          <cell r="I860" t="str">
            <v>พิชิต</v>
          </cell>
          <cell r="J860" t="str">
            <v>เสารตา</v>
          </cell>
          <cell r="K860">
            <v>3510101017146</v>
          </cell>
          <cell r="L860" t="str">
            <v>แม่แจ่ม</v>
          </cell>
          <cell r="M860" t="str">
            <v>เชียงใหม่ 3</v>
          </cell>
          <cell r="N860">
            <v>8</v>
          </cell>
          <cell r="O860" t="str">
            <v>สินเชื่อธนาคารประชาชน</v>
          </cell>
          <cell r="P860" t="str">
            <v>1.บุคคลค้ำประกัน</v>
          </cell>
          <cell r="Q860">
            <v>47213.43</v>
          </cell>
          <cell r="R860">
            <v>17269.02</v>
          </cell>
          <cell r="S860" t="str">
            <v>จังหวัดฮอด</v>
          </cell>
          <cell r="T860" t="str">
            <v>ผบE207</v>
          </cell>
          <cell r="U860">
            <v>2563</v>
          </cell>
          <cell r="V860" t="str">
            <v>ผบE335</v>
          </cell>
          <cell r="W860">
            <v>2563</v>
          </cell>
          <cell r="X860"/>
          <cell r="Y860"/>
          <cell r="Z860"/>
          <cell r="AA860">
            <v>10</v>
          </cell>
          <cell r="AB860">
            <v>9</v>
          </cell>
          <cell r="AC860">
            <v>2563</v>
          </cell>
          <cell r="AD860"/>
          <cell r="AE860"/>
          <cell r="AF860"/>
          <cell r="AG860"/>
          <cell r="AH860"/>
          <cell r="AI860"/>
          <cell r="AJ860"/>
          <cell r="AK860"/>
          <cell r="AL860"/>
          <cell r="AM860"/>
          <cell r="AN860"/>
          <cell r="AO860"/>
          <cell r="AP860"/>
          <cell r="AQ860"/>
          <cell r="AR860"/>
          <cell r="AS860"/>
          <cell r="AT860"/>
          <cell r="AU860"/>
          <cell r="AV860"/>
          <cell r="AW860"/>
          <cell r="AX860"/>
          <cell r="AY860"/>
          <cell r="AZ860"/>
          <cell r="BA860"/>
          <cell r="BB860" t="str">
            <v>สืบทรัพย์สำนักงานอื่นฟ้อง (คำสั่ง 11/2/2565)</v>
          </cell>
          <cell r="BC860" t="str">
            <v/>
          </cell>
          <cell r="BD860" t="str">
            <v/>
          </cell>
          <cell r="BE860" t="str">
            <v/>
          </cell>
          <cell r="BF860" t="str">
            <v/>
          </cell>
          <cell r="BG860"/>
          <cell r="BH860"/>
          <cell r="BI860"/>
          <cell r="BJ860"/>
          <cell r="BK860"/>
          <cell r="BL860" t="str">
            <v>นายพิชิต เสารตา</v>
          </cell>
          <cell r="BM860">
            <v>0</v>
          </cell>
          <cell r="BN860"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O860" t="str">
            <v>จำเลยที่ 1
คู่สมรสจำเลยที่ 1
จำเลยที่ 2
คู่สมรสจำเลยที่ 2
จำเลยที่ 3
คู่สมรสจำเลยที่ 3
จำเลยที่ 4
คู่สมรสจำเลยที่ 4</v>
          </cell>
          <cell r="BP860" t="str">
            <v>3-5101-01017-14-6
3-5003-00266-66-9
3-5003-00266-54-5
3-5003-00267-79-7
3-5003-00256-41-8
5-5018-01080-89-1
3-5003-00256-70-1
3-5003-00256-40-0</v>
          </cell>
          <cell r="BQ8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0" t="str">
            <v>พบทรัพย์</v>
          </cell>
          <cell r="BS860"/>
          <cell r="BT860">
            <v>8</v>
          </cell>
          <cell r="BU860" t="str">
            <v>เกศินี</v>
          </cell>
          <cell r="BV860"/>
          <cell r="BW860"/>
          <cell r="BX860"/>
          <cell r="BY860"/>
          <cell r="BZ860"/>
          <cell r="CA860"/>
          <cell r="CB860"/>
          <cell r="CC860"/>
          <cell r="CD860"/>
          <cell r="CE860"/>
          <cell r="CF860"/>
          <cell r="CG860"/>
          <cell r="CH860"/>
          <cell r="CI860"/>
          <cell r="CJ860"/>
          <cell r="CK860"/>
          <cell r="CL860"/>
          <cell r="CM860"/>
          <cell r="CN860"/>
          <cell r="CO860"/>
        </row>
        <row r="861">
          <cell r="B861">
            <v>1705</v>
          </cell>
          <cell r="C861">
            <v>856</v>
          </cell>
          <cell r="D861">
            <v>11</v>
          </cell>
          <cell r="E861">
            <v>2</v>
          </cell>
          <cell r="F861">
            <v>2565</v>
          </cell>
          <cell r="G861">
            <v>800056193314</v>
          </cell>
          <cell r="H861" t="str">
            <v>นาง</v>
          </cell>
          <cell r="I861" t="str">
            <v>พัชรินทร์</v>
          </cell>
          <cell r="J861" t="str">
            <v>เตปิน</v>
          </cell>
          <cell r="K861">
            <v>3500300266545</v>
          </cell>
          <cell r="L861" t="str">
            <v>แม่แจ่ม</v>
          </cell>
          <cell r="M861" t="str">
            <v>เชียงใหม่ 3</v>
          </cell>
          <cell r="N861">
            <v>8</v>
          </cell>
          <cell r="O861" t="str">
            <v>สินเชื่อธนาคารประชาชน</v>
          </cell>
          <cell r="P861" t="str">
            <v>1.บุคคลค้ำประกัน</v>
          </cell>
          <cell r="Q861">
            <v>47147.3</v>
          </cell>
          <cell r="R861">
            <v>17047.63</v>
          </cell>
          <cell r="S861" t="str">
            <v>จังหวัดฮอด</v>
          </cell>
          <cell r="T861" t="str">
            <v>ผบE147</v>
          </cell>
          <cell r="U861">
            <v>2563</v>
          </cell>
          <cell r="V861" t="str">
            <v>ผบE268</v>
          </cell>
          <cell r="W861">
            <v>2563</v>
          </cell>
          <cell r="X861"/>
          <cell r="Y861"/>
          <cell r="Z861"/>
          <cell r="AA861">
            <v>2</v>
          </cell>
          <cell r="AB861">
            <v>9</v>
          </cell>
          <cell r="AC861">
            <v>2563</v>
          </cell>
          <cell r="AD861"/>
          <cell r="AE861"/>
          <cell r="AF861"/>
          <cell r="AG861"/>
          <cell r="AH861"/>
          <cell r="AI861"/>
          <cell r="AJ861"/>
          <cell r="AK861"/>
          <cell r="AL861"/>
          <cell r="AM861"/>
          <cell r="AN861"/>
          <cell r="AO861"/>
          <cell r="AP861"/>
          <cell r="AQ861"/>
          <cell r="AR861"/>
          <cell r="AS861"/>
          <cell r="AT861"/>
          <cell r="AU861"/>
          <cell r="AV861"/>
          <cell r="AW861"/>
          <cell r="AX861"/>
          <cell r="AY861"/>
          <cell r="AZ861"/>
          <cell r="BA861"/>
          <cell r="BB861" t="str">
            <v>สืบทรัพย์สำนักงานอื่นฟ้อง (คำสั่ง 11/2/2565)</v>
          </cell>
          <cell r="BC861" t="str">
            <v/>
          </cell>
          <cell r="BD861" t="str">
            <v/>
          </cell>
          <cell r="BE861" t="str">
            <v/>
          </cell>
          <cell r="BF861" t="str">
            <v/>
          </cell>
          <cell r="BG861"/>
          <cell r="BH861"/>
          <cell r="BI861"/>
          <cell r="BJ861"/>
          <cell r="BK861"/>
          <cell r="BL861" t="str">
            <v>นางพัชรินทร์ เตปิน</v>
          </cell>
          <cell r="BM861">
            <v>0</v>
          </cell>
          <cell r="BN861"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O861" t="str">
            <v>จำเลยที่ 1
คู่สมรสจำเลยที่ 1
จำเลยที่ 2
คู่สมรสจำเลยที่ 2
จำเลยที่ 3
คู่สมรสจำเลยที่ 3
จำเลยที่ 4
คู่สมรสจำเลยที่ 4</v>
          </cell>
          <cell r="BP861" t="str">
            <v>3-5003-00266-54-5
3-5003-00267-79-7
3-5101-01017-14-6
3-5003-00266-66-9
3-5003-00256-41-8
5-5018-01080-89-1
3-5003-00256-70-1
3-5003-00256-40-0</v>
          </cell>
          <cell r="BQ861"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1" t="str">
            <v>พบทรัพย์</v>
          </cell>
          <cell r="BS861"/>
          <cell r="BT861">
            <v>8</v>
          </cell>
          <cell r="BU861" t="str">
            <v>เกศินี</v>
          </cell>
          <cell r="BV861"/>
          <cell r="BW861"/>
          <cell r="BX861"/>
          <cell r="BY861"/>
          <cell r="BZ861"/>
          <cell r="CA861"/>
          <cell r="CB861"/>
          <cell r="CC861"/>
          <cell r="CD861"/>
          <cell r="CE861"/>
          <cell r="CF861"/>
          <cell r="CG861"/>
          <cell r="CH861"/>
          <cell r="CI861"/>
          <cell r="CJ861"/>
          <cell r="CK861"/>
          <cell r="CL861"/>
          <cell r="CM861"/>
          <cell r="CN861"/>
          <cell r="CO861"/>
        </row>
        <row r="862">
          <cell r="B862">
            <v>1706</v>
          </cell>
          <cell r="C862">
            <v>857</v>
          </cell>
          <cell r="D862">
            <v>11</v>
          </cell>
          <cell r="E862">
            <v>2</v>
          </cell>
          <cell r="F862">
            <v>2565</v>
          </cell>
          <cell r="G862">
            <v>800056192290</v>
          </cell>
          <cell r="H862" t="str">
            <v>นาย</v>
          </cell>
          <cell r="I862" t="str">
            <v>เกียรติศักดิ์</v>
          </cell>
          <cell r="J862" t="str">
            <v>โมตาลี</v>
          </cell>
          <cell r="K862">
            <v>3500300255276</v>
          </cell>
          <cell r="L862" t="str">
            <v>แม่แจ่ม</v>
          </cell>
          <cell r="M862" t="str">
            <v>เชียงใหม่ 3</v>
          </cell>
          <cell r="N862">
            <v>8</v>
          </cell>
          <cell r="O862" t="str">
            <v>สินเชื่อธนาคารประชาชน</v>
          </cell>
          <cell r="P862" t="str">
            <v>1.บุคคลค้ำประกัน</v>
          </cell>
          <cell r="Q862">
            <v>44846.1</v>
          </cell>
          <cell r="R862">
            <v>17795.03</v>
          </cell>
          <cell r="S862" t="str">
            <v>จังหวัดฮอด</v>
          </cell>
          <cell r="T862" t="str">
            <v>ผบE151</v>
          </cell>
          <cell r="U862">
            <v>2563</v>
          </cell>
          <cell r="V862" t="str">
            <v>ผบE271</v>
          </cell>
          <cell r="W862">
            <v>2563</v>
          </cell>
          <cell r="X862"/>
          <cell r="Y862"/>
          <cell r="Z862"/>
          <cell r="AA862">
            <v>2</v>
          </cell>
          <cell r="AB862">
            <v>9</v>
          </cell>
          <cell r="AC862">
            <v>2563</v>
          </cell>
          <cell r="AD862"/>
          <cell r="AE862"/>
          <cell r="AF862"/>
          <cell r="AG862"/>
          <cell r="AH862"/>
          <cell r="AI862"/>
          <cell r="AJ862"/>
          <cell r="AK862"/>
          <cell r="AL862"/>
          <cell r="AM862"/>
          <cell r="AN862"/>
          <cell r="AO862"/>
          <cell r="AP862"/>
          <cell r="AQ862"/>
          <cell r="AR862"/>
          <cell r="AS862"/>
          <cell r="AT862"/>
          <cell r="AU862"/>
          <cell r="AV862"/>
          <cell r="AW862"/>
          <cell r="AX862"/>
          <cell r="AY862"/>
          <cell r="AZ862"/>
          <cell r="BA862"/>
          <cell r="BB862" t="str">
            <v>สืบทรัพย์สำนักงานอื่นฟ้อง (คำสั่ง 11/2/2565)</v>
          </cell>
          <cell r="BC862">
            <v>1500</v>
          </cell>
          <cell r="BD862">
            <v>30</v>
          </cell>
          <cell r="BE862">
            <v>6</v>
          </cell>
          <cell r="BF862">
            <v>2566</v>
          </cell>
          <cell r="BG862"/>
          <cell r="BH862"/>
          <cell r="BI862"/>
          <cell r="BJ862"/>
          <cell r="BK862"/>
          <cell r="BL862" t="str">
            <v>นายเกียรติศักดิ์ โมตาลี</v>
          </cell>
          <cell r="BM862">
            <v>0</v>
          </cell>
          <cell r="BN862" t="str">
            <v>1.นายเกียรติศักดิ์  โมตาลี
2.นางสาวกนิษฐษ  เจริญผล
3.นางหนิ้ว  บุญเลิศ
4.นายจินดา  บุญเลิศ
5.นางมาลี  เตปิน</v>
          </cell>
          <cell r="BO862" t="str">
            <v>จำเลยที่ 1
คู่สมรสจำเลยที่ 1
จำเลยที่ 2
คู่สมรสจำเลยที่ 2
จำเลยที่ 3</v>
          </cell>
          <cell r="BP862" t="str">
            <v xml:space="preserve">3-5003-00255-27-6
3-5003-00266-55-3
3-5003-00266-60-0
3-5003-00266-61-8
3-5003-00255-99-3
</v>
          </cell>
          <cell r="BQ862"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2" t="str">
            <v>พบทรัพย์</v>
          </cell>
          <cell r="BS862"/>
          <cell r="BT862">
            <v>5</v>
          </cell>
          <cell r="BU862" t="str">
            <v>เกศินี</v>
          </cell>
          <cell r="BV862"/>
          <cell r="BW862"/>
          <cell r="BX862"/>
          <cell r="BY862"/>
          <cell r="BZ862"/>
          <cell r="CA862"/>
          <cell r="CB862"/>
          <cell r="CC862"/>
          <cell r="CD862"/>
          <cell r="CE862"/>
          <cell r="CF862"/>
          <cell r="CG862"/>
          <cell r="CH862"/>
          <cell r="CI862"/>
          <cell r="CJ862"/>
          <cell r="CK862"/>
          <cell r="CL862">
            <v>242955</v>
          </cell>
          <cell r="CM862"/>
          <cell r="CN862"/>
          <cell r="CO862"/>
        </row>
        <row r="863">
          <cell r="B863">
            <v>1707</v>
          </cell>
          <cell r="C863">
            <v>858</v>
          </cell>
          <cell r="D863">
            <v>11</v>
          </cell>
          <cell r="E863">
            <v>2</v>
          </cell>
          <cell r="F863">
            <v>2565</v>
          </cell>
          <cell r="G863">
            <v>800056190245</v>
          </cell>
          <cell r="H863" t="str">
            <v>นาย</v>
          </cell>
          <cell r="I863" t="str">
            <v>ดิเรก</v>
          </cell>
          <cell r="J863" t="str">
            <v>นันทิแก้ว</v>
          </cell>
          <cell r="K863">
            <v>3570200679121</v>
          </cell>
          <cell r="L863" t="str">
            <v>แม่แจ่ม</v>
          </cell>
          <cell r="M863" t="str">
            <v>เชียงใหม่ 3</v>
          </cell>
          <cell r="N863">
            <v>8</v>
          </cell>
          <cell r="O863" t="str">
            <v>สินเชื่อธนาคารประชาชน</v>
          </cell>
          <cell r="P863" t="str">
            <v>1.บุคคลค้ำประกัน</v>
          </cell>
          <cell r="Q863">
            <v>46813.43</v>
          </cell>
          <cell r="R863">
            <v>16461.09</v>
          </cell>
          <cell r="S863" t="str">
            <v>จังหวัดฮอด</v>
          </cell>
          <cell r="T863" t="str">
            <v>ผบE153</v>
          </cell>
          <cell r="U863">
            <v>2563</v>
          </cell>
          <cell r="V863" t="str">
            <v>ผบE270</v>
          </cell>
          <cell r="W863">
            <v>2563</v>
          </cell>
          <cell r="X863"/>
          <cell r="Y863"/>
          <cell r="Z863"/>
          <cell r="AA863">
            <v>2</v>
          </cell>
          <cell r="AB863">
            <v>9</v>
          </cell>
          <cell r="AC863">
            <v>2563</v>
          </cell>
          <cell r="AD863"/>
          <cell r="AE863"/>
          <cell r="AF863"/>
          <cell r="AG863"/>
          <cell r="AH863"/>
          <cell r="AI863"/>
          <cell r="AJ863"/>
          <cell r="AK863"/>
          <cell r="AL863"/>
          <cell r="AM863"/>
          <cell r="AN863"/>
          <cell r="AO863"/>
          <cell r="AP863"/>
          <cell r="AQ863"/>
          <cell r="AR863"/>
          <cell r="AS863"/>
          <cell r="AT863"/>
          <cell r="AU863"/>
          <cell r="AV863"/>
          <cell r="AW863"/>
          <cell r="AX863"/>
          <cell r="AY863"/>
          <cell r="AZ863"/>
          <cell r="BA863"/>
          <cell r="BB863" t="str">
            <v>สืบทรัพย์สำนักงานอื่นฟ้อง (คำสั่ง 11/2/2565)</v>
          </cell>
          <cell r="BC863">
            <v>1800</v>
          </cell>
          <cell r="BD863">
            <v>26</v>
          </cell>
          <cell r="BE863">
            <v>9</v>
          </cell>
          <cell r="BF863">
            <v>2565</v>
          </cell>
          <cell r="BG863"/>
          <cell r="BH863"/>
          <cell r="BI863"/>
          <cell r="BJ863"/>
          <cell r="BK863"/>
          <cell r="BL863" t="str">
            <v>นายดิเรก นันทิแก้ว</v>
          </cell>
          <cell r="BM863">
            <v>0</v>
          </cell>
          <cell r="BN863" t="str">
            <v>1.นายดิเรก  นันทิแก้ว
2.นางบัวจันทร์  นันทิแก้ว
3.นายจันติ๊บ  เจริญผล
4.นายสุรีย์  เจริญผล
5.นางบัวผัน  ทิพย์ตา
6.นายดวงจันทร์  ทิพย์ตา</v>
          </cell>
          <cell r="BO863" t="str">
            <v>จำเลยที่ 1
คู่สมรสจำเลยที่ 1
จำเลยที่ 2
คู่สมรสจำเลยที่ 2
จำเลยที่ 3
คู่สมรสจำเลยที่ 3</v>
          </cell>
          <cell r="BP863" t="str">
            <v>3-5702-00679-12-1
3-5003-00269-74-9
3-5003-00266-52-9
3-5003-00267-02-9
3-5003-00269-03-0
3-5003-00268-61-1</v>
          </cell>
          <cell r="BQ863" t="str">
            <v>-ไม่พบว่ามีกรรมสิทธิ์ในที่ดิน อ.แม่แจ่ม จ.เชียงใหม่
'-พบว่ามีกรรมสิทธิ์ในที่ดิน โฉนดที่ดินน.ส.3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3" t="str">
            <v>พบทรัพย์</v>
          </cell>
          <cell r="BS863"/>
          <cell r="BT863">
            <v>6</v>
          </cell>
          <cell r="BU863" t="str">
            <v>เกศินี</v>
          </cell>
          <cell r="BV863"/>
          <cell r="BW863"/>
          <cell r="BX863"/>
          <cell r="BY863"/>
          <cell r="BZ863"/>
          <cell r="CA863"/>
          <cell r="CB863"/>
          <cell r="CC863"/>
          <cell r="CD863"/>
          <cell r="CE863"/>
          <cell r="CF863"/>
          <cell r="CG863"/>
          <cell r="CH863"/>
          <cell r="CI863"/>
          <cell r="CJ863"/>
          <cell r="CK863"/>
          <cell r="CL863">
            <v>242955</v>
          </cell>
          <cell r="CM863"/>
          <cell r="CN863"/>
          <cell r="CO863"/>
        </row>
        <row r="864">
          <cell r="B864">
            <v>1708</v>
          </cell>
          <cell r="C864">
            <v>859</v>
          </cell>
          <cell r="D864">
            <v>11</v>
          </cell>
          <cell r="E864">
            <v>2</v>
          </cell>
          <cell r="F864">
            <v>2565</v>
          </cell>
          <cell r="G864">
            <v>800056193124</v>
          </cell>
          <cell r="H864" t="str">
            <v>นาง</v>
          </cell>
          <cell r="I864" t="str">
            <v>หนิ้ว</v>
          </cell>
          <cell r="J864" t="str">
            <v>บุญเลิศ</v>
          </cell>
          <cell r="K864">
            <v>3500300266600</v>
          </cell>
          <cell r="L864" t="str">
            <v>แม่แจ่ม</v>
          </cell>
          <cell r="M864" t="str">
            <v>เชียงใหม่ 3</v>
          </cell>
          <cell r="N864">
            <v>8</v>
          </cell>
          <cell r="O864" t="str">
            <v>สินเชื่อธนาคารประชาชน</v>
          </cell>
          <cell r="P864" t="str">
            <v>1.บุคคลค้ำประกัน</v>
          </cell>
          <cell r="Q864">
            <v>46620.03</v>
          </cell>
          <cell r="R864">
            <v>15558.03</v>
          </cell>
          <cell r="S864" t="str">
            <v>จังหวัดฮอด</v>
          </cell>
          <cell r="T864" t="str">
            <v>ผบE152</v>
          </cell>
          <cell r="U864">
            <v>2563</v>
          </cell>
          <cell r="V864" t="str">
            <v>ผบE272</v>
          </cell>
          <cell r="W864">
            <v>2563</v>
          </cell>
          <cell r="X864"/>
          <cell r="Y864"/>
          <cell r="Z864"/>
          <cell r="AA864">
            <v>2</v>
          </cell>
          <cell r="AB864">
            <v>9</v>
          </cell>
          <cell r="AC864">
            <v>2563</v>
          </cell>
          <cell r="AD864"/>
          <cell r="AE864"/>
          <cell r="AF864"/>
          <cell r="AG864"/>
          <cell r="AH864"/>
          <cell r="AI864"/>
          <cell r="AJ864"/>
          <cell r="AK864"/>
          <cell r="AL864"/>
          <cell r="AM864"/>
          <cell r="AN864"/>
          <cell r="AO864"/>
          <cell r="AP864"/>
          <cell r="AQ864"/>
          <cell r="AR864"/>
          <cell r="AS864"/>
          <cell r="AT864"/>
          <cell r="AU864"/>
          <cell r="AV864"/>
          <cell r="AW864"/>
          <cell r="AX864"/>
          <cell r="AY864"/>
          <cell r="AZ864"/>
          <cell r="BA864"/>
          <cell r="BB864" t="str">
            <v>สืบทรัพย์สำนักงานอื่นฟ้อง (คำสั่ง 11/2/2565)</v>
          </cell>
          <cell r="BC864" t="str">
            <v/>
          </cell>
          <cell r="BD864" t="str">
            <v/>
          </cell>
          <cell r="BE864" t="str">
            <v/>
          </cell>
          <cell r="BF864" t="str">
            <v/>
          </cell>
          <cell r="BG864"/>
          <cell r="BH864"/>
          <cell r="BI864"/>
          <cell r="BJ864"/>
          <cell r="BK864"/>
          <cell r="BL864" t="str">
            <v>นางหนิ้ว บุญเลิศ</v>
          </cell>
          <cell r="BM864">
            <v>0</v>
          </cell>
          <cell r="BN864" t="str">
            <v>1.นางหนิ้ว  บุญเลิศ
2.นายจินดา  บุญเลิศ
3.นายเกียรติศักดิ์  โมตาลี
4.นางสาวกนิษฐษ  เจริญผล
5.นางมาลี  เตปิน</v>
          </cell>
          <cell r="BO864" t="str">
            <v>จำเลยที่ 1
คู่สมรสจำเลยที่ 1
จำเลยที่ 2
คู่สมรสจำเลยที่ 2
จำเลยที่ 3</v>
          </cell>
          <cell r="BP864" t="str">
            <v xml:space="preserve">3-5003-00266-60-0
3-5003-00266-61-8
3-5003-00255-27-6
3-5003-00266-55-3
3-5003-00255-99-3
</v>
          </cell>
          <cell r="BQ864"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4" t="str">
            <v>พบทรัพย์</v>
          </cell>
          <cell r="BS864"/>
          <cell r="BT864">
            <v>5</v>
          </cell>
          <cell r="BU864" t="str">
            <v>เกศินี</v>
          </cell>
          <cell r="BV864"/>
          <cell r="BW864"/>
          <cell r="BX864"/>
          <cell r="BY864"/>
          <cell r="BZ864"/>
          <cell r="CA864"/>
          <cell r="CB864"/>
          <cell r="CC864"/>
          <cell r="CD864"/>
          <cell r="CE864"/>
          <cell r="CF864"/>
          <cell r="CG864"/>
          <cell r="CH864"/>
          <cell r="CI864"/>
          <cell r="CJ864"/>
          <cell r="CK864"/>
          <cell r="CL864"/>
          <cell r="CM864"/>
          <cell r="CN864"/>
          <cell r="CO864"/>
        </row>
        <row r="865">
          <cell r="B865">
            <v>1709</v>
          </cell>
          <cell r="C865">
            <v>860</v>
          </cell>
          <cell r="D865">
            <v>11</v>
          </cell>
          <cell r="E865">
            <v>2</v>
          </cell>
          <cell r="F865">
            <v>2565</v>
          </cell>
          <cell r="G865">
            <v>800056192944</v>
          </cell>
          <cell r="H865" t="str">
            <v>นาย</v>
          </cell>
          <cell r="I865" t="str">
            <v>ประพันธ์</v>
          </cell>
          <cell r="J865" t="str">
            <v>เจริญผล</v>
          </cell>
          <cell r="K865">
            <v>3500300256701</v>
          </cell>
          <cell r="L865" t="str">
            <v>แม่แจ่ม</v>
          </cell>
          <cell r="M865" t="str">
            <v>เชียงใหม่ 3</v>
          </cell>
          <cell r="N865">
            <v>8</v>
          </cell>
          <cell r="O865" t="str">
            <v>สินเชื่อธนาคารประชาชน</v>
          </cell>
          <cell r="P865" t="str">
            <v>1.บุคคลค้ำประกัน</v>
          </cell>
          <cell r="Q865">
            <v>44641.81</v>
          </cell>
          <cell r="R865">
            <v>18696.22</v>
          </cell>
          <cell r="S865" t="str">
            <v>จังหวัดฮอด</v>
          </cell>
          <cell r="T865" t="str">
            <v>ผบE150</v>
          </cell>
          <cell r="U865">
            <v>2563</v>
          </cell>
          <cell r="V865" t="str">
            <v>ผบE269</v>
          </cell>
          <cell r="W865">
            <v>2563</v>
          </cell>
          <cell r="X865"/>
          <cell r="Y865"/>
          <cell r="Z865"/>
          <cell r="AA865">
            <v>2</v>
          </cell>
          <cell r="AB865">
            <v>9</v>
          </cell>
          <cell r="AC865">
            <v>2563</v>
          </cell>
          <cell r="AD865"/>
          <cell r="AE865"/>
          <cell r="AF865"/>
          <cell r="AG865"/>
          <cell r="AH865"/>
          <cell r="AI865"/>
          <cell r="AJ865"/>
          <cell r="AK865"/>
          <cell r="AL865"/>
          <cell r="AM865"/>
          <cell r="AN865"/>
          <cell r="AO865"/>
          <cell r="AP865"/>
          <cell r="AQ865"/>
          <cell r="AR865"/>
          <cell r="AS865"/>
          <cell r="AT865"/>
          <cell r="AU865"/>
          <cell r="AV865"/>
          <cell r="AW865"/>
          <cell r="AX865"/>
          <cell r="AY865"/>
          <cell r="AZ865"/>
          <cell r="BA865"/>
          <cell r="BB865" t="str">
            <v>สืบทรัพย์สำนักงานอื่นฟ้อง (คำสั่ง 11/2/2565)</v>
          </cell>
          <cell r="BC865" t="str">
            <v/>
          </cell>
          <cell r="BD865" t="str">
            <v/>
          </cell>
          <cell r="BE865" t="str">
            <v/>
          </cell>
          <cell r="BF865" t="str">
            <v/>
          </cell>
          <cell r="BG865"/>
          <cell r="BH865"/>
          <cell r="BI865"/>
          <cell r="BJ865"/>
          <cell r="BK865"/>
          <cell r="BL865" t="str">
            <v>นายประพันธ์ เจริญผล</v>
          </cell>
          <cell r="BM865">
            <v>0</v>
          </cell>
          <cell r="BN865"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O865" t="str">
            <v>จำเลยที่ 1
คู่สมรสจำเลยที่ 1
จำเลยที่ 2
คู่สมรสจำเลยที่ 2
จำเลยที่ 3
คู่สมรสจำเลยที่ 3
จำเลยที่ 4
คู่สมรสจำเลยที่ 4</v>
          </cell>
          <cell r="BP865" t="str">
            <v>3-5003-00256-70-1
3-5003-00256-40-0
3-5101-01017-14-6
3-5003-00266-66-9
3-5003-00266-54-5
3-5003-00267-79-7
3-5003-00256-41-8
5-5018-01080-89-1</v>
          </cell>
          <cell r="BQ8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5" t="str">
            <v>พบทรัพย์</v>
          </cell>
          <cell r="BS865"/>
          <cell r="BT865">
            <v>8</v>
          </cell>
          <cell r="BU865" t="str">
            <v>เกศินี</v>
          </cell>
          <cell r="BV865"/>
          <cell r="BW865"/>
          <cell r="BX865"/>
          <cell r="BY865"/>
          <cell r="BZ865"/>
          <cell r="CA865"/>
          <cell r="CB865"/>
          <cell r="CC865"/>
          <cell r="CD865"/>
          <cell r="CE865"/>
          <cell r="CF865"/>
          <cell r="CG865"/>
          <cell r="CH865"/>
          <cell r="CI865"/>
          <cell r="CJ865"/>
          <cell r="CK865"/>
          <cell r="CL865"/>
          <cell r="CM865"/>
          <cell r="CN865"/>
          <cell r="CO865"/>
        </row>
        <row r="866">
          <cell r="B866">
            <v>1710</v>
          </cell>
          <cell r="C866">
            <v>861</v>
          </cell>
          <cell r="D866">
            <v>11</v>
          </cell>
          <cell r="E866">
            <v>2</v>
          </cell>
          <cell r="F866">
            <v>2565</v>
          </cell>
          <cell r="G866">
            <v>800058850150</v>
          </cell>
          <cell r="H866" t="str">
            <v>นาง</v>
          </cell>
          <cell r="I866" t="str">
            <v>ขันแก้ว</v>
          </cell>
          <cell r="J866" t="str">
            <v>ใจมั่น</v>
          </cell>
          <cell r="K866">
            <v>3500300029489</v>
          </cell>
          <cell r="L866" t="str">
            <v>แม่แจ่ม</v>
          </cell>
          <cell r="M866" t="str">
            <v>เชียงใหม่ 3</v>
          </cell>
          <cell r="N866">
            <v>8</v>
          </cell>
          <cell r="O866" t="str">
            <v>สินเชื่อธนาคารประชาชน</v>
          </cell>
          <cell r="P866" t="str">
            <v>1.บุคคลค้ำประกัน</v>
          </cell>
          <cell r="Q866">
            <v>23810.16</v>
          </cell>
          <cell r="R866">
            <v>1490.11</v>
          </cell>
          <cell r="S866" t="str">
            <v>จังหวัดฮอด</v>
          </cell>
          <cell r="T866" t="str">
            <v>ผบE254</v>
          </cell>
          <cell r="U866">
            <v>2563</v>
          </cell>
          <cell r="V866" t="str">
            <v>ผบE263</v>
          </cell>
          <cell r="W866">
            <v>2563</v>
          </cell>
          <cell r="X866"/>
          <cell r="Y866"/>
          <cell r="Z866"/>
          <cell r="AA866">
            <v>2</v>
          </cell>
          <cell r="AB866">
            <v>9</v>
          </cell>
          <cell r="AC866">
            <v>2563</v>
          </cell>
          <cell r="AD866"/>
          <cell r="AE866"/>
          <cell r="AF866"/>
          <cell r="AG866"/>
          <cell r="AH866"/>
          <cell r="AI866"/>
          <cell r="AJ866"/>
          <cell r="AK866"/>
          <cell r="AL866"/>
          <cell r="AM866"/>
          <cell r="AN866"/>
          <cell r="AO866"/>
          <cell r="AP866"/>
          <cell r="AQ866"/>
          <cell r="AR866"/>
          <cell r="AS866"/>
          <cell r="AT866"/>
          <cell r="AU866"/>
          <cell r="AV866"/>
          <cell r="AW866"/>
          <cell r="AX866"/>
          <cell r="AY866"/>
          <cell r="AZ866"/>
          <cell r="BA866"/>
          <cell r="BB866" t="str">
            <v>สืบทรัพย์สำนักงานอื่นฟ้อง (คำสั่ง 11/2/2565)</v>
          </cell>
          <cell r="BC866">
            <v>1800</v>
          </cell>
          <cell r="BD866">
            <v>12</v>
          </cell>
          <cell r="BE866">
            <v>4</v>
          </cell>
          <cell r="BF866">
            <v>2566</v>
          </cell>
          <cell r="BG866"/>
          <cell r="BH866"/>
          <cell r="BI866"/>
          <cell r="BJ866"/>
          <cell r="BK866"/>
          <cell r="BL866" t="str">
            <v>นางขันแก้ว ใจมั่น</v>
          </cell>
          <cell r="BM866">
            <v>0</v>
          </cell>
          <cell r="BN866" t="str">
            <v>1.นางขันแก้ว  ใจมั่น
2.นายอินชัย  ใจมั่น
3.นางนัทธมน  พลอยแดง
4.นางดวงดี  ทะบุญ
6.นายศักดิ์  ทะบุญ</v>
          </cell>
          <cell r="BO866" t="str">
            <v>จำเลยที่ 1
คู่สมรสจำเลยที่ 1
จำเลยที่ 2
คู่สมรสจำเลยที่ 2
จำเลยที่ 3
คู่สมรสจำเลยที่ 3</v>
          </cell>
          <cell r="BP866" t="str">
            <v>3-5003-00029-48-9
3-5003-00029-47-1
3-5003-00151-00-4
3-4112-00704-90-9
3-5003-00151-85-3
3-5003-00243-72-3</v>
          </cell>
          <cell r="BQ866"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R866" t="str">
            <v>พบทรัพย์</v>
          </cell>
          <cell r="BS866"/>
          <cell r="BT866">
            <v>6</v>
          </cell>
          <cell r="BU866" t="str">
            <v>เกศินี</v>
          </cell>
          <cell r="BV866"/>
          <cell r="BW866"/>
          <cell r="BX866"/>
          <cell r="BY866"/>
          <cell r="BZ866"/>
          <cell r="CA866"/>
          <cell r="CB866"/>
          <cell r="CC866"/>
          <cell r="CD866"/>
          <cell r="CE866"/>
          <cell r="CF866"/>
          <cell r="CG866"/>
          <cell r="CH866"/>
          <cell r="CI866"/>
          <cell r="CJ866"/>
          <cell r="CK866"/>
          <cell r="CL866">
            <v>242955</v>
          </cell>
          <cell r="CM866"/>
          <cell r="CN866"/>
          <cell r="CO866"/>
        </row>
        <row r="867">
          <cell r="B867">
            <v>1711</v>
          </cell>
          <cell r="C867">
            <v>862</v>
          </cell>
          <cell r="D867">
            <v>11</v>
          </cell>
          <cell r="E867">
            <v>2</v>
          </cell>
          <cell r="F867">
            <v>2565</v>
          </cell>
          <cell r="G867">
            <v>800066620249</v>
          </cell>
          <cell r="H867" t="str">
            <v>นาง</v>
          </cell>
          <cell r="I867" t="str">
            <v>ฟองคำ</v>
          </cell>
          <cell r="J867" t="str">
            <v>ปัญญา</v>
          </cell>
          <cell r="K867">
            <v>3570101246889</v>
          </cell>
          <cell r="L867" t="str">
            <v>แม่แจ่ม</v>
          </cell>
          <cell r="M867" t="str">
            <v>เชียงใหม่ 3</v>
          </cell>
          <cell r="N867">
            <v>8</v>
          </cell>
          <cell r="O867" t="str">
            <v>สินเชื่อธนาคารประชาชน</v>
          </cell>
          <cell r="P867" t="str">
            <v>1.บุคคลค้ำประกัน</v>
          </cell>
          <cell r="Q867">
            <v>58700.1</v>
          </cell>
          <cell r="R867">
            <v>14497.14</v>
          </cell>
          <cell r="S867" t="str">
            <v>จังหวัดฮอด</v>
          </cell>
          <cell r="T867" t="str">
            <v>ผบE156</v>
          </cell>
          <cell r="U867">
            <v>2563</v>
          </cell>
          <cell r="V867" t="str">
            <v>ผบE274</v>
          </cell>
          <cell r="W867">
            <v>2563</v>
          </cell>
          <cell r="X867">
            <v>2</v>
          </cell>
          <cell r="Y867">
            <v>9</v>
          </cell>
          <cell r="Z867">
            <v>2563</v>
          </cell>
          <cell r="AA867"/>
          <cell r="AB867"/>
          <cell r="AC867"/>
          <cell r="AD867"/>
          <cell r="AE867"/>
          <cell r="AF867"/>
          <cell r="AG867"/>
          <cell r="AH867"/>
          <cell r="AI867"/>
          <cell r="AJ867"/>
          <cell r="AK867"/>
          <cell r="AL867"/>
          <cell r="AM867"/>
          <cell r="AN867"/>
          <cell r="AO867"/>
          <cell r="AP867"/>
          <cell r="AQ867"/>
          <cell r="AR867"/>
          <cell r="AS867"/>
          <cell r="AT867"/>
          <cell r="AU867"/>
          <cell r="AV867"/>
          <cell r="AW867"/>
          <cell r="AX867"/>
          <cell r="AY867"/>
          <cell r="AZ867"/>
          <cell r="BA867"/>
          <cell r="BB867" t="str">
            <v>สืบทรัพย์สำนักงานอื่นฟ้อง (คำสั่ง 11/2/2565)</v>
          </cell>
          <cell r="BC867">
            <v>1800</v>
          </cell>
          <cell r="BD867">
            <v>13</v>
          </cell>
          <cell r="BE867">
            <v>11</v>
          </cell>
          <cell r="BF867">
            <v>2566</v>
          </cell>
          <cell r="BG867"/>
          <cell r="BH867"/>
          <cell r="BI867"/>
          <cell r="BJ867"/>
          <cell r="BK867"/>
          <cell r="BL867" t="str">
            <v>นางฟองคำ ปัญญา</v>
          </cell>
          <cell r="BM867">
            <v>0</v>
          </cell>
          <cell r="BN867" t="str">
            <v>1.นางฟองคำ  ปัญญา
2.นายอเนก  ใจอ่อน
3.นางบัวชุม  ใจอ่อน
4.นายไกรสร  เจริญเดช
5.นายศรีบุตร  กรรณิกา
6.นางลัดดา  ไชยก้วน</v>
          </cell>
          <cell r="BO867" t="str">
            <v>จำเลยที่ 1
จำเลยที่ 2
คู่สมรสจำเลยที่ 2
จำเลยที่ 3
จำเลยที่ 4
คู่สมรสจำเลยที่ 4</v>
          </cell>
          <cell r="BP867" t="str">
            <v>3-5701-01246-88-9
3-5003-00047-34-7
3-5003-00060-10-6
3-5003-00242-70-1
3-5003-00244-74-6
3-5003-00244-754</v>
          </cell>
          <cell r="BQ867"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(ติดจำนอง)
'-พบว่ามีกรรมสิทธิ์ในที่ดิน โฉนดที่ดินเลขที่ 5401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7" t="str">
            <v>พบทรัพย์</v>
          </cell>
          <cell r="BS867"/>
          <cell r="BT867">
            <v>6</v>
          </cell>
          <cell r="BU867" t="str">
            <v>เกศินี</v>
          </cell>
          <cell r="BV867"/>
          <cell r="BW867"/>
          <cell r="BX867"/>
          <cell r="BY867"/>
          <cell r="BZ867"/>
          <cell r="CA867"/>
          <cell r="CB867"/>
          <cell r="CC867"/>
          <cell r="CD867"/>
          <cell r="CE867"/>
          <cell r="CF867"/>
          <cell r="CG867"/>
          <cell r="CH867"/>
          <cell r="CI867"/>
          <cell r="CJ867"/>
          <cell r="CK867"/>
          <cell r="CL867">
            <v>242955</v>
          </cell>
          <cell r="CM867"/>
          <cell r="CN867"/>
          <cell r="CO867"/>
        </row>
        <row r="868">
          <cell r="B868">
            <v>1712</v>
          </cell>
          <cell r="C868">
            <v>863</v>
          </cell>
          <cell r="D868">
            <v>11</v>
          </cell>
          <cell r="E868">
            <v>2</v>
          </cell>
          <cell r="F868">
            <v>2565</v>
          </cell>
          <cell r="G868">
            <v>800063101052</v>
          </cell>
          <cell r="H868" t="str">
            <v>กลุ่มแม่บ้านเกษตรกรบ้านช่างเคิ่งบน ม.12</v>
          </cell>
          <cell r="I868"/>
          <cell r="J868"/>
          <cell r="K868"/>
          <cell r="L868" t="str">
            <v>แม่แจ่ม</v>
          </cell>
          <cell r="M868" t="str">
            <v>เชียงใหม่ 3</v>
          </cell>
          <cell r="N868">
            <v>8</v>
          </cell>
          <cell r="O868" t="str">
            <v>สินเชื่อพัฒนาชนบท</v>
          </cell>
          <cell r="P868" t="str">
            <v>1.บุคคลค้ำประกัน</v>
          </cell>
          <cell r="Q868">
            <v>971958.9</v>
          </cell>
          <cell r="R868">
            <v>271489.19</v>
          </cell>
          <cell r="S868" t="str">
            <v>จังหวัดฮอด</v>
          </cell>
          <cell r="T868" t="str">
            <v>ผบE272</v>
          </cell>
          <cell r="U868">
            <v>2564</v>
          </cell>
          <cell r="V868" t="str">
            <v>ผบE669</v>
          </cell>
          <cell r="W868">
            <v>2564</v>
          </cell>
          <cell r="X868"/>
          <cell r="Y868"/>
          <cell r="Z868"/>
          <cell r="AA868">
            <v>9</v>
          </cell>
          <cell r="AB868">
            <v>11</v>
          </cell>
          <cell r="AC868">
            <v>2564</v>
          </cell>
          <cell r="AD868"/>
          <cell r="AE868"/>
          <cell r="AF868"/>
          <cell r="AG868"/>
          <cell r="AH868"/>
          <cell r="AI868"/>
          <cell r="AJ868"/>
          <cell r="AK868"/>
          <cell r="AL868"/>
          <cell r="AM868"/>
          <cell r="AN868"/>
          <cell r="AO868"/>
          <cell r="AP868"/>
          <cell r="AQ868"/>
          <cell r="AR868"/>
          <cell r="AS868"/>
          <cell r="AT868"/>
          <cell r="AU868"/>
          <cell r="AV868"/>
          <cell r="AW868"/>
          <cell r="AX868"/>
          <cell r="AY868"/>
          <cell r="AZ868"/>
          <cell r="BA868"/>
          <cell r="BB868" t="str">
            <v>สืบทรัพย์สำนักงานอื่นฟ้อง (คำสั่ง 11/2/2565)</v>
          </cell>
          <cell r="BC868">
            <v>4800</v>
          </cell>
          <cell r="BD868">
            <v>30</v>
          </cell>
          <cell r="BE868">
            <v>6</v>
          </cell>
          <cell r="BF868">
            <v>2566</v>
          </cell>
          <cell r="BG868"/>
          <cell r="BH868"/>
          <cell r="BI868"/>
          <cell r="BJ868"/>
          <cell r="BK868"/>
          <cell r="BL868" t="str">
            <v xml:space="preserve">กลุ่มแม่บ้านเกษตรกรบ้านช่างเคิ่งบน ม.12 </v>
          </cell>
          <cell r="BM868">
            <v>0</v>
          </cell>
          <cell r="BN868"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O868"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P868" t="str">
            <v>3-5003-00410-90-5
3-5003-00239-25-4
3-5003-00239-26-2
3-5003-00234-27-9
3-5003-00234-30-9
3-5003-00233-09-4
3-5016-00147-31-3
3-5003-00254-29-6
3-5003-00232-05-5
3-5003-00374-84-4
3-5003-00235-98-4
1-5003-00052-16-6
3-5003-00017-76-6
3-5199-00046-20-0
3-5003-000263-58-9
3-5006-00174-73-5</v>
          </cell>
          <cell r="BQ868" t="str">
            <v>-พบว่ามีกรรมสิทธิ์ในที่ดิน โฉนดที่ดินเลขที่ 3025 ต.ช่างเคิ่ง อ.แม่แจ่ม จ.เชียงใหม่ (ปลอดจำนอง)
'-พบว่ามีกรรมสิทธิ์ในที่ดิน โฉนดที่ดินเลขที่ 1349 ต.ช่างเคิ่ง อ.แม่แจ่ม จ.เชียงใหม่ (ติดจำนอง)
'-พบว่ามีกรรมสิทธิ์ในที่ดิน โฉนดที่ดินเลขที่ 7309 ต.ช่างเคิ่ง อ.แม่แจ่ม จ.เชียงใหม่  (ติดจำนอง)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(ปลอดจำนอง)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9119 ต.ช่างเคิ่ง อ.แม่แจ่ม จ.เชียงใหม่   (ติดจำนอง)
'-พบว่ามีกรรมสิทธิ์ในที่ดิน โฉนดที่ดินเลขที่ 7332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8" t="str">
            <v>พบทรัพย์</v>
          </cell>
          <cell r="BS868"/>
          <cell r="BT868">
            <v>16</v>
          </cell>
          <cell r="BU868" t="str">
            <v>เกศินี</v>
          </cell>
          <cell r="BV868"/>
          <cell r="BW868"/>
          <cell r="BX868"/>
          <cell r="BY868"/>
          <cell r="BZ868"/>
          <cell r="CA868"/>
          <cell r="CB868"/>
          <cell r="CC868"/>
          <cell r="CD868"/>
          <cell r="CE868"/>
          <cell r="CF868"/>
          <cell r="CG868"/>
          <cell r="CH868"/>
          <cell r="CI868"/>
          <cell r="CJ868"/>
          <cell r="CK868"/>
          <cell r="CL868">
            <v>242955</v>
          </cell>
          <cell r="CM868"/>
          <cell r="CN868"/>
          <cell r="CO868"/>
        </row>
        <row r="869">
          <cell r="B869">
            <v>1713</v>
          </cell>
          <cell r="C869">
            <v>864</v>
          </cell>
          <cell r="D869">
            <v>11</v>
          </cell>
          <cell r="E869">
            <v>2</v>
          </cell>
          <cell r="F869">
            <v>2565</v>
          </cell>
          <cell r="G869">
            <v>800053669480</v>
          </cell>
          <cell r="H869" t="str">
            <v>นาง</v>
          </cell>
          <cell r="I869" t="str">
            <v xml:space="preserve">อำภา </v>
          </cell>
          <cell r="J869" t="str">
            <v>ทิพย์สอน</v>
          </cell>
          <cell r="K869">
            <v>3500300177623</v>
          </cell>
          <cell r="L869" t="str">
            <v>แม่แจ่ม</v>
          </cell>
          <cell r="M869" t="str">
            <v>เชียงใหม่ 3</v>
          </cell>
          <cell r="N869">
            <v>8</v>
          </cell>
          <cell r="O869" t="str">
            <v>สินเชื่อธนาคารประชาชน</v>
          </cell>
          <cell r="P869" t="str">
            <v>1.บุคคลค้ำประกัน</v>
          </cell>
          <cell r="Q869">
            <v>54784.32</v>
          </cell>
          <cell r="R869">
            <v>19851.93</v>
          </cell>
          <cell r="S869" t="str">
            <v>จังหวัดฮอด</v>
          </cell>
          <cell r="T869" t="str">
            <v>ผบ.64</v>
          </cell>
          <cell r="U869">
            <v>2564</v>
          </cell>
          <cell r="V869" t="str">
            <v>ผบ.79</v>
          </cell>
          <cell r="W869">
            <v>2564</v>
          </cell>
          <cell r="X869"/>
          <cell r="Y869"/>
          <cell r="Z869"/>
          <cell r="AA869">
            <v>21</v>
          </cell>
          <cell r="AB869">
            <v>6</v>
          </cell>
          <cell r="AC869">
            <v>2564</v>
          </cell>
          <cell r="AD869"/>
          <cell r="AE869"/>
          <cell r="AF869"/>
          <cell r="AG869"/>
          <cell r="AH869"/>
          <cell r="AI869"/>
          <cell r="AJ869"/>
          <cell r="AK869"/>
          <cell r="AL869"/>
          <cell r="AM869"/>
          <cell r="AN869"/>
          <cell r="AO869"/>
          <cell r="AP869"/>
          <cell r="AQ869"/>
          <cell r="AR869"/>
          <cell r="AS869"/>
          <cell r="AT869"/>
          <cell r="AU869"/>
          <cell r="AV869"/>
          <cell r="AW869"/>
          <cell r="AX869"/>
          <cell r="AY869"/>
          <cell r="AZ869"/>
          <cell r="BA869"/>
          <cell r="BB869" t="str">
            <v>สืบทรัพย์สำนักงานอื่นฟ้อง (คำสั่ง 11/2/2565)</v>
          </cell>
          <cell r="BC869">
            <v>1800</v>
          </cell>
          <cell r="BD869">
            <v>7</v>
          </cell>
          <cell r="BE869">
            <v>11</v>
          </cell>
          <cell r="BF869">
            <v>2565</v>
          </cell>
          <cell r="BG869"/>
          <cell r="BH869"/>
          <cell r="BI869"/>
          <cell r="BJ869"/>
          <cell r="BK869"/>
          <cell r="BL869" t="str">
            <v>นางอำภา  ทิพย์สอน</v>
          </cell>
          <cell r="BM869">
            <v>0</v>
          </cell>
          <cell r="BN869" t="str">
            <v>1.นางอำภา  ทิพย์สอน
2.นายอินสอน  ทิพย์สอน
3.นายจันศรี  จิตสุข
4.นายสุพรรณ  จิตสุข
5.นางอุ่นใจ  กรึดก้อง
6.นายเทียม  กรึกก้อง</v>
          </cell>
          <cell r="BO869" t="str">
            <v>จำเลยที่ 1
คู่สมรสจำเลยที่ 1
จำเลยที่ 2
คู่สมรสจำเลยที่ 2
จำเลยที่ 3
คู่สมรสจำเลยที่ 3</v>
          </cell>
          <cell r="BP869" t="str">
            <v>3-5003-00177-62-3
3-5003-00179-23-5
3-5003-00180-70-5
3-5003-00247-99-1
3-5003-00060-25-4
3-5003-00060-31-9</v>
          </cell>
          <cell r="BQ869"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R869" t="str">
            <v>พบทรัพย์</v>
          </cell>
          <cell r="BS869"/>
          <cell r="BT869">
            <v>6</v>
          </cell>
          <cell r="BU869" t="str">
            <v>เกศินี</v>
          </cell>
          <cell r="BV869"/>
          <cell r="BW869"/>
          <cell r="BX869"/>
          <cell r="BY869"/>
          <cell r="BZ869"/>
          <cell r="CA869"/>
          <cell r="CB869"/>
          <cell r="CC869"/>
          <cell r="CD869"/>
          <cell r="CE869"/>
          <cell r="CF869"/>
          <cell r="CG869"/>
          <cell r="CH869"/>
          <cell r="CI869"/>
          <cell r="CJ869"/>
          <cell r="CK869"/>
          <cell r="CL869">
            <v>242955</v>
          </cell>
          <cell r="CM869"/>
          <cell r="CN869"/>
          <cell r="CO869"/>
        </row>
        <row r="870">
          <cell r="B870">
            <v>1714</v>
          </cell>
          <cell r="C870">
            <v>865</v>
          </cell>
          <cell r="D870">
            <v>11</v>
          </cell>
          <cell r="E870">
            <v>2</v>
          </cell>
          <cell r="F870">
            <v>2565</v>
          </cell>
          <cell r="G870">
            <v>800066936439</v>
          </cell>
          <cell r="H870" t="str">
            <v>นาย</v>
          </cell>
          <cell r="I870" t="str">
            <v>วรพล</v>
          </cell>
          <cell r="J870" t="str">
            <v>คำก๋า</v>
          </cell>
          <cell r="K870">
            <v>3551100036687</v>
          </cell>
          <cell r="L870" t="str">
            <v>แม่แจ่ม</v>
          </cell>
          <cell r="M870" t="str">
            <v>เชียงใหม่ 3</v>
          </cell>
          <cell r="N870">
            <v>8</v>
          </cell>
          <cell r="O870" t="str">
            <v>สินเชื่อธนาคารประชาชน</v>
          </cell>
          <cell r="P870" t="str">
            <v>1.บุคคลค้ำประกัน</v>
          </cell>
          <cell r="Q870">
            <v>58489</v>
          </cell>
          <cell r="R870">
            <v>21576.52</v>
          </cell>
          <cell r="S870" t="str">
            <v>จังหวัดฮอด</v>
          </cell>
          <cell r="T870" t="str">
            <v>ผบ.22</v>
          </cell>
          <cell r="U870">
            <v>2564</v>
          </cell>
          <cell r="V870" t="str">
            <v>ผบ.80</v>
          </cell>
          <cell r="W870">
            <v>2564</v>
          </cell>
          <cell r="X870"/>
          <cell r="Y870"/>
          <cell r="Z870"/>
          <cell r="AA870">
            <v>21</v>
          </cell>
          <cell r="AB870">
            <v>6</v>
          </cell>
          <cell r="AC870">
            <v>2564</v>
          </cell>
          <cell r="AD870"/>
          <cell r="AE870"/>
          <cell r="AF870"/>
          <cell r="AG870"/>
          <cell r="AH870"/>
          <cell r="AI870"/>
          <cell r="AJ870"/>
          <cell r="AK870"/>
          <cell r="AL870"/>
          <cell r="AM870"/>
          <cell r="AN870"/>
          <cell r="AO870"/>
          <cell r="AP870"/>
          <cell r="AQ870"/>
          <cell r="AR870"/>
          <cell r="AS870"/>
          <cell r="AT870"/>
          <cell r="AU870"/>
          <cell r="AV870"/>
          <cell r="AW870"/>
          <cell r="AX870"/>
          <cell r="AY870"/>
          <cell r="AZ870"/>
          <cell r="BA870"/>
          <cell r="BB870" t="str">
            <v>สืบทรัพย์สำนักงานอื่นฟ้อง (คำสั่ง 11/2/2565)//สืบแล้ว ค้ำวนกับแฟ้ม 1703</v>
          </cell>
          <cell r="BC870" t="str">
            <v/>
          </cell>
          <cell r="BD870" t="str">
            <v/>
          </cell>
          <cell r="BE870" t="str">
            <v/>
          </cell>
          <cell r="BF870" t="str">
            <v/>
          </cell>
          <cell r="BG870"/>
          <cell r="BH870"/>
          <cell r="BI870"/>
          <cell r="BJ870"/>
          <cell r="BK870"/>
          <cell r="BL870" t="str">
            <v>นายวรพล คำก๋า</v>
          </cell>
          <cell r="BM870">
            <v>0</v>
          </cell>
          <cell r="BN870"/>
          <cell r="BO870"/>
          <cell r="BP870"/>
          <cell r="BQ870"/>
          <cell r="BR870"/>
          <cell r="BS870"/>
          <cell r="BT870"/>
          <cell r="BU870" t="str">
            <v>เกศินี</v>
          </cell>
          <cell r="BV870"/>
          <cell r="BW870"/>
          <cell r="BX870"/>
          <cell r="BY870"/>
          <cell r="BZ870"/>
          <cell r="CA870"/>
          <cell r="CB870"/>
          <cell r="CC870"/>
          <cell r="CD870"/>
          <cell r="CE870"/>
          <cell r="CF870"/>
          <cell r="CG870"/>
          <cell r="CH870"/>
          <cell r="CI870"/>
          <cell r="CJ870"/>
          <cell r="CK870"/>
          <cell r="CL870">
            <v>242947</v>
          </cell>
          <cell r="CM870"/>
          <cell r="CN870"/>
          <cell r="CO870"/>
        </row>
        <row r="871">
          <cell r="B871">
            <v>1715</v>
          </cell>
          <cell r="C871">
            <v>866</v>
          </cell>
          <cell r="D871">
            <v>11</v>
          </cell>
          <cell r="E871">
            <v>2</v>
          </cell>
          <cell r="F871">
            <v>2565</v>
          </cell>
          <cell r="G871">
            <v>800050874729</v>
          </cell>
          <cell r="H871" t="str">
            <v>นาง</v>
          </cell>
          <cell r="I871" t="str">
            <v>อาทิตยา</v>
          </cell>
          <cell r="J871" t="str">
            <v>สมวถา</v>
          </cell>
          <cell r="K871">
            <v>3500300058420</v>
          </cell>
          <cell r="L871" t="str">
            <v>แม่แจ่ม</v>
          </cell>
          <cell r="M871" t="str">
            <v>เชียงใหม่ 3</v>
          </cell>
          <cell r="N871">
            <v>8</v>
          </cell>
          <cell r="O871" t="str">
            <v>สินเชื่อธนาคารประชาชน</v>
          </cell>
          <cell r="P871" t="str">
            <v>1.บุคคลค้ำประกัน</v>
          </cell>
          <cell r="Q871">
            <v>17985.34</v>
          </cell>
          <cell r="R871">
            <v>15562.64</v>
          </cell>
          <cell r="S871" t="str">
            <v>จังหวัดฮอด</v>
          </cell>
          <cell r="T871" t="str">
            <v>ผบ.21</v>
          </cell>
          <cell r="U871">
            <v>2564</v>
          </cell>
          <cell r="V871" t="str">
            <v>ผบ.41</v>
          </cell>
          <cell r="W871">
            <v>2564</v>
          </cell>
          <cell r="X871"/>
          <cell r="Y871"/>
          <cell r="Z871"/>
          <cell r="AA871"/>
          <cell r="AB871"/>
          <cell r="AC871"/>
          <cell r="AD871"/>
          <cell r="AE871"/>
          <cell r="AF871"/>
          <cell r="AG871"/>
          <cell r="AH871"/>
          <cell r="AI871"/>
          <cell r="AJ871"/>
          <cell r="AK871"/>
          <cell r="AL871"/>
          <cell r="AM871"/>
          <cell r="AN871"/>
          <cell r="AO871"/>
          <cell r="AP871"/>
          <cell r="AQ871"/>
          <cell r="AR871"/>
          <cell r="AS871"/>
          <cell r="AT871"/>
          <cell r="AU871"/>
          <cell r="AV871"/>
          <cell r="AW871"/>
          <cell r="AX871"/>
          <cell r="AY871"/>
          <cell r="AZ871"/>
          <cell r="BA871"/>
          <cell r="BB871" t="str">
            <v>สืบทรัพย์สำนักงงานอื่นฟ้อง (คำสั่ง 11/2/2565)//สืบแล้ว</v>
          </cell>
          <cell r="BC871">
            <v>600</v>
          </cell>
          <cell r="BD871">
            <v>30</v>
          </cell>
          <cell r="BE871">
            <v>6</v>
          </cell>
          <cell r="BF871">
            <v>2566</v>
          </cell>
          <cell r="BG871"/>
          <cell r="BH871"/>
          <cell r="BI871"/>
          <cell r="BJ871"/>
          <cell r="BK871"/>
          <cell r="BL871" t="str">
            <v>นางอาทิตยา สมวถา</v>
          </cell>
          <cell r="BM871">
            <v>0</v>
          </cell>
          <cell r="BN871" t="str">
            <v>1.นางอาทิตยา  สมวถา
2.นายพีรยุทธ  สมวถา</v>
          </cell>
          <cell r="BO871" t="str">
            <v>จำเลย
คู่สมรสจำเลย</v>
          </cell>
          <cell r="BP871" t="str">
            <v>3-5003-00058-42-0
3-5003-00239-51-30</v>
          </cell>
          <cell r="BQ871" t="str">
            <v>-ไม่พบว่ามีกรรมสิทธิ์ในที่ดิน อ.แม่แจ่ม จ.เชียงใหม่
'-ไม่พบว่ามีกรรมสิทธิ์ในที่ดิน อ.แม่แจ่ม จ.เชียงใหม่</v>
          </cell>
          <cell r="BR871" t="str">
            <v>ไม่พบ</v>
          </cell>
          <cell r="BS871"/>
          <cell r="BT871">
            <v>2</v>
          </cell>
          <cell r="BU871" t="str">
            <v>เกศินี</v>
          </cell>
          <cell r="BV871"/>
          <cell r="BW871"/>
          <cell r="BX871"/>
          <cell r="BY871"/>
          <cell r="BZ871"/>
          <cell r="CA871"/>
          <cell r="CB871"/>
          <cell r="CC871"/>
          <cell r="CD871"/>
          <cell r="CE871"/>
          <cell r="CF871"/>
          <cell r="CG871"/>
          <cell r="CH871"/>
          <cell r="CI871"/>
          <cell r="CJ871"/>
          <cell r="CK871"/>
          <cell r="CL871">
            <v>242947</v>
          </cell>
          <cell r="CM871"/>
          <cell r="CN871"/>
          <cell r="CO871"/>
        </row>
        <row r="872">
          <cell r="B872">
            <v>1716</v>
          </cell>
          <cell r="C872">
            <v>867</v>
          </cell>
          <cell r="D872">
            <v>11</v>
          </cell>
          <cell r="E872">
            <v>2</v>
          </cell>
          <cell r="F872">
            <v>2565</v>
          </cell>
          <cell r="G872">
            <v>800080738027</v>
          </cell>
          <cell r="H872" t="str">
            <v>นางสาว</v>
          </cell>
          <cell r="I872" t="str">
            <v>พัชรี</v>
          </cell>
          <cell r="J872" t="str">
            <v>ปักษา</v>
          </cell>
          <cell r="K872"/>
          <cell r="L872"/>
          <cell r="M872"/>
          <cell r="N872"/>
          <cell r="O872"/>
          <cell r="P872"/>
          <cell r="Q872"/>
          <cell r="R872"/>
          <cell r="S872" t="str">
            <v>แขวงเชียงใหม่</v>
          </cell>
          <cell r="T872" t="str">
            <v>ผบ.13740</v>
          </cell>
          <cell r="U872">
            <v>2562</v>
          </cell>
          <cell r="V872" t="str">
            <v>ผบ.975</v>
          </cell>
          <cell r="W872">
            <v>2563</v>
          </cell>
          <cell r="X872"/>
          <cell r="Y872"/>
          <cell r="Z872"/>
          <cell r="AA872"/>
          <cell r="AB872"/>
          <cell r="AC872"/>
          <cell r="AD872"/>
          <cell r="AE872"/>
          <cell r="AF872"/>
          <cell r="AG872"/>
          <cell r="AH872"/>
          <cell r="AI872"/>
          <cell r="AJ872"/>
          <cell r="AK872"/>
          <cell r="AL872"/>
          <cell r="AM872"/>
          <cell r="AN872"/>
          <cell r="AO872"/>
          <cell r="AP872"/>
          <cell r="AQ872"/>
          <cell r="AR872"/>
          <cell r="AS872"/>
          <cell r="AT872"/>
          <cell r="AU872"/>
          <cell r="AV872"/>
          <cell r="AW872"/>
          <cell r="AX872"/>
          <cell r="AY872"/>
          <cell r="AZ872"/>
          <cell r="BA872"/>
          <cell r="BB872" t="str">
            <v>สืบทรัพย์สำนักงานอื่นฟ้อง (คำสั่ง 11/2/2565)</v>
          </cell>
          <cell r="BC872">
            <v>1500</v>
          </cell>
          <cell r="BD872">
            <v>31</v>
          </cell>
          <cell r="BE872">
            <v>8</v>
          </cell>
          <cell r="BF872">
            <v>2565</v>
          </cell>
          <cell r="BG872"/>
          <cell r="BH872"/>
          <cell r="BI872"/>
          <cell r="BJ872"/>
          <cell r="BK872"/>
          <cell r="BL872" t="str">
            <v>นางสาวพัชรี ปักษา</v>
          </cell>
          <cell r="BM872">
            <v>0</v>
          </cell>
          <cell r="BN872" t="str">
            <v>1.นางสาวพัชรี  ปักษา
2.นางสาวปนัดดา  กัลยาคำ
3.นายอาทิตย์  วรรณประสิทธิ์
4.นางพัชรินทร์  ยะอานัน
5.นายมานพ  ยะอานัน</v>
          </cell>
          <cell r="BO872" t="str">
            <v>จำเลยที่ 1
จำเลยที่ 2
คู่สมรสจำเลยที่ 2
จำเลยที่ 3
คู่สมรสจำเลยที่ 3</v>
          </cell>
          <cell r="BP872" t="str">
            <v>3-8013-00462-43-1
1-5015-00051-96-2
3-5015-00202-17-7
3-5015-00238-39-2
3-5015-00345-52-1</v>
          </cell>
          <cell r="BQ872"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R872" t="str">
            <v>พบทรัพย์</v>
          </cell>
          <cell r="BS872"/>
          <cell r="BT872">
            <v>5</v>
          </cell>
          <cell r="BU872" t="str">
            <v>เกศินี</v>
          </cell>
          <cell r="BV872"/>
          <cell r="BW872"/>
          <cell r="BX872"/>
          <cell r="BY872"/>
          <cell r="BZ872"/>
          <cell r="CA872"/>
          <cell r="CB872"/>
          <cell r="CC872"/>
          <cell r="CD872"/>
          <cell r="CE872"/>
          <cell r="CF872"/>
          <cell r="CG872"/>
          <cell r="CH872"/>
          <cell r="CI872"/>
          <cell r="CJ872"/>
          <cell r="CK872"/>
          <cell r="CL872"/>
          <cell r="CM872"/>
          <cell r="CN872"/>
          <cell r="CO872"/>
        </row>
        <row r="873">
          <cell r="B873">
            <v>1717</v>
          </cell>
          <cell r="C873">
            <v>868</v>
          </cell>
          <cell r="D873">
            <v>11</v>
          </cell>
          <cell r="E873">
            <v>2</v>
          </cell>
          <cell r="F873">
            <v>2565</v>
          </cell>
          <cell r="G873">
            <v>800072750246</v>
          </cell>
          <cell r="H873" t="str">
            <v>นางสาว</v>
          </cell>
          <cell r="I873" t="str">
            <v>กานต์พิชชา</v>
          </cell>
          <cell r="J873" t="str">
            <v>ปัญญา</v>
          </cell>
          <cell r="K873"/>
          <cell r="L873"/>
          <cell r="M873"/>
          <cell r="N873"/>
          <cell r="O873"/>
          <cell r="P873"/>
          <cell r="Q873"/>
          <cell r="R873"/>
          <cell r="S873" t="str">
            <v>แขวงเชียงใหม่</v>
          </cell>
          <cell r="T873" t="str">
            <v>ผบ.13743</v>
          </cell>
          <cell r="U873">
            <v>2562</v>
          </cell>
          <cell r="V873" t="str">
            <v>ผบ.915</v>
          </cell>
          <cell r="W873">
            <v>2563</v>
          </cell>
          <cell r="X873"/>
          <cell r="Y873"/>
          <cell r="Z873"/>
          <cell r="AA873"/>
          <cell r="AB873"/>
          <cell r="AC873"/>
          <cell r="AD873"/>
          <cell r="AE873"/>
          <cell r="AF873"/>
          <cell r="AG873"/>
          <cell r="AH873"/>
          <cell r="AI873"/>
          <cell r="AJ873"/>
          <cell r="AK873"/>
          <cell r="AL873"/>
          <cell r="AM873"/>
          <cell r="AN873"/>
          <cell r="AO873"/>
          <cell r="AP873"/>
          <cell r="AQ873"/>
          <cell r="AR873"/>
          <cell r="AS873"/>
          <cell r="AT873"/>
          <cell r="AU873"/>
          <cell r="AV873"/>
          <cell r="AW873"/>
          <cell r="AX873"/>
          <cell r="AY873"/>
          <cell r="AZ873"/>
          <cell r="BA873"/>
          <cell r="BB873" t="str">
            <v>สืบทรัพย์สำนักงานอื่นฟ้อง (คำสั่ง 11/2/2565)</v>
          </cell>
          <cell r="BC873">
            <v>900</v>
          </cell>
          <cell r="BD873">
            <v>31</v>
          </cell>
          <cell r="BE873">
            <v>8</v>
          </cell>
          <cell r="BF873">
            <v>2565</v>
          </cell>
          <cell r="BG873"/>
          <cell r="BH873"/>
          <cell r="BI873"/>
          <cell r="BJ873"/>
          <cell r="BK873"/>
          <cell r="BL873" t="str">
            <v>นางสาวกานต์พิชชา ปัญญา</v>
          </cell>
          <cell r="BM873">
            <v>0</v>
          </cell>
          <cell r="BN873" t="str">
            <v>1.นางสาวกานต์พิชชา  ปัญญา
2.นางสาวรัตนสุดา  ทองเทศน์
3.นางสาววรัญญา  ฉ่ำมณี</v>
          </cell>
          <cell r="BO873" t="str">
            <v>จำเลยที่ 1
จำเลยที่ 2
จำเลยที่ 3</v>
          </cell>
          <cell r="BP873" t="str">
            <v>1-5099-01723-21-7
3-5015-00493-38-4
1-5099-01400-21-3</v>
          </cell>
          <cell r="BQ873"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R873" t="str">
            <v>ไม่พบทรัพย์</v>
          </cell>
          <cell r="BS873"/>
          <cell r="BT873">
            <v>3</v>
          </cell>
          <cell r="BU873" t="str">
            <v>เกศินี</v>
          </cell>
          <cell r="BV873"/>
          <cell r="BW873"/>
          <cell r="BX873"/>
          <cell r="BY873"/>
          <cell r="BZ873"/>
          <cell r="CA873"/>
          <cell r="CB873"/>
          <cell r="CC873"/>
          <cell r="CD873"/>
          <cell r="CE873"/>
          <cell r="CF873"/>
          <cell r="CG873"/>
          <cell r="CH873"/>
          <cell r="CI873"/>
          <cell r="CJ873"/>
          <cell r="CK873"/>
          <cell r="CL873"/>
          <cell r="CM873"/>
          <cell r="CN873"/>
          <cell r="CO873"/>
        </row>
        <row r="874">
          <cell r="B874">
            <v>1718</v>
          </cell>
          <cell r="C874">
            <v>869</v>
          </cell>
          <cell r="D874">
            <v>11</v>
          </cell>
          <cell r="E874">
            <v>2</v>
          </cell>
          <cell r="F874">
            <v>2565</v>
          </cell>
          <cell r="G874">
            <v>800084257610</v>
          </cell>
          <cell r="H874" t="str">
            <v>นาง</v>
          </cell>
          <cell r="I874" t="str">
            <v>บัวรวย</v>
          </cell>
          <cell r="J874" t="str">
            <v>เจอรีย์</v>
          </cell>
          <cell r="K874">
            <v>3501500537870</v>
          </cell>
          <cell r="L874" t="str">
            <v>บิ๊กซี หางดง</v>
          </cell>
          <cell r="M874" t="str">
            <v>เชียงใหม่ 3</v>
          </cell>
          <cell r="N874">
            <v>8</v>
          </cell>
          <cell r="O874" t="str">
            <v>สินเชื่อธนาคารเพื่อประชาชน</v>
          </cell>
          <cell r="P874" t="str">
            <v>1.บุคคลค้ำประกัน</v>
          </cell>
          <cell r="Q874">
            <v>40277</v>
          </cell>
          <cell r="R874">
            <v>4218.54</v>
          </cell>
          <cell r="S874" t="str">
            <v>แขวงเชียงใหม่</v>
          </cell>
          <cell r="T874" t="str">
            <v>ผบ.13748</v>
          </cell>
          <cell r="U874">
            <v>2562</v>
          </cell>
          <cell r="V874" t="str">
            <v>ผบ.2742</v>
          </cell>
          <cell r="W874">
            <v>2563</v>
          </cell>
          <cell r="X874"/>
          <cell r="Y874"/>
          <cell r="Z874"/>
          <cell r="AA874"/>
          <cell r="AB874"/>
          <cell r="AC874"/>
          <cell r="AD874"/>
          <cell r="AE874"/>
          <cell r="AF874"/>
          <cell r="AG874"/>
          <cell r="AH874"/>
          <cell r="AI874"/>
          <cell r="AJ874"/>
          <cell r="AK874"/>
          <cell r="AL874"/>
          <cell r="AM874"/>
          <cell r="AN874"/>
          <cell r="AO874"/>
          <cell r="AP874"/>
          <cell r="AQ874"/>
          <cell r="AR874"/>
          <cell r="AS874"/>
          <cell r="AT874"/>
          <cell r="AU874"/>
          <cell r="AV874"/>
          <cell r="AW874"/>
          <cell r="AX874"/>
          <cell r="AY874"/>
          <cell r="AZ874"/>
          <cell r="BA874"/>
          <cell r="BB874" t="str">
            <v>สืบทรัพย์สำนักงานอื่นฟ้อง (คำสั่ง 11/2/2565)</v>
          </cell>
          <cell r="BC874">
            <v>1200</v>
          </cell>
          <cell r="BD874">
            <v>31</v>
          </cell>
          <cell r="BE874">
            <v>8</v>
          </cell>
          <cell r="BF874">
            <v>2565</v>
          </cell>
          <cell r="BG874"/>
          <cell r="BH874"/>
          <cell r="BI874"/>
          <cell r="BJ874"/>
          <cell r="BK874"/>
          <cell r="BL874" t="str">
            <v>นางบัวรวย เจอรีย์</v>
          </cell>
          <cell r="BM874">
            <v>0</v>
          </cell>
          <cell r="BN874" t="str">
            <v>1.นางบัวรวย  เจอรีย์
2.นางพัชราภรณ์  เสน่ห์ศรีแก้ว
3.นายจักรชัย  ไผ่งามวงค์
4.นายวิศวพล  วงศ์พรหม</v>
          </cell>
          <cell r="BO874" t="str">
            <v>จำเลยที่ 1
จำเลยที่ 2
คู่สมรสจำเลยที่ 2
จำเลยที่ 3</v>
          </cell>
          <cell r="BP874" t="str">
            <v>3-5015-00537-87-0
3-5005-00509-90-5
3-5208-00445-04-0
3-5013-00068-34-5</v>
          </cell>
          <cell r="BQ874"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(ติดจำนอง)
'-ไม่พบว่ามีกรรมสิทธิ์ในที่ดิน อ.เมือง จ.เชียงใหม่
'-ไม่พบว่ามีกรรมสิทธิ์ในที่ดิน อ.สันกำแพง จ.เชียงใหม่</v>
          </cell>
          <cell r="BR874" t="str">
            <v>พบทรัพย์</v>
          </cell>
          <cell r="BS874"/>
          <cell r="BT874">
            <v>4</v>
          </cell>
          <cell r="BU874" t="str">
            <v>เกศินี</v>
          </cell>
          <cell r="BV874"/>
          <cell r="BW874"/>
          <cell r="BX874"/>
          <cell r="BY874"/>
          <cell r="BZ874"/>
          <cell r="CA874"/>
          <cell r="CB874"/>
          <cell r="CC874"/>
          <cell r="CD874"/>
          <cell r="CE874"/>
          <cell r="CF874"/>
          <cell r="CG874"/>
          <cell r="CH874"/>
          <cell r="CI874"/>
          <cell r="CJ874"/>
          <cell r="CK874"/>
          <cell r="CL874">
            <v>242961</v>
          </cell>
          <cell r="CM874"/>
          <cell r="CN874"/>
          <cell r="CO874"/>
        </row>
        <row r="875">
          <cell r="B875">
            <v>1719</v>
          </cell>
          <cell r="C875">
            <v>870</v>
          </cell>
          <cell r="D875">
            <v>11</v>
          </cell>
          <cell r="E875">
            <v>2</v>
          </cell>
          <cell r="F875">
            <v>2565</v>
          </cell>
          <cell r="G875">
            <v>800053505163</v>
          </cell>
          <cell r="H875" t="str">
            <v>นาง</v>
          </cell>
          <cell r="I875" t="str">
            <v>เฉลิมศรี</v>
          </cell>
          <cell r="J875" t="str">
            <v>คำซาว</v>
          </cell>
          <cell r="K875"/>
          <cell r="L875" t="str">
            <v>บิ๊กซี หางดง</v>
          </cell>
          <cell r="M875" t="str">
            <v>เชียงใหม่ 3</v>
          </cell>
          <cell r="N875">
            <v>8</v>
          </cell>
          <cell r="O875" t="str">
            <v>สินเชื่อธนาคารประชาชน</v>
          </cell>
          <cell r="P875"/>
          <cell r="Q875"/>
          <cell r="R875"/>
          <cell r="S875" t="str">
            <v>แขวงเชียงใหม่</v>
          </cell>
          <cell r="T875" t="str">
            <v>ผบ.13749</v>
          </cell>
          <cell r="U875">
            <v>2562</v>
          </cell>
          <cell r="V875">
            <v>899</v>
          </cell>
          <cell r="W875">
            <v>2563</v>
          </cell>
          <cell r="X875"/>
          <cell r="Y875"/>
          <cell r="Z875"/>
          <cell r="AA875"/>
          <cell r="AB875"/>
          <cell r="AC875"/>
          <cell r="AD875"/>
          <cell r="AE875"/>
          <cell r="AF875"/>
          <cell r="AG875"/>
          <cell r="AH875"/>
          <cell r="AI875"/>
          <cell r="AJ875"/>
          <cell r="AK875"/>
          <cell r="AL875"/>
          <cell r="AM875"/>
          <cell r="AN875"/>
          <cell r="AO875"/>
          <cell r="AP875"/>
          <cell r="AQ875"/>
          <cell r="AR875"/>
          <cell r="AS875"/>
          <cell r="AT875"/>
          <cell r="AU875"/>
          <cell r="AV875"/>
          <cell r="AW875"/>
          <cell r="AX875"/>
          <cell r="AY875"/>
          <cell r="AZ875"/>
          <cell r="BA875"/>
          <cell r="BB875" t="str">
            <v>สืบทรัพย์สำนักงานอื่นฟ้อง (คำสั่ง 11/2/2565)</v>
          </cell>
          <cell r="BC875">
            <v>1800</v>
          </cell>
          <cell r="BD875">
            <v>17</v>
          </cell>
          <cell r="BE875">
            <v>5</v>
          </cell>
          <cell r="BF875">
            <v>2566</v>
          </cell>
          <cell r="BG875"/>
          <cell r="BH875"/>
          <cell r="BI875"/>
          <cell r="BJ875"/>
          <cell r="BK875"/>
          <cell r="BL875" t="str">
            <v>นางเฉลิมศรี คำซาว</v>
          </cell>
          <cell r="BM875">
            <v>0</v>
          </cell>
          <cell r="BN875" t="str">
            <v>1.นางเฉลิมศรี  คำซาว
2.นายอนุสรณ์  คำซาว
3.นางรัชนี  ชินวงค์
4.นายสมาน  ชินวงศ์
5.นางดวงเดือน  ปิมแปง
6.นายชาญชัย  ปิมแปง</v>
          </cell>
          <cell r="BO875" t="str">
            <v>จำเลยที่ 1
คู่สมรสจำเลยที่ 1
จำเลยที่2
คู่สมรสจำเลยที่ 2
จำเลยที่ 3
คู่สมรสจำเลยที่ 3</v>
          </cell>
          <cell r="BP875" t="str">
            <v>3-3103-00195-00-3
3-5012-00542-96-7
3-5019-00443-84-8
3-3310-00340-38-6
3-5012-00520-10-6
3-5012-00318-64-1</v>
          </cell>
          <cell r="BQ875"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R875" t="str">
            <v>พบทรัพย์</v>
          </cell>
          <cell r="BS875"/>
          <cell r="BT875">
            <v>6</v>
          </cell>
          <cell r="BU875" t="str">
            <v>เกศินี</v>
          </cell>
          <cell r="BV875"/>
          <cell r="BW875"/>
          <cell r="BX875"/>
          <cell r="BY875"/>
          <cell r="BZ875"/>
          <cell r="CA875"/>
          <cell r="CB875"/>
          <cell r="CC875"/>
          <cell r="CD875"/>
          <cell r="CE875"/>
          <cell r="CF875"/>
          <cell r="CG875"/>
          <cell r="CH875"/>
          <cell r="CI875"/>
          <cell r="CJ875"/>
          <cell r="CK875"/>
          <cell r="CL875"/>
          <cell r="CM875"/>
          <cell r="CN875"/>
          <cell r="CO875"/>
        </row>
        <row r="876">
          <cell r="B876">
            <v>1720</v>
          </cell>
          <cell r="C876">
            <v>871</v>
          </cell>
          <cell r="D876">
            <v>11</v>
          </cell>
          <cell r="E876">
            <v>2</v>
          </cell>
          <cell r="F876">
            <v>2565</v>
          </cell>
          <cell r="G876" t="str">
            <v>800083146491 , 800083151830</v>
          </cell>
          <cell r="H876" t="str">
            <v>นางสาว</v>
          </cell>
          <cell r="I876" t="str">
            <v>กัญญาธิดา</v>
          </cell>
          <cell r="J876" t="str">
            <v>คำปวน</v>
          </cell>
          <cell r="K876"/>
          <cell r="L876" t="str">
            <v>บิ๊กซี หางดง</v>
          </cell>
          <cell r="M876"/>
          <cell r="N876"/>
          <cell r="O876" t="str">
            <v>สินเชื่อธนาคารเพื่อประชาชน</v>
          </cell>
          <cell r="P876"/>
          <cell r="Q876"/>
          <cell r="R876"/>
          <cell r="S876" t="str">
            <v>แขวงเชียงใหม่</v>
          </cell>
          <cell r="T876" t="str">
            <v>ผบ.13752</v>
          </cell>
          <cell r="U876">
            <v>2562</v>
          </cell>
          <cell r="V876" t="str">
            <v>ผบ.3252</v>
          </cell>
          <cell r="W876">
            <v>2563</v>
          </cell>
          <cell r="X876"/>
          <cell r="Y876"/>
          <cell r="Z876"/>
          <cell r="AA876"/>
          <cell r="AB876"/>
          <cell r="AC876"/>
          <cell r="AD876"/>
          <cell r="AE876"/>
          <cell r="AF876"/>
          <cell r="AG876"/>
          <cell r="AH876"/>
          <cell r="AI876"/>
          <cell r="AJ876"/>
          <cell r="AK876"/>
          <cell r="AL876"/>
          <cell r="AM876"/>
          <cell r="AN876"/>
          <cell r="AO876"/>
          <cell r="AP876"/>
          <cell r="AQ876"/>
          <cell r="AR876"/>
          <cell r="AS876"/>
          <cell r="AT876"/>
          <cell r="AU876"/>
          <cell r="AV876"/>
          <cell r="AW876"/>
          <cell r="AX876"/>
          <cell r="AY876"/>
          <cell r="AZ876"/>
          <cell r="BA876"/>
          <cell r="BB876" t="str">
            <v>สืบทรัพย์สำนักงานอื่นฟ้อง (คำสั่ง 11/2/2565)</v>
          </cell>
          <cell r="BC876">
            <v>900</v>
          </cell>
          <cell r="BD876">
            <v>30</v>
          </cell>
          <cell r="BE876">
            <v>6</v>
          </cell>
          <cell r="BF876">
            <v>2566</v>
          </cell>
          <cell r="BG876"/>
          <cell r="BH876"/>
          <cell r="BI876"/>
          <cell r="BJ876"/>
          <cell r="BK876"/>
          <cell r="BL876" t="str">
            <v>นางสาวกัญญาธิดา คำปวน</v>
          </cell>
          <cell r="BM876">
            <v>0</v>
          </cell>
          <cell r="BN876" t="str">
            <v>1.นางสาวกัญญาธิดา/กีรติญา  คำปวน
2.นายหิรัญกฤษฎิ์  วงค์ฝั้น
3.นางกุญช์ชญา  วชิราภรณ์</v>
          </cell>
          <cell r="BO876" t="str">
            <v>จำเลยที่ 1
คู่สมรสจำเลยที่ 1
จำเลยที่ 2</v>
          </cell>
          <cell r="BP876" t="str">
            <v>5-5701-90007-65-2
1-5051-00012-00-9
3-5001-00373-58-5</v>
          </cell>
          <cell r="BQ876"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R876" t="str">
            <v>พบทรัพย์</v>
          </cell>
          <cell r="BS876"/>
          <cell r="BT876">
            <v>3</v>
          </cell>
          <cell r="BU876" t="str">
            <v>เกศินี</v>
          </cell>
          <cell r="BV876"/>
          <cell r="BW876"/>
          <cell r="BX876"/>
          <cell r="BY876"/>
          <cell r="BZ876"/>
          <cell r="CA876"/>
          <cell r="CB876"/>
          <cell r="CC876"/>
          <cell r="CD876"/>
          <cell r="CE876"/>
          <cell r="CF876"/>
          <cell r="CG876"/>
          <cell r="CH876"/>
          <cell r="CI876"/>
          <cell r="CJ876"/>
          <cell r="CK876"/>
          <cell r="CL876"/>
          <cell r="CM876"/>
          <cell r="CN876"/>
          <cell r="CO876"/>
        </row>
        <row r="877">
          <cell r="B877">
            <v>1721</v>
          </cell>
          <cell r="C877">
            <v>872</v>
          </cell>
          <cell r="D877">
            <v>11</v>
          </cell>
          <cell r="E877">
            <v>2</v>
          </cell>
          <cell r="F877">
            <v>2565</v>
          </cell>
          <cell r="G877" t="str">
            <v>800082299796 , 800082361802</v>
          </cell>
          <cell r="H877" t="str">
            <v>นางสาว</v>
          </cell>
          <cell r="I877" t="str">
            <v>ศิริลักษณ์</v>
          </cell>
          <cell r="J877" t="str">
            <v>ทองคำ</v>
          </cell>
          <cell r="K877"/>
          <cell r="L877"/>
          <cell r="M877"/>
          <cell r="N877"/>
          <cell r="O877"/>
          <cell r="P877"/>
          <cell r="Q877"/>
          <cell r="R877"/>
          <cell r="S877" t="str">
            <v>แขวงเชียงใหม่</v>
          </cell>
          <cell r="T877" t="str">
            <v>ผบ.13753</v>
          </cell>
          <cell r="U877">
            <v>2562</v>
          </cell>
          <cell r="V877" t="str">
            <v>ผบ3251</v>
          </cell>
          <cell r="W877">
            <v>2563</v>
          </cell>
          <cell r="X877"/>
          <cell r="Y877"/>
          <cell r="Z877"/>
          <cell r="AA877"/>
          <cell r="AB877"/>
          <cell r="AC877"/>
          <cell r="AD877"/>
          <cell r="AE877"/>
          <cell r="AF877"/>
          <cell r="AG877"/>
          <cell r="AH877"/>
          <cell r="AI877"/>
          <cell r="AJ877"/>
          <cell r="AK877"/>
          <cell r="AL877"/>
          <cell r="AM877"/>
          <cell r="AN877"/>
          <cell r="AO877"/>
          <cell r="AP877"/>
          <cell r="AQ877"/>
          <cell r="AR877"/>
          <cell r="AS877"/>
          <cell r="AT877"/>
          <cell r="AU877"/>
          <cell r="AV877"/>
          <cell r="AW877"/>
          <cell r="AX877"/>
          <cell r="AY877"/>
          <cell r="AZ877"/>
          <cell r="BA877"/>
          <cell r="BB877" t="str">
            <v>สืบทรัพย์สำนักงานอื่นฟ้อง (คำสั่ง 11/2/2565)</v>
          </cell>
          <cell r="BC877">
            <v>900</v>
          </cell>
          <cell r="BD877">
            <v>18</v>
          </cell>
          <cell r="BE877">
            <v>8</v>
          </cell>
          <cell r="BF877">
            <v>2566</v>
          </cell>
          <cell r="BG877"/>
          <cell r="BH877"/>
          <cell r="BI877"/>
          <cell r="BJ877"/>
          <cell r="BK877"/>
          <cell r="BL877" t="str">
            <v>นางสาวศิริลักษณ์ ทองคำ</v>
          </cell>
          <cell r="BM877">
            <v>0</v>
          </cell>
          <cell r="BN877" t="str">
            <v xml:space="preserve">1.นางสาวศิริลักษณ์  ทองคำ
2.นางสาวราตรี  ต๋าฝั้น
3.นางสาวก้อย  จันทร์ทา
</v>
          </cell>
          <cell r="BO877" t="str">
            <v>จำเลยที่ 1
จำเลยที่ 2
จำเลยที่ 3</v>
          </cell>
          <cell r="BP877" t="str">
            <v>1-5099-01425-93-3
1-5016-00094-36-1
3-5012-00520-10-6</v>
          </cell>
          <cell r="BQ87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R877" t="str">
            <v>ไม่พบทรัพย์</v>
          </cell>
          <cell r="BS877"/>
          <cell r="BT877">
            <v>3</v>
          </cell>
          <cell r="BU877" t="str">
            <v>เกศินี</v>
          </cell>
          <cell r="BV877"/>
          <cell r="BW877"/>
          <cell r="BX877"/>
          <cell r="BY877"/>
          <cell r="BZ877"/>
          <cell r="CA877"/>
          <cell r="CB877"/>
          <cell r="CC877"/>
          <cell r="CD877"/>
          <cell r="CE877"/>
          <cell r="CF877"/>
          <cell r="CG877"/>
          <cell r="CH877"/>
          <cell r="CI877"/>
          <cell r="CJ877"/>
          <cell r="CK877"/>
          <cell r="CL877"/>
          <cell r="CM877"/>
          <cell r="CN877"/>
          <cell r="CO877"/>
        </row>
        <row r="878">
          <cell r="B878">
            <v>1722</v>
          </cell>
          <cell r="C878">
            <v>873</v>
          </cell>
          <cell r="D878">
            <v>11</v>
          </cell>
          <cell r="E878">
            <v>2</v>
          </cell>
          <cell r="F878">
            <v>2565</v>
          </cell>
          <cell r="G878" t="str">
            <v>800082361760 , 800082299820</v>
          </cell>
          <cell r="H878" t="str">
            <v>นางสาว</v>
          </cell>
          <cell r="I878" t="str">
            <v>ราตรี</v>
          </cell>
          <cell r="J878" t="str">
            <v>ต๋าฝั้น</v>
          </cell>
          <cell r="K878"/>
          <cell r="L878"/>
          <cell r="M878"/>
          <cell r="N878"/>
          <cell r="O878"/>
          <cell r="P878"/>
          <cell r="Q878"/>
          <cell r="R878"/>
          <cell r="S878" t="str">
            <v>แขวงเชียงใหม่</v>
          </cell>
          <cell r="T878"/>
          <cell r="U878"/>
          <cell r="V878"/>
          <cell r="W878"/>
          <cell r="X878"/>
          <cell r="Y878"/>
          <cell r="Z878"/>
          <cell r="AA878"/>
          <cell r="AB878"/>
          <cell r="AC878"/>
          <cell r="AD878"/>
          <cell r="AE878"/>
          <cell r="AF878"/>
          <cell r="AG878"/>
          <cell r="AH878"/>
          <cell r="AI878"/>
          <cell r="AJ878"/>
          <cell r="AK878"/>
          <cell r="AL878"/>
          <cell r="AM878"/>
          <cell r="AN878"/>
          <cell r="AO878"/>
          <cell r="AP878"/>
          <cell r="AQ878"/>
          <cell r="AR878"/>
          <cell r="AS878"/>
          <cell r="AT878"/>
          <cell r="AU878"/>
          <cell r="AV878"/>
          <cell r="AW878"/>
          <cell r="AX878"/>
          <cell r="AY878"/>
          <cell r="AZ878"/>
          <cell r="BA878"/>
          <cell r="BB878" t="str">
            <v>สืบทรัพย์สำนักงานอื่นฟ้อง (คำสั่ง 11/2/2565)</v>
          </cell>
          <cell r="BC878" t="str">
            <v/>
          </cell>
          <cell r="BD878" t="str">
            <v/>
          </cell>
          <cell r="BE878" t="str">
            <v/>
          </cell>
          <cell r="BF878" t="str">
            <v/>
          </cell>
          <cell r="BG878"/>
          <cell r="BH878"/>
          <cell r="BI878"/>
          <cell r="BJ878"/>
          <cell r="BK878"/>
          <cell r="BL878" t="str">
            <v>นางสาวราตรี ต๋าฝั้น</v>
          </cell>
          <cell r="BM878">
            <v>0</v>
          </cell>
          <cell r="BN878" t="str">
            <v>1.นางสาวราตรี  ต๋าฝั้น
2.นางสาวก้อย  จันทร์ทา
3.นางสาวศิริลักษณ์  ทองคำ</v>
          </cell>
          <cell r="BO878" t="str">
            <v>จำเลยที่ 1
จำเลยที่ 2
จำเลยที่ 3</v>
          </cell>
          <cell r="BP878" t="str">
            <v>1-5016-00094-36-1
3-5012-00520-10-6
1-5099-01425-93-3</v>
          </cell>
          <cell r="BQ878"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R878" t="str">
            <v>ไม่พบทรัพย์</v>
          </cell>
          <cell r="BS878"/>
          <cell r="BT878">
            <v>3</v>
          </cell>
          <cell r="BU878" t="str">
            <v>เกศินี</v>
          </cell>
          <cell r="BV878"/>
          <cell r="BW878"/>
          <cell r="BX878"/>
          <cell r="BY878"/>
          <cell r="BZ878"/>
          <cell r="CA878"/>
          <cell r="CB878"/>
          <cell r="CC878"/>
          <cell r="CD878"/>
          <cell r="CE878"/>
          <cell r="CF878"/>
          <cell r="CG878"/>
          <cell r="CH878"/>
          <cell r="CI878"/>
          <cell r="CJ878"/>
          <cell r="CK878"/>
          <cell r="CL878"/>
          <cell r="CM878"/>
          <cell r="CN878"/>
          <cell r="CO878"/>
        </row>
        <row r="879">
          <cell r="B879">
            <v>1723</v>
          </cell>
          <cell r="C879">
            <v>874</v>
          </cell>
          <cell r="D879">
            <v>11</v>
          </cell>
          <cell r="E879">
            <v>2</v>
          </cell>
          <cell r="F879">
            <v>2565</v>
          </cell>
          <cell r="G879">
            <v>800043885949</v>
          </cell>
          <cell r="H879" t="str">
            <v>นางสาว</v>
          </cell>
          <cell r="I879" t="str">
            <v>ชฎารัตน์</v>
          </cell>
          <cell r="J879" t="str">
            <v>คำมาเมือง</v>
          </cell>
          <cell r="K879"/>
          <cell r="L879"/>
          <cell r="M879"/>
          <cell r="N879"/>
          <cell r="O879"/>
          <cell r="P879"/>
          <cell r="Q879"/>
          <cell r="R879"/>
          <cell r="S879" t="str">
            <v>แขวงเชียงใหม่</v>
          </cell>
          <cell r="T879" t="str">
            <v>ผบ.5402</v>
          </cell>
          <cell r="U879">
            <v>2563</v>
          </cell>
          <cell r="V879" t="str">
            <v>ผบ.6445</v>
          </cell>
          <cell r="W879">
            <v>2563</v>
          </cell>
          <cell r="X879"/>
          <cell r="Y879"/>
          <cell r="Z879"/>
          <cell r="AA879"/>
          <cell r="AB879"/>
          <cell r="AC879"/>
          <cell r="AD879"/>
          <cell r="AE879"/>
          <cell r="AF879"/>
          <cell r="AG879"/>
          <cell r="AH879"/>
          <cell r="AI879"/>
          <cell r="AJ879"/>
          <cell r="AK879"/>
          <cell r="AL879"/>
          <cell r="AM879"/>
          <cell r="AN879"/>
          <cell r="AO879"/>
          <cell r="AP879"/>
          <cell r="AQ879"/>
          <cell r="AR879"/>
          <cell r="AS879"/>
          <cell r="AT879"/>
          <cell r="AU879"/>
          <cell r="AV879"/>
          <cell r="AW879"/>
          <cell r="AX879"/>
          <cell r="AY879"/>
          <cell r="AZ879"/>
          <cell r="BA879"/>
          <cell r="BB879" t="str">
            <v>สืบทรัพย์สำนักงานอื่นฟ้อง (คำสั่ง 11/2/2565)</v>
          </cell>
          <cell r="BC879">
            <v>1200</v>
          </cell>
          <cell r="BD879">
            <v>17</v>
          </cell>
          <cell r="BE879">
            <v>5</v>
          </cell>
          <cell r="BF879">
            <v>2566</v>
          </cell>
          <cell r="BG879"/>
          <cell r="BH879"/>
          <cell r="BI879"/>
          <cell r="BJ879"/>
          <cell r="BK879"/>
          <cell r="BL879" t="str">
            <v>นางสาวชฎารัตน์ คำมาเมือง</v>
          </cell>
          <cell r="BM879">
            <v>0</v>
          </cell>
          <cell r="BN879" t="str">
            <v>1.นางสาวชฎารัตน์  คำมาเมือง
2.นานยศุภเจตน์  ภารังกูล
3.นางฐิติภรณ์  แก้วถาวร
4.นายทรงพล  แก้วถาวร</v>
          </cell>
          <cell r="BO879" t="str">
            <v>จำเลยที่ 1
จำเลยที่ 2
จำเลยที่ 3
คู่สมรสจำเลยที่ 3</v>
          </cell>
          <cell r="BP879" t="str">
            <v>1-5099-00528-34-8
1-1018-00278-55-9
3-5005-00361-87-8
3-5001-00429-43-2</v>
          </cell>
          <cell r="BQ879"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R879" t="str">
            <v>ไม่พบทรัพย์</v>
          </cell>
          <cell r="BS879"/>
          <cell r="BT879">
            <v>4</v>
          </cell>
          <cell r="BU879" t="str">
            <v>เกศินี</v>
          </cell>
          <cell r="BV879"/>
          <cell r="BW879"/>
          <cell r="BX879"/>
          <cell r="BY879"/>
          <cell r="BZ879"/>
          <cell r="CA879"/>
          <cell r="CB879"/>
          <cell r="CC879"/>
          <cell r="CD879"/>
          <cell r="CE879"/>
          <cell r="CF879"/>
          <cell r="CG879"/>
          <cell r="CH879"/>
          <cell r="CI879"/>
          <cell r="CJ879"/>
          <cell r="CK879"/>
          <cell r="CL879"/>
          <cell r="CM879"/>
          <cell r="CN879"/>
          <cell r="CO879"/>
        </row>
        <row r="880">
          <cell r="B880">
            <v>1724</v>
          </cell>
          <cell r="C880">
            <v>875</v>
          </cell>
          <cell r="D880">
            <v>11</v>
          </cell>
          <cell r="E880">
            <v>2</v>
          </cell>
          <cell r="F880">
            <v>2565</v>
          </cell>
          <cell r="G880">
            <v>800053331149</v>
          </cell>
          <cell r="H880" t="str">
            <v>นาง</v>
          </cell>
          <cell r="I880" t="str">
            <v>สมพร</v>
          </cell>
          <cell r="J880" t="str">
            <v>พลทามูล</v>
          </cell>
          <cell r="K880">
            <v>3670500174724</v>
          </cell>
          <cell r="L880" t="str">
            <v>บิ๊กซี หางดง</v>
          </cell>
          <cell r="M880" t="str">
            <v>เชียงใหม่ 3</v>
          </cell>
          <cell r="N880">
            <v>8</v>
          </cell>
          <cell r="O880" t="str">
            <v>สินเชื่อธนาคารประชาชน</v>
          </cell>
          <cell r="P880" t="str">
            <v>1.บุคคลค้ำประกัน</v>
          </cell>
          <cell r="Q880">
            <v>34253.74</v>
          </cell>
          <cell r="R880">
            <v>10939.77</v>
          </cell>
          <cell r="S880" t="str">
            <v>แขวงเชียงใหม่</v>
          </cell>
          <cell r="T880" t="str">
            <v>ผบ.795</v>
          </cell>
          <cell r="U880">
            <v>2564</v>
          </cell>
          <cell r="V880" t="str">
            <v>ผบ.1027</v>
          </cell>
          <cell r="W880">
            <v>2564</v>
          </cell>
          <cell r="X880"/>
          <cell r="Y880"/>
          <cell r="Z880"/>
          <cell r="AA880">
            <v>5</v>
          </cell>
          <cell r="AB880">
            <v>7</v>
          </cell>
          <cell r="AC880">
            <v>2564</v>
          </cell>
          <cell r="AD880"/>
          <cell r="AE880"/>
          <cell r="AF880"/>
          <cell r="AG880"/>
          <cell r="AH880"/>
          <cell r="AI880"/>
          <cell r="AJ880"/>
          <cell r="AK880"/>
          <cell r="AL880"/>
          <cell r="AM880"/>
          <cell r="AN880"/>
          <cell r="AO880"/>
          <cell r="AP880"/>
          <cell r="AQ880"/>
          <cell r="AR880"/>
          <cell r="AS880"/>
          <cell r="AT880"/>
          <cell r="AU880"/>
          <cell r="AV880"/>
          <cell r="AW880"/>
          <cell r="AX880"/>
          <cell r="AY880"/>
          <cell r="AZ880"/>
          <cell r="BA880"/>
          <cell r="BB880" t="str">
            <v>สืบทรัพย์สำนักงานอื่นฟ้อง (คำสั่ง 11/2/2565)</v>
          </cell>
          <cell r="BC880">
            <v>600</v>
          </cell>
          <cell r="BD880">
            <v>30</v>
          </cell>
          <cell r="BE880">
            <v>6</v>
          </cell>
          <cell r="BF880">
            <v>2566</v>
          </cell>
          <cell r="BG880"/>
          <cell r="BH880"/>
          <cell r="BI880"/>
          <cell r="BJ880"/>
          <cell r="BK880"/>
          <cell r="BL880" t="str">
            <v>นางสมพร พลทามูล</v>
          </cell>
          <cell r="BM880">
            <v>0</v>
          </cell>
          <cell r="BN880" t="str">
            <v>1.นางสาวสมพร  พลทาพูล
2.นายวิโรจน์  เล็บกระโทก</v>
          </cell>
          <cell r="BO880" t="str">
            <v>จำเลย
คู่สมรสจำเลย</v>
          </cell>
          <cell r="BP880" t="str">
            <v>3-6705-00174-72-4
3-6705-00547-30-0</v>
          </cell>
          <cell r="BQ880"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R880" t="str">
            <v>พบทรัพย์</v>
          </cell>
          <cell r="BS880"/>
          <cell r="BT880">
            <v>2</v>
          </cell>
          <cell r="BU880" t="str">
            <v>เกศินี</v>
          </cell>
          <cell r="BV880"/>
          <cell r="BW880"/>
          <cell r="BX880"/>
          <cell r="BY880"/>
          <cell r="BZ880"/>
          <cell r="CA880"/>
          <cell r="CB880"/>
          <cell r="CC880"/>
          <cell r="CD880"/>
          <cell r="CE880"/>
          <cell r="CF880"/>
          <cell r="CG880"/>
          <cell r="CH880"/>
          <cell r="CI880"/>
          <cell r="CJ880"/>
          <cell r="CK880"/>
          <cell r="CL880"/>
          <cell r="CM880"/>
          <cell r="CN880"/>
          <cell r="CO880"/>
        </row>
        <row r="881">
          <cell r="B881">
            <v>1725</v>
          </cell>
          <cell r="C881">
            <v>876</v>
          </cell>
          <cell r="D881">
            <v>11</v>
          </cell>
          <cell r="E881">
            <v>2</v>
          </cell>
          <cell r="F881">
            <v>2565</v>
          </cell>
          <cell r="G881">
            <v>800032267448</v>
          </cell>
          <cell r="H881" t="str">
            <v>นาย</v>
          </cell>
          <cell r="I881" t="str">
            <v>ก่อคา</v>
          </cell>
          <cell r="J881" t="str">
            <v>บรรจงฉัตร</v>
          </cell>
          <cell r="K881">
            <v>3500300365560</v>
          </cell>
          <cell r="L881" t="str">
            <v>จอมทอง</v>
          </cell>
          <cell r="M881" t="str">
            <v>เชียงใหม่ 3</v>
          </cell>
          <cell r="N881">
            <v>8</v>
          </cell>
          <cell r="O881" t="str">
            <v>สินเชื่อธนาคารประชาชน</v>
          </cell>
          <cell r="P881" t="str">
            <v>1.บุคคลค้ำประกัน</v>
          </cell>
          <cell r="Q881">
            <v>57012.32</v>
          </cell>
          <cell r="R881">
            <v>20022.78</v>
          </cell>
          <cell r="S881" t="str">
            <v>จังหวัดฮอด</v>
          </cell>
          <cell r="T881" t="str">
            <v>ผบ.279</v>
          </cell>
          <cell r="U881">
            <v>2563</v>
          </cell>
          <cell r="V881" t="str">
            <v>ผบ.618</v>
          </cell>
          <cell r="W881">
            <v>2563</v>
          </cell>
          <cell r="X881"/>
          <cell r="Y881"/>
          <cell r="Z881"/>
          <cell r="AA881">
            <v>31</v>
          </cell>
          <cell r="AB881">
            <v>8</v>
          </cell>
          <cell r="AC881">
            <v>2563</v>
          </cell>
          <cell r="AD881"/>
          <cell r="AE881"/>
          <cell r="AF881"/>
          <cell r="AG881"/>
          <cell r="AH881"/>
          <cell r="AI881"/>
          <cell r="AJ881"/>
          <cell r="AK881"/>
          <cell r="AL881"/>
          <cell r="AM881"/>
          <cell r="AN881"/>
          <cell r="AO881"/>
          <cell r="AP881"/>
          <cell r="AQ881"/>
          <cell r="AR881"/>
          <cell r="AS881"/>
          <cell r="AT881"/>
          <cell r="AU881"/>
          <cell r="AV881"/>
          <cell r="AW881"/>
          <cell r="AX881"/>
          <cell r="AY881"/>
          <cell r="AZ881"/>
          <cell r="BA881"/>
          <cell r="BB881" t="str">
            <v>สืบทรัพย์สำนักงานอื่นฟ้อง (คำสั่ง 11/2/2565)//สืบแล้ว</v>
          </cell>
          <cell r="BC881">
            <v>1800</v>
          </cell>
          <cell r="BD881">
            <v>15</v>
          </cell>
          <cell r="BE881">
            <v>12</v>
          </cell>
          <cell r="BF881">
            <v>2565</v>
          </cell>
          <cell r="BG881"/>
          <cell r="BH881"/>
          <cell r="BI881"/>
          <cell r="BJ881"/>
          <cell r="BK881"/>
          <cell r="BL881" t="str">
            <v>นายก่อคา บรรจงฉัตร</v>
          </cell>
          <cell r="BM881">
            <v>0</v>
          </cell>
          <cell r="BN881"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O881" t="str">
            <v>จำเลยที่ 1
คู่สมรสจำเลยที่ 1
จำเลยที่ 2
คู่สมรสจำเลยที่ 2
จำเลยที่ 3
คู่สมรสจำเลยที่ 3</v>
          </cell>
          <cell r="BP881" t="str">
            <v>3-5003-00365-56-0
2-5003-00035-03-1
3-5003-00367-30-9
3-5003-00367-45-7
3-5003-00366-32-9
3-5003-00369-16-6</v>
          </cell>
          <cell r="BQ88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81" t="str">
            <v>ไม่พบ</v>
          </cell>
          <cell r="BS881"/>
          <cell r="BT881">
            <v>6</v>
          </cell>
          <cell r="BU881" t="str">
            <v>เกศินี</v>
          </cell>
          <cell r="BV881"/>
          <cell r="BW881"/>
          <cell r="BX881"/>
          <cell r="BY881"/>
          <cell r="BZ881"/>
          <cell r="CA881"/>
          <cell r="CB881"/>
          <cell r="CC881"/>
          <cell r="CD881"/>
          <cell r="CE881"/>
          <cell r="CF881"/>
          <cell r="CG881"/>
          <cell r="CH881"/>
          <cell r="CI881"/>
          <cell r="CJ881"/>
          <cell r="CK881"/>
          <cell r="CL881">
            <v>242947</v>
          </cell>
          <cell r="CM881"/>
          <cell r="CN881"/>
          <cell r="CO881"/>
        </row>
        <row r="882">
          <cell r="B882">
            <v>1726</v>
          </cell>
          <cell r="C882">
            <v>877</v>
          </cell>
          <cell r="D882">
            <v>11</v>
          </cell>
          <cell r="E882">
            <v>2</v>
          </cell>
          <cell r="F882">
            <v>2565</v>
          </cell>
          <cell r="G882">
            <v>800033286371</v>
          </cell>
          <cell r="H882" t="str">
            <v>นาง</v>
          </cell>
          <cell r="I882" t="str">
            <v>วรัญญา</v>
          </cell>
          <cell r="J882" t="str">
            <v>ระภูเขียว</v>
          </cell>
          <cell r="K882">
            <v>3501700226509</v>
          </cell>
          <cell r="L882" t="str">
            <v>ดอยเต่า</v>
          </cell>
          <cell r="M882" t="str">
            <v>เชียงใหม่ 3</v>
          </cell>
          <cell r="N882">
            <v>8</v>
          </cell>
          <cell r="O882" t="str">
            <v>พัฒนาองค์กรชุมชน (รายบุคคล)</v>
          </cell>
          <cell r="P882" t="str">
            <v>1.บุคคลค้ำประกัน</v>
          </cell>
          <cell r="Q882">
            <v>132124.32999999999</v>
          </cell>
          <cell r="R882">
            <v>21254.1</v>
          </cell>
          <cell r="S882" t="str">
            <v>จังหวัดฮอด</v>
          </cell>
          <cell r="T882" t="str">
            <v>ผบE.211</v>
          </cell>
          <cell r="U882">
            <v>2563</v>
          </cell>
          <cell r="V882"/>
          <cell r="W882"/>
          <cell r="X882"/>
          <cell r="Y882"/>
          <cell r="Z882"/>
          <cell r="AA882">
            <v>10</v>
          </cell>
          <cell r="AB882">
            <v>9</v>
          </cell>
          <cell r="AC882">
            <v>2563</v>
          </cell>
          <cell r="AD882"/>
          <cell r="AE882"/>
          <cell r="AF882"/>
          <cell r="AG882"/>
          <cell r="AH882"/>
          <cell r="AI882"/>
          <cell r="AJ882"/>
          <cell r="AK882"/>
          <cell r="AL882"/>
          <cell r="AM882"/>
          <cell r="AN882"/>
          <cell r="AO882"/>
          <cell r="AP882"/>
          <cell r="AQ882"/>
          <cell r="AR882"/>
          <cell r="AS882"/>
          <cell r="AT882"/>
          <cell r="AU882"/>
          <cell r="AV882"/>
          <cell r="AW882"/>
          <cell r="AX882"/>
          <cell r="AY882"/>
          <cell r="AZ882"/>
          <cell r="BA882"/>
          <cell r="BB882" t="str">
            <v>สืบทรัพย์สำนักงานอื่นฟ้อง (คำสั่ง 11/2/2565)//กำลังดำเนินการสืบทรัพย์</v>
          </cell>
          <cell r="BC882">
            <v>1500</v>
          </cell>
          <cell r="BD882">
            <v>15</v>
          </cell>
          <cell r="BE882">
            <v>12</v>
          </cell>
          <cell r="BF882">
            <v>2565</v>
          </cell>
          <cell r="BG882"/>
          <cell r="BH882"/>
          <cell r="BI882"/>
          <cell r="BJ882"/>
          <cell r="BK882"/>
          <cell r="BL882" t="str">
            <v>นางวรัญญา ระภูเขียว</v>
          </cell>
          <cell r="BM882">
            <v>883263010757</v>
          </cell>
          <cell r="BN882" t="str">
            <v>1.นางวรัญญา ระภูเขียว
2.นางสาววิชชุดา ชูศรีบุตร
3.นางสาวสุพรรณี เทพจันทร์</v>
          </cell>
          <cell r="BO882" t="str">
            <v>จำเลยที่ 1
จำเลยที่ 2
จำเลยที่ 3</v>
          </cell>
          <cell r="BP882" t="str">
            <v>3501700226509
3501700226347
154070000908</v>
          </cell>
          <cell r="BQ882"/>
          <cell r="BR882"/>
          <cell r="BS882"/>
          <cell r="BT882"/>
          <cell r="BU882" t="str">
            <v>จันทร์นิภา</v>
          </cell>
          <cell r="BV882"/>
          <cell r="BW882"/>
          <cell r="BX882"/>
          <cell r="BY882"/>
          <cell r="BZ882"/>
          <cell r="CA882"/>
          <cell r="CB882"/>
          <cell r="CC882"/>
          <cell r="CD882"/>
          <cell r="CE882"/>
          <cell r="CF882"/>
          <cell r="CG882"/>
          <cell r="CH882"/>
          <cell r="CI882"/>
          <cell r="CJ882"/>
          <cell r="CK882"/>
          <cell r="CL882"/>
          <cell r="CM882"/>
          <cell r="CN882"/>
          <cell r="CO882"/>
        </row>
        <row r="883">
          <cell r="B883">
            <v>1727</v>
          </cell>
          <cell r="C883">
            <v>878</v>
          </cell>
          <cell r="D883">
            <v>11</v>
          </cell>
          <cell r="E883">
            <v>2</v>
          </cell>
          <cell r="F883">
            <v>2565</v>
          </cell>
          <cell r="G883">
            <v>800016480173</v>
          </cell>
          <cell r="H883" t="str">
            <v>นาย</v>
          </cell>
          <cell r="I883" t="str">
            <v>อุรชาติ</v>
          </cell>
          <cell r="J883" t="str">
            <v>ชัยเนตร</v>
          </cell>
          <cell r="K883">
            <v>3501900006171</v>
          </cell>
          <cell r="L883" t="str">
            <v>ดอยเต่า</v>
          </cell>
          <cell r="M883" t="str">
            <v>เชียงใหม่ 3</v>
          </cell>
          <cell r="N883">
            <v>8</v>
          </cell>
          <cell r="O883" t="str">
            <v>สวัสดิการ</v>
          </cell>
          <cell r="P883" t="str">
            <v>1.บุคคลค้ำประกัน</v>
          </cell>
          <cell r="Q883">
            <v>1407849.1</v>
          </cell>
          <cell r="R883">
            <v>801864.31</v>
          </cell>
          <cell r="S883" t="str">
            <v>จังหวัดฮอด</v>
          </cell>
          <cell r="T883" t="str">
            <v>ผบ.275</v>
          </cell>
          <cell r="U883">
            <v>2563</v>
          </cell>
          <cell r="V883" t="str">
            <v>ผบ.542</v>
          </cell>
          <cell r="W883">
            <v>2563</v>
          </cell>
          <cell r="X883"/>
          <cell r="Y883"/>
          <cell r="Z883"/>
          <cell r="AA883">
            <v>4</v>
          </cell>
          <cell r="AB883">
            <v>8</v>
          </cell>
          <cell r="AC883">
            <v>2563</v>
          </cell>
          <cell r="AD883"/>
          <cell r="AE883"/>
          <cell r="AF883"/>
          <cell r="AG883"/>
          <cell r="AH883"/>
          <cell r="AI883"/>
          <cell r="AJ883"/>
          <cell r="AK883"/>
          <cell r="AL883"/>
          <cell r="AM883"/>
          <cell r="AN883"/>
          <cell r="AO883"/>
          <cell r="AP883"/>
          <cell r="AQ883"/>
          <cell r="AR883"/>
          <cell r="AS883"/>
          <cell r="AT883"/>
          <cell r="AU883"/>
          <cell r="AV883"/>
          <cell r="AW883"/>
          <cell r="AX883"/>
          <cell r="AY883"/>
          <cell r="AZ883"/>
          <cell r="BA883"/>
          <cell r="BB883" t="str">
            <v>สืบทรัพย์สำนักงานอื่นฟ้อง (คำสั่ง 11/2/2565)//กำลังดำเนินการสืบทรัพย์</v>
          </cell>
          <cell r="BC883" t="str">
            <v>0
2100</v>
          </cell>
          <cell r="BD883" t="str">
            <v>13
1</v>
          </cell>
          <cell r="BE883" t="str">
            <v>11
3</v>
          </cell>
          <cell r="BF883" t="str">
            <v>2566
2567</v>
          </cell>
          <cell r="BG883"/>
          <cell r="BH883"/>
          <cell r="BI883"/>
          <cell r="BJ883"/>
          <cell r="BK883"/>
          <cell r="BL883" t="str">
            <v>นายอุรชาติ ชัยเนตร</v>
          </cell>
          <cell r="BM883">
            <v>823758010254</v>
          </cell>
          <cell r="BN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O883" t="str">
            <v>จำเลยที่ 1
คู่สมรสปัจจุบันจำเลยที่ 1
คู่สมรสเก่าจำเลยที่ 1
จำเลยที่ 2
คู่สมรสจำเลยที่ 2
จำเลยที่ 3
คู่สมรสจำเลยที่ 3</v>
          </cell>
          <cell r="BP883" t="str">
            <v xml:space="preserve">3501900006171
3501700052705
1659900092654
3520300381727
3501700119702
3510400218844
5610670009011
</v>
          </cell>
          <cell r="BQ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R883" t="str">
            <v>พบทรัพย์</v>
          </cell>
          <cell r="BS883"/>
          <cell r="BT883"/>
          <cell r="BU883" t="str">
            <v>จันทร์นิภา</v>
          </cell>
          <cell r="BV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883" t="str">
            <v>จำเลยที่ 1
คู่สมรสปัจจุบันจำเลยที่ 1
คู่สมรสเก่าจำเลยที่ 1
จำเลยที่ 2
คู่สมรสจำเลยที่ 2
จำเลยที่ 3
คู่สมรสจำเลยที่ 3</v>
          </cell>
          <cell r="BX883" t="str">
            <v xml:space="preserve">3501900006171
3501700052705
1659900092654
3520300381727
3501700119702
3510400218844
5610670009011
</v>
          </cell>
          <cell r="BY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Z883"/>
          <cell r="CA883"/>
          <cell r="CB883"/>
          <cell r="CC883"/>
          <cell r="CD883"/>
          <cell r="CE883"/>
          <cell r="CF883"/>
          <cell r="CG883"/>
          <cell r="CH883"/>
          <cell r="CI883"/>
          <cell r="CJ883"/>
          <cell r="CK883"/>
          <cell r="CL883"/>
          <cell r="CM883"/>
          <cell r="CN883"/>
          <cell r="CO883"/>
        </row>
        <row r="884">
          <cell r="B884">
            <v>1728</v>
          </cell>
          <cell r="C884">
            <v>879</v>
          </cell>
          <cell r="D884">
            <v>11</v>
          </cell>
          <cell r="E884">
            <v>2</v>
          </cell>
          <cell r="F884">
            <v>2565</v>
          </cell>
          <cell r="G884">
            <v>800030794625</v>
          </cell>
          <cell r="H884" t="str">
            <v>นาย</v>
          </cell>
          <cell r="I884" t="str">
            <v>จันทร์</v>
          </cell>
          <cell r="J884" t="str">
            <v>ปู่เงิน</v>
          </cell>
          <cell r="K884">
            <v>3501700047850</v>
          </cell>
          <cell r="L884" t="str">
            <v>ดอยเต่า</v>
          </cell>
          <cell r="M884" t="str">
            <v>เชียงใหม่ 3</v>
          </cell>
          <cell r="N884">
            <v>8</v>
          </cell>
          <cell r="O884" t="str">
            <v>องค์กรชุมชน</v>
          </cell>
          <cell r="P884" t="str">
            <v>1.บุคคลค้ำประกัน</v>
          </cell>
          <cell r="Q884">
            <v>63429.78</v>
          </cell>
          <cell r="R884">
            <v>19647.91</v>
          </cell>
          <cell r="S884" t="str">
            <v>จังหวัดฮอด</v>
          </cell>
          <cell r="T884" t="str">
            <v>ผบ.280</v>
          </cell>
          <cell r="U884">
            <v>2563</v>
          </cell>
          <cell r="V884" t="str">
            <v>ผบ.543</v>
          </cell>
          <cell r="W884">
            <v>2563</v>
          </cell>
          <cell r="X884"/>
          <cell r="Y884"/>
          <cell r="Z884"/>
          <cell r="AA884">
            <v>4</v>
          </cell>
          <cell r="AB884">
            <v>8</v>
          </cell>
          <cell r="AC884">
            <v>2563</v>
          </cell>
          <cell r="AD884"/>
          <cell r="AE884"/>
          <cell r="AF884"/>
          <cell r="AG884"/>
          <cell r="AH884"/>
          <cell r="AI884"/>
          <cell r="AJ884"/>
          <cell r="AK884"/>
          <cell r="AL884"/>
          <cell r="AM884"/>
          <cell r="AN884"/>
          <cell r="AO884"/>
          <cell r="AP884"/>
          <cell r="AQ884"/>
          <cell r="AR884"/>
          <cell r="AS884"/>
          <cell r="AT884"/>
          <cell r="AU884"/>
          <cell r="AV884"/>
          <cell r="AW884"/>
          <cell r="AX884"/>
          <cell r="AY884"/>
          <cell r="AZ884"/>
          <cell r="BA884"/>
          <cell r="BB884" t="str">
            <v>สืบทรัพย์สำนักงานอื่นฟ้อง (คำสั่ง 11/2/2565)//กำลังดำเนินการสืบทรัพย์</v>
          </cell>
          <cell r="BC884">
            <v>1500</v>
          </cell>
          <cell r="BD884">
            <v>31</v>
          </cell>
          <cell r="BE884">
            <v>8</v>
          </cell>
          <cell r="BF884">
            <v>2565</v>
          </cell>
          <cell r="BG884"/>
          <cell r="BH884"/>
          <cell r="BI884"/>
          <cell r="BJ884"/>
          <cell r="BK884"/>
          <cell r="BL884" t="str">
            <v>นายจันทร์ ปู่เงิน</v>
          </cell>
          <cell r="BM884">
            <v>823758010711</v>
          </cell>
          <cell r="BN884" t="str">
            <v>1.นายจันทร์ ปู่เงิน
2.นางธนัญชนก โพธิสถาน
3.นายธีรศักดิ์ โพธิสถาน
4.นายชนินทร์ อิ่นคำ
5.นายชนินทร์ อิ่นคำ</v>
          </cell>
          <cell r="BO884" t="str">
            <v>จำเลยที่ 1
จำเลยที่ 2
คู่สมรสจำเลยที่ 2
จำเลยที่ 3
คู่สมรสจำเลยที่ 3</v>
          </cell>
          <cell r="BP884" t="str">
            <v>3501700047850
3501700059441
3101500152262
3501700044397
3501700058461</v>
          </cell>
          <cell r="BQ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cell r="BR884"/>
          <cell r="BS884"/>
          <cell r="BT884"/>
          <cell r="BU884" t="str">
            <v>จันทร์นิภา</v>
          </cell>
          <cell r="BV884" t="str">
            <v>1.นายจันทร์ ปู่เงิน
2.นางธนัญชนก โพธิสถาน
3.นายธีรศักดิ์ โพธิสถาน
4.นายชนินทร์ อิ่นคำ
5.นายชนินทร์ อิ่นคำ</v>
          </cell>
          <cell r="BW884" t="str">
            <v>จำเลยที่ 1
จำเลยที่ 2
คู่สมรสจำเลยที่ 2
จำเลยที่ 3
คู่สมรสจำเลยที่ 3</v>
          </cell>
          <cell r="BX884" t="str">
            <v>3501700047850
3501700059441
3101500152262
3501700044397
3501700058461</v>
          </cell>
          <cell r="BY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cell r="BZ884"/>
          <cell r="CA884"/>
          <cell r="CB884"/>
          <cell r="CC884"/>
          <cell r="CD884"/>
          <cell r="CE884"/>
          <cell r="CF884"/>
          <cell r="CG884"/>
          <cell r="CH884"/>
          <cell r="CI884"/>
          <cell r="CJ884"/>
          <cell r="CK884"/>
          <cell r="CL884"/>
          <cell r="CM884"/>
          <cell r="CN884"/>
          <cell r="CO884"/>
        </row>
        <row r="885">
          <cell r="B885">
            <v>1729</v>
          </cell>
          <cell r="C885">
            <v>880</v>
          </cell>
          <cell r="D885">
            <v>11</v>
          </cell>
          <cell r="E885">
            <v>2</v>
          </cell>
          <cell r="F885">
            <v>2565</v>
          </cell>
          <cell r="G885">
            <v>800093270620</v>
          </cell>
          <cell r="H885" t="str">
            <v>นาง</v>
          </cell>
          <cell r="I885" t="str">
            <v>ทัศนีย์</v>
          </cell>
          <cell r="J885" t="str">
            <v>สายปั๋น</v>
          </cell>
          <cell r="K885">
            <v>1510100026340</v>
          </cell>
          <cell r="L885" t="str">
            <v>ดอยเต่า</v>
          </cell>
          <cell r="M885" t="str">
            <v>เชียงใหม่ 3</v>
          </cell>
          <cell r="N885">
            <v>8</v>
          </cell>
          <cell r="O885" t="str">
            <v>สินเชื่อแก้ไขหนี้นอก (PSA)</v>
          </cell>
          <cell r="P885" t="str">
            <v>1.บุคคลค้ำประกัน</v>
          </cell>
          <cell r="Q885">
            <v>43328</v>
          </cell>
          <cell r="R885">
            <v>6163.6</v>
          </cell>
          <cell r="S885" t="str">
            <v>จังหวัดลำพูน</v>
          </cell>
          <cell r="T885" t="str">
            <v>ผบE.118</v>
          </cell>
          <cell r="U885">
            <v>2564</v>
          </cell>
          <cell r="V885" t="str">
            <v>ผบE.605</v>
          </cell>
          <cell r="W885">
            <v>2564</v>
          </cell>
          <cell r="X885"/>
          <cell r="Y885"/>
          <cell r="Z885"/>
          <cell r="AA885"/>
          <cell r="AB885"/>
          <cell r="AC885"/>
          <cell r="AD885"/>
          <cell r="AE885"/>
          <cell r="AF885"/>
          <cell r="AG885"/>
          <cell r="AH885"/>
          <cell r="AI885"/>
          <cell r="AJ885"/>
          <cell r="AK885"/>
          <cell r="AL885"/>
          <cell r="AM885"/>
          <cell r="AN885"/>
          <cell r="AO885"/>
          <cell r="AP885"/>
          <cell r="AQ885"/>
          <cell r="AR885"/>
          <cell r="AS885"/>
          <cell r="AT885"/>
          <cell r="AU885"/>
          <cell r="AV885"/>
          <cell r="AW885"/>
          <cell r="AX885"/>
          <cell r="AY885"/>
          <cell r="AZ885"/>
          <cell r="BA885"/>
          <cell r="BB885" t="str">
            <v>สืบทรัพย์สำนักงานอื่นฟ้อง (คำสั่ง 11/2/2565)//กำลังดำเนินการสืบทรัพย์</v>
          </cell>
          <cell r="BC885">
            <v>900</v>
          </cell>
          <cell r="BD885">
            <v>20</v>
          </cell>
          <cell r="BE885">
            <v>2</v>
          </cell>
          <cell r="BF885">
            <v>2566</v>
          </cell>
          <cell r="BG885"/>
          <cell r="BH885"/>
          <cell r="BI885"/>
          <cell r="BJ885"/>
          <cell r="BK885"/>
          <cell r="BL885" t="str">
            <v>นางทัศนีย์ สายปั๋น</v>
          </cell>
          <cell r="BM885">
            <v>883263012096</v>
          </cell>
          <cell r="BN885" t="str">
            <v>1.นางสาวทัศนีย์ สายปั๋น
2.นายอาทิตย์ หมูกลาง</v>
          </cell>
          <cell r="BO885" t="str">
            <v>จำเลยที่ 1
จำเลยที่ 2</v>
          </cell>
          <cell r="BP885" t="str">
            <v>1510100026340
1509900131456</v>
          </cell>
          <cell r="BQ885"/>
          <cell r="BR885"/>
          <cell r="BS885"/>
          <cell r="BT885"/>
          <cell r="BU885" t="str">
            <v>จันทร์นิภา</v>
          </cell>
          <cell r="BV885"/>
          <cell r="BW885"/>
          <cell r="BX885"/>
          <cell r="BY885"/>
          <cell r="BZ885"/>
          <cell r="CA885"/>
          <cell r="CB885"/>
          <cell r="CC885"/>
          <cell r="CD885"/>
          <cell r="CE885"/>
          <cell r="CF885"/>
          <cell r="CG885"/>
          <cell r="CH885"/>
          <cell r="CI885"/>
          <cell r="CJ885"/>
          <cell r="CK885"/>
          <cell r="CL885"/>
          <cell r="CM885"/>
          <cell r="CN885"/>
          <cell r="CO885"/>
        </row>
        <row r="886">
          <cell r="B886">
            <v>1730</v>
          </cell>
          <cell r="C886">
            <v>881</v>
          </cell>
          <cell r="D886">
            <v>11</v>
          </cell>
          <cell r="E886">
            <v>2</v>
          </cell>
          <cell r="F886">
            <v>2565</v>
          </cell>
          <cell r="G886">
            <v>800090875587</v>
          </cell>
          <cell r="H886" t="str">
            <v>นาย</v>
          </cell>
          <cell r="I886" t="str">
            <v>เอกชัย</v>
          </cell>
          <cell r="J886" t="str">
            <v>สุทธเสน</v>
          </cell>
          <cell r="K886">
            <v>3500200936841</v>
          </cell>
          <cell r="L886" t="str">
            <v>ดอยเต่า</v>
          </cell>
          <cell r="M886" t="str">
            <v>เชียงใหม่ 3</v>
          </cell>
          <cell r="N886">
            <v>8</v>
          </cell>
          <cell r="O886" t="str">
            <v>ธานาคารประชาชน</v>
          </cell>
          <cell r="P886" t="str">
            <v>1.บุคคลค้ำประกัน</v>
          </cell>
          <cell r="Q886">
            <v>214186.29</v>
          </cell>
          <cell r="R886">
            <v>26898.29</v>
          </cell>
          <cell r="S886" t="str">
            <v>จังหวัดลำพูน</v>
          </cell>
          <cell r="T886" t="str">
            <v>ผบE.1202</v>
          </cell>
          <cell r="U886">
            <v>2563</v>
          </cell>
          <cell r="V886" t="str">
            <v>ผบE380</v>
          </cell>
          <cell r="W886">
            <v>2567</v>
          </cell>
          <cell r="X886"/>
          <cell r="Y886"/>
          <cell r="Z886"/>
          <cell r="AA886"/>
          <cell r="AB886"/>
          <cell r="AC886"/>
          <cell r="AD886"/>
          <cell r="AE886"/>
          <cell r="AF886"/>
          <cell r="AG886"/>
          <cell r="AH886"/>
          <cell r="AI886"/>
          <cell r="AJ886"/>
          <cell r="AK886"/>
          <cell r="AL886"/>
          <cell r="AM886"/>
          <cell r="AN886"/>
          <cell r="AO886"/>
          <cell r="AP886"/>
          <cell r="AQ886"/>
          <cell r="AR886"/>
          <cell r="AS886"/>
          <cell r="AT886"/>
          <cell r="AU886"/>
          <cell r="AV886"/>
          <cell r="AW886"/>
          <cell r="AX886"/>
          <cell r="AY886"/>
          <cell r="AZ886"/>
          <cell r="BA886"/>
          <cell r="BB886" t="str">
            <v>สืบทรัพย์สำนักงานอื่นฟ้อง (คำสั่ง 11/2/2565)//กำลังดำเนินการสืบทรัพย์</v>
          </cell>
          <cell r="BC886">
            <v>1200</v>
          </cell>
          <cell r="BD886">
            <v>7</v>
          </cell>
          <cell r="BE886">
            <v>11</v>
          </cell>
          <cell r="BF886">
            <v>2565</v>
          </cell>
          <cell r="BG886"/>
          <cell r="BH886"/>
          <cell r="BI886"/>
          <cell r="BJ886"/>
          <cell r="BK886"/>
          <cell r="BL886" t="str">
            <v>นายเอกชัย สุทธเสน</v>
          </cell>
          <cell r="BM886">
            <v>883262012275</v>
          </cell>
          <cell r="BN886" t="str">
            <v>1.นายเอกชัย สุทธเสน
2.นางกัลยา นันทกิจรัตนกูล</v>
          </cell>
          <cell r="BO886" t="str">
            <v>จำเลยที่ 1
จำเลยที่ 2</v>
          </cell>
          <cell r="BP886" t="str">
            <v>3500200936841
3510200207296</v>
          </cell>
          <cell r="BQ886"/>
          <cell r="BR886"/>
          <cell r="BS886"/>
          <cell r="BT886"/>
          <cell r="BU886" t="str">
            <v>จันทร์นิภา</v>
          </cell>
          <cell r="BV886"/>
          <cell r="BW886"/>
          <cell r="BX886"/>
          <cell r="BY886"/>
          <cell r="BZ886"/>
          <cell r="CA886"/>
          <cell r="CB886"/>
          <cell r="CC886"/>
          <cell r="CD886"/>
          <cell r="CE886"/>
          <cell r="CF886"/>
          <cell r="CG886"/>
          <cell r="CH886"/>
          <cell r="CI886"/>
          <cell r="CJ886"/>
          <cell r="CK886"/>
          <cell r="CL886"/>
          <cell r="CM886"/>
          <cell r="CN886"/>
          <cell r="CO886"/>
        </row>
        <row r="887">
          <cell r="B887">
            <v>1731</v>
          </cell>
          <cell r="C887">
            <v>882</v>
          </cell>
          <cell r="D887">
            <v>11</v>
          </cell>
          <cell r="E887">
            <v>2</v>
          </cell>
          <cell r="F887">
            <v>2565</v>
          </cell>
          <cell r="G887">
            <v>800038938620</v>
          </cell>
          <cell r="H887" t="str">
            <v>นางสาว</v>
          </cell>
          <cell r="I887" t="str">
            <v>อรพิน</v>
          </cell>
          <cell r="J887" t="str">
            <v>แสนเป็ง</v>
          </cell>
          <cell r="K887">
            <v>3501700103202</v>
          </cell>
          <cell r="L887" t="str">
            <v>ดอยเต่า</v>
          </cell>
          <cell r="M887" t="str">
            <v>เชียงใหม่ 3</v>
          </cell>
          <cell r="N887">
            <v>8</v>
          </cell>
          <cell r="O887" t="str">
            <v>พัฒนาองค์กรชุมชน (รายบุคคล)</v>
          </cell>
          <cell r="P887" t="str">
            <v>1.บุคคลค้ำประกัน</v>
          </cell>
          <cell r="Q887">
            <v>167521.59</v>
          </cell>
          <cell r="R887">
            <v>29261.29</v>
          </cell>
          <cell r="S887" t="str">
            <v>จังหวัดฮอด</v>
          </cell>
          <cell r="T887" t="str">
            <v>ผบE.145</v>
          </cell>
          <cell r="U887">
            <v>2563</v>
          </cell>
          <cell r="V887"/>
          <cell r="W887"/>
          <cell r="X887"/>
          <cell r="Y887"/>
          <cell r="Z887"/>
          <cell r="AA887"/>
          <cell r="AB887"/>
          <cell r="AC887"/>
          <cell r="AD887"/>
          <cell r="AE887"/>
          <cell r="AF887"/>
          <cell r="AG887"/>
          <cell r="AH887"/>
          <cell r="AI887"/>
          <cell r="AJ887"/>
          <cell r="AK887"/>
          <cell r="AL887"/>
          <cell r="AM887"/>
          <cell r="AN887"/>
          <cell r="AO887"/>
          <cell r="AP887"/>
          <cell r="AQ887"/>
          <cell r="AR887"/>
          <cell r="AS887"/>
          <cell r="AT887"/>
          <cell r="AU887"/>
          <cell r="AV887"/>
          <cell r="AW887"/>
          <cell r="AX887"/>
          <cell r="AY887"/>
          <cell r="AZ887"/>
          <cell r="BA887"/>
          <cell r="BB887" t="str">
            <v>สืบทรัพย์สำนักงานอื่นฟ้อง (คำสั่ง 11/2/2565)//กำลังดำเนินการสืบทรัพย์</v>
          </cell>
          <cell r="BC887">
            <v>1500</v>
          </cell>
          <cell r="BD887">
            <v>7</v>
          </cell>
          <cell r="BE887">
            <v>11</v>
          </cell>
          <cell r="BF887">
            <v>2565</v>
          </cell>
          <cell r="BG887"/>
          <cell r="BH887"/>
          <cell r="BI887"/>
          <cell r="BJ887"/>
          <cell r="BK887"/>
          <cell r="BL887" t="str">
            <v>นางสาวอรพิน แสนเป็ง</v>
          </cell>
          <cell r="BM887">
            <v>883263010009</v>
          </cell>
          <cell r="BN887" t="str">
            <v>1.นางสาวอรพิน แสนเป็ง
2.นางเรณู ยะวงค์
3.นายศุภกฤต แสนเป็ง</v>
          </cell>
          <cell r="BO887" t="str">
            <v>จำเลยที่ 1
จำเลยที่ 2
จำเลยที่ 3</v>
          </cell>
          <cell r="BP887" t="str">
            <v>3501700103202
3501700103211
3501700103229</v>
          </cell>
          <cell r="BQ887"/>
          <cell r="BR887"/>
          <cell r="BS887"/>
          <cell r="BT887"/>
          <cell r="BU887" t="str">
            <v>จันทร์นิภา</v>
          </cell>
          <cell r="BV887"/>
          <cell r="BW887" t="str">
            <v>1.นางวรัญญา ระภูเขียว
2.นางสาววิชชุดา ชูศรีบุตร
3.นางสาวสุพรรณี เทพจันทร์</v>
          </cell>
          <cell r="BX887" t="str">
            <v>จำเลยที่ 1
จำเลยที่ 2
จำเลยที่ 3</v>
          </cell>
          <cell r="BY887" t="str">
            <v>3501700226509
3501700226347
154070000908</v>
          </cell>
          <cell r="BZ887"/>
          <cell r="CA887"/>
          <cell r="CB887"/>
          <cell r="CC887"/>
          <cell r="CD887"/>
          <cell r="CE887"/>
          <cell r="CF887"/>
          <cell r="CG887"/>
          <cell r="CH887"/>
          <cell r="CI887"/>
          <cell r="CJ887"/>
          <cell r="CK887"/>
          <cell r="CL887"/>
          <cell r="CM887"/>
          <cell r="CN887"/>
          <cell r="CO887"/>
        </row>
        <row r="888">
          <cell r="B888">
            <v>1732</v>
          </cell>
          <cell r="C888">
            <v>883</v>
          </cell>
          <cell r="D888">
            <v>11</v>
          </cell>
          <cell r="E888">
            <v>2</v>
          </cell>
          <cell r="F888">
            <v>2565</v>
          </cell>
          <cell r="G888">
            <v>800038673631</v>
          </cell>
          <cell r="H888" t="str">
            <v>วิสาหกิจชุมชนตำบลดอยเต่า 1</v>
          </cell>
          <cell r="I888"/>
          <cell r="J888"/>
          <cell r="K888"/>
          <cell r="L888" t="str">
            <v>ดอยเต่า</v>
          </cell>
          <cell r="M888" t="str">
            <v>เชียงใหม่ 3</v>
          </cell>
          <cell r="N888">
            <v>8</v>
          </cell>
          <cell r="O888" t="str">
            <v>สินเชื่อพัฒนาองค์กรชุมชน</v>
          </cell>
          <cell r="P888" t="str">
            <v>1.บุคคลค้ำประกัน</v>
          </cell>
          <cell r="Q888">
            <v>56400.53</v>
          </cell>
          <cell r="R888">
            <v>14469.36</v>
          </cell>
          <cell r="S888" t="str">
            <v>จังหวัดฮอด</v>
          </cell>
          <cell r="T888" t="str">
            <v>ผบE.182</v>
          </cell>
          <cell r="U888">
            <v>2563</v>
          </cell>
          <cell r="V888" t="str">
            <v>ผบE.291</v>
          </cell>
          <cell r="W888">
            <v>2563</v>
          </cell>
          <cell r="X888">
            <v>3</v>
          </cell>
          <cell r="Y888">
            <v>9</v>
          </cell>
          <cell r="Z888">
            <v>2563</v>
          </cell>
          <cell r="AA888"/>
          <cell r="AB888"/>
          <cell r="AC888"/>
          <cell r="AD888"/>
          <cell r="AE888"/>
          <cell r="AF888"/>
          <cell r="AG888"/>
          <cell r="AH888"/>
          <cell r="AI888"/>
          <cell r="AJ888"/>
          <cell r="AK888"/>
          <cell r="AL888"/>
          <cell r="AM888"/>
          <cell r="AN888"/>
          <cell r="AO888"/>
          <cell r="AP888"/>
          <cell r="AQ888"/>
          <cell r="AR888"/>
          <cell r="AS888"/>
          <cell r="AT888"/>
          <cell r="AU888"/>
          <cell r="AV888"/>
          <cell r="AW888"/>
          <cell r="AX888"/>
          <cell r="AY888"/>
          <cell r="AZ888"/>
          <cell r="BA888"/>
          <cell r="BB888" t="str">
            <v>สืบทรัพย์สำนักงานอื่นฟ้อง (คำสั่ง 11/2/2565)//กำลังดำเนินการสืบทรัพย์</v>
          </cell>
          <cell r="BC888">
            <v>3900</v>
          </cell>
          <cell r="BD888">
            <v>9</v>
          </cell>
          <cell r="BE888">
            <v>5</v>
          </cell>
          <cell r="BF888">
            <v>2567</v>
          </cell>
          <cell r="BG888"/>
          <cell r="BH888"/>
          <cell r="BI888"/>
          <cell r="BJ888"/>
          <cell r="BK888"/>
          <cell r="BL888" t="str">
            <v xml:space="preserve">วิสาหกิจชุมชนตำบลดอยเต่า 1 </v>
          </cell>
          <cell r="BM888">
            <v>823759010337</v>
          </cell>
          <cell r="BN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O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P888" t="str">
            <v>3501700203991
3501700162594
3501500303721
3510100368859
3501700154800
3501700154796
3501700246747
3400101192691
3501700126199
3501700135252
3501700135236
3501700135261
3501700135279อ</v>
          </cell>
          <cell r="BQ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R888" t="str">
            <v>พบทรัพย์</v>
          </cell>
          <cell r="BS888"/>
          <cell r="BT888"/>
          <cell r="BU888" t="str">
            <v>จันทร์นิภา</v>
          </cell>
          <cell r="BV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W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X888" t="str">
            <v>3501700203991
3501700162594
3501500303721
3510100368859
3501700154800
3501700154796
3501700246747
3400101192691
3501700126199
3501700135252
3501700135236
3501700135261
3501700135279อ</v>
          </cell>
          <cell r="BY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Z888"/>
          <cell r="CA888"/>
          <cell r="CB888"/>
          <cell r="CC888"/>
          <cell r="CD888"/>
          <cell r="CE888"/>
          <cell r="CF888"/>
          <cell r="CG888"/>
          <cell r="CH888"/>
          <cell r="CI888"/>
          <cell r="CJ888"/>
          <cell r="CK888"/>
          <cell r="CL888"/>
          <cell r="CM888"/>
          <cell r="CN888"/>
          <cell r="CO888"/>
        </row>
        <row r="889">
          <cell r="B889">
            <v>1733</v>
          </cell>
          <cell r="C889">
            <v>884</v>
          </cell>
          <cell r="D889">
            <v>11</v>
          </cell>
          <cell r="E889">
            <v>2</v>
          </cell>
          <cell r="F889">
            <v>2565</v>
          </cell>
          <cell r="G889">
            <v>800035336976</v>
          </cell>
          <cell r="H889" t="str">
            <v>นาง</v>
          </cell>
          <cell r="I889" t="str">
            <v>ภาสิน</v>
          </cell>
          <cell r="J889" t="str">
            <v>คำปัน</v>
          </cell>
          <cell r="K889" t="str">
            <v>35017-00080954</v>
          </cell>
          <cell r="L889" t="str">
            <v>ดอยเต่า</v>
          </cell>
          <cell r="M889" t="str">
            <v>เชียงใหม่ 3</v>
          </cell>
          <cell r="N889">
            <v>8</v>
          </cell>
          <cell r="O889" t="str">
            <v>พัฒนาองค์กรชุมชน (รายบุคคล)</v>
          </cell>
          <cell r="P889" t="str">
            <v>1.บุคคลค้ำประกัน</v>
          </cell>
          <cell r="Q889">
            <v>195100.32</v>
          </cell>
          <cell r="R889">
            <v>39353.78</v>
          </cell>
          <cell r="S889" t="str">
            <v>จังหวัดฮอด</v>
          </cell>
          <cell r="T889" t="str">
            <v>ผบ.1593</v>
          </cell>
          <cell r="U889">
            <v>2562</v>
          </cell>
          <cell r="V889" t="str">
            <v>ผบ.259</v>
          </cell>
          <cell r="W889">
            <v>2563</v>
          </cell>
          <cell r="X889"/>
          <cell r="Y889"/>
          <cell r="Z889"/>
          <cell r="AA889">
            <v>3</v>
          </cell>
          <cell r="AB889">
            <v>2</v>
          </cell>
          <cell r="AC889">
            <v>2563</v>
          </cell>
          <cell r="AD889"/>
          <cell r="AE889"/>
          <cell r="AF889"/>
          <cell r="AG889"/>
          <cell r="AH889"/>
          <cell r="AI889"/>
          <cell r="AJ889"/>
          <cell r="AK889"/>
          <cell r="AL889"/>
          <cell r="AM889"/>
          <cell r="AN889"/>
          <cell r="AO889"/>
          <cell r="AP889"/>
          <cell r="AQ889"/>
          <cell r="AR889"/>
          <cell r="AS889"/>
          <cell r="AT889"/>
          <cell r="AU889"/>
          <cell r="AV889"/>
          <cell r="AW889"/>
          <cell r="AX889"/>
          <cell r="AY889"/>
          <cell r="AZ889"/>
          <cell r="BA889"/>
          <cell r="BB889" t="str">
            <v>สืบทรัพย์สำนักงานอื่นฟ้อง (คำสั่ง 11/2/2565)//กำลังดำเนินการสืบทรัพย์</v>
          </cell>
          <cell r="BC889">
            <v>1800</v>
          </cell>
          <cell r="BD889">
            <v>7</v>
          </cell>
          <cell r="BE889">
            <v>11</v>
          </cell>
          <cell r="BF889">
            <v>2565</v>
          </cell>
          <cell r="BG889"/>
          <cell r="BH889"/>
          <cell r="BI889"/>
          <cell r="BJ889"/>
          <cell r="BK889"/>
          <cell r="BL889" t="str">
            <v>นางภาสิน คำปัน</v>
          </cell>
          <cell r="BM889">
            <v>823759010493</v>
          </cell>
          <cell r="BN889"/>
          <cell r="BO889"/>
          <cell r="BP889"/>
          <cell r="BQ889"/>
          <cell r="BR889"/>
          <cell r="BS889"/>
          <cell r="BT889"/>
          <cell r="BU889" t="str">
            <v>จันทร์นิภา</v>
          </cell>
          <cell r="BV889"/>
          <cell r="BW889" t="str">
            <v>1.นายจันทร์ ปู่เงิน
2.นางธนัญชนก โพธิสถาน
3.นายชนินทร์ อิ่นคำ</v>
          </cell>
          <cell r="BX889" t="str">
            <v>จำเลยที่ 1
จำเลยที่ 2
จำเลยที่ 3</v>
          </cell>
          <cell r="BY889" t="str">
            <v>3501700047850
3501700059441
3501700044397</v>
          </cell>
          <cell r="BZ889"/>
          <cell r="CA889"/>
          <cell r="CB889"/>
          <cell r="CC889"/>
          <cell r="CD889"/>
          <cell r="CE889"/>
          <cell r="CF889"/>
          <cell r="CG889"/>
          <cell r="CH889"/>
          <cell r="CI889"/>
          <cell r="CJ889"/>
          <cell r="CK889"/>
          <cell r="CL889"/>
          <cell r="CM889"/>
          <cell r="CN889"/>
          <cell r="CO889"/>
        </row>
        <row r="890">
          <cell r="B890">
            <v>1734</v>
          </cell>
          <cell r="C890">
            <v>885</v>
          </cell>
          <cell r="D890">
            <v>11</v>
          </cell>
          <cell r="E890">
            <v>2</v>
          </cell>
          <cell r="F890">
            <v>2565</v>
          </cell>
          <cell r="G890">
            <v>800044357260</v>
          </cell>
          <cell r="H890" t="str">
            <v>นาย</v>
          </cell>
          <cell r="I890" t="str">
            <v>ไกรฤกษ์</v>
          </cell>
          <cell r="J890" t="str">
            <v>ศรีชัย</v>
          </cell>
          <cell r="K890">
            <v>1501600059493</v>
          </cell>
          <cell r="L890" t="str">
            <v>ดอยเต่า</v>
          </cell>
          <cell r="M890" t="str">
            <v>เชียงใหม่ 3</v>
          </cell>
          <cell r="N890">
            <v>8</v>
          </cell>
          <cell r="O890" t="str">
            <v>พัฒนาองค์กรชุมชน (รายบุคคล)</v>
          </cell>
          <cell r="P890" t="str">
            <v>1.บุคคลค้ำประกัน</v>
          </cell>
          <cell r="Q890">
            <v>293763.02</v>
          </cell>
          <cell r="R890">
            <v>99835.35</v>
          </cell>
          <cell r="S890" t="str">
            <v>จังหวัดฮอด</v>
          </cell>
          <cell r="T890" t="str">
            <v>ผบ.276</v>
          </cell>
          <cell r="U890">
            <v>2563</v>
          </cell>
          <cell r="V890" t="str">
            <v>ผบ.613</v>
          </cell>
          <cell r="W890">
            <v>2563</v>
          </cell>
          <cell r="X890"/>
          <cell r="Y890"/>
          <cell r="Z890"/>
          <cell r="AA890">
            <v>31</v>
          </cell>
          <cell r="AB890">
            <v>8</v>
          </cell>
          <cell r="AC890">
            <v>2563</v>
          </cell>
          <cell r="AD890"/>
          <cell r="AE890"/>
          <cell r="AF890"/>
          <cell r="AG890"/>
          <cell r="AH890"/>
          <cell r="AI890"/>
          <cell r="AJ890"/>
          <cell r="AK890"/>
          <cell r="AL890"/>
          <cell r="AM890"/>
          <cell r="AN890"/>
          <cell r="AO890"/>
          <cell r="AP890"/>
          <cell r="AQ890"/>
          <cell r="AR890"/>
          <cell r="AS890"/>
          <cell r="AT890"/>
          <cell r="AU890"/>
          <cell r="AV890"/>
          <cell r="AW890"/>
          <cell r="AX890"/>
          <cell r="AY890"/>
          <cell r="AZ890"/>
          <cell r="BA890"/>
          <cell r="BB890" t="str">
            <v>สืบทรัพย์สำนักงานอื่นฟ้อง (คำสั่ง 11/2/2565)//กำลังดำเนินการสืบทรัพย์</v>
          </cell>
          <cell r="BC890">
            <v>900</v>
          </cell>
          <cell r="BD890">
            <v>18</v>
          </cell>
          <cell r="BE890">
            <v>11</v>
          </cell>
          <cell r="BF890">
            <v>2565</v>
          </cell>
          <cell r="BG890"/>
          <cell r="BH890"/>
          <cell r="BI890"/>
          <cell r="BJ890"/>
          <cell r="BK890"/>
          <cell r="BL890" t="str">
            <v>นายไกรฤกษ์ ศรีชัย</v>
          </cell>
          <cell r="BM890">
            <v>823759010501</v>
          </cell>
          <cell r="BN890" t="str">
            <v>1.นายไกรฤกษ์ ศรีชัย
2.นายณัฐวัตร แก้ววงศ์
3.นายอิสรา จำปาทอง</v>
          </cell>
          <cell r="BO890" t="str">
            <v>จำเลยที่ 1
จำเลยที่ 2
จำเลยที่ 3</v>
          </cell>
          <cell r="BP890" t="str">
            <v>1501600059493
1501600081294
1501600058918</v>
          </cell>
          <cell r="BQ890"/>
          <cell r="BR890"/>
          <cell r="BS890"/>
          <cell r="BT890"/>
          <cell r="BU890" t="str">
            <v>จันทร์นิภา</v>
          </cell>
          <cell r="BV890"/>
          <cell r="BW890" t="str">
            <v>1.นางสาวทัศนีย์ สายปั๋น
2.นายอาทิตย์ หมูกลาง</v>
          </cell>
          <cell r="BX890" t="str">
            <v>จำเลยที่ 1
จำเลยที่ 2</v>
          </cell>
          <cell r="BY890" t="str">
            <v>1510100026340
1509900131456</v>
          </cell>
          <cell r="BZ890"/>
          <cell r="CA890"/>
          <cell r="CB890"/>
          <cell r="CC890"/>
          <cell r="CD890"/>
          <cell r="CE890"/>
          <cell r="CF890"/>
          <cell r="CG890"/>
          <cell r="CH890"/>
          <cell r="CI890"/>
          <cell r="CJ890"/>
          <cell r="CK890"/>
          <cell r="CL890"/>
          <cell r="CM890"/>
          <cell r="CN890"/>
          <cell r="CO890"/>
        </row>
        <row r="891">
          <cell r="B891">
            <v>1735</v>
          </cell>
          <cell r="C891">
            <v>886</v>
          </cell>
          <cell r="D891">
            <v>11</v>
          </cell>
          <cell r="E891">
            <v>2</v>
          </cell>
          <cell r="F891">
            <v>2565</v>
          </cell>
          <cell r="G891">
            <v>800044357443</v>
          </cell>
          <cell r="H891" t="str">
            <v>นาย</v>
          </cell>
          <cell r="I891" t="str">
            <v>ณัฐวัตร</v>
          </cell>
          <cell r="J891" t="str">
            <v>แก้ววงศ์</v>
          </cell>
          <cell r="K891">
            <v>1501600081294</v>
          </cell>
          <cell r="L891" t="str">
            <v>ดอยเต่า</v>
          </cell>
          <cell r="M891" t="str">
            <v>เชียงใหม่ 3</v>
          </cell>
          <cell r="N891">
            <v>8</v>
          </cell>
          <cell r="O891" t="str">
            <v>พัฒนาองค์กรชุมชน (รายบุคคล)</v>
          </cell>
          <cell r="P891" t="str">
            <v>1.บุคคลค้ำประกัน</v>
          </cell>
          <cell r="Q891">
            <v>280913.44</v>
          </cell>
          <cell r="R891">
            <v>85867.59</v>
          </cell>
          <cell r="S891" t="str">
            <v>จังหวัดฮอด</v>
          </cell>
          <cell r="T891" t="str">
            <v>ผบ.277</v>
          </cell>
          <cell r="U891">
            <v>2563</v>
          </cell>
          <cell r="V891" t="str">
            <v>ผบ.614</v>
          </cell>
          <cell r="W891">
            <v>2563</v>
          </cell>
          <cell r="X891"/>
          <cell r="Y891"/>
          <cell r="Z891"/>
          <cell r="AA891">
            <v>31</v>
          </cell>
          <cell r="AB891">
            <v>8</v>
          </cell>
          <cell r="AC891">
            <v>2563</v>
          </cell>
          <cell r="AD891"/>
          <cell r="AE891"/>
          <cell r="AF891"/>
          <cell r="AG891"/>
          <cell r="AH891"/>
          <cell r="AI891"/>
          <cell r="AJ891"/>
          <cell r="AK891"/>
          <cell r="AL891"/>
          <cell r="AM891"/>
          <cell r="AN891"/>
          <cell r="AO891"/>
          <cell r="AP891"/>
          <cell r="AQ891"/>
          <cell r="AR891"/>
          <cell r="AS891"/>
          <cell r="AT891"/>
          <cell r="AU891"/>
          <cell r="AV891"/>
          <cell r="AW891"/>
          <cell r="AX891"/>
          <cell r="AY891"/>
          <cell r="AZ891"/>
          <cell r="BA891"/>
          <cell r="BB891" t="str">
            <v>สืบทรัพย์สำนักงานอื่นฟ้อง (คำสั่ง 11/2/2565)//กำลังดำเนินการสืบทรัพย์</v>
          </cell>
          <cell r="BC891" t="str">
            <v/>
          </cell>
          <cell r="BD891" t="str">
            <v/>
          </cell>
          <cell r="BE891" t="str">
            <v/>
          </cell>
          <cell r="BF891" t="str">
            <v/>
          </cell>
          <cell r="BG891"/>
          <cell r="BH891"/>
          <cell r="BI891"/>
          <cell r="BJ891"/>
          <cell r="BK891"/>
          <cell r="BL891" t="str">
            <v>นายณัฐวัตร แก้ววงศ์</v>
          </cell>
          <cell r="BM891">
            <v>823759010488</v>
          </cell>
          <cell r="BN891" t="str">
            <v>1.นายไกรฤกษ์ ศรีชัย
2.นายณัฐวัตร แก้ววงศ์
3.นายอิสรา จำปาทอง</v>
          </cell>
          <cell r="BO891" t="str">
            <v>จำเลยที่ 1
จำเลยที่ 2
จำเลยที่ 3</v>
          </cell>
          <cell r="BP891" t="str">
            <v xml:space="preserve">1501600059493
1501600081294
1501600058918
</v>
          </cell>
          <cell r="BQ891"/>
          <cell r="BR891"/>
          <cell r="BS891"/>
          <cell r="BT891"/>
          <cell r="BU891" t="str">
            <v>จันทร์นิภา</v>
          </cell>
          <cell r="BV891"/>
          <cell r="BW891" t="str">
            <v>1.นายเอกชัย สุทธเสน
2.นางกัลยา นันทกิจรัตนกูล</v>
          </cell>
          <cell r="BX891" t="str">
            <v>จำเลยที่ 1
จำเลยที่ 2</v>
          </cell>
          <cell r="BY891" t="str">
            <v>3500200936841
3510200207296</v>
          </cell>
          <cell r="BZ891"/>
          <cell r="CA891"/>
          <cell r="CB891"/>
          <cell r="CC891"/>
          <cell r="CD891"/>
          <cell r="CE891"/>
          <cell r="CF891"/>
          <cell r="CG891"/>
          <cell r="CH891"/>
          <cell r="CI891"/>
          <cell r="CJ891"/>
          <cell r="CK891"/>
          <cell r="CL891"/>
          <cell r="CM891"/>
          <cell r="CN891"/>
          <cell r="CO891"/>
        </row>
        <row r="892">
          <cell r="B892">
            <v>1736</v>
          </cell>
          <cell r="C892">
            <v>887</v>
          </cell>
          <cell r="D892">
            <v>11</v>
          </cell>
          <cell r="E892">
            <v>2</v>
          </cell>
          <cell r="F892">
            <v>2565</v>
          </cell>
          <cell r="G892">
            <v>800050432171</v>
          </cell>
          <cell r="H892" t="str">
            <v>นาง</v>
          </cell>
          <cell r="I892" t="str">
            <v>เกสร</v>
          </cell>
          <cell r="J892" t="str">
            <v>จิโน</v>
          </cell>
          <cell r="K892">
            <v>3501500107824</v>
          </cell>
          <cell r="L892" t="str">
            <v xml:space="preserve"> </v>
          </cell>
          <cell r="M892" t="str">
            <v>เชียงใหม่ 3</v>
          </cell>
          <cell r="N892">
            <v>8</v>
          </cell>
          <cell r="O892" t="str">
            <v>ธนาคารประชาชน</v>
          </cell>
          <cell r="P892" t="str">
            <v>1.บุคคลค้ำประกัน</v>
          </cell>
          <cell r="Q892">
            <v>43737.29</v>
          </cell>
          <cell r="R892">
            <v>8822.7099999999991</v>
          </cell>
          <cell r="S892" t="str">
            <v>แขวงเชียงใหม่</v>
          </cell>
          <cell r="T892" t="str">
            <v>ผบ.5400</v>
          </cell>
          <cell r="U892">
            <v>2563</v>
          </cell>
          <cell r="V892" t="str">
            <v>ผบ.6529</v>
          </cell>
          <cell r="W892">
            <v>2563</v>
          </cell>
          <cell r="X892"/>
          <cell r="Y892"/>
          <cell r="Z892"/>
          <cell r="AA892">
            <v>29</v>
          </cell>
          <cell r="AB892">
            <v>9</v>
          </cell>
          <cell r="AC892">
            <v>2563</v>
          </cell>
          <cell r="AD892"/>
          <cell r="AE892"/>
          <cell r="AF892"/>
          <cell r="AG892"/>
          <cell r="AH892"/>
          <cell r="AI892"/>
          <cell r="AJ892"/>
          <cell r="AK892"/>
          <cell r="AL892"/>
          <cell r="AM892"/>
          <cell r="AN892"/>
          <cell r="AO892"/>
          <cell r="AP892"/>
          <cell r="AQ892"/>
          <cell r="AR892"/>
          <cell r="AS892"/>
          <cell r="AT892"/>
          <cell r="AU892"/>
          <cell r="AV892"/>
          <cell r="AW892"/>
          <cell r="AX892"/>
          <cell r="AY892"/>
          <cell r="AZ892"/>
          <cell r="BA892"/>
          <cell r="BB892" t="str">
            <v>สืบทรัพย์สำนักงานอื่นฟ้อง (คำสั่ง 11/2/2565)//กำลังดำเนินการสืบทรัพย์</v>
          </cell>
          <cell r="BC892">
            <v>1800</v>
          </cell>
          <cell r="BD892">
            <v>7</v>
          </cell>
          <cell r="BE892">
            <v>11</v>
          </cell>
          <cell r="BF892">
            <v>2565</v>
          </cell>
          <cell r="BG892"/>
          <cell r="BH892"/>
          <cell r="BI892"/>
          <cell r="BJ892"/>
          <cell r="BK892"/>
          <cell r="BL892" t="str">
            <v>นางเกสร จิโน</v>
          </cell>
          <cell r="BM892">
            <v>883263011010</v>
          </cell>
          <cell r="BN892" t="str">
            <v>1.นางเกษร จิโน
2.นางสาวจันทร์ทิพย์ ห้ามทุกข์
3.นางลัดดา ศรีสุข</v>
          </cell>
          <cell r="BO892" t="str">
            <v>จำเลยที่ 1
จำเลยที่ 2
จำเลยที่ 3</v>
          </cell>
          <cell r="BP892" t="str">
            <v xml:space="preserve">3501500107824
1500900016519
3501500343463
</v>
          </cell>
          <cell r="BQ892"/>
          <cell r="BR892"/>
          <cell r="BS892"/>
          <cell r="BT892"/>
          <cell r="BU892" t="str">
            <v>จันทร์นิภา</v>
          </cell>
          <cell r="BV892"/>
          <cell r="BW892" t="str">
            <v>1.นางสาวอรพิน แสนเป็ง
2.นางเรณู ยะวงค์
3.นายศุภกฤต แสนเป็ง</v>
          </cell>
          <cell r="BX892" t="str">
            <v>จำเลยที่ 1
จำเลยที่ 2
จำเลยที่ 3</v>
          </cell>
          <cell r="BY892" t="str">
            <v>3501700103202
3501700103211
3501700103229</v>
          </cell>
          <cell r="BZ892"/>
          <cell r="CA892"/>
          <cell r="CB892"/>
          <cell r="CC892"/>
          <cell r="CD892"/>
          <cell r="CE892"/>
          <cell r="CF892"/>
          <cell r="CG892"/>
          <cell r="CH892"/>
          <cell r="CI892"/>
          <cell r="CJ892"/>
          <cell r="CK892"/>
          <cell r="CL892"/>
          <cell r="CM892"/>
          <cell r="CN892"/>
          <cell r="CO892"/>
        </row>
        <row r="893">
          <cell r="B893">
            <v>1737</v>
          </cell>
          <cell r="C893">
            <v>888</v>
          </cell>
          <cell r="D893">
            <v>11</v>
          </cell>
          <cell r="E893">
            <v>2</v>
          </cell>
          <cell r="F893">
            <v>2565</v>
          </cell>
          <cell r="G893">
            <v>800037576231</v>
          </cell>
          <cell r="H893" t="str">
            <v>นาง</v>
          </cell>
          <cell r="I893" t="str">
            <v>มาลัย</v>
          </cell>
          <cell r="J893" t="str">
            <v>วงค์อินทร์</v>
          </cell>
          <cell r="K893">
            <v>3501500283991</v>
          </cell>
          <cell r="L893" t="str">
            <v>หางดง</v>
          </cell>
          <cell r="M893" t="str">
            <v>เชียงใหม่ 3</v>
          </cell>
          <cell r="N893">
            <v>8</v>
          </cell>
          <cell r="O893" t="str">
            <v>ธนาคารประชาชน</v>
          </cell>
          <cell r="P893" t="str">
            <v>1.บุคคลค้ำประกัน</v>
          </cell>
          <cell r="Q893">
            <v>58981.48</v>
          </cell>
          <cell r="R893">
            <v>6233.55</v>
          </cell>
          <cell r="S893" t="str">
            <v>แขวงเชียงใหม่</v>
          </cell>
          <cell r="T893" t="str">
            <v>ผบ.3233</v>
          </cell>
          <cell r="U893">
            <v>2563</v>
          </cell>
          <cell r="V893" t="str">
            <v>ผบ.6023</v>
          </cell>
          <cell r="W893">
            <v>2563</v>
          </cell>
          <cell r="X893"/>
          <cell r="Y893"/>
          <cell r="Z893"/>
          <cell r="AA893">
            <v>8</v>
          </cell>
          <cell r="AB893">
            <v>9</v>
          </cell>
          <cell r="AC893">
            <v>2563</v>
          </cell>
          <cell r="AD893"/>
          <cell r="AE893"/>
          <cell r="AF893"/>
          <cell r="AG893"/>
          <cell r="AH893"/>
          <cell r="AI893"/>
          <cell r="AJ893"/>
          <cell r="AK893"/>
          <cell r="AL893"/>
          <cell r="AM893"/>
          <cell r="AN893"/>
          <cell r="AO893"/>
          <cell r="AP893"/>
          <cell r="AQ893"/>
          <cell r="AR893"/>
          <cell r="AS893"/>
          <cell r="AT893"/>
          <cell r="AU893"/>
          <cell r="AV893"/>
          <cell r="AW893"/>
          <cell r="AX893"/>
          <cell r="AY893"/>
          <cell r="AZ893"/>
          <cell r="BA893"/>
          <cell r="BB893" t="str">
            <v>สืบทรัพย์สำนักงานอื่นฟ้อง (คำสั่ง 11/2/2565)//กำลังดำเนินการสืบทรัพย์</v>
          </cell>
          <cell r="BC893">
            <v>1800</v>
          </cell>
          <cell r="BD893">
            <v>7</v>
          </cell>
          <cell r="BE893">
            <v>11</v>
          </cell>
          <cell r="BF893">
            <v>2565</v>
          </cell>
          <cell r="BG893"/>
          <cell r="BH893"/>
          <cell r="BI893"/>
          <cell r="BJ893"/>
          <cell r="BK893"/>
          <cell r="BL893" t="str">
            <v>นางมาลัย วงค์อินทร์</v>
          </cell>
          <cell r="BM893">
            <v>823759010129</v>
          </cell>
          <cell r="BN893" t="str">
            <v>1.นางมาลัย วงค์อิทร์
2.นายเรือนแก้ว สุวรรณมงคล
3.นายดำรง บุญประเสริฐ</v>
          </cell>
          <cell r="BO893" t="str">
            <v>จำเลยที่ 1
จำเลยที่ 2
จำเลยที่ 3</v>
          </cell>
          <cell r="BP893" t="str">
            <v>3501500283991
3510100090231
3310900594448</v>
          </cell>
          <cell r="BQ893"/>
          <cell r="BR893"/>
          <cell r="BS893"/>
          <cell r="BT893"/>
          <cell r="BU893" t="str">
            <v>จันทร์นิภา</v>
          </cell>
          <cell r="BV893"/>
          <cell r="BW893" t="str">
            <v>1.นายสว่าง ยะมัง
2.นางกัลยา ศรีคำมูล
3.นางสายทอง โปธา
4.นางสุดา มณีวรรณ์
5.นางปรานอม ลาดสา
6.นางปราโมทร์ วงค์เรือน
7.นางแจ๋ว โปธา
8.นายสมบัติ โปธา</v>
          </cell>
          <cell r="BX893"/>
          <cell r="BY893"/>
          <cell r="BZ893"/>
          <cell r="CA893"/>
          <cell r="CB893"/>
          <cell r="CC893"/>
          <cell r="CD893"/>
          <cell r="CE893"/>
          <cell r="CF893"/>
          <cell r="CG893"/>
          <cell r="CH893"/>
          <cell r="CI893"/>
          <cell r="CJ893"/>
          <cell r="CK893"/>
          <cell r="CL893"/>
          <cell r="CM893"/>
          <cell r="CN893"/>
          <cell r="CO893"/>
        </row>
        <row r="894">
          <cell r="B894">
            <v>1738</v>
          </cell>
          <cell r="C894">
            <v>889</v>
          </cell>
          <cell r="D894">
            <v>11</v>
          </cell>
          <cell r="E894">
            <v>2</v>
          </cell>
          <cell r="F894">
            <v>2565</v>
          </cell>
          <cell r="G894">
            <v>800084978629</v>
          </cell>
          <cell r="H894" t="str">
            <v>นางสาว</v>
          </cell>
          <cell r="I894" t="str">
            <v>วิภาภรณ์</v>
          </cell>
          <cell r="J894" t="str">
            <v>ราชกิจ</v>
          </cell>
          <cell r="K894">
            <v>1509900854806</v>
          </cell>
          <cell r="L894" t="str">
            <v>หางดง</v>
          </cell>
          <cell r="M894" t="str">
            <v>เชียงใหม่ 3</v>
          </cell>
          <cell r="N894">
            <v>8</v>
          </cell>
          <cell r="O894" t="str">
            <v>สินเชื่อแก้ไขปัญหาหนี้นอกระบบ PSA</v>
          </cell>
          <cell r="P894" t="str">
            <v>1.บุคคลค้ำประกัน</v>
          </cell>
          <cell r="Q894">
            <v>33439.449999999997</v>
          </cell>
          <cell r="R894">
            <v>3237.45</v>
          </cell>
          <cell r="S894" t="str">
            <v>แขวงเชียงใหม่</v>
          </cell>
          <cell r="T894" t="str">
            <v>ผบ.6364</v>
          </cell>
          <cell r="U894">
            <v>2563</v>
          </cell>
          <cell r="V894" t="str">
            <v>ผบ.1569</v>
          </cell>
          <cell r="W894">
            <v>2564</v>
          </cell>
          <cell r="X894"/>
          <cell r="Y894"/>
          <cell r="Z894"/>
          <cell r="AA894"/>
          <cell r="AB894"/>
          <cell r="AC894"/>
          <cell r="AD894"/>
          <cell r="AE894"/>
          <cell r="AF894"/>
          <cell r="AG894"/>
          <cell r="AH894"/>
          <cell r="AI894"/>
          <cell r="AJ894"/>
          <cell r="AK894"/>
          <cell r="AL894"/>
          <cell r="AM894"/>
          <cell r="AN894"/>
          <cell r="AO894"/>
          <cell r="AP894"/>
          <cell r="AQ894"/>
          <cell r="AR894"/>
          <cell r="AS894"/>
          <cell r="AT894"/>
          <cell r="AU894"/>
          <cell r="AV894"/>
          <cell r="AW894"/>
          <cell r="AX894"/>
          <cell r="AY894"/>
          <cell r="AZ894"/>
          <cell r="BA894"/>
          <cell r="BB894" t="str">
            <v>สืบทรัพย์สำนักงานอื่นฟ้อง (คำสั่ง 11/2/2565)//กำลังดำเนินการสืบทรัพย์</v>
          </cell>
          <cell r="BC894">
            <v>900</v>
          </cell>
          <cell r="BD894">
            <v>18</v>
          </cell>
          <cell r="BE894">
            <v>11</v>
          </cell>
          <cell r="BF894">
            <v>2565</v>
          </cell>
          <cell r="BG894"/>
          <cell r="BH894"/>
          <cell r="BI894"/>
          <cell r="BJ894"/>
          <cell r="BK894"/>
          <cell r="BL894" t="str">
            <v>นางสาววิภาภรณ์ ราชกิจ</v>
          </cell>
          <cell r="BM894">
            <v>883263012100</v>
          </cell>
          <cell r="BN894" t="str">
            <v>1.นางสาววิภาภรณ์ ราชกิต
2.นายสุวรรณ์ ทิพวงศ์</v>
          </cell>
          <cell r="BO894" t="str">
            <v xml:space="preserve">จำเลยที่ 1
จำเลยที่ 2
</v>
          </cell>
          <cell r="BP894" t="str">
            <v>1509900854806
3560300798598</v>
          </cell>
          <cell r="BQ894"/>
          <cell r="BR894"/>
          <cell r="BS894"/>
          <cell r="BT894"/>
          <cell r="BU894" t="str">
            <v>จันทร์นิภา</v>
          </cell>
          <cell r="BV894"/>
          <cell r="BW894"/>
          <cell r="BX894"/>
          <cell r="BY894"/>
          <cell r="BZ894"/>
          <cell r="CA894"/>
          <cell r="CB894"/>
          <cell r="CC894"/>
          <cell r="CD894"/>
          <cell r="CE894"/>
          <cell r="CF894"/>
          <cell r="CG894"/>
          <cell r="CH894"/>
          <cell r="CI894"/>
          <cell r="CJ894"/>
          <cell r="CK894"/>
          <cell r="CL894"/>
          <cell r="CM894"/>
          <cell r="CN894"/>
          <cell r="CO894"/>
        </row>
        <row r="895">
          <cell r="B895">
            <v>1739</v>
          </cell>
          <cell r="C895">
            <v>890</v>
          </cell>
          <cell r="D895">
            <v>11</v>
          </cell>
          <cell r="E895">
            <v>2</v>
          </cell>
          <cell r="F895">
            <v>2565</v>
          </cell>
          <cell r="G895">
            <v>800073584073</v>
          </cell>
          <cell r="H895" t="str">
            <v>นาย</v>
          </cell>
          <cell r="I895" t="str">
            <v>โทน</v>
          </cell>
          <cell r="J895" t="str">
            <v>ไชยมณี</v>
          </cell>
          <cell r="K895">
            <v>3411400583749</v>
          </cell>
          <cell r="L895" t="str">
            <v>หางดง</v>
          </cell>
          <cell r="M895" t="str">
            <v>เชียงใหม่ 3</v>
          </cell>
          <cell r="N895">
            <v>8</v>
          </cell>
          <cell r="O895" t="str">
            <v>ธนาคารประชาชน</v>
          </cell>
          <cell r="P895" t="str">
            <v>1.บุคคลค้ำประกัน</v>
          </cell>
          <cell r="Q895">
            <v>38976.449999999997</v>
          </cell>
          <cell r="R895">
            <v>15261.88</v>
          </cell>
          <cell r="S895" t="str">
            <v>จังหวัดฮอด</v>
          </cell>
          <cell r="T895" t="str">
            <v>ผบE.143</v>
          </cell>
          <cell r="U895">
            <v>2563</v>
          </cell>
          <cell r="V895" t="str">
            <v>ผบE.266</v>
          </cell>
          <cell r="W895">
            <v>2563</v>
          </cell>
          <cell r="X895">
            <v>2</v>
          </cell>
          <cell r="Y895">
            <v>9</v>
          </cell>
          <cell r="Z895">
            <v>2563</v>
          </cell>
          <cell r="AA895"/>
          <cell r="AB895"/>
          <cell r="AC895"/>
          <cell r="AD895"/>
          <cell r="AE895"/>
          <cell r="AF895"/>
          <cell r="AG895"/>
          <cell r="AH895"/>
          <cell r="AI895"/>
          <cell r="AJ895"/>
          <cell r="AK895"/>
          <cell r="AL895"/>
          <cell r="AM895"/>
          <cell r="AN895"/>
          <cell r="AO895"/>
          <cell r="AP895"/>
          <cell r="AQ895"/>
          <cell r="AR895"/>
          <cell r="AS895"/>
          <cell r="AT895"/>
          <cell r="AU895"/>
          <cell r="AV895"/>
          <cell r="AW895"/>
          <cell r="AX895"/>
          <cell r="AY895"/>
          <cell r="AZ895"/>
          <cell r="BA895"/>
          <cell r="BB895" t="str">
            <v>สืบทรัพย์สำนักงานอื่นฟ้อง (คำสั่ง 11/2/2565)//กำลังดำเนินการสืบทรัพย์</v>
          </cell>
          <cell r="BC895">
            <v>1800</v>
          </cell>
          <cell r="BD895">
            <v>7</v>
          </cell>
          <cell r="BE895">
            <v>11</v>
          </cell>
          <cell r="BF895">
            <v>2565</v>
          </cell>
          <cell r="BG895"/>
          <cell r="BH895"/>
          <cell r="BI895"/>
          <cell r="BJ895"/>
          <cell r="BK895"/>
          <cell r="BL895" t="str">
            <v>นายโทน ไชยมณี</v>
          </cell>
          <cell r="BM895">
            <v>883263010207</v>
          </cell>
          <cell r="BN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O895" t="str">
            <v>จำเลยที่ 1
คู่สมรสจำเลยที่ 1
จำเลยที่ 2
คู่สมรสปัจจุบันจำเลยที่ 2
คู่สมรสเก่าจำเลยที่ 2
จำเลยที่ 3</v>
          </cell>
          <cell r="BP895" t="str">
            <v>3411400583749
2580600020161
3571000393763
3500100372929
3571000281876
1501600066601</v>
          </cell>
          <cell r="BQ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R895" t="str">
            <v>ไม่พบทรัพย์</v>
          </cell>
          <cell r="BS895"/>
          <cell r="BT895"/>
          <cell r="BU895" t="str">
            <v>จันทร์นิภา</v>
          </cell>
          <cell r="BV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W895" t="str">
            <v>จำเลยที่ 1
คู่สมรสจำเลยที่ 1
จำเลยที่ 2
คู่สมรสปัจจุบันจำเลยที่ 2
คู่สมรสเก่าจำเลยที่ 2
จำเลยที่ 3</v>
          </cell>
          <cell r="BX895" t="str">
            <v>3411400583749
2580600020161
3571000393763
3500100372929
3571000281876
1501600066601</v>
          </cell>
          <cell r="BY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Z895" t="str">
            <v>ไม่พบทรัพย์</v>
          </cell>
          <cell r="CA895"/>
          <cell r="CB895"/>
          <cell r="CC895"/>
          <cell r="CD895"/>
          <cell r="CE895"/>
          <cell r="CF895"/>
          <cell r="CG895"/>
          <cell r="CH895"/>
          <cell r="CI895"/>
          <cell r="CJ895"/>
          <cell r="CK895"/>
          <cell r="CL895"/>
          <cell r="CM895"/>
          <cell r="CN895"/>
          <cell r="CO895"/>
        </row>
        <row r="896">
          <cell r="B896">
            <v>1740</v>
          </cell>
          <cell r="C896">
            <v>891</v>
          </cell>
          <cell r="D896">
            <v>11</v>
          </cell>
          <cell r="E896">
            <v>2</v>
          </cell>
          <cell r="F896">
            <v>2565</v>
          </cell>
          <cell r="G896">
            <v>800033969596</v>
          </cell>
          <cell r="H896" t="str">
            <v>นางสาว</v>
          </cell>
          <cell r="I896" t="str">
            <v xml:space="preserve">ฉายวสันต์ </v>
          </cell>
          <cell r="J896" t="str">
            <v>บุญทา</v>
          </cell>
          <cell r="K896">
            <v>3501200369963</v>
          </cell>
          <cell r="L896" t="str">
            <v>สันป่าตอง</v>
          </cell>
          <cell r="M896" t="str">
            <v>เชียงใหม่ 3</v>
          </cell>
          <cell r="N896">
            <v>8</v>
          </cell>
          <cell r="O896" t="str">
            <v>ธนาคารประชาชน</v>
          </cell>
          <cell r="P896" t="str">
            <v>1.บุคคลค้ำประกัน</v>
          </cell>
          <cell r="Q896">
            <v>67563.64</v>
          </cell>
          <cell r="R896">
            <v>7191.64</v>
          </cell>
          <cell r="S896" t="str">
            <v>แขวงเชียงใหม่</v>
          </cell>
          <cell r="T896" t="str">
            <v>ผบ.10762</v>
          </cell>
          <cell r="U896">
            <v>2562</v>
          </cell>
          <cell r="V896" t="str">
            <v>ผบ.911</v>
          </cell>
          <cell r="W896">
            <v>2563</v>
          </cell>
          <cell r="X896"/>
          <cell r="Y896"/>
          <cell r="Z896"/>
          <cell r="AA896">
            <v>27</v>
          </cell>
          <cell r="AB896">
            <v>1</v>
          </cell>
          <cell r="AC896">
            <v>2563</v>
          </cell>
          <cell r="AD896"/>
          <cell r="AE896"/>
          <cell r="AF896"/>
          <cell r="AG896"/>
          <cell r="AH896"/>
          <cell r="AI896"/>
          <cell r="AJ896"/>
          <cell r="AK896"/>
          <cell r="AL896"/>
          <cell r="AM896"/>
          <cell r="AN896"/>
          <cell r="AO896"/>
          <cell r="AP896"/>
          <cell r="AQ896"/>
          <cell r="AR896"/>
          <cell r="AS896"/>
          <cell r="AT896"/>
          <cell r="AU896"/>
          <cell r="AV896"/>
          <cell r="AW896"/>
          <cell r="AX896"/>
          <cell r="AY896"/>
          <cell r="AZ896"/>
          <cell r="BA896"/>
          <cell r="BB896" t="str">
            <v>สืบทรัพย์สำนักงานอื่นฟ้อง (คำสั่ง 11/2/2565)//กำลังดำเนินการสืบทรัพย์</v>
          </cell>
          <cell r="BC896">
            <v>900</v>
          </cell>
          <cell r="BD896">
            <v>7</v>
          </cell>
          <cell r="BE896">
            <v>11</v>
          </cell>
          <cell r="BF896">
            <v>2565</v>
          </cell>
          <cell r="BG896"/>
          <cell r="BH896"/>
          <cell r="BI896"/>
          <cell r="BJ896"/>
          <cell r="BK896"/>
          <cell r="BL896" t="str">
            <v>นางสาวฉายวสันต์  บุญทา</v>
          </cell>
          <cell r="BM896">
            <v>823759010620</v>
          </cell>
          <cell r="BN896" t="str">
            <v>1.นางสาวฉายวสันต์ บุญทา
2.นางสาวพัชรินทร์ อินสม
3.นางสาวอรพรรณ แก้วมูล</v>
          </cell>
          <cell r="BO896" t="str">
            <v>จำเลยที่ 1
จำเลยที่ 2
จำเลยที่ 3</v>
          </cell>
          <cell r="BP896" t="str">
            <v xml:space="preserve">3501200369963
3501200370791
3501200370856
</v>
          </cell>
          <cell r="BQ89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896"/>
          <cell r="BS896"/>
          <cell r="BT896"/>
          <cell r="BU896" t="str">
            <v>จันทร์นิภา</v>
          </cell>
          <cell r="BV896"/>
          <cell r="BW896" t="str">
            <v>1.นายไกรฤกษ์ ศรีชัย
2.นายณัฐวัตร แก้ววงศ์
3.นายอิสรา จำปาทอง</v>
          </cell>
          <cell r="BX896" t="str">
            <v>จำเลยที่ 1
จำเลยที่ 2
จำเลยที่ 3</v>
          </cell>
          <cell r="BY896" t="str">
            <v xml:space="preserve">1501600059493
1501600081294
1501600058918
</v>
          </cell>
          <cell r="BZ896"/>
          <cell r="CA896"/>
          <cell r="CB896"/>
          <cell r="CC896"/>
          <cell r="CD896"/>
          <cell r="CE896"/>
          <cell r="CF896"/>
          <cell r="CG896"/>
          <cell r="CH896"/>
          <cell r="CI896"/>
          <cell r="CJ896"/>
          <cell r="CK896"/>
          <cell r="CL896"/>
          <cell r="CM896"/>
          <cell r="CN896"/>
          <cell r="CO896"/>
        </row>
        <row r="897">
          <cell r="B897">
            <v>1741</v>
          </cell>
          <cell r="C897">
            <v>892</v>
          </cell>
          <cell r="D897">
            <v>11</v>
          </cell>
          <cell r="E897">
            <v>2</v>
          </cell>
          <cell r="F897">
            <v>2565</v>
          </cell>
          <cell r="G897">
            <v>800044321498</v>
          </cell>
          <cell r="H897" t="str">
            <v>นางสาว</v>
          </cell>
          <cell r="I897" t="str">
            <v>สุวภัทร</v>
          </cell>
          <cell r="J897" t="str">
            <v>เมืองใจ</v>
          </cell>
          <cell r="K897">
            <v>3501200784537</v>
          </cell>
          <cell r="L897" t="str">
            <v>สันป่าตอง</v>
          </cell>
          <cell r="M897" t="str">
            <v>เชียงใหม่ 3</v>
          </cell>
          <cell r="N897">
            <v>8</v>
          </cell>
          <cell r="O897" t="str">
            <v>ธนาคารประชาชน</v>
          </cell>
          <cell r="P897" t="str">
            <v>1.บุคคลค้ำประกัน</v>
          </cell>
          <cell r="Q897">
            <v>94401.78</v>
          </cell>
          <cell r="R897">
            <v>24161.25</v>
          </cell>
          <cell r="S897" t="str">
            <v>แขวงเชียงใหม่</v>
          </cell>
          <cell r="T897" t="str">
            <v>ผบ.3235</v>
          </cell>
          <cell r="U897">
            <v>2563</v>
          </cell>
          <cell r="V897" t="str">
            <v>ผบ.6985</v>
          </cell>
          <cell r="W897">
            <v>2563</v>
          </cell>
          <cell r="X897">
            <v>9</v>
          </cell>
          <cell r="Y897">
            <v>10</v>
          </cell>
          <cell r="Z897">
            <v>2563</v>
          </cell>
          <cell r="AA897"/>
          <cell r="AB897"/>
          <cell r="AC897"/>
          <cell r="AD897"/>
          <cell r="AE897"/>
          <cell r="AF897"/>
          <cell r="AG897"/>
          <cell r="AH897"/>
          <cell r="AI897"/>
          <cell r="AJ897"/>
          <cell r="AK897"/>
          <cell r="AL897"/>
          <cell r="AM897"/>
          <cell r="AN897"/>
          <cell r="AO897"/>
          <cell r="AP897"/>
          <cell r="AQ897"/>
          <cell r="AR897"/>
          <cell r="AS897"/>
          <cell r="AT897"/>
          <cell r="AU897"/>
          <cell r="AV897"/>
          <cell r="AW897"/>
          <cell r="AX897"/>
          <cell r="AY897"/>
          <cell r="AZ897"/>
          <cell r="BA897"/>
          <cell r="BB897" t="str">
            <v>สืบทรัพย์สำนักงานอื่นฟ้อง (คำสั่ง 11/2/2565)//กำลังดำเนินการสืบทรัพย์</v>
          </cell>
          <cell r="BC897">
            <v>1200</v>
          </cell>
          <cell r="BD897">
            <v>7</v>
          </cell>
          <cell r="BE897">
            <v>11</v>
          </cell>
          <cell r="BF897">
            <v>2565</v>
          </cell>
          <cell r="BG897"/>
          <cell r="BH897"/>
          <cell r="BI897"/>
          <cell r="BJ897"/>
          <cell r="BK897"/>
          <cell r="BL897" t="str">
            <v>นางสาวสุวภัทร เมืองใจ</v>
          </cell>
          <cell r="BM897">
            <v>883263010260</v>
          </cell>
          <cell r="BN897" t="str">
            <v>1.นางสาวสุวภัทร เมืองใจ
2.นางสาวเกษแก้ว ดวงแก้ว
3.นาง ฉวีวรรณ จ๊ะพรหม
4.นานนิพิฐ จ๊ะพรหม</v>
          </cell>
          <cell r="BO897" t="str">
            <v>จำเลยที่ 1
จำเลยที่ 2
จำเลยที่ 3
คู่สมรสจำเลยที่ 3</v>
          </cell>
          <cell r="BP897" t="str">
            <v>3501200784537
3501200789580
3501200790928
3501200799500</v>
          </cell>
          <cell r="BQ89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-พบว่ามีกรรมสิทธิ์ในที่ดินโฉนดเลยที่ 41333 ต.แม่ก๊า อ.สันป่าตอง จ.เชียงใหม่
-พบว่ามีกรรมสิทธิ์ในที่ดินโฉนดเลยที่ 41449  ต.แม่ก๊า อ.สันป่าตอง จ.เชียงใหม่</v>
          </cell>
          <cell r="BR897"/>
          <cell r="BS897"/>
          <cell r="BT897"/>
          <cell r="BU897" t="str">
            <v>จันทร์นิภา</v>
          </cell>
          <cell r="BV897"/>
          <cell r="BW897" t="str">
            <v>1.นางเกษร จิโน
2.นางสาวจันทร์ทิพย์ ห้ามทุกข์
3.นางลัดดา ศรีสุข</v>
          </cell>
          <cell r="BX897" t="str">
            <v>จำเลยที่ 1
จำเลยที่ 2
จำเลยที่ 3</v>
          </cell>
          <cell r="BY897" t="str">
            <v xml:space="preserve">3501500107824
1500900016519
3501500343463
</v>
          </cell>
          <cell r="BZ897"/>
          <cell r="CA897"/>
          <cell r="CB897"/>
          <cell r="CC897"/>
          <cell r="CD897"/>
          <cell r="CE897"/>
          <cell r="CF897"/>
          <cell r="CG897"/>
          <cell r="CH897"/>
          <cell r="CI897"/>
          <cell r="CJ897"/>
          <cell r="CK897"/>
          <cell r="CL897"/>
          <cell r="CM897"/>
          <cell r="CN897"/>
          <cell r="CO897"/>
        </row>
        <row r="898">
          <cell r="B898">
            <v>1742</v>
          </cell>
          <cell r="C898">
            <v>893</v>
          </cell>
          <cell r="D898">
            <v>11</v>
          </cell>
          <cell r="E898">
            <v>2</v>
          </cell>
          <cell r="F898">
            <v>2565</v>
          </cell>
          <cell r="G898">
            <v>800044321514</v>
          </cell>
          <cell r="H898" t="str">
            <v>นาง</v>
          </cell>
          <cell r="I898" t="str">
            <v>ฉวีวรรณ</v>
          </cell>
          <cell r="J898" t="str">
            <v>จ๊ะพรหม</v>
          </cell>
          <cell r="K898">
            <v>3501200790928</v>
          </cell>
          <cell r="L898" t="str">
            <v>สันป่าตอง</v>
          </cell>
          <cell r="M898" t="str">
            <v>เชียงใหม่ 3</v>
          </cell>
          <cell r="N898">
            <v>8</v>
          </cell>
          <cell r="O898" t="str">
            <v>ธนาคารประชาชน</v>
          </cell>
          <cell r="P898" t="str">
            <v>1.บุคคลค้ำประกัน</v>
          </cell>
          <cell r="Q898">
            <v>106534.97</v>
          </cell>
          <cell r="R898">
            <v>27695.23</v>
          </cell>
          <cell r="S898" t="str">
            <v>แขวงเชียงใหม่</v>
          </cell>
          <cell r="T898" t="str">
            <v>ผบ.3234</v>
          </cell>
          <cell r="U898">
            <v>2563</v>
          </cell>
          <cell r="V898" t="str">
            <v>ผบ.6986</v>
          </cell>
          <cell r="W898">
            <v>2563</v>
          </cell>
          <cell r="X898">
            <v>9</v>
          </cell>
          <cell r="Y898">
            <v>10</v>
          </cell>
          <cell r="Z898">
            <v>2563</v>
          </cell>
          <cell r="AA898"/>
          <cell r="AB898"/>
          <cell r="AC898"/>
          <cell r="AD898"/>
          <cell r="AE898"/>
          <cell r="AF898"/>
          <cell r="AG898"/>
          <cell r="AH898"/>
          <cell r="AI898"/>
          <cell r="AJ898"/>
          <cell r="AK898"/>
          <cell r="AL898"/>
          <cell r="AM898"/>
          <cell r="AN898"/>
          <cell r="AO898"/>
          <cell r="AP898"/>
          <cell r="AQ898"/>
          <cell r="AR898"/>
          <cell r="AS898"/>
          <cell r="AT898"/>
          <cell r="AU898"/>
          <cell r="AV898"/>
          <cell r="AW898"/>
          <cell r="AX898"/>
          <cell r="AY898"/>
          <cell r="AZ898"/>
          <cell r="BA898"/>
          <cell r="BB898" t="str">
            <v>สืบทรัพย์สำนักงานอื่นฟ้อง (คำสั่ง 11/2/2565)//กำลังดำเนินการสืบทรัพย์</v>
          </cell>
          <cell r="BC898" t="str">
            <v/>
          </cell>
          <cell r="BD898" t="str">
            <v/>
          </cell>
          <cell r="BE898" t="str">
            <v/>
          </cell>
          <cell r="BF898" t="str">
            <v/>
          </cell>
          <cell r="BG898"/>
          <cell r="BH898"/>
          <cell r="BI898"/>
          <cell r="BJ898"/>
          <cell r="BK898"/>
          <cell r="BL898" t="str">
            <v>นางฉวีวรรณ จ๊ะพรหม</v>
          </cell>
          <cell r="BM898">
            <v>883263010309</v>
          </cell>
          <cell r="BN898" t="str">
            <v>1.นางฉวีวรรณ จ๊ะพรหม
2.นางสาวเกษแก้ว ดวงแก้ว
3.นางสาวสุวภัทร เมืองใจ</v>
          </cell>
          <cell r="BO898" t="str">
            <v>จำเลยที่ 1
จำเลยที่ 2
จำเลยที่ 3</v>
          </cell>
          <cell r="BP898" t="str">
            <v>3501200790928
3501200789580
3501200784537</v>
          </cell>
          <cell r="BQ898"/>
          <cell r="BR898"/>
          <cell r="BS898"/>
          <cell r="BT898"/>
          <cell r="BU898" t="str">
            <v>จันทร์นิภา</v>
          </cell>
          <cell r="BV898"/>
          <cell r="BW898" t="str">
            <v>1.นางมาลัย วงค์อิทร์
2.นายเรือนแก้ว สุวรรณมงคล
3.นายดำรง บุญประเสริฐ</v>
          </cell>
          <cell r="BX898" t="str">
            <v>จำเลยที่ 1
จำเลยที่ 2
จำเลยที่ 3</v>
          </cell>
          <cell r="BY898" t="str">
            <v>3501500283991
3510100090231
3310900594448</v>
          </cell>
          <cell r="BZ898"/>
          <cell r="CA898"/>
          <cell r="CB898"/>
          <cell r="CC898"/>
          <cell r="CD898"/>
          <cell r="CE898"/>
          <cell r="CF898"/>
          <cell r="CG898"/>
          <cell r="CH898"/>
          <cell r="CI898"/>
          <cell r="CJ898"/>
          <cell r="CK898"/>
          <cell r="CL898"/>
          <cell r="CM898"/>
          <cell r="CN898"/>
          <cell r="CO898"/>
        </row>
        <row r="899">
          <cell r="B899">
            <v>1743</v>
          </cell>
          <cell r="C899">
            <v>894</v>
          </cell>
          <cell r="D899">
            <v>11</v>
          </cell>
          <cell r="E899">
            <v>2</v>
          </cell>
          <cell r="F899">
            <v>2565</v>
          </cell>
          <cell r="G899">
            <v>800032632922</v>
          </cell>
          <cell r="H899" t="str">
            <v>นางสาว</v>
          </cell>
          <cell r="I899" t="str">
            <v>เจนจิรา</v>
          </cell>
          <cell r="J899" t="str">
            <v>พรมมา</v>
          </cell>
          <cell r="K899">
            <v>3501200624955</v>
          </cell>
          <cell r="L899" t="str">
            <v>สันป่าตอง</v>
          </cell>
          <cell r="M899" t="str">
            <v>เชียงใหม่ 3</v>
          </cell>
          <cell r="N899">
            <v>8</v>
          </cell>
          <cell r="O899" t="str">
            <v>องค์กรชุมชน</v>
          </cell>
          <cell r="P899" t="str">
            <v>1.บุคคลค้ำประกัน</v>
          </cell>
          <cell r="Q899">
            <v>217669.74</v>
          </cell>
          <cell r="R899">
            <v>16981.82</v>
          </cell>
          <cell r="S899" t="str">
            <v>แขวงเชียงใหม่</v>
          </cell>
          <cell r="T899" t="str">
            <v>ผบ.13193</v>
          </cell>
          <cell r="U899">
            <v>2562</v>
          </cell>
          <cell r="V899" t="str">
            <v>ผบ.969</v>
          </cell>
          <cell r="W899">
            <v>2563</v>
          </cell>
          <cell r="X899"/>
          <cell r="Y899"/>
          <cell r="Z899"/>
          <cell r="AA899">
            <v>27</v>
          </cell>
          <cell r="AB899">
            <v>1</v>
          </cell>
          <cell r="AC899">
            <v>2563</v>
          </cell>
          <cell r="AD899"/>
          <cell r="AE899"/>
          <cell r="AF899"/>
          <cell r="AG899"/>
          <cell r="AH899"/>
          <cell r="AI899"/>
          <cell r="AJ899"/>
          <cell r="AK899"/>
          <cell r="AL899"/>
          <cell r="AM899"/>
          <cell r="AN899"/>
          <cell r="AO899"/>
          <cell r="AP899"/>
          <cell r="AQ899"/>
          <cell r="AR899"/>
          <cell r="AS899"/>
          <cell r="AT899"/>
          <cell r="AU899"/>
          <cell r="AV899"/>
          <cell r="AW899"/>
          <cell r="AX899"/>
          <cell r="AY899"/>
          <cell r="AZ899"/>
          <cell r="BA899"/>
          <cell r="BB899" t="str">
            <v>สืบทรัพย์สำนักงานอื่นฟ้อง (คำสั่ง 11/2/2565)//กำลังดำเนินการสืบทรัพย์</v>
          </cell>
          <cell r="BC899">
            <v>2400</v>
          </cell>
          <cell r="BD899">
            <v>18</v>
          </cell>
          <cell r="BE899">
            <v>8</v>
          </cell>
          <cell r="BF899">
            <v>2566</v>
          </cell>
          <cell r="BG899"/>
          <cell r="BH899"/>
          <cell r="BI899"/>
          <cell r="BJ899"/>
          <cell r="BK899"/>
          <cell r="BL899" t="str">
            <v>นางสาวเจนจิรา พรมมา</v>
          </cell>
          <cell r="BM899">
            <v>883262012407</v>
          </cell>
          <cell r="BN899"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O899" t="str">
            <v>จำเลยที่ 1
จำเลยที่ 2
จำเลยที่ 3
จำเลยที่ 4
จำเลยที่ 5</v>
          </cell>
          <cell r="BP899" t="str">
            <v>3501200624955
3501200361164
3501200237307
3501200237609
3501200218817</v>
          </cell>
          <cell r="BQ899"/>
          <cell r="BR899"/>
          <cell r="BS899"/>
          <cell r="BT899"/>
          <cell r="BU899" t="str">
            <v>จันทร์นิภา</v>
          </cell>
          <cell r="BV899"/>
          <cell r="BW899" t="str">
            <v>1.นางสาววิภาภรณ์ ราชกิต
2.นายสุวรรณ์ ทิพวงศ์</v>
          </cell>
          <cell r="BX899" t="str">
            <v xml:space="preserve">จำเลยที่ 1
จำเลยที่ 2
</v>
          </cell>
          <cell r="BY899" t="str">
            <v>1509900854806
3560300798598</v>
          </cell>
          <cell r="BZ899"/>
          <cell r="CA899"/>
          <cell r="CB899"/>
          <cell r="CC899"/>
          <cell r="CD899"/>
          <cell r="CE899"/>
          <cell r="CF899"/>
          <cell r="CG899"/>
          <cell r="CH899"/>
          <cell r="CI899"/>
          <cell r="CJ899"/>
          <cell r="CK899"/>
          <cell r="CL899"/>
          <cell r="CM899"/>
          <cell r="CN899"/>
          <cell r="CO899"/>
        </row>
        <row r="900">
          <cell r="B900">
            <v>1744</v>
          </cell>
          <cell r="C900">
            <v>895</v>
          </cell>
          <cell r="D900">
            <v>11</v>
          </cell>
          <cell r="E900">
            <v>2</v>
          </cell>
          <cell r="F900">
            <v>2565</v>
          </cell>
          <cell r="G900">
            <v>800023960639</v>
          </cell>
          <cell r="H900" t="str">
            <v>นาง</v>
          </cell>
          <cell r="I900" t="str">
            <v xml:space="preserve">พชรภรณ์ </v>
          </cell>
          <cell r="J900" t="str">
            <v>อินสอน</v>
          </cell>
          <cell r="K900">
            <v>3501200998251</v>
          </cell>
          <cell r="L900" t="str">
            <v>สันป่าตอง</v>
          </cell>
          <cell r="M900" t="str">
            <v>เชียงใหม่ 3</v>
          </cell>
          <cell r="N900">
            <v>8</v>
          </cell>
          <cell r="O900" t="str">
            <v>ธนาคารประชาชน</v>
          </cell>
          <cell r="P900" t="str">
            <v>1.บุคคลค้ำประกัน</v>
          </cell>
          <cell r="Q900">
            <v>93713.77</v>
          </cell>
          <cell r="R900">
            <v>21124.36</v>
          </cell>
          <cell r="S900" t="str">
            <v>แขวงเชียงใหม่</v>
          </cell>
          <cell r="T900" t="str">
            <v>ผบ.5398</v>
          </cell>
          <cell r="U900">
            <v>2563</v>
          </cell>
          <cell r="V900"/>
          <cell r="W900"/>
          <cell r="X900"/>
          <cell r="Y900"/>
          <cell r="Z900"/>
          <cell r="AA900"/>
          <cell r="AB900"/>
          <cell r="AC900"/>
          <cell r="AD900"/>
          <cell r="AE900"/>
          <cell r="AF900"/>
          <cell r="AG900"/>
          <cell r="AH900"/>
          <cell r="AI900"/>
          <cell r="AJ900"/>
          <cell r="AK900"/>
          <cell r="AL900"/>
          <cell r="AM900"/>
          <cell r="AN900"/>
          <cell r="AO900"/>
          <cell r="AP900"/>
          <cell r="AQ900"/>
          <cell r="AR900"/>
          <cell r="AS900"/>
          <cell r="AT900"/>
          <cell r="AU900"/>
          <cell r="AV900"/>
          <cell r="AW900"/>
          <cell r="AX900"/>
          <cell r="AY900"/>
          <cell r="AZ900"/>
          <cell r="BA900"/>
          <cell r="BB900" t="str">
            <v>สืบทรัพย์สำนักงานอื่นฟ้อง (คำสั่ง 11/2/2565)//กำลังดำเนินการสืบทรัพย์</v>
          </cell>
          <cell r="BC900">
            <v>1800</v>
          </cell>
          <cell r="BD900">
            <v>31</v>
          </cell>
          <cell r="BE900">
            <v>8</v>
          </cell>
          <cell r="BF900">
            <v>2565</v>
          </cell>
          <cell r="BG900"/>
          <cell r="BH900"/>
          <cell r="BI900"/>
          <cell r="BJ900"/>
          <cell r="BK900"/>
          <cell r="BL900" t="str">
            <v>นางพชรภรณ์  อินสอน</v>
          </cell>
          <cell r="BM900">
            <v>823758010641</v>
          </cell>
          <cell r="BN900" t="str">
            <v>1.นางพชรภรณ์ อินสอน
2.นางผ่องใส ทาวี
3.นางพรรณี ไชยชนะ</v>
          </cell>
          <cell r="BO900" t="str">
            <v>จำเลยที่ 1
จำเลยที่ 2
จำเลยที่ 3</v>
          </cell>
          <cell r="BP900" t="str">
            <v>3501200998251
3501200154193
3630600251267</v>
          </cell>
          <cell r="BQ900"/>
          <cell r="BR900"/>
          <cell r="BS900"/>
          <cell r="BT900"/>
          <cell r="BU900" t="str">
            <v>จันทร์นิภา</v>
          </cell>
          <cell r="BV900"/>
          <cell r="BW900" t="str">
            <v>1.นายโทน ไชยมณี
2.นายสมศักดิ์ ทองสุข
3.นายขัตติยะ นะวะโต</v>
          </cell>
          <cell r="BX900" t="str">
            <v>จำเลยที่ 1
จำเลยที่ 2
จำเลยที่ 3</v>
          </cell>
          <cell r="BY900" t="str">
            <v>3411400583749
3571000393763
1501600066601</v>
          </cell>
          <cell r="BZ900"/>
          <cell r="CA900"/>
          <cell r="CB900"/>
          <cell r="CC900"/>
          <cell r="CD900"/>
          <cell r="CE900"/>
          <cell r="CF900"/>
          <cell r="CG900"/>
          <cell r="CH900"/>
          <cell r="CI900"/>
          <cell r="CJ900"/>
          <cell r="CK900"/>
          <cell r="CL900"/>
          <cell r="CM900"/>
          <cell r="CN900"/>
          <cell r="CO900"/>
        </row>
        <row r="901">
          <cell r="B901">
            <v>1745</v>
          </cell>
          <cell r="C901">
            <v>896</v>
          </cell>
          <cell r="D901">
            <v>11</v>
          </cell>
          <cell r="E901">
            <v>2</v>
          </cell>
          <cell r="F901">
            <v>2565</v>
          </cell>
          <cell r="G901">
            <v>800032404959</v>
          </cell>
          <cell r="H901" t="str">
            <v>นาง</v>
          </cell>
          <cell r="I901" t="str">
            <v>ปิ่นปินัทธิ์</v>
          </cell>
          <cell r="J901" t="str">
            <v>บุญสูงหรือภรณ์พงศ์หทัย</v>
          </cell>
          <cell r="K901">
            <v>3501900184249</v>
          </cell>
          <cell r="L901" t="str">
            <v>สารภี</v>
          </cell>
          <cell r="M901" t="str">
            <v>เชียงใหม่ 3</v>
          </cell>
          <cell r="N901">
            <v>8</v>
          </cell>
          <cell r="O901" t="str">
            <v>ธนาคารประชาชน</v>
          </cell>
          <cell r="P901" t="str">
            <v>1.บุคคลค้ำประกัน</v>
          </cell>
          <cell r="Q901">
            <v>54497.16</v>
          </cell>
          <cell r="R901">
            <v>10761.52</v>
          </cell>
          <cell r="S901" t="str">
            <v>แขวงเชียงใหม่</v>
          </cell>
          <cell r="T901" t="str">
            <v>ผบ.5401</v>
          </cell>
          <cell r="U901">
            <v>2563</v>
          </cell>
          <cell r="V901" t="str">
            <v>ผบ.6528</v>
          </cell>
          <cell r="W901">
            <v>2563</v>
          </cell>
          <cell r="X901"/>
          <cell r="Y901"/>
          <cell r="Z901"/>
          <cell r="AA901">
            <v>29</v>
          </cell>
          <cell r="AB901">
            <v>9</v>
          </cell>
          <cell r="AC901">
            <v>2563</v>
          </cell>
          <cell r="AD901"/>
          <cell r="AE901"/>
          <cell r="AF901"/>
          <cell r="AG901"/>
          <cell r="AH901"/>
          <cell r="AI901"/>
          <cell r="AJ901"/>
          <cell r="AK901"/>
          <cell r="AL901"/>
          <cell r="AM901"/>
          <cell r="AN901"/>
          <cell r="AO901"/>
          <cell r="AP901"/>
          <cell r="AQ901"/>
          <cell r="AR901"/>
          <cell r="AS901"/>
          <cell r="AT901"/>
          <cell r="AU901"/>
          <cell r="AV901"/>
          <cell r="AW901"/>
          <cell r="AX901"/>
          <cell r="AY901"/>
          <cell r="AZ901"/>
          <cell r="BA901"/>
          <cell r="BB901" t="str">
            <v>สืบทรัพย์สำนักงานอื่นฟ้อง (คำสั่ง 11/2/2565)//กำลังดำเนินการสืบทรัพย์</v>
          </cell>
          <cell r="BC901">
            <v>900</v>
          </cell>
          <cell r="BD901">
            <v>7</v>
          </cell>
          <cell r="BE901">
            <v>11</v>
          </cell>
          <cell r="BF901">
            <v>2565</v>
          </cell>
          <cell r="BG901"/>
          <cell r="BH901"/>
          <cell r="BI901"/>
          <cell r="BJ901"/>
          <cell r="BK901"/>
          <cell r="BL901" t="str">
            <v>นางปิ่นปินัทธิ์ บุญสูงหรือภรณ์พงศ์หทัย</v>
          </cell>
          <cell r="BM901">
            <v>883263010065</v>
          </cell>
          <cell r="BN901" t="str">
            <v>1.นางปิ่นปินัทธิ์ ภรณ์พงศ์หทัย
2.นายสุชาติ บุญสูง
3.นางสาวอำไพ บุญสูง</v>
          </cell>
          <cell r="BO901" t="str">
            <v>จำเลยที่ 1
คู่สมรสจำเลยที่ 1
จำเลยที่ 2</v>
          </cell>
          <cell r="BP901" t="str">
            <v>3501900184249
3501900186128
3501900186110</v>
          </cell>
          <cell r="BQ901"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R901"/>
          <cell r="BS901"/>
          <cell r="BT901"/>
          <cell r="BU901" t="str">
            <v>จันทร์นิภา</v>
          </cell>
          <cell r="BV901"/>
          <cell r="BW901" t="str">
            <v>1.นางสาวฉายวสันต์ บุญทา
2.นางสาวพัชรินทร์ อินสม
3.นางสาวอรพรรณ แก้วมูล</v>
          </cell>
          <cell r="BX901" t="str">
            <v>จำเลยที่ 1
จำเลยที่ 2
จำเลยที่ 3</v>
          </cell>
          <cell r="BY901" t="str">
            <v xml:space="preserve">3501200369963
3501200370791
3501200370856
</v>
          </cell>
          <cell r="BZ901"/>
          <cell r="CA901"/>
          <cell r="CB901"/>
          <cell r="CC901"/>
          <cell r="CD901"/>
          <cell r="CE901"/>
          <cell r="CF901"/>
          <cell r="CG901"/>
          <cell r="CH901"/>
          <cell r="CI901"/>
          <cell r="CJ901"/>
          <cell r="CK901"/>
          <cell r="CL901"/>
          <cell r="CM901"/>
          <cell r="CN901"/>
          <cell r="CO901"/>
        </row>
        <row r="902">
          <cell r="B902">
            <v>1746</v>
          </cell>
          <cell r="C902">
            <v>897</v>
          </cell>
          <cell r="D902">
            <v>11</v>
          </cell>
          <cell r="E902">
            <v>2</v>
          </cell>
          <cell r="F902">
            <v>2565</v>
          </cell>
          <cell r="G902" t="str">
            <v>800098742532
800003720581</v>
          </cell>
          <cell r="H902" t="str">
            <v>นาน</v>
          </cell>
          <cell r="I902" t="str">
            <v>คนึง</v>
          </cell>
          <cell r="J902" t="str">
            <v>นาวงษ์</v>
          </cell>
          <cell r="K902">
            <v>3501400403731</v>
          </cell>
          <cell r="L902" t="str">
            <v>สารภี</v>
          </cell>
          <cell r="M902" t="str">
            <v>เชียงใหม่ 3</v>
          </cell>
          <cell r="N902">
            <v>8</v>
          </cell>
          <cell r="O902" t="str">
            <v>พัฒนาชนบท</v>
          </cell>
          <cell r="P902" t="str">
            <v>1.บุคคลค้ำประกัน</v>
          </cell>
          <cell r="Q902">
            <v>61616.92</v>
          </cell>
          <cell r="R902">
            <v>24116.92</v>
          </cell>
          <cell r="S902" t="str">
            <v>แขวงเชียงใหม่</v>
          </cell>
          <cell r="T902" t="str">
            <v>ผบ.6787</v>
          </cell>
          <cell r="U902">
            <v>2563</v>
          </cell>
          <cell r="V902" t="str">
            <v>ผบ.234</v>
          </cell>
          <cell r="W902">
            <v>2564</v>
          </cell>
          <cell r="X902">
            <v>16</v>
          </cell>
          <cell r="Y902">
            <v>3</v>
          </cell>
          <cell r="Z902">
            <v>2564</v>
          </cell>
          <cell r="AA902"/>
          <cell r="AB902"/>
          <cell r="AC902"/>
          <cell r="AD902"/>
          <cell r="AE902"/>
          <cell r="AF902"/>
          <cell r="AG902"/>
          <cell r="AH902"/>
          <cell r="AI902"/>
          <cell r="AJ902"/>
          <cell r="AK902"/>
          <cell r="AL902"/>
          <cell r="AM902"/>
          <cell r="AN902"/>
          <cell r="AO902"/>
          <cell r="AP902"/>
          <cell r="AQ902"/>
          <cell r="AR902"/>
          <cell r="AS902"/>
          <cell r="AT902"/>
          <cell r="AU902"/>
          <cell r="AV902"/>
          <cell r="AW902"/>
          <cell r="AX902"/>
          <cell r="AY902"/>
          <cell r="AZ902"/>
          <cell r="BA902"/>
          <cell r="BB902" t="str">
            <v>สืบทรัพย์สำนักงานอื่นฟ้อง (คำสั่ง 11/2/2565)//กำลังดำเนินการสืบทรัพย์</v>
          </cell>
          <cell r="BC902">
            <v>300</v>
          </cell>
          <cell r="BD902">
            <v>7</v>
          </cell>
          <cell r="BE902">
            <v>11</v>
          </cell>
          <cell r="BF902">
            <v>2565</v>
          </cell>
          <cell r="BG902"/>
          <cell r="BH902"/>
          <cell r="BI902"/>
          <cell r="BJ902"/>
          <cell r="BK902"/>
          <cell r="BL902" t="str">
            <v>นานคนึง นาวงษ์</v>
          </cell>
          <cell r="BM902">
            <v>883263011910</v>
          </cell>
          <cell r="BN902" t="str">
            <v>1.นายคนึง นาวงษ์</v>
          </cell>
          <cell r="BO902" t="str">
            <v>จำเลยที่ 1</v>
          </cell>
          <cell r="BP902">
            <v>3501400403731</v>
          </cell>
          <cell r="BQ902" t="str">
            <v>"-ไม่พบว่ามีกรรมสิทธิ์ในที่ดิน อ.สารภี จ.เชียงใหม่</v>
          </cell>
          <cell r="BR902"/>
          <cell r="BS902"/>
          <cell r="BT902"/>
          <cell r="BU902" t="str">
            <v>จันทร์นิภา</v>
          </cell>
          <cell r="BV902"/>
          <cell r="BW902" t="str">
            <v>1.นางสาวสุวภัทร เมืองใจ
2.นางสาวเกษแก้ว ดวงแก้ว
3.นาง ฉวีวรรณ จ๊ะพรหม</v>
          </cell>
          <cell r="BX902" t="str">
            <v>จำเลยที่ 1
จำเลยที่ 2
จำเลยที่ 3</v>
          </cell>
          <cell r="BY902" t="str">
            <v>3501200784537
3501200789580
3501200790928</v>
          </cell>
          <cell r="BZ902"/>
          <cell r="CA902"/>
          <cell r="CB902"/>
          <cell r="CC902"/>
          <cell r="CD902"/>
          <cell r="CE902"/>
          <cell r="CF902"/>
          <cell r="CG902"/>
          <cell r="CH902"/>
          <cell r="CI902"/>
          <cell r="CJ902"/>
          <cell r="CK902"/>
          <cell r="CL902"/>
          <cell r="CM902"/>
          <cell r="CN902"/>
          <cell r="CO902"/>
        </row>
        <row r="903">
          <cell r="B903">
            <v>1747</v>
          </cell>
          <cell r="C903">
            <v>898</v>
          </cell>
          <cell r="D903">
            <v>11</v>
          </cell>
          <cell r="E903">
            <v>2</v>
          </cell>
          <cell r="F903">
            <v>2565</v>
          </cell>
          <cell r="G903" t="str">
            <v>800097953676
800001129777</v>
          </cell>
          <cell r="H903" t="str">
            <v>นาย</v>
          </cell>
          <cell r="I903" t="str">
            <v>เลิศ</v>
          </cell>
          <cell r="J903" t="str">
            <v>จุลกิจ</v>
          </cell>
          <cell r="K903">
            <v>3501900438704</v>
          </cell>
          <cell r="L903" t="str">
            <v>สารภี</v>
          </cell>
          <cell r="M903" t="str">
            <v>เชียงใหม่ 3</v>
          </cell>
          <cell r="N903">
            <v>8</v>
          </cell>
          <cell r="O903" t="str">
            <v>พัฒนาชนบท</v>
          </cell>
          <cell r="P903" t="str">
            <v>1.บุคคลค้ำประกัน</v>
          </cell>
          <cell r="Q903">
            <v>50000</v>
          </cell>
          <cell r="R903">
            <v>49699.46</v>
          </cell>
          <cell r="S903" t="str">
            <v>แขวงเชียงใหม่</v>
          </cell>
          <cell r="T903" t="str">
            <v>ผบ.6788</v>
          </cell>
          <cell r="U903">
            <v>2563</v>
          </cell>
          <cell r="V903"/>
          <cell r="W903"/>
          <cell r="X903"/>
          <cell r="Y903"/>
          <cell r="Z903"/>
          <cell r="AA903"/>
          <cell r="AB903"/>
          <cell r="AC903"/>
          <cell r="AD903"/>
          <cell r="AE903"/>
          <cell r="AF903"/>
          <cell r="AG903"/>
          <cell r="AH903"/>
          <cell r="AI903"/>
          <cell r="AJ903"/>
          <cell r="AK903"/>
          <cell r="AL903"/>
          <cell r="AM903"/>
          <cell r="AN903"/>
          <cell r="AO903"/>
          <cell r="AP903"/>
          <cell r="AQ903"/>
          <cell r="AR903"/>
          <cell r="AS903"/>
          <cell r="AT903"/>
          <cell r="AU903"/>
          <cell r="AV903"/>
          <cell r="AW903"/>
          <cell r="AX903"/>
          <cell r="AY903"/>
          <cell r="AZ903"/>
          <cell r="BA903"/>
          <cell r="BB903" t="str">
            <v>สืบทรัพย์สำนักงานอื่นฟ้อง (คำสั่ง 11/2/2565)//กำลังดำเนินการสืบทรัพย์</v>
          </cell>
          <cell r="BC903">
            <v>300</v>
          </cell>
          <cell r="BD903">
            <v>7</v>
          </cell>
          <cell r="BE903">
            <v>11</v>
          </cell>
          <cell r="BF903">
            <v>2565</v>
          </cell>
          <cell r="BG903"/>
          <cell r="BH903"/>
          <cell r="BI903"/>
          <cell r="BJ903"/>
          <cell r="BK903"/>
          <cell r="BL903" t="str">
            <v>นายเลิศ จุลกิจ</v>
          </cell>
          <cell r="BM903">
            <v>883263011815</v>
          </cell>
          <cell r="BN903" t="str">
            <v>1.นายเลิศ จุลกิจ</v>
          </cell>
          <cell r="BO903" t="str">
            <v>จำเลยที่ 1</v>
          </cell>
          <cell r="BP903">
            <v>3501900438704</v>
          </cell>
          <cell r="BQ903" t="str">
            <v>"-ไม่พบว่ามีกรรมสิทธิ์ในที่ดิน อ.สารภี จ.เชียงใหม่</v>
          </cell>
          <cell r="BR903"/>
          <cell r="BS903"/>
          <cell r="BT903"/>
          <cell r="BU903" t="str">
            <v>จันทร์นิภา</v>
          </cell>
          <cell r="BV903"/>
          <cell r="BW903" t="str">
            <v>1.นางฉวีวรรณ จ๊ะพรหม
2.นางสาวเกษแก้ว ดวงแก้ว
3.นางสาวสุวภัทร เมืองใจ</v>
          </cell>
          <cell r="BX903" t="str">
            <v>จำเลยที่ 1
จำเลยที่ 2
จำเลยที่ 3</v>
          </cell>
          <cell r="BY903" t="str">
            <v>3501200790928
3501200789580
3501200784537</v>
          </cell>
          <cell r="BZ903"/>
          <cell r="CA903"/>
          <cell r="CB903"/>
          <cell r="CC903"/>
          <cell r="CD903"/>
          <cell r="CE903"/>
          <cell r="CF903"/>
          <cell r="CG903"/>
          <cell r="CH903"/>
          <cell r="CI903"/>
          <cell r="CJ903"/>
          <cell r="CK903"/>
          <cell r="CL903"/>
          <cell r="CM903"/>
          <cell r="CN903"/>
          <cell r="CO903"/>
        </row>
        <row r="904">
          <cell r="B904">
            <v>1748</v>
          </cell>
          <cell r="C904">
            <v>899</v>
          </cell>
          <cell r="D904">
            <v>11</v>
          </cell>
          <cell r="E904">
            <v>2</v>
          </cell>
          <cell r="F904">
            <v>2565</v>
          </cell>
          <cell r="G904">
            <v>800097942133</v>
          </cell>
          <cell r="H904" t="str">
            <v>นาย</v>
          </cell>
          <cell r="I904" t="str">
            <v>มา</v>
          </cell>
          <cell r="J904" t="str">
            <v>ดอกปัน</v>
          </cell>
          <cell r="K904">
            <v>3501900396319</v>
          </cell>
          <cell r="L904" t="str">
            <v>สารภี</v>
          </cell>
          <cell r="M904" t="str">
            <v>เชียงใหม่ 3</v>
          </cell>
          <cell r="N904">
            <v>8</v>
          </cell>
          <cell r="O904" t="str">
            <v>พัฒนาชนบท</v>
          </cell>
          <cell r="P904" t="str">
            <v>1.บุคคลค้ำประกัน</v>
          </cell>
          <cell r="Q904">
            <v>146327.43</v>
          </cell>
          <cell r="R904">
            <v>56327.43</v>
          </cell>
          <cell r="S904" t="str">
            <v>แขวงเชียงใหม่</v>
          </cell>
          <cell r="T904" t="str">
            <v>ผบ.6791</v>
          </cell>
          <cell r="U904">
            <v>2563</v>
          </cell>
          <cell r="V904"/>
          <cell r="W904"/>
          <cell r="X904"/>
          <cell r="Y904"/>
          <cell r="Z904"/>
          <cell r="AA904"/>
          <cell r="AB904"/>
          <cell r="AC904"/>
          <cell r="AD904"/>
          <cell r="AE904"/>
          <cell r="AF904"/>
          <cell r="AG904"/>
          <cell r="AH904"/>
          <cell r="AI904"/>
          <cell r="AJ904"/>
          <cell r="AK904"/>
          <cell r="AL904"/>
          <cell r="AM904"/>
          <cell r="AN904"/>
          <cell r="AO904"/>
          <cell r="AP904"/>
          <cell r="AQ904"/>
          <cell r="AR904"/>
          <cell r="AS904"/>
          <cell r="AT904"/>
          <cell r="AU904"/>
          <cell r="AV904"/>
          <cell r="AW904"/>
          <cell r="AX904"/>
          <cell r="AY904"/>
          <cell r="AZ904"/>
          <cell r="BA904"/>
          <cell r="BB904" t="str">
            <v>สืบทรัพย์สำนักงานอื่นฟ้อง (คำสั่ง 11/2/2565)//กำลังดำเนินการสืบทรัพย์</v>
          </cell>
          <cell r="BC904">
            <v>300</v>
          </cell>
          <cell r="BD904">
            <v>7</v>
          </cell>
          <cell r="BE904">
            <v>11</v>
          </cell>
          <cell r="BF904">
            <v>2565</v>
          </cell>
          <cell r="BG904"/>
          <cell r="BH904"/>
          <cell r="BI904"/>
          <cell r="BJ904"/>
          <cell r="BK904"/>
          <cell r="BL904" t="str">
            <v>นายมา ดอกปัน</v>
          </cell>
          <cell r="BM904">
            <v>883263011452</v>
          </cell>
          <cell r="BN904" t="str">
            <v>1.นายมา ดอนปัน</v>
          </cell>
          <cell r="BO904" t="str">
            <v>จำเลยที่ 1</v>
          </cell>
          <cell r="BP904">
            <v>3501900396319</v>
          </cell>
          <cell r="BQ904" t="str">
            <v>"-ไม่พบว่ามีกรรมสิทธิ์ในที่ดิน อ.สารภี จ.เชียงใหม่</v>
          </cell>
          <cell r="BR904"/>
          <cell r="BS904"/>
          <cell r="BT904"/>
          <cell r="BU904" t="str">
            <v>จันทร์นิภา</v>
          </cell>
          <cell r="BV904"/>
          <cell r="BW904"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X904" t="str">
            <v>จำเลยที่ 1
จำเลยที่ 2
จำเลยที่ 3
จำเลยที่ 4
จำเลยที่ 5</v>
          </cell>
          <cell r="BY904" t="str">
            <v>3501200624955
3501200361164
3501200237307
3501200237609
3501200218817</v>
          </cell>
          <cell r="BZ904"/>
          <cell r="CA904"/>
          <cell r="CB904"/>
          <cell r="CC904"/>
          <cell r="CD904"/>
          <cell r="CE904"/>
          <cell r="CF904"/>
          <cell r="CG904"/>
          <cell r="CH904"/>
          <cell r="CI904"/>
          <cell r="CJ904"/>
          <cell r="CK904"/>
          <cell r="CL904"/>
          <cell r="CM904"/>
          <cell r="CN904"/>
          <cell r="CO904"/>
        </row>
        <row r="905">
          <cell r="B905">
            <v>1749</v>
          </cell>
          <cell r="C905">
            <v>900</v>
          </cell>
          <cell r="D905">
            <v>11</v>
          </cell>
          <cell r="E905">
            <v>2</v>
          </cell>
          <cell r="F905">
            <v>2565</v>
          </cell>
          <cell r="G905" t="str">
            <v>800097914413
822052032296</v>
          </cell>
          <cell r="H905" t="str">
            <v>นาย</v>
          </cell>
          <cell r="I905" t="str">
            <v>อนุรักษ์</v>
          </cell>
          <cell r="J905" t="str">
            <v>มาลา</v>
          </cell>
          <cell r="K905">
            <v>3501900408813</v>
          </cell>
          <cell r="L905" t="str">
            <v>สารภี</v>
          </cell>
          <cell r="M905" t="str">
            <v>เชียงใหม่ 3</v>
          </cell>
          <cell r="N905">
            <v>8</v>
          </cell>
          <cell r="O905" t="str">
            <v>พัฒนาชนบท</v>
          </cell>
          <cell r="P905" t="str">
            <v>1.บุคคลค้ำประกัน</v>
          </cell>
          <cell r="Q905">
            <v>83945.25</v>
          </cell>
          <cell r="R905">
            <v>30727.14</v>
          </cell>
          <cell r="S905" t="str">
            <v>แขวงเชียงใหม่</v>
          </cell>
          <cell r="T905" t="str">
            <v>ผบ.6790</v>
          </cell>
          <cell r="U905">
            <v>2563</v>
          </cell>
          <cell r="V905" t="str">
            <v>ผบ.235</v>
          </cell>
          <cell r="W905">
            <v>2564</v>
          </cell>
          <cell r="X905">
            <v>16</v>
          </cell>
          <cell r="Y905">
            <v>3</v>
          </cell>
          <cell r="Z905">
            <v>2564</v>
          </cell>
          <cell r="AA905"/>
          <cell r="AB905"/>
          <cell r="AC905"/>
          <cell r="AD905"/>
          <cell r="AE905"/>
          <cell r="AF905"/>
          <cell r="AG905"/>
          <cell r="AH905"/>
          <cell r="AI905"/>
          <cell r="AJ905"/>
          <cell r="AK905"/>
          <cell r="AL905"/>
          <cell r="AM905"/>
          <cell r="AN905"/>
          <cell r="AO905"/>
          <cell r="AP905"/>
          <cell r="AQ905"/>
          <cell r="AR905"/>
          <cell r="AS905"/>
          <cell r="AT905"/>
          <cell r="AU905"/>
          <cell r="AV905"/>
          <cell r="AW905"/>
          <cell r="AX905"/>
          <cell r="AY905"/>
          <cell r="AZ905"/>
          <cell r="BA905"/>
          <cell r="BB905" t="str">
            <v>สืบทรัพย์สำนักงานอื่นฟ้อง (คำสั่ง 11/2/2565)//กำลังดำเนินการสืบทรัพย์</v>
          </cell>
          <cell r="BC905">
            <v>300</v>
          </cell>
          <cell r="BD905">
            <v>7</v>
          </cell>
          <cell r="BE905">
            <v>11</v>
          </cell>
          <cell r="BF905">
            <v>2565</v>
          </cell>
          <cell r="BG905"/>
          <cell r="BH905"/>
          <cell r="BI905"/>
          <cell r="BJ905"/>
          <cell r="BK905"/>
          <cell r="BL905" t="str">
            <v>นายอนุรักษ์ มาลา</v>
          </cell>
          <cell r="BM905">
            <v>883263011456</v>
          </cell>
          <cell r="BN905" t="str">
            <v>1.นายอนุรักษ์ มาลา</v>
          </cell>
          <cell r="BO905" t="str">
            <v>จำเลยที่ 1</v>
          </cell>
          <cell r="BP905">
            <v>3501900408813</v>
          </cell>
          <cell r="BQ905" t="str">
            <v>"-ไม่พบว่ามีกรรมสิทธิ์ในที่ดิน อ.สารภี จ.เชียงใหม่</v>
          </cell>
          <cell r="BR905"/>
          <cell r="BS905"/>
          <cell r="BT905"/>
          <cell r="BU905" t="str">
            <v>จันทร์นิภา</v>
          </cell>
          <cell r="BV905"/>
          <cell r="BW905" t="str">
            <v>1.นางพชรภรณ์ อินสอน
2.นางผ่องใส ทาวี
3.นางพรรณี ไชยชนะ</v>
          </cell>
          <cell r="BX905" t="str">
            <v>จำเลยที่ 1
จำเลยที่ 2
จำเลยที่ 3</v>
          </cell>
          <cell r="BY905" t="str">
            <v>3501200998251
3501200154193
3630600251267</v>
          </cell>
          <cell r="BZ905"/>
          <cell r="CA905"/>
          <cell r="CB905"/>
          <cell r="CC905"/>
          <cell r="CD905"/>
          <cell r="CE905"/>
          <cell r="CF905"/>
          <cell r="CG905"/>
          <cell r="CH905"/>
          <cell r="CI905"/>
          <cell r="CJ905"/>
          <cell r="CK905"/>
          <cell r="CL905"/>
          <cell r="CM905"/>
          <cell r="CN905"/>
          <cell r="CO905"/>
        </row>
        <row r="906">
          <cell r="B906">
            <v>1750</v>
          </cell>
          <cell r="C906">
            <v>901</v>
          </cell>
          <cell r="D906">
            <v>11</v>
          </cell>
          <cell r="E906">
            <v>2</v>
          </cell>
          <cell r="F906">
            <v>2565</v>
          </cell>
          <cell r="G906">
            <v>800097910908</v>
          </cell>
          <cell r="H906" t="str">
            <v>นาง</v>
          </cell>
          <cell r="I906" t="str">
            <v>สายทอง</v>
          </cell>
          <cell r="J906" t="str">
            <v>มาลา</v>
          </cell>
          <cell r="K906">
            <v>3501900408783</v>
          </cell>
          <cell r="L906" t="str">
            <v>สารภี</v>
          </cell>
          <cell r="M906" t="str">
            <v>เชียงใหม่ 3</v>
          </cell>
          <cell r="N906">
            <v>8</v>
          </cell>
          <cell r="O906" t="str">
            <v>พัฒนาชนบท</v>
          </cell>
          <cell r="P906" t="str">
            <v>1.บุคคลค้ำประกัน</v>
          </cell>
          <cell r="Q906">
            <v>83837.23</v>
          </cell>
          <cell r="R906">
            <v>30719.119999999999</v>
          </cell>
          <cell r="S906" t="str">
            <v>แขวงเชียงใหม่</v>
          </cell>
          <cell r="T906" t="str">
            <v>ผบ.6789</v>
          </cell>
          <cell r="U906">
            <v>2563</v>
          </cell>
          <cell r="V906" t="str">
            <v>ผบ.236</v>
          </cell>
          <cell r="W906">
            <v>2564</v>
          </cell>
          <cell r="X906">
            <v>16</v>
          </cell>
          <cell r="Y906">
            <v>3</v>
          </cell>
          <cell r="Z906">
            <v>2564</v>
          </cell>
          <cell r="AA906"/>
          <cell r="AB906"/>
          <cell r="AC906"/>
          <cell r="AD906"/>
          <cell r="AE906"/>
          <cell r="AF906"/>
          <cell r="AG906"/>
          <cell r="AH906"/>
          <cell r="AI906"/>
          <cell r="AJ906"/>
          <cell r="AK906"/>
          <cell r="AL906"/>
          <cell r="AM906"/>
          <cell r="AN906"/>
          <cell r="AO906"/>
          <cell r="AP906"/>
          <cell r="AQ906"/>
          <cell r="AR906"/>
          <cell r="AS906"/>
          <cell r="AT906"/>
          <cell r="AU906"/>
          <cell r="AV906"/>
          <cell r="AW906"/>
          <cell r="AX906"/>
          <cell r="AY906"/>
          <cell r="AZ906"/>
          <cell r="BA906"/>
          <cell r="BB906" t="str">
            <v>สืบทรัพย์สำนักงานอื่นฟ้อง (คำสั่ง 11/2/2565)//กำลังดำเนินการสืบทรัพย์</v>
          </cell>
          <cell r="BC906">
            <v>300</v>
          </cell>
          <cell r="BD906">
            <v>7</v>
          </cell>
          <cell r="BE906">
            <v>11</v>
          </cell>
          <cell r="BF906">
            <v>2565</v>
          </cell>
          <cell r="BG906"/>
          <cell r="BH906"/>
          <cell r="BI906"/>
          <cell r="BJ906"/>
          <cell r="BK906"/>
          <cell r="BL906" t="str">
            <v>นางสายทอง มาลา</v>
          </cell>
          <cell r="BM906">
            <v>883263011455</v>
          </cell>
          <cell r="BN906" t="str">
            <v>1.นางสายทอง มาลา</v>
          </cell>
          <cell r="BO906" t="str">
            <v>จำเลยที่ 1</v>
          </cell>
          <cell r="BP906">
            <v>3501900408783</v>
          </cell>
          <cell r="BQ906" t="str">
            <v>"-ไม่พบว่ามีกรรมสิทธิ์ในที่ดิน อ.สารภี จ.เชียงใหม่</v>
          </cell>
          <cell r="BR906"/>
          <cell r="BS906"/>
          <cell r="BT906"/>
          <cell r="BU906" t="str">
            <v>จันทร์นิภา</v>
          </cell>
          <cell r="BV906"/>
          <cell r="BW906" t="str">
            <v>1.นางปิ่นปินัทธิ์ ภรณ์พงศ์หทัย
2.นางสาวอำไพ บุญสูง</v>
          </cell>
          <cell r="BX906" t="str">
            <v>จำเลยที่ 1
จำเลยที่ 2</v>
          </cell>
          <cell r="BY906" t="str">
            <v>3501900184249
3501900186110</v>
          </cell>
          <cell r="BZ906"/>
          <cell r="CA906"/>
          <cell r="CB906"/>
          <cell r="CC906"/>
          <cell r="CD906"/>
          <cell r="CE906"/>
          <cell r="CF906"/>
          <cell r="CG906"/>
          <cell r="CH906"/>
          <cell r="CI906"/>
          <cell r="CJ906"/>
          <cell r="CK906"/>
          <cell r="CL906"/>
          <cell r="CM906"/>
          <cell r="CN906"/>
          <cell r="CO906"/>
        </row>
        <row r="907">
          <cell r="B907">
            <v>1751</v>
          </cell>
          <cell r="C907">
            <v>902</v>
          </cell>
          <cell r="D907">
            <v>11</v>
          </cell>
          <cell r="E907">
            <v>2</v>
          </cell>
          <cell r="F907">
            <v>2565</v>
          </cell>
          <cell r="G907">
            <v>800097942935</v>
          </cell>
          <cell r="H907" t="str">
            <v>นาง</v>
          </cell>
          <cell r="I907" t="str">
            <v>อมรา</v>
          </cell>
          <cell r="J907" t="str">
            <v>ปัญญาเมืองใจ</v>
          </cell>
          <cell r="K907">
            <v>3501900438542</v>
          </cell>
          <cell r="L907" t="str">
            <v>สารภี</v>
          </cell>
          <cell r="M907" t="str">
            <v>เชียงใหม่ 3</v>
          </cell>
          <cell r="N907">
            <v>8</v>
          </cell>
          <cell r="O907" t="str">
            <v>พัฒนาชนบท</v>
          </cell>
          <cell r="P907" t="str">
            <v>1.บุคคลค้ำประกัน</v>
          </cell>
          <cell r="Q907">
            <v>154961.13</v>
          </cell>
          <cell r="R907">
            <v>56428.25</v>
          </cell>
          <cell r="S907" t="str">
            <v>แขวงเชียงใหม่</v>
          </cell>
          <cell r="T907" t="str">
            <v>ผบ.6793</v>
          </cell>
          <cell r="U907">
            <v>2563</v>
          </cell>
          <cell r="V907" t="str">
            <v>ผบ.2167</v>
          </cell>
          <cell r="W907">
            <v>2564</v>
          </cell>
          <cell r="X907"/>
          <cell r="Y907"/>
          <cell r="Z907"/>
          <cell r="AA907"/>
          <cell r="AB907"/>
          <cell r="AC907"/>
          <cell r="AD907"/>
          <cell r="AE907"/>
          <cell r="AF907"/>
          <cell r="AG907"/>
          <cell r="AH907"/>
          <cell r="AI907"/>
          <cell r="AJ907"/>
          <cell r="AK907"/>
          <cell r="AL907"/>
          <cell r="AM907"/>
          <cell r="AN907"/>
          <cell r="AO907"/>
          <cell r="AP907"/>
          <cell r="AQ907"/>
          <cell r="AR907"/>
          <cell r="AS907"/>
          <cell r="AT907"/>
          <cell r="AU907"/>
          <cell r="AV907"/>
          <cell r="AW907"/>
          <cell r="AX907"/>
          <cell r="AY907"/>
          <cell r="AZ907"/>
          <cell r="BA907"/>
          <cell r="BB907" t="str">
            <v>สืบทรัพย์สำนักงานอื่นฟ้อง (คำสั่ง 11/2/2565)//กำลังดำเนินการสืบทรัพย์</v>
          </cell>
          <cell r="BC907">
            <v>300</v>
          </cell>
          <cell r="BD907">
            <v>7</v>
          </cell>
          <cell r="BE907">
            <v>11</v>
          </cell>
          <cell r="BF907">
            <v>2565</v>
          </cell>
          <cell r="BG907"/>
          <cell r="BH907"/>
          <cell r="BI907"/>
          <cell r="BJ907"/>
          <cell r="BK907"/>
          <cell r="BL907" t="str">
            <v>นางอมรา ปัญญาเมืองใจ</v>
          </cell>
          <cell r="BM907">
            <v>0</v>
          </cell>
          <cell r="BN907" t="str">
            <v>1.นางอมรา ปัญญาเมืองใจ</v>
          </cell>
          <cell r="BO907" t="str">
            <v>จำเลยที่ 1</v>
          </cell>
          <cell r="BP907">
            <v>3501900438542</v>
          </cell>
          <cell r="BQ907" t="str">
            <v>"-ไม่พบว่ามีกรรมสิทธิ์ในที่ดิน อ.สารภี จ.เชียงใหม่</v>
          </cell>
          <cell r="BR907"/>
          <cell r="BS907"/>
          <cell r="BT907"/>
          <cell r="BU907" t="str">
            <v>จันทร์นิภา</v>
          </cell>
          <cell r="BV907"/>
          <cell r="BW907" t="str">
            <v>1.นายคนึง นาวงษ์</v>
          </cell>
          <cell r="BX907" t="str">
            <v>จำเลยที่ 1</v>
          </cell>
          <cell r="BY907">
            <v>3501400403731</v>
          </cell>
          <cell r="BZ907"/>
          <cell r="CA907"/>
          <cell r="CB907"/>
          <cell r="CC907"/>
          <cell r="CD907"/>
          <cell r="CE907"/>
          <cell r="CF907"/>
          <cell r="CG907"/>
          <cell r="CH907"/>
          <cell r="CI907"/>
          <cell r="CJ907"/>
          <cell r="CK907"/>
          <cell r="CL907"/>
          <cell r="CM907"/>
          <cell r="CN907"/>
          <cell r="CO907"/>
        </row>
        <row r="908">
          <cell r="B908">
            <v>1752</v>
          </cell>
          <cell r="C908">
            <v>903</v>
          </cell>
          <cell r="D908">
            <v>22</v>
          </cell>
          <cell r="E908">
            <v>2</v>
          </cell>
          <cell r="F908">
            <v>2565</v>
          </cell>
          <cell r="G908">
            <v>80005821907</v>
          </cell>
          <cell r="H908" t="str">
            <v>นาง</v>
          </cell>
          <cell r="I908" t="str">
            <v>กิ่งแก้ว</v>
          </cell>
          <cell r="J908" t="str">
            <v>ตั๋นยะ</v>
          </cell>
          <cell r="K908"/>
          <cell r="L908" t="str">
            <v>มหาวิทยาลัยเชียงใหม่</v>
          </cell>
          <cell r="M908" t="str">
            <v>เชียงให่ 2</v>
          </cell>
          <cell r="N908">
            <v>8</v>
          </cell>
          <cell r="O908"/>
          <cell r="P908"/>
          <cell r="Q908"/>
          <cell r="R908"/>
          <cell r="S908" t="str">
            <v>จังหวัดฮอด</v>
          </cell>
          <cell r="T908" t="str">
            <v>ผบ.1117</v>
          </cell>
          <cell r="U908" t="str">
            <v>2560</v>
          </cell>
          <cell r="V908" t="str">
            <v>ผบ.150</v>
          </cell>
          <cell r="W908">
            <v>2561</v>
          </cell>
          <cell r="X908"/>
          <cell r="Y908"/>
          <cell r="Z908"/>
          <cell r="AA908"/>
          <cell r="AB908"/>
          <cell r="AC908"/>
          <cell r="AD908"/>
          <cell r="AE908"/>
          <cell r="AF908"/>
          <cell r="AG908"/>
          <cell r="AH908"/>
          <cell r="AI908"/>
          <cell r="AJ908"/>
          <cell r="AK908"/>
          <cell r="AL908"/>
          <cell r="AM908"/>
          <cell r="AN908"/>
          <cell r="AO908"/>
          <cell r="AP908"/>
          <cell r="AQ908"/>
          <cell r="AR908"/>
          <cell r="AS908"/>
          <cell r="AT908"/>
          <cell r="AU908"/>
          <cell r="AV908"/>
          <cell r="AW908"/>
          <cell r="AX908"/>
          <cell r="AY908"/>
          <cell r="AZ908"/>
          <cell r="BA908"/>
          <cell r="BB908" t="str">
            <v>ถอนการยึดทรัพย์และการบังคับคดีแทน (คำสั่ง 22/2/2565)//ดำเนินถอนการยึดทรัพย์และบังคับคดีแล้ววันที่ 25/2/2565</v>
          </cell>
          <cell r="BC908" t="str">
            <v/>
          </cell>
          <cell r="BD908" t="str">
            <v/>
          </cell>
          <cell r="BE908" t="str">
            <v/>
          </cell>
          <cell r="BF908" t="str">
            <v/>
          </cell>
          <cell r="BG908"/>
          <cell r="BH908"/>
          <cell r="BI908"/>
          <cell r="BJ908"/>
          <cell r="BK908"/>
          <cell r="BL908" t="str">
            <v>นางกิ่งแก้ว ตั๋นยะ</v>
          </cell>
          <cell r="BM908">
            <v>0</v>
          </cell>
          <cell r="BN908"/>
          <cell r="BO908"/>
          <cell r="BP908"/>
          <cell r="BQ908"/>
          <cell r="BR908"/>
          <cell r="BS908"/>
          <cell r="BT908"/>
          <cell r="BU908" t="str">
            <v>ศรัญญู</v>
          </cell>
          <cell r="BV908"/>
          <cell r="BW908" t="str">
            <v>1.นายเลิศ จุลกิจ</v>
          </cell>
          <cell r="BX908" t="str">
            <v>จำเลยที่ 1</v>
          </cell>
          <cell r="BY908">
            <v>3501900438704</v>
          </cell>
          <cell r="BZ908"/>
          <cell r="CA908"/>
          <cell r="CB908"/>
          <cell r="CC908"/>
          <cell r="CD908"/>
          <cell r="CE908"/>
          <cell r="CF908"/>
          <cell r="CG908"/>
          <cell r="CH908"/>
          <cell r="CI908"/>
          <cell r="CJ908"/>
          <cell r="CK908"/>
          <cell r="CL908"/>
          <cell r="CM908"/>
          <cell r="CN908"/>
          <cell r="CO908"/>
        </row>
        <row r="909">
          <cell r="B909">
            <v>1753</v>
          </cell>
          <cell r="C909">
            <v>904</v>
          </cell>
          <cell r="D909">
            <v>11</v>
          </cell>
          <cell r="E909">
            <v>2</v>
          </cell>
          <cell r="F909">
            <v>2565</v>
          </cell>
          <cell r="G909">
            <v>800097944295</v>
          </cell>
          <cell r="H909" t="str">
            <v>นาย</v>
          </cell>
          <cell r="I909" t="str">
            <v>บุญมา</v>
          </cell>
          <cell r="J909" t="str">
            <v>มาโสด</v>
          </cell>
          <cell r="K909">
            <v>3501900391457</v>
          </cell>
          <cell r="L909" t="str">
            <v>สารภี</v>
          </cell>
          <cell r="M909" t="str">
            <v>เชียงใหม่ 1</v>
          </cell>
          <cell r="N909">
            <v>8</v>
          </cell>
          <cell r="O909" t="str">
            <v>เพื่อพัฒนาชนบท</v>
          </cell>
          <cell r="P909" t="str">
            <v>1.บุคคลค้ำประกัน</v>
          </cell>
          <cell r="Q909">
            <v>85345.36</v>
          </cell>
          <cell r="R909">
            <v>56103.97</v>
          </cell>
          <cell r="S909" t="str">
            <v>แขวงเชียงใหม่</v>
          </cell>
          <cell r="T909" t="str">
            <v>ผบE.2779</v>
          </cell>
          <cell r="U909">
            <v>2564</v>
          </cell>
          <cell r="V909"/>
          <cell r="W909"/>
          <cell r="X909"/>
          <cell r="Y909"/>
          <cell r="Z909"/>
          <cell r="AA909"/>
          <cell r="AB909"/>
          <cell r="AC909"/>
          <cell r="AD909"/>
          <cell r="AE909"/>
          <cell r="AF909"/>
          <cell r="AG909"/>
          <cell r="AH909"/>
          <cell r="AI909"/>
          <cell r="AJ909"/>
          <cell r="AK909"/>
          <cell r="AL909"/>
          <cell r="AM909"/>
          <cell r="AN909"/>
          <cell r="AO909"/>
          <cell r="AP909"/>
          <cell r="AQ909"/>
          <cell r="AR909"/>
          <cell r="AS909"/>
          <cell r="AT909"/>
          <cell r="AU909"/>
          <cell r="AV909"/>
          <cell r="AW909"/>
          <cell r="AX909"/>
          <cell r="AY909"/>
          <cell r="AZ909"/>
          <cell r="BA909"/>
          <cell r="BB909" t="str">
            <v>สืบทรัพย์สำนักงานอื่นฟ้อง (คำสั่ง 11/2/2565)//กำลังดำเนินการสืบทรัพย์</v>
          </cell>
          <cell r="BC909">
            <v>600</v>
          </cell>
          <cell r="BD909">
            <v>7</v>
          </cell>
          <cell r="BE909">
            <v>11</v>
          </cell>
          <cell r="BF909">
            <v>2565</v>
          </cell>
          <cell r="BG909"/>
          <cell r="BH909"/>
          <cell r="BI909"/>
          <cell r="BJ909"/>
          <cell r="BK909"/>
          <cell r="BL909" t="str">
            <v>นายบุญมา มาโสด</v>
          </cell>
          <cell r="BM909">
            <v>0</v>
          </cell>
          <cell r="BN909" t="str">
            <v>1.นายบุญมา ทาโสด
2.นางสาคร ทาโสด</v>
          </cell>
          <cell r="BO909" t="str">
            <v>จำเลยที่ 1
คู่สมรสจำเลยที่ 1</v>
          </cell>
          <cell r="BP909" t="str">
            <v>3501900391457
3501900391406</v>
          </cell>
          <cell r="BQ909" t="str">
            <v>"-ไม่พบว่ามีกรรมสิทธิ์ในที่ดิน อ.สารภี จ.เชียงใหม่
-ไม่พบว่ามีกรรมสิทธิ์ในที่ดิน อ.สารภี จ.เชียงใหม่</v>
          </cell>
          <cell r="BR909"/>
          <cell r="BS909"/>
          <cell r="BT909"/>
          <cell r="BU909" t="str">
            <v>จันทร์นิภา</v>
          </cell>
          <cell r="BV909"/>
          <cell r="BW909" t="str">
            <v>1.นายมา ดอนปัน</v>
          </cell>
          <cell r="BX909" t="str">
            <v>จำเลยที่ 1</v>
          </cell>
          <cell r="BY909">
            <v>3501900396319</v>
          </cell>
          <cell r="BZ909"/>
          <cell r="CA909"/>
          <cell r="CB909"/>
          <cell r="CC909"/>
          <cell r="CD909"/>
          <cell r="CE909"/>
          <cell r="CF909"/>
          <cell r="CG909"/>
          <cell r="CH909"/>
          <cell r="CI909"/>
          <cell r="CJ909"/>
          <cell r="CK909"/>
          <cell r="CL909"/>
          <cell r="CM909"/>
          <cell r="CN909"/>
          <cell r="CO909"/>
        </row>
        <row r="910">
          <cell r="B910">
            <v>1754</v>
          </cell>
          <cell r="C910">
            <v>905</v>
          </cell>
          <cell r="D910">
            <v>11</v>
          </cell>
          <cell r="E910">
            <v>2</v>
          </cell>
          <cell r="F910">
            <v>2565</v>
          </cell>
          <cell r="G910">
            <v>800001129777</v>
          </cell>
          <cell r="H910" t="str">
            <v>นาย</v>
          </cell>
          <cell r="I910" t="str">
            <v>จักรพงศ์</v>
          </cell>
          <cell r="J910" t="str">
            <v>ดอกปัน</v>
          </cell>
          <cell r="K910">
            <v>1509900008140</v>
          </cell>
          <cell r="L910" t="str">
            <v>สารภี</v>
          </cell>
          <cell r="M910" t="str">
            <v>เชียงใหม่ 1</v>
          </cell>
          <cell r="N910">
            <v>8</v>
          </cell>
          <cell r="O910" t="str">
            <v>พัฒนาชนบท</v>
          </cell>
          <cell r="P910" t="str">
            <v>1.บุคคลค้ำประกัน</v>
          </cell>
          <cell r="Q910">
            <v>134644.81</v>
          </cell>
          <cell r="R910">
            <v>55136.94</v>
          </cell>
          <cell r="S910" t="str">
            <v>แขวงเชียงใหม่</v>
          </cell>
          <cell r="T910" t="str">
            <v>ผบ.6792</v>
          </cell>
          <cell r="U910">
            <v>2563</v>
          </cell>
          <cell r="V910" t="str">
            <v>ผบ.2165</v>
          </cell>
          <cell r="W910">
            <v>2563</v>
          </cell>
          <cell r="X910"/>
          <cell r="Y910"/>
          <cell r="Z910"/>
          <cell r="AA910"/>
          <cell r="AB910"/>
          <cell r="AC910"/>
          <cell r="AD910"/>
          <cell r="AE910"/>
          <cell r="AF910"/>
          <cell r="AG910"/>
          <cell r="AH910"/>
          <cell r="AI910"/>
          <cell r="AJ910"/>
          <cell r="AK910"/>
          <cell r="AL910"/>
          <cell r="AM910"/>
          <cell r="AN910"/>
          <cell r="AO910"/>
          <cell r="AP910"/>
          <cell r="AQ910"/>
          <cell r="AR910"/>
          <cell r="AS910"/>
          <cell r="AT910"/>
          <cell r="AU910"/>
          <cell r="AV910"/>
          <cell r="AW910"/>
          <cell r="AX910"/>
          <cell r="AY910"/>
          <cell r="AZ910"/>
          <cell r="BA910"/>
          <cell r="BB910" t="str">
            <v>สืบทรัพย์สำนักงานอื่นฟ้อง (คำสั่ง 11/2/2565)//กำลังดำเนินการสืบทรัพย์</v>
          </cell>
          <cell r="BC910">
            <v>300</v>
          </cell>
          <cell r="BD910">
            <v>7</v>
          </cell>
          <cell r="BE910">
            <v>11</v>
          </cell>
          <cell r="BF910">
            <v>2565</v>
          </cell>
          <cell r="BG910"/>
          <cell r="BH910"/>
          <cell r="BI910"/>
          <cell r="BJ910"/>
          <cell r="BK910"/>
          <cell r="BL910" t="str">
            <v>นายจักรพงศ์ ดอกปัน</v>
          </cell>
          <cell r="BM910">
            <v>883263011452</v>
          </cell>
          <cell r="BN910" t="str">
            <v>1.นายจักรพงศ์ ดอนปัน</v>
          </cell>
          <cell r="BO910" t="str">
            <v>จำเลยที่ 1</v>
          </cell>
          <cell r="BP910">
            <v>1509900008140</v>
          </cell>
          <cell r="BQ910" t="str">
            <v>"-ไม่พบว่ามีกรรมสิทธิ์ในที่ดิน อ.สารภี จ.เชียงใหม่</v>
          </cell>
          <cell r="BR910"/>
          <cell r="BS910"/>
          <cell r="BT910"/>
          <cell r="BU910" t="str">
            <v>จันทร์นิภา</v>
          </cell>
          <cell r="BV910"/>
          <cell r="BW910" t="str">
            <v>1.นายอนุรักษ์ มาลา</v>
          </cell>
          <cell r="BX910" t="str">
            <v>จำเลยที่ 1</v>
          </cell>
          <cell r="BY910">
            <v>3501900408813</v>
          </cell>
          <cell r="BZ910"/>
          <cell r="CA910"/>
          <cell r="CB910"/>
          <cell r="CC910"/>
          <cell r="CD910"/>
          <cell r="CE910"/>
          <cell r="CF910"/>
          <cell r="CG910"/>
          <cell r="CH910"/>
          <cell r="CI910"/>
          <cell r="CJ910"/>
          <cell r="CK910"/>
          <cell r="CL910"/>
          <cell r="CM910"/>
          <cell r="CN910"/>
          <cell r="CO910"/>
        </row>
        <row r="911">
          <cell r="B911">
            <v>1755</v>
          </cell>
          <cell r="C911">
            <v>906</v>
          </cell>
          <cell r="D911">
            <v>23</v>
          </cell>
          <cell r="E911">
            <v>11</v>
          </cell>
          <cell r="F911">
            <v>2565</v>
          </cell>
          <cell r="G911">
            <v>800059832488</v>
          </cell>
          <cell r="H911" t="str">
            <v>นาย</v>
          </cell>
          <cell r="I911" t="str">
            <v>อาทิตย์</v>
          </cell>
          <cell r="J911" t="str">
            <v>มอกอง</v>
          </cell>
          <cell r="K911">
            <v>1540100059663</v>
          </cell>
          <cell r="L911" t="str">
            <v>ช้างคลาน</v>
          </cell>
          <cell r="M911" t="str">
            <v>เชียงใหม่ 1</v>
          </cell>
          <cell r="N911">
            <v>8</v>
          </cell>
          <cell r="O911" t="str">
            <v>สินเชื่อธนาคารประชาชน</v>
          </cell>
          <cell r="P911" t="str">
            <v>1.บุคคลค้ำประกัน</v>
          </cell>
          <cell r="Q911">
            <v>40934.720000000001</v>
          </cell>
          <cell r="R911">
            <v>25458.68</v>
          </cell>
          <cell r="S911" t="str">
            <v>จังหวัดแพร่</v>
          </cell>
          <cell r="T911" t="str">
            <v>ผบE2148</v>
          </cell>
          <cell r="U911">
            <v>2564</v>
          </cell>
          <cell r="V911" t="str">
            <v>ผบE2031</v>
          </cell>
          <cell r="W911">
            <v>2564</v>
          </cell>
          <cell r="X911">
            <v>29</v>
          </cell>
          <cell r="Y911">
            <v>11</v>
          </cell>
          <cell r="Z911">
            <v>2564</v>
          </cell>
          <cell r="AA911"/>
          <cell r="AB911"/>
          <cell r="AC911"/>
          <cell r="AD911"/>
          <cell r="AE911"/>
          <cell r="AF911"/>
          <cell r="AG911"/>
          <cell r="AH911"/>
          <cell r="AI911"/>
          <cell r="AJ911"/>
          <cell r="AK911"/>
          <cell r="AL911"/>
          <cell r="AM911"/>
          <cell r="AN911"/>
          <cell r="AO911"/>
          <cell r="AP911"/>
          <cell r="AQ911"/>
          <cell r="AR911"/>
          <cell r="AS911"/>
          <cell r="AT911"/>
          <cell r="AU911"/>
          <cell r="AV911"/>
          <cell r="AW911"/>
          <cell r="AX911"/>
          <cell r="AY911"/>
          <cell r="AZ911"/>
          <cell r="BA911"/>
          <cell r="BB911" t="str">
            <v>สืบทรัพย์ (คำสั่ง 23/2/2565)//กำลังดำเนินการสืบทรัพย์</v>
          </cell>
          <cell r="BC911">
            <v>900</v>
          </cell>
          <cell r="BD911">
            <v>16</v>
          </cell>
          <cell r="BE911">
            <v>9</v>
          </cell>
          <cell r="BF911">
            <v>2565</v>
          </cell>
          <cell r="BG911"/>
          <cell r="BH911"/>
          <cell r="BI911"/>
          <cell r="BJ911"/>
          <cell r="BK911"/>
          <cell r="BL911" t="str">
            <v>นายอาทิตย์ มอกอง</v>
          </cell>
          <cell r="BM911">
            <v>0</v>
          </cell>
          <cell r="BN911"/>
          <cell r="BO911"/>
          <cell r="BP911"/>
          <cell r="BQ911"/>
          <cell r="BR911"/>
          <cell r="BS911"/>
          <cell r="BT911"/>
          <cell r="BU911" t="str">
            <v>วรกมล</v>
          </cell>
          <cell r="BV911"/>
          <cell r="BW911" t="str">
            <v>1.นางสายทอง มาลา</v>
          </cell>
          <cell r="BX911" t="str">
            <v>จำเลยที่ 1</v>
          </cell>
          <cell r="BY911">
            <v>3501900408783</v>
          </cell>
          <cell r="BZ911"/>
          <cell r="CA911"/>
          <cell r="CB911"/>
          <cell r="CC911"/>
          <cell r="CD911"/>
          <cell r="CE911"/>
          <cell r="CF911"/>
          <cell r="CG911"/>
          <cell r="CH911"/>
          <cell r="CI911"/>
          <cell r="CJ911"/>
          <cell r="CK911"/>
          <cell r="CL911"/>
          <cell r="CM911"/>
          <cell r="CN911"/>
          <cell r="CO911"/>
        </row>
        <row r="912">
          <cell r="B912">
            <v>1756</v>
          </cell>
          <cell r="C912">
            <v>907</v>
          </cell>
          <cell r="D912">
            <v>4</v>
          </cell>
          <cell r="E912">
            <v>3</v>
          </cell>
          <cell r="F912">
            <v>2565</v>
          </cell>
          <cell r="G912">
            <v>800074562128</v>
          </cell>
          <cell r="H912" t="str">
            <v>นาย</v>
          </cell>
          <cell r="I912" t="str">
            <v>วีรธิน</v>
          </cell>
          <cell r="J912" t="str">
            <v>สุทธวงค์</v>
          </cell>
          <cell r="K912">
            <v>1571100061804</v>
          </cell>
          <cell r="L912" t="str">
            <v>นิมมานเหมินทร์</v>
          </cell>
          <cell r="M912" t="str">
            <v>เชียงใหม่ 1</v>
          </cell>
          <cell r="N912">
            <v>8</v>
          </cell>
          <cell r="O912" t="str">
            <v>ธนาคารประชาชน</v>
          </cell>
          <cell r="P912" t="str">
            <v>1.บุคคลค้ำประกัน</v>
          </cell>
          <cell r="Q912">
            <v>40905</v>
          </cell>
          <cell r="R912">
            <v>8426.81</v>
          </cell>
          <cell r="S912" t="str">
            <v>แขวงเชียงราย</v>
          </cell>
          <cell r="T912" t="str">
            <v>ผบ.3307</v>
          </cell>
          <cell r="U912">
            <v>2562</v>
          </cell>
          <cell r="V912" t="str">
            <v>ผบ.3512</v>
          </cell>
          <cell r="W912">
            <v>2562</v>
          </cell>
          <cell r="X912">
            <v>17</v>
          </cell>
          <cell r="Y912">
            <v>10</v>
          </cell>
          <cell r="Z912">
            <v>2562</v>
          </cell>
          <cell r="AA912"/>
          <cell r="AB912"/>
          <cell r="AC912"/>
          <cell r="AD912"/>
          <cell r="AE912"/>
          <cell r="AF912"/>
          <cell r="AG912"/>
          <cell r="AH912"/>
          <cell r="AI912"/>
          <cell r="AJ912"/>
          <cell r="AK912"/>
          <cell r="AL912"/>
          <cell r="AM912"/>
          <cell r="AN912"/>
          <cell r="AO912"/>
          <cell r="AP912"/>
          <cell r="AQ912"/>
          <cell r="AR912"/>
          <cell r="AS912"/>
          <cell r="AT912"/>
          <cell r="AU912"/>
          <cell r="AV912"/>
          <cell r="AW912"/>
          <cell r="AX912"/>
          <cell r="AY912"/>
          <cell r="AZ912"/>
          <cell r="BA912"/>
          <cell r="BB912"/>
          <cell r="BC912"/>
          <cell r="BD912">
            <v>18</v>
          </cell>
          <cell r="BE912">
            <v>1</v>
          </cell>
          <cell r="BF912">
            <v>2566</v>
          </cell>
          <cell r="BG912"/>
          <cell r="BH912"/>
          <cell r="BI912"/>
          <cell r="BJ912"/>
          <cell r="BK912"/>
          <cell r="BL912" t="str">
            <v>นายวีรธิน สุทธวงค์</v>
          </cell>
          <cell r="BM912">
            <v>0</v>
          </cell>
          <cell r="BN912" t="str">
            <v>1.นายวีรธิน สุทธวงค์
2.นายร่มฉัตร ราบรื่น</v>
          </cell>
          <cell r="BO912" t="str">
            <v>จำเลยที่ 1
จำเลยที่ 2</v>
          </cell>
          <cell r="BP912" t="str">
            <v>1571100061804
1560300099201</v>
          </cell>
          <cell r="BQ912" t="str">
            <v>-ไม่พบว่ามีกรรมสิทธิ์ในที่ดิน อ.เมืองเชียงราย จ.เชียงราย
-ไม่พบว่ามีกรรมสิทธิ์ในที่ดิน อ.เทิง จ.เชียงราย</v>
          </cell>
          <cell r="BR912"/>
          <cell r="BS912"/>
          <cell r="BT912"/>
          <cell r="BU912" t="str">
            <v>จันทร์นิภา</v>
          </cell>
          <cell r="BV912"/>
          <cell r="BW912"/>
          <cell r="BX912"/>
          <cell r="BY912"/>
          <cell r="BZ912"/>
          <cell r="CA912"/>
          <cell r="CB912"/>
          <cell r="CC912"/>
          <cell r="CD912"/>
          <cell r="CE912"/>
          <cell r="CF912"/>
          <cell r="CG912"/>
          <cell r="CH912"/>
          <cell r="CI912"/>
          <cell r="CJ912"/>
          <cell r="CK912"/>
          <cell r="CL912"/>
          <cell r="CM912"/>
          <cell r="CN912"/>
          <cell r="CO912"/>
        </row>
        <row r="913">
          <cell r="B913">
            <v>1757</v>
          </cell>
          <cell r="C913">
            <v>908</v>
          </cell>
          <cell r="D913">
            <v>7</v>
          </cell>
          <cell r="E913">
            <v>3</v>
          </cell>
          <cell r="F913">
            <v>2565</v>
          </cell>
          <cell r="G913"/>
          <cell r="H913" t="str">
            <v>ส.ต.หรือนาย</v>
          </cell>
          <cell r="I913" t="str">
            <v>พิชัย</v>
          </cell>
          <cell r="J913" t="str">
            <v>อมรกิจพึ่ง</v>
          </cell>
          <cell r="K913">
            <v>1500300004081</v>
          </cell>
          <cell r="L913" t="str">
            <v>มหาวิทยาลัยเชียงใหม่</v>
          </cell>
          <cell r="M913" t="str">
            <v>เชียงใหม่ 1</v>
          </cell>
          <cell r="N913">
            <v>8</v>
          </cell>
          <cell r="O913" t="str">
            <v>สินเชื่อสวัสดิการ</v>
          </cell>
          <cell r="P913" t="str">
            <v>1.บุคคลค้ำประกัน</v>
          </cell>
          <cell r="Q913">
            <v>212384.35</v>
          </cell>
          <cell r="R913">
            <v>20822.13</v>
          </cell>
          <cell r="S913" t="str">
            <v>แขวงเชียงใหม่</v>
          </cell>
          <cell r="T913" t="str">
            <v>ผบ.3511</v>
          </cell>
          <cell r="U913">
            <v>2562</v>
          </cell>
          <cell r="V913" t="str">
            <v>ผบ.4917</v>
          </cell>
          <cell r="W913">
            <v>2562</v>
          </cell>
          <cell r="X913">
            <v>15</v>
          </cell>
          <cell r="Y913">
            <v>6</v>
          </cell>
          <cell r="Z913">
            <v>2562</v>
          </cell>
          <cell r="AA913"/>
          <cell r="AB913"/>
          <cell r="AC913"/>
          <cell r="AD913"/>
          <cell r="AE913"/>
          <cell r="AF913"/>
          <cell r="AG913"/>
          <cell r="AH913"/>
          <cell r="AI913"/>
          <cell r="AJ913"/>
          <cell r="AK913"/>
          <cell r="AL913"/>
          <cell r="AM913"/>
          <cell r="AN913"/>
          <cell r="AO913"/>
          <cell r="AP913"/>
          <cell r="AQ913"/>
          <cell r="AR913"/>
          <cell r="AS913"/>
          <cell r="AT913"/>
          <cell r="AU913"/>
          <cell r="AV913"/>
          <cell r="AW913"/>
          <cell r="AX913"/>
          <cell r="AY913"/>
          <cell r="AZ913"/>
          <cell r="BA913"/>
          <cell r="BB913"/>
          <cell r="BC913"/>
          <cell r="BD913"/>
          <cell r="BE913"/>
          <cell r="BF913"/>
          <cell r="BG913"/>
          <cell r="BH913"/>
          <cell r="BI913"/>
          <cell r="BJ913"/>
          <cell r="BK913"/>
          <cell r="BL913" t="str">
            <v>ส.ต.หรือนายพิชัย อมรกิจพึ่ง</v>
          </cell>
          <cell r="BM913">
            <v>0</v>
          </cell>
          <cell r="BN913" t="str">
            <v>1.ส.ต.หรือนาย พิชัย อมรกิจพึ่ง
2.นายจรัญ อินทจักร์</v>
          </cell>
          <cell r="BO913" t="str">
            <v>จำเลยที่ 1
จำเลยที่ 2</v>
          </cell>
          <cell r="BP913" t="str">
            <v>1500300004081
3500600318745</v>
          </cell>
          <cell r="BQ913"/>
          <cell r="BR913"/>
          <cell r="BS913"/>
          <cell r="BT913"/>
          <cell r="BU913" t="str">
            <v>จันทร์นิภา</v>
          </cell>
          <cell r="BV913"/>
          <cell r="BW913"/>
          <cell r="BX913"/>
          <cell r="BY913"/>
          <cell r="BZ913"/>
          <cell r="CA913"/>
          <cell r="CB913"/>
          <cell r="CC913"/>
          <cell r="CD913"/>
          <cell r="CE913"/>
          <cell r="CF913"/>
          <cell r="CG913"/>
          <cell r="CH913"/>
          <cell r="CI913"/>
          <cell r="CJ913"/>
          <cell r="CK913"/>
          <cell r="CL913"/>
          <cell r="CM913"/>
          <cell r="CN913"/>
          <cell r="CO913"/>
        </row>
        <row r="914">
          <cell r="B914">
            <v>1758</v>
          </cell>
          <cell r="C914">
            <v>909</v>
          </cell>
          <cell r="D914">
            <v>10</v>
          </cell>
          <cell r="E914">
            <v>3</v>
          </cell>
          <cell r="F914">
            <v>2565</v>
          </cell>
          <cell r="G914">
            <v>800041104301</v>
          </cell>
          <cell r="H914" t="str">
            <v>นางสาว</v>
          </cell>
          <cell r="I914" t="str">
            <v>สุชัญญา</v>
          </cell>
          <cell r="J914" t="str">
            <v>กันสม</v>
          </cell>
          <cell r="K914">
            <v>3570900524553</v>
          </cell>
          <cell r="L914" t="str">
            <v>เซ็นทรัล แอร์พอร์ต พลาซ่า เชียงใหม่</v>
          </cell>
          <cell r="M914" t="str">
            <v>เชียงใหม่ 1</v>
          </cell>
          <cell r="N914">
            <v>8</v>
          </cell>
          <cell r="O914" t="str">
            <v>สินเชื่อธนาคารประชาชน</v>
          </cell>
          <cell r="P914" t="str">
            <v>1.บุคคลค้ำประกัน</v>
          </cell>
          <cell r="Q914">
            <v>47172.95</v>
          </cell>
          <cell r="R914">
            <v>8552.7900000000009</v>
          </cell>
          <cell r="S914" t="str">
            <v>จังหวัดเชียงราย</v>
          </cell>
          <cell r="T914" t="str">
            <v>ผบ.1805</v>
          </cell>
          <cell r="U914">
            <v>2559</v>
          </cell>
          <cell r="V914" t="str">
            <v>ผบ.5653</v>
          </cell>
          <cell r="W914">
            <v>2559</v>
          </cell>
          <cell r="X914">
            <v>25</v>
          </cell>
          <cell r="Y914">
            <v>7</v>
          </cell>
          <cell r="Z914">
            <v>2559</v>
          </cell>
          <cell r="AA914">
            <v>25</v>
          </cell>
          <cell r="AB914">
            <v>7</v>
          </cell>
          <cell r="AC914">
            <v>2559</v>
          </cell>
          <cell r="AD914"/>
          <cell r="AE914"/>
          <cell r="AF914"/>
          <cell r="AG914"/>
          <cell r="AH914"/>
          <cell r="AI914"/>
          <cell r="AJ914"/>
          <cell r="AK914"/>
          <cell r="AL914"/>
          <cell r="AM914"/>
          <cell r="AN914"/>
          <cell r="AO914"/>
          <cell r="AP914"/>
          <cell r="AQ914"/>
          <cell r="AR914"/>
          <cell r="AS914"/>
          <cell r="AT914"/>
          <cell r="AU914"/>
          <cell r="AV914"/>
          <cell r="AW914"/>
          <cell r="AX914"/>
          <cell r="AY914"/>
          <cell r="AZ914"/>
          <cell r="BA914"/>
          <cell r="BB914" t="str">
            <v>สืบทรัพย์ (คำสั่ง 9/3/2565)</v>
          </cell>
          <cell r="BC914"/>
          <cell r="BD914"/>
          <cell r="BE914"/>
          <cell r="BF914"/>
          <cell r="BG914"/>
          <cell r="BH914"/>
          <cell r="BI914"/>
          <cell r="BJ914"/>
          <cell r="BK914"/>
          <cell r="BL914" t="str">
            <v>นางสาวสุชัญญา กันสม</v>
          </cell>
          <cell r="BM914">
            <v>0</v>
          </cell>
          <cell r="BN914" t="str">
            <v>1.นางสาวสุชัญญา  กันสม
2.นายอธิภัทร  สาระไชย
3.นางสาวนันทกาณจน์  ศรีปิยะวัฒน์
4.นายฉัตรฐพล เรืองเจริญ</v>
          </cell>
          <cell r="BO914" t="str">
            <v>จำเลยที่ 1
จำเลยที่ 2
จำเลยที่ 3
คู่สมรสจำเลยที่ 3</v>
          </cell>
          <cell r="BP914" t="str">
            <v>3570900524553
5550500409541
1529900116112
1510500012044</v>
          </cell>
          <cell r="BQ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R914" t="str">
            <v>ไม่พบทรัพย์</v>
          </cell>
          <cell r="BS914"/>
          <cell r="BT914"/>
          <cell r="BU914" t="str">
            <v>จันทร์นิภา</v>
          </cell>
          <cell r="BV914" t="str">
            <v>1.นางสาวสุชัญญา  กันสม
2.นายอธิภัทร  สาระไชย
3.นางสาวนันทกาณจน์  ศรีปิยะวัฒน์
4.นายฉัตรฐพล เรืองเจริญ</v>
          </cell>
          <cell r="BW914" t="str">
            <v>จำเลยที่ 1
จำเลยที่ 2
จำเลยที่ 3
คู่สมรสจำเลยที่ 3</v>
          </cell>
          <cell r="BX914" t="str">
            <v>3570900524553
5550500409541
1529900116112
1510500012044</v>
          </cell>
          <cell r="BY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Z914"/>
          <cell r="CA914"/>
          <cell r="CB914"/>
          <cell r="CC914"/>
          <cell r="CD914"/>
          <cell r="CE914"/>
          <cell r="CF914"/>
          <cell r="CG914"/>
          <cell r="CH914"/>
          <cell r="CI914"/>
          <cell r="CJ914"/>
          <cell r="CK914"/>
          <cell r="CL914"/>
          <cell r="CM914"/>
          <cell r="CN914"/>
          <cell r="CO914"/>
        </row>
        <row r="915">
          <cell r="B915">
            <v>1759</v>
          </cell>
          <cell r="C915">
            <v>910</v>
          </cell>
          <cell r="D915">
            <v>11</v>
          </cell>
          <cell r="E915">
            <v>3</v>
          </cell>
          <cell r="F915">
            <v>2565</v>
          </cell>
          <cell r="G915">
            <v>800024823349</v>
          </cell>
          <cell r="H915" t="str">
            <v>นาง</v>
          </cell>
          <cell r="I915" t="str">
            <v>พัชรวรรธ์</v>
          </cell>
          <cell r="J915" t="str">
            <v>ก้างออนตา</v>
          </cell>
          <cell r="K915">
            <v>3570700233865</v>
          </cell>
          <cell r="L915" t="str">
            <v>เซ็นทรัล แอร์พอร์ต พลาซ่า เชียงใหม่</v>
          </cell>
          <cell r="M915" t="str">
            <v>เชียงใหม่ 1</v>
          </cell>
          <cell r="N915">
            <v>8</v>
          </cell>
          <cell r="O915" t="str">
            <v>สินเชื่อธนาคารประชาชน</v>
          </cell>
          <cell r="P915" t="str">
            <v>1.บุคคลค้ำประกัน</v>
          </cell>
          <cell r="Q915">
            <v>185513.43</v>
          </cell>
          <cell r="R915">
            <v>89713.43</v>
          </cell>
          <cell r="S915" t="str">
            <v>แขวงเชียงราย</v>
          </cell>
          <cell r="T915" t="str">
            <v>ผบE.1340</v>
          </cell>
          <cell r="U915">
            <v>2564</v>
          </cell>
          <cell r="V915" t="str">
            <v>ผบE.1258</v>
          </cell>
          <cell r="W915">
            <v>2564</v>
          </cell>
          <cell r="X915">
            <v>25</v>
          </cell>
          <cell r="Y915">
            <v>8</v>
          </cell>
          <cell r="Z915">
            <v>2564</v>
          </cell>
          <cell r="AA915"/>
          <cell r="AB915"/>
          <cell r="AC915"/>
          <cell r="AD915"/>
          <cell r="AE915"/>
          <cell r="AF915"/>
          <cell r="AG915"/>
          <cell r="AH915"/>
          <cell r="AI915"/>
          <cell r="AJ915"/>
          <cell r="AK915"/>
          <cell r="AL915"/>
          <cell r="AM915"/>
          <cell r="AN915"/>
          <cell r="AO915"/>
          <cell r="AP915"/>
          <cell r="AQ915"/>
          <cell r="AR915"/>
          <cell r="AS915"/>
          <cell r="AT915"/>
          <cell r="AU915"/>
          <cell r="AV915"/>
          <cell r="AW915"/>
          <cell r="AX915"/>
          <cell r="AY915"/>
          <cell r="AZ915"/>
          <cell r="BA915"/>
          <cell r="BB915" t="str">
            <v>สืบทรัพย์ (คำสั่ง 11/3/2565)</v>
          </cell>
          <cell r="BC915"/>
          <cell r="BD915"/>
          <cell r="BE915"/>
          <cell r="BF915"/>
          <cell r="BG915"/>
          <cell r="BH915"/>
          <cell r="BI915"/>
          <cell r="BJ915"/>
          <cell r="BK915"/>
          <cell r="BL915" t="str">
            <v>นางพัชรวรรธ์ ก้างออนตา</v>
          </cell>
          <cell r="BM915">
            <v>823559010707</v>
          </cell>
          <cell r="BN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O915" t="str">
            <v>จำเลยที่ 1
คู่สมรสจำเลยที่ 1
จำเลยที่ 2
คู่สมรสจำเลยที่ 2
จำเลยที่ 3</v>
          </cell>
          <cell r="BP915" t="str">
            <v>3570700233865
3110102521062
3650800404229
3650801016648
3130500132864</v>
          </cell>
          <cell r="BQ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R915" t="str">
            <v>ไม่พบทรัพย์</v>
          </cell>
          <cell r="BS915"/>
          <cell r="BT915"/>
          <cell r="BU915" t="str">
            <v>จันทร์นิภา</v>
          </cell>
          <cell r="BV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915" t="str">
            <v>จำเลยที่ 1
คู่สมรสจำเลยที่ 1
จำเลยที่ 2
คู่สมรสจำเลยที่ 2
จำเลยที่ 3</v>
          </cell>
          <cell r="BX915" t="str">
            <v>3570700233865
3110102521062
3650800404229
3650801016648
3130500132864</v>
          </cell>
          <cell r="BY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Z915" t="str">
            <v>ไม่พบทรัพพย์</v>
          </cell>
          <cell r="CA915"/>
          <cell r="CB915"/>
          <cell r="CC915"/>
          <cell r="CD915"/>
          <cell r="CE915"/>
          <cell r="CF915"/>
          <cell r="CG915"/>
          <cell r="CH915"/>
          <cell r="CI915"/>
          <cell r="CJ915"/>
          <cell r="CK915"/>
          <cell r="CL915"/>
          <cell r="CM915"/>
          <cell r="CN915"/>
          <cell r="CO915"/>
        </row>
        <row r="916">
          <cell r="B916">
            <v>1760</v>
          </cell>
          <cell r="C916">
            <v>911</v>
          </cell>
          <cell r="D916">
            <v>11</v>
          </cell>
          <cell r="E916">
            <v>3</v>
          </cell>
          <cell r="F916">
            <v>2565</v>
          </cell>
          <cell r="G916">
            <v>800031896635</v>
          </cell>
          <cell r="H916" t="str">
            <v>นางนาง</v>
          </cell>
          <cell r="I916" t="str">
            <v>ลลิดา</v>
          </cell>
          <cell r="J916" t="str">
            <v>ปลาเงิน</v>
          </cell>
          <cell r="K916">
            <v>3570500233012</v>
          </cell>
          <cell r="L916" t="str">
            <v>เซ็นทรัล แอร์พอร์ต พลาซ่า เชียงใหม่</v>
          </cell>
          <cell r="M916" t="str">
            <v>เชียงใหม่ 1</v>
          </cell>
          <cell r="N916">
            <v>8</v>
          </cell>
          <cell r="O916" t="str">
            <v>สินเชื่อสวัสดิการ</v>
          </cell>
          <cell r="P916" t="str">
            <v>1.บุคคลค้ำประกัน</v>
          </cell>
          <cell r="Q916">
            <v>975940.95</v>
          </cell>
          <cell r="R916">
            <v>284766.21000000002</v>
          </cell>
          <cell r="S916" t="str">
            <v>จังหวัดเชียงใหม่</v>
          </cell>
          <cell r="T916" t="str">
            <v>ผบE.86</v>
          </cell>
          <cell r="U916">
            <v>2564</v>
          </cell>
          <cell r="V916" t="str">
            <v>ผบE.947</v>
          </cell>
          <cell r="W916">
            <v>2564</v>
          </cell>
          <cell r="X916"/>
          <cell r="Y916"/>
          <cell r="Z916"/>
          <cell r="AA916">
            <v>18</v>
          </cell>
          <cell r="AB916">
            <v>10</v>
          </cell>
          <cell r="AC916">
            <v>2564</v>
          </cell>
          <cell r="AD916"/>
          <cell r="AE916"/>
          <cell r="AF916"/>
          <cell r="AG916"/>
          <cell r="AH916"/>
          <cell r="AI916"/>
          <cell r="AJ916"/>
          <cell r="AK916"/>
          <cell r="AL916"/>
          <cell r="AM916"/>
          <cell r="AN916"/>
          <cell r="AO916"/>
          <cell r="AP916"/>
          <cell r="AQ916"/>
          <cell r="AR916"/>
          <cell r="AS916"/>
          <cell r="AT916"/>
          <cell r="AU916"/>
          <cell r="AV916"/>
          <cell r="AW916"/>
          <cell r="AX916"/>
          <cell r="AY916"/>
          <cell r="AZ916"/>
          <cell r="BA916"/>
          <cell r="BB916" t="str">
            <v>สืบทรัพย์ (คำสั่ง 11/3/2565)</v>
          </cell>
          <cell r="BC916"/>
          <cell r="BD916"/>
          <cell r="BE916"/>
          <cell r="BF916"/>
          <cell r="BG916"/>
          <cell r="BH916"/>
          <cell r="BI916"/>
          <cell r="BJ916"/>
          <cell r="BK916"/>
          <cell r="BL916" t="str">
            <v>นางนางลลิดา ปลาเงิน</v>
          </cell>
          <cell r="BM916">
            <v>883162012413</v>
          </cell>
          <cell r="BN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O916" t="str">
            <v>จำเลยที่ 1
คู่สมรสจำเลยที่ 1
จำเลยที่ 2
คู่สมรสจำเลยที่ 2
จำเลยที่ 3
คู่สมรสจำเลยที่ 3</v>
          </cell>
          <cell r="BP916" t="str">
            <v>3570500233012
1500700008253
3400800175329
3670100887383
3501500396435
3101801386823</v>
          </cell>
          <cell r="BQ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R916" t="str">
            <v>พบทรัพย์</v>
          </cell>
          <cell r="BS916"/>
          <cell r="BT916"/>
          <cell r="BU916" t="str">
            <v>จันทร์นิภา</v>
          </cell>
          <cell r="BV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916" t="str">
            <v>จำเลยที่ 1
คู่สมรสจำเลยที่ 1
จำเลยที่ 2
คู่สมรสจำเลยที่ 2
จำเลยที่ 3
คู่สมรสจำเลยที่ 3</v>
          </cell>
          <cell r="BX916" t="str">
            <v>3570500233012
1500700008253
3400800175329
3670100887383
3501500396435
3101801386823</v>
          </cell>
          <cell r="BY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Z916" t="str">
            <v>พบทรัพย์</v>
          </cell>
          <cell r="CA916"/>
          <cell r="CB916"/>
          <cell r="CC916"/>
          <cell r="CD916"/>
          <cell r="CE916"/>
          <cell r="CF916"/>
          <cell r="CG916"/>
          <cell r="CH916"/>
          <cell r="CI916"/>
          <cell r="CJ916"/>
          <cell r="CK916"/>
          <cell r="CL916"/>
          <cell r="CM916"/>
          <cell r="CN916"/>
          <cell r="CO916"/>
        </row>
        <row r="917">
          <cell r="B917">
            <v>1761</v>
          </cell>
          <cell r="C917">
            <v>912</v>
          </cell>
          <cell r="D917">
            <v>16</v>
          </cell>
          <cell r="E917">
            <v>3</v>
          </cell>
          <cell r="F917">
            <v>2565</v>
          </cell>
          <cell r="G917">
            <v>800041641757</v>
          </cell>
          <cell r="H917" t="str">
            <v>นาย</v>
          </cell>
          <cell r="I917" t="str">
            <v>ชัยวุฒิ</v>
          </cell>
          <cell r="J917" t="str">
            <v>ถวาย</v>
          </cell>
          <cell r="K917">
            <v>3501400148430</v>
          </cell>
          <cell r="L917" t="str">
            <v>แม่โจ้</v>
          </cell>
          <cell r="M917" t="str">
            <v>เชียงใหม่ 1</v>
          </cell>
          <cell r="N917">
            <v>8</v>
          </cell>
          <cell r="O917" t="str">
            <v>สินเชื่อห้องแถว</v>
          </cell>
          <cell r="P917" t="str">
            <v>1.บุคคลค้ำประกัน</v>
          </cell>
          <cell r="Q917">
            <v>504747.36</v>
          </cell>
          <cell r="R917">
            <v>139670.98000000001</v>
          </cell>
          <cell r="S917" t="str">
            <v>จังหวัดเชียงใหม่</v>
          </cell>
          <cell r="T917" t="str">
            <v>ผบE.927</v>
          </cell>
          <cell r="U917">
            <v>2564</v>
          </cell>
          <cell r="V917" t="str">
            <v>ผบE.56</v>
          </cell>
          <cell r="W917">
            <v>2565</v>
          </cell>
          <cell r="X917">
            <v>19</v>
          </cell>
          <cell r="Y917">
            <v>1</v>
          </cell>
          <cell r="Z917">
            <v>2565</v>
          </cell>
          <cell r="AA917"/>
          <cell r="AB917"/>
          <cell r="AC917"/>
          <cell r="AD917"/>
          <cell r="AE917"/>
          <cell r="AF917"/>
          <cell r="AG917"/>
          <cell r="AH917"/>
          <cell r="AI917"/>
          <cell r="AJ917"/>
          <cell r="AK917"/>
          <cell r="AL917"/>
          <cell r="AM917"/>
          <cell r="AN917"/>
          <cell r="AO917"/>
          <cell r="AP917"/>
          <cell r="AQ917"/>
          <cell r="AR917"/>
          <cell r="AS917"/>
          <cell r="AT917"/>
          <cell r="AU917"/>
          <cell r="AV917"/>
          <cell r="AW917"/>
          <cell r="AX917"/>
          <cell r="AY917"/>
          <cell r="AZ917"/>
          <cell r="BA917"/>
          <cell r="BB917"/>
          <cell r="BC917"/>
          <cell r="BD917"/>
          <cell r="BE917"/>
          <cell r="BF917"/>
          <cell r="BG917"/>
          <cell r="BH917"/>
          <cell r="BI917"/>
          <cell r="BJ917"/>
          <cell r="BK917"/>
          <cell r="BL917" t="str">
            <v>นายชัยวุฒิ ถวาย</v>
          </cell>
          <cell r="BM917">
            <v>823660010748</v>
          </cell>
          <cell r="BN917" t="str">
            <v>1.นายชัยวุฒิ ถวาย
2.นายอดิสรณ์ พวงทอง
3.นายอุทัย เลิศกุลทิพย์</v>
          </cell>
          <cell r="BO917" t="str">
            <v>จำเลยที่ 1
จำเลยที่ 2
จำเลยที่ 3</v>
          </cell>
          <cell r="BP917" t="str">
            <v>3-5014-00148-43-0
3-5899-00049-57-8
3-8099-00676-87-1</v>
          </cell>
          <cell r="BQ917"/>
          <cell r="BR917"/>
          <cell r="BS917"/>
          <cell r="BT917"/>
          <cell r="BU917" t="str">
            <v>จันทร์นิภา</v>
          </cell>
          <cell r="BV917"/>
          <cell r="BW917"/>
          <cell r="BX917"/>
          <cell r="BY917"/>
          <cell r="BZ917"/>
          <cell r="CA917"/>
          <cell r="CB917"/>
          <cell r="CC917"/>
          <cell r="CD917"/>
          <cell r="CE917"/>
          <cell r="CF917"/>
          <cell r="CG917"/>
          <cell r="CH917"/>
          <cell r="CI917"/>
          <cell r="CJ917"/>
          <cell r="CK917"/>
          <cell r="CL917"/>
          <cell r="CM917"/>
          <cell r="CN917"/>
          <cell r="CO917"/>
        </row>
        <row r="918">
          <cell r="B918">
            <v>1762</v>
          </cell>
          <cell r="C918">
            <v>913</v>
          </cell>
          <cell r="D918">
            <v>16</v>
          </cell>
          <cell r="E918">
            <v>3</v>
          </cell>
          <cell r="F918">
            <v>2565</v>
          </cell>
          <cell r="G918">
            <v>800057873666</v>
          </cell>
          <cell r="H918" t="str">
            <v>นางสาว</v>
          </cell>
          <cell r="I918" t="str">
            <v>สายน้ำผึ้ง</v>
          </cell>
          <cell r="J918" t="str">
            <v>ศรีบุญเป็ง</v>
          </cell>
          <cell r="K918">
            <v>1471200032971</v>
          </cell>
          <cell r="L918" t="str">
            <v>แม่แตง</v>
          </cell>
          <cell r="M918" t="str">
            <v>เชียงใหม่ 1</v>
          </cell>
          <cell r="N918">
            <v>8</v>
          </cell>
          <cell r="O918" t="str">
            <v>ธปช.</v>
          </cell>
          <cell r="P918" t="str">
            <v>1.บุคคลค้ำประกัน</v>
          </cell>
          <cell r="Q918">
            <v>52083.64</v>
          </cell>
          <cell r="R918">
            <v>40364.400000000001</v>
          </cell>
          <cell r="S918" t="str">
            <v>แขวงเชียงดาว</v>
          </cell>
          <cell r="T918" t="str">
            <v>ผบE.419</v>
          </cell>
          <cell r="U918">
            <v>2564</v>
          </cell>
          <cell r="V918" t="str">
            <v>ผบE.647</v>
          </cell>
          <cell r="W918">
            <v>2564</v>
          </cell>
          <cell r="X918"/>
          <cell r="Y918"/>
          <cell r="Z918"/>
          <cell r="AA918">
            <v>14</v>
          </cell>
          <cell r="AB918">
            <v>12</v>
          </cell>
          <cell r="AC918">
            <v>2564</v>
          </cell>
          <cell r="AD918"/>
          <cell r="AE918"/>
          <cell r="AF918"/>
          <cell r="AG918"/>
          <cell r="AH918"/>
          <cell r="AI918"/>
          <cell r="AJ918"/>
          <cell r="AK918"/>
          <cell r="AL918"/>
          <cell r="AM918"/>
          <cell r="AN918"/>
          <cell r="AO918"/>
          <cell r="AP918"/>
          <cell r="AQ918"/>
          <cell r="AR918"/>
          <cell r="AS918"/>
          <cell r="AT918"/>
          <cell r="AU918"/>
          <cell r="AV918"/>
          <cell r="AW918"/>
          <cell r="AX918"/>
          <cell r="AY918"/>
          <cell r="AZ918"/>
          <cell r="BA918"/>
          <cell r="BB918"/>
          <cell r="BC918"/>
          <cell r="BD918"/>
          <cell r="BE918"/>
          <cell r="BF918"/>
          <cell r="BG918"/>
          <cell r="BH918"/>
          <cell r="BI918"/>
          <cell r="BJ918"/>
          <cell r="BK918"/>
          <cell r="BL918" t="str">
            <v>นางสาวสายน้ำผึ้ง ศรีบุญเป็ง</v>
          </cell>
          <cell r="BM918">
            <v>823561010346</v>
          </cell>
          <cell r="BN918" t="str">
            <v>1.นางสาวสายน้ำผึ้ง ศรีบุญเป็ง
2.นางสาววรรณิดา สุวรรณ์
3.นายอาทิตติยพัฒน์ ศรีนวล</v>
          </cell>
          <cell r="BO918" t="str">
            <v>จำเลยที่ 1
จำเลยที่ 2
จำเลยที่ 3</v>
          </cell>
          <cell r="BP918" t="str">
            <v>1471200032971
1500600075030
1500690002541</v>
          </cell>
          <cell r="BQ918"/>
          <cell r="BR918"/>
          <cell r="BS918"/>
          <cell r="BT918"/>
          <cell r="BU918" t="str">
            <v>จันทร์นิภา</v>
          </cell>
          <cell r="BV918"/>
          <cell r="BW918"/>
          <cell r="BX918"/>
          <cell r="BY918"/>
          <cell r="BZ918"/>
          <cell r="CA918"/>
          <cell r="CB918"/>
          <cell r="CC918"/>
          <cell r="CD918"/>
          <cell r="CE918"/>
          <cell r="CF918"/>
          <cell r="CG918"/>
          <cell r="CH918"/>
          <cell r="CI918"/>
          <cell r="CJ918"/>
          <cell r="CK918"/>
          <cell r="CL918"/>
          <cell r="CM918"/>
          <cell r="CN918"/>
          <cell r="CO918"/>
        </row>
        <row r="919">
          <cell r="B919">
            <v>1763</v>
          </cell>
          <cell r="C919">
            <v>914</v>
          </cell>
          <cell r="D919">
            <v>16</v>
          </cell>
          <cell r="E919">
            <v>3</v>
          </cell>
          <cell r="F919">
            <v>2565</v>
          </cell>
          <cell r="G919">
            <v>800087026467</v>
          </cell>
          <cell r="H919" t="str">
            <v>นาย</v>
          </cell>
          <cell r="I919" t="str">
            <v>ภัทรกฤษ</v>
          </cell>
          <cell r="J919" t="str">
            <v>แปงจันทร์หอม</v>
          </cell>
          <cell r="K919">
            <v>3500700071105</v>
          </cell>
          <cell r="L919" t="str">
            <v>ดอยสะเก็ด</v>
          </cell>
          <cell r="M919" t="str">
            <v>เชียงใหม่ 1</v>
          </cell>
          <cell r="N919">
            <v>8</v>
          </cell>
          <cell r="O919" t="str">
            <v>สินเชื่อธนาคารประชาชน</v>
          </cell>
          <cell r="P919" t="str">
            <v>1.บุคคลค้ำประกัน</v>
          </cell>
          <cell r="Q919">
            <v>73887.55</v>
          </cell>
          <cell r="R919">
            <v>15231.55</v>
          </cell>
          <cell r="S919" t="str">
            <v>แขวงเชียงใหม่</v>
          </cell>
          <cell r="T919" t="str">
            <v>ผบE.3196</v>
          </cell>
          <cell r="U919">
            <v>2564</v>
          </cell>
          <cell r="V919" t="str">
            <v>ผบE.4081</v>
          </cell>
          <cell r="W919">
            <v>2564</v>
          </cell>
          <cell r="X919">
            <v>13</v>
          </cell>
          <cell r="Y919">
            <v>12</v>
          </cell>
          <cell r="Z919">
            <v>2564</v>
          </cell>
          <cell r="AA919"/>
          <cell r="AB919"/>
          <cell r="AC919"/>
          <cell r="AD919"/>
          <cell r="AE919"/>
          <cell r="AF919"/>
          <cell r="AG919"/>
          <cell r="AH919"/>
          <cell r="AI919"/>
          <cell r="AJ919"/>
          <cell r="AK919"/>
          <cell r="AL919"/>
          <cell r="AM919"/>
          <cell r="AN919"/>
          <cell r="AO919"/>
          <cell r="AP919"/>
          <cell r="AQ919"/>
          <cell r="AR919"/>
          <cell r="AS919"/>
          <cell r="AT919"/>
          <cell r="AU919"/>
          <cell r="AV919"/>
          <cell r="AW919"/>
          <cell r="AX919"/>
          <cell r="AY919"/>
          <cell r="AZ919"/>
          <cell r="BA919"/>
          <cell r="BB919"/>
          <cell r="BC919"/>
          <cell r="BD919"/>
          <cell r="BE919"/>
          <cell r="BF919"/>
          <cell r="BG919"/>
          <cell r="BH919"/>
          <cell r="BI919"/>
          <cell r="BJ919"/>
          <cell r="BK919"/>
          <cell r="BL919" t="str">
            <v>นายภัทรกฤษ แปงจันทร์หอม</v>
          </cell>
          <cell r="BM919">
            <v>883264010097</v>
          </cell>
          <cell r="BN919" t="str">
            <v>1.นายภัทรกฤษ แปงจันทร์หอม
2.นางสาวเขมจิรา จอมเม็ด
3.นายอร่าม อิ่มสมโภช</v>
          </cell>
          <cell r="BO919" t="str">
            <v>จำเลยที่ 1
จำเลยที่ 2
จำเลยที่ 3</v>
          </cell>
          <cell r="BP919" t="str">
            <v>3500700071105
1500600079507
3102001273880</v>
          </cell>
          <cell r="BQ919"/>
          <cell r="BR919"/>
          <cell r="BS919"/>
          <cell r="BT919"/>
          <cell r="BU919" t="str">
            <v>จันทร์นิภา</v>
          </cell>
          <cell r="BV919"/>
          <cell r="BW919"/>
          <cell r="BX919"/>
          <cell r="BY919"/>
          <cell r="BZ919"/>
          <cell r="CA919"/>
          <cell r="CB919"/>
          <cell r="CC919"/>
          <cell r="CD919"/>
          <cell r="CE919"/>
          <cell r="CF919"/>
          <cell r="CG919"/>
          <cell r="CH919"/>
          <cell r="CI919"/>
          <cell r="CJ919"/>
          <cell r="CK919"/>
          <cell r="CL919"/>
          <cell r="CM919"/>
          <cell r="CN919"/>
          <cell r="CO919"/>
        </row>
        <row r="920">
          <cell r="B920">
            <v>1764</v>
          </cell>
          <cell r="C920">
            <v>915</v>
          </cell>
          <cell r="D920">
            <v>16</v>
          </cell>
          <cell r="E920">
            <v>3</v>
          </cell>
          <cell r="F920">
            <v>2565</v>
          </cell>
          <cell r="G920">
            <v>800088217131</v>
          </cell>
          <cell r="H920" t="str">
            <v>นางสาว</v>
          </cell>
          <cell r="I920" t="str">
            <v>ฐิติวรดา</v>
          </cell>
          <cell r="J920" t="str">
            <v>ไชยเทพ</v>
          </cell>
          <cell r="K920">
            <v>3500500322741</v>
          </cell>
          <cell r="L920" t="str">
            <v>ดอยสะเก็ด</v>
          </cell>
          <cell r="M920" t="str">
            <v>เชียงใหม่ 1</v>
          </cell>
          <cell r="N920">
            <v>8</v>
          </cell>
          <cell r="O920" t="str">
            <v>สินเชื่อแก้ไขปัญหาหนี้นอกระบบPSA ระยะที่ 2</v>
          </cell>
          <cell r="P920" t="str">
            <v>1.บุคคลค้ำประกัน</v>
          </cell>
          <cell r="Q920">
            <v>42794.47</v>
          </cell>
          <cell r="R920">
            <v>6972.47</v>
          </cell>
          <cell r="S920" t="str">
            <v>แขวงเชียงใหม่</v>
          </cell>
          <cell r="T920" t="str">
            <v>ผบE.3195</v>
          </cell>
          <cell r="U920">
            <v>2564</v>
          </cell>
          <cell r="V920" t="str">
            <v>ผบE.4082</v>
          </cell>
          <cell r="W920">
            <v>2564</v>
          </cell>
          <cell r="X920">
            <v>13</v>
          </cell>
          <cell r="Y920">
            <v>12</v>
          </cell>
          <cell r="Z920">
            <v>2564</v>
          </cell>
          <cell r="AA920"/>
          <cell r="AB920"/>
          <cell r="AC920"/>
          <cell r="AD920"/>
          <cell r="AE920"/>
          <cell r="AF920"/>
          <cell r="AG920"/>
          <cell r="AH920"/>
          <cell r="AI920"/>
          <cell r="AJ920"/>
          <cell r="AK920"/>
          <cell r="AL920"/>
          <cell r="AM920"/>
          <cell r="AN920"/>
          <cell r="AO920"/>
          <cell r="AP920"/>
          <cell r="AQ920"/>
          <cell r="AR920"/>
          <cell r="AS920"/>
          <cell r="AT920"/>
          <cell r="AU920"/>
          <cell r="AV920"/>
          <cell r="AW920"/>
          <cell r="AX920"/>
          <cell r="AY920"/>
          <cell r="AZ920"/>
          <cell r="BA920"/>
          <cell r="BB920"/>
          <cell r="BC920"/>
          <cell r="BD920"/>
          <cell r="BE920"/>
          <cell r="BF920"/>
          <cell r="BG920"/>
          <cell r="BH920"/>
          <cell r="BI920"/>
          <cell r="BJ920"/>
          <cell r="BK920"/>
          <cell r="BL920" t="str">
            <v>นางสาวฐิติวรดา ไชยเทพ</v>
          </cell>
          <cell r="BM920">
            <v>883264010094</v>
          </cell>
          <cell r="BN920" t="str">
            <v>1.นางสาวฐิติวรดา ไชยเทพ
2.นางจันทร์เพ็ญ ตาอุ่นใจ
3.นางเจษฎา กิจสุภา</v>
          </cell>
          <cell r="BO920" t="str">
            <v>จำเลยที่ 1
จำเลยที่ 2
จำเลยที่ 3</v>
          </cell>
          <cell r="BP920" t="str">
            <v>3500500322741
3500500322791
3500500562202</v>
          </cell>
          <cell r="BQ920"/>
          <cell r="BR920"/>
          <cell r="BS920"/>
          <cell r="BT920"/>
          <cell r="BU920" t="str">
            <v>จันทร์นิภา</v>
          </cell>
          <cell r="BV920"/>
          <cell r="BW920"/>
          <cell r="BX920"/>
          <cell r="BY920"/>
          <cell r="BZ920"/>
          <cell r="CA920"/>
          <cell r="CB920"/>
          <cell r="CC920"/>
          <cell r="CD920"/>
          <cell r="CE920"/>
          <cell r="CF920"/>
          <cell r="CG920"/>
          <cell r="CH920"/>
          <cell r="CI920"/>
          <cell r="CJ920"/>
          <cell r="CK920"/>
          <cell r="CL920"/>
          <cell r="CM920"/>
          <cell r="CN920"/>
          <cell r="CO920"/>
        </row>
        <row r="921">
          <cell r="B921">
            <v>1765</v>
          </cell>
          <cell r="C921">
            <v>916</v>
          </cell>
          <cell r="D921">
            <v>16</v>
          </cell>
          <cell r="E921">
            <v>3</v>
          </cell>
          <cell r="F921">
            <v>2565</v>
          </cell>
          <cell r="G921">
            <v>800088217180</v>
          </cell>
          <cell r="H921" t="str">
            <v>นาง</v>
          </cell>
          <cell r="I921" t="str">
            <v>เจษฎา</v>
          </cell>
          <cell r="J921" t="str">
            <v>กิจสุภา</v>
          </cell>
          <cell r="K921">
            <v>3500500562202</v>
          </cell>
          <cell r="L921" t="str">
            <v>ดอยสะเก็ด</v>
          </cell>
          <cell r="M921" t="str">
            <v>เชียงใหม่ 1</v>
          </cell>
          <cell r="N921">
            <v>8</v>
          </cell>
          <cell r="O921" t="str">
            <v>สินเชื่อแก้ไขปัญหาหนี้นอกระบบPSA ระยะที่ 2</v>
          </cell>
          <cell r="P921" t="str">
            <v>1.บุคคลค้ำประกัน</v>
          </cell>
          <cell r="Q921">
            <v>42895.7</v>
          </cell>
          <cell r="R921">
            <v>7073.7</v>
          </cell>
          <cell r="S921" t="str">
            <v>แขวงเชียงใหม่</v>
          </cell>
          <cell r="T921" t="str">
            <v>ผบE.3197</v>
          </cell>
          <cell r="U921">
            <v>2564</v>
          </cell>
          <cell r="V921" t="str">
            <v>ผบE.4105</v>
          </cell>
          <cell r="W921">
            <v>2564</v>
          </cell>
          <cell r="X921">
            <v>13</v>
          </cell>
          <cell r="Y921">
            <v>112</v>
          </cell>
          <cell r="Z921">
            <v>2564</v>
          </cell>
          <cell r="AA921"/>
          <cell r="AB921"/>
          <cell r="AC921"/>
          <cell r="AD921"/>
          <cell r="AE921"/>
          <cell r="AF921"/>
          <cell r="AG921"/>
          <cell r="AH921"/>
          <cell r="AI921"/>
          <cell r="AJ921"/>
          <cell r="AK921"/>
          <cell r="AL921"/>
          <cell r="AM921"/>
          <cell r="AN921"/>
          <cell r="AO921"/>
          <cell r="AP921"/>
          <cell r="AQ921"/>
          <cell r="AR921"/>
          <cell r="AS921"/>
          <cell r="AT921"/>
          <cell r="AU921"/>
          <cell r="AV921"/>
          <cell r="AW921"/>
          <cell r="AX921"/>
          <cell r="AY921"/>
          <cell r="AZ921"/>
          <cell r="BA921"/>
          <cell r="BB921"/>
          <cell r="BC921"/>
          <cell r="BD921"/>
          <cell r="BE921"/>
          <cell r="BF921"/>
          <cell r="BG921"/>
          <cell r="BH921"/>
          <cell r="BI921"/>
          <cell r="BJ921"/>
          <cell r="BK921"/>
          <cell r="BL921" t="str">
            <v>นางเจษฎา กิจสุภา</v>
          </cell>
          <cell r="BM921">
            <v>883264010095</v>
          </cell>
          <cell r="BN921" t="str">
            <v>1.นางเจษฎา กิจสุภา
2.นางสาวฐิติวรดา ไชยเทพ
3.นางจันทร์เพ็ญ ตาอุ่นใจ</v>
          </cell>
          <cell r="BO921" t="str">
            <v>จำเลยที่ 1
จำเลยที่ 2
จำเลยที่ 3</v>
          </cell>
          <cell r="BP921" t="str">
            <v>3500500562202
3500500322741
3500500322791</v>
          </cell>
          <cell r="BQ921"/>
          <cell r="BR921"/>
          <cell r="BS921"/>
          <cell r="BT921"/>
          <cell r="BU921" t="str">
            <v>จันทร์นิภา</v>
          </cell>
          <cell r="BV921"/>
          <cell r="BW921"/>
          <cell r="BX921"/>
          <cell r="BY921"/>
          <cell r="BZ921"/>
          <cell r="CA921"/>
          <cell r="CB921"/>
          <cell r="CC921"/>
          <cell r="CD921"/>
          <cell r="CE921"/>
          <cell r="CF921"/>
          <cell r="CG921"/>
          <cell r="CH921"/>
          <cell r="CI921"/>
          <cell r="CJ921"/>
          <cell r="CK921"/>
          <cell r="CL921"/>
          <cell r="CM921"/>
          <cell r="CN921"/>
          <cell r="CO921"/>
        </row>
        <row r="922">
          <cell r="B922">
            <v>1766</v>
          </cell>
          <cell r="C922">
            <v>918</v>
          </cell>
          <cell r="D922">
            <v>23</v>
          </cell>
          <cell r="E922">
            <v>3</v>
          </cell>
          <cell r="F922">
            <v>2565</v>
          </cell>
          <cell r="G922">
            <v>800065165980</v>
          </cell>
          <cell r="H922" t="str">
            <v>นาย</v>
          </cell>
          <cell r="I922" t="str">
            <v xml:space="preserve">วนาฬาร </v>
          </cell>
          <cell r="J922" t="str">
            <v>ตาเร็ว</v>
          </cell>
          <cell r="K922">
            <v>1529900632803</v>
          </cell>
          <cell r="L922" t="str">
            <v>มีโชคพลาซ่า</v>
          </cell>
          <cell r="M922" t="str">
            <v>เชียงใหม่ 2</v>
          </cell>
          <cell r="N922">
            <v>8</v>
          </cell>
          <cell r="O922" t="str">
            <v>สินเชื่อโครงการธนาคารประชาชน</v>
          </cell>
          <cell r="P922" t="str">
            <v>1.บุคคลค้ำประกัน</v>
          </cell>
          <cell r="Q922">
            <v>65492</v>
          </cell>
          <cell r="R922">
            <v>52626.86</v>
          </cell>
          <cell r="S922" t="str">
            <v>แขวงลำปาง</v>
          </cell>
          <cell r="T922" t="str">
            <v>ผบ.4841</v>
          </cell>
          <cell r="U922">
            <v>2562</v>
          </cell>
          <cell r="V922" t="str">
            <v>ผบ.5850</v>
          </cell>
          <cell r="W922">
            <v>2562</v>
          </cell>
          <cell r="X922"/>
          <cell r="Y922"/>
          <cell r="Z922"/>
          <cell r="AA922">
            <v>24</v>
          </cell>
          <cell r="AB922">
            <v>9</v>
          </cell>
          <cell r="AC922">
            <v>2562</v>
          </cell>
          <cell r="AD922"/>
          <cell r="AE922"/>
          <cell r="AF922"/>
          <cell r="AG922"/>
          <cell r="AH922"/>
          <cell r="AI922"/>
          <cell r="AJ922"/>
          <cell r="AK922"/>
          <cell r="AL922"/>
          <cell r="AM922"/>
          <cell r="AN922"/>
          <cell r="AO922"/>
          <cell r="AP922"/>
          <cell r="AQ922"/>
          <cell r="AR922"/>
          <cell r="AS922"/>
          <cell r="AT922"/>
          <cell r="AU922"/>
          <cell r="AV922"/>
          <cell r="AW922"/>
          <cell r="AX922"/>
          <cell r="AY922"/>
          <cell r="AZ922"/>
          <cell r="BA922"/>
          <cell r="BB922" t="str">
            <v>สืบทรัพย์ (คำสั่ง 23/3/2565)//กำลังดำเนินการสืบทรัพย์</v>
          </cell>
          <cell r="BC922"/>
          <cell r="BD922"/>
          <cell r="BE922"/>
          <cell r="BF922"/>
          <cell r="BG922"/>
          <cell r="BH922"/>
          <cell r="BI922"/>
          <cell r="BJ922"/>
          <cell r="BK922"/>
          <cell r="BL922" t="str">
            <v>นายวนาฬาร  ตาเร็ว</v>
          </cell>
          <cell r="BM922">
            <v>883262011061</v>
          </cell>
          <cell r="BN922" t="str">
            <v>1.นายวนาฬาร ตาเร็ว
2.นางสาวขวัญสกุล พลับพลา
3.นายวรยศ วิลัยวงค์</v>
          </cell>
          <cell r="BO922" t="str">
            <v>จำเลยที่ 1
จำเลยที่ 2
จำเลยที่ 3</v>
          </cell>
          <cell r="BP922" t="str">
            <v>1529900632803
1103700709169
1571100014105</v>
          </cell>
          <cell r="BQ922" t="str">
            <v>กำลังดำเนินการ</v>
          </cell>
          <cell r="BR922"/>
          <cell r="BS922"/>
          <cell r="BT922"/>
          <cell r="BU922" t="str">
            <v>จันทร์นิภา</v>
          </cell>
          <cell r="BV922"/>
          <cell r="BW922"/>
          <cell r="BX922"/>
          <cell r="BY922"/>
          <cell r="BZ922"/>
          <cell r="CA922"/>
          <cell r="CB922"/>
          <cell r="CC922"/>
          <cell r="CD922"/>
          <cell r="CE922"/>
          <cell r="CF922"/>
          <cell r="CG922"/>
          <cell r="CH922"/>
          <cell r="CI922"/>
          <cell r="CJ922"/>
          <cell r="CK922"/>
          <cell r="CL922"/>
          <cell r="CM922"/>
          <cell r="CN922"/>
          <cell r="CO922"/>
        </row>
        <row r="923">
          <cell r="B923">
            <v>1767</v>
          </cell>
          <cell r="C923">
            <v>919</v>
          </cell>
          <cell r="D923">
            <v>23</v>
          </cell>
          <cell r="E923">
            <v>3</v>
          </cell>
          <cell r="F923">
            <v>2565</v>
          </cell>
          <cell r="G923">
            <v>800015728051</v>
          </cell>
          <cell r="H923" t="str">
            <v>นางสาว</v>
          </cell>
          <cell r="I923" t="str">
            <v>พรพรรณ</v>
          </cell>
          <cell r="J923" t="str">
            <v>ธรรมเสนีย์</v>
          </cell>
          <cell r="K923">
            <v>3430100207023</v>
          </cell>
          <cell r="L923" t="str">
            <v>หนองคาย</v>
          </cell>
          <cell r="M923" t="str">
            <v>เชียงใหม่ 2</v>
          </cell>
          <cell r="N923">
            <v>8</v>
          </cell>
          <cell r="O923" t="str">
            <v>สินเชื่อธนาคารประชาชน</v>
          </cell>
          <cell r="P923" t="str">
            <v>1.บุคคลค้ำประกัน</v>
          </cell>
          <cell r="Q923">
            <v>124395.9</v>
          </cell>
          <cell r="R923">
            <v>4940.3900000000003</v>
          </cell>
          <cell r="S923" t="str">
            <v>จังหวัดหนองคาย</v>
          </cell>
          <cell r="T923" t="str">
            <v>ผบ.655</v>
          </cell>
          <cell r="U923">
            <v>2561</v>
          </cell>
          <cell r="V923" t="str">
            <v>ผบ.1613</v>
          </cell>
          <cell r="W923">
            <v>2561</v>
          </cell>
          <cell r="X923">
            <v>3</v>
          </cell>
          <cell r="Y923">
            <v>5</v>
          </cell>
          <cell r="Z923">
            <v>2561</v>
          </cell>
          <cell r="AA923"/>
          <cell r="AB923"/>
          <cell r="AC923"/>
          <cell r="AD923"/>
          <cell r="AE923"/>
          <cell r="AF923"/>
          <cell r="AG923"/>
          <cell r="AH923"/>
          <cell r="AI923"/>
          <cell r="AJ923"/>
          <cell r="AK923"/>
          <cell r="AL923"/>
          <cell r="AM923"/>
          <cell r="AN923"/>
          <cell r="AO923"/>
          <cell r="AP923"/>
          <cell r="AQ923"/>
          <cell r="AR923"/>
          <cell r="AS923"/>
          <cell r="AT923"/>
          <cell r="AU923"/>
          <cell r="AV923"/>
          <cell r="AW923"/>
          <cell r="AX923"/>
          <cell r="AY923"/>
          <cell r="AZ923"/>
          <cell r="BA923"/>
          <cell r="BB923" t="str">
            <v>สืบทรัพย์ (คำสั่ง 23/3/2565)//กำลังดำเนินการสืบทรัพย์</v>
          </cell>
          <cell r="BC923"/>
          <cell r="BD923"/>
          <cell r="BE923"/>
          <cell r="BF923"/>
          <cell r="BG923"/>
          <cell r="BH923"/>
          <cell r="BI923"/>
          <cell r="BJ923"/>
          <cell r="BK923"/>
          <cell r="BL923" t="str">
            <v>นางสาวพรพรรณ ธรรมเสนีย์</v>
          </cell>
          <cell r="BM923">
            <v>883206630335</v>
          </cell>
          <cell r="BN923" t="str">
            <v>1.นางสาวพรพรรณ ธรรมเสนย์
2.นางสาวเฌอฟ้า สิทธิ
3.นายนิรุธ สิทธิ</v>
          </cell>
          <cell r="BO923" t="str">
            <v>จำเลยที่ 1
จำเลยที่ 2
จำเลยที่ 3</v>
          </cell>
          <cell r="BP923" t="str">
            <v>3430100207023
3501400477140
3501400477158</v>
          </cell>
          <cell r="BQ923" t="str">
            <v>กำลังดำเนินการ</v>
          </cell>
          <cell r="BR923"/>
          <cell r="BS923"/>
          <cell r="BT923"/>
          <cell r="BU923" t="str">
            <v>จันทร์นิภา</v>
          </cell>
          <cell r="BV923"/>
          <cell r="BW923"/>
          <cell r="BX923"/>
          <cell r="BY923"/>
          <cell r="BZ923"/>
          <cell r="CA923"/>
          <cell r="CB923"/>
          <cell r="CC923"/>
          <cell r="CD923"/>
          <cell r="CE923"/>
          <cell r="CF923"/>
          <cell r="CG923"/>
          <cell r="CH923"/>
          <cell r="CI923"/>
          <cell r="CJ923"/>
          <cell r="CK923"/>
          <cell r="CL923"/>
          <cell r="CM923"/>
          <cell r="CN923"/>
          <cell r="CO923"/>
        </row>
        <row r="924">
          <cell r="B924">
            <v>1768</v>
          </cell>
          <cell r="C924">
            <v>920</v>
          </cell>
          <cell r="D924">
            <v>23</v>
          </cell>
          <cell r="E924">
            <v>3</v>
          </cell>
          <cell r="F924">
            <v>2565</v>
          </cell>
          <cell r="G924">
            <v>803051016696</v>
          </cell>
          <cell r="H924" t="str">
            <v>จ.ส.ต.</v>
          </cell>
          <cell r="I924" t="str">
            <v>เรวัตร</v>
          </cell>
          <cell r="J924" t="str">
            <v>โค้วตระกูล</v>
          </cell>
          <cell r="K924">
            <v>3580400034824</v>
          </cell>
          <cell r="L924" t="str">
            <v>มหาวิทยาลัยเชียงใหม่</v>
          </cell>
          <cell r="M924" t="str">
            <v>เชียงใหม่ 2</v>
          </cell>
          <cell r="N924">
            <v>8</v>
          </cell>
          <cell r="O924" t="str">
            <v>สินเชื่อสวัสดิการ</v>
          </cell>
          <cell r="P924" t="str">
            <v>1.บุคคลค้ำประกัน</v>
          </cell>
          <cell r="Q924">
            <v>76371.03</v>
          </cell>
          <cell r="R924">
            <v>17047.48</v>
          </cell>
          <cell r="S924" t="str">
            <v>จังหวัดแม่สะเรียง</v>
          </cell>
          <cell r="T924" t="str">
            <v>ผบ.5</v>
          </cell>
          <cell r="U924">
            <v>2556</v>
          </cell>
          <cell r="V924" t="str">
            <v>ผบ.175</v>
          </cell>
          <cell r="W924">
            <v>2556</v>
          </cell>
          <cell r="X924">
            <v>19</v>
          </cell>
          <cell r="Y924">
            <v>9</v>
          </cell>
          <cell r="Z924">
            <v>2556</v>
          </cell>
          <cell r="AA924"/>
          <cell r="AB924"/>
          <cell r="AC924"/>
          <cell r="AD924"/>
          <cell r="AE924"/>
          <cell r="AF924"/>
          <cell r="AG924"/>
          <cell r="AH924"/>
          <cell r="AI924"/>
          <cell r="AJ924"/>
          <cell r="AK924"/>
          <cell r="AL924"/>
          <cell r="AM924"/>
          <cell r="AN924"/>
          <cell r="AO924"/>
          <cell r="AP924"/>
          <cell r="AQ924"/>
          <cell r="AR924"/>
          <cell r="AS924"/>
          <cell r="AT924"/>
          <cell r="AU924"/>
          <cell r="AV924"/>
          <cell r="AW924"/>
          <cell r="AX924"/>
          <cell r="AY924"/>
          <cell r="AZ924"/>
          <cell r="BA924"/>
          <cell r="BB924" t="str">
            <v>สืบทรัพย์ (คำสั่ง 23/3/2565)//กำลังดำเนินการสืบทรัพย์</v>
          </cell>
          <cell r="BC924"/>
          <cell r="BD924"/>
          <cell r="BE924"/>
          <cell r="BF924"/>
          <cell r="BG924"/>
          <cell r="BH924"/>
          <cell r="BI924"/>
          <cell r="BJ924"/>
          <cell r="BK924"/>
          <cell r="BL924" t="str">
            <v>จ.ส.ต.เรวัตร โค้วตระกูล</v>
          </cell>
          <cell r="BM924">
            <v>883262010291</v>
          </cell>
          <cell r="BN924" t="str">
            <v>1.นางพรทิพย์ โค้วตระกูล
2.ด.ต.เรวัตร โค้วตระกูล
3.ด.ต.สมศักดิ์ ทองคำ
4.นางปรานอม ทองคำ</v>
          </cell>
          <cell r="BO924" t="str">
            <v>ทายาทโดยธรรมของ จ.1
จำเลยที่ 1
จำเลยที่ 2
คู่สมรสจำเลยที่ 2</v>
          </cell>
          <cell r="BP924" t="str">
            <v>3-5804-00034-81-6
3-5804-00034-82-4
3-5001-00113-21-4
3-5019-00502-64-0</v>
          </cell>
          <cell r="BQ924" t="str">
            <v>กำลังดำเนินการ</v>
          </cell>
          <cell r="BR924"/>
          <cell r="BS924"/>
          <cell r="BT924"/>
          <cell r="BU924" t="str">
            <v>จันทร์นิภา</v>
          </cell>
          <cell r="BV924"/>
          <cell r="BW924"/>
          <cell r="BX924"/>
          <cell r="BY924"/>
          <cell r="BZ924"/>
          <cell r="CA924"/>
          <cell r="CB924"/>
          <cell r="CC924"/>
          <cell r="CD924"/>
          <cell r="CE924"/>
          <cell r="CF924"/>
          <cell r="CG924"/>
          <cell r="CH924"/>
          <cell r="CI924"/>
          <cell r="CJ924"/>
          <cell r="CK924"/>
          <cell r="CL924"/>
          <cell r="CM924"/>
          <cell r="CN924"/>
          <cell r="CO924"/>
        </row>
        <row r="925">
          <cell r="B925">
            <v>1769</v>
          </cell>
          <cell r="C925">
            <v>921</v>
          </cell>
          <cell r="D925">
            <v>23</v>
          </cell>
          <cell r="E925">
            <v>3</v>
          </cell>
          <cell r="F925">
            <v>2565</v>
          </cell>
          <cell r="G925">
            <v>800017757918</v>
          </cell>
          <cell r="H925" t="str">
            <v>นางสาว</v>
          </cell>
          <cell r="I925" t="str">
            <v>อังคณา</v>
          </cell>
          <cell r="J925" t="str">
            <v>ปันใจ</v>
          </cell>
          <cell r="K925">
            <v>3510300300662</v>
          </cell>
          <cell r="L925" t="str">
            <v>ดอยสะเก็ด</v>
          </cell>
          <cell r="M925" t="str">
            <v>เชียงใหม่ 2</v>
          </cell>
          <cell r="N925">
            <v>8</v>
          </cell>
          <cell r="O925" t="str">
            <v>สินเชื่อธนาคารประชาชน</v>
          </cell>
          <cell r="P925" t="str">
            <v>1.บุคคลค้ำประกัน</v>
          </cell>
          <cell r="Q925">
            <v>48726.85</v>
          </cell>
          <cell r="R925">
            <v>8470.57</v>
          </cell>
          <cell r="S925" t="str">
            <v>จังหวัดแม่สะเรียง</v>
          </cell>
          <cell r="T925" t="str">
            <v>ผบ.230</v>
          </cell>
          <cell r="U925">
            <v>2557</v>
          </cell>
          <cell r="V925" t="str">
            <v>ผบ.302</v>
          </cell>
          <cell r="W925">
            <v>2557</v>
          </cell>
          <cell r="X925"/>
          <cell r="Y925"/>
          <cell r="Z925"/>
          <cell r="AA925">
            <v>19</v>
          </cell>
          <cell r="AB925">
            <v>12</v>
          </cell>
          <cell r="AC925">
            <v>2557</v>
          </cell>
          <cell r="AD925"/>
          <cell r="AE925"/>
          <cell r="AF925"/>
          <cell r="AG925"/>
          <cell r="AH925"/>
          <cell r="AI925"/>
          <cell r="AJ925"/>
          <cell r="AK925"/>
          <cell r="AL925"/>
          <cell r="AM925"/>
          <cell r="AN925"/>
          <cell r="AO925"/>
          <cell r="AP925"/>
          <cell r="AQ925"/>
          <cell r="AR925"/>
          <cell r="AS925"/>
          <cell r="AT925"/>
          <cell r="AU925"/>
          <cell r="AV925"/>
          <cell r="AW925"/>
          <cell r="AX925"/>
          <cell r="AY925"/>
          <cell r="AZ925"/>
          <cell r="BA925"/>
          <cell r="BB925" t="str">
            <v>สืบทรัพย์ (คำสั่ง 23/3/2565)//กำลังดำเนินการสืบทรัพย์</v>
          </cell>
          <cell r="BC925"/>
          <cell r="BD925"/>
          <cell r="BE925"/>
          <cell r="BF925"/>
          <cell r="BG925"/>
          <cell r="BH925"/>
          <cell r="BI925"/>
          <cell r="BJ925"/>
          <cell r="BK925"/>
          <cell r="BL925" t="str">
            <v>นางสาวอังคณา ปันใจ</v>
          </cell>
          <cell r="BM925">
            <v>823661010588</v>
          </cell>
          <cell r="BN925" t="str">
            <v>1.นางสาวอังคณา ปันใจ
2.นายปัถวี สามสี
3.นางสาวแสงเดือน อุโมงค์</v>
          </cell>
          <cell r="BO925" t="str">
            <v>จำเลยที่ 1
จำเลยที่ 2
จำเลยที่ 3</v>
          </cell>
          <cell r="BP925" t="str">
            <v>3-5103-00300-66-2
1-5099-00499-43-7
3-5705-00901-56-2</v>
          </cell>
          <cell r="BQ925" t="str">
            <v>กำลังดำเนินการ</v>
          </cell>
          <cell r="BR925"/>
          <cell r="BS925"/>
          <cell r="BT925"/>
          <cell r="BU925" t="str">
            <v>จันทร์นิภา</v>
          </cell>
          <cell r="BV925"/>
          <cell r="BW925"/>
          <cell r="BX925"/>
          <cell r="BY925"/>
          <cell r="BZ925"/>
          <cell r="CA925"/>
          <cell r="CB925"/>
          <cell r="CC925"/>
          <cell r="CD925"/>
          <cell r="CE925"/>
          <cell r="CF925"/>
          <cell r="CG925"/>
          <cell r="CH925"/>
          <cell r="CI925"/>
          <cell r="CJ925"/>
          <cell r="CK925"/>
          <cell r="CL925"/>
          <cell r="CM925"/>
          <cell r="CN925"/>
          <cell r="CO925"/>
        </row>
        <row r="926">
          <cell r="B926">
            <v>1770</v>
          </cell>
          <cell r="C926">
            <v>922</v>
          </cell>
          <cell r="D926">
            <v>23</v>
          </cell>
          <cell r="E926">
            <v>3</v>
          </cell>
          <cell r="F926">
            <v>2565</v>
          </cell>
          <cell r="G926">
            <v>800041533640</v>
          </cell>
          <cell r="H926" t="str">
            <v>นางสาว</v>
          </cell>
          <cell r="I926" t="str">
            <v>สายฝน</v>
          </cell>
          <cell r="J926" t="str">
            <v>จอมดวง</v>
          </cell>
          <cell r="K926">
            <v>3501400235308</v>
          </cell>
          <cell r="L926" t="str">
            <v>แม่โจ้</v>
          </cell>
          <cell r="M926" t="str">
            <v>เชียงใหม่ 2</v>
          </cell>
          <cell r="N926">
            <v>8</v>
          </cell>
          <cell r="O926" t="str">
            <v>สินเชื่อธนาคารประชาชน</v>
          </cell>
          <cell r="P926" t="str">
            <v>1.บุคคลค้ำประกัน</v>
          </cell>
          <cell r="Q926">
            <v>75680.63</v>
          </cell>
          <cell r="R926">
            <v>8434.07</v>
          </cell>
          <cell r="S926" t="str">
            <v>แขวงเชียงใหม่</v>
          </cell>
          <cell r="T926" t="str">
            <v>ผบ.1009</v>
          </cell>
          <cell r="U926">
            <v>2560</v>
          </cell>
          <cell r="V926" t="str">
            <v>ผบ.2445</v>
          </cell>
          <cell r="W926">
            <v>2560</v>
          </cell>
          <cell r="X926">
            <v>15</v>
          </cell>
          <cell r="Y926">
            <v>5</v>
          </cell>
          <cell r="Z926">
            <v>2560</v>
          </cell>
          <cell r="AA926"/>
          <cell r="AB926"/>
          <cell r="AC926"/>
          <cell r="AD926"/>
          <cell r="AE926"/>
          <cell r="AF926"/>
          <cell r="AG926"/>
          <cell r="AH926"/>
          <cell r="AI926"/>
          <cell r="AJ926"/>
          <cell r="AK926"/>
          <cell r="AL926"/>
          <cell r="AM926"/>
          <cell r="AN926"/>
          <cell r="AO926"/>
          <cell r="AP926"/>
          <cell r="AQ926"/>
          <cell r="AR926"/>
          <cell r="AS926"/>
          <cell r="AT926"/>
          <cell r="AU926"/>
          <cell r="AV926"/>
          <cell r="AW926"/>
          <cell r="AX926"/>
          <cell r="AY926"/>
          <cell r="AZ926"/>
          <cell r="BA926"/>
          <cell r="BB926" t="str">
            <v>สืบทรัพย์ (คำสั่ง 23/3/2565)//กำลังดำเนินการสืบทรัพย์</v>
          </cell>
          <cell r="BC926"/>
          <cell r="BD926"/>
          <cell r="BE926"/>
          <cell r="BF926"/>
          <cell r="BG926"/>
          <cell r="BH926"/>
          <cell r="BI926"/>
          <cell r="BJ926"/>
          <cell r="BK926"/>
          <cell r="BL926" t="str">
            <v>นางสาวสายฝน จอมดวง</v>
          </cell>
          <cell r="BM926">
            <v>823659010820</v>
          </cell>
          <cell r="BN926" t="str">
            <v>1.นางสาวสายฝน จอมดวง
2.นางสาวบัวคำ ชาญกิจ
3.นางสาวพิมพร ไชยวัง</v>
          </cell>
          <cell r="BO926" t="str">
            <v>จำเลยที่ 1
จำเลยที่ 2
จำเลยที่ 3</v>
          </cell>
          <cell r="BP926" t="str">
            <v>3-5014-00235-30-8
3-5010-00029-00-0
1-5099-00504-10-4</v>
          </cell>
          <cell r="BQ926" t="str">
            <v>กำลังดำเนินการ</v>
          </cell>
          <cell r="BR926"/>
          <cell r="BS926"/>
          <cell r="BT926"/>
          <cell r="BU926" t="str">
            <v>จันทร์นิภา</v>
          </cell>
          <cell r="BV926"/>
          <cell r="BW926"/>
          <cell r="BX926"/>
          <cell r="BY926"/>
          <cell r="BZ926"/>
          <cell r="CA926"/>
          <cell r="CB926"/>
          <cell r="CC926"/>
          <cell r="CD926"/>
          <cell r="CE926"/>
          <cell r="CF926"/>
          <cell r="CG926"/>
          <cell r="CH926"/>
          <cell r="CI926"/>
          <cell r="CJ926"/>
          <cell r="CK926"/>
          <cell r="CL926"/>
          <cell r="CM926"/>
          <cell r="CN926"/>
          <cell r="CO926"/>
        </row>
        <row r="927">
          <cell r="B927">
            <v>1771</v>
          </cell>
          <cell r="C927">
            <v>923</v>
          </cell>
          <cell r="D927">
            <v>23</v>
          </cell>
          <cell r="E927">
            <v>3</v>
          </cell>
          <cell r="F927">
            <v>2565</v>
          </cell>
          <cell r="G927">
            <v>800029558023</v>
          </cell>
          <cell r="H927" t="str">
            <v>นาย</v>
          </cell>
          <cell r="I927" t="str">
            <v>นพพงษ์</v>
          </cell>
          <cell r="J927" t="str">
            <v>ชื่นทา</v>
          </cell>
          <cell r="K927">
            <v>1509900459494</v>
          </cell>
          <cell r="L927" t="str">
            <v>แม่โจ้</v>
          </cell>
          <cell r="M927" t="str">
            <v>เชียงใหม่ 2</v>
          </cell>
          <cell r="N927">
            <v>8</v>
          </cell>
          <cell r="O927" t="str">
            <v>สินเชื่อธุรกิจห้องแถว</v>
          </cell>
          <cell r="P927" t="str">
            <v>1.บุคคลค้ำประกัน</v>
          </cell>
          <cell r="Q927">
            <v>329083.63</v>
          </cell>
          <cell r="R927">
            <v>56154.22</v>
          </cell>
          <cell r="S927" t="str">
            <v>จังหวัดเชียงใหม่</v>
          </cell>
          <cell r="T927" t="str">
            <v>ผบ.2006</v>
          </cell>
          <cell r="U927">
            <v>2558</v>
          </cell>
          <cell r="V927" t="str">
            <v>ผบ.2437</v>
          </cell>
          <cell r="W927">
            <v>2558</v>
          </cell>
          <cell r="X927">
            <v>30</v>
          </cell>
          <cell r="Y927">
            <v>11</v>
          </cell>
          <cell r="Z927">
            <v>2558</v>
          </cell>
          <cell r="AA927"/>
          <cell r="AB927"/>
          <cell r="AC927"/>
          <cell r="AD927"/>
          <cell r="AE927"/>
          <cell r="AF927"/>
          <cell r="AG927"/>
          <cell r="AH927"/>
          <cell r="AI927"/>
          <cell r="AJ927"/>
          <cell r="AK927"/>
          <cell r="AL927"/>
          <cell r="AM927"/>
          <cell r="AN927"/>
          <cell r="AO927"/>
          <cell r="AP927"/>
          <cell r="AQ927"/>
          <cell r="AR927"/>
          <cell r="AS927"/>
          <cell r="AT927"/>
          <cell r="AU927"/>
          <cell r="AV927"/>
          <cell r="AW927"/>
          <cell r="AX927"/>
          <cell r="AY927"/>
          <cell r="AZ927"/>
          <cell r="BA927"/>
          <cell r="BB927" t="str">
            <v>สืบทรัพย์ (คำสั่ง 23/3/2565)//กำลังดำเนินการสืบทรัพย์</v>
          </cell>
          <cell r="BC927"/>
          <cell r="BD927"/>
          <cell r="BE927"/>
          <cell r="BF927"/>
          <cell r="BG927"/>
          <cell r="BH927"/>
          <cell r="BI927"/>
          <cell r="BJ927"/>
          <cell r="BK927"/>
          <cell r="BL927" t="str">
            <v>นายนพพงษ์ ชื่นทา</v>
          </cell>
          <cell r="BM927">
            <v>823658010365</v>
          </cell>
          <cell r="BN927" t="str">
            <v>1.นายนพพงษ์ ชื่นทา
2.นายไพบูลย์ วงศ์ฝั้น
3.นายเอกวิทย์ พรวีระยานนท์</v>
          </cell>
          <cell r="BO927" t="str">
            <v>จำเลยที่ 1
จำเลยที่ 2
จำเลยที่ 3</v>
          </cell>
          <cell r="BP927" t="str">
            <v>1-5099-00459-49-4
3-5103-00044-74-7
3-4201-00508-70-8</v>
          </cell>
          <cell r="BQ927" t="str">
            <v>กำลังดำเนินการ</v>
          </cell>
          <cell r="BR927"/>
          <cell r="BS927"/>
          <cell r="BT927"/>
          <cell r="BU927" t="str">
            <v>จันทร์นิภา</v>
          </cell>
          <cell r="BV927"/>
          <cell r="BW927"/>
          <cell r="BX927"/>
          <cell r="BY927"/>
          <cell r="BZ927"/>
          <cell r="CA927"/>
          <cell r="CB927"/>
          <cell r="CC927"/>
          <cell r="CD927"/>
          <cell r="CE927"/>
          <cell r="CF927"/>
          <cell r="CG927"/>
          <cell r="CH927"/>
          <cell r="CI927"/>
          <cell r="CJ927"/>
          <cell r="CK927"/>
          <cell r="CL927"/>
          <cell r="CM927"/>
          <cell r="CN927"/>
          <cell r="CO927"/>
        </row>
        <row r="928">
          <cell r="B928">
            <v>1772</v>
          </cell>
          <cell r="C928">
            <v>924</v>
          </cell>
          <cell r="D928">
            <v>23</v>
          </cell>
          <cell r="E928">
            <v>3</v>
          </cell>
          <cell r="F928">
            <v>2565</v>
          </cell>
          <cell r="G928">
            <v>800019655003</v>
          </cell>
          <cell r="H928" t="str">
            <v>นางสาว</v>
          </cell>
          <cell r="I928" t="str">
            <v>สมพิศ</v>
          </cell>
          <cell r="J928" t="str">
            <v>สุวรรณศรี</v>
          </cell>
          <cell r="K928">
            <v>3500500032483</v>
          </cell>
          <cell r="L928" t="str">
            <v>ดอยสะเก็ด</v>
          </cell>
          <cell r="M928" t="str">
            <v>เชียงใหม่ 2</v>
          </cell>
          <cell r="N928">
            <v>8</v>
          </cell>
          <cell r="O928" t="str">
            <v>สินเชื่อธนาคารประชาชน</v>
          </cell>
          <cell r="P928" t="str">
            <v>1.บุคคลค้ำประกัน</v>
          </cell>
          <cell r="Q928">
            <v>85671.79</v>
          </cell>
          <cell r="R928">
            <v>18244.68</v>
          </cell>
          <cell r="S928" t="str">
            <v>แขวงเชียงใหม่</v>
          </cell>
          <cell r="T928" t="str">
            <v>ผบ.8602</v>
          </cell>
          <cell r="U928">
            <v>2558</v>
          </cell>
          <cell r="V928" t="str">
            <v>ผบ.9022</v>
          </cell>
          <cell r="W928">
            <v>2558</v>
          </cell>
          <cell r="X928"/>
          <cell r="Y928"/>
          <cell r="Z928"/>
          <cell r="AA928">
            <v>23</v>
          </cell>
          <cell r="AB928">
            <v>11</v>
          </cell>
          <cell r="AC928">
            <v>2558</v>
          </cell>
          <cell r="AD928"/>
          <cell r="AE928"/>
          <cell r="AF928"/>
          <cell r="AG928"/>
          <cell r="AH928"/>
          <cell r="AI928"/>
          <cell r="AJ928"/>
          <cell r="AK928"/>
          <cell r="AL928"/>
          <cell r="AM928"/>
          <cell r="AN928"/>
          <cell r="AO928"/>
          <cell r="AP928"/>
          <cell r="AQ928"/>
          <cell r="AR928"/>
          <cell r="AS928"/>
          <cell r="AT928"/>
          <cell r="AU928"/>
          <cell r="AV928"/>
          <cell r="AW928"/>
          <cell r="AX928"/>
          <cell r="AY928"/>
          <cell r="AZ928"/>
          <cell r="BA928"/>
          <cell r="BB928" t="str">
            <v>สืบทรัพย์ (คำสั่ง 23/3/2565)//กำลังดำเนินการสืบทรัพย์</v>
          </cell>
          <cell r="BC928"/>
          <cell r="BD928"/>
          <cell r="BE928"/>
          <cell r="BF928"/>
          <cell r="BG928"/>
          <cell r="BH928"/>
          <cell r="BI928"/>
          <cell r="BJ928"/>
          <cell r="BK928"/>
          <cell r="BL928" t="str">
            <v>นางสาวสมพิศ สุวรรณศรี</v>
          </cell>
          <cell r="BM928">
            <v>823658010363</v>
          </cell>
          <cell r="BN928" t="str">
            <v>1.นางสาวสมพิศหรือกันต์กนิษฐ์ สุวรรณศรี
2.นางนงนุช แสงซอน
3.นางสาวอภิญญา มณีจอม</v>
          </cell>
          <cell r="BO928" t="str">
            <v>จำเลยที่ 1
จำเลยที่ 2
จำเลยที่ 3</v>
          </cell>
          <cell r="BP928" t="str">
            <v>3-5005-00032-48-3
3-5103-00377-94-1
3-5005-00033-14-5</v>
          </cell>
          <cell r="BQ928" t="str">
            <v>กำลังดำเนินการ</v>
          </cell>
          <cell r="BR928"/>
          <cell r="BS928"/>
          <cell r="BT928"/>
          <cell r="BU928" t="str">
            <v>จันทร์นิภา</v>
          </cell>
          <cell r="BV928"/>
          <cell r="BW928"/>
          <cell r="BX928"/>
          <cell r="BY928"/>
          <cell r="BZ928"/>
          <cell r="CA928"/>
          <cell r="CB928"/>
          <cell r="CC928"/>
          <cell r="CD928"/>
          <cell r="CE928"/>
          <cell r="CF928"/>
          <cell r="CG928"/>
          <cell r="CH928"/>
          <cell r="CI928"/>
          <cell r="CJ928"/>
          <cell r="CK928"/>
          <cell r="CL928"/>
          <cell r="CM928"/>
          <cell r="CN928"/>
          <cell r="CO928"/>
        </row>
        <row r="929">
          <cell r="B929">
            <v>1773</v>
          </cell>
          <cell r="C929">
            <v>925</v>
          </cell>
          <cell r="D929">
            <v>23</v>
          </cell>
          <cell r="E929">
            <v>3</v>
          </cell>
          <cell r="F929">
            <v>2565</v>
          </cell>
          <cell r="G929">
            <v>800078098137</v>
          </cell>
          <cell r="H929" t="str">
            <v>นาง</v>
          </cell>
          <cell r="I929" t="str">
            <v>พรรณี</v>
          </cell>
          <cell r="J929" t="str">
            <v>เพชรสุวรรณ</v>
          </cell>
          <cell r="K929">
            <v>3509900193776</v>
          </cell>
          <cell r="L929" t="str">
            <v>มหาวิทยาลัยเชียงใหม่</v>
          </cell>
          <cell r="M929" t="str">
            <v>เชียงใหม่ 2</v>
          </cell>
          <cell r="N929">
            <v>8</v>
          </cell>
          <cell r="O929" t="str">
            <v>สินเชื่อแก้ไขหนี้นอกระบบ (PSA)</v>
          </cell>
          <cell r="P929" t="str">
            <v>1.บุคคลค้ำประกัน</v>
          </cell>
          <cell r="Q929">
            <v>34842.980000000003</v>
          </cell>
          <cell r="R929">
            <v>5677.98</v>
          </cell>
          <cell r="S929" t="str">
            <v>แขวงเชียงใหม่</v>
          </cell>
          <cell r="T929" t="str">
            <v>ผบ.3331</v>
          </cell>
          <cell r="U929">
            <v>2563</v>
          </cell>
          <cell r="V929" t="str">
            <v>ผบ.5903</v>
          </cell>
          <cell r="W929">
            <v>2563</v>
          </cell>
          <cell r="X929"/>
          <cell r="Y929"/>
          <cell r="Z929"/>
          <cell r="AA929">
            <v>1</v>
          </cell>
          <cell r="AB929">
            <v>9</v>
          </cell>
          <cell r="AC929">
            <v>2563</v>
          </cell>
          <cell r="AD929"/>
          <cell r="AE929"/>
          <cell r="AF929"/>
          <cell r="AG929"/>
          <cell r="AH929"/>
          <cell r="AI929"/>
          <cell r="AJ929"/>
          <cell r="AK929"/>
          <cell r="AL929"/>
          <cell r="AM929"/>
          <cell r="AN929"/>
          <cell r="AO929"/>
          <cell r="AP929"/>
          <cell r="AQ929"/>
          <cell r="AR929"/>
          <cell r="AS929"/>
          <cell r="AT929"/>
          <cell r="AU929"/>
          <cell r="AV929"/>
          <cell r="AW929"/>
          <cell r="AX929"/>
          <cell r="AY929"/>
          <cell r="AZ929"/>
          <cell r="BA929"/>
          <cell r="BB929" t="str">
            <v>สืบทรัพย์ (คำสั่ง 23/3/2565)//กำลังดำเนินการสืบทรัพย์</v>
          </cell>
          <cell r="BC929"/>
          <cell r="BD929"/>
          <cell r="BE929"/>
          <cell r="BF929"/>
          <cell r="BG929"/>
          <cell r="BH929"/>
          <cell r="BI929"/>
          <cell r="BJ929"/>
          <cell r="BK929"/>
          <cell r="BL929" t="str">
            <v>นางพรรณี เพชรสุวรรณ</v>
          </cell>
          <cell r="BM929">
            <v>883263010447</v>
          </cell>
          <cell r="BN929" t="str">
            <v>1.นางพรรณี เพชรสุวรรณ
2.นางเหรียญทอง เพชรสุวรรณ</v>
          </cell>
          <cell r="BO929" t="str">
            <v>จำเลยที่ 1
จำเลยที่ 2</v>
          </cell>
          <cell r="BP929" t="str">
            <v>3-5099-00193-77-6
3-5015-00121-57-6</v>
          </cell>
          <cell r="BQ929" t="str">
            <v>กำลังดำเนินการ</v>
          </cell>
          <cell r="BR929"/>
          <cell r="BS929"/>
          <cell r="BT929"/>
          <cell r="BU929" t="str">
            <v>จันทร์นิภา</v>
          </cell>
          <cell r="BV929"/>
          <cell r="BW929"/>
          <cell r="BX929"/>
          <cell r="BY929"/>
          <cell r="BZ929"/>
          <cell r="CA929"/>
          <cell r="CB929"/>
          <cell r="CC929"/>
          <cell r="CD929"/>
          <cell r="CE929"/>
          <cell r="CF929"/>
          <cell r="CG929"/>
          <cell r="CH929"/>
          <cell r="CI929"/>
          <cell r="CJ929"/>
          <cell r="CK929"/>
          <cell r="CL929"/>
          <cell r="CM929"/>
          <cell r="CN929"/>
          <cell r="CO929"/>
        </row>
        <row r="930">
          <cell r="B930">
            <v>1774</v>
          </cell>
          <cell r="C930">
            <v>926</v>
          </cell>
          <cell r="D930">
            <v>23</v>
          </cell>
          <cell r="E930">
            <v>3</v>
          </cell>
          <cell r="F930">
            <v>2565</v>
          </cell>
          <cell r="G930">
            <v>803053006869</v>
          </cell>
          <cell r="H930" t="str">
            <v>นาง</v>
          </cell>
          <cell r="I930" t="str">
            <v xml:space="preserve">อุษณีย์ </v>
          </cell>
          <cell r="J930" t="str">
            <v>ไชยคำปัน</v>
          </cell>
          <cell r="K930">
            <v>3501500154491</v>
          </cell>
          <cell r="L930" t="str">
            <v>มหาวิทยาลัยเชียงใหม่</v>
          </cell>
          <cell r="M930" t="str">
            <v>เชียงใหม่ 2</v>
          </cell>
          <cell r="N930">
            <v>8</v>
          </cell>
          <cell r="O930" t="str">
            <v>สินเชื่อเพื่อพัฒนากลุ่มอาชีพ</v>
          </cell>
          <cell r="P930" t="str">
            <v>1.บุคคลค้ำประกัน</v>
          </cell>
          <cell r="Q930">
            <v>1190048.08</v>
          </cell>
          <cell r="R930">
            <v>281891.38</v>
          </cell>
          <cell r="S930" t="str">
            <v>จังหวัดเชียงใหม่</v>
          </cell>
          <cell r="T930" t="str">
            <v>ผบ.1138</v>
          </cell>
          <cell r="U930">
            <v>2562</v>
          </cell>
          <cell r="V930" t="str">
            <v>ผบ.1390</v>
          </cell>
          <cell r="W930">
            <v>2562</v>
          </cell>
          <cell r="X930"/>
          <cell r="Y930"/>
          <cell r="Z930"/>
          <cell r="AA930">
            <v>10</v>
          </cell>
          <cell r="AB930">
            <v>7</v>
          </cell>
          <cell r="AC930">
            <v>2562</v>
          </cell>
          <cell r="AD930"/>
          <cell r="AE930"/>
          <cell r="AF930"/>
          <cell r="AG930"/>
          <cell r="AH930"/>
          <cell r="AI930"/>
          <cell r="AJ930"/>
          <cell r="AK930"/>
          <cell r="AL930"/>
          <cell r="AM930"/>
          <cell r="AN930"/>
          <cell r="AO930"/>
          <cell r="AP930"/>
          <cell r="AQ930"/>
          <cell r="AR930"/>
          <cell r="AS930"/>
          <cell r="AT930"/>
          <cell r="AU930"/>
          <cell r="AV930"/>
          <cell r="AW930"/>
          <cell r="AX930"/>
          <cell r="AY930"/>
          <cell r="AZ930"/>
          <cell r="BA930"/>
          <cell r="BB930" t="str">
            <v>สืบทรัพย์ (คำสั่ง 23/3/2565)//กำลังดำเนินการสืบทรัพย์</v>
          </cell>
          <cell r="BC930"/>
          <cell r="BD930"/>
          <cell r="BE930"/>
          <cell r="BF930"/>
          <cell r="BG930"/>
          <cell r="BH930"/>
          <cell r="BI930"/>
          <cell r="BJ930"/>
          <cell r="BK930"/>
          <cell r="BL930" t="str">
            <v>นางอุษณีย์  ไชยคำปัน</v>
          </cell>
          <cell r="BM930">
            <v>883262010642</v>
          </cell>
          <cell r="BN930" t="str">
            <v>1.นางอุษณีย์ ไชยคำปัน
2.นางกนกพร บุญมี
3.นางสาวระพีร์ คัมภีระ
4.นางสาวรัตติยาภรณ์ วรรณสิทธิ์
5นายสมชาย นิพาพันธ์</v>
          </cell>
          <cell r="BO930" t="str">
            <v>จำเลยที่ 1
จำเลยที่ 2
จำเลยที่ 3
จำเลยที่ 4
จำเลยที่ 5</v>
          </cell>
          <cell r="BP930" t="str">
            <v>3-5015-00154-49-1
3-5019-00198-23-1
3-5099-00916-86-7
3-5099-01422-02-7
3-5005-00290-63-6</v>
          </cell>
          <cell r="BQ930" t="str">
            <v>กำลังดำเนินการ</v>
          </cell>
          <cell r="BR930"/>
          <cell r="BS930"/>
          <cell r="BT930"/>
          <cell r="BU930" t="str">
            <v>จันทร์นิภา</v>
          </cell>
          <cell r="BV930"/>
          <cell r="BW930"/>
          <cell r="BX930"/>
          <cell r="BY930"/>
          <cell r="BZ930"/>
          <cell r="CA930"/>
          <cell r="CB930"/>
          <cell r="CC930"/>
          <cell r="CD930"/>
          <cell r="CE930"/>
          <cell r="CF930"/>
          <cell r="CG930"/>
          <cell r="CH930"/>
          <cell r="CI930"/>
          <cell r="CJ930"/>
          <cell r="CK930"/>
          <cell r="CL930"/>
          <cell r="CM930"/>
          <cell r="CN930"/>
          <cell r="CO930"/>
        </row>
        <row r="931">
          <cell r="B931">
            <v>1775</v>
          </cell>
          <cell r="C931">
            <v>927</v>
          </cell>
          <cell r="D931">
            <v>23</v>
          </cell>
          <cell r="E931">
            <v>3</v>
          </cell>
          <cell r="F931">
            <v>2565</v>
          </cell>
          <cell r="G931">
            <v>800041742720</v>
          </cell>
          <cell r="H931" t="str">
            <v>นาง</v>
          </cell>
          <cell r="I931" t="str">
            <v>เรไร</v>
          </cell>
          <cell r="J931" t="str">
            <v>สินธุ</v>
          </cell>
          <cell r="K931">
            <v>3570100325823</v>
          </cell>
          <cell r="L931" t="str">
            <v>สันทราย</v>
          </cell>
          <cell r="M931" t="str">
            <v>เชียงใหม่ 2</v>
          </cell>
          <cell r="N931">
            <v>8</v>
          </cell>
          <cell r="O931" t="str">
            <v>สินเชื่อธนาคารประชาชน</v>
          </cell>
          <cell r="P931" t="str">
            <v>1.บุคคลค้ำประกัน</v>
          </cell>
          <cell r="Q931">
            <v>66098.039999999994</v>
          </cell>
          <cell r="R931">
            <v>28598.05</v>
          </cell>
          <cell r="S931" t="str">
            <v>แขวงเชียงราย</v>
          </cell>
          <cell r="T931" t="str">
            <v>ผบ.4346</v>
          </cell>
          <cell r="U931">
            <v>2562</v>
          </cell>
          <cell r="V931" t="str">
            <v>ผบ.4254</v>
          </cell>
          <cell r="W931">
            <v>2562</v>
          </cell>
          <cell r="X931"/>
          <cell r="Y931"/>
          <cell r="Z931"/>
          <cell r="AA931">
            <v>11</v>
          </cell>
          <cell r="AB931">
            <v>12</v>
          </cell>
          <cell r="AC931">
            <v>2562</v>
          </cell>
          <cell r="AD931"/>
          <cell r="AE931"/>
          <cell r="AF931"/>
          <cell r="AG931"/>
          <cell r="AH931"/>
          <cell r="AI931"/>
          <cell r="AJ931"/>
          <cell r="AK931"/>
          <cell r="AL931"/>
          <cell r="AM931"/>
          <cell r="AN931"/>
          <cell r="AO931"/>
          <cell r="AP931"/>
          <cell r="AQ931"/>
          <cell r="AR931"/>
          <cell r="AS931"/>
          <cell r="AT931"/>
          <cell r="AU931"/>
          <cell r="AV931"/>
          <cell r="AW931"/>
          <cell r="AX931"/>
          <cell r="AY931"/>
          <cell r="AZ931"/>
          <cell r="BA931"/>
          <cell r="BB931" t="str">
            <v>สืบทรัพย์ (คำสั่ง 23/3/2565)//กำลังดำเนินการสืบทรัพย์</v>
          </cell>
          <cell r="BC931"/>
          <cell r="BD931"/>
          <cell r="BE931"/>
          <cell r="BF931"/>
          <cell r="BG931"/>
          <cell r="BH931"/>
          <cell r="BI931"/>
          <cell r="BJ931"/>
          <cell r="BK931"/>
          <cell r="BL931" t="str">
            <v>นางเรไร สินธุ</v>
          </cell>
          <cell r="BM931">
            <v>883262012101</v>
          </cell>
          <cell r="BN931" t="str">
            <v>1.นางไพรวัน พ้นภัย</v>
          </cell>
          <cell r="BO931" t="str">
            <v>จำเลย</v>
          </cell>
          <cell r="BP931" t="str">
            <v>3-5709-00540-68-1</v>
          </cell>
          <cell r="BQ931" t="str">
            <v>กำลังดำเนินการ</v>
          </cell>
          <cell r="BR931"/>
          <cell r="BS931"/>
          <cell r="BT931"/>
          <cell r="BU931" t="str">
            <v>จันทร์นิภา</v>
          </cell>
          <cell r="BV931"/>
          <cell r="BW931"/>
          <cell r="BX931"/>
          <cell r="BY931"/>
          <cell r="BZ931"/>
          <cell r="CA931"/>
          <cell r="CB931"/>
          <cell r="CC931"/>
          <cell r="CD931"/>
          <cell r="CE931"/>
          <cell r="CF931"/>
          <cell r="CG931"/>
          <cell r="CH931"/>
          <cell r="CI931"/>
          <cell r="CJ931"/>
          <cell r="CK931"/>
          <cell r="CL931"/>
          <cell r="CM931"/>
          <cell r="CN931"/>
          <cell r="CO931"/>
        </row>
        <row r="932">
          <cell r="B932">
            <v>1776</v>
          </cell>
          <cell r="C932">
            <v>928</v>
          </cell>
          <cell r="D932">
            <v>23</v>
          </cell>
          <cell r="E932">
            <v>3</v>
          </cell>
          <cell r="F932">
            <v>2565</v>
          </cell>
          <cell r="G932">
            <v>800026011646</v>
          </cell>
          <cell r="H932" t="str">
            <v>นางสาว</v>
          </cell>
          <cell r="I932" t="str">
            <v>สร้อยลัดดา</v>
          </cell>
          <cell r="J932" t="str">
            <v>คนใจดี</v>
          </cell>
          <cell r="K932">
            <v>3570800315707</v>
          </cell>
          <cell r="L932" t="str">
            <v>สันทราย</v>
          </cell>
          <cell r="M932" t="str">
            <v>เชียงใหม่ 2</v>
          </cell>
          <cell r="N932">
            <v>8</v>
          </cell>
          <cell r="O932" t="str">
            <v>สินเชื่อธนาคารประชาชน</v>
          </cell>
          <cell r="P932" t="str">
            <v>1.บุคคลค้ำประกัน</v>
          </cell>
          <cell r="Q932">
            <v>91623.89</v>
          </cell>
          <cell r="R932">
            <v>24984.99</v>
          </cell>
          <cell r="S932" t="str">
            <v>แขวงเชียงราย</v>
          </cell>
          <cell r="T932" t="str">
            <v>ผบ.2663</v>
          </cell>
          <cell r="U932">
            <v>2562</v>
          </cell>
          <cell r="V932" t="str">
            <v>ผบ.3223</v>
          </cell>
          <cell r="W932">
            <v>2562</v>
          </cell>
          <cell r="X932"/>
          <cell r="Y932"/>
          <cell r="Z932"/>
          <cell r="AA932">
            <v>1</v>
          </cell>
          <cell r="AB932">
            <v>10</v>
          </cell>
          <cell r="AC932">
            <v>2562</v>
          </cell>
          <cell r="AD932"/>
          <cell r="AE932"/>
          <cell r="AF932"/>
          <cell r="AG932"/>
          <cell r="AH932"/>
          <cell r="AI932"/>
          <cell r="AJ932"/>
          <cell r="AK932"/>
          <cell r="AL932"/>
          <cell r="AM932"/>
          <cell r="AN932"/>
          <cell r="AO932"/>
          <cell r="AP932"/>
          <cell r="AQ932"/>
          <cell r="AR932"/>
          <cell r="AS932"/>
          <cell r="AT932"/>
          <cell r="AU932"/>
          <cell r="AV932"/>
          <cell r="AW932"/>
          <cell r="AX932"/>
          <cell r="AY932"/>
          <cell r="AZ932"/>
          <cell r="BA932"/>
          <cell r="BB932" t="str">
            <v>สืบทรัพย์ (คำสั่ง 23/3/2565)//กำลังดำเนินการสืบทรัพย์</v>
          </cell>
          <cell r="BC932"/>
          <cell r="BD932"/>
          <cell r="BE932"/>
          <cell r="BF932"/>
          <cell r="BG932"/>
          <cell r="BH932"/>
          <cell r="BI932"/>
          <cell r="BJ932"/>
          <cell r="BK932"/>
          <cell r="BL932" t="str">
            <v>นางสาวสร้อยลัดดา คนใจดี</v>
          </cell>
          <cell r="BM932">
            <v>823659011009</v>
          </cell>
          <cell r="BN932" t="str">
            <v>1.นางสาวสร้อยลัดดา คนใจดี
2.นางสาวรภัทภร อินยะพรม
3.นางสาวปิ่นระย้าหรือปริยากร มอญยิ่ง</v>
          </cell>
          <cell r="BO932" t="str">
            <v>จำเลยที่ 1
จำเลยที่ 2
จำเลยที่ 3</v>
          </cell>
          <cell r="BP932" t="str">
            <v>3-5708-00315-70-7
3-5701-01551-84-3
1-5099-00280-21-4</v>
          </cell>
          <cell r="BQ932" t="str">
            <v>กำลังดำเนินการ</v>
          </cell>
          <cell r="BR932"/>
          <cell r="BS932"/>
          <cell r="BT932"/>
          <cell r="BU932" t="str">
            <v>จันทร์นิภา</v>
          </cell>
          <cell r="BV932"/>
          <cell r="BW932"/>
          <cell r="BX932"/>
          <cell r="BY932"/>
          <cell r="BZ932"/>
          <cell r="CA932"/>
          <cell r="CB932"/>
          <cell r="CC932"/>
          <cell r="CD932"/>
          <cell r="CE932"/>
          <cell r="CF932"/>
          <cell r="CG932"/>
          <cell r="CH932"/>
          <cell r="CI932"/>
          <cell r="CJ932"/>
          <cell r="CK932"/>
          <cell r="CL932"/>
          <cell r="CM932"/>
          <cell r="CN932"/>
          <cell r="CO932"/>
        </row>
        <row r="933">
          <cell r="B933">
            <v>1777</v>
          </cell>
          <cell r="C933">
            <v>929</v>
          </cell>
          <cell r="D933">
            <v>23</v>
          </cell>
          <cell r="E933">
            <v>3</v>
          </cell>
          <cell r="F933">
            <v>2565</v>
          </cell>
          <cell r="G933">
            <v>800059792799</v>
          </cell>
          <cell r="H933" t="str">
            <v>นาย</v>
          </cell>
          <cell r="I933" t="str">
            <v xml:space="preserve">รังสรร </v>
          </cell>
          <cell r="J933" t="str">
            <v>ศรีวรรณ</v>
          </cell>
          <cell r="K933">
            <v>3640700099980</v>
          </cell>
          <cell r="L933" t="str">
            <v>สันทราย</v>
          </cell>
          <cell r="M933" t="str">
            <v>เชียงใหม่ 2</v>
          </cell>
          <cell r="N933">
            <v>8</v>
          </cell>
          <cell r="O933" t="str">
            <v>สินเชื่อธนาคารประชาชน</v>
          </cell>
          <cell r="P933" t="str">
            <v>1.บุคคลค้ำประกัน</v>
          </cell>
          <cell r="Q933">
            <v>225206.43</v>
          </cell>
          <cell r="R933">
            <v>27290.26</v>
          </cell>
          <cell r="S933" t="str">
            <v>แขวงเชียงใหม่</v>
          </cell>
          <cell r="T933" t="str">
            <v>ผบ.11342</v>
          </cell>
          <cell r="U933">
            <v>2560</v>
          </cell>
          <cell r="V933" t="str">
            <v>ผบ.302</v>
          </cell>
          <cell r="W933">
            <v>2561</v>
          </cell>
          <cell r="X933">
            <v>23</v>
          </cell>
          <cell r="Y933">
            <v>1</v>
          </cell>
          <cell r="Z933">
            <v>2561</v>
          </cell>
          <cell r="AA933"/>
          <cell r="AB933"/>
          <cell r="AC933"/>
          <cell r="AD933"/>
          <cell r="AE933"/>
          <cell r="AF933"/>
          <cell r="AG933"/>
          <cell r="AH933"/>
          <cell r="AI933"/>
          <cell r="AJ933"/>
          <cell r="AK933"/>
          <cell r="AL933"/>
          <cell r="AM933"/>
          <cell r="AN933"/>
          <cell r="AO933"/>
          <cell r="AP933"/>
          <cell r="AQ933"/>
          <cell r="AR933"/>
          <cell r="AS933"/>
          <cell r="AT933"/>
          <cell r="AU933"/>
          <cell r="AV933"/>
          <cell r="AW933"/>
          <cell r="AX933"/>
          <cell r="AY933"/>
          <cell r="AZ933"/>
          <cell r="BA933"/>
          <cell r="BB933" t="str">
            <v>สืบทรัพย์ (คำสั่ง 23/3/2565)//กำลังดำเนินการสืบทรัพย์</v>
          </cell>
          <cell r="BC933"/>
          <cell r="BD933"/>
          <cell r="BE933"/>
          <cell r="BF933"/>
          <cell r="BG933"/>
          <cell r="BH933"/>
          <cell r="BI933"/>
          <cell r="BJ933"/>
          <cell r="BK933"/>
          <cell r="BL933" t="str">
            <v>นายรังสรร  ศรีวรรณ</v>
          </cell>
          <cell r="BM933">
            <v>823660010544</v>
          </cell>
          <cell r="BN933" t="str">
            <v>1.นายรังสรรค์หรือณภกรณ์ ศรีวรรณ
2.นายชำนาญ คำมา
3.นายสนั่น พุทธา</v>
          </cell>
          <cell r="BO933" t="str">
            <v>จำเลยที่ 1
จำเลยที่ 2
จำเลยที่ 3</v>
          </cell>
          <cell r="BP933" t="str">
            <v>3-6407-00099-98-0
3-5014-00394-94-5
3-5014-00655-40-4</v>
          </cell>
          <cell r="BQ933" t="str">
            <v>กำลังดำเนินการ</v>
          </cell>
          <cell r="BR933"/>
          <cell r="BS933"/>
          <cell r="BT933"/>
          <cell r="BU933" t="str">
            <v>จันทร์นิภา</v>
          </cell>
          <cell r="BV933"/>
          <cell r="BW933"/>
          <cell r="BX933"/>
          <cell r="BY933"/>
          <cell r="BZ933"/>
          <cell r="CA933"/>
          <cell r="CB933"/>
          <cell r="CC933"/>
          <cell r="CD933"/>
          <cell r="CE933"/>
          <cell r="CF933"/>
          <cell r="CG933"/>
          <cell r="CH933"/>
          <cell r="CI933"/>
          <cell r="CJ933"/>
          <cell r="CK933"/>
          <cell r="CL933"/>
          <cell r="CM933"/>
          <cell r="CN933"/>
          <cell r="CO933"/>
        </row>
        <row r="934">
          <cell r="B934">
            <v>1778</v>
          </cell>
          <cell r="C934">
            <v>930</v>
          </cell>
          <cell r="D934">
            <v>23</v>
          </cell>
          <cell r="E934">
            <v>3</v>
          </cell>
          <cell r="F934">
            <v>2565</v>
          </cell>
          <cell r="G934">
            <v>800039641413</v>
          </cell>
          <cell r="H934" t="str">
            <v>นาง</v>
          </cell>
          <cell r="I934" t="str">
            <v>ธนันท์ชล</v>
          </cell>
          <cell r="J934" t="str">
            <v>อาษากิจ</v>
          </cell>
          <cell r="K934" t="str">
            <v>3-5014-00597-71-4</v>
          </cell>
          <cell r="L934" t="str">
            <v>สันทราย</v>
          </cell>
          <cell r="M934" t="str">
            <v>เชียงใหม่ 2</v>
          </cell>
          <cell r="N934">
            <v>8</v>
          </cell>
          <cell r="O934" t="str">
            <v>สินเชื่อธนาคารประชาชน</v>
          </cell>
          <cell r="P934" t="str">
            <v>1.บุคคลค้ำประกัน</v>
          </cell>
          <cell r="Q934">
            <v>51154.26</v>
          </cell>
          <cell r="R934">
            <v>11166.26</v>
          </cell>
          <cell r="S934" t="str">
            <v>แขวงเชียงใหม่</v>
          </cell>
          <cell r="T934" t="str">
            <v>ผบ.8003</v>
          </cell>
          <cell r="U934">
            <v>2561</v>
          </cell>
          <cell r="V934" t="str">
            <v>ผบ.8891</v>
          </cell>
          <cell r="W934">
            <v>2561</v>
          </cell>
          <cell r="X934">
            <v>4</v>
          </cell>
          <cell r="Y934">
            <v>9</v>
          </cell>
          <cell r="Z934">
            <v>2561</v>
          </cell>
          <cell r="AA934"/>
          <cell r="AB934"/>
          <cell r="AC934"/>
          <cell r="AD934"/>
          <cell r="AE934"/>
          <cell r="AF934"/>
          <cell r="AG934"/>
          <cell r="AH934"/>
          <cell r="AI934"/>
          <cell r="AJ934"/>
          <cell r="AK934"/>
          <cell r="AL934"/>
          <cell r="AM934"/>
          <cell r="AN934"/>
          <cell r="AO934"/>
          <cell r="AP934"/>
          <cell r="AQ934"/>
          <cell r="AR934"/>
          <cell r="AS934"/>
          <cell r="AT934"/>
          <cell r="AU934"/>
          <cell r="AV934"/>
          <cell r="AW934"/>
          <cell r="AX934"/>
          <cell r="AY934"/>
          <cell r="AZ934"/>
          <cell r="BA934"/>
          <cell r="BB934" t="str">
            <v>สืบทรัพย์ (คำสั่ง 23/3/2565)//กำลังดำเนินการสืบทรัพย์</v>
          </cell>
          <cell r="BC934"/>
          <cell r="BD934"/>
          <cell r="BE934"/>
          <cell r="BF934"/>
          <cell r="BG934"/>
          <cell r="BH934"/>
          <cell r="BI934"/>
          <cell r="BJ934"/>
          <cell r="BK934"/>
          <cell r="BL934" t="str">
            <v>นางธนันท์ชล อาษากิจ</v>
          </cell>
          <cell r="BM934">
            <v>823661010190</v>
          </cell>
          <cell r="BN934" t="str">
            <v>1.นางวันระวีหรือธนันท์ชล อาษากิจ
2.นางสาวจันทร์พวงหรือกรศรี หม่องเชย
3.นางมณเฑียร มนขุนทด</v>
          </cell>
          <cell r="BO934" t="str">
            <v>จำเลยที่ 1
จำเลยที่ 2
จำเลยที่ 3</v>
          </cell>
          <cell r="BP934" t="str">
            <v>3-5014-00597-71-4
3-5014-00598-81-8
3-5014-00598-80-0</v>
          </cell>
          <cell r="BQ934" t="str">
            <v>กำลังดำเนินการ</v>
          </cell>
          <cell r="BR934"/>
          <cell r="BS934"/>
          <cell r="BT934"/>
          <cell r="BU934" t="str">
            <v>จันทร์นิภา</v>
          </cell>
          <cell r="BV934"/>
          <cell r="BW934"/>
          <cell r="BX934"/>
          <cell r="BY934"/>
          <cell r="BZ934"/>
          <cell r="CA934"/>
          <cell r="CB934"/>
          <cell r="CC934"/>
          <cell r="CD934"/>
          <cell r="CE934"/>
          <cell r="CF934"/>
          <cell r="CG934"/>
          <cell r="CH934"/>
          <cell r="CI934"/>
          <cell r="CJ934"/>
          <cell r="CK934"/>
          <cell r="CL934"/>
          <cell r="CM934"/>
          <cell r="CN934"/>
          <cell r="CO934"/>
        </row>
        <row r="935">
          <cell r="B935">
            <v>1779</v>
          </cell>
          <cell r="C935">
            <v>931</v>
          </cell>
          <cell r="D935">
            <v>23</v>
          </cell>
          <cell r="E935">
            <v>3</v>
          </cell>
          <cell r="F935">
            <v>2565</v>
          </cell>
          <cell r="G935">
            <v>800064448569</v>
          </cell>
          <cell r="H935" t="str">
            <v>นาง</v>
          </cell>
          <cell r="I935" t="str">
            <v>รุ่งรัตน์</v>
          </cell>
          <cell r="J935" t="str">
            <v>บัวชุม</v>
          </cell>
          <cell r="K935">
            <v>1509900046025</v>
          </cell>
          <cell r="L935" t="str">
            <v>ดอยสะเก็ด</v>
          </cell>
          <cell r="M935" t="str">
            <v>เชียงใหม่ 2</v>
          </cell>
          <cell r="N935">
            <v>8</v>
          </cell>
          <cell r="O935" t="str">
            <v>สินเชื่อธนาคารประชาชน</v>
          </cell>
          <cell r="P935" t="str">
            <v>1.บุคคลค้ำประกัน</v>
          </cell>
          <cell r="Q935">
            <v>213581.39</v>
          </cell>
          <cell r="R935">
            <v>30251.61</v>
          </cell>
          <cell r="S935" t="str">
            <v>แขวงเชียงใหม่</v>
          </cell>
          <cell r="T935" t="str">
            <v>ผบ.13784</v>
          </cell>
          <cell r="U935">
            <v>2561</v>
          </cell>
          <cell r="V935" t="str">
            <v>ผบ.50</v>
          </cell>
          <cell r="W935">
            <v>2562</v>
          </cell>
          <cell r="X935">
            <v>14</v>
          </cell>
          <cell r="Y935">
            <v>1</v>
          </cell>
          <cell r="Z935">
            <v>2562</v>
          </cell>
          <cell r="AA935"/>
          <cell r="AB935"/>
          <cell r="AC935"/>
          <cell r="AD935"/>
          <cell r="AE935"/>
          <cell r="AF935"/>
          <cell r="AG935"/>
          <cell r="AH935"/>
          <cell r="AI935"/>
          <cell r="AJ935"/>
          <cell r="AK935"/>
          <cell r="AL935"/>
          <cell r="AM935"/>
          <cell r="AN935"/>
          <cell r="AO935"/>
          <cell r="AP935"/>
          <cell r="AQ935"/>
          <cell r="AR935"/>
          <cell r="AS935"/>
          <cell r="AT935"/>
          <cell r="AU935"/>
          <cell r="AV935"/>
          <cell r="AW935"/>
          <cell r="AX935"/>
          <cell r="AY935"/>
          <cell r="AZ935"/>
          <cell r="BA935"/>
          <cell r="BB935" t="str">
            <v>สืบทรัพย์ (คำสั่ง 23/3/2565)//กำลังดำเนินการสืบทรัพย์</v>
          </cell>
          <cell r="BC935"/>
          <cell r="BD935"/>
          <cell r="BE935"/>
          <cell r="BF935"/>
          <cell r="BG935"/>
          <cell r="BH935"/>
          <cell r="BI935"/>
          <cell r="BJ935"/>
          <cell r="BK935"/>
          <cell r="BL935" t="str">
            <v>นางรุ่งรัตน์ บัวชุม</v>
          </cell>
          <cell r="BM935">
            <v>823661010298</v>
          </cell>
          <cell r="BN935" t="str">
            <v>1.นางรุ่งรัตน์ บัวชุม
2.นางสาวจรัญญา วงศ์ชมภู
3.นางอารียา บุญตัน</v>
          </cell>
          <cell r="BO935" t="str">
            <v>จำเลยที่ 1
จำเลยที่ 2
จำเลยที่ 3</v>
          </cell>
          <cell r="BP935" t="str">
            <v>1-5099-00046-02-5
3-2106-00087-33-9
3-5015-00089-43-5</v>
          </cell>
          <cell r="BQ935" t="str">
            <v>กำลังดำเนินการ</v>
          </cell>
          <cell r="BR935"/>
          <cell r="BS935"/>
          <cell r="BT935"/>
          <cell r="BU935" t="str">
            <v>จันทร์นิภา</v>
          </cell>
          <cell r="BV935"/>
          <cell r="BW935"/>
          <cell r="BX935"/>
          <cell r="BY935"/>
          <cell r="BZ935"/>
          <cell r="CA935"/>
          <cell r="CB935"/>
          <cell r="CC935"/>
          <cell r="CD935"/>
          <cell r="CE935"/>
          <cell r="CF935"/>
          <cell r="CG935"/>
          <cell r="CH935"/>
          <cell r="CI935"/>
          <cell r="CJ935"/>
          <cell r="CK935"/>
          <cell r="CL935"/>
          <cell r="CM935"/>
          <cell r="CN935"/>
          <cell r="CO935"/>
        </row>
        <row r="936">
          <cell r="B936">
            <v>1780</v>
          </cell>
          <cell r="C936">
            <v>932</v>
          </cell>
          <cell r="D936">
            <v>23</v>
          </cell>
          <cell r="E936">
            <v>3</v>
          </cell>
          <cell r="F936">
            <v>2565</v>
          </cell>
          <cell r="G936">
            <v>800095823657</v>
          </cell>
          <cell r="H936" t="str">
            <v>นางสาว</v>
          </cell>
          <cell r="I936" t="str">
            <v>แสงเดือน</v>
          </cell>
          <cell r="J936" t="str">
            <v>เทศชมภู</v>
          </cell>
          <cell r="K936">
            <v>1509900211336</v>
          </cell>
          <cell r="L936" t="str">
            <v>ดอยสะเก็ด</v>
          </cell>
          <cell r="M936" t="str">
            <v>เชียงใหม่ 2</v>
          </cell>
          <cell r="N936">
            <v>8</v>
          </cell>
          <cell r="O936" t="str">
            <v>สินเชื่อแก้ไขปัญหาหนี้นอกระบบ(PSA)</v>
          </cell>
          <cell r="P936" t="str">
            <v>1.บุคคลค้ำประกัน</v>
          </cell>
          <cell r="Q936">
            <v>51234.25</v>
          </cell>
          <cell r="R936">
            <v>4570.25</v>
          </cell>
          <cell r="S936" t="str">
            <v>แขวงเชียงใหม่</v>
          </cell>
          <cell r="T936" t="str">
            <v>ผบ.5804</v>
          </cell>
          <cell r="U936">
            <v>2563</v>
          </cell>
          <cell r="V936" t="str">
            <v>ผบ.7935</v>
          </cell>
          <cell r="W936">
            <v>2563</v>
          </cell>
          <cell r="X936"/>
          <cell r="Y936"/>
          <cell r="Z936"/>
          <cell r="AA936">
            <v>10</v>
          </cell>
          <cell r="AB936">
            <v>11</v>
          </cell>
          <cell r="AC936">
            <v>2563</v>
          </cell>
          <cell r="AD936"/>
          <cell r="AE936"/>
          <cell r="AF936"/>
          <cell r="AG936"/>
          <cell r="AH936"/>
          <cell r="AI936"/>
          <cell r="AJ936"/>
          <cell r="AK936"/>
          <cell r="AL936"/>
          <cell r="AM936"/>
          <cell r="AN936"/>
          <cell r="AO936"/>
          <cell r="AP936"/>
          <cell r="AQ936"/>
          <cell r="AR936"/>
          <cell r="AS936"/>
          <cell r="AT936"/>
          <cell r="AU936"/>
          <cell r="AV936"/>
          <cell r="AW936"/>
          <cell r="AX936"/>
          <cell r="AY936"/>
          <cell r="AZ936"/>
          <cell r="BA936"/>
          <cell r="BB936" t="str">
            <v>สืบทรัพย์ (คำสั่ง 23/3/2565)//กำลังดำเนินการสืบทรัพย์</v>
          </cell>
          <cell r="BC936"/>
          <cell r="BD936"/>
          <cell r="BE936"/>
          <cell r="BF936"/>
          <cell r="BG936"/>
          <cell r="BH936"/>
          <cell r="BI936"/>
          <cell r="BJ936"/>
          <cell r="BK936"/>
          <cell r="BL936" t="str">
            <v>นางสาวแสงเดือน เทศชมภู</v>
          </cell>
          <cell r="BM936">
            <v>883263012151</v>
          </cell>
          <cell r="BN936" t="str">
            <v>1.นางสาวแสงเดือน เทศชมภู
2.นางสาวชนาภา รินคำ</v>
          </cell>
          <cell r="BO936" t="str">
            <v>จำเลยที่ 1
จำเลยที่ 2</v>
          </cell>
          <cell r="BP936" t="str">
            <v>1-5099-00211-33-6
1-5099-00535-66-2</v>
          </cell>
          <cell r="BQ936" t="str">
            <v>กำลังดำเนินการ</v>
          </cell>
          <cell r="BR936"/>
          <cell r="BS936"/>
          <cell r="BT936"/>
          <cell r="BU936" t="str">
            <v>จันทร์นิภา</v>
          </cell>
          <cell r="BV936"/>
          <cell r="BW936"/>
          <cell r="BX936"/>
          <cell r="BY936"/>
          <cell r="BZ936"/>
          <cell r="CA936"/>
          <cell r="CB936"/>
          <cell r="CC936"/>
          <cell r="CD936"/>
          <cell r="CE936"/>
          <cell r="CF936"/>
          <cell r="CG936"/>
          <cell r="CH936"/>
          <cell r="CI936"/>
          <cell r="CJ936"/>
          <cell r="CK936"/>
          <cell r="CL936"/>
          <cell r="CM936"/>
          <cell r="CN936"/>
          <cell r="CO936"/>
        </row>
        <row r="937">
          <cell r="B937">
            <v>1781</v>
          </cell>
          <cell r="C937">
            <v>933</v>
          </cell>
          <cell r="D937">
            <v>23</v>
          </cell>
          <cell r="E937">
            <v>3</v>
          </cell>
          <cell r="F937">
            <v>2565</v>
          </cell>
          <cell r="G937">
            <v>800078830414</v>
          </cell>
          <cell r="H937" t="str">
            <v>นาง</v>
          </cell>
          <cell r="I937" t="str">
            <v>ฟ้ารุ่ง</v>
          </cell>
          <cell r="J937" t="str">
            <v>สมศรี</v>
          </cell>
          <cell r="K937">
            <v>3571100257047</v>
          </cell>
          <cell r="L937" t="str">
            <v>ดอยสะเก็ด</v>
          </cell>
          <cell r="M937" t="str">
            <v>เชียงใหม่ 2</v>
          </cell>
          <cell r="N937">
            <v>8</v>
          </cell>
          <cell r="O937" t="str">
            <v>สินเชื่อธนาคารประชาชน</v>
          </cell>
          <cell r="P937" t="str">
            <v>1.บุคคลค้ำประกัน</v>
          </cell>
          <cell r="Q937">
            <v>49735.64</v>
          </cell>
          <cell r="R937">
            <v>7072.02</v>
          </cell>
          <cell r="S937" t="str">
            <v>แขวงเวียงป่าเป้า</v>
          </cell>
          <cell r="T937" t="str">
            <v>ผบ.891</v>
          </cell>
          <cell r="U937">
            <v>2562</v>
          </cell>
          <cell r="V937" t="str">
            <v>ผบ.890</v>
          </cell>
          <cell r="W937">
            <v>2562</v>
          </cell>
          <cell r="X937"/>
          <cell r="Y937"/>
          <cell r="Z937"/>
          <cell r="AA937">
            <v>23</v>
          </cell>
          <cell r="AB937">
            <v>12</v>
          </cell>
          <cell r="AC937">
            <v>2562</v>
          </cell>
          <cell r="AD937"/>
          <cell r="AE937"/>
          <cell r="AF937"/>
          <cell r="AG937"/>
          <cell r="AH937"/>
          <cell r="AI937"/>
          <cell r="AJ937"/>
          <cell r="AK937"/>
          <cell r="AL937"/>
          <cell r="AM937"/>
          <cell r="AN937"/>
          <cell r="AO937"/>
          <cell r="AP937"/>
          <cell r="AQ937"/>
          <cell r="AR937"/>
          <cell r="AS937"/>
          <cell r="AT937"/>
          <cell r="AU937"/>
          <cell r="AV937"/>
          <cell r="AW937"/>
          <cell r="AX937"/>
          <cell r="AY937"/>
          <cell r="AZ937"/>
          <cell r="BA937"/>
          <cell r="BB937" t="str">
            <v>สืบทรัพย์ (คำสั่ง 23/3/2565)//กำลังดำเนินการสืบทรัพย์</v>
          </cell>
          <cell r="BC937"/>
          <cell r="BD937"/>
          <cell r="BE937"/>
          <cell r="BF937"/>
          <cell r="BG937"/>
          <cell r="BH937"/>
          <cell r="BI937"/>
          <cell r="BJ937"/>
          <cell r="BK937"/>
          <cell r="BL937" t="str">
            <v>นางฟ้ารุ่ง สมศรี</v>
          </cell>
          <cell r="BM937">
            <v>883262011989</v>
          </cell>
          <cell r="BN937" t="str">
            <v>1.นางฟ้ารุ่ง สมศรี
2.นายณรงค์ ตาคำ
3.นายสมพล ตามันคำ</v>
          </cell>
          <cell r="BO937" t="str">
            <v>จำเลยที่ 1
จำเลยที่ 2
จำเลยที่ 3</v>
          </cell>
          <cell r="BP937" t="str">
            <v>3-5711-00257-04-7
3-5711-00261-01-0
3-5711-00257-53-5</v>
          </cell>
          <cell r="BQ937" t="str">
            <v>กำลังดำเนินการ</v>
          </cell>
          <cell r="BR937"/>
          <cell r="BS937"/>
          <cell r="BT937"/>
          <cell r="BU937" t="str">
            <v>จันทร์นิภา</v>
          </cell>
          <cell r="BV937"/>
          <cell r="BW937"/>
          <cell r="BX937"/>
          <cell r="BY937"/>
          <cell r="BZ937"/>
          <cell r="CA937"/>
          <cell r="CB937"/>
          <cell r="CC937"/>
          <cell r="CD937"/>
          <cell r="CE937"/>
          <cell r="CF937"/>
          <cell r="CG937"/>
          <cell r="CH937"/>
          <cell r="CI937"/>
          <cell r="CJ937"/>
          <cell r="CK937"/>
          <cell r="CL937"/>
          <cell r="CM937"/>
          <cell r="CN937"/>
          <cell r="CO937"/>
        </row>
        <row r="938">
          <cell r="B938">
            <v>1782</v>
          </cell>
          <cell r="C938">
            <v>934</v>
          </cell>
          <cell r="D938">
            <v>23</v>
          </cell>
          <cell r="E938">
            <v>3</v>
          </cell>
          <cell r="F938">
            <v>2565</v>
          </cell>
          <cell r="G938">
            <v>800062476026</v>
          </cell>
          <cell r="H938" t="str">
            <v>นางสาว</v>
          </cell>
          <cell r="I938" t="str">
            <v xml:space="preserve">เกสรา </v>
          </cell>
          <cell r="J938" t="str">
            <v>ศิรินาม</v>
          </cell>
          <cell r="K938">
            <v>3500500600414</v>
          </cell>
          <cell r="L938" t="str">
            <v>ดอยสะเก็ด</v>
          </cell>
          <cell r="M938" t="str">
            <v>เชียงใหม่ 2</v>
          </cell>
          <cell r="N938">
            <v>8</v>
          </cell>
          <cell r="O938" t="str">
            <v>สินเชื่อธนาคารประชาชน</v>
          </cell>
          <cell r="P938" t="str">
            <v>1.บุคคลค้ำประกัน</v>
          </cell>
          <cell r="Q938">
            <v>162187</v>
          </cell>
          <cell r="R938">
            <v>25829.14</v>
          </cell>
          <cell r="S938" t="str">
            <v>แขวงเชียงใหม่</v>
          </cell>
          <cell r="T938" t="str">
            <v>ผบ.11961</v>
          </cell>
          <cell r="U938">
            <v>2562</v>
          </cell>
          <cell r="V938" t="str">
            <v>ผบ.2832</v>
          </cell>
          <cell r="W938">
            <v>2562</v>
          </cell>
          <cell r="X938"/>
          <cell r="Y938"/>
          <cell r="Z938"/>
          <cell r="AA938">
            <v>9</v>
          </cell>
          <cell r="AB938">
            <v>12</v>
          </cell>
          <cell r="AC938">
            <v>2562</v>
          </cell>
          <cell r="AD938"/>
          <cell r="AE938"/>
          <cell r="AF938"/>
          <cell r="AG938"/>
          <cell r="AH938"/>
          <cell r="AI938"/>
          <cell r="AJ938"/>
          <cell r="AK938"/>
          <cell r="AL938"/>
          <cell r="AM938"/>
          <cell r="AN938"/>
          <cell r="AO938"/>
          <cell r="AP938"/>
          <cell r="AQ938"/>
          <cell r="AR938"/>
          <cell r="AS938"/>
          <cell r="AT938"/>
          <cell r="AU938"/>
          <cell r="AV938"/>
          <cell r="AW938"/>
          <cell r="AX938"/>
          <cell r="AY938"/>
          <cell r="AZ938"/>
          <cell r="BA938"/>
          <cell r="BB938" t="str">
            <v>สืบทรัพย์ (คำสั่ง 23/3/2565)//กำลังดำเนินการสืบทรัพย์</v>
          </cell>
          <cell r="BC938"/>
          <cell r="BD938"/>
          <cell r="BE938"/>
          <cell r="BF938"/>
          <cell r="BG938"/>
          <cell r="BH938"/>
          <cell r="BI938"/>
          <cell r="BJ938"/>
          <cell r="BK938"/>
          <cell r="BL938" t="str">
            <v>นางสาวเกสรา  ศิรินาม</v>
          </cell>
          <cell r="BM938">
            <v>883262012096</v>
          </cell>
          <cell r="BN938" t="str">
            <v>1.นางสาวเกสรา ศิรินาม
2.นายนวพล ปานพรหม
3.นายดวงคำ ตะริโย</v>
          </cell>
          <cell r="BO938" t="str">
            <v>จำเลยที่ 1
จำเลยที่ 2
จำเลยที่ 3</v>
          </cell>
          <cell r="BP938" t="str">
            <v>3-5005-00600-41-4
3-5005-00600-58-9
3-5005-00600-38-4</v>
          </cell>
          <cell r="BQ938" t="str">
            <v>กำลังดำเนินการ</v>
          </cell>
          <cell r="BR938"/>
          <cell r="BS938"/>
          <cell r="BT938"/>
          <cell r="BU938" t="str">
            <v>จันทร์นิภา</v>
          </cell>
          <cell r="BV938"/>
          <cell r="BW938"/>
          <cell r="BX938"/>
          <cell r="BY938"/>
          <cell r="BZ938"/>
          <cell r="CA938"/>
          <cell r="CB938"/>
          <cell r="CC938"/>
          <cell r="CD938"/>
          <cell r="CE938"/>
          <cell r="CF938"/>
          <cell r="CG938"/>
          <cell r="CH938"/>
          <cell r="CI938"/>
          <cell r="CJ938"/>
          <cell r="CK938"/>
          <cell r="CL938"/>
          <cell r="CM938"/>
          <cell r="CN938"/>
          <cell r="CO938"/>
        </row>
        <row r="939">
          <cell r="B939">
            <v>1783</v>
          </cell>
          <cell r="C939">
            <v>935</v>
          </cell>
          <cell r="D939">
            <v>23</v>
          </cell>
          <cell r="E939">
            <v>3</v>
          </cell>
          <cell r="F939">
            <v>2565</v>
          </cell>
          <cell r="G939">
            <v>800019711070</v>
          </cell>
          <cell r="H939" t="str">
            <v>นางสาว</v>
          </cell>
          <cell r="I939" t="str">
            <v>นิภาพร</v>
          </cell>
          <cell r="J939" t="str">
            <v>ธรรมพุฒิ</v>
          </cell>
          <cell r="K939">
            <v>3500500298081</v>
          </cell>
          <cell r="L939" t="str">
            <v>ดอยสะเก็ด</v>
          </cell>
          <cell r="M939" t="str">
            <v>เชียงใหม่ 2</v>
          </cell>
          <cell r="N939">
            <v>8</v>
          </cell>
          <cell r="O939" t="str">
            <v>สินเชื่อธนาคารประชาชน</v>
          </cell>
          <cell r="P939" t="str">
            <v>1.บุคคลค้ำประกัน</v>
          </cell>
          <cell r="Q939">
            <v>153278.6</v>
          </cell>
          <cell r="R939">
            <v>37130.6</v>
          </cell>
          <cell r="S939" t="str">
            <v>แขวงเชียงใหม่</v>
          </cell>
          <cell r="T939" t="str">
            <v>ผบ.9812</v>
          </cell>
          <cell r="U939">
            <v>2562</v>
          </cell>
          <cell r="V939" t="str">
            <v>ผบ.11573</v>
          </cell>
          <cell r="W939">
            <v>2562</v>
          </cell>
          <cell r="X939"/>
          <cell r="Y939"/>
          <cell r="Z939"/>
          <cell r="AA939">
            <v>12</v>
          </cell>
          <cell r="AB939">
            <v>11</v>
          </cell>
          <cell r="AC939">
            <v>2562</v>
          </cell>
          <cell r="AD939"/>
          <cell r="AE939"/>
          <cell r="AF939"/>
          <cell r="AG939"/>
          <cell r="AH939"/>
          <cell r="AI939"/>
          <cell r="AJ939"/>
          <cell r="AK939"/>
          <cell r="AL939"/>
          <cell r="AM939"/>
          <cell r="AN939"/>
          <cell r="AO939"/>
          <cell r="AP939"/>
          <cell r="AQ939"/>
          <cell r="AR939"/>
          <cell r="AS939"/>
          <cell r="AT939"/>
          <cell r="AU939"/>
          <cell r="AV939"/>
          <cell r="AW939"/>
          <cell r="AX939"/>
          <cell r="AY939"/>
          <cell r="AZ939"/>
          <cell r="BA939"/>
          <cell r="BB939" t="str">
            <v>สืบทรัพย์ (คำสั่ง 23/3/2565)//กำลังดำเนินการสืบทรัพย์</v>
          </cell>
          <cell r="BC939"/>
          <cell r="BD939"/>
          <cell r="BE939"/>
          <cell r="BF939"/>
          <cell r="BG939"/>
          <cell r="BH939"/>
          <cell r="BI939"/>
          <cell r="BJ939"/>
          <cell r="BK939"/>
          <cell r="BL939" t="str">
            <v>นางสาวนิภาพร ธรรมพุฒิ</v>
          </cell>
          <cell r="BM939">
            <v>823660011016</v>
          </cell>
          <cell r="BN939" t="str">
            <v>1.นางสาวนิภาพร ธรรมพุฒิ
2.นายประเสริฐ จักรแก้ว
3.นางเมลดา กุลจิตติธร</v>
          </cell>
          <cell r="BO939" t="str">
            <v>จำเลยที่ 1
จำเลยที่ 2
จำเลยที่ 3</v>
          </cell>
          <cell r="BP939" t="str">
            <v>3-5005-00296-08-1
3-5005-00101-90-6
3-1020-00965-69-9</v>
          </cell>
          <cell r="BQ939" t="str">
            <v>กำลังดำเนินการ</v>
          </cell>
          <cell r="BR939"/>
          <cell r="BS939"/>
          <cell r="BT939"/>
          <cell r="BU939" t="str">
            <v>จันทร์นิภา</v>
          </cell>
          <cell r="BV939"/>
          <cell r="BW939"/>
          <cell r="BX939"/>
          <cell r="BY939"/>
          <cell r="BZ939"/>
          <cell r="CA939"/>
          <cell r="CB939"/>
          <cell r="CC939"/>
          <cell r="CD939"/>
          <cell r="CE939"/>
          <cell r="CF939"/>
          <cell r="CG939"/>
          <cell r="CH939"/>
          <cell r="CI939"/>
          <cell r="CJ939"/>
          <cell r="CK939"/>
          <cell r="CL939"/>
          <cell r="CM939"/>
          <cell r="CN939"/>
          <cell r="CO939"/>
        </row>
        <row r="940">
          <cell r="B940">
            <v>1784</v>
          </cell>
          <cell r="C940">
            <v>936</v>
          </cell>
          <cell r="D940">
            <v>23</v>
          </cell>
          <cell r="E940">
            <v>3</v>
          </cell>
          <cell r="F940">
            <v>2565</v>
          </cell>
          <cell r="G940">
            <v>800047405033</v>
          </cell>
          <cell r="H940" t="str">
            <v xml:space="preserve">นาย </v>
          </cell>
          <cell r="I940" t="str">
            <v>เกษม</v>
          </cell>
          <cell r="J940" t="str">
            <v>คำยอด</v>
          </cell>
          <cell r="K940">
            <v>3500500127565</v>
          </cell>
          <cell r="L940" t="str">
            <v>ดอยสะเก็ด</v>
          </cell>
          <cell r="M940" t="str">
            <v>เชียงใหม่ 2</v>
          </cell>
          <cell r="N940">
            <v>8</v>
          </cell>
          <cell r="O940" t="str">
            <v>สินเชื่อธนาคารประชาชน</v>
          </cell>
          <cell r="P940" t="str">
            <v>1.บุคคลค้ำประกัน</v>
          </cell>
          <cell r="Q940">
            <v>66306.28</v>
          </cell>
          <cell r="R940">
            <v>6074.24</v>
          </cell>
          <cell r="S940" t="str">
            <v>แขวงเชียงใหม่</v>
          </cell>
          <cell r="T940" t="str">
            <v>ผบ.3386</v>
          </cell>
          <cell r="U940">
            <v>2562</v>
          </cell>
          <cell r="V940" t="str">
            <v>ผบ.4205</v>
          </cell>
          <cell r="W940">
            <v>2562</v>
          </cell>
          <cell r="X940"/>
          <cell r="Y940"/>
          <cell r="Z940"/>
          <cell r="AA940">
            <v>2</v>
          </cell>
          <cell r="AB940">
            <v>6</v>
          </cell>
          <cell r="AC940">
            <v>2562</v>
          </cell>
          <cell r="AD940"/>
          <cell r="AE940"/>
          <cell r="AF940"/>
          <cell r="AG940"/>
          <cell r="AH940"/>
          <cell r="AI940"/>
          <cell r="AJ940"/>
          <cell r="AK940"/>
          <cell r="AL940"/>
          <cell r="AM940"/>
          <cell r="AN940"/>
          <cell r="AO940"/>
          <cell r="AP940"/>
          <cell r="AQ940"/>
          <cell r="AR940"/>
          <cell r="AS940"/>
          <cell r="AT940"/>
          <cell r="AU940"/>
          <cell r="AV940"/>
          <cell r="AW940"/>
          <cell r="AX940"/>
          <cell r="AY940"/>
          <cell r="AZ940"/>
          <cell r="BA940"/>
          <cell r="BB940" t="str">
            <v>สืบทรัพย์ (คำสั่ง 23/3/2565)//กำลังดำเนินการสืบทรัพย์</v>
          </cell>
          <cell r="BC940"/>
          <cell r="BD940"/>
          <cell r="BE940"/>
          <cell r="BF940"/>
          <cell r="BG940"/>
          <cell r="BH940"/>
          <cell r="BI940"/>
          <cell r="BJ940"/>
          <cell r="BK940"/>
          <cell r="BL940" t="str">
            <v>นาย เกษม คำยอด</v>
          </cell>
          <cell r="BM940">
            <v>823660010702</v>
          </cell>
          <cell r="BN940" t="str">
            <v>1.นายเกษม คำยอด
2.นายปั๋น คำเปลี่ยน
3.นายบรรพจน์ ผลนวพจน์</v>
          </cell>
          <cell r="BO940" t="str">
            <v>จำเลยที่ 1
จำเลยที่ 2
จำเลยที่ 3</v>
          </cell>
          <cell r="BP940" t="str">
            <v>3-5005-00127-56-5
3-5005-00135-55-0
3-5013-00064-86-2</v>
          </cell>
          <cell r="BQ940" t="str">
            <v>กำลังดำเนินการ</v>
          </cell>
          <cell r="BR940"/>
          <cell r="BS940"/>
          <cell r="BT940"/>
          <cell r="BU940" t="str">
            <v>จันทร์นิภา</v>
          </cell>
          <cell r="BV940"/>
          <cell r="BW940"/>
          <cell r="BX940"/>
          <cell r="BY940"/>
          <cell r="BZ940"/>
          <cell r="CA940"/>
          <cell r="CB940"/>
          <cell r="CC940"/>
          <cell r="CD940"/>
          <cell r="CE940"/>
          <cell r="CF940"/>
          <cell r="CG940"/>
          <cell r="CH940"/>
          <cell r="CI940"/>
          <cell r="CJ940"/>
          <cell r="CK940"/>
          <cell r="CL940"/>
          <cell r="CM940"/>
          <cell r="CN940"/>
          <cell r="CO940"/>
        </row>
        <row r="941">
          <cell r="B941">
            <v>1785</v>
          </cell>
          <cell r="C941">
            <v>937</v>
          </cell>
          <cell r="D941">
            <v>23</v>
          </cell>
          <cell r="E941">
            <v>3</v>
          </cell>
          <cell r="F941">
            <v>2565</v>
          </cell>
          <cell r="G941">
            <v>800076117285</v>
          </cell>
          <cell r="H941" t="str">
            <v>นางสาว</v>
          </cell>
          <cell r="I941" t="str">
            <v>วนัฐชญา</v>
          </cell>
          <cell r="J941" t="str">
            <v>กันตีมูล</v>
          </cell>
          <cell r="K941">
            <v>1509900086787</v>
          </cell>
          <cell r="L941" t="str">
            <v>ดอยสะเก็ด</v>
          </cell>
          <cell r="M941" t="str">
            <v>เชียงใหม่ 2</v>
          </cell>
          <cell r="N941">
            <v>8</v>
          </cell>
          <cell r="O941" t="str">
            <v>สินเชื่อธนาคารประชาชน</v>
          </cell>
          <cell r="P941" t="str">
            <v>1.บุคคลค้ำประกัน</v>
          </cell>
          <cell r="Q941">
            <v>35605.449999999997</v>
          </cell>
          <cell r="R941">
            <v>4276.45</v>
          </cell>
          <cell r="S941" t="str">
            <v>แขวงเชียงใหม่</v>
          </cell>
          <cell r="T941" t="str">
            <v>ผบ.12850</v>
          </cell>
          <cell r="U941">
            <v>2562</v>
          </cell>
          <cell r="V941" t="str">
            <v>ผบ.227</v>
          </cell>
          <cell r="W941">
            <v>2563</v>
          </cell>
          <cell r="X941"/>
          <cell r="Y941"/>
          <cell r="Z941"/>
          <cell r="AA941">
            <v>20</v>
          </cell>
          <cell r="AB941">
            <v>1</v>
          </cell>
          <cell r="AC941">
            <v>2563</v>
          </cell>
          <cell r="AD941"/>
          <cell r="AE941"/>
          <cell r="AF941"/>
          <cell r="AG941"/>
          <cell r="AH941"/>
          <cell r="AI941"/>
          <cell r="AJ941"/>
          <cell r="AK941"/>
          <cell r="AL941"/>
          <cell r="AM941"/>
          <cell r="AN941"/>
          <cell r="AO941"/>
          <cell r="AP941"/>
          <cell r="AQ941"/>
          <cell r="AR941"/>
          <cell r="AS941"/>
          <cell r="AT941"/>
          <cell r="AU941"/>
          <cell r="AV941"/>
          <cell r="AW941"/>
          <cell r="AX941"/>
          <cell r="AY941"/>
          <cell r="AZ941"/>
          <cell r="BA941"/>
          <cell r="BB941" t="str">
            <v>สืบทรัพย์ (คำสั่ง 23/3/2565)//กำลังดำเนินการสืบทรัพย์</v>
          </cell>
          <cell r="BC941"/>
          <cell r="BD941"/>
          <cell r="BE941"/>
          <cell r="BF941"/>
          <cell r="BG941"/>
          <cell r="BH941"/>
          <cell r="BI941"/>
          <cell r="BJ941"/>
          <cell r="BK941"/>
          <cell r="BL941" t="str">
            <v>นางสาววนัฐชญา กันตีมูล</v>
          </cell>
          <cell r="BM941">
            <v>883262012165</v>
          </cell>
          <cell r="BN941" t="str">
            <v>1.นางสาววนัฐชญา กันตีมูล
2.นางสาวสุนิสา โปธา
3.นางสาวอนงค์ สุนาอ้าย</v>
          </cell>
          <cell r="BO941" t="str">
            <v>จำเลยที่ 1
จำเลยที่ 2
จำเลยที่ 3</v>
          </cell>
          <cell r="BP941" t="str">
            <v>1-5099-00086-78-7
1-5013-00075-15-9
1-5013-00071-40-4</v>
          </cell>
          <cell r="BQ941" t="str">
            <v>กำลังดำเนินการ</v>
          </cell>
          <cell r="BR941"/>
          <cell r="BS941"/>
          <cell r="BT941"/>
          <cell r="BU941" t="str">
            <v>จันทร์นิภา</v>
          </cell>
          <cell r="BV941"/>
          <cell r="BW941"/>
          <cell r="BX941"/>
          <cell r="BY941"/>
          <cell r="BZ941"/>
          <cell r="CA941"/>
          <cell r="CB941"/>
          <cell r="CC941"/>
          <cell r="CD941"/>
          <cell r="CE941"/>
          <cell r="CF941"/>
          <cell r="CG941"/>
          <cell r="CH941"/>
          <cell r="CI941"/>
          <cell r="CJ941"/>
          <cell r="CK941"/>
          <cell r="CL941"/>
          <cell r="CM941"/>
          <cell r="CN941"/>
          <cell r="CO941"/>
        </row>
        <row r="942">
          <cell r="B942">
            <v>1786</v>
          </cell>
          <cell r="C942">
            <v>938</v>
          </cell>
          <cell r="D942">
            <v>23</v>
          </cell>
          <cell r="E942">
            <v>3</v>
          </cell>
          <cell r="F942">
            <v>2565</v>
          </cell>
          <cell r="G942">
            <v>800037726869</v>
          </cell>
          <cell r="H942" t="str">
            <v>นาง</v>
          </cell>
          <cell r="I942" t="str">
            <v>หยาดพิรุณ</v>
          </cell>
          <cell r="J942" t="str">
            <v>จำหมาย</v>
          </cell>
          <cell r="K942">
            <v>3501400343925</v>
          </cell>
          <cell r="L942" t="str">
            <v>สันทราย</v>
          </cell>
          <cell r="M942" t="str">
            <v>เชียงใหม่ 2</v>
          </cell>
          <cell r="N942">
            <v>8</v>
          </cell>
          <cell r="O942" t="str">
            <v>สินเชื่อธนาคารประชาชน</v>
          </cell>
          <cell r="P942" t="str">
            <v>1.บุคคลค้ำประกัน</v>
          </cell>
          <cell r="Q942">
            <v>80229.710000000006</v>
          </cell>
          <cell r="R942">
            <v>15756.8</v>
          </cell>
          <cell r="S942" t="str">
            <v>แขวงเชียงใหม่</v>
          </cell>
          <cell r="T942" t="str">
            <v>ผบ.12039</v>
          </cell>
          <cell r="U942">
            <v>2561</v>
          </cell>
          <cell r="V942" t="str">
            <v>ผบ.93</v>
          </cell>
          <cell r="W942">
            <v>2562</v>
          </cell>
          <cell r="X942"/>
          <cell r="Y942"/>
          <cell r="Z942"/>
          <cell r="AA942">
            <v>15</v>
          </cell>
          <cell r="AB942">
            <v>1</v>
          </cell>
          <cell r="AC942">
            <v>2562</v>
          </cell>
          <cell r="AD942"/>
          <cell r="AE942"/>
          <cell r="AF942"/>
          <cell r="AG942"/>
          <cell r="AH942"/>
          <cell r="AI942"/>
          <cell r="AJ942"/>
          <cell r="AK942"/>
          <cell r="AL942"/>
          <cell r="AM942"/>
          <cell r="AN942"/>
          <cell r="AO942"/>
          <cell r="AP942"/>
          <cell r="AQ942"/>
          <cell r="AR942"/>
          <cell r="AS942"/>
          <cell r="AT942"/>
          <cell r="AU942"/>
          <cell r="AV942"/>
          <cell r="AW942"/>
          <cell r="AX942"/>
          <cell r="AY942"/>
          <cell r="AZ942"/>
          <cell r="BA942"/>
          <cell r="BB942" t="str">
            <v>สืบทรัพย์ (คำสั่ง 23/3/2565)//กำลังดำเนินการสืบทรัพย์</v>
          </cell>
          <cell r="BC942"/>
          <cell r="BD942"/>
          <cell r="BE942"/>
          <cell r="BF942"/>
          <cell r="BG942"/>
          <cell r="BH942"/>
          <cell r="BI942"/>
          <cell r="BJ942"/>
          <cell r="BK942"/>
          <cell r="BL942" t="str">
            <v>นางหยาดพิรุณ จำหมาย</v>
          </cell>
          <cell r="BM942">
            <v>823661010384</v>
          </cell>
          <cell r="BN942" t="str">
            <v>1.นางสาวหยาดพิรุณ เผื่อเผ่างามหรือจำหมาย
2.นางสาวภัทรารัตน์ อินชัยหรือรุ้งลาวัล เซนไล้
3.นายวิโรจน์ ทองรักษ์</v>
          </cell>
          <cell r="BO942" t="str">
            <v>จำเลยที่ 1
จำเลยที่ 2
จำเลยที่ 3</v>
          </cell>
          <cell r="BP942" t="str">
            <v>3-5014-00343-92-5
1-5099-00790-48-4
3-5106-00445-21-6</v>
          </cell>
          <cell r="BQ942" t="str">
            <v>กำลังดำเนินการ</v>
          </cell>
          <cell r="BR942"/>
          <cell r="BS942"/>
          <cell r="BT942"/>
          <cell r="BU942" t="str">
            <v>จันทร์นิภา</v>
          </cell>
          <cell r="BV942"/>
          <cell r="BW942"/>
          <cell r="BX942"/>
          <cell r="BY942"/>
          <cell r="BZ942"/>
          <cell r="CA942"/>
          <cell r="CB942"/>
          <cell r="CC942"/>
          <cell r="CD942"/>
          <cell r="CE942"/>
          <cell r="CF942"/>
          <cell r="CG942"/>
          <cell r="CH942"/>
          <cell r="CI942"/>
          <cell r="CJ942"/>
          <cell r="CK942"/>
          <cell r="CL942"/>
          <cell r="CM942"/>
          <cell r="CN942"/>
          <cell r="CO942"/>
        </row>
        <row r="943">
          <cell r="B943">
            <v>1787</v>
          </cell>
          <cell r="C943">
            <v>939</v>
          </cell>
          <cell r="D943">
            <v>27</v>
          </cell>
          <cell r="E943">
            <v>3</v>
          </cell>
          <cell r="F943">
            <v>2565</v>
          </cell>
          <cell r="G943">
            <v>800019642647</v>
          </cell>
          <cell r="H943" t="str">
            <v>นางสาว</v>
          </cell>
          <cell r="I943" t="str">
            <v>ปวันรัตน์</v>
          </cell>
          <cell r="J943" t="str">
            <v>สัจมาก</v>
          </cell>
          <cell r="K943" t="str">
            <v>1-5205-00003-96-7</v>
          </cell>
          <cell r="L943" t="str">
            <v>หนองหอย</v>
          </cell>
          <cell r="M943" t="str">
            <v>เชียงใหม่ 1</v>
          </cell>
          <cell r="N943">
            <v>8</v>
          </cell>
          <cell r="O943" t="str">
            <v>สินเชื่อธนาคารประชาชน</v>
          </cell>
          <cell r="P943" t="str">
            <v>1.บุคคลค้ำประกัน</v>
          </cell>
          <cell r="Q943">
            <v>43546.44</v>
          </cell>
          <cell r="R943">
            <v>3558.44</v>
          </cell>
          <cell r="S943" t="str">
            <v>แขวงลำปาง</v>
          </cell>
          <cell r="T943" t="str">
            <v>ผบ.5294</v>
          </cell>
          <cell r="U943">
            <v>2558</v>
          </cell>
          <cell r="V943" t="str">
            <v>ผบ.376</v>
          </cell>
          <cell r="W943">
            <v>2559</v>
          </cell>
          <cell r="X943">
            <v>2</v>
          </cell>
          <cell r="Y943">
            <v>2</v>
          </cell>
          <cell r="Z943">
            <v>2559</v>
          </cell>
          <cell r="AA943"/>
          <cell r="AB943"/>
          <cell r="AC943"/>
          <cell r="AD943"/>
          <cell r="AE943"/>
          <cell r="AF943"/>
          <cell r="AG943"/>
          <cell r="AH943"/>
          <cell r="AI943"/>
          <cell r="AJ943"/>
          <cell r="AK943"/>
          <cell r="AL943"/>
          <cell r="AM943"/>
          <cell r="AN943"/>
          <cell r="AO943"/>
          <cell r="AP943"/>
          <cell r="AQ943"/>
          <cell r="AR943"/>
          <cell r="AS943"/>
          <cell r="AT943"/>
          <cell r="AU943"/>
          <cell r="AV943"/>
          <cell r="AW943"/>
          <cell r="AX943"/>
          <cell r="AY943"/>
          <cell r="AZ943"/>
          <cell r="BA943"/>
          <cell r="BB943" t="str">
            <v>สืบทรัพย์สำนักงานอื่นฟ้อง (คำสั่ง 27/4/2565)</v>
          </cell>
          <cell r="BC943"/>
          <cell r="BD943"/>
          <cell r="BE943"/>
          <cell r="BF943"/>
          <cell r="BG943"/>
          <cell r="BH943"/>
          <cell r="BI943"/>
          <cell r="BJ943"/>
          <cell r="BK943"/>
          <cell r="BL943" t="str">
            <v>นางสาวปวันรัตน์ สัจมาก</v>
          </cell>
          <cell r="BM943">
            <v>0</v>
          </cell>
          <cell r="BN943" t="str">
            <v>1.นางสาวปวันรัตน์ สัจมาก
2.นายบัญชา ศรีแก้ว
3.นางเนตรนพิญ จันทร์แดง</v>
          </cell>
          <cell r="BO943" t="str">
            <v>จำเลยที่ 1
จำเลยที่ 2
จำเลยที่ 3</v>
          </cell>
          <cell r="BP943" t="str">
            <v>1-5205-00003-96-7
1-5004-00060-78-1
3-5006-00369-69-2</v>
          </cell>
          <cell r="BQ943" t="str">
            <v>กำลังดำเนินการ</v>
          </cell>
          <cell r="BR943"/>
          <cell r="BS943"/>
          <cell r="BT943"/>
          <cell r="BU943" t="str">
            <v>จันทร์นิภา</v>
          </cell>
          <cell r="BV943"/>
          <cell r="BW943"/>
          <cell r="BX943"/>
          <cell r="BY943"/>
          <cell r="BZ943"/>
          <cell r="CA943"/>
          <cell r="CB943"/>
          <cell r="CC943"/>
          <cell r="CD943"/>
          <cell r="CE943"/>
          <cell r="CF943"/>
          <cell r="CG943"/>
          <cell r="CH943"/>
          <cell r="CI943"/>
          <cell r="CJ943"/>
          <cell r="CK943"/>
          <cell r="CL943"/>
          <cell r="CM943"/>
          <cell r="CN943"/>
          <cell r="CO943"/>
        </row>
        <row r="944">
          <cell r="B944">
            <v>1788</v>
          </cell>
          <cell r="C944">
            <v>940</v>
          </cell>
          <cell r="D944">
            <v>16</v>
          </cell>
          <cell r="E944">
            <v>3</v>
          </cell>
          <cell r="F944">
            <v>2565</v>
          </cell>
          <cell r="G944">
            <v>800027757189</v>
          </cell>
          <cell r="H944" t="str">
            <v>นาง</v>
          </cell>
          <cell r="I944" t="str">
            <v>สมเพชร</v>
          </cell>
          <cell r="J944" t="str">
            <v>ปิยะบุตร</v>
          </cell>
          <cell r="K944"/>
          <cell r="L944" t="str">
            <v>แม่โจ้</v>
          </cell>
          <cell r="M944" t="str">
            <v>เชียงใหม่ 2</v>
          </cell>
          <cell r="N944">
            <v>8</v>
          </cell>
          <cell r="O944" t="str">
            <v>สินเชื่อธนาคารประชาชน</v>
          </cell>
          <cell r="P944" t="str">
            <v>1.บุคคลค้ำประกัน</v>
          </cell>
          <cell r="Q944">
            <v>56666</v>
          </cell>
          <cell r="R944">
            <v>8139.28</v>
          </cell>
          <cell r="S944" t="str">
            <v>แขวงเชียงใหม่</v>
          </cell>
          <cell r="T944" t="str">
            <v>ผบ.6971</v>
          </cell>
          <cell r="U944" t="str">
            <v>2557</v>
          </cell>
          <cell r="V944" t="str">
            <v>ผบ.9123</v>
          </cell>
          <cell r="W944">
            <v>2557</v>
          </cell>
          <cell r="X944"/>
          <cell r="Y944"/>
          <cell r="Z944"/>
          <cell r="AA944">
            <v>15</v>
          </cell>
          <cell r="AB944">
            <v>12</v>
          </cell>
          <cell r="AC944">
            <v>2557</v>
          </cell>
          <cell r="AD944"/>
          <cell r="AE944"/>
          <cell r="AF944"/>
          <cell r="AG944"/>
          <cell r="AH944"/>
          <cell r="AI944"/>
          <cell r="AJ944"/>
          <cell r="AK944"/>
          <cell r="AL944"/>
          <cell r="AM944" t="str">
            <v>โฉนด</v>
          </cell>
          <cell r="AN944" t="str">
            <v>14803</v>
          </cell>
          <cell r="AO944" t="str">
            <v>แม่แฝก</v>
          </cell>
          <cell r="AP944" t="str">
            <v>สันทราย</v>
          </cell>
          <cell r="AQ944" t="str">
            <v>เชียงใหม่</v>
          </cell>
          <cell r="AR944">
            <v>183000</v>
          </cell>
          <cell r="AS944"/>
          <cell r="AT944"/>
          <cell r="AU944"/>
          <cell r="AV944"/>
          <cell r="AW944"/>
          <cell r="AX944"/>
          <cell r="AY944"/>
          <cell r="AZ944"/>
          <cell r="BA944" t="str">
            <v xml:space="preserve"> </v>
          </cell>
          <cell r="BB944" t="str">
            <v>ถอนการยึดทรัพย์และบังคับคดี (16/3/2565) //ถอนแล้ว 29/3/2565</v>
          </cell>
          <cell r="BC944"/>
          <cell r="BD944"/>
          <cell r="BE944"/>
          <cell r="BF944"/>
          <cell r="BG944"/>
          <cell r="BH944"/>
          <cell r="BI944"/>
          <cell r="BJ944"/>
          <cell r="BK944"/>
          <cell r="BL944" t="str">
            <v>นางสมเพชร ปิยะบุตร</v>
          </cell>
          <cell r="BM944">
            <v>0</v>
          </cell>
          <cell r="BN944"/>
          <cell r="BO944"/>
          <cell r="BP944"/>
          <cell r="BQ944"/>
          <cell r="BR944"/>
          <cell r="BS944"/>
          <cell r="BT944"/>
          <cell r="BU944" t="str">
            <v>ศรัญญู (ยึด)</v>
          </cell>
          <cell r="BV944"/>
          <cell r="BW944"/>
          <cell r="BX944"/>
          <cell r="BY944"/>
          <cell r="BZ944"/>
          <cell r="CA944"/>
          <cell r="CB944"/>
          <cell r="CC944"/>
          <cell r="CD944"/>
          <cell r="CE944"/>
          <cell r="CF944"/>
          <cell r="CG944"/>
          <cell r="CH944"/>
          <cell r="CI944"/>
          <cell r="CJ944"/>
          <cell r="CK944"/>
          <cell r="CL944"/>
          <cell r="CM944"/>
          <cell r="CN944"/>
          <cell r="CO944"/>
        </row>
        <row r="945">
          <cell r="B945">
            <v>1789</v>
          </cell>
          <cell r="C945">
            <v>941</v>
          </cell>
          <cell r="D945">
            <v>29</v>
          </cell>
          <cell r="E945">
            <v>3</v>
          </cell>
          <cell r="F945">
            <v>2565</v>
          </cell>
          <cell r="G945">
            <v>800039487791</v>
          </cell>
          <cell r="H945" t="str">
            <v>นาย</v>
          </cell>
          <cell r="I945" t="str">
            <v>จักรกริช</v>
          </cell>
          <cell r="J945" t="str">
            <v>นาใจ</v>
          </cell>
          <cell r="K945">
            <v>1570700025689</v>
          </cell>
          <cell r="L945" t="str">
            <v>เซ็นทรัล แอร์พอร์ต พลาซ่า เชียงใหม่</v>
          </cell>
          <cell r="M945" t="str">
            <v>เชียงใหม่ 1</v>
          </cell>
          <cell r="N945">
            <v>8</v>
          </cell>
          <cell r="O945" t="str">
            <v>สินเชื่อธนาคารประชาชน</v>
          </cell>
          <cell r="P945" t="str">
            <v>1.บุคคลค้ำประกัน</v>
          </cell>
          <cell r="Q945">
            <v>40478.67</v>
          </cell>
          <cell r="R945">
            <v>10243.58</v>
          </cell>
          <cell r="S945" t="str">
            <v>จังหวัดเชียงราย</v>
          </cell>
          <cell r="T945" t="str">
            <v>ผบ.2295</v>
          </cell>
          <cell r="U945" t="str">
            <v>2561</v>
          </cell>
          <cell r="V945" t="str">
            <v>ผบ.3478</v>
          </cell>
          <cell r="W945">
            <v>2561</v>
          </cell>
          <cell r="X945">
            <v>21</v>
          </cell>
          <cell r="Y945">
            <v>7</v>
          </cell>
          <cell r="Z945">
            <v>2561</v>
          </cell>
          <cell r="AA945"/>
          <cell r="AB945"/>
          <cell r="AC945"/>
          <cell r="AD945">
            <v>21</v>
          </cell>
          <cell r="AE945">
            <v>7</v>
          </cell>
          <cell r="AF945">
            <v>2561</v>
          </cell>
          <cell r="AG945">
            <v>4</v>
          </cell>
          <cell r="AH945">
            <v>9</v>
          </cell>
          <cell r="AI945">
            <v>2562</v>
          </cell>
          <cell r="AJ945"/>
          <cell r="AK945"/>
          <cell r="AL945"/>
          <cell r="AM945"/>
          <cell r="AN945"/>
          <cell r="AO945"/>
          <cell r="AP945"/>
          <cell r="AQ945"/>
          <cell r="AR945"/>
          <cell r="AS945"/>
          <cell r="AT945"/>
          <cell r="AU945"/>
          <cell r="AV945"/>
          <cell r="AW945"/>
          <cell r="AX945"/>
          <cell r="AY945"/>
          <cell r="AZ945"/>
          <cell r="BA945"/>
          <cell r="BB945" t="str">
            <v>สืบทรัพย์สำนักงานอื่นฟ้อง (คำสั่ง 29/3/2565)</v>
          </cell>
          <cell r="BC945"/>
          <cell r="BD945"/>
          <cell r="BE945"/>
          <cell r="BF945"/>
          <cell r="BG945"/>
          <cell r="BH945"/>
          <cell r="BI945"/>
          <cell r="BJ945"/>
          <cell r="BK945"/>
          <cell r="BL945" t="str">
            <v>นายจักรกริช นาใจ</v>
          </cell>
          <cell r="BM945">
            <v>0</v>
          </cell>
          <cell r="BN945"/>
          <cell r="BO945"/>
          <cell r="BP945"/>
          <cell r="BQ945"/>
          <cell r="BR945"/>
          <cell r="BS945"/>
          <cell r="BT945"/>
          <cell r="BU945" t="str">
            <v>วรกมล</v>
          </cell>
          <cell r="BV945"/>
          <cell r="BW945"/>
          <cell r="BX945"/>
          <cell r="BY945"/>
          <cell r="BZ945"/>
          <cell r="CA945"/>
          <cell r="CB945"/>
          <cell r="CC945"/>
          <cell r="CD945"/>
          <cell r="CE945"/>
          <cell r="CF945"/>
          <cell r="CG945"/>
          <cell r="CH945"/>
          <cell r="CI945"/>
          <cell r="CJ945"/>
          <cell r="CK945"/>
          <cell r="CL945"/>
          <cell r="CM945"/>
          <cell r="CN945"/>
          <cell r="CO945"/>
        </row>
        <row r="946">
          <cell r="B946">
            <v>1790</v>
          </cell>
          <cell r="C946">
            <v>942</v>
          </cell>
          <cell r="D946">
            <v>30</v>
          </cell>
          <cell r="E946">
            <v>3</v>
          </cell>
          <cell r="F946">
            <v>2565</v>
          </cell>
          <cell r="G946">
            <v>800035113441</v>
          </cell>
          <cell r="H946" t="str">
            <v xml:space="preserve">นาง </v>
          </cell>
          <cell r="I946" t="str">
            <v xml:space="preserve">สุนีย์ 
</v>
          </cell>
          <cell r="J946" t="str">
            <v>นาวี</v>
          </cell>
          <cell r="K946">
            <v>3501400094739</v>
          </cell>
          <cell r="L946" t="str">
            <v>เชียงใหม่</v>
          </cell>
          <cell r="M946" t="str">
            <v>เชียงใหม่ 1</v>
          </cell>
          <cell r="N946">
            <v>8</v>
          </cell>
          <cell r="O946" t="str">
            <v>สินเชื่อเคหะ</v>
          </cell>
          <cell r="P946" t="str">
            <v>2.หลักทรัพย์ค้ำประกัน</v>
          </cell>
          <cell r="Q946">
            <v>3477366.37</v>
          </cell>
          <cell r="R946">
            <v>1108346.6200000001</v>
          </cell>
          <cell r="S946" t="str">
            <v>จังหวัดเชียงใหม่</v>
          </cell>
          <cell r="T946" t="str">
            <v>ผบE1405</v>
          </cell>
          <cell r="U946" t="str">
            <v>2564</v>
          </cell>
          <cell r="V946" t="str">
            <v>ผบE248</v>
          </cell>
          <cell r="W946">
            <v>2565</v>
          </cell>
          <cell r="X946"/>
          <cell r="Y946"/>
          <cell r="Z946"/>
          <cell r="AA946">
            <v>14</v>
          </cell>
          <cell r="AB946">
            <v>2</v>
          </cell>
          <cell r="AC946">
            <v>2565</v>
          </cell>
          <cell r="AD946"/>
          <cell r="AE946"/>
          <cell r="AF946"/>
          <cell r="AG946"/>
          <cell r="AH946"/>
          <cell r="AI946"/>
          <cell r="AJ946"/>
          <cell r="AK946"/>
          <cell r="AL946"/>
          <cell r="AM946" t="str">
            <v>โฉนด</v>
          </cell>
          <cell r="AN946" t="str">
            <v>122249</v>
          </cell>
          <cell r="AO946" t="str">
            <v>ฟ้าฮ่าม</v>
          </cell>
          <cell r="AP946" t="str">
            <v>เมืองเชียงใหม่</v>
          </cell>
          <cell r="AQ946" t="str">
            <v>เชียงใหม่</v>
          </cell>
          <cell r="AR946"/>
          <cell r="AS946"/>
          <cell r="AT946"/>
          <cell r="AU946"/>
          <cell r="AV946"/>
          <cell r="AW946"/>
          <cell r="AX946"/>
          <cell r="AY946"/>
          <cell r="AZ946"/>
          <cell r="BA946"/>
          <cell r="BB946" t="str">
            <v>ยึดทรัพย์จำนอง (คำสั่ง 30/3/2565)</v>
          </cell>
          <cell r="BC946"/>
          <cell r="BD946"/>
          <cell r="BE946"/>
          <cell r="BF946"/>
          <cell r="BG946"/>
          <cell r="BH946"/>
          <cell r="BI946"/>
          <cell r="BJ946"/>
          <cell r="BK946"/>
          <cell r="BL946" t="str">
            <v>นาง สุนีย์ 
 นาวี</v>
          </cell>
          <cell r="BM946">
            <v>823560010700</v>
          </cell>
          <cell r="BN946"/>
          <cell r="BO946"/>
          <cell r="BP946"/>
          <cell r="BQ946"/>
          <cell r="BR946"/>
          <cell r="BS946"/>
          <cell r="BT946"/>
          <cell r="BU946" t="str">
            <v>นพวิสต์ (ยึด)</v>
          </cell>
          <cell r="BV946"/>
          <cell r="BW946"/>
          <cell r="BX946"/>
          <cell r="BY946"/>
          <cell r="BZ946"/>
          <cell r="CA946"/>
          <cell r="CB946"/>
          <cell r="CC946"/>
          <cell r="CD946"/>
          <cell r="CE946"/>
          <cell r="CF946"/>
          <cell r="CG946"/>
          <cell r="CH946"/>
          <cell r="CI946"/>
          <cell r="CJ946"/>
          <cell r="CK946"/>
          <cell r="CL946"/>
          <cell r="CM946"/>
          <cell r="CN946"/>
          <cell r="CO946"/>
        </row>
        <row r="947">
          <cell r="B947">
            <v>1791</v>
          </cell>
          <cell r="C947">
            <v>943</v>
          </cell>
          <cell r="D947">
            <v>31</v>
          </cell>
          <cell r="E947">
            <v>3</v>
          </cell>
          <cell r="F947">
            <v>2565</v>
          </cell>
          <cell r="G947">
            <v>822348017325</v>
          </cell>
          <cell r="H947" t="str">
            <v>จ.ส.ท หรือ ส.ท.</v>
          </cell>
          <cell r="I947" t="str">
            <v>สมบูรณ์</v>
          </cell>
          <cell r="J947" t="str">
            <v>ไหวพินิจ</v>
          </cell>
          <cell r="K947">
            <v>3500700164251</v>
          </cell>
          <cell r="L947" t="str">
            <v>แม่ริม</v>
          </cell>
          <cell r="M947" t="str">
            <v>เชียงใหม่ 2</v>
          </cell>
          <cell r="N947">
            <v>8</v>
          </cell>
          <cell r="O947" t="str">
            <v>สินเชื่อพัฒนากลุ่มอาชีพ</v>
          </cell>
          <cell r="P947" t="str">
            <v>2.หลักทรัพย์ค้ำประกัน</v>
          </cell>
          <cell r="Q947">
            <v>748848.51</v>
          </cell>
          <cell r="R947">
            <v>66114.570000000007</v>
          </cell>
          <cell r="S947" t="str">
            <v>จังหวัดลำปาง</v>
          </cell>
          <cell r="T947" t="str">
            <v>ผบ.431</v>
          </cell>
          <cell r="U947" t="str">
            <v>2556</v>
          </cell>
          <cell r="V947" t="str">
            <v>ผบ.437</v>
          </cell>
          <cell r="W947">
            <v>2556</v>
          </cell>
          <cell r="X947"/>
          <cell r="Y947"/>
          <cell r="Z947"/>
          <cell r="AA947">
            <v>29</v>
          </cell>
          <cell r="AB947">
            <v>7</v>
          </cell>
          <cell r="AC947">
            <v>2556</v>
          </cell>
          <cell r="AD947"/>
          <cell r="AE947"/>
          <cell r="AF947"/>
          <cell r="AG947"/>
          <cell r="AH947"/>
          <cell r="AI947"/>
          <cell r="AJ947"/>
          <cell r="AK947"/>
          <cell r="AL947"/>
          <cell r="AM947" t="str">
            <v>น.ส 3 ก.</v>
          </cell>
          <cell r="AN947" t="str">
            <v>482</v>
          </cell>
          <cell r="AO947" t="str">
            <v>ปงดอน</v>
          </cell>
          <cell r="AP947" t="str">
            <v>แจ้ห่ม</v>
          </cell>
          <cell r="AQ947" t="str">
            <v>ลำปาง</v>
          </cell>
          <cell r="AR947"/>
          <cell r="AS947"/>
          <cell r="AT947"/>
          <cell r="AU947"/>
          <cell r="AV947"/>
          <cell r="AW947"/>
          <cell r="AX947"/>
          <cell r="AY947"/>
          <cell r="AZ947"/>
          <cell r="BA947"/>
          <cell r="BB947" t="str">
            <v>ยึดทรัพย์จำนอง (คำสั่ง 31/3/2565)</v>
          </cell>
          <cell r="BC947"/>
          <cell r="BD947"/>
          <cell r="BE947"/>
          <cell r="BF947"/>
          <cell r="BG947"/>
          <cell r="BH947"/>
          <cell r="BI947"/>
          <cell r="BJ947"/>
          <cell r="BK947"/>
          <cell r="BL947" t="str">
            <v>จ.ส.ท หรือ ส.ท.สมบูรณ์ ไหวพินิจ</v>
          </cell>
          <cell r="BM947">
            <v>0</v>
          </cell>
          <cell r="BN947"/>
          <cell r="BO947"/>
          <cell r="BP947"/>
          <cell r="BQ947"/>
          <cell r="BR947"/>
          <cell r="BS947"/>
          <cell r="BT947"/>
          <cell r="BU947" t="str">
            <v>สารุทธ์ (ยึด)</v>
          </cell>
          <cell r="BV947"/>
          <cell r="BW947"/>
          <cell r="BX947"/>
          <cell r="BY947"/>
          <cell r="BZ947"/>
          <cell r="CA947"/>
          <cell r="CB947"/>
          <cell r="CC947"/>
          <cell r="CD947"/>
          <cell r="CE947"/>
          <cell r="CF947"/>
          <cell r="CG947"/>
          <cell r="CH947"/>
          <cell r="CI947"/>
          <cell r="CJ947"/>
          <cell r="CK947"/>
          <cell r="CL947"/>
          <cell r="CM947"/>
          <cell r="CN947"/>
          <cell r="CO947"/>
        </row>
        <row r="948">
          <cell r="B948">
            <v>1792</v>
          </cell>
          <cell r="C948">
            <v>944</v>
          </cell>
          <cell r="D948">
            <v>31</v>
          </cell>
          <cell r="E948">
            <v>3</v>
          </cell>
          <cell r="F948">
            <v>2565</v>
          </cell>
          <cell r="G948">
            <v>800001752420</v>
          </cell>
          <cell r="H948" t="str">
            <v>ร.ต. หรือ ร.ท.</v>
          </cell>
          <cell r="I948" t="str">
            <v>วีรินทร์</v>
          </cell>
          <cell r="J948" t="str">
            <v>จอมนงค์</v>
          </cell>
          <cell r="K948">
            <v>3650101348311</v>
          </cell>
          <cell r="L948" t="str">
            <v>ดอยสะเก็ด</v>
          </cell>
          <cell r="M948" t="str">
            <v>เชียงใหม่ 2</v>
          </cell>
          <cell r="N948">
            <v>8</v>
          </cell>
          <cell r="O948" t="str">
            <v>สินเชื่อธนาคารประชาชน</v>
          </cell>
          <cell r="P948" t="str">
            <v>1.บุคคลค้ำประกัน</v>
          </cell>
          <cell r="Q948">
            <v>1565940.73</v>
          </cell>
          <cell r="R948">
            <v>66500.66</v>
          </cell>
          <cell r="S948" t="str">
            <v>จังหวัดพะเยา</v>
          </cell>
          <cell r="T948" t="str">
            <v>ผบ.331</v>
          </cell>
          <cell r="U948" t="str">
            <v>2557</v>
          </cell>
          <cell r="V948" t="str">
            <v>ผบ.551</v>
          </cell>
          <cell r="W948">
            <v>2557</v>
          </cell>
          <cell r="X948"/>
          <cell r="Y948"/>
          <cell r="Z948"/>
          <cell r="AA948">
            <v>12</v>
          </cell>
          <cell r="AB948">
            <v>5</v>
          </cell>
          <cell r="AC948">
            <v>2557</v>
          </cell>
          <cell r="AD948"/>
          <cell r="AE948"/>
          <cell r="AF948"/>
          <cell r="AG948"/>
          <cell r="AH948"/>
          <cell r="AI948"/>
          <cell r="AJ948"/>
          <cell r="AK948"/>
          <cell r="AL948"/>
          <cell r="AM948"/>
          <cell r="AN948"/>
          <cell r="AO948"/>
          <cell r="AP948"/>
          <cell r="AQ948"/>
          <cell r="AR948"/>
          <cell r="AS948"/>
          <cell r="AT948"/>
          <cell r="AU948"/>
          <cell r="AV948"/>
          <cell r="AW948"/>
          <cell r="AX948"/>
          <cell r="AY948"/>
          <cell r="AZ948"/>
          <cell r="BA948"/>
          <cell r="BB948" t="str">
            <v>สืบทรัพย์สำนักงานอื่นฟ้อง (คำสั่ง 31/3/2565)</v>
          </cell>
          <cell r="BC948"/>
          <cell r="BD948"/>
          <cell r="BE948"/>
          <cell r="BF948"/>
          <cell r="BG948"/>
          <cell r="BH948"/>
          <cell r="BI948"/>
          <cell r="BJ948"/>
          <cell r="BK948"/>
          <cell r="BL948" t="str">
            <v>ร.ต. หรือ ร.ท.วีรินทร์ จอมนงค์</v>
          </cell>
          <cell r="BM948">
            <v>883262011905</v>
          </cell>
          <cell r="BN948"/>
          <cell r="BO948"/>
          <cell r="BP948"/>
          <cell r="BQ948"/>
          <cell r="BR948"/>
          <cell r="BS948"/>
          <cell r="BT948"/>
          <cell r="BU948" t="str">
            <v>วรกมล</v>
          </cell>
          <cell r="BV948"/>
          <cell r="BW948"/>
          <cell r="BX948"/>
          <cell r="BY948"/>
          <cell r="BZ948"/>
          <cell r="CA948"/>
          <cell r="CB948"/>
          <cell r="CC948"/>
          <cell r="CD948"/>
          <cell r="CE948"/>
          <cell r="CF948"/>
          <cell r="CG948"/>
          <cell r="CH948"/>
          <cell r="CI948"/>
          <cell r="CJ948"/>
          <cell r="CK948"/>
          <cell r="CL948"/>
          <cell r="CM948"/>
          <cell r="CN948"/>
          <cell r="CO948"/>
        </row>
        <row r="949">
          <cell r="B949">
            <v>1793</v>
          </cell>
          <cell r="C949">
            <v>945</v>
          </cell>
          <cell r="D949">
            <v>31</v>
          </cell>
          <cell r="E949">
            <v>3</v>
          </cell>
          <cell r="F949">
            <v>2565</v>
          </cell>
          <cell r="G949">
            <v>800032733050</v>
          </cell>
          <cell r="H949" t="str">
            <v>นาย</v>
          </cell>
          <cell r="I949" t="str">
            <v>คมกริช</v>
          </cell>
          <cell r="J949" t="str">
            <v>อ่อนจันทึก</v>
          </cell>
          <cell r="K949">
            <v>3302000542397</v>
          </cell>
          <cell r="L949" t="str">
            <v>เซ็นทรัล แอร์พอร์ต พลาซ่า เชียงใหม่</v>
          </cell>
          <cell r="M949" t="str">
            <v>เชียงใหม่ 1</v>
          </cell>
          <cell r="N949">
            <v>8</v>
          </cell>
          <cell r="O949" t="str">
            <v>สินเชื่อสวัสดิการ</v>
          </cell>
          <cell r="P949" t="str">
            <v>1.บุคคลค้ำประกัน</v>
          </cell>
          <cell r="Q949">
            <v>406685.89</v>
          </cell>
          <cell r="R949">
            <v>146683.34</v>
          </cell>
          <cell r="S949" t="str">
            <v>จังหวัดเชียงใหม่</v>
          </cell>
          <cell r="T949" t="str">
            <v>ผบE911</v>
          </cell>
          <cell r="U949" t="str">
            <v>2563</v>
          </cell>
          <cell r="V949" t="str">
            <v>ผบE899</v>
          </cell>
          <cell r="W949">
            <v>2564</v>
          </cell>
          <cell r="X949">
            <v>14</v>
          </cell>
          <cell r="Y949">
            <v>10</v>
          </cell>
          <cell r="Z949">
            <v>2564</v>
          </cell>
          <cell r="AA949"/>
          <cell r="AB949"/>
          <cell r="AC949"/>
          <cell r="AD949">
            <v>16</v>
          </cell>
          <cell r="AE949">
            <v>10</v>
          </cell>
          <cell r="AF949">
            <v>2564</v>
          </cell>
          <cell r="AG949">
            <v>2</v>
          </cell>
          <cell r="AH949">
            <v>2</v>
          </cell>
          <cell r="AI949">
            <v>2565</v>
          </cell>
          <cell r="AJ949"/>
          <cell r="AK949"/>
          <cell r="AL949"/>
          <cell r="AM949"/>
          <cell r="AN949"/>
          <cell r="AO949"/>
          <cell r="AP949"/>
          <cell r="AQ949"/>
          <cell r="AR949"/>
          <cell r="AS949"/>
          <cell r="AT949"/>
          <cell r="AU949"/>
          <cell r="AV949"/>
          <cell r="AW949"/>
          <cell r="AX949"/>
          <cell r="AY949"/>
          <cell r="AZ949"/>
          <cell r="BA949"/>
          <cell r="BB949" t="str">
            <v>สืบทรัพย์ (คำสั่ง 31/3/2565)</v>
          </cell>
          <cell r="BC949"/>
          <cell r="BD949"/>
          <cell r="BE949"/>
          <cell r="BF949"/>
          <cell r="BG949"/>
          <cell r="BH949"/>
          <cell r="BI949"/>
          <cell r="BJ949"/>
          <cell r="BK949"/>
          <cell r="BL949" t="str">
            <v>นายคมกริช อ่อนจันทึก</v>
          </cell>
          <cell r="BM949">
            <v>883162012414</v>
          </cell>
          <cell r="BN949"/>
          <cell r="BO949"/>
          <cell r="BP949"/>
          <cell r="BQ949"/>
          <cell r="BR949"/>
          <cell r="BS949"/>
          <cell r="BT949"/>
          <cell r="BU949" t="str">
            <v>วรกมล</v>
          </cell>
          <cell r="BV949"/>
          <cell r="BW949"/>
          <cell r="BX949"/>
          <cell r="BY949"/>
          <cell r="BZ949"/>
          <cell r="CA949"/>
          <cell r="CB949"/>
          <cell r="CC949"/>
          <cell r="CD949"/>
          <cell r="CE949"/>
          <cell r="CF949"/>
          <cell r="CG949"/>
          <cell r="CH949"/>
          <cell r="CI949"/>
          <cell r="CJ949"/>
          <cell r="CK949"/>
          <cell r="CL949"/>
          <cell r="CM949"/>
          <cell r="CN949"/>
          <cell r="CO949"/>
        </row>
        <row r="950">
          <cell r="B950">
            <v>1794</v>
          </cell>
          <cell r="C950">
            <v>946</v>
          </cell>
          <cell r="D950">
            <v>31</v>
          </cell>
          <cell r="E950">
            <v>3</v>
          </cell>
          <cell r="F950">
            <v>2565</v>
          </cell>
          <cell r="G950">
            <v>800080790689</v>
          </cell>
          <cell r="H950" t="str">
            <v>นาย</v>
          </cell>
          <cell r="I950" t="str">
            <v>ภาคิน</v>
          </cell>
          <cell r="J950" t="str">
            <v>กรองบริสุทธิ์</v>
          </cell>
          <cell r="K950">
            <v>3580200121154</v>
          </cell>
          <cell r="L950" t="str">
            <v>ประตูช้างเผือก</v>
          </cell>
          <cell r="M950" t="str">
            <v>เชียงใหม่ 1</v>
          </cell>
          <cell r="N950">
            <v>8</v>
          </cell>
          <cell r="O950" t="str">
            <v>สินเชื่อธนาคารประชาชน</v>
          </cell>
          <cell r="P950" t="str">
            <v>1.บุคคลค้ำประกัน</v>
          </cell>
          <cell r="Q950">
            <v>86664</v>
          </cell>
          <cell r="R950">
            <v>35640.89</v>
          </cell>
          <cell r="S950" t="str">
            <v>จังหวัดแม่ฮ่องสอน</v>
          </cell>
          <cell r="T950" t="str">
            <v>ผบE146</v>
          </cell>
          <cell r="U950" t="str">
            <v>2564</v>
          </cell>
          <cell r="V950" t="str">
            <v>ผบE143</v>
          </cell>
          <cell r="W950">
            <v>2564</v>
          </cell>
          <cell r="X950">
            <v>31</v>
          </cell>
          <cell r="Y950">
            <v>8</v>
          </cell>
          <cell r="Z950">
            <v>2564</v>
          </cell>
          <cell r="AA950"/>
          <cell r="AB950"/>
          <cell r="AC950"/>
          <cell r="AD950">
            <v>31</v>
          </cell>
          <cell r="AE950">
            <v>8</v>
          </cell>
          <cell r="AF950">
            <v>2564</v>
          </cell>
          <cell r="AG950">
            <v>22</v>
          </cell>
          <cell r="AH950">
            <v>12</v>
          </cell>
          <cell r="AI950">
            <v>2564</v>
          </cell>
          <cell r="AJ950"/>
          <cell r="AK950"/>
          <cell r="AL950"/>
          <cell r="AM950"/>
          <cell r="AN950"/>
          <cell r="AO950"/>
          <cell r="AP950"/>
          <cell r="AQ950"/>
          <cell r="AR950"/>
          <cell r="AS950"/>
          <cell r="AT950"/>
          <cell r="AU950"/>
          <cell r="AV950"/>
          <cell r="AW950"/>
          <cell r="AX950"/>
          <cell r="AY950"/>
          <cell r="AZ950"/>
          <cell r="BA950"/>
          <cell r="BB950" t="str">
            <v>สืบทรัพย์ (คำสั่ง 31/3/2565)</v>
          </cell>
          <cell r="BC950"/>
          <cell r="BD950"/>
          <cell r="BE950"/>
          <cell r="BF950"/>
          <cell r="BG950"/>
          <cell r="BH950"/>
          <cell r="BI950"/>
          <cell r="BJ950"/>
          <cell r="BK950"/>
          <cell r="BL950" t="str">
            <v>นายภาคิน กรองบริสุทธิ์</v>
          </cell>
          <cell r="BM950">
            <v>883162012618</v>
          </cell>
          <cell r="BN950"/>
          <cell r="BO950"/>
          <cell r="BP950"/>
          <cell r="BQ950"/>
          <cell r="BR950"/>
          <cell r="BS950"/>
          <cell r="BT950"/>
          <cell r="BU950" t="str">
            <v>วรกมล</v>
          </cell>
          <cell r="BV950"/>
          <cell r="BW950"/>
          <cell r="BX950"/>
          <cell r="BY950"/>
          <cell r="BZ950"/>
          <cell r="CA950"/>
          <cell r="CB950"/>
          <cell r="CC950"/>
          <cell r="CD950"/>
          <cell r="CE950"/>
          <cell r="CF950"/>
          <cell r="CG950"/>
          <cell r="CH950"/>
          <cell r="CI950"/>
          <cell r="CJ950"/>
          <cell r="CK950"/>
          <cell r="CL950"/>
          <cell r="CM950"/>
          <cell r="CN950"/>
          <cell r="CO950"/>
        </row>
        <row r="951">
          <cell r="B951">
            <v>1795</v>
          </cell>
          <cell r="C951">
            <v>947</v>
          </cell>
          <cell r="D951">
            <v>1</v>
          </cell>
          <cell r="E951">
            <v>4</v>
          </cell>
          <cell r="F951">
            <v>2565</v>
          </cell>
          <cell r="G951"/>
          <cell r="H951" t="str">
            <v>นางสาว</v>
          </cell>
          <cell r="I951" t="str">
            <v>ศิริพร</v>
          </cell>
          <cell r="J951" t="str">
            <v>สุวรรณ์</v>
          </cell>
          <cell r="K951">
            <v>3500600093239</v>
          </cell>
          <cell r="L951"/>
          <cell r="M951"/>
          <cell r="N951"/>
          <cell r="O951"/>
          <cell r="P951"/>
          <cell r="Q951">
            <v>1104891.26</v>
          </cell>
          <cell r="R951">
            <v>192470.54</v>
          </cell>
          <cell r="S951" t="str">
            <v>จังหวัดเชียงใหม่</v>
          </cell>
          <cell r="T951" t="str">
            <v>ผบ.310</v>
          </cell>
          <cell r="U951" t="str">
            <v>2557</v>
          </cell>
          <cell r="V951" t="str">
            <v>ผบ.532</v>
          </cell>
          <cell r="W951">
            <v>2557</v>
          </cell>
          <cell r="X951"/>
          <cell r="Y951"/>
          <cell r="Z951"/>
          <cell r="AA951">
            <v>28</v>
          </cell>
          <cell r="AB951">
            <v>4</v>
          </cell>
          <cell r="AC951">
            <v>2557</v>
          </cell>
          <cell r="AD951"/>
          <cell r="AE951"/>
          <cell r="AF951"/>
          <cell r="AG951"/>
          <cell r="AH951"/>
          <cell r="AI951"/>
          <cell r="AJ951"/>
          <cell r="AK951"/>
          <cell r="AL951"/>
          <cell r="AM951"/>
          <cell r="AN951"/>
          <cell r="AO951"/>
          <cell r="AP951"/>
          <cell r="AQ951"/>
          <cell r="AR951"/>
          <cell r="AS951"/>
          <cell r="AT951"/>
          <cell r="AU951"/>
          <cell r="AV951"/>
          <cell r="AW951"/>
          <cell r="AX951"/>
          <cell r="AY951"/>
          <cell r="AZ951"/>
          <cell r="BA951"/>
          <cell r="BB951" t="str">
            <v>คดีนี้พี่ขวัญฝากขอให้คัดโฉนด</v>
          </cell>
          <cell r="BC951"/>
          <cell r="BD951"/>
          <cell r="BE951"/>
          <cell r="BF951"/>
          <cell r="BG951"/>
          <cell r="BH951"/>
          <cell r="BI951"/>
          <cell r="BJ951"/>
          <cell r="BK951"/>
          <cell r="BL951" t="str">
            <v>นางสาวศิริพร สุวรรณ์</v>
          </cell>
          <cell r="BM951">
            <v>0</v>
          </cell>
          <cell r="BN951"/>
          <cell r="BO951"/>
          <cell r="BP951"/>
          <cell r="BQ951"/>
          <cell r="BR951"/>
          <cell r="BS951"/>
          <cell r="BT951"/>
          <cell r="BU951" t="str">
            <v>ศรัญญู</v>
          </cell>
          <cell r="BV951"/>
          <cell r="BW951"/>
          <cell r="BX951"/>
          <cell r="BY951"/>
          <cell r="BZ951"/>
          <cell r="CA951"/>
          <cell r="CB951"/>
          <cell r="CC951"/>
          <cell r="CD951"/>
          <cell r="CE951"/>
          <cell r="CF951"/>
          <cell r="CG951"/>
          <cell r="CH951"/>
          <cell r="CI951"/>
          <cell r="CJ951"/>
          <cell r="CK951"/>
          <cell r="CL951"/>
          <cell r="CM951"/>
          <cell r="CN951"/>
          <cell r="CO951"/>
        </row>
        <row r="952">
          <cell r="B952">
            <v>1796</v>
          </cell>
          <cell r="C952">
            <v>948</v>
          </cell>
          <cell r="D952">
            <v>5</v>
          </cell>
          <cell r="E952">
            <v>4</v>
          </cell>
          <cell r="F952">
            <v>2565</v>
          </cell>
          <cell r="G952"/>
          <cell r="H952" t="str">
            <v>นาย</v>
          </cell>
          <cell r="I952" t="str">
            <v>ธวุฒิ</v>
          </cell>
          <cell r="J952" t="str">
            <v>คำภาอึ่ง</v>
          </cell>
          <cell r="K952"/>
          <cell r="L952"/>
          <cell r="M952"/>
          <cell r="N952"/>
          <cell r="O952"/>
          <cell r="P952"/>
          <cell r="Q952"/>
          <cell r="R952"/>
          <cell r="S952"/>
          <cell r="T952"/>
          <cell r="U952"/>
          <cell r="V952"/>
          <cell r="W952"/>
          <cell r="X952"/>
          <cell r="Y952"/>
          <cell r="Z952"/>
          <cell r="AA952"/>
          <cell r="AB952"/>
          <cell r="AC952"/>
          <cell r="AD952"/>
          <cell r="AE952"/>
          <cell r="AF952"/>
          <cell r="AG952"/>
          <cell r="AH952"/>
          <cell r="AI952"/>
          <cell r="AJ952"/>
          <cell r="AK952"/>
          <cell r="AL952"/>
          <cell r="AM952"/>
          <cell r="AN952"/>
          <cell r="AO952"/>
          <cell r="AP952"/>
          <cell r="AQ952"/>
          <cell r="AR952"/>
          <cell r="AS952"/>
          <cell r="AT952"/>
          <cell r="AU952"/>
          <cell r="AV952"/>
          <cell r="AW952"/>
          <cell r="AX952"/>
          <cell r="AY952"/>
          <cell r="AZ952"/>
          <cell r="BA952"/>
          <cell r="BB952" t="str">
            <v>สืบทรัพย์ (คำสั่ง 5/4/2565)</v>
          </cell>
          <cell r="BC952"/>
          <cell r="BD952"/>
          <cell r="BE952"/>
          <cell r="BF952"/>
          <cell r="BG952"/>
          <cell r="BH952"/>
          <cell r="BI952"/>
          <cell r="BJ952"/>
          <cell r="BK952"/>
          <cell r="BL952" t="str">
            <v>นายธวุฒิ คำภาอึ่ง</v>
          </cell>
          <cell r="BM952">
            <v>0</v>
          </cell>
          <cell r="BN952"/>
          <cell r="BO952"/>
          <cell r="BP952"/>
          <cell r="BQ952"/>
          <cell r="BR952"/>
          <cell r="BS952"/>
          <cell r="BT952"/>
          <cell r="BU952" t="str">
            <v>จันทร์นิภา</v>
          </cell>
          <cell r="BV952"/>
          <cell r="BW952"/>
          <cell r="BX952"/>
          <cell r="BY952"/>
          <cell r="BZ952"/>
          <cell r="CA952"/>
          <cell r="CB952"/>
          <cell r="CC952"/>
          <cell r="CD952"/>
          <cell r="CE952"/>
          <cell r="CF952"/>
          <cell r="CG952"/>
          <cell r="CH952"/>
          <cell r="CI952"/>
          <cell r="CJ952"/>
          <cell r="CK952"/>
          <cell r="CL952"/>
          <cell r="CM952"/>
          <cell r="CN952"/>
          <cell r="CO952"/>
        </row>
        <row r="953">
          <cell r="B953">
            <v>1797</v>
          </cell>
          <cell r="C953">
            <v>949</v>
          </cell>
          <cell r="D953">
            <v>8</v>
          </cell>
          <cell r="E953">
            <v>4</v>
          </cell>
          <cell r="F953">
            <v>2565</v>
          </cell>
          <cell r="G953">
            <v>800080862629</v>
          </cell>
          <cell r="H953" t="str">
            <v>นางสาว</v>
          </cell>
          <cell r="I953" t="str">
            <v>วิสสุตา</v>
          </cell>
          <cell r="J953" t="str">
            <v>แซ่ลี้</v>
          </cell>
          <cell r="K953">
            <v>5571000083639</v>
          </cell>
          <cell r="L953" t="str">
            <v>หนองหอย</v>
          </cell>
          <cell r="M953" t="str">
            <v>เชียงใหม่ 1</v>
          </cell>
          <cell r="N953">
            <v>8</v>
          </cell>
          <cell r="O953" t="str">
            <v>สินเชื่อธนาคารประชาชน</v>
          </cell>
          <cell r="P953" t="str">
            <v>1.บุคคลค้ำประกัน</v>
          </cell>
          <cell r="Q953">
            <v>90235.54</v>
          </cell>
          <cell r="R953">
            <v>17542.78</v>
          </cell>
          <cell r="S953" t="str">
            <v>แขวงเวียงป่าเป้า</v>
          </cell>
          <cell r="T953" t="str">
            <v>ผบE.44</v>
          </cell>
          <cell r="U953">
            <v>2563</v>
          </cell>
          <cell r="V953" t="str">
            <v>ผบE.82</v>
          </cell>
          <cell r="W953">
            <v>2563</v>
          </cell>
          <cell r="X953">
            <v>18</v>
          </cell>
          <cell r="Y953">
            <v>8</v>
          </cell>
          <cell r="Z953">
            <v>2563</v>
          </cell>
          <cell r="AA953"/>
          <cell r="AB953"/>
          <cell r="AC953"/>
          <cell r="AD953"/>
          <cell r="AE953"/>
          <cell r="AF953"/>
          <cell r="AG953"/>
          <cell r="AH953"/>
          <cell r="AI953"/>
          <cell r="AJ953"/>
          <cell r="AK953"/>
          <cell r="AL953"/>
          <cell r="AM953"/>
          <cell r="AN953"/>
          <cell r="AO953"/>
          <cell r="AP953"/>
          <cell r="AQ953"/>
          <cell r="AR953"/>
          <cell r="AS953"/>
          <cell r="AT953"/>
          <cell r="AU953"/>
          <cell r="AV953"/>
          <cell r="AW953"/>
          <cell r="AX953"/>
          <cell r="AY953"/>
          <cell r="AZ953"/>
          <cell r="BA953"/>
          <cell r="BB953" t="str">
            <v>สืบทรัพย์ (คำสั่ง 8/4/2565)</v>
          </cell>
          <cell r="BC953"/>
          <cell r="BD953" t="str">
            <v/>
          </cell>
          <cell r="BE953" t="str">
            <v/>
          </cell>
          <cell r="BF953" t="str">
            <v/>
          </cell>
          <cell r="BG953"/>
          <cell r="BH953"/>
          <cell r="BI953"/>
          <cell r="BJ953"/>
          <cell r="BK953"/>
          <cell r="BL953" t="str">
            <v>นางสาววิสสุตา แซ่ลี้</v>
          </cell>
          <cell r="BM953">
            <v>883163010386</v>
          </cell>
          <cell r="BN953"/>
          <cell r="BO953"/>
          <cell r="BP953"/>
          <cell r="BQ953" t="str">
            <v/>
          </cell>
          <cell r="BR953" t="str">
            <v/>
          </cell>
          <cell r="BS953"/>
          <cell r="BT953"/>
          <cell r="BU953" t="str">
            <v>จันทร์นิภา</v>
          </cell>
          <cell r="BV953"/>
          <cell r="BW953" t="str">
            <v>1.นางสาววิสสุตา แซ่ลี้
2.นางสาวสายพิณ แช่ลี้</v>
          </cell>
          <cell r="BX953" t="str">
            <v>จำเลยที่ 1
จำเลยที่ 2</v>
          </cell>
          <cell r="BY953" t="str">
            <v>5-5710-00083-63-9
5-5710-00083-65-5</v>
          </cell>
          <cell r="BZ953" t="str">
            <v>กำลังดำเนินการ</v>
          </cell>
          <cell r="CA953"/>
          <cell r="CB953"/>
          <cell r="CC953"/>
          <cell r="CD953"/>
          <cell r="CE953"/>
          <cell r="CF953"/>
          <cell r="CG953"/>
          <cell r="CH953"/>
          <cell r="CI953"/>
          <cell r="CJ953"/>
          <cell r="CK953"/>
          <cell r="CL953"/>
          <cell r="CM953"/>
          <cell r="CN953"/>
          <cell r="CO953"/>
        </row>
        <row r="954">
          <cell r="B954">
            <v>1798</v>
          </cell>
          <cell r="C954">
            <v>950</v>
          </cell>
          <cell r="D954">
            <v>12</v>
          </cell>
          <cell r="E954">
            <v>4</v>
          </cell>
          <cell r="F954">
            <v>2565</v>
          </cell>
          <cell r="G954">
            <v>80003257923</v>
          </cell>
          <cell r="H954" t="str">
            <v>นางสาว</v>
          </cell>
          <cell r="I954" t="str">
            <v>พรรณิภา</v>
          </cell>
          <cell r="J954" t="str">
            <v>ฟองเขียว</v>
          </cell>
          <cell r="K954">
            <v>1560100294409</v>
          </cell>
          <cell r="L954" t="str">
            <v>เซ็นทรัล แอร์พอร์ต พลาซ่า เชียงใหม่</v>
          </cell>
          <cell r="M954" t="str">
            <v>เชียงใหม่ 1</v>
          </cell>
          <cell r="N954">
            <v>8</v>
          </cell>
          <cell r="O954" t="str">
            <v>สินเชื่อธนาคารประชาชน</v>
          </cell>
          <cell r="P954" t="str">
            <v>1.บุคคลค้ำประกัน</v>
          </cell>
          <cell r="Q954">
            <v>23519.119999999999</v>
          </cell>
          <cell r="R954">
            <v>3519.12</v>
          </cell>
          <cell r="S954" t="str">
            <v>จังหวัดพะเยา</v>
          </cell>
          <cell r="T954" t="str">
            <v>ผบ.2657</v>
          </cell>
          <cell r="U954">
            <v>2558</v>
          </cell>
          <cell r="V954" t="str">
            <v>ผบ.3038</v>
          </cell>
          <cell r="W954">
            <v>2558</v>
          </cell>
          <cell r="X954">
            <v>14</v>
          </cell>
          <cell r="Y954">
            <v>12</v>
          </cell>
          <cell r="Z954">
            <v>2558</v>
          </cell>
          <cell r="AA954"/>
          <cell r="AB954"/>
          <cell r="AC954"/>
          <cell r="AD954"/>
          <cell r="AE954"/>
          <cell r="AF954"/>
          <cell r="AG954"/>
          <cell r="AH954"/>
          <cell r="AI954"/>
          <cell r="AJ954"/>
          <cell r="AK954"/>
          <cell r="AL954"/>
          <cell r="AM954" t="str">
            <v>โฉนด</v>
          </cell>
          <cell r="AN954" t="str">
            <v>52971 , 8244</v>
          </cell>
          <cell r="AO954" t="str">
            <v>ท่าวังทอง</v>
          </cell>
          <cell r="AP954" t="str">
            <v>เมืองพะเยา</v>
          </cell>
          <cell r="AQ954" t="str">
            <v>พะเยา</v>
          </cell>
          <cell r="AR954"/>
          <cell r="AS954"/>
          <cell r="AT954"/>
          <cell r="AU954"/>
          <cell r="AV954"/>
          <cell r="AW954"/>
          <cell r="AX954"/>
          <cell r="AY954"/>
          <cell r="AZ954"/>
          <cell r="BA954"/>
          <cell r="BB954" t="str">
            <v>ยึดทรัพย์ (คำสั่ง 7/6/2565)//รอหมายบังคับคดี</v>
          </cell>
          <cell r="BC954"/>
          <cell r="BD954" t="str">
            <v/>
          </cell>
          <cell r="BE954" t="str">
            <v/>
          </cell>
          <cell r="BF954" t="str">
            <v/>
          </cell>
          <cell r="BG954"/>
          <cell r="BH954"/>
          <cell r="BI954"/>
          <cell r="BJ954"/>
          <cell r="BK954"/>
          <cell r="BL954" t="str">
            <v>นางสาวพรรณิภา ฟองเขียว</v>
          </cell>
          <cell r="BM954">
            <v>0</v>
          </cell>
          <cell r="BN954"/>
          <cell r="BO954"/>
          <cell r="BP954"/>
          <cell r="BQ954" t="str">
            <v/>
          </cell>
          <cell r="BR954" t="str">
            <v/>
          </cell>
          <cell r="BS954"/>
          <cell r="BT954"/>
          <cell r="BU954" t="str">
            <v>จันทร์นิภา</v>
          </cell>
          <cell r="BV954"/>
          <cell r="BW954"/>
          <cell r="BX954"/>
          <cell r="BY954"/>
          <cell r="BZ954"/>
          <cell r="CA954"/>
          <cell r="CB954"/>
          <cell r="CC954"/>
          <cell r="CD954"/>
          <cell r="CE954"/>
          <cell r="CF954"/>
          <cell r="CG954"/>
          <cell r="CH954"/>
          <cell r="CI954"/>
          <cell r="CJ954"/>
          <cell r="CK954"/>
          <cell r="CL954"/>
          <cell r="CM954"/>
          <cell r="CN954"/>
          <cell r="CO954"/>
        </row>
        <row r="955">
          <cell r="B955">
            <v>1799</v>
          </cell>
          <cell r="C955">
            <v>951</v>
          </cell>
          <cell r="D955">
            <v>19</v>
          </cell>
          <cell r="E955">
            <v>4</v>
          </cell>
          <cell r="F955">
            <v>2565</v>
          </cell>
          <cell r="G955">
            <v>800083157043</v>
          </cell>
          <cell r="H955" t="str">
            <v>นาย</v>
          </cell>
          <cell r="I955" t="str">
            <v>เอกชัย</v>
          </cell>
          <cell r="J955" t="str">
            <v>โกชุม</v>
          </cell>
          <cell r="K955">
            <v>3501400482828</v>
          </cell>
          <cell r="L955" t="str">
            <v>อมก๋อย</v>
          </cell>
          <cell r="M955" t="str">
            <v>เชียงใหม่ 3</v>
          </cell>
          <cell r="N955">
            <v>8</v>
          </cell>
          <cell r="O955" t="str">
            <v>สินเชื่อธุรกิจเพื่อสังคม</v>
          </cell>
          <cell r="P955" t="str">
            <v>1.บุคคลค้ำประกัน</v>
          </cell>
          <cell r="Q955">
            <v>197916</v>
          </cell>
          <cell r="R955">
            <v>35493.15</v>
          </cell>
          <cell r="S955" t="str">
            <v>แขวงเชียงใหม่</v>
          </cell>
          <cell r="T955" t="str">
            <v>ผบ.13213</v>
          </cell>
          <cell r="U955">
            <v>2562</v>
          </cell>
          <cell r="V955" t="str">
            <v>ผบ.1072</v>
          </cell>
          <cell r="W955">
            <v>2563</v>
          </cell>
          <cell r="X955"/>
          <cell r="Y955"/>
          <cell r="Z955"/>
          <cell r="AA955">
            <v>28</v>
          </cell>
          <cell r="AB955">
            <v>1</v>
          </cell>
          <cell r="AC955">
            <v>2563</v>
          </cell>
          <cell r="AD955"/>
          <cell r="AE955"/>
          <cell r="AF955"/>
          <cell r="AG955">
            <v>21</v>
          </cell>
          <cell r="AH955">
            <v>9</v>
          </cell>
          <cell r="AI955">
            <v>2564</v>
          </cell>
          <cell r="AJ955"/>
          <cell r="AK955"/>
          <cell r="AL955"/>
          <cell r="AM955" t="str">
            <v>โฉนด</v>
          </cell>
          <cell r="AN955" t="str">
            <v>20183</v>
          </cell>
          <cell r="AO955" t="str">
            <v>เมืองชุม</v>
          </cell>
          <cell r="AP955" t="str">
            <v>เวียงชัย</v>
          </cell>
          <cell r="AQ955" t="str">
            <v>เชียงราย</v>
          </cell>
          <cell r="AR955"/>
          <cell r="AS955"/>
          <cell r="AT955"/>
          <cell r="AU955"/>
          <cell r="AV955"/>
          <cell r="AW955"/>
          <cell r="AX955"/>
          <cell r="AY955"/>
          <cell r="AZ955"/>
          <cell r="BA955"/>
          <cell r="BB955" t="str">
            <v>ยึดทรัพย์สำนักงานอื่นฟ้อง (คำสั่ง 19/4/2565) ข้ามเขต</v>
          </cell>
          <cell r="BC955"/>
          <cell r="BD955"/>
          <cell r="BE955"/>
          <cell r="BF955"/>
          <cell r="BG955"/>
          <cell r="BH955"/>
          <cell r="BI955"/>
          <cell r="BJ955"/>
          <cell r="BK955"/>
          <cell r="BL955" t="str">
            <v>นายเอกชัย โกชุม</v>
          </cell>
          <cell r="BM955">
            <v>883262011986</v>
          </cell>
          <cell r="BN955"/>
          <cell r="BO955"/>
          <cell r="BP955"/>
          <cell r="BQ955"/>
          <cell r="BR955"/>
          <cell r="BS955"/>
          <cell r="BT955"/>
          <cell r="BU955" t="str">
            <v>ศรัญญู (ยึด)</v>
          </cell>
          <cell r="BV955"/>
          <cell r="BW955"/>
          <cell r="BX955"/>
          <cell r="BY955"/>
          <cell r="BZ955"/>
          <cell r="CA955"/>
          <cell r="CB955"/>
          <cell r="CC955"/>
          <cell r="CD955"/>
          <cell r="CE955"/>
          <cell r="CF955"/>
          <cell r="CG955"/>
          <cell r="CH955"/>
          <cell r="CI955"/>
          <cell r="CJ955"/>
          <cell r="CK955"/>
          <cell r="CL955"/>
          <cell r="CM955"/>
          <cell r="CN955"/>
          <cell r="CO955"/>
        </row>
        <row r="956">
          <cell r="B956">
            <v>1800</v>
          </cell>
          <cell r="C956">
            <v>952</v>
          </cell>
          <cell r="D956">
            <v>20</v>
          </cell>
          <cell r="E956">
            <v>4</v>
          </cell>
          <cell r="F956">
            <v>2565</v>
          </cell>
          <cell r="G956">
            <v>800015609723</v>
          </cell>
          <cell r="H956" t="str">
            <v>นาย</v>
          </cell>
          <cell r="I956" t="str">
            <v>ศักดิ์</v>
          </cell>
          <cell r="J956" t="str">
            <v>เรือนออน</v>
          </cell>
          <cell r="K956">
            <v>3509901346321</v>
          </cell>
          <cell r="L956" t="str">
            <v>ท่าแพ</v>
          </cell>
          <cell r="M956" t="str">
            <v>เชียงใหม่ 1</v>
          </cell>
          <cell r="N956">
            <v>8</v>
          </cell>
          <cell r="O956" t="str">
            <v>สินเชื่อธนาคารประชาชน</v>
          </cell>
          <cell r="P956" t="str">
            <v>1.บุคคลค้ำประกัน</v>
          </cell>
          <cell r="Q956">
            <v>67321.440000000002</v>
          </cell>
          <cell r="R956">
            <v>11541.67</v>
          </cell>
          <cell r="S956" t="str">
            <v>แขวงเชียงใหม่</v>
          </cell>
          <cell r="T956" t="str">
            <v>ผบ.142</v>
          </cell>
          <cell r="U956" t="str">
            <v>2561</v>
          </cell>
          <cell r="V956" t="str">
            <v>ผบ.1638</v>
          </cell>
          <cell r="W956">
            <v>2561</v>
          </cell>
          <cell r="X956">
            <v>27</v>
          </cell>
          <cell r="Y956">
            <v>2</v>
          </cell>
          <cell r="Z956">
            <v>2561</v>
          </cell>
          <cell r="AA956"/>
          <cell r="AB956"/>
          <cell r="AC956"/>
          <cell r="AD956"/>
          <cell r="AE956"/>
          <cell r="AF956"/>
          <cell r="AG956"/>
          <cell r="AH956"/>
          <cell r="AI956"/>
          <cell r="AJ956"/>
          <cell r="AK956"/>
          <cell r="AL956"/>
          <cell r="AM956"/>
          <cell r="AN956"/>
          <cell r="AO956"/>
          <cell r="AP956"/>
          <cell r="AQ956"/>
          <cell r="AR956"/>
          <cell r="AS956"/>
          <cell r="AT956"/>
          <cell r="AU956"/>
          <cell r="AV956"/>
          <cell r="AW956"/>
          <cell r="AX956"/>
          <cell r="AY956"/>
          <cell r="AZ956"/>
          <cell r="BA956"/>
          <cell r="BB956" t="str">
            <v xml:space="preserve">สืบทรัพย์ สำนักงานอื่นฟ้อง (คำสั่ง 20/4/2565) </v>
          </cell>
          <cell r="BC956"/>
          <cell r="BD956"/>
          <cell r="BE956"/>
          <cell r="BF956"/>
          <cell r="BG956"/>
          <cell r="BH956"/>
          <cell r="BI956"/>
          <cell r="BJ956"/>
          <cell r="BK956"/>
          <cell r="BL956" t="str">
            <v>นายศักดิ์ เรือนออน</v>
          </cell>
          <cell r="BM956">
            <v>0</v>
          </cell>
          <cell r="BN956"/>
          <cell r="BO956"/>
          <cell r="BP956"/>
          <cell r="BQ956"/>
          <cell r="BR956"/>
          <cell r="BS956"/>
          <cell r="BT956"/>
          <cell r="BU956" t="str">
            <v>จันทร์นิภา</v>
          </cell>
          <cell r="BV956"/>
          <cell r="BW956"/>
          <cell r="BX956"/>
          <cell r="BY956"/>
          <cell r="BZ956"/>
          <cell r="CA956"/>
          <cell r="CB956"/>
          <cell r="CC956"/>
          <cell r="CD956"/>
          <cell r="CE956"/>
          <cell r="CF956"/>
          <cell r="CG956"/>
          <cell r="CH956"/>
          <cell r="CI956"/>
          <cell r="CJ956"/>
          <cell r="CK956"/>
          <cell r="CL956"/>
          <cell r="CM956"/>
          <cell r="CN956"/>
          <cell r="CO956"/>
        </row>
        <row r="957">
          <cell r="B957">
            <v>1801</v>
          </cell>
          <cell r="C957">
            <v>953</v>
          </cell>
          <cell r="D957">
            <v>20</v>
          </cell>
          <cell r="E957">
            <v>4</v>
          </cell>
          <cell r="F957">
            <v>2565</v>
          </cell>
          <cell r="G957">
            <v>800080098992</v>
          </cell>
          <cell r="H957" t="str">
            <v>นางสาว</v>
          </cell>
          <cell r="I957" t="str">
            <v>มาริษา</v>
          </cell>
          <cell r="J957" t="str">
            <v>ห้ามทุกข์</v>
          </cell>
          <cell r="K957">
            <v>1500700153369</v>
          </cell>
          <cell r="L957" t="str">
            <v>เซ็นทรัล แอร์พอร์ต พลาซ่า เชียงใหม่</v>
          </cell>
          <cell r="M957" t="str">
            <v>เชียงใหม่ 1</v>
          </cell>
          <cell r="N957">
            <v>8</v>
          </cell>
          <cell r="O957" t="str">
            <v>สินเชื่อธนาคารประชาชน</v>
          </cell>
          <cell r="P957" t="str">
            <v>1.บุคคลค้ำประกัน</v>
          </cell>
          <cell r="Q957">
            <v>81485.62</v>
          </cell>
          <cell r="R957">
            <v>23160.62</v>
          </cell>
          <cell r="S957" t="str">
            <v>แขวงเชียงใหม่</v>
          </cell>
          <cell r="T957" t="str">
            <v>ผบE.782</v>
          </cell>
          <cell r="U957" t="str">
            <v>2565</v>
          </cell>
          <cell r="V957" t="str">
            <v>ผบE.1135</v>
          </cell>
          <cell r="W957">
            <v>2565</v>
          </cell>
          <cell r="X957">
            <v>8</v>
          </cell>
          <cell r="Y957">
            <v>3</v>
          </cell>
          <cell r="Z957">
            <v>2565</v>
          </cell>
          <cell r="AA957"/>
          <cell r="AB957"/>
          <cell r="AC957"/>
          <cell r="AD957"/>
          <cell r="AE957"/>
          <cell r="AF957"/>
          <cell r="AG957"/>
          <cell r="AH957"/>
          <cell r="AI957"/>
          <cell r="AJ957"/>
          <cell r="AK957"/>
          <cell r="AL957"/>
          <cell r="AM957"/>
          <cell r="AN957"/>
          <cell r="AO957"/>
          <cell r="AP957"/>
          <cell r="AQ957"/>
          <cell r="AR957"/>
          <cell r="AS957"/>
          <cell r="AT957"/>
          <cell r="AU957"/>
          <cell r="AV957"/>
          <cell r="AW957"/>
          <cell r="AX957"/>
          <cell r="AY957"/>
          <cell r="AZ957"/>
          <cell r="BA957"/>
          <cell r="BB957" t="str">
            <v>สืบทรัพย์ (คำสั่ง 20/4/2565)</v>
          </cell>
          <cell r="BC957"/>
          <cell r="BD957"/>
          <cell r="BE957"/>
          <cell r="BF957"/>
          <cell r="BG957"/>
          <cell r="BH957"/>
          <cell r="BI957"/>
          <cell r="BJ957"/>
          <cell r="BK957"/>
          <cell r="BL957" t="str">
            <v>นางสาวมาริษา ห้ามทุกข์</v>
          </cell>
          <cell r="BM957">
            <v>0</v>
          </cell>
          <cell r="BN957"/>
          <cell r="BO957"/>
          <cell r="BP957"/>
          <cell r="BQ957"/>
          <cell r="BR957"/>
          <cell r="BS957"/>
          <cell r="BT957"/>
          <cell r="BU957" t="str">
            <v>จันทร์นิภา</v>
          </cell>
          <cell r="BV957"/>
          <cell r="BW957"/>
          <cell r="BX957"/>
          <cell r="BY957"/>
          <cell r="BZ957"/>
          <cell r="CA957"/>
          <cell r="CB957"/>
          <cell r="CC957"/>
          <cell r="CD957"/>
          <cell r="CE957"/>
          <cell r="CF957"/>
          <cell r="CG957"/>
          <cell r="CH957"/>
          <cell r="CI957"/>
          <cell r="CJ957"/>
          <cell r="CK957"/>
          <cell r="CL957"/>
          <cell r="CM957"/>
          <cell r="CN957"/>
          <cell r="CO957"/>
        </row>
        <row r="958">
          <cell r="B958">
            <v>1802</v>
          </cell>
          <cell r="C958">
            <v>954</v>
          </cell>
          <cell r="D958">
            <v>20</v>
          </cell>
          <cell r="E958">
            <v>4</v>
          </cell>
          <cell r="F958">
            <v>2565</v>
          </cell>
          <cell r="G958">
            <v>800078348334</v>
          </cell>
          <cell r="H958" t="str">
            <v>นาย</v>
          </cell>
          <cell r="I958" t="str">
            <v>ศรัณฐ์</v>
          </cell>
          <cell r="J958" t="str">
            <v>แก้ววิรัตน์</v>
          </cell>
          <cell r="K958">
            <v>3500100372911</v>
          </cell>
          <cell r="L958" t="str">
            <v>หนองหอย</v>
          </cell>
          <cell r="M958" t="str">
            <v>เชียงใหม่ 1</v>
          </cell>
          <cell r="N958">
            <v>8</v>
          </cell>
          <cell r="O958" t="str">
            <v>สินเชื่อธนาคารประชาชน</v>
          </cell>
          <cell r="P958" t="str">
            <v>1.บุคคลค้ำประกัน</v>
          </cell>
          <cell r="Q958">
            <v>63578.1</v>
          </cell>
          <cell r="R958">
            <v>9777.4500000000007</v>
          </cell>
          <cell r="S958" t="str">
            <v>แขวงเชียงใหม่</v>
          </cell>
          <cell r="T958" t="str">
            <v>ผบ.2644</v>
          </cell>
          <cell r="U958" t="str">
            <v>2563</v>
          </cell>
          <cell r="V958" t="str">
            <v>ผบ.5275</v>
          </cell>
          <cell r="W958">
            <v>2563</v>
          </cell>
          <cell r="X958"/>
          <cell r="Y958"/>
          <cell r="Z958"/>
          <cell r="AA958">
            <v>4</v>
          </cell>
          <cell r="AB958">
            <v>8</v>
          </cell>
          <cell r="AC958">
            <v>2563</v>
          </cell>
          <cell r="AD958"/>
          <cell r="AE958"/>
          <cell r="AF958"/>
          <cell r="AG958"/>
          <cell r="AH958"/>
          <cell r="AI958"/>
          <cell r="AJ958"/>
          <cell r="AK958"/>
          <cell r="AL958"/>
          <cell r="AM958"/>
          <cell r="AN958"/>
          <cell r="AO958"/>
          <cell r="AP958"/>
          <cell r="AQ958"/>
          <cell r="AR958"/>
          <cell r="AS958"/>
          <cell r="AT958"/>
          <cell r="AU958"/>
          <cell r="AV958"/>
          <cell r="AW958"/>
          <cell r="AX958"/>
          <cell r="AY958"/>
          <cell r="AZ958"/>
          <cell r="BA958"/>
          <cell r="BB958" t="str">
            <v>สืบทรัพย์ (คำสั่ง 20/4/2565)</v>
          </cell>
          <cell r="BC958"/>
          <cell r="BD958"/>
          <cell r="BE958"/>
          <cell r="BF958"/>
          <cell r="BG958"/>
          <cell r="BH958"/>
          <cell r="BI958"/>
          <cell r="BJ958"/>
          <cell r="BK958"/>
          <cell r="BL958" t="str">
            <v>นายศรัณฐ์ แก้ววิรัตน์</v>
          </cell>
          <cell r="BM958">
            <v>0</v>
          </cell>
          <cell r="BN958"/>
          <cell r="BO958"/>
          <cell r="BP958"/>
          <cell r="BQ958"/>
          <cell r="BR958"/>
          <cell r="BS958"/>
          <cell r="BT958"/>
          <cell r="BU958" t="str">
            <v>จันทร์นิภา</v>
          </cell>
          <cell r="BV958"/>
          <cell r="BW958"/>
          <cell r="BX958"/>
          <cell r="BY958"/>
          <cell r="BZ958"/>
          <cell r="CA958"/>
          <cell r="CB958"/>
          <cell r="CC958"/>
          <cell r="CD958"/>
          <cell r="CE958"/>
          <cell r="CF958"/>
          <cell r="CG958"/>
          <cell r="CH958"/>
          <cell r="CI958"/>
          <cell r="CJ958"/>
          <cell r="CK958"/>
          <cell r="CL958"/>
          <cell r="CM958"/>
          <cell r="CN958"/>
          <cell r="CO958"/>
        </row>
        <row r="959">
          <cell r="B959">
            <v>1803</v>
          </cell>
          <cell r="C959">
            <v>955</v>
          </cell>
          <cell r="D959">
            <v>20</v>
          </cell>
          <cell r="E959">
            <v>4</v>
          </cell>
          <cell r="F959">
            <v>2565</v>
          </cell>
          <cell r="G959">
            <v>800003203067</v>
          </cell>
          <cell r="H959" t="str">
            <v>นาย</v>
          </cell>
          <cell r="I959" t="str">
            <v>นฤพนธ์</v>
          </cell>
          <cell r="J959" t="str">
            <v>โยธี</v>
          </cell>
          <cell r="K959">
            <v>3500700399909</v>
          </cell>
          <cell r="L959" t="str">
            <v>ดอยสะเก็ด</v>
          </cell>
          <cell r="M959" t="str">
            <v>เชียงใหม่ 2</v>
          </cell>
          <cell r="N959">
            <v>8</v>
          </cell>
          <cell r="O959" t="str">
            <v>สินเชื่อธนาคารประชาชน</v>
          </cell>
          <cell r="P959" t="str">
            <v>1.บุคคลค้ำประกัน</v>
          </cell>
          <cell r="Q959">
            <v>55958.58</v>
          </cell>
          <cell r="R959">
            <v>10772.68</v>
          </cell>
          <cell r="S959" t="str">
            <v>แขวงเชียงใหม่</v>
          </cell>
          <cell r="T959" t="str">
            <v>ผบ.3387</v>
          </cell>
          <cell r="U959" t="str">
            <v>2562</v>
          </cell>
          <cell r="V959" t="str">
            <v>ผบ.4208</v>
          </cell>
          <cell r="W959">
            <v>2562</v>
          </cell>
          <cell r="X959"/>
          <cell r="Y959"/>
          <cell r="Z959"/>
          <cell r="AA959"/>
          <cell r="AB959"/>
          <cell r="AC959"/>
          <cell r="AD959"/>
          <cell r="AE959"/>
          <cell r="AF959"/>
          <cell r="AG959"/>
          <cell r="AH959"/>
          <cell r="AI959"/>
          <cell r="AJ959"/>
          <cell r="AK959"/>
          <cell r="AL959"/>
          <cell r="AM959"/>
          <cell r="AN959"/>
          <cell r="AO959"/>
          <cell r="AP959"/>
          <cell r="AQ959"/>
          <cell r="AR959"/>
          <cell r="AS959"/>
          <cell r="AT959"/>
          <cell r="AU959"/>
          <cell r="AV959"/>
          <cell r="AW959"/>
          <cell r="AX959"/>
          <cell r="AY959"/>
          <cell r="AZ959"/>
          <cell r="BA959"/>
          <cell r="BB959" t="str">
            <v xml:space="preserve">สืบทรัพย์ สำนักงานอื่นฟ้อง (คำสั่ง 21/4/2565) </v>
          </cell>
          <cell r="BC959"/>
          <cell r="BD959"/>
          <cell r="BE959"/>
          <cell r="BF959"/>
          <cell r="BG959"/>
          <cell r="BH959"/>
          <cell r="BI959"/>
          <cell r="BJ959"/>
          <cell r="BK959"/>
          <cell r="BL959" t="str">
            <v>นายนฤพนธ์ โยธี</v>
          </cell>
          <cell r="BM959">
            <v>823658010428</v>
          </cell>
          <cell r="BN959"/>
          <cell r="BO959"/>
          <cell r="BP959"/>
          <cell r="BQ959"/>
          <cell r="BR959"/>
          <cell r="BS959"/>
          <cell r="BT959"/>
          <cell r="BU959" t="str">
            <v>จันทร์นิภา</v>
          </cell>
          <cell r="BV959"/>
          <cell r="BW959"/>
          <cell r="BX959"/>
          <cell r="BY959"/>
          <cell r="BZ959"/>
          <cell r="CA959"/>
          <cell r="CB959"/>
          <cell r="CC959"/>
          <cell r="CD959"/>
          <cell r="CE959"/>
          <cell r="CF959"/>
          <cell r="CG959"/>
          <cell r="CH959"/>
          <cell r="CI959"/>
          <cell r="CJ959"/>
          <cell r="CK959"/>
          <cell r="CL959"/>
          <cell r="CM959"/>
          <cell r="CN959"/>
          <cell r="CO959"/>
        </row>
        <row r="960">
          <cell r="B960">
            <v>1804</v>
          </cell>
          <cell r="C960">
            <v>956</v>
          </cell>
          <cell r="D960">
            <v>21</v>
          </cell>
          <cell r="E960">
            <v>4</v>
          </cell>
          <cell r="F960">
            <v>2565</v>
          </cell>
          <cell r="G960" t="str">
            <v>800032869565 ,
800022316817</v>
          </cell>
          <cell r="H960" t="str">
            <v>นาย</v>
          </cell>
          <cell r="I960" t="str">
            <v>สิทธิพงศ์</v>
          </cell>
          <cell r="J960" t="str">
            <v>กุนอินต๊ะ</v>
          </cell>
          <cell r="K960">
            <v>1579900166241</v>
          </cell>
          <cell r="L960" t="str">
            <v>ช้างคลาน</v>
          </cell>
          <cell r="M960" t="str">
            <v>เชียงใหม่ 1</v>
          </cell>
          <cell r="N960">
            <v>8</v>
          </cell>
          <cell r="O960" t="str">
            <v>สินเชื่อพัฒนากลุ่มอาชีพ , สินเชื่อธนาคารประชาชน</v>
          </cell>
          <cell r="P960" t="str">
            <v>1.บุคคลค้ำประกัน</v>
          </cell>
          <cell r="Q960">
            <v>30496.15</v>
          </cell>
          <cell r="R960">
            <v>17179.05</v>
          </cell>
          <cell r="S960" t="str">
            <v>จังหวัดเชียงใหม่</v>
          </cell>
          <cell r="T960" t="str">
            <v>ผบE.111</v>
          </cell>
          <cell r="U960" t="str">
            <v>2563</v>
          </cell>
          <cell r="V960" t="str">
            <v>ผบE120</v>
          </cell>
          <cell r="W960">
            <v>2563</v>
          </cell>
          <cell r="X960">
            <v>17</v>
          </cell>
          <cell r="Y960">
            <v>8</v>
          </cell>
          <cell r="Z960">
            <v>2563</v>
          </cell>
          <cell r="AA960"/>
          <cell r="AB960"/>
          <cell r="AC960"/>
          <cell r="AD960"/>
          <cell r="AE960"/>
          <cell r="AF960"/>
          <cell r="AG960"/>
          <cell r="AH960"/>
          <cell r="AI960"/>
          <cell r="AJ960"/>
          <cell r="AK960"/>
          <cell r="AL960"/>
          <cell r="AM960"/>
          <cell r="AN960"/>
          <cell r="AO960"/>
          <cell r="AP960"/>
          <cell r="AQ960"/>
          <cell r="AR960"/>
          <cell r="AS960"/>
          <cell r="AT960"/>
          <cell r="AU960"/>
          <cell r="AV960"/>
          <cell r="AW960"/>
          <cell r="AX960"/>
          <cell r="AY960"/>
          <cell r="AZ960"/>
          <cell r="BA960"/>
          <cell r="BB960" t="str">
            <v xml:space="preserve">ยึดทรัพย์ สำนักงานอื่นสืบ (คำสั่ง 21/4/2565) </v>
          </cell>
          <cell r="BC960"/>
          <cell r="BD960"/>
          <cell r="BE960"/>
          <cell r="BF960"/>
          <cell r="BG960"/>
          <cell r="BH960"/>
          <cell r="BI960"/>
          <cell r="BJ960"/>
          <cell r="BK960"/>
          <cell r="BL960" t="str">
            <v>นายสิทธิพงศ์ กุนอินต๊ะ</v>
          </cell>
          <cell r="BM960">
            <v>0</v>
          </cell>
          <cell r="BN960"/>
          <cell r="BO960"/>
          <cell r="BP960"/>
          <cell r="BQ960"/>
          <cell r="BR960"/>
          <cell r="BS960"/>
          <cell r="BT960"/>
          <cell r="BU960"/>
          <cell r="BV960"/>
          <cell r="BW960"/>
          <cell r="BX960"/>
          <cell r="BY960"/>
          <cell r="BZ960"/>
          <cell r="CA960"/>
          <cell r="CB960"/>
          <cell r="CC960"/>
          <cell r="CD960"/>
          <cell r="CE960"/>
          <cell r="CF960"/>
          <cell r="CG960"/>
          <cell r="CH960"/>
          <cell r="CI960"/>
          <cell r="CJ960"/>
          <cell r="CK960"/>
          <cell r="CL960"/>
          <cell r="CM960"/>
          <cell r="CN960"/>
          <cell r="CO960"/>
        </row>
        <row r="961">
          <cell r="B961">
            <v>1805</v>
          </cell>
          <cell r="C961">
            <v>957</v>
          </cell>
          <cell r="D961">
            <v>23</v>
          </cell>
          <cell r="E961">
            <v>3</v>
          </cell>
          <cell r="F961">
            <v>2565</v>
          </cell>
          <cell r="G961">
            <v>800001322067</v>
          </cell>
          <cell r="H961" t="str">
            <v>นาง</v>
          </cell>
          <cell r="I961" t="str">
            <v>องุ่น</v>
          </cell>
          <cell r="J961" t="str">
            <v>คงเดชา</v>
          </cell>
          <cell r="K961">
            <v>3580100144187</v>
          </cell>
          <cell r="L961" t="str">
            <v>ตาก</v>
          </cell>
          <cell r="M961" t="str">
            <v>เขตตาก 7</v>
          </cell>
          <cell r="N961">
            <v>7</v>
          </cell>
          <cell r="O961" t="str">
            <v>สินเชื่อแก้ไขหนี้สินภาคประชาชน</v>
          </cell>
          <cell r="P961" t="str">
            <v>1.บุคคลค้ำประกัน</v>
          </cell>
          <cell r="Q961">
            <v>95951.55</v>
          </cell>
          <cell r="R961">
            <v>10812.08</v>
          </cell>
          <cell r="S961" t="str">
            <v>แขวงพิษณุโลก</v>
          </cell>
          <cell r="T961" t="str">
            <v>ผบ.134</v>
          </cell>
          <cell r="U961" t="str">
            <v>2556</v>
          </cell>
          <cell r="V961" t="str">
            <v>ผบ.493</v>
          </cell>
          <cell r="W961">
            <v>2556</v>
          </cell>
          <cell r="X961"/>
          <cell r="Y961"/>
          <cell r="Z961"/>
          <cell r="AA961">
            <v>27</v>
          </cell>
          <cell r="AB961">
            <v>3</v>
          </cell>
          <cell r="AC961">
            <v>2556</v>
          </cell>
          <cell r="AD961"/>
          <cell r="AE961"/>
          <cell r="AF961"/>
          <cell r="AG961">
            <v>24</v>
          </cell>
          <cell r="AH961">
            <v>3</v>
          </cell>
          <cell r="AI961">
            <v>2564</v>
          </cell>
          <cell r="AJ961"/>
          <cell r="AK961"/>
          <cell r="AL961"/>
          <cell r="AM961" t="str">
            <v>โฉนด</v>
          </cell>
          <cell r="AN961" t="str">
            <v>31946</v>
          </cell>
          <cell r="AO961" t="str">
            <v>ดอนแก้ว</v>
          </cell>
          <cell r="AP961" t="str">
            <v>แม่ริม</v>
          </cell>
          <cell r="AQ961" t="str">
            <v>เชียงใหม่</v>
          </cell>
          <cell r="AR961"/>
          <cell r="AS961"/>
          <cell r="AT961"/>
          <cell r="AU961"/>
          <cell r="AV961"/>
          <cell r="AW961"/>
          <cell r="AX961"/>
          <cell r="AY961"/>
          <cell r="AZ961"/>
          <cell r="BA961"/>
          <cell r="BB961" t="str">
            <v>ยึดทรัพย์ (คำสั่ง 23/3/2565)ข้ามเขต</v>
          </cell>
          <cell r="BC961"/>
          <cell r="BD961"/>
          <cell r="BE961"/>
          <cell r="BF961"/>
          <cell r="BG961"/>
          <cell r="BH961"/>
          <cell r="BI961"/>
          <cell r="BJ961"/>
          <cell r="BK961"/>
          <cell r="BL961" t="str">
            <v>นางองุ่น คงเดชา</v>
          </cell>
          <cell r="BM961">
            <v>0</v>
          </cell>
          <cell r="BN961"/>
          <cell r="BO961"/>
          <cell r="BP961"/>
          <cell r="BQ961"/>
          <cell r="BR961"/>
          <cell r="BS961"/>
          <cell r="BT961"/>
          <cell r="BU961" t="str">
            <v>นพวิสต์ (ยึด)</v>
          </cell>
          <cell r="BV961"/>
          <cell r="BW961"/>
          <cell r="BX961"/>
          <cell r="BY961"/>
          <cell r="BZ961"/>
          <cell r="CA961"/>
          <cell r="CB961"/>
          <cell r="CC961"/>
          <cell r="CD961"/>
          <cell r="CE961"/>
          <cell r="CF961"/>
          <cell r="CG961"/>
          <cell r="CH961"/>
          <cell r="CI961"/>
          <cell r="CJ961"/>
          <cell r="CK961"/>
          <cell r="CL961"/>
          <cell r="CM961"/>
          <cell r="CN961"/>
          <cell r="CO961"/>
        </row>
        <row r="962">
          <cell r="B962">
            <v>1806</v>
          </cell>
          <cell r="C962">
            <v>958</v>
          </cell>
          <cell r="D962">
            <v>27</v>
          </cell>
          <cell r="E962">
            <v>4</v>
          </cell>
          <cell r="F962">
            <v>2565</v>
          </cell>
          <cell r="G962">
            <v>822252010209</v>
          </cell>
          <cell r="H962" t="str">
            <v>นาย</v>
          </cell>
          <cell r="I962" t="str">
            <v>เรวัต</v>
          </cell>
          <cell r="J962" t="str">
            <v>อินทะนิน</v>
          </cell>
          <cell r="K962">
            <v>3579900253418</v>
          </cell>
          <cell r="L962" t="str">
            <v>ประตูช้างเผือก</v>
          </cell>
          <cell r="M962" t="str">
            <v>เชียงใหม่ 1</v>
          </cell>
          <cell r="N962">
            <v>8</v>
          </cell>
          <cell r="O962" t="str">
            <v>สินเชื่อสวัสดิการ</v>
          </cell>
          <cell r="P962" t="str">
            <v>1.บุคคลค้ำประกัน</v>
          </cell>
          <cell r="Q962">
            <v>1139197.77</v>
          </cell>
          <cell r="R962">
            <v>184117.8</v>
          </cell>
          <cell r="S962" t="str">
            <v>จังหวัดเชียงราย</v>
          </cell>
          <cell r="T962" t="str">
            <v>ผบ.2918</v>
          </cell>
          <cell r="U962" t="str">
            <v>2556</v>
          </cell>
          <cell r="V962" t="str">
            <v>ผบ.761</v>
          </cell>
          <cell r="W962">
            <v>2557</v>
          </cell>
          <cell r="X962"/>
          <cell r="Y962"/>
          <cell r="Z962"/>
          <cell r="AA962">
            <v>1</v>
          </cell>
          <cell r="AB962">
            <v>5</v>
          </cell>
          <cell r="AC962">
            <v>2557</v>
          </cell>
          <cell r="AD962"/>
          <cell r="AE962"/>
          <cell r="AF962"/>
          <cell r="AG962"/>
          <cell r="AH962"/>
          <cell r="AI962"/>
          <cell r="AJ962"/>
          <cell r="AK962"/>
          <cell r="AL962"/>
          <cell r="AM962"/>
          <cell r="AN962"/>
          <cell r="AO962"/>
          <cell r="AP962"/>
          <cell r="AQ962"/>
          <cell r="AR962"/>
          <cell r="AS962"/>
          <cell r="AT962"/>
          <cell r="AU962"/>
          <cell r="AV962"/>
          <cell r="AW962"/>
          <cell r="AX962"/>
          <cell r="AY962"/>
          <cell r="AZ962"/>
          <cell r="BA962"/>
          <cell r="BB962" t="str">
            <v xml:space="preserve">สืบทรัพย์ สำนักงานอื่นฟ้อง (คำสั่ง 27/4/2565) </v>
          </cell>
          <cell r="BC962"/>
          <cell r="BD962"/>
          <cell r="BE962"/>
          <cell r="BF962"/>
          <cell r="BG962"/>
          <cell r="BH962"/>
          <cell r="BI962"/>
          <cell r="BJ962"/>
          <cell r="BK962"/>
          <cell r="BL962" t="str">
            <v>นายเรวัต อินทะนิน</v>
          </cell>
          <cell r="BM962">
            <v>0</v>
          </cell>
          <cell r="BN962"/>
          <cell r="BO962"/>
          <cell r="BP962"/>
          <cell r="BQ962"/>
          <cell r="BR962"/>
          <cell r="BS962"/>
          <cell r="BT962"/>
          <cell r="BU962" t="str">
            <v>จันทร์นิภา</v>
          </cell>
          <cell r="BV962"/>
          <cell r="BW962"/>
          <cell r="BX962"/>
          <cell r="BY962"/>
          <cell r="BZ962"/>
          <cell r="CA962"/>
          <cell r="CB962"/>
          <cell r="CC962"/>
          <cell r="CD962"/>
          <cell r="CE962"/>
          <cell r="CF962"/>
          <cell r="CG962"/>
          <cell r="CH962"/>
          <cell r="CI962"/>
          <cell r="CJ962"/>
          <cell r="CK962"/>
          <cell r="CL962"/>
          <cell r="CM962"/>
          <cell r="CN962"/>
          <cell r="CO962"/>
        </row>
        <row r="963">
          <cell r="B963">
            <v>1807</v>
          </cell>
          <cell r="C963">
            <v>959</v>
          </cell>
          <cell r="D963">
            <v>27</v>
          </cell>
          <cell r="E963">
            <v>4</v>
          </cell>
          <cell r="F963">
            <v>2565</v>
          </cell>
          <cell r="G963">
            <v>800047177301</v>
          </cell>
          <cell r="H963" t="str">
            <v>นาย</v>
          </cell>
          <cell r="I963" t="str">
            <v>เฉลิม</v>
          </cell>
          <cell r="J963" t="str">
            <v>มูลชุมภู</v>
          </cell>
          <cell r="K963">
            <v>1571100091304</v>
          </cell>
          <cell r="L963" t="str">
            <v>หนองหอย</v>
          </cell>
          <cell r="M963" t="str">
            <v>เชียงใหม่ 1</v>
          </cell>
          <cell r="N963">
            <v>8</v>
          </cell>
          <cell r="O963" t="str">
            <v>สินเชื่อธนาคารประชาชน</v>
          </cell>
          <cell r="P963" t="str">
            <v>1.บุคคลค้ำประกัน</v>
          </cell>
          <cell r="Q963">
            <v>39311.67</v>
          </cell>
          <cell r="R963">
            <v>8295.75</v>
          </cell>
          <cell r="S963" t="str">
            <v>แขวงเชียงใหม่</v>
          </cell>
          <cell r="T963" t="str">
            <v>ผบ.2620</v>
          </cell>
          <cell r="U963" t="str">
            <v>2562</v>
          </cell>
          <cell r="V963" t="str">
            <v>ผบ.3074</v>
          </cell>
          <cell r="W963">
            <v>2562</v>
          </cell>
          <cell r="X963">
            <v>12</v>
          </cell>
          <cell r="Y963">
            <v>5</v>
          </cell>
          <cell r="Z963">
            <v>2562</v>
          </cell>
          <cell r="AA963"/>
          <cell r="AB963"/>
          <cell r="AC963"/>
          <cell r="AD963"/>
          <cell r="AE963"/>
          <cell r="AF963"/>
          <cell r="AG963"/>
          <cell r="AH963"/>
          <cell r="AI963"/>
          <cell r="AJ963"/>
          <cell r="AK963"/>
          <cell r="AL963"/>
          <cell r="AM963"/>
          <cell r="AN963"/>
          <cell r="AO963"/>
          <cell r="AP963"/>
          <cell r="AQ963"/>
          <cell r="AR963"/>
          <cell r="AS963"/>
          <cell r="AT963"/>
          <cell r="AU963"/>
          <cell r="AV963"/>
          <cell r="AW963"/>
          <cell r="AX963"/>
          <cell r="AY963"/>
          <cell r="AZ963"/>
          <cell r="BA963"/>
          <cell r="BB963" t="str">
            <v>สืบทรัพย์ (คำสั่ง 27/4/2565)</v>
          </cell>
          <cell r="BC963"/>
          <cell r="BD963"/>
          <cell r="BE963"/>
          <cell r="BF963"/>
          <cell r="BG963"/>
          <cell r="BH963"/>
          <cell r="BI963"/>
          <cell r="BJ963"/>
          <cell r="BK963"/>
          <cell r="BL963" t="str">
            <v>นายเฉลิม มูลชุมภู</v>
          </cell>
          <cell r="BM963">
            <v>823561010065</v>
          </cell>
          <cell r="BN963"/>
          <cell r="BO963"/>
          <cell r="BP963"/>
          <cell r="BQ963"/>
          <cell r="BR963"/>
          <cell r="BS963"/>
          <cell r="BT963"/>
          <cell r="BU963" t="str">
            <v>จันทร์นิภา</v>
          </cell>
          <cell r="BV963"/>
          <cell r="BW963"/>
          <cell r="BX963"/>
          <cell r="BY963"/>
          <cell r="BZ963"/>
          <cell r="CA963"/>
          <cell r="CB963"/>
          <cell r="CC963"/>
          <cell r="CD963"/>
          <cell r="CE963"/>
          <cell r="CF963"/>
          <cell r="CG963"/>
          <cell r="CH963"/>
          <cell r="CI963"/>
          <cell r="CJ963"/>
          <cell r="CK963"/>
          <cell r="CL963"/>
          <cell r="CM963"/>
          <cell r="CN963"/>
          <cell r="CO963"/>
        </row>
        <row r="964">
          <cell r="B964">
            <v>1808</v>
          </cell>
          <cell r="C964">
            <v>960</v>
          </cell>
          <cell r="D964">
            <v>3</v>
          </cell>
          <cell r="E964">
            <v>5</v>
          </cell>
          <cell r="F964">
            <v>2565</v>
          </cell>
          <cell r="G964">
            <v>800098349122</v>
          </cell>
          <cell r="H964" t="str">
            <v>นางสาว</v>
          </cell>
          <cell r="I964" t="str">
            <v>นงคราญ</v>
          </cell>
          <cell r="J964" t="str">
            <v>ตุ้ยงาม</v>
          </cell>
          <cell r="K964" t="str">
            <v>5-5006-00049-28-7</v>
          </cell>
          <cell r="L964" t="str">
            <v>เซ็นทรัล แอร์พอร์ต พลาซ่า เชียงใหม่</v>
          </cell>
          <cell r="M964" t="str">
            <v>เชียงใหม่ 1</v>
          </cell>
          <cell r="N964">
            <v>8</v>
          </cell>
          <cell r="O964" t="str">
            <v>สินเชื่อธนาคารประชาชน</v>
          </cell>
          <cell r="P964" t="str">
            <v>1.บุคคลค้ำประกัน</v>
          </cell>
          <cell r="Q964">
            <v>111997.81</v>
          </cell>
          <cell r="R964">
            <v>15331.81</v>
          </cell>
          <cell r="S964" t="str">
            <v>แขวงเชียงใหม่</v>
          </cell>
          <cell r="T964" t="str">
            <v>ผบE.4609</v>
          </cell>
          <cell r="U964" t="str">
            <v>2564</v>
          </cell>
          <cell r="V964" t="str">
            <v>ผบE.905</v>
          </cell>
          <cell r="W964">
            <v>2565</v>
          </cell>
          <cell r="X964">
            <v>2</v>
          </cell>
          <cell r="Y964">
            <v>3</v>
          </cell>
          <cell r="Z964">
            <v>2565</v>
          </cell>
          <cell r="AA964"/>
          <cell r="AB964"/>
          <cell r="AC964"/>
          <cell r="AD964"/>
          <cell r="AE964"/>
          <cell r="AF964"/>
          <cell r="AG964"/>
          <cell r="AH964"/>
          <cell r="AI964"/>
          <cell r="AJ964"/>
          <cell r="AK964"/>
          <cell r="AL964"/>
          <cell r="AM964"/>
          <cell r="AN964"/>
          <cell r="AO964"/>
          <cell r="AP964"/>
          <cell r="AQ964"/>
          <cell r="AR964"/>
          <cell r="AS964"/>
          <cell r="AT964"/>
          <cell r="AU964"/>
          <cell r="AV964"/>
          <cell r="AW964"/>
          <cell r="AX964"/>
          <cell r="AY964"/>
          <cell r="AZ964"/>
          <cell r="BA964"/>
          <cell r="BB964" t="str">
            <v>สืบทรัพย์ (คำสั่ง 3/5/2565)</v>
          </cell>
          <cell r="BC964"/>
          <cell r="BD964"/>
          <cell r="BE964"/>
          <cell r="BF964"/>
          <cell r="BG964"/>
          <cell r="BH964"/>
          <cell r="BI964"/>
          <cell r="BJ964"/>
          <cell r="BK964"/>
          <cell r="BL964" t="str">
            <v>นางสาวนงคราญ ตุ้ยงาม</v>
          </cell>
          <cell r="BM964">
            <v>0</v>
          </cell>
          <cell r="BN964"/>
          <cell r="BO964"/>
          <cell r="BP964"/>
          <cell r="BQ964"/>
          <cell r="BR964"/>
          <cell r="BS964"/>
          <cell r="BT964"/>
          <cell r="BU964" t="str">
            <v>จันทร์นิภา</v>
          </cell>
          <cell r="BV964"/>
          <cell r="BW964"/>
          <cell r="BX964"/>
          <cell r="BY964"/>
          <cell r="BZ964"/>
          <cell r="CA964"/>
          <cell r="CB964"/>
          <cell r="CC964"/>
          <cell r="CD964"/>
          <cell r="CE964"/>
          <cell r="CF964"/>
          <cell r="CG964"/>
          <cell r="CH964"/>
          <cell r="CI964"/>
          <cell r="CJ964"/>
          <cell r="CK964"/>
          <cell r="CL964"/>
          <cell r="CM964"/>
          <cell r="CN964"/>
          <cell r="CO964"/>
        </row>
        <row r="965">
          <cell r="B965">
            <v>1809</v>
          </cell>
          <cell r="C965">
            <v>961</v>
          </cell>
          <cell r="D965">
            <v>27</v>
          </cell>
          <cell r="E965">
            <v>4</v>
          </cell>
          <cell r="F965">
            <v>2565</v>
          </cell>
          <cell r="G965">
            <v>800076497372</v>
          </cell>
          <cell r="H965" t="str">
            <v>นาย</v>
          </cell>
          <cell r="I965" t="str">
            <v>เอกภิพงศ์</v>
          </cell>
          <cell r="J965" t="str">
            <v>อินทยา</v>
          </cell>
          <cell r="K965">
            <v>5509990000031</v>
          </cell>
          <cell r="L965" t="str">
            <v>นิมมานเหมินทร์</v>
          </cell>
          <cell r="M965" t="str">
            <v>เชียงใหม่ 1</v>
          </cell>
          <cell r="N965">
            <v>8</v>
          </cell>
          <cell r="O965"/>
          <cell r="P965"/>
          <cell r="Q965"/>
          <cell r="R965"/>
          <cell r="S965"/>
          <cell r="T965"/>
          <cell r="U965"/>
          <cell r="V965"/>
          <cell r="W965"/>
          <cell r="X965"/>
          <cell r="Y965"/>
          <cell r="Z965"/>
          <cell r="AA965"/>
          <cell r="AB965"/>
          <cell r="AC965"/>
          <cell r="AD965"/>
          <cell r="AE965"/>
          <cell r="AF965"/>
          <cell r="AG965"/>
          <cell r="AH965"/>
          <cell r="AI965"/>
          <cell r="AJ965"/>
          <cell r="AK965"/>
          <cell r="AL965"/>
          <cell r="AM965"/>
          <cell r="AN965"/>
          <cell r="AO965"/>
          <cell r="AP965"/>
          <cell r="AQ965"/>
          <cell r="AR965"/>
          <cell r="AS965"/>
          <cell r="AT965"/>
          <cell r="AU965"/>
          <cell r="AV965"/>
          <cell r="AW965"/>
          <cell r="AX965"/>
          <cell r="AY965"/>
          <cell r="AZ965"/>
          <cell r="BA965"/>
          <cell r="BB965"/>
          <cell r="BC965"/>
          <cell r="BD965"/>
          <cell r="BE965"/>
          <cell r="BF965"/>
          <cell r="BG965"/>
          <cell r="BH965"/>
          <cell r="BI965"/>
          <cell r="BJ965"/>
          <cell r="BK965"/>
          <cell r="BL965" t="str">
            <v>นายเอกภิพงศ์ อินทยา</v>
          </cell>
          <cell r="BM965">
            <v>0</v>
          </cell>
          <cell r="BN965"/>
          <cell r="BO965"/>
          <cell r="BP965"/>
          <cell r="BQ965"/>
          <cell r="BR965"/>
          <cell r="BS965"/>
          <cell r="BT965"/>
          <cell r="BU965" t="str">
            <v>จันทร์นิภา</v>
          </cell>
          <cell r="BV965"/>
          <cell r="BW965"/>
          <cell r="BX965"/>
          <cell r="BY965"/>
          <cell r="BZ965"/>
          <cell r="CA965"/>
          <cell r="CB965"/>
          <cell r="CC965"/>
          <cell r="CD965"/>
          <cell r="CE965"/>
          <cell r="CF965"/>
          <cell r="CG965"/>
          <cell r="CH965"/>
          <cell r="CI965"/>
          <cell r="CJ965"/>
          <cell r="CK965"/>
          <cell r="CL965"/>
          <cell r="CM965"/>
          <cell r="CN965"/>
          <cell r="CO965"/>
        </row>
        <row r="966">
          <cell r="B966">
            <v>1810</v>
          </cell>
          <cell r="C966">
            <v>962</v>
          </cell>
          <cell r="D966">
            <v>9</v>
          </cell>
          <cell r="E966">
            <v>5</v>
          </cell>
          <cell r="F966">
            <v>2565</v>
          </cell>
          <cell r="G966">
            <v>800038517903</v>
          </cell>
          <cell r="H966" t="str">
            <v>นาง</v>
          </cell>
          <cell r="I966" t="str">
            <v>นภัสวรรณ</v>
          </cell>
          <cell r="J966" t="str">
            <v>ธนันชัย</v>
          </cell>
          <cell r="K966">
            <v>3509901094313</v>
          </cell>
          <cell r="L966" t="str">
            <v>เซ็นทรัล แอร์พอร์ต พลาซ่า เชียงใหม่</v>
          </cell>
          <cell r="M966" t="str">
            <v>เชียงใหม่ 1</v>
          </cell>
          <cell r="N966">
            <v>8</v>
          </cell>
          <cell r="O966" t="str">
            <v>สินเชื่อธนาคารประชาชน</v>
          </cell>
          <cell r="P966" t="str">
            <v>1.บุคคลค้ำประกัน</v>
          </cell>
          <cell r="Q966">
            <v>86302.3</v>
          </cell>
          <cell r="R966">
            <v>48860.43</v>
          </cell>
          <cell r="S966" t="str">
            <v>แขวงเชียงใหม่</v>
          </cell>
          <cell r="T966" t="str">
            <v>ผบE.981</v>
          </cell>
          <cell r="U966">
            <v>2564</v>
          </cell>
          <cell r="V966" t="str">
            <v>ผบE4202</v>
          </cell>
          <cell r="W966">
            <v>2564</v>
          </cell>
          <cell r="X966"/>
          <cell r="Y966"/>
          <cell r="Z966"/>
          <cell r="AA966">
            <v>20</v>
          </cell>
          <cell r="AB966">
            <v>12</v>
          </cell>
          <cell r="AC966">
            <v>2564</v>
          </cell>
          <cell r="AD966"/>
          <cell r="AE966"/>
          <cell r="AF966"/>
          <cell r="AG966"/>
          <cell r="AH966"/>
          <cell r="AI966"/>
          <cell r="AJ966"/>
          <cell r="AK966">
            <v>20</v>
          </cell>
          <cell r="AL966">
            <v>12</v>
          </cell>
          <cell r="AM966">
            <v>2564</v>
          </cell>
          <cell r="AN966"/>
          <cell r="AO966"/>
          <cell r="AP966"/>
          <cell r="AQ966"/>
          <cell r="AR966"/>
          <cell r="AS966"/>
          <cell r="AT966"/>
          <cell r="AU966"/>
          <cell r="AV966"/>
          <cell r="AW966"/>
          <cell r="AX966"/>
          <cell r="AY966"/>
          <cell r="AZ966"/>
          <cell r="BA966"/>
          <cell r="BB966"/>
          <cell r="BC966"/>
          <cell r="BD966"/>
          <cell r="BE966"/>
          <cell r="BF966"/>
          <cell r="BG966"/>
          <cell r="BH966"/>
          <cell r="BI966"/>
          <cell r="BJ966"/>
          <cell r="BK966"/>
          <cell r="BL966" t="str">
            <v>นางนภัสวรรณ ธนันชัย</v>
          </cell>
          <cell r="BM966">
            <v>823561010916</v>
          </cell>
          <cell r="BN966"/>
          <cell r="BO966"/>
          <cell r="BP966"/>
          <cell r="BQ966"/>
          <cell r="BR966"/>
          <cell r="BS966"/>
          <cell r="BT966"/>
          <cell r="BU966" t="str">
            <v>จันทร์นิภา</v>
          </cell>
          <cell r="BV966"/>
          <cell r="BW966"/>
          <cell r="BX966"/>
          <cell r="BY966"/>
          <cell r="BZ966"/>
          <cell r="CA966"/>
          <cell r="CB966"/>
          <cell r="CC966"/>
          <cell r="CD966"/>
          <cell r="CE966"/>
          <cell r="CF966"/>
          <cell r="CG966"/>
          <cell r="CH966"/>
          <cell r="CI966"/>
          <cell r="CJ966"/>
          <cell r="CK966"/>
          <cell r="CL966"/>
          <cell r="CM966"/>
          <cell r="CN966"/>
          <cell r="CO966"/>
        </row>
        <row r="967">
          <cell r="B967">
            <v>1811</v>
          </cell>
          <cell r="C967">
            <v>963</v>
          </cell>
          <cell r="D967">
            <v>9</v>
          </cell>
          <cell r="E967">
            <v>5</v>
          </cell>
          <cell r="F967">
            <v>2565</v>
          </cell>
          <cell r="G967">
            <v>800097936663</v>
          </cell>
          <cell r="H967" t="str">
            <v>นางสาว</v>
          </cell>
          <cell r="I967" t="str">
            <v>อริษา</v>
          </cell>
          <cell r="J967" t="str">
            <v>พานทอง</v>
          </cell>
          <cell r="K967">
            <v>1909800430326</v>
          </cell>
          <cell r="L967" t="str">
            <v>ประตูช้างเผือก</v>
          </cell>
          <cell r="M967" t="str">
            <v>เชียงใหม่ 1</v>
          </cell>
          <cell r="N967">
            <v>8</v>
          </cell>
          <cell r="O967" t="str">
            <v>สินเชื่อธนาคารประชาชน</v>
          </cell>
          <cell r="P967" t="str">
            <v>4.ไม่มีหลักประกัน</v>
          </cell>
          <cell r="Q967">
            <v>16987.599999999999</v>
          </cell>
          <cell r="R967">
            <v>3985.17</v>
          </cell>
          <cell r="S967" t="str">
            <v>จังหวัดพะเยา</v>
          </cell>
          <cell r="T967" t="str">
            <v>ผบE.896</v>
          </cell>
          <cell r="U967">
            <v>2564</v>
          </cell>
          <cell r="V967" t="str">
            <v>ผบE894</v>
          </cell>
          <cell r="W967">
            <v>2564</v>
          </cell>
          <cell r="X967">
            <v>11</v>
          </cell>
          <cell r="Y967">
            <v>10</v>
          </cell>
          <cell r="Z967">
            <v>2564</v>
          </cell>
          <cell r="AA967"/>
          <cell r="AB967"/>
          <cell r="AC967"/>
          <cell r="AD967"/>
          <cell r="AE967"/>
          <cell r="AF967"/>
          <cell r="AG967"/>
          <cell r="AH967"/>
          <cell r="AI967"/>
          <cell r="AJ967"/>
          <cell r="AK967"/>
          <cell r="AL967"/>
          <cell r="AM967"/>
          <cell r="AN967"/>
          <cell r="AO967"/>
          <cell r="AP967"/>
          <cell r="AQ967"/>
          <cell r="AR967"/>
          <cell r="AS967"/>
          <cell r="AT967"/>
          <cell r="AU967"/>
          <cell r="AV967"/>
          <cell r="AW967"/>
          <cell r="AX967"/>
          <cell r="AY967"/>
          <cell r="AZ967"/>
          <cell r="BA967"/>
          <cell r="BB967"/>
          <cell r="BC967"/>
          <cell r="BD967"/>
          <cell r="BE967"/>
          <cell r="BF967"/>
          <cell r="BG967"/>
          <cell r="BH967"/>
          <cell r="BI967"/>
          <cell r="BJ967"/>
          <cell r="BK967"/>
          <cell r="BL967" t="str">
            <v>นางสาวอริษา พานทอง</v>
          </cell>
          <cell r="BM967">
            <v>883163011740</v>
          </cell>
          <cell r="BN967"/>
          <cell r="BO967"/>
          <cell r="BP967"/>
          <cell r="BQ967"/>
          <cell r="BR967"/>
          <cell r="BS967"/>
          <cell r="BT967"/>
          <cell r="BU967" t="str">
            <v>จันทร์นิภา</v>
          </cell>
          <cell r="BV967"/>
          <cell r="BW967"/>
          <cell r="BX967"/>
          <cell r="BY967"/>
          <cell r="BZ967"/>
          <cell r="CA967"/>
          <cell r="CB967"/>
          <cell r="CC967"/>
          <cell r="CD967"/>
          <cell r="CE967"/>
          <cell r="CF967"/>
          <cell r="CG967"/>
          <cell r="CH967"/>
          <cell r="CI967"/>
          <cell r="CJ967"/>
          <cell r="CK967"/>
          <cell r="CL967"/>
          <cell r="CM967"/>
          <cell r="CN967"/>
          <cell r="CO967"/>
        </row>
        <row r="968">
          <cell r="B968">
            <v>1812</v>
          </cell>
          <cell r="C968">
            <v>964</v>
          </cell>
          <cell r="D968">
            <v>9</v>
          </cell>
          <cell r="E968">
            <v>5</v>
          </cell>
          <cell r="F968">
            <v>2565</v>
          </cell>
          <cell r="G968">
            <v>800087258961</v>
          </cell>
          <cell r="H968" t="str">
            <v>นาย</v>
          </cell>
          <cell r="I968" t="str">
            <v>จรัญ</v>
          </cell>
          <cell r="J968" t="str">
            <v>เปียงเครือ</v>
          </cell>
          <cell r="K968">
            <v>3520101465769</v>
          </cell>
          <cell r="L968" t="str">
            <v>ประตูช้างเผือก</v>
          </cell>
          <cell r="M968" t="str">
            <v>เชียงใหม่ 1</v>
          </cell>
          <cell r="N968">
            <v>8</v>
          </cell>
          <cell r="O968" t="str">
            <v>สินเชื่อธนาคารประชาชน</v>
          </cell>
          <cell r="P968" t="str">
            <v>4.ไม่มีหลักประกัน</v>
          </cell>
          <cell r="Q968">
            <v>93330</v>
          </cell>
          <cell r="R968">
            <v>24975</v>
          </cell>
          <cell r="S968" t="str">
            <v>แขวงลำปาง</v>
          </cell>
          <cell r="T968" t="str">
            <v>ผบE.1847</v>
          </cell>
          <cell r="U968">
            <v>2564</v>
          </cell>
          <cell r="V968" t="str">
            <v>ผบE2033</v>
          </cell>
          <cell r="W968">
            <v>2564</v>
          </cell>
          <cell r="X968">
            <v>28</v>
          </cell>
          <cell r="Y968">
            <v>9</v>
          </cell>
          <cell r="Z968">
            <v>2564</v>
          </cell>
          <cell r="AA968"/>
          <cell r="AB968"/>
          <cell r="AC968"/>
          <cell r="AD968"/>
          <cell r="AE968"/>
          <cell r="AF968"/>
          <cell r="AG968"/>
          <cell r="AH968"/>
          <cell r="AI968"/>
          <cell r="AJ968"/>
          <cell r="AK968"/>
          <cell r="AL968"/>
          <cell r="AM968"/>
          <cell r="AN968"/>
          <cell r="AO968"/>
          <cell r="AP968"/>
          <cell r="AQ968"/>
          <cell r="AR968"/>
          <cell r="AS968"/>
          <cell r="AT968"/>
          <cell r="AU968"/>
          <cell r="AV968"/>
          <cell r="AW968"/>
          <cell r="AX968"/>
          <cell r="AY968"/>
          <cell r="AZ968"/>
          <cell r="BA968"/>
          <cell r="BB968"/>
          <cell r="BC968"/>
          <cell r="BD968"/>
          <cell r="BE968"/>
          <cell r="BF968"/>
          <cell r="BG968"/>
          <cell r="BH968"/>
          <cell r="BI968"/>
          <cell r="BJ968"/>
          <cell r="BK968"/>
          <cell r="BL968" t="str">
            <v>นายจรัญ เปียงเครือ</v>
          </cell>
          <cell r="BM968">
            <v>0</v>
          </cell>
          <cell r="BN968"/>
          <cell r="BO968"/>
          <cell r="BP968"/>
          <cell r="BQ968"/>
          <cell r="BR968"/>
          <cell r="BS968"/>
          <cell r="BT968"/>
          <cell r="BU968" t="str">
            <v>จันทร์นิภา</v>
          </cell>
          <cell r="BV968"/>
          <cell r="BW968"/>
          <cell r="BX968"/>
          <cell r="BY968"/>
          <cell r="BZ968"/>
          <cell r="CA968"/>
          <cell r="CB968"/>
          <cell r="CC968"/>
          <cell r="CD968"/>
          <cell r="CE968"/>
          <cell r="CF968"/>
          <cell r="CG968"/>
          <cell r="CH968"/>
          <cell r="CI968"/>
          <cell r="CJ968"/>
          <cell r="CK968"/>
          <cell r="CL968"/>
          <cell r="CM968"/>
          <cell r="CN968"/>
          <cell r="CO968"/>
        </row>
        <row r="969">
          <cell r="B969">
            <v>1813</v>
          </cell>
          <cell r="C969">
            <v>965</v>
          </cell>
          <cell r="D969">
            <v>9</v>
          </cell>
          <cell r="E969">
            <v>5</v>
          </cell>
          <cell r="F969">
            <v>2565</v>
          </cell>
          <cell r="G969">
            <v>800083605926</v>
          </cell>
          <cell r="H969" t="str">
            <v>นาย</v>
          </cell>
          <cell r="I969" t="str">
            <v>อำมาตย์</v>
          </cell>
          <cell r="J969" t="str">
            <v>วิชิตนาค</v>
          </cell>
          <cell r="K969">
            <v>1501200083419</v>
          </cell>
          <cell r="L969" t="str">
            <v>บิ๊กซี เชียงใหม่ ดอนจั่น</v>
          </cell>
          <cell r="M969" t="str">
            <v>เชียงใหม่ 1</v>
          </cell>
          <cell r="N969">
            <v>8</v>
          </cell>
          <cell r="O969" t="str">
            <v>สินเชื่อธนาคารประชาชน</v>
          </cell>
          <cell r="P969" t="str">
            <v>1.บุคคลค้ำประกัน</v>
          </cell>
          <cell r="Q969">
            <v>41660</v>
          </cell>
          <cell r="R969">
            <v>12690.94</v>
          </cell>
          <cell r="S969" t="str">
            <v>จังหวัดฮอด</v>
          </cell>
          <cell r="T969" t="str">
            <v>ผบE.435</v>
          </cell>
          <cell r="U969">
            <v>2564</v>
          </cell>
          <cell r="V969" t="str">
            <v>ผบE534</v>
          </cell>
          <cell r="W969">
            <v>2564</v>
          </cell>
          <cell r="X969">
            <v>28</v>
          </cell>
          <cell r="Y969">
            <v>9</v>
          </cell>
          <cell r="Z969">
            <v>2564</v>
          </cell>
          <cell r="AA969"/>
          <cell r="AB969"/>
          <cell r="AC969"/>
          <cell r="AD969"/>
          <cell r="AE969"/>
          <cell r="AF969"/>
          <cell r="AG969"/>
          <cell r="AH969"/>
          <cell r="AI969"/>
          <cell r="AJ969"/>
          <cell r="AK969"/>
          <cell r="AL969"/>
          <cell r="AM969"/>
          <cell r="AN969"/>
          <cell r="AO969"/>
          <cell r="AP969"/>
          <cell r="AQ969"/>
          <cell r="AR969"/>
          <cell r="AS969"/>
          <cell r="AT969"/>
          <cell r="AU969"/>
          <cell r="AV969"/>
          <cell r="AW969"/>
          <cell r="AX969"/>
          <cell r="AY969"/>
          <cell r="AZ969"/>
          <cell r="BA969"/>
          <cell r="BB969"/>
          <cell r="BC969"/>
          <cell r="BD969"/>
          <cell r="BE969"/>
          <cell r="BF969"/>
          <cell r="BG969"/>
          <cell r="BH969"/>
          <cell r="BI969"/>
          <cell r="BJ969"/>
          <cell r="BK969"/>
          <cell r="BL969" t="str">
            <v>นายอำมาตย์ วิชิตนาค</v>
          </cell>
          <cell r="BM969">
            <v>883163010253</v>
          </cell>
          <cell r="BN969"/>
          <cell r="BO969"/>
          <cell r="BP969"/>
          <cell r="BQ969"/>
          <cell r="BR969"/>
          <cell r="BS969"/>
          <cell r="BT969"/>
          <cell r="BU969" t="str">
            <v>จันทร์นิภา</v>
          </cell>
          <cell r="BV969"/>
          <cell r="BW969"/>
          <cell r="BX969"/>
          <cell r="BY969"/>
          <cell r="BZ969"/>
          <cell r="CA969"/>
          <cell r="CB969"/>
          <cell r="CC969"/>
          <cell r="CD969"/>
          <cell r="CE969"/>
          <cell r="CF969"/>
          <cell r="CG969"/>
          <cell r="CH969"/>
          <cell r="CI969"/>
          <cell r="CJ969"/>
          <cell r="CK969"/>
          <cell r="CL969"/>
          <cell r="CM969"/>
          <cell r="CN969"/>
          <cell r="CO969"/>
        </row>
        <row r="970">
          <cell r="B970">
            <v>1814</v>
          </cell>
          <cell r="C970">
            <v>966</v>
          </cell>
          <cell r="D970">
            <v>9</v>
          </cell>
          <cell r="E970">
            <v>5</v>
          </cell>
          <cell r="F970">
            <v>2565</v>
          </cell>
          <cell r="G970">
            <v>800023624136</v>
          </cell>
          <cell r="H970" t="str">
            <v>นางสาว</v>
          </cell>
          <cell r="I970" t="str">
            <v>สมพร</v>
          </cell>
          <cell r="J970" t="str">
            <v>ซิโพ</v>
          </cell>
          <cell r="K970">
            <v>3580300193831</v>
          </cell>
          <cell r="L970" t="str">
            <v>เซ็นทรัล แอร์พอร์ต พลาซ่า เชียงใหม่</v>
          </cell>
          <cell r="M970" t="str">
            <v>เชียงใหม่ 1</v>
          </cell>
          <cell r="N970">
            <v>8</v>
          </cell>
          <cell r="O970" t="str">
            <v>สินเชื่อธนาคารประชาชน</v>
          </cell>
          <cell r="P970" t="str">
            <v>1.บุคคลค้ำประกัน</v>
          </cell>
          <cell r="Q970">
            <v>30494.35</v>
          </cell>
          <cell r="R970">
            <v>21207.77</v>
          </cell>
          <cell r="S970" t="str">
            <v>จังหวัดแม่ฮ่องสอน สาขาปาย</v>
          </cell>
          <cell r="T970" t="str">
            <v>ผบE.31</v>
          </cell>
          <cell r="U970">
            <v>2564</v>
          </cell>
          <cell r="V970" t="str">
            <v>ผบE33</v>
          </cell>
          <cell r="W970">
            <v>2564</v>
          </cell>
          <cell r="X970">
            <v>18</v>
          </cell>
          <cell r="Y970">
            <v>5</v>
          </cell>
          <cell r="Z970">
            <v>2564</v>
          </cell>
          <cell r="AA970"/>
          <cell r="AB970"/>
          <cell r="AC970"/>
          <cell r="AD970"/>
          <cell r="AE970"/>
          <cell r="AF970"/>
          <cell r="AG970"/>
          <cell r="AH970"/>
          <cell r="AI970"/>
          <cell r="AJ970"/>
          <cell r="AK970"/>
          <cell r="AL970"/>
          <cell r="AM970"/>
          <cell r="AN970"/>
          <cell r="AO970"/>
          <cell r="AP970"/>
          <cell r="AQ970"/>
          <cell r="AR970"/>
          <cell r="AS970"/>
          <cell r="AT970"/>
          <cell r="AU970"/>
          <cell r="AV970"/>
          <cell r="AW970"/>
          <cell r="AX970"/>
          <cell r="AY970"/>
          <cell r="AZ970"/>
          <cell r="BA970"/>
          <cell r="BB970"/>
          <cell r="BC970"/>
          <cell r="BD970"/>
          <cell r="BE970"/>
          <cell r="BF970"/>
          <cell r="BG970"/>
          <cell r="BH970"/>
          <cell r="BI970"/>
          <cell r="BJ970"/>
          <cell r="BK970"/>
          <cell r="BL970" t="str">
            <v>นางสาวสมพร ซิโพ</v>
          </cell>
          <cell r="BM970">
            <v>883162010504</v>
          </cell>
          <cell r="BN970"/>
          <cell r="BO970"/>
          <cell r="BP970"/>
          <cell r="BQ970"/>
          <cell r="BR970"/>
          <cell r="BS970"/>
          <cell r="BT970"/>
          <cell r="BU970" t="str">
            <v>จันทร์นิภา</v>
          </cell>
          <cell r="BV970"/>
          <cell r="BW970"/>
          <cell r="BX970"/>
          <cell r="BY970"/>
          <cell r="BZ970"/>
          <cell r="CA970"/>
          <cell r="CB970"/>
          <cell r="CC970"/>
          <cell r="CD970"/>
          <cell r="CE970"/>
          <cell r="CF970"/>
          <cell r="CG970"/>
          <cell r="CH970"/>
          <cell r="CI970"/>
          <cell r="CJ970"/>
          <cell r="CK970"/>
          <cell r="CL970"/>
          <cell r="CM970"/>
          <cell r="CN970"/>
          <cell r="CO970"/>
        </row>
        <row r="971">
          <cell r="B971">
            <v>1815</v>
          </cell>
          <cell r="C971">
            <v>967</v>
          </cell>
          <cell r="D971">
            <v>9</v>
          </cell>
          <cell r="E971">
            <v>5</v>
          </cell>
          <cell r="F971">
            <v>2565</v>
          </cell>
          <cell r="G971">
            <v>800094275396</v>
          </cell>
          <cell r="H971" t="str">
            <v>นาย</v>
          </cell>
          <cell r="I971" t="str">
            <v>พรชัย</v>
          </cell>
          <cell r="J971" t="str">
            <v>นุใจเหล็ก</v>
          </cell>
          <cell r="K971">
            <v>3501400695627</v>
          </cell>
          <cell r="L971" t="str">
            <v>ประตูช้างเผือก</v>
          </cell>
          <cell r="M971" t="str">
            <v>เชียงใหม่ 1</v>
          </cell>
          <cell r="N971">
            <v>8</v>
          </cell>
          <cell r="O971" t="str">
            <v>สินเชื่อธนาคารประชาชน</v>
          </cell>
          <cell r="P971" t="str">
            <v>1.บุคคลค้ำประกัน</v>
          </cell>
          <cell r="Q971">
            <v>44444</v>
          </cell>
          <cell r="R971">
            <v>9819.82</v>
          </cell>
          <cell r="S971" t="str">
            <v>จังหวัดน่าน</v>
          </cell>
          <cell r="T971" t="str">
            <v>ผบE.775</v>
          </cell>
          <cell r="U971">
            <v>2564</v>
          </cell>
          <cell r="V971" t="str">
            <v>ผบE715</v>
          </cell>
          <cell r="W971">
            <v>2564</v>
          </cell>
          <cell r="X971">
            <v>31</v>
          </cell>
          <cell r="Y971">
            <v>8</v>
          </cell>
          <cell r="Z971">
            <v>2564</v>
          </cell>
          <cell r="AA971"/>
          <cell r="AB971"/>
          <cell r="AC971"/>
          <cell r="AD971"/>
          <cell r="AE971"/>
          <cell r="AF971"/>
          <cell r="AG971"/>
          <cell r="AH971"/>
          <cell r="AI971"/>
          <cell r="AJ971"/>
          <cell r="AK971"/>
          <cell r="AL971"/>
          <cell r="AM971"/>
          <cell r="AN971"/>
          <cell r="AO971"/>
          <cell r="AP971"/>
          <cell r="AQ971"/>
          <cell r="AR971"/>
          <cell r="AS971"/>
          <cell r="AT971"/>
          <cell r="AU971"/>
          <cell r="AV971"/>
          <cell r="AW971"/>
          <cell r="AX971"/>
          <cell r="AY971"/>
          <cell r="AZ971"/>
          <cell r="BA971"/>
          <cell r="BB971"/>
          <cell r="BC971"/>
          <cell r="BD971"/>
          <cell r="BE971"/>
          <cell r="BF971"/>
          <cell r="BG971"/>
          <cell r="BH971"/>
          <cell r="BI971"/>
          <cell r="BJ971"/>
          <cell r="BK971"/>
          <cell r="BL971" t="str">
            <v>นายพรชัย นุใจเหล็ก</v>
          </cell>
          <cell r="BM971">
            <v>883163011190</v>
          </cell>
          <cell r="BN971"/>
          <cell r="BO971"/>
          <cell r="BP971"/>
          <cell r="BQ971"/>
          <cell r="BR971"/>
          <cell r="BS971"/>
          <cell r="BT971"/>
          <cell r="BU971" t="str">
            <v>จันทร์นิภา</v>
          </cell>
          <cell r="BV971"/>
          <cell r="BW971"/>
          <cell r="BX971"/>
          <cell r="BY971"/>
          <cell r="BZ971"/>
          <cell r="CA971"/>
          <cell r="CB971"/>
          <cell r="CC971"/>
          <cell r="CD971"/>
          <cell r="CE971"/>
          <cell r="CF971"/>
          <cell r="CG971"/>
          <cell r="CH971"/>
          <cell r="CI971"/>
          <cell r="CJ971"/>
          <cell r="CK971"/>
          <cell r="CL971"/>
          <cell r="CM971"/>
          <cell r="CN971"/>
          <cell r="CO971"/>
        </row>
        <row r="972">
          <cell r="B972">
            <v>1816</v>
          </cell>
          <cell r="C972">
            <v>968</v>
          </cell>
          <cell r="D972">
            <v>9</v>
          </cell>
          <cell r="E972">
            <v>5</v>
          </cell>
          <cell r="F972">
            <v>2565</v>
          </cell>
          <cell r="G972">
            <v>800087276773</v>
          </cell>
          <cell r="H972" t="str">
            <v>นาย</v>
          </cell>
          <cell r="I972" t="str">
            <v>สันธนะ</v>
          </cell>
          <cell r="J972" t="str">
            <v>คำพินิจ</v>
          </cell>
          <cell r="K972">
            <v>1139900175384</v>
          </cell>
          <cell r="L972" t="str">
            <v>เซ็นทรัล แอร์พอร์ต พลาซ่า เชียงใหม่</v>
          </cell>
          <cell r="M972" t="str">
            <v>เชียงใหม่ 1</v>
          </cell>
          <cell r="N972">
            <v>8</v>
          </cell>
          <cell r="O972" t="str">
            <v>สินเชื่อธนาคารประชาชน</v>
          </cell>
          <cell r="P972" t="str">
            <v>1.บุคคลค้ำประกัน</v>
          </cell>
          <cell r="Q972">
            <v>33715.379999999997</v>
          </cell>
          <cell r="R972">
            <v>10815.35</v>
          </cell>
          <cell r="S972" t="str">
            <v>แขวงเชียงราย</v>
          </cell>
          <cell r="T972" t="str">
            <v>ผบE.1341</v>
          </cell>
          <cell r="U972">
            <v>2564</v>
          </cell>
          <cell r="V972" t="str">
            <v>ผบE1259</v>
          </cell>
          <cell r="W972">
            <v>2564</v>
          </cell>
          <cell r="X972">
            <v>25</v>
          </cell>
          <cell r="Y972">
            <v>8</v>
          </cell>
          <cell r="Z972">
            <v>2564</v>
          </cell>
          <cell r="AA972"/>
          <cell r="AB972"/>
          <cell r="AC972"/>
          <cell r="AD972"/>
          <cell r="AE972"/>
          <cell r="AF972"/>
          <cell r="AG972"/>
          <cell r="AH972"/>
          <cell r="AI972"/>
          <cell r="AJ972"/>
          <cell r="AK972"/>
          <cell r="AL972"/>
          <cell r="AM972"/>
          <cell r="AN972"/>
          <cell r="AO972"/>
          <cell r="AP972"/>
          <cell r="AQ972"/>
          <cell r="AR972"/>
          <cell r="AS972"/>
          <cell r="AT972"/>
          <cell r="AU972"/>
          <cell r="AV972"/>
          <cell r="AW972"/>
          <cell r="AX972"/>
          <cell r="AY972"/>
          <cell r="AZ972"/>
          <cell r="BA972"/>
          <cell r="BB972"/>
          <cell r="BC972"/>
          <cell r="BD972"/>
          <cell r="BE972"/>
          <cell r="BF972"/>
          <cell r="BG972"/>
          <cell r="BH972"/>
          <cell r="BI972"/>
          <cell r="BJ972"/>
          <cell r="BK972"/>
          <cell r="BL972" t="str">
            <v>นายสันธนะ คำพินิจ</v>
          </cell>
          <cell r="BM972">
            <v>883163011180</v>
          </cell>
          <cell r="BN972"/>
          <cell r="BO972"/>
          <cell r="BP972"/>
          <cell r="BQ972"/>
          <cell r="BR972"/>
          <cell r="BS972"/>
          <cell r="BT972"/>
          <cell r="BU972" t="str">
            <v>จันทร์นิภา</v>
          </cell>
          <cell r="BV972"/>
          <cell r="BW972"/>
          <cell r="BX972"/>
          <cell r="BY972"/>
          <cell r="BZ972"/>
          <cell r="CA972"/>
          <cell r="CB972"/>
          <cell r="CC972"/>
          <cell r="CD972"/>
          <cell r="CE972"/>
          <cell r="CF972"/>
          <cell r="CG972"/>
          <cell r="CH972"/>
          <cell r="CI972"/>
          <cell r="CJ972"/>
          <cell r="CK972"/>
          <cell r="CL972"/>
          <cell r="CM972"/>
          <cell r="CN972"/>
          <cell r="CO972"/>
        </row>
        <row r="973">
          <cell r="B973">
            <v>1817</v>
          </cell>
          <cell r="C973">
            <v>969</v>
          </cell>
          <cell r="D973">
            <v>9</v>
          </cell>
          <cell r="E973">
            <v>5</v>
          </cell>
          <cell r="F973">
            <v>2565</v>
          </cell>
          <cell r="G973">
            <v>800068508467</v>
          </cell>
          <cell r="H973" t="str">
            <v>กลุ่มออมทรัพย์บ้านห้วยมะเฟือง ม.3</v>
          </cell>
          <cell r="I973"/>
          <cell r="J973"/>
          <cell r="K973"/>
          <cell r="L973" t="str">
            <v>แม่อาย</v>
          </cell>
          <cell r="M973" t="str">
            <v>เชียงใหม่ 1</v>
          </cell>
          <cell r="N973">
            <v>8</v>
          </cell>
          <cell r="O973" t="str">
            <v>สินเชื่อพัฒนากลุ่มอาชีพ</v>
          </cell>
          <cell r="P973" t="str">
            <v>1.บุคคลค้ำประกัน</v>
          </cell>
          <cell r="Q973">
            <v>378806.48</v>
          </cell>
          <cell r="R973">
            <v>51135.33</v>
          </cell>
          <cell r="S973" t="str">
            <v>จังหวัดฝาง</v>
          </cell>
          <cell r="T973" t="str">
            <v>ผบE.402</v>
          </cell>
          <cell r="U973">
            <v>2564</v>
          </cell>
          <cell r="V973" t="str">
            <v>ผบE441</v>
          </cell>
          <cell r="W973">
            <v>2564</v>
          </cell>
          <cell r="X973"/>
          <cell r="Y973"/>
          <cell r="Z973"/>
          <cell r="AA973">
            <v>23</v>
          </cell>
          <cell r="AB973">
            <v>8</v>
          </cell>
          <cell r="AC973">
            <v>2564</v>
          </cell>
          <cell r="AD973"/>
          <cell r="AE973"/>
          <cell r="AF973"/>
          <cell r="AG973"/>
          <cell r="AH973"/>
          <cell r="AI973"/>
          <cell r="AJ973"/>
          <cell r="AK973"/>
          <cell r="AL973"/>
          <cell r="AM973"/>
          <cell r="AN973"/>
          <cell r="AO973"/>
          <cell r="AP973"/>
          <cell r="AQ973"/>
          <cell r="AR973"/>
          <cell r="AS973"/>
          <cell r="AT973"/>
          <cell r="AU973"/>
          <cell r="AV973"/>
          <cell r="AW973"/>
          <cell r="AX973"/>
          <cell r="AY973"/>
          <cell r="AZ973"/>
          <cell r="BA973"/>
          <cell r="BB973"/>
          <cell r="BC973"/>
          <cell r="BD973"/>
          <cell r="BE973"/>
          <cell r="BF973"/>
          <cell r="BG973"/>
          <cell r="BH973"/>
          <cell r="BI973"/>
          <cell r="BJ973"/>
          <cell r="BK973"/>
          <cell r="BL973" t="str">
            <v xml:space="preserve">กลุ่มออมทรัพย์บ้านห้วยมะเฟือง ม.3 </v>
          </cell>
          <cell r="BM973">
            <v>883263012179</v>
          </cell>
          <cell r="BN973"/>
          <cell r="BO973"/>
          <cell r="BP973"/>
          <cell r="BQ973"/>
          <cell r="BR973"/>
          <cell r="BS973"/>
          <cell r="BT973"/>
          <cell r="BU973" t="str">
            <v>จันทร์นิภา</v>
          </cell>
          <cell r="BV973"/>
          <cell r="BW973"/>
          <cell r="BX973"/>
          <cell r="BY973"/>
          <cell r="BZ973"/>
          <cell r="CA973"/>
          <cell r="CB973"/>
          <cell r="CC973"/>
          <cell r="CD973"/>
          <cell r="CE973"/>
          <cell r="CF973"/>
          <cell r="CG973"/>
          <cell r="CH973"/>
          <cell r="CI973"/>
          <cell r="CJ973"/>
          <cell r="CK973"/>
          <cell r="CL973"/>
          <cell r="CM973"/>
          <cell r="CN973"/>
          <cell r="CO973"/>
        </row>
        <row r="974">
          <cell r="B974">
            <v>1818</v>
          </cell>
          <cell r="C974">
            <v>970</v>
          </cell>
          <cell r="D974">
            <v>9</v>
          </cell>
          <cell r="E974">
            <v>5</v>
          </cell>
          <cell r="F974">
            <v>2565</v>
          </cell>
          <cell r="G974">
            <v>800084706913</v>
          </cell>
          <cell r="H974" t="str">
            <v>นาย</v>
          </cell>
          <cell r="I974" t="str">
            <v>มานัส</v>
          </cell>
          <cell r="J974" t="str">
            <v>ก่ำแก้ว</v>
          </cell>
          <cell r="K974">
            <v>1500900121371</v>
          </cell>
          <cell r="L974" t="str">
            <v>ฝาง</v>
          </cell>
          <cell r="M974" t="str">
            <v>เชียงใหม่ 2</v>
          </cell>
          <cell r="N974">
            <v>8</v>
          </cell>
          <cell r="O974" t="str">
            <v>สินเชื่อธนาคารประชาชน</v>
          </cell>
          <cell r="P974" t="str">
            <v>1.บุคคลค้ำประกัน</v>
          </cell>
          <cell r="Q974">
            <v>179600</v>
          </cell>
          <cell r="R974">
            <v>33530.370000000003</v>
          </cell>
          <cell r="S974" t="str">
            <v>จังหวัดฝาง</v>
          </cell>
          <cell r="T974" t="str">
            <v>ผบE.243</v>
          </cell>
          <cell r="U974">
            <v>2564</v>
          </cell>
          <cell r="V974" t="str">
            <v>ผบE338</v>
          </cell>
          <cell r="W974">
            <v>2564</v>
          </cell>
          <cell r="X974">
            <v>6</v>
          </cell>
          <cell r="Y974">
            <v>7</v>
          </cell>
          <cell r="Z974">
            <v>2564</v>
          </cell>
          <cell r="AA974"/>
          <cell r="AB974"/>
          <cell r="AC974"/>
          <cell r="AD974"/>
          <cell r="AE974"/>
          <cell r="AF974"/>
          <cell r="AG974"/>
          <cell r="AH974"/>
          <cell r="AI974"/>
          <cell r="AJ974"/>
          <cell r="AK974"/>
          <cell r="AL974"/>
          <cell r="AM974"/>
          <cell r="AN974"/>
          <cell r="AO974"/>
          <cell r="AP974"/>
          <cell r="AQ974"/>
          <cell r="AR974"/>
          <cell r="AS974"/>
          <cell r="AT974"/>
          <cell r="AU974"/>
          <cell r="AV974"/>
          <cell r="AW974"/>
          <cell r="AX974"/>
          <cell r="AY974"/>
          <cell r="AZ974"/>
          <cell r="BA974"/>
          <cell r="BB974" t="str">
            <v xml:space="preserve">สืบทรัพย์ (คำสั่ง 9/5/2565) </v>
          </cell>
          <cell r="BC974"/>
          <cell r="BD974"/>
          <cell r="BE974"/>
          <cell r="BF974"/>
          <cell r="BG974"/>
          <cell r="BH974"/>
          <cell r="BI974"/>
          <cell r="BJ974"/>
          <cell r="BK974"/>
          <cell r="BL974" t="str">
            <v>นายมานัส ก่ำแก้ว</v>
          </cell>
          <cell r="BM974">
            <v>883264010038</v>
          </cell>
          <cell r="BN974"/>
          <cell r="BO974"/>
          <cell r="BP974"/>
          <cell r="BQ974"/>
          <cell r="BR974"/>
          <cell r="BS974"/>
          <cell r="BT974"/>
          <cell r="BU974" t="str">
            <v>จันทร์นิภา</v>
          </cell>
          <cell r="BV974"/>
          <cell r="BW974"/>
          <cell r="BX974"/>
          <cell r="BY974"/>
          <cell r="BZ974"/>
          <cell r="CA974"/>
          <cell r="CB974"/>
          <cell r="CC974"/>
          <cell r="CD974"/>
          <cell r="CE974"/>
          <cell r="CF974"/>
          <cell r="CG974"/>
          <cell r="CH974"/>
          <cell r="CI974"/>
          <cell r="CJ974"/>
          <cell r="CK974"/>
          <cell r="CL974"/>
          <cell r="CM974"/>
          <cell r="CN974"/>
          <cell r="CO974"/>
        </row>
        <row r="975">
          <cell r="B975">
            <v>1819</v>
          </cell>
          <cell r="C975">
            <v>971</v>
          </cell>
          <cell r="D975">
            <v>9</v>
          </cell>
          <cell r="E975">
            <v>5</v>
          </cell>
          <cell r="F975">
            <v>2565</v>
          </cell>
          <cell r="G975">
            <v>800069184615</v>
          </cell>
          <cell r="H975" t="str">
            <v>นางสาว</v>
          </cell>
          <cell r="I975" t="str">
            <v>กัญญาณัฐ</v>
          </cell>
          <cell r="J975" t="str">
            <v>สมแก้ว</v>
          </cell>
          <cell r="K975">
            <v>3500400040727</v>
          </cell>
          <cell r="L975" t="str">
            <v>เชียงดาว</v>
          </cell>
          <cell r="M975" t="str">
            <v>เชียงใหม่ 2</v>
          </cell>
          <cell r="N975">
            <v>8</v>
          </cell>
          <cell r="O975" t="str">
            <v>สินเชื่อธนาคารประชาชน</v>
          </cell>
          <cell r="P975" t="str">
            <v>1.บุคคลค้ำประกัน</v>
          </cell>
          <cell r="Q975">
            <v>131177.29999999999</v>
          </cell>
          <cell r="R975">
            <v>29181.86</v>
          </cell>
          <cell r="S975" t="str">
            <v>แขวงเชียงดาว</v>
          </cell>
          <cell r="T975" t="str">
            <v>ผบE.374</v>
          </cell>
          <cell r="U975">
            <v>2564</v>
          </cell>
          <cell r="V975" t="str">
            <v>ผบE321</v>
          </cell>
          <cell r="W975">
            <v>2564</v>
          </cell>
          <cell r="X975"/>
          <cell r="Y975"/>
          <cell r="Z975"/>
          <cell r="AA975">
            <v>7</v>
          </cell>
          <cell r="AB975">
            <v>9</v>
          </cell>
          <cell r="AC975">
            <v>2564</v>
          </cell>
          <cell r="AD975"/>
          <cell r="AE975"/>
          <cell r="AF975"/>
          <cell r="AG975"/>
          <cell r="AH975"/>
          <cell r="AI975"/>
          <cell r="AJ975"/>
          <cell r="AK975"/>
          <cell r="AL975"/>
          <cell r="AM975"/>
          <cell r="AN975"/>
          <cell r="AO975"/>
          <cell r="AP975"/>
          <cell r="AQ975"/>
          <cell r="AR975"/>
          <cell r="AS975"/>
          <cell r="AT975"/>
          <cell r="AU975"/>
          <cell r="AV975"/>
          <cell r="AW975"/>
          <cell r="AX975"/>
          <cell r="AY975"/>
          <cell r="AZ975"/>
          <cell r="BA975"/>
          <cell r="BB975" t="str">
            <v xml:space="preserve">สืบทรัพย์ (คำสั่ง 9/5/2565) </v>
          </cell>
          <cell r="BC975"/>
          <cell r="BD975"/>
          <cell r="BE975"/>
          <cell r="BF975"/>
          <cell r="BG975"/>
          <cell r="BH975"/>
          <cell r="BI975"/>
          <cell r="BJ975"/>
          <cell r="BK975"/>
          <cell r="BL975" t="str">
            <v>นางสาวกัญญาณัฐ สมแก้ว</v>
          </cell>
          <cell r="BM975">
            <v>883264010153</v>
          </cell>
          <cell r="BN975"/>
          <cell r="BO975"/>
          <cell r="BP975"/>
          <cell r="BQ975"/>
          <cell r="BR975"/>
          <cell r="BS975"/>
          <cell r="BT975"/>
          <cell r="BU975" t="str">
            <v>จันทร์นิภา</v>
          </cell>
          <cell r="BV975"/>
          <cell r="BW975"/>
          <cell r="BX975"/>
          <cell r="BY975"/>
          <cell r="BZ975"/>
          <cell r="CA975"/>
          <cell r="CB975"/>
          <cell r="CC975"/>
          <cell r="CD975"/>
          <cell r="CE975"/>
          <cell r="CF975"/>
          <cell r="CG975"/>
          <cell r="CH975"/>
          <cell r="CI975"/>
          <cell r="CJ975"/>
          <cell r="CK975"/>
          <cell r="CL975"/>
          <cell r="CM975"/>
          <cell r="CN975"/>
          <cell r="CO975"/>
        </row>
        <row r="976">
          <cell r="B976">
            <v>1820</v>
          </cell>
          <cell r="C976">
            <v>972</v>
          </cell>
          <cell r="D976">
            <v>9</v>
          </cell>
          <cell r="E976">
            <v>5</v>
          </cell>
          <cell r="F976">
            <v>2565</v>
          </cell>
          <cell r="G976">
            <v>800094414714</v>
          </cell>
          <cell r="H976" t="str">
            <v>นาย</v>
          </cell>
          <cell r="I976" t="str">
            <v>ศาศวัต</v>
          </cell>
          <cell r="J976" t="str">
            <v>ปินธง</v>
          </cell>
          <cell r="K976">
            <v>1500900165892</v>
          </cell>
          <cell r="L976" t="str">
            <v>แม่อาย</v>
          </cell>
          <cell r="M976" t="str">
            <v>เชียงใหม่ 2</v>
          </cell>
          <cell r="N976">
            <v>8</v>
          </cell>
          <cell r="O976" t="str">
            <v>สินเชื่อแก้ไขปัญหาหนี้นอกระบบ PSA ระยะที่ 2</v>
          </cell>
          <cell r="P976" t="str">
            <v>1.บุคคลค้ำประกัน</v>
          </cell>
          <cell r="Q976">
            <v>41665.800000000003</v>
          </cell>
          <cell r="R976">
            <v>6438.29</v>
          </cell>
          <cell r="S976" t="str">
            <v>จังหวัดฝาง</v>
          </cell>
          <cell r="T976" t="str">
            <v>ผบE.401</v>
          </cell>
          <cell r="U976">
            <v>2564</v>
          </cell>
          <cell r="V976" t="str">
            <v>ผบE440</v>
          </cell>
          <cell r="W976">
            <v>2564</v>
          </cell>
          <cell r="X976"/>
          <cell r="Y976"/>
          <cell r="Z976"/>
          <cell r="AA976">
            <v>23</v>
          </cell>
          <cell r="AB976">
            <v>8</v>
          </cell>
          <cell r="AC976">
            <v>2564</v>
          </cell>
          <cell r="AD976"/>
          <cell r="AE976"/>
          <cell r="AF976"/>
          <cell r="AG976"/>
          <cell r="AH976"/>
          <cell r="AI976"/>
          <cell r="AJ976"/>
          <cell r="AK976"/>
          <cell r="AL976"/>
          <cell r="AM976"/>
          <cell r="AN976"/>
          <cell r="AO976"/>
          <cell r="AP976"/>
          <cell r="AQ976"/>
          <cell r="AR976"/>
          <cell r="AS976"/>
          <cell r="AT976"/>
          <cell r="AU976"/>
          <cell r="AV976"/>
          <cell r="AW976"/>
          <cell r="AX976"/>
          <cell r="AY976"/>
          <cell r="AZ976"/>
          <cell r="BA976"/>
          <cell r="BB976" t="str">
            <v xml:space="preserve">สืบทรัพย์ (คำสั่ง 9/5/2565) </v>
          </cell>
          <cell r="BC976"/>
          <cell r="BD976"/>
          <cell r="BE976"/>
          <cell r="BF976"/>
          <cell r="BG976"/>
          <cell r="BH976"/>
          <cell r="BI976"/>
          <cell r="BJ976"/>
          <cell r="BK976"/>
          <cell r="BL976" t="str">
            <v>นายศาศวัต ปินธง</v>
          </cell>
          <cell r="BM976">
            <v>883264010154</v>
          </cell>
          <cell r="BN976"/>
          <cell r="BO976"/>
          <cell r="BP976"/>
          <cell r="BQ976"/>
          <cell r="BR976"/>
          <cell r="BS976"/>
          <cell r="BT976"/>
          <cell r="BU976" t="str">
            <v>จันทร์นิภา</v>
          </cell>
          <cell r="BV976"/>
          <cell r="BW976"/>
          <cell r="BX976"/>
          <cell r="BY976"/>
          <cell r="BZ976"/>
          <cell r="CA976"/>
          <cell r="CB976"/>
          <cell r="CC976"/>
          <cell r="CD976"/>
          <cell r="CE976"/>
          <cell r="CF976"/>
          <cell r="CG976"/>
          <cell r="CH976"/>
          <cell r="CI976"/>
          <cell r="CJ976"/>
          <cell r="CK976"/>
          <cell r="CL976"/>
          <cell r="CM976"/>
          <cell r="CN976"/>
          <cell r="CO976"/>
        </row>
        <row r="977">
          <cell r="B977">
            <v>1821</v>
          </cell>
          <cell r="C977">
            <v>973</v>
          </cell>
          <cell r="D977">
            <v>9</v>
          </cell>
          <cell r="E977">
            <v>5</v>
          </cell>
          <cell r="F977">
            <v>2565</v>
          </cell>
          <cell r="G977">
            <v>800080776829</v>
          </cell>
          <cell r="H977" t="str">
            <v>นาย</v>
          </cell>
          <cell r="I977" t="str">
            <v>จิราวุฒิ</v>
          </cell>
          <cell r="J977" t="str">
            <v>ศรีสุภา</v>
          </cell>
          <cell r="K977">
            <v>3501100349561</v>
          </cell>
          <cell r="L977" t="str">
            <v>พร้าว</v>
          </cell>
          <cell r="M977" t="str">
            <v>เชียงใหม่ 1</v>
          </cell>
          <cell r="N977">
            <v>8</v>
          </cell>
          <cell r="O977" t="str">
            <v>สินเชื่อธนาคารประชาชน</v>
          </cell>
          <cell r="P977" t="str">
            <v>1.บุคคลค้ำประกัน</v>
          </cell>
          <cell r="Q977">
            <v>78563.41</v>
          </cell>
          <cell r="R977">
            <v>15379.18</v>
          </cell>
          <cell r="S977" t="str">
            <v>แขวงเชียงดาว</v>
          </cell>
          <cell r="T977" t="str">
            <v>ผบE.446</v>
          </cell>
          <cell r="U977">
            <v>2564</v>
          </cell>
          <cell r="V977" t="str">
            <v>ผบE567</v>
          </cell>
          <cell r="W977">
            <v>2564</v>
          </cell>
          <cell r="X977">
            <v>23</v>
          </cell>
          <cell r="Y977">
            <v>11</v>
          </cell>
          <cell r="Z977">
            <v>2564</v>
          </cell>
          <cell r="AA977"/>
          <cell r="AB977"/>
          <cell r="AC977"/>
          <cell r="AD977"/>
          <cell r="AE977"/>
          <cell r="AF977"/>
          <cell r="AG977"/>
          <cell r="AH977"/>
          <cell r="AI977"/>
          <cell r="AJ977"/>
          <cell r="AK977"/>
          <cell r="AL977"/>
          <cell r="AM977"/>
          <cell r="AN977"/>
          <cell r="AO977"/>
          <cell r="AP977"/>
          <cell r="AQ977"/>
          <cell r="AR977"/>
          <cell r="AS977"/>
          <cell r="AT977"/>
          <cell r="AU977"/>
          <cell r="AV977"/>
          <cell r="AW977"/>
          <cell r="AX977"/>
          <cell r="AY977"/>
          <cell r="AZ977"/>
          <cell r="BA977"/>
          <cell r="BB977" t="str">
            <v xml:space="preserve">สืบทรัพย์ (คำสั่ง 9/5/2565) </v>
          </cell>
          <cell r="BC977"/>
          <cell r="BD977"/>
          <cell r="BE977"/>
          <cell r="BF977"/>
          <cell r="BG977"/>
          <cell r="BH977"/>
          <cell r="BI977"/>
          <cell r="BJ977"/>
          <cell r="BK977"/>
          <cell r="BL977" t="str">
            <v>นายจิราวุฒิ ศรีสุภา</v>
          </cell>
          <cell r="BM977">
            <v>883163010049</v>
          </cell>
          <cell r="BN977"/>
          <cell r="BO977"/>
          <cell r="BP977"/>
          <cell r="BQ977"/>
          <cell r="BR977"/>
          <cell r="BS977"/>
          <cell r="BT977"/>
          <cell r="BU977" t="str">
            <v>จันทร์นิภา</v>
          </cell>
          <cell r="BV977"/>
          <cell r="BW977"/>
          <cell r="BX977"/>
          <cell r="BY977"/>
          <cell r="BZ977"/>
          <cell r="CA977"/>
          <cell r="CB977"/>
          <cell r="CC977"/>
          <cell r="CD977"/>
          <cell r="CE977"/>
          <cell r="CF977"/>
          <cell r="CG977"/>
          <cell r="CH977"/>
          <cell r="CI977"/>
          <cell r="CJ977"/>
          <cell r="CK977"/>
          <cell r="CL977"/>
          <cell r="CM977"/>
          <cell r="CN977"/>
          <cell r="CO977"/>
        </row>
        <row r="978">
          <cell r="B978">
            <v>1822</v>
          </cell>
          <cell r="C978">
            <v>974</v>
          </cell>
          <cell r="D978">
            <v>9</v>
          </cell>
          <cell r="E978">
            <v>5</v>
          </cell>
          <cell r="F978">
            <v>2565</v>
          </cell>
          <cell r="G978">
            <v>800080776811</v>
          </cell>
          <cell r="H978" t="str">
            <v>นางสาว</v>
          </cell>
          <cell r="I978" t="str">
            <v>ปุณณภา</v>
          </cell>
          <cell r="J978" t="str">
            <v>มุนิล</v>
          </cell>
          <cell r="K978">
            <v>3501100361651</v>
          </cell>
          <cell r="L978" t="str">
            <v>พร้าว</v>
          </cell>
          <cell r="M978" t="str">
            <v>เชียงใหม่ 1</v>
          </cell>
          <cell r="N978">
            <v>8</v>
          </cell>
          <cell r="O978" t="str">
            <v>สินเชื่อธนาคารประชาชน</v>
          </cell>
          <cell r="P978" t="str">
            <v>1.บุคคลค้ำประกัน</v>
          </cell>
          <cell r="Q978">
            <v>78796.34</v>
          </cell>
          <cell r="R978">
            <v>16622.240000000002</v>
          </cell>
          <cell r="S978" t="str">
            <v>แขวงเชียงดาว</v>
          </cell>
          <cell r="T978" t="str">
            <v>ผบE.443</v>
          </cell>
          <cell r="U978">
            <v>2564</v>
          </cell>
          <cell r="V978" t="str">
            <v>ผบE566</v>
          </cell>
          <cell r="W978">
            <v>2564</v>
          </cell>
          <cell r="X978">
            <v>23</v>
          </cell>
          <cell r="Y978">
            <v>11</v>
          </cell>
          <cell r="Z978">
            <v>2564</v>
          </cell>
          <cell r="AA978"/>
          <cell r="AB978"/>
          <cell r="AC978"/>
          <cell r="AD978"/>
          <cell r="AE978"/>
          <cell r="AF978"/>
          <cell r="AG978"/>
          <cell r="AH978"/>
          <cell r="AI978"/>
          <cell r="AJ978"/>
          <cell r="AK978"/>
          <cell r="AL978"/>
          <cell r="AM978"/>
          <cell r="AN978"/>
          <cell r="AO978"/>
          <cell r="AP978"/>
          <cell r="AQ978"/>
          <cell r="AR978"/>
          <cell r="AS978"/>
          <cell r="AT978"/>
          <cell r="AU978"/>
          <cell r="AV978"/>
          <cell r="AW978"/>
          <cell r="AX978"/>
          <cell r="AY978"/>
          <cell r="AZ978"/>
          <cell r="BA978"/>
          <cell r="BB978" t="str">
            <v xml:space="preserve">สืบทรัพย์ (คำสั่ง 9/5/2565) </v>
          </cell>
          <cell r="BC978"/>
          <cell r="BD978"/>
          <cell r="BE978"/>
          <cell r="BF978"/>
          <cell r="BG978"/>
          <cell r="BH978"/>
          <cell r="BI978"/>
          <cell r="BJ978"/>
          <cell r="BK978"/>
          <cell r="BL978" t="str">
            <v>นางสาวปุณณภา มุนิล</v>
          </cell>
          <cell r="BM978">
            <v>883162013077</v>
          </cell>
          <cell r="BN978"/>
          <cell r="BO978"/>
          <cell r="BP978"/>
          <cell r="BQ978"/>
          <cell r="BR978"/>
          <cell r="BS978"/>
          <cell r="BT978"/>
          <cell r="BU978" t="str">
            <v>จันทร์นิภา</v>
          </cell>
          <cell r="BV978"/>
          <cell r="BW978"/>
          <cell r="BX978"/>
          <cell r="BY978"/>
          <cell r="BZ978"/>
          <cell r="CA978"/>
          <cell r="CB978"/>
          <cell r="CC978"/>
          <cell r="CD978"/>
          <cell r="CE978"/>
          <cell r="CF978"/>
          <cell r="CG978"/>
          <cell r="CH978"/>
          <cell r="CI978"/>
          <cell r="CJ978"/>
          <cell r="CK978"/>
          <cell r="CL978"/>
          <cell r="CM978"/>
          <cell r="CN978"/>
          <cell r="CO978"/>
        </row>
        <row r="979">
          <cell r="B979">
            <v>1823</v>
          </cell>
          <cell r="C979">
            <v>975</v>
          </cell>
          <cell r="D979">
            <v>9</v>
          </cell>
          <cell r="E979">
            <v>5</v>
          </cell>
          <cell r="F979">
            <v>2565</v>
          </cell>
          <cell r="G979" t="str">
            <v>800083085467
800083085798</v>
          </cell>
          <cell r="H979" t="str">
            <v>นางสาว</v>
          </cell>
          <cell r="I979" t="str">
            <v>สาวิตรี</v>
          </cell>
          <cell r="J979" t="str">
            <v>ลุงปาก</v>
          </cell>
          <cell r="K979">
            <v>8500673000126</v>
          </cell>
          <cell r="L979" t="str">
            <v>แม่ริม</v>
          </cell>
          <cell r="M979" t="str">
            <v>เชียงใหม่ 1</v>
          </cell>
          <cell r="N979">
            <v>8</v>
          </cell>
          <cell r="O979" t="str">
            <v>สินเชื่อธนาคารประชาชน</v>
          </cell>
          <cell r="P979" t="str">
            <v>1.บุคคลค้ำประกัน</v>
          </cell>
          <cell r="Q979">
            <v>91643</v>
          </cell>
          <cell r="R979">
            <v>20996.1</v>
          </cell>
          <cell r="S979" t="str">
            <v>แขวงเชียงใหม่</v>
          </cell>
          <cell r="T979" t="str">
            <v>ผบE.3193</v>
          </cell>
          <cell r="U979">
            <v>2564</v>
          </cell>
          <cell r="V979" t="str">
            <v>ผบE4088</v>
          </cell>
          <cell r="W979">
            <v>2564</v>
          </cell>
          <cell r="X979">
            <v>13</v>
          </cell>
          <cell r="Y979">
            <v>12</v>
          </cell>
          <cell r="Z979">
            <v>2564</v>
          </cell>
          <cell r="AA979"/>
          <cell r="AB979"/>
          <cell r="AC979"/>
          <cell r="AD979"/>
          <cell r="AE979"/>
          <cell r="AF979"/>
          <cell r="AG979"/>
          <cell r="AH979"/>
          <cell r="AI979"/>
          <cell r="AJ979"/>
          <cell r="AK979"/>
          <cell r="AL979"/>
          <cell r="AM979"/>
          <cell r="AN979"/>
          <cell r="AO979"/>
          <cell r="AP979"/>
          <cell r="AQ979"/>
          <cell r="AR979"/>
          <cell r="AS979"/>
          <cell r="AT979"/>
          <cell r="AU979"/>
          <cell r="AV979"/>
          <cell r="AW979"/>
          <cell r="AX979"/>
          <cell r="AY979"/>
          <cell r="AZ979"/>
          <cell r="BA979"/>
          <cell r="BB979" t="str">
            <v xml:space="preserve">สืบทรัพย์ (คำสั่ง 9/5/2565) </v>
          </cell>
          <cell r="BC979"/>
          <cell r="BD979"/>
          <cell r="BE979"/>
          <cell r="BF979"/>
          <cell r="BG979"/>
          <cell r="BH979"/>
          <cell r="BI979"/>
          <cell r="BJ979"/>
          <cell r="BK979"/>
          <cell r="BL979" t="str">
            <v>นางสาวสาวิตรี ลุงปาก</v>
          </cell>
          <cell r="BM979">
            <v>883263010039</v>
          </cell>
          <cell r="BN979"/>
          <cell r="BO979"/>
          <cell r="BP979"/>
          <cell r="BQ979"/>
          <cell r="BR979"/>
          <cell r="BS979"/>
          <cell r="BT979"/>
          <cell r="BU979" t="str">
            <v>จันทร์นิภา</v>
          </cell>
          <cell r="BV979"/>
          <cell r="BW979"/>
          <cell r="BX979"/>
          <cell r="BY979"/>
          <cell r="BZ979"/>
          <cell r="CA979"/>
          <cell r="CB979"/>
          <cell r="CC979"/>
          <cell r="CD979"/>
          <cell r="CE979"/>
          <cell r="CF979"/>
          <cell r="CG979"/>
          <cell r="CH979"/>
          <cell r="CI979"/>
          <cell r="CJ979"/>
          <cell r="CK979"/>
          <cell r="CL979"/>
          <cell r="CM979"/>
          <cell r="CN979"/>
          <cell r="CO979"/>
        </row>
        <row r="980">
          <cell r="B980">
            <v>1824</v>
          </cell>
          <cell r="C980">
            <v>976</v>
          </cell>
          <cell r="D980">
            <v>9</v>
          </cell>
          <cell r="E980">
            <v>5</v>
          </cell>
          <cell r="F980">
            <v>2565</v>
          </cell>
          <cell r="G980">
            <v>800058192926</v>
          </cell>
          <cell r="H980" t="str">
            <v>นางสาว</v>
          </cell>
          <cell r="I980" t="str">
            <v>อ้อย</v>
          </cell>
          <cell r="J980" t="str">
            <v>เสนาลัย</v>
          </cell>
          <cell r="K980">
            <v>3501700237942</v>
          </cell>
          <cell r="L980" t="str">
            <v>ดอยเต่า</v>
          </cell>
          <cell r="M980" t="str">
            <v>เชียงใหม่ 2</v>
          </cell>
          <cell r="N980">
            <v>8</v>
          </cell>
          <cell r="O980" t="str">
            <v>สินเชื่อพัฒนาองค์กรชุมชน (รายบุคคล)</v>
          </cell>
          <cell r="P980" t="str">
            <v>1.บุคคลค้ำประกัน</v>
          </cell>
          <cell r="Q980">
            <v>93888.03</v>
          </cell>
          <cell r="R980">
            <v>39698.870000000003</v>
          </cell>
          <cell r="S980" t="str">
            <v>จังหวัดฮอด</v>
          </cell>
          <cell r="T980" t="str">
            <v>ผบE.143</v>
          </cell>
          <cell r="U980">
            <v>2564</v>
          </cell>
          <cell r="V980" t="str">
            <v>ผบE159</v>
          </cell>
          <cell r="W980">
            <v>2564</v>
          </cell>
          <cell r="X980"/>
          <cell r="Y980"/>
          <cell r="Z980"/>
          <cell r="AA980">
            <v>21</v>
          </cell>
          <cell r="AB980">
            <v>6</v>
          </cell>
          <cell r="AC980">
            <v>2564</v>
          </cell>
          <cell r="AD980"/>
          <cell r="AE980"/>
          <cell r="AF980"/>
          <cell r="AG980"/>
          <cell r="AH980"/>
          <cell r="AI980"/>
          <cell r="AJ980"/>
          <cell r="AK980"/>
          <cell r="AL980"/>
          <cell r="AM980"/>
          <cell r="AN980"/>
          <cell r="AO980"/>
          <cell r="AP980"/>
          <cell r="AQ980"/>
          <cell r="AR980"/>
          <cell r="AS980"/>
          <cell r="AT980"/>
          <cell r="AU980"/>
          <cell r="AV980"/>
          <cell r="AW980"/>
          <cell r="AX980"/>
          <cell r="AY980"/>
          <cell r="AZ980"/>
          <cell r="BA980"/>
          <cell r="BB980" t="str">
            <v xml:space="preserve">สืบทรัพย์ (คำสั่ง 9/5/2565) </v>
          </cell>
          <cell r="BC980"/>
          <cell r="BD980"/>
          <cell r="BE980"/>
          <cell r="BF980"/>
          <cell r="BG980"/>
          <cell r="BH980"/>
          <cell r="BI980"/>
          <cell r="BJ980"/>
          <cell r="BK980"/>
          <cell r="BL980" t="str">
            <v>นางสาวอ้อย เสนาลัย</v>
          </cell>
          <cell r="BM980">
            <v>883263010039</v>
          </cell>
          <cell r="BN980"/>
          <cell r="BO980"/>
          <cell r="BP980"/>
          <cell r="BQ980"/>
          <cell r="BR980"/>
          <cell r="BS980"/>
          <cell r="BT980"/>
          <cell r="BU980" t="str">
            <v>จันทร์นิภา</v>
          </cell>
          <cell r="BV980"/>
          <cell r="BW980"/>
          <cell r="BX980"/>
          <cell r="BY980"/>
          <cell r="BZ980"/>
          <cell r="CA980"/>
          <cell r="CB980"/>
          <cell r="CC980"/>
          <cell r="CD980"/>
          <cell r="CE980"/>
          <cell r="CF980"/>
          <cell r="CG980"/>
          <cell r="CH980"/>
          <cell r="CI980"/>
          <cell r="CJ980"/>
          <cell r="CK980"/>
          <cell r="CL980"/>
          <cell r="CM980"/>
          <cell r="CN980"/>
          <cell r="CO980"/>
        </row>
        <row r="981">
          <cell r="B981">
            <v>1825</v>
          </cell>
          <cell r="C981">
            <v>977</v>
          </cell>
          <cell r="D981">
            <v>9</v>
          </cell>
          <cell r="E981">
            <v>5</v>
          </cell>
          <cell r="F981">
            <v>2565</v>
          </cell>
          <cell r="G981">
            <v>800070685303</v>
          </cell>
          <cell r="H981" t="str">
            <v>นาย</v>
          </cell>
          <cell r="I981" t="str">
            <v>ต่าง</v>
          </cell>
          <cell r="J981" t="str">
            <v>ธิทา</v>
          </cell>
          <cell r="K981">
            <v>3501700237926</v>
          </cell>
          <cell r="L981" t="str">
            <v>ดอยเต่า</v>
          </cell>
          <cell r="M981" t="str">
            <v>เชียงใหม่ 2</v>
          </cell>
          <cell r="N981">
            <v>8</v>
          </cell>
          <cell r="O981" t="str">
            <v>สินเชื่อพัฒนาองค์กรชุมชน (รายบุคคล)</v>
          </cell>
          <cell r="P981" t="str">
            <v>1.บุคคลค้ำประกัน</v>
          </cell>
          <cell r="Q981">
            <v>190520.7</v>
          </cell>
          <cell r="R981">
            <v>53322.04</v>
          </cell>
          <cell r="S981" t="str">
            <v>จังหวัดฮอด</v>
          </cell>
          <cell r="T981" t="str">
            <v>ผบE.141</v>
          </cell>
          <cell r="U981">
            <v>2564</v>
          </cell>
          <cell r="V981" t="str">
            <v>ผบE157</v>
          </cell>
          <cell r="W981">
            <v>2564</v>
          </cell>
          <cell r="X981"/>
          <cell r="Y981"/>
          <cell r="Z981"/>
          <cell r="AA981">
            <v>21</v>
          </cell>
          <cell r="AB981">
            <v>6</v>
          </cell>
          <cell r="AC981">
            <v>2564</v>
          </cell>
          <cell r="AD981"/>
          <cell r="AE981"/>
          <cell r="AF981"/>
          <cell r="AG981"/>
          <cell r="AH981"/>
          <cell r="AI981"/>
          <cell r="AJ981"/>
          <cell r="AK981"/>
          <cell r="AL981"/>
          <cell r="AM981"/>
          <cell r="AN981"/>
          <cell r="AO981"/>
          <cell r="AP981"/>
          <cell r="AQ981"/>
          <cell r="AR981"/>
          <cell r="AS981"/>
          <cell r="AT981"/>
          <cell r="AU981"/>
          <cell r="AV981"/>
          <cell r="AW981"/>
          <cell r="AX981"/>
          <cell r="AY981"/>
          <cell r="AZ981"/>
          <cell r="BA981"/>
          <cell r="BB981" t="str">
            <v xml:space="preserve">สืบทรัพย์ (คำสั่ง 9/5/2565) </v>
          </cell>
          <cell r="BC981"/>
          <cell r="BD981"/>
          <cell r="BE981"/>
          <cell r="BF981"/>
          <cell r="BG981"/>
          <cell r="BH981"/>
          <cell r="BI981"/>
          <cell r="BJ981"/>
          <cell r="BK981"/>
          <cell r="BL981" t="str">
            <v>นายต่าง ธิทา</v>
          </cell>
          <cell r="BM981">
            <v>883263010041</v>
          </cell>
          <cell r="BN981"/>
          <cell r="BO981"/>
          <cell r="BP981"/>
          <cell r="BQ981"/>
          <cell r="BR981"/>
          <cell r="BS981"/>
          <cell r="BT981"/>
          <cell r="BU981" t="str">
            <v>จันทร์นิภา</v>
          </cell>
          <cell r="BV981"/>
          <cell r="BW981"/>
          <cell r="BX981"/>
          <cell r="BY981"/>
          <cell r="BZ981"/>
          <cell r="CA981"/>
          <cell r="CB981"/>
          <cell r="CC981"/>
          <cell r="CD981"/>
          <cell r="CE981"/>
          <cell r="CF981"/>
          <cell r="CG981"/>
          <cell r="CH981"/>
          <cell r="CI981"/>
          <cell r="CJ981"/>
          <cell r="CK981"/>
          <cell r="CL981"/>
          <cell r="CM981"/>
          <cell r="CN981"/>
          <cell r="CO981"/>
        </row>
        <row r="982">
          <cell r="B982">
            <v>1826</v>
          </cell>
          <cell r="C982">
            <v>978</v>
          </cell>
          <cell r="D982">
            <v>9</v>
          </cell>
          <cell r="E982">
            <v>5</v>
          </cell>
          <cell r="F982">
            <v>2565</v>
          </cell>
          <cell r="G982">
            <v>800058192686</v>
          </cell>
          <cell r="H982" t="str">
            <v>นางสาว</v>
          </cell>
          <cell r="I982" t="str">
            <v>จินพร</v>
          </cell>
          <cell r="J982" t="str">
            <v>จ่ามหลู่</v>
          </cell>
          <cell r="K982">
            <v>2501700017910</v>
          </cell>
          <cell r="L982" t="str">
            <v>ดอยเต่า</v>
          </cell>
          <cell r="M982" t="str">
            <v>เชียงใหม่ 2</v>
          </cell>
          <cell r="N982">
            <v>8</v>
          </cell>
          <cell r="O982" t="str">
            <v>สินเชื่อพัฒนาองค์กรชุมชน (รายบุคคล)</v>
          </cell>
          <cell r="P982" t="str">
            <v>1.บุคคลค้ำประกัน</v>
          </cell>
          <cell r="Q982">
            <v>92821.06</v>
          </cell>
          <cell r="R982">
            <v>15744.72</v>
          </cell>
          <cell r="S982" t="str">
            <v>จังหวัดฮอด</v>
          </cell>
          <cell r="T982" t="str">
            <v>ผบE.142</v>
          </cell>
          <cell r="U982">
            <v>2564</v>
          </cell>
          <cell r="V982" t="str">
            <v>ผบE158</v>
          </cell>
          <cell r="W982">
            <v>2564</v>
          </cell>
          <cell r="X982"/>
          <cell r="Y982"/>
          <cell r="Z982"/>
          <cell r="AA982">
            <v>21</v>
          </cell>
          <cell r="AB982">
            <v>6</v>
          </cell>
          <cell r="AC982">
            <v>2564</v>
          </cell>
          <cell r="AD982"/>
          <cell r="AE982"/>
          <cell r="AF982"/>
          <cell r="AG982"/>
          <cell r="AH982"/>
          <cell r="AI982"/>
          <cell r="AJ982"/>
          <cell r="AK982"/>
          <cell r="AL982"/>
          <cell r="AM982"/>
          <cell r="AN982"/>
          <cell r="AO982"/>
          <cell r="AP982"/>
          <cell r="AQ982"/>
          <cell r="AR982"/>
          <cell r="AS982"/>
          <cell r="AT982"/>
          <cell r="AU982"/>
          <cell r="AV982"/>
          <cell r="AW982"/>
          <cell r="AX982"/>
          <cell r="AY982"/>
          <cell r="AZ982"/>
          <cell r="BA982"/>
          <cell r="BB982" t="str">
            <v xml:space="preserve">สืบทรัพย์ (คำสั่ง 9/5/2565) </v>
          </cell>
          <cell r="BC982"/>
          <cell r="BD982"/>
          <cell r="BE982"/>
          <cell r="BF982"/>
          <cell r="BG982"/>
          <cell r="BH982"/>
          <cell r="BI982"/>
          <cell r="BJ982"/>
          <cell r="BK982"/>
          <cell r="BL982" t="str">
            <v>นางสาวจินพร จ่ามหลู่</v>
          </cell>
          <cell r="BM982">
            <v>883263010044</v>
          </cell>
          <cell r="BN982"/>
          <cell r="BO982"/>
          <cell r="BP982"/>
          <cell r="BQ982"/>
          <cell r="BR982"/>
          <cell r="BS982"/>
          <cell r="BT982"/>
          <cell r="BU982" t="str">
            <v>จันทร์นิภา</v>
          </cell>
          <cell r="BV982"/>
          <cell r="BW982"/>
          <cell r="BX982"/>
          <cell r="BY982"/>
          <cell r="BZ982"/>
          <cell r="CA982"/>
          <cell r="CB982"/>
          <cell r="CC982"/>
          <cell r="CD982"/>
          <cell r="CE982"/>
          <cell r="CF982"/>
          <cell r="CG982"/>
          <cell r="CH982"/>
          <cell r="CI982"/>
          <cell r="CJ982"/>
          <cell r="CK982"/>
          <cell r="CL982"/>
          <cell r="CM982"/>
          <cell r="CN982"/>
          <cell r="CO982"/>
        </row>
        <row r="983">
          <cell r="B983">
            <v>1827</v>
          </cell>
          <cell r="C983">
            <v>979</v>
          </cell>
          <cell r="D983">
            <v>9</v>
          </cell>
          <cell r="E983">
            <v>5</v>
          </cell>
          <cell r="F983">
            <v>2565</v>
          </cell>
          <cell r="G983">
            <v>800043399743</v>
          </cell>
          <cell r="H983" t="str">
            <v>นาง</v>
          </cell>
          <cell r="I983" t="str">
            <v>เจียง</v>
          </cell>
          <cell r="J983" t="str">
            <v>จาติ</v>
          </cell>
          <cell r="K983">
            <v>3501700010131</v>
          </cell>
          <cell r="L983" t="str">
            <v>ดอยเต่า</v>
          </cell>
          <cell r="M983" t="str">
            <v>เชียงใหม่ 2</v>
          </cell>
          <cell r="N983">
            <v>8</v>
          </cell>
          <cell r="O983" t="str">
            <v>สินเชื่อพัฒนาองค์กรชุมชน (รายบุคคล)</v>
          </cell>
          <cell r="P983" t="str">
            <v>1.บุคคลค้ำประกัน</v>
          </cell>
          <cell r="Q983">
            <v>159748.06</v>
          </cell>
          <cell r="R983">
            <v>42770.96</v>
          </cell>
          <cell r="S983" t="str">
            <v>จังหวัดฮอด</v>
          </cell>
          <cell r="T983" t="str">
            <v>ผบE.178</v>
          </cell>
          <cell r="U983">
            <v>2564</v>
          </cell>
          <cell r="V983" t="str">
            <v>ผบE163</v>
          </cell>
          <cell r="W983">
            <v>2564</v>
          </cell>
          <cell r="X983"/>
          <cell r="Y983"/>
          <cell r="Z983"/>
          <cell r="AA983">
            <v>21</v>
          </cell>
          <cell r="AB983">
            <v>6</v>
          </cell>
          <cell r="AC983">
            <v>2564</v>
          </cell>
          <cell r="AD983"/>
          <cell r="AE983"/>
          <cell r="AF983"/>
          <cell r="AG983"/>
          <cell r="AH983"/>
          <cell r="AI983"/>
          <cell r="AJ983"/>
          <cell r="AK983"/>
          <cell r="AL983"/>
          <cell r="AM983"/>
          <cell r="AN983"/>
          <cell r="AO983"/>
          <cell r="AP983"/>
          <cell r="AQ983"/>
          <cell r="AR983"/>
          <cell r="AS983"/>
          <cell r="AT983"/>
          <cell r="AU983"/>
          <cell r="AV983"/>
          <cell r="AW983"/>
          <cell r="AX983"/>
          <cell r="AY983"/>
          <cell r="AZ983"/>
          <cell r="BA983"/>
          <cell r="BB983" t="str">
            <v xml:space="preserve">สืบทรัพย์ (คำสั่ง 9/5/2565) </v>
          </cell>
          <cell r="BC983"/>
          <cell r="BD983"/>
          <cell r="BE983"/>
          <cell r="BF983"/>
          <cell r="BG983"/>
          <cell r="BH983"/>
          <cell r="BI983"/>
          <cell r="BJ983"/>
          <cell r="BK983"/>
          <cell r="BL983" t="str">
            <v>นางเจียง จาติ</v>
          </cell>
          <cell r="BM983">
            <v>883263010915</v>
          </cell>
          <cell r="BN983"/>
          <cell r="BO983"/>
          <cell r="BP983"/>
          <cell r="BQ983"/>
          <cell r="BR983"/>
          <cell r="BS983"/>
          <cell r="BT983"/>
          <cell r="BU983" t="str">
            <v>จันทร์นิภา</v>
          </cell>
          <cell r="BV983"/>
          <cell r="BW983"/>
          <cell r="BX983"/>
          <cell r="BY983"/>
          <cell r="BZ983"/>
          <cell r="CA983"/>
          <cell r="CB983"/>
          <cell r="CC983"/>
          <cell r="CD983"/>
          <cell r="CE983"/>
          <cell r="CF983"/>
          <cell r="CG983"/>
          <cell r="CH983"/>
          <cell r="CI983"/>
          <cell r="CJ983"/>
          <cell r="CK983"/>
          <cell r="CL983"/>
          <cell r="CM983"/>
          <cell r="CN983"/>
          <cell r="CO983"/>
        </row>
        <row r="984">
          <cell r="B984">
            <v>1828</v>
          </cell>
          <cell r="C984">
            <v>980</v>
          </cell>
          <cell r="D984">
            <v>9</v>
          </cell>
          <cell r="E984">
            <v>5</v>
          </cell>
          <cell r="F984">
            <v>2565</v>
          </cell>
          <cell r="G984">
            <v>800077350067</v>
          </cell>
          <cell r="H984" t="str">
            <v>นางสาว</v>
          </cell>
          <cell r="I984" t="str">
            <v>ณัฐนิชา</v>
          </cell>
          <cell r="J984" t="str">
            <v>ขันเพ็ชร</v>
          </cell>
          <cell r="K984">
            <v>1500700074451</v>
          </cell>
          <cell r="L984" t="str">
            <v>สันป่าตอง</v>
          </cell>
          <cell r="M984" t="str">
            <v>เชียงใหม่ 3</v>
          </cell>
          <cell r="N984">
            <v>8</v>
          </cell>
          <cell r="O984" t="str">
            <v>สินเชื่อธนาคารประชาชน</v>
          </cell>
          <cell r="P984" t="str">
            <v>1.บุคคลค้ำประกัน</v>
          </cell>
          <cell r="Q984">
            <v>67930.850000000006</v>
          </cell>
          <cell r="R984">
            <v>23746.03</v>
          </cell>
          <cell r="S984" t="str">
            <v>แขวงเชียงใหม่</v>
          </cell>
          <cell r="T984" t="str">
            <v>ผบE.946</v>
          </cell>
          <cell r="U984">
            <v>2564</v>
          </cell>
          <cell r="V984"/>
          <cell r="W984"/>
          <cell r="X984">
            <v>13</v>
          </cell>
          <cell r="Y984">
            <v>12</v>
          </cell>
          <cell r="Z984">
            <v>2564</v>
          </cell>
          <cell r="AA984"/>
          <cell r="AB984"/>
          <cell r="AC984"/>
          <cell r="AD984"/>
          <cell r="AE984"/>
          <cell r="AF984"/>
          <cell r="AG984"/>
          <cell r="AH984"/>
          <cell r="AI984"/>
          <cell r="AJ984"/>
          <cell r="AK984"/>
          <cell r="AL984"/>
          <cell r="AM984"/>
          <cell r="AN984"/>
          <cell r="AO984"/>
          <cell r="AP984"/>
          <cell r="AQ984"/>
          <cell r="AR984"/>
          <cell r="AS984"/>
          <cell r="AT984"/>
          <cell r="AU984"/>
          <cell r="AV984"/>
          <cell r="AW984"/>
          <cell r="AX984"/>
          <cell r="AY984"/>
          <cell r="AZ984"/>
          <cell r="BA984"/>
          <cell r="BB984" t="str">
            <v xml:space="preserve">สืบทรัพย์ (คำสั่ง 9/5/2565) </v>
          </cell>
          <cell r="BC984"/>
          <cell r="BD984"/>
          <cell r="BE984"/>
          <cell r="BF984"/>
          <cell r="BG984"/>
          <cell r="BH984"/>
          <cell r="BI984"/>
          <cell r="BJ984"/>
          <cell r="BK984"/>
          <cell r="BL984" t="str">
            <v>นางสาวณัฐนิชา ขันเพ็ชร</v>
          </cell>
          <cell r="BM984">
            <v>883263011802</v>
          </cell>
          <cell r="BN984"/>
          <cell r="BO984"/>
          <cell r="BP984"/>
          <cell r="BQ984"/>
          <cell r="BR984"/>
          <cell r="BS984"/>
          <cell r="BT984"/>
          <cell r="BU984" t="str">
            <v>จันทร์นิภา</v>
          </cell>
          <cell r="BV984"/>
          <cell r="BW984"/>
          <cell r="BX984"/>
          <cell r="BY984"/>
          <cell r="BZ984"/>
          <cell r="CA984"/>
          <cell r="CB984"/>
          <cell r="CC984"/>
          <cell r="CD984"/>
          <cell r="CE984"/>
          <cell r="CF984"/>
          <cell r="CG984"/>
          <cell r="CH984"/>
          <cell r="CI984"/>
          <cell r="CJ984"/>
          <cell r="CK984"/>
          <cell r="CL984"/>
          <cell r="CM984"/>
          <cell r="CN984"/>
          <cell r="CO984"/>
        </row>
        <row r="985">
          <cell r="B985">
            <v>1829</v>
          </cell>
          <cell r="C985">
            <v>981</v>
          </cell>
          <cell r="D985">
            <v>9</v>
          </cell>
          <cell r="E985">
            <v>5</v>
          </cell>
          <cell r="F985">
            <v>2565</v>
          </cell>
          <cell r="G985">
            <v>800039954618</v>
          </cell>
          <cell r="H985" t="str">
            <v>นาย</v>
          </cell>
          <cell r="I985" t="str">
            <v>วริทธิ์</v>
          </cell>
          <cell r="J985" t="str">
            <v>อินใจ</v>
          </cell>
          <cell r="K985">
            <v>1509900119383</v>
          </cell>
          <cell r="L985" t="str">
            <v>สันป่าตอง</v>
          </cell>
          <cell r="M985" t="str">
            <v>เชียงใหม่ 2</v>
          </cell>
          <cell r="N985">
            <v>8</v>
          </cell>
          <cell r="O985" t="str">
            <v>สินเชื่อธนาคารประชาชน</v>
          </cell>
          <cell r="P985" t="str">
            <v>1.บุคคลค้ำประกัน</v>
          </cell>
          <cell r="Q985">
            <v>87338</v>
          </cell>
          <cell r="R985">
            <v>31070.37</v>
          </cell>
          <cell r="S985" t="str">
            <v>แขวงเชียงใหม่</v>
          </cell>
          <cell r="T985" t="str">
            <v>ผบE.75</v>
          </cell>
          <cell r="U985">
            <v>2564</v>
          </cell>
          <cell r="V985" t="str">
            <v>ผบE3948</v>
          </cell>
          <cell r="W985">
            <v>2564</v>
          </cell>
          <cell r="X985"/>
          <cell r="Y985"/>
          <cell r="Z985"/>
          <cell r="AA985">
            <v>23</v>
          </cell>
          <cell r="AB985">
            <v>11</v>
          </cell>
          <cell r="AC985">
            <v>2564</v>
          </cell>
          <cell r="AD985"/>
          <cell r="AE985"/>
          <cell r="AF985"/>
          <cell r="AG985"/>
          <cell r="AH985"/>
          <cell r="AI985"/>
          <cell r="AJ985"/>
          <cell r="AK985"/>
          <cell r="AL985"/>
          <cell r="AM985"/>
          <cell r="AN985"/>
          <cell r="AO985"/>
          <cell r="AP985"/>
          <cell r="AQ985"/>
          <cell r="AR985"/>
          <cell r="AS985"/>
          <cell r="AT985"/>
          <cell r="AU985"/>
          <cell r="AV985"/>
          <cell r="AW985"/>
          <cell r="AX985"/>
          <cell r="AY985"/>
          <cell r="AZ985"/>
          <cell r="BA985"/>
          <cell r="BB985" t="str">
            <v xml:space="preserve">สืบทรัพย์ (คำสั่ง 9/5/2565) </v>
          </cell>
          <cell r="BC985"/>
          <cell r="BD985"/>
          <cell r="BE985"/>
          <cell r="BF985"/>
          <cell r="BG985"/>
          <cell r="BH985"/>
          <cell r="BI985"/>
          <cell r="BJ985"/>
          <cell r="BK985"/>
          <cell r="BL985" t="str">
            <v>นายวริทธิ์ อินใจ</v>
          </cell>
          <cell r="BM985">
            <v>883263011804</v>
          </cell>
          <cell r="BN985"/>
          <cell r="BO985"/>
          <cell r="BP985"/>
          <cell r="BQ985"/>
          <cell r="BR985"/>
          <cell r="BS985"/>
          <cell r="BT985"/>
          <cell r="BU985" t="str">
            <v>จันทร์นิภา</v>
          </cell>
          <cell r="BV985"/>
          <cell r="BW985"/>
          <cell r="BX985"/>
          <cell r="BY985"/>
          <cell r="BZ985"/>
          <cell r="CA985"/>
          <cell r="CB985"/>
          <cell r="CC985"/>
          <cell r="CD985"/>
          <cell r="CE985"/>
          <cell r="CF985"/>
          <cell r="CG985"/>
          <cell r="CH985"/>
          <cell r="CI985"/>
          <cell r="CJ985"/>
          <cell r="CK985"/>
          <cell r="CL985"/>
          <cell r="CM985"/>
          <cell r="CN985"/>
          <cell r="CO985"/>
        </row>
        <row r="986">
          <cell r="B986">
            <v>1830</v>
          </cell>
          <cell r="C986">
            <v>982</v>
          </cell>
          <cell r="D986">
            <v>9</v>
          </cell>
          <cell r="E986">
            <v>5</v>
          </cell>
          <cell r="F986">
            <v>2565</v>
          </cell>
          <cell r="G986">
            <v>800026429020</v>
          </cell>
          <cell r="H986" t="str">
            <v>นางสาว</v>
          </cell>
          <cell r="I986" t="str">
            <v>รตนวฤนท์</v>
          </cell>
          <cell r="J986" t="str">
            <v>แสงรัตน์</v>
          </cell>
          <cell r="K986">
            <v>1501900002136</v>
          </cell>
          <cell r="L986" t="str">
            <v>สันป่าตอง</v>
          </cell>
          <cell r="M986" t="str">
            <v>เชียงใหม่ 2</v>
          </cell>
          <cell r="N986">
            <v>8</v>
          </cell>
          <cell r="O986" t="str">
            <v>สินเชื่อสวัสดิการ</v>
          </cell>
          <cell r="P986" t="str">
            <v>1.บุคคลค้ำประกัน</v>
          </cell>
          <cell r="Q986">
            <v>108597.48</v>
          </cell>
          <cell r="R986">
            <v>26279.18</v>
          </cell>
          <cell r="S986" t="str">
            <v>แขวงเชียงใหม่</v>
          </cell>
          <cell r="T986" t="str">
            <v>ผบE.74</v>
          </cell>
          <cell r="U986">
            <v>2564</v>
          </cell>
          <cell r="V986" t="str">
            <v>ผบE3955</v>
          </cell>
          <cell r="W986">
            <v>2564</v>
          </cell>
          <cell r="X986"/>
          <cell r="Y986"/>
          <cell r="Z986"/>
          <cell r="AA986">
            <v>23</v>
          </cell>
          <cell r="AB986">
            <v>11</v>
          </cell>
          <cell r="AC986">
            <v>2564</v>
          </cell>
          <cell r="AD986"/>
          <cell r="AE986"/>
          <cell r="AF986"/>
          <cell r="AG986"/>
          <cell r="AH986"/>
          <cell r="AI986"/>
          <cell r="AJ986"/>
          <cell r="AK986"/>
          <cell r="AL986"/>
          <cell r="AM986"/>
          <cell r="AN986"/>
          <cell r="AO986"/>
          <cell r="AP986"/>
          <cell r="AQ986"/>
          <cell r="AR986"/>
          <cell r="AS986"/>
          <cell r="AT986"/>
          <cell r="AU986"/>
          <cell r="AV986"/>
          <cell r="AW986"/>
          <cell r="AX986"/>
          <cell r="AY986"/>
          <cell r="AZ986"/>
          <cell r="BA986"/>
          <cell r="BB986" t="str">
            <v xml:space="preserve">สืบทรัพย์ (คำสั่ง 9/5/2565) </v>
          </cell>
          <cell r="BC986"/>
          <cell r="BD986"/>
          <cell r="BE986"/>
          <cell r="BF986"/>
          <cell r="BG986"/>
          <cell r="BH986"/>
          <cell r="BI986"/>
          <cell r="BJ986"/>
          <cell r="BK986"/>
          <cell r="BL986" t="str">
            <v>นางสาวรตนวฤนท์ แสงรัตน์</v>
          </cell>
          <cell r="BM986">
            <v>883263011805</v>
          </cell>
          <cell r="BN986"/>
          <cell r="BO986"/>
          <cell r="BP986"/>
          <cell r="BQ986"/>
          <cell r="BR986"/>
          <cell r="BS986"/>
          <cell r="BT986"/>
          <cell r="BU986" t="str">
            <v>จันทร์นิภา</v>
          </cell>
          <cell r="BV986"/>
          <cell r="BW986"/>
          <cell r="BX986"/>
          <cell r="BY986"/>
          <cell r="BZ986"/>
          <cell r="CA986"/>
          <cell r="CB986"/>
          <cell r="CC986"/>
          <cell r="CD986"/>
          <cell r="CE986"/>
          <cell r="CF986"/>
          <cell r="CG986"/>
          <cell r="CH986"/>
          <cell r="CI986"/>
          <cell r="CJ986"/>
          <cell r="CK986"/>
          <cell r="CL986"/>
          <cell r="CM986"/>
          <cell r="CN986"/>
          <cell r="CO986"/>
        </row>
        <row r="987">
          <cell r="B987">
            <v>1831</v>
          </cell>
          <cell r="C987">
            <v>983</v>
          </cell>
          <cell r="D987">
            <v>9</v>
          </cell>
          <cell r="E987">
            <v>5</v>
          </cell>
          <cell r="F987">
            <v>2565</v>
          </cell>
          <cell r="G987">
            <v>800093299702</v>
          </cell>
          <cell r="H987" t="str">
            <v>นาย</v>
          </cell>
          <cell r="I987" t="str">
            <v>นีเงย์</v>
          </cell>
          <cell r="J987" t="str">
            <v>แกละมื่อโด่</v>
          </cell>
          <cell r="K987">
            <v>3500300283920</v>
          </cell>
          <cell r="L987" t="str">
            <v>บิ๊กซี หางดง</v>
          </cell>
          <cell r="M987" t="str">
            <v>เชียงใหม่ 2</v>
          </cell>
          <cell r="N987">
            <v>8</v>
          </cell>
          <cell r="O987" t="str">
            <v>สินเชื่อธนาคารประชาชน</v>
          </cell>
          <cell r="P987" t="str">
            <v>1.บุคคลค้ำประกัน</v>
          </cell>
          <cell r="Q987">
            <v>43463.07</v>
          </cell>
          <cell r="R987">
            <v>5826.55</v>
          </cell>
          <cell r="S987" t="str">
            <v>จังหวัดฮอด</v>
          </cell>
          <cell r="T987" t="str">
            <v>ผบE.19</v>
          </cell>
          <cell r="U987">
            <v>2564</v>
          </cell>
          <cell r="V987"/>
          <cell r="W987"/>
          <cell r="X987"/>
          <cell r="Y987"/>
          <cell r="Z987"/>
          <cell r="AA987">
            <v>24</v>
          </cell>
          <cell r="AB987">
            <v>6</v>
          </cell>
          <cell r="AC987">
            <v>2564</v>
          </cell>
          <cell r="AD987"/>
          <cell r="AE987"/>
          <cell r="AF987"/>
          <cell r="AG987"/>
          <cell r="AH987"/>
          <cell r="AI987"/>
          <cell r="AJ987"/>
          <cell r="AK987"/>
          <cell r="AL987"/>
          <cell r="AM987"/>
          <cell r="AN987"/>
          <cell r="AO987"/>
          <cell r="AP987"/>
          <cell r="AQ987"/>
          <cell r="AR987"/>
          <cell r="AS987"/>
          <cell r="AT987"/>
          <cell r="AU987"/>
          <cell r="AV987"/>
          <cell r="AW987"/>
          <cell r="AX987"/>
          <cell r="AY987"/>
          <cell r="AZ987"/>
          <cell r="BA987"/>
          <cell r="BB987" t="str">
            <v xml:space="preserve">สืบทรัพย์ (คำสั่ง 9/5/2565) </v>
          </cell>
          <cell r="BC987"/>
          <cell r="BD987"/>
          <cell r="BE987"/>
          <cell r="BF987"/>
          <cell r="BG987"/>
          <cell r="BH987"/>
          <cell r="BI987"/>
          <cell r="BJ987"/>
          <cell r="BK987"/>
          <cell r="BL987" t="str">
            <v>นายนีเงย์ แกละมื่อโด่</v>
          </cell>
          <cell r="BM987">
            <v>883263011917</v>
          </cell>
          <cell r="BN987"/>
          <cell r="BO987"/>
          <cell r="BP987"/>
          <cell r="BQ987"/>
          <cell r="BR987"/>
          <cell r="BS987"/>
          <cell r="BT987"/>
          <cell r="BU987" t="str">
            <v>จันทร์นิภา</v>
          </cell>
          <cell r="BV987"/>
          <cell r="BW987"/>
          <cell r="BX987"/>
          <cell r="BY987"/>
          <cell r="BZ987"/>
          <cell r="CA987"/>
          <cell r="CB987"/>
          <cell r="CC987"/>
          <cell r="CD987"/>
          <cell r="CE987"/>
          <cell r="CF987"/>
          <cell r="CG987"/>
          <cell r="CH987"/>
          <cell r="CI987"/>
          <cell r="CJ987"/>
          <cell r="CK987"/>
          <cell r="CL987"/>
          <cell r="CM987"/>
          <cell r="CN987"/>
          <cell r="CO987"/>
        </row>
        <row r="988">
          <cell r="B988">
            <v>1832</v>
          </cell>
          <cell r="C988">
            <v>984</v>
          </cell>
          <cell r="D988">
            <v>9</v>
          </cell>
          <cell r="E988">
            <v>5</v>
          </cell>
          <cell r="F988">
            <v>2565</v>
          </cell>
          <cell r="G988">
            <v>800092580003</v>
          </cell>
          <cell r="H988" t="str">
            <v>นาง</v>
          </cell>
          <cell r="I988" t="str">
            <v>วรรณา</v>
          </cell>
          <cell r="J988" t="str">
            <v>กันธิมา</v>
          </cell>
          <cell r="K988">
            <v>3509900075684</v>
          </cell>
          <cell r="L988" t="str">
            <v>ดอยเต่า</v>
          </cell>
          <cell r="M988" t="str">
            <v>เชียงใหม่ 2</v>
          </cell>
          <cell r="N988">
            <v>8</v>
          </cell>
          <cell r="O988" t="str">
            <v>สินเชื่อห้องแถว</v>
          </cell>
          <cell r="P988" t="str">
            <v>1.บุคคลค้ำประกัน</v>
          </cell>
          <cell r="Q988">
            <v>39559.4</v>
          </cell>
          <cell r="R988">
            <v>1392.88</v>
          </cell>
          <cell r="S988" t="str">
            <v>แขวงเชียงใหม่</v>
          </cell>
          <cell r="T988" t="str">
            <v>ผบE.60</v>
          </cell>
          <cell r="U988">
            <v>2564</v>
          </cell>
          <cell r="V988" t="str">
            <v>ผบE3944</v>
          </cell>
          <cell r="W988">
            <v>2564</v>
          </cell>
          <cell r="X988"/>
          <cell r="Y988"/>
          <cell r="Z988"/>
          <cell r="AA988">
            <v>23</v>
          </cell>
          <cell r="AB988">
            <v>11</v>
          </cell>
          <cell r="AC988">
            <v>2564</v>
          </cell>
          <cell r="AD988"/>
          <cell r="AE988"/>
          <cell r="AF988"/>
          <cell r="AG988"/>
          <cell r="AH988"/>
          <cell r="AI988"/>
          <cell r="AJ988"/>
          <cell r="AK988"/>
          <cell r="AL988"/>
          <cell r="AM988"/>
          <cell r="AN988"/>
          <cell r="AO988"/>
          <cell r="AP988"/>
          <cell r="AQ988"/>
          <cell r="AR988"/>
          <cell r="AS988"/>
          <cell r="AT988"/>
          <cell r="AU988"/>
          <cell r="AV988"/>
          <cell r="AW988"/>
          <cell r="AX988"/>
          <cell r="AY988"/>
          <cell r="AZ988"/>
          <cell r="BA988"/>
          <cell r="BB988" t="str">
            <v xml:space="preserve">สืบทรัพย์ (คำสั่ง 9/5/2565) </v>
          </cell>
          <cell r="BC988"/>
          <cell r="BD988"/>
          <cell r="BE988"/>
          <cell r="BF988"/>
          <cell r="BG988"/>
          <cell r="BH988"/>
          <cell r="BI988"/>
          <cell r="BJ988"/>
          <cell r="BK988"/>
          <cell r="BL988" t="str">
            <v>นางวรรณา กันธิมา</v>
          </cell>
          <cell r="BM988">
            <v>883263012075</v>
          </cell>
          <cell r="BN988"/>
          <cell r="BO988"/>
          <cell r="BP988"/>
          <cell r="BQ988"/>
          <cell r="BR988"/>
          <cell r="BS988"/>
          <cell r="BT988"/>
          <cell r="BU988" t="str">
            <v>จันทร์นิภา</v>
          </cell>
          <cell r="BV988"/>
          <cell r="BW988"/>
          <cell r="BX988"/>
          <cell r="BY988"/>
          <cell r="BZ988"/>
          <cell r="CA988"/>
          <cell r="CB988"/>
          <cell r="CC988"/>
          <cell r="CD988"/>
          <cell r="CE988"/>
          <cell r="CF988"/>
          <cell r="CG988"/>
          <cell r="CH988"/>
          <cell r="CI988"/>
          <cell r="CJ988"/>
          <cell r="CK988"/>
          <cell r="CL988"/>
          <cell r="CM988"/>
          <cell r="CN988"/>
          <cell r="CO988"/>
        </row>
        <row r="989">
          <cell r="B989">
            <v>1833</v>
          </cell>
          <cell r="C989">
            <v>985</v>
          </cell>
          <cell r="D989">
            <v>9</v>
          </cell>
          <cell r="E989">
            <v>5</v>
          </cell>
          <cell r="F989">
            <v>2565</v>
          </cell>
          <cell r="G989">
            <v>800066724181</v>
          </cell>
          <cell r="H989" t="str">
            <v>นาย</v>
          </cell>
          <cell r="I989" t="str">
            <v>ศรีวรรณ์</v>
          </cell>
          <cell r="J989" t="str">
            <v>สิงห์บัว</v>
          </cell>
          <cell r="K989">
            <v>3501600165656</v>
          </cell>
          <cell r="L989" t="str">
            <v>ฮอด</v>
          </cell>
          <cell r="M989" t="str">
            <v>เชียงใหม่ 3</v>
          </cell>
          <cell r="N989">
            <v>8</v>
          </cell>
          <cell r="O989" t="str">
            <v>สินเชื่อพัฒนาองค์กรชุมชน</v>
          </cell>
          <cell r="P989" t="str">
            <v>1.บุคคลค้ำประกัน</v>
          </cell>
          <cell r="Q989">
            <v>60212.6</v>
          </cell>
          <cell r="R989">
            <v>11213.13</v>
          </cell>
          <cell r="S989" t="str">
            <v>จังหวัดฮอด</v>
          </cell>
          <cell r="T989" t="str">
            <v>ผบE.94</v>
          </cell>
          <cell r="U989">
            <v>2564</v>
          </cell>
          <cell r="V989" t="str">
            <v>ผบE133</v>
          </cell>
          <cell r="W989">
            <v>2564</v>
          </cell>
          <cell r="X989">
            <v>15</v>
          </cell>
          <cell r="Y989">
            <v>6</v>
          </cell>
          <cell r="Z989">
            <v>2564</v>
          </cell>
          <cell r="AA989"/>
          <cell r="AB989"/>
          <cell r="AC989"/>
          <cell r="AD989"/>
          <cell r="AE989"/>
          <cell r="AF989"/>
          <cell r="AG989"/>
          <cell r="AH989"/>
          <cell r="AI989"/>
          <cell r="AJ989"/>
          <cell r="AK989"/>
          <cell r="AL989"/>
          <cell r="AM989"/>
          <cell r="AN989"/>
          <cell r="AO989"/>
          <cell r="AP989"/>
          <cell r="AQ989"/>
          <cell r="AR989"/>
          <cell r="AS989"/>
          <cell r="AT989"/>
          <cell r="AU989"/>
          <cell r="AV989"/>
          <cell r="AW989"/>
          <cell r="AX989"/>
          <cell r="AY989"/>
          <cell r="AZ989"/>
          <cell r="BA989"/>
          <cell r="BB989" t="str">
            <v xml:space="preserve">สืบทรัพย์ (คำสั่ง 9/5/2565) </v>
          </cell>
          <cell r="BC989"/>
          <cell r="BD989"/>
          <cell r="BE989"/>
          <cell r="BF989"/>
          <cell r="BG989"/>
          <cell r="BH989"/>
          <cell r="BI989"/>
          <cell r="BJ989"/>
          <cell r="BK989"/>
          <cell r="BL989" t="str">
            <v>นายศรีวรรณ์ สิงห์บัว</v>
          </cell>
          <cell r="BM989">
            <v>888164010053</v>
          </cell>
          <cell r="BN989"/>
          <cell r="BO989"/>
          <cell r="BP989"/>
          <cell r="BQ989"/>
          <cell r="BR989"/>
          <cell r="BS989"/>
          <cell r="BT989"/>
          <cell r="BU989" t="str">
            <v>จันทร์นิภา</v>
          </cell>
          <cell r="BV989"/>
          <cell r="BW989"/>
          <cell r="BX989"/>
          <cell r="BY989"/>
          <cell r="BZ989"/>
          <cell r="CA989"/>
          <cell r="CB989"/>
          <cell r="CC989"/>
          <cell r="CD989"/>
          <cell r="CE989"/>
          <cell r="CF989"/>
          <cell r="CG989"/>
          <cell r="CH989"/>
          <cell r="CI989"/>
          <cell r="CJ989"/>
          <cell r="CK989"/>
          <cell r="CL989"/>
          <cell r="CM989"/>
          <cell r="CN989"/>
          <cell r="CO989"/>
        </row>
        <row r="990">
          <cell r="B990">
            <v>1834</v>
          </cell>
          <cell r="C990">
            <v>986</v>
          </cell>
          <cell r="D990">
            <v>9</v>
          </cell>
          <cell r="E990">
            <v>5</v>
          </cell>
          <cell r="F990">
            <v>2565</v>
          </cell>
          <cell r="G990">
            <v>800102924019</v>
          </cell>
          <cell r="H990" t="str">
            <v>นาย</v>
          </cell>
          <cell r="I990" t="str">
            <v>ภรันยู</v>
          </cell>
          <cell r="J990" t="str">
            <v>วงศ์ปวน</v>
          </cell>
          <cell r="K990">
            <v>1500200166194</v>
          </cell>
          <cell r="L990" t="str">
            <v>จอมทอง</v>
          </cell>
          <cell r="M990" t="str">
            <v>เชียงใหม่ 3</v>
          </cell>
          <cell r="N990">
            <v>8</v>
          </cell>
          <cell r="O990" t="str">
            <v>สินเชื่อธนาคารประชาชน</v>
          </cell>
          <cell r="P990" t="str">
            <v>1.บุคคลค้ำประกัน</v>
          </cell>
          <cell r="Q990">
            <v>42157.93</v>
          </cell>
          <cell r="R990">
            <v>4172.9399999999996</v>
          </cell>
          <cell r="S990" t="str">
            <v>จังหวัดฮอด</v>
          </cell>
          <cell r="T990" t="str">
            <v>ผบE.442</v>
          </cell>
          <cell r="U990">
            <v>2564</v>
          </cell>
          <cell r="V990" t="str">
            <v>ผบE533</v>
          </cell>
          <cell r="W990">
            <v>2564</v>
          </cell>
          <cell r="X990"/>
          <cell r="Y990"/>
          <cell r="Z990"/>
          <cell r="AA990">
            <v>28</v>
          </cell>
          <cell r="AB990">
            <v>9</v>
          </cell>
          <cell r="AC990">
            <v>2564</v>
          </cell>
          <cell r="AD990"/>
          <cell r="AE990"/>
          <cell r="AF990"/>
          <cell r="AG990"/>
          <cell r="AH990"/>
          <cell r="AI990"/>
          <cell r="AJ990"/>
          <cell r="AK990"/>
          <cell r="AL990"/>
          <cell r="AM990"/>
          <cell r="AN990"/>
          <cell r="AO990"/>
          <cell r="AP990"/>
          <cell r="AQ990"/>
          <cell r="AR990"/>
          <cell r="AS990"/>
          <cell r="AT990"/>
          <cell r="AU990"/>
          <cell r="AV990"/>
          <cell r="AW990"/>
          <cell r="AX990"/>
          <cell r="AY990"/>
          <cell r="AZ990"/>
          <cell r="BA990"/>
          <cell r="BB990" t="str">
            <v xml:space="preserve">สืบทรัพย์ (คำสั่ง 9/5/2565) </v>
          </cell>
          <cell r="BC990"/>
          <cell r="BD990"/>
          <cell r="BE990"/>
          <cell r="BF990"/>
          <cell r="BG990"/>
          <cell r="BH990"/>
          <cell r="BI990"/>
          <cell r="BJ990"/>
          <cell r="BK990"/>
          <cell r="BL990" t="str">
            <v>นายภรันยู วงศ์ปวน</v>
          </cell>
          <cell r="BM990">
            <v>888164010120</v>
          </cell>
          <cell r="BN990"/>
          <cell r="BO990"/>
          <cell r="BP990"/>
          <cell r="BQ990"/>
          <cell r="BR990"/>
          <cell r="BS990"/>
          <cell r="BT990"/>
          <cell r="BU990" t="str">
            <v>จันทร์นิภา</v>
          </cell>
          <cell r="BV990"/>
          <cell r="BW990"/>
          <cell r="BX990"/>
          <cell r="BY990"/>
          <cell r="BZ990"/>
          <cell r="CA990"/>
          <cell r="CB990"/>
          <cell r="CC990"/>
          <cell r="CD990"/>
          <cell r="CE990"/>
          <cell r="CF990"/>
          <cell r="CG990"/>
          <cell r="CH990"/>
          <cell r="CI990"/>
          <cell r="CJ990"/>
          <cell r="CK990"/>
          <cell r="CL990"/>
          <cell r="CM990"/>
          <cell r="CN990"/>
          <cell r="CO990"/>
        </row>
        <row r="991">
          <cell r="B991">
            <v>1835</v>
          </cell>
          <cell r="C991">
            <v>987</v>
          </cell>
          <cell r="D991">
            <v>9</v>
          </cell>
          <cell r="E991">
            <v>5</v>
          </cell>
          <cell r="F991">
            <v>2565</v>
          </cell>
          <cell r="G991">
            <v>800106605150</v>
          </cell>
          <cell r="H991" t="str">
            <v>นางสาว</v>
          </cell>
          <cell r="I991" t="str">
            <v>อรธิชา</v>
          </cell>
          <cell r="J991" t="str">
            <v>พุฒหอม</v>
          </cell>
          <cell r="K991">
            <v>1670500220487</v>
          </cell>
          <cell r="L991" t="str">
            <v>บวกครกหลวง</v>
          </cell>
          <cell r="M991" t="str">
            <v>เชียงใหม่ 3</v>
          </cell>
          <cell r="N991">
            <v>8</v>
          </cell>
          <cell r="O991" t="str">
            <v>สินเชื่อผู้มีรายได้ประจำ Covid-19 (PSA)</v>
          </cell>
          <cell r="P991" t="str">
            <v>1.บุคคลค้ำประกัน</v>
          </cell>
          <cell r="Q991">
            <v>45833</v>
          </cell>
          <cell r="R991">
            <v>2020.37</v>
          </cell>
          <cell r="S991" t="str">
            <v>จังหวัดลำพูน</v>
          </cell>
          <cell r="T991" t="str">
            <v>ผบE.955</v>
          </cell>
          <cell r="U991">
            <v>2564</v>
          </cell>
          <cell r="V991" t="str">
            <v>ผบE1155</v>
          </cell>
          <cell r="W991">
            <v>2564</v>
          </cell>
          <cell r="X991">
            <v>21</v>
          </cell>
          <cell r="Y991">
            <v>9</v>
          </cell>
          <cell r="Z991">
            <v>2564</v>
          </cell>
          <cell r="AA991"/>
          <cell r="AB991"/>
          <cell r="AC991"/>
          <cell r="AD991"/>
          <cell r="AE991"/>
          <cell r="AF991"/>
          <cell r="AG991"/>
          <cell r="AH991"/>
          <cell r="AI991"/>
          <cell r="AJ991"/>
          <cell r="AK991"/>
          <cell r="AL991"/>
          <cell r="AM991"/>
          <cell r="AN991"/>
          <cell r="AO991"/>
          <cell r="AP991"/>
          <cell r="AQ991"/>
          <cell r="AR991"/>
          <cell r="AS991"/>
          <cell r="AT991"/>
          <cell r="AU991"/>
          <cell r="AV991"/>
          <cell r="AW991"/>
          <cell r="AX991"/>
          <cell r="AY991"/>
          <cell r="AZ991"/>
          <cell r="BA991"/>
          <cell r="BB991" t="str">
            <v xml:space="preserve">สืบทรัพย์ (คำสั่ง 9/5/2565) </v>
          </cell>
          <cell r="BC991"/>
          <cell r="BD991"/>
          <cell r="BE991"/>
          <cell r="BF991"/>
          <cell r="BG991"/>
          <cell r="BH991"/>
          <cell r="BI991"/>
          <cell r="BJ991"/>
          <cell r="BK991"/>
          <cell r="BL991" t="str">
            <v>นางสาวอรธิชา พุฒหอม</v>
          </cell>
          <cell r="BM991">
            <v>888164010095</v>
          </cell>
          <cell r="BN991"/>
          <cell r="BO991"/>
          <cell r="BP991"/>
          <cell r="BQ991"/>
          <cell r="BR991"/>
          <cell r="BS991"/>
          <cell r="BT991"/>
          <cell r="BU991" t="str">
            <v>จันทร์นิภา</v>
          </cell>
          <cell r="BV991"/>
          <cell r="BW991"/>
          <cell r="BX991"/>
          <cell r="BY991"/>
          <cell r="BZ991"/>
          <cell r="CA991"/>
          <cell r="CB991"/>
          <cell r="CC991"/>
          <cell r="CD991"/>
          <cell r="CE991"/>
          <cell r="CF991"/>
          <cell r="CG991"/>
          <cell r="CH991"/>
          <cell r="CI991"/>
          <cell r="CJ991"/>
          <cell r="CK991"/>
          <cell r="CL991"/>
          <cell r="CM991"/>
          <cell r="CN991"/>
          <cell r="CO991"/>
        </row>
        <row r="992">
          <cell r="B992">
            <v>1836</v>
          </cell>
          <cell r="C992">
            <v>988</v>
          </cell>
          <cell r="D992">
            <v>9</v>
          </cell>
          <cell r="E992">
            <v>5</v>
          </cell>
          <cell r="F992">
            <v>2565</v>
          </cell>
          <cell r="G992">
            <v>800076714701</v>
          </cell>
          <cell r="H992" t="str">
            <v>นาง</v>
          </cell>
          <cell r="I992" t="str">
            <v>คำเอ้ย</v>
          </cell>
          <cell r="J992" t="str">
            <v>จันทร์เอื้อม</v>
          </cell>
          <cell r="K992">
            <v>3501600277543</v>
          </cell>
          <cell r="L992" t="str">
            <v>ฮอด</v>
          </cell>
          <cell r="M992" t="str">
            <v>เชียงใหม่ 3</v>
          </cell>
          <cell r="N992">
            <v>8</v>
          </cell>
          <cell r="O992" t="str">
            <v>สินเชื่อพัฒนาองค์กรชุมชน</v>
          </cell>
          <cell r="P992" t="str">
            <v>1.บุคคลค้ำประกัน</v>
          </cell>
          <cell r="Q992">
            <v>124671.1</v>
          </cell>
          <cell r="R992">
            <v>20522.75</v>
          </cell>
          <cell r="S992" t="str">
            <v>จังหวัดฮอด</v>
          </cell>
          <cell r="T992" t="str">
            <v>ผบE.439</v>
          </cell>
          <cell r="U992">
            <v>2564</v>
          </cell>
          <cell r="V992" t="str">
            <v>ผบE532</v>
          </cell>
          <cell r="W992">
            <v>2564</v>
          </cell>
          <cell r="X992"/>
          <cell r="Y992"/>
          <cell r="Z992"/>
          <cell r="AA992">
            <v>28</v>
          </cell>
          <cell r="AB992">
            <v>9</v>
          </cell>
          <cell r="AC992">
            <v>2564</v>
          </cell>
          <cell r="AD992"/>
          <cell r="AE992"/>
          <cell r="AF992"/>
          <cell r="AG992"/>
          <cell r="AH992"/>
          <cell r="AI992"/>
          <cell r="AJ992"/>
          <cell r="AK992"/>
          <cell r="AL992"/>
          <cell r="AM992"/>
          <cell r="AN992"/>
          <cell r="AO992"/>
          <cell r="AP992"/>
          <cell r="AQ992"/>
          <cell r="AR992"/>
          <cell r="AS992"/>
          <cell r="AT992"/>
          <cell r="AU992"/>
          <cell r="AV992"/>
          <cell r="AW992"/>
          <cell r="AX992"/>
          <cell r="AY992"/>
          <cell r="AZ992"/>
          <cell r="BA992"/>
          <cell r="BB992" t="str">
            <v xml:space="preserve">สืบทรัพย์ (คำสั่ง 9/5/2565) </v>
          </cell>
          <cell r="BC992"/>
          <cell r="BD992"/>
          <cell r="BE992"/>
          <cell r="BF992"/>
          <cell r="BG992"/>
          <cell r="BH992"/>
          <cell r="BI992"/>
          <cell r="BJ992"/>
          <cell r="BK992"/>
          <cell r="BL992" t="str">
            <v>นางคำเอ้ย จันทร์เอื้อม</v>
          </cell>
          <cell r="BM992">
            <v>888164010258</v>
          </cell>
          <cell r="BN992"/>
          <cell r="BO992"/>
          <cell r="BP992"/>
          <cell r="BQ992"/>
          <cell r="BR992"/>
          <cell r="BS992"/>
          <cell r="BT992"/>
          <cell r="BU992" t="str">
            <v>จันทร์นิภา</v>
          </cell>
          <cell r="BV992"/>
          <cell r="BW992"/>
          <cell r="BX992"/>
          <cell r="BY992"/>
          <cell r="BZ992"/>
          <cell r="CA992"/>
          <cell r="CB992"/>
          <cell r="CC992"/>
          <cell r="CD992"/>
          <cell r="CE992"/>
          <cell r="CF992"/>
          <cell r="CG992"/>
          <cell r="CH992"/>
          <cell r="CI992"/>
          <cell r="CJ992"/>
          <cell r="CK992"/>
          <cell r="CL992"/>
          <cell r="CM992"/>
          <cell r="CN992"/>
          <cell r="CO992"/>
        </row>
        <row r="993">
          <cell r="B993">
            <v>1837</v>
          </cell>
          <cell r="C993">
            <v>989</v>
          </cell>
          <cell r="D993">
            <v>13</v>
          </cell>
          <cell r="E993">
            <v>5</v>
          </cell>
          <cell r="F993">
            <v>2565</v>
          </cell>
          <cell r="G993">
            <v>800075642481</v>
          </cell>
          <cell r="H993" t="str">
            <v xml:space="preserve">นางสาว </v>
          </cell>
          <cell r="I993" t="str">
            <v xml:space="preserve">สุชาดา </v>
          </cell>
          <cell r="J993" t="str">
            <v>ทุมดี</v>
          </cell>
          <cell r="K993">
            <v>3560300600682</v>
          </cell>
          <cell r="L993" t="str">
            <v>บวกครกหลวง</v>
          </cell>
          <cell r="M993" t="str">
            <v>เชียงใหม่ 3</v>
          </cell>
          <cell r="N993">
            <v>8</v>
          </cell>
          <cell r="O993" t="str">
            <v>สินเชื่อที่อยู่อาศัย</v>
          </cell>
          <cell r="P993" t="str">
            <v>2.หลักทรัพย์ค้ำประกัน</v>
          </cell>
          <cell r="Q993">
            <v>262955.69</v>
          </cell>
          <cell r="R993">
            <v>47107.09</v>
          </cell>
          <cell r="S993" t="str">
            <v>จังหวัดเชียงใหม่</v>
          </cell>
          <cell r="T993" t="str">
            <v>ผบ.1431</v>
          </cell>
          <cell r="U993">
            <v>2563</v>
          </cell>
          <cell r="V993" t="str">
            <v>ผบ.2624</v>
          </cell>
          <cell r="W993">
            <v>2563</v>
          </cell>
          <cell r="X993">
            <v>2</v>
          </cell>
          <cell r="Y993">
            <v>11</v>
          </cell>
          <cell r="Z993">
            <v>2563</v>
          </cell>
          <cell r="AA993"/>
          <cell r="AB993"/>
          <cell r="AC993"/>
          <cell r="AD993"/>
          <cell r="AE993"/>
          <cell r="AF993"/>
          <cell r="AG993">
            <v>12</v>
          </cell>
          <cell r="AH993">
            <v>3</v>
          </cell>
          <cell r="AI993">
            <v>2564</v>
          </cell>
          <cell r="AJ993"/>
          <cell r="AK993"/>
          <cell r="AL993"/>
          <cell r="AM993" t="str">
            <v>โฉนด</v>
          </cell>
          <cell r="AN993">
            <v>17720</v>
          </cell>
          <cell r="AO993" t="str">
            <v>ฝายกวาง</v>
          </cell>
          <cell r="AP993" t="str">
            <v>เชียงคำ</v>
          </cell>
          <cell r="AQ993" t="str">
            <v>พะเยา</v>
          </cell>
          <cell r="AR993"/>
          <cell r="AS993"/>
          <cell r="AT993"/>
          <cell r="AU993"/>
          <cell r="AV993"/>
          <cell r="AW993"/>
          <cell r="AX993"/>
          <cell r="AY993"/>
          <cell r="AZ993"/>
          <cell r="BA993"/>
          <cell r="BB993" t="str">
            <v>ยึดทรัพย์จำนอง (คำสั่ง 13/5/2565) ข้ามเขต สำนักงานเดิมตั้งเรื่องยึดข้ามเขตให้แล้ว</v>
          </cell>
          <cell r="BC993"/>
          <cell r="BD993"/>
          <cell r="BE993"/>
          <cell r="BF993"/>
          <cell r="BG993"/>
          <cell r="BH993"/>
          <cell r="BI993"/>
          <cell r="BJ993"/>
          <cell r="BK993"/>
          <cell r="BL993" t="str">
            <v>นางสาว สุชาดา  ทุมดี</v>
          </cell>
          <cell r="BM993">
            <v>883263010149</v>
          </cell>
          <cell r="BN993"/>
          <cell r="BO993"/>
          <cell r="BP993"/>
          <cell r="BQ993"/>
          <cell r="BR993"/>
          <cell r="BS993"/>
          <cell r="BT993"/>
          <cell r="BU993" t="str">
            <v>ศรัญญู (ยึด)</v>
          </cell>
          <cell r="BV993"/>
          <cell r="BW993"/>
          <cell r="BX993"/>
          <cell r="BY993"/>
          <cell r="BZ993"/>
          <cell r="CA993"/>
          <cell r="CB993"/>
          <cell r="CC993"/>
          <cell r="CD993"/>
          <cell r="CE993"/>
          <cell r="CF993"/>
          <cell r="CG993"/>
          <cell r="CH993"/>
          <cell r="CI993"/>
          <cell r="CJ993"/>
          <cell r="CK993"/>
          <cell r="CL993"/>
          <cell r="CM993"/>
          <cell r="CN993"/>
          <cell r="CO993"/>
        </row>
        <row r="994">
          <cell r="B994">
            <v>1838</v>
          </cell>
          <cell r="C994">
            <v>990</v>
          </cell>
          <cell r="D994"/>
          <cell r="E994"/>
          <cell r="F994"/>
          <cell r="G994">
            <v>800046190990</v>
          </cell>
          <cell r="H994" t="str">
            <v>นาย</v>
          </cell>
          <cell r="I994" t="str">
            <v>ศรีนวล</v>
          </cell>
          <cell r="J994" t="str">
            <v>สันลาด</v>
          </cell>
          <cell r="K994">
            <v>3519900095421</v>
          </cell>
          <cell r="L994" t="str">
            <v>ไชยปราการ</v>
          </cell>
          <cell r="M994" t="str">
            <v>เชียงใหม่ 2</v>
          </cell>
          <cell r="N994">
            <v>8</v>
          </cell>
          <cell r="O994" t="str">
            <v>สินเชื่อธนาคารประชาชน</v>
          </cell>
          <cell r="P994" t="str">
            <v>1.บุคคลค้ำประกัน</v>
          </cell>
          <cell r="Q994">
            <v>60657</v>
          </cell>
          <cell r="R994">
            <v>9466.9599999999991</v>
          </cell>
          <cell r="S994" t="str">
            <v>จังหวัดฝาง</v>
          </cell>
          <cell r="T994" t="str">
            <v>ผบE.497</v>
          </cell>
          <cell r="U994" t="str">
            <v>2564</v>
          </cell>
          <cell r="V994" t="str">
            <v>ผบE695</v>
          </cell>
          <cell r="W994">
            <v>2564</v>
          </cell>
          <cell r="X994"/>
          <cell r="Y994"/>
          <cell r="Z994"/>
          <cell r="AA994">
            <v>15</v>
          </cell>
          <cell r="AB994">
            <v>11</v>
          </cell>
          <cell r="AC994">
            <v>2564</v>
          </cell>
          <cell r="AD994"/>
          <cell r="AE994"/>
          <cell r="AF994"/>
          <cell r="AG994"/>
          <cell r="AH994"/>
          <cell r="AI994"/>
          <cell r="AJ994"/>
          <cell r="AK994"/>
          <cell r="AL994"/>
          <cell r="AM994"/>
          <cell r="AN994"/>
          <cell r="AO994"/>
          <cell r="AP994"/>
          <cell r="AQ994"/>
          <cell r="AR994"/>
          <cell r="AS994"/>
          <cell r="AT994"/>
          <cell r="AU994"/>
          <cell r="AV994"/>
          <cell r="AW994"/>
          <cell r="AX994"/>
          <cell r="AY994"/>
          <cell r="AZ994"/>
          <cell r="BA994"/>
          <cell r="BB994" t="str">
            <v xml:space="preserve">สืบทรัพย์ (คำสั่ง 9/5/2565) </v>
          </cell>
          <cell r="BC994"/>
          <cell r="BD994"/>
          <cell r="BE994"/>
          <cell r="BF994"/>
          <cell r="BG994"/>
          <cell r="BH994"/>
          <cell r="BI994"/>
          <cell r="BJ994"/>
          <cell r="BK994"/>
          <cell r="BL994" t="str">
            <v>นายศรีนวล สันลาด</v>
          </cell>
          <cell r="BM994">
            <v>883162011490</v>
          </cell>
          <cell r="BN994"/>
          <cell r="BO994"/>
          <cell r="BP994"/>
          <cell r="BQ994"/>
          <cell r="BR994"/>
          <cell r="BS994"/>
          <cell r="BT994"/>
          <cell r="BU994" t="str">
            <v>จันทร์นิภา</v>
          </cell>
          <cell r="BV994"/>
          <cell r="BW994"/>
          <cell r="BX994"/>
          <cell r="BY994"/>
          <cell r="BZ994"/>
          <cell r="CA994"/>
          <cell r="CB994"/>
          <cell r="CC994"/>
          <cell r="CD994"/>
          <cell r="CE994"/>
          <cell r="CF994"/>
          <cell r="CG994"/>
          <cell r="CH994"/>
          <cell r="CI994"/>
          <cell r="CJ994"/>
          <cell r="CK994"/>
          <cell r="CL994"/>
          <cell r="CM994"/>
          <cell r="CN994"/>
          <cell r="CO994"/>
        </row>
        <row r="995">
          <cell r="B995">
            <v>1839</v>
          </cell>
          <cell r="C995">
            <v>991</v>
          </cell>
          <cell r="D995">
            <v>1</v>
          </cell>
          <cell r="E995">
            <v>6</v>
          </cell>
          <cell r="F995">
            <v>2564</v>
          </cell>
          <cell r="G995">
            <v>800083936131</v>
          </cell>
          <cell r="H995" t="str">
            <v>นาย</v>
          </cell>
          <cell r="I995" t="str">
            <v xml:space="preserve">อภินันท์  </v>
          </cell>
          <cell r="J995" t="str">
            <v>พาพันธ์</v>
          </cell>
          <cell r="K995">
            <v>3342000125931</v>
          </cell>
          <cell r="L995" t="str">
            <v>พร้าว</v>
          </cell>
          <cell r="M995" t="str">
            <v>เชียงใหม่ 1</v>
          </cell>
          <cell r="N995">
            <v>8</v>
          </cell>
          <cell r="O995" t="str">
            <v>สินเชื่อแก้ไขปัญหาหนี้นอกระบบ PSA</v>
          </cell>
          <cell r="P995" t="str">
            <v>1.บุคคลค้ำประกัน</v>
          </cell>
          <cell r="Q995">
            <v>37257.93</v>
          </cell>
          <cell r="R995">
            <v>9782.67</v>
          </cell>
          <cell r="S995" t="str">
            <v>แขวงเชียงดาว</v>
          </cell>
          <cell r="T995" t="str">
            <v>ผบE.444</v>
          </cell>
          <cell r="U995">
            <v>2564</v>
          </cell>
          <cell r="V995" t="str">
            <v>ผบE645</v>
          </cell>
          <cell r="W995">
            <v>2564</v>
          </cell>
          <cell r="X995"/>
          <cell r="Y995"/>
          <cell r="Z995"/>
          <cell r="AA995">
            <v>14</v>
          </cell>
          <cell r="AB995">
            <v>12</v>
          </cell>
          <cell r="AC995">
            <v>2564</v>
          </cell>
          <cell r="AD995"/>
          <cell r="AE995"/>
          <cell r="AF995"/>
          <cell r="AG995"/>
          <cell r="AH995"/>
          <cell r="AI995"/>
          <cell r="AJ995"/>
          <cell r="AK995"/>
          <cell r="AL995"/>
          <cell r="AM995"/>
          <cell r="AN995"/>
          <cell r="AO995"/>
          <cell r="AP995"/>
          <cell r="AQ995"/>
          <cell r="AR995"/>
          <cell r="AS995"/>
          <cell r="AT995"/>
          <cell r="AU995"/>
          <cell r="AV995"/>
          <cell r="AW995"/>
          <cell r="AX995"/>
          <cell r="AY995"/>
          <cell r="AZ995"/>
          <cell r="BA995"/>
          <cell r="BB995" t="str">
            <v xml:space="preserve">สืบทรัพย์ (คำสั่ง 9/5/2565) </v>
          </cell>
          <cell r="BC995"/>
          <cell r="BD995"/>
          <cell r="BE995"/>
          <cell r="BF995"/>
          <cell r="BG995"/>
          <cell r="BH995"/>
          <cell r="BI995"/>
          <cell r="BJ995"/>
          <cell r="BK995"/>
          <cell r="BL995" t="str">
            <v>นายอภินันท์   พาพันธ์</v>
          </cell>
          <cell r="BM995">
            <v>883162013087</v>
          </cell>
          <cell r="BN995"/>
          <cell r="BO995"/>
          <cell r="BP995"/>
          <cell r="BQ995"/>
          <cell r="BR995"/>
          <cell r="BS995"/>
          <cell r="BT995"/>
          <cell r="BU995" t="str">
            <v>จันทร์นิภา</v>
          </cell>
          <cell r="BV995"/>
          <cell r="BW995"/>
          <cell r="BX995"/>
          <cell r="BY995"/>
          <cell r="BZ995"/>
          <cell r="CA995"/>
          <cell r="CB995"/>
          <cell r="CC995"/>
          <cell r="CD995"/>
          <cell r="CE995"/>
          <cell r="CF995"/>
          <cell r="CG995"/>
          <cell r="CH995"/>
          <cell r="CI995"/>
          <cell r="CJ995"/>
          <cell r="CK995"/>
          <cell r="CL995"/>
          <cell r="CM995"/>
          <cell r="CN995"/>
          <cell r="CO995"/>
        </row>
        <row r="996">
          <cell r="B996">
            <v>1840</v>
          </cell>
          <cell r="C996">
            <v>992</v>
          </cell>
          <cell r="D996">
            <v>1</v>
          </cell>
          <cell r="E996">
            <v>6</v>
          </cell>
          <cell r="F996">
            <v>2564</v>
          </cell>
          <cell r="G996">
            <v>800076257040</v>
          </cell>
          <cell r="H996" t="str">
            <v>นาง</v>
          </cell>
          <cell r="I996" t="str">
            <v>จิริยากรณ์</v>
          </cell>
          <cell r="J996" t="str">
            <v>สมพันธ์</v>
          </cell>
          <cell r="K996">
            <v>3501100019979</v>
          </cell>
          <cell r="L996" t="str">
            <v>พร้าว</v>
          </cell>
          <cell r="M996" t="str">
            <v>เชียงใหม่ 1</v>
          </cell>
          <cell r="N996">
            <v>8</v>
          </cell>
          <cell r="O996" t="str">
            <v>สินเชื่อธนาคารประชาชน</v>
          </cell>
          <cell r="P996" t="str">
            <v>1.บุคคลค้ำประกัน</v>
          </cell>
          <cell r="Q996">
            <v>115742</v>
          </cell>
          <cell r="R996">
            <v>23537.439999999999</v>
          </cell>
          <cell r="S996" t="str">
            <v>แขวงเชียงดาว</v>
          </cell>
          <cell r="T996" t="str">
            <v>ผบE.447</v>
          </cell>
          <cell r="U996">
            <v>2564</v>
          </cell>
          <cell r="V996" t="str">
            <v>ผบE646</v>
          </cell>
          <cell r="W996">
            <v>2564</v>
          </cell>
          <cell r="X996"/>
          <cell r="Y996"/>
          <cell r="Z996"/>
          <cell r="AA996">
            <v>14</v>
          </cell>
          <cell r="AB996">
            <v>12</v>
          </cell>
          <cell r="AC996">
            <v>2564</v>
          </cell>
          <cell r="AD996"/>
          <cell r="AE996"/>
          <cell r="AF996"/>
          <cell r="AG996"/>
          <cell r="AH996"/>
          <cell r="AI996"/>
          <cell r="AJ996"/>
          <cell r="AK996"/>
          <cell r="AL996"/>
          <cell r="AM996"/>
          <cell r="AN996"/>
          <cell r="AO996"/>
          <cell r="AP996"/>
          <cell r="AQ996"/>
          <cell r="AR996"/>
          <cell r="AS996"/>
          <cell r="AT996"/>
          <cell r="AU996"/>
          <cell r="AV996"/>
          <cell r="AW996"/>
          <cell r="AX996"/>
          <cell r="AY996"/>
          <cell r="AZ996"/>
          <cell r="BA996"/>
          <cell r="BB996" t="str">
            <v xml:space="preserve">สืบทรัพย์ (คำสั่ง 9/5/2565) </v>
          </cell>
          <cell r="BC996"/>
          <cell r="BD996"/>
          <cell r="BE996"/>
          <cell r="BF996"/>
          <cell r="BG996"/>
          <cell r="BH996"/>
          <cell r="BI996"/>
          <cell r="BJ996"/>
          <cell r="BK996"/>
          <cell r="BL996" t="str">
            <v>นางจิริยากรณ์ สมพันธ์</v>
          </cell>
          <cell r="BM996">
            <v>883163010076</v>
          </cell>
          <cell r="BN996"/>
          <cell r="BO996"/>
          <cell r="BP996"/>
          <cell r="BQ996"/>
          <cell r="BR996"/>
          <cell r="BS996"/>
          <cell r="BT996"/>
          <cell r="BU996" t="str">
            <v>จันทร์นิภา</v>
          </cell>
          <cell r="BV996"/>
          <cell r="BW996"/>
          <cell r="BX996"/>
          <cell r="BY996"/>
          <cell r="BZ996"/>
          <cell r="CA996"/>
          <cell r="CB996"/>
          <cell r="CC996"/>
          <cell r="CD996"/>
          <cell r="CE996"/>
          <cell r="CF996"/>
          <cell r="CG996"/>
          <cell r="CH996"/>
          <cell r="CI996"/>
          <cell r="CJ996"/>
          <cell r="CK996"/>
          <cell r="CL996"/>
          <cell r="CM996"/>
          <cell r="CN996"/>
          <cell r="CO996"/>
        </row>
        <row r="997">
          <cell r="B997">
            <v>1841</v>
          </cell>
          <cell r="C997">
            <v>993</v>
          </cell>
          <cell r="D997">
            <v>2</v>
          </cell>
          <cell r="E997">
            <v>4</v>
          </cell>
          <cell r="F997">
            <v>2564</v>
          </cell>
          <cell r="G997">
            <v>800083937600</v>
          </cell>
          <cell r="H997" t="str">
            <v>นาย</v>
          </cell>
          <cell r="I997" t="str">
            <v>สิงห์คำ</v>
          </cell>
          <cell r="J997" t="str">
            <v>สิงห์ทะ</v>
          </cell>
          <cell r="K997">
            <v>3501600322140</v>
          </cell>
          <cell r="L997" t="str">
            <v>ฮอด</v>
          </cell>
          <cell r="M997" t="str">
            <v>เชียงใหม่ 3</v>
          </cell>
          <cell r="N997">
            <v>8</v>
          </cell>
          <cell r="O997" t="str">
            <v>สินเชื่อธนาคารประชาชน</v>
          </cell>
          <cell r="P997" t="str">
            <v>4.ไม่มีหลักประกัน</v>
          </cell>
          <cell r="Q997">
            <v>29995</v>
          </cell>
          <cell r="R997">
            <v>9274.73</v>
          </cell>
          <cell r="S997" t="str">
            <v>จังหวัดฮอด</v>
          </cell>
          <cell r="T997" t="str">
            <v>ผบE.438</v>
          </cell>
          <cell r="U997">
            <v>2564</v>
          </cell>
          <cell r="V997" t="str">
            <v>ผบE531</v>
          </cell>
          <cell r="W997">
            <v>2564</v>
          </cell>
          <cell r="X997"/>
          <cell r="Y997"/>
          <cell r="Z997"/>
          <cell r="AA997">
            <v>28</v>
          </cell>
          <cell r="AB997">
            <v>9</v>
          </cell>
          <cell r="AC997">
            <v>2564</v>
          </cell>
          <cell r="AD997"/>
          <cell r="AE997"/>
          <cell r="AF997"/>
          <cell r="AG997"/>
          <cell r="AH997"/>
          <cell r="AI997"/>
          <cell r="AJ997"/>
          <cell r="AK997"/>
          <cell r="AL997"/>
          <cell r="AM997"/>
          <cell r="AN997"/>
          <cell r="AO997"/>
          <cell r="AP997"/>
          <cell r="AQ997"/>
          <cell r="AR997"/>
          <cell r="AS997"/>
          <cell r="AT997"/>
          <cell r="AU997"/>
          <cell r="AV997"/>
          <cell r="AW997"/>
          <cell r="AX997"/>
          <cell r="AY997"/>
          <cell r="AZ997"/>
          <cell r="BA997"/>
          <cell r="BB997" t="str">
            <v xml:space="preserve">สืบทรัพย์ (คำสั่ง 9/5/2565) </v>
          </cell>
          <cell r="BC997"/>
          <cell r="BD997"/>
          <cell r="BE997"/>
          <cell r="BF997"/>
          <cell r="BG997"/>
          <cell r="BH997"/>
          <cell r="BI997"/>
          <cell r="BJ997"/>
          <cell r="BK997"/>
          <cell r="BL997" t="str">
            <v>นายสิงห์คำ สิงห์ทะ</v>
          </cell>
          <cell r="BM997">
            <v>888164010111</v>
          </cell>
          <cell r="BN997"/>
          <cell r="BO997"/>
          <cell r="BP997"/>
          <cell r="BQ997"/>
          <cell r="BR997"/>
          <cell r="BS997"/>
          <cell r="BT997"/>
          <cell r="BU997" t="str">
            <v>จันทร์นิภา</v>
          </cell>
          <cell r="BV997"/>
          <cell r="BW997"/>
          <cell r="BX997"/>
          <cell r="BY997"/>
          <cell r="BZ997"/>
          <cell r="CA997"/>
          <cell r="CB997"/>
          <cell r="CC997"/>
          <cell r="CD997"/>
          <cell r="CE997"/>
          <cell r="CF997"/>
          <cell r="CG997"/>
          <cell r="CH997"/>
          <cell r="CI997"/>
          <cell r="CJ997"/>
          <cell r="CK997"/>
          <cell r="CL997"/>
          <cell r="CM997"/>
          <cell r="CN997"/>
          <cell r="CO997"/>
        </row>
        <row r="998">
          <cell r="B998">
            <v>1842</v>
          </cell>
          <cell r="C998">
            <v>994</v>
          </cell>
          <cell r="D998">
            <v>2</v>
          </cell>
          <cell r="E998">
            <v>4</v>
          </cell>
          <cell r="F998">
            <v>2564</v>
          </cell>
          <cell r="G998">
            <v>800026807720</v>
          </cell>
          <cell r="H998" t="str">
            <v>นาย</v>
          </cell>
          <cell r="I998" t="str">
            <v>สิงห์คำ</v>
          </cell>
          <cell r="J998" t="str">
            <v>สิงห์ทะ</v>
          </cell>
          <cell r="K998">
            <v>3501600322140</v>
          </cell>
          <cell r="L998" t="str">
            <v>ฮอด</v>
          </cell>
          <cell r="M998" t="str">
            <v>เชียงใหม่ 3</v>
          </cell>
          <cell r="N998">
            <v>8</v>
          </cell>
          <cell r="O998" t="str">
            <v>สินเชื่อธนาคารประชาชน</v>
          </cell>
          <cell r="P998" t="str">
            <v>1.บุคคลค้ำประกัน</v>
          </cell>
          <cell r="Q998">
            <v>29112</v>
          </cell>
          <cell r="R998">
            <v>24232.6</v>
          </cell>
          <cell r="S998" t="str">
            <v>จังหวัดฮอด</v>
          </cell>
          <cell r="T998" t="str">
            <v>ผบE.437</v>
          </cell>
          <cell r="U998">
            <v>2564</v>
          </cell>
          <cell r="V998" t="str">
            <v>ผบE530</v>
          </cell>
          <cell r="W998">
            <v>2564</v>
          </cell>
          <cell r="X998">
            <v>28</v>
          </cell>
          <cell r="Y998">
            <v>9</v>
          </cell>
          <cell r="Z998">
            <v>2564</v>
          </cell>
          <cell r="AA998"/>
          <cell r="AB998"/>
          <cell r="AC998"/>
          <cell r="AD998"/>
          <cell r="AE998"/>
          <cell r="AF998"/>
          <cell r="AG998"/>
          <cell r="AH998"/>
          <cell r="AI998"/>
          <cell r="AJ998"/>
          <cell r="AK998"/>
          <cell r="AL998"/>
          <cell r="AM998"/>
          <cell r="AN998"/>
          <cell r="AO998"/>
          <cell r="AP998"/>
          <cell r="AQ998"/>
          <cell r="AR998"/>
          <cell r="AS998"/>
          <cell r="AT998"/>
          <cell r="AU998"/>
          <cell r="AV998"/>
          <cell r="AW998"/>
          <cell r="AX998"/>
          <cell r="AY998"/>
          <cell r="AZ998"/>
          <cell r="BA998"/>
          <cell r="BB998" t="str">
            <v xml:space="preserve">สืบทรัพย์ (คำสั่ง 9/5/2565) </v>
          </cell>
          <cell r="BC998"/>
          <cell r="BD998"/>
          <cell r="BE998"/>
          <cell r="BF998"/>
          <cell r="BG998"/>
          <cell r="BH998"/>
          <cell r="BI998"/>
          <cell r="BJ998"/>
          <cell r="BK998"/>
          <cell r="BL998" t="str">
            <v>นายสิงห์คำ สิงห์ทะ</v>
          </cell>
          <cell r="BM998">
            <v>888164010108</v>
          </cell>
          <cell r="BN998"/>
          <cell r="BO998"/>
          <cell r="BP998"/>
          <cell r="BQ998"/>
          <cell r="BR998"/>
          <cell r="BS998"/>
          <cell r="BT998"/>
          <cell r="BU998" t="str">
            <v>จันทร์นิภา</v>
          </cell>
          <cell r="BV998"/>
          <cell r="BW998"/>
          <cell r="BX998"/>
          <cell r="BY998"/>
          <cell r="BZ998"/>
          <cell r="CA998"/>
          <cell r="CB998"/>
          <cell r="CC998"/>
          <cell r="CD998"/>
          <cell r="CE998"/>
          <cell r="CF998"/>
          <cell r="CG998"/>
          <cell r="CH998"/>
          <cell r="CI998"/>
          <cell r="CJ998"/>
          <cell r="CK998"/>
          <cell r="CL998"/>
          <cell r="CM998"/>
          <cell r="CN998"/>
          <cell r="CO998"/>
        </row>
        <row r="999">
          <cell r="B999">
            <v>1843</v>
          </cell>
          <cell r="C999">
            <v>995</v>
          </cell>
          <cell r="D999">
            <v>4</v>
          </cell>
          <cell r="E999">
            <v>10</v>
          </cell>
          <cell r="F999">
            <v>2565</v>
          </cell>
          <cell r="G999">
            <v>800029654301</v>
          </cell>
          <cell r="H999" t="str">
            <v>นาง</v>
          </cell>
          <cell r="I999" t="str">
            <v>รรินภรณ์</v>
          </cell>
          <cell r="J999" t="str">
            <v>ยาวุฒิ</v>
          </cell>
          <cell r="K999">
            <v>3500900882689</v>
          </cell>
          <cell r="L999" t="str">
            <v>ฝาง</v>
          </cell>
          <cell r="M999" t="str">
            <v>เชียงใหม่ 2</v>
          </cell>
          <cell r="N999">
            <v>8</v>
          </cell>
          <cell r="O999" t="str">
            <v>สินเชื่อธนาคารประชาชน</v>
          </cell>
          <cell r="P999" t="str">
            <v>1.บุคคลค้ำประกัน</v>
          </cell>
          <cell r="Q999">
            <v>191248.55</v>
          </cell>
          <cell r="R999">
            <v>9625.85</v>
          </cell>
          <cell r="S999" t="str">
            <v>จังหวัดฝาง</v>
          </cell>
          <cell r="T999" t="str">
            <v>ผบ.80</v>
          </cell>
          <cell r="U999" t="str">
            <v>2557</v>
          </cell>
          <cell r="V999" t="str">
            <v>ผบ.265</v>
          </cell>
          <cell r="W999">
            <v>2557</v>
          </cell>
          <cell r="X999"/>
          <cell r="Y999"/>
          <cell r="Z999"/>
          <cell r="AA999">
            <v>27</v>
          </cell>
          <cell r="AB999">
            <v>5</v>
          </cell>
          <cell r="AC999">
            <v>2557</v>
          </cell>
          <cell r="AD999"/>
          <cell r="AE999"/>
          <cell r="AF999"/>
          <cell r="AG999"/>
          <cell r="AH999"/>
          <cell r="AI999"/>
          <cell r="AJ999"/>
          <cell r="AK999"/>
          <cell r="AL999"/>
          <cell r="AM999"/>
          <cell r="AN999"/>
          <cell r="AO999"/>
          <cell r="AP999"/>
          <cell r="AQ999"/>
          <cell r="AR999"/>
          <cell r="AS999"/>
          <cell r="AT999"/>
          <cell r="AU999"/>
          <cell r="AV999"/>
          <cell r="AW999"/>
          <cell r="AX999"/>
          <cell r="AY999"/>
          <cell r="AZ999"/>
          <cell r="BA999"/>
          <cell r="BB999"/>
          <cell r="BC999"/>
          <cell r="BD999"/>
          <cell r="BE999"/>
          <cell r="BF999"/>
          <cell r="BG999"/>
          <cell r="BH999"/>
          <cell r="BI999"/>
          <cell r="BJ999"/>
          <cell r="BK999"/>
          <cell r="BL999" t="str">
            <v>นางรรินภรณ์ ยาวุฒิ</v>
          </cell>
          <cell r="BM999">
            <v>0</v>
          </cell>
          <cell r="BN999"/>
          <cell r="BO999"/>
          <cell r="BP999"/>
          <cell r="BQ999"/>
          <cell r="BR999"/>
          <cell r="BS999"/>
          <cell r="BT999"/>
          <cell r="BU999" t="str">
            <v>จันทร์นิภา</v>
          </cell>
          <cell r="BV999"/>
          <cell r="BW999"/>
          <cell r="BX999"/>
          <cell r="BY999"/>
          <cell r="BZ999"/>
          <cell r="CA999"/>
          <cell r="CB999"/>
          <cell r="CC999"/>
          <cell r="CD999"/>
          <cell r="CE999"/>
          <cell r="CF999"/>
          <cell r="CG999"/>
          <cell r="CH999"/>
          <cell r="CI999"/>
          <cell r="CJ999"/>
          <cell r="CK999"/>
          <cell r="CL999"/>
          <cell r="CM999"/>
          <cell r="CN999"/>
          <cell r="CO999"/>
        </row>
        <row r="1000">
          <cell r="B1000">
            <v>1844</v>
          </cell>
          <cell r="C1000">
            <v>996</v>
          </cell>
          <cell r="D1000">
            <v>9</v>
          </cell>
          <cell r="E1000">
            <v>5</v>
          </cell>
          <cell r="F1000">
            <v>2565</v>
          </cell>
          <cell r="G1000">
            <v>800094861765</v>
          </cell>
          <cell r="H1000" t="str">
            <v>นางสาว</v>
          </cell>
          <cell r="I1000" t="str">
            <v>พึงพิศ</v>
          </cell>
          <cell r="J1000" t="str">
            <v>ใจใหญ่</v>
          </cell>
          <cell r="K1000">
            <v>3500100200460</v>
          </cell>
          <cell r="L1000" t="str">
            <v>ดอยเต่า</v>
          </cell>
          <cell r="M1000" t="str">
            <v>เชียงใหม่ 3</v>
          </cell>
          <cell r="N1000">
            <v>8</v>
          </cell>
          <cell r="O1000" t="str">
            <v>สินเชื่อแก้ไขปัญหาหนี้นอกระบบ</v>
          </cell>
          <cell r="P1000" t="str">
            <v>1.บุคคลค้ำประกัน</v>
          </cell>
          <cell r="Q1000">
            <v>48964.41</v>
          </cell>
          <cell r="R1000">
            <v>4946.1899999999996</v>
          </cell>
          <cell r="S1000" t="str">
            <v>แขวงเชียงใหม่</v>
          </cell>
          <cell r="T1000" t="str">
            <v>ผบE.62</v>
          </cell>
          <cell r="U1000" t="str">
            <v>2564</v>
          </cell>
          <cell r="V1000" t="str">
            <v>ผบE.3943</v>
          </cell>
          <cell r="W1000">
            <v>2564</v>
          </cell>
          <cell r="X1000">
            <v>23</v>
          </cell>
          <cell r="Y1000">
            <v>11</v>
          </cell>
          <cell r="Z1000">
            <v>2564</v>
          </cell>
          <cell r="AA1000"/>
          <cell r="AB1000"/>
          <cell r="AC1000"/>
          <cell r="AD1000"/>
          <cell r="AE1000"/>
          <cell r="AF1000"/>
          <cell r="AG1000"/>
          <cell r="AH1000"/>
          <cell r="AI1000"/>
          <cell r="AJ1000"/>
          <cell r="AK1000"/>
          <cell r="AL1000"/>
          <cell r="AM1000"/>
          <cell r="AN1000"/>
          <cell r="AO1000"/>
          <cell r="AP1000"/>
          <cell r="AQ1000"/>
          <cell r="AR1000"/>
          <cell r="AS1000"/>
          <cell r="AT1000"/>
          <cell r="AU1000"/>
          <cell r="AV1000"/>
          <cell r="AW1000"/>
          <cell r="AX1000"/>
          <cell r="AY1000"/>
          <cell r="AZ1000"/>
          <cell r="BA1000"/>
          <cell r="BB1000" t="str">
            <v>สืบทรัพย์ (คำสั่ง 9/5/2565)//สืบทรัพย์//รายงานผล วันที่ 2/8/2565</v>
          </cell>
          <cell r="BC1000" t="str">
            <v/>
          </cell>
          <cell r="BD1000" t="str">
            <v/>
          </cell>
          <cell r="BE1000" t="str">
            <v/>
          </cell>
          <cell r="BF1000" t="str">
            <v/>
          </cell>
          <cell r="BG1000"/>
          <cell r="BH1000"/>
          <cell r="BI1000"/>
          <cell r="BJ1000"/>
          <cell r="BK1000"/>
          <cell r="BL1000" t="str">
            <v>นางสาวพึงพิศ ใจใหญ่</v>
          </cell>
          <cell r="BM1000">
            <v>883263012082</v>
          </cell>
          <cell r="BN1000"/>
          <cell r="BO1000"/>
          <cell r="BP1000" t="str">
            <v/>
          </cell>
          <cell r="BQ1000" t="str">
            <v/>
          </cell>
          <cell r="BR1000" t="str">
            <v/>
          </cell>
          <cell r="BS1000"/>
          <cell r="BT1000" t="str">
            <v>1.นางสาวพึงพิศ ใจใหญ่
2.นางสาวสุภาณี ศรีวิชัย</v>
          </cell>
          <cell r="BU1000"/>
          <cell r="BV1000" t="str">
            <v>จำเลยที่ 1
จำเลยที่ 2</v>
          </cell>
          <cell r="BW1000" t="str">
            <v xml:space="preserve">3-5001-00200-46-0
3-5001-00191-66-5
</v>
          </cell>
          <cell r="BX1000"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Y1000" t="str">
            <v>พบทรัพย์</v>
          </cell>
          <cell r="BZ1000"/>
          <cell r="CA1000"/>
          <cell r="CB1000"/>
          <cell r="CC1000"/>
          <cell r="CD1000"/>
          <cell r="CE1000"/>
          <cell r="CF1000"/>
          <cell r="CG1000"/>
          <cell r="CH1000"/>
          <cell r="CI1000"/>
          <cell r="CJ1000"/>
          <cell r="CK1000"/>
          <cell r="CL1000"/>
          <cell r="CM1000"/>
          <cell r="CN1000"/>
          <cell r="CO1000"/>
        </row>
        <row r="1001">
          <cell r="B1001">
            <v>1845</v>
          </cell>
          <cell r="C1001">
            <v>997</v>
          </cell>
          <cell r="D1001">
            <v>9</v>
          </cell>
          <cell r="E1001">
            <v>5</v>
          </cell>
          <cell r="F1001">
            <v>2565</v>
          </cell>
          <cell r="G1001">
            <v>800017355945</v>
          </cell>
          <cell r="H1001" t="str">
            <v>นาย</v>
          </cell>
          <cell r="I1001" t="str">
            <v>อภิชาติ</v>
          </cell>
          <cell r="J1001" t="str">
            <v>ทิวพฤกษา</v>
          </cell>
          <cell r="K1001">
            <v>3500300334770</v>
          </cell>
          <cell r="L1001" t="str">
            <v>แม่แจ่ม</v>
          </cell>
          <cell r="M1001" t="str">
            <v>เชียงใหม่ 3</v>
          </cell>
          <cell r="N1001">
            <v>8</v>
          </cell>
          <cell r="O1001" t="str">
            <v>สินเชื่อแก้ไขปัญหาหนี้นอกระบบ</v>
          </cell>
          <cell r="P1001" t="str">
            <v>1.บุคคลค้ำประกัน</v>
          </cell>
          <cell r="Q1001">
            <v>34684.42</v>
          </cell>
          <cell r="R1001">
            <v>3032.42</v>
          </cell>
          <cell r="S1001" t="str">
            <v>จังหวัดฮอด</v>
          </cell>
          <cell r="T1001" t="str">
            <v>ผบE.285</v>
          </cell>
          <cell r="U1001">
            <v>2564</v>
          </cell>
          <cell r="V1001" t="str">
            <v>ผบE.575</v>
          </cell>
          <cell r="W1001">
            <v>2564</v>
          </cell>
          <cell r="X1001">
            <v>12</v>
          </cell>
          <cell r="Y1001">
            <v>10</v>
          </cell>
          <cell r="Z1001">
            <v>2564</v>
          </cell>
          <cell r="AA1001"/>
          <cell r="AB1001"/>
          <cell r="AC1001"/>
          <cell r="AD1001"/>
          <cell r="AE1001"/>
          <cell r="AF1001"/>
          <cell r="AG1001"/>
          <cell r="AH1001"/>
          <cell r="AI1001"/>
          <cell r="AJ1001"/>
          <cell r="AK1001"/>
          <cell r="AL1001"/>
          <cell r="AM1001"/>
          <cell r="AN1001"/>
          <cell r="AO1001"/>
          <cell r="AP1001"/>
          <cell r="AQ1001"/>
          <cell r="AR1001"/>
          <cell r="AS1001"/>
          <cell r="AT1001"/>
          <cell r="AU1001"/>
          <cell r="AV1001"/>
          <cell r="AW1001"/>
          <cell r="AX1001"/>
          <cell r="AY1001"/>
          <cell r="AZ1001"/>
          <cell r="BA1001"/>
          <cell r="BB1001" t="str">
            <v>สืบทรัพย์ (คำสั่ง 9/5/2565)//สืบแล้ว  รายงานผล วันที่ 21/6/2565</v>
          </cell>
          <cell r="BC1001" t="str">
            <v/>
          </cell>
          <cell r="BD1001" t="str">
            <v/>
          </cell>
          <cell r="BE1001" t="str">
            <v/>
          </cell>
          <cell r="BF1001" t="str">
            <v/>
          </cell>
          <cell r="BG1001"/>
          <cell r="BH1001"/>
          <cell r="BI1001"/>
          <cell r="BJ1001"/>
          <cell r="BK1001"/>
          <cell r="BL1001" t="str">
            <v>นายอภิชาติ ทิวพฤกษา</v>
          </cell>
          <cell r="BM1001">
            <v>883263012088</v>
          </cell>
          <cell r="BN1001"/>
          <cell r="BO1001"/>
          <cell r="BP1001" t="str">
            <v/>
          </cell>
          <cell r="BQ1001" t="str">
            <v/>
          </cell>
          <cell r="BR1001" t="str">
            <v/>
          </cell>
          <cell r="BS1001"/>
          <cell r="BT1001" t="str">
            <v>1.นายอภิชาติ  ทิวพฤกษา
2.นางสาวนงลักษณ์  นิรมลมณฑล
3.นายพร้อมรณชัย  ทะนันชัย
4.นางศุทัตสา  บุญมา</v>
          </cell>
          <cell r="BU1001"/>
          <cell r="BV1001" t="str">
            <v>จำเลยที่ 1
คู่สมรสจำเลยที่ 1
จำเลยที่ 2
คู่สมรสจำเลยที่ 2</v>
          </cell>
          <cell r="BW1001" t="str">
            <v>3-5003-00334-77-0
3-5003-00337-65-5
3-5009-00112-42-5
3-5019-00255-60-0</v>
          </cell>
          <cell r="BX1001"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Y1001" t="str">
            <v>ไม่พบทรัพย์</v>
          </cell>
          <cell r="BZ1001"/>
          <cell r="CA1001">
            <v>4</v>
          </cell>
          <cell r="CB1001"/>
          <cell r="CC1001"/>
          <cell r="CD1001"/>
          <cell r="CE1001"/>
          <cell r="CF1001"/>
          <cell r="CG1001"/>
          <cell r="CH1001"/>
          <cell r="CI1001"/>
          <cell r="CJ1001"/>
          <cell r="CK1001"/>
          <cell r="CL1001"/>
          <cell r="CM1001"/>
          <cell r="CN1001"/>
          <cell r="CO1001"/>
        </row>
        <row r="1002">
          <cell r="B1002">
            <v>1846</v>
          </cell>
          <cell r="C1002">
            <v>998</v>
          </cell>
          <cell r="D1002"/>
          <cell r="E1002"/>
          <cell r="F1002"/>
          <cell r="G1002">
            <v>800065704531</v>
          </cell>
          <cell r="H1002" t="str">
            <v>นาง</v>
          </cell>
          <cell r="I1002" t="str">
            <v>กริพอ</v>
          </cell>
          <cell r="J1002" t="str">
            <v>ดวงคงสำเร็จ</v>
          </cell>
          <cell r="K1002">
            <v>8580176013319</v>
          </cell>
          <cell r="L1002" t="str">
            <v>ประตูช้างเผือก</v>
          </cell>
          <cell r="M1002" t="str">
            <v>เชียงใหม่ 1</v>
          </cell>
          <cell r="N1002">
            <v>8</v>
          </cell>
          <cell r="O1002" t="str">
            <v>สินเชื่อธนาคารประชาชน</v>
          </cell>
          <cell r="P1002" t="str">
            <v>1.บุคคลค้ำประกัน</v>
          </cell>
          <cell r="Q1002">
            <v>48773.01</v>
          </cell>
          <cell r="R1002">
            <v>7118.01</v>
          </cell>
          <cell r="S1002" t="str">
            <v>จังหวัดเทิง</v>
          </cell>
          <cell r="T1002" t="str">
            <v>ผบE.157</v>
          </cell>
          <cell r="U1002" t="str">
            <v>2563</v>
          </cell>
          <cell r="V1002" t="str">
            <v>ผบE.235</v>
          </cell>
          <cell r="W1002">
            <v>2563</v>
          </cell>
          <cell r="X1002">
            <v>28</v>
          </cell>
          <cell r="Y1002">
            <v>9</v>
          </cell>
          <cell r="Z1002">
            <v>2563</v>
          </cell>
          <cell r="AA1002"/>
          <cell r="AB1002"/>
          <cell r="AC1002"/>
          <cell r="AD1002"/>
          <cell r="AE1002"/>
          <cell r="AF1002"/>
          <cell r="AG1002"/>
          <cell r="AH1002"/>
          <cell r="AI1002"/>
          <cell r="AJ1002"/>
          <cell r="AK1002"/>
          <cell r="AL1002"/>
          <cell r="AM1002"/>
          <cell r="AN1002"/>
          <cell r="AO1002"/>
          <cell r="AP1002"/>
          <cell r="AQ1002"/>
          <cell r="AR1002"/>
          <cell r="AS1002"/>
          <cell r="AT1002"/>
          <cell r="AU1002"/>
          <cell r="AV1002"/>
          <cell r="AW1002"/>
          <cell r="AX1002"/>
          <cell r="AY1002"/>
          <cell r="AZ1002"/>
          <cell r="BA1002"/>
          <cell r="BB1002" t="str">
            <v xml:space="preserve">สืบทรัพย์ (คำสั่ง 10/5/2565) </v>
          </cell>
          <cell r="BC1002"/>
          <cell r="BD1002"/>
          <cell r="BE1002"/>
          <cell r="BF1002"/>
          <cell r="BG1002"/>
          <cell r="BH1002"/>
          <cell r="BI1002"/>
          <cell r="BJ1002"/>
          <cell r="BK1002"/>
          <cell r="BL1002" t="str">
            <v>นางกริพอ ดวงคงสำเร็จ</v>
          </cell>
          <cell r="BM1002">
            <v>883162012653</v>
          </cell>
          <cell r="BN1002"/>
          <cell r="BO1002"/>
          <cell r="BP1002"/>
          <cell r="BQ1002"/>
          <cell r="BR1002"/>
          <cell r="BS1002"/>
          <cell r="BT1002"/>
          <cell r="BU1002" t="str">
            <v>จันทร์นิภา</v>
          </cell>
          <cell r="BV1002"/>
          <cell r="BW1002"/>
          <cell r="BX1002"/>
          <cell r="BY1002"/>
          <cell r="BZ1002"/>
          <cell r="CA1002"/>
          <cell r="CB1002"/>
          <cell r="CC1002"/>
          <cell r="CD1002"/>
          <cell r="CE1002"/>
          <cell r="CF1002"/>
          <cell r="CG1002"/>
          <cell r="CH1002"/>
          <cell r="CI1002"/>
          <cell r="CJ1002"/>
          <cell r="CK1002"/>
          <cell r="CL1002"/>
          <cell r="CM1002"/>
          <cell r="CN1002"/>
          <cell r="CO1002"/>
        </row>
        <row r="1003">
          <cell r="B1003">
            <v>1847</v>
          </cell>
          <cell r="C1003">
            <v>999</v>
          </cell>
          <cell r="D1003"/>
          <cell r="E1003"/>
          <cell r="F1003"/>
          <cell r="G1003">
            <v>800004843119</v>
          </cell>
          <cell r="H1003" t="str">
            <v>นางสาว</v>
          </cell>
          <cell r="I1003" t="str">
            <v>จันทร์ศรี</v>
          </cell>
          <cell r="J1003" t="str">
            <v>ไพรพงค์</v>
          </cell>
          <cell r="K1003">
            <v>3510200007211</v>
          </cell>
          <cell r="L1003" t="str">
            <v>ประตูช้างเผือก</v>
          </cell>
          <cell r="M1003" t="str">
            <v>เชียงใหม่ 1</v>
          </cell>
          <cell r="N1003">
            <v>8</v>
          </cell>
          <cell r="O1003" t="str">
            <v>สินเชื่อพัฒนากลุ่มอาชีพ</v>
          </cell>
          <cell r="P1003" t="str">
            <v>1.บุคคลค้ำประกัน</v>
          </cell>
          <cell r="Q1003">
            <v>325065.03000000003</v>
          </cell>
          <cell r="R1003">
            <v>55841.73</v>
          </cell>
          <cell r="S1003" t="str">
            <v>จังหวัดเชียงใหม่</v>
          </cell>
          <cell r="T1003" t="str">
            <v>ผบ.561</v>
          </cell>
          <cell r="U1003" t="str">
            <v>2560</v>
          </cell>
          <cell r="V1003" t="str">
            <v>ผบ.1422</v>
          </cell>
          <cell r="W1003">
            <v>2560</v>
          </cell>
          <cell r="X1003"/>
          <cell r="Y1003"/>
          <cell r="Z1003"/>
          <cell r="AA1003">
            <v>26</v>
          </cell>
          <cell r="AB1003">
            <v>7</v>
          </cell>
          <cell r="AC1003">
            <v>2560</v>
          </cell>
          <cell r="AD1003"/>
          <cell r="AE1003"/>
          <cell r="AF1003"/>
          <cell r="AG1003"/>
          <cell r="AH1003"/>
          <cell r="AI1003"/>
          <cell r="AJ1003"/>
          <cell r="AK1003"/>
          <cell r="AL1003"/>
          <cell r="AM1003"/>
          <cell r="AN1003"/>
          <cell r="AO1003"/>
          <cell r="AP1003"/>
          <cell r="AQ1003"/>
          <cell r="AR1003"/>
          <cell r="AS1003"/>
          <cell r="AT1003"/>
          <cell r="AU1003"/>
          <cell r="AV1003"/>
          <cell r="AW1003"/>
          <cell r="AX1003"/>
          <cell r="AY1003"/>
          <cell r="AZ1003"/>
          <cell r="BA1003"/>
          <cell r="BB1003" t="str">
            <v xml:space="preserve">สืบทรัพย์ (คำสั่ง 10/5/2565) </v>
          </cell>
          <cell r="BC1003"/>
          <cell r="BD1003"/>
          <cell r="BE1003"/>
          <cell r="BF1003"/>
          <cell r="BG1003"/>
          <cell r="BH1003"/>
          <cell r="BI1003"/>
          <cell r="BJ1003"/>
          <cell r="BK1003"/>
          <cell r="BL1003" t="str">
            <v>นางสาวจันทร์ศรี ไพรพงค์</v>
          </cell>
          <cell r="BM1003">
            <v>0</v>
          </cell>
          <cell r="BN1003"/>
          <cell r="BO1003"/>
          <cell r="BP1003"/>
          <cell r="BQ1003"/>
          <cell r="BR1003"/>
          <cell r="BS1003"/>
          <cell r="BT1003"/>
          <cell r="BU1003" t="str">
            <v>จันทร์นิภา</v>
          </cell>
          <cell r="BV1003"/>
          <cell r="BW1003"/>
          <cell r="BX1003"/>
          <cell r="BY1003"/>
          <cell r="BZ1003"/>
          <cell r="CA1003"/>
          <cell r="CB1003"/>
          <cell r="CC1003"/>
          <cell r="CD1003"/>
          <cell r="CE1003"/>
          <cell r="CF1003"/>
          <cell r="CG1003"/>
          <cell r="CH1003"/>
          <cell r="CI1003"/>
          <cell r="CJ1003"/>
          <cell r="CK1003"/>
          <cell r="CL1003"/>
          <cell r="CM1003"/>
          <cell r="CN1003"/>
          <cell r="CO1003"/>
        </row>
        <row r="1004">
          <cell r="B1004">
            <v>1848</v>
          </cell>
          <cell r="C1004">
            <v>1000</v>
          </cell>
          <cell r="D1004"/>
          <cell r="E1004"/>
          <cell r="F1004"/>
          <cell r="G1004">
            <v>803050010989</v>
          </cell>
          <cell r="H1004" t="str">
            <v>นาย</v>
          </cell>
          <cell r="I1004" t="str">
            <v>กัมพล</v>
          </cell>
          <cell r="J1004" t="str">
            <v>นามฝั้น</v>
          </cell>
          <cell r="K1004">
            <v>3501200372638</v>
          </cell>
          <cell r="L1004" t="str">
            <v>มหาวิทยาลัยเชียงใหม่</v>
          </cell>
          <cell r="M1004" t="str">
            <v>เชียงใหม่ 2</v>
          </cell>
          <cell r="N1004">
            <v>8</v>
          </cell>
          <cell r="O1004"/>
          <cell r="P1004"/>
          <cell r="Q1004">
            <v>213994.62</v>
          </cell>
          <cell r="R1004">
            <v>92738.51</v>
          </cell>
          <cell r="S1004" t="str">
            <v>จังหวัดเชียงใหม่</v>
          </cell>
          <cell r="T1004" t="str">
            <v>ผบ.869</v>
          </cell>
          <cell r="U1004" t="str">
            <v>2561</v>
          </cell>
          <cell r="V1004" t="str">
            <v>ผบ.1364</v>
          </cell>
          <cell r="W1004">
            <v>2561</v>
          </cell>
          <cell r="X1004"/>
          <cell r="Y1004"/>
          <cell r="Z1004"/>
          <cell r="AA1004">
            <v>25</v>
          </cell>
          <cell r="AB1004">
            <v>6</v>
          </cell>
          <cell r="AC1004">
            <v>2561</v>
          </cell>
          <cell r="AD1004"/>
          <cell r="AE1004"/>
          <cell r="AF1004"/>
          <cell r="AG1004"/>
          <cell r="AH1004"/>
          <cell r="AI1004"/>
          <cell r="AJ1004"/>
          <cell r="AK1004"/>
          <cell r="AL1004"/>
          <cell r="AM1004"/>
          <cell r="AN1004"/>
          <cell r="AO1004"/>
          <cell r="AP1004"/>
          <cell r="AQ1004"/>
          <cell r="AR1004"/>
          <cell r="AS1004"/>
          <cell r="AT1004"/>
          <cell r="AU1004"/>
          <cell r="AV1004"/>
          <cell r="AW1004"/>
          <cell r="AX1004"/>
          <cell r="AY1004"/>
          <cell r="AZ1004"/>
          <cell r="BA1004"/>
          <cell r="BB1004" t="str">
            <v xml:space="preserve">สืบทรัพย์ (คำสั่ง 12/5/2565) </v>
          </cell>
          <cell r="BC1004"/>
          <cell r="BD1004"/>
          <cell r="BE1004"/>
          <cell r="BF1004"/>
          <cell r="BG1004"/>
          <cell r="BH1004"/>
          <cell r="BI1004"/>
          <cell r="BJ1004"/>
          <cell r="BK1004"/>
          <cell r="BL1004" t="str">
            <v>นายกัมพล นามฝั้น</v>
          </cell>
          <cell r="BM1004">
            <v>0</v>
          </cell>
          <cell r="BN1004"/>
          <cell r="BO1004"/>
          <cell r="BP1004"/>
          <cell r="BQ1004"/>
          <cell r="BR1004"/>
          <cell r="BS1004"/>
          <cell r="BT1004"/>
          <cell r="BU1004" t="str">
            <v>จันทร์นิภา</v>
          </cell>
          <cell r="BV1004"/>
          <cell r="BW1004"/>
          <cell r="BX1004"/>
          <cell r="BY1004"/>
          <cell r="BZ1004"/>
          <cell r="CA1004"/>
          <cell r="CB1004"/>
          <cell r="CC1004"/>
          <cell r="CD1004"/>
          <cell r="CE1004"/>
          <cell r="CF1004"/>
          <cell r="CG1004"/>
          <cell r="CH1004"/>
          <cell r="CI1004"/>
          <cell r="CJ1004"/>
          <cell r="CK1004"/>
          <cell r="CL1004"/>
          <cell r="CM1004"/>
          <cell r="CN1004"/>
          <cell r="CO1004"/>
        </row>
        <row r="1005">
          <cell r="B1005">
            <v>1849</v>
          </cell>
          <cell r="C1005">
            <v>1001</v>
          </cell>
          <cell r="D1005">
            <v>9</v>
          </cell>
          <cell r="E1005">
            <v>5</v>
          </cell>
          <cell r="F1005">
            <v>2565</v>
          </cell>
          <cell r="G1005">
            <v>8800008728878</v>
          </cell>
          <cell r="H1005" t="str">
            <v>นาย</v>
          </cell>
          <cell r="I1005" t="str">
            <v>ธนบดี</v>
          </cell>
          <cell r="J1005" t="str">
            <v>ผันผาย</v>
          </cell>
          <cell r="K1005">
            <v>3450600694718</v>
          </cell>
          <cell r="L1005" t="str">
            <v>เชียงดาว</v>
          </cell>
          <cell r="M1005" t="str">
            <v>เชียงใหม่ 2</v>
          </cell>
          <cell r="N1005">
            <v>8</v>
          </cell>
          <cell r="O1005" t="str">
            <v>สินเชื่อสวัสดิการ</v>
          </cell>
          <cell r="P1005" t="str">
            <v>1.บุคคลค้ำประกัน</v>
          </cell>
          <cell r="Q1005">
            <v>131546.6</v>
          </cell>
          <cell r="R1005">
            <v>46339.64</v>
          </cell>
          <cell r="S1005" t="str">
            <v>จังหวัดเชียงคำ</v>
          </cell>
          <cell r="T1005" t="str">
            <v>ผบE.390</v>
          </cell>
          <cell r="U1005">
            <v>2564</v>
          </cell>
          <cell r="V1005" t="str">
            <v>ผบE.438</v>
          </cell>
          <cell r="W1005">
            <v>2564</v>
          </cell>
          <cell r="X1005"/>
          <cell r="Y1005"/>
          <cell r="Z1005"/>
          <cell r="AA1005">
            <v>20</v>
          </cell>
          <cell r="AB1005">
            <v>9</v>
          </cell>
          <cell r="AC1005">
            <v>2564</v>
          </cell>
          <cell r="AD1005"/>
          <cell r="AE1005"/>
          <cell r="AF1005"/>
          <cell r="AG1005"/>
          <cell r="AH1005"/>
          <cell r="AI1005"/>
          <cell r="AJ1005"/>
          <cell r="AK1005"/>
          <cell r="AL1005"/>
          <cell r="AM1005"/>
          <cell r="AN1005"/>
          <cell r="AO1005"/>
          <cell r="AP1005"/>
          <cell r="AQ1005"/>
          <cell r="AR1005"/>
          <cell r="AS1005"/>
          <cell r="AT1005"/>
          <cell r="AU1005"/>
          <cell r="AV1005"/>
          <cell r="AW1005"/>
          <cell r="AX1005"/>
          <cell r="AY1005"/>
          <cell r="AZ1005"/>
          <cell r="BA1005"/>
          <cell r="BB1005" t="str">
            <v xml:space="preserve">สืบทรัพย์ (คำสั่ง 9/5/2565) </v>
          </cell>
          <cell r="BC1005"/>
          <cell r="BD1005" t="str">
            <v>31
15</v>
          </cell>
          <cell r="BE1005" t="str">
            <v>1
1</v>
          </cell>
          <cell r="BF1005" t="str">
            <v>2567
2568</v>
          </cell>
          <cell r="BG1005"/>
          <cell r="BH1005"/>
          <cell r="BI1005"/>
          <cell r="BJ1005"/>
          <cell r="BK1005"/>
          <cell r="BL1005" t="str">
            <v>นายธนบดี ผันผาย</v>
          </cell>
          <cell r="BM1005">
            <v>883162011219</v>
          </cell>
          <cell r="BN1005"/>
          <cell r="BO1005"/>
          <cell r="BP1005"/>
          <cell r="BQ1005">
            <v>7</v>
          </cell>
          <cell r="BR1005">
            <v>2567</v>
          </cell>
          <cell r="BS1005"/>
          <cell r="BT1005"/>
          <cell r="BU1005" t="str">
            <v>จันทร์นิภา</v>
          </cell>
          <cell r="BV1005"/>
          <cell r="BW1005"/>
          <cell r="BX1005"/>
          <cell r="BY1005"/>
          <cell r="BZ1005"/>
          <cell r="CA1005"/>
          <cell r="CB1005"/>
          <cell r="CC1005"/>
          <cell r="CD1005"/>
          <cell r="CE1005"/>
          <cell r="CF1005"/>
          <cell r="CG1005"/>
          <cell r="CH1005"/>
          <cell r="CI1005"/>
          <cell r="CJ1005"/>
          <cell r="CK1005"/>
          <cell r="CL1005"/>
          <cell r="CM1005"/>
          <cell r="CN1005"/>
          <cell r="CO1005"/>
        </row>
        <row r="1006">
          <cell r="B1006">
            <v>1850</v>
          </cell>
          <cell r="C1006">
            <v>1002</v>
          </cell>
          <cell r="D1006">
            <v>18</v>
          </cell>
          <cell r="E1006">
            <v>5</v>
          </cell>
          <cell r="F1006">
            <v>2565</v>
          </cell>
          <cell r="G1006">
            <v>800029554790</v>
          </cell>
          <cell r="H1006" t="str">
            <v>นาย</v>
          </cell>
          <cell r="I1006" t="str">
            <v>สราวุธ</v>
          </cell>
          <cell r="J1006" t="str">
            <v>บุษย์ศรี</v>
          </cell>
          <cell r="K1006">
            <v>1100701370341</v>
          </cell>
          <cell r="L1006" t="str">
            <v>หนองหอย</v>
          </cell>
          <cell r="M1006" t="str">
            <v>เชียงใหม่ 1</v>
          </cell>
          <cell r="N1006">
            <v>8</v>
          </cell>
          <cell r="O1006" t="str">
            <v>สินเชื่อธนาคารประชาชน</v>
          </cell>
          <cell r="P1006" t="str">
            <v>1.บุคคลค้ำประกัน</v>
          </cell>
          <cell r="Q1006">
            <v>149990</v>
          </cell>
          <cell r="R1006">
            <v>14513</v>
          </cell>
          <cell r="S1006" t="str">
            <v>แขวงเชียงใหม่</v>
          </cell>
          <cell r="T1006" t="str">
            <v>ผบ.6876</v>
          </cell>
          <cell r="U1006" t="str">
            <v>2558</v>
          </cell>
          <cell r="V1006" t="str">
            <v>ผบ.7706</v>
          </cell>
          <cell r="W1006">
            <v>2558</v>
          </cell>
          <cell r="X1006">
            <v>13</v>
          </cell>
          <cell r="Y1006">
            <v>10</v>
          </cell>
          <cell r="Z1006">
            <v>2558</v>
          </cell>
          <cell r="AA1006"/>
          <cell r="AB1006"/>
          <cell r="AC1006"/>
          <cell r="AD1006">
            <v>13</v>
          </cell>
          <cell r="AE1006">
            <v>10</v>
          </cell>
          <cell r="AF1006">
            <v>2558</v>
          </cell>
          <cell r="AG1006">
            <v>11</v>
          </cell>
          <cell r="AH1006">
            <v>9</v>
          </cell>
          <cell r="AI1006">
            <v>2560</v>
          </cell>
          <cell r="AJ1006"/>
          <cell r="AK1006"/>
          <cell r="AL1006"/>
          <cell r="AM1006" t="str">
            <v>โฉนด</v>
          </cell>
          <cell r="AN1006">
            <v>43708</v>
          </cell>
          <cell r="AO1006" t="str">
            <v>ไหล่หิน</v>
          </cell>
          <cell r="AP1006" t="str">
            <v>เกาะคา</v>
          </cell>
          <cell r="AQ1006" t="str">
            <v>ลำปาง</v>
          </cell>
          <cell r="AR1006"/>
          <cell r="AS1006"/>
          <cell r="AT1006"/>
          <cell r="AU1006"/>
          <cell r="AV1006"/>
          <cell r="AW1006"/>
          <cell r="AX1006"/>
          <cell r="AY1006"/>
          <cell r="AZ1006"/>
          <cell r="BA1006"/>
          <cell r="BB1006" t="str">
            <v>ยึดทรัพย์ สำนักงานอื่นฟ้องและสืบทรัพย์ (คำสั่ง 18/5/2565) ข้ามเขต</v>
          </cell>
          <cell r="BC1006"/>
          <cell r="BD1006"/>
          <cell r="BE1006"/>
          <cell r="BF1006"/>
          <cell r="BG1006"/>
          <cell r="BH1006"/>
          <cell r="BI1006"/>
          <cell r="BJ1006"/>
          <cell r="BK1006"/>
          <cell r="BL1006" t="str">
            <v>นายสราวุธ บุษย์ศรี</v>
          </cell>
          <cell r="BM1006">
            <v>823558010207</v>
          </cell>
          <cell r="BN1006"/>
          <cell r="BO1006"/>
          <cell r="BP1006"/>
          <cell r="BQ1006"/>
          <cell r="BR1006"/>
          <cell r="BS1006"/>
          <cell r="BT1006"/>
          <cell r="BU1006" t="str">
            <v>สารุทธ์ (ยึด)</v>
          </cell>
          <cell r="BV1006"/>
          <cell r="BW1006"/>
          <cell r="BX1006"/>
          <cell r="BY1006"/>
          <cell r="BZ1006"/>
          <cell r="CA1006"/>
          <cell r="CB1006"/>
          <cell r="CC1006"/>
          <cell r="CD1006"/>
          <cell r="CE1006"/>
          <cell r="CF1006"/>
          <cell r="CG1006"/>
          <cell r="CH1006"/>
          <cell r="CI1006"/>
          <cell r="CJ1006"/>
          <cell r="CK1006"/>
          <cell r="CL1006"/>
          <cell r="CM1006"/>
          <cell r="CN1006"/>
          <cell r="CO1006"/>
        </row>
        <row r="1007">
          <cell r="B1007">
            <v>1851</v>
          </cell>
          <cell r="C1007">
            <v>1003</v>
          </cell>
          <cell r="D1007">
            <v>26</v>
          </cell>
          <cell r="E1007">
            <v>5</v>
          </cell>
          <cell r="F1007">
            <v>2565</v>
          </cell>
          <cell r="G1007" t="str">
            <v>800092650863,
80009265089</v>
          </cell>
          <cell r="H1007" t="str">
            <v>นางสาว</v>
          </cell>
          <cell r="I1007" t="str">
            <v>รัตนาพร</v>
          </cell>
          <cell r="J1007" t="str">
            <v>กายเพชร์</v>
          </cell>
          <cell r="K1007">
            <v>1509901588689</v>
          </cell>
          <cell r="L1007" t="str">
            <v>มหาวิทยาลัยเชียงใหม่</v>
          </cell>
          <cell r="M1007" t="str">
            <v>เชียงใหม่ 1</v>
          </cell>
          <cell r="N1007">
            <v>8</v>
          </cell>
          <cell r="O1007" t="str">
            <v>สินเชื่อแก้ไข้ปัญหาหนี้นอกระบบ PSA ระยะที่ 2,
สินเชื่อธนาคารประชาชน</v>
          </cell>
          <cell r="P1007" t="str">
            <v>1.บุคคลค้ำประกัน</v>
          </cell>
          <cell r="Q1007">
            <v>79956.91</v>
          </cell>
          <cell r="R1007">
            <v>12463.75</v>
          </cell>
          <cell r="S1007" t="str">
            <v>แขวงเชียงใหม่</v>
          </cell>
          <cell r="T1007" t="str">
            <v>ผบE.3194</v>
          </cell>
          <cell r="U1007" t="str">
            <v>2564</v>
          </cell>
          <cell r="V1007" t="str">
            <v>ผบE.766</v>
          </cell>
          <cell r="W1007">
            <v>2565</v>
          </cell>
          <cell r="X1007">
            <v>28</v>
          </cell>
          <cell r="Y1007">
            <v>2</v>
          </cell>
          <cell r="Z1007">
            <v>2565</v>
          </cell>
          <cell r="AA1007"/>
          <cell r="AB1007"/>
          <cell r="AC1007"/>
          <cell r="AD1007"/>
          <cell r="AE1007"/>
          <cell r="AF1007"/>
          <cell r="AG1007"/>
          <cell r="AH1007"/>
          <cell r="AI1007"/>
          <cell r="AJ1007"/>
          <cell r="AK1007"/>
          <cell r="AL1007"/>
          <cell r="AM1007"/>
          <cell r="AN1007"/>
          <cell r="AO1007"/>
          <cell r="AP1007"/>
          <cell r="AQ1007"/>
          <cell r="AR1007"/>
          <cell r="AS1007"/>
          <cell r="AT1007"/>
          <cell r="AU1007"/>
          <cell r="AV1007"/>
          <cell r="AW1007"/>
          <cell r="AX1007"/>
          <cell r="AY1007"/>
          <cell r="AZ1007"/>
          <cell r="BA1007"/>
          <cell r="BB1007" t="str">
            <v xml:space="preserve">สืบทรัพย์ (คำสั่ง 26/5/2565) </v>
          </cell>
          <cell r="BC1007"/>
          <cell r="BD1007"/>
          <cell r="BE1007"/>
          <cell r="BF1007"/>
          <cell r="BG1007"/>
          <cell r="BH1007"/>
          <cell r="BI1007"/>
          <cell r="BJ1007"/>
          <cell r="BK1007"/>
          <cell r="BL1007" t="str">
            <v>นางสาวรัตนาพร กายเพชร์</v>
          </cell>
          <cell r="BM1007">
            <v>883263012014</v>
          </cell>
          <cell r="BN1007"/>
          <cell r="BO1007"/>
          <cell r="BP1007"/>
          <cell r="BQ1007"/>
          <cell r="BR1007"/>
          <cell r="BS1007"/>
          <cell r="BT1007"/>
          <cell r="BU1007" t="str">
            <v>จันทร์นิภา</v>
          </cell>
          <cell r="BV1007"/>
          <cell r="BW1007"/>
          <cell r="BX1007"/>
          <cell r="BY1007"/>
          <cell r="BZ1007"/>
          <cell r="CA1007"/>
          <cell r="CB1007"/>
          <cell r="CC1007"/>
          <cell r="CD1007"/>
          <cell r="CE1007"/>
          <cell r="CF1007"/>
          <cell r="CG1007"/>
          <cell r="CH1007"/>
          <cell r="CI1007"/>
          <cell r="CJ1007"/>
          <cell r="CK1007"/>
          <cell r="CL1007"/>
          <cell r="CM1007"/>
          <cell r="CN1007"/>
          <cell r="CO1007"/>
        </row>
        <row r="1008">
          <cell r="B1008">
            <v>1852</v>
          </cell>
          <cell r="C1008">
            <v>1004</v>
          </cell>
          <cell r="D1008">
            <v>26</v>
          </cell>
          <cell r="E1008">
            <v>5</v>
          </cell>
          <cell r="F1008">
            <v>2565</v>
          </cell>
          <cell r="G1008">
            <v>800117931769</v>
          </cell>
          <cell r="H1008" t="str">
            <v>นาย</v>
          </cell>
          <cell r="I1008" t="str">
            <v>ศตวรรษ</v>
          </cell>
          <cell r="J1008" t="str">
            <v>พรามไธสง</v>
          </cell>
          <cell r="K1008">
            <v>1570500171398</v>
          </cell>
          <cell r="L1008" t="str">
            <v>มีโชคพลาซ่า</v>
          </cell>
          <cell r="M1008" t="str">
            <v>เชียงใหม่ 2</v>
          </cell>
          <cell r="N1008">
            <v>8</v>
          </cell>
          <cell r="O1008" t="str">
            <v>สินเชื่อธนาคารประชาชนหนี้นอกระบบ PSA ระยะ3</v>
          </cell>
          <cell r="P1008" t="str">
            <v>1.บุคคลค้ำประกัน</v>
          </cell>
          <cell r="Q1008">
            <v>35686.47</v>
          </cell>
          <cell r="R1008">
            <v>1407.09</v>
          </cell>
          <cell r="S1008" t="str">
            <v>จังหวัดเทิง</v>
          </cell>
          <cell r="T1008" t="str">
            <v>ผบE.204</v>
          </cell>
          <cell r="U1008" t="str">
            <v>2565</v>
          </cell>
          <cell r="V1008" t="str">
            <v>ผบE.434</v>
          </cell>
          <cell r="W1008">
            <v>2565</v>
          </cell>
          <cell r="X1008">
            <v>21</v>
          </cell>
          <cell r="Y1008">
            <v>3</v>
          </cell>
          <cell r="Z1008">
            <v>2565</v>
          </cell>
          <cell r="AA1008"/>
          <cell r="AB1008"/>
          <cell r="AC1008"/>
          <cell r="AD1008"/>
          <cell r="AE1008"/>
          <cell r="AF1008"/>
          <cell r="AG1008"/>
          <cell r="AH1008"/>
          <cell r="AI1008"/>
          <cell r="AJ1008"/>
          <cell r="AK1008"/>
          <cell r="AL1008"/>
          <cell r="AM1008"/>
          <cell r="AN1008"/>
          <cell r="AO1008"/>
          <cell r="AP1008"/>
          <cell r="AQ1008"/>
          <cell r="AR1008"/>
          <cell r="AS1008"/>
          <cell r="AT1008"/>
          <cell r="AU1008"/>
          <cell r="AV1008"/>
          <cell r="AW1008"/>
          <cell r="AX1008"/>
          <cell r="AY1008"/>
          <cell r="AZ1008"/>
          <cell r="BA1008"/>
          <cell r="BB1008" t="str">
            <v xml:space="preserve">สืบทรัพย์ (คำสั่ง 26/5/2565) </v>
          </cell>
          <cell r="BC1008"/>
          <cell r="BD1008"/>
          <cell r="BE1008"/>
          <cell r="BF1008"/>
          <cell r="BG1008"/>
          <cell r="BH1008"/>
          <cell r="BI1008"/>
          <cell r="BJ1008"/>
          <cell r="BK1008"/>
          <cell r="BL1008" t="str">
            <v>นายศตวรรษ พรามไธสง</v>
          </cell>
          <cell r="BM1008">
            <v>883264010402</v>
          </cell>
          <cell r="BN1008"/>
          <cell r="BO1008"/>
          <cell r="BP1008"/>
          <cell r="BQ1008"/>
          <cell r="BR1008"/>
          <cell r="BS1008"/>
          <cell r="BT1008"/>
          <cell r="BU1008" t="str">
            <v>จันทร์นิภา</v>
          </cell>
          <cell r="BV1008"/>
          <cell r="BW1008"/>
          <cell r="BX1008"/>
          <cell r="BY1008"/>
          <cell r="BZ1008"/>
          <cell r="CA1008"/>
          <cell r="CB1008"/>
          <cell r="CC1008"/>
          <cell r="CD1008"/>
          <cell r="CE1008"/>
          <cell r="CF1008"/>
          <cell r="CG1008"/>
          <cell r="CH1008"/>
          <cell r="CI1008"/>
          <cell r="CJ1008"/>
          <cell r="CK1008"/>
          <cell r="CL1008"/>
          <cell r="CM1008"/>
          <cell r="CN1008"/>
          <cell r="CO1008"/>
        </row>
        <row r="1009">
          <cell r="B1009">
            <v>1853</v>
          </cell>
          <cell r="C1009">
            <v>1005</v>
          </cell>
          <cell r="D1009">
            <v>30</v>
          </cell>
          <cell r="E1009">
            <v>5</v>
          </cell>
          <cell r="F1009">
            <v>2565</v>
          </cell>
          <cell r="G1009">
            <v>800352020211</v>
          </cell>
          <cell r="H1009" t="str">
            <v>นาย</v>
          </cell>
          <cell r="I1009" t="str">
            <v>สุทิน</v>
          </cell>
          <cell r="J1009" t="str">
            <v>เพ็ชรอัยรา</v>
          </cell>
          <cell r="K1009">
            <v>5100299066436</v>
          </cell>
          <cell r="L1009" t="str">
            <v>เชียงใหม่</v>
          </cell>
          <cell r="M1009" t="str">
            <v>เชียงใหม่ 1</v>
          </cell>
          <cell r="N1009">
            <v>8</v>
          </cell>
          <cell r="O1009" t="str">
            <v>สินเชื่อสวัสดิการ</v>
          </cell>
          <cell r="P1009" t="str">
            <v>1.บุคคลค้ำประกัน</v>
          </cell>
          <cell r="Q1009">
            <v>901724.93</v>
          </cell>
          <cell r="R1009">
            <v>364450.86</v>
          </cell>
          <cell r="S1009" t="str">
            <v>จังหวัดเชียงใหม่</v>
          </cell>
          <cell r="T1009" t="str">
            <v>ผบE.1243</v>
          </cell>
          <cell r="U1009" t="str">
            <v>2564</v>
          </cell>
          <cell r="V1009" t="str">
            <v>ผบE.513</v>
          </cell>
          <cell r="W1009">
            <v>2565</v>
          </cell>
          <cell r="X1009">
            <v>25</v>
          </cell>
          <cell r="Y1009">
            <v>4</v>
          </cell>
          <cell r="Z1009">
            <v>2565</v>
          </cell>
          <cell r="AA1009"/>
          <cell r="AB1009"/>
          <cell r="AC1009"/>
          <cell r="AD1009"/>
          <cell r="AE1009"/>
          <cell r="AF1009"/>
          <cell r="AG1009"/>
          <cell r="AH1009"/>
          <cell r="AI1009"/>
          <cell r="AJ1009"/>
          <cell r="AK1009"/>
          <cell r="AL1009"/>
          <cell r="AM1009"/>
          <cell r="AN1009"/>
          <cell r="AO1009"/>
          <cell r="AP1009"/>
          <cell r="AQ1009"/>
          <cell r="AR1009"/>
          <cell r="AS1009"/>
          <cell r="AT1009"/>
          <cell r="AU1009"/>
          <cell r="AV1009"/>
          <cell r="AW1009"/>
          <cell r="AX1009"/>
          <cell r="AY1009"/>
          <cell r="AZ1009"/>
          <cell r="BA1009"/>
          <cell r="BB1009" t="str">
            <v xml:space="preserve">สืบทรัพย์ (คำสั่ง 30/5/2565) </v>
          </cell>
          <cell r="BC1009"/>
          <cell r="BD1009"/>
          <cell r="BE1009"/>
          <cell r="BF1009"/>
          <cell r="BG1009"/>
          <cell r="BH1009"/>
          <cell r="BI1009"/>
          <cell r="BJ1009"/>
          <cell r="BK1009"/>
          <cell r="BL1009" t="str">
            <v>นายสุทิน เพ็ชรอัยรา</v>
          </cell>
          <cell r="BM1009">
            <v>823561010842</v>
          </cell>
          <cell r="BN1009"/>
          <cell r="BO1009"/>
          <cell r="BP1009"/>
          <cell r="BQ1009"/>
          <cell r="BR1009"/>
          <cell r="BS1009"/>
          <cell r="BT1009"/>
          <cell r="BU1009" t="str">
            <v>จันทร์นิภา</v>
          </cell>
          <cell r="BV1009"/>
          <cell r="BW1009"/>
          <cell r="BX1009"/>
          <cell r="BY1009"/>
          <cell r="BZ1009"/>
          <cell r="CA1009"/>
          <cell r="CB1009"/>
          <cell r="CC1009"/>
          <cell r="CD1009"/>
          <cell r="CE1009"/>
          <cell r="CF1009"/>
          <cell r="CG1009"/>
          <cell r="CH1009"/>
          <cell r="CI1009"/>
          <cell r="CJ1009"/>
          <cell r="CK1009"/>
          <cell r="CL1009"/>
          <cell r="CM1009"/>
          <cell r="CN1009"/>
          <cell r="CO1009"/>
        </row>
        <row r="1010">
          <cell r="B1010">
            <v>1854</v>
          </cell>
          <cell r="C1010">
            <v>1006</v>
          </cell>
          <cell r="D1010">
            <v>30</v>
          </cell>
          <cell r="E1010">
            <v>5</v>
          </cell>
          <cell r="F1010">
            <v>2565</v>
          </cell>
          <cell r="G1010">
            <v>800030207255</v>
          </cell>
          <cell r="H1010" t="str">
            <v>นาย</v>
          </cell>
          <cell r="I1010" t="str">
            <v>ขวัญ</v>
          </cell>
          <cell r="J1010" t="str">
            <v>โยวะราช</v>
          </cell>
          <cell r="K1010">
            <v>3560300949855</v>
          </cell>
          <cell r="L1010" t="str">
            <v>เชียงใหม่</v>
          </cell>
          <cell r="M1010" t="str">
            <v>เชียงใหม่ 1</v>
          </cell>
          <cell r="N1010">
            <v>8</v>
          </cell>
          <cell r="O1010" t="str">
            <v>สินเชื่อธนาคารประชาชน</v>
          </cell>
          <cell r="P1010" t="str">
            <v>1.บุคคลค้ำประกัน</v>
          </cell>
          <cell r="Q1010">
            <v>122908</v>
          </cell>
          <cell r="R1010">
            <v>24006.86</v>
          </cell>
          <cell r="S1010" t="str">
            <v>แขวงเชียงใหม่</v>
          </cell>
          <cell r="T1010" t="str">
            <v>ผบ.39057</v>
          </cell>
          <cell r="U1010" t="str">
            <v>2558</v>
          </cell>
          <cell r="V1010" t="str">
            <v>ผบ.9992</v>
          </cell>
          <cell r="W1010">
            <v>2558</v>
          </cell>
          <cell r="X1010"/>
          <cell r="Y1010"/>
          <cell r="Z1010"/>
          <cell r="AA1010">
            <v>19</v>
          </cell>
          <cell r="AB1010">
            <v>12</v>
          </cell>
          <cell r="AC1010">
            <v>2558</v>
          </cell>
          <cell r="AD1010"/>
          <cell r="AE1010"/>
          <cell r="AF1010"/>
          <cell r="AG1010"/>
          <cell r="AH1010"/>
          <cell r="AI1010"/>
          <cell r="AJ1010"/>
          <cell r="AK1010"/>
          <cell r="AL1010"/>
          <cell r="AM1010"/>
          <cell r="AN1010"/>
          <cell r="AO1010"/>
          <cell r="AP1010"/>
          <cell r="AQ1010"/>
          <cell r="AR1010"/>
          <cell r="AS1010"/>
          <cell r="AT1010"/>
          <cell r="AU1010"/>
          <cell r="AV1010"/>
          <cell r="AW1010"/>
          <cell r="AX1010"/>
          <cell r="AY1010"/>
          <cell r="AZ1010"/>
          <cell r="BA1010"/>
          <cell r="BB1010" t="str">
            <v xml:space="preserve">สืบทรัพย์ (คำสั่ง 30/5/2565) </v>
          </cell>
          <cell r="BC1010"/>
          <cell r="BD1010"/>
          <cell r="BE1010"/>
          <cell r="BF1010"/>
          <cell r="BG1010"/>
          <cell r="BH1010"/>
          <cell r="BI1010"/>
          <cell r="BJ1010"/>
          <cell r="BK1010"/>
          <cell r="BL1010" t="str">
            <v>นายขวัญ โยวะราช</v>
          </cell>
          <cell r="BM1010">
            <v>823558010521</v>
          </cell>
          <cell r="BN1010"/>
          <cell r="BO1010"/>
          <cell r="BP1010"/>
          <cell r="BQ1010"/>
          <cell r="BR1010"/>
          <cell r="BS1010"/>
          <cell r="BT1010"/>
          <cell r="BU1010" t="str">
            <v>จันทร์นิภา</v>
          </cell>
          <cell r="BV1010"/>
          <cell r="BW1010"/>
          <cell r="BX1010"/>
          <cell r="BY1010"/>
          <cell r="BZ1010"/>
          <cell r="CA1010"/>
          <cell r="CB1010"/>
          <cell r="CC1010"/>
          <cell r="CD1010"/>
          <cell r="CE1010"/>
          <cell r="CF1010"/>
          <cell r="CG1010"/>
          <cell r="CH1010"/>
          <cell r="CI1010"/>
          <cell r="CJ1010"/>
          <cell r="CK1010"/>
          <cell r="CL1010"/>
          <cell r="CM1010"/>
          <cell r="CN1010"/>
          <cell r="CO1010"/>
        </row>
        <row r="1011">
          <cell r="B1011">
            <v>1855</v>
          </cell>
          <cell r="C1011">
            <v>1007</v>
          </cell>
          <cell r="D1011">
            <v>24</v>
          </cell>
          <cell r="E1011">
            <v>5</v>
          </cell>
          <cell r="F1011">
            <v>2565</v>
          </cell>
          <cell r="G1011">
            <v>800076227894</v>
          </cell>
          <cell r="H1011" t="str">
            <v>นาย</v>
          </cell>
          <cell r="I1011" t="str">
            <v>นัทนันท์</v>
          </cell>
          <cell r="J1011" t="str">
            <v>เจริญสันติกุล</v>
          </cell>
          <cell r="K1011">
            <v>2580100026305</v>
          </cell>
          <cell r="L1011" t="str">
            <v>เซ็นทรัล แอร์พอร์ต พลาซ่า เชียงใหม่</v>
          </cell>
          <cell r="M1011" t="str">
            <v>เชียงใหม่ 1</v>
          </cell>
          <cell r="N1011">
            <v>8</v>
          </cell>
          <cell r="O1011" t="str">
            <v>สินเชื่อธนาคารประชาชน</v>
          </cell>
          <cell r="P1011" t="str">
            <v>1.บุคคลค้ำประกัน</v>
          </cell>
          <cell r="Q1011">
            <v>104641</v>
          </cell>
          <cell r="R1011">
            <v>31209.920000000013</v>
          </cell>
          <cell r="S1011" t="str">
            <v>จังหวัดเชียงคำ</v>
          </cell>
          <cell r="T1011" t="str">
            <v>ผบE126</v>
          </cell>
          <cell r="U1011" t="str">
            <v>2565</v>
          </cell>
          <cell r="V1011" t="str">
            <v>ผบE.224</v>
          </cell>
          <cell r="W1011">
            <v>2565</v>
          </cell>
          <cell r="X1011">
            <v>14</v>
          </cell>
          <cell r="Y1011">
            <v>3</v>
          </cell>
          <cell r="Z1011">
            <v>2565</v>
          </cell>
          <cell r="AA1011"/>
          <cell r="AB1011"/>
          <cell r="AC1011"/>
          <cell r="AD1011"/>
          <cell r="AE1011"/>
          <cell r="AF1011"/>
          <cell r="AG1011"/>
          <cell r="AH1011"/>
          <cell r="AI1011"/>
          <cell r="AJ1011"/>
          <cell r="AK1011"/>
          <cell r="AL1011"/>
          <cell r="AM1011"/>
          <cell r="AN1011"/>
          <cell r="AO1011"/>
          <cell r="AP1011"/>
          <cell r="AQ1011"/>
          <cell r="AR1011"/>
          <cell r="AS1011"/>
          <cell r="AT1011"/>
          <cell r="AU1011"/>
          <cell r="AV1011"/>
          <cell r="AW1011"/>
          <cell r="AX1011"/>
          <cell r="AY1011"/>
          <cell r="AZ1011"/>
          <cell r="BA1011"/>
          <cell r="BB1011" t="str">
            <v xml:space="preserve">สืบทรัพย์ (คำสั่ง 24/5/2565) </v>
          </cell>
          <cell r="BC1011"/>
          <cell r="BD1011"/>
          <cell r="BE1011"/>
          <cell r="BF1011"/>
          <cell r="BG1011"/>
          <cell r="BH1011"/>
          <cell r="BI1011"/>
          <cell r="BJ1011"/>
          <cell r="BK1011"/>
          <cell r="BL1011" t="str">
            <v>นายนัทนันท์ เจริญสันติกุล</v>
          </cell>
          <cell r="BM1011">
            <v>883165010027</v>
          </cell>
          <cell r="BN1011"/>
          <cell r="BO1011"/>
          <cell r="BP1011"/>
          <cell r="BQ1011"/>
          <cell r="BR1011"/>
          <cell r="BS1011"/>
          <cell r="BT1011"/>
          <cell r="BU1011" t="str">
            <v>จันทร์นิภา</v>
          </cell>
          <cell r="BV1011"/>
          <cell r="BW1011"/>
          <cell r="BX1011"/>
          <cell r="BY1011"/>
          <cell r="BZ1011"/>
          <cell r="CA1011"/>
          <cell r="CB1011"/>
          <cell r="CC1011"/>
          <cell r="CD1011"/>
          <cell r="CE1011"/>
          <cell r="CF1011"/>
          <cell r="CG1011"/>
          <cell r="CH1011"/>
          <cell r="CI1011"/>
          <cell r="CJ1011"/>
          <cell r="CK1011"/>
          <cell r="CL1011"/>
          <cell r="CM1011"/>
          <cell r="CN1011"/>
          <cell r="CO1011"/>
        </row>
        <row r="1012">
          <cell r="B1012">
            <v>1856</v>
          </cell>
          <cell r="C1012">
            <v>1008</v>
          </cell>
          <cell r="D1012">
            <v>24</v>
          </cell>
          <cell r="E1012">
            <v>5</v>
          </cell>
          <cell r="F1012">
            <v>2565</v>
          </cell>
          <cell r="G1012">
            <v>800076227886</v>
          </cell>
          <cell r="H1012" t="str">
            <v>นางสาว</v>
          </cell>
          <cell r="I1012" t="str">
            <v>ดวงดาว</v>
          </cell>
          <cell r="J1012" t="str">
            <v>เวียงคำ</v>
          </cell>
          <cell r="K1012">
            <v>3560300616465</v>
          </cell>
          <cell r="L1012" t="str">
            <v>เซ็นทรัล แอร์พอร์ต พลาซ่า เชียงใหม่</v>
          </cell>
          <cell r="M1012" t="str">
            <v>เชียงใหม่ 1</v>
          </cell>
          <cell r="N1012">
            <v>8</v>
          </cell>
          <cell r="O1012" t="str">
            <v>สินเชื่อธนาคารประชาชน</v>
          </cell>
          <cell r="P1012" t="str">
            <v>1.บุคคลค้ำประกัน</v>
          </cell>
          <cell r="Q1012">
            <v>100552.3</v>
          </cell>
          <cell r="R1012">
            <v>27512.569999999992</v>
          </cell>
          <cell r="S1012" t="str">
            <v>จังหวัดเชียงคำ</v>
          </cell>
          <cell r="T1012" t="str">
            <v>ผบE127</v>
          </cell>
          <cell r="U1012" t="str">
            <v>2566</v>
          </cell>
          <cell r="V1012" t="str">
            <v>ผบE.225</v>
          </cell>
          <cell r="W1012">
            <v>2565</v>
          </cell>
          <cell r="X1012">
            <v>14</v>
          </cell>
          <cell r="Y1012">
            <v>3</v>
          </cell>
          <cell r="Z1012">
            <v>2565</v>
          </cell>
          <cell r="AA1012"/>
          <cell r="AB1012"/>
          <cell r="AC1012"/>
          <cell r="AD1012"/>
          <cell r="AE1012"/>
          <cell r="AF1012"/>
          <cell r="AG1012"/>
          <cell r="AH1012"/>
          <cell r="AI1012"/>
          <cell r="AJ1012"/>
          <cell r="AK1012"/>
          <cell r="AL1012"/>
          <cell r="AM1012"/>
          <cell r="AN1012"/>
          <cell r="AO1012"/>
          <cell r="AP1012"/>
          <cell r="AQ1012"/>
          <cell r="AR1012"/>
          <cell r="AS1012"/>
          <cell r="AT1012"/>
          <cell r="AU1012"/>
          <cell r="AV1012"/>
          <cell r="AW1012"/>
          <cell r="AX1012"/>
          <cell r="AY1012"/>
          <cell r="AZ1012"/>
          <cell r="BA1012"/>
          <cell r="BB1012" t="str">
            <v xml:space="preserve">สืบทรัพย์ (คำสั่ง 24/5/2565) </v>
          </cell>
          <cell r="BC1012"/>
          <cell r="BD1012"/>
          <cell r="BE1012"/>
          <cell r="BF1012"/>
          <cell r="BG1012"/>
          <cell r="BH1012"/>
          <cell r="BI1012"/>
          <cell r="BJ1012"/>
          <cell r="BK1012"/>
          <cell r="BL1012" t="str">
            <v>นางสาวดวงดาว เวียงคำ</v>
          </cell>
          <cell r="BM1012">
            <v>883164010448</v>
          </cell>
          <cell r="BN1012"/>
          <cell r="BO1012"/>
          <cell r="BP1012"/>
          <cell r="BQ1012"/>
          <cell r="BR1012"/>
          <cell r="BS1012"/>
          <cell r="BT1012"/>
          <cell r="BU1012" t="str">
            <v>จันทร์นิภา</v>
          </cell>
          <cell r="BV1012"/>
          <cell r="BW1012"/>
          <cell r="BX1012"/>
          <cell r="BY1012"/>
          <cell r="BZ1012"/>
          <cell r="CA1012"/>
          <cell r="CB1012"/>
          <cell r="CC1012"/>
          <cell r="CD1012"/>
          <cell r="CE1012"/>
          <cell r="CF1012"/>
          <cell r="CG1012"/>
          <cell r="CH1012"/>
          <cell r="CI1012"/>
          <cell r="CJ1012"/>
          <cell r="CK1012"/>
          <cell r="CL1012"/>
          <cell r="CM1012"/>
          <cell r="CN1012"/>
          <cell r="CO1012"/>
        </row>
        <row r="1013">
          <cell r="B1013">
            <v>1857</v>
          </cell>
          <cell r="C1013">
            <v>1009</v>
          </cell>
          <cell r="D1013">
            <v>13</v>
          </cell>
          <cell r="E1013">
            <v>6</v>
          </cell>
          <cell r="F1013">
            <v>2565</v>
          </cell>
          <cell r="G1013" t="str">
            <v>800096985208 , 800096985190</v>
          </cell>
          <cell r="H1013" t="str">
            <v>นาย</v>
          </cell>
          <cell r="I1013" t="str">
            <v>ธัชธนเดช</v>
          </cell>
          <cell r="J1013" t="str">
            <v>งานดี</v>
          </cell>
          <cell r="K1013">
            <v>1560100200897</v>
          </cell>
          <cell r="L1013" t="str">
            <v>นิมมานเหมินทร์</v>
          </cell>
          <cell r="M1013" t="str">
            <v>เชียงใหม่ 1</v>
          </cell>
          <cell r="N1013">
            <v>8</v>
          </cell>
          <cell r="O1013" t="str">
            <v>สินเชื่อเคหะและสินเชื่อไทรทอง</v>
          </cell>
          <cell r="P1013" t="str">
            <v>2.หลักทรัพย์ค้ำประกัน</v>
          </cell>
          <cell r="Q1013">
            <v>2160991.9900000002</v>
          </cell>
          <cell r="R1013">
            <v>90033.62</v>
          </cell>
          <cell r="S1013" t="str">
            <v>จังหวัดพะเยา</v>
          </cell>
          <cell r="T1013" t="str">
            <v>ผบE994</v>
          </cell>
          <cell r="U1013" t="str">
            <v>2563</v>
          </cell>
          <cell r="V1013" t="str">
            <v>ผบE116</v>
          </cell>
          <cell r="W1013">
            <v>2565</v>
          </cell>
          <cell r="X1013">
            <v>25</v>
          </cell>
          <cell r="Y1013">
            <v>1</v>
          </cell>
          <cell r="Z1013">
            <v>2565</v>
          </cell>
          <cell r="AA1013"/>
          <cell r="AB1013"/>
          <cell r="AC1013"/>
          <cell r="AD1013"/>
          <cell r="AE1013"/>
          <cell r="AF1013"/>
          <cell r="AG1013"/>
          <cell r="AH1013"/>
          <cell r="AI1013"/>
          <cell r="AJ1013"/>
          <cell r="AK1013"/>
          <cell r="AL1013"/>
          <cell r="AM1013" t="str">
            <v>ห้องชุด</v>
          </cell>
          <cell r="AN1013" t="str">
            <v>51/23</v>
          </cell>
          <cell r="AO1013" t="str">
            <v>สุเทพ</v>
          </cell>
          <cell r="AP1013" t="str">
            <v>เมืองเชียงใหม่</v>
          </cell>
          <cell r="AQ1013" t="str">
            <v>เชียงใหม่</v>
          </cell>
          <cell r="AR1013"/>
          <cell r="AS1013"/>
          <cell r="AT1013"/>
          <cell r="AU1013"/>
          <cell r="AV1013"/>
          <cell r="AW1013"/>
          <cell r="AX1013"/>
          <cell r="AY1013"/>
          <cell r="AZ1013"/>
          <cell r="BA1013"/>
          <cell r="BB1013" t="str">
            <v>ยึดทรัพย์จำนอง (คำสั่ง 13/6/2565)</v>
          </cell>
          <cell r="BC1013"/>
          <cell r="BD1013"/>
          <cell r="BE1013"/>
          <cell r="BF1013"/>
          <cell r="BG1013"/>
          <cell r="BH1013"/>
          <cell r="BI1013"/>
          <cell r="BJ1013"/>
          <cell r="BK1013"/>
          <cell r="BL1013" t="str">
            <v>นายธัชธนเดช งานดี</v>
          </cell>
          <cell r="BM1013">
            <v>883163011611</v>
          </cell>
          <cell r="BN1013"/>
          <cell r="BO1013"/>
          <cell r="BP1013"/>
          <cell r="BQ1013"/>
          <cell r="BR1013"/>
          <cell r="BS1013"/>
          <cell r="BT1013"/>
          <cell r="BU1013" t="str">
            <v>สารุทธ์ (ยึด)</v>
          </cell>
          <cell r="BV1013"/>
          <cell r="BW1013"/>
          <cell r="BX1013"/>
          <cell r="BY1013"/>
          <cell r="BZ1013"/>
          <cell r="CA1013"/>
          <cell r="CB1013"/>
          <cell r="CC1013"/>
          <cell r="CD1013"/>
          <cell r="CE1013"/>
          <cell r="CF1013"/>
          <cell r="CG1013"/>
          <cell r="CH1013"/>
          <cell r="CI1013"/>
          <cell r="CJ1013"/>
          <cell r="CK1013"/>
          <cell r="CL1013"/>
          <cell r="CM1013"/>
          <cell r="CN1013"/>
          <cell r="CO1013"/>
        </row>
        <row r="1014">
          <cell r="B1014">
            <v>1858</v>
          </cell>
          <cell r="C1014">
            <v>1010</v>
          </cell>
          <cell r="D1014">
            <v>14</v>
          </cell>
          <cell r="E1014">
            <v>6</v>
          </cell>
          <cell r="F1014">
            <v>2565</v>
          </cell>
          <cell r="G1014">
            <v>800040836721</v>
          </cell>
          <cell r="H1014" t="str">
            <v>นางสาว</v>
          </cell>
          <cell r="I1014" t="str">
            <v>ศิริขวัญ</v>
          </cell>
          <cell r="J1014" t="str">
            <v>มาตา</v>
          </cell>
          <cell r="K1014">
            <v>1570500030042</v>
          </cell>
          <cell r="L1014" t="str">
            <v>ท่าแพ</v>
          </cell>
          <cell r="M1014" t="str">
            <v>เชียงใหม่ 1</v>
          </cell>
          <cell r="N1014">
            <v>8</v>
          </cell>
          <cell r="O1014" t="str">
            <v>สินเชื่อธนาคารประชาชน</v>
          </cell>
          <cell r="P1014" t="str">
            <v>1.บุคคลค้ำประกัน</v>
          </cell>
          <cell r="Q1014">
            <v>133332</v>
          </cell>
          <cell r="R1014">
            <v>79439.570000000007</v>
          </cell>
          <cell r="S1014" t="str">
            <v>แขวงเชียงราย</v>
          </cell>
          <cell r="T1014" t="str">
            <v>ผบE.328</v>
          </cell>
          <cell r="U1014" t="str">
            <v>2563</v>
          </cell>
          <cell r="V1014" t="str">
            <v>ผบE.383</v>
          </cell>
          <cell r="W1014">
            <v>2563</v>
          </cell>
          <cell r="X1014"/>
          <cell r="Y1014"/>
          <cell r="Z1014"/>
          <cell r="AA1014">
            <v>26</v>
          </cell>
          <cell r="AB1014">
            <v>8</v>
          </cell>
          <cell r="AC1014">
            <v>2563</v>
          </cell>
          <cell r="AD1014"/>
          <cell r="AE1014"/>
          <cell r="AF1014"/>
          <cell r="AG1014"/>
          <cell r="AH1014"/>
          <cell r="AI1014"/>
          <cell r="AJ1014"/>
          <cell r="AK1014"/>
          <cell r="AL1014"/>
          <cell r="AM1014"/>
          <cell r="AN1014"/>
          <cell r="AO1014"/>
          <cell r="AP1014"/>
          <cell r="AQ1014"/>
          <cell r="AR1014"/>
          <cell r="AS1014"/>
          <cell r="AT1014"/>
          <cell r="AU1014"/>
          <cell r="AV1014"/>
          <cell r="AW1014"/>
          <cell r="AX1014"/>
          <cell r="AY1014"/>
          <cell r="AZ1014"/>
          <cell r="BA1014"/>
          <cell r="BB1014" t="str">
            <v xml:space="preserve">สืบทรัพย์ (คำสั่ง 14/6/2565) </v>
          </cell>
          <cell r="BC1014"/>
          <cell r="BD1014"/>
          <cell r="BE1014"/>
          <cell r="BF1014"/>
          <cell r="BG1014"/>
          <cell r="BH1014"/>
          <cell r="BI1014"/>
          <cell r="BJ1014"/>
          <cell r="BK1014"/>
          <cell r="BL1014" t="str">
            <v>นางสาวศิริขวัญ มาตา</v>
          </cell>
          <cell r="BM1014">
            <v>823559010157</v>
          </cell>
          <cell r="BN1014"/>
          <cell r="BO1014"/>
          <cell r="BP1014"/>
          <cell r="BQ1014"/>
          <cell r="BR1014"/>
          <cell r="BS1014"/>
          <cell r="BT1014"/>
          <cell r="BU1014" t="str">
            <v>จันทร์นิภา</v>
          </cell>
          <cell r="BV1014"/>
          <cell r="BW1014"/>
          <cell r="BX1014"/>
          <cell r="BY1014"/>
          <cell r="BZ1014"/>
          <cell r="CA1014"/>
          <cell r="CB1014"/>
          <cell r="CC1014"/>
          <cell r="CD1014"/>
          <cell r="CE1014"/>
          <cell r="CF1014"/>
          <cell r="CG1014"/>
          <cell r="CH1014"/>
          <cell r="CI1014"/>
          <cell r="CJ1014"/>
          <cell r="CK1014"/>
          <cell r="CL1014"/>
          <cell r="CM1014"/>
          <cell r="CN1014"/>
          <cell r="CO1014"/>
        </row>
        <row r="1015">
          <cell r="B1015">
            <v>1859</v>
          </cell>
          <cell r="C1015">
            <v>1011</v>
          </cell>
          <cell r="D1015">
            <v>14</v>
          </cell>
          <cell r="E1015">
            <v>6</v>
          </cell>
          <cell r="F1015">
            <v>2565</v>
          </cell>
          <cell r="G1015">
            <v>800069246216</v>
          </cell>
          <cell r="H1015" t="str">
            <v>นาย</v>
          </cell>
          <cell r="I1015" t="str">
            <v>จักรกริช</v>
          </cell>
          <cell r="J1015" t="str">
            <v>เป็งศิริ</v>
          </cell>
          <cell r="K1015">
            <v>1501100080655</v>
          </cell>
          <cell r="L1015" t="str">
            <v>ราษฏร์อุทิศหาดใหญ่</v>
          </cell>
          <cell r="M1015" t="str">
            <v>สงขลา 2</v>
          </cell>
          <cell r="N1015">
            <v>18</v>
          </cell>
          <cell r="O1015" t="str">
            <v>สินเชื่อธนาคารประชาชน</v>
          </cell>
          <cell r="P1015" t="str">
            <v>1.บุคคลค้ำประกัน</v>
          </cell>
          <cell r="Q1015">
            <v>33623.279999999999</v>
          </cell>
          <cell r="R1015">
            <v>11273.19</v>
          </cell>
          <cell r="S1015" t="str">
            <v>จังหวัดปากพนัง</v>
          </cell>
          <cell r="T1015" t="str">
            <v>ผบ.84</v>
          </cell>
          <cell r="U1015" t="str">
            <v>2564</v>
          </cell>
          <cell r="V1015" t="str">
            <v>ผบ.83</v>
          </cell>
          <cell r="W1015">
            <v>2564</v>
          </cell>
          <cell r="X1015"/>
          <cell r="Y1015"/>
          <cell r="Z1015"/>
          <cell r="AA1015">
            <v>7</v>
          </cell>
          <cell r="AB1015">
            <v>6</v>
          </cell>
          <cell r="AC1015">
            <v>2564</v>
          </cell>
          <cell r="AD1015"/>
          <cell r="AE1015"/>
          <cell r="AF1015"/>
          <cell r="AG1015"/>
          <cell r="AH1015"/>
          <cell r="AI1015"/>
          <cell r="AJ1015"/>
          <cell r="AK1015"/>
          <cell r="AL1015"/>
          <cell r="AM1015"/>
          <cell r="AN1015"/>
          <cell r="AO1015"/>
          <cell r="AP1015"/>
          <cell r="AQ1015"/>
          <cell r="AR1015"/>
          <cell r="AS1015"/>
          <cell r="AT1015"/>
          <cell r="AU1015"/>
          <cell r="AV1015"/>
          <cell r="AW1015"/>
          <cell r="AX1015"/>
          <cell r="AY1015"/>
          <cell r="AZ1015"/>
          <cell r="BA1015"/>
          <cell r="BB1015" t="str">
            <v>สืบทรัพย์ (คำสั่ง14/6/2565)</v>
          </cell>
          <cell r="BC1015"/>
          <cell r="BD1015"/>
          <cell r="BE1015"/>
          <cell r="BF1015"/>
          <cell r="BG1015"/>
          <cell r="BH1015"/>
          <cell r="BI1015"/>
          <cell r="BJ1015"/>
          <cell r="BK1015"/>
          <cell r="BL1015" t="str">
            <v>นายจักรกริช เป็งศิริ</v>
          </cell>
          <cell r="BM1015">
            <v>0</v>
          </cell>
          <cell r="BN1015"/>
          <cell r="BO1015"/>
          <cell r="BP1015"/>
          <cell r="BQ1015"/>
          <cell r="BR1015"/>
          <cell r="BS1015"/>
          <cell r="BT1015"/>
          <cell r="BU1015" t="str">
            <v>นพวิสต์ (สืบ)</v>
          </cell>
          <cell r="BV1015"/>
          <cell r="BW1015"/>
          <cell r="BX1015"/>
          <cell r="BY1015"/>
          <cell r="BZ1015"/>
          <cell r="CA1015"/>
          <cell r="CB1015"/>
          <cell r="CC1015"/>
          <cell r="CD1015"/>
          <cell r="CE1015"/>
          <cell r="CF1015"/>
          <cell r="CG1015"/>
          <cell r="CH1015"/>
          <cell r="CI1015"/>
          <cell r="CJ1015"/>
          <cell r="CK1015"/>
          <cell r="CL1015"/>
          <cell r="CM1015"/>
          <cell r="CN1015"/>
          <cell r="CO1015"/>
        </row>
        <row r="1016">
          <cell r="B1016">
            <v>1860</v>
          </cell>
          <cell r="C1016">
            <v>1012</v>
          </cell>
          <cell r="D1016">
            <v>20</v>
          </cell>
          <cell r="E1016">
            <v>6</v>
          </cell>
          <cell r="F1016">
            <v>2565</v>
          </cell>
          <cell r="G1016">
            <v>800037423459</v>
          </cell>
          <cell r="H1016" t="str">
            <v>นาย</v>
          </cell>
          <cell r="I1016" t="str">
            <v>ทนงชัย</v>
          </cell>
          <cell r="J1016" t="str">
            <v>ขันทปราบ</v>
          </cell>
          <cell r="K1016"/>
          <cell r="L1016"/>
          <cell r="M1016"/>
          <cell r="N1016"/>
          <cell r="O1016" t="str">
            <v>สินเชื่อเพื่อพัฒนากลุ่มอาชีพ</v>
          </cell>
          <cell r="P1016" t="str">
            <v>1.บุคคลค้ำประกัน</v>
          </cell>
          <cell r="Q1016"/>
          <cell r="R1016"/>
          <cell r="S1016"/>
          <cell r="T1016"/>
          <cell r="U1016"/>
          <cell r="V1016"/>
          <cell r="W1016"/>
          <cell r="X1016"/>
          <cell r="Y1016"/>
          <cell r="Z1016"/>
          <cell r="AA1016"/>
          <cell r="AB1016"/>
          <cell r="AC1016"/>
          <cell r="AD1016"/>
          <cell r="AE1016"/>
          <cell r="AF1016"/>
          <cell r="AG1016"/>
          <cell r="AH1016"/>
          <cell r="AI1016"/>
          <cell r="AJ1016"/>
          <cell r="AK1016"/>
          <cell r="AL1016"/>
          <cell r="AM1016"/>
          <cell r="AN1016"/>
          <cell r="AO1016"/>
          <cell r="AP1016"/>
          <cell r="AQ1016"/>
          <cell r="AR1016"/>
          <cell r="AS1016"/>
          <cell r="AT1016"/>
          <cell r="AU1016"/>
          <cell r="AV1016"/>
          <cell r="AW1016"/>
          <cell r="AX1016"/>
          <cell r="AY1016"/>
          <cell r="AZ1016"/>
          <cell r="BA1016"/>
          <cell r="BB1016"/>
          <cell r="BC1016"/>
          <cell r="BD1016"/>
          <cell r="BE1016"/>
          <cell r="BF1016"/>
          <cell r="BG1016"/>
          <cell r="BH1016"/>
          <cell r="BI1016"/>
          <cell r="BJ1016"/>
          <cell r="BK1016"/>
          <cell r="BL1016" t="str">
            <v>นายทนงชัย ขันทปราบ</v>
          </cell>
          <cell r="BM1016">
            <v>883264010100</v>
          </cell>
          <cell r="BN1016"/>
          <cell r="BO1016"/>
          <cell r="BP1016"/>
          <cell r="BQ1016"/>
          <cell r="BR1016"/>
          <cell r="BS1016"/>
          <cell r="BT1016"/>
          <cell r="BU1016"/>
          <cell r="BV1016"/>
          <cell r="BW1016"/>
          <cell r="BX1016"/>
          <cell r="BY1016"/>
          <cell r="BZ1016"/>
          <cell r="CA1016"/>
          <cell r="CB1016"/>
          <cell r="CC1016"/>
          <cell r="CD1016"/>
          <cell r="CE1016"/>
          <cell r="CF1016"/>
          <cell r="CG1016"/>
          <cell r="CH1016"/>
          <cell r="CI1016"/>
          <cell r="CJ1016"/>
          <cell r="CK1016"/>
          <cell r="CL1016"/>
          <cell r="CM1016"/>
          <cell r="CN1016"/>
          <cell r="CO1016"/>
        </row>
        <row r="1017">
          <cell r="B1017">
            <v>1861</v>
          </cell>
          <cell r="C1017">
            <v>1013</v>
          </cell>
          <cell r="D1017">
            <v>21</v>
          </cell>
          <cell r="E1017">
            <v>6</v>
          </cell>
          <cell r="F1017">
            <v>2565</v>
          </cell>
          <cell r="G1017">
            <v>800096151314</v>
          </cell>
          <cell r="H1017" t="str">
            <v>นางสาว</v>
          </cell>
          <cell r="I1017" t="str">
            <v>นริศรา</v>
          </cell>
          <cell r="J1017" t="str">
            <v>ขวานทอง</v>
          </cell>
          <cell r="K1017" t="str">
            <v>1 5099 01072 45 3</v>
          </cell>
          <cell r="L1017" t="str">
            <v>เซ็นทรัล แอร์พอร์ต พลาซ่า เชียงใหม่</v>
          </cell>
          <cell r="M1017" t="str">
            <v>เชียงใหม่ 1</v>
          </cell>
          <cell r="N1017">
            <v>8</v>
          </cell>
          <cell r="O1017" t="str">
            <v>สินเชื่อธนาคารประชาชน</v>
          </cell>
          <cell r="P1017" t="str">
            <v>1.บุคคลค้ำประกัน</v>
          </cell>
          <cell r="Q1017">
            <v>181244</v>
          </cell>
          <cell r="R1017">
            <v>37697.29</v>
          </cell>
          <cell r="S1017" t="str">
            <v>แขวงเชียงใหม่</v>
          </cell>
          <cell r="T1017" t="str">
            <v>ผบE780</v>
          </cell>
          <cell r="U1017">
            <v>2565</v>
          </cell>
          <cell r="V1017" t="str">
            <v>ผบE1101</v>
          </cell>
          <cell r="W1017">
            <v>2565</v>
          </cell>
          <cell r="X1017">
            <v>8</v>
          </cell>
          <cell r="Y1017">
            <v>3</v>
          </cell>
          <cell r="Z1017">
            <v>2565</v>
          </cell>
          <cell r="AA1017"/>
          <cell r="AB1017"/>
          <cell r="AC1017"/>
          <cell r="AD1017"/>
          <cell r="AE1017"/>
          <cell r="AF1017"/>
          <cell r="AG1017"/>
          <cell r="AH1017"/>
          <cell r="AI1017"/>
          <cell r="AJ1017"/>
          <cell r="AK1017"/>
          <cell r="AL1017"/>
          <cell r="AM1017"/>
          <cell r="AN1017"/>
          <cell r="AO1017"/>
          <cell r="AP1017"/>
          <cell r="AQ1017"/>
          <cell r="AR1017"/>
          <cell r="AS1017"/>
          <cell r="AT1017"/>
          <cell r="AU1017"/>
          <cell r="AV1017"/>
          <cell r="AW1017"/>
          <cell r="AX1017"/>
          <cell r="AY1017"/>
          <cell r="AZ1017"/>
          <cell r="BA1017"/>
          <cell r="BB1017"/>
          <cell r="BC1017"/>
          <cell r="BD1017"/>
          <cell r="BE1017"/>
          <cell r="BF1017"/>
          <cell r="BG1017"/>
          <cell r="BH1017"/>
          <cell r="BI1017"/>
          <cell r="BJ1017"/>
          <cell r="BK1017"/>
          <cell r="BL1017" t="str">
            <v>นางสาวนริศรา ขวานทอง</v>
          </cell>
          <cell r="BM1017">
            <v>0</v>
          </cell>
          <cell r="BN1017"/>
          <cell r="BO1017"/>
          <cell r="BP1017"/>
          <cell r="BQ1017"/>
          <cell r="BR1017"/>
          <cell r="BS1017"/>
          <cell r="BT1017"/>
          <cell r="BU1017"/>
          <cell r="BV1017"/>
          <cell r="BW1017"/>
          <cell r="BX1017"/>
          <cell r="BY1017"/>
          <cell r="BZ1017"/>
          <cell r="CA1017"/>
          <cell r="CB1017"/>
          <cell r="CC1017"/>
          <cell r="CD1017"/>
          <cell r="CE1017"/>
          <cell r="CF1017"/>
          <cell r="CG1017"/>
          <cell r="CH1017"/>
          <cell r="CI1017"/>
          <cell r="CJ1017"/>
          <cell r="CK1017"/>
          <cell r="CL1017"/>
          <cell r="CM1017"/>
          <cell r="CN1017"/>
          <cell r="CO1017"/>
        </row>
        <row r="1018">
          <cell r="B1018">
            <v>1862</v>
          </cell>
          <cell r="C1018">
            <v>1014</v>
          </cell>
          <cell r="D1018">
            <v>21</v>
          </cell>
          <cell r="E1018">
            <v>6</v>
          </cell>
          <cell r="F1018">
            <v>2565</v>
          </cell>
          <cell r="G1018">
            <v>800085642497</v>
          </cell>
          <cell r="H1018" t="str">
            <v>นาย</v>
          </cell>
          <cell r="I1018" t="str">
            <v>อานนท์</v>
          </cell>
          <cell r="J1018" t="str">
            <v>นิลสุวรรณ</v>
          </cell>
          <cell r="K1018" t="str">
            <v>1 5099 00108 88 8</v>
          </cell>
          <cell r="L1018" t="str">
            <v>เซ็นทรัล แอร์พอร์ต พลาซ่า เชียงใหม่</v>
          </cell>
          <cell r="M1018" t="str">
            <v>เชียงใหม่ 1</v>
          </cell>
          <cell r="N1018">
            <v>8</v>
          </cell>
          <cell r="O1018" t="str">
            <v>สินเชื่อธนาคารประชาชน</v>
          </cell>
          <cell r="P1018" t="str">
            <v>1.บุคคลค้ำประกัน</v>
          </cell>
          <cell r="Q1018">
            <v>58560</v>
          </cell>
          <cell r="R1018">
            <v>15918.93</v>
          </cell>
          <cell r="S1018" t="str">
            <v>แขวงเชียงใหม่</v>
          </cell>
          <cell r="T1018" t="str">
            <v>ผบE781</v>
          </cell>
          <cell r="U1018">
            <v>2565</v>
          </cell>
          <cell r="V1018" t="str">
            <v>ผบE3283</v>
          </cell>
          <cell r="W1018">
            <v>2565</v>
          </cell>
          <cell r="X1018">
            <v>6</v>
          </cell>
          <cell r="Y1018">
            <v>6</v>
          </cell>
          <cell r="Z1018">
            <v>2565</v>
          </cell>
          <cell r="AA1018"/>
          <cell r="AB1018"/>
          <cell r="AC1018"/>
          <cell r="AD1018"/>
          <cell r="AE1018"/>
          <cell r="AF1018"/>
          <cell r="AG1018"/>
          <cell r="AH1018"/>
          <cell r="AI1018"/>
          <cell r="AJ1018"/>
          <cell r="AK1018"/>
          <cell r="AL1018"/>
          <cell r="AM1018"/>
          <cell r="AN1018"/>
          <cell r="AO1018"/>
          <cell r="AP1018"/>
          <cell r="AQ1018"/>
          <cell r="AR1018"/>
          <cell r="AS1018"/>
          <cell r="AT1018"/>
          <cell r="AU1018"/>
          <cell r="AV1018"/>
          <cell r="AW1018"/>
          <cell r="AX1018"/>
          <cell r="AY1018"/>
          <cell r="AZ1018"/>
          <cell r="BA1018"/>
          <cell r="BB1018"/>
          <cell r="BC1018"/>
          <cell r="BD1018"/>
          <cell r="BE1018"/>
          <cell r="BF1018"/>
          <cell r="BG1018"/>
          <cell r="BH1018"/>
          <cell r="BI1018"/>
          <cell r="BJ1018"/>
          <cell r="BK1018"/>
          <cell r="BL1018" t="str">
            <v>นายอานนท์ นิลสุวรรณ</v>
          </cell>
          <cell r="BM1018">
            <v>0</v>
          </cell>
          <cell r="BN1018"/>
          <cell r="BO1018"/>
          <cell r="BP1018"/>
          <cell r="BQ1018"/>
          <cell r="BR1018"/>
          <cell r="BS1018"/>
          <cell r="BT1018"/>
          <cell r="BU1018"/>
          <cell r="BV1018"/>
          <cell r="BW1018"/>
          <cell r="BX1018"/>
          <cell r="BY1018"/>
          <cell r="BZ1018"/>
          <cell r="CA1018"/>
          <cell r="CB1018"/>
          <cell r="CC1018"/>
          <cell r="CD1018"/>
          <cell r="CE1018"/>
          <cell r="CF1018"/>
          <cell r="CG1018"/>
          <cell r="CH1018"/>
          <cell r="CI1018"/>
          <cell r="CJ1018"/>
          <cell r="CK1018"/>
          <cell r="CL1018"/>
          <cell r="CM1018"/>
          <cell r="CN1018"/>
          <cell r="CO1018"/>
        </row>
        <row r="1019">
          <cell r="B1019">
            <v>1863</v>
          </cell>
          <cell r="C1019">
            <v>1015</v>
          </cell>
          <cell r="D1019">
            <v>21</v>
          </cell>
          <cell r="E1019">
            <v>6</v>
          </cell>
          <cell r="F1019">
            <v>2565</v>
          </cell>
          <cell r="G1019" t="str">
            <v>800094725754, 
80008363406</v>
          </cell>
          <cell r="H1019" t="str">
            <v>นางสาว</v>
          </cell>
          <cell r="I1019" t="str">
            <v>พัชรินทร์</v>
          </cell>
          <cell r="J1019" t="str">
            <v>รักชาติ</v>
          </cell>
          <cell r="K1019" t="str">
            <v>1 2501 00239 31 1</v>
          </cell>
          <cell r="L1019" t="str">
            <v>เซ็นทรัล แอร์พอร์ต พลาซ่า เชียงใหม่</v>
          </cell>
          <cell r="M1019" t="str">
            <v>เชียงใหม่ 1</v>
          </cell>
          <cell r="N1019">
            <v>8</v>
          </cell>
          <cell r="O1019" t="str">
            <v>สินเชื่อธนาคารประชาชน</v>
          </cell>
          <cell r="P1019" t="str">
            <v>1.บุคคลค้ำประกัน</v>
          </cell>
          <cell r="Q1019">
            <v>92458</v>
          </cell>
          <cell r="R1019">
            <v>25894</v>
          </cell>
          <cell r="S1019" t="str">
            <v>แขวงเชียงใหม่</v>
          </cell>
          <cell r="T1019" t="str">
            <v>ผบE783</v>
          </cell>
          <cell r="U1019">
            <v>2565</v>
          </cell>
          <cell r="V1019" t="str">
            <v>ผบE2178</v>
          </cell>
          <cell r="W1019">
            <v>2565</v>
          </cell>
          <cell r="X1019"/>
          <cell r="Y1019"/>
          <cell r="Z1019"/>
          <cell r="AA1019"/>
          <cell r="AB1019"/>
          <cell r="AC1019"/>
          <cell r="AD1019"/>
          <cell r="AE1019"/>
          <cell r="AF1019"/>
          <cell r="AG1019"/>
          <cell r="AH1019"/>
          <cell r="AI1019"/>
          <cell r="AJ1019"/>
          <cell r="AK1019"/>
          <cell r="AL1019"/>
          <cell r="AM1019"/>
          <cell r="AN1019"/>
          <cell r="AO1019"/>
          <cell r="AP1019"/>
          <cell r="AQ1019"/>
          <cell r="AR1019"/>
          <cell r="AS1019"/>
          <cell r="AT1019"/>
          <cell r="AU1019"/>
          <cell r="AV1019"/>
          <cell r="AW1019"/>
          <cell r="AX1019"/>
          <cell r="AY1019"/>
          <cell r="AZ1019"/>
          <cell r="BA1019"/>
          <cell r="BB1019"/>
          <cell r="BC1019"/>
          <cell r="BD1019"/>
          <cell r="BE1019"/>
          <cell r="BF1019"/>
          <cell r="BG1019"/>
          <cell r="BH1019"/>
          <cell r="BI1019"/>
          <cell r="BJ1019"/>
          <cell r="BK1019"/>
          <cell r="BL1019" t="str">
            <v>นางสาวพัชรินทร์ รักชาติ</v>
          </cell>
          <cell r="BM1019">
            <v>0</v>
          </cell>
          <cell r="BN1019"/>
          <cell r="BO1019"/>
          <cell r="BP1019"/>
          <cell r="BQ1019"/>
          <cell r="BR1019"/>
          <cell r="BS1019"/>
          <cell r="BT1019"/>
          <cell r="BU1019"/>
          <cell r="BV1019"/>
          <cell r="BW1019"/>
          <cell r="BX1019"/>
          <cell r="BY1019"/>
          <cell r="BZ1019"/>
          <cell r="CA1019"/>
          <cell r="CB1019"/>
          <cell r="CC1019"/>
          <cell r="CD1019"/>
          <cell r="CE1019"/>
          <cell r="CF1019"/>
          <cell r="CG1019"/>
          <cell r="CH1019"/>
          <cell r="CI1019"/>
          <cell r="CJ1019"/>
          <cell r="CK1019"/>
          <cell r="CL1019"/>
          <cell r="CM1019"/>
          <cell r="CN1019"/>
          <cell r="CO1019"/>
        </row>
        <row r="1020">
          <cell r="B1020">
            <v>1864</v>
          </cell>
          <cell r="C1020">
            <v>1016</v>
          </cell>
          <cell r="D1020">
            <v>21</v>
          </cell>
          <cell r="E1020">
            <v>6</v>
          </cell>
          <cell r="F1020">
            <v>2565</v>
          </cell>
          <cell r="G1020" t="str">
            <v>800094173203, 
800095428770</v>
          </cell>
          <cell r="H1020" t="str">
            <v>นาย</v>
          </cell>
          <cell r="I1020" t="str">
            <v>สัจจานนท์</v>
          </cell>
          <cell r="J1020" t="str">
            <v>วัฒนาศุภสิริกุล</v>
          </cell>
          <cell r="K1020" t="str">
            <v>1 5710 00040 92 9</v>
          </cell>
          <cell r="L1020" t="str">
            <v>เซ็นทรัล แอร์พอร์ต พลาซ่า เชียงใหม่</v>
          </cell>
          <cell r="M1020" t="str">
            <v>เชียงใหม่ 1</v>
          </cell>
          <cell r="N1020">
            <v>8</v>
          </cell>
          <cell r="O1020" t="str">
            <v>สินเชื่อธนาคารประชาชน</v>
          </cell>
          <cell r="P1020" t="str">
            <v>1.บุคคลค้ำประกัน</v>
          </cell>
          <cell r="Q1020">
            <v>80548</v>
          </cell>
          <cell r="R1020">
            <v>18252</v>
          </cell>
          <cell r="S1020" t="str">
            <v>แขวงเวียงป่าเป้า</v>
          </cell>
          <cell r="T1020" t="str">
            <v>ผบE9</v>
          </cell>
          <cell r="U1020">
            <v>2565</v>
          </cell>
          <cell r="V1020" t="str">
            <v>ผบE47</v>
          </cell>
          <cell r="W1020">
            <v>2565</v>
          </cell>
          <cell r="X1020">
            <v>28</v>
          </cell>
          <cell r="Y1020">
            <v>2</v>
          </cell>
          <cell r="Z1020">
            <v>2565</v>
          </cell>
          <cell r="AA1020"/>
          <cell r="AB1020"/>
          <cell r="AC1020"/>
          <cell r="AD1020"/>
          <cell r="AE1020"/>
          <cell r="AF1020"/>
          <cell r="AG1020"/>
          <cell r="AH1020"/>
          <cell r="AI1020"/>
          <cell r="AJ1020"/>
          <cell r="AK1020"/>
          <cell r="AL1020"/>
          <cell r="AM1020"/>
          <cell r="AN1020"/>
          <cell r="AO1020"/>
          <cell r="AP1020"/>
          <cell r="AQ1020"/>
          <cell r="AR1020"/>
          <cell r="AS1020"/>
          <cell r="AT1020"/>
          <cell r="AU1020"/>
          <cell r="AV1020"/>
          <cell r="AW1020"/>
          <cell r="AX1020"/>
          <cell r="AY1020"/>
          <cell r="AZ1020"/>
          <cell r="BA1020"/>
          <cell r="BB1020"/>
          <cell r="BC1020"/>
          <cell r="BD1020"/>
          <cell r="BE1020"/>
          <cell r="BF1020"/>
          <cell r="BG1020"/>
          <cell r="BH1020"/>
          <cell r="BI1020"/>
          <cell r="BJ1020"/>
          <cell r="BK1020"/>
          <cell r="BL1020" t="str">
            <v>นายสัจจานนท์ วัฒนาศุภสิริกุล</v>
          </cell>
          <cell r="BM1020">
            <v>0</v>
          </cell>
          <cell r="BN1020"/>
          <cell r="BO1020"/>
          <cell r="BP1020"/>
          <cell r="BQ1020"/>
          <cell r="BR1020"/>
          <cell r="BS1020"/>
          <cell r="BT1020"/>
          <cell r="BU1020"/>
          <cell r="BV1020"/>
          <cell r="BW1020"/>
          <cell r="BX1020"/>
          <cell r="BY1020"/>
          <cell r="BZ1020"/>
          <cell r="CA1020"/>
          <cell r="CB1020"/>
          <cell r="CC1020"/>
          <cell r="CD1020"/>
          <cell r="CE1020"/>
          <cell r="CF1020"/>
          <cell r="CG1020"/>
          <cell r="CH1020"/>
          <cell r="CI1020"/>
          <cell r="CJ1020"/>
          <cell r="CK1020"/>
          <cell r="CL1020"/>
          <cell r="CM1020"/>
          <cell r="CN1020"/>
          <cell r="CO1020"/>
        </row>
        <row r="1021">
          <cell r="B1021">
            <v>1865</v>
          </cell>
          <cell r="C1021">
            <v>1017</v>
          </cell>
          <cell r="D1021">
            <v>21</v>
          </cell>
          <cell r="E1021">
            <v>6</v>
          </cell>
          <cell r="F1021">
            <v>2565</v>
          </cell>
          <cell r="G1021">
            <v>800078803981</v>
          </cell>
          <cell r="H1021" t="str">
            <v>นาง</v>
          </cell>
          <cell r="I1021" t="str">
            <v>อนงค์นาง</v>
          </cell>
          <cell r="J1021" t="str">
            <v>พิศูจน์</v>
          </cell>
          <cell r="K1021">
            <v>3529900177282</v>
          </cell>
          <cell r="L1021" t="str">
            <v>เซ็นทรัล แอร์พอร์ต พลาซ่า เชียงใหม่</v>
          </cell>
          <cell r="M1021" t="str">
            <v>เชียงใหม่ 1</v>
          </cell>
          <cell r="N1021">
            <v>8</v>
          </cell>
          <cell r="O1021" t="str">
            <v>สินเชื่ออุปโภคบริโภคเพื่อสังคม</v>
          </cell>
          <cell r="P1021" t="str">
            <v>1.บุคคลค้ำประกัน</v>
          </cell>
          <cell r="Q1021">
            <v>30818</v>
          </cell>
          <cell r="R1021">
            <v>5189.76</v>
          </cell>
          <cell r="S1021" t="str">
            <v>แขวงเชียงใหม่</v>
          </cell>
          <cell r="T1021" t="str">
            <v>ผบE4148</v>
          </cell>
          <cell r="U1021">
            <v>2563</v>
          </cell>
          <cell r="V1021" t="str">
            <v>ผบE3803</v>
          </cell>
          <cell r="W1021">
            <v>2564</v>
          </cell>
          <cell r="X1021">
            <v>9</v>
          </cell>
          <cell r="Y1021">
            <v>11</v>
          </cell>
          <cell r="Z1021">
            <v>2564</v>
          </cell>
          <cell r="AA1021"/>
          <cell r="AB1021"/>
          <cell r="AC1021"/>
          <cell r="AD1021"/>
          <cell r="AE1021"/>
          <cell r="AF1021"/>
          <cell r="AG1021"/>
          <cell r="AH1021"/>
          <cell r="AI1021"/>
          <cell r="AJ1021"/>
          <cell r="AK1021"/>
          <cell r="AL1021"/>
          <cell r="AM1021"/>
          <cell r="AN1021"/>
          <cell r="AO1021"/>
          <cell r="AP1021"/>
          <cell r="AQ1021"/>
          <cell r="AR1021"/>
          <cell r="AS1021"/>
          <cell r="AT1021"/>
          <cell r="AU1021"/>
          <cell r="AV1021"/>
          <cell r="AW1021"/>
          <cell r="AX1021"/>
          <cell r="AY1021"/>
          <cell r="AZ1021"/>
          <cell r="BA1021"/>
          <cell r="BB1021"/>
          <cell r="BC1021"/>
          <cell r="BD1021"/>
          <cell r="BE1021"/>
          <cell r="BF1021"/>
          <cell r="BG1021"/>
          <cell r="BH1021"/>
          <cell r="BI1021"/>
          <cell r="BJ1021"/>
          <cell r="BK1021"/>
          <cell r="BL1021" t="str">
            <v>นางอนงค์นาง พิศูจน์</v>
          </cell>
          <cell r="BM1021">
            <v>883163011868</v>
          </cell>
          <cell r="BN1021"/>
          <cell r="BO1021"/>
          <cell r="BP1021"/>
          <cell r="BQ1021"/>
          <cell r="BR1021"/>
          <cell r="BS1021"/>
          <cell r="BT1021"/>
          <cell r="BU1021"/>
          <cell r="BV1021"/>
          <cell r="BW1021"/>
          <cell r="BX1021"/>
          <cell r="BY1021"/>
          <cell r="BZ1021"/>
          <cell r="CA1021"/>
          <cell r="CB1021"/>
          <cell r="CC1021"/>
          <cell r="CD1021"/>
          <cell r="CE1021"/>
          <cell r="CF1021"/>
          <cell r="CG1021"/>
          <cell r="CH1021"/>
          <cell r="CI1021"/>
          <cell r="CJ1021"/>
          <cell r="CK1021"/>
          <cell r="CL1021"/>
          <cell r="CM1021"/>
          <cell r="CN1021"/>
          <cell r="CO1021"/>
        </row>
        <row r="1022">
          <cell r="B1022">
            <v>1866</v>
          </cell>
          <cell r="C1022">
            <v>1018</v>
          </cell>
          <cell r="D1022">
            <v>21</v>
          </cell>
          <cell r="E1022">
            <v>6</v>
          </cell>
          <cell r="F1022">
            <v>2565</v>
          </cell>
          <cell r="G1022">
            <v>800094153262</v>
          </cell>
          <cell r="H1022" t="str">
            <v>นาย</v>
          </cell>
          <cell r="I1022" t="str">
            <v>สิงห์คำ</v>
          </cell>
          <cell r="J1022" t="str">
            <v>จันทร์ใหม่</v>
          </cell>
          <cell r="K1022">
            <v>3500400377772</v>
          </cell>
          <cell r="L1022" t="str">
            <v>เซ็นทรัล แอร์พอร์ต พลาซ่า เชียงใหม่</v>
          </cell>
          <cell r="M1022" t="str">
            <v>เชียงใหม่ 1</v>
          </cell>
          <cell r="N1022">
            <v>8</v>
          </cell>
          <cell r="O1022" t="str">
            <v>สินเชื่อแก้ไชปัญหาหนี้นอกระบบ</v>
          </cell>
          <cell r="P1022" t="str">
            <v>1.บุคคลค้ำประกัน</v>
          </cell>
          <cell r="Q1022">
            <v>49166</v>
          </cell>
          <cell r="R1022">
            <v>7557.14</v>
          </cell>
          <cell r="S1022" t="str">
            <v>แขวงเชียงใหม่</v>
          </cell>
          <cell r="T1022" t="str">
            <v>ผบE4157</v>
          </cell>
          <cell r="U1022">
            <v>2563</v>
          </cell>
          <cell r="V1022" t="str">
            <v>ผบE3398</v>
          </cell>
          <cell r="W1022">
            <v>2564</v>
          </cell>
          <cell r="X1022"/>
          <cell r="Y1022"/>
          <cell r="Z1022"/>
          <cell r="AA1022"/>
          <cell r="AB1022"/>
          <cell r="AC1022"/>
          <cell r="AD1022"/>
          <cell r="AE1022"/>
          <cell r="AF1022"/>
          <cell r="AG1022"/>
          <cell r="AH1022"/>
          <cell r="AI1022"/>
          <cell r="AJ1022"/>
          <cell r="AK1022"/>
          <cell r="AL1022"/>
          <cell r="AM1022"/>
          <cell r="AN1022"/>
          <cell r="AO1022"/>
          <cell r="AP1022"/>
          <cell r="AQ1022"/>
          <cell r="AR1022"/>
          <cell r="AS1022"/>
          <cell r="AT1022"/>
          <cell r="AU1022"/>
          <cell r="AV1022"/>
          <cell r="AW1022"/>
          <cell r="AX1022"/>
          <cell r="AY1022"/>
          <cell r="AZ1022"/>
          <cell r="BA1022"/>
          <cell r="BB1022"/>
          <cell r="BC1022"/>
          <cell r="BD1022"/>
          <cell r="BE1022"/>
          <cell r="BF1022"/>
          <cell r="BG1022"/>
          <cell r="BH1022"/>
          <cell r="BI1022"/>
          <cell r="BJ1022"/>
          <cell r="BK1022"/>
          <cell r="BL1022" t="str">
            <v>นายสิงห์คำ จันทร์ใหม่</v>
          </cell>
          <cell r="BM1022">
            <v>883163011864</v>
          </cell>
          <cell r="BN1022"/>
          <cell r="BO1022"/>
          <cell r="BP1022"/>
          <cell r="BQ1022"/>
          <cell r="BR1022"/>
          <cell r="BS1022"/>
          <cell r="BT1022"/>
          <cell r="BU1022"/>
          <cell r="BV1022"/>
          <cell r="BW1022"/>
          <cell r="BX1022"/>
          <cell r="BY1022"/>
          <cell r="BZ1022"/>
          <cell r="CA1022"/>
          <cell r="CB1022"/>
          <cell r="CC1022"/>
          <cell r="CD1022"/>
          <cell r="CE1022"/>
          <cell r="CF1022"/>
          <cell r="CG1022"/>
          <cell r="CH1022"/>
          <cell r="CI1022"/>
          <cell r="CJ1022"/>
          <cell r="CK1022"/>
          <cell r="CL1022"/>
          <cell r="CM1022"/>
          <cell r="CN1022"/>
          <cell r="CO1022"/>
        </row>
        <row r="1023">
          <cell r="B1023">
            <v>1867</v>
          </cell>
          <cell r="C1023">
            <v>1019</v>
          </cell>
          <cell r="D1023">
            <v>1</v>
          </cell>
          <cell r="E1023">
            <v>7</v>
          </cell>
          <cell r="F1023">
            <v>2565</v>
          </cell>
          <cell r="G1023">
            <v>800053669399</v>
          </cell>
          <cell r="H1023" t="str">
            <v>นาง</v>
          </cell>
          <cell r="I1023" t="str">
            <v xml:space="preserve">จันศรี </v>
          </cell>
          <cell r="J1023" t="str">
            <v>จิตสุข</v>
          </cell>
          <cell r="K1023">
            <v>3500300180705</v>
          </cell>
          <cell r="L1023" t="str">
            <v>แม่แจ่ม</v>
          </cell>
          <cell r="M1023" t="str">
            <v>เชียงใหม่ 3</v>
          </cell>
          <cell r="N1023">
            <v>8</v>
          </cell>
          <cell r="O1023" t="str">
            <v>สินเชื่อพัฒนาองค์กรชุมชน(รายบุคคล)</v>
          </cell>
          <cell r="P1023" t="str">
            <v>1.บุคคลค้ำประกัน</v>
          </cell>
          <cell r="Q1023">
            <v>53803.86</v>
          </cell>
          <cell r="R1023">
            <v>14648.66</v>
          </cell>
          <cell r="S1023" t="str">
            <v>จังหวัดฮอด</v>
          </cell>
          <cell r="T1023" t="str">
            <v>ผบ.63</v>
          </cell>
          <cell r="U1023" t="str">
            <v>2564</v>
          </cell>
          <cell r="V1023" t="str">
            <v>ผบ.78</v>
          </cell>
          <cell r="W1023">
            <v>2564</v>
          </cell>
          <cell r="X1023"/>
          <cell r="Y1023"/>
          <cell r="Z1023"/>
          <cell r="AA1023">
            <v>21</v>
          </cell>
          <cell r="AB1023">
            <v>6</v>
          </cell>
          <cell r="AC1023">
            <v>2564</v>
          </cell>
          <cell r="AD1023"/>
          <cell r="AE1023"/>
          <cell r="AF1023"/>
          <cell r="AG1023"/>
          <cell r="AH1023"/>
          <cell r="AI1023"/>
          <cell r="AJ1023"/>
          <cell r="AK1023"/>
          <cell r="AL1023"/>
          <cell r="AM1023" t="str">
            <v>โฉนด</v>
          </cell>
          <cell r="AN1023" t="str">
            <v>8453</v>
          </cell>
          <cell r="AO1023" t="str">
            <v>ช่างเคิ่ง</v>
          </cell>
          <cell r="AP1023" t="str">
            <v>แม่แจ่ม</v>
          </cell>
          <cell r="AQ1023" t="str">
            <v>เชียงใหม่</v>
          </cell>
          <cell r="AR1023"/>
          <cell r="AS1023"/>
          <cell r="AT1023"/>
          <cell r="AU1023"/>
          <cell r="AV1023"/>
          <cell r="AW1023"/>
          <cell r="AX1023"/>
          <cell r="AY1023"/>
          <cell r="AZ1023"/>
          <cell r="BA1023"/>
          <cell r="BB1023" t="str">
            <v>ยึดทรัพย์ (คำสั่ง 1/7/2565)//สำนักงานอื่นฟ้องและสืบทรัพย์</v>
          </cell>
          <cell r="BC1023"/>
          <cell r="BD1023"/>
          <cell r="BE1023"/>
          <cell r="BF1023"/>
          <cell r="BG1023"/>
          <cell r="BH1023"/>
          <cell r="BI1023"/>
          <cell r="BJ1023"/>
          <cell r="BK1023"/>
          <cell r="BL1023" t="str">
            <v>นางจันศรี  จิตสุข</v>
          </cell>
          <cell r="BM1023">
            <v>883263010601</v>
          </cell>
          <cell r="BN1023"/>
          <cell r="BO1023"/>
          <cell r="BP1023"/>
          <cell r="BQ1023"/>
          <cell r="BR1023"/>
          <cell r="BS1023"/>
          <cell r="BT1023"/>
          <cell r="BU1023" t="str">
            <v>สารุทธ์ (ยึด)</v>
          </cell>
          <cell r="BV1023"/>
          <cell r="BW1023"/>
          <cell r="BX1023"/>
          <cell r="BY1023"/>
          <cell r="BZ1023"/>
          <cell r="CA1023"/>
          <cell r="CB1023"/>
          <cell r="CC1023"/>
          <cell r="CD1023"/>
          <cell r="CE1023"/>
          <cell r="CF1023"/>
          <cell r="CG1023"/>
          <cell r="CH1023"/>
          <cell r="CI1023"/>
          <cell r="CJ1023"/>
          <cell r="CK1023"/>
          <cell r="CL1023"/>
          <cell r="CM1023"/>
          <cell r="CN1023"/>
          <cell r="CO1023"/>
        </row>
        <row r="1024">
          <cell r="B1024">
            <v>1868</v>
          </cell>
          <cell r="C1024">
            <v>1020</v>
          </cell>
          <cell r="D1024">
            <v>4</v>
          </cell>
          <cell r="E1024">
            <v>7</v>
          </cell>
          <cell r="F1024">
            <v>2565</v>
          </cell>
          <cell r="G1024">
            <v>800038037381</v>
          </cell>
          <cell r="H1024" t="str">
            <v>นาย</v>
          </cell>
          <cell r="I1024" t="str">
            <v>ศุภกิจ</v>
          </cell>
          <cell r="J1024" t="str">
            <v>จินะใจ</v>
          </cell>
          <cell r="K1024"/>
          <cell r="L1024"/>
          <cell r="M1024"/>
          <cell r="N1024"/>
          <cell r="O1024" t="str">
            <v>สินเชื่อธนาคารประชาชน</v>
          </cell>
          <cell r="P1024"/>
          <cell r="Q1024"/>
          <cell r="R1024"/>
          <cell r="S1024" t="str">
            <v>แขวงเชียงใหม่</v>
          </cell>
          <cell r="T1024" t="str">
            <v>ผบ.2448</v>
          </cell>
          <cell r="U1024" t="str">
            <v>2560</v>
          </cell>
          <cell r="V1024" t="str">
            <v>ผบ.5727</v>
          </cell>
          <cell r="W1024">
            <v>2560</v>
          </cell>
          <cell r="X1024"/>
          <cell r="Y1024"/>
          <cell r="Z1024"/>
          <cell r="AA1024">
            <v>8</v>
          </cell>
          <cell r="AB1024">
            <v>8</v>
          </cell>
          <cell r="AC1024">
            <v>2560</v>
          </cell>
          <cell r="AD1024"/>
          <cell r="AE1024"/>
          <cell r="AF1024"/>
          <cell r="AG1024"/>
          <cell r="AH1024"/>
          <cell r="AI1024"/>
          <cell r="AJ1024"/>
          <cell r="AK1024"/>
          <cell r="AL1024"/>
          <cell r="AM1024"/>
          <cell r="AN1024"/>
          <cell r="AO1024"/>
          <cell r="AP1024"/>
          <cell r="AQ1024"/>
          <cell r="AR1024"/>
          <cell r="AS1024"/>
          <cell r="AT1024"/>
          <cell r="AU1024"/>
          <cell r="AV1024"/>
          <cell r="AW1024"/>
          <cell r="AX1024"/>
          <cell r="AY1024"/>
          <cell r="AZ1024"/>
          <cell r="BA1024"/>
          <cell r="BB1024" t="str">
            <v>ถอนการยึดทรัพย์และบังคับคดี (คำสั่ง 4/7/2565)เนื่องจากลูกหนี้ชำระหนี้ปิดบัญชีแล้ว (ให้ถอนการยึดแทน)//ถอนการยึดแล้ว วันที่ 18/7/2565</v>
          </cell>
          <cell r="BC1024"/>
          <cell r="BD1024"/>
          <cell r="BE1024"/>
          <cell r="BF1024"/>
          <cell r="BG1024"/>
          <cell r="BH1024"/>
          <cell r="BI1024"/>
          <cell r="BJ1024"/>
          <cell r="BK1024"/>
          <cell r="BL1024" t="str">
            <v>นายศุภกิจ จินะใจ</v>
          </cell>
          <cell r="BM1024">
            <v>0</v>
          </cell>
          <cell r="BN1024"/>
          <cell r="BO1024"/>
          <cell r="BP1024"/>
          <cell r="BQ1024"/>
          <cell r="BR1024"/>
          <cell r="BS1024"/>
          <cell r="BT1024"/>
          <cell r="BU1024" t="str">
            <v>ธนกร</v>
          </cell>
          <cell r="BV1024"/>
          <cell r="BW1024"/>
          <cell r="BX1024"/>
          <cell r="BY1024"/>
          <cell r="BZ1024"/>
          <cell r="CA1024"/>
          <cell r="CB1024"/>
          <cell r="CC1024"/>
          <cell r="CD1024"/>
          <cell r="CE1024"/>
          <cell r="CF1024"/>
          <cell r="CG1024"/>
          <cell r="CH1024"/>
          <cell r="CI1024"/>
          <cell r="CJ1024"/>
          <cell r="CK1024"/>
          <cell r="CL1024"/>
          <cell r="CM1024"/>
          <cell r="CN1024"/>
          <cell r="CO1024"/>
        </row>
        <row r="1025">
          <cell r="B1025">
            <v>1869</v>
          </cell>
          <cell r="C1025">
            <v>1021</v>
          </cell>
          <cell r="D1025">
            <v>20</v>
          </cell>
          <cell r="E1025">
            <v>7</v>
          </cell>
          <cell r="F1025">
            <v>2565</v>
          </cell>
          <cell r="G1025">
            <v>800006380235</v>
          </cell>
          <cell r="H1025" t="str">
            <v>นาย</v>
          </cell>
          <cell r="I1025" t="str">
            <v>วรพจน์</v>
          </cell>
          <cell r="J1025" t="str">
            <v>เตียวกุล</v>
          </cell>
          <cell r="K1025">
            <v>3500900376864</v>
          </cell>
          <cell r="L1025" t="str">
            <v>มหาวิทยาลัยเชียงใหม่</v>
          </cell>
          <cell r="M1025" t="str">
            <v>เชียงใหม่ 2</v>
          </cell>
          <cell r="N1025">
            <v>8</v>
          </cell>
          <cell r="O1025" t="str">
            <v>สินเชื่อโครงการสวัสดิการเงินกู้สมาชิก ช.พ.ค.</v>
          </cell>
          <cell r="P1025" t="str">
            <v>1.บุคคลค้ำประกัน</v>
          </cell>
          <cell r="Q1025">
            <v>1067927.3999999999</v>
          </cell>
          <cell r="R1025">
            <v>75104.039999999994</v>
          </cell>
          <cell r="S1025" t="str">
            <v>จังหวัดเชียงใหม่</v>
          </cell>
          <cell r="T1025" t="str">
            <v>ผบ.2008</v>
          </cell>
          <cell r="U1025" t="str">
            <v>2562</v>
          </cell>
          <cell r="V1025" t="str">
            <v>ผบ.2323</v>
          </cell>
          <cell r="W1025">
            <v>2562</v>
          </cell>
          <cell r="X1025"/>
          <cell r="Y1025"/>
          <cell r="Z1025"/>
          <cell r="AA1025">
            <v>24</v>
          </cell>
          <cell r="AB1025">
            <v>10</v>
          </cell>
          <cell r="AC1025">
            <v>2562</v>
          </cell>
          <cell r="AD1025"/>
          <cell r="AE1025"/>
          <cell r="AF1025"/>
          <cell r="AG1025"/>
          <cell r="AH1025"/>
          <cell r="AI1025"/>
          <cell r="AJ1025"/>
          <cell r="AK1025"/>
          <cell r="AL1025"/>
          <cell r="AM1025" t="str">
            <v>น.ส.3 ก.</v>
          </cell>
          <cell r="AN1025" t="str">
            <v>136</v>
          </cell>
          <cell r="AO1025" t="str">
            <v>แม่งอน</v>
          </cell>
          <cell r="AP1025" t="str">
            <v>ฝาง</v>
          </cell>
          <cell r="AQ1025" t="str">
            <v>เชียงใหม่</v>
          </cell>
          <cell r="AR1025"/>
          <cell r="AS1025"/>
          <cell r="AT1025"/>
          <cell r="AU1025"/>
          <cell r="AV1025"/>
          <cell r="AW1025"/>
          <cell r="AX1025"/>
          <cell r="AY1025"/>
          <cell r="AZ1025"/>
          <cell r="BA1025"/>
          <cell r="BB1025" t="str">
            <v>ยึดทรัพย์ (คำสั่ง 20/7/2565)//สำนักงานอื่นฟ้องและสืบทรัพย์</v>
          </cell>
          <cell r="BC1025"/>
          <cell r="BD1025"/>
          <cell r="BE1025"/>
          <cell r="BF1025"/>
          <cell r="BG1025"/>
          <cell r="BH1025"/>
          <cell r="BI1025"/>
          <cell r="BJ1025"/>
          <cell r="BK1025"/>
          <cell r="BL1025" t="str">
            <v>นายวรพจน์ เตียวกุล</v>
          </cell>
          <cell r="BM1025">
            <v>823661010059</v>
          </cell>
          <cell r="BN1025"/>
          <cell r="BO1025"/>
          <cell r="BP1025"/>
          <cell r="BQ1025"/>
          <cell r="BR1025"/>
          <cell r="BS1025"/>
          <cell r="BT1025"/>
          <cell r="BU1025" t="str">
            <v>สารุทธ์ (ยึด)</v>
          </cell>
          <cell r="BV1025"/>
          <cell r="BW1025"/>
          <cell r="BX1025"/>
          <cell r="BY1025"/>
          <cell r="BZ1025"/>
          <cell r="CA1025"/>
          <cell r="CB1025"/>
          <cell r="CC1025"/>
          <cell r="CD1025"/>
          <cell r="CE1025"/>
          <cell r="CF1025"/>
          <cell r="CG1025"/>
          <cell r="CH1025"/>
          <cell r="CI1025"/>
          <cell r="CJ1025"/>
          <cell r="CK1025"/>
          <cell r="CL1025"/>
          <cell r="CM1025"/>
          <cell r="CN1025"/>
          <cell r="CO1025"/>
        </row>
        <row r="1026">
          <cell r="B1026">
            <v>1870</v>
          </cell>
          <cell r="C1026">
            <v>1022</v>
          </cell>
          <cell r="D1026">
            <v>26</v>
          </cell>
          <cell r="E1026">
            <v>7</v>
          </cell>
          <cell r="F1026">
            <v>2565</v>
          </cell>
          <cell r="G1026">
            <v>800118443731</v>
          </cell>
          <cell r="H1026" t="str">
            <v>นางสาว</v>
          </cell>
          <cell r="I1026" t="str">
            <v>กฤชกร</v>
          </cell>
          <cell r="J1026" t="str">
            <v>พรหมแก้ว</v>
          </cell>
          <cell r="K1026">
            <v>1509900050928</v>
          </cell>
          <cell r="L1026" t="str">
            <v>บ่อสร้าง</v>
          </cell>
          <cell r="M1026" t="str">
            <v>เชียงใหม่ 3</v>
          </cell>
          <cell r="N1026">
            <v>8</v>
          </cell>
          <cell r="O1026" t="str">
            <v>สินเชื่อธนาคารประชาชน</v>
          </cell>
          <cell r="P1026" t="str">
            <v>1.บุคคลค้ำประกัน</v>
          </cell>
          <cell r="Q1026">
            <v>29166</v>
          </cell>
          <cell r="R1026">
            <v>4327.01</v>
          </cell>
          <cell r="S1026" t="str">
            <v>แขวงเชียงใหม่</v>
          </cell>
          <cell r="T1026" t="str">
            <v>ผบE785</v>
          </cell>
          <cell r="U1026">
            <v>2565</v>
          </cell>
          <cell r="V1026" t="str">
            <v>ผบE1100</v>
          </cell>
          <cell r="W1026">
            <v>2565</v>
          </cell>
          <cell r="X1026">
            <v>8</v>
          </cell>
          <cell r="Y1026">
            <v>3</v>
          </cell>
          <cell r="Z1026">
            <v>2565</v>
          </cell>
          <cell r="AA1026"/>
          <cell r="AB1026"/>
          <cell r="AC1026"/>
          <cell r="AD1026"/>
          <cell r="AE1026"/>
          <cell r="AF1026"/>
          <cell r="AG1026"/>
          <cell r="AH1026"/>
          <cell r="AI1026"/>
          <cell r="AJ1026"/>
          <cell r="AK1026"/>
          <cell r="AL1026"/>
          <cell r="AM1026"/>
          <cell r="AN1026"/>
          <cell r="AO1026"/>
          <cell r="AP1026"/>
          <cell r="AQ1026"/>
          <cell r="AR1026"/>
          <cell r="AS1026"/>
          <cell r="AT1026"/>
          <cell r="AU1026"/>
          <cell r="AV1026"/>
          <cell r="AW1026"/>
          <cell r="AX1026"/>
          <cell r="AY1026"/>
          <cell r="AZ1026"/>
          <cell r="BA1026"/>
          <cell r="BB1026"/>
          <cell r="BC1026"/>
          <cell r="BD1026"/>
          <cell r="BE1026"/>
          <cell r="BF1026"/>
          <cell r="BG1026"/>
          <cell r="BH1026"/>
          <cell r="BI1026"/>
          <cell r="BJ1026"/>
          <cell r="BK1026"/>
          <cell r="BL1026" t="str">
            <v>นางสาวกฤชกร พรหมแก้ว</v>
          </cell>
          <cell r="BM1026">
            <v>888164010092</v>
          </cell>
          <cell r="BN1026"/>
          <cell r="BO1026"/>
          <cell r="BP1026"/>
          <cell r="BQ1026"/>
          <cell r="BR1026"/>
          <cell r="BS1026"/>
          <cell r="BT1026"/>
          <cell r="BU1026" t="str">
            <v>จันทร์นิภา</v>
          </cell>
          <cell r="BV1026"/>
          <cell r="BW1026"/>
          <cell r="BX1026"/>
          <cell r="BY1026"/>
          <cell r="BZ1026"/>
          <cell r="CA1026"/>
          <cell r="CB1026"/>
          <cell r="CC1026"/>
          <cell r="CD1026"/>
          <cell r="CE1026"/>
          <cell r="CF1026"/>
          <cell r="CG1026"/>
          <cell r="CH1026"/>
          <cell r="CI1026"/>
          <cell r="CJ1026"/>
          <cell r="CK1026"/>
          <cell r="CL1026"/>
          <cell r="CM1026"/>
          <cell r="CN1026"/>
          <cell r="CO1026"/>
        </row>
        <row r="1027">
          <cell r="B1027">
            <v>1871</v>
          </cell>
          <cell r="C1027">
            <v>1023</v>
          </cell>
          <cell r="D1027">
            <v>26</v>
          </cell>
          <cell r="E1027">
            <v>7</v>
          </cell>
          <cell r="F1027">
            <v>2565</v>
          </cell>
          <cell r="G1027">
            <v>800090576664</v>
          </cell>
          <cell r="H1027" t="str">
            <v>นาง</v>
          </cell>
          <cell r="I1027" t="str">
            <v>ดาววัน</v>
          </cell>
          <cell r="J1027" t="str">
            <v>ชอบสุข</v>
          </cell>
          <cell r="K1027">
            <v>3501700216864</v>
          </cell>
          <cell r="L1027" t="str">
            <v>ดอยเต่า</v>
          </cell>
          <cell r="M1027" t="str">
            <v>เชียงใหม่ 2</v>
          </cell>
          <cell r="N1027">
            <v>8</v>
          </cell>
          <cell r="O1027" t="str">
            <v>สินเชื่อแก้ไขปัญหาหนี้นอกระบบPSAระยะที่2</v>
          </cell>
          <cell r="P1027" t="str">
            <v>1.บุคคลค้ำประกัน</v>
          </cell>
          <cell r="Q1027">
            <v>43035.1</v>
          </cell>
          <cell r="R1027">
            <v>6454.29</v>
          </cell>
          <cell r="S1027" t="str">
            <v>จังหวัดฮอด</v>
          </cell>
          <cell r="T1027" t="str">
            <v>ผบE769</v>
          </cell>
          <cell r="U1027">
            <v>2564</v>
          </cell>
          <cell r="V1027" t="str">
            <v>ผบE139</v>
          </cell>
          <cell r="W1027">
            <v>2565</v>
          </cell>
          <cell r="X1027"/>
          <cell r="Y1027"/>
          <cell r="Z1027"/>
          <cell r="AA1027">
            <v>22</v>
          </cell>
          <cell r="AB1027">
            <v>2</v>
          </cell>
          <cell r="AC1027">
            <v>2565</v>
          </cell>
          <cell r="AD1027"/>
          <cell r="AE1027"/>
          <cell r="AF1027"/>
          <cell r="AG1027"/>
          <cell r="AH1027"/>
          <cell r="AI1027"/>
          <cell r="AJ1027"/>
          <cell r="AK1027"/>
          <cell r="AL1027"/>
          <cell r="AM1027"/>
          <cell r="AN1027"/>
          <cell r="AO1027"/>
          <cell r="AP1027"/>
          <cell r="AQ1027"/>
          <cell r="AR1027"/>
          <cell r="AS1027"/>
          <cell r="AT1027"/>
          <cell r="AU1027"/>
          <cell r="AV1027"/>
          <cell r="AW1027"/>
          <cell r="AX1027"/>
          <cell r="AY1027"/>
          <cell r="AZ1027"/>
          <cell r="BA1027"/>
          <cell r="BB1027"/>
          <cell r="BC1027"/>
          <cell r="BD1027"/>
          <cell r="BE1027"/>
          <cell r="BF1027"/>
          <cell r="BG1027"/>
          <cell r="BH1027"/>
          <cell r="BI1027"/>
          <cell r="BJ1027"/>
          <cell r="BK1027"/>
          <cell r="BL1027" t="str">
            <v>นางดาววัน ชอบสุข</v>
          </cell>
          <cell r="BM1027">
            <v>883263010918</v>
          </cell>
          <cell r="BN1027"/>
          <cell r="BO1027"/>
          <cell r="BP1027"/>
          <cell r="BQ1027"/>
          <cell r="BR1027"/>
          <cell r="BS1027"/>
          <cell r="BT1027"/>
          <cell r="BU1027" t="str">
            <v>จันทร์นิภา</v>
          </cell>
          <cell r="BV1027"/>
          <cell r="BW1027"/>
          <cell r="BX1027"/>
          <cell r="BY1027"/>
          <cell r="BZ1027"/>
          <cell r="CA1027"/>
          <cell r="CB1027"/>
          <cell r="CC1027"/>
          <cell r="CD1027"/>
          <cell r="CE1027"/>
          <cell r="CF1027"/>
          <cell r="CG1027"/>
          <cell r="CH1027"/>
          <cell r="CI1027"/>
          <cell r="CJ1027"/>
          <cell r="CK1027"/>
          <cell r="CL1027"/>
          <cell r="CM1027"/>
          <cell r="CN1027"/>
          <cell r="CO1027"/>
        </row>
        <row r="1028">
          <cell r="B1028">
            <v>1872</v>
          </cell>
          <cell r="C1028">
            <v>1024</v>
          </cell>
          <cell r="D1028">
            <v>26</v>
          </cell>
          <cell r="E1028">
            <v>7</v>
          </cell>
          <cell r="F1028">
            <v>2565</v>
          </cell>
          <cell r="G1028">
            <v>800066720122</v>
          </cell>
          <cell r="H1028" t="str">
            <v>นาย</v>
          </cell>
          <cell r="I1028" t="str">
            <v>สม</v>
          </cell>
          <cell r="J1028" t="str">
            <v>ยาสิทธิ์</v>
          </cell>
          <cell r="K1028">
            <v>3501600163521</v>
          </cell>
          <cell r="L1028" t="str">
            <v>ฮอด</v>
          </cell>
          <cell r="M1028" t="str">
            <v>เชียงใหม่ 3</v>
          </cell>
          <cell r="N1028">
            <v>8</v>
          </cell>
          <cell r="O1028" t="str">
            <v>สินเชื่อพัฒนาองค์กรชุมชน</v>
          </cell>
          <cell r="P1028" t="str">
            <v>1.บุคคลค้ำประกัน</v>
          </cell>
          <cell r="Q1028">
            <v>45407.21</v>
          </cell>
          <cell r="R1028">
            <v>12840.41</v>
          </cell>
          <cell r="S1028" t="str">
            <v>จังหวัดฮอด</v>
          </cell>
          <cell r="T1028" t="str">
            <v>ผบE34</v>
          </cell>
          <cell r="U1028">
            <v>2565</v>
          </cell>
          <cell r="V1028" t="str">
            <v>ผบE283</v>
          </cell>
          <cell r="W1028">
            <v>2565</v>
          </cell>
          <cell r="X1028"/>
          <cell r="Y1028"/>
          <cell r="Z1028"/>
          <cell r="AA1028">
            <v>22</v>
          </cell>
          <cell r="AB1028">
            <v>2</v>
          </cell>
          <cell r="AC1028">
            <v>2565</v>
          </cell>
          <cell r="AD1028"/>
          <cell r="AE1028"/>
          <cell r="AF1028"/>
          <cell r="AG1028"/>
          <cell r="AH1028"/>
          <cell r="AI1028"/>
          <cell r="AJ1028"/>
          <cell r="AK1028"/>
          <cell r="AL1028"/>
          <cell r="AM1028"/>
          <cell r="AN1028"/>
          <cell r="AO1028"/>
          <cell r="AP1028"/>
          <cell r="AQ1028"/>
          <cell r="AR1028"/>
          <cell r="AS1028"/>
          <cell r="AT1028"/>
          <cell r="AU1028"/>
          <cell r="AV1028"/>
          <cell r="AW1028"/>
          <cell r="AX1028"/>
          <cell r="AY1028"/>
          <cell r="AZ1028"/>
          <cell r="BA1028"/>
          <cell r="BB1028"/>
          <cell r="BC1028"/>
          <cell r="BD1028"/>
          <cell r="BE1028"/>
          <cell r="BF1028"/>
          <cell r="BG1028"/>
          <cell r="BH1028"/>
          <cell r="BI1028"/>
          <cell r="BJ1028"/>
          <cell r="BK1028"/>
          <cell r="BL1028" t="str">
            <v>นายสม ยาสิทธิ์</v>
          </cell>
          <cell r="BM1028">
            <v>888164010057</v>
          </cell>
          <cell r="BN1028"/>
          <cell r="BO1028"/>
          <cell r="BP1028"/>
          <cell r="BQ1028"/>
          <cell r="BR1028"/>
          <cell r="BS1028"/>
          <cell r="BT1028"/>
          <cell r="BU1028" t="str">
            <v>จันทร์นิภา</v>
          </cell>
          <cell r="BV1028"/>
          <cell r="BW1028"/>
          <cell r="BX1028"/>
          <cell r="BY1028"/>
          <cell r="BZ1028"/>
          <cell r="CA1028"/>
          <cell r="CB1028"/>
          <cell r="CC1028"/>
          <cell r="CD1028"/>
          <cell r="CE1028"/>
          <cell r="CF1028"/>
          <cell r="CG1028"/>
          <cell r="CH1028"/>
          <cell r="CI1028"/>
          <cell r="CJ1028"/>
          <cell r="CK1028"/>
          <cell r="CL1028"/>
          <cell r="CM1028"/>
          <cell r="CN1028"/>
          <cell r="CO1028"/>
        </row>
        <row r="1029">
          <cell r="B1029">
            <v>1873</v>
          </cell>
          <cell r="C1029">
            <v>1025</v>
          </cell>
          <cell r="D1029">
            <v>26</v>
          </cell>
          <cell r="E1029">
            <v>7</v>
          </cell>
          <cell r="F1029">
            <v>2565</v>
          </cell>
          <cell r="G1029">
            <v>800094208694</v>
          </cell>
          <cell r="H1029" t="str">
            <v>นาย</v>
          </cell>
          <cell r="I1029" t="str">
            <v>อาทิตย์</v>
          </cell>
          <cell r="J1029" t="str">
            <v>มิ่งขวัญธนพงศ์</v>
          </cell>
          <cell r="K1029">
            <v>1500200187329</v>
          </cell>
          <cell r="L1029" t="str">
            <v>แม่แจ่ม</v>
          </cell>
          <cell r="M1029" t="str">
            <v>เชียงใหม่ 3</v>
          </cell>
          <cell r="N1029">
            <v>8</v>
          </cell>
          <cell r="O1029" t="str">
            <v>สินเชื่อแก้ไขปัญหาหนี้นอกระบบPSAระยะที่2</v>
          </cell>
          <cell r="P1029" t="str">
            <v>1.บุคคลค้ำประกัน</v>
          </cell>
          <cell r="Q1029">
            <v>33324.800000000003</v>
          </cell>
          <cell r="R1029">
            <v>7359.57</v>
          </cell>
          <cell r="S1029" t="str">
            <v>จังหวัดฮอด</v>
          </cell>
          <cell r="T1029" t="str">
            <v>ผบE764</v>
          </cell>
          <cell r="U1029">
            <v>2564</v>
          </cell>
          <cell r="V1029" t="str">
            <v>ผบE77</v>
          </cell>
          <cell r="W1029">
            <v>2565</v>
          </cell>
          <cell r="X1029">
            <v>31</v>
          </cell>
          <cell r="Y1029">
            <v>1</v>
          </cell>
          <cell r="Z1029">
            <v>2565</v>
          </cell>
          <cell r="AA1029"/>
          <cell r="AB1029"/>
          <cell r="AC1029"/>
          <cell r="AD1029"/>
          <cell r="AE1029"/>
          <cell r="AF1029"/>
          <cell r="AG1029"/>
          <cell r="AH1029"/>
          <cell r="AI1029"/>
          <cell r="AJ1029"/>
          <cell r="AK1029"/>
          <cell r="AL1029"/>
          <cell r="AM1029"/>
          <cell r="AN1029"/>
          <cell r="AO1029"/>
          <cell r="AP1029"/>
          <cell r="AQ1029"/>
          <cell r="AR1029"/>
          <cell r="AS1029"/>
          <cell r="AT1029"/>
          <cell r="AU1029"/>
          <cell r="AV1029"/>
          <cell r="AW1029"/>
          <cell r="AX1029"/>
          <cell r="AY1029"/>
          <cell r="AZ1029"/>
          <cell r="BA1029"/>
          <cell r="BB1029"/>
          <cell r="BC1029"/>
          <cell r="BD1029"/>
          <cell r="BE1029"/>
          <cell r="BF1029"/>
          <cell r="BG1029"/>
          <cell r="BH1029"/>
          <cell r="BI1029"/>
          <cell r="BJ1029"/>
          <cell r="BK1029"/>
          <cell r="BL1029" t="str">
            <v>นายอาทิตย์ มิ่งขวัญธนพงศ์</v>
          </cell>
          <cell r="BM1029">
            <v>888164010342</v>
          </cell>
          <cell r="BN1029"/>
          <cell r="BO1029"/>
          <cell r="BP1029"/>
          <cell r="BQ1029"/>
          <cell r="BR1029"/>
          <cell r="BS1029"/>
          <cell r="BT1029"/>
          <cell r="BU1029" t="str">
            <v>จันทร์นิภา</v>
          </cell>
          <cell r="BV1029"/>
          <cell r="BW1029"/>
          <cell r="BX1029"/>
          <cell r="BY1029"/>
          <cell r="BZ1029"/>
          <cell r="CA1029"/>
          <cell r="CB1029"/>
          <cell r="CC1029"/>
          <cell r="CD1029"/>
          <cell r="CE1029"/>
          <cell r="CF1029"/>
          <cell r="CG1029"/>
          <cell r="CH1029"/>
          <cell r="CI1029"/>
          <cell r="CJ1029"/>
          <cell r="CK1029"/>
          <cell r="CL1029"/>
          <cell r="CM1029"/>
          <cell r="CN1029"/>
          <cell r="CO1029"/>
        </row>
        <row r="1030">
          <cell r="B1030">
            <v>1874</v>
          </cell>
          <cell r="C1030">
            <v>1026</v>
          </cell>
          <cell r="D1030">
            <v>26</v>
          </cell>
          <cell r="E1030">
            <v>7</v>
          </cell>
          <cell r="F1030">
            <v>2565</v>
          </cell>
          <cell r="G1030">
            <v>800050393381</v>
          </cell>
          <cell r="H1030" t="str">
            <v>นาย</v>
          </cell>
          <cell r="I1030" t="str">
            <v>ถาวร</v>
          </cell>
          <cell r="J1030" t="str">
            <v>คำเมือง</v>
          </cell>
          <cell r="K1030">
            <v>3500300440961</v>
          </cell>
          <cell r="L1030" t="str">
            <v>แม่แจ่ม</v>
          </cell>
          <cell r="M1030" t="str">
            <v>เชียงใหม่ 3</v>
          </cell>
          <cell r="N1030">
            <v>8</v>
          </cell>
          <cell r="O1030" t="str">
            <v>สินเชื่อธนาคารประชาชน</v>
          </cell>
          <cell r="P1030" t="str">
            <v>1.บุคคลค้ำประกัน</v>
          </cell>
          <cell r="Q1030">
            <v>16993.990000000002</v>
          </cell>
          <cell r="R1030">
            <v>11463.56</v>
          </cell>
          <cell r="S1030" t="str">
            <v>จังหวัดฮอด</v>
          </cell>
          <cell r="T1030" t="str">
            <v>ผบE766</v>
          </cell>
          <cell r="U1030">
            <v>2564</v>
          </cell>
          <cell r="V1030" t="str">
            <v>ผบE85</v>
          </cell>
          <cell r="W1030">
            <v>2565</v>
          </cell>
          <cell r="X1030"/>
          <cell r="Y1030"/>
          <cell r="Z1030"/>
          <cell r="AA1030">
            <v>31</v>
          </cell>
          <cell r="AB1030">
            <v>1</v>
          </cell>
          <cell r="AC1030">
            <v>2565</v>
          </cell>
          <cell r="AD1030"/>
          <cell r="AE1030"/>
          <cell r="AF1030"/>
          <cell r="AG1030"/>
          <cell r="AH1030"/>
          <cell r="AI1030"/>
          <cell r="AJ1030"/>
          <cell r="AK1030"/>
          <cell r="AL1030"/>
          <cell r="AM1030"/>
          <cell r="AN1030"/>
          <cell r="AO1030"/>
          <cell r="AP1030"/>
          <cell r="AQ1030"/>
          <cell r="AR1030"/>
          <cell r="AS1030"/>
          <cell r="AT1030"/>
          <cell r="AU1030"/>
          <cell r="AV1030"/>
          <cell r="AW1030"/>
          <cell r="AX1030"/>
          <cell r="AY1030"/>
          <cell r="AZ1030"/>
          <cell r="BA1030"/>
          <cell r="BB1030"/>
          <cell r="BC1030"/>
          <cell r="BD1030"/>
          <cell r="BE1030"/>
          <cell r="BF1030"/>
          <cell r="BG1030"/>
          <cell r="BH1030"/>
          <cell r="BI1030"/>
          <cell r="BJ1030"/>
          <cell r="BK1030"/>
          <cell r="BL1030" t="str">
            <v>นายถาวร คำเมือง</v>
          </cell>
          <cell r="BM1030">
            <v>888164010441</v>
          </cell>
          <cell r="BN1030"/>
          <cell r="BO1030"/>
          <cell r="BP1030"/>
          <cell r="BQ1030"/>
          <cell r="BR1030"/>
          <cell r="BS1030"/>
          <cell r="BT1030"/>
          <cell r="BU1030" t="str">
            <v>จันทร์นิภา</v>
          </cell>
          <cell r="BV1030"/>
          <cell r="BW1030"/>
          <cell r="BX1030"/>
          <cell r="BY1030"/>
          <cell r="BZ1030"/>
          <cell r="CA1030"/>
          <cell r="CB1030"/>
          <cell r="CC1030"/>
          <cell r="CD1030"/>
          <cell r="CE1030"/>
          <cell r="CF1030"/>
          <cell r="CG1030"/>
          <cell r="CH1030"/>
          <cell r="CI1030"/>
          <cell r="CJ1030"/>
          <cell r="CK1030"/>
          <cell r="CL1030"/>
          <cell r="CM1030"/>
          <cell r="CN1030"/>
          <cell r="CO1030"/>
        </row>
        <row r="1031">
          <cell r="B1031">
            <v>1875</v>
          </cell>
          <cell r="C1031">
            <v>1027</v>
          </cell>
          <cell r="D1031">
            <v>26</v>
          </cell>
          <cell r="E1031">
            <v>7</v>
          </cell>
          <cell r="F1031">
            <v>2565</v>
          </cell>
          <cell r="G1031">
            <v>800087502590</v>
          </cell>
          <cell r="H1031" t="str">
            <v>นาง</v>
          </cell>
          <cell r="I1031" t="str">
            <v>บัวจันทร์</v>
          </cell>
          <cell r="J1031" t="str">
            <v>บุญเรือง</v>
          </cell>
          <cell r="K1031">
            <v>3501500282740</v>
          </cell>
          <cell r="L1031" t="str">
            <v>หางดง</v>
          </cell>
          <cell r="M1031" t="str">
            <v>เชียงใหม่ 3</v>
          </cell>
          <cell r="N1031">
            <v>8</v>
          </cell>
          <cell r="O1031" t="str">
            <v>สินเชื่อธนาคารประชาชน</v>
          </cell>
          <cell r="P1031" t="str">
            <v>1.บุคคลค้ำประกัน</v>
          </cell>
          <cell r="Q1031">
            <v>74995</v>
          </cell>
          <cell r="R1031">
            <v>24953.48</v>
          </cell>
          <cell r="S1031" t="str">
            <v>แขวงเชียงใหม่</v>
          </cell>
          <cell r="T1031" t="str">
            <v>ผบE784</v>
          </cell>
          <cell r="U1031">
            <v>2565</v>
          </cell>
          <cell r="V1031" t="str">
            <v>ผบE2189</v>
          </cell>
          <cell r="W1031">
            <v>2565</v>
          </cell>
          <cell r="X1031"/>
          <cell r="Y1031"/>
          <cell r="Z1031"/>
          <cell r="AA1031">
            <v>3</v>
          </cell>
          <cell r="AB1031">
            <v>5</v>
          </cell>
          <cell r="AC1031">
            <v>2565</v>
          </cell>
          <cell r="AD1031"/>
          <cell r="AE1031"/>
          <cell r="AF1031"/>
          <cell r="AG1031"/>
          <cell r="AH1031"/>
          <cell r="AI1031"/>
          <cell r="AJ1031"/>
          <cell r="AK1031"/>
          <cell r="AL1031"/>
          <cell r="AM1031"/>
          <cell r="AN1031"/>
          <cell r="AO1031"/>
          <cell r="AP1031"/>
          <cell r="AQ1031"/>
          <cell r="AR1031"/>
          <cell r="AS1031"/>
          <cell r="AT1031"/>
          <cell r="AU1031"/>
          <cell r="AV1031"/>
          <cell r="AW1031"/>
          <cell r="AX1031"/>
          <cell r="AY1031"/>
          <cell r="AZ1031"/>
          <cell r="BA1031"/>
          <cell r="BB1031"/>
          <cell r="BC1031"/>
          <cell r="BD1031"/>
          <cell r="BE1031"/>
          <cell r="BF1031"/>
          <cell r="BG1031"/>
          <cell r="BH1031"/>
          <cell r="BI1031"/>
          <cell r="BJ1031"/>
          <cell r="BK1031"/>
          <cell r="BL1031" t="str">
            <v>นางบัวจันทร์ บุญเรือง</v>
          </cell>
          <cell r="BM1031">
            <v>888164010445</v>
          </cell>
          <cell r="BN1031"/>
          <cell r="BO1031"/>
          <cell r="BP1031"/>
          <cell r="BQ1031"/>
          <cell r="BR1031"/>
          <cell r="BS1031"/>
          <cell r="BT1031"/>
          <cell r="BU1031" t="str">
            <v>จันทร์นิภา</v>
          </cell>
          <cell r="BV1031"/>
          <cell r="BW1031"/>
          <cell r="BX1031"/>
          <cell r="BY1031"/>
          <cell r="BZ1031"/>
          <cell r="CA1031"/>
          <cell r="CB1031"/>
          <cell r="CC1031"/>
          <cell r="CD1031"/>
          <cell r="CE1031"/>
          <cell r="CF1031"/>
          <cell r="CG1031"/>
          <cell r="CH1031"/>
          <cell r="CI1031"/>
          <cell r="CJ1031"/>
          <cell r="CK1031"/>
          <cell r="CL1031"/>
          <cell r="CM1031"/>
          <cell r="CN1031"/>
          <cell r="CO1031"/>
        </row>
        <row r="1032">
          <cell r="B1032">
            <v>1876</v>
          </cell>
          <cell r="C1032">
            <v>1028</v>
          </cell>
          <cell r="D1032">
            <v>26</v>
          </cell>
          <cell r="E1032">
            <v>7</v>
          </cell>
          <cell r="F1032">
            <v>2565</v>
          </cell>
          <cell r="G1032">
            <v>800085175019</v>
          </cell>
          <cell r="H1032" t="str">
            <v>นางสาว</v>
          </cell>
          <cell r="I1032" t="str">
            <v>วิภาวดี</v>
          </cell>
          <cell r="J1032" t="str">
            <v>พินิจการ</v>
          </cell>
          <cell r="K1032">
            <v>3120100788932</v>
          </cell>
          <cell r="L1032" t="str">
            <v>หางดง</v>
          </cell>
          <cell r="M1032" t="str">
            <v>เชียงใหม่ 3</v>
          </cell>
          <cell r="N1032">
            <v>8</v>
          </cell>
          <cell r="O1032" t="str">
            <v>สินเชื่อธนาคารประชาชน</v>
          </cell>
          <cell r="P1032" t="str">
            <v>1.บุคคลค้ำประกัน</v>
          </cell>
          <cell r="Q1032">
            <v>81244</v>
          </cell>
          <cell r="R1032">
            <v>25362.13</v>
          </cell>
          <cell r="S1032" t="str">
            <v>แขวงเชียงใหม่</v>
          </cell>
          <cell r="T1032" t="str">
            <v>ผบE1080</v>
          </cell>
          <cell r="U1032">
            <v>2565</v>
          </cell>
          <cell r="V1032" t="str">
            <v>ผบE1965</v>
          </cell>
          <cell r="W1032">
            <v>2565</v>
          </cell>
          <cell r="X1032"/>
          <cell r="Y1032"/>
          <cell r="Z1032"/>
          <cell r="AA1032">
            <v>26</v>
          </cell>
          <cell r="AB1032">
            <v>4</v>
          </cell>
          <cell r="AC1032">
            <v>2565</v>
          </cell>
          <cell r="AD1032"/>
          <cell r="AE1032"/>
          <cell r="AF1032"/>
          <cell r="AG1032"/>
          <cell r="AH1032"/>
          <cell r="AI1032"/>
          <cell r="AJ1032"/>
          <cell r="AK1032"/>
          <cell r="AL1032"/>
          <cell r="AM1032"/>
          <cell r="AN1032"/>
          <cell r="AO1032"/>
          <cell r="AP1032"/>
          <cell r="AQ1032"/>
          <cell r="AR1032"/>
          <cell r="AS1032"/>
          <cell r="AT1032"/>
          <cell r="AU1032"/>
          <cell r="AV1032"/>
          <cell r="AW1032"/>
          <cell r="AX1032"/>
          <cell r="AY1032"/>
          <cell r="AZ1032"/>
          <cell r="BA1032"/>
          <cell r="BB1032"/>
          <cell r="BC1032"/>
          <cell r="BD1032"/>
          <cell r="BE1032"/>
          <cell r="BF1032"/>
          <cell r="BG1032"/>
          <cell r="BH1032"/>
          <cell r="BI1032"/>
          <cell r="BJ1032"/>
          <cell r="BK1032"/>
          <cell r="BL1032" t="str">
            <v>นางสาววิภาวดี พินิจการ</v>
          </cell>
          <cell r="BM1032">
            <v>888164010446</v>
          </cell>
          <cell r="BN1032"/>
          <cell r="BO1032"/>
          <cell r="BP1032"/>
          <cell r="BQ1032"/>
          <cell r="BR1032"/>
          <cell r="BS1032"/>
          <cell r="BT1032"/>
          <cell r="BU1032" t="str">
            <v>จันทร์นิภา</v>
          </cell>
          <cell r="BV1032"/>
          <cell r="BW1032"/>
          <cell r="BX1032"/>
          <cell r="BY1032"/>
          <cell r="BZ1032"/>
          <cell r="CA1032"/>
          <cell r="CB1032"/>
          <cell r="CC1032"/>
          <cell r="CD1032"/>
          <cell r="CE1032"/>
          <cell r="CF1032"/>
          <cell r="CG1032"/>
          <cell r="CH1032"/>
          <cell r="CI1032"/>
          <cell r="CJ1032"/>
          <cell r="CK1032"/>
          <cell r="CL1032"/>
          <cell r="CM1032"/>
          <cell r="CN1032"/>
          <cell r="CO1032"/>
        </row>
        <row r="1033">
          <cell r="B1033">
            <v>1877</v>
          </cell>
          <cell r="C1033">
            <v>1029</v>
          </cell>
          <cell r="D1033">
            <v>26</v>
          </cell>
          <cell r="E1033">
            <v>7</v>
          </cell>
          <cell r="F1033">
            <v>2565</v>
          </cell>
          <cell r="G1033">
            <v>800095887116</v>
          </cell>
          <cell r="H1033" t="str">
            <v>นางสาว</v>
          </cell>
          <cell r="I1033" t="str">
            <v>พัชรี</v>
          </cell>
          <cell r="J1033" t="str">
            <v>รอดสัมฤทธิ์</v>
          </cell>
          <cell r="K1033">
            <v>1411700200468</v>
          </cell>
          <cell r="L1033" t="str">
            <v>ดอยเต่า</v>
          </cell>
          <cell r="M1033" t="str">
            <v>เชียงใหม่ 3</v>
          </cell>
          <cell r="N1033">
            <v>8</v>
          </cell>
          <cell r="O1033" t="str">
            <v>สินเชื่อแก้ไขปัญหาหนี้นอกระบบPSAระยะที่2</v>
          </cell>
          <cell r="P1033" t="str">
            <v>1.บุคคลค้ำประกัน</v>
          </cell>
          <cell r="Q1033">
            <v>42494</v>
          </cell>
          <cell r="R1033">
            <v>7623.9</v>
          </cell>
          <cell r="S1033" t="str">
            <v>แขวงเชียงใหม่</v>
          </cell>
          <cell r="T1033" t="str">
            <v>ผบE5227</v>
          </cell>
          <cell r="U1033">
            <v>2564</v>
          </cell>
          <cell r="V1033" t="str">
            <v>ผบE2871</v>
          </cell>
          <cell r="W1033">
            <v>2565</v>
          </cell>
          <cell r="X1033">
            <v>23</v>
          </cell>
          <cell r="Y1033">
            <v>5</v>
          </cell>
          <cell r="Z1033">
            <v>2565</v>
          </cell>
          <cell r="AA1033"/>
          <cell r="AB1033"/>
          <cell r="AC1033"/>
          <cell r="AD1033"/>
          <cell r="AE1033"/>
          <cell r="AF1033"/>
          <cell r="AG1033"/>
          <cell r="AH1033"/>
          <cell r="AI1033"/>
          <cell r="AJ1033"/>
          <cell r="AK1033"/>
          <cell r="AL1033"/>
          <cell r="AM1033"/>
          <cell r="AN1033"/>
          <cell r="AO1033"/>
          <cell r="AP1033"/>
          <cell r="AQ1033"/>
          <cell r="AR1033"/>
          <cell r="AS1033"/>
          <cell r="AT1033"/>
          <cell r="AU1033"/>
          <cell r="AV1033"/>
          <cell r="AW1033"/>
          <cell r="AX1033"/>
          <cell r="AY1033"/>
          <cell r="AZ1033"/>
          <cell r="BA1033"/>
          <cell r="BB1033"/>
          <cell r="BC1033"/>
          <cell r="BD1033"/>
          <cell r="BE1033"/>
          <cell r="BF1033"/>
          <cell r="BG1033"/>
          <cell r="BH1033"/>
          <cell r="BI1033"/>
          <cell r="BJ1033"/>
          <cell r="BK1033"/>
          <cell r="BL1033" t="str">
            <v>นางสาวพัชรี รอดสัมฤทธิ์</v>
          </cell>
          <cell r="BM1033">
            <v>888164010453</v>
          </cell>
          <cell r="BN1033"/>
          <cell r="BO1033"/>
          <cell r="BP1033"/>
          <cell r="BQ1033"/>
          <cell r="BR1033"/>
          <cell r="BS1033"/>
          <cell r="BT1033"/>
          <cell r="BU1033" t="str">
            <v>จันทร์นิภา</v>
          </cell>
          <cell r="BV1033"/>
          <cell r="BW1033"/>
          <cell r="BX1033"/>
          <cell r="BY1033"/>
          <cell r="BZ1033"/>
          <cell r="CA1033"/>
          <cell r="CB1033"/>
          <cell r="CC1033"/>
          <cell r="CD1033"/>
          <cell r="CE1033"/>
          <cell r="CF1033"/>
          <cell r="CG1033"/>
          <cell r="CH1033"/>
          <cell r="CI1033"/>
          <cell r="CJ1033"/>
          <cell r="CK1033"/>
          <cell r="CL1033"/>
          <cell r="CM1033"/>
          <cell r="CN1033"/>
          <cell r="CO1033"/>
        </row>
        <row r="1034">
          <cell r="B1034">
            <v>1878</v>
          </cell>
          <cell r="C1034">
            <v>1030</v>
          </cell>
          <cell r="D1034">
            <v>26</v>
          </cell>
          <cell r="E1034">
            <v>7</v>
          </cell>
          <cell r="F1034">
            <v>2565</v>
          </cell>
          <cell r="G1034">
            <v>800096241453</v>
          </cell>
          <cell r="H1034" t="str">
            <v>นางสาว</v>
          </cell>
          <cell r="I1034" t="str">
            <v>รำพึง</v>
          </cell>
          <cell r="J1034" t="str">
            <v>รัตนะ</v>
          </cell>
          <cell r="K1034">
            <v>1580600038576</v>
          </cell>
          <cell r="L1034" t="str">
            <v>ดอยเต่า</v>
          </cell>
          <cell r="M1034" t="str">
            <v>เชียงใหม่ 3</v>
          </cell>
          <cell r="N1034">
            <v>8</v>
          </cell>
          <cell r="O1034" t="str">
            <v>สินเชื่อแก้ไขปัญหาหนี้นอกระบบPSAระยะที่2</v>
          </cell>
          <cell r="P1034" t="str">
            <v>1.บุคคลค้ำประกัน</v>
          </cell>
          <cell r="Q1034">
            <v>42494</v>
          </cell>
          <cell r="R1034">
            <v>8530.83</v>
          </cell>
          <cell r="S1034" t="str">
            <v>จังหวัดฮอด</v>
          </cell>
          <cell r="T1034" t="str">
            <v>ผบE770</v>
          </cell>
          <cell r="U1034">
            <v>2564</v>
          </cell>
          <cell r="V1034" t="str">
            <v>ผบE78</v>
          </cell>
          <cell r="W1034">
            <v>2565</v>
          </cell>
          <cell r="X1034"/>
          <cell r="Y1034"/>
          <cell r="Z1034"/>
          <cell r="AA1034">
            <v>31</v>
          </cell>
          <cell r="AB1034">
            <v>1</v>
          </cell>
          <cell r="AC1034">
            <v>2565</v>
          </cell>
          <cell r="AD1034"/>
          <cell r="AE1034"/>
          <cell r="AF1034"/>
          <cell r="AG1034"/>
          <cell r="AH1034"/>
          <cell r="AI1034"/>
          <cell r="AJ1034"/>
          <cell r="AK1034"/>
          <cell r="AL1034"/>
          <cell r="AM1034"/>
          <cell r="AN1034"/>
          <cell r="AO1034"/>
          <cell r="AP1034"/>
          <cell r="AQ1034"/>
          <cell r="AR1034"/>
          <cell r="AS1034"/>
          <cell r="AT1034"/>
          <cell r="AU1034"/>
          <cell r="AV1034"/>
          <cell r="AW1034"/>
          <cell r="AX1034"/>
          <cell r="AY1034"/>
          <cell r="AZ1034"/>
          <cell r="BA1034"/>
          <cell r="BB1034"/>
          <cell r="BC1034"/>
          <cell r="BD1034"/>
          <cell r="BE1034"/>
          <cell r="BF1034"/>
          <cell r="BG1034"/>
          <cell r="BH1034"/>
          <cell r="BI1034"/>
          <cell r="BJ1034"/>
          <cell r="BK1034"/>
          <cell r="BL1034" t="str">
            <v>นางสาวรำพึง รัตนะ</v>
          </cell>
          <cell r="BM1034">
            <v>888164010457</v>
          </cell>
          <cell r="BN1034"/>
          <cell r="BO1034"/>
          <cell r="BP1034"/>
          <cell r="BQ1034"/>
          <cell r="BR1034"/>
          <cell r="BS1034"/>
          <cell r="BT1034"/>
          <cell r="BU1034" t="str">
            <v>จันทร์นิภา</v>
          </cell>
          <cell r="BV1034"/>
          <cell r="BW1034"/>
          <cell r="BX1034"/>
          <cell r="BY1034"/>
          <cell r="BZ1034"/>
          <cell r="CA1034"/>
          <cell r="CB1034"/>
          <cell r="CC1034"/>
          <cell r="CD1034"/>
          <cell r="CE1034"/>
          <cell r="CF1034"/>
          <cell r="CG1034"/>
          <cell r="CH1034"/>
          <cell r="CI1034"/>
          <cell r="CJ1034"/>
          <cell r="CK1034"/>
          <cell r="CL1034"/>
          <cell r="CM1034"/>
          <cell r="CN1034"/>
          <cell r="CO1034"/>
        </row>
        <row r="1035">
          <cell r="B1035">
            <v>1879</v>
          </cell>
          <cell r="C1035">
            <v>1031</v>
          </cell>
          <cell r="D1035">
            <v>26</v>
          </cell>
          <cell r="E1035">
            <v>7</v>
          </cell>
          <cell r="F1035">
            <v>2565</v>
          </cell>
          <cell r="G1035">
            <v>800090223838</v>
          </cell>
          <cell r="H1035" t="str">
            <v>นางสาว</v>
          </cell>
          <cell r="I1035" t="str">
            <v>กัญญารัตน์</v>
          </cell>
          <cell r="J1035" t="str">
            <v>สมโน</v>
          </cell>
          <cell r="K1035">
            <v>1501600118112</v>
          </cell>
          <cell r="L1035" t="str">
            <v>ดอยเต่า</v>
          </cell>
          <cell r="M1035" t="str">
            <v>เชียงใหม่ 3</v>
          </cell>
          <cell r="N1035">
            <v>8</v>
          </cell>
          <cell r="O1035" t="str">
            <v>สินเชื่อแก้ไขปัญหาหนี้นอกระบบPSAระยะที่2</v>
          </cell>
          <cell r="P1035" t="str">
            <v>1.บุคคลค้ำประกัน</v>
          </cell>
          <cell r="Q1035">
            <v>34988</v>
          </cell>
          <cell r="R1035">
            <v>6481.15</v>
          </cell>
          <cell r="S1035" t="str">
            <v>จังหวัดฮอด</v>
          </cell>
          <cell r="T1035" t="str">
            <v>ผบE768</v>
          </cell>
          <cell r="U1035">
            <v>2564</v>
          </cell>
          <cell r="V1035" t="str">
            <v>ผบE138</v>
          </cell>
          <cell r="W1035">
            <v>2565</v>
          </cell>
          <cell r="X1035"/>
          <cell r="Y1035"/>
          <cell r="Z1035"/>
          <cell r="AA1035">
            <v>22</v>
          </cell>
          <cell r="AB1035">
            <v>2</v>
          </cell>
          <cell r="AC1035">
            <v>2565</v>
          </cell>
          <cell r="AD1035"/>
          <cell r="AE1035"/>
          <cell r="AF1035"/>
          <cell r="AG1035"/>
          <cell r="AH1035"/>
          <cell r="AI1035"/>
          <cell r="AJ1035"/>
          <cell r="AK1035"/>
          <cell r="AL1035"/>
          <cell r="AM1035"/>
          <cell r="AN1035"/>
          <cell r="AO1035"/>
          <cell r="AP1035"/>
          <cell r="AQ1035"/>
          <cell r="AR1035"/>
          <cell r="AS1035"/>
          <cell r="AT1035"/>
          <cell r="AU1035"/>
          <cell r="AV1035"/>
          <cell r="AW1035"/>
          <cell r="AX1035"/>
          <cell r="AY1035"/>
          <cell r="AZ1035"/>
          <cell r="BA1035"/>
          <cell r="BB1035"/>
          <cell r="BC1035"/>
          <cell r="BD1035"/>
          <cell r="BE1035"/>
          <cell r="BF1035"/>
          <cell r="BG1035"/>
          <cell r="BH1035"/>
          <cell r="BI1035"/>
          <cell r="BJ1035"/>
          <cell r="BK1035"/>
          <cell r="BL1035" t="str">
            <v>นางสาวกัญญารัตน์ สมโน</v>
          </cell>
          <cell r="BM1035">
            <v>888164010459</v>
          </cell>
          <cell r="BN1035"/>
          <cell r="BO1035"/>
          <cell r="BP1035"/>
          <cell r="BQ1035"/>
          <cell r="BR1035"/>
          <cell r="BS1035"/>
          <cell r="BT1035"/>
          <cell r="BU1035" t="str">
            <v>จันทร์นิภา</v>
          </cell>
          <cell r="BV1035"/>
          <cell r="BW1035"/>
          <cell r="BX1035"/>
          <cell r="BY1035"/>
          <cell r="BZ1035"/>
          <cell r="CA1035"/>
          <cell r="CB1035"/>
          <cell r="CC1035"/>
          <cell r="CD1035"/>
          <cell r="CE1035"/>
          <cell r="CF1035"/>
          <cell r="CG1035"/>
          <cell r="CH1035"/>
          <cell r="CI1035"/>
          <cell r="CJ1035"/>
          <cell r="CK1035"/>
          <cell r="CL1035"/>
          <cell r="CM1035"/>
          <cell r="CN1035"/>
          <cell r="CO1035"/>
        </row>
        <row r="1036">
          <cell r="B1036">
            <v>1880</v>
          </cell>
          <cell r="C1036">
            <v>1032</v>
          </cell>
          <cell r="D1036">
            <v>26</v>
          </cell>
          <cell r="E1036">
            <v>7</v>
          </cell>
          <cell r="F1036">
            <v>2565</v>
          </cell>
          <cell r="G1036">
            <v>800096241438</v>
          </cell>
          <cell r="H1036" t="str">
            <v>นาย</v>
          </cell>
          <cell r="I1036" t="str">
            <v>สุชาติ</v>
          </cell>
          <cell r="J1036" t="str">
            <v>ไชยงาม</v>
          </cell>
          <cell r="K1036">
            <v>3501700085417</v>
          </cell>
          <cell r="L1036" t="str">
            <v>ดอยเต่า</v>
          </cell>
          <cell r="M1036" t="str">
            <v>เชียงใหม่ 3</v>
          </cell>
          <cell r="N1036">
            <v>8</v>
          </cell>
          <cell r="O1036" t="str">
            <v>สินเชื่อแก้ไขปัญหาหนี้นอกระบบPSAระยะที่2</v>
          </cell>
          <cell r="P1036" t="str">
            <v>1.บุคคลค้ำประกัน</v>
          </cell>
          <cell r="Q1036">
            <v>42494</v>
          </cell>
          <cell r="R1036">
            <v>8136.07</v>
          </cell>
          <cell r="S1036" t="str">
            <v>จังหวัดฮอด</v>
          </cell>
          <cell r="T1036" t="str">
            <v>ผบE763</v>
          </cell>
          <cell r="U1036">
            <v>2564</v>
          </cell>
          <cell r="V1036" t="str">
            <v>ผบE82</v>
          </cell>
          <cell r="W1036">
            <v>2565</v>
          </cell>
          <cell r="X1036"/>
          <cell r="Y1036"/>
          <cell r="Z1036"/>
          <cell r="AA1036">
            <v>31</v>
          </cell>
          <cell r="AB1036">
            <v>1</v>
          </cell>
          <cell r="AC1036">
            <v>2565</v>
          </cell>
          <cell r="AD1036"/>
          <cell r="AE1036"/>
          <cell r="AF1036"/>
          <cell r="AG1036"/>
          <cell r="AH1036"/>
          <cell r="AI1036"/>
          <cell r="AJ1036"/>
          <cell r="AK1036"/>
          <cell r="AL1036"/>
          <cell r="AM1036"/>
          <cell r="AN1036"/>
          <cell r="AO1036"/>
          <cell r="AP1036"/>
          <cell r="AQ1036"/>
          <cell r="AR1036"/>
          <cell r="AS1036"/>
          <cell r="AT1036"/>
          <cell r="AU1036"/>
          <cell r="AV1036"/>
          <cell r="AW1036"/>
          <cell r="AX1036"/>
          <cell r="AY1036"/>
          <cell r="AZ1036"/>
          <cell r="BA1036"/>
          <cell r="BB1036"/>
          <cell r="BC1036"/>
          <cell r="BD1036"/>
          <cell r="BE1036"/>
          <cell r="BF1036"/>
          <cell r="BG1036"/>
          <cell r="BH1036"/>
          <cell r="BI1036"/>
          <cell r="BJ1036"/>
          <cell r="BK1036"/>
          <cell r="BL1036" t="str">
            <v>นายสุชาติ ไชยงาม</v>
          </cell>
          <cell r="BM1036">
            <v>888164010464</v>
          </cell>
          <cell r="BN1036"/>
          <cell r="BO1036"/>
          <cell r="BP1036"/>
          <cell r="BQ1036"/>
          <cell r="BR1036"/>
          <cell r="BS1036"/>
          <cell r="BT1036"/>
          <cell r="BU1036" t="str">
            <v>จันทร์นิภา</v>
          </cell>
          <cell r="BV1036"/>
          <cell r="BW1036"/>
          <cell r="BX1036"/>
          <cell r="BY1036"/>
          <cell r="BZ1036"/>
          <cell r="CA1036"/>
          <cell r="CB1036"/>
          <cell r="CC1036"/>
          <cell r="CD1036"/>
          <cell r="CE1036"/>
          <cell r="CF1036"/>
          <cell r="CG1036"/>
          <cell r="CH1036"/>
          <cell r="CI1036"/>
          <cell r="CJ1036"/>
          <cell r="CK1036"/>
          <cell r="CL1036"/>
          <cell r="CM1036"/>
          <cell r="CN1036"/>
          <cell r="CO1036"/>
        </row>
        <row r="1037">
          <cell r="B1037">
            <v>1881</v>
          </cell>
          <cell r="C1037">
            <v>1033</v>
          </cell>
          <cell r="D1037">
            <v>26</v>
          </cell>
          <cell r="E1037">
            <v>7</v>
          </cell>
          <cell r="F1037">
            <v>2565</v>
          </cell>
          <cell r="G1037">
            <v>800094009589</v>
          </cell>
          <cell r="H1037" t="str">
            <v>นาย</v>
          </cell>
          <cell r="I1037" t="str">
            <v>อาทิตย์</v>
          </cell>
          <cell r="J1037" t="str">
            <v>นันต๊ะสาร</v>
          </cell>
          <cell r="K1037">
            <v>3501700195931</v>
          </cell>
          <cell r="L1037" t="str">
            <v>ดอยเต่า</v>
          </cell>
          <cell r="M1037" t="str">
            <v>เชียงใหม่ 3</v>
          </cell>
          <cell r="N1037">
            <v>8</v>
          </cell>
          <cell r="O1037" t="str">
            <v>สินเชื่อแก้ไขปัญหาหนี้นอกระบบPSAระยะที่2</v>
          </cell>
          <cell r="P1037" t="str">
            <v>1.บุคคลค้ำประกัน</v>
          </cell>
          <cell r="Q1037">
            <v>40826</v>
          </cell>
          <cell r="R1037">
            <v>7693.03</v>
          </cell>
          <cell r="S1037" t="str">
            <v>จังหวัดฮอด</v>
          </cell>
          <cell r="T1037" t="str">
            <v>ผบE765</v>
          </cell>
          <cell r="U1037">
            <v>2564</v>
          </cell>
          <cell r="V1037" t="str">
            <v>ผบE130</v>
          </cell>
          <cell r="W1037">
            <v>2565</v>
          </cell>
          <cell r="X1037"/>
          <cell r="Y1037"/>
          <cell r="Z1037"/>
          <cell r="AA1037">
            <v>22</v>
          </cell>
          <cell r="AB1037">
            <v>2</v>
          </cell>
          <cell r="AC1037">
            <v>2565</v>
          </cell>
          <cell r="AD1037"/>
          <cell r="AE1037"/>
          <cell r="AF1037"/>
          <cell r="AG1037"/>
          <cell r="AH1037"/>
          <cell r="AI1037"/>
          <cell r="AJ1037"/>
          <cell r="AK1037"/>
          <cell r="AL1037"/>
          <cell r="AM1037"/>
          <cell r="AN1037"/>
          <cell r="AO1037"/>
          <cell r="AP1037"/>
          <cell r="AQ1037"/>
          <cell r="AR1037"/>
          <cell r="AS1037"/>
          <cell r="AT1037"/>
          <cell r="AU1037"/>
          <cell r="AV1037"/>
          <cell r="AW1037"/>
          <cell r="AX1037"/>
          <cell r="AY1037"/>
          <cell r="AZ1037"/>
          <cell r="BA1037"/>
          <cell r="BB1037"/>
          <cell r="BC1037"/>
          <cell r="BD1037"/>
          <cell r="BE1037"/>
          <cell r="BF1037"/>
          <cell r="BG1037"/>
          <cell r="BH1037"/>
          <cell r="BI1037"/>
          <cell r="BJ1037"/>
          <cell r="BK1037"/>
          <cell r="BL1037" t="str">
            <v>นายอาทิตย์ นันต๊ะสาร</v>
          </cell>
          <cell r="BM1037">
            <v>888164010465</v>
          </cell>
          <cell r="BN1037"/>
          <cell r="BO1037"/>
          <cell r="BP1037"/>
          <cell r="BQ1037"/>
          <cell r="BR1037"/>
          <cell r="BS1037"/>
          <cell r="BT1037"/>
          <cell r="BU1037" t="str">
            <v>จันทร์นิภา</v>
          </cell>
          <cell r="BV1037"/>
          <cell r="BW1037"/>
          <cell r="BX1037"/>
          <cell r="BY1037"/>
          <cell r="BZ1037"/>
          <cell r="CA1037"/>
          <cell r="CB1037"/>
          <cell r="CC1037"/>
          <cell r="CD1037"/>
          <cell r="CE1037"/>
          <cell r="CF1037"/>
          <cell r="CG1037"/>
          <cell r="CH1037"/>
          <cell r="CI1037"/>
          <cell r="CJ1037"/>
          <cell r="CK1037"/>
          <cell r="CL1037"/>
          <cell r="CM1037"/>
          <cell r="CN1037"/>
          <cell r="CO1037"/>
        </row>
        <row r="1038">
          <cell r="B1038">
            <v>1882</v>
          </cell>
          <cell r="C1038">
            <v>1034</v>
          </cell>
          <cell r="D1038">
            <v>26</v>
          </cell>
          <cell r="E1038">
            <v>7</v>
          </cell>
          <cell r="F1038">
            <v>2565</v>
          </cell>
          <cell r="G1038">
            <v>800049290094</v>
          </cell>
          <cell r="H1038" t="str">
            <v>นาง</v>
          </cell>
          <cell r="I1038" t="str">
            <v>ดาริณี</v>
          </cell>
          <cell r="J1038" t="str">
            <v>คุณยศยิ่ง</v>
          </cell>
          <cell r="K1038">
            <v>5501700016128</v>
          </cell>
          <cell r="L1038" t="str">
            <v>ดอยเต่า</v>
          </cell>
          <cell r="M1038" t="str">
            <v>เชียงใหม่ 3</v>
          </cell>
          <cell r="N1038">
            <v>8</v>
          </cell>
          <cell r="O1038" t="str">
            <v>สินเชื่อพัฒนาองค์กรชุมชน(รายบุคคล)</v>
          </cell>
          <cell r="P1038" t="str">
            <v>1.บุคคลค้ำประกัน</v>
          </cell>
          <cell r="Q1038">
            <v>109070.89</v>
          </cell>
          <cell r="R1038">
            <v>22867.27</v>
          </cell>
          <cell r="S1038" t="str">
            <v>จังหวัดฮอด</v>
          </cell>
          <cell r="T1038" t="str">
            <v>ผบE762</v>
          </cell>
          <cell r="U1038">
            <v>2564</v>
          </cell>
          <cell r="V1038" t="str">
            <v>ผบE81</v>
          </cell>
          <cell r="W1038">
            <v>2565</v>
          </cell>
          <cell r="X1038"/>
          <cell r="Y1038"/>
          <cell r="Z1038"/>
          <cell r="AA1038">
            <v>31</v>
          </cell>
          <cell r="AB1038">
            <v>1</v>
          </cell>
          <cell r="AC1038">
            <v>2565</v>
          </cell>
          <cell r="AD1038"/>
          <cell r="AE1038"/>
          <cell r="AF1038"/>
          <cell r="AG1038"/>
          <cell r="AH1038"/>
          <cell r="AI1038"/>
          <cell r="AJ1038"/>
          <cell r="AK1038"/>
          <cell r="AL1038"/>
          <cell r="AM1038"/>
          <cell r="AN1038"/>
          <cell r="AO1038"/>
          <cell r="AP1038"/>
          <cell r="AQ1038"/>
          <cell r="AR1038"/>
          <cell r="AS1038"/>
          <cell r="AT1038"/>
          <cell r="AU1038"/>
          <cell r="AV1038"/>
          <cell r="AW1038"/>
          <cell r="AX1038"/>
          <cell r="AY1038"/>
          <cell r="AZ1038"/>
          <cell r="BA1038"/>
          <cell r="BB1038"/>
          <cell r="BC1038"/>
          <cell r="BD1038"/>
          <cell r="BE1038"/>
          <cell r="BF1038"/>
          <cell r="BG1038"/>
          <cell r="BH1038"/>
          <cell r="BI1038"/>
          <cell r="BJ1038"/>
          <cell r="BK1038"/>
          <cell r="BL1038" t="str">
            <v>นางดาริณี คุณยศยิ่ง</v>
          </cell>
          <cell r="BM1038">
            <v>888164010468</v>
          </cell>
          <cell r="BN1038"/>
          <cell r="BO1038"/>
          <cell r="BP1038"/>
          <cell r="BQ1038"/>
          <cell r="BR1038"/>
          <cell r="BS1038"/>
          <cell r="BT1038"/>
          <cell r="BU1038" t="str">
            <v>จันทร์นิภา</v>
          </cell>
          <cell r="BV1038"/>
          <cell r="BW1038"/>
          <cell r="BX1038"/>
          <cell r="BY1038"/>
          <cell r="BZ1038"/>
          <cell r="CA1038"/>
          <cell r="CB1038"/>
          <cell r="CC1038"/>
          <cell r="CD1038"/>
          <cell r="CE1038"/>
          <cell r="CF1038"/>
          <cell r="CG1038"/>
          <cell r="CH1038"/>
          <cell r="CI1038"/>
          <cell r="CJ1038"/>
          <cell r="CK1038"/>
          <cell r="CL1038"/>
          <cell r="CM1038"/>
          <cell r="CN1038"/>
          <cell r="CO1038"/>
        </row>
        <row r="1039">
          <cell r="B1039">
            <v>1883</v>
          </cell>
          <cell r="C1039">
            <v>1035</v>
          </cell>
          <cell r="D1039">
            <v>26</v>
          </cell>
          <cell r="E1039">
            <v>7</v>
          </cell>
          <cell r="F1039">
            <v>2565</v>
          </cell>
          <cell r="G1039">
            <v>800034415250</v>
          </cell>
          <cell r="H1039" t="str">
            <v>นาง</v>
          </cell>
          <cell r="I1039" t="str">
            <v>อุ้มพร</v>
          </cell>
          <cell r="J1039" t="str">
            <v>คำมาต๊ะ</v>
          </cell>
          <cell r="K1039">
            <v>3501700138596</v>
          </cell>
          <cell r="L1039" t="str">
            <v>ดอยเต่า</v>
          </cell>
          <cell r="M1039" t="str">
            <v>เชียงใหม่ 3</v>
          </cell>
          <cell r="N1039">
            <v>8</v>
          </cell>
          <cell r="O1039" t="str">
            <v>สินเชื่อพัฒนาองค์กรชุมชน(รายบุคคล)</v>
          </cell>
          <cell r="P1039" t="str">
            <v>1.บุคคลค้ำประกัน</v>
          </cell>
          <cell r="Q1039">
            <v>96936.09</v>
          </cell>
          <cell r="R1039">
            <v>17870.080000000002</v>
          </cell>
          <cell r="S1039" t="str">
            <v>จังหวัดฮอด</v>
          </cell>
          <cell r="T1039" t="str">
            <v>ผบE761</v>
          </cell>
          <cell r="U1039">
            <v>2564</v>
          </cell>
          <cell r="V1039" t="str">
            <v>ผบE80</v>
          </cell>
          <cell r="W1039">
            <v>2565</v>
          </cell>
          <cell r="X1039"/>
          <cell r="Y1039"/>
          <cell r="Z1039"/>
          <cell r="AA1039">
            <v>31</v>
          </cell>
          <cell r="AB1039">
            <v>1</v>
          </cell>
          <cell r="AC1039">
            <v>2565</v>
          </cell>
          <cell r="AD1039"/>
          <cell r="AE1039"/>
          <cell r="AF1039"/>
          <cell r="AG1039"/>
          <cell r="AH1039"/>
          <cell r="AI1039"/>
          <cell r="AJ1039"/>
          <cell r="AK1039"/>
          <cell r="AL1039"/>
          <cell r="AM1039"/>
          <cell r="AN1039"/>
          <cell r="AO1039"/>
          <cell r="AP1039"/>
          <cell r="AQ1039"/>
          <cell r="AR1039"/>
          <cell r="AS1039"/>
          <cell r="AT1039"/>
          <cell r="AU1039"/>
          <cell r="AV1039"/>
          <cell r="AW1039"/>
          <cell r="AX1039"/>
          <cell r="AY1039"/>
          <cell r="AZ1039"/>
          <cell r="BA1039"/>
          <cell r="BB1039"/>
          <cell r="BC1039"/>
          <cell r="BD1039"/>
          <cell r="BE1039"/>
          <cell r="BF1039"/>
          <cell r="BG1039"/>
          <cell r="BH1039"/>
          <cell r="BI1039"/>
          <cell r="BJ1039"/>
          <cell r="BK1039"/>
          <cell r="BL1039" t="str">
            <v>นางอุ้มพร คำมาต๊ะ</v>
          </cell>
          <cell r="BM1039">
            <v>888164010488</v>
          </cell>
          <cell r="BN1039"/>
          <cell r="BO1039"/>
          <cell r="BP1039"/>
          <cell r="BQ1039"/>
          <cell r="BR1039"/>
          <cell r="BS1039"/>
          <cell r="BT1039"/>
          <cell r="BU1039" t="str">
            <v>จันทร์นิภา</v>
          </cell>
          <cell r="BV1039"/>
          <cell r="BW1039"/>
          <cell r="BX1039"/>
          <cell r="BY1039"/>
          <cell r="BZ1039"/>
          <cell r="CA1039"/>
          <cell r="CB1039"/>
          <cell r="CC1039"/>
          <cell r="CD1039"/>
          <cell r="CE1039"/>
          <cell r="CF1039"/>
          <cell r="CG1039"/>
          <cell r="CH1039"/>
          <cell r="CI1039"/>
          <cell r="CJ1039"/>
          <cell r="CK1039"/>
          <cell r="CL1039"/>
          <cell r="CM1039"/>
          <cell r="CN1039"/>
          <cell r="CO1039"/>
        </row>
        <row r="1040">
          <cell r="B1040">
            <v>1884</v>
          </cell>
          <cell r="C1040">
            <v>1036</v>
          </cell>
          <cell r="D1040">
            <v>26</v>
          </cell>
          <cell r="E1040">
            <v>7</v>
          </cell>
          <cell r="F1040">
            <v>2565</v>
          </cell>
          <cell r="G1040">
            <v>800063155066</v>
          </cell>
          <cell r="H1040" t="str">
            <v>นาย</v>
          </cell>
          <cell r="I1040" t="str">
            <v>เพลิง</v>
          </cell>
          <cell r="J1040" t="str">
            <v>แก้วแสน</v>
          </cell>
          <cell r="K1040">
            <v>3501700101111</v>
          </cell>
          <cell r="L1040" t="str">
            <v>ดอยเต่า</v>
          </cell>
          <cell r="M1040" t="str">
            <v>เชียงใหม่ 3</v>
          </cell>
          <cell r="N1040">
            <v>8</v>
          </cell>
          <cell r="O1040" t="str">
            <v>สินเชื่อพัฒนาองค์กรชุมชน(รายบุคคล)</v>
          </cell>
          <cell r="P1040" t="str">
            <v>1.บุคคลค้ำประกัน</v>
          </cell>
          <cell r="Q1040">
            <v>78203.64</v>
          </cell>
          <cell r="R1040">
            <v>16411.04</v>
          </cell>
          <cell r="S1040" t="str">
            <v>จังหวัดฮอด</v>
          </cell>
          <cell r="T1040" t="str">
            <v>ผบE143</v>
          </cell>
          <cell r="U1040">
            <v>2565</v>
          </cell>
          <cell r="V1040" t="str">
            <v>ผบE327</v>
          </cell>
          <cell r="W1040">
            <v>2565</v>
          </cell>
          <cell r="X1040"/>
          <cell r="Y1040"/>
          <cell r="Z1040"/>
          <cell r="AA1040">
            <v>23</v>
          </cell>
          <cell r="AB1040">
            <v>5</v>
          </cell>
          <cell r="AC1040">
            <v>2565</v>
          </cell>
          <cell r="AD1040"/>
          <cell r="AE1040"/>
          <cell r="AF1040"/>
          <cell r="AG1040"/>
          <cell r="AH1040"/>
          <cell r="AI1040"/>
          <cell r="AJ1040"/>
          <cell r="AK1040"/>
          <cell r="AL1040"/>
          <cell r="AM1040"/>
          <cell r="AN1040"/>
          <cell r="AO1040"/>
          <cell r="AP1040"/>
          <cell r="AQ1040"/>
          <cell r="AR1040"/>
          <cell r="AS1040"/>
          <cell r="AT1040"/>
          <cell r="AU1040"/>
          <cell r="AV1040"/>
          <cell r="AW1040"/>
          <cell r="AX1040"/>
          <cell r="AY1040"/>
          <cell r="AZ1040"/>
          <cell r="BA1040"/>
          <cell r="BB1040"/>
          <cell r="BC1040"/>
          <cell r="BD1040"/>
          <cell r="BE1040"/>
          <cell r="BF1040"/>
          <cell r="BG1040"/>
          <cell r="BH1040"/>
          <cell r="BI1040"/>
          <cell r="BJ1040"/>
          <cell r="BK1040"/>
          <cell r="BL1040" t="str">
            <v>นายเพลิง แก้วแสน</v>
          </cell>
          <cell r="BM1040">
            <v>888164010490</v>
          </cell>
          <cell r="BN1040"/>
          <cell r="BO1040"/>
          <cell r="BP1040"/>
          <cell r="BQ1040"/>
          <cell r="BR1040"/>
          <cell r="BS1040"/>
          <cell r="BT1040"/>
          <cell r="BU1040" t="str">
            <v>จันทร์นิภา</v>
          </cell>
          <cell r="BV1040"/>
          <cell r="BW1040"/>
          <cell r="BX1040"/>
          <cell r="BY1040"/>
          <cell r="BZ1040"/>
          <cell r="CA1040"/>
          <cell r="CB1040"/>
          <cell r="CC1040"/>
          <cell r="CD1040"/>
          <cell r="CE1040"/>
          <cell r="CF1040"/>
          <cell r="CG1040"/>
          <cell r="CH1040"/>
          <cell r="CI1040"/>
          <cell r="CJ1040"/>
          <cell r="CK1040"/>
          <cell r="CL1040"/>
          <cell r="CM1040"/>
          <cell r="CN1040"/>
          <cell r="CO1040"/>
        </row>
        <row r="1041">
          <cell r="B1041">
            <v>1885</v>
          </cell>
          <cell r="C1041">
            <v>1037</v>
          </cell>
          <cell r="D1041">
            <v>26</v>
          </cell>
          <cell r="E1041">
            <v>7</v>
          </cell>
          <cell r="F1041">
            <v>2565</v>
          </cell>
          <cell r="G1041">
            <v>800054591022</v>
          </cell>
          <cell r="H1041" t="str">
            <v>นางสาว</v>
          </cell>
          <cell r="I1041" t="str">
            <v>พรรณิภา</v>
          </cell>
          <cell r="J1041" t="str">
            <v>สุกันทา</v>
          </cell>
          <cell r="K1041">
            <v>1580400114805</v>
          </cell>
          <cell r="L1041" t="str">
            <v>ดอยเต่า</v>
          </cell>
          <cell r="M1041" t="str">
            <v>เชียงใหม่ 3</v>
          </cell>
          <cell r="N1041">
            <v>8</v>
          </cell>
          <cell r="O1041" t="str">
            <v>สินเชื่อพัฒนาองค์กรชุมชน(รายบุคคล)</v>
          </cell>
          <cell r="P1041" t="str">
            <v>1.บุคคลค้ำประกัน</v>
          </cell>
          <cell r="Q1041">
            <v>60266.68</v>
          </cell>
          <cell r="R1041">
            <v>11107.64</v>
          </cell>
          <cell r="S1041" t="str">
            <v>จังหวัดฮอด</v>
          </cell>
          <cell r="T1041" t="str">
            <v>ผบE142</v>
          </cell>
          <cell r="U1041">
            <v>2565</v>
          </cell>
          <cell r="V1041" t="str">
            <v>ผบE233</v>
          </cell>
          <cell r="W1041">
            <v>2565</v>
          </cell>
          <cell r="X1041"/>
          <cell r="Y1041"/>
          <cell r="Z1041"/>
          <cell r="AA1041">
            <v>19</v>
          </cell>
          <cell r="AB1041">
            <v>4</v>
          </cell>
          <cell r="AC1041">
            <v>2565</v>
          </cell>
          <cell r="AD1041"/>
          <cell r="AE1041"/>
          <cell r="AF1041"/>
          <cell r="AG1041"/>
          <cell r="AH1041"/>
          <cell r="AI1041"/>
          <cell r="AJ1041"/>
          <cell r="AK1041"/>
          <cell r="AL1041"/>
          <cell r="AM1041"/>
          <cell r="AN1041"/>
          <cell r="AO1041"/>
          <cell r="AP1041"/>
          <cell r="AQ1041"/>
          <cell r="AR1041"/>
          <cell r="AS1041"/>
          <cell r="AT1041"/>
          <cell r="AU1041"/>
          <cell r="AV1041"/>
          <cell r="AW1041"/>
          <cell r="AX1041"/>
          <cell r="AY1041"/>
          <cell r="AZ1041"/>
          <cell r="BA1041"/>
          <cell r="BB1041"/>
          <cell r="BC1041"/>
          <cell r="BD1041"/>
          <cell r="BE1041"/>
          <cell r="BF1041"/>
          <cell r="BG1041"/>
          <cell r="BH1041"/>
          <cell r="BI1041"/>
          <cell r="BJ1041"/>
          <cell r="BK1041"/>
          <cell r="BL1041" t="str">
            <v>นางสาวพรรณิภา สุกันทา</v>
          </cell>
          <cell r="BM1041">
            <v>888164010492</v>
          </cell>
          <cell r="BN1041"/>
          <cell r="BO1041"/>
          <cell r="BP1041"/>
          <cell r="BQ1041"/>
          <cell r="BR1041"/>
          <cell r="BS1041"/>
          <cell r="BT1041"/>
          <cell r="BU1041" t="str">
            <v>จันทร์นิภา</v>
          </cell>
          <cell r="BV1041"/>
          <cell r="BW1041"/>
          <cell r="BX1041"/>
          <cell r="BY1041"/>
          <cell r="BZ1041"/>
          <cell r="CA1041"/>
          <cell r="CB1041"/>
          <cell r="CC1041"/>
          <cell r="CD1041"/>
          <cell r="CE1041"/>
          <cell r="CF1041"/>
          <cell r="CG1041"/>
          <cell r="CH1041"/>
          <cell r="CI1041"/>
          <cell r="CJ1041"/>
          <cell r="CK1041"/>
          <cell r="CL1041"/>
          <cell r="CM1041"/>
          <cell r="CN1041"/>
          <cell r="CO1041"/>
        </row>
        <row r="1042">
          <cell r="B1042">
            <v>1886</v>
          </cell>
          <cell r="C1042">
            <v>1038</v>
          </cell>
          <cell r="D1042">
            <v>26</v>
          </cell>
          <cell r="E1042">
            <v>7</v>
          </cell>
          <cell r="F1042">
            <v>2565</v>
          </cell>
          <cell r="G1042">
            <v>800034415367</v>
          </cell>
          <cell r="H1042" t="str">
            <v>นาย</v>
          </cell>
          <cell r="I1042" t="str">
            <v>สุคำ</v>
          </cell>
          <cell r="J1042" t="str">
            <v>นามวงค์</v>
          </cell>
          <cell r="K1042">
            <v>3501700138987</v>
          </cell>
          <cell r="L1042" t="str">
            <v>ดอยเต่า</v>
          </cell>
          <cell r="M1042" t="str">
            <v>เชียงใหม่ 3</v>
          </cell>
          <cell r="N1042">
            <v>8</v>
          </cell>
          <cell r="O1042" t="str">
            <v>สินเชื่อพัฒนาองค์กรชุมชน(รายบุคคล)</v>
          </cell>
          <cell r="P1042" t="str">
            <v>1.บุคคลค้ำประกัน</v>
          </cell>
          <cell r="Q1042">
            <v>90843.43</v>
          </cell>
          <cell r="R1042">
            <v>24725.31</v>
          </cell>
          <cell r="S1042" t="str">
            <v>จังหวัดฮอด</v>
          </cell>
          <cell r="T1042" t="str">
            <v>ผบE145</v>
          </cell>
          <cell r="U1042">
            <v>2565</v>
          </cell>
          <cell r="V1042" t="str">
            <v>ผบE234</v>
          </cell>
          <cell r="W1042">
            <v>2565</v>
          </cell>
          <cell r="X1042"/>
          <cell r="Y1042"/>
          <cell r="Z1042"/>
          <cell r="AA1042">
            <v>19</v>
          </cell>
          <cell r="AB1042">
            <v>4</v>
          </cell>
          <cell r="AC1042">
            <v>2565</v>
          </cell>
          <cell r="AD1042"/>
          <cell r="AE1042"/>
          <cell r="AF1042"/>
          <cell r="AG1042"/>
          <cell r="AH1042"/>
          <cell r="AI1042"/>
          <cell r="AJ1042"/>
          <cell r="AK1042"/>
          <cell r="AL1042"/>
          <cell r="AM1042"/>
          <cell r="AN1042"/>
          <cell r="AO1042"/>
          <cell r="AP1042"/>
          <cell r="AQ1042"/>
          <cell r="AR1042"/>
          <cell r="AS1042"/>
          <cell r="AT1042"/>
          <cell r="AU1042"/>
          <cell r="AV1042"/>
          <cell r="AW1042"/>
          <cell r="AX1042"/>
          <cell r="AY1042"/>
          <cell r="AZ1042"/>
          <cell r="BA1042"/>
          <cell r="BB1042"/>
          <cell r="BC1042"/>
          <cell r="BD1042"/>
          <cell r="BE1042"/>
          <cell r="BF1042"/>
          <cell r="BG1042"/>
          <cell r="BH1042"/>
          <cell r="BI1042"/>
          <cell r="BJ1042"/>
          <cell r="BK1042"/>
          <cell r="BL1042" t="str">
            <v>นายสุคำ นามวงค์</v>
          </cell>
          <cell r="BM1042">
            <v>888164010496</v>
          </cell>
          <cell r="BN1042"/>
          <cell r="BO1042"/>
          <cell r="BP1042"/>
          <cell r="BQ1042"/>
          <cell r="BR1042"/>
          <cell r="BS1042"/>
          <cell r="BT1042"/>
          <cell r="BU1042" t="str">
            <v>จันทร์นิภา</v>
          </cell>
          <cell r="BV1042"/>
          <cell r="BW1042"/>
          <cell r="BX1042"/>
          <cell r="BY1042"/>
          <cell r="BZ1042"/>
          <cell r="CA1042"/>
          <cell r="CB1042"/>
          <cell r="CC1042"/>
          <cell r="CD1042"/>
          <cell r="CE1042"/>
          <cell r="CF1042"/>
          <cell r="CG1042"/>
          <cell r="CH1042"/>
          <cell r="CI1042"/>
          <cell r="CJ1042"/>
          <cell r="CK1042"/>
          <cell r="CL1042"/>
          <cell r="CM1042"/>
          <cell r="CN1042"/>
          <cell r="CO1042"/>
        </row>
        <row r="1043">
          <cell r="B1043">
            <v>1887</v>
          </cell>
          <cell r="C1043">
            <v>1039</v>
          </cell>
          <cell r="D1043">
            <v>1</v>
          </cell>
          <cell r="E1043">
            <v>8</v>
          </cell>
          <cell r="F1043">
            <v>2565</v>
          </cell>
          <cell r="G1043">
            <v>800035013401</v>
          </cell>
          <cell r="H1043" t="str">
            <v>นางสาว</v>
          </cell>
          <cell r="I1043" t="str">
            <v>จิตนา</v>
          </cell>
          <cell r="J1043" t="str">
            <v>ทิพนี</v>
          </cell>
          <cell r="K1043"/>
          <cell r="L1043" t="str">
            <v>สันทราย</v>
          </cell>
          <cell r="M1043" t="str">
            <v>เชียงใหม่ 2</v>
          </cell>
          <cell r="N1043">
            <v>8</v>
          </cell>
          <cell r="O1043" t="str">
            <v>สินเชื่อธนาคารประชาชน</v>
          </cell>
          <cell r="P1043" t="str">
            <v>1.บุคคลค้ำประกัน</v>
          </cell>
          <cell r="Q1043">
            <v>83226</v>
          </cell>
          <cell r="R1043">
            <v>9067.73</v>
          </cell>
          <cell r="S1043" t="str">
            <v>แขวงเชียงใหม่</v>
          </cell>
          <cell r="T1043" t="str">
            <v>ผบ.8514</v>
          </cell>
          <cell r="U1043" t="str">
            <v>2558</v>
          </cell>
          <cell r="V1043" t="str">
            <v>ผบ.9474</v>
          </cell>
          <cell r="W1043">
            <v>2558</v>
          </cell>
          <cell r="X1043"/>
          <cell r="Y1043"/>
          <cell r="Z1043"/>
          <cell r="AA1043">
            <v>2</v>
          </cell>
          <cell r="AB1043">
            <v>12</v>
          </cell>
          <cell r="AC1043">
            <v>2558</v>
          </cell>
          <cell r="AD1043"/>
          <cell r="AE1043"/>
          <cell r="AF1043"/>
          <cell r="AG1043"/>
          <cell r="AH1043"/>
          <cell r="AI1043"/>
          <cell r="AJ1043"/>
          <cell r="AK1043"/>
          <cell r="AL1043"/>
          <cell r="AM1043"/>
          <cell r="AN1043"/>
          <cell r="AO1043"/>
          <cell r="AP1043"/>
          <cell r="AQ1043"/>
          <cell r="AR1043"/>
          <cell r="AS1043"/>
          <cell r="AT1043"/>
          <cell r="AU1043"/>
          <cell r="AV1043"/>
          <cell r="AW1043"/>
          <cell r="AX1043"/>
          <cell r="AY1043"/>
          <cell r="AZ1043"/>
          <cell r="BA1043"/>
          <cell r="BB1043" t="str">
            <v>ถอนการยึดทรัพย์และบังคับคดี (คำสั่ง 1/8/2565) สำนักงานอื่นฟ้องและยึดทรัพย์//ลูกหนี้ยังไม่มีเงินมาชำระหนี้</v>
          </cell>
          <cell r="BC1043"/>
          <cell r="BD1043"/>
          <cell r="BE1043"/>
          <cell r="BF1043"/>
          <cell r="BG1043"/>
          <cell r="BH1043"/>
          <cell r="BI1043"/>
          <cell r="BJ1043"/>
          <cell r="BK1043"/>
          <cell r="BL1043" t="str">
            <v>นางสาวจิตนา ทิพนี</v>
          </cell>
          <cell r="BM1043">
            <v>0</v>
          </cell>
          <cell r="BN1043"/>
          <cell r="BO1043"/>
          <cell r="BP1043"/>
          <cell r="BQ1043"/>
          <cell r="BR1043"/>
          <cell r="BS1043"/>
          <cell r="BT1043"/>
          <cell r="BU1043" t="str">
            <v>ศรัญญู (ยึด)</v>
          </cell>
          <cell r="BV1043"/>
          <cell r="BW1043"/>
          <cell r="BX1043"/>
          <cell r="BY1043"/>
          <cell r="BZ1043"/>
          <cell r="CA1043"/>
          <cell r="CB1043"/>
          <cell r="CC1043"/>
          <cell r="CD1043"/>
          <cell r="CE1043"/>
          <cell r="CF1043"/>
          <cell r="CG1043"/>
          <cell r="CH1043"/>
          <cell r="CI1043"/>
          <cell r="CJ1043"/>
          <cell r="CK1043"/>
          <cell r="CL1043"/>
          <cell r="CM1043"/>
          <cell r="CN1043"/>
          <cell r="CO1043"/>
        </row>
        <row r="1044">
          <cell r="B1044">
            <v>1888</v>
          </cell>
          <cell r="C1044">
            <v>1040</v>
          </cell>
          <cell r="D1044">
            <v>26</v>
          </cell>
          <cell r="E1044">
            <v>7</v>
          </cell>
          <cell r="F1044">
            <v>2565</v>
          </cell>
          <cell r="G1044">
            <v>800009477259</v>
          </cell>
          <cell r="H1044" t="str">
            <v>นาง</v>
          </cell>
          <cell r="I1044" t="str">
            <v xml:space="preserve">อัญชราวรรณ์ </v>
          </cell>
          <cell r="J1044" t="str">
            <v>จอมจิต</v>
          </cell>
          <cell r="K1044">
            <v>3501100296450</v>
          </cell>
          <cell r="L1044" t="str">
            <v>พร้าว</v>
          </cell>
          <cell r="M1044" t="str">
            <v>เชียงใหม่ 2</v>
          </cell>
          <cell r="N1044">
            <v>8</v>
          </cell>
          <cell r="O1044" t="str">
            <v>สินเชื่อแก้ไขปัญหาหนี้นอกระบบ PSA ระยะที่ 2</v>
          </cell>
          <cell r="P1044" t="str">
            <v>1.บุคคลค้ำประกัน</v>
          </cell>
          <cell r="Q1044">
            <v>39173.480000000003</v>
          </cell>
          <cell r="R1044">
            <v>9088.01</v>
          </cell>
          <cell r="S1044" t="str">
            <v>แขวงเชียงดาว</v>
          </cell>
          <cell r="T1044" t="str">
            <v>ผบE266</v>
          </cell>
          <cell r="U1044">
            <v>2565</v>
          </cell>
          <cell r="V1044" t="str">
            <v>ผบE366</v>
          </cell>
          <cell r="W1044">
            <v>2565</v>
          </cell>
          <cell r="X1044"/>
          <cell r="Y1044"/>
          <cell r="Z1044"/>
          <cell r="AA1044">
            <v>14</v>
          </cell>
          <cell r="AB1044">
            <v>6</v>
          </cell>
          <cell r="AC1044">
            <v>2565</v>
          </cell>
          <cell r="AD1044"/>
          <cell r="AE1044"/>
          <cell r="AF1044"/>
          <cell r="AG1044"/>
          <cell r="AH1044"/>
          <cell r="AI1044"/>
          <cell r="AJ1044"/>
          <cell r="AK1044"/>
          <cell r="AL1044"/>
          <cell r="AM1044"/>
          <cell r="AN1044"/>
          <cell r="AO1044"/>
          <cell r="AP1044"/>
          <cell r="AQ1044"/>
          <cell r="AR1044"/>
          <cell r="AS1044"/>
          <cell r="AT1044"/>
          <cell r="AU1044"/>
          <cell r="AV1044"/>
          <cell r="AW1044"/>
          <cell r="AX1044"/>
          <cell r="AY1044"/>
          <cell r="AZ1044"/>
          <cell r="BA1044"/>
          <cell r="BB1044"/>
          <cell r="BC1044"/>
          <cell r="BD1044"/>
          <cell r="BE1044"/>
          <cell r="BF1044"/>
          <cell r="BG1044"/>
          <cell r="BH1044"/>
          <cell r="BI1044"/>
          <cell r="BJ1044"/>
          <cell r="BK1044"/>
          <cell r="BL1044" t="str">
            <v>นางอัญชราวรรณ์  จอมจิต</v>
          </cell>
          <cell r="BM1044">
            <v>883265010228</v>
          </cell>
          <cell r="BN1044"/>
          <cell r="BO1044"/>
          <cell r="BP1044"/>
          <cell r="BQ1044"/>
          <cell r="BR1044"/>
          <cell r="BS1044"/>
          <cell r="BT1044"/>
          <cell r="BU1044" t="str">
            <v>จันทร์นิภา</v>
          </cell>
          <cell r="BV1044"/>
          <cell r="BW1044"/>
          <cell r="BX1044"/>
          <cell r="BY1044"/>
          <cell r="BZ1044"/>
          <cell r="CA1044"/>
          <cell r="CB1044"/>
          <cell r="CC1044"/>
          <cell r="CD1044"/>
          <cell r="CE1044"/>
          <cell r="CF1044"/>
          <cell r="CG1044"/>
          <cell r="CH1044"/>
          <cell r="CI1044"/>
          <cell r="CJ1044"/>
          <cell r="CK1044"/>
          <cell r="CL1044"/>
          <cell r="CM1044"/>
          <cell r="CN1044"/>
          <cell r="CO1044"/>
        </row>
        <row r="1045">
          <cell r="B1045">
            <v>1889</v>
          </cell>
          <cell r="C1045">
            <v>1041</v>
          </cell>
          <cell r="D1045">
            <v>26</v>
          </cell>
          <cell r="E1045">
            <v>7</v>
          </cell>
          <cell r="F1045">
            <v>2565</v>
          </cell>
          <cell r="G1045">
            <v>800094176669</v>
          </cell>
          <cell r="H1045" t="str">
            <v>นาง</v>
          </cell>
          <cell r="I1045" t="str">
            <v>อรอนงค์</v>
          </cell>
          <cell r="J1045" t="str">
            <v>สร้อยศรี</v>
          </cell>
          <cell r="K1045">
            <v>3501100297812</v>
          </cell>
          <cell r="L1045" t="str">
            <v>พร้าว</v>
          </cell>
          <cell r="M1045" t="str">
            <v>เชียงใหม่ 2</v>
          </cell>
          <cell r="N1045">
            <v>8</v>
          </cell>
          <cell r="O1045" t="str">
            <v>สินเชื่อแก้ไขปัญหาหนี้นอกระบบ PSA ระยะที่ 2</v>
          </cell>
          <cell r="P1045" t="str">
            <v>1.บุคคลค้ำประกัน</v>
          </cell>
          <cell r="Q1045">
            <v>38332.400000000001</v>
          </cell>
          <cell r="R1045">
            <v>9365.11</v>
          </cell>
          <cell r="S1045" t="str">
            <v>แขวงเชียงดาว</v>
          </cell>
          <cell r="T1045" t="str">
            <v>ผบE267</v>
          </cell>
          <cell r="U1045">
            <v>2565</v>
          </cell>
          <cell r="V1045" t="str">
            <v>ผบE388</v>
          </cell>
          <cell r="W1045">
            <v>2565</v>
          </cell>
          <cell r="X1045">
            <v>27</v>
          </cell>
          <cell r="Y1045">
            <v>6</v>
          </cell>
          <cell r="Z1045">
            <v>2565</v>
          </cell>
          <cell r="AA1045"/>
          <cell r="AB1045"/>
          <cell r="AC1045"/>
          <cell r="AD1045"/>
          <cell r="AE1045"/>
          <cell r="AF1045"/>
          <cell r="AG1045"/>
          <cell r="AH1045"/>
          <cell r="AI1045"/>
          <cell r="AJ1045"/>
          <cell r="AK1045"/>
          <cell r="AL1045"/>
          <cell r="AM1045"/>
          <cell r="AN1045"/>
          <cell r="AO1045"/>
          <cell r="AP1045"/>
          <cell r="AQ1045"/>
          <cell r="AR1045"/>
          <cell r="AS1045"/>
          <cell r="AT1045"/>
          <cell r="AU1045"/>
          <cell r="AV1045"/>
          <cell r="AW1045"/>
          <cell r="AX1045"/>
          <cell r="AY1045"/>
          <cell r="AZ1045"/>
          <cell r="BA1045"/>
          <cell r="BB1045"/>
          <cell r="BC1045"/>
          <cell r="BD1045"/>
          <cell r="BE1045"/>
          <cell r="BF1045"/>
          <cell r="BG1045"/>
          <cell r="BH1045"/>
          <cell r="BI1045"/>
          <cell r="BJ1045"/>
          <cell r="BK1045"/>
          <cell r="BL1045" t="str">
            <v>นางอรอนงค์ สร้อยศรี</v>
          </cell>
          <cell r="BM1045">
            <v>883265010232</v>
          </cell>
          <cell r="BN1045"/>
          <cell r="BO1045"/>
          <cell r="BP1045"/>
          <cell r="BQ1045"/>
          <cell r="BR1045"/>
          <cell r="BS1045"/>
          <cell r="BT1045"/>
          <cell r="BU1045" t="str">
            <v>จันทร์นิภา</v>
          </cell>
          <cell r="BV1045"/>
          <cell r="BW1045"/>
          <cell r="BX1045"/>
          <cell r="BY1045"/>
          <cell r="BZ1045"/>
          <cell r="CA1045"/>
          <cell r="CB1045"/>
          <cell r="CC1045"/>
          <cell r="CD1045"/>
          <cell r="CE1045"/>
          <cell r="CF1045"/>
          <cell r="CG1045"/>
          <cell r="CH1045"/>
          <cell r="CI1045"/>
          <cell r="CJ1045"/>
          <cell r="CK1045"/>
          <cell r="CL1045"/>
          <cell r="CM1045"/>
          <cell r="CN1045"/>
          <cell r="CO1045"/>
        </row>
        <row r="1046">
          <cell r="B1046">
            <v>1890</v>
          </cell>
          <cell r="C1046">
            <v>1042</v>
          </cell>
          <cell r="D1046">
            <v>26</v>
          </cell>
          <cell r="E1046">
            <v>7</v>
          </cell>
          <cell r="F1046">
            <v>2565</v>
          </cell>
          <cell r="G1046" t="str">
            <v>800120514339,
800104112340</v>
          </cell>
          <cell r="H1046" t="str">
            <v>นาย</v>
          </cell>
          <cell r="I1046" t="str">
            <v>ธวัชชัย</v>
          </cell>
          <cell r="J1046" t="str">
            <v>ปันทา</v>
          </cell>
          <cell r="K1046">
            <v>3501100036539</v>
          </cell>
          <cell r="L1046" t="str">
            <v>พร้าว</v>
          </cell>
          <cell r="M1046" t="str">
            <v>เชียงใหม่ 2</v>
          </cell>
          <cell r="N1046">
            <v>8</v>
          </cell>
          <cell r="O1046" t="str">
            <v>สินเชื่อแก้ไขปัญหาหนี้นอกระบบ PSA ระยะที่ 2/covid - 19</v>
          </cell>
          <cell r="P1046" t="str">
            <v>1.บุคคลค้ำประกัน</v>
          </cell>
          <cell r="Q1046">
            <v>45887.65</v>
          </cell>
          <cell r="R1046">
            <v>3948.02</v>
          </cell>
          <cell r="S1046" t="str">
            <v>แขวงเชียงดาว</v>
          </cell>
          <cell r="T1046" t="str">
            <v>ผบE262</v>
          </cell>
          <cell r="U1046">
            <v>2565</v>
          </cell>
          <cell r="V1046" t="str">
            <v>ผบE384</v>
          </cell>
          <cell r="W1046">
            <v>2565</v>
          </cell>
          <cell r="X1046">
            <v>21</v>
          </cell>
          <cell r="Y1046">
            <v>6</v>
          </cell>
          <cell r="Z1046">
            <v>2565</v>
          </cell>
          <cell r="AA1046"/>
          <cell r="AB1046"/>
          <cell r="AC1046"/>
          <cell r="AD1046"/>
          <cell r="AE1046"/>
          <cell r="AF1046"/>
          <cell r="AG1046"/>
          <cell r="AH1046"/>
          <cell r="AI1046"/>
          <cell r="AJ1046"/>
          <cell r="AK1046"/>
          <cell r="AL1046"/>
          <cell r="AM1046"/>
          <cell r="AN1046"/>
          <cell r="AO1046"/>
          <cell r="AP1046"/>
          <cell r="AQ1046"/>
          <cell r="AR1046"/>
          <cell r="AS1046"/>
          <cell r="AT1046"/>
          <cell r="AU1046"/>
          <cell r="AV1046"/>
          <cell r="AW1046"/>
          <cell r="AX1046"/>
          <cell r="AY1046"/>
          <cell r="AZ1046"/>
          <cell r="BA1046"/>
          <cell r="BB1046"/>
          <cell r="BC1046"/>
          <cell r="BD1046"/>
          <cell r="BE1046"/>
          <cell r="BF1046"/>
          <cell r="BG1046"/>
          <cell r="BH1046"/>
          <cell r="BI1046"/>
          <cell r="BJ1046"/>
          <cell r="BK1046"/>
          <cell r="BL1046" t="str">
            <v>นายธวัชชัย ปันทา</v>
          </cell>
          <cell r="BM1046">
            <v>883265010231</v>
          </cell>
          <cell r="BN1046"/>
          <cell r="BO1046"/>
          <cell r="BP1046"/>
          <cell r="BQ1046"/>
          <cell r="BR1046"/>
          <cell r="BS1046"/>
          <cell r="BT1046"/>
          <cell r="BU1046" t="str">
            <v>จันทร์นิภา</v>
          </cell>
          <cell r="BV1046"/>
          <cell r="BW1046"/>
          <cell r="BX1046"/>
          <cell r="BY1046"/>
          <cell r="BZ1046"/>
          <cell r="CA1046"/>
          <cell r="CB1046"/>
          <cell r="CC1046"/>
          <cell r="CD1046"/>
          <cell r="CE1046"/>
          <cell r="CF1046"/>
          <cell r="CG1046"/>
          <cell r="CH1046"/>
          <cell r="CI1046"/>
          <cell r="CJ1046"/>
          <cell r="CK1046"/>
          <cell r="CL1046"/>
          <cell r="CM1046"/>
          <cell r="CN1046"/>
          <cell r="CO1046"/>
        </row>
        <row r="1047">
          <cell r="B1047">
            <v>1891</v>
          </cell>
          <cell r="C1047">
            <v>1043</v>
          </cell>
          <cell r="D1047">
            <v>26</v>
          </cell>
          <cell r="E1047">
            <v>7</v>
          </cell>
          <cell r="F1047">
            <v>2565</v>
          </cell>
          <cell r="G1047">
            <v>800088733392</v>
          </cell>
          <cell r="H1047" t="str">
            <v>นาง</v>
          </cell>
          <cell r="I1047" t="str">
            <v>ชนารินทร์</v>
          </cell>
          <cell r="J1047" t="str">
            <v>ขันใจ</v>
          </cell>
          <cell r="K1047">
            <v>3500900612321</v>
          </cell>
          <cell r="L1047" t="str">
            <v>ฝาง</v>
          </cell>
          <cell r="M1047" t="str">
            <v>เชียงใหม่ 2</v>
          </cell>
          <cell r="N1047">
            <v>8</v>
          </cell>
          <cell r="O1047" t="str">
            <v>สินเชื่อแก้ไขปัญหาหนี้นอกระบบ PSA ระยะที่ 2</v>
          </cell>
          <cell r="P1047" t="str">
            <v>1.บุคคลค้ำประกัน</v>
          </cell>
          <cell r="Q1047">
            <v>34989.08</v>
          </cell>
          <cell r="R1047">
            <v>11401.19</v>
          </cell>
          <cell r="S1047" t="str">
            <v>จังหวัดฝาง</v>
          </cell>
          <cell r="T1047" t="str">
            <v>ผบE288</v>
          </cell>
          <cell r="U1047">
            <v>2565</v>
          </cell>
          <cell r="V1047"/>
          <cell r="W1047"/>
          <cell r="X1047"/>
          <cell r="Y1047"/>
          <cell r="Z1047"/>
          <cell r="AA1047">
            <v>7</v>
          </cell>
          <cell r="AB1047">
            <v>7</v>
          </cell>
          <cell r="AC1047">
            <v>2565</v>
          </cell>
          <cell r="AD1047"/>
          <cell r="AE1047"/>
          <cell r="AF1047"/>
          <cell r="AG1047"/>
          <cell r="AH1047"/>
          <cell r="AI1047"/>
          <cell r="AJ1047"/>
          <cell r="AK1047"/>
          <cell r="AL1047"/>
          <cell r="AM1047"/>
          <cell r="AN1047"/>
          <cell r="AO1047"/>
          <cell r="AP1047"/>
          <cell r="AQ1047"/>
          <cell r="AR1047"/>
          <cell r="AS1047"/>
          <cell r="AT1047"/>
          <cell r="AU1047"/>
          <cell r="AV1047"/>
          <cell r="AW1047"/>
          <cell r="AX1047"/>
          <cell r="AY1047"/>
          <cell r="AZ1047"/>
          <cell r="BA1047"/>
          <cell r="BB1047"/>
          <cell r="BC1047"/>
          <cell r="BD1047"/>
          <cell r="BE1047"/>
          <cell r="BF1047"/>
          <cell r="BG1047"/>
          <cell r="BH1047"/>
          <cell r="BI1047"/>
          <cell r="BJ1047"/>
          <cell r="BK1047"/>
          <cell r="BL1047" t="str">
            <v>นางชนารินทร์ ขันใจ</v>
          </cell>
          <cell r="BM1047">
            <v>883265010224</v>
          </cell>
          <cell r="BN1047"/>
          <cell r="BO1047"/>
          <cell r="BP1047"/>
          <cell r="BQ1047"/>
          <cell r="BR1047"/>
          <cell r="BS1047"/>
          <cell r="BT1047"/>
          <cell r="BU1047" t="str">
            <v>จันทร์นิภา</v>
          </cell>
          <cell r="BV1047"/>
          <cell r="BW1047"/>
          <cell r="BX1047"/>
          <cell r="BY1047"/>
          <cell r="BZ1047"/>
          <cell r="CA1047"/>
          <cell r="CB1047"/>
          <cell r="CC1047"/>
          <cell r="CD1047"/>
          <cell r="CE1047"/>
          <cell r="CF1047"/>
          <cell r="CG1047"/>
          <cell r="CH1047"/>
          <cell r="CI1047"/>
          <cell r="CJ1047"/>
          <cell r="CK1047"/>
          <cell r="CL1047"/>
          <cell r="CM1047"/>
          <cell r="CN1047"/>
          <cell r="CO1047"/>
        </row>
        <row r="1048">
          <cell r="B1048">
            <v>1892</v>
          </cell>
          <cell r="C1048">
            <v>1044</v>
          </cell>
          <cell r="D1048">
            <v>26</v>
          </cell>
          <cell r="E1048">
            <v>7</v>
          </cell>
          <cell r="F1048">
            <v>2565</v>
          </cell>
          <cell r="G1048">
            <v>800046003946</v>
          </cell>
          <cell r="H1048" t="str">
            <v>นาง</v>
          </cell>
          <cell r="I1048" t="str">
            <v>เดือน</v>
          </cell>
          <cell r="J1048" t="str">
            <v>ขัติกูล</v>
          </cell>
          <cell r="K1048">
            <v>3500900583118</v>
          </cell>
          <cell r="L1048" t="str">
            <v>ฝาง</v>
          </cell>
          <cell r="M1048" t="str">
            <v>เชียงใหม่ 2</v>
          </cell>
          <cell r="N1048">
            <v>8</v>
          </cell>
          <cell r="O1048" t="str">
            <v>สินเชื่อธนาคารประชาชน</v>
          </cell>
          <cell r="P1048" t="str">
            <v>1.บุคคลค้ำประกัน</v>
          </cell>
          <cell r="Q1048">
            <v>86636.62</v>
          </cell>
          <cell r="R1048">
            <v>32458.33</v>
          </cell>
          <cell r="S1048" t="str">
            <v>จังหวัดฝาง</v>
          </cell>
          <cell r="T1048" t="str">
            <v>ผบE284</v>
          </cell>
          <cell r="U1048">
            <v>2565</v>
          </cell>
          <cell r="V1048"/>
          <cell r="W1048"/>
          <cell r="X1048"/>
          <cell r="Y1048"/>
          <cell r="Z1048"/>
          <cell r="AA1048">
            <v>7</v>
          </cell>
          <cell r="AB1048">
            <v>7</v>
          </cell>
          <cell r="AC1048">
            <v>2565</v>
          </cell>
          <cell r="AD1048"/>
          <cell r="AE1048"/>
          <cell r="AF1048"/>
          <cell r="AG1048"/>
          <cell r="AH1048"/>
          <cell r="AI1048"/>
          <cell r="AJ1048"/>
          <cell r="AK1048"/>
          <cell r="AL1048"/>
          <cell r="AM1048"/>
          <cell r="AN1048"/>
          <cell r="AO1048"/>
          <cell r="AP1048"/>
          <cell r="AQ1048"/>
          <cell r="AR1048"/>
          <cell r="AS1048"/>
          <cell r="AT1048"/>
          <cell r="AU1048"/>
          <cell r="AV1048"/>
          <cell r="AW1048"/>
          <cell r="AX1048"/>
          <cell r="AY1048"/>
          <cell r="AZ1048"/>
          <cell r="BA1048"/>
          <cell r="BB1048"/>
          <cell r="BC1048"/>
          <cell r="BD1048"/>
          <cell r="BE1048"/>
          <cell r="BF1048"/>
          <cell r="BG1048"/>
          <cell r="BH1048"/>
          <cell r="BI1048"/>
          <cell r="BJ1048"/>
          <cell r="BK1048"/>
          <cell r="BL1048" t="str">
            <v>นางเดือน ขัติกูล</v>
          </cell>
          <cell r="BM1048">
            <v>883265010227</v>
          </cell>
          <cell r="BN1048"/>
          <cell r="BO1048"/>
          <cell r="BP1048"/>
          <cell r="BQ1048"/>
          <cell r="BR1048"/>
          <cell r="BS1048"/>
          <cell r="BT1048"/>
          <cell r="BU1048" t="str">
            <v>จันทร์นิภา</v>
          </cell>
          <cell r="BV1048"/>
          <cell r="BW1048"/>
          <cell r="BX1048"/>
          <cell r="BY1048"/>
          <cell r="BZ1048"/>
          <cell r="CA1048"/>
          <cell r="CB1048"/>
          <cell r="CC1048"/>
          <cell r="CD1048"/>
          <cell r="CE1048"/>
          <cell r="CF1048"/>
          <cell r="CG1048"/>
          <cell r="CH1048"/>
          <cell r="CI1048"/>
          <cell r="CJ1048"/>
          <cell r="CK1048"/>
          <cell r="CL1048"/>
          <cell r="CM1048"/>
          <cell r="CN1048"/>
          <cell r="CO1048"/>
        </row>
        <row r="1049">
          <cell r="B1049">
            <v>1893</v>
          </cell>
          <cell r="C1049">
            <v>1045</v>
          </cell>
          <cell r="D1049">
            <v>26</v>
          </cell>
          <cell r="E1049">
            <v>7</v>
          </cell>
          <cell r="F1049">
            <v>2565</v>
          </cell>
          <cell r="G1049">
            <v>800091575632</v>
          </cell>
          <cell r="H1049" t="str">
            <v>นาง</v>
          </cell>
          <cell r="I1049" t="str">
            <v>จิรภัทร์</v>
          </cell>
          <cell r="J1049" t="str">
            <v>หลวงคำ</v>
          </cell>
          <cell r="K1049">
            <v>3500900384379</v>
          </cell>
          <cell r="L1049" t="str">
            <v>ฝาง</v>
          </cell>
          <cell r="M1049" t="str">
            <v>เชียงใหม่ 2</v>
          </cell>
          <cell r="N1049">
            <v>8</v>
          </cell>
          <cell r="O1049" t="str">
            <v>สินเชื่อแก้ไขปัญหาหนี้นอกระบบ PSA ระยะที่ 2</v>
          </cell>
          <cell r="P1049" t="str">
            <v>1.บุคคลค้ำประกัน</v>
          </cell>
          <cell r="Q1049">
            <v>39579.68</v>
          </cell>
          <cell r="R1049">
            <v>10214.799999999999</v>
          </cell>
          <cell r="S1049" t="str">
            <v>จังหวัดฝาง</v>
          </cell>
          <cell r="T1049" t="str">
            <v>ผบE282</v>
          </cell>
          <cell r="U1049">
            <v>2565</v>
          </cell>
          <cell r="V1049"/>
          <cell r="W1049"/>
          <cell r="X1049"/>
          <cell r="Y1049"/>
          <cell r="Z1049"/>
          <cell r="AA1049">
            <v>7</v>
          </cell>
          <cell r="AB1049">
            <v>7</v>
          </cell>
          <cell r="AC1049">
            <v>2565</v>
          </cell>
          <cell r="AD1049"/>
          <cell r="AE1049"/>
          <cell r="AF1049"/>
          <cell r="AG1049"/>
          <cell r="AH1049"/>
          <cell r="AI1049"/>
          <cell r="AJ1049"/>
          <cell r="AK1049"/>
          <cell r="AL1049"/>
          <cell r="AM1049"/>
          <cell r="AN1049"/>
          <cell r="AO1049"/>
          <cell r="AP1049"/>
          <cell r="AQ1049"/>
          <cell r="AR1049"/>
          <cell r="AS1049"/>
          <cell r="AT1049"/>
          <cell r="AU1049"/>
          <cell r="AV1049"/>
          <cell r="AW1049"/>
          <cell r="AX1049"/>
          <cell r="AY1049"/>
          <cell r="AZ1049"/>
          <cell r="BA1049"/>
          <cell r="BB1049"/>
          <cell r="BC1049"/>
          <cell r="BD1049"/>
          <cell r="BE1049"/>
          <cell r="BF1049"/>
          <cell r="BG1049"/>
          <cell r="BH1049"/>
          <cell r="BI1049"/>
          <cell r="BJ1049"/>
          <cell r="BK1049"/>
          <cell r="BL1049" t="str">
            <v>นางจิรภัทร์ หลวงคำ</v>
          </cell>
          <cell r="BM1049">
            <v>883265010223</v>
          </cell>
          <cell r="BN1049"/>
          <cell r="BO1049"/>
          <cell r="BP1049"/>
          <cell r="BQ1049"/>
          <cell r="BR1049"/>
          <cell r="BS1049"/>
          <cell r="BT1049"/>
          <cell r="BU1049" t="str">
            <v>จันทร์นิภา</v>
          </cell>
          <cell r="BV1049"/>
          <cell r="BW1049"/>
          <cell r="BX1049"/>
          <cell r="BY1049"/>
          <cell r="BZ1049"/>
          <cell r="CA1049"/>
          <cell r="CB1049"/>
          <cell r="CC1049"/>
          <cell r="CD1049"/>
          <cell r="CE1049"/>
          <cell r="CF1049"/>
          <cell r="CG1049"/>
          <cell r="CH1049"/>
          <cell r="CI1049"/>
          <cell r="CJ1049"/>
          <cell r="CK1049"/>
          <cell r="CL1049"/>
          <cell r="CM1049"/>
          <cell r="CN1049"/>
          <cell r="CO1049"/>
        </row>
        <row r="1050">
          <cell r="B1050">
            <v>1894</v>
          </cell>
          <cell r="C1050">
            <v>1046</v>
          </cell>
          <cell r="D1050">
            <v>26</v>
          </cell>
          <cell r="E1050">
            <v>7</v>
          </cell>
          <cell r="F1050">
            <v>2565</v>
          </cell>
          <cell r="G1050">
            <v>800088465375</v>
          </cell>
          <cell r="H1050" t="str">
            <v>นาย</v>
          </cell>
          <cell r="I1050" t="str">
            <v>พิทักษ์วงค์</v>
          </cell>
          <cell r="J1050" t="str">
            <v>หาญเมืองใจ</v>
          </cell>
          <cell r="K1050">
            <v>1510100180047</v>
          </cell>
          <cell r="L1050" t="str">
            <v>พร้าว</v>
          </cell>
          <cell r="M1050" t="str">
            <v>เชียงใหม่ 2</v>
          </cell>
          <cell r="N1050">
            <v>8</v>
          </cell>
          <cell r="O1050" t="str">
            <v>สินเชื่อแก้ไขปัญหาหนี้นอกระบบ PSA ระยะที่ 2</v>
          </cell>
          <cell r="P1050" t="str">
            <v>1.บุคคลค้ำประกัน</v>
          </cell>
          <cell r="Q1050">
            <v>32483.69</v>
          </cell>
          <cell r="R1050">
            <v>8827.02</v>
          </cell>
          <cell r="S1050" t="str">
            <v>แขวงเชียงดาว</v>
          </cell>
          <cell r="T1050" t="str">
            <v>ผบE268</v>
          </cell>
          <cell r="U1050">
            <v>2565</v>
          </cell>
          <cell r="V1050" t="str">
            <v>ผบE396</v>
          </cell>
          <cell r="W1050">
            <v>2565</v>
          </cell>
          <cell r="X1050">
            <v>27</v>
          </cell>
          <cell r="Y1050">
            <v>6</v>
          </cell>
          <cell r="Z1050">
            <v>2565</v>
          </cell>
          <cell r="AA1050"/>
          <cell r="AB1050"/>
          <cell r="AC1050"/>
          <cell r="AD1050"/>
          <cell r="AE1050"/>
          <cell r="AF1050"/>
          <cell r="AG1050"/>
          <cell r="AH1050"/>
          <cell r="AI1050"/>
          <cell r="AJ1050"/>
          <cell r="AK1050"/>
          <cell r="AL1050"/>
          <cell r="AM1050"/>
          <cell r="AN1050"/>
          <cell r="AO1050"/>
          <cell r="AP1050"/>
          <cell r="AQ1050"/>
          <cell r="AR1050"/>
          <cell r="AS1050"/>
          <cell r="AT1050"/>
          <cell r="AU1050"/>
          <cell r="AV1050"/>
          <cell r="AW1050"/>
          <cell r="AX1050"/>
          <cell r="AY1050"/>
          <cell r="AZ1050"/>
          <cell r="BA1050"/>
          <cell r="BB1050"/>
          <cell r="BC1050"/>
          <cell r="BD1050"/>
          <cell r="BE1050"/>
          <cell r="BF1050"/>
          <cell r="BG1050"/>
          <cell r="BH1050"/>
          <cell r="BI1050"/>
          <cell r="BJ1050"/>
          <cell r="BK1050"/>
          <cell r="BL1050" t="str">
            <v>นายพิทักษ์วงค์ หาญเมืองใจ</v>
          </cell>
          <cell r="BM1050">
            <v>883265010234</v>
          </cell>
          <cell r="BN1050"/>
          <cell r="BO1050"/>
          <cell r="BP1050"/>
          <cell r="BQ1050"/>
          <cell r="BR1050"/>
          <cell r="BS1050"/>
          <cell r="BT1050"/>
          <cell r="BU1050" t="str">
            <v>จันทร์นิภา</v>
          </cell>
          <cell r="BV1050"/>
          <cell r="BW1050"/>
          <cell r="BX1050"/>
          <cell r="BY1050"/>
          <cell r="BZ1050"/>
          <cell r="CA1050"/>
          <cell r="CB1050"/>
          <cell r="CC1050"/>
          <cell r="CD1050"/>
          <cell r="CE1050"/>
          <cell r="CF1050"/>
          <cell r="CG1050"/>
          <cell r="CH1050"/>
          <cell r="CI1050"/>
          <cell r="CJ1050"/>
          <cell r="CK1050"/>
          <cell r="CL1050"/>
          <cell r="CM1050"/>
          <cell r="CN1050"/>
          <cell r="CO1050"/>
        </row>
        <row r="1051">
          <cell r="B1051">
            <v>1895</v>
          </cell>
          <cell r="C1051">
            <v>1047</v>
          </cell>
          <cell r="D1051">
            <v>26</v>
          </cell>
          <cell r="E1051">
            <v>7</v>
          </cell>
          <cell r="F1051">
            <v>2565</v>
          </cell>
          <cell r="G1051">
            <v>800089936341</v>
          </cell>
          <cell r="H1051" t="str">
            <v>นางสาว</v>
          </cell>
          <cell r="I1051" t="str">
            <v>จีราพัชร์</v>
          </cell>
          <cell r="J1051" t="str">
            <v>สุขจันทร์</v>
          </cell>
          <cell r="K1051">
            <v>3500900972912</v>
          </cell>
          <cell r="L1051" t="str">
            <v>ฝาง</v>
          </cell>
          <cell r="M1051" t="str">
            <v>เชียงใหม่ 2</v>
          </cell>
          <cell r="N1051">
            <v>8</v>
          </cell>
          <cell r="O1051" t="str">
            <v>สินเชื่อแก้ไขปัญหาหนี้นอกระบบ PSA ระยะที่ 2</v>
          </cell>
          <cell r="P1051" t="str">
            <v>1.บุคคลค้ำประกัน</v>
          </cell>
          <cell r="Q1051">
            <v>34864.019999999997</v>
          </cell>
          <cell r="R1051">
            <v>8534.68</v>
          </cell>
          <cell r="S1051" t="str">
            <v>จังหวัดฝาง</v>
          </cell>
          <cell r="T1051" t="str">
            <v>ผบE283</v>
          </cell>
          <cell r="U1051">
            <v>2565</v>
          </cell>
          <cell r="V1051" t="str">
            <v>ผบE505</v>
          </cell>
          <cell r="W1051">
            <v>2565</v>
          </cell>
          <cell r="X1051">
            <v>7</v>
          </cell>
          <cell r="Y1051">
            <v>7</v>
          </cell>
          <cell r="Z1051">
            <v>2565</v>
          </cell>
          <cell r="AA1051"/>
          <cell r="AB1051"/>
          <cell r="AC1051"/>
          <cell r="AD1051"/>
          <cell r="AE1051"/>
          <cell r="AF1051"/>
          <cell r="AG1051"/>
          <cell r="AH1051"/>
          <cell r="AI1051"/>
          <cell r="AJ1051"/>
          <cell r="AK1051"/>
          <cell r="AL1051"/>
          <cell r="AM1051"/>
          <cell r="AN1051"/>
          <cell r="AO1051"/>
          <cell r="AP1051"/>
          <cell r="AQ1051"/>
          <cell r="AR1051"/>
          <cell r="AS1051"/>
          <cell r="AT1051"/>
          <cell r="AU1051"/>
          <cell r="AV1051"/>
          <cell r="AW1051"/>
          <cell r="AX1051"/>
          <cell r="AY1051"/>
          <cell r="AZ1051"/>
          <cell r="BA1051"/>
          <cell r="BB1051"/>
          <cell r="BC1051"/>
          <cell r="BD1051"/>
          <cell r="BE1051"/>
          <cell r="BF1051"/>
          <cell r="BG1051"/>
          <cell r="BH1051"/>
          <cell r="BI1051"/>
          <cell r="BJ1051"/>
          <cell r="BK1051"/>
          <cell r="BL1051" t="str">
            <v>นางสาวจีราพัชร์ สุขจันทร์</v>
          </cell>
          <cell r="BM1051">
            <v>883265010225</v>
          </cell>
          <cell r="BN1051"/>
          <cell r="BO1051"/>
          <cell r="BP1051"/>
          <cell r="BQ1051"/>
          <cell r="BR1051"/>
          <cell r="BS1051"/>
          <cell r="BT1051"/>
          <cell r="BU1051" t="str">
            <v>จันทร์นิภา</v>
          </cell>
          <cell r="BV1051"/>
          <cell r="BW1051"/>
          <cell r="BX1051"/>
          <cell r="BY1051"/>
          <cell r="BZ1051"/>
          <cell r="CA1051"/>
          <cell r="CB1051"/>
          <cell r="CC1051"/>
          <cell r="CD1051"/>
          <cell r="CE1051"/>
          <cell r="CF1051"/>
          <cell r="CG1051"/>
          <cell r="CH1051"/>
          <cell r="CI1051"/>
          <cell r="CJ1051"/>
          <cell r="CK1051"/>
          <cell r="CL1051"/>
          <cell r="CM1051"/>
          <cell r="CN1051"/>
          <cell r="CO1051"/>
        </row>
        <row r="1052">
          <cell r="B1052">
            <v>1896</v>
          </cell>
          <cell r="C1052">
            <v>1048</v>
          </cell>
          <cell r="D1052">
            <v>26</v>
          </cell>
          <cell r="E1052">
            <v>7</v>
          </cell>
          <cell r="F1052">
            <v>2565</v>
          </cell>
          <cell r="G1052">
            <v>800090265987</v>
          </cell>
          <cell r="H1052" t="str">
            <v>นาย</v>
          </cell>
          <cell r="I1052" t="str">
            <v>อุบล</v>
          </cell>
          <cell r="J1052" t="str">
            <v>มงคล</v>
          </cell>
          <cell r="K1052">
            <v>3650800543245</v>
          </cell>
          <cell r="L1052" t="str">
            <v>พร้าว</v>
          </cell>
          <cell r="M1052" t="str">
            <v>เชียงใหม่ 2</v>
          </cell>
          <cell r="N1052">
            <v>8</v>
          </cell>
          <cell r="O1052" t="str">
            <v>สินเชื่อแก้ไขปัญหาหนี้นอกระบบ PSA ระยะที่ 2</v>
          </cell>
          <cell r="P1052" t="str">
            <v>1.บุคคลค้ำประกัน</v>
          </cell>
          <cell r="Q1052">
            <v>30832.49</v>
          </cell>
          <cell r="R1052">
            <v>7008.1</v>
          </cell>
          <cell r="S1052" t="str">
            <v>แขวงเชียงดาว</v>
          </cell>
          <cell r="T1052" t="str">
            <v>ผบE265</v>
          </cell>
          <cell r="U1052">
            <v>2565</v>
          </cell>
          <cell r="V1052"/>
          <cell r="W1052"/>
          <cell r="X1052"/>
          <cell r="Y1052"/>
          <cell r="Z1052"/>
          <cell r="AA1052">
            <v>6</v>
          </cell>
          <cell r="AB1052">
            <v>7</v>
          </cell>
          <cell r="AC1052">
            <v>2565</v>
          </cell>
          <cell r="AD1052"/>
          <cell r="AE1052"/>
          <cell r="AF1052"/>
          <cell r="AG1052"/>
          <cell r="AH1052"/>
          <cell r="AI1052"/>
          <cell r="AJ1052"/>
          <cell r="AK1052"/>
          <cell r="AL1052"/>
          <cell r="AM1052"/>
          <cell r="AN1052"/>
          <cell r="AO1052"/>
          <cell r="AP1052"/>
          <cell r="AQ1052"/>
          <cell r="AR1052"/>
          <cell r="AS1052"/>
          <cell r="AT1052"/>
          <cell r="AU1052"/>
          <cell r="AV1052"/>
          <cell r="AW1052"/>
          <cell r="AX1052"/>
          <cell r="AY1052"/>
          <cell r="AZ1052"/>
          <cell r="BA1052"/>
          <cell r="BB1052"/>
          <cell r="BC1052"/>
          <cell r="BD1052"/>
          <cell r="BE1052"/>
          <cell r="BF1052"/>
          <cell r="BG1052"/>
          <cell r="BH1052"/>
          <cell r="BI1052"/>
          <cell r="BJ1052"/>
          <cell r="BK1052"/>
          <cell r="BL1052" t="str">
            <v>นายอุบล มงคล</v>
          </cell>
          <cell r="BM1052">
            <v>883265010233</v>
          </cell>
          <cell r="BN1052"/>
          <cell r="BO1052"/>
          <cell r="BP1052"/>
          <cell r="BQ1052"/>
          <cell r="BR1052"/>
          <cell r="BS1052"/>
          <cell r="BT1052"/>
          <cell r="BU1052" t="str">
            <v>จันทร์นิภา</v>
          </cell>
          <cell r="BV1052"/>
          <cell r="BW1052"/>
          <cell r="BX1052"/>
          <cell r="BY1052"/>
          <cell r="BZ1052"/>
          <cell r="CA1052"/>
          <cell r="CB1052"/>
          <cell r="CC1052"/>
          <cell r="CD1052"/>
          <cell r="CE1052"/>
          <cell r="CF1052"/>
          <cell r="CG1052"/>
          <cell r="CH1052"/>
          <cell r="CI1052"/>
          <cell r="CJ1052"/>
          <cell r="CK1052"/>
          <cell r="CL1052"/>
          <cell r="CM1052"/>
          <cell r="CN1052"/>
          <cell r="CO1052"/>
        </row>
        <row r="1053">
          <cell r="B1053">
            <v>1897</v>
          </cell>
          <cell r="C1053">
            <v>1049</v>
          </cell>
          <cell r="D1053">
            <v>26</v>
          </cell>
          <cell r="E1053">
            <v>7</v>
          </cell>
          <cell r="F1053">
            <v>2565</v>
          </cell>
          <cell r="G1053">
            <v>800094433318</v>
          </cell>
          <cell r="H1053" t="str">
            <v>นางสาว</v>
          </cell>
          <cell r="I1053" t="str">
            <v>วาสนา</v>
          </cell>
          <cell r="J1053" t="str">
            <v>หลอโยธา</v>
          </cell>
          <cell r="K1053">
            <v>1501190001652</v>
          </cell>
          <cell r="L1053" t="str">
            <v>พร้าว</v>
          </cell>
          <cell r="M1053" t="str">
            <v>เชียงใหม่ 2</v>
          </cell>
          <cell r="N1053">
            <v>8</v>
          </cell>
          <cell r="O1053" t="str">
            <v>สินเชื่อแก้ไขปัญหาหนี้นอกระบบ PSA ระยะที่ 2</v>
          </cell>
          <cell r="P1053" t="str">
            <v>1.บุคคลค้ำประกัน</v>
          </cell>
          <cell r="Q1053">
            <v>34985.480000000003</v>
          </cell>
          <cell r="R1053">
            <v>7750.58</v>
          </cell>
          <cell r="S1053" t="str">
            <v>แขวงเชียงดาว</v>
          </cell>
          <cell r="T1053" t="str">
            <v>ผบE269</v>
          </cell>
          <cell r="U1053">
            <v>2565</v>
          </cell>
          <cell r="V1053" t="str">
            <v>ผบE392</v>
          </cell>
          <cell r="W1053">
            <v>2565</v>
          </cell>
          <cell r="X1053"/>
          <cell r="Y1053"/>
          <cell r="Z1053"/>
          <cell r="AA1053">
            <v>24</v>
          </cell>
          <cell r="AB1053">
            <v>6</v>
          </cell>
          <cell r="AC1053">
            <v>2565</v>
          </cell>
          <cell r="AD1053"/>
          <cell r="AE1053"/>
          <cell r="AF1053"/>
          <cell r="AG1053"/>
          <cell r="AH1053"/>
          <cell r="AI1053"/>
          <cell r="AJ1053"/>
          <cell r="AK1053"/>
          <cell r="AL1053"/>
          <cell r="AM1053"/>
          <cell r="AN1053"/>
          <cell r="AO1053"/>
          <cell r="AP1053"/>
          <cell r="AQ1053"/>
          <cell r="AR1053"/>
          <cell r="AS1053"/>
          <cell r="AT1053"/>
          <cell r="AU1053"/>
          <cell r="AV1053"/>
          <cell r="AW1053"/>
          <cell r="AX1053"/>
          <cell r="AY1053"/>
          <cell r="AZ1053"/>
          <cell r="BA1053"/>
          <cell r="BB1053"/>
          <cell r="BC1053"/>
          <cell r="BD1053"/>
          <cell r="BE1053"/>
          <cell r="BF1053"/>
          <cell r="BG1053"/>
          <cell r="BH1053"/>
          <cell r="BI1053"/>
          <cell r="BJ1053"/>
          <cell r="BK1053"/>
          <cell r="BL1053" t="str">
            <v>นางสาววาสนา หลอโยธา</v>
          </cell>
          <cell r="BM1053">
            <v>883265010229</v>
          </cell>
          <cell r="BN1053"/>
          <cell r="BO1053"/>
          <cell r="BP1053"/>
          <cell r="BQ1053"/>
          <cell r="BR1053"/>
          <cell r="BS1053"/>
          <cell r="BT1053"/>
          <cell r="BU1053" t="str">
            <v>จันทร์นิภา</v>
          </cell>
          <cell r="BV1053"/>
          <cell r="BW1053"/>
          <cell r="BX1053"/>
          <cell r="BY1053"/>
          <cell r="BZ1053"/>
          <cell r="CA1053"/>
          <cell r="CB1053"/>
          <cell r="CC1053"/>
          <cell r="CD1053"/>
          <cell r="CE1053"/>
          <cell r="CF1053"/>
          <cell r="CG1053"/>
          <cell r="CH1053"/>
          <cell r="CI1053"/>
          <cell r="CJ1053"/>
          <cell r="CK1053"/>
          <cell r="CL1053"/>
          <cell r="CM1053"/>
          <cell r="CN1053"/>
          <cell r="CO1053"/>
        </row>
        <row r="1054">
          <cell r="B1054">
            <v>1898</v>
          </cell>
          <cell r="C1054">
            <v>1050</v>
          </cell>
          <cell r="D1054">
            <v>26</v>
          </cell>
          <cell r="E1054">
            <v>7</v>
          </cell>
          <cell r="F1054">
            <v>2565</v>
          </cell>
          <cell r="G1054">
            <v>800095526862</v>
          </cell>
          <cell r="H1054" t="str">
            <v>นาง</v>
          </cell>
          <cell r="I1054" t="str">
            <v>ภมร</v>
          </cell>
          <cell r="J1054" t="str">
            <v>สุวรรณศรี</v>
          </cell>
          <cell r="K1054">
            <v>3502000028217</v>
          </cell>
          <cell r="L1054" t="str">
            <v>เวียงแหง</v>
          </cell>
          <cell r="M1054" t="str">
            <v>เชียงใหม่ 2</v>
          </cell>
          <cell r="N1054">
            <v>8</v>
          </cell>
          <cell r="O1054" t="str">
            <v xml:space="preserve">สินเชื่อธนาคารประชาชนหนี้นอกระบบ PSA ระยะ2 </v>
          </cell>
          <cell r="P1054" t="str">
            <v>1.บุคคลค้ำประกัน</v>
          </cell>
          <cell r="Q1054">
            <v>25830</v>
          </cell>
          <cell r="R1054">
            <v>7155.62</v>
          </cell>
          <cell r="S1054" t="str">
            <v>จังหวัดอุตรดิตถ์</v>
          </cell>
          <cell r="T1054" t="str">
            <v>ผบE379</v>
          </cell>
          <cell r="U1054">
            <v>2565</v>
          </cell>
          <cell r="V1054" t="str">
            <v>ผบE1014</v>
          </cell>
          <cell r="W1054">
            <v>2565</v>
          </cell>
          <cell r="X1054">
            <v>3</v>
          </cell>
          <cell r="Y1054">
            <v>5</v>
          </cell>
          <cell r="Z1054">
            <v>2565</v>
          </cell>
          <cell r="AA1054"/>
          <cell r="AB1054"/>
          <cell r="AC1054"/>
          <cell r="AD1054"/>
          <cell r="AE1054"/>
          <cell r="AF1054"/>
          <cell r="AG1054"/>
          <cell r="AH1054"/>
          <cell r="AI1054"/>
          <cell r="AJ1054"/>
          <cell r="AK1054"/>
          <cell r="AL1054"/>
          <cell r="AM1054"/>
          <cell r="AN1054"/>
          <cell r="AO1054"/>
          <cell r="AP1054"/>
          <cell r="AQ1054"/>
          <cell r="AR1054"/>
          <cell r="AS1054"/>
          <cell r="AT1054"/>
          <cell r="AU1054"/>
          <cell r="AV1054"/>
          <cell r="AW1054"/>
          <cell r="AX1054"/>
          <cell r="AY1054"/>
          <cell r="AZ1054"/>
          <cell r="BA1054"/>
          <cell r="BB1054"/>
          <cell r="BC1054"/>
          <cell r="BD1054"/>
          <cell r="BE1054"/>
          <cell r="BF1054"/>
          <cell r="BG1054"/>
          <cell r="BH1054"/>
          <cell r="BI1054"/>
          <cell r="BJ1054"/>
          <cell r="BK1054"/>
          <cell r="BL1054" t="str">
            <v>นางภมร สุวรรณศรี</v>
          </cell>
          <cell r="BM1054">
            <v>0</v>
          </cell>
          <cell r="BN1054"/>
          <cell r="BO1054"/>
          <cell r="BP1054"/>
          <cell r="BQ1054"/>
          <cell r="BR1054"/>
          <cell r="BS1054"/>
          <cell r="BT1054"/>
          <cell r="BU1054" t="str">
            <v>จันทร์นิภา</v>
          </cell>
          <cell r="BV1054"/>
          <cell r="BW1054"/>
          <cell r="BX1054"/>
          <cell r="BY1054"/>
          <cell r="BZ1054"/>
          <cell r="CA1054"/>
          <cell r="CB1054"/>
          <cell r="CC1054"/>
          <cell r="CD1054"/>
          <cell r="CE1054"/>
          <cell r="CF1054"/>
          <cell r="CG1054"/>
          <cell r="CH1054"/>
          <cell r="CI1054"/>
          <cell r="CJ1054"/>
          <cell r="CK1054"/>
          <cell r="CL1054"/>
          <cell r="CM1054"/>
          <cell r="CN1054"/>
          <cell r="CO1054"/>
        </row>
        <row r="1055">
          <cell r="B1055">
            <v>1899</v>
          </cell>
          <cell r="C1055">
            <v>1051</v>
          </cell>
          <cell r="D1055">
            <v>26</v>
          </cell>
          <cell r="E1055">
            <v>7</v>
          </cell>
          <cell r="F1055">
            <v>2565</v>
          </cell>
          <cell r="G1055">
            <v>800095526813</v>
          </cell>
          <cell r="H1055" t="str">
            <v>นาย</v>
          </cell>
          <cell r="I1055" t="str">
            <v>ณรงค์</v>
          </cell>
          <cell r="J1055" t="str">
            <v>นาจรัส</v>
          </cell>
          <cell r="K1055">
            <v>3520100425500</v>
          </cell>
          <cell r="L1055" t="str">
            <v>เวียงแหง</v>
          </cell>
          <cell r="M1055" t="str">
            <v>เชียงใหม่ 2</v>
          </cell>
          <cell r="N1055">
            <v>8</v>
          </cell>
          <cell r="O1055" t="str">
            <v xml:space="preserve">สินเชื่อธนาคารประชาชนหนี้นอกระบบ PSA ระยะ2 </v>
          </cell>
          <cell r="P1055" t="str">
            <v>1.บุคคลค้ำประกัน</v>
          </cell>
          <cell r="Q1055">
            <v>25830</v>
          </cell>
          <cell r="R1055">
            <v>7084.23</v>
          </cell>
          <cell r="S1055" t="str">
            <v>จังหวัดอุตรดิตถ์</v>
          </cell>
          <cell r="T1055" t="str">
            <v>ผบE374</v>
          </cell>
          <cell r="U1055">
            <v>2565</v>
          </cell>
          <cell r="V1055" t="str">
            <v>ผบE1013</v>
          </cell>
          <cell r="W1055">
            <v>2565</v>
          </cell>
          <cell r="X1055">
            <v>3</v>
          </cell>
          <cell r="Y1055">
            <v>5</v>
          </cell>
          <cell r="Z1055">
            <v>2565</v>
          </cell>
          <cell r="AA1055"/>
          <cell r="AB1055"/>
          <cell r="AC1055"/>
          <cell r="AD1055"/>
          <cell r="AE1055"/>
          <cell r="AF1055"/>
          <cell r="AG1055"/>
          <cell r="AH1055"/>
          <cell r="AI1055"/>
          <cell r="AJ1055"/>
          <cell r="AK1055"/>
          <cell r="AL1055"/>
          <cell r="AM1055"/>
          <cell r="AN1055"/>
          <cell r="AO1055"/>
          <cell r="AP1055"/>
          <cell r="AQ1055"/>
          <cell r="AR1055"/>
          <cell r="AS1055"/>
          <cell r="AT1055"/>
          <cell r="AU1055"/>
          <cell r="AV1055"/>
          <cell r="AW1055"/>
          <cell r="AX1055"/>
          <cell r="AY1055"/>
          <cell r="AZ1055"/>
          <cell r="BA1055"/>
          <cell r="BB1055"/>
          <cell r="BC1055"/>
          <cell r="BD1055"/>
          <cell r="BE1055"/>
          <cell r="BF1055"/>
          <cell r="BG1055"/>
          <cell r="BH1055"/>
          <cell r="BI1055"/>
          <cell r="BJ1055"/>
          <cell r="BK1055"/>
          <cell r="BL1055" t="str">
            <v>นายณรงค์ นาจรัส</v>
          </cell>
          <cell r="BM1055">
            <v>883265010063</v>
          </cell>
          <cell r="BN1055"/>
          <cell r="BO1055"/>
          <cell r="BP1055"/>
          <cell r="BQ1055"/>
          <cell r="BR1055"/>
          <cell r="BS1055"/>
          <cell r="BT1055"/>
          <cell r="BU1055" t="str">
            <v>จันทร์นิภา</v>
          </cell>
          <cell r="BV1055"/>
          <cell r="BW1055"/>
          <cell r="BX1055"/>
          <cell r="BY1055"/>
          <cell r="BZ1055"/>
          <cell r="CA1055"/>
          <cell r="CB1055"/>
          <cell r="CC1055"/>
          <cell r="CD1055"/>
          <cell r="CE1055"/>
          <cell r="CF1055"/>
          <cell r="CG1055"/>
          <cell r="CH1055"/>
          <cell r="CI1055"/>
          <cell r="CJ1055"/>
          <cell r="CK1055"/>
          <cell r="CL1055"/>
          <cell r="CM1055"/>
          <cell r="CN1055"/>
          <cell r="CO1055"/>
        </row>
        <row r="1056">
          <cell r="B1056">
            <v>1900</v>
          </cell>
          <cell r="C1056">
            <v>1052</v>
          </cell>
          <cell r="D1056">
            <v>4</v>
          </cell>
          <cell r="E1056">
            <v>10</v>
          </cell>
          <cell r="F1056">
            <v>2565</v>
          </cell>
          <cell r="G1056">
            <v>800078053066</v>
          </cell>
          <cell r="H1056" t="str">
            <v>นาง</v>
          </cell>
          <cell r="I1056" t="str">
            <v>ลิตา</v>
          </cell>
          <cell r="J1056" t="str">
            <v>เต็มแสง</v>
          </cell>
          <cell r="K1056">
            <v>3520101597541</v>
          </cell>
          <cell r="L1056" t="str">
            <v>มีโชคพลาซ่า</v>
          </cell>
          <cell r="M1056" t="str">
            <v>เชียงใหม่ 2</v>
          </cell>
          <cell r="N1056">
            <v>8</v>
          </cell>
          <cell r="O1056" t="str">
            <v>สินเชื่อธนาคารประชาชน</v>
          </cell>
          <cell r="P1056" t="str">
            <v>1.บุคคลค้ำประกัน</v>
          </cell>
          <cell r="Q1056">
            <v>77068</v>
          </cell>
          <cell r="R1056">
            <v>15099.11</v>
          </cell>
          <cell r="S1056" t="str">
            <v>แขวงลำปาง</v>
          </cell>
          <cell r="T1056" t="str">
            <v>ผบ.3657</v>
          </cell>
          <cell r="U1056" t="str">
            <v>2563</v>
          </cell>
          <cell r="V1056" t="str">
            <v>ผบ.4508</v>
          </cell>
          <cell r="W1056">
            <v>2563</v>
          </cell>
          <cell r="X1056"/>
          <cell r="Y1056"/>
          <cell r="Z1056"/>
          <cell r="AA1056">
            <v>15</v>
          </cell>
          <cell r="AB1056">
            <v>12</v>
          </cell>
          <cell r="AC1056">
            <v>2563</v>
          </cell>
          <cell r="AD1056"/>
          <cell r="AE1056"/>
          <cell r="AF1056"/>
          <cell r="AG1056"/>
          <cell r="AH1056"/>
          <cell r="AI1056"/>
          <cell r="AJ1056"/>
          <cell r="AK1056"/>
          <cell r="AL1056"/>
          <cell r="AM1056"/>
          <cell r="AN1056"/>
          <cell r="AO1056"/>
          <cell r="AP1056"/>
          <cell r="AQ1056"/>
          <cell r="AR1056"/>
          <cell r="AS1056"/>
          <cell r="AT1056"/>
          <cell r="AU1056"/>
          <cell r="AV1056"/>
          <cell r="AW1056"/>
          <cell r="AX1056"/>
          <cell r="AY1056"/>
          <cell r="AZ1056"/>
          <cell r="BA1056"/>
          <cell r="BB1056"/>
          <cell r="BC1056"/>
          <cell r="BD1056"/>
          <cell r="BE1056"/>
          <cell r="BF1056"/>
          <cell r="BG1056"/>
          <cell r="BH1056"/>
          <cell r="BI1056"/>
          <cell r="BJ1056"/>
          <cell r="BK1056"/>
          <cell r="BL1056" t="str">
            <v>นางลิตา เต็มแสง</v>
          </cell>
          <cell r="BM1056">
            <v>883263012154</v>
          </cell>
          <cell r="BN1056"/>
          <cell r="BO1056"/>
          <cell r="BP1056"/>
          <cell r="BQ1056"/>
          <cell r="BR1056"/>
          <cell r="BS1056"/>
          <cell r="BT1056"/>
          <cell r="BU1056" t="str">
            <v>จันทร์นิภา</v>
          </cell>
          <cell r="BV1056"/>
          <cell r="BW1056"/>
          <cell r="BX1056"/>
          <cell r="BY1056"/>
          <cell r="BZ1056"/>
          <cell r="CA1056"/>
          <cell r="CB1056"/>
          <cell r="CC1056"/>
          <cell r="CD1056"/>
          <cell r="CE1056"/>
          <cell r="CF1056"/>
          <cell r="CG1056"/>
          <cell r="CH1056"/>
          <cell r="CI1056"/>
          <cell r="CJ1056"/>
          <cell r="CK1056"/>
          <cell r="CL1056"/>
          <cell r="CM1056"/>
          <cell r="CN1056"/>
          <cell r="CO1056"/>
        </row>
        <row r="1057">
          <cell r="B1057">
            <v>1901</v>
          </cell>
          <cell r="C1057"/>
          <cell r="D1057">
            <v>12</v>
          </cell>
          <cell r="E1057">
            <v>1</v>
          </cell>
          <cell r="F1057">
            <v>2566</v>
          </cell>
          <cell r="G1057">
            <v>800048577134</v>
          </cell>
          <cell r="H1057" t="str">
            <v>นางสาว</v>
          </cell>
          <cell r="I1057" t="str">
            <v>นภาพรรณ</v>
          </cell>
          <cell r="J1057" t="str">
            <v>ธนูแสง</v>
          </cell>
          <cell r="K1057" t="str">
            <v>3-3407-01616-70-1</v>
          </cell>
          <cell r="L1057" t="str">
            <v>บวกครกหลวง</v>
          </cell>
          <cell r="M1057" t="str">
            <v>เชียงใหม่ 3</v>
          </cell>
          <cell r="N1057">
            <v>8</v>
          </cell>
          <cell r="O1057" t="str">
            <v>สินเชื่อเคหะ</v>
          </cell>
          <cell r="P1057" t="str">
            <v>2.หลักทรัพย์ค้ำประกัน</v>
          </cell>
          <cell r="Q1057">
            <v>4109027.5</v>
          </cell>
          <cell r="R1057">
            <v>864190.56</v>
          </cell>
          <cell r="S1057" t="str">
            <v>จังหวัดมีนบุรี</v>
          </cell>
          <cell r="T1057" t="str">
            <v>ผบ.21013</v>
          </cell>
          <cell r="U1057">
            <v>2559</v>
          </cell>
          <cell r="V1057" t="str">
            <v>ผบ.2801</v>
          </cell>
          <cell r="W1057">
            <v>2560</v>
          </cell>
          <cell r="X1057">
            <v>16</v>
          </cell>
          <cell r="Y1057">
            <v>2</v>
          </cell>
          <cell r="Z1057">
            <v>2560</v>
          </cell>
          <cell r="AA1057"/>
          <cell r="AB1057"/>
          <cell r="AC1057"/>
          <cell r="AD1057"/>
          <cell r="AE1057"/>
          <cell r="AF1057"/>
          <cell r="AG1057"/>
          <cell r="AH1057"/>
          <cell r="AI1057"/>
          <cell r="AJ1057"/>
          <cell r="AK1057"/>
          <cell r="AL1057"/>
          <cell r="AM1057"/>
          <cell r="AN1057"/>
          <cell r="AO1057"/>
          <cell r="AP1057"/>
          <cell r="AQ1057"/>
          <cell r="AR1057"/>
          <cell r="AS1057"/>
          <cell r="AT1057"/>
          <cell r="AU1057"/>
          <cell r="AV1057"/>
          <cell r="AW1057"/>
          <cell r="AX1057"/>
          <cell r="AY1057"/>
          <cell r="AZ1057"/>
          <cell r="BA1057"/>
          <cell r="BB1057" t="str">
            <v>สืบทรัพย์ (คำสั่ง 28/12/2565)//กำลังดำเนินการสืบทรัพย์</v>
          </cell>
          <cell r="BC1057"/>
          <cell r="BD1057"/>
          <cell r="BE1057"/>
          <cell r="BF1057"/>
          <cell r="BG1057"/>
          <cell r="BH1057"/>
          <cell r="BI1057"/>
          <cell r="BJ1057"/>
          <cell r="BK1057"/>
          <cell r="BL1057" t="str">
            <v>นางสาวนภาพรรณ ธนูแสง</v>
          </cell>
          <cell r="BM1057">
            <v>823659010298</v>
          </cell>
          <cell r="BN1057"/>
          <cell r="BO1057"/>
          <cell r="BP1057"/>
          <cell r="BQ1057"/>
          <cell r="BR1057"/>
          <cell r="BS1057"/>
          <cell r="BT1057"/>
          <cell r="BU1057"/>
          <cell r="BV1057"/>
          <cell r="BW1057"/>
          <cell r="BX1057"/>
          <cell r="BY1057"/>
          <cell r="BZ1057"/>
          <cell r="CA1057"/>
          <cell r="CB1057"/>
          <cell r="CC1057"/>
          <cell r="CD1057"/>
          <cell r="CE1057"/>
          <cell r="CF1057"/>
          <cell r="CG1057"/>
          <cell r="CH1057"/>
          <cell r="CI1057"/>
          <cell r="CJ1057"/>
          <cell r="CK1057"/>
          <cell r="CL1057"/>
          <cell r="CM1057"/>
          <cell r="CN1057"/>
          <cell r="CO1057"/>
        </row>
        <row r="1058">
          <cell r="B1058">
            <v>1902</v>
          </cell>
          <cell r="C1058">
            <v>1054</v>
          </cell>
          <cell r="D1058">
            <v>4</v>
          </cell>
          <cell r="E1058">
            <v>10</v>
          </cell>
          <cell r="F1058">
            <v>2565</v>
          </cell>
          <cell r="G1058">
            <v>800017355945</v>
          </cell>
          <cell r="H1058" t="str">
            <v>นาง</v>
          </cell>
          <cell r="I1058" t="str">
            <v>อาทิตยา</v>
          </cell>
          <cell r="J1058" t="str">
            <v>ชิฎิพัทธ์</v>
          </cell>
          <cell r="K1058">
            <v>3501400567581</v>
          </cell>
          <cell r="L1058" t="str">
            <v>สันทราย</v>
          </cell>
          <cell r="M1058" t="str">
            <v>เชียงใหม่ 2</v>
          </cell>
          <cell r="N1058">
            <v>8</v>
          </cell>
          <cell r="O1058" t="str">
            <v>สินเชื่อธนาคารประชาชน</v>
          </cell>
          <cell r="P1058" t="str">
            <v>1.บุคคลค้ำประกัน</v>
          </cell>
          <cell r="Q1058">
            <v>112472</v>
          </cell>
          <cell r="R1058">
            <v>25644.43</v>
          </cell>
          <cell r="S1058" t="str">
            <v>แขวงเชียงใหม่</v>
          </cell>
          <cell r="T1058" t="str">
            <v>ผบ.13640</v>
          </cell>
          <cell r="U1058" t="str">
            <v>2559</v>
          </cell>
          <cell r="V1058" t="str">
            <v>ผบ.958</v>
          </cell>
          <cell r="W1058">
            <v>2560</v>
          </cell>
          <cell r="X1058">
            <v>27</v>
          </cell>
          <cell r="Y1058">
            <v>2</v>
          </cell>
          <cell r="Z1058">
            <v>2560</v>
          </cell>
          <cell r="AA1058"/>
          <cell r="AB1058"/>
          <cell r="AC1058"/>
          <cell r="AD1058"/>
          <cell r="AE1058"/>
          <cell r="AF1058"/>
          <cell r="AG1058"/>
          <cell r="AH1058"/>
          <cell r="AI1058"/>
          <cell r="AJ1058"/>
          <cell r="AK1058"/>
          <cell r="AL1058"/>
          <cell r="AM1058"/>
          <cell r="AN1058"/>
          <cell r="AO1058"/>
          <cell r="AP1058"/>
          <cell r="AQ1058"/>
          <cell r="AR1058"/>
          <cell r="AS1058"/>
          <cell r="AT1058"/>
          <cell r="AU1058"/>
          <cell r="AV1058"/>
          <cell r="AW1058"/>
          <cell r="AX1058"/>
          <cell r="AY1058"/>
          <cell r="AZ1058"/>
          <cell r="BA1058"/>
          <cell r="BB1058"/>
          <cell r="BC1058"/>
          <cell r="BD1058"/>
          <cell r="BE1058"/>
          <cell r="BF1058"/>
          <cell r="BG1058"/>
          <cell r="BH1058"/>
          <cell r="BI1058"/>
          <cell r="BJ1058"/>
          <cell r="BK1058"/>
          <cell r="BL1058" t="str">
            <v>นางอาทิตยา ชิฎิพัทธ์</v>
          </cell>
          <cell r="BM1058">
            <v>823659010326</v>
          </cell>
          <cell r="BN1058"/>
          <cell r="BO1058"/>
          <cell r="BP1058"/>
          <cell r="BQ1058"/>
          <cell r="BR1058"/>
          <cell r="BS1058"/>
          <cell r="BT1058"/>
          <cell r="BU1058" t="str">
            <v>จันทร์นิภา</v>
          </cell>
          <cell r="BV1058"/>
          <cell r="BW1058"/>
          <cell r="BX1058"/>
          <cell r="BY1058"/>
          <cell r="BZ1058"/>
          <cell r="CA1058"/>
          <cell r="CB1058"/>
          <cell r="CC1058"/>
          <cell r="CD1058"/>
          <cell r="CE1058"/>
          <cell r="CF1058"/>
          <cell r="CG1058"/>
          <cell r="CH1058"/>
          <cell r="CI1058"/>
          <cell r="CJ1058"/>
          <cell r="CK1058"/>
          <cell r="CL1058"/>
          <cell r="CM1058"/>
          <cell r="CN1058"/>
          <cell r="CO1058"/>
        </row>
        <row r="1059">
          <cell r="B1059">
            <v>1903</v>
          </cell>
          <cell r="C1059">
            <v>1055</v>
          </cell>
          <cell r="D1059">
            <v>26</v>
          </cell>
          <cell r="E1059">
            <v>7</v>
          </cell>
          <cell r="F1059">
            <v>2565</v>
          </cell>
          <cell r="G1059">
            <v>800096253839</v>
          </cell>
          <cell r="H1059" t="str">
            <v>นาย</v>
          </cell>
          <cell r="I1059" t="str">
            <v xml:space="preserve">เพชราภรณ์  </v>
          </cell>
          <cell r="J1059" t="str">
            <v>ฟองมูล</v>
          </cell>
          <cell r="K1059">
            <v>1501000062426</v>
          </cell>
          <cell r="L1059" t="str">
            <v>แม่อาย</v>
          </cell>
          <cell r="M1059" t="str">
            <v>เชียงใหม่ 2</v>
          </cell>
          <cell r="N1059">
            <v>8</v>
          </cell>
          <cell r="O1059" t="str">
            <v>สินเชื่อแก้ไขปัญหาหนี้นอกระบบPSAระยะที่2</v>
          </cell>
          <cell r="P1059" t="str">
            <v>1.บุคคลค้ำประกัน</v>
          </cell>
          <cell r="Q1059">
            <v>44532</v>
          </cell>
          <cell r="R1059">
            <v>8969.86</v>
          </cell>
          <cell r="S1059" t="str">
            <v>จังหวัดฝาง</v>
          </cell>
          <cell r="T1059" t="str">
            <v>ผบE88</v>
          </cell>
          <cell r="U1059">
            <v>2565</v>
          </cell>
          <cell r="V1059" t="str">
            <v>ผบ367</v>
          </cell>
          <cell r="W1059">
            <v>2565</v>
          </cell>
          <cell r="X1059">
            <v>14</v>
          </cell>
          <cell r="Y1059">
            <v>6</v>
          </cell>
          <cell r="Z1059">
            <v>2565</v>
          </cell>
          <cell r="AA1059"/>
          <cell r="AB1059"/>
          <cell r="AC1059"/>
          <cell r="AD1059"/>
          <cell r="AE1059"/>
          <cell r="AF1059"/>
          <cell r="AG1059"/>
          <cell r="AH1059"/>
          <cell r="AI1059"/>
          <cell r="AJ1059"/>
          <cell r="AK1059"/>
          <cell r="AL1059"/>
          <cell r="AM1059"/>
          <cell r="AN1059"/>
          <cell r="AO1059"/>
          <cell r="AP1059"/>
          <cell r="AQ1059"/>
          <cell r="AR1059"/>
          <cell r="AS1059"/>
          <cell r="AT1059"/>
          <cell r="AU1059"/>
          <cell r="AV1059"/>
          <cell r="AW1059"/>
          <cell r="AX1059"/>
          <cell r="AY1059"/>
          <cell r="AZ1059"/>
          <cell r="BA1059"/>
          <cell r="BB1059"/>
          <cell r="BC1059"/>
          <cell r="BD1059"/>
          <cell r="BE1059"/>
          <cell r="BF1059"/>
          <cell r="BG1059"/>
          <cell r="BH1059"/>
          <cell r="BI1059"/>
          <cell r="BJ1059"/>
          <cell r="BK1059"/>
          <cell r="BL1059" t="str">
            <v>นายเพชราภรณ์   ฟองมูล</v>
          </cell>
          <cell r="BM1059">
            <v>883265010058</v>
          </cell>
          <cell r="BN1059"/>
          <cell r="BO1059"/>
          <cell r="BP1059"/>
          <cell r="BQ1059"/>
          <cell r="BR1059"/>
          <cell r="BS1059"/>
          <cell r="BT1059"/>
          <cell r="BU1059" t="str">
            <v>จันทร์นิภา</v>
          </cell>
          <cell r="BV1059"/>
          <cell r="BW1059"/>
          <cell r="BX1059"/>
          <cell r="BY1059"/>
          <cell r="BZ1059"/>
          <cell r="CA1059"/>
          <cell r="CB1059"/>
          <cell r="CC1059"/>
          <cell r="CD1059"/>
          <cell r="CE1059"/>
          <cell r="CF1059"/>
          <cell r="CG1059"/>
          <cell r="CH1059"/>
          <cell r="CI1059"/>
          <cell r="CJ1059"/>
          <cell r="CK1059"/>
          <cell r="CL1059"/>
          <cell r="CM1059"/>
          <cell r="CN1059"/>
          <cell r="CO1059"/>
        </row>
        <row r="1060">
          <cell r="B1060">
            <v>1904</v>
          </cell>
          <cell r="C1060">
            <v>1056</v>
          </cell>
          <cell r="D1060">
            <v>26</v>
          </cell>
          <cell r="E1060">
            <v>7</v>
          </cell>
          <cell r="F1060">
            <v>2565</v>
          </cell>
          <cell r="G1060">
            <v>800114352308</v>
          </cell>
          <cell r="H1060" t="str">
            <v>นาย</v>
          </cell>
          <cell r="I1060" t="str">
            <v>อิทธิชัย</v>
          </cell>
          <cell r="J1060" t="str">
            <v>ใหม่ปาละ</v>
          </cell>
          <cell r="K1060">
            <v>1551000002261</v>
          </cell>
          <cell r="L1060" t="str">
            <v>แม่อาย</v>
          </cell>
          <cell r="M1060" t="str">
            <v>เชียงใหม่ 2</v>
          </cell>
          <cell r="N1060">
            <v>8</v>
          </cell>
          <cell r="O1060" t="str">
            <v>สินเชื่อผู้มีรายได้ประจำ Covid-19 (PSA)</v>
          </cell>
          <cell r="P1060" t="str">
            <v>1.บุคคลค้ำประกัน</v>
          </cell>
          <cell r="Q1060">
            <v>38558.06</v>
          </cell>
          <cell r="R1060">
            <v>2166.98</v>
          </cell>
          <cell r="S1060" t="str">
            <v>จังหวัดฝาง</v>
          </cell>
          <cell r="T1060" t="str">
            <v>ผบE89</v>
          </cell>
          <cell r="U1060">
            <v>2565</v>
          </cell>
          <cell r="V1060" t="str">
            <v>ผบE233</v>
          </cell>
          <cell r="W1060">
            <v>2565</v>
          </cell>
          <cell r="X1060">
            <v>31</v>
          </cell>
          <cell r="Y1060">
            <v>3</v>
          </cell>
          <cell r="Z1060">
            <v>2565</v>
          </cell>
          <cell r="AA1060"/>
          <cell r="AB1060"/>
          <cell r="AC1060"/>
          <cell r="AD1060"/>
          <cell r="AE1060"/>
          <cell r="AF1060"/>
          <cell r="AG1060"/>
          <cell r="AH1060"/>
          <cell r="AI1060"/>
          <cell r="AJ1060"/>
          <cell r="AK1060"/>
          <cell r="AL1060"/>
          <cell r="AM1060"/>
          <cell r="AN1060"/>
          <cell r="AO1060"/>
          <cell r="AP1060"/>
          <cell r="AQ1060"/>
          <cell r="AR1060"/>
          <cell r="AS1060"/>
          <cell r="AT1060"/>
          <cell r="AU1060"/>
          <cell r="AV1060"/>
          <cell r="AW1060"/>
          <cell r="AX1060"/>
          <cell r="AY1060"/>
          <cell r="AZ1060"/>
          <cell r="BA1060"/>
          <cell r="BB1060"/>
          <cell r="BC1060"/>
          <cell r="BD1060"/>
          <cell r="BE1060"/>
          <cell r="BF1060"/>
          <cell r="BG1060"/>
          <cell r="BH1060"/>
          <cell r="BI1060"/>
          <cell r="BJ1060"/>
          <cell r="BK1060"/>
          <cell r="BL1060" t="str">
            <v>นายอิทธิชัย ใหม่ปาละ</v>
          </cell>
          <cell r="BM1060">
            <v>883265010059</v>
          </cell>
          <cell r="BN1060"/>
          <cell r="BO1060"/>
          <cell r="BP1060"/>
          <cell r="BQ1060"/>
          <cell r="BR1060"/>
          <cell r="BS1060"/>
          <cell r="BT1060"/>
          <cell r="BU1060" t="str">
            <v>จันทร์นิภา</v>
          </cell>
          <cell r="BV1060"/>
          <cell r="BW1060"/>
          <cell r="BX1060"/>
          <cell r="BY1060"/>
          <cell r="BZ1060"/>
          <cell r="CA1060"/>
          <cell r="CB1060"/>
          <cell r="CC1060"/>
          <cell r="CD1060"/>
          <cell r="CE1060"/>
          <cell r="CF1060"/>
          <cell r="CG1060"/>
          <cell r="CH1060"/>
          <cell r="CI1060"/>
          <cell r="CJ1060"/>
          <cell r="CK1060"/>
          <cell r="CL1060"/>
          <cell r="CM1060"/>
          <cell r="CN1060"/>
          <cell r="CO1060"/>
        </row>
        <row r="1061">
          <cell r="B1061">
            <v>1905</v>
          </cell>
          <cell r="C1061">
            <v>1057</v>
          </cell>
          <cell r="D1061">
            <v>26</v>
          </cell>
          <cell r="E1061">
            <v>7</v>
          </cell>
          <cell r="F1061">
            <v>2565</v>
          </cell>
          <cell r="G1061">
            <v>800082205546</v>
          </cell>
          <cell r="H1061" t="str">
            <v>นาง</v>
          </cell>
          <cell r="I1061" t="str">
            <v>เกศริน</v>
          </cell>
          <cell r="J1061" t="str">
            <v>แก่นปัน</v>
          </cell>
          <cell r="K1061">
            <v>3501000153843</v>
          </cell>
          <cell r="L1061" t="str">
            <v>แม่อาย</v>
          </cell>
          <cell r="M1061" t="str">
            <v>เชียงใหม่ 2</v>
          </cell>
          <cell r="N1061">
            <v>8</v>
          </cell>
          <cell r="O1061" t="str">
            <v>สินเชื่อธนาคารประชาชน</v>
          </cell>
          <cell r="P1061" t="str">
            <v>1.บุคคลค้ำประกัน</v>
          </cell>
          <cell r="Q1061">
            <v>139976.89000000001</v>
          </cell>
          <cell r="R1061">
            <v>30366.47</v>
          </cell>
          <cell r="S1061" t="str">
            <v>จังหวัดฝาง</v>
          </cell>
          <cell r="T1061" t="str">
            <v>ผบE412</v>
          </cell>
          <cell r="U1061">
            <v>2565</v>
          </cell>
          <cell r="V1061" t="str">
            <v>ผบE502</v>
          </cell>
          <cell r="W1061">
            <v>2565</v>
          </cell>
          <cell r="X1061">
            <v>7</v>
          </cell>
          <cell r="Y1061">
            <v>7</v>
          </cell>
          <cell r="Z1061">
            <v>2565</v>
          </cell>
          <cell r="AA1061"/>
          <cell r="AB1061"/>
          <cell r="AC1061"/>
          <cell r="AD1061"/>
          <cell r="AE1061"/>
          <cell r="AF1061"/>
          <cell r="AG1061"/>
          <cell r="AH1061"/>
          <cell r="AI1061"/>
          <cell r="AJ1061"/>
          <cell r="AK1061"/>
          <cell r="AL1061"/>
          <cell r="AM1061"/>
          <cell r="AN1061"/>
          <cell r="AO1061"/>
          <cell r="AP1061"/>
          <cell r="AQ1061"/>
          <cell r="AR1061"/>
          <cell r="AS1061"/>
          <cell r="AT1061"/>
          <cell r="AU1061"/>
          <cell r="AV1061"/>
          <cell r="AW1061"/>
          <cell r="AX1061"/>
          <cell r="AY1061"/>
          <cell r="AZ1061"/>
          <cell r="BA1061"/>
          <cell r="BB1061"/>
          <cell r="BC1061"/>
          <cell r="BD1061"/>
          <cell r="BE1061"/>
          <cell r="BF1061"/>
          <cell r="BG1061"/>
          <cell r="BH1061"/>
          <cell r="BI1061"/>
          <cell r="BJ1061"/>
          <cell r="BK1061"/>
          <cell r="BL1061" t="str">
            <v>นางเกศริน แก่นปัน</v>
          </cell>
          <cell r="BM1061">
            <v>88326501035</v>
          </cell>
          <cell r="BN1061"/>
          <cell r="BO1061"/>
          <cell r="BP1061"/>
          <cell r="BQ1061"/>
          <cell r="BR1061"/>
          <cell r="BS1061"/>
          <cell r="BT1061"/>
          <cell r="BU1061" t="str">
            <v>จันทร์นิภา</v>
          </cell>
          <cell r="BV1061"/>
          <cell r="BW1061"/>
          <cell r="BX1061"/>
          <cell r="BY1061"/>
          <cell r="BZ1061"/>
          <cell r="CA1061"/>
          <cell r="CB1061"/>
          <cell r="CC1061"/>
          <cell r="CD1061"/>
          <cell r="CE1061"/>
          <cell r="CF1061"/>
          <cell r="CG1061"/>
          <cell r="CH1061"/>
          <cell r="CI1061"/>
          <cell r="CJ1061"/>
          <cell r="CK1061"/>
          <cell r="CL1061"/>
          <cell r="CM1061"/>
          <cell r="CN1061"/>
          <cell r="CO1061"/>
        </row>
        <row r="1062">
          <cell r="B1062">
            <v>1906</v>
          </cell>
          <cell r="C1062">
            <v>1058</v>
          </cell>
          <cell r="D1062">
            <v>26</v>
          </cell>
          <cell r="E1062">
            <v>7</v>
          </cell>
          <cell r="F1062">
            <v>2565</v>
          </cell>
          <cell r="G1062">
            <v>800093656919</v>
          </cell>
          <cell r="H1062" t="str">
            <v>นาง</v>
          </cell>
          <cell r="I1062" t="str">
            <v>ประไพร</v>
          </cell>
          <cell r="J1062" t="str">
            <v>สุโข</v>
          </cell>
          <cell r="K1062">
            <v>3501000223311</v>
          </cell>
          <cell r="L1062" t="str">
            <v>แม่อาย</v>
          </cell>
          <cell r="M1062" t="str">
            <v>เชียงใหม่ 2</v>
          </cell>
          <cell r="N1062">
            <v>8</v>
          </cell>
          <cell r="O1062" t="str">
            <v>สินเชื่อแก้ไขปัญหาหนี้นอกระบบPSAระยะที่2</v>
          </cell>
          <cell r="P1062" t="str">
            <v>1.บุคคลค้ำประกัน</v>
          </cell>
          <cell r="Q1062">
            <v>35817.75</v>
          </cell>
          <cell r="R1062">
            <v>6665.75</v>
          </cell>
          <cell r="S1062" t="str">
            <v>จังหวัดฝาง</v>
          </cell>
          <cell r="T1062" t="str">
            <v>ผบE91</v>
          </cell>
          <cell r="U1062">
            <v>2565</v>
          </cell>
          <cell r="V1062" t="str">
            <v>ผบE234</v>
          </cell>
          <cell r="W1062">
            <v>2565</v>
          </cell>
          <cell r="X1062">
            <v>31</v>
          </cell>
          <cell r="Y1062">
            <v>3</v>
          </cell>
          <cell r="Z1062">
            <v>2565</v>
          </cell>
          <cell r="AA1062"/>
          <cell r="AB1062"/>
          <cell r="AC1062"/>
          <cell r="AD1062"/>
          <cell r="AE1062"/>
          <cell r="AF1062"/>
          <cell r="AG1062"/>
          <cell r="AH1062"/>
          <cell r="AI1062"/>
          <cell r="AJ1062"/>
          <cell r="AK1062"/>
          <cell r="AL1062"/>
          <cell r="AM1062"/>
          <cell r="AN1062"/>
          <cell r="AO1062"/>
          <cell r="AP1062"/>
          <cell r="AQ1062"/>
          <cell r="AR1062"/>
          <cell r="AS1062"/>
          <cell r="AT1062"/>
          <cell r="AU1062"/>
          <cell r="AV1062"/>
          <cell r="AW1062"/>
          <cell r="AX1062"/>
          <cell r="AY1062"/>
          <cell r="AZ1062"/>
          <cell r="BA1062"/>
          <cell r="BB1062"/>
          <cell r="BC1062"/>
          <cell r="BD1062"/>
          <cell r="BE1062"/>
          <cell r="BF1062"/>
          <cell r="BG1062"/>
          <cell r="BH1062"/>
          <cell r="BI1062"/>
          <cell r="BJ1062"/>
          <cell r="BK1062"/>
          <cell r="BL1062" t="str">
            <v>นางประไพร สุโข</v>
          </cell>
          <cell r="BM1062">
            <v>883265010061</v>
          </cell>
          <cell r="BN1062"/>
          <cell r="BO1062"/>
          <cell r="BP1062"/>
          <cell r="BQ1062"/>
          <cell r="BR1062"/>
          <cell r="BS1062"/>
          <cell r="BT1062"/>
          <cell r="BU1062" t="str">
            <v>จันทร์นิภา</v>
          </cell>
          <cell r="BV1062"/>
          <cell r="BW1062"/>
          <cell r="BX1062"/>
          <cell r="BY1062"/>
          <cell r="BZ1062"/>
          <cell r="CA1062"/>
          <cell r="CB1062"/>
          <cell r="CC1062"/>
          <cell r="CD1062"/>
          <cell r="CE1062"/>
          <cell r="CF1062"/>
          <cell r="CG1062"/>
          <cell r="CH1062"/>
          <cell r="CI1062"/>
          <cell r="CJ1062"/>
          <cell r="CK1062"/>
          <cell r="CL1062"/>
          <cell r="CM1062"/>
          <cell r="CN1062"/>
          <cell r="CO1062"/>
        </row>
        <row r="1063">
          <cell r="B1063">
            <v>1907</v>
          </cell>
          <cell r="C1063">
            <v>1059</v>
          </cell>
          <cell r="D1063">
            <v>26</v>
          </cell>
          <cell r="E1063">
            <v>7</v>
          </cell>
          <cell r="F1063">
            <v>2565</v>
          </cell>
          <cell r="G1063" t="str">
            <v>800095218551
800096869121</v>
          </cell>
          <cell r="H1063" t="str">
            <v>นาย</v>
          </cell>
          <cell r="I1063" t="str">
            <v>ทนง</v>
          </cell>
          <cell r="J1063" t="str">
            <v>งุนคำ</v>
          </cell>
          <cell r="K1063">
            <v>3501100156895</v>
          </cell>
          <cell r="L1063" t="str">
            <v>พร้าว</v>
          </cell>
          <cell r="M1063" t="str">
            <v>เชียงใหม่ 2</v>
          </cell>
          <cell r="N1063">
            <v>8</v>
          </cell>
          <cell r="O1063" t="str">
            <v>สินเชื่อแก้ไขปัญหาหนี้นอกระบบPSAระยะที่2</v>
          </cell>
          <cell r="P1063" t="str">
            <v>1.บุคคลค้ำประกัน</v>
          </cell>
          <cell r="Q1063">
            <v>69155.789999999994</v>
          </cell>
          <cell r="R1063">
            <v>12502.64</v>
          </cell>
          <cell r="S1063" t="str">
            <v>แขวงเชียงดาว</v>
          </cell>
          <cell r="T1063" t="str">
            <v>ผบE59</v>
          </cell>
          <cell r="U1063">
            <v>2565</v>
          </cell>
          <cell r="V1063" t="str">
            <v>ผบE203</v>
          </cell>
          <cell r="W1063">
            <v>2565</v>
          </cell>
          <cell r="X1063"/>
          <cell r="Y1063"/>
          <cell r="Z1063"/>
          <cell r="AA1063"/>
          <cell r="AB1063"/>
          <cell r="AC1063"/>
          <cell r="AD1063"/>
          <cell r="AE1063"/>
          <cell r="AF1063"/>
          <cell r="AG1063"/>
          <cell r="AH1063"/>
          <cell r="AI1063"/>
          <cell r="AJ1063"/>
          <cell r="AK1063"/>
          <cell r="AL1063"/>
          <cell r="AM1063"/>
          <cell r="AN1063"/>
          <cell r="AO1063"/>
          <cell r="AP1063"/>
          <cell r="AQ1063"/>
          <cell r="AR1063"/>
          <cell r="AS1063"/>
          <cell r="AT1063"/>
          <cell r="AU1063"/>
          <cell r="AV1063"/>
          <cell r="AW1063"/>
          <cell r="AX1063"/>
          <cell r="AY1063"/>
          <cell r="AZ1063"/>
          <cell r="BA1063"/>
          <cell r="BB1063"/>
          <cell r="BC1063"/>
          <cell r="BD1063"/>
          <cell r="BE1063"/>
          <cell r="BF1063"/>
          <cell r="BG1063"/>
          <cell r="BH1063"/>
          <cell r="BI1063"/>
          <cell r="BJ1063"/>
          <cell r="BK1063"/>
          <cell r="BL1063" t="str">
            <v>นายทนง งุนคำ</v>
          </cell>
          <cell r="BM1063">
            <v>883265010034</v>
          </cell>
          <cell r="BN1063"/>
          <cell r="BO1063"/>
          <cell r="BP1063"/>
          <cell r="BQ1063"/>
          <cell r="BR1063"/>
          <cell r="BS1063"/>
          <cell r="BT1063"/>
          <cell r="BU1063" t="str">
            <v>จันทร์นิภา</v>
          </cell>
          <cell r="BV1063"/>
          <cell r="BW1063"/>
          <cell r="BX1063"/>
          <cell r="BY1063"/>
          <cell r="BZ1063"/>
          <cell r="CA1063"/>
          <cell r="CB1063"/>
          <cell r="CC1063"/>
          <cell r="CD1063"/>
          <cell r="CE1063"/>
          <cell r="CF1063"/>
          <cell r="CG1063"/>
          <cell r="CH1063"/>
          <cell r="CI1063"/>
          <cell r="CJ1063"/>
          <cell r="CK1063"/>
          <cell r="CL1063"/>
          <cell r="CM1063"/>
          <cell r="CN1063"/>
          <cell r="CO1063"/>
        </row>
        <row r="1064">
          <cell r="B1064">
            <v>1908</v>
          </cell>
          <cell r="C1064">
            <v>1060</v>
          </cell>
          <cell r="D1064">
            <v>26</v>
          </cell>
          <cell r="E1064">
            <v>7</v>
          </cell>
          <cell r="F1064">
            <v>2565</v>
          </cell>
          <cell r="G1064">
            <v>800091321904</v>
          </cell>
          <cell r="H1064" t="str">
            <v>นาย</v>
          </cell>
          <cell r="I1064" t="str">
            <v>พศวัต</v>
          </cell>
          <cell r="J1064" t="str">
            <v>ไชยชนะ</v>
          </cell>
          <cell r="K1064">
            <v>1103702261700</v>
          </cell>
          <cell r="L1064" t="str">
            <v>พร้าว</v>
          </cell>
          <cell r="M1064" t="str">
            <v>เชียงใหม่ 2</v>
          </cell>
          <cell r="N1064">
            <v>8</v>
          </cell>
          <cell r="O1064" t="str">
            <v>สินเชื่อแก้ไขปัญหาหนี้นอกระบบPSAระยะที่2</v>
          </cell>
          <cell r="P1064" t="str">
            <v>1.บุคคลค้ำประกัน</v>
          </cell>
          <cell r="Q1064">
            <v>35665.449999999997</v>
          </cell>
          <cell r="R1064">
            <v>7575.55</v>
          </cell>
          <cell r="S1064" t="str">
            <v>แขวงเชียงดาว</v>
          </cell>
          <cell r="T1064" t="str">
            <v>ผบE58</v>
          </cell>
          <cell r="U1064">
            <v>2565</v>
          </cell>
          <cell r="V1064" t="str">
            <v>ผบE254</v>
          </cell>
          <cell r="W1064">
            <v>2565</v>
          </cell>
          <cell r="X1064">
            <v>10</v>
          </cell>
          <cell r="Y1064">
            <v>5</v>
          </cell>
          <cell r="Z1064">
            <v>2565</v>
          </cell>
          <cell r="AA1064"/>
          <cell r="AB1064"/>
          <cell r="AC1064"/>
          <cell r="AD1064"/>
          <cell r="AE1064"/>
          <cell r="AF1064"/>
          <cell r="AG1064"/>
          <cell r="AH1064"/>
          <cell r="AI1064"/>
          <cell r="AJ1064"/>
          <cell r="AK1064"/>
          <cell r="AL1064"/>
          <cell r="AM1064"/>
          <cell r="AN1064"/>
          <cell r="AO1064"/>
          <cell r="AP1064"/>
          <cell r="AQ1064"/>
          <cell r="AR1064"/>
          <cell r="AS1064"/>
          <cell r="AT1064"/>
          <cell r="AU1064"/>
          <cell r="AV1064"/>
          <cell r="AW1064"/>
          <cell r="AX1064"/>
          <cell r="AY1064"/>
          <cell r="AZ1064"/>
          <cell r="BA1064"/>
          <cell r="BB1064"/>
          <cell r="BC1064"/>
          <cell r="BD1064"/>
          <cell r="BE1064"/>
          <cell r="BF1064"/>
          <cell r="BG1064"/>
          <cell r="BH1064"/>
          <cell r="BI1064"/>
          <cell r="BJ1064"/>
          <cell r="BK1064"/>
          <cell r="BL1064" t="str">
            <v>นายพศวัต ไชยชนะ</v>
          </cell>
          <cell r="BM1064">
            <v>883265010033</v>
          </cell>
          <cell r="BN1064"/>
          <cell r="BO1064"/>
          <cell r="BP1064"/>
          <cell r="BQ1064"/>
          <cell r="BR1064"/>
          <cell r="BS1064"/>
          <cell r="BT1064"/>
          <cell r="BU1064" t="str">
            <v>จันทร์นิภา</v>
          </cell>
          <cell r="BV1064"/>
          <cell r="BW1064"/>
          <cell r="BX1064"/>
          <cell r="BY1064"/>
          <cell r="BZ1064"/>
          <cell r="CA1064"/>
          <cell r="CB1064"/>
          <cell r="CC1064"/>
          <cell r="CD1064"/>
          <cell r="CE1064"/>
          <cell r="CF1064"/>
          <cell r="CG1064"/>
          <cell r="CH1064"/>
          <cell r="CI1064"/>
          <cell r="CJ1064"/>
          <cell r="CK1064"/>
          <cell r="CL1064"/>
          <cell r="CM1064"/>
          <cell r="CN1064"/>
          <cell r="CO1064"/>
        </row>
        <row r="1065">
          <cell r="B1065">
            <v>1909</v>
          </cell>
          <cell r="C1065">
            <v>1061</v>
          </cell>
          <cell r="D1065">
            <v>26</v>
          </cell>
          <cell r="E1065">
            <v>7</v>
          </cell>
          <cell r="F1065">
            <v>2565</v>
          </cell>
          <cell r="G1065">
            <v>800085317504</v>
          </cell>
          <cell r="H1065" t="str">
            <v>นาย</v>
          </cell>
          <cell r="I1065" t="str">
            <v>พงศักดิ์</v>
          </cell>
          <cell r="J1065" t="str">
            <v>อินสองใจ</v>
          </cell>
          <cell r="K1065">
            <v>1509901210040</v>
          </cell>
          <cell r="L1065" t="str">
            <v>พร้าว</v>
          </cell>
          <cell r="M1065" t="str">
            <v>เชียงใหม่ 2</v>
          </cell>
          <cell r="N1065">
            <v>8</v>
          </cell>
          <cell r="O1065" t="str">
            <v>สินเชื่อแก้ไขปัญหาหนี้นอกระบบPSAระยะที่2</v>
          </cell>
          <cell r="P1065" t="str">
            <v>1.บุคคลค้ำประกัน</v>
          </cell>
          <cell r="Q1065">
            <v>30827.89</v>
          </cell>
          <cell r="R1065">
            <v>8090.29</v>
          </cell>
          <cell r="S1065" t="str">
            <v>แขวงเชียงดาว</v>
          </cell>
          <cell r="T1065" t="str">
            <v>ผบE56</v>
          </cell>
          <cell r="U1065">
            <v>2565</v>
          </cell>
          <cell r="V1065" t="str">
            <v>ผบE201</v>
          </cell>
          <cell r="W1065">
            <v>2565</v>
          </cell>
          <cell r="X1065">
            <v>19</v>
          </cell>
          <cell r="Y1065">
            <v>4</v>
          </cell>
          <cell r="Z1065">
            <v>2565</v>
          </cell>
          <cell r="AA1065"/>
          <cell r="AB1065"/>
          <cell r="AC1065"/>
          <cell r="AD1065"/>
          <cell r="AE1065"/>
          <cell r="AF1065"/>
          <cell r="AG1065"/>
          <cell r="AH1065"/>
          <cell r="AI1065"/>
          <cell r="AJ1065"/>
          <cell r="AK1065"/>
          <cell r="AL1065"/>
          <cell r="AM1065"/>
          <cell r="AN1065"/>
          <cell r="AO1065"/>
          <cell r="AP1065"/>
          <cell r="AQ1065"/>
          <cell r="AR1065"/>
          <cell r="AS1065"/>
          <cell r="AT1065"/>
          <cell r="AU1065"/>
          <cell r="AV1065"/>
          <cell r="AW1065"/>
          <cell r="AX1065"/>
          <cell r="AY1065"/>
          <cell r="AZ1065"/>
          <cell r="BA1065"/>
          <cell r="BB1065"/>
          <cell r="BC1065"/>
          <cell r="BD1065"/>
          <cell r="BE1065"/>
          <cell r="BF1065"/>
          <cell r="BG1065"/>
          <cell r="BH1065"/>
          <cell r="BI1065"/>
          <cell r="BJ1065"/>
          <cell r="BK1065"/>
          <cell r="BL1065" t="str">
            <v>นายพงศักดิ์ อินสองใจ</v>
          </cell>
          <cell r="BM1065">
            <v>883265010032</v>
          </cell>
          <cell r="BN1065"/>
          <cell r="BO1065"/>
          <cell r="BP1065"/>
          <cell r="BQ1065"/>
          <cell r="BR1065"/>
          <cell r="BS1065"/>
          <cell r="BT1065"/>
          <cell r="BU1065" t="str">
            <v>จันทร์นิภา</v>
          </cell>
          <cell r="BV1065"/>
          <cell r="BW1065"/>
          <cell r="BX1065"/>
          <cell r="BY1065"/>
          <cell r="BZ1065"/>
          <cell r="CA1065"/>
          <cell r="CB1065"/>
          <cell r="CC1065"/>
          <cell r="CD1065"/>
          <cell r="CE1065"/>
          <cell r="CF1065"/>
          <cell r="CG1065"/>
          <cell r="CH1065"/>
          <cell r="CI1065"/>
          <cell r="CJ1065"/>
          <cell r="CK1065"/>
          <cell r="CL1065"/>
          <cell r="CM1065"/>
          <cell r="CN1065"/>
          <cell r="CO1065"/>
        </row>
        <row r="1066">
          <cell r="B1066">
            <v>1910</v>
          </cell>
          <cell r="C1066">
            <v>1062</v>
          </cell>
          <cell r="D1066">
            <v>26</v>
          </cell>
          <cell r="E1066">
            <v>7</v>
          </cell>
          <cell r="F1066">
            <v>2565</v>
          </cell>
          <cell r="G1066">
            <v>800095853738</v>
          </cell>
          <cell r="H1066" t="str">
            <v>นาง</v>
          </cell>
          <cell r="I1066" t="str">
            <v>วิไล</v>
          </cell>
          <cell r="J1066" t="str">
            <v>ชัยวุฒิ</v>
          </cell>
          <cell r="K1066">
            <v>1570300025282</v>
          </cell>
          <cell r="L1066" t="str">
            <v>พร้าว</v>
          </cell>
          <cell r="M1066" t="str">
            <v>เชียงใหม่ 2</v>
          </cell>
          <cell r="N1066">
            <v>8</v>
          </cell>
          <cell r="O1066" t="str">
            <v>สินเชื่อแก้ไขปัญหาหนี้นอกระบบPSAระยะที่2</v>
          </cell>
          <cell r="P1066" t="str">
            <v>1.บุคคลค้ำประกัน</v>
          </cell>
          <cell r="Q1066">
            <v>39991.160000000003</v>
          </cell>
          <cell r="R1066">
            <v>7764.21</v>
          </cell>
          <cell r="S1066" t="str">
            <v>แขวงเชียงดาว</v>
          </cell>
          <cell r="T1066" t="str">
            <v>ผบE57</v>
          </cell>
          <cell r="U1066">
            <v>2565</v>
          </cell>
          <cell r="V1066" t="str">
            <v>ผบE253</v>
          </cell>
          <cell r="W1066">
            <v>2565</v>
          </cell>
          <cell r="X1066">
            <v>10</v>
          </cell>
          <cell r="Y1066">
            <v>5</v>
          </cell>
          <cell r="Z1066">
            <v>2565</v>
          </cell>
          <cell r="AA1066"/>
          <cell r="AB1066"/>
          <cell r="AC1066"/>
          <cell r="AD1066"/>
          <cell r="AE1066"/>
          <cell r="AF1066"/>
          <cell r="AG1066"/>
          <cell r="AH1066"/>
          <cell r="AI1066"/>
          <cell r="AJ1066"/>
          <cell r="AK1066"/>
          <cell r="AL1066"/>
          <cell r="AM1066"/>
          <cell r="AN1066"/>
          <cell r="AO1066"/>
          <cell r="AP1066"/>
          <cell r="AQ1066"/>
          <cell r="AR1066"/>
          <cell r="AS1066"/>
          <cell r="AT1066"/>
          <cell r="AU1066"/>
          <cell r="AV1066"/>
          <cell r="AW1066"/>
          <cell r="AX1066"/>
          <cell r="AY1066"/>
          <cell r="AZ1066"/>
          <cell r="BA1066"/>
          <cell r="BB1066"/>
          <cell r="BC1066"/>
          <cell r="BD1066"/>
          <cell r="BE1066"/>
          <cell r="BF1066"/>
          <cell r="BG1066"/>
          <cell r="BH1066"/>
          <cell r="BI1066"/>
          <cell r="BJ1066"/>
          <cell r="BK1066"/>
          <cell r="BL1066" t="str">
            <v>นางวิไล ชัยวุฒิ</v>
          </cell>
          <cell r="BM1066">
            <v>883265010031</v>
          </cell>
          <cell r="BN1066"/>
          <cell r="BO1066"/>
          <cell r="BP1066"/>
          <cell r="BQ1066"/>
          <cell r="BR1066"/>
          <cell r="BS1066"/>
          <cell r="BT1066"/>
          <cell r="BU1066" t="str">
            <v>จันทร์นิภา</v>
          </cell>
          <cell r="BV1066"/>
          <cell r="BW1066"/>
          <cell r="BX1066"/>
          <cell r="BY1066"/>
          <cell r="BZ1066"/>
          <cell r="CA1066"/>
          <cell r="CB1066"/>
          <cell r="CC1066"/>
          <cell r="CD1066"/>
          <cell r="CE1066"/>
          <cell r="CF1066"/>
          <cell r="CG1066"/>
          <cell r="CH1066"/>
          <cell r="CI1066"/>
          <cell r="CJ1066"/>
          <cell r="CK1066"/>
          <cell r="CL1066"/>
          <cell r="CM1066"/>
          <cell r="CN1066"/>
          <cell r="CO1066"/>
        </row>
        <row r="1067">
          <cell r="B1067">
            <v>1911</v>
          </cell>
          <cell r="C1067">
            <v>1063</v>
          </cell>
          <cell r="D1067">
            <v>10</v>
          </cell>
          <cell r="E1067">
            <v>8</v>
          </cell>
          <cell r="F1067">
            <v>2565</v>
          </cell>
          <cell r="G1067">
            <v>800042800865</v>
          </cell>
          <cell r="H1067" t="str">
            <v>นาย</v>
          </cell>
          <cell r="I1067" t="str">
            <v>ธนพล</v>
          </cell>
          <cell r="J1067" t="str">
            <v>พงษ์ใจภัทร</v>
          </cell>
          <cell r="K1067">
            <v>3500200504495</v>
          </cell>
          <cell r="L1067" t="str">
            <v>จอมทอง</v>
          </cell>
          <cell r="M1067" t="str">
            <v>เชียงใหม่ 3</v>
          </cell>
          <cell r="N1067">
            <v>8</v>
          </cell>
          <cell r="O1067" t="str">
            <v>สินเชื่อธนาคารประชาชน</v>
          </cell>
          <cell r="P1067" t="str">
            <v>1.บุคคลค้ำประกัน</v>
          </cell>
          <cell r="Q1067">
            <v>72186.240000000005</v>
          </cell>
          <cell r="R1067">
            <v>18373.25</v>
          </cell>
          <cell r="S1067" t="str">
            <v>จังหวัดฮอด</v>
          </cell>
          <cell r="T1067" t="str">
            <v>ผบE424</v>
          </cell>
          <cell r="U1067">
            <v>2565</v>
          </cell>
          <cell r="V1067" t="str">
            <v>ผบE549</v>
          </cell>
          <cell r="W1067">
            <v>2565</v>
          </cell>
          <cell r="X1067">
            <v>27</v>
          </cell>
          <cell r="Y1067">
            <v>7</v>
          </cell>
          <cell r="Z1067">
            <v>2565</v>
          </cell>
          <cell r="AA1067"/>
          <cell r="AB1067"/>
          <cell r="AC1067"/>
          <cell r="AD1067"/>
          <cell r="AE1067"/>
          <cell r="AF1067"/>
          <cell r="AG1067"/>
          <cell r="AH1067"/>
          <cell r="AI1067"/>
          <cell r="AJ1067"/>
          <cell r="AK1067"/>
          <cell r="AL1067"/>
          <cell r="AM1067"/>
          <cell r="AN1067"/>
          <cell r="AO1067"/>
          <cell r="AP1067"/>
          <cell r="AQ1067"/>
          <cell r="AR1067"/>
          <cell r="AS1067"/>
          <cell r="AT1067"/>
          <cell r="AU1067"/>
          <cell r="AV1067"/>
          <cell r="AW1067"/>
          <cell r="AX1067"/>
          <cell r="AY1067"/>
          <cell r="AZ1067"/>
          <cell r="BA1067"/>
          <cell r="BB1067"/>
          <cell r="BC1067"/>
          <cell r="BD1067"/>
          <cell r="BE1067"/>
          <cell r="BF1067"/>
          <cell r="BG1067"/>
          <cell r="BH1067"/>
          <cell r="BI1067"/>
          <cell r="BJ1067"/>
          <cell r="BK1067"/>
          <cell r="BL1067" t="str">
            <v>นายธนพล พงษ์ใจภัทร</v>
          </cell>
          <cell r="BM1067">
            <v>888165010029</v>
          </cell>
          <cell r="BN1067"/>
          <cell r="BO1067"/>
          <cell r="BP1067"/>
          <cell r="BQ1067"/>
          <cell r="BR1067"/>
          <cell r="BS1067"/>
          <cell r="BT1067"/>
          <cell r="BU1067" t="str">
            <v>จันทร์นิภา</v>
          </cell>
          <cell r="BV1067"/>
          <cell r="BW1067"/>
          <cell r="BX1067"/>
          <cell r="BY1067"/>
          <cell r="BZ1067"/>
          <cell r="CA1067"/>
          <cell r="CB1067"/>
          <cell r="CC1067"/>
          <cell r="CD1067"/>
          <cell r="CE1067"/>
          <cell r="CF1067"/>
          <cell r="CG1067"/>
          <cell r="CH1067"/>
          <cell r="CI1067"/>
          <cell r="CJ1067"/>
          <cell r="CK1067"/>
          <cell r="CL1067"/>
          <cell r="CM1067"/>
          <cell r="CN1067"/>
          <cell r="CO1067"/>
        </row>
        <row r="1068">
          <cell r="B1068">
            <v>1912</v>
          </cell>
          <cell r="C1068">
            <v>1064</v>
          </cell>
          <cell r="D1068">
            <v>10</v>
          </cell>
          <cell r="E1068">
            <v>8</v>
          </cell>
          <cell r="F1068">
            <v>2565</v>
          </cell>
          <cell r="G1068">
            <v>800121729225</v>
          </cell>
          <cell r="H1068" t="str">
            <v>นางสาว</v>
          </cell>
          <cell r="I1068" t="str">
            <v xml:space="preserve">วิจิตรา </v>
          </cell>
          <cell r="J1068" t="str">
            <v>เปียงใจ</v>
          </cell>
          <cell r="K1068">
            <v>1509901122451</v>
          </cell>
          <cell r="L1068" t="str">
            <v>ดอยเต่า</v>
          </cell>
          <cell r="M1068" t="str">
            <v>เชียงใหม่ 3</v>
          </cell>
          <cell r="N1068">
            <v>8</v>
          </cell>
          <cell r="O1068" t="str">
            <v>สินเชื่อเสริมพลังฐานราก (PSA)</v>
          </cell>
          <cell r="P1068" t="str">
            <v>4.ไม่มีหลักประกัน</v>
          </cell>
          <cell r="Q1068">
            <v>44999</v>
          </cell>
          <cell r="R1068">
            <v>2340.09</v>
          </cell>
          <cell r="S1068" t="str">
            <v>จังหวัดฮอด</v>
          </cell>
          <cell r="T1068" t="str">
            <v>ผบE426</v>
          </cell>
          <cell r="U1068">
            <v>2565</v>
          </cell>
          <cell r="V1068" t="str">
            <v>ผบE551</v>
          </cell>
          <cell r="W1068">
            <v>2565</v>
          </cell>
          <cell r="X1068">
            <v>27</v>
          </cell>
          <cell r="Y1068">
            <v>7</v>
          </cell>
          <cell r="Z1068">
            <v>2565</v>
          </cell>
          <cell r="AA1068"/>
          <cell r="AB1068"/>
          <cell r="AC1068"/>
          <cell r="AD1068"/>
          <cell r="AE1068"/>
          <cell r="AF1068"/>
          <cell r="AG1068"/>
          <cell r="AH1068"/>
          <cell r="AI1068"/>
          <cell r="AJ1068"/>
          <cell r="AK1068"/>
          <cell r="AL1068"/>
          <cell r="AM1068"/>
          <cell r="AN1068"/>
          <cell r="AO1068"/>
          <cell r="AP1068"/>
          <cell r="AQ1068"/>
          <cell r="AR1068"/>
          <cell r="AS1068"/>
          <cell r="AT1068"/>
          <cell r="AU1068"/>
          <cell r="AV1068"/>
          <cell r="AW1068"/>
          <cell r="AX1068"/>
          <cell r="AY1068"/>
          <cell r="AZ1068"/>
          <cell r="BA1068"/>
          <cell r="BB1068"/>
          <cell r="BC1068"/>
          <cell r="BD1068"/>
          <cell r="BE1068"/>
          <cell r="BF1068"/>
          <cell r="BG1068"/>
          <cell r="BH1068"/>
          <cell r="BI1068"/>
          <cell r="BJ1068"/>
          <cell r="BK1068"/>
          <cell r="BL1068" t="str">
            <v>นางสาววิจิตรา  เปียงใจ</v>
          </cell>
          <cell r="BM1068">
            <v>888165010017</v>
          </cell>
          <cell r="BN1068"/>
          <cell r="BO1068"/>
          <cell r="BP1068"/>
          <cell r="BQ1068"/>
          <cell r="BR1068"/>
          <cell r="BS1068"/>
          <cell r="BT1068"/>
          <cell r="BU1068" t="str">
            <v>จันทร์นิภา</v>
          </cell>
          <cell r="BV1068"/>
          <cell r="BW1068"/>
          <cell r="BX1068"/>
          <cell r="BY1068"/>
          <cell r="BZ1068"/>
          <cell r="CA1068"/>
          <cell r="CB1068"/>
          <cell r="CC1068"/>
          <cell r="CD1068"/>
          <cell r="CE1068"/>
          <cell r="CF1068"/>
          <cell r="CG1068"/>
          <cell r="CH1068"/>
          <cell r="CI1068"/>
          <cell r="CJ1068"/>
          <cell r="CK1068"/>
          <cell r="CL1068"/>
          <cell r="CM1068"/>
          <cell r="CN1068"/>
          <cell r="CO1068"/>
        </row>
        <row r="1069">
          <cell r="B1069">
            <v>1913</v>
          </cell>
          <cell r="C1069">
            <v>1065</v>
          </cell>
          <cell r="D1069">
            <v>10</v>
          </cell>
          <cell r="E1069">
            <v>8</v>
          </cell>
          <cell r="F1069">
            <v>2565</v>
          </cell>
          <cell r="G1069">
            <v>800082433833</v>
          </cell>
          <cell r="H1069" t="str">
            <v>นาย</v>
          </cell>
          <cell r="I1069" t="str">
            <v>สกล</v>
          </cell>
          <cell r="J1069" t="str">
            <v>เมฆวิชัยวงศ์</v>
          </cell>
          <cell r="K1069">
            <v>3500200496514</v>
          </cell>
          <cell r="L1069" t="str">
            <v>จอมทอง</v>
          </cell>
          <cell r="M1069" t="str">
            <v>เชียงใหม่ 3</v>
          </cell>
          <cell r="N1069">
            <v>8</v>
          </cell>
          <cell r="O1069" t="str">
            <v>สินเชื่อธนาคารประชาชน</v>
          </cell>
          <cell r="P1069" t="str">
            <v>1.บุคคลค้ำประกัน</v>
          </cell>
          <cell r="Q1069">
            <v>30026.34</v>
          </cell>
          <cell r="R1069">
            <v>9048.56</v>
          </cell>
          <cell r="S1069" t="str">
            <v>จังหวัดฮอด</v>
          </cell>
          <cell r="T1069" t="str">
            <v>ผบE422</v>
          </cell>
          <cell r="U1069">
            <v>2565</v>
          </cell>
          <cell r="V1069" t="str">
            <v>ผบE548</v>
          </cell>
          <cell r="W1069">
            <v>2565</v>
          </cell>
          <cell r="X1069">
            <v>27</v>
          </cell>
          <cell r="Y1069">
            <v>7</v>
          </cell>
          <cell r="Z1069">
            <v>2565</v>
          </cell>
          <cell r="AA1069"/>
          <cell r="AB1069"/>
          <cell r="AC1069"/>
          <cell r="AD1069"/>
          <cell r="AE1069"/>
          <cell r="AF1069"/>
          <cell r="AG1069"/>
          <cell r="AH1069"/>
          <cell r="AI1069"/>
          <cell r="AJ1069"/>
          <cell r="AK1069"/>
          <cell r="AL1069"/>
          <cell r="AM1069"/>
          <cell r="AN1069"/>
          <cell r="AO1069"/>
          <cell r="AP1069"/>
          <cell r="AQ1069"/>
          <cell r="AR1069"/>
          <cell r="AS1069"/>
          <cell r="AT1069"/>
          <cell r="AU1069"/>
          <cell r="AV1069"/>
          <cell r="AW1069"/>
          <cell r="AX1069"/>
          <cell r="AY1069"/>
          <cell r="AZ1069"/>
          <cell r="BA1069"/>
          <cell r="BB1069"/>
          <cell r="BC1069"/>
          <cell r="BD1069"/>
          <cell r="BE1069"/>
          <cell r="BF1069"/>
          <cell r="BG1069"/>
          <cell r="BH1069"/>
          <cell r="BI1069"/>
          <cell r="BJ1069"/>
          <cell r="BK1069"/>
          <cell r="BL1069" t="str">
            <v>นายสกล เมฆวิชัยวงศ์</v>
          </cell>
          <cell r="BM1069">
            <v>88165010018</v>
          </cell>
          <cell r="BN1069"/>
          <cell r="BO1069"/>
          <cell r="BP1069"/>
          <cell r="BQ1069"/>
          <cell r="BR1069"/>
          <cell r="BS1069"/>
          <cell r="BT1069"/>
          <cell r="BU1069" t="str">
            <v>จันทร์นิภา</v>
          </cell>
          <cell r="BV1069"/>
          <cell r="BW1069"/>
          <cell r="BX1069"/>
          <cell r="BY1069"/>
          <cell r="BZ1069"/>
          <cell r="CA1069"/>
          <cell r="CB1069"/>
          <cell r="CC1069"/>
          <cell r="CD1069"/>
          <cell r="CE1069"/>
          <cell r="CF1069"/>
          <cell r="CG1069"/>
          <cell r="CH1069"/>
          <cell r="CI1069"/>
          <cell r="CJ1069"/>
          <cell r="CK1069"/>
          <cell r="CL1069"/>
          <cell r="CM1069"/>
          <cell r="CN1069"/>
          <cell r="CO1069"/>
        </row>
        <row r="1070">
          <cell r="B1070">
            <v>1914</v>
          </cell>
          <cell r="C1070">
            <v>1066</v>
          </cell>
          <cell r="D1070">
            <v>10</v>
          </cell>
          <cell r="E1070">
            <v>8</v>
          </cell>
          <cell r="F1070">
            <v>2565</v>
          </cell>
          <cell r="G1070">
            <v>800093656398</v>
          </cell>
          <cell r="H1070" t="str">
            <v>นางสาว</v>
          </cell>
          <cell r="I1070" t="str">
            <v>วนาลีหรือธัญชนก</v>
          </cell>
          <cell r="J1070" t="str">
            <v>ธรรมสอน</v>
          </cell>
          <cell r="K1070">
            <v>1570500147314</v>
          </cell>
          <cell r="L1070" t="str">
            <v>จอมทอง</v>
          </cell>
          <cell r="M1070" t="str">
            <v>เชียงใหม่ 3</v>
          </cell>
          <cell r="N1070">
            <v>8</v>
          </cell>
          <cell r="O1070" t="str">
            <v>สินเชื่อแก้ไขปัญหาหนี้นอกระบบ PSAระยะที่2</v>
          </cell>
          <cell r="P1070" t="str">
            <v>1.บุคคลค้ำประกัน</v>
          </cell>
          <cell r="Q1070">
            <v>30290</v>
          </cell>
          <cell r="R1070">
            <v>7224</v>
          </cell>
          <cell r="S1070" t="str">
            <v>จังหวัดฮอด</v>
          </cell>
          <cell r="T1070" t="str">
            <v>ผบE432</v>
          </cell>
          <cell r="U1070">
            <v>2565</v>
          </cell>
          <cell r="V1070" t="str">
            <v>ผบE542</v>
          </cell>
          <cell r="W1070">
            <v>2565</v>
          </cell>
          <cell r="X1070">
            <v>27</v>
          </cell>
          <cell r="Y1070">
            <v>7</v>
          </cell>
          <cell r="Z1070">
            <v>2565</v>
          </cell>
          <cell r="AA1070"/>
          <cell r="AB1070"/>
          <cell r="AC1070"/>
          <cell r="AD1070"/>
          <cell r="AE1070"/>
          <cell r="AF1070"/>
          <cell r="AG1070"/>
          <cell r="AH1070"/>
          <cell r="AI1070"/>
          <cell r="AJ1070"/>
          <cell r="AK1070"/>
          <cell r="AL1070"/>
          <cell r="AM1070"/>
          <cell r="AN1070"/>
          <cell r="AO1070"/>
          <cell r="AP1070"/>
          <cell r="AQ1070"/>
          <cell r="AR1070"/>
          <cell r="AS1070"/>
          <cell r="AT1070"/>
          <cell r="AU1070"/>
          <cell r="AV1070"/>
          <cell r="AW1070"/>
          <cell r="AX1070"/>
          <cell r="AY1070"/>
          <cell r="AZ1070"/>
          <cell r="BA1070"/>
          <cell r="BB1070"/>
          <cell r="BC1070"/>
          <cell r="BD1070"/>
          <cell r="BE1070"/>
          <cell r="BF1070"/>
          <cell r="BG1070"/>
          <cell r="BH1070"/>
          <cell r="BI1070"/>
          <cell r="BJ1070"/>
          <cell r="BK1070"/>
          <cell r="BL1070" t="str">
            <v>นางสาววนาลีหรือธัญชนก ธรรมสอน</v>
          </cell>
          <cell r="BM1070">
            <v>888165010023</v>
          </cell>
          <cell r="BN1070"/>
          <cell r="BO1070"/>
          <cell r="BP1070"/>
          <cell r="BQ1070"/>
          <cell r="BR1070"/>
          <cell r="BS1070"/>
          <cell r="BT1070"/>
          <cell r="BU1070" t="str">
            <v>จันทร์นิภา</v>
          </cell>
          <cell r="BV1070"/>
          <cell r="BW1070"/>
          <cell r="BX1070"/>
          <cell r="BY1070"/>
          <cell r="BZ1070"/>
          <cell r="CA1070"/>
          <cell r="CB1070"/>
          <cell r="CC1070"/>
          <cell r="CD1070"/>
          <cell r="CE1070"/>
          <cell r="CF1070"/>
          <cell r="CG1070"/>
          <cell r="CH1070"/>
          <cell r="CI1070"/>
          <cell r="CJ1070"/>
          <cell r="CK1070"/>
          <cell r="CL1070"/>
          <cell r="CM1070"/>
          <cell r="CN1070"/>
          <cell r="CO1070"/>
        </row>
        <row r="1071">
          <cell r="B1071">
            <v>1915</v>
          </cell>
          <cell r="C1071">
            <v>1067</v>
          </cell>
          <cell r="D1071">
            <v>10</v>
          </cell>
          <cell r="E1071">
            <v>8</v>
          </cell>
          <cell r="F1071">
            <v>2565</v>
          </cell>
          <cell r="G1071">
            <v>800090821524</v>
          </cell>
          <cell r="H1071" t="str">
            <v>นาง</v>
          </cell>
          <cell r="I1071" t="str">
            <v>รุ่งนภา</v>
          </cell>
          <cell r="J1071" t="str">
            <v>ใจยะสุ</v>
          </cell>
          <cell r="K1071">
            <v>3500200660292</v>
          </cell>
          <cell r="L1071" t="str">
            <v>จอมทอง</v>
          </cell>
          <cell r="M1071" t="str">
            <v>เชียงใหม่ 3</v>
          </cell>
          <cell r="N1071">
            <v>8</v>
          </cell>
          <cell r="O1071" t="str">
            <v>สินเชื่อธนาคารประชาชน</v>
          </cell>
          <cell r="P1071" t="str">
            <v>1.บุคคลค้ำประกัน</v>
          </cell>
          <cell r="Q1071">
            <v>39302</v>
          </cell>
          <cell r="R1071">
            <v>9808.0300000000007</v>
          </cell>
          <cell r="S1071" t="str">
            <v>จังหวัดฮอด</v>
          </cell>
          <cell r="T1071" t="str">
            <v>ผบE421</v>
          </cell>
          <cell r="U1071">
            <v>2565</v>
          </cell>
          <cell r="V1071" t="str">
            <v>ผบE547</v>
          </cell>
          <cell r="W1071">
            <v>2565</v>
          </cell>
          <cell r="X1071">
            <v>27</v>
          </cell>
          <cell r="Y1071">
            <v>7</v>
          </cell>
          <cell r="Z1071">
            <v>2565</v>
          </cell>
          <cell r="AA1071"/>
          <cell r="AB1071"/>
          <cell r="AC1071"/>
          <cell r="AD1071"/>
          <cell r="AE1071"/>
          <cell r="AF1071"/>
          <cell r="AG1071"/>
          <cell r="AH1071"/>
          <cell r="AI1071"/>
          <cell r="AJ1071"/>
          <cell r="AK1071"/>
          <cell r="AL1071"/>
          <cell r="AM1071"/>
          <cell r="AN1071"/>
          <cell r="AO1071"/>
          <cell r="AP1071"/>
          <cell r="AQ1071"/>
          <cell r="AR1071"/>
          <cell r="AS1071"/>
          <cell r="AT1071"/>
          <cell r="AU1071"/>
          <cell r="AV1071"/>
          <cell r="AW1071"/>
          <cell r="AX1071"/>
          <cell r="AY1071"/>
          <cell r="AZ1071"/>
          <cell r="BA1071"/>
          <cell r="BB1071"/>
          <cell r="BC1071"/>
          <cell r="BD1071"/>
          <cell r="BE1071"/>
          <cell r="BF1071"/>
          <cell r="BG1071"/>
          <cell r="BH1071"/>
          <cell r="BI1071"/>
          <cell r="BJ1071"/>
          <cell r="BK1071"/>
          <cell r="BL1071" t="str">
            <v>นางรุ่งนภา ใจยะสุ</v>
          </cell>
          <cell r="BM1071">
            <v>888165010021</v>
          </cell>
          <cell r="BN1071"/>
          <cell r="BO1071"/>
          <cell r="BP1071"/>
          <cell r="BQ1071"/>
          <cell r="BR1071"/>
          <cell r="BS1071"/>
          <cell r="BT1071"/>
          <cell r="BU1071" t="str">
            <v>จันทร์นิภา</v>
          </cell>
          <cell r="BV1071"/>
          <cell r="BW1071"/>
          <cell r="BX1071"/>
          <cell r="BY1071"/>
          <cell r="BZ1071"/>
          <cell r="CA1071"/>
          <cell r="CB1071"/>
          <cell r="CC1071"/>
          <cell r="CD1071"/>
          <cell r="CE1071"/>
          <cell r="CF1071"/>
          <cell r="CG1071"/>
          <cell r="CH1071"/>
          <cell r="CI1071"/>
          <cell r="CJ1071"/>
          <cell r="CK1071"/>
          <cell r="CL1071"/>
          <cell r="CM1071"/>
          <cell r="CN1071"/>
          <cell r="CO1071"/>
        </row>
        <row r="1072">
          <cell r="B1072">
            <v>1916</v>
          </cell>
          <cell r="C1072">
            <v>1068</v>
          </cell>
          <cell r="D1072">
            <v>10</v>
          </cell>
          <cell r="E1072">
            <v>8</v>
          </cell>
          <cell r="F1072">
            <v>2565</v>
          </cell>
          <cell r="G1072">
            <v>800087258839</v>
          </cell>
          <cell r="H1072" t="str">
            <v>นางสาว</v>
          </cell>
          <cell r="I1072" t="str">
            <v>จิตศศิอร</v>
          </cell>
          <cell r="J1072" t="str">
            <v>สุพรรณ์</v>
          </cell>
          <cell r="K1072">
            <v>1509901107729</v>
          </cell>
          <cell r="L1072" t="str">
            <v>จอมทอง</v>
          </cell>
          <cell r="M1072" t="str">
            <v>เชียงใหม่ 3</v>
          </cell>
          <cell r="N1072">
            <v>8</v>
          </cell>
          <cell r="O1072" t="str">
            <v>สินเชื่อแก้ไขปัญหาหนี้นอกระบบ PSAระยะที่2</v>
          </cell>
          <cell r="P1072" t="str">
            <v>1.บุคคลค้ำประกัน</v>
          </cell>
          <cell r="Q1072">
            <v>33090.68</v>
          </cell>
          <cell r="R1072">
            <v>9156.24</v>
          </cell>
          <cell r="S1072" t="str">
            <v>จังหวัดฮอด</v>
          </cell>
          <cell r="T1072" t="str">
            <v>ผบE438</v>
          </cell>
          <cell r="U1072">
            <v>2565</v>
          </cell>
          <cell r="V1072" t="str">
            <v>ผบE557</v>
          </cell>
          <cell r="W1072">
            <v>2565</v>
          </cell>
          <cell r="X1072">
            <v>27</v>
          </cell>
          <cell r="Y1072">
            <v>7</v>
          </cell>
          <cell r="Z1072">
            <v>2565</v>
          </cell>
          <cell r="AA1072"/>
          <cell r="AB1072"/>
          <cell r="AC1072"/>
          <cell r="AD1072"/>
          <cell r="AE1072"/>
          <cell r="AF1072"/>
          <cell r="AG1072"/>
          <cell r="AH1072"/>
          <cell r="AI1072"/>
          <cell r="AJ1072"/>
          <cell r="AK1072"/>
          <cell r="AL1072"/>
          <cell r="AM1072"/>
          <cell r="AN1072"/>
          <cell r="AO1072"/>
          <cell r="AP1072"/>
          <cell r="AQ1072"/>
          <cell r="AR1072"/>
          <cell r="AS1072"/>
          <cell r="AT1072"/>
          <cell r="AU1072"/>
          <cell r="AV1072"/>
          <cell r="AW1072"/>
          <cell r="AX1072"/>
          <cell r="AY1072"/>
          <cell r="AZ1072"/>
          <cell r="BA1072"/>
          <cell r="BB1072"/>
          <cell r="BC1072"/>
          <cell r="BD1072"/>
          <cell r="BE1072"/>
          <cell r="BF1072"/>
          <cell r="BG1072"/>
          <cell r="BH1072"/>
          <cell r="BI1072"/>
          <cell r="BJ1072"/>
          <cell r="BK1072"/>
          <cell r="BL1072" t="str">
            <v>นางสาวจิตศศิอร สุพรรณ์</v>
          </cell>
          <cell r="BM1072">
            <v>888165010032</v>
          </cell>
          <cell r="BN1072"/>
          <cell r="BO1072"/>
          <cell r="BP1072"/>
          <cell r="BQ1072"/>
          <cell r="BR1072"/>
          <cell r="BS1072"/>
          <cell r="BT1072"/>
          <cell r="BU1072" t="str">
            <v>จันทร์นิภา</v>
          </cell>
          <cell r="BV1072"/>
          <cell r="BW1072"/>
          <cell r="BX1072"/>
          <cell r="BY1072"/>
          <cell r="BZ1072"/>
          <cell r="CA1072"/>
          <cell r="CB1072"/>
          <cell r="CC1072"/>
          <cell r="CD1072"/>
          <cell r="CE1072"/>
          <cell r="CF1072"/>
          <cell r="CG1072"/>
          <cell r="CH1072"/>
          <cell r="CI1072"/>
          <cell r="CJ1072"/>
          <cell r="CK1072"/>
          <cell r="CL1072"/>
          <cell r="CM1072"/>
          <cell r="CN1072"/>
          <cell r="CO1072"/>
        </row>
        <row r="1073">
          <cell r="B1073">
            <v>1917</v>
          </cell>
          <cell r="C1073">
            <v>1069</v>
          </cell>
          <cell r="D1073">
            <v>1</v>
          </cell>
          <cell r="E1073">
            <v>8</v>
          </cell>
          <cell r="F1073">
            <v>2565</v>
          </cell>
          <cell r="G1073" t="str">
            <v>855648011929,
800018948185</v>
          </cell>
          <cell r="H1073" t="str">
            <v>นาง
นาย</v>
          </cell>
          <cell r="I1073" t="str">
            <v>อารี
ณัฐพงษ์</v>
          </cell>
          <cell r="J1073" t="str">
            <v>สีขาว
สีขาว</v>
          </cell>
          <cell r="K1073" t="str">
            <v>3640400087510
5500700031231</v>
          </cell>
          <cell r="L1073" t="str">
            <v>พร้าว</v>
          </cell>
          <cell r="M1073" t="str">
            <v>เชียงใหม่ 2</v>
          </cell>
          <cell r="N1073">
            <v>8</v>
          </cell>
          <cell r="O1073" t="str">
            <v>สินเชื่อเคหะ
สินเชื่อไทรทอง</v>
          </cell>
          <cell r="P1073" t="str">
            <v>2.หลักทรัพย์ค้ำประกัน</v>
          </cell>
          <cell r="Q1073">
            <v>590761.31000000006</v>
          </cell>
          <cell r="R1073">
            <v>173232.24</v>
          </cell>
          <cell r="S1073" t="str">
            <v>จังหวัดสุโขทัย</v>
          </cell>
          <cell r="T1073" t="str">
            <v>ผบE121</v>
          </cell>
          <cell r="U1073">
            <v>2565</v>
          </cell>
          <cell r="V1073" t="str">
            <v>ผบE803</v>
          </cell>
          <cell r="W1073">
            <v>2565</v>
          </cell>
          <cell r="X1073"/>
          <cell r="Y1073"/>
          <cell r="Z1073"/>
          <cell r="AA1073">
            <v>10</v>
          </cell>
          <cell r="AB1073">
            <v>5</v>
          </cell>
          <cell r="AC1073">
            <v>2565</v>
          </cell>
          <cell r="AD1073"/>
          <cell r="AE1073"/>
          <cell r="AF1073"/>
          <cell r="AG1073"/>
          <cell r="AH1073"/>
          <cell r="AI1073"/>
          <cell r="AJ1073"/>
          <cell r="AK1073"/>
          <cell r="AL1073"/>
          <cell r="AM1073"/>
          <cell r="AN1073"/>
          <cell r="AO1073"/>
          <cell r="AP1073"/>
          <cell r="AQ1073"/>
          <cell r="AR1073"/>
          <cell r="AS1073"/>
          <cell r="AT1073"/>
          <cell r="AU1073"/>
          <cell r="AV1073"/>
          <cell r="AW1073"/>
          <cell r="AX1073"/>
          <cell r="AY1073"/>
          <cell r="AZ1073"/>
          <cell r="BA1073"/>
          <cell r="BB1073"/>
          <cell r="BC1073"/>
          <cell r="BD1073"/>
          <cell r="BE1073"/>
          <cell r="BF1073"/>
          <cell r="BG1073"/>
          <cell r="BH1073"/>
          <cell r="BI1073"/>
          <cell r="BJ1073"/>
          <cell r="BK1073"/>
          <cell r="BL1073" t="str">
            <v>นาง
นายอารี
ณัฐพงษ์ สีขาว
สีขาว</v>
          </cell>
          <cell r="BM1073">
            <v>883163011714</v>
          </cell>
          <cell r="BN1073"/>
          <cell r="BO1073"/>
          <cell r="BP1073"/>
          <cell r="BQ1073"/>
          <cell r="BR1073"/>
          <cell r="BS1073"/>
          <cell r="BT1073"/>
          <cell r="BU1073" t="str">
            <v>จันทร์นิภา</v>
          </cell>
          <cell r="BV1073"/>
          <cell r="BW1073"/>
          <cell r="BX1073"/>
          <cell r="BY1073"/>
          <cell r="BZ1073"/>
          <cell r="CA1073"/>
          <cell r="CB1073"/>
          <cell r="CC1073"/>
          <cell r="CD1073"/>
          <cell r="CE1073"/>
          <cell r="CF1073"/>
          <cell r="CG1073"/>
          <cell r="CH1073"/>
          <cell r="CI1073"/>
          <cell r="CJ1073"/>
          <cell r="CK1073"/>
          <cell r="CL1073"/>
          <cell r="CM1073"/>
          <cell r="CN1073"/>
          <cell r="CO1073"/>
        </row>
        <row r="1074">
          <cell r="B1074">
            <v>1918</v>
          </cell>
          <cell r="C1074">
            <v>1070</v>
          </cell>
          <cell r="D1074">
            <v>1</v>
          </cell>
          <cell r="E1074">
            <v>8</v>
          </cell>
          <cell r="F1074">
            <v>2565</v>
          </cell>
          <cell r="G1074">
            <v>800075859978</v>
          </cell>
          <cell r="H1074" t="str">
            <v>นาย</v>
          </cell>
          <cell r="I1074" t="str">
            <v>สุรศักดิ์</v>
          </cell>
          <cell r="J1074" t="str">
            <v>ไชยแดง</v>
          </cell>
          <cell r="K1074">
            <v>1509900645352</v>
          </cell>
          <cell r="L1074" t="str">
            <v>สันกำแพง</v>
          </cell>
          <cell r="M1074" t="str">
            <v>เชียงใหม่ 3</v>
          </cell>
          <cell r="N1074">
            <v>8</v>
          </cell>
          <cell r="O1074" t="str">
            <v>สินเชื่อธนาคารประชาชน</v>
          </cell>
          <cell r="P1074" t="str">
            <v>1.บุคคลค้ำประกัน</v>
          </cell>
          <cell r="Q1074">
            <v>147902.25</v>
          </cell>
          <cell r="R1074">
            <v>20635.98</v>
          </cell>
          <cell r="S1074" t="str">
            <v>แขวงเชียงใหม่</v>
          </cell>
          <cell r="T1074" t="str">
            <v>ผบE2645</v>
          </cell>
          <cell r="U1074">
            <v>2564</v>
          </cell>
          <cell r="V1074" t="str">
            <v>ผบE137</v>
          </cell>
          <cell r="W1074">
            <v>2565</v>
          </cell>
          <cell r="X1074"/>
          <cell r="Y1074"/>
          <cell r="Z1074"/>
          <cell r="AA1074">
            <v>25</v>
          </cell>
          <cell r="AB1074">
            <v>1</v>
          </cell>
          <cell r="AC1074">
            <v>2565</v>
          </cell>
          <cell r="AD1074"/>
          <cell r="AE1074"/>
          <cell r="AF1074"/>
          <cell r="AG1074"/>
          <cell r="AH1074"/>
          <cell r="AI1074"/>
          <cell r="AJ1074"/>
          <cell r="AK1074"/>
          <cell r="AL1074"/>
          <cell r="AM1074"/>
          <cell r="AN1074"/>
          <cell r="AO1074"/>
          <cell r="AP1074"/>
          <cell r="AQ1074"/>
          <cell r="AR1074"/>
          <cell r="AS1074"/>
          <cell r="AT1074"/>
          <cell r="AU1074"/>
          <cell r="AV1074"/>
          <cell r="AW1074"/>
          <cell r="AX1074"/>
          <cell r="AY1074"/>
          <cell r="AZ1074"/>
          <cell r="BA1074"/>
          <cell r="BB1074"/>
          <cell r="BC1074"/>
          <cell r="BD1074"/>
          <cell r="BE1074"/>
          <cell r="BF1074"/>
          <cell r="BG1074"/>
          <cell r="BH1074"/>
          <cell r="BI1074"/>
          <cell r="BJ1074"/>
          <cell r="BK1074"/>
          <cell r="BL1074" t="str">
            <v>นายสุรศักดิ์ ไชยแดง</v>
          </cell>
          <cell r="BM1074">
            <v>888164010096</v>
          </cell>
          <cell r="BN1074"/>
          <cell r="BO1074"/>
          <cell r="BP1074"/>
          <cell r="BQ1074"/>
          <cell r="BR1074"/>
          <cell r="BS1074"/>
          <cell r="BT1074"/>
          <cell r="BU1074" t="str">
            <v>จันทร์นิภา</v>
          </cell>
          <cell r="BV1074"/>
          <cell r="BW1074"/>
          <cell r="BX1074"/>
          <cell r="BY1074"/>
          <cell r="BZ1074"/>
          <cell r="CA1074"/>
          <cell r="CB1074"/>
          <cell r="CC1074"/>
          <cell r="CD1074"/>
          <cell r="CE1074"/>
          <cell r="CF1074"/>
          <cell r="CG1074"/>
          <cell r="CH1074"/>
          <cell r="CI1074"/>
          <cell r="CJ1074"/>
          <cell r="CK1074"/>
          <cell r="CL1074"/>
          <cell r="CM1074"/>
          <cell r="CN1074"/>
          <cell r="CO1074"/>
        </row>
        <row r="1075">
          <cell r="B1075">
            <v>1919</v>
          </cell>
          <cell r="C1075">
            <v>1071</v>
          </cell>
          <cell r="D1075">
            <v>1</v>
          </cell>
          <cell r="E1075">
            <v>8</v>
          </cell>
          <cell r="F1075">
            <v>2565</v>
          </cell>
          <cell r="G1075">
            <v>800093052713</v>
          </cell>
          <cell r="H1075" t="str">
            <v>นางสาว</v>
          </cell>
          <cell r="I1075" t="str">
            <v>คำแพง</v>
          </cell>
          <cell r="J1075" t="str">
            <v>พื้นชัยภูมิ</v>
          </cell>
          <cell r="K1075">
            <v>5601100087422</v>
          </cell>
          <cell r="L1075" t="str">
            <v>ดอยสะเก็ด</v>
          </cell>
          <cell r="M1075" t="str">
            <v>เชียงใหม่ 2</v>
          </cell>
          <cell r="N1075">
            <v>8</v>
          </cell>
          <cell r="O1075" t="str">
            <v>สินเชื่อแก้ไขปัญหาหนี้นอกระบบPSA ระยะที่ 2</v>
          </cell>
          <cell r="P1075" t="str">
            <v>1.บุคคลค้ำประกัน</v>
          </cell>
          <cell r="Q1075">
            <v>33332</v>
          </cell>
          <cell r="R1075">
            <v>7540.1</v>
          </cell>
          <cell r="S1075" t="str">
            <v>แขวงเชียงดาว</v>
          </cell>
          <cell r="T1075" t="str">
            <v>ผบE448</v>
          </cell>
          <cell r="U1075">
            <v>2564</v>
          </cell>
          <cell r="V1075" t="str">
            <v>ผบE13</v>
          </cell>
          <cell r="W1075">
            <v>2565</v>
          </cell>
          <cell r="X1075"/>
          <cell r="Y1075"/>
          <cell r="Z1075"/>
          <cell r="AA1075">
            <v>20</v>
          </cell>
          <cell r="AB1075">
            <v>1</v>
          </cell>
          <cell r="AC1075">
            <v>2565</v>
          </cell>
          <cell r="AD1075"/>
          <cell r="AE1075"/>
          <cell r="AF1075"/>
          <cell r="AG1075"/>
          <cell r="AH1075"/>
          <cell r="AI1075"/>
          <cell r="AJ1075"/>
          <cell r="AK1075"/>
          <cell r="AL1075"/>
          <cell r="AM1075"/>
          <cell r="AN1075"/>
          <cell r="AO1075"/>
          <cell r="AP1075"/>
          <cell r="AQ1075"/>
          <cell r="AR1075"/>
          <cell r="AS1075"/>
          <cell r="AT1075"/>
          <cell r="AU1075"/>
          <cell r="AV1075"/>
          <cell r="AW1075"/>
          <cell r="AX1075"/>
          <cell r="AY1075"/>
          <cell r="AZ1075"/>
          <cell r="BA1075"/>
          <cell r="BB1075"/>
          <cell r="BC1075"/>
          <cell r="BD1075"/>
          <cell r="BE1075"/>
          <cell r="BF1075"/>
          <cell r="BG1075"/>
          <cell r="BH1075"/>
          <cell r="BI1075"/>
          <cell r="BJ1075"/>
          <cell r="BK1075"/>
          <cell r="BL1075" t="str">
            <v>นางสาวคำแพง พื้นชัยภูมิ</v>
          </cell>
          <cell r="BM1075">
            <v>883264010096</v>
          </cell>
          <cell r="BN1075"/>
          <cell r="BO1075"/>
          <cell r="BP1075"/>
          <cell r="BQ1075"/>
          <cell r="BR1075"/>
          <cell r="BS1075"/>
          <cell r="BT1075"/>
          <cell r="BU1075" t="str">
            <v>จันทร์นิภา</v>
          </cell>
          <cell r="BV1075"/>
          <cell r="BW1075"/>
          <cell r="BX1075"/>
          <cell r="BY1075"/>
          <cell r="BZ1075"/>
          <cell r="CA1075"/>
          <cell r="CB1075"/>
          <cell r="CC1075"/>
          <cell r="CD1075"/>
          <cell r="CE1075"/>
          <cell r="CF1075"/>
          <cell r="CG1075"/>
          <cell r="CH1075"/>
          <cell r="CI1075"/>
          <cell r="CJ1075"/>
          <cell r="CK1075"/>
          <cell r="CL1075"/>
          <cell r="CM1075"/>
          <cell r="CN1075"/>
          <cell r="CO1075"/>
        </row>
        <row r="1076">
          <cell r="B1076">
            <v>1920</v>
          </cell>
          <cell r="C1076">
            <v>1072</v>
          </cell>
          <cell r="D1076">
            <v>1</v>
          </cell>
          <cell r="E1076">
            <v>8</v>
          </cell>
          <cell r="F1076">
            <v>2565</v>
          </cell>
          <cell r="G1076">
            <v>800094035105</v>
          </cell>
          <cell r="H1076" t="str">
            <v>นาง</v>
          </cell>
          <cell r="I1076" t="str">
            <v>วิไล</v>
          </cell>
          <cell r="J1076" t="str">
            <v>ศิริแปง</v>
          </cell>
          <cell r="K1076">
            <v>3501300020351</v>
          </cell>
          <cell r="L1076" t="str">
            <v>ดอยสะเก็ด</v>
          </cell>
          <cell r="M1076" t="str">
            <v>เชียงใหม่ 2</v>
          </cell>
          <cell r="N1076">
            <v>8</v>
          </cell>
          <cell r="O1076" t="str">
            <v>สินเชื่อแก้ไขปัญหาหนี้นอกระบบPSA ระยะที่ 2</v>
          </cell>
          <cell r="P1076" t="str">
            <v>1.บุคคลค้ำประกัน</v>
          </cell>
          <cell r="Q1076">
            <v>39794.25</v>
          </cell>
          <cell r="R1076">
            <v>6769.5</v>
          </cell>
          <cell r="S1076" t="str">
            <v>แขวงเชียงใหม่</v>
          </cell>
          <cell r="T1076" t="str">
            <v>ผบE4606</v>
          </cell>
          <cell r="U1076">
            <v>2564</v>
          </cell>
          <cell r="V1076" t="str">
            <v>ผบE917</v>
          </cell>
          <cell r="W1076">
            <v>2565</v>
          </cell>
          <cell r="X1076"/>
          <cell r="Y1076"/>
          <cell r="Z1076"/>
          <cell r="AA1076">
            <v>2</v>
          </cell>
          <cell r="AB1076">
            <v>3</v>
          </cell>
          <cell r="AC1076">
            <v>2565</v>
          </cell>
          <cell r="AD1076"/>
          <cell r="AE1076"/>
          <cell r="AF1076"/>
          <cell r="AG1076"/>
          <cell r="AH1076"/>
          <cell r="AI1076"/>
          <cell r="AJ1076"/>
          <cell r="AK1076"/>
          <cell r="AL1076"/>
          <cell r="AM1076"/>
          <cell r="AN1076"/>
          <cell r="AO1076"/>
          <cell r="AP1076"/>
          <cell r="AQ1076"/>
          <cell r="AR1076"/>
          <cell r="AS1076"/>
          <cell r="AT1076"/>
          <cell r="AU1076"/>
          <cell r="AV1076"/>
          <cell r="AW1076"/>
          <cell r="AX1076"/>
          <cell r="AY1076"/>
          <cell r="AZ1076"/>
          <cell r="BA1076"/>
          <cell r="BB1076"/>
          <cell r="BC1076"/>
          <cell r="BD1076"/>
          <cell r="BE1076"/>
          <cell r="BF1076"/>
          <cell r="BG1076"/>
          <cell r="BH1076"/>
          <cell r="BI1076"/>
          <cell r="BJ1076"/>
          <cell r="BK1076"/>
          <cell r="BL1076" t="str">
            <v>นางวิไล ศิริแปง</v>
          </cell>
          <cell r="BM1076">
            <v>883264010090</v>
          </cell>
          <cell r="BN1076"/>
          <cell r="BO1076"/>
          <cell r="BP1076"/>
          <cell r="BQ1076"/>
          <cell r="BR1076"/>
          <cell r="BS1076"/>
          <cell r="BT1076"/>
          <cell r="BU1076" t="str">
            <v>จันทร์นิภา</v>
          </cell>
          <cell r="BV1076"/>
          <cell r="BW1076"/>
          <cell r="BX1076"/>
          <cell r="BY1076"/>
          <cell r="BZ1076"/>
          <cell r="CA1076"/>
          <cell r="CB1076"/>
          <cell r="CC1076"/>
          <cell r="CD1076"/>
          <cell r="CE1076"/>
          <cell r="CF1076"/>
          <cell r="CG1076"/>
          <cell r="CH1076"/>
          <cell r="CI1076"/>
          <cell r="CJ1076"/>
          <cell r="CK1076"/>
          <cell r="CL1076"/>
          <cell r="CM1076"/>
          <cell r="CN1076"/>
          <cell r="CO1076"/>
        </row>
        <row r="1077">
          <cell r="B1077">
            <v>1921</v>
          </cell>
          <cell r="C1077">
            <v>1073</v>
          </cell>
          <cell r="D1077">
            <v>1</v>
          </cell>
          <cell r="E1077">
            <v>8</v>
          </cell>
          <cell r="F1077">
            <v>2565</v>
          </cell>
          <cell r="G1077">
            <v>800081131941</v>
          </cell>
          <cell r="H1077" t="str">
            <v>นางสาว</v>
          </cell>
          <cell r="I1077" t="str">
            <v>นารีรัตน์</v>
          </cell>
          <cell r="J1077" t="str">
            <v>ดาวสนั่น</v>
          </cell>
          <cell r="K1077" t="str">
            <v>3 5019 00620 48 1</v>
          </cell>
          <cell r="L1077" t="str">
            <v>ประตูช้างเผือก</v>
          </cell>
          <cell r="M1077" t="str">
            <v>เชียงใหม่ 1</v>
          </cell>
          <cell r="N1077">
            <v>8</v>
          </cell>
          <cell r="O1077" t="str">
            <v>สินเชื่อประชาชน</v>
          </cell>
          <cell r="P1077" t="str">
            <v>1.บุคคลค้ำประกัน</v>
          </cell>
          <cell r="Q1077">
            <v>165076</v>
          </cell>
          <cell r="R1077">
            <v>40005.01</v>
          </cell>
          <cell r="S1077" t="str">
            <v>แขวงเชียงใหม่</v>
          </cell>
          <cell r="T1077" t="str">
            <v>ผบE4608</v>
          </cell>
          <cell r="U1077">
            <v>2564</v>
          </cell>
          <cell r="V1077" t="str">
            <v>ผบE907</v>
          </cell>
          <cell r="W1077">
            <v>2565</v>
          </cell>
          <cell r="X1077"/>
          <cell r="Y1077"/>
          <cell r="Z1077"/>
          <cell r="AA1077">
            <v>2</v>
          </cell>
          <cell r="AB1077">
            <v>3</v>
          </cell>
          <cell r="AC1077">
            <v>2565</v>
          </cell>
          <cell r="AD1077"/>
          <cell r="AE1077"/>
          <cell r="AF1077"/>
          <cell r="AG1077"/>
          <cell r="AH1077"/>
          <cell r="AI1077"/>
          <cell r="AJ1077"/>
          <cell r="AK1077"/>
          <cell r="AL1077"/>
          <cell r="AM1077"/>
          <cell r="AN1077"/>
          <cell r="AO1077"/>
          <cell r="AP1077"/>
          <cell r="AQ1077"/>
          <cell r="AR1077"/>
          <cell r="AS1077"/>
          <cell r="AT1077"/>
          <cell r="AU1077"/>
          <cell r="AV1077"/>
          <cell r="AW1077"/>
          <cell r="AX1077"/>
          <cell r="AY1077"/>
          <cell r="AZ1077"/>
          <cell r="BA1077"/>
          <cell r="BB1077"/>
          <cell r="BC1077"/>
          <cell r="BD1077"/>
          <cell r="BE1077"/>
          <cell r="BF1077"/>
          <cell r="BG1077"/>
          <cell r="BH1077"/>
          <cell r="BI1077"/>
          <cell r="BJ1077"/>
          <cell r="BK1077"/>
          <cell r="BL1077" t="str">
            <v>นางสาวนารีรัตน์ ดาวสนั่น</v>
          </cell>
          <cell r="BM1077">
            <v>883164010441</v>
          </cell>
          <cell r="BN1077"/>
          <cell r="BO1077"/>
          <cell r="BP1077"/>
          <cell r="BQ1077"/>
          <cell r="BR1077"/>
          <cell r="BS1077"/>
          <cell r="BT1077"/>
          <cell r="BU1077" t="str">
            <v>จันทร์นิภา</v>
          </cell>
          <cell r="BV1077"/>
          <cell r="BW1077"/>
          <cell r="BX1077"/>
          <cell r="BY1077"/>
          <cell r="BZ1077"/>
          <cell r="CA1077"/>
          <cell r="CB1077"/>
          <cell r="CC1077"/>
          <cell r="CD1077"/>
          <cell r="CE1077"/>
          <cell r="CF1077"/>
          <cell r="CG1077"/>
          <cell r="CH1077"/>
          <cell r="CI1077"/>
          <cell r="CJ1077"/>
          <cell r="CK1077"/>
          <cell r="CL1077"/>
          <cell r="CM1077"/>
          <cell r="CN1077"/>
          <cell r="CO1077"/>
        </row>
        <row r="1078">
          <cell r="B1078">
            <v>1922</v>
          </cell>
          <cell r="C1078">
            <v>1074</v>
          </cell>
          <cell r="D1078">
            <v>1</v>
          </cell>
          <cell r="E1078">
            <v>8</v>
          </cell>
          <cell r="F1078">
            <v>2565</v>
          </cell>
          <cell r="G1078">
            <v>800023364733</v>
          </cell>
          <cell r="H1078" t="str">
            <v>นางสาว</v>
          </cell>
          <cell r="I1078" t="str">
            <v>ภัทรนิษฐ์</v>
          </cell>
          <cell r="J1078" t="str">
            <v>สุภาลม</v>
          </cell>
          <cell r="K1078" t="str">
            <v>3 5002 00158 56 2</v>
          </cell>
          <cell r="L1078" t="str">
            <v>ประตูช้างเผือก</v>
          </cell>
          <cell r="M1078" t="str">
            <v>เชียงใหม่ 1</v>
          </cell>
          <cell r="N1078">
            <v>8</v>
          </cell>
          <cell r="O1078" t="str">
            <v>สินเชื่อสวัสดิการ</v>
          </cell>
          <cell r="P1078" t="str">
            <v>1.บุคคลค้ำประกัน</v>
          </cell>
          <cell r="Q1078">
            <v>44606.94</v>
          </cell>
          <cell r="R1078">
            <v>5921.02</v>
          </cell>
          <cell r="S1078" t="str">
            <v>จังหวัดฮอด</v>
          </cell>
          <cell r="T1078" t="str">
            <v>ผบE760</v>
          </cell>
          <cell r="U1078">
            <v>2564</v>
          </cell>
          <cell r="V1078" t="str">
            <v>ผบE79</v>
          </cell>
          <cell r="W1078">
            <v>2565</v>
          </cell>
          <cell r="X1078">
            <v>31</v>
          </cell>
          <cell r="Y1078">
            <v>1</v>
          </cell>
          <cell r="Z1078">
            <v>2565</v>
          </cell>
          <cell r="AA1078"/>
          <cell r="AB1078"/>
          <cell r="AC1078"/>
          <cell r="AD1078"/>
          <cell r="AE1078"/>
          <cell r="AF1078"/>
          <cell r="AG1078"/>
          <cell r="AH1078"/>
          <cell r="AI1078"/>
          <cell r="AJ1078"/>
          <cell r="AK1078"/>
          <cell r="AL1078"/>
          <cell r="AM1078"/>
          <cell r="AN1078"/>
          <cell r="AO1078"/>
          <cell r="AP1078"/>
          <cell r="AQ1078"/>
          <cell r="AR1078"/>
          <cell r="AS1078"/>
          <cell r="AT1078"/>
          <cell r="AU1078"/>
          <cell r="AV1078"/>
          <cell r="AW1078"/>
          <cell r="AX1078"/>
          <cell r="AY1078"/>
          <cell r="AZ1078"/>
          <cell r="BA1078"/>
          <cell r="BB1078"/>
          <cell r="BC1078"/>
          <cell r="BD1078"/>
          <cell r="BE1078"/>
          <cell r="BF1078"/>
          <cell r="BG1078"/>
          <cell r="BH1078"/>
          <cell r="BI1078"/>
          <cell r="BJ1078"/>
          <cell r="BK1078"/>
          <cell r="BL1078" t="str">
            <v>นางสาวภัทรนิษฐ์ สุภาลม</v>
          </cell>
          <cell r="BM1078">
            <v>883161010049</v>
          </cell>
          <cell r="BN1078"/>
          <cell r="BO1078"/>
          <cell r="BP1078"/>
          <cell r="BQ1078"/>
          <cell r="BR1078"/>
          <cell r="BS1078"/>
          <cell r="BT1078"/>
          <cell r="BU1078" t="str">
            <v>จันทร์นิภา</v>
          </cell>
          <cell r="BV1078"/>
          <cell r="BW1078"/>
          <cell r="BX1078"/>
          <cell r="BY1078"/>
          <cell r="BZ1078"/>
          <cell r="CA1078"/>
          <cell r="CB1078"/>
          <cell r="CC1078"/>
          <cell r="CD1078"/>
          <cell r="CE1078"/>
          <cell r="CF1078"/>
          <cell r="CG1078"/>
          <cell r="CH1078"/>
          <cell r="CI1078"/>
          <cell r="CJ1078"/>
          <cell r="CK1078"/>
          <cell r="CL1078"/>
          <cell r="CM1078"/>
          <cell r="CN1078"/>
          <cell r="CO1078"/>
        </row>
        <row r="1079">
          <cell r="B1079">
            <v>1923</v>
          </cell>
          <cell r="C1079">
            <v>1075</v>
          </cell>
          <cell r="D1079">
            <v>1</v>
          </cell>
          <cell r="E1079">
            <v>8</v>
          </cell>
          <cell r="F1079">
            <v>2565</v>
          </cell>
          <cell r="G1079">
            <v>800081310347</v>
          </cell>
          <cell r="H1079" t="str">
            <v>นางสาว</v>
          </cell>
          <cell r="I1079" t="str">
            <v xml:space="preserve">สุภาภรณ์ </v>
          </cell>
          <cell r="J1079" t="str">
            <v>ปะมาละ</v>
          </cell>
          <cell r="K1079" t="str">
            <v>3 5015 00570 14 1</v>
          </cell>
          <cell r="L1079" t="str">
            <v>ประตูช้างเผือก</v>
          </cell>
          <cell r="M1079" t="str">
            <v>เชียงใหม่ 1</v>
          </cell>
          <cell r="N1079">
            <v>8</v>
          </cell>
          <cell r="O1079" t="str">
            <v>สินเชื่อธนาคารประชาชน</v>
          </cell>
          <cell r="P1079" t="str">
            <v>1.บุคคลค้ำประกัน</v>
          </cell>
          <cell r="Q1079">
            <v>109741</v>
          </cell>
          <cell r="R1079">
            <v>30445.05</v>
          </cell>
          <cell r="S1079" t="str">
            <v>แขวงเชียงใหม่</v>
          </cell>
          <cell r="T1079" t="str">
            <v>ผบE4607</v>
          </cell>
          <cell r="U1079">
            <v>2564</v>
          </cell>
          <cell r="V1079" t="str">
            <v>ผบE906</v>
          </cell>
          <cell r="W1079">
            <v>2565</v>
          </cell>
          <cell r="X1079">
            <v>2</v>
          </cell>
          <cell r="Y1079">
            <v>3</v>
          </cell>
          <cell r="Z1079">
            <v>2565</v>
          </cell>
          <cell r="AA1079"/>
          <cell r="AB1079"/>
          <cell r="AC1079"/>
          <cell r="AD1079"/>
          <cell r="AE1079"/>
          <cell r="AF1079"/>
          <cell r="AG1079"/>
          <cell r="AH1079"/>
          <cell r="AI1079"/>
          <cell r="AJ1079"/>
          <cell r="AK1079"/>
          <cell r="AL1079"/>
          <cell r="AM1079"/>
          <cell r="AN1079"/>
          <cell r="AO1079"/>
          <cell r="AP1079"/>
          <cell r="AQ1079"/>
          <cell r="AR1079"/>
          <cell r="AS1079"/>
          <cell r="AT1079"/>
          <cell r="AU1079"/>
          <cell r="AV1079"/>
          <cell r="AW1079"/>
          <cell r="AX1079"/>
          <cell r="AY1079"/>
          <cell r="AZ1079"/>
          <cell r="BA1079"/>
          <cell r="BB1079"/>
          <cell r="BC1079"/>
          <cell r="BD1079"/>
          <cell r="BE1079"/>
          <cell r="BF1079"/>
          <cell r="BG1079"/>
          <cell r="BH1079"/>
          <cell r="BI1079"/>
          <cell r="BJ1079"/>
          <cell r="BK1079"/>
          <cell r="BL1079" t="str">
            <v>นางสาวสุภาภรณ์  ปะมาละ</v>
          </cell>
          <cell r="BM1079">
            <v>883162012658</v>
          </cell>
          <cell r="BN1079"/>
          <cell r="BO1079"/>
          <cell r="BP1079"/>
          <cell r="BQ1079"/>
          <cell r="BR1079"/>
          <cell r="BS1079"/>
          <cell r="BT1079"/>
          <cell r="BU1079" t="str">
            <v>จันทร์นิภา</v>
          </cell>
          <cell r="BV1079"/>
          <cell r="BW1079"/>
          <cell r="BX1079"/>
          <cell r="BY1079"/>
          <cell r="BZ1079"/>
          <cell r="CA1079"/>
          <cell r="CB1079"/>
          <cell r="CC1079"/>
          <cell r="CD1079"/>
          <cell r="CE1079"/>
          <cell r="CF1079"/>
          <cell r="CG1079"/>
          <cell r="CH1079"/>
          <cell r="CI1079"/>
          <cell r="CJ1079"/>
          <cell r="CK1079"/>
          <cell r="CL1079"/>
          <cell r="CM1079"/>
          <cell r="CN1079"/>
          <cell r="CO1079"/>
        </row>
        <row r="1080">
          <cell r="B1080">
            <v>1924</v>
          </cell>
          <cell r="C1080">
            <v>1076</v>
          </cell>
          <cell r="D1080">
            <v>1</v>
          </cell>
          <cell r="E1080">
            <v>8</v>
          </cell>
          <cell r="F1080">
            <v>2565</v>
          </cell>
          <cell r="G1080">
            <v>800048728607</v>
          </cell>
          <cell r="H1080" t="str">
            <v>นาย</v>
          </cell>
          <cell r="I1080" t="str">
            <v>สิทธิชัย</v>
          </cell>
          <cell r="J1080" t="str">
            <v>อัศวอารักษ์</v>
          </cell>
          <cell r="K1080" t="str">
            <v>1 1007 01031 98 8</v>
          </cell>
          <cell r="L1080" t="str">
            <v>ประตูช้างเผือก</v>
          </cell>
          <cell r="M1080" t="str">
            <v>เชียงใหม่ 1</v>
          </cell>
          <cell r="N1080">
            <v>8</v>
          </cell>
          <cell r="O1080" t="str">
            <v>สินเชื่อธนาคารประชาชน</v>
          </cell>
          <cell r="P1080" t="str">
            <v>1.บุคคลค้ำประกัน</v>
          </cell>
          <cell r="Q1080">
            <v>32794.839999999997</v>
          </cell>
          <cell r="R1080">
            <v>12806.84</v>
          </cell>
          <cell r="S1080" t="str">
            <v>แขวงเชียงใหม่</v>
          </cell>
          <cell r="T1080" t="str">
            <v>ผบE4605</v>
          </cell>
          <cell r="U1080">
            <v>2564</v>
          </cell>
          <cell r="V1080" t="str">
            <v>ผบE913</v>
          </cell>
          <cell r="W1080">
            <v>2565</v>
          </cell>
          <cell r="X1080">
            <v>2</v>
          </cell>
          <cell r="Y1080">
            <v>3</v>
          </cell>
          <cell r="Z1080">
            <v>2565</v>
          </cell>
          <cell r="AA1080"/>
          <cell r="AB1080"/>
          <cell r="AC1080"/>
          <cell r="AD1080"/>
          <cell r="AE1080"/>
          <cell r="AF1080"/>
          <cell r="AG1080"/>
          <cell r="AH1080"/>
          <cell r="AI1080"/>
          <cell r="AJ1080"/>
          <cell r="AK1080"/>
          <cell r="AL1080"/>
          <cell r="AM1080"/>
          <cell r="AN1080"/>
          <cell r="AO1080"/>
          <cell r="AP1080"/>
          <cell r="AQ1080"/>
          <cell r="AR1080"/>
          <cell r="AS1080"/>
          <cell r="AT1080"/>
          <cell r="AU1080"/>
          <cell r="AV1080"/>
          <cell r="AW1080"/>
          <cell r="AX1080"/>
          <cell r="AY1080"/>
          <cell r="AZ1080"/>
          <cell r="BA1080"/>
          <cell r="BB1080"/>
          <cell r="BC1080"/>
          <cell r="BD1080"/>
          <cell r="BE1080"/>
          <cell r="BF1080"/>
          <cell r="BG1080"/>
          <cell r="BH1080"/>
          <cell r="BI1080"/>
          <cell r="BJ1080"/>
          <cell r="BK1080"/>
          <cell r="BL1080" t="str">
            <v>นายสิทธิชัย อัศวอารักษ์</v>
          </cell>
          <cell r="BM1080">
            <v>823560010375</v>
          </cell>
          <cell r="BN1080"/>
          <cell r="BO1080"/>
          <cell r="BP1080"/>
          <cell r="BQ1080"/>
          <cell r="BR1080"/>
          <cell r="BS1080"/>
          <cell r="BT1080"/>
          <cell r="BU1080" t="str">
            <v>จันทร์นิภา</v>
          </cell>
          <cell r="BV1080"/>
          <cell r="BW1080"/>
          <cell r="BX1080"/>
          <cell r="BY1080"/>
          <cell r="BZ1080"/>
          <cell r="CA1080"/>
          <cell r="CB1080"/>
          <cell r="CC1080"/>
          <cell r="CD1080"/>
          <cell r="CE1080"/>
          <cell r="CF1080"/>
          <cell r="CG1080"/>
          <cell r="CH1080"/>
          <cell r="CI1080"/>
          <cell r="CJ1080"/>
          <cell r="CK1080"/>
          <cell r="CL1080"/>
          <cell r="CM1080"/>
          <cell r="CN1080"/>
          <cell r="CO1080"/>
        </row>
        <row r="1081">
          <cell r="B1081">
            <v>1925</v>
          </cell>
          <cell r="C1081">
            <v>1077</v>
          </cell>
          <cell r="D1081">
            <v>1</v>
          </cell>
          <cell r="E1081">
            <v>8</v>
          </cell>
          <cell r="F1081">
            <v>2565</v>
          </cell>
          <cell r="G1081">
            <v>800015386694</v>
          </cell>
          <cell r="H1081" t="str">
            <v>นาย</v>
          </cell>
          <cell r="I1081" t="str">
            <v>วิชญ์สิทธิ์</v>
          </cell>
          <cell r="J1081" t="str">
            <v>คันธะเรศย์</v>
          </cell>
          <cell r="K1081" t="str">
            <v>3 5506 00022 52 8</v>
          </cell>
          <cell r="L1081" t="str">
            <v>ประตูช้างเผือก</v>
          </cell>
          <cell r="M1081" t="str">
            <v>เชียงใหม่ 1</v>
          </cell>
          <cell r="N1081">
            <v>8</v>
          </cell>
          <cell r="O1081" t="str">
            <v>สินเชื่อสวัสดิการ</v>
          </cell>
          <cell r="P1081" t="str">
            <v>1.บุคคลค้ำประกัน</v>
          </cell>
          <cell r="Q1081"/>
          <cell r="R1081"/>
          <cell r="S1081" t="str">
            <v>แขวงลำปาง</v>
          </cell>
          <cell r="T1081" t="str">
            <v>ผบE484</v>
          </cell>
          <cell r="U1081">
            <v>2565</v>
          </cell>
          <cell r="V1081" t="str">
            <v>ผบE1023</v>
          </cell>
          <cell r="W1081">
            <v>2565</v>
          </cell>
          <cell r="X1081">
            <v>15</v>
          </cell>
          <cell r="Y1081">
            <v>3</v>
          </cell>
          <cell r="Z1081">
            <v>2565</v>
          </cell>
          <cell r="AA1081"/>
          <cell r="AB1081"/>
          <cell r="AC1081"/>
          <cell r="AD1081"/>
          <cell r="AE1081"/>
          <cell r="AF1081"/>
          <cell r="AG1081"/>
          <cell r="AH1081"/>
          <cell r="AI1081"/>
          <cell r="AJ1081"/>
          <cell r="AK1081"/>
          <cell r="AL1081"/>
          <cell r="AM1081"/>
          <cell r="AN1081"/>
          <cell r="AO1081"/>
          <cell r="AP1081"/>
          <cell r="AQ1081"/>
          <cell r="AR1081"/>
          <cell r="AS1081"/>
          <cell r="AT1081"/>
          <cell r="AU1081"/>
          <cell r="AV1081"/>
          <cell r="AW1081"/>
          <cell r="AX1081"/>
          <cell r="AY1081"/>
          <cell r="AZ1081"/>
          <cell r="BA1081"/>
          <cell r="BB1081"/>
          <cell r="BC1081"/>
          <cell r="BD1081"/>
          <cell r="BE1081"/>
          <cell r="BF1081"/>
          <cell r="BG1081"/>
          <cell r="BH1081"/>
          <cell r="BI1081"/>
          <cell r="BJ1081"/>
          <cell r="BK1081"/>
          <cell r="BL1081" t="str">
            <v>นายวิชญ์สิทธิ์ คันธะเรศย์</v>
          </cell>
          <cell r="BM1081">
            <v>883162012062</v>
          </cell>
          <cell r="BN1081"/>
          <cell r="BO1081"/>
          <cell r="BP1081"/>
          <cell r="BQ1081"/>
          <cell r="BR1081"/>
          <cell r="BS1081"/>
          <cell r="BT1081"/>
          <cell r="BU1081" t="str">
            <v>จันทร์นิภา</v>
          </cell>
          <cell r="BV1081"/>
          <cell r="BW1081"/>
          <cell r="BX1081"/>
          <cell r="BY1081"/>
          <cell r="BZ1081"/>
          <cell r="CA1081"/>
          <cell r="CB1081"/>
          <cell r="CC1081"/>
          <cell r="CD1081"/>
          <cell r="CE1081"/>
          <cell r="CF1081"/>
          <cell r="CG1081"/>
          <cell r="CH1081"/>
          <cell r="CI1081"/>
          <cell r="CJ1081"/>
          <cell r="CK1081"/>
          <cell r="CL1081"/>
          <cell r="CM1081"/>
          <cell r="CN1081"/>
          <cell r="CO1081"/>
        </row>
        <row r="1082">
          <cell r="B1082">
            <v>1926</v>
          </cell>
          <cell r="C1082">
            <v>1078</v>
          </cell>
          <cell r="D1082">
            <v>1</v>
          </cell>
          <cell r="E1082">
            <v>8</v>
          </cell>
          <cell r="F1082">
            <v>2565</v>
          </cell>
          <cell r="G1082" t="str">
            <v>800083239635,
800083254733</v>
          </cell>
          <cell r="H1082" t="str">
            <v>นาง</v>
          </cell>
          <cell r="I1082" t="str">
            <v>อัมพวัน</v>
          </cell>
          <cell r="J1082" t="str">
            <v>เอี่ยมสะอาด</v>
          </cell>
          <cell r="K1082">
            <v>3600800702998</v>
          </cell>
          <cell r="L1082" t="str">
            <v>มีโชคพลาซ่า</v>
          </cell>
          <cell r="M1082" t="str">
            <v>เชียงใหม่ 2</v>
          </cell>
          <cell r="N1082">
            <v>8</v>
          </cell>
          <cell r="O1082" t="str">
            <v>สินเชื่อธนาคารประชาชน,
สินเชื่อแก้ไขปัญหาหนี้นอกระบบPSAระยะที่2</v>
          </cell>
          <cell r="P1082" t="str">
            <v>1.บุคคลค้ำประกัน</v>
          </cell>
          <cell r="Q1082">
            <v>41625</v>
          </cell>
          <cell r="R1082">
            <v>15268.38</v>
          </cell>
          <cell r="S1082" t="str">
            <v>แขวงเชียงดาว</v>
          </cell>
          <cell r="T1082" t="str">
            <v>ผบE102</v>
          </cell>
          <cell r="U1082">
            <v>2565</v>
          </cell>
          <cell r="V1082" t="str">
            <v>ผบE305</v>
          </cell>
          <cell r="W1082">
            <v>2565</v>
          </cell>
          <cell r="X1082"/>
          <cell r="Y1082"/>
          <cell r="Z1082"/>
          <cell r="AA1082">
            <v>31</v>
          </cell>
          <cell r="AB1082">
            <v>5</v>
          </cell>
          <cell r="AC1082">
            <v>2565</v>
          </cell>
          <cell r="AD1082"/>
          <cell r="AE1082"/>
          <cell r="AF1082"/>
          <cell r="AG1082"/>
          <cell r="AH1082"/>
          <cell r="AI1082"/>
          <cell r="AJ1082"/>
          <cell r="AK1082"/>
          <cell r="AL1082"/>
          <cell r="AM1082"/>
          <cell r="AN1082"/>
          <cell r="AO1082"/>
          <cell r="AP1082"/>
          <cell r="AQ1082"/>
          <cell r="AR1082"/>
          <cell r="AS1082"/>
          <cell r="AT1082"/>
          <cell r="AU1082"/>
          <cell r="AV1082"/>
          <cell r="AW1082"/>
          <cell r="AX1082"/>
          <cell r="AY1082"/>
          <cell r="AZ1082"/>
          <cell r="BA1082"/>
          <cell r="BB1082"/>
          <cell r="BC1082"/>
          <cell r="BD1082"/>
          <cell r="BE1082"/>
          <cell r="BF1082"/>
          <cell r="BG1082"/>
          <cell r="BH1082"/>
          <cell r="BI1082"/>
          <cell r="BJ1082"/>
          <cell r="BK1082"/>
          <cell r="BL1082" t="str">
            <v>นางอัมพวัน เอี่ยมสะอาด</v>
          </cell>
          <cell r="BM1082">
            <v>883262012345</v>
          </cell>
          <cell r="BN1082"/>
          <cell r="BO1082"/>
          <cell r="BP1082"/>
          <cell r="BQ1082"/>
          <cell r="BR1082"/>
          <cell r="BS1082"/>
          <cell r="BT1082"/>
          <cell r="BU1082" t="str">
            <v>จันทร์นิภา</v>
          </cell>
          <cell r="BV1082"/>
          <cell r="BW1082"/>
          <cell r="BX1082"/>
          <cell r="BY1082"/>
          <cell r="BZ1082"/>
          <cell r="CA1082"/>
          <cell r="CB1082"/>
          <cell r="CC1082"/>
          <cell r="CD1082"/>
          <cell r="CE1082"/>
          <cell r="CF1082"/>
          <cell r="CG1082"/>
          <cell r="CH1082"/>
          <cell r="CI1082"/>
          <cell r="CJ1082"/>
          <cell r="CK1082"/>
          <cell r="CL1082"/>
          <cell r="CM1082"/>
          <cell r="CN1082"/>
          <cell r="CO1082"/>
        </row>
        <row r="1083">
          <cell r="B1083">
            <v>1927</v>
          </cell>
          <cell r="C1083">
            <v>1079</v>
          </cell>
          <cell r="D1083">
            <v>1</v>
          </cell>
          <cell r="E1083">
            <v>8</v>
          </cell>
          <cell r="F1083">
            <v>2565</v>
          </cell>
          <cell r="G1083">
            <v>800093269168</v>
          </cell>
          <cell r="H1083" t="str">
            <v>นาย</v>
          </cell>
          <cell r="I1083" t="str">
            <v>ฤทธิศักดิ์</v>
          </cell>
          <cell r="J1083" t="str">
            <v>โซติเลิศสกุล</v>
          </cell>
          <cell r="K1083">
            <v>1580700002611</v>
          </cell>
          <cell r="L1083" t="str">
            <v>แม่แจ่ม</v>
          </cell>
          <cell r="M1083" t="str">
            <v>เชียงใหม่ 3</v>
          </cell>
          <cell r="N1083">
            <v>8</v>
          </cell>
          <cell r="O1083" t="str">
            <v>สินเชื่อแก้ไขปัญหาหนี้นอกระบบPSAระยะที่2</v>
          </cell>
          <cell r="P1083" t="str">
            <v>1.บุคคลค้ำประกัน</v>
          </cell>
          <cell r="Q1083">
            <v>36992</v>
          </cell>
          <cell r="R1083">
            <v>8377.2800000000007</v>
          </cell>
          <cell r="S1083" t="str">
            <v>จังหวัดฮอด</v>
          </cell>
          <cell r="T1083" t="str">
            <v>ผบE26</v>
          </cell>
          <cell r="U1083">
            <v>2565</v>
          </cell>
          <cell r="V1083" t="str">
            <v>ผบE184</v>
          </cell>
          <cell r="W1083">
            <v>2565</v>
          </cell>
          <cell r="X1083"/>
          <cell r="Y1083"/>
          <cell r="Z1083"/>
          <cell r="AA1083">
            <v>14</v>
          </cell>
          <cell r="AB1083">
            <v>3</v>
          </cell>
          <cell r="AC1083">
            <v>2565</v>
          </cell>
          <cell r="AD1083"/>
          <cell r="AE1083"/>
          <cell r="AF1083"/>
          <cell r="AG1083"/>
          <cell r="AH1083"/>
          <cell r="AI1083"/>
          <cell r="AJ1083"/>
          <cell r="AK1083"/>
          <cell r="AL1083"/>
          <cell r="AM1083"/>
          <cell r="AN1083"/>
          <cell r="AO1083"/>
          <cell r="AP1083"/>
          <cell r="AQ1083"/>
          <cell r="AR1083"/>
          <cell r="AS1083"/>
          <cell r="AT1083"/>
          <cell r="AU1083"/>
          <cell r="AV1083"/>
          <cell r="AW1083"/>
          <cell r="AX1083"/>
          <cell r="AY1083"/>
          <cell r="AZ1083"/>
          <cell r="BA1083"/>
          <cell r="BB1083"/>
          <cell r="BC1083"/>
          <cell r="BD1083"/>
          <cell r="BE1083"/>
          <cell r="BF1083"/>
          <cell r="BG1083"/>
          <cell r="BH1083"/>
          <cell r="BI1083"/>
          <cell r="BJ1083"/>
          <cell r="BK1083"/>
          <cell r="BL1083" t="str">
            <v>นายฤทธิศักดิ์ โซติเลิศสกุล</v>
          </cell>
          <cell r="BM1083">
            <v>888164010341</v>
          </cell>
          <cell r="BN1083"/>
          <cell r="BO1083"/>
          <cell r="BP1083"/>
          <cell r="BQ1083"/>
          <cell r="BR1083"/>
          <cell r="BS1083"/>
          <cell r="BT1083"/>
          <cell r="BU1083" t="str">
            <v>จันทร์นิภา</v>
          </cell>
          <cell r="BV1083"/>
          <cell r="BW1083"/>
          <cell r="BX1083"/>
          <cell r="BY1083"/>
          <cell r="BZ1083"/>
          <cell r="CA1083"/>
          <cell r="CB1083"/>
          <cell r="CC1083"/>
          <cell r="CD1083"/>
          <cell r="CE1083"/>
          <cell r="CF1083"/>
          <cell r="CG1083"/>
          <cell r="CH1083"/>
          <cell r="CI1083"/>
          <cell r="CJ1083"/>
          <cell r="CK1083"/>
          <cell r="CL1083"/>
          <cell r="CM1083"/>
          <cell r="CN1083"/>
          <cell r="CO1083"/>
        </row>
        <row r="1084">
          <cell r="B1084">
            <v>1928</v>
          </cell>
          <cell r="C1084">
            <v>1080</v>
          </cell>
          <cell r="D1084">
            <v>1</v>
          </cell>
          <cell r="E1084">
            <v>8</v>
          </cell>
          <cell r="F1084">
            <v>2565</v>
          </cell>
          <cell r="G1084">
            <v>800094670463</v>
          </cell>
          <cell r="H1084" t="str">
            <v>นาย</v>
          </cell>
          <cell r="I1084" t="str">
            <v>สุทัศน์</v>
          </cell>
          <cell r="J1084" t="str">
            <v>กะรัตน์</v>
          </cell>
          <cell r="K1084">
            <v>5550500532121</v>
          </cell>
          <cell r="L1084" t="str">
            <v>แม่แจ่ม</v>
          </cell>
          <cell r="M1084" t="str">
            <v>เชียงใหม่ 3</v>
          </cell>
          <cell r="N1084">
            <v>8</v>
          </cell>
          <cell r="O1084" t="str">
            <v>สินเชื่อแก้ไขปัญหาหนี้นอกระบบPSAระยะที่2</v>
          </cell>
          <cell r="P1084" t="str">
            <v>1.บุคคลค้ำประกัน</v>
          </cell>
          <cell r="Q1084">
            <v>36110</v>
          </cell>
          <cell r="R1084">
            <v>8018.57</v>
          </cell>
          <cell r="S1084" t="str">
            <v>จังหวัดฮอด</v>
          </cell>
          <cell r="T1084" t="str">
            <v>ผบE31</v>
          </cell>
          <cell r="U1084">
            <v>2565</v>
          </cell>
          <cell r="V1084" t="str">
            <v>ผบE115</v>
          </cell>
          <cell r="W1084">
            <v>2565</v>
          </cell>
          <cell r="X1084"/>
          <cell r="Y1084"/>
          <cell r="Z1084"/>
          <cell r="AA1084">
            <v>22</v>
          </cell>
          <cell r="AB1084">
            <v>2</v>
          </cell>
          <cell r="AC1084">
            <v>2565</v>
          </cell>
          <cell r="AD1084"/>
          <cell r="AE1084"/>
          <cell r="AF1084"/>
          <cell r="AG1084"/>
          <cell r="AH1084"/>
          <cell r="AI1084"/>
          <cell r="AJ1084"/>
          <cell r="AK1084"/>
          <cell r="AL1084"/>
          <cell r="AM1084"/>
          <cell r="AN1084"/>
          <cell r="AO1084"/>
          <cell r="AP1084"/>
          <cell r="AQ1084"/>
          <cell r="AR1084"/>
          <cell r="AS1084"/>
          <cell r="AT1084"/>
          <cell r="AU1084"/>
          <cell r="AV1084"/>
          <cell r="AW1084"/>
          <cell r="AX1084"/>
          <cell r="AY1084"/>
          <cell r="AZ1084"/>
          <cell r="BA1084"/>
          <cell r="BB1084"/>
          <cell r="BC1084"/>
          <cell r="BD1084"/>
          <cell r="BE1084"/>
          <cell r="BF1084"/>
          <cell r="BG1084"/>
          <cell r="BH1084"/>
          <cell r="BI1084"/>
          <cell r="BJ1084"/>
          <cell r="BK1084"/>
          <cell r="BL1084" t="str">
            <v>นายสุทัศน์ กะรัตน์</v>
          </cell>
          <cell r="BM1084">
            <v>8881640120343</v>
          </cell>
          <cell r="BN1084"/>
          <cell r="BO1084"/>
          <cell r="BP1084"/>
          <cell r="BQ1084"/>
          <cell r="BR1084"/>
          <cell r="BS1084"/>
          <cell r="BT1084"/>
          <cell r="BU1084" t="str">
            <v>จันทร์นิภา</v>
          </cell>
          <cell r="BV1084"/>
          <cell r="BW1084"/>
          <cell r="BX1084"/>
          <cell r="BY1084"/>
          <cell r="BZ1084"/>
          <cell r="CA1084"/>
          <cell r="CB1084"/>
          <cell r="CC1084"/>
          <cell r="CD1084"/>
          <cell r="CE1084"/>
          <cell r="CF1084"/>
          <cell r="CG1084"/>
          <cell r="CH1084"/>
          <cell r="CI1084"/>
          <cell r="CJ1084"/>
          <cell r="CK1084"/>
          <cell r="CL1084"/>
          <cell r="CM1084"/>
          <cell r="CN1084"/>
          <cell r="CO1084"/>
        </row>
        <row r="1085">
          <cell r="B1085">
            <v>1929</v>
          </cell>
          <cell r="C1085">
            <v>1081</v>
          </cell>
          <cell r="D1085">
            <v>1</v>
          </cell>
          <cell r="E1085">
            <v>8</v>
          </cell>
          <cell r="F1085">
            <v>2565</v>
          </cell>
          <cell r="G1085">
            <v>800096151165</v>
          </cell>
          <cell r="H1085" t="str">
            <v>นาง</v>
          </cell>
          <cell r="I1085" t="str">
            <v>จันหอม</v>
          </cell>
          <cell r="J1085" t="str">
            <v>ก๋องตา</v>
          </cell>
          <cell r="K1085">
            <v>3501700084909</v>
          </cell>
          <cell r="L1085" t="str">
            <v>ดอยเต่า</v>
          </cell>
          <cell r="M1085" t="str">
            <v>เชียงใหม่ 3</v>
          </cell>
          <cell r="N1085">
            <v>8</v>
          </cell>
          <cell r="O1085" t="str">
            <v>สินเชื่อแก้ไขปัญหาหนี้นอกระบบPSAระยะที่2</v>
          </cell>
          <cell r="P1085" t="str">
            <v>1.บุคคลค้ำประกัน</v>
          </cell>
          <cell r="Q1085">
            <v>41868.620000000003</v>
          </cell>
          <cell r="R1085">
            <v>7200.34</v>
          </cell>
          <cell r="S1085" t="str">
            <v>จังหวัดฮอด</v>
          </cell>
          <cell r="T1085" t="str">
            <v>ผบE27</v>
          </cell>
          <cell r="U1085">
            <v>2565</v>
          </cell>
          <cell r="V1085" t="str">
            <v>ผบE309</v>
          </cell>
          <cell r="W1085">
            <v>2565</v>
          </cell>
          <cell r="X1085"/>
          <cell r="Y1085"/>
          <cell r="Z1085"/>
          <cell r="AA1085">
            <v>22</v>
          </cell>
          <cell r="AB1085">
            <v>2</v>
          </cell>
          <cell r="AC1085">
            <v>2565</v>
          </cell>
          <cell r="AD1085"/>
          <cell r="AE1085"/>
          <cell r="AF1085"/>
          <cell r="AG1085"/>
          <cell r="AH1085"/>
          <cell r="AI1085"/>
          <cell r="AJ1085"/>
          <cell r="AK1085"/>
          <cell r="AL1085"/>
          <cell r="AM1085"/>
          <cell r="AN1085"/>
          <cell r="AO1085"/>
          <cell r="AP1085"/>
          <cell r="AQ1085"/>
          <cell r="AR1085"/>
          <cell r="AS1085"/>
          <cell r="AT1085"/>
          <cell r="AU1085"/>
          <cell r="AV1085"/>
          <cell r="AW1085"/>
          <cell r="AX1085"/>
          <cell r="AY1085"/>
          <cell r="AZ1085"/>
          <cell r="BA1085"/>
          <cell r="BB1085"/>
          <cell r="BC1085"/>
          <cell r="BD1085"/>
          <cell r="BE1085"/>
          <cell r="BF1085"/>
          <cell r="BG1085"/>
          <cell r="BH1085"/>
          <cell r="BI1085"/>
          <cell r="BJ1085"/>
          <cell r="BK1085"/>
          <cell r="BL1085" t="str">
            <v>นางจันหอม ก๋องตา</v>
          </cell>
          <cell r="BM1085">
            <v>888164010452</v>
          </cell>
          <cell r="BN1085"/>
          <cell r="BO1085"/>
          <cell r="BP1085"/>
          <cell r="BQ1085"/>
          <cell r="BR1085"/>
          <cell r="BS1085"/>
          <cell r="BT1085"/>
          <cell r="BU1085" t="str">
            <v>จันทร์นิภา</v>
          </cell>
          <cell r="BV1085"/>
          <cell r="BW1085"/>
          <cell r="BX1085"/>
          <cell r="BY1085"/>
          <cell r="BZ1085"/>
          <cell r="CA1085"/>
          <cell r="CB1085"/>
          <cell r="CC1085"/>
          <cell r="CD1085"/>
          <cell r="CE1085"/>
          <cell r="CF1085"/>
          <cell r="CG1085"/>
          <cell r="CH1085"/>
          <cell r="CI1085"/>
          <cell r="CJ1085"/>
          <cell r="CK1085"/>
          <cell r="CL1085"/>
          <cell r="CM1085"/>
          <cell r="CN1085"/>
          <cell r="CO1085"/>
        </row>
        <row r="1086">
          <cell r="B1086">
            <v>1930</v>
          </cell>
          <cell r="C1086">
            <v>1082</v>
          </cell>
          <cell r="D1086">
            <v>1</v>
          </cell>
          <cell r="E1086">
            <v>8</v>
          </cell>
          <cell r="F1086">
            <v>2565</v>
          </cell>
          <cell r="G1086">
            <v>800070685030</v>
          </cell>
          <cell r="H1086" t="str">
            <v>นาย</v>
          </cell>
          <cell r="I1086" t="str">
            <v>สงัด</v>
          </cell>
          <cell r="J1086" t="str">
            <v>ภูเวียงจันทร์</v>
          </cell>
          <cell r="K1086">
            <v>3501700241612</v>
          </cell>
          <cell r="L1086" t="str">
            <v>ดอยเต่า</v>
          </cell>
          <cell r="M1086" t="str">
            <v>เชียงใหม่ 3</v>
          </cell>
          <cell r="N1086">
            <v>8</v>
          </cell>
          <cell r="O1086" t="str">
            <v>สินเชื่อพัฒนาองค์กรชุมชน(รายบุคคล)</v>
          </cell>
          <cell r="P1086" t="str">
            <v>1.บุคคลค้ำประกัน</v>
          </cell>
          <cell r="Q1086">
            <v>158250.89000000001</v>
          </cell>
          <cell r="R1086">
            <v>50112.82</v>
          </cell>
          <cell r="S1086" t="str">
            <v>จังหวัดฮอด</v>
          </cell>
          <cell r="T1086" t="str">
            <v>ผบE33</v>
          </cell>
          <cell r="U1086">
            <v>2565</v>
          </cell>
          <cell r="V1086" t="str">
            <v>ผบE194</v>
          </cell>
          <cell r="W1086">
            <v>2565</v>
          </cell>
          <cell r="X1086">
            <v>15</v>
          </cell>
          <cell r="Y1086">
            <v>3</v>
          </cell>
          <cell r="Z1086">
            <v>2565</v>
          </cell>
          <cell r="AA1086"/>
          <cell r="AB1086"/>
          <cell r="AC1086"/>
          <cell r="AD1086"/>
          <cell r="AE1086"/>
          <cell r="AF1086"/>
          <cell r="AG1086"/>
          <cell r="AH1086"/>
          <cell r="AI1086"/>
          <cell r="AJ1086"/>
          <cell r="AK1086"/>
          <cell r="AL1086"/>
          <cell r="AM1086"/>
          <cell r="AN1086"/>
          <cell r="AO1086"/>
          <cell r="AP1086"/>
          <cell r="AQ1086"/>
          <cell r="AR1086"/>
          <cell r="AS1086"/>
          <cell r="AT1086"/>
          <cell r="AU1086"/>
          <cell r="AV1086"/>
          <cell r="AW1086"/>
          <cell r="AX1086"/>
          <cell r="AY1086"/>
          <cell r="AZ1086"/>
          <cell r="BA1086"/>
          <cell r="BB1086"/>
          <cell r="BC1086"/>
          <cell r="BD1086"/>
          <cell r="BE1086"/>
          <cell r="BF1086"/>
          <cell r="BG1086"/>
          <cell r="BH1086"/>
          <cell r="BI1086"/>
          <cell r="BJ1086"/>
          <cell r="BK1086"/>
          <cell r="BL1086" t="str">
            <v>นายสงัด ภูเวียงจันทร์</v>
          </cell>
          <cell r="BM1086">
            <v>888164010482</v>
          </cell>
          <cell r="BN1086"/>
          <cell r="BO1086"/>
          <cell r="BP1086"/>
          <cell r="BQ1086"/>
          <cell r="BR1086"/>
          <cell r="BS1086"/>
          <cell r="BT1086"/>
          <cell r="BU1086" t="str">
            <v>จันทร์นิภา</v>
          </cell>
          <cell r="BV1086"/>
          <cell r="BW1086"/>
          <cell r="BX1086"/>
          <cell r="BY1086"/>
          <cell r="BZ1086"/>
          <cell r="CA1086"/>
          <cell r="CB1086"/>
          <cell r="CC1086"/>
          <cell r="CD1086"/>
          <cell r="CE1086"/>
          <cell r="CF1086"/>
          <cell r="CG1086"/>
          <cell r="CH1086"/>
          <cell r="CI1086"/>
          <cell r="CJ1086"/>
          <cell r="CK1086"/>
          <cell r="CL1086"/>
          <cell r="CM1086"/>
          <cell r="CN1086"/>
          <cell r="CO1086"/>
        </row>
        <row r="1087">
          <cell r="B1087">
            <v>1931</v>
          </cell>
          <cell r="C1087">
            <v>1083</v>
          </cell>
          <cell r="D1087">
            <v>1</v>
          </cell>
          <cell r="E1087">
            <v>8</v>
          </cell>
          <cell r="F1087">
            <v>2565</v>
          </cell>
          <cell r="G1087">
            <v>800029492850</v>
          </cell>
          <cell r="H1087" t="str">
            <v>นางสาว</v>
          </cell>
          <cell r="I1087" t="str">
            <v>อรัญญา</v>
          </cell>
          <cell r="J1087" t="str">
            <v>นำปุ๊ด</v>
          </cell>
          <cell r="K1087">
            <v>3501700182358</v>
          </cell>
          <cell r="L1087" t="str">
            <v>ดอยเต่า</v>
          </cell>
          <cell r="M1087" t="str">
            <v>เชียงใหม่ 1</v>
          </cell>
          <cell r="N1087">
            <v>8</v>
          </cell>
          <cell r="O1087" t="str">
            <v>สินเชื่อพัฒนาองค์กรชุมชน(รายบุคคล)</v>
          </cell>
          <cell r="P1087" t="str">
            <v>1.บุคคลค้ำประกัน</v>
          </cell>
          <cell r="Q1087">
            <v>68977.509999999995</v>
          </cell>
          <cell r="R1087">
            <v>23658.51</v>
          </cell>
          <cell r="S1087" t="str">
            <v>จังหวัดฮอด</v>
          </cell>
          <cell r="T1087" t="str">
            <v>ผบE35</v>
          </cell>
          <cell r="U1087">
            <v>2565</v>
          </cell>
          <cell r="V1087" t="str">
            <v>ผบE111</v>
          </cell>
          <cell r="W1087">
            <v>2565</v>
          </cell>
          <cell r="X1087"/>
          <cell r="Y1087"/>
          <cell r="Z1087"/>
          <cell r="AA1087">
            <v>22</v>
          </cell>
          <cell r="AB1087">
            <v>2</v>
          </cell>
          <cell r="AC1087">
            <v>2565</v>
          </cell>
          <cell r="AD1087"/>
          <cell r="AE1087"/>
          <cell r="AF1087"/>
          <cell r="AG1087"/>
          <cell r="AH1087"/>
          <cell r="AI1087"/>
          <cell r="AJ1087"/>
          <cell r="AK1087"/>
          <cell r="AL1087"/>
          <cell r="AM1087"/>
          <cell r="AN1087"/>
          <cell r="AO1087"/>
          <cell r="AP1087"/>
          <cell r="AQ1087"/>
          <cell r="AR1087"/>
          <cell r="AS1087"/>
          <cell r="AT1087"/>
          <cell r="AU1087"/>
          <cell r="AV1087"/>
          <cell r="AW1087"/>
          <cell r="AX1087"/>
          <cell r="AY1087"/>
          <cell r="AZ1087"/>
          <cell r="BA1087"/>
          <cell r="BB1087"/>
          <cell r="BC1087"/>
          <cell r="BD1087"/>
          <cell r="BE1087"/>
          <cell r="BF1087"/>
          <cell r="BG1087"/>
          <cell r="BH1087"/>
          <cell r="BI1087"/>
          <cell r="BJ1087"/>
          <cell r="BK1087"/>
          <cell r="BL1087" t="str">
            <v>นางสาวอรัญญา นำปุ๊ด</v>
          </cell>
          <cell r="BM1087">
            <v>883262011624</v>
          </cell>
          <cell r="BN1087"/>
          <cell r="BO1087"/>
          <cell r="BP1087"/>
          <cell r="BQ1087"/>
          <cell r="BR1087"/>
          <cell r="BS1087"/>
          <cell r="BT1087"/>
          <cell r="BU1087" t="str">
            <v>จันทร์นิภา</v>
          </cell>
          <cell r="BV1087"/>
          <cell r="BW1087"/>
          <cell r="BX1087"/>
          <cell r="BY1087"/>
          <cell r="BZ1087"/>
          <cell r="CA1087"/>
          <cell r="CB1087"/>
          <cell r="CC1087"/>
          <cell r="CD1087"/>
          <cell r="CE1087"/>
          <cell r="CF1087"/>
          <cell r="CG1087"/>
          <cell r="CH1087"/>
          <cell r="CI1087"/>
          <cell r="CJ1087"/>
          <cell r="CK1087"/>
          <cell r="CL1087"/>
          <cell r="CM1087"/>
          <cell r="CN1087"/>
          <cell r="CO1087"/>
        </row>
        <row r="1088">
          <cell r="B1088">
            <v>1932</v>
          </cell>
          <cell r="C1088">
            <v>1084</v>
          </cell>
          <cell r="D1088">
            <v>1</v>
          </cell>
          <cell r="E1088">
            <v>8</v>
          </cell>
          <cell r="F1088">
            <v>2565</v>
          </cell>
          <cell r="G1088">
            <v>800095714609</v>
          </cell>
          <cell r="H1088" t="str">
            <v>นาง</v>
          </cell>
          <cell r="I1088" t="str">
            <v xml:space="preserve">แดง </v>
          </cell>
          <cell r="J1088" t="str">
            <v>โมกศิริ</v>
          </cell>
          <cell r="K1088">
            <v>3501000121054</v>
          </cell>
          <cell r="L1088" t="str">
            <v>แม่อาย</v>
          </cell>
          <cell r="M1088" t="str">
            <v>เชียงใหม่ 2</v>
          </cell>
          <cell r="N1088">
            <v>8</v>
          </cell>
          <cell r="O1088" t="str">
            <v>สินเชื่อแก้ไขปัญหาหนี้นอกระบบPSAระยะที่2</v>
          </cell>
          <cell r="P1088" t="str">
            <v>1.บุคคลค้ำประกัน</v>
          </cell>
          <cell r="Q1088">
            <v>34945.129999999997</v>
          </cell>
          <cell r="R1088">
            <v>6955.31</v>
          </cell>
          <cell r="S1088" t="str">
            <v>จังหวัดฝาง</v>
          </cell>
          <cell r="T1088" t="str">
            <v>ผบE87</v>
          </cell>
          <cell r="U1088">
            <v>2565</v>
          </cell>
          <cell r="V1088" t="str">
            <v>ผบE232</v>
          </cell>
          <cell r="W1088">
            <v>2565</v>
          </cell>
          <cell r="X1088"/>
          <cell r="Y1088"/>
          <cell r="Z1088"/>
          <cell r="AA1088">
            <v>31</v>
          </cell>
          <cell r="AB1088">
            <v>3</v>
          </cell>
          <cell r="AC1088">
            <v>2565</v>
          </cell>
          <cell r="AD1088"/>
          <cell r="AE1088"/>
          <cell r="AF1088"/>
          <cell r="AG1088"/>
          <cell r="AH1088"/>
          <cell r="AI1088"/>
          <cell r="AJ1088"/>
          <cell r="AK1088"/>
          <cell r="AL1088"/>
          <cell r="AM1088"/>
          <cell r="AN1088"/>
          <cell r="AO1088"/>
          <cell r="AP1088"/>
          <cell r="AQ1088"/>
          <cell r="AR1088"/>
          <cell r="AS1088"/>
          <cell r="AT1088"/>
          <cell r="AU1088"/>
          <cell r="AV1088"/>
          <cell r="AW1088"/>
          <cell r="AX1088"/>
          <cell r="AY1088"/>
          <cell r="AZ1088"/>
          <cell r="BA1088"/>
          <cell r="BB1088"/>
          <cell r="BC1088"/>
          <cell r="BD1088"/>
          <cell r="BE1088"/>
          <cell r="BF1088"/>
          <cell r="BG1088"/>
          <cell r="BH1088"/>
          <cell r="BI1088"/>
          <cell r="BJ1088"/>
          <cell r="BK1088"/>
          <cell r="BL1088" t="str">
            <v>นางแดง  โมกศิริ</v>
          </cell>
          <cell r="BM1088">
            <v>883265010057</v>
          </cell>
          <cell r="BN1088"/>
          <cell r="BO1088"/>
          <cell r="BP1088"/>
          <cell r="BQ1088"/>
          <cell r="BR1088"/>
          <cell r="BS1088"/>
          <cell r="BT1088"/>
          <cell r="BU1088" t="str">
            <v>จันทร์นิภา</v>
          </cell>
          <cell r="BV1088"/>
          <cell r="BW1088"/>
          <cell r="BX1088"/>
          <cell r="BY1088"/>
          <cell r="BZ1088"/>
          <cell r="CA1088"/>
          <cell r="CB1088"/>
          <cell r="CC1088"/>
          <cell r="CD1088"/>
          <cell r="CE1088"/>
          <cell r="CF1088"/>
          <cell r="CG1088"/>
          <cell r="CH1088"/>
          <cell r="CI1088"/>
          <cell r="CJ1088"/>
          <cell r="CK1088"/>
          <cell r="CL1088"/>
          <cell r="CM1088"/>
          <cell r="CN1088"/>
          <cell r="CO1088"/>
        </row>
        <row r="1089">
          <cell r="B1089">
            <v>1933</v>
          </cell>
          <cell r="C1089">
            <v>1085</v>
          </cell>
          <cell r="D1089">
            <v>1</v>
          </cell>
          <cell r="E1089">
            <v>8</v>
          </cell>
          <cell r="F1089">
            <v>2565</v>
          </cell>
          <cell r="G1089">
            <v>800094957829</v>
          </cell>
          <cell r="H1089" t="str">
            <v>นาย</v>
          </cell>
          <cell r="I1089" t="str">
            <v>วีระเทพ</v>
          </cell>
          <cell r="J1089" t="str">
            <v>หอมดอกพลอย</v>
          </cell>
          <cell r="K1089" t="str">
            <v>5-5508-00054-95-1</v>
          </cell>
          <cell r="L1089" t="str">
            <v>แม่แตง</v>
          </cell>
          <cell r="M1089" t="str">
            <v>เชียงใหม่2</v>
          </cell>
          <cell r="N1089">
            <v>8</v>
          </cell>
          <cell r="O1089" t="str">
            <v>สินเชื่อแก้ไขปัญหาหนี้นอกระบบPSAระยะที่2</v>
          </cell>
          <cell r="P1089" t="str">
            <v>1.บุคคลค้ำประกัน</v>
          </cell>
          <cell r="Q1089">
            <v>42741.84</v>
          </cell>
          <cell r="R1089">
            <v>9591.26</v>
          </cell>
          <cell r="S1089" t="str">
            <v>จังหวัดน่าน สาขาปัว</v>
          </cell>
          <cell r="T1089" t="str">
            <v>ผบE752</v>
          </cell>
          <cell r="U1089">
            <v>2564</v>
          </cell>
          <cell r="V1089" t="str">
            <v>ผบE19</v>
          </cell>
          <cell r="W1089">
            <v>2565</v>
          </cell>
          <cell r="X1089"/>
          <cell r="Y1089"/>
          <cell r="Z1089"/>
          <cell r="AA1089">
            <v>24</v>
          </cell>
          <cell r="AB1089">
            <v>1</v>
          </cell>
          <cell r="AC1089">
            <v>2565</v>
          </cell>
          <cell r="AD1089"/>
          <cell r="AE1089"/>
          <cell r="AF1089"/>
          <cell r="AG1089"/>
          <cell r="AH1089"/>
          <cell r="AI1089"/>
          <cell r="AJ1089"/>
          <cell r="AK1089"/>
          <cell r="AL1089"/>
          <cell r="AM1089"/>
          <cell r="AN1089"/>
          <cell r="AO1089"/>
          <cell r="AP1089"/>
          <cell r="AQ1089"/>
          <cell r="AR1089"/>
          <cell r="AS1089"/>
          <cell r="AT1089"/>
          <cell r="AU1089"/>
          <cell r="AV1089"/>
          <cell r="AW1089"/>
          <cell r="AX1089"/>
          <cell r="AY1089"/>
          <cell r="AZ1089"/>
          <cell r="BA1089"/>
          <cell r="BB1089"/>
          <cell r="BC1089"/>
          <cell r="BD1089"/>
          <cell r="BE1089"/>
          <cell r="BF1089"/>
          <cell r="BG1089"/>
          <cell r="BH1089"/>
          <cell r="BI1089"/>
          <cell r="BJ1089"/>
          <cell r="BK1089"/>
          <cell r="BL1089" t="str">
            <v>นายวีระเทพ หอมดอกพลอย</v>
          </cell>
          <cell r="BM1089">
            <v>883264010387</v>
          </cell>
          <cell r="BN1089"/>
          <cell r="BO1089"/>
          <cell r="BP1089"/>
          <cell r="BQ1089"/>
          <cell r="BR1089"/>
          <cell r="BS1089"/>
          <cell r="BT1089"/>
          <cell r="BU1089" t="str">
            <v>จันทร์นิภา</v>
          </cell>
          <cell r="BV1089"/>
          <cell r="BW1089"/>
          <cell r="BX1089"/>
          <cell r="BY1089"/>
          <cell r="BZ1089"/>
          <cell r="CA1089"/>
          <cell r="CB1089"/>
          <cell r="CC1089"/>
          <cell r="CD1089"/>
          <cell r="CE1089"/>
          <cell r="CF1089"/>
          <cell r="CG1089"/>
          <cell r="CH1089"/>
          <cell r="CI1089"/>
          <cell r="CJ1089"/>
          <cell r="CK1089"/>
          <cell r="CL1089"/>
          <cell r="CM1089"/>
          <cell r="CN1089"/>
          <cell r="CO1089"/>
        </row>
        <row r="1090">
          <cell r="B1090">
            <v>1934</v>
          </cell>
          <cell r="C1090">
            <v>1086</v>
          </cell>
          <cell r="D1090">
            <v>1</v>
          </cell>
          <cell r="E1090">
            <v>8</v>
          </cell>
          <cell r="F1090">
            <v>2565</v>
          </cell>
          <cell r="G1090" t="str">
            <v>800095178649,
800105127818</v>
          </cell>
          <cell r="H1090" t="str">
            <v>นาง</v>
          </cell>
          <cell r="I1090" t="str">
            <v>บังอร</v>
          </cell>
          <cell r="J1090" t="str">
            <v>จิตเมตตา</v>
          </cell>
          <cell r="K1090">
            <v>3501100013598</v>
          </cell>
          <cell r="L1090" t="str">
            <v>พร้าว</v>
          </cell>
          <cell r="M1090" t="str">
            <v>เชียงใหม่ 2</v>
          </cell>
          <cell r="N1090">
            <v>8</v>
          </cell>
          <cell r="O1090" t="str">
            <v>สินเชื่อแก้ไขปัญหาหนี้นอกระบบ PSA ระยะที่ 2/covid - 19</v>
          </cell>
          <cell r="P1090" t="str">
            <v>1.บุคคลค้ำประกัน</v>
          </cell>
          <cell r="Q1090">
            <v>41638.980000000003</v>
          </cell>
          <cell r="R1090">
            <v>6995.12</v>
          </cell>
          <cell r="S1090" t="str">
            <v>แขวงเชียงดาว</v>
          </cell>
          <cell r="T1090" t="str">
            <v>ผบE263</v>
          </cell>
          <cell r="U1090">
            <v>2565</v>
          </cell>
          <cell r="V1090" t="str">
            <v>ผบE456</v>
          </cell>
          <cell r="W1090">
            <v>2565</v>
          </cell>
          <cell r="X1090"/>
          <cell r="Y1090"/>
          <cell r="Z1090"/>
          <cell r="AA1090">
            <v>18</v>
          </cell>
          <cell r="AB1090">
            <v>7</v>
          </cell>
          <cell r="AC1090">
            <v>2565</v>
          </cell>
          <cell r="AD1090"/>
          <cell r="AE1090"/>
          <cell r="AF1090"/>
          <cell r="AG1090"/>
          <cell r="AH1090"/>
          <cell r="AI1090"/>
          <cell r="AJ1090"/>
          <cell r="AK1090"/>
          <cell r="AL1090"/>
          <cell r="AM1090"/>
          <cell r="AN1090"/>
          <cell r="AO1090"/>
          <cell r="AP1090"/>
          <cell r="AQ1090"/>
          <cell r="AR1090"/>
          <cell r="AS1090"/>
          <cell r="AT1090"/>
          <cell r="AU1090"/>
          <cell r="AV1090"/>
          <cell r="AW1090"/>
          <cell r="AX1090"/>
          <cell r="AY1090"/>
          <cell r="AZ1090"/>
          <cell r="BA1090"/>
          <cell r="BB1090"/>
          <cell r="BC1090"/>
          <cell r="BD1090"/>
          <cell r="BE1090"/>
          <cell r="BF1090"/>
          <cell r="BG1090"/>
          <cell r="BH1090"/>
          <cell r="BI1090"/>
          <cell r="BJ1090"/>
          <cell r="BK1090"/>
          <cell r="BL1090" t="str">
            <v>นางบังอร จิตเมตตา</v>
          </cell>
          <cell r="BM1090">
            <v>883265010230</v>
          </cell>
          <cell r="BN1090"/>
          <cell r="BO1090"/>
          <cell r="BP1090"/>
          <cell r="BQ1090"/>
          <cell r="BR1090"/>
          <cell r="BS1090"/>
          <cell r="BT1090"/>
          <cell r="BU1090" t="str">
            <v>จันทร์นิภา</v>
          </cell>
          <cell r="BV1090"/>
          <cell r="BW1090"/>
          <cell r="BX1090"/>
          <cell r="BY1090"/>
          <cell r="BZ1090"/>
          <cell r="CA1090"/>
          <cell r="CB1090"/>
          <cell r="CC1090"/>
          <cell r="CD1090"/>
          <cell r="CE1090"/>
          <cell r="CF1090"/>
          <cell r="CG1090"/>
          <cell r="CH1090"/>
          <cell r="CI1090"/>
          <cell r="CJ1090"/>
          <cell r="CK1090"/>
          <cell r="CL1090"/>
          <cell r="CM1090"/>
          <cell r="CN1090"/>
          <cell r="CO1090"/>
        </row>
        <row r="1091">
          <cell r="B1091">
            <v>1935</v>
          </cell>
          <cell r="C1091">
            <v>1087</v>
          </cell>
          <cell r="D1091">
            <v>1</v>
          </cell>
          <cell r="E1091">
            <v>8</v>
          </cell>
          <cell r="F1091">
            <v>2565</v>
          </cell>
          <cell r="G1091">
            <v>822552007244</v>
          </cell>
          <cell r="H1091" t="str">
            <v>นาง</v>
          </cell>
          <cell r="I1091" t="str">
            <v>ปราณี</v>
          </cell>
          <cell r="J1091" t="str">
            <v>ดวงแดง</v>
          </cell>
          <cell r="K1091">
            <v>3509900760247</v>
          </cell>
          <cell r="L1091" t="str">
            <v>ดอยสะเก็ด</v>
          </cell>
          <cell r="M1091" t="str">
            <v>เชียงใหม่ 2</v>
          </cell>
          <cell r="N1091">
            <v>8</v>
          </cell>
          <cell r="O1091" t="str">
            <v>สินเชื่อพัฒนากลุ่มอาชีพ</v>
          </cell>
          <cell r="P1091" t="str">
            <v>1.บุคคลค้ำประกัน</v>
          </cell>
          <cell r="Q1091">
            <v>1350018.19</v>
          </cell>
          <cell r="R1091">
            <v>677214.08</v>
          </cell>
          <cell r="S1091" t="str">
            <v>จังหวัดเชียงใหม่</v>
          </cell>
          <cell r="T1091" t="str">
            <v>ผบE926</v>
          </cell>
          <cell r="U1091">
            <v>2564</v>
          </cell>
          <cell r="V1091" t="str">
            <v>ผบE59</v>
          </cell>
          <cell r="W1091">
            <v>2565</v>
          </cell>
          <cell r="X1091"/>
          <cell r="Y1091"/>
          <cell r="Z1091"/>
          <cell r="AA1091">
            <v>19</v>
          </cell>
          <cell r="AB1091">
            <v>1</v>
          </cell>
          <cell r="AC1091">
            <v>2565</v>
          </cell>
          <cell r="AD1091"/>
          <cell r="AE1091"/>
          <cell r="AF1091"/>
          <cell r="AG1091"/>
          <cell r="AH1091"/>
          <cell r="AI1091"/>
          <cell r="AJ1091"/>
          <cell r="AK1091"/>
          <cell r="AL1091"/>
          <cell r="AM1091"/>
          <cell r="AN1091"/>
          <cell r="AO1091"/>
          <cell r="AP1091"/>
          <cell r="AQ1091"/>
          <cell r="AR1091"/>
          <cell r="AS1091"/>
          <cell r="AT1091"/>
          <cell r="AU1091"/>
          <cell r="AV1091"/>
          <cell r="AW1091"/>
          <cell r="AX1091"/>
          <cell r="AY1091"/>
          <cell r="AZ1091"/>
          <cell r="BA1091"/>
          <cell r="BB1091"/>
          <cell r="BC1091"/>
          <cell r="BD1091"/>
          <cell r="BE1091"/>
          <cell r="BF1091"/>
          <cell r="BG1091"/>
          <cell r="BH1091"/>
          <cell r="BI1091"/>
          <cell r="BJ1091"/>
          <cell r="BK1091"/>
          <cell r="BL1091" t="str">
            <v>นางปราณี ดวงแดง</v>
          </cell>
          <cell r="BM1091">
            <v>823658010215</v>
          </cell>
          <cell r="BN1091"/>
          <cell r="BO1091"/>
          <cell r="BP1091"/>
          <cell r="BQ1091"/>
          <cell r="BR1091"/>
          <cell r="BS1091"/>
          <cell r="BT1091"/>
          <cell r="BU1091" t="str">
            <v>จันทร์นิภา</v>
          </cell>
          <cell r="BV1091"/>
          <cell r="BW1091"/>
          <cell r="BX1091"/>
          <cell r="BY1091"/>
          <cell r="BZ1091"/>
          <cell r="CA1091"/>
          <cell r="CB1091"/>
          <cell r="CC1091"/>
          <cell r="CD1091"/>
          <cell r="CE1091"/>
          <cell r="CF1091"/>
          <cell r="CG1091"/>
          <cell r="CH1091"/>
          <cell r="CI1091"/>
          <cell r="CJ1091"/>
          <cell r="CK1091"/>
          <cell r="CL1091"/>
          <cell r="CM1091"/>
          <cell r="CN1091"/>
          <cell r="CO1091"/>
        </row>
        <row r="1092">
          <cell r="B1092">
            <v>1936</v>
          </cell>
          <cell r="C1092">
            <v>1088</v>
          </cell>
          <cell r="D1092">
            <v>1</v>
          </cell>
          <cell r="E1092">
            <v>8</v>
          </cell>
          <cell r="F1092">
            <v>2565</v>
          </cell>
          <cell r="G1092">
            <v>800073755822</v>
          </cell>
          <cell r="H1092" t="str">
            <v>นาง</v>
          </cell>
          <cell r="I1092" t="str">
            <v>บัวคำ</v>
          </cell>
          <cell r="J1092" t="str">
            <v>โขงทอง</v>
          </cell>
          <cell r="K1092">
            <v>3500400160315</v>
          </cell>
          <cell r="L1092" t="str">
            <v>เชียงดาว</v>
          </cell>
          <cell r="M1092" t="str">
            <v>เชียงใหม่ 1</v>
          </cell>
          <cell r="N1092">
            <v>8</v>
          </cell>
          <cell r="O1092" t="str">
            <v>สินเชื่อธนาคารประชาชน</v>
          </cell>
          <cell r="P1092" t="str">
            <v>1.บุคคลค้ำประกัน</v>
          </cell>
          <cell r="Q1092">
            <v>93884.800000000003</v>
          </cell>
          <cell r="R1092">
            <v>48427.4</v>
          </cell>
          <cell r="S1092" t="str">
            <v>แขวงเชียงดาว</v>
          </cell>
          <cell r="T1092" t="str">
            <v>ผบE101</v>
          </cell>
          <cell r="U1092">
            <v>2565</v>
          </cell>
          <cell r="V1092" t="str">
            <v>ผบ367</v>
          </cell>
          <cell r="W1092">
            <v>2565</v>
          </cell>
          <cell r="X1092">
            <v>15</v>
          </cell>
          <cell r="Y1092">
            <v>6</v>
          </cell>
          <cell r="Z1092">
            <v>2565</v>
          </cell>
          <cell r="AA1092"/>
          <cell r="AB1092"/>
          <cell r="AC1092"/>
          <cell r="AD1092"/>
          <cell r="AE1092"/>
          <cell r="AF1092"/>
          <cell r="AG1092"/>
          <cell r="AH1092"/>
          <cell r="AI1092"/>
          <cell r="AJ1092"/>
          <cell r="AK1092"/>
          <cell r="AL1092"/>
          <cell r="AM1092"/>
          <cell r="AN1092"/>
          <cell r="AO1092"/>
          <cell r="AP1092"/>
          <cell r="AQ1092"/>
          <cell r="AR1092"/>
          <cell r="AS1092"/>
          <cell r="AT1092"/>
          <cell r="AU1092"/>
          <cell r="AV1092"/>
          <cell r="AW1092"/>
          <cell r="AX1092"/>
          <cell r="AY1092"/>
          <cell r="AZ1092"/>
          <cell r="BA1092"/>
          <cell r="BB1092"/>
          <cell r="BC1092"/>
          <cell r="BD1092"/>
          <cell r="BE1092"/>
          <cell r="BF1092"/>
          <cell r="BG1092"/>
          <cell r="BH1092"/>
          <cell r="BI1092"/>
          <cell r="BJ1092"/>
          <cell r="BK1092"/>
          <cell r="BL1092" t="str">
            <v>นางบัวคำ โขงทอง</v>
          </cell>
          <cell r="BM1092">
            <v>883162012145</v>
          </cell>
          <cell r="BN1092"/>
          <cell r="BO1092"/>
          <cell r="BP1092"/>
          <cell r="BQ1092"/>
          <cell r="BR1092"/>
          <cell r="BS1092"/>
          <cell r="BT1092"/>
          <cell r="BU1092" t="str">
            <v>จันทร์นิภา</v>
          </cell>
          <cell r="BV1092"/>
          <cell r="BW1092"/>
          <cell r="BX1092"/>
          <cell r="BY1092"/>
          <cell r="BZ1092"/>
          <cell r="CA1092"/>
          <cell r="CB1092"/>
          <cell r="CC1092"/>
          <cell r="CD1092"/>
          <cell r="CE1092"/>
          <cell r="CF1092"/>
          <cell r="CG1092"/>
          <cell r="CH1092"/>
          <cell r="CI1092"/>
          <cell r="CJ1092"/>
          <cell r="CK1092"/>
          <cell r="CL1092"/>
          <cell r="CM1092"/>
          <cell r="CN1092"/>
          <cell r="CO1092"/>
        </row>
        <row r="1093">
          <cell r="B1093">
            <v>1937</v>
          </cell>
          <cell r="C1093">
            <v>1089</v>
          </cell>
          <cell r="D1093">
            <v>19</v>
          </cell>
          <cell r="E1093">
            <v>8</v>
          </cell>
          <cell r="F1093">
            <v>2565</v>
          </cell>
          <cell r="G1093">
            <v>800069246117</v>
          </cell>
          <cell r="H1093" t="str">
            <v>นางสาว</v>
          </cell>
          <cell r="I1093" t="str">
            <v>เดียอาน่า</v>
          </cell>
          <cell r="J1093" t="str">
            <v>นิยมเดชา</v>
          </cell>
          <cell r="K1093">
            <v>1801600137165</v>
          </cell>
          <cell r="L1093" t="str">
            <v>ราษฏร์อุทิศหาดใหญ่</v>
          </cell>
          <cell r="M1093" t="str">
            <v>สงขลา 2</v>
          </cell>
          <cell r="N1093">
            <v>18</v>
          </cell>
          <cell r="O1093" t="str">
            <v>สินเชื่อธนาคารประชาชน</v>
          </cell>
          <cell r="P1093" t="str">
            <v>1.บุคคลค้ำประกัน</v>
          </cell>
          <cell r="Q1093">
            <v>32575</v>
          </cell>
          <cell r="R1093">
            <v>11046.65</v>
          </cell>
          <cell r="S1093" t="str">
            <v>จังหวัดปากพนัง</v>
          </cell>
          <cell r="T1093" t="str">
            <v>ผบ.8514</v>
          </cell>
          <cell r="U1093">
            <v>2564</v>
          </cell>
          <cell r="V1093" t="str">
            <v>ผบ.84</v>
          </cell>
          <cell r="W1093">
            <v>2564</v>
          </cell>
          <cell r="X1093"/>
          <cell r="Y1093"/>
          <cell r="Z1093"/>
          <cell r="AA1093">
            <v>7</v>
          </cell>
          <cell r="AB1093">
            <v>6</v>
          </cell>
          <cell r="AC1093">
            <v>2564</v>
          </cell>
          <cell r="AD1093"/>
          <cell r="AE1093"/>
          <cell r="AF1093"/>
          <cell r="AG1093"/>
          <cell r="AH1093"/>
          <cell r="AI1093"/>
          <cell r="AJ1093">
            <v>28</v>
          </cell>
          <cell r="AK1093">
            <v>9</v>
          </cell>
          <cell r="AL1093">
            <v>2564</v>
          </cell>
          <cell r="AM1093" t="str">
            <v>โฉนด</v>
          </cell>
          <cell r="AN1093">
            <v>26757</v>
          </cell>
          <cell r="AO1093" t="str">
            <v>แม่ปั๋ง</v>
          </cell>
          <cell r="AP1093" t="str">
            <v>พร้าว</v>
          </cell>
          <cell r="AQ1093" t="str">
            <v>เชียงใหม่</v>
          </cell>
          <cell r="AR1093"/>
          <cell r="AS1093"/>
          <cell r="AT1093"/>
          <cell r="AU1093"/>
          <cell r="AV1093"/>
          <cell r="AW1093"/>
          <cell r="AX1093"/>
          <cell r="AY1093"/>
          <cell r="AZ1093"/>
          <cell r="BA1093"/>
          <cell r="BB1093" t="str">
            <v>ยึดทรัพย์สำนักงานอื่นฟ้อง (คำสั่ง 19/8/2565)</v>
          </cell>
          <cell r="BC1093"/>
          <cell r="BD1093"/>
          <cell r="BE1093"/>
          <cell r="BF1093"/>
          <cell r="BG1093"/>
          <cell r="BH1093"/>
          <cell r="BI1093"/>
          <cell r="BJ1093"/>
          <cell r="BK1093"/>
          <cell r="BL1093" t="str">
            <v>นางสาวเดียอาน่า นิยมเดชา</v>
          </cell>
          <cell r="BM1093">
            <v>0</v>
          </cell>
          <cell r="BN1093"/>
          <cell r="BO1093"/>
          <cell r="BP1093"/>
          <cell r="BQ1093"/>
          <cell r="BR1093"/>
          <cell r="BS1093"/>
          <cell r="BT1093"/>
          <cell r="BU1093" t="str">
            <v>ศรัญญู (ยึด)</v>
          </cell>
          <cell r="BV1093"/>
          <cell r="BW1093"/>
          <cell r="BX1093"/>
          <cell r="BY1093"/>
          <cell r="BZ1093"/>
          <cell r="CA1093"/>
          <cell r="CB1093"/>
          <cell r="CC1093"/>
          <cell r="CD1093"/>
          <cell r="CE1093"/>
          <cell r="CF1093"/>
          <cell r="CG1093"/>
          <cell r="CH1093"/>
          <cell r="CI1093"/>
          <cell r="CJ1093"/>
          <cell r="CK1093"/>
          <cell r="CL1093"/>
          <cell r="CM1093"/>
          <cell r="CN1093"/>
          <cell r="CO1093"/>
        </row>
        <row r="1094">
          <cell r="B1094">
            <v>1938</v>
          </cell>
          <cell r="C1094">
            <v>1090</v>
          </cell>
          <cell r="D1094">
            <v>18</v>
          </cell>
          <cell r="E1094">
            <v>8</v>
          </cell>
          <cell r="F1094">
            <v>2565</v>
          </cell>
          <cell r="G1094">
            <v>800015374344</v>
          </cell>
          <cell r="H1094" t="str">
            <v>นาง</v>
          </cell>
          <cell r="I1094" t="str">
            <v>ศิริประภา</v>
          </cell>
          <cell r="J1094" t="str">
            <v>โถนาค</v>
          </cell>
          <cell r="K1094">
            <v>3501100374205</v>
          </cell>
          <cell r="L1094" t="str">
            <v>พร้าว</v>
          </cell>
          <cell r="M1094" t="str">
            <v>เชียงใหม่ 2</v>
          </cell>
          <cell r="N1094">
            <v>8</v>
          </cell>
          <cell r="O1094" t="str">
            <v>สินเชื่อธนาคารประชาชน</v>
          </cell>
          <cell r="P1094" t="str">
            <v>1.บุคคลค้ำประกัน</v>
          </cell>
          <cell r="Q1094">
            <v>99977.12</v>
          </cell>
          <cell r="R1094">
            <v>11947.79</v>
          </cell>
          <cell r="S1094" t="str">
            <v>จังหวัดเชียงใหม่</v>
          </cell>
          <cell r="T1094" t="str">
            <v>ผบ.456</v>
          </cell>
          <cell r="U1094">
            <v>2558</v>
          </cell>
          <cell r="V1094" t="str">
            <v>ผบ.1610</v>
          </cell>
          <cell r="W1094">
            <v>2558</v>
          </cell>
          <cell r="X1094"/>
          <cell r="Y1094"/>
          <cell r="Z1094"/>
          <cell r="AA1094">
            <v>7</v>
          </cell>
          <cell r="AB1094">
            <v>8</v>
          </cell>
          <cell r="AC1094">
            <v>2558</v>
          </cell>
          <cell r="AD1094"/>
          <cell r="AE1094"/>
          <cell r="AF1094"/>
          <cell r="AG1094"/>
          <cell r="AH1094"/>
          <cell r="AI1094"/>
          <cell r="AJ1094"/>
          <cell r="AK1094"/>
          <cell r="AL1094"/>
          <cell r="AM1094"/>
          <cell r="AN1094"/>
          <cell r="AO1094"/>
          <cell r="AP1094"/>
          <cell r="AQ1094"/>
          <cell r="AR1094"/>
          <cell r="AS1094"/>
          <cell r="AT1094"/>
          <cell r="AU1094"/>
          <cell r="AV1094"/>
          <cell r="AW1094"/>
          <cell r="AX1094"/>
          <cell r="AY1094"/>
          <cell r="AZ1094"/>
          <cell r="BA1094"/>
          <cell r="BB1094"/>
          <cell r="BC1094"/>
          <cell r="BD1094"/>
          <cell r="BE1094"/>
          <cell r="BF1094"/>
          <cell r="BG1094"/>
          <cell r="BH1094"/>
          <cell r="BI1094"/>
          <cell r="BJ1094"/>
          <cell r="BK1094"/>
          <cell r="BL1094" t="str">
            <v>นางศิริประภา โถนาค</v>
          </cell>
          <cell r="BM1094">
            <v>823859010385</v>
          </cell>
          <cell r="BN1094"/>
          <cell r="BO1094"/>
          <cell r="BP1094"/>
          <cell r="BQ1094"/>
          <cell r="BR1094"/>
          <cell r="BS1094"/>
          <cell r="BT1094"/>
          <cell r="BU1094" t="str">
            <v>จันทร์นิภา</v>
          </cell>
          <cell r="BV1094"/>
          <cell r="BW1094"/>
          <cell r="BX1094"/>
          <cell r="BY1094"/>
          <cell r="BZ1094"/>
          <cell r="CA1094"/>
          <cell r="CB1094"/>
          <cell r="CC1094"/>
          <cell r="CD1094"/>
          <cell r="CE1094"/>
          <cell r="CF1094"/>
          <cell r="CG1094"/>
          <cell r="CH1094"/>
          <cell r="CI1094"/>
          <cell r="CJ1094"/>
          <cell r="CK1094"/>
          <cell r="CL1094"/>
          <cell r="CM1094"/>
          <cell r="CN1094"/>
          <cell r="CO1094"/>
        </row>
        <row r="1095">
          <cell r="B1095">
            <v>1939</v>
          </cell>
          <cell r="C1095">
            <v>1091</v>
          </cell>
          <cell r="D1095">
            <v>18</v>
          </cell>
          <cell r="E1095">
            <v>8</v>
          </cell>
          <cell r="F1095">
            <v>2565</v>
          </cell>
          <cell r="G1095">
            <v>800050775454</v>
          </cell>
          <cell r="H1095" t="str">
            <v>นางสาว</v>
          </cell>
          <cell r="I1095" t="str">
            <v>ธัญชนก</v>
          </cell>
          <cell r="J1095" t="str">
            <v>นิยมพงษ์</v>
          </cell>
          <cell r="K1095">
            <v>3501100044922</v>
          </cell>
          <cell r="L1095" t="str">
            <v>พร้าว</v>
          </cell>
          <cell r="M1095" t="str">
            <v>เชียงใหม่ 2</v>
          </cell>
          <cell r="N1095">
            <v>8</v>
          </cell>
          <cell r="O1095" t="str">
            <v>สินเชื่อธนาคารประชาชน</v>
          </cell>
          <cell r="P1095" t="str">
            <v>1.บุคคลค้ำประกัน</v>
          </cell>
          <cell r="Q1095">
            <v>89994.1</v>
          </cell>
          <cell r="R1095">
            <v>4991.21</v>
          </cell>
          <cell r="S1095" t="str">
            <v>แขวงเชียงใหม่</v>
          </cell>
          <cell r="T1095" t="str">
            <v>ผบ.12356</v>
          </cell>
          <cell r="U1095">
            <v>2559</v>
          </cell>
          <cell r="V1095" t="str">
            <v>ผบ.18</v>
          </cell>
          <cell r="W1095">
            <v>2560</v>
          </cell>
          <cell r="X1095"/>
          <cell r="Y1095"/>
          <cell r="Z1095"/>
          <cell r="AA1095">
            <v>16</v>
          </cell>
          <cell r="AB1095">
            <v>1</v>
          </cell>
          <cell r="AC1095">
            <v>2560</v>
          </cell>
          <cell r="AD1095"/>
          <cell r="AE1095"/>
          <cell r="AF1095"/>
          <cell r="AG1095"/>
          <cell r="AH1095"/>
          <cell r="AI1095"/>
          <cell r="AJ1095"/>
          <cell r="AK1095"/>
          <cell r="AL1095"/>
          <cell r="AM1095"/>
          <cell r="AN1095"/>
          <cell r="AO1095"/>
          <cell r="AP1095"/>
          <cell r="AQ1095"/>
          <cell r="AR1095"/>
          <cell r="AS1095"/>
          <cell r="AT1095"/>
          <cell r="AU1095"/>
          <cell r="AV1095"/>
          <cell r="AW1095"/>
          <cell r="AX1095"/>
          <cell r="AY1095"/>
          <cell r="AZ1095"/>
          <cell r="BA1095"/>
          <cell r="BB1095"/>
          <cell r="BC1095"/>
          <cell r="BD1095"/>
          <cell r="BE1095"/>
          <cell r="BF1095"/>
          <cell r="BG1095"/>
          <cell r="BH1095"/>
          <cell r="BI1095"/>
          <cell r="BJ1095"/>
          <cell r="BK1095"/>
          <cell r="BL1095" t="str">
            <v>นางสาวธัญชนก นิยมพงษ์</v>
          </cell>
          <cell r="BM1095">
            <v>823859010537</v>
          </cell>
          <cell r="BN1095"/>
          <cell r="BO1095"/>
          <cell r="BP1095"/>
          <cell r="BQ1095"/>
          <cell r="BR1095"/>
          <cell r="BS1095"/>
          <cell r="BT1095"/>
          <cell r="BU1095" t="str">
            <v>จันทร์นิภา</v>
          </cell>
          <cell r="BV1095"/>
          <cell r="BW1095"/>
          <cell r="BX1095"/>
          <cell r="BY1095"/>
          <cell r="BZ1095"/>
          <cell r="CA1095"/>
          <cell r="CB1095"/>
          <cell r="CC1095"/>
          <cell r="CD1095"/>
          <cell r="CE1095"/>
          <cell r="CF1095"/>
          <cell r="CG1095"/>
          <cell r="CH1095"/>
          <cell r="CI1095"/>
          <cell r="CJ1095"/>
          <cell r="CK1095"/>
          <cell r="CL1095"/>
          <cell r="CM1095"/>
          <cell r="CN1095"/>
          <cell r="CO1095"/>
        </row>
        <row r="1096">
          <cell r="B1096">
            <v>1940</v>
          </cell>
          <cell r="C1096">
            <v>1092</v>
          </cell>
          <cell r="D1096">
            <v>18</v>
          </cell>
          <cell r="E1096">
            <v>8</v>
          </cell>
          <cell r="F1096">
            <v>2565</v>
          </cell>
          <cell r="G1096">
            <v>800028139122</v>
          </cell>
          <cell r="H1096" t="str">
            <v>นาง</v>
          </cell>
          <cell r="I1096" t="str">
            <v xml:space="preserve">พัชรินทร์ </v>
          </cell>
          <cell r="J1096" t="str">
            <v>ยวงคำ</v>
          </cell>
          <cell r="K1096">
            <v>3500900516836</v>
          </cell>
          <cell r="L1096" t="str">
            <v>ไชยปราการ</v>
          </cell>
          <cell r="M1096" t="str">
            <v>เชียงใหม่ 2</v>
          </cell>
          <cell r="N1096">
            <v>8</v>
          </cell>
          <cell r="O1096" t="str">
            <v>สินเชื่อธนาคารประชาชน</v>
          </cell>
          <cell r="P1096" t="str">
            <v>1.บุคคลค้ำประกัน</v>
          </cell>
          <cell r="Q1096">
            <v>69272.95</v>
          </cell>
          <cell r="R1096">
            <v>7352.82</v>
          </cell>
          <cell r="S1096" t="str">
            <v>จังหวัดพะเยา</v>
          </cell>
          <cell r="T1096"/>
          <cell r="U1096"/>
          <cell r="V1096"/>
          <cell r="W1096"/>
          <cell r="X1096"/>
          <cell r="Y1096"/>
          <cell r="Z1096"/>
          <cell r="AA1096"/>
          <cell r="AB1096"/>
          <cell r="AC1096"/>
          <cell r="AD1096"/>
          <cell r="AE1096"/>
          <cell r="AF1096"/>
          <cell r="AG1096"/>
          <cell r="AH1096"/>
          <cell r="AI1096"/>
          <cell r="AJ1096"/>
          <cell r="AK1096"/>
          <cell r="AL1096"/>
          <cell r="AM1096"/>
          <cell r="AN1096"/>
          <cell r="AO1096"/>
          <cell r="AP1096"/>
          <cell r="AQ1096"/>
          <cell r="AR1096"/>
          <cell r="AS1096"/>
          <cell r="AT1096"/>
          <cell r="AU1096"/>
          <cell r="AV1096"/>
          <cell r="AW1096"/>
          <cell r="AX1096"/>
          <cell r="AY1096"/>
          <cell r="AZ1096"/>
          <cell r="BA1096"/>
          <cell r="BB1096"/>
          <cell r="BC1096"/>
          <cell r="BD1096"/>
          <cell r="BE1096"/>
          <cell r="BF1096"/>
          <cell r="BG1096"/>
          <cell r="BH1096"/>
          <cell r="BI1096"/>
          <cell r="BJ1096"/>
          <cell r="BK1096"/>
          <cell r="BL1096" t="str">
            <v>นางพัชรินทร์  ยวงคำ</v>
          </cell>
          <cell r="BM1096">
            <v>823858010006</v>
          </cell>
          <cell r="BN1096"/>
          <cell r="BO1096"/>
          <cell r="BP1096"/>
          <cell r="BQ1096"/>
          <cell r="BR1096"/>
          <cell r="BS1096"/>
          <cell r="BT1096"/>
          <cell r="BU1096" t="str">
            <v>จันทร์นิภา</v>
          </cell>
          <cell r="BV1096"/>
          <cell r="BW1096"/>
          <cell r="BX1096"/>
          <cell r="BY1096"/>
          <cell r="BZ1096"/>
          <cell r="CA1096"/>
          <cell r="CB1096"/>
          <cell r="CC1096"/>
          <cell r="CD1096"/>
          <cell r="CE1096"/>
          <cell r="CF1096"/>
          <cell r="CG1096"/>
          <cell r="CH1096"/>
          <cell r="CI1096"/>
          <cell r="CJ1096"/>
          <cell r="CK1096"/>
          <cell r="CL1096"/>
          <cell r="CM1096"/>
          <cell r="CN1096"/>
          <cell r="CO1096"/>
        </row>
        <row r="1097">
          <cell r="B1097">
            <v>1941</v>
          </cell>
          <cell r="C1097">
            <v>1093</v>
          </cell>
          <cell r="D1097">
            <v>18</v>
          </cell>
          <cell r="E1097">
            <v>8</v>
          </cell>
          <cell r="F1097">
            <v>2565</v>
          </cell>
          <cell r="G1097">
            <v>800003329920</v>
          </cell>
          <cell r="H1097" t="str">
            <v>นางสาว</v>
          </cell>
          <cell r="I1097" t="str">
            <v>อรทัย</v>
          </cell>
          <cell r="J1097" t="str">
            <v>ไชยา</v>
          </cell>
          <cell r="K1097">
            <v>3580400041855</v>
          </cell>
          <cell r="L1097" t="str">
            <v>แม่ริม</v>
          </cell>
          <cell r="M1097" t="str">
            <v>เชียงใหม่ 2</v>
          </cell>
          <cell r="N1097">
            <v>8</v>
          </cell>
          <cell r="O1097" t="str">
            <v>สินเชื่อพัฒนากลุ่มอาชีพ</v>
          </cell>
          <cell r="P1097" t="str">
            <v>1.บุคคลค้ำประกัน</v>
          </cell>
          <cell r="Q1097">
            <v>1184317.27</v>
          </cell>
          <cell r="R1097">
            <v>65463.01</v>
          </cell>
          <cell r="S1097" t="str">
            <v>จังหวัดแม่สะเรียง</v>
          </cell>
          <cell r="T1097" t="str">
            <v>ผบ.6</v>
          </cell>
          <cell r="U1097">
            <v>2557</v>
          </cell>
          <cell r="V1097" t="str">
            <v>ผบ.29</v>
          </cell>
          <cell r="W1097">
            <v>2557</v>
          </cell>
          <cell r="X1097"/>
          <cell r="Y1097"/>
          <cell r="Z1097"/>
          <cell r="AA1097">
            <v>22</v>
          </cell>
          <cell r="AB1097">
            <v>4</v>
          </cell>
          <cell r="AC1097">
            <v>2557</v>
          </cell>
          <cell r="AD1097"/>
          <cell r="AE1097"/>
          <cell r="AF1097"/>
          <cell r="AG1097"/>
          <cell r="AH1097"/>
          <cell r="AI1097"/>
          <cell r="AJ1097"/>
          <cell r="AK1097"/>
          <cell r="AL1097"/>
          <cell r="AM1097"/>
          <cell r="AN1097"/>
          <cell r="AO1097"/>
          <cell r="AP1097"/>
          <cell r="AQ1097"/>
          <cell r="AR1097"/>
          <cell r="AS1097"/>
          <cell r="AT1097"/>
          <cell r="AU1097"/>
          <cell r="AV1097"/>
          <cell r="AW1097"/>
          <cell r="AX1097"/>
          <cell r="AY1097"/>
          <cell r="AZ1097"/>
          <cell r="BA1097"/>
          <cell r="BB1097"/>
          <cell r="BC1097"/>
          <cell r="BD1097"/>
          <cell r="BE1097"/>
          <cell r="BF1097"/>
          <cell r="BG1097"/>
          <cell r="BH1097"/>
          <cell r="BI1097"/>
          <cell r="BJ1097"/>
          <cell r="BK1097"/>
          <cell r="BL1097" t="str">
            <v>นางสาวอรทัย ไชยา</v>
          </cell>
          <cell r="BM1097">
            <v>0</v>
          </cell>
          <cell r="BN1097"/>
          <cell r="BO1097"/>
          <cell r="BP1097"/>
          <cell r="BQ1097"/>
          <cell r="BR1097"/>
          <cell r="BS1097"/>
          <cell r="BT1097"/>
          <cell r="BU1097" t="str">
            <v>จันทร์นิภา</v>
          </cell>
          <cell r="BV1097"/>
          <cell r="BW1097"/>
          <cell r="BX1097"/>
          <cell r="BY1097"/>
          <cell r="BZ1097"/>
          <cell r="CA1097"/>
          <cell r="CB1097"/>
          <cell r="CC1097"/>
          <cell r="CD1097"/>
          <cell r="CE1097"/>
          <cell r="CF1097"/>
          <cell r="CG1097"/>
          <cell r="CH1097"/>
          <cell r="CI1097"/>
          <cell r="CJ1097"/>
          <cell r="CK1097"/>
          <cell r="CL1097"/>
          <cell r="CM1097"/>
          <cell r="CN1097"/>
          <cell r="CO1097"/>
        </row>
        <row r="1098">
          <cell r="B1098">
            <v>1942</v>
          </cell>
          <cell r="C1098">
            <v>1094</v>
          </cell>
          <cell r="D1098">
            <v>1</v>
          </cell>
          <cell r="E1098">
            <v>8</v>
          </cell>
          <cell r="F1098">
            <v>2565</v>
          </cell>
          <cell r="G1098">
            <v>800015574372</v>
          </cell>
          <cell r="H1098" t="str">
            <v>นาง</v>
          </cell>
          <cell r="I1098" t="str">
            <v>ศิริพร</v>
          </cell>
          <cell r="J1098" t="str">
            <v>เต๋โจ</v>
          </cell>
          <cell r="K1098">
            <v>3500901033332</v>
          </cell>
          <cell r="L1098" t="str">
            <v>ไชยปราการ</v>
          </cell>
          <cell r="M1098" t="str">
            <v>เขตเชียงใหม่ 2</v>
          </cell>
          <cell r="N1098">
            <v>8</v>
          </cell>
          <cell r="O1098" t="str">
            <v>สินเชื่อธนาคารประชาชน</v>
          </cell>
          <cell r="P1098" t="str">
            <v>1.บุคคลค้ำประกัน</v>
          </cell>
          <cell r="Q1098">
            <v>23750</v>
          </cell>
          <cell r="R1098">
            <v>3545</v>
          </cell>
          <cell r="S1098" t="str">
            <v>จังหวัดฝาง</v>
          </cell>
          <cell r="T1098" t="str">
            <v>ผบ.631</v>
          </cell>
          <cell r="U1098">
            <v>2556</v>
          </cell>
          <cell r="V1098" t="str">
            <v>ผบ.643</v>
          </cell>
          <cell r="W1098">
            <v>2556</v>
          </cell>
          <cell r="X1098"/>
          <cell r="Y1098"/>
          <cell r="Z1098"/>
          <cell r="AA1098">
            <v>13</v>
          </cell>
          <cell r="AB1098">
            <v>11</v>
          </cell>
          <cell r="AC1098">
            <v>2556</v>
          </cell>
          <cell r="AD1098"/>
          <cell r="AE1098"/>
          <cell r="AF1098"/>
          <cell r="AG1098"/>
          <cell r="AH1098"/>
          <cell r="AI1098"/>
          <cell r="AJ1098"/>
          <cell r="AK1098"/>
          <cell r="AL1098"/>
          <cell r="AM1098"/>
          <cell r="AN1098"/>
          <cell r="AO1098"/>
          <cell r="AP1098"/>
          <cell r="AQ1098"/>
          <cell r="AR1098"/>
          <cell r="AS1098"/>
          <cell r="AT1098"/>
          <cell r="AU1098"/>
          <cell r="AV1098"/>
          <cell r="AW1098"/>
          <cell r="AX1098"/>
          <cell r="AY1098"/>
          <cell r="AZ1098"/>
          <cell r="BA1098"/>
          <cell r="BB1098"/>
          <cell r="BC1098"/>
          <cell r="BD1098"/>
          <cell r="BE1098"/>
          <cell r="BF1098"/>
          <cell r="BG1098"/>
          <cell r="BH1098"/>
          <cell r="BI1098"/>
          <cell r="BJ1098"/>
          <cell r="BK1098"/>
          <cell r="BL1098" t="str">
            <v>นางศิริพร เต๋โจ</v>
          </cell>
          <cell r="BM1098">
            <v>0</v>
          </cell>
          <cell r="BN1098"/>
          <cell r="BO1098"/>
          <cell r="BP1098"/>
          <cell r="BQ1098"/>
          <cell r="BR1098"/>
          <cell r="BS1098"/>
          <cell r="BT1098"/>
          <cell r="BU1098" t="str">
            <v>จันทร์นิภา</v>
          </cell>
          <cell r="BV1098"/>
          <cell r="BW1098"/>
          <cell r="BX1098"/>
          <cell r="BY1098"/>
          <cell r="BZ1098"/>
          <cell r="CA1098"/>
          <cell r="CB1098"/>
          <cell r="CC1098"/>
          <cell r="CD1098"/>
          <cell r="CE1098"/>
          <cell r="CF1098"/>
          <cell r="CG1098"/>
          <cell r="CH1098"/>
          <cell r="CI1098"/>
          <cell r="CJ1098"/>
          <cell r="CK1098"/>
          <cell r="CL1098"/>
          <cell r="CM1098"/>
          <cell r="CN1098"/>
          <cell r="CO1098"/>
        </row>
        <row r="1099">
          <cell r="B1099">
            <v>1943</v>
          </cell>
          <cell r="C1099">
            <v>1095</v>
          </cell>
          <cell r="D1099">
            <v>1</v>
          </cell>
          <cell r="E1099">
            <v>8</v>
          </cell>
          <cell r="F1099">
            <v>2565</v>
          </cell>
          <cell r="G1099">
            <v>800012476381</v>
          </cell>
          <cell r="H1099" t="str">
            <v>นาย</v>
          </cell>
          <cell r="I1099" t="str">
            <v>อนุพงศ์</v>
          </cell>
          <cell r="J1099" t="str">
            <v>ทำศรี</v>
          </cell>
          <cell r="K1099">
            <v>3710100849197</v>
          </cell>
          <cell r="L1099" t="str">
            <v>ไชยปราการ</v>
          </cell>
          <cell r="M1099" t="str">
            <v>เขตเชียงใหม่ 2</v>
          </cell>
          <cell r="N1099">
            <v>8</v>
          </cell>
          <cell r="O1099" t="str">
            <v>สินเชื่อธนาคารประชาชน</v>
          </cell>
          <cell r="P1099" t="str">
            <v>1.บุคคลค้ำประกัน</v>
          </cell>
          <cell r="Q1099">
            <v>21936.92</v>
          </cell>
          <cell r="R1099">
            <v>3953.87</v>
          </cell>
          <cell r="S1099" t="str">
            <v>จังหวัดฝาง</v>
          </cell>
          <cell r="T1099" t="str">
            <v>ผบ.632</v>
          </cell>
          <cell r="U1099">
            <v>2556</v>
          </cell>
          <cell r="V1099" t="str">
            <v>ผบ.722</v>
          </cell>
          <cell r="W1099">
            <v>2556</v>
          </cell>
          <cell r="X1099">
            <v>4</v>
          </cell>
          <cell r="Y1099">
            <v>12</v>
          </cell>
          <cell r="Z1099">
            <v>2556</v>
          </cell>
          <cell r="AA1099"/>
          <cell r="AB1099"/>
          <cell r="AC1099"/>
          <cell r="AD1099"/>
          <cell r="AE1099"/>
          <cell r="AF1099"/>
          <cell r="AG1099"/>
          <cell r="AH1099"/>
          <cell r="AI1099"/>
          <cell r="AJ1099"/>
          <cell r="AK1099"/>
          <cell r="AL1099"/>
          <cell r="AM1099"/>
          <cell r="AN1099"/>
          <cell r="AO1099"/>
          <cell r="AP1099"/>
          <cell r="AQ1099"/>
          <cell r="AR1099"/>
          <cell r="AS1099"/>
          <cell r="AT1099"/>
          <cell r="AU1099"/>
          <cell r="AV1099"/>
          <cell r="AW1099"/>
          <cell r="AX1099"/>
          <cell r="AY1099"/>
          <cell r="AZ1099"/>
          <cell r="BA1099"/>
          <cell r="BB1099"/>
          <cell r="BC1099"/>
          <cell r="BD1099"/>
          <cell r="BE1099"/>
          <cell r="BF1099"/>
          <cell r="BG1099"/>
          <cell r="BH1099"/>
          <cell r="BI1099"/>
          <cell r="BJ1099"/>
          <cell r="BK1099"/>
          <cell r="BL1099" t="str">
            <v>นายอนุพงศ์ ทำศรี</v>
          </cell>
          <cell r="BM1099">
            <v>0</v>
          </cell>
          <cell r="BN1099"/>
          <cell r="BO1099"/>
          <cell r="BP1099"/>
          <cell r="BQ1099"/>
          <cell r="BR1099"/>
          <cell r="BS1099"/>
          <cell r="BT1099"/>
          <cell r="BU1099" t="str">
            <v>จันทร์นิภา</v>
          </cell>
          <cell r="BV1099"/>
          <cell r="BW1099"/>
          <cell r="BX1099"/>
          <cell r="BY1099"/>
          <cell r="BZ1099"/>
          <cell r="CA1099"/>
          <cell r="CB1099"/>
          <cell r="CC1099"/>
          <cell r="CD1099"/>
          <cell r="CE1099"/>
          <cell r="CF1099"/>
          <cell r="CG1099"/>
          <cell r="CH1099"/>
          <cell r="CI1099"/>
          <cell r="CJ1099"/>
          <cell r="CK1099"/>
          <cell r="CL1099"/>
          <cell r="CM1099"/>
          <cell r="CN1099"/>
          <cell r="CO1099"/>
        </row>
        <row r="1100">
          <cell r="B1100">
            <v>1944</v>
          </cell>
          <cell r="C1100">
            <v>1096</v>
          </cell>
          <cell r="D1100">
            <v>1</v>
          </cell>
          <cell r="E1100">
            <v>8</v>
          </cell>
          <cell r="F1100">
            <v>2565</v>
          </cell>
          <cell r="G1100">
            <v>800015575791</v>
          </cell>
          <cell r="H1100" t="str">
            <v>นาย</v>
          </cell>
          <cell r="I1100" t="str">
            <v>จารึก</v>
          </cell>
          <cell r="J1100" t="str">
            <v>บุญชุม</v>
          </cell>
          <cell r="K1100">
            <v>3500900540541</v>
          </cell>
          <cell r="L1100" t="str">
            <v>ไชยปราการ</v>
          </cell>
          <cell r="M1100" t="str">
            <v>เขตเชียงใหม่ 2</v>
          </cell>
          <cell r="N1100">
            <v>8</v>
          </cell>
          <cell r="O1100" t="str">
            <v>สินเชื่อธนาคารประชาชน</v>
          </cell>
          <cell r="P1100" t="str">
            <v>1.บุคคลค้ำประกัน</v>
          </cell>
          <cell r="Q1100">
            <v>23750</v>
          </cell>
          <cell r="R1100">
            <v>3544.3</v>
          </cell>
          <cell r="S1100" t="str">
            <v>จังหวัดฝาง</v>
          </cell>
          <cell r="T1100" t="str">
            <v>ผบ.633</v>
          </cell>
          <cell r="U1100">
            <v>2556</v>
          </cell>
          <cell r="V1100" t="str">
            <v>ผบ.644</v>
          </cell>
          <cell r="W1100">
            <v>2556</v>
          </cell>
          <cell r="X1100"/>
          <cell r="Y1100"/>
          <cell r="Z1100"/>
          <cell r="AA1100">
            <v>13</v>
          </cell>
          <cell r="AB1100">
            <v>11</v>
          </cell>
          <cell r="AC1100">
            <v>2556</v>
          </cell>
          <cell r="AD1100"/>
          <cell r="AE1100"/>
          <cell r="AF1100"/>
          <cell r="AG1100"/>
          <cell r="AH1100"/>
          <cell r="AI1100"/>
          <cell r="AJ1100"/>
          <cell r="AK1100"/>
          <cell r="AL1100"/>
          <cell r="AM1100"/>
          <cell r="AN1100"/>
          <cell r="AO1100"/>
          <cell r="AP1100"/>
          <cell r="AQ1100"/>
          <cell r="AR1100"/>
          <cell r="AS1100"/>
          <cell r="AT1100"/>
          <cell r="AU1100"/>
          <cell r="AV1100"/>
          <cell r="AW1100"/>
          <cell r="AX1100"/>
          <cell r="AY1100"/>
          <cell r="AZ1100"/>
          <cell r="BA1100"/>
          <cell r="BB1100"/>
          <cell r="BC1100"/>
          <cell r="BD1100"/>
          <cell r="BE1100"/>
          <cell r="BF1100"/>
          <cell r="BG1100"/>
          <cell r="BH1100"/>
          <cell r="BI1100"/>
          <cell r="BJ1100"/>
          <cell r="BK1100"/>
          <cell r="BL1100" t="str">
            <v>นายจารึก บุญชุม</v>
          </cell>
          <cell r="BM1100">
            <v>0</v>
          </cell>
          <cell r="BN1100"/>
          <cell r="BO1100"/>
          <cell r="BP1100"/>
          <cell r="BQ1100"/>
          <cell r="BR1100"/>
          <cell r="BS1100"/>
          <cell r="BT1100"/>
          <cell r="BU1100" t="str">
            <v>จันทร์นิภา</v>
          </cell>
          <cell r="BV1100"/>
          <cell r="BW1100"/>
          <cell r="BX1100"/>
          <cell r="BY1100"/>
          <cell r="BZ1100"/>
          <cell r="CA1100"/>
          <cell r="CB1100"/>
          <cell r="CC1100"/>
          <cell r="CD1100"/>
          <cell r="CE1100"/>
          <cell r="CF1100"/>
          <cell r="CG1100"/>
          <cell r="CH1100"/>
          <cell r="CI1100"/>
          <cell r="CJ1100"/>
          <cell r="CK1100"/>
          <cell r="CL1100"/>
          <cell r="CM1100"/>
          <cell r="CN1100"/>
          <cell r="CO1100"/>
        </row>
        <row r="1101">
          <cell r="B1101">
            <v>1945</v>
          </cell>
          <cell r="C1101">
            <v>1097</v>
          </cell>
          <cell r="D1101">
            <v>1</v>
          </cell>
          <cell r="E1101">
            <v>8</v>
          </cell>
          <cell r="F1101">
            <v>2565</v>
          </cell>
          <cell r="G1101">
            <v>800015575239</v>
          </cell>
          <cell r="H1101" t="str">
            <v>นาง</v>
          </cell>
          <cell r="I1101" t="str">
            <v>ปรัศนีย์</v>
          </cell>
          <cell r="J1101" t="str">
            <v>พนมการ</v>
          </cell>
          <cell r="K1101">
            <v>3500900112760</v>
          </cell>
          <cell r="L1101" t="str">
            <v>ไชยปราการ</v>
          </cell>
          <cell r="M1101" t="str">
            <v>เขตเชียงใหม่ 2</v>
          </cell>
          <cell r="N1101">
            <v>8</v>
          </cell>
          <cell r="O1101" t="str">
            <v>สินเชื่อธนาคารประชาชน</v>
          </cell>
          <cell r="P1101" t="str">
            <v>1.บุคคลค้ำประกัน</v>
          </cell>
          <cell r="Q1101">
            <v>27500</v>
          </cell>
          <cell r="R1101">
            <v>4341.5</v>
          </cell>
          <cell r="S1101" t="str">
            <v>จังหวัดฝาง</v>
          </cell>
          <cell r="T1101" t="str">
            <v>ผบ.630</v>
          </cell>
          <cell r="U1101">
            <v>2556</v>
          </cell>
          <cell r="V1101" t="str">
            <v>ผบ.642</v>
          </cell>
          <cell r="W1101">
            <v>2556</v>
          </cell>
          <cell r="X1101"/>
          <cell r="Y1101"/>
          <cell r="Z1101"/>
          <cell r="AA1101">
            <v>13</v>
          </cell>
          <cell r="AB1101">
            <v>11</v>
          </cell>
          <cell r="AC1101">
            <v>2556</v>
          </cell>
          <cell r="AD1101"/>
          <cell r="AE1101"/>
          <cell r="AF1101"/>
          <cell r="AG1101"/>
          <cell r="AH1101"/>
          <cell r="AI1101"/>
          <cell r="AJ1101"/>
          <cell r="AK1101"/>
          <cell r="AL1101"/>
          <cell r="AM1101"/>
          <cell r="AN1101"/>
          <cell r="AO1101"/>
          <cell r="AP1101"/>
          <cell r="AQ1101"/>
          <cell r="AR1101"/>
          <cell r="AS1101"/>
          <cell r="AT1101"/>
          <cell r="AU1101"/>
          <cell r="AV1101"/>
          <cell r="AW1101"/>
          <cell r="AX1101"/>
          <cell r="AY1101"/>
          <cell r="AZ1101"/>
          <cell r="BA1101"/>
          <cell r="BB1101"/>
          <cell r="BC1101"/>
          <cell r="BD1101"/>
          <cell r="BE1101"/>
          <cell r="BF1101"/>
          <cell r="BG1101"/>
          <cell r="BH1101"/>
          <cell r="BI1101"/>
          <cell r="BJ1101"/>
          <cell r="BK1101"/>
          <cell r="BL1101" t="str">
            <v>นางปรัศนีย์ พนมการ</v>
          </cell>
          <cell r="BM1101">
            <v>0</v>
          </cell>
          <cell r="BN1101"/>
          <cell r="BO1101"/>
          <cell r="BP1101"/>
          <cell r="BQ1101"/>
          <cell r="BR1101"/>
          <cell r="BS1101"/>
          <cell r="BT1101"/>
          <cell r="BU1101" t="str">
            <v>จันทร์นิภา</v>
          </cell>
          <cell r="BV1101"/>
          <cell r="BW1101"/>
          <cell r="BX1101"/>
          <cell r="BY1101"/>
          <cell r="BZ1101"/>
          <cell r="CA1101"/>
          <cell r="CB1101"/>
          <cell r="CC1101"/>
          <cell r="CD1101"/>
          <cell r="CE1101"/>
          <cell r="CF1101"/>
          <cell r="CG1101"/>
          <cell r="CH1101"/>
          <cell r="CI1101"/>
          <cell r="CJ1101"/>
          <cell r="CK1101"/>
          <cell r="CL1101"/>
          <cell r="CM1101"/>
          <cell r="CN1101"/>
          <cell r="CO1101"/>
        </row>
        <row r="1102">
          <cell r="B1102">
            <v>1946</v>
          </cell>
          <cell r="C1102">
            <v>1098</v>
          </cell>
          <cell r="D1102">
            <v>1</v>
          </cell>
          <cell r="E1102">
            <v>8</v>
          </cell>
          <cell r="F1102">
            <v>2565</v>
          </cell>
          <cell r="G1102">
            <v>800029255182</v>
          </cell>
          <cell r="H1102" t="str">
            <v>นาง</v>
          </cell>
          <cell r="I1102" t="str">
            <v>อารี</v>
          </cell>
          <cell r="J1102" t="str">
            <v>วงค์วิชา</v>
          </cell>
          <cell r="K1102">
            <v>3501500390933</v>
          </cell>
          <cell r="L1102" t="str">
            <v>แม่อาย</v>
          </cell>
          <cell r="M1102" t="str">
            <v>เขตเชียงใหม่ 2</v>
          </cell>
          <cell r="N1102">
            <v>8</v>
          </cell>
          <cell r="O1102" t="str">
            <v>สินเชื่อธนาคารประชาชน</v>
          </cell>
          <cell r="P1102" t="str">
            <v>1.บุคคลค้ำประกัน</v>
          </cell>
          <cell r="Q1102">
            <v>30000</v>
          </cell>
          <cell r="R1102">
            <v>1162.68</v>
          </cell>
          <cell r="S1102" t="str">
            <v>จังหวัดฝาง</v>
          </cell>
          <cell r="T1102" t="str">
            <v>ผบ.627</v>
          </cell>
          <cell r="U1102">
            <v>2556</v>
          </cell>
          <cell r="V1102" t="str">
            <v>ผบ.721</v>
          </cell>
          <cell r="W1102">
            <v>2556</v>
          </cell>
          <cell r="X1102">
            <v>4</v>
          </cell>
          <cell r="Y1102">
            <v>12</v>
          </cell>
          <cell r="Z1102">
            <v>2556</v>
          </cell>
          <cell r="AA1102"/>
          <cell r="AB1102"/>
          <cell r="AC1102"/>
          <cell r="AD1102"/>
          <cell r="AE1102"/>
          <cell r="AF1102"/>
          <cell r="AG1102"/>
          <cell r="AH1102"/>
          <cell r="AI1102"/>
          <cell r="AJ1102"/>
          <cell r="AK1102"/>
          <cell r="AL1102"/>
          <cell r="AM1102"/>
          <cell r="AN1102"/>
          <cell r="AO1102"/>
          <cell r="AP1102"/>
          <cell r="AQ1102"/>
          <cell r="AR1102"/>
          <cell r="AS1102"/>
          <cell r="AT1102"/>
          <cell r="AU1102"/>
          <cell r="AV1102"/>
          <cell r="AW1102"/>
          <cell r="AX1102"/>
          <cell r="AY1102"/>
          <cell r="AZ1102"/>
          <cell r="BA1102"/>
          <cell r="BB1102"/>
          <cell r="BC1102"/>
          <cell r="BD1102"/>
          <cell r="BE1102"/>
          <cell r="BF1102"/>
          <cell r="BG1102"/>
          <cell r="BH1102"/>
          <cell r="BI1102"/>
          <cell r="BJ1102"/>
          <cell r="BK1102"/>
          <cell r="BL1102" t="str">
            <v>นางอารี วงค์วิชา</v>
          </cell>
          <cell r="BM1102">
            <v>0</v>
          </cell>
          <cell r="BN1102"/>
          <cell r="BO1102"/>
          <cell r="BP1102"/>
          <cell r="BQ1102"/>
          <cell r="BR1102"/>
          <cell r="BS1102"/>
          <cell r="BT1102"/>
          <cell r="BU1102" t="str">
            <v>จันทร์นิภา</v>
          </cell>
          <cell r="BV1102"/>
          <cell r="BW1102"/>
          <cell r="BX1102"/>
          <cell r="BY1102"/>
          <cell r="BZ1102"/>
          <cell r="CA1102"/>
          <cell r="CB1102"/>
          <cell r="CC1102"/>
          <cell r="CD1102"/>
          <cell r="CE1102"/>
          <cell r="CF1102"/>
          <cell r="CG1102"/>
          <cell r="CH1102"/>
          <cell r="CI1102"/>
          <cell r="CJ1102"/>
          <cell r="CK1102"/>
          <cell r="CL1102"/>
          <cell r="CM1102"/>
          <cell r="CN1102"/>
          <cell r="CO1102"/>
        </row>
        <row r="1103">
          <cell r="B1103">
            <v>1947</v>
          </cell>
          <cell r="C1103">
            <v>1099</v>
          </cell>
          <cell r="D1103">
            <v>1</v>
          </cell>
          <cell r="E1103">
            <v>8</v>
          </cell>
          <cell r="F1103">
            <v>2565</v>
          </cell>
          <cell r="G1103">
            <v>800001463515</v>
          </cell>
          <cell r="H1103" t="str">
            <v>นาง</v>
          </cell>
          <cell r="I1103" t="str">
            <v>รพีพันธุ์</v>
          </cell>
          <cell r="J1103" t="str">
            <v>ธรรมวาทิตย์</v>
          </cell>
          <cell r="K1103">
            <v>3500900667958</v>
          </cell>
          <cell r="L1103" t="str">
            <v>ฝาง</v>
          </cell>
          <cell r="M1103" t="str">
            <v>เขตเชียงใหม่ 2</v>
          </cell>
          <cell r="N1103">
            <v>8</v>
          </cell>
          <cell r="O1103" t="str">
            <v>สินเชื่อธนาคารประชาชน</v>
          </cell>
          <cell r="P1103" t="str">
            <v>1.บุคคลค้ำประกัน</v>
          </cell>
          <cell r="Q1103">
            <v>54897.11</v>
          </cell>
          <cell r="R1103">
            <v>8972.83</v>
          </cell>
          <cell r="S1103" t="str">
            <v>จังหวัดฝาง</v>
          </cell>
          <cell r="T1103" t="str">
            <v>ผบ.650</v>
          </cell>
          <cell r="U1103">
            <v>2556</v>
          </cell>
          <cell r="V1103" t="str">
            <v>ผบ.736</v>
          </cell>
          <cell r="W1103">
            <v>2556</v>
          </cell>
          <cell r="X1103"/>
          <cell r="Y1103"/>
          <cell r="Z1103"/>
          <cell r="AA1103">
            <v>9</v>
          </cell>
          <cell r="AB1103">
            <v>12</v>
          </cell>
          <cell r="AC1103">
            <v>2556</v>
          </cell>
          <cell r="AD1103"/>
          <cell r="AE1103"/>
          <cell r="AF1103"/>
          <cell r="AG1103"/>
          <cell r="AH1103"/>
          <cell r="AI1103"/>
          <cell r="AJ1103"/>
          <cell r="AK1103"/>
          <cell r="AL1103"/>
          <cell r="AM1103"/>
          <cell r="AN1103"/>
          <cell r="AO1103"/>
          <cell r="AP1103"/>
          <cell r="AQ1103"/>
          <cell r="AR1103"/>
          <cell r="AS1103"/>
          <cell r="AT1103"/>
          <cell r="AU1103"/>
          <cell r="AV1103"/>
          <cell r="AW1103"/>
          <cell r="AX1103"/>
          <cell r="AY1103"/>
          <cell r="AZ1103"/>
          <cell r="BA1103"/>
          <cell r="BB1103"/>
          <cell r="BC1103"/>
          <cell r="BD1103"/>
          <cell r="BE1103"/>
          <cell r="BF1103"/>
          <cell r="BG1103"/>
          <cell r="BH1103"/>
          <cell r="BI1103"/>
          <cell r="BJ1103"/>
          <cell r="BK1103"/>
          <cell r="BL1103" t="str">
            <v>นางรพีพันธุ์ ธรรมวาทิตย์</v>
          </cell>
          <cell r="BM1103">
            <v>0</v>
          </cell>
          <cell r="BN1103"/>
          <cell r="BO1103"/>
          <cell r="BP1103"/>
          <cell r="BQ1103"/>
          <cell r="BR1103"/>
          <cell r="BS1103"/>
          <cell r="BT1103"/>
          <cell r="BU1103" t="str">
            <v>จันทร์นิภา</v>
          </cell>
          <cell r="BV1103"/>
          <cell r="BW1103"/>
          <cell r="BX1103"/>
          <cell r="BY1103"/>
          <cell r="BZ1103"/>
          <cell r="CA1103"/>
          <cell r="CB1103"/>
          <cell r="CC1103"/>
          <cell r="CD1103"/>
          <cell r="CE1103"/>
          <cell r="CF1103"/>
          <cell r="CG1103"/>
          <cell r="CH1103"/>
          <cell r="CI1103"/>
          <cell r="CJ1103"/>
          <cell r="CK1103"/>
          <cell r="CL1103"/>
          <cell r="CM1103"/>
          <cell r="CN1103"/>
          <cell r="CO1103"/>
        </row>
        <row r="1104">
          <cell r="B1104">
            <v>1948</v>
          </cell>
          <cell r="C1104">
            <v>1100</v>
          </cell>
          <cell r="D1104">
            <v>1</v>
          </cell>
          <cell r="E1104">
            <v>8</v>
          </cell>
          <cell r="F1104">
            <v>2565</v>
          </cell>
          <cell r="G1104">
            <v>800014668928</v>
          </cell>
          <cell r="H1104" t="str">
            <v>นาง</v>
          </cell>
          <cell r="I1104" t="str">
            <v>ประสงค์</v>
          </cell>
          <cell r="J1104" t="str">
            <v>นิราวรรณ์</v>
          </cell>
          <cell r="K1104">
            <v>3501000211525</v>
          </cell>
          <cell r="L1104" t="str">
            <v>แม่อาย</v>
          </cell>
          <cell r="M1104" t="str">
            <v>เขตเชียงใหม่ 2</v>
          </cell>
          <cell r="N1104">
            <v>8</v>
          </cell>
          <cell r="O1104" t="str">
            <v>สินเชื่อพัฒนาองค์กรชุมชน (รายบุคคล)</v>
          </cell>
          <cell r="P1104" t="str">
            <v>1.บุคคลค้ำประกัน</v>
          </cell>
          <cell r="Q1104">
            <v>138226.88</v>
          </cell>
          <cell r="R1104">
            <v>9500.73</v>
          </cell>
          <cell r="S1104" t="str">
            <v>จังหวัดฝาง</v>
          </cell>
          <cell r="T1104" t="str">
            <v>ผบ.31</v>
          </cell>
          <cell r="U1104">
            <v>2556</v>
          </cell>
          <cell r="V1104" t="str">
            <v>ผบ.134</v>
          </cell>
          <cell r="W1104">
            <v>2556</v>
          </cell>
          <cell r="X1104">
            <v>22</v>
          </cell>
          <cell r="Y1104">
            <v>4</v>
          </cell>
          <cell r="Z1104">
            <v>2556</v>
          </cell>
          <cell r="AA1104"/>
          <cell r="AB1104"/>
          <cell r="AC1104"/>
          <cell r="AD1104"/>
          <cell r="AE1104"/>
          <cell r="AF1104"/>
          <cell r="AG1104"/>
          <cell r="AH1104"/>
          <cell r="AI1104"/>
          <cell r="AJ1104"/>
          <cell r="AK1104"/>
          <cell r="AL1104"/>
          <cell r="AM1104"/>
          <cell r="AN1104"/>
          <cell r="AO1104"/>
          <cell r="AP1104"/>
          <cell r="AQ1104"/>
          <cell r="AR1104"/>
          <cell r="AS1104"/>
          <cell r="AT1104"/>
          <cell r="AU1104"/>
          <cell r="AV1104"/>
          <cell r="AW1104"/>
          <cell r="AX1104"/>
          <cell r="AY1104"/>
          <cell r="AZ1104"/>
          <cell r="BA1104"/>
          <cell r="BB1104"/>
          <cell r="BC1104"/>
          <cell r="BD1104"/>
          <cell r="BE1104"/>
          <cell r="BF1104"/>
          <cell r="BG1104"/>
          <cell r="BH1104"/>
          <cell r="BI1104"/>
          <cell r="BJ1104"/>
          <cell r="BK1104"/>
          <cell r="BL1104" t="str">
            <v>นางประสงค์ นิราวรรณ์</v>
          </cell>
          <cell r="BM1104">
            <v>0</v>
          </cell>
          <cell r="BN1104"/>
          <cell r="BO1104"/>
          <cell r="BP1104"/>
          <cell r="BQ1104"/>
          <cell r="BR1104"/>
          <cell r="BS1104"/>
          <cell r="BT1104"/>
          <cell r="BU1104" t="str">
            <v>จันทร์นิภา</v>
          </cell>
          <cell r="BV1104"/>
          <cell r="BW1104"/>
          <cell r="BX1104"/>
          <cell r="BY1104"/>
          <cell r="BZ1104"/>
          <cell r="CA1104"/>
          <cell r="CB1104"/>
          <cell r="CC1104"/>
          <cell r="CD1104"/>
          <cell r="CE1104"/>
          <cell r="CF1104"/>
          <cell r="CG1104"/>
          <cell r="CH1104"/>
          <cell r="CI1104"/>
          <cell r="CJ1104"/>
          <cell r="CK1104"/>
          <cell r="CL1104"/>
          <cell r="CM1104"/>
          <cell r="CN1104"/>
          <cell r="CO1104"/>
        </row>
        <row r="1105">
          <cell r="B1105">
            <v>1949</v>
          </cell>
          <cell r="C1105">
            <v>1101</v>
          </cell>
          <cell r="D1105">
            <v>1</v>
          </cell>
          <cell r="E1105">
            <v>8</v>
          </cell>
          <cell r="F1105">
            <v>2565</v>
          </cell>
          <cell r="G1105">
            <v>800022744331</v>
          </cell>
          <cell r="H1105" t="str">
            <v>นาย</v>
          </cell>
          <cell r="I1105" t="str">
            <v>พิทักษ์</v>
          </cell>
          <cell r="J1105" t="str">
            <v>คำวิเศษ</v>
          </cell>
          <cell r="K1105">
            <v>1500900167355</v>
          </cell>
          <cell r="L1105" t="str">
            <v>ฝาง</v>
          </cell>
          <cell r="M1105" t="str">
            <v>เขตเชียงใหม่ 2</v>
          </cell>
          <cell r="N1105">
            <v>8</v>
          </cell>
          <cell r="O1105" t="str">
            <v>สินเชื่อธนาคารประชาชน</v>
          </cell>
          <cell r="P1105" t="str">
            <v>1.บุคคลค้ำประกัน</v>
          </cell>
          <cell r="Q1105">
            <v>69442</v>
          </cell>
          <cell r="R1105">
            <v>1776.31</v>
          </cell>
          <cell r="S1105" t="str">
            <v>จังหวัดฝาง</v>
          </cell>
          <cell r="T1105" t="str">
            <v>ผบ.602</v>
          </cell>
          <cell r="U1105">
            <v>2556</v>
          </cell>
          <cell r="V1105" t="str">
            <v>ผบ.631</v>
          </cell>
          <cell r="W1105">
            <v>2556</v>
          </cell>
          <cell r="X1105"/>
          <cell r="Y1105"/>
          <cell r="Z1105"/>
          <cell r="AA1105">
            <v>13</v>
          </cell>
          <cell r="AB1105">
            <v>11</v>
          </cell>
          <cell r="AC1105">
            <v>2556</v>
          </cell>
          <cell r="AD1105"/>
          <cell r="AE1105"/>
          <cell r="AF1105"/>
          <cell r="AG1105"/>
          <cell r="AH1105"/>
          <cell r="AI1105"/>
          <cell r="AJ1105"/>
          <cell r="AK1105"/>
          <cell r="AL1105"/>
          <cell r="AM1105"/>
          <cell r="AN1105"/>
          <cell r="AO1105"/>
          <cell r="AP1105"/>
          <cell r="AQ1105"/>
          <cell r="AR1105"/>
          <cell r="AS1105"/>
          <cell r="AT1105"/>
          <cell r="AU1105"/>
          <cell r="AV1105"/>
          <cell r="AW1105"/>
          <cell r="AX1105"/>
          <cell r="AY1105"/>
          <cell r="AZ1105"/>
          <cell r="BA1105"/>
          <cell r="BB1105"/>
          <cell r="BC1105"/>
          <cell r="BD1105"/>
          <cell r="BE1105"/>
          <cell r="BF1105"/>
          <cell r="BG1105"/>
          <cell r="BH1105"/>
          <cell r="BI1105"/>
          <cell r="BJ1105"/>
          <cell r="BK1105"/>
          <cell r="BL1105" t="str">
            <v>นายพิทักษ์ คำวิเศษ</v>
          </cell>
          <cell r="BM1105">
            <v>0</v>
          </cell>
          <cell r="BN1105"/>
          <cell r="BO1105"/>
          <cell r="BP1105"/>
          <cell r="BQ1105"/>
          <cell r="BR1105"/>
          <cell r="BS1105"/>
          <cell r="BT1105"/>
          <cell r="BU1105" t="str">
            <v>จันทร์นิภา</v>
          </cell>
          <cell r="BV1105"/>
          <cell r="BW1105"/>
          <cell r="BX1105"/>
          <cell r="BY1105"/>
          <cell r="BZ1105"/>
          <cell r="CA1105"/>
          <cell r="CB1105"/>
          <cell r="CC1105"/>
          <cell r="CD1105"/>
          <cell r="CE1105"/>
          <cell r="CF1105"/>
          <cell r="CG1105"/>
          <cell r="CH1105"/>
          <cell r="CI1105"/>
          <cell r="CJ1105"/>
          <cell r="CK1105"/>
          <cell r="CL1105"/>
          <cell r="CM1105"/>
          <cell r="CN1105"/>
          <cell r="CO1105"/>
        </row>
        <row r="1106">
          <cell r="B1106">
            <v>1950</v>
          </cell>
          <cell r="C1106">
            <v>1102</v>
          </cell>
          <cell r="D1106">
            <v>1</v>
          </cell>
          <cell r="E1106">
            <v>8</v>
          </cell>
          <cell r="F1106">
            <v>2565</v>
          </cell>
          <cell r="G1106">
            <v>806750010787</v>
          </cell>
          <cell r="H1106" t="str">
            <v>นาง</v>
          </cell>
          <cell r="I1106" t="str">
            <v>เรณู</v>
          </cell>
          <cell r="J1106" t="str">
            <v>ฟองมณี</v>
          </cell>
          <cell r="K1106">
            <v>3500900063173</v>
          </cell>
          <cell r="L1106" t="str">
            <v>ฝาง</v>
          </cell>
          <cell r="M1106" t="str">
            <v>เขตเชียงใหม่ 2</v>
          </cell>
          <cell r="N1106">
            <v>8</v>
          </cell>
          <cell r="O1106" t="str">
            <v>สินเชื่อไทรทอง</v>
          </cell>
          <cell r="P1106" t="str">
            <v>1.บุคคลค้ำประกัน</v>
          </cell>
          <cell r="Q1106">
            <v>500000</v>
          </cell>
          <cell r="R1106">
            <v>160341.76999999999</v>
          </cell>
          <cell r="S1106" t="str">
            <v>จังหวัดฝาง</v>
          </cell>
          <cell r="T1106" t="str">
            <v>ผบ.580</v>
          </cell>
          <cell r="U1106">
            <v>2555</v>
          </cell>
          <cell r="V1106" t="str">
            <v>ผบ.185</v>
          </cell>
          <cell r="W1106">
            <v>2556</v>
          </cell>
          <cell r="X1106"/>
          <cell r="Y1106"/>
          <cell r="Z1106"/>
          <cell r="AA1106">
            <v>5</v>
          </cell>
          <cell r="AB1106">
            <v>6</v>
          </cell>
          <cell r="AC1106">
            <v>2556</v>
          </cell>
          <cell r="AD1106"/>
          <cell r="AE1106"/>
          <cell r="AF1106"/>
          <cell r="AG1106"/>
          <cell r="AH1106"/>
          <cell r="AI1106"/>
          <cell r="AJ1106"/>
          <cell r="AK1106"/>
          <cell r="AL1106"/>
          <cell r="AM1106"/>
          <cell r="AN1106"/>
          <cell r="AO1106"/>
          <cell r="AP1106"/>
          <cell r="AQ1106"/>
          <cell r="AR1106"/>
          <cell r="AS1106"/>
          <cell r="AT1106"/>
          <cell r="AU1106"/>
          <cell r="AV1106"/>
          <cell r="AW1106"/>
          <cell r="AX1106"/>
          <cell r="AY1106"/>
          <cell r="AZ1106"/>
          <cell r="BA1106"/>
          <cell r="BB1106"/>
          <cell r="BC1106"/>
          <cell r="BD1106"/>
          <cell r="BE1106"/>
          <cell r="BF1106"/>
          <cell r="BG1106"/>
          <cell r="BH1106"/>
          <cell r="BI1106"/>
          <cell r="BJ1106"/>
          <cell r="BK1106"/>
          <cell r="BL1106" t="str">
            <v>นางเรณู ฟองมณี</v>
          </cell>
          <cell r="BM1106">
            <v>0</v>
          </cell>
          <cell r="BN1106"/>
          <cell r="BO1106"/>
          <cell r="BP1106"/>
          <cell r="BQ1106"/>
          <cell r="BR1106"/>
          <cell r="BS1106"/>
          <cell r="BT1106"/>
          <cell r="BU1106" t="str">
            <v>จันทร์นิภา</v>
          </cell>
          <cell r="BV1106"/>
          <cell r="BW1106"/>
          <cell r="BX1106"/>
          <cell r="BY1106"/>
          <cell r="BZ1106"/>
          <cell r="CA1106"/>
          <cell r="CB1106"/>
          <cell r="CC1106"/>
          <cell r="CD1106"/>
          <cell r="CE1106"/>
          <cell r="CF1106"/>
          <cell r="CG1106"/>
          <cell r="CH1106"/>
          <cell r="CI1106"/>
          <cell r="CJ1106"/>
          <cell r="CK1106"/>
          <cell r="CL1106"/>
          <cell r="CM1106"/>
          <cell r="CN1106"/>
          <cell r="CO1106"/>
        </row>
        <row r="1107">
          <cell r="B1107">
            <v>1951</v>
          </cell>
          <cell r="C1107">
            <v>1103</v>
          </cell>
          <cell r="D1107">
            <v>1</v>
          </cell>
          <cell r="E1107">
            <v>8</v>
          </cell>
          <cell r="F1107">
            <v>2565</v>
          </cell>
          <cell r="G1107">
            <v>800024860747</v>
          </cell>
          <cell r="H1107" t="str">
            <v>นางสาว</v>
          </cell>
          <cell r="I1107" t="str">
            <v>วิไลลักษณ์</v>
          </cell>
          <cell r="J1107" t="str">
            <v>งามโสภา</v>
          </cell>
          <cell r="K1107">
            <v>1430200021499</v>
          </cell>
          <cell r="L1107" t="str">
            <v>ฝาง</v>
          </cell>
          <cell r="M1107" t="str">
            <v>เขตเชียงใหม่ 2</v>
          </cell>
          <cell r="N1107">
            <v>8</v>
          </cell>
          <cell r="O1107" t="str">
            <v>สินเชื่อธนาคารประชาชน</v>
          </cell>
          <cell r="P1107" t="str">
            <v>1.บุคคลค้ำประกัน</v>
          </cell>
          <cell r="Q1107">
            <v>90134.27</v>
          </cell>
          <cell r="R1107">
            <v>5071.8900000000003</v>
          </cell>
          <cell r="S1107" t="str">
            <v>จังหวัดฝาง</v>
          </cell>
          <cell r="T1107" t="str">
            <v>ผบ.618</v>
          </cell>
          <cell r="U1107">
            <v>2556</v>
          </cell>
          <cell r="V1107" t="str">
            <v>ผบ.648</v>
          </cell>
          <cell r="W1107">
            <v>2556</v>
          </cell>
          <cell r="X1107">
            <v>13</v>
          </cell>
          <cell r="Y1107">
            <v>11</v>
          </cell>
          <cell r="Z1107">
            <v>2556</v>
          </cell>
          <cell r="AA1107"/>
          <cell r="AB1107"/>
          <cell r="AC1107"/>
          <cell r="AD1107"/>
          <cell r="AE1107"/>
          <cell r="AF1107"/>
          <cell r="AG1107"/>
          <cell r="AH1107"/>
          <cell r="AI1107"/>
          <cell r="AJ1107"/>
          <cell r="AK1107"/>
          <cell r="AL1107"/>
          <cell r="AM1107"/>
          <cell r="AN1107"/>
          <cell r="AO1107"/>
          <cell r="AP1107"/>
          <cell r="AQ1107"/>
          <cell r="AR1107"/>
          <cell r="AS1107"/>
          <cell r="AT1107"/>
          <cell r="AU1107"/>
          <cell r="AV1107"/>
          <cell r="AW1107"/>
          <cell r="AX1107"/>
          <cell r="AY1107"/>
          <cell r="AZ1107"/>
          <cell r="BA1107"/>
          <cell r="BB1107"/>
          <cell r="BC1107"/>
          <cell r="BD1107"/>
          <cell r="BE1107"/>
          <cell r="BF1107"/>
          <cell r="BG1107"/>
          <cell r="BH1107"/>
          <cell r="BI1107"/>
          <cell r="BJ1107"/>
          <cell r="BK1107"/>
          <cell r="BL1107" t="str">
            <v>นางสาววิไลลักษณ์ งามโสภา</v>
          </cell>
          <cell r="BM1107">
            <v>0</v>
          </cell>
          <cell r="BN1107"/>
          <cell r="BO1107"/>
          <cell r="BP1107"/>
          <cell r="BQ1107"/>
          <cell r="BR1107"/>
          <cell r="BS1107"/>
          <cell r="BT1107"/>
          <cell r="BU1107" t="str">
            <v>จันทร์นิภา</v>
          </cell>
          <cell r="BV1107"/>
          <cell r="BW1107"/>
          <cell r="BX1107"/>
          <cell r="BY1107"/>
          <cell r="BZ1107"/>
          <cell r="CA1107"/>
          <cell r="CB1107"/>
          <cell r="CC1107"/>
          <cell r="CD1107"/>
          <cell r="CE1107"/>
          <cell r="CF1107"/>
          <cell r="CG1107"/>
          <cell r="CH1107"/>
          <cell r="CI1107"/>
          <cell r="CJ1107"/>
          <cell r="CK1107"/>
          <cell r="CL1107"/>
          <cell r="CM1107"/>
          <cell r="CN1107"/>
          <cell r="CO1107"/>
        </row>
        <row r="1108">
          <cell r="B1108">
            <v>1952</v>
          </cell>
          <cell r="C1108">
            <v>1104</v>
          </cell>
          <cell r="D1108">
            <v>1</v>
          </cell>
          <cell r="E1108">
            <v>8</v>
          </cell>
          <cell r="F1108">
            <v>2565</v>
          </cell>
          <cell r="G1108">
            <v>800024652490</v>
          </cell>
          <cell r="H1108" t="str">
            <v>นางสาว</v>
          </cell>
          <cell r="I1108" t="str">
            <v>อทิตา</v>
          </cell>
          <cell r="J1108" t="str">
            <v>ศรีสร้อยแก้ว</v>
          </cell>
          <cell r="K1108">
            <v>3100200061988</v>
          </cell>
          <cell r="L1108" t="str">
            <v>ฝาง</v>
          </cell>
          <cell r="M1108" t="str">
            <v>เขตเชียงใหม่ 2</v>
          </cell>
          <cell r="N1108">
            <v>8</v>
          </cell>
          <cell r="O1108" t="str">
            <v>สินเชื่อธนาคารประชาชน</v>
          </cell>
          <cell r="P1108" t="str">
            <v>1.บุคคลค้ำประกัน</v>
          </cell>
          <cell r="Q1108">
            <v>77777</v>
          </cell>
          <cell r="R1108">
            <v>7619.49</v>
          </cell>
          <cell r="S1108" t="str">
            <v>จังหวัดฝาง</v>
          </cell>
          <cell r="T1108" t="str">
            <v>ผบ.617</v>
          </cell>
          <cell r="U1108">
            <v>2556</v>
          </cell>
          <cell r="V1108" t="str">
            <v>ผบ.647</v>
          </cell>
          <cell r="W1108">
            <v>2556</v>
          </cell>
          <cell r="X1108">
            <v>13</v>
          </cell>
          <cell r="Y1108">
            <v>11</v>
          </cell>
          <cell r="Z1108">
            <v>2556</v>
          </cell>
          <cell r="AA1108"/>
          <cell r="AB1108"/>
          <cell r="AC1108"/>
          <cell r="AD1108"/>
          <cell r="AE1108"/>
          <cell r="AF1108"/>
          <cell r="AG1108"/>
          <cell r="AH1108"/>
          <cell r="AI1108"/>
          <cell r="AJ1108"/>
          <cell r="AK1108"/>
          <cell r="AL1108"/>
          <cell r="AM1108"/>
          <cell r="AN1108"/>
          <cell r="AO1108"/>
          <cell r="AP1108"/>
          <cell r="AQ1108"/>
          <cell r="AR1108"/>
          <cell r="AS1108"/>
          <cell r="AT1108"/>
          <cell r="AU1108"/>
          <cell r="AV1108"/>
          <cell r="AW1108"/>
          <cell r="AX1108"/>
          <cell r="AY1108"/>
          <cell r="AZ1108"/>
          <cell r="BA1108"/>
          <cell r="BB1108"/>
          <cell r="BC1108"/>
          <cell r="BD1108"/>
          <cell r="BE1108"/>
          <cell r="BF1108"/>
          <cell r="BG1108"/>
          <cell r="BH1108"/>
          <cell r="BI1108"/>
          <cell r="BJ1108"/>
          <cell r="BK1108"/>
          <cell r="BL1108" t="str">
            <v>นางสาวอทิตา ศรีสร้อยแก้ว</v>
          </cell>
          <cell r="BM1108">
            <v>0</v>
          </cell>
          <cell r="BN1108"/>
          <cell r="BO1108"/>
          <cell r="BP1108"/>
          <cell r="BQ1108"/>
          <cell r="BR1108"/>
          <cell r="BS1108"/>
          <cell r="BT1108"/>
          <cell r="BU1108" t="str">
            <v>จันทร์นิภา</v>
          </cell>
          <cell r="BV1108"/>
          <cell r="BW1108"/>
          <cell r="BX1108"/>
          <cell r="BY1108"/>
          <cell r="BZ1108"/>
          <cell r="CA1108"/>
          <cell r="CB1108"/>
          <cell r="CC1108"/>
          <cell r="CD1108"/>
          <cell r="CE1108"/>
          <cell r="CF1108"/>
          <cell r="CG1108"/>
          <cell r="CH1108"/>
          <cell r="CI1108"/>
          <cell r="CJ1108"/>
          <cell r="CK1108"/>
          <cell r="CL1108"/>
          <cell r="CM1108"/>
          <cell r="CN1108"/>
          <cell r="CO1108"/>
        </row>
        <row r="1109">
          <cell r="B1109">
            <v>1953</v>
          </cell>
          <cell r="C1109">
            <v>1105</v>
          </cell>
          <cell r="D1109">
            <v>1</v>
          </cell>
          <cell r="E1109">
            <v>8</v>
          </cell>
          <cell r="F1109">
            <v>2565</v>
          </cell>
          <cell r="G1109">
            <v>800021979953</v>
          </cell>
          <cell r="H1109" t="str">
            <v>นางสาว</v>
          </cell>
          <cell r="I1109" t="str">
            <v>วาริน</v>
          </cell>
          <cell r="J1109" t="str">
            <v>ถ้วยทอง</v>
          </cell>
          <cell r="K1109">
            <v>3500900203714</v>
          </cell>
          <cell r="L1109" t="str">
            <v>ฝาง</v>
          </cell>
          <cell r="M1109" t="str">
            <v>เขตเชียงใหม่ 2</v>
          </cell>
          <cell r="N1109">
            <v>8</v>
          </cell>
          <cell r="O1109" t="str">
            <v>สินเชื่อธนาคารประชาชน</v>
          </cell>
          <cell r="P1109" t="str">
            <v>1.บุคคลค้ำประกัน</v>
          </cell>
          <cell r="Q1109">
            <v>96666</v>
          </cell>
          <cell r="R1109">
            <v>10928.64</v>
          </cell>
          <cell r="S1109" t="str">
            <v>จังหวัดฝาง</v>
          </cell>
          <cell r="T1109" t="str">
            <v>ผบ.646</v>
          </cell>
          <cell r="U1109">
            <v>2556</v>
          </cell>
          <cell r="V1109" t="str">
            <v>ผบ.732</v>
          </cell>
          <cell r="W1109">
            <v>2556</v>
          </cell>
          <cell r="X1109"/>
          <cell r="Y1109"/>
          <cell r="Z1109"/>
          <cell r="AA1109">
            <v>9</v>
          </cell>
          <cell r="AB1109">
            <v>12</v>
          </cell>
          <cell r="AC1109">
            <v>2556</v>
          </cell>
          <cell r="AD1109"/>
          <cell r="AE1109"/>
          <cell r="AF1109"/>
          <cell r="AG1109"/>
          <cell r="AH1109"/>
          <cell r="AI1109"/>
          <cell r="AJ1109"/>
          <cell r="AK1109"/>
          <cell r="AL1109"/>
          <cell r="AM1109"/>
          <cell r="AN1109"/>
          <cell r="AO1109"/>
          <cell r="AP1109"/>
          <cell r="AQ1109"/>
          <cell r="AR1109"/>
          <cell r="AS1109"/>
          <cell r="AT1109"/>
          <cell r="AU1109"/>
          <cell r="AV1109"/>
          <cell r="AW1109"/>
          <cell r="AX1109"/>
          <cell r="AY1109"/>
          <cell r="AZ1109"/>
          <cell r="BA1109"/>
          <cell r="BB1109"/>
          <cell r="BC1109"/>
          <cell r="BD1109"/>
          <cell r="BE1109"/>
          <cell r="BF1109"/>
          <cell r="BG1109"/>
          <cell r="BH1109"/>
          <cell r="BI1109"/>
          <cell r="BJ1109"/>
          <cell r="BK1109"/>
          <cell r="BL1109" t="str">
            <v>นางสาววาริน ถ้วยทอง</v>
          </cell>
          <cell r="BM1109">
            <v>0</v>
          </cell>
          <cell r="BN1109"/>
          <cell r="BO1109"/>
          <cell r="BP1109"/>
          <cell r="BQ1109"/>
          <cell r="BR1109"/>
          <cell r="BS1109"/>
          <cell r="BT1109"/>
          <cell r="BU1109" t="str">
            <v>จันทร์นิภา</v>
          </cell>
          <cell r="BV1109"/>
          <cell r="BW1109"/>
          <cell r="BX1109"/>
          <cell r="BY1109"/>
          <cell r="BZ1109"/>
          <cell r="CA1109"/>
          <cell r="CB1109"/>
          <cell r="CC1109"/>
          <cell r="CD1109"/>
          <cell r="CE1109"/>
          <cell r="CF1109"/>
          <cell r="CG1109"/>
          <cell r="CH1109"/>
          <cell r="CI1109"/>
          <cell r="CJ1109"/>
          <cell r="CK1109"/>
          <cell r="CL1109"/>
          <cell r="CM1109"/>
          <cell r="CN1109"/>
          <cell r="CO1109"/>
        </row>
        <row r="1110">
          <cell r="B1110">
            <v>1954</v>
          </cell>
          <cell r="C1110">
            <v>1106</v>
          </cell>
          <cell r="D1110">
            <v>1</v>
          </cell>
          <cell r="E1110">
            <v>8</v>
          </cell>
          <cell r="F1110">
            <v>2565</v>
          </cell>
          <cell r="G1110">
            <v>800024249024</v>
          </cell>
          <cell r="H1110" t="str">
            <v>นางสาว</v>
          </cell>
          <cell r="I1110" t="str">
            <v>สุพรรณี</v>
          </cell>
          <cell r="J1110" t="str">
            <v>วันมา</v>
          </cell>
          <cell r="K1110">
            <v>1500900144941</v>
          </cell>
          <cell r="L1110" t="str">
            <v>ฝาง</v>
          </cell>
          <cell r="M1110" t="str">
            <v>เขตเชียงใหม่ 2</v>
          </cell>
          <cell r="N1110">
            <v>8</v>
          </cell>
          <cell r="O1110" t="str">
            <v>สินเชื่อธนาคารประชาชน</v>
          </cell>
          <cell r="P1110" t="str">
            <v>1.บุคคลค้ำประกัน</v>
          </cell>
          <cell r="Q1110">
            <v>97916</v>
          </cell>
          <cell r="R1110">
            <v>8807.92</v>
          </cell>
          <cell r="S1110" t="str">
            <v>จังหวัดฝาง</v>
          </cell>
          <cell r="T1110" t="str">
            <v>ผบ.607</v>
          </cell>
          <cell r="U1110">
            <v>2556</v>
          </cell>
          <cell r="V1110" t="str">
            <v>ผบ.635</v>
          </cell>
          <cell r="W1110">
            <v>2556</v>
          </cell>
          <cell r="X1110"/>
          <cell r="Y1110"/>
          <cell r="Z1110"/>
          <cell r="AA1110">
            <v>13</v>
          </cell>
          <cell r="AB1110">
            <v>11</v>
          </cell>
          <cell r="AC1110">
            <v>2556</v>
          </cell>
          <cell r="AD1110"/>
          <cell r="AE1110"/>
          <cell r="AF1110"/>
          <cell r="AG1110"/>
          <cell r="AH1110"/>
          <cell r="AI1110"/>
          <cell r="AJ1110"/>
          <cell r="AK1110"/>
          <cell r="AL1110"/>
          <cell r="AM1110"/>
          <cell r="AN1110"/>
          <cell r="AO1110"/>
          <cell r="AP1110"/>
          <cell r="AQ1110"/>
          <cell r="AR1110"/>
          <cell r="AS1110"/>
          <cell r="AT1110"/>
          <cell r="AU1110"/>
          <cell r="AV1110"/>
          <cell r="AW1110"/>
          <cell r="AX1110"/>
          <cell r="AY1110"/>
          <cell r="AZ1110"/>
          <cell r="BA1110"/>
          <cell r="BB1110"/>
          <cell r="BC1110"/>
          <cell r="BD1110"/>
          <cell r="BE1110"/>
          <cell r="BF1110"/>
          <cell r="BG1110"/>
          <cell r="BH1110"/>
          <cell r="BI1110"/>
          <cell r="BJ1110"/>
          <cell r="BK1110"/>
          <cell r="BL1110" t="str">
            <v>นางสาวสุพรรณี วันมา</v>
          </cell>
          <cell r="BM1110">
            <v>0</v>
          </cell>
          <cell r="BN1110"/>
          <cell r="BO1110"/>
          <cell r="BP1110"/>
          <cell r="BQ1110"/>
          <cell r="BR1110"/>
          <cell r="BS1110"/>
          <cell r="BT1110"/>
          <cell r="BU1110" t="str">
            <v>จันทร์นิภา</v>
          </cell>
          <cell r="BV1110"/>
          <cell r="BW1110"/>
          <cell r="BX1110"/>
          <cell r="BY1110"/>
          <cell r="BZ1110"/>
          <cell r="CA1110"/>
          <cell r="CB1110"/>
          <cell r="CC1110"/>
          <cell r="CD1110"/>
          <cell r="CE1110"/>
          <cell r="CF1110"/>
          <cell r="CG1110"/>
          <cell r="CH1110"/>
          <cell r="CI1110"/>
          <cell r="CJ1110"/>
          <cell r="CK1110"/>
          <cell r="CL1110"/>
          <cell r="CM1110"/>
          <cell r="CN1110"/>
          <cell r="CO1110"/>
        </row>
        <row r="1111">
          <cell r="B1111">
            <v>1955</v>
          </cell>
          <cell r="C1111">
            <v>1107</v>
          </cell>
          <cell r="D1111">
            <v>1</v>
          </cell>
          <cell r="E1111">
            <v>8</v>
          </cell>
          <cell r="F1111">
            <v>2565</v>
          </cell>
          <cell r="G1111">
            <v>800024248893</v>
          </cell>
          <cell r="H1111" t="str">
            <v>นาย</v>
          </cell>
          <cell r="I1111" t="str">
            <v>พงศ์พันธุ์</v>
          </cell>
          <cell r="J1111" t="str">
            <v>รักเสมอ</v>
          </cell>
          <cell r="K1111">
            <v>3500900157305</v>
          </cell>
          <cell r="L1111" t="str">
            <v>ฝาง</v>
          </cell>
          <cell r="M1111" t="str">
            <v>เขตเชียงใหม่ 2</v>
          </cell>
          <cell r="N1111">
            <v>8</v>
          </cell>
          <cell r="O1111" t="str">
            <v>สินเชื่อธนาคารประชาชน</v>
          </cell>
          <cell r="P1111" t="str">
            <v>1.บุคคลค้ำประกัน</v>
          </cell>
          <cell r="Q1111">
            <v>97916</v>
          </cell>
          <cell r="R1111">
            <v>8687.76</v>
          </cell>
          <cell r="S1111" t="str">
            <v>จังหวัดฝาง</v>
          </cell>
          <cell r="T1111" t="str">
            <v>ผบ.606</v>
          </cell>
          <cell r="U1111">
            <v>2556</v>
          </cell>
          <cell r="V1111" t="str">
            <v>ผบ.634</v>
          </cell>
          <cell r="W1111">
            <v>2556</v>
          </cell>
          <cell r="X1111"/>
          <cell r="Y1111"/>
          <cell r="Z1111"/>
          <cell r="AA1111">
            <v>13</v>
          </cell>
          <cell r="AB1111">
            <v>11</v>
          </cell>
          <cell r="AC1111">
            <v>2556</v>
          </cell>
          <cell r="AD1111"/>
          <cell r="AE1111"/>
          <cell r="AF1111"/>
          <cell r="AG1111"/>
          <cell r="AH1111"/>
          <cell r="AI1111"/>
          <cell r="AJ1111"/>
          <cell r="AK1111"/>
          <cell r="AL1111"/>
          <cell r="AM1111"/>
          <cell r="AN1111"/>
          <cell r="AO1111"/>
          <cell r="AP1111"/>
          <cell r="AQ1111"/>
          <cell r="AR1111"/>
          <cell r="AS1111"/>
          <cell r="AT1111"/>
          <cell r="AU1111"/>
          <cell r="AV1111"/>
          <cell r="AW1111"/>
          <cell r="AX1111"/>
          <cell r="AY1111"/>
          <cell r="AZ1111"/>
          <cell r="BA1111"/>
          <cell r="BB1111"/>
          <cell r="BC1111"/>
          <cell r="BD1111"/>
          <cell r="BE1111"/>
          <cell r="BF1111"/>
          <cell r="BG1111"/>
          <cell r="BH1111"/>
          <cell r="BI1111"/>
          <cell r="BJ1111"/>
          <cell r="BK1111"/>
          <cell r="BL1111" t="str">
            <v>นายพงศ์พันธุ์ รักเสมอ</v>
          </cell>
          <cell r="BM1111">
            <v>0</v>
          </cell>
          <cell r="BN1111"/>
          <cell r="BO1111"/>
          <cell r="BP1111"/>
          <cell r="BQ1111"/>
          <cell r="BR1111"/>
          <cell r="BS1111"/>
          <cell r="BT1111"/>
          <cell r="BU1111" t="str">
            <v>จันทร์นิภา</v>
          </cell>
          <cell r="BV1111"/>
          <cell r="BW1111"/>
          <cell r="BX1111"/>
          <cell r="BY1111"/>
          <cell r="BZ1111"/>
          <cell r="CA1111"/>
          <cell r="CB1111"/>
          <cell r="CC1111"/>
          <cell r="CD1111"/>
          <cell r="CE1111"/>
          <cell r="CF1111"/>
          <cell r="CG1111"/>
          <cell r="CH1111"/>
          <cell r="CI1111"/>
          <cell r="CJ1111"/>
          <cell r="CK1111"/>
          <cell r="CL1111"/>
          <cell r="CM1111"/>
          <cell r="CN1111"/>
          <cell r="CO1111"/>
        </row>
        <row r="1112">
          <cell r="B1112">
            <v>1956</v>
          </cell>
          <cell r="C1112">
            <v>1108</v>
          </cell>
          <cell r="D1112">
            <v>1</v>
          </cell>
          <cell r="E1112">
            <v>8</v>
          </cell>
          <cell r="F1112">
            <v>2565</v>
          </cell>
          <cell r="G1112">
            <v>800005369478</v>
          </cell>
          <cell r="H1112" t="str">
            <v>นาย</v>
          </cell>
          <cell r="I1112" t="str">
            <v>สุบัน</v>
          </cell>
          <cell r="J1112" t="str">
            <v>วรบุตร</v>
          </cell>
          <cell r="K1112">
            <v>3411700036166</v>
          </cell>
          <cell r="L1112" t="str">
            <v>ฝาง</v>
          </cell>
          <cell r="M1112" t="str">
            <v>เขตเชียงใหม่ 2</v>
          </cell>
          <cell r="N1112">
            <v>8</v>
          </cell>
          <cell r="O1112" t="str">
            <v>สินเชื่อแก้ไขหนี้สินภาคประชาชน</v>
          </cell>
          <cell r="P1112" t="str">
            <v>1.บุคคลค้ำประกัน</v>
          </cell>
          <cell r="Q1112">
            <v>139272.76</v>
          </cell>
          <cell r="R1112">
            <v>27420.36</v>
          </cell>
          <cell r="S1112" t="str">
            <v>จังหวัดฝาง</v>
          </cell>
          <cell r="T1112" t="str">
            <v xml:space="preserve"> ผบ.136</v>
          </cell>
          <cell r="U1112">
            <v>2556</v>
          </cell>
          <cell r="V1112" t="str">
            <v>ผบ.324</v>
          </cell>
          <cell r="W1112">
            <v>2556</v>
          </cell>
          <cell r="X1112"/>
          <cell r="Y1112"/>
          <cell r="Z1112"/>
          <cell r="AA1112">
            <v>31</v>
          </cell>
          <cell r="AB1112">
            <v>7</v>
          </cell>
          <cell r="AC1112">
            <v>2556</v>
          </cell>
          <cell r="AD1112"/>
          <cell r="AE1112"/>
          <cell r="AF1112"/>
          <cell r="AG1112"/>
          <cell r="AH1112"/>
          <cell r="AI1112"/>
          <cell r="AJ1112"/>
          <cell r="AK1112"/>
          <cell r="AL1112"/>
          <cell r="AM1112"/>
          <cell r="AN1112"/>
          <cell r="AO1112"/>
          <cell r="AP1112"/>
          <cell r="AQ1112"/>
          <cell r="AR1112"/>
          <cell r="AS1112"/>
          <cell r="AT1112"/>
          <cell r="AU1112"/>
          <cell r="AV1112"/>
          <cell r="AW1112"/>
          <cell r="AX1112"/>
          <cell r="AY1112"/>
          <cell r="AZ1112"/>
          <cell r="BA1112"/>
          <cell r="BB1112"/>
          <cell r="BC1112"/>
          <cell r="BD1112"/>
          <cell r="BE1112"/>
          <cell r="BF1112"/>
          <cell r="BG1112"/>
          <cell r="BH1112"/>
          <cell r="BI1112"/>
          <cell r="BJ1112"/>
          <cell r="BK1112"/>
          <cell r="BL1112" t="str">
            <v>นายสุบัน วรบุตร</v>
          </cell>
          <cell r="BM1112">
            <v>0</v>
          </cell>
          <cell r="BN1112"/>
          <cell r="BO1112"/>
          <cell r="BP1112"/>
          <cell r="BQ1112"/>
          <cell r="BR1112"/>
          <cell r="BS1112"/>
          <cell r="BT1112"/>
          <cell r="BU1112" t="str">
            <v>จันทร์นิภา</v>
          </cell>
          <cell r="BV1112"/>
          <cell r="BW1112"/>
          <cell r="BX1112"/>
          <cell r="BY1112"/>
          <cell r="BZ1112"/>
          <cell r="CA1112"/>
          <cell r="CB1112"/>
          <cell r="CC1112"/>
          <cell r="CD1112"/>
          <cell r="CE1112"/>
          <cell r="CF1112"/>
          <cell r="CG1112"/>
          <cell r="CH1112"/>
          <cell r="CI1112"/>
          <cell r="CJ1112"/>
          <cell r="CK1112"/>
          <cell r="CL1112"/>
          <cell r="CM1112"/>
          <cell r="CN1112"/>
          <cell r="CO1112"/>
        </row>
        <row r="1113">
          <cell r="B1113">
            <v>1957</v>
          </cell>
          <cell r="C1113">
            <v>1109</v>
          </cell>
          <cell r="D1113">
            <v>1</v>
          </cell>
          <cell r="E1113">
            <v>8</v>
          </cell>
          <cell r="F1113">
            <v>2565</v>
          </cell>
          <cell r="G1113">
            <v>800025961304</v>
          </cell>
          <cell r="H1113" t="str">
            <v>นางสาว</v>
          </cell>
          <cell r="I1113" t="str">
            <v>อนงค์</v>
          </cell>
          <cell r="J1113" t="str">
            <v>อุปนุม</v>
          </cell>
          <cell r="K1113">
            <v>1500900104574</v>
          </cell>
          <cell r="L1113" t="str">
            <v>ฝาง</v>
          </cell>
          <cell r="M1113" t="str">
            <v>เขตเชียงใหม่ 2</v>
          </cell>
          <cell r="N1113">
            <v>8</v>
          </cell>
          <cell r="O1113" t="str">
            <v>สินเชื่อธนาคารประชาชน</v>
          </cell>
          <cell r="P1113" t="str">
            <v>1.บุคคลค้ำประกัน</v>
          </cell>
          <cell r="Q1113">
            <v>144739.22</v>
          </cell>
          <cell r="R1113">
            <v>7496.07</v>
          </cell>
          <cell r="S1113" t="str">
            <v>จังหวัดฝาง</v>
          </cell>
          <cell r="T1113" t="str">
            <v>ผบ.614</v>
          </cell>
          <cell r="U1113">
            <v>2556</v>
          </cell>
          <cell r="V1113" t="str">
            <v>ผบ.636</v>
          </cell>
          <cell r="W1113">
            <v>2556</v>
          </cell>
          <cell r="X1113"/>
          <cell r="Y1113"/>
          <cell r="Z1113"/>
          <cell r="AA1113">
            <v>13</v>
          </cell>
          <cell r="AB1113">
            <v>11</v>
          </cell>
          <cell r="AC1113">
            <v>25565</v>
          </cell>
          <cell r="AD1113"/>
          <cell r="AE1113"/>
          <cell r="AF1113"/>
          <cell r="AG1113"/>
          <cell r="AH1113"/>
          <cell r="AI1113"/>
          <cell r="AJ1113"/>
          <cell r="AK1113"/>
          <cell r="AL1113"/>
          <cell r="AM1113"/>
          <cell r="AN1113"/>
          <cell r="AO1113"/>
          <cell r="AP1113"/>
          <cell r="AQ1113"/>
          <cell r="AR1113"/>
          <cell r="AS1113"/>
          <cell r="AT1113"/>
          <cell r="AU1113"/>
          <cell r="AV1113"/>
          <cell r="AW1113"/>
          <cell r="AX1113"/>
          <cell r="AY1113"/>
          <cell r="AZ1113"/>
          <cell r="BA1113"/>
          <cell r="BB1113"/>
          <cell r="BC1113"/>
          <cell r="BD1113"/>
          <cell r="BE1113"/>
          <cell r="BF1113"/>
          <cell r="BG1113"/>
          <cell r="BH1113"/>
          <cell r="BI1113"/>
          <cell r="BJ1113"/>
          <cell r="BK1113"/>
          <cell r="BL1113" t="str">
            <v>นางสาวอนงค์ อุปนุม</v>
          </cell>
          <cell r="BM1113">
            <v>0</v>
          </cell>
          <cell r="BN1113"/>
          <cell r="BO1113"/>
          <cell r="BP1113"/>
          <cell r="BQ1113"/>
          <cell r="BR1113"/>
          <cell r="BS1113"/>
          <cell r="BT1113"/>
          <cell r="BU1113" t="str">
            <v>จันทร์นิภา</v>
          </cell>
          <cell r="BV1113"/>
          <cell r="BW1113"/>
          <cell r="BX1113"/>
          <cell r="BY1113"/>
          <cell r="BZ1113"/>
          <cell r="CA1113"/>
          <cell r="CB1113"/>
          <cell r="CC1113"/>
          <cell r="CD1113"/>
          <cell r="CE1113"/>
          <cell r="CF1113"/>
          <cell r="CG1113"/>
          <cell r="CH1113"/>
          <cell r="CI1113"/>
          <cell r="CJ1113"/>
          <cell r="CK1113"/>
          <cell r="CL1113"/>
          <cell r="CM1113"/>
          <cell r="CN1113"/>
          <cell r="CO1113"/>
        </row>
        <row r="1114">
          <cell r="B1114">
            <v>1958</v>
          </cell>
          <cell r="C1114">
            <v>1110</v>
          </cell>
          <cell r="D1114">
            <v>1</v>
          </cell>
          <cell r="E1114">
            <v>8</v>
          </cell>
          <cell r="F1114">
            <v>2565</v>
          </cell>
          <cell r="G1114">
            <v>800018461635</v>
          </cell>
          <cell r="H1114" t="str">
            <v>นาง</v>
          </cell>
          <cell r="I1114" t="str">
            <v>อัมพร</v>
          </cell>
          <cell r="J1114" t="str">
            <v>ปันด้วง</v>
          </cell>
          <cell r="K1114">
            <v>3110300438846</v>
          </cell>
          <cell r="L1114" t="str">
            <v>ฝาง</v>
          </cell>
          <cell r="M1114" t="str">
            <v>เขตเชียงใหม่ 2</v>
          </cell>
          <cell r="N1114">
            <v>8</v>
          </cell>
          <cell r="O1114" t="str">
            <v>สินเชื่อเคหะ</v>
          </cell>
          <cell r="P1114" t="str">
            <v>1.บุคคลค้ำประกัน</v>
          </cell>
          <cell r="Q1114">
            <v>471444.9</v>
          </cell>
          <cell r="R1114">
            <v>79932.86</v>
          </cell>
          <cell r="S1114" t="str">
            <v>จังหวัดฝาง</v>
          </cell>
          <cell r="T1114" t="str">
            <v>ผบ.214</v>
          </cell>
          <cell r="U1114">
            <v>2556</v>
          </cell>
          <cell r="V1114" t="str">
            <v>ผบ.428</v>
          </cell>
          <cell r="W1114">
            <v>2556</v>
          </cell>
          <cell r="X1114"/>
          <cell r="Y1114"/>
          <cell r="Z1114"/>
          <cell r="AA1114">
            <v>21</v>
          </cell>
          <cell r="AB1114">
            <v>8</v>
          </cell>
          <cell r="AC1114">
            <v>2556</v>
          </cell>
          <cell r="AD1114"/>
          <cell r="AE1114"/>
          <cell r="AF1114"/>
          <cell r="AG1114"/>
          <cell r="AH1114"/>
          <cell r="AI1114"/>
          <cell r="AJ1114"/>
          <cell r="AK1114"/>
          <cell r="AL1114"/>
          <cell r="AM1114"/>
          <cell r="AN1114"/>
          <cell r="AO1114"/>
          <cell r="AP1114"/>
          <cell r="AQ1114"/>
          <cell r="AR1114"/>
          <cell r="AS1114"/>
          <cell r="AT1114"/>
          <cell r="AU1114"/>
          <cell r="AV1114"/>
          <cell r="AW1114"/>
          <cell r="AX1114"/>
          <cell r="AY1114"/>
          <cell r="AZ1114"/>
          <cell r="BA1114"/>
          <cell r="BB1114"/>
          <cell r="BC1114"/>
          <cell r="BD1114"/>
          <cell r="BE1114"/>
          <cell r="BF1114"/>
          <cell r="BG1114"/>
          <cell r="BH1114"/>
          <cell r="BI1114"/>
          <cell r="BJ1114"/>
          <cell r="BK1114"/>
          <cell r="BL1114" t="str">
            <v>นางอัมพร ปันด้วง</v>
          </cell>
          <cell r="BM1114">
            <v>0</v>
          </cell>
          <cell r="BN1114"/>
          <cell r="BO1114"/>
          <cell r="BP1114"/>
          <cell r="BQ1114"/>
          <cell r="BR1114"/>
          <cell r="BS1114"/>
          <cell r="BT1114"/>
          <cell r="BU1114" t="str">
            <v>จันทร์นิภา</v>
          </cell>
          <cell r="BV1114"/>
          <cell r="BW1114"/>
          <cell r="BX1114"/>
          <cell r="BY1114"/>
          <cell r="BZ1114"/>
          <cell r="CA1114"/>
          <cell r="CB1114"/>
          <cell r="CC1114"/>
          <cell r="CD1114"/>
          <cell r="CE1114"/>
          <cell r="CF1114"/>
          <cell r="CG1114"/>
          <cell r="CH1114"/>
          <cell r="CI1114"/>
          <cell r="CJ1114"/>
          <cell r="CK1114"/>
          <cell r="CL1114"/>
          <cell r="CM1114"/>
          <cell r="CN1114"/>
          <cell r="CO1114"/>
        </row>
        <row r="1115">
          <cell r="B1115">
            <v>1959</v>
          </cell>
          <cell r="C1115">
            <v>1111</v>
          </cell>
          <cell r="D1115">
            <v>1</v>
          </cell>
          <cell r="E1115">
            <v>8</v>
          </cell>
          <cell r="F1115">
            <v>2565</v>
          </cell>
          <cell r="G1115">
            <v>800029118109</v>
          </cell>
          <cell r="H1115" t="str">
            <v>นาย</v>
          </cell>
          <cell r="I1115" t="str">
            <v>เดชธนา</v>
          </cell>
          <cell r="J1115" t="str">
            <v>พรหมายน</v>
          </cell>
          <cell r="K1115">
            <v>3101400733778</v>
          </cell>
          <cell r="L1115" t="str">
            <v>แม่อาย</v>
          </cell>
          <cell r="M1115" t="str">
            <v>เขตเชียงใหม่ 2</v>
          </cell>
          <cell r="N1115">
            <v>8</v>
          </cell>
          <cell r="O1115" t="str">
            <v>สินเชื่อธนาคารประชาชน</v>
          </cell>
          <cell r="P1115" t="str">
            <v>1.บุคคลค้ำประกัน</v>
          </cell>
          <cell r="Q1115">
            <v>160000</v>
          </cell>
          <cell r="R1115">
            <v>9075.75</v>
          </cell>
          <cell r="S1115" t="str">
            <v>จังหวัดฝาง</v>
          </cell>
          <cell r="T1115" t="str">
            <v>ผบ.628</v>
          </cell>
          <cell r="U1115">
            <v>2556</v>
          </cell>
          <cell r="V1115" t="str">
            <v>ผบ.651</v>
          </cell>
          <cell r="W1115">
            <v>2556</v>
          </cell>
          <cell r="X1115">
            <v>13</v>
          </cell>
          <cell r="Y1115">
            <v>11</v>
          </cell>
          <cell r="Z1115">
            <v>2556</v>
          </cell>
          <cell r="AA1115"/>
          <cell r="AB1115"/>
          <cell r="AC1115"/>
          <cell r="AD1115"/>
          <cell r="AE1115"/>
          <cell r="AF1115"/>
          <cell r="AG1115"/>
          <cell r="AH1115"/>
          <cell r="AI1115"/>
          <cell r="AJ1115"/>
          <cell r="AK1115"/>
          <cell r="AL1115"/>
          <cell r="AM1115"/>
          <cell r="AN1115"/>
          <cell r="AO1115"/>
          <cell r="AP1115"/>
          <cell r="AQ1115"/>
          <cell r="AR1115"/>
          <cell r="AS1115"/>
          <cell r="AT1115"/>
          <cell r="AU1115"/>
          <cell r="AV1115"/>
          <cell r="AW1115"/>
          <cell r="AX1115"/>
          <cell r="AY1115"/>
          <cell r="AZ1115"/>
          <cell r="BA1115"/>
          <cell r="BB1115"/>
          <cell r="BC1115"/>
          <cell r="BD1115"/>
          <cell r="BE1115"/>
          <cell r="BF1115"/>
          <cell r="BG1115"/>
          <cell r="BH1115"/>
          <cell r="BI1115"/>
          <cell r="BJ1115"/>
          <cell r="BK1115"/>
          <cell r="BL1115" t="str">
            <v>นายเดชธนา พรหมายน</v>
          </cell>
          <cell r="BM1115">
            <v>0</v>
          </cell>
          <cell r="BN1115"/>
          <cell r="BO1115"/>
          <cell r="BP1115"/>
          <cell r="BQ1115"/>
          <cell r="BR1115"/>
          <cell r="BS1115"/>
          <cell r="BT1115"/>
          <cell r="BU1115" t="str">
            <v>จันทร์นิภา</v>
          </cell>
          <cell r="BV1115"/>
          <cell r="BW1115"/>
          <cell r="BX1115"/>
          <cell r="BY1115"/>
          <cell r="BZ1115"/>
          <cell r="CA1115"/>
          <cell r="CB1115"/>
          <cell r="CC1115"/>
          <cell r="CD1115"/>
          <cell r="CE1115"/>
          <cell r="CF1115"/>
          <cell r="CG1115"/>
          <cell r="CH1115"/>
          <cell r="CI1115"/>
          <cell r="CJ1115"/>
          <cell r="CK1115"/>
          <cell r="CL1115"/>
          <cell r="CM1115"/>
          <cell r="CN1115"/>
          <cell r="CO1115"/>
        </row>
        <row r="1116">
          <cell r="B1116">
            <v>1960</v>
          </cell>
          <cell r="C1116">
            <v>1112</v>
          </cell>
          <cell r="D1116">
            <v>1</v>
          </cell>
          <cell r="E1116">
            <v>8</v>
          </cell>
          <cell r="F1116">
            <v>2565</v>
          </cell>
          <cell r="G1116">
            <v>806750010415</v>
          </cell>
          <cell r="H1116" t="str">
            <v>นาย</v>
          </cell>
          <cell r="I1116" t="str">
            <v>พันนิคม</v>
          </cell>
          <cell r="J1116" t="str">
            <v>คำฟู</v>
          </cell>
          <cell r="K1116">
            <v>3500900293012</v>
          </cell>
          <cell r="L1116" t="str">
            <v>แม่อาย</v>
          </cell>
          <cell r="M1116" t="str">
            <v>เขตเชียงใหม่ 2</v>
          </cell>
          <cell r="N1116">
            <v>8</v>
          </cell>
          <cell r="O1116" t="str">
            <v>สินเชื่อเพื่อพัฒนากลุ่มอาชีพ</v>
          </cell>
          <cell r="P1116" t="str">
            <v>1.บุคคลค้ำประกัน</v>
          </cell>
          <cell r="Q1116">
            <v>239613.09</v>
          </cell>
          <cell r="R1116">
            <v>11142.58</v>
          </cell>
          <cell r="S1116" t="str">
            <v>จังหวัดฝาง</v>
          </cell>
          <cell r="T1116" t="str">
            <v>ผบ.153</v>
          </cell>
          <cell r="U1116">
            <v>2556</v>
          </cell>
          <cell r="V1116" t="str">
            <v>ผบ.388</v>
          </cell>
          <cell r="W1116">
            <v>2556</v>
          </cell>
          <cell r="X1116">
            <v>5</v>
          </cell>
          <cell r="Y1116">
            <v>8</v>
          </cell>
          <cell r="Z1116">
            <v>2556</v>
          </cell>
          <cell r="AA1116"/>
          <cell r="AB1116"/>
          <cell r="AC1116"/>
          <cell r="AD1116"/>
          <cell r="AE1116"/>
          <cell r="AF1116"/>
          <cell r="AG1116"/>
          <cell r="AH1116"/>
          <cell r="AI1116"/>
          <cell r="AJ1116"/>
          <cell r="AK1116"/>
          <cell r="AL1116"/>
          <cell r="AM1116"/>
          <cell r="AN1116"/>
          <cell r="AO1116"/>
          <cell r="AP1116"/>
          <cell r="AQ1116"/>
          <cell r="AR1116"/>
          <cell r="AS1116"/>
          <cell r="AT1116"/>
          <cell r="AU1116"/>
          <cell r="AV1116"/>
          <cell r="AW1116"/>
          <cell r="AX1116"/>
          <cell r="AY1116"/>
          <cell r="AZ1116"/>
          <cell r="BA1116"/>
          <cell r="BB1116"/>
          <cell r="BC1116"/>
          <cell r="BD1116"/>
          <cell r="BE1116"/>
          <cell r="BF1116"/>
          <cell r="BG1116"/>
          <cell r="BH1116"/>
          <cell r="BI1116"/>
          <cell r="BJ1116"/>
          <cell r="BK1116"/>
          <cell r="BL1116" t="str">
            <v>นายพันนิคม คำฟู</v>
          </cell>
          <cell r="BM1116">
            <v>0</v>
          </cell>
          <cell r="BN1116"/>
          <cell r="BO1116"/>
          <cell r="BP1116"/>
          <cell r="BQ1116"/>
          <cell r="BR1116"/>
          <cell r="BS1116"/>
          <cell r="BT1116"/>
          <cell r="BU1116" t="str">
            <v>จันทร์นิภา</v>
          </cell>
          <cell r="BV1116"/>
          <cell r="BW1116"/>
          <cell r="BX1116"/>
          <cell r="BY1116"/>
          <cell r="BZ1116"/>
          <cell r="CA1116"/>
          <cell r="CB1116"/>
          <cell r="CC1116"/>
          <cell r="CD1116"/>
          <cell r="CE1116"/>
          <cell r="CF1116"/>
          <cell r="CG1116"/>
          <cell r="CH1116"/>
          <cell r="CI1116"/>
          <cell r="CJ1116"/>
          <cell r="CK1116"/>
          <cell r="CL1116"/>
          <cell r="CM1116"/>
          <cell r="CN1116"/>
          <cell r="CO1116"/>
        </row>
        <row r="1117">
          <cell r="B1117">
            <v>1961</v>
          </cell>
          <cell r="C1117">
            <v>1113</v>
          </cell>
          <cell r="D1117">
            <v>1</v>
          </cell>
          <cell r="E1117">
            <v>8</v>
          </cell>
          <cell r="F1117">
            <v>2565</v>
          </cell>
          <cell r="G1117">
            <v>800025104954</v>
          </cell>
          <cell r="H1117" t="str">
            <v>นาง</v>
          </cell>
          <cell r="I1117" t="str">
            <v>ภัทรินญา</v>
          </cell>
          <cell r="J1117" t="str">
            <v>ฟองจันทร์</v>
          </cell>
          <cell r="K1117">
            <v>3500900736739</v>
          </cell>
          <cell r="L1117" t="str">
            <v>ฝาง</v>
          </cell>
          <cell r="M1117" t="str">
            <v>เขตเชียงใหม่ 2</v>
          </cell>
          <cell r="N1117">
            <v>8</v>
          </cell>
          <cell r="O1117" t="str">
            <v>สินเชื่อธนาคารประชาชน</v>
          </cell>
          <cell r="P1117" t="str">
            <v>1.บุคคลค้ำประกัน</v>
          </cell>
          <cell r="Q1117">
            <v>176662</v>
          </cell>
          <cell r="R1117">
            <v>7433.65</v>
          </cell>
          <cell r="S1117" t="str">
            <v>จังหวัดฝาง</v>
          </cell>
          <cell r="T1117" t="str">
            <v>ผบ.619</v>
          </cell>
          <cell r="U1117">
            <v>2556</v>
          </cell>
          <cell r="V1117" t="str">
            <v>ผบ.638</v>
          </cell>
          <cell r="W1117">
            <v>2556</v>
          </cell>
          <cell r="X1117"/>
          <cell r="Y1117"/>
          <cell r="Z1117"/>
          <cell r="AA1117">
            <v>13</v>
          </cell>
          <cell r="AB1117">
            <v>11</v>
          </cell>
          <cell r="AC1117">
            <v>2556</v>
          </cell>
          <cell r="AD1117"/>
          <cell r="AE1117"/>
          <cell r="AF1117"/>
          <cell r="AG1117"/>
          <cell r="AH1117"/>
          <cell r="AI1117"/>
          <cell r="AJ1117"/>
          <cell r="AK1117"/>
          <cell r="AL1117"/>
          <cell r="AM1117"/>
          <cell r="AN1117"/>
          <cell r="AO1117"/>
          <cell r="AP1117"/>
          <cell r="AQ1117"/>
          <cell r="AR1117"/>
          <cell r="AS1117"/>
          <cell r="AT1117"/>
          <cell r="AU1117"/>
          <cell r="AV1117"/>
          <cell r="AW1117"/>
          <cell r="AX1117"/>
          <cell r="AY1117"/>
          <cell r="AZ1117"/>
          <cell r="BA1117"/>
          <cell r="BB1117"/>
          <cell r="BC1117"/>
          <cell r="BD1117"/>
          <cell r="BE1117"/>
          <cell r="BF1117"/>
          <cell r="BG1117"/>
          <cell r="BH1117"/>
          <cell r="BI1117"/>
          <cell r="BJ1117"/>
          <cell r="BK1117"/>
          <cell r="BL1117" t="str">
            <v>นางภัทรินญา ฟองจันทร์</v>
          </cell>
          <cell r="BM1117">
            <v>0</v>
          </cell>
          <cell r="BN1117"/>
          <cell r="BO1117"/>
          <cell r="BP1117"/>
          <cell r="BQ1117"/>
          <cell r="BR1117"/>
          <cell r="BS1117"/>
          <cell r="BT1117"/>
          <cell r="BU1117" t="str">
            <v>จันทร์นิภา</v>
          </cell>
          <cell r="BV1117"/>
          <cell r="BW1117"/>
          <cell r="BX1117"/>
          <cell r="BY1117"/>
          <cell r="BZ1117"/>
          <cell r="CA1117"/>
          <cell r="CB1117"/>
          <cell r="CC1117"/>
          <cell r="CD1117"/>
          <cell r="CE1117"/>
          <cell r="CF1117"/>
          <cell r="CG1117"/>
          <cell r="CH1117"/>
          <cell r="CI1117"/>
          <cell r="CJ1117"/>
          <cell r="CK1117"/>
          <cell r="CL1117"/>
          <cell r="CM1117"/>
          <cell r="CN1117"/>
          <cell r="CO1117"/>
        </row>
        <row r="1118">
          <cell r="B1118">
            <v>1962</v>
          </cell>
          <cell r="C1118">
            <v>1114</v>
          </cell>
          <cell r="D1118">
            <v>1</v>
          </cell>
          <cell r="E1118">
            <v>8</v>
          </cell>
          <cell r="F1118">
            <v>2565</v>
          </cell>
          <cell r="G1118">
            <v>800026736655</v>
          </cell>
          <cell r="H1118" t="str">
            <v>นาง</v>
          </cell>
          <cell r="I1118" t="str">
            <v>สุดา</v>
          </cell>
          <cell r="J1118" t="str">
            <v>ธรรมใจ</v>
          </cell>
          <cell r="K1118">
            <v>3570200397567</v>
          </cell>
          <cell r="L1118" t="str">
            <v>ฝาง</v>
          </cell>
          <cell r="M1118" t="str">
            <v>เขตเชียงใหม่ 2</v>
          </cell>
          <cell r="N1118">
            <v>8</v>
          </cell>
          <cell r="O1118" t="str">
            <v>สินเชื่อธนาคารประชาชน</v>
          </cell>
          <cell r="P1118" t="str">
            <v>1.บุคคลค้ำประกัน</v>
          </cell>
          <cell r="Q1118">
            <v>191664</v>
          </cell>
          <cell r="R1118">
            <v>9878.51</v>
          </cell>
          <cell r="S1118" t="str">
            <v>จังหวัดฝาง</v>
          </cell>
          <cell r="T1118" t="str">
            <v>ผบ.622</v>
          </cell>
          <cell r="U1118">
            <v>2556</v>
          </cell>
          <cell r="V1118" t="str">
            <v>ผบ.639</v>
          </cell>
          <cell r="W1118">
            <v>2556</v>
          </cell>
          <cell r="X1118"/>
          <cell r="Y1118"/>
          <cell r="Z1118"/>
          <cell r="AA1118">
            <v>13</v>
          </cell>
          <cell r="AB1118">
            <v>11</v>
          </cell>
          <cell r="AC1118">
            <v>2556</v>
          </cell>
          <cell r="AD1118"/>
          <cell r="AE1118"/>
          <cell r="AF1118"/>
          <cell r="AG1118"/>
          <cell r="AH1118"/>
          <cell r="AI1118"/>
          <cell r="AJ1118"/>
          <cell r="AK1118"/>
          <cell r="AL1118"/>
          <cell r="AM1118"/>
          <cell r="AN1118"/>
          <cell r="AO1118"/>
          <cell r="AP1118"/>
          <cell r="AQ1118"/>
          <cell r="AR1118"/>
          <cell r="AS1118"/>
          <cell r="AT1118"/>
          <cell r="AU1118"/>
          <cell r="AV1118"/>
          <cell r="AW1118"/>
          <cell r="AX1118"/>
          <cell r="AY1118"/>
          <cell r="AZ1118"/>
          <cell r="BA1118"/>
          <cell r="BB1118"/>
          <cell r="BC1118"/>
          <cell r="BD1118"/>
          <cell r="BE1118"/>
          <cell r="BF1118"/>
          <cell r="BG1118"/>
          <cell r="BH1118"/>
          <cell r="BI1118"/>
          <cell r="BJ1118"/>
          <cell r="BK1118"/>
          <cell r="BL1118" t="str">
            <v>นางสุดา ธรรมใจ</v>
          </cell>
          <cell r="BM1118">
            <v>0</v>
          </cell>
          <cell r="BN1118"/>
          <cell r="BO1118"/>
          <cell r="BP1118"/>
          <cell r="BQ1118"/>
          <cell r="BR1118"/>
          <cell r="BS1118"/>
          <cell r="BT1118"/>
          <cell r="BU1118" t="str">
            <v>จันทร์นิภา</v>
          </cell>
          <cell r="BV1118"/>
          <cell r="BW1118"/>
          <cell r="BX1118"/>
          <cell r="BY1118"/>
          <cell r="BZ1118"/>
          <cell r="CA1118"/>
          <cell r="CB1118"/>
          <cell r="CC1118"/>
          <cell r="CD1118"/>
          <cell r="CE1118"/>
          <cell r="CF1118"/>
          <cell r="CG1118"/>
          <cell r="CH1118"/>
          <cell r="CI1118"/>
          <cell r="CJ1118"/>
          <cell r="CK1118"/>
          <cell r="CL1118"/>
          <cell r="CM1118"/>
          <cell r="CN1118"/>
          <cell r="CO1118"/>
        </row>
        <row r="1119">
          <cell r="B1119">
            <v>1963</v>
          </cell>
          <cell r="C1119">
            <v>501</v>
          </cell>
          <cell r="D1119">
            <v>25</v>
          </cell>
          <cell r="E1119">
            <v>3</v>
          </cell>
          <cell r="F1119">
            <v>2567</v>
          </cell>
          <cell r="G1119">
            <v>800081560883</v>
          </cell>
          <cell r="H1119" t="str">
            <v>นางสาว</v>
          </cell>
          <cell r="I1119" t="str">
            <v>ดาราพร</v>
          </cell>
          <cell r="J1119" t="str">
            <v>เจริญสุข</v>
          </cell>
          <cell r="K1119" t="str">
            <v>3-5001-00301-58-4</v>
          </cell>
          <cell r="L1119" t="str">
            <v>หนองหอย</v>
          </cell>
          <cell r="M1119" t="str">
            <v>เชียงใหม่ 1</v>
          </cell>
          <cell r="N1119">
            <v>8</v>
          </cell>
          <cell r="O1119" t="str">
            <v>สินเชื่อธนาคารประชาะชน</v>
          </cell>
          <cell r="P1119" t="str">
            <v>1.บุคคลค้ำประกัน</v>
          </cell>
          <cell r="Q1119" t="str">
            <v>89,995.24</v>
          </cell>
          <cell r="R1119"/>
          <cell r="S1119" t="str">
            <v>แขวงเชียงใหม่</v>
          </cell>
          <cell r="T1119" t="str">
            <v>ผบ.2632</v>
          </cell>
          <cell r="U1119">
            <v>2563</v>
          </cell>
          <cell r="V1119">
            <v>5079</v>
          </cell>
          <cell r="W1119">
            <v>2563</v>
          </cell>
          <cell r="X1119">
            <v>20</v>
          </cell>
          <cell r="Y1119">
            <v>7</v>
          </cell>
          <cell r="Z1119">
            <v>2563</v>
          </cell>
          <cell r="AA1119"/>
          <cell r="AB1119"/>
          <cell r="AC1119"/>
          <cell r="AD1119"/>
          <cell r="AE1119"/>
          <cell r="AF1119"/>
          <cell r="AG1119"/>
          <cell r="AH1119"/>
          <cell r="AI1119"/>
          <cell r="AJ1119"/>
          <cell r="AK1119"/>
          <cell r="AL1119"/>
          <cell r="AM1119"/>
          <cell r="AN1119"/>
          <cell r="AO1119"/>
          <cell r="AP1119"/>
          <cell r="AQ1119"/>
          <cell r="AR1119"/>
          <cell r="AS1119"/>
          <cell r="AT1119"/>
          <cell r="AU1119"/>
          <cell r="AV1119"/>
          <cell r="AW1119"/>
          <cell r="AX1119"/>
          <cell r="AY1119"/>
          <cell r="AZ1119"/>
          <cell r="BA1119"/>
          <cell r="BB1119"/>
          <cell r="BC1119"/>
          <cell r="BD1119"/>
          <cell r="BE1119"/>
          <cell r="BF1119"/>
          <cell r="BG1119"/>
          <cell r="BH1119"/>
          <cell r="BI1119"/>
          <cell r="BJ1119"/>
          <cell r="BK1119"/>
          <cell r="BL1119" t="str">
            <v>นางสาวดาราพร เจริญสุข</v>
          </cell>
          <cell r="BM1119">
            <v>0</v>
          </cell>
          <cell r="BN1119"/>
          <cell r="BO1119" t="str">
            <v/>
          </cell>
          <cell r="BP1119">
            <v>8</v>
          </cell>
          <cell r="BQ1119">
            <v>7</v>
          </cell>
          <cell r="BR1119">
            <v>2567</v>
          </cell>
          <cell r="BS1119" t="str">
            <v/>
          </cell>
          <cell r="BT1119" t="str">
            <v/>
          </cell>
          <cell r="BU1119"/>
          <cell r="BV1119" t="str">
            <v/>
          </cell>
          <cell r="BW1119" t="str">
            <v>1.นางาสดาราพร เจริญสุข
2.นางพ็ญ ศิริ
3.นางพรรณี ศรีวิชัย</v>
          </cell>
          <cell r="BX1119" t="str">
            <v>จำเลยที่ 1
จำเลยที่ 2
จำเลยที่ 3</v>
          </cell>
          <cell r="BY1119" t="str">
            <v>3-5001-00301-58-4
3-5015-00289-31-1
3-5001-00390-90-1</v>
          </cell>
          <cell r="BZ1119"/>
          <cell r="CA1119"/>
          <cell r="CB1119"/>
          <cell r="CC1119"/>
          <cell r="CD1119"/>
          <cell r="CE1119"/>
          <cell r="CF1119"/>
          <cell r="CG1119"/>
          <cell r="CH1119"/>
          <cell r="CI1119"/>
          <cell r="CJ1119"/>
          <cell r="CK1119"/>
          <cell r="CL1119"/>
          <cell r="CM1119"/>
          <cell r="CN1119"/>
          <cell r="CO1119"/>
          <cell r="CR1119" t="str">
            <v>จันทร์นิภา</v>
          </cell>
          <cell r="CS1119" t="str">
            <v>นางสาวดาราพร เจริญสุข</v>
          </cell>
        </row>
        <row r="1120">
          <cell r="B1120">
            <v>1964</v>
          </cell>
          <cell r="C1120">
            <v>1116</v>
          </cell>
          <cell r="D1120">
            <v>1</v>
          </cell>
          <cell r="E1120">
            <v>8</v>
          </cell>
          <cell r="F1120">
            <v>2565</v>
          </cell>
          <cell r="G1120">
            <v>853652000110</v>
          </cell>
          <cell r="H1120" t="str">
            <v>ด.ต.</v>
          </cell>
          <cell r="I1120" t="str">
            <v>จรัญ</v>
          </cell>
          <cell r="J1120" t="str">
            <v>สรรค์เจริญ</v>
          </cell>
          <cell r="K1120">
            <v>3609900369741</v>
          </cell>
          <cell r="L1120" t="str">
            <v>ไชยปราการ</v>
          </cell>
          <cell r="M1120" t="str">
            <v>เขตเชียงใหม่ 2</v>
          </cell>
          <cell r="N1120">
            <v>8</v>
          </cell>
          <cell r="O1120" t="str">
            <v>สินเชื่อสวัสดิการ</v>
          </cell>
          <cell r="P1120" t="str">
            <v>1.บุคคลค้ำประกัน</v>
          </cell>
          <cell r="Q1120">
            <v>274961.03000000003</v>
          </cell>
          <cell r="R1120">
            <v>64512.85</v>
          </cell>
          <cell r="S1120" t="str">
            <v>จังหวัดฝาง</v>
          </cell>
          <cell r="T1120" t="str">
            <v>ผบ.152</v>
          </cell>
          <cell r="U1120">
            <v>2556</v>
          </cell>
          <cell r="V1120" t="str">
            <v>ผบ.465</v>
          </cell>
          <cell r="W1120">
            <v>2556</v>
          </cell>
          <cell r="X1120"/>
          <cell r="Y1120"/>
          <cell r="Z1120"/>
          <cell r="AA1120">
            <v>16</v>
          </cell>
          <cell r="AB1120">
            <v>9</v>
          </cell>
          <cell r="AC1120">
            <v>2556</v>
          </cell>
          <cell r="AD1120"/>
          <cell r="AE1120"/>
          <cell r="AF1120"/>
          <cell r="AG1120"/>
          <cell r="AH1120"/>
          <cell r="AI1120"/>
          <cell r="AJ1120"/>
          <cell r="AK1120"/>
          <cell r="AL1120"/>
          <cell r="AM1120"/>
          <cell r="AN1120"/>
          <cell r="AO1120"/>
          <cell r="AP1120"/>
          <cell r="AQ1120"/>
          <cell r="AR1120"/>
          <cell r="AS1120"/>
          <cell r="AT1120"/>
          <cell r="AU1120"/>
          <cell r="AV1120"/>
          <cell r="AW1120"/>
          <cell r="AX1120"/>
          <cell r="AY1120"/>
          <cell r="AZ1120"/>
          <cell r="BA1120"/>
          <cell r="BB1120"/>
          <cell r="BC1120"/>
          <cell r="BD1120"/>
          <cell r="BE1120"/>
          <cell r="BF1120"/>
          <cell r="BG1120"/>
          <cell r="BH1120"/>
          <cell r="BI1120"/>
          <cell r="BJ1120"/>
          <cell r="BK1120"/>
          <cell r="BL1120" t="str">
            <v>ด.ต.จรัญ สรรค์เจริญ</v>
          </cell>
          <cell r="BM1120">
            <v>0</v>
          </cell>
          <cell r="BN1120"/>
          <cell r="BO1120"/>
          <cell r="BP1120"/>
          <cell r="BQ1120"/>
          <cell r="BR1120"/>
          <cell r="BS1120"/>
          <cell r="BT1120"/>
          <cell r="BU1120" t="str">
            <v>จันทร์นิภา</v>
          </cell>
          <cell r="BV1120"/>
          <cell r="BW1120"/>
          <cell r="BX1120"/>
          <cell r="BY1120"/>
          <cell r="BZ1120"/>
          <cell r="CA1120"/>
          <cell r="CB1120"/>
          <cell r="CC1120"/>
          <cell r="CD1120"/>
          <cell r="CE1120"/>
          <cell r="CF1120"/>
          <cell r="CG1120"/>
          <cell r="CH1120"/>
          <cell r="CI1120"/>
          <cell r="CJ1120"/>
          <cell r="CK1120"/>
          <cell r="CL1120"/>
          <cell r="CM1120"/>
          <cell r="CN1120"/>
          <cell r="CO1120"/>
        </row>
        <row r="1121">
          <cell r="B1121">
            <v>1965</v>
          </cell>
          <cell r="C1121">
            <v>1117</v>
          </cell>
          <cell r="D1121">
            <v>1</v>
          </cell>
          <cell r="E1121">
            <v>8</v>
          </cell>
          <cell r="F1121">
            <v>2565</v>
          </cell>
          <cell r="G1121">
            <v>800003655720</v>
          </cell>
          <cell r="H1121" t="str">
            <v>นาง</v>
          </cell>
          <cell r="I1121" t="str">
            <v>รพีพันธุ์</v>
          </cell>
          <cell r="J1121" t="str">
            <v>ธรรมวาทิตย์</v>
          </cell>
          <cell r="K1121">
            <v>3500900667958</v>
          </cell>
          <cell r="L1121" t="str">
            <v>ฝาง</v>
          </cell>
          <cell r="M1121" t="str">
            <v>เขตเชียงใหม่ 2</v>
          </cell>
          <cell r="N1121">
            <v>8</v>
          </cell>
          <cell r="O1121" t="str">
            <v>สินเชื่อสวัสดิการ</v>
          </cell>
          <cell r="P1121" t="str">
            <v>1.บุคคลค้ำประกัน</v>
          </cell>
          <cell r="Q1121">
            <v>502976.34</v>
          </cell>
          <cell r="R1121">
            <v>41778.04</v>
          </cell>
          <cell r="S1121" t="str">
            <v>จังหวัดฝาง</v>
          </cell>
          <cell r="T1121" t="str">
            <v>ผบ.142</v>
          </cell>
          <cell r="U1121">
            <v>2556</v>
          </cell>
          <cell r="V1121" t="str">
            <v>ผบ.243</v>
          </cell>
          <cell r="W1121">
            <v>2556</v>
          </cell>
          <cell r="X1121"/>
          <cell r="Y1121"/>
          <cell r="Z1121"/>
          <cell r="AA1121">
            <v>29</v>
          </cell>
          <cell r="AB1121">
            <v>7</v>
          </cell>
          <cell r="AC1121">
            <v>2556</v>
          </cell>
          <cell r="AD1121"/>
          <cell r="AE1121"/>
          <cell r="AF1121"/>
          <cell r="AG1121"/>
          <cell r="AH1121"/>
          <cell r="AI1121"/>
          <cell r="AJ1121"/>
          <cell r="AK1121"/>
          <cell r="AL1121"/>
          <cell r="AM1121"/>
          <cell r="AN1121"/>
          <cell r="AO1121"/>
          <cell r="AP1121"/>
          <cell r="AQ1121"/>
          <cell r="AR1121"/>
          <cell r="AS1121"/>
          <cell r="AT1121"/>
          <cell r="AU1121"/>
          <cell r="AV1121"/>
          <cell r="AW1121"/>
          <cell r="AX1121"/>
          <cell r="AY1121"/>
          <cell r="AZ1121"/>
          <cell r="BA1121"/>
          <cell r="BB1121"/>
          <cell r="BC1121"/>
          <cell r="BD1121"/>
          <cell r="BE1121"/>
          <cell r="BF1121"/>
          <cell r="BG1121"/>
          <cell r="BH1121"/>
          <cell r="BI1121"/>
          <cell r="BJ1121"/>
          <cell r="BK1121"/>
          <cell r="BL1121" t="str">
            <v>นางรพีพันธุ์ ธรรมวาทิตย์</v>
          </cell>
          <cell r="BM1121">
            <v>0</v>
          </cell>
          <cell r="BN1121"/>
          <cell r="BO1121"/>
          <cell r="BP1121"/>
          <cell r="BQ1121"/>
          <cell r="BR1121"/>
          <cell r="BS1121"/>
          <cell r="BT1121"/>
          <cell r="BU1121" t="str">
            <v>จันทร์นิภา</v>
          </cell>
          <cell r="BV1121"/>
          <cell r="BW1121"/>
          <cell r="BX1121"/>
          <cell r="BY1121"/>
          <cell r="BZ1121"/>
          <cell r="CA1121"/>
          <cell r="CB1121"/>
          <cell r="CC1121"/>
          <cell r="CD1121"/>
          <cell r="CE1121"/>
          <cell r="CF1121"/>
          <cell r="CG1121"/>
          <cell r="CH1121"/>
          <cell r="CI1121"/>
          <cell r="CJ1121"/>
          <cell r="CK1121"/>
          <cell r="CL1121"/>
          <cell r="CM1121"/>
          <cell r="CN1121"/>
          <cell r="CO1121"/>
        </row>
        <row r="1122">
          <cell r="B1122">
            <v>1966</v>
          </cell>
          <cell r="C1122">
            <v>1118</v>
          </cell>
          <cell r="D1122">
            <v>1</v>
          </cell>
          <cell r="E1122">
            <v>8</v>
          </cell>
          <cell r="F1122">
            <v>2565</v>
          </cell>
          <cell r="G1122">
            <v>8000153199927</v>
          </cell>
          <cell r="H1122" t="str">
            <v>นาย</v>
          </cell>
          <cell r="I1122" t="str">
            <v>ธนโชติไชย</v>
          </cell>
          <cell r="J1122" t="str">
            <v>จารุบวร</v>
          </cell>
          <cell r="K1122">
            <v>3501200981987</v>
          </cell>
          <cell r="L1122" t="str">
            <v>ฝาง</v>
          </cell>
          <cell r="M1122" t="str">
            <v>เขตเชียงใหม่ 2</v>
          </cell>
          <cell r="N1122">
            <v>8</v>
          </cell>
          <cell r="O1122" t="str">
            <v>สินเชื่อสวัสดิการ</v>
          </cell>
          <cell r="P1122" t="str">
            <v>1.บุคคลค้ำประกัน</v>
          </cell>
          <cell r="Q1122">
            <v>700000</v>
          </cell>
          <cell r="R1122">
            <v>70989.03</v>
          </cell>
          <cell r="S1122" t="str">
            <v>จังหวัดฝาง</v>
          </cell>
          <cell r="T1122" t="str">
            <v>ผบ.141</v>
          </cell>
          <cell r="U1122">
            <v>2556</v>
          </cell>
          <cell r="V1122" t="str">
            <v>ผบ.242</v>
          </cell>
          <cell r="W1122">
            <v>2556</v>
          </cell>
          <cell r="X1122"/>
          <cell r="Y1122"/>
          <cell r="Z1122"/>
          <cell r="AA1122">
            <v>29</v>
          </cell>
          <cell r="AB1122">
            <v>7</v>
          </cell>
          <cell r="AC1122">
            <v>2556</v>
          </cell>
          <cell r="AD1122"/>
          <cell r="AE1122"/>
          <cell r="AF1122"/>
          <cell r="AG1122"/>
          <cell r="AH1122"/>
          <cell r="AI1122"/>
          <cell r="AJ1122"/>
          <cell r="AK1122"/>
          <cell r="AL1122"/>
          <cell r="AM1122"/>
          <cell r="AN1122"/>
          <cell r="AO1122"/>
          <cell r="AP1122"/>
          <cell r="AQ1122"/>
          <cell r="AR1122"/>
          <cell r="AS1122"/>
          <cell r="AT1122"/>
          <cell r="AU1122"/>
          <cell r="AV1122"/>
          <cell r="AW1122"/>
          <cell r="AX1122"/>
          <cell r="AY1122"/>
          <cell r="AZ1122"/>
          <cell r="BA1122"/>
          <cell r="BB1122"/>
          <cell r="BC1122"/>
          <cell r="BD1122"/>
          <cell r="BE1122"/>
          <cell r="BF1122"/>
          <cell r="BG1122"/>
          <cell r="BH1122"/>
          <cell r="BI1122"/>
          <cell r="BJ1122"/>
          <cell r="BK1122"/>
          <cell r="BL1122" t="str">
            <v>นายธนโชติไชย จารุบวร</v>
          </cell>
          <cell r="BM1122">
            <v>0</v>
          </cell>
          <cell r="BN1122"/>
          <cell r="BO1122"/>
          <cell r="BP1122"/>
          <cell r="BQ1122"/>
          <cell r="BR1122"/>
          <cell r="BS1122"/>
          <cell r="BT1122"/>
          <cell r="BU1122" t="str">
            <v>จันทร์นิภา</v>
          </cell>
          <cell r="BV1122"/>
          <cell r="BW1122"/>
          <cell r="BX1122"/>
          <cell r="BY1122"/>
          <cell r="BZ1122"/>
          <cell r="CA1122"/>
          <cell r="CB1122"/>
          <cell r="CC1122"/>
          <cell r="CD1122"/>
          <cell r="CE1122"/>
          <cell r="CF1122"/>
          <cell r="CG1122"/>
          <cell r="CH1122"/>
          <cell r="CI1122"/>
          <cell r="CJ1122"/>
          <cell r="CK1122"/>
          <cell r="CL1122"/>
          <cell r="CM1122"/>
          <cell r="CN1122"/>
          <cell r="CO1122"/>
        </row>
        <row r="1123">
          <cell r="B1123">
            <v>1967</v>
          </cell>
          <cell r="C1123">
            <v>1119</v>
          </cell>
          <cell r="D1123">
            <v>1</v>
          </cell>
          <cell r="E1123">
            <v>8</v>
          </cell>
          <cell r="F1123">
            <v>2565</v>
          </cell>
          <cell r="G1123">
            <v>850652002005</v>
          </cell>
          <cell r="H1123" t="str">
            <v>ส.อ.</v>
          </cell>
          <cell r="I1123" t="str">
            <v>วิวัฒน์</v>
          </cell>
          <cell r="J1123" t="str">
            <v>ปิวศิลป์</v>
          </cell>
          <cell r="K1123"/>
          <cell r="L1123" t="str">
            <v>เชียงดาว</v>
          </cell>
          <cell r="M1123" t="str">
            <v>เขตเชียงใหม่ 2</v>
          </cell>
          <cell r="N1123">
            <v>8</v>
          </cell>
          <cell r="O1123" t="str">
            <v>สินเชื่อสวัสดิการ</v>
          </cell>
          <cell r="P1123" t="str">
            <v>1.บุคคลค้ำประกัน</v>
          </cell>
          <cell r="Q1123"/>
          <cell r="R1123"/>
          <cell r="S1123" t="str">
            <v>จังหวัดลำพูน</v>
          </cell>
          <cell r="T1123" t="str">
            <v>ผบ.707</v>
          </cell>
          <cell r="U1123">
            <v>2556</v>
          </cell>
          <cell r="V1123" t="str">
            <v>ผบ.784</v>
          </cell>
          <cell r="W1123">
            <v>2556</v>
          </cell>
          <cell r="X1123"/>
          <cell r="Y1123"/>
          <cell r="Z1123"/>
          <cell r="AA1123"/>
          <cell r="AB1123"/>
          <cell r="AC1123"/>
          <cell r="AD1123"/>
          <cell r="AE1123"/>
          <cell r="AF1123"/>
          <cell r="AG1123"/>
          <cell r="AH1123"/>
          <cell r="AI1123"/>
          <cell r="AJ1123"/>
          <cell r="AK1123"/>
          <cell r="AL1123"/>
          <cell r="AM1123"/>
          <cell r="AN1123"/>
          <cell r="AO1123"/>
          <cell r="AP1123"/>
          <cell r="AQ1123"/>
          <cell r="AR1123"/>
          <cell r="AS1123"/>
          <cell r="AT1123"/>
          <cell r="AU1123"/>
          <cell r="AV1123"/>
          <cell r="AW1123"/>
          <cell r="AX1123"/>
          <cell r="AY1123"/>
          <cell r="AZ1123"/>
          <cell r="BA1123"/>
          <cell r="BB1123"/>
          <cell r="BC1123"/>
          <cell r="BD1123"/>
          <cell r="BE1123"/>
          <cell r="BF1123"/>
          <cell r="BG1123"/>
          <cell r="BH1123"/>
          <cell r="BI1123"/>
          <cell r="BJ1123"/>
          <cell r="BK1123"/>
          <cell r="BL1123" t="str">
            <v>ส.อ.วิวัฒน์ ปิวศิลป์</v>
          </cell>
          <cell r="BM1123">
            <v>0</v>
          </cell>
          <cell r="BN1123"/>
          <cell r="BO1123"/>
          <cell r="BP1123"/>
          <cell r="BQ1123"/>
          <cell r="BR1123"/>
          <cell r="BS1123"/>
          <cell r="BT1123"/>
          <cell r="BU1123" t="str">
            <v>จันทร์นิภา</v>
          </cell>
          <cell r="BV1123"/>
          <cell r="BW1123"/>
          <cell r="BX1123"/>
          <cell r="BY1123"/>
          <cell r="BZ1123"/>
          <cell r="CA1123"/>
          <cell r="CB1123"/>
          <cell r="CC1123"/>
          <cell r="CD1123"/>
          <cell r="CE1123"/>
          <cell r="CF1123"/>
          <cell r="CG1123"/>
          <cell r="CH1123"/>
          <cell r="CI1123"/>
          <cell r="CJ1123"/>
          <cell r="CK1123"/>
          <cell r="CL1123"/>
          <cell r="CM1123"/>
          <cell r="CN1123"/>
          <cell r="CO1123"/>
        </row>
        <row r="1124">
          <cell r="B1124">
            <v>1968</v>
          </cell>
          <cell r="C1124">
            <v>1120</v>
          </cell>
          <cell r="D1124">
            <v>1</v>
          </cell>
          <cell r="E1124">
            <v>8</v>
          </cell>
          <cell r="F1124">
            <v>2565</v>
          </cell>
          <cell r="G1124">
            <v>850652013754</v>
          </cell>
          <cell r="H1124" t="str">
            <v>จ.ส.อ.</v>
          </cell>
          <cell r="I1124" t="str">
            <v>ธวัช</v>
          </cell>
          <cell r="J1124" t="str">
            <v>อินต๊ะจอมวงศ์</v>
          </cell>
          <cell r="K1124">
            <v>3640900069421</v>
          </cell>
          <cell r="L1124" t="str">
            <v>เชียงดาว</v>
          </cell>
          <cell r="M1124" t="str">
            <v>เขตเชียงใหม่ 2</v>
          </cell>
          <cell r="N1124">
            <v>8</v>
          </cell>
          <cell r="O1124" t="str">
            <v>สินเชื่อสวัสดิการ</v>
          </cell>
          <cell r="P1124" t="str">
            <v>1.บุคคลค้ำประกัน</v>
          </cell>
          <cell r="Q1124">
            <v>472869.81</v>
          </cell>
          <cell r="R1124">
            <v>109368.96000000001</v>
          </cell>
          <cell r="S1124" t="str">
            <v>จังหวัดสวรรคโลก</v>
          </cell>
          <cell r="T1124" t="str">
            <v>ผบ.758</v>
          </cell>
          <cell r="U1124">
            <v>2556</v>
          </cell>
          <cell r="V1124" t="str">
            <v>ผบ.805</v>
          </cell>
          <cell r="W1124">
            <v>2556</v>
          </cell>
          <cell r="X1124"/>
          <cell r="Y1124"/>
          <cell r="Z1124"/>
          <cell r="AA1124">
            <v>16</v>
          </cell>
          <cell r="AB1124">
            <v>12</v>
          </cell>
          <cell r="AC1124">
            <v>2556</v>
          </cell>
          <cell r="AD1124"/>
          <cell r="AE1124"/>
          <cell r="AF1124"/>
          <cell r="AG1124"/>
          <cell r="AH1124"/>
          <cell r="AI1124"/>
          <cell r="AJ1124"/>
          <cell r="AK1124"/>
          <cell r="AL1124"/>
          <cell r="AM1124"/>
          <cell r="AN1124"/>
          <cell r="AO1124"/>
          <cell r="AP1124"/>
          <cell r="AQ1124"/>
          <cell r="AR1124"/>
          <cell r="AS1124"/>
          <cell r="AT1124"/>
          <cell r="AU1124"/>
          <cell r="AV1124"/>
          <cell r="AW1124"/>
          <cell r="AX1124"/>
          <cell r="AY1124"/>
          <cell r="AZ1124"/>
          <cell r="BA1124"/>
          <cell r="BB1124"/>
          <cell r="BC1124"/>
          <cell r="BD1124"/>
          <cell r="BE1124"/>
          <cell r="BF1124"/>
          <cell r="BG1124"/>
          <cell r="BH1124"/>
          <cell r="BI1124"/>
          <cell r="BJ1124"/>
          <cell r="BK1124"/>
          <cell r="BL1124" t="str">
            <v>จ.ส.อ.ธวัช อินต๊ะจอมวงศ์</v>
          </cell>
          <cell r="BM1124">
            <v>0</v>
          </cell>
          <cell r="BN1124"/>
          <cell r="BO1124"/>
          <cell r="BP1124"/>
          <cell r="BQ1124"/>
          <cell r="BR1124"/>
          <cell r="BS1124"/>
          <cell r="BT1124"/>
          <cell r="BU1124" t="str">
            <v>จันทร์นิภา</v>
          </cell>
          <cell r="BV1124"/>
          <cell r="BW1124"/>
          <cell r="BX1124"/>
          <cell r="BY1124"/>
          <cell r="BZ1124"/>
          <cell r="CA1124"/>
          <cell r="CB1124"/>
          <cell r="CC1124"/>
          <cell r="CD1124"/>
          <cell r="CE1124"/>
          <cell r="CF1124"/>
          <cell r="CG1124"/>
          <cell r="CH1124"/>
          <cell r="CI1124"/>
          <cell r="CJ1124"/>
          <cell r="CK1124"/>
          <cell r="CL1124"/>
          <cell r="CM1124"/>
          <cell r="CN1124"/>
          <cell r="CO1124"/>
        </row>
        <row r="1125">
          <cell r="B1125">
            <v>1969</v>
          </cell>
          <cell r="C1125">
            <v>1121</v>
          </cell>
          <cell r="D1125">
            <v>30</v>
          </cell>
          <cell r="E1125">
            <v>8</v>
          </cell>
          <cell r="F1125">
            <v>2565</v>
          </cell>
          <cell r="G1125">
            <v>800028905795</v>
          </cell>
          <cell r="H1125" t="str">
            <v>นางสาว</v>
          </cell>
          <cell r="I1125" t="str">
            <v>บุญจันทร์</v>
          </cell>
          <cell r="J1125" t="str">
            <v>รถไธสงค์</v>
          </cell>
          <cell r="K1125">
            <v>3230300280362</v>
          </cell>
          <cell r="L1125" t="str">
            <v>บวกครกหลวง</v>
          </cell>
          <cell r="M1125" t="str">
            <v>เชียงใหม่ 3</v>
          </cell>
          <cell r="N1125">
            <v>8</v>
          </cell>
          <cell r="O1125" t="str">
            <v>สินเชื่อธนาคารประชาชน</v>
          </cell>
          <cell r="P1125" t="str">
            <v>บุคคลค้ำประกัน</v>
          </cell>
          <cell r="Q1125"/>
          <cell r="R1125"/>
          <cell r="S1125" t="str">
            <v>จังหวัดมหาสารคาม</v>
          </cell>
          <cell r="T1125" t="str">
            <v>ผบ.378</v>
          </cell>
          <cell r="U1125" t="str">
            <v>2558</v>
          </cell>
          <cell r="V1125"/>
          <cell r="W1125"/>
          <cell r="X1125"/>
          <cell r="Y1125"/>
          <cell r="Z1125"/>
          <cell r="AA1125"/>
          <cell r="AB1125"/>
          <cell r="AC1125"/>
          <cell r="AD1125"/>
          <cell r="AE1125"/>
          <cell r="AF1125"/>
          <cell r="AG1125"/>
          <cell r="AH1125"/>
          <cell r="AI1125"/>
          <cell r="AJ1125"/>
          <cell r="AK1125"/>
          <cell r="AL1125"/>
          <cell r="AM1125"/>
          <cell r="AN1125"/>
          <cell r="AO1125"/>
          <cell r="AP1125"/>
          <cell r="AQ1125"/>
          <cell r="AR1125"/>
          <cell r="AS1125"/>
          <cell r="AT1125"/>
          <cell r="AU1125"/>
          <cell r="AV1125"/>
          <cell r="AW1125"/>
          <cell r="AX1125"/>
          <cell r="AY1125"/>
          <cell r="AZ1125"/>
          <cell r="BA1125"/>
          <cell r="BB1125"/>
          <cell r="BC1125"/>
          <cell r="BD1125"/>
          <cell r="BE1125"/>
          <cell r="BF1125"/>
          <cell r="BG1125"/>
          <cell r="BH1125"/>
          <cell r="BI1125"/>
          <cell r="BJ1125"/>
          <cell r="BK1125"/>
          <cell r="BL1125" t="str">
            <v>นางสาวบุญจันทร์ รถไธสงค์</v>
          </cell>
          <cell r="BM1125">
            <v>0</v>
          </cell>
          <cell r="BN1125"/>
          <cell r="BO1125"/>
          <cell r="BP1125"/>
          <cell r="BQ1125"/>
          <cell r="BR1125"/>
          <cell r="BS1125"/>
          <cell r="BT1125"/>
          <cell r="BU1125" t="str">
            <v>จันทร์นิภา</v>
          </cell>
          <cell r="BV1125"/>
          <cell r="BW1125"/>
          <cell r="BX1125"/>
          <cell r="BY1125"/>
          <cell r="BZ1125"/>
          <cell r="CA1125"/>
          <cell r="CB1125"/>
          <cell r="CC1125"/>
          <cell r="CD1125"/>
          <cell r="CE1125"/>
          <cell r="CF1125"/>
          <cell r="CG1125"/>
          <cell r="CH1125"/>
          <cell r="CI1125"/>
          <cell r="CJ1125"/>
          <cell r="CK1125"/>
          <cell r="CL1125"/>
          <cell r="CM1125"/>
          <cell r="CN1125"/>
          <cell r="CO1125"/>
        </row>
        <row r="1126">
          <cell r="B1126">
            <v>1970</v>
          </cell>
          <cell r="C1126">
            <v>1122</v>
          </cell>
          <cell r="D1126">
            <v>30</v>
          </cell>
          <cell r="E1126">
            <v>8</v>
          </cell>
          <cell r="F1126">
            <v>2565</v>
          </cell>
          <cell r="G1126">
            <v>800028369406</v>
          </cell>
          <cell r="H1126" t="str">
            <v>นาย</v>
          </cell>
          <cell r="I1126" t="str">
            <v xml:space="preserve">สิทธิชัย  </v>
          </cell>
          <cell r="J1126" t="str">
            <v>ทองหล่อ</v>
          </cell>
          <cell r="K1126">
            <v>1149900254888</v>
          </cell>
          <cell r="L1126" t="str">
            <v>บวกครกหลวง</v>
          </cell>
          <cell r="M1126" t="str">
            <v>เชียงใหม่ 3</v>
          </cell>
          <cell r="N1126">
            <v>8</v>
          </cell>
          <cell r="O1126" t="str">
            <v>สินเชื่อธนาคารประชาชน</v>
          </cell>
          <cell r="P1126" t="str">
            <v>บุคคลค้ำประกัน</v>
          </cell>
          <cell r="Q1126"/>
          <cell r="R1126"/>
          <cell r="S1126" t="str">
            <v>แขวงเชียงใหม่</v>
          </cell>
          <cell r="T1126" t="str">
            <v>ผบ.9469/2558</v>
          </cell>
          <cell r="U1126" t="str">
            <v>2558</v>
          </cell>
          <cell r="V1126"/>
          <cell r="W1126"/>
          <cell r="X1126"/>
          <cell r="Y1126"/>
          <cell r="Z1126"/>
          <cell r="AA1126"/>
          <cell r="AB1126"/>
          <cell r="AC1126"/>
          <cell r="AD1126"/>
          <cell r="AE1126"/>
          <cell r="AF1126"/>
          <cell r="AG1126"/>
          <cell r="AH1126"/>
          <cell r="AI1126"/>
          <cell r="AJ1126"/>
          <cell r="AK1126"/>
          <cell r="AL1126"/>
          <cell r="AM1126"/>
          <cell r="AN1126"/>
          <cell r="AO1126"/>
          <cell r="AP1126"/>
          <cell r="AQ1126"/>
          <cell r="AR1126"/>
          <cell r="AS1126"/>
          <cell r="AT1126"/>
          <cell r="AU1126"/>
          <cell r="AV1126"/>
          <cell r="AW1126"/>
          <cell r="AX1126"/>
          <cell r="AY1126"/>
          <cell r="AZ1126"/>
          <cell r="BA1126"/>
          <cell r="BB1126"/>
          <cell r="BC1126"/>
          <cell r="BD1126"/>
          <cell r="BE1126"/>
          <cell r="BF1126"/>
          <cell r="BG1126"/>
          <cell r="BH1126"/>
          <cell r="BI1126"/>
          <cell r="BJ1126"/>
          <cell r="BK1126"/>
          <cell r="BL1126" t="str">
            <v>นายสิทธิชัย   ทองหล่อ</v>
          </cell>
          <cell r="BM1126">
            <v>0</v>
          </cell>
          <cell r="BN1126"/>
          <cell r="BO1126"/>
          <cell r="BP1126"/>
          <cell r="BQ1126"/>
          <cell r="BR1126"/>
          <cell r="BS1126"/>
          <cell r="BT1126"/>
          <cell r="BU1126" t="str">
            <v>จันทร์นิภา</v>
          </cell>
          <cell r="BV1126"/>
          <cell r="BW1126"/>
          <cell r="BX1126"/>
          <cell r="BY1126"/>
          <cell r="BZ1126"/>
          <cell r="CA1126"/>
          <cell r="CB1126"/>
          <cell r="CC1126"/>
          <cell r="CD1126"/>
          <cell r="CE1126"/>
          <cell r="CF1126"/>
          <cell r="CG1126"/>
          <cell r="CH1126"/>
          <cell r="CI1126"/>
          <cell r="CJ1126"/>
          <cell r="CK1126"/>
          <cell r="CL1126"/>
          <cell r="CM1126"/>
          <cell r="CN1126"/>
          <cell r="CO1126"/>
        </row>
        <row r="1127">
          <cell r="B1127">
            <v>1971</v>
          </cell>
          <cell r="C1127">
            <v>1123</v>
          </cell>
          <cell r="D1127">
            <v>30</v>
          </cell>
          <cell r="E1127">
            <v>8</v>
          </cell>
          <cell r="F1127">
            <v>2565</v>
          </cell>
          <cell r="G1127">
            <v>800029476861</v>
          </cell>
          <cell r="H1127" t="str">
            <v>นางสาว</v>
          </cell>
          <cell r="I1127" t="str">
            <v xml:space="preserve">น.ส.นิภา </v>
          </cell>
          <cell r="J1127" t="str">
            <v xml:space="preserve"> เกตุแก้ว</v>
          </cell>
          <cell r="K1127">
            <v>3340400105375</v>
          </cell>
          <cell r="L1127" t="str">
            <v>บ่อสร้าง</v>
          </cell>
          <cell r="M1127" t="str">
            <v>เชียงใหม่ 3</v>
          </cell>
          <cell r="N1127">
            <v>8</v>
          </cell>
          <cell r="O1127" t="str">
            <v>สินเชื่อธนาคารประชาชน</v>
          </cell>
          <cell r="P1127" t="str">
            <v>บุคคลค้ำประกัน</v>
          </cell>
          <cell r="Q1127"/>
          <cell r="R1127"/>
          <cell r="S1127" t="str">
            <v>จังหวัดสุโขทัย</v>
          </cell>
          <cell r="T1127" t="str">
            <v>ผบ.1677/2558</v>
          </cell>
          <cell r="U1127" t="str">
            <v>2558</v>
          </cell>
          <cell r="V1127"/>
          <cell r="W1127"/>
          <cell r="X1127"/>
          <cell r="Y1127"/>
          <cell r="Z1127"/>
          <cell r="AA1127"/>
          <cell r="AB1127"/>
          <cell r="AC1127"/>
          <cell r="AD1127"/>
          <cell r="AE1127"/>
          <cell r="AF1127"/>
          <cell r="AG1127"/>
          <cell r="AH1127"/>
          <cell r="AI1127"/>
          <cell r="AJ1127"/>
          <cell r="AK1127"/>
          <cell r="AL1127"/>
          <cell r="AM1127"/>
          <cell r="AN1127"/>
          <cell r="AO1127"/>
          <cell r="AP1127"/>
          <cell r="AQ1127"/>
          <cell r="AR1127"/>
          <cell r="AS1127"/>
          <cell r="AT1127"/>
          <cell r="AU1127"/>
          <cell r="AV1127"/>
          <cell r="AW1127"/>
          <cell r="AX1127"/>
          <cell r="AY1127"/>
          <cell r="AZ1127"/>
          <cell r="BA1127"/>
          <cell r="BB1127"/>
          <cell r="BC1127"/>
          <cell r="BD1127"/>
          <cell r="BE1127"/>
          <cell r="BF1127"/>
          <cell r="BG1127"/>
          <cell r="BH1127"/>
          <cell r="BI1127"/>
          <cell r="BJ1127"/>
          <cell r="BK1127"/>
          <cell r="BL1127" t="str">
            <v>นางสาวน.ส.นิภา   เกตุแก้ว</v>
          </cell>
          <cell r="BM1127">
            <v>0</v>
          </cell>
          <cell r="BN1127"/>
          <cell r="BO1127"/>
          <cell r="BP1127"/>
          <cell r="BQ1127"/>
          <cell r="BR1127"/>
          <cell r="BS1127"/>
          <cell r="BT1127"/>
          <cell r="BU1127" t="str">
            <v>จันทร์นิภา</v>
          </cell>
          <cell r="BV1127"/>
          <cell r="BW1127"/>
          <cell r="BX1127"/>
          <cell r="BY1127"/>
          <cell r="BZ1127"/>
          <cell r="CA1127"/>
          <cell r="CB1127"/>
          <cell r="CC1127"/>
          <cell r="CD1127"/>
          <cell r="CE1127"/>
          <cell r="CF1127"/>
          <cell r="CG1127"/>
          <cell r="CH1127"/>
          <cell r="CI1127"/>
          <cell r="CJ1127"/>
          <cell r="CK1127"/>
          <cell r="CL1127"/>
          <cell r="CM1127"/>
          <cell r="CN1127"/>
          <cell r="CO1127"/>
        </row>
        <row r="1128">
          <cell r="B1128">
            <v>1972</v>
          </cell>
          <cell r="C1128">
            <v>1124</v>
          </cell>
          <cell r="D1128">
            <v>30</v>
          </cell>
          <cell r="E1128">
            <v>8</v>
          </cell>
          <cell r="F1128">
            <v>2565</v>
          </cell>
          <cell r="G1128">
            <v>821949006836</v>
          </cell>
          <cell r="H1128" t="str">
            <v>นาง</v>
          </cell>
          <cell r="I1128" t="str">
            <v xml:space="preserve">ปุณณมาส  </v>
          </cell>
          <cell r="J1128" t="str">
            <v>ญาณปรีชาชาญ</v>
          </cell>
          <cell r="K1128">
            <v>3501300298847</v>
          </cell>
          <cell r="L1128" t="str">
            <v>สันกำแพง</v>
          </cell>
          <cell r="M1128" t="str">
            <v>เชียงใหม่ 3</v>
          </cell>
          <cell r="N1128">
            <v>8</v>
          </cell>
          <cell r="O1128" t="str">
            <v>สินเชื่อพัฒนากลุ่มอาชีพ</v>
          </cell>
          <cell r="P1128" t="str">
            <v>บุคคลค้ำประกัน</v>
          </cell>
          <cell r="Q1128"/>
          <cell r="R1128"/>
          <cell r="S1128" t="str">
            <v>แขวงเชียงใหม่</v>
          </cell>
          <cell r="T1128" t="str">
            <v>ผบ.278/2559</v>
          </cell>
          <cell r="U1128" t="str">
            <v>2559</v>
          </cell>
          <cell r="V1128"/>
          <cell r="W1128"/>
          <cell r="X1128"/>
          <cell r="Y1128"/>
          <cell r="Z1128"/>
          <cell r="AA1128"/>
          <cell r="AB1128"/>
          <cell r="AC1128"/>
          <cell r="AD1128"/>
          <cell r="AE1128"/>
          <cell r="AF1128"/>
          <cell r="AG1128"/>
          <cell r="AH1128"/>
          <cell r="AI1128"/>
          <cell r="AJ1128"/>
          <cell r="AK1128"/>
          <cell r="AL1128"/>
          <cell r="AM1128"/>
          <cell r="AN1128"/>
          <cell r="AO1128"/>
          <cell r="AP1128"/>
          <cell r="AQ1128"/>
          <cell r="AR1128"/>
          <cell r="AS1128"/>
          <cell r="AT1128"/>
          <cell r="AU1128"/>
          <cell r="AV1128"/>
          <cell r="AW1128"/>
          <cell r="AX1128"/>
          <cell r="AY1128"/>
          <cell r="AZ1128"/>
          <cell r="BA1128"/>
          <cell r="BB1128"/>
          <cell r="BC1128"/>
          <cell r="BD1128"/>
          <cell r="BE1128"/>
          <cell r="BF1128"/>
          <cell r="BG1128"/>
          <cell r="BH1128"/>
          <cell r="BI1128"/>
          <cell r="BJ1128"/>
          <cell r="BK1128"/>
          <cell r="BL1128" t="str">
            <v>นางปุณณมาส   ญาณปรีชาชาญ</v>
          </cell>
          <cell r="BM1128">
            <v>0</v>
          </cell>
          <cell r="BN1128"/>
          <cell r="BO1128"/>
          <cell r="BP1128"/>
          <cell r="BQ1128"/>
          <cell r="BR1128"/>
          <cell r="BS1128"/>
          <cell r="BT1128"/>
          <cell r="BU1128" t="str">
            <v>จันทร์นิภา</v>
          </cell>
          <cell r="BV1128"/>
          <cell r="BW1128"/>
          <cell r="BX1128"/>
          <cell r="BY1128"/>
          <cell r="BZ1128"/>
          <cell r="CA1128"/>
          <cell r="CB1128"/>
          <cell r="CC1128"/>
          <cell r="CD1128"/>
          <cell r="CE1128"/>
          <cell r="CF1128"/>
          <cell r="CG1128"/>
          <cell r="CH1128"/>
          <cell r="CI1128"/>
          <cell r="CJ1128"/>
          <cell r="CK1128"/>
          <cell r="CL1128"/>
          <cell r="CM1128"/>
          <cell r="CN1128"/>
          <cell r="CO1128"/>
        </row>
        <row r="1129">
          <cell r="B1129">
            <v>1973</v>
          </cell>
          <cell r="C1129">
            <v>1125</v>
          </cell>
          <cell r="D1129">
            <v>30</v>
          </cell>
          <cell r="E1129">
            <v>8</v>
          </cell>
          <cell r="F1129">
            <v>2565</v>
          </cell>
          <cell r="G1129">
            <v>800004147578</v>
          </cell>
          <cell r="H1129" t="str">
            <v>นาย</v>
          </cell>
          <cell r="I1129" t="str">
            <v xml:space="preserve">คณาพันธุ์ </v>
          </cell>
          <cell r="J1129" t="str">
            <v>โสมนัส</v>
          </cell>
          <cell r="K1129">
            <v>3549900192583</v>
          </cell>
          <cell r="L1129" t="str">
            <v>บวกครกหลวง</v>
          </cell>
          <cell r="M1129" t="str">
            <v>เชียงใหม่ 3</v>
          </cell>
          <cell r="N1129">
            <v>8</v>
          </cell>
          <cell r="O1129" t="str">
            <v>สินเชื่อสวัสดิการ</v>
          </cell>
          <cell r="P1129" t="str">
            <v>บุคคลค้ำประกัน</v>
          </cell>
          <cell r="Q1129"/>
          <cell r="R1129"/>
          <cell r="S1129" t="str">
            <v>จังหวัดลำพูน</v>
          </cell>
          <cell r="T1129" t="str">
            <v>ผบ.1044</v>
          </cell>
          <cell r="U1129" t="str">
            <v>2559</v>
          </cell>
          <cell r="V1129" t="str">
            <v>ผบ.3189</v>
          </cell>
          <cell r="W1129">
            <v>2559</v>
          </cell>
          <cell r="X1129"/>
          <cell r="Y1129"/>
          <cell r="Z1129"/>
          <cell r="AA1129"/>
          <cell r="AB1129"/>
          <cell r="AC1129"/>
          <cell r="AD1129"/>
          <cell r="AE1129"/>
          <cell r="AF1129"/>
          <cell r="AG1129"/>
          <cell r="AH1129"/>
          <cell r="AI1129"/>
          <cell r="AJ1129"/>
          <cell r="AK1129"/>
          <cell r="AL1129"/>
          <cell r="AM1129"/>
          <cell r="AN1129"/>
          <cell r="AO1129"/>
          <cell r="AP1129"/>
          <cell r="AQ1129"/>
          <cell r="AR1129"/>
          <cell r="AS1129"/>
          <cell r="AT1129"/>
          <cell r="AU1129"/>
          <cell r="AV1129"/>
          <cell r="AW1129"/>
          <cell r="AX1129"/>
          <cell r="AY1129"/>
          <cell r="AZ1129"/>
          <cell r="BA1129"/>
          <cell r="BB1129"/>
          <cell r="BC1129"/>
          <cell r="BD1129"/>
          <cell r="BE1129"/>
          <cell r="BF1129"/>
          <cell r="BG1129"/>
          <cell r="BH1129"/>
          <cell r="BI1129"/>
          <cell r="BJ1129"/>
          <cell r="BK1129"/>
          <cell r="BL1129" t="str">
            <v>นายคณาพันธุ์  โสมนัส</v>
          </cell>
          <cell r="BM1129">
            <v>0</v>
          </cell>
          <cell r="BN1129"/>
          <cell r="BO1129"/>
          <cell r="BP1129"/>
          <cell r="BQ1129"/>
          <cell r="BR1129"/>
          <cell r="BS1129"/>
          <cell r="BT1129"/>
          <cell r="BU1129" t="str">
            <v>จันทร์นิภา</v>
          </cell>
          <cell r="BV1129"/>
          <cell r="BW1129"/>
          <cell r="BX1129"/>
          <cell r="BY1129"/>
          <cell r="BZ1129"/>
          <cell r="CA1129"/>
          <cell r="CB1129"/>
          <cell r="CC1129"/>
          <cell r="CD1129"/>
          <cell r="CE1129"/>
          <cell r="CF1129"/>
          <cell r="CG1129"/>
          <cell r="CH1129"/>
          <cell r="CI1129"/>
          <cell r="CJ1129"/>
          <cell r="CK1129"/>
          <cell r="CL1129"/>
          <cell r="CM1129"/>
          <cell r="CN1129"/>
          <cell r="CO1129"/>
        </row>
        <row r="1130">
          <cell r="B1130">
            <v>1974</v>
          </cell>
          <cell r="C1130">
            <v>1126</v>
          </cell>
          <cell r="D1130">
            <v>30</v>
          </cell>
          <cell r="E1130">
            <v>8</v>
          </cell>
          <cell r="F1130">
            <v>2565</v>
          </cell>
          <cell r="G1130">
            <v>839752004391</v>
          </cell>
          <cell r="H1130" t="str">
            <v>นาง</v>
          </cell>
          <cell r="I1130" t="str">
            <v xml:space="preserve">สุวรรณา </v>
          </cell>
          <cell r="J1130" t="str">
            <v xml:space="preserve"> เล็กเจริญสุข</v>
          </cell>
          <cell r="K1130"/>
          <cell r="L1130" t="str">
            <v>บวกครกหลวง</v>
          </cell>
          <cell r="M1130" t="str">
            <v>เชียงใหม่ 3</v>
          </cell>
          <cell r="N1130">
            <v>8</v>
          </cell>
          <cell r="O1130" t="str">
            <v>สินเชื่อพัฒนากลุ่มอาชีพ</v>
          </cell>
          <cell r="P1130" t="str">
            <v>บุคคลค้ำประกัน</v>
          </cell>
          <cell r="Q1130"/>
          <cell r="R1130"/>
          <cell r="S1130" t="str">
            <v>จังหวัดลำปาง</v>
          </cell>
          <cell r="T1130" t="str">
            <v>ผบ.1381</v>
          </cell>
          <cell r="U1130" t="str">
            <v>2559</v>
          </cell>
          <cell r="V1130" t="str">
            <v>ผบ.257</v>
          </cell>
          <cell r="W1130">
            <v>2560</v>
          </cell>
          <cell r="X1130"/>
          <cell r="Y1130"/>
          <cell r="Z1130"/>
          <cell r="AA1130"/>
          <cell r="AB1130"/>
          <cell r="AC1130"/>
          <cell r="AD1130"/>
          <cell r="AE1130"/>
          <cell r="AF1130"/>
          <cell r="AG1130"/>
          <cell r="AH1130"/>
          <cell r="AI1130"/>
          <cell r="AJ1130"/>
          <cell r="AK1130"/>
          <cell r="AL1130"/>
          <cell r="AM1130"/>
          <cell r="AN1130"/>
          <cell r="AO1130"/>
          <cell r="AP1130"/>
          <cell r="AQ1130"/>
          <cell r="AR1130"/>
          <cell r="AS1130"/>
          <cell r="AT1130"/>
          <cell r="AU1130"/>
          <cell r="AV1130"/>
          <cell r="AW1130"/>
          <cell r="AX1130"/>
          <cell r="AY1130"/>
          <cell r="AZ1130"/>
          <cell r="BA1130"/>
          <cell r="BB1130"/>
          <cell r="BC1130"/>
          <cell r="BD1130"/>
          <cell r="BE1130"/>
          <cell r="BF1130"/>
          <cell r="BG1130"/>
          <cell r="BH1130"/>
          <cell r="BI1130"/>
          <cell r="BJ1130"/>
          <cell r="BK1130"/>
          <cell r="BL1130" t="str">
            <v>นางสุวรรณา   เล็กเจริญสุข</v>
          </cell>
          <cell r="BM1130">
            <v>0</v>
          </cell>
          <cell r="BN1130"/>
          <cell r="BO1130"/>
          <cell r="BP1130"/>
          <cell r="BQ1130"/>
          <cell r="BR1130"/>
          <cell r="BS1130"/>
          <cell r="BT1130"/>
          <cell r="BU1130" t="str">
            <v>จันทร์นิภา</v>
          </cell>
          <cell r="BV1130"/>
          <cell r="BW1130"/>
          <cell r="BX1130"/>
          <cell r="BY1130"/>
          <cell r="BZ1130"/>
          <cell r="CA1130"/>
          <cell r="CB1130"/>
          <cell r="CC1130"/>
          <cell r="CD1130"/>
          <cell r="CE1130"/>
          <cell r="CF1130"/>
          <cell r="CG1130"/>
          <cell r="CH1130"/>
          <cell r="CI1130"/>
          <cell r="CJ1130"/>
          <cell r="CK1130"/>
          <cell r="CL1130"/>
          <cell r="CM1130"/>
          <cell r="CN1130"/>
          <cell r="CO1130"/>
        </row>
        <row r="1131">
          <cell r="B1131">
            <v>1975</v>
          </cell>
          <cell r="C1131">
            <v>1127</v>
          </cell>
          <cell r="D1131">
            <v>30</v>
          </cell>
          <cell r="E1131">
            <v>8</v>
          </cell>
          <cell r="F1131">
            <v>2565</v>
          </cell>
          <cell r="G1131">
            <v>800036975491</v>
          </cell>
          <cell r="H1131" t="str">
            <v>นาย</v>
          </cell>
          <cell r="I1131" t="str">
            <v xml:space="preserve">มนตรี </v>
          </cell>
          <cell r="J1131" t="str">
            <v xml:space="preserve">โคสิริวิวัฒน์ </v>
          </cell>
          <cell r="K1131">
            <v>1540700006056</v>
          </cell>
          <cell r="L1131" t="str">
            <v>บวกครกหลวง</v>
          </cell>
          <cell r="M1131" t="str">
            <v>เชียงใหม่ 3</v>
          </cell>
          <cell r="N1131">
            <v>8</v>
          </cell>
          <cell r="O1131" t="str">
            <v>สินเชื่อธนาคารประชาชน</v>
          </cell>
          <cell r="P1131" t="str">
            <v>บุคคลค้ำประกัน</v>
          </cell>
          <cell r="Q1131"/>
          <cell r="R1131"/>
          <cell r="S1131" t="str">
            <v>จังหวัดลำพูน</v>
          </cell>
          <cell r="T1131" t="str">
            <v>ผบ.4619/2559</v>
          </cell>
          <cell r="U1131" t="str">
            <v>2559</v>
          </cell>
          <cell r="V1131"/>
          <cell r="W1131"/>
          <cell r="X1131"/>
          <cell r="Y1131"/>
          <cell r="Z1131"/>
          <cell r="AA1131"/>
          <cell r="AB1131"/>
          <cell r="AC1131"/>
          <cell r="AD1131"/>
          <cell r="AE1131"/>
          <cell r="AF1131"/>
          <cell r="AG1131"/>
          <cell r="AH1131"/>
          <cell r="AI1131"/>
          <cell r="AJ1131"/>
          <cell r="AK1131"/>
          <cell r="AL1131"/>
          <cell r="AM1131"/>
          <cell r="AN1131"/>
          <cell r="AO1131"/>
          <cell r="AP1131"/>
          <cell r="AQ1131"/>
          <cell r="AR1131"/>
          <cell r="AS1131"/>
          <cell r="AT1131"/>
          <cell r="AU1131"/>
          <cell r="AV1131"/>
          <cell r="AW1131"/>
          <cell r="AX1131"/>
          <cell r="AY1131"/>
          <cell r="AZ1131"/>
          <cell r="BA1131"/>
          <cell r="BB1131"/>
          <cell r="BC1131"/>
          <cell r="BD1131"/>
          <cell r="BE1131"/>
          <cell r="BF1131"/>
          <cell r="BG1131"/>
          <cell r="BH1131"/>
          <cell r="BI1131"/>
          <cell r="BJ1131"/>
          <cell r="BK1131"/>
          <cell r="BL1131" t="str">
            <v xml:space="preserve">นายมนตรี  โคสิริวิวัฒน์ </v>
          </cell>
          <cell r="BM1131">
            <v>0</v>
          </cell>
          <cell r="BN1131"/>
          <cell r="BO1131"/>
          <cell r="BP1131"/>
          <cell r="BQ1131"/>
          <cell r="BR1131"/>
          <cell r="BS1131"/>
          <cell r="BT1131"/>
          <cell r="BU1131" t="str">
            <v>จันทร์นิภา</v>
          </cell>
          <cell r="BV1131"/>
          <cell r="BW1131"/>
          <cell r="BX1131"/>
          <cell r="BY1131"/>
          <cell r="BZ1131"/>
          <cell r="CA1131"/>
          <cell r="CB1131"/>
          <cell r="CC1131"/>
          <cell r="CD1131"/>
          <cell r="CE1131"/>
          <cell r="CF1131"/>
          <cell r="CG1131"/>
          <cell r="CH1131"/>
          <cell r="CI1131"/>
          <cell r="CJ1131"/>
          <cell r="CK1131"/>
          <cell r="CL1131"/>
          <cell r="CM1131"/>
          <cell r="CN1131"/>
          <cell r="CO1131"/>
        </row>
        <row r="1132">
          <cell r="B1132">
            <v>1976</v>
          </cell>
          <cell r="C1132">
            <v>1128</v>
          </cell>
          <cell r="D1132">
            <v>30</v>
          </cell>
          <cell r="E1132">
            <v>8</v>
          </cell>
          <cell r="F1132">
            <v>2565</v>
          </cell>
          <cell r="G1132">
            <v>800023056933</v>
          </cell>
          <cell r="H1132" t="str">
            <v>นาง</v>
          </cell>
          <cell r="I1132" t="str">
            <v xml:space="preserve">จันทนา </v>
          </cell>
          <cell r="J1132" t="str">
            <v xml:space="preserve">สอาดล้วน </v>
          </cell>
          <cell r="K1132">
            <v>3500100037623</v>
          </cell>
          <cell r="L1132" t="str">
            <v>บ่อสร้าง</v>
          </cell>
          <cell r="M1132" t="str">
            <v>เชียงใหม่ 3</v>
          </cell>
          <cell r="N1132">
            <v>8</v>
          </cell>
          <cell r="O1132" t="str">
            <v>สินเชื่อธนาคารประชาชน</v>
          </cell>
          <cell r="P1132" t="str">
            <v>บุคคลค้ำประกัน</v>
          </cell>
          <cell r="Q1132"/>
          <cell r="R1132"/>
          <cell r="S1132" t="str">
            <v>แขวงเชียงใหม่</v>
          </cell>
          <cell r="T1132" t="str">
            <v>ผบ.13913</v>
          </cell>
          <cell r="U1132" t="str">
            <v>2559</v>
          </cell>
          <cell r="V1132" t="str">
            <v>ผบ.984</v>
          </cell>
          <cell r="W1132">
            <v>2560</v>
          </cell>
          <cell r="X1132"/>
          <cell r="Y1132"/>
          <cell r="Z1132"/>
          <cell r="AA1132"/>
          <cell r="AB1132"/>
          <cell r="AC1132"/>
          <cell r="AD1132"/>
          <cell r="AE1132"/>
          <cell r="AF1132"/>
          <cell r="AG1132"/>
          <cell r="AH1132"/>
          <cell r="AI1132"/>
          <cell r="AJ1132"/>
          <cell r="AK1132"/>
          <cell r="AL1132"/>
          <cell r="AM1132"/>
          <cell r="AN1132"/>
          <cell r="AO1132"/>
          <cell r="AP1132"/>
          <cell r="AQ1132"/>
          <cell r="AR1132"/>
          <cell r="AS1132"/>
          <cell r="AT1132"/>
          <cell r="AU1132"/>
          <cell r="AV1132"/>
          <cell r="AW1132"/>
          <cell r="AX1132"/>
          <cell r="AY1132"/>
          <cell r="AZ1132"/>
          <cell r="BA1132"/>
          <cell r="BB1132"/>
          <cell r="BC1132"/>
          <cell r="BD1132"/>
          <cell r="BE1132"/>
          <cell r="BF1132"/>
          <cell r="BG1132"/>
          <cell r="BH1132"/>
          <cell r="BI1132"/>
          <cell r="BJ1132"/>
          <cell r="BK1132"/>
          <cell r="BL1132" t="str">
            <v xml:space="preserve">นางจันทนา  สอาดล้วน </v>
          </cell>
          <cell r="BM1132">
            <v>0</v>
          </cell>
          <cell r="BN1132"/>
          <cell r="BO1132"/>
          <cell r="BP1132"/>
          <cell r="BQ1132"/>
          <cell r="BR1132"/>
          <cell r="BS1132"/>
          <cell r="BT1132"/>
          <cell r="BU1132" t="str">
            <v>จันทร์นิภา</v>
          </cell>
          <cell r="BV1132"/>
          <cell r="BW1132"/>
          <cell r="BX1132"/>
          <cell r="BY1132"/>
          <cell r="BZ1132"/>
          <cell r="CA1132"/>
          <cell r="CB1132"/>
          <cell r="CC1132"/>
          <cell r="CD1132"/>
          <cell r="CE1132"/>
          <cell r="CF1132"/>
          <cell r="CG1132"/>
          <cell r="CH1132"/>
          <cell r="CI1132"/>
          <cell r="CJ1132"/>
          <cell r="CK1132"/>
          <cell r="CL1132"/>
          <cell r="CM1132"/>
          <cell r="CN1132"/>
          <cell r="CO1132"/>
        </row>
        <row r="1133">
          <cell r="B1133">
            <v>1977</v>
          </cell>
          <cell r="C1133">
            <v>1129</v>
          </cell>
          <cell r="D1133">
            <v>30</v>
          </cell>
          <cell r="E1133">
            <v>8</v>
          </cell>
          <cell r="F1133">
            <v>2565</v>
          </cell>
          <cell r="G1133">
            <v>800025670178</v>
          </cell>
          <cell r="H1133" t="str">
            <v>นางสาว</v>
          </cell>
          <cell r="I1133" t="str">
            <v xml:space="preserve">ทรรศนพร </v>
          </cell>
          <cell r="J1133" t="str">
            <v xml:space="preserve">ทองมาลา </v>
          </cell>
          <cell r="K1133">
            <v>3100902690438</v>
          </cell>
          <cell r="L1133" t="str">
            <v xml:space="preserve">สันกำแพง </v>
          </cell>
          <cell r="M1133" t="str">
            <v>เชียงใหม่ 3</v>
          </cell>
          <cell r="N1133">
            <v>8</v>
          </cell>
          <cell r="O1133" t="str">
            <v>สินเชื่อธนาคารประชาชน</v>
          </cell>
          <cell r="P1133" t="str">
            <v>บุคคลค้ำประกัน</v>
          </cell>
          <cell r="Q1133"/>
          <cell r="R1133"/>
          <cell r="S1133" t="str">
            <v>แขวงเชียงใหม่</v>
          </cell>
          <cell r="T1133" t="str">
            <v>ผบ.13910</v>
          </cell>
          <cell r="U1133" t="str">
            <v>2559</v>
          </cell>
          <cell r="V1133"/>
          <cell r="W1133"/>
          <cell r="X1133"/>
          <cell r="Y1133"/>
          <cell r="Z1133"/>
          <cell r="AA1133"/>
          <cell r="AB1133"/>
          <cell r="AC1133"/>
          <cell r="AD1133"/>
          <cell r="AE1133"/>
          <cell r="AF1133"/>
          <cell r="AG1133"/>
          <cell r="AH1133"/>
          <cell r="AI1133"/>
          <cell r="AJ1133"/>
          <cell r="AK1133"/>
          <cell r="AL1133"/>
          <cell r="AM1133"/>
          <cell r="AN1133"/>
          <cell r="AO1133"/>
          <cell r="AP1133"/>
          <cell r="AQ1133"/>
          <cell r="AR1133"/>
          <cell r="AS1133"/>
          <cell r="AT1133"/>
          <cell r="AU1133"/>
          <cell r="AV1133"/>
          <cell r="AW1133"/>
          <cell r="AX1133"/>
          <cell r="AY1133"/>
          <cell r="AZ1133"/>
          <cell r="BA1133"/>
          <cell r="BB1133"/>
          <cell r="BC1133"/>
          <cell r="BD1133"/>
          <cell r="BE1133"/>
          <cell r="BF1133"/>
          <cell r="BG1133"/>
          <cell r="BH1133"/>
          <cell r="BI1133"/>
          <cell r="BJ1133"/>
          <cell r="BK1133"/>
          <cell r="BL1133" t="str">
            <v xml:space="preserve">นางสาวทรรศนพร  ทองมาลา </v>
          </cell>
          <cell r="BM1133">
            <v>0</v>
          </cell>
          <cell r="BN1133"/>
          <cell r="BO1133"/>
          <cell r="BP1133"/>
          <cell r="BQ1133"/>
          <cell r="BR1133"/>
          <cell r="BS1133"/>
          <cell r="BT1133"/>
          <cell r="BU1133" t="str">
            <v>จันทร์นิภา</v>
          </cell>
          <cell r="BV1133"/>
          <cell r="BW1133"/>
          <cell r="BX1133"/>
          <cell r="BY1133"/>
          <cell r="BZ1133"/>
          <cell r="CA1133"/>
          <cell r="CB1133"/>
          <cell r="CC1133"/>
          <cell r="CD1133"/>
          <cell r="CE1133"/>
          <cell r="CF1133"/>
          <cell r="CG1133"/>
          <cell r="CH1133"/>
          <cell r="CI1133"/>
          <cell r="CJ1133"/>
          <cell r="CK1133"/>
          <cell r="CL1133"/>
          <cell r="CM1133"/>
          <cell r="CN1133"/>
          <cell r="CO1133"/>
        </row>
        <row r="1134">
          <cell r="B1134">
            <v>1978</v>
          </cell>
          <cell r="C1134">
            <v>1130</v>
          </cell>
          <cell r="D1134">
            <v>30</v>
          </cell>
          <cell r="E1134">
            <v>8</v>
          </cell>
          <cell r="F1134">
            <v>2565</v>
          </cell>
          <cell r="G1134">
            <v>800038505536</v>
          </cell>
          <cell r="H1134" t="str">
            <v>นาย</v>
          </cell>
          <cell r="I1134" t="str">
            <v xml:space="preserve">ประมวล </v>
          </cell>
          <cell r="J1134" t="str">
            <v>เวรุวะนารัก</v>
          </cell>
          <cell r="K1134">
            <v>3501300744090</v>
          </cell>
          <cell r="L1134" t="str">
            <v>บ่อสร้าง</v>
          </cell>
          <cell r="M1134" t="str">
            <v>เชียงใหม่ 3</v>
          </cell>
          <cell r="N1134">
            <v>8</v>
          </cell>
          <cell r="O1134" t="str">
            <v>สินเชื่อธนาคารประชาชน</v>
          </cell>
          <cell r="P1134" t="str">
            <v>บุคคลค้ำประกัน</v>
          </cell>
          <cell r="Q1134"/>
          <cell r="R1134"/>
          <cell r="S1134" t="str">
            <v>จังหวัดหนองคาย</v>
          </cell>
          <cell r="T1134" t="str">
            <v>ผบ.340/2560</v>
          </cell>
          <cell r="U1134" t="str">
            <v>2560</v>
          </cell>
          <cell r="V1134"/>
          <cell r="W1134"/>
          <cell r="X1134"/>
          <cell r="Y1134"/>
          <cell r="Z1134"/>
          <cell r="AA1134"/>
          <cell r="AB1134"/>
          <cell r="AC1134"/>
          <cell r="AD1134"/>
          <cell r="AE1134"/>
          <cell r="AF1134"/>
          <cell r="AG1134"/>
          <cell r="AH1134"/>
          <cell r="AI1134"/>
          <cell r="AJ1134"/>
          <cell r="AK1134"/>
          <cell r="AL1134"/>
          <cell r="AM1134"/>
          <cell r="AN1134"/>
          <cell r="AO1134"/>
          <cell r="AP1134"/>
          <cell r="AQ1134"/>
          <cell r="AR1134"/>
          <cell r="AS1134"/>
          <cell r="AT1134"/>
          <cell r="AU1134"/>
          <cell r="AV1134"/>
          <cell r="AW1134"/>
          <cell r="AX1134"/>
          <cell r="AY1134"/>
          <cell r="AZ1134"/>
          <cell r="BA1134"/>
          <cell r="BB1134"/>
          <cell r="BC1134"/>
          <cell r="BD1134"/>
          <cell r="BE1134"/>
          <cell r="BF1134"/>
          <cell r="BG1134"/>
          <cell r="BH1134"/>
          <cell r="BI1134"/>
          <cell r="BJ1134"/>
          <cell r="BK1134"/>
          <cell r="BL1134" t="str">
            <v>นายประมวล  เวรุวะนารัก</v>
          </cell>
          <cell r="BM1134">
            <v>0</v>
          </cell>
          <cell r="BN1134"/>
          <cell r="BO1134"/>
          <cell r="BP1134"/>
          <cell r="BQ1134"/>
          <cell r="BR1134"/>
          <cell r="BS1134"/>
          <cell r="BT1134"/>
          <cell r="BU1134" t="str">
            <v>จันทร์นิภา</v>
          </cell>
          <cell r="BV1134"/>
          <cell r="BW1134"/>
          <cell r="BX1134"/>
          <cell r="BY1134"/>
          <cell r="BZ1134"/>
          <cell r="CA1134"/>
          <cell r="CB1134"/>
          <cell r="CC1134"/>
          <cell r="CD1134"/>
          <cell r="CE1134"/>
          <cell r="CF1134"/>
          <cell r="CG1134"/>
          <cell r="CH1134"/>
          <cell r="CI1134"/>
          <cell r="CJ1134"/>
          <cell r="CK1134"/>
          <cell r="CL1134"/>
          <cell r="CM1134"/>
          <cell r="CN1134"/>
          <cell r="CO1134"/>
        </row>
        <row r="1135">
          <cell r="B1135">
            <v>1979</v>
          </cell>
          <cell r="C1135">
            <v>1131</v>
          </cell>
          <cell r="D1135">
            <v>30</v>
          </cell>
          <cell r="E1135">
            <v>8</v>
          </cell>
          <cell r="F1135">
            <v>2565</v>
          </cell>
          <cell r="G1135">
            <v>800049310918</v>
          </cell>
          <cell r="H1135" t="str">
            <v>นางสาว</v>
          </cell>
          <cell r="I1135" t="str">
            <v xml:space="preserve">แคทริยา </v>
          </cell>
          <cell r="J1135" t="str">
            <v xml:space="preserve">ช่างสกล </v>
          </cell>
          <cell r="K1135">
            <v>3550100604498</v>
          </cell>
          <cell r="L1135" t="str">
            <v>บวกครกหลวง</v>
          </cell>
          <cell r="M1135" t="str">
            <v>เชียงใหม่ 3</v>
          </cell>
          <cell r="N1135">
            <v>8</v>
          </cell>
          <cell r="O1135" t="str">
            <v>สินเชื่อธนาคารประชาชน</v>
          </cell>
          <cell r="P1135" t="str">
            <v>บุคคลค้ำประกัน</v>
          </cell>
          <cell r="Q1135"/>
          <cell r="R1135"/>
          <cell r="S1135" t="str">
            <v>แขวงเชียงใหม่</v>
          </cell>
          <cell r="T1135" t="str">
            <v>ผบ.639</v>
          </cell>
          <cell r="U1135" t="str">
            <v>2560</v>
          </cell>
          <cell r="V1135"/>
          <cell r="W1135"/>
          <cell r="X1135"/>
          <cell r="Y1135"/>
          <cell r="Z1135"/>
          <cell r="AA1135"/>
          <cell r="AB1135"/>
          <cell r="AC1135"/>
          <cell r="AD1135"/>
          <cell r="AE1135"/>
          <cell r="AF1135"/>
          <cell r="AG1135"/>
          <cell r="AH1135"/>
          <cell r="AI1135"/>
          <cell r="AJ1135"/>
          <cell r="AK1135"/>
          <cell r="AL1135"/>
          <cell r="AM1135"/>
          <cell r="AN1135"/>
          <cell r="AO1135"/>
          <cell r="AP1135"/>
          <cell r="AQ1135"/>
          <cell r="AR1135"/>
          <cell r="AS1135"/>
          <cell r="AT1135"/>
          <cell r="AU1135"/>
          <cell r="AV1135"/>
          <cell r="AW1135"/>
          <cell r="AX1135"/>
          <cell r="AY1135"/>
          <cell r="AZ1135"/>
          <cell r="BA1135"/>
          <cell r="BB1135"/>
          <cell r="BC1135"/>
          <cell r="BD1135"/>
          <cell r="BE1135"/>
          <cell r="BF1135"/>
          <cell r="BG1135"/>
          <cell r="BH1135"/>
          <cell r="BI1135"/>
          <cell r="BJ1135"/>
          <cell r="BK1135"/>
          <cell r="BL1135" t="str">
            <v xml:space="preserve">นางสาวแคทริยา  ช่างสกล </v>
          </cell>
          <cell r="BM1135">
            <v>0</v>
          </cell>
          <cell r="BN1135"/>
          <cell r="BO1135"/>
          <cell r="BP1135"/>
          <cell r="BQ1135"/>
          <cell r="BR1135"/>
          <cell r="BS1135"/>
          <cell r="BT1135"/>
          <cell r="BU1135" t="str">
            <v>จันทร์นิภา</v>
          </cell>
          <cell r="BV1135"/>
          <cell r="BW1135"/>
          <cell r="BX1135"/>
          <cell r="BY1135"/>
          <cell r="BZ1135"/>
          <cell r="CA1135"/>
          <cell r="CB1135"/>
          <cell r="CC1135"/>
          <cell r="CD1135"/>
          <cell r="CE1135"/>
          <cell r="CF1135"/>
          <cell r="CG1135"/>
          <cell r="CH1135"/>
          <cell r="CI1135"/>
          <cell r="CJ1135"/>
          <cell r="CK1135"/>
          <cell r="CL1135"/>
          <cell r="CM1135"/>
          <cell r="CN1135"/>
          <cell r="CO1135"/>
        </row>
        <row r="1136">
          <cell r="B1136">
            <v>1980</v>
          </cell>
          <cell r="C1136">
            <v>1132</v>
          </cell>
          <cell r="D1136">
            <v>30</v>
          </cell>
          <cell r="E1136">
            <v>8</v>
          </cell>
          <cell r="F1136">
            <v>2565</v>
          </cell>
          <cell r="G1136">
            <v>800026660806</v>
          </cell>
          <cell r="H1136" t="str">
            <v>นาง</v>
          </cell>
          <cell r="I1136" t="str">
            <v>อนงค์</v>
          </cell>
          <cell r="J1136" t="str">
            <v xml:space="preserve"> แสงทอง </v>
          </cell>
          <cell r="K1136">
            <v>3501400100305</v>
          </cell>
          <cell r="L1136" t="str">
            <v>บ่อสร้าง</v>
          </cell>
          <cell r="M1136" t="str">
            <v>เชียงใหม่ 3</v>
          </cell>
          <cell r="N1136">
            <v>8</v>
          </cell>
          <cell r="O1136" t="str">
            <v>สินเชื่อธนาคารประชาชน</v>
          </cell>
          <cell r="P1136" t="str">
            <v>บุคคลค้ำประกัน</v>
          </cell>
          <cell r="Q1136"/>
          <cell r="R1136"/>
          <cell r="S1136" t="str">
            <v>แขวงเชียงใหม่</v>
          </cell>
          <cell r="T1136" t="str">
            <v>ผบ.454</v>
          </cell>
          <cell r="U1136" t="str">
            <v>2560</v>
          </cell>
          <cell r="V1136" t="str">
            <v>ผบ.1894</v>
          </cell>
          <cell r="W1136">
            <v>2560</v>
          </cell>
          <cell r="X1136"/>
          <cell r="Y1136"/>
          <cell r="Z1136"/>
          <cell r="AA1136"/>
          <cell r="AB1136"/>
          <cell r="AC1136"/>
          <cell r="AD1136"/>
          <cell r="AE1136"/>
          <cell r="AF1136"/>
          <cell r="AG1136"/>
          <cell r="AH1136"/>
          <cell r="AI1136"/>
          <cell r="AJ1136"/>
          <cell r="AK1136"/>
          <cell r="AL1136"/>
          <cell r="AM1136"/>
          <cell r="AN1136"/>
          <cell r="AO1136"/>
          <cell r="AP1136"/>
          <cell r="AQ1136"/>
          <cell r="AR1136"/>
          <cell r="AS1136"/>
          <cell r="AT1136"/>
          <cell r="AU1136"/>
          <cell r="AV1136"/>
          <cell r="AW1136"/>
          <cell r="AX1136"/>
          <cell r="AY1136"/>
          <cell r="AZ1136"/>
          <cell r="BA1136"/>
          <cell r="BB1136"/>
          <cell r="BC1136"/>
          <cell r="BD1136"/>
          <cell r="BE1136"/>
          <cell r="BF1136"/>
          <cell r="BG1136"/>
          <cell r="BH1136"/>
          <cell r="BI1136"/>
          <cell r="BJ1136"/>
          <cell r="BK1136"/>
          <cell r="BL1136" t="str">
            <v xml:space="preserve">นางอนงค์  แสงทอง </v>
          </cell>
          <cell r="BM1136">
            <v>0</v>
          </cell>
          <cell r="BN1136"/>
          <cell r="BO1136"/>
          <cell r="BP1136"/>
          <cell r="BQ1136"/>
          <cell r="BR1136"/>
          <cell r="BS1136"/>
          <cell r="BT1136"/>
          <cell r="BU1136" t="str">
            <v>จันทร์นิภา</v>
          </cell>
          <cell r="BV1136"/>
          <cell r="BW1136"/>
          <cell r="BX1136"/>
          <cell r="BY1136"/>
          <cell r="BZ1136"/>
          <cell r="CA1136"/>
          <cell r="CB1136"/>
          <cell r="CC1136"/>
          <cell r="CD1136"/>
          <cell r="CE1136"/>
          <cell r="CF1136"/>
          <cell r="CG1136"/>
          <cell r="CH1136"/>
          <cell r="CI1136"/>
          <cell r="CJ1136"/>
          <cell r="CK1136"/>
          <cell r="CL1136"/>
          <cell r="CM1136"/>
          <cell r="CN1136"/>
          <cell r="CO1136"/>
        </row>
        <row r="1137">
          <cell r="B1137">
            <v>1981</v>
          </cell>
          <cell r="C1137">
            <v>1133</v>
          </cell>
          <cell r="D1137">
            <v>30</v>
          </cell>
          <cell r="E1137">
            <v>8</v>
          </cell>
          <cell r="F1137">
            <v>2565</v>
          </cell>
          <cell r="G1137">
            <v>800023181996</v>
          </cell>
          <cell r="H1137" t="str">
            <v>นางสาว</v>
          </cell>
          <cell r="I1137" t="str">
            <v>ศตพร</v>
          </cell>
          <cell r="J1137" t="str">
            <v xml:space="preserve"> สิงห์โต</v>
          </cell>
          <cell r="K1137">
            <v>1509900554462</v>
          </cell>
          <cell r="L1137" t="str">
            <v>บวกครกหลวง</v>
          </cell>
          <cell r="M1137" t="str">
            <v>เชียงใหม่ 3</v>
          </cell>
          <cell r="N1137">
            <v>8</v>
          </cell>
          <cell r="O1137" t="str">
            <v>สินเชื่อธนาคารประชาชน</v>
          </cell>
          <cell r="P1137" t="str">
            <v>บุคคลค้ำประกัน</v>
          </cell>
          <cell r="Q1137"/>
          <cell r="R1137"/>
          <cell r="S1137" t="str">
            <v>แขวงเชียงใหม่</v>
          </cell>
          <cell r="T1137" t="str">
            <v>ผบ.2727</v>
          </cell>
          <cell r="U1137" t="str">
            <v>2560</v>
          </cell>
          <cell r="V1137"/>
          <cell r="W1137"/>
          <cell r="X1137"/>
          <cell r="Y1137"/>
          <cell r="Z1137"/>
          <cell r="AA1137"/>
          <cell r="AB1137"/>
          <cell r="AC1137"/>
          <cell r="AD1137"/>
          <cell r="AE1137"/>
          <cell r="AF1137"/>
          <cell r="AG1137"/>
          <cell r="AH1137"/>
          <cell r="AI1137"/>
          <cell r="AJ1137"/>
          <cell r="AK1137"/>
          <cell r="AL1137"/>
          <cell r="AM1137"/>
          <cell r="AN1137"/>
          <cell r="AO1137"/>
          <cell r="AP1137"/>
          <cell r="AQ1137"/>
          <cell r="AR1137"/>
          <cell r="AS1137"/>
          <cell r="AT1137"/>
          <cell r="AU1137"/>
          <cell r="AV1137"/>
          <cell r="AW1137"/>
          <cell r="AX1137"/>
          <cell r="AY1137"/>
          <cell r="AZ1137"/>
          <cell r="BA1137"/>
          <cell r="BB1137"/>
          <cell r="BC1137"/>
          <cell r="BD1137"/>
          <cell r="BE1137"/>
          <cell r="BF1137"/>
          <cell r="BG1137"/>
          <cell r="BH1137"/>
          <cell r="BI1137"/>
          <cell r="BJ1137"/>
          <cell r="BK1137"/>
          <cell r="BL1137" t="str">
            <v>นางสาวศตพร  สิงห์โต</v>
          </cell>
          <cell r="BM1137">
            <v>0</v>
          </cell>
          <cell r="BN1137"/>
          <cell r="BO1137"/>
          <cell r="BP1137"/>
          <cell r="BQ1137"/>
          <cell r="BR1137"/>
          <cell r="BS1137"/>
          <cell r="BT1137"/>
          <cell r="BU1137" t="str">
            <v>จันทร์นิภา</v>
          </cell>
          <cell r="BV1137"/>
          <cell r="BW1137"/>
          <cell r="BX1137"/>
          <cell r="BY1137"/>
          <cell r="BZ1137"/>
          <cell r="CA1137"/>
          <cell r="CB1137"/>
          <cell r="CC1137"/>
          <cell r="CD1137"/>
          <cell r="CE1137"/>
          <cell r="CF1137"/>
          <cell r="CG1137"/>
          <cell r="CH1137"/>
          <cell r="CI1137"/>
          <cell r="CJ1137"/>
          <cell r="CK1137"/>
          <cell r="CL1137"/>
          <cell r="CM1137"/>
          <cell r="CN1137"/>
          <cell r="CO1137"/>
        </row>
        <row r="1138">
          <cell r="B1138">
            <v>1982</v>
          </cell>
          <cell r="C1138">
            <v>1134</v>
          </cell>
          <cell r="D1138">
            <v>30</v>
          </cell>
          <cell r="E1138">
            <v>8</v>
          </cell>
          <cell r="F1138">
            <v>2565</v>
          </cell>
          <cell r="G1138">
            <v>800039520252</v>
          </cell>
          <cell r="H1138" t="str">
            <v>นาย</v>
          </cell>
          <cell r="I1138" t="str">
            <v xml:space="preserve">จีระศักดิ์ </v>
          </cell>
          <cell r="J1138" t="str">
            <v>กิริยา</v>
          </cell>
          <cell r="K1138">
            <v>1509900165733</v>
          </cell>
          <cell r="L1138" t="str">
            <v>บ่อสร้าง</v>
          </cell>
          <cell r="M1138" t="str">
            <v>เชียงใหม่ 3</v>
          </cell>
          <cell r="N1138">
            <v>8</v>
          </cell>
          <cell r="O1138" t="str">
            <v>สินเชื่อธนาคารประชาชน</v>
          </cell>
          <cell r="P1138" t="str">
            <v>บุคคลค้ำประกัน</v>
          </cell>
          <cell r="Q1138"/>
          <cell r="R1138"/>
          <cell r="S1138" t="str">
            <v>แขวงเชียงใหม่</v>
          </cell>
          <cell r="T1138" t="str">
            <v>ผบ.13831</v>
          </cell>
          <cell r="U1138" t="str">
            <v>2559</v>
          </cell>
          <cell r="V1138"/>
          <cell r="W1138"/>
          <cell r="X1138"/>
          <cell r="Y1138"/>
          <cell r="Z1138"/>
          <cell r="AA1138"/>
          <cell r="AB1138"/>
          <cell r="AC1138"/>
          <cell r="AD1138"/>
          <cell r="AE1138"/>
          <cell r="AF1138"/>
          <cell r="AG1138"/>
          <cell r="AH1138"/>
          <cell r="AI1138"/>
          <cell r="AJ1138"/>
          <cell r="AK1138"/>
          <cell r="AL1138"/>
          <cell r="AM1138"/>
          <cell r="AN1138"/>
          <cell r="AO1138"/>
          <cell r="AP1138"/>
          <cell r="AQ1138"/>
          <cell r="AR1138"/>
          <cell r="AS1138"/>
          <cell r="AT1138"/>
          <cell r="AU1138"/>
          <cell r="AV1138"/>
          <cell r="AW1138"/>
          <cell r="AX1138"/>
          <cell r="AY1138"/>
          <cell r="AZ1138"/>
          <cell r="BA1138"/>
          <cell r="BB1138"/>
          <cell r="BC1138"/>
          <cell r="BD1138"/>
          <cell r="BE1138"/>
          <cell r="BF1138"/>
          <cell r="BG1138"/>
          <cell r="BH1138"/>
          <cell r="BI1138"/>
          <cell r="BJ1138"/>
          <cell r="BK1138"/>
          <cell r="BL1138" t="str">
            <v>นายจีระศักดิ์  กิริยา</v>
          </cell>
          <cell r="BM1138">
            <v>0</v>
          </cell>
          <cell r="BN1138"/>
          <cell r="BO1138"/>
          <cell r="BP1138"/>
          <cell r="BQ1138"/>
          <cell r="BR1138"/>
          <cell r="BS1138"/>
          <cell r="BT1138"/>
          <cell r="BU1138" t="str">
            <v>จันทร์นิภา</v>
          </cell>
          <cell r="BV1138"/>
          <cell r="BW1138"/>
          <cell r="BX1138"/>
          <cell r="BY1138"/>
          <cell r="BZ1138"/>
          <cell r="CA1138"/>
          <cell r="CB1138"/>
          <cell r="CC1138"/>
          <cell r="CD1138"/>
          <cell r="CE1138"/>
          <cell r="CF1138"/>
          <cell r="CG1138"/>
          <cell r="CH1138"/>
          <cell r="CI1138"/>
          <cell r="CJ1138"/>
          <cell r="CK1138"/>
          <cell r="CL1138"/>
          <cell r="CM1138"/>
          <cell r="CN1138"/>
          <cell r="CO1138"/>
        </row>
        <row r="1139">
          <cell r="B1139">
            <v>1983</v>
          </cell>
          <cell r="C1139">
            <v>1135</v>
          </cell>
          <cell r="D1139">
            <v>30</v>
          </cell>
          <cell r="E1139">
            <v>8</v>
          </cell>
          <cell r="F1139">
            <v>2565</v>
          </cell>
          <cell r="G1139">
            <v>800026545544</v>
          </cell>
          <cell r="H1139" t="str">
            <v>นางสาว</v>
          </cell>
          <cell r="I1139" t="str">
            <v xml:space="preserve">มณฑิรา </v>
          </cell>
          <cell r="J1139" t="str">
            <v xml:space="preserve">ราชมณี </v>
          </cell>
          <cell r="K1139">
            <v>1509900610630</v>
          </cell>
          <cell r="L1139" t="str">
            <v>บวกครกหลวง</v>
          </cell>
          <cell r="M1139" t="str">
            <v>เชียงใหม่ 3</v>
          </cell>
          <cell r="N1139">
            <v>8</v>
          </cell>
          <cell r="O1139" t="str">
            <v>สินเชื่อธนาคารประชาชน</v>
          </cell>
          <cell r="P1139" t="str">
            <v>บุคคลค้ำประกัน</v>
          </cell>
          <cell r="Q1139"/>
          <cell r="R1139"/>
          <cell r="S1139" t="str">
            <v>แขวงทุ่งสง</v>
          </cell>
          <cell r="T1139" t="str">
            <v>ผบ.582</v>
          </cell>
          <cell r="U1139" t="str">
            <v>2560</v>
          </cell>
          <cell r="V1139"/>
          <cell r="W1139"/>
          <cell r="X1139"/>
          <cell r="Y1139"/>
          <cell r="Z1139"/>
          <cell r="AA1139"/>
          <cell r="AB1139"/>
          <cell r="AC1139"/>
          <cell r="AD1139"/>
          <cell r="AE1139"/>
          <cell r="AF1139"/>
          <cell r="AG1139"/>
          <cell r="AH1139"/>
          <cell r="AI1139"/>
          <cell r="AJ1139"/>
          <cell r="AK1139"/>
          <cell r="AL1139"/>
          <cell r="AM1139"/>
          <cell r="AN1139"/>
          <cell r="AO1139"/>
          <cell r="AP1139"/>
          <cell r="AQ1139"/>
          <cell r="AR1139"/>
          <cell r="AS1139"/>
          <cell r="AT1139"/>
          <cell r="AU1139"/>
          <cell r="AV1139"/>
          <cell r="AW1139"/>
          <cell r="AX1139"/>
          <cell r="AY1139"/>
          <cell r="AZ1139"/>
          <cell r="BA1139"/>
          <cell r="BB1139"/>
          <cell r="BC1139"/>
          <cell r="BD1139"/>
          <cell r="BE1139"/>
          <cell r="BF1139"/>
          <cell r="BG1139"/>
          <cell r="BH1139"/>
          <cell r="BI1139"/>
          <cell r="BJ1139"/>
          <cell r="BK1139"/>
          <cell r="BL1139" t="str">
            <v xml:space="preserve">นางสาวมณฑิรา  ราชมณี </v>
          </cell>
          <cell r="BM1139">
            <v>0</v>
          </cell>
          <cell r="BN1139"/>
          <cell r="BO1139"/>
          <cell r="BP1139"/>
          <cell r="BQ1139"/>
          <cell r="BR1139"/>
          <cell r="BS1139"/>
          <cell r="BT1139"/>
          <cell r="BU1139" t="str">
            <v>จันทร์นิภา</v>
          </cell>
          <cell r="BV1139"/>
          <cell r="BW1139"/>
          <cell r="BX1139"/>
          <cell r="BY1139"/>
          <cell r="BZ1139"/>
          <cell r="CA1139"/>
          <cell r="CB1139"/>
          <cell r="CC1139"/>
          <cell r="CD1139"/>
          <cell r="CE1139"/>
          <cell r="CF1139"/>
          <cell r="CG1139"/>
          <cell r="CH1139"/>
          <cell r="CI1139"/>
          <cell r="CJ1139"/>
          <cell r="CK1139"/>
          <cell r="CL1139"/>
          <cell r="CM1139"/>
          <cell r="CN1139"/>
          <cell r="CO1139"/>
        </row>
        <row r="1140">
          <cell r="B1140">
            <v>1984</v>
          </cell>
          <cell r="C1140">
            <v>1136</v>
          </cell>
          <cell r="D1140">
            <v>30</v>
          </cell>
          <cell r="E1140">
            <v>8</v>
          </cell>
          <cell r="F1140">
            <v>2565</v>
          </cell>
          <cell r="G1140">
            <v>800030025194</v>
          </cell>
          <cell r="H1140" t="str">
            <v>นางสาว</v>
          </cell>
          <cell r="I1140" t="str">
            <v>เพ็ญพร</v>
          </cell>
          <cell r="J1140" t="str">
            <v xml:space="preserve"> อุดมชัยถาวร </v>
          </cell>
          <cell r="K1140">
            <v>1509900119391</v>
          </cell>
          <cell r="L1140" t="str">
            <v>บวกครกหลวง</v>
          </cell>
          <cell r="M1140" t="str">
            <v>เชียงใหม่ 3</v>
          </cell>
          <cell r="N1140">
            <v>8</v>
          </cell>
          <cell r="O1140" t="str">
            <v>สินเชื่อธนาคารประชาชน</v>
          </cell>
          <cell r="P1140" t="str">
            <v>บุคคลค้ำประกัน</v>
          </cell>
          <cell r="Q1140"/>
          <cell r="R1140"/>
          <cell r="S1140" t="str">
            <v>จังหวัดเชียงราย</v>
          </cell>
          <cell r="T1140" t="str">
            <v>ผบ.354/2560</v>
          </cell>
          <cell r="U1140" t="str">
            <v>2560</v>
          </cell>
          <cell r="V1140"/>
          <cell r="W1140"/>
          <cell r="X1140"/>
          <cell r="Y1140"/>
          <cell r="Z1140"/>
          <cell r="AA1140"/>
          <cell r="AB1140"/>
          <cell r="AC1140"/>
          <cell r="AD1140"/>
          <cell r="AE1140"/>
          <cell r="AF1140"/>
          <cell r="AG1140"/>
          <cell r="AH1140"/>
          <cell r="AI1140"/>
          <cell r="AJ1140"/>
          <cell r="AK1140"/>
          <cell r="AL1140"/>
          <cell r="AM1140"/>
          <cell r="AN1140"/>
          <cell r="AO1140"/>
          <cell r="AP1140"/>
          <cell r="AQ1140"/>
          <cell r="AR1140"/>
          <cell r="AS1140"/>
          <cell r="AT1140"/>
          <cell r="AU1140"/>
          <cell r="AV1140"/>
          <cell r="AW1140"/>
          <cell r="AX1140"/>
          <cell r="AY1140"/>
          <cell r="AZ1140"/>
          <cell r="BA1140"/>
          <cell r="BB1140"/>
          <cell r="BC1140"/>
          <cell r="BD1140"/>
          <cell r="BE1140"/>
          <cell r="BF1140"/>
          <cell r="BG1140"/>
          <cell r="BH1140"/>
          <cell r="BI1140"/>
          <cell r="BJ1140"/>
          <cell r="BK1140"/>
          <cell r="BL1140" t="str">
            <v xml:space="preserve">นางสาวเพ็ญพร  อุดมชัยถาวร </v>
          </cell>
          <cell r="BM1140">
            <v>0</v>
          </cell>
          <cell r="BN1140"/>
          <cell r="BO1140"/>
          <cell r="BP1140"/>
          <cell r="BQ1140"/>
          <cell r="BR1140"/>
          <cell r="BS1140"/>
          <cell r="BT1140"/>
          <cell r="BU1140" t="str">
            <v>จันทร์นิภา</v>
          </cell>
          <cell r="BV1140"/>
          <cell r="BW1140"/>
          <cell r="BX1140"/>
          <cell r="BY1140"/>
          <cell r="BZ1140"/>
          <cell r="CA1140"/>
          <cell r="CB1140"/>
          <cell r="CC1140"/>
          <cell r="CD1140"/>
          <cell r="CE1140"/>
          <cell r="CF1140"/>
          <cell r="CG1140"/>
          <cell r="CH1140"/>
          <cell r="CI1140"/>
          <cell r="CJ1140"/>
          <cell r="CK1140"/>
          <cell r="CL1140"/>
          <cell r="CM1140"/>
          <cell r="CN1140"/>
          <cell r="CO1140"/>
        </row>
        <row r="1141">
          <cell r="B1141">
            <v>1985</v>
          </cell>
          <cell r="C1141">
            <v>1137</v>
          </cell>
          <cell r="D1141">
            <v>30</v>
          </cell>
          <cell r="E1141">
            <v>8</v>
          </cell>
          <cell r="F1141">
            <v>2565</v>
          </cell>
          <cell r="G1141">
            <v>800027342834</v>
          </cell>
          <cell r="H1141" t="str">
            <v>นาง</v>
          </cell>
          <cell r="I1141" t="str">
            <v>ลัดดา</v>
          </cell>
          <cell r="J1141" t="str">
            <v xml:space="preserve"> นันตา </v>
          </cell>
          <cell r="K1141">
            <v>3501300079657</v>
          </cell>
          <cell r="L1141" t="str">
            <v>บ่อสร้าง</v>
          </cell>
          <cell r="M1141" t="str">
            <v>เชียงใหม่ 3</v>
          </cell>
          <cell r="N1141">
            <v>8</v>
          </cell>
          <cell r="O1141" t="str">
            <v>สินเชื่อธนาคารประชาชน</v>
          </cell>
          <cell r="P1141" t="str">
            <v>บุคคลค้ำประกัน</v>
          </cell>
          <cell r="Q1141"/>
          <cell r="R1141"/>
          <cell r="S1141" t="str">
            <v>แขวงเชียงใหม่</v>
          </cell>
          <cell r="T1141" t="str">
            <v>ผบ.1117</v>
          </cell>
          <cell r="U1141" t="str">
            <v>2560</v>
          </cell>
          <cell r="V1141"/>
          <cell r="W1141"/>
          <cell r="X1141"/>
          <cell r="Y1141"/>
          <cell r="Z1141"/>
          <cell r="AA1141"/>
          <cell r="AB1141"/>
          <cell r="AC1141"/>
          <cell r="AD1141"/>
          <cell r="AE1141"/>
          <cell r="AF1141"/>
          <cell r="AG1141"/>
          <cell r="AH1141"/>
          <cell r="AI1141"/>
          <cell r="AJ1141"/>
          <cell r="AK1141"/>
          <cell r="AL1141"/>
          <cell r="AM1141"/>
          <cell r="AN1141"/>
          <cell r="AO1141"/>
          <cell r="AP1141"/>
          <cell r="AQ1141"/>
          <cell r="AR1141"/>
          <cell r="AS1141"/>
          <cell r="AT1141"/>
          <cell r="AU1141"/>
          <cell r="AV1141"/>
          <cell r="AW1141"/>
          <cell r="AX1141"/>
          <cell r="AY1141"/>
          <cell r="AZ1141"/>
          <cell r="BA1141"/>
          <cell r="BB1141"/>
          <cell r="BC1141"/>
          <cell r="BD1141"/>
          <cell r="BE1141"/>
          <cell r="BF1141"/>
          <cell r="BG1141"/>
          <cell r="BH1141"/>
          <cell r="BI1141"/>
          <cell r="BJ1141"/>
          <cell r="BK1141"/>
          <cell r="BL1141" t="str">
            <v xml:space="preserve">นางลัดดา  นันตา </v>
          </cell>
          <cell r="BM1141">
            <v>0</v>
          </cell>
          <cell r="BN1141"/>
          <cell r="BO1141"/>
          <cell r="BP1141"/>
          <cell r="BQ1141"/>
          <cell r="BR1141"/>
          <cell r="BS1141"/>
          <cell r="BT1141"/>
          <cell r="BU1141" t="str">
            <v>จันทร์นิภา</v>
          </cell>
          <cell r="BV1141"/>
          <cell r="BW1141"/>
          <cell r="BX1141"/>
          <cell r="BY1141"/>
          <cell r="BZ1141"/>
          <cell r="CA1141"/>
          <cell r="CB1141"/>
          <cell r="CC1141"/>
          <cell r="CD1141"/>
          <cell r="CE1141"/>
          <cell r="CF1141"/>
          <cell r="CG1141"/>
          <cell r="CH1141"/>
          <cell r="CI1141"/>
          <cell r="CJ1141"/>
          <cell r="CK1141"/>
          <cell r="CL1141"/>
          <cell r="CM1141"/>
          <cell r="CN1141"/>
          <cell r="CO1141"/>
        </row>
        <row r="1142">
          <cell r="B1142">
            <v>1986</v>
          </cell>
          <cell r="C1142">
            <v>1138</v>
          </cell>
          <cell r="D1142">
            <v>30</v>
          </cell>
          <cell r="E1142">
            <v>8</v>
          </cell>
          <cell r="F1142">
            <v>2565</v>
          </cell>
          <cell r="G1142">
            <v>800027212979</v>
          </cell>
          <cell r="H1142" t="str">
            <v>นางสาว</v>
          </cell>
          <cell r="I1142" t="str">
            <v xml:space="preserve">รัชนู </v>
          </cell>
          <cell r="J1142" t="str">
            <v xml:space="preserve">คำวัน </v>
          </cell>
          <cell r="K1142">
            <v>3580300032293</v>
          </cell>
          <cell r="L1142" t="str">
            <v>บ่อสร้าง</v>
          </cell>
          <cell r="M1142" t="str">
            <v>เชียงใหม่ 3</v>
          </cell>
          <cell r="N1142">
            <v>8</v>
          </cell>
          <cell r="O1142" t="str">
            <v>สินเชื่อสวัสดิการ</v>
          </cell>
          <cell r="P1142" t="str">
            <v>บุคคลค้ำประกัน</v>
          </cell>
          <cell r="Q1142"/>
          <cell r="R1142"/>
          <cell r="S1142" t="str">
            <v>จังหวัดแพร่</v>
          </cell>
          <cell r="T1142" t="str">
            <v>ผบ.1765/2562</v>
          </cell>
          <cell r="U1142" t="str">
            <v>2562</v>
          </cell>
          <cell r="V1142"/>
          <cell r="W1142"/>
          <cell r="X1142"/>
          <cell r="Y1142"/>
          <cell r="Z1142"/>
          <cell r="AA1142"/>
          <cell r="AB1142"/>
          <cell r="AC1142"/>
          <cell r="AD1142"/>
          <cell r="AE1142"/>
          <cell r="AF1142"/>
          <cell r="AG1142"/>
          <cell r="AH1142"/>
          <cell r="AI1142"/>
          <cell r="AJ1142"/>
          <cell r="AK1142"/>
          <cell r="AL1142"/>
          <cell r="AM1142"/>
          <cell r="AN1142"/>
          <cell r="AO1142"/>
          <cell r="AP1142"/>
          <cell r="AQ1142"/>
          <cell r="AR1142"/>
          <cell r="AS1142"/>
          <cell r="AT1142"/>
          <cell r="AU1142"/>
          <cell r="AV1142"/>
          <cell r="AW1142"/>
          <cell r="AX1142"/>
          <cell r="AY1142"/>
          <cell r="AZ1142"/>
          <cell r="BA1142"/>
          <cell r="BB1142"/>
          <cell r="BC1142"/>
          <cell r="BD1142"/>
          <cell r="BE1142"/>
          <cell r="BF1142"/>
          <cell r="BG1142"/>
          <cell r="BH1142"/>
          <cell r="BI1142"/>
          <cell r="BJ1142"/>
          <cell r="BK1142"/>
          <cell r="BL1142" t="str">
            <v xml:space="preserve">นางสาวรัชนู  คำวัน </v>
          </cell>
          <cell r="BM1142">
            <v>0</v>
          </cell>
          <cell r="BN1142"/>
          <cell r="BO1142"/>
          <cell r="BP1142"/>
          <cell r="BQ1142"/>
          <cell r="BR1142"/>
          <cell r="BS1142"/>
          <cell r="BT1142"/>
          <cell r="BU1142" t="str">
            <v>จันทร์นิภา</v>
          </cell>
          <cell r="BV1142"/>
          <cell r="BW1142"/>
          <cell r="BX1142"/>
          <cell r="BY1142"/>
          <cell r="BZ1142"/>
          <cell r="CA1142"/>
          <cell r="CB1142"/>
          <cell r="CC1142"/>
          <cell r="CD1142"/>
          <cell r="CE1142"/>
          <cell r="CF1142"/>
          <cell r="CG1142"/>
          <cell r="CH1142"/>
          <cell r="CI1142"/>
          <cell r="CJ1142"/>
          <cell r="CK1142"/>
          <cell r="CL1142"/>
          <cell r="CM1142"/>
          <cell r="CN1142"/>
          <cell r="CO1142"/>
        </row>
        <row r="1143">
          <cell r="B1143">
            <v>1987</v>
          </cell>
          <cell r="C1143">
            <v>1139</v>
          </cell>
          <cell r="D1143">
            <v>30</v>
          </cell>
          <cell r="E1143">
            <v>8</v>
          </cell>
          <cell r="F1143">
            <v>2565</v>
          </cell>
          <cell r="G1143">
            <v>800043946741</v>
          </cell>
          <cell r="H1143" t="str">
            <v>นาย</v>
          </cell>
          <cell r="I1143" t="str">
            <v xml:space="preserve">ภัคภณ </v>
          </cell>
          <cell r="J1143" t="str">
            <v xml:space="preserve">นันต๊ะลิต </v>
          </cell>
          <cell r="K1143">
            <v>1509900755905</v>
          </cell>
          <cell r="L1143" t="str">
            <v>บวกครกหลวง</v>
          </cell>
          <cell r="M1143" t="str">
            <v>เชียงใหม่ 3</v>
          </cell>
          <cell r="N1143">
            <v>8</v>
          </cell>
          <cell r="O1143" t="str">
            <v>สินเชื่อธนาคารประชาชน</v>
          </cell>
          <cell r="P1143" t="str">
            <v>บุคคลค้ำประกัน</v>
          </cell>
          <cell r="Q1143"/>
          <cell r="R1143"/>
          <cell r="S1143" t="str">
            <v>จังหวัดพะเยา</v>
          </cell>
          <cell r="T1143" t="str">
            <v>ผบ.705/2560</v>
          </cell>
          <cell r="U1143" t="str">
            <v>2560</v>
          </cell>
          <cell r="V1143"/>
          <cell r="W1143"/>
          <cell r="X1143"/>
          <cell r="Y1143"/>
          <cell r="Z1143"/>
          <cell r="AA1143"/>
          <cell r="AB1143"/>
          <cell r="AC1143"/>
          <cell r="AD1143"/>
          <cell r="AE1143"/>
          <cell r="AF1143"/>
          <cell r="AG1143"/>
          <cell r="AH1143"/>
          <cell r="AI1143"/>
          <cell r="AJ1143"/>
          <cell r="AK1143"/>
          <cell r="AL1143"/>
          <cell r="AM1143"/>
          <cell r="AN1143"/>
          <cell r="AO1143"/>
          <cell r="AP1143"/>
          <cell r="AQ1143"/>
          <cell r="AR1143"/>
          <cell r="AS1143"/>
          <cell r="AT1143"/>
          <cell r="AU1143"/>
          <cell r="AV1143"/>
          <cell r="AW1143"/>
          <cell r="AX1143"/>
          <cell r="AY1143"/>
          <cell r="AZ1143"/>
          <cell r="BA1143"/>
          <cell r="BB1143"/>
          <cell r="BC1143"/>
          <cell r="BD1143"/>
          <cell r="BE1143"/>
          <cell r="BF1143"/>
          <cell r="BG1143"/>
          <cell r="BH1143"/>
          <cell r="BI1143"/>
          <cell r="BJ1143"/>
          <cell r="BK1143"/>
          <cell r="BL1143" t="str">
            <v xml:space="preserve">นายภัคภณ  นันต๊ะลิต </v>
          </cell>
          <cell r="BM1143">
            <v>0</v>
          </cell>
          <cell r="BN1143"/>
          <cell r="BO1143"/>
          <cell r="BP1143"/>
          <cell r="BQ1143"/>
          <cell r="BR1143"/>
          <cell r="BS1143"/>
          <cell r="BT1143"/>
          <cell r="BU1143" t="str">
            <v>จันทร์นิภา</v>
          </cell>
          <cell r="BV1143"/>
          <cell r="BW1143"/>
          <cell r="BX1143"/>
          <cell r="BY1143"/>
          <cell r="BZ1143"/>
          <cell r="CA1143"/>
          <cell r="CB1143"/>
          <cell r="CC1143"/>
          <cell r="CD1143"/>
          <cell r="CE1143"/>
          <cell r="CF1143"/>
          <cell r="CG1143"/>
          <cell r="CH1143"/>
          <cell r="CI1143"/>
          <cell r="CJ1143"/>
          <cell r="CK1143"/>
          <cell r="CL1143"/>
          <cell r="CM1143"/>
          <cell r="CN1143"/>
          <cell r="CO1143"/>
        </row>
        <row r="1144">
          <cell r="B1144">
            <v>1988</v>
          </cell>
          <cell r="C1144">
            <v>1140</v>
          </cell>
          <cell r="D1144">
            <v>30</v>
          </cell>
          <cell r="E1144">
            <v>8</v>
          </cell>
          <cell r="F1144">
            <v>2565</v>
          </cell>
          <cell r="G1144">
            <v>800051824608</v>
          </cell>
          <cell r="H1144" t="str">
            <v>นาง</v>
          </cell>
          <cell r="I1144" t="str">
            <v>อิ่นแก้ว</v>
          </cell>
          <cell r="J1144" t="str">
            <v xml:space="preserve"> สักเสิน </v>
          </cell>
          <cell r="K1144">
            <v>3501300432594</v>
          </cell>
          <cell r="L1144" t="str">
            <v xml:space="preserve">สันกำแพง </v>
          </cell>
          <cell r="M1144" t="str">
            <v>เชียงใหม่ 3</v>
          </cell>
          <cell r="N1144">
            <v>8</v>
          </cell>
          <cell r="O1144" t="str">
            <v>สินเชื่อธนาคารประชาชน</v>
          </cell>
          <cell r="P1144" t="str">
            <v>บุคคลค้ำประกัน</v>
          </cell>
          <cell r="Q1144"/>
          <cell r="R1144"/>
          <cell r="S1144" t="str">
            <v>แขวงเชียงใหม่</v>
          </cell>
          <cell r="T1144" t="str">
            <v>ผบ.4594</v>
          </cell>
          <cell r="U1144" t="str">
            <v>2560</v>
          </cell>
          <cell r="V1144" t="str">
            <v>ผบ.11117</v>
          </cell>
          <cell r="W1144">
            <v>2560</v>
          </cell>
          <cell r="X1144"/>
          <cell r="Y1144"/>
          <cell r="Z1144"/>
          <cell r="AA1144"/>
          <cell r="AB1144"/>
          <cell r="AC1144"/>
          <cell r="AD1144"/>
          <cell r="AE1144"/>
          <cell r="AF1144"/>
          <cell r="AG1144"/>
          <cell r="AH1144"/>
          <cell r="AI1144"/>
          <cell r="AJ1144"/>
          <cell r="AK1144"/>
          <cell r="AL1144"/>
          <cell r="AM1144"/>
          <cell r="AN1144"/>
          <cell r="AO1144"/>
          <cell r="AP1144"/>
          <cell r="AQ1144"/>
          <cell r="AR1144"/>
          <cell r="AS1144"/>
          <cell r="AT1144"/>
          <cell r="AU1144"/>
          <cell r="AV1144"/>
          <cell r="AW1144"/>
          <cell r="AX1144"/>
          <cell r="AY1144"/>
          <cell r="AZ1144"/>
          <cell r="BA1144"/>
          <cell r="BB1144"/>
          <cell r="BC1144"/>
          <cell r="BD1144"/>
          <cell r="BE1144"/>
          <cell r="BF1144"/>
          <cell r="BG1144"/>
          <cell r="BH1144"/>
          <cell r="BI1144"/>
          <cell r="BJ1144"/>
          <cell r="BK1144"/>
          <cell r="BL1144" t="str">
            <v xml:space="preserve">นางอิ่นแก้ว  สักเสิน </v>
          </cell>
          <cell r="BM1144">
            <v>0</v>
          </cell>
          <cell r="BN1144"/>
          <cell r="BO1144"/>
          <cell r="BP1144"/>
          <cell r="BQ1144"/>
          <cell r="BR1144"/>
          <cell r="BS1144"/>
          <cell r="BT1144"/>
          <cell r="BU1144" t="str">
            <v>จันทร์นิภา</v>
          </cell>
          <cell r="BV1144"/>
          <cell r="BW1144"/>
          <cell r="BX1144"/>
          <cell r="BY1144"/>
          <cell r="BZ1144"/>
          <cell r="CA1144"/>
          <cell r="CB1144"/>
          <cell r="CC1144"/>
          <cell r="CD1144"/>
          <cell r="CE1144"/>
          <cell r="CF1144"/>
          <cell r="CG1144"/>
          <cell r="CH1144"/>
          <cell r="CI1144"/>
          <cell r="CJ1144"/>
          <cell r="CK1144"/>
          <cell r="CL1144"/>
          <cell r="CM1144"/>
          <cell r="CN1144"/>
          <cell r="CO1144"/>
        </row>
        <row r="1145">
          <cell r="B1145">
            <v>1989</v>
          </cell>
          <cell r="C1145">
            <v>1141</v>
          </cell>
          <cell r="D1145">
            <v>30</v>
          </cell>
          <cell r="E1145">
            <v>8</v>
          </cell>
          <cell r="F1145">
            <v>2565</v>
          </cell>
          <cell r="G1145">
            <v>800007746061</v>
          </cell>
          <cell r="H1145" t="str">
            <v>นาง</v>
          </cell>
          <cell r="I1145" t="str">
            <v>ดลฤดี</v>
          </cell>
          <cell r="J1145" t="str">
            <v xml:space="preserve"> อูปคำแดง</v>
          </cell>
          <cell r="K1145">
            <v>3501300015519</v>
          </cell>
          <cell r="L1145" t="str">
            <v xml:space="preserve">สันกำแพง </v>
          </cell>
          <cell r="M1145" t="str">
            <v>เชียงใหม่ 3</v>
          </cell>
          <cell r="N1145">
            <v>8</v>
          </cell>
          <cell r="O1145" t="str">
            <v>สินเชื่อเพื่อพัฒนากลุ่มอาชีพ</v>
          </cell>
          <cell r="P1145" t="str">
            <v>บุคคลค้ำประกัน</v>
          </cell>
          <cell r="Q1145"/>
          <cell r="R1145"/>
          <cell r="S1145" t="str">
            <v>จังหวัดเชียงใหม่</v>
          </cell>
          <cell r="T1145" t="str">
            <v>ผบ.1560</v>
          </cell>
          <cell r="U1145" t="str">
            <v>2560</v>
          </cell>
          <cell r="V1145" t="str">
            <v>ผบ.2246</v>
          </cell>
          <cell r="W1145">
            <v>2560</v>
          </cell>
          <cell r="X1145"/>
          <cell r="Y1145"/>
          <cell r="Z1145"/>
          <cell r="AA1145"/>
          <cell r="AB1145"/>
          <cell r="AC1145"/>
          <cell r="AD1145"/>
          <cell r="AE1145"/>
          <cell r="AF1145"/>
          <cell r="AG1145"/>
          <cell r="AH1145"/>
          <cell r="AI1145"/>
          <cell r="AJ1145"/>
          <cell r="AK1145"/>
          <cell r="AL1145"/>
          <cell r="AM1145"/>
          <cell r="AN1145"/>
          <cell r="AO1145"/>
          <cell r="AP1145"/>
          <cell r="AQ1145"/>
          <cell r="AR1145"/>
          <cell r="AS1145"/>
          <cell r="AT1145"/>
          <cell r="AU1145"/>
          <cell r="AV1145"/>
          <cell r="AW1145"/>
          <cell r="AX1145"/>
          <cell r="AY1145"/>
          <cell r="AZ1145"/>
          <cell r="BA1145"/>
          <cell r="BB1145"/>
          <cell r="BC1145"/>
          <cell r="BD1145"/>
          <cell r="BE1145"/>
          <cell r="BF1145"/>
          <cell r="BG1145"/>
          <cell r="BH1145"/>
          <cell r="BI1145"/>
          <cell r="BJ1145"/>
          <cell r="BK1145"/>
          <cell r="BL1145" t="str">
            <v>นางดลฤดี  อูปคำแดง</v>
          </cell>
          <cell r="BM1145">
            <v>0</v>
          </cell>
          <cell r="BN1145"/>
          <cell r="BO1145"/>
          <cell r="BP1145"/>
          <cell r="BQ1145"/>
          <cell r="BR1145"/>
          <cell r="BS1145"/>
          <cell r="BT1145"/>
          <cell r="BU1145" t="str">
            <v>จันทร์นิภา</v>
          </cell>
          <cell r="BV1145"/>
          <cell r="BW1145"/>
          <cell r="BX1145"/>
          <cell r="BY1145"/>
          <cell r="BZ1145"/>
          <cell r="CA1145"/>
          <cell r="CB1145"/>
          <cell r="CC1145"/>
          <cell r="CD1145"/>
          <cell r="CE1145"/>
          <cell r="CF1145"/>
          <cell r="CG1145"/>
          <cell r="CH1145"/>
          <cell r="CI1145"/>
          <cell r="CJ1145"/>
          <cell r="CK1145"/>
          <cell r="CL1145"/>
          <cell r="CM1145"/>
          <cell r="CN1145"/>
          <cell r="CO1145"/>
        </row>
        <row r="1146">
          <cell r="B1146">
            <v>1990</v>
          </cell>
          <cell r="C1146">
            <v>1142</v>
          </cell>
          <cell r="D1146">
            <v>30</v>
          </cell>
          <cell r="E1146">
            <v>8</v>
          </cell>
          <cell r="F1146">
            <v>2565</v>
          </cell>
          <cell r="G1146">
            <v>821952004488</v>
          </cell>
          <cell r="H1146" t="str">
            <v>นาย</v>
          </cell>
          <cell r="I1146" t="str">
            <v xml:space="preserve">จำรัส </v>
          </cell>
          <cell r="J1146" t="str">
            <v>ชุมภู</v>
          </cell>
          <cell r="K1146">
            <v>3429900004401</v>
          </cell>
          <cell r="L1146" t="str">
            <v>สันกำแพง</v>
          </cell>
          <cell r="M1146" t="str">
            <v>เชียงใหม่ 3</v>
          </cell>
          <cell r="N1146">
            <v>8</v>
          </cell>
          <cell r="O1146" t="str">
            <v>สินเชื่อเพื่อพัฒนากลุ่มอาชีพ</v>
          </cell>
          <cell r="P1146" t="str">
            <v>บุคคลค้ำประกัน</v>
          </cell>
          <cell r="Q1146"/>
          <cell r="R1146"/>
          <cell r="S1146" t="str">
            <v>จังหวัดเชียงใหม่</v>
          </cell>
          <cell r="T1146" t="str">
            <v>ผบ.1559/2560</v>
          </cell>
          <cell r="U1146" t="str">
            <v>2560</v>
          </cell>
          <cell r="V1146"/>
          <cell r="W1146"/>
          <cell r="X1146"/>
          <cell r="Y1146"/>
          <cell r="Z1146"/>
          <cell r="AA1146"/>
          <cell r="AB1146"/>
          <cell r="AC1146"/>
          <cell r="AD1146"/>
          <cell r="AE1146"/>
          <cell r="AF1146"/>
          <cell r="AG1146"/>
          <cell r="AH1146"/>
          <cell r="AI1146"/>
          <cell r="AJ1146"/>
          <cell r="AK1146"/>
          <cell r="AL1146"/>
          <cell r="AM1146"/>
          <cell r="AN1146"/>
          <cell r="AO1146"/>
          <cell r="AP1146"/>
          <cell r="AQ1146"/>
          <cell r="AR1146"/>
          <cell r="AS1146"/>
          <cell r="AT1146"/>
          <cell r="AU1146"/>
          <cell r="AV1146"/>
          <cell r="AW1146"/>
          <cell r="AX1146"/>
          <cell r="AY1146"/>
          <cell r="AZ1146"/>
          <cell r="BA1146"/>
          <cell r="BB1146"/>
          <cell r="BC1146"/>
          <cell r="BD1146"/>
          <cell r="BE1146"/>
          <cell r="BF1146"/>
          <cell r="BG1146"/>
          <cell r="BH1146"/>
          <cell r="BI1146"/>
          <cell r="BJ1146"/>
          <cell r="BK1146"/>
          <cell r="BL1146" t="str">
            <v>นายจำรัส  ชุมภู</v>
          </cell>
          <cell r="BM1146">
            <v>0</v>
          </cell>
          <cell r="BN1146"/>
          <cell r="BO1146"/>
          <cell r="BP1146"/>
          <cell r="BQ1146"/>
          <cell r="BR1146"/>
          <cell r="BS1146"/>
          <cell r="BT1146"/>
          <cell r="BU1146" t="str">
            <v>จันทร์นิภา</v>
          </cell>
          <cell r="BV1146"/>
          <cell r="BW1146"/>
          <cell r="BX1146"/>
          <cell r="BY1146"/>
          <cell r="BZ1146"/>
          <cell r="CA1146"/>
          <cell r="CB1146"/>
          <cell r="CC1146"/>
          <cell r="CD1146"/>
          <cell r="CE1146"/>
          <cell r="CF1146"/>
          <cell r="CG1146"/>
          <cell r="CH1146"/>
          <cell r="CI1146"/>
          <cell r="CJ1146"/>
          <cell r="CK1146"/>
          <cell r="CL1146"/>
          <cell r="CM1146"/>
          <cell r="CN1146"/>
          <cell r="CO1146"/>
        </row>
        <row r="1147">
          <cell r="B1147">
            <v>1991</v>
          </cell>
          <cell r="C1147">
            <v>1143</v>
          </cell>
          <cell r="D1147">
            <v>30</v>
          </cell>
          <cell r="E1147">
            <v>8</v>
          </cell>
          <cell r="F1147">
            <v>2565</v>
          </cell>
          <cell r="G1147">
            <v>800040803465</v>
          </cell>
          <cell r="H1147" t="str">
            <v>นาง</v>
          </cell>
          <cell r="I1147" t="str">
            <v xml:space="preserve">ฐิภาพัชญ์ </v>
          </cell>
          <cell r="J1147" t="str">
            <v xml:space="preserve">ภาณุพงษ์อนันต์ </v>
          </cell>
          <cell r="K1147">
            <v>3610200346686</v>
          </cell>
          <cell r="L1147" t="str">
            <v xml:space="preserve">บ่อสร้าง </v>
          </cell>
          <cell r="M1147" t="str">
            <v>เชียงใหม่ 3</v>
          </cell>
          <cell r="N1147">
            <v>8</v>
          </cell>
          <cell r="O1147" t="str">
            <v>สินเชื่อธนาคารประชาชน</v>
          </cell>
          <cell r="P1147" t="str">
            <v>บุคคลค้ำประกัน</v>
          </cell>
          <cell r="Q1147"/>
          <cell r="R1147"/>
          <cell r="S1147" t="str">
            <v>แขวงเชียงใหม่</v>
          </cell>
          <cell r="T1147" t="str">
            <v>ผบ.11339</v>
          </cell>
          <cell r="U1147" t="str">
            <v>2560</v>
          </cell>
          <cell r="V1147"/>
          <cell r="W1147"/>
          <cell r="X1147"/>
          <cell r="Y1147"/>
          <cell r="Z1147"/>
          <cell r="AA1147"/>
          <cell r="AB1147"/>
          <cell r="AC1147"/>
          <cell r="AD1147"/>
          <cell r="AE1147"/>
          <cell r="AF1147"/>
          <cell r="AG1147"/>
          <cell r="AH1147"/>
          <cell r="AI1147"/>
          <cell r="AJ1147"/>
          <cell r="AK1147"/>
          <cell r="AL1147"/>
          <cell r="AM1147"/>
          <cell r="AN1147"/>
          <cell r="AO1147"/>
          <cell r="AP1147"/>
          <cell r="AQ1147"/>
          <cell r="AR1147"/>
          <cell r="AS1147"/>
          <cell r="AT1147"/>
          <cell r="AU1147"/>
          <cell r="AV1147"/>
          <cell r="AW1147"/>
          <cell r="AX1147"/>
          <cell r="AY1147"/>
          <cell r="AZ1147"/>
          <cell r="BA1147"/>
          <cell r="BB1147"/>
          <cell r="BC1147"/>
          <cell r="BD1147"/>
          <cell r="BE1147"/>
          <cell r="BF1147"/>
          <cell r="BG1147"/>
          <cell r="BH1147"/>
          <cell r="BI1147"/>
          <cell r="BJ1147"/>
          <cell r="BK1147"/>
          <cell r="BL1147" t="str">
            <v xml:space="preserve">นางฐิภาพัชญ์  ภาณุพงษ์อนันต์ </v>
          </cell>
          <cell r="BM1147">
            <v>0</v>
          </cell>
          <cell r="BN1147"/>
          <cell r="BO1147"/>
          <cell r="BP1147"/>
          <cell r="BQ1147"/>
          <cell r="BR1147"/>
          <cell r="BS1147"/>
          <cell r="BT1147"/>
          <cell r="BU1147" t="str">
            <v>จันทร์นิภา</v>
          </cell>
          <cell r="BV1147"/>
          <cell r="BW1147"/>
          <cell r="BX1147"/>
          <cell r="BY1147"/>
          <cell r="BZ1147"/>
          <cell r="CA1147"/>
          <cell r="CB1147"/>
          <cell r="CC1147"/>
          <cell r="CD1147"/>
          <cell r="CE1147"/>
          <cell r="CF1147"/>
          <cell r="CG1147"/>
          <cell r="CH1147"/>
          <cell r="CI1147"/>
          <cell r="CJ1147"/>
          <cell r="CK1147"/>
          <cell r="CL1147"/>
          <cell r="CM1147"/>
          <cell r="CN1147"/>
          <cell r="CO1147"/>
        </row>
        <row r="1148">
          <cell r="B1148">
            <v>1992</v>
          </cell>
          <cell r="C1148">
            <v>1144</v>
          </cell>
          <cell r="D1148">
            <v>30</v>
          </cell>
          <cell r="E1148">
            <v>8</v>
          </cell>
          <cell r="F1148">
            <v>2565</v>
          </cell>
          <cell r="G1148">
            <v>800031140018</v>
          </cell>
          <cell r="H1148" t="str">
            <v>นาง</v>
          </cell>
          <cell r="I1148" t="str">
            <v xml:space="preserve">ภิวารัตน์ </v>
          </cell>
          <cell r="J1148" t="str">
            <v>ลีลารุ่งระยับ</v>
          </cell>
          <cell r="K1148">
            <v>3630100614956</v>
          </cell>
          <cell r="L1148" t="str">
            <v>บวกครกหลวง</v>
          </cell>
          <cell r="M1148" t="str">
            <v>เชียงใหม่ 3</v>
          </cell>
          <cell r="N1148">
            <v>8</v>
          </cell>
          <cell r="O1148" t="str">
            <v>สินเชื่อธนาคารประชาชน</v>
          </cell>
          <cell r="P1148" t="str">
            <v>บุคคลค้ำประกัน</v>
          </cell>
          <cell r="Q1148"/>
          <cell r="R1148"/>
          <cell r="S1148" t="str">
            <v>แขวงเชียงใหม่</v>
          </cell>
          <cell r="T1148" t="str">
            <v>ผบ7947</v>
          </cell>
          <cell r="U1148" t="str">
            <v>2561</v>
          </cell>
          <cell r="V1148"/>
          <cell r="W1148"/>
          <cell r="X1148"/>
          <cell r="Y1148"/>
          <cell r="Z1148"/>
          <cell r="AA1148"/>
          <cell r="AB1148"/>
          <cell r="AC1148"/>
          <cell r="AD1148"/>
          <cell r="AE1148"/>
          <cell r="AF1148"/>
          <cell r="AG1148"/>
          <cell r="AH1148"/>
          <cell r="AI1148"/>
          <cell r="AJ1148"/>
          <cell r="AK1148"/>
          <cell r="AL1148"/>
          <cell r="AM1148"/>
          <cell r="AN1148"/>
          <cell r="AO1148"/>
          <cell r="AP1148"/>
          <cell r="AQ1148"/>
          <cell r="AR1148"/>
          <cell r="AS1148"/>
          <cell r="AT1148"/>
          <cell r="AU1148"/>
          <cell r="AV1148"/>
          <cell r="AW1148"/>
          <cell r="AX1148"/>
          <cell r="AY1148"/>
          <cell r="AZ1148"/>
          <cell r="BA1148"/>
          <cell r="BB1148"/>
          <cell r="BC1148"/>
          <cell r="BD1148"/>
          <cell r="BE1148"/>
          <cell r="BF1148"/>
          <cell r="BG1148"/>
          <cell r="BH1148"/>
          <cell r="BI1148"/>
          <cell r="BJ1148"/>
          <cell r="BK1148"/>
          <cell r="BL1148" t="str">
            <v>นางภิวารัตน์  ลีลารุ่งระยับ</v>
          </cell>
          <cell r="BM1148">
            <v>0</v>
          </cell>
          <cell r="BN1148"/>
          <cell r="BO1148"/>
          <cell r="BP1148"/>
          <cell r="BQ1148"/>
          <cell r="BR1148"/>
          <cell r="BS1148"/>
          <cell r="BT1148"/>
          <cell r="BU1148" t="str">
            <v>จันทร์นิภา</v>
          </cell>
          <cell r="BV1148"/>
          <cell r="BW1148"/>
          <cell r="BX1148"/>
          <cell r="BY1148"/>
          <cell r="BZ1148"/>
          <cell r="CA1148"/>
          <cell r="CB1148"/>
          <cell r="CC1148"/>
          <cell r="CD1148"/>
          <cell r="CE1148"/>
          <cell r="CF1148"/>
          <cell r="CG1148"/>
          <cell r="CH1148"/>
          <cell r="CI1148"/>
          <cell r="CJ1148"/>
          <cell r="CK1148"/>
          <cell r="CL1148"/>
          <cell r="CM1148"/>
          <cell r="CN1148"/>
          <cell r="CO1148"/>
        </row>
        <row r="1149">
          <cell r="B1149">
            <v>1993</v>
          </cell>
          <cell r="C1149">
            <v>1145</v>
          </cell>
          <cell r="D1149">
            <v>30</v>
          </cell>
          <cell r="E1149">
            <v>8</v>
          </cell>
          <cell r="F1149">
            <v>2565</v>
          </cell>
          <cell r="G1149">
            <v>800028696170</v>
          </cell>
          <cell r="H1149" t="str">
            <v>นางสาว</v>
          </cell>
          <cell r="I1149" t="str">
            <v xml:space="preserve">เพ็ญนภา </v>
          </cell>
          <cell r="J1149" t="str">
            <v>ยานันโต</v>
          </cell>
          <cell r="K1149">
            <v>1650100057538</v>
          </cell>
          <cell r="L1149" t="str">
            <v>บวกครกหลวง</v>
          </cell>
          <cell r="M1149" t="str">
            <v>เชียงใหม่ 3</v>
          </cell>
          <cell r="N1149">
            <v>8</v>
          </cell>
          <cell r="O1149" t="str">
            <v>สินเชื่อธนาคารประชาชน</v>
          </cell>
          <cell r="P1149" t="str">
            <v>บุคคลค้ำประกัน</v>
          </cell>
          <cell r="Q1149"/>
          <cell r="R1149"/>
          <cell r="S1149" t="str">
            <v>แขวงเชียงใหม่</v>
          </cell>
          <cell r="T1149" t="str">
            <v>ผบ.2444</v>
          </cell>
          <cell r="U1149" t="str">
            <v>2562</v>
          </cell>
          <cell r="V1149" t="str">
            <v>ผบ.3079</v>
          </cell>
          <cell r="W1149">
            <v>2562</v>
          </cell>
          <cell r="X1149"/>
          <cell r="Y1149"/>
          <cell r="Z1149"/>
          <cell r="AA1149"/>
          <cell r="AB1149"/>
          <cell r="AC1149"/>
          <cell r="AD1149"/>
          <cell r="AE1149"/>
          <cell r="AF1149"/>
          <cell r="AG1149"/>
          <cell r="AH1149"/>
          <cell r="AI1149"/>
          <cell r="AJ1149"/>
          <cell r="AK1149"/>
          <cell r="AL1149"/>
          <cell r="AM1149"/>
          <cell r="AN1149"/>
          <cell r="AO1149"/>
          <cell r="AP1149"/>
          <cell r="AQ1149"/>
          <cell r="AR1149"/>
          <cell r="AS1149"/>
          <cell r="AT1149"/>
          <cell r="AU1149"/>
          <cell r="AV1149"/>
          <cell r="AW1149"/>
          <cell r="AX1149"/>
          <cell r="AY1149"/>
          <cell r="AZ1149"/>
          <cell r="BA1149"/>
          <cell r="BB1149"/>
          <cell r="BC1149"/>
          <cell r="BD1149"/>
          <cell r="BE1149"/>
          <cell r="BF1149"/>
          <cell r="BG1149"/>
          <cell r="BH1149"/>
          <cell r="BI1149"/>
          <cell r="BJ1149"/>
          <cell r="BK1149"/>
          <cell r="BL1149" t="str">
            <v>นางสาวเพ็ญนภา  ยานันโต</v>
          </cell>
          <cell r="BM1149">
            <v>0</v>
          </cell>
          <cell r="BN1149"/>
          <cell r="BO1149"/>
          <cell r="BP1149"/>
          <cell r="BQ1149"/>
          <cell r="BR1149"/>
          <cell r="BS1149"/>
          <cell r="BT1149"/>
          <cell r="BU1149" t="str">
            <v>จันทร์นิภา</v>
          </cell>
          <cell r="BV1149"/>
          <cell r="BW1149"/>
          <cell r="BX1149"/>
          <cell r="BY1149"/>
          <cell r="BZ1149"/>
          <cell r="CA1149"/>
          <cell r="CB1149"/>
          <cell r="CC1149"/>
          <cell r="CD1149"/>
          <cell r="CE1149"/>
          <cell r="CF1149"/>
          <cell r="CG1149"/>
          <cell r="CH1149"/>
          <cell r="CI1149"/>
          <cell r="CJ1149"/>
          <cell r="CK1149"/>
          <cell r="CL1149"/>
          <cell r="CM1149"/>
          <cell r="CN1149"/>
          <cell r="CO1149"/>
        </row>
        <row r="1150">
          <cell r="B1150">
            <v>1994</v>
          </cell>
          <cell r="C1150">
            <v>1146</v>
          </cell>
          <cell r="D1150">
            <v>30</v>
          </cell>
          <cell r="E1150">
            <v>8</v>
          </cell>
          <cell r="F1150">
            <v>2565</v>
          </cell>
          <cell r="G1150">
            <v>800046382589</v>
          </cell>
          <cell r="H1150" t="str">
            <v>นาย</v>
          </cell>
          <cell r="I1150" t="str">
            <v xml:space="preserve">พฤฒิพงษ์ </v>
          </cell>
          <cell r="J1150" t="str">
            <v>มงคลเวส</v>
          </cell>
          <cell r="K1150">
            <v>3510100380875</v>
          </cell>
          <cell r="L1150" t="str">
            <v>บวกครกหลวง</v>
          </cell>
          <cell r="M1150" t="str">
            <v>เชียงใหม่ 3</v>
          </cell>
          <cell r="N1150">
            <v>8</v>
          </cell>
          <cell r="O1150" t="str">
            <v>สินเชื่อธนาคารประชาชน</v>
          </cell>
          <cell r="P1150" t="str">
            <v>บุคคลค้ำประกัน</v>
          </cell>
          <cell r="Q1150"/>
          <cell r="R1150"/>
          <cell r="S1150" t="str">
            <v>แขวงเชียงใหม่</v>
          </cell>
          <cell r="T1150" t="str">
            <v>ผบ.666</v>
          </cell>
          <cell r="U1150" t="str">
            <v>2563</v>
          </cell>
          <cell r="V1150" t="str">
            <v>ผบ.3166</v>
          </cell>
          <cell r="W1150">
            <v>2563</v>
          </cell>
          <cell r="X1150"/>
          <cell r="Y1150"/>
          <cell r="Z1150"/>
          <cell r="AA1150"/>
          <cell r="AB1150"/>
          <cell r="AC1150"/>
          <cell r="AD1150"/>
          <cell r="AE1150"/>
          <cell r="AF1150"/>
          <cell r="AG1150"/>
          <cell r="AH1150"/>
          <cell r="AI1150"/>
          <cell r="AJ1150"/>
          <cell r="AK1150"/>
          <cell r="AL1150"/>
          <cell r="AM1150"/>
          <cell r="AN1150"/>
          <cell r="AO1150"/>
          <cell r="AP1150"/>
          <cell r="AQ1150"/>
          <cell r="AR1150"/>
          <cell r="AS1150"/>
          <cell r="AT1150"/>
          <cell r="AU1150"/>
          <cell r="AV1150"/>
          <cell r="AW1150"/>
          <cell r="AX1150"/>
          <cell r="AY1150"/>
          <cell r="AZ1150"/>
          <cell r="BA1150"/>
          <cell r="BB1150"/>
          <cell r="BC1150"/>
          <cell r="BD1150"/>
          <cell r="BE1150"/>
          <cell r="BF1150"/>
          <cell r="BG1150"/>
          <cell r="BH1150"/>
          <cell r="BI1150"/>
          <cell r="BJ1150"/>
          <cell r="BK1150"/>
          <cell r="BL1150" t="str">
            <v>นายพฤฒิพงษ์  มงคลเวส</v>
          </cell>
          <cell r="BM1150">
            <v>0</v>
          </cell>
          <cell r="BN1150"/>
          <cell r="BO1150"/>
          <cell r="BP1150"/>
          <cell r="BQ1150"/>
          <cell r="BR1150"/>
          <cell r="BS1150"/>
          <cell r="BT1150"/>
          <cell r="BU1150" t="str">
            <v>จันทร์นิภา</v>
          </cell>
          <cell r="BV1150"/>
          <cell r="BW1150"/>
          <cell r="BX1150"/>
          <cell r="BY1150"/>
          <cell r="BZ1150"/>
          <cell r="CA1150"/>
          <cell r="CB1150"/>
          <cell r="CC1150"/>
          <cell r="CD1150"/>
          <cell r="CE1150"/>
          <cell r="CF1150"/>
          <cell r="CG1150"/>
          <cell r="CH1150"/>
          <cell r="CI1150"/>
          <cell r="CJ1150"/>
          <cell r="CK1150"/>
          <cell r="CL1150"/>
          <cell r="CM1150"/>
          <cell r="CN1150"/>
          <cell r="CO1150"/>
        </row>
        <row r="1151">
          <cell r="B1151">
            <v>1995</v>
          </cell>
          <cell r="C1151">
            <v>1147</v>
          </cell>
          <cell r="D1151">
            <v>30</v>
          </cell>
          <cell r="E1151">
            <v>8</v>
          </cell>
          <cell r="F1151">
            <v>2565</v>
          </cell>
          <cell r="G1151">
            <v>800025960934</v>
          </cell>
          <cell r="H1151" t="str">
            <v>นางสาว</v>
          </cell>
          <cell r="I1151" t="str">
            <v>พิสมัย</v>
          </cell>
          <cell r="J1151" t="str">
            <v xml:space="preserve"> ชัยยะ</v>
          </cell>
          <cell r="K1151">
            <v>3501300722703</v>
          </cell>
          <cell r="L1151" t="str">
            <v>สันกำแพง</v>
          </cell>
          <cell r="M1151" t="str">
            <v>เชียงใหม่ 3</v>
          </cell>
          <cell r="N1151">
            <v>8</v>
          </cell>
          <cell r="O1151" t="str">
            <v>สินเชื่อธนาคารประชาชน</v>
          </cell>
          <cell r="P1151" t="str">
            <v>บุคคลค้ำประกัน</v>
          </cell>
          <cell r="Q1151"/>
          <cell r="R1151"/>
          <cell r="S1151" t="str">
            <v>แขวงเชียงใหม่</v>
          </cell>
          <cell r="T1151" t="str">
            <v>ผบ.3450</v>
          </cell>
          <cell r="U1151" t="str">
            <v>2562</v>
          </cell>
          <cell r="V1151"/>
          <cell r="W1151"/>
          <cell r="X1151"/>
          <cell r="Y1151"/>
          <cell r="Z1151"/>
          <cell r="AA1151"/>
          <cell r="AB1151"/>
          <cell r="AC1151"/>
          <cell r="AD1151"/>
          <cell r="AE1151"/>
          <cell r="AF1151"/>
          <cell r="AG1151"/>
          <cell r="AH1151"/>
          <cell r="AI1151"/>
          <cell r="AJ1151"/>
          <cell r="AK1151"/>
          <cell r="AL1151"/>
          <cell r="AM1151"/>
          <cell r="AN1151"/>
          <cell r="AO1151"/>
          <cell r="AP1151"/>
          <cell r="AQ1151"/>
          <cell r="AR1151"/>
          <cell r="AS1151"/>
          <cell r="AT1151"/>
          <cell r="AU1151"/>
          <cell r="AV1151"/>
          <cell r="AW1151"/>
          <cell r="AX1151"/>
          <cell r="AY1151"/>
          <cell r="AZ1151"/>
          <cell r="BA1151"/>
          <cell r="BB1151"/>
          <cell r="BC1151"/>
          <cell r="BD1151"/>
          <cell r="BE1151"/>
          <cell r="BF1151"/>
          <cell r="BG1151"/>
          <cell r="BH1151"/>
          <cell r="BI1151"/>
          <cell r="BJ1151"/>
          <cell r="BK1151"/>
          <cell r="BL1151" t="str">
            <v>นางสาวพิสมัย  ชัยยะ</v>
          </cell>
          <cell r="BM1151">
            <v>0</v>
          </cell>
          <cell r="BN1151"/>
          <cell r="BO1151"/>
          <cell r="BP1151"/>
          <cell r="BQ1151"/>
          <cell r="BR1151"/>
          <cell r="BS1151"/>
          <cell r="BT1151"/>
          <cell r="BU1151" t="str">
            <v>จันทร์นิภา</v>
          </cell>
          <cell r="BV1151"/>
          <cell r="BW1151"/>
          <cell r="BX1151"/>
          <cell r="BY1151"/>
          <cell r="BZ1151"/>
          <cell r="CA1151"/>
          <cell r="CB1151"/>
          <cell r="CC1151"/>
          <cell r="CD1151"/>
          <cell r="CE1151"/>
          <cell r="CF1151"/>
          <cell r="CG1151"/>
          <cell r="CH1151"/>
          <cell r="CI1151"/>
          <cell r="CJ1151"/>
          <cell r="CK1151"/>
          <cell r="CL1151"/>
          <cell r="CM1151"/>
          <cell r="CN1151"/>
          <cell r="CO1151"/>
        </row>
        <row r="1152">
          <cell r="B1152">
            <v>1996</v>
          </cell>
          <cell r="C1152">
            <v>1148</v>
          </cell>
          <cell r="D1152">
            <v>30</v>
          </cell>
          <cell r="E1152">
            <v>8</v>
          </cell>
          <cell r="F1152">
            <v>2565</v>
          </cell>
          <cell r="G1152">
            <v>800036120940</v>
          </cell>
          <cell r="H1152" t="str">
            <v>นางสาว</v>
          </cell>
          <cell r="I1152" t="str">
            <v>นิโลบล</v>
          </cell>
          <cell r="J1152" t="str">
            <v xml:space="preserve"> ปิ่นคำ</v>
          </cell>
          <cell r="K1152">
            <v>3509900129393</v>
          </cell>
          <cell r="L1152" t="str">
            <v>บวกครกหลวง</v>
          </cell>
          <cell r="M1152" t="str">
            <v>เชียงใหม่ 3</v>
          </cell>
          <cell r="N1152">
            <v>8</v>
          </cell>
          <cell r="O1152" t="str">
            <v>สินเชื่อพัฒนาองค์กรชุมชน(รายบุคคล)</v>
          </cell>
          <cell r="P1152" t="str">
            <v>บุคคลค้ำประกัน</v>
          </cell>
          <cell r="Q1152"/>
          <cell r="R1152"/>
          <cell r="S1152" t="str">
            <v>แขวงเชียงใหม่</v>
          </cell>
          <cell r="T1152" t="str">
            <v>ผบ.3319</v>
          </cell>
          <cell r="U1152" t="str">
            <v>2562</v>
          </cell>
          <cell r="V1152" t="str">
            <v>ผบ.4452</v>
          </cell>
          <cell r="W1152">
            <v>2562</v>
          </cell>
          <cell r="X1152"/>
          <cell r="Y1152"/>
          <cell r="Z1152"/>
          <cell r="AA1152"/>
          <cell r="AB1152"/>
          <cell r="AC1152"/>
          <cell r="AD1152"/>
          <cell r="AE1152"/>
          <cell r="AF1152"/>
          <cell r="AG1152"/>
          <cell r="AH1152"/>
          <cell r="AI1152"/>
          <cell r="AJ1152"/>
          <cell r="AK1152"/>
          <cell r="AL1152"/>
          <cell r="AM1152"/>
          <cell r="AN1152"/>
          <cell r="AO1152"/>
          <cell r="AP1152"/>
          <cell r="AQ1152"/>
          <cell r="AR1152"/>
          <cell r="AS1152"/>
          <cell r="AT1152"/>
          <cell r="AU1152"/>
          <cell r="AV1152"/>
          <cell r="AW1152"/>
          <cell r="AX1152"/>
          <cell r="AY1152"/>
          <cell r="AZ1152"/>
          <cell r="BA1152"/>
          <cell r="BB1152"/>
          <cell r="BC1152"/>
          <cell r="BD1152"/>
          <cell r="BE1152"/>
          <cell r="BF1152"/>
          <cell r="BG1152"/>
          <cell r="BH1152"/>
          <cell r="BI1152"/>
          <cell r="BJ1152"/>
          <cell r="BK1152"/>
          <cell r="BL1152" t="str">
            <v>นางสาวนิโลบล  ปิ่นคำ</v>
          </cell>
          <cell r="BM1152">
            <v>0</v>
          </cell>
          <cell r="BN1152"/>
          <cell r="BO1152"/>
          <cell r="BP1152"/>
          <cell r="BQ1152"/>
          <cell r="BR1152"/>
          <cell r="BS1152"/>
          <cell r="BT1152"/>
          <cell r="BU1152" t="str">
            <v>จันทร์นิภา</v>
          </cell>
          <cell r="BV1152"/>
          <cell r="BW1152"/>
          <cell r="BX1152"/>
          <cell r="BY1152"/>
          <cell r="BZ1152"/>
          <cell r="CA1152"/>
          <cell r="CB1152"/>
          <cell r="CC1152"/>
          <cell r="CD1152"/>
          <cell r="CE1152"/>
          <cell r="CF1152"/>
          <cell r="CG1152"/>
          <cell r="CH1152"/>
          <cell r="CI1152"/>
          <cell r="CJ1152"/>
          <cell r="CK1152"/>
          <cell r="CL1152"/>
          <cell r="CM1152"/>
          <cell r="CN1152"/>
          <cell r="CO1152"/>
        </row>
        <row r="1153">
          <cell r="B1153">
            <v>1997</v>
          </cell>
          <cell r="C1153">
            <v>1149</v>
          </cell>
          <cell r="D1153">
            <v>30</v>
          </cell>
          <cell r="E1153">
            <v>8</v>
          </cell>
          <cell r="F1153">
            <v>2565</v>
          </cell>
          <cell r="G1153">
            <v>800052772707</v>
          </cell>
          <cell r="H1153" t="str">
            <v>นางสาว</v>
          </cell>
          <cell r="I1153" t="str">
            <v xml:space="preserve">รักชนก </v>
          </cell>
          <cell r="J1153" t="str">
            <v xml:space="preserve"> กันทะวงค์</v>
          </cell>
          <cell r="K1153">
            <v>1509900516552</v>
          </cell>
          <cell r="L1153" t="str">
            <v>บ่อสร้าง</v>
          </cell>
          <cell r="M1153" t="str">
            <v>เชียงใหม่ 3</v>
          </cell>
          <cell r="N1153">
            <v>8</v>
          </cell>
          <cell r="O1153" t="str">
            <v>สินเชื่อธนาคารประชาชน</v>
          </cell>
          <cell r="P1153" t="str">
            <v>บุคคลค้ำประกัน</v>
          </cell>
          <cell r="Q1153"/>
          <cell r="R1153"/>
          <cell r="S1153" t="str">
            <v>แขวงเชียงใหม่</v>
          </cell>
          <cell r="T1153" t="str">
            <v>ผบ.12047</v>
          </cell>
          <cell r="U1153" t="str">
            <v>2561</v>
          </cell>
          <cell r="V1153"/>
          <cell r="W1153"/>
          <cell r="X1153"/>
          <cell r="Y1153"/>
          <cell r="Z1153"/>
          <cell r="AA1153"/>
          <cell r="AB1153"/>
          <cell r="AC1153"/>
          <cell r="AD1153"/>
          <cell r="AE1153"/>
          <cell r="AF1153"/>
          <cell r="AG1153"/>
          <cell r="AH1153"/>
          <cell r="AI1153"/>
          <cell r="AJ1153"/>
          <cell r="AK1153"/>
          <cell r="AL1153"/>
          <cell r="AM1153"/>
          <cell r="AN1153"/>
          <cell r="AO1153"/>
          <cell r="AP1153"/>
          <cell r="AQ1153"/>
          <cell r="AR1153"/>
          <cell r="AS1153"/>
          <cell r="AT1153"/>
          <cell r="AU1153"/>
          <cell r="AV1153"/>
          <cell r="AW1153"/>
          <cell r="AX1153"/>
          <cell r="AY1153"/>
          <cell r="AZ1153"/>
          <cell r="BA1153"/>
          <cell r="BB1153"/>
          <cell r="BC1153"/>
          <cell r="BD1153"/>
          <cell r="BE1153"/>
          <cell r="BF1153"/>
          <cell r="BG1153"/>
          <cell r="BH1153"/>
          <cell r="BI1153"/>
          <cell r="BJ1153"/>
          <cell r="BK1153"/>
          <cell r="BL1153" t="str">
            <v>นางสาวรักชนก   กันทะวงค์</v>
          </cell>
          <cell r="BM1153">
            <v>0</v>
          </cell>
          <cell r="BN1153"/>
          <cell r="BO1153"/>
          <cell r="BP1153"/>
          <cell r="BQ1153"/>
          <cell r="BR1153"/>
          <cell r="BS1153"/>
          <cell r="BT1153"/>
          <cell r="BU1153" t="str">
            <v>จันทร์นิภา</v>
          </cell>
          <cell r="BV1153"/>
          <cell r="BW1153"/>
          <cell r="BX1153"/>
          <cell r="BY1153"/>
          <cell r="BZ1153"/>
          <cell r="CA1153"/>
          <cell r="CB1153"/>
          <cell r="CC1153"/>
          <cell r="CD1153"/>
          <cell r="CE1153"/>
          <cell r="CF1153"/>
          <cell r="CG1153"/>
          <cell r="CH1153"/>
          <cell r="CI1153"/>
          <cell r="CJ1153"/>
          <cell r="CK1153"/>
          <cell r="CL1153"/>
          <cell r="CM1153"/>
          <cell r="CN1153"/>
          <cell r="CO1153"/>
        </row>
        <row r="1154">
          <cell r="B1154">
            <v>1998</v>
          </cell>
          <cell r="C1154">
            <v>1150</v>
          </cell>
          <cell r="D1154">
            <v>30</v>
          </cell>
          <cell r="E1154">
            <v>8</v>
          </cell>
          <cell r="F1154">
            <v>2565</v>
          </cell>
          <cell r="G1154">
            <v>800058718282</v>
          </cell>
          <cell r="H1154" t="str">
            <v>นาง</v>
          </cell>
          <cell r="I1154" t="str">
            <v xml:space="preserve">สุรางค์ </v>
          </cell>
          <cell r="J1154" t="str">
            <v>เสมอใจ</v>
          </cell>
          <cell r="K1154">
            <v>1501200077184</v>
          </cell>
          <cell r="L1154" t="str">
            <v>บ่อสร้าง</v>
          </cell>
          <cell r="M1154" t="str">
            <v>เชียงใหม่ 3</v>
          </cell>
          <cell r="N1154">
            <v>8</v>
          </cell>
          <cell r="O1154" t="str">
            <v>สินเชื่อธนาคารประชาชน</v>
          </cell>
          <cell r="P1154" t="str">
            <v>บุคคลค้ำประกัน</v>
          </cell>
          <cell r="Q1154"/>
          <cell r="R1154"/>
          <cell r="S1154" t="str">
            <v>แขวงเชียงใหม่</v>
          </cell>
          <cell r="T1154" t="str">
            <v>ผบ.2449</v>
          </cell>
          <cell r="U1154" t="str">
            <v>2562</v>
          </cell>
          <cell r="V1154"/>
          <cell r="W1154"/>
          <cell r="X1154"/>
          <cell r="Y1154"/>
          <cell r="Z1154"/>
          <cell r="AA1154"/>
          <cell r="AB1154"/>
          <cell r="AC1154"/>
          <cell r="AD1154"/>
          <cell r="AE1154"/>
          <cell r="AF1154"/>
          <cell r="AG1154"/>
          <cell r="AH1154"/>
          <cell r="AI1154"/>
          <cell r="AJ1154"/>
          <cell r="AK1154"/>
          <cell r="AL1154"/>
          <cell r="AM1154"/>
          <cell r="AN1154"/>
          <cell r="AO1154"/>
          <cell r="AP1154"/>
          <cell r="AQ1154"/>
          <cell r="AR1154"/>
          <cell r="AS1154"/>
          <cell r="AT1154"/>
          <cell r="AU1154"/>
          <cell r="AV1154"/>
          <cell r="AW1154"/>
          <cell r="AX1154"/>
          <cell r="AY1154"/>
          <cell r="AZ1154"/>
          <cell r="BA1154"/>
          <cell r="BB1154"/>
          <cell r="BC1154"/>
          <cell r="BD1154"/>
          <cell r="BE1154"/>
          <cell r="BF1154"/>
          <cell r="BG1154"/>
          <cell r="BH1154"/>
          <cell r="BI1154"/>
          <cell r="BJ1154"/>
          <cell r="BK1154"/>
          <cell r="BL1154" t="str">
            <v>นางสุรางค์  เสมอใจ</v>
          </cell>
          <cell r="BM1154">
            <v>0</v>
          </cell>
          <cell r="BN1154"/>
          <cell r="BO1154"/>
          <cell r="BP1154"/>
          <cell r="BQ1154"/>
          <cell r="BR1154"/>
          <cell r="BS1154"/>
          <cell r="BT1154"/>
          <cell r="BU1154" t="str">
            <v>จันทร์นิภา</v>
          </cell>
          <cell r="BV1154"/>
          <cell r="BW1154"/>
          <cell r="BX1154"/>
          <cell r="BY1154"/>
          <cell r="BZ1154"/>
          <cell r="CA1154"/>
          <cell r="CB1154"/>
          <cell r="CC1154"/>
          <cell r="CD1154"/>
          <cell r="CE1154"/>
          <cell r="CF1154"/>
          <cell r="CG1154"/>
          <cell r="CH1154"/>
          <cell r="CI1154"/>
          <cell r="CJ1154"/>
          <cell r="CK1154"/>
          <cell r="CL1154"/>
          <cell r="CM1154"/>
          <cell r="CN1154"/>
          <cell r="CO1154"/>
        </row>
        <row r="1155">
          <cell r="B1155">
            <v>1999</v>
          </cell>
          <cell r="C1155">
            <v>1151</v>
          </cell>
          <cell r="D1155">
            <v>30</v>
          </cell>
          <cell r="E1155">
            <v>8</v>
          </cell>
          <cell r="F1155">
            <v>2565</v>
          </cell>
          <cell r="G1155">
            <v>800004241355</v>
          </cell>
          <cell r="H1155" t="str">
            <v>นางสาว</v>
          </cell>
          <cell r="I1155" t="str">
            <v xml:space="preserve">ชณัชญ์กรณ์ </v>
          </cell>
          <cell r="J1155" t="str">
            <v>กมลอมเรศหรือประภาพร ธนกิตติเกษม</v>
          </cell>
          <cell r="K1155">
            <v>5510690017916</v>
          </cell>
          <cell r="L1155" t="str">
            <v>บวกครกหลวง</v>
          </cell>
          <cell r="M1155" t="str">
            <v>เชียงใหม่ 3</v>
          </cell>
          <cell r="N1155">
            <v>8</v>
          </cell>
          <cell r="O1155" t="str">
            <v>สินเชื่อเพื่อพัฒนากลุ่มอาชีพ</v>
          </cell>
          <cell r="P1155" t="str">
            <v>บุคคลค้ำประกัน</v>
          </cell>
          <cell r="Q1155"/>
          <cell r="R1155"/>
          <cell r="S1155" t="str">
            <v>จังหวัดเชียงใหม่</v>
          </cell>
          <cell r="T1155" t="str">
            <v>ผบ.3219/2561</v>
          </cell>
          <cell r="U1155" t="str">
            <v>2561</v>
          </cell>
          <cell r="V1155"/>
          <cell r="W1155"/>
          <cell r="X1155"/>
          <cell r="Y1155"/>
          <cell r="Z1155"/>
          <cell r="AA1155"/>
          <cell r="AB1155"/>
          <cell r="AC1155"/>
          <cell r="AD1155"/>
          <cell r="AE1155"/>
          <cell r="AF1155"/>
          <cell r="AG1155"/>
          <cell r="AH1155"/>
          <cell r="AI1155"/>
          <cell r="AJ1155"/>
          <cell r="AK1155"/>
          <cell r="AL1155"/>
          <cell r="AM1155"/>
          <cell r="AN1155"/>
          <cell r="AO1155"/>
          <cell r="AP1155"/>
          <cell r="AQ1155"/>
          <cell r="AR1155"/>
          <cell r="AS1155"/>
          <cell r="AT1155"/>
          <cell r="AU1155"/>
          <cell r="AV1155"/>
          <cell r="AW1155"/>
          <cell r="AX1155"/>
          <cell r="AY1155"/>
          <cell r="AZ1155"/>
          <cell r="BA1155"/>
          <cell r="BB1155"/>
          <cell r="BC1155"/>
          <cell r="BD1155"/>
          <cell r="BE1155"/>
          <cell r="BF1155"/>
          <cell r="BG1155"/>
          <cell r="BH1155"/>
          <cell r="BI1155"/>
          <cell r="BJ1155"/>
          <cell r="BK1155"/>
          <cell r="BL1155" t="str">
            <v>นางสาวชณัชญ์กรณ์  กมลอมเรศหรือประภาพร ธนกิตติเกษม</v>
          </cell>
          <cell r="BM1155">
            <v>0</v>
          </cell>
          <cell r="BN1155"/>
          <cell r="BO1155"/>
          <cell r="BP1155"/>
          <cell r="BQ1155"/>
          <cell r="BR1155"/>
          <cell r="BS1155"/>
          <cell r="BT1155"/>
          <cell r="BU1155" t="str">
            <v>จันทร์นิภา</v>
          </cell>
          <cell r="BV1155"/>
          <cell r="BW1155"/>
          <cell r="BX1155"/>
          <cell r="BY1155"/>
          <cell r="BZ1155"/>
          <cell r="CA1155"/>
          <cell r="CB1155"/>
          <cell r="CC1155"/>
          <cell r="CD1155"/>
          <cell r="CE1155"/>
          <cell r="CF1155"/>
          <cell r="CG1155"/>
          <cell r="CH1155"/>
          <cell r="CI1155"/>
          <cell r="CJ1155"/>
          <cell r="CK1155"/>
          <cell r="CL1155"/>
          <cell r="CM1155"/>
          <cell r="CN1155"/>
          <cell r="CO1155"/>
        </row>
        <row r="1156">
          <cell r="B1156">
            <v>2000</v>
          </cell>
          <cell r="C1156">
            <v>1152</v>
          </cell>
          <cell r="D1156">
            <v>30</v>
          </cell>
          <cell r="E1156">
            <v>8</v>
          </cell>
          <cell r="F1156">
            <v>2565</v>
          </cell>
          <cell r="G1156">
            <v>800038505551</v>
          </cell>
          <cell r="H1156" t="str">
            <v>นางสาว</v>
          </cell>
          <cell r="I1156" t="str">
            <v xml:space="preserve">พรรณเพ็ญ </v>
          </cell>
          <cell r="J1156" t="str">
            <v>ขันยา</v>
          </cell>
          <cell r="K1156">
            <v>1411100034905</v>
          </cell>
          <cell r="L1156" t="str">
            <v>บ่อสร้าง</v>
          </cell>
          <cell r="M1156" t="str">
            <v>เชียงใหม่ 3</v>
          </cell>
          <cell r="N1156">
            <v>8</v>
          </cell>
          <cell r="O1156" t="str">
            <v>สินเชื่อธนาคารประชาชน</v>
          </cell>
          <cell r="P1156" t="str">
            <v>บุคคลค้ำประกัน</v>
          </cell>
          <cell r="Q1156"/>
          <cell r="R1156"/>
          <cell r="S1156" t="str">
            <v>แขวงเชียงราย</v>
          </cell>
          <cell r="T1156" t="str">
            <v>ผบ.3583</v>
          </cell>
          <cell r="U1156" t="str">
            <v>2562</v>
          </cell>
          <cell r="V1156"/>
          <cell r="W1156"/>
          <cell r="X1156"/>
          <cell r="Y1156"/>
          <cell r="Z1156"/>
          <cell r="AA1156"/>
          <cell r="AB1156"/>
          <cell r="AC1156"/>
          <cell r="AD1156"/>
          <cell r="AE1156"/>
          <cell r="AF1156"/>
          <cell r="AG1156"/>
          <cell r="AH1156"/>
          <cell r="AI1156"/>
          <cell r="AJ1156"/>
          <cell r="AK1156"/>
          <cell r="AL1156"/>
          <cell r="AM1156"/>
          <cell r="AN1156"/>
          <cell r="AO1156"/>
          <cell r="AP1156"/>
          <cell r="AQ1156"/>
          <cell r="AR1156"/>
          <cell r="AS1156"/>
          <cell r="AT1156"/>
          <cell r="AU1156"/>
          <cell r="AV1156"/>
          <cell r="AW1156"/>
          <cell r="AX1156"/>
          <cell r="AY1156"/>
          <cell r="AZ1156"/>
          <cell r="BA1156"/>
          <cell r="BB1156"/>
          <cell r="BC1156"/>
          <cell r="BD1156"/>
          <cell r="BE1156"/>
          <cell r="BF1156"/>
          <cell r="BG1156"/>
          <cell r="BH1156"/>
          <cell r="BI1156"/>
          <cell r="BJ1156"/>
          <cell r="BK1156"/>
          <cell r="BL1156" t="str">
            <v>นางสาวพรรณเพ็ญ  ขันยา</v>
          </cell>
          <cell r="BM1156">
            <v>0</v>
          </cell>
          <cell r="BN1156"/>
          <cell r="BO1156"/>
          <cell r="BP1156"/>
          <cell r="BQ1156"/>
          <cell r="BR1156"/>
          <cell r="BS1156"/>
          <cell r="BT1156"/>
          <cell r="BU1156" t="str">
            <v>จันทร์นิภา</v>
          </cell>
          <cell r="BV1156"/>
          <cell r="BW1156"/>
          <cell r="BX1156"/>
          <cell r="BY1156"/>
          <cell r="BZ1156"/>
          <cell r="CA1156"/>
          <cell r="CB1156"/>
          <cell r="CC1156"/>
          <cell r="CD1156"/>
          <cell r="CE1156"/>
          <cell r="CF1156"/>
          <cell r="CG1156"/>
          <cell r="CH1156"/>
          <cell r="CI1156"/>
          <cell r="CJ1156"/>
          <cell r="CK1156"/>
          <cell r="CL1156"/>
          <cell r="CM1156"/>
          <cell r="CN1156"/>
          <cell r="CO1156"/>
        </row>
        <row r="1157">
          <cell r="B1157">
            <v>2001</v>
          </cell>
          <cell r="C1157">
            <v>1153</v>
          </cell>
          <cell r="D1157">
            <v>30</v>
          </cell>
          <cell r="E1157">
            <v>8</v>
          </cell>
          <cell r="F1157">
            <v>2565</v>
          </cell>
          <cell r="G1157">
            <v>800070729960</v>
          </cell>
          <cell r="H1157" t="str">
            <v>นาย</v>
          </cell>
          <cell r="I1157" t="str">
            <v xml:space="preserve">กฤษณศักดิ์ </v>
          </cell>
          <cell r="J1157" t="str">
            <v>สิงห์คำ</v>
          </cell>
          <cell r="K1157">
            <v>1501700059266</v>
          </cell>
          <cell r="L1157" t="str">
            <v>บวกครกหลวง</v>
          </cell>
          <cell r="M1157" t="str">
            <v>เชียงใหม่ 3</v>
          </cell>
          <cell r="N1157">
            <v>8</v>
          </cell>
          <cell r="O1157" t="str">
            <v>สินเชื่อธนาคารประชาชน</v>
          </cell>
          <cell r="P1157" t="str">
            <v>บุคคลค้ำประกัน</v>
          </cell>
          <cell r="Q1157"/>
          <cell r="R1157"/>
          <cell r="S1157" t="str">
            <v>แขวงเชียงใหม่</v>
          </cell>
          <cell r="T1157" t="str">
            <v>ผบ.3735</v>
          </cell>
          <cell r="U1157" t="str">
            <v>2562</v>
          </cell>
          <cell r="V1157" t="str">
            <v>ผบ.4486</v>
          </cell>
          <cell r="W1157">
            <v>2562</v>
          </cell>
          <cell r="X1157"/>
          <cell r="Y1157"/>
          <cell r="Z1157"/>
          <cell r="AA1157"/>
          <cell r="AB1157"/>
          <cell r="AC1157"/>
          <cell r="AD1157"/>
          <cell r="AE1157"/>
          <cell r="AF1157"/>
          <cell r="AG1157"/>
          <cell r="AH1157"/>
          <cell r="AI1157"/>
          <cell r="AJ1157"/>
          <cell r="AK1157"/>
          <cell r="AL1157"/>
          <cell r="AM1157"/>
          <cell r="AN1157"/>
          <cell r="AO1157"/>
          <cell r="AP1157"/>
          <cell r="AQ1157"/>
          <cell r="AR1157"/>
          <cell r="AS1157"/>
          <cell r="AT1157"/>
          <cell r="AU1157"/>
          <cell r="AV1157"/>
          <cell r="AW1157"/>
          <cell r="AX1157"/>
          <cell r="AY1157"/>
          <cell r="AZ1157"/>
          <cell r="BA1157"/>
          <cell r="BB1157"/>
          <cell r="BC1157"/>
          <cell r="BD1157"/>
          <cell r="BE1157"/>
          <cell r="BF1157"/>
          <cell r="BG1157"/>
          <cell r="BH1157"/>
          <cell r="BI1157"/>
          <cell r="BJ1157"/>
          <cell r="BK1157"/>
          <cell r="BL1157" t="str">
            <v>นายกฤษณศักดิ์  สิงห์คำ</v>
          </cell>
          <cell r="BM1157">
            <v>0</v>
          </cell>
          <cell r="BN1157"/>
          <cell r="BO1157"/>
          <cell r="BP1157"/>
          <cell r="BQ1157"/>
          <cell r="BR1157"/>
          <cell r="BS1157"/>
          <cell r="BT1157"/>
          <cell r="BU1157" t="str">
            <v>จันทร์นิภา</v>
          </cell>
          <cell r="BV1157"/>
          <cell r="BW1157"/>
          <cell r="BX1157"/>
          <cell r="BY1157"/>
          <cell r="BZ1157"/>
          <cell r="CA1157"/>
          <cell r="CB1157"/>
          <cell r="CC1157"/>
          <cell r="CD1157"/>
          <cell r="CE1157"/>
          <cell r="CF1157"/>
          <cell r="CG1157"/>
          <cell r="CH1157"/>
          <cell r="CI1157"/>
          <cell r="CJ1157"/>
          <cell r="CK1157"/>
          <cell r="CL1157"/>
          <cell r="CM1157"/>
          <cell r="CN1157"/>
          <cell r="CO1157"/>
        </row>
        <row r="1158">
          <cell r="B1158">
            <v>2002</v>
          </cell>
          <cell r="C1158">
            <v>1154</v>
          </cell>
          <cell r="D1158">
            <v>30</v>
          </cell>
          <cell r="E1158">
            <v>8</v>
          </cell>
          <cell r="F1158">
            <v>2565</v>
          </cell>
          <cell r="G1158">
            <v>800047166924</v>
          </cell>
          <cell r="H1158" t="str">
            <v>นาย</v>
          </cell>
          <cell r="I1158" t="str">
            <v xml:space="preserve">จักรรินทร์ </v>
          </cell>
          <cell r="J1158" t="str">
            <v>เนตรคำพรหม</v>
          </cell>
          <cell r="K1158">
            <v>1509901289282</v>
          </cell>
          <cell r="L1158" t="str">
            <v>บวกครกหลวง</v>
          </cell>
          <cell r="M1158" t="str">
            <v>เชียงใหม่ 3</v>
          </cell>
          <cell r="N1158">
            <v>8</v>
          </cell>
          <cell r="O1158" t="str">
            <v>สินเชื่อธนาคารประชาชน</v>
          </cell>
          <cell r="P1158" t="str">
            <v>บุคคลค้ำประกัน</v>
          </cell>
          <cell r="Q1158"/>
          <cell r="R1158"/>
          <cell r="S1158" t="str">
            <v>แขวงเชียงใหม่</v>
          </cell>
          <cell r="T1158" t="str">
            <v>ผบ.3738</v>
          </cell>
          <cell r="U1158" t="str">
            <v>2562</v>
          </cell>
          <cell r="V1158"/>
          <cell r="W1158"/>
          <cell r="X1158"/>
          <cell r="Y1158"/>
          <cell r="Z1158"/>
          <cell r="AA1158"/>
          <cell r="AB1158"/>
          <cell r="AC1158"/>
          <cell r="AD1158"/>
          <cell r="AE1158"/>
          <cell r="AF1158"/>
          <cell r="AG1158"/>
          <cell r="AH1158"/>
          <cell r="AI1158"/>
          <cell r="AJ1158"/>
          <cell r="AK1158"/>
          <cell r="AL1158"/>
          <cell r="AM1158"/>
          <cell r="AN1158"/>
          <cell r="AO1158"/>
          <cell r="AP1158"/>
          <cell r="AQ1158"/>
          <cell r="AR1158"/>
          <cell r="AS1158"/>
          <cell r="AT1158"/>
          <cell r="AU1158"/>
          <cell r="AV1158"/>
          <cell r="AW1158"/>
          <cell r="AX1158"/>
          <cell r="AY1158"/>
          <cell r="AZ1158"/>
          <cell r="BA1158"/>
          <cell r="BB1158"/>
          <cell r="BC1158"/>
          <cell r="BD1158"/>
          <cell r="BE1158"/>
          <cell r="BF1158"/>
          <cell r="BG1158"/>
          <cell r="BH1158"/>
          <cell r="BI1158"/>
          <cell r="BJ1158"/>
          <cell r="BK1158"/>
          <cell r="BL1158" t="str">
            <v>นายจักรรินทร์  เนตรคำพรหม</v>
          </cell>
          <cell r="BM1158">
            <v>0</v>
          </cell>
          <cell r="BN1158"/>
          <cell r="BO1158"/>
          <cell r="BP1158"/>
          <cell r="BQ1158"/>
          <cell r="BR1158"/>
          <cell r="BS1158"/>
          <cell r="BT1158"/>
          <cell r="BU1158" t="str">
            <v>จันทร์นิภา</v>
          </cell>
          <cell r="BV1158"/>
          <cell r="BW1158"/>
          <cell r="BX1158"/>
          <cell r="BY1158"/>
          <cell r="BZ1158"/>
          <cell r="CA1158"/>
          <cell r="CB1158"/>
          <cell r="CC1158"/>
          <cell r="CD1158"/>
          <cell r="CE1158"/>
          <cell r="CF1158"/>
          <cell r="CG1158"/>
          <cell r="CH1158"/>
          <cell r="CI1158"/>
          <cell r="CJ1158"/>
          <cell r="CK1158"/>
          <cell r="CL1158"/>
          <cell r="CM1158"/>
          <cell r="CN1158"/>
          <cell r="CO1158"/>
        </row>
        <row r="1159">
          <cell r="B1159">
            <v>2003</v>
          </cell>
          <cell r="C1159">
            <v>1155</v>
          </cell>
          <cell r="D1159">
            <v>30</v>
          </cell>
          <cell r="E1159">
            <v>8</v>
          </cell>
          <cell r="F1159">
            <v>2565</v>
          </cell>
          <cell r="G1159">
            <v>800072584009</v>
          </cell>
          <cell r="H1159" t="str">
            <v>นาย</v>
          </cell>
          <cell r="I1159" t="str">
            <v xml:space="preserve">สุวิจักขณ์ </v>
          </cell>
          <cell r="J1159" t="str">
            <v>ประกอบชีพ</v>
          </cell>
          <cell r="K1159">
            <v>1509900741106</v>
          </cell>
          <cell r="L1159" t="str">
            <v>บวกครกหลวง</v>
          </cell>
          <cell r="M1159" t="str">
            <v>เชียงใหม่ 3</v>
          </cell>
          <cell r="N1159">
            <v>8</v>
          </cell>
          <cell r="O1159" t="str">
            <v>สินเชื่อธนาคารประชาชน</v>
          </cell>
          <cell r="P1159" t="str">
            <v>บุคคลค้ำประกัน</v>
          </cell>
          <cell r="Q1159"/>
          <cell r="R1159"/>
          <cell r="S1159" t="str">
            <v>แขวงเชียงใหม่</v>
          </cell>
          <cell r="T1159" t="str">
            <v>ผบ.3732</v>
          </cell>
          <cell r="U1159" t="str">
            <v>2562</v>
          </cell>
          <cell r="V1159" t="str">
            <v>ผบ.4484</v>
          </cell>
          <cell r="W1159">
            <v>2562</v>
          </cell>
          <cell r="X1159"/>
          <cell r="Y1159"/>
          <cell r="Z1159"/>
          <cell r="AA1159"/>
          <cell r="AB1159"/>
          <cell r="AC1159"/>
          <cell r="AD1159"/>
          <cell r="AE1159"/>
          <cell r="AF1159"/>
          <cell r="AG1159"/>
          <cell r="AH1159"/>
          <cell r="AI1159"/>
          <cell r="AJ1159"/>
          <cell r="AK1159"/>
          <cell r="AL1159"/>
          <cell r="AM1159"/>
          <cell r="AN1159"/>
          <cell r="AO1159"/>
          <cell r="AP1159"/>
          <cell r="AQ1159"/>
          <cell r="AR1159"/>
          <cell r="AS1159"/>
          <cell r="AT1159"/>
          <cell r="AU1159"/>
          <cell r="AV1159"/>
          <cell r="AW1159"/>
          <cell r="AX1159"/>
          <cell r="AY1159"/>
          <cell r="AZ1159"/>
          <cell r="BA1159"/>
          <cell r="BB1159"/>
          <cell r="BC1159"/>
          <cell r="BD1159"/>
          <cell r="BE1159"/>
          <cell r="BF1159"/>
          <cell r="BG1159"/>
          <cell r="BH1159"/>
          <cell r="BI1159"/>
          <cell r="BJ1159"/>
          <cell r="BK1159"/>
          <cell r="BL1159" t="str">
            <v>นายสุวิจักขณ์  ประกอบชีพ</v>
          </cell>
          <cell r="BM1159">
            <v>0</v>
          </cell>
          <cell r="BN1159"/>
          <cell r="BO1159"/>
          <cell r="BP1159"/>
          <cell r="BQ1159"/>
          <cell r="BR1159"/>
          <cell r="BS1159"/>
          <cell r="BT1159"/>
          <cell r="BU1159" t="str">
            <v>จันทร์นิภา</v>
          </cell>
          <cell r="BV1159"/>
          <cell r="BW1159"/>
          <cell r="BX1159"/>
          <cell r="BY1159"/>
          <cell r="BZ1159"/>
          <cell r="CA1159"/>
          <cell r="CB1159"/>
          <cell r="CC1159"/>
          <cell r="CD1159"/>
          <cell r="CE1159"/>
          <cell r="CF1159"/>
          <cell r="CG1159"/>
          <cell r="CH1159"/>
          <cell r="CI1159"/>
          <cell r="CJ1159"/>
          <cell r="CK1159"/>
          <cell r="CL1159"/>
          <cell r="CM1159"/>
          <cell r="CN1159"/>
          <cell r="CO1159"/>
        </row>
        <row r="1160">
          <cell r="B1160">
            <v>2004</v>
          </cell>
          <cell r="C1160">
            <v>1156</v>
          </cell>
          <cell r="D1160">
            <v>30</v>
          </cell>
          <cell r="E1160">
            <v>8</v>
          </cell>
          <cell r="F1160">
            <v>2565</v>
          </cell>
          <cell r="G1160">
            <v>800075135429</v>
          </cell>
          <cell r="H1160" t="str">
            <v>นางสาว</v>
          </cell>
          <cell r="I1160" t="str">
            <v xml:space="preserve">ภัคพิชา </v>
          </cell>
          <cell r="J1160" t="str">
            <v>กมลเลิศ</v>
          </cell>
          <cell r="K1160">
            <v>1501400071023</v>
          </cell>
          <cell r="L1160" t="str">
            <v>บวกครกหลวง</v>
          </cell>
          <cell r="M1160" t="str">
            <v>เชียงใหม่ 3</v>
          </cell>
          <cell r="N1160">
            <v>8</v>
          </cell>
          <cell r="O1160" t="str">
            <v>สินเชื่อธนาคารประชาชน</v>
          </cell>
          <cell r="P1160" t="str">
            <v>บุคคลค้ำประกัน</v>
          </cell>
          <cell r="Q1160"/>
          <cell r="R1160"/>
          <cell r="S1160" t="str">
            <v>แขวงเชียงใหม่</v>
          </cell>
          <cell r="T1160" t="str">
            <v>ผบ.3740</v>
          </cell>
          <cell r="U1160" t="str">
            <v>2562</v>
          </cell>
          <cell r="V1160"/>
          <cell r="W1160"/>
          <cell r="X1160"/>
          <cell r="Y1160"/>
          <cell r="Z1160"/>
          <cell r="AA1160"/>
          <cell r="AB1160"/>
          <cell r="AC1160"/>
          <cell r="AD1160"/>
          <cell r="AE1160"/>
          <cell r="AF1160"/>
          <cell r="AG1160"/>
          <cell r="AH1160"/>
          <cell r="AI1160"/>
          <cell r="AJ1160"/>
          <cell r="AK1160"/>
          <cell r="AL1160"/>
          <cell r="AM1160"/>
          <cell r="AN1160"/>
          <cell r="AO1160"/>
          <cell r="AP1160"/>
          <cell r="AQ1160"/>
          <cell r="AR1160"/>
          <cell r="AS1160"/>
          <cell r="AT1160"/>
          <cell r="AU1160"/>
          <cell r="AV1160"/>
          <cell r="AW1160"/>
          <cell r="AX1160"/>
          <cell r="AY1160"/>
          <cell r="AZ1160"/>
          <cell r="BA1160"/>
          <cell r="BB1160"/>
          <cell r="BC1160"/>
          <cell r="BD1160"/>
          <cell r="BE1160"/>
          <cell r="BF1160"/>
          <cell r="BG1160"/>
          <cell r="BH1160"/>
          <cell r="BI1160"/>
          <cell r="BJ1160"/>
          <cell r="BK1160"/>
          <cell r="BL1160" t="str">
            <v>นางสาวภัคพิชา  กมลเลิศ</v>
          </cell>
          <cell r="BM1160">
            <v>0</v>
          </cell>
          <cell r="BN1160"/>
          <cell r="BO1160"/>
          <cell r="BP1160"/>
          <cell r="BQ1160"/>
          <cell r="BR1160"/>
          <cell r="BS1160"/>
          <cell r="BT1160"/>
          <cell r="BU1160" t="str">
            <v>จันทร์นิภา</v>
          </cell>
          <cell r="BV1160"/>
          <cell r="BW1160"/>
          <cell r="BX1160"/>
          <cell r="BY1160"/>
          <cell r="BZ1160"/>
          <cell r="CA1160"/>
          <cell r="CB1160"/>
          <cell r="CC1160"/>
          <cell r="CD1160"/>
          <cell r="CE1160"/>
          <cell r="CF1160"/>
          <cell r="CG1160"/>
          <cell r="CH1160"/>
          <cell r="CI1160"/>
          <cell r="CJ1160"/>
          <cell r="CK1160"/>
          <cell r="CL1160"/>
          <cell r="CM1160"/>
          <cell r="CN1160"/>
          <cell r="CO1160"/>
        </row>
        <row r="1161">
          <cell r="B1161">
            <v>2005</v>
          </cell>
          <cell r="C1161">
            <v>1157</v>
          </cell>
          <cell r="D1161">
            <v>30</v>
          </cell>
          <cell r="E1161">
            <v>8</v>
          </cell>
          <cell r="F1161">
            <v>2565</v>
          </cell>
          <cell r="G1161">
            <v>800071385390</v>
          </cell>
          <cell r="H1161" t="str">
            <v>นางสาว</v>
          </cell>
          <cell r="I1161" t="str">
            <v xml:space="preserve">จิราพา </v>
          </cell>
          <cell r="J1161" t="str">
            <v>พินิจกิจ</v>
          </cell>
          <cell r="K1161">
            <v>1570700120509</v>
          </cell>
          <cell r="L1161" t="str">
            <v>บวกครกหลวง</v>
          </cell>
          <cell r="M1161" t="str">
            <v>เชียงใหม่ 3</v>
          </cell>
          <cell r="N1161">
            <v>8</v>
          </cell>
          <cell r="O1161" t="str">
            <v>สินเชื่อธนาคารประชาชน</v>
          </cell>
          <cell r="P1161" t="str">
            <v>บุคคลค้ำประกัน</v>
          </cell>
          <cell r="Q1161"/>
          <cell r="R1161"/>
          <cell r="S1161" t="str">
            <v>แขวงเชียงใหม่</v>
          </cell>
          <cell r="T1161" t="str">
            <v>ผบ.3742</v>
          </cell>
          <cell r="U1161" t="str">
            <v>2562</v>
          </cell>
          <cell r="V1161" t="str">
            <v>ผบ.4601</v>
          </cell>
          <cell r="W1161">
            <v>2562</v>
          </cell>
          <cell r="X1161"/>
          <cell r="Y1161"/>
          <cell r="Z1161"/>
          <cell r="AA1161"/>
          <cell r="AB1161"/>
          <cell r="AC1161"/>
          <cell r="AD1161"/>
          <cell r="AE1161"/>
          <cell r="AF1161"/>
          <cell r="AG1161"/>
          <cell r="AH1161"/>
          <cell r="AI1161"/>
          <cell r="AJ1161"/>
          <cell r="AK1161"/>
          <cell r="AL1161"/>
          <cell r="AM1161"/>
          <cell r="AN1161"/>
          <cell r="AO1161"/>
          <cell r="AP1161"/>
          <cell r="AQ1161"/>
          <cell r="AR1161"/>
          <cell r="AS1161"/>
          <cell r="AT1161"/>
          <cell r="AU1161"/>
          <cell r="AV1161"/>
          <cell r="AW1161"/>
          <cell r="AX1161"/>
          <cell r="AY1161"/>
          <cell r="AZ1161"/>
          <cell r="BA1161"/>
          <cell r="BB1161"/>
          <cell r="BC1161"/>
          <cell r="BD1161"/>
          <cell r="BE1161"/>
          <cell r="BF1161"/>
          <cell r="BG1161"/>
          <cell r="BH1161"/>
          <cell r="BI1161"/>
          <cell r="BJ1161"/>
          <cell r="BK1161"/>
          <cell r="BL1161" t="str">
            <v>นางสาวจิราพา  พินิจกิจ</v>
          </cell>
          <cell r="BM1161">
            <v>0</v>
          </cell>
          <cell r="BN1161"/>
          <cell r="BO1161"/>
          <cell r="BP1161"/>
          <cell r="BQ1161"/>
          <cell r="BR1161"/>
          <cell r="BS1161"/>
          <cell r="BT1161"/>
          <cell r="BU1161" t="str">
            <v>จันทร์นิภา</v>
          </cell>
          <cell r="BV1161"/>
          <cell r="BW1161"/>
          <cell r="BX1161"/>
          <cell r="BY1161"/>
          <cell r="BZ1161"/>
          <cell r="CA1161"/>
          <cell r="CB1161"/>
          <cell r="CC1161"/>
          <cell r="CD1161"/>
          <cell r="CE1161"/>
          <cell r="CF1161"/>
          <cell r="CG1161"/>
          <cell r="CH1161"/>
          <cell r="CI1161"/>
          <cell r="CJ1161"/>
          <cell r="CK1161"/>
          <cell r="CL1161"/>
          <cell r="CM1161"/>
          <cell r="CN1161"/>
          <cell r="CO1161"/>
        </row>
        <row r="1162">
          <cell r="B1162">
            <v>2006</v>
          </cell>
          <cell r="C1162">
            <v>1158</v>
          </cell>
          <cell r="D1162">
            <v>30</v>
          </cell>
          <cell r="E1162">
            <v>8</v>
          </cell>
          <cell r="F1162">
            <v>2565</v>
          </cell>
          <cell r="G1162">
            <v>800074468961</v>
          </cell>
          <cell r="H1162" t="str">
            <v>นาย</v>
          </cell>
          <cell r="I1162" t="str">
            <v>อุทัย</v>
          </cell>
          <cell r="J1162" t="str">
            <v xml:space="preserve"> เจริญสุข</v>
          </cell>
          <cell r="K1162">
            <v>3501700002953</v>
          </cell>
          <cell r="L1162" t="str">
            <v>บวกครกหลวง</v>
          </cell>
          <cell r="M1162" t="str">
            <v>เชียงใหม่ 3</v>
          </cell>
          <cell r="N1162">
            <v>8</v>
          </cell>
          <cell r="O1162" t="str">
            <v>สินเชื่อธนาคารประชาชน</v>
          </cell>
          <cell r="P1162" t="str">
            <v>บุคคลค้ำประกัน</v>
          </cell>
          <cell r="Q1162"/>
          <cell r="R1162"/>
          <cell r="S1162" t="str">
            <v>แขวงเชียงใหม่</v>
          </cell>
          <cell r="T1162" t="str">
            <v>ผบ.3741</v>
          </cell>
          <cell r="U1162" t="str">
            <v>2562</v>
          </cell>
          <cell r="V1162"/>
          <cell r="W1162"/>
          <cell r="X1162"/>
          <cell r="Y1162"/>
          <cell r="Z1162"/>
          <cell r="AA1162"/>
          <cell r="AB1162"/>
          <cell r="AC1162"/>
          <cell r="AD1162"/>
          <cell r="AE1162"/>
          <cell r="AF1162"/>
          <cell r="AG1162"/>
          <cell r="AH1162"/>
          <cell r="AI1162"/>
          <cell r="AJ1162"/>
          <cell r="AK1162"/>
          <cell r="AL1162"/>
          <cell r="AM1162"/>
          <cell r="AN1162"/>
          <cell r="AO1162"/>
          <cell r="AP1162"/>
          <cell r="AQ1162"/>
          <cell r="AR1162"/>
          <cell r="AS1162"/>
          <cell r="AT1162"/>
          <cell r="AU1162"/>
          <cell r="AV1162"/>
          <cell r="AW1162"/>
          <cell r="AX1162"/>
          <cell r="AY1162"/>
          <cell r="AZ1162"/>
          <cell r="BA1162"/>
          <cell r="BB1162"/>
          <cell r="BC1162"/>
          <cell r="BD1162"/>
          <cell r="BE1162"/>
          <cell r="BF1162"/>
          <cell r="BG1162"/>
          <cell r="BH1162"/>
          <cell r="BI1162"/>
          <cell r="BJ1162"/>
          <cell r="BK1162"/>
          <cell r="BL1162" t="str">
            <v>นายอุทัย  เจริญสุข</v>
          </cell>
          <cell r="BM1162">
            <v>0</v>
          </cell>
          <cell r="BN1162"/>
          <cell r="BO1162"/>
          <cell r="BP1162"/>
          <cell r="BQ1162"/>
          <cell r="BR1162"/>
          <cell r="BS1162"/>
          <cell r="BT1162"/>
          <cell r="BU1162" t="str">
            <v>จันทร์นิภา</v>
          </cell>
          <cell r="BV1162"/>
          <cell r="BW1162"/>
          <cell r="BX1162"/>
          <cell r="BY1162"/>
          <cell r="BZ1162"/>
          <cell r="CA1162"/>
          <cell r="CB1162"/>
          <cell r="CC1162"/>
          <cell r="CD1162"/>
          <cell r="CE1162"/>
          <cell r="CF1162"/>
          <cell r="CG1162"/>
          <cell r="CH1162"/>
          <cell r="CI1162"/>
          <cell r="CJ1162"/>
          <cell r="CK1162"/>
          <cell r="CL1162"/>
          <cell r="CM1162"/>
          <cell r="CN1162"/>
          <cell r="CO1162"/>
        </row>
        <row r="1163">
          <cell r="B1163">
            <v>2007</v>
          </cell>
          <cell r="C1163">
            <v>1159</v>
          </cell>
          <cell r="D1163">
            <v>30</v>
          </cell>
          <cell r="E1163">
            <v>8</v>
          </cell>
          <cell r="F1163">
            <v>2565</v>
          </cell>
          <cell r="G1163">
            <v>800058635981</v>
          </cell>
          <cell r="H1163" t="str">
            <v>นาง</v>
          </cell>
          <cell r="I1163" t="str">
            <v xml:space="preserve">สิมาการ </v>
          </cell>
          <cell r="J1163" t="str">
            <v>คุณยศยิ่ง</v>
          </cell>
          <cell r="K1163">
            <v>3501300735805</v>
          </cell>
          <cell r="L1163" t="str">
            <v>บวกครกหลวง</v>
          </cell>
          <cell r="M1163" t="str">
            <v>เชียงใหม่ 3</v>
          </cell>
          <cell r="N1163">
            <v>8</v>
          </cell>
          <cell r="O1163" t="str">
            <v>สินเชื่อธนาคารประชาชน</v>
          </cell>
          <cell r="P1163" t="str">
            <v>บุคคลค้ำประกัน</v>
          </cell>
          <cell r="Q1163"/>
          <cell r="R1163"/>
          <cell r="S1163" t="str">
            <v>แขวงเชียงใหม่</v>
          </cell>
          <cell r="T1163" t="str">
            <v>ผบ.3737</v>
          </cell>
          <cell r="U1163" t="str">
            <v>2562</v>
          </cell>
          <cell r="V1163"/>
          <cell r="W1163"/>
          <cell r="X1163"/>
          <cell r="Y1163"/>
          <cell r="Z1163"/>
          <cell r="AA1163"/>
          <cell r="AB1163"/>
          <cell r="AC1163"/>
          <cell r="AD1163"/>
          <cell r="AE1163"/>
          <cell r="AF1163"/>
          <cell r="AG1163"/>
          <cell r="AH1163"/>
          <cell r="AI1163"/>
          <cell r="AJ1163"/>
          <cell r="AK1163"/>
          <cell r="AL1163"/>
          <cell r="AM1163"/>
          <cell r="AN1163"/>
          <cell r="AO1163"/>
          <cell r="AP1163"/>
          <cell r="AQ1163"/>
          <cell r="AR1163"/>
          <cell r="AS1163"/>
          <cell r="AT1163"/>
          <cell r="AU1163"/>
          <cell r="AV1163"/>
          <cell r="AW1163"/>
          <cell r="AX1163"/>
          <cell r="AY1163"/>
          <cell r="AZ1163"/>
          <cell r="BA1163"/>
          <cell r="BB1163"/>
          <cell r="BC1163"/>
          <cell r="BD1163"/>
          <cell r="BE1163"/>
          <cell r="BF1163"/>
          <cell r="BG1163"/>
          <cell r="BH1163"/>
          <cell r="BI1163"/>
          <cell r="BJ1163"/>
          <cell r="BK1163"/>
          <cell r="BL1163" t="str">
            <v>นางสิมาการ  คุณยศยิ่ง</v>
          </cell>
          <cell r="BM1163">
            <v>0</v>
          </cell>
          <cell r="BN1163"/>
          <cell r="BO1163"/>
          <cell r="BP1163"/>
          <cell r="BQ1163"/>
          <cell r="BR1163"/>
          <cell r="BS1163"/>
          <cell r="BT1163"/>
          <cell r="BU1163" t="str">
            <v>จันทร์นิภา</v>
          </cell>
          <cell r="BV1163"/>
          <cell r="BW1163"/>
          <cell r="BX1163"/>
          <cell r="BY1163"/>
          <cell r="BZ1163"/>
          <cell r="CA1163"/>
          <cell r="CB1163"/>
          <cell r="CC1163"/>
          <cell r="CD1163"/>
          <cell r="CE1163"/>
          <cell r="CF1163"/>
          <cell r="CG1163"/>
          <cell r="CH1163"/>
          <cell r="CI1163"/>
          <cell r="CJ1163"/>
          <cell r="CK1163"/>
          <cell r="CL1163"/>
          <cell r="CM1163"/>
          <cell r="CN1163"/>
          <cell r="CO1163"/>
        </row>
        <row r="1164">
          <cell r="B1164">
            <v>2008</v>
          </cell>
          <cell r="C1164">
            <v>1160</v>
          </cell>
          <cell r="D1164">
            <v>30</v>
          </cell>
          <cell r="E1164">
            <v>8</v>
          </cell>
          <cell r="F1164">
            <v>2565</v>
          </cell>
          <cell r="G1164">
            <v>800036279381</v>
          </cell>
          <cell r="H1164" t="str">
            <v>นาย</v>
          </cell>
          <cell r="I1164" t="str">
            <v xml:space="preserve">กุลนรีย์  หรือนายณิชชภา </v>
          </cell>
          <cell r="J1164" t="str">
            <v>กลั่นเรืองแสง หรืออโนมา</v>
          </cell>
          <cell r="K1164">
            <v>3460600626807</v>
          </cell>
          <cell r="L1164" t="str">
            <v>สันกำแพง</v>
          </cell>
          <cell r="M1164" t="str">
            <v>เชียงใหม่ 3</v>
          </cell>
          <cell r="N1164">
            <v>8</v>
          </cell>
          <cell r="O1164" t="str">
            <v>สินเชื่อพัฒนากลุ่มอาชีพ</v>
          </cell>
          <cell r="P1164" t="str">
            <v>บุคคลค้ำประกัน</v>
          </cell>
          <cell r="Q1164"/>
          <cell r="R1164"/>
          <cell r="S1164" t="str">
            <v>จังหวัดเชียงใหม่</v>
          </cell>
          <cell r="T1164" t="str">
            <v>ผบ.3528</v>
          </cell>
          <cell r="U1164" t="str">
            <v>2561</v>
          </cell>
          <cell r="V1164"/>
          <cell r="W1164"/>
          <cell r="X1164"/>
          <cell r="Y1164"/>
          <cell r="Z1164"/>
          <cell r="AA1164"/>
          <cell r="AB1164"/>
          <cell r="AC1164"/>
          <cell r="AD1164"/>
          <cell r="AE1164"/>
          <cell r="AF1164"/>
          <cell r="AG1164"/>
          <cell r="AH1164"/>
          <cell r="AI1164"/>
          <cell r="AJ1164"/>
          <cell r="AK1164"/>
          <cell r="AL1164"/>
          <cell r="AM1164"/>
          <cell r="AN1164"/>
          <cell r="AO1164"/>
          <cell r="AP1164"/>
          <cell r="AQ1164"/>
          <cell r="AR1164"/>
          <cell r="AS1164"/>
          <cell r="AT1164"/>
          <cell r="AU1164"/>
          <cell r="AV1164"/>
          <cell r="AW1164"/>
          <cell r="AX1164"/>
          <cell r="AY1164"/>
          <cell r="AZ1164"/>
          <cell r="BA1164"/>
          <cell r="BB1164"/>
          <cell r="BC1164"/>
          <cell r="BD1164"/>
          <cell r="BE1164"/>
          <cell r="BF1164"/>
          <cell r="BG1164"/>
          <cell r="BH1164"/>
          <cell r="BI1164"/>
          <cell r="BJ1164"/>
          <cell r="BK1164"/>
          <cell r="BL1164" t="str">
            <v>นายกุลนรีย์  หรือนายณิชชภา  กลั่นเรืองแสง หรืออโนมา</v>
          </cell>
          <cell r="BM1164">
            <v>0</v>
          </cell>
          <cell r="BN1164"/>
          <cell r="BO1164"/>
          <cell r="BP1164"/>
          <cell r="BQ1164"/>
          <cell r="BR1164"/>
          <cell r="BS1164"/>
          <cell r="BT1164"/>
          <cell r="BU1164" t="str">
            <v>จันทร์นิภา</v>
          </cell>
          <cell r="BV1164"/>
          <cell r="BW1164"/>
          <cell r="BX1164"/>
          <cell r="BY1164"/>
          <cell r="BZ1164"/>
          <cell r="CA1164"/>
          <cell r="CB1164"/>
          <cell r="CC1164"/>
          <cell r="CD1164"/>
          <cell r="CE1164"/>
          <cell r="CF1164"/>
          <cell r="CG1164"/>
          <cell r="CH1164"/>
          <cell r="CI1164"/>
          <cell r="CJ1164"/>
          <cell r="CK1164"/>
          <cell r="CL1164"/>
          <cell r="CM1164"/>
          <cell r="CN1164"/>
          <cell r="CO1164"/>
        </row>
        <row r="1165">
          <cell r="B1165">
            <v>2009</v>
          </cell>
          <cell r="C1165">
            <v>1161</v>
          </cell>
          <cell r="D1165">
            <v>30</v>
          </cell>
          <cell r="E1165">
            <v>8</v>
          </cell>
          <cell r="F1165">
            <v>2565</v>
          </cell>
          <cell r="G1165">
            <v>800026324288</v>
          </cell>
          <cell r="H1165" t="str">
            <v>นาย</v>
          </cell>
          <cell r="I1165" t="str">
            <v xml:space="preserve"> ชิงชัย </v>
          </cell>
          <cell r="J1165" t="str">
            <v>เหล่าหว้าน</v>
          </cell>
          <cell r="K1165">
            <v>3501300469862</v>
          </cell>
          <cell r="L1165" t="str">
            <v>สันกำแพง</v>
          </cell>
          <cell r="M1165" t="str">
            <v>เชียงใหม่ 3</v>
          </cell>
          <cell r="N1165">
            <v>8</v>
          </cell>
          <cell r="O1165" t="str">
            <v>สินเชื่อธนาคารประชาชน</v>
          </cell>
          <cell r="P1165" t="str">
            <v>บุคคลค้ำประกัน</v>
          </cell>
          <cell r="Q1165"/>
          <cell r="R1165"/>
          <cell r="S1165" t="str">
            <v>แขวงเชียงใหม่</v>
          </cell>
          <cell r="T1165" t="str">
            <v>ผบ.12210</v>
          </cell>
          <cell r="U1165" t="str">
            <v>2562</v>
          </cell>
          <cell r="V1165"/>
          <cell r="W1165"/>
          <cell r="X1165"/>
          <cell r="Y1165"/>
          <cell r="Z1165"/>
          <cell r="AA1165"/>
          <cell r="AB1165"/>
          <cell r="AC1165"/>
          <cell r="AD1165"/>
          <cell r="AE1165"/>
          <cell r="AF1165"/>
          <cell r="AG1165"/>
          <cell r="AH1165"/>
          <cell r="AI1165"/>
          <cell r="AJ1165"/>
          <cell r="AK1165"/>
          <cell r="AL1165"/>
          <cell r="AM1165"/>
          <cell r="AN1165"/>
          <cell r="AO1165"/>
          <cell r="AP1165"/>
          <cell r="AQ1165"/>
          <cell r="AR1165"/>
          <cell r="AS1165"/>
          <cell r="AT1165"/>
          <cell r="AU1165"/>
          <cell r="AV1165"/>
          <cell r="AW1165"/>
          <cell r="AX1165"/>
          <cell r="AY1165"/>
          <cell r="AZ1165"/>
          <cell r="BA1165"/>
          <cell r="BB1165"/>
          <cell r="BC1165"/>
          <cell r="BD1165"/>
          <cell r="BE1165"/>
          <cell r="BF1165"/>
          <cell r="BG1165"/>
          <cell r="BH1165"/>
          <cell r="BI1165"/>
          <cell r="BJ1165"/>
          <cell r="BK1165"/>
          <cell r="BL1165" t="str">
            <v>นาย ชิงชัย  เหล่าหว้าน</v>
          </cell>
          <cell r="BM1165">
            <v>0</v>
          </cell>
          <cell r="BN1165"/>
          <cell r="BO1165"/>
          <cell r="BP1165"/>
          <cell r="BQ1165"/>
          <cell r="BR1165"/>
          <cell r="BS1165"/>
          <cell r="BT1165"/>
          <cell r="BU1165" t="str">
            <v>จันทร์นิภา</v>
          </cell>
          <cell r="BV1165"/>
          <cell r="BW1165"/>
          <cell r="BX1165"/>
          <cell r="BY1165"/>
          <cell r="BZ1165"/>
          <cell r="CA1165"/>
          <cell r="CB1165"/>
          <cell r="CC1165"/>
          <cell r="CD1165"/>
          <cell r="CE1165"/>
          <cell r="CF1165"/>
          <cell r="CG1165"/>
          <cell r="CH1165"/>
          <cell r="CI1165"/>
          <cell r="CJ1165"/>
          <cell r="CK1165"/>
          <cell r="CL1165"/>
          <cell r="CM1165"/>
          <cell r="CN1165"/>
          <cell r="CO1165"/>
        </row>
        <row r="1166">
          <cell r="B1166">
            <v>2010</v>
          </cell>
          <cell r="C1166">
            <v>1162</v>
          </cell>
          <cell r="D1166">
            <v>30</v>
          </cell>
          <cell r="E1166">
            <v>8</v>
          </cell>
          <cell r="F1166">
            <v>2565</v>
          </cell>
          <cell r="G1166">
            <v>800049990594</v>
          </cell>
          <cell r="H1166" t="str">
            <v>นางสาว</v>
          </cell>
          <cell r="I1166" t="str">
            <v xml:space="preserve">นันทวรรณ์ </v>
          </cell>
          <cell r="J1166" t="str">
            <v>เทศมาสา</v>
          </cell>
          <cell r="K1166">
            <v>5321090018451</v>
          </cell>
          <cell r="L1166" t="str">
            <v>บ่อสร้าง</v>
          </cell>
          <cell r="M1166" t="str">
            <v>เชียงใหม่ 3</v>
          </cell>
          <cell r="N1166">
            <v>8</v>
          </cell>
          <cell r="O1166" t="str">
            <v>สินเชื่อธนาคารประชาชน</v>
          </cell>
          <cell r="P1166" t="str">
            <v>บุคคลค้ำประกัน</v>
          </cell>
          <cell r="Q1166"/>
          <cell r="R1166"/>
          <cell r="S1166" t="str">
            <v>จังหวัดฉะเชิงเทรา</v>
          </cell>
          <cell r="T1166" t="str">
            <v>ผบ.7726</v>
          </cell>
          <cell r="U1166" t="str">
            <v>2562</v>
          </cell>
          <cell r="V1166"/>
          <cell r="W1166"/>
          <cell r="X1166"/>
          <cell r="Y1166"/>
          <cell r="Z1166"/>
          <cell r="AA1166"/>
          <cell r="AB1166"/>
          <cell r="AC1166"/>
          <cell r="AD1166"/>
          <cell r="AE1166"/>
          <cell r="AF1166"/>
          <cell r="AG1166"/>
          <cell r="AH1166"/>
          <cell r="AI1166"/>
          <cell r="AJ1166"/>
          <cell r="AK1166"/>
          <cell r="AL1166"/>
          <cell r="AM1166"/>
          <cell r="AN1166"/>
          <cell r="AO1166"/>
          <cell r="AP1166"/>
          <cell r="AQ1166"/>
          <cell r="AR1166"/>
          <cell r="AS1166"/>
          <cell r="AT1166"/>
          <cell r="AU1166"/>
          <cell r="AV1166"/>
          <cell r="AW1166"/>
          <cell r="AX1166"/>
          <cell r="AY1166"/>
          <cell r="AZ1166"/>
          <cell r="BA1166"/>
          <cell r="BB1166"/>
          <cell r="BC1166"/>
          <cell r="BD1166"/>
          <cell r="BE1166"/>
          <cell r="BF1166"/>
          <cell r="BG1166"/>
          <cell r="BH1166"/>
          <cell r="BI1166"/>
          <cell r="BJ1166"/>
          <cell r="BK1166"/>
          <cell r="BL1166" t="str">
            <v>นางสาวนันทวรรณ์  เทศมาสา</v>
          </cell>
          <cell r="BM1166">
            <v>0</v>
          </cell>
          <cell r="BN1166"/>
          <cell r="BO1166"/>
          <cell r="BP1166"/>
          <cell r="BQ1166"/>
          <cell r="BR1166"/>
          <cell r="BS1166"/>
          <cell r="BT1166"/>
          <cell r="BU1166" t="str">
            <v>จันทร์นิภา</v>
          </cell>
          <cell r="BV1166"/>
          <cell r="BW1166"/>
          <cell r="BX1166"/>
          <cell r="BY1166"/>
          <cell r="BZ1166"/>
          <cell r="CA1166"/>
          <cell r="CB1166"/>
          <cell r="CC1166"/>
          <cell r="CD1166"/>
          <cell r="CE1166"/>
          <cell r="CF1166"/>
          <cell r="CG1166"/>
          <cell r="CH1166"/>
          <cell r="CI1166"/>
          <cell r="CJ1166"/>
          <cell r="CK1166"/>
          <cell r="CL1166"/>
          <cell r="CM1166"/>
          <cell r="CN1166"/>
          <cell r="CO1166"/>
        </row>
        <row r="1167">
          <cell r="B1167">
            <v>2011</v>
          </cell>
          <cell r="C1167">
            <v>1163</v>
          </cell>
          <cell r="D1167">
            <v>30</v>
          </cell>
          <cell r="E1167">
            <v>8</v>
          </cell>
          <cell r="F1167">
            <v>2565</v>
          </cell>
          <cell r="G1167">
            <v>800006561172</v>
          </cell>
          <cell r="H1167" t="str">
            <v>นาง</v>
          </cell>
          <cell r="I1167" t="str">
            <v>ลัดดา</v>
          </cell>
          <cell r="J1167" t="str">
            <v xml:space="preserve"> แก้วคำอ้าย</v>
          </cell>
          <cell r="K1167">
            <v>3501300096331</v>
          </cell>
          <cell r="L1167" t="str">
            <v>สันกำแพง</v>
          </cell>
          <cell r="M1167" t="str">
            <v>เชียงใหม่ 3</v>
          </cell>
          <cell r="N1167">
            <v>8</v>
          </cell>
          <cell r="O1167" t="str">
            <v>สินเชื่อเพื่อพัฒนากลุ่มอาชีพ</v>
          </cell>
          <cell r="P1167" t="str">
            <v>บุคคลค้ำประกัน</v>
          </cell>
          <cell r="Q1167"/>
          <cell r="R1167"/>
          <cell r="S1167" t="str">
            <v>จังหวัดเชียงใหม่</v>
          </cell>
          <cell r="T1167" t="str">
            <v>ผบ.2571</v>
          </cell>
          <cell r="U1167" t="str">
            <v>2562</v>
          </cell>
          <cell r="V1167"/>
          <cell r="W1167"/>
          <cell r="X1167"/>
          <cell r="Y1167"/>
          <cell r="Z1167"/>
          <cell r="AA1167"/>
          <cell r="AB1167"/>
          <cell r="AC1167"/>
          <cell r="AD1167"/>
          <cell r="AE1167"/>
          <cell r="AF1167"/>
          <cell r="AG1167"/>
          <cell r="AH1167"/>
          <cell r="AI1167"/>
          <cell r="AJ1167"/>
          <cell r="AK1167"/>
          <cell r="AL1167"/>
          <cell r="AM1167"/>
          <cell r="AN1167"/>
          <cell r="AO1167"/>
          <cell r="AP1167"/>
          <cell r="AQ1167"/>
          <cell r="AR1167"/>
          <cell r="AS1167"/>
          <cell r="AT1167"/>
          <cell r="AU1167"/>
          <cell r="AV1167"/>
          <cell r="AW1167"/>
          <cell r="AX1167"/>
          <cell r="AY1167"/>
          <cell r="AZ1167"/>
          <cell r="BA1167"/>
          <cell r="BB1167"/>
          <cell r="BC1167"/>
          <cell r="BD1167"/>
          <cell r="BE1167"/>
          <cell r="BF1167"/>
          <cell r="BG1167"/>
          <cell r="BH1167"/>
          <cell r="BI1167"/>
          <cell r="BJ1167"/>
          <cell r="BK1167"/>
          <cell r="BL1167" t="str">
            <v>นางลัดดา  แก้วคำอ้าย</v>
          </cell>
          <cell r="BM1167">
            <v>0</v>
          </cell>
          <cell r="BN1167"/>
          <cell r="BO1167"/>
          <cell r="BP1167"/>
          <cell r="BQ1167"/>
          <cell r="BR1167"/>
          <cell r="BS1167"/>
          <cell r="BT1167"/>
          <cell r="BU1167" t="str">
            <v>จันทร์นิภา</v>
          </cell>
          <cell r="BV1167"/>
          <cell r="BW1167"/>
          <cell r="BX1167"/>
          <cell r="BY1167"/>
          <cell r="BZ1167"/>
          <cell r="CA1167"/>
          <cell r="CB1167"/>
          <cell r="CC1167"/>
          <cell r="CD1167"/>
          <cell r="CE1167"/>
          <cell r="CF1167"/>
          <cell r="CG1167"/>
          <cell r="CH1167"/>
          <cell r="CI1167"/>
          <cell r="CJ1167"/>
          <cell r="CK1167"/>
          <cell r="CL1167"/>
          <cell r="CM1167"/>
          <cell r="CN1167"/>
          <cell r="CO1167"/>
        </row>
        <row r="1168">
          <cell r="B1168">
            <v>2012</v>
          </cell>
          <cell r="C1168">
            <v>1164</v>
          </cell>
          <cell r="D1168">
            <v>30</v>
          </cell>
          <cell r="E1168">
            <v>8</v>
          </cell>
          <cell r="F1168">
            <v>2565</v>
          </cell>
          <cell r="G1168">
            <v>800006561107</v>
          </cell>
          <cell r="H1168" t="str">
            <v>นาย</v>
          </cell>
          <cell r="I1168" t="str">
            <v xml:space="preserve">ชัยณรงค์ </v>
          </cell>
          <cell r="J1168" t="str">
            <v>พวงเรือนแก้ว</v>
          </cell>
          <cell r="K1168">
            <v>3501300517034</v>
          </cell>
          <cell r="L1168" t="str">
            <v>สันกำแพง</v>
          </cell>
          <cell r="M1168" t="str">
            <v>เชียงใหม่ 3</v>
          </cell>
          <cell r="N1168">
            <v>8</v>
          </cell>
          <cell r="O1168" t="str">
            <v>สินเชื่อเพื่อพัฒนากลุ่มอาชีพ</v>
          </cell>
          <cell r="P1168" t="str">
            <v>บุคคลค้ำประกัน</v>
          </cell>
          <cell r="Q1168"/>
          <cell r="R1168"/>
          <cell r="S1168" t="str">
            <v>จังหวัดเชียงใหม่</v>
          </cell>
          <cell r="T1168" t="str">
            <v>ผบ.2572</v>
          </cell>
          <cell r="U1168" t="str">
            <v>2562</v>
          </cell>
          <cell r="V1168"/>
          <cell r="W1168"/>
          <cell r="X1168"/>
          <cell r="Y1168"/>
          <cell r="Z1168"/>
          <cell r="AA1168"/>
          <cell r="AB1168"/>
          <cell r="AC1168"/>
          <cell r="AD1168"/>
          <cell r="AE1168"/>
          <cell r="AF1168"/>
          <cell r="AG1168"/>
          <cell r="AH1168"/>
          <cell r="AI1168"/>
          <cell r="AJ1168"/>
          <cell r="AK1168"/>
          <cell r="AL1168"/>
          <cell r="AM1168"/>
          <cell r="AN1168"/>
          <cell r="AO1168"/>
          <cell r="AP1168"/>
          <cell r="AQ1168"/>
          <cell r="AR1168"/>
          <cell r="AS1168"/>
          <cell r="AT1168"/>
          <cell r="AU1168"/>
          <cell r="AV1168"/>
          <cell r="AW1168"/>
          <cell r="AX1168"/>
          <cell r="AY1168"/>
          <cell r="AZ1168"/>
          <cell r="BA1168"/>
          <cell r="BB1168"/>
          <cell r="BC1168"/>
          <cell r="BD1168"/>
          <cell r="BE1168"/>
          <cell r="BF1168"/>
          <cell r="BG1168"/>
          <cell r="BH1168"/>
          <cell r="BI1168"/>
          <cell r="BJ1168"/>
          <cell r="BK1168"/>
          <cell r="BL1168" t="str">
            <v>นายชัยณรงค์  พวงเรือนแก้ว</v>
          </cell>
          <cell r="BM1168">
            <v>0</v>
          </cell>
          <cell r="BN1168"/>
          <cell r="BO1168"/>
          <cell r="BP1168"/>
          <cell r="BQ1168"/>
          <cell r="BR1168"/>
          <cell r="BS1168"/>
          <cell r="BT1168"/>
          <cell r="BU1168" t="str">
            <v>จันทร์นิภา</v>
          </cell>
          <cell r="BV1168"/>
          <cell r="BW1168"/>
          <cell r="BX1168"/>
          <cell r="BY1168"/>
          <cell r="BZ1168"/>
          <cell r="CA1168"/>
          <cell r="CB1168"/>
          <cell r="CC1168"/>
          <cell r="CD1168"/>
          <cell r="CE1168"/>
          <cell r="CF1168"/>
          <cell r="CG1168"/>
          <cell r="CH1168"/>
          <cell r="CI1168"/>
          <cell r="CJ1168"/>
          <cell r="CK1168"/>
          <cell r="CL1168"/>
          <cell r="CM1168"/>
          <cell r="CN1168"/>
          <cell r="CO1168"/>
        </row>
        <row r="1169">
          <cell r="B1169">
            <v>2013</v>
          </cell>
          <cell r="C1169">
            <v>1165</v>
          </cell>
          <cell r="D1169">
            <v>23</v>
          </cell>
          <cell r="E1169">
            <v>8</v>
          </cell>
          <cell r="F1169">
            <v>2565</v>
          </cell>
          <cell r="G1169">
            <v>800023015954</v>
          </cell>
          <cell r="H1169" t="str">
            <v>นาง</v>
          </cell>
          <cell r="I1169" t="str">
            <v>โชติรัตน์</v>
          </cell>
          <cell r="J1169" t="str">
            <v>แลมเบิอร์ท</v>
          </cell>
          <cell r="K1169" t="str">
            <v>3 4003 00089 05 9</v>
          </cell>
          <cell r="L1169" t="str">
            <v>เซ็นทรัล แอร์พอร์ต พลาซ่า เชียงใหม่</v>
          </cell>
          <cell r="M1169" t="str">
            <v>เชียงใหม่ 1</v>
          </cell>
          <cell r="N1169">
            <v>8</v>
          </cell>
          <cell r="O1169" t="str">
            <v>สินเชื่อห้องแถว</v>
          </cell>
          <cell r="P1169" t="str">
            <v>1.บุคคลค้ำประกัน</v>
          </cell>
          <cell r="Q1169">
            <v>256773.3</v>
          </cell>
          <cell r="R1169">
            <v>51229.22</v>
          </cell>
          <cell r="S1169" t="str">
            <v>จังหวัดเชียงใหม่</v>
          </cell>
          <cell r="T1169" t="str">
            <v>ผบE1242</v>
          </cell>
          <cell r="U1169">
            <v>2564</v>
          </cell>
          <cell r="V1169" t="str">
            <v>ผบE862</v>
          </cell>
          <cell r="W1169">
            <v>2565</v>
          </cell>
          <cell r="X1169">
            <v>20</v>
          </cell>
          <cell r="Y1169">
            <v>6</v>
          </cell>
          <cell r="Z1169">
            <v>2565</v>
          </cell>
          <cell r="AA1169"/>
          <cell r="AB1169"/>
          <cell r="AC1169"/>
          <cell r="AD1169"/>
          <cell r="AE1169"/>
          <cell r="AF1169"/>
          <cell r="AG1169"/>
          <cell r="AH1169"/>
          <cell r="AI1169"/>
          <cell r="AJ1169"/>
          <cell r="AK1169"/>
          <cell r="AL1169"/>
          <cell r="AM1169"/>
          <cell r="AN1169"/>
          <cell r="AO1169"/>
          <cell r="AP1169"/>
          <cell r="AQ1169"/>
          <cell r="AR1169"/>
          <cell r="AS1169"/>
          <cell r="AT1169"/>
          <cell r="AU1169"/>
          <cell r="AV1169"/>
          <cell r="AW1169"/>
          <cell r="AX1169"/>
          <cell r="AY1169"/>
          <cell r="AZ1169"/>
          <cell r="BA1169"/>
          <cell r="BB1169"/>
          <cell r="BC1169"/>
          <cell r="BD1169"/>
          <cell r="BE1169"/>
          <cell r="BF1169"/>
          <cell r="BG1169"/>
          <cell r="BH1169"/>
          <cell r="BI1169"/>
          <cell r="BJ1169"/>
          <cell r="BK1169"/>
          <cell r="BL1169" t="str">
            <v>นางโชติรัตน์ แลมเบิอร์ท</v>
          </cell>
          <cell r="BM1169">
            <v>0</v>
          </cell>
          <cell r="BN1169"/>
          <cell r="BO1169"/>
          <cell r="BP1169"/>
          <cell r="BQ1169"/>
          <cell r="BR1169"/>
          <cell r="BS1169"/>
          <cell r="BT1169"/>
          <cell r="BU1169" t="str">
            <v>จันทร์นิภา</v>
          </cell>
          <cell r="BV1169"/>
          <cell r="BW1169"/>
          <cell r="BX1169"/>
          <cell r="BY1169"/>
          <cell r="BZ1169"/>
          <cell r="CA1169"/>
          <cell r="CB1169"/>
          <cell r="CC1169"/>
          <cell r="CD1169"/>
          <cell r="CE1169"/>
          <cell r="CF1169"/>
          <cell r="CG1169"/>
          <cell r="CH1169"/>
          <cell r="CI1169"/>
          <cell r="CJ1169"/>
          <cell r="CK1169"/>
          <cell r="CL1169"/>
          <cell r="CM1169"/>
          <cell r="CN1169"/>
          <cell r="CO1169"/>
        </row>
        <row r="1170">
          <cell r="B1170">
            <v>2014</v>
          </cell>
          <cell r="C1170">
            <v>1166</v>
          </cell>
          <cell r="D1170"/>
          <cell r="E1170"/>
          <cell r="F1170"/>
          <cell r="G1170">
            <v>800029763748</v>
          </cell>
          <cell r="H1170" t="str">
            <v>นาย</v>
          </cell>
          <cell r="I1170" t="str">
            <v>อธิการณ์</v>
          </cell>
          <cell r="J1170" t="str">
            <v>คำบุญชู</v>
          </cell>
          <cell r="K1170" t="str">
            <v>1 5010 00056 00 1</v>
          </cell>
          <cell r="L1170" t="str">
            <v>แม่อาย</v>
          </cell>
          <cell r="M1170" t="str">
            <v>เชียงใหม่ 2</v>
          </cell>
          <cell r="N1170">
            <v>8</v>
          </cell>
          <cell r="O1170" t="str">
            <v>ธนาคารประชาชน</v>
          </cell>
          <cell r="P1170" t="str">
            <v>1.บุคคลค้ำประกัน</v>
          </cell>
          <cell r="Q1170"/>
          <cell r="R1170"/>
          <cell r="S1170" t="str">
            <v>จังหวัดฝาง</v>
          </cell>
          <cell r="T1170" t="str">
            <v>ผบ.622</v>
          </cell>
          <cell r="U1170" t="str">
            <v>2557</v>
          </cell>
          <cell r="V1170" t="str">
            <v>ผบ.760</v>
          </cell>
          <cell r="W1170">
            <v>2557</v>
          </cell>
          <cell r="X1170"/>
          <cell r="Y1170"/>
          <cell r="Z1170"/>
          <cell r="AA1170">
            <v>21</v>
          </cell>
          <cell r="AB1170">
            <v>10</v>
          </cell>
          <cell r="AC1170">
            <v>2556</v>
          </cell>
          <cell r="AD1170"/>
          <cell r="AE1170"/>
          <cell r="AF1170"/>
          <cell r="AG1170"/>
          <cell r="AH1170"/>
          <cell r="AI1170"/>
          <cell r="AJ1170"/>
          <cell r="AK1170"/>
          <cell r="AL1170"/>
          <cell r="AM1170"/>
          <cell r="AN1170"/>
          <cell r="AO1170"/>
          <cell r="AP1170"/>
          <cell r="AQ1170"/>
          <cell r="AR1170"/>
          <cell r="AS1170"/>
          <cell r="AT1170"/>
          <cell r="AU1170"/>
          <cell r="AV1170"/>
          <cell r="AW1170"/>
          <cell r="AX1170"/>
          <cell r="AY1170"/>
          <cell r="AZ1170"/>
          <cell r="BA1170"/>
          <cell r="BB1170"/>
          <cell r="BC1170"/>
          <cell r="BD1170"/>
          <cell r="BE1170"/>
          <cell r="BF1170"/>
          <cell r="BG1170"/>
          <cell r="BH1170"/>
          <cell r="BI1170"/>
          <cell r="BJ1170"/>
          <cell r="BK1170"/>
          <cell r="BL1170" t="str">
            <v>นายอธิการณ์ คำบุญชู</v>
          </cell>
          <cell r="BM1170">
            <v>0</v>
          </cell>
          <cell r="BN1170"/>
          <cell r="BO1170"/>
          <cell r="BP1170"/>
          <cell r="BQ1170"/>
          <cell r="BR1170"/>
          <cell r="BS1170"/>
          <cell r="BT1170"/>
          <cell r="BU1170"/>
          <cell r="BV1170"/>
          <cell r="BW1170"/>
          <cell r="BX1170"/>
          <cell r="BY1170"/>
          <cell r="BZ1170"/>
          <cell r="CA1170"/>
          <cell r="CB1170"/>
          <cell r="CC1170"/>
          <cell r="CD1170"/>
          <cell r="CE1170"/>
          <cell r="CF1170"/>
          <cell r="CG1170"/>
          <cell r="CH1170"/>
          <cell r="CI1170"/>
          <cell r="CJ1170"/>
          <cell r="CK1170"/>
          <cell r="CL1170"/>
          <cell r="CM1170"/>
          <cell r="CN1170"/>
          <cell r="CO1170"/>
        </row>
        <row r="1171">
          <cell r="B1171">
            <v>2015</v>
          </cell>
          <cell r="C1171">
            <v>1167</v>
          </cell>
          <cell r="D1171">
            <v>8</v>
          </cell>
          <cell r="E1171">
            <v>4</v>
          </cell>
          <cell r="F1171">
            <v>2565</v>
          </cell>
          <cell r="G1171">
            <v>800090031850</v>
          </cell>
          <cell r="H1171" t="str">
            <v>นาง</v>
          </cell>
          <cell r="I1171" t="str">
            <v>อัมพร</v>
          </cell>
          <cell r="J1171" t="str">
            <v>แสนใจ</v>
          </cell>
          <cell r="K1171">
            <v>3500600219895</v>
          </cell>
          <cell r="L1171" t="str">
            <v>ดอยเต่า</v>
          </cell>
          <cell r="M1171" t="str">
            <v>เชียงใหม่ 3</v>
          </cell>
          <cell r="N1171">
            <v>8</v>
          </cell>
          <cell r="O1171" t="str">
            <v>สินเชื่อแก้ไขปัญหาหนี้นอกระบบPSAระยะที่ 2</v>
          </cell>
          <cell r="P1171" t="str">
            <v>1.บุคคลค้ำประกัน</v>
          </cell>
          <cell r="Q1171"/>
          <cell r="R1171"/>
          <cell r="S1171" t="str">
            <v>แขวงเชียงใหม่</v>
          </cell>
          <cell r="T1171" t="str">
            <v>ผบE3222</v>
          </cell>
          <cell r="U1171" t="str">
            <v>2565</v>
          </cell>
          <cell r="V1171" t="str">
            <v>ผบE5803</v>
          </cell>
          <cell r="W1171">
            <v>2565</v>
          </cell>
          <cell r="X1171">
            <v>15</v>
          </cell>
          <cell r="Y1171">
            <v>8</v>
          </cell>
          <cell r="Z1171">
            <v>2565</v>
          </cell>
          <cell r="AA1171"/>
          <cell r="AB1171"/>
          <cell r="AC1171"/>
          <cell r="AD1171"/>
          <cell r="AE1171"/>
          <cell r="AF1171"/>
          <cell r="AG1171"/>
          <cell r="AH1171"/>
          <cell r="AI1171"/>
          <cell r="AJ1171"/>
          <cell r="AK1171"/>
          <cell r="AL1171"/>
          <cell r="AM1171"/>
          <cell r="AN1171"/>
          <cell r="AO1171"/>
          <cell r="AP1171"/>
          <cell r="AQ1171"/>
          <cell r="AR1171"/>
          <cell r="AS1171"/>
          <cell r="AT1171"/>
          <cell r="AU1171"/>
          <cell r="AV1171"/>
          <cell r="AW1171"/>
          <cell r="AX1171"/>
          <cell r="AY1171"/>
          <cell r="AZ1171"/>
          <cell r="BA1171"/>
          <cell r="BB1171"/>
          <cell r="BC1171"/>
          <cell r="BD1171"/>
          <cell r="BE1171"/>
          <cell r="BF1171"/>
          <cell r="BG1171"/>
          <cell r="BH1171"/>
          <cell r="BI1171"/>
          <cell r="BJ1171"/>
          <cell r="BK1171"/>
          <cell r="BL1171" t="str">
            <v>นางอัมพร แสนใจ</v>
          </cell>
          <cell r="BM1171">
            <v>888165010013</v>
          </cell>
          <cell r="BN1171"/>
          <cell r="BO1171"/>
          <cell r="BP1171"/>
          <cell r="BQ1171"/>
          <cell r="BR1171"/>
          <cell r="BS1171"/>
          <cell r="BT1171"/>
          <cell r="BU1171"/>
          <cell r="BV1171"/>
          <cell r="BW1171"/>
          <cell r="BX1171"/>
          <cell r="BY1171"/>
          <cell r="BZ1171"/>
          <cell r="CA1171"/>
          <cell r="CB1171"/>
          <cell r="CC1171"/>
          <cell r="CD1171"/>
          <cell r="CE1171"/>
          <cell r="CF1171"/>
          <cell r="CG1171"/>
          <cell r="CH1171"/>
          <cell r="CI1171"/>
          <cell r="CJ1171"/>
          <cell r="CK1171"/>
          <cell r="CL1171"/>
          <cell r="CM1171"/>
          <cell r="CN1171"/>
          <cell r="CO1171"/>
        </row>
        <row r="1172">
          <cell r="B1172">
            <v>2016</v>
          </cell>
          <cell r="C1172">
            <v>1168</v>
          </cell>
          <cell r="D1172">
            <v>24</v>
          </cell>
          <cell r="E1172">
            <v>8</v>
          </cell>
          <cell r="F1172">
            <v>2565</v>
          </cell>
          <cell r="G1172">
            <v>800035226201</v>
          </cell>
          <cell r="H1172" t="str">
            <v>นาง</v>
          </cell>
          <cell r="I1172" t="str">
            <v>ธัญธิตา</v>
          </cell>
          <cell r="J1172" t="str">
            <v>หาญมงคล</v>
          </cell>
          <cell r="K1172">
            <v>3930100857821</v>
          </cell>
          <cell r="L1172" t="str">
            <v>หนองหอย</v>
          </cell>
          <cell r="M1172" t="str">
            <v>เชียงใหม่ 1</v>
          </cell>
          <cell r="N1172">
            <v>8</v>
          </cell>
          <cell r="O1172" t="str">
            <v>สินเชื่อธนาคารประชาชน</v>
          </cell>
          <cell r="P1172" t="str">
            <v>1.บุคคลค้ำประกัน</v>
          </cell>
          <cell r="Q1172">
            <v>55843.63</v>
          </cell>
          <cell r="R1172">
            <v>11965.53</v>
          </cell>
          <cell r="S1172" t="str">
            <v>แขวงเชียงใหม่</v>
          </cell>
          <cell r="T1172" t="str">
            <v>ผบ.2641</v>
          </cell>
          <cell r="U1172">
            <v>2563</v>
          </cell>
          <cell r="V1172" t="str">
            <v>ผบ.5135</v>
          </cell>
          <cell r="W1172">
            <v>2563</v>
          </cell>
          <cell r="X1172"/>
          <cell r="Y1172"/>
          <cell r="Z1172"/>
          <cell r="AA1172">
            <v>20</v>
          </cell>
          <cell r="AB1172">
            <v>7</v>
          </cell>
          <cell r="AC1172">
            <v>2563</v>
          </cell>
          <cell r="AD1172"/>
          <cell r="AE1172"/>
          <cell r="AF1172"/>
          <cell r="AG1172"/>
          <cell r="AH1172"/>
          <cell r="AI1172"/>
          <cell r="AJ1172"/>
          <cell r="AK1172"/>
          <cell r="AL1172"/>
          <cell r="AM1172"/>
          <cell r="AN1172"/>
          <cell r="AO1172"/>
          <cell r="AP1172"/>
          <cell r="AQ1172"/>
          <cell r="AR1172"/>
          <cell r="AS1172"/>
          <cell r="AT1172"/>
          <cell r="AU1172"/>
          <cell r="AV1172"/>
          <cell r="AW1172"/>
          <cell r="AX1172"/>
          <cell r="AY1172"/>
          <cell r="AZ1172"/>
          <cell r="BA1172"/>
          <cell r="BB1172"/>
          <cell r="BC1172"/>
          <cell r="BD1172"/>
          <cell r="BE1172"/>
          <cell r="BF1172"/>
          <cell r="BG1172"/>
          <cell r="BH1172"/>
          <cell r="BI1172"/>
          <cell r="BJ1172"/>
          <cell r="BK1172"/>
          <cell r="BL1172" t="str">
            <v>นางธัญธิตา หาญมงคล</v>
          </cell>
          <cell r="BM1172">
            <v>823560010169</v>
          </cell>
          <cell r="BN1172"/>
          <cell r="BO1172"/>
          <cell r="BP1172"/>
          <cell r="BQ1172"/>
          <cell r="BR1172"/>
          <cell r="BS1172"/>
          <cell r="BT1172"/>
          <cell r="BU1172" t="str">
            <v>จันทร์นิภา</v>
          </cell>
          <cell r="BV1172"/>
          <cell r="BW1172"/>
          <cell r="BX1172"/>
          <cell r="BY1172"/>
          <cell r="BZ1172"/>
          <cell r="CA1172"/>
          <cell r="CB1172"/>
          <cell r="CC1172"/>
          <cell r="CD1172"/>
          <cell r="CE1172"/>
          <cell r="CF1172"/>
          <cell r="CG1172"/>
          <cell r="CH1172"/>
          <cell r="CI1172"/>
          <cell r="CJ1172"/>
          <cell r="CK1172"/>
          <cell r="CL1172"/>
          <cell r="CM1172"/>
          <cell r="CN1172"/>
          <cell r="CO1172"/>
        </row>
        <row r="1173">
          <cell r="B1173">
            <v>2017</v>
          </cell>
          <cell r="C1173">
            <v>1169</v>
          </cell>
          <cell r="D1173">
            <v>2</v>
          </cell>
          <cell r="E1173">
            <v>8</v>
          </cell>
          <cell r="F1173">
            <v>2565</v>
          </cell>
          <cell r="G1173">
            <v>800038967850</v>
          </cell>
          <cell r="H1173" t="str">
            <v>นางสาว</v>
          </cell>
          <cell r="I1173" t="str">
            <v>ดวงพร</v>
          </cell>
          <cell r="J1173" t="str">
            <v>แจ่มแจ้ง</v>
          </cell>
          <cell r="K1173" t="str">
            <v>1-5806-00029-78-0</v>
          </cell>
          <cell r="L1173" t="str">
            <v>ถนนทิพย์เนตร</v>
          </cell>
          <cell r="M1173" t="str">
            <v>เชียงใหม่ 1</v>
          </cell>
          <cell r="N1173">
            <v>8</v>
          </cell>
          <cell r="O1173" t="str">
            <v>สินเชื่อธนาคารประชาชน</v>
          </cell>
          <cell r="P1173" t="str">
            <v>1.บุคคลค้ำประกัน</v>
          </cell>
          <cell r="Q1173">
            <v>60664</v>
          </cell>
          <cell r="R1173">
            <v>20340.080000000002</v>
          </cell>
          <cell r="S1173" t="str">
            <v>จังหวัดฮอด</v>
          </cell>
          <cell r="T1173" t="str">
            <v>ผบ.1130</v>
          </cell>
          <cell r="U1173" t="str">
            <v>2561</v>
          </cell>
          <cell r="V1173" t="str">
            <v>ผบ.1390</v>
          </cell>
          <cell r="W1173">
            <v>2561</v>
          </cell>
          <cell r="X1173">
            <v>28</v>
          </cell>
          <cell r="Y1173">
            <v>11</v>
          </cell>
          <cell r="Z1173">
            <v>2561</v>
          </cell>
          <cell r="AA1173"/>
          <cell r="AB1173"/>
          <cell r="AC1173"/>
          <cell r="AD1173"/>
          <cell r="AE1173"/>
          <cell r="AF1173"/>
          <cell r="AG1173"/>
          <cell r="AH1173"/>
          <cell r="AI1173"/>
          <cell r="AJ1173"/>
          <cell r="AK1173"/>
          <cell r="AL1173"/>
          <cell r="AM1173"/>
          <cell r="AN1173"/>
          <cell r="AO1173"/>
          <cell r="AP1173"/>
          <cell r="AQ1173"/>
          <cell r="AR1173"/>
          <cell r="AS1173"/>
          <cell r="AT1173"/>
          <cell r="AU1173"/>
          <cell r="AV1173"/>
          <cell r="AW1173"/>
          <cell r="AX1173"/>
          <cell r="AY1173"/>
          <cell r="AZ1173"/>
          <cell r="BA1173"/>
          <cell r="BB1173"/>
          <cell r="BC1173"/>
          <cell r="BD1173"/>
          <cell r="BE1173"/>
          <cell r="BF1173"/>
          <cell r="BG1173"/>
          <cell r="BH1173"/>
          <cell r="BI1173"/>
          <cell r="BJ1173"/>
          <cell r="BK1173"/>
          <cell r="BL1173" t="str">
            <v>นางสาวดวงพร แจ่มแจ้ง</v>
          </cell>
          <cell r="BM1173">
            <v>823561010660</v>
          </cell>
          <cell r="BN1173"/>
          <cell r="BO1173"/>
          <cell r="BP1173"/>
          <cell r="BQ1173"/>
          <cell r="BR1173"/>
          <cell r="BS1173"/>
          <cell r="BT1173"/>
          <cell r="BU1173" t="str">
            <v>จันทร์นิภา</v>
          </cell>
          <cell r="BV1173"/>
          <cell r="BW1173"/>
          <cell r="BX1173"/>
          <cell r="BY1173"/>
          <cell r="BZ1173"/>
          <cell r="CA1173"/>
          <cell r="CB1173"/>
          <cell r="CC1173"/>
          <cell r="CD1173"/>
          <cell r="CE1173"/>
          <cell r="CF1173"/>
          <cell r="CG1173"/>
          <cell r="CH1173"/>
          <cell r="CI1173"/>
          <cell r="CJ1173"/>
          <cell r="CK1173"/>
          <cell r="CL1173"/>
          <cell r="CM1173"/>
          <cell r="CN1173"/>
          <cell r="CO1173"/>
        </row>
        <row r="1174">
          <cell r="B1174">
            <v>2018</v>
          </cell>
          <cell r="C1174">
            <v>1170</v>
          </cell>
          <cell r="D1174">
            <v>5</v>
          </cell>
          <cell r="E1174">
            <v>9</v>
          </cell>
          <cell r="F1174">
            <v>2565</v>
          </cell>
          <cell r="G1174">
            <v>843052008516</v>
          </cell>
          <cell r="H1174" t="str">
            <v>นาย</v>
          </cell>
          <cell r="I1174" t="str">
            <v>เขมภพ</v>
          </cell>
          <cell r="J1174" t="str">
            <v>วงค์จี๋</v>
          </cell>
          <cell r="K1174" t="str">
            <v>3-5018-00054-95-5</v>
          </cell>
          <cell r="L1174" t="str">
            <v>หนองหอย</v>
          </cell>
          <cell r="M1174" t="str">
            <v>เชียงใหม่ 1</v>
          </cell>
          <cell r="N1174">
            <v>8</v>
          </cell>
          <cell r="O1174" t="str">
            <v>สินเชื่อเพื่อพัฒนากลุ่มอาชีพ</v>
          </cell>
          <cell r="P1174" t="str">
            <v>1.บุคคลค้ำประกัน</v>
          </cell>
          <cell r="Q1174">
            <v>504644</v>
          </cell>
          <cell r="R1174">
            <v>74093</v>
          </cell>
          <cell r="S1174" t="str">
            <v>จังหวัดเชียงใหม่</v>
          </cell>
          <cell r="T1174" t="str">
            <v>ผบ.766</v>
          </cell>
          <cell r="U1174" t="str">
            <v>2557</v>
          </cell>
          <cell r="V1174" t="str">
            <v>ผบ.925</v>
          </cell>
          <cell r="W1174">
            <v>2557</v>
          </cell>
          <cell r="X1174"/>
          <cell r="Y1174"/>
          <cell r="Z1174"/>
          <cell r="AA1174">
            <v>27</v>
          </cell>
          <cell r="AB1174">
            <v>6</v>
          </cell>
          <cell r="AC1174">
            <v>2557</v>
          </cell>
          <cell r="AD1174"/>
          <cell r="AE1174"/>
          <cell r="AF1174"/>
          <cell r="AG1174"/>
          <cell r="AH1174"/>
          <cell r="AI1174"/>
          <cell r="AJ1174"/>
          <cell r="AK1174"/>
          <cell r="AL1174"/>
          <cell r="AM1174"/>
          <cell r="AN1174"/>
          <cell r="AO1174"/>
          <cell r="AP1174"/>
          <cell r="AQ1174"/>
          <cell r="AR1174"/>
          <cell r="AS1174"/>
          <cell r="AT1174"/>
          <cell r="AU1174"/>
          <cell r="AV1174"/>
          <cell r="AW1174"/>
          <cell r="AX1174"/>
          <cell r="AY1174"/>
          <cell r="AZ1174"/>
          <cell r="BA1174"/>
          <cell r="BB1174"/>
          <cell r="BC1174"/>
          <cell r="BD1174"/>
          <cell r="BE1174"/>
          <cell r="BF1174"/>
          <cell r="BG1174"/>
          <cell r="BH1174"/>
          <cell r="BI1174"/>
          <cell r="BJ1174"/>
          <cell r="BK1174"/>
          <cell r="BL1174" t="str">
            <v>นายเขมภพ วงค์จี๋</v>
          </cell>
          <cell r="BM1174">
            <v>0</v>
          </cell>
          <cell r="BN1174"/>
          <cell r="BO1174"/>
          <cell r="BP1174"/>
          <cell r="BQ1174"/>
          <cell r="BR1174"/>
          <cell r="BS1174"/>
          <cell r="BT1174"/>
          <cell r="BU1174" t="str">
            <v>จันทร์นิภา</v>
          </cell>
          <cell r="BV1174"/>
          <cell r="BW1174"/>
          <cell r="BX1174"/>
          <cell r="BY1174"/>
          <cell r="BZ1174"/>
          <cell r="CA1174"/>
          <cell r="CB1174"/>
          <cell r="CC1174"/>
          <cell r="CD1174"/>
          <cell r="CE1174"/>
          <cell r="CF1174"/>
          <cell r="CG1174"/>
          <cell r="CH1174"/>
          <cell r="CI1174"/>
          <cell r="CJ1174"/>
          <cell r="CK1174"/>
          <cell r="CL1174"/>
          <cell r="CM1174"/>
          <cell r="CN1174"/>
          <cell r="CO1174"/>
        </row>
        <row r="1175">
          <cell r="B1175">
            <v>2019</v>
          </cell>
          <cell r="C1175">
            <v>1171</v>
          </cell>
          <cell r="D1175">
            <v>6</v>
          </cell>
          <cell r="E1175">
            <v>9</v>
          </cell>
          <cell r="F1175">
            <v>2565</v>
          </cell>
          <cell r="G1175">
            <v>800052704627</v>
          </cell>
          <cell r="H1175" t="str">
            <v>นาง</v>
          </cell>
          <cell r="I1175" t="str">
            <v>วิลัยลักษณ์</v>
          </cell>
          <cell r="J1175" t="str">
            <v>คำฟอง</v>
          </cell>
          <cell r="K1175">
            <v>3571000034682</v>
          </cell>
          <cell r="L1175" t="str">
            <v>ประตูช้างเผือก</v>
          </cell>
          <cell r="M1175" t="str">
            <v>เชียงใหม่ 1</v>
          </cell>
          <cell r="N1175">
            <v>8</v>
          </cell>
          <cell r="O1175" t="str">
            <v>สินเชื่อธนาคารประชาชน</v>
          </cell>
          <cell r="P1175" t="str">
            <v>4.ไม่มีหลักประกัน</v>
          </cell>
          <cell r="Q1175">
            <v>26656</v>
          </cell>
          <cell r="R1175">
            <v>21659.99</v>
          </cell>
          <cell r="S1175" t="str">
            <v>แขวงเชียงใหม่</v>
          </cell>
          <cell r="T1175" t="str">
            <v>ผบE4149</v>
          </cell>
          <cell r="U1175">
            <v>2563</v>
          </cell>
          <cell r="V1175" t="str">
            <v>ผบE3821</v>
          </cell>
          <cell r="W1175">
            <v>2564</v>
          </cell>
          <cell r="X1175"/>
          <cell r="Y1175"/>
          <cell r="Z1175"/>
          <cell r="AA1175">
            <v>9</v>
          </cell>
          <cell r="AB1175">
            <v>11</v>
          </cell>
          <cell r="AC1175">
            <v>2564</v>
          </cell>
          <cell r="AD1175"/>
          <cell r="AE1175"/>
          <cell r="AF1175"/>
          <cell r="AG1175"/>
          <cell r="AH1175"/>
          <cell r="AI1175"/>
          <cell r="AJ1175"/>
          <cell r="AK1175"/>
          <cell r="AL1175"/>
          <cell r="AM1175"/>
          <cell r="AN1175"/>
          <cell r="AO1175"/>
          <cell r="AP1175"/>
          <cell r="AQ1175"/>
          <cell r="AR1175"/>
          <cell r="AS1175"/>
          <cell r="AT1175"/>
          <cell r="AU1175"/>
          <cell r="AV1175"/>
          <cell r="AW1175"/>
          <cell r="AX1175"/>
          <cell r="AY1175"/>
          <cell r="AZ1175"/>
          <cell r="BA1175"/>
          <cell r="BB1175"/>
          <cell r="BC1175"/>
          <cell r="BD1175"/>
          <cell r="BE1175"/>
          <cell r="BF1175"/>
          <cell r="BG1175"/>
          <cell r="BH1175"/>
          <cell r="BI1175"/>
          <cell r="BJ1175"/>
          <cell r="BK1175"/>
          <cell r="BL1175" t="str">
            <v>นางวิลัยลักษณ์ คำฟอง</v>
          </cell>
          <cell r="BM1175">
            <v>823560010444</v>
          </cell>
          <cell r="BN1175"/>
          <cell r="BO1175"/>
          <cell r="BP1175"/>
          <cell r="BQ1175"/>
          <cell r="BR1175"/>
          <cell r="BS1175"/>
          <cell r="BT1175"/>
          <cell r="BU1175" t="str">
            <v>จันทร์นิภา</v>
          </cell>
          <cell r="BV1175"/>
          <cell r="BW1175"/>
          <cell r="BX1175"/>
          <cell r="BY1175"/>
          <cell r="BZ1175"/>
          <cell r="CA1175"/>
          <cell r="CB1175"/>
          <cell r="CC1175"/>
          <cell r="CD1175"/>
          <cell r="CE1175"/>
          <cell r="CF1175"/>
          <cell r="CG1175"/>
          <cell r="CH1175"/>
          <cell r="CI1175"/>
          <cell r="CJ1175"/>
          <cell r="CK1175"/>
          <cell r="CL1175"/>
          <cell r="CM1175"/>
          <cell r="CN1175"/>
          <cell r="CO1175"/>
        </row>
        <row r="1176">
          <cell r="B1176">
            <v>2020</v>
          </cell>
          <cell r="C1176">
            <v>1172</v>
          </cell>
          <cell r="D1176">
            <v>7</v>
          </cell>
          <cell r="E1176">
            <v>9</v>
          </cell>
          <cell r="F1176">
            <v>2565</v>
          </cell>
          <cell r="G1176">
            <v>800094176750</v>
          </cell>
          <cell r="H1176" t="str">
            <v>นาวสาว</v>
          </cell>
          <cell r="I1176" t="str">
            <v>สุมาลี</v>
          </cell>
          <cell r="J1176" t="str">
            <v>ดาวเงิน</v>
          </cell>
          <cell r="K1176">
            <v>3501300051060</v>
          </cell>
          <cell r="L1176" t="str">
            <v>ดอยสะเก็ด</v>
          </cell>
          <cell r="M1176" t="str">
            <v>เชียงใหม่ 2</v>
          </cell>
          <cell r="N1176">
            <v>8</v>
          </cell>
          <cell r="O1176" t="str">
            <v>สินเชื่อแก้ไขปัญหาหนี้นอกระบบPSA ระยะที่ 2</v>
          </cell>
          <cell r="P1176" t="str">
            <v>1.บุคคลค้ำประกัน</v>
          </cell>
          <cell r="Q1176">
            <v>29160</v>
          </cell>
          <cell r="R1176">
            <v>4768.6899999999996</v>
          </cell>
          <cell r="S1176" t="str">
            <v>แขวงเชียงใหม่</v>
          </cell>
          <cell r="T1176" t="str">
            <v>ผบE787</v>
          </cell>
          <cell r="U1176" t="str">
            <v>2565</v>
          </cell>
          <cell r="V1176" t="str">
            <v>ผบE2170</v>
          </cell>
          <cell r="W1176">
            <v>2565</v>
          </cell>
          <cell r="X1176">
            <v>3</v>
          </cell>
          <cell r="Y1176">
            <v>5</v>
          </cell>
          <cell r="Z1176">
            <v>2565</v>
          </cell>
          <cell r="AA1176"/>
          <cell r="AB1176"/>
          <cell r="AC1176"/>
          <cell r="AD1176"/>
          <cell r="AE1176"/>
          <cell r="AF1176"/>
          <cell r="AG1176"/>
          <cell r="AH1176"/>
          <cell r="AI1176"/>
          <cell r="AJ1176"/>
          <cell r="AK1176"/>
          <cell r="AL1176"/>
          <cell r="AM1176"/>
          <cell r="AN1176"/>
          <cell r="AO1176"/>
          <cell r="AP1176"/>
          <cell r="AQ1176"/>
          <cell r="AR1176"/>
          <cell r="AS1176"/>
          <cell r="AT1176"/>
          <cell r="AU1176"/>
          <cell r="AV1176"/>
          <cell r="AW1176"/>
          <cell r="AX1176"/>
          <cell r="AY1176"/>
          <cell r="AZ1176"/>
          <cell r="BA1176"/>
          <cell r="BB1176"/>
          <cell r="BC1176"/>
          <cell r="BD1176"/>
          <cell r="BE1176"/>
          <cell r="BF1176"/>
          <cell r="BG1176"/>
          <cell r="BH1176"/>
          <cell r="BI1176"/>
          <cell r="BJ1176"/>
          <cell r="BK1176"/>
          <cell r="BL1176" t="str">
            <v>นาวสาวสุมาลี ดาวเงิน</v>
          </cell>
          <cell r="BM1176">
            <v>883264010091</v>
          </cell>
          <cell r="BN1176"/>
          <cell r="BO1176"/>
          <cell r="BP1176"/>
          <cell r="BQ1176"/>
          <cell r="BR1176"/>
          <cell r="BS1176"/>
          <cell r="BT1176"/>
          <cell r="BU1176" t="str">
            <v>จันทร์นิภา</v>
          </cell>
          <cell r="BV1176"/>
          <cell r="BW1176"/>
          <cell r="BX1176"/>
          <cell r="BY1176"/>
          <cell r="BZ1176"/>
          <cell r="CA1176"/>
          <cell r="CB1176"/>
          <cell r="CC1176"/>
          <cell r="CD1176"/>
          <cell r="CE1176"/>
          <cell r="CF1176"/>
          <cell r="CG1176"/>
          <cell r="CH1176"/>
          <cell r="CI1176"/>
          <cell r="CJ1176"/>
          <cell r="CK1176"/>
          <cell r="CL1176"/>
          <cell r="CM1176"/>
          <cell r="CN1176"/>
          <cell r="CO1176"/>
        </row>
        <row r="1177">
          <cell r="B1177">
            <v>2021</v>
          </cell>
          <cell r="C1177">
            <v>1173</v>
          </cell>
          <cell r="D1177">
            <v>8</v>
          </cell>
          <cell r="E1177">
            <v>8</v>
          </cell>
          <cell r="F1177">
            <v>2565</v>
          </cell>
          <cell r="G1177">
            <v>800093417528</v>
          </cell>
          <cell r="H1177" t="str">
            <v>นางสาว</v>
          </cell>
          <cell r="I1177" t="str">
            <v>เครือวัลย์</v>
          </cell>
          <cell r="J1177" t="str">
            <v>อุ่นใจ</v>
          </cell>
          <cell r="K1177">
            <v>3501200814487</v>
          </cell>
          <cell r="L1177" t="str">
            <v>สันป่าตอง</v>
          </cell>
          <cell r="M1177" t="str">
            <v>เชียงใหม่ 3</v>
          </cell>
          <cell r="N1177">
            <v>8</v>
          </cell>
          <cell r="O1177" t="str">
            <v>สินเชื่อแก้ไขปัญหาหนี้นอกระบบPSAระยะที่2</v>
          </cell>
          <cell r="P1177" t="str">
            <v>1.บุคคลค้ำประกัน</v>
          </cell>
          <cell r="Q1177">
            <v>33332</v>
          </cell>
          <cell r="R1177">
            <v>8670.31</v>
          </cell>
          <cell r="S1177" t="str">
            <v>แขวงเชียงใหม่</v>
          </cell>
          <cell r="T1177" t="str">
            <v>ผบE241</v>
          </cell>
          <cell r="U1177">
            <v>2565</v>
          </cell>
          <cell r="V1177" t="str">
            <v>ผบE.5389</v>
          </cell>
          <cell r="W1177">
            <v>2565</v>
          </cell>
          <cell r="X1177">
            <v>1</v>
          </cell>
          <cell r="Y1177">
            <v>8</v>
          </cell>
          <cell r="Z1177">
            <v>2565</v>
          </cell>
          <cell r="AA1177"/>
          <cell r="AB1177"/>
          <cell r="AC1177"/>
          <cell r="AD1177"/>
          <cell r="AE1177"/>
          <cell r="AF1177"/>
          <cell r="AG1177"/>
          <cell r="AH1177"/>
          <cell r="AI1177"/>
          <cell r="AJ1177"/>
          <cell r="AK1177"/>
          <cell r="AL1177"/>
          <cell r="AM1177"/>
          <cell r="AN1177"/>
          <cell r="AO1177"/>
          <cell r="AP1177"/>
          <cell r="AQ1177"/>
          <cell r="AR1177"/>
          <cell r="AS1177"/>
          <cell r="AT1177"/>
          <cell r="AU1177"/>
          <cell r="AV1177"/>
          <cell r="AW1177"/>
          <cell r="AX1177"/>
          <cell r="AY1177"/>
          <cell r="AZ1177"/>
          <cell r="BA1177"/>
          <cell r="BB1177"/>
          <cell r="BC1177"/>
          <cell r="BD1177"/>
          <cell r="BE1177"/>
          <cell r="BF1177"/>
          <cell r="BG1177"/>
          <cell r="BH1177"/>
          <cell r="BI1177"/>
          <cell r="BJ1177"/>
          <cell r="BK1177"/>
          <cell r="BL1177" t="str">
            <v>นางสาวเครือวัลย์ อุ่นใจ</v>
          </cell>
          <cell r="BM1177">
            <v>888164010345</v>
          </cell>
          <cell r="BN1177"/>
          <cell r="BO1177"/>
          <cell r="BP1177"/>
          <cell r="BQ1177"/>
          <cell r="BR1177"/>
          <cell r="BS1177"/>
          <cell r="BT1177"/>
          <cell r="BU1177" t="str">
            <v>จันทร์นิภา</v>
          </cell>
          <cell r="BV1177"/>
          <cell r="BW1177"/>
          <cell r="BX1177"/>
          <cell r="BY1177"/>
          <cell r="BZ1177"/>
          <cell r="CA1177"/>
          <cell r="CB1177"/>
          <cell r="CC1177"/>
          <cell r="CD1177"/>
          <cell r="CE1177"/>
          <cell r="CF1177"/>
          <cell r="CG1177"/>
          <cell r="CH1177"/>
          <cell r="CI1177"/>
          <cell r="CJ1177"/>
          <cell r="CK1177"/>
          <cell r="CL1177"/>
          <cell r="CM1177"/>
          <cell r="CN1177"/>
          <cell r="CO1177"/>
        </row>
        <row r="1178">
          <cell r="B1178">
            <v>2022</v>
          </cell>
          <cell r="C1178">
            <v>1174</v>
          </cell>
          <cell r="D1178">
            <v>8</v>
          </cell>
          <cell r="E1178">
            <v>8</v>
          </cell>
          <cell r="F1178">
            <v>2565</v>
          </cell>
          <cell r="G1178">
            <v>800093417395</v>
          </cell>
          <cell r="H1178" t="str">
            <v>นาย</v>
          </cell>
          <cell r="I1178" t="str">
            <v>อหนึ่ง</v>
          </cell>
          <cell r="J1178" t="str">
            <v>พรมจา</v>
          </cell>
          <cell r="K1178">
            <v>1509900568897</v>
          </cell>
          <cell r="L1178" t="str">
            <v>สันป่าตอง</v>
          </cell>
          <cell r="M1178" t="str">
            <v>เชียงใหม่ 3</v>
          </cell>
          <cell r="N1178">
            <v>8</v>
          </cell>
          <cell r="O1178" t="str">
            <v>สินเชื่อแก้ไขปัญหาหนี้นอกระบบPSAระยะที่2</v>
          </cell>
          <cell r="P1178" t="str">
            <v>1.บุคคลค้ำประกัน</v>
          </cell>
          <cell r="Q1178">
            <v>30554</v>
          </cell>
          <cell r="R1178">
            <v>7758.07</v>
          </cell>
          <cell r="S1178" t="str">
            <v>แขวงเชียงใหม่</v>
          </cell>
          <cell r="T1178" t="str">
            <v>ผบE5226</v>
          </cell>
          <cell r="U1178">
            <v>2564</v>
          </cell>
          <cell r="V1178" t="str">
            <v>ผบE2993</v>
          </cell>
          <cell r="W1178">
            <v>2565</v>
          </cell>
          <cell r="X1178"/>
          <cell r="Y1178"/>
          <cell r="Z1178"/>
          <cell r="AA1178">
            <v>23</v>
          </cell>
          <cell r="AB1178">
            <v>5</v>
          </cell>
          <cell r="AC1178">
            <v>2565</v>
          </cell>
          <cell r="AD1178"/>
          <cell r="AE1178"/>
          <cell r="AF1178"/>
          <cell r="AG1178"/>
          <cell r="AH1178"/>
          <cell r="AI1178"/>
          <cell r="AJ1178"/>
          <cell r="AK1178"/>
          <cell r="AL1178"/>
          <cell r="AM1178"/>
          <cell r="AN1178"/>
          <cell r="AO1178"/>
          <cell r="AP1178"/>
          <cell r="AQ1178"/>
          <cell r="AR1178"/>
          <cell r="AS1178"/>
          <cell r="AT1178"/>
          <cell r="AU1178"/>
          <cell r="AV1178"/>
          <cell r="AW1178"/>
          <cell r="AX1178"/>
          <cell r="AY1178"/>
          <cell r="AZ1178"/>
          <cell r="BA1178"/>
          <cell r="BB1178"/>
          <cell r="BC1178"/>
          <cell r="BD1178"/>
          <cell r="BE1178"/>
          <cell r="BF1178"/>
          <cell r="BG1178"/>
          <cell r="BH1178"/>
          <cell r="BI1178"/>
          <cell r="BJ1178"/>
          <cell r="BK1178"/>
          <cell r="BL1178" t="str">
            <v>นายอหนึ่ง พรมจา</v>
          </cell>
          <cell r="BM1178">
            <v>888164010345</v>
          </cell>
          <cell r="BN1178"/>
          <cell r="BO1178"/>
          <cell r="BP1178"/>
          <cell r="BQ1178"/>
          <cell r="BR1178"/>
          <cell r="BS1178"/>
          <cell r="BT1178"/>
          <cell r="BU1178" t="str">
            <v>จันทร์นิภา</v>
          </cell>
          <cell r="BV1178"/>
          <cell r="BW1178"/>
          <cell r="BX1178"/>
          <cell r="BY1178"/>
          <cell r="BZ1178"/>
          <cell r="CA1178"/>
          <cell r="CB1178"/>
          <cell r="CC1178"/>
          <cell r="CD1178"/>
          <cell r="CE1178"/>
          <cell r="CF1178"/>
          <cell r="CG1178"/>
          <cell r="CH1178"/>
          <cell r="CI1178"/>
          <cell r="CJ1178"/>
          <cell r="CK1178"/>
          <cell r="CL1178"/>
          <cell r="CM1178"/>
          <cell r="CN1178"/>
          <cell r="CO1178"/>
        </row>
        <row r="1179">
          <cell r="B1179">
            <v>2023</v>
          </cell>
          <cell r="C1179">
            <v>1175</v>
          </cell>
          <cell r="D1179">
            <v>8</v>
          </cell>
          <cell r="E1179">
            <v>8</v>
          </cell>
          <cell r="F1179">
            <v>2565</v>
          </cell>
          <cell r="G1179">
            <v>800086995878</v>
          </cell>
          <cell r="H1179" t="str">
            <v>นาย</v>
          </cell>
          <cell r="I1179" t="str">
            <v>พิสิษฐ์</v>
          </cell>
          <cell r="J1179" t="str">
            <v>นรเศรษฐวงศ์</v>
          </cell>
          <cell r="K1179">
            <v>3500100158455</v>
          </cell>
          <cell r="L1179" t="str">
            <v>สันป่าตอง</v>
          </cell>
          <cell r="M1179" t="str">
            <v>เชียงใหม่ 3</v>
          </cell>
          <cell r="N1179">
            <v>8</v>
          </cell>
          <cell r="O1179" t="str">
            <v>สินเชื่อธนาคารประชาชน</v>
          </cell>
          <cell r="P1179" t="str">
            <v>1.บุคคลค้ำประกัน</v>
          </cell>
          <cell r="Q1179">
            <v>73328</v>
          </cell>
          <cell r="R1179">
            <v>27498.45</v>
          </cell>
          <cell r="S1179" t="str">
            <v>แขวงเชียงใหม่</v>
          </cell>
          <cell r="T1179" t="str">
            <v>ผบE1982</v>
          </cell>
          <cell r="U1179">
            <v>2565</v>
          </cell>
          <cell r="V1179" t="str">
            <v>ผบE4255</v>
          </cell>
          <cell r="W1179">
            <v>2565</v>
          </cell>
          <cell r="X1179">
            <v>28</v>
          </cell>
          <cell r="Y1179">
            <v>6</v>
          </cell>
          <cell r="Z1179">
            <v>2565</v>
          </cell>
          <cell r="AA1179"/>
          <cell r="AB1179"/>
          <cell r="AC1179"/>
          <cell r="AD1179"/>
          <cell r="AE1179"/>
          <cell r="AF1179"/>
          <cell r="AG1179"/>
          <cell r="AH1179"/>
          <cell r="AI1179"/>
          <cell r="AJ1179"/>
          <cell r="AK1179"/>
          <cell r="AL1179"/>
          <cell r="AM1179"/>
          <cell r="AN1179"/>
          <cell r="AO1179"/>
          <cell r="AP1179"/>
          <cell r="AQ1179"/>
          <cell r="AR1179"/>
          <cell r="AS1179"/>
          <cell r="AT1179"/>
          <cell r="AU1179"/>
          <cell r="AV1179"/>
          <cell r="AW1179"/>
          <cell r="AX1179"/>
          <cell r="AY1179"/>
          <cell r="AZ1179"/>
          <cell r="BA1179"/>
          <cell r="BB1179"/>
          <cell r="BC1179"/>
          <cell r="BD1179"/>
          <cell r="BE1179"/>
          <cell r="BF1179"/>
          <cell r="BG1179"/>
          <cell r="BH1179"/>
          <cell r="BI1179"/>
          <cell r="BJ1179"/>
          <cell r="BK1179"/>
          <cell r="BL1179" t="str">
            <v>นายพิสิษฐ์ นรเศรษฐวงศ์</v>
          </cell>
          <cell r="BM1179">
            <v>888164010346</v>
          </cell>
          <cell r="BN1179"/>
          <cell r="BO1179"/>
          <cell r="BP1179"/>
          <cell r="BQ1179"/>
          <cell r="BR1179"/>
          <cell r="BS1179"/>
          <cell r="BT1179"/>
          <cell r="BU1179" t="str">
            <v>จันทร์นิภา</v>
          </cell>
          <cell r="BV1179"/>
          <cell r="BW1179"/>
          <cell r="BX1179"/>
          <cell r="BY1179"/>
          <cell r="BZ1179"/>
          <cell r="CA1179"/>
          <cell r="CB1179"/>
          <cell r="CC1179"/>
          <cell r="CD1179"/>
          <cell r="CE1179"/>
          <cell r="CF1179"/>
          <cell r="CG1179"/>
          <cell r="CH1179"/>
          <cell r="CI1179"/>
          <cell r="CJ1179"/>
          <cell r="CK1179"/>
          <cell r="CL1179"/>
          <cell r="CM1179"/>
          <cell r="CN1179"/>
          <cell r="CO1179"/>
        </row>
        <row r="1180">
          <cell r="B1180">
            <v>2024</v>
          </cell>
          <cell r="C1180">
            <v>1176</v>
          </cell>
          <cell r="D1180">
            <v>8</v>
          </cell>
          <cell r="E1180">
            <v>8</v>
          </cell>
          <cell r="F1180">
            <v>2565</v>
          </cell>
          <cell r="G1180">
            <v>800094137315</v>
          </cell>
          <cell r="H1180" t="str">
            <v>นาย</v>
          </cell>
          <cell r="I1180" t="str">
            <v>จิรวัฒน์</v>
          </cell>
          <cell r="J1180" t="str">
            <v>สิงห์หอม</v>
          </cell>
          <cell r="K1180">
            <v>5501500019182</v>
          </cell>
          <cell r="L1180" t="str">
            <v>หางดง</v>
          </cell>
          <cell r="M1180" t="str">
            <v>เชียงใหม่ 3</v>
          </cell>
          <cell r="N1180">
            <v>8</v>
          </cell>
          <cell r="O1180" t="str">
            <v>สินเชื่อแก้ไขปัญหาหนี้นอกระบบPSAระยะที่2</v>
          </cell>
          <cell r="P1180" t="str">
            <v>1.บุคคลค้ำประกัน</v>
          </cell>
          <cell r="Q1180">
            <v>40826</v>
          </cell>
          <cell r="R1180">
            <v>10583.7</v>
          </cell>
          <cell r="S1180" t="str">
            <v>แขวงเชียงใหม่</v>
          </cell>
          <cell r="T1180" t="str">
            <v>ผบ.882</v>
          </cell>
          <cell r="U1180">
            <v>2565</v>
          </cell>
          <cell r="V1180"/>
          <cell r="W1180"/>
          <cell r="X1180">
            <v>29</v>
          </cell>
          <cell r="Y1180">
            <v>8</v>
          </cell>
          <cell r="Z1180">
            <v>2565</v>
          </cell>
          <cell r="AA1180"/>
          <cell r="AB1180"/>
          <cell r="AC1180"/>
          <cell r="AD1180"/>
          <cell r="AE1180"/>
          <cell r="AF1180"/>
          <cell r="AG1180"/>
          <cell r="AH1180"/>
          <cell r="AI1180"/>
          <cell r="AJ1180"/>
          <cell r="AK1180"/>
          <cell r="AL1180"/>
          <cell r="AM1180"/>
          <cell r="AN1180"/>
          <cell r="AO1180"/>
          <cell r="AP1180"/>
          <cell r="AQ1180"/>
          <cell r="AR1180"/>
          <cell r="AS1180"/>
          <cell r="AT1180"/>
          <cell r="AU1180"/>
          <cell r="AV1180"/>
          <cell r="AW1180"/>
          <cell r="AX1180"/>
          <cell r="AY1180"/>
          <cell r="AZ1180"/>
          <cell r="BA1180"/>
          <cell r="BB1180"/>
          <cell r="BC1180"/>
          <cell r="BD1180"/>
          <cell r="BE1180"/>
          <cell r="BF1180"/>
          <cell r="BG1180"/>
          <cell r="BH1180"/>
          <cell r="BI1180"/>
          <cell r="BJ1180"/>
          <cell r="BK1180"/>
          <cell r="BL1180" t="str">
            <v>นายจิรวัฒน์ สิงห์หอม</v>
          </cell>
          <cell r="BM1180">
            <v>888164010442</v>
          </cell>
          <cell r="BN1180"/>
          <cell r="BO1180"/>
          <cell r="BP1180"/>
          <cell r="BQ1180"/>
          <cell r="BR1180"/>
          <cell r="BS1180"/>
          <cell r="BT1180"/>
          <cell r="BU1180" t="str">
            <v>จันทร์นิภา</v>
          </cell>
          <cell r="BV1180"/>
          <cell r="BW1180"/>
          <cell r="BX1180"/>
          <cell r="BY1180"/>
          <cell r="BZ1180"/>
          <cell r="CA1180"/>
          <cell r="CB1180"/>
          <cell r="CC1180"/>
          <cell r="CD1180"/>
          <cell r="CE1180"/>
          <cell r="CF1180"/>
          <cell r="CG1180"/>
          <cell r="CH1180"/>
          <cell r="CI1180"/>
          <cell r="CJ1180"/>
          <cell r="CK1180"/>
          <cell r="CL1180"/>
          <cell r="CM1180"/>
          <cell r="CN1180"/>
          <cell r="CO1180"/>
        </row>
        <row r="1181">
          <cell r="B1181">
            <v>2025</v>
          </cell>
          <cell r="C1181">
            <v>1177</v>
          </cell>
          <cell r="D1181">
            <v>14</v>
          </cell>
          <cell r="E1181">
            <v>9</v>
          </cell>
          <cell r="F1181">
            <v>2565</v>
          </cell>
          <cell r="G1181">
            <v>800037796342</v>
          </cell>
          <cell r="H1181" t="str">
            <v>นาย</v>
          </cell>
          <cell r="I1181" t="str">
            <v>ภานุมาส</v>
          </cell>
          <cell r="J1181" t="str">
            <v>บุญสม</v>
          </cell>
          <cell r="K1181">
            <v>3540700365583</v>
          </cell>
          <cell r="L1181" t="str">
            <v>เซ็นทรัล แอร์พอร์ต พลาซ่า เชียงใหม่</v>
          </cell>
          <cell r="M1181" t="str">
            <v>เชียงใหม่ 1</v>
          </cell>
          <cell r="N1181">
            <v>8</v>
          </cell>
          <cell r="O1181" t="str">
            <v>สินเชื่อธนาคารประชาชน</v>
          </cell>
          <cell r="P1181" t="str">
            <v>1.บุคคลค้ำประกัน</v>
          </cell>
          <cell r="Q1181">
            <v>101423</v>
          </cell>
          <cell r="R1181">
            <v>12965.87</v>
          </cell>
          <cell r="S1181" t="str">
            <v>จังหวัดแพร่</v>
          </cell>
          <cell r="T1181" t="str">
            <v>ผบ.1199</v>
          </cell>
          <cell r="U1181">
            <v>2559</v>
          </cell>
          <cell r="V1181" t="str">
            <v>ผบ1825</v>
          </cell>
          <cell r="W1181">
            <v>2559</v>
          </cell>
          <cell r="X1181"/>
          <cell r="Y1181"/>
          <cell r="Z1181"/>
          <cell r="AA1181">
            <v>4</v>
          </cell>
          <cell r="AB1181">
            <v>8</v>
          </cell>
          <cell r="AC1181">
            <v>2559</v>
          </cell>
          <cell r="AD1181"/>
          <cell r="AE1181"/>
          <cell r="AF1181"/>
          <cell r="AG1181"/>
          <cell r="AH1181"/>
          <cell r="AI1181"/>
          <cell r="AJ1181"/>
          <cell r="AK1181"/>
          <cell r="AL1181"/>
          <cell r="AM1181"/>
          <cell r="AN1181"/>
          <cell r="AO1181"/>
          <cell r="AP1181"/>
          <cell r="AQ1181"/>
          <cell r="AR1181"/>
          <cell r="AS1181"/>
          <cell r="AT1181"/>
          <cell r="AU1181"/>
          <cell r="AV1181"/>
          <cell r="AW1181"/>
          <cell r="AX1181"/>
          <cell r="AY1181"/>
          <cell r="AZ1181"/>
          <cell r="BA1181"/>
          <cell r="BB1181"/>
          <cell r="BC1181"/>
          <cell r="BD1181"/>
          <cell r="BE1181"/>
          <cell r="BF1181"/>
          <cell r="BG1181"/>
          <cell r="BH1181"/>
          <cell r="BI1181"/>
          <cell r="BJ1181"/>
          <cell r="BK1181"/>
          <cell r="BL1181" t="str">
            <v>นายภานุมาส บุญสม</v>
          </cell>
          <cell r="BM1181">
            <v>0</v>
          </cell>
          <cell r="BN1181"/>
          <cell r="BO1181"/>
          <cell r="BP1181"/>
          <cell r="BQ1181"/>
          <cell r="BR1181"/>
          <cell r="BS1181"/>
          <cell r="BT1181"/>
          <cell r="BU1181" t="str">
            <v>จันทร์นิภา</v>
          </cell>
          <cell r="BV1181"/>
          <cell r="BW1181"/>
          <cell r="BX1181"/>
          <cell r="BY1181"/>
          <cell r="BZ1181"/>
          <cell r="CA1181"/>
          <cell r="CB1181"/>
          <cell r="CC1181"/>
          <cell r="CD1181"/>
          <cell r="CE1181"/>
          <cell r="CF1181"/>
          <cell r="CG1181"/>
          <cell r="CH1181"/>
          <cell r="CI1181"/>
          <cell r="CJ1181"/>
          <cell r="CK1181"/>
          <cell r="CL1181"/>
          <cell r="CM1181"/>
          <cell r="CN1181"/>
          <cell r="CO1181"/>
        </row>
        <row r="1182">
          <cell r="B1182">
            <v>2026</v>
          </cell>
          <cell r="C1182">
            <v>1178</v>
          </cell>
          <cell r="D1182">
            <v>4</v>
          </cell>
          <cell r="E1182">
            <v>10</v>
          </cell>
          <cell r="F1182">
            <v>2565</v>
          </cell>
          <cell r="G1182">
            <v>800016237920</v>
          </cell>
          <cell r="H1182" t="str">
            <v>นาย</v>
          </cell>
          <cell r="I1182" t="str">
            <v>ชาญชัย</v>
          </cell>
          <cell r="J1182" t="str">
            <v>คงธนพิสิฐกุล</v>
          </cell>
          <cell r="K1182">
            <v>1520700004550</v>
          </cell>
          <cell r="L1182" t="str">
            <v>มีโชคพลาซ่า</v>
          </cell>
          <cell r="M1182" t="str">
            <v>เชียงใหม่ 2</v>
          </cell>
          <cell r="N1182">
            <v>8</v>
          </cell>
          <cell r="O1182" t="str">
            <v>โครงกาลเกื้อกูลผู้ประกอบวิชาชีพทางการศึกษา</v>
          </cell>
          <cell r="P1182" t="str">
            <v>1.บุคคลค้ำประกัน</v>
          </cell>
          <cell r="Q1182">
            <v>503758.79</v>
          </cell>
          <cell r="R1182">
            <v>31733.21</v>
          </cell>
          <cell r="S1182" t="str">
            <v>จังหวัดเชียงใหม่</v>
          </cell>
          <cell r="T1182" t="str">
            <v>ผบ.762</v>
          </cell>
          <cell r="U1182" t="str">
            <v>2563</v>
          </cell>
          <cell r="V1182" t="str">
            <v>ผบ.1980</v>
          </cell>
          <cell r="W1182">
            <v>2563</v>
          </cell>
          <cell r="X1182">
            <v>17</v>
          </cell>
          <cell r="Y1182">
            <v>8</v>
          </cell>
          <cell r="Z1182">
            <v>2563</v>
          </cell>
          <cell r="AA1182"/>
          <cell r="AB1182"/>
          <cell r="AC1182"/>
          <cell r="AD1182"/>
          <cell r="AE1182"/>
          <cell r="AF1182"/>
          <cell r="AG1182"/>
          <cell r="AH1182"/>
          <cell r="AI1182"/>
          <cell r="AJ1182"/>
          <cell r="AK1182"/>
          <cell r="AL1182"/>
          <cell r="AM1182"/>
          <cell r="AN1182"/>
          <cell r="AO1182"/>
          <cell r="AP1182"/>
          <cell r="AQ1182"/>
          <cell r="AR1182"/>
          <cell r="AS1182"/>
          <cell r="AT1182"/>
          <cell r="AU1182"/>
          <cell r="AV1182"/>
          <cell r="AW1182"/>
          <cell r="AX1182"/>
          <cell r="AY1182"/>
          <cell r="AZ1182"/>
          <cell r="BA1182"/>
          <cell r="BB1182"/>
          <cell r="BC1182"/>
          <cell r="BD1182"/>
          <cell r="BE1182"/>
          <cell r="BF1182"/>
          <cell r="BG1182"/>
          <cell r="BH1182"/>
          <cell r="BI1182"/>
          <cell r="BJ1182"/>
          <cell r="BK1182"/>
          <cell r="BL1182" t="str">
            <v>นายชาญชัย คงธนพิสิฐกุล</v>
          </cell>
          <cell r="BM1182">
            <v>883263010848</v>
          </cell>
          <cell r="BN1182"/>
          <cell r="BO1182"/>
          <cell r="BP1182"/>
          <cell r="BQ1182"/>
          <cell r="BR1182"/>
          <cell r="BS1182"/>
          <cell r="BT1182"/>
          <cell r="BU1182" t="str">
            <v>จันทร์นิภา</v>
          </cell>
          <cell r="BV1182"/>
          <cell r="BW1182"/>
          <cell r="BX1182"/>
          <cell r="BY1182"/>
          <cell r="BZ1182"/>
          <cell r="CA1182"/>
          <cell r="CB1182"/>
          <cell r="CC1182"/>
          <cell r="CD1182"/>
          <cell r="CE1182"/>
          <cell r="CF1182"/>
          <cell r="CG1182"/>
          <cell r="CH1182"/>
          <cell r="CI1182"/>
          <cell r="CJ1182"/>
          <cell r="CK1182"/>
          <cell r="CL1182"/>
          <cell r="CM1182"/>
          <cell r="CN1182"/>
          <cell r="CO1182"/>
        </row>
        <row r="1183">
          <cell r="B1183">
            <v>2027</v>
          </cell>
          <cell r="C1183">
            <v>1179</v>
          </cell>
          <cell r="D1183">
            <v>4</v>
          </cell>
          <cell r="E1183">
            <v>10</v>
          </cell>
          <cell r="F1183">
            <v>2565</v>
          </cell>
          <cell r="G1183">
            <v>800023158333</v>
          </cell>
          <cell r="H1183" t="str">
            <v>นางสาว</v>
          </cell>
          <cell r="I1183" t="str">
            <v>ประภัสสร</v>
          </cell>
          <cell r="J1183" t="str">
            <v>รัตนคีรี</v>
          </cell>
          <cell r="K1183">
            <v>3501500420913</v>
          </cell>
          <cell r="L1183" t="str">
            <v>ดอยสะเก็ด</v>
          </cell>
          <cell r="M1183" t="str">
            <v>เชียงใหม่ 2</v>
          </cell>
          <cell r="N1183">
            <v>8</v>
          </cell>
          <cell r="O1183" t="str">
            <v>สินเชื่อธนาคารประชาชน</v>
          </cell>
          <cell r="P1183" t="str">
            <v>1.บุคคลค้ำประกัน</v>
          </cell>
          <cell r="Q1183">
            <v>177163.33</v>
          </cell>
          <cell r="R1183">
            <v>39029.89</v>
          </cell>
          <cell r="S1183" t="str">
            <v>แขวงเชียงใหม่</v>
          </cell>
          <cell r="T1183" t="str">
            <v>ผบ.9643</v>
          </cell>
          <cell r="U1183" t="str">
            <v>2558</v>
          </cell>
          <cell r="V1183" t="str">
            <v>ผบ.198</v>
          </cell>
          <cell r="W1183">
            <v>2559</v>
          </cell>
          <cell r="X1183"/>
          <cell r="Y1183"/>
          <cell r="Z1183"/>
          <cell r="AA1183">
            <v>20</v>
          </cell>
          <cell r="AB1183">
            <v>1</v>
          </cell>
          <cell r="AC1183">
            <v>2559</v>
          </cell>
          <cell r="AD1183"/>
          <cell r="AE1183"/>
          <cell r="AF1183"/>
          <cell r="AG1183"/>
          <cell r="AH1183"/>
          <cell r="AI1183"/>
          <cell r="AJ1183"/>
          <cell r="AK1183"/>
          <cell r="AL1183"/>
          <cell r="AM1183"/>
          <cell r="AN1183"/>
          <cell r="AO1183"/>
          <cell r="AP1183"/>
          <cell r="AQ1183"/>
          <cell r="AR1183"/>
          <cell r="AS1183"/>
          <cell r="AT1183"/>
          <cell r="AU1183"/>
          <cell r="AV1183"/>
          <cell r="AW1183"/>
          <cell r="AX1183"/>
          <cell r="AY1183"/>
          <cell r="AZ1183"/>
          <cell r="BA1183"/>
          <cell r="BB1183"/>
          <cell r="BC1183"/>
          <cell r="BD1183"/>
          <cell r="BE1183"/>
          <cell r="BF1183"/>
          <cell r="BG1183"/>
          <cell r="BH1183"/>
          <cell r="BI1183"/>
          <cell r="BJ1183"/>
          <cell r="BK1183"/>
          <cell r="BL1183" t="str">
            <v>นางสาวประภัสสร รัตนคีรี</v>
          </cell>
          <cell r="BM1183">
            <v>823658010425</v>
          </cell>
          <cell r="BN1183"/>
          <cell r="BO1183"/>
          <cell r="BP1183"/>
          <cell r="BQ1183"/>
          <cell r="BR1183"/>
          <cell r="BS1183"/>
          <cell r="BT1183"/>
          <cell r="BU1183" t="str">
            <v>จันทร์นิภา</v>
          </cell>
          <cell r="BV1183"/>
          <cell r="BW1183"/>
          <cell r="BX1183"/>
          <cell r="BY1183"/>
          <cell r="BZ1183"/>
          <cell r="CA1183"/>
          <cell r="CB1183"/>
          <cell r="CC1183"/>
          <cell r="CD1183"/>
          <cell r="CE1183"/>
          <cell r="CF1183"/>
          <cell r="CG1183"/>
          <cell r="CH1183"/>
          <cell r="CI1183"/>
          <cell r="CJ1183"/>
          <cell r="CK1183"/>
          <cell r="CL1183"/>
          <cell r="CM1183"/>
          <cell r="CN1183"/>
          <cell r="CO1183"/>
        </row>
        <row r="1184">
          <cell r="B1184">
            <v>2028</v>
          </cell>
          <cell r="C1184">
            <v>1180</v>
          </cell>
          <cell r="D1184">
            <v>4</v>
          </cell>
          <cell r="E1184">
            <v>10</v>
          </cell>
          <cell r="F1184">
            <v>2565</v>
          </cell>
          <cell r="G1184">
            <v>800030715018</v>
          </cell>
          <cell r="H1184" t="str">
            <v>นาย</v>
          </cell>
          <cell r="I1184" t="str">
            <v xml:space="preserve">ยุทธพงศ์ </v>
          </cell>
          <cell r="J1184" t="str">
            <v>พรหมมั่ง</v>
          </cell>
          <cell r="K1184">
            <v>3500700069593</v>
          </cell>
          <cell r="L1184" t="str">
            <v>มหาวิทยาลัยเชียงใหม่</v>
          </cell>
          <cell r="M1184" t="str">
            <v>เชียงใหม่ 2</v>
          </cell>
          <cell r="N1184">
            <v>8</v>
          </cell>
          <cell r="O1184" t="str">
            <v>สินเชื่อธนาคารประชาชน</v>
          </cell>
          <cell r="P1184" t="str">
            <v>1.บุคคลค้ำประกัน</v>
          </cell>
          <cell r="Q1184">
            <v>154599.09</v>
          </cell>
          <cell r="R1184">
            <v>43192.639999999999</v>
          </cell>
          <cell r="S1184" t="str">
            <v>แขวงเชียงใหม่</v>
          </cell>
          <cell r="T1184" t="str">
            <v>ผบ.2218</v>
          </cell>
          <cell r="U1184" t="str">
            <v>2562</v>
          </cell>
          <cell r="V1184" t="str">
            <v>ผบ.3723</v>
          </cell>
          <cell r="W1184">
            <v>2562</v>
          </cell>
          <cell r="X1184"/>
          <cell r="Y1184"/>
          <cell r="Z1184"/>
          <cell r="AA1184">
            <v>26</v>
          </cell>
          <cell r="AB1184">
            <v>5</v>
          </cell>
          <cell r="AC1184">
            <v>2562</v>
          </cell>
          <cell r="AD1184"/>
          <cell r="AE1184"/>
          <cell r="AF1184"/>
          <cell r="AG1184"/>
          <cell r="AH1184"/>
          <cell r="AI1184"/>
          <cell r="AJ1184"/>
          <cell r="AK1184"/>
          <cell r="AL1184"/>
          <cell r="AM1184"/>
          <cell r="AN1184"/>
          <cell r="AO1184"/>
          <cell r="AP1184"/>
          <cell r="AQ1184"/>
          <cell r="AR1184"/>
          <cell r="AS1184"/>
          <cell r="AT1184"/>
          <cell r="AU1184"/>
          <cell r="AV1184"/>
          <cell r="AW1184"/>
          <cell r="AX1184"/>
          <cell r="AY1184"/>
          <cell r="AZ1184"/>
          <cell r="BA1184"/>
          <cell r="BB1184"/>
          <cell r="BC1184"/>
          <cell r="BD1184"/>
          <cell r="BE1184"/>
          <cell r="BF1184"/>
          <cell r="BG1184"/>
          <cell r="BH1184"/>
          <cell r="BI1184"/>
          <cell r="BJ1184"/>
          <cell r="BK1184"/>
          <cell r="BL1184" t="str">
            <v>นายยุทธพงศ์  พรหมมั่ง</v>
          </cell>
          <cell r="BM1184">
            <v>883262010462</v>
          </cell>
          <cell r="BN1184"/>
          <cell r="BO1184"/>
          <cell r="BP1184"/>
          <cell r="BQ1184"/>
          <cell r="BR1184"/>
          <cell r="BS1184"/>
          <cell r="BT1184"/>
          <cell r="BU1184" t="str">
            <v>จันทร์นิภา</v>
          </cell>
          <cell r="BV1184"/>
          <cell r="BW1184"/>
          <cell r="BX1184"/>
          <cell r="BY1184"/>
          <cell r="BZ1184"/>
          <cell r="CA1184"/>
          <cell r="CB1184"/>
          <cell r="CC1184"/>
          <cell r="CD1184"/>
          <cell r="CE1184"/>
          <cell r="CF1184"/>
          <cell r="CG1184"/>
          <cell r="CH1184"/>
          <cell r="CI1184"/>
          <cell r="CJ1184"/>
          <cell r="CK1184"/>
          <cell r="CL1184"/>
          <cell r="CM1184"/>
          <cell r="CN1184"/>
          <cell r="CO1184"/>
        </row>
        <row r="1185">
          <cell r="B1185">
            <v>2029</v>
          </cell>
          <cell r="C1185">
            <v>1181</v>
          </cell>
          <cell r="D1185">
            <v>4</v>
          </cell>
          <cell r="E1185">
            <v>10</v>
          </cell>
          <cell r="F1185">
            <v>2565</v>
          </cell>
          <cell r="G1185" t="str">
            <v>800024654884,
800052762344</v>
          </cell>
          <cell r="H1185" t="str">
            <v>นาง</v>
          </cell>
          <cell r="I1185" t="str">
            <v>ศรุดา</v>
          </cell>
          <cell r="J1185" t="str">
            <v>ขันตี</v>
          </cell>
          <cell r="K1185">
            <v>3570100939368</v>
          </cell>
          <cell r="L1185" t="str">
            <v>ดอยสะเก็ด</v>
          </cell>
          <cell r="M1185" t="str">
            <v>เชียงใหม่ 2</v>
          </cell>
          <cell r="N1185">
            <v>8</v>
          </cell>
          <cell r="O1185" t="str">
            <v>สินเชื่อธนาคารประชาชน</v>
          </cell>
          <cell r="P1185" t="str">
            <v>1.บุคคลค้ำประกัน</v>
          </cell>
          <cell r="Q1185">
            <v>133133.67000000001</v>
          </cell>
          <cell r="R1185">
            <v>50570.34</v>
          </cell>
          <cell r="S1185" t="str">
            <v>แขวงเชียงใหม่</v>
          </cell>
          <cell r="T1185" t="str">
            <v>ผบ12891</v>
          </cell>
          <cell r="U1185" t="str">
            <v>2561</v>
          </cell>
          <cell r="V1185" t="str">
            <v>ผบ.14838</v>
          </cell>
          <cell r="W1185">
            <v>2561</v>
          </cell>
          <cell r="X1185"/>
          <cell r="Y1185"/>
          <cell r="Z1185"/>
          <cell r="AA1185">
            <v>18</v>
          </cell>
          <cell r="AB1185">
            <v>12</v>
          </cell>
          <cell r="AC1185">
            <v>2561</v>
          </cell>
          <cell r="AD1185"/>
          <cell r="AE1185"/>
          <cell r="AF1185"/>
          <cell r="AG1185"/>
          <cell r="AH1185"/>
          <cell r="AI1185"/>
          <cell r="AJ1185"/>
          <cell r="AK1185"/>
          <cell r="AL1185"/>
          <cell r="AM1185"/>
          <cell r="AN1185"/>
          <cell r="AO1185"/>
          <cell r="AP1185"/>
          <cell r="AQ1185"/>
          <cell r="AR1185"/>
          <cell r="AS1185"/>
          <cell r="AT1185"/>
          <cell r="AU1185"/>
          <cell r="AV1185"/>
          <cell r="AW1185"/>
          <cell r="AX1185"/>
          <cell r="AY1185"/>
          <cell r="AZ1185"/>
          <cell r="BA1185"/>
          <cell r="BB1185"/>
          <cell r="BC1185"/>
          <cell r="BD1185"/>
          <cell r="BE1185"/>
          <cell r="BF1185"/>
          <cell r="BG1185"/>
          <cell r="BH1185"/>
          <cell r="BI1185"/>
          <cell r="BJ1185"/>
          <cell r="BK1185"/>
          <cell r="BL1185" t="str">
            <v>นางศรุดา ขันตี</v>
          </cell>
          <cell r="BM1185">
            <v>823659010838</v>
          </cell>
          <cell r="BN1185"/>
          <cell r="BO1185"/>
          <cell r="BP1185"/>
          <cell r="BQ1185"/>
          <cell r="BR1185"/>
          <cell r="BS1185"/>
          <cell r="BT1185"/>
          <cell r="BU1185" t="str">
            <v>จันทร์นิภา</v>
          </cell>
          <cell r="BV1185"/>
          <cell r="BW1185"/>
          <cell r="BX1185"/>
          <cell r="BY1185"/>
          <cell r="BZ1185"/>
          <cell r="CA1185"/>
          <cell r="CB1185"/>
          <cell r="CC1185"/>
          <cell r="CD1185"/>
          <cell r="CE1185"/>
          <cell r="CF1185"/>
          <cell r="CG1185"/>
          <cell r="CH1185"/>
          <cell r="CI1185"/>
          <cell r="CJ1185"/>
          <cell r="CK1185"/>
          <cell r="CL1185"/>
          <cell r="CM1185"/>
          <cell r="CN1185"/>
          <cell r="CO1185"/>
        </row>
        <row r="1186">
          <cell r="B1186">
            <v>2030</v>
          </cell>
          <cell r="C1186">
            <v>1182</v>
          </cell>
          <cell r="D1186">
            <v>4</v>
          </cell>
          <cell r="E1186">
            <v>10</v>
          </cell>
          <cell r="F1186">
            <v>2565</v>
          </cell>
          <cell r="G1186">
            <v>803048030891</v>
          </cell>
          <cell r="H1186" t="str">
            <v>นาย</v>
          </cell>
          <cell r="I1186" t="str">
            <v>อติเทพ</v>
          </cell>
          <cell r="J1186" t="str">
            <v>กสิกร</v>
          </cell>
          <cell r="K1186">
            <v>3102300328643</v>
          </cell>
          <cell r="L1186" t="str">
            <v>มหาวิทยาลัยเชียงใหม่</v>
          </cell>
          <cell r="M1186" t="str">
            <v>เชียงใหม่ 2</v>
          </cell>
          <cell r="N1186">
            <v>8</v>
          </cell>
          <cell r="O1186" t="str">
            <v>สินเชื่อเคหะ</v>
          </cell>
          <cell r="P1186" t="str">
            <v>2.หลักทรัพย์ค้ำประกัน</v>
          </cell>
          <cell r="Q1186">
            <v>667822.37</v>
          </cell>
          <cell r="R1186">
            <v>830048.97</v>
          </cell>
          <cell r="S1186" t="str">
            <v>แพ่งธนบุรี</v>
          </cell>
          <cell r="T1186" t="str">
            <v>ผบ.1902</v>
          </cell>
          <cell r="U1186" t="str">
            <v>2558</v>
          </cell>
          <cell r="V1186" t="str">
            <v>ผบ.2321</v>
          </cell>
          <cell r="W1186">
            <v>2558</v>
          </cell>
          <cell r="X1186">
            <v>19</v>
          </cell>
          <cell r="Y1186">
            <v>11</v>
          </cell>
          <cell r="Z1186">
            <v>2558</v>
          </cell>
          <cell r="AA1186"/>
          <cell r="AB1186"/>
          <cell r="AC1186"/>
          <cell r="AD1186"/>
          <cell r="AE1186"/>
          <cell r="AF1186"/>
          <cell r="AG1186"/>
          <cell r="AH1186"/>
          <cell r="AI1186"/>
          <cell r="AJ1186"/>
          <cell r="AK1186"/>
          <cell r="AL1186"/>
          <cell r="AM1186"/>
          <cell r="AN1186"/>
          <cell r="AO1186"/>
          <cell r="AP1186"/>
          <cell r="AQ1186"/>
          <cell r="AR1186"/>
          <cell r="AS1186"/>
          <cell r="AT1186"/>
          <cell r="AU1186"/>
          <cell r="AV1186"/>
          <cell r="AW1186"/>
          <cell r="AX1186"/>
          <cell r="AY1186"/>
          <cell r="AZ1186"/>
          <cell r="BA1186"/>
          <cell r="BB1186"/>
          <cell r="BC1186"/>
          <cell r="BD1186"/>
          <cell r="BE1186"/>
          <cell r="BF1186"/>
          <cell r="BG1186"/>
          <cell r="BH1186"/>
          <cell r="BI1186"/>
          <cell r="BJ1186"/>
          <cell r="BK1186"/>
          <cell r="BL1186" t="str">
            <v>นายอติเทพ กสิกร</v>
          </cell>
          <cell r="BM1186">
            <v>823658010676</v>
          </cell>
          <cell r="BN1186"/>
          <cell r="BO1186"/>
          <cell r="BP1186"/>
          <cell r="BQ1186"/>
          <cell r="BR1186"/>
          <cell r="BS1186"/>
          <cell r="BT1186"/>
          <cell r="BU1186" t="str">
            <v>จันทร์นิภา</v>
          </cell>
          <cell r="BV1186"/>
          <cell r="BW1186"/>
          <cell r="BX1186"/>
          <cell r="BY1186"/>
          <cell r="BZ1186"/>
          <cell r="CA1186"/>
          <cell r="CB1186"/>
          <cell r="CC1186"/>
          <cell r="CD1186"/>
          <cell r="CE1186"/>
          <cell r="CF1186"/>
          <cell r="CG1186"/>
          <cell r="CH1186"/>
          <cell r="CI1186"/>
          <cell r="CJ1186"/>
          <cell r="CK1186"/>
          <cell r="CL1186"/>
          <cell r="CM1186"/>
          <cell r="CN1186"/>
          <cell r="CO1186"/>
        </row>
        <row r="1187">
          <cell r="B1187">
            <v>2031</v>
          </cell>
          <cell r="C1187">
            <v>1183</v>
          </cell>
          <cell r="D1187">
            <v>4</v>
          </cell>
          <cell r="E1187">
            <v>10</v>
          </cell>
          <cell r="F1187">
            <v>2565</v>
          </cell>
          <cell r="G1187">
            <v>800032461405</v>
          </cell>
          <cell r="H1187" t="str">
            <v>นาง</v>
          </cell>
          <cell r="I1187" t="str">
            <v>ฐิติพร</v>
          </cell>
          <cell r="J1187" t="str">
            <v>ผิวอ่อน</v>
          </cell>
          <cell r="K1187">
            <v>3501100245278</v>
          </cell>
          <cell r="L1187" t="str">
            <v>พร้าว</v>
          </cell>
          <cell r="M1187" t="str">
            <v>เชียงใหม่ 2</v>
          </cell>
          <cell r="N1187">
            <v>8</v>
          </cell>
          <cell r="O1187" t="str">
            <v xml:space="preserve">สินเชื่อเพื่อพัฒนาองค์กรชุมชน </v>
          </cell>
          <cell r="P1187" t="str">
            <v>1.บุคคลค้ำประกัน</v>
          </cell>
          <cell r="Q1187">
            <v>40672.370000000003</v>
          </cell>
          <cell r="R1187">
            <v>9693.93</v>
          </cell>
          <cell r="S1187" t="str">
            <v>แขวงเชียงใหม่</v>
          </cell>
          <cell r="T1187" t="str">
            <v>ผบ.3494</v>
          </cell>
          <cell r="U1187" t="str">
            <v>2562</v>
          </cell>
          <cell r="V1187" t="str">
            <v>ผบ.4447</v>
          </cell>
          <cell r="W1187">
            <v>2562</v>
          </cell>
          <cell r="X1187"/>
          <cell r="Y1187"/>
          <cell r="Z1187"/>
          <cell r="AA1187">
            <v>8</v>
          </cell>
          <cell r="AB1187">
            <v>6</v>
          </cell>
          <cell r="AC1187">
            <v>2562</v>
          </cell>
          <cell r="AD1187"/>
          <cell r="AE1187"/>
          <cell r="AF1187"/>
          <cell r="AG1187"/>
          <cell r="AH1187"/>
          <cell r="AI1187"/>
          <cell r="AJ1187"/>
          <cell r="AK1187"/>
          <cell r="AL1187"/>
          <cell r="AM1187"/>
          <cell r="AN1187"/>
          <cell r="AO1187"/>
          <cell r="AP1187"/>
          <cell r="AQ1187"/>
          <cell r="AR1187"/>
          <cell r="AS1187"/>
          <cell r="AT1187"/>
          <cell r="AU1187"/>
          <cell r="AV1187"/>
          <cell r="AW1187"/>
          <cell r="AX1187"/>
          <cell r="AY1187"/>
          <cell r="AZ1187"/>
          <cell r="BA1187"/>
          <cell r="BB1187"/>
          <cell r="BC1187"/>
          <cell r="BD1187"/>
          <cell r="BE1187"/>
          <cell r="BF1187"/>
          <cell r="BG1187"/>
          <cell r="BH1187"/>
          <cell r="BI1187"/>
          <cell r="BJ1187"/>
          <cell r="BK1187"/>
          <cell r="BL1187" t="str">
            <v>นางฐิติพร ผิวอ่อน</v>
          </cell>
          <cell r="BM1187">
            <v>823860010089</v>
          </cell>
          <cell r="BN1187"/>
          <cell r="BO1187"/>
          <cell r="BP1187"/>
          <cell r="BQ1187"/>
          <cell r="BR1187"/>
          <cell r="BS1187"/>
          <cell r="BT1187"/>
          <cell r="BU1187" t="str">
            <v>จันทร์นิภา</v>
          </cell>
          <cell r="BV1187"/>
          <cell r="BW1187"/>
          <cell r="BX1187"/>
          <cell r="BY1187"/>
          <cell r="BZ1187"/>
          <cell r="CA1187"/>
          <cell r="CB1187"/>
          <cell r="CC1187"/>
          <cell r="CD1187"/>
          <cell r="CE1187"/>
          <cell r="CF1187"/>
          <cell r="CG1187"/>
          <cell r="CH1187"/>
          <cell r="CI1187"/>
          <cell r="CJ1187"/>
          <cell r="CK1187"/>
          <cell r="CL1187"/>
          <cell r="CM1187"/>
          <cell r="CN1187"/>
          <cell r="CO1187"/>
        </row>
        <row r="1188">
          <cell r="B1188">
            <v>2032</v>
          </cell>
          <cell r="C1188">
            <v>1184</v>
          </cell>
          <cell r="D1188">
            <v>4</v>
          </cell>
          <cell r="E1188">
            <v>10</v>
          </cell>
          <cell r="F1188">
            <v>2565</v>
          </cell>
          <cell r="G1188">
            <v>800031350468</v>
          </cell>
          <cell r="H1188" t="str">
            <v>นาง</v>
          </cell>
          <cell r="I1188" t="str">
            <v>รุ่งนภา</v>
          </cell>
          <cell r="J1188" t="str">
            <v>สมร</v>
          </cell>
          <cell r="K1188">
            <v>3501300761474</v>
          </cell>
          <cell r="L1188" t="str">
            <v>แม่โจ้</v>
          </cell>
          <cell r="M1188" t="str">
            <v>เชียงใหม่ 2</v>
          </cell>
          <cell r="N1188">
            <v>8</v>
          </cell>
          <cell r="O1188" t="str">
            <v>สินเชื่อธนาคารประชาชน</v>
          </cell>
          <cell r="P1188" t="str">
            <v>1.บุคคลค้ำประกัน</v>
          </cell>
          <cell r="Q1188">
            <v>103182</v>
          </cell>
          <cell r="R1188">
            <v>28991.78</v>
          </cell>
          <cell r="S1188" t="str">
            <v>แขวงเชียงใหม่</v>
          </cell>
          <cell r="T1188" t="str">
            <v>ผบ.5687</v>
          </cell>
          <cell r="U1188" t="str">
            <v>2563</v>
          </cell>
          <cell r="V1188" t="str">
            <v>ผบ.7464</v>
          </cell>
          <cell r="W1188">
            <v>2563</v>
          </cell>
          <cell r="X1188"/>
          <cell r="Y1188"/>
          <cell r="Z1188"/>
          <cell r="AA1188">
            <v>27</v>
          </cell>
          <cell r="AB1188">
            <v>10</v>
          </cell>
          <cell r="AC1188">
            <v>2563</v>
          </cell>
          <cell r="AD1188"/>
          <cell r="AE1188"/>
          <cell r="AF1188"/>
          <cell r="AG1188"/>
          <cell r="AH1188"/>
          <cell r="AI1188"/>
          <cell r="AJ1188"/>
          <cell r="AK1188"/>
          <cell r="AL1188"/>
          <cell r="AM1188"/>
          <cell r="AN1188"/>
          <cell r="AO1188"/>
          <cell r="AP1188"/>
          <cell r="AQ1188"/>
          <cell r="AR1188"/>
          <cell r="AS1188"/>
          <cell r="AT1188"/>
          <cell r="AU1188"/>
          <cell r="AV1188"/>
          <cell r="AW1188"/>
          <cell r="AX1188"/>
          <cell r="AY1188"/>
          <cell r="AZ1188"/>
          <cell r="BA1188"/>
          <cell r="BB1188"/>
          <cell r="BC1188"/>
          <cell r="BD1188"/>
          <cell r="BE1188"/>
          <cell r="BF1188"/>
          <cell r="BG1188"/>
          <cell r="BH1188"/>
          <cell r="BI1188"/>
          <cell r="BJ1188"/>
          <cell r="BK1188"/>
          <cell r="BL1188" t="str">
            <v>นางรุ่งนภา สมร</v>
          </cell>
          <cell r="BM1188">
            <v>883263011944</v>
          </cell>
          <cell r="BN1188"/>
          <cell r="BO1188"/>
          <cell r="BP1188"/>
          <cell r="BQ1188"/>
          <cell r="BR1188"/>
          <cell r="BS1188"/>
          <cell r="BT1188"/>
          <cell r="BU1188" t="str">
            <v>จันทร์นิภา</v>
          </cell>
          <cell r="BV1188"/>
          <cell r="BW1188"/>
          <cell r="BX1188"/>
          <cell r="BY1188"/>
          <cell r="BZ1188"/>
          <cell r="CA1188"/>
          <cell r="CB1188"/>
          <cell r="CC1188"/>
          <cell r="CD1188"/>
          <cell r="CE1188"/>
          <cell r="CF1188"/>
          <cell r="CG1188"/>
          <cell r="CH1188"/>
          <cell r="CI1188"/>
          <cell r="CJ1188"/>
          <cell r="CK1188"/>
          <cell r="CL1188"/>
          <cell r="CM1188"/>
          <cell r="CN1188"/>
          <cell r="CO1188"/>
        </row>
        <row r="1189">
          <cell r="B1189">
            <v>2033</v>
          </cell>
          <cell r="C1189">
            <v>1185</v>
          </cell>
          <cell r="D1189">
            <v>4</v>
          </cell>
          <cell r="E1189">
            <v>10</v>
          </cell>
          <cell r="F1189">
            <v>2565</v>
          </cell>
          <cell r="G1189">
            <v>800039641124</v>
          </cell>
          <cell r="H1189" t="str">
            <v>นาง</v>
          </cell>
          <cell r="I1189" t="str">
            <v>มณเฑียร</v>
          </cell>
          <cell r="J1189" t="str">
            <v>มนขุนทด</v>
          </cell>
          <cell r="K1189">
            <v>3501400598800</v>
          </cell>
          <cell r="L1189" t="str">
            <v>สันทราย</v>
          </cell>
          <cell r="M1189" t="str">
            <v>เชียงใหม่ 2</v>
          </cell>
          <cell r="N1189">
            <v>8</v>
          </cell>
          <cell r="O1189" t="str">
            <v>สินเชื่อธนาคารประชาชน</v>
          </cell>
          <cell r="P1189" t="str">
            <v>1.บุคคลค้ำประกัน</v>
          </cell>
          <cell r="Q1189">
            <v>33744.47</v>
          </cell>
          <cell r="R1189">
            <v>10571.28</v>
          </cell>
          <cell r="S1189" t="str">
            <v>แขวงเชียงใหม่</v>
          </cell>
          <cell r="T1189" t="str">
            <v>ผบ.8007</v>
          </cell>
          <cell r="U1189" t="str">
            <v>2561</v>
          </cell>
          <cell r="V1189" t="str">
            <v>ผบ.8889</v>
          </cell>
          <cell r="W1189">
            <v>2561</v>
          </cell>
          <cell r="X1189">
            <v>4</v>
          </cell>
          <cell r="Y1189">
            <v>9</v>
          </cell>
          <cell r="Z1189">
            <v>2561</v>
          </cell>
          <cell r="AA1189"/>
          <cell r="AB1189"/>
          <cell r="AC1189"/>
          <cell r="AD1189"/>
          <cell r="AE1189"/>
          <cell r="AF1189"/>
          <cell r="AG1189"/>
          <cell r="AH1189"/>
          <cell r="AI1189"/>
          <cell r="AJ1189"/>
          <cell r="AK1189"/>
          <cell r="AL1189"/>
          <cell r="AM1189"/>
          <cell r="AN1189"/>
          <cell r="AO1189"/>
          <cell r="AP1189"/>
          <cell r="AQ1189"/>
          <cell r="AR1189"/>
          <cell r="AS1189"/>
          <cell r="AT1189"/>
          <cell r="AU1189"/>
          <cell r="AV1189"/>
          <cell r="AW1189"/>
          <cell r="AX1189"/>
          <cell r="AY1189"/>
          <cell r="AZ1189"/>
          <cell r="BA1189"/>
          <cell r="BB1189"/>
          <cell r="BC1189"/>
          <cell r="BD1189"/>
          <cell r="BE1189"/>
          <cell r="BF1189"/>
          <cell r="BG1189"/>
          <cell r="BH1189"/>
          <cell r="BI1189"/>
          <cell r="BJ1189"/>
          <cell r="BK1189"/>
          <cell r="BL1189" t="str">
            <v>นางมณเฑียร มนขุนทด</v>
          </cell>
          <cell r="BM1189">
            <v>823661010189</v>
          </cell>
          <cell r="BN1189"/>
          <cell r="BO1189"/>
          <cell r="BP1189"/>
          <cell r="BQ1189"/>
          <cell r="BR1189"/>
          <cell r="BS1189"/>
          <cell r="BT1189"/>
          <cell r="BU1189" t="str">
            <v>จันทร์นิภา</v>
          </cell>
          <cell r="BV1189"/>
          <cell r="BW1189"/>
          <cell r="BX1189"/>
          <cell r="BY1189"/>
          <cell r="BZ1189"/>
          <cell r="CA1189"/>
          <cell r="CB1189"/>
          <cell r="CC1189"/>
          <cell r="CD1189"/>
          <cell r="CE1189"/>
          <cell r="CF1189"/>
          <cell r="CG1189"/>
          <cell r="CH1189"/>
          <cell r="CI1189"/>
          <cell r="CJ1189"/>
          <cell r="CK1189"/>
          <cell r="CL1189"/>
          <cell r="CM1189"/>
          <cell r="CN1189"/>
          <cell r="CO1189"/>
        </row>
        <row r="1190">
          <cell r="B1190">
            <v>2034</v>
          </cell>
          <cell r="C1190">
            <v>1186</v>
          </cell>
          <cell r="D1190">
            <v>4</v>
          </cell>
          <cell r="E1190">
            <v>10</v>
          </cell>
          <cell r="F1190">
            <v>2565</v>
          </cell>
          <cell r="G1190" t="str">
            <v>800051258807,
800051258815</v>
          </cell>
          <cell r="H1190" t="str">
            <v>นางสาว</v>
          </cell>
          <cell r="I1190" t="str">
            <v>จิตติมาพร</v>
          </cell>
          <cell r="J1190" t="str">
            <v>มาปรีดา</v>
          </cell>
          <cell r="K1190">
            <v>1100700752193</v>
          </cell>
          <cell r="L1190" t="str">
            <v>แม่โจ้</v>
          </cell>
          <cell r="M1190" t="str">
            <v>เชียงใหม่ 2</v>
          </cell>
          <cell r="N1190">
            <v>8</v>
          </cell>
          <cell r="O1190" t="str">
            <v>สินเชื่อเคหะ</v>
          </cell>
          <cell r="P1190" t="str">
            <v>2.หลักทรัพย์ค้ำประกัน</v>
          </cell>
          <cell r="Q1190">
            <v>3523220.63</v>
          </cell>
          <cell r="R1190">
            <v>505866.23</v>
          </cell>
          <cell r="S1190" t="str">
            <v>แพ่ง</v>
          </cell>
          <cell r="T1190" t="str">
            <v>ผบ.1525</v>
          </cell>
          <cell r="U1190" t="str">
            <v>2560</v>
          </cell>
          <cell r="V1190" t="str">
            <v>ผบ.2468</v>
          </cell>
          <cell r="W1190">
            <v>2560</v>
          </cell>
          <cell r="X1190">
            <v>14</v>
          </cell>
          <cell r="Y1190">
            <v>6</v>
          </cell>
          <cell r="Z1190">
            <v>2560</v>
          </cell>
          <cell r="AA1190"/>
          <cell r="AB1190"/>
          <cell r="AC1190"/>
          <cell r="AD1190"/>
          <cell r="AE1190"/>
          <cell r="AF1190"/>
          <cell r="AG1190"/>
          <cell r="AH1190"/>
          <cell r="AI1190"/>
          <cell r="AJ1190"/>
          <cell r="AK1190"/>
          <cell r="AL1190"/>
          <cell r="AM1190"/>
          <cell r="AN1190"/>
          <cell r="AO1190"/>
          <cell r="AP1190"/>
          <cell r="AQ1190"/>
          <cell r="AR1190"/>
          <cell r="AS1190"/>
          <cell r="AT1190"/>
          <cell r="AU1190"/>
          <cell r="AV1190"/>
          <cell r="AW1190"/>
          <cell r="AX1190"/>
          <cell r="AY1190"/>
          <cell r="AZ1190"/>
          <cell r="BA1190"/>
          <cell r="BB1190"/>
          <cell r="BC1190"/>
          <cell r="BD1190"/>
          <cell r="BE1190"/>
          <cell r="BF1190"/>
          <cell r="BG1190"/>
          <cell r="BH1190"/>
          <cell r="BI1190"/>
          <cell r="BJ1190"/>
          <cell r="BK1190"/>
          <cell r="BL1190" t="str">
            <v>นางสาวจิตติมาพร มาปรีดา</v>
          </cell>
          <cell r="BM1190">
            <v>823660010312</v>
          </cell>
          <cell r="BN1190"/>
          <cell r="BO1190"/>
          <cell r="BP1190"/>
          <cell r="BQ1190"/>
          <cell r="BR1190"/>
          <cell r="BS1190"/>
          <cell r="BT1190"/>
          <cell r="BU1190" t="str">
            <v>จันทร์นิภา</v>
          </cell>
          <cell r="BV1190"/>
          <cell r="BW1190"/>
          <cell r="BX1190"/>
          <cell r="BY1190"/>
          <cell r="BZ1190"/>
          <cell r="CA1190"/>
          <cell r="CB1190"/>
          <cell r="CC1190"/>
          <cell r="CD1190"/>
          <cell r="CE1190"/>
          <cell r="CF1190"/>
          <cell r="CG1190"/>
          <cell r="CH1190"/>
          <cell r="CI1190"/>
          <cell r="CJ1190"/>
          <cell r="CK1190"/>
          <cell r="CL1190"/>
          <cell r="CM1190"/>
          <cell r="CN1190"/>
          <cell r="CO1190"/>
        </row>
        <row r="1191">
          <cell r="B1191">
            <v>2035</v>
          </cell>
          <cell r="C1191">
            <v>1187</v>
          </cell>
          <cell r="D1191">
            <v>4</v>
          </cell>
          <cell r="E1191">
            <v>10</v>
          </cell>
          <cell r="F1191">
            <v>2565</v>
          </cell>
          <cell r="G1191">
            <v>800075768260</v>
          </cell>
          <cell r="H1191" t="str">
            <v>นาย</v>
          </cell>
          <cell r="I1191" t="str">
            <v>กิตติชัย</v>
          </cell>
          <cell r="J1191" t="str">
            <v>กันทะยศ</v>
          </cell>
          <cell r="K1191">
            <v>1559900168074</v>
          </cell>
          <cell r="L1191" t="str">
            <v>มีโชคพลาซ่า</v>
          </cell>
          <cell r="M1191" t="str">
            <v>เชียงใหม่ 2</v>
          </cell>
          <cell r="N1191">
            <v>8</v>
          </cell>
          <cell r="O1191" t="str">
            <v>สินเชื่อธนาคารประชาชน</v>
          </cell>
          <cell r="P1191" t="str">
            <v>1.บุคคลค้ำประกัน</v>
          </cell>
          <cell r="Q1191">
            <v>51485.23</v>
          </cell>
          <cell r="R1191">
            <v>12596.96</v>
          </cell>
          <cell r="S1191" t="str">
            <v>แขวงเชียงใหม่</v>
          </cell>
          <cell r="T1191" t="str">
            <v>ผบ.2554</v>
          </cell>
          <cell r="U1191" t="str">
            <v>2563</v>
          </cell>
          <cell r="V1191" t="str">
            <v>ผบ.4884</v>
          </cell>
          <cell r="W1191">
            <v>2563</v>
          </cell>
          <cell r="X1191"/>
          <cell r="Y1191"/>
          <cell r="Z1191"/>
          <cell r="AA1191">
            <v>1</v>
          </cell>
          <cell r="AB1191">
            <v>7</v>
          </cell>
          <cell r="AC1191">
            <v>2563</v>
          </cell>
          <cell r="AD1191"/>
          <cell r="AE1191"/>
          <cell r="AF1191"/>
          <cell r="AG1191"/>
          <cell r="AH1191"/>
          <cell r="AI1191"/>
          <cell r="AJ1191"/>
          <cell r="AK1191"/>
          <cell r="AL1191"/>
          <cell r="AM1191"/>
          <cell r="AN1191"/>
          <cell r="AO1191"/>
          <cell r="AP1191"/>
          <cell r="AQ1191"/>
          <cell r="AR1191"/>
          <cell r="AS1191"/>
          <cell r="AT1191"/>
          <cell r="AU1191"/>
          <cell r="AV1191"/>
          <cell r="AW1191"/>
          <cell r="AX1191"/>
          <cell r="AY1191"/>
          <cell r="AZ1191"/>
          <cell r="BA1191"/>
          <cell r="BB1191"/>
          <cell r="BC1191"/>
          <cell r="BD1191"/>
          <cell r="BE1191"/>
          <cell r="BF1191"/>
          <cell r="BG1191"/>
          <cell r="BH1191"/>
          <cell r="BI1191"/>
          <cell r="BJ1191"/>
          <cell r="BK1191"/>
          <cell r="BL1191" t="str">
            <v>นายกิตติชัย กันทะยศ</v>
          </cell>
          <cell r="BM1191">
            <v>883262012592</v>
          </cell>
          <cell r="BN1191"/>
          <cell r="BO1191"/>
          <cell r="BP1191"/>
          <cell r="BQ1191"/>
          <cell r="BR1191"/>
          <cell r="BS1191"/>
          <cell r="BT1191"/>
          <cell r="BU1191" t="str">
            <v>จันทร์นิภา</v>
          </cell>
          <cell r="BV1191"/>
          <cell r="BW1191"/>
          <cell r="BX1191"/>
          <cell r="BY1191"/>
          <cell r="BZ1191"/>
          <cell r="CA1191"/>
          <cell r="CB1191"/>
          <cell r="CC1191"/>
          <cell r="CD1191"/>
          <cell r="CE1191"/>
          <cell r="CF1191"/>
          <cell r="CG1191"/>
          <cell r="CH1191"/>
          <cell r="CI1191"/>
          <cell r="CJ1191"/>
          <cell r="CK1191"/>
          <cell r="CL1191"/>
          <cell r="CM1191"/>
          <cell r="CN1191"/>
          <cell r="CO1191"/>
        </row>
        <row r="1192">
          <cell r="B1192">
            <v>2036</v>
          </cell>
          <cell r="C1192">
            <v>1188</v>
          </cell>
          <cell r="D1192">
            <v>4</v>
          </cell>
          <cell r="E1192">
            <v>10</v>
          </cell>
          <cell r="F1192">
            <v>2565</v>
          </cell>
          <cell r="G1192">
            <v>800020229848</v>
          </cell>
          <cell r="H1192" t="str">
            <v>นาง</v>
          </cell>
          <cell r="I1192" t="str">
            <v>ศิรินภา</v>
          </cell>
          <cell r="J1192" t="str">
            <v>ตาคำ</v>
          </cell>
          <cell r="K1192">
            <v>3501100426892</v>
          </cell>
          <cell r="L1192" t="str">
            <v>มหาวิทยาลัยเชียงใหม่</v>
          </cell>
          <cell r="M1192" t="str">
            <v>เชียงใหม่ 2</v>
          </cell>
          <cell r="N1192">
            <v>8</v>
          </cell>
          <cell r="O1192" t="str">
            <v>สินเชื่อโครงกาลเกื้อกูลผู้ประกอบวิชาชีพทางการศึกษา</v>
          </cell>
          <cell r="P1192" t="str">
            <v>1.บุคคลค้ำประกัน</v>
          </cell>
          <cell r="Q1192">
            <v>629687.04000000004</v>
          </cell>
          <cell r="R1192">
            <v>14005.55</v>
          </cell>
          <cell r="S1192" t="str">
            <v>จังหวัดเชียงใหม่</v>
          </cell>
          <cell r="T1192" t="str">
            <v>ผบ.174</v>
          </cell>
          <cell r="U1192" t="str">
            <v>2561</v>
          </cell>
          <cell r="V1192" t="str">
            <v>ผบ.1077</v>
          </cell>
          <cell r="W1192">
            <v>2561</v>
          </cell>
          <cell r="X1192">
            <v>28</v>
          </cell>
          <cell r="Y1192">
            <v>5</v>
          </cell>
          <cell r="Z1192">
            <v>2561</v>
          </cell>
          <cell r="AA1192"/>
          <cell r="AB1192"/>
          <cell r="AC1192"/>
          <cell r="AD1192"/>
          <cell r="AE1192"/>
          <cell r="AF1192"/>
          <cell r="AG1192"/>
          <cell r="AH1192"/>
          <cell r="AI1192"/>
          <cell r="AJ1192"/>
          <cell r="AK1192"/>
          <cell r="AL1192"/>
          <cell r="AM1192"/>
          <cell r="AN1192"/>
          <cell r="AO1192"/>
          <cell r="AP1192"/>
          <cell r="AQ1192"/>
          <cell r="AR1192"/>
          <cell r="AS1192"/>
          <cell r="AT1192"/>
          <cell r="AU1192"/>
          <cell r="AV1192"/>
          <cell r="AW1192"/>
          <cell r="AX1192"/>
          <cell r="AY1192"/>
          <cell r="AZ1192"/>
          <cell r="BA1192"/>
          <cell r="BB1192"/>
          <cell r="BC1192"/>
          <cell r="BD1192"/>
          <cell r="BE1192"/>
          <cell r="BF1192"/>
          <cell r="BG1192"/>
          <cell r="BH1192"/>
          <cell r="BI1192"/>
          <cell r="BJ1192"/>
          <cell r="BK1192"/>
          <cell r="BL1192" t="str">
            <v>นางศิรินภา ตาคำ</v>
          </cell>
          <cell r="BM1192">
            <v>823658010547</v>
          </cell>
          <cell r="BN1192"/>
          <cell r="BO1192"/>
          <cell r="BP1192"/>
          <cell r="BQ1192"/>
          <cell r="BR1192"/>
          <cell r="BS1192"/>
          <cell r="BT1192"/>
          <cell r="BU1192" t="str">
            <v>จันทร์นิภา</v>
          </cell>
          <cell r="BV1192"/>
          <cell r="BW1192"/>
          <cell r="BX1192"/>
          <cell r="BY1192"/>
          <cell r="BZ1192"/>
          <cell r="CA1192"/>
          <cell r="CB1192"/>
          <cell r="CC1192"/>
          <cell r="CD1192"/>
          <cell r="CE1192"/>
          <cell r="CF1192"/>
          <cell r="CG1192"/>
          <cell r="CH1192"/>
          <cell r="CI1192"/>
          <cell r="CJ1192"/>
          <cell r="CK1192"/>
          <cell r="CL1192"/>
          <cell r="CM1192"/>
          <cell r="CN1192"/>
          <cell r="CO1192"/>
        </row>
        <row r="1193">
          <cell r="B1193">
            <v>2037</v>
          </cell>
          <cell r="C1193">
            <v>1189</v>
          </cell>
          <cell r="D1193">
            <v>4</v>
          </cell>
          <cell r="E1193">
            <v>10</v>
          </cell>
          <cell r="F1193">
            <v>2565</v>
          </cell>
          <cell r="G1193">
            <v>800046796093</v>
          </cell>
          <cell r="H1193" t="str">
            <v>นาง</v>
          </cell>
          <cell r="I1193" t="str">
            <v>อัญญมานี</v>
          </cell>
          <cell r="J1193" t="str">
            <v>อินเหลา</v>
          </cell>
          <cell r="K1193">
            <v>3501200749774</v>
          </cell>
          <cell r="L1193" t="str">
            <v>มีโชคพลาซ่า</v>
          </cell>
          <cell r="M1193" t="str">
            <v>เชียงใหม่ 2</v>
          </cell>
          <cell r="N1193">
            <v>8</v>
          </cell>
          <cell r="O1193" t="str">
            <v>สินเชื่อไทรทอง (วิชาชีพแพทย์)</v>
          </cell>
          <cell r="P1193" t="str">
            <v>1.บุคคลค้ำประกัน</v>
          </cell>
          <cell r="Q1193">
            <v>219279.67</v>
          </cell>
          <cell r="R1193">
            <v>2954.81</v>
          </cell>
          <cell r="S1193" t="str">
            <v>แขวงเชียงใหม่</v>
          </cell>
          <cell r="T1193" t="str">
            <v>ผบ.2930</v>
          </cell>
          <cell r="U1193" t="str">
            <v>2563</v>
          </cell>
          <cell r="V1193" t="str">
            <v>ผบ.5460</v>
          </cell>
          <cell r="W1193">
            <v>2563</v>
          </cell>
          <cell r="X1193"/>
          <cell r="Y1193"/>
          <cell r="Z1193"/>
          <cell r="AA1193">
            <v>11</v>
          </cell>
          <cell r="AB1193">
            <v>8</v>
          </cell>
          <cell r="AC1193">
            <v>2563</v>
          </cell>
          <cell r="AD1193"/>
          <cell r="AE1193"/>
          <cell r="AF1193"/>
          <cell r="AG1193"/>
          <cell r="AH1193"/>
          <cell r="AI1193"/>
          <cell r="AJ1193"/>
          <cell r="AK1193"/>
          <cell r="AL1193"/>
          <cell r="AM1193"/>
          <cell r="AN1193"/>
          <cell r="AO1193"/>
          <cell r="AP1193"/>
          <cell r="AQ1193"/>
          <cell r="AR1193"/>
          <cell r="AS1193"/>
          <cell r="AT1193"/>
          <cell r="AU1193"/>
          <cell r="AV1193"/>
          <cell r="AW1193"/>
          <cell r="AX1193"/>
          <cell r="AY1193"/>
          <cell r="AZ1193"/>
          <cell r="BA1193"/>
          <cell r="BB1193"/>
          <cell r="BC1193"/>
          <cell r="BD1193"/>
          <cell r="BE1193"/>
          <cell r="BF1193"/>
          <cell r="BG1193"/>
          <cell r="BH1193"/>
          <cell r="BI1193"/>
          <cell r="BJ1193"/>
          <cell r="BK1193"/>
          <cell r="BL1193" t="str">
            <v>นางอัญญมานี อินเหลา</v>
          </cell>
          <cell r="BM1193">
            <v>883263010688</v>
          </cell>
          <cell r="BN1193"/>
          <cell r="BO1193"/>
          <cell r="BP1193"/>
          <cell r="BQ1193"/>
          <cell r="BR1193"/>
          <cell r="BS1193"/>
          <cell r="BT1193"/>
          <cell r="BU1193" t="str">
            <v>จันทร์นิภา</v>
          </cell>
          <cell r="BV1193"/>
          <cell r="BW1193"/>
          <cell r="BX1193"/>
          <cell r="BY1193"/>
          <cell r="BZ1193"/>
          <cell r="CA1193"/>
          <cell r="CB1193"/>
          <cell r="CC1193"/>
          <cell r="CD1193"/>
          <cell r="CE1193"/>
          <cell r="CF1193"/>
          <cell r="CG1193"/>
          <cell r="CH1193"/>
          <cell r="CI1193"/>
          <cell r="CJ1193"/>
          <cell r="CK1193"/>
          <cell r="CL1193"/>
          <cell r="CM1193"/>
          <cell r="CN1193"/>
          <cell r="CO1193"/>
        </row>
        <row r="1194">
          <cell r="B1194">
            <v>2038</v>
          </cell>
          <cell r="C1194">
            <v>1190</v>
          </cell>
          <cell r="D1194">
            <v>4</v>
          </cell>
          <cell r="E1194">
            <v>10</v>
          </cell>
          <cell r="F1194">
            <v>2565</v>
          </cell>
          <cell r="G1194">
            <v>800064292017</v>
          </cell>
          <cell r="H1194" t="str">
            <v>นาย</v>
          </cell>
          <cell r="I1194" t="str">
            <v>ฐิติวัฒน์</v>
          </cell>
          <cell r="J1194" t="str">
            <v>ตุวพลางกูร</v>
          </cell>
          <cell r="K1194">
            <v>3100400035735</v>
          </cell>
          <cell r="L1194" t="str">
            <v>มีโชคพลาซ่า</v>
          </cell>
          <cell r="M1194" t="str">
            <v>เชียงใหม่ 2</v>
          </cell>
          <cell r="N1194">
            <v>8</v>
          </cell>
          <cell r="O1194" t="str">
            <v>สินเชื่อธนาคารประชาชน</v>
          </cell>
          <cell r="P1194" t="str">
            <v>1.บุคคลค้ำประกัน</v>
          </cell>
          <cell r="Q1194">
            <v>127060</v>
          </cell>
          <cell r="R1194">
            <v>9990.83</v>
          </cell>
          <cell r="S1194" t="str">
            <v>แขวงเชียงใหม่</v>
          </cell>
          <cell r="T1194" t="str">
            <v>ผบ.2552</v>
          </cell>
          <cell r="U1194" t="str">
            <v>2563</v>
          </cell>
          <cell r="V1194" t="str">
            <v>ผบ.4885</v>
          </cell>
          <cell r="W1194">
            <v>2563</v>
          </cell>
          <cell r="X1194"/>
          <cell r="Y1194"/>
          <cell r="Z1194"/>
          <cell r="AA1194">
            <v>1</v>
          </cell>
          <cell r="AB1194">
            <v>7</v>
          </cell>
          <cell r="AC1194">
            <v>2563</v>
          </cell>
          <cell r="AD1194"/>
          <cell r="AE1194"/>
          <cell r="AF1194"/>
          <cell r="AG1194"/>
          <cell r="AH1194"/>
          <cell r="AI1194"/>
          <cell r="AJ1194"/>
          <cell r="AK1194"/>
          <cell r="AL1194"/>
          <cell r="AM1194"/>
          <cell r="AN1194"/>
          <cell r="AO1194"/>
          <cell r="AP1194"/>
          <cell r="AQ1194"/>
          <cell r="AR1194"/>
          <cell r="AS1194"/>
          <cell r="AT1194"/>
          <cell r="AU1194"/>
          <cell r="AV1194"/>
          <cell r="AW1194"/>
          <cell r="AX1194"/>
          <cell r="AY1194"/>
          <cell r="AZ1194"/>
          <cell r="BA1194"/>
          <cell r="BB1194"/>
          <cell r="BC1194"/>
          <cell r="BD1194"/>
          <cell r="BE1194"/>
          <cell r="BF1194"/>
          <cell r="BG1194"/>
          <cell r="BH1194"/>
          <cell r="BI1194"/>
          <cell r="BJ1194"/>
          <cell r="BK1194"/>
          <cell r="BL1194" t="str">
            <v>นายฐิติวัฒน์ ตุวพลางกูร</v>
          </cell>
          <cell r="BM1194">
            <v>883262012555</v>
          </cell>
          <cell r="BN1194"/>
          <cell r="BO1194"/>
          <cell r="BP1194"/>
          <cell r="BQ1194"/>
          <cell r="BR1194"/>
          <cell r="BS1194"/>
          <cell r="BT1194"/>
          <cell r="BU1194" t="str">
            <v>จันทร์นิภา</v>
          </cell>
          <cell r="BV1194"/>
          <cell r="BW1194"/>
          <cell r="BX1194"/>
          <cell r="BY1194"/>
          <cell r="BZ1194"/>
          <cell r="CA1194"/>
          <cell r="CB1194"/>
          <cell r="CC1194"/>
          <cell r="CD1194"/>
          <cell r="CE1194"/>
          <cell r="CF1194"/>
          <cell r="CG1194"/>
          <cell r="CH1194"/>
          <cell r="CI1194"/>
          <cell r="CJ1194"/>
          <cell r="CK1194"/>
          <cell r="CL1194"/>
          <cell r="CM1194"/>
          <cell r="CN1194"/>
          <cell r="CO1194"/>
        </row>
        <row r="1195">
          <cell r="B1195">
            <v>2039</v>
          </cell>
          <cell r="C1195">
            <v>1191</v>
          </cell>
          <cell r="D1195">
            <v>30</v>
          </cell>
          <cell r="E1195">
            <v>9</v>
          </cell>
          <cell r="F1195">
            <v>2565</v>
          </cell>
          <cell r="G1195">
            <v>800014213881</v>
          </cell>
          <cell r="H1195" t="str">
            <v>นาย</v>
          </cell>
          <cell r="I1195" t="str">
            <v>วุฒิชัย</v>
          </cell>
          <cell r="J1195" t="str">
            <v>แซ่ตั้ง</v>
          </cell>
          <cell r="K1195">
            <v>3501900463114</v>
          </cell>
          <cell r="L1195" t="str">
            <v>สารภี</v>
          </cell>
          <cell r="M1195" t="str">
            <v>เชียงใหม่ 3</v>
          </cell>
          <cell r="N1195">
            <v>8</v>
          </cell>
          <cell r="O1195" t="str">
            <v>สินเชื่อธนาคารประชาชน</v>
          </cell>
          <cell r="P1195" t="str">
            <v>1.บุคคลค้ำประกัน</v>
          </cell>
          <cell r="Q1195">
            <v>99182.720000000001</v>
          </cell>
          <cell r="R1195">
            <v>8862.4500000000007</v>
          </cell>
          <cell r="S1195" t="str">
            <v>แขวงเชียงใหม่</v>
          </cell>
          <cell r="T1195" t="str">
            <v>ผบ.13872</v>
          </cell>
          <cell r="U1195" t="str">
            <v>2559</v>
          </cell>
          <cell r="V1195" t="str">
            <v>ผบ.729</v>
          </cell>
          <cell r="W1195">
            <v>2560</v>
          </cell>
          <cell r="X1195"/>
          <cell r="Y1195"/>
          <cell r="Z1195"/>
          <cell r="AA1195">
            <v>20</v>
          </cell>
          <cell r="AB1195">
            <v>2</v>
          </cell>
          <cell r="AC1195">
            <v>2560</v>
          </cell>
          <cell r="AD1195"/>
          <cell r="AE1195"/>
          <cell r="AF1195"/>
          <cell r="AG1195"/>
          <cell r="AH1195"/>
          <cell r="AI1195"/>
          <cell r="AJ1195"/>
          <cell r="AK1195"/>
          <cell r="AL1195"/>
          <cell r="AM1195"/>
          <cell r="AN1195"/>
          <cell r="AO1195"/>
          <cell r="AP1195"/>
          <cell r="AQ1195"/>
          <cell r="AR1195"/>
          <cell r="AS1195"/>
          <cell r="AT1195"/>
          <cell r="AU1195"/>
          <cell r="AV1195"/>
          <cell r="AW1195"/>
          <cell r="AX1195"/>
          <cell r="AY1195"/>
          <cell r="AZ1195"/>
          <cell r="BA1195"/>
          <cell r="BB1195" t="str">
            <v>*สืบทั้ง3คน</v>
          </cell>
          <cell r="BC1195"/>
          <cell r="BD1195"/>
          <cell r="BE1195"/>
          <cell r="BF1195"/>
          <cell r="BG1195"/>
          <cell r="BH1195"/>
          <cell r="BI1195"/>
          <cell r="BJ1195"/>
          <cell r="BK1195"/>
          <cell r="BL1195" t="str">
            <v>นายวุฒิชัย แซ่ตั้ง</v>
          </cell>
          <cell r="BM1195">
            <v>0</v>
          </cell>
          <cell r="BN1195"/>
          <cell r="BO1195"/>
          <cell r="BP1195"/>
          <cell r="BQ1195"/>
          <cell r="BR1195"/>
          <cell r="BS1195"/>
          <cell r="BT1195"/>
          <cell r="BU1195" t="str">
            <v>จันทร์นิภา</v>
          </cell>
          <cell r="BV1195"/>
          <cell r="BW1195"/>
          <cell r="BX1195"/>
          <cell r="BY1195"/>
          <cell r="BZ1195"/>
          <cell r="CA1195"/>
          <cell r="CB1195"/>
          <cell r="CC1195"/>
          <cell r="CD1195"/>
          <cell r="CE1195"/>
          <cell r="CF1195"/>
          <cell r="CG1195"/>
          <cell r="CH1195"/>
          <cell r="CI1195"/>
          <cell r="CJ1195"/>
          <cell r="CK1195"/>
          <cell r="CL1195"/>
          <cell r="CM1195"/>
          <cell r="CN1195"/>
          <cell r="CO1195"/>
        </row>
        <row r="1196">
          <cell r="B1196">
            <v>2040</v>
          </cell>
          <cell r="C1196">
            <v>1192</v>
          </cell>
          <cell r="D1196">
            <v>30</v>
          </cell>
          <cell r="E1196">
            <v>9</v>
          </cell>
          <cell r="F1196">
            <v>2565</v>
          </cell>
          <cell r="G1196">
            <v>853552001770</v>
          </cell>
          <cell r="H1196" t="str">
            <v>นาย</v>
          </cell>
          <cell r="I1196" t="str">
            <v>วุฒิชัย</v>
          </cell>
          <cell r="J1196" t="str">
            <v>แซ่ตั้ง</v>
          </cell>
          <cell r="K1196">
            <v>3501900463113</v>
          </cell>
          <cell r="L1196" t="str">
            <v>หางดง</v>
          </cell>
          <cell r="M1196" t="str">
            <v>เชียงใหม่ 3</v>
          </cell>
          <cell r="N1196">
            <v>8</v>
          </cell>
          <cell r="O1196" t="str">
            <v>สินเชื่อธนาคารประชาชน</v>
          </cell>
          <cell r="P1196" t="str">
            <v>1.บุคคลค้ำประกัน</v>
          </cell>
          <cell r="Q1196">
            <v>503133.56</v>
          </cell>
          <cell r="R1196">
            <v>49758.75</v>
          </cell>
          <cell r="S1196" t="str">
            <v>แขวงเชียงใหม่</v>
          </cell>
          <cell r="T1196" t="str">
            <v>ผบ.3226</v>
          </cell>
          <cell r="U1196" t="str">
            <v>2559</v>
          </cell>
          <cell r="V1196" t="str">
            <v>ผบ.364</v>
          </cell>
          <cell r="W1196">
            <v>2560</v>
          </cell>
          <cell r="X1196"/>
          <cell r="Y1196"/>
          <cell r="Z1196"/>
          <cell r="AA1196">
            <v>27</v>
          </cell>
          <cell r="AB1196">
            <v>2</v>
          </cell>
          <cell r="AC1196">
            <v>2560</v>
          </cell>
          <cell r="AD1196"/>
          <cell r="AE1196"/>
          <cell r="AF1196"/>
          <cell r="AG1196"/>
          <cell r="AH1196"/>
          <cell r="AI1196"/>
          <cell r="AJ1196"/>
          <cell r="AK1196"/>
          <cell r="AL1196"/>
          <cell r="AM1196"/>
          <cell r="AN1196"/>
          <cell r="AO1196"/>
          <cell r="AP1196"/>
          <cell r="AQ1196"/>
          <cell r="AR1196"/>
          <cell r="AS1196"/>
          <cell r="AT1196"/>
          <cell r="AU1196"/>
          <cell r="AV1196"/>
          <cell r="AW1196"/>
          <cell r="AX1196"/>
          <cell r="AY1196"/>
          <cell r="AZ1196"/>
          <cell r="BA1196"/>
          <cell r="BB1196" t="str">
            <v>*ใช้ผลสืบของ 2340 เนื่อจากมีจำเลยคนเดียว</v>
          </cell>
          <cell r="BC1196"/>
          <cell r="BD1196"/>
          <cell r="BE1196"/>
          <cell r="BF1196"/>
          <cell r="BG1196"/>
          <cell r="BH1196"/>
          <cell r="BI1196"/>
          <cell r="BJ1196"/>
          <cell r="BK1196"/>
          <cell r="BL1196" t="str">
            <v>นายวุฒิชัย แซ่ตั้ง</v>
          </cell>
          <cell r="BM1196">
            <v>0</v>
          </cell>
          <cell r="BN1196"/>
          <cell r="BO1196"/>
          <cell r="BP1196"/>
          <cell r="BQ1196"/>
          <cell r="BR1196"/>
          <cell r="BS1196"/>
          <cell r="BT1196"/>
          <cell r="BU1196" t="str">
            <v>จันทร์นิภา</v>
          </cell>
          <cell r="BV1196"/>
          <cell r="BW1196"/>
          <cell r="BX1196"/>
          <cell r="BY1196"/>
          <cell r="BZ1196"/>
          <cell r="CA1196"/>
          <cell r="CB1196"/>
          <cell r="CC1196"/>
          <cell r="CD1196"/>
          <cell r="CE1196"/>
          <cell r="CF1196"/>
          <cell r="CG1196"/>
          <cell r="CH1196"/>
          <cell r="CI1196"/>
          <cell r="CJ1196"/>
          <cell r="CK1196"/>
          <cell r="CL1196"/>
          <cell r="CM1196"/>
          <cell r="CN1196"/>
          <cell r="CO1196"/>
        </row>
        <row r="1197">
          <cell r="B1197">
            <v>2041</v>
          </cell>
          <cell r="C1197">
            <v>1193</v>
          </cell>
          <cell r="D1197">
            <v>30</v>
          </cell>
          <cell r="E1197">
            <v>9</v>
          </cell>
          <cell r="F1197">
            <v>2565</v>
          </cell>
          <cell r="G1197">
            <v>800005518579</v>
          </cell>
          <cell r="H1197" t="str">
            <v>จ.ส.ต.</v>
          </cell>
          <cell r="I1197" t="str">
            <v>พิสิษฎิ์ผล(เยียน)</v>
          </cell>
          <cell r="J1197" t="str">
            <v>ชุ่มเย็น</v>
          </cell>
          <cell r="K1197">
            <v>3501900181568</v>
          </cell>
          <cell r="L1197" t="str">
            <v>สารภี</v>
          </cell>
          <cell r="M1197" t="str">
            <v>เชียงใหม่ 3</v>
          </cell>
          <cell r="N1197">
            <v>8</v>
          </cell>
          <cell r="O1197" t="str">
            <v>สินเชื่อสวัสดิการ</v>
          </cell>
          <cell r="P1197" t="str">
            <v>1.บุคคลค้ำประกัน</v>
          </cell>
          <cell r="Q1197">
            <v>606590.15</v>
          </cell>
          <cell r="R1197">
            <v>233675.21</v>
          </cell>
          <cell r="S1197" t="str">
            <v>จังหวัดเชียงใหม่</v>
          </cell>
          <cell r="T1197" t="str">
            <v>ผบ.15855</v>
          </cell>
          <cell r="U1197" t="str">
            <v>2558</v>
          </cell>
          <cell r="V1197" t="str">
            <v>ผบ.2408</v>
          </cell>
          <cell r="W1197">
            <v>2558</v>
          </cell>
          <cell r="X1197"/>
          <cell r="Y1197"/>
          <cell r="Z1197"/>
          <cell r="AA1197">
            <v>25</v>
          </cell>
          <cell r="AB1197">
            <v>11</v>
          </cell>
          <cell r="AC1197">
            <v>2558</v>
          </cell>
          <cell r="AD1197"/>
          <cell r="AE1197"/>
          <cell r="AF1197"/>
          <cell r="AG1197"/>
          <cell r="AH1197"/>
          <cell r="AI1197"/>
          <cell r="AJ1197"/>
          <cell r="AK1197"/>
          <cell r="AL1197"/>
          <cell r="AM1197"/>
          <cell r="AN1197"/>
          <cell r="AO1197"/>
          <cell r="AP1197"/>
          <cell r="AQ1197"/>
          <cell r="AR1197"/>
          <cell r="AS1197"/>
          <cell r="AT1197"/>
          <cell r="AU1197"/>
          <cell r="AV1197"/>
          <cell r="AW1197"/>
          <cell r="AX1197"/>
          <cell r="AY1197"/>
          <cell r="AZ1197"/>
          <cell r="BA1197"/>
          <cell r="BB1197"/>
          <cell r="BC1197"/>
          <cell r="BD1197"/>
          <cell r="BE1197"/>
          <cell r="BF1197"/>
          <cell r="BG1197"/>
          <cell r="BH1197"/>
          <cell r="BI1197"/>
          <cell r="BJ1197"/>
          <cell r="BK1197"/>
          <cell r="BL1197" t="str">
            <v>จ.ส.ต.พิสิษฎิ์ผล(เยียน) ชุ่มเย็น</v>
          </cell>
          <cell r="BM1197">
            <v>823757010036</v>
          </cell>
          <cell r="BN1197"/>
          <cell r="BO1197"/>
          <cell r="BP1197"/>
          <cell r="BQ1197"/>
          <cell r="BR1197"/>
          <cell r="BS1197"/>
          <cell r="BT1197"/>
          <cell r="BU1197" t="str">
            <v>จันทร์นิภา</v>
          </cell>
          <cell r="BV1197"/>
          <cell r="BW1197"/>
          <cell r="BX1197"/>
          <cell r="BY1197"/>
          <cell r="BZ1197"/>
          <cell r="CA1197"/>
          <cell r="CB1197"/>
          <cell r="CC1197"/>
          <cell r="CD1197"/>
          <cell r="CE1197"/>
          <cell r="CF1197"/>
          <cell r="CG1197"/>
          <cell r="CH1197"/>
          <cell r="CI1197"/>
          <cell r="CJ1197"/>
          <cell r="CK1197"/>
          <cell r="CL1197"/>
          <cell r="CM1197"/>
          <cell r="CN1197"/>
          <cell r="CO1197"/>
        </row>
        <row r="1198">
          <cell r="B1198">
            <v>2042</v>
          </cell>
          <cell r="C1198">
            <v>1194</v>
          </cell>
          <cell r="D1198">
            <v>2</v>
          </cell>
          <cell r="E1198">
            <v>8</v>
          </cell>
          <cell r="F1198">
            <v>2565</v>
          </cell>
          <cell r="G1198">
            <v>800038966407</v>
          </cell>
          <cell r="H1198" t="str">
            <v>นางสาว</v>
          </cell>
          <cell r="I1198" t="str">
            <v>กรรณิการ์</v>
          </cell>
          <cell r="J1198" t="str">
            <v>วงค์ลังการ์</v>
          </cell>
          <cell r="K1198">
            <v>1509900499968</v>
          </cell>
          <cell r="L1198" t="str">
            <v>ถนนทิพย์เนตร</v>
          </cell>
          <cell r="M1198" t="str">
            <v>เชียงใหม่ 1</v>
          </cell>
          <cell r="N1198">
            <v>8</v>
          </cell>
          <cell r="O1198" t="str">
            <v>สินเชื่อธนาคารประชาชน</v>
          </cell>
          <cell r="P1198" t="str">
            <v>1.บุคคลค้ำประกัน</v>
          </cell>
          <cell r="Q1198">
            <v>97520</v>
          </cell>
          <cell r="R1198">
            <v>29047.08</v>
          </cell>
          <cell r="S1198" t="str">
            <v>จังหวัดฮอด</v>
          </cell>
          <cell r="T1198" t="str">
            <v>ผบ.1132</v>
          </cell>
          <cell r="U1198">
            <v>2561</v>
          </cell>
          <cell r="V1198" t="str">
            <v>ผบ.1398</v>
          </cell>
          <cell r="W1198">
            <v>2561</v>
          </cell>
          <cell r="X1198">
            <v>28</v>
          </cell>
          <cell r="Y1198">
            <v>11</v>
          </cell>
          <cell r="Z1198">
            <v>2561</v>
          </cell>
          <cell r="AA1198"/>
          <cell r="AB1198"/>
          <cell r="AC1198"/>
          <cell r="AD1198">
            <v>28</v>
          </cell>
          <cell r="AE1198">
            <v>11</v>
          </cell>
          <cell r="AF1198">
            <v>2561</v>
          </cell>
          <cell r="AG1198">
            <v>23</v>
          </cell>
          <cell r="AH1198">
            <v>4</v>
          </cell>
          <cell r="AI1198">
            <v>2562</v>
          </cell>
          <cell r="AJ1198"/>
          <cell r="AK1198"/>
          <cell r="AL1198"/>
          <cell r="AM1198"/>
          <cell r="AN1198"/>
          <cell r="AO1198"/>
          <cell r="AP1198"/>
          <cell r="AQ1198"/>
          <cell r="AR1198"/>
          <cell r="AS1198"/>
          <cell r="AT1198"/>
          <cell r="AU1198"/>
          <cell r="AV1198"/>
          <cell r="AW1198"/>
          <cell r="AX1198"/>
          <cell r="AY1198"/>
          <cell r="AZ1198"/>
          <cell r="BA1198"/>
          <cell r="BB1198" t="str">
            <v>สืบทรัพย์ สำนักงานอื่นฟ้อง (คำสั่ง 2/8/2565)</v>
          </cell>
          <cell r="BC1198"/>
          <cell r="BD1198"/>
          <cell r="BE1198"/>
          <cell r="BF1198"/>
          <cell r="BG1198"/>
          <cell r="BH1198"/>
          <cell r="BI1198"/>
          <cell r="BJ1198"/>
          <cell r="BK1198"/>
          <cell r="BL1198" t="str">
            <v>นางสาวกรรณิการ์ วงค์ลังการ์</v>
          </cell>
          <cell r="BM1198">
            <v>823561010657</v>
          </cell>
          <cell r="BN1198"/>
          <cell r="BO1198"/>
          <cell r="BP1198"/>
          <cell r="BQ1198"/>
          <cell r="BR1198"/>
          <cell r="BS1198"/>
          <cell r="BT1198"/>
          <cell r="BU1198" t="str">
            <v>วรกมล</v>
          </cell>
          <cell r="BV1198"/>
          <cell r="BW1198"/>
          <cell r="BX1198"/>
          <cell r="BY1198"/>
          <cell r="BZ1198"/>
          <cell r="CA1198"/>
          <cell r="CB1198"/>
          <cell r="CC1198"/>
          <cell r="CD1198"/>
          <cell r="CE1198"/>
          <cell r="CF1198"/>
          <cell r="CG1198"/>
          <cell r="CH1198"/>
          <cell r="CI1198"/>
          <cell r="CJ1198"/>
          <cell r="CK1198"/>
          <cell r="CL1198"/>
          <cell r="CM1198"/>
          <cell r="CN1198"/>
          <cell r="CO1198"/>
        </row>
        <row r="1199">
          <cell r="B1199">
            <v>2043</v>
          </cell>
          <cell r="C1199">
            <v>1195</v>
          </cell>
          <cell r="D1199">
            <v>5</v>
          </cell>
          <cell r="E1199">
            <v>9</v>
          </cell>
          <cell r="F1199">
            <v>2565</v>
          </cell>
          <cell r="G1199">
            <v>800056466371</v>
          </cell>
          <cell r="H1199" t="str">
            <v>นาย</v>
          </cell>
          <cell r="I1199" t="str">
            <v>นพดล</v>
          </cell>
          <cell r="J1199" t="str">
            <v>ขาวสวย</v>
          </cell>
          <cell r="K1199">
            <v>3500500271666</v>
          </cell>
          <cell r="L1199" t="str">
            <v>ช้างคลาน</v>
          </cell>
          <cell r="M1199" t="str">
            <v>เชียงใหม่ 1</v>
          </cell>
          <cell r="N1199">
            <v>8</v>
          </cell>
          <cell r="O1199" t="str">
            <v>สินเชื่อธนาคารประชาชน</v>
          </cell>
          <cell r="P1199" t="str">
            <v>1.บุคคลค้ำประกัน</v>
          </cell>
          <cell r="Q1199">
            <v>83328</v>
          </cell>
          <cell r="R1199">
            <v>42322.74</v>
          </cell>
          <cell r="S1199" t="str">
            <v>แขวงเชียงใหม่</v>
          </cell>
          <cell r="T1199" t="str">
            <v>ผบE1984</v>
          </cell>
          <cell r="U1199">
            <v>2565</v>
          </cell>
          <cell r="V1199" t="str">
            <v>ผบE5483</v>
          </cell>
          <cell r="W1199">
            <v>2565</v>
          </cell>
          <cell r="X1199">
            <v>1</v>
          </cell>
          <cell r="Y1199">
            <v>8</v>
          </cell>
          <cell r="Z1199">
            <v>2565</v>
          </cell>
          <cell r="AA1199"/>
          <cell r="AB1199"/>
          <cell r="AC1199"/>
          <cell r="AD1199"/>
          <cell r="AE1199"/>
          <cell r="AF1199"/>
          <cell r="AG1199"/>
          <cell r="AH1199"/>
          <cell r="AI1199"/>
          <cell r="AJ1199"/>
          <cell r="AK1199"/>
          <cell r="AL1199"/>
          <cell r="AM1199"/>
          <cell r="AN1199"/>
          <cell r="AO1199"/>
          <cell r="AP1199"/>
          <cell r="AQ1199"/>
          <cell r="AR1199"/>
          <cell r="AS1199"/>
          <cell r="AT1199"/>
          <cell r="AU1199"/>
          <cell r="AV1199"/>
          <cell r="AW1199"/>
          <cell r="AX1199"/>
          <cell r="AY1199"/>
          <cell r="AZ1199"/>
          <cell r="BA1199"/>
          <cell r="BB1199" t="str">
            <v>สืบทรัพย์ (คำสั่ง 5/9/2565)</v>
          </cell>
          <cell r="BC1199"/>
          <cell r="BD1199"/>
          <cell r="BE1199"/>
          <cell r="BF1199"/>
          <cell r="BG1199"/>
          <cell r="BH1199"/>
          <cell r="BI1199"/>
          <cell r="BJ1199"/>
          <cell r="BK1199"/>
          <cell r="BL1199" t="str">
            <v>นายนพดล ขาวสวย</v>
          </cell>
          <cell r="BM1199">
            <v>823560011126</v>
          </cell>
          <cell r="BN1199"/>
          <cell r="BO1199"/>
          <cell r="BP1199"/>
          <cell r="BQ1199"/>
          <cell r="BR1199"/>
          <cell r="BS1199"/>
          <cell r="BT1199"/>
          <cell r="BU1199" t="str">
            <v>วรกมล</v>
          </cell>
          <cell r="BV1199"/>
          <cell r="BW1199"/>
          <cell r="BX1199"/>
          <cell r="BY1199"/>
          <cell r="BZ1199"/>
          <cell r="CA1199"/>
          <cell r="CB1199"/>
          <cell r="CC1199"/>
          <cell r="CD1199"/>
          <cell r="CE1199"/>
          <cell r="CF1199"/>
          <cell r="CG1199"/>
          <cell r="CH1199"/>
          <cell r="CI1199"/>
          <cell r="CJ1199"/>
          <cell r="CK1199"/>
          <cell r="CL1199"/>
          <cell r="CM1199"/>
          <cell r="CN1199"/>
          <cell r="CO1199"/>
        </row>
        <row r="1200">
          <cell r="B1200">
            <v>2044</v>
          </cell>
          <cell r="C1200">
            <v>1196</v>
          </cell>
          <cell r="D1200">
            <v>7</v>
          </cell>
          <cell r="E1200">
            <v>9</v>
          </cell>
          <cell r="F1200">
            <v>2565</v>
          </cell>
          <cell r="G1200">
            <v>800022288867</v>
          </cell>
          <cell r="H1200" t="str">
            <v>นาย</v>
          </cell>
          <cell r="I1200" t="str">
            <v xml:space="preserve">วรวิทย์ </v>
          </cell>
          <cell r="J1200" t="str">
            <v>พุกเข้ม</v>
          </cell>
          <cell r="K1200">
            <v>1609900006502</v>
          </cell>
          <cell r="L1200" t="str">
            <v>หนองหอย</v>
          </cell>
          <cell r="M1200" t="str">
            <v>เชียงใหม่ 1</v>
          </cell>
          <cell r="N1200">
            <v>8</v>
          </cell>
          <cell r="O1200" t="str">
            <v>สินเชื่อธนาคารประชาชน</v>
          </cell>
          <cell r="P1200" t="str">
            <v>1.บุคคลค้ำประกัน</v>
          </cell>
          <cell r="Q1200">
            <v>35552</v>
          </cell>
          <cell r="R1200">
            <v>14279.84</v>
          </cell>
          <cell r="S1200" t="str">
            <v>แขวงนครสวรรค์</v>
          </cell>
          <cell r="T1200" t="str">
            <v>ผบ.5493</v>
          </cell>
          <cell r="U1200">
            <v>2558</v>
          </cell>
          <cell r="V1200" t="str">
            <v>ผบ.5669</v>
          </cell>
          <cell r="W1200">
            <v>2558</v>
          </cell>
          <cell r="X1200">
            <v>23</v>
          </cell>
          <cell r="Y1200">
            <v>12</v>
          </cell>
          <cell r="Z1200">
            <v>2558</v>
          </cell>
          <cell r="AA1200"/>
          <cell r="AB1200"/>
          <cell r="AC1200"/>
          <cell r="AD1200">
            <v>23</v>
          </cell>
          <cell r="AE1200">
            <v>12</v>
          </cell>
          <cell r="AF1200">
            <v>2558</v>
          </cell>
          <cell r="AG1200"/>
          <cell r="AH1200"/>
          <cell r="AI1200"/>
          <cell r="AJ1200"/>
          <cell r="AK1200"/>
          <cell r="AL1200"/>
          <cell r="AM1200"/>
          <cell r="AN1200"/>
          <cell r="AO1200"/>
          <cell r="AP1200"/>
          <cell r="AQ1200"/>
          <cell r="AR1200"/>
          <cell r="AS1200"/>
          <cell r="AT1200"/>
          <cell r="AU1200"/>
          <cell r="AV1200"/>
          <cell r="AW1200"/>
          <cell r="AX1200"/>
          <cell r="AY1200"/>
          <cell r="AZ1200"/>
          <cell r="BA1200"/>
          <cell r="BB1200" t="str">
            <v>สืบทรัพย์ สำนักงานอื่นฟ้อง (คำสั่ง 7/9/2565)</v>
          </cell>
          <cell r="BC1200"/>
          <cell r="BD1200"/>
          <cell r="BE1200"/>
          <cell r="BF1200"/>
          <cell r="BG1200"/>
          <cell r="BH1200"/>
          <cell r="BI1200"/>
          <cell r="BJ1200"/>
          <cell r="BK1200"/>
          <cell r="BL1200" t="str">
            <v>นายวรวิทย์  พุกเข้ม</v>
          </cell>
          <cell r="BM1200">
            <v>883161020001</v>
          </cell>
          <cell r="BN1200"/>
          <cell r="BO1200"/>
          <cell r="BP1200"/>
          <cell r="BQ1200"/>
          <cell r="BR1200"/>
          <cell r="BS1200"/>
          <cell r="BT1200"/>
          <cell r="BU1200" t="str">
            <v>วรกมล</v>
          </cell>
          <cell r="BV1200"/>
          <cell r="BW1200"/>
          <cell r="BX1200"/>
          <cell r="BY1200"/>
          <cell r="BZ1200"/>
          <cell r="CA1200"/>
          <cell r="CB1200"/>
          <cell r="CC1200"/>
          <cell r="CD1200"/>
          <cell r="CE1200"/>
          <cell r="CF1200"/>
          <cell r="CG1200"/>
          <cell r="CH1200"/>
          <cell r="CI1200"/>
          <cell r="CJ1200"/>
          <cell r="CK1200"/>
          <cell r="CL1200"/>
          <cell r="CM1200"/>
          <cell r="CN1200"/>
          <cell r="CO1200"/>
        </row>
        <row r="1201">
          <cell r="B1201">
            <v>2045</v>
          </cell>
          <cell r="C1201">
            <v>1197</v>
          </cell>
          <cell r="D1201">
            <v>12</v>
          </cell>
          <cell r="E1201">
            <v>9</v>
          </cell>
          <cell r="F1201">
            <v>2565</v>
          </cell>
          <cell r="G1201">
            <v>800033929228</v>
          </cell>
          <cell r="H1201" t="str">
            <v>นาย</v>
          </cell>
          <cell r="I1201" t="str">
            <v>ธเนศวร</v>
          </cell>
          <cell r="J1201" t="str">
            <v>จินดารัตน์</v>
          </cell>
          <cell r="K1201">
            <v>1549900047633</v>
          </cell>
          <cell r="L1201" t="str">
            <v>เชียงใหม่</v>
          </cell>
          <cell r="M1201" t="str">
            <v>เชียงใหม่ 1</v>
          </cell>
          <cell r="N1201">
            <v>8</v>
          </cell>
          <cell r="O1201" t="str">
            <v>สินเชื่อธนาคารประชาชน</v>
          </cell>
          <cell r="P1201" t="str">
            <v>1.บุคคลค้ำประกัน</v>
          </cell>
          <cell r="Q1201">
            <v>47221.66</v>
          </cell>
          <cell r="R1201">
            <v>7661.13</v>
          </cell>
          <cell r="S1201" t="str">
            <v>จังหวัดแพร่</v>
          </cell>
          <cell r="T1201" t="str">
            <v>ผบ.3376</v>
          </cell>
          <cell r="U1201">
            <v>2558</v>
          </cell>
          <cell r="V1201" t="str">
            <v>ผบ.190</v>
          </cell>
          <cell r="W1201">
            <v>2558</v>
          </cell>
          <cell r="X1201">
            <v>8</v>
          </cell>
          <cell r="Y1201">
            <v>2</v>
          </cell>
          <cell r="Z1201">
            <v>2559</v>
          </cell>
          <cell r="AA1201"/>
          <cell r="AB1201"/>
          <cell r="AC1201"/>
          <cell r="AD1201"/>
          <cell r="AE1201"/>
          <cell r="AF1201"/>
          <cell r="AG1201"/>
          <cell r="AH1201"/>
          <cell r="AI1201"/>
          <cell r="AJ1201"/>
          <cell r="AK1201"/>
          <cell r="AL1201"/>
          <cell r="AM1201"/>
          <cell r="AN1201"/>
          <cell r="AO1201"/>
          <cell r="AP1201"/>
          <cell r="AQ1201"/>
          <cell r="AR1201"/>
          <cell r="AS1201"/>
          <cell r="AT1201"/>
          <cell r="AU1201"/>
          <cell r="AV1201"/>
          <cell r="AW1201"/>
          <cell r="AX1201"/>
          <cell r="AY1201"/>
          <cell r="AZ1201"/>
          <cell r="BA1201"/>
          <cell r="BB1201" t="str">
            <v>สืบทรัพย์ สำนักงานอื่นฟ้อง (คำสั่ง 12/9/2565)</v>
          </cell>
          <cell r="BC1201"/>
          <cell r="BD1201"/>
          <cell r="BE1201"/>
          <cell r="BF1201"/>
          <cell r="BG1201"/>
          <cell r="BH1201"/>
          <cell r="BI1201"/>
          <cell r="BJ1201"/>
          <cell r="BK1201"/>
          <cell r="BL1201" t="str">
            <v>นายธเนศวร จินดารัตน์</v>
          </cell>
          <cell r="BM1201">
            <v>823558010508</v>
          </cell>
          <cell r="BN1201"/>
          <cell r="BO1201"/>
          <cell r="BP1201"/>
          <cell r="BQ1201"/>
          <cell r="BR1201"/>
          <cell r="BS1201"/>
          <cell r="BT1201"/>
          <cell r="BU1201" t="str">
            <v>วรกมล</v>
          </cell>
          <cell r="BV1201"/>
          <cell r="BW1201"/>
          <cell r="BX1201"/>
          <cell r="BY1201"/>
          <cell r="BZ1201"/>
          <cell r="CA1201"/>
          <cell r="CB1201"/>
          <cell r="CC1201"/>
          <cell r="CD1201"/>
          <cell r="CE1201"/>
          <cell r="CF1201"/>
          <cell r="CG1201"/>
          <cell r="CH1201"/>
          <cell r="CI1201"/>
          <cell r="CJ1201"/>
          <cell r="CK1201"/>
          <cell r="CL1201"/>
          <cell r="CM1201"/>
          <cell r="CN1201"/>
          <cell r="CO1201"/>
        </row>
        <row r="1202">
          <cell r="B1202">
            <v>2046</v>
          </cell>
          <cell r="C1202">
            <v>1198</v>
          </cell>
          <cell r="D1202">
            <v>12</v>
          </cell>
          <cell r="E1202">
            <v>9</v>
          </cell>
          <cell r="F1202">
            <v>2565</v>
          </cell>
          <cell r="G1202">
            <v>800041047674</v>
          </cell>
          <cell r="H1202" t="str">
            <v>นางสาว</v>
          </cell>
          <cell r="I1202" t="str">
            <v>เนตรนรินทร์</v>
          </cell>
          <cell r="J1202" t="str">
            <v>ปินไข</v>
          </cell>
          <cell r="K1202">
            <v>1520800052513</v>
          </cell>
          <cell r="L1202" t="str">
            <v>ถนนทิพย์เนตร</v>
          </cell>
          <cell r="M1202" t="str">
            <v>เชียงใหม่ 1</v>
          </cell>
          <cell r="N1202">
            <v>8</v>
          </cell>
          <cell r="O1202" t="str">
            <v>สินเชื่อธนาคารประชาชน</v>
          </cell>
          <cell r="P1202" t="str">
            <v>1.บุคคลค้ำประกัน</v>
          </cell>
          <cell r="Q1202">
            <v>60000</v>
          </cell>
          <cell r="R1202">
            <v>11688.86</v>
          </cell>
          <cell r="S1202" t="str">
            <v>แขวงลำปาง</v>
          </cell>
          <cell r="T1202" t="str">
            <v>ผบ.1813</v>
          </cell>
          <cell r="U1202">
            <v>2559</v>
          </cell>
          <cell r="V1202" t="str">
            <v>ผบ.4646</v>
          </cell>
          <cell r="W1202">
            <v>2559</v>
          </cell>
          <cell r="X1202">
            <v>9</v>
          </cell>
          <cell r="Y1202">
            <v>8</v>
          </cell>
          <cell r="Z1202">
            <v>2559</v>
          </cell>
          <cell r="AA1202"/>
          <cell r="AB1202"/>
          <cell r="AC1202"/>
          <cell r="AD1202"/>
          <cell r="AE1202"/>
          <cell r="AF1202"/>
          <cell r="AG1202"/>
          <cell r="AH1202"/>
          <cell r="AI1202"/>
          <cell r="AJ1202"/>
          <cell r="AK1202"/>
          <cell r="AL1202"/>
          <cell r="AM1202"/>
          <cell r="AN1202"/>
          <cell r="AO1202"/>
          <cell r="AP1202"/>
          <cell r="AQ1202"/>
          <cell r="AR1202"/>
          <cell r="AS1202"/>
          <cell r="AT1202"/>
          <cell r="AU1202"/>
          <cell r="AV1202"/>
          <cell r="AW1202"/>
          <cell r="AX1202"/>
          <cell r="AY1202"/>
          <cell r="AZ1202"/>
          <cell r="BA1202"/>
          <cell r="BB1202" t="str">
            <v>สืบทรัพย์ สำนักงานอื่นฟ้อง (คำสั่ง 12/9/2565)</v>
          </cell>
          <cell r="BC1202"/>
          <cell r="BD1202"/>
          <cell r="BE1202"/>
          <cell r="BF1202"/>
          <cell r="BG1202"/>
          <cell r="BH1202"/>
          <cell r="BI1202"/>
          <cell r="BJ1202"/>
          <cell r="BK1202"/>
          <cell r="BL1202" t="str">
            <v>นางสาวเนตรนรินทร์ ปินไข</v>
          </cell>
          <cell r="BM1202">
            <v>823558011311</v>
          </cell>
          <cell r="BN1202"/>
          <cell r="BO1202"/>
          <cell r="BP1202"/>
          <cell r="BQ1202"/>
          <cell r="BR1202"/>
          <cell r="BS1202"/>
          <cell r="BT1202"/>
          <cell r="BU1202" t="str">
            <v>วรกมล</v>
          </cell>
          <cell r="BV1202"/>
          <cell r="BW1202"/>
          <cell r="BX1202"/>
          <cell r="BY1202"/>
          <cell r="BZ1202"/>
          <cell r="CA1202"/>
          <cell r="CB1202"/>
          <cell r="CC1202"/>
          <cell r="CD1202"/>
          <cell r="CE1202"/>
          <cell r="CF1202"/>
          <cell r="CG1202"/>
          <cell r="CH1202"/>
          <cell r="CI1202"/>
          <cell r="CJ1202"/>
          <cell r="CK1202"/>
          <cell r="CL1202"/>
          <cell r="CM1202"/>
          <cell r="CN1202"/>
          <cell r="CO1202"/>
        </row>
        <row r="1203">
          <cell r="B1203">
            <v>2047</v>
          </cell>
          <cell r="C1203">
            <v>1199</v>
          </cell>
          <cell r="D1203">
            <v>12</v>
          </cell>
          <cell r="E1203">
            <v>9</v>
          </cell>
          <cell r="F1203">
            <v>2565</v>
          </cell>
          <cell r="G1203">
            <v>800041050595</v>
          </cell>
          <cell r="H1203" t="str">
            <v>นาย</v>
          </cell>
          <cell r="I1203" t="str">
            <v>สงคราม</v>
          </cell>
          <cell r="J1203" t="str">
            <v>บุญปิง</v>
          </cell>
          <cell r="K1203">
            <v>1629900270081</v>
          </cell>
          <cell r="L1203" t="str">
            <v>ถนนทิพย์เนตร</v>
          </cell>
          <cell r="M1203" t="str">
            <v>เชียงใหม่ 1</v>
          </cell>
          <cell r="N1203">
            <v>8</v>
          </cell>
          <cell r="O1203" t="str">
            <v>สินเชื่อธนาคารประชาชน</v>
          </cell>
          <cell r="P1203" t="str">
            <v>1.บุคคลค้ำประกัน</v>
          </cell>
          <cell r="Q1203">
            <v>57500</v>
          </cell>
          <cell r="R1203">
            <v>10523.49</v>
          </cell>
          <cell r="S1203" t="str">
            <v>แขวงลำปาง</v>
          </cell>
          <cell r="T1203" t="str">
            <v>ผบ.1811</v>
          </cell>
          <cell r="U1203">
            <v>2559</v>
          </cell>
          <cell r="V1203" t="str">
            <v>ผบ.4644</v>
          </cell>
          <cell r="W1203">
            <v>2559</v>
          </cell>
          <cell r="X1203">
            <v>9</v>
          </cell>
          <cell r="Y1203">
            <v>8</v>
          </cell>
          <cell r="Z1203">
            <v>2559</v>
          </cell>
          <cell r="AA1203"/>
          <cell r="AB1203"/>
          <cell r="AC1203"/>
          <cell r="AD1203"/>
          <cell r="AE1203"/>
          <cell r="AF1203"/>
          <cell r="AG1203"/>
          <cell r="AH1203"/>
          <cell r="AI1203"/>
          <cell r="AJ1203"/>
          <cell r="AK1203"/>
          <cell r="AL1203"/>
          <cell r="AM1203"/>
          <cell r="AN1203"/>
          <cell r="AO1203"/>
          <cell r="AP1203"/>
          <cell r="AQ1203"/>
          <cell r="AR1203"/>
          <cell r="AS1203"/>
          <cell r="AT1203"/>
          <cell r="AU1203"/>
          <cell r="AV1203"/>
          <cell r="AW1203"/>
          <cell r="AX1203"/>
          <cell r="AY1203"/>
          <cell r="AZ1203"/>
          <cell r="BA1203"/>
          <cell r="BB1203" t="str">
            <v>สืบทรัพย์ สำนักงานอื่นฟ้อง (คำสั่ง 12/9/2565)//รายงานส</v>
          </cell>
          <cell r="BC1203"/>
          <cell r="BD1203"/>
          <cell r="BE1203"/>
          <cell r="BF1203"/>
          <cell r="BG1203"/>
          <cell r="BH1203"/>
          <cell r="BI1203"/>
          <cell r="BJ1203"/>
          <cell r="BK1203"/>
          <cell r="BL1203" t="str">
            <v>นายสงคราม บุญปิง</v>
          </cell>
          <cell r="BM1203">
            <v>823558011281</v>
          </cell>
          <cell r="BN1203"/>
          <cell r="BO1203"/>
          <cell r="BP1203"/>
          <cell r="BQ1203"/>
          <cell r="BR1203"/>
          <cell r="BS1203"/>
          <cell r="BT1203"/>
          <cell r="BU1203" t="str">
            <v>วรกมล</v>
          </cell>
          <cell r="BV1203"/>
          <cell r="BW1203"/>
          <cell r="BX1203"/>
          <cell r="BY1203"/>
          <cell r="BZ1203"/>
          <cell r="CA1203"/>
          <cell r="CB1203"/>
          <cell r="CC1203"/>
          <cell r="CD1203"/>
          <cell r="CE1203"/>
          <cell r="CF1203"/>
          <cell r="CG1203"/>
          <cell r="CH1203"/>
          <cell r="CI1203"/>
          <cell r="CJ1203"/>
          <cell r="CK1203"/>
          <cell r="CL1203"/>
          <cell r="CM1203"/>
          <cell r="CN1203"/>
          <cell r="CO1203"/>
        </row>
        <row r="1204">
          <cell r="B1204">
            <v>2048</v>
          </cell>
          <cell r="C1204">
            <v>1200</v>
          </cell>
          <cell r="D1204">
            <v>7</v>
          </cell>
          <cell r="E1204">
            <v>10</v>
          </cell>
          <cell r="F1204">
            <v>2565</v>
          </cell>
          <cell r="G1204">
            <v>800096429033</v>
          </cell>
          <cell r="H1204" t="str">
            <v>จ.ส.ต.หรือนาย</v>
          </cell>
          <cell r="I1204" t="str">
            <v>ทวีชัย</v>
          </cell>
          <cell r="J1204" t="str">
            <v>พีรพิพัฒน์</v>
          </cell>
          <cell r="K1204">
            <v>3570600004236</v>
          </cell>
          <cell r="L1204" t="str">
            <v>มหาวิทยาลัยเชียงใหม่</v>
          </cell>
          <cell r="M1204" t="str">
            <v>เชียงใหม่ 2</v>
          </cell>
          <cell r="N1204">
            <v>8</v>
          </cell>
          <cell r="O1204" t="str">
            <v>สินเชื่อธนาคารประชาชน</v>
          </cell>
          <cell r="P1204" t="str">
            <v>1.บุคคลค้ำประกัน</v>
          </cell>
          <cell r="Q1204">
            <v>32389.91</v>
          </cell>
          <cell r="R1204">
            <v>7115.04</v>
          </cell>
          <cell r="S1204" t="str">
            <v>แขวงเชียงใหม่</v>
          </cell>
          <cell r="T1204" t="str">
            <v>ผบ.884</v>
          </cell>
          <cell r="U1204">
            <v>2565</v>
          </cell>
          <cell r="V1204" t="str">
            <v>ผบ.1394</v>
          </cell>
          <cell r="W1204">
            <v>2565</v>
          </cell>
          <cell r="X1204">
            <v>29</v>
          </cell>
          <cell r="Y1204">
            <v>8</v>
          </cell>
          <cell r="Z1204">
            <v>2565</v>
          </cell>
          <cell r="AA1204"/>
          <cell r="AB1204"/>
          <cell r="AC1204"/>
          <cell r="AD1204"/>
          <cell r="AE1204"/>
          <cell r="AF1204"/>
          <cell r="AG1204"/>
          <cell r="AH1204"/>
          <cell r="AI1204"/>
          <cell r="AJ1204"/>
          <cell r="AK1204"/>
          <cell r="AL1204"/>
          <cell r="AM1204"/>
          <cell r="AN1204"/>
          <cell r="AO1204"/>
          <cell r="AP1204"/>
          <cell r="AQ1204"/>
          <cell r="AR1204"/>
          <cell r="AS1204"/>
          <cell r="AT1204"/>
          <cell r="AU1204"/>
          <cell r="AV1204"/>
          <cell r="AW1204"/>
          <cell r="AX1204"/>
          <cell r="AY1204"/>
          <cell r="AZ1204"/>
          <cell r="BA1204"/>
          <cell r="BB1204" t="str">
            <v>สืบทรัพย์ (คำสั่ง 7/10/2565)</v>
          </cell>
          <cell r="BC1204"/>
          <cell r="BD1204"/>
          <cell r="BE1204"/>
          <cell r="BF1204"/>
          <cell r="BG1204"/>
          <cell r="BH1204"/>
          <cell r="BI1204"/>
          <cell r="BJ1204"/>
          <cell r="BK1204"/>
          <cell r="BL1204" t="str">
            <v>จ.ส.ต.หรือนายทวีชัย พีรพิพัฒน์</v>
          </cell>
          <cell r="BM1204">
            <v>883265010198</v>
          </cell>
          <cell r="BN1204"/>
          <cell r="BO1204"/>
          <cell r="BP1204"/>
          <cell r="BQ1204"/>
          <cell r="BR1204"/>
          <cell r="BS1204"/>
          <cell r="BT1204"/>
          <cell r="BU1204" t="str">
            <v>วรกมล</v>
          </cell>
          <cell r="BV1204"/>
          <cell r="BW1204"/>
          <cell r="BX1204"/>
          <cell r="BY1204"/>
          <cell r="BZ1204"/>
          <cell r="CA1204"/>
          <cell r="CB1204"/>
          <cell r="CC1204"/>
          <cell r="CD1204"/>
          <cell r="CE1204"/>
          <cell r="CF1204"/>
          <cell r="CG1204"/>
          <cell r="CH1204"/>
          <cell r="CI1204"/>
          <cell r="CJ1204"/>
          <cell r="CK1204"/>
          <cell r="CL1204"/>
          <cell r="CM1204"/>
          <cell r="CN1204"/>
          <cell r="CO1204"/>
        </row>
        <row r="1205">
          <cell r="B1205">
            <v>2049</v>
          </cell>
          <cell r="C1205">
            <v>1201</v>
          </cell>
          <cell r="D1205">
            <v>7</v>
          </cell>
          <cell r="E1205">
            <v>10</v>
          </cell>
          <cell r="F1205">
            <v>2565</v>
          </cell>
          <cell r="G1205">
            <v>800092782567</v>
          </cell>
          <cell r="H1205" t="str">
            <v>นาย</v>
          </cell>
          <cell r="I1205" t="str">
            <v>ยอดชัย</v>
          </cell>
          <cell r="J1205" t="str">
            <v>ตามิ</v>
          </cell>
          <cell r="K1205">
            <v>1500400085392</v>
          </cell>
          <cell r="L1205" t="str">
            <v>เชียงดาว</v>
          </cell>
          <cell r="M1205" t="str">
            <v>เชียงใหม่ 2</v>
          </cell>
          <cell r="N1205">
            <v>8</v>
          </cell>
          <cell r="O1205" t="str">
            <v>สินเชื่อแก้ไขปัญหาหนี้นอกระบบPSAระยะที่2</v>
          </cell>
          <cell r="P1205" t="str">
            <v>1.บุคคลค้ำประกัน</v>
          </cell>
          <cell r="Q1205">
            <v>27555.24</v>
          </cell>
          <cell r="R1205">
            <v>4490.3900000000003</v>
          </cell>
          <cell r="S1205" t="str">
            <v>แขวงเชียงดาว</v>
          </cell>
          <cell r="T1205" t="str">
            <v>ผบE264</v>
          </cell>
          <cell r="U1205">
            <v>2565</v>
          </cell>
          <cell r="V1205" t="str">
            <v>ผบE457</v>
          </cell>
          <cell r="W1205">
            <v>2565</v>
          </cell>
          <cell r="X1205">
            <v>18</v>
          </cell>
          <cell r="Y1205">
            <v>7</v>
          </cell>
          <cell r="Z1205">
            <v>2565</v>
          </cell>
          <cell r="AA1205"/>
          <cell r="AB1205"/>
          <cell r="AC1205"/>
          <cell r="AD1205"/>
          <cell r="AE1205"/>
          <cell r="AF1205"/>
          <cell r="AG1205"/>
          <cell r="AH1205"/>
          <cell r="AI1205"/>
          <cell r="AJ1205"/>
          <cell r="AK1205"/>
          <cell r="AL1205"/>
          <cell r="AM1205"/>
          <cell r="AN1205"/>
          <cell r="AO1205"/>
          <cell r="AP1205"/>
          <cell r="AQ1205"/>
          <cell r="AR1205"/>
          <cell r="AS1205"/>
          <cell r="AT1205"/>
          <cell r="AU1205"/>
          <cell r="AV1205"/>
          <cell r="AW1205"/>
          <cell r="AX1205"/>
          <cell r="AY1205"/>
          <cell r="AZ1205"/>
          <cell r="BA1205"/>
          <cell r="BB1205" t="str">
            <v>สืบทรัพย์ (คำสั่ง 7/10/2565)</v>
          </cell>
          <cell r="BC1205"/>
          <cell r="BD1205"/>
          <cell r="BE1205"/>
          <cell r="BF1205"/>
          <cell r="BG1205"/>
          <cell r="BH1205"/>
          <cell r="BI1205"/>
          <cell r="BJ1205"/>
          <cell r="BK1205"/>
          <cell r="BL1205" t="str">
            <v>นายยอดชัย ตามิ</v>
          </cell>
          <cell r="BM1205">
            <v>883265010222</v>
          </cell>
          <cell r="BN1205"/>
          <cell r="BO1205"/>
          <cell r="BP1205"/>
          <cell r="BQ1205"/>
          <cell r="BR1205"/>
          <cell r="BS1205"/>
          <cell r="BT1205"/>
          <cell r="BU1205" t="str">
            <v>วรกมล</v>
          </cell>
          <cell r="BV1205"/>
          <cell r="BW1205"/>
          <cell r="BX1205"/>
          <cell r="BY1205"/>
          <cell r="BZ1205"/>
          <cell r="CA1205"/>
          <cell r="CB1205"/>
          <cell r="CC1205"/>
          <cell r="CD1205"/>
          <cell r="CE1205"/>
          <cell r="CF1205"/>
          <cell r="CG1205"/>
          <cell r="CH1205"/>
          <cell r="CI1205"/>
          <cell r="CJ1205"/>
          <cell r="CK1205"/>
          <cell r="CL1205"/>
          <cell r="CM1205"/>
          <cell r="CN1205"/>
          <cell r="CO1205"/>
        </row>
        <row r="1206">
          <cell r="B1206">
            <v>2050</v>
          </cell>
          <cell r="C1206">
            <v>1202</v>
          </cell>
          <cell r="D1206">
            <v>7</v>
          </cell>
          <cell r="E1206">
            <v>10</v>
          </cell>
          <cell r="F1206">
            <v>2565</v>
          </cell>
          <cell r="G1206">
            <v>800120355600</v>
          </cell>
          <cell r="H1206" t="str">
            <v>นางสาว</v>
          </cell>
          <cell r="I1206" t="str">
            <v>จุฑามาศ</v>
          </cell>
          <cell r="J1206" t="str">
            <v>กองเมือง</v>
          </cell>
          <cell r="K1206">
            <v>1102000091790</v>
          </cell>
          <cell r="L1206" t="str">
            <v>เชียงดาว</v>
          </cell>
          <cell r="M1206" t="str">
            <v>เชียงใหม่ 2</v>
          </cell>
          <cell r="N1206">
            <v>8</v>
          </cell>
          <cell r="O1206" t="str">
            <v>สินเชื่อผู้มีรายได้ประจำ Covid-19 (PSA)</v>
          </cell>
          <cell r="P1206" t="str">
            <v>1.บุคคลค้ำประกัน</v>
          </cell>
          <cell r="Q1206">
            <v>41662.76</v>
          </cell>
          <cell r="R1206">
            <v>3000.97</v>
          </cell>
          <cell r="S1206" t="str">
            <v>แขวงเชียงดาว</v>
          </cell>
          <cell r="T1206" t="str">
            <v>ผบE350</v>
          </cell>
          <cell r="U1206">
            <v>2565</v>
          </cell>
          <cell r="V1206" t="str">
            <v>ผบE516</v>
          </cell>
          <cell r="W1206">
            <v>2565</v>
          </cell>
          <cell r="X1206">
            <v>1</v>
          </cell>
          <cell r="Y1206">
            <v>8</v>
          </cell>
          <cell r="Z1206">
            <v>2565</v>
          </cell>
          <cell r="AA1206"/>
          <cell r="AB1206"/>
          <cell r="AC1206"/>
          <cell r="AD1206">
            <v>1</v>
          </cell>
          <cell r="AE1206">
            <v>8</v>
          </cell>
          <cell r="AF1206">
            <v>2565</v>
          </cell>
          <cell r="AG1206">
            <v>17</v>
          </cell>
          <cell r="AH1206">
            <v>10</v>
          </cell>
          <cell r="AI1206">
            <v>2565</v>
          </cell>
          <cell r="AJ1206"/>
          <cell r="AK1206"/>
          <cell r="AL1206"/>
          <cell r="AM1206"/>
          <cell r="AN1206"/>
          <cell r="AO1206"/>
          <cell r="AP1206"/>
          <cell r="AQ1206"/>
          <cell r="AR1206"/>
          <cell r="AS1206"/>
          <cell r="AT1206"/>
          <cell r="AU1206"/>
          <cell r="AV1206"/>
          <cell r="AW1206"/>
          <cell r="AX1206"/>
          <cell r="AY1206"/>
          <cell r="AZ1206"/>
          <cell r="BA1206"/>
          <cell r="BB1206" t="str">
            <v>สืบทรัพย์ (คำสั่ง 7/10/2565)</v>
          </cell>
          <cell r="BC1206"/>
          <cell r="BD1206"/>
          <cell r="BE1206"/>
          <cell r="BF1206"/>
          <cell r="BG1206"/>
          <cell r="BH1206"/>
          <cell r="BI1206"/>
          <cell r="BJ1206"/>
          <cell r="BK1206"/>
          <cell r="BL1206" t="str">
            <v>นางสาวจุฑามาศ กองเมือง</v>
          </cell>
          <cell r="BM1206">
            <v>883265010354</v>
          </cell>
          <cell r="BN1206"/>
          <cell r="BO1206"/>
          <cell r="BP1206"/>
          <cell r="BQ1206"/>
          <cell r="BR1206"/>
          <cell r="BS1206"/>
          <cell r="BT1206"/>
          <cell r="BU1206" t="str">
            <v>วรกมล</v>
          </cell>
          <cell r="BV1206"/>
          <cell r="BW1206"/>
          <cell r="BX1206"/>
          <cell r="BY1206"/>
          <cell r="BZ1206"/>
          <cell r="CA1206"/>
          <cell r="CB1206"/>
          <cell r="CC1206"/>
          <cell r="CD1206"/>
          <cell r="CE1206"/>
          <cell r="CF1206"/>
          <cell r="CG1206"/>
          <cell r="CH1206"/>
          <cell r="CI1206"/>
          <cell r="CJ1206"/>
          <cell r="CK1206"/>
          <cell r="CL1206"/>
          <cell r="CM1206"/>
          <cell r="CN1206"/>
          <cell r="CO1206"/>
        </row>
        <row r="1207">
          <cell r="B1207">
            <v>2051</v>
          </cell>
          <cell r="C1207">
            <v>1203</v>
          </cell>
          <cell r="D1207">
            <v>7</v>
          </cell>
          <cell r="E1207">
            <v>10</v>
          </cell>
          <cell r="F1207">
            <v>2565</v>
          </cell>
          <cell r="G1207" t="str">
            <v>800120411056,
800089456845,
800113047784</v>
          </cell>
          <cell r="H1207" t="str">
            <v>นางสาว</v>
          </cell>
          <cell r="I1207" t="str">
            <v>ศศิธร</v>
          </cell>
          <cell r="J1207" t="str">
            <v>เหมยนาง</v>
          </cell>
          <cell r="K1207">
            <v>3501100348565</v>
          </cell>
          <cell r="L1207" t="str">
            <v>พร้าว</v>
          </cell>
          <cell r="M1207" t="str">
            <v>เชียงใหม่ 2</v>
          </cell>
          <cell r="N1207">
            <v>8</v>
          </cell>
          <cell r="O1207" t="str">
            <v>สินเชื่อเสริมพลังฐานราก (PSA), สินเชื่อพัฒนาองค์กรชุมชน (รายบุคคล), สินเชื่อผู้มีอาชีพอิสระ COVID-19 (PSA)</v>
          </cell>
          <cell r="P1207" t="str">
            <v>1.บุคคลค้ำประกัน</v>
          </cell>
          <cell r="Q1207">
            <v>41838.39</v>
          </cell>
          <cell r="R1207">
            <v>4727.0600000000004</v>
          </cell>
          <cell r="S1207" t="str">
            <v>แขวงเชียงดาว</v>
          </cell>
          <cell r="T1207" t="str">
            <v>ผบE351</v>
          </cell>
          <cell r="U1207">
            <v>2565</v>
          </cell>
          <cell r="V1207" t="str">
            <v>ผบE508</v>
          </cell>
          <cell r="W1207">
            <v>2565</v>
          </cell>
          <cell r="X1207"/>
          <cell r="Y1207"/>
          <cell r="Z1207"/>
          <cell r="AA1207">
            <v>1</v>
          </cell>
          <cell r="AB1207">
            <v>8</v>
          </cell>
          <cell r="AC1207">
            <v>2565</v>
          </cell>
          <cell r="AD1207"/>
          <cell r="AE1207"/>
          <cell r="AF1207"/>
          <cell r="AG1207"/>
          <cell r="AH1207"/>
          <cell r="AI1207"/>
          <cell r="AJ1207"/>
          <cell r="AK1207"/>
          <cell r="AL1207"/>
          <cell r="AM1207"/>
          <cell r="AN1207"/>
          <cell r="AO1207"/>
          <cell r="AP1207"/>
          <cell r="AQ1207"/>
          <cell r="AR1207"/>
          <cell r="AS1207"/>
          <cell r="AT1207"/>
          <cell r="AU1207"/>
          <cell r="AV1207"/>
          <cell r="AW1207"/>
          <cell r="AX1207"/>
          <cell r="AY1207"/>
          <cell r="AZ1207"/>
          <cell r="BA1207"/>
          <cell r="BB1207" t="str">
            <v>สืบทรัพย์ (คำสั่ง 7/10/2565)</v>
          </cell>
          <cell r="BC1207"/>
          <cell r="BD1207"/>
          <cell r="BE1207"/>
          <cell r="BF1207"/>
          <cell r="BG1207"/>
          <cell r="BH1207"/>
          <cell r="BI1207"/>
          <cell r="BJ1207"/>
          <cell r="BK1207"/>
          <cell r="BL1207" t="str">
            <v>นางสาวศศิธร เหมยนาง</v>
          </cell>
          <cell r="BM1207">
            <v>883265010358</v>
          </cell>
          <cell r="BN1207"/>
          <cell r="BO1207"/>
          <cell r="BP1207"/>
          <cell r="BQ1207"/>
          <cell r="BR1207"/>
          <cell r="BS1207"/>
          <cell r="BT1207"/>
          <cell r="BU1207" t="str">
            <v>วรกมล</v>
          </cell>
          <cell r="BV1207"/>
          <cell r="BW1207"/>
          <cell r="BX1207"/>
          <cell r="BY1207"/>
          <cell r="BZ1207"/>
          <cell r="CA1207"/>
          <cell r="CB1207"/>
          <cell r="CC1207"/>
          <cell r="CD1207"/>
          <cell r="CE1207"/>
          <cell r="CF1207"/>
          <cell r="CG1207"/>
          <cell r="CH1207"/>
          <cell r="CI1207"/>
          <cell r="CJ1207"/>
          <cell r="CK1207"/>
          <cell r="CL1207"/>
          <cell r="CM1207"/>
          <cell r="CN1207"/>
          <cell r="CO1207"/>
        </row>
        <row r="1208">
          <cell r="B1208">
            <v>2052</v>
          </cell>
          <cell r="C1208">
            <v>1204</v>
          </cell>
          <cell r="D1208">
            <v>7</v>
          </cell>
          <cell r="E1208">
            <v>10</v>
          </cell>
          <cell r="F1208">
            <v>2565</v>
          </cell>
          <cell r="G1208">
            <v>800096869139</v>
          </cell>
          <cell r="H1208" t="str">
            <v>นาย</v>
          </cell>
          <cell r="I1208" t="str">
            <v>ณฤการ</v>
          </cell>
          <cell r="J1208" t="str">
            <v>เพชรญามณี</v>
          </cell>
          <cell r="K1208">
            <v>3501100153861</v>
          </cell>
          <cell r="L1208" t="str">
            <v>พร้าว</v>
          </cell>
          <cell r="M1208" t="str">
            <v>เชียงใหม่ 2</v>
          </cell>
          <cell r="N1208">
            <v>8</v>
          </cell>
          <cell r="O1208" t="str">
            <v xml:space="preserve"> สินเชื่อพัฒนาองค์กรชุมชน (รายบุคคล)</v>
          </cell>
          <cell r="P1208" t="str">
            <v>1.บุคคลค้ำประกัน</v>
          </cell>
          <cell r="Q1208">
            <v>30000</v>
          </cell>
          <cell r="R1208">
            <v>7325.59</v>
          </cell>
          <cell r="S1208" t="str">
            <v>แขวงเชียงดาว</v>
          </cell>
          <cell r="T1208" t="str">
            <v>ผบE407</v>
          </cell>
          <cell r="U1208">
            <v>2565</v>
          </cell>
          <cell r="V1208" t="str">
            <v>ผบE537</v>
          </cell>
          <cell r="W1208">
            <v>2565</v>
          </cell>
          <cell r="X1208">
            <v>3</v>
          </cell>
          <cell r="Y1208">
            <v>8</v>
          </cell>
          <cell r="Z1208">
            <v>2565</v>
          </cell>
          <cell r="AA1208"/>
          <cell r="AB1208"/>
          <cell r="AC1208"/>
          <cell r="AD1208">
            <v>3</v>
          </cell>
          <cell r="AE1208">
            <v>8</v>
          </cell>
          <cell r="AF1208">
            <v>2565</v>
          </cell>
          <cell r="AG1208">
            <v>31</v>
          </cell>
          <cell r="AH1208">
            <v>10</v>
          </cell>
          <cell r="AI1208">
            <v>2565</v>
          </cell>
          <cell r="AJ1208"/>
          <cell r="AK1208"/>
          <cell r="AL1208"/>
          <cell r="AM1208"/>
          <cell r="AN1208"/>
          <cell r="AO1208"/>
          <cell r="AP1208"/>
          <cell r="AQ1208"/>
          <cell r="AR1208"/>
          <cell r="AS1208"/>
          <cell r="AT1208"/>
          <cell r="AU1208"/>
          <cell r="AV1208"/>
          <cell r="AW1208"/>
          <cell r="AX1208"/>
          <cell r="AY1208"/>
          <cell r="AZ1208"/>
          <cell r="BA1208"/>
          <cell r="BB1208" t="str">
            <v>สืบทรัพย์ (คำสั่ง 7/10/2565)</v>
          </cell>
          <cell r="BC1208"/>
          <cell r="BD1208"/>
          <cell r="BE1208"/>
          <cell r="BF1208"/>
          <cell r="BG1208"/>
          <cell r="BH1208"/>
          <cell r="BI1208"/>
          <cell r="BJ1208"/>
          <cell r="BK1208"/>
          <cell r="BL1208" t="str">
            <v>นายณฤการ เพชรญามณี</v>
          </cell>
          <cell r="BM1208">
            <v>883265010390</v>
          </cell>
          <cell r="BN1208"/>
          <cell r="BO1208"/>
          <cell r="BP1208"/>
          <cell r="BQ1208"/>
          <cell r="BR1208"/>
          <cell r="BS1208"/>
          <cell r="BT1208"/>
          <cell r="BU1208" t="str">
            <v>วรกมล</v>
          </cell>
          <cell r="BV1208"/>
          <cell r="BW1208"/>
          <cell r="BX1208"/>
          <cell r="BY1208"/>
          <cell r="BZ1208"/>
          <cell r="CA1208"/>
          <cell r="CB1208"/>
          <cell r="CC1208"/>
          <cell r="CD1208"/>
          <cell r="CE1208"/>
          <cell r="CF1208"/>
          <cell r="CG1208"/>
          <cell r="CH1208"/>
          <cell r="CI1208"/>
          <cell r="CJ1208"/>
          <cell r="CK1208"/>
          <cell r="CL1208"/>
          <cell r="CM1208"/>
          <cell r="CN1208"/>
          <cell r="CO1208"/>
        </row>
        <row r="1209">
          <cell r="B1209">
            <v>2053</v>
          </cell>
          <cell r="C1209">
            <v>1205</v>
          </cell>
          <cell r="D1209">
            <v>7</v>
          </cell>
          <cell r="E1209">
            <v>10</v>
          </cell>
          <cell r="F1209">
            <v>2565</v>
          </cell>
          <cell r="G1209">
            <v>800087294438</v>
          </cell>
          <cell r="H1209" t="str">
            <v>นาง</v>
          </cell>
          <cell r="I1209" t="str">
            <v>เล็ก</v>
          </cell>
          <cell r="J1209" t="str">
            <v>คำวินิจ</v>
          </cell>
          <cell r="K1209">
            <v>3500900028238</v>
          </cell>
          <cell r="L1209" t="str">
            <v>ฝาง</v>
          </cell>
          <cell r="M1209" t="str">
            <v>เชียงใหม่ 2</v>
          </cell>
          <cell r="N1209">
            <v>8</v>
          </cell>
          <cell r="O1209" t="str">
            <v xml:space="preserve"> สินเชื่อพัฒนาองค์กรชุมชน (รายบุคคล)</v>
          </cell>
          <cell r="P1209" t="str">
            <v>1.บุคคลค้ำประกัน</v>
          </cell>
          <cell r="Q1209">
            <v>82448.160000000003</v>
          </cell>
          <cell r="R1209">
            <v>16214.28</v>
          </cell>
          <cell r="S1209" t="str">
            <v>จังหวัดฝาง</v>
          </cell>
          <cell r="T1209" t="str">
            <v>ผบE474</v>
          </cell>
          <cell r="U1209">
            <v>2565</v>
          </cell>
          <cell r="V1209" t="str">
            <v>ผบE636</v>
          </cell>
          <cell r="W1209">
            <v>2565</v>
          </cell>
          <cell r="X1209">
            <v>16</v>
          </cell>
          <cell r="Y1209">
            <v>8</v>
          </cell>
          <cell r="Z1209">
            <v>2565</v>
          </cell>
          <cell r="AA1209"/>
          <cell r="AB1209"/>
          <cell r="AC1209"/>
          <cell r="AD1209"/>
          <cell r="AE1209"/>
          <cell r="AF1209"/>
          <cell r="AG1209"/>
          <cell r="AH1209"/>
          <cell r="AI1209"/>
          <cell r="AJ1209"/>
          <cell r="AK1209"/>
          <cell r="AL1209"/>
          <cell r="AM1209"/>
          <cell r="AN1209"/>
          <cell r="AO1209"/>
          <cell r="AP1209"/>
          <cell r="AQ1209"/>
          <cell r="AR1209"/>
          <cell r="AS1209"/>
          <cell r="AT1209"/>
          <cell r="AU1209"/>
          <cell r="AV1209"/>
          <cell r="AW1209"/>
          <cell r="AX1209"/>
          <cell r="AY1209"/>
          <cell r="AZ1209"/>
          <cell r="BA1209"/>
          <cell r="BB1209" t="str">
            <v>สืบทรัพย์ (คำสั่ง 7/10/2565)</v>
          </cell>
          <cell r="BC1209"/>
          <cell r="BD1209"/>
          <cell r="BE1209"/>
          <cell r="BF1209"/>
          <cell r="BG1209"/>
          <cell r="BH1209"/>
          <cell r="BI1209"/>
          <cell r="BJ1209"/>
          <cell r="BK1209"/>
          <cell r="BL1209" t="str">
            <v>นางเล็ก คำวินิจ</v>
          </cell>
          <cell r="BM1209">
            <v>883265010388</v>
          </cell>
          <cell r="BN1209"/>
          <cell r="BO1209"/>
          <cell r="BP1209"/>
          <cell r="BQ1209"/>
          <cell r="BR1209"/>
          <cell r="BS1209"/>
          <cell r="BT1209"/>
          <cell r="BU1209" t="str">
            <v>วรกมล</v>
          </cell>
          <cell r="BV1209"/>
          <cell r="BW1209"/>
          <cell r="BX1209"/>
          <cell r="BY1209"/>
          <cell r="BZ1209"/>
          <cell r="CA1209"/>
          <cell r="CB1209"/>
          <cell r="CC1209"/>
          <cell r="CD1209"/>
          <cell r="CE1209"/>
          <cell r="CF1209"/>
          <cell r="CG1209"/>
          <cell r="CH1209"/>
          <cell r="CI1209"/>
          <cell r="CJ1209"/>
          <cell r="CK1209"/>
          <cell r="CL1209"/>
          <cell r="CM1209"/>
          <cell r="CN1209"/>
          <cell r="CO1209"/>
        </row>
        <row r="1210">
          <cell r="B1210">
            <v>2054</v>
          </cell>
          <cell r="C1210">
            <v>1206</v>
          </cell>
          <cell r="D1210">
            <v>7</v>
          </cell>
          <cell r="E1210">
            <v>10</v>
          </cell>
          <cell r="F1210">
            <v>2565</v>
          </cell>
          <cell r="G1210">
            <v>800091575582</v>
          </cell>
          <cell r="H1210" t="str">
            <v>นาง</v>
          </cell>
          <cell r="I1210" t="str">
            <v>สุมาลี</v>
          </cell>
          <cell r="J1210" t="str">
            <v>ดีทอง</v>
          </cell>
          <cell r="K1210">
            <v>3500900028238</v>
          </cell>
          <cell r="L1210" t="str">
            <v>ฝาง</v>
          </cell>
          <cell r="M1210" t="str">
            <v>เชียงใหม่ 2</v>
          </cell>
          <cell r="N1210">
            <v>8</v>
          </cell>
          <cell r="O1210" t="str">
            <v>สินเชื่อแก้ไขปัญหาหนี้นอกระบบPSAระยะที่2</v>
          </cell>
          <cell r="P1210" t="str">
            <v>1.บุคคลค้ำประกัน</v>
          </cell>
          <cell r="Q1210">
            <v>36657.919999999998</v>
          </cell>
          <cell r="R1210">
            <v>11119.47</v>
          </cell>
          <cell r="S1210" t="str">
            <v>จังหวัดฝาง</v>
          </cell>
          <cell r="T1210" t="str">
            <v>ผบE476</v>
          </cell>
          <cell r="U1210">
            <v>2565</v>
          </cell>
          <cell r="V1210" t="str">
            <v>ผบE638</v>
          </cell>
          <cell r="W1210">
            <v>2565</v>
          </cell>
          <cell r="X1210"/>
          <cell r="Y1210"/>
          <cell r="Z1210"/>
          <cell r="AA1210">
            <v>16</v>
          </cell>
          <cell r="AB1210">
            <v>8</v>
          </cell>
          <cell r="AC1210">
            <v>2565</v>
          </cell>
          <cell r="AD1210"/>
          <cell r="AE1210"/>
          <cell r="AF1210"/>
          <cell r="AG1210"/>
          <cell r="AH1210"/>
          <cell r="AI1210"/>
          <cell r="AJ1210"/>
          <cell r="AK1210"/>
          <cell r="AL1210"/>
          <cell r="AM1210"/>
          <cell r="AN1210"/>
          <cell r="AO1210"/>
          <cell r="AP1210"/>
          <cell r="AQ1210"/>
          <cell r="AR1210"/>
          <cell r="AS1210"/>
          <cell r="AT1210"/>
          <cell r="AU1210"/>
          <cell r="AV1210"/>
          <cell r="AW1210"/>
          <cell r="AX1210"/>
          <cell r="AY1210"/>
          <cell r="AZ1210"/>
          <cell r="BA1210"/>
          <cell r="BB1210" t="str">
            <v>สืบทรัพย์ (คำสั่ง 7/10/2565)</v>
          </cell>
          <cell r="BC1210"/>
          <cell r="BD1210"/>
          <cell r="BE1210"/>
          <cell r="BF1210"/>
          <cell r="BG1210"/>
          <cell r="BH1210"/>
          <cell r="BI1210"/>
          <cell r="BJ1210"/>
          <cell r="BK1210"/>
          <cell r="BL1210" t="str">
            <v>นางสุมาลี ดีทอง</v>
          </cell>
          <cell r="BM1210">
            <v>883265010383</v>
          </cell>
          <cell r="BN1210"/>
          <cell r="BO1210"/>
          <cell r="BP1210"/>
          <cell r="BQ1210"/>
          <cell r="BR1210"/>
          <cell r="BS1210"/>
          <cell r="BT1210"/>
          <cell r="BU1210" t="str">
            <v>วรกมล</v>
          </cell>
          <cell r="BV1210"/>
          <cell r="BW1210"/>
          <cell r="BX1210"/>
          <cell r="BY1210"/>
          <cell r="BZ1210"/>
          <cell r="CA1210"/>
          <cell r="CB1210"/>
          <cell r="CC1210"/>
          <cell r="CD1210"/>
          <cell r="CE1210"/>
          <cell r="CF1210"/>
          <cell r="CG1210"/>
          <cell r="CH1210"/>
          <cell r="CI1210"/>
          <cell r="CJ1210"/>
          <cell r="CK1210"/>
          <cell r="CL1210"/>
          <cell r="CM1210"/>
          <cell r="CN1210"/>
          <cell r="CO1210"/>
        </row>
        <row r="1211">
          <cell r="B1211">
            <v>2055</v>
          </cell>
          <cell r="C1211">
            <v>1207</v>
          </cell>
          <cell r="D1211">
            <v>7</v>
          </cell>
          <cell r="E1211">
            <v>10</v>
          </cell>
          <cell r="F1211">
            <v>2565</v>
          </cell>
          <cell r="G1211">
            <v>800094262592</v>
          </cell>
          <cell r="H1211" t="str">
            <v>นาย</v>
          </cell>
          <cell r="I1211" t="str">
            <v>จันทร์ทรัพย์</v>
          </cell>
          <cell r="J1211" t="str">
            <v>ทีนคร</v>
          </cell>
          <cell r="K1211">
            <v>3610700274587</v>
          </cell>
          <cell r="L1211" t="str">
            <v>ฝาง</v>
          </cell>
          <cell r="M1211" t="str">
            <v>เชียงใหม่ 2</v>
          </cell>
          <cell r="N1211">
            <v>8</v>
          </cell>
          <cell r="O1211" t="str">
            <v>สินเชื่อแก้ไขปัญหาหนี้นอกระบบPSAระยะที่2</v>
          </cell>
          <cell r="P1211" t="str">
            <v>1.บุคคลค้ำประกัน</v>
          </cell>
          <cell r="Q1211">
            <v>33729.019999999997</v>
          </cell>
          <cell r="R1211">
            <v>7620.48</v>
          </cell>
          <cell r="S1211" t="str">
            <v>จังหวัดฝาง</v>
          </cell>
          <cell r="T1211" t="str">
            <v>ผบE470</v>
          </cell>
          <cell r="U1211">
            <v>2565</v>
          </cell>
          <cell r="V1211" t="str">
            <v>ผบE590</v>
          </cell>
          <cell r="W1211">
            <v>2565</v>
          </cell>
          <cell r="X1211"/>
          <cell r="Y1211"/>
          <cell r="Z1211"/>
          <cell r="AA1211">
            <v>2</v>
          </cell>
          <cell r="AB1211">
            <v>8</v>
          </cell>
          <cell r="AC1211">
            <v>2565</v>
          </cell>
          <cell r="AD1211"/>
          <cell r="AE1211"/>
          <cell r="AF1211"/>
          <cell r="AG1211"/>
          <cell r="AH1211"/>
          <cell r="AI1211"/>
          <cell r="AJ1211"/>
          <cell r="AK1211"/>
          <cell r="AL1211"/>
          <cell r="AM1211"/>
          <cell r="AN1211"/>
          <cell r="AO1211"/>
          <cell r="AP1211"/>
          <cell r="AQ1211"/>
          <cell r="AR1211"/>
          <cell r="AS1211"/>
          <cell r="AT1211"/>
          <cell r="AU1211"/>
          <cell r="AV1211"/>
          <cell r="AW1211"/>
          <cell r="AX1211"/>
          <cell r="AY1211"/>
          <cell r="AZ1211"/>
          <cell r="BA1211"/>
          <cell r="BB1211" t="str">
            <v>สืบทรัพย์ (คำสั่ง 7/10/2565)</v>
          </cell>
          <cell r="BC1211"/>
          <cell r="BD1211"/>
          <cell r="BE1211"/>
          <cell r="BF1211"/>
          <cell r="BG1211"/>
          <cell r="BH1211"/>
          <cell r="BI1211"/>
          <cell r="BJ1211"/>
          <cell r="BK1211"/>
          <cell r="BL1211" t="str">
            <v>นายจันทร์ทรัพย์ ทีนคร</v>
          </cell>
          <cell r="BM1211">
            <v>883265010382</v>
          </cell>
          <cell r="BN1211"/>
          <cell r="BO1211"/>
          <cell r="BP1211"/>
          <cell r="BQ1211"/>
          <cell r="BR1211"/>
          <cell r="BS1211"/>
          <cell r="BT1211"/>
          <cell r="BU1211" t="str">
            <v>วรกมล</v>
          </cell>
          <cell r="BV1211"/>
          <cell r="BW1211"/>
          <cell r="BX1211"/>
          <cell r="BY1211"/>
          <cell r="BZ1211"/>
          <cell r="CA1211"/>
          <cell r="CB1211"/>
          <cell r="CC1211"/>
          <cell r="CD1211"/>
          <cell r="CE1211"/>
          <cell r="CF1211"/>
          <cell r="CG1211"/>
          <cell r="CH1211"/>
          <cell r="CI1211"/>
          <cell r="CJ1211"/>
          <cell r="CK1211"/>
          <cell r="CL1211"/>
          <cell r="CM1211"/>
          <cell r="CN1211"/>
          <cell r="CO1211"/>
        </row>
        <row r="1212">
          <cell r="B1212">
            <v>2056</v>
          </cell>
          <cell r="C1212">
            <v>1208</v>
          </cell>
          <cell r="D1212">
            <v>7</v>
          </cell>
          <cell r="E1212">
            <v>10</v>
          </cell>
          <cell r="F1212">
            <v>2565</v>
          </cell>
          <cell r="G1212">
            <v>800087289685</v>
          </cell>
          <cell r="H1212" t="str">
            <v>นาง</v>
          </cell>
          <cell r="I1212" t="str">
            <v>อำพร</v>
          </cell>
          <cell r="J1212" t="str">
            <v>พระเจริญ</v>
          </cell>
          <cell r="K1212">
            <v>3500900026642</v>
          </cell>
          <cell r="L1212" t="str">
            <v>ฝาง</v>
          </cell>
          <cell r="M1212" t="str">
            <v>เชียงใหม่ 2</v>
          </cell>
          <cell r="N1212">
            <v>8</v>
          </cell>
          <cell r="O1212" t="str">
            <v>สินเชื่อพัฒนาองค์กรชุมชน (รายบุคคล)</v>
          </cell>
          <cell r="P1212" t="str">
            <v>1.บุคคลค้ำประกัน</v>
          </cell>
          <cell r="Q1212">
            <v>82448.160000000003</v>
          </cell>
          <cell r="R1212">
            <v>15016.07</v>
          </cell>
          <cell r="S1212" t="str">
            <v>จังหวัดฝาง</v>
          </cell>
          <cell r="T1212" t="str">
            <v>ผบE475</v>
          </cell>
          <cell r="U1212">
            <v>2565</v>
          </cell>
          <cell r="V1212" t="str">
            <v>ผบE637</v>
          </cell>
          <cell r="W1212">
            <v>2565</v>
          </cell>
          <cell r="X1212"/>
          <cell r="Y1212"/>
          <cell r="Z1212"/>
          <cell r="AA1212">
            <v>16</v>
          </cell>
          <cell r="AB1212">
            <v>8</v>
          </cell>
          <cell r="AC1212">
            <v>2565</v>
          </cell>
          <cell r="AD1212"/>
          <cell r="AE1212"/>
          <cell r="AF1212"/>
          <cell r="AG1212"/>
          <cell r="AH1212"/>
          <cell r="AI1212"/>
          <cell r="AJ1212"/>
          <cell r="AK1212"/>
          <cell r="AL1212"/>
          <cell r="AM1212"/>
          <cell r="AN1212"/>
          <cell r="AO1212"/>
          <cell r="AP1212"/>
          <cell r="AQ1212"/>
          <cell r="AR1212"/>
          <cell r="AS1212"/>
          <cell r="AT1212"/>
          <cell r="AU1212"/>
          <cell r="AV1212"/>
          <cell r="AW1212"/>
          <cell r="AX1212"/>
          <cell r="AY1212"/>
          <cell r="AZ1212"/>
          <cell r="BA1212"/>
          <cell r="BB1212" t="str">
            <v>สืบทรัพย์ (คำสั่ง 7/10/2565)</v>
          </cell>
          <cell r="BC1212"/>
          <cell r="BD1212"/>
          <cell r="BE1212"/>
          <cell r="BF1212"/>
          <cell r="BG1212"/>
          <cell r="BH1212"/>
          <cell r="BI1212"/>
          <cell r="BJ1212"/>
          <cell r="BK1212"/>
          <cell r="BL1212" t="str">
            <v>นางอำพร พระเจริญ</v>
          </cell>
          <cell r="BM1212">
            <v>883265010389</v>
          </cell>
          <cell r="BN1212"/>
          <cell r="BO1212"/>
          <cell r="BP1212"/>
          <cell r="BQ1212"/>
          <cell r="BR1212"/>
          <cell r="BS1212"/>
          <cell r="BT1212"/>
          <cell r="BU1212" t="str">
            <v>วรกมล</v>
          </cell>
          <cell r="BV1212"/>
          <cell r="BW1212"/>
          <cell r="BX1212"/>
          <cell r="BY1212"/>
          <cell r="BZ1212"/>
          <cell r="CA1212"/>
          <cell r="CB1212"/>
          <cell r="CC1212"/>
          <cell r="CD1212"/>
          <cell r="CE1212"/>
          <cell r="CF1212"/>
          <cell r="CG1212"/>
          <cell r="CH1212"/>
          <cell r="CI1212"/>
          <cell r="CJ1212"/>
          <cell r="CK1212"/>
          <cell r="CL1212"/>
          <cell r="CM1212"/>
          <cell r="CN1212"/>
          <cell r="CO1212"/>
        </row>
        <row r="1213">
          <cell r="B1213">
            <v>2057</v>
          </cell>
          <cell r="C1213">
            <v>1209</v>
          </cell>
          <cell r="D1213">
            <v>7</v>
          </cell>
          <cell r="E1213">
            <v>10</v>
          </cell>
          <cell r="F1213">
            <v>2565</v>
          </cell>
          <cell r="G1213">
            <v>800099922323</v>
          </cell>
          <cell r="H1213" t="str">
            <v>นาย</v>
          </cell>
          <cell r="I1213" t="str">
            <v>ศักดิ์ชัย</v>
          </cell>
          <cell r="J1213" t="str">
            <v>เมธากวินวงศ์</v>
          </cell>
          <cell r="K1213">
            <v>3120101844747</v>
          </cell>
          <cell r="L1213" t="str">
            <v>ฝาง</v>
          </cell>
          <cell r="M1213" t="str">
            <v>เชียงใหม่ 2</v>
          </cell>
          <cell r="N1213">
            <v>8</v>
          </cell>
          <cell r="O1213" t="str">
            <v>สินเชื่อ ธปช. เพื่อผู้มีสวัสดีการแห่งรัฐ</v>
          </cell>
          <cell r="P1213" t="str">
            <v>2.หลักทรัพย์ค้ำประกัน</v>
          </cell>
          <cell r="Q1213">
            <v>44996</v>
          </cell>
          <cell r="R1213">
            <v>9352.2199999999993</v>
          </cell>
          <cell r="S1213" t="str">
            <v>จังหวัดฝาง</v>
          </cell>
          <cell r="T1213" t="str">
            <v>ผบE473</v>
          </cell>
          <cell r="U1213">
            <v>2565</v>
          </cell>
          <cell r="V1213" t="str">
            <v>ผบE657</v>
          </cell>
          <cell r="W1213">
            <v>2565</v>
          </cell>
          <cell r="X1213">
            <v>23</v>
          </cell>
          <cell r="Y1213">
            <v>8</v>
          </cell>
          <cell r="Z1213">
            <v>2565</v>
          </cell>
          <cell r="AA1213"/>
          <cell r="AB1213"/>
          <cell r="AC1213"/>
          <cell r="AD1213"/>
          <cell r="AE1213"/>
          <cell r="AF1213"/>
          <cell r="AG1213"/>
          <cell r="AH1213"/>
          <cell r="AI1213"/>
          <cell r="AJ1213"/>
          <cell r="AK1213"/>
          <cell r="AL1213"/>
          <cell r="AM1213"/>
          <cell r="AN1213"/>
          <cell r="AO1213"/>
          <cell r="AP1213"/>
          <cell r="AQ1213"/>
          <cell r="AR1213"/>
          <cell r="AS1213"/>
          <cell r="AT1213"/>
          <cell r="AU1213"/>
          <cell r="AV1213"/>
          <cell r="AW1213"/>
          <cell r="AX1213"/>
          <cell r="AY1213"/>
          <cell r="AZ1213"/>
          <cell r="BA1213"/>
          <cell r="BB1213" t="str">
            <v>สืบทรัพย์ (คำสั่ง 7/10/2565)</v>
          </cell>
          <cell r="BC1213"/>
          <cell r="BD1213"/>
          <cell r="BE1213"/>
          <cell r="BF1213"/>
          <cell r="BG1213"/>
          <cell r="BH1213"/>
          <cell r="BI1213"/>
          <cell r="BJ1213"/>
          <cell r="BK1213"/>
          <cell r="BL1213" t="str">
            <v>นายศักดิ์ชัย เมธากวินวงศ์</v>
          </cell>
          <cell r="BM1213">
            <v>883265010386</v>
          </cell>
          <cell r="BN1213"/>
          <cell r="BO1213"/>
          <cell r="BP1213"/>
          <cell r="BQ1213"/>
          <cell r="BR1213"/>
          <cell r="BS1213"/>
          <cell r="BT1213"/>
          <cell r="BU1213" t="str">
            <v>วรกมล</v>
          </cell>
          <cell r="BV1213"/>
          <cell r="BW1213"/>
          <cell r="BX1213"/>
          <cell r="BY1213"/>
          <cell r="BZ1213"/>
          <cell r="CA1213"/>
          <cell r="CB1213"/>
          <cell r="CC1213"/>
          <cell r="CD1213"/>
          <cell r="CE1213"/>
          <cell r="CF1213"/>
          <cell r="CG1213"/>
          <cell r="CH1213"/>
          <cell r="CI1213"/>
          <cell r="CJ1213"/>
          <cell r="CK1213"/>
          <cell r="CL1213"/>
          <cell r="CM1213"/>
          <cell r="CN1213"/>
          <cell r="CO1213"/>
        </row>
        <row r="1214">
          <cell r="B1214">
            <v>2058</v>
          </cell>
          <cell r="C1214">
            <v>1210</v>
          </cell>
          <cell r="D1214">
            <v>7</v>
          </cell>
          <cell r="E1214">
            <v>10</v>
          </cell>
          <cell r="F1214">
            <v>2565</v>
          </cell>
          <cell r="G1214">
            <v>800100430894</v>
          </cell>
          <cell r="H1214" t="str">
            <v>นาย</v>
          </cell>
          <cell r="I1214" t="str">
            <v>ธนกฤต</v>
          </cell>
          <cell r="J1214" t="str">
            <v>วงศ์ร้อย</v>
          </cell>
          <cell r="K1214">
            <v>1500900024571</v>
          </cell>
          <cell r="L1214" t="str">
            <v>ฝาง</v>
          </cell>
          <cell r="M1214" t="str">
            <v>เชียงใหม่ 2</v>
          </cell>
          <cell r="N1214">
            <v>8</v>
          </cell>
          <cell r="O1214" t="str">
            <v>สินเชื่อธนาคารประชาชน</v>
          </cell>
          <cell r="P1214" t="str">
            <v>1.บุคคลค้ำประกัน</v>
          </cell>
          <cell r="Q1214">
            <v>33704.019999999997</v>
          </cell>
          <cell r="R1214">
            <v>8413.94</v>
          </cell>
          <cell r="S1214" t="str">
            <v>จังหวัดฝาง</v>
          </cell>
          <cell r="T1214" t="str">
            <v>ผบE472</v>
          </cell>
          <cell r="U1214">
            <v>2565</v>
          </cell>
          <cell r="V1214" t="str">
            <v>ผบE591</v>
          </cell>
          <cell r="W1214">
            <v>2565</v>
          </cell>
          <cell r="X1214"/>
          <cell r="Y1214"/>
          <cell r="Z1214"/>
          <cell r="AA1214">
            <v>2</v>
          </cell>
          <cell r="AB1214">
            <v>8</v>
          </cell>
          <cell r="AC1214">
            <v>2565</v>
          </cell>
          <cell r="AD1214"/>
          <cell r="AE1214"/>
          <cell r="AF1214"/>
          <cell r="AG1214"/>
          <cell r="AH1214"/>
          <cell r="AI1214"/>
          <cell r="AJ1214"/>
          <cell r="AK1214"/>
          <cell r="AL1214"/>
          <cell r="AM1214"/>
          <cell r="AN1214"/>
          <cell r="AO1214"/>
          <cell r="AP1214"/>
          <cell r="AQ1214"/>
          <cell r="AR1214"/>
          <cell r="AS1214"/>
          <cell r="AT1214"/>
          <cell r="AU1214"/>
          <cell r="AV1214"/>
          <cell r="AW1214"/>
          <cell r="AX1214"/>
          <cell r="AY1214"/>
          <cell r="AZ1214"/>
          <cell r="BA1214"/>
          <cell r="BB1214" t="str">
            <v>สืบทรัพย์ (คำสั่ง 7/10/2565)</v>
          </cell>
          <cell r="BC1214"/>
          <cell r="BD1214"/>
          <cell r="BE1214"/>
          <cell r="BF1214"/>
          <cell r="BG1214"/>
          <cell r="BH1214"/>
          <cell r="BI1214"/>
          <cell r="BJ1214"/>
          <cell r="BK1214"/>
          <cell r="BL1214" t="str">
            <v>นายธนกฤต วงศ์ร้อย</v>
          </cell>
          <cell r="BM1214">
            <v>883265010385</v>
          </cell>
          <cell r="BN1214"/>
          <cell r="BO1214"/>
          <cell r="BP1214"/>
          <cell r="BQ1214"/>
          <cell r="BR1214"/>
          <cell r="BS1214"/>
          <cell r="BT1214"/>
          <cell r="BU1214" t="str">
            <v>วรกมล</v>
          </cell>
          <cell r="BV1214"/>
          <cell r="BW1214"/>
          <cell r="BX1214"/>
          <cell r="BY1214"/>
          <cell r="BZ1214"/>
          <cell r="CA1214"/>
          <cell r="CB1214"/>
          <cell r="CC1214"/>
          <cell r="CD1214"/>
          <cell r="CE1214"/>
          <cell r="CF1214"/>
          <cell r="CG1214"/>
          <cell r="CH1214"/>
          <cell r="CI1214"/>
          <cell r="CJ1214"/>
          <cell r="CK1214"/>
          <cell r="CL1214"/>
          <cell r="CM1214"/>
          <cell r="CN1214"/>
          <cell r="CO1214"/>
        </row>
        <row r="1215">
          <cell r="B1215">
            <v>2059</v>
          </cell>
          <cell r="C1215">
            <v>1211</v>
          </cell>
          <cell r="D1215">
            <v>7</v>
          </cell>
          <cell r="E1215">
            <v>10</v>
          </cell>
          <cell r="F1215">
            <v>2565</v>
          </cell>
          <cell r="G1215">
            <v>800089010436</v>
          </cell>
          <cell r="H1215" t="str">
            <v>นาง</v>
          </cell>
          <cell r="I1215" t="str">
            <v>ศิริขวัญ</v>
          </cell>
          <cell r="J1215" t="str">
            <v>ตาวงค์</v>
          </cell>
          <cell r="K1215">
            <v>3501000262723</v>
          </cell>
          <cell r="L1215" t="str">
            <v>แม่อาย</v>
          </cell>
          <cell r="M1215" t="str">
            <v>เชียงใหม่ 2</v>
          </cell>
          <cell r="N1215">
            <v>8</v>
          </cell>
          <cell r="O1215" t="str">
            <v>สินเชื่อแก้ไขปัญหาหนี้นอกระบบPSAระยะที่2</v>
          </cell>
          <cell r="P1215" t="str">
            <v>1.บุคคลค้ำประกัน</v>
          </cell>
          <cell r="Q1215">
            <v>37162</v>
          </cell>
          <cell r="R1215">
            <v>8854.33</v>
          </cell>
          <cell r="S1215" t="str">
            <v>จังหวัดฝาง</v>
          </cell>
          <cell r="T1215" t="str">
            <v>ผบE469</v>
          </cell>
          <cell r="U1215">
            <v>2565</v>
          </cell>
          <cell r="V1215" t="str">
            <v>ผบE593</v>
          </cell>
          <cell r="W1215">
            <v>2565</v>
          </cell>
          <cell r="X1215"/>
          <cell r="Y1215"/>
          <cell r="Z1215"/>
          <cell r="AA1215">
            <v>2</v>
          </cell>
          <cell r="AB1215">
            <v>8</v>
          </cell>
          <cell r="AC1215">
            <v>2565</v>
          </cell>
          <cell r="AD1215"/>
          <cell r="AE1215"/>
          <cell r="AF1215"/>
          <cell r="AG1215"/>
          <cell r="AH1215"/>
          <cell r="AI1215"/>
          <cell r="AJ1215"/>
          <cell r="AK1215"/>
          <cell r="AL1215"/>
          <cell r="AM1215"/>
          <cell r="AN1215"/>
          <cell r="AO1215"/>
          <cell r="AP1215"/>
          <cell r="AQ1215"/>
          <cell r="AR1215"/>
          <cell r="AS1215"/>
          <cell r="AT1215"/>
          <cell r="AU1215"/>
          <cell r="AV1215"/>
          <cell r="AW1215"/>
          <cell r="AX1215"/>
          <cell r="AY1215"/>
          <cell r="AZ1215"/>
          <cell r="BA1215"/>
          <cell r="BB1215" t="str">
            <v>สืบทรัพย์ (คำสั่ง 7/10/2565)</v>
          </cell>
          <cell r="BC1215"/>
          <cell r="BD1215"/>
          <cell r="BE1215"/>
          <cell r="BF1215"/>
          <cell r="BG1215"/>
          <cell r="BH1215"/>
          <cell r="BI1215"/>
          <cell r="BJ1215"/>
          <cell r="BK1215"/>
          <cell r="BL1215" t="str">
            <v>นางศิริขวัญ ตาวงค์</v>
          </cell>
          <cell r="BM1215">
            <v>883265010394</v>
          </cell>
          <cell r="BN1215"/>
          <cell r="BO1215"/>
          <cell r="BP1215"/>
          <cell r="BQ1215"/>
          <cell r="BR1215"/>
          <cell r="BS1215"/>
          <cell r="BT1215"/>
          <cell r="BU1215" t="str">
            <v>วรกมล</v>
          </cell>
          <cell r="BV1215"/>
          <cell r="BW1215"/>
          <cell r="BX1215"/>
          <cell r="BY1215"/>
          <cell r="BZ1215"/>
          <cell r="CA1215"/>
          <cell r="CB1215"/>
          <cell r="CC1215"/>
          <cell r="CD1215"/>
          <cell r="CE1215"/>
          <cell r="CF1215"/>
          <cell r="CG1215"/>
          <cell r="CH1215"/>
          <cell r="CI1215"/>
          <cell r="CJ1215"/>
          <cell r="CK1215"/>
          <cell r="CL1215"/>
          <cell r="CM1215"/>
          <cell r="CN1215"/>
          <cell r="CO1215"/>
        </row>
        <row r="1216">
          <cell r="B1216">
            <v>2060</v>
          </cell>
          <cell r="C1216">
            <v>1212</v>
          </cell>
          <cell r="D1216">
            <v>7</v>
          </cell>
          <cell r="E1216">
            <v>10</v>
          </cell>
          <cell r="F1216">
            <v>2565</v>
          </cell>
          <cell r="G1216">
            <v>800095714658</v>
          </cell>
          <cell r="H1216" t="str">
            <v>นางสาวหรือนาง</v>
          </cell>
          <cell r="I1216" t="str">
            <v>สร้อยสุรีย์</v>
          </cell>
          <cell r="J1216" t="str">
            <v>มูลทินหรือบุดดา</v>
          </cell>
          <cell r="K1216">
            <v>1501000005449</v>
          </cell>
          <cell r="L1216" t="str">
            <v>แม่อาย</v>
          </cell>
          <cell r="M1216" t="str">
            <v>เชียงใหม่ 2</v>
          </cell>
          <cell r="N1216">
            <v>8</v>
          </cell>
          <cell r="O1216" t="str">
            <v>สินเชื่อแก้ไขปัญหาหนี้นอกระบบPSAระยะที่2</v>
          </cell>
          <cell r="P1216" t="str">
            <v>1.บุคคลค้ำประกัน</v>
          </cell>
          <cell r="Q1216">
            <v>41749.89</v>
          </cell>
          <cell r="R1216">
            <v>7527.76</v>
          </cell>
          <cell r="S1216" t="str">
            <v>จังหวัดฝาง</v>
          </cell>
          <cell r="T1216" t="str">
            <v>ผบE478</v>
          </cell>
          <cell r="U1216">
            <v>2565</v>
          </cell>
          <cell r="V1216" t="str">
            <v>ผบE639</v>
          </cell>
          <cell r="W1216">
            <v>2565</v>
          </cell>
          <cell r="X1216"/>
          <cell r="Y1216"/>
          <cell r="Z1216"/>
          <cell r="AA1216">
            <v>16</v>
          </cell>
          <cell r="AB1216">
            <v>8</v>
          </cell>
          <cell r="AC1216">
            <v>2565</v>
          </cell>
          <cell r="AD1216"/>
          <cell r="AE1216"/>
          <cell r="AF1216"/>
          <cell r="AG1216"/>
          <cell r="AH1216"/>
          <cell r="AI1216"/>
          <cell r="AJ1216"/>
          <cell r="AK1216"/>
          <cell r="AL1216"/>
          <cell r="AM1216"/>
          <cell r="AN1216"/>
          <cell r="AO1216"/>
          <cell r="AP1216"/>
          <cell r="AQ1216"/>
          <cell r="AR1216"/>
          <cell r="AS1216"/>
          <cell r="AT1216"/>
          <cell r="AU1216"/>
          <cell r="AV1216"/>
          <cell r="AW1216"/>
          <cell r="AX1216"/>
          <cell r="AY1216"/>
          <cell r="AZ1216"/>
          <cell r="BA1216"/>
          <cell r="BB1216" t="str">
            <v>สืบทรัพย์ (คำสั่ง 7/10/2565)</v>
          </cell>
          <cell r="BC1216"/>
          <cell r="BD1216"/>
          <cell r="BE1216"/>
          <cell r="BF1216"/>
          <cell r="BG1216"/>
          <cell r="BH1216"/>
          <cell r="BI1216"/>
          <cell r="BJ1216"/>
          <cell r="BK1216"/>
          <cell r="BL1216" t="str">
            <v>นางสาวหรือนางสร้อยสุรีย์ มูลทินหรือบุดดา</v>
          </cell>
          <cell r="BM1216">
            <v>883265010393</v>
          </cell>
          <cell r="BN1216"/>
          <cell r="BO1216"/>
          <cell r="BP1216"/>
          <cell r="BQ1216"/>
          <cell r="BR1216"/>
          <cell r="BS1216"/>
          <cell r="BT1216"/>
          <cell r="BU1216" t="str">
            <v>วรกมล</v>
          </cell>
          <cell r="BV1216"/>
          <cell r="BW1216"/>
          <cell r="BX1216"/>
          <cell r="BY1216"/>
          <cell r="BZ1216"/>
          <cell r="CA1216"/>
          <cell r="CB1216"/>
          <cell r="CC1216"/>
          <cell r="CD1216"/>
          <cell r="CE1216"/>
          <cell r="CF1216"/>
          <cell r="CG1216"/>
          <cell r="CH1216"/>
          <cell r="CI1216"/>
          <cell r="CJ1216"/>
          <cell r="CK1216"/>
          <cell r="CL1216"/>
          <cell r="CM1216"/>
          <cell r="CN1216"/>
          <cell r="CO1216"/>
        </row>
        <row r="1217">
          <cell r="B1217">
            <v>2061</v>
          </cell>
          <cell r="C1217">
            <v>1213</v>
          </cell>
          <cell r="D1217">
            <v>10</v>
          </cell>
          <cell r="E1217">
            <v>10</v>
          </cell>
          <cell r="F1217">
            <v>2565</v>
          </cell>
          <cell r="G1217">
            <v>800066663652</v>
          </cell>
          <cell r="H1217" t="str">
            <v>นาย</v>
          </cell>
          <cell r="I1217" t="str">
            <v>ณัฐกานต์</v>
          </cell>
          <cell r="J1217" t="str">
            <v>คำสุข</v>
          </cell>
          <cell r="K1217">
            <v>1500800074843</v>
          </cell>
          <cell r="L1217" t="str">
            <v>มหาวิทยาลัยเชียงใหม่</v>
          </cell>
          <cell r="M1217" t="str">
            <v>เชียงใหม่ 2</v>
          </cell>
          <cell r="N1217">
            <v>8</v>
          </cell>
          <cell r="O1217" t="str">
            <v>สินเชื่อธนาคารประชาชน</v>
          </cell>
          <cell r="P1217" t="str">
            <v>1.บุคคลค้ำประกัน</v>
          </cell>
          <cell r="Q1217">
            <v>40826</v>
          </cell>
          <cell r="R1217">
            <v>10928.9</v>
          </cell>
          <cell r="S1217" t="str">
            <v>แขวงเชียงใหม่</v>
          </cell>
          <cell r="T1217" t="str">
            <v>ผบ.8267</v>
          </cell>
          <cell r="U1217">
            <v>2562</v>
          </cell>
          <cell r="V1217" t="str">
            <v>ผบ.8138</v>
          </cell>
          <cell r="W1217">
            <v>2562</v>
          </cell>
          <cell r="X1217"/>
          <cell r="Y1217"/>
          <cell r="Z1217"/>
          <cell r="AA1217">
            <v>27</v>
          </cell>
          <cell r="AB1217">
            <v>8</v>
          </cell>
          <cell r="AC1217">
            <v>2562</v>
          </cell>
          <cell r="AD1217"/>
          <cell r="AE1217"/>
          <cell r="AF1217"/>
          <cell r="AG1217"/>
          <cell r="AH1217"/>
          <cell r="AI1217"/>
          <cell r="AJ1217"/>
          <cell r="AK1217"/>
          <cell r="AL1217"/>
          <cell r="AM1217"/>
          <cell r="AN1217"/>
          <cell r="AO1217"/>
          <cell r="AP1217"/>
          <cell r="AQ1217"/>
          <cell r="AR1217"/>
          <cell r="AS1217"/>
          <cell r="AT1217"/>
          <cell r="AU1217"/>
          <cell r="AV1217"/>
          <cell r="AW1217"/>
          <cell r="AX1217"/>
          <cell r="AY1217"/>
          <cell r="AZ1217"/>
          <cell r="BA1217"/>
          <cell r="BB1217" t="str">
            <v>สืบทรัพย์สำนักงานอื่นฟ้อง (คำสั่ง 10/10/2565)</v>
          </cell>
          <cell r="BC1217"/>
          <cell r="BD1217"/>
          <cell r="BE1217"/>
          <cell r="BF1217"/>
          <cell r="BG1217"/>
          <cell r="BH1217"/>
          <cell r="BI1217"/>
          <cell r="BJ1217"/>
          <cell r="BK1217"/>
          <cell r="BL1217" t="str">
            <v>นายณัฐกานต์ คำสุข</v>
          </cell>
          <cell r="BM1217">
            <v>0</v>
          </cell>
          <cell r="BN1217"/>
          <cell r="BO1217"/>
          <cell r="BP1217"/>
          <cell r="BQ1217"/>
          <cell r="BR1217"/>
          <cell r="BS1217"/>
          <cell r="BT1217"/>
          <cell r="BU1217" t="str">
            <v>วรกมล</v>
          </cell>
          <cell r="BV1217"/>
          <cell r="BW1217"/>
          <cell r="BX1217"/>
          <cell r="BY1217"/>
          <cell r="BZ1217"/>
          <cell r="CA1217"/>
          <cell r="CB1217"/>
          <cell r="CC1217"/>
          <cell r="CD1217"/>
          <cell r="CE1217"/>
          <cell r="CF1217"/>
          <cell r="CG1217"/>
          <cell r="CH1217"/>
          <cell r="CI1217"/>
          <cell r="CJ1217"/>
          <cell r="CK1217"/>
          <cell r="CL1217"/>
          <cell r="CM1217"/>
          <cell r="CN1217"/>
          <cell r="CO1217"/>
        </row>
        <row r="1218">
          <cell r="B1218">
            <v>2062</v>
          </cell>
          <cell r="C1218">
            <v>1214</v>
          </cell>
          <cell r="D1218">
            <v>19</v>
          </cell>
          <cell r="E1218">
            <v>10</v>
          </cell>
          <cell r="F1218">
            <v>2565</v>
          </cell>
          <cell r="G1218">
            <v>800089599222</v>
          </cell>
          <cell r="H1218" t="str">
            <v>นาง</v>
          </cell>
          <cell r="I1218" t="str">
            <v>กัญญารัตน์</v>
          </cell>
          <cell r="J1218" t="str">
            <v>กาบศรี</v>
          </cell>
          <cell r="K1218">
            <v>5500100040230</v>
          </cell>
          <cell r="L1218" t="str">
            <v>หนองหอย</v>
          </cell>
          <cell r="M1218" t="str">
            <v>เชียงใหม่ 2</v>
          </cell>
          <cell r="N1218">
            <v>8</v>
          </cell>
          <cell r="O1218" t="str">
            <v>สินเชื่อแก้ไขปัญหาหนี้นอกระบบPSAระยะที่2</v>
          </cell>
          <cell r="P1218" t="str">
            <v>1.บุคคลค้ำประกัน</v>
          </cell>
          <cell r="Q1218">
            <v>42123.22</v>
          </cell>
          <cell r="R1218">
            <v>11096.91</v>
          </cell>
          <cell r="S1218" t="str">
            <v>แขวงเชียงใหม่</v>
          </cell>
          <cell r="T1218" t="str">
            <v>ผบE789</v>
          </cell>
          <cell r="U1218">
            <v>2565</v>
          </cell>
          <cell r="V1218" t="str">
            <v>ผบE2092</v>
          </cell>
          <cell r="W1218">
            <v>2565</v>
          </cell>
          <cell r="X1218">
            <v>3</v>
          </cell>
          <cell r="Y1218">
            <v>5</v>
          </cell>
          <cell r="Z1218">
            <v>2565</v>
          </cell>
          <cell r="AA1218"/>
          <cell r="AB1218"/>
          <cell r="AC1218"/>
          <cell r="AD1218"/>
          <cell r="AE1218"/>
          <cell r="AF1218"/>
          <cell r="AG1218"/>
          <cell r="AH1218"/>
          <cell r="AI1218"/>
          <cell r="AJ1218"/>
          <cell r="AK1218"/>
          <cell r="AL1218"/>
          <cell r="AM1218"/>
          <cell r="AN1218"/>
          <cell r="AO1218"/>
          <cell r="AP1218"/>
          <cell r="AQ1218"/>
          <cell r="AR1218"/>
          <cell r="AS1218"/>
          <cell r="AT1218"/>
          <cell r="AU1218"/>
          <cell r="AV1218"/>
          <cell r="AW1218"/>
          <cell r="AX1218"/>
          <cell r="AY1218"/>
          <cell r="AZ1218"/>
          <cell r="BA1218"/>
          <cell r="BB1218" t="str">
            <v>สืบทรัพย์ (คำสั่ง 19/10/2565)</v>
          </cell>
          <cell r="BC1218"/>
          <cell r="BD1218"/>
          <cell r="BE1218"/>
          <cell r="BF1218"/>
          <cell r="BG1218"/>
          <cell r="BH1218"/>
          <cell r="BI1218"/>
          <cell r="BJ1218"/>
          <cell r="BK1218"/>
          <cell r="BL1218" t="str">
            <v>นางกัญญารัตน์ กาบศรี</v>
          </cell>
          <cell r="BM1218">
            <v>883163010407</v>
          </cell>
          <cell r="BN1218"/>
          <cell r="BO1218"/>
          <cell r="BP1218"/>
          <cell r="BQ1218"/>
          <cell r="BR1218"/>
          <cell r="BS1218"/>
          <cell r="BT1218"/>
          <cell r="BU1218" t="str">
            <v>วรกมล</v>
          </cell>
          <cell r="BV1218"/>
          <cell r="BW1218"/>
          <cell r="BX1218"/>
          <cell r="BY1218"/>
          <cell r="BZ1218"/>
          <cell r="CA1218"/>
          <cell r="CB1218"/>
          <cell r="CC1218"/>
          <cell r="CD1218"/>
          <cell r="CE1218"/>
          <cell r="CF1218"/>
          <cell r="CG1218"/>
          <cell r="CH1218"/>
          <cell r="CI1218"/>
          <cell r="CJ1218"/>
          <cell r="CK1218"/>
          <cell r="CL1218"/>
          <cell r="CM1218"/>
          <cell r="CN1218"/>
          <cell r="CO1218"/>
        </row>
        <row r="1219">
          <cell r="B1219">
            <v>2063</v>
          </cell>
          <cell r="C1219">
            <v>1215</v>
          </cell>
          <cell r="D1219">
            <v>25</v>
          </cell>
          <cell r="E1219">
            <v>10</v>
          </cell>
          <cell r="F1219">
            <v>2565</v>
          </cell>
          <cell r="G1219">
            <v>800090253900</v>
          </cell>
          <cell r="H1219" t="str">
            <v>นาย</v>
          </cell>
          <cell r="I1219" t="str">
            <v xml:space="preserve">นัทธพงศ์ </v>
          </cell>
          <cell r="J1219" t="str">
            <v>นิ่มไพโรจน์</v>
          </cell>
          <cell r="K1219">
            <v>5501100016861</v>
          </cell>
          <cell r="L1219" t="str">
            <v>สันกำแพง</v>
          </cell>
          <cell r="M1219" t="str">
            <v>เชียงใหม่ 3</v>
          </cell>
          <cell r="N1219">
            <v>8</v>
          </cell>
          <cell r="O1219"/>
          <cell r="P1219"/>
          <cell r="Q1219">
            <v>1654252.67</v>
          </cell>
          <cell r="R1219">
            <v>199029.57</v>
          </cell>
          <cell r="S1219" t="str">
            <v>จังหวัดเชียงใหม่</v>
          </cell>
          <cell r="T1219" t="str">
            <v>ผบ.13640</v>
          </cell>
          <cell r="U1219">
            <v>2563</v>
          </cell>
          <cell r="V1219" t="str">
            <v>ผบ.1337</v>
          </cell>
          <cell r="W1219">
            <v>2563</v>
          </cell>
          <cell r="X1219"/>
          <cell r="Y1219"/>
          <cell r="Z1219"/>
          <cell r="AA1219">
            <v>10</v>
          </cell>
          <cell r="AB1219">
            <v>3</v>
          </cell>
          <cell r="AC1219">
            <v>2563</v>
          </cell>
          <cell r="AD1219"/>
          <cell r="AE1219"/>
          <cell r="AF1219"/>
          <cell r="AG1219"/>
          <cell r="AH1219"/>
          <cell r="AI1219"/>
          <cell r="AJ1219"/>
          <cell r="AK1219"/>
          <cell r="AL1219"/>
          <cell r="AM1219"/>
          <cell r="AN1219"/>
          <cell r="AO1219"/>
          <cell r="AP1219"/>
          <cell r="AQ1219"/>
          <cell r="AR1219"/>
          <cell r="AS1219"/>
          <cell r="AT1219"/>
          <cell r="AU1219"/>
          <cell r="AV1219"/>
          <cell r="AW1219"/>
          <cell r="AX1219"/>
          <cell r="AY1219"/>
          <cell r="AZ1219"/>
          <cell r="BA1219"/>
          <cell r="BB1219" t="str">
            <v>สืบทรัพย์สำนักงานอื่นฟ้อง (คำสั่ง 25/10/2565)</v>
          </cell>
          <cell r="BC1219"/>
          <cell r="BD1219"/>
          <cell r="BE1219"/>
          <cell r="BF1219"/>
          <cell r="BG1219"/>
          <cell r="BH1219"/>
          <cell r="BI1219"/>
          <cell r="BJ1219"/>
          <cell r="BK1219"/>
          <cell r="BL1219" t="str">
            <v>นายนัทธพงศ์  นิ่มไพโรจน์</v>
          </cell>
          <cell r="BM1219">
            <v>0</v>
          </cell>
          <cell r="BN1219"/>
          <cell r="BO1219"/>
          <cell r="BP1219"/>
          <cell r="BQ1219"/>
          <cell r="BR1219"/>
          <cell r="BS1219"/>
          <cell r="BT1219"/>
          <cell r="BU1219" t="str">
            <v>วรกมล</v>
          </cell>
          <cell r="BV1219"/>
          <cell r="BW1219"/>
          <cell r="BX1219"/>
          <cell r="BY1219"/>
          <cell r="BZ1219"/>
          <cell r="CA1219"/>
          <cell r="CB1219"/>
          <cell r="CC1219"/>
          <cell r="CD1219"/>
          <cell r="CE1219"/>
          <cell r="CF1219"/>
          <cell r="CG1219"/>
          <cell r="CH1219"/>
          <cell r="CI1219"/>
          <cell r="CJ1219"/>
          <cell r="CK1219"/>
          <cell r="CL1219"/>
          <cell r="CM1219"/>
          <cell r="CN1219"/>
          <cell r="CO1219"/>
        </row>
        <row r="1220">
          <cell r="B1220">
            <v>2064</v>
          </cell>
          <cell r="C1220">
            <v>1216</v>
          </cell>
          <cell r="D1220">
            <v>25</v>
          </cell>
          <cell r="E1220">
            <v>10</v>
          </cell>
          <cell r="F1220">
            <v>2565</v>
          </cell>
          <cell r="G1220">
            <v>800097006228</v>
          </cell>
          <cell r="H1220" t="str">
            <v>นางสาว</v>
          </cell>
          <cell r="I1220" t="str">
            <v>บุญมี</v>
          </cell>
          <cell r="J1220" t="str">
            <v>คำจันทร์</v>
          </cell>
          <cell r="K1220">
            <v>3401000769870</v>
          </cell>
          <cell r="L1220" t="str">
            <v>บ่อสร้าง</v>
          </cell>
          <cell r="M1220" t="str">
            <v>เชียงใหม่ 3</v>
          </cell>
          <cell r="N1220">
            <v>8</v>
          </cell>
          <cell r="O1220"/>
          <cell r="P1220"/>
          <cell r="Q1220">
            <v>28332</v>
          </cell>
          <cell r="R1220">
            <v>6579.87</v>
          </cell>
          <cell r="S1220" t="str">
            <v>จังหวัดพล</v>
          </cell>
          <cell r="T1220" t="str">
            <v>ผบE1021</v>
          </cell>
          <cell r="U1220">
            <v>2564</v>
          </cell>
          <cell r="V1220" t="str">
            <v>ผบE1115</v>
          </cell>
          <cell r="W1220">
            <v>2564</v>
          </cell>
          <cell r="X1220">
            <v>6</v>
          </cell>
          <cell r="Y1220">
            <v>7</v>
          </cell>
          <cell r="Z1220">
            <v>2564</v>
          </cell>
          <cell r="AA1220">
            <v>6</v>
          </cell>
          <cell r="AB1220">
            <v>7</v>
          </cell>
          <cell r="AC1220">
            <v>2564</v>
          </cell>
          <cell r="AD1220"/>
          <cell r="AE1220"/>
          <cell r="AF1220"/>
          <cell r="AG1220"/>
          <cell r="AH1220"/>
          <cell r="AI1220"/>
          <cell r="AJ1220"/>
          <cell r="AK1220"/>
          <cell r="AL1220"/>
          <cell r="AM1220"/>
          <cell r="AN1220"/>
          <cell r="AO1220"/>
          <cell r="AP1220"/>
          <cell r="AQ1220"/>
          <cell r="AR1220"/>
          <cell r="AS1220"/>
          <cell r="AT1220"/>
          <cell r="AU1220"/>
          <cell r="AV1220"/>
          <cell r="AW1220"/>
          <cell r="AX1220"/>
          <cell r="AY1220"/>
          <cell r="AZ1220"/>
          <cell r="BA1220"/>
          <cell r="BB1220" t="str">
            <v>สืบทรัพย์สำนักงานอื่นฟ้อง (คำสั่ง 25/10/2565)</v>
          </cell>
          <cell r="BC1220"/>
          <cell r="BD1220"/>
          <cell r="BE1220"/>
          <cell r="BF1220"/>
          <cell r="BG1220"/>
          <cell r="BH1220"/>
          <cell r="BI1220"/>
          <cell r="BJ1220"/>
          <cell r="BK1220"/>
          <cell r="BL1220" t="str">
            <v>นางสาวบุญมี คำจันทร์</v>
          </cell>
          <cell r="BM1220">
            <v>0</v>
          </cell>
          <cell r="BN1220"/>
          <cell r="BO1220"/>
          <cell r="BP1220"/>
          <cell r="BQ1220"/>
          <cell r="BR1220"/>
          <cell r="BS1220"/>
          <cell r="BT1220"/>
          <cell r="BU1220" t="str">
            <v>วรกมล</v>
          </cell>
          <cell r="BV1220"/>
          <cell r="BW1220"/>
          <cell r="BX1220"/>
          <cell r="BY1220"/>
          <cell r="BZ1220"/>
          <cell r="CA1220"/>
          <cell r="CB1220"/>
          <cell r="CC1220"/>
          <cell r="CD1220"/>
          <cell r="CE1220"/>
          <cell r="CF1220"/>
          <cell r="CG1220"/>
          <cell r="CH1220"/>
          <cell r="CI1220"/>
          <cell r="CJ1220"/>
          <cell r="CK1220"/>
          <cell r="CL1220"/>
          <cell r="CM1220"/>
          <cell r="CN1220"/>
          <cell r="CO1220"/>
        </row>
        <row r="1221">
          <cell r="B1221">
            <v>2065</v>
          </cell>
          <cell r="C1221">
            <v>1217</v>
          </cell>
          <cell r="D1221">
            <v>31</v>
          </cell>
          <cell r="E1221">
            <v>10</v>
          </cell>
          <cell r="F1221">
            <v>2565</v>
          </cell>
          <cell r="G1221">
            <v>800043505190</v>
          </cell>
          <cell r="H1221" t="str">
            <v>นางสาว</v>
          </cell>
          <cell r="I1221" t="str">
            <v>ทิพา</v>
          </cell>
          <cell r="J1221" t="str">
            <v>ชลาวา</v>
          </cell>
          <cell r="K1221">
            <v>3539900285948</v>
          </cell>
          <cell r="L1221" t="str">
            <v>บวกครกหลวง</v>
          </cell>
          <cell r="M1221" t="str">
            <v>เชียงใหม่ 3</v>
          </cell>
          <cell r="N1221">
            <v>8</v>
          </cell>
          <cell r="O1221" t="str">
            <v>สินเชื่อที่อยู่อาศัย</v>
          </cell>
          <cell r="P1221" t="str">
            <v>2.หลักทรัพย์ค้ำประกัน</v>
          </cell>
          <cell r="Q1221">
            <v>2318895.09</v>
          </cell>
          <cell r="R1221">
            <v>332628.59000000003</v>
          </cell>
          <cell r="S1221" t="str">
            <v>จังหวัดเชียงใหม่</v>
          </cell>
          <cell r="T1221" t="str">
            <v>ผบ.2002</v>
          </cell>
          <cell r="U1221">
            <v>2559</v>
          </cell>
          <cell r="V1221" t="str">
            <v>ผบ.2074</v>
          </cell>
          <cell r="W1221">
            <v>2559</v>
          </cell>
          <cell r="X1221">
            <v>5</v>
          </cell>
          <cell r="Y1221">
            <v>9</v>
          </cell>
          <cell r="Z1221">
            <v>2559</v>
          </cell>
          <cell r="AA1221"/>
          <cell r="AB1221"/>
          <cell r="AC1221"/>
          <cell r="AD1221">
            <v>20</v>
          </cell>
          <cell r="AE1221">
            <v>9</v>
          </cell>
          <cell r="AF1221">
            <v>2559</v>
          </cell>
          <cell r="AG1221">
            <v>6</v>
          </cell>
          <cell r="AH1221">
            <v>12</v>
          </cell>
          <cell r="AI1221">
            <v>2559</v>
          </cell>
          <cell r="AJ1221"/>
          <cell r="AK1221"/>
          <cell r="AL1221"/>
          <cell r="AM1221"/>
          <cell r="AN1221"/>
          <cell r="AO1221"/>
          <cell r="AP1221"/>
          <cell r="AQ1221"/>
          <cell r="AR1221"/>
          <cell r="AS1221"/>
          <cell r="AT1221"/>
          <cell r="AU1221"/>
          <cell r="AV1221"/>
          <cell r="AW1221"/>
          <cell r="AX1221"/>
          <cell r="AY1221"/>
          <cell r="AZ1221"/>
          <cell r="BA1221"/>
          <cell r="BB1221" t="str">
            <v>สืบทรัพย์สำนักงานอื่นฟ้อง (คำสั่ง 31/10/2565)</v>
          </cell>
          <cell r="BC1221"/>
          <cell r="BD1221"/>
          <cell r="BE1221"/>
          <cell r="BF1221"/>
          <cell r="BG1221"/>
          <cell r="BH1221"/>
          <cell r="BI1221"/>
          <cell r="BJ1221"/>
          <cell r="BK1221"/>
          <cell r="BL1221" t="str">
            <v>นางสาวทิพา ชลาวา</v>
          </cell>
          <cell r="BM1221">
            <v>0</v>
          </cell>
          <cell r="BN1221"/>
          <cell r="BO1221"/>
          <cell r="BP1221"/>
          <cell r="BQ1221"/>
          <cell r="BR1221"/>
          <cell r="BS1221"/>
          <cell r="BT1221"/>
          <cell r="BU1221" t="str">
            <v>วรกมล</v>
          </cell>
          <cell r="BV1221"/>
          <cell r="BW1221"/>
          <cell r="BX1221"/>
          <cell r="BY1221"/>
          <cell r="BZ1221"/>
          <cell r="CA1221"/>
          <cell r="CB1221"/>
          <cell r="CC1221"/>
          <cell r="CD1221"/>
          <cell r="CE1221"/>
          <cell r="CF1221"/>
          <cell r="CG1221"/>
          <cell r="CH1221"/>
          <cell r="CI1221"/>
          <cell r="CJ1221"/>
          <cell r="CK1221"/>
          <cell r="CL1221"/>
          <cell r="CM1221"/>
          <cell r="CN1221"/>
          <cell r="CO1221"/>
        </row>
        <row r="1222">
          <cell r="B1222">
            <v>2066</v>
          </cell>
          <cell r="C1222">
            <v>1218</v>
          </cell>
          <cell r="D1222">
            <v>15</v>
          </cell>
          <cell r="E1222">
            <v>11</v>
          </cell>
          <cell r="F1222">
            <v>2565</v>
          </cell>
          <cell r="G1222">
            <v>800036285586</v>
          </cell>
          <cell r="H1222" t="str">
            <v>นาย</v>
          </cell>
          <cell r="I1222" t="str">
            <v>เสาร์คำ</v>
          </cell>
          <cell r="J1222" t="str">
            <v>หย่อมอิน</v>
          </cell>
          <cell r="K1222">
            <v>3501200013336</v>
          </cell>
          <cell r="L1222" t="str">
            <v>แม่วาง</v>
          </cell>
          <cell r="M1222" t="str">
            <v>เชียงใหม่ 3</v>
          </cell>
          <cell r="N1222">
            <v>8</v>
          </cell>
          <cell r="O1222" t="str">
            <v>สินเชื่อธนาคารประชาชน</v>
          </cell>
          <cell r="P1222" t="str">
            <v>1.บุคคลค้ำประกัน</v>
          </cell>
          <cell r="Q1222">
            <v>179165</v>
          </cell>
          <cell r="R1222">
            <v>10147.98</v>
          </cell>
          <cell r="S1222" t="str">
            <v>แขวงเชียงใหม่</v>
          </cell>
          <cell r="T1222" t="str">
            <v>ผบ.4462</v>
          </cell>
          <cell r="U1222">
            <v>2558</v>
          </cell>
          <cell r="V1222" t="str">
            <v>ผบ.6650</v>
          </cell>
          <cell r="W1222">
            <v>2558</v>
          </cell>
          <cell r="X1222"/>
          <cell r="Y1222"/>
          <cell r="Z1222"/>
          <cell r="AA1222">
            <v>8</v>
          </cell>
          <cell r="AB1222">
            <v>9</v>
          </cell>
          <cell r="AC1222">
            <v>2558</v>
          </cell>
          <cell r="AD1222"/>
          <cell r="AE1222"/>
          <cell r="AF1222"/>
          <cell r="AG1222"/>
          <cell r="AH1222"/>
          <cell r="AI1222"/>
          <cell r="AJ1222"/>
          <cell r="AK1222"/>
          <cell r="AL1222"/>
          <cell r="AM1222"/>
          <cell r="AN1222"/>
          <cell r="AO1222"/>
          <cell r="AP1222"/>
          <cell r="AQ1222"/>
          <cell r="AR1222"/>
          <cell r="AS1222"/>
          <cell r="AT1222"/>
          <cell r="AU1222"/>
          <cell r="AV1222"/>
          <cell r="AW1222"/>
          <cell r="AX1222"/>
          <cell r="AY1222"/>
          <cell r="AZ1222"/>
          <cell r="BA1222"/>
          <cell r="BB1222" t="str">
            <v>สืบทรัพย์สำนักงานอื่นฟ้อง (คำสั่ง 15/11/2565)//กำลังดำเนินการสืบทรัพย์</v>
          </cell>
          <cell r="BC1222" t="e">
            <v>#REF!</v>
          </cell>
          <cell r="BD1222" t="e">
            <v>#REF!</v>
          </cell>
          <cell r="BE1222" t="e">
            <v>#REF!</v>
          </cell>
          <cell r="BF1222" t="e">
            <v>#REF!</v>
          </cell>
          <cell r="BG1222" t="e">
            <v>#REF!</v>
          </cell>
          <cell r="BH1222" t="e">
            <v>#REF!</v>
          </cell>
          <cell r="BI1222" t="e">
            <v>#REF!</v>
          </cell>
          <cell r="BJ1222" t="e">
            <v>#REF!</v>
          </cell>
          <cell r="BK1222" t="e">
            <v>#REF!</v>
          </cell>
          <cell r="BL1222" t="str">
            <v>นายเสาร์คำ หย่อมอิน</v>
          </cell>
          <cell r="BM1222">
            <v>0</v>
          </cell>
          <cell r="BN1222" t="e">
            <v>#REF!</v>
          </cell>
          <cell r="BO1222" t="e">
            <v>#REF!</v>
          </cell>
          <cell r="BP1222" t="e">
            <v>#REF!</v>
          </cell>
          <cell r="BQ1222" t="e">
            <v>#REF!</v>
          </cell>
          <cell r="BR1222" t="e">
            <v>#REF!</v>
          </cell>
          <cell r="BS1222" t="e">
            <v>#REF!</v>
          </cell>
          <cell r="BT1222" t="e">
            <v>#REF!</v>
          </cell>
          <cell r="BU1222" t="str">
            <v>วรกมล</v>
          </cell>
          <cell r="BV1222" t="e">
            <v>#REF!</v>
          </cell>
          <cell r="BW1222"/>
          <cell r="BX1222"/>
          <cell r="BY1222"/>
          <cell r="BZ1222"/>
          <cell r="CA1222"/>
          <cell r="CB1222"/>
          <cell r="CC1222"/>
          <cell r="CD1222"/>
          <cell r="CE1222"/>
          <cell r="CF1222"/>
          <cell r="CG1222"/>
          <cell r="CH1222"/>
          <cell r="CI1222"/>
          <cell r="CJ1222"/>
          <cell r="CK1222"/>
          <cell r="CL1222"/>
          <cell r="CM1222"/>
          <cell r="CN1222"/>
          <cell r="CO1222"/>
        </row>
        <row r="1223">
          <cell r="B1223">
            <v>2067</v>
          </cell>
          <cell r="C1223">
            <v>1219</v>
          </cell>
          <cell r="D1223">
            <v>22</v>
          </cell>
          <cell r="E1223">
            <v>11</v>
          </cell>
          <cell r="F1223">
            <v>2565</v>
          </cell>
          <cell r="G1223">
            <v>800036922360</v>
          </cell>
          <cell r="H1223" t="str">
            <v>ชมรมนวดแผนไทยเพื่อสุขภาพ</v>
          </cell>
          <cell r="I1223"/>
          <cell r="J1223"/>
          <cell r="K1223"/>
          <cell r="L1223" t="str">
            <v>เซ็นทรัล แอร์พอร์ต พลาซ่า เชียงใหม่</v>
          </cell>
          <cell r="M1223" t="str">
            <v>เชียงใหม่ 1</v>
          </cell>
          <cell r="N1223">
            <v>8</v>
          </cell>
          <cell r="O1223" t="str">
            <v>สินเชื่อพัฒนาชนบทฯ</v>
          </cell>
          <cell r="P1223" t="str">
            <v>1.บุคคลค้ำประกัน</v>
          </cell>
          <cell r="Q1223">
            <v>182919.99</v>
          </cell>
          <cell r="R1223">
            <v>36326.74</v>
          </cell>
          <cell r="S1223" t="str">
            <v>แขวงเชียงใหม่</v>
          </cell>
          <cell r="T1223" t="str">
            <v>ผบE788</v>
          </cell>
          <cell r="U1223">
            <v>2565</v>
          </cell>
          <cell r="V1223" t="str">
            <v>ผบE7074</v>
          </cell>
          <cell r="W1223">
            <v>2565</v>
          </cell>
          <cell r="X1223">
            <v>4</v>
          </cell>
          <cell r="Y1223">
            <v>10</v>
          </cell>
          <cell r="Z1223">
            <v>2565</v>
          </cell>
          <cell r="AA1223"/>
          <cell r="AB1223"/>
          <cell r="AC1223"/>
          <cell r="AD1223"/>
          <cell r="AE1223"/>
          <cell r="AF1223"/>
          <cell r="AG1223"/>
          <cell r="AH1223"/>
          <cell r="AI1223"/>
          <cell r="AJ1223"/>
          <cell r="AK1223"/>
          <cell r="AL1223"/>
          <cell r="AM1223"/>
          <cell r="AN1223"/>
          <cell r="AO1223"/>
          <cell r="AP1223"/>
          <cell r="AQ1223"/>
          <cell r="AR1223"/>
          <cell r="AS1223"/>
          <cell r="AT1223"/>
          <cell r="AU1223"/>
          <cell r="AV1223"/>
          <cell r="AW1223"/>
          <cell r="AX1223"/>
          <cell r="AY1223"/>
          <cell r="AZ1223"/>
          <cell r="BA1223"/>
          <cell r="BB1223" t="str">
            <v>สืบทรัพย์สำนักงานอื่นฟ้อง (คำสั่ง 2/12/2565)//กำลังดำเนินการสืบทรัพย์</v>
          </cell>
          <cell r="BC1223"/>
          <cell r="BD1223"/>
          <cell r="BE1223"/>
          <cell r="BF1223"/>
          <cell r="BG1223"/>
          <cell r="BH1223"/>
          <cell r="BI1223"/>
          <cell r="BJ1223"/>
          <cell r="BK1223"/>
          <cell r="BL1223" t="str">
            <v xml:space="preserve">ชมรมนวดแผนไทยเพื่อสุขภาพ </v>
          </cell>
          <cell r="BM1223">
            <v>883161010248</v>
          </cell>
          <cell r="BN1223"/>
          <cell r="BO1223"/>
          <cell r="BP1223"/>
          <cell r="BQ1223"/>
          <cell r="BR1223"/>
          <cell r="BS1223"/>
          <cell r="BT1223"/>
          <cell r="BU1223" t="str">
            <v>วรกมล</v>
          </cell>
          <cell r="BV1223"/>
          <cell r="BW1223"/>
          <cell r="BX1223"/>
          <cell r="BY1223"/>
          <cell r="BZ1223"/>
          <cell r="CA1223"/>
          <cell r="CB1223"/>
          <cell r="CC1223"/>
          <cell r="CD1223"/>
          <cell r="CE1223"/>
          <cell r="CF1223"/>
          <cell r="CG1223"/>
          <cell r="CH1223"/>
          <cell r="CI1223"/>
          <cell r="CJ1223"/>
          <cell r="CK1223"/>
          <cell r="CL1223"/>
          <cell r="CM1223"/>
          <cell r="CN1223"/>
          <cell r="CO1223"/>
        </row>
        <row r="1224">
          <cell r="B1224">
            <v>2068</v>
          </cell>
          <cell r="C1224">
            <v>1220</v>
          </cell>
          <cell r="D1224">
            <v>24</v>
          </cell>
          <cell r="E1224">
            <v>11</v>
          </cell>
          <cell r="F1224">
            <v>2565</v>
          </cell>
          <cell r="G1224">
            <v>800084988081</v>
          </cell>
          <cell r="H1224" t="str">
            <v>นางสาว</v>
          </cell>
          <cell r="I1224" t="str">
            <v>เขมมิศรา</v>
          </cell>
          <cell r="J1224" t="str">
            <v>ปินใจ</v>
          </cell>
          <cell r="K1224">
            <v>1549900318459</v>
          </cell>
          <cell r="L1224" t="str">
            <v>เม-ญ่า เชียงใหม่</v>
          </cell>
          <cell r="M1224" t="str">
            <v>เชียงใหม่ 1</v>
          </cell>
          <cell r="N1224">
            <v>8</v>
          </cell>
          <cell r="O1224" t="str">
            <v>สินเชื่อธนาคารประชาชน</v>
          </cell>
          <cell r="P1224" t="str">
            <v>1.บุคคลค้ำประกัน</v>
          </cell>
          <cell r="Q1224">
            <v>84796.49</v>
          </cell>
          <cell r="R1224">
            <v>36972.94</v>
          </cell>
          <cell r="S1224" t="str">
            <v>แขวงเชียงใหม่</v>
          </cell>
          <cell r="T1224" t="str">
            <v>ผบ.6466</v>
          </cell>
          <cell r="U1224">
            <v>2563</v>
          </cell>
          <cell r="V1224" t="str">
            <v>ผบ.166</v>
          </cell>
          <cell r="W1224">
            <v>2565</v>
          </cell>
          <cell r="X1224"/>
          <cell r="Y1224"/>
          <cell r="Z1224"/>
          <cell r="AA1224">
            <v>14</v>
          </cell>
          <cell r="AB1224">
            <v>2</v>
          </cell>
          <cell r="AC1224">
            <v>2565</v>
          </cell>
          <cell r="AD1224"/>
          <cell r="AE1224"/>
          <cell r="AF1224"/>
          <cell r="AG1224"/>
          <cell r="AH1224"/>
          <cell r="AI1224"/>
          <cell r="AJ1224"/>
          <cell r="AK1224"/>
          <cell r="AL1224"/>
          <cell r="AM1224"/>
          <cell r="AN1224"/>
          <cell r="AO1224"/>
          <cell r="AP1224"/>
          <cell r="AQ1224"/>
          <cell r="AR1224"/>
          <cell r="AS1224"/>
          <cell r="AT1224"/>
          <cell r="AU1224"/>
          <cell r="AV1224"/>
          <cell r="AW1224"/>
          <cell r="AX1224"/>
          <cell r="AY1224"/>
          <cell r="AZ1224"/>
          <cell r="BA1224"/>
          <cell r="BB1224" t="str">
            <v>สืบทรัพย์สำนักงานอื่นฟ้อง (คำสั่ง 2/12/2565)//กำลังดำเนินการสืบทรัพย์</v>
          </cell>
          <cell r="BC1224"/>
          <cell r="BD1224"/>
          <cell r="BE1224"/>
          <cell r="BF1224"/>
          <cell r="BG1224"/>
          <cell r="BH1224"/>
          <cell r="BI1224"/>
          <cell r="BJ1224"/>
          <cell r="BK1224"/>
          <cell r="BL1224" t="str">
            <v>นางสาวเขมมิศรา ปินใจ</v>
          </cell>
          <cell r="BM1224">
            <v>883163011693</v>
          </cell>
          <cell r="BN1224"/>
          <cell r="BO1224"/>
          <cell r="BP1224"/>
          <cell r="BQ1224"/>
          <cell r="BR1224"/>
          <cell r="BS1224"/>
          <cell r="BT1224"/>
          <cell r="BU1224" t="str">
            <v>วรกมล</v>
          </cell>
          <cell r="BV1224"/>
          <cell r="BW1224"/>
          <cell r="BX1224"/>
          <cell r="BY1224"/>
          <cell r="BZ1224"/>
          <cell r="CA1224"/>
          <cell r="CB1224"/>
          <cell r="CC1224"/>
          <cell r="CD1224"/>
          <cell r="CE1224"/>
          <cell r="CF1224"/>
          <cell r="CG1224"/>
          <cell r="CH1224"/>
          <cell r="CI1224"/>
          <cell r="CJ1224"/>
          <cell r="CK1224"/>
          <cell r="CL1224"/>
          <cell r="CM1224"/>
          <cell r="CN1224"/>
          <cell r="CO1224"/>
        </row>
        <row r="1225">
          <cell r="B1225">
            <v>2069</v>
          </cell>
          <cell r="C1225">
            <v>1221</v>
          </cell>
          <cell r="D1225">
            <v>25</v>
          </cell>
          <cell r="E1225">
            <v>11</v>
          </cell>
          <cell r="F1225">
            <v>2565</v>
          </cell>
          <cell r="G1225">
            <v>821952008877</v>
          </cell>
          <cell r="H1225" t="str">
            <v>พ.อ.อ.</v>
          </cell>
          <cell r="I1225" t="str">
            <v>สุเทพ</v>
          </cell>
          <cell r="J1225" t="str">
            <v>เนียมศรี</v>
          </cell>
          <cell r="K1225">
            <v>3509900809009</v>
          </cell>
          <cell r="L1225" t="str">
            <v>สันกำแพง</v>
          </cell>
          <cell r="M1225" t="str">
            <v>เชียงใหม่ 3</v>
          </cell>
          <cell r="N1225">
            <v>8</v>
          </cell>
          <cell r="O1225" t="str">
            <v>สินเชื่อพัฒนากลุ่มอาชีพ (กองบิน 41 เชียงใหม่)</v>
          </cell>
          <cell r="P1225" t="str">
            <v>1.บุคคลค้ำประกัน</v>
          </cell>
          <cell r="Q1225">
            <v>1353429.05</v>
          </cell>
          <cell r="R1225">
            <v>138545.71</v>
          </cell>
          <cell r="S1225" t="str">
            <v>จังหวัดเชียงใหม่</v>
          </cell>
          <cell r="T1225" t="str">
            <v>ผบ.2780</v>
          </cell>
          <cell r="U1225">
            <v>2557</v>
          </cell>
          <cell r="V1225" t="str">
            <v>ผบ.945</v>
          </cell>
          <cell r="W1225">
            <v>2558</v>
          </cell>
          <cell r="X1225">
            <v>25</v>
          </cell>
          <cell r="Y1225">
            <v>6</v>
          </cell>
          <cell r="Z1225">
            <v>2558</v>
          </cell>
          <cell r="AA1225"/>
          <cell r="AB1225"/>
          <cell r="AC1225"/>
          <cell r="AD1225">
            <v>8</v>
          </cell>
          <cell r="AE1225">
            <v>7</v>
          </cell>
          <cell r="AF1225">
            <v>2558</v>
          </cell>
          <cell r="AG1225">
            <v>6</v>
          </cell>
          <cell r="AH1225">
            <v>10</v>
          </cell>
          <cell r="AI1225">
            <v>2558</v>
          </cell>
          <cell r="AJ1225"/>
          <cell r="AK1225"/>
          <cell r="AL1225"/>
          <cell r="AM1225"/>
          <cell r="AN1225"/>
          <cell r="AO1225"/>
          <cell r="AP1225"/>
          <cell r="AQ1225"/>
          <cell r="AR1225"/>
          <cell r="AS1225"/>
          <cell r="AT1225"/>
          <cell r="AU1225"/>
          <cell r="AV1225"/>
          <cell r="AW1225"/>
          <cell r="AX1225"/>
          <cell r="AY1225"/>
          <cell r="AZ1225"/>
          <cell r="BA1225"/>
          <cell r="BB1225" t="str">
            <v>สืบทรัพย์สำนักงานอื่นฟ้อง (คำสั่ง 2/12/2565)//กำลังดำเนินการสืบทรัพย์</v>
          </cell>
          <cell r="BC1225"/>
          <cell r="BD1225"/>
          <cell r="BE1225"/>
          <cell r="BF1225"/>
          <cell r="BG1225"/>
          <cell r="BH1225"/>
          <cell r="BI1225"/>
          <cell r="BJ1225"/>
          <cell r="BK1225"/>
          <cell r="BL1225" t="str">
            <v>พ.อ.อ.สุเทพ เนียมศรี</v>
          </cell>
          <cell r="BM1225">
            <v>823661010264</v>
          </cell>
          <cell r="BN1225"/>
          <cell r="BO1225"/>
          <cell r="BP1225"/>
          <cell r="BQ1225"/>
          <cell r="BR1225"/>
          <cell r="BS1225"/>
          <cell r="BT1225"/>
          <cell r="BU1225" t="str">
            <v>วรกมล</v>
          </cell>
          <cell r="BV1225"/>
          <cell r="BW1225"/>
          <cell r="BX1225"/>
          <cell r="BY1225"/>
          <cell r="BZ1225"/>
          <cell r="CA1225"/>
          <cell r="CB1225"/>
          <cell r="CC1225"/>
          <cell r="CD1225"/>
          <cell r="CE1225"/>
          <cell r="CF1225"/>
          <cell r="CG1225"/>
          <cell r="CH1225"/>
          <cell r="CI1225"/>
          <cell r="CJ1225"/>
          <cell r="CK1225"/>
          <cell r="CL1225"/>
          <cell r="CM1225"/>
          <cell r="CN1225"/>
          <cell r="CO1225"/>
        </row>
        <row r="1226">
          <cell r="B1226">
            <v>2070</v>
          </cell>
          <cell r="C1226">
            <v>1222</v>
          </cell>
          <cell r="D1226">
            <v>25</v>
          </cell>
          <cell r="E1226">
            <v>11</v>
          </cell>
          <cell r="F1226">
            <v>2565</v>
          </cell>
          <cell r="G1226" t="str">
            <v xml:space="preserve">800089870375,
800089870961
</v>
          </cell>
          <cell r="H1226" t="str">
            <v>นาย</v>
          </cell>
          <cell r="I1226" t="str">
            <v>ธันวา</v>
          </cell>
          <cell r="J1226" t="str">
            <v>คัมภีระ</v>
          </cell>
          <cell r="K1226">
            <v>1501100085266</v>
          </cell>
          <cell r="L1226" t="str">
            <v>แม่แตง</v>
          </cell>
          <cell r="M1226" t="str">
            <v>เชียงใหม่ 2</v>
          </cell>
          <cell r="N1226">
            <v>8</v>
          </cell>
          <cell r="O1226" t="str">
            <v>สินเขื่อเคหะ</v>
          </cell>
          <cell r="P1226" t="str">
            <v>2.หลักทรัพย์ค้ำประกัน</v>
          </cell>
          <cell r="Q1226">
            <v>689734.47</v>
          </cell>
          <cell r="R1226">
            <v>68590.53</v>
          </cell>
          <cell r="S1226" t="str">
            <v>จังหวัดเชียงใหม่</v>
          </cell>
          <cell r="T1226" t="str">
            <v>ผบE728</v>
          </cell>
          <cell r="U1226">
            <v>2564</v>
          </cell>
          <cell r="V1226" t="str">
            <v>ผบE1271</v>
          </cell>
          <cell r="W1226">
            <v>2564</v>
          </cell>
          <cell r="X1226">
            <v>22</v>
          </cell>
          <cell r="Y1226">
            <v>11</v>
          </cell>
          <cell r="Z1226">
            <v>2564</v>
          </cell>
          <cell r="AA1226"/>
          <cell r="AB1226"/>
          <cell r="AC1226"/>
          <cell r="AD1226">
            <v>7</v>
          </cell>
          <cell r="AE1226">
            <v>1</v>
          </cell>
          <cell r="AF1226">
            <v>2565</v>
          </cell>
          <cell r="AG1226">
            <v>2</v>
          </cell>
          <cell r="AH1226">
            <v>6</v>
          </cell>
          <cell r="AI1226">
            <v>2565</v>
          </cell>
          <cell r="AJ1226"/>
          <cell r="AK1226"/>
          <cell r="AL1226"/>
          <cell r="AM1226"/>
          <cell r="AN1226"/>
          <cell r="AO1226"/>
          <cell r="AP1226"/>
          <cell r="AQ1226"/>
          <cell r="AR1226"/>
          <cell r="AS1226"/>
          <cell r="AT1226"/>
          <cell r="AU1226"/>
          <cell r="AV1226"/>
          <cell r="AW1226"/>
          <cell r="AX1226"/>
          <cell r="AY1226"/>
          <cell r="AZ1226"/>
          <cell r="BA1226"/>
          <cell r="BB1226" t="str">
            <v>สืบทรัพย์สำนักงานอื่นฟ้อง (คำสั่ง 2/12/2565)//กำลังดำเนินการสืบทรัพย์</v>
          </cell>
          <cell r="BC1226"/>
          <cell r="BD1226"/>
          <cell r="BE1226"/>
          <cell r="BF1226"/>
          <cell r="BG1226"/>
          <cell r="BH1226"/>
          <cell r="BI1226"/>
          <cell r="BJ1226"/>
          <cell r="BK1226"/>
          <cell r="BL1226" t="str">
            <v>นายธันวา คัมภีระ</v>
          </cell>
          <cell r="BM1226">
            <v>883264010063</v>
          </cell>
          <cell r="BN1226"/>
          <cell r="BO1226"/>
          <cell r="BP1226"/>
          <cell r="BQ1226"/>
          <cell r="BR1226"/>
          <cell r="BS1226"/>
          <cell r="BT1226"/>
          <cell r="BU1226" t="str">
            <v>วรกมล</v>
          </cell>
          <cell r="BV1226"/>
          <cell r="BW1226"/>
          <cell r="BX1226"/>
          <cell r="BY1226"/>
          <cell r="BZ1226"/>
          <cell r="CA1226"/>
          <cell r="CB1226"/>
          <cell r="CC1226"/>
          <cell r="CD1226"/>
          <cell r="CE1226"/>
          <cell r="CF1226"/>
          <cell r="CG1226"/>
          <cell r="CH1226"/>
          <cell r="CI1226"/>
          <cell r="CJ1226"/>
          <cell r="CK1226"/>
          <cell r="CL1226"/>
          <cell r="CM1226"/>
          <cell r="CN1226"/>
          <cell r="CO1226"/>
        </row>
        <row r="1227">
          <cell r="B1227">
            <v>2071</v>
          </cell>
          <cell r="C1227">
            <v>1223</v>
          </cell>
          <cell r="D1227">
            <v>29</v>
          </cell>
          <cell r="E1227">
            <v>11</v>
          </cell>
          <cell r="F1227">
            <v>2565</v>
          </cell>
          <cell r="G1227" t="str">
            <v>800076318909,
800094647073</v>
          </cell>
          <cell r="H1227" t="str">
            <v>นาย</v>
          </cell>
          <cell r="I1227" t="str">
            <v>ศุกลวัฒน์</v>
          </cell>
          <cell r="J1227" t="str">
            <v>เป็งดาหลวง</v>
          </cell>
          <cell r="K1227">
            <v>1500900014524</v>
          </cell>
          <cell r="L1227" t="str">
            <v>ฝาง</v>
          </cell>
          <cell r="M1227" t="str">
            <v>เชียงใหม่ 2</v>
          </cell>
          <cell r="N1227">
            <v>8</v>
          </cell>
          <cell r="O1227" t="str">
            <v>สินเชื่อธนาคารประชาชน,
สินเชื่อแก้ไขปัญหาหนี้นอกระบบPSAระยะที่2</v>
          </cell>
          <cell r="P1227" t="str">
            <v>1.บุคคลค้ำประกัน</v>
          </cell>
          <cell r="Q1227">
            <v>33708.559999999998</v>
          </cell>
          <cell r="R1227">
            <v>14670.41</v>
          </cell>
          <cell r="S1227" t="str">
            <v>จังหวัดฝาง</v>
          </cell>
          <cell r="T1227" t="str">
            <v>ผบE477</v>
          </cell>
          <cell r="U1227" t="str">
            <v>2565</v>
          </cell>
          <cell r="V1227" t="str">
            <v>ผบE765</v>
          </cell>
          <cell r="W1227">
            <v>2565</v>
          </cell>
          <cell r="X1227">
            <v>20</v>
          </cell>
          <cell r="Y1227">
            <v>9</v>
          </cell>
          <cell r="Z1227">
            <v>2565</v>
          </cell>
          <cell r="AA1227"/>
          <cell r="AB1227"/>
          <cell r="AC1227"/>
          <cell r="AD1227"/>
          <cell r="AE1227"/>
          <cell r="AF1227"/>
          <cell r="AG1227"/>
          <cell r="AH1227"/>
          <cell r="AI1227"/>
          <cell r="AJ1227"/>
          <cell r="AK1227"/>
          <cell r="AL1227"/>
          <cell r="AM1227"/>
          <cell r="AN1227"/>
          <cell r="AO1227"/>
          <cell r="AP1227"/>
          <cell r="AQ1227"/>
          <cell r="AR1227"/>
          <cell r="AS1227"/>
          <cell r="AT1227"/>
          <cell r="AU1227"/>
          <cell r="AV1227"/>
          <cell r="AW1227"/>
          <cell r="AX1227"/>
          <cell r="AY1227"/>
          <cell r="AZ1227"/>
          <cell r="BA1227"/>
          <cell r="BB1227" t="str">
            <v>สืบทรัพย์สำนักงานอื่นฟ้อง (คำสั่ง 2/12/2565)//กำลังดำเนินการสืบทรัพย์</v>
          </cell>
          <cell r="BC1227"/>
          <cell r="BD1227"/>
          <cell r="BE1227"/>
          <cell r="BF1227"/>
          <cell r="BG1227"/>
          <cell r="BH1227"/>
          <cell r="BI1227"/>
          <cell r="BJ1227"/>
          <cell r="BK1227"/>
          <cell r="BL1227" t="str">
            <v>นายศุกลวัฒน์ เป็งดาหลวง</v>
          </cell>
          <cell r="BM1227">
            <v>883265010384</v>
          </cell>
          <cell r="BN1227"/>
          <cell r="BO1227"/>
          <cell r="BP1227"/>
          <cell r="BQ1227"/>
          <cell r="BR1227"/>
          <cell r="BS1227"/>
          <cell r="BT1227"/>
          <cell r="BU1227" t="str">
            <v>วรกมล</v>
          </cell>
          <cell r="BV1227"/>
          <cell r="BW1227"/>
          <cell r="BX1227"/>
          <cell r="BY1227"/>
          <cell r="BZ1227"/>
          <cell r="CA1227"/>
          <cell r="CB1227"/>
          <cell r="CC1227"/>
          <cell r="CD1227"/>
          <cell r="CE1227"/>
          <cell r="CF1227"/>
          <cell r="CG1227"/>
          <cell r="CH1227"/>
          <cell r="CI1227"/>
          <cell r="CJ1227"/>
          <cell r="CK1227"/>
          <cell r="CL1227"/>
          <cell r="CM1227"/>
          <cell r="CN1227"/>
          <cell r="CO1227"/>
        </row>
        <row r="1228">
          <cell r="B1228">
            <v>2072</v>
          </cell>
          <cell r="C1228">
            <v>1224</v>
          </cell>
          <cell r="D1228">
            <v>30</v>
          </cell>
          <cell r="E1228">
            <v>11</v>
          </cell>
          <cell r="F1228">
            <v>2565</v>
          </cell>
          <cell r="G1228" t="str">
            <v>800079783588,
800095022409</v>
          </cell>
          <cell r="H1228" t="str">
            <v>นาย</v>
          </cell>
          <cell r="I1228" t="str">
            <v>ขจรพงศ์</v>
          </cell>
          <cell r="J1228" t="str">
            <v>สุภาเสา</v>
          </cell>
          <cell r="K1228">
            <v>3500100161383</v>
          </cell>
          <cell r="L1228" t="str">
            <v>มีโชคพลาซ่า</v>
          </cell>
          <cell r="M1228" t="str">
            <v>เชียงใหม่ 2</v>
          </cell>
          <cell r="N1228">
            <v>8</v>
          </cell>
          <cell r="O1228" t="str">
            <v>สินเชื่อธนาคารประชาชน,
สินเชื่อแก้ไขปัญหาหนี้นอกระบบPSAระยะที่2</v>
          </cell>
          <cell r="P1228" t="str">
            <v>1.บุคคลค้ำประกัน</v>
          </cell>
          <cell r="Q1228">
            <v>54320</v>
          </cell>
          <cell r="R1228">
            <v>69678.740000000005</v>
          </cell>
          <cell r="S1228" t="str">
            <v>แขวงเชียงดาว</v>
          </cell>
          <cell r="T1228" t="str">
            <v>ผบE757</v>
          </cell>
          <cell r="U1228">
            <v>2565</v>
          </cell>
          <cell r="V1228" t="str">
            <v>ผบE874</v>
          </cell>
          <cell r="W1228">
            <v>2565</v>
          </cell>
          <cell r="X1228">
            <v>22</v>
          </cell>
          <cell r="Y1228">
            <v>11</v>
          </cell>
          <cell r="Z1228">
            <v>2565</v>
          </cell>
          <cell r="AA1228"/>
          <cell r="AB1228"/>
          <cell r="AC1228"/>
          <cell r="AD1228"/>
          <cell r="AE1228"/>
          <cell r="AF1228"/>
          <cell r="AG1228"/>
          <cell r="AH1228"/>
          <cell r="AI1228"/>
          <cell r="AJ1228"/>
          <cell r="AK1228"/>
          <cell r="AL1228"/>
          <cell r="AM1228"/>
          <cell r="AN1228"/>
          <cell r="AO1228"/>
          <cell r="AP1228"/>
          <cell r="AQ1228"/>
          <cell r="AR1228"/>
          <cell r="AS1228"/>
          <cell r="AT1228"/>
          <cell r="AU1228"/>
          <cell r="AV1228"/>
          <cell r="AW1228"/>
          <cell r="AX1228"/>
          <cell r="AY1228"/>
          <cell r="AZ1228"/>
          <cell r="BA1228"/>
          <cell r="BB1228" t="str">
            <v>สืบทรัพย์สำนักงานอื่นฟ้อง (คำสั่ง 2/12/2565)//กำลังดำเนินการสืบทรัพย์</v>
          </cell>
          <cell r="BC1228"/>
          <cell r="BD1228"/>
          <cell r="BE1228"/>
          <cell r="BF1228"/>
          <cell r="BG1228"/>
          <cell r="BH1228"/>
          <cell r="BI1228"/>
          <cell r="BJ1228"/>
          <cell r="BK1228"/>
          <cell r="BL1228" t="str">
            <v>นายขจรพงศ์ สุภาเสา</v>
          </cell>
          <cell r="BM1228">
            <v>883265010310</v>
          </cell>
          <cell r="BN1228"/>
          <cell r="BO1228"/>
          <cell r="BP1228"/>
          <cell r="BQ1228"/>
          <cell r="BR1228"/>
          <cell r="BS1228"/>
          <cell r="BT1228"/>
          <cell r="BU1228" t="str">
            <v>วรกมล</v>
          </cell>
          <cell r="BV1228"/>
          <cell r="BW1228"/>
          <cell r="BX1228"/>
          <cell r="BY1228"/>
          <cell r="BZ1228"/>
          <cell r="CA1228"/>
          <cell r="CB1228"/>
          <cell r="CC1228"/>
          <cell r="CD1228"/>
          <cell r="CE1228"/>
          <cell r="CF1228"/>
          <cell r="CG1228"/>
          <cell r="CH1228"/>
          <cell r="CI1228"/>
          <cell r="CJ1228"/>
          <cell r="CK1228"/>
          <cell r="CL1228"/>
          <cell r="CM1228"/>
          <cell r="CN1228"/>
          <cell r="CO1228"/>
        </row>
        <row r="1229">
          <cell r="B1229">
            <v>2073</v>
          </cell>
          <cell r="C1229">
            <v>1225</v>
          </cell>
          <cell r="D1229">
            <v>1</v>
          </cell>
          <cell r="E1229">
            <v>12</v>
          </cell>
          <cell r="F1229">
            <v>2565</v>
          </cell>
          <cell r="G1229">
            <v>800034123110</v>
          </cell>
          <cell r="H1229" t="str">
            <v>นางสาว</v>
          </cell>
          <cell r="I1229" t="str">
            <v>ปภัทสุวดี</v>
          </cell>
          <cell r="J1229" t="str">
            <v>ยศบุญเรือง</v>
          </cell>
          <cell r="K1229" t="str">
            <v>3 5504 00327 39 2</v>
          </cell>
          <cell r="L1229" t="str">
            <v>เชียงใหม่</v>
          </cell>
          <cell r="M1229" t="str">
            <v>เชียงใหม่ 1</v>
          </cell>
          <cell r="N1229">
            <v>8</v>
          </cell>
          <cell r="O1229" t="str">
            <v>สินเชื่อธนาคารประชาชน</v>
          </cell>
          <cell r="P1229" t="str">
            <v>1.บุคคลค้ำประกัน</v>
          </cell>
          <cell r="Q1229"/>
          <cell r="R1229"/>
          <cell r="S1229" t="str">
            <v>แขวงเชียงใหม่</v>
          </cell>
          <cell r="T1229" t="str">
            <v>ผบ.14271</v>
          </cell>
          <cell r="U1229">
            <v>2561</v>
          </cell>
          <cell r="V1229" t="str">
            <v>ผบ.2378</v>
          </cell>
          <cell r="W1229">
            <v>2562</v>
          </cell>
          <cell r="X1229"/>
          <cell r="Y1229"/>
          <cell r="Z1229"/>
          <cell r="AA1229">
            <v>9</v>
          </cell>
          <cell r="AB1229">
            <v>4</v>
          </cell>
          <cell r="AC1229">
            <v>2562</v>
          </cell>
          <cell r="AD1229"/>
          <cell r="AE1229"/>
          <cell r="AF1229"/>
          <cell r="AG1229"/>
          <cell r="AH1229"/>
          <cell r="AI1229"/>
          <cell r="AJ1229"/>
          <cell r="AK1229"/>
          <cell r="AL1229"/>
          <cell r="AM1229"/>
          <cell r="AN1229"/>
          <cell r="AO1229"/>
          <cell r="AP1229"/>
          <cell r="AQ1229"/>
          <cell r="AR1229"/>
          <cell r="AS1229"/>
          <cell r="AT1229"/>
          <cell r="AU1229"/>
          <cell r="AV1229"/>
          <cell r="AW1229"/>
          <cell r="AX1229"/>
          <cell r="AY1229"/>
          <cell r="AZ1229"/>
          <cell r="BA1229"/>
          <cell r="BB1229" t="str">
            <v>ยึดทรัพย์</v>
          </cell>
          <cell r="BC1229"/>
          <cell r="BD1229"/>
          <cell r="BE1229"/>
          <cell r="BF1229"/>
          <cell r="BG1229"/>
          <cell r="BH1229"/>
          <cell r="BI1229"/>
          <cell r="BJ1229"/>
          <cell r="BK1229"/>
          <cell r="BL1229" t="str">
            <v>นางสาวปภัทสุวดี ยศบุญเรือง</v>
          </cell>
          <cell r="BM1229">
            <v>0</v>
          </cell>
          <cell r="BN1229"/>
          <cell r="BO1229"/>
          <cell r="BP1229"/>
          <cell r="BQ1229"/>
          <cell r="BR1229"/>
          <cell r="BS1229"/>
          <cell r="BT1229"/>
          <cell r="BU1229"/>
          <cell r="BV1229"/>
          <cell r="BW1229"/>
          <cell r="BX1229"/>
          <cell r="BY1229"/>
          <cell r="BZ1229"/>
          <cell r="CA1229"/>
          <cell r="CB1229"/>
          <cell r="CC1229"/>
          <cell r="CD1229"/>
          <cell r="CE1229"/>
          <cell r="CF1229"/>
          <cell r="CG1229"/>
          <cell r="CH1229"/>
          <cell r="CI1229"/>
          <cell r="CJ1229"/>
          <cell r="CK1229"/>
          <cell r="CL1229"/>
          <cell r="CM1229"/>
          <cell r="CN1229"/>
          <cell r="CO1229"/>
        </row>
        <row r="1230">
          <cell r="B1230">
            <v>2074</v>
          </cell>
          <cell r="C1230">
            <v>1226</v>
          </cell>
          <cell r="D1230">
            <v>2</v>
          </cell>
          <cell r="E1230">
            <v>12</v>
          </cell>
          <cell r="F1230">
            <v>2565</v>
          </cell>
          <cell r="G1230">
            <v>800033558886</v>
          </cell>
          <cell r="H1230" t="str">
            <v>นางสาว</v>
          </cell>
          <cell r="I1230" t="str">
            <v>ศิริพร</v>
          </cell>
          <cell r="J1230" t="str">
            <v>หล้าจ้อน</v>
          </cell>
          <cell r="K1230">
            <v>3500300006497</v>
          </cell>
          <cell r="L1230" t="str">
            <v>บวกครกหลวง</v>
          </cell>
          <cell r="M1230" t="str">
            <v>เชียงใหม่ 3</v>
          </cell>
          <cell r="N1230">
            <v>8</v>
          </cell>
          <cell r="O1230" t="str">
            <v>สินเชื่อธนาคารประชาชน</v>
          </cell>
          <cell r="P1230" t="str">
            <v>1.บุคคลค้ำประกัน</v>
          </cell>
          <cell r="Q1230">
            <v>96666</v>
          </cell>
          <cell r="R1230">
            <v>20403.150000000001</v>
          </cell>
          <cell r="S1230" t="str">
            <v>จังหวัดลำพูน</v>
          </cell>
          <cell r="T1230" t="str">
            <v>ผบ.2538</v>
          </cell>
          <cell r="U1230">
            <v>2558</v>
          </cell>
          <cell r="V1230" t="str">
            <v>ผบ.2977</v>
          </cell>
          <cell r="W1230">
            <v>2558</v>
          </cell>
          <cell r="X1230">
            <v>19</v>
          </cell>
          <cell r="Y1230">
            <v>10</v>
          </cell>
          <cell r="Z1230">
            <v>2558</v>
          </cell>
          <cell r="AA1230"/>
          <cell r="AB1230"/>
          <cell r="AC1230"/>
          <cell r="AD1230"/>
          <cell r="AE1230"/>
          <cell r="AF1230"/>
          <cell r="AG1230"/>
          <cell r="AH1230"/>
          <cell r="AI1230"/>
          <cell r="AJ1230"/>
          <cell r="AK1230"/>
          <cell r="AL1230"/>
          <cell r="AM1230"/>
          <cell r="AN1230"/>
          <cell r="AO1230"/>
          <cell r="AP1230"/>
          <cell r="AQ1230"/>
          <cell r="AR1230"/>
          <cell r="AS1230"/>
          <cell r="AT1230"/>
          <cell r="AU1230"/>
          <cell r="AV1230"/>
          <cell r="AW1230"/>
          <cell r="AX1230"/>
          <cell r="AY1230"/>
          <cell r="AZ1230"/>
          <cell r="BA1230"/>
          <cell r="BB1230" t="str">
            <v>สืบทรัพย์สำนักงานอื่นฟ้อง (คำสั่ง 2/12/2565)//กำลังดำเนินการสืบทรัพย์</v>
          </cell>
          <cell r="BC1230"/>
          <cell r="BD1230"/>
          <cell r="BE1230"/>
          <cell r="BF1230"/>
          <cell r="BG1230"/>
          <cell r="BH1230"/>
          <cell r="BI1230"/>
          <cell r="BJ1230"/>
          <cell r="BK1230"/>
          <cell r="BL1230" t="str">
            <v>นางสาวศิริพร หล้าจ้อน</v>
          </cell>
          <cell r="BM1230">
            <v>823658010143</v>
          </cell>
          <cell r="BN1230"/>
          <cell r="BO1230"/>
          <cell r="BP1230"/>
          <cell r="BQ1230"/>
          <cell r="BR1230"/>
          <cell r="BS1230"/>
          <cell r="BT1230"/>
          <cell r="BU1230"/>
          <cell r="BV1230"/>
          <cell r="BW1230"/>
          <cell r="BX1230"/>
          <cell r="BY1230"/>
          <cell r="BZ1230"/>
          <cell r="CA1230"/>
          <cell r="CB1230"/>
          <cell r="CC1230"/>
          <cell r="CD1230"/>
          <cell r="CE1230"/>
          <cell r="CF1230"/>
          <cell r="CG1230"/>
          <cell r="CH1230"/>
          <cell r="CI1230"/>
          <cell r="CJ1230"/>
          <cell r="CK1230"/>
          <cell r="CL1230"/>
          <cell r="CM1230"/>
          <cell r="CN1230"/>
          <cell r="CO1230"/>
        </row>
        <row r="1231">
          <cell r="B1231">
            <v>2075</v>
          </cell>
          <cell r="C1231">
            <v>1227</v>
          </cell>
          <cell r="D1231">
            <v>2</v>
          </cell>
          <cell r="E1231">
            <v>12</v>
          </cell>
          <cell r="F1231">
            <v>2565</v>
          </cell>
          <cell r="G1231">
            <v>800026779556</v>
          </cell>
          <cell r="H1231" t="str">
            <v>นางสาว</v>
          </cell>
          <cell r="I1231" t="str">
            <v>พรรณี</v>
          </cell>
          <cell r="J1231" t="str">
            <v>บังวรรณ</v>
          </cell>
          <cell r="K1231">
            <v>1500300075042</v>
          </cell>
          <cell r="L1231" t="str">
            <v>บวกครกหลวง</v>
          </cell>
          <cell r="M1231" t="str">
            <v>เชียงใหม่ 3</v>
          </cell>
          <cell r="N1231">
            <v>8</v>
          </cell>
          <cell r="O1231" t="str">
            <v>สินเชื่อธนาคารประชาชน</v>
          </cell>
          <cell r="P1231" t="str">
            <v>1.บุคคลค้ำประกัน</v>
          </cell>
          <cell r="Q1231">
            <v>74480.86</v>
          </cell>
          <cell r="R1231">
            <v>13381.26</v>
          </cell>
          <cell r="S1231" t="str">
            <v>จังหวัดฮอด</v>
          </cell>
          <cell r="T1231" t="str">
            <v>ผบ.513</v>
          </cell>
          <cell r="U1231">
            <v>2558</v>
          </cell>
          <cell r="V1231" t="str">
            <v>ผบ.518</v>
          </cell>
          <cell r="W1231">
            <v>2558</v>
          </cell>
          <cell r="X1231">
            <v>10</v>
          </cell>
          <cell r="Y1231">
            <v>11</v>
          </cell>
          <cell r="Z1231">
            <v>2558</v>
          </cell>
          <cell r="AA1231"/>
          <cell r="AB1231"/>
          <cell r="AC1231"/>
          <cell r="AD1231"/>
          <cell r="AE1231"/>
          <cell r="AF1231"/>
          <cell r="AG1231"/>
          <cell r="AH1231"/>
          <cell r="AI1231"/>
          <cell r="AJ1231"/>
          <cell r="AK1231"/>
          <cell r="AL1231"/>
          <cell r="AM1231"/>
          <cell r="AN1231"/>
          <cell r="AO1231"/>
          <cell r="AP1231"/>
          <cell r="AQ1231"/>
          <cell r="AR1231"/>
          <cell r="AS1231"/>
          <cell r="AT1231"/>
          <cell r="AU1231"/>
          <cell r="AV1231"/>
          <cell r="AW1231"/>
          <cell r="AX1231"/>
          <cell r="AY1231"/>
          <cell r="AZ1231"/>
          <cell r="BA1231"/>
          <cell r="BB1231" t="str">
            <v>สืบทรัพย์สำนักงานอื่นฟ้อง (คำสั่ง 2/12/2565)//กำลังดำเนินการสืบทรัพย์</v>
          </cell>
          <cell r="BC1231"/>
          <cell r="BD1231"/>
          <cell r="BE1231"/>
          <cell r="BF1231"/>
          <cell r="BG1231"/>
          <cell r="BH1231"/>
          <cell r="BI1231"/>
          <cell r="BJ1231"/>
          <cell r="BK1231"/>
          <cell r="BL1231" t="str">
            <v>นางสาวพรรณี บังวรรณ</v>
          </cell>
          <cell r="BM1231">
            <v>823658010089</v>
          </cell>
          <cell r="BN1231"/>
          <cell r="BO1231"/>
          <cell r="BP1231"/>
          <cell r="BQ1231"/>
          <cell r="BR1231"/>
          <cell r="BS1231"/>
          <cell r="BT1231"/>
          <cell r="BU1231"/>
          <cell r="BV1231"/>
          <cell r="BW1231"/>
          <cell r="BX1231"/>
          <cell r="BY1231"/>
          <cell r="BZ1231"/>
          <cell r="CA1231"/>
          <cell r="CB1231"/>
          <cell r="CC1231"/>
          <cell r="CD1231"/>
          <cell r="CE1231"/>
          <cell r="CF1231"/>
          <cell r="CG1231"/>
          <cell r="CH1231"/>
          <cell r="CI1231"/>
          <cell r="CJ1231"/>
          <cell r="CK1231"/>
          <cell r="CL1231"/>
          <cell r="CM1231"/>
          <cell r="CN1231"/>
          <cell r="CO1231"/>
        </row>
        <row r="1232">
          <cell r="B1232">
            <v>2076</v>
          </cell>
          <cell r="C1232">
            <v>1228</v>
          </cell>
          <cell r="D1232">
            <v>2</v>
          </cell>
          <cell r="E1232">
            <v>12</v>
          </cell>
          <cell r="F1232">
            <v>2565</v>
          </cell>
          <cell r="G1232">
            <v>800029191460</v>
          </cell>
          <cell r="H1232" t="str">
            <v>นางสาว</v>
          </cell>
          <cell r="I1232" t="str">
            <v>นริสา</v>
          </cell>
          <cell r="J1232" t="str">
            <v>จันต๊ะรังษี</v>
          </cell>
          <cell r="K1232">
            <v>3500100338925</v>
          </cell>
          <cell r="L1232" t="str">
            <v>บ่อสร้าง</v>
          </cell>
          <cell r="M1232" t="str">
            <v>เชียงใหม่ 3</v>
          </cell>
          <cell r="N1232">
            <v>8</v>
          </cell>
          <cell r="O1232" t="str">
            <v>สินเชื่อธนาคารประชาชน</v>
          </cell>
          <cell r="P1232" t="str">
            <v>1.บุคคลค้ำประกัน</v>
          </cell>
          <cell r="Q1232">
            <v>77023</v>
          </cell>
          <cell r="R1232">
            <v>10162.02</v>
          </cell>
          <cell r="S1232" t="str">
            <v>แขวงเชียงใหม่</v>
          </cell>
          <cell r="T1232" t="str">
            <v>ผบ.7134</v>
          </cell>
          <cell r="U1232">
            <v>2558</v>
          </cell>
          <cell r="V1232" t="str">
            <v>ผบ.9068</v>
          </cell>
          <cell r="W1232">
            <v>2558</v>
          </cell>
          <cell r="X1232"/>
          <cell r="Y1232"/>
          <cell r="Z1232"/>
          <cell r="AA1232">
            <v>24</v>
          </cell>
          <cell r="AB1232">
            <v>11</v>
          </cell>
          <cell r="AC1232">
            <v>2558</v>
          </cell>
          <cell r="AD1232"/>
          <cell r="AE1232"/>
          <cell r="AF1232"/>
          <cell r="AG1232"/>
          <cell r="AH1232"/>
          <cell r="AI1232"/>
          <cell r="AJ1232"/>
          <cell r="AK1232"/>
          <cell r="AL1232"/>
          <cell r="AM1232"/>
          <cell r="AN1232"/>
          <cell r="AO1232"/>
          <cell r="AP1232"/>
          <cell r="AQ1232"/>
          <cell r="AR1232"/>
          <cell r="AS1232"/>
          <cell r="AT1232"/>
          <cell r="AU1232"/>
          <cell r="AV1232"/>
          <cell r="AW1232"/>
          <cell r="AX1232"/>
          <cell r="AY1232"/>
          <cell r="AZ1232"/>
          <cell r="BA1232"/>
          <cell r="BB1232" t="str">
            <v>สืบทรัพย์สำนักงานอื่นฟ้อง (คำสั่ง 2/12/2565)//กำลังดำเนินการสืบทรัพย์</v>
          </cell>
          <cell r="BC1232"/>
          <cell r="BD1232"/>
          <cell r="BE1232"/>
          <cell r="BF1232"/>
          <cell r="BG1232"/>
          <cell r="BH1232"/>
          <cell r="BI1232"/>
          <cell r="BJ1232"/>
          <cell r="BK1232"/>
          <cell r="BL1232" t="str">
            <v>นางสาวนริสา จันต๊ะรังษี</v>
          </cell>
          <cell r="BM1232">
            <v>823658010251</v>
          </cell>
          <cell r="BN1232"/>
          <cell r="BO1232"/>
          <cell r="BP1232"/>
          <cell r="BQ1232"/>
          <cell r="BR1232"/>
          <cell r="BS1232"/>
          <cell r="BT1232"/>
          <cell r="BU1232"/>
          <cell r="BV1232"/>
          <cell r="BW1232"/>
          <cell r="BX1232"/>
          <cell r="BY1232"/>
          <cell r="BZ1232"/>
          <cell r="CA1232"/>
          <cell r="CB1232"/>
          <cell r="CC1232"/>
          <cell r="CD1232"/>
          <cell r="CE1232"/>
          <cell r="CF1232"/>
          <cell r="CG1232"/>
          <cell r="CH1232"/>
          <cell r="CI1232"/>
          <cell r="CJ1232"/>
          <cell r="CK1232"/>
          <cell r="CL1232"/>
          <cell r="CM1232"/>
          <cell r="CN1232"/>
          <cell r="CO1232"/>
        </row>
        <row r="1233">
          <cell r="B1233">
            <v>2077</v>
          </cell>
          <cell r="C1233">
            <v>1229</v>
          </cell>
          <cell r="D1233">
            <v>2</v>
          </cell>
          <cell r="E1233">
            <v>12</v>
          </cell>
          <cell r="F1233">
            <v>2565</v>
          </cell>
          <cell r="G1233">
            <v>800026660897</v>
          </cell>
          <cell r="H1233" t="str">
            <v>นางสาว</v>
          </cell>
          <cell r="I1233" t="str">
            <v>สุกัญญาหรือกนกพร</v>
          </cell>
          <cell r="J1233" t="str">
            <v>ขันเป็ง</v>
          </cell>
          <cell r="K1233">
            <v>3501500481521</v>
          </cell>
          <cell r="L1233" t="str">
            <v>บ่อสร้าง</v>
          </cell>
          <cell r="M1233" t="str">
            <v>เชียงใหม่ 3</v>
          </cell>
          <cell r="N1233">
            <v>8</v>
          </cell>
          <cell r="O1233" t="str">
            <v>สินเชื่อธนาคารประชาชน</v>
          </cell>
          <cell r="P1233" t="str">
            <v>1.บุคคลค้ำประกัน</v>
          </cell>
          <cell r="Q1233">
            <v>166660</v>
          </cell>
          <cell r="R1233">
            <v>44868.86</v>
          </cell>
          <cell r="S1233" t="str">
            <v>จังหวัดฮอด</v>
          </cell>
          <cell r="T1233" t="str">
            <v>ผบ.556</v>
          </cell>
          <cell r="U1233">
            <v>2558</v>
          </cell>
          <cell r="V1233" t="str">
            <v>ผบ.540</v>
          </cell>
          <cell r="W1233">
            <v>2558</v>
          </cell>
          <cell r="X1233">
            <v>23</v>
          </cell>
          <cell r="Y1233">
            <v>11</v>
          </cell>
          <cell r="Z1233">
            <v>2558</v>
          </cell>
          <cell r="AA1233"/>
          <cell r="AB1233"/>
          <cell r="AC1233"/>
          <cell r="AD1233">
            <v>3</v>
          </cell>
          <cell r="AE1233">
            <v>6</v>
          </cell>
          <cell r="AF1233">
            <v>2558</v>
          </cell>
          <cell r="AG1233">
            <v>14</v>
          </cell>
          <cell r="AH1233">
            <v>6</v>
          </cell>
          <cell r="AI1233">
            <v>2560</v>
          </cell>
          <cell r="AJ1233"/>
          <cell r="AK1233"/>
          <cell r="AL1233"/>
          <cell r="AM1233"/>
          <cell r="AN1233"/>
          <cell r="AO1233"/>
          <cell r="AP1233"/>
          <cell r="AQ1233"/>
          <cell r="AR1233"/>
          <cell r="AS1233"/>
          <cell r="AT1233"/>
          <cell r="AU1233"/>
          <cell r="AV1233"/>
          <cell r="AW1233"/>
          <cell r="AX1233"/>
          <cell r="AY1233"/>
          <cell r="AZ1233"/>
          <cell r="BA1233"/>
          <cell r="BB1233" t="str">
            <v>สืบทรัพย์สำนักงานอื่นฟ้อง (คำสั่ง 2/12/2565)//กำลังดำเนินการสืบทรัพย์</v>
          </cell>
          <cell r="BC1233"/>
          <cell r="BD1233"/>
          <cell r="BE1233"/>
          <cell r="BF1233"/>
          <cell r="BG1233"/>
          <cell r="BH1233"/>
          <cell r="BI1233"/>
          <cell r="BJ1233"/>
          <cell r="BK1233"/>
          <cell r="BL1233" t="str">
            <v>นางสาวสุกัญญาหรือกนกพร ขันเป็ง</v>
          </cell>
          <cell r="BM1233">
            <v>823658010073</v>
          </cell>
          <cell r="BN1233"/>
          <cell r="BO1233"/>
          <cell r="BP1233"/>
          <cell r="BQ1233"/>
          <cell r="BR1233"/>
          <cell r="BS1233"/>
          <cell r="BT1233"/>
          <cell r="BU1233"/>
          <cell r="BV1233"/>
          <cell r="BW1233"/>
          <cell r="BX1233"/>
          <cell r="BY1233"/>
          <cell r="BZ1233"/>
          <cell r="CA1233"/>
          <cell r="CB1233"/>
          <cell r="CC1233"/>
          <cell r="CD1233"/>
          <cell r="CE1233"/>
          <cell r="CF1233"/>
          <cell r="CG1233"/>
          <cell r="CH1233"/>
          <cell r="CI1233"/>
          <cell r="CJ1233"/>
          <cell r="CK1233"/>
          <cell r="CL1233"/>
          <cell r="CM1233"/>
          <cell r="CN1233"/>
          <cell r="CO1233"/>
        </row>
        <row r="1234">
          <cell r="B1234">
            <v>2078</v>
          </cell>
          <cell r="C1234">
            <v>1230</v>
          </cell>
          <cell r="D1234">
            <v>2</v>
          </cell>
          <cell r="E1234">
            <v>12</v>
          </cell>
          <cell r="F1234">
            <v>2565</v>
          </cell>
          <cell r="G1234">
            <v>800031140745</v>
          </cell>
          <cell r="H1234" t="str">
            <v>นางสาว</v>
          </cell>
          <cell r="I1234" t="str">
            <v>วารี</v>
          </cell>
          <cell r="J1234" t="str">
            <v>ท่าเสา</v>
          </cell>
          <cell r="K1234">
            <v>3630100614956</v>
          </cell>
          <cell r="L1234" t="str">
            <v>บวกครกหลวง</v>
          </cell>
          <cell r="M1234" t="str">
            <v>เชียงใหม่ 3</v>
          </cell>
          <cell r="N1234">
            <v>8</v>
          </cell>
          <cell r="O1234" t="str">
            <v>สินเชื่อธนาคารประชาชน</v>
          </cell>
          <cell r="P1234" t="str">
            <v>1.บุคคลค้ำประกัน</v>
          </cell>
          <cell r="Q1234">
            <v>51815.13</v>
          </cell>
          <cell r="R1234">
            <v>7400.12</v>
          </cell>
          <cell r="S1234" t="str">
            <v>แขวงเชียงใหม่</v>
          </cell>
          <cell r="T1234" t="str">
            <v>ผบ.8759</v>
          </cell>
          <cell r="U1234">
            <v>2558</v>
          </cell>
          <cell r="V1234" t="str">
            <v>ผบ.9749</v>
          </cell>
          <cell r="W1234">
            <v>2558</v>
          </cell>
          <cell r="X1234"/>
          <cell r="Y1234"/>
          <cell r="Z1234"/>
          <cell r="AA1234">
            <v>14</v>
          </cell>
          <cell r="AB1234">
            <v>12</v>
          </cell>
          <cell r="AC1234">
            <v>2558</v>
          </cell>
          <cell r="AD1234"/>
          <cell r="AE1234"/>
          <cell r="AF1234"/>
          <cell r="AG1234"/>
          <cell r="AH1234"/>
          <cell r="AI1234"/>
          <cell r="AJ1234"/>
          <cell r="AK1234"/>
          <cell r="AL1234"/>
          <cell r="AM1234"/>
          <cell r="AN1234"/>
          <cell r="AO1234"/>
          <cell r="AP1234"/>
          <cell r="AQ1234"/>
          <cell r="AR1234"/>
          <cell r="AS1234"/>
          <cell r="AT1234"/>
          <cell r="AU1234"/>
          <cell r="AV1234"/>
          <cell r="AW1234"/>
          <cell r="AX1234"/>
          <cell r="AY1234"/>
          <cell r="AZ1234"/>
          <cell r="BA1234"/>
          <cell r="BB1234" t="str">
            <v>สืบทรัพย์สำนักงานอื่นฟ้อง (คำสั่ง 2/12/2565)//กำลังดำเนินการสืบทรัพย์</v>
          </cell>
          <cell r="BC1234"/>
          <cell r="BD1234"/>
          <cell r="BE1234"/>
          <cell r="BF1234"/>
          <cell r="BG1234"/>
          <cell r="BH1234"/>
          <cell r="BI1234"/>
          <cell r="BJ1234"/>
          <cell r="BK1234"/>
          <cell r="BL1234" t="str">
            <v>นางสาววารี ท่าเสา</v>
          </cell>
          <cell r="BM1234">
            <v>823658010144</v>
          </cell>
          <cell r="BN1234"/>
          <cell r="BO1234"/>
          <cell r="BP1234"/>
          <cell r="BQ1234"/>
          <cell r="BR1234"/>
          <cell r="BS1234"/>
          <cell r="BT1234"/>
          <cell r="BU1234"/>
          <cell r="BV1234"/>
          <cell r="BW1234"/>
          <cell r="BX1234"/>
          <cell r="BY1234"/>
          <cell r="BZ1234"/>
          <cell r="CA1234"/>
          <cell r="CB1234"/>
          <cell r="CC1234"/>
          <cell r="CD1234"/>
          <cell r="CE1234"/>
          <cell r="CF1234"/>
          <cell r="CG1234"/>
          <cell r="CH1234"/>
          <cell r="CI1234"/>
          <cell r="CJ1234"/>
          <cell r="CK1234"/>
          <cell r="CL1234"/>
          <cell r="CM1234"/>
          <cell r="CN1234"/>
          <cell r="CO1234"/>
        </row>
        <row r="1235">
          <cell r="B1235">
            <v>2079</v>
          </cell>
          <cell r="C1235">
            <v>1231</v>
          </cell>
          <cell r="D1235">
            <v>2</v>
          </cell>
          <cell r="E1235">
            <v>12</v>
          </cell>
          <cell r="F1235">
            <v>2565</v>
          </cell>
          <cell r="G1235">
            <v>800028034547</v>
          </cell>
          <cell r="H1235" t="str">
            <v>นาย</v>
          </cell>
          <cell r="I1235" t="str">
            <v>ไพรวัน</v>
          </cell>
          <cell r="J1235" t="str">
            <v>ขันคำ</v>
          </cell>
          <cell r="K1235">
            <v>3501500042773</v>
          </cell>
          <cell r="L1235" t="str">
            <v>บวกครกหลวง</v>
          </cell>
          <cell r="M1235" t="str">
            <v>เชียงใหม่ 3</v>
          </cell>
          <cell r="N1235">
            <v>8</v>
          </cell>
          <cell r="O1235" t="str">
            <v>สินเชื่อธนาคารประชาชน</v>
          </cell>
          <cell r="P1235" t="str">
            <v>1.บุคคลค้ำประกัน</v>
          </cell>
          <cell r="Q1235">
            <v>84997</v>
          </cell>
          <cell r="R1235">
            <v>18852.88</v>
          </cell>
          <cell r="S1235" t="str">
            <v>แขวงเชียงใหม่</v>
          </cell>
          <cell r="T1235" t="str">
            <v>ผบ.8760</v>
          </cell>
          <cell r="U1235">
            <v>2558</v>
          </cell>
          <cell r="V1235" t="str">
            <v>ผบ.9750</v>
          </cell>
          <cell r="W1235">
            <v>2558</v>
          </cell>
          <cell r="X1235"/>
          <cell r="Y1235"/>
          <cell r="Z1235"/>
          <cell r="AA1235">
            <v>14</v>
          </cell>
          <cell r="AB1235">
            <v>12</v>
          </cell>
          <cell r="AC1235">
            <v>2558</v>
          </cell>
          <cell r="AD1235"/>
          <cell r="AE1235"/>
          <cell r="AF1235"/>
          <cell r="AG1235"/>
          <cell r="AH1235"/>
          <cell r="AI1235"/>
          <cell r="AJ1235"/>
          <cell r="AK1235"/>
          <cell r="AL1235"/>
          <cell r="AM1235"/>
          <cell r="AN1235"/>
          <cell r="AO1235"/>
          <cell r="AP1235"/>
          <cell r="AQ1235"/>
          <cell r="AR1235"/>
          <cell r="AS1235"/>
          <cell r="AT1235"/>
          <cell r="AU1235"/>
          <cell r="AV1235"/>
          <cell r="AW1235"/>
          <cell r="AX1235"/>
          <cell r="AY1235"/>
          <cell r="AZ1235"/>
          <cell r="BA1235"/>
          <cell r="BB1235" t="str">
            <v>สืบทรัพย์สำนักงานอื่นฟ้อง (คำสั่ง 2/12/2565)//กำลังดำเนินการสืบทรัพย์</v>
          </cell>
          <cell r="BC1235"/>
          <cell r="BD1235"/>
          <cell r="BE1235"/>
          <cell r="BF1235"/>
          <cell r="BG1235"/>
          <cell r="BH1235"/>
          <cell r="BI1235"/>
          <cell r="BJ1235"/>
          <cell r="BK1235"/>
          <cell r="BL1235" t="str">
            <v>นายไพรวัน ขันคำ</v>
          </cell>
          <cell r="BM1235">
            <v>823658010142</v>
          </cell>
          <cell r="BN1235"/>
          <cell r="BO1235"/>
          <cell r="BP1235"/>
          <cell r="BQ1235"/>
          <cell r="BR1235"/>
          <cell r="BS1235"/>
          <cell r="BT1235"/>
          <cell r="BU1235"/>
          <cell r="BV1235"/>
          <cell r="BW1235"/>
          <cell r="BX1235"/>
          <cell r="BY1235"/>
          <cell r="BZ1235"/>
          <cell r="CA1235"/>
          <cell r="CB1235"/>
          <cell r="CC1235"/>
          <cell r="CD1235"/>
          <cell r="CE1235"/>
          <cell r="CF1235"/>
          <cell r="CG1235"/>
          <cell r="CH1235"/>
          <cell r="CI1235"/>
          <cell r="CJ1235"/>
          <cell r="CK1235"/>
          <cell r="CL1235"/>
          <cell r="CM1235"/>
          <cell r="CN1235"/>
          <cell r="CO1235"/>
        </row>
        <row r="1236">
          <cell r="B1236">
            <v>2080</v>
          </cell>
          <cell r="C1236">
            <v>1232</v>
          </cell>
          <cell r="D1236">
            <v>2</v>
          </cell>
          <cell r="E1236">
            <v>12</v>
          </cell>
          <cell r="F1236">
            <v>2565</v>
          </cell>
          <cell r="G1236">
            <v>800025006894</v>
          </cell>
          <cell r="H1236" t="str">
            <v>นางสาว</v>
          </cell>
          <cell r="I1236" t="str">
            <v>พัชรภรรณ</v>
          </cell>
          <cell r="J1236" t="str">
            <v>บุญแผ่ผล</v>
          </cell>
          <cell r="K1236">
            <v>3501200893581</v>
          </cell>
          <cell r="L1236" t="str">
            <v>แม่วาง</v>
          </cell>
          <cell r="M1236" t="str">
            <v>เชียงใหม่ 3</v>
          </cell>
          <cell r="N1236">
            <v>8</v>
          </cell>
          <cell r="O1236" t="str">
            <v>สินเชื่อพัฒนาองค์กรชุมชน</v>
          </cell>
          <cell r="P1236" t="str">
            <v>1.บุคคลค้ำประกัน</v>
          </cell>
          <cell r="Q1236">
            <v>250000</v>
          </cell>
          <cell r="R1236">
            <v>63208.160000000003</v>
          </cell>
          <cell r="S1236" t="str">
            <v>จังหวัดเชียงใหม่</v>
          </cell>
          <cell r="T1236" t="str">
            <v>ผบ.1089</v>
          </cell>
          <cell r="U1236">
            <v>2558</v>
          </cell>
          <cell r="V1236" t="str">
            <v>ผบ.2018</v>
          </cell>
          <cell r="W1236">
            <v>2558</v>
          </cell>
          <cell r="X1236"/>
          <cell r="Y1236"/>
          <cell r="Z1236"/>
          <cell r="AA1236">
            <v>28</v>
          </cell>
          <cell r="AB1236">
            <v>9</v>
          </cell>
          <cell r="AC1236">
            <v>2558</v>
          </cell>
          <cell r="AD1236"/>
          <cell r="AE1236"/>
          <cell r="AF1236"/>
          <cell r="AG1236"/>
          <cell r="AH1236"/>
          <cell r="AI1236"/>
          <cell r="AJ1236"/>
          <cell r="AK1236"/>
          <cell r="AL1236"/>
          <cell r="AM1236"/>
          <cell r="AN1236"/>
          <cell r="AO1236"/>
          <cell r="AP1236"/>
          <cell r="AQ1236"/>
          <cell r="AR1236"/>
          <cell r="AS1236"/>
          <cell r="AT1236"/>
          <cell r="AU1236"/>
          <cell r="AV1236"/>
          <cell r="AW1236"/>
          <cell r="AX1236"/>
          <cell r="AY1236"/>
          <cell r="AZ1236"/>
          <cell r="BA1236"/>
          <cell r="BB1236" t="str">
            <v>สืบทรัพย์สำนักงานอื่นฟ้อง (คำสั่ง 2/12/2565)//กำลังดำเนินการสืบทรัพย์</v>
          </cell>
          <cell r="BC1236"/>
          <cell r="BD1236"/>
          <cell r="BE1236"/>
          <cell r="BF1236"/>
          <cell r="BG1236"/>
          <cell r="BH1236"/>
          <cell r="BI1236"/>
          <cell r="BJ1236"/>
          <cell r="BK1236"/>
          <cell r="BL1236" t="str">
            <v>นางสาวพัชรภรรณ บุญแผ่ผล</v>
          </cell>
          <cell r="BM1236">
            <v>823758010093</v>
          </cell>
          <cell r="BN1236"/>
          <cell r="BO1236"/>
          <cell r="BP1236"/>
          <cell r="BQ1236"/>
          <cell r="BR1236"/>
          <cell r="BS1236"/>
          <cell r="BT1236"/>
          <cell r="BU1236"/>
          <cell r="BV1236"/>
          <cell r="BW1236"/>
          <cell r="BX1236"/>
          <cell r="BY1236"/>
          <cell r="BZ1236"/>
          <cell r="CA1236"/>
          <cell r="CB1236"/>
          <cell r="CC1236"/>
          <cell r="CD1236"/>
          <cell r="CE1236"/>
          <cell r="CF1236"/>
          <cell r="CG1236"/>
          <cell r="CH1236"/>
          <cell r="CI1236"/>
          <cell r="CJ1236"/>
          <cell r="CK1236"/>
          <cell r="CL1236"/>
          <cell r="CM1236"/>
          <cell r="CN1236"/>
          <cell r="CO1236"/>
        </row>
        <row r="1237">
          <cell r="B1237">
            <v>2081</v>
          </cell>
          <cell r="C1237">
            <v>1233</v>
          </cell>
          <cell r="D1237">
            <v>15</v>
          </cell>
          <cell r="E1237">
            <v>2</v>
          </cell>
          <cell r="F1237">
            <v>2566</v>
          </cell>
          <cell r="G1237">
            <v>800063175882</v>
          </cell>
          <cell r="H1237" t="str">
            <v>นาย</v>
          </cell>
          <cell r="I1237" t="str">
            <v>สุมาตย์</v>
          </cell>
          <cell r="J1237" t="str">
            <v>ดีมา</v>
          </cell>
          <cell r="K1237" t="str">
            <v>3 3208 00099 05 4</v>
          </cell>
          <cell r="L1237" t="str">
            <v>อมก๋อย</v>
          </cell>
          <cell r="M1237" t="str">
            <v>เชียงใหม่ 3</v>
          </cell>
          <cell r="N1237">
            <v>8</v>
          </cell>
          <cell r="O1237" t="str">
            <v>สินเชื่อธนาคารประชาชน</v>
          </cell>
          <cell r="P1237" t="str">
            <v>1.บุคคลค้ำประกัน</v>
          </cell>
          <cell r="Q1237">
            <v>97860.77</v>
          </cell>
          <cell r="R1237">
            <v>22037.82</v>
          </cell>
          <cell r="S1237" t="str">
            <v>จังหวัดฮอด</v>
          </cell>
          <cell r="T1237" t="str">
            <v>ผบE282</v>
          </cell>
          <cell r="U1237">
            <v>2564</v>
          </cell>
          <cell r="V1237" t="str">
            <v>ผบE382</v>
          </cell>
          <cell r="W1237">
            <v>2564</v>
          </cell>
          <cell r="X1237">
            <v>23</v>
          </cell>
          <cell r="Y1237">
            <v>8</v>
          </cell>
          <cell r="Z1237">
            <v>2564</v>
          </cell>
          <cell r="AA1237"/>
          <cell r="AB1237"/>
          <cell r="AC1237"/>
          <cell r="AD1237"/>
          <cell r="AE1237"/>
          <cell r="AF1237"/>
          <cell r="AG1237"/>
          <cell r="AH1237"/>
          <cell r="AI1237"/>
          <cell r="AJ1237"/>
          <cell r="AK1237"/>
          <cell r="AL1237"/>
          <cell r="AM1237"/>
          <cell r="AN1237"/>
          <cell r="AO1237"/>
          <cell r="AP1237"/>
          <cell r="AQ1237"/>
          <cell r="AR1237"/>
          <cell r="AS1237"/>
          <cell r="AT1237"/>
          <cell r="AU1237"/>
          <cell r="AV1237"/>
          <cell r="AW1237"/>
          <cell r="AX1237"/>
          <cell r="AY1237"/>
          <cell r="AZ1237"/>
          <cell r="BA1237"/>
          <cell r="BB1237" t="str">
            <v>สืบทรัพย์สำนักงานอื่นฟ้อง (คำสั่ง 15/2/2566)</v>
          </cell>
          <cell r="BC1237"/>
          <cell r="BD1237"/>
          <cell r="BE1237"/>
          <cell r="BF1237"/>
          <cell r="BG1237"/>
          <cell r="BH1237"/>
          <cell r="BI1237"/>
          <cell r="BJ1237"/>
          <cell r="BK1237"/>
          <cell r="BL1237" t="str">
            <v>นายสุมาตย์ ดีมา</v>
          </cell>
          <cell r="BM1237">
            <v>888164010001</v>
          </cell>
          <cell r="BN1237"/>
          <cell r="BO1237"/>
          <cell r="BP1237"/>
          <cell r="BQ1237"/>
          <cell r="BR1237"/>
          <cell r="BS1237"/>
          <cell r="BT1237"/>
          <cell r="BU1237"/>
          <cell r="BV1237"/>
          <cell r="BW1237"/>
          <cell r="BX1237"/>
          <cell r="BY1237"/>
          <cell r="BZ1237"/>
          <cell r="CA1237"/>
          <cell r="CB1237"/>
          <cell r="CC1237"/>
          <cell r="CD1237"/>
          <cell r="CE1237"/>
          <cell r="CF1237"/>
          <cell r="CG1237"/>
          <cell r="CH1237"/>
          <cell r="CI1237"/>
          <cell r="CJ1237"/>
          <cell r="CK1237"/>
          <cell r="CL1237"/>
          <cell r="CM1237"/>
          <cell r="CN1237"/>
          <cell r="CO1237"/>
        </row>
        <row r="1238">
          <cell r="B1238">
            <v>2082</v>
          </cell>
          <cell r="C1238">
            <v>1234</v>
          </cell>
          <cell r="D1238">
            <v>2</v>
          </cell>
          <cell r="E1238">
            <v>12</v>
          </cell>
          <cell r="F1238">
            <v>2565</v>
          </cell>
          <cell r="G1238">
            <v>800025557565</v>
          </cell>
          <cell r="H1238" t="str">
            <v>นางสาว</v>
          </cell>
          <cell r="I1238" t="str">
            <v>วิภา</v>
          </cell>
          <cell r="J1238" t="str">
            <v>เมืองมูล</v>
          </cell>
          <cell r="K1238">
            <v>1500700081384</v>
          </cell>
          <cell r="L1238" t="str">
            <v>บ่อสร้าง</v>
          </cell>
          <cell r="M1238" t="str">
            <v>เชียงใหม่ 3</v>
          </cell>
          <cell r="N1238">
            <v>8</v>
          </cell>
          <cell r="O1238" t="str">
            <v>สินเชื่อธนาคารประชาชน</v>
          </cell>
          <cell r="P1238" t="str">
            <v>1.บุคคลค้ำประกัน</v>
          </cell>
          <cell r="Q1238">
            <v>121866</v>
          </cell>
          <cell r="R1238">
            <v>21250.01</v>
          </cell>
          <cell r="S1238" t="str">
            <v>แขวงเชียงใหม่</v>
          </cell>
          <cell r="T1238" t="str">
            <v>ผบ.8758</v>
          </cell>
          <cell r="U1238">
            <v>2558</v>
          </cell>
          <cell r="V1238" t="str">
            <v>ผบ.2523</v>
          </cell>
          <cell r="W1238">
            <v>2559</v>
          </cell>
          <cell r="X1238">
            <v>26</v>
          </cell>
          <cell r="Y1238">
            <v>4</v>
          </cell>
          <cell r="Z1238">
            <v>2559</v>
          </cell>
          <cell r="AA1238"/>
          <cell r="AB1238"/>
          <cell r="AC1238"/>
          <cell r="AD1238">
            <v>26</v>
          </cell>
          <cell r="AE1238">
            <v>4</v>
          </cell>
          <cell r="AF1238">
            <v>2559</v>
          </cell>
          <cell r="AG1238">
            <v>2</v>
          </cell>
          <cell r="AH1238">
            <v>11</v>
          </cell>
          <cell r="AI1238">
            <v>2559</v>
          </cell>
          <cell r="AJ1238"/>
          <cell r="AK1238"/>
          <cell r="AL1238"/>
          <cell r="AM1238"/>
          <cell r="AN1238"/>
          <cell r="AO1238"/>
          <cell r="AP1238"/>
          <cell r="AQ1238"/>
          <cell r="AR1238"/>
          <cell r="AS1238"/>
          <cell r="AT1238"/>
          <cell r="AU1238"/>
          <cell r="AV1238"/>
          <cell r="AW1238"/>
          <cell r="AX1238"/>
          <cell r="AY1238"/>
          <cell r="AZ1238"/>
          <cell r="BA1238"/>
          <cell r="BB1238" t="str">
            <v>สืบทรัพย์สำนักงานอื่นฟ้อง (คำสั่ง 2/12/2565)//กำลังดำเนินการสืบทรัพย์</v>
          </cell>
          <cell r="BC1238"/>
          <cell r="BD1238"/>
          <cell r="BE1238"/>
          <cell r="BF1238"/>
          <cell r="BG1238"/>
          <cell r="BH1238"/>
          <cell r="BI1238"/>
          <cell r="BJ1238"/>
          <cell r="BK1238"/>
          <cell r="BL1238" t="str">
            <v>นางสาววิภา เมืองมูล</v>
          </cell>
          <cell r="BM1238">
            <v>823658010141</v>
          </cell>
          <cell r="BN1238"/>
          <cell r="BO1238"/>
          <cell r="BP1238"/>
          <cell r="BQ1238"/>
          <cell r="BR1238"/>
          <cell r="BS1238"/>
          <cell r="BT1238"/>
          <cell r="BU1238"/>
          <cell r="BV1238"/>
          <cell r="BW1238"/>
          <cell r="BX1238"/>
          <cell r="BY1238"/>
          <cell r="BZ1238"/>
          <cell r="CA1238"/>
          <cell r="CB1238"/>
          <cell r="CC1238"/>
          <cell r="CD1238"/>
          <cell r="CE1238"/>
          <cell r="CF1238"/>
          <cell r="CG1238"/>
          <cell r="CH1238"/>
          <cell r="CI1238"/>
          <cell r="CJ1238"/>
          <cell r="CK1238"/>
          <cell r="CL1238"/>
          <cell r="CM1238"/>
          <cell r="CN1238"/>
          <cell r="CO1238"/>
        </row>
        <row r="1239">
          <cell r="B1239">
            <v>2083</v>
          </cell>
          <cell r="C1239">
            <v>1235</v>
          </cell>
          <cell r="D1239">
            <v>2</v>
          </cell>
          <cell r="E1239">
            <v>12</v>
          </cell>
          <cell r="F1239">
            <v>2565</v>
          </cell>
          <cell r="G1239">
            <v>800025252787</v>
          </cell>
          <cell r="H1239" t="str">
            <v>นาย</v>
          </cell>
          <cell r="I1239" t="str">
            <v>สุริยง</v>
          </cell>
          <cell r="J1239" t="str">
            <v>ชนะพิมพ์</v>
          </cell>
          <cell r="K1239">
            <v>3560300375531</v>
          </cell>
          <cell r="L1239" t="str">
            <v>บวกครกหลวง</v>
          </cell>
          <cell r="M1239" t="str">
            <v>เชียงใหม่ 3</v>
          </cell>
          <cell r="N1239">
            <v>8</v>
          </cell>
          <cell r="O1239" t="str">
            <v>สินเชื่อธนาคารประชาชน</v>
          </cell>
          <cell r="P1239" t="str">
            <v>1.บุคคลค้ำประกัน</v>
          </cell>
          <cell r="Q1239">
            <v>82232.17</v>
          </cell>
          <cell r="R1239">
            <v>19233.93</v>
          </cell>
          <cell r="S1239" t="str">
            <v>จังหวัดพะเยา</v>
          </cell>
          <cell r="T1239" t="str">
            <v>ผบ.3040</v>
          </cell>
          <cell r="U1239">
            <v>2558</v>
          </cell>
          <cell r="V1239" t="str">
            <v>ผบ.314</v>
          </cell>
          <cell r="W1239">
            <v>2559</v>
          </cell>
          <cell r="X1239">
            <v>29</v>
          </cell>
          <cell r="Y1239">
            <v>2</v>
          </cell>
          <cell r="Z1239">
            <v>2559</v>
          </cell>
          <cell r="AA1239"/>
          <cell r="AB1239"/>
          <cell r="AC1239"/>
          <cell r="AD1239"/>
          <cell r="AE1239"/>
          <cell r="AF1239"/>
          <cell r="AG1239"/>
          <cell r="AH1239"/>
          <cell r="AI1239"/>
          <cell r="AJ1239"/>
          <cell r="AK1239"/>
          <cell r="AL1239"/>
          <cell r="AM1239"/>
          <cell r="AN1239"/>
          <cell r="AO1239"/>
          <cell r="AP1239"/>
          <cell r="AQ1239"/>
          <cell r="AR1239"/>
          <cell r="AS1239"/>
          <cell r="AT1239"/>
          <cell r="AU1239"/>
          <cell r="AV1239"/>
          <cell r="AW1239"/>
          <cell r="AX1239"/>
          <cell r="AY1239"/>
          <cell r="AZ1239"/>
          <cell r="BA1239"/>
          <cell r="BB1239" t="str">
            <v>สืบทรัพย์สำนักงานอื่นฟ้อง (คำสั่ง 2/12/2565)//กำลังดำเนินการสืบทรัพย์</v>
          </cell>
          <cell r="BC1239"/>
          <cell r="BD1239"/>
          <cell r="BE1239"/>
          <cell r="BF1239"/>
          <cell r="BG1239"/>
          <cell r="BH1239"/>
          <cell r="BI1239"/>
          <cell r="BJ1239"/>
          <cell r="BK1239"/>
          <cell r="BL1239" t="str">
            <v>นายสุริยง ชนะพิมพ์</v>
          </cell>
          <cell r="BM1239">
            <v>823658010313</v>
          </cell>
          <cell r="BN1239"/>
          <cell r="BO1239"/>
          <cell r="BP1239"/>
          <cell r="BQ1239"/>
          <cell r="BR1239"/>
          <cell r="BS1239"/>
          <cell r="BT1239"/>
          <cell r="BU1239"/>
          <cell r="BV1239"/>
          <cell r="BW1239"/>
          <cell r="BX1239"/>
          <cell r="BY1239"/>
          <cell r="BZ1239"/>
          <cell r="CA1239"/>
          <cell r="CB1239"/>
          <cell r="CC1239"/>
          <cell r="CD1239"/>
          <cell r="CE1239"/>
          <cell r="CF1239"/>
          <cell r="CG1239"/>
          <cell r="CH1239"/>
          <cell r="CI1239"/>
          <cell r="CJ1239"/>
          <cell r="CK1239"/>
          <cell r="CL1239"/>
          <cell r="CM1239"/>
          <cell r="CN1239"/>
          <cell r="CO1239"/>
        </row>
        <row r="1240">
          <cell r="B1240">
            <v>2084</v>
          </cell>
          <cell r="C1240">
            <v>1236</v>
          </cell>
          <cell r="D1240">
            <v>2</v>
          </cell>
          <cell r="E1240">
            <v>12</v>
          </cell>
          <cell r="F1240">
            <v>2565</v>
          </cell>
          <cell r="G1240">
            <v>800015647137</v>
          </cell>
          <cell r="H1240" t="str">
            <v>นาง</v>
          </cell>
          <cell r="I1240" t="str">
            <v>พิกุล</v>
          </cell>
          <cell r="J1240" t="str">
            <v>อินต๊ะแก้ว</v>
          </cell>
          <cell r="K1240">
            <v>3501300331852</v>
          </cell>
          <cell r="L1240" t="str">
            <v>สันกำแพง</v>
          </cell>
          <cell r="M1240" t="str">
            <v>เชียงใหม่ 3</v>
          </cell>
          <cell r="N1240">
            <v>8</v>
          </cell>
          <cell r="O1240" t="str">
            <v>สินเชื่อพัฒนาองค์กรชุมชน(รายบุคคล)</v>
          </cell>
          <cell r="P1240" t="str">
            <v>1.บุคคลค้ำประกัน</v>
          </cell>
          <cell r="Q1240">
            <v>140227.51</v>
          </cell>
          <cell r="R1240">
            <v>7092.44</v>
          </cell>
          <cell r="S1240" t="str">
            <v>แขวงเชียงใหม่</v>
          </cell>
          <cell r="T1240" t="str">
            <v>ผบ.9497</v>
          </cell>
          <cell r="U1240">
            <v>2558</v>
          </cell>
          <cell r="V1240" t="str">
            <v>ผบ.278</v>
          </cell>
          <cell r="W1240">
            <v>2559</v>
          </cell>
          <cell r="X1240"/>
          <cell r="Y1240"/>
          <cell r="Z1240"/>
          <cell r="AA1240">
            <v>25</v>
          </cell>
          <cell r="AB1240">
            <v>1</v>
          </cell>
          <cell r="AC1240">
            <v>2559</v>
          </cell>
          <cell r="AD1240"/>
          <cell r="AE1240"/>
          <cell r="AF1240"/>
          <cell r="AG1240"/>
          <cell r="AH1240"/>
          <cell r="AI1240"/>
          <cell r="AJ1240"/>
          <cell r="AK1240"/>
          <cell r="AL1240"/>
          <cell r="AM1240"/>
          <cell r="AN1240"/>
          <cell r="AO1240"/>
          <cell r="AP1240"/>
          <cell r="AQ1240"/>
          <cell r="AR1240"/>
          <cell r="AS1240"/>
          <cell r="AT1240"/>
          <cell r="AU1240"/>
          <cell r="AV1240"/>
          <cell r="AW1240"/>
          <cell r="AX1240"/>
          <cell r="AY1240"/>
          <cell r="AZ1240"/>
          <cell r="BA1240"/>
          <cell r="BB1240" t="str">
            <v>สืบทรัพย์สำนักงานอื่นฟ้อง (คำสั่ง 2/12/2565)//กำลังดำเนินการสืบทรัพย์</v>
          </cell>
          <cell r="BC1240"/>
          <cell r="BD1240"/>
          <cell r="BE1240"/>
          <cell r="BF1240"/>
          <cell r="BG1240"/>
          <cell r="BH1240"/>
          <cell r="BI1240"/>
          <cell r="BJ1240"/>
          <cell r="BK1240"/>
          <cell r="BL1240" t="str">
            <v>นางพิกุล อินต๊ะแก้ว</v>
          </cell>
          <cell r="BM1240">
            <v>823658010431</v>
          </cell>
          <cell r="BN1240"/>
          <cell r="BO1240"/>
          <cell r="BP1240"/>
          <cell r="BQ1240"/>
          <cell r="BR1240"/>
          <cell r="BS1240"/>
          <cell r="BT1240"/>
          <cell r="BU1240"/>
          <cell r="BV1240"/>
          <cell r="BW1240"/>
          <cell r="BX1240"/>
          <cell r="BY1240"/>
          <cell r="BZ1240"/>
          <cell r="CA1240"/>
          <cell r="CB1240"/>
          <cell r="CC1240"/>
          <cell r="CD1240"/>
          <cell r="CE1240"/>
          <cell r="CF1240"/>
          <cell r="CG1240"/>
          <cell r="CH1240"/>
          <cell r="CI1240"/>
          <cell r="CJ1240"/>
          <cell r="CK1240"/>
          <cell r="CL1240"/>
          <cell r="CM1240"/>
          <cell r="CN1240"/>
          <cell r="CO1240"/>
        </row>
        <row r="1241">
          <cell r="B1241">
            <v>2085</v>
          </cell>
          <cell r="C1241">
            <v>1237</v>
          </cell>
          <cell r="D1241">
            <v>2</v>
          </cell>
          <cell r="E1241">
            <v>12</v>
          </cell>
          <cell r="F1241">
            <v>2565</v>
          </cell>
          <cell r="G1241">
            <v>800015649877</v>
          </cell>
          <cell r="H1241" t="str">
            <v>นาง</v>
          </cell>
          <cell r="I1241" t="str">
            <v>นิตยา</v>
          </cell>
          <cell r="J1241" t="str">
            <v>ใหม่แก้วสุข</v>
          </cell>
          <cell r="K1241">
            <v>3501300268972</v>
          </cell>
          <cell r="L1241" t="str">
            <v>สันกำแพง</v>
          </cell>
          <cell r="M1241" t="str">
            <v>เชียงใหม่ 3</v>
          </cell>
          <cell r="N1241">
            <v>8</v>
          </cell>
          <cell r="O1241" t="str">
            <v>สินเชื่อพัฒนาองค์กรชุมชน(รายบุคคล)</v>
          </cell>
          <cell r="P1241" t="str">
            <v>1.บุคคลค้ำประกัน</v>
          </cell>
          <cell r="Q1241">
            <v>147925.18</v>
          </cell>
          <cell r="R1241">
            <v>4770.08</v>
          </cell>
          <cell r="S1241" t="str">
            <v>แขวงเชียงใหม่</v>
          </cell>
          <cell r="T1241" t="str">
            <v>ผบ.9496</v>
          </cell>
          <cell r="U1241">
            <v>2558</v>
          </cell>
          <cell r="V1241" t="str">
            <v>ผบ.239</v>
          </cell>
          <cell r="W1241">
            <v>2559</v>
          </cell>
          <cell r="X1241"/>
          <cell r="Y1241"/>
          <cell r="Z1241"/>
          <cell r="AA1241">
            <v>25</v>
          </cell>
          <cell r="AB1241">
            <v>1</v>
          </cell>
          <cell r="AC1241">
            <v>2559</v>
          </cell>
          <cell r="AD1241"/>
          <cell r="AE1241"/>
          <cell r="AF1241"/>
          <cell r="AG1241"/>
          <cell r="AH1241"/>
          <cell r="AI1241"/>
          <cell r="AJ1241"/>
          <cell r="AK1241"/>
          <cell r="AL1241"/>
          <cell r="AM1241"/>
          <cell r="AN1241"/>
          <cell r="AO1241"/>
          <cell r="AP1241"/>
          <cell r="AQ1241"/>
          <cell r="AR1241"/>
          <cell r="AS1241"/>
          <cell r="AT1241"/>
          <cell r="AU1241"/>
          <cell r="AV1241"/>
          <cell r="AW1241"/>
          <cell r="AX1241"/>
          <cell r="AY1241"/>
          <cell r="AZ1241"/>
          <cell r="BA1241"/>
          <cell r="BB1241" t="str">
            <v>สืบทรัพย์สำนักงานอื่นฟ้อง (คำสั่ง 2/12/2565)//กำลังดำเนินการสืบทรัพย์</v>
          </cell>
          <cell r="BC1241"/>
          <cell r="BD1241"/>
          <cell r="BE1241"/>
          <cell r="BF1241"/>
          <cell r="BG1241"/>
          <cell r="BH1241"/>
          <cell r="BI1241"/>
          <cell r="BJ1241"/>
          <cell r="BK1241"/>
          <cell r="BL1241" t="str">
            <v>นางนิตยา ใหม่แก้วสุข</v>
          </cell>
          <cell r="BM1241">
            <v>823658010430</v>
          </cell>
          <cell r="BN1241"/>
          <cell r="BO1241"/>
          <cell r="BP1241"/>
          <cell r="BQ1241"/>
          <cell r="BR1241"/>
          <cell r="BS1241"/>
          <cell r="BT1241"/>
          <cell r="BU1241"/>
          <cell r="BV1241"/>
          <cell r="BW1241"/>
          <cell r="BX1241"/>
          <cell r="BY1241"/>
          <cell r="BZ1241"/>
          <cell r="CA1241"/>
          <cell r="CB1241"/>
          <cell r="CC1241"/>
          <cell r="CD1241"/>
          <cell r="CE1241"/>
          <cell r="CF1241"/>
          <cell r="CG1241"/>
          <cell r="CH1241"/>
          <cell r="CI1241"/>
          <cell r="CJ1241"/>
          <cell r="CK1241"/>
          <cell r="CL1241"/>
          <cell r="CM1241"/>
          <cell r="CN1241"/>
          <cell r="CO1241"/>
        </row>
        <row r="1242">
          <cell r="B1242">
            <v>2086</v>
          </cell>
          <cell r="C1242">
            <v>1238</v>
          </cell>
          <cell r="D1242">
            <v>2</v>
          </cell>
          <cell r="E1242">
            <v>12</v>
          </cell>
          <cell r="F1242">
            <v>2565</v>
          </cell>
          <cell r="G1242">
            <v>800040832563</v>
          </cell>
          <cell r="H1242" t="str">
            <v>นางสาว</v>
          </cell>
          <cell r="I1242" t="str">
            <v>ชุมพูนุช</v>
          </cell>
          <cell r="J1242" t="str">
            <v>กาวิโล</v>
          </cell>
          <cell r="K1242">
            <v>1509900191157</v>
          </cell>
          <cell r="L1242" t="str">
            <v>บ่อสร้าง</v>
          </cell>
          <cell r="M1242" t="str">
            <v>เชียงใหม่ 3</v>
          </cell>
          <cell r="N1242">
            <v>8</v>
          </cell>
          <cell r="O1242" t="str">
            <v>สินเชื่อสวัสดิการ</v>
          </cell>
          <cell r="P1242" t="str">
            <v>1.บุคคลค้ำประกัน</v>
          </cell>
          <cell r="Q1242">
            <v>237167.49</v>
          </cell>
          <cell r="R1242">
            <v>62408.78</v>
          </cell>
          <cell r="S1242" t="str">
            <v>แขวงเชียงใหม่</v>
          </cell>
          <cell r="T1242" t="str">
            <v>ผบ.2329</v>
          </cell>
          <cell r="U1242">
            <v>2560</v>
          </cell>
          <cell r="V1242" t="str">
            <v>ผบ.5224</v>
          </cell>
          <cell r="W1242">
            <v>2560</v>
          </cell>
          <cell r="X1242">
            <v>1</v>
          </cell>
          <cell r="Y1242">
            <v>8</v>
          </cell>
          <cell r="Z1242">
            <v>2560</v>
          </cell>
          <cell r="AA1242"/>
          <cell r="AB1242"/>
          <cell r="AC1242"/>
          <cell r="AD1242">
            <v>1</v>
          </cell>
          <cell r="AE1242">
            <v>8</v>
          </cell>
          <cell r="AF1242">
            <v>2560</v>
          </cell>
          <cell r="AG1242">
            <v>8</v>
          </cell>
          <cell r="AH1242">
            <v>12</v>
          </cell>
          <cell r="AI1242">
            <v>2560</v>
          </cell>
          <cell r="AJ1242"/>
          <cell r="AK1242"/>
          <cell r="AL1242"/>
          <cell r="AM1242"/>
          <cell r="AN1242"/>
          <cell r="AO1242"/>
          <cell r="AP1242"/>
          <cell r="AQ1242"/>
          <cell r="AR1242"/>
          <cell r="AS1242"/>
          <cell r="AT1242"/>
          <cell r="AU1242"/>
          <cell r="AV1242"/>
          <cell r="AW1242"/>
          <cell r="AX1242"/>
          <cell r="AY1242"/>
          <cell r="AZ1242"/>
          <cell r="BA1242"/>
          <cell r="BB1242" t="str">
            <v>สืบทรัพย์สำนักงานอื่นฟ้อง (คำสั่ง 2/12/2565)//กำลังดำเนินการสืบทรัพย์</v>
          </cell>
          <cell r="BC1242"/>
          <cell r="BD1242"/>
          <cell r="BE1242"/>
          <cell r="BF1242"/>
          <cell r="BG1242"/>
          <cell r="BH1242"/>
          <cell r="BI1242"/>
          <cell r="BJ1242"/>
          <cell r="BK1242"/>
          <cell r="BL1242" t="str">
            <v>นางสาวชุมพูนุช กาวิโล</v>
          </cell>
          <cell r="BM1242">
            <v>823660010044</v>
          </cell>
          <cell r="BN1242"/>
          <cell r="BO1242"/>
          <cell r="BP1242"/>
          <cell r="BQ1242"/>
          <cell r="BR1242"/>
          <cell r="BS1242"/>
          <cell r="BT1242"/>
          <cell r="BU1242"/>
          <cell r="BV1242"/>
          <cell r="BW1242"/>
          <cell r="BX1242"/>
          <cell r="BY1242"/>
          <cell r="BZ1242"/>
          <cell r="CA1242"/>
          <cell r="CB1242"/>
          <cell r="CC1242"/>
          <cell r="CD1242"/>
          <cell r="CE1242"/>
          <cell r="CF1242"/>
          <cell r="CG1242"/>
          <cell r="CH1242"/>
          <cell r="CI1242"/>
          <cell r="CJ1242"/>
          <cell r="CK1242"/>
          <cell r="CL1242"/>
          <cell r="CM1242"/>
          <cell r="CN1242"/>
          <cell r="CO1242"/>
        </row>
        <row r="1243">
          <cell r="B1243">
            <v>2087</v>
          </cell>
          <cell r="C1243">
            <v>1239</v>
          </cell>
          <cell r="D1243">
            <v>2</v>
          </cell>
          <cell r="E1243">
            <v>12</v>
          </cell>
          <cell r="F1243">
            <v>2565</v>
          </cell>
          <cell r="G1243">
            <v>800029433789</v>
          </cell>
          <cell r="H1243" t="str">
            <v>นาย</v>
          </cell>
          <cell r="I1243" t="str">
            <v>สุรพงษ์</v>
          </cell>
          <cell r="J1243" t="str">
            <v>จันทร์เป็ง</v>
          </cell>
          <cell r="K1243">
            <v>3510600166988</v>
          </cell>
          <cell r="L1243" t="str">
            <v>สันกำแพง</v>
          </cell>
          <cell r="M1243" t="str">
            <v>เชียงใหม่ 3</v>
          </cell>
          <cell r="N1243">
            <v>8</v>
          </cell>
          <cell r="O1243" t="str">
            <v>สินเชื่อธนาคารประชาชน</v>
          </cell>
          <cell r="P1243" t="str">
            <v>1.บุคคลค้ำประกัน</v>
          </cell>
          <cell r="Q1243">
            <v>71651.47</v>
          </cell>
          <cell r="R1243">
            <v>20168.45</v>
          </cell>
          <cell r="S1243" t="str">
            <v>แขวงเชียงใหม่</v>
          </cell>
          <cell r="T1243" t="str">
            <v>ผบ.2328</v>
          </cell>
          <cell r="U1243">
            <v>2560</v>
          </cell>
          <cell r="V1243" t="str">
            <v>ผบ.9299</v>
          </cell>
          <cell r="W1243">
            <v>2560</v>
          </cell>
          <cell r="X1243"/>
          <cell r="Y1243"/>
          <cell r="Z1243"/>
          <cell r="AA1243">
            <v>2</v>
          </cell>
          <cell r="AB1243">
            <v>10</v>
          </cell>
          <cell r="AC1243">
            <v>2560</v>
          </cell>
          <cell r="AD1243"/>
          <cell r="AE1243"/>
          <cell r="AF1243"/>
          <cell r="AG1243"/>
          <cell r="AH1243"/>
          <cell r="AI1243"/>
          <cell r="AJ1243"/>
          <cell r="AK1243"/>
          <cell r="AL1243"/>
          <cell r="AM1243"/>
          <cell r="AN1243"/>
          <cell r="AO1243"/>
          <cell r="AP1243"/>
          <cell r="AQ1243"/>
          <cell r="AR1243"/>
          <cell r="AS1243"/>
          <cell r="AT1243"/>
          <cell r="AU1243"/>
          <cell r="AV1243"/>
          <cell r="AW1243"/>
          <cell r="AX1243"/>
          <cell r="AY1243"/>
          <cell r="AZ1243"/>
          <cell r="BA1243"/>
          <cell r="BB1243" t="str">
            <v>สืบทรัพย์สำนักงานอื่นฟ้อง (คำสั่ง 2/12/2565)//กำลังดำเนินการสืบทรัพย์</v>
          </cell>
          <cell r="BC1243"/>
          <cell r="BD1243"/>
          <cell r="BE1243"/>
          <cell r="BF1243"/>
          <cell r="BG1243"/>
          <cell r="BH1243"/>
          <cell r="BI1243"/>
          <cell r="BJ1243"/>
          <cell r="BK1243"/>
          <cell r="BL1243" t="str">
            <v>นายสุรพงษ์ จันทร์เป็ง</v>
          </cell>
          <cell r="BM1243">
            <v>823660010053</v>
          </cell>
          <cell r="BN1243"/>
          <cell r="BO1243"/>
          <cell r="BP1243"/>
          <cell r="BQ1243"/>
          <cell r="BR1243"/>
          <cell r="BS1243"/>
          <cell r="BT1243"/>
          <cell r="BU1243"/>
          <cell r="BV1243"/>
          <cell r="BW1243"/>
          <cell r="BX1243"/>
          <cell r="BY1243"/>
          <cell r="BZ1243"/>
          <cell r="CA1243"/>
          <cell r="CB1243"/>
          <cell r="CC1243"/>
          <cell r="CD1243"/>
          <cell r="CE1243"/>
          <cell r="CF1243"/>
          <cell r="CG1243"/>
          <cell r="CH1243"/>
          <cell r="CI1243"/>
          <cell r="CJ1243"/>
          <cell r="CK1243"/>
          <cell r="CL1243"/>
          <cell r="CM1243"/>
          <cell r="CN1243"/>
          <cell r="CO1243"/>
        </row>
        <row r="1244">
          <cell r="B1244">
            <v>2088</v>
          </cell>
          <cell r="C1244">
            <v>1240</v>
          </cell>
          <cell r="D1244">
            <v>2</v>
          </cell>
          <cell r="E1244">
            <v>12</v>
          </cell>
          <cell r="F1244">
            <v>2565</v>
          </cell>
          <cell r="G1244">
            <v>800028627027</v>
          </cell>
          <cell r="H1244" t="str">
            <v>นาย</v>
          </cell>
          <cell r="I1244" t="str">
            <v>ศักดิ์วรา</v>
          </cell>
          <cell r="J1244" t="str">
            <v>ลูนแก้ว</v>
          </cell>
          <cell r="K1244">
            <v>3500200713787</v>
          </cell>
          <cell r="L1244" t="str">
            <v>บ่อสร้าง</v>
          </cell>
          <cell r="M1244" t="str">
            <v>เชียงใหม่ 3</v>
          </cell>
          <cell r="N1244">
            <v>8</v>
          </cell>
          <cell r="O1244" t="str">
            <v>สินเชื่อธนาคารประชาชน</v>
          </cell>
          <cell r="P1244" t="str">
            <v>1.บุคคลค้ำประกัน</v>
          </cell>
          <cell r="Q1244">
            <v>120440</v>
          </cell>
          <cell r="R1244">
            <v>23717.51</v>
          </cell>
          <cell r="S1244" t="str">
            <v>จังหวัดฮอด</v>
          </cell>
          <cell r="T1244" t="str">
            <v>ผบ.332</v>
          </cell>
          <cell r="U1244">
            <v>2561</v>
          </cell>
          <cell r="V1244" t="str">
            <v>ผบ.446</v>
          </cell>
          <cell r="W1244">
            <v>2561</v>
          </cell>
          <cell r="X1244">
            <v>3</v>
          </cell>
          <cell r="Y1244">
            <v>7</v>
          </cell>
          <cell r="Z1244">
            <v>2561</v>
          </cell>
          <cell r="AA1244"/>
          <cell r="AB1244"/>
          <cell r="AC1244"/>
          <cell r="AD1244">
            <v>3</v>
          </cell>
          <cell r="AE1244">
            <v>7</v>
          </cell>
          <cell r="AF1244">
            <v>2561</v>
          </cell>
          <cell r="AG1244">
            <v>28</v>
          </cell>
          <cell r="AH1244">
            <v>2</v>
          </cell>
          <cell r="AI1244">
            <v>2562</v>
          </cell>
          <cell r="AJ1244"/>
          <cell r="AK1244"/>
          <cell r="AL1244"/>
          <cell r="AM1244"/>
          <cell r="AN1244"/>
          <cell r="AO1244"/>
          <cell r="AP1244"/>
          <cell r="AQ1244"/>
          <cell r="AR1244"/>
          <cell r="AS1244"/>
          <cell r="AT1244"/>
          <cell r="AU1244"/>
          <cell r="AV1244"/>
          <cell r="AW1244"/>
          <cell r="AX1244"/>
          <cell r="AY1244"/>
          <cell r="AZ1244"/>
          <cell r="BA1244"/>
          <cell r="BB1244" t="str">
            <v>สืบทรัพย์สำนักงานอื่นฟ้อง (คำสั่ง 2/12/2565)//กำลังดำเนินการสืบทรัพย์</v>
          </cell>
          <cell r="BC1244"/>
          <cell r="BD1244"/>
          <cell r="BE1244"/>
          <cell r="BF1244"/>
          <cell r="BG1244"/>
          <cell r="BH1244"/>
          <cell r="BI1244"/>
          <cell r="BJ1244"/>
          <cell r="BK1244"/>
          <cell r="BL1244" t="str">
            <v>นายศักดิ์วรา ลูนแก้ว</v>
          </cell>
          <cell r="BM1244">
            <v>823661010018</v>
          </cell>
          <cell r="BN1244"/>
          <cell r="BO1244"/>
          <cell r="BP1244"/>
          <cell r="BQ1244"/>
          <cell r="BR1244"/>
          <cell r="BS1244"/>
          <cell r="BT1244"/>
          <cell r="BU1244"/>
          <cell r="BV1244"/>
          <cell r="BW1244"/>
          <cell r="BX1244"/>
          <cell r="BY1244"/>
          <cell r="BZ1244"/>
          <cell r="CA1244"/>
          <cell r="CB1244"/>
          <cell r="CC1244"/>
          <cell r="CD1244"/>
          <cell r="CE1244"/>
          <cell r="CF1244"/>
          <cell r="CG1244"/>
          <cell r="CH1244"/>
          <cell r="CI1244"/>
          <cell r="CJ1244"/>
          <cell r="CK1244"/>
          <cell r="CL1244"/>
          <cell r="CM1244"/>
          <cell r="CN1244"/>
          <cell r="CO1244"/>
        </row>
        <row r="1245">
          <cell r="B1245">
            <v>2089</v>
          </cell>
          <cell r="C1245">
            <v>1241</v>
          </cell>
          <cell r="D1245">
            <v>2</v>
          </cell>
          <cell r="E1245">
            <v>12</v>
          </cell>
          <cell r="F1245">
            <v>2565</v>
          </cell>
          <cell r="G1245">
            <v>800053900737</v>
          </cell>
          <cell r="H1245" t="str">
            <v>นางสาว</v>
          </cell>
          <cell r="I1245" t="str">
            <v>อชิรญา</v>
          </cell>
          <cell r="J1245" t="str">
            <v>สิทธิพรหม</v>
          </cell>
          <cell r="K1245">
            <v>3440900994836</v>
          </cell>
          <cell r="L1245" t="str">
            <v>บ่อสร้าง</v>
          </cell>
          <cell r="M1245" t="str">
            <v>เชียงใหม่ 3</v>
          </cell>
          <cell r="N1245">
            <v>8</v>
          </cell>
          <cell r="O1245" t="str">
            <v>สินเชื่อธนาคารประชาชน</v>
          </cell>
          <cell r="P1245" t="str">
            <v>1.บุคคลค้ำประกัน</v>
          </cell>
          <cell r="Q1245">
            <v>164572</v>
          </cell>
          <cell r="R1245">
            <v>21000.87</v>
          </cell>
          <cell r="S1245" t="str">
            <v>แขวงเชียงใหม่</v>
          </cell>
          <cell r="T1245" t="str">
            <v>ผบ.3956</v>
          </cell>
          <cell r="U1245">
            <v>2561</v>
          </cell>
          <cell r="V1245" t="str">
            <v>ผบ.5888</v>
          </cell>
          <cell r="W1245">
            <v>2561</v>
          </cell>
          <cell r="X1245">
            <v>2</v>
          </cell>
          <cell r="Y1245">
            <v>7</v>
          </cell>
          <cell r="Z1245">
            <v>2561</v>
          </cell>
          <cell r="AA1245"/>
          <cell r="AB1245"/>
          <cell r="AC1245"/>
          <cell r="AD1245">
            <v>2</v>
          </cell>
          <cell r="AE1245">
            <v>7</v>
          </cell>
          <cell r="AF1245">
            <v>2561</v>
          </cell>
          <cell r="AG1245">
            <v>28</v>
          </cell>
          <cell r="AH1245">
            <v>6</v>
          </cell>
          <cell r="AI1245">
            <v>2562</v>
          </cell>
          <cell r="AJ1245"/>
          <cell r="AK1245"/>
          <cell r="AL1245"/>
          <cell r="AM1245"/>
          <cell r="AN1245"/>
          <cell r="AO1245"/>
          <cell r="AP1245"/>
          <cell r="AQ1245"/>
          <cell r="AR1245"/>
          <cell r="AS1245"/>
          <cell r="AT1245"/>
          <cell r="AU1245"/>
          <cell r="AV1245"/>
          <cell r="AW1245"/>
          <cell r="AX1245"/>
          <cell r="AY1245"/>
          <cell r="AZ1245"/>
          <cell r="BA1245"/>
          <cell r="BB1245" t="str">
            <v>สืบทรัพย์สำนักงานอื่นฟ้อง (คำสั่ง 2/12/2565)//กำลังดำเนินการสืบทรัพย์</v>
          </cell>
          <cell r="BC1245"/>
          <cell r="BD1245"/>
          <cell r="BE1245"/>
          <cell r="BF1245"/>
          <cell r="BG1245"/>
          <cell r="BH1245"/>
          <cell r="BI1245"/>
          <cell r="BJ1245"/>
          <cell r="BK1245"/>
          <cell r="BL1245" t="str">
            <v>นางสาวอชิรญา สิทธิพรหม</v>
          </cell>
          <cell r="BM1245">
            <v>823661010020</v>
          </cell>
          <cell r="BN1245"/>
          <cell r="BO1245"/>
          <cell r="BP1245"/>
          <cell r="BQ1245"/>
          <cell r="BR1245"/>
          <cell r="BS1245"/>
          <cell r="BT1245"/>
          <cell r="BU1245"/>
          <cell r="BV1245"/>
          <cell r="BW1245"/>
          <cell r="BX1245"/>
          <cell r="BY1245"/>
          <cell r="BZ1245"/>
          <cell r="CA1245"/>
          <cell r="CB1245"/>
          <cell r="CC1245"/>
          <cell r="CD1245"/>
          <cell r="CE1245"/>
          <cell r="CF1245"/>
          <cell r="CG1245"/>
          <cell r="CH1245"/>
          <cell r="CI1245"/>
          <cell r="CJ1245"/>
          <cell r="CK1245"/>
          <cell r="CL1245"/>
          <cell r="CM1245"/>
          <cell r="CN1245"/>
          <cell r="CO1245"/>
        </row>
        <row r="1246">
          <cell r="B1246">
            <v>2090</v>
          </cell>
          <cell r="C1246">
            <v>1242</v>
          </cell>
          <cell r="D1246">
            <v>2</v>
          </cell>
          <cell r="E1246">
            <v>12</v>
          </cell>
          <cell r="F1246">
            <v>2565</v>
          </cell>
          <cell r="G1246">
            <v>800053900752</v>
          </cell>
          <cell r="H1246" t="str">
            <v>นางสาว</v>
          </cell>
          <cell r="I1246" t="str">
            <v>ลัดดา</v>
          </cell>
          <cell r="J1246" t="str">
            <v>ปัสสาโก</v>
          </cell>
          <cell r="K1246">
            <v>2419900037084</v>
          </cell>
          <cell r="L1246" t="str">
            <v>บ่อสร้าง</v>
          </cell>
          <cell r="M1246" t="str">
            <v>เชียงใหม่ 3</v>
          </cell>
          <cell r="N1246">
            <v>8</v>
          </cell>
          <cell r="O1246" t="str">
            <v>สินเชื่อธนาคารประชาชน</v>
          </cell>
          <cell r="P1246" t="str">
            <v>1.บุคคลค้ำประกัน</v>
          </cell>
          <cell r="Q1246">
            <v>164572</v>
          </cell>
          <cell r="R1246">
            <v>20797.46</v>
          </cell>
          <cell r="S1246" t="str">
            <v>แขวงเชียงใหม่</v>
          </cell>
          <cell r="T1246" t="str">
            <v>ผบ.3957</v>
          </cell>
          <cell r="U1246">
            <v>2561</v>
          </cell>
          <cell r="V1246" t="str">
            <v>ผบ.5896</v>
          </cell>
          <cell r="W1246">
            <v>2561</v>
          </cell>
          <cell r="X1246">
            <v>2</v>
          </cell>
          <cell r="Y1246">
            <v>7</v>
          </cell>
          <cell r="Z1246">
            <v>2561</v>
          </cell>
          <cell r="AA1246"/>
          <cell r="AB1246"/>
          <cell r="AC1246"/>
          <cell r="AD1246">
            <v>2</v>
          </cell>
          <cell r="AE1246">
            <v>7</v>
          </cell>
          <cell r="AF1246">
            <v>2561</v>
          </cell>
          <cell r="AG1246">
            <v>25</v>
          </cell>
          <cell r="AH1246">
            <v>2</v>
          </cell>
          <cell r="AI1246">
            <v>2562</v>
          </cell>
          <cell r="AJ1246"/>
          <cell r="AK1246"/>
          <cell r="AL1246"/>
          <cell r="AM1246"/>
          <cell r="AN1246"/>
          <cell r="AO1246"/>
          <cell r="AP1246"/>
          <cell r="AQ1246"/>
          <cell r="AR1246"/>
          <cell r="AS1246"/>
          <cell r="AT1246"/>
          <cell r="AU1246"/>
          <cell r="AV1246"/>
          <cell r="AW1246"/>
          <cell r="AX1246"/>
          <cell r="AY1246"/>
          <cell r="AZ1246"/>
          <cell r="BA1246"/>
          <cell r="BB1246" t="str">
            <v>สืบทรัพย์สำนักงานอื่นฟ้อง (คำสั่ง 2/12/2565)//กำลังดำเนินการสืบทรัพย์</v>
          </cell>
          <cell r="BC1246"/>
          <cell r="BD1246"/>
          <cell r="BE1246"/>
          <cell r="BF1246"/>
          <cell r="BG1246"/>
          <cell r="BH1246"/>
          <cell r="BI1246"/>
          <cell r="BJ1246"/>
          <cell r="BK1246"/>
          <cell r="BL1246" t="str">
            <v>นางสาวลัดดา ปัสสาโก</v>
          </cell>
          <cell r="BM1246">
            <v>823661010019</v>
          </cell>
          <cell r="BN1246"/>
          <cell r="BO1246"/>
          <cell r="BP1246"/>
          <cell r="BQ1246"/>
          <cell r="BR1246"/>
          <cell r="BS1246"/>
          <cell r="BT1246"/>
          <cell r="BU1246"/>
          <cell r="BV1246"/>
          <cell r="BW1246"/>
          <cell r="BX1246"/>
          <cell r="BY1246"/>
          <cell r="BZ1246"/>
          <cell r="CA1246"/>
          <cell r="CB1246"/>
          <cell r="CC1246"/>
          <cell r="CD1246"/>
          <cell r="CE1246"/>
          <cell r="CF1246"/>
          <cell r="CG1246"/>
          <cell r="CH1246"/>
          <cell r="CI1246"/>
          <cell r="CJ1246"/>
          <cell r="CK1246"/>
          <cell r="CL1246"/>
          <cell r="CM1246"/>
          <cell r="CN1246"/>
          <cell r="CO1246"/>
        </row>
        <row r="1247">
          <cell r="B1247">
            <v>2091</v>
          </cell>
          <cell r="C1247">
            <v>1243</v>
          </cell>
          <cell r="D1247">
            <v>2</v>
          </cell>
          <cell r="E1247">
            <v>12</v>
          </cell>
          <cell r="F1247">
            <v>2565</v>
          </cell>
          <cell r="G1247">
            <v>800053900778</v>
          </cell>
          <cell r="H1247" t="str">
            <v>นางสาว</v>
          </cell>
          <cell r="I1247" t="str">
            <v>พรพรรณ</v>
          </cell>
          <cell r="J1247" t="str">
            <v>เข็มราช</v>
          </cell>
          <cell r="K1247">
            <v>1509900198364</v>
          </cell>
          <cell r="L1247" t="str">
            <v>บ่อสร้าง</v>
          </cell>
          <cell r="M1247" t="str">
            <v>เชียงใหม่ 3</v>
          </cell>
          <cell r="N1247">
            <v>8</v>
          </cell>
          <cell r="O1247" t="str">
            <v>สินเชื่อธนาคารประชาชน</v>
          </cell>
          <cell r="P1247" t="str">
            <v>1.บุคคลค้ำประกัน</v>
          </cell>
          <cell r="Q1247">
            <v>164572</v>
          </cell>
          <cell r="R1247">
            <v>21012.89</v>
          </cell>
          <cell r="S1247" t="str">
            <v>แขวงเชียงใหม่</v>
          </cell>
          <cell r="T1247" t="str">
            <v>ผบ.3958</v>
          </cell>
          <cell r="U1247">
            <v>2561</v>
          </cell>
          <cell r="V1247" t="str">
            <v>ผบ.4829</v>
          </cell>
          <cell r="W1247">
            <v>2561</v>
          </cell>
          <cell r="X1247">
            <v>4</v>
          </cell>
          <cell r="Y1247">
            <v>6</v>
          </cell>
          <cell r="Z1247">
            <v>2561</v>
          </cell>
          <cell r="AA1247"/>
          <cell r="AB1247"/>
          <cell r="AC1247"/>
          <cell r="AD1247">
            <v>4</v>
          </cell>
          <cell r="AE1247">
            <v>6</v>
          </cell>
          <cell r="AF1247">
            <v>2561</v>
          </cell>
          <cell r="AG1247">
            <v>25</v>
          </cell>
          <cell r="AH1247">
            <v>2</v>
          </cell>
          <cell r="AI1247">
            <v>2562</v>
          </cell>
          <cell r="AJ1247"/>
          <cell r="AK1247"/>
          <cell r="AL1247"/>
          <cell r="AM1247"/>
          <cell r="AN1247"/>
          <cell r="AO1247"/>
          <cell r="AP1247"/>
          <cell r="AQ1247"/>
          <cell r="AR1247"/>
          <cell r="AS1247"/>
          <cell r="AT1247"/>
          <cell r="AU1247"/>
          <cell r="AV1247"/>
          <cell r="AW1247"/>
          <cell r="AX1247"/>
          <cell r="AY1247"/>
          <cell r="AZ1247"/>
          <cell r="BA1247"/>
          <cell r="BB1247" t="str">
            <v>สืบทรัพย์สำนักงานอื่นฟ้อง (คำสั่ง 2/12/2565)//กำลังดำเนินการสืบทรัพย์</v>
          </cell>
          <cell r="BC1247"/>
          <cell r="BD1247"/>
          <cell r="BE1247"/>
          <cell r="BF1247"/>
          <cell r="BG1247"/>
          <cell r="BH1247"/>
          <cell r="BI1247"/>
          <cell r="BJ1247"/>
          <cell r="BK1247"/>
          <cell r="BL1247" t="str">
            <v>นางสาวพรพรรณ เข็มราช</v>
          </cell>
          <cell r="BM1247">
            <v>823661010021</v>
          </cell>
          <cell r="BN1247"/>
          <cell r="BO1247"/>
          <cell r="BP1247"/>
          <cell r="BQ1247"/>
          <cell r="BR1247"/>
          <cell r="BS1247"/>
          <cell r="BT1247"/>
          <cell r="BU1247"/>
          <cell r="BV1247"/>
          <cell r="BW1247"/>
          <cell r="BX1247"/>
          <cell r="BY1247"/>
          <cell r="BZ1247"/>
          <cell r="CA1247"/>
          <cell r="CB1247"/>
          <cell r="CC1247"/>
          <cell r="CD1247"/>
          <cell r="CE1247"/>
          <cell r="CF1247"/>
          <cell r="CG1247"/>
          <cell r="CH1247"/>
          <cell r="CI1247"/>
          <cell r="CJ1247"/>
          <cell r="CK1247"/>
          <cell r="CL1247"/>
          <cell r="CM1247"/>
          <cell r="CN1247"/>
          <cell r="CO1247"/>
        </row>
        <row r="1248">
          <cell r="B1248">
            <v>2092</v>
          </cell>
          <cell r="C1248">
            <v>1244</v>
          </cell>
          <cell r="D1248">
            <v>2</v>
          </cell>
          <cell r="E1248">
            <v>12</v>
          </cell>
          <cell r="F1248">
            <v>2565</v>
          </cell>
          <cell r="G1248">
            <v>800046386796</v>
          </cell>
          <cell r="H1248" t="str">
            <v>นางสาว</v>
          </cell>
          <cell r="I1248" t="str">
            <v>ภัทร์พิชชาหรืออรพินท์</v>
          </cell>
          <cell r="J1248" t="str">
            <v>วิโสภา</v>
          </cell>
          <cell r="K1248">
            <v>1509900512701</v>
          </cell>
          <cell r="L1248" t="str">
            <v>บวกครกหลวง</v>
          </cell>
          <cell r="M1248" t="str">
            <v>เชียงใหม่ 3</v>
          </cell>
          <cell r="N1248">
            <v>8</v>
          </cell>
          <cell r="O1248" t="str">
            <v>สินเชื่อธนาคารประชาชน</v>
          </cell>
          <cell r="P1248" t="str">
            <v>1.บุคคลค้ำประกัน</v>
          </cell>
          <cell r="Q1248">
            <v>51318.17</v>
          </cell>
          <cell r="R1248">
            <v>13686.06</v>
          </cell>
          <cell r="S1248" t="str">
            <v>แขวงเชียงใหม่</v>
          </cell>
          <cell r="T1248" t="str">
            <v>ผบ.13076</v>
          </cell>
          <cell r="U1248">
            <v>2561</v>
          </cell>
          <cell r="V1248" t="str">
            <v>ผบ.14702</v>
          </cell>
          <cell r="W1248">
            <v>2561</v>
          </cell>
          <cell r="X1248">
            <v>17</v>
          </cell>
          <cell r="Y1248">
            <v>12</v>
          </cell>
          <cell r="Z1248">
            <v>2561</v>
          </cell>
          <cell r="AA1248"/>
          <cell r="AB1248"/>
          <cell r="AC1248"/>
          <cell r="AD1248">
            <v>17</v>
          </cell>
          <cell r="AE1248">
            <v>12</v>
          </cell>
          <cell r="AF1248">
            <v>2561</v>
          </cell>
          <cell r="AG1248">
            <v>1</v>
          </cell>
          <cell r="AH1248">
            <v>7</v>
          </cell>
          <cell r="AI1248">
            <v>2562</v>
          </cell>
          <cell r="AJ1248"/>
          <cell r="AK1248"/>
          <cell r="AL1248"/>
          <cell r="AM1248"/>
          <cell r="AN1248"/>
          <cell r="AO1248"/>
          <cell r="AP1248"/>
          <cell r="AQ1248"/>
          <cell r="AR1248"/>
          <cell r="AS1248"/>
          <cell r="AT1248"/>
          <cell r="AU1248"/>
          <cell r="AV1248"/>
          <cell r="AW1248"/>
          <cell r="AX1248"/>
          <cell r="AY1248"/>
          <cell r="AZ1248"/>
          <cell r="BA1248"/>
          <cell r="BB1248" t="str">
            <v>สืบทรัพย์สำนักงานอื่นฟ้อง (คำสั่ง 2/12/2565)//กำลังดำเนินการสืบทรัพย์</v>
          </cell>
          <cell r="BC1248"/>
          <cell r="BD1248"/>
          <cell r="BE1248"/>
          <cell r="BF1248"/>
          <cell r="BG1248"/>
          <cell r="BH1248"/>
          <cell r="BI1248"/>
          <cell r="BJ1248"/>
          <cell r="BK1248"/>
          <cell r="BL1248" t="str">
            <v>นางสาวภัทร์พิชชาหรืออรพินท์ วิโสภา</v>
          </cell>
          <cell r="BM1248">
            <v>823661010361</v>
          </cell>
          <cell r="BN1248"/>
          <cell r="BO1248"/>
          <cell r="BP1248"/>
          <cell r="BQ1248"/>
          <cell r="BR1248"/>
          <cell r="BS1248"/>
          <cell r="BT1248"/>
          <cell r="BU1248"/>
          <cell r="BV1248"/>
          <cell r="BW1248"/>
          <cell r="BX1248"/>
          <cell r="BY1248"/>
          <cell r="BZ1248"/>
          <cell r="CA1248"/>
          <cell r="CB1248"/>
          <cell r="CC1248"/>
          <cell r="CD1248"/>
          <cell r="CE1248"/>
          <cell r="CF1248"/>
          <cell r="CG1248"/>
          <cell r="CH1248"/>
          <cell r="CI1248"/>
          <cell r="CJ1248"/>
          <cell r="CK1248"/>
          <cell r="CL1248"/>
          <cell r="CM1248"/>
          <cell r="CN1248"/>
          <cell r="CO1248"/>
        </row>
        <row r="1249">
          <cell r="B1249">
            <v>2093</v>
          </cell>
          <cell r="C1249">
            <v>1245</v>
          </cell>
          <cell r="D1249">
            <v>2</v>
          </cell>
          <cell r="E1249">
            <v>12</v>
          </cell>
          <cell r="F1249">
            <v>2565</v>
          </cell>
          <cell r="G1249">
            <v>800026036643</v>
          </cell>
          <cell r="H1249" t="str">
            <v>นางสาว</v>
          </cell>
          <cell r="I1249" t="str">
            <v>นฤมล</v>
          </cell>
          <cell r="J1249" t="str">
            <v>จันทร์อิน</v>
          </cell>
          <cell r="K1249">
            <v>1560300091692</v>
          </cell>
          <cell r="L1249" t="str">
            <v>บวกครกหลวง</v>
          </cell>
          <cell r="M1249" t="str">
            <v>เชียงใหม่ 3</v>
          </cell>
          <cell r="N1249">
            <v>8</v>
          </cell>
          <cell r="O1249" t="str">
            <v>สินเชื่อธนาคารประชาชน</v>
          </cell>
          <cell r="P1249" t="str">
            <v>1.บุคคลค้ำประกัน</v>
          </cell>
          <cell r="Q1249">
            <v>81134.23</v>
          </cell>
          <cell r="R1249">
            <v>17580.5</v>
          </cell>
          <cell r="S1249" t="str">
            <v>แขวงเชียงใหม่</v>
          </cell>
          <cell r="T1249" t="str">
            <v>ผบ.9819</v>
          </cell>
          <cell r="U1249">
            <v>2562</v>
          </cell>
          <cell r="V1249" t="str">
            <v>ผบ.11564</v>
          </cell>
          <cell r="W1249">
            <v>2562</v>
          </cell>
          <cell r="X1249"/>
          <cell r="Y1249"/>
          <cell r="Z1249"/>
          <cell r="AA1249">
            <v>11</v>
          </cell>
          <cell r="AB1249">
            <v>11</v>
          </cell>
          <cell r="AC1249">
            <v>2562</v>
          </cell>
          <cell r="AD1249"/>
          <cell r="AE1249"/>
          <cell r="AF1249"/>
          <cell r="AG1249"/>
          <cell r="AH1249"/>
          <cell r="AI1249"/>
          <cell r="AJ1249"/>
          <cell r="AK1249"/>
          <cell r="AL1249"/>
          <cell r="AM1249"/>
          <cell r="AN1249"/>
          <cell r="AO1249"/>
          <cell r="AP1249"/>
          <cell r="AQ1249"/>
          <cell r="AR1249"/>
          <cell r="AS1249"/>
          <cell r="AT1249"/>
          <cell r="AU1249"/>
          <cell r="AV1249"/>
          <cell r="AW1249"/>
          <cell r="AX1249"/>
          <cell r="AY1249"/>
          <cell r="AZ1249"/>
          <cell r="BA1249"/>
          <cell r="BB1249" t="str">
            <v>สืบทรัพย์สำนักงานอื่นฟ้อง (คำสั่ง 2/12/2565)//กำลังดำเนินการสืบทรัพย์</v>
          </cell>
          <cell r="BC1249"/>
          <cell r="BD1249"/>
          <cell r="BE1249"/>
          <cell r="BF1249"/>
          <cell r="BG1249"/>
          <cell r="BH1249"/>
          <cell r="BI1249"/>
          <cell r="BJ1249"/>
          <cell r="BK1249"/>
          <cell r="BL1249" t="str">
            <v>นางสาวนฤมล จันทร์อิน</v>
          </cell>
          <cell r="BM1249">
            <v>823661010009</v>
          </cell>
          <cell r="BN1249"/>
          <cell r="BO1249"/>
          <cell r="BP1249"/>
          <cell r="BQ1249"/>
          <cell r="BR1249"/>
          <cell r="BS1249"/>
          <cell r="BT1249"/>
          <cell r="BU1249"/>
          <cell r="BV1249"/>
          <cell r="BW1249"/>
          <cell r="BX1249"/>
          <cell r="BY1249"/>
          <cell r="BZ1249"/>
          <cell r="CA1249"/>
          <cell r="CB1249"/>
          <cell r="CC1249"/>
          <cell r="CD1249"/>
          <cell r="CE1249"/>
          <cell r="CF1249"/>
          <cell r="CG1249"/>
          <cell r="CH1249"/>
          <cell r="CI1249"/>
          <cell r="CJ1249"/>
          <cell r="CK1249"/>
          <cell r="CL1249"/>
          <cell r="CM1249"/>
          <cell r="CN1249"/>
          <cell r="CO1249"/>
        </row>
        <row r="1250">
          <cell r="B1250">
            <v>2094</v>
          </cell>
          <cell r="C1250">
            <v>1246</v>
          </cell>
          <cell r="D1250">
            <v>2</v>
          </cell>
          <cell r="E1250">
            <v>12</v>
          </cell>
          <cell r="F1250">
            <v>2565</v>
          </cell>
          <cell r="G1250">
            <v>800055706280</v>
          </cell>
          <cell r="H1250" t="str">
            <v>นาย</v>
          </cell>
          <cell r="I1250" t="str">
            <v>ศิริภูมิ</v>
          </cell>
          <cell r="J1250" t="str">
            <v>คำป๊อก</v>
          </cell>
          <cell r="K1250">
            <v>1509901005161</v>
          </cell>
          <cell r="L1250" t="str">
            <v>สันกำแพง</v>
          </cell>
          <cell r="M1250" t="str">
            <v>เชียงใหม่ 3</v>
          </cell>
          <cell r="N1250">
            <v>8</v>
          </cell>
          <cell r="O1250" t="str">
            <v>สินเชื่อธนาคารประชาชน</v>
          </cell>
          <cell r="P1250" t="str">
            <v>1.บุคคลค้ำประกัน</v>
          </cell>
          <cell r="Q1250">
            <v>38324</v>
          </cell>
          <cell r="R1250">
            <v>13251.56</v>
          </cell>
          <cell r="S1250" t="str">
            <v>แขวงเชียงใหม่</v>
          </cell>
          <cell r="T1250" t="str">
            <v>ผบ.9815</v>
          </cell>
          <cell r="U1250">
            <v>2562</v>
          </cell>
          <cell r="V1250" t="str">
            <v>ผบ.10507</v>
          </cell>
          <cell r="W1250">
            <v>2562</v>
          </cell>
          <cell r="X1250"/>
          <cell r="Y1250"/>
          <cell r="Z1250"/>
          <cell r="AA1250">
            <v>8</v>
          </cell>
          <cell r="AB1250">
            <v>10</v>
          </cell>
          <cell r="AC1250">
            <v>2562</v>
          </cell>
          <cell r="AD1250"/>
          <cell r="AE1250"/>
          <cell r="AF1250"/>
          <cell r="AG1250"/>
          <cell r="AH1250"/>
          <cell r="AI1250"/>
          <cell r="AJ1250"/>
          <cell r="AK1250"/>
          <cell r="AL1250"/>
          <cell r="AM1250"/>
          <cell r="AN1250"/>
          <cell r="AO1250"/>
          <cell r="AP1250"/>
          <cell r="AQ1250"/>
          <cell r="AR1250"/>
          <cell r="AS1250"/>
          <cell r="AT1250"/>
          <cell r="AU1250"/>
          <cell r="AV1250"/>
          <cell r="AW1250"/>
          <cell r="AX1250"/>
          <cell r="AY1250"/>
          <cell r="AZ1250"/>
          <cell r="BA1250"/>
          <cell r="BB1250" t="str">
            <v>สืบทรัพย์สำนักงานอื่นฟ้อง (คำสั่ง 2/12/2565)//กำลังดำเนินการสืบทรัพย์</v>
          </cell>
          <cell r="BC1250"/>
          <cell r="BD1250"/>
          <cell r="BE1250"/>
          <cell r="BF1250"/>
          <cell r="BG1250"/>
          <cell r="BH1250"/>
          <cell r="BI1250"/>
          <cell r="BJ1250"/>
          <cell r="BK1250"/>
          <cell r="BL1250" t="str">
            <v>นายศิริภูมิ คำป๊อก</v>
          </cell>
          <cell r="BM1250">
            <v>883262011961</v>
          </cell>
          <cell r="BN1250"/>
          <cell r="BO1250"/>
          <cell r="BP1250"/>
          <cell r="BQ1250"/>
          <cell r="BR1250"/>
          <cell r="BS1250"/>
          <cell r="BT1250"/>
          <cell r="BU1250"/>
          <cell r="BV1250"/>
          <cell r="BW1250"/>
          <cell r="BX1250"/>
          <cell r="BY1250"/>
          <cell r="BZ1250"/>
          <cell r="CA1250"/>
          <cell r="CB1250"/>
          <cell r="CC1250"/>
          <cell r="CD1250"/>
          <cell r="CE1250"/>
          <cell r="CF1250"/>
          <cell r="CG1250"/>
          <cell r="CH1250"/>
          <cell r="CI1250"/>
          <cell r="CJ1250"/>
          <cell r="CK1250"/>
          <cell r="CL1250"/>
          <cell r="CM1250"/>
          <cell r="CN1250"/>
          <cell r="CO1250"/>
        </row>
        <row r="1251">
          <cell r="B1251">
            <v>2095</v>
          </cell>
          <cell r="C1251">
            <v>1247</v>
          </cell>
          <cell r="D1251">
            <v>2</v>
          </cell>
          <cell r="E1251">
            <v>12</v>
          </cell>
          <cell r="F1251">
            <v>2565</v>
          </cell>
          <cell r="G1251">
            <v>800057546676</v>
          </cell>
          <cell r="H1251" t="str">
            <v>นางสาว</v>
          </cell>
          <cell r="I1251" t="str">
            <v>ดาวเรือง</v>
          </cell>
          <cell r="J1251" t="str">
            <v>ปัญญาเรือน</v>
          </cell>
          <cell r="K1251">
            <v>1509900115353</v>
          </cell>
          <cell r="L1251" t="str">
            <v>สันกำแพง</v>
          </cell>
          <cell r="M1251" t="str">
            <v>เชียงใหม่ 3</v>
          </cell>
          <cell r="N1251">
            <v>8</v>
          </cell>
          <cell r="O1251" t="str">
            <v>สินเชื่อธนาคารประชาชน</v>
          </cell>
          <cell r="P1251" t="str">
            <v>1.บุคคลค้ำประกัน</v>
          </cell>
          <cell r="Q1251">
            <v>70831</v>
          </cell>
          <cell r="R1251">
            <v>9834.34</v>
          </cell>
          <cell r="S1251" t="str">
            <v>แขวงเชียงใหม่</v>
          </cell>
          <cell r="T1251" t="str">
            <v>ผบ.13074</v>
          </cell>
          <cell r="U1251">
            <v>2561</v>
          </cell>
          <cell r="V1251" t="str">
            <v>ผบ.980</v>
          </cell>
          <cell r="W1251">
            <v>2562</v>
          </cell>
          <cell r="X1251"/>
          <cell r="Y1251"/>
          <cell r="Z1251"/>
          <cell r="AA1251">
            <v>11</v>
          </cell>
          <cell r="AB1251">
            <v>2</v>
          </cell>
          <cell r="AC1251">
            <v>2562</v>
          </cell>
          <cell r="AD1251"/>
          <cell r="AE1251"/>
          <cell r="AF1251"/>
          <cell r="AG1251"/>
          <cell r="AH1251"/>
          <cell r="AI1251"/>
          <cell r="AJ1251"/>
          <cell r="AK1251"/>
          <cell r="AL1251"/>
          <cell r="AM1251"/>
          <cell r="AN1251"/>
          <cell r="AO1251"/>
          <cell r="AP1251"/>
          <cell r="AQ1251"/>
          <cell r="AR1251"/>
          <cell r="AS1251"/>
          <cell r="AT1251"/>
          <cell r="AU1251"/>
          <cell r="AV1251"/>
          <cell r="AW1251"/>
          <cell r="AX1251"/>
          <cell r="AY1251"/>
          <cell r="AZ1251"/>
          <cell r="BA1251"/>
          <cell r="BB1251" t="str">
            <v>สืบทรัพย์สำนักงานอื่นฟ้อง (คำสั่ง 2/12/2565)//กำลังดำเนินการสืบทรัพย์</v>
          </cell>
          <cell r="BC1251"/>
          <cell r="BD1251"/>
          <cell r="BE1251"/>
          <cell r="BF1251"/>
          <cell r="BG1251"/>
          <cell r="BH1251"/>
          <cell r="BI1251"/>
          <cell r="BJ1251"/>
          <cell r="BK1251"/>
          <cell r="BL1251" t="str">
            <v>นางสาวดาวเรือง ปัญญาเรือน</v>
          </cell>
          <cell r="BM1251">
            <v>823661010341</v>
          </cell>
          <cell r="BN1251"/>
          <cell r="BO1251"/>
          <cell r="BP1251"/>
          <cell r="BQ1251"/>
          <cell r="BR1251"/>
          <cell r="BS1251"/>
          <cell r="BT1251"/>
          <cell r="BU1251"/>
          <cell r="BV1251"/>
          <cell r="BW1251"/>
          <cell r="BX1251"/>
          <cell r="BY1251"/>
          <cell r="BZ1251"/>
          <cell r="CA1251"/>
          <cell r="CB1251"/>
          <cell r="CC1251"/>
          <cell r="CD1251"/>
          <cell r="CE1251"/>
          <cell r="CF1251"/>
          <cell r="CG1251"/>
          <cell r="CH1251"/>
          <cell r="CI1251"/>
          <cell r="CJ1251"/>
          <cell r="CK1251"/>
          <cell r="CL1251"/>
          <cell r="CM1251"/>
          <cell r="CN1251"/>
          <cell r="CO1251"/>
        </row>
        <row r="1252">
          <cell r="B1252">
            <v>2096</v>
          </cell>
          <cell r="C1252">
            <v>1248</v>
          </cell>
          <cell r="D1252">
            <v>2</v>
          </cell>
          <cell r="E1252">
            <v>12</v>
          </cell>
          <cell r="F1252">
            <v>2565</v>
          </cell>
          <cell r="G1252">
            <v>800025804108</v>
          </cell>
          <cell r="H1252" t="str">
            <v>นางสาว</v>
          </cell>
          <cell r="I1252" t="str">
            <v>สุกัญญา</v>
          </cell>
          <cell r="J1252" t="str">
            <v>อิ่มอารมณ์</v>
          </cell>
          <cell r="K1252">
            <v>3102001066060</v>
          </cell>
          <cell r="L1252" t="str">
            <v>บวกครกหลวง</v>
          </cell>
          <cell r="M1252" t="str">
            <v>เชียงใหม่ 3</v>
          </cell>
          <cell r="N1252">
            <v>8</v>
          </cell>
          <cell r="O1252" t="str">
            <v>สินเชื่อพัฒนาองค์กรชุมชน</v>
          </cell>
          <cell r="P1252" t="str">
            <v>1.บุคคลค้ำประกัน</v>
          </cell>
          <cell r="Q1252">
            <v>74867.06</v>
          </cell>
          <cell r="R1252">
            <v>14580.9</v>
          </cell>
          <cell r="S1252" t="str">
            <v>แขวงเชียงใหม่</v>
          </cell>
          <cell r="T1252" t="str">
            <v>ผบ.9816</v>
          </cell>
          <cell r="U1252">
            <v>2562</v>
          </cell>
          <cell r="V1252" t="str">
            <v>ผบ.10503</v>
          </cell>
          <cell r="W1252">
            <v>2562</v>
          </cell>
          <cell r="X1252"/>
          <cell r="Y1252"/>
          <cell r="Z1252"/>
          <cell r="AA1252">
            <v>8</v>
          </cell>
          <cell r="AB1252">
            <v>10</v>
          </cell>
          <cell r="AC1252">
            <v>2562</v>
          </cell>
          <cell r="AD1252"/>
          <cell r="AE1252"/>
          <cell r="AF1252"/>
          <cell r="AG1252"/>
          <cell r="AH1252"/>
          <cell r="AI1252"/>
          <cell r="AJ1252"/>
          <cell r="AK1252"/>
          <cell r="AL1252"/>
          <cell r="AM1252"/>
          <cell r="AN1252"/>
          <cell r="AO1252"/>
          <cell r="AP1252"/>
          <cell r="AQ1252"/>
          <cell r="AR1252"/>
          <cell r="AS1252"/>
          <cell r="AT1252"/>
          <cell r="AU1252"/>
          <cell r="AV1252"/>
          <cell r="AW1252"/>
          <cell r="AX1252"/>
          <cell r="AY1252"/>
          <cell r="AZ1252"/>
          <cell r="BA1252"/>
          <cell r="BB1252" t="str">
            <v>สืบทรัพย์สำนักงานอื่นฟ้อง (คำสั่ง 2/12/2565)//กำลังดำเนินการสืบทรัพย์</v>
          </cell>
          <cell r="BC1252"/>
          <cell r="BD1252"/>
          <cell r="BE1252"/>
          <cell r="BF1252"/>
          <cell r="BG1252"/>
          <cell r="BH1252"/>
          <cell r="BI1252"/>
          <cell r="BJ1252"/>
          <cell r="BK1252"/>
          <cell r="BL1252" t="str">
            <v>นางสาวสุกัญญา อิ่มอารมณ์</v>
          </cell>
          <cell r="BM1252">
            <v>823661010364</v>
          </cell>
          <cell r="BN1252"/>
          <cell r="BO1252"/>
          <cell r="BP1252"/>
          <cell r="BQ1252"/>
          <cell r="BR1252"/>
          <cell r="BS1252"/>
          <cell r="BT1252"/>
          <cell r="BU1252"/>
          <cell r="BV1252"/>
          <cell r="BW1252"/>
          <cell r="BX1252"/>
          <cell r="BY1252"/>
          <cell r="BZ1252"/>
          <cell r="CA1252"/>
          <cell r="CB1252"/>
          <cell r="CC1252"/>
          <cell r="CD1252"/>
          <cell r="CE1252"/>
          <cell r="CF1252"/>
          <cell r="CG1252"/>
          <cell r="CH1252"/>
          <cell r="CI1252"/>
          <cell r="CJ1252"/>
          <cell r="CK1252"/>
          <cell r="CL1252"/>
          <cell r="CM1252"/>
          <cell r="CN1252"/>
          <cell r="CO1252"/>
        </row>
        <row r="1253">
          <cell r="B1253">
            <v>2097</v>
          </cell>
          <cell r="C1253">
            <v>1249</v>
          </cell>
          <cell r="D1253">
            <v>2</v>
          </cell>
          <cell r="E1253">
            <v>12</v>
          </cell>
          <cell r="F1253">
            <v>2565</v>
          </cell>
          <cell r="G1253">
            <v>800026546096</v>
          </cell>
          <cell r="H1253" t="str">
            <v>นาง</v>
          </cell>
          <cell r="I1253" t="str">
            <v>สุรีรัตน์</v>
          </cell>
          <cell r="J1253" t="str">
            <v>สมูลดี</v>
          </cell>
          <cell r="K1253">
            <v>3540400384230</v>
          </cell>
          <cell r="L1253" t="str">
            <v>บวกครกหลวง</v>
          </cell>
          <cell r="M1253" t="str">
            <v>เชียงใหม่ 3</v>
          </cell>
          <cell r="N1253">
            <v>8</v>
          </cell>
          <cell r="O1253" t="str">
            <v>สินเชื่อธนาคารประชาชน</v>
          </cell>
          <cell r="P1253" t="str">
            <v>1.บุคคลค้ำประกัน</v>
          </cell>
          <cell r="Q1253">
            <v>115659</v>
          </cell>
          <cell r="R1253">
            <v>35683.94</v>
          </cell>
          <cell r="S1253" t="str">
            <v>จังหวัดลำพูน</v>
          </cell>
          <cell r="T1253" t="str">
            <v>ผบ.810</v>
          </cell>
          <cell r="U1253">
            <v>2563</v>
          </cell>
          <cell r="V1253" t="str">
            <v>ผบ.2179</v>
          </cell>
          <cell r="W1253">
            <v>2563</v>
          </cell>
          <cell r="X1253"/>
          <cell r="Y1253"/>
          <cell r="Z1253"/>
          <cell r="AA1253">
            <v>7</v>
          </cell>
          <cell r="AB1253">
            <v>9</v>
          </cell>
          <cell r="AC1253">
            <v>2563</v>
          </cell>
          <cell r="AD1253"/>
          <cell r="AE1253"/>
          <cell r="AF1253"/>
          <cell r="AG1253"/>
          <cell r="AH1253"/>
          <cell r="AI1253"/>
          <cell r="AJ1253"/>
          <cell r="AK1253"/>
          <cell r="AL1253"/>
          <cell r="AM1253"/>
          <cell r="AN1253"/>
          <cell r="AO1253"/>
          <cell r="AP1253"/>
          <cell r="AQ1253"/>
          <cell r="AR1253"/>
          <cell r="AS1253"/>
          <cell r="AT1253"/>
          <cell r="AU1253"/>
          <cell r="AV1253"/>
          <cell r="AW1253"/>
          <cell r="AX1253"/>
          <cell r="AY1253"/>
          <cell r="AZ1253"/>
          <cell r="BA1253"/>
          <cell r="BB1253" t="str">
            <v>สืบทรัพย์สำนักงานอื่นฟ้อง (คำสั่ง 2/12/2565)//กำลังดำเนินการสืบทรัพย์</v>
          </cell>
          <cell r="BC1253"/>
          <cell r="BD1253"/>
          <cell r="BE1253"/>
          <cell r="BF1253"/>
          <cell r="BG1253"/>
          <cell r="BH1253"/>
          <cell r="BI1253"/>
          <cell r="BJ1253"/>
          <cell r="BK1253"/>
          <cell r="BL1253" t="str">
            <v>นางสุรีรัตน์ สมูลดี</v>
          </cell>
          <cell r="BM1253">
            <v>823660011024</v>
          </cell>
          <cell r="BN1253"/>
          <cell r="BO1253"/>
          <cell r="BP1253"/>
          <cell r="BQ1253"/>
          <cell r="BR1253"/>
          <cell r="BS1253"/>
          <cell r="BT1253"/>
          <cell r="BU1253"/>
          <cell r="BV1253"/>
          <cell r="BW1253"/>
          <cell r="BX1253"/>
          <cell r="BY1253"/>
          <cell r="BZ1253"/>
          <cell r="CA1253"/>
          <cell r="CB1253"/>
          <cell r="CC1253"/>
          <cell r="CD1253"/>
          <cell r="CE1253"/>
          <cell r="CF1253"/>
          <cell r="CG1253"/>
          <cell r="CH1253"/>
          <cell r="CI1253"/>
          <cell r="CJ1253"/>
          <cell r="CK1253"/>
          <cell r="CL1253"/>
          <cell r="CM1253"/>
          <cell r="CN1253"/>
          <cell r="CO1253"/>
        </row>
        <row r="1254">
          <cell r="B1254">
            <v>2098</v>
          </cell>
          <cell r="C1254">
            <v>1250</v>
          </cell>
          <cell r="D1254">
            <v>2</v>
          </cell>
          <cell r="E1254">
            <v>12</v>
          </cell>
          <cell r="F1254">
            <v>2565</v>
          </cell>
          <cell r="G1254">
            <v>800069235391</v>
          </cell>
          <cell r="H1254" t="str">
            <v>นาย</v>
          </cell>
          <cell r="I1254" t="str">
            <v>บุญยิ่ง</v>
          </cell>
          <cell r="J1254" t="str">
            <v>วงค์คม</v>
          </cell>
          <cell r="K1254">
            <v>3501300475048</v>
          </cell>
          <cell r="L1254" t="str">
            <v>สันกำแพง</v>
          </cell>
          <cell r="M1254" t="str">
            <v>เชียงใหม่ 3</v>
          </cell>
          <cell r="N1254">
            <v>8</v>
          </cell>
          <cell r="O1254" t="str">
            <v>สินเชื่อธนาคารประชาชน</v>
          </cell>
          <cell r="P1254" t="str">
            <v>1.บุคคลค้ำประกัน</v>
          </cell>
          <cell r="Q1254">
            <v>45830</v>
          </cell>
          <cell r="R1254">
            <v>7812.41</v>
          </cell>
          <cell r="S1254" t="str">
            <v>แขวงเชียงใหม่</v>
          </cell>
          <cell r="T1254" t="str">
            <v>ผบ.13077</v>
          </cell>
          <cell r="U1254">
            <v>2561</v>
          </cell>
          <cell r="V1254" t="str">
            <v>ผบ.316</v>
          </cell>
          <cell r="W1254">
            <v>2562</v>
          </cell>
          <cell r="X1254"/>
          <cell r="Y1254"/>
          <cell r="Z1254"/>
          <cell r="AA1254">
            <v>22</v>
          </cell>
          <cell r="AB1254">
            <v>1</v>
          </cell>
          <cell r="AC1254">
            <v>2562</v>
          </cell>
          <cell r="AD1254"/>
          <cell r="AE1254"/>
          <cell r="AF1254"/>
          <cell r="AG1254"/>
          <cell r="AH1254"/>
          <cell r="AI1254"/>
          <cell r="AJ1254"/>
          <cell r="AK1254"/>
          <cell r="AL1254"/>
          <cell r="AM1254"/>
          <cell r="AN1254"/>
          <cell r="AO1254"/>
          <cell r="AP1254"/>
          <cell r="AQ1254"/>
          <cell r="AR1254"/>
          <cell r="AS1254"/>
          <cell r="AT1254"/>
          <cell r="AU1254"/>
          <cell r="AV1254"/>
          <cell r="AW1254"/>
          <cell r="AX1254"/>
          <cell r="AY1254"/>
          <cell r="AZ1254"/>
          <cell r="BA1254"/>
          <cell r="BB1254" t="str">
            <v>สืบทรัพย์สำนักงานอื่นฟ้อง (คำสั่ง 2/12/2565)//กำลังดำเนินการสืบทรัพย์</v>
          </cell>
          <cell r="BC1254"/>
          <cell r="BD1254"/>
          <cell r="BE1254"/>
          <cell r="BF1254"/>
          <cell r="BG1254"/>
          <cell r="BH1254"/>
          <cell r="BI1254"/>
          <cell r="BJ1254"/>
          <cell r="BK1254"/>
          <cell r="BL1254" t="str">
            <v>นายบุญยิ่ง วงค์คม</v>
          </cell>
          <cell r="BM1254">
            <v>823661010332</v>
          </cell>
          <cell r="BN1254"/>
          <cell r="BO1254"/>
          <cell r="BP1254"/>
          <cell r="BQ1254"/>
          <cell r="BR1254"/>
          <cell r="BS1254"/>
          <cell r="BT1254"/>
          <cell r="BU1254"/>
          <cell r="BV1254"/>
          <cell r="BW1254"/>
          <cell r="BX1254"/>
          <cell r="BY1254"/>
          <cell r="BZ1254"/>
          <cell r="CA1254"/>
          <cell r="CB1254"/>
          <cell r="CC1254"/>
          <cell r="CD1254"/>
          <cell r="CE1254"/>
          <cell r="CF1254"/>
          <cell r="CG1254"/>
          <cell r="CH1254"/>
          <cell r="CI1254"/>
          <cell r="CJ1254"/>
          <cell r="CK1254"/>
          <cell r="CL1254"/>
          <cell r="CM1254"/>
          <cell r="CN1254"/>
          <cell r="CO1254"/>
        </row>
        <row r="1255">
          <cell r="B1255">
            <v>2099</v>
          </cell>
          <cell r="C1255">
            <v>1251</v>
          </cell>
          <cell r="D1255">
            <v>9</v>
          </cell>
          <cell r="E1255">
            <v>12</v>
          </cell>
          <cell r="F1255">
            <v>2565</v>
          </cell>
          <cell r="G1255">
            <v>219543</v>
          </cell>
          <cell r="H1255" t="str">
            <v>กองทุนหมู่บ้านบ้านท่าหัด หมู่ 4</v>
          </cell>
          <cell r="I1255"/>
          <cell r="J1255"/>
          <cell r="K1255"/>
          <cell r="L1255" t="str">
            <v>ฝาง</v>
          </cell>
          <cell r="M1255" t="str">
            <v>เชียงใหม่ 2</v>
          </cell>
          <cell r="N1255">
            <v>8</v>
          </cell>
          <cell r="O1255" t="str">
            <v>สินเชื่อพัฒนาชนบท</v>
          </cell>
          <cell r="P1255" t="str">
            <v>1.บุคคลค้ำประกัน</v>
          </cell>
          <cell r="Q1255">
            <v>3304386.3</v>
          </cell>
          <cell r="R1255">
            <v>49036.19</v>
          </cell>
          <cell r="S1255" t="str">
            <v>จังหวัดฝาง</v>
          </cell>
          <cell r="T1255" t="str">
            <v>ผบE65</v>
          </cell>
          <cell r="U1255">
            <v>2565</v>
          </cell>
          <cell r="V1255" t="str">
            <v>ผบE321</v>
          </cell>
          <cell r="W1255">
            <v>2565</v>
          </cell>
          <cell r="X1255"/>
          <cell r="Y1255"/>
          <cell r="Z1255"/>
          <cell r="AA1255">
            <v>24</v>
          </cell>
          <cell r="AB1255">
            <v>5</v>
          </cell>
          <cell r="AC1255">
            <v>2565</v>
          </cell>
          <cell r="AD1255"/>
          <cell r="AE1255"/>
          <cell r="AF1255"/>
          <cell r="AG1255"/>
          <cell r="AH1255"/>
          <cell r="AI1255"/>
          <cell r="AJ1255"/>
          <cell r="AK1255"/>
          <cell r="AL1255"/>
          <cell r="AM1255"/>
          <cell r="AN1255"/>
          <cell r="AO1255"/>
          <cell r="AP1255"/>
          <cell r="AQ1255"/>
          <cell r="AR1255"/>
          <cell r="AS1255"/>
          <cell r="AT1255"/>
          <cell r="AU1255"/>
          <cell r="AV1255"/>
          <cell r="AW1255"/>
          <cell r="AX1255"/>
          <cell r="AY1255"/>
          <cell r="AZ1255"/>
          <cell r="BA1255"/>
          <cell r="BB1255" t="str">
            <v>สืบทรัพย์ (คำสั่ง 9/12/2565)//กำลังดำเนินการสืบทรัพย์</v>
          </cell>
          <cell r="BC1255"/>
          <cell r="BD1255"/>
          <cell r="BE1255"/>
          <cell r="BF1255"/>
          <cell r="BG1255"/>
          <cell r="BH1255"/>
          <cell r="BI1255"/>
          <cell r="BJ1255"/>
          <cell r="BK1255"/>
          <cell r="BL1255" t="str">
            <v xml:space="preserve">กองทุนหมู่บ้านบ้านท่าหัด หมู่ 4 </v>
          </cell>
          <cell r="BM1255">
            <v>0</v>
          </cell>
          <cell r="BN1255"/>
          <cell r="BO1255"/>
          <cell r="BP1255"/>
          <cell r="BQ1255"/>
          <cell r="BR1255"/>
          <cell r="BS1255"/>
          <cell r="BT1255"/>
          <cell r="BU1255"/>
          <cell r="BV1255"/>
          <cell r="BW1255"/>
          <cell r="BX1255"/>
          <cell r="BY1255"/>
          <cell r="BZ1255"/>
          <cell r="CA1255"/>
          <cell r="CB1255"/>
          <cell r="CC1255"/>
          <cell r="CD1255"/>
          <cell r="CE1255"/>
          <cell r="CF1255"/>
          <cell r="CG1255"/>
          <cell r="CH1255"/>
          <cell r="CI1255"/>
          <cell r="CJ1255"/>
          <cell r="CK1255"/>
          <cell r="CL1255"/>
          <cell r="CM1255"/>
          <cell r="CN1255"/>
          <cell r="CO1255"/>
        </row>
        <row r="1256">
          <cell r="B1256">
            <v>2100</v>
          </cell>
          <cell r="C1256">
            <v>1252</v>
          </cell>
          <cell r="D1256">
            <v>14</v>
          </cell>
          <cell r="E1256">
            <v>12</v>
          </cell>
          <cell r="F1256">
            <v>2565</v>
          </cell>
          <cell r="G1256">
            <v>800028910092</v>
          </cell>
          <cell r="H1256" t="str">
            <v>นาย</v>
          </cell>
          <cell r="I1256" t="str">
            <v>มังกร</v>
          </cell>
          <cell r="J1256" t="str">
            <v>เล้าประชา</v>
          </cell>
          <cell r="K1256">
            <v>3721000292248</v>
          </cell>
          <cell r="L1256" t="str">
            <v>ไชยปราการ</v>
          </cell>
          <cell r="M1256" t="str">
            <v>เชียงใหม่ 2</v>
          </cell>
          <cell r="N1256">
            <v>8</v>
          </cell>
          <cell r="O1256"/>
          <cell r="P1256" t="str">
            <v>1.บุคคลค้ำประกัน</v>
          </cell>
          <cell r="Q1256">
            <v>223769.49</v>
          </cell>
          <cell r="R1256">
            <v>25129.83</v>
          </cell>
          <cell r="S1256" t="str">
            <v>แขวงเชียงใหม่</v>
          </cell>
          <cell r="T1256" t="str">
            <v>ผบ.6272</v>
          </cell>
          <cell r="U1256">
            <v>2558</v>
          </cell>
          <cell r="V1256" t="str">
            <v>ผบ.6398</v>
          </cell>
          <cell r="W1256">
            <v>2558</v>
          </cell>
          <cell r="X1256"/>
          <cell r="Y1256"/>
          <cell r="Z1256"/>
          <cell r="AA1256">
            <v>31</v>
          </cell>
          <cell r="AB1256">
            <v>8</v>
          </cell>
          <cell r="AC1256">
            <v>2558</v>
          </cell>
          <cell r="AD1256"/>
          <cell r="AE1256"/>
          <cell r="AF1256"/>
          <cell r="AG1256"/>
          <cell r="AH1256"/>
          <cell r="AI1256"/>
          <cell r="AJ1256"/>
          <cell r="AK1256"/>
          <cell r="AL1256"/>
          <cell r="AM1256"/>
          <cell r="AN1256"/>
          <cell r="AO1256"/>
          <cell r="AP1256"/>
          <cell r="AQ1256"/>
          <cell r="AR1256"/>
          <cell r="AS1256"/>
          <cell r="AT1256"/>
          <cell r="AU1256"/>
          <cell r="AV1256"/>
          <cell r="AW1256"/>
          <cell r="AX1256"/>
          <cell r="AY1256"/>
          <cell r="AZ1256"/>
          <cell r="BA1256"/>
          <cell r="BB1256" t="str">
            <v>สืบทรัพย์สำนักงานอื่นฟ้อง (คำสั่ง 14/12/2565)สืบด่วน//กำลังดำเนินการสืบทรัพย์</v>
          </cell>
          <cell r="BC1256"/>
          <cell r="BD1256"/>
          <cell r="BE1256"/>
          <cell r="BF1256"/>
          <cell r="BG1256"/>
          <cell r="BH1256"/>
          <cell r="BI1256"/>
          <cell r="BJ1256"/>
          <cell r="BK1256"/>
          <cell r="BL1256" t="str">
            <v>นายมังกร เล้าประชา</v>
          </cell>
          <cell r="BM1256">
            <v>0</v>
          </cell>
          <cell r="BN1256"/>
          <cell r="BO1256"/>
          <cell r="BP1256"/>
          <cell r="BQ1256"/>
          <cell r="BR1256"/>
          <cell r="BS1256"/>
          <cell r="BT1256"/>
          <cell r="BU1256"/>
          <cell r="BV1256"/>
          <cell r="BW1256"/>
          <cell r="BX1256"/>
          <cell r="BY1256"/>
          <cell r="BZ1256"/>
          <cell r="CA1256"/>
          <cell r="CB1256"/>
          <cell r="CC1256"/>
          <cell r="CD1256"/>
          <cell r="CE1256"/>
          <cell r="CF1256"/>
          <cell r="CG1256"/>
          <cell r="CH1256"/>
          <cell r="CI1256"/>
          <cell r="CJ1256"/>
          <cell r="CK1256"/>
          <cell r="CL1256"/>
          <cell r="CM1256"/>
          <cell r="CN1256"/>
          <cell r="CO1256"/>
        </row>
        <row r="1257">
          <cell r="B1257">
            <v>2101</v>
          </cell>
          <cell r="C1257">
            <v>1253</v>
          </cell>
          <cell r="D1257">
            <v>14</v>
          </cell>
          <cell r="E1257">
            <v>12</v>
          </cell>
          <cell r="F1257">
            <v>2565</v>
          </cell>
          <cell r="G1257"/>
          <cell r="H1257" t="str">
            <v>นาง</v>
          </cell>
          <cell r="I1257" t="str">
            <v>สวงค์</v>
          </cell>
          <cell r="J1257" t="str">
            <v>แย้มดี</v>
          </cell>
          <cell r="K1257">
            <v>3509900439629</v>
          </cell>
          <cell r="L1257" t="str">
            <v>ฝาง</v>
          </cell>
          <cell r="M1257" t="str">
            <v>เชียงใหม่ 2</v>
          </cell>
          <cell r="N1257">
            <v>8</v>
          </cell>
          <cell r="O1257" t="str">
            <v>สินเชื่อโครงการพัฒนาองค์กรชุมชน(รายบุคคล)</v>
          </cell>
          <cell r="P1257" t="str">
            <v>1.บุคคลค้ำประกัน</v>
          </cell>
          <cell r="Q1257">
            <v>358568.83</v>
          </cell>
          <cell r="R1257">
            <v>27530.97</v>
          </cell>
          <cell r="S1257" t="str">
            <v>จังหวัดฝาง</v>
          </cell>
          <cell r="T1257" t="str">
            <v>ผบ.1603</v>
          </cell>
          <cell r="U1257">
            <v>2559</v>
          </cell>
          <cell r="V1257" t="str">
            <v>ผบ.109</v>
          </cell>
          <cell r="W1257">
            <v>2560</v>
          </cell>
          <cell r="X1257"/>
          <cell r="Y1257"/>
          <cell r="Z1257"/>
          <cell r="AA1257">
            <v>20</v>
          </cell>
          <cell r="AB1257">
            <v>2</v>
          </cell>
          <cell r="AC1257">
            <v>2560</v>
          </cell>
          <cell r="AD1257"/>
          <cell r="AE1257"/>
          <cell r="AF1257"/>
          <cell r="AG1257"/>
          <cell r="AH1257"/>
          <cell r="AI1257"/>
          <cell r="AJ1257"/>
          <cell r="AK1257"/>
          <cell r="AL1257"/>
          <cell r="AM1257"/>
          <cell r="AN1257"/>
          <cell r="AO1257"/>
          <cell r="AP1257"/>
          <cell r="AQ1257"/>
          <cell r="AR1257"/>
          <cell r="AS1257"/>
          <cell r="AT1257"/>
          <cell r="AU1257"/>
          <cell r="AV1257"/>
          <cell r="AW1257"/>
          <cell r="AX1257"/>
          <cell r="AY1257"/>
          <cell r="AZ1257"/>
          <cell r="BA1257"/>
          <cell r="BB1257" t="str">
            <v>สืบทรัพย์สำนักงานอื่นฟ้อง (คำสั่ง 14/12/2565)//กำลังดำเนินการสืบทรัพย์</v>
          </cell>
          <cell r="BC1257"/>
          <cell r="BD1257"/>
          <cell r="BE1257"/>
          <cell r="BF1257"/>
          <cell r="BG1257"/>
          <cell r="BH1257"/>
          <cell r="BI1257"/>
          <cell r="BJ1257"/>
          <cell r="BK1257"/>
          <cell r="BL1257" t="str">
            <v>นางสวงค์ แย้มดี</v>
          </cell>
          <cell r="BM1257">
            <v>0</v>
          </cell>
          <cell r="BN1257"/>
          <cell r="BO1257"/>
          <cell r="BP1257"/>
          <cell r="BQ1257"/>
          <cell r="BR1257"/>
          <cell r="BS1257"/>
          <cell r="BT1257"/>
          <cell r="BU1257"/>
          <cell r="BV1257"/>
          <cell r="BW1257"/>
          <cell r="BX1257"/>
          <cell r="BY1257"/>
          <cell r="BZ1257"/>
          <cell r="CA1257"/>
          <cell r="CB1257"/>
          <cell r="CC1257"/>
          <cell r="CD1257"/>
          <cell r="CE1257"/>
          <cell r="CF1257"/>
          <cell r="CG1257"/>
          <cell r="CH1257"/>
          <cell r="CI1257"/>
          <cell r="CJ1257"/>
          <cell r="CK1257"/>
          <cell r="CL1257"/>
          <cell r="CM1257"/>
          <cell r="CN1257"/>
          <cell r="CO1257"/>
        </row>
        <row r="1258">
          <cell r="B1258">
            <v>2102</v>
          </cell>
          <cell r="C1258">
            <v>1254</v>
          </cell>
          <cell r="D1258">
            <v>9</v>
          </cell>
          <cell r="E1258">
            <v>1</v>
          </cell>
          <cell r="F1258">
            <v>2566</v>
          </cell>
          <cell r="G1258"/>
          <cell r="H1258" t="str">
            <v>นาง</v>
          </cell>
          <cell r="I1258" t="str">
            <v>นฤมล</v>
          </cell>
          <cell r="J1258" t="str">
            <v>ธรรมสุตร</v>
          </cell>
          <cell r="K1258" t="str">
            <v>3 5009 00813 80 6</v>
          </cell>
          <cell r="L1258" t="str">
            <v>ฝาง</v>
          </cell>
          <cell r="M1258" t="str">
            <v>เชียงใหม่ 2</v>
          </cell>
          <cell r="N1258">
            <v>8</v>
          </cell>
          <cell r="O1258" t="str">
            <v>สินเชื่อธนาคารประชาชน</v>
          </cell>
          <cell r="P1258" t="str">
            <v>1.บุคคลค้ำประกัน</v>
          </cell>
          <cell r="Q1258"/>
          <cell r="R1258"/>
          <cell r="S1258" t="str">
            <v>จังหวัดฝาง</v>
          </cell>
          <cell r="T1258" t="str">
            <v>ผบ.881</v>
          </cell>
          <cell r="U1258">
            <v>2558</v>
          </cell>
          <cell r="V1258" t="str">
            <v>ผบ.105</v>
          </cell>
          <cell r="W1258">
            <v>2559</v>
          </cell>
          <cell r="X1258"/>
          <cell r="Y1258"/>
          <cell r="Z1258"/>
          <cell r="AA1258">
            <v>29</v>
          </cell>
          <cell r="AB1258">
            <v>2</v>
          </cell>
          <cell r="AC1258">
            <v>2559</v>
          </cell>
          <cell r="AD1258"/>
          <cell r="AE1258"/>
          <cell r="AF1258"/>
          <cell r="AG1258"/>
          <cell r="AH1258"/>
          <cell r="AI1258"/>
          <cell r="AJ1258"/>
          <cell r="AK1258"/>
          <cell r="AL1258"/>
          <cell r="AM1258"/>
          <cell r="AN1258"/>
          <cell r="AO1258"/>
          <cell r="AP1258"/>
          <cell r="AQ1258"/>
          <cell r="AR1258"/>
          <cell r="AS1258"/>
          <cell r="AT1258"/>
          <cell r="AU1258"/>
          <cell r="AV1258"/>
          <cell r="AW1258"/>
          <cell r="AX1258"/>
          <cell r="AY1258"/>
          <cell r="AZ1258"/>
          <cell r="BA1258"/>
          <cell r="BB1258"/>
          <cell r="BC1258"/>
          <cell r="BD1258"/>
          <cell r="BE1258"/>
          <cell r="BF1258"/>
          <cell r="BG1258"/>
          <cell r="BH1258"/>
          <cell r="BI1258"/>
          <cell r="BJ1258"/>
          <cell r="BK1258"/>
          <cell r="BL1258" t="str">
            <v>นางนฤมล ธรรมสุตร</v>
          </cell>
          <cell r="BM1258">
            <v>0</v>
          </cell>
          <cell r="BN1258"/>
          <cell r="BO1258"/>
          <cell r="BP1258"/>
          <cell r="BQ1258"/>
          <cell r="BR1258"/>
          <cell r="BS1258"/>
          <cell r="BT1258"/>
          <cell r="BU1258"/>
          <cell r="BV1258"/>
          <cell r="BW1258"/>
          <cell r="BX1258"/>
          <cell r="BY1258"/>
          <cell r="BZ1258"/>
          <cell r="CA1258"/>
          <cell r="CB1258"/>
          <cell r="CC1258"/>
          <cell r="CD1258"/>
          <cell r="CE1258"/>
          <cell r="CF1258"/>
          <cell r="CG1258"/>
          <cell r="CH1258"/>
          <cell r="CI1258"/>
          <cell r="CJ1258"/>
          <cell r="CK1258"/>
          <cell r="CL1258"/>
          <cell r="CM1258"/>
          <cell r="CN1258"/>
          <cell r="CO1258"/>
        </row>
        <row r="1259">
          <cell r="B1259">
            <v>2103</v>
          </cell>
          <cell r="C1259">
            <v>1255</v>
          </cell>
          <cell r="D1259">
            <v>21</v>
          </cell>
          <cell r="E1259">
            <v>12</v>
          </cell>
          <cell r="F1259">
            <v>2565</v>
          </cell>
          <cell r="G1259">
            <v>800066785208</v>
          </cell>
          <cell r="H1259" t="str">
            <v>นางสาว</v>
          </cell>
          <cell r="I1259" t="str">
            <v>พิมพ์วลัญซ์</v>
          </cell>
          <cell r="J1259" t="str">
            <v>เรือนแก้ว</v>
          </cell>
          <cell r="K1259" t="str">
            <v>1 5004 00060 42 0</v>
          </cell>
          <cell r="L1259" t="str">
            <v>มีโชคพลาซ่า</v>
          </cell>
          <cell r="M1259" t="str">
            <v>เชียงใหม่ 2</v>
          </cell>
          <cell r="N1259">
            <v>8</v>
          </cell>
          <cell r="O1259" t="str">
            <v>ธนาคารประชาชน</v>
          </cell>
          <cell r="P1259" t="str">
            <v>1.บุคคลค้ำประกัน</v>
          </cell>
          <cell r="Q1259"/>
          <cell r="R1259"/>
          <cell r="S1259" t="str">
            <v>แขวงเชียงใหม่</v>
          </cell>
          <cell r="T1259" t="str">
            <v>ผบE872</v>
          </cell>
          <cell r="U1259">
            <v>2563</v>
          </cell>
          <cell r="V1259" t="str">
            <v>ผบE648</v>
          </cell>
          <cell r="W1259">
            <v>2563</v>
          </cell>
          <cell r="X1259">
            <v>31</v>
          </cell>
          <cell r="Y1259">
            <v>8</v>
          </cell>
          <cell r="Z1259">
            <v>2563</v>
          </cell>
          <cell r="AA1259"/>
          <cell r="AB1259"/>
          <cell r="AC1259"/>
          <cell r="AD1259">
            <v>31</v>
          </cell>
          <cell r="AE1259">
            <v>8</v>
          </cell>
          <cell r="AF1259">
            <v>2563</v>
          </cell>
          <cell r="AG1259">
            <v>9</v>
          </cell>
          <cell r="AH1259">
            <v>2</v>
          </cell>
          <cell r="AI1259">
            <v>2564</v>
          </cell>
          <cell r="AJ1259"/>
          <cell r="AK1259"/>
          <cell r="AL1259"/>
          <cell r="AM1259"/>
          <cell r="AN1259"/>
          <cell r="AO1259"/>
          <cell r="AP1259"/>
          <cell r="AQ1259"/>
          <cell r="AR1259"/>
          <cell r="AS1259"/>
          <cell r="AT1259"/>
          <cell r="AU1259"/>
          <cell r="AV1259"/>
          <cell r="AW1259"/>
          <cell r="AX1259"/>
          <cell r="AY1259"/>
          <cell r="AZ1259"/>
          <cell r="BA1259"/>
          <cell r="BB1259" t="str">
            <v>สืบทรัพย์สำนักงานอื่นฟ้อง (คำสั่ง 21/12/2565)</v>
          </cell>
          <cell r="BC1259"/>
          <cell r="BD1259"/>
          <cell r="BE1259"/>
          <cell r="BF1259"/>
          <cell r="BG1259"/>
          <cell r="BH1259"/>
          <cell r="BI1259"/>
          <cell r="BJ1259"/>
          <cell r="BK1259"/>
          <cell r="BL1259" t="str">
            <v>นางสาวพิมพ์วลัญซ์ เรือนแก้ว</v>
          </cell>
          <cell r="BM1259">
            <v>0</v>
          </cell>
          <cell r="BN1259"/>
          <cell r="BO1259"/>
          <cell r="BP1259"/>
          <cell r="BQ1259"/>
          <cell r="BR1259"/>
          <cell r="BS1259"/>
          <cell r="BT1259"/>
          <cell r="BU1259"/>
          <cell r="BV1259"/>
          <cell r="BW1259"/>
          <cell r="BX1259"/>
          <cell r="BY1259"/>
          <cell r="BZ1259"/>
          <cell r="CA1259"/>
          <cell r="CB1259"/>
          <cell r="CC1259"/>
          <cell r="CD1259"/>
          <cell r="CE1259"/>
          <cell r="CF1259"/>
          <cell r="CG1259"/>
          <cell r="CH1259"/>
          <cell r="CI1259"/>
          <cell r="CJ1259"/>
          <cell r="CK1259"/>
          <cell r="CL1259"/>
          <cell r="CM1259"/>
          <cell r="CN1259"/>
          <cell r="CO1259"/>
        </row>
        <row r="1260">
          <cell r="B1260">
            <v>2104</v>
          </cell>
          <cell r="C1260">
            <v>1256</v>
          </cell>
          <cell r="D1260">
            <v>6</v>
          </cell>
          <cell r="E1260">
            <v>1</v>
          </cell>
          <cell r="F1260">
            <v>2566</v>
          </cell>
          <cell r="G1260" t="str">
            <v>800078271775 , 
800078271783 ,
800078271791</v>
          </cell>
          <cell r="H1260" t="str">
            <v>นาย</v>
          </cell>
          <cell r="I1260" t="str">
            <v>วีรธิน</v>
          </cell>
          <cell r="J1260" t="str">
            <v>สุทธวงค์</v>
          </cell>
          <cell r="K1260" t="str">
            <v>1 5711 00061 80 4</v>
          </cell>
          <cell r="L1260" t="str">
            <v>บิ๊กซี เชียงใหม่ ดอนจั่น</v>
          </cell>
          <cell r="M1260" t="str">
            <v>เชียงใหม่ 1</v>
          </cell>
          <cell r="N1260">
            <v>8</v>
          </cell>
          <cell r="O1260" t="str">
            <v>สินเชื่อเคหะ , ไทรทอง</v>
          </cell>
          <cell r="P1260" t="str">
            <v>2.หลักทรัพย์ค้ำประกัน</v>
          </cell>
          <cell r="Q1260">
            <v>1415142.83</v>
          </cell>
          <cell r="R1260">
            <v>97913.52</v>
          </cell>
          <cell r="S1260" t="str">
            <v>จังหวัดเชียงราย</v>
          </cell>
          <cell r="T1260" t="str">
            <v>ผบ5737</v>
          </cell>
          <cell r="U1260">
            <v>2561</v>
          </cell>
          <cell r="V1260" t="str">
            <v>ผบ8030</v>
          </cell>
          <cell r="W1260">
            <v>2561</v>
          </cell>
          <cell r="X1260"/>
          <cell r="Y1260"/>
          <cell r="Z1260"/>
          <cell r="AA1260">
            <v>6</v>
          </cell>
          <cell r="AB1260">
            <v>12</v>
          </cell>
          <cell r="AC1260">
            <v>2561</v>
          </cell>
          <cell r="AD1260"/>
          <cell r="AE1260"/>
          <cell r="AF1260"/>
          <cell r="AG1260"/>
          <cell r="AH1260"/>
          <cell r="AI1260"/>
          <cell r="AJ1260"/>
          <cell r="AK1260"/>
          <cell r="AL1260"/>
          <cell r="AM1260"/>
          <cell r="AN1260"/>
          <cell r="AO1260"/>
          <cell r="AP1260"/>
          <cell r="AQ1260"/>
          <cell r="AR1260"/>
          <cell r="AS1260"/>
          <cell r="AT1260"/>
          <cell r="AU1260"/>
          <cell r="AV1260"/>
          <cell r="AW1260"/>
          <cell r="AX1260"/>
          <cell r="AY1260"/>
          <cell r="AZ1260"/>
          <cell r="BA1260"/>
          <cell r="BB1260" t="str">
            <v>สืบทรัพย์สำนักงานอื่นฟ้อง (คำสั่ง 6/1/2566)//กำลังดำเนินการสืบทรัพย์</v>
          </cell>
          <cell r="BC1260"/>
          <cell r="BD1260"/>
          <cell r="BE1260"/>
          <cell r="BF1260"/>
          <cell r="BG1260"/>
          <cell r="BH1260"/>
          <cell r="BI1260"/>
          <cell r="BJ1260"/>
          <cell r="BK1260"/>
          <cell r="BL1260" t="str">
            <v>นายวีรธิน สุทธวงค์</v>
          </cell>
          <cell r="BM1260">
            <v>0</v>
          </cell>
          <cell r="BN1260"/>
          <cell r="BO1260"/>
          <cell r="BP1260"/>
          <cell r="BQ1260"/>
          <cell r="BR1260"/>
          <cell r="BS1260"/>
          <cell r="BT1260"/>
          <cell r="BU1260"/>
          <cell r="BV1260"/>
          <cell r="BW1260"/>
          <cell r="BX1260"/>
          <cell r="BY1260"/>
          <cell r="BZ1260"/>
          <cell r="CA1260"/>
          <cell r="CB1260"/>
          <cell r="CC1260"/>
          <cell r="CD1260"/>
          <cell r="CE1260"/>
          <cell r="CF1260"/>
          <cell r="CG1260"/>
          <cell r="CH1260"/>
          <cell r="CI1260"/>
          <cell r="CJ1260"/>
          <cell r="CK1260"/>
          <cell r="CL1260"/>
          <cell r="CM1260"/>
          <cell r="CN1260"/>
          <cell r="CO1260"/>
        </row>
        <row r="1261">
          <cell r="B1261">
            <v>2105</v>
          </cell>
          <cell r="C1261">
            <v>1257</v>
          </cell>
          <cell r="D1261">
            <v>5</v>
          </cell>
          <cell r="E1261">
            <v>1</v>
          </cell>
          <cell r="F1261">
            <v>2566</v>
          </cell>
          <cell r="G1261">
            <v>800023434981</v>
          </cell>
          <cell r="H1261" t="str">
            <v>นาย</v>
          </cell>
          <cell r="I1261" t="str">
            <v xml:space="preserve">ปุญญพัฒน์  </v>
          </cell>
          <cell r="J1261" t="str">
            <v>วังนิยม</v>
          </cell>
          <cell r="K1261" t="str">
            <v>3 5002 00252 33 0</v>
          </cell>
          <cell r="L1261" t="str">
            <v>เชียงใหม่</v>
          </cell>
          <cell r="M1261" t="str">
            <v>เชียงใหม่ 1</v>
          </cell>
          <cell r="N1261">
            <v>8</v>
          </cell>
          <cell r="O1261" t="str">
            <v>สินเชื่อพัฒนากลุ่มอาชีพฯ</v>
          </cell>
          <cell r="P1261" t="str">
            <v>1.บุคคลค้ำประกัน</v>
          </cell>
          <cell r="Q1261">
            <v>1583427.87</v>
          </cell>
          <cell r="R1261">
            <v>184156.15</v>
          </cell>
          <cell r="S1261" t="str">
            <v>จังหวัดเชียงใหม่</v>
          </cell>
          <cell r="T1261" t="str">
            <v>ผบ1998</v>
          </cell>
          <cell r="U1261">
            <v>2562</v>
          </cell>
          <cell r="V1261" t="str">
            <v>ผบ2243</v>
          </cell>
          <cell r="W1261">
            <v>2562</v>
          </cell>
          <cell r="X1261"/>
          <cell r="Y1261"/>
          <cell r="Z1261"/>
          <cell r="AA1261">
            <v>17</v>
          </cell>
          <cell r="AB1261">
            <v>10</v>
          </cell>
          <cell r="AC1261">
            <v>2562</v>
          </cell>
          <cell r="AD1261"/>
          <cell r="AE1261"/>
          <cell r="AF1261"/>
          <cell r="AG1261"/>
          <cell r="AH1261"/>
          <cell r="AI1261"/>
          <cell r="AJ1261"/>
          <cell r="AK1261"/>
          <cell r="AL1261"/>
          <cell r="AM1261"/>
          <cell r="AN1261"/>
          <cell r="AO1261"/>
          <cell r="AP1261"/>
          <cell r="AQ1261"/>
          <cell r="AR1261"/>
          <cell r="AS1261"/>
          <cell r="AT1261"/>
          <cell r="AU1261"/>
          <cell r="AV1261"/>
          <cell r="AW1261"/>
          <cell r="AX1261"/>
          <cell r="AY1261"/>
          <cell r="AZ1261"/>
          <cell r="BA1261"/>
          <cell r="BB1261" t="str">
            <v>สืบทรัพย์ (คำสั่ง 5/1/2566)//กำลังดำเนินการสืบทรัพย์</v>
          </cell>
          <cell r="BC1261"/>
          <cell r="BD1261"/>
          <cell r="BE1261"/>
          <cell r="BF1261"/>
          <cell r="BG1261"/>
          <cell r="BH1261"/>
          <cell r="BI1261"/>
          <cell r="BJ1261"/>
          <cell r="BK1261"/>
          <cell r="BL1261" t="str">
            <v>นายปุญญพัฒน์   วังนิยม</v>
          </cell>
          <cell r="BM1261">
            <v>0</v>
          </cell>
          <cell r="BN1261"/>
          <cell r="BO1261"/>
          <cell r="BP1261"/>
          <cell r="BQ1261"/>
          <cell r="BR1261"/>
          <cell r="BS1261"/>
          <cell r="BT1261"/>
          <cell r="BU1261"/>
          <cell r="BV1261"/>
          <cell r="BW1261"/>
          <cell r="BX1261"/>
          <cell r="BY1261"/>
          <cell r="BZ1261"/>
          <cell r="CA1261"/>
          <cell r="CB1261"/>
          <cell r="CC1261"/>
          <cell r="CD1261"/>
          <cell r="CE1261"/>
          <cell r="CF1261"/>
          <cell r="CG1261"/>
          <cell r="CH1261"/>
          <cell r="CI1261"/>
          <cell r="CJ1261"/>
          <cell r="CK1261"/>
          <cell r="CL1261"/>
          <cell r="CM1261"/>
          <cell r="CN1261"/>
          <cell r="CO1261"/>
        </row>
        <row r="1262">
          <cell r="B1262">
            <v>2106</v>
          </cell>
          <cell r="C1262">
            <v>1258</v>
          </cell>
          <cell r="D1262">
            <v>5</v>
          </cell>
          <cell r="E1262">
            <v>1</v>
          </cell>
          <cell r="F1262">
            <v>2566</v>
          </cell>
          <cell r="G1262">
            <v>800028838798</v>
          </cell>
          <cell r="H1262" t="str">
            <v>นาย</v>
          </cell>
          <cell r="I1262" t="str">
            <v>สุภาพ</v>
          </cell>
          <cell r="J1262" t="str">
            <v>นะวะศรี</v>
          </cell>
          <cell r="K1262"/>
          <cell r="L1262" t="str">
            <v>แม่ริม</v>
          </cell>
          <cell r="M1262" t="str">
            <v>เชียงใหม่ 2</v>
          </cell>
          <cell r="N1262">
            <v>8</v>
          </cell>
          <cell r="O1262" t="str">
            <v>สินเชื่อสวัสดิการ</v>
          </cell>
          <cell r="P1262" t="str">
            <v>1.บุคคลค้ำประกัน</v>
          </cell>
          <cell r="Q1262">
            <v>596153.84</v>
          </cell>
          <cell r="R1262">
            <v>99281.93</v>
          </cell>
          <cell r="S1262" t="str">
            <v>จังหวัดเชียงใหม่</v>
          </cell>
          <cell r="T1262" t="str">
            <v>ผบE795</v>
          </cell>
          <cell r="U1262">
            <v>2565</v>
          </cell>
          <cell r="V1262" t="str">
            <v>ผบE1777</v>
          </cell>
          <cell r="W1262">
            <v>2565</v>
          </cell>
          <cell r="X1262">
            <v>28</v>
          </cell>
          <cell r="Y1262">
            <v>11</v>
          </cell>
          <cell r="Z1262">
            <v>2565</v>
          </cell>
          <cell r="AA1262"/>
          <cell r="AB1262"/>
          <cell r="AC1262"/>
          <cell r="AD1262"/>
          <cell r="AE1262"/>
          <cell r="AF1262"/>
          <cell r="AG1262"/>
          <cell r="AH1262"/>
          <cell r="AI1262"/>
          <cell r="AJ1262"/>
          <cell r="AK1262"/>
          <cell r="AL1262"/>
          <cell r="AM1262"/>
          <cell r="AN1262"/>
          <cell r="AO1262"/>
          <cell r="AP1262"/>
          <cell r="AQ1262"/>
          <cell r="AR1262"/>
          <cell r="AS1262"/>
          <cell r="AT1262"/>
          <cell r="AU1262"/>
          <cell r="AV1262"/>
          <cell r="AW1262"/>
          <cell r="AX1262"/>
          <cell r="AY1262"/>
          <cell r="AZ1262"/>
          <cell r="BA1262"/>
          <cell r="BB1262"/>
          <cell r="BC1262"/>
          <cell r="BD1262"/>
          <cell r="BE1262"/>
          <cell r="BF1262"/>
          <cell r="BG1262"/>
          <cell r="BH1262"/>
          <cell r="BI1262"/>
          <cell r="BJ1262"/>
          <cell r="BK1262"/>
          <cell r="BL1262" t="str">
            <v>นายสุภาพ นะวะศรี</v>
          </cell>
          <cell r="BM1262">
            <v>0</v>
          </cell>
          <cell r="BN1262"/>
          <cell r="BO1262"/>
          <cell r="BP1262"/>
          <cell r="BQ1262"/>
          <cell r="BR1262"/>
          <cell r="BS1262"/>
          <cell r="BT1262"/>
          <cell r="BU1262"/>
          <cell r="BV1262"/>
          <cell r="BW1262"/>
          <cell r="BX1262"/>
          <cell r="BY1262"/>
          <cell r="BZ1262"/>
          <cell r="CA1262"/>
          <cell r="CB1262"/>
          <cell r="CC1262"/>
          <cell r="CD1262"/>
          <cell r="CE1262"/>
          <cell r="CF1262"/>
          <cell r="CG1262"/>
          <cell r="CH1262"/>
          <cell r="CI1262"/>
          <cell r="CJ1262"/>
          <cell r="CK1262"/>
          <cell r="CL1262"/>
          <cell r="CM1262"/>
          <cell r="CN1262"/>
          <cell r="CO1262"/>
        </row>
        <row r="1263">
          <cell r="B1263">
            <v>2107</v>
          </cell>
          <cell r="C1263">
            <v>1259</v>
          </cell>
          <cell r="D1263">
            <v>11</v>
          </cell>
          <cell r="E1263">
            <v>1</v>
          </cell>
          <cell r="F1263">
            <v>2566</v>
          </cell>
          <cell r="G1263" t="str">
            <v>800071297439,
800071297447</v>
          </cell>
          <cell r="H1263" t="str">
            <v>นาย</v>
          </cell>
          <cell r="I1263" t="str">
            <v>พงศ์พันธุ์</v>
          </cell>
          <cell r="J1263" t="str">
            <v>แก้วสมศรี</v>
          </cell>
          <cell r="K1263" t="str">
            <v>1 5899 00053 22 5</v>
          </cell>
          <cell r="L1263" t="str">
            <v>ถนนทิพย์เนตร</v>
          </cell>
          <cell r="M1263" t="str">
            <v>เชียงใหม่ 1</v>
          </cell>
          <cell r="N1263">
            <v>8</v>
          </cell>
          <cell r="O1263" t="str">
            <v>สินเชื่อเคหะ,ไทรทอง</v>
          </cell>
          <cell r="P1263" t="str">
            <v>2.หลักทรัพย์ค้ำประกัน</v>
          </cell>
          <cell r="Q1263">
            <v>1503543.01</v>
          </cell>
          <cell r="R1263">
            <v>549725.9</v>
          </cell>
          <cell r="S1263" t="str">
            <v>จังหวัดแม่ฮ่องสอน</v>
          </cell>
          <cell r="T1263" t="str">
            <v>ผบE171</v>
          </cell>
          <cell r="U1263">
            <v>2565</v>
          </cell>
          <cell r="V1263" t="str">
            <v>ผบE209</v>
          </cell>
          <cell r="W1263">
            <v>2565</v>
          </cell>
          <cell r="X1263">
            <v>17</v>
          </cell>
          <cell r="Y1263">
            <v>10</v>
          </cell>
          <cell r="Z1263">
            <v>2565</v>
          </cell>
          <cell r="AA1263"/>
          <cell r="AB1263"/>
          <cell r="AC1263"/>
          <cell r="AD1263"/>
          <cell r="AE1263"/>
          <cell r="AF1263"/>
          <cell r="AG1263">
            <v>27</v>
          </cell>
          <cell r="AH1263">
            <v>10</v>
          </cell>
          <cell r="AI1263">
            <v>2565</v>
          </cell>
          <cell r="AJ1263"/>
          <cell r="AK1263"/>
          <cell r="AL1263"/>
          <cell r="AM1263"/>
          <cell r="AN1263"/>
          <cell r="AO1263"/>
          <cell r="AP1263"/>
          <cell r="AQ1263"/>
          <cell r="AR1263"/>
          <cell r="AS1263"/>
          <cell r="AT1263"/>
          <cell r="AU1263"/>
          <cell r="AV1263"/>
          <cell r="AW1263"/>
          <cell r="AX1263"/>
          <cell r="AY1263"/>
          <cell r="AZ1263"/>
          <cell r="BA1263"/>
          <cell r="BB1263" t="str">
            <v>คำสั่งสืบทรัพย์ 25/3/2567</v>
          </cell>
          <cell r="BC1263"/>
          <cell r="BD1263"/>
          <cell r="BE1263"/>
          <cell r="BF1263"/>
          <cell r="BG1263"/>
          <cell r="BH1263"/>
          <cell r="BI1263"/>
          <cell r="BJ1263"/>
          <cell r="BK1263"/>
          <cell r="BL1263" t="str">
            <v>นายพงศ์พันธุ์ แก้วสมศรี</v>
          </cell>
          <cell r="BM1263">
            <v>883162012043</v>
          </cell>
          <cell r="BN1263"/>
          <cell r="BO1263"/>
          <cell r="BP1263"/>
          <cell r="BQ1263"/>
          <cell r="BR1263"/>
          <cell r="BS1263"/>
          <cell r="BT1263"/>
          <cell r="BU1263"/>
          <cell r="BV1263"/>
          <cell r="BW1263"/>
          <cell r="BX1263"/>
          <cell r="BY1263"/>
          <cell r="BZ1263"/>
          <cell r="CA1263"/>
          <cell r="CB1263"/>
          <cell r="CC1263"/>
          <cell r="CD1263"/>
          <cell r="CE1263"/>
          <cell r="CF1263"/>
          <cell r="CG1263"/>
          <cell r="CH1263"/>
          <cell r="CI1263"/>
          <cell r="CJ1263"/>
          <cell r="CK1263"/>
          <cell r="CL1263"/>
          <cell r="CM1263"/>
          <cell r="CN1263"/>
          <cell r="CO1263"/>
        </row>
        <row r="1264">
          <cell r="B1264">
            <v>2108</v>
          </cell>
          <cell r="C1264">
            <v>1260</v>
          </cell>
          <cell r="D1264">
            <v>30</v>
          </cell>
          <cell r="E1264">
            <v>1</v>
          </cell>
          <cell r="F1264">
            <v>2566</v>
          </cell>
          <cell r="G1264">
            <v>821953004974</v>
          </cell>
          <cell r="H1264" t="str">
            <v>นางสาว</v>
          </cell>
          <cell r="I1264" t="str">
            <v xml:space="preserve">รัชนีพร </v>
          </cell>
          <cell r="J1264" t="str">
            <v>สัตย์หมั้น</v>
          </cell>
          <cell r="K1264" t="str">
            <v>1 5007 00088 47 8</v>
          </cell>
          <cell r="L1264" t="str">
            <v>สันกำแพง</v>
          </cell>
          <cell r="M1264" t="str">
            <v>เชียงใหม่ 3</v>
          </cell>
          <cell r="N1264">
            <v>8</v>
          </cell>
          <cell r="O1264" t="str">
            <v>สินเชื่อธนาคารประชาชน</v>
          </cell>
          <cell r="P1264" t="str">
            <v>1.บุคคลค้ำประกัน</v>
          </cell>
          <cell r="Q1264"/>
          <cell r="R1264"/>
          <cell r="S1264" t="str">
            <v>แขวงเชียงใหม่</v>
          </cell>
          <cell r="T1264" t="str">
            <v>ผบ.5115</v>
          </cell>
          <cell r="U1264">
            <v>2556</v>
          </cell>
          <cell r="V1264" t="str">
            <v>ผบ.6530</v>
          </cell>
          <cell r="W1264">
            <v>2556</v>
          </cell>
          <cell r="X1264">
            <v>8</v>
          </cell>
          <cell r="Y1264">
            <v>10</v>
          </cell>
          <cell r="Z1264">
            <v>2556</v>
          </cell>
          <cell r="AA1264"/>
          <cell r="AB1264"/>
          <cell r="AC1264"/>
          <cell r="AD1264"/>
          <cell r="AE1264"/>
          <cell r="AF1264"/>
          <cell r="AG1264"/>
          <cell r="AH1264"/>
          <cell r="AI1264"/>
          <cell r="AJ1264"/>
          <cell r="AK1264"/>
          <cell r="AL1264"/>
          <cell r="AM1264"/>
          <cell r="AN1264"/>
          <cell r="AO1264"/>
          <cell r="AP1264"/>
          <cell r="AQ1264"/>
          <cell r="AR1264"/>
          <cell r="AS1264"/>
          <cell r="AT1264"/>
          <cell r="AU1264"/>
          <cell r="AV1264"/>
          <cell r="AW1264"/>
          <cell r="AX1264"/>
          <cell r="AY1264"/>
          <cell r="AZ1264"/>
          <cell r="BA1264"/>
          <cell r="BB1264"/>
          <cell r="BC1264"/>
          <cell r="BD1264"/>
          <cell r="BE1264"/>
          <cell r="BF1264"/>
          <cell r="BG1264"/>
          <cell r="BH1264"/>
          <cell r="BI1264"/>
          <cell r="BJ1264"/>
          <cell r="BK1264"/>
          <cell r="BL1264" t="str">
            <v>นางสาวรัชนีพร  สัตย์หมั้น</v>
          </cell>
          <cell r="BM1264">
            <v>0</v>
          </cell>
          <cell r="BN1264"/>
          <cell r="BO1264"/>
          <cell r="BP1264"/>
          <cell r="BQ1264"/>
          <cell r="BR1264"/>
          <cell r="BS1264"/>
          <cell r="BT1264"/>
          <cell r="BU1264"/>
          <cell r="BV1264"/>
          <cell r="BW1264"/>
          <cell r="BX1264"/>
          <cell r="BY1264"/>
          <cell r="BZ1264"/>
          <cell r="CA1264"/>
          <cell r="CB1264"/>
          <cell r="CC1264"/>
          <cell r="CD1264"/>
          <cell r="CE1264"/>
          <cell r="CF1264"/>
          <cell r="CG1264"/>
          <cell r="CH1264"/>
          <cell r="CI1264"/>
          <cell r="CJ1264"/>
          <cell r="CK1264"/>
          <cell r="CL1264"/>
          <cell r="CM1264"/>
          <cell r="CN1264"/>
          <cell r="CO1264"/>
        </row>
        <row r="1265">
          <cell r="B1265">
            <v>2109</v>
          </cell>
          <cell r="C1265">
            <v>1261</v>
          </cell>
          <cell r="D1265">
            <v>30</v>
          </cell>
          <cell r="E1265">
            <v>1</v>
          </cell>
          <cell r="F1265">
            <v>2566</v>
          </cell>
          <cell r="G1265">
            <v>800012078096</v>
          </cell>
          <cell r="H1265" t="str">
            <v>นาย</v>
          </cell>
          <cell r="I1265" t="str">
            <v>จรัส</v>
          </cell>
          <cell r="J1265" t="str">
            <v>หมูทา</v>
          </cell>
          <cell r="K1265" t="str">
            <v>1 5099 00119 59 6</v>
          </cell>
          <cell r="L1265" t="str">
            <v>แม่วาง</v>
          </cell>
          <cell r="M1265" t="str">
            <v>เชียงใหม่ 3</v>
          </cell>
          <cell r="N1265">
            <v>8</v>
          </cell>
          <cell r="O1265" t="str">
            <v>สินเชื่อธนาคารประชาชน</v>
          </cell>
          <cell r="P1265" t="str">
            <v>1.บุคคลค้ำประกัน</v>
          </cell>
          <cell r="Q1265"/>
          <cell r="R1265"/>
          <cell r="S1265" t="str">
            <v>แขวงเชียงใหม่</v>
          </cell>
          <cell r="T1265" t="str">
            <v>ผบ.7546</v>
          </cell>
          <cell r="U1265">
            <v>2557</v>
          </cell>
          <cell r="V1265"/>
          <cell r="W1265"/>
          <cell r="X1265"/>
          <cell r="Y1265"/>
          <cell r="Z1265"/>
          <cell r="AA1265"/>
          <cell r="AB1265"/>
          <cell r="AC1265"/>
          <cell r="AD1265"/>
          <cell r="AE1265"/>
          <cell r="AF1265"/>
          <cell r="AG1265"/>
          <cell r="AH1265"/>
          <cell r="AI1265"/>
          <cell r="AJ1265"/>
          <cell r="AK1265"/>
          <cell r="AL1265"/>
          <cell r="AM1265"/>
          <cell r="AN1265"/>
          <cell r="AO1265"/>
          <cell r="AP1265"/>
          <cell r="AQ1265"/>
          <cell r="AR1265"/>
          <cell r="AS1265"/>
          <cell r="AT1265"/>
          <cell r="AU1265"/>
          <cell r="AV1265"/>
          <cell r="AW1265"/>
          <cell r="AX1265"/>
          <cell r="AY1265"/>
          <cell r="AZ1265"/>
          <cell r="BA1265"/>
          <cell r="BB1265"/>
          <cell r="BC1265"/>
          <cell r="BD1265"/>
          <cell r="BE1265"/>
          <cell r="BF1265"/>
          <cell r="BG1265"/>
          <cell r="BH1265"/>
          <cell r="BI1265"/>
          <cell r="BJ1265"/>
          <cell r="BK1265"/>
          <cell r="BL1265" t="str">
            <v>นายจรัส หมูทา</v>
          </cell>
          <cell r="BM1265">
            <v>823757010230</v>
          </cell>
          <cell r="BN1265"/>
          <cell r="BO1265"/>
          <cell r="BP1265"/>
          <cell r="BQ1265"/>
          <cell r="BR1265"/>
          <cell r="BS1265"/>
          <cell r="BT1265"/>
          <cell r="BU1265"/>
          <cell r="BV1265"/>
          <cell r="BW1265"/>
          <cell r="BX1265"/>
          <cell r="BY1265"/>
          <cell r="BZ1265"/>
          <cell r="CA1265"/>
          <cell r="CB1265"/>
          <cell r="CC1265"/>
          <cell r="CD1265"/>
          <cell r="CE1265"/>
          <cell r="CF1265"/>
          <cell r="CG1265"/>
          <cell r="CH1265"/>
          <cell r="CI1265"/>
          <cell r="CJ1265"/>
          <cell r="CK1265"/>
          <cell r="CL1265"/>
          <cell r="CM1265"/>
          <cell r="CN1265"/>
          <cell r="CO1265"/>
        </row>
        <row r="1266">
          <cell r="B1266">
            <v>2110</v>
          </cell>
          <cell r="C1266">
            <v>1262</v>
          </cell>
          <cell r="D1266">
            <v>30</v>
          </cell>
          <cell r="E1266">
            <v>1</v>
          </cell>
          <cell r="F1266">
            <v>2566</v>
          </cell>
          <cell r="G1266">
            <v>839752012444</v>
          </cell>
          <cell r="H1266" t="str">
            <v>นาย</v>
          </cell>
          <cell r="I1266" t="str">
            <v>มานพ</v>
          </cell>
          <cell r="J1266" t="str">
            <v>สุริยะมโน</v>
          </cell>
          <cell r="K1266"/>
          <cell r="L1266" t="str">
            <v>บวกครกหลวง</v>
          </cell>
          <cell r="M1266" t="str">
            <v>เชียงใหม่ 3</v>
          </cell>
          <cell r="N1266">
            <v>8</v>
          </cell>
          <cell r="O1266" t="str">
            <v>สินเชื่อธนาคารประชาชน</v>
          </cell>
          <cell r="P1266" t="str">
            <v>1.บุคคลค้ำประกัน</v>
          </cell>
          <cell r="Q1266"/>
          <cell r="R1266"/>
          <cell r="S1266" t="str">
            <v>แขวงเชียงใหม่</v>
          </cell>
          <cell r="T1266" t="str">
            <v>ผบ.13002</v>
          </cell>
          <cell r="U1266">
            <v>2559</v>
          </cell>
          <cell r="V1266" t="str">
            <v>ผบ.228</v>
          </cell>
          <cell r="W1266">
            <v>2560</v>
          </cell>
          <cell r="X1266"/>
          <cell r="Y1266"/>
          <cell r="Z1266"/>
          <cell r="AA1266">
            <v>23</v>
          </cell>
          <cell r="AB1266">
            <v>1</v>
          </cell>
          <cell r="AC1266">
            <v>2560</v>
          </cell>
          <cell r="AD1266"/>
          <cell r="AE1266"/>
          <cell r="AF1266"/>
          <cell r="AG1266"/>
          <cell r="AH1266"/>
          <cell r="AI1266"/>
          <cell r="AJ1266"/>
          <cell r="AK1266"/>
          <cell r="AL1266"/>
          <cell r="AM1266"/>
          <cell r="AN1266"/>
          <cell r="AO1266"/>
          <cell r="AP1266"/>
          <cell r="AQ1266"/>
          <cell r="AR1266"/>
          <cell r="AS1266"/>
          <cell r="AT1266"/>
          <cell r="AU1266"/>
          <cell r="AV1266"/>
          <cell r="AW1266"/>
          <cell r="AX1266"/>
          <cell r="AY1266"/>
          <cell r="AZ1266"/>
          <cell r="BA1266"/>
          <cell r="BB1266"/>
          <cell r="BC1266"/>
          <cell r="BD1266"/>
          <cell r="BE1266"/>
          <cell r="BF1266"/>
          <cell r="BG1266"/>
          <cell r="BH1266"/>
          <cell r="BI1266"/>
          <cell r="BJ1266"/>
          <cell r="BK1266"/>
          <cell r="BL1266" t="str">
            <v>นายมานพ สุริยะมโน</v>
          </cell>
          <cell r="BM1266">
            <v>823659010667</v>
          </cell>
          <cell r="BN1266"/>
          <cell r="BO1266"/>
          <cell r="BP1266"/>
          <cell r="BQ1266"/>
          <cell r="BR1266"/>
          <cell r="BS1266"/>
          <cell r="BT1266"/>
          <cell r="BU1266"/>
          <cell r="BV1266"/>
          <cell r="BW1266"/>
          <cell r="BX1266"/>
          <cell r="BY1266"/>
          <cell r="BZ1266"/>
          <cell r="CA1266"/>
          <cell r="CB1266"/>
          <cell r="CC1266"/>
          <cell r="CD1266"/>
          <cell r="CE1266"/>
          <cell r="CF1266"/>
          <cell r="CG1266"/>
          <cell r="CH1266"/>
          <cell r="CI1266"/>
          <cell r="CJ1266"/>
          <cell r="CK1266"/>
          <cell r="CL1266"/>
          <cell r="CM1266"/>
          <cell r="CN1266"/>
          <cell r="CO1266"/>
        </row>
        <row r="1267">
          <cell r="B1267">
            <v>2111</v>
          </cell>
          <cell r="C1267">
            <v>1263</v>
          </cell>
          <cell r="D1267">
            <v>30</v>
          </cell>
          <cell r="E1267">
            <v>1</v>
          </cell>
          <cell r="F1267">
            <v>2566</v>
          </cell>
          <cell r="G1267">
            <v>800042978737</v>
          </cell>
          <cell r="H1267" t="str">
            <v>นาย</v>
          </cell>
          <cell r="I1267" t="str">
            <v>ยุทธนา</v>
          </cell>
          <cell r="J1267" t="str">
            <v>รุ่งธรรม</v>
          </cell>
          <cell r="K1267" t="str">
            <v>1 5099 00972 41 8</v>
          </cell>
          <cell r="L1267" t="str">
            <v>บวกครกหลวง</v>
          </cell>
          <cell r="M1267" t="str">
            <v>เชียงใหม่ 3</v>
          </cell>
          <cell r="N1267">
            <v>8</v>
          </cell>
          <cell r="O1267" t="str">
            <v>สินเชื่อธนาคารประชาชน</v>
          </cell>
          <cell r="P1267" t="str">
            <v>1.บุคคลค้ำประกัน</v>
          </cell>
          <cell r="Q1267"/>
          <cell r="R1267"/>
          <cell r="S1267" t="str">
            <v>แขวงเชียงใหม่</v>
          </cell>
          <cell r="T1267" t="str">
            <v>ผบ.14187</v>
          </cell>
          <cell r="U1267">
            <v>2559</v>
          </cell>
          <cell r="V1267" t="str">
            <v>ผบ.1523</v>
          </cell>
          <cell r="W1267">
            <v>2560</v>
          </cell>
          <cell r="X1267">
            <v>14</v>
          </cell>
          <cell r="Y1267">
            <v>3</v>
          </cell>
          <cell r="Z1267">
            <v>2560</v>
          </cell>
          <cell r="AA1267"/>
          <cell r="AB1267"/>
          <cell r="AC1267"/>
          <cell r="AD1267"/>
          <cell r="AE1267"/>
          <cell r="AF1267"/>
          <cell r="AG1267"/>
          <cell r="AH1267"/>
          <cell r="AI1267"/>
          <cell r="AJ1267"/>
          <cell r="AK1267"/>
          <cell r="AL1267"/>
          <cell r="AM1267"/>
          <cell r="AN1267"/>
          <cell r="AO1267"/>
          <cell r="AP1267"/>
          <cell r="AQ1267"/>
          <cell r="AR1267"/>
          <cell r="AS1267"/>
          <cell r="AT1267"/>
          <cell r="AU1267"/>
          <cell r="AV1267"/>
          <cell r="AW1267"/>
          <cell r="AX1267"/>
          <cell r="AY1267"/>
          <cell r="AZ1267"/>
          <cell r="BA1267"/>
          <cell r="BB1267"/>
          <cell r="BC1267"/>
          <cell r="BD1267"/>
          <cell r="BE1267"/>
          <cell r="BF1267"/>
          <cell r="BG1267"/>
          <cell r="BH1267"/>
          <cell r="BI1267"/>
          <cell r="BJ1267"/>
          <cell r="BK1267"/>
          <cell r="BL1267" t="str">
            <v>นายยุทธนา รุ่งธรรม</v>
          </cell>
          <cell r="BM1267">
            <v>0</v>
          </cell>
          <cell r="BN1267"/>
          <cell r="BO1267"/>
          <cell r="BP1267"/>
          <cell r="BQ1267"/>
          <cell r="BR1267"/>
          <cell r="BS1267"/>
          <cell r="BT1267"/>
          <cell r="BU1267"/>
          <cell r="BV1267"/>
          <cell r="BW1267"/>
          <cell r="BX1267"/>
          <cell r="BY1267"/>
          <cell r="BZ1267"/>
          <cell r="CA1267"/>
          <cell r="CB1267"/>
          <cell r="CC1267"/>
          <cell r="CD1267"/>
          <cell r="CE1267"/>
          <cell r="CF1267"/>
          <cell r="CG1267"/>
          <cell r="CH1267"/>
          <cell r="CI1267"/>
          <cell r="CJ1267"/>
          <cell r="CK1267"/>
          <cell r="CL1267"/>
          <cell r="CM1267"/>
          <cell r="CN1267"/>
          <cell r="CO1267"/>
        </row>
        <row r="1268">
          <cell r="B1268">
            <v>2112</v>
          </cell>
          <cell r="C1268">
            <v>1264</v>
          </cell>
          <cell r="D1268">
            <v>30</v>
          </cell>
          <cell r="E1268">
            <v>1</v>
          </cell>
          <cell r="F1268">
            <v>2566</v>
          </cell>
          <cell r="G1268">
            <v>800048791332</v>
          </cell>
          <cell r="H1268" t="str">
            <v>นาย</v>
          </cell>
          <cell r="I1268" t="str">
            <v>ถาวร</v>
          </cell>
          <cell r="J1268" t="str">
            <v>ยอดศิริ</v>
          </cell>
          <cell r="K1268" t="str">
            <v>3 5006 00355 10 1</v>
          </cell>
          <cell r="L1268" t="str">
            <v>แม่วาง</v>
          </cell>
          <cell r="M1268" t="str">
            <v>เชียงใหม่ 3</v>
          </cell>
          <cell r="N1268">
            <v>8</v>
          </cell>
          <cell r="O1268" t="str">
            <v>สินเชื่อธนาคารประชาชน</v>
          </cell>
          <cell r="P1268" t="str">
            <v>1.บุคคลค้ำประกัน</v>
          </cell>
          <cell r="Q1268"/>
          <cell r="R1268"/>
          <cell r="S1268" t="str">
            <v>แขวงเชียงใหม่</v>
          </cell>
          <cell r="T1268" t="str">
            <v>ผบ.4277</v>
          </cell>
          <cell r="U1268">
            <v>2561</v>
          </cell>
          <cell r="V1268" t="str">
            <v>ผบ.6684</v>
          </cell>
          <cell r="W1268">
            <v>2561</v>
          </cell>
          <cell r="X1268">
            <v>24</v>
          </cell>
          <cell r="Y1268">
            <v>7</v>
          </cell>
          <cell r="Z1268">
            <v>2561</v>
          </cell>
          <cell r="AA1268"/>
          <cell r="AB1268"/>
          <cell r="AC1268"/>
          <cell r="AD1268"/>
          <cell r="AE1268"/>
          <cell r="AF1268"/>
          <cell r="AG1268"/>
          <cell r="AH1268"/>
          <cell r="AI1268"/>
          <cell r="AJ1268"/>
          <cell r="AK1268"/>
          <cell r="AL1268"/>
          <cell r="AM1268"/>
          <cell r="AN1268"/>
          <cell r="AO1268"/>
          <cell r="AP1268"/>
          <cell r="AQ1268"/>
          <cell r="AR1268"/>
          <cell r="AS1268"/>
          <cell r="AT1268"/>
          <cell r="AU1268"/>
          <cell r="AV1268"/>
          <cell r="AW1268"/>
          <cell r="AX1268"/>
          <cell r="AY1268"/>
          <cell r="AZ1268"/>
          <cell r="BA1268"/>
          <cell r="BB1268"/>
          <cell r="BC1268"/>
          <cell r="BD1268"/>
          <cell r="BE1268"/>
          <cell r="BF1268"/>
          <cell r="BG1268"/>
          <cell r="BH1268"/>
          <cell r="BI1268"/>
          <cell r="BJ1268"/>
          <cell r="BK1268"/>
          <cell r="BL1268" t="str">
            <v>นายถาวร ยอดศิริ</v>
          </cell>
          <cell r="BM1268">
            <v>823761010045</v>
          </cell>
          <cell r="BN1268"/>
          <cell r="BO1268"/>
          <cell r="BP1268"/>
          <cell r="BQ1268"/>
          <cell r="BR1268"/>
          <cell r="BS1268"/>
          <cell r="BT1268"/>
          <cell r="BU1268"/>
          <cell r="BV1268"/>
          <cell r="BW1268"/>
          <cell r="BX1268"/>
          <cell r="BY1268"/>
          <cell r="BZ1268"/>
          <cell r="CA1268"/>
          <cell r="CB1268"/>
          <cell r="CC1268"/>
          <cell r="CD1268"/>
          <cell r="CE1268"/>
          <cell r="CF1268"/>
          <cell r="CG1268"/>
          <cell r="CH1268"/>
          <cell r="CI1268"/>
          <cell r="CJ1268"/>
          <cell r="CK1268"/>
          <cell r="CL1268"/>
          <cell r="CM1268"/>
          <cell r="CN1268"/>
          <cell r="CO1268"/>
        </row>
        <row r="1269">
          <cell r="B1269">
            <v>2113</v>
          </cell>
          <cell r="C1269">
            <v>1265</v>
          </cell>
          <cell r="D1269">
            <v>30</v>
          </cell>
          <cell r="E1269">
            <v>1</v>
          </cell>
          <cell r="F1269">
            <v>2566</v>
          </cell>
          <cell r="G1269">
            <v>800019642415</v>
          </cell>
          <cell r="H1269" t="str">
            <v>นาย</v>
          </cell>
          <cell r="I1269" t="str">
            <v>เฉลิม</v>
          </cell>
          <cell r="J1269" t="str">
            <v>พรมมา</v>
          </cell>
          <cell r="K1269" t="str">
            <v>3 5008 00082 79 6</v>
          </cell>
          <cell r="L1269" t="str">
            <v>บวกครกหลวง</v>
          </cell>
          <cell r="M1269" t="str">
            <v>เชียงใหม่ 3</v>
          </cell>
          <cell r="N1269">
            <v>8</v>
          </cell>
          <cell r="O1269" t="str">
            <v>สินเชื่อประชาชน</v>
          </cell>
          <cell r="P1269" t="str">
            <v>1.บุคคลค้ำประกัน</v>
          </cell>
          <cell r="Q1269"/>
          <cell r="R1269"/>
          <cell r="S1269" t="str">
            <v>แขวงเชียงใหม่</v>
          </cell>
          <cell r="T1269" t="str">
            <v>ผบ.1128</v>
          </cell>
          <cell r="U1269">
            <v>2557</v>
          </cell>
          <cell r="V1269" t="str">
            <v>ผบ.2357</v>
          </cell>
          <cell r="W1269">
            <v>2557</v>
          </cell>
          <cell r="X1269"/>
          <cell r="Y1269"/>
          <cell r="Z1269"/>
          <cell r="AA1269">
            <v>12</v>
          </cell>
          <cell r="AB1269">
            <v>5</v>
          </cell>
          <cell r="AC1269">
            <v>2557</v>
          </cell>
          <cell r="AD1269"/>
          <cell r="AE1269"/>
          <cell r="AF1269"/>
          <cell r="AG1269"/>
          <cell r="AH1269"/>
          <cell r="AI1269"/>
          <cell r="AJ1269"/>
          <cell r="AK1269"/>
          <cell r="AL1269"/>
          <cell r="AM1269"/>
          <cell r="AN1269"/>
          <cell r="AO1269"/>
          <cell r="AP1269"/>
          <cell r="AQ1269"/>
          <cell r="AR1269"/>
          <cell r="AS1269"/>
          <cell r="AT1269"/>
          <cell r="AU1269"/>
          <cell r="AV1269"/>
          <cell r="AW1269"/>
          <cell r="AX1269"/>
          <cell r="AY1269"/>
          <cell r="AZ1269"/>
          <cell r="BA1269"/>
          <cell r="BB1269"/>
          <cell r="BC1269"/>
          <cell r="BD1269"/>
          <cell r="BE1269"/>
          <cell r="BF1269"/>
          <cell r="BG1269"/>
          <cell r="BH1269"/>
          <cell r="BI1269"/>
          <cell r="BJ1269"/>
          <cell r="BK1269"/>
          <cell r="BL1269" t="str">
            <v>นายเฉลิม พรมมา</v>
          </cell>
          <cell r="BM1269">
            <v>883262010263</v>
          </cell>
          <cell r="BN1269"/>
          <cell r="BO1269"/>
          <cell r="BP1269"/>
          <cell r="BQ1269"/>
          <cell r="BR1269"/>
          <cell r="BS1269"/>
          <cell r="BT1269"/>
          <cell r="BU1269"/>
          <cell r="BV1269"/>
          <cell r="BW1269"/>
          <cell r="BX1269"/>
          <cell r="BY1269"/>
          <cell r="BZ1269"/>
          <cell r="CA1269"/>
          <cell r="CB1269"/>
          <cell r="CC1269"/>
          <cell r="CD1269"/>
          <cell r="CE1269"/>
          <cell r="CF1269"/>
          <cell r="CG1269"/>
          <cell r="CH1269"/>
          <cell r="CI1269"/>
          <cell r="CJ1269"/>
          <cell r="CK1269"/>
          <cell r="CL1269"/>
          <cell r="CM1269"/>
          <cell r="CN1269"/>
          <cell r="CO1269"/>
        </row>
        <row r="1270">
          <cell r="B1270">
            <v>2114</v>
          </cell>
          <cell r="C1270">
            <v>1266</v>
          </cell>
          <cell r="D1270">
            <v>10</v>
          </cell>
          <cell r="E1270">
            <v>2</v>
          </cell>
          <cell r="F1270">
            <v>2566</v>
          </cell>
          <cell r="G1270">
            <v>800130499924</v>
          </cell>
          <cell r="H1270" t="str">
            <v>นางสาว</v>
          </cell>
          <cell r="I1270" t="str">
            <v>ชุติมณฑน์</v>
          </cell>
          <cell r="J1270" t="str">
            <v>เฮงหลี</v>
          </cell>
          <cell r="K1270" t="str">
            <v>1 5099 01461 56 5</v>
          </cell>
          <cell r="L1270" t="str">
            <v>เชียงใหม่</v>
          </cell>
          <cell r="M1270" t="str">
            <v>เชียงใหม่ 1</v>
          </cell>
          <cell r="N1270">
            <v>8</v>
          </cell>
          <cell r="O1270" t="str">
            <v>สินเชื่อธนาคารประชาชน</v>
          </cell>
          <cell r="P1270" t="str">
            <v>1.บุคคลค้ำประกัน</v>
          </cell>
          <cell r="Q1270"/>
          <cell r="R1270"/>
          <cell r="S1270" t="str">
            <v>แขวงเชียงดาว</v>
          </cell>
          <cell r="T1270" t="str">
            <v>ผบE627</v>
          </cell>
          <cell r="U1270">
            <v>2565</v>
          </cell>
          <cell r="V1270" t="str">
            <v>ผบE727</v>
          </cell>
          <cell r="W1270">
            <v>2565</v>
          </cell>
          <cell r="X1270">
            <v>10</v>
          </cell>
          <cell r="Y1270">
            <v>10</v>
          </cell>
          <cell r="Z1270">
            <v>2565</v>
          </cell>
          <cell r="AA1270"/>
          <cell r="AB1270"/>
          <cell r="AC1270"/>
          <cell r="AD1270">
            <v>10</v>
          </cell>
          <cell r="AE1270">
            <v>10</v>
          </cell>
          <cell r="AF1270">
            <v>2565</v>
          </cell>
          <cell r="AG1270">
            <v>13</v>
          </cell>
          <cell r="AH1270">
            <v>12</v>
          </cell>
          <cell r="AI1270">
            <v>2565</v>
          </cell>
          <cell r="AJ1270"/>
          <cell r="AK1270"/>
          <cell r="AL1270"/>
          <cell r="AM1270"/>
          <cell r="AN1270"/>
          <cell r="AO1270"/>
          <cell r="AP1270"/>
          <cell r="AQ1270"/>
          <cell r="AR1270"/>
          <cell r="AS1270"/>
          <cell r="AT1270"/>
          <cell r="AU1270"/>
          <cell r="AV1270"/>
          <cell r="AW1270"/>
          <cell r="AX1270"/>
          <cell r="AY1270"/>
          <cell r="AZ1270"/>
          <cell r="BA1270"/>
          <cell r="BB1270"/>
          <cell r="BC1270"/>
          <cell r="BD1270"/>
          <cell r="BE1270"/>
          <cell r="BF1270"/>
          <cell r="BG1270"/>
          <cell r="BH1270"/>
          <cell r="BI1270"/>
          <cell r="BJ1270"/>
          <cell r="BK1270"/>
          <cell r="BL1270" t="str">
            <v>นางสาวชุติมณฑน์ เฮงหลี</v>
          </cell>
          <cell r="BM1270">
            <v>883165010120</v>
          </cell>
          <cell r="BN1270"/>
          <cell r="BO1270"/>
          <cell r="BP1270"/>
          <cell r="BQ1270"/>
          <cell r="BR1270"/>
          <cell r="BS1270"/>
          <cell r="BT1270"/>
          <cell r="BU1270"/>
          <cell r="BV1270"/>
          <cell r="BW1270"/>
          <cell r="BX1270"/>
          <cell r="BY1270"/>
          <cell r="BZ1270"/>
          <cell r="CA1270"/>
          <cell r="CB1270"/>
          <cell r="CC1270"/>
          <cell r="CD1270"/>
          <cell r="CE1270"/>
          <cell r="CF1270"/>
          <cell r="CG1270"/>
          <cell r="CH1270"/>
          <cell r="CI1270"/>
          <cell r="CJ1270"/>
          <cell r="CK1270"/>
          <cell r="CL1270"/>
          <cell r="CM1270"/>
          <cell r="CN1270"/>
          <cell r="CO1270"/>
        </row>
        <row r="1271">
          <cell r="B1271">
            <v>2115</v>
          </cell>
          <cell r="C1271">
            <v>1267</v>
          </cell>
          <cell r="D1271">
            <v>10</v>
          </cell>
          <cell r="E1271">
            <v>2</v>
          </cell>
          <cell r="F1271">
            <v>2566</v>
          </cell>
          <cell r="G1271"/>
          <cell r="H1271" t="str">
            <v>นาง</v>
          </cell>
          <cell r="I1271" t="str">
            <v>รัชฎาภรณ์</v>
          </cell>
          <cell r="J1271" t="str">
            <v>เพ็ชรเปิยม</v>
          </cell>
          <cell r="K1271" t="str">
            <v>3 5712 00295 20 0</v>
          </cell>
          <cell r="L1271" t="str">
            <v>สารภี</v>
          </cell>
          <cell r="M1271" t="str">
            <v>เชียงใหม่ 3</v>
          </cell>
          <cell r="N1271">
            <v>8</v>
          </cell>
          <cell r="O1271" t="str">
            <v>สินเชื่อธนาคารประชาชน</v>
          </cell>
          <cell r="P1271" t="str">
            <v>1.บุคคลค้ำประกัน</v>
          </cell>
          <cell r="Q1271"/>
          <cell r="R1271"/>
          <cell r="S1271" t="str">
            <v>แขวงเชียงใหม่</v>
          </cell>
          <cell r="T1271" t="str">
            <v>ผบ.4459</v>
          </cell>
          <cell r="U1271">
            <v>2558</v>
          </cell>
          <cell r="V1271" t="str">
            <v>ผบ4963</v>
          </cell>
          <cell r="W1271">
            <v>2558</v>
          </cell>
          <cell r="X1271">
            <v>10</v>
          </cell>
          <cell r="Y1271">
            <v>8</v>
          </cell>
          <cell r="Z1271">
            <v>2558</v>
          </cell>
          <cell r="AA1271"/>
          <cell r="AB1271"/>
          <cell r="AC1271"/>
          <cell r="AD1271"/>
          <cell r="AE1271"/>
          <cell r="AF1271"/>
          <cell r="AG1271"/>
          <cell r="AH1271"/>
          <cell r="AI1271"/>
          <cell r="AJ1271"/>
          <cell r="AK1271"/>
          <cell r="AL1271"/>
          <cell r="AM1271"/>
          <cell r="AN1271"/>
          <cell r="AO1271"/>
          <cell r="AP1271"/>
          <cell r="AQ1271"/>
          <cell r="AR1271"/>
          <cell r="AS1271"/>
          <cell r="AT1271"/>
          <cell r="AU1271"/>
          <cell r="AV1271"/>
          <cell r="AW1271"/>
          <cell r="AX1271"/>
          <cell r="AY1271"/>
          <cell r="AZ1271"/>
          <cell r="BA1271"/>
          <cell r="BB1271"/>
          <cell r="BC1271"/>
          <cell r="BD1271"/>
          <cell r="BE1271"/>
          <cell r="BF1271"/>
          <cell r="BG1271"/>
          <cell r="BH1271"/>
          <cell r="BI1271"/>
          <cell r="BJ1271"/>
          <cell r="BK1271"/>
          <cell r="BL1271" t="str">
            <v>นางรัชฎาภรณ์ เพ็ชรเปิยม</v>
          </cell>
          <cell r="BM1271">
            <v>0</v>
          </cell>
          <cell r="BN1271"/>
          <cell r="BO1271"/>
          <cell r="BP1271"/>
          <cell r="BQ1271"/>
          <cell r="BR1271"/>
          <cell r="BS1271"/>
          <cell r="BT1271"/>
          <cell r="BU1271"/>
          <cell r="BV1271"/>
          <cell r="BW1271"/>
          <cell r="BX1271"/>
          <cell r="BY1271"/>
          <cell r="BZ1271"/>
          <cell r="CA1271"/>
          <cell r="CB1271"/>
          <cell r="CC1271"/>
          <cell r="CD1271"/>
          <cell r="CE1271"/>
          <cell r="CF1271"/>
          <cell r="CG1271"/>
          <cell r="CH1271"/>
          <cell r="CI1271"/>
          <cell r="CJ1271"/>
          <cell r="CK1271"/>
          <cell r="CL1271"/>
          <cell r="CM1271"/>
          <cell r="CN1271"/>
          <cell r="CO1271"/>
        </row>
        <row r="1272">
          <cell r="B1272">
            <v>2116</v>
          </cell>
          <cell r="C1272">
            <v>1268</v>
          </cell>
          <cell r="D1272">
            <v>10</v>
          </cell>
          <cell r="E1272">
            <v>2</v>
          </cell>
          <cell r="F1272">
            <v>2566</v>
          </cell>
          <cell r="G1272"/>
          <cell r="H1272" t="str">
            <v>นางสาว</v>
          </cell>
          <cell r="I1272" t="str">
            <v>ศรัณย์รักษ์หรืออรุณทิพย์</v>
          </cell>
          <cell r="J1272" t="str">
            <v>เจริญสุข</v>
          </cell>
          <cell r="K1272"/>
          <cell r="L1272" t="str">
            <v>ประตูช้างเผือก</v>
          </cell>
          <cell r="M1272" t="str">
            <v>เชียงใหม่ 1</v>
          </cell>
          <cell r="N1272">
            <v>8</v>
          </cell>
          <cell r="O1272" t="str">
            <v>สินเชื่อธนาคารประชาชน</v>
          </cell>
          <cell r="P1272" t="str">
            <v>1.บุคคลค้ำประกัน</v>
          </cell>
          <cell r="Q1272"/>
          <cell r="R1272"/>
          <cell r="S1272" t="str">
            <v>จังหวัดแพร่</v>
          </cell>
          <cell r="T1272" t="str">
            <v>ผบ.4114</v>
          </cell>
          <cell r="U1272">
            <v>2562</v>
          </cell>
          <cell r="V1272" t="str">
            <v>ผบ.4741</v>
          </cell>
          <cell r="W1272">
            <v>2562</v>
          </cell>
          <cell r="X1272"/>
          <cell r="Y1272"/>
          <cell r="Z1272"/>
          <cell r="AA1272">
            <v>18</v>
          </cell>
          <cell r="AB1272">
            <v>11</v>
          </cell>
          <cell r="AC1272">
            <v>2562</v>
          </cell>
          <cell r="AD1272"/>
          <cell r="AE1272"/>
          <cell r="AF1272"/>
          <cell r="AG1272"/>
          <cell r="AH1272"/>
          <cell r="AI1272"/>
          <cell r="AJ1272"/>
          <cell r="AK1272"/>
          <cell r="AL1272"/>
          <cell r="AM1272"/>
          <cell r="AN1272"/>
          <cell r="AO1272"/>
          <cell r="AP1272"/>
          <cell r="AQ1272"/>
          <cell r="AR1272"/>
          <cell r="AS1272"/>
          <cell r="AT1272"/>
          <cell r="AU1272"/>
          <cell r="AV1272"/>
          <cell r="AW1272"/>
          <cell r="AX1272"/>
          <cell r="AY1272"/>
          <cell r="AZ1272"/>
          <cell r="BA1272"/>
          <cell r="BB1272"/>
          <cell r="BC1272"/>
          <cell r="BD1272"/>
          <cell r="BE1272"/>
          <cell r="BF1272"/>
          <cell r="BG1272"/>
          <cell r="BH1272"/>
          <cell r="BI1272"/>
          <cell r="BJ1272"/>
          <cell r="BK1272"/>
          <cell r="BL1272" t="str">
            <v>นางสาวศรัณย์รักษ์หรืออรุณทิพย์ เจริญสุข</v>
          </cell>
          <cell r="BM1272">
            <v>0</v>
          </cell>
          <cell r="BN1272"/>
          <cell r="BO1272"/>
          <cell r="BP1272"/>
          <cell r="BQ1272"/>
          <cell r="BR1272"/>
          <cell r="BS1272"/>
          <cell r="BT1272"/>
          <cell r="BU1272"/>
          <cell r="BV1272"/>
          <cell r="BW1272"/>
          <cell r="BX1272"/>
          <cell r="BY1272"/>
          <cell r="BZ1272"/>
          <cell r="CA1272"/>
          <cell r="CB1272"/>
          <cell r="CC1272"/>
          <cell r="CD1272"/>
          <cell r="CE1272"/>
          <cell r="CF1272"/>
          <cell r="CG1272"/>
          <cell r="CH1272"/>
          <cell r="CI1272"/>
          <cell r="CJ1272"/>
          <cell r="CK1272"/>
          <cell r="CL1272"/>
          <cell r="CM1272"/>
          <cell r="CN1272"/>
          <cell r="CO1272"/>
        </row>
        <row r="1273">
          <cell r="B1273">
            <v>2117</v>
          </cell>
          <cell r="C1273">
            <v>1269</v>
          </cell>
          <cell r="D1273">
            <v>10</v>
          </cell>
          <cell r="E1273">
            <v>2</v>
          </cell>
          <cell r="F1273">
            <v>2566</v>
          </cell>
          <cell r="G1273">
            <v>800070339430</v>
          </cell>
          <cell r="H1273" t="str">
            <v>นาย</v>
          </cell>
          <cell r="I1273" t="str">
            <v>สงกรานต์</v>
          </cell>
          <cell r="J1273" t="str">
            <v>เรือนทอง</v>
          </cell>
          <cell r="K1273" t="str">
            <v>1 5099 01568 15 7</v>
          </cell>
          <cell r="L1273" t="str">
            <v>นิมมานเหมินทร์</v>
          </cell>
          <cell r="M1273" t="str">
            <v>เชียงใหม่ 1</v>
          </cell>
          <cell r="N1273">
            <v>8</v>
          </cell>
          <cell r="O1273" t="str">
            <v>สินเชื่อธนาคารประชาชน</v>
          </cell>
          <cell r="P1273" t="str">
            <v>1.บุคคลค้ำประกัน</v>
          </cell>
          <cell r="Q1273"/>
          <cell r="R1273"/>
          <cell r="S1273" t="str">
            <v>แขวงเชียงใหม่</v>
          </cell>
          <cell r="T1273" t="str">
            <v>ผบ.10099</v>
          </cell>
          <cell r="U1273">
            <v>2562</v>
          </cell>
          <cell r="V1273" t="str">
            <v>ผบ.10567</v>
          </cell>
          <cell r="W1273">
            <v>2562</v>
          </cell>
          <cell r="X1273"/>
          <cell r="Y1273"/>
          <cell r="Z1273"/>
          <cell r="AA1273">
            <v>15</v>
          </cell>
          <cell r="AB1273">
            <v>10</v>
          </cell>
          <cell r="AC1273">
            <v>2562</v>
          </cell>
          <cell r="AD1273"/>
          <cell r="AE1273"/>
          <cell r="AF1273"/>
          <cell r="AG1273"/>
          <cell r="AH1273"/>
          <cell r="AI1273"/>
          <cell r="AJ1273"/>
          <cell r="AK1273"/>
          <cell r="AL1273"/>
          <cell r="AM1273"/>
          <cell r="AN1273"/>
          <cell r="AO1273"/>
          <cell r="AP1273"/>
          <cell r="AQ1273"/>
          <cell r="AR1273"/>
          <cell r="AS1273"/>
          <cell r="AT1273"/>
          <cell r="AU1273"/>
          <cell r="AV1273"/>
          <cell r="AW1273"/>
          <cell r="AX1273"/>
          <cell r="AY1273"/>
          <cell r="AZ1273"/>
          <cell r="BA1273"/>
          <cell r="BB1273"/>
          <cell r="BC1273"/>
          <cell r="BD1273"/>
          <cell r="BE1273"/>
          <cell r="BF1273"/>
          <cell r="BG1273"/>
          <cell r="BH1273"/>
          <cell r="BI1273"/>
          <cell r="BJ1273"/>
          <cell r="BK1273"/>
          <cell r="BL1273" t="str">
            <v>นายสงกรานต์ เรือนทอง</v>
          </cell>
          <cell r="BM1273">
            <v>0</v>
          </cell>
          <cell r="BN1273"/>
          <cell r="BO1273"/>
          <cell r="BP1273"/>
          <cell r="BQ1273"/>
          <cell r="BR1273"/>
          <cell r="BS1273"/>
          <cell r="BT1273"/>
          <cell r="BU1273"/>
          <cell r="BV1273"/>
          <cell r="BW1273"/>
          <cell r="BX1273"/>
          <cell r="BY1273"/>
          <cell r="BZ1273"/>
          <cell r="CA1273"/>
          <cell r="CB1273"/>
          <cell r="CC1273"/>
          <cell r="CD1273"/>
          <cell r="CE1273"/>
          <cell r="CF1273"/>
          <cell r="CG1273"/>
          <cell r="CH1273"/>
          <cell r="CI1273"/>
          <cell r="CJ1273"/>
          <cell r="CK1273"/>
          <cell r="CL1273"/>
          <cell r="CM1273"/>
          <cell r="CN1273"/>
          <cell r="CO1273"/>
        </row>
        <row r="1274">
          <cell r="B1274">
            <v>2118</v>
          </cell>
          <cell r="C1274">
            <v>1270</v>
          </cell>
          <cell r="D1274">
            <v>10</v>
          </cell>
          <cell r="E1274">
            <v>2</v>
          </cell>
          <cell r="F1274">
            <v>2566</v>
          </cell>
          <cell r="G1274">
            <v>800098407896</v>
          </cell>
          <cell r="H1274" t="str">
            <v>นาย</v>
          </cell>
          <cell r="I1274" t="str">
            <v>บัญชา</v>
          </cell>
          <cell r="J1274" t="str">
            <v>อิสสระกุล</v>
          </cell>
          <cell r="K1274" t="str">
            <v xml:space="preserve">3 5099 00543 44 1 </v>
          </cell>
          <cell r="L1274" t="str">
            <v>หนองหอย</v>
          </cell>
          <cell r="M1274" t="str">
            <v>เชียงใหม่ 1</v>
          </cell>
          <cell r="N1274">
            <v>8</v>
          </cell>
          <cell r="O1274" t="str">
            <v>สินเชื่อธนาคารประชาชน</v>
          </cell>
          <cell r="P1274" t="str">
            <v>1.บุคคลค้ำประกัน</v>
          </cell>
          <cell r="Q1274"/>
          <cell r="R1274"/>
          <cell r="S1274" t="str">
            <v>แขวงเชียงใหม่</v>
          </cell>
          <cell r="T1274" t="str">
            <v>ผบ.883</v>
          </cell>
          <cell r="U1274">
            <v>2565</v>
          </cell>
          <cell r="V1274" t="str">
            <v>ผบ.1397</v>
          </cell>
          <cell r="W1274">
            <v>2565</v>
          </cell>
          <cell r="X1274">
            <v>29</v>
          </cell>
          <cell r="Y1274">
            <v>8</v>
          </cell>
          <cell r="Z1274">
            <v>2565</v>
          </cell>
          <cell r="AA1274"/>
          <cell r="AB1274"/>
          <cell r="AC1274"/>
          <cell r="AD1274">
            <v>29</v>
          </cell>
          <cell r="AE1274">
            <v>8</v>
          </cell>
          <cell r="AF1274">
            <v>2565</v>
          </cell>
          <cell r="AG1274">
            <v>13</v>
          </cell>
          <cell r="AH1274">
            <v>1</v>
          </cell>
          <cell r="AI1274">
            <v>2566</v>
          </cell>
          <cell r="AJ1274"/>
          <cell r="AK1274"/>
          <cell r="AL1274"/>
          <cell r="AM1274"/>
          <cell r="AN1274"/>
          <cell r="AO1274"/>
          <cell r="AP1274"/>
          <cell r="AQ1274"/>
          <cell r="AR1274"/>
          <cell r="AS1274"/>
          <cell r="AT1274"/>
          <cell r="AU1274"/>
          <cell r="AV1274"/>
          <cell r="AW1274"/>
          <cell r="AX1274"/>
          <cell r="AY1274"/>
          <cell r="AZ1274"/>
          <cell r="BA1274"/>
          <cell r="BB1274"/>
          <cell r="BC1274"/>
          <cell r="BD1274"/>
          <cell r="BE1274"/>
          <cell r="BF1274"/>
          <cell r="BG1274"/>
          <cell r="BH1274"/>
          <cell r="BI1274"/>
          <cell r="BJ1274"/>
          <cell r="BK1274"/>
          <cell r="BL1274" t="str">
            <v>นายบัญชา อิสสระกุล</v>
          </cell>
          <cell r="BM1274">
            <v>883164010350</v>
          </cell>
          <cell r="BN1274"/>
          <cell r="BO1274"/>
          <cell r="BP1274"/>
          <cell r="BQ1274"/>
          <cell r="BR1274"/>
          <cell r="BS1274"/>
          <cell r="BT1274"/>
          <cell r="BU1274"/>
          <cell r="BV1274"/>
          <cell r="BW1274"/>
          <cell r="BX1274"/>
          <cell r="BY1274"/>
          <cell r="BZ1274"/>
          <cell r="CA1274"/>
          <cell r="CB1274"/>
          <cell r="CC1274"/>
          <cell r="CD1274"/>
          <cell r="CE1274"/>
          <cell r="CF1274"/>
          <cell r="CG1274"/>
          <cell r="CH1274"/>
          <cell r="CI1274"/>
          <cell r="CJ1274"/>
          <cell r="CK1274"/>
          <cell r="CL1274"/>
          <cell r="CM1274"/>
          <cell r="CN1274"/>
          <cell r="CO1274"/>
        </row>
        <row r="1275">
          <cell r="B1275">
            <v>2119</v>
          </cell>
          <cell r="C1275">
            <v>1271</v>
          </cell>
          <cell r="D1275">
            <v>17</v>
          </cell>
          <cell r="E1275">
            <v>2</v>
          </cell>
          <cell r="F1275">
            <v>2566</v>
          </cell>
          <cell r="G1275">
            <v>8800002277906</v>
          </cell>
          <cell r="H1275" t="str">
            <v>พันตำรวจตรี</v>
          </cell>
          <cell r="I1275" t="str">
            <v>กิจจา</v>
          </cell>
          <cell r="J1275" t="str">
            <v>ศรีกันทา</v>
          </cell>
          <cell r="K1275" t="str">
            <v>3 5804 00023 39 3</v>
          </cell>
          <cell r="L1275" t="str">
            <v>บวกครกหลวง</v>
          </cell>
          <cell r="M1275" t="str">
            <v>เชียงใหม่ 3</v>
          </cell>
          <cell r="N1275">
            <v>8</v>
          </cell>
          <cell r="O1275" t="str">
            <v>สินเชื่อสวัสดิการ</v>
          </cell>
          <cell r="P1275" t="str">
            <v>1.บุคคลค้ำประกัน</v>
          </cell>
          <cell r="Q1275"/>
          <cell r="R1275"/>
          <cell r="S1275" t="str">
            <v>จังหวัดแม่สะเรียง</v>
          </cell>
          <cell r="T1275" t="str">
            <v>ผบ.291</v>
          </cell>
          <cell r="U1275">
            <v>2557</v>
          </cell>
          <cell r="V1275" t="str">
            <v>ผบ.2</v>
          </cell>
          <cell r="W1275">
            <v>2558</v>
          </cell>
          <cell r="X1275">
            <v>23</v>
          </cell>
          <cell r="Y1275">
            <v>1</v>
          </cell>
          <cell r="Z1275">
            <v>2558</v>
          </cell>
          <cell r="AA1275"/>
          <cell r="AB1275"/>
          <cell r="AC1275"/>
          <cell r="AD1275"/>
          <cell r="AE1275"/>
          <cell r="AF1275"/>
          <cell r="AG1275"/>
          <cell r="AH1275"/>
          <cell r="AI1275"/>
          <cell r="AJ1275"/>
          <cell r="AK1275"/>
          <cell r="AL1275"/>
          <cell r="AM1275"/>
          <cell r="AN1275"/>
          <cell r="AO1275"/>
          <cell r="AP1275"/>
          <cell r="AQ1275"/>
          <cell r="AR1275"/>
          <cell r="AS1275"/>
          <cell r="AT1275"/>
          <cell r="AU1275"/>
          <cell r="AV1275"/>
          <cell r="AW1275"/>
          <cell r="AX1275"/>
          <cell r="AY1275"/>
          <cell r="AZ1275"/>
          <cell r="BA1275"/>
          <cell r="BB1275"/>
          <cell r="BC1275"/>
          <cell r="BD1275"/>
          <cell r="BE1275"/>
          <cell r="BF1275"/>
          <cell r="BG1275"/>
          <cell r="BH1275"/>
          <cell r="BI1275"/>
          <cell r="BJ1275"/>
          <cell r="BK1275"/>
          <cell r="BL1275" t="str">
            <v>พันตำรวจตรีกิจจา ศรีกันทา</v>
          </cell>
          <cell r="BM1275">
            <v>0</v>
          </cell>
          <cell r="BN1275"/>
          <cell r="BO1275"/>
          <cell r="BP1275"/>
          <cell r="BQ1275"/>
          <cell r="BR1275"/>
          <cell r="BS1275"/>
          <cell r="BT1275"/>
          <cell r="BU1275"/>
          <cell r="BV1275"/>
          <cell r="BW1275"/>
          <cell r="BX1275"/>
          <cell r="BY1275"/>
          <cell r="BZ1275"/>
          <cell r="CA1275"/>
          <cell r="CB1275"/>
          <cell r="CC1275"/>
          <cell r="CD1275"/>
          <cell r="CE1275"/>
          <cell r="CF1275"/>
          <cell r="CG1275"/>
          <cell r="CH1275"/>
          <cell r="CI1275"/>
          <cell r="CJ1275"/>
          <cell r="CK1275"/>
          <cell r="CL1275"/>
          <cell r="CM1275"/>
          <cell r="CN1275"/>
          <cell r="CO1275"/>
        </row>
        <row r="1276">
          <cell r="B1276">
            <v>2120</v>
          </cell>
          <cell r="C1276">
            <v>1272</v>
          </cell>
          <cell r="D1276">
            <v>24</v>
          </cell>
          <cell r="E1276">
            <v>2</v>
          </cell>
          <cell r="F1276">
            <v>2566</v>
          </cell>
          <cell r="G1276">
            <v>800082791008</v>
          </cell>
          <cell r="H1276" t="str">
            <v>นางสาว</v>
          </cell>
          <cell r="I1276" t="str">
            <v>จุฑามาศ</v>
          </cell>
          <cell r="J1276" t="str">
            <v>สุดใจ</v>
          </cell>
          <cell r="K1276" t="str">
            <v xml:space="preserve">1 5099 01519 10 5 </v>
          </cell>
          <cell r="L1276" t="str">
            <v>ช้างคลาน</v>
          </cell>
          <cell r="M1276" t="str">
            <v>เชียงใหม่ 1</v>
          </cell>
          <cell r="N1276">
            <v>8</v>
          </cell>
          <cell r="O1276" t="str">
            <v>สินเชื่อธนาคารประชาชน</v>
          </cell>
          <cell r="P1276" t="str">
            <v>1.บุคคลค้ำประกัน</v>
          </cell>
          <cell r="Q1276">
            <v>106388</v>
          </cell>
          <cell r="R1276">
            <v>34004.25</v>
          </cell>
          <cell r="S1276" t="str">
            <v>แขวงเชียงใหม่</v>
          </cell>
          <cell r="T1276" t="str">
            <v>ผบE7121</v>
          </cell>
          <cell r="U1276">
            <v>2565</v>
          </cell>
          <cell r="V1276" t="str">
            <v>ผบE247</v>
          </cell>
          <cell r="W1276">
            <v>2566</v>
          </cell>
          <cell r="X1276">
            <v>17</v>
          </cell>
          <cell r="Y1276">
            <v>1</v>
          </cell>
          <cell r="Z1276">
            <v>2566</v>
          </cell>
          <cell r="AA1276"/>
          <cell r="AB1276"/>
          <cell r="AC1276"/>
          <cell r="AD1276">
            <v>17</v>
          </cell>
          <cell r="AE1276">
            <v>1</v>
          </cell>
          <cell r="AF1276">
            <v>2566</v>
          </cell>
          <cell r="AG1276"/>
          <cell r="AH1276"/>
          <cell r="AI1276"/>
          <cell r="AJ1276"/>
          <cell r="AK1276"/>
          <cell r="AL1276"/>
          <cell r="AM1276"/>
          <cell r="AN1276"/>
          <cell r="AO1276"/>
          <cell r="AP1276"/>
          <cell r="AQ1276"/>
          <cell r="AR1276"/>
          <cell r="AS1276"/>
          <cell r="AT1276"/>
          <cell r="AU1276"/>
          <cell r="AV1276"/>
          <cell r="AW1276"/>
          <cell r="AX1276"/>
          <cell r="AY1276"/>
          <cell r="AZ1276"/>
          <cell r="BA1276"/>
          <cell r="BB1276"/>
          <cell r="BC1276"/>
          <cell r="BD1276"/>
          <cell r="BE1276"/>
          <cell r="BF1276"/>
          <cell r="BG1276"/>
          <cell r="BH1276"/>
          <cell r="BI1276"/>
          <cell r="BJ1276"/>
          <cell r="BK1276"/>
          <cell r="BL1276" t="str">
            <v>นางสาวจุฑามาศ สุดใจ</v>
          </cell>
          <cell r="BM1276">
            <v>883165010266</v>
          </cell>
          <cell r="BN1276"/>
          <cell r="BO1276"/>
          <cell r="BP1276"/>
          <cell r="BQ1276"/>
          <cell r="BR1276"/>
          <cell r="BS1276"/>
          <cell r="BT1276"/>
          <cell r="BU1276"/>
          <cell r="BV1276"/>
          <cell r="BW1276"/>
          <cell r="BX1276"/>
          <cell r="BY1276"/>
          <cell r="BZ1276"/>
          <cell r="CA1276"/>
          <cell r="CB1276"/>
          <cell r="CC1276"/>
          <cell r="CD1276"/>
          <cell r="CE1276"/>
          <cell r="CF1276"/>
          <cell r="CG1276"/>
          <cell r="CH1276"/>
          <cell r="CI1276"/>
          <cell r="CJ1276"/>
          <cell r="CK1276"/>
          <cell r="CL1276"/>
          <cell r="CM1276"/>
          <cell r="CN1276"/>
          <cell r="CO1276"/>
        </row>
        <row r="1277">
          <cell r="B1277">
            <v>2121</v>
          </cell>
          <cell r="C1277">
            <v>1273</v>
          </cell>
          <cell r="D1277">
            <v>24</v>
          </cell>
          <cell r="E1277">
            <v>2</v>
          </cell>
          <cell r="F1277">
            <v>2566</v>
          </cell>
          <cell r="G1277">
            <v>800064708079</v>
          </cell>
          <cell r="H1277" t="str">
            <v>นางสาว</v>
          </cell>
          <cell r="I1277" t="str">
            <v>อำพร</v>
          </cell>
          <cell r="J1277" t="str">
            <v>มูลปิน</v>
          </cell>
          <cell r="K1277">
            <v>3500600246612</v>
          </cell>
          <cell r="L1277" t="str">
            <v>ช้างคลาน</v>
          </cell>
          <cell r="M1277" t="str">
            <v>เชียงใหม่1</v>
          </cell>
          <cell r="N1277">
            <v>8</v>
          </cell>
          <cell r="O1277" t="str">
            <v>สินเชื่อธนาคารประชาชน</v>
          </cell>
          <cell r="P1277" t="str">
            <v>1.บุคคลค้ำประกัน</v>
          </cell>
          <cell r="Q1277">
            <v>117764</v>
          </cell>
          <cell r="R1277">
            <v>31378.400000000001</v>
          </cell>
          <cell r="S1277" t="str">
            <v>แขวงเชียงใหม่</v>
          </cell>
          <cell r="T1277" t="str">
            <v>ผบE7119</v>
          </cell>
          <cell r="U1277">
            <v>2565</v>
          </cell>
          <cell r="V1277" t="str">
            <v>ผบE201</v>
          </cell>
          <cell r="W1277">
            <v>2566</v>
          </cell>
          <cell r="X1277">
            <v>17</v>
          </cell>
          <cell r="Y1277">
            <v>1</v>
          </cell>
          <cell r="Z1277">
            <v>2566</v>
          </cell>
          <cell r="AA1277"/>
          <cell r="AB1277"/>
          <cell r="AC1277"/>
          <cell r="AD1277"/>
          <cell r="AE1277"/>
          <cell r="AF1277"/>
          <cell r="AG1277"/>
          <cell r="AH1277"/>
          <cell r="AI1277"/>
          <cell r="AJ1277"/>
          <cell r="AK1277"/>
          <cell r="AL1277"/>
          <cell r="AM1277"/>
          <cell r="AN1277"/>
          <cell r="AO1277"/>
          <cell r="AP1277"/>
          <cell r="AQ1277"/>
          <cell r="AR1277"/>
          <cell r="AS1277"/>
          <cell r="AT1277"/>
          <cell r="AU1277"/>
          <cell r="AV1277"/>
          <cell r="AW1277"/>
          <cell r="AX1277"/>
          <cell r="AY1277"/>
          <cell r="AZ1277"/>
          <cell r="BA1277"/>
          <cell r="BB1277"/>
          <cell r="BC1277"/>
          <cell r="BD1277"/>
          <cell r="BE1277"/>
          <cell r="BF1277"/>
          <cell r="BG1277"/>
          <cell r="BH1277"/>
          <cell r="BI1277"/>
          <cell r="BJ1277"/>
          <cell r="BK1277"/>
          <cell r="BL1277" t="str">
            <v>นางสาวอำพร มูลปิน</v>
          </cell>
          <cell r="BM1277">
            <v>883165010263</v>
          </cell>
          <cell r="BN1277"/>
          <cell r="BO1277"/>
          <cell r="BP1277"/>
          <cell r="BQ1277"/>
          <cell r="BR1277"/>
          <cell r="BS1277"/>
          <cell r="BT1277"/>
          <cell r="BU1277"/>
          <cell r="BV1277"/>
          <cell r="BW1277"/>
          <cell r="BX1277"/>
          <cell r="BY1277"/>
          <cell r="BZ1277"/>
          <cell r="CA1277"/>
          <cell r="CB1277"/>
          <cell r="CC1277"/>
          <cell r="CD1277"/>
          <cell r="CE1277"/>
          <cell r="CF1277"/>
          <cell r="CG1277"/>
          <cell r="CH1277"/>
          <cell r="CI1277"/>
          <cell r="CJ1277"/>
          <cell r="CK1277"/>
          <cell r="CL1277"/>
          <cell r="CM1277"/>
          <cell r="CN1277"/>
          <cell r="CO1277"/>
        </row>
        <row r="1278">
          <cell r="B1278">
            <v>2122</v>
          </cell>
          <cell r="C1278">
            <v>1274</v>
          </cell>
          <cell r="D1278">
            <v>24</v>
          </cell>
          <cell r="E1278">
            <v>2</v>
          </cell>
          <cell r="F1278">
            <v>2566</v>
          </cell>
          <cell r="G1278">
            <v>800072723409</v>
          </cell>
          <cell r="H1278" t="str">
            <v>นาย</v>
          </cell>
          <cell r="I1278" t="str">
            <v>เจษฎา</v>
          </cell>
          <cell r="J1278" t="str">
            <v>สีมา</v>
          </cell>
          <cell r="K1278">
            <v>1520700078464</v>
          </cell>
          <cell r="L1278" t="str">
            <v>แม่ริม</v>
          </cell>
          <cell r="M1278" t="str">
            <v>เชียงใหม่ 2</v>
          </cell>
          <cell r="N1278">
            <v>8</v>
          </cell>
          <cell r="O1278" t="str">
            <v>สินเชื่อธนาคารประชาชน</v>
          </cell>
          <cell r="P1278" t="str">
            <v>1.บุคคลค้ำประกัน</v>
          </cell>
          <cell r="Q1278">
            <v>128648.28</v>
          </cell>
          <cell r="R1278">
            <v>46461.71</v>
          </cell>
          <cell r="S1278" t="str">
            <v>แขวงลำปาง</v>
          </cell>
          <cell r="T1278" t="str">
            <v>ผบE4211</v>
          </cell>
          <cell r="U1278">
            <v>2565</v>
          </cell>
          <cell r="V1278" t="str">
            <v>ผบE266</v>
          </cell>
          <cell r="W1278">
            <v>2566</v>
          </cell>
          <cell r="X1278">
            <v>23</v>
          </cell>
          <cell r="Y1278">
            <v>1</v>
          </cell>
          <cell r="Z1278">
            <v>2566</v>
          </cell>
          <cell r="AA1278"/>
          <cell r="AB1278"/>
          <cell r="AC1278"/>
          <cell r="AD1278"/>
          <cell r="AE1278"/>
          <cell r="AF1278"/>
          <cell r="AG1278"/>
          <cell r="AH1278"/>
          <cell r="AI1278"/>
          <cell r="AJ1278"/>
          <cell r="AK1278"/>
          <cell r="AL1278"/>
          <cell r="AM1278"/>
          <cell r="AN1278"/>
          <cell r="AO1278"/>
          <cell r="AP1278"/>
          <cell r="AQ1278"/>
          <cell r="AR1278"/>
          <cell r="AS1278"/>
          <cell r="AT1278"/>
          <cell r="AU1278"/>
          <cell r="AV1278"/>
          <cell r="AW1278"/>
          <cell r="AX1278"/>
          <cell r="AY1278"/>
          <cell r="AZ1278"/>
          <cell r="BA1278"/>
          <cell r="BB1278"/>
          <cell r="BC1278"/>
          <cell r="BD1278"/>
          <cell r="BE1278"/>
          <cell r="BF1278"/>
          <cell r="BG1278"/>
          <cell r="BH1278"/>
          <cell r="BI1278"/>
          <cell r="BJ1278"/>
          <cell r="BK1278"/>
          <cell r="BL1278" t="str">
            <v>นายเจษฎา สีมา</v>
          </cell>
          <cell r="BM1278">
            <v>883265010635</v>
          </cell>
          <cell r="BN1278"/>
          <cell r="BO1278"/>
          <cell r="BP1278"/>
          <cell r="BQ1278"/>
          <cell r="BR1278"/>
          <cell r="BS1278"/>
          <cell r="BT1278"/>
          <cell r="BU1278"/>
          <cell r="BV1278"/>
          <cell r="BW1278"/>
          <cell r="BX1278"/>
          <cell r="BY1278"/>
          <cell r="BZ1278"/>
          <cell r="CA1278"/>
          <cell r="CB1278"/>
          <cell r="CC1278"/>
          <cell r="CD1278"/>
          <cell r="CE1278"/>
          <cell r="CF1278"/>
          <cell r="CG1278"/>
          <cell r="CH1278"/>
          <cell r="CI1278"/>
          <cell r="CJ1278"/>
          <cell r="CK1278"/>
          <cell r="CL1278"/>
          <cell r="CM1278"/>
          <cell r="CN1278"/>
          <cell r="CO1278"/>
        </row>
        <row r="1279">
          <cell r="B1279">
            <v>2123</v>
          </cell>
          <cell r="C1279">
            <v>1275</v>
          </cell>
          <cell r="D1279">
            <v>23</v>
          </cell>
          <cell r="E1279">
            <v>2</v>
          </cell>
          <cell r="F1279">
            <v>2566</v>
          </cell>
          <cell r="G1279" t="str">
            <v>800061914727,
800061914829,
800061914811</v>
          </cell>
          <cell r="H1279" t="str">
            <v>นาง</v>
          </cell>
          <cell r="I1279" t="str">
            <v>วรรณทนี</v>
          </cell>
          <cell r="J1279" t="str">
            <v>อ้ายคำ</v>
          </cell>
          <cell r="K1279">
            <v>3501800110570</v>
          </cell>
          <cell r="L1279" t="str">
            <v>อมก๋อย</v>
          </cell>
          <cell r="M1279" t="str">
            <v>เชียงใหม่ 3</v>
          </cell>
          <cell r="N1279">
            <v>8</v>
          </cell>
          <cell r="O1279" t="str">
            <v>สินเชื่อโครงการบ้านประชารัฐ,
สินเชื่อไทรทองเพิ่มยอด,
สินเชื่อไทรทอง MRTA</v>
          </cell>
          <cell r="P1279" t="str">
            <v>2.หลักทรัพย์ค้ำประกัน</v>
          </cell>
          <cell r="Q1279"/>
          <cell r="R1279"/>
          <cell r="S1279" t="str">
            <v>จังหวัดฮอด</v>
          </cell>
          <cell r="T1279" t="str">
            <v>ผบ.180</v>
          </cell>
          <cell r="U1279">
            <v>2563</v>
          </cell>
          <cell r="V1279" t="str">
            <v>ผบ.479</v>
          </cell>
          <cell r="W1279">
            <v>2563</v>
          </cell>
          <cell r="X1279">
            <v>22</v>
          </cell>
          <cell r="Y1279">
            <v>6</v>
          </cell>
          <cell r="Z1279">
            <v>2563</v>
          </cell>
          <cell r="AA1279"/>
          <cell r="AB1279"/>
          <cell r="AC1279"/>
          <cell r="AD1279"/>
          <cell r="AE1279"/>
          <cell r="AF1279"/>
          <cell r="AG1279"/>
          <cell r="AH1279"/>
          <cell r="AI1279"/>
          <cell r="AJ1279"/>
          <cell r="AK1279"/>
          <cell r="AL1279"/>
          <cell r="AM1279"/>
          <cell r="AN1279"/>
          <cell r="AO1279"/>
          <cell r="AP1279"/>
          <cell r="AQ1279"/>
          <cell r="AR1279"/>
          <cell r="AS1279"/>
          <cell r="AT1279"/>
          <cell r="AU1279"/>
          <cell r="AV1279"/>
          <cell r="AW1279"/>
          <cell r="AX1279"/>
          <cell r="AY1279"/>
          <cell r="AZ1279"/>
          <cell r="BA1279"/>
          <cell r="BB1279"/>
          <cell r="BC1279"/>
          <cell r="BD1279"/>
          <cell r="BE1279"/>
          <cell r="BF1279"/>
          <cell r="BG1279"/>
          <cell r="BH1279"/>
          <cell r="BI1279"/>
          <cell r="BJ1279"/>
          <cell r="BK1279"/>
          <cell r="BL1279" t="str">
            <v>นางวรรณทนี อ้ายคำ</v>
          </cell>
          <cell r="BM1279">
            <v>0</v>
          </cell>
          <cell r="BN1279"/>
          <cell r="BO1279"/>
          <cell r="BP1279"/>
          <cell r="BQ1279"/>
          <cell r="BR1279"/>
          <cell r="BS1279"/>
          <cell r="BT1279"/>
          <cell r="BU1279"/>
          <cell r="BV1279"/>
          <cell r="BW1279"/>
          <cell r="BX1279"/>
          <cell r="BY1279"/>
          <cell r="BZ1279"/>
          <cell r="CA1279"/>
          <cell r="CB1279"/>
          <cell r="CC1279"/>
          <cell r="CD1279"/>
          <cell r="CE1279"/>
          <cell r="CF1279"/>
          <cell r="CG1279"/>
          <cell r="CH1279"/>
          <cell r="CI1279"/>
          <cell r="CJ1279"/>
          <cell r="CK1279"/>
          <cell r="CL1279"/>
          <cell r="CM1279"/>
          <cell r="CN1279"/>
          <cell r="CO1279"/>
        </row>
        <row r="1280">
          <cell r="B1280">
            <v>2124</v>
          </cell>
          <cell r="C1280">
            <v>1276</v>
          </cell>
          <cell r="D1280">
            <v>3</v>
          </cell>
          <cell r="E1280">
            <v>3</v>
          </cell>
          <cell r="F1280">
            <v>2566</v>
          </cell>
          <cell r="G1280">
            <v>800100932311</v>
          </cell>
          <cell r="H1280" t="str">
            <v>นาย</v>
          </cell>
          <cell r="I1280" t="str">
            <v>สยุมพร</v>
          </cell>
          <cell r="J1280" t="str">
            <v>เขื่อนขัน</v>
          </cell>
          <cell r="K1280" t="str">
            <v>1 5099 00763 88 6</v>
          </cell>
          <cell r="L1280" t="str">
            <v>ดอยสะเก็ด</v>
          </cell>
          <cell r="M1280" t="str">
            <v>เชียงใหม่ 2</v>
          </cell>
          <cell r="N1280">
            <v>8</v>
          </cell>
          <cell r="O1280" t="str">
            <v>สินเชื่อธนาคารประชาชน</v>
          </cell>
          <cell r="P1280" t="str">
            <v>1.บุคคลค้ำประกัน</v>
          </cell>
          <cell r="Q1280">
            <v>86053</v>
          </cell>
          <cell r="R1280">
            <v>23476.560000000001</v>
          </cell>
          <cell r="S1280" t="str">
            <v>แขวงเชียงใหม่</v>
          </cell>
          <cell r="T1280" t="str">
            <v>ผบE7142</v>
          </cell>
          <cell r="U1280">
            <v>2565</v>
          </cell>
          <cell r="V1280" t="str">
            <v>ผบE228</v>
          </cell>
          <cell r="W1280">
            <v>2566</v>
          </cell>
          <cell r="X1280">
            <v>17</v>
          </cell>
          <cell r="Y1280">
            <v>1</v>
          </cell>
          <cell r="Z1280">
            <v>2566</v>
          </cell>
          <cell r="AA1280"/>
          <cell r="AB1280"/>
          <cell r="AC1280"/>
          <cell r="AD1280"/>
          <cell r="AE1280"/>
          <cell r="AF1280"/>
          <cell r="AG1280"/>
          <cell r="AH1280"/>
          <cell r="AI1280"/>
          <cell r="AJ1280"/>
          <cell r="AK1280"/>
          <cell r="AL1280"/>
          <cell r="AM1280"/>
          <cell r="AN1280"/>
          <cell r="AO1280"/>
          <cell r="AP1280"/>
          <cell r="AQ1280"/>
          <cell r="AR1280"/>
          <cell r="AS1280"/>
          <cell r="AT1280"/>
          <cell r="AU1280"/>
          <cell r="AV1280"/>
          <cell r="AW1280"/>
          <cell r="AX1280"/>
          <cell r="AY1280"/>
          <cell r="AZ1280"/>
          <cell r="BA1280"/>
          <cell r="BB1280" t="str">
            <v>กำลังดำเนินการสืบทรัพย์</v>
          </cell>
          <cell r="BC1280"/>
          <cell r="BD1280"/>
          <cell r="BE1280"/>
          <cell r="BF1280"/>
          <cell r="BG1280"/>
          <cell r="BH1280"/>
          <cell r="BI1280"/>
          <cell r="BJ1280"/>
          <cell r="BK1280"/>
          <cell r="BL1280" t="str">
            <v>นายสยุมพร เขื่อนขัน</v>
          </cell>
          <cell r="BM1280">
            <v>883265010429</v>
          </cell>
          <cell r="BN1280"/>
          <cell r="BO1280"/>
          <cell r="BP1280"/>
          <cell r="BQ1280"/>
          <cell r="BR1280"/>
          <cell r="BS1280"/>
          <cell r="BT1280"/>
          <cell r="BU1280" t="str">
            <v>เกศินี</v>
          </cell>
          <cell r="BV1280"/>
          <cell r="BW1280"/>
          <cell r="BX1280"/>
          <cell r="BY1280"/>
          <cell r="BZ1280"/>
          <cell r="CA1280"/>
          <cell r="CB1280"/>
          <cell r="CC1280"/>
          <cell r="CD1280"/>
          <cell r="CE1280"/>
          <cell r="CF1280"/>
          <cell r="CG1280"/>
          <cell r="CH1280"/>
          <cell r="CI1280"/>
          <cell r="CJ1280"/>
          <cell r="CK1280"/>
          <cell r="CL1280"/>
          <cell r="CM1280"/>
          <cell r="CN1280"/>
          <cell r="CO1280"/>
        </row>
        <row r="1281">
          <cell r="B1281">
            <v>2125</v>
          </cell>
          <cell r="C1281">
            <v>1277</v>
          </cell>
          <cell r="D1281">
            <v>24</v>
          </cell>
          <cell r="E1281">
            <v>3</v>
          </cell>
          <cell r="F1281">
            <v>2566</v>
          </cell>
          <cell r="G1281">
            <v>800038885581</v>
          </cell>
          <cell r="H1281" t="str">
            <v>นาย</v>
          </cell>
          <cell r="I1281" t="str">
            <v>สรายุทธ์</v>
          </cell>
          <cell r="J1281" t="str">
            <v>อยู่คง</v>
          </cell>
          <cell r="K1281">
            <v>3600400463635</v>
          </cell>
          <cell r="L1281" t="str">
            <v>บวกครกหลวง</v>
          </cell>
          <cell r="M1281" t="str">
            <v>เชียงใหม่ 3</v>
          </cell>
          <cell r="N1281">
            <v>8</v>
          </cell>
          <cell r="O1281" t="str">
            <v>สินเชื่อธนาคารประชาชน</v>
          </cell>
          <cell r="P1281" t="str">
            <v>1.บุคคลค้ำประกัน</v>
          </cell>
          <cell r="Q1281"/>
          <cell r="R1281"/>
          <cell r="S1281" t="str">
            <v>จังหวัดลำพูน</v>
          </cell>
          <cell r="T1281" t="str">
            <v>ผบ.3281</v>
          </cell>
          <cell r="U1281">
            <v>2558</v>
          </cell>
          <cell r="V1281" t="str">
            <v>ผบ.8138</v>
          </cell>
          <cell r="W1281">
            <v>2559</v>
          </cell>
          <cell r="X1281">
            <v>25</v>
          </cell>
          <cell r="Y1281">
            <v>1</v>
          </cell>
          <cell r="Z1281">
            <v>2559</v>
          </cell>
          <cell r="AA1281"/>
          <cell r="AB1281"/>
          <cell r="AC1281"/>
          <cell r="AD1281"/>
          <cell r="AE1281"/>
          <cell r="AF1281"/>
          <cell r="AG1281"/>
          <cell r="AH1281"/>
          <cell r="AI1281"/>
          <cell r="AJ1281"/>
          <cell r="AK1281"/>
          <cell r="AL1281"/>
          <cell r="AM1281"/>
          <cell r="AN1281"/>
          <cell r="AO1281"/>
          <cell r="AP1281"/>
          <cell r="AQ1281"/>
          <cell r="AR1281"/>
          <cell r="AS1281"/>
          <cell r="AT1281"/>
          <cell r="AU1281"/>
          <cell r="AV1281"/>
          <cell r="AW1281"/>
          <cell r="AX1281"/>
          <cell r="AY1281"/>
          <cell r="AZ1281"/>
          <cell r="BA1281"/>
          <cell r="BB1281" t="str">
            <v>กำลังดำเนินการสืบทรัพย์</v>
          </cell>
          <cell r="BC1281"/>
          <cell r="BD1281"/>
          <cell r="BE1281"/>
          <cell r="BF1281"/>
          <cell r="BG1281"/>
          <cell r="BH1281"/>
          <cell r="BI1281"/>
          <cell r="BJ1281"/>
          <cell r="BK1281"/>
          <cell r="BL1281" t="str">
            <v>นายสรายุทธ์ อยู่คง</v>
          </cell>
          <cell r="BM1281">
            <v>823658010221</v>
          </cell>
          <cell r="BN1281"/>
          <cell r="BO1281"/>
          <cell r="BP1281"/>
          <cell r="BQ1281"/>
          <cell r="BR1281"/>
          <cell r="BS1281"/>
          <cell r="BT1281"/>
          <cell r="BU1281" t="str">
            <v>เกศินี</v>
          </cell>
          <cell r="BV1281"/>
          <cell r="BW1281"/>
          <cell r="BX1281"/>
          <cell r="BY1281"/>
          <cell r="BZ1281"/>
          <cell r="CA1281"/>
          <cell r="CB1281"/>
          <cell r="CC1281"/>
          <cell r="CD1281"/>
          <cell r="CE1281"/>
          <cell r="CF1281"/>
          <cell r="CG1281"/>
          <cell r="CH1281"/>
          <cell r="CI1281"/>
          <cell r="CJ1281"/>
          <cell r="CK1281"/>
          <cell r="CL1281"/>
          <cell r="CM1281"/>
          <cell r="CN1281"/>
          <cell r="CO1281"/>
        </row>
        <row r="1282">
          <cell r="B1282">
            <v>2126</v>
          </cell>
          <cell r="C1282">
            <v>1278</v>
          </cell>
          <cell r="D1282">
            <v>24</v>
          </cell>
          <cell r="E1282">
            <v>3</v>
          </cell>
          <cell r="F1282">
            <v>2566</v>
          </cell>
          <cell r="G1282">
            <v>800029173625</v>
          </cell>
          <cell r="H1282" t="str">
            <v>นาย</v>
          </cell>
          <cell r="I1282" t="str">
            <v>สุชัย</v>
          </cell>
          <cell r="J1282" t="str">
            <v>จันทร์เปรียง</v>
          </cell>
          <cell r="K1282" t="str">
            <v>5 3317 0023 14 2</v>
          </cell>
          <cell r="L1282" t="str">
            <v>บวกครกหลวง</v>
          </cell>
          <cell r="M1282" t="str">
            <v>เชียงใหม่ 3</v>
          </cell>
          <cell r="N1282">
            <v>8</v>
          </cell>
          <cell r="O1282" t="str">
            <v>สินเชื่อธนาคารประชาชน</v>
          </cell>
          <cell r="P1282" t="str">
            <v>1.บุคคลค้ำประกัน</v>
          </cell>
          <cell r="Q1282"/>
          <cell r="R1282"/>
          <cell r="S1282" t="str">
            <v>จังหวัดศรีสะเกษ</v>
          </cell>
          <cell r="T1282" t="str">
            <v>ผบ.5923</v>
          </cell>
          <cell r="U1282">
            <v>2558</v>
          </cell>
          <cell r="V1282" t="str">
            <v>ผบ.236</v>
          </cell>
          <cell r="W1282">
            <v>2559</v>
          </cell>
          <cell r="X1282">
            <v>1</v>
          </cell>
          <cell r="Y1282">
            <v>2</v>
          </cell>
          <cell r="Z1282">
            <v>2559</v>
          </cell>
          <cell r="AA1282"/>
          <cell r="AB1282"/>
          <cell r="AC1282"/>
          <cell r="AD1282"/>
          <cell r="AE1282"/>
          <cell r="AF1282"/>
          <cell r="AG1282"/>
          <cell r="AH1282"/>
          <cell r="AI1282"/>
          <cell r="AJ1282"/>
          <cell r="AK1282"/>
          <cell r="AL1282"/>
          <cell r="AM1282"/>
          <cell r="AN1282"/>
          <cell r="AO1282"/>
          <cell r="AP1282"/>
          <cell r="AQ1282"/>
          <cell r="AR1282"/>
          <cell r="AS1282"/>
          <cell r="AT1282"/>
          <cell r="AU1282"/>
          <cell r="AV1282"/>
          <cell r="AW1282"/>
          <cell r="AX1282"/>
          <cell r="AY1282"/>
          <cell r="AZ1282"/>
          <cell r="BA1282"/>
          <cell r="BB1282" t="str">
            <v>กำลังดำเนินการสืบทรัพย์</v>
          </cell>
          <cell r="BC1282"/>
          <cell r="BD1282"/>
          <cell r="BE1282"/>
          <cell r="BF1282"/>
          <cell r="BG1282"/>
          <cell r="BH1282"/>
          <cell r="BI1282"/>
          <cell r="BJ1282"/>
          <cell r="BK1282"/>
          <cell r="BL1282" t="str">
            <v>นายสุชัย จันทร์เปรียง</v>
          </cell>
          <cell r="BM1282">
            <v>823658010357</v>
          </cell>
          <cell r="BN1282"/>
          <cell r="BO1282"/>
          <cell r="BP1282"/>
          <cell r="BQ1282"/>
          <cell r="BR1282"/>
          <cell r="BS1282"/>
          <cell r="BT1282"/>
          <cell r="BU1282" t="str">
            <v>เกศินี</v>
          </cell>
          <cell r="BV1282"/>
          <cell r="BW1282"/>
          <cell r="BX1282"/>
          <cell r="BY1282"/>
          <cell r="BZ1282"/>
          <cell r="CA1282"/>
          <cell r="CB1282"/>
          <cell r="CC1282"/>
          <cell r="CD1282"/>
          <cell r="CE1282"/>
          <cell r="CF1282"/>
          <cell r="CG1282"/>
          <cell r="CH1282"/>
          <cell r="CI1282"/>
          <cell r="CJ1282"/>
          <cell r="CK1282"/>
          <cell r="CL1282"/>
          <cell r="CM1282"/>
          <cell r="CN1282"/>
          <cell r="CO1282"/>
        </row>
        <row r="1283">
          <cell r="B1283">
            <v>2127</v>
          </cell>
          <cell r="C1283">
            <v>1279</v>
          </cell>
          <cell r="D1283">
            <v>24</v>
          </cell>
          <cell r="E1283">
            <v>3</v>
          </cell>
          <cell r="F1283">
            <v>2566</v>
          </cell>
          <cell r="G1283">
            <v>800030195104</v>
          </cell>
          <cell r="H1283" t="str">
            <v>นางสาว</v>
          </cell>
          <cell r="I1283" t="str">
            <v>ศิริพร</v>
          </cell>
          <cell r="J1283" t="str">
            <v>จะหย่อ</v>
          </cell>
          <cell r="K1283">
            <v>1500600005376</v>
          </cell>
          <cell r="L1283" t="str">
            <v>บวกครกหลวง</v>
          </cell>
          <cell r="M1283" t="str">
            <v>เชียงใหม่ 3</v>
          </cell>
          <cell r="N1283">
            <v>8</v>
          </cell>
          <cell r="O1283" t="str">
            <v>สินเชื่อธนาคารประชาชน</v>
          </cell>
          <cell r="P1283" t="str">
            <v>1.บุคคลค้ำประกัน</v>
          </cell>
          <cell r="Q1283">
            <v>38000</v>
          </cell>
          <cell r="R1283">
            <v>5732.5</v>
          </cell>
          <cell r="S1283" t="str">
            <v>แขวงเชียงใหม่</v>
          </cell>
          <cell r="T1283" t="str">
            <v>ผบ.10412</v>
          </cell>
          <cell r="U1283">
            <v>2558</v>
          </cell>
          <cell r="V1283" t="str">
            <v>ผบ.976</v>
          </cell>
          <cell r="W1283">
            <v>2559</v>
          </cell>
          <cell r="X1283"/>
          <cell r="Y1283"/>
          <cell r="Z1283"/>
          <cell r="AA1283">
            <v>16</v>
          </cell>
          <cell r="AB1283">
            <v>2</v>
          </cell>
          <cell r="AC1283">
            <v>2559</v>
          </cell>
          <cell r="AD1283"/>
          <cell r="AE1283"/>
          <cell r="AF1283"/>
          <cell r="AG1283"/>
          <cell r="AH1283"/>
          <cell r="AI1283"/>
          <cell r="AJ1283"/>
          <cell r="AK1283"/>
          <cell r="AL1283"/>
          <cell r="AM1283"/>
          <cell r="AN1283"/>
          <cell r="AO1283"/>
          <cell r="AP1283"/>
          <cell r="AQ1283"/>
          <cell r="AR1283"/>
          <cell r="AS1283"/>
          <cell r="AT1283"/>
          <cell r="AU1283"/>
          <cell r="AV1283"/>
          <cell r="AW1283"/>
          <cell r="AX1283"/>
          <cell r="AY1283"/>
          <cell r="AZ1283"/>
          <cell r="BA1283"/>
          <cell r="BB1283" t="str">
            <v>กำลังดำเนินการสืบทรัพย์</v>
          </cell>
          <cell r="BC1283"/>
          <cell r="BD1283"/>
          <cell r="BE1283"/>
          <cell r="BF1283"/>
          <cell r="BG1283"/>
          <cell r="BH1283"/>
          <cell r="BI1283"/>
          <cell r="BJ1283"/>
          <cell r="BK1283"/>
          <cell r="BL1283" t="str">
            <v>นางสาวศิริพร จะหย่อ</v>
          </cell>
          <cell r="BM1283">
            <v>823658010494</v>
          </cell>
          <cell r="BN1283"/>
          <cell r="BO1283"/>
          <cell r="BP1283"/>
          <cell r="BQ1283"/>
          <cell r="BR1283"/>
          <cell r="BS1283"/>
          <cell r="BT1283"/>
          <cell r="BU1283" t="str">
            <v>เกศินี</v>
          </cell>
          <cell r="BV1283"/>
          <cell r="BW1283"/>
          <cell r="BX1283"/>
          <cell r="BY1283"/>
          <cell r="BZ1283"/>
          <cell r="CA1283"/>
          <cell r="CB1283"/>
          <cell r="CC1283"/>
          <cell r="CD1283"/>
          <cell r="CE1283"/>
          <cell r="CF1283"/>
          <cell r="CG1283"/>
          <cell r="CH1283"/>
          <cell r="CI1283"/>
          <cell r="CJ1283"/>
          <cell r="CK1283"/>
          <cell r="CL1283"/>
          <cell r="CM1283"/>
          <cell r="CN1283"/>
          <cell r="CO1283"/>
        </row>
        <row r="1284">
          <cell r="B1284">
            <v>2128</v>
          </cell>
          <cell r="C1284">
            <v>1280</v>
          </cell>
          <cell r="D1284">
            <v>24</v>
          </cell>
          <cell r="E1284">
            <v>3</v>
          </cell>
          <cell r="F1284">
            <v>2566</v>
          </cell>
          <cell r="G1284">
            <v>800046636083</v>
          </cell>
          <cell r="H1284" t="str">
            <v>นางสาว</v>
          </cell>
          <cell r="I1284" t="str">
            <v>ภรณ์ทิพย์</v>
          </cell>
          <cell r="J1284" t="str">
            <v>ศรสวรรค์</v>
          </cell>
          <cell r="K1284">
            <v>1509900688469</v>
          </cell>
          <cell r="L1284" t="str">
            <v>บวกครกหลวง</v>
          </cell>
          <cell r="M1284" t="str">
            <v>เชียงใหม่ 3</v>
          </cell>
          <cell r="N1284">
            <v>8</v>
          </cell>
          <cell r="O1284" t="str">
            <v>สินเชื่อธนาคารประชาชน</v>
          </cell>
          <cell r="P1284" t="str">
            <v>1.บุคคลค้ำประกัน</v>
          </cell>
          <cell r="Q1284">
            <v>25692.2</v>
          </cell>
          <cell r="R1284">
            <v>1355.44</v>
          </cell>
          <cell r="S1284" t="str">
            <v>แขวงเชียงใหม่</v>
          </cell>
          <cell r="T1284" t="str">
            <v>ผบ.10413</v>
          </cell>
          <cell r="U1284">
            <v>2558</v>
          </cell>
          <cell r="V1284" t="str">
            <v>ผบ.957</v>
          </cell>
          <cell r="W1284">
            <v>2559</v>
          </cell>
          <cell r="X1284">
            <v>16</v>
          </cell>
          <cell r="Y1284">
            <v>2</v>
          </cell>
          <cell r="Z1284">
            <v>2559</v>
          </cell>
          <cell r="AA1284"/>
          <cell r="AB1284"/>
          <cell r="AC1284"/>
          <cell r="AD1284"/>
          <cell r="AE1284"/>
          <cell r="AF1284"/>
          <cell r="AG1284"/>
          <cell r="AH1284"/>
          <cell r="AI1284"/>
          <cell r="AJ1284"/>
          <cell r="AK1284"/>
          <cell r="AL1284"/>
          <cell r="AM1284"/>
          <cell r="AN1284"/>
          <cell r="AO1284"/>
          <cell r="AP1284"/>
          <cell r="AQ1284"/>
          <cell r="AR1284"/>
          <cell r="AS1284"/>
          <cell r="AT1284"/>
          <cell r="AU1284"/>
          <cell r="AV1284"/>
          <cell r="AW1284"/>
          <cell r="AX1284"/>
          <cell r="AY1284"/>
          <cell r="AZ1284"/>
          <cell r="BA1284"/>
          <cell r="BB1284" t="str">
            <v>กำลังดำเนินการสืบทรัพย์</v>
          </cell>
          <cell r="BC1284"/>
          <cell r="BD1284"/>
          <cell r="BE1284"/>
          <cell r="BF1284"/>
          <cell r="BG1284"/>
          <cell r="BH1284"/>
          <cell r="BI1284"/>
          <cell r="BJ1284"/>
          <cell r="BK1284"/>
          <cell r="BL1284" t="str">
            <v>นางสาวภรณ์ทิพย์ ศรสวรรค์</v>
          </cell>
          <cell r="BM1284">
            <v>823658010496</v>
          </cell>
          <cell r="BN1284"/>
          <cell r="BO1284"/>
          <cell r="BP1284"/>
          <cell r="BQ1284"/>
          <cell r="BR1284"/>
          <cell r="BS1284"/>
          <cell r="BT1284"/>
          <cell r="BU1284" t="str">
            <v>เกศินี</v>
          </cell>
          <cell r="BV1284"/>
          <cell r="BW1284"/>
          <cell r="BX1284"/>
          <cell r="BY1284"/>
          <cell r="BZ1284"/>
          <cell r="CA1284"/>
          <cell r="CB1284"/>
          <cell r="CC1284"/>
          <cell r="CD1284"/>
          <cell r="CE1284"/>
          <cell r="CF1284"/>
          <cell r="CG1284"/>
          <cell r="CH1284"/>
          <cell r="CI1284"/>
          <cell r="CJ1284"/>
          <cell r="CK1284"/>
          <cell r="CL1284"/>
          <cell r="CM1284"/>
          <cell r="CN1284"/>
          <cell r="CO1284"/>
        </row>
        <row r="1285">
          <cell r="B1285">
            <v>2129</v>
          </cell>
          <cell r="C1285">
            <v>1281</v>
          </cell>
          <cell r="D1285">
            <v>24</v>
          </cell>
          <cell r="E1285">
            <v>3</v>
          </cell>
          <cell r="F1285">
            <v>2566</v>
          </cell>
          <cell r="G1285">
            <v>800026096977</v>
          </cell>
          <cell r="H1285" t="str">
            <v>นาย</v>
          </cell>
          <cell r="I1285" t="str">
            <v>ธนาวุฒิ</v>
          </cell>
          <cell r="J1285" t="str">
            <v>วงค์ถาติ๊บ</v>
          </cell>
          <cell r="K1285">
            <v>1540500045805</v>
          </cell>
          <cell r="L1285" t="str">
            <v>บวกครกหลวง</v>
          </cell>
          <cell r="M1285" t="str">
            <v>เชียงใหม่ 3</v>
          </cell>
          <cell r="N1285">
            <v>8</v>
          </cell>
          <cell r="O1285" t="str">
            <v>สินเชื่อธนาคารประชาชน</v>
          </cell>
          <cell r="P1285" t="str">
            <v>1.บุคคลค้ำประกัน</v>
          </cell>
          <cell r="Q1285">
            <v>66076.5</v>
          </cell>
          <cell r="R1285">
            <v>7601.67</v>
          </cell>
          <cell r="S1285" t="str">
            <v>จังหวัดลำพูน</v>
          </cell>
          <cell r="T1285" t="str">
            <v>ผบ.3280</v>
          </cell>
          <cell r="U1285">
            <v>2558</v>
          </cell>
          <cell r="V1285" t="str">
            <v>ผบ.695</v>
          </cell>
          <cell r="W1285">
            <v>2559</v>
          </cell>
          <cell r="X1285"/>
          <cell r="Y1285"/>
          <cell r="Z1285"/>
          <cell r="AA1285">
            <v>20</v>
          </cell>
          <cell r="AB1285">
            <v>4</v>
          </cell>
          <cell r="AC1285">
            <v>2558</v>
          </cell>
          <cell r="AD1285"/>
          <cell r="AE1285"/>
          <cell r="AF1285"/>
          <cell r="AG1285"/>
          <cell r="AH1285"/>
          <cell r="AI1285"/>
          <cell r="AJ1285"/>
          <cell r="AK1285"/>
          <cell r="AL1285"/>
          <cell r="AM1285"/>
          <cell r="AN1285"/>
          <cell r="AO1285"/>
          <cell r="AP1285"/>
          <cell r="AQ1285"/>
          <cell r="AR1285"/>
          <cell r="AS1285"/>
          <cell r="AT1285"/>
          <cell r="AU1285"/>
          <cell r="AV1285"/>
          <cell r="AW1285"/>
          <cell r="AX1285"/>
          <cell r="AY1285"/>
          <cell r="AZ1285"/>
          <cell r="BA1285"/>
          <cell r="BB1285" t="str">
            <v>กำลังดำเนินการสืบทรัพย์</v>
          </cell>
          <cell r="BC1285"/>
          <cell r="BD1285"/>
          <cell r="BE1285"/>
          <cell r="BF1285"/>
          <cell r="BG1285"/>
          <cell r="BH1285"/>
          <cell r="BI1285"/>
          <cell r="BJ1285"/>
          <cell r="BK1285"/>
          <cell r="BL1285" t="str">
            <v>นายธนาวุฒิ วงค์ถาติ๊บ</v>
          </cell>
          <cell r="BM1285">
            <v>823658010225</v>
          </cell>
          <cell r="BN1285"/>
          <cell r="BO1285"/>
          <cell r="BP1285"/>
          <cell r="BQ1285"/>
          <cell r="BR1285"/>
          <cell r="BS1285"/>
          <cell r="BT1285"/>
          <cell r="BU1285" t="str">
            <v>เกศินี</v>
          </cell>
          <cell r="BV1285"/>
          <cell r="BW1285"/>
          <cell r="BX1285"/>
          <cell r="BY1285"/>
          <cell r="BZ1285"/>
          <cell r="CA1285"/>
          <cell r="CB1285"/>
          <cell r="CC1285"/>
          <cell r="CD1285"/>
          <cell r="CE1285"/>
          <cell r="CF1285"/>
          <cell r="CG1285"/>
          <cell r="CH1285"/>
          <cell r="CI1285"/>
          <cell r="CJ1285"/>
          <cell r="CK1285"/>
          <cell r="CL1285"/>
          <cell r="CM1285"/>
          <cell r="CN1285"/>
          <cell r="CO1285"/>
        </row>
        <row r="1286">
          <cell r="B1286">
            <v>2130</v>
          </cell>
          <cell r="C1286">
            <v>1282</v>
          </cell>
          <cell r="D1286">
            <v>24</v>
          </cell>
          <cell r="E1286">
            <v>3</v>
          </cell>
          <cell r="F1286">
            <v>2566</v>
          </cell>
          <cell r="G1286">
            <v>800026779457</v>
          </cell>
          <cell r="H1286" t="str">
            <v>นางสาว</v>
          </cell>
          <cell r="I1286" t="str">
            <v>วิไลพร</v>
          </cell>
          <cell r="J1286" t="str">
            <v>เชื้อลอง</v>
          </cell>
          <cell r="K1286">
            <v>1521200042755</v>
          </cell>
          <cell r="L1286" t="str">
            <v>บวกครกหลวง</v>
          </cell>
          <cell r="M1286" t="str">
            <v>เชียงใหม่ 3</v>
          </cell>
          <cell r="N1286">
            <v>8</v>
          </cell>
          <cell r="O1286" t="str">
            <v>สินเชื่อธนาคารประชาชน</v>
          </cell>
          <cell r="P1286" t="str">
            <v>1.บุคคลค้ำประกัน</v>
          </cell>
          <cell r="Q1286">
            <v>61659</v>
          </cell>
          <cell r="R1286">
            <v>5325.9</v>
          </cell>
          <cell r="S1286" t="str">
            <v>แขวงลำปาง</v>
          </cell>
          <cell r="T1286" t="str">
            <v>ผบ.4451</v>
          </cell>
          <cell r="U1286">
            <v>2558</v>
          </cell>
          <cell r="V1286" t="str">
            <v>ผบ.201</v>
          </cell>
          <cell r="W1286">
            <v>2559</v>
          </cell>
          <cell r="X1286">
            <v>25</v>
          </cell>
          <cell r="Y1286">
            <v>1</v>
          </cell>
          <cell r="Z1286">
            <v>2559</v>
          </cell>
          <cell r="AA1286"/>
          <cell r="AB1286"/>
          <cell r="AC1286"/>
          <cell r="AD1286"/>
          <cell r="AE1286"/>
          <cell r="AF1286"/>
          <cell r="AG1286"/>
          <cell r="AH1286"/>
          <cell r="AI1286"/>
          <cell r="AJ1286"/>
          <cell r="AK1286"/>
          <cell r="AL1286"/>
          <cell r="AM1286"/>
          <cell r="AN1286"/>
          <cell r="AO1286"/>
          <cell r="AP1286"/>
          <cell r="AQ1286"/>
          <cell r="AR1286"/>
          <cell r="AS1286"/>
          <cell r="AT1286"/>
          <cell r="AU1286"/>
          <cell r="AV1286"/>
          <cell r="AW1286"/>
          <cell r="AX1286"/>
          <cell r="AY1286"/>
          <cell r="AZ1286"/>
          <cell r="BA1286"/>
          <cell r="BB1286" t="str">
            <v>กำลังดำเนินการสืบทรัพย์</v>
          </cell>
          <cell r="BC1286"/>
          <cell r="BD1286"/>
          <cell r="BE1286"/>
          <cell r="BF1286"/>
          <cell r="BG1286"/>
          <cell r="BH1286"/>
          <cell r="BI1286"/>
          <cell r="BJ1286"/>
          <cell r="BK1286"/>
          <cell r="BL1286" t="str">
            <v>นางสาววิไลพร เชื้อลอง</v>
          </cell>
          <cell r="BM1286">
            <v>823658010088</v>
          </cell>
          <cell r="BN1286"/>
          <cell r="BO1286"/>
          <cell r="BP1286"/>
          <cell r="BQ1286"/>
          <cell r="BR1286"/>
          <cell r="BS1286"/>
          <cell r="BT1286"/>
          <cell r="BU1286" t="str">
            <v>เกศินี</v>
          </cell>
          <cell r="BV1286"/>
          <cell r="BW1286"/>
          <cell r="BX1286"/>
          <cell r="BY1286"/>
          <cell r="BZ1286"/>
          <cell r="CA1286"/>
          <cell r="CB1286"/>
          <cell r="CC1286"/>
          <cell r="CD1286"/>
          <cell r="CE1286"/>
          <cell r="CF1286"/>
          <cell r="CG1286"/>
          <cell r="CH1286"/>
          <cell r="CI1286"/>
          <cell r="CJ1286"/>
          <cell r="CK1286"/>
          <cell r="CL1286"/>
          <cell r="CM1286"/>
          <cell r="CN1286"/>
          <cell r="CO1286"/>
        </row>
        <row r="1287">
          <cell r="B1287">
            <v>2131</v>
          </cell>
          <cell r="C1287">
            <v>1283</v>
          </cell>
          <cell r="D1287">
            <v>24</v>
          </cell>
          <cell r="E1287">
            <v>3</v>
          </cell>
          <cell r="F1287">
            <v>2566</v>
          </cell>
          <cell r="G1287">
            <v>800035221491</v>
          </cell>
          <cell r="H1287" t="str">
            <v>นางสาว</v>
          </cell>
          <cell r="I1287" t="str">
            <v>ไพริน</v>
          </cell>
          <cell r="J1287" t="str">
            <v>ปรางค์มณี</v>
          </cell>
          <cell r="K1287">
            <v>3100202948831</v>
          </cell>
          <cell r="L1287" t="str">
            <v>บวกครกหลวง</v>
          </cell>
          <cell r="M1287" t="str">
            <v>เชียงใหม่ 3</v>
          </cell>
          <cell r="N1287">
            <v>8</v>
          </cell>
          <cell r="O1287" t="str">
            <v>สินเชื่อธนาคารประชาชน</v>
          </cell>
          <cell r="P1287" t="str">
            <v>1.บุคคลค้ำประกัน</v>
          </cell>
          <cell r="Q1287">
            <v>48562.080000000002</v>
          </cell>
          <cell r="R1287">
            <v>3989.48</v>
          </cell>
          <cell r="S1287" t="str">
            <v>แขวงเชียงใหม่</v>
          </cell>
          <cell r="T1287" t="str">
            <v>ผบ.1311</v>
          </cell>
          <cell r="U1287">
            <v>2558</v>
          </cell>
          <cell r="V1287" t="str">
            <v>ผบ.2107</v>
          </cell>
          <cell r="W1287">
            <v>2558</v>
          </cell>
          <cell r="X1287">
            <v>23</v>
          </cell>
          <cell r="Y1287">
            <v>4</v>
          </cell>
          <cell r="Z1287">
            <v>2558</v>
          </cell>
          <cell r="AA1287"/>
          <cell r="AB1287"/>
          <cell r="AC1287"/>
          <cell r="AD1287"/>
          <cell r="AE1287"/>
          <cell r="AF1287"/>
          <cell r="AG1287"/>
          <cell r="AH1287"/>
          <cell r="AI1287"/>
          <cell r="AJ1287"/>
          <cell r="AK1287"/>
          <cell r="AL1287"/>
          <cell r="AM1287"/>
          <cell r="AN1287"/>
          <cell r="AO1287"/>
          <cell r="AP1287"/>
          <cell r="AQ1287"/>
          <cell r="AR1287"/>
          <cell r="AS1287"/>
          <cell r="AT1287"/>
          <cell r="AU1287"/>
          <cell r="AV1287"/>
          <cell r="AW1287"/>
          <cell r="AX1287"/>
          <cell r="AY1287"/>
          <cell r="AZ1287"/>
          <cell r="BA1287"/>
          <cell r="BB1287" t="str">
            <v>กำลังดำเนินการสืบทรัพย์</v>
          </cell>
          <cell r="BC1287"/>
          <cell r="BD1287"/>
          <cell r="BE1287"/>
          <cell r="BF1287"/>
          <cell r="BG1287"/>
          <cell r="BH1287"/>
          <cell r="BI1287"/>
          <cell r="BJ1287"/>
          <cell r="BK1287"/>
          <cell r="BL1287" t="str">
            <v>นางสาวไพริน ปรางค์มณี</v>
          </cell>
          <cell r="BM1287">
            <v>823658010021</v>
          </cell>
          <cell r="BN1287"/>
          <cell r="BO1287"/>
          <cell r="BP1287"/>
          <cell r="BQ1287"/>
          <cell r="BR1287"/>
          <cell r="BS1287"/>
          <cell r="BT1287"/>
          <cell r="BU1287" t="str">
            <v>เกศินี</v>
          </cell>
          <cell r="BV1287"/>
          <cell r="BW1287"/>
          <cell r="BX1287"/>
          <cell r="BY1287"/>
          <cell r="BZ1287"/>
          <cell r="CA1287"/>
          <cell r="CB1287"/>
          <cell r="CC1287"/>
          <cell r="CD1287"/>
          <cell r="CE1287"/>
          <cell r="CF1287"/>
          <cell r="CG1287"/>
          <cell r="CH1287"/>
          <cell r="CI1287"/>
          <cell r="CJ1287"/>
          <cell r="CK1287"/>
          <cell r="CL1287"/>
          <cell r="CM1287"/>
          <cell r="CN1287"/>
          <cell r="CO1287"/>
        </row>
        <row r="1288">
          <cell r="B1288">
            <v>2132</v>
          </cell>
          <cell r="C1288">
            <v>1284</v>
          </cell>
          <cell r="D1288">
            <v>24</v>
          </cell>
          <cell r="E1288">
            <v>3</v>
          </cell>
          <cell r="F1288">
            <v>2566</v>
          </cell>
          <cell r="G1288">
            <v>839751007171</v>
          </cell>
          <cell r="H1288" t="str">
            <v>นาย</v>
          </cell>
          <cell r="I1288" t="str">
            <v>อนันท์</v>
          </cell>
          <cell r="J1288" t="str">
            <v>ฝั้นสาย</v>
          </cell>
          <cell r="K1288">
            <v>3520200057201</v>
          </cell>
          <cell r="L1288" t="str">
            <v>บวกครกหลวง</v>
          </cell>
          <cell r="M1288" t="str">
            <v>เชียงใหม่ 3</v>
          </cell>
          <cell r="N1288">
            <v>8</v>
          </cell>
          <cell r="O1288" t="str">
            <v>สวัสดิการ</v>
          </cell>
          <cell r="P1288" t="str">
            <v>1.บุคคลค้ำประกัน</v>
          </cell>
          <cell r="Q1288">
            <v>126516.58</v>
          </cell>
          <cell r="R1288">
            <v>27569.35</v>
          </cell>
          <cell r="S1288" t="str">
            <v>แขวงลำปาง</v>
          </cell>
          <cell r="T1288" t="str">
            <v>ผบ.4911</v>
          </cell>
          <cell r="U1288">
            <v>2558</v>
          </cell>
          <cell r="V1288" t="str">
            <v>ผบ.301</v>
          </cell>
          <cell r="W1288">
            <v>2559</v>
          </cell>
          <cell r="X1288"/>
          <cell r="Y1288"/>
          <cell r="Z1288"/>
          <cell r="AA1288">
            <v>26</v>
          </cell>
          <cell r="AB1288">
            <v>1</v>
          </cell>
          <cell r="AC1288">
            <v>2559</v>
          </cell>
          <cell r="AD1288"/>
          <cell r="AE1288"/>
          <cell r="AF1288"/>
          <cell r="AG1288"/>
          <cell r="AH1288"/>
          <cell r="AI1288"/>
          <cell r="AJ1288"/>
          <cell r="AK1288"/>
          <cell r="AL1288"/>
          <cell r="AM1288"/>
          <cell r="AN1288"/>
          <cell r="AO1288"/>
          <cell r="AP1288"/>
          <cell r="AQ1288"/>
          <cell r="AR1288"/>
          <cell r="AS1288"/>
          <cell r="AT1288"/>
          <cell r="AU1288"/>
          <cell r="AV1288"/>
          <cell r="AW1288"/>
          <cell r="AX1288"/>
          <cell r="AY1288"/>
          <cell r="AZ1288"/>
          <cell r="BA1288"/>
          <cell r="BB1288" t="str">
            <v>กำลังดำเนินการสืบทรัพย์</v>
          </cell>
          <cell r="BC1288"/>
          <cell r="BD1288"/>
          <cell r="BE1288"/>
          <cell r="BF1288"/>
          <cell r="BG1288"/>
          <cell r="BH1288"/>
          <cell r="BI1288"/>
          <cell r="BJ1288"/>
          <cell r="BK1288"/>
          <cell r="BL1288" t="str">
            <v>นายอนันท์ ฝั้นสาย</v>
          </cell>
          <cell r="BM1288">
            <v>823658010080</v>
          </cell>
          <cell r="BN1288"/>
          <cell r="BO1288"/>
          <cell r="BP1288"/>
          <cell r="BQ1288"/>
          <cell r="BR1288"/>
          <cell r="BS1288"/>
          <cell r="BT1288"/>
          <cell r="BU1288" t="str">
            <v>เกศินี</v>
          </cell>
          <cell r="BV1288"/>
          <cell r="BW1288"/>
          <cell r="BX1288"/>
          <cell r="BY1288"/>
          <cell r="BZ1288"/>
          <cell r="CA1288"/>
          <cell r="CB1288"/>
          <cell r="CC1288"/>
          <cell r="CD1288"/>
          <cell r="CE1288"/>
          <cell r="CF1288"/>
          <cell r="CG1288"/>
          <cell r="CH1288"/>
          <cell r="CI1288"/>
          <cell r="CJ1288"/>
          <cell r="CK1288"/>
          <cell r="CL1288"/>
          <cell r="CM1288"/>
          <cell r="CN1288"/>
          <cell r="CO1288"/>
        </row>
        <row r="1289">
          <cell r="B1289">
            <v>2133</v>
          </cell>
          <cell r="C1289">
            <v>1285</v>
          </cell>
          <cell r="D1289">
            <v>24</v>
          </cell>
          <cell r="E1289">
            <v>3</v>
          </cell>
          <cell r="F1289">
            <v>2566</v>
          </cell>
          <cell r="G1289">
            <v>800028364373</v>
          </cell>
          <cell r="H1289" t="str">
            <v>นาย</v>
          </cell>
          <cell r="I1289" t="str">
            <v>สมชาย</v>
          </cell>
          <cell r="J1289" t="str">
            <v>อินยง</v>
          </cell>
          <cell r="K1289">
            <v>1559900039355</v>
          </cell>
          <cell r="L1289" t="str">
            <v>บวกครกหลวง</v>
          </cell>
          <cell r="M1289" t="str">
            <v>เชียงใหม่ 3</v>
          </cell>
          <cell r="N1289">
            <v>8</v>
          </cell>
          <cell r="O1289" t="str">
            <v>สินเชื่อธนาคารประชาชน</v>
          </cell>
          <cell r="P1289" t="str">
            <v>1.บุคคลค้ำประกัน</v>
          </cell>
          <cell r="Q1289">
            <v>58292.79</v>
          </cell>
          <cell r="R1289">
            <v>6214.18</v>
          </cell>
          <cell r="S1289" t="str">
            <v>แขวงเชียงใหม่</v>
          </cell>
          <cell r="T1289" t="str">
            <v>ผบ.9472</v>
          </cell>
          <cell r="U1289">
            <v>2558</v>
          </cell>
          <cell r="V1289" t="str">
            <v>ผบ.405</v>
          </cell>
          <cell r="W1289">
            <v>2559</v>
          </cell>
          <cell r="X1289"/>
          <cell r="Y1289"/>
          <cell r="Z1289"/>
          <cell r="AA1289">
            <v>28</v>
          </cell>
          <cell r="AB1289">
            <v>1</v>
          </cell>
          <cell r="AC1289">
            <v>2559</v>
          </cell>
          <cell r="AD1289"/>
          <cell r="AE1289"/>
          <cell r="AF1289"/>
          <cell r="AG1289"/>
          <cell r="AH1289"/>
          <cell r="AI1289"/>
          <cell r="AJ1289"/>
          <cell r="AK1289"/>
          <cell r="AL1289"/>
          <cell r="AM1289"/>
          <cell r="AN1289"/>
          <cell r="AO1289"/>
          <cell r="AP1289"/>
          <cell r="AQ1289"/>
          <cell r="AR1289"/>
          <cell r="AS1289"/>
          <cell r="AT1289"/>
          <cell r="AU1289"/>
          <cell r="AV1289"/>
          <cell r="AW1289"/>
          <cell r="AX1289"/>
          <cell r="AY1289"/>
          <cell r="AZ1289"/>
          <cell r="BA1289"/>
          <cell r="BB1289" t="str">
            <v>กำลังดำเนินการสืบทรัพย์</v>
          </cell>
          <cell r="BC1289"/>
          <cell r="BD1289"/>
          <cell r="BE1289"/>
          <cell r="BF1289"/>
          <cell r="BG1289"/>
          <cell r="BH1289"/>
          <cell r="BI1289"/>
          <cell r="BJ1289"/>
          <cell r="BK1289"/>
          <cell r="BL1289" t="str">
            <v>นายสมชาย อินยง</v>
          </cell>
          <cell r="BM1289">
            <v>823658010453</v>
          </cell>
          <cell r="BN1289"/>
          <cell r="BO1289"/>
          <cell r="BP1289"/>
          <cell r="BQ1289"/>
          <cell r="BR1289"/>
          <cell r="BS1289"/>
          <cell r="BT1289"/>
          <cell r="BU1289" t="str">
            <v>เกศินี</v>
          </cell>
          <cell r="BV1289"/>
          <cell r="BW1289"/>
          <cell r="BX1289"/>
          <cell r="BY1289"/>
          <cell r="BZ1289"/>
          <cell r="CA1289"/>
          <cell r="CB1289"/>
          <cell r="CC1289"/>
          <cell r="CD1289"/>
          <cell r="CE1289"/>
          <cell r="CF1289"/>
          <cell r="CG1289"/>
          <cell r="CH1289"/>
          <cell r="CI1289"/>
          <cell r="CJ1289"/>
          <cell r="CK1289"/>
          <cell r="CL1289"/>
          <cell r="CM1289"/>
          <cell r="CN1289"/>
          <cell r="CO1289"/>
        </row>
        <row r="1290">
          <cell r="B1290">
            <v>2134</v>
          </cell>
          <cell r="C1290">
            <v>1286</v>
          </cell>
          <cell r="D1290">
            <v>15</v>
          </cell>
          <cell r="E1290">
            <v>3</v>
          </cell>
          <cell r="F1290">
            <v>2566</v>
          </cell>
          <cell r="G1290">
            <v>800016722517</v>
          </cell>
          <cell r="H1290" t="str">
            <v>นาย</v>
          </cell>
          <cell r="I1290" t="str">
            <v xml:space="preserve">ณัชชนนท์  </v>
          </cell>
          <cell r="J1290" t="str">
            <v>แก่นใจ</v>
          </cell>
          <cell r="K1290">
            <v>1559900006147</v>
          </cell>
          <cell r="L1290" t="str">
            <v>สารภี</v>
          </cell>
          <cell r="M1290" t="str">
            <v>เชียงใหม่ 3</v>
          </cell>
          <cell r="N1290">
            <v>8</v>
          </cell>
          <cell r="O1290" t="str">
            <v>ไทรทอง</v>
          </cell>
          <cell r="P1290" t="str">
            <v>1.บุคคลค้ำประกัน</v>
          </cell>
          <cell r="Q1290">
            <v>753596.11</v>
          </cell>
          <cell r="R1290">
            <v>116464.86</v>
          </cell>
          <cell r="S1290" t="str">
            <v>จังหวัดเชียงใหม่</v>
          </cell>
          <cell r="T1290" t="str">
            <v>ผบ.1801</v>
          </cell>
          <cell r="U1290">
            <v>2558</v>
          </cell>
          <cell r="V1290" t="str">
            <v>ผบ.226</v>
          </cell>
          <cell r="W1290">
            <v>2558</v>
          </cell>
          <cell r="X1290">
            <v>29</v>
          </cell>
          <cell r="Y1290">
            <v>2</v>
          </cell>
          <cell r="Z1290">
            <v>2559</v>
          </cell>
          <cell r="AA1290"/>
          <cell r="AB1290"/>
          <cell r="AC1290"/>
          <cell r="AD1290"/>
          <cell r="AE1290"/>
          <cell r="AF1290"/>
          <cell r="AG1290"/>
          <cell r="AH1290"/>
          <cell r="AI1290"/>
          <cell r="AJ1290"/>
          <cell r="AK1290"/>
          <cell r="AL1290"/>
          <cell r="AM1290"/>
          <cell r="AN1290"/>
          <cell r="AO1290"/>
          <cell r="AP1290"/>
          <cell r="AQ1290"/>
          <cell r="AR1290"/>
          <cell r="AS1290"/>
          <cell r="AT1290"/>
          <cell r="AU1290"/>
          <cell r="AV1290"/>
          <cell r="AW1290"/>
          <cell r="AX1290"/>
          <cell r="AY1290"/>
          <cell r="AZ1290"/>
          <cell r="BA1290"/>
          <cell r="BB1290" t="str">
            <v>กำลังดำเนินการสืบทรัพย์</v>
          </cell>
          <cell r="BC1290"/>
          <cell r="BD1290"/>
          <cell r="BE1290"/>
          <cell r="BF1290"/>
          <cell r="BG1290"/>
          <cell r="BH1290"/>
          <cell r="BI1290"/>
          <cell r="BJ1290"/>
          <cell r="BK1290"/>
          <cell r="BL1290" t="str">
            <v>นายณัชชนนท์   แก่นใจ</v>
          </cell>
          <cell r="BM1290">
            <v>823757010116</v>
          </cell>
          <cell r="BN1290"/>
          <cell r="BO1290"/>
          <cell r="BP1290"/>
          <cell r="BQ1290"/>
          <cell r="BR1290"/>
          <cell r="BS1290"/>
          <cell r="BT1290"/>
          <cell r="BU1290" t="str">
            <v>เกศินี</v>
          </cell>
          <cell r="BV1290"/>
          <cell r="BW1290"/>
          <cell r="BX1290"/>
          <cell r="BY1290"/>
          <cell r="BZ1290"/>
          <cell r="CA1290"/>
          <cell r="CB1290"/>
          <cell r="CC1290"/>
          <cell r="CD1290"/>
          <cell r="CE1290"/>
          <cell r="CF1290"/>
          <cell r="CG1290"/>
          <cell r="CH1290"/>
          <cell r="CI1290"/>
          <cell r="CJ1290"/>
          <cell r="CK1290"/>
          <cell r="CL1290"/>
          <cell r="CM1290"/>
          <cell r="CN1290"/>
          <cell r="CO1290"/>
        </row>
        <row r="1291">
          <cell r="B1291">
            <v>2135</v>
          </cell>
          <cell r="C1291">
            <v>1287</v>
          </cell>
          <cell r="D1291">
            <v>15</v>
          </cell>
          <cell r="E1291">
            <v>3</v>
          </cell>
          <cell r="F1291">
            <v>2566</v>
          </cell>
          <cell r="G1291">
            <v>800011963496</v>
          </cell>
          <cell r="H1291" t="str">
            <v>นางสาว</v>
          </cell>
          <cell r="I1291" t="str">
            <v>พันธมาส</v>
          </cell>
          <cell r="J1291" t="str">
            <v>มาสพันธ์</v>
          </cell>
          <cell r="K1291">
            <v>3959900145875</v>
          </cell>
          <cell r="L1291" t="str">
            <v>สารภี</v>
          </cell>
          <cell r="M1291" t="str">
            <v>เชียงใหม่ 3</v>
          </cell>
          <cell r="N1291">
            <v>8</v>
          </cell>
          <cell r="O1291" t="str">
            <v>สินเชื่อธนาคารประชาชน</v>
          </cell>
          <cell r="P1291" t="str">
            <v>1.บุคคลค้ำประกัน</v>
          </cell>
          <cell r="Q1291">
            <v>37254</v>
          </cell>
          <cell r="R1291">
            <v>13576.97</v>
          </cell>
          <cell r="S1291" t="str">
            <v>แขวงเชียงใหม่</v>
          </cell>
          <cell r="T1291" t="str">
            <v>ผบ.5965</v>
          </cell>
          <cell r="U1291">
            <v>2558</v>
          </cell>
          <cell r="V1291" t="str">
            <v>ผบ.7358</v>
          </cell>
          <cell r="W1291">
            <v>2558</v>
          </cell>
          <cell r="X1291"/>
          <cell r="Y1291"/>
          <cell r="Z1291"/>
          <cell r="AA1291">
            <v>29</v>
          </cell>
          <cell r="AB1291">
            <v>9</v>
          </cell>
          <cell r="AC1291">
            <v>2558</v>
          </cell>
          <cell r="AD1291"/>
          <cell r="AE1291"/>
          <cell r="AF1291"/>
          <cell r="AG1291"/>
          <cell r="AH1291"/>
          <cell r="AI1291"/>
          <cell r="AJ1291"/>
          <cell r="AK1291"/>
          <cell r="AL1291"/>
          <cell r="AM1291"/>
          <cell r="AN1291"/>
          <cell r="AO1291"/>
          <cell r="AP1291"/>
          <cell r="AQ1291"/>
          <cell r="AR1291"/>
          <cell r="AS1291"/>
          <cell r="AT1291"/>
          <cell r="AU1291"/>
          <cell r="AV1291"/>
          <cell r="AW1291"/>
          <cell r="AX1291"/>
          <cell r="AY1291"/>
          <cell r="AZ1291"/>
          <cell r="BA1291"/>
          <cell r="BB1291"/>
          <cell r="BC1291"/>
          <cell r="BD1291"/>
          <cell r="BE1291"/>
          <cell r="BF1291"/>
          <cell r="BG1291"/>
          <cell r="BH1291"/>
          <cell r="BI1291"/>
          <cell r="BJ1291"/>
          <cell r="BK1291"/>
          <cell r="BL1291" t="str">
            <v>นางสาวพันธมาส มาสพันธ์</v>
          </cell>
          <cell r="BM1291">
            <v>823755010434</v>
          </cell>
          <cell r="BN1291"/>
          <cell r="BO1291"/>
          <cell r="BP1291"/>
          <cell r="BQ1291"/>
          <cell r="BR1291"/>
          <cell r="BS1291"/>
          <cell r="BT1291"/>
          <cell r="BU1291" t="str">
            <v>เกศินี</v>
          </cell>
          <cell r="BV1291"/>
          <cell r="BW1291"/>
          <cell r="BX1291"/>
          <cell r="BY1291"/>
          <cell r="BZ1291"/>
          <cell r="CA1291"/>
          <cell r="CB1291"/>
          <cell r="CC1291"/>
          <cell r="CD1291"/>
          <cell r="CE1291"/>
          <cell r="CF1291"/>
          <cell r="CG1291"/>
          <cell r="CH1291"/>
          <cell r="CI1291"/>
          <cell r="CJ1291"/>
          <cell r="CK1291"/>
          <cell r="CL1291"/>
          <cell r="CM1291"/>
          <cell r="CN1291"/>
          <cell r="CO1291"/>
        </row>
        <row r="1292">
          <cell r="B1292">
            <v>2136</v>
          </cell>
          <cell r="C1292">
            <v>1288</v>
          </cell>
          <cell r="D1292">
            <v>15</v>
          </cell>
          <cell r="E1292">
            <v>3</v>
          </cell>
          <cell r="F1292">
            <v>2566</v>
          </cell>
          <cell r="G1292">
            <v>822053012982</v>
          </cell>
          <cell r="H1292" t="str">
            <v>นาง</v>
          </cell>
          <cell r="I1292" t="str">
            <v>อ้อยใจ</v>
          </cell>
          <cell r="J1292" t="str">
            <v>ชัยพิทยา</v>
          </cell>
          <cell r="K1292">
            <v>3509900428307</v>
          </cell>
          <cell r="L1292" t="str">
            <v>สารภี</v>
          </cell>
          <cell r="M1292" t="str">
            <v>เชียงใหม่ 3</v>
          </cell>
          <cell r="N1292">
            <v>8</v>
          </cell>
          <cell r="O1292" t="str">
            <v>แก้ไขหนี้ฯ</v>
          </cell>
          <cell r="P1292" t="str">
            <v>1.บุคคลค้ำประกัน</v>
          </cell>
          <cell r="Q1292">
            <v>125724</v>
          </cell>
          <cell r="R1292">
            <v>23584.51</v>
          </cell>
          <cell r="S1292" t="str">
            <v>แขวงเชียงใหม่</v>
          </cell>
          <cell r="T1292" t="str">
            <v>ผบ.9969</v>
          </cell>
          <cell r="U1292">
            <v>2558</v>
          </cell>
          <cell r="V1292" t="str">
            <v>ผบ.10226</v>
          </cell>
          <cell r="W1292">
            <v>2558</v>
          </cell>
          <cell r="X1292"/>
          <cell r="Y1292"/>
          <cell r="Z1292"/>
          <cell r="AA1292">
            <v>30</v>
          </cell>
          <cell r="AB1292">
            <v>12</v>
          </cell>
          <cell r="AC1292">
            <v>2558</v>
          </cell>
          <cell r="AD1292"/>
          <cell r="AE1292"/>
          <cell r="AF1292"/>
          <cell r="AG1292"/>
          <cell r="AH1292"/>
          <cell r="AI1292"/>
          <cell r="AJ1292"/>
          <cell r="AK1292"/>
          <cell r="AL1292"/>
          <cell r="AM1292"/>
          <cell r="AN1292"/>
          <cell r="AO1292"/>
          <cell r="AP1292"/>
          <cell r="AQ1292"/>
          <cell r="AR1292"/>
          <cell r="AS1292"/>
          <cell r="AT1292"/>
          <cell r="AU1292"/>
          <cell r="AV1292"/>
          <cell r="AW1292"/>
          <cell r="AX1292"/>
          <cell r="AY1292"/>
          <cell r="AZ1292"/>
          <cell r="BA1292"/>
          <cell r="BB1292"/>
          <cell r="BC1292"/>
          <cell r="BD1292"/>
          <cell r="BE1292"/>
          <cell r="BF1292"/>
          <cell r="BG1292"/>
          <cell r="BH1292"/>
          <cell r="BI1292"/>
          <cell r="BJ1292"/>
          <cell r="BK1292"/>
          <cell r="BL1292" t="str">
            <v>นางอ้อยใจ ชัยพิทยา</v>
          </cell>
          <cell r="BM1292">
            <v>823758010558</v>
          </cell>
          <cell r="BN1292"/>
          <cell r="BO1292"/>
          <cell r="BP1292"/>
          <cell r="BQ1292"/>
          <cell r="BR1292"/>
          <cell r="BS1292"/>
          <cell r="BT1292"/>
          <cell r="BU1292" t="str">
            <v>เกศินี</v>
          </cell>
          <cell r="BV1292"/>
          <cell r="BW1292"/>
          <cell r="BX1292"/>
          <cell r="BY1292"/>
          <cell r="BZ1292"/>
          <cell r="CA1292"/>
          <cell r="CB1292"/>
          <cell r="CC1292"/>
          <cell r="CD1292"/>
          <cell r="CE1292"/>
          <cell r="CF1292"/>
          <cell r="CG1292"/>
          <cell r="CH1292"/>
          <cell r="CI1292"/>
          <cell r="CJ1292"/>
          <cell r="CK1292"/>
          <cell r="CL1292"/>
          <cell r="CM1292"/>
          <cell r="CN1292"/>
          <cell r="CO1292"/>
        </row>
        <row r="1293">
          <cell r="B1293">
            <v>2137</v>
          </cell>
          <cell r="C1293">
            <v>1289</v>
          </cell>
          <cell r="D1293">
            <v>15</v>
          </cell>
          <cell r="E1293">
            <v>3</v>
          </cell>
          <cell r="F1293">
            <v>2566</v>
          </cell>
          <cell r="G1293">
            <v>800023319638</v>
          </cell>
          <cell r="H1293" t="str">
            <v>นางสาว</v>
          </cell>
          <cell r="I1293" t="str">
            <v>สายใจ</v>
          </cell>
          <cell r="J1293" t="str">
            <v>ไชยวรรณ</v>
          </cell>
          <cell r="K1293">
            <v>5501100020574</v>
          </cell>
          <cell r="L1293" t="str">
            <v>สารภี</v>
          </cell>
          <cell r="M1293" t="str">
            <v>เชียงใหม่ 3</v>
          </cell>
          <cell r="N1293">
            <v>8</v>
          </cell>
          <cell r="O1293" t="str">
            <v>สินเชื่อธนาคารประชาชน</v>
          </cell>
          <cell r="P1293" t="str">
            <v>1.บุคคลค้ำประกัน</v>
          </cell>
          <cell r="Q1293">
            <v>40000</v>
          </cell>
          <cell r="R1293">
            <v>13991.9</v>
          </cell>
          <cell r="S1293" t="str">
            <v>แขวงเชียงใหม่</v>
          </cell>
          <cell r="T1293" t="str">
            <v>ผบ.6819</v>
          </cell>
          <cell r="U1293">
            <v>2558</v>
          </cell>
          <cell r="V1293" t="str">
            <v>ผบ.7589</v>
          </cell>
          <cell r="W1293">
            <v>2558</v>
          </cell>
          <cell r="X1293">
            <v>7</v>
          </cell>
          <cell r="Y1293">
            <v>10</v>
          </cell>
          <cell r="Z1293">
            <v>2558</v>
          </cell>
          <cell r="AA1293"/>
          <cell r="AB1293"/>
          <cell r="AC1293"/>
          <cell r="AD1293"/>
          <cell r="AE1293"/>
          <cell r="AF1293"/>
          <cell r="AG1293"/>
          <cell r="AH1293"/>
          <cell r="AI1293"/>
          <cell r="AJ1293"/>
          <cell r="AK1293"/>
          <cell r="AL1293"/>
          <cell r="AM1293"/>
          <cell r="AN1293"/>
          <cell r="AO1293"/>
          <cell r="AP1293"/>
          <cell r="AQ1293"/>
          <cell r="AR1293"/>
          <cell r="AS1293"/>
          <cell r="AT1293"/>
          <cell r="AU1293"/>
          <cell r="AV1293"/>
          <cell r="AW1293"/>
          <cell r="AX1293"/>
          <cell r="AY1293"/>
          <cell r="AZ1293"/>
          <cell r="BA1293"/>
          <cell r="BB1293"/>
          <cell r="BC1293"/>
          <cell r="BD1293"/>
          <cell r="BE1293"/>
          <cell r="BF1293"/>
          <cell r="BG1293"/>
          <cell r="BH1293"/>
          <cell r="BI1293"/>
          <cell r="BJ1293"/>
          <cell r="BK1293"/>
          <cell r="BL1293" t="str">
            <v>นางสาวสายใจ ไชยวรรณ</v>
          </cell>
          <cell r="BM1293">
            <v>823755010255</v>
          </cell>
          <cell r="BN1293"/>
          <cell r="BO1293"/>
          <cell r="BP1293"/>
          <cell r="BQ1293"/>
          <cell r="BR1293"/>
          <cell r="BS1293"/>
          <cell r="BT1293"/>
          <cell r="BU1293" t="str">
            <v>เกศินี</v>
          </cell>
          <cell r="BV1293"/>
          <cell r="BW1293"/>
          <cell r="BX1293"/>
          <cell r="BY1293"/>
          <cell r="BZ1293"/>
          <cell r="CA1293"/>
          <cell r="CB1293"/>
          <cell r="CC1293"/>
          <cell r="CD1293"/>
          <cell r="CE1293"/>
          <cell r="CF1293"/>
          <cell r="CG1293"/>
          <cell r="CH1293"/>
          <cell r="CI1293"/>
          <cell r="CJ1293"/>
          <cell r="CK1293"/>
          <cell r="CL1293"/>
          <cell r="CM1293"/>
          <cell r="CN1293"/>
          <cell r="CO1293"/>
        </row>
        <row r="1294">
          <cell r="B1294">
            <v>2138</v>
          </cell>
          <cell r="C1294">
            <v>1290</v>
          </cell>
          <cell r="D1294">
            <v>15</v>
          </cell>
          <cell r="E1294">
            <v>3</v>
          </cell>
          <cell r="F1294">
            <v>2566</v>
          </cell>
          <cell r="G1294">
            <v>800018360340</v>
          </cell>
          <cell r="H1294" t="str">
            <v>นาง</v>
          </cell>
          <cell r="I1294" t="str">
            <v>ศศิกานต์</v>
          </cell>
          <cell r="J1294" t="str">
            <v>ไชยวงค์</v>
          </cell>
          <cell r="K1294">
            <v>3509900413644</v>
          </cell>
          <cell r="L1294" t="str">
            <v>สารภี</v>
          </cell>
          <cell r="M1294" t="str">
            <v>เชียงใหม่ 3</v>
          </cell>
          <cell r="N1294">
            <v>8</v>
          </cell>
          <cell r="O1294" t="str">
            <v>พัฒนาองค์กรชุมชน (รายบุคคล)</v>
          </cell>
          <cell r="P1294" t="str">
            <v>1.บุคคลค้ำประกัน</v>
          </cell>
          <cell r="Q1294">
            <v>67898.66</v>
          </cell>
          <cell r="R1294">
            <v>1510.875</v>
          </cell>
          <cell r="S1294" t="str">
            <v>แขวงเชียงใหม่</v>
          </cell>
          <cell r="T1294" t="str">
            <v>ผบ.735</v>
          </cell>
          <cell r="U1294">
            <v>2558</v>
          </cell>
          <cell r="V1294" t="str">
            <v>ผบ.2438</v>
          </cell>
          <cell r="W1294">
            <v>2558</v>
          </cell>
          <cell r="X1294"/>
          <cell r="Y1294"/>
          <cell r="Z1294"/>
          <cell r="AA1294">
            <v>18</v>
          </cell>
          <cell r="AB1294">
            <v>5</v>
          </cell>
          <cell r="AC1294">
            <v>2558</v>
          </cell>
          <cell r="AD1294"/>
          <cell r="AE1294"/>
          <cell r="AF1294"/>
          <cell r="AG1294"/>
          <cell r="AH1294"/>
          <cell r="AI1294"/>
          <cell r="AJ1294"/>
          <cell r="AK1294"/>
          <cell r="AL1294"/>
          <cell r="AM1294"/>
          <cell r="AN1294"/>
          <cell r="AO1294"/>
          <cell r="AP1294"/>
          <cell r="AQ1294"/>
          <cell r="AR1294"/>
          <cell r="AS1294"/>
          <cell r="AT1294"/>
          <cell r="AU1294"/>
          <cell r="AV1294"/>
          <cell r="AW1294"/>
          <cell r="AX1294"/>
          <cell r="AY1294"/>
          <cell r="AZ1294"/>
          <cell r="BA1294"/>
          <cell r="BB1294"/>
          <cell r="BC1294"/>
          <cell r="BD1294"/>
          <cell r="BE1294"/>
          <cell r="BF1294"/>
          <cell r="BG1294"/>
          <cell r="BH1294"/>
          <cell r="BI1294"/>
          <cell r="BJ1294"/>
          <cell r="BK1294"/>
          <cell r="BL1294" t="str">
            <v>นางศศิกานต์ ไชยวงค์</v>
          </cell>
          <cell r="BM1294">
            <v>823757010235</v>
          </cell>
          <cell r="BN1294"/>
          <cell r="BO1294"/>
          <cell r="BP1294"/>
          <cell r="BQ1294"/>
          <cell r="BR1294"/>
          <cell r="BS1294"/>
          <cell r="BT1294"/>
          <cell r="BU1294" t="str">
            <v>เกศินี</v>
          </cell>
          <cell r="BV1294"/>
          <cell r="BW1294"/>
          <cell r="BX1294"/>
          <cell r="BY1294"/>
          <cell r="BZ1294"/>
          <cell r="CA1294"/>
          <cell r="CB1294"/>
          <cell r="CC1294"/>
          <cell r="CD1294"/>
          <cell r="CE1294"/>
          <cell r="CF1294"/>
          <cell r="CG1294"/>
          <cell r="CH1294"/>
          <cell r="CI1294"/>
          <cell r="CJ1294"/>
          <cell r="CK1294"/>
          <cell r="CL1294"/>
          <cell r="CM1294"/>
          <cell r="CN1294"/>
          <cell r="CO1294"/>
        </row>
        <row r="1295">
          <cell r="B1295">
            <v>2139</v>
          </cell>
          <cell r="C1295">
            <v>1291</v>
          </cell>
          <cell r="D1295">
            <v>15</v>
          </cell>
          <cell r="E1295">
            <v>3</v>
          </cell>
          <cell r="F1295">
            <v>2566</v>
          </cell>
          <cell r="G1295">
            <v>800011535476</v>
          </cell>
          <cell r="H1295" t="str">
            <v>นาย</v>
          </cell>
          <cell r="I1295" t="str">
            <v>สงกรานต์</v>
          </cell>
          <cell r="J1295" t="str">
            <v>ชัยชนะ</v>
          </cell>
          <cell r="K1295">
            <v>1509900042861</v>
          </cell>
          <cell r="L1295" t="str">
            <v>สารภี</v>
          </cell>
          <cell r="M1295" t="str">
            <v>เชียงใหม่ 3</v>
          </cell>
          <cell r="N1295">
            <v>8</v>
          </cell>
          <cell r="O1295" t="str">
            <v>พัฒนาองค์กรชุมชน (รายบุคคล)</v>
          </cell>
          <cell r="P1295" t="str">
            <v>1.บุคคลค้ำประกัน</v>
          </cell>
          <cell r="Q1295">
            <v>49538.81</v>
          </cell>
          <cell r="R1295">
            <v>3672.66</v>
          </cell>
          <cell r="S1295" t="str">
            <v>แขวงเชียงใหม่</v>
          </cell>
          <cell r="T1295" t="str">
            <v>ผบ.2646</v>
          </cell>
          <cell r="U1295">
            <v>2558</v>
          </cell>
          <cell r="V1295" t="str">
            <v>ผบ.3538</v>
          </cell>
          <cell r="W1295">
            <v>2558</v>
          </cell>
          <cell r="X1295">
            <v>7</v>
          </cell>
          <cell r="Y1295">
            <v>7</v>
          </cell>
          <cell r="Z1295">
            <v>2558</v>
          </cell>
          <cell r="AA1295"/>
          <cell r="AB1295"/>
          <cell r="AC1295"/>
          <cell r="AD1295"/>
          <cell r="AE1295"/>
          <cell r="AF1295"/>
          <cell r="AG1295"/>
          <cell r="AH1295"/>
          <cell r="AI1295"/>
          <cell r="AJ1295"/>
          <cell r="AK1295"/>
          <cell r="AL1295"/>
          <cell r="AM1295"/>
          <cell r="AN1295"/>
          <cell r="AO1295"/>
          <cell r="AP1295"/>
          <cell r="AQ1295"/>
          <cell r="AR1295"/>
          <cell r="AS1295"/>
          <cell r="AT1295"/>
          <cell r="AU1295"/>
          <cell r="AV1295"/>
          <cell r="AW1295"/>
          <cell r="AX1295"/>
          <cell r="AY1295"/>
          <cell r="AZ1295"/>
          <cell r="BA1295"/>
          <cell r="BB1295"/>
          <cell r="BC1295"/>
          <cell r="BD1295"/>
          <cell r="BE1295"/>
          <cell r="BF1295"/>
          <cell r="BG1295"/>
          <cell r="BH1295"/>
          <cell r="BI1295"/>
          <cell r="BJ1295"/>
          <cell r="BK1295"/>
          <cell r="BL1295" t="str">
            <v>นายสงกรานต์ ชัยชนะ</v>
          </cell>
          <cell r="BM1295">
            <v>823757010267</v>
          </cell>
          <cell r="BN1295"/>
          <cell r="BO1295"/>
          <cell r="BP1295"/>
          <cell r="BQ1295"/>
          <cell r="BR1295"/>
          <cell r="BS1295"/>
          <cell r="BT1295"/>
          <cell r="BU1295"/>
          <cell r="BV1295"/>
          <cell r="BW1295"/>
          <cell r="BX1295"/>
          <cell r="BY1295"/>
          <cell r="BZ1295"/>
          <cell r="CA1295"/>
          <cell r="CB1295"/>
          <cell r="CC1295"/>
          <cell r="CD1295"/>
          <cell r="CE1295"/>
          <cell r="CF1295"/>
          <cell r="CG1295"/>
          <cell r="CH1295"/>
          <cell r="CI1295"/>
          <cell r="CJ1295"/>
          <cell r="CK1295"/>
          <cell r="CL1295"/>
          <cell r="CM1295"/>
          <cell r="CN1295"/>
          <cell r="CO1295"/>
        </row>
        <row r="1296">
          <cell r="B1296">
            <v>2140</v>
          </cell>
          <cell r="C1296">
            <v>1292</v>
          </cell>
          <cell r="D1296">
            <v>15</v>
          </cell>
          <cell r="E1296">
            <v>3</v>
          </cell>
          <cell r="F1296">
            <v>2566</v>
          </cell>
          <cell r="G1296">
            <v>800029542621</v>
          </cell>
          <cell r="H1296" t="str">
            <v>นาย</v>
          </cell>
          <cell r="I1296" t="str">
            <v>ชำนิ</v>
          </cell>
          <cell r="J1296" t="str">
            <v>วิภาคีรี</v>
          </cell>
          <cell r="K1296">
            <v>2501800036037</v>
          </cell>
          <cell r="L1296" t="str">
            <v>สารภี</v>
          </cell>
          <cell r="M1296" t="str">
            <v>เชียงใหม่ 3</v>
          </cell>
          <cell r="N1296">
            <v>8</v>
          </cell>
          <cell r="O1296" t="str">
            <v>สินเชื่อธนาคารประชาชน</v>
          </cell>
          <cell r="P1296" t="str">
            <v>1.บุคคลค้ำประกัน</v>
          </cell>
          <cell r="Q1296">
            <v>106394</v>
          </cell>
          <cell r="R1296">
            <v>15314.81</v>
          </cell>
          <cell r="S1296" t="str">
            <v>จังหวัดฮอด</v>
          </cell>
          <cell r="T1296" t="str">
            <v>ผบ.44</v>
          </cell>
          <cell r="U1296">
            <v>2558</v>
          </cell>
          <cell r="V1296" t="str">
            <v>ผบ.20</v>
          </cell>
          <cell r="W1296">
            <v>2558</v>
          </cell>
          <cell r="X1296">
            <v>13</v>
          </cell>
          <cell r="Y1296">
            <v>7</v>
          </cell>
          <cell r="Z1296">
            <v>2558</v>
          </cell>
          <cell r="AA1296"/>
          <cell r="AB1296"/>
          <cell r="AC1296"/>
          <cell r="AD1296"/>
          <cell r="AE1296"/>
          <cell r="AF1296"/>
          <cell r="AG1296"/>
          <cell r="AH1296"/>
          <cell r="AI1296"/>
          <cell r="AJ1296"/>
          <cell r="AK1296"/>
          <cell r="AL1296"/>
          <cell r="AM1296"/>
          <cell r="AN1296"/>
          <cell r="AO1296"/>
          <cell r="AP1296"/>
          <cell r="AQ1296"/>
          <cell r="AR1296"/>
          <cell r="AS1296"/>
          <cell r="AT1296"/>
          <cell r="AU1296"/>
          <cell r="AV1296"/>
          <cell r="AW1296"/>
          <cell r="AX1296"/>
          <cell r="AY1296"/>
          <cell r="AZ1296"/>
          <cell r="BA1296"/>
          <cell r="BB1296"/>
          <cell r="BC1296"/>
          <cell r="BD1296"/>
          <cell r="BE1296"/>
          <cell r="BF1296"/>
          <cell r="BG1296"/>
          <cell r="BH1296"/>
          <cell r="BI1296"/>
          <cell r="BJ1296"/>
          <cell r="BK1296"/>
          <cell r="BL1296" t="str">
            <v>นายชำนิ วิภาคีรี</v>
          </cell>
          <cell r="BM1296">
            <v>823757010259</v>
          </cell>
          <cell r="BN1296"/>
          <cell r="BO1296"/>
          <cell r="BP1296"/>
          <cell r="BQ1296"/>
          <cell r="BR1296"/>
          <cell r="BS1296"/>
          <cell r="BT1296"/>
          <cell r="BU1296"/>
          <cell r="BV1296"/>
          <cell r="BW1296"/>
          <cell r="BX1296"/>
          <cell r="BY1296"/>
          <cell r="BZ1296"/>
          <cell r="CA1296"/>
          <cell r="CB1296"/>
          <cell r="CC1296"/>
          <cell r="CD1296"/>
          <cell r="CE1296"/>
          <cell r="CF1296"/>
          <cell r="CG1296"/>
          <cell r="CH1296"/>
          <cell r="CI1296"/>
          <cell r="CJ1296"/>
          <cell r="CK1296"/>
          <cell r="CL1296"/>
          <cell r="CM1296"/>
          <cell r="CN1296"/>
          <cell r="CO1296"/>
        </row>
        <row r="1297">
          <cell r="B1297">
            <v>2141</v>
          </cell>
          <cell r="C1297">
            <v>1293</v>
          </cell>
          <cell r="D1297">
            <v>15</v>
          </cell>
          <cell r="E1297">
            <v>3</v>
          </cell>
          <cell r="F1297">
            <v>2566</v>
          </cell>
          <cell r="G1297">
            <v>800029522797</v>
          </cell>
          <cell r="H1297" t="str">
            <v>นาย</v>
          </cell>
          <cell r="I1297" t="str">
            <v>สถาพร</v>
          </cell>
          <cell r="J1297" t="str">
            <v>จันตาโลก</v>
          </cell>
          <cell r="K1297">
            <v>3500200842111</v>
          </cell>
          <cell r="L1297" t="str">
            <v>สารภี</v>
          </cell>
          <cell r="M1297" t="str">
            <v>เชียงใหม่ 3</v>
          </cell>
          <cell r="N1297">
            <v>8</v>
          </cell>
          <cell r="O1297" t="str">
            <v>สินเชื่อธนาคารประชาชน</v>
          </cell>
          <cell r="P1297" t="str">
            <v>1.บุคคลค้ำประกัน</v>
          </cell>
          <cell r="Q1297">
            <v>124494</v>
          </cell>
          <cell r="R1297">
            <v>12671.51</v>
          </cell>
          <cell r="S1297" t="str">
            <v>จังหวัดเชียงใหม่</v>
          </cell>
          <cell r="T1297" t="str">
            <v>ผบ.141</v>
          </cell>
          <cell r="U1297">
            <v>2558</v>
          </cell>
          <cell r="V1297" t="str">
            <v>ผบ.555</v>
          </cell>
          <cell r="W1297">
            <v>2558</v>
          </cell>
          <cell r="X1297"/>
          <cell r="Y1297"/>
          <cell r="Z1297"/>
          <cell r="AA1297">
            <v>20</v>
          </cell>
          <cell r="AB1297">
            <v>4</v>
          </cell>
          <cell r="AC1297">
            <v>2558</v>
          </cell>
          <cell r="AD1297"/>
          <cell r="AE1297"/>
          <cell r="AF1297"/>
          <cell r="AG1297"/>
          <cell r="AH1297"/>
          <cell r="AI1297"/>
          <cell r="AJ1297"/>
          <cell r="AK1297"/>
          <cell r="AL1297"/>
          <cell r="AM1297"/>
          <cell r="AN1297"/>
          <cell r="AO1297"/>
          <cell r="AP1297"/>
          <cell r="AQ1297"/>
          <cell r="AR1297"/>
          <cell r="AS1297"/>
          <cell r="AT1297"/>
          <cell r="AU1297"/>
          <cell r="AV1297"/>
          <cell r="AW1297"/>
          <cell r="AX1297"/>
          <cell r="AY1297"/>
          <cell r="AZ1297"/>
          <cell r="BA1297"/>
          <cell r="BB1297"/>
          <cell r="BC1297"/>
          <cell r="BD1297"/>
          <cell r="BE1297"/>
          <cell r="BF1297"/>
          <cell r="BG1297"/>
          <cell r="BH1297"/>
          <cell r="BI1297"/>
          <cell r="BJ1297"/>
          <cell r="BK1297"/>
          <cell r="BL1297" t="str">
            <v>นายสถาพร จันตาโลก</v>
          </cell>
          <cell r="BM1297">
            <v>823755010329</v>
          </cell>
          <cell r="BN1297"/>
          <cell r="BO1297"/>
          <cell r="BP1297"/>
          <cell r="BQ1297"/>
          <cell r="BR1297"/>
          <cell r="BS1297"/>
          <cell r="BT1297"/>
          <cell r="BU1297"/>
          <cell r="BV1297"/>
          <cell r="BW1297"/>
          <cell r="BX1297"/>
          <cell r="BY1297"/>
          <cell r="BZ1297"/>
          <cell r="CA1297"/>
          <cell r="CB1297"/>
          <cell r="CC1297"/>
          <cell r="CD1297"/>
          <cell r="CE1297"/>
          <cell r="CF1297"/>
          <cell r="CG1297"/>
          <cell r="CH1297"/>
          <cell r="CI1297"/>
          <cell r="CJ1297"/>
          <cell r="CK1297"/>
          <cell r="CL1297"/>
          <cell r="CM1297"/>
          <cell r="CN1297"/>
          <cell r="CO1297"/>
        </row>
        <row r="1298">
          <cell r="B1298">
            <v>2142</v>
          </cell>
          <cell r="C1298">
            <v>1294</v>
          </cell>
          <cell r="D1298">
            <v>15</v>
          </cell>
          <cell r="E1298">
            <v>3</v>
          </cell>
          <cell r="F1298">
            <v>2566</v>
          </cell>
          <cell r="G1298">
            <v>800011553008</v>
          </cell>
          <cell r="H1298" t="str">
            <v>นาง</v>
          </cell>
          <cell r="I1298" t="str">
            <v>ก๋องคำ</v>
          </cell>
          <cell r="J1298" t="str">
            <v>บริวงค์</v>
          </cell>
          <cell r="K1298">
            <v>3501900593041</v>
          </cell>
          <cell r="L1298" t="str">
            <v>สารภี</v>
          </cell>
          <cell r="M1298" t="str">
            <v>เชียงใหม่ 3</v>
          </cell>
          <cell r="N1298">
            <v>8</v>
          </cell>
          <cell r="O1298" t="str">
            <v>พัฒนาองค์กรชุมชน (รายบุคคล)</v>
          </cell>
          <cell r="P1298" t="str">
            <v>1.บุคคลค้ำประกัน</v>
          </cell>
          <cell r="Q1298">
            <v>55097.87</v>
          </cell>
          <cell r="R1298">
            <v>7518</v>
          </cell>
          <cell r="S1298" t="str">
            <v>แขวงเชียงใหม่</v>
          </cell>
          <cell r="T1298" t="str">
            <v>ผบ.5629</v>
          </cell>
          <cell r="U1298">
            <v>2558</v>
          </cell>
          <cell r="V1298" t="str">
            <v>ผบ.5779</v>
          </cell>
          <cell r="W1298">
            <v>2558</v>
          </cell>
          <cell r="X1298">
            <v>25</v>
          </cell>
          <cell r="Y1298">
            <v>8</v>
          </cell>
          <cell r="Z1298">
            <v>2558</v>
          </cell>
          <cell r="AA1298"/>
          <cell r="AB1298"/>
          <cell r="AC1298"/>
          <cell r="AD1298"/>
          <cell r="AE1298"/>
          <cell r="AF1298"/>
          <cell r="AG1298"/>
          <cell r="AH1298"/>
          <cell r="AI1298"/>
          <cell r="AJ1298"/>
          <cell r="AK1298"/>
          <cell r="AL1298"/>
          <cell r="AM1298"/>
          <cell r="AN1298"/>
          <cell r="AO1298"/>
          <cell r="AP1298"/>
          <cell r="AQ1298"/>
          <cell r="AR1298"/>
          <cell r="AS1298"/>
          <cell r="AT1298"/>
          <cell r="AU1298"/>
          <cell r="AV1298"/>
          <cell r="AW1298"/>
          <cell r="AX1298"/>
          <cell r="AY1298"/>
          <cell r="AZ1298"/>
          <cell r="BA1298"/>
          <cell r="BB1298"/>
          <cell r="BC1298"/>
          <cell r="BD1298"/>
          <cell r="BE1298"/>
          <cell r="BF1298"/>
          <cell r="BG1298"/>
          <cell r="BH1298"/>
          <cell r="BI1298"/>
          <cell r="BJ1298"/>
          <cell r="BK1298"/>
          <cell r="BL1298" t="str">
            <v>นางก๋องคำ บริวงค์</v>
          </cell>
          <cell r="BM1298">
            <v>0</v>
          </cell>
          <cell r="BN1298"/>
          <cell r="BO1298"/>
          <cell r="BP1298"/>
          <cell r="BQ1298"/>
          <cell r="BR1298"/>
          <cell r="BS1298"/>
          <cell r="BT1298"/>
          <cell r="BU1298"/>
          <cell r="BV1298"/>
          <cell r="BW1298"/>
          <cell r="BX1298"/>
          <cell r="BY1298"/>
          <cell r="BZ1298"/>
          <cell r="CA1298"/>
          <cell r="CB1298"/>
          <cell r="CC1298"/>
          <cell r="CD1298"/>
          <cell r="CE1298"/>
          <cell r="CF1298"/>
          <cell r="CG1298"/>
          <cell r="CH1298"/>
          <cell r="CI1298"/>
          <cell r="CJ1298"/>
          <cell r="CK1298"/>
          <cell r="CL1298"/>
          <cell r="CM1298"/>
          <cell r="CN1298"/>
          <cell r="CO1298"/>
        </row>
        <row r="1299">
          <cell r="B1299">
            <v>2143</v>
          </cell>
          <cell r="C1299">
            <v>1295</v>
          </cell>
          <cell r="D1299">
            <v>15</v>
          </cell>
          <cell r="E1299">
            <v>3</v>
          </cell>
          <cell r="F1299">
            <v>2566</v>
          </cell>
          <cell r="G1299">
            <v>800018821358</v>
          </cell>
          <cell r="H1299" t="str">
            <v>นาง</v>
          </cell>
          <cell r="I1299" t="str">
            <v>ชญาน์นันท์</v>
          </cell>
          <cell r="J1299" t="str">
            <v>ชูมา</v>
          </cell>
          <cell r="K1299">
            <v>3510100431054</v>
          </cell>
          <cell r="L1299" t="str">
            <v>สารภี</v>
          </cell>
          <cell r="M1299" t="str">
            <v>เชียงใหม่ 3</v>
          </cell>
          <cell r="N1299">
            <v>8</v>
          </cell>
          <cell r="O1299" t="str">
            <v>สินเชื่อธนาคารประชาชน</v>
          </cell>
          <cell r="P1299" t="str">
            <v>1.บุคคลค้ำประกัน</v>
          </cell>
          <cell r="Q1299">
            <v>160712.01</v>
          </cell>
          <cell r="R1299">
            <v>18081.11</v>
          </cell>
          <cell r="S1299" t="str">
            <v>จังหวัดลำพูน</v>
          </cell>
          <cell r="T1299" t="str">
            <v>ผบ.2278</v>
          </cell>
          <cell r="U1299">
            <v>2558</v>
          </cell>
          <cell r="V1299" t="str">
            <v>ผบ.2772</v>
          </cell>
          <cell r="W1299">
            <v>2558</v>
          </cell>
          <cell r="X1299"/>
          <cell r="Y1299"/>
          <cell r="Z1299"/>
          <cell r="AA1299">
            <v>16</v>
          </cell>
          <cell r="AB1299">
            <v>8</v>
          </cell>
          <cell r="AC1299">
            <v>2558</v>
          </cell>
          <cell r="AD1299"/>
          <cell r="AE1299"/>
          <cell r="AF1299"/>
          <cell r="AG1299"/>
          <cell r="AH1299"/>
          <cell r="AI1299"/>
          <cell r="AJ1299"/>
          <cell r="AK1299"/>
          <cell r="AL1299"/>
          <cell r="AM1299"/>
          <cell r="AN1299"/>
          <cell r="AO1299"/>
          <cell r="AP1299"/>
          <cell r="AQ1299"/>
          <cell r="AR1299"/>
          <cell r="AS1299"/>
          <cell r="AT1299"/>
          <cell r="AU1299"/>
          <cell r="AV1299"/>
          <cell r="AW1299"/>
          <cell r="AX1299"/>
          <cell r="AY1299"/>
          <cell r="AZ1299"/>
          <cell r="BA1299"/>
          <cell r="BB1299"/>
          <cell r="BC1299"/>
          <cell r="BD1299"/>
          <cell r="BE1299"/>
          <cell r="BF1299"/>
          <cell r="BG1299"/>
          <cell r="BH1299"/>
          <cell r="BI1299"/>
          <cell r="BJ1299"/>
          <cell r="BK1299"/>
          <cell r="BL1299" t="str">
            <v>นางชญาน์นันท์ ชูมา</v>
          </cell>
          <cell r="BM1299">
            <v>823758010102</v>
          </cell>
          <cell r="BN1299"/>
          <cell r="BO1299"/>
          <cell r="BP1299"/>
          <cell r="BQ1299"/>
          <cell r="BR1299"/>
          <cell r="BS1299"/>
          <cell r="BT1299"/>
          <cell r="BU1299"/>
          <cell r="BV1299"/>
          <cell r="BW1299"/>
          <cell r="BX1299"/>
          <cell r="BY1299"/>
          <cell r="BZ1299"/>
          <cell r="CA1299"/>
          <cell r="CB1299"/>
          <cell r="CC1299"/>
          <cell r="CD1299"/>
          <cell r="CE1299"/>
          <cell r="CF1299"/>
          <cell r="CG1299"/>
          <cell r="CH1299"/>
          <cell r="CI1299"/>
          <cell r="CJ1299"/>
          <cell r="CK1299"/>
          <cell r="CL1299"/>
          <cell r="CM1299"/>
          <cell r="CN1299"/>
          <cell r="CO1299"/>
        </row>
        <row r="1300">
          <cell r="B1300">
            <v>2144</v>
          </cell>
          <cell r="C1300">
            <v>1296</v>
          </cell>
          <cell r="D1300">
            <v>15</v>
          </cell>
          <cell r="E1300">
            <v>3</v>
          </cell>
          <cell r="F1300">
            <v>2566</v>
          </cell>
          <cell r="G1300">
            <v>800029043521</v>
          </cell>
          <cell r="H1300" t="str">
            <v>นาย</v>
          </cell>
          <cell r="I1300" t="str">
            <v>สิทธิพงษ์</v>
          </cell>
          <cell r="J1300" t="str">
            <v>อุตุมติง</v>
          </cell>
          <cell r="K1300">
            <v>1502000045859</v>
          </cell>
          <cell r="L1300" t="str">
            <v>สารภี</v>
          </cell>
          <cell r="M1300" t="str">
            <v>เชียงใหม่ 3</v>
          </cell>
          <cell r="N1300">
            <v>8</v>
          </cell>
          <cell r="O1300" t="str">
            <v>สินเชื่อธนาคารประชาชน</v>
          </cell>
          <cell r="P1300" t="str">
            <v>1.บุคคลค้ำประกัน</v>
          </cell>
          <cell r="Q1300">
            <v>74999.5</v>
          </cell>
          <cell r="R1300">
            <v>7968.55</v>
          </cell>
          <cell r="S1300" t="str">
            <v>แขวงเชียงใหม่</v>
          </cell>
          <cell r="T1300" t="str">
            <v>ผบ.6985</v>
          </cell>
          <cell r="U1300">
            <v>2558</v>
          </cell>
          <cell r="V1300" t="str">
            <v>ผบ.8851</v>
          </cell>
          <cell r="W1300">
            <v>2558</v>
          </cell>
          <cell r="X1300"/>
          <cell r="Y1300"/>
          <cell r="Z1300"/>
          <cell r="AA1300">
            <v>18</v>
          </cell>
          <cell r="AB1300">
            <v>11</v>
          </cell>
          <cell r="AC1300">
            <v>2558</v>
          </cell>
          <cell r="AD1300"/>
          <cell r="AE1300"/>
          <cell r="AF1300"/>
          <cell r="AG1300"/>
          <cell r="AH1300"/>
          <cell r="AI1300"/>
          <cell r="AJ1300"/>
          <cell r="AK1300"/>
          <cell r="AL1300"/>
          <cell r="AM1300"/>
          <cell r="AN1300"/>
          <cell r="AO1300"/>
          <cell r="AP1300"/>
          <cell r="AQ1300"/>
          <cell r="AR1300"/>
          <cell r="AS1300"/>
          <cell r="AT1300"/>
          <cell r="AU1300"/>
          <cell r="AV1300"/>
          <cell r="AW1300"/>
          <cell r="AX1300"/>
          <cell r="AY1300"/>
          <cell r="AZ1300"/>
          <cell r="BA1300"/>
          <cell r="BB1300"/>
          <cell r="BC1300"/>
          <cell r="BD1300"/>
          <cell r="BE1300"/>
          <cell r="BF1300"/>
          <cell r="BG1300"/>
          <cell r="BH1300"/>
          <cell r="BI1300"/>
          <cell r="BJ1300"/>
          <cell r="BK1300"/>
          <cell r="BL1300" t="str">
            <v>นายสิทธิพงษ์ อุตุมติง</v>
          </cell>
          <cell r="BM1300">
            <v>823755010405</v>
          </cell>
          <cell r="BN1300"/>
          <cell r="BO1300"/>
          <cell r="BP1300"/>
          <cell r="BQ1300"/>
          <cell r="BR1300"/>
          <cell r="BS1300"/>
          <cell r="BT1300"/>
          <cell r="BU1300"/>
          <cell r="BV1300"/>
          <cell r="BW1300"/>
          <cell r="BX1300"/>
          <cell r="BY1300"/>
          <cell r="BZ1300"/>
          <cell r="CA1300"/>
          <cell r="CB1300"/>
          <cell r="CC1300"/>
          <cell r="CD1300"/>
          <cell r="CE1300"/>
          <cell r="CF1300"/>
          <cell r="CG1300"/>
          <cell r="CH1300"/>
          <cell r="CI1300"/>
          <cell r="CJ1300"/>
          <cell r="CK1300"/>
          <cell r="CL1300"/>
          <cell r="CM1300"/>
          <cell r="CN1300"/>
          <cell r="CO1300"/>
        </row>
        <row r="1301">
          <cell r="B1301">
            <v>2145</v>
          </cell>
          <cell r="C1301">
            <v>1297</v>
          </cell>
          <cell r="D1301">
            <v>15</v>
          </cell>
          <cell r="E1301">
            <v>3</v>
          </cell>
          <cell r="F1301">
            <v>2566</v>
          </cell>
          <cell r="G1301">
            <v>800039612307</v>
          </cell>
          <cell r="H1301" t="str">
            <v>นาย</v>
          </cell>
          <cell r="I1301" t="str">
            <v>ธนกฤต</v>
          </cell>
          <cell r="J1301" t="str">
            <v>คดคง</v>
          </cell>
          <cell r="K1301">
            <v>3650600157953</v>
          </cell>
          <cell r="L1301" t="str">
            <v>สารภี</v>
          </cell>
          <cell r="M1301" t="str">
            <v>เชียงใหม่ 3</v>
          </cell>
          <cell r="N1301">
            <v>8</v>
          </cell>
          <cell r="O1301" t="str">
            <v>สินเชื่อธนาคารประชาชน</v>
          </cell>
          <cell r="P1301" t="str">
            <v>1.บุคคลค้ำประกัน</v>
          </cell>
          <cell r="Q1301">
            <v>75552</v>
          </cell>
          <cell r="R1301">
            <v>6457.3</v>
          </cell>
          <cell r="S1301" t="str">
            <v>แขวงเชียงใหม่</v>
          </cell>
          <cell r="T1301" t="str">
            <v>ผบ.7035</v>
          </cell>
          <cell r="U1301">
            <v>2558</v>
          </cell>
          <cell r="V1301" t="str">
            <v>ผบ.8850</v>
          </cell>
          <cell r="W1301">
            <v>2558</v>
          </cell>
          <cell r="X1301"/>
          <cell r="Y1301"/>
          <cell r="Z1301"/>
          <cell r="AA1301">
            <v>18</v>
          </cell>
          <cell r="AB1301">
            <v>11</v>
          </cell>
          <cell r="AC1301">
            <v>2558</v>
          </cell>
          <cell r="AD1301"/>
          <cell r="AE1301"/>
          <cell r="AF1301"/>
          <cell r="AG1301"/>
          <cell r="AH1301"/>
          <cell r="AI1301"/>
          <cell r="AJ1301"/>
          <cell r="AK1301"/>
          <cell r="AL1301"/>
          <cell r="AM1301"/>
          <cell r="AN1301"/>
          <cell r="AO1301"/>
          <cell r="AP1301"/>
          <cell r="AQ1301"/>
          <cell r="AR1301"/>
          <cell r="AS1301"/>
          <cell r="AT1301"/>
          <cell r="AU1301"/>
          <cell r="AV1301"/>
          <cell r="AW1301"/>
          <cell r="AX1301"/>
          <cell r="AY1301"/>
          <cell r="AZ1301"/>
          <cell r="BA1301"/>
          <cell r="BB1301"/>
          <cell r="BC1301"/>
          <cell r="BD1301"/>
          <cell r="BE1301"/>
          <cell r="BF1301"/>
          <cell r="BG1301"/>
          <cell r="BH1301"/>
          <cell r="BI1301"/>
          <cell r="BJ1301"/>
          <cell r="BK1301"/>
          <cell r="BL1301" t="str">
            <v>นายธนกฤต คดคง</v>
          </cell>
          <cell r="BM1301">
            <v>823755010413</v>
          </cell>
          <cell r="BN1301"/>
          <cell r="BO1301"/>
          <cell r="BP1301"/>
          <cell r="BQ1301"/>
          <cell r="BR1301"/>
          <cell r="BS1301"/>
          <cell r="BT1301"/>
          <cell r="BU1301"/>
          <cell r="BV1301"/>
          <cell r="BW1301"/>
          <cell r="BX1301"/>
          <cell r="BY1301"/>
          <cell r="BZ1301"/>
          <cell r="CA1301"/>
          <cell r="CB1301"/>
          <cell r="CC1301"/>
          <cell r="CD1301"/>
          <cell r="CE1301"/>
          <cell r="CF1301"/>
          <cell r="CG1301"/>
          <cell r="CH1301"/>
          <cell r="CI1301"/>
          <cell r="CJ1301"/>
          <cell r="CK1301"/>
          <cell r="CL1301"/>
          <cell r="CM1301"/>
          <cell r="CN1301"/>
          <cell r="CO1301"/>
        </row>
        <row r="1302">
          <cell r="B1302">
            <v>2146</v>
          </cell>
          <cell r="C1302">
            <v>1298</v>
          </cell>
          <cell r="D1302">
            <v>15</v>
          </cell>
          <cell r="E1302">
            <v>3</v>
          </cell>
          <cell r="F1302">
            <v>2566</v>
          </cell>
          <cell r="G1302">
            <v>800037397976</v>
          </cell>
          <cell r="H1302" t="str">
            <v>นาย</v>
          </cell>
          <cell r="I1302" t="str">
            <v>ยุทธศักดิ์</v>
          </cell>
          <cell r="J1302" t="str">
            <v>คชฤทธิ์</v>
          </cell>
          <cell r="K1302">
            <v>1609900053420</v>
          </cell>
          <cell r="L1302" t="str">
            <v>สารภี</v>
          </cell>
          <cell r="M1302" t="str">
            <v>เชียงใหม่ 3</v>
          </cell>
          <cell r="N1302">
            <v>8</v>
          </cell>
          <cell r="O1302" t="str">
            <v>สินเชื่อธนาคารประชาชน</v>
          </cell>
          <cell r="P1302" t="str">
            <v>1.บุคคลค้ำประกัน</v>
          </cell>
          <cell r="Q1302">
            <v>22494</v>
          </cell>
          <cell r="R1302">
            <v>2642.76</v>
          </cell>
          <cell r="S1302" t="str">
            <v>แขวงนครสวรรค์</v>
          </cell>
          <cell r="T1302" t="str">
            <v>ผบ.5281</v>
          </cell>
          <cell r="U1302">
            <v>2558</v>
          </cell>
          <cell r="V1302" t="str">
            <v>ผบ.5457</v>
          </cell>
          <cell r="W1302">
            <v>2558</v>
          </cell>
          <cell r="X1302"/>
          <cell r="Y1302"/>
          <cell r="Z1302"/>
          <cell r="AA1302">
            <v>14</v>
          </cell>
          <cell r="AB1302">
            <v>12</v>
          </cell>
          <cell r="AC1302">
            <v>2558</v>
          </cell>
          <cell r="AD1302"/>
          <cell r="AE1302"/>
          <cell r="AF1302"/>
          <cell r="AG1302"/>
          <cell r="AH1302"/>
          <cell r="AI1302"/>
          <cell r="AJ1302"/>
          <cell r="AK1302"/>
          <cell r="AL1302"/>
          <cell r="AM1302"/>
          <cell r="AN1302"/>
          <cell r="AO1302"/>
          <cell r="AP1302"/>
          <cell r="AQ1302"/>
          <cell r="AR1302"/>
          <cell r="AS1302"/>
          <cell r="AT1302"/>
          <cell r="AU1302"/>
          <cell r="AV1302"/>
          <cell r="AW1302"/>
          <cell r="AX1302"/>
          <cell r="AY1302"/>
          <cell r="AZ1302"/>
          <cell r="BA1302"/>
          <cell r="BB1302"/>
          <cell r="BC1302"/>
          <cell r="BD1302"/>
          <cell r="BE1302"/>
          <cell r="BF1302"/>
          <cell r="BG1302"/>
          <cell r="BH1302"/>
          <cell r="BI1302"/>
          <cell r="BJ1302"/>
          <cell r="BK1302"/>
          <cell r="BL1302" t="str">
            <v>นายยุทธศักดิ์ คชฤทธิ์</v>
          </cell>
          <cell r="BM1302">
            <v>823758010423</v>
          </cell>
          <cell r="BN1302"/>
          <cell r="BO1302"/>
          <cell r="BP1302"/>
          <cell r="BQ1302"/>
          <cell r="BR1302"/>
          <cell r="BS1302"/>
          <cell r="BT1302"/>
          <cell r="BU1302"/>
          <cell r="BV1302"/>
          <cell r="BW1302"/>
          <cell r="BX1302"/>
          <cell r="BY1302"/>
          <cell r="BZ1302"/>
          <cell r="CA1302"/>
          <cell r="CB1302"/>
          <cell r="CC1302"/>
          <cell r="CD1302"/>
          <cell r="CE1302"/>
          <cell r="CF1302"/>
          <cell r="CG1302"/>
          <cell r="CH1302"/>
          <cell r="CI1302"/>
          <cell r="CJ1302"/>
          <cell r="CK1302"/>
          <cell r="CL1302"/>
          <cell r="CM1302"/>
          <cell r="CN1302"/>
          <cell r="CO1302"/>
        </row>
        <row r="1303">
          <cell r="B1303">
            <v>2147</v>
          </cell>
          <cell r="C1303">
            <v>1299</v>
          </cell>
          <cell r="D1303">
            <v>15</v>
          </cell>
          <cell r="E1303">
            <v>3</v>
          </cell>
          <cell r="F1303">
            <v>2566</v>
          </cell>
          <cell r="G1303">
            <v>800027467078</v>
          </cell>
          <cell r="H1303" t="str">
            <v>นางสาว</v>
          </cell>
          <cell r="I1303" t="str">
            <v>วรางคณิต</v>
          </cell>
          <cell r="J1303" t="str">
            <v>ทับทอง</v>
          </cell>
          <cell r="K1303">
            <v>3609900946820</v>
          </cell>
          <cell r="L1303" t="str">
            <v>สารภี</v>
          </cell>
          <cell r="M1303" t="str">
            <v>เชียงใหม่ 3</v>
          </cell>
          <cell r="N1303">
            <v>8</v>
          </cell>
          <cell r="O1303" t="str">
            <v>สินเชื่อธนาคารประชาชน</v>
          </cell>
          <cell r="P1303" t="str">
            <v>1.บุคคลค้ำประกัน</v>
          </cell>
          <cell r="Q1303">
            <v>156236</v>
          </cell>
          <cell r="R1303">
            <v>14360.38</v>
          </cell>
          <cell r="S1303" t="str">
            <v>จังหวัดน่าน</v>
          </cell>
          <cell r="T1303" t="str">
            <v>ผบ.1546</v>
          </cell>
          <cell r="U1303">
            <v>2558</v>
          </cell>
          <cell r="V1303" t="str">
            <v>ผบ.1842</v>
          </cell>
          <cell r="W1303">
            <v>2558</v>
          </cell>
          <cell r="X1303">
            <v>28</v>
          </cell>
          <cell r="Y1303">
            <v>12</v>
          </cell>
          <cell r="Z1303">
            <v>2558</v>
          </cell>
          <cell r="AA1303"/>
          <cell r="AB1303"/>
          <cell r="AC1303"/>
          <cell r="AD1303"/>
          <cell r="AE1303"/>
          <cell r="AF1303"/>
          <cell r="AG1303"/>
          <cell r="AH1303"/>
          <cell r="AI1303"/>
          <cell r="AJ1303"/>
          <cell r="AK1303"/>
          <cell r="AL1303"/>
          <cell r="AM1303"/>
          <cell r="AN1303"/>
          <cell r="AO1303"/>
          <cell r="AP1303"/>
          <cell r="AQ1303"/>
          <cell r="AR1303"/>
          <cell r="AS1303"/>
          <cell r="AT1303"/>
          <cell r="AU1303"/>
          <cell r="AV1303"/>
          <cell r="AW1303"/>
          <cell r="AX1303"/>
          <cell r="AY1303"/>
          <cell r="AZ1303"/>
          <cell r="BA1303"/>
          <cell r="BB1303"/>
          <cell r="BC1303"/>
          <cell r="BD1303"/>
          <cell r="BE1303"/>
          <cell r="BF1303"/>
          <cell r="BG1303"/>
          <cell r="BH1303"/>
          <cell r="BI1303"/>
          <cell r="BJ1303"/>
          <cell r="BK1303"/>
          <cell r="BL1303" t="str">
            <v>นางสาววรางคณิต ทับทอง</v>
          </cell>
          <cell r="BM1303">
            <v>823758010317</v>
          </cell>
          <cell r="BN1303"/>
          <cell r="BO1303"/>
          <cell r="BP1303"/>
          <cell r="BQ1303"/>
          <cell r="BR1303"/>
          <cell r="BS1303"/>
          <cell r="BT1303"/>
          <cell r="BU1303"/>
          <cell r="BV1303"/>
          <cell r="BW1303"/>
          <cell r="BX1303"/>
          <cell r="BY1303"/>
          <cell r="BZ1303"/>
          <cell r="CA1303"/>
          <cell r="CB1303"/>
          <cell r="CC1303"/>
          <cell r="CD1303"/>
          <cell r="CE1303"/>
          <cell r="CF1303"/>
          <cell r="CG1303"/>
          <cell r="CH1303"/>
          <cell r="CI1303"/>
          <cell r="CJ1303"/>
          <cell r="CK1303"/>
          <cell r="CL1303"/>
          <cell r="CM1303"/>
          <cell r="CN1303"/>
          <cell r="CO1303"/>
        </row>
        <row r="1304">
          <cell r="B1304">
            <v>2148</v>
          </cell>
          <cell r="C1304">
            <v>1300</v>
          </cell>
          <cell r="D1304">
            <v>24</v>
          </cell>
          <cell r="E1304">
            <v>3</v>
          </cell>
          <cell r="F1304">
            <v>2566</v>
          </cell>
          <cell r="G1304">
            <v>800025007157</v>
          </cell>
          <cell r="H1304" t="str">
            <v>นาย</v>
          </cell>
          <cell r="I1304" t="str">
            <v>เชิด</v>
          </cell>
          <cell r="J1304" t="str">
            <v>จันรไส</v>
          </cell>
          <cell r="K1304">
            <v>3501600082165</v>
          </cell>
          <cell r="L1304" t="str">
            <v>บ่อสร้าง</v>
          </cell>
          <cell r="M1304" t="str">
            <v>เชียงใหม่ 3</v>
          </cell>
          <cell r="N1304">
            <v>8</v>
          </cell>
          <cell r="O1304" t="str">
            <v>สินเชื่อธนาคารประชาชน</v>
          </cell>
          <cell r="P1304" t="str">
            <v>1.บุคคลค้ำประกัน</v>
          </cell>
          <cell r="Q1304">
            <v>187496</v>
          </cell>
          <cell r="R1304">
            <v>22711.37</v>
          </cell>
          <cell r="S1304" t="str">
            <v>แขวงเชียงใหม่</v>
          </cell>
          <cell r="T1304" t="str">
            <v>ผบ.1159</v>
          </cell>
          <cell r="U1304">
            <v>2557</v>
          </cell>
          <cell r="V1304" t="str">
            <v>ผบ.2283</v>
          </cell>
          <cell r="W1304">
            <v>2557</v>
          </cell>
          <cell r="X1304">
            <v>6</v>
          </cell>
          <cell r="Y1304">
            <v>5</v>
          </cell>
          <cell r="Z1304">
            <v>2557</v>
          </cell>
          <cell r="AA1304"/>
          <cell r="AB1304"/>
          <cell r="AC1304"/>
          <cell r="AD1304"/>
          <cell r="AE1304"/>
          <cell r="AF1304"/>
          <cell r="AG1304"/>
          <cell r="AH1304"/>
          <cell r="AI1304"/>
          <cell r="AJ1304"/>
          <cell r="AK1304"/>
          <cell r="AL1304"/>
          <cell r="AM1304"/>
          <cell r="AN1304"/>
          <cell r="AO1304"/>
          <cell r="AP1304"/>
          <cell r="AQ1304"/>
          <cell r="AR1304"/>
          <cell r="AS1304"/>
          <cell r="AT1304"/>
          <cell r="AU1304"/>
          <cell r="AV1304"/>
          <cell r="AW1304"/>
          <cell r="AX1304"/>
          <cell r="AY1304"/>
          <cell r="AZ1304"/>
          <cell r="BA1304"/>
          <cell r="BB1304"/>
          <cell r="BC1304"/>
          <cell r="BD1304"/>
          <cell r="BE1304"/>
          <cell r="BF1304"/>
          <cell r="BG1304"/>
          <cell r="BH1304"/>
          <cell r="BI1304"/>
          <cell r="BJ1304"/>
          <cell r="BK1304"/>
          <cell r="BL1304" t="str">
            <v>นายเชิด จันรไส</v>
          </cell>
          <cell r="BM1304">
            <v>0</v>
          </cell>
          <cell r="BN1304"/>
          <cell r="BO1304"/>
          <cell r="BP1304"/>
          <cell r="BQ1304"/>
          <cell r="BR1304"/>
          <cell r="BS1304"/>
          <cell r="BT1304"/>
          <cell r="BU1304"/>
          <cell r="BV1304"/>
          <cell r="BW1304"/>
          <cell r="BX1304"/>
          <cell r="BY1304"/>
          <cell r="BZ1304"/>
          <cell r="CA1304"/>
          <cell r="CB1304"/>
          <cell r="CC1304"/>
          <cell r="CD1304"/>
          <cell r="CE1304"/>
          <cell r="CF1304"/>
          <cell r="CG1304"/>
          <cell r="CH1304"/>
          <cell r="CI1304"/>
          <cell r="CJ1304"/>
          <cell r="CK1304"/>
          <cell r="CL1304"/>
          <cell r="CM1304"/>
          <cell r="CN1304"/>
          <cell r="CO1304"/>
        </row>
        <row r="1305">
          <cell r="B1305">
            <v>2149</v>
          </cell>
          <cell r="C1305">
            <v>1301</v>
          </cell>
          <cell r="D1305">
            <v>24</v>
          </cell>
          <cell r="E1305">
            <v>3</v>
          </cell>
          <cell r="F1305">
            <v>2566</v>
          </cell>
          <cell r="G1305">
            <v>800023272100</v>
          </cell>
          <cell r="H1305" t="str">
            <v>นางสาว</v>
          </cell>
          <cell r="I1305" t="str">
            <v>ญาธิดา</v>
          </cell>
          <cell r="J1305" t="str">
            <v>สุริยา</v>
          </cell>
          <cell r="K1305">
            <v>3501300576634</v>
          </cell>
          <cell r="L1305" t="str">
            <v>บ่อสร้าง</v>
          </cell>
          <cell r="M1305" t="str">
            <v>เชียงใหม่ 3</v>
          </cell>
          <cell r="N1305">
            <v>8</v>
          </cell>
          <cell r="O1305" t="str">
            <v>สินเชื่อธนาคารประชาชน</v>
          </cell>
          <cell r="P1305" t="str">
            <v>1.บุคคลค้ำประกัน</v>
          </cell>
          <cell r="Q1305">
            <v>68703.97</v>
          </cell>
          <cell r="R1305">
            <v>6843.73</v>
          </cell>
          <cell r="S1305" t="str">
            <v>แขวงเชียงใหม่</v>
          </cell>
          <cell r="T1305" t="str">
            <v>ผบ.2332</v>
          </cell>
          <cell r="U1305">
            <v>2558</v>
          </cell>
          <cell r="V1305" t="str">
            <v>ผบ.3875</v>
          </cell>
          <cell r="W1305">
            <v>2558</v>
          </cell>
          <cell r="X1305"/>
          <cell r="Y1305"/>
          <cell r="Z1305"/>
          <cell r="AA1305">
            <v>21</v>
          </cell>
          <cell r="AB1305">
            <v>7</v>
          </cell>
          <cell r="AC1305">
            <v>2558</v>
          </cell>
          <cell r="AD1305"/>
          <cell r="AE1305"/>
          <cell r="AF1305"/>
          <cell r="AG1305"/>
          <cell r="AH1305"/>
          <cell r="AI1305"/>
          <cell r="AJ1305"/>
          <cell r="AK1305"/>
          <cell r="AL1305"/>
          <cell r="AM1305"/>
          <cell r="AN1305"/>
          <cell r="AO1305"/>
          <cell r="AP1305"/>
          <cell r="AQ1305"/>
          <cell r="AR1305"/>
          <cell r="AS1305"/>
          <cell r="AT1305"/>
          <cell r="AU1305"/>
          <cell r="AV1305"/>
          <cell r="AW1305"/>
          <cell r="AX1305"/>
          <cell r="AY1305"/>
          <cell r="AZ1305"/>
          <cell r="BA1305"/>
          <cell r="BB1305"/>
          <cell r="BC1305"/>
          <cell r="BD1305"/>
          <cell r="BE1305"/>
          <cell r="BF1305"/>
          <cell r="BG1305"/>
          <cell r="BH1305"/>
          <cell r="BI1305"/>
          <cell r="BJ1305"/>
          <cell r="BK1305"/>
          <cell r="BL1305" t="str">
            <v>นางสาวญาธิดา สุริยา</v>
          </cell>
          <cell r="BM1305">
            <v>823658010024</v>
          </cell>
          <cell r="BN1305"/>
          <cell r="BO1305"/>
          <cell r="BP1305"/>
          <cell r="BQ1305"/>
          <cell r="BR1305"/>
          <cell r="BS1305"/>
          <cell r="BT1305"/>
          <cell r="BU1305"/>
          <cell r="BV1305"/>
          <cell r="BW1305"/>
          <cell r="BX1305"/>
          <cell r="BY1305"/>
          <cell r="BZ1305"/>
          <cell r="CA1305"/>
          <cell r="CB1305"/>
          <cell r="CC1305"/>
          <cell r="CD1305"/>
          <cell r="CE1305"/>
          <cell r="CF1305"/>
          <cell r="CG1305"/>
          <cell r="CH1305"/>
          <cell r="CI1305"/>
          <cell r="CJ1305"/>
          <cell r="CK1305"/>
          <cell r="CL1305"/>
          <cell r="CM1305"/>
          <cell r="CN1305"/>
          <cell r="CO1305"/>
        </row>
        <row r="1306">
          <cell r="B1306">
            <v>2150</v>
          </cell>
          <cell r="C1306">
            <v>1302</v>
          </cell>
          <cell r="D1306">
            <v>24</v>
          </cell>
          <cell r="E1306">
            <v>3</v>
          </cell>
          <cell r="F1306">
            <v>2566</v>
          </cell>
          <cell r="G1306">
            <v>800027768491</v>
          </cell>
          <cell r="H1306" t="str">
            <v>นางสาว</v>
          </cell>
          <cell r="I1306" t="str">
            <v>อัญชลี</v>
          </cell>
          <cell r="J1306" t="str">
            <v>ขันทอง</v>
          </cell>
          <cell r="K1306">
            <v>3500600566170</v>
          </cell>
          <cell r="L1306" t="str">
            <v>บ่อสร้าง</v>
          </cell>
          <cell r="M1306" t="str">
            <v>เชียงใหม่ 3</v>
          </cell>
          <cell r="N1306">
            <v>8</v>
          </cell>
          <cell r="O1306" t="str">
            <v>สินเชื่อธนาคารประชาชน</v>
          </cell>
          <cell r="P1306" t="str">
            <v>1.บุคคลค้ำประกัน</v>
          </cell>
          <cell r="Q1306">
            <v>71661</v>
          </cell>
          <cell r="R1306">
            <v>10966.02</v>
          </cell>
          <cell r="S1306" t="str">
            <v>แขวงเชียงใหม่</v>
          </cell>
          <cell r="T1306" t="str">
            <v>ผบ.6503</v>
          </cell>
          <cell r="U1306">
            <v>2558</v>
          </cell>
          <cell r="V1306" t="str">
            <v>ผบ.7567</v>
          </cell>
          <cell r="W1306">
            <v>2558</v>
          </cell>
          <cell r="X1306">
            <v>6</v>
          </cell>
          <cell r="Y1306">
            <v>10</v>
          </cell>
          <cell r="Z1306">
            <v>2558</v>
          </cell>
          <cell r="AA1306"/>
          <cell r="AB1306"/>
          <cell r="AC1306"/>
          <cell r="AD1306"/>
          <cell r="AE1306"/>
          <cell r="AF1306"/>
          <cell r="AG1306"/>
          <cell r="AH1306"/>
          <cell r="AI1306"/>
          <cell r="AJ1306"/>
          <cell r="AK1306"/>
          <cell r="AL1306"/>
          <cell r="AM1306"/>
          <cell r="AN1306"/>
          <cell r="AO1306"/>
          <cell r="AP1306"/>
          <cell r="AQ1306"/>
          <cell r="AR1306"/>
          <cell r="AS1306"/>
          <cell r="AT1306"/>
          <cell r="AU1306"/>
          <cell r="AV1306"/>
          <cell r="AW1306"/>
          <cell r="AX1306"/>
          <cell r="AY1306"/>
          <cell r="AZ1306"/>
          <cell r="BA1306"/>
          <cell r="BB1306"/>
          <cell r="BC1306"/>
          <cell r="BD1306"/>
          <cell r="BE1306"/>
          <cell r="BF1306"/>
          <cell r="BG1306"/>
          <cell r="BH1306"/>
          <cell r="BI1306"/>
          <cell r="BJ1306"/>
          <cell r="BK1306"/>
          <cell r="BL1306" t="str">
            <v>นางสาวอัญชลี ขันทอง</v>
          </cell>
          <cell r="BM1306">
            <v>823658010197</v>
          </cell>
          <cell r="BN1306"/>
          <cell r="BO1306"/>
          <cell r="BP1306"/>
          <cell r="BQ1306"/>
          <cell r="BR1306"/>
          <cell r="BS1306"/>
          <cell r="BT1306"/>
          <cell r="BU1306"/>
          <cell r="BV1306"/>
          <cell r="BW1306"/>
          <cell r="BX1306"/>
          <cell r="BY1306"/>
          <cell r="BZ1306"/>
          <cell r="CA1306"/>
          <cell r="CB1306"/>
          <cell r="CC1306"/>
          <cell r="CD1306"/>
          <cell r="CE1306"/>
          <cell r="CF1306"/>
          <cell r="CG1306"/>
          <cell r="CH1306"/>
          <cell r="CI1306"/>
          <cell r="CJ1306"/>
          <cell r="CK1306"/>
          <cell r="CL1306"/>
          <cell r="CM1306"/>
          <cell r="CN1306"/>
          <cell r="CO1306"/>
        </row>
        <row r="1307">
          <cell r="B1307">
            <v>2151</v>
          </cell>
          <cell r="C1307">
            <v>1303</v>
          </cell>
          <cell r="D1307">
            <v>24</v>
          </cell>
          <cell r="E1307">
            <v>3</v>
          </cell>
          <cell r="F1307">
            <v>2566</v>
          </cell>
          <cell r="G1307">
            <v>800022337409</v>
          </cell>
          <cell r="H1307" t="str">
            <v>นาย</v>
          </cell>
          <cell r="I1307" t="str">
            <v>วิชิตชัย</v>
          </cell>
          <cell r="J1307" t="str">
            <v>ธนพรพิทักษ์</v>
          </cell>
          <cell r="K1307">
            <v>1100701154052</v>
          </cell>
          <cell r="L1307" t="str">
            <v>บ่อสร้าง</v>
          </cell>
          <cell r="M1307" t="str">
            <v>เชียงใหม่ 3</v>
          </cell>
          <cell r="N1307">
            <v>8</v>
          </cell>
          <cell r="O1307" t="str">
            <v>สินเชื่อธนาคารประชาชน</v>
          </cell>
          <cell r="P1307" t="str">
            <v>1.บุคคลค้ำประกัน</v>
          </cell>
          <cell r="Q1307">
            <v>26896.9</v>
          </cell>
          <cell r="R1307">
            <v>9265.41</v>
          </cell>
          <cell r="S1307" t="str">
            <v>จังหวัดน่าน สาขาปัว</v>
          </cell>
          <cell r="T1307" t="str">
            <v>ผบ.924</v>
          </cell>
          <cell r="U1307">
            <v>2558</v>
          </cell>
          <cell r="V1307" t="str">
            <v>ผบ.993</v>
          </cell>
          <cell r="W1307">
            <v>2558</v>
          </cell>
          <cell r="X1307">
            <v>11</v>
          </cell>
          <cell r="Y1307">
            <v>11</v>
          </cell>
          <cell r="Z1307">
            <v>2558</v>
          </cell>
          <cell r="AA1307"/>
          <cell r="AB1307"/>
          <cell r="AC1307"/>
          <cell r="AD1307"/>
          <cell r="AE1307"/>
          <cell r="AF1307"/>
          <cell r="AG1307"/>
          <cell r="AH1307"/>
          <cell r="AI1307"/>
          <cell r="AJ1307"/>
          <cell r="AK1307"/>
          <cell r="AL1307"/>
          <cell r="AM1307"/>
          <cell r="AN1307"/>
          <cell r="AO1307"/>
          <cell r="AP1307"/>
          <cell r="AQ1307"/>
          <cell r="AR1307"/>
          <cell r="AS1307"/>
          <cell r="AT1307"/>
          <cell r="AU1307"/>
          <cell r="AV1307"/>
          <cell r="AW1307"/>
          <cell r="AX1307"/>
          <cell r="AY1307"/>
          <cell r="AZ1307"/>
          <cell r="BA1307"/>
          <cell r="BB1307"/>
          <cell r="BC1307"/>
          <cell r="BD1307"/>
          <cell r="BE1307"/>
          <cell r="BF1307"/>
          <cell r="BG1307"/>
          <cell r="BH1307"/>
          <cell r="BI1307"/>
          <cell r="BJ1307"/>
          <cell r="BK1307"/>
          <cell r="BL1307" t="str">
            <v>นายวิชิตชัย ธนพรพิทักษ์</v>
          </cell>
          <cell r="BM1307">
            <v>823658010004</v>
          </cell>
          <cell r="BN1307"/>
          <cell r="BO1307"/>
          <cell r="BP1307"/>
          <cell r="BQ1307"/>
          <cell r="BR1307"/>
          <cell r="BS1307"/>
          <cell r="BT1307"/>
          <cell r="BU1307"/>
          <cell r="BV1307"/>
          <cell r="BW1307"/>
          <cell r="BX1307"/>
          <cell r="BY1307"/>
          <cell r="BZ1307"/>
          <cell r="CA1307"/>
          <cell r="CB1307"/>
          <cell r="CC1307"/>
          <cell r="CD1307"/>
          <cell r="CE1307"/>
          <cell r="CF1307"/>
          <cell r="CG1307"/>
          <cell r="CH1307"/>
          <cell r="CI1307"/>
          <cell r="CJ1307"/>
          <cell r="CK1307"/>
          <cell r="CL1307"/>
          <cell r="CM1307"/>
          <cell r="CN1307"/>
          <cell r="CO1307"/>
        </row>
        <row r="1308">
          <cell r="B1308">
            <v>2152</v>
          </cell>
          <cell r="C1308">
            <v>1304</v>
          </cell>
          <cell r="D1308">
            <v>24</v>
          </cell>
          <cell r="E1308">
            <v>3</v>
          </cell>
          <cell r="F1308">
            <v>2566</v>
          </cell>
          <cell r="G1308">
            <v>800039718054</v>
          </cell>
          <cell r="H1308" t="str">
            <v>นาย</v>
          </cell>
          <cell r="I1308" t="str">
            <v>ธีระเชษฐ</v>
          </cell>
          <cell r="J1308" t="str">
            <v>สมณะ</v>
          </cell>
          <cell r="K1308">
            <v>3501300820942</v>
          </cell>
          <cell r="L1308" t="str">
            <v>บ่อสร้าง</v>
          </cell>
          <cell r="M1308" t="str">
            <v>เชียงใหม่ 3</v>
          </cell>
          <cell r="N1308">
            <v>8</v>
          </cell>
          <cell r="O1308" t="str">
            <v>สินเชื่อธนาคารประชาชน</v>
          </cell>
          <cell r="P1308" t="str">
            <v>1.บุคคลค้ำประกัน</v>
          </cell>
          <cell r="Q1308">
            <v>265594.59999999998</v>
          </cell>
          <cell r="R1308">
            <v>49735.040000000001</v>
          </cell>
          <cell r="S1308" t="str">
            <v>จังหวัดเชียงใหม่</v>
          </cell>
          <cell r="T1308" t="str">
            <v>ผบ.1991</v>
          </cell>
          <cell r="U1308">
            <v>2558</v>
          </cell>
          <cell r="V1308" t="str">
            <v>ผบ.267</v>
          </cell>
          <cell r="W1308">
            <v>2559</v>
          </cell>
          <cell r="X1308"/>
          <cell r="Y1308"/>
          <cell r="Z1308"/>
          <cell r="AA1308">
            <v>7</v>
          </cell>
          <cell r="AB1308">
            <v>3</v>
          </cell>
          <cell r="AC1308">
            <v>2559</v>
          </cell>
          <cell r="AD1308"/>
          <cell r="AE1308"/>
          <cell r="AF1308"/>
          <cell r="AG1308"/>
          <cell r="AH1308"/>
          <cell r="AI1308"/>
          <cell r="AJ1308"/>
          <cell r="AK1308"/>
          <cell r="AL1308"/>
          <cell r="AM1308"/>
          <cell r="AN1308"/>
          <cell r="AO1308"/>
          <cell r="AP1308"/>
          <cell r="AQ1308"/>
          <cell r="AR1308"/>
          <cell r="AS1308"/>
          <cell r="AT1308"/>
          <cell r="AU1308"/>
          <cell r="AV1308"/>
          <cell r="AW1308"/>
          <cell r="AX1308"/>
          <cell r="AY1308"/>
          <cell r="AZ1308"/>
          <cell r="BA1308"/>
          <cell r="BB1308"/>
          <cell r="BC1308"/>
          <cell r="BD1308"/>
          <cell r="BE1308"/>
          <cell r="BF1308"/>
          <cell r="BG1308"/>
          <cell r="BH1308"/>
          <cell r="BI1308"/>
          <cell r="BJ1308"/>
          <cell r="BK1308"/>
          <cell r="BL1308" t="str">
            <v>นายธีระเชษฐ สมณะ</v>
          </cell>
          <cell r="BM1308">
            <v>823658010258</v>
          </cell>
          <cell r="BN1308"/>
          <cell r="BO1308"/>
          <cell r="BP1308"/>
          <cell r="BQ1308"/>
          <cell r="BR1308"/>
          <cell r="BS1308"/>
          <cell r="BT1308"/>
          <cell r="BU1308"/>
          <cell r="BV1308"/>
          <cell r="BW1308"/>
          <cell r="BX1308"/>
          <cell r="BY1308"/>
          <cell r="BZ1308"/>
          <cell r="CA1308"/>
          <cell r="CB1308"/>
          <cell r="CC1308"/>
          <cell r="CD1308"/>
          <cell r="CE1308"/>
          <cell r="CF1308"/>
          <cell r="CG1308"/>
          <cell r="CH1308"/>
          <cell r="CI1308"/>
          <cell r="CJ1308"/>
          <cell r="CK1308"/>
          <cell r="CL1308"/>
          <cell r="CM1308"/>
          <cell r="CN1308"/>
          <cell r="CO1308"/>
        </row>
        <row r="1309">
          <cell r="B1309">
            <v>2153</v>
          </cell>
          <cell r="C1309">
            <v>1305</v>
          </cell>
          <cell r="D1309">
            <v>24</v>
          </cell>
          <cell r="E1309">
            <v>3</v>
          </cell>
          <cell r="F1309">
            <v>2566</v>
          </cell>
          <cell r="G1309">
            <v>800034965718</v>
          </cell>
          <cell r="H1309" t="str">
            <v>นางสาว</v>
          </cell>
          <cell r="I1309" t="str">
            <v>ศิริพร</v>
          </cell>
          <cell r="J1309" t="str">
            <v>ปัญญา</v>
          </cell>
          <cell r="K1309">
            <v>3501300436891</v>
          </cell>
          <cell r="L1309" t="str">
            <v>บ่อสร้าง</v>
          </cell>
          <cell r="M1309" t="str">
            <v>เชียงใหม่ 3</v>
          </cell>
          <cell r="N1309">
            <v>8</v>
          </cell>
          <cell r="O1309" t="str">
            <v>สินเชื่อธนาคารประชาชน</v>
          </cell>
          <cell r="P1309" t="str">
            <v>1.บุคคลค้ำประกัน</v>
          </cell>
          <cell r="Q1309">
            <v>140392.24</v>
          </cell>
          <cell r="R1309">
            <v>15231.42</v>
          </cell>
          <cell r="S1309" t="str">
            <v>แขวงเชียงใหม่</v>
          </cell>
          <cell r="T1309" t="str">
            <v>ผบ.6931</v>
          </cell>
          <cell r="U1309">
            <v>2558</v>
          </cell>
          <cell r="V1309" t="str">
            <v>ผบ.7894</v>
          </cell>
          <cell r="W1309">
            <v>2558</v>
          </cell>
          <cell r="X1309"/>
          <cell r="Y1309"/>
          <cell r="Z1309"/>
          <cell r="AA1309">
            <v>20</v>
          </cell>
          <cell r="AB1309">
            <v>10</v>
          </cell>
          <cell r="AC1309">
            <v>2558</v>
          </cell>
          <cell r="AD1309"/>
          <cell r="AE1309"/>
          <cell r="AF1309"/>
          <cell r="AG1309"/>
          <cell r="AH1309"/>
          <cell r="AI1309"/>
          <cell r="AJ1309"/>
          <cell r="AK1309"/>
          <cell r="AL1309"/>
          <cell r="AM1309"/>
          <cell r="AN1309"/>
          <cell r="AO1309"/>
          <cell r="AP1309"/>
          <cell r="AQ1309"/>
          <cell r="AR1309"/>
          <cell r="AS1309"/>
          <cell r="AT1309"/>
          <cell r="AU1309"/>
          <cell r="AV1309"/>
          <cell r="AW1309"/>
          <cell r="AX1309"/>
          <cell r="AY1309"/>
          <cell r="AZ1309"/>
          <cell r="BA1309"/>
          <cell r="BB1309"/>
          <cell r="BC1309"/>
          <cell r="BD1309"/>
          <cell r="BE1309"/>
          <cell r="BF1309"/>
          <cell r="BG1309"/>
          <cell r="BH1309"/>
          <cell r="BI1309"/>
          <cell r="BJ1309"/>
          <cell r="BK1309"/>
          <cell r="BL1309" t="str">
            <v>นางสาวศิริพร ปัญญา</v>
          </cell>
          <cell r="BM1309">
            <v>823658010217</v>
          </cell>
          <cell r="BN1309"/>
          <cell r="BO1309"/>
          <cell r="BP1309"/>
          <cell r="BQ1309"/>
          <cell r="BR1309"/>
          <cell r="BS1309"/>
          <cell r="BT1309"/>
          <cell r="BU1309"/>
          <cell r="BV1309"/>
          <cell r="BW1309"/>
          <cell r="BX1309"/>
          <cell r="BY1309"/>
          <cell r="BZ1309"/>
          <cell r="CA1309"/>
          <cell r="CB1309"/>
          <cell r="CC1309"/>
          <cell r="CD1309"/>
          <cell r="CE1309"/>
          <cell r="CF1309"/>
          <cell r="CG1309"/>
          <cell r="CH1309"/>
          <cell r="CI1309"/>
          <cell r="CJ1309"/>
          <cell r="CK1309"/>
          <cell r="CL1309"/>
          <cell r="CM1309"/>
          <cell r="CN1309"/>
          <cell r="CO1309"/>
        </row>
        <row r="1310">
          <cell r="B1310">
            <v>2154</v>
          </cell>
          <cell r="C1310">
            <v>1306</v>
          </cell>
          <cell r="D1310">
            <v>24</v>
          </cell>
          <cell r="E1310">
            <v>3</v>
          </cell>
          <cell r="F1310">
            <v>2566</v>
          </cell>
          <cell r="G1310">
            <v>821950007111</v>
          </cell>
          <cell r="H1310" t="str">
            <v>นาย</v>
          </cell>
          <cell r="I1310" t="str">
            <v>เจษฎา</v>
          </cell>
          <cell r="J1310" t="str">
            <v>อ่อนปรีดา</v>
          </cell>
          <cell r="K1310">
            <v>3500500544808</v>
          </cell>
          <cell r="L1310" t="str">
            <v>สันกำแพง</v>
          </cell>
          <cell r="M1310" t="str">
            <v>เชียงใหม่ 3</v>
          </cell>
          <cell r="N1310">
            <v>8</v>
          </cell>
          <cell r="O1310" t="str">
            <v>สินเชื่อเคหะ</v>
          </cell>
          <cell r="P1310" t="str">
            <v>2.หลักทรัพย์ค้ำประกัน</v>
          </cell>
          <cell r="Q1310">
            <v>589535.4</v>
          </cell>
          <cell r="R1310">
            <v>75606.429999999993</v>
          </cell>
          <cell r="S1310" t="str">
            <v>จังหวัดเชียงใหม่</v>
          </cell>
          <cell r="T1310" t="str">
            <v>ผบ.378</v>
          </cell>
          <cell r="U1310">
            <v>2557</v>
          </cell>
          <cell r="V1310" t="str">
            <v>ผบ.580</v>
          </cell>
          <cell r="W1310">
            <v>2557</v>
          </cell>
          <cell r="X1310">
            <v>6</v>
          </cell>
          <cell r="Y1310">
            <v>5</v>
          </cell>
          <cell r="Z1310">
            <v>2557</v>
          </cell>
          <cell r="AA1310"/>
          <cell r="AB1310"/>
          <cell r="AC1310"/>
          <cell r="AD1310"/>
          <cell r="AE1310"/>
          <cell r="AF1310"/>
          <cell r="AG1310"/>
          <cell r="AH1310"/>
          <cell r="AI1310"/>
          <cell r="AJ1310"/>
          <cell r="AK1310"/>
          <cell r="AL1310"/>
          <cell r="AM1310"/>
          <cell r="AN1310"/>
          <cell r="AO1310"/>
          <cell r="AP1310"/>
          <cell r="AQ1310"/>
          <cell r="AR1310"/>
          <cell r="AS1310"/>
          <cell r="AT1310"/>
          <cell r="AU1310"/>
          <cell r="AV1310"/>
          <cell r="AW1310"/>
          <cell r="AX1310"/>
          <cell r="AY1310"/>
          <cell r="AZ1310"/>
          <cell r="BA1310"/>
          <cell r="BB1310"/>
          <cell r="BC1310"/>
          <cell r="BD1310"/>
          <cell r="BE1310"/>
          <cell r="BF1310"/>
          <cell r="BG1310"/>
          <cell r="BH1310"/>
          <cell r="BI1310"/>
          <cell r="BJ1310"/>
          <cell r="BK1310"/>
          <cell r="BL1310" t="str">
            <v>นายเจษฎา อ่อนปรีดา</v>
          </cell>
          <cell r="BM1310">
            <v>821950007111</v>
          </cell>
          <cell r="BN1310"/>
          <cell r="BO1310"/>
          <cell r="BP1310"/>
          <cell r="BQ1310"/>
          <cell r="BR1310"/>
          <cell r="BS1310"/>
          <cell r="BT1310"/>
          <cell r="BU1310"/>
          <cell r="BV1310"/>
          <cell r="BW1310"/>
          <cell r="BX1310"/>
          <cell r="BY1310"/>
          <cell r="BZ1310"/>
          <cell r="CA1310"/>
          <cell r="CB1310"/>
          <cell r="CC1310"/>
          <cell r="CD1310"/>
          <cell r="CE1310"/>
          <cell r="CF1310"/>
          <cell r="CG1310"/>
          <cell r="CH1310"/>
          <cell r="CI1310"/>
          <cell r="CJ1310"/>
          <cell r="CK1310"/>
          <cell r="CL1310"/>
          <cell r="CM1310"/>
          <cell r="CN1310"/>
          <cell r="CO1310"/>
        </row>
        <row r="1311">
          <cell r="B1311">
            <v>2155</v>
          </cell>
          <cell r="C1311">
            <v>1307</v>
          </cell>
          <cell r="D1311">
            <v>24</v>
          </cell>
          <cell r="E1311">
            <v>3</v>
          </cell>
          <cell r="F1311">
            <v>2566</v>
          </cell>
          <cell r="G1311">
            <v>800025762892</v>
          </cell>
          <cell r="H1311" t="str">
            <v>นาย</v>
          </cell>
          <cell r="I1311" t="str">
            <v>ดนัย</v>
          </cell>
          <cell r="J1311" t="str">
            <v>ชาวคำเขต</v>
          </cell>
          <cell r="K1311">
            <v>3501300172371</v>
          </cell>
          <cell r="L1311" t="str">
            <v>สันกำแพง</v>
          </cell>
          <cell r="M1311" t="str">
            <v>เชียงใหม่ 3</v>
          </cell>
          <cell r="N1311">
            <v>8</v>
          </cell>
          <cell r="O1311" t="str">
            <v>สินเชื่อธนาคารประชาชน</v>
          </cell>
          <cell r="P1311" t="str">
            <v>1.บุคคลค้ำประกัน</v>
          </cell>
          <cell r="Q1311">
            <v>129375</v>
          </cell>
          <cell r="R1311">
            <v>5278.8</v>
          </cell>
          <cell r="S1311" t="str">
            <v>แขวงเชียงใหม่</v>
          </cell>
          <cell r="T1311" t="str">
            <v>ผบ.6496</v>
          </cell>
          <cell r="U1311">
            <v>2558</v>
          </cell>
          <cell r="V1311" t="str">
            <v>ผบ.6389</v>
          </cell>
          <cell r="W1311">
            <v>2558</v>
          </cell>
          <cell r="X1311"/>
          <cell r="Y1311"/>
          <cell r="Z1311"/>
          <cell r="AA1311">
            <v>31</v>
          </cell>
          <cell r="AB1311">
            <v>8</v>
          </cell>
          <cell r="AC1311">
            <v>2558</v>
          </cell>
          <cell r="AD1311"/>
          <cell r="AE1311"/>
          <cell r="AF1311"/>
          <cell r="AG1311"/>
          <cell r="AH1311"/>
          <cell r="AI1311"/>
          <cell r="AJ1311"/>
          <cell r="AK1311"/>
          <cell r="AL1311"/>
          <cell r="AM1311"/>
          <cell r="AN1311"/>
          <cell r="AO1311"/>
          <cell r="AP1311"/>
          <cell r="AQ1311"/>
          <cell r="AR1311"/>
          <cell r="AS1311"/>
          <cell r="AT1311"/>
          <cell r="AU1311"/>
          <cell r="AV1311"/>
          <cell r="AW1311"/>
          <cell r="AX1311"/>
          <cell r="AY1311"/>
          <cell r="AZ1311"/>
          <cell r="BA1311"/>
          <cell r="BB1311"/>
          <cell r="BC1311"/>
          <cell r="BD1311"/>
          <cell r="BE1311"/>
          <cell r="BF1311"/>
          <cell r="BG1311"/>
          <cell r="BH1311"/>
          <cell r="BI1311"/>
          <cell r="BJ1311"/>
          <cell r="BK1311"/>
          <cell r="BL1311" t="str">
            <v>นายดนัย ชาวคำเขต</v>
          </cell>
          <cell r="BM1311">
            <v>823658010201</v>
          </cell>
          <cell r="BN1311"/>
          <cell r="BO1311"/>
          <cell r="BP1311"/>
          <cell r="BQ1311"/>
          <cell r="BR1311"/>
          <cell r="BS1311"/>
          <cell r="BT1311"/>
          <cell r="BU1311"/>
          <cell r="BV1311"/>
          <cell r="BW1311"/>
          <cell r="BX1311"/>
          <cell r="BY1311"/>
          <cell r="BZ1311"/>
          <cell r="CA1311"/>
          <cell r="CB1311"/>
          <cell r="CC1311"/>
          <cell r="CD1311"/>
          <cell r="CE1311"/>
          <cell r="CF1311"/>
          <cell r="CG1311"/>
          <cell r="CH1311"/>
          <cell r="CI1311"/>
          <cell r="CJ1311"/>
          <cell r="CK1311"/>
          <cell r="CL1311"/>
          <cell r="CM1311"/>
          <cell r="CN1311"/>
          <cell r="CO1311"/>
        </row>
        <row r="1312">
          <cell r="B1312">
            <v>2156</v>
          </cell>
          <cell r="C1312">
            <v>1308</v>
          </cell>
          <cell r="D1312">
            <v>24</v>
          </cell>
          <cell r="E1312">
            <v>3</v>
          </cell>
          <cell r="F1312">
            <v>2566</v>
          </cell>
          <cell r="G1312">
            <v>800033627772</v>
          </cell>
          <cell r="H1312" t="str">
            <v>นาง</v>
          </cell>
          <cell r="I1312" t="str">
            <v>บัวเขียว</v>
          </cell>
          <cell r="J1312" t="str">
            <v>ใจติยะ</v>
          </cell>
          <cell r="K1312">
            <v>5501300007547</v>
          </cell>
          <cell r="L1312" t="str">
            <v>สันกำแพง</v>
          </cell>
          <cell r="M1312" t="str">
            <v>เชียงใหม่ 3</v>
          </cell>
          <cell r="N1312">
            <v>8</v>
          </cell>
          <cell r="O1312" t="str">
            <v>สินเชื่อธนาคารประชาชน</v>
          </cell>
          <cell r="P1312" t="str">
            <v>1.บุคคลค้ำประกัน</v>
          </cell>
          <cell r="Q1312">
            <v>40725.980000000003</v>
          </cell>
          <cell r="R1312">
            <v>2656.08</v>
          </cell>
          <cell r="S1312" t="str">
            <v>แขวงเชียงใหม่</v>
          </cell>
          <cell r="T1312" t="str">
            <v>ผบ.10109</v>
          </cell>
          <cell r="U1312">
            <v>2558</v>
          </cell>
          <cell r="V1312" t="str">
            <v>ผบ.1225</v>
          </cell>
          <cell r="W1312">
            <v>2559</v>
          </cell>
          <cell r="X1312">
            <v>25</v>
          </cell>
          <cell r="Y1312">
            <v>2</v>
          </cell>
          <cell r="Z1312">
            <v>2559</v>
          </cell>
          <cell r="AA1312"/>
          <cell r="AB1312"/>
          <cell r="AC1312"/>
          <cell r="AD1312"/>
          <cell r="AE1312"/>
          <cell r="AF1312"/>
          <cell r="AG1312"/>
          <cell r="AH1312"/>
          <cell r="AI1312"/>
          <cell r="AJ1312"/>
          <cell r="AK1312"/>
          <cell r="AL1312"/>
          <cell r="AM1312"/>
          <cell r="AN1312"/>
          <cell r="AO1312"/>
          <cell r="AP1312"/>
          <cell r="AQ1312"/>
          <cell r="AR1312"/>
          <cell r="AS1312"/>
          <cell r="AT1312"/>
          <cell r="AU1312"/>
          <cell r="AV1312"/>
          <cell r="AW1312"/>
          <cell r="AX1312"/>
          <cell r="AY1312"/>
          <cell r="AZ1312"/>
          <cell r="BA1312"/>
          <cell r="BB1312"/>
          <cell r="BC1312"/>
          <cell r="BD1312"/>
          <cell r="BE1312"/>
          <cell r="BF1312"/>
          <cell r="BG1312"/>
          <cell r="BH1312"/>
          <cell r="BI1312"/>
          <cell r="BJ1312"/>
          <cell r="BK1312"/>
          <cell r="BL1312" t="str">
            <v>นางบัวเขียว ใจติยะ</v>
          </cell>
          <cell r="BM1312">
            <v>823658010660</v>
          </cell>
          <cell r="BN1312"/>
          <cell r="BO1312"/>
          <cell r="BP1312"/>
          <cell r="BQ1312"/>
          <cell r="BR1312"/>
          <cell r="BS1312"/>
          <cell r="BT1312"/>
          <cell r="BU1312"/>
          <cell r="BV1312"/>
          <cell r="BW1312"/>
          <cell r="BX1312"/>
          <cell r="BY1312"/>
          <cell r="BZ1312"/>
          <cell r="CA1312"/>
          <cell r="CB1312"/>
          <cell r="CC1312"/>
          <cell r="CD1312"/>
          <cell r="CE1312"/>
          <cell r="CF1312"/>
          <cell r="CG1312"/>
          <cell r="CH1312"/>
          <cell r="CI1312"/>
          <cell r="CJ1312"/>
          <cell r="CK1312"/>
          <cell r="CL1312"/>
          <cell r="CM1312"/>
          <cell r="CN1312"/>
          <cell r="CO1312"/>
        </row>
        <row r="1313">
          <cell r="B1313">
            <v>2157</v>
          </cell>
          <cell r="C1313">
            <v>1309</v>
          </cell>
          <cell r="D1313">
            <v>24</v>
          </cell>
          <cell r="E1313">
            <v>3</v>
          </cell>
          <cell r="F1313">
            <v>2566</v>
          </cell>
          <cell r="G1313">
            <v>800029292573</v>
          </cell>
          <cell r="H1313" t="str">
            <v>นาย</v>
          </cell>
          <cell r="I1313" t="str">
            <v>ดวงเนตร</v>
          </cell>
          <cell r="J1313" t="str">
            <v>ธรรมขันแข็ง</v>
          </cell>
          <cell r="K1313">
            <v>3571100419209</v>
          </cell>
          <cell r="L1313" t="str">
            <v>สันกำแพง</v>
          </cell>
          <cell r="M1313" t="str">
            <v>เชียงใหม่ 3</v>
          </cell>
          <cell r="N1313">
            <v>8</v>
          </cell>
          <cell r="O1313" t="str">
            <v>สินเชื่อธนาคารประชาชน</v>
          </cell>
          <cell r="P1313" t="str">
            <v>1.บุคคลค้ำประกัน</v>
          </cell>
          <cell r="Q1313">
            <v>26103.77</v>
          </cell>
          <cell r="R1313">
            <v>5618.77</v>
          </cell>
          <cell r="S1313" t="str">
            <v>แขวงเวียงป่าเป้า</v>
          </cell>
          <cell r="T1313" t="str">
            <v>ผบ.407</v>
          </cell>
          <cell r="U1313">
            <v>2558</v>
          </cell>
          <cell r="V1313" t="str">
            <v>ผบ.93</v>
          </cell>
          <cell r="W1313">
            <v>2559</v>
          </cell>
          <cell r="X1313"/>
          <cell r="Y1313"/>
          <cell r="Z1313"/>
          <cell r="AA1313">
            <v>22</v>
          </cell>
          <cell r="AB1313">
            <v>3</v>
          </cell>
          <cell r="AC1313">
            <v>2559</v>
          </cell>
          <cell r="AD1313"/>
          <cell r="AE1313"/>
          <cell r="AF1313"/>
          <cell r="AG1313"/>
          <cell r="AH1313"/>
          <cell r="AI1313"/>
          <cell r="AJ1313"/>
          <cell r="AK1313"/>
          <cell r="AL1313"/>
          <cell r="AM1313"/>
          <cell r="AN1313"/>
          <cell r="AO1313"/>
          <cell r="AP1313"/>
          <cell r="AQ1313"/>
          <cell r="AR1313"/>
          <cell r="AS1313"/>
          <cell r="AT1313"/>
          <cell r="AU1313"/>
          <cell r="AV1313"/>
          <cell r="AW1313"/>
          <cell r="AX1313"/>
          <cell r="AY1313"/>
          <cell r="AZ1313"/>
          <cell r="BA1313"/>
          <cell r="BB1313"/>
          <cell r="BC1313"/>
          <cell r="BD1313"/>
          <cell r="BE1313"/>
          <cell r="BF1313"/>
          <cell r="BG1313"/>
          <cell r="BH1313"/>
          <cell r="BI1313"/>
          <cell r="BJ1313"/>
          <cell r="BK1313"/>
          <cell r="BL1313" t="str">
            <v>นายดวงเนตร ธรรมขันแข็ง</v>
          </cell>
          <cell r="BM1313">
            <v>823658010445</v>
          </cell>
          <cell r="BN1313"/>
          <cell r="BO1313"/>
          <cell r="BP1313"/>
          <cell r="BQ1313"/>
          <cell r="BR1313"/>
          <cell r="BS1313"/>
          <cell r="BT1313"/>
          <cell r="BU1313"/>
          <cell r="BV1313"/>
          <cell r="BW1313"/>
          <cell r="BX1313"/>
          <cell r="BY1313"/>
          <cell r="BZ1313"/>
          <cell r="CA1313"/>
          <cell r="CB1313"/>
          <cell r="CC1313"/>
          <cell r="CD1313"/>
          <cell r="CE1313"/>
          <cell r="CF1313"/>
          <cell r="CG1313"/>
          <cell r="CH1313"/>
          <cell r="CI1313"/>
          <cell r="CJ1313"/>
          <cell r="CK1313"/>
          <cell r="CL1313"/>
          <cell r="CM1313"/>
          <cell r="CN1313"/>
          <cell r="CO1313"/>
        </row>
        <row r="1314">
          <cell r="B1314">
            <v>2158</v>
          </cell>
          <cell r="C1314">
            <v>1310</v>
          </cell>
          <cell r="D1314">
            <v>15</v>
          </cell>
          <cell r="E1314">
            <v>3</v>
          </cell>
          <cell r="F1314">
            <v>2566</v>
          </cell>
          <cell r="G1314">
            <v>800031182523</v>
          </cell>
          <cell r="H1314" t="str">
            <v>นาย</v>
          </cell>
          <cell r="I1314" t="str">
            <v>ยงยุทธ</v>
          </cell>
          <cell r="J1314" t="str">
            <v>พรหมมา</v>
          </cell>
          <cell r="K1314">
            <v>3500500333343</v>
          </cell>
          <cell r="L1314" t="str">
            <v>บิ๊กซี หางดง</v>
          </cell>
          <cell r="M1314" t="str">
            <v>เชียงใหม่ 3</v>
          </cell>
          <cell r="N1314">
            <v>8</v>
          </cell>
          <cell r="O1314" t="str">
            <v>สินเชื่อธนาคารประชาชน</v>
          </cell>
          <cell r="P1314" t="str">
            <v>1.บุคคลค้ำประกัน</v>
          </cell>
          <cell r="Q1314">
            <v>84413.21</v>
          </cell>
          <cell r="R1314">
            <v>10764.96</v>
          </cell>
          <cell r="S1314" t="str">
            <v>แขวงเชียงใหม่</v>
          </cell>
          <cell r="T1314" t="str">
            <v>ผบ.4463</v>
          </cell>
          <cell r="U1314">
            <v>2558</v>
          </cell>
          <cell r="V1314" t="str">
            <v>ผบ.4962</v>
          </cell>
          <cell r="W1314">
            <v>2558</v>
          </cell>
          <cell r="X1314">
            <v>10</v>
          </cell>
          <cell r="Y1314">
            <v>8</v>
          </cell>
          <cell r="Z1314">
            <v>2558</v>
          </cell>
          <cell r="AA1314"/>
          <cell r="AB1314"/>
          <cell r="AC1314"/>
          <cell r="AD1314"/>
          <cell r="AE1314"/>
          <cell r="AF1314"/>
          <cell r="AG1314"/>
          <cell r="AH1314"/>
          <cell r="AI1314"/>
          <cell r="AJ1314"/>
          <cell r="AK1314"/>
          <cell r="AL1314"/>
          <cell r="AM1314"/>
          <cell r="AN1314"/>
          <cell r="AO1314"/>
          <cell r="AP1314"/>
          <cell r="AQ1314"/>
          <cell r="AR1314"/>
          <cell r="AS1314"/>
          <cell r="AT1314"/>
          <cell r="AU1314"/>
          <cell r="AV1314"/>
          <cell r="AW1314"/>
          <cell r="AX1314"/>
          <cell r="AY1314"/>
          <cell r="AZ1314"/>
          <cell r="BA1314"/>
          <cell r="BB1314"/>
          <cell r="BC1314"/>
          <cell r="BD1314"/>
          <cell r="BE1314"/>
          <cell r="BF1314"/>
          <cell r="BG1314"/>
          <cell r="BH1314"/>
          <cell r="BI1314"/>
          <cell r="BJ1314"/>
          <cell r="BK1314"/>
          <cell r="BL1314" t="str">
            <v>นายยงยุทธ พรหมมา</v>
          </cell>
          <cell r="BM1314">
            <v>823758010090</v>
          </cell>
          <cell r="BN1314"/>
          <cell r="BO1314"/>
          <cell r="BP1314"/>
          <cell r="BQ1314"/>
          <cell r="BR1314"/>
          <cell r="BS1314"/>
          <cell r="BT1314"/>
          <cell r="BU1314"/>
          <cell r="BV1314"/>
          <cell r="BW1314"/>
          <cell r="BX1314"/>
          <cell r="BY1314"/>
          <cell r="BZ1314"/>
          <cell r="CA1314"/>
          <cell r="CB1314"/>
          <cell r="CC1314"/>
          <cell r="CD1314"/>
          <cell r="CE1314"/>
          <cell r="CF1314"/>
          <cell r="CG1314"/>
          <cell r="CH1314"/>
          <cell r="CI1314"/>
          <cell r="CJ1314"/>
          <cell r="CK1314"/>
          <cell r="CL1314"/>
          <cell r="CM1314"/>
          <cell r="CN1314"/>
          <cell r="CO1314"/>
        </row>
        <row r="1315">
          <cell r="B1315">
            <v>2159</v>
          </cell>
          <cell r="C1315">
            <v>1311</v>
          </cell>
          <cell r="D1315">
            <v>29</v>
          </cell>
          <cell r="E1315">
            <v>3</v>
          </cell>
          <cell r="F1315">
            <v>2566</v>
          </cell>
          <cell r="G1315">
            <v>800024837315</v>
          </cell>
          <cell r="H1315" t="str">
            <v>นางสาว</v>
          </cell>
          <cell r="I1315" t="str">
            <v>แววดาว</v>
          </cell>
          <cell r="J1315" t="str">
            <v>มั่นพุ่ม</v>
          </cell>
          <cell r="K1315">
            <v>3640100434176</v>
          </cell>
          <cell r="L1315" t="str">
            <v>บวกครกหลวง</v>
          </cell>
          <cell r="M1315" t="str">
            <v>เชียงใหม่ 3</v>
          </cell>
          <cell r="N1315">
            <v>8</v>
          </cell>
          <cell r="O1315" t="str">
            <v>สินเชื่อธนาคารประชาชน</v>
          </cell>
          <cell r="P1315" t="str">
            <v>1.บุคคลค้ำประกัน</v>
          </cell>
          <cell r="Q1315">
            <v>34090.01</v>
          </cell>
          <cell r="R1315">
            <v>7625.67</v>
          </cell>
          <cell r="S1315" t="str">
            <v>แขวงเชียงใหม่</v>
          </cell>
          <cell r="T1315" t="str">
            <v>ผบ.8808</v>
          </cell>
          <cell r="U1315">
            <v>2558</v>
          </cell>
          <cell r="V1315" t="str">
            <v>ผบ.772</v>
          </cell>
          <cell r="W1315">
            <v>2559</v>
          </cell>
          <cell r="X1315">
            <v>9</v>
          </cell>
          <cell r="Y1315">
            <v>2</v>
          </cell>
          <cell r="Z1315">
            <v>2559</v>
          </cell>
          <cell r="AA1315"/>
          <cell r="AB1315"/>
          <cell r="AC1315"/>
          <cell r="AD1315"/>
          <cell r="AE1315"/>
          <cell r="AF1315"/>
          <cell r="AG1315"/>
          <cell r="AH1315"/>
          <cell r="AI1315"/>
          <cell r="AJ1315"/>
          <cell r="AK1315"/>
          <cell r="AL1315"/>
          <cell r="AM1315"/>
          <cell r="AN1315"/>
          <cell r="AO1315"/>
          <cell r="AP1315"/>
          <cell r="AQ1315"/>
          <cell r="AR1315"/>
          <cell r="AS1315"/>
          <cell r="AT1315"/>
          <cell r="AU1315"/>
          <cell r="AV1315"/>
          <cell r="AW1315"/>
          <cell r="AX1315"/>
          <cell r="AY1315"/>
          <cell r="AZ1315"/>
          <cell r="BA1315"/>
          <cell r="BB1315"/>
          <cell r="BC1315"/>
          <cell r="BD1315"/>
          <cell r="BE1315"/>
          <cell r="BF1315"/>
          <cell r="BG1315"/>
          <cell r="BH1315"/>
          <cell r="BI1315"/>
          <cell r="BJ1315"/>
          <cell r="BK1315"/>
          <cell r="BL1315" t="str">
            <v>นางสาวแววดาว มั่นพุ่ม</v>
          </cell>
          <cell r="BM1315">
            <v>823658010222</v>
          </cell>
          <cell r="BN1315"/>
          <cell r="BO1315"/>
          <cell r="BP1315"/>
          <cell r="BQ1315"/>
          <cell r="BR1315"/>
          <cell r="BS1315"/>
          <cell r="BT1315"/>
          <cell r="BU1315"/>
          <cell r="BV1315"/>
          <cell r="BW1315"/>
          <cell r="BX1315"/>
          <cell r="BY1315"/>
          <cell r="BZ1315"/>
          <cell r="CA1315"/>
          <cell r="CB1315"/>
          <cell r="CC1315"/>
          <cell r="CD1315"/>
          <cell r="CE1315"/>
          <cell r="CF1315"/>
          <cell r="CG1315"/>
          <cell r="CH1315"/>
          <cell r="CI1315"/>
          <cell r="CJ1315"/>
          <cell r="CK1315"/>
          <cell r="CL1315"/>
          <cell r="CM1315"/>
          <cell r="CN1315"/>
          <cell r="CO1315"/>
        </row>
        <row r="1316">
          <cell r="B1316">
            <v>2160</v>
          </cell>
          <cell r="C1316">
            <v>1312</v>
          </cell>
          <cell r="D1316">
            <v>29</v>
          </cell>
          <cell r="E1316">
            <v>3</v>
          </cell>
          <cell r="F1316">
            <v>2566</v>
          </cell>
          <cell r="G1316">
            <v>800028369661</v>
          </cell>
          <cell r="H1316" t="str">
            <v>นาย</v>
          </cell>
          <cell r="I1316" t="str">
            <v>ประเสริฐ</v>
          </cell>
          <cell r="J1316" t="str">
            <v>รัตนัง</v>
          </cell>
          <cell r="K1316">
            <v>1580400145735</v>
          </cell>
          <cell r="L1316" t="str">
            <v>บวกครกหลวง</v>
          </cell>
          <cell r="M1316" t="str">
            <v>เชียงใหม่ 3</v>
          </cell>
          <cell r="N1316">
            <v>8</v>
          </cell>
          <cell r="O1316" t="str">
            <v>สินเชื่อธนาคารประชาชน</v>
          </cell>
          <cell r="P1316" t="str">
            <v>1.บุคคลค้ำประกัน</v>
          </cell>
          <cell r="Q1316">
            <v>52005.69</v>
          </cell>
          <cell r="R1316">
            <v>17980.18</v>
          </cell>
          <cell r="S1316" t="str">
            <v>จังหวัดแม่สะเรียง</v>
          </cell>
          <cell r="T1316" t="str">
            <v>ผบ.454</v>
          </cell>
          <cell r="U1316">
            <v>2559</v>
          </cell>
          <cell r="V1316" t="str">
            <v>ผบ.440</v>
          </cell>
          <cell r="W1316">
            <v>2559</v>
          </cell>
          <cell r="X1316">
            <v>9</v>
          </cell>
          <cell r="Y1316">
            <v>9</v>
          </cell>
          <cell r="Z1316">
            <v>2559</v>
          </cell>
          <cell r="AA1316"/>
          <cell r="AB1316"/>
          <cell r="AC1316"/>
          <cell r="AD1316"/>
          <cell r="AE1316"/>
          <cell r="AF1316"/>
          <cell r="AG1316"/>
          <cell r="AH1316"/>
          <cell r="AI1316"/>
          <cell r="AJ1316"/>
          <cell r="AK1316"/>
          <cell r="AL1316"/>
          <cell r="AM1316"/>
          <cell r="AN1316"/>
          <cell r="AO1316"/>
          <cell r="AP1316"/>
          <cell r="AQ1316"/>
          <cell r="AR1316"/>
          <cell r="AS1316"/>
          <cell r="AT1316"/>
          <cell r="AU1316"/>
          <cell r="AV1316"/>
          <cell r="AW1316"/>
          <cell r="AX1316"/>
          <cell r="AY1316"/>
          <cell r="AZ1316"/>
          <cell r="BA1316"/>
          <cell r="BB1316"/>
          <cell r="BC1316"/>
          <cell r="BD1316"/>
          <cell r="BE1316"/>
          <cell r="BF1316"/>
          <cell r="BG1316"/>
          <cell r="BH1316"/>
          <cell r="BI1316"/>
          <cell r="BJ1316"/>
          <cell r="BK1316"/>
          <cell r="BL1316" t="str">
            <v>นายประเสริฐ รัตนัง</v>
          </cell>
          <cell r="BM1316">
            <v>823659010305</v>
          </cell>
          <cell r="BN1316"/>
          <cell r="BO1316"/>
          <cell r="BP1316"/>
          <cell r="BQ1316"/>
          <cell r="BR1316"/>
          <cell r="BS1316"/>
          <cell r="BT1316"/>
          <cell r="BU1316"/>
          <cell r="BV1316"/>
          <cell r="BW1316"/>
          <cell r="BX1316"/>
          <cell r="BY1316"/>
          <cell r="BZ1316"/>
          <cell r="CA1316"/>
          <cell r="CB1316"/>
          <cell r="CC1316"/>
          <cell r="CD1316"/>
          <cell r="CE1316"/>
          <cell r="CF1316"/>
          <cell r="CG1316"/>
          <cell r="CH1316"/>
          <cell r="CI1316"/>
          <cell r="CJ1316"/>
          <cell r="CK1316"/>
          <cell r="CL1316"/>
          <cell r="CM1316"/>
          <cell r="CN1316"/>
          <cell r="CO1316"/>
        </row>
        <row r="1317">
          <cell r="B1317">
            <v>2161</v>
          </cell>
          <cell r="C1317">
            <v>1313</v>
          </cell>
          <cell r="D1317">
            <v>29</v>
          </cell>
          <cell r="E1317">
            <v>3</v>
          </cell>
          <cell r="F1317">
            <v>2566</v>
          </cell>
          <cell r="G1317">
            <v>800030465903</v>
          </cell>
          <cell r="H1317" t="str">
            <v>นางสาว</v>
          </cell>
          <cell r="I1317" t="str">
            <v>อัจฉรา</v>
          </cell>
          <cell r="J1317" t="str">
            <v>ธิมา</v>
          </cell>
          <cell r="K1317">
            <v>1501200087724</v>
          </cell>
          <cell r="L1317" t="str">
            <v>บ่อสร้าง</v>
          </cell>
          <cell r="M1317" t="str">
            <v>เชียงใหม่ 3</v>
          </cell>
          <cell r="N1317">
            <v>8</v>
          </cell>
          <cell r="O1317" t="str">
            <v>สินเชื่อธนาคารประชาชน</v>
          </cell>
          <cell r="P1317" t="str">
            <v>1.บุคคลค้ำประกัน</v>
          </cell>
          <cell r="Q1317">
            <v>54995</v>
          </cell>
          <cell r="R1317">
            <v>12905.42</v>
          </cell>
          <cell r="S1317" t="str">
            <v>แขวงเชียงใหม่</v>
          </cell>
          <cell r="T1317" t="str">
            <v>ผบ.1135</v>
          </cell>
          <cell r="U1317">
            <v>2559</v>
          </cell>
          <cell r="V1317" t="str">
            <v>ผบ.2508</v>
          </cell>
          <cell r="W1317">
            <v>2559</v>
          </cell>
          <cell r="X1317"/>
          <cell r="Y1317"/>
          <cell r="Z1317"/>
          <cell r="AA1317">
            <v>25</v>
          </cell>
          <cell r="AB1317">
            <v>4</v>
          </cell>
          <cell r="AC1317">
            <v>2559</v>
          </cell>
          <cell r="AD1317"/>
          <cell r="AE1317"/>
          <cell r="AF1317"/>
          <cell r="AG1317"/>
          <cell r="AH1317"/>
          <cell r="AI1317"/>
          <cell r="AJ1317"/>
          <cell r="AK1317"/>
          <cell r="AL1317"/>
          <cell r="AM1317"/>
          <cell r="AN1317"/>
          <cell r="AO1317"/>
          <cell r="AP1317"/>
          <cell r="AQ1317"/>
          <cell r="AR1317"/>
          <cell r="AS1317"/>
          <cell r="AT1317"/>
          <cell r="AU1317"/>
          <cell r="AV1317"/>
          <cell r="AW1317"/>
          <cell r="AX1317"/>
          <cell r="AY1317"/>
          <cell r="AZ1317"/>
          <cell r="BA1317"/>
          <cell r="BB1317"/>
          <cell r="BC1317"/>
          <cell r="BD1317"/>
          <cell r="BE1317"/>
          <cell r="BF1317"/>
          <cell r="BG1317"/>
          <cell r="BH1317"/>
          <cell r="BI1317"/>
          <cell r="BJ1317"/>
          <cell r="BK1317"/>
          <cell r="BL1317" t="str">
            <v>นางสาวอัจฉรา ธิมา</v>
          </cell>
          <cell r="BM1317">
            <v>823658010460</v>
          </cell>
          <cell r="BN1317"/>
          <cell r="BO1317"/>
          <cell r="BP1317"/>
          <cell r="BQ1317"/>
          <cell r="BR1317"/>
          <cell r="BS1317"/>
          <cell r="BT1317"/>
          <cell r="BU1317"/>
          <cell r="BV1317"/>
          <cell r="BW1317"/>
          <cell r="BX1317"/>
          <cell r="BY1317"/>
          <cell r="BZ1317"/>
          <cell r="CA1317"/>
          <cell r="CB1317"/>
          <cell r="CC1317"/>
          <cell r="CD1317"/>
          <cell r="CE1317"/>
          <cell r="CF1317"/>
          <cell r="CG1317"/>
          <cell r="CH1317"/>
          <cell r="CI1317"/>
          <cell r="CJ1317"/>
          <cell r="CK1317"/>
          <cell r="CL1317"/>
          <cell r="CM1317"/>
          <cell r="CN1317"/>
          <cell r="CO1317"/>
        </row>
        <row r="1318">
          <cell r="B1318">
            <v>2162</v>
          </cell>
          <cell r="C1318">
            <v>1314</v>
          </cell>
          <cell r="D1318">
            <v>29</v>
          </cell>
          <cell r="E1318">
            <v>3</v>
          </cell>
          <cell r="F1318">
            <v>2566</v>
          </cell>
          <cell r="G1318">
            <v>800029161927</v>
          </cell>
          <cell r="H1318" t="str">
            <v>นาง</v>
          </cell>
          <cell r="I1318" t="str">
            <v>เย็นฤดี</v>
          </cell>
          <cell r="J1318" t="str">
            <v>มือกุศล</v>
          </cell>
          <cell r="K1318">
            <v>3470100201351</v>
          </cell>
          <cell r="L1318" t="str">
            <v>บวกครกหลวง</v>
          </cell>
          <cell r="M1318" t="str">
            <v>เชียงใหม่ 3</v>
          </cell>
          <cell r="N1318">
            <v>8</v>
          </cell>
          <cell r="O1318" t="str">
            <v>สินเชื่อธนาคารประชาชน</v>
          </cell>
          <cell r="P1318" t="str">
            <v>1.บุคคลค้ำประกัน</v>
          </cell>
          <cell r="Q1318">
            <v>46300</v>
          </cell>
          <cell r="R1318">
            <v>4120.1000000000004</v>
          </cell>
          <cell r="S1318" t="str">
            <v>แขวงเชียงใหม่</v>
          </cell>
          <cell r="T1318" t="str">
            <v>ผบ.11342</v>
          </cell>
          <cell r="U1318">
            <v>2559</v>
          </cell>
          <cell r="V1318" t="str">
            <v>ผบ.2509</v>
          </cell>
          <cell r="W1318">
            <v>2559</v>
          </cell>
          <cell r="X1318"/>
          <cell r="Y1318"/>
          <cell r="Z1318"/>
          <cell r="AA1318">
            <v>25</v>
          </cell>
          <cell r="AB1318">
            <v>4</v>
          </cell>
          <cell r="AC1318">
            <v>2559</v>
          </cell>
          <cell r="AD1318"/>
          <cell r="AE1318"/>
          <cell r="AF1318"/>
          <cell r="AG1318"/>
          <cell r="AH1318"/>
          <cell r="AI1318"/>
          <cell r="AJ1318"/>
          <cell r="AK1318"/>
          <cell r="AL1318"/>
          <cell r="AM1318"/>
          <cell r="AN1318"/>
          <cell r="AO1318"/>
          <cell r="AP1318"/>
          <cell r="AQ1318"/>
          <cell r="AR1318"/>
          <cell r="AS1318"/>
          <cell r="AT1318"/>
          <cell r="AU1318"/>
          <cell r="AV1318"/>
          <cell r="AW1318"/>
          <cell r="AX1318"/>
          <cell r="AY1318"/>
          <cell r="AZ1318"/>
          <cell r="BA1318"/>
          <cell r="BB1318"/>
          <cell r="BC1318"/>
          <cell r="BD1318"/>
          <cell r="BE1318"/>
          <cell r="BF1318"/>
          <cell r="BG1318"/>
          <cell r="BH1318"/>
          <cell r="BI1318"/>
          <cell r="BJ1318"/>
          <cell r="BK1318"/>
          <cell r="BL1318" t="str">
            <v>นางเย็นฤดี มือกุศล</v>
          </cell>
          <cell r="BM1318">
            <v>823658010456</v>
          </cell>
          <cell r="BN1318"/>
          <cell r="BO1318"/>
          <cell r="BP1318"/>
          <cell r="BQ1318"/>
          <cell r="BR1318"/>
          <cell r="BS1318"/>
          <cell r="BT1318"/>
          <cell r="BU1318"/>
          <cell r="BV1318"/>
          <cell r="BW1318"/>
          <cell r="BX1318"/>
          <cell r="BY1318"/>
          <cell r="BZ1318"/>
          <cell r="CA1318"/>
          <cell r="CB1318"/>
          <cell r="CC1318"/>
          <cell r="CD1318"/>
          <cell r="CE1318"/>
          <cell r="CF1318"/>
          <cell r="CG1318"/>
          <cell r="CH1318"/>
          <cell r="CI1318"/>
          <cell r="CJ1318"/>
          <cell r="CK1318"/>
          <cell r="CL1318"/>
          <cell r="CM1318"/>
          <cell r="CN1318"/>
          <cell r="CO1318"/>
        </row>
        <row r="1319">
          <cell r="B1319">
            <v>2163</v>
          </cell>
          <cell r="C1319">
            <v>1315</v>
          </cell>
          <cell r="D1319">
            <v>29</v>
          </cell>
          <cell r="E1319">
            <v>3</v>
          </cell>
          <cell r="F1319">
            <v>2566</v>
          </cell>
          <cell r="G1319">
            <v>800030004512</v>
          </cell>
          <cell r="H1319" t="str">
            <v>นางสาว</v>
          </cell>
          <cell r="I1319" t="str">
            <v>สาวิณี</v>
          </cell>
          <cell r="J1319" t="str">
            <v>ประจำเมือง</v>
          </cell>
          <cell r="K1319">
            <v>1101800467491</v>
          </cell>
          <cell r="L1319" t="str">
            <v>บวกครกหลวง</v>
          </cell>
          <cell r="M1319" t="str">
            <v>เชียงใหม่ 3</v>
          </cell>
          <cell r="N1319">
            <v>8</v>
          </cell>
          <cell r="O1319" t="str">
            <v>สินเชื่อธนาคารประชาชน</v>
          </cell>
          <cell r="P1319" t="str">
            <v>1.บุคคลค้ำประกัน</v>
          </cell>
          <cell r="Q1319">
            <v>38419.19</v>
          </cell>
          <cell r="R1319">
            <v>6997.68</v>
          </cell>
          <cell r="S1319" t="str">
            <v>แขวงนครปฐม</v>
          </cell>
          <cell r="T1319" t="str">
            <v>ผบ.1455</v>
          </cell>
          <cell r="U1319">
            <v>2559</v>
          </cell>
          <cell r="V1319" t="str">
            <v>ผบ.1984</v>
          </cell>
          <cell r="W1319">
            <v>2559</v>
          </cell>
          <cell r="X1319">
            <v>4</v>
          </cell>
          <cell r="Y1319">
            <v>6</v>
          </cell>
          <cell r="Z1319">
            <v>2559</v>
          </cell>
          <cell r="AA1319"/>
          <cell r="AB1319"/>
          <cell r="AC1319"/>
          <cell r="AD1319"/>
          <cell r="AE1319"/>
          <cell r="AF1319"/>
          <cell r="AG1319"/>
          <cell r="AH1319"/>
          <cell r="AI1319"/>
          <cell r="AJ1319"/>
          <cell r="AK1319"/>
          <cell r="AL1319"/>
          <cell r="AM1319"/>
          <cell r="AN1319"/>
          <cell r="AO1319"/>
          <cell r="AP1319"/>
          <cell r="AQ1319"/>
          <cell r="AR1319"/>
          <cell r="AS1319"/>
          <cell r="AT1319"/>
          <cell r="AU1319"/>
          <cell r="AV1319"/>
          <cell r="AW1319"/>
          <cell r="AX1319"/>
          <cell r="AY1319"/>
          <cell r="AZ1319"/>
          <cell r="BA1319"/>
          <cell r="BB1319"/>
          <cell r="BC1319"/>
          <cell r="BD1319"/>
          <cell r="BE1319"/>
          <cell r="BF1319"/>
          <cell r="BG1319"/>
          <cell r="BH1319"/>
          <cell r="BI1319"/>
          <cell r="BJ1319"/>
          <cell r="BK1319"/>
          <cell r="BL1319" t="str">
            <v>นางสาวสาวิณี ประจำเมือง</v>
          </cell>
          <cell r="BM1319">
            <v>823658010454</v>
          </cell>
          <cell r="BN1319"/>
          <cell r="BO1319"/>
          <cell r="BP1319"/>
          <cell r="BQ1319"/>
          <cell r="BR1319"/>
          <cell r="BS1319"/>
          <cell r="BT1319"/>
          <cell r="BU1319"/>
          <cell r="BV1319"/>
          <cell r="BW1319"/>
          <cell r="BX1319"/>
          <cell r="BY1319"/>
          <cell r="BZ1319"/>
          <cell r="CA1319"/>
          <cell r="CB1319"/>
          <cell r="CC1319"/>
          <cell r="CD1319"/>
          <cell r="CE1319"/>
          <cell r="CF1319"/>
          <cell r="CG1319"/>
          <cell r="CH1319"/>
          <cell r="CI1319"/>
          <cell r="CJ1319"/>
          <cell r="CK1319"/>
          <cell r="CL1319"/>
          <cell r="CM1319"/>
          <cell r="CN1319"/>
          <cell r="CO1319"/>
        </row>
        <row r="1320">
          <cell r="B1320">
            <v>2164</v>
          </cell>
          <cell r="C1320">
            <v>1316</v>
          </cell>
          <cell r="D1320">
            <v>29</v>
          </cell>
          <cell r="E1320">
            <v>3</v>
          </cell>
          <cell r="F1320">
            <v>2566</v>
          </cell>
          <cell r="G1320">
            <v>800034577984</v>
          </cell>
          <cell r="H1320" t="str">
            <v>นาย</v>
          </cell>
          <cell r="I1320" t="str">
            <v>เดชา</v>
          </cell>
          <cell r="J1320" t="str">
            <v>นันตา</v>
          </cell>
          <cell r="K1320">
            <v>1570500120980</v>
          </cell>
          <cell r="L1320" t="str">
            <v>บ่อสร้าง</v>
          </cell>
          <cell r="M1320" t="str">
            <v>เชียงใหม่ 3</v>
          </cell>
          <cell r="N1320">
            <v>8</v>
          </cell>
          <cell r="O1320" t="str">
            <v>สินเชื่อธนาคารประชาชน</v>
          </cell>
          <cell r="P1320" t="str">
            <v>1.บุคคลค้ำประกัน</v>
          </cell>
          <cell r="Q1320">
            <v>96379.35</v>
          </cell>
          <cell r="R1320">
            <v>10197.35</v>
          </cell>
          <cell r="S1320" t="str">
            <v>จังหวัดเชียงราย</v>
          </cell>
          <cell r="T1320" t="str">
            <v>ผบ.1109</v>
          </cell>
          <cell r="U1320">
            <v>2559</v>
          </cell>
          <cell r="V1320" t="str">
            <v>ผบ.2072</v>
          </cell>
          <cell r="W1320">
            <v>2559</v>
          </cell>
          <cell r="X1320"/>
          <cell r="Y1320"/>
          <cell r="Z1320"/>
          <cell r="AA1320">
            <v>8</v>
          </cell>
          <cell r="AB1320">
            <v>8</v>
          </cell>
          <cell r="AC1320">
            <v>2559</v>
          </cell>
          <cell r="AD1320"/>
          <cell r="AE1320"/>
          <cell r="AF1320"/>
          <cell r="AG1320"/>
          <cell r="AH1320"/>
          <cell r="AI1320"/>
          <cell r="AJ1320"/>
          <cell r="AK1320"/>
          <cell r="AL1320"/>
          <cell r="AM1320"/>
          <cell r="AN1320"/>
          <cell r="AO1320"/>
          <cell r="AP1320"/>
          <cell r="AQ1320"/>
          <cell r="AR1320"/>
          <cell r="AS1320"/>
          <cell r="AT1320"/>
          <cell r="AU1320"/>
          <cell r="AV1320"/>
          <cell r="AW1320"/>
          <cell r="AX1320"/>
          <cell r="AY1320"/>
          <cell r="AZ1320"/>
          <cell r="BA1320"/>
          <cell r="BB1320"/>
          <cell r="BC1320"/>
          <cell r="BD1320"/>
          <cell r="BE1320"/>
          <cell r="BF1320"/>
          <cell r="BG1320"/>
          <cell r="BH1320"/>
          <cell r="BI1320"/>
          <cell r="BJ1320"/>
          <cell r="BK1320"/>
          <cell r="BL1320" t="str">
            <v>นายเดชา นันตา</v>
          </cell>
          <cell r="BM1320">
            <v>823658010388</v>
          </cell>
          <cell r="BN1320"/>
          <cell r="BO1320"/>
          <cell r="BP1320"/>
          <cell r="BQ1320"/>
          <cell r="BR1320"/>
          <cell r="BS1320"/>
          <cell r="BT1320"/>
          <cell r="BU1320"/>
          <cell r="BV1320"/>
          <cell r="BW1320"/>
          <cell r="BX1320"/>
          <cell r="BY1320"/>
          <cell r="BZ1320"/>
          <cell r="CA1320"/>
          <cell r="CB1320"/>
          <cell r="CC1320"/>
          <cell r="CD1320"/>
          <cell r="CE1320"/>
          <cell r="CF1320"/>
          <cell r="CG1320"/>
          <cell r="CH1320"/>
          <cell r="CI1320"/>
          <cell r="CJ1320"/>
          <cell r="CK1320"/>
          <cell r="CL1320"/>
          <cell r="CM1320"/>
          <cell r="CN1320"/>
          <cell r="CO1320"/>
        </row>
        <row r="1321">
          <cell r="B1321">
            <v>2165</v>
          </cell>
          <cell r="C1321">
            <v>1317</v>
          </cell>
          <cell r="D1321">
            <v>29</v>
          </cell>
          <cell r="E1321">
            <v>3</v>
          </cell>
          <cell r="F1321">
            <v>2566</v>
          </cell>
          <cell r="G1321">
            <v>800046725712</v>
          </cell>
          <cell r="H1321" t="str">
            <v>นางสาว</v>
          </cell>
          <cell r="I1321" t="str">
            <v>สมปอง</v>
          </cell>
          <cell r="J1321" t="str">
            <v>เพียงคาม</v>
          </cell>
          <cell r="K1321">
            <v>2302000016328</v>
          </cell>
          <cell r="L1321" t="str">
            <v>แม่วาง</v>
          </cell>
          <cell r="M1321" t="str">
            <v>เชียงใหม่ 3</v>
          </cell>
          <cell r="N1321">
            <v>8</v>
          </cell>
          <cell r="O1321" t="str">
            <v>สินเชื่อธนาคารประชาชน</v>
          </cell>
          <cell r="P1321" t="str">
            <v>1.บุคคลค้ำประกัน</v>
          </cell>
          <cell r="Q1321">
            <v>30000</v>
          </cell>
          <cell r="R1321">
            <v>2206.88</v>
          </cell>
          <cell r="S1321" t="str">
            <v>จังหวัดสีคิ้ว</v>
          </cell>
          <cell r="T1321" t="str">
            <v>ผบ.280</v>
          </cell>
          <cell r="U1321">
            <v>2559</v>
          </cell>
          <cell r="V1321" t="str">
            <v>ผบ.2659</v>
          </cell>
          <cell r="W1321">
            <v>2559</v>
          </cell>
          <cell r="X1321">
            <v>5</v>
          </cell>
          <cell r="Y1321">
            <v>9</v>
          </cell>
          <cell r="Z1321">
            <v>2559</v>
          </cell>
          <cell r="AA1321"/>
          <cell r="AB1321"/>
          <cell r="AC1321"/>
          <cell r="AD1321"/>
          <cell r="AE1321"/>
          <cell r="AF1321"/>
          <cell r="AG1321"/>
          <cell r="AH1321"/>
          <cell r="AI1321"/>
          <cell r="AJ1321"/>
          <cell r="AK1321"/>
          <cell r="AL1321"/>
          <cell r="AM1321"/>
          <cell r="AN1321"/>
          <cell r="AO1321"/>
          <cell r="AP1321"/>
          <cell r="AQ1321"/>
          <cell r="AR1321"/>
          <cell r="AS1321"/>
          <cell r="AT1321"/>
          <cell r="AU1321"/>
          <cell r="AV1321"/>
          <cell r="AW1321"/>
          <cell r="AX1321"/>
          <cell r="AY1321"/>
          <cell r="AZ1321"/>
          <cell r="BA1321"/>
          <cell r="BB1321"/>
          <cell r="BC1321"/>
          <cell r="BD1321"/>
          <cell r="BE1321"/>
          <cell r="BF1321"/>
          <cell r="BG1321"/>
          <cell r="BH1321"/>
          <cell r="BI1321"/>
          <cell r="BJ1321"/>
          <cell r="BK1321"/>
          <cell r="BL1321" t="str">
            <v>นางสาวสมปอง เพียงคาม</v>
          </cell>
          <cell r="BM1321">
            <v>823759010298</v>
          </cell>
          <cell r="BN1321"/>
          <cell r="BO1321"/>
          <cell r="BP1321"/>
          <cell r="BQ1321"/>
          <cell r="BR1321"/>
          <cell r="BS1321"/>
          <cell r="BT1321"/>
          <cell r="BU1321"/>
          <cell r="BV1321"/>
          <cell r="BW1321"/>
          <cell r="BX1321"/>
          <cell r="BY1321"/>
          <cell r="BZ1321"/>
          <cell r="CA1321"/>
          <cell r="CB1321"/>
          <cell r="CC1321"/>
          <cell r="CD1321"/>
          <cell r="CE1321"/>
          <cell r="CF1321"/>
          <cell r="CG1321"/>
          <cell r="CH1321"/>
          <cell r="CI1321"/>
          <cell r="CJ1321"/>
          <cell r="CK1321"/>
          <cell r="CL1321"/>
          <cell r="CM1321"/>
          <cell r="CN1321"/>
          <cell r="CO1321"/>
        </row>
        <row r="1322">
          <cell r="B1322">
            <v>2166</v>
          </cell>
          <cell r="C1322">
            <v>1318</v>
          </cell>
          <cell r="D1322">
            <v>29</v>
          </cell>
          <cell r="E1322">
            <v>3</v>
          </cell>
          <cell r="F1322">
            <v>2566</v>
          </cell>
          <cell r="G1322">
            <v>800041328660</v>
          </cell>
          <cell r="H1322" t="str">
            <v>นางสาว</v>
          </cell>
          <cell r="I1322" t="str">
            <v>พิมลพรรณ</v>
          </cell>
          <cell r="J1322" t="str">
            <v>กาสม หรือหุ่นนภรินทร์</v>
          </cell>
          <cell r="K1322">
            <v>1509900523982</v>
          </cell>
          <cell r="L1322" t="str">
            <v>บ่อสร้าง</v>
          </cell>
          <cell r="M1322" t="str">
            <v>เชียงใหม่ 3</v>
          </cell>
          <cell r="N1322">
            <v>8</v>
          </cell>
          <cell r="O1322" t="str">
            <v>สินเชื่อธนาคารประชาชน</v>
          </cell>
          <cell r="P1322" t="str">
            <v>1.บุคคลค้ำประกัน</v>
          </cell>
          <cell r="Q1322">
            <v>34140.660000000003</v>
          </cell>
          <cell r="R1322">
            <v>15974.99</v>
          </cell>
          <cell r="S1322" t="str">
            <v>แขวงเชียงใหม่</v>
          </cell>
          <cell r="T1322" t="str">
            <v>ผบ.12036</v>
          </cell>
          <cell r="U1322">
            <v>2561</v>
          </cell>
          <cell r="V1322" t="str">
            <v>ผบ.1074</v>
          </cell>
          <cell r="W1322">
            <v>2562</v>
          </cell>
          <cell r="X1322"/>
          <cell r="Y1322"/>
          <cell r="Z1322"/>
          <cell r="AA1322">
            <v>12</v>
          </cell>
          <cell r="AB1322">
            <v>2</v>
          </cell>
          <cell r="AC1322">
            <v>2562</v>
          </cell>
          <cell r="AD1322"/>
          <cell r="AE1322"/>
          <cell r="AF1322"/>
          <cell r="AG1322"/>
          <cell r="AH1322"/>
          <cell r="AI1322"/>
          <cell r="AJ1322"/>
          <cell r="AK1322"/>
          <cell r="AL1322"/>
          <cell r="AM1322"/>
          <cell r="AN1322"/>
          <cell r="AO1322"/>
          <cell r="AP1322"/>
          <cell r="AQ1322"/>
          <cell r="AR1322"/>
          <cell r="AS1322"/>
          <cell r="AT1322"/>
          <cell r="AU1322"/>
          <cell r="AV1322"/>
          <cell r="AW1322"/>
          <cell r="AX1322"/>
          <cell r="AY1322"/>
          <cell r="AZ1322"/>
          <cell r="BA1322"/>
          <cell r="BB1322"/>
          <cell r="BC1322"/>
          <cell r="BD1322"/>
          <cell r="BE1322"/>
          <cell r="BF1322"/>
          <cell r="BG1322"/>
          <cell r="BH1322"/>
          <cell r="BI1322"/>
          <cell r="BJ1322"/>
          <cell r="BK1322"/>
          <cell r="BL1322" t="str">
            <v>นางสาวพิมลพรรณ กาสม หรือหุ่นนภรินทร์</v>
          </cell>
          <cell r="BM1322">
            <v>823659010993</v>
          </cell>
          <cell r="BN1322"/>
          <cell r="BO1322"/>
          <cell r="BP1322"/>
          <cell r="BQ1322"/>
          <cell r="BR1322"/>
          <cell r="BS1322"/>
          <cell r="BT1322"/>
          <cell r="BU1322"/>
          <cell r="BV1322"/>
          <cell r="BW1322"/>
          <cell r="BX1322"/>
          <cell r="BY1322"/>
          <cell r="BZ1322"/>
          <cell r="CA1322"/>
          <cell r="CB1322"/>
          <cell r="CC1322"/>
          <cell r="CD1322"/>
          <cell r="CE1322"/>
          <cell r="CF1322"/>
          <cell r="CG1322"/>
          <cell r="CH1322"/>
          <cell r="CI1322"/>
          <cell r="CJ1322"/>
          <cell r="CK1322"/>
          <cell r="CL1322"/>
          <cell r="CM1322"/>
          <cell r="CN1322"/>
          <cell r="CO1322"/>
        </row>
        <row r="1323">
          <cell r="B1323">
            <v>2167</v>
          </cell>
          <cell r="C1323">
            <v>1319</v>
          </cell>
          <cell r="D1323">
            <v>4</v>
          </cell>
          <cell r="E1323">
            <v>4</v>
          </cell>
          <cell r="F1323">
            <v>2566</v>
          </cell>
          <cell r="G1323">
            <v>800044542168</v>
          </cell>
          <cell r="H1323" t="str">
            <v>นาย</v>
          </cell>
          <cell r="I1323" t="str">
            <v xml:space="preserve">ณัฐพงศ์ </v>
          </cell>
          <cell r="J1323" t="str">
            <v>ศรีวนิช</v>
          </cell>
          <cell r="K1323">
            <v>3509900848314</v>
          </cell>
          <cell r="L1323" t="str">
            <v>เชียงใหม่</v>
          </cell>
          <cell r="M1323" t="str">
            <v>เชียงใหม่ 1</v>
          </cell>
          <cell r="N1323">
            <v>8</v>
          </cell>
          <cell r="O1323" t="str">
            <v>สินเชื่อธนาคารประชาชน</v>
          </cell>
          <cell r="P1323" t="str">
            <v>1.บุคคลค้ำประกัน</v>
          </cell>
          <cell r="Q1323">
            <v>152774</v>
          </cell>
          <cell r="R1323">
            <v>12</v>
          </cell>
          <cell r="S1323" t="str">
            <v>แขวงลำปาง</v>
          </cell>
          <cell r="T1323" t="str">
            <v>ผบ.5773</v>
          </cell>
          <cell r="U1323">
            <v>2560</v>
          </cell>
          <cell r="V1323" t="str">
            <v>ผบ.7640</v>
          </cell>
          <cell r="W1323">
            <v>2560</v>
          </cell>
          <cell r="X1323"/>
          <cell r="Y1323"/>
          <cell r="Z1323"/>
          <cell r="AA1323">
            <v>17</v>
          </cell>
          <cell r="AB1323">
            <v>11</v>
          </cell>
          <cell r="AC1323">
            <v>2560</v>
          </cell>
          <cell r="AD1323"/>
          <cell r="AE1323"/>
          <cell r="AF1323"/>
          <cell r="AG1323"/>
          <cell r="AH1323"/>
          <cell r="AI1323"/>
          <cell r="AJ1323"/>
          <cell r="AK1323"/>
          <cell r="AL1323"/>
          <cell r="AM1323"/>
          <cell r="AN1323"/>
          <cell r="AO1323"/>
          <cell r="AP1323"/>
          <cell r="AQ1323"/>
          <cell r="AR1323"/>
          <cell r="AS1323"/>
          <cell r="AT1323"/>
          <cell r="AU1323"/>
          <cell r="AV1323"/>
          <cell r="AW1323"/>
          <cell r="AX1323"/>
          <cell r="AY1323"/>
          <cell r="AZ1323"/>
          <cell r="BA1323"/>
          <cell r="BB1323"/>
          <cell r="BC1323"/>
          <cell r="BD1323"/>
          <cell r="BE1323"/>
          <cell r="BF1323"/>
          <cell r="BG1323"/>
          <cell r="BH1323"/>
          <cell r="BI1323"/>
          <cell r="BJ1323"/>
          <cell r="BK1323"/>
          <cell r="BL1323" t="str">
            <v>นายณัฐพงศ์  ศรีวนิช</v>
          </cell>
          <cell r="BM1323">
            <v>0</v>
          </cell>
          <cell r="BN1323"/>
          <cell r="BO1323"/>
          <cell r="BP1323"/>
          <cell r="BQ1323"/>
          <cell r="BR1323"/>
          <cell r="BS1323"/>
          <cell r="BT1323"/>
          <cell r="BU1323"/>
          <cell r="BV1323"/>
          <cell r="BW1323"/>
          <cell r="BX1323"/>
          <cell r="BY1323"/>
          <cell r="BZ1323"/>
          <cell r="CA1323"/>
          <cell r="CB1323"/>
          <cell r="CC1323"/>
          <cell r="CD1323"/>
          <cell r="CE1323"/>
          <cell r="CF1323"/>
          <cell r="CG1323"/>
          <cell r="CH1323"/>
          <cell r="CI1323"/>
          <cell r="CJ1323"/>
          <cell r="CK1323"/>
          <cell r="CL1323"/>
          <cell r="CM1323"/>
          <cell r="CN1323"/>
          <cell r="CO1323"/>
        </row>
        <row r="1324">
          <cell r="B1324">
            <v>2168</v>
          </cell>
          <cell r="C1324">
            <v>1320</v>
          </cell>
          <cell r="D1324">
            <v>4</v>
          </cell>
          <cell r="E1324">
            <v>4</v>
          </cell>
          <cell r="F1324">
            <v>2566</v>
          </cell>
          <cell r="G1324">
            <v>800100543845</v>
          </cell>
          <cell r="H1324" t="str">
            <v>นาย</v>
          </cell>
          <cell r="I1324" t="str">
            <v>ธรรมนูญ</v>
          </cell>
          <cell r="J1324" t="str">
            <v>เผยกลิ่น</v>
          </cell>
          <cell r="K1324">
            <v>1509901380964</v>
          </cell>
          <cell r="L1324" t="str">
            <v>หนองหอย</v>
          </cell>
          <cell r="M1324" t="str">
            <v>เชียงใหม่ 1</v>
          </cell>
          <cell r="N1324">
            <v>8</v>
          </cell>
          <cell r="O1324" t="str">
            <v>สินเชื่อธนาคารประชาชน</v>
          </cell>
          <cell r="P1324" t="str">
            <v>1.บุคคลค้ำประกัน</v>
          </cell>
          <cell r="Q1324">
            <v>33437.440000000002</v>
          </cell>
          <cell r="R1324">
            <v>10560.09</v>
          </cell>
          <cell r="S1324" t="str">
            <v>แขวงเชียงดาว</v>
          </cell>
          <cell r="T1324" t="str">
            <v>ผบE41</v>
          </cell>
          <cell r="U1324">
            <v>2566</v>
          </cell>
          <cell r="V1324" t="str">
            <v>ผบE142</v>
          </cell>
          <cell r="W1324">
            <v>2566</v>
          </cell>
          <cell r="X1324">
            <v>21</v>
          </cell>
          <cell r="Y1324">
            <v>2</v>
          </cell>
          <cell r="Z1324">
            <v>2566</v>
          </cell>
          <cell r="AA1324"/>
          <cell r="AB1324"/>
          <cell r="AC1324"/>
          <cell r="AD1324"/>
          <cell r="AE1324"/>
          <cell r="AF1324"/>
          <cell r="AG1324"/>
          <cell r="AH1324"/>
          <cell r="AI1324"/>
          <cell r="AJ1324"/>
          <cell r="AK1324"/>
          <cell r="AL1324"/>
          <cell r="AM1324"/>
          <cell r="AN1324"/>
          <cell r="AO1324"/>
          <cell r="AP1324"/>
          <cell r="AQ1324"/>
          <cell r="AR1324"/>
          <cell r="AS1324"/>
          <cell r="AT1324"/>
          <cell r="AU1324"/>
          <cell r="AV1324"/>
          <cell r="AW1324"/>
          <cell r="AX1324"/>
          <cell r="AY1324"/>
          <cell r="AZ1324"/>
          <cell r="BA1324"/>
          <cell r="BB1324"/>
          <cell r="BC1324"/>
          <cell r="BD1324"/>
          <cell r="BE1324"/>
          <cell r="BF1324"/>
          <cell r="BG1324"/>
          <cell r="BH1324"/>
          <cell r="BI1324"/>
          <cell r="BJ1324"/>
          <cell r="BK1324"/>
          <cell r="BL1324" t="str">
            <v>นายธรรมนูญ เผยกลิ่น</v>
          </cell>
          <cell r="BM1324">
            <v>0</v>
          </cell>
          <cell r="BN1324"/>
          <cell r="BO1324"/>
          <cell r="BP1324"/>
          <cell r="BQ1324"/>
          <cell r="BR1324"/>
          <cell r="BS1324"/>
          <cell r="BT1324"/>
          <cell r="BU1324"/>
          <cell r="BV1324"/>
          <cell r="BW1324"/>
          <cell r="BX1324"/>
          <cell r="BY1324"/>
          <cell r="BZ1324"/>
          <cell r="CA1324"/>
          <cell r="CB1324"/>
          <cell r="CC1324"/>
          <cell r="CD1324"/>
          <cell r="CE1324"/>
          <cell r="CF1324"/>
          <cell r="CG1324"/>
          <cell r="CH1324"/>
          <cell r="CI1324"/>
          <cell r="CJ1324"/>
          <cell r="CK1324"/>
          <cell r="CL1324"/>
          <cell r="CM1324"/>
          <cell r="CN1324"/>
          <cell r="CO1324"/>
        </row>
        <row r="1325">
          <cell r="B1325">
            <v>2169</v>
          </cell>
          <cell r="C1325">
            <v>1321</v>
          </cell>
          <cell r="D1325">
            <v>28</v>
          </cell>
          <cell r="E1325">
            <v>3</v>
          </cell>
          <cell r="F1325">
            <v>2566</v>
          </cell>
          <cell r="G1325"/>
          <cell r="H1325" t="str">
            <v>นาย</v>
          </cell>
          <cell r="I1325" t="str">
            <v>สงวน</v>
          </cell>
          <cell r="J1325" t="str">
            <v>สุภาใจ</v>
          </cell>
          <cell r="K1325">
            <v>3501100248994</v>
          </cell>
          <cell r="L1325" t="str">
            <v>พร้าว</v>
          </cell>
          <cell r="M1325" t="str">
            <v>เชียงใหม่ 2</v>
          </cell>
          <cell r="N1325">
            <v>8</v>
          </cell>
          <cell r="O1325" t="str">
            <v>สินเชื่อธนาคารประชาชน</v>
          </cell>
          <cell r="P1325" t="str">
            <v>1.บุคคลค้ำประกัน</v>
          </cell>
          <cell r="Q1325">
            <v>64734</v>
          </cell>
          <cell r="R1325">
            <v>16357.19</v>
          </cell>
          <cell r="S1325" t="str">
            <v>แขวงเชียงใหม่</v>
          </cell>
          <cell r="T1325" t="str">
            <v>ผบ.3499</v>
          </cell>
          <cell r="U1325">
            <v>2562</v>
          </cell>
          <cell r="V1325" t="str">
            <v>ผบ.4456</v>
          </cell>
          <cell r="W1325">
            <v>2562</v>
          </cell>
          <cell r="X1325"/>
          <cell r="Y1325"/>
          <cell r="Z1325"/>
          <cell r="AA1325">
            <v>8</v>
          </cell>
          <cell r="AB1325">
            <v>6</v>
          </cell>
          <cell r="AC1325">
            <v>2566</v>
          </cell>
          <cell r="AD1325"/>
          <cell r="AE1325"/>
          <cell r="AF1325"/>
          <cell r="AG1325"/>
          <cell r="AH1325"/>
          <cell r="AI1325"/>
          <cell r="AJ1325"/>
          <cell r="AK1325"/>
          <cell r="AL1325"/>
          <cell r="AM1325"/>
          <cell r="AN1325"/>
          <cell r="AO1325"/>
          <cell r="AP1325"/>
          <cell r="AQ1325"/>
          <cell r="AR1325"/>
          <cell r="AS1325"/>
          <cell r="AT1325"/>
          <cell r="AU1325"/>
          <cell r="AV1325"/>
          <cell r="AW1325"/>
          <cell r="AX1325"/>
          <cell r="AY1325"/>
          <cell r="AZ1325"/>
          <cell r="BA1325"/>
          <cell r="BB1325"/>
          <cell r="BC1325"/>
          <cell r="BD1325"/>
          <cell r="BE1325"/>
          <cell r="BF1325"/>
          <cell r="BG1325"/>
          <cell r="BH1325"/>
          <cell r="BI1325"/>
          <cell r="BJ1325"/>
          <cell r="BK1325"/>
          <cell r="BL1325" t="str">
            <v>นายสงวน สุภาใจ</v>
          </cell>
          <cell r="BM1325">
            <v>0</v>
          </cell>
          <cell r="BN1325"/>
          <cell r="BO1325"/>
          <cell r="BP1325"/>
          <cell r="BQ1325"/>
          <cell r="BR1325"/>
          <cell r="BS1325"/>
          <cell r="BT1325"/>
          <cell r="BU1325"/>
          <cell r="BV1325"/>
          <cell r="BW1325"/>
          <cell r="BX1325"/>
          <cell r="BY1325"/>
          <cell r="BZ1325"/>
          <cell r="CA1325"/>
          <cell r="CB1325"/>
          <cell r="CC1325"/>
          <cell r="CD1325"/>
          <cell r="CE1325"/>
          <cell r="CF1325"/>
          <cell r="CG1325"/>
          <cell r="CH1325"/>
          <cell r="CI1325"/>
          <cell r="CJ1325"/>
          <cell r="CK1325"/>
          <cell r="CL1325"/>
          <cell r="CM1325"/>
          <cell r="CN1325"/>
          <cell r="CO1325"/>
        </row>
        <row r="1326">
          <cell r="B1326">
            <v>2170</v>
          </cell>
          <cell r="C1326">
            <v>1322</v>
          </cell>
          <cell r="D1326">
            <v>28</v>
          </cell>
          <cell r="E1326">
            <v>3</v>
          </cell>
          <cell r="F1326">
            <v>2566</v>
          </cell>
          <cell r="G1326">
            <v>855648014477</v>
          </cell>
          <cell r="H1326" t="str">
            <v>จ่าสิบตรีหรือร้อยตรี</v>
          </cell>
          <cell r="I1326" t="str">
            <v>สุนทรหรือเรืองกวี</v>
          </cell>
          <cell r="J1326" t="str">
            <v>ดวงเงาหรือโฆษิตอำไพ</v>
          </cell>
          <cell r="K1326">
            <v>3509900757831</v>
          </cell>
          <cell r="L1326" t="str">
            <v>พร้าว</v>
          </cell>
          <cell r="M1326" t="str">
            <v>เชียงใหม่ 2</v>
          </cell>
          <cell r="N1326">
            <v>8</v>
          </cell>
          <cell r="O1326" t="str">
            <v>สินเชื่อเพื่อพัฒนาคุณภาพชีวิตทหาร</v>
          </cell>
          <cell r="P1326" t="str">
            <v>1.บุคคลค้ำประกัน</v>
          </cell>
          <cell r="Q1326">
            <v>57325.22</v>
          </cell>
          <cell r="R1326">
            <v>5479.74</v>
          </cell>
          <cell r="S1326" t="str">
            <v>แขวงเชียงใหม่</v>
          </cell>
          <cell r="T1326" t="str">
            <v>ผบE3010</v>
          </cell>
          <cell r="U1326">
            <v>2565</v>
          </cell>
          <cell r="V1326" t="str">
            <v>ผบE7866</v>
          </cell>
          <cell r="W1326">
            <v>2565</v>
          </cell>
          <cell r="X1326">
            <v>8</v>
          </cell>
          <cell r="Y1326">
            <v>11</v>
          </cell>
          <cell r="Z1326">
            <v>2565</v>
          </cell>
          <cell r="AA1326"/>
          <cell r="AB1326"/>
          <cell r="AC1326"/>
          <cell r="AD1326"/>
          <cell r="AE1326"/>
          <cell r="AF1326"/>
          <cell r="AG1326"/>
          <cell r="AH1326"/>
          <cell r="AI1326"/>
          <cell r="AJ1326"/>
          <cell r="AK1326"/>
          <cell r="AL1326"/>
          <cell r="AM1326"/>
          <cell r="AN1326"/>
          <cell r="AO1326"/>
          <cell r="AP1326"/>
          <cell r="AQ1326"/>
          <cell r="AR1326"/>
          <cell r="AS1326"/>
          <cell r="AT1326"/>
          <cell r="AU1326"/>
          <cell r="AV1326"/>
          <cell r="AW1326"/>
          <cell r="AX1326"/>
          <cell r="AY1326"/>
          <cell r="AZ1326"/>
          <cell r="BA1326"/>
          <cell r="BB1326"/>
          <cell r="BC1326"/>
          <cell r="BD1326"/>
          <cell r="BE1326"/>
          <cell r="BF1326"/>
          <cell r="BG1326"/>
          <cell r="BH1326"/>
          <cell r="BI1326"/>
          <cell r="BJ1326"/>
          <cell r="BK1326"/>
          <cell r="BL1326" t="str">
            <v>จ่าสิบตรีหรือร้อยตรีสุนทรหรือเรืองกวี ดวงเงาหรือโฆษิตอำไพ</v>
          </cell>
          <cell r="BM1326">
            <v>0</v>
          </cell>
          <cell r="BN1326"/>
          <cell r="BO1326"/>
          <cell r="BP1326"/>
          <cell r="BQ1326"/>
          <cell r="BR1326"/>
          <cell r="BS1326"/>
          <cell r="BT1326"/>
          <cell r="BU1326"/>
          <cell r="BV1326"/>
          <cell r="BW1326"/>
          <cell r="BX1326"/>
          <cell r="BY1326"/>
          <cell r="BZ1326"/>
          <cell r="CA1326"/>
          <cell r="CB1326"/>
          <cell r="CC1326"/>
          <cell r="CD1326"/>
          <cell r="CE1326"/>
          <cell r="CF1326"/>
          <cell r="CG1326"/>
          <cell r="CH1326"/>
          <cell r="CI1326"/>
          <cell r="CJ1326"/>
          <cell r="CK1326"/>
          <cell r="CL1326"/>
          <cell r="CM1326"/>
          <cell r="CN1326"/>
          <cell r="CO1326"/>
        </row>
        <row r="1327">
          <cell r="B1327">
            <v>2171</v>
          </cell>
          <cell r="C1327">
            <v>1323</v>
          </cell>
          <cell r="D1327">
            <v>15</v>
          </cell>
          <cell r="E1327">
            <v>3</v>
          </cell>
          <cell r="F1327">
            <v>2566</v>
          </cell>
          <cell r="G1327">
            <v>800016453840</v>
          </cell>
          <cell r="H1327" t="str">
            <v>นาย</v>
          </cell>
          <cell r="I1327" t="str">
            <v>สามารถ</v>
          </cell>
          <cell r="J1327" t="str">
            <v>บุญยังเต</v>
          </cell>
          <cell r="K1327">
            <v>5501500001437</v>
          </cell>
          <cell r="L1327" t="str">
            <v>หางดง</v>
          </cell>
          <cell r="M1327" t="str">
            <v>เชียงใหม่ 3</v>
          </cell>
          <cell r="N1327">
            <v>8</v>
          </cell>
          <cell r="O1327" t="str">
            <v>สินเชื่อธนาคารประชาชน</v>
          </cell>
          <cell r="P1327" t="str">
            <v>1.บุคคลค้ำประกัน</v>
          </cell>
          <cell r="Q1327">
            <v>47222</v>
          </cell>
          <cell r="R1327">
            <v>17869</v>
          </cell>
          <cell r="S1327" t="str">
            <v>แขวงเชียงใหม่</v>
          </cell>
          <cell r="T1327" t="str">
            <v>ผบ.7499</v>
          </cell>
          <cell r="U1327">
            <v>2557</v>
          </cell>
          <cell r="V1327" t="str">
            <v>ผบ.432</v>
          </cell>
          <cell r="W1327">
            <v>2558</v>
          </cell>
          <cell r="X1327"/>
          <cell r="Y1327"/>
          <cell r="Z1327"/>
          <cell r="AA1327">
            <v>4</v>
          </cell>
          <cell r="AB1327">
            <v>2</v>
          </cell>
          <cell r="AC1327">
            <v>2558</v>
          </cell>
          <cell r="AD1327"/>
          <cell r="AE1327"/>
          <cell r="AF1327"/>
          <cell r="AG1327"/>
          <cell r="AH1327"/>
          <cell r="AI1327"/>
          <cell r="AJ1327"/>
          <cell r="AK1327"/>
          <cell r="AL1327"/>
          <cell r="AM1327"/>
          <cell r="AN1327"/>
          <cell r="AO1327"/>
          <cell r="AP1327"/>
          <cell r="AQ1327"/>
          <cell r="AR1327"/>
          <cell r="AS1327"/>
          <cell r="AT1327"/>
          <cell r="AU1327"/>
          <cell r="AV1327"/>
          <cell r="AW1327"/>
          <cell r="AX1327"/>
          <cell r="AY1327"/>
          <cell r="AZ1327"/>
          <cell r="BA1327"/>
          <cell r="BB1327"/>
          <cell r="BC1327"/>
          <cell r="BD1327"/>
          <cell r="BE1327"/>
          <cell r="BF1327"/>
          <cell r="BG1327"/>
          <cell r="BH1327"/>
          <cell r="BI1327"/>
          <cell r="BJ1327"/>
          <cell r="BK1327"/>
          <cell r="BL1327" t="str">
            <v>นายสามารถ บุญยังเต</v>
          </cell>
          <cell r="BM1327">
            <v>823757010106</v>
          </cell>
          <cell r="BN1327"/>
          <cell r="BO1327"/>
          <cell r="BP1327"/>
          <cell r="BQ1327"/>
          <cell r="BR1327"/>
          <cell r="BS1327"/>
          <cell r="BT1327"/>
          <cell r="BU1327"/>
          <cell r="BV1327"/>
          <cell r="BW1327"/>
          <cell r="BX1327"/>
          <cell r="BY1327"/>
          <cell r="BZ1327"/>
          <cell r="CA1327"/>
          <cell r="CB1327"/>
          <cell r="CC1327"/>
          <cell r="CD1327"/>
          <cell r="CE1327"/>
          <cell r="CF1327"/>
          <cell r="CG1327"/>
          <cell r="CH1327"/>
          <cell r="CI1327"/>
          <cell r="CJ1327"/>
          <cell r="CK1327"/>
          <cell r="CL1327"/>
          <cell r="CM1327"/>
          <cell r="CN1327"/>
          <cell r="CO1327"/>
        </row>
        <row r="1328">
          <cell r="B1328">
            <v>2172</v>
          </cell>
          <cell r="C1328">
            <v>1324</v>
          </cell>
          <cell r="D1328">
            <v>15</v>
          </cell>
          <cell r="E1328">
            <v>3</v>
          </cell>
          <cell r="F1328">
            <v>2566</v>
          </cell>
          <cell r="G1328">
            <v>800031171849</v>
          </cell>
          <cell r="H1328" t="str">
            <v>นาง</v>
          </cell>
          <cell r="I1328" t="str">
            <v>สุกัญญา</v>
          </cell>
          <cell r="J1328" t="str">
            <v>ไชยเป็ง</v>
          </cell>
          <cell r="K1328">
            <v>3589900060598</v>
          </cell>
          <cell r="L1328" t="str">
            <v>หางดง</v>
          </cell>
          <cell r="M1328" t="str">
            <v>เชียงใหม่ 3</v>
          </cell>
          <cell r="N1328">
            <v>8</v>
          </cell>
          <cell r="O1328" t="str">
            <v>สินเชื่อธนาคารประชาชน</v>
          </cell>
          <cell r="P1328" t="str">
            <v>1.บุคคลค้ำประกัน</v>
          </cell>
          <cell r="Q1328">
            <v>36656</v>
          </cell>
          <cell r="R1328">
            <v>4711.38</v>
          </cell>
          <cell r="S1328" t="str">
            <v>จังหวัดแม่ฮ่องสอน</v>
          </cell>
          <cell r="T1328" t="str">
            <v>ผบ.317</v>
          </cell>
          <cell r="U1328">
            <v>2558</v>
          </cell>
          <cell r="V1328" t="str">
            <v>ผบ.345</v>
          </cell>
          <cell r="W1328">
            <v>2558</v>
          </cell>
          <cell r="X1328"/>
          <cell r="Y1328"/>
          <cell r="Z1328"/>
          <cell r="AA1328">
            <v>9</v>
          </cell>
          <cell r="AB1328">
            <v>11</v>
          </cell>
          <cell r="AC1328">
            <v>2558</v>
          </cell>
          <cell r="AD1328"/>
          <cell r="AE1328"/>
          <cell r="AF1328"/>
          <cell r="AG1328"/>
          <cell r="AH1328"/>
          <cell r="AI1328"/>
          <cell r="AJ1328"/>
          <cell r="AK1328"/>
          <cell r="AL1328"/>
          <cell r="AM1328"/>
          <cell r="AN1328"/>
          <cell r="AO1328"/>
          <cell r="AP1328"/>
          <cell r="AQ1328"/>
          <cell r="AR1328"/>
          <cell r="AS1328"/>
          <cell r="AT1328"/>
          <cell r="AU1328"/>
          <cell r="AV1328"/>
          <cell r="AW1328"/>
          <cell r="AX1328"/>
          <cell r="AY1328"/>
          <cell r="AZ1328"/>
          <cell r="BA1328"/>
          <cell r="BB1328"/>
          <cell r="BC1328"/>
          <cell r="BD1328"/>
          <cell r="BE1328"/>
          <cell r="BF1328"/>
          <cell r="BG1328"/>
          <cell r="BH1328"/>
          <cell r="BI1328"/>
          <cell r="BJ1328"/>
          <cell r="BK1328"/>
          <cell r="BL1328" t="str">
            <v>นางสุกัญญา ไชยเป็ง</v>
          </cell>
          <cell r="BM1328">
            <v>823755010402</v>
          </cell>
          <cell r="BN1328"/>
          <cell r="BO1328"/>
          <cell r="BP1328"/>
          <cell r="BQ1328"/>
          <cell r="BR1328"/>
          <cell r="BS1328"/>
          <cell r="BT1328"/>
          <cell r="BU1328"/>
          <cell r="BV1328"/>
          <cell r="BW1328"/>
          <cell r="BX1328"/>
          <cell r="BY1328"/>
          <cell r="BZ1328"/>
          <cell r="CA1328"/>
          <cell r="CB1328"/>
          <cell r="CC1328"/>
          <cell r="CD1328"/>
          <cell r="CE1328"/>
          <cell r="CF1328"/>
          <cell r="CG1328"/>
          <cell r="CH1328"/>
          <cell r="CI1328"/>
          <cell r="CJ1328"/>
          <cell r="CK1328"/>
          <cell r="CL1328"/>
          <cell r="CM1328"/>
          <cell r="CN1328"/>
          <cell r="CO1328"/>
        </row>
        <row r="1329">
          <cell r="B1329">
            <v>2173</v>
          </cell>
          <cell r="C1329">
            <v>1325</v>
          </cell>
          <cell r="D1329">
            <v>15</v>
          </cell>
          <cell r="E1329">
            <v>3</v>
          </cell>
          <cell r="F1329">
            <v>2566</v>
          </cell>
          <cell r="G1329">
            <v>800029090746</v>
          </cell>
          <cell r="H1329" t="str">
            <v>นางสาว</v>
          </cell>
          <cell r="I1329" t="str">
            <v>ทิวากร</v>
          </cell>
          <cell r="J1329" t="str">
            <v>ยศสุตัน</v>
          </cell>
          <cell r="K1329">
            <v>1540200008807</v>
          </cell>
          <cell r="L1329" t="str">
            <v>หางดง</v>
          </cell>
          <cell r="M1329" t="str">
            <v>เชียงใหม่ 3</v>
          </cell>
          <cell r="N1329">
            <v>8</v>
          </cell>
          <cell r="O1329" t="str">
            <v>สินเชื่อธนาคารประชาชน</v>
          </cell>
          <cell r="P1329" t="str">
            <v>1.บุคคลค้ำประกัน</v>
          </cell>
          <cell r="Q1329">
            <v>28313.52</v>
          </cell>
          <cell r="R1329">
            <v>2535.12</v>
          </cell>
          <cell r="S1329" t="str">
            <v>จังหวัดแพร่</v>
          </cell>
          <cell r="T1329" t="str">
            <v>ผบ.2944</v>
          </cell>
          <cell r="U1329">
            <v>2558</v>
          </cell>
          <cell r="V1329" t="str">
            <v>ผบ.3437</v>
          </cell>
          <cell r="W1329">
            <v>2558</v>
          </cell>
          <cell r="X1329">
            <v>14</v>
          </cell>
          <cell r="Y1329">
            <v>12</v>
          </cell>
          <cell r="Z1329">
            <v>2558</v>
          </cell>
          <cell r="AA1329"/>
          <cell r="AB1329"/>
          <cell r="AC1329"/>
          <cell r="AD1329"/>
          <cell r="AE1329"/>
          <cell r="AF1329"/>
          <cell r="AG1329"/>
          <cell r="AH1329"/>
          <cell r="AI1329"/>
          <cell r="AJ1329"/>
          <cell r="AK1329"/>
          <cell r="AL1329"/>
          <cell r="AM1329"/>
          <cell r="AN1329"/>
          <cell r="AO1329"/>
          <cell r="AP1329"/>
          <cell r="AQ1329"/>
          <cell r="AR1329"/>
          <cell r="AS1329"/>
          <cell r="AT1329"/>
          <cell r="AU1329"/>
          <cell r="AV1329"/>
          <cell r="AW1329"/>
          <cell r="AX1329"/>
          <cell r="AY1329"/>
          <cell r="AZ1329"/>
          <cell r="BA1329"/>
          <cell r="BB1329"/>
          <cell r="BC1329"/>
          <cell r="BD1329"/>
          <cell r="BE1329"/>
          <cell r="BF1329"/>
          <cell r="BG1329"/>
          <cell r="BH1329"/>
          <cell r="BI1329"/>
          <cell r="BJ1329"/>
          <cell r="BK1329"/>
          <cell r="BL1329" t="str">
            <v>นางสาวทิวากร ยศสุตัน</v>
          </cell>
          <cell r="BM1329">
            <v>823755010427</v>
          </cell>
          <cell r="BN1329"/>
          <cell r="BO1329"/>
          <cell r="BP1329"/>
          <cell r="BQ1329"/>
          <cell r="BR1329"/>
          <cell r="BS1329"/>
          <cell r="BT1329"/>
          <cell r="BU1329"/>
          <cell r="BV1329"/>
          <cell r="BW1329"/>
          <cell r="BX1329"/>
          <cell r="BY1329"/>
          <cell r="BZ1329"/>
          <cell r="CA1329"/>
          <cell r="CB1329"/>
          <cell r="CC1329"/>
          <cell r="CD1329"/>
          <cell r="CE1329"/>
          <cell r="CF1329"/>
          <cell r="CG1329"/>
          <cell r="CH1329"/>
          <cell r="CI1329"/>
          <cell r="CJ1329"/>
          <cell r="CK1329"/>
          <cell r="CL1329"/>
          <cell r="CM1329"/>
          <cell r="CN1329"/>
          <cell r="CO1329"/>
        </row>
        <row r="1330">
          <cell r="B1330">
            <v>2174</v>
          </cell>
          <cell r="C1330">
            <v>1326</v>
          </cell>
          <cell r="D1330">
            <v>15</v>
          </cell>
          <cell r="E1330">
            <v>3</v>
          </cell>
          <cell r="F1330">
            <v>2566</v>
          </cell>
          <cell r="G1330">
            <v>800020777622</v>
          </cell>
          <cell r="H1330" t="str">
            <v>นาย</v>
          </cell>
          <cell r="I1330" t="str">
            <v>วุฒิชานนท์</v>
          </cell>
          <cell r="J1330" t="str">
            <v>สมนาศักดิ์</v>
          </cell>
          <cell r="K1330">
            <v>3570800310322</v>
          </cell>
          <cell r="L1330" t="str">
            <v>หางดง</v>
          </cell>
          <cell r="M1330" t="str">
            <v>เชียงใหม่ 3</v>
          </cell>
          <cell r="N1330">
            <v>8</v>
          </cell>
          <cell r="O1330" t="str">
            <v>สินเชื่อธนาคารประชาชน</v>
          </cell>
          <cell r="P1330" t="str">
            <v>1.บุคคลค้ำประกัน</v>
          </cell>
          <cell r="Q1330">
            <v>74175.990000000005</v>
          </cell>
          <cell r="R1330">
            <v>20279.86</v>
          </cell>
          <cell r="S1330" t="str">
            <v>จังหวัดเชียงราย</v>
          </cell>
          <cell r="T1330" t="str">
            <v>ผบ.3666</v>
          </cell>
          <cell r="U1330">
            <v>2558</v>
          </cell>
          <cell r="V1330" t="str">
            <v>ผบ.4573</v>
          </cell>
          <cell r="W1330">
            <v>2558</v>
          </cell>
          <cell r="X1330">
            <v>23</v>
          </cell>
          <cell r="Y1330">
            <v>11</v>
          </cell>
          <cell r="Z1330">
            <v>2558</v>
          </cell>
          <cell r="AA1330"/>
          <cell r="AB1330"/>
          <cell r="AC1330"/>
          <cell r="AD1330"/>
          <cell r="AE1330"/>
          <cell r="AF1330"/>
          <cell r="AG1330"/>
          <cell r="AH1330"/>
          <cell r="AI1330"/>
          <cell r="AJ1330"/>
          <cell r="AK1330"/>
          <cell r="AL1330"/>
          <cell r="AM1330"/>
          <cell r="AN1330"/>
          <cell r="AO1330"/>
          <cell r="AP1330"/>
          <cell r="AQ1330"/>
          <cell r="AR1330"/>
          <cell r="AS1330"/>
          <cell r="AT1330"/>
          <cell r="AU1330"/>
          <cell r="AV1330"/>
          <cell r="AW1330"/>
          <cell r="AX1330"/>
          <cell r="AY1330"/>
          <cell r="AZ1330"/>
          <cell r="BA1330"/>
          <cell r="BB1330"/>
          <cell r="BC1330"/>
          <cell r="BD1330"/>
          <cell r="BE1330"/>
          <cell r="BF1330"/>
          <cell r="BG1330"/>
          <cell r="BH1330"/>
          <cell r="BI1330"/>
          <cell r="BJ1330"/>
          <cell r="BK1330"/>
          <cell r="BL1330" t="str">
            <v>นายวุฒิชานนท์ สมนาศักดิ์</v>
          </cell>
          <cell r="BM1330">
            <v>0</v>
          </cell>
          <cell r="BN1330"/>
          <cell r="BO1330"/>
          <cell r="BP1330"/>
          <cell r="BQ1330"/>
          <cell r="BR1330"/>
          <cell r="BS1330"/>
          <cell r="BT1330"/>
          <cell r="BU1330"/>
          <cell r="BV1330"/>
          <cell r="BW1330"/>
          <cell r="BX1330"/>
          <cell r="BY1330"/>
          <cell r="BZ1330"/>
          <cell r="CA1330"/>
          <cell r="CB1330"/>
          <cell r="CC1330"/>
          <cell r="CD1330"/>
          <cell r="CE1330"/>
          <cell r="CF1330"/>
          <cell r="CG1330"/>
          <cell r="CH1330"/>
          <cell r="CI1330"/>
          <cell r="CJ1330"/>
          <cell r="CK1330"/>
          <cell r="CL1330"/>
          <cell r="CM1330"/>
          <cell r="CN1330"/>
          <cell r="CO1330"/>
        </row>
        <row r="1331">
          <cell r="B1331">
            <v>2175</v>
          </cell>
          <cell r="C1331">
            <v>1327</v>
          </cell>
          <cell r="D1331">
            <v>15</v>
          </cell>
          <cell r="E1331">
            <v>3</v>
          </cell>
          <cell r="F1331">
            <v>2566</v>
          </cell>
          <cell r="G1331">
            <v>800028275322</v>
          </cell>
          <cell r="H1331" t="str">
            <v>นาย</v>
          </cell>
          <cell r="I1331" t="str">
            <v>ธนะพันธ์</v>
          </cell>
          <cell r="J1331" t="str">
            <v>กลั่นปรุง</v>
          </cell>
          <cell r="K1331">
            <v>1760100053981</v>
          </cell>
          <cell r="L1331" t="str">
            <v>หางดง</v>
          </cell>
          <cell r="M1331" t="str">
            <v>เชียงใหม่ 3</v>
          </cell>
          <cell r="N1331">
            <v>8</v>
          </cell>
          <cell r="O1331" t="str">
            <v>สินเชื่อธนาคารประชาชน</v>
          </cell>
          <cell r="P1331" t="str">
            <v>1.บุคคลค้ำประกัน</v>
          </cell>
          <cell r="Q1331">
            <v>32650</v>
          </cell>
          <cell r="R1331">
            <v>5353.51</v>
          </cell>
          <cell r="S1331" t="str">
            <v>จังหวัดชุมพร</v>
          </cell>
          <cell r="T1331" t="str">
            <v>ผบ.1424</v>
          </cell>
          <cell r="U1331">
            <v>2558</v>
          </cell>
          <cell r="V1331" t="str">
            <v>ผบ.1780</v>
          </cell>
          <cell r="W1331">
            <v>2558</v>
          </cell>
          <cell r="X1331">
            <v>26</v>
          </cell>
          <cell r="Y1331">
            <v>10</v>
          </cell>
          <cell r="Z1331">
            <v>2558</v>
          </cell>
          <cell r="AA1331"/>
          <cell r="AB1331"/>
          <cell r="AC1331"/>
          <cell r="AD1331"/>
          <cell r="AE1331"/>
          <cell r="AF1331"/>
          <cell r="AG1331"/>
          <cell r="AH1331"/>
          <cell r="AI1331"/>
          <cell r="AJ1331"/>
          <cell r="AK1331"/>
          <cell r="AL1331"/>
          <cell r="AM1331"/>
          <cell r="AN1331"/>
          <cell r="AO1331"/>
          <cell r="AP1331"/>
          <cell r="AQ1331"/>
          <cell r="AR1331"/>
          <cell r="AS1331"/>
          <cell r="AT1331"/>
          <cell r="AU1331"/>
          <cell r="AV1331"/>
          <cell r="AW1331"/>
          <cell r="AX1331"/>
          <cell r="AY1331"/>
          <cell r="AZ1331"/>
          <cell r="BA1331"/>
          <cell r="BB1331"/>
          <cell r="BC1331"/>
          <cell r="BD1331"/>
          <cell r="BE1331"/>
          <cell r="BF1331"/>
          <cell r="BG1331"/>
          <cell r="BH1331"/>
          <cell r="BI1331"/>
          <cell r="BJ1331"/>
          <cell r="BK1331"/>
          <cell r="BL1331" t="str">
            <v>นายธนะพันธ์ กลั่นปรุง</v>
          </cell>
          <cell r="BM1331">
            <v>823758010045</v>
          </cell>
          <cell r="BN1331"/>
          <cell r="BO1331"/>
          <cell r="BP1331"/>
          <cell r="BQ1331"/>
          <cell r="BR1331"/>
          <cell r="BS1331"/>
          <cell r="BT1331"/>
          <cell r="BU1331"/>
          <cell r="BV1331"/>
          <cell r="BW1331"/>
          <cell r="BX1331"/>
          <cell r="BY1331"/>
          <cell r="BZ1331"/>
          <cell r="CA1331"/>
          <cell r="CB1331"/>
          <cell r="CC1331"/>
          <cell r="CD1331"/>
          <cell r="CE1331"/>
          <cell r="CF1331"/>
          <cell r="CG1331"/>
          <cell r="CH1331"/>
          <cell r="CI1331"/>
          <cell r="CJ1331"/>
          <cell r="CK1331"/>
          <cell r="CL1331"/>
          <cell r="CM1331"/>
          <cell r="CN1331"/>
          <cell r="CO1331"/>
        </row>
        <row r="1332">
          <cell r="B1332">
            <v>2176</v>
          </cell>
          <cell r="C1332">
            <v>1328</v>
          </cell>
          <cell r="D1332">
            <v>15</v>
          </cell>
          <cell r="E1332">
            <v>3</v>
          </cell>
          <cell r="F1332">
            <v>2566</v>
          </cell>
          <cell r="G1332">
            <v>800011800342</v>
          </cell>
          <cell r="H1332" t="str">
            <v>นาง</v>
          </cell>
          <cell r="I1332" t="str">
            <v>พรทิพย์</v>
          </cell>
          <cell r="J1332" t="str">
            <v>สัตยากร</v>
          </cell>
          <cell r="K1332">
            <v>3501200164083</v>
          </cell>
          <cell r="L1332" t="str">
            <v>สันป่าตอง</v>
          </cell>
          <cell r="M1332" t="str">
            <v>เชียงใหม่ 3</v>
          </cell>
          <cell r="N1332">
            <v>8</v>
          </cell>
          <cell r="O1332" t="str">
            <v>สินเชื่อธนาคารประชาชน</v>
          </cell>
          <cell r="P1332" t="str">
            <v>1.บุคคลค้ำประกัน</v>
          </cell>
          <cell r="Q1332">
            <v>43257.89</v>
          </cell>
          <cell r="R1332">
            <v>1276.3699999999999</v>
          </cell>
          <cell r="S1332" t="str">
            <v>แขวงเชียงใหม่</v>
          </cell>
          <cell r="T1332" t="str">
            <v>ผบ.4723</v>
          </cell>
          <cell r="U1332">
            <v>2558</v>
          </cell>
          <cell r="V1332" t="str">
            <v>ผบ.4505</v>
          </cell>
          <cell r="W1332">
            <v>2558</v>
          </cell>
          <cell r="X1332"/>
          <cell r="Y1332"/>
          <cell r="Z1332"/>
          <cell r="AA1332">
            <v>4</v>
          </cell>
          <cell r="AB1332">
            <v>8</v>
          </cell>
          <cell r="AC1332">
            <v>2558</v>
          </cell>
          <cell r="AD1332"/>
          <cell r="AE1332"/>
          <cell r="AF1332"/>
          <cell r="AG1332"/>
          <cell r="AH1332"/>
          <cell r="AI1332"/>
          <cell r="AJ1332"/>
          <cell r="AK1332"/>
          <cell r="AL1332"/>
          <cell r="AM1332"/>
          <cell r="AN1332"/>
          <cell r="AO1332"/>
          <cell r="AP1332"/>
          <cell r="AQ1332"/>
          <cell r="AR1332"/>
          <cell r="AS1332"/>
          <cell r="AT1332"/>
          <cell r="AU1332"/>
          <cell r="AV1332"/>
          <cell r="AW1332"/>
          <cell r="AX1332"/>
          <cell r="AY1332"/>
          <cell r="AZ1332"/>
          <cell r="BA1332"/>
          <cell r="BB1332"/>
          <cell r="BC1332"/>
          <cell r="BD1332"/>
          <cell r="BE1332"/>
          <cell r="BF1332"/>
          <cell r="BG1332"/>
          <cell r="BH1332"/>
          <cell r="BI1332"/>
          <cell r="BJ1332"/>
          <cell r="BK1332"/>
          <cell r="BL1332" t="str">
            <v>นางพรทิพย์ สัตยากร</v>
          </cell>
          <cell r="BM1332">
            <v>823757010068</v>
          </cell>
          <cell r="BN1332"/>
          <cell r="BO1332"/>
          <cell r="BP1332"/>
          <cell r="BQ1332"/>
          <cell r="BR1332"/>
          <cell r="BS1332"/>
          <cell r="BT1332"/>
          <cell r="BU1332"/>
          <cell r="BV1332"/>
          <cell r="BW1332"/>
          <cell r="BX1332"/>
          <cell r="BY1332"/>
          <cell r="BZ1332"/>
          <cell r="CA1332"/>
          <cell r="CB1332"/>
          <cell r="CC1332"/>
          <cell r="CD1332"/>
          <cell r="CE1332"/>
          <cell r="CF1332"/>
          <cell r="CG1332"/>
          <cell r="CH1332"/>
          <cell r="CI1332"/>
          <cell r="CJ1332"/>
          <cell r="CK1332"/>
          <cell r="CL1332"/>
          <cell r="CM1332"/>
          <cell r="CN1332"/>
          <cell r="CO1332"/>
        </row>
        <row r="1333">
          <cell r="B1333">
            <v>2177</v>
          </cell>
          <cell r="C1333">
            <v>1329</v>
          </cell>
          <cell r="D1333">
            <v>15</v>
          </cell>
          <cell r="E1333">
            <v>3</v>
          </cell>
          <cell r="F1333">
            <v>2566</v>
          </cell>
          <cell r="G1333">
            <v>800026406192</v>
          </cell>
          <cell r="H1333" t="str">
            <v>นาย</v>
          </cell>
          <cell r="I1333" t="str">
            <v>อุทัย</v>
          </cell>
          <cell r="J1333" t="str">
            <v>คำเขียว</v>
          </cell>
          <cell r="K1333">
            <v>3500100045223</v>
          </cell>
          <cell r="L1333" t="str">
            <v>สันป่าตอง</v>
          </cell>
          <cell r="M1333" t="str">
            <v>เชียงใหม่ 3</v>
          </cell>
          <cell r="N1333">
            <v>8</v>
          </cell>
          <cell r="O1333" t="str">
            <v>สินเชื่อธนาคารประชาชน</v>
          </cell>
          <cell r="P1333" t="str">
            <v>1.บุคคลค้ำประกัน</v>
          </cell>
          <cell r="Q1333">
            <v>128328</v>
          </cell>
          <cell r="R1333">
            <v>24022.63</v>
          </cell>
          <cell r="S1333" t="str">
            <v>แขวงเชียงใหม่</v>
          </cell>
          <cell r="T1333" t="str">
            <v>ผบ.6151</v>
          </cell>
          <cell r="U1333">
            <v>2558</v>
          </cell>
          <cell r="V1333" t="str">
            <v>ผบ.5452</v>
          </cell>
          <cell r="W1333">
            <v>2558</v>
          </cell>
          <cell r="X1333">
            <v>18</v>
          </cell>
          <cell r="Y1333">
            <v>8</v>
          </cell>
          <cell r="Z1333">
            <v>2558</v>
          </cell>
          <cell r="AA1333"/>
          <cell r="AB1333"/>
          <cell r="AC1333"/>
          <cell r="AD1333"/>
          <cell r="AE1333"/>
          <cell r="AF1333"/>
          <cell r="AG1333"/>
          <cell r="AH1333"/>
          <cell r="AI1333"/>
          <cell r="AJ1333"/>
          <cell r="AK1333"/>
          <cell r="AL1333"/>
          <cell r="AM1333"/>
          <cell r="AN1333"/>
          <cell r="AO1333"/>
          <cell r="AP1333"/>
          <cell r="AQ1333"/>
          <cell r="AR1333"/>
          <cell r="AS1333"/>
          <cell r="AT1333"/>
          <cell r="AU1333"/>
          <cell r="AV1333"/>
          <cell r="AW1333"/>
          <cell r="AX1333"/>
          <cell r="AY1333"/>
          <cell r="AZ1333"/>
          <cell r="BA1333"/>
          <cell r="BB1333"/>
          <cell r="BC1333"/>
          <cell r="BD1333"/>
          <cell r="BE1333"/>
          <cell r="BF1333"/>
          <cell r="BG1333"/>
          <cell r="BH1333"/>
          <cell r="BI1333"/>
          <cell r="BJ1333"/>
          <cell r="BK1333"/>
          <cell r="BL1333" t="str">
            <v>นายอุทัย คำเขียว</v>
          </cell>
          <cell r="BM1333">
            <v>823758010071</v>
          </cell>
          <cell r="BN1333"/>
          <cell r="BO1333"/>
          <cell r="BP1333"/>
          <cell r="BQ1333"/>
          <cell r="BR1333"/>
          <cell r="BS1333"/>
          <cell r="BT1333"/>
          <cell r="BU1333"/>
          <cell r="BV1333"/>
          <cell r="BW1333"/>
          <cell r="BX1333"/>
          <cell r="BY1333"/>
          <cell r="BZ1333"/>
          <cell r="CA1333"/>
          <cell r="CB1333"/>
          <cell r="CC1333"/>
          <cell r="CD1333"/>
          <cell r="CE1333"/>
          <cell r="CF1333"/>
          <cell r="CG1333"/>
          <cell r="CH1333"/>
          <cell r="CI1333"/>
          <cell r="CJ1333"/>
          <cell r="CK1333"/>
          <cell r="CL1333"/>
          <cell r="CM1333"/>
          <cell r="CN1333"/>
          <cell r="CO1333"/>
        </row>
        <row r="1334">
          <cell r="B1334">
            <v>2178</v>
          </cell>
          <cell r="C1334">
            <v>1330</v>
          </cell>
          <cell r="D1334">
            <v>15</v>
          </cell>
          <cell r="E1334">
            <v>3</v>
          </cell>
          <cell r="F1334">
            <v>2566</v>
          </cell>
          <cell r="G1334">
            <v>800028100835</v>
          </cell>
          <cell r="H1334" t="str">
            <v>นาย</v>
          </cell>
          <cell r="I1334" t="str">
            <v>ราชันย์</v>
          </cell>
          <cell r="J1334" t="str">
            <v>รุ่งเรือง</v>
          </cell>
          <cell r="K1334">
            <v>3570400030667</v>
          </cell>
          <cell r="L1334" t="str">
            <v>สันป่าตอง</v>
          </cell>
          <cell r="M1334" t="str">
            <v>เชียงใหม่ 3</v>
          </cell>
          <cell r="N1334">
            <v>8</v>
          </cell>
          <cell r="O1334" t="str">
            <v>สินเชื่อธนาคารประชาชน</v>
          </cell>
          <cell r="P1334" t="str">
            <v>1.บุคคลค้ำประกัน</v>
          </cell>
          <cell r="Q1334">
            <v>174382</v>
          </cell>
          <cell r="R1334">
            <v>19346.37</v>
          </cell>
          <cell r="S1334" t="str">
            <v>จังหวัดเทิง</v>
          </cell>
          <cell r="T1334" t="str">
            <v>ผบ.1165</v>
          </cell>
          <cell r="U1334">
            <v>2558</v>
          </cell>
          <cell r="V1334" t="str">
            <v>ผบ.1365</v>
          </cell>
          <cell r="W1334">
            <v>2558</v>
          </cell>
          <cell r="X1334">
            <v>16</v>
          </cell>
          <cell r="Y1334">
            <v>11</v>
          </cell>
          <cell r="Z1334">
            <v>2558</v>
          </cell>
          <cell r="AA1334"/>
          <cell r="AB1334"/>
          <cell r="AC1334"/>
          <cell r="AD1334"/>
          <cell r="AE1334"/>
          <cell r="AF1334"/>
          <cell r="AG1334"/>
          <cell r="AH1334"/>
          <cell r="AI1334"/>
          <cell r="AJ1334"/>
          <cell r="AK1334"/>
          <cell r="AL1334"/>
          <cell r="AM1334"/>
          <cell r="AN1334"/>
          <cell r="AO1334"/>
          <cell r="AP1334"/>
          <cell r="AQ1334"/>
          <cell r="AR1334"/>
          <cell r="AS1334"/>
          <cell r="AT1334"/>
          <cell r="AU1334"/>
          <cell r="AV1334"/>
          <cell r="AW1334"/>
          <cell r="AX1334"/>
          <cell r="AY1334"/>
          <cell r="AZ1334"/>
          <cell r="BA1334"/>
          <cell r="BB1334"/>
          <cell r="BC1334"/>
          <cell r="BD1334"/>
          <cell r="BE1334"/>
          <cell r="BF1334"/>
          <cell r="BG1334"/>
          <cell r="BH1334"/>
          <cell r="BI1334"/>
          <cell r="BJ1334"/>
          <cell r="BK1334"/>
          <cell r="BL1334" t="str">
            <v>นายราชันย์ รุ่งเรือง</v>
          </cell>
          <cell r="BM1334">
            <v>823757010003</v>
          </cell>
          <cell r="BN1334"/>
          <cell r="BO1334"/>
          <cell r="BP1334"/>
          <cell r="BQ1334"/>
          <cell r="BR1334"/>
          <cell r="BS1334"/>
          <cell r="BT1334"/>
          <cell r="BU1334"/>
          <cell r="BV1334"/>
          <cell r="BW1334"/>
          <cell r="BX1334"/>
          <cell r="BY1334"/>
          <cell r="BZ1334"/>
          <cell r="CA1334"/>
          <cell r="CB1334"/>
          <cell r="CC1334"/>
          <cell r="CD1334"/>
          <cell r="CE1334"/>
          <cell r="CF1334"/>
          <cell r="CG1334"/>
          <cell r="CH1334"/>
          <cell r="CI1334"/>
          <cell r="CJ1334"/>
          <cell r="CK1334"/>
          <cell r="CL1334"/>
          <cell r="CM1334"/>
          <cell r="CN1334"/>
          <cell r="CO1334"/>
        </row>
        <row r="1335">
          <cell r="B1335">
            <v>2179</v>
          </cell>
          <cell r="C1335">
            <v>1331</v>
          </cell>
          <cell r="D1335">
            <v>15</v>
          </cell>
          <cell r="E1335">
            <v>3</v>
          </cell>
          <cell r="F1335">
            <v>2566</v>
          </cell>
          <cell r="G1335">
            <v>800020645688</v>
          </cell>
          <cell r="H1335" t="str">
            <v>นาย</v>
          </cell>
          <cell r="I1335" t="str">
            <v>กมล</v>
          </cell>
          <cell r="J1335" t="str">
            <v>ศรีคำมูล</v>
          </cell>
          <cell r="K1335">
            <v>3501200964527</v>
          </cell>
          <cell r="L1335" t="str">
            <v>สันป่าตอง</v>
          </cell>
          <cell r="M1335" t="str">
            <v>เชียงใหม่ 3</v>
          </cell>
          <cell r="N1335">
            <v>8</v>
          </cell>
          <cell r="O1335" t="str">
            <v>สินเชื่อธนาคารประชาชน</v>
          </cell>
          <cell r="P1335" t="str">
            <v>1.บุคคลค้ำประกัน</v>
          </cell>
          <cell r="Q1335">
            <v>172908</v>
          </cell>
          <cell r="R1335">
            <v>23575.17</v>
          </cell>
          <cell r="S1335" t="str">
            <v>แขวงเชียงใหม่</v>
          </cell>
          <cell r="T1335" t="str">
            <v>ผบ.2268</v>
          </cell>
          <cell r="U1335">
            <v>2558</v>
          </cell>
          <cell r="V1335" t="str">
            <v>ผบ.3580</v>
          </cell>
          <cell r="W1335">
            <v>2558</v>
          </cell>
          <cell r="X1335"/>
          <cell r="Y1335"/>
          <cell r="Z1335"/>
          <cell r="AA1335">
            <v>8</v>
          </cell>
          <cell r="AB1335">
            <v>7</v>
          </cell>
          <cell r="AC1335">
            <v>2558</v>
          </cell>
          <cell r="AD1335"/>
          <cell r="AE1335"/>
          <cell r="AF1335"/>
          <cell r="AG1335"/>
          <cell r="AH1335"/>
          <cell r="AI1335"/>
          <cell r="AJ1335"/>
          <cell r="AK1335"/>
          <cell r="AL1335"/>
          <cell r="AM1335"/>
          <cell r="AN1335"/>
          <cell r="AO1335"/>
          <cell r="AP1335"/>
          <cell r="AQ1335"/>
          <cell r="AR1335"/>
          <cell r="AS1335"/>
          <cell r="AT1335"/>
          <cell r="AU1335"/>
          <cell r="AV1335"/>
          <cell r="AW1335"/>
          <cell r="AX1335"/>
          <cell r="AY1335"/>
          <cell r="AZ1335"/>
          <cell r="BA1335"/>
          <cell r="BB1335"/>
          <cell r="BC1335"/>
          <cell r="BD1335"/>
          <cell r="BE1335"/>
          <cell r="BF1335"/>
          <cell r="BG1335"/>
          <cell r="BH1335"/>
          <cell r="BI1335"/>
          <cell r="BJ1335"/>
          <cell r="BK1335"/>
          <cell r="BL1335" t="str">
            <v>นายกมล ศรีคำมูล</v>
          </cell>
          <cell r="BM1335">
            <v>0</v>
          </cell>
          <cell r="BN1335"/>
          <cell r="BO1335"/>
          <cell r="BP1335"/>
          <cell r="BQ1335"/>
          <cell r="BR1335"/>
          <cell r="BS1335"/>
          <cell r="BT1335"/>
          <cell r="BU1335"/>
          <cell r="BV1335"/>
          <cell r="BW1335"/>
          <cell r="BX1335"/>
          <cell r="BY1335"/>
          <cell r="BZ1335"/>
          <cell r="CA1335"/>
          <cell r="CB1335"/>
          <cell r="CC1335"/>
          <cell r="CD1335"/>
          <cell r="CE1335"/>
          <cell r="CF1335"/>
          <cell r="CG1335"/>
          <cell r="CH1335"/>
          <cell r="CI1335"/>
          <cell r="CJ1335"/>
          <cell r="CK1335"/>
          <cell r="CL1335"/>
          <cell r="CM1335"/>
          <cell r="CN1335"/>
          <cell r="CO1335"/>
        </row>
        <row r="1336">
          <cell r="B1336">
            <v>2180</v>
          </cell>
          <cell r="C1336">
            <v>1332</v>
          </cell>
          <cell r="D1336">
            <v>15</v>
          </cell>
          <cell r="E1336">
            <v>3</v>
          </cell>
          <cell r="F1336">
            <v>2566</v>
          </cell>
          <cell r="G1336">
            <v>800026548589</v>
          </cell>
          <cell r="H1336" t="str">
            <v>นาย</v>
          </cell>
          <cell r="I1336" t="str">
            <v>เกียรติชาย</v>
          </cell>
          <cell r="J1336" t="str">
            <v>ฐาราชวงศ์ศึก</v>
          </cell>
          <cell r="K1336">
            <v>3259900146789</v>
          </cell>
          <cell r="L1336" t="str">
            <v>สันป่าตอง</v>
          </cell>
          <cell r="M1336" t="str">
            <v>เชียงใหม่ 3</v>
          </cell>
          <cell r="N1336">
            <v>8</v>
          </cell>
          <cell r="O1336" t="str">
            <v>สินเชื่อสวัสดิการ</v>
          </cell>
          <cell r="P1336" t="str">
            <v>1.บุคคลค้ำประกัน</v>
          </cell>
          <cell r="Q1336">
            <v>127907.72</v>
          </cell>
          <cell r="R1336">
            <v>16213.07</v>
          </cell>
          <cell r="S1336" t="str">
            <v>จังหวัดลำพูน</v>
          </cell>
          <cell r="T1336" t="str">
            <v>ผบ.2789</v>
          </cell>
          <cell r="U1336">
            <v>2558</v>
          </cell>
          <cell r="V1336" t="str">
            <v>ผบ.3048</v>
          </cell>
          <cell r="W1336">
            <v>2558</v>
          </cell>
          <cell r="X1336">
            <v>26</v>
          </cell>
          <cell r="Y1336">
            <v>10</v>
          </cell>
          <cell r="Z1336">
            <v>2558</v>
          </cell>
          <cell r="AA1336"/>
          <cell r="AB1336"/>
          <cell r="AC1336"/>
          <cell r="AD1336"/>
          <cell r="AE1336"/>
          <cell r="AF1336"/>
          <cell r="AG1336"/>
          <cell r="AH1336"/>
          <cell r="AI1336"/>
          <cell r="AJ1336"/>
          <cell r="AK1336"/>
          <cell r="AL1336"/>
          <cell r="AM1336"/>
          <cell r="AN1336"/>
          <cell r="AO1336"/>
          <cell r="AP1336"/>
          <cell r="AQ1336"/>
          <cell r="AR1336"/>
          <cell r="AS1336"/>
          <cell r="AT1336"/>
          <cell r="AU1336"/>
          <cell r="AV1336"/>
          <cell r="AW1336"/>
          <cell r="AX1336"/>
          <cell r="AY1336"/>
          <cell r="AZ1336"/>
          <cell r="BA1336"/>
          <cell r="BB1336"/>
          <cell r="BC1336"/>
          <cell r="BD1336"/>
          <cell r="BE1336"/>
          <cell r="BF1336"/>
          <cell r="BG1336"/>
          <cell r="BH1336"/>
          <cell r="BI1336"/>
          <cell r="BJ1336"/>
          <cell r="BK1336"/>
          <cell r="BL1336" t="str">
            <v>นายเกียรติชาย ฐาราชวงศ์ศึก</v>
          </cell>
          <cell r="BM1336">
            <v>0</v>
          </cell>
          <cell r="BN1336"/>
          <cell r="BO1336"/>
          <cell r="BP1336"/>
          <cell r="BQ1336"/>
          <cell r="BR1336"/>
          <cell r="BS1336"/>
          <cell r="BT1336"/>
          <cell r="BU1336"/>
          <cell r="BV1336"/>
          <cell r="BW1336"/>
          <cell r="BX1336"/>
          <cell r="BY1336"/>
          <cell r="BZ1336"/>
          <cell r="CA1336"/>
          <cell r="CB1336"/>
          <cell r="CC1336"/>
          <cell r="CD1336"/>
          <cell r="CE1336"/>
          <cell r="CF1336"/>
          <cell r="CG1336"/>
          <cell r="CH1336"/>
          <cell r="CI1336"/>
          <cell r="CJ1336"/>
          <cell r="CK1336"/>
          <cell r="CL1336"/>
          <cell r="CM1336"/>
          <cell r="CN1336"/>
          <cell r="CO1336"/>
        </row>
        <row r="1337">
          <cell r="B1337">
            <v>2181</v>
          </cell>
          <cell r="C1337">
            <v>1333</v>
          </cell>
          <cell r="D1337">
            <v>15</v>
          </cell>
          <cell r="E1337">
            <v>3</v>
          </cell>
          <cell r="F1337">
            <v>2566</v>
          </cell>
          <cell r="G1337">
            <v>800014256732</v>
          </cell>
          <cell r="H1337" t="str">
            <v>นาง</v>
          </cell>
          <cell r="I1337" t="str">
            <v>บัวรวย</v>
          </cell>
          <cell r="J1337" t="str">
            <v>บุญมา</v>
          </cell>
          <cell r="K1337">
            <v>3501200738616</v>
          </cell>
          <cell r="L1337" t="str">
            <v>สันป่าตอง</v>
          </cell>
          <cell r="M1337" t="str">
            <v>เชียงใหม่ 3</v>
          </cell>
          <cell r="N1337">
            <v>8</v>
          </cell>
          <cell r="O1337" t="str">
            <v>สินเชื่อธนาคารประชาชน</v>
          </cell>
          <cell r="P1337" t="str">
            <v>1.บุคคลค้ำประกัน</v>
          </cell>
          <cell r="Q1337">
            <v>67527.360000000001</v>
          </cell>
          <cell r="R1337">
            <v>6370.58</v>
          </cell>
          <cell r="S1337" t="str">
            <v>แขวงเชียงใหม่</v>
          </cell>
          <cell r="T1337" t="str">
            <v>ผบ.8267</v>
          </cell>
          <cell r="U1337">
            <v>2558</v>
          </cell>
          <cell r="V1337" t="str">
            <v>ผบ.9312</v>
          </cell>
          <cell r="W1337">
            <v>2558</v>
          </cell>
          <cell r="X1337">
            <v>30</v>
          </cell>
          <cell r="Y1337">
            <v>11</v>
          </cell>
          <cell r="Z1337">
            <v>2558</v>
          </cell>
          <cell r="AA1337"/>
          <cell r="AB1337"/>
          <cell r="AC1337"/>
          <cell r="AD1337"/>
          <cell r="AE1337"/>
          <cell r="AF1337"/>
          <cell r="AG1337"/>
          <cell r="AH1337"/>
          <cell r="AI1337"/>
          <cell r="AJ1337"/>
          <cell r="AK1337"/>
          <cell r="AL1337"/>
          <cell r="AM1337"/>
          <cell r="AN1337"/>
          <cell r="AO1337"/>
          <cell r="AP1337"/>
          <cell r="AQ1337"/>
          <cell r="AR1337"/>
          <cell r="AS1337"/>
          <cell r="AT1337"/>
          <cell r="AU1337"/>
          <cell r="AV1337"/>
          <cell r="AW1337"/>
          <cell r="AX1337"/>
          <cell r="AY1337"/>
          <cell r="AZ1337"/>
          <cell r="BA1337"/>
          <cell r="BB1337"/>
          <cell r="BC1337"/>
          <cell r="BD1337"/>
          <cell r="BE1337"/>
          <cell r="BF1337"/>
          <cell r="BG1337"/>
          <cell r="BH1337"/>
          <cell r="BI1337"/>
          <cell r="BJ1337"/>
          <cell r="BK1337"/>
          <cell r="BL1337" t="str">
            <v>นางบัวรวย บุญมา</v>
          </cell>
          <cell r="BM1337">
            <v>823758010432</v>
          </cell>
          <cell r="BN1337"/>
          <cell r="BO1337"/>
          <cell r="BP1337"/>
          <cell r="BQ1337"/>
          <cell r="BR1337"/>
          <cell r="BS1337"/>
          <cell r="BT1337"/>
          <cell r="BU1337"/>
          <cell r="BV1337"/>
          <cell r="BW1337"/>
          <cell r="BX1337"/>
          <cell r="BY1337"/>
          <cell r="BZ1337"/>
          <cell r="CA1337"/>
          <cell r="CB1337"/>
          <cell r="CC1337"/>
          <cell r="CD1337"/>
          <cell r="CE1337"/>
          <cell r="CF1337"/>
          <cell r="CG1337"/>
          <cell r="CH1337"/>
          <cell r="CI1337"/>
          <cell r="CJ1337"/>
          <cell r="CK1337"/>
          <cell r="CL1337"/>
          <cell r="CM1337"/>
          <cell r="CN1337"/>
          <cell r="CO1337"/>
        </row>
        <row r="1338">
          <cell r="B1338">
            <v>2182</v>
          </cell>
          <cell r="C1338">
            <v>1334</v>
          </cell>
          <cell r="D1338">
            <v>21</v>
          </cell>
          <cell r="E1338">
            <v>3</v>
          </cell>
          <cell r="F1338">
            <v>2566</v>
          </cell>
          <cell r="G1338">
            <v>800097565652</v>
          </cell>
          <cell r="H1338" t="str">
            <v>นาง</v>
          </cell>
          <cell r="I1338" t="str">
            <v xml:space="preserve">พิทักษ์ </v>
          </cell>
          <cell r="J1338" t="str">
            <v>พิมพ์เกตุ</v>
          </cell>
          <cell r="K1338">
            <v>3630400049472</v>
          </cell>
          <cell r="L1338" t="str">
            <v>หนองหอย</v>
          </cell>
          <cell r="M1338" t="str">
            <v>เชียงใหม่ 1</v>
          </cell>
          <cell r="N1338">
            <v>8</v>
          </cell>
          <cell r="O1338" t="str">
            <v>สินเชื่อธนาคารประชาชน</v>
          </cell>
          <cell r="P1338" t="str">
            <v>1.บุคคลค้ำประกัน</v>
          </cell>
          <cell r="Q1338">
            <v>31703.21</v>
          </cell>
          <cell r="R1338">
            <v>8493.4</v>
          </cell>
          <cell r="S1338" t="str">
            <v>แขวงเชียงดาว</v>
          </cell>
          <cell r="T1338" t="str">
            <v>ผบE926</v>
          </cell>
          <cell r="U1338">
            <v>2565</v>
          </cell>
          <cell r="V1338" t="str">
            <v>ผบE228</v>
          </cell>
          <cell r="W1338">
            <v>2566</v>
          </cell>
          <cell r="X1338">
            <v>16</v>
          </cell>
          <cell r="Y1338">
            <v>1</v>
          </cell>
          <cell r="Z1338">
            <v>2566</v>
          </cell>
          <cell r="AA1338"/>
          <cell r="AB1338"/>
          <cell r="AC1338"/>
          <cell r="AD1338"/>
          <cell r="AE1338"/>
          <cell r="AF1338"/>
          <cell r="AG1338"/>
          <cell r="AH1338"/>
          <cell r="AI1338"/>
          <cell r="AJ1338"/>
          <cell r="AK1338"/>
          <cell r="AL1338"/>
          <cell r="AM1338"/>
          <cell r="AN1338"/>
          <cell r="AO1338"/>
          <cell r="AP1338"/>
          <cell r="AQ1338"/>
          <cell r="AR1338"/>
          <cell r="AS1338"/>
          <cell r="AT1338"/>
          <cell r="AU1338"/>
          <cell r="AV1338"/>
          <cell r="AW1338"/>
          <cell r="AX1338"/>
          <cell r="AY1338"/>
          <cell r="AZ1338"/>
          <cell r="BA1338"/>
          <cell r="BB1338"/>
          <cell r="BC1338"/>
          <cell r="BD1338" t="str">
            <v>ออกหนังสือเตือน 27/7/2565//ออกขอให้ชำระหนี้ 30/9/2565//นัดสืบพยานวันที่ 16/1/2566 เวลา 10.30 น.</v>
          </cell>
          <cell r="BE1338" t="str">
            <v/>
          </cell>
          <cell r="BF1338" t="str">
            <v/>
          </cell>
          <cell r="BG1338" t="str">
            <v/>
          </cell>
          <cell r="BH1338" t="str">
            <v/>
          </cell>
          <cell r="BI1338" t="str">
            <v/>
          </cell>
          <cell r="BJ1338" t="str">
            <v/>
          </cell>
          <cell r="BK1338" t="str">
            <v/>
          </cell>
          <cell r="BL1338" t="str">
            <v>นางพิทักษ์  พิมพ์เกตุ</v>
          </cell>
          <cell r="BM1338">
            <v>883165010608</v>
          </cell>
          <cell r="BN1338"/>
          <cell r="BO1338"/>
          <cell r="BP1338"/>
          <cell r="BQ1338"/>
          <cell r="BR1338"/>
          <cell r="BS1338"/>
          <cell r="BT1338"/>
          <cell r="BU1338"/>
          <cell r="BV1338"/>
          <cell r="BW1338"/>
          <cell r="BX1338"/>
          <cell r="BY1338"/>
          <cell r="BZ1338"/>
          <cell r="CA1338"/>
          <cell r="CB1338"/>
          <cell r="CC1338"/>
          <cell r="CD1338"/>
          <cell r="CE1338"/>
          <cell r="CF1338"/>
          <cell r="CG1338"/>
          <cell r="CH1338"/>
          <cell r="CI1338"/>
          <cell r="CJ1338"/>
          <cell r="CK1338"/>
          <cell r="CL1338">
            <v>243217</v>
          </cell>
          <cell r="CM1338"/>
          <cell r="CN1338"/>
          <cell r="CO1338"/>
        </row>
        <row r="1339">
          <cell r="B1339">
            <v>2183</v>
          </cell>
          <cell r="C1339">
            <v>1335</v>
          </cell>
          <cell r="D1339">
            <v>22</v>
          </cell>
          <cell r="E1339">
            <v>3</v>
          </cell>
          <cell r="F1339">
            <v>2566</v>
          </cell>
          <cell r="G1339">
            <v>800057308861</v>
          </cell>
          <cell r="H1339" t="str">
            <v>นาย</v>
          </cell>
          <cell r="I1339" t="str">
            <v>บุญธรรม</v>
          </cell>
          <cell r="J1339" t="str">
            <v>พันน้อย</v>
          </cell>
          <cell r="K1339">
            <v>3420300077590</v>
          </cell>
          <cell r="L1339" t="str">
            <v>สามแยกสันทราย</v>
          </cell>
          <cell r="M1339" t="str">
            <v>เชียงใหม่ 1</v>
          </cell>
          <cell r="N1339">
            <v>8</v>
          </cell>
          <cell r="O1339" t="str">
            <v>สินเชื่อธนาคารประชาชน</v>
          </cell>
          <cell r="P1339" t="str">
            <v>1.บุคคลค้ำประกัน</v>
          </cell>
          <cell r="Q1339">
            <v>35496</v>
          </cell>
          <cell r="R1339">
            <v>16562.34</v>
          </cell>
          <cell r="S1339" t="str">
            <v>แขวงเชียงดาว</v>
          </cell>
          <cell r="T1339" t="str">
            <v>ผบE43</v>
          </cell>
          <cell r="U1339">
            <v>2566</v>
          </cell>
          <cell r="V1339" t="str">
            <v>ผบE144</v>
          </cell>
          <cell r="W1339">
            <v>2566</v>
          </cell>
          <cell r="X1339">
            <v>21</v>
          </cell>
          <cell r="Y1339">
            <v>2</v>
          </cell>
          <cell r="Z1339">
            <v>2566</v>
          </cell>
          <cell r="AA1339"/>
          <cell r="AB1339"/>
          <cell r="AC1339"/>
          <cell r="AD1339"/>
          <cell r="AE1339"/>
          <cell r="AF1339"/>
          <cell r="AG1339"/>
          <cell r="AH1339"/>
          <cell r="AI1339"/>
          <cell r="AJ1339"/>
          <cell r="AK1339"/>
          <cell r="AL1339"/>
          <cell r="AM1339"/>
          <cell r="AN1339"/>
          <cell r="AO1339"/>
          <cell r="AP1339"/>
          <cell r="AQ1339"/>
          <cell r="AR1339"/>
          <cell r="AS1339" t="str">
            <v>พิพากษาให้จำเลยที่ 1 รับผิดเต็มท้ายฟ้อง ส่วนจำเลยที่ 2 และที่ 3 รับผิดเฉพาะต้นเงิน</v>
          </cell>
          <cell r="AT1339"/>
          <cell r="AU1339"/>
          <cell r="AV1339"/>
          <cell r="AW1339"/>
          <cell r="AX1339"/>
          <cell r="AY1339"/>
          <cell r="AZ1339"/>
          <cell r="BA1339"/>
          <cell r="BB1339"/>
          <cell r="BC1339"/>
          <cell r="BD1339" t="str">
            <v>ออกหนังสือเตือน 31/8/2565//นัดสืบพยาน 21/2/2566 เวลา 9.00 น.</v>
          </cell>
          <cell r="BE1339" t="str">
            <v/>
          </cell>
          <cell r="BF1339">
            <v>22</v>
          </cell>
          <cell r="BG1339">
            <v>7</v>
          </cell>
          <cell r="BH1339">
            <v>2565</v>
          </cell>
          <cell r="BI1339">
            <v>2000</v>
          </cell>
          <cell r="BJ1339">
            <v>15</v>
          </cell>
          <cell r="BK1339">
            <v>2</v>
          </cell>
          <cell r="BL1339" t="str">
            <v>นายบุญธรรม พันน้อย</v>
          </cell>
          <cell r="BM1339">
            <v>883165010786</v>
          </cell>
          <cell r="BN1339"/>
          <cell r="BO1339"/>
          <cell r="BP1339"/>
          <cell r="BQ1339"/>
          <cell r="BR1339"/>
          <cell r="BS1339"/>
          <cell r="BT1339"/>
          <cell r="BU1339"/>
          <cell r="BV1339"/>
          <cell r="BW1339"/>
          <cell r="BX1339"/>
          <cell r="BY1339"/>
          <cell r="BZ1339"/>
          <cell r="CA1339"/>
          <cell r="CB1339"/>
          <cell r="CC1339"/>
          <cell r="CD1339"/>
          <cell r="CE1339"/>
          <cell r="CF1339"/>
          <cell r="CG1339"/>
          <cell r="CH1339"/>
          <cell r="CI1339"/>
          <cell r="CJ1339"/>
          <cell r="CK1339"/>
          <cell r="CL1339">
            <v>243277</v>
          </cell>
          <cell r="CM1339"/>
          <cell r="CN1339"/>
          <cell r="CO1339"/>
        </row>
        <row r="1340">
          <cell r="B1340">
            <v>2184</v>
          </cell>
          <cell r="C1340">
            <v>1336</v>
          </cell>
          <cell r="D1340">
            <v>29</v>
          </cell>
          <cell r="E1340">
            <v>3</v>
          </cell>
          <cell r="F1340">
            <v>2566</v>
          </cell>
          <cell r="G1340">
            <v>800118172009</v>
          </cell>
          <cell r="H1340" t="str">
            <v>นาย</v>
          </cell>
          <cell r="I1340" t="str">
            <v>ทรัพย์เจริญ</v>
          </cell>
          <cell r="J1340" t="str">
            <v>แก้วบังวัน</v>
          </cell>
          <cell r="K1340">
            <v>1539900644917</v>
          </cell>
          <cell r="L1340" t="str">
            <v>เม-ญ่า เชียงใหม่</v>
          </cell>
          <cell r="M1340" t="str">
            <v>เชียงใหม่ 1</v>
          </cell>
          <cell r="N1340">
            <v>8</v>
          </cell>
          <cell r="O1340" t="str">
            <v>สินเชื่อธนาคารประชาชน</v>
          </cell>
          <cell r="P1340" t="str">
            <v>1.บุคคลค้ำประกัน</v>
          </cell>
          <cell r="Q1340">
            <v>86664</v>
          </cell>
          <cell r="R1340">
            <v>15589.75</v>
          </cell>
          <cell r="S1340" t="str">
            <v>แขวงเชียงใหม่</v>
          </cell>
          <cell r="T1340" t="str">
            <v>ผบE7140</v>
          </cell>
          <cell r="U1340">
            <v>2565</v>
          </cell>
          <cell r="V1340" t="str">
            <v>ผบE246</v>
          </cell>
          <cell r="W1340">
            <v>2566</v>
          </cell>
          <cell r="X1340">
            <v>17</v>
          </cell>
          <cell r="Y1340">
            <v>1</v>
          </cell>
          <cell r="Z1340">
            <v>2566</v>
          </cell>
          <cell r="AA1340"/>
          <cell r="AB1340"/>
          <cell r="AC1340"/>
          <cell r="AD1340"/>
          <cell r="AE1340"/>
          <cell r="AF1340"/>
          <cell r="AG1340"/>
          <cell r="AH1340"/>
          <cell r="AI1340"/>
          <cell r="AJ1340"/>
          <cell r="AK1340"/>
          <cell r="AL1340"/>
          <cell r="AM1340"/>
          <cell r="AN1340"/>
          <cell r="AO1340"/>
          <cell r="AP1340"/>
          <cell r="AQ1340"/>
          <cell r="AR1340"/>
          <cell r="AS1340"/>
          <cell r="AT1340"/>
          <cell r="AU1340"/>
          <cell r="AV1340"/>
          <cell r="AW1340"/>
          <cell r="AX1340"/>
          <cell r="AY1340"/>
          <cell r="AZ1340"/>
          <cell r="BA1340"/>
          <cell r="BB1340"/>
          <cell r="BC1340"/>
          <cell r="BD1340"/>
          <cell r="BE1340"/>
          <cell r="BF1340"/>
          <cell r="BG1340"/>
          <cell r="BH1340"/>
          <cell r="BI1340"/>
          <cell r="BJ1340"/>
          <cell r="BK1340"/>
          <cell r="BL1340" t="str">
            <v>นายทรัพย์เจริญ แก้วบังวัน</v>
          </cell>
          <cell r="BM1340">
            <v>883165010176</v>
          </cell>
          <cell r="BN1340"/>
          <cell r="BO1340"/>
          <cell r="BP1340"/>
          <cell r="BQ1340"/>
          <cell r="BR1340"/>
          <cell r="BS1340"/>
          <cell r="BT1340"/>
          <cell r="BU1340"/>
          <cell r="BV1340"/>
          <cell r="BW1340"/>
          <cell r="BX1340"/>
          <cell r="BY1340"/>
          <cell r="BZ1340"/>
          <cell r="CA1340"/>
          <cell r="CB1340"/>
          <cell r="CC1340"/>
          <cell r="CD1340"/>
          <cell r="CE1340"/>
          <cell r="CF1340"/>
          <cell r="CG1340"/>
          <cell r="CH1340"/>
          <cell r="CI1340"/>
          <cell r="CJ1340"/>
          <cell r="CK1340"/>
          <cell r="CL1340"/>
          <cell r="CM1340"/>
          <cell r="CN1340"/>
          <cell r="CO1340"/>
        </row>
        <row r="1341">
          <cell r="B1341">
            <v>2185</v>
          </cell>
          <cell r="C1341">
            <v>1337</v>
          </cell>
          <cell r="D1341">
            <v>30</v>
          </cell>
          <cell r="E1341">
            <v>3</v>
          </cell>
          <cell r="F1341">
            <v>2566</v>
          </cell>
          <cell r="G1341">
            <v>800070515450</v>
          </cell>
          <cell r="H1341" t="str">
            <v>นางสาว</v>
          </cell>
          <cell r="I1341" t="str">
            <v>มินตรา</v>
          </cell>
          <cell r="J1341" t="str">
            <v>ทะสอน</v>
          </cell>
          <cell r="K1341">
            <v>1549900355346</v>
          </cell>
          <cell r="L1341" t="str">
            <v>เม-ญ่า เชียงใหม่</v>
          </cell>
          <cell r="M1341" t="str">
            <v>เชียงใหม่ 1</v>
          </cell>
          <cell r="N1341">
            <v>8</v>
          </cell>
          <cell r="O1341" t="str">
            <v>สินเชื่อธนาคารประชาชน</v>
          </cell>
          <cell r="P1341" t="str">
            <v>1.บุคคลค้ำประกัน</v>
          </cell>
          <cell r="Q1341">
            <v>61514.58</v>
          </cell>
          <cell r="R1341">
            <v>31008.080000000002</v>
          </cell>
          <cell r="S1341" t="str">
            <v>จังหวัดแพร่</v>
          </cell>
          <cell r="T1341" t="str">
            <v>ผบE157</v>
          </cell>
          <cell r="U1341">
            <v>2566</v>
          </cell>
          <cell r="V1341" t="str">
            <v>ผบE658</v>
          </cell>
          <cell r="W1341">
            <v>2566</v>
          </cell>
          <cell r="X1341">
            <v>27</v>
          </cell>
          <cell r="Y1341">
            <v>2</v>
          </cell>
          <cell r="Z1341">
            <v>2566</v>
          </cell>
          <cell r="AA1341"/>
          <cell r="AB1341"/>
          <cell r="AC1341"/>
          <cell r="AD1341"/>
          <cell r="AE1341"/>
          <cell r="AF1341"/>
          <cell r="AG1341"/>
          <cell r="AH1341"/>
          <cell r="AI1341"/>
          <cell r="AJ1341"/>
          <cell r="AK1341"/>
          <cell r="AL1341"/>
          <cell r="AM1341"/>
          <cell r="AN1341"/>
          <cell r="AO1341"/>
          <cell r="AP1341"/>
          <cell r="AQ1341"/>
          <cell r="AR1341"/>
          <cell r="AS1341"/>
          <cell r="AT1341"/>
          <cell r="AU1341"/>
          <cell r="AV1341"/>
          <cell r="AW1341"/>
          <cell r="AX1341"/>
          <cell r="AY1341"/>
          <cell r="AZ1341"/>
          <cell r="BA1341"/>
          <cell r="BB1341"/>
          <cell r="BC1341"/>
          <cell r="BD1341"/>
          <cell r="BE1341"/>
          <cell r="BF1341"/>
          <cell r="BG1341"/>
          <cell r="BH1341"/>
          <cell r="BI1341"/>
          <cell r="BJ1341"/>
          <cell r="BK1341"/>
          <cell r="BL1341" t="str">
            <v>นางสาวมินตรา ทะสอน</v>
          </cell>
          <cell r="BM1341">
            <v>883165010622</v>
          </cell>
          <cell r="BN1341"/>
          <cell r="BO1341"/>
          <cell r="BP1341"/>
          <cell r="BQ1341"/>
          <cell r="BR1341"/>
          <cell r="BS1341"/>
          <cell r="BT1341"/>
          <cell r="BU1341"/>
          <cell r="BV1341"/>
          <cell r="BW1341"/>
          <cell r="BX1341"/>
          <cell r="BY1341"/>
          <cell r="BZ1341"/>
          <cell r="CA1341"/>
          <cell r="CB1341"/>
          <cell r="CC1341"/>
          <cell r="CD1341"/>
          <cell r="CE1341"/>
          <cell r="CF1341"/>
          <cell r="CG1341"/>
          <cell r="CH1341"/>
          <cell r="CI1341"/>
          <cell r="CJ1341"/>
          <cell r="CK1341"/>
          <cell r="CL1341"/>
          <cell r="CM1341"/>
          <cell r="CN1341"/>
          <cell r="CO1341"/>
        </row>
        <row r="1342">
          <cell r="B1342">
            <v>2186</v>
          </cell>
          <cell r="C1342">
            <v>1338</v>
          </cell>
          <cell r="D1342">
            <v>30</v>
          </cell>
          <cell r="E1342">
            <v>3</v>
          </cell>
          <cell r="F1342">
            <v>2566</v>
          </cell>
          <cell r="G1342">
            <v>800068819609</v>
          </cell>
          <cell r="H1342" t="str">
            <v>นางสาว</v>
          </cell>
          <cell r="I1342" t="str">
            <v>กนกกาญจน์</v>
          </cell>
          <cell r="J1342" t="str">
            <v>บุตรดี</v>
          </cell>
          <cell r="K1342">
            <v>1560100184646</v>
          </cell>
          <cell r="L1342" t="str">
            <v>เม-ญ่า เชียงใหม่</v>
          </cell>
          <cell r="M1342" t="str">
            <v>เชียงใหม่ 1</v>
          </cell>
          <cell r="N1342">
            <v>8</v>
          </cell>
          <cell r="O1342" t="str">
            <v>สินเชื่อธนาคารประชาชน</v>
          </cell>
          <cell r="P1342" t="str">
            <v>1.บุคคลค้ำประกัน</v>
          </cell>
          <cell r="Q1342">
            <v>67820.759999999995</v>
          </cell>
          <cell r="R1342">
            <v>18719.38</v>
          </cell>
          <cell r="S1342" t="str">
            <v>แขวงเชียงราย</v>
          </cell>
          <cell r="T1342" t="str">
            <v>ผบE110</v>
          </cell>
          <cell r="U1342">
            <v>2566</v>
          </cell>
          <cell r="V1342" t="str">
            <v>ผบE806</v>
          </cell>
          <cell r="W1342">
            <v>2566</v>
          </cell>
          <cell r="X1342">
            <v>27</v>
          </cell>
          <cell r="Y1342">
            <v>2</v>
          </cell>
          <cell r="Z1342">
            <v>2566</v>
          </cell>
          <cell r="AA1342"/>
          <cell r="AB1342"/>
          <cell r="AC1342"/>
          <cell r="AD1342"/>
          <cell r="AE1342"/>
          <cell r="AF1342"/>
          <cell r="AG1342"/>
          <cell r="AH1342"/>
          <cell r="AI1342"/>
          <cell r="AJ1342"/>
          <cell r="AK1342"/>
          <cell r="AL1342"/>
          <cell r="AM1342"/>
          <cell r="AN1342"/>
          <cell r="AO1342"/>
          <cell r="AP1342"/>
          <cell r="AQ1342"/>
          <cell r="AR1342"/>
          <cell r="AS1342"/>
          <cell r="AT1342"/>
          <cell r="AU1342"/>
          <cell r="AV1342"/>
          <cell r="AW1342"/>
          <cell r="AX1342"/>
          <cell r="AY1342"/>
          <cell r="AZ1342"/>
          <cell r="BA1342"/>
          <cell r="BB1342"/>
          <cell r="BC1342"/>
          <cell r="BD1342"/>
          <cell r="BE1342"/>
          <cell r="BF1342"/>
          <cell r="BG1342"/>
          <cell r="BH1342"/>
          <cell r="BI1342"/>
          <cell r="BJ1342"/>
          <cell r="BK1342"/>
          <cell r="BL1342" t="str">
            <v>นางสาวกนกกาญจน์ บุตรดี</v>
          </cell>
          <cell r="BM1342">
            <v>883165010165</v>
          </cell>
          <cell r="BN1342"/>
          <cell r="BO1342"/>
          <cell r="BP1342"/>
          <cell r="BQ1342"/>
          <cell r="BR1342"/>
          <cell r="BS1342"/>
          <cell r="BT1342"/>
          <cell r="BU1342"/>
          <cell r="BV1342"/>
          <cell r="BW1342"/>
          <cell r="BX1342"/>
          <cell r="BY1342"/>
          <cell r="BZ1342"/>
          <cell r="CA1342"/>
          <cell r="CB1342"/>
          <cell r="CC1342"/>
          <cell r="CD1342"/>
          <cell r="CE1342"/>
          <cell r="CF1342"/>
          <cell r="CG1342"/>
          <cell r="CH1342"/>
          <cell r="CI1342"/>
          <cell r="CJ1342"/>
          <cell r="CK1342"/>
          <cell r="CL1342"/>
          <cell r="CM1342"/>
          <cell r="CN1342"/>
          <cell r="CO1342"/>
        </row>
        <row r="1343">
          <cell r="B1343">
            <v>2187</v>
          </cell>
          <cell r="C1343">
            <v>1339</v>
          </cell>
          <cell r="D1343">
            <v>3</v>
          </cell>
          <cell r="E1343">
            <v>4</v>
          </cell>
          <cell r="F1343">
            <v>2566</v>
          </cell>
          <cell r="G1343">
            <v>800095637008</v>
          </cell>
          <cell r="H1343" t="str">
            <v>นาย</v>
          </cell>
          <cell r="I1343" t="str">
            <v>สิทธิโชค</v>
          </cell>
          <cell r="J1343" t="str">
            <v>ดาราวงษ์</v>
          </cell>
          <cell r="K1343">
            <v>1509900673984</v>
          </cell>
          <cell r="L1343" t="str">
            <v>มีโชคพลาซ่า</v>
          </cell>
          <cell r="M1343" t="str">
            <v>เชียงใหม่ 2</v>
          </cell>
          <cell r="N1343">
            <v>8</v>
          </cell>
          <cell r="O1343" t="str">
            <v>สินเชื่อแก้ไขปัญหาหนี้นอกระบบPSAระยะที่ 2</v>
          </cell>
          <cell r="P1343" t="str">
            <v>1.บุคคลค้ำประกัน</v>
          </cell>
          <cell r="Q1343">
            <v>41660</v>
          </cell>
          <cell r="R1343">
            <v>7718.27</v>
          </cell>
          <cell r="S1343" t="str">
            <v>แขวงเชียงดาว</v>
          </cell>
          <cell r="T1343" t="str">
            <v>ผบE15</v>
          </cell>
          <cell r="U1343">
            <v>2566</v>
          </cell>
          <cell r="V1343" t="str">
            <v>ผบE95</v>
          </cell>
          <cell r="W1343">
            <v>2566</v>
          </cell>
          <cell r="X1343">
            <v>6</v>
          </cell>
          <cell r="Y1343">
            <v>2</v>
          </cell>
          <cell r="Z1343">
            <v>2566</v>
          </cell>
          <cell r="AA1343"/>
          <cell r="AB1343"/>
          <cell r="AC1343"/>
          <cell r="AD1343"/>
          <cell r="AE1343"/>
          <cell r="AF1343"/>
          <cell r="AG1343"/>
          <cell r="AH1343"/>
          <cell r="AI1343"/>
          <cell r="AJ1343"/>
          <cell r="AK1343"/>
          <cell r="AL1343"/>
          <cell r="AM1343"/>
          <cell r="AN1343"/>
          <cell r="AO1343"/>
          <cell r="AP1343"/>
          <cell r="AQ1343"/>
          <cell r="AR1343"/>
          <cell r="AS1343"/>
          <cell r="AT1343"/>
          <cell r="AU1343"/>
          <cell r="AV1343"/>
          <cell r="AW1343"/>
          <cell r="AX1343"/>
          <cell r="AY1343"/>
          <cell r="AZ1343"/>
          <cell r="BA1343"/>
          <cell r="BB1343"/>
          <cell r="BC1343"/>
          <cell r="BD1343"/>
          <cell r="BE1343"/>
          <cell r="BF1343"/>
          <cell r="BG1343"/>
          <cell r="BH1343"/>
          <cell r="BI1343"/>
          <cell r="BJ1343"/>
          <cell r="BK1343"/>
          <cell r="BL1343" t="str">
            <v>นายสิทธิโชค ดาราวงษ์</v>
          </cell>
          <cell r="BM1343">
            <v>883265010689</v>
          </cell>
          <cell r="BN1343"/>
          <cell r="BO1343"/>
          <cell r="BP1343"/>
          <cell r="BQ1343"/>
          <cell r="BR1343"/>
          <cell r="BS1343"/>
          <cell r="BT1343"/>
          <cell r="BU1343"/>
          <cell r="BV1343"/>
          <cell r="BW1343"/>
          <cell r="BX1343"/>
          <cell r="BY1343"/>
          <cell r="BZ1343"/>
          <cell r="CA1343"/>
          <cell r="CB1343"/>
          <cell r="CC1343"/>
          <cell r="CD1343"/>
          <cell r="CE1343"/>
          <cell r="CF1343"/>
          <cell r="CG1343"/>
          <cell r="CH1343"/>
          <cell r="CI1343"/>
          <cell r="CJ1343"/>
          <cell r="CK1343"/>
          <cell r="CL1343"/>
          <cell r="CM1343"/>
          <cell r="CN1343"/>
          <cell r="CO1343"/>
        </row>
        <row r="1344">
          <cell r="B1344">
            <v>2188</v>
          </cell>
          <cell r="C1344">
            <v>1340</v>
          </cell>
          <cell r="D1344">
            <v>3</v>
          </cell>
          <cell r="E1344">
            <v>4</v>
          </cell>
          <cell r="F1344">
            <v>2566</v>
          </cell>
          <cell r="G1344">
            <v>800096199412</v>
          </cell>
          <cell r="H1344" t="str">
            <v>นาย</v>
          </cell>
          <cell r="I1344" t="str">
            <v>ไสว</v>
          </cell>
          <cell r="J1344" t="str">
            <v>โคตรชมภู</v>
          </cell>
          <cell r="K1344">
            <v>3430200701771</v>
          </cell>
          <cell r="L1344" t="str">
            <v>มีโชคพลาซ่า</v>
          </cell>
          <cell r="M1344" t="str">
            <v>เชียงใหม่ 2</v>
          </cell>
          <cell r="N1344">
            <v>8</v>
          </cell>
          <cell r="O1344" t="str">
            <v>สินเชื่อแก้ไขปัญหาหนี้นอกระบบ (PSA)</v>
          </cell>
          <cell r="P1344" t="str">
            <v>1.บุคคลค้ำประกัน</v>
          </cell>
          <cell r="Q1344">
            <v>31740.46</v>
          </cell>
          <cell r="R1344">
            <v>6349</v>
          </cell>
          <cell r="S1344" t="str">
            <v>แขวงเชียงใหม่</v>
          </cell>
          <cell r="T1344" t="str">
            <v>ผบE6242</v>
          </cell>
          <cell r="U1344">
            <v>2565</v>
          </cell>
          <cell r="V1344" t="str">
            <v>ผบE8439</v>
          </cell>
          <cell r="W1344">
            <v>2565</v>
          </cell>
          <cell r="X1344">
            <v>28</v>
          </cell>
          <cell r="Y1344">
            <v>11</v>
          </cell>
          <cell r="Z1344">
            <v>2565</v>
          </cell>
          <cell r="AA1344"/>
          <cell r="AB1344"/>
          <cell r="AC1344"/>
          <cell r="AD1344"/>
          <cell r="AE1344"/>
          <cell r="AF1344"/>
          <cell r="AG1344"/>
          <cell r="AH1344"/>
          <cell r="AI1344"/>
          <cell r="AJ1344"/>
          <cell r="AK1344"/>
          <cell r="AL1344"/>
          <cell r="AM1344"/>
          <cell r="AN1344"/>
          <cell r="AO1344"/>
          <cell r="AP1344"/>
          <cell r="AQ1344"/>
          <cell r="AR1344"/>
          <cell r="AS1344"/>
          <cell r="AT1344"/>
          <cell r="AU1344"/>
          <cell r="AV1344"/>
          <cell r="AW1344"/>
          <cell r="AX1344"/>
          <cell r="AY1344"/>
          <cell r="AZ1344"/>
          <cell r="BA1344"/>
          <cell r="BB1344"/>
          <cell r="BC1344"/>
          <cell r="BD1344"/>
          <cell r="BE1344"/>
          <cell r="BF1344"/>
          <cell r="BG1344"/>
          <cell r="BH1344"/>
          <cell r="BI1344"/>
          <cell r="BJ1344"/>
          <cell r="BK1344"/>
          <cell r="BL1344" t="str">
            <v>นายไสว โคตรชมภู</v>
          </cell>
          <cell r="BM1344">
            <v>883265010311</v>
          </cell>
          <cell r="BN1344"/>
          <cell r="BO1344"/>
          <cell r="BP1344"/>
          <cell r="BQ1344"/>
          <cell r="BR1344"/>
          <cell r="BS1344"/>
          <cell r="BT1344"/>
          <cell r="BU1344"/>
          <cell r="BV1344"/>
          <cell r="BW1344"/>
          <cell r="BX1344"/>
          <cell r="BY1344"/>
          <cell r="BZ1344"/>
          <cell r="CA1344"/>
          <cell r="CB1344"/>
          <cell r="CC1344"/>
          <cell r="CD1344"/>
          <cell r="CE1344"/>
          <cell r="CF1344"/>
          <cell r="CG1344"/>
          <cell r="CH1344"/>
          <cell r="CI1344"/>
          <cell r="CJ1344"/>
          <cell r="CK1344"/>
          <cell r="CL1344"/>
          <cell r="CM1344"/>
          <cell r="CN1344"/>
          <cell r="CO1344"/>
        </row>
        <row r="1345">
          <cell r="B1345">
            <v>2189</v>
          </cell>
          <cell r="C1345">
            <v>1341</v>
          </cell>
          <cell r="D1345">
            <v>17</v>
          </cell>
          <cell r="E1345">
            <v>4</v>
          </cell>
          <cell r="F1345">
            <v>2566</v>
          </cell>
          <cell r="G1345" t="str">
            <v>800100758781 , 
800100758799</v>
          </cell>
          <cell r="H1345" t="str">
            <v>นาย</v>
          </cell>
          <cell r="I1345" t="str">
            <v>ศักดิ์ชัย</v>
          </cell>
          <cell r="J1345" t="str">
            <v>ศรีปุริ</v>
          </cell>
          <cell r="K1345">
            <v>3570100944329</v>
          </cell>
          <cell r="L1345" t="str">
            <v>มีโชคพลาซ่า</v>
          </cell>
          <cell r="M1345" t="str">
            <v>เชียงใหม่ 2</v>
          </cell>
          <cell r="N1345">
            <v>8</v>
          </cell>
          <cell r="O1345" t="str">
            <v>สินเขื่อเคหะ, สินเชื่อไทรทอง MRTA</v>
          </cell>
          <cell r="P1345" t="str">
            <v>2.หลักทรัพย์ค้ำประกัน</v>
          </cell>
          <cell r="Q1345">
            <v>824320.38</v>
          </cell>
          <cell r="R1345">
            <v>58563.77</v>
          </cell>
          <cell r="S1345" t="str">
            <v>จังหวัดเชียงราย</v>
          </cell>
          <cell r="T1345" t="str">
            <v>ผบE956</v>
          </cell>
          <cell r="U1345">
            <v>2565</v>
          </cell>
          <cell r="V1345" t="str">
            <v>ผบE115</v>
          </cell>
          <cell r="W1345">
            <v>2566</v>
          </cell>
          <cell r="X1345">
            <v>13</v>
          </cell>
          <cell r="Y1345">
            <v>2</v>
          </cell>
          <cell r="Z1345">
            <v>2566</v>
          </cell>
          <cell r="AA1345"/>
          <cell r="AB1345"/>
          <cell r="AC1345"/>
          <cell r="AD1345"/>
          <cell r="AE1345"/>
          <cell r="AF1345"/>
          <cell r="AG1345"/>
          <cell r="AH1345"/>
          <cell r="AI1345"/>
          <cell r="AJ1345"/>
          <cell r="AK1345"/>
          <cell r="AL1345"/>
          <cell r="AM1345"/>
          <cell r="AN1345"/>
          <cell r="AO1345"/>
          <cell r="AP1345"/>
          <cell r="AQ1345"/>
          <cell r="AR1345"/>
          <cell r="AS1345"/>
          <cell r="AT1345"/>
          <cell r="AU1345"/>
          <cell r="AV1345"/>
          <cell r="AW1345"/>
          <cell r="AX1345"/>
          <cell r="AY1345"/>
          <cell r="AZ1345"/>
          <cell r="BA1345"/>
          <cell r="BB1345"/>
          <cell r="BC1345"/>
          <cell r="BD1345"/>
          <cell r="BE1345"/>
          <cell r="BF1345"/>
          <cell r="BG1345"/>
          <cell r="BH1345"/>
          <cell r="BI1345"/>
          <cell r="BJ1345"/>
          <cell r="BK1345"/>
          <cell r="BL1345" t="str">
            <v>นายศักดิ์ชัย ศรีปุริ</v>
          </cell>
          <cell r="BM1345">
            <v>883162012289</v>
          </cell>
          <cell r="BN1345"/>
          <cell r="BO1345"/>
          <cell r="BP1345"/>
          <cell r="BQ1345"/>
          <cell r="BR1345"/>
          <cell r="BS1345"/>
          <cell r="BT1345"/>
          <cell r="BU1345"/>
          <cell r="BV1345"/>
          <cell r="BW1345"/>
          <cell r="BX1345"/>
          <cell r="BY1345"/>
          <cell r="BZ1345"/>
          <cell r="CA1345"/>
          <cell r="CB1345"/>
          <cell r="CC1345"/>
          <cell r="CD1345"/>
          <cell r="CE1345"/>
          <cell r="CF1345"/>
          <cell r="CG1345"/>
          <cell r="CH1345"/>
          <cell r="CI1345"/>
          <cell r="CJ1345"/>
          <cell r="CK1345"/>
          <cell r="CL1345"/>
          <cell r="CM1345"/>
          <cell r="CN1345"/>
          <cell r="CO1345"/>
        </row>
        <row r="1346">
          <cell r="B1346">
            <v>2190</v>
          </cell>
          <cell r="C1346">
            <v>1342</v>
          </cell>
          <cell r="D1346">
            <v>23</v>
          </cell>
          <cell r="E1346">
            <v>5</v>
          </cell>
          <cell r="F1346">
            <v>2566</v>
          </cell>
          <cell r="G1346">
            <v>800001552044</v>
          </cell>
          <cell r="H1346" t="str">
            <v>นางสาว</v>
          </cell>
          <cell r="I1346" t="str">
            <v>อลิสา</v>
          </cell>
          <cell r="J1346" t="str">
            <v>พรหมนิ่ม</v>
          </cell>
          <cell r="K1346"/>
          <cell r="L1346" t="str">
            <v>สันป่าตอง</v>
          </cell>
          <cell r="M1346" t="str">
            <v>เชียงใหม่ 3</v>
          </cell>
          <cell r="N1346">
            <v>8</v>
          </cell>
          <cell r="O1346" t="str">
            <v>สินเชื่อกเพื่อการบริโภค</v>
          </cell>
          <cell r="P1346"/>
          <cell r="Q1346"/>
          <cell r="R1346"/>
          <cell r="S1346" t="str">
            <v>แขวงเชียงใหม่</v>
          </cell>
          <cell r="T1346" t="str">
            <v>ผบ.3237</v>
          </cell>
          <cell r="U1346">
            <v>2559</v>
          </cell>
          <cell r="V1346" t="str">
            <v>ผบ.4518</v>
          </cell>
          <cell r="W1346">
            <v>2559</v>
          </cell>
          <cell r="X1346">
            <v>28</v>
          </cell>
          <cell r="Y1346">
            <v>6</v>
          </cell>
          <cell r="Z1346">
            <v>2559</v>
          </cell>
          <cell r="AA1346"/>
          <cell r="AB1346"/>
          <cell r="AC1346"/>
          <cell r="AD1346"/>
          <cell r="AE1346"/>
          <cell r="AF1346"/>
          <cell r="AG1346">
            <v>16</v>
          </cell>
          <cell r="AH1346">
            <v>2</v>
          </cell>
          <cell r="AI1346">
            <v>2560</v>
          </cell>
          <cell r="AJ1346"/>
          <cell r="AK1346"/>
          <cell r="AL1346"/>
          <cell r="AM1346"/>
          <cell r="AN1346"/>
          <cell r="AO1346"/>
          <cell r="AP1346"/>
          <cell r="AQ1346"/>
          <cell r="AR1346"/>
          <cell r="AS1346"/>
          <cell r="AT1346"/>
          <cell r="AU1346"/>
          <cell r="AV1346"/>
          <cell r="AW1346"/>
          <cell r="AX1346"/>
          <cell r="AY1346"/>
          <cell r="AZ1346"/>
          <cell r="BA1346"/>
          <cell r="BB1346"/>
          <cell r="BC1346"/>
          <cell r="BD1346"/>
          <cell r="BE1346"/>
          <cell r="BF1346"/>
          <cell r="BG1346"/>
          <cell r="BH1346"/>
          <cell r="BI1346"/>
          <cell r="BJ1346"/>
          <cell r="BK1346"/>
          <cell r="BL1346" t="str">
            <v>นางสาวอลิสา พรหมนิ่ม</v>
          </cell>
          <cell r="BM1346">
            <v>0</v>
          </cell>
          <cell r="BN1346"/>
          <cell r="BO1346"/>
          <cell r="BP1346"/>
          <cell r="BQ1346"/>
          <cell r="BR1346"/>
          <cell r="BS1346"/>
          <cell r="BT1346"/>
          <cell r="BU1346"/>
          <cell r="BV1346"/>
          <cell r="BW1346"/>
          <cell r="BX1346"/>
          <cell r="BY1346"/>
          <cell r="BZ1346"/>
          <cell r="CA1346"/>
          <cell r="CB1346"/>
          <cell r="CC1346"/>
          <cell r="CD1346"/>
          <cell r="CE1346"/>
          <cell r="CF1346"/>
          <cell r="CG1346"/>
          <cell r="CH1346"/>
          <cell r="CI1346"/>
          <cell r="CJ1346"/>
          <cell r="CK1346"/>
          <cell r="CL1346"/>
          <cell r="CM1346"/>
          <cell r="CN1346"/>
          <cell r="CO1346"/>
        </row>
        <row r="1347">
          <cell r="B1347">
            <v>2191</v>
          </cell>
          <cell r="C1347">
            <v>1343</v>
          </cell>
          <cell r="D1347">
            <v>29</v>
          </cell>
          <cell r="E1347">
            <v>5</v>
          </cell>
          <cell r="F1347">
            <v>2566</v>
          </cell>
          <cell r="G1347" t="str">
            <v>800095007822,
800095007830</v>
          </cell>
          <cell r="H1347" t="str">
            <v>นาย</v>
          </cell>
          <cell r="I1347" t="str">
            <v>วรศักดิ์</v>
          </cell>
          <cell r="J1347" t="str">
            <v>ทรงชัยอิตรานนท์</v>
          </cell>
          <cell r="K1347">
            <v>8570884005152</v>
          </cell>
          <cell r="L1347" t="str">
            <v>หนองหอย</v>
          </cell>
          <cell r="M1347" t="str">
            <v>เชียงใหม่ 1</v>
          </cell>
          <cell r="N1347">
            <v>8</v>
          </cell>
          <cell r="O1347" t="str">
            <v>สินเชื่อเคหะ,ไทรทอง</v>
          </cell>
          <cell r="P1347" t="str">
            <v>2.หลักทรัพย์ค้ำประกัน</v>
          </cell>
          <cell r="Q1347">
            <v>1635394.75</v>
          </cell>
          <cell r="R1347">
            <v>215940.73</v>
          </cell>
          <cell r="S1347" t="str">
            <v>จังหวัดเชียงใหม่</v>
          </cell>
          <cell r="T1347" t="str">
            <v>ผบE61</v>
          </cell>
          <cell r="U1347">
            <v>2566</v>
          </cell>
          <cell r="V1347" t="str">
            <v>ผบE379</v>
          </cell>
          <cell r="W1347">
            <v>2566</v>
          </cell>
          <cell r="X1347">
            <v>13</v>
          </cell>
          <cell r="Y1347">
            <v>3</v>
          </cell>
          <cell r="Z1347">
            <v>2566</v>
          </cell>
          <cell r="AA1347"/>
          <cell r="AB1347"/>
          <cell r="AC1347"/>
          <cell r="AD1347"/>
          <cell r="AE1347"/>
          <cell r="AF1347"/>
          <cell r="AG1347"/>
          <cell r="AH1347"/>
          <cell r="AI1347"/>
          <cell r="AJ1347"/>
          <cell r="AK1347"/>
          <cell r="AL1347"/>
          <cell r="AM1347"/>
          <cell r="AN1347"/>
          <cell r="AO1347"/>
          <cell r="AP1347"/>
          <cell r="AQ1347"/>
          <cell r="AR1347"/>
          <cell r="AS1347"/>
          <cell r="AT1347"/>
          <cell r="AU1347"/>
          <cell r="AV1347"/>
          <cell r="AW1347"/>
          <cell r="AX1347"/>
          <cell r="AY1347"/>
          <cell r="AZ1347"/>
          <cell r="BA1347"/>
          <cell r="BB1347"/>
          <cell r="BC1347"/>
          <cell r="BD1347"/>
          <cell r="BE1347"/>
          <cell r="BF1347"/>
          <cell r="BG1347"/>
          <cell r="BH1347"/>
          <cell r="BI1347"/>
          <cell r="BJ1347"/>
          <cell r="BK1347"/>
          <cell r="BL1347" t="str">
            <v>นายวรศักดิ์ ทรงชัยอิตรานนท์</v>
          </cell>
          <cell r="BM1347">
            <v>883165010605</v>
          </cell>
          <cell r="BN1347"/>
          <cell r="BO1347"/>
          <cell r="BP1347"/>
          <cell r="BQ1347"/>
          <cell r="BR1347"/>
          <cell r="BS1347"/>
          <cell r="BT1347"/>
          <cell r="BU1347"/>
          <cell r="BV1347"/>
          <cell r="BW1347"/>
          <cell r="BX1347"/>
          <cell r="BY1347"/>
          <cell r="BZ1347"/>
          <cell r="CA1347"/>
          <cell r="CB1347"/>
          <cell r="CC1347"/>
          <cell r="CD1347"/>
          <cell r="CE1347"/>
          <cell r="CF1347"/>
          <cell r="CG1347"/>
          <cell r="CH1347"/>
          <cell r="CI1347"/>
          <cell r="CJ1347"/>
          <cell r="CK1347"/>
          <cell r="CL1347"/>
          <cell r="CM1347"/>
          <cell r="CN1347"/>
          <cell r="CO1347"/>
        </row>
        <row r="1348">
          <cell r="B1348">
            <v>2192</v>
          </cell>
          <cell r="C1348">
            <v>1344</v>
          </cell>
          <cell r="D1348">
            <v>29</v>
          </cell>
          <cell r="E1348">
            <v>5</v>
          </cell>
          <cell r="F1348">
            <v>2566</v>
          </cell>
          <cell r="G1348" t="str">
            <v>800102244566 , 
800102244574</v>
          </cell>
          <cell r="H1348" t="str">
            <v>นาย</v>
          </cell>
          <cell r="I1348" t="str">
            <v>จักรกฤษณ์</v>
          </cell>
          <cell r="J1348" t="str">
            <v>จันทร์ดอนตอง</v>
          </cell>
          <cell r="K1348">
            <v>1510100183631</v>
          </cell>
          <cell r="L1348" t="str">
            <v>หนองหอย</v>
          </cell>
          <cell r="M1348" t="str">
            <v>เชียงใหม่ 1</v>
          </cell>
          <cell r="N1348">
            <v>8</v>
          </cell>
          <cell r="O1348" t="str">
            <v>สินเชื่อเคหะ , สินเชื่อไทรทอง</v>
          </cell>
          <cell r="P1348" t="str">
            <v>2.หลักทรัพย์ค้ำประกัน</v>
          </cell>
          <cell r="Q1348">
            <v>1265362.42</v>
          </cell>
          <cell r="R1348">
            <v>89257.58</v>
          </cell>
          <cell r="S1348" t="str">
            <v>จังหวัดลำพูน</v>
          </cell>
          <cell r="T1348" t="str">
            <v>ผบE78</v>
          </cell>
          <cell r="U1348">
            <v>2566</v>
          </cell>
          <cell r="V1348" t="str">
            <v>ผบE806</v>
          </cell>
          <cell r="W1348">
            <v>2566</v>
          </cell>
          <cell r="X1348">
            <v>20</v>
          </cell>
          <cell r="Y1348">
            <v>3</v>
          </cell>
          <cell r="Z1348">
            <v>2566</v>
          </cell>
          <cell r="AA1348"/>
          <cell r="AB1348"/>
          <cell r="AC1348"/>
          <cell r="AD1348"/>
          <cell r="AE1348"/>
          <cell r="AF1348"/>
          <cell r="AG1348"/>
          <cell r="AH1348"/>
          <cell r="AI1348"/>
          <cell r="AJ1348"/>
          <cell r="AK1348"/>
          <cell r="AL1348"/>
          <cell r="AM1348"/>
          <cell r="AN1348"/>
          <cell r="AO1348"/>
          <cell r="AP1348"/>
          <cell r="AQ1348"/>
          <cell r="AR1348"/>
          <cell r="AS1348"/>
          <cell r="AT1348"/>
          <cell r="AU1348"/>
          <cell r="AV1348"/>
          <cell r="AW1348"/>
          <cell r="AX1348"/>
          <cell r="AY1348"/>
          <cell r="AZ1348"/>
          <cell r="BA1348"/>
          <cell r="BB1348"/>
          <cell r="BC1348"/>
          <cell r="BD1348"/>
          <cell r="BE1348"/>
          <cell r="BF1348"/>
          <cell r="BG1348"/>
          <cell r="BH1348"/>
          <cell r="BI1348"/>
          <cell r="BJ1348"/>
          <cell r="BK1348"/>
          <cell r="BL1348" t="str">
            <v>นายจักรกฤษณ์ จันทร์ดอนตอง</v>
          </cell>
          <cell r="BM1348">
            <v>883165010606</v>
          </cell>
          <cell r="BN1348"/>
          <cell r="BO1348"/>
          <cell r="BP1348"/>
          <cell r="BQ1348"/>
          <cell r="BR1348"/>
          <cell r="BS1348"/>
          <cell r="BT1348"/>
          <cell r="BU1348"/>
          <cell r="BV1348"/>
          <cell r="BW1348"/>
          <cell r="BX1348"/>
          <cell r="BY1348"/>
          <cell r="BZ1348"/>
          <cell r="CA1348"/>
          <cell r="CB1348"/>
          <cell r="CC1348"/>
          <cell r="CD1348"/>
          <cell r="CE1348"/>
          <cell r="CF1348"/>
          <cell r="CG1348"/>
          <cell r="CH1348"/>
          <cell r="CI1348"/>
          <cell r="CJ1348"/>
          <cell r="CK1348"/>
          <cell r="CL1348"/>
          <cell r="CM1348"/>
          <cell r="CN1348"/>
          <cell r="CO1348"/>
        </row>
        <row r="1349">
          <cell r="B1349">
            <v>2193</v>
          </cell>
          <cell r="C1349">
            <v>1345</v>
          </cell>
          <cell r="D1349">
            <v>29</v>
          </cell>
          <cell r="E1349">
            <v>5</v>
          </cell>
          <cell r="F1349">
            <v>2566</v>
          </cell>
          <cell r="G1349">
            <v>800016004684</v>
          </cell>
          <cell r="H1349" t="str">
            <v>ด.ต.</v>
          </cell>
          <cell r="I1349" t="str">
            <v xml:space="preserve">ไพบูลย์  </v>
          </cell>
          <cell r="J1349" t="str">
            <v>เชื้อกันทา</v>
          </cell>
          <cell r="K1349"/>
          <cell r="L1349" t="str">
            <v>สันทราย</v>
          </cell>
          <cell r="M1349" t="str">
            <v>เชียงใหม่ 2</v>
          </cell>
          <cell r="N1349">
            <v>8</v>
          </cell>
          <cell r="O1349"/>
          <cell r="P1349"/>
          <cell r="Q1349"/>
          <cell r="R1349"/>
          <cell r="S1349" t="str">
            <v>จังหวัดเชียงใหม่</v>
          </cell>
          <cell r="T1349" t="str">
            <v>ผบ.392</v>
          </cell>
          <cell r="U1349">
            <v>2557</v>
          </cell>
          <cell r="V1349" t="str">
            <v>ผบ.2033</v>
          </cell>
          <cell r="W1349">
            <v>2557</v>
          </cell>
          <cell r="X1349"/>
          <cell r="Y1349"/>
          <cell r="Z1349"/>
          <cell r="AA1349">
            <v>13</v>
          </cell>
          <cell r="AB1349">
            <v>10</v>
          </cell>
          <cell r="AC1349">
            <v>2557</v>
          </cell>
          <cell r="AD1349"/>
          <cell r="AE1349"/>
          <cell r="AF1349"/>
          <cell r="AG1349"/>
          <cell r="AH1349"/>
          <cell r="AI1349"/>
          <cell r="AJ1349"/>
          <cell r="AK1349"/>
          <cell r="AL1349"/>
          <cell r="AM1349"/>
          <cell r="AN1349"/>
          <cell r="AO1349"/>
          <cell r="AP1349"/>
          <cell r="AQ1349"/>
          <cell r="AR1349"/>
          <cell r="AS1349"/>
          <cell r="AT1349"/>
          <cell r="AU1349"/>
          <cell r="AV1349"/>
          <cell r="AW1349"/>
          <cell r="AX1349"/>
          <cell r="AY1349"/>
          <cell r="AZ1349"/>
          <cell r="BA1349"/>
          <cell r="BB1349" t="str">
            <v>คำสั่งถอนการยึดจำนวน 1 แปลง วันที่ 26/5/2566//รายการถอนการยึด 29/5/2566</v>
          </cell>
          <cell r="BC1349"/>
          <cell r="BD1349"/>
          <cell r="BE1349"/>
          <cell r="BF1349"/>
          <cell r="BG1349"/>
          <cell r="BH1349"/>
          <cell r="BI1349"/>
          <cell r="BJ1349"/>
          <cell r="BK1349"/>
          <cell r="BL1349" t="str">
            <v>ด.ต.ไพบูลย์   เชื้อกันทา</v>
          </cell>
          <cell r="BM1349">
            <v>0</v>
          </cell>
          <cell r="BN1349"/>
          <cell r="BO1349"/>
          <cell r="BP1349"/>
          <cell r="BQ1349"/>
          <cell r="BR1349"/>
          <cell r="BS1349"/>
          <cell r="BT1349"/>
          <cell r="BU1349"/>
          <cell r="BV1349"/>
          <cell r="BW1349"/>
          <cell r="BX1349"/>
          <cell r="BY1349"/>
          <cell r="BZ1349"/>
          <cell r="CA1349"/>
          <cell r="CB1349"/>
          <cell r="CC1349"/>
          <cell r="CD1349"/>
          <cell r="CE1349"/>
          <cell r="CF1349"/>
          <cell r="CG1349"/>
          <cell r="CH1349"/>
          <cell r="CI1349"/>
          <cell r="CJ1349"/>
          <cell r="CK1349"/>
          <cell r="CL1349"/>
          <cell r="CM1349"/>
          <cell r="CN1349"/>
          <cell r="CO1349"/>
        </row>
        <row r="1350">
          <cell r="B1350">
            <v>2194</v>
          </cell>
          <cell r="C1350">
            <v>1346</v>
          </cell>
          <cell r="D1350">
            <v>9</v>
          </cell>
          <cell r="E1350">
            <v>6</v>
          </cell>
          <cell r="F1350">
            <v>2566</v>
          </cell>
          <cell r="G1350"/>
          <cell r="H1350" t="str">
            <v>นางสาว</v>
          </cell>
          <cell r="I1350" t="str">
            <v>เกื้อลภัส</v>
          </cell>
          <cell r="J1350" t="str">
            <v>สังฆบุญ</v>
          </cell>
          <cell r="K1350" t="str">
            <v>3 5012 00848 60 8</v>
          </cell>
          <cell r="L1350" t="str">
            <v>บิ๊กซี หางดง</v>
          </cell>
          <cell r="M1350" t="str">
            <v>เชียงใหม่ 3</v>
          </cell>
          <cell r="N1350">
            <v>8</v>
          </cell>
          <cell r="O1350"/>
          <cell r="P1350"/>
          <cell r="Q1350"/>
          <cell r="R1350"/>
          <cell r="S1350" t="str">
            <v>จังหวัดเชียงใหม่</v>
          </cell>
          <cell r="T1350"/>
          <cell r="U1350"/>
          <cell r="V1350" t="str">
            <v>พ.961</v>
          </cell>
          <cell r="W1350">
            <v>2564</v>
          </cell>
          <cell r="X1350"/>
          <cell r="Y1350"/>
          <cell r="Z1350"/>
          <cell r="AA1350"/>
          <cell r="AB1350"/>
          <cell r="AC1350"/>
          <cell r="AD1350"/>
          <cell r="AE1350"/>
          <cell r="AF1350"/>
          <cell r="AG1350"/>
          <cell r="AH1350"/>
          <cell r="AI1350"/>
          <cell r="AJ1350"/>
          <cell r="AK1350"/>
          <cell r="AL1350"/>
          <cell r="AM1350"/>
          <cell r="AN1350"/>
          <cell r="AO1350"/>
          <cell r="AP1350"/>
          <cell r="AQ1350"/>
          <cell r="AR1350"/>
          <cell r="AS1350"/>
          <cell r="AT1350"/>
          <cell r="AU1350"/>
          <cell r="AV1350"/>
          <cell r="AW1350"/>
          <cell r="AX1350"/>
          <cell r="AY1350"/>
          <cell r="AZ1350"/>
          <cell r="BA1350"/>
          <cell r="BB1350" t="str">
            <v>นำส่งต้นฉบับโฉนดที่ดินและสัญญาจำนอง</v>
          </cell>
          <cell r="BC1350"/>
          <cell r="BD1350"/>
          <cell r="BE1350"/>
          <cell r="BF1350"/>
          <cell r="BG1350"/>
          <cell r="BH1350"/>
          <cell r="BI1350"/>
          <cell r="BJ1350"/>
          <cell r="BK1350"/>
          <cell r="BL1350" t="str">
            <v>นางสาวเกื้อลภัส สังฆบุญ</v>
          </cell>
          <cell r="BM1350">
            <v>0</v>
          </cell>
          <cell r="BN1350"/>
          <cell r="BO1350"/>
          <cell r="BP1350"/>
          <cell r="BQ1350"/>
          <cell r="BR1350"/>
          <cell r="BS1350"/>
          <cell r="BT1350"/>
          <cell r="BU1350"/>
          <cell r="BV1350"/>
          <cell r="BW1350"/>
          <cell r="BX1350"/>
          <cell r="BY1350"/>
          <cell r="BZ1350"/>
          <cell r="CA1350"/>
          <cell r="CB1350"/>
          <cell r="CC1350"/>
          <cell r="CD1350"/>
          <cell r="CE1350"/>
          <cell r="CF1350"/>
          <cell r="CG1350"/>
          <cell r="CH1350"/>
          <cell r="CI1350"/>
          <cell r="CJ1350"/>
          <cell r="CK1350"/>
          <cell r="CL1350"/>
          <cell r="CM1350"/>
          <cell r="CN1350"/>
          <cell r="CO1350"/>
        </row>
        <row r="1351">
          <cell r="B1351">
            <v>2195</v>
          </cell>
          <cell r="C1351">
            <v>1347</v>
          </cell>
          <cell r="D1351">
            <v>16</v>
          </cell>
          <cell r="E1351">
            <v>6</v>
          </cell>
          <cell r="F1351">
            <v>2566</v>
          </cell>
          <cell r="G1351"/>
          <cell r="H1351" t="str">
            <v>นางสาว</v>
          </cell>
          <cell r="I1351" t="str">
            <v>ภวรัญชน์หรือคันฉัตร</v>
          </cell>
          <cell r="J1351" t="str">
            <v>ฟินโปร</v>
          </cell>
          <cell r="K1351"/>
          <cell r="L1351" t="str">
            <v>บวกครกหลวง</v>
          </cell>
          <cell r="M1351" t="str">
            <v>เชียงใหม่ 3</v>
          </cell>
          <cell r="N1351">
            <v>8</v>
          </cell>
          <cell r="O1351"/>
          <cell r="P1351"/>
          <cell r="Q1351"/>
          <cell r="R1351"/>
          <cell r="S1351" t="str">
            <v>แขวงเชียงดาว</v>
          </cell>
          <cell r="T1351"/>
          <cell r="U1351"/>
          <cell r="V1351" t="str">
            <v>ผบE518</v>
          </cell>
          <cell r="W1351">
            <v>2564</v>
          </cell>
          <cell r="X1351"/>
          <cell r="Y1351"/>
          <cell r="Z1351"/>
          <cell r="AA1351"/>
          <cell r="AB1351"/>
          <cell r="AC1351"/>
          <cell r="AD1351"/>
          <cell r="AE1351"/>
          <cell r="AF1351"/>
          <cell r="AG1351"/>
          <cell r="AH1351"/>
          <cell r="AI1351"/>
          <cell r="AJ1351"/>
          <cell r="AK1351"/>
          <cell r="AL1351"/>
          <cell r="AM1351"/>
          <cell r="AN1351"/>
          <cell r="AO1351"/>
          <cell r="AP1351"/>
          <cell r="AQ1351"/>
          <cell r="AR1351"/>
          <cell r="AS1351"/>
          <cell r="AT1351"/>
          <cell r="AU1351"/>
          <cell r="AV1351"/>
          <cell r="AW1351"/>
          <cell r="AX1351"/>
          <cell r="AY1351"/>
          <cell r="AZ1351"/>
          <cell r="BA1351"/>
          <cell r="BB1351" t="str">
            <v>นำส่งต้นฉบับโฉนดที่ดินและสัญญาจำนอง</v>
          </cell>
          <cell r="BC1351"/>
          <cell r="BD1351"/>
          <cell r="BE1351"/>
          <cell r="BF1351"/>
          <cell r="BG1351"/>
          <cell r="BH1351"/>
          <cell r="BI1351"/>
          <cell r="BJ1351"/>
          <cell r="BK1351"/>
          <cell r="BL1351" t="str">
            <v>นางสาวภวรัญชน์หรือคันฉัตร ฟินโปร</v>
          </cell>
          <cell r="BM1351">
            <v>0</v>
          </cell>
          <cell r="BN1351"/>
          <cell r="BO1351"/>
          <cell r="BP1351"/>
          <cell r="BQ1351"/>
          <cell r="BR1351"/>
          <cell r="BS1351"/>
          <cell r="BT1351"/>
          <cell r="BU1351"/>
          <cell r="BV1351"/>
          <cell r="BW1351"/>
          <cell r="BX1351"/>
          <cell r="BY1351"/>
          <cell r="BZ1351"/>
          <cell r="CA1351"/>
          <cell r="CB1351"/>
          <cell r="CC1351"/>
          <cell r="CD1351"/>
          <cell r="CE1351"/>
          <cell r="CF1351"/>
          <cell r="CG1351"/>
          <cell r="CH1351"/>
          <cell r="CI1351"/>
          <cell r="CJ1351"/>
          <cell r="CK1351"/>
          <cell r="CL1351"/>
          <cell r="CM1351"/>
          <cell r="CN1351"/>
          <cell r="CO1351"/>
        </row>
        <row r="1352">
          <cell r="B1352">
            <v>2196</v>
          </cell>
          <cell r="C1352">
            <v>1348</v>
          </cell>
          <cell r="D1352">
            <v>20</v>
          </cell>
          <cell r="E1352">
            <v>4</v>
          </cell>
          <cell r="F1352">
            <v>2566</v>
          </cell>
          <cell r="G1352">
            <v>800099771969</v>
          </cell>
          <cell r="H1352" t="str">
            <v>นาย</v>
          </cell>
          <cell r="I1352" t="str">
            <v>ภานุพงษ์</v>
          </cell>
          <cell r="J1352" t="str">
            <v>เลี้ยงประเสริฐ</v>
          </cell>
          <cell r="K1352">
            <v>1509900774331</v>
          </cell>
          <cell r="L1352" t="str">
            <v>เชียงใหม่</v>
          </cell>
          <cell r="M1352" t="str">
            <v>เชียงใหม่ 1</v>
          </cell>
          <cell r="N1352">
            <v>8</v>
          </cell>
          <cell r="O1352" t="str">
            <v>สินเชื่อธนาคารประชาชน</v>
          </cell>
          <cell r="P1352" t="str">
            <v>1.บุคคลค้ำประกัน</v>
          </cell>
          <cell r="Q1352">
            <v>76284</v>
          </cell>
          <cell r="R1352">
            <v>13020.89</v>
          </cell>
          <cell r="S1352" t="str">
            <v>แขวงเชียงใหม่</v>
          </cell>
          <cell r="T1352" t="str">
            <v>ผบE6241</v>
          </cell>
          <cell r="U1352">
            <v>2565</v>
          </cell>
          <cell r="V1352" t="str">
            <v>ผบE8454</v>
          </cell>
          <cell r="W1352">
            <v>2565</v>
          </cell>
          <cell r="X1352"/>
          <cell r="Y1352"/>
          <cell r="Z1352"/>
          <cell r="AA1352">
            <v>28</v>
          </cell>
          <cell r="AB1352">
            <v>11</v>
          </cell>
          <cell r="AC1352">
            <v>2565</v>
          </cell>
          <cell r="AD1352"/>
          <cell r="AE1352"/>
          <cell r="AF1352"/>
          <cell r="AG1352"/>
          <cell r="AH1352"/>
          <cell r="AI1352"/>
          <cell r="AJ1352"/>
          <cell r="AK1352"/>
          <cell r="AL1352"/>
          <cell r="AM1352"/>
          <cell r="AN1352"/>
          <cell r="AO1352"/>
          <cell r="AP1352"/>
          <cell r="AQ1352"/>
          <cell r="AR1352"/>
          <cell r="AS1352"/>
          <cell r="AT1352"/>
          <cell r="AU1352"/>
          <cell r="AV1352"/>
          <cell r="AW1352"/>
          <cell r="AX1352"/>
          <cell r="AY1352"/>
          <cell r="AZ1352"/>
          <cell r="BA1352"/>
          <cell r="BB1352"/>
          <cell r="BC1352"/>
          <cell r="BD1352"/>
          <cell r="BE1352"/>
          <cell r="BF1352"/>
          <cell r="BG1352"/>
          <cell r="BH1352"/>
          <cell r="BI1352"/>
          <cell r="BJ1352"/>
          <cell r="BK1352"/>
          <cell r="BL1352" t="str">
            <v>นายภานุพงษ์ เลี้ยงประเสริฐ</v>
          </cell>
          <cell r="BM1352">
            <v>883165010121</v>
          </cell>
          <cell r="BN1352"/>
          <cell r="BO1352"/>
          <cell r="BP1352"/>
          <cell r="BQ1352"/>
          <cell r="BR1352"/>
          <cell r="BS1352"/>
          <cell r="BT1352"/>
          <cell r="BU1352"/>
          <cell r="BV1352"/>
          <cell r="BW1352"/>
          <cell r="BX1352"/>
          <cell r="BY1352"/>
          <cell r="BZ1352"/>
          <cell r="CA1352"/>
          <cell r="CB1352"/>
          <cell r="CC1352"/>
          <cell r="CD1352"/>
          <cell r="CE1352"/>
          <cell r="CF1352"/>
          <cell r="CG1352"/>
          <cell r="CH1352"/>
          <cell r="CI1352"/>
          <cell r="CJ1352"/>
          <cell r="CK1352"/>
          <cell r="CL1352"/>
          <cell r="CM1352"/>
          <cell r="CN1352"/>
          <cell r="CO1352"/>
        </row>
        <row r="1353">
          <cell r="B1353">
            <v>2197</v>
          </cell>
          <cell r="C1353">
            <v>1349</v>
          </cell>
          <cell r="D1353">
            <v>20</v>
          </cell>
          <cell r="E1353">
            <v>4</v>
          </cell>
          <cell r="F1353">
            <v>2566</v>
          </cell>
          <cell r="G1353">
            <v>800071754991</v>
          </cell>
          <cell r="H1353" t="str">
            <v>นางสาว</v>
          </cell>
          <cell r="I1353" t="str">
            <v>ว้าง</v>
          </cell>
          <cell r="J1353" t="str">
            <v>ลอเฒ่า</v>
          </cell>
          <cell r="K1353">
            <v>3501500571512</v>
          </cell>
          <cell r="L1353" t="str">
            <v>เชียงใหม่</v>
          </cell>
          <cell r="M1353" t="str">
            <v>เชียงใหม่ 1</v>
          </cell>
          <cell r="N1353">
            <v>8</v>
          </cell>
          <cell r="O1353" t="str">
            <v>สินเชื่อธนาคารประชาชน</v>
          </cell>
          <cell r="P1353" t="str">
            <v>1.บุคคลค้ำประกัน</v>
          </cell>
          <cell r="Q1353">
            <v>93654</v>
          </cell>
          <cell r="R1353">
            <v>48361.18</v>
          </cell>
          <cell r="S1353" t="str">
            <v>แขวงเชียงใหม่</v>
          </cell>
          <cell r="T1353" t="str">
            <v>ผบE7156</v>
          </cell>
          <cell r="U1353">
            <v>2565</v>
          </cell>
          <cell r="V1353" t="str">
            <v>ผบE138</v>
          </cell>
          <cell r="W1353">
            <v>2566</v>
          </cell>
          <cell r="X1353">
            <v>17</v>
          </cell>
          <cell r="Y1353">
            <v>1</v>
          </cell>
          <cell r="Z1353">
            <v>2566</v>
          </cell>
          <cell r="AA1353"/>
          <cell r="AB1353"/>
          <cell r="AC1353"/>
          <cell r="AD1353"/>
          <cell r="AE1353"/>
          <cell r="AF1353"/>
          <cell r="AG1353"/>
          <cell r="AH1353"/>
          <cell r="AI1353"/>
          <cell r="AJ1353"/>
          <cell r="AK1353"/>
          <cell r="AL1353"/>
          <cell r="AM1353"/>
          <cell r="AN1353"/>
          <cell r="AO1353"/>
          <cell r="AP1353"/>
          <cell r="AQ1353"/>
          <cell r="AR1353"/>
          <cell r="AS1353"/>
          <cell r="AT1353"/>
          <cell r="AU1353"/>
          <cell r="AV1353"/>
          <cell r="AW1353"/>
          <cell r="AX1353"/>
          <cell r="AY1353"/>
          <cell r="AZ1353"/>
          <cell r="BA1353"/>
          <cell r="BB1353"/>
          <cell r="BC1353"/>
          <cell r="BD1353"/>
          <cell r="BE1353"/>
          <cell r="BF1353"/>
          <cell r="BG1353"/>
          <cell r="BH1353"/>
          <cell r="BI1353"/>
          <cell r="BJ1353"/>
          <cell r="BK1353"/>
          <cell r="BL1353" t="str">
            <v>นางสาวว้าง ลอเฒ่า</v>
          </cell>
          <cell r="BM1353">
            <v>88316501078</v>
          </cell>
          <cell r="BN1353"/>
          <cell r="BO1353"/>
          <cell r="BP1353"/>
          <cell r="BQ1353"/>
          <cell r="BR1353"/>
          <cell r="BS1353"/>
          <cell r="BT1353"/>
          <cell r="BU1353"/>
          <cell r="BV1353"/>
          <cell r="BW1353"/>
          <cell r="BX1353"/>
          <cell r="BY1353"/>
          <cell r="BZ1353"/>
          <cell r="CA1353"/>
          <cell r="CB1353"/>
          <cell r="CC1353"/>
          <cell r="CD1353"/>
          <cell r="CE1353"/>
          <cell r="CF1353"/>
          <cell r="CG1353"/>
          <cell r="CH1353"/>
          <cell r="CI1353"/>
          <cell r="CJ1353"/>
          <cell r="CK1353"/>
          <cell r="CL1353"/>
          <cell r="CM1353"/>
          <cell r="CN1353"/>
          <cell r="CO1353"/>
        </row>
        <row r="1354">
          <cell r="B1354">
            <v>2198</v>
          </cell>
          <cell r="C1354">
            <v>1350</v>
          </cell>
          <cell r="D1354">
            <v>20</v>
          </cell>
          <cell r="E1354">
            <v>4</v>
          </cell>
          <cell r="F1354">
            <v>2566</v>
          </cell>
          <cell r="G1354" t="str">
            <v>800102481580 , 800123242805</v>
          </cell>
          <cell r="H1354" t="str">
            <v>นางสาว</v>
          </cell>
          <cell r="I1354" t="str">
            <v>ไพลิน</v>
          </cell>
          <cell r="J1354" t="str">
            <v>แสนกอง</v>
          </cell>
          <cell r="K1354">
            <v>1209600007442</v>
          </cell>
          <cell r="L1354" t="str">
            <v>เม-ญ่า เชียงใหม่</v>
          </cell>
          <cell r="M1354" t="str">
            <v>เชียงใหม่ 1</v>
          </cell>
          <cell r="N1354">
            <v>8</v>
          </cell>
          <cell r="O1354" t="str">
            <v>สินเชื่อธนาคารประชาชน , สินเชื่อผู้มีรายได้ประจำ</v>
          </cell>
          <cell r="P1354" t="str">
            <v>1.บุคคลค้ำประกัน</v>
          </cell>
          <cell r="Q1354">
            <v>121906</v>
          </cell>
          <cell r="R1354">
            <v>27349.51</v>
          </cell>
          <cell r="S1354" t="str">
            <v>แขวงเชียงใหม่</v>
          </cell>
          <cell r="T1354" t="str">
            <v>ผบE7760</v>
          </cell>
          <cell r="U1354">
            <v>2565</v>
          </cell>
          <cell r="V1354" t="str">
            <v>ผบE886</v>
          </cell>
          <cell r="W1354">
            <v>2566</v>
          </cell>
          <cell r="X1354">
            <v>7</v>
          </cell>
          <cell r="Y1354">
            <v>2</v>
          </cell>
          <cell r="Z1354">
            <v>2566</v>
          </cell>
          <cell r="AA1354"/>
          <cell r="AB1354"/>
          <cell r="AC1354"/>
          <cell r="AD1354"/>
          <cell r="AE1354"/>
          <cell r="AF1354"/>
          <cell r="AG1354"/>
          <cell r="AH1354"/>
          <cell r="AI1354"/>
          <cell r="AJ1354"/>
          <cell r="AK1354"/>
          <cell r="AL1354"/>
          <cell r="AM1354"/>
          <cell r="AN1354"/>
          <cell r="AO1354"/>
          <cell r="AP1354"/>
          <cell r="AQ1354"/>
          <cell r="AR1354"/>
          <cell r="AS1354"/>
          <cell r="AT1354"/>
          <cell r="AU1354"/>
          <cell r="AV1354"/>
          <cell r="AW1354"/>
          <cell r="AX1354"/>
          <cell r="AY1354"/>
          <cell r="AZ1354"/>
          <cell r="BA1354"/>
          <cell r="BB1354"/>
          <cell r="BC1354"/>
          <cell r="BD1354"/>
          <cell r="BE1354"/>
          <cell r="BF1354"/>
          <cell r="BG1354"/>
          <cell r="BH1354"/>
          <cell r="BI1354"/>
          <cell r="BJ1354"/>
          <cell r="BK1354"/>
          <cell r="BL1354" t="str">
            <v>นางสาวไพลิน แสนกอง</v>
          </cell>
          <cell r="BM1354">
            <v>883165010619</v>
          </cell>
          <cell r="BN1354"/>
          <cell r="BO1354"/>
          <cell r="BP1354"/>
          <cell r="BQ1354"/>
          <cell r="BR1354"/>
          <cell r="BS1354"/>
          <cell r="BT1354"/>
          <cell r="BU1354"/>
          <cell r="BV1354"/>
          <cell r="BW1354"/>
          <cell r="BX1354"/>
          <cell r="BY1354"/>
          <cell r="BZ1354"/>
          <cell r="CA1354"/>
          <cell r="CB1354"/>
          <cell r="CC1354"/>
          <cell r="CD1354"/>
          <cell r="CE1354"/>
          <cell r="CF1354"/>
          <cell r="CG1354"/>
          <cell r="CH1354"/>
          <cell r="CI1354"/>
          <cell r="CJ1354"/>
          <cell r="CK1354"/>
          <cell r="CL1354"/>
          <cell r="CM1354"/>
          <cell r="CN1354"/>
          <cell r="CO1354"/>
        </row>
        <row r="1355">
          <cell r="B1355">
            <v>2199</v>
          </cell>
          <cell r="C1355">
            <v>1351</v>
          </cell>
          <cell r="D1355">
            <v>20</v>
          </cell>
          <cell r="E1355">
            <v>4</v>
          </cell>
          <cell r="F1355">
            <v>2566</v>
          </cell>
          <cell r="G1355">
            <v>800124754113</v>
          </cell>
          <cell r="H1355"/>
          <cell r="I1355" t="str">
            <v>ห้างหุ้นส่วนจำกัด ไข่เค็มราเชนทร์</v>
          </cell>
          <cell r="J1355"/>
          <cell r="K1355">
            <v>503561002116</v>
          </cell>
          <cell r="L1355" t="str">
            <v>ประตูช้างเผือก</v>
          </cell>
          <cell r="M1355" t="str">
            <v>เชียงใหม่ 1</v>
          </cell>
          <cell r="N1355">
            <v>8</v>
          </cell>
          <cell r="O1355" t="str">
            <v>สินเชื่อดอกเบี้ยต่ำ ออมสินช่วยเหลือ SMEs (Soft Covid)</v>
          </cell>
          <cell r="P1355" t="str">
            <v>3.บุคคลฯและหลักทรัพย์ค้ำประกัน</v>
          </cell>
          <cell r="Q1355"/>
          <cell r="R1355"/>
          <cell r="S1355" t="str">
            <v>แขวงเชียงใหม่</v>
          </cell>
          <cell r="T1355" t="str">
            <v>มE337</v>
          </cell>
          <cell r="U1355">
            <v>2565</v>
          </cell>
          <cell r="V1355" t="str">
            <v>มE45</v>
          </cell>
          <cell r="W1355">
            <v>2566</v>
          </cell>
          <cell r="X1355">
            <v>7</v>
          </cell>
          <cell r="Y1355">
            <v>2</v>
          </cell>
          <cell r="Z1355">
            <v>2566</v>
          </cell>
          <cell r="AA1355"/>
          <cell r="AB1355"/>
          <cell r="AC1355"/>
          <cell r="AD1355"/>
          <cell r="AE1355"/>
          <cell r="AF1355"/>
          <cell r="AG1355"/>
          <cell r="AH1355"/>
          <cell r="AI1355"/>
          <cell r="AJ1355"/>
          <cell r="AK1355"/>
          <cell r="AL1355"/>
          <cell r="AM1355"/>
          <cell r="AN1355"/>
          <cell r="AO1355"/>
          <cell r="AP1355"/>
          <cell r="AQ1355"/>
          <cell r="AR1355"/>
          <cell r="AS1355"/>
          <cell r="AT1355"/>
          <cell r="AU1355"/>
          <cell r="AV1355"/>
          <cell r="AW1355"/>
          <cell r="AX1355"/>
          <cell r="AY1355"/>
          <cell r="AZ1355"/>
          <cell r="BA1355"/>
          <cell r="BB1355"/>
          <cell r="BC1355"/>
          <cell r="BD1355"/>
          <cell r="BE1355"/>
          <cell r="BF1355"/>
          <cell r="BG1355"/>
          <cell r="BH1355"/>
          <cell r="BI1355"/>
          <cell r="BJ1355"/>
          <cell r="BK1355"/>
          <cell r="BL1355" t="str">
            <v xml:space="preserve">ห้างหุ้นส่วนจำกัด ไข่เค็มราเชนทร์ </v>
          </cell>
          <cell r="BM1355">
            <v>0</v>
          </cell>
          <cell r="BN1355"/>
          <cell r="BO1355"/>
          <cell r="BP1355"/>
          <cell r="BQ1355"/>
          <cell r="BR1355"/>
          <cell r="BS1355"/>
          <cell r="BT1355"/>
          <cell r="BU1355"/>
          <cell r="BV1355"/>
          <cell r="BW1355"/>
          <cell r="BX1355"/>
          <cell r="BY1355"/>
          <cell r="BZ1355"/>
          <cell r="CA1355"/>
          <cell r="CB1355"/>
          <cell r="CC1355"/>
          <cell r="CD1355"/>
          <cell r="CE1355"/>
          <cell r="CF1355"/>
          <cell r="CG1355"/>
          <cell r="CH1355"/>
          <cell r="CI1355"/>
          <cell r="CJ1355"/>
          <cell r="CK1355"/>
          <cell r="CL1355"/>
          <cell r="CM1355"/>
          <cell r="CN1355"/>
          <cell r="CO1355"/>
        </row>
        <row r="1356">
          <cell r="B1356">
            <v>2200</v>
          </cell>
          <cell r="C1356">
            <v>1352</v>
          </cell>
          <cell r="D1356">
            <v>20</v>
          </cell>
          <cell r="E1356">
            <v>4</v>
          </cell>
          <cell r="F1356">
            <v>2566</v>
          </cell>
          <cell r="G1356">
            <v>800094203950</v>
          </cell>
          <cell r="H1356" t="str">
            <v>นาย</v>
          </cell>
          <cell r="I1356" t="str">
            <v>อภิราม</v>
          </cell>
          <cell r="J1356" t="str">
            <v>เนตรทิพย์</v>
          </cell>
          <cell r="K1356">
            <v>5550500627149</v>
          </cell>
          <cell r="L1356" t="str">
            <v>ประตูช้างเผือก</v>
          </cell>
          <cell r="M1356" t="str">
            <v>เชียงใหม่1</v>
          </cell>
          <cell r="N1356">
            <v>8</v>
          </cell>
          <cell r="O1356" t="str">
            <v>สินเชื่อธนาคารประชาชน</v>
          </cell>
          <cell r="P1356" t="str">
            <v>1.บุคคลค้ำประกัน</v>
          </cell>
          <cell r="Q1356">
            <v>132500</v>
          </cell>
          <cell r="R1356">
            <v>40266.03</v>
          </cell>
          <cell r="S1356" t="str">
            <v>แขวงเชียงใหม่</v>
          </cell>
          <cell r="T1356" t="str">
            <v>ผบE7122</v>
          </cell>
          <cell r="U1356">
            <v>2565</v>
          </cell>
          <cell r="V1356" t="str">
            <v>ผบE244</v>
          </cell>
          <cell r="W1356">
            <v>2566</v>
          </cell>
          <cell r="X1356">
            <v>17</v>
          </cell>
          <cell r="Y1356">
            <v>1</v>
          </cell>
          <cell r="Z1356">
            <v>2566</v>
          </cell>
          <cell r="AA1356">
            <v>1</v>
          </cell>
          <cell r="AB1356">
            <v>2566</v>
          </cell>
          <cell r="AC1356"/>
          <cell r="AD1356"/>
          <cell r="AE1356"/>
          <cell r="AF1356"/>
          <cell r="AG1356"/>
          <cell r="AH1356"/>
          <cell r="AI1356"/>
          <cell r="AJ1356"/>
          <cell r="AK1356"/>
          <cell r="AL1356"/>
          <cell r="AM1356"/>
          <cell r="AN1356"/>
          <cell r="AO1356"/>
          <cell r="AP1356"/>
          <cell r="AQ1356"/>
          <cell r="AR1356"/>
          <cell r="AS1356"/>
          <cell r="AT1356"/>
          <cell r="AU1356"/>
          <cell r="AV1356"/>
          <cell r="AW1356"/>
          <cell r="AX1356"/>
          <cell r="AY1356"/>
          <cell r="AZ1356"/>
          <cell r="BA1356"/>
          <cell r="BB1356"/>
          <cell r="BC1356"/>
          <cell r="BD1356"/>
          <cell r="BE1356"/>
          <cell r="BF1356"/>
          <cell r="BG1356"/>
          <cell r="BH1356"/>
          <cell r="BI1356"/>
          <cell r="BJ1356"/>
          <cell r="BK1356"/>
          <cell r="BL1356" t="str">
            <v>นายอภิราม เนตรทิพย์</v>
          </cell>
          <cell r="BM1356">
            <v>883165010476</v>
          </cell>
          <cell r="BN1356"/>
          <cell r="BO1356"/>
          <cell r="BP1356"/>
          <cell r="BQ1356"/>
          <cell r="BR1356"/>
          <cell r="BS1356"/>
          <cell r="BT1356"/>
          <cell r="BU1356"/>
          <cell r="BV1356"/>
          <cell r="BW1356"/>
          <cell r="BX1356"/>
          <cell r="BY1356"/>
          <cell r="BZ1356"/>
          <cell r="CA1356"/>
          <cell r="CB1356"/>
          <cell r="CC1356"/>
          <cell r="CD1356"/>
          <cell r="CE1356"/>
          <cell r="CF1356"/>
          <cell r="CG1356"/>
          <cell r="CH1356"/>
          <cell r="CI1356"/>
          <cell r="CJ1356"/>
          <cell r="CK1356"/>
          <cell r="CL1356"/>
          <cell r="CM1356"/>
          <cell r="CN1356"/>
          <cell r="CO1356"/>
        </row>
        <row r="1357">
          <cell r="B1357">
            <v>2201</v>
          </cell>
          <cell r="C1357">
            <v>1353</v>
          </cell>
          <cell r="D1357">
            <v>21</v>
          </cell>
          <cell r="E1357">
            <v>4</v>
          </cell>
          <cell r="F1357">
            <v>2566</v>
          </cell>
          <cell r="G1357">
            <v>800085810102</v>
          </cell>
          <cell r="H1357" t="str">
            <v>นางสาว</v>
          </cell>
          <cell r="I1357" t="str">
            <v>ธันย์ชนก</v>
          </cell>
          <cell r="J1357" t="str">
            <v>ผัดประเสริฐ</v>
          </cell>
          <cell r="K1357">
            <v>1509900353114</v>
          </cell>
          <cell r="L1357" t="str">
            <v>ประตูช้างเผือก</v>
          </cell>
          <cell r="M1357" t="str">
            <v>เชียงใหม่ 1</v>
          </cell>
          <cell r="N1357">
            <v>8</v>
          </cell>
          <cell r="O1357" t="str">
            <v>สินเชื่อธนาคารประชาชน</v>
          </cell>
          <cell r="P1357" t="str">
            <v>1.บุคคลค้ำประกัน</v>
          </cell>
          <cell r="Q1357">
            <v>151494.25</v>
          </cell>
          <cell r="R1357">
            <v>37710.019999999997</v>
          </cell>
          <cell r="S1357" t="str">
            <v>แขวงเชียงใหม่</v>
          </cell>
          <cell r="T1357" t="str">
            <v>ผบE7794</v>
          </cell>
          <cell r="U1357">
            <v>2565</v>
          </cell>
          <cell r="V1357" t="str">
            <v>ผบE806</v>
          </cell>
          <cell r="W1357">
            <v>2566</v>
          </cell>
          <cell r="X1357">
            <v>7</v>
          </cell>
          <cell r="Y1357">
            <v>2</v>
          </cell>
          <cell r="Z1357">
            <v>2566</v>
          </cell>
          <cell r="AA1357"/>
          <cell r="AB1357"/>
          <cell r="AC1357"/>
          <cell r="AD1357"/>
          <cell r="AE1357"/>
          <cell r="AF1357"/>
          <cell r="AG1357"/>
          <cell r="AH1357"/>
          <cell r="AI1357"/>
          <cell r="AJ1357"/>
          <cell r="AK1357"/>
          <cell r="AL1357"/>
          <cell r="AM1357"/>
          <cell r="AN1357"/>
          <cell r="AO1357"/>
          <cell r="AP1357"/>
          <cell r="AQ1357"/>
          <cell r="AR1357"/>
          <cell r="AS1357"/>
          <cell r="AT1357"/>
          <cell r="AU1357"/>
          <cell r="AV1357"/>
          <cell r="AW1357"/>
          <cell r="AX1357"/>
          <cell r="AY1357"/>
          <cell r="AZ1357"/>
          <cell r="BA1357"/>
          <cell r="BB1357"/>
          <cell r="BC1357"/>
          <cell r="BD1357"/>
          <cell r="BE1357"/>
          <cell r="BF1357"/>
          <cell r="BG1357"/>
          <cell r="BH1357"/>
          <cell r="BI1357"/>
          <cell r="BJ1357"/>
          <cell r="BK1357"/>
          <cell r="BL1357" t="str">
            <v>นางสาวธันย์ชนก ผัดประเสริฐ</v>
          </cell>
          <cell r="BM1357">
            <v>0</v>
          </cell>
          <cell r="BN1357"/>
          <cell r="BO1357"/>
          <cell r="BP1357"/>
          <cell r="BQ1357"/>
          <cell r="BR1357"/>
          <cell r="BS1357"/>
          <cell r="BT1357"/>
          <cell r="BU1357"/>
          <cell r="BV1357"/>
          <cell r="BW1357"/>
          <cell r="BX1357"/>
          <cell r="BY1357"/>
          <cell r="BZ1357"/>
          <cell r="CA1357"/>
          <cell r="CB1357"/>
          <cell r="CC1357"/>
          <cell r="CD1357"/>
          <cell r="CE1357"/>
          <cell r="CF1357"/>
          <cell r="CG1357"/>
          <cell r="CH1357"/>
          <cell r="CI1357"/>
          <cell r="CJ1357"/>
          <cell r="CK1357"/>
          <cell r="CL1357"/>
          <cell r="CM1357"/>
          <cell r="CN1357"/>
          <cell r="CO1357"/>
        </row>
        <row r="1358">
          <cell r="B1358">
            <v>2202</v>
          </cell>
          <cell r="C1358">
            <v>1354</v>
          </cell>
          <cell r="D1358">
            <v>5</v>
          </cell>
          <cell r="E1358">
            <v>5</v>
          </cell>
          <cell r="F1358">
            <v>2566</v>
          </cell>
          <cell r="G1358">
            <v>800042209893</v>
          </cell>
          <cell r="H1358" t="str">
            <v>นางสาว</v>
          </cell>
          <cell r="I1358" t="str">
            <v>จิตตานันท์</v>
          </cell>
          <cell r="J1358" t="str">
            <v>ดวงปัญญา</v>
          </cell>
          <cell r="K1358">
            <v>1501100087854</v>
          </cell>
          <cell r="L1358" t="str">
            <v>สามแยกสันทราย</v>
          </cell>
          <cell r="M1358" t="str">
            <v>เชียงใหม่1</v>
          </cell>
          <cell r="N1358">
            <v>8</v>
          </cell>
          <cell r="O1358" t="str">
            <v>สินเชื่อธนาคารประชาชน</v>
          </cell>
          <cell r="P1358" t="str">
            <v>1.บุคคลค้ำประกัน</v>
          </cell>
          <cell r="Q1358">
            <v>44295</v>
          </cell>
          <cell r="R1358">
            <v>16506.54</v>
          </cell>
          <cell r="S1358" t="str">
            <v>แขวงเชียงดาว</v>
          </cell>
          <cell r="T1358" t="str">
            <v>ผบE852</v>
          </cell>
          <cell r="U1358">
            <v>2565</v>
          </cell>
          <cell r="V1358" t="str">
            <v>ผบE956</v>
          </cell>
          <cell r="W1358">
            <v>2565</v>
          </cell>
          <cell r="X1358">
            <v>13</v>
          </cell>
          <cell r="Y1358">
            <v>12</v>
          </cell>
          <cell r="Z1358">
            <v>2565</v>
          </cell>
          <cell r="AA1358"/>
          <cell r="AB1358"/>
          <cell r="AC1358"/>
          <cell r="AD1358"/>
          <cell r="AE1358"/>
          <cell r="AF1358"/>
          <cell r="AG1358"/>
          <cell r="AH1358"/>
          <cell r="AI1358"/>
          <cell r="AJ1358"/>
          <cell r="AK1358"/>
          <cell r="AL1358"/>
          <cell r="AM1358"/>
          <cell r="AN1358"/>
          <cell r="AO1358"/>
          <cell r="AP1358"/>
          <cell r="AQ1358"/>
          <cell r="AR1358"/>
          <cell r="AS1358"/>
          <cell r="AT1358"/>
          <cell r="AU1358"/>
          <cell r="AV1358"/>
          <cell r="AW1358"/>
          <cell r="AX1358"/>
          <cell r="AY1358"/>
          <cell r="AZ1358"/>
          <cell r="BA1358"/>
          <cell r="BB1358"/>
          <cell r="BC1358"/>
          <cell r="BD1358"/>
          <cell r="BE1358"/>
          <cell r="BF1358"/>
          <cell r="BG1358"/>
          <cell r="BH1358"/>
          <cell r="BI1358"/>
          <cell r="BJ1358"/>
          <cell r="BK1358"/>
          <cell r="BL1358" t="str">
            <v>นางสาวจิตตานันท์ ดวงปัญญา</v>
          </cell>
          <cell r="BM1358">
            <v>883165010262</v>
          </cell>
          <cell r="BN1358"/>
          <cell r="BO1358"/>
          <cell r="BP1358"/>
          <cell r="BQ1358"/>
          <cell r="BR1358"/>
          <cell r="BS1358"/>
          <cell r="BT1358"/>
          <cell r="BU1358"/>
          <cell r="BV1358"/>
          <cell r="BW1358"/>
          <cell r="BX1358"/>
          <cell r="BY1358"/>
          <cell r="BZ1358"/>
          <cell r="CA1358"/>
          <cell r="CB1358"/>
          <cell r="CC1358"/>
          <cell r="CD1358"/>
          <cell r="CE1358"/>
          <cell r="CF1358"/>
          <cell r="CG1358"/>
          <cell r="CH1358"/>
          <cell r="CI1358"/>
          <cell r="CJ1358"/>
          <cell r="CK1358"/>
          <cell r="CL1358"/>
          <cell r="CM1358"/>
          <cell r="CN1358"/>
          <cell r="CO1358"/>
        </row>
        <row r="1359">
          <cell r="B1359">
            <v>2203</v>
          </cell>
          <cell r="C1359">
            <v>1355</v>
          </cell>
          <cell r="D1359">
            <v>9</v>
          </cell>
          <cell r="E1359">
            <v>5</v>
          </cell>
          <cell r="F1359">
            <v>2566</v>
          </cell>
          <cell r="G1359">
            <v>800048510690</v>
          </cell>
          <cell r="H1359" t="str">
            <v>นางสาว</v>
          </cell>
          <cell r="I1359" t="str">
            <v>น้ำเพชร</v>
          </cell>
          <cell r="J1359" t="str">
            <v>อะทะ</v>
          </cell>
          <cell r="K1359">
            <v>3540100993630</v>
          </cell>
          <cell r="L1359" t="str">
            <v>เซ็นทรัล แอร์พอร์ต พลาซ่า เชียงใหม่</v>
          </cell>
          <cell r="M1359" t="str">
            <v>เชียงใหม่1</v>
          </cell>
          <cell r="N1359">
            <v>8</v>
          </cell>
          <cell r="O1359" t="str">
            <v>สินเชื่อธนาคารประชาชน</v>
          </cell>
          <cell r="P1359" t="str">
            <v>1.บุคคลค้ำประกัน</v>
          </cell>
          <cell r="Q1359"/>
          <cell r="R1359"/>
          <cell r="S1359" t="str">
            <v>จังหวัดแพร่</v>
          </cell>
          <cell r="T1359" t="str">
            <v>ผบ.4790</v>
          </cell>
          <cell r="U1359">
            <v>2561</v>
          </cell>
          <cell r="V1359" t="str">
            <v>ผบ.6530</v>
          </cell>
          <cell r="W1359">
            <v>2561</v>
          </cell>
          <cell r="X1359">
            <v>20</v>
          </cell>
          <cell r="Y1359">
            <v>11</v>
          </cell>
          <cell r="Z1359">
            <v>2561</v>
          </cell>
          <cell r="AA1359"/>
          <cell r="AB1359"/>
          <cell r="AC1359"/>
          <cell r="AD1359"/>
          <cell r="AE1359"/>
          <cell r="AF1359"/>
          <cell r="AG1359"/>
          <cell r="AH1359"/>
          <cell r="AI1359"/>
          <cell r="AJ1359"/>
          <cell r="AK1359"/>
          <cell r="AL1359"/>
          <cell r="AM1359"/>
          <cell r="AN1359"/>
          <cell r="AO1359"/>
          <cell r="AP1359"/>
          <cell r="AQ1359"/>
          <cell r="AR1359"/>
          <cell r="AS1359"/>
          <cell r="AT1359"/>
          <cell r="AU1359"/>
          <cell r="AV1359"/>
          <cell r="AW1359"/>
          <cell r="AX1359"/>
          <cell r="AY1359"/>
          <cell r="AZ1359"/>
          <cell r="BA1359"/>
          <cell r="BB1359"/>
          <cell r="BC1359"/>
          <cell r="BD1359"/>
          <cell r="BE1359"/>
          <cell r="BF1359"/>
          <cell r="BG1359"/>
          <cell r="BH1359"/>
          <cell r="BI1359"/>
          <cell r="BJ1359"/>
          <cell r="BK1359"/>
          <cell r="BL1359" t="str">
            <v>นางสาวน้ำเพชร อะทะ</v>
          </cell>
          <cell r="BM1359">
            <v>0</v>
          </cell>
          <cell r="BN1359"/>
          <cell r="BO1359"/>
          <cell r="BP1359"/>
          <cell r="BQ1359"/>
          <cell r="BR1359"/>
          <cell r="BS1359"/>
          <cell r="BT1359"/>
          <cell r="BU1359"/>
          <cell r="BV1359"/>
          <cell r="BW1359"/>
          <cell r="BX1359"/>
          <cell r="BY1359"/>
          <cell r="BZ1359"/>
          <cell r="CA1359"/>
          <cell r="CB1359"/>
          <cell r="CC1359"/>
          <cell r="CD1359"/>
          <cell r="CE1359"/>
          <cell r="CF1359"/>
          <cell r="CG1359"/>
          <cell r="CH1359"/>
          <cell r="CI1359"/>
          <cell r="CJ1359"/>
          <cell r="CK1359"/>
          <cell r="CL1359"/>
          <cell r="CM1359"/>
          <cell r="CN1359"/>
          <cell r="CO1359"/>
        </row>
        <row r="1360">
          <cell r="B1360">
            <v>2204</v>
          </cell>
          <cell r="C1360">
            <v>1356</v>
          </cell>
          <cell r="D1360">
            <v>1</v>
          </cell>
          <cell r="E1360">
            <v>6</v>
          </cell>
          <cell r="F1360">
            <v>2566</v>
          </cell>
          <cell r="G1360">
            <v>800033290498</v>
          </cell>
          <cell r="H1360" t="str">
            <v>นาย</v>
          </cell>
          <cell r="I1360" t="str">
            <v>พรชัย</v>
          </cell>
          <cell r="J1360" t="str">
            <v>คำแดง</v>
          </cell>
          <cell r="K1360">
            <v>3500200393171</v>
          </cell>
          <cell r="L1360" t="str">
            <v>หนองหอย</v>
          </cell>
          <cell r="M1360" t="str">
            <v>เชียงใหม่ 1</v>
          </cell>
          <cell r="N1360">
            <v>8</v>
          </cell>
          <cell r="O1360" t="str">
            <v>สินเชื่อธนาคารประชาชน</v>
          </cell>
          <cell r="P1360" t="str">
            <v>1.บุคคลค้ำประกัน</v>
          </cell>
          <cell r="Q1360"/>
          <cell r="R1360"/>
          <cell r="S1360" t="str">
            <v>แขวงเชียงใหม่</v>
          </cell>
          <cell r="T1360" t="str">
            <v>ผบ.10739</v>
          </cell>
          <cell r="U1360">
            <v>2559</v>
          </cell>
          <cell r="V1360" t="str">
            <v>ผบ.11127</v>
          </cell>
          <cell r="W1360">
            <v>2559</v>
          </cell>
          <cell r="X1360"/>
          <cell r="Y1360"/>
          <cell r="Z1360"/>
          <cell r="AA1360">
            <v>27</v>
          </cell>
          <cell r="AB1360">
            <v>9</v>
          </cell>
          <cell r="AC1360">
            <v>2559</v>
          </cell>
          <cell r="AD1360"/>
          <cell r="AE1360"/>
          <cell r="AF1360"/>
          <cell r="AG1360"/>
          <cell r="AH1360"/>
          <cell r="AI1360"/>
          <cell r="AJ1360"/>
          <cell r="AK1360"/>
          <cell r="AL1360"/>
          <cell r="AM1360"/>
          <cell r="AN1360"/>
          <cell r="AO1360"/>
          <cell r="AP1360"/>
          <cell r="AQ1360"/>
          <cell r="AR1360"/>
          <cell r="AS1360"/>
          <cell r="AT1360"/>
          <cell r="AU1360"/>
          <cell r="AV1360"/>
          <cell r="AW1360"/>
          <cell r="AX1360"/>
          <cell r="AY1360"/>
          <cell r="AZ1360"/>
          <cell r="BA1360"/>
          <cell r="BB1360"/>
          <cell r="BC1360"/>
          <cell r="BD1360"/>
          <cell r="BE1360"/>
          <cell r="BF1360"/>
          <cell r="BG1360"/>
          <cell r="BH1360"/>
          <cell r="BI1360"/>
          <cell r="BJ1360"/>
          <cell r="BK1360"/>
          <cell r="BL1360" t="str">
            <v>นายพรชัย คำแดง</v>
          </cell>
          <cell r="BM1360">
            <v>0</v>
          </cell>
          <cell r="BN1360"/>
          <cell r="BO1360"/>
          <cell r="BP1360"/>
          <cell r="BQ1360"/>
          <cell r="BR1360"/>
          <cell r="BS1360"/>
          <cell r="BT1360"/>
          <cell r="BU1360"/>
          <cell r="BV1360"/>
          <cell r="BW1360"/>
          <cell r="BX1360"/>
          <cell r="BY1360"/>
          <cell r="BZ1360"/>
          <cell r="CA1360"/>
          <cell r="CB1360"/>
          <cell r="CC1360"/>
          <cell r="CD1360"/>
          <cell r="CE1360"/>
          <cell r="CF1360"/>
          <cell r="CG1360"/>
          <cell r="CH1360"/>
          <cell r="CI1360"/>
          <cell r="CJ1360"/>
          <cell r="CK1360"/>
          <cell r="CL1360"/>
          <cell r="CM1360"/>
          <cell r="CN1360"/>
          <cell r="CO1360"/>
        </row>
        <row r="1361">
          <cell r="B1361">
            <v>2205</v>
          </cell>
          <cell r="C1361">
            <v>1357</v>
          </cell>
          <cell r="D1361">
            <v>7</v>
          </cell>
          <cell r="E1361">
            <v>6</v>
          </cell>
          <cell r="F1361">
            <v>2566</v>
          </cell>
          <cell r="G1361">
            <v>800022546553</v>
          </cell>
          <cell r="H1361" t="str">
            <v>นางสาว</v>
          </cell>
          <cell r="I1361" t="str">
            <v>ขวัญนภา</v>
          </cell>
          <cell r="J1361" t="str">
            <v>แก้วอินตา</v>
          </cell>
          <cell r="K1361">
            <v>3570101058665</v>
          </cell>
          <cell r="L1361" t="str">
            <v>หนองหอย</v>
          </cell>
          <cell r="M1361" t="str">
            <v>เชียงใหม่ 1</v>
          </cell>
          <cell r="N1361">
            <v>8</v>
          </cell>
          <cell r="O1361" t="str">
            <v>สินเชื่อธนาคารประชาชน</v>
          </cell>
          <cell r="P1361" t="str">
            <v>1.บุคคลค้ำประกัน</v>
          </cell>
          <cell r="Q1361">
            <v>162488</v>
          </cell>
          <cell r="R1361">
            <v>12</v>
          </cell>
          <cell r="S1361" t="str">
            <v>แขวงเชียงใหม่</v>
          </cell>
          <cell r="T1361" t="str">
            <v>ผบ.11148</v>
          </cell>
          <cell r="U1361">
            <v>2561</v>
          </cell>
          <cell r="V1361" t="str">
            <v>ผบ.13158</v>
          </cell>
          <cell r="W1361">
            <v>2561</v>
          </cell>
          <cell r="X1361">
            <v>20</v>
          </cell>
          <cell r="Y1361">
            <v>11</v>
          </cell>
          <cell r="Z1361">
            <v>2561</v>
          </cell>
          <cell r="AA1361"/>
          <cell r="AB1361"/>
          <cell r="AC1361"/>
          <cell r="AD1361"/>
          <cell r="AE1361"/>
          <cell r="AF1361"/>
          <cell r="AG1361"/>
          <cell r="AH1361"/>
          <cell r="AI1361"/>
          <cell r="AJ1361"/>
          <cell r="AK1361"/>
          <cell r="AL1361"/>
          <cell r="AM1361"/>
          <cell r="AN1361"/>
          <cell r="AO1361"/>
          <cell r="AP1361"/>
          <cell r="AQ1361"/>
          <cell r="AR1361"/>
          <cell r="AS1361"/>
          <cell r="AT1361"/>
          <cell r="AU1361"/>
          <cell r="AV1361"/>
          <cell r="AW1361"/>
          <cell r="AX1361"/>
          <cell r="AY1361"/>
          <cell r="AZ1361"/>
          <cell r="BA1361"/>
          <cell r="BB1361"/>
          <cell r="BC1361"/>
          <cell r="BD1361"/>
          <cell r="BE1361"/>
          <cell r="BF1361"/>
          <cell r="BG1361"/>
          <cell r="BH1361"/>
          <cell r="BI1361"/>
          <cell r="BJ1361"/>
          <cell r="BK1361"/>
          <cell r="BL1361" t="str">
            <v>นางสาวขวัญนภา แก้วอินตา</v>
          </cell>
          <cell r="BM1361">
            <v>823558010124</v>
          </cell>
          <cell r="BN1361"/>
          <cell r="BO1361"/>
          <cell r="BP1361"/>
          <cell r="BQ1361"/>
          <cell r="BR1361"/>
          <cell r="BS1361"/>
          <cell r="BT1361"/>
          <cell r="BU1361"/>
          <cell r="BV1361"/>
          <cell r="BW1361"/>
          <cell r="BX1361"/>
          <cell r="BY1361"/>
          <cell r="BZ1361"/>
          <cell r="CA1361"/>
          <cell r="CB1361"/>
          <cell r="CC1361"/>
          <cell r="CD1361"/>
          <cell r="CE1361"/>
          <cell r="CF1361"/>
          <cell r="CG1361"/>
          <cell r="CH1361"/>
          <cell r="CI1361"/>
          <cell r="CJ1361"/>
          <cell r="CK1361"/>
          <cell r="CL1361"/>
          <cell r="CM1361"/>
          <cell r="CN1361"/>
          <cell r="CO1361"/>
        </row>
        <row r="1362">
          <cell r="B1362">
            <v>2206</v>
          </cell>
          <cell r="C1362">
            <v>1358</v>
          </cell>
          <cell r="D1362">
            <v>7</v>
          </cell>
          <cell r="E1362">
            <v>6</v>
          </cell>
          <cell r="F1362">
            <v>2566</v>
          </cell>
          <cell r="G1362" t="str">
            <v>800101510454 , 800106787446</v>
          </cell>
          <cell r="H1362" t="str">
            <v>นางสาว</v>
          </cell>
          <cell r="I1362" t="str">
            <v>รัชนี</v>
          </cell>
          <cell r="J1362" t="str">
            <v>แก้วบุญเรือง</v>
          </cell>
          <cell r="K1362" t="str">
            <v>3 5099 00894 44 8</v>
          </cell>
          <cell r="L1362" t="str">
            <v>เชียงใหม่</v>
          </cell>
          <cell r="M1362" t="str">
            <v>เชียงใหม่ 1</v>
          </cell>
          <cell r="N1362">
            <v>8</v>
          </cell>
          <cell r="O1362" t="str">
            <v>สินเชื่อธนาคารประชาชน , สินเชื่อผู้มีอาชีพอิสระ</v>
          </cell>
          <cell r="P1362" t="str">
            <v>4.ไม่มีหลักประกัน</v>
          </cell>
          <cell r="Q1362">
            <v>197221.69</v>
          </cell>
          <cell r="R1362">
            <v>49349.25</v>
          </cell>
          <cell r="S1362" t="str">
            <v>แขวงเชียงใหม่</v>
          </cell>
          <cell r="T1362" t="str">
            <v>ผบE7793</v>
          </cell>
          <cell r="U1362">
            <v>2565</v>
          </cell>
          <cell r="V1362" t="str">
            <v>ผบE807</v>
          </cell>
          <cell r="W1362">
            <v>2566</v>
          </cell>
          <cell r="X1362">
            <v>7</v>
          </cell>
          <cell r="Y1362">
            <v>2</v>
          </cell>
          <cell r="Z1362">
            <v>2566</v>
          </cell>
          <cell r="AA1362"/>
          <cell r="AB1362"/>
          <cell r="AC1362"/>
          <cell r="AD1362"/>
          <cell r="AE1362"/>
          <cell r="AF1362"/>
          <cell r="AG1362"/>
          <cell r="AH1362"/>
          <cell r="AI1362"/>
          <cell r="AJ1362"/>
          <cell r="AK1362"/>
          <cell r="AL1362"/>
          <cell r="AM1362"/>
          <cell r="AN1362"/>
          <cell r="AO1362"/>
          <cell r="AP1362"/>
          <cell r="AQ1362"/>
          <cell r="AR1362"/>
          <cell r="AS1362"/>
          <cell r="AT1362"/>
          <cell r="AU1362"/>
          <cell r="AV1362"/>
          <cell r="AW1362"/>
          <cell r="AX1362"/>
          <cell r="AY1362"/>
          <cell r="AZ1362"/>
          <cell r="BA1362"/>
          <cell r="BB1362"/>
          <cell r="BC1362"/>
          <cell r="BD1362"/>
          <cell r="BE1362"/>
          <cell r="BF1362"/>
          <cell r="BG1362"/>
          <cell r="BH1362"/>
          <cell r="BI1362"/>
          <cell r="BJ1362"/>
          <cell r="BK1362"/>
          <cell r="BL1362" t="str">
            <v>นางสาวรัชนี แก้วบุญเรือง</v>
          </cell>
          <cell r="BM1362">
            <v>883165010689</v>
          </cell>
          <cell r="BN1362"/>
          <cell r="BO1362"/>
          <cell r="BP1362"/>
          <cell r="BQ1362"/>
          <cell r="BR1362"/>
          <cell r="BS1362"/>
          <cell r="BT1362"/>
          <cell r="BU1362"/>
          <cell r="BV1362"/>
          <cell r="BW1362"/>
          <cell r="BX1362"/>
          <cell r="BY1362"/>
          <cell r="BZ1362"/>
          <cell r="CA1362"/>
          <cell r="CB1362"/>
          <cell r="CC1362"/>
          <cell r="CD1362"/>
          <cell r="CE1362"/>
          <cell r="CF1362"/>
          <cell r="CG1362"/>
          <cell r="CH1362"/>
          <cell r="CI1362"/>
          <cell r="CJ1362"/>
          <cell r="CK1362"/>
          <cell r="CL1362"/>
          <cell r="CM1362"/>
          <cell r="CN1362"/>
          <cell r="CO1362"/>
        </row>
        <row r="1363">
          <cell r="B1363">
            <v>2207</v>
          </cell>
          <cell r="C1363">
            <v>1359</v>
          </cell>
          <cell r="D1363">
            <v>7</v>
          </cell>
          <cell r="E1363">
            <v>6</v>
          </cell>
          <cell r="F1363">
            <v>2566</v>
          </cell>
          <cell r="G1363" t="str">
            <v>800087620806 , 800087684927</v>
          </cell>
          <cell r="H1363" t="str">
            <v>นาย</v>
          </cell>
          <cell r="I1363" t="str">
            <v xml:space="preserve">วิรุติ </v>
          </cell>
          <cell r="J1363" t="str">
            <v>เมืองแก้ว</v>
          </cell>
          <cell r="K1363">
            <v>1509900199522</v>
          </cell>
          <cell r="L1363" t="str">
            <v>ถนนทิพย์เนตร</v>
          </cell>
          <cell r="M1363" t="str">
            <v>เชียงใหม่ 1</v>
          </cell>
          <cell r="N1363">
            <v>8</v>
          </cell>
          <cell r="O1363" t="str">
            <v xml:space="preserve">สินเชื่อธนาคารประชาชน , สินเชื่อแก้ไขปัญาหนี้นอกระบบPSA ระยะที่ 2 </v>
          </cell>
          <cell r="P1363" t="str">
            <v>1.บุคคลค้ำประกัน</v>
          </cell>
          <cell r="Q1363">
            <v>35988</v>
          </cell>
          <cell r="R1363">
            <v>14780.23</v>
          </cell>
          <cell r="S1363" t="str">
            <v>แขวงเชียงใหม่</v>
          </cell>
          <cell r="T1363" t="str">
            <v>ผบE7756</v>
          </cell>
          <cell r="U1363">
            <v>2565</v>
          </cell>
          <cell r="V1363" t="str">
            <v>ผบE837</v>
          </cell>
          <cell r="W1363">
            <v>2566</v>
          </cell>
          <cell r="X1363">
            <v>7</v>
          </cell>
          <cell r="Y1363">
            <v>2</v>
          </cell>
          <cell r="Z1363">
            <v>2566</v>
          </cell>
          <cell r="AA1363"/>
          <cell r="AB1363"/>
          <cell r="AC1363"/>
          <cell r="AD1363"/>
          <cell r="AE1363"/>
          <cell r="AF1363"/>
          <cell r="AG1363"/>
          <cell r="AH1363"/>
          <cell r="AI1363"/>
          <cell r="AJ1363"/>
          <cell r="AK1363"/>
          <cell r="AL1363"/>
          <cell r="AM1363"/>
          <cell r="AN1363"/>
          <cell r="AO1363"/>
          <cell r="AP1363"/>
          <cell r="AQ1363"/>
          <cell r="AR1363"/>
          <cell r="AS1363"/>
          <cell r="AT1363"/>
          <cell r="AU1363"/>
          <cell r="AV1363"/>
          <cell r="AW1363"/>
          <cell r="AX1363"/>
          <cell r="AY1363"/>
          <cell r="AZ1363"/>
          <cell r="BA1363"/>
          <cell r="BB1363"/>
          <cell r="BC1363"/>
          <cell r="BD1363"/>
          <cell r="BE1363"/>
          <cell r="BF1363"/>
          <cell r="BG1363"/>
          <cell r="BH1363"/>
          <cell r="BI1363"/>
          <cell r="BJ1363"/>
          <cell r="BK1363"/>
          <cell r="BL1363" t="str">
            <v>นายวิรุติ  เมืองแก้ว</v>
          </cell>
          <cell r="BM1363">
            <v>883165010613</v>
          </cell>
          <cell r="BN1363"/>
          <cell r="BO1363"/>
          <cell r="BP1363"/>
          <cell r="BQ1363"/>
          <cell r="BR1363"/>
          <cell r="BS1363"/>
          <cell r="BT1363"/>
          <cell r="BU1363"/>
          <cell r="BV1363"/>
          <cell r="BW1363"/>
          <cell r="BX1363"/>
          <cell r="BY1363"/>
          <cell r="BZ1363"/>
          <cell r="CA1363"/>
          <cell r="CB1363"/>
          <cell r="CC1363"/>
          <cell r="CD1363"/>
          <cell r="CE1363"/>
          <cell r="CF1363"/>
          <cell r="CG1363"/>
          <cell r="CH1363"/>
          <cell r="CI1363"/>
          <cell r="CJ1363"/>
          <cell r="CK1363"/>
          <cell r="CL1363"/>
          <cell r="CM1363"/>
          <cell r="CN1363"/>
          <cell r="CO1363"/>
        </row>
        <row r="1364">
          <cell r="B1364">
            <v>2208</v>
          </cell>
          <cell r="C1364">
            <v>1360</v>
          </cell>
          <cell r="D1364">
            <v>7</v>
          </cell>
          <cell r="E1364">
            <v>6</v>
          </cell>
          <cell r="F1364">
            <v>2566</v>
          </cell>
          <cell r="G1364">
            <v>800070523892</v>
          </cell>
          <cell r="H1364" t="str">
            <v>นาย</v>
          </cell>
          <cell r="I1364" t="str">
            <v>ธนวัฒน์</v>
          </cell>
          <cell r="J1364" t="str">
            <v xml:space="preserve">เลรามัญ </v>
          </cell>
          <cell r="K1364">
            <v>1509900928885</v>
          </cell>
          <cell r="L1364" t="str">
            <v>เม-ญ่า เชียงใหม่</v>
          </cell>
          <cell r="M1364" t="str">
            <v>เชียงใหม่ 1</v>
          </cell>
          <cell r="N1364">
            <v>8</v>
          </cell>
          <cell r="O1364" t="str">
            <v>สินเชื่อธนาคารประชาชน</v>
          </cell>
          <cell r="P1364" t="str">
            <v>1.บุคคลค้ำประกัน</v>
          </cell>
          <cell r="Q1364">
            <v>43341.54</v>
          </cell>
          <cell r="R1364">
            <v>23238.75</v>
          </cell>
          <cell r="S1364" t="str">
            <v>แขวงเชียงใหม่</v>
          </cell>
          <cell r="T1364" t="str">
            <v>ผบE7758</v>
          </cell>
          <cell r="U1364">
            <v>2565</v>
          </cell>
          <cell r="V1364" t="str">
            <v>ผบE1210</v>
          </cell>
          <cell r="W1364">
            <v>2566</v>
          </cell>
          <cell r="X1364">
            <v>20</v>
          </cell>
          <cell r="Y1364">
            <v>2</v>
          </cell>
          <cell r="Z1364">
            <v>2566</v>
          </cell>
          <cell r="AA1364"/>
          <cell r="AB1364"/>
          <cell r="AC1364"/>
          <cell r="AD1364"/>
          <cell r="AE1364"/>
          <cell r="AF1364"/>
          <cell r="AG1364"/>
          <cell r="AH1364"/>
          <cell r="AI1364"/>
          <cell r="AJ1364"/>
          <cell r="AK1364"/>
          <cell r="AL1364"/>
          <cell r="AM1364"/>
          <cell r="AN1364"/>
          <cell r="AO1364"/>
          <cell r="AP1364"/>
          <cell r="AQ1364"/>
          <cell r="AR1364"/>
          <cell r="AS1364"/>
          <cell r="AT1364"/>
          <cell r="AU1364"/>
          <cell r="AV1364"/>
          <cell r="AW1364"/>
          <cell r="AX1364"/>
          <cell r="AY1364"/>
          <cell r="AZ1364"/>
          <cell r="BA1364"/>
          <cell r="BB1364"/>
          <cell r="BC1364"/>
          <cell r="BD1364"/>
          <cell r="BE1364"/>
          <cell r="BF1364"/>
          <cell r="BG1364"/>
          <cell r="BH1364"/>
          <cell r="BI1364"/>
          <cell r="BJ1364"/>
          <cell r="BK1364"/>
          <cell r="BL1364" t="str">
            <v xml:space="preserve">นายธนวัฒน์ เลรามัญ </v>
          </cell>
          <cell r="BM1364">
            <v>883165010620</v>
          </cell>
          <cell r="BN1364"/>
          <cell r="BO1364"/>
          <cell r="BP1364"/>
          <cell r="BQ1364"/>
          <cell r="BR1364"/>
          <cell r="BS1364"/>
          <cell r="BT1364"/>
          <cell r="BU1364"/>
          <cell r="BV1364"/>
          <cell r="BW1364"/>
          <cell r="BX1364"/>
          <cell r="BY1364"/>
          <cell r="BZ1364"/>
          <cell r="CA1364"/>
          <cell r="CB1364"/>
          <cell r="CC1364"/>
          <cell r="CD1364"/>
          <cell r="CE1364"/>
          <cell r="CF1364"/>
          <cell r="CG1364"/>
          <cell r="CH1364"/>
          <cell r="CI1364"/>
          <cell r="CJ1364"/>
          <cell r="CK1364"/>
          <cell r="CL1364"/>
          <cell r="CM1364"/>
          <cell r="CN1364"/>
          <cell r="CO1364"/>
        </row>
        <row r="1365">
          <cell r="B1365">
            <v>2209</v>
          </cell>
          <cell r="C1365">
            <v>1361</v>
          </cell>
          <cell r="D1365">
            <v>7</v>
          </cell>
          <cell r="E1365">
            <v>6</v>
          </cell>
          <cell r="F1365">
            <v>2566</v>
          </cell>
          <cell r="G1365">
            <v>800096898534</v>
          </cell>
          <cell r="H1365" t="str">
            <v>นางสาว</v>
          </cell>
          <cell r="I1365" t="str">
            <v>อาภาภรณ์</v>
          </cell>
          <cell r="J1365" t="str">
            <v>ยะมะโน</v>
          </cell>
          <cell r="K1365">
            <v>1580300077207</v>
          </cell>
          <cell r="L1365" t="str">
            <v>ถนนทิพย์เนตร</v>
          </cell>
          <cell r="M1365" t="str">
            <v>เชียงใหม่ 1</v>
          </cell>
          <cell r="N1365">
            <v>8</v>
          </cell>
          <cell r="O1365" t="str">
            <v>สินเชื่อธนาคารประชาชน</v>
          </cell>
          <cell r="P1365" t="str">
            <v>1.บุคคลค้ำประกัน</v>
          </cell>
          <cell r="Q1365">
            <v>60365.32</v>
          </cell>
          <cell r="R1365">
            <v>13595.18</v>
          </cell>
          <cell r="S1365" t="str">
            <v>จังหวัดแม่ฮ่องสอน สาขาปาย</v>
          </cell>
          <cell r="T1365" t="str">
            <v>ผบE180</v>
          </cell>
          <cell r="U1365">
            <v>2565</v>
          </cell>
          <cell r="V1365" t="str">
            <v>ผบE12</v>
          </cell>
          <cell r="W1365">
            <v>2566</v>
          </cell>
          <cell r="X1365">
            <v>23</v>
          </cell>
          <cell r="Y1365">
            <v>1</v>
          </cell>
          <cell r="Z1365">
            <v>2566</v>
          </cell>
          <cell r="AA1365"/>
          <cell r="AB1365"/>
          <cell r="AC1365"/>
          <cell r="AD1365"/>
          <cell r="AE1365"/>
          <cell r="AF1365"/>
          <cell r="AG1365"/>
          <cell r="AH1365"/>
          <cell r="AI1365"/>
          <cell r="AJ1365"/>
          <cell r="AK1365"/>
          <cell r="AL1365"/>
          <cell r="AM1365"/>
          <cell r="AN1365"/>
          <cell r="AO1365"/>
          <cell r="AP1365"/>
          <cell r="AQ1365"/>
          <cell r="AR1365"/>
          <cell r="AS1365"/>
          <cell r="AT1365"/>
          <cell r="AU1365"/>
          <cell r="AV1365"/>
          <cell r="AW1365"/>
          <cell r="AX1365"/>
          <cell r="AY1365"/>
          <cell r="AZ1365"/>
          <cell r="BA1365"/>
          <cell r="BB1365"/>
          <cell r="BC1365"/>
          <cell r="BD1365"/>
          <cell r="BE1365"/>
          <cell r="BF1365"/>
          <cell r="BG1365"/>
          <cell r="BH1365"/>
          <cell r="BI1365"/>
          <cell r="BJ1365"/>
          <cell r="BK1365"/>
          <cell r="BL1365" t="str">
            <v>นางสาวอาภาภรณ์ ยะมะโน</v>
          </cell>
          <cell r="BM1365">
            <v>883165010604</v>
          </cell>
          <cell r="BN1365"/>
          <cell r="BO1365"/>
          <cell r="BP1365"/>
          <cell r="BQ1365"/>
          <cell r="BR1365"/>
          <cell r="BS1365"/>
          <cell r="BT1365"/>
          <cell r="BU1365"/>
          <cell r="BV1365"/>
          <cell r="BW1365"/>
          <cell r="BX1365"/>
          <cell r="BY1365"/>
          <cell r="BZ1365"/>
          <cell r="CA1365"/>
          <cell r="CB1365"/>
          <cell r="CC1365"/>
          <cell r="CD1365"/>
          <cell r="CE1365"/>
          <cell r="CF1365"/>
          <cell r="CG1365"/>
          <cell r="CH1365"/>
          <cell r="CI1365"/>
          <cell r="CJ1365"/>
          <cell r="CK1365"/>
          <cell r="CL1365"/>
          <cell r="CM1365"/>
          <cell r="CN1365"/>
          <cell r="CO1365"/>
        </row>
        <row r="1366">
          <cell r="B1366">
            <v>2210</v>
          </cell>
          <cell r="C1366">
            <v>1362</v>
          </cell>
          <cell r="D1366">
            <v>7</v>
          </cell>
          <cell r="E1366">
            <v>6</v>
          </cell>
          <cell r="F1366">
            <v>2566</v>
          </cell>
          <cell r="G1366">
            <v>800091427644</v>
          </cell>
          <cell r="H1366" t="str">
            <v>นาย</v>
          </cell>
          <cell r="I1366" t="str">
            <v>ฤทธิ์เดช</v>
          </cell>
          <cell r="J1366" t="str">
            <v>ใจคำ</v>
          </cell>
          <cell r="K1366">
            <v>3500600553183</v>
          </cell>
          <cell r="L1366" t="str">
            <v>เทสโก้โลตัส คำเที่ยง</v>
          </cell>
          <cell r="M1366" t="str">
            <v>เชียงใหม่ 1</v>
          </cell>
          <cell r="N1366">
            <v>8</v>
          </cell>
          <cell r="O1366" t="str">
            <v>สินเชื่อธนาคารประชาชน</v>
          </cell>
          <cell r="P1366" t="str">
            <v>1.บุคคลค้ำประกัน</v>
          </cell>
          <cell r="Q1366">
            <v>181244</v>
          </cell>
          <cell r="R1366">
            <v>46740.95</v>
          </cell>
          <cell r="S1366" t="str">
            <v>แขวงเชียงดาว</v>
          </cell>
          <cell r="T1366" t="str">
            <v>ผบE855</v>
          </cell>
          <cell r="U1366">
            <v>2565</v>
          </cell>
          <cell r="V1366" t="str">
            <v>ผบE944</v>
          </cell>
          <cell r="W1366">
            <v>2565</v>
          </cell>
          <cell r="X1366">
            <v>7</v>
          </cell>
          <cell r="Y1366">
            <v>12</v>
          </cell>
          <cell r="Z1366">
            <v>2565</v>
          </cell>
          <cell r="AA1366"/>
          <cell r="AB1366"/>
          <cell r="AC1366"/>
          <cell r="AD1366"/>
          <cell r="AE1366"/>
          <cell r="AF1366"/>
          <cell r="AG1366"/>
          <cell r="AH1366"/>
          <cell r="AI1366"/>
          <cell r="AJ1366"/>
          <cell r="AK1366"/>
          <cell r="AL1366"/>
          <cell r="AM1366"/>
          <cell r="AN1366"/>
          <cell r="AO1366"/>
          <cell r="AP1366"/>
          <cell r="AQ1366"/>
          <cell r="AR1366"/>
          <cell r="AS1366"/>
          <cell r="AT1366"/>
          <cell r="AU1366"/>
          <cell r="AV1366"/>
          <cell r="AW1366"/>
          <cell r="AX1366"/>
          <cell r="AY1366"/>
          <cell r="AZ1366"/>
          <cell r="BA1366"/>
          <cell r="BB1366"/>
          <cell r="BC1366"/>
          <cell r="BD1366"/>
          <cell r="BE1366"/>
          <cell r="BF1366"/>
          <cell r="BG1366"/>
          <cell r="BH1366"/>
          <cell r="BI1366"/>
          <cell r="BJ1366"/>
          <cell r="BK1366"/>
          <cell r="BL1366" t="str">
            <v>นายฤทธิ์เดช ใจคำ</v>
          </cell>
          <cell r="BM1366">
            <v>883165010177</v>
          </cell>
          <cell r="BN1366"/>
          <cell r="BO1366"/>
          <cell r="BP1366"/>
          <cell r="BQ1366"/>
          <cell r="BR1366"/>
          <cell r="BS1366"/>
          <cell r="BT1366"/>
          <cell r="BU1366"/>
          <cell r="BV1366"/>
          <cell r="BW1366"/>
          <cell r="BX1366"/>
          <cell r="BY1366"/>
          <cell r="BZ1366"/>
          <cell r="CA1366"/>
          <cell r="CB1366"/>
          <cell r="CC1366"/>
          <cell r="CD1366"/>
          <cell r="CE1366"/>
          <cell r="CF1366"/>
          <cell r="CG1366"/>
          <cell r="CH1366"/>
          <cell r="CI1366"/>
          <cell r="CJ1366"/>
          <cell r="CK1366"/>
          <cell r="CL1366"/>
          <cell r="CM1366"/>
          <cell r="CN1366"/>
          <cell r="CO1366"/>
        </row>
        <row r="1367">
          <cell r="B1367">
            <v>2211</v>
          </cell>
          <cell r="C1367">
            <v>1363</v>
          </cell>
          <cell r="D1367">
            <v>9</v>
          </cell>
          <cell r="E1367">
            <v>6</v>
          </cell>
          <cell r="F1367">
            <v>2566</v>
          </cell>
          <cell r="G1367">
            <v>800068168320</v>
          </cell>
          <cell r="H1367" t="str">
            <v>นาง</v>
          </cell>
          <cell r="I1367" t="str">
            <v>ละออ</v>
          </cell>
          <cell r="J1367" t="str">
            <v>ขัติบุญเรือง</v>
          </cell>
          <cell r="K1367" t="str">
            <v>3 5602 00423 28 2</v>
          </cell>
          <cell r="L1367" t="str">
            <v>เซ็นทรัลเฟสติวัล เชียงใหม่</v>
          </cell>
          <cell r="M1367" t="str">
            <v>เชียงใหม่ 1</v>
          </cell>
          <cell r="N1367">
            <v>8</v>
          </cell>
          <cell r="O1367" t="str">
            <v>สินเชื่อธนาคารประชาชน</v>
          </cell>
          <cell r="P1367" t="str">
            <v>1.บุคคลค้ำประกัน</v>
          </cell>
          <cell r="Q1367">
            <v>38321</v>
          </cell>
          <cell r="R1367">
            <v>27835.4</v>
          </cell>
          <cell r="S1367" t="str">
            <v>แขวงเวียงป่าเป้า</v>
          </cell>
          <cell r="T1367" t="str">
            <v>ผบE23</v>
          </cell>
          <cell r="U1367">
            <v>2566</v>
          </cell>
          <cell r="V1367" t="str">
            <v>ผบE139</v>
          </cell>
          <cell r="W1367">
            <v>2566</v>
          </cell>
          <cell r="X1367">
            <v>1</v>
          </cell>
          <cell r="Y1367">
            <v>3</v>
          </cell>
          <cell r="Z1367">
            <v>2566</v>
          </cell>
          <cell r="AA1367"/>
          <cell r="AB1367"/>
          <cell r="AC1367"/>
          <cell r="AD1367"/>
          <cell r="AE1367"/>
          <cell r="AF1367"/>
          <cell r="AG1367"/>
          <cell r="AH1367"/>
          <cell r="AI1367"/>
          <cell r="AJ1367"/>
          <cell r="AK1367"/>
          <cell r="AL1367"/>
          <cell r="AM1367"/>
          <cell r="AN1367"/>
          <cell r="AO1367"/>
          <cell r="AP1367"/>
          <cell r="AQ1367"/>
          <cell r="AR1367"/>
          <cell r="AS1367"/>
          <cell r="AT1367"/>
          <cell r="AU1367"/>
          <cell r="AV1367"/>
          <cell r="AW1367"/>
          <cell r="AX1367"/>
          <cell r="AY1367"/>
          <cell r="AZ1367"/>
          <cell r="BA1367"/>
          <cell r="BB1367"/>
          <cell r="BC1367"/>
          <cell r="BD1367"/>
          <cell r="BE1367"/>
          <cell r="BF1367"/>
          <cell r="BG1367"/>
          <cell r="BH1367"/>
          <cell r="BI1367"/>
          <cell r="BJ1367"/>
          <cell r="BK1367"/>
          <cell r="BL1367" t="str">
            <v>นางละออ ขัติบุญเรือง</v>
          </cell>
          <cell r="BM1367">
            <v>883165010394</v>
          </cell>
          <cell r="BN1367"/>
          <cell r="BO1367"/>
          <cell r="BP1367"/>
          <cell r="BQ1367"/>
          <cell r="BR1367"/>
          <cell r="BS1367"/>
          <cell r="BT1367"/>
          <cell r="BU1367"/>
          <cell r="BV1367"/>
          <cell r="BW1367"/>
          <cell r="BX1367"/>
          <cell r="BY1367"/>
          <cell r="BZ1367"/>
          <cell r="CA1367"/>
          <cell r="CB1367"/>
          <cell r="CC1367"/>
          <cell r="CD1367"/>
          <cell r="CE1367"/>
          <cell r="CF1367"/>
          <cell r="CG1367"/>
          <cell r="CH1367"/>
          <cell r="CI1367"/>
          <cell r="CJ1367"/>
          <cell r="CK1367"/>
          <cell r="CL1367"/>
          <cell r="CM1367"/>
          <cell r="CN1367"/>
          <cell r="CO1367"/>
        </row>
        <row r="1368">
          <cell r="B1368">
            <v>2212</v>
          </cell>
          <cell r="C1368">
            <v>1364</v>
          </cell>
          <cell r="D1368">
            <v>9</v>
          </cell>
          <cell r="E1368">
            <v>6</v>
          </cell>
          <cell r="F1368">
            <v>2566</v>
          </cell>
          <cell r="G1368">
            <v>800097516598</v>
          </cell>
          <cell r="H1368" t="str">
            <v>นางสาว</v>
          </cell>
          <cell r="I1368" t="str">
            <v>ทวินันท์</v>
          </cell>
          <cell r="J1368" t="str">
            <v>สุคันธเสาวภาคย์</v>
          </cell>
          <cell r="K1368">
            <v>1580200047918</v>
          </cell>
          <cell r="L1368" t="str">
            <v>ท่าแพ</v>
          </cell>
          <cell r="M1368" t="str">
            <v>เชียงใหม่ 1</v>
          </cell>
          <cell r="N1368">
            <v>8</v>
          </cell>
          <cell r="O1368" t="str">
            <v>สินเชื่อธนาคารประชาชน</v>
          </cell>
          <cell r="P1368" t="str">
            <v>1.บุคคลค้ำประกัน</v>
          </cell>
          <cell r="Q1368">
            <v>49984</v>
          </cell>
          <cell r="R1368">
            <v>15015.4</v>
          </cell>
          <cell r="S1368" t="str">
            <v>แขวงเชียงราย</v>
          </cell>
          <cell r="T1368" t="str">
            <v>ผบE3552</v>
          </cell>
          <cell r="U1368">
            <v>2565</v>
          </cell>
          <cell r="V1368" t="str">
            <v>ผบE115</v>
          </cell>
          <cell r="W1368">
            <v>2566</v>
          </cell>
          <cell r="X1368">
            <v>18</v>
          </cell>
          <cell r="Y1368">
            <v>1</v>
          </cell>
          <cell r="Z1368">
            <v>2566</v>
          </cell>
          <cell r="AA1368"/>
          <cell r="AB1368"/>
          <cell r="AC1368"/>
          <cell r="AD1368"/>
          <cell r="AE1368"/>
          <cell r="AF1368"/>
          <cell r="AG1368"/>
          <cell r="AH1368"/>
          <cell r="AI1368"/>
          <cell r="AJ1368"/>
          <cell r="AK1368"/>
          <cell r="AL1368"/>
          <cell r="AM1368"/>
          <cell r="AN1368"/>
          <cell r="AO1368"/>
          <cell r="AP1368"/>
          <cell r="AQ1368"/>
          <cell r="AR1368"/>
          <cell r="AS1368"/>
          <cell r="AT1368"/>
          <cell r="AU1368"/>
          <cell r="AV1368"/>
          <cell r="AW1368"/>
          <cell r="AX1368"/>
          <cell r="AY1368"/>
          <cell r="AZ1368"/>
          <cell r="BA1368"/>
          <cell r="BB1368"/>
          <cell r="BC1368"/>
          <cell r="BD1368"/>
          <cell r="BE1368"/>
          <cell r="BF1368"/>
          <cell r="BG1368"/>
          <cell r="BH1368"/>
          <cell r="BI1368"/>
          <cell r="BJ1368"/>
          <cell r="BK1368"/>
          <cell r="BL1368" t="str">
            <v>นางสาวทวินันท์ สุคันธเสาวภาคย์</v>
          </cell>
          <cell r="BM1368">
            <v>883165010085</v>
          </cell>
          <cell r="BN1368"/>
          <cell r="BO1368"/>
          <cell r="BP1368"/>
          <cell r="BQ1368"/>
          <cell r="BR1368"/>
          <cell r="BS1368"/>
          <cell r="BT1368"/>
          <cell r="BU1368"/>
          <cell r="BV1368"/>
          <cell r="BW1368"/>
          <cell r="BX1368"/>
          <cell r="BY1368"/>
          <cell r="BZ1368"/>
          <cell r="CA1368"/>
          <cell r="CB1368"/>
          <cell r="CC1368"/>
          <cell r="CD1368"/>
          <cell r="CE1368"/>
          <cell r="CF1368"/>
          <cell r="CG1368"/>
          <cell r="CH1368"/>
          <cell r="CI1368"/>
          <cell r="CJ1368"/>
          <cell r="CK1368"/>
          <cell r="CL1368"/>
          <cell r="CM1368"/>
          <cell r="CN1368"/>
          <cell r="CO1368"/>
        </row>
        <row r="1369">
          <cell r="B1369">
            <v>2213</v>
          </cell>
          <cell r="C1369">
            <v>1365</v>
          </cell>
          <cell r="D1369">
            <v>9</v>
          </cell>
          <cell r="E1369">
            <v>6</v>
          </cell>
          <cell r="F1369">
            <v>2566</v>
          </cell>
          <cell r="G1369">
            <v>800074176119</v>
          </cell>
          <cell r="H1369" t="str">
            <v>นาย</v>
          </cell>
          <cell r="I1369" t="str">
            <v>วาทิต</v>
          </cell>
          <cell r="J1369" t="str">
            <v>ไพรพนาดล</v>
          </cell>
          <cell r="K1369" t="str">
            <v>1 5801 00053 98 3</v>
          </cell>
          <cell r="L1369" t="str">
            <v>ช้างม่อย</v>
          </cell>
          <cell r="M1369" t="str">
            <v>เชียงใหม่ 1</v>
          </cell>
          <cell r="N1369">
            <v>8</v>
          </cell>
          <cell r="O1369" t="str">
            <v>สินเชื่อธนาคารประชาชน</v>
          </cell>
          <cell r="P1369" t="str">
            <v>1.บุคคลค้ำประกัน</v>
          </cell>
          <cell r="Q1369">
            <v>42793.95</v>
          </cell>
          <cell r="R1369">
            <v>22633.53</v>
          </cell>
          <cell r="S1369" t="str">
            <v>จังหวัดแม่ฮ่องสอน</v>
          </cell>
          <cell r="T1369" t="str">
            <v>ผบE13</v>
          </cell>
          <cell r="U1369">
            <v>2566</v>
          </cell>
          <cell r="V1369" t="str">
            <v>ผบE70</v>
          </cell>
          <cell r="W1369">
            <v>2566</v>
          </cell>
          <cell r="X1369">
            <v>28</v>
          </cell>
          <cell r="Y1369">
            <v>2</v>
          </cell>
          <cell r="Z1369">
            <v>2566</v>
          </cell>
          <cell r="AA1369"/>
          <cell r="AB1369"/>
          <cell r="AC1369"/>
          <cell r="AD1369"/>
          <cell r="AE1369"/>
          <cell r="AF1369"/>
          <cell r="AG1369"/>
          <cell r="AH1369"/>
          <cell r="AI1369"/>
          <cell r="AJ1369"/>
          <cell r="AK1369"/>
          <cell r="AL1369"/>
          <cell r="AM1369"/>
          <cell r="AN1369"/>
          <cell r="AO1369"/>
          <cell r="AP1369"/>
          <cell r="AQ1369"/>
          <cell r="AR1369"/>
          <cell r="AS1369"/>
          <cell r="AT1369"/>
          <cell r="AU1369"/>
          <cell r="AV1369"/>
          <cell r="AW1369"/>
          <cell r="AX1369"/>
          <cell r="AY1369"/>
          <cell r="AZ1369"/>
          <cell r="BA1369"/>
          <cell r="BB1369"/>
          <cell r="BC1369"/>
          <cell r="BD1369"/>
          <cell r="BE1369"/>
          <cell r="BF1369"/>
          <cell r="BG1369"/>
          <cell r="BH1369"/>
          <cell r="BI1369"/>
          <cell r="BJ1369"/>
          <cell r="BK1369"/>
          <cell r="BL1369" t="str">
            <v>นายวาทิต ไพรพนาดล</v>
          </cell>
          <cell r="BM1369">
            <v>883165010385</v>
          </cell>
          <cell r="BN1369"/>
          <cell r="BO1369"/>
          <cell r="BP1369"/>
          <cell r="BQ1369"/>
          <cell r="BR1369"/>
          <cell r="BS1369"/>
          <cell r="BT1369"/>
          <cell r="BU1369"/>
          <cell r="BV1369"/>
          <cell r="BW1369"/>
          <cell r="BX1369"/>
          <cell r="BY1369"/>
          <cell r="BZ1369"/>
          <cell r="CA1369"/>
          <cell r="CB1369"/>
          <cell r="CC1369"/>
          <cell r="CD1369"/>
          <cell r="CE1369"/>
          <cell r="CF1369"/>
          <cell r="CG1369"/>
          <cell r="CH1369"/>
          <cell r="CI1369"/>
          <cell r="CJ1369"/>
          <cell r="CK1369"/>
          <cell r="CL1369"/>
          <cell r="CM1369"/>
          <cell r="CN1369"/>
          <cell r="CO1369"/>
        </row>
        <row r="1370">
          <cell r="B1370">
            <v>2214</v>
          </cell>
          <cell r="C1370">
            <v>1366</v>
          </cell>
          <cell r="D1370">
            <v>9</v>
          </cell>
          <cell r="E1370">
            <v>6</v>
          </cell>
          <cell r="F1370">
            <v>2566</v>
          </cell>
          <cell r="G1370">
            <v>800033668941</v>
          </cell>
          <cell r="H1370" t="str">
            <v>นางสาว</v>
          </cell>
          <cell r="I1370" t="str">
            <v>วีณา</v>
          </cell>
          <cell r="J1370" t="str">
            <v>กองมงคล</v>
          </cell>
          <cell r="K1370">
            <v>3559900101669</v>
          </cell>
          <cell r="L1370" t="str">
            <v>ช้างม่อย</v>
          </cell>
          <cell r="M1370" t="str">
            <v>เชียงใหม่ 1</v>
          </cell>
          <cell r="N1370">
            <v>8</v>
          </cell>
          <cell r="O1370" t="str">
            <v>สินเชื่อพัฒนาองค์กรชุมชน (รายบุคคล)</v>
          </cell>
          <cell r="P1370" t="str">
            <v>1.บุคคลค้ำประกัน</v>
          </cell>
          <cell r="Q1370">
            <v>323417.90999999997</v>
          </cell>
          <cell r="R1370">
            <v>67126.05</v>
          </cell>
          <cell r="S1370" t="str">
            <v>จังหวัดเชียงใหม่</v>
          </cell>
          <cell r="T1370" t="str">
            <v>ผบE70</v>
          </cell>
          <cell r="U1370">
            <v>2566</v>
          </cell>
          <cell r="V1370" t="str">
            <v>ผบE359</v>
          </cell>
          <cell r="W1370">
            <v>2566</v>
          </cell>
          <cell r="X1370">
            <v>13</v>
          </cell>
          <cell r="Y1370">
            <v>3</v>
          </cell>
          <cell r="Z1370">
            <v>2566</v>
          </cell>
          <cell r="AA1370"/>
          <cell r="AB1370"/>
          <cell r="AC1370"/>
          <cell r="AD1370"/>
          <cell r="AE1370"/>
          <cell r="AF1370"/>
          <cell r="AG1370"/>
          <cell r="AH1370"/>
          <cell r="AI1370"/>
          <cell r="AJ1370"/>
          <cell r="AK1370"/>
          <cell r="AL1370"/>
          <cell r="AM1370"/>
          <cell r="AN1370"/>
          <cell r="AO1370"/>
          <cell r="AP1370"/>
          <cell r="AQ1370"/>
          <cell r="AR1370"/>
          <cell r="AS1370"/>
          <cell r="AT1370"/>
          <cell r="AU1370"/>
          <cell r="AV1370"/>
          <cell r="AW1370"/>
          <cell r="AX1370"/>
          <cell r="AY1370"/>
          <cell r="AZ1370"/>
          <cell r="BA1370"/>
          <cell r="BB1370"/>
          <cell r="BC1370"/>
          <cell r="BD1370"/>
          <cell r="BE1370"/>
          <cell r="BF1370"/>
          <cell r="BG1370"/>
          <cell r="BH1370"/>
          <cell r="BI1370"/>
          <cell r="BJ1370"/>
          <cell r="BK1370"/>
          <cell r="BL1370" t="str">
            <v>นางสาววีณา กองมงคล</v>
          </cell>
          <cell r="BM1370">
            <v>883165010784</v>
          </cell>
          <cell r="BN1370"/>
          <cell r="BO1370"/>
          <cell r="BP1370"/>
          <cell r="BQ1370"/>
          <cell r="BR1370"/>
          <cell r="BS1370"/>
          <cell r="BT1370"/>
          <cell r="BU1370"/>
          <cell r="BV1370"/>
          <cell r="BW1370"/>
          <cell r="BX1370"/>
          <cell r="BY1370"/>
          <cell r="BZ1370"/>
          <cell r="CA1370"/>
          <cell r="CB1370"/>
          <cell r="CC1370"/>
          <cell r="CD1370"/>
          <cell r="CE1370"/>
          <cell r="CF1370"/>
          <cell r="CG1370"/>
          <cell r="CH1370"/>
          <cell r="CI1370"/>
          <cell r="CJ1370"/>
          <cell r="CK1370"/>
          <cell r="CL1370"/>
          <cell r="CM1370"/>
          <cell r="CN1370"/>
          <cell r="CO1370"/>
        </row>
        <row r="1371">
          <cell r="B1371">
            <v>2215</v>
          </cell>
          <cell r="C1371">
            <v>1367</v>
          </cell>
          <cell r="D1371">
            <v>13</v>
          </cell>
          <cell r="E1371">
            <v>6</v>
          </cell>
          <cell r="F1371">
            <v>2566</v>
          </cell>
          <cell r="G1371">
            <v>800074090112</v>
          </cell>
          <cell r="H1371" t="str">
            <v>นาย</v>
          </cell>
          <cell r="I1371" t="str">
            <v>ศรัณย์</v>
          </cell>
          <cell r="J1371" t="str">
            <v>พุทธเกิด</v>
          </cell>
          <cell r="K1371">
            <v>1509901464947</v>
          </cell>
          <cell r="L1371" t="str">
            <v>ช้างม่อย</v>
          </cell>
          <cell r="M1371" t="str">
            <v>เชียงใหม่ 1</v>
          </cell>
          <cell r="N1371">
            <v>8</v>
          </cell>
          <cell r="O1371" t="str">
            <v>สินเชื่อธนาคารประชาชน</v>
          </cell>
          <cell r="P1371" t="str">
            <v>1.บุคคลค้ำประกัน</v>
          </cell>
          <cell r="Q1371">
            <v>107663.79</v>
          </cell>
          <cell r="R1371">
            <v>43695.26</v>
          </cell>
          <cell r="S1371" t="str">
            <v>แขวงเชียงใหม่</v>
          </cell>
          <cell r="T1371" t="str">
            <v>ผบE1446</v>
          </cell>
          <cell r="U1371">
            <v>2566</v>
          </cell>
          <cell r="V1371" t="str">
            <v>ผบE3244</v>
          </cell>
          <cell r="W1371">
            <v>2566</v>
          </cell>
          <cell r="X1371">
            <v>16</v>
          </cell>
          <cell r="Y1371">
            <v>5</v>
          </cell>
          <cell r="Z1371">
            <v>2566</v>
          </cell>
          <cell r="AA1371"/>
          <cell r="AB1371"/>
          <cell r="AC1371"/>
          <cell r="AD1371"/>
          <cell r="AE1371"/>
          <cell r="AF1371"/>
          <cell r="AG1371"/>
          <cell r="AH1371"/>
          <cell r="AI1371"/>
          <cell r="AJ1371"/>
          <cell r="AK1371"/>
          <cell r="AL1371"/>
          <cell r="AM1371"/>
          <cell r="AN1371"/>
          <cell r="AO1371"/>
          <cell r="AP1371"/>
          <cell r="AQ1371"/>
          <cell r="AR1371"/>
          <cell r="AS1371"/>
          <cell r="AT1371"/>
          <cell r="AU1371"/>
          <cell r="AV1371"/>
          <cell r="AW1371"/>
          <cell r="AX1371"/>
          <cell r="AY1371"/>
          <cell r="AZ1371"/>
          <cell r="BA1371"/>
          <cell r="BB1371"/>
          <cell r="BC1371"/>
          <cell r="BD1371"/>
          <cell r="BE1371"/>
          <cell r="BF1371"/>
          <cell r="BG1371"/>
          <cell r="BH1371"/>
          <cell r="BI1371"/>
          <cell r="BJ1371"/>
          <cell r="BK1371"/>
          <cell r="BL1371" t="str">
            <v>นายศรัณย์ พุทธเกิด</v>
          </cell>
          <cell r="BM1371">
            <v>883163011762</v>
          </cell>
          <cell r="BN1371"/>
          <cell r="BO1371"/>
          <cell r="BP1371"/>
          <cell r="BQ1371"/>
          <cell r="BR1371"/>
          <cell r="BS1371"/>
          <cell r="BT1371"/>
          <cell r="BU1371"/>
          <cell r="BV1371"/>
          <cell r="BW1371"/>
          <cell r="BX1371"/>
          <cell r="BY1371"/>
          <cell r="BZ1371"/>
          <cell r="CA1371"/>
          <cell r="CB1371"/>
          <cell r="CC1371"/>
          <cell r="CD1371"/>
          <cell r="CE1371"/>
          <cell r="CF1371"/>
          <cell r="CG1371"/>
          <cell r="CH1371"/>
          <cell r="CI1371"/>
          <cell r="CJ1371"/>
          <cell r="CK1371"/>
          <cell r="CL1371"/>
          <cell r="CM1371"/>
          <cell r="CN1371"/>
          <cell r="CO1371"/>
        </row>
        <row r="1372">
          <cell r="B1372">
            <v>2216</v>
          </cell>
          <cell r="C1372">
            <v>1368</v>
          </cell>
          <cell r="D1372">
            <v>8</v>
          </cell>
          <cell r="E1372">
            <v>5</v>
          </cell>
          <cell r="F1372">
            <v>2566</v>
          </cell>
          <cell r="G1372" t="str">
            <v>800075596778
800042491038</v>
          </cell>
          <cell r="H1372" t="str">
            <v>กองทุนหมู่บ้านสันป่าค่า หมู่ที่ 8</v>
          </cell>
          <cell r="I1372"/>
          <cell r="J1372"/>
          <cell r="K1372"/>
          <cell r="L1372" t="str">
            <v>บ่อสร้าง</v>
          </cell>
          <cell r="M1372" t="str">
            <v>เชียงใหม่ 1</v>
          </cell>
          <cell r="N1372">
            <v>8</v>
          </cell>
          <cell r="O1372" t="str">
            <v>สินเชื่อพัฒนาองค์กรชนบท</v>
          </cell>
          <cell r="P1372" t="str">
            <v>1.บุคคลค้ำประกัน</v>
          </cell>
          <cell r="Q1372">
            <v>1999614.88</v>
          </cell>
          <cell r="R1372"/>
          <cell r="S1372" t="str">
            <v>จังหวัดเชียงใหม่</v>
          </cell>
          <cell r="T1372" t="str">
            <v>ผบ.1250</v>
          </cell>
          <cell r="U1372">
            <v>2563</v>
          </cell>
          <cell r="V1372" t="str">
            <v>ผบ.2211</v>
          </cell>
          <cell r="W1372">
            <v>2563</v>
          </cell>
          <cell r="X1372"/>
          <cell r="Y1372"/>
          <cell r="Z1372"/>
          <cell r="AA1372">
            <v>8</v>
          </cell>
          <cell r="AB1372">
            <v>9</v>
          </cell>
          <cell r="AC1372">
            <v>2563</v>
          </cell>
          <cell r="AD1372"/>
          <cell r="AE1372"/>
          <cell r="AF1372"/>
          <cell r="AG1372"/>
          <cell r="AH1372"/>
          <cell r="AI1372"/>
          <cell r="AJ1372"/>
          <cell r="AK1372"/>
          <cell r="AL1372"/>
          <cell r="AM1372"/>
          <cell r="AN1372"/>
          <cell r="AO1372"/>
          <cell r="AP1372"/>
          <cell r="AQ1372"/>
          <cell r="AR1372"/>
          <cell r="AS1372"/>
          <cell r="AT1372"/>
          <cell r="AU1372"/>
          <cell r="AV1372"/>
          <cell r="AW1372"/>
          <cell r="AX1372"/>
          <cell r="AY1372"/>
          <cell r="AZ1372"/>
          <cell r="BA1372"/>
          <cell r="BB1372"/>
          <cell r="BC1372"/>
          <cell r="BD1372"/>
          <cell r="BE1372"/>
          <cell r="BF1372"/>
          <cell r="BG1372"/>
          <cell r="BH1372"/>
          <cell r="BI1372"/>
          <cell r="BJ1372"/>
          <cell r="BK1372"/>
          <cell r="BL1372" t="str">
            <v xml:space="preserve">กองทุนหมู่บ้านสันป่าค่า หมู่ที่ 8 </v>
          </cell>
          <cell r="BM1372">
            <v>883263011722</v>
          </cell>
          <cell r="BN1372"/>
          <cell r="BO1372"/>
          <cell r="BP1372"/>
          <cell r="BQ1372"/>
          <cell r="BR1372"/>
          <cell r="BS1372"/>
          <cell r="BT1372"/>
          <cell r="BU1372"/>
          <cell r="BV1372"/>
          <cell r="BW1372"/>
          <cell r="BX1372"/>
          <cell r="BY1372"/>
          <cell r="BZ1372"/>
          <cell r="CA1372"/>
          <cell r="CB1372"/>
          <cell r="CC1372"/>
          <cell r="CD1372"/>
          <cell r="CE1372"/>
          <cell r="CF1372"/>
          <cell r="CG1372"/>
          <cell r="CH1372"/>
          <cell r="CI1372"/>
          <cell r="CJ1372"/>
          <cell r="CK1372"/>
          <cell r="CL1372"/>
          <cell r="CM1372"/>
          <cell r="CN1372"/>
          <cell r="CO1372"/>
        </row>
        <row r="1373">
          <cell r="B1373">
            <v>2217</v>
          </cell>
          <cell r="C1373">
            <v>1369</v>
          </cell>
          <cell r="D1373">
            <v>3</v>
          </cell>
          <cell r="E1373">
            <v>7</v>
          </cell>
          <cell r="F1373">
            <v>2566</v>
          </cell>
          <cell r="G1373">
            <v>853552003537</v>
          </cell>
          <cell r="H1373" t="str">
            <v>นางสาว</v>
          </cell>
          <cell r="I1373" t="str">
            <v xml:space="preserve">มัลลิกา </v>
          </cell>
          <cell r="J1373" t="str">
            <v>วารีรัตน์</v>
          </cell>
          <cell r="K1373"/>
          <cell r="L1373" t="str">
            <v>หางดง</v>
          </cell>
          <cell r="M1373" t="str">
            <v>เชียงใหม่ 3</v>
          </cell>
          <cell r="N1373">
            <v>8</v>
          </cell>
          <cell r="O1373"/>
          <cell r="P1373"/>
          <cell r="Q1373"/>
          <cell r="R1373"/>
          <cell r="S1373" t="str">
            <v>จังหวัดเชียงใหม่</v>
          </cell>
          <cell r="T1373"/>
          <cell r="U1373"/>
          <cell r="V1373" t="str">
            <v>ผบ.803</v>
          </cell>
          <cell r="W1373">
            <v>2562</v>
          </cell>
          <cell r="X1373"/>
          <cell r="Y1373"/>
          <cell r="Z1373"/>
          <cell r="AA1373"/>
          <cell r="AB1373"/>
          <cell r="AC1373"/>
          <cell r="AD1373"/>
          <cell r="AE1373"/>
          <cell r="AF1373"/>
          <cell r="AG1373"/>
          <cell r="AH1373"/>
          <cell r="AI1373"/>
          <cell r="AJ1373"/>
          <cell r="AK1373"/>
          <cell r="AL1373"/>
          <cell r="AM1373"/>
          <cell r="AN1373"/>
          <cell r="AO1373"/>
          <cell r="AP1373"/>
          <cell r="AQ1373"/>
          <cell r="AR1373"/>
          <cell r="AS1373"/>
          <cell r="AT1373"/>
          <cell r="AU1373"/>
          <cell r="AV1373"/>
          <cell r="AW1373"/>
          <cell r="AX1373"/>
          <cell r="AY1373"/>
          <cell r="AZ1373"/>
          <cell r="BA1373"/>
          <cell r="BB1373" t="str">
            <v>นำส่งต้นฉบับโฉนดที่ดินและสัญญาจำนอง</v>
          </cell>
          <cell r="BC1373"/>
          <cell r="BD1373"/>
          <cell r="BE1373"/>
          <cell r="BF1373"/>
          <cell r="BG1373"/>
          <cell r="BH1373"/>
          <cell r="BI1373"/>
          <cell r="BJ1373"/>
          <cell r="BK1373"/>
          <cell r="BL1373" t="str">
            <v>นางสาวมัลลิกา  วารีรัตน์</v>
          </cell>
          <cell r="BM1373">
            <v>0</v>
          </cell>
          <cell r="BN1373"/>
          <cell r="BO1373"/>
          <cell r="BP1373"/>
          <cell r="BQ1373"/>
          <cell r="BR1373"/>
          <cell r="BS1373"/>
          <cell r="BT1373"/>
          <cell r="BU1373"/>
          <cell r="BV1373"/>
          <cell r="BW1373"/>
          <cell r="BX1373"/>
          <cell r="BY1373"/>
          <cell r="BZ1373"/>
          <cell r="CA1373"/>
          <cell r="CB1373"/>
          <cell r="CC1373"/>
          <cell r="CD1373"/>
          <cell r="CE1373"/>
          <cell r="CF1373"/>
          <cell r="CG1373"/>
          <cell r="CH1373"/>
          <cell r="CI1373"/>
          <cell r="CJ1373"/>
          <cell r="CK1373"/>
          <cell r="CL1373"/>
          <cell r="CM1373"/>
          <cell r="CN1373"/>
          <cell r="CO1373"/>
        </row>
        <row r="1374">
          <cell r="B1374">
            <v>2218</v>
          </cell>
          <cell r="C1374">
            <v>1370</v>
          </cell>
          <cell r="D1374">
            <v>3</v>
          </cell>
          <cell r="E1374">
            <v>7</v>
          </cell>
          <cell r="F1374">
            <v>2566</v>
          </cell>
          <cell r="G1374">
            <v>800130987095</v>
          </cell>
          <cell r="H1374" t="str">
            <v>ว่าที่ ร.ต.</v>
          </cell>
          <cell r="I1374" t="str">
            <v>ณัฐนันท์</v>
          </cell>
          <cell r="J1374" t="str">
            <v>กันทวงค์</v>
          </cell>
          <cell r="K1374"/>
          <cell r="L1374" t="str">
            <v>สันป่าตอง</v>
          </cell>
          <cell r="M1374" t="str">
            <v>เชียงใหม่ 3</v>
          </cell>
          <cell r="N1374">
            <v>8</v>
          </cell>
          <cell r="O1374"/>
          <cell r="P1374"/>
          <cell r="Q1374"/>
          <cell r="R1374"/>
          <cell r="S1374" t="str">
            <v>จังหวัดเชียงใหม่</v>
          </cell>
          <cell r="T1374"/>
          <cell r="U1374"/>
          <cell r="V1374" t="str">
            <v>ผบE1354</v>
          </cell>
          <cell r="W1374">
            <v>2565</v>
          </cell>
          <cell r="X1374"/>
          <cell r="Y1374"/>
          <cell r="Z1374"/>
          <cell r="AA1374"/>
          <cell r="AB1374"/>
          <cell r="AC1374"/>
          <cell r="AD1374"/>
          <cell r="AE1374"/>
          <cell r="AF1374"/>
          <cell r="AG1374"/>
          <cell r="AH1374"/>
          <cell r="AI1374"/>
          <cell r="AJ1374"/>
          <cell r="AK1374"/>
          <cell r="AL1374"/>
          <cell r="AM1374"/>
          <cell r="AN1374"/>
          <cell r="AO1374"/>
          <cell r="AP1374"/>
          <cell r="AQ1374"/>
          <cell r="AR1374"/>
          <cell r="AS1374"/>
          <cell r="AT1374"/>
          <cell r="AU1374"/>
          <cell r="AV1374"/>
          <cell r="AW1374"/>
          <cell r="AX1374"/>
          <cell r="AY1374"/>
          <cell r="AZ1374"/>
          <cell r="BA1374"/>
          <cell r="BB1374" t="str">
            <v>นำส่งต้นฉบับโฉนดที่ดินและสัญญาจำนอง</v>
          </cell>
          <cell r="BC1374"/>
          <cell r="BD1374"/>
          <cell r="BE1374"/>
          <cell r="BF1374"/>
          <cell r="BG1374"/>
          <cell r="BH1374"/>
          <cell r="BI1374"/>
          <cell r="BJ1374"/>
          <cell r="BK1374"/>
          <cell r="BL1374" t="str">
            <v>ว่าที่ ร.ต.ณัฐนันท์ กันทวงค์</v>
          </cell>
          <cell r="BM1374">
            <v>0</v>
          </cell>
          <cell r="BN1374"/>
          <cell r="BO1374"/>
          <cell r="BP1374"/>
          <cell r="BQ1374"/>
          <cell r="BR1374"/>
          <cell r="BS1374"/>
          <cell r="BT1374"/>
          <cell r="BU1374"/>
          <cell r="BV1374"/>
          <cell r="BW1374"/>
          <cell r="BX1374"/>
          <cell r="BY1374"/>
          <cell r="BZ1374"/>
          <cell r="CA1374"/>
          <cell r="CB1374"/>
          <cell r="CC1374"/>
          <cell r="CD1374"/>
          <cell r="CE1374"/>
          <cell r="CF1374"/>
          <cell r="CG1374"/>
          <cell r="CH1374"/>
          <cell r="CI1374"/>
          <cell r="CJ1374"/>
          <cell r="CK1374"/>
          <cell r="CL1374"/>
          <cell r="CM1374"/>
          <cell r="CN1374"/>
          <cell r="CO1374"/>
        </row>
        <row r="1375">
          <cell r="B1375">
            <v>2219</v>
          </cell>
          <cell r="C1375">
            <v>1371</v>
          </cell>
          <cell r="D1375">
            <v>17</v>
          </cell>
          <cell r="E1375">
            <v>7</v>
          </cell>
          <cell r="F1375">
            <v>2566</v>
          </cell>
          <cell r="G1375" t="str">
            <v>800072197620 , 800072197638</v>
          </cell>
          <cell r="H1375" t="str">
            <v>นางสาว</v>
          </cell>
          <cell r="I1375" t="str">
            <v>ศิรประภา</v>
          </cell>
          <cell r="J1375" t="str">
            <v>เป็ดมา</v>
          </cell>
          <cell r="K1375">
            <v>1501600014970</v>
          </cell>
          <cell r="L1375" t="str">
            <v>หนองหอย</v>
          </cell>
          <cell r="M1375" t="str">
            <v>เชียงใหม่ 1</v>
          </cell>
          <cell r="N1375">
            <v>8</v>
          </cell>
          <cell r="O1375" t="str">
            <v>สินเชื่อเคหะ , สินเชื่อไทรทอง</v>
          </cell>
          <cell r="P1375" t="str">
            <v>2.หลักทรัพย์ค้ำประกัน</v>
          </cell>
          <cell r="Q1375">
            <v>472154.75</v>
          </cell>
          <cell r="R1375">
            <v>64051.73</v>
          </cell>
          <cell r="S1375" t="str">
            <v>จังหวัดฮอด</v>
          </cell>
          <cell r="T1375" t="str">
            <v>ผบE46</v>
          </cell>
          <cell r="U1375">
            <v>2566</v>
          </cell>
          <cell r="V1375" t="str">
            <v>ผบE313</v>
          </cell>
          <cell r="W1375">
            <v>2566</v>
          </cell>
          <cell r="X1375">
            <v>18</v>
          </cell>
          <cell r="Y1375">
            <v>4</v>
          </cell>
          <cell r="Z1375">
            <v>2566</v>
          </cell>
          <cell r="AA1375"/>
          <cell r="AB1375"/>
          <cell r="AC1375"/>
          <cell r="AD1375"/>
          <cell r="AE1375"/>
          <cell r="AF1375"/>
          <cell r="AG1375"/>
          <cell r="AH1375"/>
          <cell r="AI1375"/>
          <cell r="AJ1375"/>
          <cell r="AK1375"/>
          <cell r="AL1375"/>
          <cell r="AM1375"/>
          <cell r="AN1375"/>
          <cell r="AO1375"/>
          <cell r="AP1375"/>
          <cell r="AQ1375"/>
          <cell r="AR1375"/>
          <cell r="AS1375"/>
          <cell r="AT1375"/>
          <cell r="AU1375"/>
          <cell r="AV1375"/>
          <cell r="AW1375"/>
          <cell r="AX1375"/>
          <cell r="AY1375"/>
          <cell r="AZ1375"/>
          <cell r="BA1375"/>
          <cell r="BB1375"/>
          <cell r="BC1375"/>
          <cell r="BD1375"/>
          <cell r="BE1375"/>
          <cell r="BF1375"/>
          <cell r="BG1375"/>
          <cell r="BH1375"/>
          <cell r="BI1375"/>
          <cell r="BJ1375"/>
          <cell r="BK1375"/>
          <cell r="BL1375" t="str">
            <v>นางสาวศิรประภา เป็ดมา</v>
          </cell>
          <cell r="BM1375">
            <v>883165010607</v>
          </cell>
          <cell r="BN1375"/>
          <cell r="BO1375"/>
          <cell r="BP1375"/>
          <cell r="BQ1375"/>
          <cell r="BR1375"/>
          <cell r="BS1375"/>
          <cell r="BT1375"/>
          <cell r="BU1375"/>
          <cell r="BV1375"/>
          <cell r="BW1375"/>
          <cell r="BX1375"/>
          <cell r="BY1375"/>
          <cell r="BZ1375"/>
          <cell r="CA1375"/>
          <cell r="CB1375"/>
          <cell r="CC1375"/>
          <cell r="CD1375"/>
          <cell r="CE1375"/>
          <cell r="CF1375"/>
          <cell r="CG1375"/>
          <cell r="CH1375"/>
          <cell r="CI1375"/>
          <cell r="CJ1375"/>
          <cell r="CK1375"/>
          <cell r="CL1375"/>
          <cell r="CM1375"/>
          <cell r="CN1375"/>
          <cell r="CO1375"/>
        </row>
        <row r="1376">
          <cell r="B1376">
            <v>2220</v>
          </cell>
          <cell r="C1376">
            <v>1372</v>
          </cell>
          <cell r="D1376">
            <v>27</v>
          </cell>
          <cell r="E1376">
            <v>7</v>
          </cell>
          <cell r="F1376">
            <v>2566</v>
          </cell>
          <cell r="G1376">
            <v>800046411628</v>
          </cell>
          <cell r="H1376" t="str">
            <v>นางสาว</v>
          </cell>
          <cell r="I1376" t="str">
            <v>ปรมาภรณ์</v>
          </cell>
          <cell r="J1376" t="str">
            <v>ชมภู</v>
          </cell>
          <cell r="K1376"/>
          <cell r="L1376" t="str">
            <v>สารภี</v>
          </cell>
          <cell r="M1376" t="str">
            <v>เชียงใหม่ 3</v>
          </cell>
          <cell r="N1376">
            <v>8</v>
          </cell>
          <cell r="O1376"/>
          <cell r="P1376"/>
          <cell r="Q1376"/>
          <cell r="R1376"/>
          <cell r="S1376" t="str">
            <v>แขวงเชียงใหม่</v>
          </cell>
          <cell r="T1376"/>
          <cell r="U1376"/>
          <cell r="V1376" t="str">
            <v>ผบE5795</v>
          </cell>
          <cell r="W1376">
            <v>2565</v>
          </cell>
          <cell r="X1376"/>
          <cell r="Y1376"/>
          <cell r="Z1376"/>
          <cell r="AA1376"/>
          <cell r="AB1376"/>
          <cell r="AC1376"/>
          <cell r="AD1376"/>
          <cell r="AE1376"/>
          <cell r="AF1376"/>
          <cell r="AG1376"/>
          <cell r="AH1376"/>
          <cell r="AI1376"/>
          <cell r="AJ1376"/>
          <cell r="AK1376"/>
          <cell r="AL1376"/>
          <cell r="AM1376"/>
          <cell r="AN1376"/>
          <cell r="AO1376"/>
          <cell r="AP1376"/>
          <cell r="AQ1376"/>
          <cell r="AR1376"/>
          <cell r="AS1376"/>
          <cell r="AT1376"/>
          <cell r="AU1376"/>
          <cell r="AV1376"/>
          <cell r="AW1376"/>
          <cell r="AX1376"/>
          <cell r="AY1376"/>
          <cell r="AZ1376"/>
          <cell r="BA1376"/>
          <cell r="BB1376" t="str">
            <v>นำส่งต้นฉบับโฉนดที่ดินและสัญญาจำนอง</v>
          </cell>
          <cell r="BC1376"/>
          <cell r="BD1376"/>
          <cell r="BE1376"/>
          <cell r="BF1376"/>
          <cell r="BG1376"/>
          <cell r="BH1376"/>
          <cell r="BI1376"/>
          <cell r="BJ1376"/>
          <cell r="BK1376"/>
          <cell r="BL1376" t="str">
            <v>นางสาวปรมาภรณ์ ชมภู</v>
          </cell>
          <cell r="BM1376">
            <v>0</v>
          </cell>
          <cell r="BN1376"/>
          <cell r="BO1376"/>
          <cell r="BP1376"/>
          <cell r="BQ1376"/>
          <cell r="BR1376"/>
          <cell r="BS1376"/>
          <cell r="BT1376"/>
          <cell r="BU1376"/>
          <cell r="BV1376"/>
          <cell r="BW1376"/>
          <cell r="BX1376"/>
          <cell r="BY1376"/>
          <cell r="BZ1376"/>
          <cell r="CA1376"/>
          <cell r="CB1376"/>
          <cell r="CC1376"/>
          <cell r="CD1376"/>
          <cell r="CE1376"/>
          <cell r="CF1376"/>
          <cell r="CG1376"/>
          <cell r="CH1376"/>
          <cell r="CI1376"/>
          <cell r="CJ1376"/>
          <cell r="CK1376"/>
          <cell r="CL1376"/>
          <cell r="CM1376"/>
          <cell r="CN1376"/>
          <cell r="CO1376"/>
        </row>
        <row r="1377">
          <cell r="B1377">
            <v>2221</v>
          </cell>
          <cell r="C1377">
            <v>1373</v>
          </cell>
          <cell r="D1377">
            <v>27</v>
          </cell>
          <cell r="E1377">
            <v>7</v>
          </cell>
          <cell r="F1377">
            <v>2566</v>
          </cell>
          <cell r="G1377" t="str">
            <v>800071501228,
800071501236,
800071501244</v>
          </cell>
          <cell r="H1377" t="str">
            <v>นาย</v>
          </cell>
          <cell r="I1377" t="str">
            <v>วัลลภ</v>
          </cell>
          <cell r="J1377" t="str">
            <v>ป่องผดุง</v>
          </cell>
          <cell r="K1377">
            <v>1219900531848</v>
          </cell>
          <cell r="L1377" t="str">
            <v>สันทราย</v>
          </cell>
          <cell r="M1377" t="str">
            <v>เชียงใหม่ 2</v>
          </cell>
          <cell r="N1377">
            <v>8</v>
          </cell>
          <cell r="O1377" t="str">
            <v>สินเชื่อไทรทอง</v>
          </cell>
          <cell r="P1377" t="str">
            <v>2.หลักทรัพย์ค้ำประกัน</v>
          </cell>
          <cell r="Q1377">
            <v>618215.43000000005</v>
          </cell>
          <cell r="R1377">
            <v>120824.36</v>
          </cell>
          <cell r="S1377" t="str">
            <v>จังหวัดพะเยา</v>
          </cell>
          <cell r="T1377" t="str">
            <v>ผบE755</v>
          </cell>
          <cell r="U1377">
            <v>2566</v>
          </cell>
          <cell r="V1377"/>
          <cell r="W1377"/>
          <cell r="X1377">
            <v>3</v>
          </cell>
          <cell r="Y1377">
            <v>7</v>
          </cell>
          <cell r="Z1377">
            <v>2566</v>
          </cell>
          <cell r="AA1377"/>
          <cell r="AB1377"/>
          <cell r="AC1377"/>
          <cell r="AD1377"/>
          <cell r="AE1377"/>
          <cell r="AF1377"/>
          <cell r="AG1377"/>
          <cell r="AH1377"/>
          <cell r="AI1377"/>
          <cell r="AJ1377"/>
          <cell r="AK1377"/>
          <cell r="AL1377"/>
          <cell r="AM1377"/>
          <cell r="AN1377"/>
          <cell r="AO1377"/>
          <cell r="AP1377"/>
          <cell r="AQ1377"/>
          <cell r="AR1377"/>
          <cell r="AS1377"/>
          <cell r="AT1377"/>
          <cell r="AU1377"/>
          <cell r="AV1377"/>
          <cell r="AW1377"/>
          <cell r="AX1377"/>
          <cell r="AY1377"/>
          <cell r="AZ1377"/>
          <cell r="BA1377"/>
          <cell r="BB1377" t="str">
            <v/>
          </cell>
          <cell r="BC1377" t="str">
            <v/>
          </cell>
          <cell r="BD1377" t="str">
            <v/>
          </cell>
          <cell r="BE1377" t="str">
            <v/>
          </cell>
          <cell r="BF1377"/>
          <cell r="BG1377" t="str">
            <v/>
          </cell>
          <cell r="BH1377" t="str">
            <v/>
          </cell>
          <cell r="BI1377" t="str">
            <v/>
          </cell>
          <cell r="BJ1377" t="str">
            <v/>
          </cell>
          <cell r="BK1377" t="str">
            <v/>
          </cell>
          <cell r="BL1377" t="str">
            <v>นายวัลลภ ป่องผดุง</v>
          </cell>
          <cell r="BM1377">
            <v>883262012532</v>
          </cell>
          <cell r="BN1377" t="str">
            <v/>
          </cell>
          <cell r="BO1377" t="str">
            <v/>
          </cell>
          <cell r="BP1377" t="str">
            <v/>
          </cell>
          <cell r="BQ1377"/>
          <cell r="BR1377"/>
          <cell r="BS1377"/>
          <cell r="BT1377"/>
          <cell r="BU1377"/>
          <cell r="BV1377"/>
          <cell r="BW1377"/>
          <cell r="BX1377"/>
          <cell r="BY1377"/>
          <cell r="BZ1377"/>
          <cell r="CA1377"/>
          <cell r="CB1377"/>
          <cell r="CC1377"/>
          <cell r="CD1377"/>
          <cell r="CE1377"/>
          <cell r="CF1377"/>
          <cell r="CG1377"/>
          <cell r="CH1377"/>
          <cell r="CI1377"/>
          <cell r="CJ1377"/>
          <cell r="CK1377"/>
          <cell r="CL1377"/>
          <cell r="CM1377"/>
          <cell r="CN1377"/>
          <cell r="CO1377"/>
        </row>
        <row r="1378">
          <cell r="B1378">
            <v>2222</v>
          </cell>
          <cell r="C1378">
            <v>1374</v>
          </cell>
          <cell r="D1378">
            <v>3</v>
          </cell>
          <cell r="E1378">
            <v>8</v>
          </cell>
          <cell r="F1378">
            <v>2566</v>
          </cell>
          <cell r="G1378">
            <v>800031171518</v>
          </cell>
          <cell r="H1378" t="str">
            <v>นางสาว</v>
          </cell>
          <cell r="I1378" t="str">
            <v>พิมพ์สินันท์</v>
          </cell>
          <cell r="J1378" t="str">
            <v>พิบูลย์ศรี</v>
          </cell>
          <cell r="K1378"/>
          <cell r="L1378" t="str">
            <v>หางดง</v>
          </cell>
          <cell r="M1378" t="str">
            <v>เชียงใหม่ 3</v>
          </cell>
          <cell r="N1378">
            <v>8</v>
          </cell>
          <cell r="O1378" t="str">
            <v>-</v>
          </cell>
          <cell r="P1378"/>
          <cell r="Q1378"/>
          <cell r="R1378"/>
          <cell r="S1378" t="str">
            <v>จังหวัดแม่ฮ่องสอน</v>
          </cell>
          <cell r="T1378" t="str">
            <v>ผบ.22</v>
          </cell>
          <cell r="U1378">
            <v>2559</v>
          </cell>
          <cell r="V1378" t="str">
            <v>ผบ.78</v>
          </cell>
          <cell r="W1378">
            <v>2559</v>
          </cell>
          <cell r="X1378">
            <v>24</v>
          </cell>
          <cell r="Y1378">
            <v>5</v>
          </cell>
          <cell r="Z1378">
            <v>2559</v>
          </cell>
          <cell r="AA1378"/>
          <cell r="AB1378"/>
          <cell r="AC1378"/>
          <cell r="AD1378"/>
          <cell r="AE1378"/>
          <cell r="AF1378"/>
          <cell r="AG1378"/>
          <cell r="AH1378"/>
          <cell r="AI1378"/>
          <cell r="AJ1378"/>
          <cell r="AK1378"/>
          <cell r="AL1378"/>
          <cell r="AM1378"/>
          <cell r="AN1378"/>
          <cell r="AO1378"/>
          <cell r="AP1378"/>
          <cell r="AQ1378"/>
          <cell r="AR1378"/>
          <cell r="AS1378"/>
          <cell r="AT1378"/>
          <cell r="AU1378"/>
          <cell r="AV1378"/>
          <cell r="AW1378"/>
          <cell r="AX1378"/>
          <cell r="AY1378"/>
          <cell r="AZ1378"/>
          <cell r="BA1378"/>
          <cell r="BB1378"/>
          <cell r="BC1378"/>
          <cell r="BD1378"/>
          <cell r="BE1378"/>
          <cell r="BF1378"/>
          <cell r="BG1378"/>
          <cell r="BH1378"/>
          <cell r="BI1378"/>
          <cell r="BJ1378"/>
          <cell r="BK1378"/>
          <cell r="BL1378" t="str">
            <v>นางสาวพิมพ์สินันท์ พิบูลย์ศรี</v>
          </cell>
          <cell r="BM1378">
            <v>0</v>
          </cell>
          <cell r="BN1378"/>
          <cell r="BO1378"/>
          <cell r="BP1378"/>
          <cell r="BQ1378"/>
          <cell r="BR1378"/>
          <cell r="BS1378"/>
          <cell r="BT1378"/>
          <cell r="BU1378"/>
          <cell r="BV1378"/>
          <cell r="BW1378"/>
          <cell r="BX1378"/>
          <cell r="BY1378"/>
          <cell r="BZ1378"/>
          <cell r="CA1378"/>
          <cell r="CB1378"/>
          <cell r="CC1378"/>
          <cell r="CD1378"/>
          <cell r="CE1378"/>
          <cell r="CF1378"/>
          <cell r="CG1378"/>
          <cell r="CH1378"/>
          <cell r="CI1378"/>
          <cell r="CJ1378"/>
          <cell r="CK1378"/>
          <cell r="CL1378"/>
          <cell r="CM1378"/>
          <cell r="CN1378"/>
          <cell r="CO1378"/>
        </row>
        <row r="1379">
          <cell r="B1379">
            <v>2223</v>
          </cell>
          <cell r="C1379">
            <v>1375</v>
          </cell>
          <cell r="D1379">
            <v>7</v>
          </cell>
          <cell r="E1379">
            <v>8</v>
          </cell>
          <cell r="F1379">
            <v>2566</v>
          </cell>
          <cell r="G1379">
            <v>863056993547</v>
          </cell>
          <cell r="H1379" t="str">
            <v>นางสาว</v>
          </cell>
          <cell r="I1379" t="str">
            <v>ธีราภรณ์</v>
          </cell>
          <cell r="J1379" t="str">
            <v>อุดมศิลปทรัพย์</v>
          </cell>
          <cell r="K1379"/>
          <cell r="L1379"/>
          <cell r="M1379" t="str">
            <v>เชียงใหม่ 3</v>
          </cell>
          <cell r="N1379">
            <v>8</v>
          </cell>
          <cell r="O1379"/>
          <cell r="P1379"/>
          <cell r="Q1379"/>
          <cell r="R1379"/>
          <cell r="S1379" t="str">
            <v>แขวงเชียงใหม่</v>
          </cell>
          <cell r="T1379"/>
          <cell r="U1379"/>
          <cell r="V1379" t="str">
            <v>ผบE3061</v>
          </cell>
          <cell r="W1379">
            <v>2563</v>
          </cell>
          <cell r="X1379"/>
          <cell r="Y1379"/>
          <cell r="Z1379"/>
          <cell r="AA1379"/>
          <cell r="AB1379"/>
          <cell r="AC1379"/>
          <cell r="AD1379"/>
          <cell r="AE1379"/>
          <cell r="AF1379"/>
          <cell r="AG1379"/>
          <cell r="AH1379"/>
          <cell r="AI1379"/>
          <cell r="AJ1379"/>
          <cell r="AK1379"/>
          <cell r="AL1379"/>
          <cell r="AM1379"/>
          <cell r="AN1379"/>
          <cell r="AO1379"/>
          <cell r="AP1379"/>
          <cell r="AQ1379"/>
          <cell r="AR1379"/>
          <cell r="AS1379"/>
          <cell r="AT1379"/>
          <cell r="AU1379"/>
          <cell r="AV1379"/>
          <cell r="AW1379"/>
          <cell r="AX1379"/>
          <cell r="AY1379"/>
          <cell r="AZ1379"/>
          <cell r="BA1379"/>
          <cell r="BB1379" t="str">
            <v>นำส่งต้นฉบับโฉนดที่ดินและสัญญาจำนอง</v>
          </cell>
          <cell r="BC1379"/>
          <cell r="BD1379"/>
          <cell r="BE1379"/>
          <cell r="BF1379"/>
          <cell r="BG1379"/>
          <cell r="BH1379"/>
          <cell r="BI1379"/>
          <cell r="BJ1379"/>
          <cell r="BK1379"/>
          <cell r="BL1379" t="str">
            <v>นางสาวธีราภรณ์ อุดมศิลปทรัพย์</v>
          </cell>
          <cell r="BM1379">
            <v>0</v>
          </cell>
          <cell r="BN1379"/>
          <cell r="BO1379"/>
          <cell r="BP1379"/>
          <cell r="BQ1379"/>
          <cell r="BR1379"/>
          <cell r="BS1379"/>
          <cell r="BT1379"/>
          <cell r="BU1379"/>
          <cell r="BV1379"/>
          <cell r="BW1379"/>
          <cell r="BX1379"/>
          <cell r="BY1379"/>
          <cell r="BZ1379"/>
          <cell r="CA1379"/>
          <cell r="CB1379"/>
          <cell r="CC1379"/>
          <cell r="CD1379"/>
          <cell r="CE1379"/>
          <cell r="CF1379"/>
          <cell r="CG1379"/>
          <cell r="CH1379"/>
          <cell r="CI1379"/>
          <cell r="CJ1379"/>
          <cell r="CK1379"/>
          <cell r="CL1379"/>
          <cell r="CM1379"/>
          <cell r="CN1379"/>
          <cell r="CO1379"/>
        </row>
        <row r="1380">
          <cell r="B1380">
            <v>2224</v>
          </cell>
          <cell r="C1380">
            <v>1376</v>
          </cell>
          <cell r="D1380">
            <v>19</v>
          </cell>
          <cell r="E1380">
            <v>6</v>
          </cell>
          <cell r="F1380">
            <v>2566</v>
          </cell>
          <cell r="G1380"/>
          <cell r="H1380" t="str">
            <v>นาย</v>
          </cell>
          <cell r="I1380" t="str">
            <v>สรวิชย์</v>
          </cell>
          <cell r="J1380" t="str">
            <v>หิญชีระนันทน์</v>
          </cell>
          <cell r="K1380">
            <v>3102000467028</v>
          </cell>
          <cell r="L1380" t="str">
            <v>มหาวิทยาลัยเชียงใหม่</v>
          </cell>
          <cell r="M1380" t="str">
            <v>เชียงใหม่ 2</v>
          </cell>
          <cell r="N1380">
            <v>8</v>
          </cell>
          <cell r="O1380" t="str">
            <v>เพื่อการบริโภค</v>
          </cell>
          <cell r="P1380" t="str">
            <v>1.บุคคลค้ำประกัน</v>
          </cell>
          <cell r="Q1380">
            <v>153595.54</v>
          </cell>
          <cell r="R1380">
            <v>11370.28</v>
          </cell>
          <cell r="S1380" t="str">
            <v>แขวงเชียงใหม่</v>
          </cell>
          <cell r="T1380" t="str">
            <v>ผบ.91</v>
          </cell>
          <cell r="U1380">
            <v>2557</v>
          </cell>
          <cell r="V1380" t="str">
            <v>ผบ.1608</v>
          </cell>
          <cell r="W1380">
            <v>2557</v>
          </cell>
          <cell r="X1380"/>
          <cell r="Y1380"/>
          <cell r="Z1380"/>
          <cell r="AA1380">
            <v>14</v>
          </cell>
          <cell r="AB1380">
            <v>3</v>
          </cell>
          <cell r="AC1380">
            <v>2557</v>
          </cell>
          <cell r="AD1380"/>
          <cell r="AE1380"/>
          <cell r="AF1380"/>
          <cell r="AG1380"/>
          <cell r="AH1380"/>
          <cell r="AI1380"/>
          <cell r="AJ1380"/>
          <cell r="AK1380"/>
          <cell r="AL1380"/>
          <cell r="AM1380"/>
          <cell r="AN1380"/>
          <cell r="AO1380"/>
          <cell r="AP1380"/>
          <cell r="AQ1380"/>
          <cell r="AR1380"/>
          <cell r="AS1380"/>
          <cell r="AT1380"/>
          <cell r="AU1380"/>
          <cell r="AV1380"/>
          <cell r="AW1380"/>
          <cell r="AX1380"/>
          <cell r="AY1380"/>
          <cell r="AZ1380"/>
          <cell r="BA1380"/>
          <cell r="BB1380" t="str">
            <v>มีคำสั่งสืบทรัพย์วันที่ 19/6/2566</v>
          </cell>
          <cell r="BC1380"/>
          <cell r="BD1380"/>
          <cell r="BE1380"/>
          <cell r="BF1380"/>
          <cell r="BG1380"/>
          <cell r="BH1380"/>
          <cell r="BI1380"/>
          <cell r="BJ1380"/>
          <cell r="BK1380"/>
          <cell r="BL1380" t="str">
            <v>นายสรวิชย์ หิญชีระนันทน์</v>
          </cell>
          <cell r="BM1380">
            <v>0</v>
          </cell>
          <cell r="BN1380"/>
          <cell r="BO1380"/>
          <cell r="BP1380"/>
          <cell r="BQ1380"/>
          <cell r="BR1380"/>
          <cell r="BS1380"/>
          <cell r="BT1380"/>
          <cell r="BU1380"/>
          <cell r="BV1380"/>
          <cell r="BW1380"/>
          <cell r="BX1380"/>
          <cell r="BY1380"/>
          <cell r="BZ1380"/>
          <cell r="CA1380"/>
          <cell r="CB1380"/>
          <cell r="CC1380"/>
          <cell r="CD1380"/>
          <cell r="CE1380"/>
          <cell r="CF1380"/>
          <cell r="CG1380"/>
          <cell r="CH1380"/>
          <cell r="CI1380"/>
          <cell r="CJ1380"/>
          <cell r="CK1380"/>
          <cell r="CL1380"/>
          <cell r="CM1380"/>
          <cell r="CN1380"/>
          <cell r="CO1380"/>
        </row>
        <row r="1381">
          <cell r="B1381">
            <v>2225</v>
          </cell>
          <cell r="C1381">
            <v>1377</v>
          </cell>
          <cell r="D1381">
            <v>26</v>
          </cell>
          <cell r="E1381">
            <v>5</v>
          </cell>
          <cell r="F1381">
            <v>2566</v>
          </cell>
          <cell r="G1381">
            <v>800069384694</v>
          </cell>
          <cell r="H1381" t="str">
            <v>นาย</v>
          </cell>
          <cell r="I1381" t="str">
            <v>จิรพงค์</v>
          </cell>
          <cell r="J1381" t="str">
            <v>เรือนกูล</v>
          </cell>
          <cell r="K1381">
            <v>3560500050872</v>
          </cell>
          <cell r="L1381" t="str">
            <v>มหาวิทยาลัยเชียงใหม่</v>
          </cell>
          <cell r="M1381" t="str">
            <v>เชียงใหม่ 2</v>
          </cell>
          <cell r="N1381">
            <v>8</v>
          </cell>
          <cell r="O1381" t="str">
            <v>สินเชื่อธนาคารประชาชน</v>
          </cell>
          <cell r="P1381" t="str">
            <v>1.บุคคลค้ำประกัน</v>
          </cell>
          <cell r="Q1381">
            <v>114261</v>
          </cell>
          <cell r="R1381"/>
          <cell r="S1381" t="str">
            <v>แขวงลำปาง</v>
          </cell>
          <cell r="T1381" t="str">
            <v>ผบE709</v>
          </cell>
          <cell r="U1381">
            <v>2566</v>
          </cell>
          <cell r="V1381" t="str">
            <v>ผบE1493</v>
          </cell>
          <cell r="W1381">
            <v>2566</v>
          </cell>
          <cell r="X1381">
            <v>4</v>
          </cell>
          <cell r="Y1381">
            <v>4</v>
          </cell>
          <cell r="Z1381">
            <v>2566</v>
          </cell>
          <cell r="AA1381"/>
          <cell r="AB1381">
            <v>4</v>
          </cell>
          <cell r="AC1381">
            <v>4</v>
          </cell>
          <cell r="AD1381"/>
          <cell r="AE1381"/>
          <cell r="AF1381"/>
          <cell r="AG1381"/>
          <cell r="AH1381"/>
          <cell r="AI1381"/>
          <cell r="AJ1381"/>
          <cell r="AK1381"/>
          <cell r="AL1381"/>
          <cell r="AM1381"/>
          <cell r="AN1381"/>
          <cell r="AO1381"/>
          <cell r="AP1381"/>
          <cell r="AQ1381"/>
          <cell r="AR1381"/>
          <cell r="AS1381"/>
          <cell r="AT1381"/>
          <cell r="AU1381"/>
          <cell r="AV1381"/>
          <cell r="AW1381"/>
          <cell r="AX1381"/>
          <cell r="AY1381"/>
          <cell r="AZ1381"/>
          <cell r="BA1381"/>
          <cell r="BB1381"/>
          <cell r="BC1381"/>
          <cell r="BD1381"/>
          <cell r="BE1381"/>
          <cell r="BF1381"/>
          <cell r="BG1381"/>
          <cell r="BH1381"/>
          <cell r="BI1381"/>
          <cell r="BJ1381"/>
          <cell r="BK1381"/>
          <cell r="BL1381" t="str">
            <v>นายจิรพงค์ เรือนกูล</v>
          </cell>
          <cell r="BM1381">
            <v>883265010538</v>
          </cell>
          <cell r="BN1381"/>
          <cell r="BO1381"/>
          <cell r="BP1381"/>
          <cell r="BQ1381"/>
          <cell r="BR1381"/>
          <cell r="BS1381"/>
          <cell r="BT1381"/>
          <cell r="BU1381"/>
          <cell r="BV1381"/>
          <cell r="BW1381"/>
          <cell r="BX1381"/>
          <cell r="BY1381"/>
          <cell r="BZ1381"/>
          <cell r="CA1381"/>
          <cell r="CB1381"/>
          <cell r="CC1381"/>
          <cell r="CD1381"/>
          <cell r="CE1381"/>
          <cell r="CF1381"/>
          <cell r="CG1381"/>
          <cell r="CH1381"/>
          <cell r="CI1381"/>
          <cell r="CJ1381"/>
          <cell r="CK1381"/>
          <cell r="CL1381"/>
          <cell r="CM1381"/>
          <cell r="CN1381"/>
          <cell r="CO1381"/>
        </row>
        <row r="1382">
          <cell r="B1382">
            <v>2226</v>
          </cell>
          <cell r="C1382">
            <v>1378</v>
          </cell>
          <cell r="D1382">
            <v>30</v>
          </cell>
          <cell r="E1382">
            <v>5</v>
          </cell>
          <cell r="F1382">
            <v>2566</v>
          </cell>
          <cell r="G1382" t="str">
            <v>800108323901,
800073915970</v>
          </cell>
          <cell r="H1382" t="str">
            <v>นางสาว</v>
          </cell>
          <cell r="I1382" t="str">
            <v xml:space="preserve">สุจิน </v>
          </cell>
          <cell r="J1382" t="str">
            <v>จันทร์ปาง</v>
          </cell>
          <cell r="K1382">
            <v>3509901239672</v>
          </cell>
          <cell r="L1382" t="str">
            <v>แม่แตง</v>
          </cell>
          <cell r="M1382" t="str">
            <v>เชียงใหม่ 2</v>
          </cell>
          <cell r="N1382">
            <v>8</v>
          </cell>
          <cell r="O1382" t="str">
            <v>สินเชื่อธนาคารประชาชน, สินเชื่อแก้ไขปัญหาหนี้นอกระบบ</v>
          </cell>
          <cell r="P1382" t="str">
            <v>1.บุคคลค้ำประกัน</v>
          </cell>
          <cell r="Q1382">
            <v>52034.94</v>
          </cell>
          <cell r="R1382">
            <v>8924.25</v>
          </cell>
          <cell r="S1382" t="str">
            <v>แขวงเชียงดาว</v>
          </cell>
          <cell r="T1382" t="str">
            <v>ผบE148</v>
          </cell>
          <cell r="U1382">
            <v>2566</v>
          </cell>
          <cell r="V1382" t="str">
            <v>ผบE262</v>
          </cell>
          <cell r="W1382">
            <v>2566</v>
          </cell>
          <cell r="X1382">
            <v>20</v>
          </cell>
          <cell r="Y1382">
            <v>4</v>
          </cell>
          <cell r="Z1382">
            <v>2566</v>
          </cell>
          <cell r="AA1382"/>
          <cell r="AB1382"/>
          <cell r="AC1382"/>
          <cell r="AD1382"/>
          <cell r="AE1382"/>
          <cell r="AF1382"/>
          <cell r="AG1382"/>
          <cell r="AH1382"/>
          <cell r="AI1382"/>
          <cell r="AJ1382"/>
          <cell r="AK1382"/>
          <cell r="AL1382"/>
          <cell r="AM1382"/>
          <cell r="AN1382"/>
          <cell r="AO1382"/>
          <cell r="AP1382"/>
          <cell r="AQ1382"/>
          <cell r="AR1382"/>
          <cell r="AS1382"/>
          <cell r="AT1382"/>
          <cell r="AU1382"/>
          <cell r="AV1382"/>
          <cell r="AW1382"/>
          <cell r="AX1382"/>
          <cell r="AY1382"/>
          <cell r="AZ1382"/>
          <cell r="BA1382"/>
          <cell r="BB1382"/>
          <cell r="BC1382"/>
          <cell r="BD1382"/>
          <cell r="BE1382"/>
          <cell r="BF1382"/>
          <cell r="BG1382"/>
          <cell r="BH1382"/>
          <cell r="BI1382"/>
          <cell r="BJ1382"/>
          <cell r="BK1382"/>
          <cell r="BL1382" t="str">
            <v>นางสาวสุจิน  จันทร์ปาง</v>
          </cell>
          <cell r="BM1382" t="str">
            <v xml:space="preserve">              </v>
          </cell>
          <cell r="BN1382"/>
          <cell r="BO1382"/>
          <cell r="BP1382"/>
          <cell r="BQ1382"/>
          <cell r="BR1382"/>
          <cell r="BS1382"/>
          <cell r="BT1382"/>
          <cell r="BU1382"/>
          <cell r="BV1382"/>
          <cell r="BW1382"/>
          <cell r="BX1382"/>
          <cell r="BY1382"/>
          <cell r="BZ1382"/>
          <cell r="CA1382"/>
          <cell r="CB1382"/>
          <cell r="CC1382"/>
          <cell r="CD1382"/>
          <cell r="CE1382"/>
          <cell r="CF1382"/>
          <cell r="CG1382"/>
          <cell r="CH1382"/>
          <cell r="CI1382"/>
          <cell r="CJ1382"/>
          <cell r="CK1382"/>
          <cell r="CL1382"/>
          <cell r="CM1382"/>
          <cell r="CN1382"/>
          <cell r="CO1382"/>
        </row>
        <row r="1383">
          <cell r="B1383">
            <v>2227</v>
          </cell>
          <cell r="C1383">
            <v>1379</v>
          </cell>
          <cell r="D1383">
            <v>26</v>
          </cell>
          <cell r="E1383">
            <v>4</v>
          </cell>
          <cell r="F1383">
            <v>2566</v>
          </cell>
          <cell r="G1383">
            <v>800072203816</v>
          </cell>
          <cell r="H1383" t="str">
            <v>นาย</v>
          </cell>
          <cell r="I1383" t="str">
            <v>เทพโยธิน</v>
          </cell>
          <cell r="J1383" t="str">
            <v>พันธง</v>
          </cell>
          <cell r="K1383">
            <v>3500700429395</v>
          </cell>
          <cell r="L1383" t="str">
            <v>แม่ริม</v>
          </cell>
          <cell r="M1383" t="str">
            <v>เชียงใหม่ 2</v>
          </cell>
          <cell r="N1383">
            <v>8</v>
          </cell>
          <cell r="O1383" t="str">
            <v>สินเชื่อธนาคารประชาชน</v>
          </cell>
          <cell r="P1383" t="str">
            <v>1.บุคคลค้ำประกัน</v>
          </cell>
          <cell r="Q1383">
            <v>126786.65</v>
          </cell>
          <cell r="R1383">
            <v>37805.64</v>
          </cell>
          <cell r="S1383" t="str">
            <v>แขวงเชียงใหม่</v>
          </cell>
          <cell r="T1383" t="str">
            <v>ผบE3553</v>
          </cell>
          <cell r="U1383">
            <v>2565</v>
          </cell>
          <cell r="V1383" t="str">
            <v>ผบE7106</v>
          </cell>
          <cell r="W1383">
            <v>2565</v>
          </cell>
          <cell r="X1383">
            <v>4</v>
          </cell>
          <cell r="Y1383">
            <v>10</v>
          </cell>
          <cell r="Z1383"/>
          <cell r="AA1383">
            <v>4</v>
          </cell>
          <cell r="AB1383">
            <v>10</v>
          </cell>
          <cell r="AC1383">
            <v>2565</v>
          </cell>
          <cell r="AD1383"/>
          <cell r="AE1383"/>
          <cell r="AF1383"/>
          <cell r="AG1383"/>
          <cell r="AH1383"/>
          <cell r="AI1383"/>
          <cell r="AJ1383"/>
          <cell r="AK1383"/>
          <cell r="AL1383"/>
          <cell r="AM1383"/>
          <cell r="AN1383"/>
          <cell r="AO1383"/>
          <cell r="AP1383"/>
          <cell r="AQ1383"/>
          <cell r="AR1383"/>
          <cell r="AS1383"/>
          <cell r="AT1383"/>
          <cell r="AU1383"/>
          <cell r="AV1383"/>
          <cell r="AW1383"/>
          <cell r="AX1383"/>
          <cell r="AY1383"/>
          <cell r="AZ1383"/>
          <cell r="BA1383"/>
          <cell r="BB1383"/>
          <cell r="BC1383"/>
          <cell r="BD1383"/>
          <cell r="BE1383"/>
          <cell r="BF1383"/>
          <cell r="BG1383"/>
          <cell r="BH1383"/>
          <cell r="BI1383"/>
          <cell r="BJ1383"/>
          <cell r="BK1383"/>
          <cell r="BL1383" t="str">
            <v>นายเทพโยธิน พันธง</v>
          </cell>
          <cell r="BM1383">
            <v>883265010391</v>
          </cell>
          <cell r="BN1383"/>
          <cell r="BO1383"/>
          <cell r="BP1383"/>
          <cell r="BQ1383"/>
          <cell r="BR1383"/>
          <cell r="BS1383"/>
          <cell r="BT1383"/>
          <cell r="BU1383"/>
          <cell r="BV1383"/>
          <cell r="BW1383"/>
          <cell r="BX1383"/>
          <cell r="BY1383"/>
          <cell r="BZ1383"/>
          <cell r="CA1383"/>
          <cell r="CB1383"/>
          <cell r="CC1383"/>
          <cell r="CD1383"/>
          <cell r="CE1383"/>
          <cell r="CF1383"/>
          <cell r="CG1383"/>
          <cell r="CH1383"/>
          <cell r="CI1383"/>
          <cell r="CJ1383"/>
          <cell r="CK1383"/>
          <cell r="CL1383"/>
          <cell r="CM1383"/>
          <cell r="CN1383"/>
          <cell r="CO1383"/>
        </row>
        <row r="1384">
          <cell r="B1384">
            <v>2228</v>
          </cell>
          <cell r="C1384">
            <v>1380</v>
          </cell>
          <cell r="D1384"/>
          <cell r="E1384"/>
          <cell r="F1384"/>
          <cell r="G1384">
            <v>800044227786</v>
          </cell>
          <cell r="H1384" t="str">
            <v>นาง</v>
          </cell>
          <cell r="I1384" t="str">
            <v>กำไร</v>
          </cell>
          <cell r="J1384" t="str">
            <v>หวานฉ่ำ</v>
          </cell>
          <cell r="K1384">
            <v>3650500695238</v>
          </cell>
          <cell r="L1384" t="str">
            <v>บวกครกหลวง</v>
          </cell>
          <cell r="M1384" t="str">
            <v>เชียงใหม่ 3</v>
          </cell>
          <cell r="N1384">
            <v>8</v>
          </cell>
          <cell r="O1384" t="str">
            <v>องค์กรชุมชน</v>
          </cell>
          <cell r="P1384" t="str">
            <v>1.บุคคลค้ำประกัน</v>
          </cell>
          <cell r="Q1384">
            <v>135550.94</v>
          </cell>
          <cell r="R1384"/>
          <cell r="S1384" t="str">
            <v>แขวงเชียงใหม่</v>
          </cell>
          <cell r="T1384" t="str">
            <v>ผบ13005</v>
          </cell>
          <cell r="U1384">
            <v>2559</v>
          </cell>
          <cell r="V1384" t="str">
            <v>ผบ1812</v>
          </cell>
          <cell r="W1384">
            <v>2560</v>
          </cell>
          <cell r="X1384"/>
          <cell r="Y1384"/>
          <cell r="Z1384"/>
          <cell r="AA1384">
            <v>18</v>
          </cell>
          <cell r="AB1384">
            <v>4</v>
          </cell>
          <cell r="AC1384">
            <v>2560</v>
          </cell>
          <cell r="AD1384"/>
          <cell r="AE1384"/>
          <cell r="AF1384"/>
          <cell r="AG1384"/>
          <cell r="AH1384"/>
          <cell r="AI1384"/>
          <cell r="AJ1384"/>
          <cell r="AK1384"/>
          <cell r="AL1384"/>
          <cell r="AM1384"/>
          <cell r="AN1384"/>
          <cell r="AO1384"/>
          <cell r="AP1384"/>
          <cell r="AQ1384"/>
          <cell r="AR1384"/>
          <cell r="AS1384"/>
          <cell r="AT1384"/>
          <cell r="AU1384"/>
          <cell r="AV1384"/>
          <cell r="AW1384"/>
          <cell r="AX1384"/>
          <cell r="AY1384"/>
          <cell r="AZ1384"/>
          <cell r="BA1384"/>
          <cell r="BB1384"/>
          <cell r="BC1384"/>
          <cell r="BD1384"/>
          <cell r="BE1384"/>
          <cell r="BF1384"/>
          <cell r="BG1384"/>
          <cell r="BH1384"/>
          <cell r="BI1384"/>
          <cell r="BJ1384"/>
          <cell r="BK1384"/>
          <cell r="BL1384" t="str">
            <v>นางกำไร หวานฉ่ำ</v>
          </cell>
          <cell r="BM1384">
            <v>823659010672</v>
          </cell>
          <cell r="BN1384"/>
          <cell r="BO1384"/>
          <cell r="BP1384"/>
          <cell r="BQ1384"/>
          <cell r="BR1384"/>
          <cell r="BS1384"/>
          <cell r="BT1384"/>
          <cell r="BU1384"/>
          <cell r="BV1384"/>
          <cell r="BW1384"/>
          <cell r="BX1384"/>
          <cell r="BY1384"/>
          <cell r="BZ1384"/>
          <cell r="CA1384"/>
          <cell r="CB1384"/>
          <cell r="CC1384"/>
          <cell r="CD1384"/>
          <cell r="CE1384"/>
          <cell r="CF1384"/>
          <cell r="CG1384"/>
          <cell r="CH1384"/>
          <cell r="CI1384"/>
          <cell r="CJ1384"/>
          <cell r="CK1384"/>
          <cell r="CL1384"/>
          <cell r="CM1384"/>
          <cell r="CN1384"/>
          <cell r="CO1384"/>
        </row>
        <row r="1385">
          <cell r="B1385">
            <v>2229</v>
          </cell>
          <cell r="C1385">
            <v>1381</v>
          </cell>
          <cell r="D1385"/>
          <cell r="E1385"/>
          <cell r="F1385"/>
          <cell r="G1385">
            <v>800034550700</v>
          </cell>
          <cell r="H1385" t="str">
            <v>นางสาว</v>
          </cell>
          <cell r="I1385" t="str">
            <v>ชนัดดา</v>
          </cell>
          <cell r="J1385" t="str">
            <v>รอดกระแสร์</v>
          </cell>
          <cell r="K1385"/>
          <cell r="L1385" t="str">
            <v>หางดง</v>
          </cell>
          <cell r="M1385" t="str">
            <v>เชียงใหม่ 3</v>
          </cell>
          <cell r="N1385">
            <v>8</v>
          </cell>
          <cell r="O1385"/>
          <cell r="P1385"/>
          <cell r="Q1385"/>
          <cell r="R1385"/>
          <cell r="S1385" t="str">
            <v>แขวงเชียงใหม่</v>
          </cell>
          <cell r="T1385"/>
          <cell r="U1385"/>
          <cell r="V1385" t="str">
            <v>ผบ.8958</v>
          </cell>
          <cell r="W1385">
            <v>2557</v>
          </cell>
          <cell r="X1385"/>
          <cell r="Y1385"/>
          <cell r="Z1385"/>
          <cell r="AA1385"/>
          <cell r="AB1385"/>
          <cell r="AC1385"/>
          <cell r="AD1385"/>
          <cell r="AE1385"/>
          <cell r="AF1385"/>
          <cell r="AG1385"/>
          <cell r="AH1385"/>
          <cell r="AI1385"/>
          <cell r="AJ1385"/>
          <cell r="AK1385"/>
          <cell r="AL1385"/>
          <cell r="AM1385"/>
          <cell r="AN1385"/>
          <cell r="AO1385"/>
          <cell r="AP1385"/>
          <cell r="AQ1385"/>
          <cell r="AR1385"/>
          <cell r="AS1385"/>
          <cell r="AT1385"/>
          <cell r="AU1385"/>
          <cell r="AV1385"/>
          <cell r="AW1385"/>
          <cell r="AX1385"/>
          <cell r="AY1385"/>
          <cell r="AZ1385"/>
          <cell r="BA1385"/>
          <cell r="BB1385" t="str">
            <v>ติดตามบัญชีรับจ่าย</v>
          </cell>
          <cell r="BC1385"/>
          <cell r="BD1385"/>
          <cell r="BE1385"/>
          <cell r="BF1385"/>
          <cell r="BG1385"/>
          <cell r="BH1385"/>
          <cell r="BI1385"/>
          <cell r="BJ1385"/>
          <cell r="BK1385"/>
          <cell r="BL1385" t="str">
            <v>นางสาวชนัดดา รอดกระแสร์</v>
          </cell>
          <cell r="BM1385">
            <v>0</v>
          </cell>
          <cell r="BN1385"/>
          <cell r="BO1385"/>
          <cell r="BP1385"/>
          <cell r="BQ1385"/>
          <cell r="BR1385"/>
          <cell r="BS1385"/>
          <cell r="BT1385"/>
          <cell r="BU1385"/>
          <cell r="BV1385"/>
          <cell r="BW1385"/>
          <cell r="BX1385"/>
          <cell r="BY1385"/>
          <cell r="BZ1385"/>
          <cell r="CA1385"/>
          <cell r="CB1385"/>
          <cell r="CC1385"/>
          <cell r="CD1385"/>
          <cell r="CE1385"/>
          <cell r="CF1385"/>
          <cell r="CG1385"/>
          <cell r="CH1385"/>
          <cell r="CI1385"/>
          <cell r="CJ1385"/>
          <cell r="CK1385"/>
          <cell r="CL1385"/>
          <cell r="CM1385"/>
          <cell r="CN1385"/>
          <cell r="CO1385"/>
        </row>
        <row r="1386">
          <cell r="B1386">
            <v>2230</v>
          </cell>
          <cell r="C1386">
            <v>1382</v>
          </cell>
          <cell r="D1386">
            <v>25</v>
          </cell>
          <cell r="E1386">
            <v>4</v>
          </cell>
          <cell r="F1386">
            <v>2566</v>
          </cell>
          <cell r="G1386">
            <v>800106183729</v>
          </cell>
          <cell r="H1386" t="str">
            <v>นาย</v>
          </cell>
          <cell r="I1386" t="str">
            <v>สุเมธ</v>
          </cell>
          <cell r="J1386" t="str">
            <v>บุญพากเพียร</v>
          </cell>
          <cell r="K1386">
            <v>1509901113192</v>
          </cell>
          <cell r="L1386" t="str">
            <v>จอมทอง</v>
          </cell>
          <cell r="M1386" t="str">
            <v>เชียงใหม่ 3</v>
          </cell>
          <cell r="N1386">
            <v>8</v>
          </cell>
          <cell r="O1386" t="str">
            <v>สินเชื่อธนาคารประชาชน</v>
          </cell>
          <cell r="P1386" t="str">
            <v>2.หลักทรัพย์ค้ำประกัน</v>
          </cell>
          <cell r="Q1386">
            <v>173461.98</v>
          </cell>
          <cell r="R1386">
            <v>9083.58</v>
          </cell>
          <cell r="S1386" t="str">
            <v>แขวงเชียงใหม่</v>
          </cell>
          <cell r="T1386" t="str">
            <v>ผบE5226</v>
          </cell>
          <cell r="U1386">
            <v>2565</v>
          </cell>
          <cell r="V1386" t="str">
            <v>ผบE8509</v>
          </cell>
          <cell r="W1386">
            <v>2565</v>
          </cell>
          <cell r="X1386"/>
          <cell r="Y1386"/>
          <cell r="Z1386"/>
          <cell r="AA1386">
            <v>28</v>
          </cell>
          <cell r="AB1386">
            <v>11</v>
          </cell>
          <cell r="AC1386">
            <v>2565</v>
          </cell>
          <cell r="AD1386"/>
          <cell r="AE1386"/>
          <cell r="AF1386"/>
          <cell r="AG1386"/>
          <cell r="AH1386"/>
          <cell r="AI1386"/>
          <cell r="AJ1386"/>
          <cell r="AK1386"/>
          <cell r="AL1386"/>
          <cell r="AM1386"/>
          <cell r="AN1386"/>
          <cell r="AO1386"/>
          <cell r="AP1386"/>
          <cell r="AQ1386"/>
          <cell r="AR1386"/>
          <cell r="AS1386"/>
          <cell r="AT1386"/>
          <cell r="AU1386"/>
          <cell r="AV1386"/>
          <cell r="AW1386"/>
          <cell r="AX1386"/>
          <cell r="AY1386"/>
          <cell r="AZ1386"/>
          <cell r="BA1386"/>
          <cell r="BB1386"/>
          <cell r="BC1386"/>
          <cell r="BD1386"/>
          <cell r="BE1386"/>
          <cell r="BF1386"/>
          <cell r="BG1386"/>
          <cell r="BH1386"/>
          <cell r="BI1386"/>
          <cell r="BJ1386"/>
          <cell r="BK1386"/>
          <cell r="BL1386" t="str">
            <v>นายสุเมธ บุญพากเพียร</v>
          </cell>
          <cell r="BM1386">
            <v>888165010036</v>
          </cell>
          <cell r="BN1386"/>
          <cell r="BO1386"/>
          <cell r="BP1386"/>
          <cell r="BQ1386"/>
          <cell r="BR1386"/>
          <cell r="BS1386"/>
          <cell r="BT1386"/>
          <cell r="BU1386"/>
          <cell r="BV1386"/>
          <cell r="BW1386"/>
          <cell r="BX1386"/>
          <cell r="BY1386"/>
          <cell r="BZ1386"/>
          <cell r="CA1386"/>
          <cell r="CB1386"/>
          <cell r="CC1386"/>
          <cell r="CD1386"/>
          <cell r="CE1386"/>
          <cell r="CF1386"/>
          <cell r="CG1386"/>
          <cell r="CH1386"/>
          <cell r="CI1386"/>
          <cell r="CJ1386"/>
          <cell r="CK1386"/>
          <cell r="CL1386"/>
          <cell r="CM1386"/>
          <cell r="CN1386"/>
          <cell r="CO1386"/>
        </row>
        <row r="1387">
          <cell r="B1387">
            <v>2231</v>
          </cell>
          <cell r="C1387">
            <v>1383</v>
          </cell>
          <cell r="D1387">
            <v>25</v>
          </cell>
          <cell r="E1387">
            <v>4</v>
          </cell>
          <cell r="F1387">
            <v>2566</v>
          </cell>
          <cell r="G1387">
            <v>800093961830</v>
          </cell>
          <cell r="H1387" t="str">
            <v>นางสาว</v>
          </cell>
          <cell r="I1387" t="str">
            <v>วาสนา</v>
          </cell>
          <cell r="J1387" t="str">
            <v>ปฐมนิมิตร</v>
          </cell>
          <cell r="K1387">
            <v>3510101309651</v>
          </cell>
          <cell r="L1387" t="str">
            <v>ดอยเต่า</v>
          </cell>
          <cell r="M1387" t="str">
            <v>เชียงใหม่ 3</v>
          </cell>
          <cell r="N1387">
            <v>8</v>
          </cell>
          <cell r="O1387" t="str">
            <v>สินเชื่อแก้ไขปัญหาหนี้นอกระบบPSAระยะที่2</v>
          </cell>
          <cell r="P1387" t="str">
            <v>1.บุคคลค้ำประกัน</v>
          </cell>
          <cell r="Q1387">
            <v>45914</v>
          </cell>
          <cell r="R1387">
            <v>11203.15</v>
          </cell>
          <cell r="S1387" t="str">
            <v>จังหวัดลำพูน</v>
          </cell>
          <cell r="T1387" t="str">
            <v>ผบE1896</v>
          </cell>
          <cell r="U1387">
            <v>2564</v>
          </cell>
          <cell r="V1387" t="str">
            <v>ผบE322</v>
          </cell>
          <cell r="W1387">
            <v>2565</v>
          </cell>
          <cell r="X1387">
            <v>21</v>
          </cell>
          <cell r="Y1387">
            <v>2</v>
          </cell>
          <cell r="Z1387">
            <v>2565</v>
          </cell>
          <cell r="AA1387"/>
          <cell r="AB1387"/>
          <cell r="AC1387"/>
          <cell r="AD1387"/>
          <cell r="AE1387"/>
          <cell r="AF1387"/>
          <cell r="AG1387"/>
          <cell r="AH1387"/>
          <cell r="AI1387"/>
          <cell r="AJ1387"/>
          <cell r="AK1387"/>
          <cell r="AL1387"/>
          <cell r="AM1387"/>
          <cell r="AN1387"/>
          <cell r="AO1387"/>
          <cell r="AP1387"/>
          <cell r="AQ1387"/>
          <cell r="AR1387"/>
          <cell r="AS1387"/>
          <cell r="AT1387"/>
          <cell r="AU1387"/>
          <cell r="AV1387"/>
          <cell r="AW1387"/>
          <cell r="AX1387"/>
          <cell r="AY1387"/>
          <cell r="AZ1387"/>
          <cell r="BA1387"/>
          <cell r="BB1387"/>
          <cell r="BC1387"/>
          <cell r="BD1387"/>
          <cell r="BE1387"/>
          <cell r="BF1387"/>
          <cell r="BG1387"/>
          <cell r="BH1387"/>
          <cell r="BI1387"/>
          <cell r="BJ1387"/>
          <cell r="BK1387"/>
          <cell r="BL1387" t="str">
            <v>นางสาววาสนา ปฐมนิมิตร</v>
          </cell>
          <cell r="BM1387">
            <v>888164010460</v>
          </cell>
          <cell r="BN1387"/>
          <cell r="BO1387"/>
          <cell r="BP1387"/>
          <cell r="BQ1387"/>
          <cell r="BR1387"/>
          <cell r="BS1387"/>
          <cell r="BT1387"/>
          <cell r="BU1387"/>
          <cell r="BV1387"/>
          <cell r="BW1387"/>
          <cell r="BX1387"/>
          <cell r="BY1387"/>
          <cell r="BZ1387"/>
          <cell r="CA1387"/>
          <cell r="CB1387"/>
          <cell r="CC1387"/>
          <cell r="CD1387"/>
          <cell r="CE1387"/>
          <cell r="CF1387"/>
          <cell r="CG1387"/>
          <cell r="CH1387"/>
          <cell r="CI1387"/>
          <cell r="CJ1387"/>
          <cell r="CK1387"/>
          <cell r="CL1387"/>
          <cell r="CM1387"/>
          <cell r="CN1387"/>
          <cell r="CO1387"/>
        </row>
        <row r="1388">
          <cell r="B1388">
            <v>2232</v>
          </cell>
          <cell r="C1388">
            <v>1384</v>
          </cell>
          <cell r="D1388">
            <v>25</v>
          </cell>
          <cell r="E1388">
            <v>4</v>
          </cell>
          <cell r="F1388">
            <v>2566</v>
          </cell>
          <cell r="G1388">
            <v>800094730440</v>
          </cell>
          <cell r="H1388" t="str">
            <v>นาย</v>
          </cell>
          <cell r="I1388" t="str">
            <v>ธีระยุทธ</v>
          </cell>
          <cell r="J1388" t="str">
            <v>สุริยา</v>
          </cell>
          <cell r="K1388">
            <v>3500600078744</v>
          </cell>
          <cell r="L1388" t="str">
            <v>ดอยเต่า</v>
          </cell>
          <cell r="M1388" t="str">
            <v>เชียงใหม่ 3</v>
          </cell>
          <cell r="N1388">
            <v>8</v>
          </cell>
          <cell r="O1388" t="str">
            <v>สินเชื่อแก้ไขปัญหาหนี้นอกระบบPSAระยะที่2</v>
          </cell>
          <cell r="P1388" t="str">
            <v>1.บุคคลค้ำประกัน</v>
          </cell>
          <cell r="Q1388">
            <v>41660</v>
          </cell>
          <cell r="R1388">
            <v>7927.47</v>
          </cell>
          <cell r="S1388" t="str">
            <v>แขวงเชียงใหม่</v>
          </cell>
          <cell r="T1388" t="str">
            <v>ผบE242</v>
          </cell>
          <cell r="U1388">
            <v>2565</v>
          </cell>
          <cell r="V1388" t="str">
            <v>ผบE3885</v>
          </cell>
          <cell r="W1388">
            <v>2565</v>
          </cell>
          <cell r="X1388">
            <v>21</v>
          </cell>
          <cell r="Y1388">
            <v>6</v>
          </cell>
          <cell r="Z1388">
            <v>2565</v>
          </cell>
          <cell r="AA1388"/>
          <cell r="AB1388"/>
          <cell r="AC1388"/>
          <cell r="AD1388"/>
          <cell r="AE1388"/>
          <cell r="AF1388"/>
          <cell r="AG1388"/>
          <cell r="AH1388"/>
          <cell r="AI1388"/>
          <cell r="AJ1388"/>
          <cell r="AK1388"/>
          <cell r="AL1388"/>
          <cell r="AM1388"/>
          <cell r="AN1388"/>
          <cell r="AO1388"/>
          <cell r="AP1388"/>
          <cell r="AQ1388"/>
          <cell r="AR1388"/>
          <cell r="AS1388"/>
          <cell r="AT1388"/>
          <cell r="AU1388"/>
          <cell r="AV1388"/>
          <cell r="AW1388"/>
          <cell r="AX1388"/>
          <cell r="AY1388"/>
          <cell r="AZ1388"/>
          <cell r="BA1388"/>
          <cell r="BB1388"/>
          <cell r="BC1388"/>
          <cell r="BD1388"/>
          <cell r="BE1388"/>
          <cell r="BF1388"/>
          <cell r="BG1388"/>
          <cell r="BH1388"/>
          <cell r="BI1388"/>
          <cell r="BJ1388"/>
          <cell r="BK1388"/>
          <cell r="BL1388" t="str">
            <v>นายธีระยุทธ สุริยา</v>
          </cell>
          <cell r="BM1388">
            <v>888164010454</v>
          </cell>
          <cell r="BN1388"/>
          <cell r="BO1388"/>
          <cell r="BP1388"/>
          <cell r="BQ1388"/>
          <cell r="BR1388"/>
          <cell r="BS1388"/>
          <cell r="BT1388"/>
          <cell r="BU1388"/>
          <cell r="BV1388"/>
          <cell r="BW1388"/>
          <cell r="BX1388"/>
          <cell r="BY1388"/>
          <cell r="BZ1388"/>
          <cell r="CA1388"/>
          <cell r="CB1388"/>
          <cell r="CC1388"/>
          <cell r="CD1388"/>
          <cell r="CE1388"/>
          <cell r="CF1388"/>
          <cell r="CG1388"/>
          <cell r="CH1388"/>
          <cell r="CI1388"/>
          <cell r="CJ1388"/>
          <cell r="CK1388"/>
          <cell r="CL1388"/>
          <cell r="CM1388"/>
          <cell r="CN1388"/>
          <cell r="CO1388"/>
        </row>
        <row r="1389">
          <cell r="B1389">
            <v>2233</v>
          </cell>
          <cell r="C1389">
            <v>1385</v>
          </cell>
          <cell r="D1389">
            <v>25</v>
          </cell>
          <cell r="E1389">
            <v>4</v>
          </cell>
          <cell r="F1389">
            <v>2566</v>
          </cell>
          <cell r="G1389">
            <v>800125269434</v>
          </cell>
          <cell r="H1389" t="str">
            <v>นาย</v>
          </cell>
          <cell r="I1389" t="str">
            <v>จรินเดช</v>
          </cell>
          <cell r="J1389" t="str">
            <v>ศรีสถิตย์ธรรม</v>
          </cell>
          <cell r="K1389">
            <v>1580100058144</v>
          </cell>
          <cell r="L1389" t="str">
            <v>จอมทอง</v>
          </cell>
          <cell r="M1389" t="str">
            <v>เชียงใหม่ 3</v>
          </cell>
          <cell r="N1389">
            <v>8</v>
          </cell>
          <cell r="O1389" t="str">
            <v>สินเชื่อผู้รายได้ประจำ Covid-19 (PSA)</v>
          </cell>
          <cell r="P1389" t="str">
            <v>1.บุคคลค้ำประกัน</v>
          </cell>
          <cell r="Q1389">
            <v>47222</v>
          </cell>
          <cell r="R1389">
            <v>3097.69</v>
          </cell>
          <cell r="S1389" t="str">
            <v>จังหวัดฮอด</v>
          </cell>
          <cell r="T1389" t="str">
            <v>ผบE425</v>
          </cell>
          <cell r="U1389">
            <v>2565</v>
          </cell>
          <cell r="V1389" t="str">
            <v>ผบE550</v>
          </cell>
          <cell r="W1389">
            <v>2565</v>
          </cell>
          <cell r="X1389"/>
          <cell r="Y1389"/>
          <cell r="Z1389"/>
          <cell r="AA1389">
            <v>27</v>
          </cell>
          <cell r="AB1389">
            <v>7</v>
          </cell>
          <cell r="AC1389">
            <v>2565</v>
          </cell>
          <cell r="AD1389"/>
          <cell r="AE1389"/>
          <cell r="AF1389"/>
          <cell r="AG1389"/>
          <cell r="AH1389"/>
          <cell r="AI1389"/>
          <cell r="AJ1389"/>
          <cell r="AK1389"/>
          <cell r="AL1389"/>
          <cell r="AM1389"/>
          <cell r="AN1389"/>
          <cell r="AO1389"/>
          <cell r="AP1389"/>
          <cell r="AQ1389"/>
          <cell r="AR1389"/>
          <cell r="AS1389"/>
          <cell r="AT1389"/>
          <cell r="AU1389"/>
          <cell r="AV1389"/>
          <cell r="AW1389"/>
          <cell r="AX1389"/>
          <cell r="AY1389"/>
          <cell r="AZ1389"/>
          <cell r="BA1389"/>
          <cell r="BB1389"/>
          <cell r="BC1389"/>
          <cell r="BD1389"/>
          <cell r="BE1389"/>
          <cell r="BF1389"/>
          <cell r="BG1389"/>
          <cell r="BH1389"/>
          <cell r="BI1389"/>
          <cell r="BJ1389"/>
          <cell r="BK1389"/>
          <cell r="BL1389" t="str">
            <v>นายจรินเดช ศรีสถิตย์ธรรม</v>
          </cell>
          <cell r="BM1389">
            <v>888165010028</v>
          </cell>
          <cell r="BN1389"/>
          <cell r="BO1389"/>
          <cell r="BP1389"/>
          <cell r="BQ1389"/>
          <cell r="BR1389"/>
          <cell r="BS1389"/>
          <cell r="BT1389"/>
          <cell r="BU1389"/>
          <cell r="BV1389"/>
          <cell r="BW1389"/>
          <cell r="BX1389"/>
          <cell r="BY1389"/>
          <cell r="BZ1389"/>
          <cell r="CA1389"/>
          <cell r="CB1389"/>
          <cell r="CC1389"/>
          <cell r="CD1389"/>
          <cell r="CE1389"/>
          <cell r="CF1389"/>
          <cell r="CG1389"/>
          <cell r="CH1389"/>
          <cell r="CI1389"/>
          <cell r="CJ1389"/>
          <cell r="CK1389"/>
          <cell r="CL1389"/>
          <cell r="CM1389"/>
          <cell r="CN1389"/>
          <cell r="CO1389"/>
        </row>
        <row r="1390">
          <cell r="B1390">
            <v>2234</v>
          </cell>
          <cell r="C1390">
            <v>1386</v>
          </cell>
          <cell r="D1390">
            <v>25</v>
          </cell>
          <cell r="E1390">
            <v>4</v>
          </cell>
          <cell r="F1390">
            <v>2566</v>
          </cell>
          <cell r="G1390">
            <v>800121877701</v>
          </cell>
          <cell r="H1390" t="str">
            <v>นาง</v>
          </cell>
          <cell r="I1390" t="str">
            <v>พัชริดา</v>
          </cell>
          <cell r="J1390" t="str">
            <v>สกุลวิวัฒน์</v>
          </cell>
          <cell r="K1390">
            <v>3500200476751</v>
          </cell>
          <cell r="L1390" t="str">
            <v>จอมทอง</v>
          </cell>
          <cell r="M1390" t="str">
            <v>เชียงใหม่ 3</v>
          </cell>
          <cell r="N1390">
            <v>8</v>
          </cell>
          <cell r="O1390" t="str">
            <v>สินเชื่อแก้ไขปัญหาหนี้นอกระบบPSAระยะที่2</v>
          </cell>
          <cell r="P1390" t="str">
            <v>1.บุคคลค้ำประกัน</v>
          </cell>
          <cell r="Q1390">
            <v>41660</v>
          </cell>
          <cell r="R1390">
            <v>7927.47</v>
          </cell>
          <cell r="S1390" t="str">
            <v>จังหวัดลำพูน</v>
          </cell>
          <cell r="T1390" t="str">
            <v>ผบE1688</v>
          </cell>
          <cell r="U1390">
            <v>2565</v>
          </cell>
          <cell r="V1390" t="str">
            <v>ผบE2184</v>
          </cell>
          <cell r="W1390">
            <v>2565</v>
          </cell>
          <cell r="X1390">
            <v>7</v>
          </cell>
          <cell r="Y1390">
            <v>11</v>
          </cell>
          <cell r="Z1390">
            <v>2565</v>
          </cell>
          <cell r="AA1390"/>
          <cell r="AB1390"/>
          <cell r="AC1390"/>
          <cell r="AD1390"/>
          <cell r="AE1390"/>
          <cell r="AF1390"/>
          <cell r="AG1390"/>
          <cell r="AH1390"/>
          <cell r="AI1390"/>
          <cell r="AJ1390"/>
          <cell r="AK1390"/>
          <cell r="AL1390"/>
          <cell r="AM1390"/>
          <cell r="AN1390"/>
          <cell r="AO1390"/>
          <cell r="AP1390"/>
          <cell r="AQ1390"/>
          <cell r="AR1390"/>
          <cell r="AS1390"/>
          <cell r="AT1390"/>
          <cell r="AU1390"/>
          <cell r="AV1390"/>
          <cell r="AW1390"/>
          <cell r="AX1390"/>
          <cell r="AY1390"/>
          <cell r="AZ1390"/>
          <cell r="BA1390"/>
          <cell r="BB1390"/>
          <cell r="BC1390"/>
          <cell r="BD1390"/>
          <cell r="BE1390"/>
          <cell r="BF1390"/>
          <cell r="BG1390"/>
          <cell r="BH1390"/>
          <cell r="BI1390"/>
          <cell r="BJ1390"/>
          <cell r="BK1390"/>
          <cell r="BL1390" t="str">
            <v>นางพัชริดา สกุลวิวัฒน์</v>
          </cell>
          <cell r="BM1390">
            <v>888165010041</v>
          </cell>
          <cell r="BN1390"/>
          <cell r="BO1390"/>
          <cell r="BP1390"/>
          <cell r="BQ1390"/>
          <cell r="BR1390"/>
          <cell r="BS1390"/>
          <cell r="BT1390"/>
          <cell r="BU1390"/>
          <cell r="BV1390"/>
          <cell r="BW1390"/>
          <cell r="BX1390"/>
          <cell r="BY1390"/>
          <cell r="BZ1390"/>
          <cell r="CA1390"/>
          <cell r="CB1390"/>
          <cell r="CC1390"/>
          <cell r="CD1390"/>
          <cell r="CE1390"/>
          <cell r="CF1390"/>
          <cell r="CG1390"/>
          <cell r="CH1390"/>
          <cell r="CI1390"/>
          <cell r="CJ1390"/>
          <cell r="CK1390"/>
          <cell r="CL1390"/>
          <cell r="CM1390"/>
          <cell r="CN1390"/>
          <cell r="CO1390"/>
        </row>
        <row r="1391">
          <cell r="B1391">
            <v>2235</v>
          </cell>
          <cell r="C1391">
            <v>1387</v>
          </cell>
          <cell r="D1391">
            <v>25</v>
          </cell>
          <cell r="E1391">
            <v>4</v>
          </cell>
          <cell r="F1391">
            <v>2566</v>
          </cell>
          <cell r="G1391">
            <v>800093573791</v>
          </cell>
          <cell r="H1391" t="str">
            <v>นาง</v>
          </cell>
          <cell r="I1391" t="str">
            <v>สายใจ</v>
          </cell>
          <cell r="J1391" t="str">
            <v>ผังดี</v>
          </cell>
          <cell r="K1391">
            <v>3501400205841</v>
          </cell>
          <cell r="L1391" t="str">
            <v>จอมทอง</v>
          </cell>
          <cell r="M1391" t="str">
            <v>เชียงใหม่ 3</v>
          </cell>
          <cell r="N1391">
            <v>8</v>
          </cell>
          <cell r="O1391" t="str">
            <v>สินเชื่อธนาคารประชาชน</v>
          </cell>
          <cell r="P1391" t="str">
            <v>1.บุคคลค้ำประกัน</v>
          </cell>
          <cell r="Q1391">
            <v>40639.519999999997</v>
          </cell>
          <cell r="R1391">
            <v>7492.51</v>
          </cell>
          <cell r="S1391" t="str">
            <v>จังหวัดฮอด</v>
          </cell>
          <cell r="T1391" t="str">
            <v>ผบE430</v>
          </cell>
          <cell r="U1391">
            <v>2565</v>
          </cell>
          <cell r="V1391" t="str">
            <v>ผบE540</v>
          </cell>
          <cell r="W1391">
            <v>2565</v>
          </cell>
          <cell r="X1391"/>
          <cell r="Y1391"/>
          <cell r="Z1391"/>
          <cell r="AA1391">
            <v>27</v>
          </cell>
          <cell r="AB1391">
            <v>7</v>
          </cell>
          <cell r="AC1391">
            <v>2565</v>
          </cell>
          <cell r="AD1391"/>
          <cell r="AE1391"/>
          <cell r="AF1391"/>
          <cell r="AG1391"/>
          <cell r="AH1391"/>
          <cell r="AI1391"/>
          <cell r="AJ1391"/>
          <cell r="AK1391"/>
          <cell r="AL1391"/>
          <cell r="AM1391"/>
          <cell r="AN1391"/>
          <cell r="AO1391"/>
          <cell r="AP1391"/>
          <cell r="AQ1391"/>
          <cell r="AR1391"/>
          <cell r="AS1391"/>
          <cell r="AT1391"/>
          <cell r="AU1391"/>
          <cell r="AV1391"/>
          <cell r="AW1391"/>
          <cell r="AX1391"/>
          <cell r="AY1391"/>
          <cell r="AZ1391"/>
          <cell r="BA1391"/>
          <cell r="BB1391"/>
          <cell r="BC1391"/>
          <cell r="BD1391"/>
          <cell r="BE1391"/>
          <cell r="BF1391"/>
          <cell r="BG1391"/>
          <cell r="BH1391"/>
          <cell r="BI1391"/>
          <cell r="BJ1391"/>
          <cell r="BK1391"/>
          <cell r="BL1391" t="str">
            <v>นางสายใจ ผังดี</v>
          </cell>
          <cell r="BM1391">
            <v>888165010022</v>
          </cell>
          <cell r="BN1391"/>
          <cell r="BO1391"/>
          <cell r="BP1391"/>
          <cell r="BQ1391"/>
          <cell r="BR1391"/>
          <cell r="BS1391"/>
          <cell r="BT1391"/>
          <cell r="BU1391"/>
          <cell r="BV1391"/>
          <cell r="BW1391"/>
          <cell r="BX1391"/>
          <cell r="BY1391"/>
          <cell r="BZ1391"/>
          <cell r="CA1391"/>
          <cell r="CB1391"/>
          <cell r="CC1391"/>
          <cell r="CD1391"/>
          <cell r="CE1391"/>
          <cell r="CF1391"/>
          <cell r="CG1391"/>
          <cell r="CH1391"/>
          <cell r="CI1391"/>
          <cell r="CJ1391"/>
          <cell r="CK1391"/>
          <cell r="CL1391"/>
          <cell r="CM1391"/>
          <cell r="CN1391"/>
          <cell r="CO1391"/>
        </row>
        <row r="1392">
          <cell r="B1392">
            <v>2236</v>
          </cell>
          <cell r="C1392">
            <v>1388</v>
          </cell>
          <cell r="D1392">
            <v>25</v>
          </cell>
          <cell r="E1392">
            <v>4</v>
          </cell>
          <cell r="F1392">
            <v>2566</v>
          </cell>
          <cell r="G1392">
            <v>800093573676</v>
          </cell>
          <cell r="H1392" t="str">
            <v>นาง</v>
          </cell>
          <cell r="I1392" t="str">
            <v>วาสนา</v>
          </cell>
          <cell r="J1392" t="str">
            <v>หล้าคำ</v>
          </cell>
          <cell r="K1392">
            <v>3500200608797</v>
          </cell>
          <cell r="L1392" t="str">
            <v>จอมทอง</v>
          </cell>
          <cell r="M1392" t="str">
            <v>เชียงใหม่ 3</v>
          </cell>
          <cell r="N1392">
            <v>8</v>
          </cell>
          <cell r="O1392" t="str">
            <v>สินเชื่อแก้ไขปัญหาหนี้นอกระบบ PSAระยะที่2</v>
          </cell>
          <cell r="P1392" t="str">
            <v>1.บุคคลค้ำประกัน</v>
          </cell>
          <cell r="Q1392">
            <v>38037.14</v>
          </cell>
          <cell r="R1392">
            <v>9045.3799999999992</v>
          </cell>
          <cell r="S1392" t="str">
            <v>จังหวัดฮอด</v>
          </cell>
          <cell r="T1392" t="str">
            <v>ผบE420</v>
          </cell>
          <cell r="U1392">
            <v>2565</v>
          </cell>
          <cell r="V1392" t="str">
            <v>ผบE546</v>
          </cell>
          <cell r="W1392">
            <v>2565</v>
          </cell>
          <cell r="X1392"/>
          <cell r="Y1392"/>
          <cell r="Z1392"/>
          <cell r="AA1392">
            <v>27</v>
          </cell>
          <cell r="AB1392">
            <v>7</v>
          </cell>
          <cell r="AC1392">
            <v>2565</v>
          </cell>
          <cell r="AD1392"/>
          <cell r="AE1392"/>
          <cell r="AF1392"/>
          <cell r="AG1392"/>
          <cell r="AH1392"/>
          <cell r="AI1392"/>
          <cell r="AJ1392"/>
          <cell r="AK1392"/>
          <cell r="AL1392"/>
          <cell r="AM1392"/>
          <cell r="AN1392"/>
          <cell r="AO1392"/>
          <cell r="AP1392"/>
          <cell r="AQ1392"/>
          <cell r="AR1392"/>
          <cell r="AS1392"/>
          <cell r="AT1392"/>
          <cell r="AU1392"/>
          <cell r="AV1392"/>
          <cell r="AW1392"/>
          <cell r="AX1392"/>
          <cell r="AY1392"/>
          <cell r="AZ1392"/>
          <cell r="BA1392"/>
          <cell r="BB1392"/>
          <cell r="BC1392"/>
          <cell r="BD1392"/>
          <cell r="BE1392"/>
          <cell r="BF1392"/>
          <cell r="BG1392"/>
          <cell r="BH1392"/>
          <cell r="BI1392"/>
          <cell r="BJ1392"/>
          <cell r="BK1392"/>
          <cell r="BL1392" t="str">
            <v>นางวาสนา หล้าคำ</v>
          </cell>
          <cell r="BM1392">
            <v>888165010035</v>
          </cell>
          <cell r="BN1392"/>
          <cell r="BO1392"/>
          <cell r="BP1392"/>
          <cell r="BQ1392"/>
          <cell r="BR1392"/>
          <cell r="BS1392"/>
          <cell r="BT1392"/>
          <cell r="BU1392"/>
          <cell r="BV1392"/>
          <cell r="BW1392"/>
          <cell r="BX1392"/>
          <cell r="BY1392"/>
          <cell r="BZ1392"/>
          <cell r="CA1392"/>
          <cell r="CB1392"/>
          <cell r="CC1392"/>
          <cell r="CD1392"/>
          <cell r="CE1392"/>
          <cell r="CF1392"/>
          <cell r="CG1392"/>
          <cell r="CH1392"/>
          <cell r="CI1392"/>
          <cell r="CJ1392"/>
          <cell r="CK1392"/>
          <cell r="CL1392"/>
          <cell r="CM1392"/>
          <cell r="CN1392"/>
          <cell r="CO1392"/>
        </row>
        <row r="1393">
          <cell r="B1393">
            <v>2237</v>
          </cell>
          <cell r="C1393">
            <v>1389</v>
          </cell>
          <cell r="D1393">
            <v>25</v>
          </cell>
          <cell r="E1393">
            <v>4</v>
          </cell>
          <cell r="F1393">
            <v>2566</v>
          </cell>
          <cell r="G1393">
            <v>800094766196</v>
          </cell>
          <cell r="H1393" t="str">
            <v>นาย</v>
          </cell>
          <cell r="I1393" t="str">
            <v>ธานินทร์</v>
          </cell>
          <cell r="J1393" t="str">
            <v>ธุระนันท์</v>
          </cell>
          <cell r="K1393">
            <v>1500200111462</v>
          </cell>
          <cell r="L1393" t="str">
            <v>จอมทอง</v>
          </cell>
          <cell r="M1393" t="str">
            <v>เชียงใหม่ 3</v>
          </cell>
          <cell r="N1393">
            <v>8</v>
          </cell>
          <cell r="O1393" t="str">
            <v>สินเชื่อแก้ไขปัญหาหนี้นอกระบบ PSAระยะที่2</v>
          </cell>
          <cell r="P1393" t="str">
            <v>1.บุคคลค้ำประกัน</v>
          </cell>
          <cell r="Q1393">
            <v>40439.120000000003</v>
          </cell>
          <cell r="R1393">
            <v>8995.06</v>
          </cell>
          <cell r="S1393" t="str">
            <v>จังหวัดฮอด</v>
          </cell>
          <cell r="T1393" t="str">
            <v>ผบE437</v>
          </cell>
          <cell r="U1393">
            <v>2565</v>
          </cell>
          <cell r="V1393" t="str">
            <v>ผบE556</v>
          </cell>
          <cell r="W1393">
            <v>2565</v>
          </cell>
          <cell r="X1393"/>
          <cell r="Y1393"/>
          <cell r="Z1393"/>
          <cell r="AA1393">
            <v>27</v>
          </cell>
          <cell r="AB1393">
            <v>7</v>
          </cell>
          <cell r="AC1393">
            <v>2565</v>
          </cell>
          <cell r="AD1393"/>
          <cell r="AE1393"/>
          <cell r="AF1393"/>
          <cell r="AG1393"/>
          <cell r="AH1393"/>
          <cell r="AI1393"/>
          <cell r="AJ1393"/>
          <cell r="AK1393"/>
          <cell r="AL1393"/>
          <cell r="AM1393"/>
          <cell r="AN1393"/>
          <cell r="AO1393"/>
          <cell r="AP1393"/>
          <cell r="AQ1393"/>
          <cell r="AR1393"/>
          <cell r="AS1393"/>
          <cell r="AT1393"/>
          <cell r="AU1393"/>
          <cell r="AV1393"/>
          <cell r="AW1393"/>
          <cell r="AX1393"/>
          <cell r="AY1393"/>
          <cell r="AZ1393"/>
          <cell r="BA1393"/>
          <cell r="BB1393"/>
          <cell r="BC1393"/>
          <cell r="BD1393"/>
          <cell r="BE1393"/>
          <cell r="BF1393"/>
          <cell r="BG1393"/>
          <cell r="BH1393"/>
          <cell r="BI1393"/>
          <cell r="BJ1393"/>
          <cell r="BK1393"/>
          <cell r="BL1393" t="str">
            <v>นายธานินทร์ ธุระนันท์</v>
          </cell>
          <cell r="BM1393">
            <v>888165010023</v>
          </cell>
          <cell r="BN1393"/>
          <cell r="BO1393"/>
          <cell r="BP1393"/>
          <cell r="BQ1393"/>
          <cell r="BR1393"/>
          <cell r="BS1393"/>
          <cell r="BT1393"/>
          <cell r="BU1393"/>
          <cell r="BV1393"/>
          <cell r="BW1393"/>
          <cell r="BX1393"/>
          <cell r="BY1393"/>
          <cell r="BZ1393"/>
          <cell r="CA1393"/>
          <cell r="CB1393"/>
          <cell r="CC1393"/>
          <cell r="CD1393"/>
          <cell r="CE1393"/>
          <cell r="CF1393"/>
          <cell r="CG1393"/>
          <cell r="CH1393"/>
          <cell r="CI1393"/>
          <cell r="CJ1393"/>
          <cell r="CK1393"/>
          <cell r="CL1393"/>
          <cell r="CM1393"/>
          <cell r="CN1393"/>
          <cell r="CO1393"/>
        </row>
        <row r="1394">
          <cell r="B1394">
            <v>2238</v>
          </cell>
          <cell r="C1394">
            <v>1390</v>
          </cell>
          <cell r="D1394">
            <v>25</v>
          </cell>
          <cell r="E1394">
            <v>4</v>
          </cell>
          <cell r="F1394">
            <v>2566</v>
          </cell>
          <cell r="G1394">
            <v>800114089637</v>
          </cell>
          <cell r="H1394" t="str">
            <v>นาย</v>
          </cell>
          <cell r="I1394" t="str">
            <v>วัชระ</v>
          </cell>
          <cell r="J1394" t="str">
            <v>เมืองอินทร์</v>
          </cell>
          <cell r="K1394">
            <v>1509900248131</v>
          </cell>
          <cell r="L1394" t="str">
            <v>จอมทอง</v>
          </cell>
          <cell r="M1394" t="str">
            <v>เชียงใหม่ 3</v>
          </cell>
          <cell r="N1394">
            <v>8</v>
          </cell>
          <cell r="O1394" t="str">
            <v>สินเชื่อธนาคารประชาชน</v>
          </cell>
          <cell r="P1394" t="str">
            <v>1.บุคคลค้ำประกัน</v>
          </cell>
          <cell r="Q1394">
            <v>34950.31</v>
          </cell>
          <cell r="R1394">
            <v>2650.69</v>
          </cell>
          <cell r="S1394" t="str">
            <v>แขวงเชียงใหม่</v>
          </cell>
          <cell r="T1394" t="str">
            <v>ผบ.888</v>
          </cell>
          <cell r="U1394">
            <v>2565</v>
          </cell>
          <cell r="V1394" t="str">
            <v>ผบ.1410</v>
          </cell>
          <cell r="W1394">
            <v>2565</v>
          </cell>
          <cell r="X1394">
            <v>29</v>
          </cell>
          <cell r="Y1394">
            <v>8</v>
          </cell>
          <cell r="Z1394">
            <v>2565</v>
          </cell>
          <cell r="AA1394"/>
          <cell r="AB1394"/>
          <cell r="AC1394"/>
          <cell r="AD1394"/>
          <cell r="AE1394"/>
          <cell r="AF1394"/>
          <cell r="AG1394"/>
          <cell r="AH1394"/>
          <cell r="AI1394"/>
          <cell r="AJ1394"/>
          <cell r="AK1394"/>
          <cell r="AL1394"/>
          <cell r="AM1394"/>
          <cell r="AN1394"/>
          <cell r="AO1394"/>
          <cell r="AP1394"/>
          <cell r="AQ1394"/>
          <cell r="AR1394"/>
          <cell r="AS1394"/>
          <cell r="AT1394"/>
          <cell r="AU1394"/>
          <cell r="AV1394"/>
          <cell r="AW1394"/>
          <cell r="AX1394"/>
          <cell r="AY1394"/>
          <cell r="AZ1394"/>
          <cell r="BA1394"/>
          <cell r="BB1394"/>
          <cell r="BC1394"/>
          <cell r="BD1394"/>
          <cell r="BE1394"/>
          <cell r="BF1394"/>
          <cell r="BG1394"/>
          <cell r="BH1394"/>
          <cell r="BI1394"/>
          <cell r="BJ1394"/>
          <cell r="BK1394"/>
          <cell r="BL1394" t="str">
            <v>นายวัชระ เมืองอินทร์</v>
          </cell>
          <cell r="BM1394">
            <v>888165010032</v>
          </cell>
          <cell r="BN1394"/>
          <cell r="BO1394"/>
          <cell r="BP1394"/>
          <cell r="BQ1394"/>
          <cell r="BR1394"/>
          <cell r="BS1394"/>
          <cell r="BT1394"/>
          <cell r="BU1394"/>
          <cell r="BV1394"/>
          <cell r="BW1394"/>
          <cell r="BX1394"/>
          <cell r="BY1394"/>
          <cell r="BZ1394"/>
          <cell r="CA1394"/>
          <cell r="CB1394"/>
          <cell r="CC1394"/>
          <cell r="CD1394"/>
          <cell r="CE1394"/>
          <cell r="CF1394"/>
          <cell r="CG1394"/>
          <cell r="CH1394"/>
          <cell r="CI1394"/>
          <cell r="CJ1394"/>
          <cell r="CK1394"/>
          <cell r="CL1394"/>
          <cell r="CM1394"/>
          <cell r="CN1394"/>
          <cell r="CO1394"/>
        </row>
        <row r="1395">
          <cell r="B1395">
            <v>2239</v>
          </cell>
          <cell r="C1395">
            <v>1391</v>
          </cell>
          <cell r="D1395">
            <v>25</v>
          </cell>
          <cell r="E1395">
            <v>4</v>
          </cell>
          <cell r="F1395">
            <v>2566</v>
          </cell>
          <cell r="G1395">
            <v>800091939374</v>
          </cell>
          <cell r="H1395" t="str">
            <v>นางสาว</v>
          </cell>
          <cell r="I1395" t="str">
            <v>ดวงเดือน</v>
          </cell>
          <cell r="J1395" t="str">
            <v>ฝั้นศรีหรือต๊ะวันวงค์</v>
          </cell>
          <cell r="K1395">
            <v>3500200641425</v>
          </cell>
          <cell r="L1395" t="str">
            <v>จอมทอง</v>
          </cell>
          <cell r="M1395" t="str">
            <v>เชียงใหม่ 3</v>
          </cell>
          <cell r="N1395">
            <v>8</v>
          </cell>
          <cell r="O1395" t="str">
            <v>สินเชื่อแก้ไขปัญหาหนี้นอกระบบ PSAระยะที่2</v>
          </cell>
          <cell r="P1395" t="str">
            <v>1.บุคคลค้ำประกัน</v>
          </cell>
          <cell r="Q1395">
            <v>36664.480000000003</v>
          </cell>
          <cell r="R1395">
            <v>9293.81</v>
          </cell>
          <cell r="S1395" t="str">
            <v>จังหวัดฮอด</v>
          </cell>
          <cell r="T1395" t="str">
            <v>ผบE433</v>
          </cell>
          <cell r="U1395">
            <v>2565</v>
          </cell>
          <cell r="V1395" t="str">
            <v>ผบE543</v>
          </cell>
          <cell r="W1395">
            <v>2565</v>
          </cell>
          <cell r="X1395"/>
          <cell r="Y1395"/>
          <cell r="Z1395"/>
          <cell r="AA1395">
            <v>27</v>
          </cell>
          <cell r="AB1395">
            <v>7</v>
          </cell>
          <cell r="AC1395">
            <v>2565</v>
          </cell>
          <cell r="AD1395"/>
          <cell r="AE1395"/>
          <cell r="AF1395"/>
          <cell r="AG1395"/>
          <cell r="AH1395"/>
          <cell r="AI1395"/>
          <cell r="AJ1395"/>
          <cell r="AK1395"/>
          <cell r="AL1395"/>
          <cell r="AM1395"/>
          <cell r="AN1395"/>
          <cell r="AO1395"/>
          <cell r="AP1395"/>
          <cell r="AQ1395"/>
          <cell r="AR1395"/>
          <cell r="AS1395"/>
          <cell r="AT1395"/>
          <cell r="AU1395"/>
          <cell r="AV1395"/>
          <cell r="AW1395"/>
          <cell r="AX1395"/>
          <cell r="AY1395"/>
          <cell r="AZ1395"/>
          <cell r="BA1395"/>
          <cell r="BB1395"/>
          <cell r="BC1395"/>
          <cell r="BD1395"/>
          <cell r="BE1395"/>
          <cell r="BF1395"/>
          <cell r="BG1395"/>
          <cell r="BH1395"/>
          <cell r="BI1395"/>
          <cell r="BJ1395"/>
          <cell r="BK1395"/>
          <cell r="BL1395" t="str">
            <v>นางสาวดวงเดือน ฝั้นศรีหรือต๊ะวันวงค์</v>
          </cell>
          <cell r="BM1395">
            <v>888165010025</v>
          </cell>
          <cell r="BN1395"/>
          <cell r="BO1395"/>
          <cell r="BP1395"/>
          <cell r="BQ1395"/>
          <cell r="BR1395"/>
          <cell r="BS1395"/>
          <cell r="BT1395"/>
          <cell r="BU1395"/>
          <cell r="BV1395"/>
          <cell r="BW1395"/>
          <cell r="BX1395"/>
          <cell r="BY1395"/>
          <cell r="BZ1395"/>
          <cell r="CA1395"/>
          <cell r="CB1395"/>
          <cell r="CC1395"/>
          <cell r="CD1395"/>
          <cell r="CE1395"/>
          <cell r="CF1395"/>
          <cell r="CG1395"/>
          <cell r="CH1395"/>
          <cell r="CI1395"/>
          <cell r="CJ1395"/>
          <cell r="CK1395"/>
          <cell r="CL1395"/>
          <cell r="CM1395"/>
          <cell r="CN1395"/>
          <cell r="CO1395"/>
        </row>
        <row r="1396">
          <cell r="B1396">
            <v>2240</v>
          </cell>
          <cell r="C1396">
            <v>1392</v>
          </cell>
          <cell r="D1396">
            <v>25</v>
          </cell>
          <cell r="E1396">
            <v>4</v>
          </cell>
          <cell r="F1396">
            <v>2566</v>
          </cell>
          <cell r="G1396">
            <v>800090527725</v>
          </cell>
          <cell r="H1396" t="str">
            <v>นาง</v>
          </cell>
          <cell r="I1396" t="str">
            <v>วัฒนา</v>
          </cell>
          <cell r="J1396" t="str">
            <v>กาวิชัย</v>
          </cell>
          <cell r="K1396">
            <v>1501700056461</v>
          </cell>
          <cell r="L1396" t="str">
            <v>ดอยเต่า</v>
          </cell>
          <cell r="M1396" t="str">
            <v>เชียงใหม่ 3</v>
          </cell>
          <cell r="N1396">
            <v>8</v>
          </cell>
          <cell r="O1396" t="str">
            <v>สินเชื่อแก้ไขปัญหาหนี้นอกระบบ PSAระยะที่2</v>
          </cell>
          <cell r="P1396" t="str">
            <v>1.บุคคลค้ำประกัน</v>
          </cell>
          <cell r="Q1396">
            <v>31652</v>
          </cell>
          <cell r="R1396">
            <v>6587.01</v>
          </cell>
          <cell r="S1396" t="str">
            <v>จังหวัดฮอด</v>
          </cell>
          <cell r="T1396" t="str">
            <v>ผบE440</v>
          </cell>
          <cell r="U1396">
            <v>2565</v>
          </cell>
          <cell r="V1396" t="str">
            <v>ผบE559</v>
          </cell>
          <cell r="W1396">
            <v>2565</v>
          </cell>
          <cell r="X1396"/>
          <cell r="Y1396"/>
          <cell r="Z1396"/>
          <cell r="AA1396">
            <v>27</v>
          </cell>
          <cell r="AB1396">
            <v>7</v>
          </cell>
          <cell r="AC1396">
            <v>2565</v>
          </cell>
          <cell r="AD1396"/>
          <cell r="AE1396"/>
          <cell r="AF1396"/>
          <cell r="AG1396"/>
          <cell r="AH1396"/>
          <cell r="AI1396"/>
          <cell r="AJ1396"/>
          <cell r="AK1396"/>
          <cell r="AL1396"/>
          <cell r="AM1396"/>
          <cell r="AN1396"/>
          <cell r="AO1396"/>
          <cell r="AP1396"/>
          <cell r="AQ1396"/>
          <cell r="AR1396"/>
          <cell r="AS1396"/>
          <cell r="AT1396"/>
          <cell r="AU1396"/>
          <cell r="AV1396"/>
          <cell r="AW1396"/>
          <cell r="AX1396"/>
          <cell r="AY1396"/>
          <cell r="AZ1396"/>
          <cell r="BA1396"/>
          <cell r="BB1396"/>
          <cell r="BC1396"/>
          <cell r="BD1396"/>
          <cell r="BE1396"/>
          <cell r="BF1396"/>
          <cell r="BG1396"/>
          <cell r="BH1396"/>
          <cell r="BI1396"/>
          <cell r="BJ1396"/>
          <cell r="BK1396"/>
          <cell r="BL1396" t="str">
            <v>นางวัฒนา กาวิชัย</v>
          </cell>
          <cell r="BM1396">
            <v>888165010010</v>
          </cell>
          <cell r="BN1396"/>
          <cell r="BO1396"/>
          <cell r="BP1396"/>
          <cell r="BQ1396"/>
          <cell r="BR1396"/>
          <cell r="BS1396"/>
          <cell r="BT1396"/>
          <cell r="BU1396"/>
          <cell r="BV1396"/>
          <cell r="BW1396"/>
          <cell r="BX1396"/>
          <cell r="BY1396"/>
          <cell r="BZ1396"/>
          <cell r="CA1396"/>
          <cell r="CB1396"/>
          <cell r="CC1396"/>
          <cell r="CD1396"/>
          <cell r="CE1396"/>
          <cell r="CF1396"/>
          <cell r="CG1396"/>
          <cell r="CH1396"/>
          <cell r="CI1396"/>
          <cell r="CJ1396"/>
          <cell r="CK1396"/>
          <cell r="CL1396"/>
          <cell r="CM1396"/>
          <cell r="CN1396"/>
          <cell r="CO1396"/>
        </row>
        <row r="1397">
          <cell r="B1397">
            <v>2241</v>
          </cell>
          <cell r="C1397">
            <v>1393</v>
          </cell>
          <cell r="D1397">
            <v>25</v>
          </cell>
          <cell r="E1397">
            <v>4</v>
          </cell>
          <cell r="F1397">
            <v>2566</v>
          </cell>
          <cell r="G1397">
            <v>800092946584</v>
          </cell>
          <cell r="H1397" t="str">
            <v>นางสาว</v>
          </cell>
          <cell r="I1397" t="str">
            <v>ภัทราพร</v>
          </cell>
          <cell r="J1397" t="str">
            <v>ปัญวงค์ษา</v>
          </cell>
          <cell r="K1397">
            <v>1500500081577</v>
          </cell>
          <cell r="L1397" t="str">
            <v>จอมทอง</v>
          </cell>
          <cell r="M1397" t="str">
            <v>เชียงใหม่ 3</v>
          </cell>
          <cell r="N1397">
            <v>8</v>
          </cell>
          <cell r="O1397" t="str">
            <v>สินเชื่อแก้ไขปัญหาหนี้นอกระบบ PSAระยะที่2</v>
          </cell>
          <cell r="P1397" t="str">
            <v>1.บุคคลค้ำประกัน</v>
          </cell>
          <cell r="Q1397">
            <v>31394.28</v>
          </cell>
          <cell r="R1397">
            <v>6578.71</v>
          </cell>
          <cell r="S1397" t="str">
            <v>แขวงเชียงใหม่</v>
          </cell>
          <cell r="T1397" t="str">
            <v>ผบ.890</v>
          </cell>
          <cell r="U1397">
            <v>2565</v>
          </cell>
          <cell r="V1397" t="str">
            <v>ผบ.1306</v>
          </cell>
          <cell r="W1397">
            <v>2565</v>
          </cell>
          <cell r="X1397"/>
          <cell r="Y1397"/>
          <cell r="Z1397"/>
          <cell r="AA1397">
            <v>17</v>
          </cell>
          <cell r="AB1397">
            <v>8</v>
          </cell>
          <cell r="AC1397">
            <v>2565</v>
          </cell>
          <cell r="AD1397"/>
          <cell r="AE1397"/>
          <cell r="AF1397"/>
          <cell r="AG1397"/>
          <cell r="AH1397"/>
          <cell r="AI1397"/>
          <cell r="AJ1397"/>
          <cell r="AK1397"/>
          <cell r="AL1397"/>
          <cell r="AM1397"/>
          <cell r="AN1397"/>
          <cell r="AO1397"/>
          <cell r="AP1397"/>
          <cell r="AQ1397"/>
          <cell r="AR1397"/>
          <cell r="AS1397"/>
          <cell r="AT1397"/>
          <cell r="AU1397"/>
          <cell r="AV1397"/>
          <cell r="AW1397"/>
          <cell r="AX1397"/>
          <cell r="AY1397"/>
          <cell r="AZ1397"/>
          <cell r="BA1397"/>
          <cell r="BB1397"/>
          <cell r="BC1397"/>
          <cell r="BD1397"/>
          <cell r="BE1397"/>
          <cell r="BF1397"/>
          <cell r="BG1397"/>
          <cell r="BH1397"/>
          <cell r="BI1397"/>
          <cell r="BJ1397"/>
          <cell r="BK1397"/>
          <cell r="BL1397" t="str">
            <v>นางสาวภัทราพร ปัญวงค์ษา</v>
          </cell>
          <cell r="BM1397">
            <v>888165010026</v>
          </cell>
          <cell r="BN1397"/>
          <cell r="BO1397"/>
          <cell r="BP1397"/>
          <cell r="BQ1397"/>
          <cell r="BR1397"/>
          <cell r="BS1397"/>
          <cell r="BT1397"/>
          <cell r="BU1397"/>
          <cell r="BV1397"/>
          <cell r="BW1397"/>
          <cell r="BX1397"/>
          <cell r="BY1397"/>
          <cell r="BZ1397"/>
          <cell r="CA1397"/>
          <cell r="CB1397"/>
          <cell r="CC1397"/>
          <cell r="CD1397"/>
          <cell r="CE1397"/>
          <cell r="CF1397"/>
          <cell r="CG1397"/>
          <cell r="CH1397"/>
          <cell r="CI1397"/>
          <cell r="CJ1397"/>
          <cell r="CK1397"/>
          <cell r="CL1397"/>
          <cell r="CM1397"/>
          <cell r="CN1397"/>
          <cell r="CO1397"/>
        </row>
        <row r="1398">
          <cell r="B1398">
            <v>2242</v>
          </cell>
          <cell r="C1398">
            <v>1394</v>
          </cell>
          <cell r="D1398">
            <v>25</v>
          </cell>
          <cell r="E1398">
            <v>4</v>
          </cell>
          <cell r="F1398">
            <v>2566</v>
          </cell>
          <cell r="G1398">
            <v>800096346781</v>
          </cell>
          <cell r="H1398" t="str">
            <v>นาย</v>
          </cell>
          <cell r="I1398" t="str">
            <v>คำหล้า</v>
          </cell>
          <cell r="J1398" t="str">
            <v>ผัดสา</v>
          </cell>
          <cell r="K1398">
            <v>3501700141473</v>
          </cell>
          <cell r="L1398" t="str">
            <v>ดอยเต่า</v>
          </cell>
          <cell r="M1398" t="str">
            <v>เชียงใหม่ 3</v>
          </cell>
          <cell r="N1398">
            <v>8</v>
          </cell>
          <cell r="O1398" t="str">
            <v>สินเชื่อพัฒนาองค์กรชุมชน(รายบุคคล)</v>
          </cell>
          <cell r="P1398" t="str">
            <v>1.บุคคลค้ำประกัน</v>
          </cell>
          <cell r="Q1398">
            <v>30000</v>
          </cell>
          <cell r="R1398">
            <v>7559.9</v>
          </cell>
          <cell r="S1398" t="str">
            <v>จังหวัดฮอด</v>
          </cell>
          <cell r="T1398" t="str">
            <v>ผบE427</v>
          </cell>
          <cell r="U1398">
            <v>2565</v>
          </cell>
          <cell r="V1398" t="str">
            <v>ผบE552</v>
          </cell>
          <cell r="W1398">
            <v>2565</v>
          </cell>
          <cell r="X1398"/>
          <cell r="Y1398"/>
          <cell r="Z1398"/>
          <cell r="AA1398">
            <v>27</v>
          </cell>
          <cell r="AB1398">
            <v>7</v>
          </cell>
          <cell r="AC1398">
            <v>2565</v>
          </cell>
          <cell r="AD1398"/>
          <cell r="AE1398"/>
          <cell r="AF1398"/>
          <cell r="AG1398"/>
          <cell r="AH1398"/>
          <cell r="AI1398"/>
          <cell r="AJ1398"/>
          <cell r="AK1398"/>
          <cell r="AL1398"/>
          <cell r="AM1398"/>
          <cell r="AN1398"/>
          <cell r="AO1398"/>
          <cell r="AP1398"/>
          <cell r="AQ1398"/>
          <cell r="AR1398"/>
          <cell r="AS1398"/>
          <cell r="AT1398"/>
          <cell r="AU1398"/>
          <cell r="AV1398"/>
          <cell r="AW1398"/>
          <cell r="AX1398"/>
          <cell r="AY1398"/>
          <cell r="AZ1398"/>
          <cell r="BA1398"/>
          <cell r="BB1398"/>
          <cell r="BC1398"/>
          <cell r="BD1398"/>
          <cell r="BE1398"/>
          <cell r="BF1398"/>
          <cell r="BG1398"/>
          <cell r="BH1398"/>
          <cell r="BI1398"/>
          <cell r="BJ1398"/>
          <cell r="BK1398"/>
          <cell r="BL1398" t="str">
            <v>นายคำหล้า ผัดสา</v>
          </cell>
          <cell r="BM1398">
            <v>888164010476</v>
          </cell>
          <cell r="BN1398"/>
          <cell r="BO1398"/>
          <cell r="BP1398"/>
          <cell r="BQ1398"/>
          <cell r="BR1398"/>
          <cell r="BS1398"/>
          <cell r="BT1398"/>
          <cell r="BU1398"/>
          <cell r="BV1398"/>
          <cell r="BW1398"/>
          <cell r="BX1398"/>
          <cell r="BY1398"/>
          <cell r="BZ1398"/>
          <cell r="CA1398"/>
          <cell r="CB1398"/>
          <cell r="CC1398"/>
          <cell r="CD1398"/>
          <cell r="CE1398"/>
          <cell r="CF1398"/>
          <cell r="CG1398"/>
          <cell r="CH1398"/>
          <cell r="CI1398"/>
          <cell r="CJ1398"/>
          <cell r="CK1398"/>
          <cell r="CL1398"/>
          <cell r="CM1398"/>
          <cell r="CN1398"/>
          <cell r="CO1398"/>
        </row>
        <row r="1399">
          <cell r="B1399">
            <v>2243</v>
          </cell>
          <cell r="C1399">
            <v>1395</v>
          </cell>
          <cell r="D1399">
            <v>18</v>
          </cell>
          <cell r="E1399">
            <v>7</v>
          </cell>
          <cell r="F1399">
            <v>2566</v>
          </cell>
          <cell r="G1399" t="str">
            <v>800087218064 ,
 800106354981</v>
          </cell>
          <cell r="H1399" t="str">
            <v>นางสาว</v>
          </cell>
          <cell r="I1399" t="str">
            <v>แสงจันทร์</v>
          </cell>
          <cell r="J1399" t="str">
            <v>กันทะโล</v>
          </cell>
          <cell r="K1399" t="str">
            <v>3 5002 00018 97 3</v>
          </cell>
          <cell r="L1399" t="str">
            <v>เชียงใหม่</v>
          </cell>
          <cell r="M1399" t="str">
            <v>เชียงใหม่ 1</v>
          </cell>
          <cell r="N1399">
            <v>8</v>
          </cell>
          <cell r="O1399" t="str">
            <v>สินเชื่อธนาคารประชาชน , สินเชื่อผู้มีอาชีพอิสระ</v>
          </cell>
          <cell r="P1399" t="str">
            <v>4.ไม่มีหลักประกัน</v>
          </cell>
          <cell r="Q1399">
            <v>162492.14000000001</v>
          </cell>
          <cell r="R1399">
            <v>46559.26</v>
          </cell>
          <cell r="S1399" t="str">
            <v>จังหวัดฮอด</v>
          </cell>
          <cell r="T1399" t="str">
            <v>ผบE884</v>
          </cell>
          <cell r="U1399">
            <v>2565</v>
          </cell>
          <cell r="V1399" t="str">
            <v>ผบE143</v>
          </cell>
          <cell r="W1399">
            <v>2566</v>
          </cell>
          <cell r="X1399">
            <v>13</v>
          </cell>
          <cell r="Y1399">
            <v>2</v>
          </cell>
          <cell r="Z1399">
            <v>2566</v>
          </cell>
          <cell r="AA1399"/>
          <cell r="AB1399"/>
          <cell r="AC1399"/>
          <cell r="AD1399"/>
          <cell r="AE1399"/>
          <cell r="AF1399"/>
          <cell r="AG1399"/>
          <cell r="AH1399"/>
          <cell r="AI1399"/>
          <cell r="AJ1399"/>
          <cell r="AK1399"/>
          <cell r="AL1399"/>
          <cell r="AM1399"/>
          <cell r="AN1399"/>
          <cell r="AO1399"/>
          <cell r="AP1399"/>
          <cell r="AQ1399"/>
          <cell r="AR1399"/>
          <cell r="AS1399"/>
          <cell r="AT1399"/>
          <cell r="AU1399"/>
          <cell r="AV1399"/>
          <cell r="AW1399"/>
          <cell r="AX1399"/>
          <cell r="AY1399"/>
          <cell r="AZ1399"/>
          <cell r="BA1399"/>
          <cell r="BB1399"/>
          <cell r="BC1399"/>
          <cell r="BD1399"/>
          <cell r="BE1399"/>
          <cell r="BF1399"/>
          <cell r="BG1399"/>
          <cell r="BH1399"/>
          <cell r="BI1399"/>
          <cell r="BJ1399"/>
          <cell r="BK1399"/>
          <cell r="BL1399" t="str">
            <v>นางสาวแสงจันทร์ กันทะโล</v>
          </cell>
          <cell r="BM1399">
            <v>883165010690</v>
          </cell>
          <cell r="BN1399"/>
          <cell r="BO1399"/>
          <cell r="BP1399"/>
          <cell r="BQ1399"/>
          <cell r="BR1399"/>
          <cell r="BS1399"/>
          <cell r="BT1399"/>
          <cell r="BU1399"/>
          <cell r="BV1399"/>
          <cell r="BW1399"/>
          <cell r="BX1399"/>
          <cell r="BY1399"/>
          <cell r="BZ1399"/>
          <cell r="CA1399"/>
          <cell r="CB1399"/>
          <cell r="CC1399"/>
          <cell r="CD1399"/>
          <cell r="CE1399"/>
          <cell r="CF1399"/>
          <cell r="CG1399"/>
          <cell r="CH1399"/>
          <cell r="CI1399"/>
          <cell r="CJ1399"/>
          <cell r="CK1399"/>
          <cell r="CL1399"/>
          <cell r="CM1399"/>
          <cell r="CN1399"/>
          <cell r="CO1399"/>
        </row>
        <row r="1400">
          <cell r="B1400">
            <v>2244</v>
          </cell>
          <cell r="C1400">
            <v>1396</v>
          </cell>
          <cell r="D1400">
            <v>18</v>
          </cell>
          <cell r="E1400">
            <v>7</v>
          </cell>
          <cell r="F1400">
            <v>2566</v>
          </cell>
          <cell r="G1400">
            <v>800098835732</v>
          </cell>
          <cell r="H1400" t="str">
            <v>นางสาว</v>
          </cell>
          <cell r="I1400" t="str">
            <v>เบ็ญจวรรณ</v>
          </cell>
          <cell r="J1400" t="str">
            <v>วันชุ่ม</v>
          </cell>
          <cell r="K1400">
            <v>3509900479939</v>
          </cell>
          <cell r="L1400" t="str">
            <v>เชียงใหม่</v>
          </cell>
          <cell r="M1400" t="str">
            <v>เชียงใหม่ 1</v>
          </cell>
          <cell r="N1400">
            <v>8</v>
          </cell>
          <cell r="O1400" t="str">
            <v>สินเชื่อธนาคารประชาชน</v>
          </cell>
          <cell r="P1400" t="str">
            <v>1.บุคคลค้ำประกัน</v>
          </cell>
          <cell r="Q1400">
            <v>88188.96</v>
          </cell>
          <cell r="R1400"/>
          <cell r="S1400" t="str">
            <v>แขวงเชียงใหม่</v>
          </cell>
          <cell r="T1400" t="str">
            <v>ผบE5354</v>
          </cell>
          <cell r="U1400">
            <v>2565</v>
          </cell>
          <cell r="V1400" t="str">
            <v>ผบE8533</v>
          </cell>
          <cell r="W1400">
            <v>2565</v>
          </cell>
          <cell r="X1400"/>
          <cell r="Y1400"/>
          <cell r="Z1400"/>
          <cell r="AA1400">
            <v>29</v>
          </cell>
          <cell r="AB1400">
            <v>11</v>
          </cell>
          <cell r="AC1400">
            <v>2565</v>
          </cell>
          <cell r="AD1400"/>
          <cell r="AE1400"/>
          <cell r="AF1400"/>
          <cell r="AG1400"/>
          <cell r="AH1400"/>
          <cell r="AI1400"/>
          <cell r="AJ1400"/>
          <cell r="AK1400"/>
          <cell r="AL1400"/>
          <cell r="AM1400"/>
          <cell r="AN1400"/>
          <cell r="AO1400"/>
          <cell r="AP1400"/>
          <cell r="AQ1400"/>
          <cell r="AR1400"/>
          <cell r="AS1400"/>
          <cell r="AT1400"/>
          <cell r="AU1400"/>
          <cell r="AV1400"/>
          <cell r="AW1400"/>
          <cell r="AX1400"/>
          <cell r="AY1400"/>
          <cell r="AZ1400"/>
          <cell r="BA1400"/>
          <cell r="BB1400"/>
          <cell r="BC1400"/>
          <cell r="BD1400"/>
          <cell r="BE1400"/>
          <cell r="BF1400"/>
          <cell r="BG1400"/>
          <cell r="BH1400"/>
          <cell r="BI1400"/>
          <cell r="BJ1400"/>
          <cell r="BK1400"/>
          <cell r="BL1400" t="str">
            <v>นางสาวเบ็ญจวรรณ วันชุ่ม</v>
          </cell>
          <cell r="BM1400">
            <v>883165010123</v>
          </cell>
          <cell r="BN1400"/>
          <cell r="BO1400"/>
          <cell r="BP1400"/>
          <cell r="BQ1400"/>
          <cell r="BR1400"/>
          <cell r="BS1400"/>
          <cell r="BT1400"/>
          <cell r="BU1400"/>
          <cell r="BV1400"/>
          <cell r="BW1400"/>
          <cell r="BX1400"/>
          <cell r="BY1400"/>
          <cell r="BZ1400"/>
          <cell r="CA1400"/>
          <cell r="CB1400"/>
          <cell r="CC1400"/>
          <cell r="CD1400"/>
          <cell r="CE1400"/>
          <cell r="CF1400"/>
          <cell r="CG1400"/>
          <cell r="CH1400"/>
          <cell r="CI1400"/>
          <cell r="CJ1400"/>
          <cell r="CK1400"/>
          <cell r="CL1400"/>
          <cell r="CM1400"/>
          <cell r="CN1400"/>
          <cell r="CO1400"/>
        </row>
        <row r="1401">
          <cell r="B1401">
            <v>2245</v>
          </cell>
          <cell r="C1401">
            <v>1397</v>
          </cell>
          <cell r="D1401">
            <v>19</v>
          </cell>
          <cell r="E1401">
            <v>6</v>
          </cell>
          <cell r="F1401">
            <v>2566</v>
          </cell>
          <cell r="G1401" t="str">
            <v>800106649133 , 800085202912</v>
          </cell>
          <cell r="H1401" t="str">
            <v>นางสาว</v>
          </cell>
          <cell r="I1401" t="str">
            <v>พรพิมล</v>
          </cell>
          <cell r="J1401" t="str">
            <v>ตระกูล</v>
          </cell>
          <cell r="K1401">
            <v>1530500056530</v>
          </cell>
          <cell r="L1401" t="str">
            <v>เม-ญ่า เชียงใหม่</v>
          </cell>
          <cell r="M1401" t="str">
            <v>เชียงใหม่ 1</v>
          </cell>
          <cell r="N1401">
            <v>8</v>
          </cell>
          <cell r="O1401" t="str">
            <v>สินเชื่อธนาคารประชาชน</v>
          </cell>
          <cell r="P1401" t="str">
            <v>1.บุคคลค้ำประกัน</v>
          </cell>
          <cell r="Q1401">
            <v>159045.56</v>
          </cell>
          <cell r="R1401">
            <v>54459.72</v>
          </cell>
          <cell r="S1401" t="str">
            <v>แขวงเชียงใหม่</v>
          </cell>
          <cell r="T1401" t="str">
            <v>ผบE374</v>
          </cell>
          <cell r="U1401">
            <v>2566</v>
          </cell>
          <cell r="V1401" t="str">
            <v>ผบE2146</v>
          </cell>
          <cell r="W1401">
            <v>2566</v>
          </cell>
          <cell r="X1401">
            <v>18</v>
          </cell>
          <cell r="Y1401">
            <v>4</v>
          </cell>
          <cell r="Z1401">
            <v>2566</v>
          </cell>
          <cell r="AA1401"/>
          <cell r="AB1401"/>
          <cell r="AC1401"/>
          <cell r="AD1401"/>
          <cell r="AE1401"/>
          <cell r="AF1401"/>
          <cell r="AG1401"/>
          <cell r="AH1401"/>
          <cell r="AI1401"/>
          <cell r="AJ1401"/>
          <cell r="AK1401"/>
          <cell r="AL1401"/>
          <cell r="AM1401"/>
          <cell r="AN1401"/>
          <cell r="AO1401"/>
          <cell r="AP1401"/>
          <cell r="AQ1401"/>
          <cell r="AR1401"/>
          <cell r="AS1401"/>
          <cell r="AT1401"/>
          <cell r="AU1401"/>
          <cell r="AV1401"/>
          <cell r="AW1401"/>
          <cell r="AX1401"/>
          <cell r="AY1401"/>
          <cell r="AZ1401"/>
          <cell r="BA1401"/>
          <cell r="BB1401"/>
          <cell r="BC1401"/>
          <cell r="BD1401"/>
          <cell r="BE1401"/>
          <cell r="BF1401"/>
          <cell r="BG1401"/>
          <cell r="BH1401"/>
          <cell r="BI1401"/>
          <cell r="BJ1401"/>
          <cell r="BK1401"/>
          <cell r="BL1401" t="str">
            <v>นางสาวพรพิมล ตระกูล</v>
          </cell>
          <cell r="BM1401">
            <v>883165010621</v>
          </cell>
          <cell r="BN1401"/>
          <cell r="BO1401"/>
          <cell r="BP1401"/>
          <cell r="BQ1401"/>
          <cell r="BR1401"/>
          <cell r="BS1401"/>
          <cell r="BT1401"/>
          <cell r="BU1401"/>
          <cell r="BV1401"/>
          <cell r="BW1401"/>
          <cell r="BX1401"/>
          <cell r="BY1401"/>
          <cell r="BZ1401"/>
          <cell r="CA1401"/>
          <cell r="CB1401"/>
          <cell r="CC1401"/>
          <cell r="CD1401"/>
          <cell r="CE1401"/>
          <cell r="CF1401"/>
          <cell r="CG1401"/>
          <cell r="CH1401"/>
          <cell r="CI1401"/>
          <cell r="CJ1401"/>
          <cell r="CK1401"/>
          <cell r="CL1401"/>
          <cell r="CM1401"/>
          <cell r="CN1401"/>
          <cell r="CO1401"/>
        </row>
        <row r="1402">
          <cell r="B1402">
            <v>2246</v>
          </cell>
          <cell r="C1402">
            <v>1398</v>
          </cell>
          <cell r="D1402">
            <v>6</v>
          </cell>
          <cell r="E1402">
            <v>7</v>
          </cell>
          <cell r="F1402">
            <v>2566</v>
          </cell>
          <cell r="G1402">
            <v>800096785962</v>
          </cell>
          <cell r="H1402" t="str">
            <v>นางสาว</v>
          </cell>
          <cell r="I1402" t="str">
            <v>รัตติกาล</v>
          </cell>
          <cell r="J1402" t="str">
            <v>หอมแก่นจันทร์</v>
          </cell>
          <cell r="K1402">
            <v>1529900232864</v>
          </cell>
          <cell r="L1402" t="str">
            <v>หนองหอย</v>
          </cell>
          <cell r="M1402" t="str">
            <v>เชียงใหม่ 1</v>
          </cell>
          <cell r="N1402">
            <v>8</v>
          </cell>
          <cell r="O1402" t="str">
            <v>สินเชื่อธนาคารประชาชน</v>
          </cell>
          <cell r="P1402" t="str">
            <v>1.บุคคลค้ำประกัน</v>
          </cell>
          <cell r="Q1402">
            <v>139078</v>
          </cell>
          <cell r="R1402">
            <v>33333.629999999997</v>
          </cell>
          <cell r="S1402" t="str">
            <v>แขวงลำปาง</v>
          </cell>
          <cell r="T1402" t="str">
            <v>ผบE1362</v>
          </cell>
          <cell r="U1402">
            <v>2566</v>
          </cell>
          <cell r="V1402" t="str">
            <v>ผบE1919</v>
          </cell>
          <cell r="W1402">
            <v>2566</v>
          </cell>
          <cell r="X1402">
            <v>1</v>
          </cell>
          <cell r="Y1402">
            <v>5</v>
          </cell>
          <cell r="Z1402">
            <v>2566</v>
          </cell>
          <cell r="AA1402"/>
          <cell r="AB1402"/>
          <cell r="AC1402"/>
          <cell r="AD1402"/>
          <cell r="AE1402"/>
          <cell r="AF1402"/>
          <cell r="AG1402"/>
          <cell r="AH1402"/>
          <cell r="AI1402"/>
          <cell r="AJ1402"/>
          <cell r="AK1402"/>
          <cell r="AL1402"/>
          <cell r="AM1402"/>
          <cell r="AN1402"/>
          <cell r="AO1402"/>
          <cell r="AP1402"/>
          <cell r="AQ1402"/>
          <cell r="AR1402"/>
          <cell r="AS1402"/>
          <cell r="AT1402"/>
          <cell r="AU1402"/>
          <cell r="AV1402"/>
          <cell r="AW1402"/>
          <cell r="AX1402"/>
          <cell r="AY1402"/>
          <cell r="AZ1402"/>
          <cell r="BA1402"/>
          <cell r="BB1402"/>
          <cell r="BC1402"/>
          <cell r="BD1402"/>
          <cell r="BE1402"/>
          <cell r="BF1402"/>
          <cell r="BG1402"/>
          <cell r="BH1402"/>
          <cell r="BI1402"/>
          <cell r="BJ1402"/>
          <cell r="BK1402"/>
          <cell r="BL1402" t="str">
            <v>นางสาวรัตติกาล หอมแก่นจันทร์</v>
          </cell>
          <cell r="BM1402">
            <v>883164010348</v>
          </cell>
          <cell r="BN1402"/>
          <cell r="BO1402"/>
          <cell r="BP1402"/>
          <cell r="BQ1402"/>
          <cell r="BR1402"/>
          <cell r="BS1402"/>
          <cell r="BT1402"/>
          <cell r="BU1402"/>
          <cell r="BV1402"/>
          <cell r="BW1402"/>
          <cell r="BX1402"/>
          <cell r="BY1402"/>
          <cell r="BZ1402"/>
          <cell r="CA1402"/>
          <cell r="CB1402"/>
          <cell r="CC1402"/>
          <cell r="CD1402"/>
          <cell r="CE1402"/>
          <cell r="CF1402"/>
          <cell r="CG1402"/>
          <cell r="CH1402"/>
          <cell r="CI1402"/>
          <cell r="CJ1402"/>
          <cell r="CK1402"/>
          <cell r="CL1402"/>
          <cell r="CM1402"/>
          <cell r="CN1402"/>
          <cell r="CO1402"/>
        </row>
        <row r="1403">
          <cell r="B1403">
            <v>2247</v>
          </cell>
          <cell r="C1403">
            <v>1399</v>
          </cell>
          <cell r="D1403">
            <v>10</v>
          </cell>
          <cell r="E1403">
            <v>7</v>
          </cell>
          <cell r="F1403">
            <v>2566</v>
          </cell>
          <cell r="G1403">
            <v>800043781536</v>
          </cell>
          <cell r="H1403" t="str">
            <v>นางสาว</v>
          </cell>
          <cell r="I1403" t="str">
            <v>นัษฐภรณ์</v>
          </cell>
          <cell r="J1403" t="str">
            <v>วงษ์เวียน</v>
          </cell>
          <cell r="K1403">
            <v>1509900288401</v>
          </cell>
          <cell r="L1403" t="str">
            <v>หนองหอย</v>
          </cell>
          <cell r="M1403" t="str">
            <v>เชียงใหม่ 1</v>
          </cell>
          <cell r="N1403">
            <v>8</v>
          </cell>
          <cell r="O1403" t="str">
            <v>สินเชื่อธนาคารประชาชน</v>
          </cell>
          <cell r="P1403" t="str">
            <v>1.บุคคลค้ำประกัน</v>
          </cell>
          <cell r="Q1403">
            <v>77657.72</v>
          </cell>
          <cell r="R1403">
            <v>34422.28</v>
          </cell>
          <cell r="S1403" t="str">
            <v>แขวงเชียงใหม่</v>
          </cell>
          <cell r="T1403" t="str">
            <v>ผบE1442</v>
          </cell>
          <cell r="U1403">
            <v>2566</v>
          </cell>
          <cell r="V1403" t="str">
            <v>ผบE3284</v>
          </cell>
          <cell r="W1403">
            <v>2566</v>
          </cell>
          <cell r="X1403">
            <v>16</v>
          </cell>
          <cell r="Y1403">
            <v>5</v>
          </cell>
          <cell r="Z1403">
            <v>2566</v>
          </cell>
          <cell r="AA1403"/>
          <cell r="AB1403"/>
          <cell r="AC1403"/>
          <cell r="AD1403"/>
          <cell r="AE1403"/>
          <cell r="AF1403"/>
          <cell r="AG1403"/>
          <cell r="AH1403"/>
          <cell r="AI1403"/>
          <cell r="AJ1403"/>
          <cell r="AK1403"/>
          <cell r="AL1403"/>
          <cell r="AM1403"/>
          <cell r="AN1403"/>
          <cell r="AO1403"/>
          <cell r="AP1403"/>
          <cell r="AQ1403"/>
          <cell r="AR1403"/>
          <cell r="AS1403"/>
          <cell r="AT1403"/>
          <cell r="AU1403"/>
          <cell r="AV1403"/>
          <cell r="AW1403"/>
          <cell r="AX1403"/>
          <cell r="AY1403"/>
          <cell r="AZ1403"/>
          <cell r="BA1403"/>
          <cell r="BB1403"/>
          <cell r="BC1403"/>
          <cell r="BD1403"/>
          <cell r="BE1403"/>
          <cell r="BF1403"/>
          <cell r="BG1403"/>
          <cell r="BH1403"/>
          <cell r="BI1403"/>
          <cell r="BJ1403"/>
          <cell r="BK1403"/>
          <cell r="BL1403" t="str">
            <v>นางสาวนัษฐภรณ์ วงษ์เวียน</v>
          </cell>
          <cell r="BM1403">
            <v>883165010899</v>
          </cell>
          <cell r="BN1403"/>
          <cell r="BO1403"/>
          <cell r="BP1403"/>
          <cell r="BQ1403"/>
          <cell r="BR1403"/>
          <cell r="BS1403"/>
          <cell r="BT1403"/>
          <cell r="BU1403"/>
          <cell r="BV1403"/>
          <cell r="BW1403"/>
          <cell r="BX1403"/>
          <cell r="BY1403"/>
          <cell r="BZ1403"/>
          <cell r="CA1403"/>
          <cell r="CB1403"/>
          <cell r="CC1403"/>
          <cell r="CD1403"/>
          <cell r="CE1403"/>
          <cell r="CF1403"/>
          <cell r="CG1403"/>
          <cell r="CH1403"/>
          <cell r="CI1403"/>
          <cell r="CJ1403"/>
          <cell r="CK1403"/>
          <cell r="CL1403"/>
          <cell r="CM1403"/>
          <cell r="CN1403"/>
          <cell r="CO1403"/>
        </row>
        <row r="1404">
          <cell r="B1404">
            <v>2248</v>
          </cell>
          <cell r="C1404">
            <v>1400</v>
          </cell>
          <cell r="D1404">
            <v>10</v>
          </cell>
          <cell r="E1404">
            <v>7</v>
          </cell>
          <cell r="F1404">
            <v>2566</v>
          </cell>
          <cell r="G1404">
            <v>800015392205</v>
          </cell>
          <cell r="H1404" t="str">
            <v>นาย</v>
          </cell>
          <cell r="I1404" t="str">
            <v>ทวี</v>
          </cell>
          <cell r="J1404" t="str">
            <v>อนันต๊ะ</v>
          </cell>
          <cell r="K1404">
            <v>3540600168433</v>
          </cell>
          <cell r="L1404" t="str">
            <v>เชียงใหม่</v>
          </cell>
          <cell r="M1404" t="str">
            <v>เชียงใหม่ 1</v>
          </cell>
          <cell r="N1404">
            <v>8</v>
          </cell>
          <cell r="O1404" t="str">
            <v>ธปช.</v>
          </cell>
          <cell r="P1404" t="str">
            <v>1.บุคคลค้ำประกัน</v>
          </cell>
          <cell r="Q1404">
            <v>29560.560000000001</v>
          </cell>
          <cell r="R1404">
            <v>12</v>
          </cell>
          <cell r="S1404" t="str">
            <v>แขวงเชียงใหม่</v>
          </cell>
          <cell r="T1404" t="str">
            <v>ผบ.2624</v>
          </cell>
          <cell r="U1404">
            <v>2562</v>
          </cell>
          <cell r="V1404" t="str">
            <v>ผบ.3063</v>
          </cell>
          <cell r="W1404">
            <v>2562</v>
          </cell>
          <cell r="X1404"/>
          <cell r="Y1404"/>
          <cell r="Z1404"/>
          <cell r="AA1404">
            <v>12</v>
          </cell>
          <cell r="AB1404">
            <v>5</v>
          </cell>
          <cell r="AC1404">
            <v>2562</v>
          </cell>
          <cell r="AD1404"/>
          <cell r="AE1404"/>
          <cell r="AF1404"/>
          <cell r="AG1404"/>
          <cell r="AH1404"/>
          <cell r="AI1404"/>
          <cell r="AJ1404"/>
          <cell r="AK1404"/>
          <cell r="AL1404"/>
          <cell r="AM1404"/>
          <cell r="AN1404"/>
          <cell r="AO1404"/>
          <cell r="AP1404"/>
          <cell r="AQ1404"/>
          <cell r="AR1404"/>
          <cell r="AS1404"/>
          <cell r="AT1404"/>
          <cell r="AU1404"/>
          <cell r="AV1404"/>
          <cell r="AW1404"/>
          <cell r="AX1404"/>
          <cell r="AY1404"/>
          <cell r="AZ1404"/>
          <cell r="BA1404"/>
          <cell r="BB1404"/>
          <cell r="BC1404"/>
          <cell r="BD1404"/>
          <cell r="BE1404"/>
          <cell r="BF1404"/>
          <cell r="BG1404"/>
          <cell r="BH1404"/>
          <cell r="BI1404"/>
          <cell r="BJ1404"/>
          <cell r="BK1404"/>
          <cell r="BL1404" t="str">
            <v>นายทวี อนันต๊ะ</v>
          </cell>
          <cell r="BM1404">
            <v>883161010237</v>
          </cell>
          <cell r="BN1404"/>
          <cell r="BO1404"/>
          <cell r="BP1404"/>
          <cell r="BQ1404"/>
          <cell r="BR1404"/>
          <cell r="BS1404"/>
          <cell r="BT1404"/>
          <cell r="BU1404"/>
          <cell r="BV1404"/>
          <cell r="BW1404"/>
          <cell r="BX1404"/>
          <cell r="BY1404"/>
          <cell r="BZ1404"/>
          <cell r="CA1404"/>
          <cell r="CB1404"/>
          <cell r="CC1404"/>
          <cell r="CD1404"/>
          <cell r="CE1404"/>
          <cell r="CF1404"/>
          <cell r="CG1404"/>
          <cell r="CH1404"/>
          <cell r="CI1404"/>
          <cell r="CJ1404"/>
          <cell r="CK1404"/>
          <cell r="CL1404"/>
          <cell r="CM1404"/>
          <cell r="CN1404"/>
          <cell r="CO1404"/>
        </row>
        <row r="1405">
          <cell r="B1405">
            <v>2249</v>
          </cell>
          <cell r="C1405">
            <v>1401</v>
          </cell>
          <cell r="D1405">
            <v>10</v>
          </cell>
          <cell r="E1405">
            <v>7</v>
          </cell>
          <cell r="F1405">
            <v>2566</v>
          </cell>
          <cell r="G1405">
            <v>800014749694</v>
          </cell>
          <cell r="H1405" t="str">
            <v>นาง</v>
          </cell>
          <cell r="I1405" t="str">
            <v>กชชวรรณ</v>
          </cell>
          <cell r="J1405" t="str">
            <v>อาภาภัทรฐานิต</v>
          </cell>
          <cell r="K1405">
            <v>3501900651319</v>
          </cell>
          <cell r="L1405" t="str">
            <v>เชียงใหม่</v>
          </cell>
          <cell r="M1405" t="str">
            <v>เชียงใหม่ 1</v>
          </cell>
          <cell r="N1405">
            <v>8</v>
          </cell>
          <cell r="O1405" t="str">
            <v>สินเชื่อธนาคารประชาชน</v>
          </cell>
          <cell r="P1405" t="str">
            <v>1.บุคคลค้ำประกัน</v>
          </cell>
          <cell r="Q1405">
            <v>41769.06</v>
          </cell>
          <cell r="R1405">
            <v>26182.04</v>
          </cell>
          <cell r="S1405" t="str">
            <v>แขวงเชียงใหม่</v>
          </cell>
          <cell r="T1405" t="str">
            <v>ผบE209</v>
          </cell>
          <cell r="U1405">
            <v>2564</v>
          </cell>
          <cell r="V1405" t="str">
            <v>ผบE2004</v>
          </cell>
          <cell r="W1405">
            <v>2564</v>
          </cell>
          <cell r="X1405"/>
          <cell r="Y1405"/>
          <cell r="Z1405"/>
          <cell r="AA1405">
            <v>23</v>
          </cell>
          <cell r="AB1405">
            <v>8</v>
          </cell>
          <cell r="AC1405">
            <v>2564</v>
          </cell>
          <cell r="AD1405"/>
          <cell r="AE1405"/>
          <cell r="AF1405"/>
          <cell r="AG1405"/>
          <cell r="AH1405"/>
          <cell r="AI1405"/>
          <cell r="AJ1405"/>
          <cell r="AK1405"/>
          <cell r="AL1405"/>
          <cell r="AM1405"/>
          <cell r="AN1405"/>
          <cell r="AO1405"/>
          <cell r="AP1405"/>
          <cell r="AQ1405"/>
          <cell r="AR1405"/>
          <cell r="AS1405"/>
          <cell r="AT1405"/>
          <cell r="AU1405"/>
          <cell r="AV1405"/>
          <cell r="AW1405"/>
          <cell r="AX1405"/>
          <cell r="AY1405"/>
          <cell r="AZ1405"/>
          <cell r="BA1405"/>
          <cell r="BB1405"/>
          <cell r="BC1405"/>
          <cell r="BD1405"/>
          <cell r="BE1405"/>
          <cell r="BF1405"/>
          <cell r="BG1405"/>
          <cell r="BH1405"/>
          <cell r="BI1405"/>
          <cell r="BJ1405"/>
          <cell r="BK1405"/>
          <cell r="BL1405" t="str">
            <v>นางกชชวรรณ อาภาภัทรฐานิต</v>
          </cell>
          <cell r="BM1405">
            <v>883163011691</v>
          </cell>
          <cell r="BN1405"/>
          <cell r="BO1405"/>
          <cell r="BP1405"/>
          <cell r="BQ1405"/>
          <cell r="BR1405"/>
          <cell r="BS1405"/>
          <cell r="BT1405"/>
          <cell r="BU1405"/>
          <cell r="BV1405"/>
          <cell r="BW1405"/>
          <cell r="BX1405"/>
          <cell r="BY1405"/>
          <cell r="BZ1405"/>
          <cell r="CA1405"/>
          <cell r="CB1405"/>
          <cell r="CC1405"/>
          <cell r="CD1405"/>
          <cell r="CE1405"/>
          <cell r="CF1405"/>
          <cell r="CG1405"/>
          <cell r="CH1405"/>
          <cell r="CI1405"/>
          <cell r="CJ1405"/>
          <cell r="CK1405"/>
          <cell r="CL1405"/>
          <cell r="CM1405"/>
          <cell r="CN1405"/>
          <cell r="CO1405"/>
        </row>
        <row r="1406">
          <cell r="B1406">
            <v>2250</v>
          </cell>
          <cell r="C1406">
            <v>1402</v>
          </cell>
          <cell r="D1406">
            <v>15</v>
          </cell>
          <cell r="E1406">
            <v>6</v>
          </cell>
          <cell r="F1406">
            <v>2566</v>
          </cell>
          <cell r="G1406" t="str">
            <v>800085778093,
800085778101,
800095661784</v>
          </cell>
          <cell r="H1406" t="str">
            <v>นาย</v>
          </cell>
          <cell r="I1406" t="str">
            <v>ชัยณรงค์</v>
          </cell>
          <cell r="J1406" t="str">
            <v>วงษาปัดนา</v>
          </cell>
          <cell r="K1406">
            <v>1100700968218</v>
          </cell>
          <cell r="L1406" t="str">
            <v>ถนนทิพย์เนตร</v>
          </cell>
          <cell r="M1406" t="str">
            <v>เชียงใหม่ 1</v>
          </cell>
          <cell r="N1406">
            <v>8</v>
          </cell>
          <cell r="O1406" t="str">
            <v>สินเชื่อธนาคารประชาชน</v>
          </cell>
          <cell r="P1406" t="str">
            <v>1.บุคคลค้ำประกัน</v>
          </cell>
          <cell r="Q1406">
            <v>132206</v>
          </cell>
          <cell r="R1406">
            <v>62021.51</v>
          </cell>
          <cell r="S1406" t="str">
            <v>แขวงเชียงใหม่</v>
          </cell>
          <cell r="T1406" t="str">
            <v>ผบE1437</v>
          </cell>
          <cell r="U1406">
            <v>2566</v>
          </cell>
          <cell r="V1406" t="str">
            <v>ผบE3283</v>
          </cell>
          <cell r="W1406">
            <v>2566</v>
          </cell>
          <cell r="X1406">
            <v>16</v>
          </cell>
          <cell r="Y1406">
            <v>5</v>
          </cell>
          <cell r="Z1406">
            <v>2566</v>
          </cell>
          <cell r="AA1406"/>
          <cell r="AB1406"/>
          <cell r="AC1406"/>
          <cell r="AD1406"/>
          <cell r="AE1406"/>
          <cell r="AF1406"/>
          <cell r="AG1406"/>
          <cell r="AH1406"/>
          <cell r="AI1406"/>
          <cell r="AJ1406"/>
          <cell r="AK1406"/>
          <cell r="AL1406"/>
          <cell r="AM1406"/>
          <cell r="AN1406"/>
          <cell r="AO1406"/>
          <cell r="AP1406"/>
          <cell r="AQ1406"/>
          <cell r="AR1406"/>
          <cell r="AS1406"/>
          <cell r="AT1406"/>
          <cell r="AU1406"/>
          <cell r="AV1406"/>
          <cell r="AW1406"/>
          <cell r="AX1406"/>
          <cell r="AY1406"/>
          <cell r="AZ1406"/>
          <cell r="BA1406"/>
          <cell r="BB1406"/>
          <cell r="BC1406"/>
          <cell r="BD1406"/>
          <cell r="BE1406"/>
          <cell r="BF1406"/>
          <cell r="BG1406"/>
          <cell r="BH1406"/>
          <cell r="BI1406"/>
          <cell r="BJ1406"/>
          <cell r="BK1406"/>
          <cell r="BL1406" t="str">
            <v>นายชัยณรงค์ วงษาปัดนา</v>
          </cell>
          <cell r="BM1406">
            <v>883165010898</v>
          </cell>
          <cell r="BN1406"/>
          <cell r="BO1406"/>
          <cell r="BP1406"/>
          <cell r="BQ1406"/>
          <cell r="BR1406"/>
          <cell r="BS1406"/>
          <cell r="BT1406"/>
          <cell r="BU1406"/>
          <cell r="BV1406"/>
          <cell r="BW1406"/>
          <cell r="BX1406"/>
          <cell r="BY1406"/>
          <cell r="BZ1406"/>
          <cell r="CA1406"/>
          <cell r="CB1406"/>
          <cell r="CC1406"/>
          <cell r="CD1406"/>
          <cell r="CE1406"/>
          <cell r="CF1406"/>
          <cell r="CG1406"/>
          <cell r="CH1406"/>
          <cell r="CI1406"/>
          <cell r="CJ1406"/>
          <cell r="CK1406"/>
          <cell r="CL1406"/>
          <cell r="CM1406"/>
          <cell r="CN1406"/>
          <cell r="CO1406"/>
        </row>
        <row r="1407">
          <cell r="B1407">
            <v>2251</v>
          </cell>
          <cell r="C1407">
            <v>1403</v>
          </cell>
          <cell r="D1407">
            <v>1</v>
          </cell>
          <cell r="E1407">
            <v>9</v>
          </cell>
          <cell r="F1407">
            <v>2566</v>
          </cell>
          <cell r="G1407" t="str">
            <v>800025135495,
800065782974</v>
          </cell>
          <cell r="H1407" t="str">
            <v>นาย</v>
          </cell>
          <cell r="I1407" t="str">
            <v>สมบัติ</v>
          </cell>
          <cell r="J1407" t="str">
            <v>ศรีวิชัย</v>
          </cell>
          <cell r="K1407">
            <v>3500900644869</v>
          </cell>
          <cell r="L1407" t="str">
            <v>ไชยปราการ</v>
          </cell>
          <cell r="M1407" t="str">
            <v>เชียงใหม่ 2</v>
          </cell>
          <cell r="N1407">
            <v>8</v>
          </cell>
          <cell r="O1407" t="str">
            <v>สินเชื่อธนาคารประชาชน, สินเชื่อห้องแถว</v>
          </cell>
          <cell r="P1407" t="str">
            <v>2.หลักทรัพย์ค้ำประกัน</v>
          </cell>
          <cell r="Q1407">
            <v>239411.52</v>
          </cell>
          <cell r="R1407">
            <v>78903.539999999994</v>
          </cell>
          <cell r="S1407" t="str">
            <v>จังหวัดฝาง</v>
          </cell>
          <cell r="T1407" t="str">
            <v>ผบE518</v>
          </cell>
          <cell r="U1407">
            <v>2566</v>
          </cell>
          <cell r="V1407" t="str">
            <v>ผบE677</v>
          </cell>
          <cell r="W1407">
            <v>2566</v>
          </cell>
          <cell r="X1407">
            <v>12</v>
          </cell>
          <cell r="Y1407">
            <v>6</v>
          </cell>
          <cell r="Z1407">
            <v>2566</v>
          </cell>
          <cell r="AA1407"/>
          <cell r="AB1407"/>
          <cell r="AC1407"/>
          <cell r="AD1407"/>
          <cell r="AE1407"/>
          <cell r="AF1407"/>
          <cell r="AG1407"/>
          <cell r="AH1407"/>
          <cell r="AI1407"/>
          <cell r="AJ1407"/>
          <cell r="AK1407"/>
          <cell r="AL1407"/>
          <cell r="AM1407"/>
          <cell r="AN1407"/>
          <cell r="AO1407"/>
          <cell r="AP1407"/>
          <cell r="AQ1407"/>
          <cell r="AR1407"/>
          <cell r="AS1407"/>
          <cell r="AT1407"/>
          <cell r="AU1407"/>
          <cell r="AV1407"/>
          <cell r="AW1407"/>
          <cell r="AX1407"/>
          <cell r="AY1407"/>
          <cell r="AZ1407"/>
          <cell r="BA1407"/>
          <cell r="BB1407"/>
          <cell r="BC1407"/>
          <cell r="BD1407"/>
          <cell r="BE1407"/>
          <cell r="BF1407"/>
          <cell r="BG1407"/>
          <cell r="BH1407"/>
          <cell r="BI1407"/>
          <cell r="BJ1407"/>
          <cell r="BK1407"/>
          <cell r="BL1407" t="str">
            <v>นายสมบัติ ศรีวิชัย</v>
          </cell>
          <cell r="BM1407">
            <v>0</v>
          </cell>
          <cell r="BN1407"/>
          <cell r="BO1407"/>
          <cell r="BP1407"/>
          <cell r="BQ1407"/>
          <cell r="BR1407"/>
          <cell r="BS1407"/>
          <cell r="BT1407"/>
          <cell r="BU1407"/>
          <cell r="BV1407"/>
          <cell r="BW1407"/>
          <cell r="BX1407"/>
          <cell r="BY1407"/>
          <cell r="BZ1407"/>
          <cell r="CA1407"/>
          <cell r="CB1407"/>
          <cell r="CC1407"/>
          <cell r="CD1407"/>
          <cell r="CE1407"/>
          <cell r="CF1407"/>
          <cell r="CG1407"/>
          <cell r="CH1407"/>
          <cell r="CI1407"/>
          <cell r="CJ1407"/>
          <cell r="CK1407"/>
          <cell r="CL1407"/>
          <cell r="CM1407"/>
          <cell r="CN1407"/>
          <cell r="CO1407"/>
        </row>
        <row r="1408">
          <cell r="B1408">
            <v>2252</v>
          </cell>
          <cell r="C1408">
            <v>1404</v>
          </cell>
          <cell r="D1408">
            <v>1</v>
          </cell>
          <cell r="E1408">
            <v>9</v>
          </cell>
          <cell r="F1408">
            <v>2566</v>
          </cell>
          <cell r="G1408" t="str">
            <v>800093239914 , 800093239898</v>
          </cell>
          <cell r="H1408" t="str">
            <v>นาง</v>
          </cell>
          <cell r="I1408" t="str">
            <v>จิรพรรณ</v>
          </cell>
          <cell r="J1408" t="str">
            <v>ยง</v>
          </cell>
          <cell r="K1408">
            <v>3500600214354</v>
          </cell>
          <cell r="L1408" t="str">
            <v>ฝาง</v>
          </cell>
          <cell r="M1408" t="str">
            <v>เชียงใหม่ 2</v>
          </cell>
          <cell r="N1408">
            <v>8</v>
          </cell>
          <cell r="O1408" t="str">
            <v>สินเชื่อเคหะ</v>
          </cell>
          <cell r="P1408" t="str">
            <v>2.หลักทรัพย์ค้ำประกัน</v>
          </cell>
          <cell r="Q1408">
            <v>1878336.09</v>
          </cell>
          <cell r="R1408">
            <v>255343.68</v>
          </cell>
          <cell r="S1408" t="str">
            <v>จังหวัดเชียงใหม่</v>
          </cell>
          <cell r="T1408" t="str">
            <v>ผบE20</v>
          </cell>
          <cell r="U1408">
            <v>2566</v>
          </cell>
          <cell r="V1408" t="str">
            <v>ผบE378</v>
          </cell>
          <cell r="W1408">
            <v>2566</v>
          </cell>
          <cell r="X1408">
            <v>13</v>
          </cell>
          <cell r="Y1408">
            <v>3</v>
          </cell>
          <cell r="Z1408">
            <v>2566</v>
          </cell>
          <cell r="AA1408"/>
          <cell r="AB1408"/>
          <cell r="AC1408"/>
          <cell r="AD1408"/>
          <cell r="AE1408"/>
          <cell r="AF1408"/>
          <cell r="AG1408"/>
          <cell r="AH1408"/>
          <cell r="AI1408"/>
          <cell r="AJ1408"/>
          <cell r="AK1408"/>
          <cell r="AL1408"/>
          <cell r="AM1408"/>
          <cell r="AN1408"/>
          <cell r="AO1408"/>
          <cell r="AP1408"/>
          <cell r="AQ1408"/>
          <cell r="AR1408"/>
          <cell r="AS1408"/>
          <cell r="AT1408"/>
          <cell r="AU1408"/>
          <cell r="AV1408"/>
          <cell r="AW1408"/>
          <cell r="AX1408"/>
          <cell r="AY1408"/>
          <cell r="AZ1408"/>
          <cell r="BA1408"/>
          <cell r="BB1408"/>
          <cell r="BC1408"/>
          <cell r="BD1408"/>
          <cell r="BE1408"/>
          <cell r="BF1408"/>
          <cell r="BG1408"/>
          <cell r="BH1408"/>
          <cell r="BI1408"/>
          <cell r="BJ1408"/>
          <cell r="BK1408"/>
          <cell r="BL1408" t="str">
            <v>นางจิรพรรณ ยง</v>
          </cell>
          <cell r="BM1408">
            <v>883265010011</v>
          </cell>
          <cell r="BN1408"/>
          <cell r="BO1408"/>
          <cell r="BP1408"/>
          <cell r="BQ1408"/>
          <cell r="BR1408"/>
          <cell r="BS1408"/>
          <cell r="BT1408"/>
          <cell r="BU1408"/>
          <cell r="BV1408"/>
          <cell r="BW1408"/>
          <cell r="BX1408"/>
          <cell r="BY1408"/>
          <cell r="BZ1408"/>
          <cell r="CA1408"/>
          <cell r="CB1408"/>
          <cell r="CC1408"/>
          <cell r="CD1408"/>
          <cell r="CE1408"/>
          <cell r="CF1408"/>
          <cell r="CG1408"/>
          <cell r="CH1408"/>
          <cell r="CI1408"/>
          <cell r="CJ1408"/>
          <cell r="CK1408"/>
          <cell r="CL1408"/>
          <cell r="CM1408"/>
          <cell r="CN1408"/>
          <cell r="CO1408"/>
        </row>
        <row r="1409">
          <cell r="B1409">
            <v>2253</v>
          </cell>
          <cell r="C1409">
            <v>1405</v>
          </cell>
          <cell r="D1409">
            <v>11</v>
          </cell>
          <cell r="E1409">
            <v>9</v>
          </cell>
          <cell r="F1409">
            <v>2566</v>
          </cell>
          <cell r="G1409">
            <v>804053005398</v>
          </cell>
          <cell r="H1409" t="str">
            <v>นายหรือพันตำรวจโท</v>
          </cell>
          <cell r="I1409" t="str">
            <v>เจษฎา</v>
          </cell>
          <cell r="J1409" t="str">
            <v>ปิ่นชูทอง</v>
          </cell>
          <cell r="K1409">
            <v>3909801087265</v>
          </cell>
          <cell r="L1409" t="str">
            <v>พนมทวน</v>
          </cell>
          <cell r="M1409"/>
          <cell r="N1409"/>
          <cell r="O1409" t="str">
            <v>สินเชื่อสวัสดิการ</v>
          </cell>
          <cell r="P1409" t="str">
            <v>4.ไม่มีหลักประกัน</v>
          </cell>
          <cell r="Q1409">
            <v>1254956.79</v>
          </cell>
          <cell r="R1409">
            <v>443362.69</v>
          </cell>
          <cell r="S1409" t="str">
            <v>จังหวัดเชียงใหม่</v>
          </cell>
          <cell r="T1409" t="str">
            <v>ผบ.1387</v>
          </cell>
          <cell r="U1409">
            <v>2563</v>
          </cell>
          <cell r="V1409" t="str">
            <v>ผบ.2269</v>
          </cell>
          <cell r="W1409">
            <v>2563</v>
          </cell>
          <cell r="X1409"/>
          <cell r="Y1409"/>
          <cell r="Z1409"/>
          <cell r="AA1409">
            <v>17</v>
          </cell>
          <cell r="AB1409">
            <v>9</v>
          </cell>
          <cell r="AC1409">
            <v>2563</v>
          </cell>
          <cell r="AD1409"/>
          <cell r="AE1409"/>
          <cell r="AF1409"/>
          <cell r="AG1409">
            <v>2</v>
          </cell>
          <cell r="AH1409">
            <v>5</v>
          </cell>
          <cell r="AI1409">
            <v>2566</v>
          </cell>
          <cell r="AJ1409"/>
          <cell r="AK1409"/>
          <cell r="AL1409"/>
          <cell r="AM1409"/>
          <cell r="AN1409"/>
          <cell r="AO1409"/>
          <cell r="AP1409"/>
          <cell r="AQ1409"/>
          <cell r="AR1409"/>
          <cell r="AS1409"/>
          <cell r="AT1409"/>
          <cell r="AU1409"/>
          <cell r="AV1409"/>
          <cell r="AW1409"/>
          <cell r="AX1409"/>
          <cell r="AY1409"/>
          <cell r="AZ1409"/>
          <cell r="BA1409"/>
          <cell r="BB1409"/>
          <cell r="BC1409"/>
          <cell r="BD1409"/>
          <cell r="BE1409"/>
          <cell r="BF1409"/>
          <cell r="BG1409"/>
          <cell r="BH1409"/>
          <cell r="BI1409"/>
          <cell r="BJ1409"/>
          <cell r="BK1409"/>
          <cell r="BL1409" t="str">
            <v>นายหรือพันตำรวจโทเจษฎา ปิ่นชูทอง</v>
          </cell>
          <cell r="BM1409">
            <v>881763010317</v>
          </cell>
          <cell r="BN1409"/>
          <cell r="BO1409"/>
          <cell r="BP1409"/>
          <cell r="BQ1409"/>
          <cell r="BR1409"/>
          <cell r="BS1409"/>
          <cell r="BT1409"/>
          <cell r="BU1409"/>
          <cell r="BV1409"/>
          <cell r="BW1409"/>
          <cell r="BX1409"/>
          <cell r="BY1409"/>
          <cell r="BZ1409"/>
          <cell r="CA1409"/>
          <cell r="CB1409"/>
          <cell r="CC1409"/>
          <cell r="CD1409"/>
          <cell r="CE1409"/>
          <cell r="CF1409"/>
          <cell r="CG1409"/>
          <cell r="CH1409"/>
          <cell r="CI1409"/>
          <cell r="CJ1409"/>
          <cell r="CK1409"/>
          <cell r="CL1409"/>
          <cell r="CM1409"/>
          <cell r="CN1409"/>
          <cell r="CO1409"/>
        </row>
        <row r="1410">
          <cell r="B1410">
            <v>2254</v>
          </cell>
          <cell r="C1410">
            <v>1406</v>
          </cell>
          <cell r="D1410">
            <v>7</v>
          </cell>
          <cell r="E1410">
            <v>9</v>
          </cell>
          <cell r="F1410">
            <v>2566</v>
          </cell>
          <cell r="G1410">
            <v>800030687613</v>
          </cell>
          <cell r="H1410" t="str">
            <v>นาย</v>
          </cell>
          <cell r="I1410" t="str">
            <v xml:space="preserve">พงษ์ศักด์ </v>
          </cell>
          <cell r="J1410" t="str">
            <v>วรรณตระกูล</v>
          </cell>
          <cell r="K1410"/>
          <cell r="L1410" t="str">
            <v>หางดง</v>
          </cell>
          <cell r="M1410" t="str">
            <v>เชียงใหม่ 3</v>
          </cell>
          <cell r="N1410">
            <v>8</v>
          </cell>
          <cell r="O1410"/>
          <cell r="P1410"/>
          <cell r="Q1410"/>
          <cell r="R1410"/>
          <cell r="S1410" t="str">
            <v>แขวงเชียงใหม่</v>
          </cell>
          <cell r="T1410"/>
          <cell r="U1410"/>
          <cell r="V1410" t="str">
            <v>ผบE8518</v>
          </cell>
          <cell r="W1410">
            <v>2565</v>
          </cell>
          <cell r="X1410"/>
          <cell r="Y1410"/>
          <cell r="Z1410"/>
          <cell r="AA1410"/>
          <cell r="AB1410"/>
          <cell r="AC1410"/>
          <cell r="AD1410"/>
          <cell r="AE1410"/>
          <cell r="AF1410"/>
          <cell r="AG1410"/>
          <cell r="AH1410"/>
          <cell r="AI1410"/>
          <cell r="AJ1410"/>
          <cell r="AK1410"/>
          <cell r="AL1410"/>
          <cell r="AM1410"/>
          <cell r="AN1410"/>
          <cell r="AO1410"/>
          <cell r="AP1410"/>
          <cell r="AQ1410"/>
          <cell r="AR1410"/>
          <cell r="AS1410"/>
          <cell r="AT1410"/>
          <cell r="AU1410"/>
          <cell r="AV1410"/>
          <cell r="AW1410"/>
          <cell r="AX1410"/>
          <cell r="AY1410"/>
          <cell r="AZ1410"/>
          <cell r="BA1410"/>
          <cell r="BB1410" t="str">
            <v>นำส่งต้นฉบับโฉนดที่ดินและสัญญาจำนอง</v>
          </cell>
          <cell r="BC1410"/>
          <cell r="BD1410"/>
          <cell r="BE1410"/>
          <cell r="BF1410"/>
          <cell r="BG1410"/>
          <cell r="BH1410"/>
          <cell r="BI1410"/>
          <cell r="BJ1410"/>
          <cell r="BK1410"/>
          <cell r="BL1410" t="str">
            <v>นายพงษ์ศักด์  วรรณตระกูล</v>
          </cell>
          <cell r="BM1410">
            <v>0</v>
          </cell>
          <cell r="BN1410"/>
          <cell r="BO1410"/>
          <cell r="BP1410"/>
          <cell r="BQ1410"/>
          <cell r="BR1410"/>
          <cell r="BS1410"/>
          <cell r="BT1410"/>
          <cell r="BU1410"/>
          <cell r="BV1410"/>
          <cell r="BW1410"/>
          <cell r="BX1410"/>
          <cell r="BY1410"/>
          <cell r="BZ1410"/>
          <cell r="CA1410"/>
          <cell r="CB1410"/>
          <cell r="CC1410"/>
          <cell r="CD1410"/>
          <cell r="CE1410"/>
          <cell r="CF1410"/>
          <cell r="CG1410"/>
          <cell r="CH1410"/>
          <cell r="CI1410"/>
          <cell r="CJ1410"/>
          <cell r="CK1410"/>
          <cell r="CL1410"/>
          <cell r="CM1410"/>
          <cell r="CN1410"/>
          <cell r="CO1410"/>
        </row>
        <row r="1411">
          <cell r="B1411">
            <v>2255</v>
          </cell>
          <cell r="C1411">
            <v>1407</v>
          </cell>
          <cell r="D1411">
            <v>7</v>
          </cell>
          <cell r="E1411">
            <v>9</v>
          </cell>
          <cell r="F1411">
            <v>2566</v>
          </cell>
          <cell r="G1411">
            <v>822053004682</v>
          </cell>
          <cell r="H1411" t="str">
            <v>นางสาว</v>
          </cell>
          <cell r="I1411" t="str">
            <v>กัญญา</v>
          </cell>
          <cell r="J1411" t="str">
            <v>แซ่กัง</v>
          </cell>
          <cell r="K1411"/>
          <cell r="L1411" t="str">
            <v>สารภี</v>
          </cell>
          <cell r="M1411" t="str">
            <v>เชียงใหม่ 3</v>
          </cell>
          <cell r="N1411">
            <v>8</v>
          </cell>
          <cell r="O1411"/>
          <cell r="P1411"/>
          <cell r="Q1411"/>
          <cell r="R1411"/>
          <cell r="S1411" t="str">
            <v>แขวงเชียงใหม่</v>
          </cell>
          <cell r="T1411"/>
          <cell r="U1411"/>
          <cell r="V1411" t="str">
            <v>ผบE794</v>
          </cell>
          <cell r="W1411">
            <v>2566</v>
          </cell>
          <cell r="X1411"/>
          <cell r="Y1411"/>
          <cell r="Z1411"/>
          <cell r="AA1411"/>
          <cell r="AB1411"/>
          <cell r="AC1411"/>
          <cell r="AD1411"/>
          <cell r="AE1411"/>
          <cell r="AF1411"/>
          <cell r="AG1411"/>
          <cell r="AH1411"/>
          <cell r="AI1411"/>
          <cell r="AJ1411"/>
          <cell r="AK1411"/>
          <cell r="AL1411"/>
          <cell r="AM1411"/>
          <cell r="AN1411"/>
          <cell r="AO1411"/>
          <cell r="AP1411"/>
          <cell r="AQ1411"/>
          <cell r="AR1411"/>
          <cell r="AS1411"/>
          <cell r="AT1411"/>
          <cell r="AU1411"/>
          <cell r="AV1411"/>
          <cell r="AW1411"/>
          <cell r="AX1411"/>
          <cell r="AY1411"/>
          <cell r="AZ1411"/>
          <cell r="BA1411"/>
          <cell r="BB1411" t="str">
            <v>นำส่งต้นฉบับโฉนดที่ดินและสัญญาจำนอง</v>
          </cell>
          <cell r="BC1411"/>
          <cell r="BD1411"/>
          <cell r="BE1411"/>
          <cell r="BF1411"/>
          <cell r="BG1411"/>
          <cell r="BH1411"/>
          <cell r="BI1411"/>
          <cell r="BJ1411"/>
          <cell r="BK1411"/>
          <cell r="BL1411" t="str">
            <v>นางสาวกัญญา แซ่กัง</v>
          </cell>
          <cell r="BM1411">
            <v>0</v>
          </cell>
          <cell r="BN1411"/>
          <cell r="BO1411"/>
          <cell r="BP1411"/>
          <cell r="BQ1411"/>
          <cell r="BR1411"/>
          <cell r="BS1411"/>
          <cell r="BT1411"/>
          <cell r="BU1411"/>
          <cell r="BV1411"/>
          <cell r="BW1411"/>
          <cell r="BX1411"/>
          <cell r="BY1411"/>
          <cell r="BZ1411"/>
          <cell r="CA1411"/>
          <cell r="CB1411"/>
          <cell r="CC1411"/>
          <cell r="CD1411"/>
          <cell r="CE1411"/>
          <cell r="CF1411"/>
          <cell r="CG1411"/>
          <cell r="CH1411"/>
          <cell r="CI1411"/>
          <cell r="CJ1411"/>
          <cell r="CK1411"/>
          <cell r="CL1411"/>
          <cell r="CM1411"/>
          <cell r="CN1411"/>
          <cell r="CO1411"/>
        </row>
        <row r="1412">
          <cell r="B1412">
            <v>2256</v>
          </cell>
          <cell r="C1412">
            <v>1408</v>
          </cell>
          <cell r="D1412">
            <v>7</v>
          </cell>
          <cell r="E1412">
            <v>9</v>
          </cell>
          <cell r="F1412">
            <v>2566</v>
          </cell>
          <cell r="G1412">
            <v>800060316216</v>
          </cell>
          <cell r="H1412" t="str">
            <v>นาย</v>
          </cell>
          <cell r="I1412" t="str">
            <v>เกรียงไกร</v>
          </cell>
          <cell r="J1412" t="str">
            <v>คำแสน</v>
          </cell>
          <cell r="K1412"/>
          <cell r="L1412" t="str">
            <v>แม่วาง</v>
          </cell>
          <cell r="M1412" t="str">
            <v>เชียงใหม่ 3</v>
          </cell>
          <cell r="N1412">
            <v>8</v>
          </cell>
          <cell r="O1412"/>
          <cell r="P1412"/>
          <cell r="Q1412"/>
          <cell r="R1412"/>
          <cell r="S1412" t="str">
            <v>แขวงเชียงใหม่</v>
          </cell>
          <cell r="T1412"/>
          <cell r="U1412"/>
          <cell r="V1412" t="str">
            <v>ผบ.3888</v>
          </cell>
          <cell r="W1412">
            <v>2555</v>
          </cell>
          <cell r="X1412"/>
          <cell r="Y1412"/>
          <cell r="Z1412"/>
          <cell r="AA1412"/>
          <cell r="AB1412"/>
          <cell r="AC1412"/>
          <cell r="AD1412"/>
          <cell r="AE1412"/>
          <cell r="AF1412"/>
          <cell r="AG1412"/>
          <cell r="AH1412"/>
          <cell r="AI1412"/>
          <cell r="AJ1412"/>
          <cell r="AK1412"/>
          <cell r="AL1412"/>
          <cell r="AM1412"/>
          <cell r="AN1412"/>
          <cell r="AO1412"/>
          <cell r="AP1412"/>
          <cell r="AQ1412"/>
          <cell r="AR1412"/>
          <cell r="AS1412"/>
          <cell r="AT1412"/>
          <cell r="AU1412"/>
          <cell r="AV1412"/>
          <cell r="AW1412"/>
          <cell r="AX1412"/>
          <cell r="AY1412"/>
          <cell r="AZ1412"/>
          <cell r="BA1412"/>
          <cell r="BB1412" t="str">
            <v>นำส่งต้นฉบับโฉนดที่ดินและสัญญาจำนอง</v>
          </cell>
          <cell r="BC1412"/>
          <cell r="BD1412"/>
          <cell r="BE1412"/>
          <cell r="BF1412"/>
          <cell r="BG1412"/>
          <cell r="BH1412"/>
          <cell r="BI1412"/>
          <cell r="BJ1412"/>
          <cell r="BK1412"/>
          <cell r="BL1412" t="str">
            <v>นายเกรียงไกร คำแสน</v>
          </cell>
          <cell r="BM1412">
            <v>0</v>
          </cell>
          <cell r="BN1412"/>
          <cell r="BO1412"/>
          <cell r="BP1412"/>
          <cell r="BQ1412"/>
          <cell r="BR1412"/>
          <cell r="BS1412"/>
          <cell r="BT1412"/>
          <cell r="BU1412"/>
          <cell r="BV1412"/>
          <cell r="BW1412"/>
          <cell r="BX1412"/>
          <cell r="BY1412"/>
          <cell r="BZ1412"/>
          <cell r="CA1412"/>
          <cell r="CB1412"/>
          <cell r="CC1412"/>
          <cell r="CD1412"/>
          <cell r="CE1412"/>
          <cell r="CF1412"/>
          <cell r="CG1412"/>
          <cell r="CH1412"/>
          <cell r="CI1412"/>
          <cell r="CJ1412"/>
          <cell r="CK1412"/>
          <cell r="CL1412"/>
          <cell r="CM1412"/>
          <cell r="CN1412"/>
          <cell r="CO1412"/>
        </row>
        <row r="1413">
          <cell r="B1413">
            <v>2257</v>
          </cell>
          <cell r="C1413">
            <v>1409</v>
          </cell>
          <cell r="D1413">
            <v>12</v>
          </cell>
          <cell r="E1413">
            <v>9</v>
          </cell>
          <cell r="F1413">
            <v>2566</v>
          </cell>
          <cell r="G1413" t="str">
            <v>800081547286,
800081547302,
800081547294</v>
          </cell>
          <cell r="H1413" t="str">
            <v>นางสาว</v>
          </cell>
          <cell r="I1413" t="str">
            <v>ลักษณา</v>
          </cell>
          <cell r="J1413" t="str">
            <v>คำเจริญ</v>
          </cell>
          <cell r="K1413"/>
          <cell r="L1413" t="str">
            <v>แม่วาง</v>
          </cell>
          <cell r="M1413" t="str">
            <v>เชียงใหม่ 3</v>
          </cell>
          <cell r="N1413">
            <v>8</v>
          </cell>
          <cell r="O1413"/>
          <cell r="P1413"/>
          <cell r="Q1413"/>
          <cell r="R1413"/>
          <cell r="S1413" t="str">
            <v>แขวงเชียงใหม่</v>
          </cell>
          <cell r="T1413"/>
          <cell r="U1413"/>
          <cell r="V1413" t="str">
            <v>ผบE1951</v>
          </cell>
          <cell r="W1413">
            <v>2563</v>
          </cell>
          <cell r="X1413"/>
          <cell r="Y1413"/>
          <cell r="Z1413"/>
          <cell r="AA1413"/>
          <cell r="AB1413"/>
          <cell r="AC1413"/>
          <cell r="AD1413"/>
          <cell r="AE1413"/>
          <cell r="AF1413"/>
          <cell r="AG1413"/>
          <cell r="AH1413"/>
          <cell r="AI1413"/>
          <cell r="AJ1413"/>
          <cell r="AK1413"/>
          <cell r="AL1413"/>
          <cell r="AM1413"/>
          <cell r="AN1413"/>
          <cell r="AO1413"/>
          <cell r="AP1413"/>
          <cell r="AQ1413"/>
          <cell r="AR1413"/>
          <cell r="AS1413"/>
          <cell r="AT1413"/>
          <cell r="AU1413"/>
          <cell r="AV1413"/>
          <cell r="AW1413"/>
          <cell r="AX1413"/>
          <cell r="AY1413"/>
          <cell r="AZ1413"/>
          <cell r="BA1413"/>
          <cell r="BB1413" t="str">
            <v>นำส่งต้นฉบับโฉนดที่ดินและสัญญาจำนอง</v>
          </cell>
          <cell r="BC1413"/>
          <cell r="BD1413"/>
          <cell r="BE1413"/>
          <cell r="BF1413"/>
          <cell r="BG1413"/>
          <cell r="BH1413"/>
          <cell r="BI1413"/>
          <cell r="BJ1413"/>
          <cell r="BK1413"/>
          <cell r="BL1413" t="str">
            <v>นางสาวลักษณา คำเจริญ</v>
          </cell>
          <cell r="BM1413">
            <v>0</v>
          </cell>
          <cell r="BN1413"/>
          <cell r="BO1413"/>
          <cell r="BP1413"/>
          <cell r="BQ1413"/>
          <cell r="BR1413"/>
          <cell r="BS1413"/>
          <cell r="BT1413"/>
          <cell r="BU1413"/>
          <cell r="BV1413"/>
          <cell r="BW1413"/>
          <cell r="BX1413"/>
          <cell r="BY1413"/>
          <cell r="BZ1413"/>
          <cell r="CA1413"/>
          <cell r="CB1413"/>
          <cell r="CC1413"/>
          <cell r="CD1413"/>
          <cell r="CE1413"/>
          <cell r="CF1413"/>
          <cell r="CG1413"/>
          <cell r="CH1413"/>
          <cell r="CI1413"/>
          <cell r="CJ1413"/>
          <cell r="CK1413"/>
          <cell r="CL1413"/>
          <cell r="CM1413"/>
          <cell r="CN1413"/>
          <cell r="CO1413"/>
        </row>
        <row r="1414">
          <cell r="B1414">
            <v>2258</v>
          </cell>
          <cell r="C1414">
            <v>1410</v>
          </cell>
          <cell r="D1414"/>
          <cell r="E1414"/>
          <cell r="F1414"/>
          <cell r="G1414">
            <v>800059946361</v>
          </cell>
          <cell r="H1414" t="str">
            <v>นาย</v>
          </cell>
          <cell r="I1414" t="str">
            <v>วรินทร์นวัต</v>
          </cell>
          <cell r="J1414" t="str">
            <v>อัชฌาสุตานันท์</v>
          </cell>
          <cell r="K1414"/>
          <cell r="L1414"/>
          <cell r="M1414" t="str">
            <v>เชียงใหม่ 3</v>
          </cell>
          <cell r="N1414">
            <v>8</v>
          </cell>
          <cell r="O1414"/>
          <cell r="P1414"/>
          <cell r="Q1414"/>
          <cell r="R1414"/>
          <cell r="S1414" t="str">
            <v>จังหวัดเชียงใหม่</v>
          </cell>
          <cell r="T1414"/>
          <cell r="U1414"/>
          <cell r="V1414" t="str">
            <v>ผบE1198</v>
          </cell>
          <cell r="W1414">
            <v>2565</v>
          </cell>
          <cell r="X1414"/>
          <cell r="Y1414"/>
          <cell r="Z1414"/>
          <cell r="AA1414"/>
          <cell r="AB1414"/>
          <cell r="AC1414"/>
          <cell r="AD1414"/>
          <cell r="AE1414"/>
          <cell r="AF1414"/>
          <cell r="AG1414"/>
          <cell r="AH1414"/>
          <cell r="AI1414"/>
          <cell r="AJ1414"/>
          <cell r="AK1414"/>
          <cell r="AL1414"/>
          <cell r="AM1414"/>
          <cell r="AN1414"/>
          <cell r="AO1414"/>
          <cell r="AP1414"/>
          <cell r="AQ1414"/>
          <cell r="AR1414"/>
          <cell r="AS1414"/>
          <cell r="AT1414"/>
          <cell r="AU1414"/>
          <cell r="AV1414"/>
          <cell r="AW1414"/>
          <cell r="AX1414"/>
          <cell r="AY1414"/>
          <cell r="AZ1414"/>
          <cell r="BA1414"/>
          <cell r="BB1414" t="str">
            <v>นำส่งต้นฉบับโฉนดที่ดินและสัญญาจำนอง</v>
          </cell>
          <cell r="BC1414"/>
          <cell r="BD1414"/>
          <cell r="BE1414"/>
          <cell r="BF1414"/>
          <cell r="BG1414"/>
          <cell r="BH1414"/>
          <cell r="BI1414"/>
          <cell r="BJ1414"/>
          <cell r="BK1414"/>
          <cell r="BL1414" t="str">
            <v>นายวรินทร์นวัต อัชฌาสุตานันท์</v>
          </cell>
          <cell r="BM1414">
            <v>0</v>
          </cell>
          <cell r="BN1414"/>
          <cell r="BO1414"/>
          <cell r="BP1414"/>
          <cell r="BQ1414"/>
          <cell r="BR1414"/>
          <cell r="BS1414"/>
          <cell r="BT1414"/>
          <cell r="BU1414"/>
          <cell r="BV1414"/>
          <cell r="BW1414"/>
          <cell r="BX1414"/>
          <cell r="BY1414"/>
          <cell r="BZ1414"/>
          <cell r="CA1414"/>
          <cell r="CB1414"/>
          <cell r="CC1414"/>
          <cell r="CD1414"/>
          <cell r="CE1414"/>
          <cell r="CF1414"/>
          <cell r="CG1414"/>
          <cell r="CH1414"/>
          <cell r="CI1414"/>
          <cell r="CJ1414"/>
          <cell r="CK1414"/>
          <cell r="CL1414"/>
          <cell r="CM1414"/>
          <cell r="CN1414"/>
          <cell r="CO1414"/>
        </row>
        <row r="1415">
          <cell r="B1415">
            <v>2259</v>
          </cell>
          <cell r="C1415">
            <v>1411</v>
          </cell>
          <cell r="D1415">
            <v>24</v>
          </cell>
          <cell r="E1415">
            <v>5</v>
          </cell>
          <cell r="F1415">
            <v>2566</v>
          </cell>
          <cell r="G1415">
            <v>800049845228</v>
          </cell>
          <cell r="H1415" t="str">
            <v>กลุ่มเครดิตยูเนี่ยมตำบลโปงทุ่ง</v>
          </cell>
          <cell r="I1415"/>
          <cell r="J1415"/>
          <cell r="K1415"/>
          <cell r="L1415" t="str">
            <v>ดอยเต่า</v>
          </cell>
          <cell r="M1415" t="str">
            <v>เชียงใหม่ 2</v>
          </cell>
          <cell r="N1415">
            <v>8</v>
          </cell>
          <cell r="O1415" t="str">
            <v>สินเชื่อพัฒนาชนบท</v>
          </cell>
          <cell r="P1415" t="str">
            <v>1.บุคคลค้ำประกัน</v>
          </cell>
          <cell r="Q1415">
            <v>438712.61</v>
          </cell>
          <cell r="R1415">
            <v>72883.56</v>
          </cell>
          <cell r="S1415" t="str">
            <v>จังหวัดฮอด</v>
          </cell>
          <cell r="T1415" t="str">
            <v>ผบE300</v>
          </cell>
          <cell r="U1415">
            <v>2563</v>
          </cell>
          <cell r="V1415" t="str">
            <v>ผบE300</v>
          </cell>
          <cell r="W1415">
            <v>2563</v>
          </cell>
          <cell r="X1415"/>
          <cell r="Y1415"/>
          <cell r="Z1415"/>
          <cell r="AA1415">
            <v>8</v>
          </cell>
          <cell r="AB1415">
            <v>9</v>
          </cell>
          <cell r="AC1415">
            <v>2563</v>
          </cell>
          <cell r="AD1415"/>
          <cell r="AE1415"/>
          <cell r="AF1415"/>
          <cell r="AG1415"/>
          <cell r="AH1415"/>
          <cell r="AI1415"/>
          <cell r="AJ1415"/>
          <cell r="AK1415"/>
          <cell r="AL1415"/>
          <cell r="AM1415"/>
          <cell r="AN1415"/>
          <cell r="AO1415"/>
          <cell r="AP1415"/>
          <cell r="AQ1415"/>
          <cell r="AR1415"/>
          <cell r="AS1415"/>
          <cell r="AT1415"/>
          <cell r="AU1415"/>
          <cell r="AV1415"/>
          <cell r="AW1415"/>
          <cell r="AX1415"/>
          <cell r="AY1415"/>
          <cell r="AZ1415"/>
          <cell r="BA1415"/>
          <cell r="BB1415"/>
          <cell r="BC1415"/>
          <cell r="BD1415"/>
          <cell r="BE1415"/>
          <cell r="BF1415"/>
          <cell r="BG1415"/>
          <cell r="BH1415"/>
          <cell r="BI1415"/>
          <cell r="BJ1415"/>
          <cell r="BK1415"/>
          <cell r="BL1415" t="str">
            <v xml:space="preserve">กลุ่มเครดิตยูเนี่ยมตำบลโปงทุ่ง </v>
          </cell>
          <cell r="BM1415">
            <v>883263011408</v>
          </cell>
          <cell r="BN1415"/>
          <cell r="BO1415"/>
          <cell r="BP1415"/>
          <cell r="BQ1415"/>
          <cell r="BR1415"/>
          <cell r="BS1415"/>
          <cell r="BT1415"/>
          <cell r="BU1415"/>
          <cell r="BV1415"/>
          <cell r="BW1415"/>
          <cell r="BX1415"/>
          <cell r="BY1415"/>
          <cell r="BZ1415"/>
          <cell r="CA1415"/>
          <cell r="CB1415"/>
          <cell r="CC1415"/>
          <cell r="CD1415"/>
          <cell r="CE1415"/>
          <cell r="CF1415"/>
          <cell r="CG1415"/>
          <cell r="CH1415"/>
          <cell r="CI1415"/>
          <cell r="CJ1415"/>
          <cell r="CK1415"/>
          <cell r="CL1415"/>
          <cell r="CM1415"/>
          <cell r="CN1415"/>
          <cell r="CO1415"/>
        </row>
        <row r="1416">
          <cell r="B1416">
            <v>2260</v>
          </cell>
          <cell r="C1416">
            <v>1412</v>
          </cell>
          <cell r="D1416">
            <v>17</v>
          </cell>
          <cell r="E1416">
            <v>8</v>
          </cell>
          <cell r="F1416">
            <v>2566</v>
          </cell>
          <cell r="G1416" t="str">
            <v>800094984013,
800073309877</v>
          </cell>
          <cell r="H1416" t="str">
            <v>นาย</v>
          </cell>
          <cell r="I1416" t="str">
            <v>นัฏฐาวุธ</v>
          </cell>
          <cell r="J1416" t="str">
            <v>สุภาโพน</v>
          </cell>
          <cell r="K1416">
            <v>1500200025761</v>
          </cell>
          <cell r="L1416" t="str">
            <v>ฮอด</v>
          </cell>
          <cell r="M1416" t="str">
            <v>เชียงใหม่ 3</v>
          </cell>
          <cell r="N1416">
            <v>8</v>
          </cell>
          <cell r="O1416" t="str">
            <v>สินเชื่อธนาคารประชาชน</v>
          </cell>
          <cell r="P1416" t="str">
            <v>1.บุคคลค้ำประกัน</v>
          </cell>
          <cell r="Q1416">
            <v>23328</v>
          </cell>
          <cell r="R1416">
            <v>8162.56</v>
          </cell>
          <cell r="S1416" t="str">
            <v>จังหวัดฮอด</v>
          </cell>
          <cell r="T1416" t="str">
            <v>ผบE802</v>
          </cell>
          <cell r="U1416">
            <v>2565</v>
          </cell>
          <cell r="V1416" t="str">
            <v>ผบE901</v>
          </cell>
          <cell r="W1416">
            <v>2565</v>
          </cell>
          <cell r="X1416">
            <v>22</v>
          </cell>
          <cell r="Y1416">
            <v>11</v>
          </cell>
          <cell r="Z1416">
            <v>2565</v>
          </cell>
          <cell r="AA1416"/>
          <cell r="AB1416"/>
          <cell r="AC1416"/>
          <cell r="AD1416"/>
          <cell r="AE1416"/>
          <cell r="AF1416"/>
          <cell r="AG1416"/>
          <cell r="AH1416"/>
          <cell r="AI1416"/>
          <cell r="AJ1416"/>
          <cell r="AK1416"/>
          <cell r="AL1416"/>
          <cell r="AM1416"/>
          <cell r="AN1416"/>
          <cell r="AO1416"/>
          <cell r="AP1416"/>
          <cell r="AQ1416"/>
          <cell r="AR1416"/>
          <cell r="AS1416"/>
          <cell r="AT1416"/>
          <cell r="AU1416"/>
          <cell r="AV1416"/>
          <cell r="AW1416"/>
          <cell r="AX1416"/>
          <cell r="AY1416"/>
          <cell r="AZ1416"/>
          <cell r="BA1416"/>
          <cell r="BB1416"/>
          <cell r="BC1416"/>
          <cell r="BD1416"/>
          <cell r="BE1416"/>
          <cell r="BF1416"/>
          <cell r="BG1416"/>
          <cell r="BH1416"/>
          <cell r="BI1416"/>
          <cell r="BJ1416"/>
          <cell r="BK1416"/>
          <cell r="BL1416" t="str">
            <v>นายนัฏฐาวุธ สุภาโพน</v>
          </cell>
          <cell r="BM1416" t="str">
            <v>888165010301,
888165010302</v>
          </cell>
          <cell r="BN1416"/>
          <cell r="BO1416"/>
          <cell r="BP1416"/>
          <cell r="BQ1416"/>
          <cell r="BR1416"/>
          <cell r="BS1416"/>
          <cell r="BT1416"/>
          <cell r="BU1416"/>
          <cell r="BV1416"/>
          <cell r="BW1416"/>
          <cell r="BX1416"/>
          <cell r="BY1416"/>
          <cell r="BZ1416"/>
          <cell r="CA1416"/>
          <cell r="CB1416"/>
          <cell r="CC1416"/>
          <cell r="CD1416"/>
          <cell r="CE1416"/>
          <cell r="CF1416"/>
          <cell r="CG1416"/>
          <cell r="CH1416"/>
          <cell r="CI1416"/>
          <cell r="CJ1416"/>
          <cell r="CK1416"/>
          <cell r="CL1416"/>
          <cell r="CM1416"/>
          <cell r="CN1416"/>
          <cell r="CO1416"/>
        </row>
        <row r="1417">
          <cell r="B1417">
            <v>2261</v>
          </cell>
          <cell r="C1417">
            <v>1413</v>
          </cell>
          <cell r="D1417"/>
          <cell r="E1417"/>
          <cell r="F1417"/>
          <cell r="G1417">
            <v>800063699394</v>
          </cell>
          <cell r="H1417" t="str">
            <v>นาย</v>
          </cell>
          <cell r="I1417" t="str">
            <v>ชุติเดช</v>
          </cell>
          <cell r="J1417" t="str">
            <v>จันทร์ณรงค์ชัย</v>
          </cell>
          <cell r="K1417" t="str">
            <v>1-5099-01003-45-1</v>
          </cell>
          <cell r="L1417" t="str">
            <v>สันกำแพง</v>
          </cell>
          <cell r="M1417" t="str">
            <v>เชียงใหม่ 3</v>
          </cell>
          <cell r="N1417">
            <v>8</v>
          </cell>
          <cell r="O1417" t="str">
            <v>สินเชื่อธนาคารประชาชน</v>
          </cell>
          <cell r="P1417" t="str">
            <v>1.บุคคลค้ำประกัน</v>
          </cell>
          <cell r="Q1417"/>
          <cell r="R1417"/>
          <cell r="S1417" t="str">
            <v>แขวงเชียงใหม่</v>
          </cell>
          <cell r="T1417" t="str">
            <v>ผบE5686</v>
          </cell>
          <cell r="U1417">
            <v>2564</v>
          </cell>
          <cell r="V1417" t="str">
            <v>ผบE5197</v>
          </cell>
          <cell r="W1417">
            <v>2565</v>
          </cell>
          <cell r="X1417"/>
          <cell r="Y1417"/>
          <cell r="Z1417"/>
          <cell r="AA1417">
            <v>25</v>
          </cell>
          <cell r="AB1417">
            <v>7</v>
          </cell>
          <cell r="AC1417">
            <v>2565</v>
          </cell>
          <cell r="AD1417"/>
          <cell r="AE1417"/>
          <cell r="AF1417"/>
          <cell r="AG1417"/>
          <cell r="AH1417"/>
          <cell r="AI1417"/>
          <cell r="AJ1417"/>
          <cell r="AK1417"/>
          <cell r="AL1417"/>
          <cell r="AM1417"/>
          <cell r="AN1417"/>
          <cell r="AO1417"/>
          <cell r="AP1417"/>
          <cell r="AQ1417"/>
          <cell r="AR1417"/>
          <cell r="AS1417"/>
          <cell r="AT1417"/>
          <cell r="AU1417"/>
          <cell r="AV1417"/>
          <cell r="AW1417"/>
          <cell r="AX1417"/>
          <cell r="AY1417"/>
          <cell r="AZ1417"/>
          <cell r="BA1417"/>
          <cell r="BB1417"/>
          <cell r="BC1417"/>
          <cell r="BD1417"/>
          <cell r="BE1417"/>
          <cell r="BF1417"/>
          <cell r="BG1417"/>
          <cell r="BH1417"/>
          <cell r="BI1417"/>
          <cell r="BJ1417"/>
          <cell r="BK1417"/>
          <cell r="BL1417" t="str">
            <v>นายชุติเดช จันทร์ณรงค์ชัย</v>
          </cell>
          <cell r="BM1417">
            <v>883263010384</v>
          </cell>
          <cell r="BN1417"/>
          <cell r="BO1417"/>
          <cell r="BP1417"/>
          <cell r="BQ1417"/>
          <cell r="BR1417"/>
          <cell r="BS1417"/>
          <cell r="BT1417"/>
          <cell r="BU1417"/>
          <cell r="BV1417"/>
          <cell r="BW1417"/>
          <cell r="BX1417"/>
          <cell r="BY1417"/>
          <cell r="BZ1417"/>
          <cell r="CA1417"/>
          <cell r="CB1417"/>
          <cell r="CC1417"/>
          <cell r="CD1417"/>
          <cell r="CE1417"/>
          <cell r="CF1417"/>
          <cell r="CG1417"/>
          <cell r="CH1417"/>
          <cell r="CI1417"/>
          <cell r="CJ1417"/>
          <cell r="CK1417"/>
          <cell r="CL1417"/>
          <cell r="CM1417"/>
          <cell r="CN1417"/>
          <cell r="CO1417"/>
        </row>
        <row r="1418">
          <cell r="B1418">
            <v>2262</v>
          </cell>
          <cell r="C1418">
            <v>1414</v>
          </cell>
          <cell r="D1418">
            <v>3</v>
          </cell>
          <cell r="E1418">
            <v>8</v>
          </cell>
          <cell r="F1418">
            <v>2566</v>
          </cell>
          <cell r="G1418">
            <v>800082419931</v>
          </cell>
          <cell r="H1418" t="str">
            <v>นาย</v>
          </cell>
          <cell r="I1418" t="str">
            <v>เชิดชัย</v>
          </cell>
          <cell r="J1418" t="str">
            <v>สุคำ</v>
          </cell>
          <cell r="K1418">
            <v>3500600513467</v>
          </cell>
          <cell r="L1418" t="str">
            <v>แม่ริม</v>
          </cell>
          <cell r="M1418" t="str">
            <v>เชียงใหม่ 2</v>
          </cell>
          <cell r="N1418">
            <v>8</v>
          </cell>
          <cell r="O1418" t="str">
            <v>สินเชื่อธนาคารประชาชน</v>
          </cell>
          <cell r="P1418" t="str">
            <v>1.บุคคลค้ำประกัน</v>
          </cell>
          <cell r="Q1418">
            <v>54654</v>
          </cell>
          <cell r="R1418">
            <v>24916.84</v>
          </cell>
          <cell r="S1418" t="str">
            <v>แขวงเชียงใหม่</v>
          </cell>
          <cell r="T1418" t="str">
            <v>ผบE1438</v>
          </cell>
          <cell r="U1418">
            <v>2566</v>
          </cell>
          <cell r="V1418" t="str">
            <v>ผบE3293</v>
          </cell>
          <cell r="W1418">
            <v>2566</v>
          </cell>
          <cell r="X1418">
            <v>16</v>
          </cell>
          <cell r="Y1418">
            <v>5</v>
          </cell>
          <cell r="Z1418">
            <v>2566</v>
          </cell>
          <cell r="AA1418"/>
          <cell r="AB1418"/>
          <cell r="AC1418"/>
          <cell r="AD1418"/>
          <cell r="AE1418"/>
          <cell r="AF1418"/>
          <cell r="AG1418"/>
          <cell r="AH1418"/>
          <cell r="AI1418"/>
          <cell r="AJ1418"/>
          <cell r="AK1418"/>
          <cell r="AL1418"/>
          <cell r="AM1418"/>
          <cell r="AN1418"/>
          <cell r="AO1418"/>
          <cell r="AP1418"/>
          <cell r="AQ1418"/>
          <cell r="AR1418"/>
          <cell r="AS1418"/>
          <cell r="AT1418"/>
          <cell r="AU1418"/>
          <cell r="AV1418"/>
          <cell r="AW1418"/>
          <cell r="AX1418"/>
          <cell r="AY1418"/>
          <cell r="AZ1418"/>
          <cell r="BA1418"/>
          <cell r="BB1418"/>
          <cell r="BC1418"/>
          <cell r="BD1418"/>
          <cell r="BE1418"/>
          <cell r="BF1418"/>
          <cell r="BG1418"/>
          <cell r="BH1418"/>
          <cell r="BI1418"/>
          <cell r="BJ1418"/>
          <cell r="BK1418"/>
          <cell r="BL1418" t="str">
            <v>นายเชิดชัย สุคำ</v>
          </cell>
          <cell r="BM1418">
            <v>0</v>
          </cell>
          <cell r="BN1418"/>
          <cell r="BO1418"/>
          <cell r="BP1418"/>
          <cell r="BQ1418"/>
          <cell r="BR1418"/>
          <cell r="BS1418"/>
          <cell r="BT1418"/>
          <cell r="BU1418"/>
          <cell r="BV1418"/>
          <cell r="BW1418"/>
          <cell r="BX1418"/>
          <cell r="BY1418"/>
          <cell r="BZ1418"/>
          <cell r="CA1418"/>
          <cell r="CB1418"/>
          <cell r="CC1418"/>
          <cell r="CD1418"/>
          <cell r="CE1418"/>
          <cell r="CF1418"/>
          <cell r="CG1418"/>
          <cell r="CH1418"/>
          <cell r="CI1418"/>
          <cell r="CJ1418"/>
          <cell r="CK1418"/>
          <cell r="CL1418"/>
          <cell r="CM1418"/>
          <cell r="CN1418"/>
          <cell r="CO1418"/>
        </row>
        <row r="1419">
          <cell r="B1419">
            <v>2263</v>
          </cell>
          <cell r="C1419">
            <v>1415</v>
          </cell>
          <cell r="D1419">
            <v>21</v>
          </cell>
          <cell r="E1419">
            <v>8</v>
          </cell>
          <cell r="F1419">
            <v>2566</v>
          </cell>
          <cell r="G1419">
            <v>800081782453</v>
          </cell>
          <cell r="H1419" t="str">
            <v>นางสาว</v>
          </cell>
          <cell r="I1419" t="str">
            <v>ฐิติมา</v>
          </cell>
          <cell r="J1419" t="str">
            <v>อุ่นเมืองอินทร์</v>
          </cell>
          <cell r="K1419" t="str">
            <v>1-5099-00895-15-4</v>
          </cell>
          <cell r="L1419" t="str">
            <v>สันทราย</v>
          </cell>
          <cell r="M1419" t="str">
            <v>เชียงใหม่ 2</v>
          </cell>
          <cell r="N1419">
            <v>8</v>
          </cell>
          <cell r="O1419" t="str">
            <v>สินเชื่อธนาคารประชาชน</v>
          </cell>
          <cell r="P1419" t="str">
            <v>1.บุคคลค้ำประกัน</v>
          </cell>
          <cell r="Q1419">
            <v>103108.2</v>
          </cell>
          <cell r="R1419">
            <v>43022.89</v>
          </cell>
          <cell r="S1419" t="str">
            <v>แขวงเชียงใหม่</v>
          </cell>
          <cell r="T1419" t="str">
            <v>ผบE2738</v>
          </cell>
          <cell r="U1419">
            <v>2566</v>
          </cell>
          <cell r="V1419" t="str">
            <v>ผบE4432</v>
          </cell>
          <cell r="W1419">
            <v>2566</v>
          </cell>
          <cell r="X1419">
            <v>12</v>
          </cell>
          <cell r="Y1419">
            <v>6</v>
          </cell>
          <cell r="Z1419">
            <v>2566</v>
          </cell>
          <cell r="AA1419"/>
          <cell r="AB1419"/>
          <cell r="AC1419"/>
          <cell r="AD1419"/>
          <cell r="AE1419"/>
          <cell r="AF1419"/>
          <cell r="AG1419"/>
          <cell r="AH1419"/>
          <cell r="AI1419"/>
          <cell r="AJ1419"/>
          <cell r="AK1419"/>
          <cell r="AL1419"/>
          <cell r="AM1419"/>
          <cell r="AN1419"/>
          <cell r="AO1419"/>
          <cell r="AP1419"/>
          <cell r="AQ1419"/>
          <cell r="AR1419"/>
          <cell r="AS1419"/>
          <cell r="AT1419"/>
          <cell r="AU1419"/>
          <cell r="AV1419"/>
          <cell r="AW1419"/>
          <cell r="AX1419"/>
          <cell r="AY1419"/>
          <cell r="AZ1419"/>
          <cell r="BA1419"/>
          <cell r="BB1419"/>
          <cell r="BC1419"/>
          <cell r="BD1419"/>
          <cell r="BE1419"/>
          <cell r="BF1419"/>
          <cell r="BG1419"/>
          <cell r="BH1419"/>
          <cell r="BI1419"/>
          <cell r="BJ1419"/>
          <cell r="BK1419"/>
          <cell r="BL1419" t="str">
            <v>นางสาวฐิติมา อุ่นเมืองอินทร์</v>
          </cell>
          <cell r="BM1419">
            <v>883266010023</v>
          </cell>
          <cell r="BN1419"/>
          <cell r="BO1419"/>
          <cell r="BP1419"/>
          <cell r="BQ1419"/>
          <cell r="BR1419"/>
          <cell r="BS1419"/>
          <cell r="BT1419"/>
          <cell r="BU1419"/>
          <cell r="BV1419"/>
          <cell r="BW1419"/>
          <cell r="BX1419"/>
          <cell r="BY1419"/>
          <cell r="BZ1419"/>
          <cell r="CA1419"/>
          <cell r="CB1419"/>
          <cell r="CC1419"/>
          <cell r="CD1419"/>
          <cell r="CE1419"/>
          <cell r="CF1419"/>
          <cell r="CG1419"/>
          <cell r="CH1419"/>
          <cell r="CI1419"/>
          <cell r="CJ1419"/>
          <cell r="CK1419"/>
          <cell r="CL1419"/>
          <cell r="CM1419"/>
          <cell r="CN1419"/>
          <cell r="CO1419"/>
        </row>
        <row r="1420">
          <cell r="B1420">
            <v>2264</v>
          </cell>
          <cell r="C1420">
            <v>1416</v>
          </cell>
          <cell r="D1420">
            <v>6</v>
          </cell>
          <cell r="E1420">
            <v>9</v>
          </cell>
          <cell r="F1420">
            <v>2566</v>
          </cell>
          <cell r="G1420">
            <v>800059343817</v>
          </cell>
          <cell r="H1420" t="str">
            <v>นาง</v>
          </cell>
          <cell r="I1420" t="str">
            <v>งามพิศ</v>
          </cell>
          <cell r="J1420" t="str">
            <v>อินต๊ะ</v>
          </cell>
          <cell r="K1420" t="str">
            <v>3-5014-00202-13-2</v>
          </cell>
          <cell r="L1420" t="str">
            <v>สันทราย</v>
          </cell>
          <cell r="M1420" t="str">
            <v>เชียงใหม่ 2</v>
          </cell>
          <cell r="N1420">
            <v>8</v>
          </cell>
          <cell r="O1420" t="str">
            <v>สินเชื่อธนาคารประชาชน</v>
          </cell>
          <cell r="P1420" t="str">
            <v>1.บุคคลค้ำประกัน</v>
          </cell>
          <cell r="Q1420">
            <v>96265</v>
          </cell>
          <cell r="R1420">
            <v>20217.240000000002</v>
          </cell>
          <cell r="S1420" t="str">
            <v>แขวงเชียงใหม่</v>
          </cell>
          <cell r="T1420" t="str">
            <v>ผบE2737</v>
          </cell>
          <cell r="U1420">
            <v>2566</v>
          </cell>
          <cell r="V1420" t="str">
            <v>ผบE4435</v>
          </cell>
          <cell r="W1420">
            <v>2566</v>
          </cell>
          <cell r="X1420">
            <v>12</v>
          </cell>
          <cell r="Y1420">
            <v>6</v>
          </cell>
          <cell r="Z1420">
            <v>2566</v>
          </cell>
          <cell r="AA1420"/>
          <cell r="AB1420"/>
          <cell r="AC1420"/>
          <cell r="AD1420"/>
          <cell r="AE1420"/>
          <cell r="AF1420"/>
          <cell r="AG1420"/>
          <cell r="AH1420"/>
          <cell r="AI1420"/>
          <cell r="AJ1420"/>
          <cell r="AK1420"/>
          <cell r="AL1420"/>
          <cell r="AM1420"/>
          <cell r="AN1420"/>
          <cell r="AO1420"/>
          <cell r="AP1420"/>
          <cell r="AQ1420"/>
          <cell r="AR1420"/>
          <cell r="AS1420"/>
          <cell r="AT1420"/>
          <cell r="AU1420"/>
          <cell r="AV1420"/>
          <cell r="AW1420"/>
          <cell r="AX1420"/>
          <cell r="AY1420"/>
          <cell r="AZ1420"/>
          <cell r="BA1420"/>
          <cell r="BB1420"/>
          <cell r="BC1420"/>
          <cell r="BD1420"/>
          <cell r="BE1420"/>
          <cell r="BF1420"/>
          <cell r="BG1420"/>
          <cell r="BH1420"/>
          <cell r="BI1420"/>
          <cell r="BJ1420"/>
          <cell r="BK1420"/>
          <cell r="BL1420" t="str">
            <v>นางงามพิศ อินต๊ะ</v>
          </cell>
          <cell r="BM1420">
            <v>883266010024</v>
          </cell>
          <cell r="BN1420"/>
          <cell r="BO1420"/>
          <cell r="BP1420"/>
          <cell r="BQ1420"/>
          <cell r="BR1420"/>
          <cell r="BS1420"/>
          <cell r="BT1420"/>
          <cell r="BU1420"/>
          <cell r="BV1420"/>
          <cell r="BW1420"/>
          <cell r="BX1420"/>
          <cell r="BY1420"/>
          <cell r="BZ1420"/>
          <cell r="CA1420"/>
          <cell r="CB1420"/>
          <cell r="CC1420"/>
          <cell r="CD1420"/>
          <cell r="CE1420"/>
          <cell r="CF1420"/>
          <cell r="CG1420"/>
          <cell r="CH1420"/>
          <cell r="CI1420"/>
          <cell r="CJ1420"/>
          <cell r="CK1420"/>
          <cell r="CL1420"/>
          <cell r="CM1420"/>
          <cell r="CN1420"/>
          <cell r="CO1420"/>
        </row>
        <row r="1421">
          <cell r="B1421">
            <v>2265</v>
          </cell>
          <cell r="C1421">
            <v>1417</v>
          </cell>
          <cell r="D1421">
            <v>6</v>
          </cell>
          <cell r="E1421">
            <v>9</v>
          </cell>
          <cell r="F1421">
            <v>2566</v>
          </cell>
          <cell r="G1421">
            <v>800085947532</v>
          </cell>
          <cell r="H1421" t="str">
            <v>นางสาว</v>
          </cell>
          <cell r="I1421" t="str">
            <v xml:space="preserve">รัตนาภรณ์ </v>
          </cell>
          <cell r="J1421" t="str">
            <v>พงษ์ตัน</v>
          </cell>
          <cell r="K1421">
            <v>1509901584551</v>
          </cell>
          <cell r="L1421" t="str">
            <v>สันทราย</v>
          </cell>
          <cell r="M1421" t="str">
            <v>เชียงใหม่ 2</v>
          </cell>
          <cell r="N1421">
            <v>8</v>
          </cell>
          <cell r="O1421" t="str">
            <v>สินเชื่อธนาคารประชาชน</v>
          </cell>
          <cell r="P1421" t="str">
            <v>1.บุคคลค้ำประกัน</v>
          </cell>
          <cell r="Q1421">
            <v>55988</v>
          </cell>
          <cell r="R1421">
            <v>22725.16</v>
          </cell>
          <cell r="S1421" t="str">
            <v>แขวงเชียงใหม่</v>
          </cell>
          <cell r="T1421" t="str">
            <v>ผบE1467</v>
          </cell>
          <cell r="U1421">
            <v>2566</v>
          </cell>
          <cell r="V1421" t="str">
            <v>ผบE4441</v>
          </cell>
          <cell r="W1421">
            <v>2566</v>
          </cell>
          <cell r="X1421">
            <v>12</v>
          </cell>
          <cell r="Y1421">
            <v>6</v>
          </cell>
          <cell r="Z1421">
            <v>2566</v>
          </cell>
          <cell r="AA1421"/>
          <cell r="AB1421"/>
          <cell r="AC1421"/>
          <cell r="AD1421"/>
          <cell r="AE1421"/>
          <cell r="AF1421"/>
          <cell r="AG1421"/>
          <cell r="AH1421"/>
          <cell r="AI1421"/>
          <cell r="AJ1421"/>
          <cell r="AK1421"/>
          <cell r="AL1421"/>
          <cell r="AM1421"/>
          <cell r="AN1421"/>
          <cell r="AO1421"/>
          <cell r="AP1421"/>
          <cell r="AQ1421"/>
          <cell r="AR1421"/>
          <cell r="AS1421"/>
          <cell r="AT1421"/>
          <cell r="AU1421"/>
          <cell r="AV1421"/>
          <cell r="AW1421"/>
          <cell r="AX1421"/>
          <cell r="AY1421"/>
          <cell r="AZ1421"/>
          <cell r="BA1421"/>
          <cell r="BB1421"/>
          <cell r="BC1421"/>
          <cell r="BD1421"/>
          <cell r="BE1421"/>
          <cell r="BF1421"/>
          <cell r="BG1421"/>
          <cell r="BH1421"/>
          <cell r="BI1421"/>
          <cell r="BJ1421"/>
          <cell r="BK1421"/>
          <cell r="BL1421" t="str">
            <v>นางสาวรัตนาภรณ์  พงษ์ตัน</v>
          </cell>
          <cell r="BM1421">
            <v>883265010850</v>
          </cell>
          <cell r="BN1421"/>
          <cell r="BO1421"/>
          <cell r="BP1421"/>
          <cell r="BQ1421"/>
          <cell r="BR1421"/>
          <cell r="BS1421"/>
          <cell r="BT1421"/>
          <cell r="BU1421"/>
          <cell r="BV1421"/>
          <cell r="BW1421"/>
          <cell r="BX1421"/>
          <cell r="BY1421"/>
          <cell r="BZ1421"/>
          <cell r="CA1421"/>
          <cell r="CB1421"/>
          <cell r="CC1421"/>
          <cell r="CD1421"/>
          <cell r="CE1421"/>
          <cell r="CF1421"/>
          <cell r="CG1421"/>
          <cell r="CH1421"/>
          <cell r="CI1421"/>
          <cell r="CJ1421"/>
          <cell r="CK1421"/>
          <cell r="CL1421"/>
          <cell r="CM1421"/>
          <cell r="CN1421"/>
          <cell r="CO1421"/>
        </row>
        <row r="1422">
          <cell r="B1422">
            <v>2266</v>
          </cell>
          <cell r="C1422">
            <v>1418</v>
          </cell>
          <cell r="D1422">
            <v>7</v>
          </cell>
          <cell r="E1422">
            <v>9</v>
          </cell>
          <cell r="F1422">
            <v>2566</v>
          </cell>
          <cell r="G1422">
            <v>800076818585</v>
          </cell>
          <cell r="H1422" t="str">
            <v>ว่าที่ร้อยตรี</v>
          </cell>
          <cell r="I1422" t="str">
            <v>ณัฐสิมา</v>
          </cell>
          <cell r="J1422" t="str">
            <v>ถนอมบุญ</v>
          </cell>
          <cell r="K1422" t="str">
            <v>1 5099 01032 29 0</v>
          </cell>
          <cell r="L1422" t="str">
            <v>แม่โจ้</v>
          </cell>
          <cell r="M1422" t="str">
            <v>เชียงใหม่ 2</v>
          </cell>
          <cell r="N1422">
            <v>8</v>
          </cell>
          <cell r="O1422" t="str">
            <v>สินเชื่อธนาคารประชาชน</v>
          </cell>
          <cell r="P1422" t="str">
            <v>1.บุคคลค้ำประกัน</v>
          </cell>
          <cell r="Q1422">
            <v>69067.14</v>
          </cell>
          <cell r="R1422">
            <v>27201.83</v>
          </cell>
          <cell r="S1422" t="str">
            <v>แขวงเชียงใหม่</v>
          </cell>
          <cell r="T1422" t="str">
            <v>ผบE7158</v>
          </cell>
          <cell r="U1422">
            <v>2565</v>
          </cell>
          <cell r="V1422" t="str">
            <v>ผบE139</v>
          </cell>
          <cell r="W1422">
            <v>2566</v>
          </cell>
          <cell r="X1422">
            <v>17</v>
          </cell>
          <cell r="Y1422">
            <v>1</v>
          </cell>
          <cell r="Z1422">
            <v>2566</v>
          </cell>
          <cell r="AA1422"/>
          <cell r="AB1422"/>
          <cell r="AC1422"/>
          <cell r="AD1422"/>
          <cell r="AE1422"/>
          <cell r="AF1422"/>
          <cell r="AG1422"/>
          <cell r="AH1422"/>
          <cell r="AI1422"/>
          <cell r="AJ1422"/>
          <cell r="AK1422"/>
          <cell r="AL1422"/>
          <cell r="AM1422"/>
          <cell r="AN1422"/>
          <cell r="AO1422"/>
          <cell r="AP1422"/>
          <cell r="AQ1422"/>
          <cell r="AR1422"/>
          <cell r="AS1422"/>
          <cell r="AT1422"/>
          <cell r="AU1422"/>
          <cell r="AV1422"/>
          <cell r="AW1422"/>
          <cell r="AX1422"/>
          <cell r="AY1422"/>
          <cell r="AZ1422"/>
          <cell r="BA1422"/>
          <cell r="BB1422"/>
          <cell r="BC1422"/>
          <cell r="BD1422"/>
          <cell r="BE1422"/>
          <cell r="BF1422"/>
          <cell r="BG1422"/>
          <cell r="BH1422"/>
          <cell r="BI1422"/>
          <cell r="BJ1422"/>
          <cell r="BK1422"/>
          <cell r="BL1422" t="str">
            <v>ว่าที่ร้อยตรีณัฐสิมา ถนอมบุญ</v>
          </cell>
          <cell r="BM1422">
            <v>883265010433</v>
          </cell>
          <cell r="BN1422"/>
          <cell r="BO1422"/>
          <cell r="BP1422"/>
          <cell r="BQ1422"/>
          <cell r="BR1422"/>
          <cell r="BS1422"/>
          <cell r="BT1422"/>
          <cell r="BU1422"/>
          <cell r="BV1422"/>
          <cell r="BW1422"/>
          <cell r="BX1422"/>
          <cell r="BY1422"/>
          <cell r="BZ1422"/>
          <cell r="CA1422"/>
          <cell r="CB1422"/>
          <cell r="CC1422"/>
          <cell r="CD1422"/>
          <cell r="CE1422"/>
          <cell r="CF1422"/>
          <cell r="CG1422"/>
          <cell r="CH1422"/>
          <cell r="CI1422"/>
          <cell r="CJ1422"/>
          <cell r="CK1422"/>
          <cell r="CL1422"/>
          <cell r="CM1422"/>
          <cell r="CN1422"/>
          <cell r="CO1422"/>
        </row>
        <row r="1423">
          <cell r="B1423">
            <v>2267</v>
          </cell>
          <cell r="C1423">
            <v>1419</v>
          </cell>
          <cell r="D1423">
            <v>7</v>
          </cell>
          <cell r="E1423">
            <v>9</v>
          </cell>
          <cell r="F1423">
            <v>2566</v>
          </cell>
          <cell r="G1423">
            <v>800145587260</v>
          </cell>
          <cell r="H1423" t="str">
            <v>นาย</v>
          </cell>
          <cell r="I1423" t="str">
            <v xml:space="preserve">กิตติ </v>
          </cell>
          <cell r="J1423" t="str">
            <v>อุ่นเรือน</v>
          </cell>
          <cell r="K1423">
            <v>1500700113375</v>
          </cell>
          <cell r="L1423" t="str">
            <v>แม่โจ้</v>
          </cell>
          <cell r="M1423" t="str">
            <v>เชียงใหม่ 2</v>
          </cell>
          <cell r="N1423">
            <v>8</v>
          </cell>
          <cell r="O1423" t="str">
            <v>สินเชื่อธนาคารประชาชน</v>
          </cell>
          <cell r="P1423" t="str">
            <v>1.บุคคลค้ำประกัน</v>
          </cell>
          <cell r="Q1423">
            <v>45833</v>
          </cell>
          <cell r="R1423">
            <v>3717.47</v>
          </cell>
          <cell r="S1423" t="str">
            <v>แขวงเชียงดาว</v>
          </cell>
          <cell r="T1423" t="str">
            <v>ผบE16</v>
          </cell>
          <cell r="U1423">
            <v>2566</v>
          </cell>
          <cell r="V1423" t="str">
            <v>ผบE96</v>
          </cell>
          <cell r="W1423">
            <v>2566</v>
          </cell>
          <cell r="X1423">
            <v>6</v>
          </cell>
          <cell r="Y1423">
            <v>2</v>
          </cell>
          <cell r="Z1423">
            <v>2566</v>
          </cell>
          <cell r="AA1423"/>
          <cell r="AB1423"/>
          <cell r="AC1423"/>
          <cell r="AD1423"/>
          <cell r="AE1423"/>
          <cell r="AF1423"/>
          <cell r="AG1423"/>
          <cell r="AH1423"/>
          <cell r="AI1423"/>
          <cell r="AJ1423"/>
          <cell r="AK1423"/>
          <cell r="AL1423"/>
          <cell r="AM1423"/>
          <cell r="AN1423"/>
          <cell r="AO1423"/>
          <cell r="AP1423"/>
          <cell r="AQ1423"/>
          <cell r="AR1423"/>
          <cell r="AS1423"/>
          <cell r="AT1423"/>
          <cell r="AU1423"/>
          <cell r="AV1423"/>
          <cell r="AW1423"/>
          <cell r="AX1423"/>
          <cell r="AY1423"/>
          <cell r="AZ1423"/>
          <cell r="BA1423"/>
          <cell r="BB1423"/>
          <cell r="BC1423"/>
          <cell r="BD1423"/>
          <cell r="BE1423"/>
          <cell r="BF1423"/>
          <cell r="BG1423"/>
          <cell r="BH1423"/>
          <cell r="BI1423"/>
          <cell r="BJ1423"/>
          <cell r="BK1423"/>
          <cell r="BL1423" t="str">
            <v>นายกิตติ  อุ่นเรือน</v>
          </cell>
          <cell r="BM1423">
            <v>883265010855</v>
          </cell>
          <cell r="BN1423"/>
          <cell r="BO1423"/>
          <cell r="BP1423"/>
          <cell r="BQ1423"/>
          <cell r="BR1423"/>
          <cell r="BS1423"/>
          <cell r="BT1423"/>
          <cell r="BU1423"/>
          <cell r="BV1423"/>
          <cell r="BW1423"/>
          <cell r="BX1423"/>
          <cell r="BY1423"/>
          <cell r="BZ1423"/>
          <cell r="CA1423"/>
          <cell r="CB1423"/>
          <cell r="CC1423"/>
          <cell r="CD1423"/>
          <cell r="CE1423"/>
          <cell r="CF1423"/>
          <cell r="CG1423"/>
          <cell r="CH1423"/>
          <cell r="CI1423"/>
          <cell r="CJ1423"/>
          <cell r="CK1423"/>
          <cell r="CL1423"/>
          <cell r="CM1423"/>
          <cell r="CN1423"/>
          <cell r="CO1423"/>
        </row>
        <row r="1424">
          <cell r="B1424">
            <v>2268</v>
          </cell>
          <cell r="C1424">
            <v>1420</v>
          </cell>
          <cell r="D1424">
            <v>4</v>
          </cell>
          <cell r="E1424">
            <v>8</v>
          </cell>
          <cell r="F1424">
            <v>2566</v>
          </cell>
          <cell r="G1424">
            <v>800102279513</v>
          </cell>
          <cell r="H1424" t="str">
            <v>นางสาว</v>
          </cell>
          <cell r="I1424" t="str">
            <v>ลลิภัทร</v>
          </cell>
          <cell r="J1424" t="str">
            <v>คัมภีระ</v>
          </cell>
          <cell r="K1424">
            <v>3501300819595</v>
          </cell>
          <cell r="L1424" t="str">
            <v>เชียงใหม่</v>
          </cell>
          <cell r="M1424" t="str">
            <v>เชียงใหม่ 1</v>
          </cell>
          <cell r="N1424">
            <v>8</v>
          </cell>
          <cell r="O1424" t="str">
            <v>สินเชื่อธนาคารประชาชน</v>
          </cell>
          <cell r="P1424" t="str">
            <v>1.บุคคลค้ำประกัน</v>
          </cell>
          <cell r="Q1424">
            <v>197696</v>
          </cell>
          <cell r="R1424">
            <v>29343.73</v>
          </cell>
          <cell r="S1424" t="str">
            <v>แขวงเชียงใหม่</v>
          </cell>
          <cell r="T1424" t="str">
            <v>ผบE6235</v>
          </cell>
          <cell r="U1424">
            <v>2565</v>
          </cell>
          <cell r="V1424" t="str">
            <v>ผบE8430</v>
          </cell>
          <cell r="W1424">
            <v>2565</v>
          </cell>
          <cell r="X1424">
            <v>28</v>
          </cell>
          <cell r="Y1424">
            <v>11</v>
          </cell>
          <cell r="Z1424">
            <v>2565</v>
          </cell>
          <cell r="AA1424"/>
          <cell r="AB1424"/>
          <cell r="AC1424"/>
          <cell r="AD1424"/>
          <cell r="AE1424"/>
          <cell r="AF1424"/>
          <cell r="AG1424"/>
          <cell r="AH1424"/>
          <cell r="AI1424"/>
          <cell r="AJ1424"/>
          <cell r="AK1424"/>
          <cell r="AL1424"/>
          <cell r="AM1424"/>
          <cell r="AN1424"/>
          <cell r="AO1424"/>
          <cell r="AP1424"/>
          <cell r="AQ1424"/>
          <cell r="AR1424"/>
          <cell r="AS1424"/>
          <cell r="AT1424"/>
          <cell r="AU1424"/>
          <cell r="AV1424"/>
          <cell r="AW1424"/>
          <cell r="AX1424"/>
          <cell r="AY1424"/>
          <cell r="AZ1424"/>
          <cell r="BA1424"/>
          <cell r="BB1424"/>
          <cell r="BC1424"/>
          <cell r="BD1424"/>
          <cell r="BE1424"/>
          <cell r="BF1424"/>
          <cell r="BG1424"/>
          <cell r="BH1424"/>
          <cell r="BI1424"/>
          <cell r="BJ1424"/>
          <cell r="BK1424"/>
          <cell r="BL1424" t="str">
            <v>นางสาวลลิภัทร คัมภีระ</v>
          </cell>
          <cell r="BM1424">
            <v>883165010124</v>
          </cell>
          <cell r="BN1424"/>
          <cell r="BO1424"/>
          <cell r="BP1424"/>
          <cell r="BQ1424"/>
          <cell r="BR1424"/>
          <cell r="BS1424"/>
          <cell r="BT1424"/>
          <cell r="BU1424"/>
          <cell r="BV1424"/>
          <cell r="BW1424"/>
          <cell r="BX1424"/>
          <cell r="BY1424"/>
          <cell r="BZ1424"/>
          <cell r="CA1424"/>
          <cell r="CB1424"/>
          <cell r="CC1424"/>
          <cell r="CD1424"/>
          <cell r="CE1424"/>
          <cell r="CF1424"/>
          <cell r="CG1424"/>
          <cell r="CH1424"/>
          <cell r="CI1424"/>
          <cell r="CJ1424"/>
          <cell r="CK1424"/>
          <cell r="CL1424"/>
          <cell r="CM1424"/>
          <cell r="CN1424"/>
          <cell r="CO1424"/>
        </row>
        <row r="1425">
          <cell r="B1425">
            <v>2269</v>
          </cell>
          <cell r="C1425">
            <v>1421</v>
          </cell>
          <cell r="D1425">
            <v>4</v>
          </cell>
          <cell r="E1425">
            <v>8</v>
          </cell>
          <cell r="F1425">
            <v>2566</v>
          </cell>
          <cell r="G1425">
            <v>800099092846</v>
          </cell>
          <cell r="H1425" t="str">
            <v>นางสาว</v>
          </cell>
          <cell r="I1425" t="str">
            <v>มณฑน์รัตน์</v>
          </cell>
          <cell r="J1425" t="str">
            <v>จิตรทรวง</v>
          </cell>
          <cell r="K1425">
            <v>3500600172422</v>
          </cell>
          <cell r="L1425" t="str">
            <v>เชียงใหม่</v>
          </cell>
          <cell r="M1425" t="str">
            <v>เชียงใหม่ 1</v>
          </cell>
          <cell r="N1425">
            <v>8</v>
          </cell>
          <cell r="O1425" t="str">
            <v>สินเชื่อธนาคารประชาชน</v>
          </cell>
          <cell r="P1425" t="str">
            <v>1.บุคคลค้ำประกัน</v>
          </cell>
          <cell r="Q1425">
            <v>130325</v>
          </cell>
          <cell r="R1425">
            <v>34665.800000000003</v>
          </cell>
          <cell r="S1425" t="str">
            <v>แขวงเชียงใหม่</v>
          </cell>
          <cell r="T1425" t="str">
            <v>ผบE7139</v>
          </cell>
          <cell r="U1425">
            <v>2565</v>
          </cell>
          <cell r="V1425" t="str">
            <v>ผบE245</v>
          </cell>
          <cell r="W1425">
            <v>2566</v>
          </cell>
          <cell r="X1425">
            <v>17</v>
          </cell>
          <cell r="Y1425">
            <v>1</v>
          </cell>
          <cell r="Z1425">
            <v>2566</v>
          </cell>
          <cell r="AA1425"/>
          <cell r="AB1425"/>
          <cell r="AC1425"/>
          <cell r="AD1425"/>
          <cell r="AE1425"/>
          <cell r="AF1425"/>
          <cell r="AG1425"/>
          <cell r="AH1425"/>
          <cell r="AI1425"/>
          <cell r="AJ1425"/>
          <cell r="AK1425"/>
          <cell r="AL1425"/>
          <cell r="AM1425"/>
          <cell r="AN1425"/>
          <cell r="AO1425"/>
          <cell r="AP1425"/>
          <cell r="AQ1425"/>
          <cell r="AR1425"/>
          <cell r="AS1425"/>
          <cell r="AT1425"/>
          <cell r="AU1425"/>
          <cell r="AV1425"/>
          <cell r="AW1425"/>
          <cell r="AX1425"/>
          <cell r="AY1425"/>
          <cell r="AZ1425"/>
          <cell r="BA1425"/>
          <cell r="BB1425"/>
          <cell r="BC1425"/>
          <cell r="BD1425"/>
          <cell r="BE1425"/>
          <cell r="BF1425"/>
          <cell r="BG1425"/>
          <cell r="BH1425"/>
          <cell r="BI1425"/>
          <cell r="BJ1425"/>
          <cell r="BK1425"/>
          <cell r="BL1425" t="str">
            <v>นางสาวมณฑน์รัตน์ จิตรทรวง</v>
          </cell>
          <cell r="BM1425">
            <v>883165010179</v>
          </cell>
          <cell r="BN1425"/>
          <cell r="BO1425"/>
          <cell r="BP1425"/>
          <cell r="BQ1425"/>
          <cell r="BR1425"/>
          <cell r="BS1425"/>
          <cell r="BT1425"/>
          <cell r="BU1425"/>
          <cell r="BV1425"/>
          <cell r="BW1425"/>
          <cell r="BX1425"/>
          <cell r="BY1425"/>
          <cell r="BZ1425"/>
          <cell r="CA1425"/>
          <cell r="CB1425"/>
          <cell r="CC1425"/>
          <cell r="CD1425"/>
          <cell r="CE1425"/>
          <cell r="CF1425"/>
          <cell r="CG1425"/>
          <cell r="CH1425"/>
          <cell r="CI1425"/>
          <cell r="CJ1425"/>
          <cell r="CK1425"/>
          <cell r="CL1425"/>
          <cell r="CM1425"/>
          <cell r="CN1425"/>
          <cell r="CO1425"/>
        </row>
        <row r="1426">
          <cell r="B1426">
            <v>2270</v>
          </cell>
          <cell r="C1426">
            <v>1422</v>
          </cell>
          <cell r="D1426">
            <v>4</v>
          </cell>
          <cell r="E1426">
            <v>8</v>
          </cell>
          <cell r="F1426">
            <v>2566</v>
          </cell>
          <cell r="G1426">
            <v>800027845919</v>
          </cell>
          <cell r="H1426" t="str">
            <v>นาง</v>
          </cell>
          <cell r="I1426" t="str">
            <v>สุนิสา</v>
          </cell>
          <cell r="J1426" t="str">
            <v>จินะชิต</v>
          </cell>
          <cell r="K1426">
            <v>3500100044581</v>
          </cell>
          <cell r="L1426" t="str">
            <v>เชียงใหม่</v>
          </cell>
          <cell r="M1426" t="str">
            <v>เชียงใหม่ 1</v>
          </cell>
          <cell r="N1426">
            <v>8</v>
          </cell>
          <cell r="O1426" t="str">
            <v>พัฒนากลุ่มอาชีพ (เกื้อกูล)</v>
          </cell>
          <cell r="P1426" t="str">
            <v>1.บุคคลค้ำประกัน</v>
          </cell>
          <cell r="Q1426">
            <v>1638273.58</v>
          </cell>
          <cell r="R1426">
            <v>199719.22</v>
          </cell>
          <cell r="S1426" t="str">
            <v>จังหวัดเชียงใหม่</v>
          </cell>
          <cell r="T1426" t="str">
            <v>ผบ.2004</v>
          </cell>
          <cell r="U1426">
            <v>2562</v>
          </cell>
          <cell r="V1426" t="str">
            <v>ผบ.2360</v>
          </cell>
          <cell r="W1426">
            <v>2562</v>
          </cell>
          <cell r="X1426"/>
          <cell r="Y1426"/>
          <cell r="Z1426"/>
          <cell r="AA1426">
            <v>28</v>
          </cell>
          <cell r="AB1426">
            <v>10</v>
          </cell>
          <cell r="AC1426">
            <v>2562</v>
          </cell>
          <cell r="AD1426"/>
          <cell r="AE1426"/>
          <cell r="AF1426"/>
          <cell r="AG1426"/>
          <cell r="AH1426"/>
          <cell r="AI1426"/>
          <cell r="AJ1426"/>
          <cell r="AK1426"/>
          <cell r="AL1426"/>
          <cell r="AM1426"/>
          <cell r="AN1426"/>
          <cell r="AO1426"/>
          <cell r="AP1426"/>
          <cell r="AQ1426"/>
          <cell r="AR1426"/>
          <cell r="AS1426"/>
          <cell r="AT1426"/>
          <cell r="AU1426"/>
          <cell r="AV1426"/>
          <cell r="AW1426"/>
          <cell r="AX1426"/>
          <cell r="AY1426"/>
          <cell r="AZ1426"/>
          <cell r="BA1426"/>
          <cell r="BB1426"/>
          <cell r="BC1426"/>
          <cell r="BD1426"/>
          <cell r="BE1426"/>
          <cell r="BF1426"/>
          <cell r="BG1426"/>
          <cell r="BH1426"/>
          <cell r="BI1426"/>
          <cell r="BJ1426"/>
          <cell r="BK1426"/>
          <cell r="BL1426" t="str">
            <v>นางสุนิสา จินะชิต</v>
          </cell>
          <cell r="BM1426">
            <v>883162011068</v>
          </cell>
          <cell r="BN1426"/>
          <cell r="BO1426"/>
          <cell r="BP1426"/>
          <cell r="BQ1426"/>
          <cell r="BR1426"/>
          <cell r="BS1426"/>
          <cell r="BT1426"/>
          <cell r="BU1426"/>
          <cell r="BV1426"/>
          <cell r="BW1426"/>
          <cell r="BX1426"/>
          <cell r="BY1426"/>
          <cell r="BZ1426"/>
          <cell r="CA1426"/>
          <cell r="CB1426"/>
          <cell r="CC1426"/>
          <cell r="CD1426"/>
          <cell r="CE1426"/>
          <cell r="CF1426"/>
          <cell r="CG1426"/>
          <cell r="CH1426"/>
          <cell r="CI1426"/>
          <cell r="CJ1426"/>
          <cell r="CK1426"/>
          <cell r="CL1426"/>
          <cell r="CM1426"/>
          <cell r="CN1426"/>
          <cell r="CO1426"/>
        </row>
        <row r="1427">
          <cell r="B1427">
            <v>2271</v>
          </cell>
          <cell r="C1427">
            <v>1423</v>
          </cell>
          <cell r="D1427">
            <v>8</v>
          </cell>
          <cell r="E1427">
            <v>8</v>
          </cell>
          <cell r="F1427">
            <v>2566</v>
          </cell>
          <cell r="G1427">
            <v>800031874046</v>
          </cell>
          <cell r="H1427" t="str">
            <v>นาย</v>
          </cell>
          <cell r="I1427" t="str">
            <v>ดำเนิน</v>
          </cell>
          <cell r="J1427" t="str">
            <v>ชัยมณี</v>
          </cell>
          <cell r="K1427" t="str">
            <v>3 5015 00518 16 6</v>
          </cell>
          <cell r="L1427" t="str">
            <v>หนองหอย</v>
          </cell>
          <cell r="M1427" t="str">
            <v>เชียงใหม่ 1</v>
          </cell>
          <cell r="N1427">
            <v>8</v>
          </cell>
          <cell r="O1427" t="str">
            <v>สินเชื่อสวัสดิการ</v>
          </cell>
          <cell r="P1427" t="str">
            <v>1.บุคคลค้ำประกัน</v>
          </cell>
          <cell r="Q1427">
            <v>96054.93</v>
          </cell>
          <cell r="R1427">
            <v>15125.83</v>
          </cell>
          <cell r="S1427" t="str">
            <v>แขวงเชียงใหม่</v>
          </cell>
          <cell r="T1427" t="str">
            <v>ผบE2728</v>
          </cell>
          <cell r="U1427">
            <v>2566</v>
          </cell>
          <cell r="V1427" t="str">
            <v>ผบE4411</v>
          </cell>
          <cell r="W1427">
            <v>2566</v>
          </cell>
          <cell r="X1427">
            <v>12</v>
          </cell>
          <cell r="Y1427">
            <v>6</v>
          </cell>
          <cell r="Z1427">
            <v>2566</v>
          </cell>
          <cell r="AA1427"/>
          <cell r="AB1427"/>
          <cell r="AC1427"/>
          <cell r="AD1427"/>
          <cell r="AE1427"/>
          <cell r="AF1427"/>
          <cell r="AG1427"/>
          <cell r="AH1427"/>
          <cell r="AI1427"/>
          <cell r="AJ1427"/>
          <cell r="AK1427"/>
          <cell r="AL1427"/>
          <cell r="AM1427"/>
          <cell r="AN1427"/>
          <cell r="AO1427"/>
          <cell r="AP1427"/>
          <cell r="AQ1427"/>
          <cell r="AR1427"/>
          <cell r="AS1427"/>
          <cell r="AT1427"/>
          <cell r="AU1427"/>
          <cell r="AV1427"/>
          <cell r="AW1427"/>
          <cell r="AX1427"/>
          <cell r="AY1427"/>
          <cell r="AZ1427"/>
          <cell r="BA1427"/>
          <cell r="BB1427"/>
          <cell r="BC1427"/>
          <cell r="BD1427"/>
          <cell r="BE1427"/>
          <cell r="BF1427"/>
          <cell r="BG1427"/>
          <cell r="BH1427"/>
          <cell r="BI1427"/>
          <cell r="BJ1427"/>
          <cell r="BK1427"/>
          <cell r="BL1427" t="str">
            <v>นายดำเนิน ชัยมณี</v>
          </cell>
          <cell r="BM1427">
            <v>883166010005</v>
          </cell>
          <cell r="BN1427"/>
          <cell r="BO1427"/>
          <cell r="BP1427"/>
          <cell r="BQ1427"/>
          <cell r="BR1427"/>
          <cell r="BS1427"/>
          <cell r="BT1427"/>
          <cell r="BU1427"/>
          <cell r="BV1427"/>
          <cell r="BW1427"/>
          <cell r="BX1427"/>
          <cell r="BY1427"/>
          <cell r="BZ1427"/>
          <cell r="CA1427"/>
          <cell r="CB1427"/>
          <cell r="CC1427"/>
          <cell r="CD1427"/>
          <cell r="CE1427"/>
          <cell r="CF1427"/>
          <cell r="CG1427"/>
          <cell r="CH1427"/>
          <cell r="CI1427"/>
          <cell r="CJ1427"/>
          <cell r="CK1427"/>
          <cell r="CL1427"/>
          <cell r="CM1427"/>
          <cell r="CN1427"/>
          <cell r="CO1427"/>
        </row>
        <row r="1428">
          <cell r="B1428">
            <v>2272</v>
          </cell>
          <cell r="C1428">
            <v>1424</v>
          </cell>
          <cell r="D1428">
            <v>11</v>
          </cell>
          <cell r="E1428">
            <v>8</v>
          </cell>
          <cell r="F1428">
            <v>2566</v>
          </cell>
          <cell r="G1428">
            <v>800054826030</v>
          </cell>
          <cell r="H1428" t="str">
            <v>นาง</v>
          </cell>
          <cell r="I1428" t="str">
            <v>เกสรา</v>
          </cell>
          <cell r="J1428" t="str">
            <v>ไอ่มี</v>
          </cell>
          <cell r="K1428">
            <v>5570100082781</v>
          </cell>
          <cell r="L1428" t="str">
            <v>ช้างคลาน</v>
          </cell>
          <cell r="M1428" t="str">
            <v>เชียงใหม่ 1</v>
          </cell>
          <cell r="N1428">
            <v>8</v>
          </cell>
          <cell r="O1428" t="str">
            <v>สินเชื่อธนาคารประชาชน</v>
          </cell>
          <cell r="P1428" t="str">
            <v>1.บุคคลค้ำประกัน</v>
          </cell>
          <cell r="Q1428">
            <v>104194.82</v>
          </cell>
          <cell r="R1428">
            <v>16546.91</v>
          </cell>
          <cell r="S1428" t="str">
            <v>แขวงเชียงใหม่</v>
          </cell>
          <cell r="T1428" t="str">
            <v>ผบ.2560</v>
          </cell>
          <cell r="U1428">
            <v>2563</v>
          </cell>
          <cell r="V1428" t="str">
            <v>ผบ.5202</v>
          </cell>
          <cell r="W1428">
            <v>2563</v>
          </cell>
          <cell r="X1428">
            <v>24</v>
          </cell>
          <cell r="Y1428">
            <v>7</v>
          </cell>
          <cell r="Z1428">
            <v>2563</v>
          </cell>
          <cell r="AA1428"/>
          <cell r="AB1428"/>
          <cell r="AC1428"/>
          <cell r="AD1428"/>
          <cell r="AE1428"/>
          <cell r="AF1428"/>
          <cell r="AG1428"/>
          <cell r="AH1428"/>
          <cell r="AI1428"/>
          <cell r="AJ1428"/>
          <cell r="AK1428"/>
          <cell r="AL1428"/>
          <cell r="AM1428"/>
          <cell r="AN1428"/>
          <cell r="AO1428"/>
          <cell r="AP1428"/>
          <cell r="AQ1428"/>
          <cell r="AR1428"/>
          <cell r="AS1428"/>
          <cell r="AT1428"/>
          <cell r="AU1428"/>
          <cell r="AV1428"/>
          <cell r="AW1428"/>
          <cell r="AX1428"/>
          <cell r="AY1428"/>
          <cell r="AZ1428"/>
          <cell r="BA1428"/>
          <cell r="BB1428"/>
          <cell r="BC1428"/>
          <cell r="BD1428"/>
          <cell r="BE1428"/>
          <cell r="BF1428"/>
          <cell r="BG1428"/>
          <cell r="BH1428"/>
          <cell r="BI1428"/>
          <cell r="BJ1428"/>
          <cell r="BK1428"/>
          <cell r="BL1428" t="str">
            <v>นางเกสรา ไอ่มี</v>
          </cell>
          <cell r="BM1428">
            <v>823560011123</v>
          </cell>
          <cell r="BN1428"/>
          <cell r="BO1428"/>
          <cell r="BP1428"/>
          <cell r="BQ1428"/>
          <cell r="BR1428"/>
          <cell r="BS1428"/>
          <cell r="BT1428"/>
          <cell r="BU1428"/>
          <cell r="BV1428"/>
          <cell r="BW1428"/>
          <cell r="BX1428"/>
          <cell r="BY1428"/>
          <cell r="BZ1428"/>
          <cell r="CA1428"/>
          <cell r="CB1428"/>
          <cell r="CC1428"/>
          <cell r="CD1428"/>
          <cell r="CE1428"/>
          <cell r="CF1428"/>
          <cell r="CG1428"/>
          <cell r="CH1428"/>
          <cell r="CI1428"/>
          <cell r="CJ1428"/>
          <cell r="CK1428"/>
          <cell r="CL1428"/>
          <cell r="CM1428"/>
          <cell r="CN1428"/>
          <cell r="CO1428"/>
        </row>
        <row r="1429">
          <cell r="B1429">
            <v>2273</v>
          </cell>
          <cell r="C1429">
            <v>1425</v>
          </cell>
          <cell r="D1429">
            <v>23</v>
          </cell>
          <cell r="E1429">
            <v>8</v>
          </cell>
          <cell r="F1429">
            <v>2566</v>
          </cell>
          <cell r="G1429">
            <v>800065298500</v>
          </cell>
          <cell r="H1429" t="str">
            <v>นาย</v>
          </cell>
          <cell r="I1429" t="str">
            <v>ปรีชา</v>
          </cell>
          <cell r="J1429" t="str">
            <v>ปัญญาอิ่นแก้ว</v>
          </cell>
          <cell r="K1429" t="str">
            <v>1 5703 00017 25 5</v>
          </cell>
          <cell r="L1429" t="str">
            <v>ถนนทิพย์เนตร</v>
          </cell>
          <cell r="M1429" t="str">
            <v>เชียงใหม่ 1</v>
          </cell>
          <cell r="N1429"/>
          <cell r="O1429" t="str">
            <v>ประชารัฐเพื่อประชาชน</v>
          </cell>
          <cell r="P1429" t="str">
            <v>1.บุคคลค้ำประกัน</v>
          </cell>
          <cell r="Q1429"/>
          <cell r="R1429"/>
          <cell r="S1429" t="str">
            <v>จังหวัดเทิง</v>
          </cell>
          <cell r="T1429" t="str">
            <v>ผบ.1962</v>
          </cell>
          <cell r="U1429">
            <v>2562</v>
          </cell>
          <cell r="V1429" t="str">
            <v>ผบ2403</v>
          </cell>
          <cell r="W1429">
            <v>2562</v>
          </cell>
          <cell r="X1429">
            <v>25</v>
          </cell>
          <cell r="Y1429">
            <v>12</v>
          </cell>
          <cell r="Z1429">
            <v>2562</v>
          </cell>
          <cell r="AA1429"/>
          <cell r="AB1429"/>
          <cell r="AC1429"/>
          <cell r="AD1429"/>
          <cell r="AE1429"/>
          <cell r="AF1429"/>
          <cell r="AG1429"/>
          <cell r="AH1429"/>
          <cell r="AI1429"/>
          <cell r="AJ1429"/>
          <cell r="AK1429"/>
          <cell r="AL1429"/>
          <cell r="AM1429"/>
          <cell r="AN1429"/>
          <cell r="AO1429"/>
          <cell r="AP1429"/>
          <cell r="AQ1429"/>
          <cell r="AR1429"/>
          <cell r="AS1429"/>
          <cell r="AT1429"/>
          <cell r="AU1429"/>
          <cell r="AV1429"/>
          <cell r="AW1429"/>
          <cell r="AX1429"/>
          <cell r="AY1429"/>
          <cell r="AZ1429"/>
          <cell r="BA1429"/>
          <cell r="BB1429"/>
          <cell r="BC1429"/>
          <cell r="BD1429"/>
          <cell r="BE1429"/>
          <cell r="BF1429"/>
          <cell r="BG1429"/>
          <cell r="BH1429"/>
          <cell r="BI1429"/>
          <cell r="BJ1429"/>
          <cell r="BK1429"/>
          <cell r="BL1429" t="str">
            <v>นายปรีชา ปัญญาอิ่นแก้ว</v>
          </cell>
          <cell r="BM1429">
            <v>823560010986</v>
          </cell>
          <cell r="BN1429"/>
          <cell r="BO1429"/>
          <cell r="BP1429"/>
          <cell r="BQ1429"/>
          <cell r="BR1429"/>
          <cell r="BS1429"/>
          <cell r="BT1429"/>
          <cell r="BU1429"/>
          <cell r="BV1429"/>
          <cell r="BW1429"/>
          <cell r="BX1429"/>
          <cell r="BY1429"/>
          <cell r="BZ1429"/>
          <cell r="CA1429"/>
          <cell r="CB1429"/>
          <cell r="CC1429"/>
          <cell r="CD1429"/>
          <cell r="CE1429"/>
          <cell r="CF1429"/>
          <cell r="CG1429"/>
          <cell r="CH1429"/>
          <cell r="CI1429"/>
          <cell r="CJ1429"/>
          <cell r="CK1429"/>
          <cell r="CL1429"/>
          <cell r="CM1429"/>
          <cell r="CN1429"/>
          <cell r="CO1429"/>
        </row>
        <row r="1430">
          <cell r="B1430">
            <v>2274</v>
          </cell>
          <cell r="C1430">
            <v>1426</v>
          </cell>
          <cell r="D1430">
            <v>30</v>
          </cell>
          <cell r="E1430">
            <v>8</v>
          </cell>
          <cell r="F1430">
            <v>2566</v>
          </cell>
          <cell r="G1430" t="str">
            <v>800101752205 ,800121217270</v>
          </cell>
          <cell r="H1430" t="str">
            <v>นางสาว</v>
          </cell>
          <cell r="I1430" t="str">
            <v>รัตติกาล</v>
          </cell>
          <cell r="J1430" t="str">
            <v>พะยามะหนี่</v>
          </cell>
          <cell r="K1430">
            <v>8580384010009</v>
          </cell>
          <cell r="L1430" t="str">
            <v>เชียงใหม่</v>
          </cell>
          <cell r="M1430" t="str">
            <v>เชียงใหม่ 1</v>
          </cell>
          <cell r="N1430">
            <v>8</v>
          </cell>
          <cell r="O1430" t="str">
            <v>สินเชื่อธนาคารประชาชน</v>
          </cell>
          <cell r="P1430" t="str">
            <v>1.บุคคลค้ำประกัน</v>
          </cell>
          <cell r="Q1430">
            <v>41716.720000000001</v>
          </cell>
          <cell r="R1430">
            <v>8812.16</v>
          </cell>
          <cell r="S1430" t="str">
            <v>แขวงเชียงดาว</v>
          </cell>
          <cell r="T1430" t="str">
            <v>ผบE40</v>
          </cell>
          <cell r="U1430">
            <v>2566</v>
          </cell>
          <cell r="V1430" t="str">
            <v>ผบE141</v>
          </cell>
          <cell r="W1430">
            <v>2566</v>
          </cell>
          <cell r="X1430">
            <v>21</v>
          </cell>
          <cell r="Y1430">
            <v>2</v>
          </cell>
          <cell r="Z1430">
            <v>2566</v>
          </cell>
          <cell r="AA1430"/>
          <cell r="AB1430"/>
          <cell r="AC1430"/>
          <cell r="AD1430"/>
          <cell r="AE1430"/>
          <cell r="AF1430"/>
          <cell r="AG1430"/>
          <cell r="AH1430"/>
          <cell r="AI1430"/>
          <cell r="AJ1430"/>
          <cell r="AK1430"/>
          <cell r="AL1430"/>
          <cell r="AM1430"/>
          <cell r="AN1430"/>
          <cell r="AO1430"/>
          <cell r="AP1430"/>
          <cell r="AQ1430"/>
          <cell r="AR1430"/>
          <cell r="AS1430"/>
          <cell r="AT1430"/>
          <cell r="AU1430"/>
          <cell r="AV1430"/>
          <cell r="AW1430"/>
          <cell r="AX1430"/>
          <cell r="AY1430"/>
          <cell r="AZ1430"/>
          <cell r="BA1430"/>
          <cell r="BB1430"/>
          <cell r="BC1430"/>
          <cell r="BD1430"/>
          <cell r="BE1430"/>
          <cell r="BF1430"/>
          <cell r="BG1430"/>
          <cell r="BH1430"/>
          <cell r="BI1430"/>
          <cell r="BJ1430"/>
          <cell r="BK1430"/>
          <cell r="BL1430" t="str">
            <v>นางสาวรัตติกาล พะยามะหนี่</v>
          </cell>
          <cell r="BM1430">
            <v>883165010122</v>
          </cell>
          <cell r="BN1430"/>
          <cell r="BO1430"/>
          <cell r="BP1430"/>
          <cell r="BQ1430"/>
          <cell r="BR1430"/>
          <cell r="BS1430"/>
          <cell r="BT1430"/>
          <cell r="BU1430"/>
          <cell r="BV1430"/>
          <cell r="BW1430"/>
          <cell r="BX1430"/>
          <cell r="BY1430"/>
          <cell r="BZ1430"/>
          <cell r="CA1430"/>
          <cell r="CB1430"/>
          <cell r="CC1430"/>
          <cell r="CD1430"/>
          <cell r="CE1430"/>
          <cell r="CF1430"/>
          <cell r="CG1430"/>
          <cell r="CH1430"/>
          <cell r="CI1430"/>
          <cell r="CJ1430"/>
          <cell r="CK1430"/>
          <cell r="CL1430"/>
          <cell r="CM1430"/>
          <cell r="CN1430"/>
          <cell r="CO1430"/>
        </row>
        <row r="1431">
          <cell r="B1431">
            <v>2275</v>
          </cell>
          <cell r="C1431">
            <v>1427</v>
          </cell>
          <cell r="D1431">
            <v>4</v>
          </cell>
          <cell r="E1431">
            <v>9</v>
          </cell>
          <cell r="F1431">
            <v>2566</v>
          </cell>
          <cell r="G1431">
            <v>800056792784</v>
          </cell>
          <cell r="H1431" t="str">
            <v>นางสาว</v>
          </cell>
          <cell r="I1431" t="str">
            <v xml:space="preserve">นันท์วรัตถ์   </v>
          </cell>
          <cell r="J1431" t="str">
            <v>กลั่นเนียม</v>
          </cell>
          <cell r="K1431">
            <v>3739900385398</v>
          </cell>
          <cell r="L1431" t="str">
            <v>ประตูช้างเผือก</v>
          </cell>
          <cell r="M1431" t="str">
            <v>เชียงใหม่ 1</v>
          </cell>
          <cell r="N1431">
            <v>8</v>
          </cell>
          <cell r="O1431" t="str">
            <v>สินเชื่อธนาคารประชาชน</v>
          </cell>
          <cell r="P1431"/>
          <cell r="Q1431">
            <v>30013.38</v>
          </cell>
          <cell r="R1431">
            <v>8969.1299999999992</v>
          </cell>
          <cell r="S1431" t="str">
            <v>แขวงเชียงใหม่</v>
          </cell>
          <cell r="T1431" t="str">
            <v>ผบ.4812</v>
          </cell>
          <cell r="U1431">
            <v>2562</v>
          </cell>
          <cell r="V1431" t="str">
            <v>ผบ.4466</v>
          </cell>
          <cell r="W1431">
            <v>2562</v>
          </cell>
          <cell r="X1431">
            <v>8</v>
          </cell>
          <cell r="Y1431">
            <v>6</v>
          </cell>
          <cell r="Z1431">
            <v>2562</v>
          </cell>
          <cell r="AA1431"/>
          <cell r="AB1431"/>
          <cell r="AC1431"/>
          <cell r="AD1431"/>
          <cell r="AE1431"/>
          <cell r="AF1431"/>
          <cell r="AG1431"/>
          <cell r="AH1431"/>
          <cell r="AI1431"/>
          <cell r="AJ1431"/>
          <cell r="AK1431"/>
          <cell r="AL1431"/>
          <cell r="AM1431"/>
          <cell r="AN1431"/>
          <cell r="AO1431"/>
          <cell r="AP1431"/>
          <cell r="AQ1431"/>
          <cell r="AR1431"/>
          <cell r="AS1431"/>
          <cell r="AT1431"/>
          <cell r="AU1431"/>
          <cell r="AV1431"/>
          <cell r="AW1431"/>
          <cell r="AX1431"/>
          <cell r="AY1431"/>
          <cell r="AZ1431"/>
          <cell r="BA1431"/>
          <cell r="BB1431"/>
          <cell r="BC1431"/>
          <cell r="BD1431"/>
          <cell r="BE1431"/>
          <cell r="BF1431"/>
          <cell r="BG1431"/>
          <cell r="BH1431"/>
          <cell r="BI1431"/>
          <cell r="BJ1431"/>
          <cell r="BK1431"/>
          <cell r="BL1431" t="str">
            <v>นางสาวนันท์วรัตถ์    กลั่นเนียม</v>
          </cell>
          <cell r="BM1431">
            <v>883162010738</v>
          </cell>
          <cell r="BN1431"/>
          <cell r="BO1431"/>
          <cell r="BP1431"/>
          <cell r="BQ1431"/>
          <cell r="BR1431"/>
          <cell r="BS1431"/>
          <cell r="BT1431"/>
          <cell r="BU1431"/>
          <cell r="BV1431"/>
          <cell r="BW1431"/>
          <cell r="BX1431"/>
          <cell r="BY1431"/>
          <cell r="BZ1431"/>
          <cell r="CA1431"/>
          <cell r="CB1431"/>
          <cell r="CC1431"/>
          <cell r="CD1431"/>
          <cell r="CE1431"/>
          <cell r="CF1431"/>
          <cell r="CG1431"/>
          <cell r="CH1431"/>
          <cell r="CI1431"/>
          <cell r="CJ1431"/>
          <cell r="CK1431"/>
          <cell r="CL1431"/>
          <cell r="CM1431"/>
          <cell r="CN1431"/>
          <cell r="CO1431"/>
        </row>
        <row r="1432">
          <cell r="B1432">
            <v>2276</v>
          </cell>
          <cell r="C1432">
            <v>1428</v>
          </cell>
          <cell r="D1432">
            <v>7</v>
          </cell>
          <cell r="E1432">
            <v>9</v>
          </cell>
          <cell r="F1432">
            <v>2566</v>
          </cell>
          <cell r="G1432">
            <v>800098944039</v>
          </cell>
          <cell r="H1432" t="str">
            <v>นาง</v>
          </cell>
          <cell r="I1432" t="str">
            <v>พนิตพิชา</v>
          </cell>
          <cell r="J1432" t="str">
            <v>แสวงภักดี</v>
          </cell>
          <cell r="K1432">
            <v>3900400179152</v>
          </cell>
          <cell r="L1432" t="str">
            <v>หนองหอย</v>
          </cell>
          <cell r="M1432" t="str">
            <v xml:space="preserve"> เชียงใหม่ 1</v>
          </cell>
          <cell r="N1432">
            <v>8</v>
          </cell>
          <cell r="O1432" t="str">
            <v>สินเชื่อธนาคารประชาชน</v>
          </cell>
          <cell r="P1432" t="str">
            <v>1.บุคคลค้ำประกัน</v>
          </cell>
          <cell r="Q1432">
            <v>37499</v>
          </cell>
          <cell r="R1432">
            <v>13221.57</v>
          </cell>
          <cell r="S1432" t="str">
            <v>แขวงเชียงใหม่</v>
          </cell>
          <cell r="T1432" t="str">
            <v>ผบE312</v>
          </cell>
          <cell r="U1432">
            <v>2566</v>
          </cell>
          <cell r="V1432" t="str">
            <v>ผบE2103</v>
          </cell>
          <cell r="W1432">
            <v>2566</v>
          </cell>
          <cell r="X1432">
            <v>18</v>
          </cell>
          <cell r="Y1432">
            <v>4</v>
          </cell>
          <cell r="Z1432">
            <v>2566</v>
          </cell>
          <cell r="AA1432"/>
          <cell r="AB1432"/>
          <cell r="AC1432"/>
          <cell r="AD1432"/>
          <cell r="AE1432"/>
          <cell r="AF1432"/>
          <cell r="AG1432"/>
          <cell r="AH1432"/>
          <cell r="AI1432"/>
          <cell r="AJ1432"/>
          <cell r="AK1432"/>
          <cell r="AL1432"/>
          <cell r="AM1432"/>
          <cell r="AN1432"/>
          <cell r="AO1432"/>
          <cell r="AP1432"/>
          <cell r="AQ1432"/>
          <cell r="AR1432"/>
          <cell r="AS1432"/>
          <cell r="AT1432"/>
          <cell r="AU1432"/>
          <cell r="AV1432"/>
          <cell r="AW1432"/>
          <cell r="AX1432"/>
          <cell r="AY1432"/>
          <cell r="AZ1432"/>
          <cell r="BA1432"/>
          <cell r="BB1432"/>
          <cell r="BC1432"/>
          <cell r="BD1432"/>
          <cell r="BE1432"/>
          <cell r="BF1432"/>
          <cell r="BG1432"/>
          <cell r="BH1432"/>
          <cell r="BI1432"/>
          <cell r="BJ1432"/>
          <cell r="BK1432"/>
          <cell r="BL1432" t="str">
            <v>นางพนิตพิชา แสวงภักดี</v>
          </cell>
          <cell r="BM1432">
            <v>883165010611</v>
          </cell>
          <cell r="BN1432"/>
          <cell r="BO1432"/>
          <cell r="BP1432"/>
          <cell r="BQ1432"/>
          <cell r="BR1432"/>
          <cell r="BS1432"/>
          <cell r="BT1432"/>
          <cell r="BU1432"/>
          <cell r="BV1432"/>
          <cell r="BW1432"/>
          <cell r="BX1432"/>
          <cell r="BY1432"/>
          <cell r="BZ1432"/>
          <cell r="CA1432"/>
          <cell r="CB1432"/>
          <cell r="CC1432"/>
          <cell r="CD1432"/>
          <cell r="CE1432"/>
          <cell r="CF1432"/>
          <cell r="CG1432"/>
          <cell r="CH1432"/>
          <cell r="CI1432"/>
          <cell r="CJ1432"/>
          <cell r="CK1432"/>
          <cell r="CL1432"/>
          <cell r="CM1432"/>
          <cell r="CN1432"/>
          <cell r="CO1432"/>
        </row>
        <row r="1433">
          <cell r="B1433">
            <v>2277</v>
          </cell>
          <cell r="C1433">
            <v>1429</v>
          </cell>
          <cell r="D1433">
            <v>27</v>
          </cell>
          <cell r="E1433">
            <v>10</v>
          </cell>
          <cell r="F1433">
            <v>2566</v>
          </cell>
          <cell r="G1433" t="str">
            <v>800139337409 , 800139337391</v>
          </cell>
          <cell r="H1433" t="str">
            <v>นางสาว</v>
          </cell>
          <cell r="I1433" t="str">
            <v>นิตยาภรณ์</v>
          </cell>
          <cell r="J1433" t="str">
            <v>คำชัยวงศ์</v>
          </cell>
          <cell r="K1433">
            <v>1509966091908</v>
          </cell>
          <cell r="L1433" t="str">
            <v>หนองหอย</v>
          </cell>
          <cell r="M1433" t="str">
            <v>เชียงใหม่ 1</v>
          </cell>
          <cell r="N1433">
            <v>8</v>
          </cell>
          <cell r="O1433" t="str">
            <v>สินเชื่อเคหะ , สินเชื่อไทรทอง (MRTA)</v>
          </cell>
          <cell r="P1433" t="str">
            <v>2.หลักทรัพย์ค้ำประกัน</v>
          </cell>
          <cell r="Q1433">
            <v>447376.9</v>
          </cell>
          <cell r="R1433">
            <v>13890.12</v>
          </cell>
          <cell r="S1433" t="str">
            <v>จังหวัดเชียงใหม่</v>
          </cell>
          <cell r="T1433" t="str">
            <v>ผบE330</v>
          </cell>
          <cell r="U1433">
            <v>2566</v>
          </cell>
          <cell r="V1433" t="str">
            <v>ผบE1127</v>
          </cell>
          <cell r="W1433">
            <v>2566</v>
          </cell>
          <cell r="X1433">
            <v>10</v>
          </cell>
          <cell r="Y1433">
            <v>7</v>
          </cell>
          <cell r="Z1433">
            <v>2566</v>
          </cell>
          <cell r="AA1433"/>
          <cell r="AB1433"/>
          <cell r="AC1433"/>
          <cell r="AD1433"/>
          <cell r="AE1433"/>
          <cell r="AF1433"/>
          <cell r="AG1433"/>
          <cell r="AH1433"/>
          <cell r="AI1433"/>
          <cell r="AJ1433"/>
          <cell r="AK1433"/>
          <cell r="AL1433"/>
          <cell r="AM1433"/>
          <cell r="AN1433"/>
          <cell r="AO1433"/>
          <cell r="AP1433"/>
          <cell r="AQ1433"/>
          <cell r="AR1433"/>
          <cell r="AS1433"/>
          <cell r="AT1433"/>
          <cell r="AU1433"/>
          <cell r="AV1433"/>
          <cell r="AW1433"/>
          <cell r="AX1433"/>
          <cell r="AY1433"/>
          <cell r="AZ1433"/>
          <cell r="BA1433"/>
          <cell r="BB1433"/>
          <cell r="BC1433"/>
          <cell r="BD1433"/>
          <cell r="BE1433"/>
          <cell r="BF1433"/>
          <cell r="BG1433"/>
          <cell r="BH1433"/>
          <cell r="BI1433"/>
          <cell r="BJ1433"/>
          <cell r="BK1433"/>
          <cell r="BL1433" t="str">
            <v>นางสาวนิตยาภรณ์ คำชัยวงศ์</v>
          </cell>
          <cell r="BM1433">
            <v>883165010731</v>
          </cell>
          <cell r="BN1433"/>
          <cell r="BO1433"/>
          <cell r="BP1433"/>
          <cell r="BQ1433"/>
          <cell r="BR1433"/>
          <cell r="BS1433"/>
          <cell r="BT1433"/>
          <cell r="BU1433"/>
          <cell r="BV1433"/>
          <cell r="BW1433"/>
          <cell r="BX1433"/>
          <cell r="BY1433"/>
          <cell r="BZ1433"/>
          <cell r="CA1433"/>
          <cell r="CB1433"/>
          <cell r="CC1433"/>
          <cell r="CD1433"/>
          <cell r="CE1433"/>
          <cell r="CF1433"/>
          <cell r="CG1433"/>
          <cell r="CH1433"/>
          <cell r="CI1433"/>
          <cell r="CJ1433"/>
          <cell r="CK1433"/>
          <cell r="CL1433"/>
          <cell r="CM1433"/>
          <cell r="CN1433"/>
          <cell r="CO1433"/>
        </row>
        <row r="1434">
          <cell r="B1434">
            <v>2278</v>
          </cell>
          <cell r="C1434">
            <v>1430</v>
          </cell>
          <cell r="D1434">
            <v>18</v>
          </cell>
          <cell r="E1434">
            <v>9</v>
          </cell>
          <cell r="F1434">
            <v>2566</v>
          </cell>
          <cell r="G1434">
            <v>800085971854</v>
          </cell>
          <cell r="H1434" t="str">
            <v>นาย</v>
          </cell>
          <cell r="I1434" t="str">
            <v>สมัย</v>
          </cell>
          <cell r="J1434" t="str">
            <v>จริยา</v>
          </cell>
          <cell r="K1434" t="str">
            <v>3 5207 00229 88 4</v>
          </cell>
          <cell r="L1434" t="str">
            <v>เซ็นทรัล แอร์พอร์ต พลาซ่า เชียงใหม่</v>
          </cell>
          <cell r="M1434" t="str">
            <v>เชียงใหม่ 1</v>
          </cell>
          <cell r="N1434">
            <v>8</v>
          </cell>
          <cell r="O1434" t="str">
            <v>สินเชื่อธนาคารประชาชน</v>
          </cell>
          <cell r="P1434" t="str">
            <v>1.บุคคลค้ำประกัน</v>
          </cell>
          <cell r="Q1434">
            <v>70656</v>
          </cell>
          <cell r="R1434">
            <v>22335.599999999999</v>
          </cell>
          <cell r="S1434" t="str">
            <v>แขวงเชียงใหม่</v>
          </cell>
          <cell r="T1434" t="str">
            <v>ผบ.892</v>
          </cell>
          <cell r="U1434">
            <v>2565</v>
          </cell>
          <cell r="V1434" t="str">
            <v>ผบ.1386</v>
          </cell>
          <cell r="W1434">
            <v>2565</v>
          </cell>
          <cell r="X1434"/>
          <cell r="Y1434"/>
          <cell r="Z1434"/>
          <cell r="AA1434">
            <v>29</v>
          </cell>
          <cell r="AB1434">
            <v>8</v>
          </cell>
          <cell r="AC1434">
            <v>2565</v>
          </cell>
          <cell r="AD1434"/>
          <cell r="AE1434"/>
          <cell r="AF1434"/>
          <cell r="AG1434"/>
          <cell r="AH1434"/>
          <cell r="AI1434"/>
          <cell r="AJ1434"/>
          <cell r="AK1434"/>
          <cell r="AL1434"/>
          <cell r="AM1434"/>
          <cell r="AN1434"/>
          <cell r="AO1434"/>
          <cell r="AP1434"/>
          <cell r="AQ1434"/>
          <cell r="AR1434"/>
          <cell r="AS1434"/>
          <cell r="AT1434"/>
          <cell r="AU1434"/>
          <cell r="AV1434"/>
          <cell r="AW1434"/>
          <cell r="AX1434"/>
          <cell r="AY1434"/>
          <cell r="AZ1434"/>
          <cell r="BA1434"/>
          <cell r="BB1434"/>
          <cell r="BC1434"/>
          <cell r="BD1434"/>
          <cell r="BE1434"/>
          <cell r="BF1434"/>
          <cell r="BG1434"/>
          <cell r="BH1434"/>
          <cell r="BI1434"/>
          <cell r="BJ1434"/>
          <cell r="BK1434"/>
          <cell r="BL1434" t="str">
            <v>นายสมัย จริยา</v>
          </cell>
          <cell r="BM1434">
            <v>0</v>
          </cell>
          <cell r="BN1434"/>
          <cell r="BO1434"/>
          <cell r="BP1434"/>
          <cell r="BQ1434"/>
          <cell r="BR1434"/>
          <cell r="BS1434"/>
          <cell r="BT1434"/>
          <cell r="BU1434"/>
          <cell r="BV1434"/>
          <cell r="BW1434"/>
          <cell r="BX1434"/>
          <cell r="BY1434"/>
          <cell r="BZ1434"/>
          <cell r="CA1434"/>
          <cell r="CB1434"/>
          <cell r="CC1434"/>
          <cell r="CD1434"/>
          <cell r="CE1434"/>
          <cell r="CF1434"/>
          <cell r="CG1434"/>
          <cell r="CH1434"/>
          <cell r="CI1434"/>
          <cell r="CJ1434"/>
          <cell r="CK1434"/>
          <cell r="CL1434"/>
          <cell r="CM1434"/>
          <cell r="CN1434"/>
          <cell r="CO1434"/>
        </row>
        <row r="1435">
          <cell r="B1435">
            <v>2279</v>
          </cell>
          <cell r="C1435">
            <v>1431</v>
          </cell>
          <cell r="D1435">
            <v>27</v>
          </cell>
          <cell r="E1435">
            <v>9</v>
          </cell>
          <cell r="F1435">
            <v>2566</v>
          </cell>
          <cell r="G1435">
            <v>800075831241</v>
          </cell>
          <cell r="H1435" t="str">
            <v>นาย</v>
          </cell>
          <cell r="I1435" t="str">
            <v>ณัธชัย</v>
          </cell>
          <cell r="J1435" t="str">
            <v>พฤฒิพาณิชย์</v>
          </cell>
          <cell r="K1435">
            <v>3570500578745</v>
          </cell>
          <cell r="L1435" t="str">
            <v>ประตูช้างเผือก</v>
          </cell>
          <cell r="M1435" t="str">
            <v>เชียงใหม่ 1</v>
          </cell>
          <cell r="N1435">
            <v>8</v>
          </cell>
          <cell r="O1435" t="str">
            <v>สินเชื่อไทรทอง</v>
          </cell>
          <cell r="P1435" t="str">
            <v>2.หลักทรัพย์ค้ำประกัน</v>
          </cell>
          <cell r="Q1435">
            <v>2076695.32</v>
          </cell>
          <cell r="R1435">
            <v>342813.57</v>
          </cell>
          <cell r="S1435" t="str">
            <v>จังหวัดเชียงใหม่</v>
          </cell>
          <cell r="T1435" t="str">
            <v>ผบE329</v>
          </cell>
          <cell r="U1435">
            <v>2566</v>
          </cell>
          <cell r="V1435" t="str">
            <v>ผบE1543</v>
          </cell>
          <cell r="W1435">
            <v>2566</v>
          </cell>
          <cell r="X1435"/>
          <cell r="Y1435"/>
          <cell r="Z1435"/>
          <cell r="AA1435">
            <v>28</v>
          </cell>
          <cell r="AB1435">
            <v>8</v>
          </cell>
          <cell r="AC1435">
            <v>2566</v>
          </cell>
          <cell r="AD1435"/>
          <cell r="AE1435"/>
          <cell r="AF1435"/>
          <cell r="AG1435"/>
          <cell r="AH1435"/>
          <cell r="AI1435"/>
          <cell r="AJ1435"/>
          <cell r="AK1435"/>
          <cell r="AL1435"/>
          <cell r="AM1435"/>
          <cell r="AN1435"/>
          <cell r="AO1435"/>
          <cell r="AP1435"/>
          <cell r="AQ1435"/>
          <cell r="AR1435"/>
          <cell r="AS1435"/>
          <cell r="AT1435"/>
          <cell r="AU1435"/>
          <cell r="AV1435"/>
          <cell r="AW1435"/>
          <cell r="AX1435"/>
          <cell r="AY1435"/>
          <cell r="AZ1435"/>
          <cell r="BA1435"/>
          <cell r="BB1435"/>
          <cell r="BC1435"/>
          <cell r="BD1435"/>
          <cell r="BE1435"/>
          <cell r="BF1435"/>
          <cell r="BG1435"/>
          <cell r="BH1435"/>
          <cell r="BI1435"/>
          <cell r="BJ1435"/>
          <cell r="BK1435"/>
          <cell r="BL1435" t="str">
            <v>นายณัธชัย พฤฒิพาณิชย์</v>
          </cell>
          <cell r="BM1435">
            <v>0</v>
          </cell>
          <cell r="BN1435"/>
          <cell r="BO1435"/>
          <cell r="BP1435"/>
          <cell r="BQ1435"/>
          <cell r="BR1435"/>
          <cell r="BS1435"/>
          <cell r="BT1435"/>
          <cell r="BU1435"/>
          <cell r="BV1435"/>
          <cell r="BW1435"/>
          <cell r="BX1435"/>
          <cell r="BY1435"/>
          <cell r="BZ1435"/>
          <cell r="CA1435"/>
          <cell r="CB1435"/>
          <cell r="CC1435"/>
          <cell r="CD1435"/>
          <cell r="CE1435"/>
          <cell r="CF1435"/>
          <cell r="CG1435"/>
          <cell r="CH1435"/>
          <cell r="CI1435"/>
          <cell r="CJ1435"/>
          <cell r="CK1435"/>
          <cell r="CL1435"/>
          <cell r="CM1435"/>
          <cell r="CN1435"/>
          <cell r="CO1435"/>
        </row>
        <row r="1436">
          <cell r="B1436">
            <v>2280</v>
          </cell>
          <cell r="C1436">
            <v>1432</v>
          </cell>
          <cell r="D1436">
            <v>29</v>
          </cell>
          <cell r="E1436">
            <v>9</v>
          </cell>
          <cell r="F1436">
            <v>2566</v>
          </cell>
          <cell r="G1436">
            <v>800026889371</v>
          </cell>
          <cell r="H1436" t="str">
            <v>นาย</v>
          </cell>
          <cell r="I1436" t="str">
            <v>สรเดช</v>
          </cell>
          <cell r="J1436" t="str">
            <v>จันทร์เที่ยง</v>
          </cell>
          <cell r="K1436">
            <v>3501400617979</v>
          </cell>
          <cell r="L1436" t="str">
            <v>ช้างคลาน</v>
          </cell>
          <cell r="M1436" t="str">
            <v>เชียงใหม่ 1</v>
          </cell>
          <cell r="N1436">
            <v>8</v>
          </cell>
          <cell r="O1436" t="str">
            <v>สินเชื่อธนาคารประชาชน</v>
          </cell>
          <cell r="P1436" t="str">
            <v>1.บุคคลค้ำประกัน</v>
          </cell>
          <cell r="Q1436">
            <v>63595</v>
          </cell>
          <cell r="R1436">
            <v>12645.52</v>
          </cell>
          <cell r="S1436" t="str">
            <v>แขวงเชียงใหม่</v>
          </cell>
          <cell r="T1436" t="str">
            <v>ผบ.4821</v>
          </cell>
          <cell r="U1436">
            <v>2562</v>
          </cell>
          <cell r="V1436" t="str">
            <v>ผบ.4473</v>
          </cell>
          <cell r="W1436">
            <v>2562</v>
          </cell>
          <cell r="X1436"/>
          <cell r="Y1436"/>
          <cell r="Z1436"/>
          <cell r="AA1436">
            <v>8</v>
          </cell>
          <cell r="AB1436">
            <v>6</v>
          </cell>
          <cell r="AC1436">
            <v>2562</v>
          </cell>
          <cell r="AD1436"/>
          <cell r="AE1436"/>
          <cell r="AF1436"/>
          <cell r="AG1436"/>
          <cell r="AH1436"/>
          <cell r="AI1436"/>
          <cell r="AJ1436"/>
          <cell r="AK1436"/>
          <cell r="AL1436"/>
          <cell r="AM1436"/>
          <cell r="AN1436"/>
          <cell r="AO1436"/>
          <cell r="AP1436"/>
          <cell r="AQ1436"/>
          <cell r="AR1436"/>
          <cell r="AS1436"/>
          <cell r="AT1436"/>
          <cell r="AU1436"/>
          <cell r="AV1436"/>
          <cell r="AW1436"/>
          <cell r="AX1436"/>
          <cell r="AY1436"/>
          <cell r="AZ1436"/>
          <cell r="BA1436"/>
          <cell r="BB1436"/>
          <cell r="BC1436"/>
          <cell r="BD1436"/>
          <cell r="BE1436"/>
          <cell r="BF1436"/>
          <cell r="BG1436"/>
          <cell r="BH1436"/>
          <cell r="BI1436"/>
          <cell r="BJ1436"/>
          <cell r="BK1436"/>
          <cell r="BL1436" t="str">
            <v>นายสรเดช จันทร์เที่ยง</v>
          </cell>
          <cell r="BM1436">
            <v>883161010266</v>
          </cell>
          <cell r="BN1436"/>
          <cell r="BO1436"/>
          <cell r="BP1436"/>
          <cell r="BQ1436"/>
          <cell r="BR1436"/>
          <cell r="BS1436"/>
          <cell r="BT1436"/>
          <cell r="BU1436"/>
          <cell r="BV1436"/>
          <cell r="BW1436"/>
          <cell r="BX1436"/>
          <cell r="BY1436"/>
          <cell r="BZ1436"/>
          <cell r="CA1436"/>
          <cell r="CB1436"/>
          <cell r="CC1436"/>
          <cell r="CD1436"/>
          <cell r="CE1436"/>
          <cell r="CF1436"/>
          <cell r="CG1436"/>
          <cell r="CH1436"/>
          <cell r="CI1436"/>
          <cell r="CJ1436"/>
          <cell r="CK1436"/>
          <cell r="CL1436"/>
          <cell r="CM1436"/>
          <cell r="CN1436"/>
          <cell r="CO1436"/>
        </row>
        <row r="1437">
          <cell r="B1437">
            <v>2281</v>
          </cell>
          <cell r="C1437">
            <v>1433</v>
          </cell>
          <cell r="D1437">
            <v>11</v>
          </cell>
          <cell r="E1437">
            <v>10</v>
          </cell>
          <cell r="F1437">
            <v>2566</v>
          </cell>
          <cell r="G1437">
            <v>800115411665</v>
          </cell>
          <cell r="H1437" t="str">
            <v>นางสาว</v>
          </cell>
          <cell r="I1437" t="str">
            <v>ภัททิรา</v>
          </cell>
          <cell r="J1437" t="str">
            <v>สุขเจริญ</v>
          </cell>
          <cell r="K1437" t="str">
            <v>3 5019 00233 31 2</v>
          </cell>
          <cell r="L1437" t="str">
            <v>หนองหอย</v>
          </cell>
          <cell r="M1437" t="str">
            <v>เชียงใหม่ 1</v>
          </cell>
          <cell r="N1437">
            <v>8</v>
          </cell>
          <cell r="O1437" t="str">
            <v>สินเชื่อธนาคารประชาชน</v>
          </cell>
          <cell r="P1437" t="str">
            <v>1.บุคคลค้ำประกัน</v>
          </cell>
          <cell r="Q1437">
            <v>50601</v>
          </cell>
          <cell r="R1437">
            <v>11087.77</v>
          </cell>
          <cell r="S1437" t="str">
            <v>แขวงเชียงใหม่</v>
          </cell>
          <cell r="T1437" t="str">
            <v>ผบE2726</v>
          </cell>
          <cell r="U1437">
            <v>2566</v>
          </cell>
          <cell r="V1437" t="str">
            <v>ผบE5670</v>
          </cell>
          <cell r="W1437">
            <v>2566</v>
          </cell>
          <cell r="X1437">
            <v>10</v>
          </cell>
          <cell r="Y1437">
            <v>7</v>
          </cell>
          <cell r="Z1437">
            <v>2566</v>
          </cell>
          <cell r="AA1437"/>
          <cell r="AB1437"/>
          <cell r="AC1437"/>
          <cell r="AD1437"/>
          <cell r="AE1437"/>
          <cell r="AF1437"/>
          <cell r="AG1437"/>
          <cell r="AH1437"/>
          <cell r="AI1437"/>
          <cell r="AJ1437"/>
          <cell r="AK1437"/>
          <cell r="AL1437"/>
          <cell r="AM1437"/>
          <cell r="AN1437"/>
          <cell r="AO1437"/>
          <cell r="AP1437"/>
          <cell r="AQ1437"/>
          <cell r="AR1437"/>
          <cell r="AS1437"/>
          <cell r="AT1437"/>
          <cell r="AU1437"/>
          <cell r="AV1437"/>
          <cell r="AW1437"/>
          <cell r="AX1437"/>
          <cell r="AY1437"/>
          <cell r="AZ1437"/>
          <cell r="BA1437"/>
          <cell r="BB1437"/>
          <cell r="BC1437"/>
          <cell r="BD1437"/>
          <cell r="BE1437"/>
          <cell r="BF1437"/>
          <cell r="BG1437"/>
          <cell r="BH1437"/>
          <cell r="BI1437"/>
          <cell r="BJ1437"/>
          <cell r="BK1437"/>
          <cell r="BL1437" t="str">
            <v>นางสาวภัททิรา สุขเจริญ</v>
          </cell>
          <cell r="BM1437">
            <v>883166010004</v>
          </cell>
          <cell r="BN1437"/>
          <cell r="BO1437"/>
          <cell r="BP1437"/>
          <cell r="BQ1437"/>
          <cell r="BR1437"/>
          <cell r="BS1437"/>
          <cell r="BT1437"/>
          <cell r="BU1437"/>
          <cell r="BV1437"/>
          <cell r="BW1437"/>
          <cell r="BX1437"/>
          <cell r="BY1437"/>
          <cell r="BZ1437"/>
          <cell r="CA1437"/>
          <cell r="CB1437"/>
          <cell r="CC1437"/>
          <cell r="CD1437"/>
          <cell r="CE1437"/>
          <cell r="CF1437"/>
          <cell r="CG1437"/>
          <cell r="CH1437"/>
          <cell r="CI1437"/>
          <cell r="CJ1437"/>
          <cell r="CK1437"/>
          <cell r="CL1437"/>
          <cell r="CM1437"/>
          <cell r="CN1437"/>
          <cell r="CO1437"/>
        </row>
        <row r="1438">
          <cell r="B1438">
            <v>2282</v>
          </cell>
          <cell r="C1438">
            <v>1434</v>
          </cell>
          <cell r="D1438">
            <v>18</v>
          </cell>
          <cell r="E1438">
            <v>10</v>
          </cell>
          <cell r="F1438">
            <v>2566</v>
          </cell>
          <cell r="G1438">
            <v>800083099831</v>
          </cell>
          <cell r="H1438" t="str">
            <v>นางสาว</v>
          </cell>
          <cell r="I1438" t="str">
            <v>ประทุมพร</v>
          </cell>
          <cell r="J1438" t="str">
            <v>กายาสา</v>
          </cell>
          <cell r="K1438">
            <v>1571200074029</v>
          </cell>
          <cell r="L1438" t="str">
            <v>หนองหอย</v>
          </cell>
          <cell r="M1438" t="str">
            <v>เชียงใหม่ 1</v>
          </cell>
          <cell r="N1438">
            <v>8</v>
          </cell>
          <cell r="O1438" t="str">
            <v>สินเชื่อธนาคารประชาชน</v>
          </cell>
          <cell r="P1438" t="str">
            <v>1.บุคคลค้ำประกัน</v>
          </cell>
          <cell r="Q1438">
            <v>35368.519999999997</v>
          </cell>
          <cell r="R1438">
            <v>5513.95</v>
          </cell>
          <cell r="S1438" t="str">
            <v>แขวงเชียงใหม่</v>
          </cell>
          <cell r="T1438" t="str">
            <v>ผบ.6468</v>
          </cell>
          <cell r="U1438">
            <v>2563</v>
          </cell>
          <cell r="V1438" t="str">
            <v>ผบ.152</v>
          </cell>
          <cell r="W1438">
            <v>2565</v>
          </cell>
          <cell r="X1438"/>
          <cell r="Y1438"/>
          <cell r="Z1438"/>
          <cell r="AA1438">
            <v>14</v>
          </cell>
          <cell r="AB1438">
            <v>2</v>
          </cell>
          <cell r="AC1438">
            <v>2565</v>
          </cell>
          <cell r="AD1438"/>
          <cell r="AE1438"/>
          <cell r="AF1438"/>
          <cell r="AG1438"/>
          <cell r="AH1438"/>
          <cell r="AI1438"/>
          <cell r="AJ1438"/>
          <cell r="AK1438"/>
          <cell r="AL1438"/>
          <cell r="AM1438"/>
          <cell r="AN1438"/>
          <cell r="AO1438"/>
          <cell r="AP1438"/>
          <cell r="AQ1438"/>
          <cell r="AR1438"/>
          <cell r="AS1438"/>
          <cell r="AT1438"/>
          <cell r="AU1438"/>
          <cell r="AV1438"/>
          <cell r="AW1438"/>
          <cell r="AX1438"/>
          <cell r="AY1438"/>
          <cell r="AZ1438"/>
          <cell r="BA1438"/>
          <cell r="BB1438"/>
          <cell r="BC1438"/>
          <cell r="BD1438"/>
          <cell r="BE1438"/>
          <cell r="BF1438"/>
          <cell r="BG1438"/>
          <cell r="BH1438"/>
          <cell r="BI1438"/>
          <cell r="BJ1438"/>
          <cell r="BK1438"/>
          <cell r="BL1438" t="str">
            <v>นางสาวประทุมพร กายาสา</v>
          </cell>
          <cell r="BM1438">
            <v>883163010409</v>
          </cell>
          <cell r="BN1438"/>
          <cell r="BO1438"/>
          <cell r="BP1438"/>
          <cell r="BQ1438"/>
          <cell r="BR1438"/>
          <cell r="BS1438"/>
          <cell r="BT1438"/>
          <cell r="BU1438"/>
          <cell r="BV1438"/>
          <cell r="BW1438"/>
          <cell r="BX1438"/>
          <cell r="BY1438"/>
          <cell r="BZ1438"/>
          <cell r="CA1438"/>
          <cell r="CB1438"/>
          <cell r="CC1438"/>
          <cell r="CD1438"/>
          <cell r="CE1438"/>
          <cell r="CF1438"/>
          <cell r="CG1438"/>
          <cell r="CH1438"/>
          <cell r="CI1438"/>
          <cell r="CJ1438"/>
          <cell r="CK1438"/>
          <cell r="CL1438"/>
          <cell r="CM1438"/>
          <cell r="CN1438"/>
          <cell r="CO1438"/>
        </row>
        <row r="1439">
          <cell r="B1439">
            <v>2283</v>
          </cell>
          <cell r="C1439">
            <v>1435</v>
          </cell>
          <cell r="D1439">
            <v>18</v>
          </cell>
          <cell r="E1439">
            <v>10</v>
          </cell>
          <cell r="F1439">
            <v>2566</v>
          </cell>
          <cell r="G1439">
            <v>800082212112</v>
          </cell>
          <cell r="H1439" t="str">
            <v>นาย</v>
          </cell>
          <cell r="I1439" t="str">
            <v>วชิรธัน</v>
          </cell>
          <cell r="J1439" t="str">
            <v>ธรรมธิ</v>
          </cell>
          <cell r="K1439">
            <v>1500700075287</v>
          </cell>
          <cell r="L1439" t="str">
            <v>นิมมานเหมินทร์</v>
          </cell>
          <cell r="M1439" t="str">
            <v>เชียงใหม่1</v>
          </cell>
          <cell r="N1439">
            <v>8</v>
          </cell>
          <cell r="O1439" t="str">
            <v>สินเชื่อธนาคารประชาชน</v>
          </cell>
          <cell r="P1439" t="str">
            <v>1.บุคคลค้ำประกัน</v>
          </cell>
          <cell r="Q1439">
            <v>46454.69</v>
          </cell>
          <cell r="R1439">
            <v>17051.2</v>
          </cell>
          <cell r="S1439" t="str">
            <v>แขวงเชียงใหม่</v>
          </cell>
          <cell r="T1439" t="str">
            <v>ผบE3549</v>
          </cell>
          <cell r="U1439">
            <v>2566</v>
          </cell>
          <cell r="V1439" t="str">
            <v>ผบE6426</v>
          </cell>
          <cell r="W1439">
            <v>2566</v>
          </cell>
          <cell r="X1439"/>
          <cell r="Y1439"/>
          <cell r="Z1439"/>
          <cell r="AA1439">
            <v>7</v>
          </cell>
          <cell r="AB1439">
            <v>8</v>
          </cell>
          <cell r="AC1439">
            <v>2566</v>
          </cell>
          <cell r="AD1439"/>
          <cell r="AE1439"/>
          <cell r="AF1439"/>
          <cell r="AG1439"/>
          <cell r="AH1439"/>
          <cell r="AI1439"/>
          <cell r="AJ1439"/>
          <cell r="AK1439"/>
          <cell r="AL1439"/>
          <cell r="AM1439"/>
          <cell r="AN1439"/>
          <cell r="AO1439"/>
          <cell r="AP1439"/>
          <cell r="AQ1439"/>
          <cell r="AR1439"/>
          <cell r="AS1439"/>
          <cell r="AT1439"/>
          <cell r="AU1439"/>
          <cell r="AV1439"/>
          <cell r="AW1439"/>
          <cell r="AX1439"/>
          <cell r="AY1439"/>
          <cell r="AZ1439"/>
          <cell r="BA1439"/>
          <cell r="BB1439"/>
          <cell r="BC1439"/>
          <cell r="BD1439"/>
          <cell r="BE1439"/>
          <cell r="BF1439"/>
          <cell r="BG1439"/>
          <cell r="BH1439"/>
          <cell r="BI1439"/>
          <cell r="BJ1439"/>
          <cell r="BK1439"/>
          <cell r="BL1439" t="str">
            <v>นายวชิรธัน ธรรมธิ</v>
          </cell>
          <cell r="BM1439">
            <v>883165010419</v>
          </cell>
          <cell r="BN1439"/>
          <cell r="BO1439"/>
          <cell r="BP1439"/>
          <cell r="BQ1439"/>
          <cell r="BR1439"/>
          <cell r="BS1439"/>
          <cell r="BT1439"/>
          <cell r="BU1439"/>
          <cell r="BV1439"/>
          <cell r="BW1439"/>
          <cell r="BX1439"/>
          <cell r="BY1439"/>
          <cell r="BZ1439"/>
          <cell r="CA1439"/>
          <cell r="CB1439"/>
          <cell r="CC1439"/>
          <cell r="CD1439"/>
          <cell r="CE1439"/>
          <cell r="CF1439"/>
          <cell r="CG1439"/>
          <cell r="CH1439"/>
          <cell r="CI1439"/>
          <cell r="CJ1439"/>
          <cell r="CK1439"/>
          <cell r="CL1439"/>
          <cell r="CM1439"/>
          <cell r="CN1439"/>
          <cell r="CO1439"/>
        </row>
        <row r="1440">
          <cell r="B1440">
            <v>2284</v>
          </cell>
          <cell r="C1440">
            <v>1436</v>
          </cell>
          <cell r="D1440">
            <v>18</v>
          </cell>
          <cell r="E1440">
            <v>10</v>
          </cell>
          <cell r="F1440">
            <v>2566</v>
          </cell>
          <cell r="G1440">
            <v>800075626161</v>
          </cell>
          <cell r="H1440" t="str">
            <v>นาย</v>
          </cell>
          <cell r="I1440" t="str">
            <v>ชัยทัต</v>
          </cell>
          <cell r="J1440" t="str">
            <v>คันทะสาร</v>
          </cell>
          <cell r="K1440">
            <v>1550900071455</v>
          </cell>
          <cell r="L1440" t="str">
            <v>ถนนทิพย์เนตร</v>
          </cell>
          <cell r="M1440" t="str">
            <v>เชียงใหม่ 1</v>
          </cell>
          <cell r="N1440"/>
          <cell r="O1440" t="str">
            <v>ธนาคารประชาชน</v>
          </cell>
          <cell r="P1440" t="str">
            <v>1.บุคคลค้ำประกัน</v>
          </cell>
          <cell r="Q1440"/>
          <cell r="R1440"/>
          <cell r="S1440" t="str">
            <v>จังหวัดน่าน สาขาปัว</v>
          </cell>
          <cell r="T1440" t="str">
            <v>ผบ.1120</v>
          </cell>
          <cell r="U1440">
            <v>2562</v>
          </cell>
          <cell r="V1440" t="str">
            <v>ผบ1296</v>
          </cell>
          <cell r="W1440">
            <v>2562</v>
          </cell>
          <cell r="X1440"/>
          <cell r="Y1440"/>
          <cell r="Z1440"/>
          <cell r="AA1440">
            <v>21</v>
          </cell>
          <cell r="AB1440">
            <v>10</v>
          </cell>
          <cell r="AC1440">
            <v>2562</v>
          </cell>
          <cell r="AD1440"/>
          <cell r="AE1440"/>
          <cell r="AF1440"/>
          <cell r="AG1440"/>
          <cell r="AH1440"/>
          <cell r="AI1440"/>
          <cell r="AJ1440"/>
          <cell r="AK1440"/>
          <cell r="AL1440"/>
          <cell r="AM1440"/>
          <cell r="AN1440"/>
          <cell r="AO1440"/>
          <cell r="AP1440"/>
          <cell r="AQ1440"/>
          <cell r="AR1440"/>
          <cell r="AS1440"/>
          <cell r="AT1440"/>
          <cell r="AU1440"/>
          <cell r="AV1440"/>
          <cell r="AW1440"/>
          <cell r="AX1440"/>
          <cell r="AY1440"/>
          <cell r="AZ1440"/>
          <cell r="BA1440"/>
          <cell r="BB1440"/>
          <cell r="BC1440"/>
          <cell r="BD1440"/>
          <cell r="BE1440"/>
          <cell r="BF1440"/>
          <cell r="BG1440"/>
          <cell r="BH1440"/>
          <cell r="BI1440"/>
          <cell r="BJ1440"/>
          <cell r="BK1440"/>
          <cell r="BL1440" t="str">
            <v>นายชัยทัต คันทะสาร</v>
          </cell>
          <cell r="BM1440">
            <v>883162010766</v>
          </cell>
          <cell r="BN1440"/>
          <cell r="BO1440"/>
          <cell r="BP1440"/>
          <cell r="BQ1440"/>
          <cell r="BR1440"/>
          <cell r="BS1440"/>
          <cell r="BT1440"/>
          <cell r="BU1440"/>
          <cell r="BV1440"/>
          <cell r="BW1440"/>
          <cell r="BX1440"/>
          <cell r="BY1440"/>
          <cell r="BZ1440"/>
          <cell r="CA1440"/>
          <cell r="CB1440"/>
          <cell r="CC1440"/>
          <cell r="CD1440"/>
          <cell r="CE1440"/>
          <cell r="CF1440"/>
          <cell r="CG1440"/>
          <cell r="CH1440"/>
          <cell r="CI1440"/>
          <cell r="CJ1440"/>
          <cell r="CK1440"/>
          <cell r="CL1440"/>
          <cell r="CM1440"/>
          <cell r="CN1440"/>
          <cell r="CO1440"/>
        </row>
        <row r="1441">
          <cell r="B1441">
            <v>2285</v>
          </cell>
          <cell r="C1441">
            <v>1437</v>
          </cell>
          <cell r="D1441">
            <v>18</v>
          </cell>
          <cell r="E1441">
            <v>10</v>
          </cell>
          <cell r="F1441">
            <v>2566</v>
          </cell>
          <cell r="G1441">
            <v>800073956339</v>
          </cell>
          <cell r="H1441" t="str">
            <v>นาง</v>
          </cell>
          <cell r="I1441" t="str">
            <v>รุ่งนภา</v>
          </cell>
          <cell r="J1441" t="str">
            <v>สุขลำภู</v>
          </cell>
          <cell r="K1441">
            <v>5529990000782</v>
          </cell>
          <cell r="L1441" t="str">
            <v>ถนนทิพย์เนตร</v>
          </cell>
          <cell r="M1441" t="str">
            <v>เชียงใหม่ 1</v>
          </cell>
          <cell r="N1441">
            <v>8</v>
          </cell>
          <cell r="O1441" t="str">
            <v>สินเชื่อธนาคารประชาชน</v>
          </cell>
          <cell r="P1441" t="str">
            <v>4.ไม่มีหลักประกัน</v>
          </cell>
          <cell r="Q1441">
            <v>113145.36</v>
          </cell>
          <cell r="R1441">
            <v>23401.200000000001</v>
          </cell>
          <cell r="S1441" t="str">
            <v>แขวงลำปาง</v>
          </cell>
          <cell r="T1441" t="str">
            <v>ผบE1843</v>
          </cell>
          <cell r="U1441">
            <v>2563</v>
          </cell>
          <cell r="V1441" t="str">
            <v>ผบE1589</v>
          </cell>
          <cell r="W1441">
            <v>2563</v>
          </cell>
          <cell r="X1441"/>
          <cell r="Y1441"/>
          <cell r="Z1441"/>
          <cell r="AA1441">
            <v>20</v>
          </cell>
          <cell r="AB1441">
            <v>10</v>
          </cell>
          <cell r="AC1441">
            <v>2563</v>
          </cell>
          <cell r="AD1441"/>
          <cell r="AE1441"/>
          <cell r="AF1441"/>
          <cell r="AG1441"/>
          <cell r="AH1441"/>
          <cell r="AI1441"/>
          <cell r="AJ1441"/>
          <cell r="AK1441"/>
          <cell r="AL1441"/>
          <cell r="AM1441"/>
          <cell r="AN1441"/>
          <cell r="AO1441"/>
          <cell r="AP1441"/>
          <cell r="AQ1441"/>
          <cell r="AR1441"/>
          <cell r="AS1441"/>
          <cell r="AT1441"/>
          <cell r="AU1441"/>
          <cell r="AV1441"/>
          <cell r="AW1441"/>
          <cell r="AX1441"/>
          <cell r="AY1441"/>
          <cell r="AZ1441"/>
          <cell r="BA1441"/>
          <cell r="BB1441"/>
          <cell r="BC1441"/>
          <cell r="BD1441"/>
          <cell r="BE1441"/>
          <cell r="BF1441"/>
          <cell r="BG1441"/>
          <cell r="BH1441"/>
          <cell r="BI1441"/>
          <cell r="BJ1441"/>
          <cell r="BK1441"/>
          <cell r="BL1441" t="str">
            <v>นางรุ่งนภา สุขลำภู</v>
          </cell>
          <cell r="BM1441">
            <v>883163011148</v>
          </cell>
          <cell r="BN1441"/>
          <cell r="BO1441"/>
          <cell r="BP1441"/>
          <cell r="BQ1441"/>
          <cell r="BR1441"/>
          <cell r="BS1441"/>
          <cell r="BT1441"/>
          <cell r="BU1441"/>
          <cell r="BV1441"/>
          <cell r="BW1441"/>
          <cell r="BX1441"/>
          <cell r="BY1441"/>
          <cell r="BZ1441"/>
          <cell r="CA1441"/>
          <cell r="CB1441"/>
          <cell r="CC1441"/>
          <cell r="CD1441"/>
          <cell r="CE1441"/>
          <cell r="CF1441"/>
          <cell r="CG1441"/>
          <cell r="CH1441"/>
          <cell r="CI1441"/>
          <cell r="CJ1441"/>
          <cell r="CK1441"/>
          <cell r="CL1441"/>
          <cell r="CM1441"/>
          <cell r="CN1441"/>
          <cell r="CO1441"/>
        </row>
        <row r="1442">
          <cell r="B1442">
            <v>2286</v>
          </cell>
          <cell r="C1442">
            <v>1438</v>
          </cell>
          <cell r="D1442">
            <v>18</v>
          </cell>
          <cell r="E1442">
            <v>10</v>
          </cell>
          <cell r="F1442">
            <v>2566</v>
          </cell>
          <cell r="G1442">
            <v>800071884574</v>
          </cell>
          <cell r="H1442" t="str">
            <v>นางสาว</v>
          </cell>
          <cell r="I1442" t="str">
            <v>เกศษิณี</v>
          </cell>
          <cell r="J1442" t="str">
            <v>สงวนศิลป์</v>
          </cell>
          <cell r="K1442">
            <v>1500700072598</v>
          </cell>
          <cell r="L1442" t="str">
            <v>เซ็นทรัลเฟสติวัล เชียงใหม่</v>
          </cell>
          <cell r="M1442" t="str">
            <v>เชียงใหม่ 1</v>
          </cell>
          <cell r="N1442">
            <v>8</v>
          </cell>
          <cell r="O1442" t="str">
            <v>สินเชื่อธนาคารประชาชน</v>
          </cell>
          <cell r="P1442" t="str">
            <v>1.บุคคลค้ำประกัน</v>
          </cell>
          <cell r="Q1442">
            <v>137438</v>
          </cell>
          <cell r="R1442">
            <v>71867.94</v>
          </cell>
          <cell r="S1442" t="str">
            <v>แขวงเชียงใหม่</v>
          </cell>
          <cell r="T1442" t="str">
            <v>ผบE310</v>
          </cell>
          <cell r="U1442">
            <v>2566</v>
          </cell>
          <cell r="V1442" t="str">
            <v>ผบE2102</v>
          </cell>
          <cell r="W1442">
            <v>2566</v>
          </cell>
          <cell r="X1442">
            <v>18</v>
          </cell>
          <cell r="Y1442">
            <v>4</v>
          </cell>
          <cell r="Z1442">
            <v>2566</v>
          </cell>
          <cell r="AA1442"/>
          <cell r="AB1442"/>
          <cell r="AC1442"/>
          <cell r="AD1442"/>
          <cell r="AE1442"/>
          <cell r="AF1442"/>
          <cell r="AG1442"/>
          <cell r="AH1442"/>
          <cell r="AI1442"/>
          <cell r="AJ1442"/>
          <cell r="AK1442"/>
          <cell r="AL1442"/>
          <cell r="AM1442"/>
          <cell r="AN1442"/>
          <cell r="AO1442"/>
          <cell r="AP1442"/>
          <cell r="AQ1442"/>
          <cell r="AR1442"/>
          <cell r="AS1442"/>
          <cell r="AT1442"/>
          <cell r="AU1442"/>
          <cell r="AV1442"/>
          <cell r="AW1442"/>
          <cell r="AX1442"/>
          <cell r="AY1442"/>
          <cell r="AZ1442"/>
          <cell r="BA1442"/>
          <cell r="BB1442"/>
          <cell r="BC1442"/>
          <cell r="BD1442"/>
          <cell r="BE1442"/>
          <cell r="BF1442"/>
          <cell r="BG1442"/>
          <cell r="BH1442"/>
          <cell r="BI1442"/>
          <cell r="BJ1442"/>
          <cell r="BK1442"/>
          <cell r="BL1442" t="str">
            <v>นางสาวเกศษิณี สงวนศิลป์</v>
          </cell>
          <cell r="BM1442">
            <v>88316501268</v>
          </cell>
          <cell r="BN1442"/>
          <cell r="BO1442"/>
          <cell r="BP1442"/>
          <cell r="BQ1442"/>
          <cell r="BR1442"/>
          <cell r="BS1442"/>
          <cell r="BT1442"/>
          <cell r="BU1442"/>
          <cell r="BV1442"/>
          <cell r="BW1442"/>
          <cell r="BX1442"/>
          <cell r="BY1442"/>
          <cell r="BZ1442"/>
          <cell r="CA1442"/>
          <cell r="CB1442"/>
          <cell r="CC1442"/>
          <cell r="CD1442"/>
          <cell r="CE1442"/>
          <cell r="CF1442"/>
          <cell r="CG1442"/>
          <cell r="CH1442"/>
          <cell r="CI1442"/>
          <cell r="CJ1442"/>
          <cell r="CK1442"/>
          <cell r="CL1442"/>
          <cell r="CM1442"/>
          <cell r="CN1442"/>
          <cell r="CO1442"/>
        </row>
        <row r="1443">
          <cell r="B1443">
            <v>2287</v>
          </cell>
          <cell r="C1443">
            <v>1439</v>
          </cell>
          <cell r="D1443">
            <v>18</v>
          </cell>
          <cell r="E1443">
            <v>10</v>
          </cell>
          <cell r="F1443">
            <v>2566</v>
          </cell>
          <cell r="G1443">
            <v>800074178636</v>
          </cell>
          <cell r="H1443" t="str">
            <v>นาง</v>
          </cell>
          <cell r="I1443" t="str">
            <v>รุ่งนภา</v>
          </cell>
          <cell r="J1443" t="str">
            <v>สุ่มเกิด</v>
          </cell>
          <cell r="K1443">
            <v>3640800003445</v>
          </cell>
          <cell r="L1443" t="str">
            <v>ช้างม่อย</v>
          </cell>
          <cell r="M1443" t="str">
            <v>เชียงใหม่ 1</v>
          </cell>
          <cell r="N1443">
            <v>8</v>
          </cell>
          <cell r="O1443" t="str">
            <v>สินเชื่อธนาคารประชาชน</v>
          </cell>
          <cell r="P1443" t="str">
            <v>1.บุคคลค้ำประกัน</v>
          </cell>
          <cell r="Q1443">
            <v>56512</v>
          </cell>
          <cell r="R1443">
            <v>23273.279999999999</v>
          </cell>
          <cell r="S1443" t="str">
            <v>จังหวัดสวรรคโลก</v>
          </cell>
          <cell r="T1443" t="str">
            <v>ผบE258</v>
          </cell>
          <cell r="U1443">
            <v>2566</v>
          </cell>
          <cell r="V1443" t="str">
            <v>ผบE800</v>
          </cell>
          <cell r="W1443">
            <v>2566</v>
          </cell>
          <cell r="X1443">
            <v>12</v>
          </cell>
          <cell r="Y1443">
            <v>6</v>
          </cell>
          <cell r="Z1443">
            <v>2566</v>
          </cell>
          <cell r="AA1443"/>
          <cell r="AB1443"/>
          <cell r="AC1443"/>
          <cell r="AD1443"/>
          <cell r="AE1443"/>
          <cell r="AF1443"/>
          <cell r="AG1443"/>
          <cell r="AH1443"/>
          <cell r="AI1443"/>
          <cell r="AJ1443"/>
          <cell r="AK1443"/>
          <cell r="AL1443"/>
          <cell r="AM1443"/>
          <cell r="AN1443"/>
          <cell r="AO1443"/>
          <cell r="AP1443"/>
          <cell r="AQ1443"/>
          <cell r="AR1443"/>
          <cell r="AS1443"/>
          <cell r="AT1443"/>
          <cell r="AU1443"/>
          <cell r="AV1443"/>
          <cell r="AW1443"/>
          <cell r="AX1443"/>
          <cell r="AY1443"/>
          <cell r="AZ1443"/>
          <cell r="BA1443"/>
          <cell r="BB1443"/>
          <cell r="BC1443"/>
          <cell r="BD1443"/>
          <cell r="BE1443"/>
          <cell r="BF1443"/>
          <cell r="BG1443"/>
          <cell r="BH1443"/>
          <cell r="BI1443"/>
          <cell r="BJ1443"/>
          <cell r="BK1443"/>
          <cell r="BL1443" t="str">
            <v>นางรุ่งนภา สุ่มเกิด</v>
          </cell>
          <cell r="BM1443">
            <v>883165010776</v>
          </cell>
          <cell r="BN1443"/>
          <cell r="BO1443"/>
          <cell r="BP1443"/>
          <cell r="BQ1443"/>
          <cell r="BR1443"/>
          <cell r="BS1443"/>
          <cell r="BT1443"/>
          <cell r="BU1443"/>
          <cell r="BV1443"/>
          <cell r="BW1443"/>
          <cell r="BX1443"/>
          <cell r="BY1443"/>
          <cell r="BZ1443"/>
          <cell r="CA1443"/>
          <cell r="CB1443"/>
          <cell r="CC1443"/>
          <cell r="CD1443"/>
          <cell r="CE1443"/>
          <cell r="CF1443"/>
          <cell r="CG1443"/>
          <cell r="CH1443"/>
          <cell r="CI1443"/>
          <cell r="CJ1443"/>
          <cell r="CK1443"/>
          <cell r="CL1443"/>
          <cell r="CM1443"/>
          <cell r="CN1443"/>
          <cell r="CO1443"/>
        </row>
        <row r="1444">
          <cell r="B1444">
            <v>2288</v>
          </cell>
          <cell r="C1444">
            <v>1440</v>
          </cell>
          <cell r="D1444">
            <v>18</v>
          </cell>
          <cell r="E1444">
            <v>10</v>
          </cell>
          <cell r="F1444">
            <v>2566</v>
          </cell>
          <cell r="G1444">
            <v>800148801429</v>
          </cell>
          <cell r="H1444" t="str">
            <v>นาย</v>
          </cell>
          <cell r="I1444" t="str">
            <v>ปิติ</v>
          </cell>
          <cell r="J1444" t="str">
            <v>พิบูลย์ศักดิ์กุล</v>
          </cell>
          <cell r="K1444" t="str">
            <v>3-1017-01342-21-2</v>
          </cell>
          <cell r="L1444" t="str">
            <v>เซ็นทรัล แอร์พอร์ต พลาซ่า เชียงใหม่</v>
          </cell>
          <cell r="M1444" t="str">
            <v>เชียงใหม่ 1</v>
          </cell>
          <cell r="N1444">
            <v>8</v>
          </cell>
          <cell r="O1444" t="str">
            <v>สินเชื่อสร้างงานสร้างอาชีพ</v>
          </cell>
          <cell r="P1444"/>
          <cell r="Q1444">
            <v>100000</v>
          </cell>
          <cell r="R1444">
            <v>3104.31</v>
          </cell>
          <cell r="S1444" t="str">
            <v>แขวงเชียงใหม่</v>
          </cell>
          <cell r="T1444" t="str">
            <v>ผบE3673</v>
          </cell>
          <cell r="U1444">
            <v>2566</v>
          </cell>
          <cell r="V1444" t="str">
            <v>ผบE6655</v>
          </cell>
          <cell r="W1444">
            <v>2566</v>
          </cell>
          <cell r="X1444">
            <v>15</v>
          </cell>
          <cell r="Y1444">
            <v>8</v>
          </cell>
          <cell r="Z1444">
            <v>2566</v>
          </cell>
          <cell r="AA1444"/>
          <cell r="AB1444"/>
          <cell r="AC1444"/>
          <cell r="AD1444"/>
          <cell r="AE1444"/>
          <cell r="AF1444"/>
          <cell r="AG1444"/>
          <cell r="AH1444"/>
          <cell r="AI1444"/>
          <cell r="AJ1444"/>
          <cell r="AK1444"/>
          <cell r="AL1444"/>
          <cell r="AM1444"/>
          <cell r="AN1444"/>
          <cell r="AO1444"/>
          <cell r="AP1444"/>
          <cell r="AQ1444"/>
          <cell r="AR1444"/>
          <cell r="AS1444"/>
          <cell r="AT1444"/>
          <cell r="AU1444"/>
          <cell r="AV1444"/>
          <cell r="AW1444"/>
          <cell r="AX1444"/>
          <cell r="AY1444"/>
          <cell r="AZ1444"/>
          <cell r="BA1444"/>
          <cell r="BB1444"/>
          <cell r="BC1444"/>
          <cell r="BD1444"/>
          <cell r="BE1444"/>
          <cell r="BF1444"/>
          <cell r="BG1444"/>
          <cell r="BH1444"/>
          <cell r="BI1444"/>
          <cell r="BJ1444"/>
          <cell r="BK1444"/>
          <cell r="BL1444" t="str">
            <v>นายปิติ พิบูลย์ศักดิ์กุล</v>
          </cell>
          <cell r="BM1444">
            <v>0</v>
          </cell>
          <cell r="BN1444"/>
          <cell r="BO1444"/>
          <cell r="BP1444"/>
          <cell r="BQ1444"/>
          <cell r="BR1444"/>
          <cell r="BS1444"/>
          <cell r="BT1444"/>
          <cell r="BU1444"/>
          <cell r="BV1444"/>
          <cell r="BW1444"/>
          <cell r="BX1444"/>
          <cell r="BY1444"/>
          <cell r="BZ1444"/>
          <cell r="CA1444"/>
          <cell r="CB1444"/>
          <cell r="CC1444"/>
          <cell r="CD1444"/>
          <cell r="CE1444"/>
          <cell r="CF1444"/>
          <cell r="CG1444"/>
          <cell r="CH1444"/>
          <cell r="CI1444"/>
          <cell r="CJ1444"/>
          <cell r="CK1444"/>
          <cell r="CL1444"/>
          <cell r="CM1444"/>
          <cell r="CN1444"/>
          <cell r="CO1444"/>
        </row>
        <row r="1445">
          <cell r="B1445">
            <v>2289</v>
          </cell>
          <cell r="C1445">
            <v>1441</v>
          </cell>
          <cell r="D1445">
            <v>18</v>
          </cell>
          <cell r="E1445">
            <v>10</v>
          </cell>
          <cell r="F1445">
            <v>2566</v>
          </cell>
          <cell r="G1445">
            <v>800121272861</v>
          </cell>
          <cell r="H1445" t="str">
            <v>นาย</v>
          </cell>
          <cell r="I1445" t="str">
            <v>โสฬส</v>
          </cell>
          <cell r="J1445" t="str">
            <v>พรหมรักษ์</v>
          </cell>
          <cell r="K1445">
            <v>3570101567782</v>
          </cell>
          <cell r="L1445" t="str">
            <v>เซ็นทรัล แอร์พอร์ต พลาซ่า เชียงใหม่</v>
          </cell>
          <cell r="M1445" t="str">
            <v>เชียงใหม่ 1</v>
          </cell>
          <cell r="N1445">
            <v>8</v>
          </cell>
          <cell r="O1445" t="str">
            <v>สินเชื่อเสริมพลังฐานราก (PSA)</v>
          </cell>
          <cell r="P1445" t="str">
            <v>4.ไม่มีหลักประกัน</v>
          </cell>
          <cell r="Q1445">
            <v>30000</v>
          </cell>
          <cell r="R1445">
            <v>2398.5</v>
          </cell>
          <cell r="S1445" t="str">
            <v>แขวงเชียงใหม่</v>
          </cell>
          <cell r="T1445" t="str">
            <v>ผบE5355</v>
          </cell>
          <cell r="U1445">
            <v>2565</v>
          </cell>
          <cell r="V1445" t="str">
            <v>ผบE7490</v>
          </cell>
          <cell r="W1445">
            <v>2565</v>
          </cell>
          <cell r="X1445">
            <v>25</v>
          </cell>
          <cell r="Y1445">
            <v>10</v>
          </cell>
          <cell r="Z1445">
            <v>2565</v>
          </cell>
          <cell r="AA1445"/>
          <cell r="AB1445"/>
          <cell r="AC1445"/>
          <cell r="AD1445"/>
          <cell r="AE1445"/>
          <cell r="AF1445"/>
          <cell r="AG1445"/>
          <cell r="AH1445"/>
          <cell r="AI1445"/>
          <cell r="AJ1445"/>
          <cell r="AK1445"/>
          <cell r="AL1445"/>
          <cell r="AM1445"/>
          <cell r="AN1445"/>
          <cell r="AO1445"/>
          <cell r="AP1445"/>
          <cell r="AQ1445"/>
          <cell r="AR1445"/>
          <cell r="AS1445"/>
          <cell r="AT1445"/>
          <cell r="AU1445"/>
          <cell r="AV1445"/>
          <cell r="AW1445"/>
          <cell r="AX1445"/>
          <cell r="AY1445"/>
          <cell r="AZ1445"/>
          <cell r="BA1445"/>
          <cell r="BB1445"/>
          <cell r="BC1445"/>
          <cell r="BD1445"/>
          <cell r="BE1445"/>
          <cell r="BF1445"/>
          <cell r="BG1445"/>
          <cell r="BH1445"/>
          <cell r="BI1445"/>
          <cell r="BJ1445"/>
          <cell r="BK1445"/>
          <cell r="BL1445" t="str">
            <v>นายโสฬส พรหมรักษ์</v>
          </cell>
          <cell r="BM1445">
            <v>883165010143</v>
          </cell>
          <cell r="BN1445"/>
          <cell r="BO1445"/>
          <cell r="BP1445"/>
          <cell r="BQ1445"/>
          <cell r="BR1445"/>
          <cell r="BS1445"/>
          <cell r="BT1445"/>
          <cell r="BU1445"/>
          <cell r="BV1445"/>
          <cell r="BW1445"/>
          <cell r="BX1445"/>
          <cell r="BY1445"/>
          <cell r="BZ1445"/>
          <cell r="CA1445"/>
          <cell r="CB1445"/>
          <cell r="CC1445"/>
          <cell r="CD1445"/>
          <cell r="CE1445"/>
          <cell r="CF1445"/>
          <cell r="CG1445"/>
          <cell r="CH1445"/>
          <cell r="CI1445"/>
          <cell r="CJ1445"/>
          <cell r="CK1445"/>
          <cell r="CL1445"/>
          <cell r="CM1445"/>
          <cell r="CN1445"/>
          <cell r="CO1445"/>
        </row>
        <row r="1446">
          <cell r="B1446">
            <v>2290</v>
          </cell>
          <cell r="C1446">
            <v>1442</v>
          </cell>
          <cell r="D1446">
            <v>18</v>
          </cell>
          <cell r="E1446">
            <v>10</v>
          </cell>
          <cell r="F1446">
            <v>2566</v>
          </cell>
          <cell r="G1446">
            <v>800121417516</v>
          </cell>
          <cell r="H1446" t="str">
            <v>นางสาว</v>
          </cell>
          <cell r="I1446" t="str">
            <v>อภิญญา</v>
          </cell>
          <cell r="J1446" t="str">
            <v>เมืองมูล</v>
          </cell>
          <cell r="K1446">
            <v>1529900108870</v>
          </cell>
          <cell r="L1446" t="str">
            <v>เซ็นทรัล แอร์พอร์ต พลาซ่า เชียงใหม่</v>
          </cell>
          <cell r="M1446" t="str">
            <v>เชียงใหม่ 1</v>
          </cell>
          <cell r="N1446">
            <v>8</v>
          </cell>
          <cell r="O1446" t="str">
            <v>สินเชื่อเสริมพลังฐานราก (PSA)</v>
          </cell>
          <cell r="P1446" t="str">
            <v>4.ไม่มีหลักประกัน</v>
          </cell>
          <cell r="Q1446">
            <v>30000</v>
          </cell>
          <cell r="R1446">
            <v>2375.36</v>
          </cell>
          <cell r="S1446" t="str">
            <v>แขวงลำปาง</v>
          </cell>
          <cell r="T1446" t="str">
            <v>ผบE3082</v>
          </cell>
          <cell r="U1446">
            <v>2565</v>
          </cell>
          <cell r="V1446" t="str">
            <v>ผบE3551</v>
          </cell>
          <cell r="W1446">
            <v>2565</v>
          </cell>
          <cell r="X1446">
            <v>11</v>
          </cell>
          <cell r="Y1446">
            <v>10</v>
          </cell>
          <cell r="Z1446">
            <v>2565</v>
          </cell>
          <cell r="AA1446"/>
          <cell r="AB1446"/>
          <cell r="AC1446"/>
          <cell r="AD1446"/>
          <cell r="AE1446"/>
          <cell r="AF1446"/>
          <cell r="AG1446"/>
          <cell r="AH1446"/>
          <cell r="AI1446"/>
          <cell r="AJ1446"/>
          <cell r="AK1446"/>
          <cell r="AL1446"/>
          <cell r="AM1446"/>
          <cell r="AN1446"/>
          <cell r="AO1446"/>
          <cell r="AP1446"/>
          <cell r="AQ1446"/>
          <cell r="AR1446"/>
          <cell r="AS1446"/>
          <cell r="AT1446"/>
          <cell r="AU1446"/>
          <cell r="AV1446"/>
          <cell r="AW1446"/>
          <cell r="AX1446"/>
          <cell r="AY1446"/>
          <cell r="AZ1446"/>
          <cell r="BA1446"/>
          <cell r="BB1446"/>
          <cell r="BC1446"/>
          <cell r="BD1446"/>
          <cell r="BE1446"/>
          <cell r="BF1446"/>
          <cell r="BG1446"/>
          <cell r="BH1446"/>
          <cell r="BI1446"/>
          <cell r="BJ1446"/>
          <cell r="BK1446"/>
          <cell r="BL1446" t="str">
            <v>นางสาวอภิญญา เมืองมูล</v>
          </cell>
          <cell r="BM1446">
            <v>883165010152</v>
          </cell>
          <cell r="BN1446"/>
          <cell r="BO1446"/>
          <cell r="BP1446"/>
          <cell r="BQ1446"/>
          <cell r="BR1446"/>
          <cell r="BS1446"/>
          <cell r="BT1446"/>
          <cell r="BU1446"/>
          <cell r="BV1446"/>
          <cell r="BW1446"/>
          <cell r="BX1446"/>
          <cell r="BY1446"/>
          <cell r="BZ1446"/>
          <cell r="CA1446"/>
          <cell r="CB1446"/>
          <cell r="CC1446"/>
          <cell r="CD1446"/>
          <cell r="CE1446"/>
          <cell r="CF1446"/>
          <cell r="CG1446"/>
          <cell r="CH1446"/>
          <cell r="CI1446"/>
          <cell r="CJ1446"/>
          <cell r="CK1446"/>
          <cell r="CL1446"/>
          <cell r="CM1446"/>
          <cell r="CN1446"/>
          <cell r="CO1446"/>
        </row>
        <row r="1447">
          <cell r="B1447">
            <v>2291</v>
          </cell>
          <cell r="C1447">
            <v>1443</v>
          </cell>
          <cell r="D1447">
            <v>7</v>
          </cell>
          <cell r="E1447">
            <v>9</v>
          </cell>
          <cell r="F1447">
            <v>2566</v>
          </cell>
          <cell r="G1447">
            <v>800093761768</v>
          </cell>
          <cell r="H1447" t="str">
            <v>นาง</v>
          </cell>
          <cell r="I1447" t="str">
            <v>บัวผาย</v>
          </cell>
          <cell r="J1447" t="str">
            <v>ศรีใจ</v>
          </cell>
          <cell r="K1447">
            <v>3500500500568</v>
          </cell>
          <cell r="L1447" t="str">
            <v>ดอยสะเก็ด</v>
          </cell>
          <cell r="M1447" t="str">
            <v>เชียงใหม่ 2</v>
          </cell>
          <cell r="N1447">
            <v>8</v>
          </cell>
          <cell r="O1447" t="str">
            <v>สินเชื่อแก้ไขปัญหาหนี้นอกระบบ (PSA)</v>
          </cell>
          <cell r="P1447" t="str">
            <v>1.บุคคลค้ำประกัน</v>
          </cell>
          <cell r="Q1447">
            <v>31526.86</v>
          </cell>
          <cell r="R1447">
            <v>6916.47</v>
          </cell>
          <cell r="S1447" t="str">
            <v>แขวงเชียงใหม่</v>
          </cell>
          <cell r="T1447" t="str">
            <v>ผบE6238</v>
          </cell>
          <cell r="U1447">
            <v>2565</v>
          </cell>
          <cell r="V1447" t="str">
            <v>ผบE526</v>
          </cell>
          <cell r="W1447">
            <v>2566</v>
          </cell>
          <cell r="X1447"/>
          <cell r="Y1447"/>
          <cell r="Z1447"/>
          <cell r="AA1447">
            <v>30</v>
          </cell>
          <cell r="AB1447">
            <v>1</v>
          </cell>
          <cell r="AC1447">
            <v>2566</v>
          </cell>
          <cell r="AD1447"/>
          <cell r="AE1447"/>
          <cell r="AF1447"/>
          <cell r="AG1447"/>
          <cell r="AH1447"/>
          <cell r="AI1447"/>
          <cell r="AJ1447"/>
          <cell r="AK1447"/>
          <cell r="AL1447"/>
          <cell r="AM1447"/>
          <cell r="AN1447"/>
          <cell r="AO1447"/>
          <cell r="AP1447"/>
          <cell r="AQ1447"/>
          <cell r="AR1447"/>
          <cell r="AS1447"/>
          <cell r="AT1447"/>
          <cell r="AU1447"/>
          <cell r="AV1447"/>
          <cell r="AW1447"/>
          <cell r="AX1447"/>
          <cell r="AY1447"/>
          <cell r="AZ1447"/>
          <cell r="BA1447"/>
          <cell r="BB1447"/>
          <cell r="BC1447"/>
          <cell r="BD1447"/>
          <cell r="BE1447"/>
          <cell r="BF1447"/>
          <cell r="BG1447"/>
          <cell r="BH1447"/>
          <cell r="BI1447"/>
          <cell r="BJ1447"/>
          <cell r="BK1447"/>
          <cell r="BL1447" t="str">
            <v>นางบัวผาย ศรีใจ</v>
          </cell>
          <cell r="BM1447">
            <v>883265010314</v>
          </cell>
          <cell r="BN1447"/>
          <cell r="BO1447"/>
          <cell r="BP1447"/>
          <cell r="BQ1447"/>
          <cell r="BR1447"/>
          <cell r="BS1447"/>
          <cell r="BT1447"/>
          <cell r="BU1447"/>
          <cell r="BV1447"/>
          <cell r="BW1447"/>
          <cell r="BX1447"/>
          <cell r="BY1447"/>
          <cell r="BZ1447"/>
          <cell r="CA1447"/>
          <cell r="CB1447"/>
          <cell r="CC1447"/>
          <cell r="CD1447"/>
          <cell r="CE1447"/>
          <cell r="CF1447"/>
          <cell r="CG1447"/>
          <cell r="CH1447"/>
          <cell r="CI1447"/>
          <cell r="CJ1447"/>
          <cell r="CK1447"/>
          <cell r="CL1447"/>
          <cell r="CM1447"/>
          <cell r="CN1447"/>
          <cell r="CO1447"/>
        </row>
        <row r="1448">
          <cell r="B1448">
            <v>2292</v>
          </cell>
          <cell r="C1448">
            <v>1444</v>
          </cell>
          <cell r="D1448">
            <v>7</v>
          </cell>
          <cell r="E1448">
            <v>9</v>
          </cell>
          <cell r="F1448">
            <v>2566</v>
          </cell>
          <cell r="G1448">
            <v>800094126813</v>
          </cell>
          <cell r="H1448" t="str">
            <v>นางสาว</v>
          </cell>
          <cell r="I1448" t="str">
            <v>ธันยชนก</v>
          </cell>
          <cell r="J1448" t="str">
            <v>สมควร</v>
          </cell>
          <cell r="K1448" t="str">
            <v>1 5601 00015 43 7</v>
          </cell>
          <cell r="L1448" t="str">
            <v>ดอยสะเก็ด</v>
          </cell>
          <cell r="M1448" t="str">
            <v>เชียงใหม่ 2</v>
          </cell>
          <cell r="N1448">
            <v>8</v>
          </cell>
          <cell r="O1448" t="str">
            <v>สินเชื่อแก้ไขปัญหาหนี้นอกระบบ PSA ระยะที่ 2</v>
          </cell>
          <cell r="P1448" t="str">
            <v>1.บุคคลค้ำประกัน</v>
          </cell>
          <cell r="Q1448">
            <v>38333</v>
          </cell>
          <cell r="R1448">
            <v>7902.65</v>
          </cell>
          <cell r="S1448" t="str">
            <v>แขวงเชียงใหม่</v>
          </cell>
          <cell r="T1448" t="str">
            <v>ผบE53</v>
          </cell>
          <cell r="U1448">
            <v>2566</v>
          </cell>
          <cell r="V1448" t="str">
            <v>ผบE1827</v>
          </cell>
          <cell r="W1448">
            <v>2566</v>
          </cell>
          <cell r="X1448">
            <v>13</v>
          </cell>
          <cell r="Y1448">
            <v>3</v>
          </cell>
          <cell r="Z1448">
            <v>2566</v>
          </cell>
          <cell r="AA1448"/>
          <cell r="AB1448"/>
          <cell r="AC1448"/>
          <cell r="AD1448"/>
          <cell r="AE1448"/>
          <cell r="AF1448"/>
          <cell r="AG1448"/>
          <cell r="AH1448"/>
          <cell r="AI1448"/>
          <cell r="AJ1448"/>
          <cell r="AK1448"/>
          <cell r="AL1448"/>
          <cell r="AM1448"/>
          <cell r="AN1448"/>
          <cell r="AO1448"/>
          <cell r="AP1448"/>
          <cell r="AQ1448"/>
          <cell r="AR1448"/>
          <cell r="AS1448"/>
          <cell r="AT1448"/>
          <cell r="AU1448"/>
          <cell r="AV1448"/>
          <cell r="AW1448"/>
          <cell r="AX1448"/>
          <cell r="AY1448"/>
          <cell r="AZ1448"/>
          <cell r="BA1448"/>
          <cell r="BB1448"/>
          <cell r="BC1448"/>
          <cell r="BD1448"/>
          <cell r="BE1448"/>
          <cell r="BF1448"/>
          <cell r="BG1448"/>
          <cell r="BH1448"/>
          <cell r="BI1448"/>
          <cell r="BJ1448"/>
          <cell r="BK1448"/>
          <cell r="BL1448" t="str">
            <v>นางสาวธันยชนก สมควร</v>
          </cell>
          <cell r="BM1448">
            <v>883265010430</v>
          </cell>
          <cell r="BN1448"/>
          <cell r="BO1448"/>
          <cell r="BP1448"/>
          <cell r="BQ1448"/>
          <cell r="BR1448"/>
          <cell r="BS1448"/>
          <cell r="BT1448"/>
          <cell r="BU1448"/>
          <cell r="BV1448"/>
          <cell r="BW1448"/>
          <cell r="BX1448"/>
          <cell r="BY1448"/>
          <cell r="BZ1448"/>
          <cell r="CA1448"/>
          <cell r="CB1448"/>
          <cell r="CC1448"/>
          <cell r="CD1448"/>
          <cell r="CE1448"/>
          <cell r="CF1448"/>
          <cell r="CG1448"/>
          <cell r="CH1448"/>
          <cell r="CI1448"/>
          <cell r="CJ1448"/>
          <cell r="CK1448"/>
          <cell r="CL1448"/>
          <cell r="CM1448"/>
          <cell r="CN1448"/>
          <cell r="CO1448"/>
        </row>
        <row r="1449">
          <cell r="B1449">
            <v>2293</v>
          </cell>
          <cell r="C1449">
            <v>1445</v>
          </cell>
          <cell r="D1449">
            <v>7</v>
          </cell>
          <cell r="E1449">
            <v>9</v>
          </cell>
          <cell r="F1449">
            <v>2566</v>
          </cell>
          <cell r="G1449">
            <v>863053736089</v>
          </cell>
          <cell r="H1449"/>
          <cell r="I1449" t="str">
            <v>กองทุนหมู่บ้านน้ำแพร่ ม.2ต.ตลาดขวัญ</v>
          </cell>
          <cell r="J1449"/>
          <cell r="K1449"/>
          <cell r="L1449" t="str">
            <v>ดอยสะเก็ด</v>
          </cell>
          <cell r="M1449" t="str">
            <v>เชียงใหม่ 2</v>
          </cell>
          <cell r="N1449">
            <v>8</v>
          </cell>
          <cell r="O1449" t="str">
            <v>สินเชื่อพัฒนาชนบท(แปลงOD)</v>
          </cell>
          <cell r="P1449" t="str">
            <v>1.บุคคลค้ำประกัน</v>
          </cell>
          <cell r="Q1449">
            <v>3757545.67</v>
          </cell>
          <cell r="R1449">
            <v>175162.11</v>
          </cell>
          <cell r="S1449" t="str">
            <v>จังหวัดเชียงใหม่</v>
          </cell>
          <cell r="T1449" t="str">
            <v>พE226</v>
          </cell>
          <cell r="U1449">
            <v>2566</v>
          </cell>
          <cell r="V1449" t="str">
            <v>พE430</v>
          </cell>
          <cell r="W1449">
            <v>2566</v>
          </cell>
          <cell r="X1449">
            <v>24</v>
          </cell>
          <cell r="Y1449">
            <v>7</v>
          </cell>
          <cell r="Z1449">
            <v>2566</v>
          </cell>
          <cell r="AA1449"/>
          <cell r="AB1449"/>
          <cell r="AC1449"/>
          <cell r="AD1449"/>
          <cell r="AE1449"/>
          <cell r="AF1449"/>
          <cell r="AG1449"/>
          <cell r="AH1449"/>
          <cell r="AI1449"/>
          <cell r="AJ1449"/>
          <cell r="AK1449"/>
          <cell r="AL1449"/>
          <cell r="AM1449"/>
          <cell r="AN1449"/>
          <cell r="AO1449"/>
          <cell r="AP1449"/>
          <cell r="AQ1449"/>
          <cell r="AR1449"/>
          <cell r="AS1449"/>
          <cell r="AT1449"/>
          <cell r="AU1449"/>
          <cell r="AV1449"/>
          <cell r="AW1449"/>
          <cell r="AX1449"/>
          <cell r="AY1449"/>
          <cell r="AZ1449"/>
          <cell r="BA1449"/>
          <cell r="BB1449"/>
          <cell r="BC1449"/>
          <cell r="BD1449"/>
          <cell r="BE1449"/>
          <cell r="BF1449"/>
          <cell r="BG1449"/>
          <cell r="BH1449"/>
          <cell r="BI1449"/>
          <cell r="BJ1449"/>
          <cell r="BK1449"/>
          <cell r="BL1449" t="str">
            <v xml:space="preserve">กองทุนหมู่บ้านน้ำแพร่ ม.2ต.ตลาดขวัญ </v>
          </cell>
          <cell r="BM1449">
            <v>883265010838</v>
          </cell>
          <cell r="BN1449"/>
          <cell r="BO1449"/>
          <cell r="BP1449"/>
          <cell r="BQ1449"/>
          <cell r="BR1449"/>
          <cell r="BS1449"/>
          <cell r="BT1449"/>
          <cell r="BU1449"/>
          <cell r="BV1449"/>
          <cell r="BW1449"/>
          <cell r="BX1449"/>
          <cell r="BY1449"/>
          <cell r="BZ1449"/>
          <cell r="CA1449"/>
          <cell r="CB1449"/>
          <cell r="CC1449"/>
          <cell r="CD1449"/>
          <cell r="CE1449"/>
          <cell r="CF1449"/>
          <cell r="CG1449"/>
          <cell r="CH1449"/>
          <cell r="CI1449"/>
          <cell r="CJ1449"/>
          <cell r="CK1449"/>
          <cell r="CL1449"/>
          <cell r="CM1449"/>
          <cell r="CN1449"/>
          <cell r="CO1449"/>
        </row>
        <row r="1450">
          <cell r="B1450">
            <v>2294</v>
          </cell>
          <cell r="C1450">
            <v>1446</v>
          </cell>
          <cell r="D1450">
            <v>7</v>
          </cell>
          <cell r="E1450">
            <v>9</v>
          </cell>
          <cell r="F1450">
            <v>2566</v>
          </cell>
          <cell r="G1450" t="str">
            <v>800081027107,
800063990819</v>
          </cell>
          <cell r="H1450" t="str">
            <v>นางสาว</v>
          </cell>
          <cell r="I1450" t="str">
            <v>อัมพร</v>
          </cell>
          <cell r="J1450" t="str">
            <v>ชนะเป็ง</v>
          </cell>
          <cell r="K1450" t="str">
            <v>3-5011-00034-13-7</v>
          </cell>
          <cell r="L1450" t="str">
            <v>พร้าว</v>
          </cell>
          <cell r="M1450" t="str">
            <v>เชียงใหม่ 2</v>
          </cell>
          <cell r="N1450">
            <v>8</v>
          </cell>
          <cell r="O1450" t="str">
            <v>สินเชื่อธนาคารประชาชน</v>
          </cell>
          <cell r="P1450" t="str">
            <v>1.บุคคลค้ำประกัน</v>
          </cell>
          <cell r="Q1450">
            <v>95779.78</v>
          </cell>
          <cell r="R1450">
            <v>33565.78</v>
          </cell>
          <cell r="S1450" t="str">
            <v>แขวงเชียงดาว</v>
          </cell>
          <cell r="T1450" t="str">
            <v>ผบE464</v>
          </cell>
          <cell r="U1450">
            <v>2566</v>
          </cell>
          <cell r="V1450" t="str">
            <v>ผบE582</v>
          </cell>
          <cell r="W1450">
            <v>2566</v>
          </cell>
          <cell r="X1450"/>
          <cell r="Y1450"/>
          <cell r="Z1450"/>
          <cell r="AA1450">
            <v>4</v>
          </cell>
          <cell r="AB1450">
            <v>7</v>
          </cell>
          <cell r="AC1450">
            <v>2566</v>
          </cell>
          <cell r="AD1450"/>
          <cell r="AE1450"/>
          <cell r="AF1450"/>
          <cell r="AG1450"/>
          <cell r="AH1450"/>
          <cell r="AI1450"/>
          <cell r="AJ1450"/>
          <cell r="AK1450"/>
          <cell r="AL1450"/>
          <cell r="AM1450"/>
          <cell r="AN1450"/>
          <cell r="AO1450"/>
          <cell r="AP1450"/>
          <cell r="AQ1450"/>
          <cell r="AR1450"/>
          <cell r="AS1450"/>
          <cell r="AT1450"/>
          <cell r="AU1450"/>
          <cell r="AV1450"/>
          <cell r="AW1450"/>
          <cell r="AX1450"/>
          <cell r="AY1450"/>
          <cell r="AZ1450"/>
          <cell r="BA1450"/>
          <cell r="BB1450"/>
          <cell r="BC1450"/>
          <cell r="BD1450"/>
          <cell r="BE1450"/>
          <cell r="BF1450"/>
          <cell r="BG1450"/>
          <cell r="BH1450"/>
          <cell r="BI1450"/>
          <cell r="BJ1450"/>
          <cell r="BK1450"/>
          <cell r="BL1450" t="str">
            <v>นางสาวอัมพร ชนะเป็ง</v>
          </cell>
          <cell r="BM1450">
            <v>0</v>
          </cell>
          <cell r="BN1450"/>
          <cell r="BO1450"/>
          <cell r="BP1450"/>
          <cell r="BQ1450"/>
          <cell r="BR1450"/>
          <cell r="BS1450"/>
          <cell r="BT1450"/>
          <cell r="BU1450"/>
          <cell r="BV1450"/>
          <cell r="BW1450"/>
          <cell r="BX1450"/>
          <cell r="BY1450"/>
          <cell r="BZ1450"/>
          <cell r="CA1450"/>
          <cell r="CB1450"/>
          <cell r="CC1450"/>
          <cell r="CD1450"/>
          <cell r="CE1450"/>
          <cell r="CF1450"/>
          <cell r="CG1450"/>
          <cell r="CH1450"/>
          <cell r="CI1450"/>
          <cell r="CJ1450"/>
          <cell r="CK1450"/>
          <cell r="CL1450"/>
          <cell r="CM1450"/>
          <cell r="CN1450"/>
          <cell r="CO1450"/>
        </row>
        <row r="1451">
          <cell r="B1451">
            <v>2295</v>
          </cell>
          <cell r="C1451">
            <v>1447</v>
          </cell>
          <cell r="D1451">
            <v>7</v>
          </cell>
          <cell r="E1451">
            <v>9</v>
          </cell>
          <cell r="F1451">
            <v>2566</v>
          </cell>
          <cell r="G1451">
            <v>800063990769</v>
          </cell>
          <cell r="H1451" t="str">
            <v>นาย</v>
          </cell>
          <cell r="I1451" t="str">
            <v>อดุลย์</v>
          </cell>
          <cell r="J1451" t="str">
            <v>จุลมณี</v>
          </cell>
          <cell r="K1451">
            <v>3501100059024</v>
          </cell>
          <cell r="L1451" t="str">
            <v>พร้าว</v>
          </cell>
          <cell r="M1451" t="str">
            <v>เชียงใหม่ 2</v>
          </cell>
          <cell r="N1451">
            <v>8</v>
          </cell>
          <cell r="O1451" t="str">
            <v>สินเชื่อธนาคารประชาชน</v>
          </cell>
          <cell r="P1451" t="str">
            <v>1.บุคคลค้ำประกัน</v>
          </cell>
          <cell r="Q1451">
            <v>135471.97</v>
          </cell>
          <cell r="R1451">
            <v>28320.400000000001</v>
          </cell>
          <cell r="S1451" t="str">
            <v>แขวงเชียงดาว</v>
          </cell>
          <cell r="T1451" t="str">
            <v>ผบE406</v>
          </cell>
          <cell r="U1451">
            <v>2565</v>
          </cell>
          <cell r="V1451" t="str">
            <v>ผบE586</v>
          </cell>
          <cell r="W1451">
            <v>2565</v>
          </cell>
          <cell r="X1451"/>
          <cell r="Y1451"/>
          <cell r="Z1451"/>
          <cell r="AA1451">
            <v>18</v>
          </cell>
          <cell r="AB1451">
            <v>8</v>
          </cell>
          <cell r="AC1451">
            <v>2565</v>
          </cell>
          <cell r="AD1451"/>
          <cell r="AE1451"/>
          <cell r="AF1451"/>
          <cell r="AG1451"/>
          <cell r="AH1451"/>
          <cell r="AI1451"/>
          <cell r="AJ1451"/>
          <cell r="AK1451"/>
          <cell r="AL1451"/>
          <cell r="AM1451"/>
          <cell r="AN1451"/>
          <cell r="AO1451"/>
          <cell r="AP1451"/>
          <cell r="AQ1451"/>
          <cell r="AR1451"/>
          <cell r="AS1451"/>
          <cell r="AT1451"/>
          <cell r="AU1451"/>
          <cell r="AV1451"/>
          <cell r="AW1451"/>
          <cell r="AX1451"/>
          <cell r="AY1451"/>
          <cell r="AZ1451"/>
          <cell r="BA1451"/>
          <cell r="BB1451"/>
          <cell r="BC1451"/>
          <cell r="BD1451"/>
          <cell r="BE1451"/>
          <cell r="BF1451"/>
          <cell r="BG1451"/>
          <cell r="BH1451"/>
          <cell r="BI1451"/>
          <cell r="BJ1451"/>
          <cell r="BK1451"/>
          <cell r="BL1451" t="str">
            <v>นายอดุลย์ จุลมณี</v>
          </cell>
          <cell r="BM1451">
            <v>883162013092</v>
          </cell>
          <cell r="BN1451"/>
          <cell r="BO1451"/>
          <cell r="BP1451"/>
          <cell r="BQ1451"/>
          <cell r="BR1451"/>
          <cell r="BS1451"/>
          <cell r="BT1451"/>
          <cell r="BU1451"/>
          <cell r="BV1451"/>
          <cell r="BW1451"/>
          <cell r="BX1451"/>
          <cell r="BY1451"/>
          <cell r="BZ1451"/>
          <cell r="CA1451"/>
          <cell r="CB1451"/>
          <cell r="CC1451"/>
          <cell r="CD1451"/>
          <cell r="CE1451"/>
          <cell r="CF1451"/>
          <cell r="CG1451"/>
          <cell r="CH1451"/>
          <cell r="CI1451"/>
          <cell r="CJ1451"/>
          <cell r="CK1451"/>
          <cell r="CL1451"/>
          <cell r="CM1451"/>
          <cell r="CN1451"/>
          <cell r="CO1451"/>
        </row>
        <row r="1452">
          <cell r="B1452">
            <v>2296</v>
          </cell>
          <cell r="C1452">
            <v>1448</v>
          </cell>
          <cell r="D1452">
            <v>7</v>
          </cell>
          <cell r="E1452">
            <v>9</v>
          </cell>
          <cell r="F1452">
            <v>2566</v>
          </cell>
          <cell r="G1452">
            <v>800047137340</v>
          </cell>
          <cell r="H1452" t="str">
            <v>นาย</v>
          </cell>
          <cell r="I1452" t="str">
            <v>สิงห์แก้ว</v>
          </cell>
          <cell r="J1452" t="str">
            <v>กุยแก้ว</v>
          </cell>
          <cell r="K1452">
            <v>5501100019754</v>
          </cell>
          <cell r="L1452" t="str">
            <v>พร้าว</v>
          </cell>
          <cell r="M1452" t="str">
            <v>เชียงใหม่ 2</v>
          </cell>
          <cell r="N1452">
            <v>8</v>
          </cell>
          <cell r="O1452" t="str">
            <v>สินเชื่อธนาคารประชาชน</v>
          </cell>
          <cell r="P1452" t="str">
            <v>1.บุคคลค้ำประกัน</v>
          </cell>
          <cell r="Q1452">
            <v>63393.440000000002</v>
          </cell>
          <cell r="R1452">
            <v>28219.200000000001</v>
          </cell>
          <cell r="S1452" t="str">
            <v>แขวงเชียงดาว</v>
          </cell>
          <cell r="T1452" t="str">
            <v>ผบE463</v>
          </cell>
          <cell r="U1452">
            <v>2566</v>
          </cell>
          <cell r="V1452" t="str">
            <v>ผบE673</v>
          </cell>
          <cell r="W1452">
            <v>2566</v>
          </cell>
          <cell r="X1452">
            <v>31</v>
          </cell>
          <cell r="Y1452">
            <v>7</v>
          </cell>
          <cell r="Z1452">
            <v>2566</v>
          </cell>
          <cell r="AA1452"/>
          <cell r="AB1452"/>
          <cell r="AC1452"/>
          <cell r="AD1452"/>
          <cell r="AE1452"/>
          <cell r="AF1452"/>
          <cell r="AG1452"/>
          <cell r="AH1452"/>
          <cell r="AI1452"/>
          <cell r="AJ1452"/>
          <cell r="AK1452"/>
          <cell r="AL1452"/>
          <cell r="AM1452"/>
          <cell r="AN1452"/>
          <cell r="AO1452"/>
          <cell r="AP1452"/>
          <cell r="AQ1452"/>
          <cell r="AR1452"/>
          <cell r="AS1452"/>
          <cell r="AT1452"/>
          <cell r="AU1452"/>
          <cell r="AV1452"/>
          <cell r="AW1452"/>
          <cell r="AX1452"/>
          <cell r="AY1452"/>
          <cell r="AZ1452"/>
          <cell r="BA1452"/>
          <cell r="BB1452"/>
          <cell r="BC1452"/>
          <cell r="BD1452"/>
          <cell r="BE1452"/>
          <cell r="BF1452"/>
          <cell r="BG1452"/>
          <cell r="BH1452"/>
          <cell r="BI1452"/>
          <cell r="BJ1452"/>
          <cell r="BK1452"/>
          <cell r="BL1452" t="str">
            <v>นายสิงห์แก้ว กุยแก้ว</v>
          </cell>
          <cell r="BM1452">
            <v>823859010535</v>
          </cell>
          <cell r="BN1452"/>
          <cell r="BO1452"/>
          <cell r="BP1452"/>
          <cell r="BQ1452"/>
          <cell r="BR1452"/>
          <cell r="BS1452"/>
          <cell r="BT1452"/>
          <cell r="BU1452"/>
          <cell r="BV1452"/>
          <cell r="BW1452"/>
          <cell r="BX1452"/>
          <cell r="BY1452"/>
          <cell r="BZ1452"/>
          <cell r="CA1452"/>
          <cell r="CB1452"/>
          <cell r="CC1452"/>
          <cell r="CD1452"/>
          <cell r="CE1452"/>
          <cell r="CF1452"/>
          <cell r="CG1452"/>
          <cell r="CH1452"/>
          <cell r="CI1452"/>
          <cell r="CJ1452"/>
          <cell r="CK1452"/>
          <cell r="CL1452"/>
          <cell r="CM1452"/>
          <cell r="CN1452"/>
          <cell r="CO1452"/>
        </row>
        <row r="1453">
          <cell r="B1453">
            <v>2297</v>
          </cell>
          <cell r="C1453">
            <v>1449</v>
          </cell>
          <cell r="D1453">
            <v>7</v>
          </cell>
          <cell r="E1453">
            <v>9</v>
          </cell>
          <cell r="F1453">
            <v>2566</v>
          </cell>
          <cell r="G1453">
            <v>800094790410</v>
          </cell>
          <cell r="H1453" t="str">
            <v>นางสาว</v>
          </cell>
          <cell r="I1453" t="str">
            <v>วิไลวรรณ์</v>
          </cell>
          <cell r="J1453" t="str">
            <v>สมศรี</v>
          </cell>
          <cell r="K1453">
            <v>1501100072547</v>
          </cell>
          <cell r="L1453" t="str">
            <v>พร้าว</v>
          </cell>
          <cell r="M1453" t="str">
            <v>เชียงใหม่ 2</v>
          </cell>
          <cell r="N1453">
            <v>8</v>
          </cell>
          <cell r="O1453" t="str">
            <v>สินเชื่อแก้ไขปัญหาหนี้นอกระบบ PSA ระยะที่ 2</v>
          </cell>
          <cell r="P1453" t="str">
            <v>1.บุคคลค้ำประกัน</v>
          </cell>
          <cell r="Q1453">
            <v>28940.03</v>
          </cell>
          <cell r="R1453">
            <v>11459.48</v>
          </cell>
          <cell r="S1453" t="str">
            <v>แขวงเชียงดาว</v>
          </cell>
          <cell r="T1453" t="str">
            <v>ผบE143</v>
          </cell>
          <cell r="U1453">
            <v>2566</v>
          </cell>
          <cell r="V1453" t="str">
            <v>ผบE296</v>
          </cell>
          <cell r="W1453">
            <v>2566</v>
          </cell>
          <cell r="X1453"/>
          <cell r="Y1453"/>
          <cell r="Z1453"/>
          <cell r="AA1453">
            <v>3</v>
          </cell>
          <cell r="AB1453">
            <v>5</v>
          </cell>
          <cell r="AC1453">
            <v>2566</v>
          </cell>
          <cell r="AD1453"/>
          <cell r="AE1453"/>
          <cell r="AF1453"/>
          <cell r="AG1453"/>
          <cell r="AH1453"/>
          <cell r="AI1453"/>
          <cell r="AJ1453"/>
          <cell r="AK1453"/>
          <cell r="AL1453"/>
          <cell r="AM1453"/>
          <cell r="AN1453"/>
          <cell r="AO1453"/>
          <cell r="AP1453"/>
          <cell r="AQ1453"/>
          <cell r="AR1453"/>
          <cell r="AS1453"/>
          <cell r="AT1453"/>
          <cell r="AU1453"/>
          <cell r="AV1453"/>
          <cell r="AW1453"/>
          <cell r="AX1453"/>
          <cell r="AY1453"/>
          <cell r="AZ1453"/>
          <cell r="BA1453"/>
          <cell r="BB1453"/>
          <cell r="BC1453"/>
          <cell r="BD1453"/>
          <cell r="BE1453"/>
          <cell r="BF1453"/>
          <cell r="BG1453"/>
          <cell r="BH1453"/>
          <cell r="BI1453"/>
          <cell r="BJ1453"/>
          <cell r="BK1453"/>
          <cell r="BL1453" t="str">
            <v>นางสาววิไลวรรณ์ สมศรี</v>
          </cell>
          <cell r="BM1453">
            <v>0</v>
          </cell>
          <cell r="BN1453"/>
          <cell r="BO1453"/>
          <cell r="BP1453"/>
          <cell r="BQ1453"/>
          <cell r="BR1453"/>
          <cell r="BS1453"/>
          <cell r="BT1453"/>
          <cell r="BU1453"/>
          <cell r="BV1453"/>
          <cell r="BW1453"/>
          <cell r="BX1453"/>
          <cell r="BY1453"/>
          <cell r="BZ1453"/>
          <cell r="CA1453"/>
          <cell r="CB1453"/>
          <cell r="CC1453"/>
          <cell r="CD1453"/>
          <cell r="CE1453"/>
          <cell r="CF1453"/>
          <cell r="CG1453"/>
          <cell r="CH1453"/>
          <cell r="CI1453"/>
          <cell r="CJ1453"/>
          <cell r="CK1453"/>
          <cell r="CL1453"/>
          <cell r="CM1453"/>
          <cell r="CN1453"/>
          <cell r="CO1453"/>
        </row>
        <row r="1454">
          <cell r="B1454">
            <v>2298</v>
          </cell>
          <cell r="C1454">
            <v>1450</v>
          </cell>
          <cell r="D1454">
            <v>7</v>
          </cell>
          <cell r="E1454">
            <v>9</v>
          </cell>
          <cell r="F1454">
            <v>2566</v>
          </cell>
          <cell r="G1454">
            <v>800130547477</v>
          </cell>
          <cell r="H1454" t="str">
            <v>นางสาว</v>
          </cell>
          <cell r="I1454" t="str">
            <v>จันทร์แก้ว</v>
          </cell>
          <cell r="J1454" t="str">
            <v>พรมแก้ว</v>
          </cell>
          <cell r="K1454">
            <v>3500500237221</v>
          </cell>
          <cell r="L1454" t="str">
            <v>ดอยสะเก็ด</v>
          </cell>
          <cell r="M1454" t="str">
            <v>เชียงใหม่ 2</v>
          </cell>
          <cell r="N1454">
            <v>8</v>
          </cell>
          <cell r="O1454" t="str">
            <v>สินเชื่อธนาคารประชาชน</v>
          </cell>
          <cell r="P1454" t="str">
            <v>4.ไม่มีหลักประกัน</v>
          </cell>
          <cell r="Q1454">
            <v>38888</v>
          </cell>
          <cell r="R1454">
            <v>4885.58</v>
          </cell>
          <cell r="S1454" t="str">
            <v>แขวงเชียงใหม่</v>
          </cell>
          <cell r="T1454" t="str">
            <v>ผบE5213</v>
          </cell>
          <cell r="U1454">
            <v>2565</v>
          </cell>
          <cell r="V1454" t="str">
            <v>ผบE8246</v>
          </cell>
          <cell r="W1454">
            <v>2565</v>
          </cell>
          <cell r="X1454"/>
          <cell r="Y1454"/>
          <cell r="Z1454"/>
          <cell r="AA1454">
            <v>21</v>
          </cell>
          <cell r="AB1454">
            <v>11</v>
          </cell>
          <cell r="AC1454">
            <v>2565</v>
          </cell>
          <cell r="AD1454"/>
          <cell r="AE1454"/>
          <cell r="AF1454"/>
          <cell r="AG1454"/>
          <cell r="AH1454"/>
          <cell r="AI1454"/>
          <cell r="AJ1454"/>
          <cell r="AK1454"/>
          <cell r="AL1454"/>
          <cell r="AM1454"/>
          <cell r="AN1454"/>
          <cell r="AO1454"/>
          <cell r="AP1454"/>
          <cell r="AQ1454"/>
          <cell r="AR1454"/>
          <cell r="AS1454"/>
          <cell r="AT1454"/>
          <cell r="AU1454"/>
          <cell r="AV1454"/>
          <cell r="AW1454"/>
          <cell r="AX1454"/>
          <cell r="AY1454"/>
          <cell r="AZ1454"/>
          <cell r="BA1454"/>
          <cell r="BB1454"/>
          <cell r="BC1454"/>
          <cell r="BD1454"/>
          <cell r="BE1454"/>
          <cell r="BF1454"/>
          <cell r="BG1454"/>
          <cell r="BH1454"/>
          <cell r="BI1454"/>
          <cell r="BJ1454"/>
          <cell r="BK1454"/>
          <cell r="BL1454" t="str">
            <v>นางสาวจันทร์แก้ว พรมแก้ว</v>
          </cell>
          <cell r="BM1454">
            <v>883265010315</v>
          </cell>
          <cell r="BN1454"/>
          <cell r="BO1454"/>
          <cell r="BP1454"/>
          <cell r="BQ1454"/>
          <cell r="BR1454"/>
          <cell r="BS1454"/>
          <cell r="BT1454"/>
          <cell r="BU1454"/>
          <cell r="BV1454"/>
          <cell r="BW1454"/>
          <cell r="BX1454"/>
          <cell r="BY1454"/>
          <cell r="BZ1454"/>
          <cell r="CA1454"/>
          <cell r="CB1454"/>
          <cell r="CC1454"/>
          <cell r="CD1454"/>
          <cell r="CE1454"/>
          <cell r="CF1454"/>
          <cell r="CG1454"/>
          <cell r="CH1454"/>
          <cell r="CI1454"/>
          <cell r="CJ1454"/>
          <cell r="CK1454"/>
          <cell r="CL1454"/>
          <cell r="CM1454"/>
          <cell r="CN1454"/>
          <cell r="CO1454"/>
        </row>
        <row r="1455">
          <cell r="B1455">
            <v>2299</v>
          </cell>
          <cell r="C1455">
            <v>1451</v>
          </cell>
          <cell r="D1455">
            <v>13</v>
          </cell>
          <cell r="E1455">
            <v>9</v>
          </cell>
          <cell r="F1455">
            <v>2566</v>
          </cell>
          <cell r="G1455" t="str">
            <v>800089226099,
800104455137</v>
          </cell>
          <cell r="H1455" t="str">
            <v>นางสาว</v>
          </cell>
          <cell r="I1455" t="str">
            <v>อำไพ</v>
          </cell>
          <cell r="J1455" t="str">
            <v>มะหิงษา</v>
          </cell>
          <cell r="K1455">
            <v>1501000005881</v>
          </cell>
          <cell r="L1455" t="str">
            <v>แม่อาย</v>
          </cell>
          <cell r="M1455" t="str">
            <v>เชียงใหม่ 2</v>
          </cell>
          <cell r="N1455">
            <v>8</v>
          </cell>
          <cell r="O1455" t="str">
            <v>สินเชื่อแก้ไขปัญหาหนี้นอกระบบPSAระยะที่2</v>
          </cell>
          <cell r="P1455" t="str">
            <v>1.บุคคลค้ำประกัน</v>
          </cell>
          <cell r="Q1455">
            <v>38031.480000000003</v>
          </cell>
          <cell r="R1455">
            <v>9399.56</v>
          </cell>
          <cell r="S1455" t="str">
            <v>จังหวัดฝาง</v>
          </cell>
          <cell r="T1455" t="str">
            <v>ผบE855</v>
          </cell>
          <cell r="U1455">
            <v>2565</v>
          </cell>
          <cell r="V1455" t="str">
            <v>ผบE1012</v>
          </cell>
          <cell r="W1455">
            <v>2565</v>
          </cell>
          <cell r="X1455"/>
          <cell r="Y1455"/>
          <cell r="Z1455"/>
          <cell r="AA1455">
            <v>23</v>
          </cell>
          <cell r="AB1455">
            <v>11</v>
          </cell>
          <cell r="AC1455">
            <v>2565</v>
          </cell>
          <cell r="AD1455"/>
          <cell r="AE1455"/>
          <cell r="AF1455"/>
          <cell r="AG1455"/>
          <cell r="AH1455"/>
          <cell r="AI1455"/>
          <cell r="AJ1455"/>
          <cell r="AK1455"/>
          <cell r="AL1455"/>
          <cell r="AM1455"/>
          <cell r="AN1455"/>
          <cell r="AO1455"/>
          <cell r="AP1455"/>
          <cell r="AQ1455"/>
          <cell r="AR1455"/>
          <cell r="AS1455"/>
          <cell r="AT1455"/>
          <cell r="AU1455"/>
          <cell r="AV1455"/>
          <cell r="AW1455"/>
          <cell r="AX1455"/>
          <cell r="AY1455"/>
          <cell r="AZ1455"/>
          <cell r="BA1455"/>
          <cell r="BB1455"/>
          <cell r="BC1455"/>
          <cell r="BD1455"/>
          <cell r="BE1455"/>
          <cell r="BF1455"/>
          <cell r="BG1455"/>
          <cell r="BH1455"/>
          <cell r="BI1455"/>
          <cell r="BJ1455"/>
          <cell r="BK1455"/>
          <cell r="BL1455" t="str">
            <v>นางสาวอำไพ มะหิงษา</v>
          </cell>
          <cell r="BM1455">
            <v>883265010754</v>
          </cell>
          <cell r="BN1455"/>
          <cell r="BO1455"/>
          <cell r="BP1455"/>
          <cell r="BQ1455"/>
          <cell r="BR1455"/>
          <cell r="BS1455"/>
          <cell r="BT1455"/>
          <cell r="BU1455"/>
          <cell r="BV1455"/>
          <cell r="BW1455"/>
          <cell r="BX1455"/>
          <cell r="BY1455"/>
          <cell r="BZ1455"/>
          <cell r="CA1455"/>
          <cell r="CB1455"/>
          <cell r="CC1455"/>
          <cell r="CD1455"/>
          <cell r="CE1455"/>
          <cell r="CF1455"/>
          <cell r="CG1455"/>
          <cell r="CH1455"/>
          <cell r="CI1455"/>
          <cell r="CJ1455"/>
          <cell r="CK1455"/>
          <cell r="CL1455"/>
          <cell r="CM1455"/>
          <cell r="CN1455"/>
          <cell r="CO1455"/>
        </row>
        <row r="1456">
          <cell r="B1456">
            <v>2300</v>
          </cell>
          <cell r="C1456">
            <v>1452</v>
          </cell>
          <cell r="D1456">
            <v>13</v>
          </cell>
          <cell r="E1456">
            <v>9</v>
          </cell>
          <cell r="F1456">
            <v>2566</v>
          </cell>
          <cell r="G1456">
            <v>800091588882</v>
          </cell>
          <cell r="H1456" t="str">
            <v>นางสาว</v>
          </cell>
          <cell r="I1456" t="str">
            <v>ดลฤดี</v>
          </cell>
          <cell r="J1456" t="str">
            <v>อูปคำแดง</v>
          </cell>
          <cell r="K1456">
            <v>3501300035170</v>
          </cell>
          <cell r="L1456" t="str">
            <v>ฝาง</v>
          </cell>
          <cell r="M1456" t="str">
            <v>เชียงใหม่ 2</v>
          </cell>
          <cell r="N1456">
            <v>8</v>
          </cell>
          <cell r="O1456" t="str">
            <v>สินเชื่อแก้ไขปัญหาหนี้นอกระบบ PSA ระยะที่ 2</v>
          </cell>
          <cell r="P1456" t="str">
            <v>1.บุคคลค้ำประกัน</v>
          </cell>
          <cell r="Q1456">
            <v>43199.360000000001</v>
          </cell>
          <cell r="R1456">
            <v>11855.75</v>
          </cell>
          <cell r="S1456" t="str">
            <v>แขวงเชียงใหม่</v>
          </cell>
          <cell r="T1456" t="str">
            <v>ผบE3011</v>
          </cell>
          <cell r="U1456">
            <v>2565</v>
          </cell>
          <cell r="V1456" t="str">
            <v>ผบE7019</v>
          </cell>
          <cell r="W1456">
            <v>2565</v>
          </cell>
          <cell r="X1456"/>
          <cell r="Y1456"/>
          <cell r="Z1456"/>
          <cell r="AA1456">
            <v>4</v>
          </cell>
          <cell r="AB1456">
            <v>10</v>
          </cell>
          <cell r="AC1456">
            <v>2565</v>
          </cell>
          <cell r="AD1456"/>
          <cell r="AE1456"/>
          <cell r="AF1456"/>
          <cell r="AG1456"/>
          <cell r="AH1456"/>
          <cell r="AI1456"/>
          <cell r="AJ1456"/>
          <cell r="AK1456"/>
          <cell r="AL1456"/>
          <cell r="AM1456"/>
          <cell r="AN1456"/>
          <cell r="AO1456"/>
          <cell r="AP1456"/>
          <cell r="AQ1456"/>
          <cell r="AR1456"/>
          <cell r="AS1456"/>
          <cell r="AT1456"/>
          <cell r="AU1456"/>
          <cell r="AV1456"/>
          <cell r="AW1456"/>
          <cell r="AX1456"/>
          <cell r="AY1456"/>
          <cell r="AZ1456"/>
          <cell r="BA1456"/>
          <cell r="BB1456"/>
          <cell r="BC1456"/>
          <cell r="BD1456"/>
          <cell r="BE1456"/>
          <cell r="BF1456"/>
          <cell r="BG1456"/>
          <cell r="BH1456"/>
          <cell r="BI1456"/>
          <cell r="BJ1456"/>
          <cell r="BK1456"/>
          <cell r="BL1456" t="str">
            <v>นางสาวดลฤดี อูปคำแดง</v>
          </cell>
          <cell r="BM1456">
            <v>88326501035</v>
          </cell>
          <cell r="BN1456"/>
          <cell r="BO1456"/>
          <cell r="BP1456"/>
          <cell r="BQ1456"/>
          <cell r="BR1456"/>
          <cell r="BS1456"/>
          <cell r="BT1456"/>
          <cell r="BU1456"/>
          <cell r="BV1456"/>
          <cell r="BW1456"/>
          <cell r="BX1456"/>
          <cell r="BY1456"/>
          <cell r="BZ1456"/>
          <cell r="CA1456"/>
          <cell r="CB1456"/>
          <cell r="CC1456"/>
          <cell r="CD1456"/>
          <cell r="CE1456"/>
          <cell r="CF1456"/>
          <cell r="CG1456"/>
          <cell r="CH1456"/>
          <cell r="CI1456"/>
          <cell r="CJ1456"/>
          <cell r="CK1456"/>
          <cell r="CL1456"/>
          <cell r="CM1456"/>
          <cell r="CN1456"/>
          <cell r="CO1456"/>
        </row>
        <row r="1457">
          <cell r="B1457">
            <v>2301</v>
          </cell>
          <cell r="C1457">
            <v>1453</v>
          </cell>
          <cell r="D1457">
            <v>13</v>
          </cell>
          <cell r="E1457">
            <v>9</v>
          </cell>
          <cell r="F1457">
            <v>2566</v>
          </cell>
          <cell r="G1457" t="str">
            <v>800097872611,
800108613152</v>
          </cell>
          <cell r="H1457" t="str">
            <v>นาย</v>
          </cell>
          <cell r="I1457" t="str">
            <v>สืบสกุล</v>
          </cell>
          <cell r="J1457" t="str">
            <v>สิงห์ทร</v>
          </cell>
          <cell r="K1457">
            <v>1500900008010</v>
          </cell>
          <cell r="L1457" t="str">
            <v>ไชยปราการ</v>
          </cell>
          <cell r="M1457" t="str">
            <v>เชียงใหม่ 2</v>
          </cell>
          <cell r="N1457">
            <v>8</v>
          </cell>
          <cell r="O1457" t="str">
            <v>สินเชื่อธนาคารประชาชน</v>
          </cell>
          <cell r="P1457" t="str">
            <v>1.บุคคลค้ำประกัน</v>
          </cell>
          <cell r="Q1457">
            <v>44442.99</v>
          </cell>
          <cell r="R1457">
            <v>10787.96</v>
          </cell>
          <cell r="S1457" t="str">
            <v>จังหวัดฝาง</v>
          </cell>
          <cell r="T1457" t="str">
            <v>ผบE471</v>
          </cell>
          <cell r="U1457">
            <v>2565</v>
          </cell>
          <cell r="V1457" t="str">
            <v>ผบE722</v>
          </cell>
          <cell r="W1457">
            <v>2565</v>
          </cell>
          <cell r="X1457">
            <v>13</v>
          </cell>
          <cell r="Y1457">
            <v>9</v>
          </cell>
          <cell r="Z1457">
            <v>2565</v>
          </cell>
          <cell r="AA1457"/>
          <cell r="AB1457"/>
          <cell r="AC1457"/>
          <cell r="AD1457"/>
          <cell r="AE1457"/>
          <cell r="AF1457"/>
          <cell r="AG1457"/>
          <cell r="AH1457"/>
          <cell r="AI1457"/>
          <cell r="AJ1457"/>
          <cell r="AK1457"/>
          <cell r="AL1457"/>
          <cell r="AM1457"/>
          <cell r="AN1457"/>
          <cell r="AO1457"/>
          <cell r="AP1457"/>
          <cell r="AQ1457"/>
          <cell r="AR1457"/>
          <cell r="AS1457"/>
          <cell r="AT1457"/>
          <cell r="AU1457"/>
          <cell r="AV1457"/>
          <cell r="AW1457"/>
          <cell r="AX1457"/>
          <cell r="AY1457"/>
          <cell r="AZ1457"/>
          <cell r="BA1457"/>
          <cell r="BB1457"/>
          <cell r="BC1457"/>
          <cell r="BD1457"/>
          <cell r="BE1457"/>
          <cell r="BF1457"/>
          <cell r="BG1457"/>
          <cell r="BH1457"/>
          <cell r="BI1457"/>
          <cell r="BJ1457"/>
          <cell r="BK1457"/>
          <cell r="BL1457" t="str">
            <v>นายสืบสกุล สิงห์ทร</v>
          </cell>
          <cell r="BM1457">
            <v>883265010039</v>
          </cell>
          <cell r="BN1457"/>
          <cell r="BO1457"/>
          <cell r="BP1457"/>
          <cell r="BQ1457"/>
          <cell r="BR1457"/>
          <cell r="BS1457"/>
          <cell r="BT1457"/>
          <cell r="BU1457"/>
          <cell r="BV1457"/>
          <cell r="BW1457"/>
          <cell r="BX1457"/>
          <cell r="BY1457"/>
          <cell r="BZ1457"/>
          <cell r="CA1457"/>
          <cell r="CB1457"/>
          <cell r="CC1457"/>
          <cell r="CD1457"/>
          <cell r="CE1457"/>
          <cell r="CF1457"/>
          <cell r="CG1457"/>
          <cell r="CH1457"/>
          <cell r="CI1457"/>
          <cell r="CJ1457"/>
          <cell r="CK1457"/>
          <cell r="CL1457"/>
          <cell r="CM1457"/>
          <cell r="CN1457"/>
          <cell r="CO1457"/>
        </row>
        <row r="1458">
          <cell r="B1458">
            <v>2302</v>
          </cell>
          <cell r="C1458">
            <v>1454</v>
          </cell>
          <cell r="D1458">
            <v>14</v>
          </cell>
          <cell r="E1458">
            <v>9</v>
          </cell>
          <cell r="F1458">
            <v>2566</v>
          </cell>
          <cell r="G1458">
            <v>800088264711</v>
          </cell>
          <cell r="H1458" t="str">
            <v>นาง</v>
          </cell>
          <cell r="I1458" t="str">
            <v>พัชริน</v>
          </cell>
          <cell r="J1458" t="str">
            <v>กองมา</v>
          </cell>
          <cell r="K1458">
            <v>3501000073475</v>
          </cell>
          <cell r="L1458" t="str">
            <v>แม่อาย</v>
          </cell>
          <cell r="M1458" t="str">
            <v>เชียงใหม่ 2</v>
          </cell>
          <cell r="N1458">
            <v>8</v>
          </cell>
          <cell r="O1458" t="str">
            <v>สินเชื่อธนาคารประชาชน</v>
          </cell>
          <cell r="P1458" t="str">
            <v>1.บุคคลค้ำประกัน</v>
          </cell>
          <cell r="Q1458">
            <v>36724.71</v>
          </cell>
          <cell r="R1458">
            <v>6876.65</v>
          </cell>
          <cell r="S1458" t="str">
            <v>จังหวัดฝาง</v>
          </cell>
          <cell r="T1458" t="str">
            <v>ผบE5</v>
          </cell>
          <cell r="U1458">
            <v>2566</v>
          </cell>
          <cell r="V1458" t="str">
            <v>ผบE266</v>
          </cell>
          <cell r="W1458">
            <v>2566</v>
          </cell>
          <cell r="X1458"/>
          <cell r="Y1458"/>
          <cell r="Z1458"/>
          <cell r="AA1458">
            <v>15</v>
          </cell>
          <cell r="AB1458">
            <v>3</v>
          </cell>
          <cell r="AC1458">
            <v>2566</v>
          </cell>
          <cell r="AD1458"/>
          <cell r="AE1458"/>
          <cell r="AF1458"/>
          <cell r="AG1458"/>
          <cell r="AH1458"/>
          <cell r="AI1458"/>
          <cell r="AJ1458"/>
          <cell r="AK1458"/>
          <cell r="AL1458"/>
          <cell r="AM1458"/>
          <cell r="AN1458"/>
          <cell r="AO1458"/>
          <cell r="AP1458"/>
          <cell r="AQ1458"/>
          <cell r="AR1458"/>
          <cell r="AS1458"/>
          <cell r="AT1458"/>
          <cell r="AU1458"/>
          <cell r="AV1458"/>
          <cell r="AW1458"/>
          <cell r="AX1458"/>
          <cell r="AY1458"/>
          <cell r="AZ1458"/>
          <cell r="BA1458"/>
          <cell r="BB1458"/>
          <cell r="BC1458"/>
          <cell r="BD1458"/>
          <cell r="BE1458"/>
          <cell r="BF1458"/>
          <cell r="BG1458"/>
          <cell r="BH1458"/>
          <cell r="BI1458"/>
          <cell r="BJ1458"/>
          <cell r="BK1458"/>
          <cell r="BL1458" t="str">
            <v>นางพัชริน กองมา</v>
          </cell>
          <cell r="BM1458">
            <v>0</v>
          </cell>
          <cell r="BN1458"/>
          <cell r="BO1458"/>
          <cell r="BP1458"/>
          <cell r="BQ1458"/>
          <cell r="BR1458"/>
          <cell r="BS1458"/>
          <cell r="BT1458"/>
          <cell r="BU1458"/>
          <cell r="BV1458"/>
          <cell r="BW1458"/>
          <cell r="BX1458"/>
          <cell r="BY1458"/>
          <cell r="BZ1458"/>
          <cell r="CA1458"/>
          <cell r="CB1458"/>
          <cell r="CC1458"/>
          <cell r="CD1458"/>
          <cell r="CE1458"/>
          <cell r="CF1458"/>
          <cell r="CG1458"/>
          <cell r="CH1458"/>
          <cell r="CI1458"/>
          <cell r="CJ1458"/>
          <cell r="CK1458"/>
          <cell r="CL1458"/>
          <cell r="CM1458"/>
          <cell r="CN1458"/>
          <cell r="CO1458"/>
        </row>
        <row r="1459">
          <cell r="B1459">
            <v>2303</v>
          </cell>
          <cell r="C1459">
            <v>1455</v>
          </cell>
          <cell r="D1459">
            <v>14</v>
          </cell>
          <cell r="E1459">
            <v>9</v>
          </cell>
          <cell r="F1459">
            <v>2566</v>
          </cell>
          <cell r="G1459" t="str">
            <v>800025135495,
800065782974</v>
          </cell>
          <cell r="H1459" t="str">
            <v>นาย</v>
          </cell>
          <cell r="I1459" t="str">
            <v>สมบัติ</v>
          </cell>
          <cell r="J1459" t="str">
            <v>ศรีวิชัย</v>
          </cell>
          <cell r="K1459">
            <v>3500900644869</v>
          </cell>
          <cell r="L1459" t="str">
            <v>ไชยปราการ</v>
          </cell>
          <cell r="M1459" t="str">
            <v>เชียงใหม่ 2</v>
          </cell>
          <cell r="N1459">
            <v>8</v>
          </cell>
          <cell r="O1459" t="str">
            <v>สินเชื่อธนาคารประชาชน, สินเชื่อห้องแถว</v>
          </cell>
          <cell r="P1459" t="str">
            <v>2.หลักทรัพย์ค้ำประกัน</v>
          </cell>
          <cell r="Q1459">
            <v>239411.52</v>
          </cell>
          <cell r="R1459">
            <v>78903.539999999994</v>
          </cell>
          <cell r="S1459" t="str">
            <v>จังหวัดฝาง</v>
          </cell>
          <cell r="T1459" t="str">
            <v>ผบE518</v>
          </cell>
          <cell r="U1459">
            <v>2566</v>
          </cell>
          <cell r="V1459" t="str">
            <v>ผบE677</v>
          </cell>
          <cell r="W1459">
            <v>2566</v>
          </cell>
          <cell r="X1459">
            <v>12</v>
          </cell>
          <cell r="Y1459">
            <v>6</v>
          </cell>
          <cell r="Z1459">
            <v>2566</v>
          </cell>
          <cell r="AA1459"/>
          <cell r="AB1459"/>
          <cell r="AC1459"/>
          <cell r="AD1459"/>
          <cell r="AE1459"/>
          <cell r="AF1459"/>
          <cell r="AG1459"/>
          <cell r="AH1459"/>
          <cell r="AI1459"/>
          <cell r="AJ1459"/>
          <cell r="AK1459"/>
          <cell r="AL1459"/>
          <cell r="AM1459"/>
          <cell r="AN1459"/>
          <cell r="AO1459"/>
          <cell r="AP1459"/>
          <cell r="AQ1459"/>
          <cell r="AR1459"/>
          <cell r="AS1459"/>
          <cell r="AT1459"/>
          <cell r="AU1459"/>
          <cell r="AV1459"/>
          <cell r="AW1459"/>
          <cell r="AX1459"/>
          <cell r="AY1459"/>
          <cell r="AZ1459"/>
          <cell r="BA1459"/>
          <cell r="BB1459"/>
          <cell r="BC1459"/>
          <cell r="BD1459"/>
          <cell r="BE1459"/>
          <cell r="BF1459"/>
          <cell r="BG1459"/>
          <cell r="BH1459"/>
          <cell r="BI1459"/>
          <cell r="BJ1459"/>
          <cell r="BK1459"/>
          <cell r="BL1459" t="str">
            <v>นายสมบัติ ศรีวิชัย</v>
          </cell>
          <cell r="BM1459">
            <v>0</v>
          </cell>
          <cell r="BN1459"/>
          <cell r="BO1459"/>
          <cell r="BP1459"/>
          <cell r="BQ1459"/>
          <cell r="BR1459"/>
          <cell r="BS1459"/>
          <cell r="BT1459"/>
          <cell r="BU1459"/>
          <cell r="BV1459"/>
          <cell r="BW1459"/>
          <cell r="BX1459"/>
          <cell r="BY1459"/>
          <cell r="BZ1459"/>
          <cell r="CA1459"/>
          <cell r="CB1459"/>
          <cell r="CC1459"/>
          <cell r="CD1459"/>
          <cell r="CE1459"/>
          <cell r="CF1459"/>
          <cell r="CG1459"/>
          <cell r="CH1459"/>
          <cell r="CI1459"/>
          <cell r="CJ1459"/>
          <cell r="CK1459"/>
          <cell r="CL1459"/>
          <cell r="CM1459"/>
          <cell r="CN1459"/>
          <cell r="CO1459"/>
        </row>
        <row r="1460">
          <cell r="B1460">
            <v>2304</v>
          </cell>
          <cell r="C1460">
            <v>1456</v>
          </cell>
          <cell r="D1460">
            <v>19</v>
          </cell>
          <cell r="E1460">
            <v>9</v>
          </cell>
          <cell r="F1460">
            <v>2566</v>
          </cell>
          <cell r="G1460">
            <v>800033574131</v>
          </cell>
          <cell r="H1460" t="str">
            <v>นาย</v>
          </cell>
          <cell r="I1460" t="str">
            <v>นิติธรหรือวีระยุทธ</v>
          </cell>
          <cell r="J1460" t="str">
            <v xml:space="preserve"> บุญทาทิพย์</v>
          </cell>
          <cell r="K1460">
            <v>3500700174681</v>
          </cell>
          <cell r="L1460" t="str">
            <v>มหาวิทยาลัยเชียงใหม่</v>
          </cell>
          <cell r="M1460" t="str">
            <v>เชียงใหม่ 2</v>
          </cell>
          <cell r="N1460">
            <v>8</v>
          </cell>
          <cell r="O1460" t="str">
            <v>สินเชื่อสวัสดิการ</v>
          </cell>
          <cell r="P1460" t="str">
            <v>1.บุคคลค้ำประกัน</v>
          </cell>
          <cell r="Q1460">
            <v>252034.03</v>
          </cell>
          <cell r="R1460">
            <v>34497.06</v>
          </cell>
          <cell r="S1460" t="str">
            <v>แขวงเชียงใหม่</v>
          </cell>
          <cell r="T1460" t="str">
            <v>ผบE1908</v>
          </cell>
          <cell r="U1460">
            <v>2566</v>
          </cell>
          <cell r="V1460" t="str">
            <v>ผบE5709</v>
          </cell>
          <cell r="W1460">
            <v>2566</v>
          </cell>
          <cell r="X1460">
            <v>10</v>
          </cell>
          <cell r="Y1460">
            <v>7</v>
          </cell>
          <cell r="Z1460">
            <v>2566</v>
          </cell>
          <cell r="AA1460"/>
          <cell r="AB1460"/>
          <cell r="AC1460"/>
          <cell r="AD1460"/>
          <cell r="AE1460"/>
          <cell r="AF1460"/>
          <cell r="AG1460"/>
          <cell r="AH1460"/>
          <cell r="AI1460"/>
          <cell r="AJ1460"/>
          <cell r="AK1460"/>
          <cell r="AL1460"/>
          <cell r="AM1460"/>
          <cell r="AN1460"/>
          <cell r="AO1460"/>
          <cell r="AP1460"/>
          <cell r="AQ1460"/>
          <cell r="AR1460"/>
          <cell r="AS1460"/>
          <cell r="AT1460"/>
          <cell r="AU1460"/>
          <cell r="AV1460"/>
          <cell r="AW1460"/>
          <cell r="AX1460"/>
          <cell r="AY1460"/>
          <cell r="AZ1460"/>
          <cell r="BA1460"/>
          <cell r="BB1460"/>
          <cell r="BC1460"/>
          <cell r="BD1460"/>
          <cell r="BE1460"/>
          <cell r="BF1460"/>
          <cell r="BG1460"/>
          <cell r="BH1460"/>
          <cell r="BI1460"/>
          <cell r="BJ1460"/>
          <cell r="BK1460"/>
          <cell r="BL1460" t="str">
            <v>นายนิติธรหรือวีระยุทธ  บุญทาทิพย์</v>
          </cell>
          <cell r="BM1460">
            <v>883265010839</v>
          </cell>
          <cell r="BN1460"/>
          <cell r="BO1460"/>
          <cell r="BP1460"/>
          <cell r="BQ1460"/>
          <cell r="BR1460"/>
          <cell r="BS1460"/>
          <cell r="BT1460"/>
          <cell r="BU1460"/>
          <cell r="BV1460"/>
          <cell r="BW1460"/>
          <cell r="BX1460"/>
          <cell r="BY1460"/>
          <cell r="BZ1460"/>
          <cell r="CA1460"/>
          <cell r="CB1460"/>
          <cell r="CC1460"/>
          <cell r="CD1460"/>
          <cell r="CE1460"/>
          <cell r="CF1460"/>
          <cell r="CG1460"/>
          <cell r="CH1460"/>
          <cell r="CI1460"/>
          <cell r="CJ1460"/>
          <cell r="CK1460"/>
          <cell r="CL1460"/>
          <cell r="CM1460"/>
          <cell r="CN1460"/>
          <cell r="CO1460"/>
        </row>
        <row r="1461">
          <cell r="B1461">
            <v>2305</v>
          </cell>
          <cell r="C1461">
            <v>1457</v>
          </cell>
          <cell r="D1461">
            <v>16</v>
          </cell>
          <cell r="E1461">
            <v>10</v>
          </cell>
          <cell r="F1461">
            <v>2566</v>
          </cell>
          <cell r="G1461">
            <v>800066610273</v>
          </cell>
          <cell r="H1461" t="str">
            <v>นาง</v>
          </cell>
          <cell r="I1461" t="str">
            <v>พิทักษ์</v>
          </cell>
          <cell r="J1461" t="str">
            <v>ขุนทอง</v>
          </cell>
          <cell r="K1461" t="str">
            <v>3 4704 00570 48 4</v>
          </cell>
          <cell r="L1461" t="str">
            <v>มีโชคพลาซ่า</v>
          </cell>
          <cell r="M1461" t="str">
            <v>เชียงใหม่ 2</v>
          </cell>
          <cell r="N1461">
            <v>8</v>
          </cell>
          <cell r="O1461"/>
          <cell r="P1461" t="str">
            <v>1.บุคคลค้ำประกัน</v>
          </cell>
          <cell r="Q1461"/>
          <cell r="R1461"/>
          <cell r="S1461" t="str">
            <v>แขวงเชียงใหม่</v>
          </cell>
          <cell r="T1461" t="str">
            <v>ผบ.2544</v>
          </cell>
          <cell r="U1461">
            <v>2563</v>
          </cell>
          <cell r="V1461" t="str">
            <v>ผบ.4891</v>
          </cell>
          <cell r="W1461">
            <v>2563</v>
          </cell>
          <cell r="X1461"/>
          <cell r="Y1461"/>
          <cell r="Z1461"/>
          <cell r="AA1461">
            <v>1</v>
          </cell>
          <cell r="AB1461">
            <v>7</v>
          </cell>
          <cell r="AC1461">
            <v>2566</v>
          </cell>
          <cell r="AD1461"/>
          <cell r="AE1461"/>
          <cell r="AF1461"/>
          <cell r="AG1461"/>
          <cell r="AH1461"/>
          <cell r="AI1461"/>
          <cell r="AJ1461"/>
          <cell r="AK1461"/>
          <cell r="AL1461"/>
          <cell r="AM1461"/>
          <cell r="AN1461"/>
          <cell r="AO1461"/>
          <cell r="AP1461"/>
          <cell r="AQ1461"/>
          <cell r="AR1461"/>
          <cell r="AS1461"/>
          <cell r="AT1461"/>
          <cell r="AU1461"/>
          <cell r="AV1461"/>
          <cell r="AW1461"/>
          <cell r="AX1461"/>
          <cell r="AY1461"/>
          <cell r="AZ1461"/>
          <cell r="BA1461"/>
          <cell r="BB1461"/>
          <cell r="BC1461"/>
          <cell r="BD1461"/>
          <cell r="BE1461"/>
          <cell r="BF1461"/>
          <cell r="BG1461"/>
          <cell r="BH1461"/>
          <cell r="BI1461"/>
          <cell r="BJ1461"/>
          <cell r="BK1461"/>
          <cell r="BL1461" t="str">
            <v>นางพิทักษ์ ขุนทอง</v>
          </cell>
          <cell r="BM1461">
            <v>0</v>
          </cell>
          <cell r="BN1461"/>
          <cell r="BO1461"/>
          <cell r="BP1461"/>
          <cell r="BQ1461"/>
          <cell r="BR1461"/>
          <cell r="BS1461"/>
          <cell r="BT1461"/>
          <cell r="BU1461"/>
          <cell r="BV1461"/>
          <cell r="BW1461"/>
          <cell r="BX1461"/>
          <cell r="BY1461"/>
          <cell r="BZ1461"/>
          <cell r="CA1461"/>
          <cell r="CB1461"/>
          <cell r="CC1461"/>
          <cell r="CD1461"/>
          <cell r="CE1461"/>
          <cell r="CF1461"/>
          <cell r="CG1461"/>
          <cell r="CH1461"/>
          <cell r="CI1461"/>
          <cell r="CJ1461"/>
          <cell r="CK1461"/>
          <cell r="CL1461"/>
          <cell r="CM1461"/>
          <cell r="CN1461"/>
          <cell r="CO1461"/>
        </row>
        <row r="1462">
          <cell r="B1462">
            <v>2306</v>
          </cell>
          <cell r="C1462">
            <v>1458</v>
          </cell>
          <cell r="D1462">
            <v>17</v>
          </cell>
          <cell r="E1462">
            <v>10</v>
          </cell>
          <cell r="F1462">
            <v>2566</v>
          </cell>
          <cell r="G1462" t="str">
            <v>800004999879,
800002964982</v>
          </cell>
          <cell r="H1462" t="str">
            <v>นาย</v>
          </cell>
          <cell r="I1462" t="str">
            <v xml:space="preserve">สุรินทร์  </v>
          </cell>
          <cell r="J1462" t="str">
            <v>ทองสว่าง</v>
          </cell>
          <cell r="K1462">
            <v>3500500568936</v>
          </cell>
          <cell r="L1462" t="str">
            <v>ดอยสะเก็ด</v>
          </cell>
          <cell r="M1462" t="str">
            <v>เชียงใหม่ 2</v>
          </cell>
          <cell r="N1462">
            <v>8</v>
          </cell>
          <cell r="O1462" t="str">
            <v>สินเชื่อเพื่อพัฒนากลุ่มอาชีพ</v>
          </cell>
          <cell r="P1462" t="str">
            <v>1.บุคคลค้ำประกัน</v>
          </cell>
          <cell r="Q1462">
            <v>1250142.54</v>
          </cell>
          <cell r="R1462">
            <v>290146.55</v>
          </cell>
          <cell r="S1462" t="str">
            <v>จังหวัดเชียงใหม่</v>
          </cell>
          <cell r="T1462" t="str">
            <v>ผบE1552</v>
          </cell>
          <cell r="U1462">
            <v>2565</v>
          </cell>
          <cell r="V1462" t="str">
            <v>ผบE1384</v>
          </cell>
          <cell r="W1462">
            <v>2566</v>
          </cell>
          <cell r="X1462">
            <v>15</v>
          </cell>
          <cell r="Y1462">
            <v>8</v>
          </cell>
          <cell r="Z1462">
            <v>2566</v>
          </cell>
          <cell r="AA1462"/>
          <cell r="AB1462"/>
          <cell r="AC1462"/>
          <cell r="AD1462"/>
          <cell r="AE1462"/>
          <cell r="AF1462"/>
          <cell r="AG1462"/>
          <cell r="AH1462"/>
          <cell r="AI1462"/>
          <cell r="AJ1462"/>
          <cell r="AK1462"/>
          <cell r="AL1462"/>
          <cell r="AM1462"/>
          <cell r="AN1462"/>
          <cell r="AO1462"/>
          <cell r="AP1462"/>
          <cell r="AQ1462"/>
          <cell r="AR1462"/>
          <cell r="AS1462"/>
          <cell r="AT1462"/>
          <cell r="AU1462"/>
          <cell r="AV1462"/>
          <cell r="AW1462"/>
          <cell r="AX1462"/>
          <cell r="AY1462"/>
          <cell r="AZ1462"/>
          <cell r="BA1462"/>
          <cell r="BB1462"/>
          <cell r="BC1462"/>
          <cell r="BD1462"/>
          <cell r="BE1462"/>
          <cell r="BF1462"/>
          <cell r="BG1462"/>
          <cell r="BH1462"/>
          <cell r="BI1462"/>
          <cell r="BJ1462"/>
          <cell r="BK1462"/>
          <cell r="BL1462" t="str">
            <v>นายสุรินทร์   ทองสว่าง</v>
          </cell>
          <cell r="BM1462">
            <v>883265010316</v>
          </cell>
          <cell r="BN1462"/>
          <cell r="BO1462"/>
          <cell r="BP1462"/>
          <cell r="BQ1462"/>
          <cell r="BR1462"/>
          <cell r="BS1462"/>
          <cell r="BT1462"/>
          <cell r="BU1462"/>
          <cell r="BV1462"/>
          <cell r="BW1462"/>
          <cell r="BX1462"/>
          <cell r="BY1462"/>
          <cell r="BZ1462"/>
          <cell r="CA1462"/>
          <cell r="CB1462"/>
          <cell r="CC1462"/>
          <cell r="CD1462"/>
          <cell r="CE1462"/>
          <cell r="CF1462"/>
          <cell r="CG1462"/>
          <cell r="CH1462"/>
          <cell r="CI1462"/>
          <cell r="CJ1462"/>
          <cell r="CK1462"/>
          <cell r="CL1462"/>
          <cell r="CM1462"/>
          <cell r="CN1462"/>
          <cell r="CO1462"/>
        </row>
        <row r="1463">
          <cell r="B1463">
            <v>2307</v>
          </cell>
          <cell r="C1463">
            <v>1459</v>
          </cell>
          <cell r="D1463"/>
          <cell r="E1463"/>
          <cell r="F1463"/>
          <cell r="G1463" t="str">
            <v>800073620398,
800132037154</v>
          </cell>
          <cell r="H1463" t="str">
            <v>นางสาว</v>
          </cell>
          <cell r="I1463" t="str">
            <v>น้ำฝน</v>
          </cell>
          <cell r="J1463" t="str">
            <v>คำป้อ</v>
          </cell>
          <cell r="K1463">
            <v>1509900736536</v>
          </cell>
          <cell r="L1463" t="str">
            <v>บิ๊กซี หางดง</v>
          </cell>
          <cell r="M1463" t="str">
            <v>เชียงใหม่ 3</v>
          </cell>
          <cell r="N1463">
            <v>8</v>
          </cell>
          <cell r="O1463" t="str">
            <v>สินเชื่อธนาคารประชาชน, สินเชื่อสู้ภัย COVID-19 (PSA)</v>
          </cell>
          <cell r="P1463" t="str">
            <v>1.บุคคลค้ำประกัน</v>
          </cell>
          <cell r="Q1463">
            <v>132892</v>
          </cell>
          <cell r="R1463">
            <v>44665.35</v>
          </cell>
          <cell r="S1463" t="str">
            <v>แขวงเชียงใหม่</v>
          </cell>
          <cell r="T1463" t="str">
            <v>ผบE371</v>
          </cell>
          <cell r="U1463">
            <v>2566</v>
          </cell>
          <cell r="V1463" t="str">
            <v>ผบE2133</v>
          </cell>
          <cell r="W1463">
            <v>2566</v>
          </cell>
          <cell r="X1463"/>
          <cell r="Y1463"/>
          <cell r="Z1463"/>
          <cell r="AA1463">
            <v>18</v>
          </cell>
          <cell r="AB1463">
            <v>4</v>
          </cell>
          <cell r="AC1463">
            <v>2566</v>
          </cell>
          <cell r="AD1463"/>
          <cell r="AE1463"/>
          <cell r="AF1463"/>
          <cell r="AG1463"/>
          <cell r="AH1463"/>
          <cell r="AI1463"/>
          <cell r="AJ1463"/>
          <cell r="AK1463"/>
          <cell r="AL1463"/>
          <cell r="AM1463"/>
          <cell r="AN1463"/>
          <cell r="AO1463"/>
          <cell r="AP1463"/>
          <cell r="AQ1463"/>
          <cell r="AR1463"/>
          <cell r="AS1463"/>
          <cell r="AT1463"/>
          <cell r="AU1463"/>
          <cell r="AV1463"/>
          <cell r="AW1463"/>
          <cell r="AX1463"/>
          <cell r="AY1463"/>
          <cell r="AZ1463"/>
          <cell r="BA1463"/>
          <cell r="BB1463"/>
          <cell r="BC1463"/>
          <cell r="BD1463"/>
          <cell r="BE1463"/>
          <cell r="BF1463"/>
          <cell r="BG1463"/>
          <cell r="BH1463"/>
          <cell r="BI1463"/>
          <cell r="BJ1463"/>
          <cell r="BK1463"/>
          <cell r="BL1463" t="str">
            <v>นางสาวน้ำฝน คำป้อ</v>
          </cell>
          <cell r="BM1463">
            <v>888165010639</v>
          </cell>
          <cell r="BN1463"/>
          <cell r="BO1463"/>
          <cell r="BP1463"/>
          <cell r="BQ1463"/>
          <cell r="BR1463"/>
          <cell r="BS1463"/>
          <cell r="BT1463"/>
          <cell r="BU1463"/>
          <cell r="BV1463"/>
          <cell r="BW1463"/>
          <cell r="BX1463"/>
          <cell r="BY1463"/>
          <cell r="BZ1463"/>
          <cell r="CA1463"/>
          <cell r="CB1463"/>
          <cell r="CC1463"/>
          <cell r="CD1463"/>
          <cell r="CE1463"/>
          <cell r="CF1463"/>
          <cell r="CG1463"/>
          <cell r="CH1463"/>
          <cell r="CI1463"/>
          <cell r="CJ1463"/>
          <cell r="CK1463"/>
          <cell r="CL1463"/>
          <cell r="CM1463"/>
          <cell r="CN1463"/>
          <cell r="CO1463"/>
        </row>
        <row r="1464">
          <cell r="B1464">
            <v>2308</v>
          </cell>
          <cell r="C1464">
            <v>1460</v>
          </cell>
          <cell r="D1464"/>
          <cell r="E1464"/>
          <cell r="F1464"/>
          <cell r="G1464">
            <v>800097354040</v>
          </cell>
          <cell r="H1464" t="str">
            <v>นางสาว</v>
          </cell>
          <cell r="I1464" t="str">
            <v>ปวีณา</v>
          </cell>
          <cell r="J1464" t="str">
            <v>ยศบุตร</v>
          </cell>
          <cell r="K1464">
            <v>3509900921381</v>
          </cell>
          <cell r="L1464" t="str">
            <v>บิ๊กซี หางดง</v>
          </cell>
          <cell r="M1464" t="str">
            <v>เชียงใหม่ 3</v>
          </cell>
          <cell r="N1464">
            <v>8</v>
          </cell>
          <cell r="O1464" t="str">
            <v>สินเชื่อธนาคารประชาชน</v>
          </cell>
          <cell r="P1464" t="str">
            <v>1.บุคคลค้ำประกัน</v>
          </cell>
          <cell r="Q1464">
            <v>38831</v>
          </cell>
          <cell r="R1464">
            <v>12870.52</v>
          </cell>
          <cell r="S1464" t="str">
            <v>แขวงเชียงใหม่</v>
          </cell>
          <cell r="T1464" t="str">
            <v>ผบE370</v>
          </cell>
          <cell r="U1464">
            <v>2566</v>
          </cell>
          <cell r="V1464" t="str">
            <v>ผบE2132</v>
          </cell>
          <cell r="W1464">
            <v>2566</v>
          </cell>
          <cell r="X1464"/>
          <cell r="Y1464"/>
          <cell r="Z1464"/>
          <cell r="AA1464">
            <v>18</v>
          </cell>
          <cell r="AB1464">
            <v>4</v>
          </cell>
          <cell r="AC1464">
            <v>2566</v>
          </cell>
          <cell r="AD1464"/>
          <cell r="AE1464"/>
          <cell r="AF1464"/>
          <cell r="AG1464"/>
          <cell r="AH1464"/>
          <cell r="AI1464"/>
          <cell r="AJ1464"/>
          <cell r="AK1464"/>
          <cell r="AL1464"/>
          <cell r="AM1464"/>
          <cell r="AN1464"/>
          <cell r="AO1464"/>
          <cell r="AP1464"/>
          <cell r="AQ1464"/>
          <cell r="AR1464"/>
          <cell r="AS1464"/>
          <cell r="AT1464"/>
          <cell r="AU1464"/>
          <cell r="AV1464"/>
          <cell r="AW1464"/>
          <cell r="AX1464"/>
          <cell r="AY1464"/>
          <cell r="AZ1464"/>
          <cell r="BA1464"/>
          <cell r="BB1464"/>
          <cell r="BC1464"/>
          <cell r="BD1464"/>
          <cell r="BE1464"/>
          <cell r="BF1464"/>
          <cell r="BG1464"/>
          <cell r="BH1464"/>
          <cell r="BI1464"/>
          <cell r="BJ1464"/>
          <cell r="BK1464"/>
          <cell r="BL1464" t="str">
            <v>นางสาวปวีณา ยศบุตร</v>
          </cell>
          <cell r="BM1464">
            <v>888165010623</v>
          </cell>
          <cell r="BN1464"/>
          <cell r="BO1464"/>
          <cell r="BP1464"/>
          <cell r="BQ1464"/>
          <cell r="BR1464"/>
          <cell r="BS1464"/>
          <cell r="BT1464"/>
          <cell r="BU1464"/>
          <cell r="BV1464"/>
          <cell r="BW1464"/>
          <cell r="BX1464"/>
          <cell r="BY1464"/>
          <cell r="BZ1464"/>
          <cell r="CA1464"/>
          <cell r="CB1464"/>
          <cell r="CC1464"/>
          <cell r="CD1464"/>
          <cell r="CE1464"/>
          <cell r="CF1464"/>
          <cell r="CG1464"/>
          <cell r="CH1464"/>
          <cell r="CI1464"/>
          <cell r="CJ1464"/>
          <cell r="CK1464"/>
          <cell r="CL1464"/>
          <cell r="CM1464"/>
          <cell r="CN1464"/>
          <cell r="CO1464"/>
        </row>
        <row r="1465">
          <cell r="B1465">
            <v>2309</v>
          </cell>
          <cell r="C1465">
            <v>1461</v>
          </cell>
          <cell r="D1465"/>
          <cell r="E1465"/>
          <cell r="F1465"/>
          <cell r="G1465">
            <v>800070156040</v>
          </cell>
          <cell r="H1465" t="str">
            <v>นาง</v>
          </cell>
          <cell r="I1465" t="str">
            <v>ทองลักษณ์</v>
          </cell>
          <cell r="J1465" t="str">
            <v>ทาใจ</v>
          </cell>
          <cell r="K1465">
            <v>3501400243254</v>
          </cell>
          <cell r="L1465" t="str">
            <v>บวกครกหลวง</v>
          </cell>
          <cell r="M1465" t="str">
            <v>เชียงใหม่ 3</v>
          </cell>
          <cell r="N1465">
            <v>8</v>
          </cell>
          <cell r="O1465" t="str">
            <v>สินเชื่อธนาคารประชาชน</v>
          </cell>
          <cell r="P1465" t="str">
            <v>1.บุคคลค้ำประกัน</v>
          </cell>
          <cell r="Q1465">
            <v>87018.47</v>
          </cell>
          <cell r="R1465">
            <v>139348.21</v>
          </cell>
          <cell r="S1465" t="str">
            <v>แขวงเชียงใหม่</v>
          </cell>
          <cell r="T1465" t="str">
            <v>ผบE321</v>
          </cell>
          <cell r="U1465">
            <v>2566</v>
          </cell>
          <cell r="V1465" t="str">
            <v>ผบE2296</v>
          </cell>
          <cell r="W1465">
            <v>2566</v>
          </cell>
          <cell r="X1465">
            <v>24</v>
          </cell>
          <cell r="Y1465">
            <v>4</v>
          </cell>
          <cell r="Z1465">
            <v>2566</v>
          </cell>
          <cell r="AA1465"/>
          <cell r="AB1465"/>
          <cell r="AC1465"/>
          <cell r="AD1465"/>
          <cell r="AE1465"/>
          <cell r="AF1465"/>
          <cell r="AG1465"/>
          <cell r="AH1465"/>
          <cell r="AI1465"/>
          <cell r="AJ1465"/>
          <cell r="AK1465"/>
          <cell r="AL1465"/>
          <cell r="AM1465"/>
          <cell r="AN1465"/>
          <cell r="AO1465"/>
          <cell r="AP1465"/>
          <cell r="AQ1465"/>
          <cell r="AR1465"/>
          <cell r="AS1465"/>
          <cell r="AT1465"/>
          <cell r="AU1465"/>
          <cell r="AV1465"/>
          <cell r="AW1465"/>
          <cell r="AX1465"/>
          <cell r="AY1465"/>
          <cell r="AZ1465"/>
          <cell r="BA1465"/>
          <cell r="BB1465"/>
          <cell r="BC1465"/>
          <cell r="BD1465"/>
          <cell r="BE1465"/>
          <cell r="BF1465"/>
          <cell r="BG1465"/>
          <cell r="BH1465"/>
          <cell r="BI1465"/>
          <cell r="BJ1465"/>
          <cell r="BK1465"/>
          <cell r="BL1465" t="str">
            <v>นางทองลักษณ์ ทาใจ</v>
          </cell>
          <cell r="BM1465">
            <v>888165010552</v>
          </cell>
          <cell r="BN1465"/>
          <cell r="BO1465"/>
          <cell r="BP1465"/>
          <cell r="BQ1465"/>
          <cell r="BR1465"/>
          <cell r="BS1465"/>
          <cell r="BT1465"/>
          <cell r="BU1465"/>
          <cell r="BV1465"/>
          <cell r="BW1465"/>
          <cell r="BX1465"/>
          <cell r="BY1465"/>
          <cell r="BZ1465"/>
          <cell r="CA1465"/>
          <cell r="CB1465"/>
          <cell r="CC1465"/>
          <cell r="CD1465"/>
          <cell r="CE1465"/>
          <cell r="CF1465"/>
          <cell r="CG1465"/>
          <cell r="CH1465"/>
          <cell r="CI1465"/>
          <cell r="CJ1465"/>
          <cell r="CK1465"/>
          <cell r="CL1465"/>
          <cell r="CM1465"/>
          <cell r="CN1465"/>
          <cell r="CO1465"/>
        </row>
        <row r="1466">
          <cell r="B1466">
            <v>2310</v>
          </cell>
          <cell r="C1466">
            <v>1462</v>
          </cell>
          <cell r="D1466"/>
          <cell r="E1466"/>
          <cell r="F1466"/>
          <cell r="G1466" t="str">
            <v>800076216152,
800076224586</v>
          </cell>
          <cell r="H1466" t="str">
            <v>นางสาว</v>
          </cell>
          <cell r="I1466" t="str">
            <v>สุทธิกานต์</v>
          </cell>
          <cell r="J1466" t="str">
            <v>ปันใจ</v>
          </cell>
          <cell r="K1466">
            <v>1559900204747</v>
          </cell>
          <cell r="L1466" t="str">
            <v>บิ๊กซี หางดง</v>
          </cell>
          <cell r="M1466" t="str">
            <v>เชียงใหม่ 3</v>
          </cell>
          <cell r="N1466">
            <v>8</v>
          </cell>
          <cell r="O1466" t="str">
            <v>สินเชื่อธนาคารประชาชน, สินเชื่อแก้ไขปัญหาหนี้นอกระบบPSA</v>
          </cell>
          <cell r="P1466" t="str">
            <v>1.บุคคลค้ำประกัน</v>
          </cell>
          <cell r="Q1466">
            <v>80267</v>
          </cell>
          <cell r="R1466">
            <v>33439.71</v>
          </cell>
          <cell r="S1466" t="str">
            <v>แขวงเชียงดาว</v>
          </cell>
          <cell r="T1466" t="str">
            <v>ผบE42</v>
          </cell>
          <cell r="U1466">
            <v>2566</v>
          </cell>
          <cell r="V1466" t="str">
            <v>ผบE143</v>
          </cell>
          <cell r="W1466">
            <v>2566</v>
          </cell>
          <cell r="X1466"/>
          <cell r="Y1466"/>
          <cell r="Z1466"/>
          <cell r="AA1466">
            <v>21</v>
          </cell>
          <cell r="AB1466">
            <v>2</v>
          </cell>
          <cell r="AC1466">
            <v>2566</v>
          </cell>
          <cell r="AD1466"/>
          <cell r="AE1466"/>
          <cell r="AF1466"/>
          <cell r="AG1466"/>
          <cell r="AH1466"/>
          <cell r="AI1466"/>
          <cell r="AJ1466"/>
          <cell r="AK1466"/>
          <cell r="AL1466"/>
          <cell r="AM1466"/>
          <cell r="AN1466"/>
          <cell r="AO1466"/>
          <cell r="AP1466"/>
          <cell r="AQ1466"/>
          <cell r="AR1466"/>
          <cell r="AS1466"/>
          <cell r="AT1466"/>
          <cell r="AU1466"/>
          <cell r="AV1466"/>
          <cell r="AW1466"/>
          <cell r="AX1466"/>
          <cell r="AY1466"/>
          <cell r="AZ1466"/>
          <cell r="BA1466"/>
          <cell r="BB1466"/>
          <cell r="BC1466"/>
          <cell r="BD1466"/>
          <cell r="BE1466"/>
          <cell r="BF1466"/>
          <cell r="BG1466"/>
          <cell r="BH1466"/>
          <cell r="BI1466"/>
          <cell r="BJ1466"/>
          <cell r="BK1466"/>
          <cell r="BL1466" t="str">
            <v>นางสาวสุทธิกานต์ ปันใจ</v>
          </cell>
          <cell r="BM1466">
            <v>888165010642</v>
          </cell>
          <cell r="BN1466"/>
          <cell r="BO1466"/>
          <cell r="BP1466"/>
          <cell r="BQ1466"/>
          <cell r="BR1466"/>
          <cell r="BS1466"/>
          <cell r="BT1466"/>
          <cell r="BU1466"/>
          <cell r="BV1466"/>
          <cell r="BW1466"/>
          <cell r="BX1466"/>
          <cell r="BY1466"/>
          <cell r="BZ1466"/>
          <cell r="CA1466"/>
          <cell r="CB1466"/>
          <cell r="CC1466"/>
          <cell r="CD1466"/>
          <cell r="CE1466"/>
          <cell r="CF1466"/>
          <cell r="CG1466"/>
          <cell r="CH1466"/>
          <cell r="CI1466"/>
          <cell r="CJ1466"/>
          <cell r="CK1466"/>
          <cell r="CL1466"/>
          <cell r="CM1466"/>
          <cell r="CN1466"/>
          <cell r="CO1466"/>
        </row>
        <row r="1467">
          <cell r="B1467">
            <v>2311</v>
          </cell>
          <cell r="C1467">
            <v>1463</v>
          </cell>
          <cell r="D1467"/>
          <cell r="E1467"/>
          <cell r="F1467"/>
          <cell r="G1467">
            <v>800120791655</v>
          </cell>
          <cell r="H1467" t="str">
            <v>นางสาว</v>
          </cell>
          <cell r="I1467" t="str">
            <v>จิตฤดี</v>
          </cell>
          <cell r="J1467" t="str">
            <v>ปางไธสงค์</v>
          </cell>
          <cell r="K1467">
            <v>1505300028898</v>
          </cell>
          <cell r="L1467" t="str">
            <v>บิ๊กซี หางดง</v>
          </cell>
          <cell r="M1467" t="str">
            <v>เชียงใหม่ 3</v>
          </cell>
          <cell r="N1467">
            <v>8</v>
          </cell>
          <cell r="O1467" t="str">
            <v>สินเชื่อธนาคารประชาชน</v>
          </cell>
          <cell r="P1467" t="str">
            <v>1.บุคคลค้ำประกัน</v>
          </cell>
          <cell r="Q1467">
            <v>23328</v>
          </cell>
          <cell r="R1467">
            <v>1306.24</v>
          </cell>
          <cell r="S1467" t="str">
            <v>จังหวัดลำพูน</v>
          </cell>
          <cell r="T1467" t="str">
            <v>ผบE86</v>
          </cell>
          <cell r="U1467">
            <v>2566</v>
          </cell>
          <cell r="V1467" t="str">
            <v>ผบE860</v>
          </cell>
          <cell r="W1467">
            <v>2566</v>
          </cell>
          <cell r="X1467"/>
          <cell r="Y1467"/>
          <cell r="Z1467"/>
          <cell r="AA1467">
            <v>4</v>
          </cell>
          <cell r="AB1467">
            <v>4</v>
          </cell>
          <cell r="AC1467">
            <v>2566</v>
          </cell>
          <cell r="AD1467"/>
          <cell r="AE1467"/>
          <cell r="AF1467"/>
          <cell r="AG1467"/>
          <cell r="AH1467"/>
          <cell r="AI1467"/>
          <cell r="AJ1467"/>
          <cell r="AK1467"/>
          <cell r="AL1467"/>
          <cell r="AM1467"/>
          <cell r="AN1467"/>
          <cell r="AO1467"/>
          <cell r="AP1467"/>
          <cell r="AQ1467"/>
          <cell r="AR1467"/>
          <cell r="AS1467"/>
          <cell r="AT1467"/>
          <cell r="AU1467"/>
          <cell r="AV1467"/>
          <cell r="AW1467"/>
          <cell r="AX1467"/>
          <cell r="AY1467"/>
          <cell r="AZ1467"/>
          <cell r="BA1467"/>
          <cell r="BB1467"/>
          <cell r="BC1467"/>
          <cell r="BD1467"/>
          <cell r="BE1467"/>
          <cell r="BF1467"/>
          <cell r="BG1467"/>
          <cell r="BH1467"/>
          <cell r="BI1467"/>
          <cell r="BJ1467"/>
          <cell r="BK1467"/>
          <cell r="BL1467" t="str">
            <v>นางสาวจิตฤดี ปางไธสงค์</v>
          </cell>
          <cell r="BM1467">
            <v>8000165010651</v>
          </cell>
          <cell r="BN1467"/>
          <cell r="BO1467"/>
          <cell r="BP1467"/>
          <cell r="BQ1467"/>
          <cell r="BR1467"/>
          <cell r="BS1467"/>
          <cell r="BT1467"/>
          <cell r="BU1467"/>
          <cell r="BV1467"/>
          <cell r="BW1467"/>
          <cell r="BX1467"/>
          <cell r="BY1467"/>
          <cell r="BZ1467"/>
          <cell r="CA1467"/>
          <cell r="CB1467"/>
          <cell r="CC1467"/>
          <cell r="CD1467"/>
          <cell r="CE1467"/>
          <cell r="CF1467"/>
          <cell r="CG1467"/>
          <cell r="CH1467"/>
          <cell r="CI1467"/>
          <cell r="CJ1467"/>
          <cell r="CK1467"/>
          <cell r="CL1467"/>
          <cell r="CM1467"/>
          <cell r="CN1467"/>
          <cell r="CO1467"/>
        </row>
        <row r="1468">
          <cell r="B1468">
            <v>2312</v>
          </cell>
          <cell r="C1468">
            <v>1464</v>
          </cell>
          <cell r="D1468">
            <v>9</v>
          </cell>
          <cell r="E1468">
            <v>11</v>
          </cell>
          <cell r="F1468">
            <v>2566</v>
          </cell>
          <cell r="G1468">
            <v>800030271186</v>
          </cell>
          <cell r="H1468" t="str">
            <v>นางสาว</v>
          </cell>
          <cell r="I1468" t="str">
            <v>ดวงนภาไร</v>
          </cell>
          <cell r="J1468" t="str">
            <v>ปันวิชัย</v>
          </cell>
          <cell r="K1468" t="str">
            <v>3 5017 00181 59 9</v>
          </cell>
          <cell r="L1468" t="str">
            <v>ดอยเต่า</v>
          </cell>
          <cell r="M1468" t="str">
            <v>เชียงใหม่ 3</v>
          </cell>
          <cell r="N1468">
            <v>8</v>
          </cell>
          <cell r="O1468" t="str">
            <v>สินเชื่อพัฒนาองค์กรชุมชน</v>
          </cell>
          <cell r="P1468" t="str">
            <v>1.บุคคลค้ำประกัน</v>
          </cell>
          <cell r="Q1468"/>
          <cell r="R1468"/>
          <cell r="S1468" t="str">
            <v>จังหวัดฮอด</v>
          </cell>
          <cell r="T1468" t="str">
            <v>ผบ.955</v>
          </cell>
          <cell r="U1468">
            <v>2560</v>
          </cell>
          <cell r="V1468" t="str">
            <v>ผบ.28</v>
          </cell>
          <cell r="W1468">
            <v>2561</v>
          </cell>
          <cell r="X1468">
            <v>25</v>
          </cell>
          <cell r="Y1468">
            <v>1</v>
          </cell>
          <cell r="Z1468">
            <v>2561</v>
          </cell>
          <cell r="AA1468"/>
          <cell r="AB1468"/>
          <cell r="AC1468"/>
          <cell r="AD1468"/>
          <cell r="AE1468"/>
          <cell r="AF1468"/>
          <cell r="AG1468"/>
          <cell r="AH1468"/>
          <cell r="AI1468"/>
          <cell r="AJ1468"/>
          <cell r="AK1468"/>
          <cell r="AL1468"/>
          <cell r="AM1468"/>
          <cell r="AN1468"/>
          <cell r="AO1468"/>
          <cell r="AP1468"/>
          <cell r="AQ1468"/>
          <cell r="AR1468"/>
          <cell r="AS1468"/>
          <cell r="AT1468"/>
          <cell r="AU1468"/>
          <cell r="AV1468"/>
          <cell r="AW1468"/>
          <cell r="AX1468"/>
          <cell r="AY1468"/>
          <cell r="AZ1468"/>
          <cell r="BA1468"/>
          <cell r="BB1468"/>
          <cell r="BC1468"/>
          <cell r="BD1468"/>
          <cell r="BE1468"/>
          <cell r="BF1468"/>
          <cell r="BG1468"/>
          <cell r="BH1468"/>
          <cell r="BI1468"/>
          <cell r="BJ1468"/>
          <cell r="BK1468"/>
          <cell r="BL1468" t="str">
            <v>นางสาวดวงนภาไร ปันวิชัย</v>
          </cell>
          <cell r="BM1468">
            <v>823760010255</v>
          </cell>
          <cell r="BN1468"/>
          <cell r="BO1468"/>
          <cell r="BP1468"/>
          <cell r="BQ1468"/>
          <cell r="BR1468"/>
          <cell r="BS1468"/>
          <cell r="BT1468"/>
          <cell r="BU1468"/>
          <cell r="BV1468"/>
          <cell r="BW1468"/>
          <cell r="BX1468"/>
          <cell r="BY1468"/>
          <cell r="BZ1468"/>
          <cell r="CA1468"/>
          <cell r="CB1468"/>
          <cell r="CC1468"/>
          <cell r="CD1468"/>
          <cell r="CE1468"/>
          <cell r="CF1468"/>
          <cell r="CG1468"/>
          <cell r="CH1468"/>
          <cell r="CI1468"/>
          <cell r="CJ1468"/>
          <cell r="CK1468"/>
          <cell r="CL1468"/>
          <cell r="CM1468"/>
          <cell r="CN1468"/>
          <cell r="CO1468"/>
        </row>
        <row r="1469">
          <cell r="B1469">
            <v>2313</v>
          </cell>
          <cell r="C1469">
            <v>1465</v>
          </cell>
          <cell r="D1469">
            <v>9</v>
          </cell>
          <cell r="E1469">
            <v>11</v>
          </cell>
          <cell r="F1469">
            <v>2566</v>
          </cell>
          <cell r="G1469">
            <v>800038308246</v>
          </cell>
          <cell r="H1469" t="str">
            <v>นางสาว</v>
          </cell>
          <cell r="I1469" t="str">
            <v>พนิดา</v>
          </cell>
          <cell r="J1469" t="str">
            <v>ธิแก้ว</v>
          </cell>
          <cell r="K1469" t="str">
            <v>3 5017 00139 49 5</v>
          </cell>
          <cell r="L1469" t="str">
            <v>ดอยเต่า</v>
          </cell>
          <cell r="M1469" t="str">
            <v>เชียงใหม่ 3</v>
          </cell>
          <cell r="N1469">
            <v>8</v>
          </cell>
          <cell r="O1469"/>
          <cell r="P1469" t="str">
            <v>1.บุคคลค้ำประกัน</v>
          </cell>
          <cell r="Q1469"/>
          <cell r="R1469"/>
          <cell r="S1469" t="str">
            <v>จังหวัดฮอด</v>
          </cell>
          <cell r="T1469" t="str">
            <v>ผบ.1025</v>
          </cell>
          <cell r="U1469">
            <v>2560</v>
          </cell>
          <cell r="V1469" t="str">
            <v>ผบ.1153</v>
          </cell>
          <cell r="W1469">
            <v>2560</v>
          </cell>
          <cell r="X1469"/>
          <cell r="Y1469"/>
          <cell r="Z1469"/>
          <cell r="AA1469">
            <v>27</v>
          </cell>
          <cell r="AB1469">
            <v>12</v>
          </cell>
          <cell r="AC1469">
            <v>2560</v>
          </cell>
          <cell r="AD1469"/>
          <cell r="AE1469"/>
          <cell r="AF1469"/>
          <cell r="AG1469"/>
          <cell r="AH1469"/>
          <cell r="AI1469"/>
          <cell r="AJ1469"/>
          <cell r="AK1469"/>
          <cell r="AL1469"/>
          <cell r="AM1469"/>
          <cell r="AN1469"/>
          <cell r="AO1469"/>
          <cell r="AP1469"/>
          <cell r="AQ1469"/>
          <cell r="AR1469"/>
          <cell r="AS1469"/>
          <cell r="AT1469"/>
          <cell r="AU1469"/>
          <cell r="AV1469"/>
          <cell r="AW1469"/>
          <cell r="AX1469"/>
          <cell r="AY1469"/>
          <cell r="AZ1469"/>
          <cell r="BA1469"/>
          <cell r="BB1469"/>
          <cell r="BC1469"/>
          <cell r="BD1469"/>
          <cell r="BE1469"/>
          <cell r="BF1469"/>
          <cell r="BG1469"/>
          <cell r="BH1469"/>
          <cell r="BI1469"/>
          <cell r="BJ1469"/>
          <cell r="BK1469"/>
          <cell r="BL1469" t="str">
            <v>นางสาวพนิดา ธิแก้ว</v>
          </cell>
          <cell r="BM1469">
            <v>0</v>
          </cell>
          <cell r="BN1469"/>
          <cell r="BO1469"/>
          <cell r="BP1469"/>
          <cell r="BQ1469"/>
          <cell r="BR1469"/>
          <cell r="BS1469"/>
          <cell r="BT1469"/>
          <cell r="BU1469"/>
          <cell r="BV1469"/>
          <cell r="BW1469"/>
          <cell r="BX1469"/>
          <cell r="BY1469"/>
          <cell r="BZ1469"/>
          <cell r="CA1469"/>
          <cell r="CB1469"/>
          <cell r="CC1469"/>
          <cell r="CD1469"/>
          <cell r="CE1469"/>
          <cell r="CF1469"/>
          <cell r="CG1469"/>
          <cell r="CH1469"/>
          <cell r="CI1469"/>
          <cell r="CJ1469"/>
          <cell r="CK1469"/>
          <cell r="CL1469"/>
          <cell r="CM1469"/>
          <cell r="CN1469"/>
          <cell r="CO1469"/>
        </row>
        <row r="1470">
          <cell r="B1470">
            <v>2314</v>
          </cell>
          <cell r="C1470">
            <v>1466</v>
          </cell>
          <cell r="D1470">
            <v>9</v>
          </cell>
          <cell r="E1470">
            <v>11</v>
          </cell>
          <cell r="F1470">
            <v>2566</v>
          </cell>
          <cell r="G1470">
            <v>800034635386</v>
          </cell>
          <cell r="H1470" t="str">
            <v>นาง</v>
          </cell>
          <cell r="I1470" t="str">
            <v>เกี๋ยงคำ</v>
          </cell>
          <cell r="J1470" t="str">
            <v>แก้วปลูก</v>
          </cell>
          <cell r="K1470" t="str">
            <v>3 5017 00171 69 1</v>
          </cell>
          <cell r="L1470" t="str">
            <v>ดอยเต่า</v>
          </cell>
          <cell r="M1470" t="str">
            <v>เชียงใหม่ 3</v>
          </cell>
          <cell r="N1470">
            <v>8</v>
          </cell>
          <cell r="O1470" t="str">
            <v>สินเชื่อองค์กรชุมชน</v>
          </cell>
          <cell r="P1470" t="str">
            <v>1.บุคคลค้ำประกัน</v>
          </cell>
          <cell r="Q1470"/>
          <cell r="R1470"/>
          <cell r="S1470" t="str">
            <v>จังหวัดฮอด</v>
          </cell>
          <cell r="T1470" t="str">
            <v>ผบ.1469</v>
          </cell>
          <cell r="U1470">
            <v>2559</v>
          </cell>
          <cell r="V1470" t="str">
            <v>ผบ.105</v>
          </cell>
          <cell r="W1470">
            <v>2560</v>
          </cell>
          <cell r="X1470"/>
          <cell r="Y1470"/>
          <cell r="Z1470"/>
          <cell r="AA1470">
            <v>6</v>
          </cell>
          <cell r="AB1470">
            <v>3</v>
          </cell>
          <cell r="AC1470">
            <v>2560</v>
          </cell>
          <cell r="AD1470"/>
          <cell r="AE1470"/>
          <cell r="AF1470"/>
          <cell r="AG1470"/>
          <cell r="AH1470"/>
          <cell r="AI1470"/>
          <cell r="AJ1470"/>
          <cell r="AK1470"/>
          <cell r="AL1470"/>
          <cell r="AM1470"/>
          <cell r="AN1470"/>
          <cell r="AO1470"/>
          <cell r="AP1470"/>
          <cell r="AQ1470"/>
          <cell r="AR1470"/>
          <cell r="AS1470"/>
          <cell r="AT1470"/>
          <cell r="AU1470"/>
          <cell r="AV1470"/>
          <cell r="AW1470"/>
          <cell r="AX1470"/>
          <cell r="AY1470"/>
          <cell r="AZ1470"/>
          <cell r="BA1470"/>
          <cell r="BB1470"/>
          <cell r="BC1470"/>
          <cell r="BD1470"/>
          <cell r="BE1470"/>
          <cell r="BF1470"/>
          <cell r="BG1470"/>
          <cell r="BH1470"/>
          <cell r="BI1470"/>
          <cell r="BJ1470"/>
          <cell r="BK1470"/>
          <cell r="BL1470" t="str">
            <v>นางเกี๋ยงคำ แก้วปลูก</v>
          </cell>
          <cell r="BM1470">
            <v>823759010016</v>
          </cell>
          <cell r="BN1470"/>
          <cell r="BO1470"/>
          <cell r="BP1470"/>
          <cell r="BQ1470"/>
          <cell r="BR1470"/>
          <cell r="BS1470"/>
          <cell r="BT1470"/>
          <cell r="BU1470"/>
          <cell r="BV1470"/>
          <cell r="BW1470"/>
          <cell r="BX1470"/>
          <cell r="BY1470"/>
          <cell r="BZ1470"/>
          <cell r="CA1470"/>
          <cell r="CB1470"/>
          <cell r="CC1470"/>
          <cell r="CD1470"/>
          <cell r="CE1470"/>
          <cell r="CF1470"/>
          <cell r="CG1470"/>
          <cell r="CH1470"/>
          <cell r="CI1470"/>
          <cell r="CJ1470"/>
          <cell r="CK1470"/>
          <cell r="CL1470"/>
          <cell r="CM1470"/>
          <cell r="CN1470"/>
          <cell r="CO1470"/>
        </row>
        <row r="1471">
          <cell r="B1471">
            <v>2315</v>
          </cell>
          <cell r="C1471">
            <v>1467</v>
          </cell>
          <cell r="D1471">
            <v>9</v>
          </cell>
          <cell r="E1471">
            <v>11</v>
          </cell>
          <cell r="F1471">
            <v>2566</v>
          </cell>
          <cell r="G1471">
            <v>800037933952</v>
          </cell>
          <cell r="H1471" t="str">
            <v>นางสาว</v>
          </cell>
          <cell r="I1471" t="str">
            <v>มนันสนันท์</v>
          </cell>
          <cell r="J1471" t="str">
            <v>ปัญญาแดง</v>
          </cell>
          <cell r="K1471" t="str">
            <v>3 5016 00037 88 7</v>
          </cell>
          <cell r="L1471" t="str">
            <v>ฮอด</v>
          </cell>
          <cell r="M1471" t="str">
            <v>เชียงใหม่ 3</v>
          </cell>
          <cell r="N1471">
            <v>8</v>
          </cell>
          <cell r="O1471" t="str">
            <v>สินเชื่อธนาคารประชาชน</v>
          </cell>
          <cell r="P1471" t="str">
            <v>1.บุคคลค้ำประกัน</v>
          </cell>
          <cell r="Q1471"/>
          <cell r="R1471"/>
          <cell r="S1471" t="str">
            <v>จังหวัดฮอด</v>
          </cell>
          <cell r="T1471" t="str">
            <v>ผบ.629</v>
          </cell>
          <cell r="U1471">
            <v>2558</v>
          </cell>
          <cell r="V1471" t="str">
            <v>ผบ.27</v>
          </cell>
          <cell r="W1471">
            <v>2559</v>
          </cell>
          <cell r="X1471"/>
          <cell r="Y1471"/>
          <cell r="Z1471"/>
          <cell r="AA1471">
            <v>1</v>
          </cell>
          <cell r="AB1471">
            <v>2</v>
          </cell>
          <cell r="AC1471">
            <v>2559</v>
          </cell>
          <cell r="AD1471"/>
          <cell r="AE1471"/>
          <cell r="AF1471"/>
          <cell r="AG1471"/>
          <cell r="AH1471"/>
          <cell r="AI1471"/>
          <cell r="AJ1471"/>
          <cell r="AK1471"/>
          <cell r="AL1471"/>
          <cell r="AM1471"/>
          <cell r="AN1471"/>
          <cell r="AO1471"/>
          <cell r="AP1471"/>
          <cell r="AQ1471"/>
          <cell r="AR1471"/>
          <cell r="AS1471"/>
          <cell r="AT1471"/>
          <cell r="AU1471"/>
          <cell r="AV1471"/>
          <cell r="AW1471"/>
          <cell r="AX1471"/>
          <cell r="AY1471"/>
          <cell r="AZ1471"/>
          <cell r="BA1471"/>
          <cell r="BB1471"/>
          <cell r="BC1471"/>
          <cell r="BD1471"/>
          <cell r="BE1471"/>
          <cell r="BF1471"/>
          <cell r="BG1471"/>
          <cell r="BH1471"/>
          <cell r="BI1471"/>
          <cell r="BJ1471"/>
          <cell r="BK1471"/>
          <cell r="BL1471" t="str">
            <v>นางสาวมนันสนันท์ ปัญญาแดง</v>
          </cell>
          <cell r="BM1471">
            <v>823758010438</v>
          </cell>
          <cell r="BN1471"/>
          <cell r="BO1471"/>
          <cell r="BP1471"/>
          <cell r="BQ1471"/>
          <cell r="BR1471"/>
          <cell r="BS1471"/>
          <cell r="BT1471"/>
          <cell r="BU1471"/>
          <cell r="BV1471"/>
          <cell r="BW1471"/>
          <cell r="BX1471"/>
          <cell r="BY1471"/>
          <cell r="BZ1471"/>
          <cell r="CA1471"/>
          <cell r="CB1471"/>
          <cell r="CC1471"/>
          <cell r="CD1471"/>
          <cell r="CE1471"/>
          <cell r="CF1471"/>
          <cell r="CG1471"/>
          <cell r="CH1471"/>
          <cell r="CI1471"/>
          <cell r="CJ1471"/>
          <cell r="CK1471"/>
          <cell r="CL1471"/>
          <cell r="CM1471"/>
          <cell r="CN1471"/>
          <cell r="CO1471"/>
        </row>
        <row r="1472">
          <cell r="B1472">
            <v>2316</v>
          </cell>
          <cell r="C1472">
            <v>1468</v>
          </cell>
          <cell r="D1472">
            <v>9</v>
          </cell>
          <cell r="E1472">
            <v>11</v>
          </cell>
          <cell r="F1472">
            <v>2566</v>
          </cell>
          <cell r="G1472">
            <v>800032376736</v>
          </cell>
          <cell r="H1472" t="str">
            <v>นาง</v>
          </cell>
          <cell r="I1472" t="str">
            <v>ทินประภา</v>
          </cell>
          <cell r="J1472" t="str">
            <v>เพียงจันทร์</v>
          </cell>
          <cell r="K1472" t="str">
            <v>3 5002 00709 18 6</v>
          </cell>
          <cell r="L1472" t="str">
            <v>ฮอด</v>
          </cell>
          <cell r="M1472" t="str">
            <v>เชียงใหม่ 3</v>
          </cell>
          <cell r="N1472">
            <v>8</v>
          </cell>
          <cell r="O1472" t="str">
            <v>สินเชื่อธนาคารประชาชน</v>
          </cell>
          <cell r="P1472" t="str">
            <v>1.บุคคลค้ำประกัน</v>
          </cell>
          <cell r="Q1472"/>
          <cell r="R1472"/>
          <cell r="S1472" t="str">
            <v>จังหวัดฮอด</v>
          </cell>
          <cell r="T1472" t="str">
            <v>ผบ.433</v>
          </cell>
          <cell r="U1472">
            <v>2561</v>
          </cell>
          <cell r="V1472" t="str">
            <v>ผบ.890</v>
          </cell>
          <cell r="W1472">
            <v>2561</v>
          </cell>
          <cell r="X1472"/>
          <cell r="Y1472"/>
          <cell r="Z1472"/>
          <cell r="AA1472">
            <v>28</v>
          </cell>
          <cell r="AB1472">
            <v>8</v>
          </cell>
          <cell r="AC1472">
            <v>2561</v>
          </cell>
          <cell r="AD1472"/>
          <cell r="AE1472"/>
          <cell r="AF1472"/>
          <cell r="AG1472"/>
          <cell r="AH1472"/>
          <cell r="AI1472"/>
          <cell r="AJ1472"/>
          <cell r="AK1472"/>
          <cell r="AL1472"/>
          <cell r="AM1472"/>
          <cell r="AN1472"/>
          <cell r="AO1472"/>
          <cell r="AP1472"/>
          <cell r="AQ1472"/>
          <cell r="AR1472"/>
          <cell r="AS1472"/>
          <cell r="AT1472"/>
          <cell r="AU1472"/>
          <cell r="AV1472"/>
          <cell r="AW1472"/>
          <cell r="AX1472"/>
          <cell r="AY1472"/>
          <cell r="AZ1472"/>
          <cell r="BA1472"/>
          <cell r="BB1472"/>
          <cell r="BC1472"/>
          <cell r="BD1472"/>
          <cell r="BE1472"/>
          <cell r="BF1472"/>
          <cell r="BG1472"/>
          <cell r="BH1472"/>
          <cell r="BI1472"/>
          <cell r="BJ1472"/>
          <cell r="BK1472"/>
          <cell r="BL1472" t="str">
            <v>นางทินประภา เพียงจันทร์</v>
          </cell>
          <cell r="BM1472">
            <v>0</v>
          </cell>
          <cell r="BN1472"/>
          <cell r="BO1472"/>
          <cell r="BP1472"/>
          <cell r="BQ1472"/>
          <cell r="BR1472"/>
          <cell r="BS1472"/>
          <cell r="BT1472"/>
          <cell r="BU1472"/>
          <cell r="BV1472"/>
          <cell r="BW1472"/>
          <cell r="BX1472"/>
          <cell r="BY1472"/>
          <cell r="BZ1472"/>
          <cell r="CA1472"/>
          <cell r="CB1472"/>
          <cell r="CC1472"/>
          <cell r="CD1472"/>
          <cell r="CE1472"/>
          <cell r="CF1472"/>
          <cell r="CG1472"/>
          <cell r="CH1472"/>
          <cell r="CI1472"/>
          <cell r="CJ1472"/>
          <cell r="CK1472"/>
          <cell r="CL1472"/>
          <cell r="CM1472"/>
          <cell r="CN1472"/>
          <cell r="CO1472"/>
        </row>
        <row r="1473">
          <cell r="B1473">
            <v>2317</v>
          </cell>
          <cell r="C1473">
            <v>1469</v>
          </cell>
          <cell r="D1473">
            <v>9</v>
          </cell>
          <cell r="E1473">
            <v>11</v>
          </cell>
          <cell r="F1473">
            <v>2566</v>
          </cell>
          <cell r="G1473">
            <v>800017698765</v>
          </cell>
          <cell r="H1473" t="str">
            <v>นางสาว</v>
          </cell>
          <cell r="I1473" t="str">
            <v>กมลวรรณ</v>
          </cell>
          <cell r="J1473" t="str">
            <v>แก้วคำมา</v>
          </cell>
          <cell r="K1473" t="str">
            <v>3 5016 00001 47 5</v>
          </cell>
          <cell r="L1473" t="str">
            <v>อมก๋อย</v>
          </cell>
          <cell r="M1473" t="str">
            <v>เชียงใหม่ 3</v>
          </cell>
          <cell r="N1473">
            <v>8</v>
          </cell>
          <cell r="O1473" t="str">
            <v>สินเชื่อพัฒนากลุ่มอาชีพ (เกื้อกูล)</v>
          </cell>
          <cell r="P1473" t="str">
            <v>1.บุคคลค้ำประกัน</v>
          </cell>
          <cell r="Q1473"/>
          <cell r="R1473"/>
          <cell r="S1473" t="str">
            <v>จังหวัดฮอด</v>
          </cell>
          <cell r="T1473" t="str">
            <v>ผบ.1269</v>
          </cell>
          <cell r="U1473">
            <v>2559</v>
          </cell>
          <cell r="V1473" t="str">
            <v>ผบ.1515</v>
          </cell>
          <cell r="W1473">
            <v>2559</v>
          </cell>
          <cell r="X1473"/>
          <cell r="Y1473"/>
          <cell r="Z1473"/>
          <cell r="AA1473">
            <v>30</v>
          </cell>
          <cell r="AB1473">
            <v>11</v>
          </cell>
          <cell r="AC1473">
            <v>2559</v>
          </cell>
          <cell r="AD1473"/>
          <cell r="AE1473"/>
          <cell r="AF1473"/>
          <cell r="AG1473"/>
          <cell r="AH1473"/>
          <cell r="AI1473"/>
          <cell r="AJ1473"/>
          <cell r="AK1473"/>
          <cell r="AL1473"/>
          <cell r="AM1473"/>
          <cell r="AN1473"/>
          <cell r="AO1473"/>
          <cell r="AP1473"/>
          <cell r="AQ1473"/>
          <cell r="AR1473"/>
          <cell r="AS1473"/>
          <cell r="AT1473"/>
          <cell r="AU1473"/>
          <cell r="AV1473"/>
          <cell r="AW1473"/>
          <cell r="AX1473"/>
          <cell r="AY1473"/>
          <cell r="AZ1473"/>
          <cell r="BA1473"/>
          <cell r="BB1473"/>
          <cell r="BC1473"/>
          <cell r="BD1473"/>
          <cell r="BE1473"/>
          <cell r="BF1473"/>
          <cell r="BG1473"/>
          <cell r="BH1473"/>
          <cell r="BI1473"/>
          <cell r="BJ1473"/>
          <cell r="BK1473"/>
          <cell r="BL1473" t="str">
            <v>นางสาวกมลวรรณ แก้วคำมา</v>
          </cell>
          <cell r="BM1473">
            <v>0</v>
          </cell>
          <cell r="BN1473"/>
          <cell r="BO1473"/>
          <cell r="BP1473"/>
          <cell r="BQ1473"/>
          <cell r="BR1473"/>
          <cell r="BS1473"/>
          <cell r="BT1473"/>
          <cell r="BU1473"/>
          <cell r="BV1473"/>
          <cell r="BW1473"/>
          <cell r="BX1473"/>
          <cell r="BY1473"/>
          <cell r="BZ1473"/>
          <cell r="CA1473"/>
          <cell r="CB1473"/>
          <cell r="CC1473"/>
          <cell r="CD1473"/>
          <cell r="CE1473"/>
          <cell r="CF1473"/>
          <cell r="CG1473"/>
          <cell r="CH1473"/>
          <cell r="CI1473"/>
          <cell r="CJ1473"/>
          <cell r="CK1473"/>
          <cell r="CL1473"/>
          <cell r="CM1473"/>
          <cell r="CN1473"/>
          <cell r="CO1473"/>
        </row>
        <row r="1474">
          <cell r="B1474">
            <v>2318</v>
          </cell>
          <cell r="C1474">
            <v>1470</v>
          </cell>
          <cell r="D1474">
            <v>30</v>
          </cell>
          <cell r="E1474">
            <v>11</v>
          </cell>
          <cell r="F1474">
            <v>2566</v>
          </cell>
          <cell r="G1474">
            <v>800039581163</v>
          </cell>
          <cell r="H1474" t="str">
            <v>นาย</v>
          </cell>
          <cell r="I1474" t="str">
            <v>ธีระวัช</v>
          </cell>
          <cell r="J1474" t="str">
            <v>ไชยพูน</v>
          </cell>
          <cell r="K1474"/>
          <cell r="L1474" t="str">
            <v>สารภี</v>
          </cell>
          <cell r="M1474" t="str">
            <v>เชียงใหม่ 3</v>
          </cell>
          <cell r="N1474">
            <v>8</v>
          </cell>
          <cell r="O1474" t="str">
            <v>-</v>
          </cell>
          <cell r="P1474"/>
          <cell r="Q1474"/>
          <cell r="R1474"/>
          <cell r="S1474" t="str">
            <v>จังหวัดฮอด</v>
          </cell>
          <cell r="T1474" t="str">
            <v>ผบ.168</v>
          </cell>
          <cell r="U1474">
            <v>2561</v>
          </cell>
          <cell r="V1474" t="str">
            <v>ผบ.406</v>
          </cell>
          <cell r="W1474">
            <v>2561</v>
          </cell>
          <cell r="X1474"/>
          <cell r="Y1474"/>
          <cell r="Z1474"/>
          <cell r="AA1474"/>
          <cell r="AB1474"/>
          <cell r="AC1474"/>
          <cell r="AD1474"/>
          <cell r="AE1474"/>
          <cell r="AF1474"/>
          <cell r="AG1474"/>
          <cell r="AH1474"/>
          <cell r="AI1474"/>
          <cell r="AJ1474"/>
          <cell r="AK1474"/>
          <cell r="AL1474"/>
          <cell r="AM1474"/>
          <cell r="AN1474"/>
          <cell r="AO1474"/>
          <cell r="AP1474"/>
          <cell r="AQ1474"/>
          <cell r="AR1474"/>
          <cell r="AS1474"/>
          <cell r="AT1474"/>
          <cell r="AU1474"/>
          <cell r="AV1474"/>
          <cell r="AW1474"/>
          <cell r="AX1474"/>
          <cell r="AY1474"/>
          <cell r="AZ1474"/>
          <cell r="BA1474"/>
          <cell r="BB1474" t="str">
            <v>วางเงินค่าใช้จ่ายในการขายทอดตลาด</v>
          </cell>
          <cell r="BC1474"/>
          <cell r="BD1474"/>
          <cell r="BE1474"/>
          <cell r="BF1474"/>
          <cell r="BG1474"/>
          <cell r="BH1474"/>
          <cell r="BI1474"/>
          <cell r="BJ1474"/>
          <cell r="BK1474"/>
          <cell r="BL1474" t="str">
            <v>นายธีระวัช ไชยพูน</v>
          </cell>
          <cell r="BM1474">
            <v>823760010344</v>
          </cell>
          <cell r="BN1474"/>
          <cell r="BO1474"/>
          <cell r="BP1474"/>
          <cell r="BQ1474"/>
          <cell r="BR1474"/>
          <cell r="BS1474"/>
          <cell r="BT1474"/>
          <cell r="BU1474"/>
          <cell r="BV1474"/>
          <cell r="BW1474"/>
          <cell r="BX1474"/>
          <cell r="BY1474"/>
          <cell r="BZ1474"/>
          <cell r="CA1474"/>
          <cell r="CB1474"/>
          <cell r="CC1474"/>
          <cell r="CD1474"/>
          <cell r="CE1474"/>
          <cell r="CF1474"/>
          <cell r="CG1474"/>
          <cell r="CH1474"/>
          <cell r="CI1474"/>
          <cell r="CJ1474"/>
          <cell r="CK1474"/>
          <cell r="CL1474"/>
          <cell r="CM1474"/>
          <cell r="CN1474"/>
          <cell r="CO1474"/>
        </row>
        <row r="1475">
          <cell r="B1475">
            <v>2319</v>
          </cell>
          <cell r="C1475">
            <v>1471</v>
          </cell>
          <cell r="D1475"/>
          <cell r="E1475"/>
          <cell r="F1475"/>
          <cell r="G1475">
            <v>800059760374</v>
          </cell>
          <cell r="H1475" t="str">
            <v>นาง</v>
          </cell>
          <cell r="I1475" t="str">
            <v>นรมน</v>
          </cell>
          <cell r="J1475" t="str">
            <v>บุญทวี</v>
          </cell>
          <cell r="K1475"/>
          <cell r="L1475" t="str">
            <v>ฮอด</v>
          </cell>
          <cell r="M1475" t="str">
            <v>เชียงใหม่ 3</v>
          </cell>
          <cell r="N1475">
            <v>8</v>
          </cell>
          <cell r="O1475" t="str">
            <v>สินเชื่อธนาคารประชาชน</v>
          </cell>
          <cell r="P1475" t="str">
            <v>1.บุคคลค้ำประกัน</v>
          </cell>
          <cell r="Q1475">
            <v>50208.41</v>
          </cell>
          <cell r="R1475">
            <v>5776.48</v>
          </cell>
          <cell r="S1475" t="str">
            <v>จังหวัดฮอด</v>
          </cell>
          <cell r="T1475" t="str">
            <v>ผบ.351</v>
          </cell>
          <cell r="U1475">
            <v>2561</v>
          </cell>
          <cell r="V1475" t="str">
            <v>ผบ.896</v>
          </cell>
          <cell r="W1475">
            <v>2561</v>
          </cell>
          <cell r="X1475"/>
          <cell r="Y1475"/>
          <cell r="Z1475"/>
          <cell r="AA1475"/>
          <cell r="AB1475"/>
          <cell r="AC1475"/>
          <cell r="AD1475"/>
          <cell r="AE1475"/>
          <cell r="AF1475"/>
          <cell r="AG1475"/>
          <cell r="AH1475"/>
          <cell r="AI1475"/>
          <cell r="AJ1475"/>
          <cell r="AK1475"/>
          <cell r="AL1475"/>
          <cell r="AM1475"/>
          <cell r="AN1475"/>
          <cell r="AO1475"/>
          <cell r="AP1475"/>
          <cell r="AQ1475"/>
          <cell r="AR1475"/>
          <cell r="AS1475"/>
          <cell r="AT1475"/>
          <cell r="AU1475"/>
          <cell r="AV1475"/>
          <cell r="AW1475"/>
          <cell r="AX1475"/>
          <cell r="AY1475"/>
          <cell r="AZ1475"/>
          <cell r="BA1475"/>
          <cell r="BB1475"/>
          <cell r="BC1475"/>
          <cell r="BD1475"/>
          <cell r="BE1475"/>
          <cell r="BF1475"/>
          <cell r="BG1475"/>
          <cell r="BH1475"/>
          <cell r="BI1475"/>
          <cell r="BJ1475"/>
          <cell r="BK1475"/>
          <cell r="BL1475" t="str">
            <v>นางนรมน บุญทวี</v>
          </cell>
          <cell r="BM1475">
            <v>823760010345</v>
          </cell>
          <cell r="BN1475"/>
          <cell r="BO1475"/>
          <cell r="BP1475"/>
          <cell r="BQ1475"/>
          <cell r="BR1475"/>
          <cell r="BS1475"/>
          <cell r="BT1475"/>
          <cell r="BU1475"/>
          <cell r="BV1475"/>
          <cell r="BW1475"/>
          <cell r="BX1475"/>
          <cell r="BY1475"/>
          <cell r="BZ1475"/>
          <cell r="CA1475"/>
          <cell r="CB1475"/>
          <cell r="CC1475"/>
          <cell r="CD1475"/>
          <cell r="CE1475"/>
          <cell r="CF1475"/>
          <cell r="CG1475"/>
          <cell r="CH1475"/>
          <cell r="CI1475"/>
          <cell r="CJ1475"/>
          <cell r="CK1475"/>
          <cell r="CL1475"/>
          <cell r="CM1475"/>
          <cell r="CN1475"/>
          <cell r="CO1475"/>
        </row>
        <row r="1476">
          <cell r="B1476">
            <v>2320</v>
          </cell>
          <cell r="C1476">
            <v>1472</v>
          </cell>
          <cell r="D1476"/>
          <cell r="E1476"/>
          <cell r="F1476"/>
          <cell r="G1476">
            <v>800039117679</v>
          </cell>
          <cell r="H1476" t="str">
            <v>นาย</v>
          </cell>
          <cell r="I1476" t="str">
            <v>วิชิต</v>
          </cell>
          <cell r="J1476" t="str">
            <v>สมศักดิ์</v>
          </cell>
          <cell r="K1476"/>
          <cell r="L1476" t="str">
            <v>ฮอด</v>
          </cell>
          <cell r="M1476" t="str">
            <v>เชียงใหม่ 3</v>
          </cell>
          <cell r="N1476">
            <v>8</v>
          </cell>
          <cell r="O1476" t="str">
            <v>สินเชื่อธนาคารประชาชน</v>
          </cell>
          <cell r="P1476" t="str">
            <v>1.บุคคลค้ำประกัน</v>
          </cell>
          <cell r="Q1476">
            <v>49546.96</v>
          </cell>
          <cell r="R1476">
            <v>6619.79</v>
          </cell>
          <cell r="S1476" t="str">
            <v>จังหวัดฮอด</v>
          </cell>
          <cell r="T1476" t="str">
            <v>ผบ.36</v>
          </cell>
          <cell r="U1476">
            <v>2561</v>
          </cell>
          <cell r="V1476" t="str">
            <v>ผบ.187</v>
          </cell>
          <cell r="W1476">
            <v>2561</v>
          </cell>
          <cell r="X1476"/>
          <cell r="Y1476"/>
          <cell r="Z1476"/>
          <cell r="AA1476"/>
          <cell r="AB1476"/>
          <cell r="AC1476"/>
          <cell r="AD1476"/>
          <cell r="AE1476"/>
          <cell r="AF1476"/>
          <cell r="AG1476"/>
          <cell r="AH1476"/>
          <cell r="AI1476"/>
          <cell r="AJ1476"/>
          <cell r="AK1476"/>
          <cell r="AL1476"/>
          <cell r="AM1476"/>
          <cell r="AN1476"/>
          <cell r="AO1476"/>
          <cell r="AP1476"/>
          <cell r="AQ1476"/>
          <cell r="AR1476"/>
          <cell r="AS1476"/>
          <cell r="AT1476"/>
          <cell r="AU1476"/>
          <cell r="AV1476"/>
          <cell r="AW1476"/>
          <cell r="AX1476"/>
          <cell r="AY1476"/>
          <cell r="AZ1476"/>
          <cell r="BA1476"/>
          <cell r="BB1476"/>
          <cell r="BC1476"/>
          <cell r="BD1476"/>
          <cell r="BE1476"/>
          <cell r="BF1476"/>
          <cell r="BG1476"/>
          <cell r="BH1476"/>
          <cell r="BI1476"/>
          <cell r="BJ1476"/>
          <cell r="BK1476"/>
          <cell r="BL1476" t="str">
            <v>นายวิชิต สมศักดิ์</v>
          </cell>
          <cell r="BM1476">
            <v>883262010046</v>
          </cell>
          <cell r="BN1476"/>
          <cell r="BO1476"/>
          <cell r="BP1476"/>
          <cell r="BQ1476"/>
          <cell r="BR1476"/>
          <cell r="BS1476"/>
          <cell r="BT1476"/>
          <cell r="BU1476"/>
          <cell r="BV1476"/>
          <cell r="BW1476"/>
          <cell r="BX1476"/>
          <cell r="BY1476"/>
          <cell r="BZ1476"/>
          <cell r="CA1476"/>
          <cell r="CB1476"/>
          <cell r="CC1476"/>
          <cell r="CD1476"/>
          <cell r="CE1476"/>
          <cell r="CF1476"/>
          <cell r="CG1476"/>
          <cell r="CH1476"/>
          <cell r="CI1476"/>
          <cell r="CJ1476"/>
          <cell r="CK1476"/>
          <cell r="CL1476"/>
          <cell r="CM1476"/>
          <cell r="CN1476"/>
          <cell r="CO1476"/>
        </row>
        <row r="1477">
          <cell r="B1477">
            <v>2321</v>
          </cell>
          <cell r="C1477">
            <v>1473</v>
          </cell>
          <cell r="D1477"/>
          <cell r="E1477"/>
          <cell r="F1477"/>
          <cell r="G1477">
            <v>800050393365</v>
          </cell>
          <cell r="H1477" t="str">
            <v>นาง</v>
          </cell>
          <cell r="I1477" t="str">
            <v>เพียร</v>
          </cell>
          <cell r="J1477" t="str">
            <v>ปิ่นงาม</v>
          </cell>
          <cell r="K1477"/>
          <cell r="L1477" t="str">
            <v>แม่แจ่ม</v>
          </cell>
          <cell r="M1477" t="str">
            <v>เชียงใหม่ 3</v>
          </cell>
          <cell r="N1477">
            <v>8</v>
          </cell>
          <cell r="O1477" t="str">
            <v>สินเชื่อธนาคารประชาชน (สุขใจ)</v>
          </cell>
          <cell r="P1477" t="str">
            <v>4.ไม่มีหลักประกัน</v>
          </cell>
          <cell r="Q1477">
            <v>23657.33</v>
          </cell>
          <cell r="R1477">
            <v>8919.5499999999993</v>
          </cell>
          <cell r="S1477" t="str">
            <v>จังหวัดฮอด</v>
          </cell>
          <cell r="T1477" t="str">
            <v>ผบ.1429</v>
          </cell>
          <cell r="U1477">
            <v>2562</v>
          </cell>
          <cell r="V1477" t="str">
            <v>ผบ.2316</v>
          </cell>
          <cell r="W1477">
            <v>2563</v>
          </cell>
          <cell r="X1477"/>
          <cell r="Y1477"/>
          <cell r="Z1477"/>
          <cell r="AA1477"/>
          <cell r="AB1477"/>
          <cell r="AC1477"/>
          <cell r="AD1477"/>
          <cell r="AE1477"/>
          <cell r="AF1477"/>
          <cell r="AG1477"/>
          <cell r="AH1477"/>
          <cell r="AI1477"/>
          <cell r="AJ1477"/>
          <cell r="AK1477"/>
          <cell r="AL1477"/>
          <cell r="AM1477"/>
          <cell r="AN1477"/>
          <cell r="AO1477"/>
          <cell r="AP1477"/>
          <cell r="AQ1477"/>
          <cell r="AR1477"/>
          <cell r="AS1477"/>
          <cell r="AT1477"/>
          <cell r="AU1477"/>
          <cell r="AV1477"/>
          <cell r="AW1477"/>
          <cell r="AX1477"/>
          <cell r="AY1477"/>
          <cell r="AZ1477"/>
          <cell r="BA1477"/>
          <cell r="BB1477"/>
          <cell r="BC1477"/>
          <cell r="BD1477"/>
          <cell r="BE1477"/>
          <cell r="BF1477"/>
          <cell r="BG1477"/>
          <cell r="BH1477"/>
          <cell r="BI1477"/>
          <cell r="BJ1477"/>
          <cell r="BK1477"/>
          <cell r="BL1477" t="str">
            <v>นางเพียร ปิ่นงาม</v>
          </cell>
          <cell r="BM1477">
            <v>823761010169</v>
          </cell>
          <cell r="BN1477"/>
          <cell r="BO1477"/>
          <cell r="BP1477"/>
          <cell r="BQ1477"/>
          <cell r="BR1477"/>
          <cell r="BS1477"/>
          <cell r="BT1477"/>
          <cell r="BU1477"/>
          <cell r="BV1477"/>
          <cell r="BW1477"/>
          <cell r="BX1477"/>
          <cell r="BY1477"/>
          <cell r="BZ1477"/>
          <cell r="CA1477"/>
          <cell r="CB1477"/>
          <cell r="CC1477"/>
          <cell r="CD1477"/>
          <cell r="CE1477"/>
          <cell r="CF1477"/>
          <cell r="CG1477"/>
          <cell r="CH1477"/>
          <cell r="CI1477"/>
          <cell r="CJ1477"/>
          <cell r="CK1477"/>
          <cell r="CL1477"/>
          <cell r="CM1477"/>
          <cell r="CN1477"/>
          <cell r="CO1477"/>
        </row>
        <row r="1478">
          <cell r="B1478">
            <v>2322</v>
          </cell>
          <cell r="C1478">
            <v>1474</v>
          </cell>
          <cell r="D1478"/>
          <cell r="E1478"/>
          <cell r="F1478"/>
          <cell r="G1478">
            <v>800052098897</v>
          </cell>
          <cell r="H1478" t="str">
            <v>นางสาว</v>
          </cell>
          <cell r="I1478" t="str">
            <v>สุนิสา</v>
          </cell>
          <cell r="J1478" t="str">
            <v>นาวงษา</v>
          </cell>
          <cell r="K1478"/>
          <cell r="L1478" t="str">
            <v>แม่แจ่ม</v>
          </cell>
          <cell r="M1478" t="str">
            <v>เชียงใหม่ 3</v>
          </cell>
          <cell r="N1478">
            <v>8</v>
          </cell>
          <cell r="O1478" t="str">
            <v>สินเชื่อธนาคารประชาชน</v>
          </cell>
          <cell r="P1478" t="str">
            <v>1.บุคคลค้ำประกัน</v>
          </cell>
          <cell r="Q1478">
            <v>111819.6</v>
          </cell>
          <cell r="R1478">
            <v>16334.45</v>
          </cell>
          <cell r="S1478" t="str">
            <v>จังหวัดฮอด</v>
          </cell>
          <cell r="T1478" t="str">
            <v>ผบ.2538</v>
          </cell>
          <cell r="U1478">
            <v>2562</v>
          </cell>
          <cell r="V1478" t="str">
            <v>ผบ.411</v>
          </cell>
          <cell r="W1478">
            <v>2562</v>
          </cell>
          <cell r="X1478"/>
          <cell r="Y1478"/>
          <cell r="Z1478"/>
          <cell r="AA1478"/>
          <cell r="AB1478"/>
          <cell r="AC1478"/>
          <cell r="AD1478"/>
          <cell r="AE1478"/>
          <cell r="AF1478"/>
          <cell r="AG1478"/>
          <cell r="AH1478"/>
          <cell r="AI1478"/>
          <cell r="AJ1478"/>
          <cell r="AK1478"/>
          <cell r="AL1478"/>
          <cell r="AM1478"/>
          <cell r="AN1478"/>
          <cell r="AO1478"/>
          <cell r="AP1478"/>
          <cell r="AQ1478"/>
          <cell r="AR1478"/>
          <cell r="AS1478"/>
          <cell r="AT1478"/>
          <cell r="AU1478"/>
          <cell r="AV1478"/>
          <cell r="AW1478"/>
          <cell r="AX1478"/>
          <cell r="AY1478"/>
          <cell r="AZ1478"/>
          <cell r="BA1478"/>
          <cell r="BB1478"/>
          <cell r="BC1478"/>
          <cell r="BD1478"/>
          <cell r="BE1478"/>
          <cell r="BF1478"/>
          <cell r="BG1478"/>
          <cell r="BH1478"/>
          <cell r="BI1478"/>
          <cell r="BJ1478"/>
          <cell r="BK1478"/>
          <cell r="BL1478" t="str">
            <v>นางสาวสุนิสา นาวงษา</v>
          </cell>
          <cell r="BM1478">
            <v>883261010108</v>
          </cell>
          <cell r="BN1478"/>
          <cell r="BO1478"/>
          <cell r="BP1478"/>
          <cell r="BQ1478"/>
          <cell r="BR1478"/>
          <cell r="BS1478"/>
          <cell r="BT1478"/>
          <cell r="BU1478"/>
          <cell r="BV1478"/>
          <cell r="BW1478"/>
          <cell r="BX1478"/>
          <cell r="BY1478"/>
          <cell r="BZ1478"/>
          <cell r="CA1478"/>
          <cell r="CB1478"/>
          <cell r="CC1478"/>
          <cell r="CD1478"/>
          <cell r="CE1478"/>
          <cell r="CF1478"/>
          <cell r="CG1478"/>
          <cell r="CH1478"/>
          <cell r="CI1478"/>
          <cell r="CJ1478"/>
          <cell r="CK1478"/>
          <cell r="CL1478"/>
          <cell r="CM1478"/>
          <cell r="CN1478"/>
          <cell r="CO1478"/>
        </row>
        <row r="1479">
          <cell r="B1479">
            <v>2323</v>
          </cell>
          <cell r="C1479">
            <v>1475</v>
          </cell>
          <cell r="D1479"/>
          <cell r="E1479"/>
          <cell r="F1479"/>
          <cell r="G1479">
            <v>800057193693</v>
          </cell>
          <cell r="H1479" t="str">
            <v>นางสาว</v>
          </cell>
          <cell r="I1479" t="str">
            <v>กัลยา</v>
          </cell>
          <cell r="J1479" t="str">
            <v>ทานา</v>
          </cell>
          <cell r="K1479"/>
          <cell r="L1479" t="str">
            <v>แม่แจ่ม</v>
          </cell>
          <cell r="M1479" t="str">
            <v>เชียงใหม่ 3</v>
          </cell>
          <cell r="N1479">
            <v>8</v>
          </cell>
          <cell r="O1479" t="str">
            <v>สินเชื่อพัฒนาองค์กรชุมชน(รายบุคคล)</v>
          </cell>
          <cell r="P1479" t="str">
            <v>1.บุคคลค้ำประกัน</v>
          </cell>
          <cell r="Q1479">
            <v>415952.24</v>
          </cell>
          <cell r="R1479">
            <v>145592.95000000001</v>
          </cell>
          <cell r="S1479" t="str">
            <v>จังหวัดฮอด</v>
          </cell>
          <cell r="T1479" t="str">
            <v>ผบ.777</v>
          </cell>
          <cell r="U1479">
            <v>2562</v>
          </cell>
          <cell r="V1479" t="str">
            <v>ผบ.1017</v>
          </cell>
          <cell r="W1479">
            <v>2562</v>
          </cell>
          <cell r="X1479"/>
          <cell r="Y1479"/>
          <cell r="Z1479"/>
          <cell r="AA1479"/>
          <cell r="AB1479"/>
          <cell r="AC1479"/>
          <cell r="AD1479"/>
          <cell r="AE1479"/>
          <cell r="AF1479"/>
          <cell r="AG1479"/>
          <cell r="AH1479"/>
          <cell r="AI1479"/>
          <cell r="AJ1479"/>
          <cell r="AK1479"/>
          <cell r="AL1479"/>
          <cell r="AM1479"/>
          <cell r="AN1479"/>
          <cell r="AO1479"/>
          <cell r="AP1479"/>
          <cell r="AQ1479"/>
          <cell r="AR1479"/>
          <cell r="AS1479"/>
          <cell r="AT1479"/>
          <cell r="AU1479"/>
          <cell r="AV1479"/>
          <cell r="AW1479"/>
          <cell r="AX1479"/>
          <cell r="AY1479"/>
          <cell r="AZ1479"/>
          <cell r="BA1479"/>
          <cell r="BB1479"/>
          <cell r="BC1479"/>
          <cell r="BD1479"/>
          <cell r="BE1479"/>
          <cell r="BF1479"/>
          <cell r="BG1479"/>
          <cell r="BH1479"/>
          <cell r="BI1479"/>
          <cell r="BJ1479"/>
          <cell r="BK1479"/>
          <cell r="BL1479" t="str">
            <v>นางสาวกัลยา ทานา</v>
          </cell>
          <cell r="BM1479">
            <v>883262011342</v>
          </cell>
          <cell r="BN1479"/>
          <cell r="BO1479"/>
          <cell r="BP1479"/>
          <cell r="BQ1479"/>
          <cell r="BR1479"/>
          <cell r="BS1479"/>
          <cell r="BT1479"/>
          <cell r="BU1479"/>
          <cell r="BV1479"/>
          <cell r="BW1479"/>
          <cell r="BX1479"/>
          <cell r="BY1479"/>
          <cell r="BZ1479"/>
          <cell r="CA1479"/>
          <cell r="CB1479"/>
          <cell r="CC1479"/>
          <cell r="CD1479"/>
          <cell r="CE1479"/>
          <cell r="CF1479"/>
          <cell r="CG1479"/>
          <cell r="CH1479"/>
          <cell r="CI1479"/>
          <cell r="CJ1479"/>
          <cell r="CK1479"/>
          <cell r="CL1479"/>
          <cell r="CM1479"/>
          <cell r="CN1479"/>
          <cell r="CO1479"/>
        </row>
        <row r="1480">
          <cell r="B1480">
            <v>2324</v>
          </cell>
          <cell r="C1480">
            <v>1476</v>
          </cell>
          <cell r="D1480"/>
          <cell r="E1480"/>
          <cell r="F1480"/>
          <cell r="G1480">
            <v>800055305414</v>
          </cell>
          <cell r="H1480" t="str">
            <v>นาง</v>
          </cell>
          <cell r="I1480" t="str">
            <v>มณีรัตน์</v>
          </cell>
          <cell r="J1480" t="str">
            <v>ใจแก้ว</v>
          </cell>
          <cell r="K1480"/>
          <cell r="L1480" t="str">
            <v>แม่แจ่ม</v>
          </cell>
          <cell r="M1480" t="str">
            <v>เชียงใหม่ 3</v>
          </cell>
          <cell r="N1480">
            <v>8</v>
          </cell>
          <cell r="O1480" t="str">
            <v>สินเชื่อธนาคารประชาชน</v>
          </cell>
          <cell r="P1480" t="str">
            <v>1.บุคคลค้ำประกัน</v>
          </cell>
          <cell r="Q1480">
            <v>57559.17</v>
          </cell>
          <cell r="R1480">
            <v>12041.07</v>
          </cell>
          <cell r="S1480" t="str">
            <v>จังหวัดฮอด</v>
          </cell>
          <cell r="T1480" t="str">
            <v>ผบ.E264</v>
          </cell>
          <cell r="U1480">
            <v>2563</v>
          </cell>
          <cell r="V1480" t="str">
            <v>ผบ.E101</v>
          </cell>
          <cell r="W1480">
            <v>2563</v>
          </cell>
          <cell r="X1480"/>
          <cell r="Y1480"/>
          <cell r="Z1480"/>
          <cell r="AA1480"/>
          <cell r="AB1480"/>
          <cell r="AC1480"/>
          <cell r="AD1480"/>
          <cell r="AE1480"/>
          <cell r="AF1480"/>
          <cell r="AG1480"/>
          <cell r="AH1480"/>
          <cell r="AI1480"/>
          <cell r="AJ1480"/>
          <cell r="AK1480"/>
          <cell r="AL1480"/>
          <cell r="AM1480"/>
          <cell r="AN1480"/>
          <cell r="AO1480"/>
          <cell r="AP1480"/>
          <cell r="AQ1480"/>
          <cell r="AR1480"/>
          <cell r="AS1480"/>
          <cell r="AT1480"/>
          <cell r="AU1480"/>
          <cell r="AV1480"/>
          <cell r="AW1480"/>
          <cell r="AX1480"/>
          <cell r="AY1480"/>
          <cell r="AZ1480"/>
          <cell r="BA1480"/>
          <cell r="BB1480"/>
          <cell r="BC1480"/>
          <cell r="BD1480"/>
          <cell r="BE1480"/>
          <cell r="BF1480"/>
          <cell r="BG1480"/>
          <cell r="BH1480"/>
          <cell r="BI1480"/>
          <cell r="BJ1480"/>
          <cell r="BK1480"/>
          <cell r="BL1480" t="str">
            <v>นางมณีรัตน์ ใจแก้ว</v>
          </cell>
          <cell r="BM1480">
            <v>883263010546</v>
          </cell>
          <cell r="BN1480"/>
          <cell r="BO1480"/>
          <cell r="BP1480"/>
          <cell r="BQ1480"/>
          <cell r="BR1480"/>
          <cell r="BS1480"/>
          <cell r="BT1480"/>
          <cell r="BU1480"/>
          <cell r="BV1480"/>
          <cell r="BW1480"/>
          <cell r="BX1480"/>
          <cell r="BY1480"/>
          <cell r="BZ1480"/>
          <cell r="CA1480"/>
          <cell r="CB1480"/>
          <cell r="CC1480"/>
          <cell r="CD1480"/>
          <cell r="CE1480"/>
          <cell r="CF1480"/>
          <cell r="CG1480"/>
          <cell r="CH1480"/>
          <cell r="CI1480"/>
          <cell r="CJ1480"/>
          <cell r="CK1480"/>
          <cell r="CL1480"/>
          <cell r="CM1480"/>
          <cell r="CN1480"/>
          <cell r="CO1480"/>
        </row>
        <row r="1481">
          <cell r="B1481">
            <v>2325</v>
          </cell>
          <cell r="C1481">
            <v>1477</v>
          </cell>
          <cell r="D1481"/>
          <cell r="E1481"/>
          <cell r="F1481"/>
          <cell r="G1481">
            <v>800051181066</v>
          </cell>
          <cell r="H1481" t="str">
            <v>นาง</v>
          </cell>
          <cell r="I1481" t="str">
            <v>มณีรัตน์</v>
          </cell>
          <cell r="J1481" t="str">
            <v>ใจแก้ว</v>
          </cell>
          <cell r="K1481"/>
          <cell r="L1481" t="str">
            <v>แม่แจ่ม</v>
          </cell>
          <cell r="M1481" t="str">
            <v>เชียงใหม่ 3</v>
          </cell>
          <cell r="N1481">
            <v>8</v>
          </cell>
          <cell r="O1481" t="str">
            <v>สินเชื่อธนาคารประชาชน (สุขใจ)</v>
          </cell>
          <cell r="P1481" t="str">
            <v>4.ไม่มีหลักประกัน</v>
          </cell>
          <cell r="Q1481">
            <v>11781.3</v>
          </cell>
          <cell r="R1481">
            <v>7061.3</v>
          </cell>
          <cell r="S1481" t="str">
            <v>จังหวัดฮอด</v>
          </cell>
          <cell r="T1481" t="str">
            <v>ผบ.E217</v>
          </cell>
          <cell r="U1481">
            <v>2563</v>
          </cell>
          <cell r="V1481" t="str">
            <v>ผบ.E88</v>
          </cell>
          <cell r="W1481">
            <v>2563</v>
          </cell>
          <cell r="X1481"/>
          <cell r="Y1481"/>
          <cell r="Z1481"/>
          <cell r="AA1481"/>
          <cell r="AB1481"/>
          <cell r="AC1481"/>
          <cell r="AD1481"/>
          <cell r="AE1481"/>
          <cell r="AF1481"/>
          <cell r="AG1481"/>
          <cell r="AH1481"/>
          <cell r="AI1481"/>
          <cell r="AJ1481"/>
          <cell r="AK1481"/>
          <cell r="AL1481"/>
          <cell r="AM1481"/>
          <cell r="AN1481"/>
          <cell r="AO1481"/>
          <cell r="AP1481"/>
          <cell r="AQ1481"/>
          <cell r="AR1481"/>
          <cell r="AS1481"/>
          <cell r="AT1481"/>
          <cell r="AU1481"/>
          <cell r="AV1481"/>
          <cell r="AW1481"/>
          <cell r="AX1481"/>
          <cell r="AY1481"/>
          <cell r="AZ1481"/>
          <cell r="BA1481"/>
          <cell r="BB1481"/>
          <cell r="BC1481"/>
          <cell r="BD1481"/>
          <cell r="BE1481"/>
          <cell r="BF1481"/>
          <cell r="BG1481"/>
          <cell r="BH1481"/>
          <cell r="BI1481"/>
          <cell r="BJ1481"/>
          <cell r="BK1481"/>
          <cell r="BL1481" t="str">
            <v>นางมณีรัตน์ ใจแก้ว</v>
          </cell>
          <cell r="BM1481">
            <v>883263011197</v>
          </cell>
          <cell r="BN1481"/>
          <cell r="BO1481"/>
          <cell r="BP1481"/>
          <cell r="BQ1481"/>
          <cell r="BR1481"/>
          <cell r="BS1481"/>
          <cell r="BT1481"/>
          <cell r="BU1481"/>
          <cell r="BV1481"/>
          <cell r="BW1481"/>
          <cell r="BX1481"/>
          <cell r="BY1481"/>
          <cell r="BZ1481"/>
          <cell r="CA1481"/>
          <cell r="CB1481"/>
          <cell r="CC1481"/>
          <cell r="CD1481"/>
          <cell r="CE1481"/>
          <cell r="CF1481"/>
          <cell r="CG1481"/>
          <cell r="CH1481"/>
          <cell r="CI1481"/>
          <cell r="CJ1481"/>
          <cell r="CK1481"/>
          <cell r="CL1481"/>
          <cell r="CM1481"/>
          <cell r="CN1481"/>
          <cell r="CO1481"/>
        </row>
        <row r="1482">
          <cell r="B1482">
            <v>2326</v>
          </cell>
          <cell r="C1482">
            <v>1478</v>
          </cell>
          <cell r="D1482"/>
          <cell r="E1482"/>
          <cell r="F1482"/>
          <cell r="G1482">
            <v>800056679601</v>
          </cell>
          <cell r="H1482" t="str">
            <v>นาย</v>
          </cell>
          <cell r="I1482" t="str">
            <v>แก้วมา</v>
          </cell>
          <cell r="J1482" t="str">
            <v>กรรณิกา</v>
          </cell>
          <cell r="K1482"/>
          <cell r="L1482" t="str">
            <v>แม่แจ่ม</v>
          </cell>
          <cell r="M1482" t="str">
            <v>เชียงใหม่ 3</v>
          </cell>
          <cell r="N1482">
            <v>8</v>
          </cell>
          <cell r="O1482" t="str">
            <v>สินเชื่อพัฒนาองค์กรชุมชน(รายบุคคล)</v>
          </cell>
          <cell r="P1482" t="str">
            <v>1.บุคคลค้ำประกัน</v>
          </cell>
          <cell r="Q1482">
            <v>193052.96</v>
          </cell>
          <cell r="R1482">
            <v>71129.72</v>
          </cell>
          <cell r="S1482" t="str">
            <v>จังหวัดฮอด</v>
          </cell>
          <cell r="T1482" t="str">
            <v>ผบ.E251</v>
          </cell>
          <cell r="U1482">
            <v>2563</v>
          </cell>
          <cell r="V1482" t="str">
            <v>ผบ.E93</v>
          </cell>
          <cell r="W1482">
            <v>2563</v>
          </cell>
          <cell r="X1482"/>
          <cell r="Y1482"/>
          <cell r="Z1482"/>
          <cell r="AA1482"/>
          <cell r="AB1482"/>
          <cell r="AC1482"/>
          <cell r="AD1482"/>
          <cell r="AE1482"/>
          <cell r="AF1482"/>
          <cell r="AG1482"/>
          <cell r="AH1482"/>
          <cell r="AI1482"/>
          <cell r="AJ1482"/>
          <cell r="AK1482"/>
          <cell r="AL1482"/>
          <cell r="AM1482"/>
          <cell r="AN1482"/>
          <cell r="AO1482"/>
          <cell r="AP1482"/>
          <cell r="AQ1482"/>
          <cell r="AR1482"/>
          <cell r="AS1482"/>
          <cell r="AT1482"/>
          <cell r="AU1482"/>
          <cell r="AV1482"/>
          <cell r="AW1482"/>
          <cell r="AX1482"/>
          <cell r="AY1482"/>
          <cell r="AZ1482"/>
          <cell r="BA1482"/>
          <cell r="BB1482"/>
          <cell r="BC1482"/>
          <cell r="BD1482"/>
          <cell r="BE1482"/>
          <cell r="BF1482"/>
          <cell r="BG1482"/>
          <cell r="BH1482"/>
          <cell r="BI1482"/>
          <cell r="BJ1482"/>
          <cell r="BK1482"/>
          <cell r="BL1482" t="str">
            <v>นายแก้วมา กรรณิกา</v>
          </cell>
          <cell r="BM1482">
            <v>883263010548</v>
          </cell>
          <cell r="BN1482"/>
          <cell r="BO1482"/>
          <cell r="BP1482"/>
          <cell r="BQ1482"/>
          <cell r="BR1482"/>
          <cell r="BS1482"/>
          <cell r="BT1482"/>
          <cell r="BU1482"/>
          <cell r="BV1482"/>
          <cell r="BW1482"/>
          <cell r="BX1482"/>
          <cell r="BY1482"/>
          <cell r="BZ1482"/>
          <cell r="CA1482"/>
          <cell r="CB1482"/>
          <cell r="CC1482"/>
          <cell r="CD1482"/>
          <cell r="CE1482"/>
          <cell r="CF1482"/>
          <cell r="CG1482"/>
          <cell r="CH1482"/>
          <cell r="CI1482"/>
          <cell r="CJ1482"/>
          <cell r="CK1482"/>
          <cell r="CL1482"/>
          <cell r="CM1482"/>
          <cell r="CN1482"/>
          <cell r="CO1482"/>
        </row>
        <row r="1483">
          <cell r="B1483">
            <v>2327</v>
          </cell>
          <cell r="C1483">
            <v>1479</v>
          </cell>
          <cell r="D1483"/>
          <cell r="E1483"/>
          <cell r="F1483"/>
          <cell r="G1483">
            <v>800073616990</v>
          </cell>
          <cell r="H1483" t="str">
            <v>นางสาว</v>
          </cell>
          <cell r="I1483" t="str">
            <v>น้ำฝน</v>
          </cell>
          <cell r="J1483" t="str">
            <v>ยมแก้ว</v>
          </cell>
          <cell r="K1483"/>
          <cell r="L1483" t="str">
            <v>แม่แจ่ม</v>
          </cell>
          <cell r="M1483" t="str">
            <v>เชียงใหม่ 3</v>
          </cell>
          <cell r="N1483">
            <v>8</v>
          </cell>
          <cell r="O1483" t="str">
            <v>สินเชื่อเพื่อการบริโภค</v>
          </cell>
          <cell r="P1483" t="str">
            <v>1.บุคคลค้ำประกัน</v>
          </cell>
          <cell r="Q1483">
            <v>77382.490000000005</v>
          </cell>
          <cell r="R1483">
            <v>9240.31</v>
          </cell>
          <cell r="S1483" t="str">
            <v>จังหวัดฮอด</v>
          </cell>
          <cell r="T1483" t="str">
            <v>ผบ.E253</v>
          </cell>
          <cell r="U1483">
            <v>2563</v>
          </cell>
          <cell r="V1483" t="str">
            <v>ผบ.E94</v>
          </cell>
          <cell r="W1483">
            <v>2563</v>
          </cell>
          <cell r="X1483"/>
          <cell r="Y1483"/>
          <cell r="Z1483"/>
          <cell r="AA1483"/>
          <cell r="AB1483"/>
          <cell r="AC1483"/>
          <cell r="AD1483"/>
          <cell r="AE1483"/>
          <cell r="AF1483"/>
          <cell r="AG1483"/>
          <cell r="AH1483"/>
          <cell r="AI1483"/>
          <cell r="AJ1483"/>
          <cell r="AK1483"/>
          <cell r="AL1483"/>
          <cell r="AM1483"/>
          <cell r="AN1483"/>
          <cell r="AO1483"/>
          <cell r="AP1483"/>
          <cell r="AQ1483"/>
          <cell r="AR1483"/>
          <cell r="AS1483"/>
          <cell r="AT1483"/>
          <cell r="AU1483"/>
          <cell r="AV1483"/>
          <cell r="AW1483"/>
          <cell r="AX1483"/>
          <cell r="AY1483"/>
          <cell r="AZ1483"/>
          <cell r="BA1483"/>
          <cell r="BB1483"/>
          <cell r="BC1483"/>
          <cell r="BD1483"/>
          <cell r="BE1483"/>
          <cell r="BF1483"/>
          <cell r="BG1483"/>
          <cell r="BH1483"/>
          <cell r="BI1483"/>
          <cell r="BJ1483"/>
          <cell r="BK1483"/>
          <cell r="BL1483" t="str">
            <v>นางสาวน้ำฝน ยมแก้ว</v>
          </cell>
          <cell r="BM1483">
            <v>883263010550</v>
          </cell>
          <cell r="BN1483"/>
          <cell r="BO1483"/>
          <cell r="BP1483"/>
          <cell r="BQ1483"/>
          <cell r="BR1483"/>
          <cell r="BS1483"/>
          <cell r="BT1483"/>
          <cell r="BU1483"/>
          <cell r="BV1483"/>
          <cell r="BW1483"/>
          <cell r="BX1483"/>
          <cell r="BY1483"/>
          <cell r="BZ1483"/>
          <cell r="CA1483"/>
          <cell r="CB1483"/>
          <cell r="CC1483"/>
          <cell r="CD1483"/>
          <cell r="CE1483"/>
          <cell r="CF1483"/>
          <cell r="CG1483"/>
          <cell r="CH1483"/>
          <cell r="CI1483"/>
          <cell r="CJ1483"/>
          <cell r="CK1483"/>
          <cell r="CL1483"/>
          <cell r="CM1483"/>
          <cell r="CN1483"/>
          <cell r="CO1483"/>
        </row>
        <row r="1484">
          <cell r="B1484">
            <v>2328</v>
          </cell>
          <cell r="C1484">
            <v>1480</v>
          </cell>
          <cell r="D1484"/>
          <cell r="E1484"/>
          <cell r="F1484"/>
          <cell r="G1484">
            <v>800094211508</v>
          </cell>
          <cell r="H1484" t="str">
            <v>นาง</v>
          </cell>
          <cell r="I1484" t="str">
            <v>พัทยา</v>
          </cell>
          <cell r="J1484" t="str">
            <v>แซ่กือ</v>
          </cell>
          <cell r="K1484"/>
          <cell r="L1484" t="str">
            <v>แม่แจ่ม</v>
          </cell>
          <cell r="M1484" t="str">
            <v>เชียงใหม่ 3</v>
          </cell>
          <cell r="N1484">
            <v>8</v>
          </cell>
          <cell r="O1484" t="str">
            <v>สินเชื่อเพื่อการบริโภค</v>
          </cell>
          <cell r="P1484" t="str">
            <v>1.บุคคลค้ำประกัน</v>
          </cell>
          <cell r="Q1484">
            <v>41681.74</v>
          </cell>
          <cell r="R1484">
            <v>6107.96</v>
          </cell>
          <cell r="S1484" t="str">
            <v>จังหวัดฮอด</v>
          </cell>
          <cell r="T1484" t="str">
            <v>ผบ.E416</v>
          </cell>
          <cell r="U1484">
            <v>2565</v>
          </cell>
          <cell r="V1484" t="str">
            <v>ผบ.E444</v>
          </cell>
          <cell r="W1484">
            <v>2565</v>
          </cell>
          <cell r="X1484"/>
          <cell r="Y1484"/>
          <cell r="Z1484"/>
          <cell r="AA1484"/>
          <cell r="AB1484"/>
          <cell r="AC1484"/>
          <cell r="AD1484"/>
          <cell r="AE1484"/>
          <cell r="AF1484"/>
          <cell r="AG1484"/>
          <cell r="AH1484"/>
          <cell r="AI1484"/>
          <cell r="AJ1484"/>
          <cell r="AK1484"/>
          <cell r="AL1484"/>
          <cell r="AM1484"/>
          <cell r="AN1484"/>
          <cell r="AO1484"/>
          <cell r="AP1484"/>
          <cell r="AQ1484"/>
          <cell r="AR1484"/>
          <cell r="AS1484"/>
          <cell r="AT1484"/>
          <cell r="AU1484"/>
          <cell r="AV1484"/>
          <cell r="AW1484"/>
          <cell r="AX1484"/>
          <cell r="AY1484"/>
          <cell r="AZ1484"/>
          <cell r="BA1484"/>
          <cell r="BB1484"/>
          <cell r="BC1484"/>
          <cell r="BD1484"/>
          <cell r="BE1484"/>
          <cell r="BF1484"/>
          <cell r="BG1484"/>
          <cell r="BH1484"/>
          <cell r="BI1484"/>
          <cell r="BJ1484"/>
          <cell r="BK1484"/>
          <cell r="BL1484" t="str">
            <v>นางพัทยา แซ่กือ</v>
          </cell>
          <cell r="BM1484">
            <v>883263010560</v>
          </cell>
          <cell r="BN1484"/>
          <cell r="BO1484"/>
          <cell r="BP1484"/>
          <cell r="BQ1484"/>
          <cell r="BR1484"/>
          <cell r="BS1484"/>
          <cell r="BT1484"/>
          <cell r="BU1484"/>
          <cell r="BV1484"/>
          <cell r="BW1484"/>
          <cell r="BX1484"/>
          <cell r="BY1484"/>
          <cell r="BZ1484"/>
          <cell r="CA1484"/>
          <cell r="CB1484"/>
          <cell r="CC1484"/>
          <cell r="CD1484"/>
          <cell r="CE1484"/>
          <cell r="CF1484"/>
          <cell r="CG1484"/>
          <cell r="CH1484"/>
          <cell r="CI1484"/>
          <cell r="CJ1484"/>
          <cell r="CK1484"/>
          <cell r="CL1484"/>
          <cell r="CM1484"/>
          <cell r="CN1484"/>
          <cell r="CO1484"/>
        </row>
        <row r="1485">
          <cell r="B1485">
            <v>2329</v>
          </cell>
          <cell r="C1485">
            <v>1481</v>
          </cell>
          <cell r="D1485"/>
          <cell r="E1485"/>
          <cell r="F1485"/>
          <cell r="G1485">
            <v>800062902088</v>
          </cell>
          <cell r="H1485" t="str">
            <v>นาย</v>
          </cell>
          <cell r="I1485" t="str">
            <v>เสงี่ยม</v>
          </cell>
          <cell r="J1485" t="str">
            <v>ใจมั่น</v>
          </cell>
          <cell r="K1485"/>
          <cell r="L1485" t="str">
            <v>แม่แจ่ม</v>
          </cell>
          <cell r="M1485" t="str">
            <v>เชียงใหม่ 3</v>
          </cell>
          <cell r="N1485">
            <v>8</v>
          </cell>
          <cell r="O1485" t="str">
            <v>สินเชื่อเพื่อการบริโภค</v>
          </cell>
          <cell r="P1485" t="str">
            <v>1.บุคคลค้ำประกัน</v>
          </cell>
          <cell r="Q1485">
            <v>53016.83</v>
          </cell>
          <cell r="R1485">
            <v>19285.490000000002</v>
          </cell>
          <cell r="S1485" t="str">
            <v>จังหวัดฮอด</v>
          </cell>
          <cell r="T1485" t="str">
            <v>ผบ.E710</v>
          </cell>
          <cell r="U1485">
            <v>2565</v>
          </cell>
          <cell r="V1485" t="str">
            <v>ผบ.E797</v>
          </cell>
          <cell r="W1485">
            <v>2565</v>
          </cell>
          <cell r="X1485"/>
          <cell r="Y1485"/>
          <cell r="Z1485"/>
          <cell r="AA1485"/>
          <cell r="AB1485"/>
          <cell r="AC1485"/>
          <cell r="AD1485"/>
          <cell r="AE1485"/>
          <cell r="AF1485"/>
          <cell r="AG1485"/>
          <cell r="AH1485"/>
          <cell r="AI1485"/>
          <cell r="AJ1485"/>
          <cell r="AK1485"/>
          <cell r="AL1485"/>
          <cell r="AM1485"/>
          <cell r="AN1485"/>
          <cell r="AO1485"/>
          <cell r="AP1485"/>
          <cell r="AQ1485"/>
          <cell r="AR1485"/>
          <cell r="AS1485"/>
          <cell r="AT1485"/>
          <cell r="AU1485"/>
          <cell r="AV1485"/>
          <cell r="AW1485"/>
          <cell r="AX1485"/>
          <cell r="AY1485"/>
          <cell r="AZ1485"/>
          <cell r="BA1485"/>
          <cell r="BB1485"/>
          <cell r="BC1485"/>
          <cell r="BD1485"/>
          <cell r="BE1485"/>
          <cell r="BF1485"/>
          <cell r="BG1485"/>
          <cell r="BH1485"/>
          <cell r="BI1485"/>
          <cell r="BJ1485"/>
          <cell r="BK1485"/>
          <cell r="BL1485" t="str">
            <v>นายเสงี่ยม ใจมั่น</v>
          </cell>
          <cell r="BM1485">
            <v>883263010565</v>
          </cell>
          <cell r="BN1485"/>
          <cell r="BO1485"/>
          <cell r="BP1485"/>
          <cell r="BQ1485"/>
          <cell r="BR1485"/>
          <cell r="BS1485"/>
          <cell r="BT1485"/>
          <cell r="BU1485"/>
          <cell r="BV1485"/>
          <cell r="BW1485"/>
          <cell r="BX1485"/>
          <cell r="BY1485"/>
          <cell r="BZ1485"/>
          <cell r="CA1485"/>
          <cell r="CB1485"/>
          <cell r="CC1485"/>
          <cell r="CD1485"/>
          <cell r="CE1485"/>
          <cell r="CF1485"/>
          <cell r="CG1485"/>
          <cell r="CH1485"/>
          <cell r="CI1485"/>
          <cell r="CJ1485"/>
          <cell r="CK1485"/>
          <cell r="CL1485"/>
          <cell r="CM1485"/>
          <cell r="CN1485"/>
          <cell r="CO1485"/>
        </row>
        <row r="1486">
          <cell r="B1486">
            <v>2330</v>
          </cell>
          <cell r="C1486">
            <v>1482</v>
          </cell>
          <cell r="D1486"/>
          <cell r="E1486"/>
          <cell r="F1486"/>
          <cell r="G1486">
            <v>800070269751</v>
          </cell>
          <cell r="H1486" t="str">
            <v>นาง</v>
          </cell>
          <cell r="I1486" t="str">
            <v>คำดา</v>
          </cell>
          <cell r="J1486" t="str">
            <v>แจ่มใส</v>
          </cell>
          <cell r="K1486"/>
          <cell r="L1486" t="str">
            <v>แม่แจ่ม</v>
          </cell>
          <cell r="M1486" t="str">
            <v>เชียงใหม่ 3</v>
          </cell>
          <cell r="N1486">
            <v>8</v>
          </cell>
          <cell r="O1486" t="str">
            <v>สินเชื่อธนาคารประชาชน</v>
          </cell>
          <cell r="P1486" t="str">
            <v>1.บุคคลค้ำประกัน</v>
          </cell>
          <cell r="Q1486">
            <v>46650</v>
          </cell>
          <cell r="R1486">
            <v>11398.56</v>
          </cell>
          <cell r="S1486" t="str">
            <v>จังหวัดฮอด</v>
          </cell>
          <cell r="T1486" t="str">
            <v>ผบ.E257</v>
          </cell>
          <cell r="U1486">
            <v>2563</v>
          </cell>
          <cell r="V1486" t="str">
            <v>ผบ.E97</v>
          </cell>
          <cell r="W1486">
            <v>2563</v>
          </cell>
          <cell r="X1486"/>
          <cell r="Y1486"/>
          <cell r="Z1486"/>
          <cell r="AA1486"/>
          <cell r="AB1486"/>
          <cell r="AC1486"/>
          <cell r="AD1486"/>
          <cell r="AE1486"/>
          <cell r="AF1486"/>
          <cell r="AG1486"/>
          <cell r="AH1486"/>
          <cell r="AI1486"/>
          <cell r="AJ1486"/>
          <cell r="AK1486"/>
          <cell r="AL1486"/>
          <cell r="AM1486"/>
          <cell r="AN1486"/>
          <cell r="AO1486"/>
          <cell r="AP1486"/>
          <cell r="AQ1486"/>
          <cell r="AR1486"/>
          <cell r="AS1486"/>
          <cell r="AT1486"/>
          <cell r="AU1486"/>
          <cell r="AV1486"/>
          <cell r="AW1486"/>
          <cell r="AX1486"/>
          <cell r="AY1486"/>
          <cell r="AZ1486"/>
          <cell r="BA1486"/>
          <cell r="BB1486"/>
          <cell r="BC1486"/>
          <cell r="BD1486"/>
          <cell r="BE1486"/>
          <cell r="BF1486"/>
          <cell r="BG1486"/>
          <cell r="BH1486"/>
          <cell r="BI1486"/>
          <cell r="BJ1486"/>
          <cell r="BK1486"/>
          <cell r="BL1486" t="str">
            <v>นางคำดา แจ่มใส</v>
          </cell>
          <cell r="BM1486">
            <v>883263010566</v>
          </cell>
          <cell r="BN1486"/>
          <cell r="BO1486"/>
          <cell r="BP1486"/>
          <cell r="BQ1486"/>
          <cell r="BR1486"/>
          <cell r="BS1486"/>
          <cell r="BT1486"/>
          <cell r="BU1486"/>
          <cell r="BV1486"/>
          <cell r="BW1486"/>
          <cell r="BX1486"/>
          <cell r="BY1486"/>
          <cell r="BZ1486"/>
          <cell r="CA1486"/>
          <cell r="CB1486"/>
          <cell r="CC1486"/>
          <cell r="CD1486"/>
          <cell r="CE1486"/>
          <cell r="CF1486"/>
          <cell r="CG1486"/>
          <cell r="CH1486"/>
          <cell r="CI1486"/>
          <cell r="CJ1486"/>
          <cell r="CK1486"/>
          <cell r="CL1486"/>
          <cell r="CM1486"/>
          <cell r="CN1486"/>
          <cell r="CO1486"/>
        </row>
        <row r="1487">
          <cell r="B1487">
            <v>2331</v>
          </cell>
          <cell r="C1487">
            <v>1483</v>
          </cell>
          <cell r="D1487"/>
          <cell r="E1487"/>
          <cell r="F1487"/>
          <cell r="G1487">
            <v>800071437027</v>
          </cell>
          <cell r="H1487" t="str">
            <v>นางสาว</v>
          </cell>
          <cell r="I1487" t="str">
            <v>จุฑามาศ</v>
          </cell>
          <cell r="J1487" t="str">
            <v>อำไพปรีดา</v>
          </cell>
          <cell r="K1487"/>
          <cell r="L1487" t="str">
            <v>แม่แจ่ม</v>
          </cell>
          <cell r="M1487" t="str">
            <v>เชียงใหม่ 3</v>
          </cell>
          <cell r="N1487">
            <v>8</v>
          </cell>
          <cell r="O1487" t="str">
            <v>สินเชื่อธนาคารประชาชน</v>
          </cell>
          <cell r="P1487" t="str">
            <v>1.บุคคลค้ำประกัน</v>
          </cell>
          <cell r="Q1487">
            <v>74991</v>
          </cell>
          <cell r="R1487">
            <v>12556.07</v>
          </cell>
          <cell r="S1487" t="str">
            <v>จังหวัดฮอด</v>
          </cell>
          <cell r="T1487" t="str">
            <v>ผบ.E258</v>
          </cell>
          <cell r="U1487">
            <v>2563</v>
          </cell>
          <cell r="V1487" t="str">
            <v>ผบ.E98</v>
          </cell>
          <cell r="W1487">
            <v>2563</v>
          </cell>
          <cell r="X1487"/>
          <cell r="Y1487"/>
          <cell r="Z1487"/>
          <cell r="AA1487"/>
          <cell r="AB1487"/>
          <cell r="AC1487"/>
          <cell r="AD1487"/>
          <cell r="AE1487"/>
          <cell r="AF1487"/>
          <cell r="AG1487"/>
          <cell r="AH1487"/>
          <cell r="AI1487"/>
          <cell r="AJ1487"/>
          <cell r="AK1487"/>
          <cell r="AL1487"/>
          <cell r="AM1487"/>
          <cell r="AN1487"/>
          <cell r="AO1487"/>
          <cell r="AP1487"/>
          <cell r="AQ1487"/>
          <cell r="AR1487"/>
          <cell r="AS1487"/>
          <cell r="AT1487"/>
          <cell r="AU1487"/>
          <cell r="AV1487"/>
          <cell r="AW1487"/>
          <cell r="AX1487"/>
          <cell r="AY1487"/>
          <cell r="AZ1487"/>
          <cell r="BA1487"/>
          <cell r="BB1487"/>
          <cell r="BC1487"/>
          <cell r="BD1487"/>
          <cell r="BE1487"/>
          <cell r="BF1487"/>
          <cell r="BG1487"/>
          <cell r="BH1487"/>
          <cell r="BI1487"/>
          <cell r="BJ1487"/>
          <cell r="BK1487"/>
          <cell r="BL1487" t="str">
            <v>นางสาวจุฑามาศ อำไพปรีดา</v>
          </cell>
          <cell r="BM1487">
            <v>883263010569</v>
          </cell>
          <cell r="BN1487"/>
          <cell r="BO1487"/>
          <cell r="BP1487"/>
          <cell r="BQ1487"/>
          <cell r="BR1487"/>
          <cell r="BS1487"/>
          <cell r="BT1487"/>
          <cell r="BU1487"/>
          <cell r="BV1487"/>
          <cell r="BW1487"/>
          <cell r="BX1487"/>
          <cell r="BY1487"/>
          <cell r="BZ1487"/>
          <cell r="CA1487"/>
          <cell r="CB1487"/>
          <cell r="CC1487"/>
          <cell r="CD1487"/>
          <cell r="CE1487"/>
          <cell r="CF1487"/>
          <cell r="CG1487"/>
          <cell r="CH1487"/>
          <cell r="CI1487"/>
          <cell r="CJ1487"/>
          <cell r="CK1487"/>
          <cell r="CL1487"/>
          <cell r="CM1487"/>
          <cell r="CN1487"/>
          <cell r="CO1487"/>
        </row>
        <row r="1488">
          <cell r="B1488">
            <v>2332</v>
          </cell>
          <cell r="C1488">
            <v>1484</v>
          </cell>
          <cell r="D1488"/>
          <cell r="E1488"/>
          <cell r="F1488"/>
          <cell r="G1488">
            <v>800066622203</v>
          </cell>
          <cell r="H1488" t="str">
            <v>นาง</v>
          </cell>
          <cell r="I1488" t="str">
            <v>ปุญชรัสมิ์</v>
          </cell>
          <cell r="J1488" t="str">
            <v>ทะบุญ</v>
          </cell>
          <cell r="K1488"/>
          <cell r="L1488" t="str">
            <v>แม่แจ่ม</v>
          </cell>
          <cell r="M1488" t="str">
            <v>เชียงใหม่ 3</v>
          </cell>
          <cell r="N1488">
            <v>8</v>
          </cell>
          <cell r="O1488" t="str">
            <v>สินเชื่อองค์กรชุมชน</v>
          </cell>
          <cell r="P1488" t="str">
            <v>1.บุคคลค้ำประกัน</v>
          </cell>
          <cell r="Q1488">
            <v>49489.32</v>
          </cell>
          <cell r="R1488">
            <v>11244.67</v>
          </cell>
          <cell r="S1488" t="str">
            <v>จังหวัดฮอด</v>
          </cell>
          <cell r="T1488" t="str">
            <v>ผบ.E250</v>
          </cell>
          <cell r="U1488">
            <v>2563</v>
          </cell>
          <cell r="V1488" t="str">
            <v>ผบ.E92</v>
          </cell>
          <cell r="W1488">
            <v>2563</v>
          </cell>
          <cell r="X1488"/>
          <cell r="Y1488"/>
          <cell r="Z1488"/>
          <cell r="AA1488"/>
          <cell r="AB1488"/>
          <cell r="AC1488"/>
          <cell r="AD1488"/>
          <cell r="AE1488"/>
          <cell r="AF1488"/>
          <cell r="AG1488"/>
          <cell r="AH1488"/>
          <cell r="AI1488"/>
          <cell r="AJ1488"/>
          <cell r="AK1488"/>
          <cell r="AL1488"/>
          <cell r="AM1488"/>
          <cell r="AN1488"/>
          <cell r="AO1488"/>
          <cell r="AP1488"/>
          <cell r="AQ1488"/>
          <cell r="AR1488"/>
          <cell r="AS1488"/>
          <cell r="AT1488"/>
          <cell r="AU1488"/>
          <cell r="AV1488"/>
          <cell r="AW1488"/>
          <cell r="AX1488"/>
          <cell r="AY1488"/>
          <cell r="AZ1488"/>
          <cell r="BA1488"/>
          <cell r="BB1488"/>
          <cell r="BC1488"/>
          <cell r="BD1488"/>
          <cell r="BE1488"/>
          <cell r="BF1488"/>
          <cell r="BG1488"/>
          <cell r="BH1488"/>
          <cell r="BI1488"/>
          <cell r="BJ1488"/>
          <cell r="BK1488"/>
          <cell r="BL1488" t="str">
            <v>นางปุญชรัสมิ์ ทะบุญ</v>
          </cell>
          <cell r="BM1488">
            <v>883263010574</v>
          </cell>
          <cell r="BN1488"/>
          <cell r="BO1488"/>
          <cell r="BP1488"/>
          <cell r="BQ1488"/>
          <cell r="BR1488"/>
          <cell r="BS1488"/>
          <cell r="BT1488"/>
          <cell r="BU1488"/>
          <cell r="BV1488"/>
          <cell r="BW1488"/>
          <cell r="BX1488"/>
          <cell r="BY1488"/>
          <cell r="BZ1488"/>
          <cell r="CA1488"/>
          <cell r="CB1488"/>
          <cell r="CC1488"/>
          <cell r="CD1488"/>
          <cell r="CE1488"/>
          <cell r="CF1488"/>
          <cell r="CG1488"/>
          <cell r="CH1488"/>
          <cell r="CI1488"/>
          <cell r="CJ1488"/>
          <cell r="CK1488"/>
          <cell r="CL1488"/>
          <cell r="CM1488"/>
          <cell r="CN1488"/>
          <cell r="CO1488"/>
        </row>
        <row r="1489">
          <cell r="B1489">
            <v>2333</v>
          </cell>
          <cell r="C1489">
            <v>1485</v>
          </cell>
          <cell r="D1489"/>
          <cell r="E1489"/>
          <cell r="F1489"/>
          <cell r="G1489">
            <v>800051285289</v>
          </cell>
          <cell r="H1489" t="str">
            <v>นาง</v>
          </cell>
          <cell r="I1489" t="str">
            <v>อัญชัญ</v>
          </cell>
          <cell r="J1489" t="str">
            <v>วรรณคำหรือพูนผล</v>
          </cell>
          <cell r="K1489"/>
          <cell r="L1489" t="str">
            <v>แม่แจ่ม</v>
          </cell>
          <cell r="M1489" t="str">
            <v>เชียงใหม่ 3</v>
          </cell>
          <cell r="N1489">
            <v>8</v>
          </cell>
          <cell r="O1489" t="str">
            <v>สินเชื่อเพื่อการบริโภค</v>
          </cell>
          <cell r="P1489" t="str">
            <v>1.บุคคลค้ำประกัน</v>
          </cell>
          <cell r="Q1489">
            <v>46772.86</v>
          </cell>
          <cell r="R1489">
            <v>18893.66</v>
          </cell>
          <cell r="S1489" t="str">
            <v>จังหวัดฮอด</v>
          </cell>
          <cell r="T1489" t="str">
            <v>ผบ.E254</v>
          </cell>
          <cell r="U1489">
            <v>2563</v>
          </cell>
          <cell r="V1489" t="str">
            <v>ผบ.E95</v>
          </cell>
          <cell r="W1489">
            <v>2563</v>
          </cell>
          <cell r="X1489"/>
          <cell r="Y1489"/>
          <cell r="Z1489"/>
          <cell r="AA1489"/>
          <cell r="AB1489"/>
          <cell r="AC1489"/>
          <cell r="AD1489"/>
          <cell r="AE1489"/>
          <cell r="AF1489"/>
          <cell r="AG1489"/>
          <cell r="AH1489"/>
          <cell r="AI1489"/>
          <cell r="AJ1489"/>
          <cell r="AK1489"/>
          <cell r="AL1489"/>
          <cell r="AM1489"/>
          <cell r="AN1489"/>
          <cell r="AO1489"/>
          <cell r="AP1489"/>
          <cell r="AQ1489"/>
          <cell r="AR1489"/>
          <cell r="AS1489"/>
          <cell r="AT1489"/>
          <cell r="AU1489"/>
          <cell r="AV1489"/>
          <cell r="AW1489"/>
          <cell r="AX1489"/>
          <cell r="AY1489"/>
          <cell r="AZ1489"/>
          <cell r="BA1489"/>
          <cell r="BB1489"/>
          <cell r="BC1489"/>
          <cell r="BD1489"/>
          <cell r="BE1489"/>
          <cell r="BF1489"/>
          <cell r="BG1489"/>
          <cell r="BH1489"/>
          <cell r="BI1489"/>
          <cell r="BJ1489"/>
          <cell r="BK1489"/>
          <cell r="BL1489" t="str">
            <v>นางอัญชัญ วรรณคำหรือพูนผล</v>
          </cell>
          <cell r="BM1489">
            <v>883263010576</v>
          </cell>
          <cell r="BN1489"/>
          <cell r="BO1489"/>
          <cell r="BP1489"/>
          <cell r="BQ1489"/>
          <cell r="BR1489"/>
          <cell r="BS1489"/>
          <cell r="BT1489"/>
          <cell r="BU1489"/>
          <cell r="BV1489"/>
          <cell r="BW1489"/>
          <cell r="BX1489"/>
          <cell r="BY1489"/>
          <cell r="BZ1489"/>
          <cell r="CA1489"/>
          <cell r="CB1489"/>
          <cell r="CC1489"/>
          <cell r="CD1489"/>
          <cell r="CE1489"/>
          <cell r="CF1489"/>
          <cell r="CG1489"/>
          <cell r="CH1489"/>
          <cell r="CI1489"/>
          <cell r="CJ1489"/>
          <cell r="CK1489"/>
          <cell r="CL1489"/>
          <cell r="CM1489"/>
          <cell r="CN1489"/>
          <cell r="CO1489"/>
        </row>
        <row r="1490">
          <cell r="B1490">
            <v>2334</v>
          </cell>
          <cell r="C1490">
            <v>1486</v>
          </cell>
          <cell r="D1490"/>
          <cell r="E1490"/>
          <cell r="F1490"/>
          <cell r="G1490">
            <v>800091389281</v>
          </cell>
          <cell r="H1490" t="str">
            <v>นางสาว</v>
          </cell>
          <cell r="I1490" t="str">
            <v>นัยรัตน์</v>
          </cell>
          <cell r="J1490" t="str">
            <v>เตปา</v>
          </cell>
          <cell r="K1490"/>
          <cell r="L1490" t="str">
            <v>แม่แจ่ม</v>
          </cell>
          <cell r="M1490" t="str">
            <v>เชียงใหม่ 3</v>
          </cell>
          <cell r="N1490">
            <v>8</v>
          </cell>
          <cell r="O1490" t="str">
            <v>สินเชื่อแก้ไขปัญหาหนี้นอกระบบ</v>
          </cell>
          <cell r="P1490" t="str">
            <v>1.บุคคลค้ำประกัน</v>
          </cell>
          <cell r="Q1490">
            <v>44738.63</v>
          </cell>
          <cell r="R1490">
            <v>9127.7999999999993</v>
          </cell>
          <cell r="S1490" t="str">
            <v>จังหวัดฮอด</v>
          </cell>
          <cell r="T1490" t="str">
            <v>ผบ.E467</v>
          </cell>
          <cell r="U1490">
            <v>2564</v>
          </cell>
          <cell r="V1490" t="str">
            <v>ผบ.E591</v>
          </cell>
          <cell r="W1490">
            <v>2564</v>
          </cell>
          <cell r="X1490"/>
          <cell r="Y1490"/>
          <cell r="Z1490"/>
          <cell r="AA1490"/>
          <cell r="AB1490"/>
          <cell r="AC1490"/>
          <cell r="AD1490"/>
          <cell r="AE1490"/>
          <cell r="AF1490"/>
          <cell r="AG1490"/>
          <cell r="AH1490"/>
          <cell r="AI1490"/>
          <cell r="AJ1490"/>
          <cell r="AK1490"/>
          <cell r="AL1490"/>
          <cell r="AM1490"/>
          <cell r="AN1490"/>
          <cell r="AO1490"/>
          <cell r="AP1490"/>
          <cell r="AQ1490"/>
          <cell r="AR1490"/>
          <cell r="AS1490"/>
          <cell r="AT1490"/>
          <cell r="AU1490"/>
          <cell r="AV1490"/>
          <cell r="AW1490"/>
          <cell r="AX1490"/>
          <cell r="AY1490"/>
          <cell r="AZ1490"/>
          <cell r="BA1490"/>
          <cell r="BB1490"/>
          <cell r="BC1490"/>
          <cell r="BD1490"/>
          <cell r="BE1490"/>
          <cell r="BF1490"/>
          <cell r="BG1490"/>
          <cell r="BH1490"/>
          <cell r="BI1490"/>
          <cell r="BJ1490"/>
          <cell r="BK1490"/>
          <cell r="BL1490" t="str">
            <v>นางสาวนัยรัตน์ เตปา</v>
          </cell>
          <cell r="BM1490">
            <v>883263010577</v>
          </cell>
          <cell r="BN1490"/>
          <cell r="BO1490"/>
          <cell r="BP1490"/>
          <cell r="BQ1490"/>
          <cell r="BR1490"/>
          <cell r="BS1490"/>
          <cell r="BT1490"/>
          <cell r="BU1490"/>
          <cell r="BV1490"/>
          <cell r="BW1490"/>
          <cell r="BX1490"/>
          <cell r="BY1490"/>
          <cell r="BZ1490"/>
          <cell r="CA1490"/>
          <cell r="CB1490"/>
          <cell r="CC1490"/>
          <cell r="CD1490"/>
          <cell r="CE1490"/>
          <cell r="CF1490"/>
          <cell r="CG1490"/>
          <cell r="CH1490"/>
          <cell r="CI1490"/>
          <cell r="CJ1490"/>
          <cell r="CK1490"/>
          <cell r="CL1490"/>
          <cell r="CM1490"/>
          <cell r="CN1490"/>
          <cell r="CO1490"/>
        </row>
        <row r="1491">
          <cell r="B1491">
            <v>2335</v>
          </cell>
          <cell r="C1491">
            <v>1487</v>
          </cell>
          <cell r="D1491"/>
          <cell r="E1491"/>
          <cell r="F1491"/>
          <cell r="G1491">
            <v>800057636105</v>
          </cell>
          <cell r="H1491" t="str">
            <v>นางสาว</v>
          </cell>
          <cell r="I1491" t="str">
            <v>จิรัชญา</v>
          </cell>
          <cell r="J1491" t="str">
            <v>นามวิเศษหรือบุญเทียม</v>
          </cell>
          <cell r="K1491"/>
          <cell r="L1491" t="str">
            <v>แม่แจ่ม</v>
          </cell>
          <cell r="M1491" t="str">
            <v>เชียงใหม่ 3</v>
          </cell>
          <cell r="N1491">
            <v>8</v>
          </cell>
          <cell r="O1491" t="str">
            <v>สินเชื่อพัฒนาองค์กรชุมชน</v>
          </cell>
          <cell r="P1491" t="str">
            <v>1.บุคคลค้ำประกัน</v>
          </cell>
          <cell r="Q1491">
            <v>161699.84</v>
          </cell>
          <cell r="R1491">
            <v>51421.99</v>
          </cell>
          <cell r="S1491" t="str">
            <v>จังหวัดฮอด</v>
          </cell>
          <cell r="T1491" t="str">
            <v>ผบ.E261</v>
          </cell>
          <cell r="U1491">
            <v>2563</v>
          </cell>
          <cell r="V1491" t="str">
            <v>ผบ.E99</v>
          </cell>
          <cell r="W1491">
            <v>2563</v>
          </cell>
          <cell r="X1491"/>
          <cell r="Y1491"/>
          <cell r="Z1491"/>
          <cell r="AA1491"/>
          <cell r="AB1491"/>
          <cell r="AC1491"/>
          <cell r="AD1491"/>
          <cell r="AE1491"/>
          <cell r="AF1491"/>
          <cell r="AG1491"/>
          <cell r="AH1491"/>
          <cell r="AI1491"/>
          <cell r="AJ1491"/>
          <cell r="AK1491"/>
          <cell r="AL1491"/>
          <cell r="AM1491"/>
          <cell r="AN1491"/>
          <cell r="AO1491"/>
          <cell r="AP1491"/>
          <cell r="AQ1491"/>
          <cell r="AR1491"/>
          <cell r="AS1491"/>
          <cell r="AT1491"/>
          <cell r="AU1491"/>
          <cell r="AV1491"/>
          <cell r="AW1491"/>
          <cell r="AX1491"/>
          <cell r="AY1491"/>
          <cell r="AZ1491"/>
          <cell r="BA1491"/>
          <cell r="BB1491"/>
          <cell r="BC1491"/>
          <cell r="BD1491"/>
          <cell r="BE1491"/>
          <cell r="BF1491"/>
          <cell r="BG1491"/>
          <cell r="BH1491"/>
          <cell r="BI1491"/>
          <cell r="BJ1491"/>
          <cell r="BK1491"/>
          <cell r="BL1491" t="str">
            <v>นางสาวจิรัชญา นามวิเศษหรือบุญเทียม</v>
          </cell>
          <cell r="BM1491">
            <v>883263010580</v>
          </cell>
          <cell r="BN1491"/>
          <cell r="BO1491"/>
          <cell r="BP1491"/>
          <cell r="BQ1491"/>
          <cell r="BR1491"/>
          <cell r="BS1491"/>
          <cell r="BT1491"/>
          <cell r="BU1491"/>
          <cell r="BV1491"/>
          <cell r="BW1491"/>
          <cell r="BX1491"/>
          <cell r="BY1491"/>
          <cell r="BZ1491"/>
          <cell r="CA1491"/>
          <cell r="CB1491"/>
          <cell r="CC1491"/>
          <cell r="CD1491"/>
          <cell r="CE1491"/>
          <cell r="CF1491"/>
          <cell r="CG1491"/>
          <cell r="CH1491"/>
          <cell r="CI1491"/>
          <cell r="CJ1491"/>
          <cell r="CK1491"/>
          <cell r="CL1491"/>
          <cell r="CM1491"/>
          <cell r="CN1491"/>
          <cell r="CO1491"/>
        </row>
        <row r="1492">
          <cell r="B1492">
            <v>2336</v>
          </cell>
          <cell r="C1492">
            <v>1488</v>
          </cell>
          <cell r="D1492"/>
          <cell r="E1492"/>
          <cell r="F1492"/>
          <cell r="G1492">
            <v>800035262115</v>
          </cell>
          <cell r="H1492" t="str">
            <v>นาย</v>
          </cell>
          <cell r="I1492" t="str">
            <v>ปราโมทย์</v>
          </cell>
          <cell r="J1492" t="str">
            <v>กองจันทร์</v>
          </cell>
          <cell r="K1492"/>
          <cell r="L1492" t="str">
            <v>แม่แจ่ม</v>
          </cell>
          <cell r="M1492" t="str">
            <v>เชียงใหม่ 3</v>
          </cell>
          <cell r="N1492">
            <v>8</v>
          </cell>
          <cell r="O1492" t="str">
            <v>สินเชื่อพัฒนาองค์กรชุมชน(รายบุคคล)</v>
          </cell>
          <cell r="P1492" t="str">
            <v>1.บุคคลค้ำประกัน</v>
          </cell>
          <cell r="Q1492">
            <v>392342.63</v>
          </cell>
          <cell r="R1492">
            <v>143225.15</v>
          </cell>
          <cell r="S1492" t="str">
            <v>จังหวัดฮอด</v>
          </cell>
          <cell r="T1492" t="str">
            <v>ผบ.E357</v>
          </cell>
          <cell r="U1492">
            <v>2563</v>
          </cell>
          <cell r="V1492" t="str">
            <v>ผบ.E244</v>
          </cell>
          <cell r="W1492">
            <v>2563</v>
          </cell>
          <cell r="X1492"/>
          <cell r="Y1492"/>
          <cell r="Z1492"/>
          <cell r="AA1492"/>
          <cell r="AB1492"/>
          <cell r="AC1492"/>
          <cell r="AD1492"/>
          <cell r="AE1492"/>
          <cell r="AF1492"/>
          <cell r="AG1492"/>
          <cell r="AH1492"/>
          <cell r="AI1492"/>
          <cell r="AJ1492"/>
          <cell r="AK1492"/>
          <cell r="AL1492"/>
          <cell r="AM1492"/>
          <cell r="AN1492"/>
          <cell r="AO1492"/>
          <cell r="AP1492"/>
          <cell r="AQ1492"/>
          <cell r="AR1492"/>
          <cell r="AS1492"/>
          <cell r="AT1492"/>
          <cell r="AU1492"/>
          <cell r="AV1492"/>
          <cell r="AW1492"/>
          <cell r="AX1492"/>
          <cell r="AY1492"/>
          <cell r="AZ1492"/>
          <cell r="BA1492"/>
          <cell r="BB1492"/>
          <cell r="BC1492"/>
          <cell r="BD1492"/>
          <cell r="BE1492"/>
          <cell r="BF1492"/>
          <cell r="BG1492"/>
          <cell r="BH1492"/>
          <cell r="BI1492"/>
          <cell r="BJ1492"/>
          <cell r="BK1492"/>
          <cell r="BL1492" t="str">
            <v>นายปราโมทย์ กองจันทร์</v>
          </cell>
          <cell r="BM1492">
            <v>883263011351</v>
          </cell>
          <cell r="BN1492"/>
          <cell r="BO1492"/>
          <cell r="BP1492"/>
          <cell r="BQ1492"/>
          <cell r="BR1492"/>
          <cell r="BS1492"/>
          <cell r="BT1492"/>
          <cell r="BU1492"/>
          <cell r="BV1492"/>
          <cell r="BW1492"/>
          <cell r="BX1492"/>
          <cell r="BY1492"/>
          <cell r="BZ1492"/>
          <cell r="CA1492"/>
          <cell r="CB1492"/>
          <cell r="CC1492"/>
          <cell r="CD1492"/>
          <cell r="CE1492"/>
          <cell r="CF1492"/>
          <cell r="CG1492"/>
          <cell r="CH1492"/>
          <cell r="CI1492"/>
          <cell r="CJ1492"/>
          <cell r="CK1492"/>
          <cell r="CL1492"/>
          <cell r="CM1492"/>
          <cell r="CN1492"/>
          <cell r="CO1492"/>
        </row>
        <row r="1493">
          <cell r="B1493">
            <v>2337</v>
          </cell>
          <cell r="C1493">
            <v>1489</v>
          </cell>
          <cell r="D1493"/>
          <cell r="E1493"/>
          <cell r="F1493"/>
          <cell r="G1493">
            <v>800035262065</v>
          </cell>
          <cell r="H1493" t="str">
            <v>นาย</v>
          </cell>
          <cell r="I1493" t="str">
            <v>ชาติชาย</v>
          </cell>
          <cell r="J1493" t="str">
            <v>เตจ๊ะแก้ว</v>
          </cell>
          <cell r="K1493"/>
          <cell r="L1493" t="str">
            <v>แม่แจ่ม</v>
          </cell>
          <cell r="M1493" t="str">
            <v>เชียงใหม่ 3</v>
          </cell>
          <cell r="N1493">
            <v>8</v>
          </cell>
          <cell r="O1493" t="str">
            <v>สินเชื่อพัฒนาองค์กรชุมชน(รายบุคคล)</v>
          </cell>
          <cell r="P1493" t="str">
            <v>1.บุคคลค้ำประกัน</v>
          </cell>
          <cell r="Q1493">
            <v>61165.32</v>
          </cell>
          <cell r="R1493">
            <v>28159.68</v>
          </cell>
          <cell r="S1493" t="str">
            <v>จังหวัดฮอด</v>
          </cell>
          <cell r="T1493" t="str">
            <v>ผบ.473</v>
          </cell>
          <cell r="U1493">
            <v>2563</v>
          </cell>
          <cell r="V1493" t="str">
            <v>ผบ.778</v>
          </cell>
          <cell r="W1493">
            <v>2563</v>
          </cell>
          <cell r="X1493"/>
          <cell r="Y1493"/>
          <cell r="Z1493"/>
          <cell r="AA1493"/>
          <cell r="AB1493"/>
          <cell r="AC1493"/>
          <cell r="AD1493"/>
          <cell r="AE1493"/>
          <cell r="AF1493"/>
          <cell r="AG1493"/>
          <cell r="AH1493"/>
          <cell r="AI1493"/>
          <cell r="AJ1493"/>
          <cell r="AK1493"/>
          <cell r="AL1493"/>
          <cell r="AM1493"/>
          <cell r="AN1493"/>
          <cell r="AO1493"/>
          <cell r="AP1493"/>
          <cell r="AQ1493"/>
          <cell r="AR1493"/>
          <cell r="AS1493"/>
          <cell r="AT1493"/>
          <cell r="AU1493"/>
          <cell r="AV1493"/>
          <cell r="AW1493"/>
          <cell r="AX1493"/>
          <cell r="AY1493"/>
          <cell r="AZ1493"/>
          <cell r="BA1493"/>
          <cell r="BB1493"/>
          <cell r="BC1493"/>
          <cell r="BD1493"/>
          <cell r="BE1493"/>
          <cell r="BF1493"/>
          <cell r="BG1493"/>
          <cell r="BH1493"/>
          <cell r="BI1493"/>
          <cell r="BJ1493"/>
          <cell r="BK1493"/>
          <cell r="BL1493" t="str">
            <v>นายชาติชาย เตจ๊ะแก้ว</v>
          </cell>
          <cell r="BM1493">
            <v>883263011352</v>
          </cell>
          <cell r="BN1493"/>
          <cell r="BO1493"/>
          <cell r="BP1493"/>
          <cell r="BQ1493"/>
          <cell r="BR1493"/>
          <cell r="BS1493"/>
          <cell r="BT1493"/>
          <cell r="BU1493"/>
          <cell r="BV1493"/>
          <cell r="BW1493"/>
          <cell r="BX1493"/>
          <cell r="BY1493"/>
          <cell r="BZ1493"/>
          <cell r="CA1493"/>
          <cell r="CB1493"/>
          <cell r="CC1493"/>
          <cell r="CD1493"/>
          <cell r="CE1493"/>
          <cell r="CF1493"/>
          <cell r="CG1493"/>
          <cell r="CH1493"/>
          <cell r="CI1493"/>
          <cell r="CJ1493"/>
          <cell r="CK1493"/>
          <cell r="CL1493"/>
          <cell r="CM1493"/>
          <cell r="CN1493"/>
          <cell r="CO1493"/>
        </row>
        <row r="1494">
          <cell r="B1494">
            <v>2338</v>
          </cell>
          <cell r="C1494">
            <v>1490</v>
          </cell>
          <cell r="D1494"/>
          <cell r="E1494"/>
          <cell r="F1494"/>
          <cell r="G1494">
            <v>800057409479</v>
          </cell>
          <cell r="H1494" t="str">
            <v>นาง</v>
          </cell>
          <cell r="I1494" t="str">
            <v>จันทรา</v>
          </cell>
          <cell r="J1494" t="str">
            <v>อินจัน</v>
          </cell>
          <cell r="K1494"/>
          <cell r="L1494" t="str">
            <v>ฮอด</v>
          </cell>
          <cell r="M1494" t="str">
            <v>เชียงใหม่ 3</v>
          </cell>
          <cell r="N1494">
            <v>8</v>
          </cell>
          <cell r="O1494" t="str">
            <v>สินเชื่อธนาคารประชาชน</v>
          </cell>
          <cell r="P1494" t="str">
            <v>1.บุคคลค้ำประกัน</v>
          </cell>
          <cell r="Q1494">
            <v>71295.820000000007</v>
          </cell>
          <cell r="R1494">
            <v>25082.52</v>
          </cell>
          <cell r="S1494" t="str">
            <v>จังหวัดฮอด</v>
          </cell>
          <cell r="T1494" t="str">
            <v>ผบ.E505</v>
          </cell>
          <cell r="U1494">
            <v>2564</v>
          </cell>
          <cell r="V1494" t="str">
            <v>ผบ.E564</v>
          </cell>
          <cell r="W1494">
            <v>2564</v>
          </cell>
          <cell r="X1494"/>
          <cell r="Y1494"/>
          <cell r="Z1494"/>
          <cell r="AA1494"/>
          <cell r="AB1494"/>
          <cell r="AC1494"/>
          <cell r="AD1494"/>
          <cell r="AE1494"/>
          <cell r="AF1494"/>
          <cell r="AG1494"/>
          <cell r="AH1494"/>
          <cell r="AI1494"/>
          <cell r="AJ1494"/>
          <cell r="AK1494"/>
          <cell r="AL1494"/>
          <cell r="AM1494"/>
          <cell r="AN1494"/>
          <cell r="AO1494"/>
          <cell r="AP1494"/>
          <cell r="AQ1494"/>
          <cell r="AR1494"/>
          <cell r="AS1494"/>
          <cell r="AT1494"/>
          <cell r="AU1494"/>
          <cell r="AV1494"/>
          <cell r="AW1494"/>
          <cell r="AX1494"/>
          <cell r="AY1494"/>
          <cell r="AZ1494"/>
          <cell r="BA1494"/>
          <cell r="BB1494"/>
          <cell r="BC1494"/>
          <cell r="BD1494"/>
          <cell r="BE1494"/>
          <cell r="BF1494"/>
          <cell r="BG1494"/>
          <cell r="BH1494"/>
          <cell r="BI1494"/>
          <cell r="BJ1494"/>
          <cell r="BK1494"/>
          <cell r="BL1494" t="str">
            <v>นางจันทรา อินจัน</v>
          </cell>
          <cell r="BM1494">
            <v>823760010209</v>
          </cell>
          <cell r="BN1494"/>
          <cell r="BO1494"/>
          <cell r="BP1494"/>
          <cell r="BQ1494"/>
          <cell r="BR1494"/>
          <cell r="BS1494"/>
          <cell r="BT1494"/>
          <cell r="BU1494"/>
          <cell r="BV1494"/>
          <cell r="BW1494"/>
          <cell r="BX1494"/>
          <cell r="BY1494"/>
          <cell r="BZ1494"/>
          <cell r="CA1494"/>
          <cell r="CB1494"/>
          <cell r="CC1494"/>
          <cell r="CD1494"/>
          <cell r="CE1494"/>
          <cell r="CF1494"/>
          <cell r="CG1494"/>
          <cell r="CH1494"/>
          <cell r="CI1494"/>
          <cell r="CJ1494"/>
          <cell r="CK1494"/>
          <cell r="CL1494"/>
          <cell r="CM1494"/>
          <cell r="CN1494"/>
          <cell r="CO1494"/>
        </row>
        <row r="1495">
          <cell r="B1495">
            <v>2339</v>
          </cell>
          <cell r="C1495">
            <v>1491</v>
          </cell>
          <cell r="D1495"/>
          <cell r="E1495"/>
          <cell r="F1495"/>
          <cell r="G1495">
            <v>800082351862</v>
          </cell>
          <cell r="H1495" t="str">
            <v>นาง</v>
          </cell>
          <cell r="I1495" t="str">
            <v>คำมูล</v>
          </cell>
          <cell r="J1495" t="str">
            <v>หมื่นไก่</v>
          </cell>
          <cell r="K1495"/>
          <cell r="L1495" t="str">
            <v>ฮอด</v>
          </cell>
          <cell r="M1495" t="str">
            <v>เชียงใหม่ 3</v>
          </cell>
          <cell r="N1495">
            <v>8</v>
          </cell>
          <cell r="O1495" t="str">
            <v>สินเชื่อเพื่อการบริโภค</v>
          </cell>
          <cell r="P1495" t="str">
            <v>1.บุคคลค้ำประกัน</v>
          </cell>
          <cell r="Q1495">
            <v>86551.52</v>
          </cell>
          <cell r="R1495">
            <v>20805.66</v>
          </cell>
          <cell r="S1495" t="str">
            <v>จังหวัดฮอด</v>
          </cell>
          <cell r="T1495" t="str">
            <v>ผบ.E411</v>
          </cell>
          <cell r="U1495">
            <v>2565</v>
          </cell>
          <cell r="V1495" t="str">
            <v>ผบ.E443</v>
          </cell>
          <cell r="W1495">
            <v>2565</v>
          </cell>
          <cell r="X1495"/>
          <cell r="Y1495"/>
          <cell r="Z1495"/>
          <cell r="AA1495"/>
          <cell r="AB1495"/>
          <cell r="AC1495"/>
          <cell r="AD1495"/>
          <cell r="AE1495"/>
          <cell r="AF1495"/>
          <cell r="AG1495"/>
          <cell r="AH1495"/>
          <cell r="AI1495"/>
          <cell r="AJ1495"/>
          <cell r="AK1495"/>
          <cell r="AL1495"/>
          <cell r="AM1495"/>
          <cell r="AN1495"/>
          <cell r="AO1495"/>
          <cell r="AP1495"/>
          <cell r="AQ1495"/>
          <cell r="AR1495"/>
          <cell r="AS1495"/>
          <cell r="AT1495"/>
          <cell r="AU1495"/>
          <cell r="AV1495"/>
          <cell r="AW1495"/>
          <cell r="AX1495"/>
          <cell r="AY1495"/>
          <cell r="AZ1495"/>
          <cell r="BA1495"/>
          <cell r="BB1495"/>
          <cell r="BC1495"/>
          <cell r="BD1495"/>
          <cell r="BE1495"/>
          <cell r="BF1495"/>
          <cell r="BG1495"/>
          <cell r="BH1495"/>
          <cell r="BI1495"/>
          <cell r="BJ1495"/>
          <cell r="BK1495"/>
          <cell r="BL1495" t="str">
            <v>นางคำมูล หมื่นไก่</v>
          </cell>
          <cell r="BM1495">
            <v>888164010562</v>
          </cell>
          <cell r="BN1495"/>
          <cell r="BO1495"/>
          <cell r="BP1495"/>
          <cell r="BQ1495"/>
          <cell r="BR1495"/>
          <cell r="BS1495"/>
          <cell r="BT1495"/>
          <cell r="BU1495"/>
          <cell r="BV1495"/>
          <cell r="BW1495"/>
          <cell r="BX1495"/>
          <cell r="BY1495"/>
          <cell r="BZ1495"/>
          <cell r="CA1495"/>
          <cell r="CB1495"/>
          <cell r="CC1495"/>
          <cell r="CD1495"/>
          <cell r="CE1495"/>
          <cell r="CF1495"/>
          <cell r="CG1495"/>
          <cell r="CH1495"/>
          <cell r="CI1495"/>
          <cell r="CJ1495"/>
          <cell r="CK1495"/>
          <cell r="CL1495"/>
          <cell r="CM1495"/>
          <cell r="CN1495"/>
          <cell r="CO1495"/>
        </row>
        <row r="1496">
          <cell r="B1496">
            <v>2340</v>
          </cell>
          <cell r="C1496">
            <v>1492</v>
          </cell>
          <cell r="D1496"/>
          <cell r="E1496"/>
          <cell r="F1496"/>
          <cell r="G1496">
            <v>800066722995</v>
          </cell>
          <cell r="H1496" t="str">
            <v>นาง</v>
          </cell>
          <cell r="I1496" t="str">
            <v>ศรีจันทร์</v>
          </cell>
          <cell r="J1496" t="str">
            <v>นำมะ</v>
          </cell>
          <cell r="K1496"/>
          <cell r="L1496" t="str">
            <v>ฮอด</v>
          </cell>
          <cell r="M1496" t="str">
            <v>เชียงใหม่ 3</v>
          </cell>
          <cell r="N1496">
            <v>8</v>
          </cell>
          <cell r="O1496" t="str">
            <v>สินเชื่อเพื่อการบริโภค</v>
          </cell>
          <cell r="P1496" t="str">
            <v>1.บุคคลค้ำประกัน</v>
          </cell>
          <cell r="Q1496">
            <v>47228.59</v>
          </cell>
          <cell r="R1496">
            <v>4426.3900000000003</v>
          </cell>
          <cell r="S1496" t="str">
            <v>จังหวัดฮอด</v>
          </cell>
          <cell r="T1496" t="str">
            <v>ผบ.E153</v>
          </cell>
          <cell r="U1496">
            <v>2565</v>
          </cell>
          <cell r="V1496" t="str">
            <v>ผบ.E243</v>
          </cell>
          <cell r="W1496">
            <v>2565</v>
          </cell>
          <cell r="X1496"/>
          <cell r="Y1496"/>
          <cell r="Z1496"/>
          <cell r="AA1496"/>
          <cell r="AB1496"/>
          <cell r="AC1496"/>
          <cell r="AD1496"/>
          <cell r="AE1496"/>
          <cell r="AF1496"/>
          <cell r="AG1496"/>
          <cell r="AH1496"/>
          <cell r="AI1496"/>
          <cell r="AJ1496"/>
          <cell r="AK1496"/>
          <cell r="AL1496"/>
          <cell r="AM1496"/>
          <cell r="AN1496"/>
          <cell r="AO1496"/>
          <cell r="AP1496"/>
          <cell r="AQ1496"/>
          <cell r="AR1496"/>
          <cell r="AS1496"/>
          <cell r="AT1496"/>
          <cell r="AU1496"/>
          <cell r="AV1496"/>
          <cell r="AW1496"/>
          <cell r="AX1496"/>
          <cell r="AY1496"/>
          <cell r="AZ1496"/>
          <cell r="BA1496"/>
          <cell r="BB1496"/>
          <cell r="BC1496"/>
          <cell r="BD1496"/>
          <cell r="BE1496"/>
          <cell r="BF1496"/>
          <cell r="BG1496"/>
          <cell r="BH1496"/>
          <cell r="BI1496"/>
          <cell r="BJ1496"/>
          <cell r="BK1496"/>
          <cell r="BL1496" t="str">
            <v>นางศรีจันทร์ นำมะ</v>
          </cell>
          <cell r="BM1496">
            <v>883262011437</v>
          </cell>
          <cell r="BN1496"/>
          <cell r="BO1496"/>
          <cell r="BP1496"/>
          <cell r="BQ1496"/>
          <cell r="BR1496"/>
          <cell r="BS1496"/>
          <cell r="BT1496"/>
          <cell r="BU1496"/>
          <cell r="BV1496"/>
          <cell r="BW1496"/>
          <cell r="BX1496"/>
          <cell r="BY1496"/>
          <cell r="BZ1496"/>
          <cell r="CA1496"/>
          <cell r="CB1496"/>
          <cell r="CC1496"/>
          <cell r="CD1496"/>
          <cell r="CE1496"/>
          <cell r="CF1496"/>
          <cell r="CG1496"/>
          <cell r="CH1496"/>
          <cell r="CI1496"/>
          <cell r="CJ1496"/>
          <cell r="CK1496"/>
          <cell r="CL1496"/>
          <cell r="CM1496"/>
          <cell r="CN1496"/>
          <cell r="CO1496"/>
        </row>
        <row r="1497">
          <cell r="B1497">
            <v>2341</v>
          </cell>
          <cell r="C1497">
            <v>1493</v>
          </cell>
          <cell r="D1497"/>
          <cell r="E1497"/>
          <cell r="F1497"/>
          <cell r="G1497">
            <v>800072349940</v>
          </cell>
          <cell r="H1497" t="str">
            <v>นาง</v>
          </cell>
          <cell r="I1497" t="str">
            <v>เกตุแก้ว</v>
          </cell>
          <cell r="J1497" t="str">
            <v>สิงห์โต</v>
          </cell>
          <cell r="K1497"/>
          <cell r="L1497" t="str">
            <v>ฮอด</v>
          </cell>
          <cell r="M1497" t="str">
            <v>เชียงใหม่ 3</v>
          </cell>
          <cell r="N1497">
            <v>8</v>
          </cell>
          <cell r="O1497" t="str">
            <v>สินเชื่อเพื่อการบริโภค</v>
          </cell>
          <cell r="P1497" t="str">
            <v>1.บุคคลค้ำประกัน</v>
          </cell>
          <cell r="Q1497">
            <v>96906.73</v>
          </cell>
          <cell r="R1497">
            <v>24144.68</v>
          </cell>
          <cell r="S1497" t="str">
            <v>จังหวัดฮอด</v>
          </cell>
          <cell r="T1497" t="str">
            <v>ผบ.E417</v>
          </cell>
          <cell r="U1497">
            <v>2565</v>
          </cell>
          <cell r="V1497" t="str">
            <v>ผบ.E445</v>
          </cell>
          <cell r="W1497">
            <v>2565</v>
          </cell>
          <cell r="X1497"/>
          <cell r="Y1497"/>
          <cell r="Z1497"/>
          <cell r="AA1497"/>
          <cell r="AB1497"/>
          <cell r="AC1497"/>
          <cell r="AD1497"/>
          <cell r="AE1497"/>
          <cell r="AF1497"/>
          <cell r="AG1497"/>
          <cell r="AH1497"/>
          <cell r="AI1497"/>
          <cell r="AJ1497"/>
          <cell r="AK1497"/>
          <cell r="AL1497"/>
          <cell r="AM1497"/>
          <cell r="AN1497"/>
          <cell r="AO1497"/>
          <cell r="AP1497"/>
          <cell r="AQ1497"/>
          <cell r="AR1497"/>
          <cell r="AS1497"/>
          <cell r="AT1497"/>
          <cell r="AU1497"/>
          <cell r="AV1497"/>
          <cell r="AW1497"/>
          <cell r="AX1497"/>
          <cell r="AY1497"/>
          <cell r="AZ1497"/>
          <cell r="BA1497"/>
          <cell r="BB1497"/>
          <cell r="BC1497"/>
          <cell r="BD1497"/>
          <cell r="BE1497"/>
          <cell r="BF1497"/>
          <cell r="BG1497"/>
          <cell r="BH1497"/>
          <cell r="BI1497"/>
          <cell r="BJ1497"/>
          <cell r="BK1497"/>
          <cell r="BL1497" t="str">
            <v>นางเกตุแก้ว สิงห์โต</v>
          </cell>
          <cell r="BM1497">
            <v>888164010548</v>
          </cell>
          <cell r="BN1497"/>
          <cell r="BO1497"/>
          <cell r="BP1497"/>
          <cell r="BQ1497"/>
          <cell r="BR1497"/>
          <cell r="BS1497"/>
          <cell r="BT1497"/>
          <cell r="BU1497"/>
          <cell r="BV1497"/>
          <cell r="BW1497"/>
          <cell r="BX1497"/>
          <cell r="BY1497"/>
          <cell r="BZ1497"/>
          <cell r="CA1497"/>
          <cell r="CB1497"/>
          <cell r="CC1497"/>
          <cell r="CD1497"/>
          <cell r="CE1497"/>
          <cell r="CF1497"/>
          <cell r="CG1497"/>
          <cell r="CH1497"/>
          <cell r="CI1497"/>
          <cell r="CJ1497"/>
          <cell r="CK1497"/>
          <cell r="CL1497"/>
          <cell r="CM1497"/>
          <cell r="CN1497"/>
          <cell r="CO1497"/>
        </row>
        <row r="1498">
          <cell r="B1498">
            <v>2342</v>
          </cell>
          <cell r="C1498">
            <v>1494</v>
          </cell>
          <cell r="D1498"/>
          <cell r="E1498"/>
          <cell r="F1498"/>
          <cell r="G1498">
            <v>800090501654</v>
          </cell>
          <cell r="H1498" t="str">
            <v>นางสาว</v>
          </cell>
          <cell r="I1498" t="str">
            <v>หฤทัย</v>
          </cell>
          <cell r="J1498" t="str">
            <v>ขันทัง</v>
          </cell>
          <cell r="K1498"/>
          <cell r="L1498" t="str">
            <v>ฮอด</v>
          </cell>
          <cell r="M1498" t="str">
            <v>เชียงใหม่ 3</v>
          </cell>
          <cell r="N1498">
            <v>8</v>
          </cell>
          <cell r="O1498" t="str">
            <v>สินเชื่อเพื่อการบริโภค</v>
          </cell>
          <cell r="P1498" t="str">
            <v>1.บุคคลค้ำประกัน</v>
          </cell>
          <cell r="Q1498">
            <v>31483.360000000001</v>
          </cell>
          <cell r="R1498">
            <v>8657.81</v>
          </cell>
          <cell r="S1498" t="str">
            <v>จังหวัดฮอด</v>
          </cell>
          <cell r="T1498" t="str">
            <v>ผบ.E716</v>
          </cell>
          <cell r="U1498">
            <v>2565</v>
          </cell>
          <cell r="V1498" t="str">
            <v>ผบ.E803</v>
          </cell>
          <cell r="W1498">
            <v>2565</v>
          </cell>
          <cell r="X1498"/>
          <cell r="Y1498"/>
          <cell r="Z1498"/>
          <cell r="AA1498"/>
          <cell r="AB1498"/>
          <cell r="AC1498"/>
          <cell r="AD1498"/>
          <cell r="AE1498"/>
          <cell r="AF1498"/>
          <cell r="AG1498"/>
          <cell r="AH1498"/>
          <cell r="AI1498"/>
          <cell r="AJ1498"/>
          <cell r="AK1498"/>
          <cell r="AL1498"/>
          <cell r="AM1498"/>
          <cell r="AN1498"/>
          <cell r="AO1498"/>
          <cell r="AP1498"/>
          <cell r="AQ1498"/>
          <cell r="AR1498"/>
          <cell r="AS1498"/>
          <cell r="AT1498"/>
          <cell r="AU1498"/>
          <cell r="AV1498"/>
          <cell r="AW1498"/>
          <cell r="AX1498"/>
          <cell r="AY1498"/>
          <cell r="AZ1498"/>
          <cell r="BA1498"/>
          <cell r="BB1498"/>
          <cell r="BC1498"/>
          <cell r="BD1498"/>
          <cell r="BE1498"/>
          <cell r="BF1498"/>
          <cell r="BG1498"/>
          <cell r="BH1498"/>
          <cell r="BI1498"/>
          <cell r="BJ1498"/>
          <cell r="BK1498"/>
          <cell r="BL1498" t="str">
            <v>นางสาวหฤทัย ขันทัง</v>
          </cell>
          <cell r="BM1498">
            <v>888165010081</v>
          </cell>
          <cell r="BN1498"/>
          <cell r="BO1498"/>
          <cell r="BP1498"/>
          <cell r="BQ1498"/>
          <cell r="BR1498"/>
          <cell r="BS1498"/>
          <cell r="BT1498"/>
          <cell r="BU1498"/>
          <cell r="BV1498"/>
          <cell r="BW1498"/>
          <cell r="BX1498"/>
          <cell r="BY1498"/>
          <cell r="BZ1498"/>
          <cell r="CA1498"/>
          <cell r="CB1498"/>
          <cell r="CC1498"/>
          <cell r="CD1498"/>
          <cell r="CE1498"/>
          <cell r="CF1498"/>
          <cell r="CG1498"/>
          <cell r="CH1498"/>
          <cell r="CI1498"/>
          <cell r="CJ1498"/>
          <cell r="CK1498"/>
          <cell r="CL1498"/>
          <cell r="CM1498"/>
          <cell r="CN1498"/>
          <cell r="CO1498"/>
        </row>
        <row r="1499">
          <cell r="B1499">
            <v>2343</v>
          </cell>
          <cell r="C1499">
            <v>1495</v>
          </cell>
          <cell r="D1499"/>
          <cell r="E1499"/>
          <cell r="F1499"/>
          <cell r="G1499">
            <v>800018360423</v>
          </cell>
          <cell r="H1499" t="str">
            <v>นาย</v>
          </cell>
          <cell r="I1499" t="str">
            <v>ธีระพงษ์</v>
          </cell>
          <cell r="J1499" t="str">
            <v>แก้ววงค์วาน</v>
          </cell>
          <cell r="K1499"/>
          <cell r="L1499" t="str">
            <v>สารภี</v>
          </cell>
          <cell r="M1499" t="str">
            <v>เชียงใหม่ 3</v>
          </cell>
          <cell r="N1499">
            <v>8</v>
          </cell>
          <cell r="O1499" t="str">
            <v>-</v>
          </cell>
          <cell r="P1499" t="str">
            <v>1.บุคคลค้ำประกัน</v>
          </cell>
          <cell r="Q1499"/>
          <cell r="R1499"/>
          <cell r="S1499" t="str">
            <v>จังหวัดฮอด</v>
          </cell>
          <cell r="T1499" t="str">
            <v>ผบ.615</v>
          </cell>
          <cell r="U1499">
            <v>2558</v>
          </cell>
          <cell r="V1499" t="str">
            <v>ผบ.74</v>
          </cell>
          <cell r="W1499">
            <v>2559</v>
          </cell>
          <cell r="X1499"/>
          <cell r="Y1499"/>
          <cell r="Z1499"/>
          <cell r="AA1499"/>
          <cell r="AB1499"/>
          <cell r="AC1499"/>
          <cell r="AD1499"/>
          <cell r="AE1499"/>
          <cell r="AF1499"/>
          <cell r="AG1499"/>
          <cell r="AH1499"/>
          <cell r="AI1499"/>
          <cell r="AJ1499"/>
          <cell r="AK1499"/>
          <cell r="AL1499"/>
          <cell r="AM1499"/>
          <cell r="AN1499"/>
          <cell r="AO1499"/>
          <cell r="AP1499"/>
          <cell r="AQ1499"/>
          <cell r="AR1499"/>
          <cell r="AS1499"/>
          <cell r="AT1499"/>
          <cell r="AU1499"/>
          <cell r="AV1499"/>
          <cell r="AW1499"/>
          <cell r="AX1499"/>
          <cell r="AY1499"/>
          <cell r="AZ1499"/>
          <cell r="BA1499"/>
          <cell r="BB1499"/>
          <cell r="BC1499"/>
          <cell r="BD1499"/>
          <cell r="BE1499"/>
          <cell r="BF1499"/>
          <cell r="BG1499"/>
          <cell r="BH1499"/>
          <cell r="BI1499"/>
          <cell r="BJ1499"/>
          <cell r="BK1499"/>
          <cell r="BL1499" t="str">
            <v>นายธีระพงษ์ แก้ววงค์วาน</v>
          </cell>
          <cell r="BM1499">
            <v>0</v>
          </cell>
          <cell r="BN1499"/>
          <cell r="BO1499"/>
          <cell r="BP1499"/>
          <cell r="BQ1499"/>
          <cell r="BR1499"/>
          <cell r="BS1499"/>
          <cell r="BT1499"/>
          <cell r="BU1499"/>
          <cell r="BV1499"/>
          <cell r="BW1499"/>
          <cell r="BX1499"/>
          <cell r="BY1499"/>
          <cell r="BZ1499"/>
          <cell r="CA1499"/>
          <cell r="CB1499"/>
          <cell r="CC1499"/>
          <cell r="CD1499"/>
          <cell r="CE1499"/>
          <cell r="CF1499"/>
          <cell r="CG1499"/>
          <cell r="CH1499"/>
          <cell r="CI1499"/>
          <cell r="CJ1499"/>
          <cell r="CK1499"/>
          <cell r="CL1499"/>
          <cell r="CM1499"/>
          <cell r="CN1499"/>
          <cell r="CO1499"/>
        </row>
        <row r="1500">
          <cell r="B1500">
            <v>2344</v>
          </cell>
          <cell r="C1500">
            <v>1496</v>
          </cell>
          <cell r="D1500"/>
          <cell r="E1500"/>
          <cell r="F1500"/>
          <cell r="G1500">
            <v>800035945214</v>
          </cell>
          <cell r="H1500" t="str">
            <v>นาย</v>
          </cell>
          <cell r="I1500" t="str">
            <v>สอน</v>
          </cell>
          <cell r="J1500" t="str">
            <v>สุริยงค์</v>
          </cell>
          <cell r="K1500"/>
          <cell r="L1500" t="str">
            <v>ฝาง</v>
          </cell>
          <cell r="M1500" t="str">
            <v>เชียงใหม่ 2</v>
          </cell>
          <cell r="N1500">
            <v>8</v>
          </cell>
          <cell r="O1500" t="str">
            <v>สินเชื่อพัฒนาองค์กรชุมชน(รายบุคคล)</v>
          </cell>
          <cell r="P1500" t="str">
            <v>1.บุคคลค้ำประกัน</v>
          </cell>
          <cell r="Q1500"/>
          <cell r="R1500"/>
          <cell r="S1500" t="str">
            <v>จังหวัดฝาง</v>
          </cell>
          <cell r="T1500" t="str">
            <v>ผบ.1876</v>
          </cell>
          <cell r="U1500">
            <v>2562</v>
          </cell>
          <cell r="V1500" t="str">
            <v>ผบ.334</v>
          </cell>
          <cell r="W1500">
            <v>2563</v>
          </cell>
          <cell r="X1500"/>
          <cell r="Y1500"/>
          <cell r="Z1500"/>
          <cell r="AA1500"/>
          <cell r="AB1500"/>
          <cell r="AC1500"/>
          <cell r="AD1500"/>
          <cell r="AE1500"/>
          <cell r="AF1500"/>
          <cell r="AG1500"/>
          <cell r="AH1500"/>
          <cell r="AI1500"/>
          <cell r="AJ1500"/>
          <cell r="AK1500"/>
          <cell r="AL1500"/>
          <cell r="AM1500"/>
          <cell r="AN1500"/>
          <cell r="AO1500"/>
          <cell r="AP1500"/>
          <cell r="AQ1500"/>
          <cell r="AR1500"/>
          <cell r="AS1500"/>
          <cell r="AT1500"/>
          <cell r="AU1500"/>
          <cell r="AV1500"/>
          <cell r="AW1500"/>
          <cell r="AX1500"/>
          <cell r="AY1500"/>
          <cell r="AZ1500"/>
          <cell r="BA1500"/>
          <cell r="BB1500"/>
          <cell r="BC1500"/>
          <cell r="BD1500"/>
          <cell r="BE1500"/>
          <cell r="BF1500"/>
          <cell r="BG1500"/>
          <cell r="BH1500"/>
          <cell r="BI1500"/>
          <cell r="BJ1500"/>
          <cell r="BK1500"/>
          <cell r="BL1500" t="str">
            <v>นายสอน สุริยงค์</v>
          </cell>
          <cell r="BM1500">
            <v>0</v>
          </cell>
          <cell r="BN1500"/>
          <cell r="BO1500"/>
          <cell r="BP1500"/>
          <cell r="BQ1500"/>
          <cell r="BR1500"/>
          <cell r="BS1500"/>
          <cell r="BT1500"/>
          <cell r="BU1500"/>
          <cell r="BV1500"/>
          <cell r="BW1500"/>
          <cell r="BX1500"/>
          <cell r="BY1500"/>
          <cell r="BZ1500"/>
          <cell r="CA1500"/>
          <cell r="CB1500"/>
          <cell r="CC1500"/>
          <cell r="CD1500"/>
          <cell r="CE1500"/>
          <cell r="CF1500"/>
          <cell r="CG1500"/>
          <cell r="CH1500"/>
          <cell r="CI1500"/>
          <cell r="CJ1500"/>
          <cell r="CK1500"/>
          <cell r="CL1500"/>
          <cell r="CM1500"/>
          <cell r="CN1500"/>
          <cell r="CO1500"/>
        </row>
        <row r="1501">
          <cell r="B1501">
            <v>2345</v>
          </cell>
          <cell r="C1501">
            <v>1497</v>
          </cell>
          <cell r="D1501">
            <v>19</v>
          </cell>
          <cell r="E1501">
            <v>12</v>
          </cell>
          <cell r="F1501">
            <v>2566</v>
          </cell>
          <cell r="G1501">
            <v>800082176655</v>
          </cell>
          <cell r="H1501" t="str">
            <v>นางสาว</v>
          </cell>
          <cell r="I1501" t="str">
            <v xml:space="preserve">กชพร  </v>
          </cell>
          <cell r="J1501" t="str">
            <v>จันทร์ศิริ</v>
          </cell>
          <cell r="K1501">
            <v>1509900773121</v>
          </cell>
          <cell r="L1501" t="str">
            <v>อมก๋อย</v>
          </cell>
          <cell r="M1501" t="str">
            <v>เชียงใหม่ 3</v>
          </cell>
          <cell r="N1501">
            <v>8</v>
          </cell>
          <cell r="O1501" t="str">
            <v>ธนาคารประชาชน</v>
          </cell>
          <cell r="P1501" t="str">
            <v>1.บุคคลค้ำประกัน</v>
          </cell>
          <cell r="Q1501">
            <v>125000</v>
          </cell>
          <cell r="R1501">
            <v>32794.47</v>
          </cell>
          <cell r="S1501" t="str">
            <v>แขวงเชียงใหม่</v>
          </cell>
          <cell r="T1501" t="str">
            <v>ผบE1666</v>
          </cell>
          <cell r="U1501">
            <v>2564</v>
          </cell>
          <cell r="V1501" t="str">
            <v>ผบE2401</v>
          </cell>
          <cell r="W1501">
            <v>2564</v>
          </cell>
          <cell r="X1501"/>
          <cell r="Y1501"/>
          <cell r="Z1501"/>
          <cell r="AA1501">
            <v>8</v>
          </cell>
          <cell r="AB1501">
            <v>9</v>
          </cell>
          <cell r="AC1501">
            <v>2566</v>
          </cell>
          <cell r="AD1501"/>
          <cell r="AE1501"/>
          <cell r="AF1501"/>
          <cell r="AG1501"/>
          <cell r="AH1501"/>
          <cell r="AI1501"/>
          <cell r="AJ1501"/>
          <cell r="AK1501"/>
          <cell r="AL1501"/>
          <cell r="AM1501"/>
          <cell r="AN1501"/>
          <cell r="AO1501"/>
          <cell r="AP1501"/>
          <cell r="AQ1501"/>
          <cell r="AR1501"/>
          <cell r="AS1501"/>
          <cell r="AT1501"/>
          <cell r="AU1501"/>
          <cell r="AV1501"/>
          <cell r="AW1501"/>
          <cell r="AX1501"/>
          <cell r="AY1501"/>
          <cell r="AZ1501"/>
          <cell r="BA1501"/>
          <cell r="BB1501"/>
          <cell r="BC1501"/>
          <cell r="BD1501"/>
          <cell r="BE1501"/>
          <cell r="BF1501"/>
          <cell r="BG1501"/>
          <cell r="BH1501"/>
          <cell r="BI1501"/>
          <cell r="BJ1501"/>
          <cell r="BK1501"/>
          <cell r="BL1501" t="str">
            <v>นางสาวกชพร   จันทร์ศิริ</v>
          </cell>
          <cell r="BM1501">
            <v>883263011072</v>
          </cell>
          <cell r="BN1501"/>
          <cell r="BO1501"/>
          <cell r="BP1501"/>
          <cell r="BQ1501"/>
          <cell r="BR1501"/>
          <cell r="BS1501"/>
          <cell r="BT1501"/>
          <cell r="BU1501"/>
          <cell r="BV1501"/>
          <cell r="BW1501"/>
          <cell r="BX1501"/>
          <cell r="BY1501"/>
          <cell r="BZ1501"/>
          <cell r="CA1501"/>
          <cell r="CB1501"/>
          <cell r="CC1501"/>
          <cell r="CD1501"/>
          <cell r="CE1501"/>
          <cell r="CF1501"/>
          <cell r="CG1501"/>
          <cell r="CH1501"/>
          <cell r="CI1501"/>
          <cell r="CJ1501"/>
          <cell r="CK1501"/>
          <cell r="CL1501"/>
          <cell r="CM1501"/>
          <cell r="CN1501"/>
          <cell r="CO1501"/>
        </row>
        <row r="1502">
          <cell r="B1502">
            <v>2346</v>
          </cell>
          <cell r="C1502">
            <v>1498</v>
          </cell>
          <cell r="D1502">
            <v>19</v>
          </cell>
          <cell r="E1502">
            <v>12</v>
          </cell>
          <cell r="F1502">
            <v>2566</v>
          </cell>
          <cell r="G1502">
            <v>800080202404</v>
          </cell>
          <cell r="H1502" t="str">
            <v>นาย</v>
          </cell>
          <cell r="I1502" t="str">
            <v>ธีรยุทธ</v>
          </cell>
          <cell r="J1502" t="str">
            <v>เมืองมา</v>
          </cell>
          <cell r="K1502">
            <v>1501600004079</v>
          </cell>
          <cell r="L1502" t="str">
            <v>อมก๋อย</v>
          </cell>
          <cell r="M1502" t="str">
            <v>เชียงใหม่ 3</v>
          </cell>
          <cell r="N1502">
            <v>8</v>
          </cell>
          <cell r="O1502" t="str">
            <v>ธนาคารประชาชน</v>
          </cell>
          <cell r="P1502" t="str">
            <v>1.บุคคลค้ำประกัน</v>
          </cell>
          <cell r="Q1502">
            <v>61108</v>
          </cell>
          <cell r="R1502">
            <v>15726.4</v>
          </cell>
          <cell r="S1502" t="str">
            <v>จังหวัดฮอด</v>
          </cell>
          <cell r="T1502" t="str">
            <v>ผบE342</v>
          </cell>
          <cell r="U1502">
            <v>2563</v>
          </cell>
          <cell r="V1502" t="str">
            <v>ผบE1827</v>
          </cell>
          <cell r="W1502">
            <v>2563</v>
          </cell>
          <cell r="X1502"/>
          <cell r="Y1502"/>
          <cell r="Z1502"/>
          <cell r="AA1502">
            <v>20</v>
          </cell>
          <cell r="AB1502">
            <v>8</v>
          </cell>
          <cell r="AC1502">
            <v>2563</v>
          </cell>
          <cell r="AD1502"/>
          <cell r="AE1502"/>
          <cell r="AF1502"/>
          <cell r="AG1502"/>
          <cell r="AH1502"/>
          <cell r="AI1502"/>
          <cell r="AJ1502"/>
          <cell r="AK1502"/>
          <cell r="AL1502"/>
          <cell r="AM1502"/>
          <cell r="AN1502"/>
          <cell r="AO1502"/>
          <cell r="AP1502"/>
          <cell r="AQ1502"/>
          <cell r="AR1502"/>
          <cell r="AS1502"/>
          <cell r="AT1502"/>
          <cell r="AU1502"/>
          <cell r="AV1502"/>
          <cell r="AW1502"/>
          <cell r="AX1502"/>
          <cell r="AY1502"/>
          <cell r="AZ1502"/>
          <cell r="BA1502"/>
          <cell r="BB1502"/>
          <cell r="BC1502"/>
          <cell r="BD1502"/>
          <cell r="BE1502"/>
          <cell r="BF1502"/>
          <cell r="BG1502"/>
          <cell r="BH1502"/>
          <cell r="BI1502"/>
          <cell r="BJ1502"/>
          <cell r="BK1502"/>
          <cell r="BL1502" t="str">
            <v>นายธีรยุทธ เมืองมา</v>
          </cell>
          <cell r="BM1502">
            <v>883263011062</v>
          </cell>
          <cell r="BN1502"/>
          <cell r="BO1502"/>
          <cell r="BP1502"/>
          <cell r="BQ1502"/>
          <cell r="BR1502"/>
          <cell r="BS1502"/>
          <cell r="BT1502"/>
          <cell r="BU1502"/>
          <cell r="BV1502"/>
          <cell r="BW1502"/>
          <cell r="BX1502"/>
          <cell r="BY1502"/>
          <cell r="BZ1502"/>
          <cell r="CA1502"/>
          <cell r="CB1502"/>
          <cell r="CC1502"/>
          <cell r="CD1502"/>
          <cell r="CE1502"/>
          <cell r="CF1502"/>
          <cell r="CG1502"/>
          <cell r="CH1502"/>
          <cell r="CI1502"/>
          <cell r="CJ1502"/>
          <cell r="CK1502"/>
          <cell r="CL1502"/>
          <cell r="CM1502"/>
          <cell r="CN1502"/>
          <cell r="CO1502"/>
        </row>
        <row r="1503">
          <cell r="B1503">
            <v>2347</v>
          </cell>
          <cell r="C1503">
            <v>1499</v>
          </cell>
          <cell r="D1503">
            <v>19</v>
          </cell>
          <cell r="E1503">
            <v>12</v>
          </cell>
          <cell r="F1503">
            <v>2566</v>
          </cell>
          <cell r="G1503">
            <v>800068059974</v>
          </cell>
          <cell r="H1503" t="str">
            <v>นาย</v>
          </cell>
          <cell r="I1503" t="str">
            <v>ศุภวัฒน์</v>
          </cell>
          <cell r="J1503" t="str">
            <v>สุจิตพงษ์</v>
          </cell>
          <cell r="K1503">
            <v>5501800050484</v>
          </cell>
          <cell r="L1503" t="str">
            <v>อมก๋อย</v>
          </cell>
          <cell r="M1503" t="str">
            <v>เชียงใหม่ 3</v>
          </cell>
          <cell r="N1503">
            <v>8</v>
          </cell>
          <cell r="O1503" t="str">
            <v>ธนาคารประชาชน</v>
          </cell>
          <cell r="P1503" t="str">
            <v>1.บุคคลค้ำประกัน</v>
          </cell>
          <cell r="Q1503">
            <v>83332</v>
          </cell>
          <cell r="R1503">
            <v>42851.96</v>
          </cell>
          <cell r="S1503" t="str">
            <v>จังหวัดฮอด</v>
          </cell>
          <cell r="T1503" t="str">
            <v>ผบE337</v>
          </cell>
          <cell r="U1503">
            <v>2563</v>
          </cell>
          <cell r="V1503" t="str">
            <v>ผบE1777</v>
          </cell>
          <cell r="W1503">
            <v>2563</v>
          </cell>
          <cell r="X1503">
            <v>19</v>
          </cell>
          <cell r="Y1503">
            <v>8</v>
          </cell>
          <cell r="Z1503">
            <v>2563</v>
          </cell>
          <cell r="AA1503"/>
          <cell r="AB1503"/>
          <cell r="AC1503"/>
          <cell r="AD1503"/>
          <cell r="AE1503"/>
          <cell r="AF1503"/>
          <cell r="AG1503"/>
          <cell r="AH1503"/>
          <cell r="AI1503"/>
          <cell r="AJ1503"/>
          <cell r="AK1503"/>
          <cell r="AL1503"/>
          <cell r="AM1503"/>
          <cell r="AN1503"/>
          <cell r="AO1503"/>
          <cell r="AP1503"/>
          <cell r="AQ1503"/>
          <cell r="AR1503"/>
          <cell r="AS1503"/>
          <cell r="AT1503"/>
          <cell r="AU1503"/>
          <cell r="AV1503"/>
          <cell r="AW1503"/>
          <cell r="AX1503"/>
          <cell r="AY1503"/>
          <cell r="AZ1503"/>
          <cell r="BA1503"/>
          <cell r="BB1503"/>
          <cell r="BC1503"/>
          <cell r="BD1503"/>
          <cell r="BE1503"/>
          <cell r="BF1503"/>
          <cell r="BG1503"/>
          <cell r="BH1503"/>
          <cell r="BI1503"/>
          <cell r="BJ1503"/>
          <cell r="BK1503"/>
          <cell r="BL1503" t="str">
            <v>นายศุภวัฒน์ สุจิตพงษ์</v>
          </cell>
          <cell r="BM1503">
            <v>883263011074</v>
          </cell>
          <cell r="BN1503"/>
          <cell r="BO1503"/>
          <cell r="BP1503"/>
          <cell r="BQ1503"/>
          <cell r="BR1503"/>
          <cell r="BS1503"/>
          <cell r="BT1503"/>
          <cell r="BU1503"/>
          <cell r="BV1503"/>
          <cell r="BW1503"/>
          <cell r="BX1503"/>
          <cell r="BY1503"/>
          <cell r="BZ1503"/>
          <cell r="CA1503"/>
          <cell r="CB1503"/>
          <cell r="CC1503"/>
          <cell r="CD1503"/>
          <cell r="CE1503"/>
          <cell r="CF1503"/>
          <cell r="CG1503"/>
          <cell r="CH1503"/>
          <cell r="CI1503"/>
          <cell r="CJ1503"/>
          <cell r="CK1503"/>
          <cell r="CL1503"/>
          <cell r="CM1503"/>
          <cell r="CN1503"/>
          <cell r="CO1503"/>
        </row>
        <row r="1504">
          <cell r="B1504">
            <v>2348</v>
          </cell>
          <cell r="C1504">
            <v>1500</v>
          </cell>
          <cell r="D1504">
            <v>19</v>
          </cell>
          <cell r="E1504">
            <v>12</v>
          </cell>
          <cell r="F1504">
            <v>2566</v>
          </cell>
          <cell r="G1504">
            <v>800050313603</v>
          </cell>
          <cell r="H1504" t="str">
            <v>นาย</v>
          </cell>
          <cell r="I1504" t="str">
            <v>หน่อปิ</v>
          </cell>
          <cell r="J1504" t="str">
            <v>ศุภรนานา</v>
          </cell>
          <cell r="K1504">
            <v>2501800023407</v>
          </cell>
          <cell r="L1504" t="str">
            <v>อมก๋อย</v>
          </cell>
          <cell r="M1504" t="str">
            <v>เชียงใหม่ 3</v>
          </cell>
          <cell r="N1504">
            <v>8</v>
          </cell>
          <cell r="O1504" t="str">
            <v>ธนาคารประชาชน</v>
          </cell>
          <cell r="P1504" t="str">
            <v>1.บุคคลค้ำประกัน</v>
          </cell>
          <cell r="Q1504">
            <v>90624.81</v>
          </cell>
          <cell r="R1504">
            <v>28945.31</v>
          </cell>
          <cell r="S1504" t="str">
            <v>จังหวัดฮอด</v>
          </cell>
          <cell r="T1504" t="str">
            <v>ผบE347</v>
          </cell>
          <cell r="U1504">
            <v>2563</v>
          </cell>
          <cell r="V1504" t="str">
            <v>ผบE187</v>
          </cell>
          <cell r="W1504">
            <v>2563</v>
          </cell>
          <cell r="X1504"/>
          <cell r="Y1504"/>
          <cell r="Z1504"/>
          <cell r="AA1504">
            <v>20</v>
          </cell>
          <cell r="AB1504">
            <v>8</v>
          </cell>
          <cell r="AC1504">
            <v>2563</v>
          </cell>
          <cell r="AD1504"/>
          <cell r="AE1504"/>
          <cell r="AF1504"/>
          <cell r="AG1504"/>
          <cell r="AH1504"/>
          <cell r="AI1504"/>
          <cell r="AJ1504"/>
          <cell r="AK1504"/>
          <cell r="AL1504"/>
          <cell r="AM1504"/>
          <cell r="AN1504"/>
          <cell r="AO1504"/>
          <cell r="AP1504"/>
          <cell r="AQ1504"/>
          <cell r="AR1504"/>
          <cell r="AS1504"/>
          <cell r="AT1504"/>
          <cell r="AU1504"/>
          <cell r="AV1504"/>
          <cell r="AW1504"/>
          <cell r="AX1504"/>
          <cell r="AY1504"/>
          <cell r="AZ1504"/>
          <cell r="BA1504"/>
          <cell r="BB1504"/>
          <cell r="BC1504"/>
          <cell r="BD1504"/>
          <cell r="BE1504"/>
          <cell r="BF1504"/>
          <cell r="BG1504"/>
          <cell r="BH1504"/>
          <cell r="BI1504"/>
          <cell r="BJ1504"/>
          <cell r="BK1504"/>
          <cell r="BL1504" t="str">
            <v>นายหน่อปิ ศุภรนานา</v>
          </cell>
          <cell r="BM1504">
            <v>883263011053</v>
          </cell>
          <cell r="BN1504"/>
          <cell r="BO1504"/>
          <cell r="BP1504"/>
          <cell r="BQ1504"/>
          <cell r="BR1504"/>
          <cell r="BS1504"/>
          <cell r="BT1504"/>
          <cell r="BU1504"/>
          <cell r="BV1504"/>
          <cell r="BW1504"/>
          <cell r="BX1504"/>
          <cell r="BY1504"/>
          <cell r="BZ1504"/>
          <cell r="CA1504"/>
          <cell r="CB1504"/>
          <cell r="CC1504"/>
          <cell r="CD1504"/>
          <cell r="CE1504"/>
          <cell r="CF1504"/>
          <cell r="CG1504"/>
          <cell r="CH1504"/>
          <cell r="CI1504"/>
          <cell r="CJ1504"/>
          <cell r="CK1504"/>
          <cell r="CL1504"/>
          <cell r="CM1504"/>
          <cell r="CN1504"/>
          <cell r="CO1504"/>
        </row>
        <row r="1505">
          <cell r="B1505">
            <v>2349</v>
          </cell>
          <cell r="C1505">
            <v>1501</v>
          </cell>
          <cell r="D1505">
            <v>19</v>
          </cell>
          <cell r="E1505">
            <v>12</v>
          </cell>
          <cell r="F1505">
            <v>2566</v>
          </cell>
          <cell r="G1505">
            <v>800035418683</v>
          </cell>
          <cell r="H1505" t="str">
            <v>จ่าสิบโท</v>
          </cell>
          <cell r="I1505" t="str">
            <v>พิษณุ</v>
          </cell>
          <cell r="J1505" t="str">
            <v>โพธิชัย</v>
          </cell>
          <cell r="K1505">
            <v>3500900362952</v>
          </cell>
          <cell r="L1505" t="str">
            <v>อมก๋อย</v>
          </cell>
          <cell r="M1505" t="str">
            <v>เชียงใหม่ 3</v>
          </cell>
          <cell r="N1505">
            <v>8</v>
          </cell>
          <cell r="O1505" t="str">
            <v>ธนาคารประชาชน</v>
          </cell>
          <cell r="P1505" t="str">
            <v>1.บุคคลค้ำประกัน</v>
          </cell>
          <cell r="Q1505">
            <v>102737.09</v>
          </cell>
          <cell r="R1505">
            <v>7899.5</v>
          </cell>
          <cell r="S1505" t="str">
            <v>จังหวัดฮอด</v>
          </cell>
          <cell r="T1505" t="str">
            <v>ผบE249</v>
          </cell>
          <cell r="U1505">
            <v>2563</v>
          </cell>
          <cell r="V1505" t="str">
            <v>ผบE1259</v>
          </cell>
          <cell r="W1505">
            <v>2563</v>
          </cell>
          <cell r="X1505"/>
          <cell r="Y1505"/>
          <cell r="Z1505"/>
          <cell r="AA1505">
            <v>13</v>
          </cell>
          <cell r="AB1505">
            <v>8</v>
          </cell>
          <cell r="AC1505">
            <v>2563</v>
          </cell>
          <cell r="AD1505"/>
          <cell r="AE1505"/>
          <cell r="AF1505"/>
          <cell r="AG1505"/>
          <cell r="AH1505"/>
          <cell r="AI1505"/>
          <cell r="AJ1505"/>
          <cell r="AK1505"/>
          <cell r="AL1505"/>
          <cell r="AM1505"/>
          <cell r="AN1505"/>
          <cell r="AO1505"/>
          <cell r="AP1505"/>
          <cell r="AQ1505"/>
          <cell r="AR1505"/>
          <cell r="AS1505"/>
          <cell r="AT1505"/>
          <cell r="AU1505"/>
          <cell r="AV1505"/>
          <cell r="AW1505"/>
          <cell r="AX1505"/>
          <cell r="AY1505"/>
          <cell r="AZ1505"/>
          <cell r="BA1505"/>
          <cell r="BB1505"/>
          <cell r="BC1505"/>
          <cell r="BD1505"/>
          <cell r="BE1505"/>
          <cell r="BF1505"/>
          <cell r="BG1505"/>
          <cell r="BH1505"/>
          <cell r="BI1505"/>
          <cell r="BJ1505"/>
          <cell r="BK1505"/>
          <cell r="BL1505" t="str">
            <v>จ่าสิบโทพิษณุ โพธิชัย</v>
          </cell>
          <cell r="BM1505">
            <v>883263011056</v>
          </cell>
          <cell r="BN1505"/>
          <cell r="BO1505"/>
          <cell r="BP1505"/>
          <cell r="BQ1505"/>
          <cell r="BR1505"/>
          <cell r="BS1505"/>
          <cell r="BT1505"/>
          <cell r="BU1505"/>
          <cell r="BV1505"/>
          <cell r="BW1505"/>
          <cell r="BX1505"/>
          <cell r="BY1505"/>
          <cell r="BZ1505"/>
          <cell r="CA1505"/>
          <cell r="CB1505"/>
          <cell r="CC1505"/>
          <cell r="CD1505"/>
          <cell r="CE1505"/>
          <cell r="CF1505"/>
          <cell r="CG1505"/>
          <cell r="CH1505"/>
          <cell r="CI1505"/>
          <cell r="CJ1505"/>
          <cell r="CK1505"/>
          <cell r="CL1505"/>
          <cell r="CM1505"/>
          <cell r="CN1505"/>
          <cell r="CO1505"/>
        </row>
        <row r="1506">
          <cell r="B1506">
            <v>2350</v>
          </cell>
          <cell r="C1506">
            <v>1502</v>
          </cell>
          <cell r="D1506">
            <v>19</v>
          </cell>
          <cell r="E1506">
            <v>12</v>
          </cell>
          <cell r="F1506">
            <v>2566</v>
          </cell>
          <cell r="G1506">
            <v>800079975440</v>
          </cell>
          <cell r="H1506" t="str">
            <v>นางสาว</v>
          </cell>
          <cell r="I1506" t="str">
            <v>โยทะกา</v>
          </cell>
          <cell r="J1506" t="str">
            <v>โนชัยวงค์</v>
          </cell>
          <cell r="K1506">
            <v>1500900090662</v>
          </cell>
          <cell r="L1506" t="str">
            <v>อมก๋อย</v>
          </cell>
          <cell r="M1506" t="str">
            <v>เชียงใหม่ 3</v>
          </cell>
          <cell r="N1506">
            <v>8</v>
          </cell>
          <cell r="O1506" t="str">
            <v>ธนาคารประชาชน</v>
          </cell>
          <cell r="P1506" t="str">
            <v>1.บุคคลค้ำประกัน</v>
          </cell>
          <cell r="Q1506">
            <v>61325.43</v>
          </cell>
          <cell r="R1506">
            <v>16658.47</v>
          </cell>
          <cell r="S1506" t="str">
            <v>จังหวัดฝาง</v>
          </cell>
          <cell r="T1506" t="str">
            <v>ผบE290</v>
          </cell>
          <cell r="U1506">
            <v>2564</v>
          </cell>
          <cell r="V1506" t="str">
            <v>ผบE640</v>
          </cell>
          <cell r="W1506">
            <v>2564</v>
          </cell>
          <cell r="X1506">
            <v>26</v>
          </cell>
          <cell r="Y1506">
            <v>10</v>
          </cell>
          <cell r="Z1506">
            <v>2564</v>
          </cell>
          <cell r="AA1506"/>
          <cell r="AB1506"/>
          <cell r="AC1506"/>
          <cell r="AD1506"/>
          <cell r="AE1506"/>
          <cell r="AF1506"/>
          <cell r="AG1506"/>
          <cell r="AH1506"/>
          <cell r="AI1506"/>
          <cell r="AJ1506"/>
          <cell r="AK1506"/>
          <cell r="AL1506"/>
          <cell r="AM1506"/>
          <cell r="AN1506"/>
          <cell r="AO1506"/>
          <cell r="AP1506"/>
          <cell r="AQ1506"/>
          <cell r="AR1506"/>
          <cell r="AS1506"/>
          <cell r="AT1506"/>
          <cell r="AU1506"/>
          <cell r="AV1506"/>
          <cell r="AW1506"/>
          <cell r="AX1506"/>
          <cell r="AY1506"/>
          <cell r="AZ1506"/>
          <cell r="BA1506"/>
          <cell r="BB1506"/>
          <cell r="BC1506"/>
          <cell r="BD1506"/>
          <cell r="BE1506"/>
          <cell r="BF1506"/>
          <cell r="BG1506"/>
          <cell r="BH1506"/>
          <cell r="BI1506"/>
          <cell r="BJ1506"/>
          <cell r="BK1506"/>
          <cell r="BL1506" t="str">
            <v>นางสาวโยทะกา โนชัยวงค์</v>
          </cell>
          <cell r="BM1506">
            <v>883263011188</v>
          </cell>
          <cell r="BN1506"/>
          <cell r="BO1506"/>
          <cell r="BP1506"/>
          <cell r="BQ1506"/>
          <cell r="BR1506"/>
          <cell r="BS1506"/>
          <cell r="BT1506"/>
          <cell r="BU1506"/>
          <cell r="BV1506"/>
          <cell r="BW1506"/>
          <cell r="BX1506"/>
          <cell r="BY1506"/>
          <cell r="BZ1506"/>
          <cell r="CA1506"/>
          <cell r="CB1506"/>
          <cell r="CC1506"/>
          <cell r="CD1506"/>
          <cell r="CE1506"/>
          <cell r="CF1506"/>
          <cell r="CG1506"/>
          <cell r="CH1506"/>
          <cell r="CI1506"/>
          <cell r="CJ1506"/>
          <cell r="CK1506"/>
          <cell r="CL1506"/>
          <cell r="CM1506"/>
          <cell r="CN1506"/>
          <cell r="CO1506"/>
        </row>
        <row r="1507">
          <cell r="B1507">
            <v>2351</v>
          </cell>
          <cell r="C1507">
            <v>1503</v>
          </cell>
          <cell r="D1507">
            <v>19</v>
          </cell>
          <cell r="E1507">
            <v>12</v>
          </cell>
          <cell r="F1507">
            <v>2566</v>
          </cell>
          <cell r="G1507">
            <v>800085206855</v>
          </cell>
          <cell r="H1507" t="str">
            <v>นาย</v>
          </cell>
          <cell r="I1507" t="str">
            <v>ศตวรรษ</v>
          </cell>
          <cell r="J1507" t="str">
            <v>อกตัน</v>
          </cell>
          <cell r="K1507">
            <v>1529900512808</v>
          </cell>
          <cell r="L1507" t="str">
            <v>อมก๋อย</v>
          </cell>
          <cell r="M1507" t="str">
            <v>เชียงใหม่ 3</v>
          </cell>
          <cell r="N1507">
            <v>8</v>
          </cell>
          <cell r="O1507" t="str">
            <v>ธนาคารประชาชน</v>
          </cell>
          <cell r="P1507" t="str">
            <v>1.บุคคลค้ำประกัน</v>
          </cell>
          <cell r="Q1507">
            <v>124636.03</v>
          </cell>
          <cell r="R1507">
            <v>13265.89</v>
          </cell>
          <cell r="S1507" t="str">
            <v>แขวงเชียงใหม่</v>
          </cell>
          <cell r="T1507" t="str">
            <v>ผบE1029</v>
          </cell>
          <cell r="U1507">
            <v>2563</v>
          </cell>
          <cell r="V1507" t="str">
            <v>ผบE1330</v>
          </cell>
          <cell r="W1507">
            <v>2563</v>
          </cell>
          <cell r="X1507"/>
          <cell r="Y1507"/>
          <cell r="Z1507"/>
          <cell r="AA1507">
            <v>29</v>
          </cell>
          <cell r="AB1507">
            <v>9</v>
          </cell>
          <cell r="AC1507">
            <v>2563</v>
          </cell>
          <cell r="AD1507"/>
          <cell r="AE1507"/>
          <cell r="AF1507"/>
          <cell r="AG1507"/>
          <cell r="AH1507"/>
          <cell r="AI1507"/>
          <cell r="AJ1507"/>
          <cell r="AK1507"/>
          <cell r="AL1507"/>
          <cell r="AM1507"/>
          <cell r="AN1507"/>
          <cell r="AO1507"/>
          <cell r="AP1507"/>
          <cell r="AQ1507"/>
          <cell r="AR1507"/>
          <cell r="AS1507"/>
          <cell r="AT1507"/>
          <cell r="AU1507"/>
          <cell r="AV1507"/>
          <cell r="AW1507"/>
          <cell r="AX1507"/>
          <cell r="AY1507"/>
          <cell r="AZ1507"/>
          <cell r="BA1507"/>
          <cell r="BB1507"/>
          <cell r="BC1507"/>
          <cell r="BD1507"/>
          <cell r="BE1507"/>
          <cell r="BF1507"/>
          <cell r="BG1507"/>
          <cell r="BH1507"/>
          <cell r="BI1507"/>
          <cell r="BJ1507"/>
          <cell r="BK1507"/>
          <cell r="BL1507" t="str">
            <v>นายศตวรรษ อกตัน</v>
          </cell>
          <cell r="BM1507">
            <v>883263011190</v>
          </cell>
          <cell r="BN1507"/>
          <cell r="BO1507"/>
          <cell r="BP1507"/>
          <cell r="BQ1507"/>
          <cell r="BR1507"/>
          <cell r="BS1507"/>
          <cell r="BT1507"/>
          <cell r="BU1507"/>
          <cell r="BV1507"/>
          <cell r="BW1507"/>
          <cell r="BX1507"/>
          <cell r="BY1507"/>
          <cell r="BZ1507"/>
          <cell r="CA1507"/>
          <cell r="CB1507"/>
          <cell r="CC1507"/>
          <cell r="CD1507"/>
          <cell r="CE1507"/>
          <cell r="CF1507"/>
          <cell r="CG1507"/>
          <cell r="CH1507"/>
          <cell r="CI1507"/>
          <cell r="CJ1507"/>
          <cell r="CK1507"/>
          <cell r="CL1507"/>
          <cell r="CM1507"/>
          <cell r="CN1507"/>
          <cell r="CO1507"/>
        </row>
        <row r="1508">
          <cell r="B1508">
            <v>2352</v>
          </cell>
          <cell r="C1508">
            <v>1504</v>
          </cell>
          <cell r="D1508">
            <v>19</v>
          </cell>
          <cell r="E1508">
            <v>12</v>
          </cell>
          <cell r="F1508">
            <v>2566</v>
          </cell>
          <cell r="G1508">
            <v>800085798166</v>
          </cell>
          <cell r="H1508" t="str">
            <v>นาย</v>
          </cell>
          <cell r="I1508" t="str">
            <v>กวีณัท</v>
          </cell>
          <cell r="J1508" t="str">
            <v>เธียรธนดิช</v>
          </cell>
          <cell r="K1508">
            <v>3620600362034</v>
          </cell>
          <cell r="L1508" t="str">
            <v>อมก๋อย</v>
          </cell>
          <cell r="M1508" t="str">
            <v>เชียงใหม่ 3</v>
          </cell>
          <cell r="N1508">
            <v>8</v>
          </cell>
          <cell r="O1508" t="str">
            <v>ธนาคารประชาชน</v>
          </cell>
          <cell r="P1508" t="str">
            <v>1.บุคคลค้ำประกัน</v>
          </cell>
          <cell r="Q1508">
            <v>181244</v>
          </cell>
          <cell r="R1508">
            <v>23380.6</v>
          </cell>
          <cell r="S1508" t="str">
            <v>แขวงเชียงใหม่</v>
          </cell>
          <cell r="T1508" t="str">
            <v>ผบE1034</v>
          </cell>
          <cell r="U1508">
            <v>2563</v>
          </cell>
          <cell r="V1508" t="str">
            <v>ผบE1356</v>
          </cell>
          <cell r="W1508">
            <v>2563</v>
          </cell>
          <cell r="X1508"/>
          <cell r="Y1508"/>
          <cell r="Z1508"/>
          <cell r="AA1508">
            <v>29</v>
          </cell>
          <cell r="AB1508">
            <v>9</v>
          </cell>
          <cell r="AC1508">
            <v>2563</v>
          </cell>
          <cell r="AD1508"/>
          <cell r="AE1508"/>
          <cell r="AF1508"/>
          <cell r="AG1508"/>
          <cell r="AH1508"/>
          <cell r="AI1508"/>
          <cell r="AJ1508"/>
          <cell r="AK1508"/>
          <cell r="AL1508"/>
          <cell r="AM1508"/>
          <cell r="AN1508"/>
          <cell r="AO1508"/>
          <cell r="AP1508"/>
          <cell r="AQ1508"/>
          <cell r="AR1508"/>
          <cell r="AS1508"/>
          <cell r="AT1508"/>
          <cell r="AU1508"/>
          <cell r="AV1508"/>
          <cell r="AW1508"/>
          <cell r="AX1508"/>
          <cell r="AY1508"/>
          <cell r="AZ1508"/>
          <cell r="BA1508"/>
          <cell r="BB1508"/>
          <cell r="BC1508"/>
          <cell r="BD1508"/>
          <cell r="BE1508"/>
          <cell r="BF1508"/>
          <cell r="BG1508"/>
          <cell r="BH1508"/>
          <cell r="BI1508"/>
          <cell r="BJ1508"/>
          <cell r="BK1508"/>
          <cell r="BL1508" t="str">
            <v>นายกวีณัท เธียรธนดิช</v>
          </cell>
          <cell r="BM1508">
            <v>883263011058</v>
          </cell>
          <cell r="BN1508"/>
          <cell r="BO1508"/>
          <cell r="BP1508"/>
          <cell r="BQ1508"/>
          <cell r="BR1508"/>
          <cell r="BS1508"/>
          <cell r="BT1508"/>
          <cell r="BU1508"/>
          <cell r="BV1508"/>
          <cell r="BW1508"/>
          <cell r="BX1508"/>
          <cell r="BY1508"/>
          <cell r="BZ1508"/>
          <cell r="CA1508"/>
          <cell r="CB1508"/>
          <cell r="CC1508"/>
          <cell r="CD1508"/>
          <cell r="CE1508"/>
          <cell r="CF1508"/>
          <cell r="CG1508"/>
          <cell r="CH1508"/>
          <cell r="CI1508"/>
          <cell r="CJ1508"/>
          <cell r="CK1508"/>
          <cell r="CL1508"/>
          <cell r="CM1508"/>
          <cell r="CN1508"/>
          <cell r="CO1508"/>
        </row>
        <row r="1509">
          <cell r="B1509">
            <v>2353</v>
          </cell>
          <cell r="C1509">
            <v>1505</v>
          </cell>
          <cell r="D1509">
            <v>19</v>
          </cell>
          <cell r="E1509">
            <v>12</v>
          </cell>
          <cell r="F1509">
            <v>2566</v>
          </cell>
          <cell r="G1509">
            <v>800085915828</v>
          </cell>
          <cell r="H1509" t="str">
            <v>นางสาว</v>
          </cell>
          <cell r="I1509" t="str">
            <v>เจนจิรา</v>
          </cell>
          <cell r="J1509" t="str">
            <v>สีขวา</v>
          </cell>
          <cell r="K1509">
            <v>1501800059811</v>
          </cell>
          <cell r="L1509" t="str">
            <v>อมก๋อย</v>
          </cell>
          <cell r="M1509" t="str">
            <v>เชียงใหม่ 3</v>
          </cell>
          <cell r="N1509">
            <v>8</v>
          </cell>
          <cell r="O1509" t="str">
            <v>ธนาคารประชาชน</v>
          </cell>
          <cell r="P1509" t="str">
            <v>1.บุคคลค้ำประกัน</v>
          </cell>
          <cell r="Q1509">
            <v>72220</v>
          </cell>
          <cell r="R1509">
            <v>13300.32</v>
          </cell>
          <cell r="S1509" t="str">
            <v>จังหวัดฮอด</v>
          </cell>
          <cell r="T1509" t="str">
            <v>ผบE344</v>
          </cell>
          <cell r="U1509">
            <v>2563</v>
          </cell>
          <cell r="V1509" t="str">
            <v>ผบE184</v>
          </cell>
          <cell r="W1509">
            <v>2563</v>
          </cell>
          <cell r="X1509">
            <v>20</v>
          </cell>
          <cell r="Y1509">
            <v>8</v>
          </cell>
          <cell r="Z1509">
            <v>2563</v>
          </cell>
          <cell r="AA1509"/>
          <cell r="AB1509"/>
          <cell r="AC1509"/>
          <cell r="AD1509"/>
          <cell r="AE1509"/>
          <cell r="AF1509"/>
          <cell r="AG1509"/>
          <cell r="AH1509"/>
          <cell r="AI1509"/>
          <cell r="AJ1509"/>
          <cell r="AK1509"/>
          <cell r="AL1509"/>
          <cell r="AM1509"/>
          <cell r="AN1509"/>
          <cell r="AO1509"/>
          <cell r="AP1509"/>
          <cell r="AQ1509"/>
          <cell r="AR1509"/>
          <cell r="AS1509"/>
          <cell r="AT1509"/>
          <cell r="AU1509"/>
          <cell r="AV1509"/>
          <cell r="AW1509"/>
          <cell r="AX1509"/>
          <cell r="AY1509"/>
          <cell r="AZ1509"/>
          <cell r="BA1509"/>
          <cell r="BB1509"/>
          <cell r="BC1509"/>
          <cell r="BD1509"/>
          <cell r="BE1509"/>
          <cell r="BF1509"/>
          <cell r="BG1509"/>
          <cell r="BH1509"/>
          <cell r="BI1509"/>
          <cell r="BJ1509"/>
          <cell r="BK1509"/>
          <cell r="BL1509" t="str">
            <v>นางสาวเจนจิรา สีขวา</v>
          </cell>
          <cell r="BM1509">
            <v>883263011059</v>
          </cell>
          <cell r="BN1509"/>
          <cell r="BO1509"/>
          <cell r="BP1509"/>
          <cell r="BQ1509"/>
          <cell r="BR1509"/>
          <cell r="BS1509"/>
          <cell r="BT1509"/>
          <cell r="BU1509"/>
          <cell r="BV1509"/>
          <cell r="BW1509"/>
          <cell r="BX1509"/>
          <cell r="BY1509"/>
          <cell r="BZ1509"/>
          <cell r="CA1509"/>
          <cell r="CB1509"/>
          <cell r="CC1509"/>
          <cell r="CD1509"/>
          <cell r="CE1509"/>
          <cell r="CF1509"/>
          <cell r="CG1509"/>
          <cell r="CH1509"/>
          <cell r="CI1509"/>
          <cell r="CJ1509"/>
          <cell r="CK1509"/>
          <cell r="CL1509"/>
          <cell r="CM1509"/>
          <cell r="CN1509"/>
          <cell r="CO1509"/>
        </row>
        <row r="1510">
          <cell r="B1510">
            <v>2354</v>
          </cell>
          <cell r="C1510">
            <v>1506</v>
          </cell>
          <cell r="D1510">
            <v>19</v>
          </cell>
          <cell r="E1510">
            <v>12</v>
          </cell>
          <cell r="F1510">
            <v>2566</v>
          </cell>
          <cell r="G1510">
            <v>800094197244</v>
          </cell>
          <cell r="H1510" t="str">
            <v>นาย</v>
          </cell>
          <cell r="I1510" t="str">
            <v>ประเวช</v>
          </cell>
          <cell r="J1510" t="str">
            <v>เบญญาบุษกร</v>
          </cell>
          <cell r="K1510">
            <v>5501801123931</v>
          </cell>
          <cell r="L1510" t="str">
            <v>อมก๋อย</v>
          </cell>
          <cell r="M1510" t="str">
            <v>เชียงใหม่ 3</v>
          </cell>
          <cell r="N1510">
            <v>8</v>
          </cell>
          <cell r="O1510" t="str">
            <v>ธนาคารประชาชน</v>
          </cell>
          <cell r="P1510" t="str">
            <v>1.บุคคลค้ำประกัน</v>
          </cell>
          <cell r="Q1510">
            <v>44627.67</v>
          </cell>
          <cell r="R1510">
            <v>3434.86</v>
          </cell>
          <cell r="S1510" t="str">
            <v>จังหวัดฮอด</v>
          </cell>
          <cell r="T1510" t="str">
            <v>ผบE336</v>
          </cell>
          <cell r="U1510">
            <v>2563</v>
          </cell>
          <cell r="V1510" t="str">
            <v>ผบE176</v>
          </cell>
          <cell r="W1510">
            <v>2563</v>
          </cell>
          <cell r="X1510"/>
          <cell r="Y1510"/>
          <cell r="Z1510"/>
          <cell r="AA1510">
            <v>19</v>
          </cell>
          <cell r="AB1510">
            <v>8</v>
          </cell>
          <cell r="AC1510">
            <v>2563</v>
          </cell>
          <cell r="AD1510"/>
          <cell r="AE1510"/>
          <cell r="AF1510"/>
          <cell r="AG1510"/>
          <cell r="AH1510"/>
          <cell r="AI1510"/>
          <cell r="AJ1510"/>
          <cell r="AK1510"/>
          <cell r="AL1510"/>
          <cell r="AM1510"/>
          <cell r="AN1510"/>
          <cell r="AO1510"/>
          <cell r="AP1510"/>
          <cell r="AQ1510"/>
          <cell r="AR1510"/>
          <cell r="AS1510"/>
          <cell r="AT1510"/>
          <cell r="AU1510"/>
          <cell r="AV1510"/>
          <cell r="AW1510"/>
          <cell r="AX1510"/>
          <cell r="AY1510"/>
          <cell r="AZ1510"/>
          <cell r="BA1510"/>
          <cell r="BB1510"/>
          <cell r="BC1510"/>
          <cell r="BD1510"/>
          <cell r="BE1510"/>
          <cell r="BF1510"/>
          <cell r="BG1510"/>
          <cell r="BH1510"/>
          <cell r="BI1510"/>
          <cell r="BJ1510"/>
          <cell r="BK1510"/>
          <cell r="BL1510" t="str">
            <v>นายประเวช เบญญาบุษกร</v>
          </cell>
          <cell r="BM1510">
            <v>883263011189</v>
          </cell>
          <cell r="BN1510"/>
          <cell r="BO1510"/>
          <cell r="BP1510"/>
          <cell r="BQ1510"/>
          <cell r="BR1510"/>
          <cell r="BS1510"/>
          <cell r="BT1510"/>
          <cell r="BU1510"/>
          <cell r="BV1510"/>
          <cell r="BW1510"/>
          <cell r="BX1510"/>
          <cell r="BY1510"/>
          <cell r="BZ1510"/>
          <cell r="CA1510"/>
          <cell r="CB1510"/>
          <cell r="CC1510"/>
          <cell r="CD1510"/>
          <cell r="CE1510"/>
          <cell r="CF1510"/>
          <cell r="CG1510"/>
          <cell r="CH1510"/>
          <cell r="CI1510"/>
          <cell r="CJ1510"/>
          <cell r="CK1510"/>
          <cell r="CL1510"/>
          <cell r="CM1510"/>
          <cell r="CN1510"/>
          <cell r="CO1510"/>
        </row>
        <row r="1511">
          <cell r="B1511">
            <v>2355</v>
          </cell>
          <cell r="C1511">
            <v>1507</v>
          </cell>
          <cell r="D1511">
            <v>19</v>
          </cell>
          <cell r="E1511">
            <v>12</v>
          </cell>
          <cell r="F1511">
            <v>2566</v>
          </cell>
          <cell r="G1511">
            <v>800063377934</v>
          </cell>
          <cell r="H1511" t="str">
            <v>นางสาว</v>
          </cell>
          <cell r="I1511" t="str">
            <v>พิไลลักษณ์</v>
          </cell>
          <cell r="J1511" t="str">
            <v>ปัญญาหนิ้ว</v>
          </cell>
          <cell r="K1511">
            <v>5501801123931</v>
          </cell>
          <cell r="L1511" t="str">
            <v>จอมทอง</v>
          </cell>
          <cell r="M1511" t="str">
            <v>เชียงใหม่ 3</v>
          </cell>
          <cell r="N1511">
            <v>8</v>
          </cell>
          <cell r="O1511" t="str">
            <v>พัฒนาองค์กรชุมชน</v>
          </cell>
          <cell r="P1511" t="str">
            <v>1.บุคคลค้ำประกัน</v>
          </cell>
          <cell r="Q1511">
            <v>34418.46</v>
          </cell>
          <cell r="R1511">
            <v>17504.47</v>
          </cell>
          <cell r="S1511" t="str">
            <v>จังหวัดฮอด</v>
          </cell>
          <cell r="T1511" t="str">
            <v>ผบE188</v>
          </cell>
          <cell r="U1511">
            <v>2566</v>
          </cell>
          <cell r="V1511" t="str">
            <v>ผบE475</v>
          </cell>
          <cell r="W1511">
            <v>2566</v>
          </cell>
          <cell r="X1511">
            <v>16</v>
          </cell>
          <cell r="Y1511">
            <v>5</v>
          </cell>
          <cell r="Z1511">
            <v>2566</v>
          </cell>
          <cell r="AA1511"/>
          <cell r="AB1511"/>
          <cell r="AC1511"/>
          <cell r="AD1511"/>
          <cell r="AE1511"/>
          <cell r="AF1511"/>
          <cell r="AG1511"/>
          <cell r="AH1511"/>
          <cell r="AI1511"/>
          <cell r="AJ1511"/>
          <cell r="AK1511"/>
          <cell r="AL1511"/>
          <cell r="AM1511"/>
          <cell r="AN1511"/>
          <cell r="AO1511"/>
          <cell r="AP1511"/>
          <cell r="AQ1511"/>
          <cell r="AR1511"/>
          <cell r="AS1511"/>
          <cell r="AT1511"/>
          <cell r="AU1511"/>
          <cell r="AV1511"/>
          <cell r="AW1511"/>
          <cell r="AX1511"/>
          <cell r="AY1511"/>
          <cell r="AZ1511"/>
          <cell r="BA1511"/>
          <cell r="BB1511"/>
          <cell r="BC1511"/>
          <cell r="BD1511"/>
          <cell r="BE1511"/>
          <cell r="BF1511"/>
          <cell r="BG1511"/>
          <cell r="BH1511"/>
          <cell r="BI1511"/>
          <cell r="BJ1511"/>
          <cell r="BK1511"/>
          <cell r="BL1511" t="str">
            <v>นางสาวพิไลลักษณ์ ปัญญาหนิ้ว</v>
          </cell>
          <cell r="BM1511">
            <v>888165010611</v>
          </cell>
          <cell r="BN1511"/>
          <cell r="BO1511"/>
          <cell r="BP1511"/>
          <cell r="BQ1511"/>
          <cell r="BR1511"/>
          <cell r="BS1511"/>
          <cell r="BT1511"/>
          <cell r="BU1511"/>
          <cell r="BV1511"/>
          <cell r="BW1511"/>
          <cell r="BX1511"/>
          <cell r="BY1511"/>
          <cell r="BZ1511"/>
          <cell r="CA1511"/>
          <cell r="CB1511"/>
          <cell r="CC1511"/>
          <cell r="CD1511"/>
          <cell r="CE1511"/>
          <cell r="CF1511"/>
          <cell r="CG1511"/>
          <cell r="CH1511"/>
          <cell r="CI1511"/>
          <cell r="CJ1511"/>
          <cell r="CK1511"/>
          <cell r="CL1511"/>
          <cell r="CM1511"/>
          <cell r="CN1511"/>
          <cell r="CO1511"/>
        </row>
        <row r="1512">
          <cell r="B1512">
            <v>2356</v>
          </cell>
          <cell r="C1512">
            <v>1508</v>
          </cell>
          <cell r="D1512">
            <v>19</v>
          </cell>
          <cell r="E1512">
            <v>12</v>
          </cell>
          <cell r="F1512">
            <v>2566</v>
          </cell>
          <cell r="G1512">
            <v>800130908992</v>
          </cell>
          <cell r="H1512" t="str">
            <v>นาง</v>
          </cell>
          <cell r="I1512" t="str">
            <v>สมศรี</v>
          </cell>
          <cell r="J1512" t="str">
            <v>อินต๊ะปาน</v>
          </cell>
          <cell r="K1512">
            <v>3510600486532</v>
          </cell>
          <cell r="L1512" t="str">
            <v>จอมทอง</v>
          </cell>
          <cell r="M1512" t="str">
            <v>เชียงใหม่ 3</v>
          </cell>
          <cell r="N1512">
            <v>8</v>
          </cell>
          <cell r="O1512" t="str">
            <v>ธนาคารประชาชน</v>
          </cell>
          <cell r="P1512" t="str">
            <v>1.บุคคลค้ำประกัน</v>
          </cell>
          <cell r="Q1512">
            <v>45310.58</v>
          </cell>
          <cell r="R1512">
            <v>6936.02</v>
          </cell>
          <cell r="S1512" t="str">
            <v>แขวงเชียงใหม่</v>
          </cell>
          <cell r="T1512" t="str">
            <v>ผบE368</v>
          </cell>
          <cell r="U1512">
            <v>2566</v>
          </cell>
          <cell r="V1512" t="str">
            <v>ผบE1874</v>
          </cell>
          <cell r="W1512">
            <v>2566</v>
          </cell>
          <cell r="X1512">
            <v>13</v>
          </cell>
          <cell r="Y1512">
            <v>3</v>
          </cell>
          <cell r="Z1512">
            <v>2566</v>
          </cell>
          <cell r="AA1512"/>
          <cell r="AB1512"/>
          <cell r="AC1512"/>
          <cell r="AD1512"/>
          <cell r="AE1512"/>
          <cell r="AF1512"/>
          <cell r="AG1512"/>
          <cell r="AH1512"/>
          <cell r="AI1512"/>
          <cell r="AJ1512"/>
          <cell r="AK1512"/>
          <cell r="AL1512"/>
          <cell r="AM1512"/>
          <cell r="AN1512"/>
          <cell r="AO1512"/>
          <cell r="AP1512"/>
          <cell r="AQ1512"/>
          <cell r="AR1512"/>
          <cell r="AS1512"/>
          <cell r="AT1512"/>
          <cell r="AU1512"/>
          <cell r="AV1512"/>
          <cell r="AW1512"/>
          <cell r="AX1512"/>
          <cell r="AY1512"/>
          <cell r="AZ1512"/>
          <cell r="BA1512"/>
          <cell r="BB1512"/>
          <cell r="BC1512"/>
          <cell r="BD1512"/>
          <cell r="BE1512"/>
          <cell r="BF1512"/>
          <cell r="BG1512"/>
          <cell r="BH1512"/>
          <cell r="BI1512"/>
          <cell r="BJ1512"/>
          <cell r="BK1512"/>
          <cell r="BL1512" t="str">
            <v>นางสมศรี อินต๊ะปาน</v>
          </cell>
          <cell r="BM1512">
            <v>888165010502</v>
          </cell>
          <cell r="BN1512"/>
          <cell r="BO1512"/>
          <cell r="BP1512"/>
          <cell r="BQ1512"/>
          <cell r="BR1512"/>
          <cell r="BS1512"/>
          <cell r="BT1512"/>
          <cell r="BU1512"/>
          <cell r="BV1512"/>
          <cell r="BW1512"/>
          <cell r="BX1512"/>
          <cell r="BY1512"/>
          <cell r="BZ1512"/>
          <cell r="CA1512"/>
          <cell r="CB1512"/>
          <cell r="CC1512"/>
          <cell r="CD1512"/>
          <cell r="CE1512"/>
          <cell r="CF1512"/>
          <cell r="CG1512"/>
          <cell r="CH1512"/>
          <cell r="CI1512"/>
          <cell r="CJ1512"/>
          <cell r="CK1512"/>
          <cell r="CL1512"/>
          <cell r="CM1512"/>
          <cell r="CN1512"/>
          <cell r="CO1512"/>
        </row>
        <row r="1513">
          <cell r="B1513">
            <v>2357</v>
          </cell>
          <cell r="C1513">
            <v>1509</v>
          </cell>
          <cell r="D1513">
            <v>19</v>
          </cell>
          <cell r="E1513">
            <v>12</v>
          </cell>
          <cell r="F1513">
            <v>2566</v>
          </cell>
          <cell r="G1513">
            <v>800059344658</v>
          </cell>
          <cell r="H1513" t="str">
            <v>นาง</v>
          </cell>
          <cell r="I1513" t="str">
            <v>เครือวัลย์</v>
          </cell>
          <cell r="J1513" t="str">
            <v>จินใจ</v>
          </cell>
          <cell r="K1513">
            <v>3500200615467</v>
          </cell>
          <cell r="L1513" t="str">
            <v>จอมทอง</v>
          </cell>
          <cell r="M1513" t="str">
            <v>เชียงใหม่ 3</v>
          </cell>
          <cell r="N1513">
            <v>8</v>
          </cell>
          <cell r="O1513" t="str">
            <v>องค์กรชุมชน</v>
          </cell>
          <cell r="P1513" t="str">
            <v>1.บุคคลค้ำประกัน</v>
          </cell>
          <cell r="Q1513">
            <v>45199.82</v>
          </cell>
          <cell r="R1513">
            <v>6289.31</v>
          </cell>
          <cell r="S1513" t="str">
            <v>จังหวัดฮอด</v>
          </cell>
          <cell r="T1513" t="str">
            <v>ผบE175</v>
          </cell>
          <cell r="U1513">
            <v>2566</v>
          </cell>
          <cell r="V1513" t="str">
            <v>ผบE488</v>
          </cell>
          <cell r="W1513">
            <v>2566</v>
          </cell>
          <cell r="X1513">
            <v>16</v>
          </cell>
          <cell r="Y1513">
            <v>5</v>
          </cell>
          <cell r="Z1513">
            <v>2566</v>
          </cell>
          <cell r="AA1513"/>
          <cell r="AB1513"/>
          <cell r="AC1513"/>
          <cell r="AD1513"/>
          <cell r="AE1513"/>
          <cell r="AF1513"/>
          <cell r="AG1513"/>
          <cell r="AH1513"/>
          <cell r="AI1513"/>
          <cell r="AJ1513"/>
          <cell r="AK1513"/>
          <cell r="AL1513"/>
          <cell r="AM1513"/>
          <cell r="AN1513"/>
          <cell r="AO1513"/>
          <cell r="AP1513"/>
          <cell r="AQ1513"/>
          <cell r="AR1513"/>
          <cell r="AS1513"/>
          <cell r="AT1513"/>
          <cell r="AU1513"/>
          <cell r="AV1513"/>
          <cell r="AW1513"/>
          <cell r="AX1513"/>
          <cell r="AY1513"/>
          <cell r="AZ1513"/>
          <cell r="BA1513"/>
          <cell r="BB1513"/>
          <cell r="BC1513"/>
          <cell r="BD1513"/>
          <cell r="BE1513"/>
          <cell r="BF1513"/>
          <cell r="BG1513"/>
          <cell r="BH1513"/>
          <cell r="BI1513"/>
          <cell r="BJ1513"/>
          <cell r="BK1513"/>
          <cell r="BL1513" t="str">
            <v>นางเครือวัลย์ จินใจ</v>
          </cell>
          <cell r="BM1513">
            <v>888165010503</v>
          </cell>
          <cell r="BN1513"/>
          <cell r="BO1513"/>
          <cell r="BP1513"/>
          <cell r="BQ1513"/>
          <cell r="BR1513"/>
          <cell r="BS1513"/>
          <cell r="BT1513"/>
          <cell r="BU1513"/>
          <cell r="BV1513"/>
          <cell r="BW1513"/>
          <cell r="BX1513"/>
          <cell r="BY1513"/>
          <cell r="BZ1513"/>
          <cell r="CA1513"/>
          <cell r="CB1513"/>
          <cell r="CC1513"/>
          <cell r="CD1513"/>
          <cell r="CE1513"/>
          <cell r="CF1513"/>
          <cell r="CG1513"/>
          <cell r="CH1513"/>
          <cell r="CI1513"/>
          <cell r="CJ1513"/>
          <cell r="CK1513"/>
          <cell r="CL1513"/>
          <cell r="CM1513"/>
          <cell r="CN1513"/>
          <cell r="CO1513"/>
        </row>
        <row r="1514">
          <cell r="B1514">
            <v>2358</v>
          </cell>
          <cell r="C1514">
            <v>1510</v>
          </cell>
          <cell r="D1514">
            <v>19</v>
          </cell>
          <cell r="E1514">
            <v>12</v>
          </cell>
          <cell r="F1514">
            <v>2566</v>
          </cell>
          <cell r="G1514">
            <v>800060534925</v>
          </cell>
          <cell r="H1514" t="str">
            <v>นาง</v>
          </cell>
          <cell r="I1514" t="str">
            <v>สุพร</v>
          </cell>
          <cell r="J1514" t="str">
            <v>สุยะกัน</v>
          </cell>
          <cell r="K1514">
            <v>3500200609939</v>
          </cell>
          <cell r="L1514" t="str">
            <v>จอมทอง</v>
          </cell>
          <cell r="M1514" t="str">
            <v>เชียงใหม่ 3</v>
          </cell>
          <cell r="N1514">
            <v>8</v>
          </cell>
          <cell r="O1514" t="str">
            <v>องค์กรชุมชน</v>
          </cell>
          <cell r="P1514" t="str">
            <v>1.บุคคลค้ำประกัน</v>
          </cell>
          <cell r="Q1514">
            <v>82622.3</v>
          </cell>
          <cell r="R1514">
            <v>17488.23</v>
          </cell>
          <cell r="S1514" t="str">
            <v>จังหวัดฮอด</v>
          </cell>
          <cell r="T1514" t="str">
            <v>ผบ.1184</v>
          </cell>
          <cell r="U1514">
            <v>2562</v>
          </cell>
          <cell r="V1514" t="str">
            <v>ผบ.1148</v>
          </cell>
          <cell r="W1514">
            <v>2562</v>
          </cell>
          <cell r="X1514"/>
          <cell r="Y1514"/>
          <cell r="Z1514"/>
          <cell r="AA1514">
            <v>18</v>
          </cell>
          <cell r="AB1514">
            <v>11</v>
          </cell>
          <cell r="AC1514">
            <v>2562</v>
          </cell>
          <cell r="AD1514"/>
          <cell r="AE1514"/>
          <cell r="AF1514"/>
          <cell r="AG1514"/>
          <cell r="AH1514"/>
          <cell r="AI1514"/>
          <cell r="AJ1514"/>
          <cell r="AK1514"/>
          <cell r="AL1514"/>
          <cell r="AM1514"/>
          <cell r="AN1514"/>
          <cell r="AO1514"/>
          <cell r="AP1514"/>
          <cell r="AQ1514"/>
          <cell r="AR1514"/>
          <cell r="AS1514"/>
          <cell r="AT1514"/>
          <cell r="AU1514"/>
          <cell r="AV1514"/>
          <cell r="AW1514"/>
          <cell r="AX1514"/>
          <cell r="AY1514"/>
          <cell r="AZ1514"/>
          <cell r="BA1514"/>
          <cell r="BB1514"/>
          <cell r="BC1514"/>
          <cell r="BD1514"/>
          <cell r="BE1514"/>
          <cell r="BF1514"/>
          <cell r="BG1514"/>
          <cell r="BH1514"/>
          <cell r="BI1514"/>
          <cell r="BJ1514"/>
          <cell r="BK1514"/>
          <cell r="BL1514" t="str">
            <v>นางสุพร สุยะกัน</v>
          </cell>
          <cell r="BM1514">
            <v>883262011925</v>
          </cell>
          <cell r="BN1514"/>
          <cell r="BO1514"/>
          <cell r="BP1514"/>
          <cell r="BQ1514"/>
          <cell r="BR1514"/>
          <cell r="BS1514"/>
          <cell r="BT1514"/>
          <cell r="BU1514"/>
          <cell r="BV1514"/>
          <cell r="BW1514"/>
          <cell r="BX1514"/>
          <cell r="BY1514"/>
          <cell r="BZ1514"/>
          <cell r="CA1514"/>
          <cell r="CB1514"/>
          <cell r="CC1514"/>
          <cell r="CD1514"/>
          <cell r="CE1514"/>
          <cell r="CF1514"/>
          <cell r="CG1514"/>
          <cell r="CH1514"/>
          <cell r="CI1514"/>
          <cell r="CJ1514"/>
          <cell r="CK1514"/>
          <cell r="CL1514"/>
          <cell r="CM1514"/>
          <cell r="CN1514"/>
          <cell r="CO1514"/>
        </row>
        <row r="1515">
          <cell r="B1515">
            <v>2359</v>
          </cell>
          <cell r="C1515">
            <v>1511</v>
          </cell>
          <cell r="D1515">
            <v>19</v>
          </cell>
          <cell r="E1515">
            <v>12</v>
          </cell>
          <cell r="F1515">
            <v>2566</v>
          </cell>
          <cell r="G1515" t="str">
            <v>800035020281, 
800088074391</v>
          </cell>
          <cell r="H1515" t="str">
            <v>นาย</v>
          </cell>
          <cell r="I1515" t="str">
            <v>กำพล</v>
          </cell>
          <cell r="J1515" t="str">
            <v>สุกาละ</v>
          </cell>
          <cell r="K1515">
            <v>5500200006645</v>
          </cell>
          <cell r="L1515" t="str">
            <v>จอมทอง</v>
          </cell>
          <cell r="M1515" t="str">
            <v>เชียงใหม่ 3</v>
          </cell>
          <cell r="N1515">
            <v>8</v>
          </cell>
          <cell r="O1515" t="str">
            <v>ธนาคารประชาชน</v>
          </cell>
          <cell r="P1515" t="str">
            <v>1.บุคคลค้ำประกัน</v>
          </cell>
          <cell r="Q1515">
            <v>84781.66</v>
          </cell>
          <cell r="R1515">
            <v>8334.65</v>
          </cell>
          <cell r="S1515" t="str">
            <v>แขวงเชียงใหม่</v>
          </cell>
          <cell r="T1515" t="str">
            <v>ผบ.10375</v>
          </cell>
          <cell r="U1515">
            <v>2562</v>
          </cell>
          <cell r="V1515" t="str">
            <v>ผบ.11419</v>
          </cell>
          <cell r="W1515">
            <v>2562</v>
          </cell>
          <cell r="X1515"/>
          <cell r="Y1515"/>
          <cell r="Z1515"/>
          <cell r="AA1515">
            <v>5</v>
          </cell>
          <cell r="AB1515">
            <v>11</v>
          </cell>
          <cell r="AC1515">
            <v>2562</v>
          </cell>
          <cell r="AD1515"/>
          <cell r="AE1515"/>
          <cell r="AF1515"/>
          <cell r="AG1515"/>
          <cell r="AH1515"/>
          <cell r="AI1515"/>
          <cell r="AJ1515"/>
          <cell r="AK1515"/>
          <cell r="AL1515"/>
          <cell r="AM1515"/>
          <cell r="AN1515"/>
          <cell r="AO1515"/>
          <cell r="AP1515"/>
          <cell r="AQ1515"/>
          <cell r="AR1515"/>
          <cell r="AS1515"/>
          <cell r="AT1515"/>
          <cell r="AU1515"/>
          <cell r="AV1515"/>
          <cell r="AW1515"/>
          <cell r="AX1515"/>
          <cell r="AY1515"/>
          <cell r="AZ1515"/>
          <cell r="BA1515"/>
          <cell r="BB1515"/>
          <cell r="BC1515"/>
          <cell r="BD1515"/>
          <cell r="BE1515"/>
          <cell r="BF1515"/>
          <cell r="BG1515"/>
          <cell r="BH1515"/>
          <cell r="BI1515"/>
          <cell r="BJ1515"/>
          <cell r="BK1515"/>
          <cell r="BL1515" t="str">
            <v>นายกำพล สุกาละ</v>
          </cell>
          <cell r="BM1515">
            <v>883262011851</v>
          </cell>
          <cell r="BN1515"/>
          <cell r="BO1515"/>
          <cell r="BP1515"/>
          <cell r="BQ1515"/>
          <cell r="BR1515"/>
          <cell r="BS1515"/>
          <cell r="BT1515"/>
          <cell r="BU1515"/>
          <cell r="BV1515"/>
          <cell r="BW1515"/>
          <cell r="BX1515"/>
          <cell r="BY1515"/>
          <cell r="BZ1515"/>
          <cell r="CA1515"/>
          <cell r="CB1515"/>
          <cell r="CC1515"/>
          <cell r="CD1515"/>
          <cell r="CE1515"/>
          <cell r="CF1515"/>
          <cell r="CG1515"/>
          <cell r="CH1515"/>
          <cell r="CI1515"/>
          <cell r="CJ1515"/>
          <cell r="CK1515"/>
          <cell r="CL1515"/>
          <cell r="CM1515"/>
          <cell r="CN1515"/>
          <cell r="CO1515"/>
        </row>
        <row r="1516">
          <cell r="B1516">
            <v>2360</v>
          </cell>
          <cell r="C1516">
            <v>1512</v>
          </cell>
          <cell r="D1516">
            <v>19</v>
          </cell>
          <cell r="E1516">
            <v>12</v>
          </cell>
          <cell r="F1516">
            <v>2566</v>
          </cell>
          <cell r="G1516" t="str">
            <v>800061225473, 
800088064772</v>
          </cell>
          <cell r="H1516" t="str">
            <v>นาง</v>
          </cell>
          <cell r="I1516" t="str">
            <v>ปรานอม</v>
          </cell>
          <cell r="J1516" t="str">
            <v>ใจเฮียง</v>
          </cell>
          <cell r="K1516">
            <v>3500200671545</v>
          </cell>
          <cell r="L1516" t="str">
            <v>จอมทอง</v>
          </cell>
          <cell r="M1516" t="str">
            <v>เชียงใหม่ 3</v>
          </cell>
          <cell r="N1516">
            <v>8</v>
          </cell>
          <cell r="O1516" t="str">
            <v>องค์กรชุมชน</v>
          </cell>
          <cell r="P1516" t="str">
            <v>1.บุคคลค้ำประกัน</v>
          </cell>
          <cell r="Q1516">
            <v>55721.5</v>
          </cell>
          <cell r="R1516">
            <v>16205.44</v>
          </cell>
          <cell r="S1516" t="str">
            <v>จังหวัดฮอด</v>
          </cell>
          <cell r="T1516" t="str">
            <v>ผบE327</v>
          </cell>
          <cell r="U1516">
            <v>2564</v>
          </cell>
          <cell r="V1516" t="str">
            <v>ผบE318</v>
          </cell>
          <cell r="W1516">
            <v>2564</v>
          </cell>
          <cell r="X1516"/>
          <cell r="Y1516"/>
          <cell r="Z1516"/>
          <cell r="AA1516">
            <v>3</v>
          </cell>
          <cell r="AB1516">
            <v>8</v>
          </cell>
          <cell r="AC1516">
            <v>2564</v>
          </cell>
          <cell r="AD1516"/>
          <cell r="AE1516"/>
          <cell r="AF1516"/>
          <cell r="AG1516"/>
          <cell r="AH1516"/>
          <cell r="AI1516"/>
          <cell r="AJ1516"/>
          <cell r="AK1516"/>
          <cell r="AL1516"/>
          <cell r="AM1516"/>
          <cell r="AN1516"/>
          <cell r="AO1516"/>
          <cell r="AP1516"/>
          <cell r="AQ1516"/>
          <cell r="AR1516"/>
          <cell r="AS1516"/>
          <cell r="AT1516"/>
          <cell r="AU1516"/>
          <cell r="AV1516"/>
          <cell r="AW1516"/>
          <cell r="AX1516"/>
          <cell r="AY1516"/>
          <cell r="AZ1516"/>
          <cell r="BA1516"/>
          <cell r="BB1516"/>
          <cell r="BC1516"/>
          <cell r="BD1516"/>
          <cell r="BE1516"/>
          <cell r="BF1516"/>
          <cell r="BG1516"/>
          <cell r="BH1516"/>
          <cell r="BI1516"/>
          <cell r="BJ1516"/>
          <cell r="BK1516"/>
          <cell r="BL1516" t="str">
            <v>นางปรานอม ใจเฮียง</v>
          </cell>
          <cell r="BM1516">
            <v>883263011666</v>
          </cell>
          <cell r="BN1516"/>
          <cell r="BO1516"/>
          <cell r="BP1516"/>
          <cell r="BQ1516"/>
          <cell r="BR1516"/>
          <cell r="BS1516"/>
          <cell r="BT1516"/>
          <cell r="BU1516"/>
          <cell r="BV1516"/>
          <cell r="BW1516"/>
          <cell r="BX1516"/>
          <cell r="BY1516"/>
          <cell r="BZ1516"/>
          <cell r="CA1516"/>
          <cell r="CB1516"/>
          <cell r="CC1516"/>
          <cell r="CD1516"/>
          <cell r="CE1516"/>
          <cell r="CF1516"/>
          <cell r="CG1516"/>
          <cell r="CH1516"/>
          <cell r="CI1516"/>
          <cell r="CJ1516"/>
          <cell r="CK1516"/>
          <cell r="CL1516"/>
          <cell r="CM1516"/>
          <cell r="CN1516"/>
          <cell r="CO1516"/>
        </row>
        <row r="1517">
          <cell r="B1517">
            <v>2361</v>
          </cell>
          <cell r="C1517">
            <v>1513</v>
          </cell>
          <cell r="D1517">
            <v>19</v>
          </cell>
          <cell r="E1517">
            <v>12</v>
          </cell>
          <cell r="F1517">
            <v>2566</v>
          </cell>
          <cell r="G1517" t="str">
            <v>800061228048, 
800088066280</v>
          </cell>
          <cell r="H1517" t="str">
            <v>นาย</v>
          </cell>
          <cell r="I1517" t="str">
            <v>บุญ</v>
          </cell>
          <cell r="J1517" t="str">
            <v>แสงหล้า</v>
          </cell>
          <cell r="K1517">
            <v>3500200671472</v>
          </cell>
          <cell r="L1517" t="str">
            <v>จอมทอง</v>
          </cell>
          <cell r="M1517" t="str">
            <v>เชียงใหม่ 3</v>
          </cell>
          <cell r="N1517">
            <v>8</v>
          </cell>
          <cell r="O1517" t="str">
            <v>องค์กรชุมชน</v>
          </cell>
          <cell r="P1517" t="str">
            <v>1.บุคคลค้ำประกัน</v>
          </cell>
          <cell r="Q1517">
            <v>38434.74</v>
          </cell>
          <cell r="R1517">
            <v>5868.78</v>
          </cell>
          <cell r="S1517" t="str">
            <v>จังหวัดฮอด</v>
          </cell>
          <cell r="T1517" t="str">
            <v>ผบE1552</v>
          </cell>
          <cell r="U1517">
            <v>2564</v>
          </cell>
          <cell r="V1517" t="str">
            <v>ผบE1023</v>
          </cell>
          <cell r="W1517">
            <v>2564</v>
          </cell>
          <cell r="X1517"/>
          <cell r="Y1517"/>
          <cell r="Z1517"/>
          <cell r="AA1517">
            <v>8</v>
          </cell>
          <cell r="AB1517">
            <v>6</v>
          </cell>
          <cell r="AC1517">
            <v>2564</v>
          </cell>
          <cell r="AD1517"/>
          <cell r="AE1517"/>
          <cell r="AF1517"/>
          <cell r="AG1517"/>
          <cell r="AH1517"/>
          <cell r="AI1517"/>
          <cell r="AJ1517"/>
          <cell r="AK1517"/>
          <cell r="AL1517"/>
          <cell r="AM1517"/>
          <cell r="AN1517"/>
          <cell r="AO1517"/>
          <cell r="AP1517"/>
          <cell r="AQ1517"/>
          <cell r="AR1517"/>
          <cell r="AS1517"/>
          <cell r="AT1517"/>
          <cell r="AU1517"/>
          <cell r="AV1517"/>
          <cell r="AW1517"/>
          <cell r="AX1517"/>
          <cell r="AY1517"/>
          <cell r="AZ1517"/>
          <cell r="BA1517"/>
          <cell r="BB1517"/>
          <cell r="BC1517"/>
          <cell r="BD1517"/>
          <cell r="BE1517"/>
          <cell r="BF1517"/>
          <cell r="BG1517"/>
          <cell r="BH1517"/>
          <cell r="BI1517"/>
          <cell r="BJ1517"/>
          <cell r="BK1517"/>
          <cell r="BL1517" t="str">
            <v>นายบุญ แสงหล้า</v>
          </cell>
          <cell r="BM1517">
            <v>883263011664</v>
          </cell>
          <cell r="BN1517"/>
          <cell r="BO1517"/>
          <cell r="BP1517"/>
          <cell r="BQ1517"/>
          <cell r="BR1517"/>
          <cell r="BS1517"/>
          <cell r="BT1517"/>
          <cell r="BU1517"/>
          <cell r="BV1517"/>
          <cell r="BW1517"/>
          <cell r="BX1517"/>
          <cell r="BY1517"/>
          <cell r="BZ1517"/>
          <cell r="CA1517"/>
          <cell r="CB1517"/>
          <cell r="CC1517"/>
          <cell r="CD1517"/>
          <cell r="CE1517"/>
          <cell r="CF1517"/>
          <cell r="CG1517"/>
          <cell r="CH1517"/>
          <cell r="CI1517"/>
          <cell r="CJ1517"/>
          <cell r="CK1517"/>
          <cell r="CL1517"/>
          <cell r="CM1517"/>
          <cell r="CN1517"/>
          <cell r="CO1517"/>
        </row>
        <row r="1518">
          <cell r="B1518">
            <v>2362</v>
          </cell>
          <cell r="C1518">
            <v>1514</v>
          </cell>
          <cell r="D1518">
            <v>19</v>
          </cell>
          <cell r="E1518">
            <v>12</v>
          </cell>
          <cell r="F1518">
            <v>2566</v>
          </cell>
          <cell r="G1518">
            <v>800030230299</v>
          </cell>
          <cell r="H1518" t="str">
            <v>นาย</v>
          </cell>
          <cell r="I1518" t="str">
            <v>สันติ</v>
          </cell>
          <cell r="J1518" t="str">
            <v>สุริยะจันทร์</v>
          </cell>
          <cell r="K1518">
            <v>3500200324543</v>
          </cell>
          <cell r="L1518" t="str">
            <v>จอมทอง</v>
          </cell>
          <cell r="M1518" t="str">
            <v>เชียงใหม่ 3</v>
          </cell>
          <cell r="N1518">
            <v>8</v>
          </cell>
          <cell r="O1518" t="str">
            <v>ธนาคารประชาชน</v>
          </cell>
          <cell r="P1518" t="str">
            <v>1.บุคคลค้ำประกัน</v>
          </cell>
          <cell r="Q1518">
            <v>45000</v>
          </cell>
          <cell r="R1518">
            <v>17999.88</v>
          </cell>
          <cell r="S1518" t="str">
            <v>แขวงเชียงใหม่</v>
          </cell>
          <cell r="T1518" t="str">
            <v>ผบ.11962</v>
          </cell>
          <cell r="U1518">
            <v>2561</v>
          </cell>
          <cell r="V1518" t="str">
            <v>ผบ.4824</v>
          </cell>
          <cell r="W1518">
            <v>2561</v>
          </cell>
          <cell r="X1518"/>
          <cell r="Y1518"/>
          <cell r="Z1518"/>
          <cell r="AA1518">
            <v>18</v>
          </cell>
          <cell r="AB1518">
            <v>12</v>
          </cell>
          <cell r="AC1518">
            <v>2561</v>
          </cell>
          <cell r="AD1518"/>
          <cell r="AE1518"/>
          <cell r="AF1518"/>
          <cell r="AG1518"/>
          <cell r="AH1518"/>
          <cell r="AI1518"/>
          <cell r="AJ1518"/>
          <cell r="AK1518"/>
          <cell r="AL1518"/>
          <cell r="AM1518"/>
          <cell r="AN1518"/>
          <cell r="AO1518"/>
          <cell r="AP1518"/>
          <cell r="AQ1518"/>
          <cell r="AR1518"/>
          <cell r="AS1518"/>
          <cell r="AT1518"/>
          <cell r="AU1518"/>
          <cell r="AV1518"/>
          <cell r="AW1518"/>
          <cell r="AX1518"/>
          <cell r="AY1518"/>
          <cell r="AZ1518"/>
          <cell r="BA1518"/>
          <cell r="BB1518"/>
          <cell r="BC1518"/>
          <cell r="BD1518"/>
          <cell r="BE1518"/>
          <cell r="BF1518"/>
          <cell r="BG1518"/>
          <cell r="BH1518"/>
          <cell r="BI1518"/>
          <cell r="BJ1518"/>
          <cell r="BK1518"/>
          <cell r="BL1518" t="str">
            <v>นายสันติ สุริยะจันทร์</v>
          </cell>
          <cell r="BM1518">
            <v>823761010013</v>
          </cell>
          <cell r="BN1518"/>
          <cell r="BO1518"/>
          <cell r="BP1518"/>
          <cell r="BQ1518"/>
          <cell r="BR1518"/>
          <cell r="BS1518"/>
          <cell r="BT1518"/>
          <cell r="BU1518"/>
          <cell r="BV1518"/>
          <cell r="BW1518"/>
          <cell r="BX1518"/>
          <cell r="BY1518"/>
          <cell r="BZ1518"/>
          <cell r="CA1518"/>
          <cell r="CB1518"/>
          <cell r="CC1518"/>
          <cell r="CD1518"/>
          <cell r="CE1518"/>
          <cell r="CF1518"/>
          <cell r="CG1518"/>
          <cell r="CH1518"/>
          <cell r="CI1518"/>
          <cell r="CJ1518"/>
          <cell r="CK1518"/>
          <cell r="CL1518"/>
          <cell r="CM1518"/>
          <cell r="CN1518"/>
          <cell r="CO1518"/>
        </row>
        <row r="1519">
          <cell r="B1519">
            <v>2363</v>
          </cell>
          <cell r="C1519">
            <v>1515</v>
          </cell>
          <cell r="D1519">
            <v>19</v>
          </cell>
          <cell r="E1519">
            <v>12</v>
          </cell>
          <cell r="F1519">
            <v>2566</v>
          </cell>
          <cell r="G1519">
            <v>800077096645</v>
          </cell>
          <cell r="H1519" t="str">
            <v>นาง</v>
          </cell>
          <cell r="I1519" t="str">
            <v>กันยา</v>
          </cell>
          <cell r="J1519" t="str">
            <v>สิทธิสอน</v>
          </cell>
          <cell r="K1519">
            <v>3510300413467</v>
          </cell>
          <cell r="L1519" t="str">
            <v>จอมทอง</v>
          </cell>
          <cell r="M1519" t="str">
            <v>เชียงใหม่ 3</v>
          </cell>
          <cell r="N1519">
            <v>8</v>
          </cell>
          <cell r="O1519" t="str">
            <v>สินเชื่อแก้ไขปัญหาหนี้นอกระบบPSA</v>
          </cell>
          <cell r="P1519" t="str">
            <v>1.บุคคลค้ำประกัน</v>
          </cell>
          <cell r="Q1519">
            <v>27275.77</v>
          </cell>
          <cell r="R1519">
            <v>5090.0200000000004</v>
          </cell>
          <cell r="S1519" t="str">
            <v>จังหวัดฮอด</v>
          </cell>
          <cell r="T1519" t="str">
            <v>ผบ.1179</v>
          </cell>
          <cell r="U1519">
            <v>2562</v>
          </cell>
          <cell r="V1519" t="str">
            <v>ผบ.1312</v>
          </cell>
          <cell r="W1519">
            <v>2562</v>
          </cell>
          <cell r="X1519">
            <v>2</v>
          </cell>
          <cell r="Y1519">
            <v>12</v>
          </cell>
          <cell r="Z1519">
            <v>2562</v>
          </cell>
          <cell r="AA1519"/>
          <cell r="AB1519"/>
          <cell r="AC1519"/>
          <cell r="AD1519"/>
          <cell r="AE1519"/>
          <cell r="AF1519"/>
          <cell r="AG1519"/>
          <cell r="AH1519"/>
          <cell r="AI1519"/>
          <cell r="AJ1519"/>
          <cell r="AK1519"/>
          <cell r="AL1519"/>
          <cell r="AM1519"/>
          <cell r="AN1519"/>
          <cell r="AO1519"/>
          <cell r="AP1519"/>
          <cell r="AQ1519"/>
          <cell r="AR1519"/>
          <cell r="AS1519"/>
          <cell r="AT1519"/>
          <cell r="AU1519"/>
          <cell r="AV1519"/>
          <cell r="AW1519"/>
          <cell r="AX1519"/>
          <cell r="AY1519"/>
          <cell r="AZ1519"/>
          <cell r="BA1519"/>
          <cell r="BB1519"/>
          <cell r="BC1519"/>
          <cell r="BD1519"/>
          <cell r="BE1519"/>
          <cell r="BF1519"/>
          <cell r="BG1519"/>
          <cell r="BH1519"/>
          <cell r="BI1519"/>
          <cell r="BJ1519"/>
          <cell r="BK1519"/>
          <cell r="BL1519" t="str">
            <v>นางกันยา สิทธิสอน</v>
          </cell>
          <cell r="BM1519">
            <v>888112650095</v>
          </cell>
          <cell r="BN1519"/>
          <cell r="BO1519"/>
          <cell r="BP1519"/>
          <cell r="BQ1519"/>
          <cell r="BR1519"/>
          <cell r="BS1519"/>
          <cell r="BT1519"/>
          <cell r="BU1519"/>
          <cell r="BV1519"/>
          <cell r="BW1519"/>
          <cell r="BX1519"/>
          <cell r="BY1519"/>
          <cell r="BZ1519"/>
          <cell r="CA1519"/>
          <cell r="CB1519"/>
          <cell r="CC1519"/>
          <cell r="CD1519"/>
          <cell r="CE1519"/>
          <cell r="CF1519"/>
          <cell r="CG1519"/>
          <cell r="CH1519"/>
          <cell r="CI1519"/>
          <cell r="CJ1519"/>
          <cell r="CK1519"/>
          <cell r="CL1519"/>
          <cell r="CM1519"/>
          <cell r="CN1519"/>
          <cell r="CO1519"/>
        </row>
        <row r="1520">
          <cell r="B1520">
            <v>2364</v>
          </cell>
          <cell r="C1520">
            <v>1516</v>
          </cell>
          <cell r="D1520">
            <v>19</v>
          </cell>
          <cell r="E1520">
            <v>12</v>
          </cell>
          <cell r="F1520">
            <v>2566</v>
          </cell>
          <cell r="G1520">
            <v>800065822209</v>
          </cell>
          <cell r="H1520" t="str">
            <v>นางสาว</v>
          </cell>
          <cell r="I1520" t="str">
            <v>วรรณวิสา</v>
          </cell>
          <cell r="J1520" t="str">
            <v>วิญญา</v>
          </cell>
          <cell r="K1520">
            <v>1509900850649</v>
          </cell>
          <cell r="L1520" t="str">
            <v>จอมทอง</v>
          </cell>
          <cell r="M1520" t="str">
            <v>เชียงใหม่ 3</v>
          </cell>
          <cell r="N1520">
            <v>8</v>
          </cell>
          <cell r="O1520" t="str">
            <v>สินเชื่อประชารัฐเพื่อประชาชน(PSA)</v>
          </cell>
          <cell r="P1520" t="str">
            <v>1.บุคคลค้ำประกัน</v>
          </cell>
          <cell r="Q1520">
            <v>39992</v>
          </cell>
          <cell r="R1520">
            <v>11460.95</v>
          </cell>
          <cell r="S1520" t="str">
            <v>แขวงเชียงใหม่</v>
          </cell>
          <cell r="T1520" t="str">
            <v>ผบ.10381</v>
          </cell>
          <cell r="U1520">
            <v>2562</v>
          </cell>
          <cell r="V1520" t="str">
            <v>ผบ.11335</v>
          </cell>
          <cell r="W1520">
            <v>2562</v>
          </cell>
          <cell r="X1520"/>
          <cell r="Y1520"/>
          <cell r="Z1520"/>
          <cell r="AA1520">
            <v>5</v>
          </cell>
          <cell r="AB1520">
            <v>11</v>
          </cell>
          <cell r="AC1520">
            <v>2562</v>
          </cell>
          <cell r="AD1520"/>
          <cell r="AE1520"/>
          <cell r="AF1520"/>
          <cell r="AG1520"/>
          <cell r="AH1520"/>
          <cell r="AI1520"/>
          <cell r="AJ1520"/>
          <cell r="AK1520"/>
          <cell r="AL1520"/>
          <cell r="AM1520"/>
          <cell r="AN1520"/>
          <cell r="AO1520"/>
          <cell r="AP1520"/>
          <cell r="AQ1520"/>
          <cell r="AR1520"/>
          <cell r="AS1520"/>
          <cell r="AT1520"/>
          <cell r="AU1520"/>
          <cell r="AV1520"/>
          <cell r="AW1520"/>
          <cell r="AX1520"/>
          <cell r="AY1520"/>
          <cell r="AZ1520"/>
          <cell r="BA1520"/>
          <cell r="BB1520"/>
          <cell r="BC1520"/>
          <cell r="BD1520"/>
          <cell r="BE1520"/>
          <cell r="BF1520"/>
          <cell r="BG1520"/>
          <cell r="BH1520"/>
          <cell r="BI1520"/>
          <cell r="BJ1520"/>
          <cell r="BK1520"/>
          <cell r="BL1520" t="str">
            <v>นางสาววรรณวิสา วิญญา</v>
          </cell>
          <cell r="BM1520">
            <v>883262011785</v>
          </cell>
          <cell r="BN1520"/>
          <cell r="BO1520"/>
          <cell r="BP1520"/>
          <cell r="BQ1520"/>
          <cell r="BR1520"/>
          <cell r="BS1520"/>
          <cell r="BT1520"/>
          <cell r="BU1520"/>
          <cell r="BV1520"/>
          <cell r="BW1520"/>
          <cell r="BX1520"/>
          <cell r="BY1520"/>
          <cell r="BZ1520"/>
          <cell r="CA1520"/>
          <cell r="CB1520"/>
          <cell r="CC1520"/>
          <cell r="CD1520"/>
          <cell r="CE1520"/>
          <cell r="CF1520"/>
          <cell r="CG1520"/>
          <cell r="CH1520"/>
          <cell r="CI1520"/>
          <cell r="CJ1520"/>
          <cell r="CK1520"/>
          <cell r="CL1520"/>
          <cell r="CM1520"/>
          <cell r="CN1520"/>
          <cell r="CO1520"/>
        </row>
        <row r="1521">
          <cell r="B1521">
            <v>2365</v>
          </cell>
          <cell r="C1521">
            <v>1517</v>
          </cell>
          <cell r="D1521">
            <v>19</v>
          </cell>
          <cell r="E1521">
            <v>12</v>
          </cell>
          <cell r="F1521">
            <v>2566</v>
          </cell>
          <cell r="G1521">
            <v>800075043961</v>
          </cell>
          <cell r="H1521" t="str">
            <v>นาง</v>
          </cell>
          <cell r="I1521" t="str">
            <v>ขันธ์ทอง</v>
          </cell>
          <cell r="J1521" t="str">
            <v>สุพรรณ</v>
          </cell>
          <cell r="K1521">
            <v>3500200715119</v>
          </cell>
          <cell r="L1521" t="str">
            <v>จอมทอง</v>
          </cell>
          <cell r="M1521" t="str">
            <v>เชียงใหม่ 3</v>
          </cell>
          <cell r="N1521">
            <v>8</v>
          </cell>
          <cell r="O1521" t="str">
            <v>สินเชื่อแก้ไขปัญหาหน้นอกระบบPSA</v>
          </cell>
          <cell r="P1521" t="str">
            <v>1.บุคคลค้ำประกัน</v>
          </cell>
          <cell r="Q1521">
            <v>37776.78</v>
          </cell>
          <cell r="R1521">
            <v>8218.27</v>
          </cell>
          <cell r="S1521" t="str">
            <v>จังหวัดฮอด</v>
          </cell>
          <cell r="T1521" t="str">
            <v>ผบ.1146</v>
          </cell>
          <cell r="U1521">
            <v>2562</v>
          </cell>
          <cell r="V1521" t="str">
            <v>ผบ.1136</v>
          </cell>
          <cell r="W1521">
            <v>2562</v>
          </cell>
          <cell r="X1521">
            <v>18</v>
          </cell>
          <cell r="Y1521">
            <v>11</v>
          </cell>
          <cell r="Z1521">
            <v>2562</v>
          </cell>
          <cell r="AA1521"/>
          <cell r="AB1521"/>
          <cell r="AC1521"/>
          <cell r="AD1521"/>
          <cell r="AE1521"/>
          <cell r="AF1521"/>
          <cell r="AG1521"/>
          <cell r="AH1521"/>
          <cell r="AI1521"/>
          <cell r="AJ1521"/>
          <cell r="AK1521"/>
          <cell r="AL1521"/>
          <cell r="AM1521"/>
          <cell r="AN1521"/>
          <cell r="AO1521"/>
          <cell r="AP1521"/>
          <cell r="AQ1521"/>
          <cell r="AR1521"/>
          <cell r="AS1521"/>
          <cell r="AT1521"/>
          <cell r="AU1521"/>
          <cell r="AV1521"/>
          <cell r="AW1521"/>
          <cell r="AX1521"/>
          <cell r="AY1521"/>
          <cell r="AZ1521"/>
          <cell r="BA1521"/>
          <cell r="BB1521"/>
          <cell r="BC1521"/>
          <cell r="BD1521"/>
          <cell r="BE1521"/>
          <cell r="BF1521"/>
          <cell r="BG1521"/>
          <cell r="BH1521"/>
          <cell r="BI1521"/>
          <cell r="BJ1521"/>
          <cell r="BK1521"/>
          <cell r="BL1521" t="str">
            <v>นางขันธ์ทอง สุพรรณ</v>
          </cell>
          <cell r="BM1521">
            <v>883262011784</v>
          </cell>
          <cell r="BN1521"/>
          <cell r="BO1521"/>
          <cell r="BP1521"/>
          <cell r="BQ1521"/>
          <cell r="BR1521"/>
          <cell r="BS1521"/>
          <cell r="BT1521"/>
          <cell r="BU1521"/>
          <cell r="BV1521"/>
          <cell r="BW1521"/>
          <cell r="BX1521"/>
          <cell r="BY1521"/>
          <cell r="BZ1521"/>
          <cell r="CA1521"/>
          <cell r="CB1521"/>
          <cell r="CC1521"/>
          <cell r="CD1521"/>
          <cell r="CE1521"/>
          <cell r="CF1521"/>
          <cell r="CG1521"/>
          <cell r="CH1521"/>
          <cell r="CI1521"/>
          <cell r="CJ1521"/>
          <cell r="CK1521"/>
          <cell r="CL1521"/>
          <cell r="CM1521"/>
          <cell r="CN1521"/>
          <cell r="CO1521"/>
        </row>
        <row r="1522">
          <cell r="B1522">
            <v>2366</v>
          </cell>
          <cell r="C1522">
            <v>1518</v>
          </cell>
          <cell r="D1522">
            <v>19</v>
          </cell>
          <cell r="E1522">
            <v>12</v>
          </cell>
          <cell r="F1522">
            <v>2566</v>
          </cell>
          <cell r="G1522" t="str">
            <v>800061242213, 
800075405822</v>
          </cell>
          <cell r="H1522" t="str">
            <v>นาย</v>
          </cell>
          <cell r="I1522" t="str">
            <v>เจริญ</v>
          </cell>
          <cell r="J1522" t="str">
            <v>เหลืองทอง</v>
          </cell>
          <cell r="K1522">
            <v>3500200696963</v>
          </cell>
          <cell r="L1522" t="str">
            <v>จอมทอง</v>
          </cell>
          <cell r="M1522" t="str">
            <v>เชียงใหม่ 3</v>
          </cell>
          <cell r="N1522">
            <v>8</v>
          </cell>
          <cell r="O1522" t="str">
            <v>สินเชื่อพัฒนาองค์กรชุมชน (รายบุคคล)</v>
          </cell>
          <cell r="P1522" t="str">
            <v>1.บุคคลค้ำประกัน</v>
          </cell>
          <cell r="Q1522">
            <v>48087.23</v>
          </cell>
          <cell r="R1522">
            <v>65987.820000000007</v>
          </cell>
          <cell r="S1522" t="str">
            <v>จังหวัดฮอด</v>
          </cell>
          <cell r="T1522" t="str">
            <v>ผบE266</v>
          </cell>
          <cell r="U1522">
            <v>2563</v>
          </cell>
          <cell r="V1522" t="str">
            <v>ผบE130</v>
          </cell>
          <cell r="W1522">
            <v>2563</v>
          </cell>
          <cell r="X1522">
            <v>13</v>
          </cell>
          <cell r="Y1522">
            <v>8</v>
          </cell>
          <cell r="Z1522">
            <v>2563</v>
          </cell>
          <cell r="AA1522"/>
          <cell r="AB1522"/>
          <cell r="AC1522"/>
          <cell r="AD1522"/>
          <cell r="AE1522"/>
          <cell r="AF1522"/>
          <cell r="AG1522"/>
          <cell r="AH1522"/>
          <cell r="AI1522"/>
          <cell r="AJ1522"/>
          <cell r="AK1522"/>
          <cell r="AL1522"/>
          <cell r="AM1522"/>
          <cell r="AN1522"/>
          <cell r="AO1522"/>
          <cell r="AP1522"/>
          <cell r="AQ1522"/>
          <cell r="AR1522"/>
          <cell r="AS1522"/>
          <cell r="AT1522"/>
          <cell r="AU1522"/>
          <cell r="AV1522"/>
          <cell r="AW1522"/>
          <cell r="AX1522"/>
          <cell r="AY1522"/>
          <cell r="AZ1522"/>
          <cell r="BA1522"/>
          <cell r="BB1522"/>
          <cell r="BC1522"/>
          <cell r="BD1522"/>
          <cell r="BE1522"/>
          <cell r="BF1522"/>
          <cell r="BG1522"/>
          <cell r="BH1522"/>
          <cell r="BI1522"/>
          <cell r="BJ1522"/>
          <cell r="BK1522"/>
          <cell r="BL1522" t="str">
            <v>นายเจริญ เหลืองทอง</v>
          </cell>
          <cell r="BM1522">
            <v>883262011798</v>
          </cell>
          <cell r="BN1522"/>
          <cell r="BO1522"/>
          <cell r="BP1522"/>
          <cell r="BQ1522"/>
          <cell r="BR1522"/>
          <cell r="BS1522"/>
          <cell r="BT1522"/>
          <cell r="BU1522"/>
          <cell r="BV1522"/>
          <cell r="BW1522"/>
          <cell r="BX1522"/>
          <cell r="BY1522"/>
          <cell r="BZ1522"/>
          <cell r="CA1522"/>
          <cell r="CB1522"/>
          <cell r="CC1522"/>
          <cell r="CD1522"/>
          <cell r="CE1522"/>
          <cell r="CF1522"/>
          <cell r="CG1522"/>
          <cell r="CH1522"/>
          <cell r="CI1522"/>
          <cell r="CJ1522"/>
          <cell r="CK1522"/>
          <cell r="CL1522"/>
          <cell r="CM1522"/>
          <cell r="CN1522"/>
          <cell r="CO1522"/>
        </row>
        <row r="1523">
          <cell r="B1523">
            <v>2367</v>
          </cell>
          <cell r="C1523">
            <v>1519</v>
          </cell>
          <cell r="D1523">
            <v>19</v>
          </cell>
          <cell r="E1523">
            <v>12</v>
          </cell>
          <cell r="F1523">
            <v>2566</v>
          </cell>
          <cell r="G1523" t="str">
            <v>800055812534, 
800076517849</v>
          </cell>
          <cell r="H1523" t="str">
            <v>นาย</v>
          </cell>
          <cell r="I1523" t="str">
            <v>เกษม</v>
          </cell>
          <cell r="J1523" t="str">
            <v>ทองก้อน</v>
          </cell>
          <cell r="K1523">
            <v>3500600459349</v>
          </cell>
          <cell r="L1523" t="str">
            <v>จอมทอง</v>
          </cell>
          <cell r="M1523" t="str">
            <v>เชียงใหม่ 3</v>
          </cell>
          <cell r="N1523">
            <v>8</v>
          </cell>
          <cell r="O1523" t="str">
            <v>ธนาคารประชาชน</v>
          </cell>
          <cell r="P1523" t="str">
            <v>1.บุคคลค้ำประกัน</v>
          </cell>
          <cell r="Q1523">
            <v>91064.75</v>
          </cell>
          <cell r="R1523">
            <v>11523.93</v>
          </cell>
          <cell r="S1523" t="str">
            <v>จังหวัดฮอด</v>
          </cell>
          <cell r="T1523" t="str">
            <v>ผบE247</v>
          </cell>
          <cell r="U1523">
            <v>2563</v>
          </cell>
          <cell r="V1523" t="str">
            <v>ผบE91</v>
          </cell>
          <cell r="W1523">
            <v>2563</v>
          </cell>
          <cell r="X1523"/>
          <cell r="Y1523"/>
          <cell r="Z1523"/>
          <cell r="AA1523">
            <v>6</v>
          </cell>
          <cell r="AB1523">
            <v>8</v>
          </cell>
          <cell r="AC1523">
            <v>2563</v>
          </cell>
          <cell r="AD1523"/>
          <cell r="AE1523"/>
          <cell r="AF1523"/>
          <cell r="AG1523"/>
          <cell r="AH1523"/>
          <cell r="AI1523"/>
          <cell r="AJ1523"/>
          <cell r="AK1523"/>
          <cell r="AL1523"/>
          <cell r="AM1523"/>
          <cell r="AN1523"/>
          <cell r="AO1523"/>
          <cell r="AP1523"/>
          <cell r="AQ1523"/>
          <cell r="AR1523"/>
          <cell r="AS1523"/>
          <cell r="AT1523"/>
          <cell r="AU1523"/>
          <cell r="AV1523"/>
          <cell r="AW1523"/>
          <cell r="AX1523"/>
          <cell r="AY1523"/>
          <cell r="AZ1523"/>
          <cell r="BA1523"/>
          <cell r="BB1523"/>
          <cell r="BC1523"/>
          <cell r="BD1523"/>
          <cell r="BE1523"/>
          <cell r="BF1523"/>
          <cell r="BG1523"/>
          <cell r="BH1523"/>
          <cell r="BI1523"/>
          <cell r="BJ1523"/>
          <cell r="BK1523"/>
          <cell r="BL1523" t="str">
            <v>นายเกษม ทองก้อน</v>
          </cell>
          <cell r="BM1523">
            <v>883263011036</v>
          </cell>
          <cell r="BN1523"/>
          <cell r="BO1523"/>
          <cell r="BP1523"/>
          <cell r="BQ1523"/>
          <cell r="BR1523"/>
          <cell r="BS1523"/>
          <cell r="BT1523"/>
          <cell r="BU1523"/>
          <cell r="BV1523"/>
          <cell r="BW1523"/>
          <cell r="BX1523"/>
          <cell r="BY1523"/>
          <cell r="BZ1523"/>
          <cell r="CA1523"/>
          <cell r="CB1523"/>
          <cell r="CC1523"/>
          <cell r="CD1523"/>
          <cell r="CE1523"/>
          <cell r="CF1523"/>
          <cell r="CG1523"/>
          <cell r="CH1523"/>
          <cell r="CI1523"/>
          <cell r="CJ1523"/>
          <cell r="CK1523"/>
          <cell r="CL1523"/>
          <cell r="CM1523"/>
          <cell r="CN1523"/>
          <cell r="CO1523"/>
        </row>
        <row r="1524">
          <cell r="B1524">
            <v>2368</v>
          </cell>
          <cell r="C1524">
            <v>1520</v>
          </cell>
          <cell r="D1524">
            <v>19</v>
          </cell>
          <cell r="E1524">
            <v>12</v>
          </cell>
          <cell r="F1524">
            <v>2566</v>
          </cell>
          <cell r="G1524" t="str">
            <v>800054249860, 
800078492272</v>
          </cell>
          <cell r="H1524" t="str">
            <v>นาย</v>
          </cell>
          <cell r="I1524" t="str">
            <v>อุดม</v>
          </cell>
          <cell r="J1524" t="str">
            <v>แสนวงมา</v>
          </cell>
          <cell r="K1524">
            <v>3500200839837</v>
          </cell>
          <cell r="L1524" t="str">
            <v>อมก๋อย</v>
          </cell>
          <cell r="M1524" t="str">
            <v>เชียงใหม่ 3</v>
          </cell>
          <cell r="N1524">
            <v>8</v>
          </cell>
          <cell r="O1524" t="str">
            <v>ธนาคารประชาชน</v>
          </cell>
          <cell r="P1524" t="str">
            <v>1.บุคคลค้ำประกัน</v>
          </cell>
          <cell r="Q1524">
            <v>90836</v>
          </cell>
          <cell r="R1524">
            <v>20117.71</v>
          </cell>
          <cell r="S1524" t="str">
            <v>จังหวัดฮอด</v>
          </cell>
          <cell r="T1524" t="str">
            <v>ผบE323</v>
          </cell>
          <cell r="U1524">
            <v>2563</v>
          </cell>
          <cell r="V1524" t="str">
            <v>ผบE165</v>
          </cell>
          <cell r="W1524">
            <v>2563</v>
          </cell>
          <cell r="X1524"/>
          <cell r="Y1524"/>
          <cell r="Z1524"/>
          <cell r="AA1524">
            <v>19</v>
          </cell>
          <cell r="AB1524">
            <v>8</v>
          </cell>
          <cell r="AC1524">
            <v>2563</v>
          </cell>
          <cell r="AD1524"/>
          <cell r="AE1524"/>
          <cell r="AF1524"/>
          <cell r="AG1524"/>
          <cell r="AH1524"/>
          <cell r="AI1524"/>
          <cell r="AJ1524"/>
          <cell r="AK1524"/>
          <cell r="AL1524"/>
          <cell r="AM1524"/>
          <cell r="AN1524"/>
          <cell r="AO1524"/>
          <cell r="AP1524"/>
          <cell r="AQ1524"/>
          <cell r="AR1524"/>
          <cell r="AS1524"/>
          <cell r="AT1524"/>
          <cell r="AU1524"/>
          <cell r="AV1524"/>
          <cell r="AW1524"/>
          <cell r="AX1524"/>
          <cell r="AY1524"/>
          <cell r="AZ1524"/>
          <cell r="BA1524"/>
          <cell r="BB1524"/>
          <cell r="BC1524"/>
          <cell r="BD1524"/>
          <cell r="BE1524"/>
          <cell r="BF1524"/>
          <cell r="BG1524"/>
          <cell r="BH1524"/>
          <cell r="BI1524"/>
          <cell r="BJ1524"/>
          <cell r="BK1524"/>
          <cell r="BL1524" t="str">
            <v>นายอุดม แสนวงมา</v>
          </cell>
          <cell r="BM1524">
            <v>883263011179</v>
          </cell>
          <cell r="BN1524"/>
          <cell r="BO1524"/>
          <cell r="BP1524"/>
          <cell r="BQ1524"/>
          <cell r="BR1524"/>
          <cell r="BS1524"/>
          <cell r="BT1524"/>
          <cell r="BU1524"/>
          <cell r="BV1524"/>
          <cell r="BW1524"/>
          <cell r="BX1524"/>
          <cell r="BY1524"/>
          <cell r="BZ1524"/>
          <cell r="CA1524"/>
          <cell r="CB1524"/>
          <cell r="CC1524"/>
          <cell r="CD1524"/>
          <cell r="CE1524"/>
          <cell r="CF1524"/>
          <cell r="CG1524"/>
          <cell r="CH1524"/>
          <cell r="CI1524"/>
          <cell r="CJ1524"/>
          <cell r="CK1524"/>
          <cell r="CL1524"/>
          <cell r="CM1524"/>
          <cell r="CN1524"/>
          <cell r="CO1524"/>
        </row>
        <row r="1525">
          <cell r="B1525">
            <v>2369</v>
          </cell>
          <cell r="C1525">
            <v>1521</v>
          </cell>
          <cell r="D1525">
            <v>19</v>
          </cell>
          <cell r="E1525">
            <v>12</v>
          </cell>
          <cell r="F1525">
            <v>2566</v>
          </cell>
          <cell r="G1525">
            <v>800093522533</v>
          </cell>
          <cell r="H1525" t="str">
            <v>นาย</v>
          </cell>
          <cell r="I1525" t="str">
            <v>สมชัย</v>
          </cell>
          <cell r="J1525" t="str">
            <v>บูรณพงศ์ไพร</v>
          </cell>
          <cell r="K1525">
            <v>2501800046008</v>
          </cell>
          <cell r="L1525" t="str">
            <v>อมก๋อย</v>
          </cell>
          <cell r="M1525" t="str">
            <v>เชียงใหม่ 3</v>
          </cell>
          <cell r="N1525">
            <v>8</v>
          </cell>
          <cell r="O1525" t="str">
            <v>ธนาคารประชาชน</v>
          </cell>
          <cell r="P1525" t="str">
            <v>1.บุคคลค้ำประกัน</v>
          </cell>
          <cell r="Q1525">
            <v>41326.69</v>
          </cell>
          <cell r="R1525">
            <v>3885.31</v>
          </cell>
          <cell r="S1525" t="str">
            <v>จังหวัดฮอด</v>
          </cell>
          <cell r="T1525" t="str">
            <v>ผบE338</v>
          </cell>
          <cell r="U1525">
            <v>2563</v>
          </cell>
          <cell r="V1525" t="str">
            <v>ผบE178</v>
          </cell>
          <cell r="W1525">
            <v>2563</v>
          </cell>
          <cell r="X1525"/>
          <cell r="Y1525"/>
          <cell r="Z1525"/>
          <cell r="AA1525">
            <v>19</v>
          </cell>
          <cell r="AB1525">
            <v>8</v>
          </cell>
          <cell r="AC1525">
            <v>2563</v>
          </cell>
          <cell r="AD1525"/>
          <cell r="AE1525"/>
          <cell r="AF1525"/>
          <cell r="AG1525"/>
          <cell r="AH1525"/>
          <cell r="AI1525"/>
          <cell r="AJ1525"/>
          <cell r="AK1525"/>
          <cell r="AL1525"/>
          <cell r="AM1525"/>
          <cell r="AN1525"/>
          <cell r="AO1525"/>
          <cell r="AP1525"/>
          <cell r="AQ1525"/>
          <cell r="AR1525"/>
          <cell r="AS1525"/>
          <cell r="AT1525"/>
          <cell r="AU1525"/>
          <cell r="AV1525"/>
          <cell r="AW1525"/>
          <cell r="AX1525"/>
          <cell r="AY1525"/>
          <cell r="AZ1525"/>
          <cell r="BA1525"/>
          <cell r="BB1525"/>
          <cell r="BC1525"/>
          <cell r="BD1525"/>
          <cell r="BE1525"/>
          <cell r="BF1525"/>
          <cell r="BG1525"/>
          <cell r="BH1525"/>
          <cell r="BI1525"/>
          <cell r="BJ1525"/>
          <cell r="BK1525"/>
          <cell r="BL1525" t="str">
            <v>นายสมชัย บูรณพงศ์ไพร</v>
          </cell>
          <cell r="BM1525">
            <v>883263011180</v>
          </cell>
          <cell r="BN1525"/>
          <cell r="BO1525"/>
          <cell r="BP1525"/>
          <cell r="BQ1525"/>
          <cell r="BR1525"/>
          <cell r="BS1525"/>
          <cell r="BT1525"/>
          <cell r="BU1525"/>
          <cell r="BV1525"/>
          <cell r="BW1525"/>
          <cell r="BX1525"/>
          <cell r="BY1525"/>
          <cell r="BZ1525"/>
          <cell r="CA1525"/>
          <cell r="CB1525"/>
          <cell r="CC1525"/>
          <cell r="CD1525"/>
          <cell r="CE1525"/>
          <cell r="CF1525"/>
          <cell r="CG1525"/>
          <cell r="CH1525"/>
          <cell r="CI1525"/>
          <cell r="CJ1525"/>
          <cell r="CK1525"/>
          <cell r="CL1525"/>
          <cell r="CM1525"/>
          <cell r="CN1525"/>
          <cell r="CO1525"/>
        </row>
        <row r="1526">
          <cell r="B1526">
            <v>2370</v>
          </cell>
          <cell r="C1526">
            <v>1522</v>
          </cell>
          <cell r="D1526">
            <v>19</v>
          </cell>
          <cell r="E1526">
            <v>12</v>
          </cell>
          <cell r="F1526">
            <v>2566</v>
          </cell>
          <cell r="G1526">
            <v>800079655661</v>
          </cell>
          <cell r="H1526" t="str">
            <v>นางสาว</v>
          </cell>
          <cell r="I1526" t="str">
            <v>อทิพร</v>
          </cell>
          <cell r="J1526" t="str">
            <v>เทพพะ</v>
          </cell>
          <cell r="K1526">
            <v>1501800065543</v>
          </cell>
          <cell r="L1526" t="str">
            <v>อมก๋อย</v>
          </cell>
          <cell r="M1526" t="str">
            <v>เชียงใหม่ 3</v>
          </cell>
          <cell r="N1526">
            <v>8</v>
          </cell>
          <cell r="O1526" t="str">
            <v>ธนาคารประชาชน</v>
          </cell>
          <cell r="P1526" t="str">
            <v>1.บุคคลค้ำประกัน</v>
          </cell>
          <cell r="Q1526">
            <v>69994</v>
          </cell>
          <cell r="R1526">
            <v>10906.9</v>
          </cell>
          <cell r="S1526" t="str">
            <v>จังหวัดฮอด</v>
          </cell>
          <cell r="T1526" t="str">
            <v>ผบE333</v>
          </cell>
          <cell r="U1526">
            <v>2563</v>
          </cell>
          <cell r="V1526" t="str">
            <v>ผบE174</v>
          </cell>
          <cell r="W1526">
            <v>2563</v>
          </cell>
          <cell r="X1526">
            <v>19</v>
          </cell>
          <cell r="Y1526">
            <v>8</v>
          </cell>
          <cell r="Z1526">
            <v>2563</v>
          </cell>
          <cell r="AA1526"/>
          <cell r="AB1526"/>
          <cell r="AC1526"/>
          <cell r="AD1526"/>
          <cell r="AE1526"/>
          <cell r="AF1526"/>
          <cell r="AG1526"/>
          <cell r="AH1526"/>
          <cell r="AI1526"/>
          <cell r="AJ1526"/>
          <cell r="AK1526"/>
          <cell r="AL1526"/>
          <cell r="AM1526"/>
          <cell r="AN1526"/>
          <cell r="AO1526"/>
          <cell r="AP1526"/>
          <cell r="AQ1526"/>
          <cell r="AR1526"/>
          <cell r="AS1526"/>
          <cell r="AT1526"/>
          <cell r="AU1526"/>
          <cell r="AV1526"/>
          <cell r="AW1526"/>
          <cell r="AX1526"/>
          <cell r="AY1526"/>
          <cell r="AZ1526"/>
          <cell r="BA1526"/>
          <cell r="BB1526"/>
          <cell r="BC1526"/>
          <cell r="BD1526"/>
          <cell r="BE1526"/>
          <cell r="BF1526"/>
          <cell r="BG1526"/>
          <cell r="BH1526"/>
          <cell r="BI1526"/>
          <cell r="BJ1526"/>
          <cell r="BK1526"/>
          <cell r="BL1526" t="str">
            <v>นางสาวอทิพร เทพพะ</v>
          </cell>
          <cell r="BM1526">
            <v>883263011176</v>
          </cell>
          <cell r="BN1526"/>
          <cell r="BO1526"/>
          <cell r="BP1526"/>
          <cell r="BQ1526"/>
          <cell r="BR1526"/>
          <cell r="BS1526"/>
          <cell r="BT1526"/>
          <cell r="BU1526"/>
          <cell r="BV1526"/>
          <cell r="BW1526"/>
          <cell r="BX1526"/>
          <cell r="BY1526"/>
          <cell r="BZ1526"/>
          <cell r="CA1526"/>
          <cell r="CB1526"/>
          <cell r="CC1526"/>
          <cell r="CD1526"/>
          <cell r="CE1526"/>
          <cell r="CF1526"/>
          <cell r="CG1526"/>
          <cell r="CH1526"/>
          <cell r="CI1526"/>
          <cell r="CJ1526"/>
          <cell r="CK1526"/>
          <cell r="CL1526"/>
          <cell r="CM1526"/>
          <cell r="CN1526"/>
          <cell r="CO1526"/>
        </row>
        <row r="1527">
          <cell r="B1527">
            <v>2371</v>
          </cell>
          <cell r="C1527">
            <v>1523</v>
          </cell>
          <cell r="D1527">
            <v>19</v>
          </cell>
          <cell r="E1527">
            <v>12</v>
          </cell>
          <cell r="F1527">
            <v>2566</v>
          </cell>
          <cell r="G1527">
            <v>800049596557</v>
          </cell>
          <cell r="H1527" t="str">
            <v>นางสาว</v>
          </cell>
          <cell r="I1527" t="str">
            <v>อัญชลีพร</v>
          </cell>
          <cell r="J1527" t="str">
            <v>นามเมือง</v>
          </cell>
          <cell r="K1527">
            <v>1560500021205</v>
          </cell>
          <cell r="L1527" t="str">
            <v>อมก๋อย</v>
          </cell>
          <cell r="M1527" t="str">
            <v>เชียงใหม่ 3</v>
          </cell>
          <cell r="N1527">
            <v>8</v>
          </cell>
          <cell r="O1527" t="str">
            <v>สวัสดิการ</v>
          </cell>
          <cell r="P1527" t="str">
            <v>1.บุคคลค้ำประกัน</v>
          </cell>
          <cell r="Q1527">
            <v>400977.4</v>
          </cell>
          <cell r="R1527">
            <v>24019.55</v>
          </cell>
          <cell r="S1527" t="str">
            <v>จังหวัดเชียงใหม่</v>
          </cell>
          <cell r="T1527" t="str">
            <v>ผบ.1168</v>
          </cell>
          <cell r="U1527">
            <v>2562</v>
          </cell>
          <cell r="V1527" t="str">
            <v>ผบ.1321</v>
          </cell>
          <cell r="W1527">
            <v>2562</v>
          </cell>
          <cell r="X1527"/>
          <cell r="Y1527"/>
          <cell r="Z1527"/>
          <cell r="AA1527">
            <v>9</v>
          </cell>
          <cell r="AB1527">
            <v>7</v>
          </cell>
          <cell r="AC1527">
            <v>2562</v>
          </cell>
          <cell r="AD1527"/>
          <cell r="AE1527"/>
          <cell r="AF1527"/>
          <cell r="AG1527"/>
          <cell r="AH1527"/>
          <cell r="AI1527"/>
          <cell r="AJ1527"/>
          <cell r="AK1527"/>
          <cell r="AL1527"/>
          <cell r="AM1527"/>
          <cell r="AN1527"/>
          <cell r="AO1527"/>
          <cell r="AP1527"/>
          <cell r="AQ1527"/>
          <cell r="AR1527"/>
          <cell r="AS1527"/>
          <cell r="AT1527"/>
          <cell r="AU1527"/>
          <cell r="AV1527"/>
          <cell r="AW1527"/>
          <cell r="AX1527"/>
          <cell r="AY1527"/>
          <cell r="AZ1527"/>
          <cell r="BA1527"/>
          <cell r="BB1527"/>
          <cell r="BC1527"/>
          <cell r="BD1527"/>
          <cell r="BE1527"/>
          <cell r="BF1527"/>
          <cell r="BG1527"/>
          <cell r="BH1527"/>
          <cell r="BI1527"/>
          <cell r="BJ1527"/>
          <cell r="BK1527"/>
          <cell r="BL1527" t="str">
            <v>นางสาวอัญชลีพร นามเมือง</v>
          </cell>
          <cell r="BM1527">
            <v>883262010714</v>
          </cell>
          <cell r="BN1527"/>
          <cell r="BO1527"/>
          <cell r="BP1527"/>
          <cell r="BQ1527"/>
          <cell r="BR1527"/>
          <cell r="BS1527"/>
          <cell r="BT1527"/>
          <cell r="BU1527"/>
          <cell r="BV1527"/>
          <cell r="BW1527"/>
          <cell r="BX1527"/>
          <cell r="BY1527"/>
          <cell r="BZ1527"/>
          <cell r="CA1527"/>
          <cell r="CB1527"/>
          <cell r="CC1527"/>
          <cell r="CD1527"/>
          <cell r="CE1527"/>
          <cell r="CF1527"/>
          <cell r="CG1527"/>
          <cell r="CH1527"/>
          <cell r="CI1527"/>
          <cell r="CJ1527"/>
          <cell r="CK1527"/>
          <cell r="CL1527"/>
          <cell r="CM1527"/>
          <cell r="CN1527"/>
          <cell r="CO1527"/>
        </row>
        <row r="1528">
          <cell r="B1528">
            <v>2372</v>
          </cell>
          <cell r="C1528">
            <v>1524</v>
          </cell>
          <cell r="D1528">
            <v>19</v>
          </cell>
          <cell r="E1528">
            <v>12</v>
          </cell>
          <cell r="F1528">
            <v>2566</v>
          </cell>
          <cell r="G1528">
            <v>800055812526</v>
          </cell>
          <cell r="H1528" t="str">
            <v>นางสาว</v>
          </cell>
          <cell r="I1528" t="str">
            <v xml:space="preserve">กุลยา </v>
          </cell>
          <cell r="J1528" t="str">
            <v>แรดสวนสี</v>
          </cell>
          <cell r="K1528">
            <v>3500200640232</v>
          </cell>
          <cell r="L1528" t="str">
            <v>จอมทอง</v>
          </cell>
          <cell r="M1528" t="str">
            <v>เชียงใหม่ 3</v>
          </cell>
          <cell r="N1528">
            <v>8</v>
          </cell>
          <cell r="O1528" t="str">
            <v>ธนาคารประชาชน</v>
          </cell>
          <cell r="P1528" t="str">
            <v>1.บุคคลค้ำประกัน</v>
          </cell>
          <cell r="Q1528">
            <v>46204.92</v>
          </cell>
          <cell r="R1528">
            <v>5687.1</v>
          </cell>
          <cell r="S1528" t="str">
            <v>จังหวัดฮอด</v>
          </cell>
          <cell r="T1528" t="str">
            <v>ผบ1141</v>
          </cell>
          <cell r="U1528">
            <v>2562</v>
          </cell>
          <cell r="V1528" t="str">
            <v>ผบ.1121</v>
          </cell>
          <cell r="W1528">
            <v>2562</v>
          </cell>
          <cell r="X1528"/>
          <cell r="Y1528"/>
          <cell r="Z1528"/>
          <cell r="AA1528">
            <v>18</v>
          </cell>
          <cell r="AB1528">
            <v>11</v>
          </cell>
          <cell r="AC1528">
            <v>2562</v>
          </cell>
          <cell r="AD1528"/>
          <cell r="AE1528"/>
          <cell r="AF1528"/>
          <cell r="AG1528"/>
          <cell r="AH1528"/>
          <cell r="AI1528"/>
          <cell r="AJ1528"/>
          <cell r="AK1528"/>
          <cell r="AL1528"/>
          <cell r="AM1528"/>
          <cell r="AN1528"/>
          <cell r="AO1528"/>
          <cell r="AP1528"/>
          <cell r="AQ1528"/>
          <cell r="AR1528"/>
          <cell r="AS1528"/>
          <cell r="AT1528"/>
          <cell r="AU1528"/>
          <cell r="AV1528"/>
          <cell r="AW1528"/>
          <cell r="AX1528"/>
          <cell r="AY1528"/>
          <cell r="AZ1528"/>
          <cell r="BA1528"/>
          <cell r="BB1528"/>
          <cell r="BC1528"/>
          <cell r="BD1528"/>
          <cell r="BE1528"/>
          <cell r="BF1528"/>
          <cell r="BG1528"/>
          <cell r="BH1528"/>
          <cell r="BI1528"/>
          <cell r="BJ1528"/>
          <cell r="BK1528"/>
          <cell r="BL1528" t="str">
            <v>นางสาวกุลยา  แรดสวนสี</v>
          </cell>
          <cell r="BM1528">
            <v>883262011804</v>
          </cell>
          <cell r="BN1528"/>
          <cell r="BO1528"/>
          <cell r="BP1528"/>
          <cell r="BQ1528"/>
          <cell r="BR1528"/>
          <cell r="BS1528"/>
          <cell r="BT1528"/>
          <cell r="BU1528"/>
          <cell r="BV1528"/>
          <cell r="BW1528"/>
          <cell r="BX1528"/>
          <cell r="BY1528"/>
          <cell r="BZ1528"/>
          <cell r="CA1528"/>
          <cell r="CB1528"/>
          <cell r="CC1528"/>
          <cell r="CD1528"/>
          <cell r="CE1528"/>
          <cell r="CF1528"/>
          <cell r="CG1528"/>
          <cell r="CH1528"/>
          <cell r="CI1528"/>
          <cell r="CJ1528"/>
          <cell r="CK1528"/>
          <cell r="CL1528"/>
          <cell r="CM1528"/>
          <cell r="CN1528"/>
          <cell r="CO1528"/>
        </row>
        <row r="1529">
          <cell r="B1529">
            <v>2373</v>
          </cell>
          <cell r="C1529">
            <v>1525</v>
          </cell>
          <cell r="D1529">
            <v>19</v>
          </cell>
          <cell r="E1529">
            <v>12</v>
          </cell>
          <cell r="F1529">
            <v>2566</v>
          </cell>
          <cell r="G1529">
            <v>800087458710</v>
          </cell>
          <cell r="H1529" t="str">
            <v>นางสาว</v>
          </cell>
          <cell r="I1529" t="str">
            <v>จารุวรรณ</v>
          </cell>
          <cell r="J1529" t="str">
            <v>จันทราภาณุกร</v>
          </cell>
          <cell r="K1529">
            <v>3500200481134</v>
          </cell>
          <cell r="L1529" t="str">
            <v>จอมทอง</v>
          </cell>
          <cell r="M1529" t="str">
            <v>เชียงใหม่ 3</v>
          </cell>
          <cell r="N1529">
            <v>8</v>
          </cell>
          <cell r="O1529" t="str">
            <v>สินเชื่อแก้ไขปัญหาหนี้นอกระบบPSA</v>
          </cell>
          <cell r="P1529" t="str">
            <v>1.บุคคลค้ำประกัน</v>
          </cell>
          <cell r="Q1529">
            <v>48611.06</v>
          </cell>
          <cell r="R1529">
            <v>4981.04</v>
          </cell>
          <cell r="S1529" t="str">
            <v>จังหวัดฮอด</v>
          </cell>
          <cell r="T1529" t="str">
            <v>ผบ.1176</v>
          </cell>
          <cell r="U1529">
            <v>2562</v>
          </cell>
          <cell r="V1529" t="str">
            <v>ผบ.1147</v>
          </cell>
          <cell r="W1529">
            <v>2562</v>
          </cell>
          <cell r="X1529"/>
          <cell r="Y1529"/>
          <cell r="Z1529"/>
          <cell r="AA1529">
            <v>18</v>
          </cell>
          <cell r="AB1529">
            <v>11</v>
          </cell>
          <cell r="AC1529">
            <v>2562</v>
          </cell>
          <cell r="AD1529"/>
          <cell r="AE1529"/>
          <cell r="AF1529"/>
          <cell r="AG1529"/>
          <cell r="AH1529"/>
          <cell r="AI1529"/>
          <cell r="AJ1529"/>
          <cell r="AK1529"/>
          <cell r="AL1529"/>
          <cell r="AM1529"/>
          <cell r="AN1529"/>
          <cell r="AO1529"/>
          <cell r="AP1529"/>
          <cell r="AQ1529"/>
          <cell r="AR1529"/>
          <cell r="AS1529"/>
          <cell r="AT1529"/>
          <cell r="AU1529"/>
          <cell r="AV1529"/>
          <cell r="AW1529"/>
          <cell r="AX1529"/>
          <cell r="AY1529"/>
          <cell r="AZ1529"/>
          <cell r="BA1529"/>
          <cell r="BB1529"/>
          <cell r="BC1529"/>
          <cell r="BD1529"/>
          <cell r="BE1529"/>
          <cell r="BF1529"/>
          <cell r="BG1529"/>
          <cell r="BH1529"/>
          <cell r="BI1529"/>
          <cell r="BJ1529"/>
          <cell r="BK1529"/>
          <cell r="BL1529" t="str">
            <v>นางสาวจารุวรรณ จันทราภาณุกร</v>
          </cell>
          <cell r="BM1529">
            <v>883262011806</v>
          </cell>
          <cell r="BN1529"/>
          <cell r="BO1529"/>
          <cell r="BP1529"/>
          <cell r="BQ1529"/>
          <cell r="BR1529"/>
          <cell r="BS1529"/>
          <cell r="BT1529"/>
          <cell r="BU1529"/>
          <cell r="BV1529"/>
          <cell r="BW1529"/>
          <cell r="BX1529"/>
          <cell r="BY1529"/>
          <cell r="BZ1529"/>
          <cell r="CA1529"/>
          <cell r="CB1529"/>
          <cell r="CC1529"/>
          <cell r="CD1529"/>
          <cell r="CE1529"/>
          <cell r="CF1529"/>
          <cell r="CG1529"/>
          <cell r="CH1529"/>
          <cell r="CI1529"/>
          <cell r="CJ1529"/>
          <cell r="CK1529"/>
          <cell r="CL1529"/>
          <cell r="CM1529"/>
          <cell r="CN1529"/>
          <cell r="CO1529"/>
        </row>
        <row r="1530">
          <cell r="B1530">
            <v>2374</v>
          </cell>
          <cell r="C1530">
            <v>1526</v>
          </cell>
          <cell r="D1530">
            <v>19</v>
          </cell>
          <cell r="E1530">
            <v>12</v>
          </cell>
          <cell r="F1530">
            <v>2566</v>
          </cell>
          <cell r="G1530">
            <v>800022223583</v>
          </cell>
          <cell r="H1530" t="str">
            <v>นาย</v>
          </cell>
          <cell r="I1530" t="str">
            <v>ประภัตร์</v>
          </cell>
          <cell r="J1530" t="str">
            <v>สารินจา</v>
          </cell>
          <cell r="K1530">
            <v>3500300312237</v>
          </cell>
          <cell r="L1530" t="str">
            <v>จอมทอง</v>
          </cell>
          <cell r="M1530" t="str">
            <v>เชียงใหม่ 3</v>
          </cell>
          <cell r="N1530">
            <v>8</v>
          </cell>
          <cell r="O1530" t="str">
            <v>ธนาคารประชาชน</v>
          </cell>
          <cell r="P1530" t="str">
            <v>1.บุคคลค้ำประกัน</v>
          </cell>
          <cell r="Q1530">
            <v>31196</v>
          </cell>
          <cell r="R1530">
            <v>6530.88</v>
          </cell>
          <cell r="S1530" t="str">
            <v>จังหวัดฮอด</v>
          </cell>
          <cell r="T1530" t="str">
            <v>ผบ.1154</v>
          </cell>
          <cell r="U1530">
            <v>2562</v>
          </cell>
          <cell r="V1530" t="str">
            <v>ผบ.1117</v>
          </cell>
          <cell r="W1530">
            <v>2562</v>
          </cell>
          <cell r="X1530"/>
          <cell r="Y1530"/>
          <cell r="Z1530"/>
          <cell r="AA1530">
            <v>18</v>
          </cell>
          <cell r="AB1530">
            <v>11</v>
          </cell>
          <cell r="AC1530">
            <v>2562</v>
          </cell>
          <cell r="AD1530"/>
          <cell r="AE1530"/>
          <cell r="AF1530"/>
          <cell r="AG1530"/>
          <cell r="AH1530"/>
          <cell r="AI1530"/>
          <cell r="AJ1530"/>
          <cell r="AK1530"/>
          <cell r="AL1530"/>
          <cell r="AM1530"/>
          <cell r="AN1530"/>
          <cell r="AO1530"/>
          <cell r="AP1530"/>
          <cell r="AQ1530"/>
          <cell r="AR1530"/>
          <cell r="AS1530"/>
          <cell r="AT1530"/>
          <cell r="AU1530"/>
          <cell r="AV1530"/>
          <cell r="AW1530"/>
          <cell r="AX1530"/>
          <cell r="AY1530"/>
          <cell r="AZ1530"/>
          <cell r="BA1530"/>
          <cell r="BB1530"/>
          <cell r="BC1530"/>
          <cell r="BD1530"/>
          <cell r="BE1530"/>
          <cell r="BF1530"/>
          <cell r="BG1530"/>
          <cell r="BH1530"/>
          <cell r="BI1530"/>
          <cell r="BJ1530"/>
          <cell r="BK1530"/>
          <cell r="BL1530" t="str">
            <v>นายประภัตร์ สารินจา</v>
          </cell>
          <cell r="BM1530">
            <v>883262011809</v>
          </cell>
          <cell r="BN1530"/>
          <cell r="BO1530"/>
          <cell r="BP1530"/>
          <cell r="BQ1530"/>
          <cell r="BR1530"/>
          <cell r="BS1530"/>
          <cell r="BT1530"/>
          <cell r="BU1530"/>
          <cell r="BV1530"/>
          <cell r="BW1530"/>
          <cell r="BX1530"/>
          <cell r="BY1530"/>
          <cell r="BZ1530"/>
          <cell r="CA1530"/>
          <cell r="CB1530"/>
          <cell r="CC1530"/>
          <cell r="CD1530"/>
          <cell r="CE1530"/>
          <cell r="CF1530"/>
          <cell r="CG1530"/>
          <cell r="CH1530"/>
          <cell r="CI1530"/>
          <cell r="CJ1530"/>
          <cell r="CK1530"/>
          <cell r="CL1530"/>
          <cell r="CM1530"/>
          <cell r="CN1530"/>
          <cell r="CO1530"/>
        </row>
        <row r="1531">
          <cell r="B1531">
            <v>2375</v>
          </cell>
          <cell r="C1531">
            <v>1527</v>
          </cell>
          <cell r="D1531">
            <v>19</v>
          </cell>
          <cell r="E1531">
            <v>12</v>
          </cell>
          <cell r="F1531">
            <v>2566</v>
          </cell>
          <cell r="G1531" t="str">
            <v>800077554221, 
800093659731</v>
          </cell>
          <cell r="H1531" t="str">
            <v>นางสาว</v>
          </cell>
          <cell r="I1531" t="str">
            <v>สุธารัตน์</v>
          </cell>
          <cell r="J1531" t="str">
            <v>สุขเจริญ</v>
          </cell>
          <cell r="K1531">
            <v>3600700656846</v>
          </cell>
          <cell r="L1531" t="str">
            <v>จอมทอง</v>
          </cell>
          <cell r="M1531" t="str">
            <v>เชียงใหม่ 3</v>
          </cell>
          <cell r="N1531">
            <v>8</v>
          </cell>
          <cell r="O1531" t="str">
            <v>สินเชื่อแก้ไขปัญหาหนี้นอกระบบPSA</v>
          </cell>
          <cell r="P1531" t="str">
            <v>1.บุคคลค้ำประกัน</v>
          </cell>
          <cell r="Q1531">
            <v>31941.16</v>
          </cell>
          <cell r="R1531">
            <v>4734.83</v>
          </cell>
          <cell r="S1531" t="str">
            <v>จังหวัดฮอด</v>
          </cell>
          <cell r="T1531" t="str">
            <v>ผบE260</v>
          </cell>
          <cell r="U1531">
            <v>2563</v>
          </cell>
          <cell r="V1531" t="str">
            <v>ผบE128</v>
          </cell>
          <cell r="W1531">
            <v>2563</v>
          </cell>
          <cell r="X1531"/>
          <cell r="Y1531"/>
          <cell r="Z1531"/>
          <cell r="AA1531">
            <v>13</v>
          </cell>
          <cell r="AB1531">
            <v>8</v>
          </cell>
          <cell r="AC1531">
            <v>2563</v>
          </cell>
          <cell r="AD1531"/>
          <cell r="AE1531"/>
          <cell r="AF1531"/>
          <cell r="AG1531"/>
          <cell r="AH1531"/>
          <cell r="AI1531"/>
          <cell r="AJ1531"/>
          <cell r="AK1531"/>
          <cell r="AL1531"/>
          <cell r="AM1531"/>
          <cell r="AN1531"/>
          <cell r="AO1531"/>
          <cell r="AP1531"/>
          <cell r="AQ1531"/>
          <cell r="AR1531"/>
          <cell r="AS1531"/>
          <cell r="AT1531"/>
          <cell r="AU1531"/>
          <cell r="AV1531"/>
          <cell r="AW1531"/>
          <cell r="AX1531"/>
          <cell r="AY1531"/>
          <cell r="AZ1531"/>
          <cell r="BA1531"/>
          <cell r="BB1531"/>
          <cell r="BC1531"/>
          <cell r="BD1531"/>
          <cell r="BE1531"/>
          <cell r="BF1531"/>
          <cell r="BG1531"/>
          <cell r="BH1531"/>
          <cell r="BI1531"/>
          <cell r="BJ1531"/>
          <cell r="BK1531"/>
          <cell r="BL1531" t="str">
            <v>นางสาวสุธารัตน์ สุขเจริญ</v>
          </cell>
          <cell r="BM1531">
            <v>883263011126</v>
          </cell>
          <cell r="BN1531"/>
          <cell r="BO1531"/>
          <cell r="BP1531"/>
          <cell r="BQ1531"/>
          <cell r="BR1531"/>
          <cell r="BS1531"/>
          <cell r="BT1531"/>
          <cell r="BU1531"/>
          <cell r="BV1531"/>
          <cell r="BW1531"/>
          <cell r="BX1531"/>
          <cell r="BY1531"/>
          <cell r="BZ1531"/>
          <cell r="CA1531"/>
          <cell r="CB1531"/>
          <cell r="CC1531"/>
          <cell r="CD1531"/>
          <cell r="CE1531"/>
          <cell r="CF1531"/>
          <cell r="CG1531"/>
          <cell r="CH1531"/>
          <cell r="CI1531"/>
          <cell r="CJ1531"/>
          <cell r="CK1531"/>
          <cell r="CL1531"/>
          <cell r="CM1531"/>
          <cell r="CN1531"/>
          <cell r="CO1531"/>
        </row>
        <row r="1532">
          <cell r="B1532">
            <v>2376</v>
          </cell>
          <cell r="C1532">
            <v>1528</v>
          </cell>
          <cell r="D1532">
            <v>19</v>
          </cell>
          <cell r="E1532">
            <v>12</v>
          </cell>
          <cell r="F1532">
            <v>2566</v>
          </cell>
          <cell r="G1532">
            <v>800045730853</v>
          </cell>
          <cell r="H1532" t="str">
            <v>นาย</v>
          </cell>
          <cell r="I1532" t="str">
            <v>สุเทพ</v>
          </cell>
          <cell r="J1532" t="str">
            <v>สุทินนา</v>
          </cell>
          <cell r="K1532">
            <v>3500200384813</v>
          </cell>
          <cell r="L1532" t="str">
            <v>จอมทอง</v>
          </cell>
          <cell r="M1532" t="str">
            <v>เชียงใหม่ 3</v>
          </cell>
          <cell r="N1532">
            <v>8</v>
          </cell>
          <cell r="O1532" t="str">
            <v>ธนาคารประชาชน</v>
          </cell>
          <cell r="P1532" t="str">
            <v>1.บุคคลค้ำประกัน</v>
          </cell>
          <cell r="Q1532">
            <v>37299.599999999999</v>
          </cell>
          <cell r="R1532">
            <v>9351.82</v>
          </cell>
          <cell r="S1532" t="str">
            <v>แขวงเชียงใหม่</v>
          </cell>
          <cell r="T1532" t="str">
            <v>ผบ10374</v>
          </cell>
          <cell r="U1532">
            <v>2562</v>
          </cell>
          <cell r="V1532" t="str">
            <v>ผบ.11307</v>
          </cell>
          <cell r="W1532">
            <v>2562</v>
          </cell>
          <cell r="X1532"/>
          <cell r="Y1532"/>
          <cell r="Z1532"/>
          <cell r="AA1532">
            <v>4</v>
          </cell>
          <cell r="AB1532">
            <v>11</v>
          </cell>
          <cell r="AC1532">
            <v>2562</v>
          </cell>
          <cell r="AD1532"/>
          <cell r="AE1532"/>
          <cell r="AF1532"/>
          <cell r="AG1532"/>
          <cell r="AH1532"/>
          <cell r="AI1532"/>
          <cell r="AJ1532"/>
          <cell r="AK1532"/>
          <cell r="AL1532"/>
          <cell r="AM1532"/>
          <cell r="AN1532"/>
          <cell r="AO1532"/>
          <cell r="AP1532"/>
          <cell r="AQ1532"/>
          <cell r="AR1532"/>
          <cell r="AS1532"/>
          <cell r="AT1532"/>
          <cell r="AU1532"/>
          <cell r="AV1532"/>
          <cell r="AW1532"/>
          <cell r="AX1532"/>
          <cell r="AY1532"/>
          <cell r="AZ1532"/>
          <cell r="BA1532"/>
          <cell r="BB1532"/>
          <cell r="BC1532"/>
          <cell r="BD1532"/>
          <cell r="BE1532"/>
          <cell r="BF1532"/>
          <cell r="BG1532"/>
          <cell r="BH1532"/>
          <cell r="BI1532"/>
          <cell r="BJ1532"/>
          <cell r="BK1532"/>
          <cell r="BL1532" t="str">
            <v>นายสุเทพ สุทินนา</v>
          </cell>
          <cell r="BM1532">
            <v>883262011812</v>
          </cell>
          <cell r="BN1532"/>
          <cell r="BO1532"/>
          <cell r="BP1532"/>
          <cell r="BQ1532"/>
          <cell r="BR1532"/>
          <cell r="BS1532"/>
          <cell r="BT1532"/>
          <cell r="BU1532"/>
          <cell r="BV1532"/>
          <cell r="BW1532"/>
          <cell r="BX1532"/>
          <cell r="BY1532"/>
          <cell r="BZ1532"/>
          <cell r="CA1532"/>
          <cell r="CB1532"/>
          <cell r="CC1532"/>
          <cell r="CD1532"/>
          <cell r="CE1532"/>
          <cell r="CF1532"/>
          <cell r="CG1532"/>
          <cell r="CH1532"/>
          <cell r="CI1532"/>
          <cell r="CJ1532"/>
          <cell r="CK1532"/>
          <cell r="CL1532"/>
          <cell r="CM1532"/>
          <cell r="CN1532"/>
          <cell r="CO1532"/>
        </row>
        <row r="1533">
          <cell r="B1533">
            <v>2377</v>
          </cell>
          <cell r="C1533">
            <v>1529</v>
          </cell>
          <cell r="D1533">
            <v>19</v>
          </cell>
          <cell r="E1533">
            <v>12</v>
          </cell>
          <cell r="F1533">
            <v>2566</v>
          </cell>
          <cell r="G1533">
            <v>800057176979</v>
          </cell>
          <cell r="H1533" t="str">
            <v>นาย</v>
          </cell>
          <cell r="I1533" t="str">
            <v>สำราญ</v>
          </cell>
          <cell r="J1533" t="str">
            <v>กุณาธรรม</v>
          </cell>
          <cell r="K1533">
            <v>3500200538365</v>
          </cell>
          <cell r="L1533" t="str">
            <v>จอมทอง</v>
          </cell>
          <cell r="M1533" t="str">
            <v>เชียงใหม่ 3</v>
          </cell>
          <cell r="N1533">
            <v>8</v>
          </cell>
          <cell r="O1533" t="str">
            <v>สินเชื่ออุปโภคบริโภคเพื่อสังคม</v>
          </cell>
          <cell r="P1533" t="str">
            <v>1.บุคคลค้ำประกัน</v>
          </cell>
          <cell r="Q1533">
            <v>31241.200000000001</v>
          </cell>
          <cell r="R1533">
            <v>6828.97</v>
          </cell>
          <cell r="S1533" t="str">
            <v>จังหวัดฮอด</v>
          </cell>
          <cell r="T1533" t="str">
            <v>ผบ1173</v>
          </cell>
          <cell r="U1533">
            <v>2562</v>
          </cell>
          <cell r="V1533" t="str">
            <v>ผบ.1152</v>
          </cell>
          <cell r="W1533">
            <v>2562</v>
          </cell>
          <cell r="X1533"/>
          <cell r="Y1533"/>
          <cell r="Z1533"/>
          <cell r="AA1533">
            <v>18</v>
          </cell>
          <cell r="AB1533">
            <v>11</v>
          </cell>
          <cell r="AC1533">
            <v>2562</v>
          </cell>
          <cell r="AD1533"/>
          <cell r="AE1533"/>
          <cell r="AF1533"/>
          <cell r="AG1533"/>
          <cell r="AH1533"/>
          <cell r="AI1533"/>
          <cell r="AJ1533"/>
          <cell r="AK1533"/>
          <cell r="AL1533"/>
          <cell r="AM1533"/>
          <cell r="AN1533"/>
          <cell r="AO1533"/>
          <cell r="AP1533"/>
          <cell r="AQ1533"/>
          <cell r="AR1533"/>
          <cell r="AS1533"/>
          <cell r="AT1533"/>
          <cell r="AU1533"/>
          <cell r="AV1533"/>
          <cell r="AW1533"/>
          <cell r="AX1533"/>
          <cell r="AY1533"/>
          <cell r="AZ1533"/>
          <cell r="BA1533"/>
          <cell r="BB1533"/>
          <cell r="BC1533"/>
          <cell r="BD1533"/>
          <cell r="BE1533"/>
          <cell r="BF1533"/>
          <cell r="BG1533"/>
          <cell r="BH1533"/>
          <cell r="BI1533"/>
          <cell r="BJ1533"/>
          <cell r="BK1533"/>
          <cell r="BL1533" t="str">
            <v>นายสำราญ กุณาธรรม</v>
          </cell>
          <cell r="BM1533">
            <v>883262011814</v>
          </cell>
          <cell r="BN1533"/>
          <cell r="BO1533"/>
          <cell r="BP1533"/>
          <cell r="BQ1533"/>
          <cell r="BR1533"/>
          <cell r="BS1533"/>
          <cell r="BT1533"/>
          <cell r="BU1533"/>
          <cell r="BV1533"/>
          <cell r="BW1533"/>
          <cell r="BX1533"/>
          <cell r="BY1533"/>
          <cell r="BZ1533"/>
          <cell r="CA1533"/>
          <cell r="CB1533"/>
          <cell r="CC1533"/>
          <cell r="CD1533"/>
          <cell r="CE1533"/>
          <cell r="CF1533"/>
          <cell r="CG1533"/>
          <cell r="CH1533"/>
          <cell r="CI1533"/>
          <cell r="CJ1533"/>
          <cell r="CK1533"/>
          <cell r="CL1533"/>
          <cell r="CM1533"/>
          <cell r="CN1533"/>
          <cell r="CO1533"/>
        </row>
        <row r="1534">
          <cell r="B1534">
            <v>2378</v>
          </cell>
          <cell r="C1534">
            <v>1530</v>
          </cell>
          <cell r="D1534">
            <v>19</v>
          </cell>
          <cell r="E1534">
            <v>12</v>
          </cell>
          <cell r="F1534">
            <v>2566</v>
          </cell>
          <cell r="G1534">
            <v>800088318137</v>
          </cell>
          <cell r="H1534" t="str">
            <v>นาง</v>
          </cell>
          <cell r="I1534" t="str">
            <v>ทศพร</v>
          </cell>
          <cell r="J1534" t="str">
            <v>นามเทพ</v>
          </cell>
          <cell r="K1534">
            <v>3500200881639</v>
          </cell>
          <cell r="L1534" t="str">
            <v>จอมทอง</v>
          </cell>
          <cell r="M1534" t="str">
            <v>เชียงใหม่ 3</v>
          </cell>
          <cell r="N1534">
            <v>8</v>
          </cell>
          <cell r="O1534" t="str">
            <v>สินเชื่อแก้ไขปัญหาหนี้นอกระบบPSA</v>
          </cell>
          <cell r="P1534" t="str">
            <v>1.บุคคลค้ำประกัน</v>
          </cell>
          <cell r="Q1534">
            <v>42131.64</v>
          </cell>
          <cell r="R1534">
            <v>3464.46</v>
          </cell>
          <cell r="S1534" t="str">
            <v>จังหวัดฮอด</v>
          </cell>
          <cell r="T1534" t="str">
            <v>ผบ1147</v>
          </cell>
          <cell r="U1534">
            <v>2562</v>
          </cell>
          <cell r="V1534" t="str">
            <v>ผบ.1132</v>
          </cell>
          <cell r="W1534">
            <v>2562</v>
          </cell>
          <cell r="X1534"/>
          <cell r="Y1534"/>
          <cell r="Z1534"/>
          <cell r="AA1534">
            <v>18</v>
          </cell>
          <cell r="AB1534">
            <v>11</v>
          </cell>
          <cell r="AC1534">
            <v>2562</v>
          </cell>
          <cell r="AD1534"/>
          <cell r="AE1534"/>
          <cell r="AF1534"/>
          <cell r="AG1534"/>
          <cell r="AH1534"/>
          <cell r="AI1534"/>
          <cell r="AJ1534"/>
          <cell r="AK1534"/>
          <cell r="AL1534"/>
          <cell r="AM1534"/>
          <cell r="AN1534"/>
          <cell r="AO1534"/>
          <cell r="AP1534"/>
          <cell r="AQ1534"/>
          <cell r="AR1534"/>
          <cell r="AS1534"/>
          <cell r="AT1534"/>
          <cell r="AU1534"/>
          <cell r="AV1534"/>
          <cell r="AW1534"/>
          <cell r="AX1534"/>
          <cell r="AY1534"/>
          <cell r="AZ1534"/>
          <cell r="BA1534"/>
          <cell r="BB1534"/>
          <cell r="BC1534"/>
          <cell r="BD1534"/>
          <cell r="BE1534"/>
          <cell r="BF1534"/>
          <cell r="BG1534"/>
          <cell r="BH1534"/>
          <cell r="BI1534"/>
          <cell r="BJ1534"/>
          <cell r="BK1534"/>
          <cell r="BL1534" t="str">
            <v>นางทศพร นามเทพ</v>
          </cell>
          <cell r="BM1534">
            <v>883262011816</v>
          </cell>
          <cell r="BN1534"/>
          <cell r="BO1534"/>
          <cell r="BP1534"/>
          <cell r="BQ1534"/>
          <cell r="BR1534"/>
          <cell r="BS1534"/>
          <cell r="BT1534"/>
          <cell r="BU1534"/>
          <cell r="BV1534"/>
          <cell r="BW1534"/>
          <cell r="BX1534"/>
          <cell r="BY1534"/>
          <cell r="BZ1534"/>
          <cell r="CA1534"/>
          <cell r="CB1534"/>
          <cell r="CC1534"/>
          <cell r="CD1534"/>
          <cell r="CE1534"/>
          <cell r="CF1534"/>
          <cell r="CG1534"/>
          <cell r="CH1534"/>
          <cell r="CI1534"/>
          <cell r="CJ1534"/>
          <cell r="CK1534"/>
          <cell r="CL1534"/>
          <cell r="CM1534"/>
          <cell r="CN1534"/>
          <cell r="CO1534"/>
        </row>
        <row r="1535">
          <cell r="B1535">
            <v>2379</v>
          </cell>
          <cell r="C1535">
            <v>1531</v>
          </cell>
          <cell r="D1535">
            <v>19</v>
          </cell>
          <cell r="E1535">
            <v>12</v>
          </cell>
          <cell r="F1535">
            <v>2566</v>
          </cell>
          <cell r="G1535">
            <v>800087790641</v>
          </cell>
          <cell r="H1535" t="str">
            <v>นาย</v>
          </cell>
          <cell r="I1535" t="str">
            <v>อิสรชัย</v>
          </cell>
          <cell r="J1535" t="str">
            <v>สายแปลง</v>
          </cell>
          <cell r="K1535">
            <v>3660700441131</v>
          </cell>
          <cell r="L1535" t="str">
            <v>จอมทอง</v>
          </cell>
          <cell r="M1535" t="str">
            <v>เชียงใหม่ 3</v>
          </cell>
          <cell r="N1535">
            <v>8</v>
          </cell>
          <cell r="O1535" t="str">
            <v>ธนาคารประชาชน</v>
          </cell>
          <cell r="P1535" t="str">
            <v>1.บุคคลค้ำประกัน</v>
          </cell>
          <cell r="Q1535">
            <v>193748.75</v>
          </cell>
          <cell r="R1535">
            <v>20881.97</v>
          </cell>
          <cell r="S1535" t="str">
            <v>จังหวัดฮอด</v>
          </cell>
          <cell r="T1535" t="str">
            <v>ผบ1138</v>
          </cell>
          <cell r="U1535">
            <v>2562</v>
          </cell>
          <cell r="V1535" t="str">
            <v>ผบ1135</v>
          </cell>
          <cell r="W1535">
            <v>2562</v>
          </cell>
          <cell r="X1535">
            <v>18</v>
          </cell>
          <cell r="Y1535">
            <v>11</v>
          </cell>
          <cell r="Z1535">
            <v>2562</v>
          </cell>
          <cell r="AA1535"/>
          <cell r="AB1535"/>
          <cell r="AC1535"/>
          <cell r="AD1535"/>
          <cell r="AE1535"/>
          <cell r="AF1535"/>
          <cell r="AG1535"/>
          <cell r="AH1535"/>
          <cell r="AI1535"/>
          <cell r="AJ1535"/>
          <cell r="AK1535"/>
          <cell r="AL1535"/>
          <cell r="AM1535"/>
          <cell r="AN1535"/>
          <cell r="AO1535"/>
          <cell r="AP1535"/>
          <cell r="AQ1535"/>
          <cell r="AR1535"/>
          <cell r="AS1535"/>
          <cell r="AT1535"/>
          <cell r="AU1535"/>
          <cell r="AV1535"/>
          <cell r="AW1535"/>
          <cell r="AX1535"/>
          <cell r="AY1535"/>
          <cell r="AZ1535"/>
          <cell r="BA1535"/>
          <cell r="BB1535"/>
          <cell r="BC1535"/>
          <cell r="BD1535"/>
          <cell r="BE1535"/>
          <cell r="BF1535"/>
          <cell r="BG1535"/>
          <cell r="BH1535"/>
          <cell r="BI1535"/>
          <cell r="BJ1535"/>
          <cell r="BK1535"/>
          <cell r="BL1535" t="str">
            <v>นายอิสรชัย สายแปลง</v>
          </cell>
          <cell r="BM1535">
            <v>883262011817</v>
          </cell>
          <cell r="BN1535"/>
          <cell r="BO1535"/>
          <cell r="BP1535"/>
          <cell r="BQ1535"/>
          <cell r="BR1535"/>
          <cell r="BS1535"/>
          <cell r="BT1535"/>
          <cell r="BU1535"/>
          <cell r="BV1535"/>
          <cell r="BW1535"/>
          <cell r="BX1535"/>
          <cell r="BY1535"/>
          <cell r="BZ1535"/>
          <cell r="CA1535"/>
          <cell r="CB1535"/>
          <cell r="CC1535"/>
          <cell r="CD1535"/>
          <cell r="CE1535"/>
          <cell r="CF1535"/>
          <cell r="CG1535"/>
          <cell r="CH1535"/>
          <cell r="CI1535"/>
          <cell r="CJ1535"/>
          <cell r="CK1535"/>
          <cell r="CL1535"/>
          <cell r="CM1535"/>
          <cell r="CN1535"/>
          <cell r="CO1535"/>
        </row>
        <row r="1536">
          <cell r="B1536">
            <v>2380</v>
          </cell>
          <cell r="C1536">
            <v>1532</v>
          </cell>
          <cell r="D1536">
            <v>19</v>
          </cell>
          <cell r="E1536">
            <v>12</v>
          </cell>
          <cell r="F1536">
            <v>2566</v>
          </cell>
          <cell r="G1536">
            <v>800049849923</v>
          </cell>
          <cell r="H1536" t="str">
            <v>นาย</v>
          </cell>
          <cell r="I1536" t="str">
            <v>ไพสนธ์</v>
          </cell>
          <cell r="J1536" t="str">
            <v>เกษมสุข</v>
          </cell>
          <cell r="K1536">
            <v>3500200637541</v>
          </cell>
          <cell r="L1536" t="str">
            <v>จอมทอง</v>
          </cell>
          <cell r="M1536" t="str">
            <v>เชียงใหม่ 3</v>
          </cell>
          <cell r="N1536">
            <v>8</v>
          </cell>
          <cell r="O1536" t="str">
            <v>ธนาคารประชาชน</v>
          </cell>
          <cell r="P1536" t="str">
            <v>1.บุคคลค้ำประกัน</v>
          </cell>
          <cell r="Q1536">
            <v>35380.85</v>
          </cell>
          <cell r="R1536">
            <v>9037.7900000000009</v>
          </cell>
          <cell r="S1536" t="str">
            <v>แขวงเชียงใหม่</v>
          </cell>
          <cell r="T1536" t="str">
            <v>ผบ829</v>
          </cell>
          <cell r="U1536">
            <v>2564</v>
          </cell>
          <cell r="V1536" t="str">
            <v>ผบ1066</v>
          </cell>
          <cell r="W1536">
            <v>2564</v>
          </cell>
          <cell r="X1536"/>
          <cell r="Y1536"/>
          <cell r="Z1536"/>
          <cell r="AA1536">
            <v>6</v>
          </cell>
          <cell r="AB1536">
            <v>7</v>
          </cell>
          <cell r="AC1536">
            <v>2564</v>
          </cell>
          <cell r="AD1536"/>
          <cell r="AE1536"/>
          <cell r="AF1536"/>
          <cell r="AG1536"/>
          <cell r="AH1536"/>
          <cell r="AI1536"/>
          <cell r="AJ1536"/>
          <cell r="AK1536"/>
          <cell r="AL1536"/>
          <cell r="AM1536"/>
          <cell r="AN1536"/>
          <cell r="AO1536"/>
          <cell r="AP1536"/>
          <cell r="AQ1536"/>
          <cell r="AR1536"/>
          <cell r="AS1536"/>
          <cell r="AT1536"/>
          <cell r="AU1536"/>
          <cell r="AV1536"/>
          <cell r="AW1536"/>
          <cell r="AX1536"/>
          <cell r="AY1536"/>
          <cell r="AZ1536"/>
          <cell r="BA1536"/>
          <cell r="BB1536"/>
          <cell r="BC1536"/>
          <cell r="BD1536"/>
          <cell r="BE1536"/>
          <cell r="BF1536"/>
          <cell r="BG1536"/>
          <cell r="BH1536"/>
          <cell r="BI1536"/>
          <cell r="BJ1536"/>
          <cell r="BK1536"/>
          <cell r="BL1536" t="str">
            <v>นายไพสนธ์ เกษมสุข</v>
          </cell>
          <cell r="BM1536">
            <v>883263011140</v>
          </cell>
          <cell r="BN1536"/>
          <cell r="BO1536"/>
          <cell r="BP1536"/>
          <cell r="BQ1536"/>
          <cell r="BR1536"/>
          <cell r="BS1536"/>
          <cell r="BT1536"/>
          <cell r="BU1536"/>
          <cell r="BV1536"/>
          <cell r="BW1536"/>
          <cell r="BX1536"/>
          <cell r="BY1536"/>
          <cell r="BZ1536"/>
          <cell r="CA1536"/>
          <cell r="CB1536"/>
          <cell r="CC1536"/>
          <cell r="CD1536"/>
          <cell r="CE1536"/>
          <cell r="CF1536"/>
          <cell r="CG1536"/>
          <cell r="CH1536"/>
          <cell r="CI1536"/>
          <cell r="CJ1536"/>
          <cell r="CK1536"/>
          <cell r="CL1536"/>
          <cell r="CM1536"/>
          <cell r="CN1536"/>
          <cell r="CO1536"/>
        </row>
        <row r="1537">
          <cell r="B1537">
            <v>2381</v>
          </cell>
          <cell r="C1537">
            <v>1533</v>
          </cell>
          <cell r="D1537">
            <v>19</v>
          </cell>
          <cell r="E1537">
            <v>12</v>
          </cell>
          <cell r="F1537">
            <v>2566</v>
          </cell>
          <cell r="G1537">
            <v>800090479745</v>
          </cell>
          <cell r="H1537" t="str">
            <v>นางสาว</v>
          </cell>
          <cell r="I1537" t="str">
            <v xml:space="preserve">  </v>
          </cell>
          <cell r="J1537" t="str">
            <v>ดวงเนตร</v>
          </cell>
          <cell r="K1537">
            <v>1102700727425</v>
          </cell>
          <cell r="L1537" t="str">
            <v>จอมทอง</v>
          </cell>
          <cell r="M1537" t="str">
            <v>เชียงใหม่ 3</v>
          </cell>
          <cell r="N1537">
            <v>8</v>
          </cell>
          <cell r="O1537" t="str">
            <v>สินเชื่อแก้ไขปัญหาหนี้นอกระบบPSA</v>
          </cell>
          <cell r="P1537" t="str">
            <v>1.บุคคลค้ำประกัน</v>
          </cell>
          <cell r="Q1537">
            <v>28297.72</v>
          </cell>
          <cell r="R1537">
            <v>6156.3</v>
          </cell>
          <cell r="S1537" t="str">
            <v>จังหวัดฮอด</v>
          </cell>
          <cell r="T1537" t="str">
            <v>ผบE506</v>
          </cell>
          <cell r="U1537">
            <v>2564</v>
          </cell>
          <cell r="V1537" t="str">
            <v>ผบE629</v>
          </cell>
          <cell r="W1537">
            <v>2564</v>
          </cell>
          <cell r="X1537"/>
          <cell r="Y1537"/>
          <cell r="Z1537"/>
          <cell r="AA1537">
            <v>25</v>
          </cell>
          <cell r="AB1537">
            <v>10</v>
          </cell>
          <cell r="AC1537">
            <v>2564</v>
          </cell>
          <cell r="AD1537"/>
          <cell r="AE1537"/>
          <cell r="AF1537"/>
          <cell r="AG1537"/>
          <cell r="AH1537"/>
          <cell r="AI1537"/>
          <cell r="AJ1537"/>
          <cell r="AK1537"/>
          <cell r="AL1537"/>
          <cell r="AM1537"/>
          <cell r="AN1537"/>
          <cell r="AO1537"/>
          <cell r="AP1537"/>
          <cell r="AQ1537"/>
          <cell r="AR1537"/>
          <cell r="AS1537"/>
          <cell r="AT1537"/>
          <cell r="AU1537"/>
          <cell r="AV1537"/>
          <cell r="AW1537"/>
          <cell r="AX1537"/>
          <cell r="AY1537"/>
          <cell r="AZ1537"/>
          <cell r="BA1537"/>
          <cell r="BB1537"/>
          <cell r="BC1537"/>
          <cell r="BD1537"/>
          <cell r="BE1537"/>
          <cell r="BF1537"/>
          <cell r="BG1537"/>
          <cell r="BH1537"/>
          <cell r="BI1537"/>
          <cell r="BJ1537"/>
          <cell r="BK1537"/>
          <cell r="BL1537" t="str">
            <v>นางสาว   ดวงเนตร</v>
          </cell>
          <cell r="BM1537">
            <v>883263011148</v>
          </cell>
          <cell r="BN1537"/>
          <cell r="BO1537"/>
          <cell r="BP1537"/>
          <cell r="BQ1537"/>
          <cell r="BR1537"/>
          <cell r="BS1537"/>
          <cell r="BT1537"/>
          <cell r="BU1537"/>
          <cell r="BV1537"/>
          <cell r="BW1537"/>
          <cell r="BX1537"/>
          <cell r="BY1537"/>
          <cell r="BZ1537"/>
          <cell r="CA1537"/>
          <cell r="CB1537"/>
          <cell r="CC1537"/>
          <cell r="CD1537"/>
          <cell r="CE1537"/>
          <cell r="CF1537"/>
          <cell r="CG1537"/>
          <cell r="CH1537"/>
          <cell r="CI1537"/>
          <cell r="CJ1537"/>
          <cell r="CK1537"/>
          <cell r="CL1537"/>
          <cell r="CM1537"/>
          <cell r="CN1537"/>
          <cell r="CO1537"/>
        </row>
        <row r="1538">
          <cell r="B1538">
            <v>2382</v>
          </cell>
          <cell r="C1538">
            <v>1534</v>
          </cell>
          <cell r="D1538">
            <v>19</v>
          </cell>
          <cell r="E1538">
            <v>12</v>
          </cell>
          <cell r="F1538">
            <v>2566</v>
          </cell>
          <cell r="G1538">
            <v>800070778645</v>
          </cell>
          <cell r="H1538" t="str">
            <v>นางสาว</v>
          </cell>
          <cell r="I1538" t="str">
            <v>เกศริน</v>
          </cell>
          <cell r="J1538" t="str">
            <v>อรุณแก้ว</v>
          </cell>
          <cell r="K1538">
            <v>3501300282533</v>
          </cell>
          <cell r="L1538" t="str">
            <v>อมก๋อย</v>
          </cell>
          <cell r="M1538" t="str">
            <v>เชียงใหม่ 3</v>
          </cell>
          <cell r="N1538">
            <v>8</v>
          </cell>
          <cell r="O1538" t="str">
            <v>ธนาคารประชาชน</v>
          </cell>
          <cell r="P1538" t="str">
            <v>1.บุคคลค้ำประกัน</v>
          </cell>
          <cell r="Q1538">
            <v>90000.11</v>
          </cell>
          <cell r="R1538">
            <v>19210.91</v>
          </cell>
          <cell r="S1538" t="str">
            <v>แขวงเชียงใหม่</v>
          </cell>
          <cell r="T1538" t="str">
            <v>ผบ.7139</v>
          </cell>
          <cell r="U1538">
            <v>2563</v>
          </cell>
          <cell r="V1538" t="str">
            <v>ผบ.3437</v>
          </cell>
          <cell r="W1538">
            <v>2563</v>
          </cell>
          <cell r="X1538">
            <v>1</v>
          </cell>
          <cell r="Y1538">
            <v>6</v>
          </cell>
          <cell r="Z1538">
            <v>2564</v>
          </cell>
          <cell r="AA1538"/>
          <cell r="AB1538"/>
          <cell r="AC1538"/>
          <cell r="AD1538"/>
          <cell r="AE1538"/>
          <cell r="AF1538"/>
          <cell r="AG1538"/>
          <cell r="AH1538"/>
          <cell r="AI1538"/>
          <cell r="AJ1538"/>
          <cell r="AK1538"/>
          <cell r="AL1538"/>
          <cell r="AM1538"/>
          <cell r="AN1538"/>
          <cell r="AO1538"/>
          <cell r="AP1538"/>
          <cell r="AQ1538"/>
          <cell r="AR1538"/>
          <cell r="AS1538"/>
          <cell r="AT1538"/>
          <cell r="AU1538"/>
          <cell r="AV1538"/>
          <cell r="AW1538"/>
          <cell r="AX1538"/>
          <cell r="AY1538"/>
          <cell r="AZ1538"/>
          <cell r="BA1538"/>
          <cell r="BB1538"/>
          <cell r="BC1538"/>
          <cell r="BD1538"/>
          <cell r="BE1538"/>
          <cell r="BF1538"/>
          <cell r="BG1538"/>
          <cell r="BH1538"/>
          <cell r="BI1538"/>
          <cell r="BJ1538"/>
          <cell r="BK1538"/>
          <cell r="BL1538" t="str">
            <v>นางสาวเกศริน อรุณแก้ว</v>
          </cell>
          <cell r="BM1538">
            <v>883263011200</v>
          </cell>
          <cell r="BN1538"/>
          <cell r="BO1538"/>
          <cell r="BP1538"/>
          <cell r="BQ1538"/>
          <cell r="BR1538"/>
          <cell r="BS1538"/>
          <cell r="BT1538"/>
          <cell r="BU1538"/>
          <cell r="BV1538"/>
          <cell r="BW1538"/>
          <cell r="BX1538"/>
          <cell r="BY1538"/>
          <cell r="BZ1538"/>
          <cell r="CA1538"/>
          <cell r="CB1538"/>
          <cell r="CC1538"/>
          <cell r="CD1538"/>
          <cell r="CE1538"/>
          <cell r="CF1538"/>
          <cell r="CG1538"/>
          <cell r="CH1538"/>
          <cell r="CI1538"/>
          <cell r="CJ1538"/>
          <cell r="CK1538"/>
          <cell r="CL1538"/>
          <cell r="CM1538"/>
          <cell r="CN1538"/>
          <cell r="CO1538"/>
        </row>
        <row r="1539">
          <cell r="B1539">
            <v>2383</v>
          </cell>
          <cell r="C1539">
            <v>1535</v>
          </cell>
          <cell r="D1539">
            <v>19</v>
          </cell>
          <cell r="E1539">
            <v>12</v>
          </cell>
          <cell r="F1539">
            <v>2566</v>
          </cell>
          <cell r="G1539">
            <v>800042354467</v>
          </cell>
          <cell r="H1539" t="str">
            <v>นาย</v>
          </cell>
          <cell r="I1539" t="str">
            <v>กวี</v>
          </cell>
          <cell r="J1539" t="str">
            <v>ชงโคผดุง</v>
          </cell>
          <cell r="K1539">
            <v>2501800043289</v>
          </cell>
          <cell r="L1539" t="str">
            <v>อมก๋อย</v>
          </cell>
          <cell r="M1539" t="str">
            <v>เชียงใหม่ 3</v>
          </cell>
          <cell r="N1539">
            <v>8</v>
          </cell>
          <cell r="O1539" t="str">
            <v>ธนาคารประชาชน</v>
          </cell>
          <cell r="P1539" t="str">
            <v>1.บุคคลค้ำประกัน</v>
          </cell>
          <cell r="Q1539">
            <v>93467.520000000004</v>
          </cell>
          <cell r="R1539">
            <v>15549.02</v>
          </cell>
          <cell r="S1539" t="str">
            <v>จังหวัดฮอด</v>
          </cell>
          <cell r="T1539" t="str">
            <v>ผบE329</v>
          </cell>
          <cell r="U1539">
            <v>2563</v>
          </cell>
          <cell r="V1539" t="str">
            <v>ผบE170</v>
          </cell>
          <cell r="W1539">
            <v>2563</v>
          </cell>
          <cell r="X1539"/>
          <cell r="Y1539"/>
          <cell r="Z1539"/>
          <cell r="AA1539">
            <v>19</v>
          </cell>
          <cell r="AB1539">
            <v>12</v>
          </cell>
          <cell r="AC1539">
            <v>2563</v>
          </cell>
          <cell r="AD1539"/>
          <cell r="AE1539"/>
          <cell r="AF1539"/>
          <cell r="AG1539"/>
          <cell r="AH1539"/>
          <cell r="AI1539"/>
          <cell r="AJ1539"/>
          <cell r="AK1539"/>
          <cell r="AL1539"/>
          <cell r="AM1539"/>
          <cell r="AN1539"/>
          <cell r="AO1539"/>
          <cell r="AP1539"/>
          <cell r="AQ1539"/>
          <cell r="AR1539"/>
          <cell r="AS1539"/>
          <cell r="AT1539"/>
          <cell r="AU1539"/>
          <cell r="AV1539"/>
          <cell r="AW1539"/>
          <cell r="AX1539"/>
          <cell r="AY1539"/>
          <cell r="AZ1539"/>
          <cell r="BA1539"/>
          <cell r="BB1539"/>
          <cell r="BC1539"/>
          <cell r="BD1539"/>
          <cell r="BE1539"/>
          <cell r="BF1539"/>
          <cell r="BG1539"/>
          <cell r="BH1539"/>
          <cell r="BI1539"/>
          <cell r="BJ1539"/>
          <cell r="BK1539"/>
          <cell r="BL1539" t="str">
            <v>นายกวี ชงโคผดุง</v>
          </cell>
          <cell r="BM1539">
            <v>883263011070</v>
          </cell>
          <cell r="BN1539"/>
          <cell r="BO1539"/>
          <cell r="BP1539"/>
          <cell r="BQ1539"/>
          <cell r="BR1539"/>
          <cell r="BS1539"/>
          <cell r="BT1539"/>
          <cell r="BU1539"/>
          <cell r="BV1539"/>
          <cell r="BW1539"/>
          <cell r="BX1539"/>
          <cell r="BY1539"/>
          <cell r="BZ1539"/>
          <cell r="CA1539"/>
          <cell r="CB1539"/>
          <cell r="CC1539"/>
          <cell r="CD1539"/>
          <cell r="CE1539"/>
          <cell r="CF1539"/>
          <cell r="CG1539"/>
          <cell r="CH1539"/>
          <cell r="CI1539"/>
          <cell r="CJ1539"/>
          <cell r="CK1539"/>
          <cell r="CL1539"/>
          <cell r="CM1539"/>
          <cell r="CN1539"/>
          <cell r="CO1539"/>
        </row>
        <row r="1540">
          <cell r="B1540">
            <v>2384</v>
          </cell>
          <cell r="C1540">
            <v>1536</v>
          </cell>
          <cell r="D1540">
            <v>19</v>
          </cell>
          <cell r="E1540">
            <v>12</v>
          </cell>
          <cell r="F1540">
            <v>2566</v>
          </cell>
          <cell r="G1540">
            <v>800051831983</v>
          </cell>
          <cell r="H1540" t="str">
            <v>นาย</v>
          </cell>
          <cell r="I1540" t="str">
            <v>ประเสริฐ</v>
          </cell>
          <cell r="J1540" t="str">
            <v>เรือนแก้ว</v>
          </cell>
          <cell r="K1540">
            <v>3501800007001</v>
          </cell>
          <cell r="L1540" t="str">
            <v>อมก๋อย</v>
          </cell>
          <cell r="M1540" t="str">
            <v>เชียงใหม่ 3</v>
          </cell>
          <cell r="N1540">
            <v>8</v>
          </cell>
          <cell r="O1540" t="str">
            <v>ธนาคารประชาชน</v>
          </cell>
          <cell r="P1540" t="str">
            <v>1.บุคคลค้ำประกัน</v>
          </cell>
          <cell r="Q1540">
            <v>143386.78</v>
          </cell>
          <cell r="R1540">
            <v>20822.98</v>
          </cell>
          <cell r="S1540" t="str">
            <v>จังหวัดฮอด</v>
          </cell>
          <cell r="T1540" t="str">
            <v>ผบ.1186</v>
          </cell>
          <cell r="U1540">
            <v>2562</v>
          </cell>
          <cell r="V1540" t="str">
            <v>ผบ.1144</v>
          </cell>
          <cell r="W1540">
            <v>2562</v>
          </cell>
          <cell r="X1540"/>
          <cell r="Y1540"/>
          <cell r="Z1540"/>
          <cell r="AA1540">
            <v>18</v>
          </cell>
          <cell r="AB1540">
            <v>11</v>
          </cell>
          <cell r="AC1540">
            <v>2562</v>
          </cell>
          <cell r="AD1540"/>
          <cell r="AE1540"/>
          <cell r="AF1540"/>
          <cell r="AG1540"/>
          <cell r="AH1540"/>
          <cell r="AI1540"/>
          <cell r="AJ1540"/>
          <cell r="AK1540"/>
          <cell r="AL1540"/>
          <cell r="AM1540"/>
          <cell r="AN1540"/>
          <cell r="AO1540"/>
          <cell r="AP1540"/>
          <cell r="AQ1540"/>
          <cell r="AR1540"/>
          <cell r="AS1540"/>
          <cell r="AT1540"/>
          <cell r="AU1540"/>
          <cell r="AV1540"/>
          <cell r="AW1540"/>
          <cell r="AX1540"/>
          <cell r="AY1540"/>
          <cell r="AZ1540"/>
          <cell r="BA1540"/>
          <cell r="BB1540"/>
          <cell r="BC1540"/>
          <cell r="BD1540"/>
          <cell r="BE1540"/>
          <cell r="BF1540"/>
          <cell r="BG1540"/>
          <cell r="BH1540"/>
          <cell r="BI1540"/>
          <cell r="BJ1540"/>
          <cell r="BK1540"/>
          <cell r="BL1540" t="str">
            <v>นายประเสริฐ เรือนแก้ว</v>
          </cell>
          <cell r="BM1540">
            <v>883262010712</v>
          </cell>
          <cell r="BN1540"/>
          <cell r="BO1540"/>
          <cell r="BP1540"/>
          <cell r="BQ1540"/>
          <cell r="BR1540"/>
          <cell r="BS1540"/>
          <cell r="BT1540"/>
          <cell r="BU1540"/>
          <cell r="BV1540"/>
          <cell r="BW1540"/>
          <cell r="BX1540"/>
          <cell r="BY1540"/>
          <cell r="BZ1540"/>
          <cell r="CA1540"/>
          <cell r="CB1540"/>
          <cell r="CC1540"/>
          <cell r="CD1540"/>
          <cell r="CE1540"/>
          <cell r="CF1540"/>
          <cell r="CG1540"/>
          <cell r="CH1540"/>
          <cell r="CI1540"/>
          <cell r="CJ1540"/>
          <cell r="CK1540"/>
          <cell r="CL1540"/>
          <cell r="CM1540"/>
          <cell r="CN1540"/>
          <cell r="CO1540"/>
        </row>
        <row r="1541">
          <cell r="B1541">
            <v>2385</v>
          </cell>
          <cell r="C1541">
            <v>1537</v>
          </cell>
          <cell r="D1541">
            <v>19</v>
          </cell>
          <cell r="E1541">
            <v>12</v>
          </cell>
          <cell r="F1541">
            <v>2566</v>
          </cell>
          <cell r="G1541">
            <v>800059924152</v>
          </cell>
          <cell r="H1541" t="str">
            <v>นาย</v>
          </cell>
          <cell r="I1541" t="str">
            <v>อุทัย</v>
          </cell>
          <cell r="J1541" t="str">
            <v>เรือนแก้ว</v>
          </cell>
          <cell r="K1541">
            <v>1501600069689</v>
          </cell>
          <cell r="L1541" t="str">
            <v>อมก๋อย</v>
          </cell>
          <cell r="M1541" t="str">
            <v>เชียงใหม่ 3</v>
          </cell>
          <cell r="N1541">
            <v>8</v>
          </cell>
          <cell r="O1541" t="str">
            <v>ธนาคารประชาชน</v>
          </cell>
          <cell r="P1541" t="str">
            <v>1.บุคคลค้ำประกัน</v>
          </cell>
          <cell r="Q1541">
            <v>176881</v>
          </cell>
          <cell r="R1541">
            <v>24192.35</v>
          </cell>
          <cell r="S1541" t="str">
            <v>จังหวัดฮอด</v>
          </cell>
          <cell r="T1541" t="str">
            <v>ผบ.1185</v>
          </cell>
          <cell r="U1541">
            <v>2562</v>
          </cell>
          <cell r="V1541" t="str">
            <v>ผบ.1146</v>
          </cell>
          <cell r="W1541">
            <v>2562</v>
          </cell>
          <cell r="X1541"/>
          <cell r="Y1541"/>
          <cell r="Z1541"/>
          <cell r="AA1541">
            <v>18</v>
          </cell>
          <cell r="AB1541">
            <v>11</v>
          </cell>
          <cell r="AC1541">
            <v>2562</v>
          </cell>
          <cell r="AD1541"/>
          <cell r="AE1541"/>
          <cell r="AF1541"/>
          <cell r="AG1541"/>
          <cell r="AH1541"/>
          <cell r="AI1541"/>
          <cell r="AJ1541"/>
          <cell r="AK1541"/>
          <cell r="AL1541"/>
          <cell r="AM1541"/>
          <cell r="AN1541"/>
          <cell r="AO1541"/>
          <cell r="AP1541"/>
          <cell r="AQ1541"/>
          <cell r="AR1541"/>
          <cell r="AS1541"/>
          <cell r="AT1541"/>
          <cell r="AU1541"/>
          <cell r="AV1541"/>
          <cell r="AW1541"/>
          <cell r="AX1541"/>
          <cell r="AY1541"/>
          <cell r="AZ1541"/>
          <cell r="BA1541"/>
          <cell r="BB1541"/>
          <cell r="BC1541"/>
          <cell r="BD1541"/>
          <cell r="BE1541"/>
          <cell r="BF1541"/>
          <cell r="BG1541"/>
          <cell r="BH1541"/>
          <cell r="BI1541"/>
          <cell r="BJ1541"/>
          <cell r="BK1541"/>
          <cell r="BL1541" t="str">
            <v>นายอุทัย เรือนแก้ว</v>
          </cell>
          <cell r="BM1541">
            <v>883262010711</v>
          </cell>
          <cell r="BN1541"/>
          <cell r="BO1541"/>
          <cell r="BP1541"/>
          <cell r="BQ1541"/>
          <cell r="BR1541"/>
          <cell r="BS1541"/>
          <cell r="BT1541"/>
          <cell r="BU1541"/>
          <cell r="BV1541"/>
          <cell r="BW1541"/>
          <cell r="BX1541"/>
          <cell r="BY1541"/>
          <cell r="BZ1541"/>
          <cell r="CA1541"/>
          <cell r="CB1541"/>
          <cell r="CC1541"/>
          <cell r="CD1541"/>
          <cell r="CE1541"/>
          <cell r="CF1541"/>
          <cell r="CG1541"/>
          <cell r="CH1541"/>
          <cell r="CI1541"/>
          <cell r="CJ1541"/>
          <cell r="CK1541"/>
          <cell r="CL1541"/>
          <cell r="CM1541"/>
          <cell r="CN1541"/>
          <cell r="CO1541"/>
        </row>
        <row r="1542">
          <cell r="B1542">
            <v>2386</v>
          </cell>
          <cell r="C1542">
            <v>1538</v>
          </cell>
          <cell r="D1542">
            <v>19</v>
          </cell>
          <cell r="E1542">
            <v>12</v>
          </cell>
          <cell r="F1542">
            <v>2566</v>
          </cell>
          <cell r="G1542">
            <v>800039182798</v>
          </cell>
          <cell r="H1542" t="str">
            <v>นางสาว</v>
          </cell>
          <cell r="I1542" t="str">
            <v>คำแดง</v>
          </cell>
          <cell r="J1542" t="str">
            <v>วงษ์จี๋</v>
          </cell>
          <cell r="K1542">
            <v>3501800042124</v>
          </cell>
          <cell r="L1542" t="str">
            <v>อมก๋อย</v>
          </cell>
          <cell r="M1542" t="str">
            <v>เชียงใหม่ 3</v>
          </cell>
          <cell r="N1542">
            <v>8</v>
          </cell>
          <cell r="O1542" t="str">
            <v>ธนาคารประชาชน</v>
          </cell>
          <cell r="P1542" t="str">
            <v>1.บุคคลค้ำประกัน</v>
          </cell>
          <cell r="Q1542">
            <v>66155.100000000006</v>
          </cell>
          <cell r="R1542">
            <v>24912.28</v>
          </cell>
          <cell r="S1542" t="str">
            <v>จังหวัดฮอด</v>
          </cell>
          <cell r="T1542" t="str">
            <v>ผบE331</v>
          </cell>
          <cell r="U1542">
            <v>2563</v>
          </cell>
          <cell r="V1542" t="str">
            <v>ผบE172</v>
          </cell>
          <cell r="W1542">
            <v>2563</v>
          </cell>
          <cell r="X1542"/>
          <cell r="Y1542"/>
          <cell r="Z1542"/>
          <cell r="AA1542">
            <v>19</v>
          </cell>
          <cell r="AB1542">
            <v>8</v>
          </cell>
          <cell r="AC1542">
            <v>2563</v>
          </cell>
          <cell r="AD1542"/>
          <cell r="AE1542"/>
          <cell r="AF1542"/>
          <cell r="AG1542"/>
          <cell r="AH1542"/>
          <cell r="AI1542"/>
          <cell r="AJ1542"/>
          <cell r="AK1542"/>
          <cell r="AL1542"/>
          <cell r="AM1542"/>
          <cell r="AN1542"/>
          <cell r="AO1542"/>
          <cell r="AP1542"/>
          <cell r="AQ1542"/>
          <cell r="AR1542"/>
          <cell r="AS1542"/>
          <cell r="AT1542"/>
          <cell r="AU1542"/>
          <cell r="AV1542"/>
          <cell r="AW1542"/>
          <cell r="AX1542"/>
          <cell r="AY1542"/>
          <cell r="AZ1542"/>
          <cell r="BA1542"/>
          <cell r="BB1542"/>
          <cell r="BC1542"/>
          <cell r="BD1542"/>
          <cell r="BE1542"/>
          <cell r="BF1542"/>
          <cell r="BG1542"/>
          <cell r="BH1542"/>
          <cell r="BI1542"/>
          <cell r="BJ1542"/>
          <cell r="BK1542"/>
          <cell r="BL1542" t="str">
            <v>นางสาวคำแดง วงษ์จี๋</v>
          </cell>
          <cell r="BM1542">
            <v>883263011064</v>
          </cell>
          <cell r="BN1542"/>
          <cell r="BO1542"/>
          <cell r="BP1542"/>
          <cell r="BQ1542"/>
          <cell r="BR1542"/>
          <cell r="BS1542"/>
          <cell r="BT1542"/>
          <cell r="BU1542"/>
          <cell r="BV1542"/>
          <cell r="BW1542"/>
          <cell r="BX1542"/>
          <cell r="BY1542"/>
          <cell r="BZ1542"/>
          <cell r="CA1542"/>
          <cell r="CB1542"/>
          <cell r="CC1542"/>
          <cell r="CD1542"/>
          <cell r="CE1542"/>
          <cell r="CF1542"/>
          <cell r="CG1542"/>
          <cell r="CH1542"/>
          <cell r="CI1542"/>
          <cell r="CJ1542"/>
          <cell r="CK1542"/>
          <cell r="CL1542"/>
          <cell r="CM1542"/>
          <cell r="CN1542"/>
          <cell r="CO1542"/>
        </row>
        <row r="1543">
          <cell r="B1543">
            <v>2387</v>
          </cell>
          <cell r="C1543">
            <v>1539</v>
          </cell>
          <cell r="D1543">
            <v>19</v>
          </cell>
          <cell r="E1543">
            <v>12</v>
          </cell>
          <cell r="F1543">
            <v>2566</v>
          </cell>
          <cell r="G1543">
            <v>800039070183</v>
          </cell>
          <cell r="H1543" t="str">
            <v>นางสาว</v>
          </cell>
          <cell r="I1543" t="str">
            <v>นิพาพร</v>
          </cell>
          <cell r="J1543" t="str">
            <v>ใจเป็ง</v>
          </cell>
          <cell r="K1543">
            <v>3501700225707</v>
          </cell>
          <cell r="L1543" t="str">
            <v>ดอยเต่า</v>
          </cell>
          <cell r="M1543" t="str">
            <v>เชียงใหม่ 3</v>
          </cell>
          <cell r="N1543">
            <v>8</v>
          </cell>
          <cell r="O1543" t="str">
            <v>สินเชื่อองค์กรชุมชน</v>
          </cell>
          <cell r="P1543" t="str">
            <v>1.บุคคลค้ำประกัน</v>
          </cell>
          <cell r="Q1543"/>
          <cell r="R1543"/>
          <cell r="S1543"/>
          <cell r="T1543"/>
          <cell r="U1543"/>
          <cell r="V1543"/>
          <cell r="W1543"/>
          <cell r="X1543"/>
          <cell r="Y1543"/>
          <cell r="Z1543"/>
          <cell r="AA1543"/>
          <cell r="AB1543"/>
          <cell r="AC1543"/>
          <cell r="AD1543"/>
          <cell r="AE1543"/>
          <cell r="AF1543"/>
          <cell r="AG1543"/>
          <cell r="AH1543"/>
          <cell r="AI1543"/>
          <cell r="AJ1543"/>
          <cell r="AK1543"/>
          <cell r="AL1543"/>
          <cell r="AM1543"/>
          <cell r="AN1543"/>
          <cell r="AO1543"/>
          <cell r="AP1543"/>
          <cell r="AQ1543"/>
          <cell r="AR1543"/>
          <cell r="AS1543"/>
          <cell r="AT1543"/>
          <cell r="AU1543"/>
          <cell r="AV1543"/>
          <cell r="AW1543"/>
          <cell r="AX1543"/>
          <cell r="AY1543"/>
          <cell r="AZ1543"/>
          <cell r="BA1543"/>
          <cell r="BB1543"/>
          <cell r="BC1543"/>
          <cell r="BD1543"/>
          <cell r="BE1543"/>
          <cell r="BF1543"/>
          <cell r="BG1543"/>
          <cell r="BH1543"/>
          <cell r="BI1543"/>
          <cell r="BJ1543"/>
          <cell r="BK1543"/>
          <cell r="BL1543" t="str">
            <v>นางสาวนิพาพร ใจเป็ง</v>
          </cell>
          <cell r="BM1543">
            <v>823761010008</v>
          </cell>
          <cell r="BN1543"/>
          <cell r="BO1543"/>
          <cell r="BP1543"/>
          <cell r="BQ1543"/>
          <cell r="BR1543"/>
          <cell r="BS1543"/>
          <cell r="BT1543"/>
          <cell r="BU1543"/>
          <cell r="BV1543"/>
          <cell r="BW1543"/>
          <cell r="BX1543"/>
          <cell r="BY1543"/>
          <cell r="BZ1543"/>
          <cell r="CA1543"/>
          <cell r="CB1543"/>
          <cell r="CC1543"/>
          <cell r="CD1543"/>
          <cell r="CE1543"/>
          <cell r="CF1543"/>
          <cell r="CG1543"/>
          <cell r="CH1543"/>
          <cell r="CI1543"/>
          <cell r="CJ1543"/>
          <cell r="CK1543"/>
          <cell r="CL1543"/>
          <cell r="CM1543"/>
          <cell r="CN1543"/>
          <cell r="CO1543"/>
        </row>
        <row r="1544">
          <cell r="B1544">
            <v>2388</v>
          </cell>
          <cell r="C1544">
            <v>1540</v>
          </cell>
          <cell r="D1544">
            <v>19</v>
          </cell>
          <cell r="E1544">
            <v>12</v>
          </cell>
          <cell r="F1544">
            <v>2566</v>
          </cell>
          <cell r="G1544">
            <v>800044383308</v>
          </cell>
          <cell r="H1544" t="str">
            <v>นาง</v>
          </cell>
          <cell r="I1544" t="str">
            <v>วรรณา</v>
          </cell>
          <cell r="J1544" t="str">
            <v>กิจรัตนี</v>
          </cell>
          <cell r="K1544">
            <v>3141200419476</v>
          </cell>
          <cell r="L1544" t="str">
            <v>ดอยเต่า</v>
          </cell>
          <cell r="M1544" t="str">
            <v>เชียงใหม่ 3</v>
          </cell>
          <cell r="N1544">
            <v>8</v>
          </cell>
          <cell r="O1544" t="str">
            <v>พัฒนาองค์กรชุมชน</v>
          </cell>
          <cell r="P1544" t="str">
            <v>1.บุคคลค้ำประกัน</v>
          </cell>
          <cell r="Q1544">
            <v>186506.71</v>
          </cell>
          <cell r="R1544">
            <v>46146.080000000002</v>
          </cell>
          <cell r="S1544" t="str">
            <v>จังหวัดฮอด</v>
          </cell>
          <cell r="T1544" t="str">
            <v>ผบ.354</v>
          </cell>
          <cell r="U1544">
            <v>2561</v>
          </cell>
          <cell r="V1544" t="str">
            <v>ผบ.517</v>
          </cell>
          <cell r="W1544">
            <v>2561</v>
          </cell>
          <cell r="X1544"/>
          <cell r="Y1544"/>
          <cell r="Z1544"/>
          <cell r="AA1544">
            <v>2</v>
          </cell>
          <cell r="AB1544">
            <v>8</v>
          </cell>
          <cell r="AC1544">
            <v>2561</v>
          </cell>
          <cell r="AD1544"/>
          <cell r="AE1544"/>
          <cell r="AF1544"/>
          <cell r="AG1544"/>
          <cell r="AH1544"/>
          <cell r="AI1544"/>
          <cell r="AJ1544"/>
          <cell r="AK1544"/>
          <cell r="AL1544"/>
          <cell r="AM1544"/>
          <cell r="AN1544"/>
          <cell r="AO1544"/>
          <cell r="AP1544"/>
          <cell r="AQ1544"/>
          <cell r="AR1544"/>
          <cell r="AS1544"/>
          <cell r="AT1544"/>
          <cell r="AU1544"/>
          <cell r="AV1544"/>
          <cell r="AW1544"/>
          <cell r="AX1544"/>
          <cell r="AY1544"/>
          <cell r="AZ1544"/>
          <cell r="BA1544"/>
          <cell r="BB1544"/>
          <cell r="BC1544"/>
          <cell r="BD1544"/>
          <cell r="BE1544"/>
          <cell r="BF1544"/>
          <cell r="BG1544"/>
          <cell r="BH1544"/>
          <cell r="BI1544"/>
          <cell r="BJ1544"/>
          <cell r="BK1544"/>
          <cell r="BL1544" t="str">
            <v>นางวรรณา กิจรัตนี</v>
          </cell>
          <cell r="BM1544">
            <v>823761010033</v>
          </cell>
          <cell r="BN1544"/>
          <cell r="BO1544"/>
          <cell r="BP1544"/>
          <cell r="BQ1544"/>
          <cell r="BR1544"/>
          <cell r="BS1544"/>
          <cell r="BT1544"/>
          <cell r="BU1544"/>
          <cell r="BV1544"/>
          <cell r="BW1544"/>
          <cell r="BX1544"/>
          <cell r="BY1544"/>
          <cell r="BZ1544"/>
          <cell r="CA1544"/>
          <cell r="CB1544"/>
          <cell r="CC1544"/>
          <cell r="CD1544"/>
          <cell r="CE1544"/>
          <cell r="CF1544"/>
          <cell r="CG1544"/>
          <cell r="CH1544"/>
          <cell r="CI1544"/>
          <cell r="CJ1544"/>
          <cell r="CK1544"/>
          <cell r="CL1544"/>
          <cell r="CM1544"/>
          <cell r="CN1544"/>
          <cell r="CO1544"/>
        </row>
        <row r="1545">
          <cell r="B1545">
            <v>2389</v>
          </cell>
          <cell r="C1545">
            <v>1541</v>
          </cell>
          <cell r="D1545">
            <v>19</v>
          </cell>
          <cell r="E1545">
            <v>12</v>
          </cell>
          <cell r="F1545">
            <v>2566</v>
          </cell>
          <cell r="G1545">
            <v>800047767283</v>
          </cell>
          <cell r="H1545" t="str">
            <v>นางสาว</v>
          </cell>
          <cell r="I1545" t="str">
            <v>รำไพ</v>
          </cell>
          <cell r="J1545" t="str">
            <v>โพธิสัตย์</v>
          </cell>
          <cell r="K1545">
            <v>3501700079000</v>
          </cell>
          <cell r="L1545" t="str">
            <v>ดอยเต่า</v>
          </cell>
          <cell r="M1545" t="str">
            <v>เชียงใหม่ 3</v>
          </cell>
          <cell r="N1545">
            <v>8</v>
          </cell>
          <cell r="O1545" t="str">
            <v>ธนาคารประชาชน</v>
          </cell>
          <cell r="P1545" t="str">
            <v>1.บุคคลค้ำประกัน</v>
          </cell>
          <cell r="Q1545">
            <v>47204.78</v>
          </cell>
          <cell r="R1545">
            <v>10793.42</v>
          </cell>
          <cell r="S1545" t="str">
            <v>จังหวัดฮอด</v>
          </cell>
          <cell r="T1545" t="str">
            <v>ผบ352</v>
          </cell>
          <cell r="U1545">
            <v>2561</v>
          </cell>
          <cell r="V1545" t="str">
            <v>ผบ.516</v>
          </cell>
          <cell r="W1545">
            <v>2561</v>
          </cell>
          <cell r="X1545"/>
          <cell r="Y1545"/>
          <cell r="Z1545"/>
          <cell r="AA1545">
            <v>2</v>
          </cell>
          <cell r="AB1545">
            <v>8</v>
          </cell>
          <cell r="AC1545">
            <v>2561</v>
          </cell>
          <cell r="AD1545"/>
          <cell r="AE1545"/>
          <cell r="AF1545"/>
          <cell r="AG1545"/>
          <cell r="AH1545"/>
          <cell r="AI1545"/>
          <cell r="AJ1545"/>
          <cell r="AK1545"/>
          <cell r="AL1545"/>
          <cell r="AM1545"/>
          <cell r="AN1545"/>
          <cell r="AO1545"/>
          <cell r="AP1545"/>
          <cell r="AQ1545"/>
          <cell r="AR1545"/>
          <cell r="AS1545"/>
          <cell r="AT1545"/>
          <cell r="AU1545"/>
          <cell r="AV1545"/>
          <cell r="AW1545"/>
          <cell r="AX1545"/>
          <cell r="AY1545"/>
          <cell r="AZ1545"/>
          <cell r="BA1545"/>
          <cell r="BB1545"/>
          <cell r="BC1545"/>
          <cell r="BD1545"/>
          <cell r="BE1545"/>
          <cell r="BF1545"/>
          <cell r="BG1545"/>
          <cell r="BH1545"/>
          <cell r="BI1545"/>
          <cell r="BJ1545"/>
          <cell r="BK1545"/>
          <cell r="BL1545" t="str">
            <v>นางสาวรำไพ โพธิสัตย์</v>
          </cell>
          <cell r="BM1545">
            <v>823761010009</v>
          </cell>
          <cell r="BN1545"/>
          <cell r="BO1545"/>
          <cell r="BP1545"/>
          <cell r="BQ1545"/>
          <cell r="BR1545"/>
          <cell r="BS1545"/>
          <cell r="BT1545"/>
          <cell r="BU1545"/>
          <cell r="BV1545"/>
          <cell r="BW1545"/>
          <cell r="BX1545"/>
          <cell r="BY1545"/>
          <cell r="BZ1545"/>
          <cell r="CA1545"/>
          <cell r="CB1545"/>
          <cell r="CC1545"/>
          <cell r="CD1545"/>
          <cell r="CE1545"/>
          <cell r="CF1545"/>
          <cell r="CG1545"/>
          <cell r="CH1545"/>
          <cell r="CI1545"/>
          <cell r="CJ1545"/>
          <cell r="CK1545"/>
          <cell r="CL1545"/>
          <cell r="CM1545"/>
          <cell r="CN1545"/>
          <cell r="CO1545"/>
        </row>
        <row r="1546">
          <cell r="B1546">
            <v>2390</v>
          </cell>
          <cell r="C1546">
            <v>1542</v>
          </cell>
          <cell r="D1546">
            <v>19</v>
          </cell>
          <cell r="E1546">
            <v>12</v>
          </cell>
          <cell r="F1546">
            <v>2566</v>
          </cell>
          <cell r="G1546">
            <v>800071086105</v>
          </cell>
          <cell r="H1546" t="str">
            <v>นาง</v>
          </cell>
          <cell r="I1546" t="str">
            <v>วรรณา</v>
          </cell>
          <cell r="J1546" t="str">
            <v>ปัญญา</v>
          </cell>
          <cell r="K1546">
            <v>3500200469690</v>
          </cell>
          <cell r="L1546" t="str">
            <v>จอมทอง</v>
          </cell>
          <cell r="M1546" t="str">
            <v>เชียงใหม่ 3</v>
          </cell>
          <cell r="N1546">
            <v>8</v>
          </cell>
          <cell r="O1546" t="str">
            <v>ธนาคารประชาชน</v>
          </cell>
          <cell r="P1546" t="str">
            <v>4.ไม่มีหลักประกัน</v>
          </cell>
          <cell r="Q1546">
            <v>39972.47</v>
          </cell>
          <cell r="R1546">
            <v>7857.82</v>
          </cell>
          <cell r="S1546" t="str">
            <v>จังหวัดฮอด</v>
          </cell>
          <cell r="T1546" t="str">
            <v>ผบ.1157</v>
          </cell>
          <cell r="U1546">
            <v>2562</v>
          </cell>
          <cell r="V1546" t="str">
            <v>ผบ.1118</v>
          </cell>
          <cell r="W1546">
            <v>2562</v>
          </cell>
          <cell r="X1546"/>
          <cell r="Y1546"/>
          <cell r="Z1546"/>
          <cell r="AA1546">
            <v>18</v>
          </cell>
          <cell r="AB1546">
            <v>11</v>
          </cell>
          <cell r="AC1546">
            <v>2562</v>
          </cell>
          <cell r="AD1546"/>
          <cell r="AE1546"/>
          <cell r="AF1546"/>
          <cell r="AG1546"/>
          <cell r="AH1546"/>
          <cell r="AI1546"/>
          <cell r="AJ1546"/>
          <cell r="AK1546"/>
          <cell r="AL1546"/>
          <cell r="AM1546"/>
          <cell r="AN1546"/>
          <cell r="AO1546"/>
          <cell r="AP1546"/>
          <cell r="AQ1546"/>
          <cell r="AR1546"/>
          <cell r="AS1546"/>
          <cell r="AT1546"/>
          <cell r="AU1546"/>
          <cell r="AV1546"/>
          <cell r="AW1546"/>
          <cell r="AX1546"/>
          <cell r="AY1546"/>
          <cell r="AZ1546"/>
          <cell r="BA1546"/>
          <cell r="BB1546"/>
          <cell r="BC1546"/>
          <cell r="BD1546"/>
          <cell r="BE1546"/>
          <cell r="BF1546"/>
          <cell r="BG1546"/>
          <cell r="BH1546"/>
          <cell r="BI1546"/>
          <cell r="BJ1546"/>
          <cell r="BK1546"/>
          <cell r="BL1546" t="str">
            <v>นางวรรณา ปัญญา</v>
          </cell>
          <cell r="BM1546">
            <v>883262011839</v>
          </cell>
          <cell r="BN1546"/>
          <cell r="BO1546"/>
          <cell r="BP1546"/>
          <cell r="BQ1546"/>
          <cell r="BR1546"/>
          <cell r="BS1546"/>
          <cell r="BT1546"/>
          <cell r="BU1546"/>
          <cell r="BV1546"/>
          <cell r="BW1546"/>
          <cell r="BX1546"/>
          <cell r="BY1546"/>
          <cell r="BZ1546"/>
          <cell r="CA1546"/>
          <cell r="CB1546"/>
          <cell r="CC1546"/>
          <cell r="CD1546"/>
          <cell r="CE1546"/>
          <cell r="CF1546"/>
          <cell r="CG1546"/>
          <cell r="CH1546"/>
          <cell r="CI1546"/>
          <cell r="CJ1546"/>
          <cell r="CK1546"/>
          <cell r="CL1546"/>
          <cell r="CM1546"/>
          <cell r="CN1546"/>
          <cell r="CO1546"/>
        </row>
        <row r="1547">
          <cell r="B1547">
            <v>2391</v>
          </cell>
          <cell r="C1547">
            <v>1543</v>
          </cell>
          <cell r="D1547">
            <v>19</v>
          </cell>
          <cell r="E1547">
            <v>12</v>
          </cell>
          <cell r="F1547">
            <v>2566</v>
          </cell>
          <cell r="G1547">
            <v>800047456085</v>
          </cell>
          <cell r="H1547" t="str">
            <v>นาย</v>
          </cell>
          <cell r="I1547" t="str">
            <v>บุญทอง</v>
          </cell>
          <cell r="J1547" t="str">
            <v>มงคลเจริญชื่น</v>
          </cell>
          <cell r="K1547">
            <v>3500300426925</v>
          </cell>
          <cell r="L1547" t="str">
            <v>จอมทอง</v>
          </cell>
          <cell r="M1547" t="str">
            <v>เชียงใหม่ 3</v>
          </cell>
          <cell r="N1547">
            <v>8</v>
          </cell>
          <cell r="O1547" t="str">
            <v>ธนาคารประชาชน</v>
          </cell>
          <cell r="P1547" t="str">
            <v>1.บุคคลค้ำประกัน</v>
          </cell>
          <cell r="Q1547">
            <v>43735.72</v>
          </cell>
          <cell r="R1547">
            <v>10997.29</v>
          </cell>
          <cell r="S1547" t="str">
            <v>จังหวัดฮอด</v>
          </cell>
          <cell r="T1547" t="str">
            <v>ผบ.1160</v>
          </cell>
          <cell r="U1547">
            <v>2562</v>
          </cell>
          <cell r="V1547" t="str">
            <v>ผบ.1306</v>
          </cell>
          <cell r="W1547">
            <v>2562</v>
          </cell>
          <cell r="X1547">
            <v>2</v>
          </cell>
          <cell r="Y1547">
            <v>12</v>
          </cell>
          <cell r="Z1547">
            <v>2562</v>
          </cell>
          <cell r="AA1547"/>
          <cell r="AB1547"/>
          <cell r="AC1547"/>
          <cell r="AD1547"/>
          <cell r="AE1547"/>
          <cell r="AF1547"/>
          <cell r="AG1547"/>
          <cell r="AH1547"/>
          <cell r="AI1547"/>
          <cell r="AJ1547"/>
          <cell r="AK1547"/>
          <cell r="AL1547"/>
          <cell r="AM1547"/>
          <cell r="AN1547"/>
          <cell r="AO1547"/>
          <cell r="AP1547"/>
          <cell r="AQ1547"/>
          <cell r="AR1547"/>
          <cell r="AS1547"/>
          <cell r="AT1547"/>
          <cell r="AU1547"/>
          <cell r="AV1547"/>
          <cell r="AW1547"/>
          <cell r="AX1547"/>
          <cell r="AY1547"/>
          <cell r="AZ1547"/>
          <cell r="BA1547"/>
          <cell r="BB1547"/>
          <cell r="BC1547"/>
          <cell r="BD1547"/>
          <cell r="BE1547"/>
          <cell r="BF1547"/>
          <cell r="BG1547"/>
          <cell r="BH1547"/>
          <cell r="BI1547"/>
          <cell r="BJ1547"/>
          <cell r="BK1547"/>
          <cell r="BL1547" t="str">
            <v>นายบุญทอง มงคลเจริญชื่น</v>
          </cell>
          <cell r="BM1547">
            <v>883262011840</v>
          </cell>
          <cell r="BN1547"/>
          <cell r="BO1547"/>
          <cell r="BP1547"/>
          <cell r="BQ1547"/>
          <cell r="BR1547"/>
          <cell r="BS1547"/>
          <cell r="BT1547"/>
          <cell r="BU1547"/>
          <cell r="BV1547"/>
          <cell r="BW1547"/>
          <cell r="BX1547"/>
          <cell r="BY1547"/>
          <cell r="BZ1547"/>
          <cell r="CA1547"/>
          <cell r="CB1547"/>
          <cell r="CC1547"/>
          <cell r="CD1547"/>
          <cell r="CE1547"/>
          <cell r="CF1547"/>
          <cell r="CG1547"/>
          <cell r="CH1547"/>
          <cell r="CI1547"/>
          <cell r="CJ1547"/>
          <cell r="CK1547"/>
          <cell r="CL1547"/>
          <cell r="CM1547"/>
          <cell r="CN1547"/>
          <cell r="CO1547"/>
        </row>
        <row r="1548">
          <cell r="B1548">
            <v>2392</v>
          </cell>
          <cell r="C1548">
            <v>1544</v>
          </cell>
          <cell r="D1548">
            <v>19</v>
          </cell>
          <cell r="E1548">
            <v>12</v>
          </cell>
          <cell r="F1548">
            <v>2566</v>
          </cell>
          <cell r="G1548">
            <v>800043081150</v>
          </cell>
          <cell r="H1548" t="str">
            <v>นาย</v>
          </cell>
          <cell r="I1548" t="str">
            <v>บุญเลิศ</v>
          </cell>
          <cell r="J1548" t="str">
            <v>เหมยเขียว</v>
          </cell>
          <cell r="K1548">
            <v>3501200923111</v>
          </cell>
          <cell r="L1548" t="str">
            <v>จอมทอง</v>
          </cell>
          <cell r="M1548" t="str">
            <v>เชียงใหม่ 3</v>
          </cell>
          <cell r="N1548">
            <v>8</v>
          </cell>
          <cell r="O1548" t="str">
            <v>ธนาคารประชาชน</v>
          </cell>
          <cell r="P1548" t="str">
            <v>1.บุคคลค้ำประกัน</v>
          </cell>
          <cell r="Q1548">
            <v>78073.55</v>
          </cell>
          <cell r="R1548">
            <v>9866.7800000000007</v>
          </cell>
          <cell r="S1548" t="str">
            <v>แขวงเชียงใหม่</v>
          </cell>
          <cell r="T1548" t="str">
            <v>ผบ10376</v>
          </cell>
          <cell r="U1548">
            <v>2562</v>
          </cell>
          <cell r="V1548" t="str">
            <v>ผบ.11416</v>
          </cell>
          <cell r="W1548">
            <v>2562</v>
          </cell>
          <cell r="X1548"/>
          <cell r="Y1548"/>
          <cell r="Z1548"/>
          <cell r="AA1548">
            <v>5</v>
          </cell>
          <cell r="AB1548">
            <v>11</v>
          </cell>
          <cell r="AC1548">
            <v>2562</v>
          </cell>
          <cell r="AD1548"/>
          <cell r="AE1548"/>
          <cell r="AF1548"/>
          <cell r="AG1548"/>
          <cell r="AH1548"/>
          <cell r="AI1548"/>
          <cell r="AJ1548"/>
          <cell r="AK1548"/>
          <cell r="AL1548"/>
          <cell r="AM1548"/>
          <cell r="AN1548"/>
          <cell r="AO1548"/>
          <cell r="AP1548"/>
          <cell r="AQ1548"/>
          <cell r="AR1548"/>
          <cell r="AS1548"/>
          <cell r="AT1548"/>
          <cell r="AU1548"/>
          <cell r="AV1548"/>
          <cell r="AW1548"/>
          <cell r="AX1548"/>
          <cell r="AY1548"/>
          <cell r="AZ1548"/>
          <cell r="BA1548"/>
          <cell r="BB1548"/>
          <cell r="BC1548"/>
          <cell r="BD1548"/>
          <cell r="BE1548"/>
          <cell r="BF1548"/>
          <cell r="BG1548"/>
          <cell r="BH1548"/>
          <cell r="BI1548"/>
          <cell r="BJ1548"/>
          <cell r="BK1548"/>
          <cell r="BL1548" t="str">
            <v>นายบุญเลิศ เหมยเขียว</v>
          </cell>
          <cell r="BM1548">
            <v>883262011841</v>
          </cell>
          <cell r="BN1548"/>
          <cell r="BO1548"/>
          <cell r="BP1548"/>
          <cell r="BQ1548"/>
          <cell r="BR1548"/>
          <cell r="BS1548"/>
          <cell r="BT1548"/>
          <cell r="BU1548"/>
          <cell r="BV1548"/>
          <cell r="BW1548"/>
          <cell r="BX1548"/>
          <cell r="BY1548"/>
          <cell r="BZ1548"/>
          <cell r="CA1548"/>
          <cell r="CB1548"/>
          <cell r="CC1548"/>
          <cell r="CD1548"/>
          <cell r="CE1548"/>
          <cell r="CF1548"/>
          <cell r="CG1548"/>
          <cell r="CH1548"/>
          <cell r="CI1548"/>
          <cell r="CJ1548"/>
          <cell r="CK1548"/>
          <cell r="CL1548"/>
          <cell r="CM1548"/>
          <cell r="CN1548"/>
          <cell r="CO1548"/>
        </row>
        <row r="1549">
          <cell r="B1549">
            <v>2393</v>
          </cell>
          <cell r="C1549">
            <v>1545</v>
          </cell>
          <cell r="D1549">
            <v>19</v>
          </cell>
          <cell r="E1549">
            <v>12</v>
          </cell>
          <cell r="F1549">
            <v>2566</v>
          </cell>
          <cell r="G1549">
            <v>800047424570</v>
          </cell>
          <cell r="H1549" t="str">
            <v>นางสาว</v>
          </cell>
          <cell r="I1549" t="str">
            <v>ภรณ์ทิพย์</v>
          </cell>
          <cell r="J1549" t="str">
            <v>พัลวัลย์</v>
          </cell>
          <cell r="K1549">
            <v>1500200128284</v>
          </cell>
          <cell r="L1549" t="str">
            <v>จอมทอง</v>
          </cell>
          <cell r="M1549" t="str">
            <v>เชียงใหม่ 3</v>
          </cell>
          <cell r="N1549">
            <v>8</v>
          </cell>
          <cell r="O1549" t="str">
            <v>ธนาคารประชาชน</v>
          </cell>
          <cell r="P1549" t="str">
            <v>1.บุคคลค้ำประกัน</v>
          </cell>
          <cell r="Q1549">
            <v>53895.29</v>
          </cell>
          <cell r="R1549">
            <v>12126.77</v>
          </cell>
          <cell r="S1549" t="str">
            <v>จังหวัดฮอด</v>
          </cell>
          <cell r="T1549" t="str">
            <v>ผบE259</v>
          </cell>
          <cell r="U1549">
            <v>2563</v>
          </cell>
          <cell r="V1549" t="str">
            <v>ผบE127</v>
          </cell>
          <cell r="W1549">
            <v>2563</v>
          </cell>
          <cell r="X1549"/>
          <cell r="Y1549"/>
          <cell r="Z1549"/>
          <cell r="AA1549">
            <v>13</v>
          </cell>
          <cell r="AB1549">
            <v>8</v>
          </cell>
          <cell r="AC1549">
            <v>2563</v>
          </cell>
          <cell r="AD1549"/>
          <cell r="AE1549"/>
          <cell r="AF1549"/>
          <cell r="AG1549"/>
          <cell r="AH1549"/>
          <cell r="AI1549"/>
          <cell r="AJ1549"/>
          <cell r="AK1549"/>
          <cell r="AL1549"/>
          <cell r="AM1549"/>
          <cell r="AN1549"/>
          <cell r="AO1549"/>
          <cell r="AP1549"/>
          <cell r="AQ1549"/>
          <cell r="AR1549"/>
          <cell r="AS1549"/>
          <cell r="AT1549"/>
          <cell r="AU1549"/>
          <cell r="AV1549"/>
          <cell r="AW1549"/>
          <cell r="AX1549"/>
          <cell r="AY1549"/>
          <cell r="AZ1549"/>
          <cell r="BA1549"/>
          <cell r="BB1549"/>
          <cell r="BC1549"/>
          <cell r="BD1549"/>
          <cell r="BE1549"/>
          <cell r="BF1549"/>
          <cell r="BG1549"/>
          <cell r="BH1549"/>
          <cell r="BI1549"/>
          <cell r="BJ1549"/>
          <cell r="BK1549"/>
          <cell r="BL1549" t="str">
            <v>นางสาวภรณ์ทิพย์ พัลวัลย์</v>
          </cell>
          <cell r="BM1549">
            <v>883263011042</v>
          </cell>
          <cell r="BN1549"/>
          <cell r="BO1549"/>
          <cell r="BP1549"/>
          <cell r="BQ1549"/>
          <cell r="BR1549"/>
          <cell r="BS1549"/>
          <cell r="BT1549"/>
          <cell r="BU1549"/>
          <cell r="BV1549"/>
          <cell r="BW1549"/>
          <cell r="BX1549"/>
          <cell r="BY1549"/>
          <cell r="BZ1549"/>
          <cell r="CA1549"/>
          <cell r="CB1549"/>
          <cell r="CC1549"/>
          <cell r="CD1549"/>
          <cell r="CE1549"/>
          <cell r="CF1549"/>
          <cell r="CG1549"/>
          <cell r="CH1549"/>
          <cell r="CI1549"/>
          <cell r="CJ1549"/>
          <cell r="CK1549"/>
          <cell r="CL1549"/>
          <cell r="CM1549"/>
          <cell r="CN1549"/>
          <cell r="CO1549"/>
        </row>
        <row r="1550">
          <cell r="B1550">
            <v>2394</v>
          </cell>
          <cell r="C1550">
            <v>1546</v>
          </cell>
          <cell r="D1550">
            <v>19</v>
          </cell>
          <cell r="E1550">
            <v>12</v>
          </cell>
          <cell r="F1550">
            <v>2566</v>
          </cell>
          <cell r="G1550">
            <v>800075260342</v>
          </cell>
          <cell r="H1550" t="str">
            <v>นางสาว</v>
          </cell>
          <cell r="I1550" t="str">
            <v>อธิพร</v>
          </cell>
          <cell r="J1550" t="str">
            <v>อุปนันต์</v>
          </cell>
          <cell r="K1550">
            <v>3500200647121</v>
          </cell>
          <cell r="L1550" t="str">
            <v>จอมทอง</v>
          </cell>
          <cell r="M1550" t="str">
            <v>เชียงใหม่ 3</v>
          </cell>
          <cell r="N1550">
            <v>8</v>
          </cell>
          <cell r="O1550" t="str">
            <v>สินเชื่อแก้ไขปัญหาหนี้นอกระบบPSA</v>
          </cell>
          <cell r="P1550" t="str">
            <v>1.บุคคลค้ำประกัน</v>
          </cell>
          <cell r="Q1550">
            <v>45605.8</v>
          </cell>
          <cell r="R1550">
            <v>7980.21</v>
          </cell>
          <cell r="S1550" t="str">
            <v>จังหวัดฮอด</v>
          </cell>
          <cell r="T1550" t="str">
            <v>ผบ1153</v>
          </cell>
          <cell r="U1550">
            <v>2562</v>
          </cell>
          <cell r="V1550" t="str">
            <v>ผบ.1119</v>
          </cell>
          <cell r="W1550">
            <v>2562</v>
          </cell>
          <cell r="X1550"/>
          <cell r="Y1550"/>
          <cell r="Z1550"/>
          <cell r="AA1550">
            <v>18</v>
          </cell>
          <cell r="AB1550">
            <v>11</v>
          </cell>
          <cell r="AC1550">
            <v>2562</v>
          </cell>
          <cell r="AD1550"/>
          <cell r="AE1550"/>
          <cell r="AF1550"/>
          <cell r="AG1550"/>
          <cell r="AH1550"/>
          <cell r="AI1550"/>
          <cell r="AJ1550"/>
          <cell r="AK1550"/>
          <cell r="AL1550"/>
          <cell r="AM1550"/>
          <cell r="AN1550"/>
          <cell r="AO1550"/>
          <cell r="AP1550"/>
          <cell r="AQ1550"/>
          <cell r="AR1550"/>
          <cell r="AS1550"/>
          <cell r="AT1550"/>
          <cell r="AU1550"/>
          <cell r="AV1550"/>
          <cell r="AW1550"/>
          <cell r="AX1550"/>
          <cell r="AY1550"/>
          <cell r="AZ1550"/>
          <cell r="BA1550"/>
          <cell r="BB1550"/>
          <cell r="BC1550"/>
          <cell r="BD1550"/>
          <cell r="BE1550"/>
          <cell r="BF1550"/>
          <cell r="BG1550"/>
          <cell r="BH1550"/>
          <cell r="BI1550"/>
          <cell r="BJ1550"/>
          <cell r="BK1550"/>
          <cell r="BL1550" t="str">
            <v>นางสาวอธิพร อุปนันต์</v>
          </cell>
          <cell r="BM1550">
            <v>883262011843</v>
          </cell>
          <cell r="BN1550"/>
          <cell r="BO1550"/>
          <cell r="BP1550"/>
          <cell r="BQ1550"/>
          <cell r="BR1550"/>
          <cell r="BS1550"/>
          <cell r="BT1550"/>
          <cell r="BU1550"/>
          <cell r="BV1550"/>
          <cell r="BW1550"/>
          <cell r="BX1550"/>
          <cell r="BY1550"/>
          <cell r="BZ1550"/>
          <cell r="CA1550"/>
          <cell r="CB1550"/>
          <cell r="CC1550"/>
          <cell r="CD1550"/>
          <cell r="CE1550"/>
          <cell r="CF1550"/>
          <cell r="CG1550"/>
          <cell r="CH1550"/>
          <cell r="CI1550"/>
          <cell r="CJ1550"/>
          <cell r="CK1550"/>
          <cell r="CL1550"/>
          <cell r="CM1550"/>
          <cell r="CN1550"/>
          <cell r="CO1550"/>
        </row>
        <row r="1551">
          <cell r="B1551">
            <v>2395</v>
          </cell>
          <cell r="C1551">
            <v>1547</v>
          </cell>
          <cell r="D1551">
            <v>19</v>
          </cell>
          <cell r="E1551">
            <v>12</v>
          </cell>
          <cell r="F1551">
            <v>2566</v>
          </cell>
          <cell r="G1551">
            <v>800080214813</v>
          </cell>
          <cell r="H1551" t="str">
            <v>นางสาว</v>
          </cell>
          <cell r="I1551" t="str">
            <v>วราภรณ์</v>
          </cell>
          <cell r="J1551" t="str">
            <v>ซิระเซ็น</v>
          </cell>
          <cell r="K1551">
            <v>1500200020904</v>
          </cell>
          <cell r="L1551" t="str">
            <v>จอมทอง</v>
          </cell>
          <cell r="M1551" t="str">
            <v>เชียงใหม่ 3</v>
          </cell>
          <cell r="N1551">
            <v>8</v>
          </cell>
          <cell r="O1551" t="str">
            <v>ธนาคารประชาชน</v>
          </cell>
          <cell r="P1551" t="str">
            <v>1.บุคคลค้ำประกัน</v>
          </cell>
          <cell r="Q1551">
            <v>66960.5</v>
          </cell>
          <cell r="R1551">
            <v>12012.29</v>
          </cell>
          <cell r="S1551" t="str">
            <v>จังหวัดฮอด</v>
          </cell>
          <cell r="T1551" t="str">
            <v>ผบ1140</v>
          </cell>
          <cell r="U1551">
            <v>2562</v>
          </cell>
          <cell r="V1551" t="str">
            <v>ผบ.1125</v>
          </cell>
          <cell r="W1551">
            <v>2562</v>
          </cell>
          <cell r="X1551"/>
          <cell r="Y1551"/>
          <cell r="Z1551"/>
          <cell r="AA1551">
            <v>18</v>
          </cell>
          <cell r="AB1551">
            <v>11</v>
          </cell>
          <cell r="AC1551">
            <v>2562</v>
          </cell>
          <cell r="AD1551"/>
          <cell r="AE1551"/>
          <cell r="AF1551"/>
          <cell r="AG1551"/>
          <cell r="AH1551"/>
          <cell r="AI1551"/>
          <cell r="AJ1551"/>
          <cell r="AK1551"/>
          <cell r="AL1551"/>
          <cell r="AM1551"/>
          <cell r="AN1551"/>
          <cell r="AO1551"/>
          <cell r="AP1551"/>
          <cell r="AQ1551"/>
          <cell r="AR1551"/>
          <cell r="AS1551"/>
          <cell r="AT1551"/>
          <cell r="AU1551"/>
          <cell r="AV1551"/>
          <cell r="AW1551"/>
          <cell r="AX1551"/>
          <cell r="AY1551"/>
          <cell r="AZ1551"/>
          <cell r="BA1551"/>
          <cell r="BB1551"/>
          <cell r="BC1551"/>
          <cell r="BD1551"/>
          <cell r="BE1551"/>
          <cell r="BF1551"/>
          <cell r="BG1551"/>
          <cell r="BH1551"/>
          <cell r="BI1551"/>
          <cell r="BJ1551"/>
          <cell r="BK1551"/>
          <cell r="BL1551" t="str">
            <v>นางสาววราภรณ์ ซิระเซ็น</v>
          </cell>
          <cell r="BM1551">
            <v>883262011845</v>
          </cell>
          <cell r="BN1551"/>
          <cell r="BO1551"/>
          <cell r="BP1551"/>
          <cell r="BQ1551"/>
          <cell r="BR1551"/>
          <cell r="BS1551"/>
          <cell r="BT1551"/>
          <cell r="BU1551"/>
          <cell r="BV1551"/>
          <cell r="BW1551"/>
          <cell r="BX1551"/>
          <cell r="BY1551"/>
          <cell r="BZ1551"/>
          <cell r="CA1551"/>
          <cell r="CB1551"/>
          <cell r="CC1551"/>
          <cell r="CD1551"/>
          <cell r="CE1551"/>
          <cell r="CF1551"/>
          <cell r="CG1551"/>
          <cell r="CH1551"/>
          <cell r="CI1551"/>
          <cell r="CJ1551"/>
          <cell r="CK1551"/>
          <cell r="CL1551"/>
          <cell r="CM1551"/>
          <cell r="CN1551"/>
          <cell r="CO1551"/>
        </row>
        <row r="1552">
          <cell r="B1552">
            <v>2396</v>
          </cell>
          <cell r="C1552">
            <v>1548</v>
          </cell>
          <cell r="D1552">
            <v>19</v>
          </cell>
          <cell r="E1552">
            <v>12</v>
          </cell>
          <cell r="F1552">
            <v>2566</v>
          </cell>
          <cell r="G1552">
            <v>800058886352</v>
          </cell>
          <cell r="H1552" t="str">
            <v>นางสาว</v>
          </cell>
          <cell r="I1552" t="str">
            <v>จิราพร</v>
          </cell>
          <cell r="J1552" t="str">
            <v>เกษมสุข</v>
          </cell>
          <cell r="K1552">
            <v>2500200021089</v>
          </cell>
          <cell r="L1552" t="str">
            <v>จอมทอง</v>
          </cell>
          <cell r="M1552" t="str">
            <v>เชียงใหม่ 3</v>
          </cell>
          <cell r="N1552">
            <v>8</v>
          </cell>
          <cell r="O1552" t="str">
            <v>พัฒนาองค์กรชุมชน (รายบุคคล)</v>
          </cell>
          <cell r="P1552" t="str">
            <v>1.บุคคลค้ำประกัน</v>
          </cell>
          <cell r="Q1552">
            <v>81392.91</v>
          </cell>
          <cell r="R1552">
            <v>19048.150000000001</v>
          </cell>
          <cell r="S1552" t="str">
            <v>จังหวัดฮอด</v>
          </cell>
          <cell r="T1552" t="str">
            <v>ผบ.1137</v>
          </cell>
          <cell r="U1552">
            <v>2562</v>
          </cell>
          <cell r="V1552" t="str">
            <v>ผบ.1127</v>
          </cell>
          <cell r="W1552">
            <v>2562</v>
          </cell>
          <cell r="X1552"/>
          <cell r="Y1552"/>
          <cell r="Z1552"/>
          <cell r="AA1552">
            <v>18</v>
          </cell>
          <cell r="AB1552">
            <v>11</v>
          </cell>
          <cell r="AC1552">
            <v>2562</v>
          </cell>
          <cell r="AD1552"/>
          <cell r="AE1552"/>
          <cell r="AF1552"/>
          <cell r="AG1552"/>
          <cell r="AH1552"/>
          <cell r="AI1552"/>
          <cell r="AJ1552"/>
          <cell r="AK1552"/>
          <cell r="AL1552"/>
          <cell r="AM1552"/>
          <cell r="AN1552"/>
          <cell r="AO1552"/>
          <cell r="AP1552"/>
          <cell r="AQ1552"/>
          <cell r="AR1552"/>
          <cell r="AS1552"/>
          <cell r="AT1552"/>
          <cell r="AU1552"/>
          <cell r="AV1552"/>
          <cell r="AW1552"/>
          <cell r="AX1552"/>
          <cell r="AY1552"/>
          <cell r="AZ1552"/>
          <cell r="BA1552"/>
          <cell r="BB1552"/>
          <cell r="BC1552"/>
          <cell r="BD1552"/>
          <cell r="BE1552"/>
          <cell r="BF1552"/>
          <cell r="BG1552"/>
          <cell r="BH1552"/>
          <cell r="BI1552"/>
          <cell r="BJ1552"/>
          <cell r="BK1552"/>
          <cell r="BL1552" t="str">
            <v>นางสาวจิราพร เกษมสุข</v>
          </cell>
          <cell r="BM1552">
            <v>883262011790</v>
          </cell>
          <cell r="BN1552"/>
          <cell r="BO1552"/>
          <cell r="BP1552"/>
          <cell r="BQ1552"/>
          <cell r="BR1552"/>
          <cell r="BS1552"/>
          <cell r="BT1552"/>
          <cell r="BU1552"/>
          <cell r="BV1552"/>
          <cell r="BW1552"/>
          <cell r="BX1552"/>
          <cell r="BY1552"/>
          <cell r="BZ1552"/>
          <cell r="CA1552"/>
          <cell r="CB1552"/>
          <cell r="CC1552"/>
          <cell r="CD1552"/>
          <cell r="CE1552"/>
          <cell r="CF1552"/>
          <cell r="CG1552"/>
          <cell r="CH1552"/>
          <cell r="CI1552"/>
          <cell r="CJ1552"/>
          <cell r="CK1552"/>
          <cell r="CL1552"/>
          <cell r="CM1552"/>
          <cell r="CN1552"/>
          <cell r="CO1552"/>
        </row>
        <row r="1553">
          <cell r="B1553">
            <v>2397</v>
          </cell>
          <cell r="C1553">
            <v>1549</v>
          </cell>
          <cell r="D1553">
            <v>19</v>
          </cell>
          <cell r="E1553">
            <v>12</v>
          </cell>
          <cell r="F1553">
            <v>2566</v>
          </cell>
          <cell r="G1553">
            <v>800077882614</v>
          </cell>
          <cell r="H1553" t="str">
            <v>นาย</v>
          </cell>
          <cell r="I1553" t="str">
            <v>เอนก</v>
          </cell>
          <cell r="J1553" t="str">
            <v>สีทองบูรณ์</v>
          </cell>
          <cell r="K1553">
            <v>1501200004187</v>
          </cell>
          <cell r="L1553" t="str">
            <v>จอมทอง</v>
          </cell>
          <cell r="M1553" t="str">
            <v>เชียงใหม่ 3</v>
          </cell>
          <cell r="N1553">
            <v>8</v>
          </cell>
          <cell r="O1553" t="str">
            <v>สินเชื่อแก้ไขปัญหาหนี้นอกระบบPAS</v>
          </cell>
          <cell r="P1553" t="str">
            <v>1.บุคคลค้ำประกัน</v>
          </cell>
          <cell r="Q1553">
            <v>29165.79</v>
          </cell>
          <cell r="R1553">
            <v>5373.1</v>
          </cell>
          <cell r="S1553" t="str">
            <v>แขวงเชียงใหม่</v>
          </cell>
          <cell r="T1553" t="str">
            <v>ผบ10379</v>
          </cell>
          <cell r="U1553">
            <v>2562</v>
          </cell>
          <cell r="V1553" t="str">
            <v>ผบ.11323</v>
          </cell>
          <cell r="W1553">
            <v>2562</v>
          </cell>
          <cell r="X1553"/>
          <cell r="Y1553"/>
          <cell r="Z1553"/>
          <cell r="AA1553">
            <v>4</v>
          </cell>
          <cell r="AB1553">
            <v>11</v>
          </cell>
          <cell r="AC1553">
            <v>2562</v>
          </cell>
          <cell r="AD1553"/>
          <cell r="AE1553"/>
          <cell r="AF1553"/>
          <cell r="AG1553"/>
          <cell r="AH1553"/>
          <cell r="AI1553"/>
          <cell r="AJ1553"/>
          <cell r="AK1553"/>
          <cell r="AL1553"/>
          <cell r="AM1553"/>
          <cell r="AN1553"/>
          <cell r="AO1553"/>
          <cell r="AP1553"/>
          <cell r="AQ1553"/>
          <cell r="AR1553"/>
          <cell r="AS1553"/>
          <cell r="AT1553"/>
          <cell r="AU1553"/>
          <cell r="AV1553"/>
          <cell r="AW1553"/>
          <cell r="AX1553"/>
          <cell r="AY1553"/>
          <cell r="AZ1553"/>
          <cell r="BA1553"/>
          <cell r="BB1553"/>
          <cell r="BC1553"/>
          <cell r="BD1553"/>
          <cell r="BE1553"/>
          <cell r="BF1553"/>
          <cell r="BG1553"/>
          <cell r="BH1553"/>
          <cell r="BI1553"/>
          <cell r="BJ1553"/>
          <cell r="BK1553"/>
          <cell r="BL1553" t="str">
            <v>นายเอนก สีทองบูรณ์</v>
          </cell>
          <cell r="BM1553">
            <v>883262011788</v>
          </cell>
          <cell r="BN1553"/>
          <cell r="BO1553"/>
          <cell r="BP1553"/>
          <cell r="BQ1553"/>
          <cell r="BR1553"/>
          <cell r="BS1553"/>
          <cell r="BT1553"/>
          <cell r="BU1553"/>
          <cell r="BV1553"/>
          <cell r="BW1553"/>
          <cell r="BX1553"/>
          <cell r="BY1553"/>
          <cell r="BZ1553"/>
          <cell r="CA1553"/>
          <cell r="CB1553"/>
          <cell r="CC1553"/>
          <cell r="CD1553"/>
          <cell r="CE1553"/>
          <cell r="CF1553"/>
          <cell r="CG1553"/>
          <cell r="CH1553"/>
          <cell r="CI1553"/>
          <cell r="CJ1553"/>
          <cell r="CK1553"/>
          <cell r="CL1553"/>
          <cell r="CM1553"/>
          <cell r="CN1553"/>
          <cell r="CO1553"/>
        </row>
        <row r="1554">
          <cell r="B1554">
            <v>2398</v>
          </cell>
          <cell r="C1554">
            <v>1550</v>
          </cell>
          <cell r="D1554">
            <v>19</v>
          </cell>
          <cell r="E1554">
            <v>12</v>
          </cell>
          <cell r="F1554">
            <v>2566</v>
          </cell>
          <cell r="G1554">
            <v>800077096702</v>
          </cell>
          <cell r="H1554" t="str">
            <v>นางสาว</v>
          </cell>
          <cell r="I1554" t="str">
            <v>สุพัตรา</v>
          </cell>
          <cell r="J1554" t="str">
            <v>สุพรรณ์</v>
          </cell>
          <cell r="K1554">
            <v>3500200017616</v>
          </cell>
          <cell r="L1554" t="str">
            <v>จอมทอง</v>
          </cell>
          <cell r="M1554" t="str">
            <v>เชียงใหม่ 3</v>
          </cell>
          <cell r="N1554">
            <v>8</v>
          </cell>
          <cell r="O1554" t="str">
            <v>สินเชื่อแก้ไขปัญหาหนี้นอกระบบPAS</v>
          </cell>
          <cell r="P1554" t="str">
            <v>1.บุคคลค้ำประกัน</v>
          </cell>
          <cell r="Q1554">
            <v>28322.92</v>
          </cell>
          <cell r="R1554">
            <v>5592.14</v>
          </cell>
          <cell r="S1554" t="str">
            <v>จังหวัดฮอด</v>
          </cell>
          <cell r="T1554" t="str">
            <v>ผบ1177</v>
          </cell>
          <cell r="U1554">
            <v>2562</v>
          </cell>
          <cell r="V1554" t="str">
            <v>ผบ.1311</v>
          </cell>
          <cell r="W1554">
            <v>2562</v>
          </cell>
          <cell r="X1554">
            <v>2</v>
          </cell>
          <cell r="Y1554">
            <v>12</v>
          </cell>
          <cell r="Z1554">
            <v>2562</v>
          </cell>
          <cell r="AA1554"/>
          <cell r="AB1554"/>
          <cell r="AC1554"/>
          <cell r="AD1554"/>
          <cell r="AE1554"/>
          <cell r="AF1554"/>
          <cell r="AG1554"/>
          <cell r="AH1554"/>
          <cell r="AI1554"/>
          <cell r="AJ1554"/>
          <cell r="AK1554"/>
          <cell r="AL1554"/>
          <cell r="AM1554"/>
          <cell r="AN1554"/>
          <cell r="AO1554"/>
          <cell r="AP1554"/>
          <cell r="AQ1554"/>
          <cell r="AR1554"/>
          <cell r="AS1554"/>
          <cell r="AT1554"/>
          <cell r="AU1554"/>
          <cell r="AV1554"/>
          <cell r="AW1554"/>
          <cell r="AX1554"/>
          <cell r="AY1554"/>
          <cell r="AZ1554"/>
          <cell r="BA1554"/>
          <cell r="BB1554"/>
          <cell r="BC1554"/>
          <cell r="BD1554"/>
          <cell r="BE1554"/>
          <cell r="BF1554"/>
          <cell r="BG1554"/>
          <cell r="BH1554"/>
          <cell r="BI1554"/>
          <cell r="BJ1554"/>
          <cell r="BK1554"/>
          <cell r="BL1554" t="str">
            <v>นางสาวสุพัตรา สุพรรณ์</v>
          </cell>
          <cell r="BM1554">
            <v>883262011848</v>
          </cell>
          <cell r="BN1554"/>
          <cell r="BO1554"/>
          <cell r="BP1554"/>
          <cell r="BQ1554"/>
          <cell r="BR1554"/>
          <cell r="BS1554"/>
          <cell r="BT1554"/>
          <cell r="BU1554"/>
          <cell r="BV1554"/>
          <cell r="BW1554"/>
          <cell r="BX1554"/>
          <cell r="BY1554"/>
          <cell r="BZ1554"/>
          <cell r="CA1554"/>
          <cell r="CB1554"/>
          <cell r="CC1554"/>
          <cell r="CD1554"/>
          <cell r="CE1554"/>
          <cell r="CF1554"/>
          <cell r="CG1554"/>
          <cell r="CH1554"/>
          <cell r="CI1554"/>
          <cell r="CJ1554"/>
          <cell r="CK1554"/>
          <cell r="CL1554"/>
          <cell r="CM1554"/>
          <cell r="CN1554"/>
          <cell r="CO1554"/>
        </row>
        <row r="1555">
          <cell r="B1555">
            <v>2399</v>
          </cell>
          <cell r="C1555">
            <v>1551</v>
          </cell>
          <cell r="D1555">
            <v>19</v>
          </cell>
          <cell r="E1555">
            <v>12</v>
          </cell>
          <cell r="F1555">
            <v>2566</v>
          </cell>
          <cell r="G1555">
            <v>340744005</v>
          </cell>
          <cell r="H1555"/>
          <cell r="I1555" t="str">
            <v>บ้านใหม่สามัคคี</v>
          </cell>
          <cell r="J1555"/>
          <cell r="K1555"/>
          <cell r="L1555" t="str">
            <v>จอมทอง</v>
          </cell>
          <cell r="M1555" t="str">
            <v>เชียงใหม่ 3</v>
          </cell>
          <cell r="N1555">
            <v>8</v>
          </cell>
          <cell r="O1555" t="str">
            <v>พัฒนาบนบท</v>
          </cell>
          <cell r="P1555" t="str">
            <v>1.บุคคลค้ำประกัน</v>
          </cell>
          <cell r="Q1555">
            <v>172593</v>
          </cell>
          <cell r="R1555">
            <v>159987</v>
          </cell>
          <cell r="S1555" t="str">
            <v>จังหวัดฮอด</v>
          </cell>
          <cell r="T1555" t="str">
            <v>ผบ62</v>
          </cell>
          <cell r="U1555">
            <v>2561</v>
          </cell>
          <cell r="V1555" t="str">
            <v>ผบ306</v>
          </cell>
          <cell r="W1555">
            <v>2561</v>
          </cell>
          <cell r="X1555"/>
          <cell r="Y1555"/>
          <cell r="Z1555"/>
          <cell r="AA1555">
            <v>15</v>
          </cell>
          <cell r="AB1555">
            <v>5</v>
          </cell>
          <cell r="AC1555">
            <v>2561</v>
          </cell>
          <cell r="AD1555"/>
          <cell r="AE1555"/>
          <cell r="AF1555"/>
          <cell r="AG1555"/>
          <cell r="AH1555"/>
          <cell r="AI1555"/>
          <cell r="AJ1555"/>
          <cell r="AK1555"/>
          <cell r="AL1555"/>
          <cell r="AM1555"/>
          <cell r="AN1555"/>
          <cell r="AO1555"/>
          <cell r="AP1555"/>
          <cell r="AQ1555"/>
          <cell r="AR1555"/>
          <cell r="AS1555"/>
          <cell r="AT1555"/>
          <cell r="AU1555"/>
          <cell r="AV1555"/>
          <cell r="AW1555"/>
          <cell r="AX1555"/>
          <cell r="AY1555"/>
          <cell r="AZ1555"/>
          <cell r="BA1555"/>
          <cell r="BB1555"/>
          <cell r="BC1555"/>
          <cell r="BD1555"/>
          <cell r="BE1555"/>
          <cell r="BF1555"/>
          <cell r="BG1555"/>
          <cell r="BH1555"/>
          <cell r="BI1555"/>
          <cell r="BJ1555"/>
          <cell r="BK1555"/>
          <cell r="BL1555" t="str">
            <v xml:space="preserve">บ้านใหม่สามัคคี </v>
          </cell>
          <cell r="BM1555">
            <v>0</v>
          </cell>
          <cell r="BN1555"/>
          <cell r="BO1555"/>
          <cell r="BP1555"/>
          <cell r="BQ1555"/>
          <cell r="BR1555"/>
          <cell r="BS1555"/>
          <cell r="BT1555"/>
          <cell r="BU1555"/>
          <cell r="BV1555"/>
          <cell r="BW1555"/>
          <cell r="BX1555"/>
          <cell r="BY1555"/>
          <cell r="BZ1555"/>
          <cell r="CA1555"/>
          <cell r="CB1555"/>
          <cell r="CC1555"/>
          <cell r="CD1555"/>
          <cell r="CE1555"/>
          <cell r="CF1555"/>
          <cell r="CG1555"/>
          <cell r="CH1555"/>
          <cell r="CI1555"/>
          <cell r="CJ1555"/>
          <cell r="CK1555"/>
          <cell r="CL1555"/>
          <cell r="CM1555"/>
          <cell r="CN1555"/>
          <cell r="CO1555"/>
        </row>
        <row r="1556">
          <cell r="B1556">
            <v>2400</v>
          </cell>
          <cell r="C1556">
            <v>1552</v>
          </cell>
          <cell r="D1556">
            <v>19</v>
          </cell>
          <cell r="E1556">
            <v>12</v>
          </cell>
          <cell r="F1556">
            <v>2566</v>
          </cell>
          <cell r="G1556">
            <v>800090366959</v>
          </cell>
          <cell r="H1556" t="str">
            <v>นางสาว</v>
          </cell>
          <cell r="I1556" t="str">
            <v>ภิรัญญา</v>
          </cell>
          <cell r="J1556" t="str">
            <v>แสงผึ้ง</v>
          </cell>
          <cell r="K1556">
            <v>1500200173409</v>
          </cell>
          <cell r="L1556" t="str">
            <v>จอมทอง</v>
          </cell>
          <cell r="M1556" t="str">
            <v>เชียงใหม่ 3</v>
          </cell>
          <cell r="N1556">
            <v>8</v>
          </cell>
          <cell r="O1556" t="str">
            <v>สินเชื่อแก้ไขปัญหาหนี้นอกระบบPAS</v>
          </cell>
          <cell r="P1556" t="str">
            <v>1.บุคคลค้ำประกัน</v>
          </cell>
          <cell r="Q1556">
            <v>44781.120000000003</v>
          </cell>
          <cell r="R1556">
            <v>7273.91</v>
          </cell>
          <cell r="S1556" t="str">
            <v>แขวงเชียงใหม่</v>
          </cell>
          <cell r="T1556" t="str">
            <v>ผบ3142</v>
          </cell>
          <cell r="U1556">
            <v>2563</v>
          </cell>
          <cell r="V1556" t="str">
            <v>ผบ.345</v>
          </cell>
          <cell r="W1556">
            <v>2564</v>
          </cell>
          <cell r="X1556">
            <v>1</v>
          </cell>
          <cell r="Y1556">
            <v>6</v>
          </cell>
          <cell r="Z1556">
            <v>2564</v>
          </cell>
          <cell r="AA1556"/>
          <cell r="AB1556"/>
          <cell r="AC1556"/>
          <cell r="AD1556"/>
          <cell r="AE1556"/>
          <cell r="AF1556"/>
          <cell r="AG1556"/>
          <cell r="AH1556"/>
          <cell r="AI1556"/>
          <cell r="AJ1556"/>
          <cell r="AK1556"/>
          <cell r="AL1556"/>
          <cell r="AM1556"/>
          <cell r="AN1556"/>
          <cell r="AO1556"/>
          <cell r="AP1556"/>
          <cell r="AQ1556"/>
          <cell r="AR1556"/>
          <cell r="AS1556"/>
          <cell r="AT1556"/>
          <cell r="AU1556"/>
          <cell r="AV1556"/>
          <cell r="AW1556"/>
          <cell r="AX1556"/>
          <cell r="AY1556"/>
          <cell r="AZ1556"/>
          <cell r="BA1556"/>
          <cell r="BB1556"/>
          <cell r="BC1556"/>
          <cell r="BD1556"/>
          <cell r="BE1556"/>
          <cell r="BF1556"/>
          <cell r="BG1556"/>
          <cell r="BH1556"/>
          <cell r="BI1556"/>
          <cell r="BJ1556"/>
          <cell r="BK1556"/>
          <cell r="BL1556" t="str">
            <v>นางสาวภิรัญญา แสงผึ้ง</v>
          </cell>
          <cell r="BM1556">
            <v>883263011147</v>
          </cell>
          <cell r="BN1556"/>
          <cell r="BO1556"/>
          <cell r="BP1556"/>
          <cell r="BQ1556"/>
          <cell r="BR1556"/>
          <cell r="BS1556"/>
          <cell r="BT1556"/>
          <cell r="BU1556"/>
          <cell r="BV1556"/>
          <cell r="BW1556"/>
          <cell r="BX1556"/>
          <cell r="BY1556"/>
          <cell r="BZ1556"/>
          <cell r="CA1556"/>
          <cell r="CB1556"/>
          <cell r="CC1556"/>
          <cell r="CD1556"/>
          <cell r="CE1556"/>
          <cell r="CF1556"/>
          <cell r="CG1556"/>
          <cell r="CH1556"/>
          <cell r="CI1556"/>
          <cell r="CJ1556"/>
          <cell r="CK1556"/>
          <cell r="CL1556"/>
          <cell r="CM1556"/>
          <cell r="CN1556"/>
          <cell r="CO1556"/>
        </row>
        <row r="1557">
          <cell r="B1557">
            <v>2401</v>
          </cell>
          <cell r="C1557">
            <v>1553</v>
          </cell>
          <cell r="D1557">
            <v>19</v>
          </cell>
          <cell r="E1557">
            <v>12</v>
          </cell>
          <cell r="F1557">
            <v>2566</v>
          </cell>
          <cell r="G1557">
            <v>800035365280</v>
          </cell>
          <cell r="H1557" t="str">
            <v>นางสาว</v>
          </cell>
          <cell r="I1557" t="str">
            <v>พัตรพิมล</v>
          </cell>
          <cell r="J1557" t="str">
            <v>ตานะเป็ง</v>
          </cell>
          <cell r="K1557">
            <v>3580400118858</v>
          </cell>
          <cell r="L1557" t="str">
            <v>จอมทอง</v>
          </cell>
          <cell r="M1557" t="str">
            <v>เชียงใหม่ 3</v>
          </cell>
          <cell r="N1557">
            <v>8</v>
          </cell>
          <cell r="O1557" t="str">
            <v>พัฒนาองค์กรชุมชน</v>
          </cell>
          <cell r="P1557" t="str">
            <v>1.บุคคลค้ำประกัน</v>
          </cell>
          <cell r="Q1557">
            <v>31044.240000000002</v>
          </cell>
          <cell r="R1557">
            <v>542.96</v>
          </cell>
          <cell r="S1557" t="str">
            <v>จังหวัดฮอด</v>
          </cell>
          <cell r="T1557" t="str">
            <v>ผบE263</v>
          </cell>
          <cell r="U1557">
            <v>2563</v>
          </cell>
          <cell r="V1557" t="str">
            <v>ผบE129</v>
          </cell>
          <cell r="W1557">
            <v>2563</v>
          </cell>
          <cell r="X1557">
            <v>13</v>
          </cell>
          <cell r="Y1557">
            <v>8</v>
          </cell>
          <cell r="Z1557">
            <v>2563</v>
          </cell>
          <cell r="AA1557"/>
          <cell r="AB1557"/>
          <cell r="AC1557"/>
          <cell r="AD1557"/>
          <cell r="AE1557"/>
          <cell r="AF1557"/>
          <cell r="AG1557"/>
          <cell r="AH1557"/>
          <cell r="AI1557"/>
          <cell r="AJ1557"/>
          <cell r="AK1557"/>
          <cell r="AL1557"/>
          <cell r="AM1557"/>
          <cell r="AN1557"/>
          <cell r="AO1557"/>
          <cell r="AP1557"/>
          <cell r="AQ1557"/>
          <cell r="AR1557"/>
          <cell r="AS1557"/>
          <cell r="AT1557"/>
          <cell r="AU1557"/>
          <cell r="AV1557"/>
          <cell r="AW1557"/>
          <cell r="AX1557"/>
          <cell r="AY1557"/>
          <cell r="AZ1557"/>
          <cell r="BA1557"/>
          <cell r="BB1557"/>
          <cell r="BC1557"/>
          <cell r="BD1557"/>
          <cell r="BE1557"/>
          <cell r="BF1557"/>
          <cell r="BG1557"/>
          <cell r="BH1557"/>
          <cell r="BI1557"/>
          <cell r="BJ1557"/>
          <cell r="BK1557"/>
          <cell r="BL1557" t="str">
            <v>นางสาวพัตรพิมล ตานะเป็ง</v>
          </cell>
          <cell r="BM1557">
            <v>883263011129</v>
          </cell>
          <cell r="BN1557"/>
          <cell r="BO1557"/>
          <cell r="BP1557"/>
          <cell r="BQ1557"/>
          <cell r="BR1557"/>
          <cell r="BS1557"/>
          <cell r="BT1557"/>
          <cell r="BU1557"/>
          <cell r="BV1557"/>
          <cell r="BW1557"/>
          <cell r="BX1557"/>
          <cell r="BY1557"/>
          <cell r="BZ1557"/>
          <cell r="CA1557"/>
          <cell r="CB1557"/>
          <cell r="CC1557"/>
          <cell r="CD1557"/>
          <cell r="CE1557"/>
          <cell r="CF1557"/>
          <cell r="CG1557"/>
          <cell r="CH1557"/>
          <cell r="CI1557"/>
          <cell r="CJ1557"/>
          <cell r="CK1557"/>
          <cell r="CL1557"/>
          <cell r="CM1557"/>
          <cell r="CN1557"/>
          <cell r="CO1557"/>
        </row>
        <row r="1558">
          <cell r="B1558">
            <v>2402</v>
          </cell>
          <cell r="C1558">
            <v>1554</v>
          </cell>
          <cell r="D1558">
            <v>19</v>
          </cell>
          <cell r="E1558">
            <v>12</v>
          </cell>
          <cell r="F1558">
            <v>2566</v>
          </cell>
          <cell r="G1558">
            <v>800059506983</v>
          </cell>
          <cell r="H1558" t="str">
            <v>นางสาว</v>
          </cell>
          <cell r="I1558" t="str">
            <v>บัณฑิตา</v>
          </cell>
          <cell r="J1558" t="str">
            <v>ไทยใหม่</v>
          </cell>
          <cell r="K1558">
            <v>3500200066927</v>
          </cell>
          <cell r="L1558" t="str">
            <v>จอมทอง</v>
          </cell>
          <cell r="M1558" t="str">
            <v>เชียงใหม่ 3</v>
          </cell>
          <cell r="N1558">
            <v>8</v>
          </cell>
          <cell r="O1558" t="str">
            <v>พัฒนาองค์กรชุมชน</v>
          </cell>
          <cell r="P1558" t="str">
            <v>1.บุคคลค้ำประกัน</v>
          </cell>
          <cell r="Q1558">
            <v>32314.87</v>
          </cell>
          <cell r="R1558">
            <v>9106.91</v>
          </cell>
          <cell r="S1558" t="str">
            <v>จังหวัดฮอด</v>
          </cell>
          <cell r="T1558" t="str">
            <v>ผบE157</v>
          </cell>
          <cell r="U1558">
            <v>2564</v>
          </cell>
          <cell r="V1558" t="str">
            <v>ผบE231</v>
          </cell>
          <cell r="W1558">
            <v>2564</v>
          </cell>
          <cell r="X1558"/>
          <cell r="Y1558"/>
          <cell r="Z1558"/>
          <cell r="AA1558">
            <v>29</v>
          </cell>
          <cell r="AB1558">
            <v>6</v>
          </cell>
          <cell r="AC1558">
            <v>2564</v>
          </cell>
          <cell r="AD1558"/>
          <cell r="AE1558"/>
          <cell r="AF1558"/>
          <cell r="AG1558"/>
          <cell r="AH1558"/>
          <cell r="AI1558"/>
          <cell r="AJ1558"/>
          <cell r="AK1558"/>
          <cell r="AL1558"/>
          <cell r="AM1558"/>
          <cell r="AN1558"/>
          <cell r="AO1558"/>
          <cell r="AP1558"/>
          <cell r="AQ1558"/>
          <cell r="AR1558"/>
          <cell r="AS1558"/>
          <cell r="AT1558"/>
          <cell r="AU1558"/>
          <cell r="AV1558"/>
          <cell r="AW1558"/>
          <cell r="AX1558"/>
          <cell r="AY1558"/>
          <cell r="AZ1558"/>
          <cell r="BA1558"/>
          <cell r="BB1558"/>
          <cell r="BC1558"/>
          <cell r="BD1558"/>
          <cell r="BE1558"/>
          <cell r="BF1558"/>
          <cell r="BG1558"/>
          <cell r="BH1558"/>
          <cell r="BI1558"/>
          <cell r="BJ1558"/>
          <cell r="BK1558"/>
          <cell r="BL1558" t="str">
            <v>นางสาวบัณฑิตา ไทยใหม่</v>
          </cell>
          <cell r="BM1558">
            <v>883263011131</v>
          </cell>
          <cell r="BN1558"/>
          <cell r="BO1558"/>
          <cell r="BP1558"/>
          <cell r="BQ1558"/>
          <cell r="BR1558"/>
          <cell r="BS1558"/>
          <cell r="BT1558"/>
          <cell r="BU1558"/>
          <cell r="BV1558"/>
          <cell r="BW1558"/>
          <cell r="BX1558"/>
          <cell r="BY1558"/>
          <cell r="BZ1558"/>
          <cell r="CA1558"/>
          <cell r="CB1558"/>
          <cell r="CC1558"/>
          <cell r="CD1558"/>
          <cell r="CE1558"/>
          <cell r="CF1558"/>
          <cell r="CG1558"/>
          <cell r="CH1558"/>
          <cell r="CI1558"/>
          <cell r="CJ1558"/>
          <cell r="CK1558"/>
          <cell r="CL1558"/>
          <cell r="CM1558"/>
          <cell r="CN1558"/>
          <cell r="CO1558"/>
        </row>
        <row r="1559">
          <cell r="B1559">
            <v>2403</v>
          </cell>
          <cell r="C1559">
            <v>1555</v>
          </cell>
          <cell r="D1559">
            <v>19</v>
          </cell>
          <cell r="E1559">
            <v>12</v>
          </cell>
          <cell r="F1559">
            <v>2566</v>
          </cell>
          <cell r="G1559">
            <v>800061227297</v>
          </cell>
          <cell r="H1559" t="str">
            <v>นาง</v>
          </cell>
          <cell r="I1559" t="str">
            <v>จิตตพิมพ์</v>
          </cell>
          <cell r="J1559" t="str">
            <v>ศรีคำนวล</v>
          </cell>
          <cell r="K1559">
            <v>3520100014925</v>
          </cell>
          <cell r="L1559" t="str">
            <v>จอมทอง</v>
          </cell>
          <cell r="M1559" t="str">
            <v>เชียงใหม่ 3</v>
          </cell>
          <cell r="N1559">
            <v>8</v>
          </cell>
          <cell r="O1559" t="str">
            <v>พัฒนาองค์กรชุมชน</v>
          </cell>
          <cell r="P1559" t="str">
            <v>1.บุคคลค้ำประกัน</v>
          </cell>
          <cell r="Q1559">
            <v>83267.81</v>
          </cell>
          <cell r="R1559">
            <v>25718.48</v>
          </cell>
          <cell r="S1559" t="str">
            <v>จังหวัดฮอด</v>
          </cell>
          <cell r="T1559" t="str">
            <v>ผบE262</v>
          </cell>
          <cell r="U1559">
            <v>2563</v>
          </cell>
          <cell r="V1559" t="str">
            <v>ผบE100</v>
          </cell>
          <cell r="W1559">
            <v>2563</v>
          </cell>
          <cell r="X1559">
            <v>6</v>
          </cell>
          <cell r="Y1559">
            <v>8</v>
          </cell>
          <cell r="Z1559">
            <v>2563</v>
          </cell>
          <cell r="AA1559"/>
          <cell r="AB1559"/>
          <cell r="AC1559"/>
          <cell r="AD1559"/>
          <cell r="AE1559"/>
          <cell r="AF1559"/>
          <cell r="AG1559"/>
          <cell r="AH1559"/>
          <cell r="AI1559"/>
          <cell r="AJ1559"/>
          <cell r="AK1559"/>
          <cell r="AL1559"/>
          <cell r="AM1559"/>
          <cell r="AN1559"/>
          <cell r="AO1559"/>
          <cell r="AP1559"/>
          <cell r="AQ1559"/>
          <cell r="AR1559"/>
          <cell r="AS1559"/>
          <cell r="AT1559"/>
          <cell r="AU1559"/>
          <cell r="AV1559"/>
          <cell r="AW1559"/>
          <cell r="AX1559"/>
          <cell r="AY1559"/>
          <cell r="AZ1559"/>
          <cell r="BA1559"/>
          <cell r="BB1559"/>
          <cell r="BC1559"/>
          <cell r="BD1559"/>
          <cell r="BE1559"/>
          <cell r="BF1559"/>
          <cell r="BG1559"/>
          <cell r="BH1559"/>
          <cell r="BI1559"/>
          <cell r="BJ1559"/>
          <cell r="BK1559"/>
          <cell r="BL1559" t="str">
            <v>นางจิตตพิมพ์ ศรีคำนวล</v>
          </cell>
          <cell r="BM1559">
            <v>883263011037</v>
          </cell>
          <cell r="BN1559"/>
          <cell r="BO1559"/>
          <cell r="BP1559"/>
          <cell r="BQ1559"/>
          <cell r="BR1559"/>
          <cell r="BS1559"/>
          <cell r="BT1559"/>
          <cell r="BU1559"/>
          <cell r="BV1559"/>
          <cell r="BW1559"/>
          <cell r="BX1559"/>
          <cell r="BY1559"/>
          <cell r="BZ1559"/>
          <cell r="CA1559"/>
          <cell r="CB1559"/>
          <cell r="CC1559"/>
          <cell r="CD1559"/>
          <cell r="CE1559"/>
          <cell r="CF1559"/>
          <cell r="CG1559"/>
          <cell r="CH1559"/>
          <cell r="CI1559"/>
          <cell r="CJ1559"/>
          <cell r="CK1559"/>
          <cell r="CL1559"/>
          <cell r="CM1559"/>
          <cell r="CN1559"/>
          <cell r="CO1559"/>
        </row>
        <row r="1560">
          <cell r="B1560">
            <v>2404</v>
          </cell>
          <cell r="C1560">
            <v>1556</v>
          </cell>
          <cell r="D1560">
            <v>19</v>
          </cell>
          <cell r="E1560">
            <v>12</v>
          </cell>
          <cell r="F1560">
            <v>2566</v>
          </cell>
          <cell r="G1560">
            <v>800073059449</v>
          </cell>
          <cell r="H1560" t="str">
            <v>นาย</v>
          </cell>
          <cell r="I1560" t="str">
            <v>ประสงค์</v>
          </cell>
          <cell r="J1560" t="str">
            <v>บูรณะ</v>
          </cell>
          <cell r="K1560">
            <v>3500200540114</v>
          </cell>
          <cell r="L1560" t="str">
            <v>จอมทอง</v>
          </cell>
          <cell r="M1560" t="str">
            <v>เชียงใหม่ 3</v>
          </cell>
          <cell r="N1560">
            <v>8</v>
          </cell>
          <cell r="O1560" t="str">
            <v>ธนาคารประชาชน</v>
          </cell>
          <cell r="P1560" t="str">
            <v>1.บุคคลค้ำประกัน</v>
          </cell>
          <cell r="Q1560">
            <v>71127.88</v>
          </cell>
          <cell r="R1560">
            <v>23847.62</v>
          </cell>
          <cell r="S1560" t="str">
            <v>จังหวัดฮอด</v>
          </cell>
          <cell r="T1560" t="str">
            <v>ผบE177</v>
          </cell>
          <cell r="U1560">
            <v>2566</v>
          </cell>
          <cell r="V1560" t="str">
            <v>ผบE489</v>
          </cell>
          <cell r="W1560">
            <v>2566</v>
          </cell>
          <cell r="X1560">
            <v>16</v>
          </cell>
          <cell r="Y1560">
            <v>5</v>
          </cell>
          <cell r="Z1560">
            <v>2566</v>
          </cell>
          <cell r="AA1560"/>
          <cell r="AB1560"/>
          <cell r="AC1560"/>
          <cell r="AD1560"/>
          <cell r="AE1560"/>
          <cell r="AF1560"/>
          <cell r="AG1560"/>
          <cell r="AH1560"/>
          <cell r="AI1560"/>
          <cell r="AJ1560"/>
          <cell r="AK1560"/>
          <cell r="AL1560"/>
          <cell r="AM1560"/>
          <cell r="AN1560"/>
          <cell r="AO1560"/>
          <cell r="AP1560"/>
          <cell r="AQ1560"/>
          <cell r="AR1560"/>
          <cell r="AS1560"/>
          <cell r="AT1560"/>
          <cell r="AU1560"/>
          <cell r="AV1560"/>
          <cell r="AW1560"/>
          <cell r="AX1560"/>
          <cell r="AY1560"/>
          <cell r="AZ1560"/>
          <cell r="BA1560"/>
          <cell r="BB1560"/>
          <cell r="BC1560"/>
          <cell r="BD1560"/>
          <cell r="BE1560"/>
          <cell r="BF1560"/>
          <cell r="BG1560"/>
          <cell r="BH1560"/>
          <cell r="BI1560"/>
          <cell r="BJ1560"/>
          <cell r="BK1560"/>
          <cell r="BL1560" t="str">
            <v>นายประสงค์ บูรณะ</v>
          </cell>
          <cell r="BM1560">
            <v>888165010604</v>
          </cell>
          <cell r="BN1560"/>
          <cell r="BO1560"/>
          <cell r="BP1560"/>
          <cell r="BQ1560"/>
          <cell r="BR1560"/>
          <cell r="BS1560"/>
          <cell r="BT1560"/>
          <cell r="BU1560"/>
          <cell r="BV1560"/>
          <cell r="BW1560"/>
          <cell r="BX1560"/>
          <cell r="BY1560"/>
          <cell r="BZ1560"/>
          <cell r="CA1560"/>
          <cell r="CB1560"/>
          <cell r="CC1560"/>
          <cell r="CD1560"/>
          <cell r="CE1560"/>
          <cell r="CF1560"/>
          <cell r="CG1560"/>
          <cell r="CH1560"/>
          <cell r="CI1560"/>
          <cell r="CJ1560"/>
          <cell r="CK1560"/>
          <cell r="CL1560"/>
          <cell r="CM1560"/>
          <cell r="CN1560"/>
          <cell r="CO1560"/>
        </row>
        <row r="1561">
          <cell r="B1561">
            <v>2405</v>
          </cell>
          <cell r="C1561">
            <v>1557</v>
          </cell>
          <cell r="D1561">
            <v>19</v>
          </cell>
          <cell r="E1561">
            <v>12</v>
          </cell>
          <cell r="F1561">
            <v>2566</v>
          </cell>
          <cell r="G1561">
            <v>800091638190</v>
          </cell>
          <cell r="H1561" t="str">
            <v>นางสาว</v>
          </cell>
          <cell r="I1561" t="str">
            <v>ณัฐธิดา</v>
          </cell>
          <cell r="J1561" t="str">
            <v>วรษายะ</v>
          </cell>
          <cell r="K1561">
            <v>1500200156741</v>
          </cell>
          <cell r="L1561" t="str">
            <v>จอมทอง</v>
          </cell>
          <cell r="M1561" t="str">
            <v>เชียงใหม่ 3</v>
          </cell>
          <cell r="N1561">
            <v>8</v>
          </cell>
          <cell r="O1561" t="str">
            <v>ธนาคารประชาชน</v>
          </cell>
          <cell r="P1561" t="str">
            <v>1.บุคคลค้ำประกัน</v>
          </cell>
          <cell r="Q1561">
            <v>43055</v>
          </cell>
          <cell r="R1561">
            <v>8846.25</v>
          </cell>
          <cell r="S1561" t="str">
            <v>แขวงเชียงใหม่</v>
          </cell>
          <cell r="T1561" t="str">
            <v>ผบ.7143</v>
          </cell>
          <cell r="U1561">
            <v>2563</v>
          </cell>
          <cell r="V1561" t="str">
            <v>ผบ.359</v>
          </cell>
          <cell r="W1561">
            <v>2564</v>
          </cell>
          <cell r="X1561"/>
          <cell r="Y1561"/>
          <cell r="Z1561"/>
          <cell r="AA1561">
            <v>1</v>
          </cell>
          <cell r="AB1561">
            <v>6</v>
          </cell>
          <cell r="AC1561">
            <v>2564</v>
          </cell>
          <cell r="AD1561"/>
          <cell r="AE1561"/>
          <cell r="AF1561"/>
          <cell r="AG1561"/>
          <cell r="AH1561"/>
          <cell r="AI1561"/>
          <cell r="AJ1561"/>
          <cell r="AK1561"/>
          <cell r="AL1561"/>
          <cell r="AM1561"/>
          <cell r="AN1561"/>
          <cell r="AO1561"/>
          <cell r="AP1561"/>
          <cell r="AQ1561"/>
          <cell r="AR1561"/>
          <cell r="AS1561"/>
          <cell r="AT1561"/>
          <cell r="AU1561"/>
          <cell r="AV1561"/>
          <cell r="AW1561"/>
          <cell r="AX1561"/>
          <cell r="AY1561"/>
          <cell r="AZ1561"/>
          <cell r="BA1561"/>
          <cell r="BB1561"/>
          <cell r="BC1561"/>
          <cell r="BD1561"/>
          <cell r="BE1561"/>
          <cell r="BF1561"/>
          <cell r="BG1561"/>
          <cell r="BH1561"/>
          <cell r="BI1561"/>
          <cell r="BJ1561"/>
          <cell r="BK1561"/>
          <cell r="BL1561" t="str">
            <v>นางสาวณัฐธิดา วรษายะ</v>
          </cell>
          <cell r="BM1561">
            <v>883263011141</v>
          </cell>
          <cell r="BN1561"/>
          <cell r="BO1561"/>
          <cell r="BP1561"/>
          <cell r="BQ1561"/>
          <cell r="BR1561"/>
          <cell r="BS1561"/>
          <cell r="BT1561"/>
          <cell r="BU1561"/>
          <cell r="BV1561"/>
          <cell r="BW1561"/>
          <cell r="BX1561"/>
          <cell r="BY1561"/>
          <cell r="BZ1561"/>
          <cell r="CA1561"/>
          <cell r="CB1561"/>
          <cell r="CC1561"/>
          <cell r="CD1561"/>
          <cell r="CE1561"/>
          <cell r="CF1561"/>
          <cell r="CG1561"/>
          <cell r="CH1561"/>
          <cell r="CI1561"/>
          <cell r="CJ1561"/>
          <cell r="CK1561"/>
          <cell r="CL1561"/>
          <cell r="CM1561"/>
          <cell r="CN1561"/>
          <cell r="CO1561"/>
        </row>
        <row r="1562">
          <cell r="B1562">
            <v>2406</v>
          </cell>
          <cell r="C1562">
            <v>1558</v>
          </cell>
          <cell r="D1562">
            <v>19</v>
          </cell>
          <cell r="E1562">
            <v>12</v>
          </cell>
          <cell r="F1562">
            <v>2566</v>
          </cell>
          <cell r="G1562">
            <v>800061226950</v>
          </cell>
          <cell r="H1562" t="str">
            <v>นางสาว</v>
          </cell>
          <cell r="I1562" t="str">
            <v>มาลี</v>
          </cell>
          <cell r="J1562" t="str">
            <v>เตชะตา</v>
          </cell>
          <cell r="K1562">
            <v>3500200668218</v>
          </cell>
          <cell r="L1562" t="str">
            <v>จอมทอง</v>
          </cell>
          <cell r="M1562" t="str">
            <v>เชียงใหม่ 3</v>
          </cell>
          <cell r="N1562">
            <v>8</v>
          </cell>
          <cell r="O1562" t="str">
            <v>พัฒนาองค์กรชุมชน</v>
          </cell>
          <cell r="P1562" t="str">
            <v>1.บุคคลค้ำประกัน</v>
          </cell>
          <cell r="Q1562">
            <v>35123.120000000003</v>
          </cell>
          <cell r="R1562">
            <v>7484.37</v>
          </cell>
          <cell r="S1562" t="str">
            <v>จังหวัดฮอด</v>
          </cell>
          <cell r="T1562" t="str">
            <v>ผบE243</v>
          </cell>
          <cell r="U1562">
            <v>2563</v>
          </cell>
          <cell r="V1562" t="str">
            <v>ผบE121</v>
          </cell>
          <cell r="W1562">
            <v>2563</v>
          </cell>
          <cell r="X1562"/>
          <cell r="Y1562"/>
          <cell r="Z1562"/>
          <cell r="AA1562">
            <v>13</v>
          </cell>
          <cell r="AB1562">
            <v>8</v>
          </cell>
          <cell r="AC1562">
            <v>2563</v>
          </cell>
          <cell r="AD1562"/>
          <cell r="AE1562"/>
          <cell r="AF1562"/>
          <cell r="AG1562"/>
          <cell r="AH1562"/>
          <cell r="AI1562"/>
          <cell r="AJ1562"/>
          <cell r="AK1562"/>
          <cell r="AL1562"/>
          <cell r="AM1562"/>
          <cell r="AN1562"/>
          <cell r="AO1562"/>
          <cell r="AP1562"/>
          <cell r="AQ1562"/>
          <cell r="AR1562"/>
          <cell r="AS1562"/>
          <cell r="AT1562"/>
          <cell r="AU1562"/>
          <cell r="AV1562"/>
          <cell r="AW1562"/>
          <cell r="AX1562"/>
          <cell r="AY1562"/>
          <cell r="AZ1562"/>
          <cell r="BA1562"/>
          <cell r="BB1562"/>
          <cell r="BC1562"/>
          <cell r="BD1562"/>
          <cell r="BE1562"/>
          <cell r="BF1562"/>
          <cell r="BG1562"/>
          <cell r="BH1562"/>
          <cell r="BI1562"/>
          <cell r="BJ1562"/>
          <cell r="BK1562"/>
          <cell r="BL1562" t="str">
            <v>นางสาวมาลี เตชะตา</v>
          </cell>
          <cell r="BM1562">
            <v>883263011130</v>
          </cell>
          <cell r="BN1562"/>
          <cell r="BO1562"/>
          <cell r="BP1562"/>
          <cell r="BQ1562"/>
          <cell r="BR1562"/>
          <cell r="BS1562"/>
          <cell r="BT1562"/>
          <cell r="BU1562"/>
          <cell r="BV1562"/>
          <cell r="BW1562"/>
          <cell r="BX1562"/>
          <cell r="BY1562"/>
          <cell r="BZ1562"/>
          <cell r="CA1562"/>
          <cell r="CB1562"/>
          <cell r="CC1562"/>
          <cell r="CD1562"/>
          <cell r="CE1562"/>
          <cell r="CF1562"/>
          <cell r="CG1562"/>
          <cell r="CH1562"/>
          <cell r="CI1562"/>
          <cell r="CJ1562"/>
          <cell r="CK1562"/>
          <cell r="CL1562"/>
          <cell r="CM1562"/>
          <cell r="CN1562"/>
          <cell r="CO1562"/>
        </row>
        <row r="1563">
          <cell r="B1563">
            <v>2407</v>
          </cell>
          <cell r="C1563">
            <v>1559</v>
          </cell>
          <cell r="D1563">
            <v>19</v>
          </cell>
          <cell r="E1563">
            <v>12</v>
          </cell>
          <cell r="F1563">
            <v>2566</v>
          </cell>
          <cell r="G1563">
            <v>800088539864</v>
          </cell>
          <cell r="H1563" t="str">
            <v>นาง</v>
          </cell>
          <cell r="I1563" t="str">
            <v>สมศรี</v>
          </cell>
          <cell r="J1563" t="str">
            <v>จันตะพรม</v>
          </cell>
          <cell r="K1563">
            <v>3500200379208</v>
          </cell>
          <cell r="L1563" t="str">
            <v>จอมทอง</v>
          </cell>
          <cell r="M1563" t="str">
            <v>เชียงใหม่ 3</v>
          </cell>
          <cell r="N1563">
            <v>8</v>
          </cell>
          <cell r="O1563" t="str">
            <v>พัฒนาผู้มีบัตรสวัสดิการแห่งรัฐ (PSA)</v>
          </cell>
          <cell r="P1563" t="str">
            <v>1.บุคคลค้ำประกัน</v>
          </cell>
          <cell r="Q1563">
            <v>37799.46</v>
          </cell>
          <cell r="R1563">
            <v>3034.5</v>
          </cell>
          <cell r="S1563" t="str">
            <v>แขวงเชียงใหม่</v>
          </cell>
          <cell r="T1563" t="str">
            <v>ผบE1028</v>
          </cell>
          <cell r="U1563">
            <v>2563</v>
          </cell>
          <cell r="V1563" t="str">
            <v>ผบE1332</v>
          </cell>
          <cell r="W1563">
            <v>2563</v>
          </cell>
          <cell r="X1563"/>
          <cell r="Y1563"/>
          <cell r="Z1563"/>
          <cell r="AA1563">
            <v>29</v>
          </cell>
          <cell r="AB1563">
            <v>9</v>
          </cell>
          <cell r="AC1563">
            <v>2563</v>
          </cell>
          <cell r="AD1563"/>
          <cell r="AE1563"/>
          <cell r="AF1563"/>
          <cell r="AG1563"/>
          <cell r="AH1563"/>
          <cell r="AI1563"/>
          <cell r="AJ1563"/>
          <cell r="AK1563"/>
          <cell r="AL1563"/>
          <cell r="AM1563"/>
          <cell r="AN1563"/>
          <cell r="AO1563"/>
          <cell r="AP1563"/>
          <cell r="AQ1563"/>
          <cell r="AR1563"/>
          <cell r="AS1563"/>
          <cell r="AT1563"/>
          <cell r="AU1563"/>
          <cell r="AV1563"/>
          <cell r="AW1563"/>
          <cell r="AX1563"/>
          <cell r="AY1563"/>
          <cell r="AZ1563"/>
          <cell r="BA1563"/>
          <cell r="BB1563"/>
          <cell r="BC1563"/>
          <cell r="BD1563"/>
          <cell r="BE1563"/>
          <cell r="BF1563"/>
          <cell r="BG1563"/>
          <cell r="BH1563"/>
          <cell r="BI1563"/>
          <cell r="BJ1563"/>
          <cell r="BK1563"/>
          <cell r="BL1563" t="str">
            <v>นางสมศรี จันตะพรม</v>
          </cell>
          <cell r="BM1563">
            <v>883263011139</v>
          </cell>
          <cell r="BN1563"/>
          <cell r="BO1563"/>
          <cell r="BP1563"/>
          <cell r="BQ1563"/>
          <cell r="BR1563"/>
          <cell r="BS1563"/>
          <cell r="BT1563"/>
          <cell r="BU1563"/>
          <cell r="BV1563"/>
          <cell r="BW1563"/>
          <cell r="BX1563"/>
          <cell r="BY1563"/>
          <cell r="BZ1563"/>
          <cell r="CA1563"/>
          <cell r="CB1563"/>
          <cell r="CC1563"/>
          <cell r="CD1563"/>
          <cell r="CE1563"/>
          <cell r="CF1563"/>
          <cell r="CG1563"/>
          <cell r="CH1563"/>
          <cell r="CI1563"/>
          <cell r="CJ1563"/>
          <cell r="CK1563"/>
          <cell r="CL1563"/>
          <cell r="CM1563"/>
          <cell r="CN1563"/>
          <cell r="CO1563"/>
        </row>
        <row r="1564">
          <cell r="B1564">
            <v>2408</v>
          </cell>
          <cell r="C1564">
            <v>1560</v>
          </cell>
          <cell r="D1564">
            <v>19</v>
          </cell>
          <cell r="E1564">
            <v>12</v>
          </cell>
          <cell r="F1564">
            <v>2566</v>
          </cell>
          <cell r="G1564">
            <v>800027092553</v>
          </cell>
          <cell r="H1564" t="str">
            <v>นาง</v>
          </cell>
          <cell r="I1564" t="str">
            <v>ฉัตรวลัยหรือหยดวลัย</v>
          </cell>
          <cell r="J1564" t="str">
            <v>ปิยพรชัยตระกูลหรือยศถามี</v>
          </cell>
          <cell r="K1564">
            <v>3501200398726</v>
          </cell>
          <cell r="L1564" t="str">
            <v>จอมทอง</v>
          </cell>
          <cell r="M1564" t="str">
            <v>เชียงใหม่ 3</v>
          </cell>
          <cell r="N1564">
            <v>8</v>
          </cell>
          <cell r="O1564" t="str">
            <v>สินชื่อสวัสดิ์การ</v>
          </cell>
          <cell r="P1564" t="str">
            <v>1.บุคคลค้ำประกัน</v>
          </cell>
          <cell r="Q1564">
            <v>53969.33</v>
          </cell>
          <cell r="R1564">
            <v>5493.3</v>
          </cell>
          <cell r="S1564" t="str">
            <v>จังหวัดฮอด</v>
          </cell>
          <cell r="T1564" t="str">
            <v>ผบE350</v>
          </cell>
          <cell r="U1564">
            <v>2563</v>
          </cell>
          <cell r="V1564" t="str">
            <v>ผบE190</v>
          </cell>
          <cell r="W1564">
            <v>2563</v>
          </cell>
          <cell r="X1564"/>
          <cell r="Y1564"/>
          <cell r="Z1564"/>
          <cell r="AA1564">
            <v>20</v>
          </cell>
          <cell r="AB1564">
            <v>8</v>
          </cell>
          <cell r="AC1564">
            <v>2563</v>
          </cell>
          <cell r="AD1564"/>
          <cell r="AE1564"/>
          <cell r="AF1564"/>
          <cell r="AG1564"/>
          <cell r="AH1564"/>
          <cell r="AI1564"/>
          <cell r="AJ1564"/>
          <cell r="AK1564"/>
          <cell r="AL1564"/>
          <cell r="AM1564"/>
          <cell r="AN1564"/>
          <cell r="AO1564"/>
          <cell r="AP1564"/>
          <cell r="AQ1564"/>
          <cell r="AR1564"/>
          <cell r="AS1564"/>
          <cell r="AT1564"/>
          <cell r="AU1564"/>
          <cell r="AV1564"/>
          <cell r="AW1564"/>
          <cell r="AX1564"/>
          <cell r="AY1564"/>
          <cell r="AZ1564"/>
          <cell r="BA1564"/>
          <cell r="BB1564"/>
          <cell r="BC1564"/>
          <cell r="BD1564"/>
          <cell r="BE1564"/>
          <cell r="BF1564"/>
          <cell r="BG1564"/>
          <cell r="BH1564"/>
          <cell r="BI1564"/>
          <cell r="BJ1564"/>
          <cell r="BK1564"/>
          <cell r="BL1564" t="str">
            <v>นางฉัตรวลัยหรือหยดวลัย ปิยพรชัยตระกูลหรือยศถามี</v>
          </cell>
          <cell r="BM1564">
            <v>883263011271</v>
          </cell>
          <cell r="BN1564"/>
          <cell r="BO1564"/>
          <cell r="BP1564"/>
          <cell r="BQ1564"/>
          <cell r="BR1564"/>
          <cell r="BS1564"/>
          <cell r="BT1564"/>
          <cell r="BU1564"/>
          <cell r="BV1564"/>
          <cell r="BW1564"/>
          <cell r="BX1564"/>
          <cell r="BY1564"/>
          <cell r="BZ1564"/>
          <cell r="CA1564"/>
          <cell r="CB1564"/>
          <cell r="CC1564"/>
          <cell r="CD1564"/>
          <cell r="CE1564"/>
          <cell r="CF1564"/>
          <cell r="CG1564"/>
          <cell r="CH1564"/>
          <cell r="CI1564"/>
          <cell r="CJ1564"/>
          <cell r="CK1564"/>
          <cell r="CL1564"/>
          <cell r="CM1564"/>
          <cell r="CN1564"/>
          <cell r="CO1564"/>
        </row>
        <row r="1565">
          <cell r="B1565">
            <v>2409</v>
          </cell>
          <cell r="C1565">
            <v>1561</v>
          </cell>
          <cell r="D1565">
            <v>19</v>
          </cell>
          <cell r="E1565">
            <v>12</v>
          </cell>
          <cell r="F1565">
            <v>2566</v>
          </cell>
          <cell r="G1565">
            <v>800090821680</v>
          </cell>
          <cell r="H1565" t="str">
            <v>นาง</v>
          </cell>
          <cell r="I1565" t="str">
            <v>ต้อย</v>
          </cell>
          <cell r="J1565" t="str">
            <v>กันทะมาลี</v>
          </cell>
          <cell r="K1565">
            <v>3500200575511</v>
          </cell>
          <cell r="L1565" t="str">
            <v>จอมทอง</v>
          </cell>
          <cell r="M1565" t="str">
            <v>เชียงใหม่ 3</v>
          </cell>
          <cell r="N1565">
            <v>8</v>
          </cell>
          <cell r="O1565" t="str">
            <v>สินเชื่อแก้ไขปัญหาหนี้นอกระบบPAS</v>
          </cell>
          <cell r="P1565" t="str">
            <v>1.บุคคลค้ำประกัน</v>
          </cell>
          <cell r="Q1565">
            <v>44162</v>
          </cell>
          <cell r="R1565">
            <v>4323.74</v>
          </cell>
          <cell r="S1565" t="str">
            <v>จังหวัดฮอด</v>
          </cell>
          <cell r="T1565" t="str">
            <v>ผบE349</v>
          </cell>
          <cell r="U1565">
            <v>2563</v>
          </cell>
          <cell r="V1565" t="str">
            <v>ผบE189</v>
          </cell>
          <cell r="W1565">
            <v>2563</v>
          </cell>
          <cell r="X1565"/>
          <cell r="Y1565"/>
          <cell r="Z1565"/>
          <cell r="AA1565">
            <v>20</v>
          </cell>
          <cell r="AB1565">
            <v>8</v>
          </cell>
          <cell r="AC1565">
            <v>2563</v>
          </cell>
          <cell r="AD1565"/>
          <cell r="AE1565"/>
          <cell r="AF1565"/>
          <cell r="AG1565"/>
          <cell r="AH1565"/>
          <cell r="AI1565"/>
          <cell r="AJ1565"/>
          <cell r="AK1565"/>
          <cell r="AL1565"/>
          <cell r="AM1565"/>
          <cell r="AN1565"/>
          <cell r="AO1565"/>
          <cell r="AP1565"/>
          <cell r="AQ1565"/>
          <cell r="AR1565"/>
          <cell r="AS1565"/>
          <cell r="AT1565"/>
          <cell r="AU1565"/>
          <cell r="AV1565"/>
          <cell r="AW1565"/>
          <cell r="AX1565"/>
          <cell r="AY1565"/>
          <cell r="AZ1565"/>
          <cell r="BA1565"/>
          <cell r="BB1565"/>
          <cell r="BC1565"/>
          <cell r="BD1565"/>
          <cell r="BE1565"/>
          <cell r="BF1565"/>
          <cell r="BG1565"/>
          <cell r="BH1565"/>
          <cell r="BI1565"/>
          <cell r="BJ1565"/>
          <cell r="BK1565"/>
          <cell r="BL1565" t="str">
            <v>นางต้อย กันทะมาลี</v>
          </cell>
          <cell r="BM1565">
            <v>883263011272</v>
          </cell>
          <cell r="BN1565"/>
          <cell r="BO1565"/>
          <cell r="BP1565"/>
          <cell r="BQ1565"/>
          <cell r="BR1565"/>
          <cell r="BS1565"/>
          <cell r="BT1565"/>
          <cell r="BU1565"/>
          <cell r="BV1565"/>
          <cell r="BW1565"/>
          <cell r="BX1565"/>
          <cell r="BY1565"/>
          <cell r="BZ1565"/>
          <cell r="CA1565"/>
          <cell r="CB1565"/>
          <cell r="CC1565"/>
          <cell r="CD1565"/>
          <cell r="CE1565"/>
          <cell r="CF1565"/>
          <cell r="CG1565"/>
          <cell r="CH1565"/>
          <cell r="CI1565"/>
          <cell r="CJ1565"/>
          <cell r="CK1565"/>
          <cell r="CL1565"/>
          <cell r="CM1565"/>
          <cell r="CN1565"/>
          <cell r="CO1565"/>
        </row>
        <row r="1566">
          <cell r="B1566">
            <v>2410</v>
          </cell>
          <cell r="C1566">
            <v>1562</v>
          </cell>
          <cell r="D1566">
            <v>19</v>
          </cell>
          <cell r="E1566">
            <v>12</v>
          </cell>
          <cell r="F1566">
            <v>2566</v>
          </cell>
          <cell r="G1566">
            <v>800061457332</v>
          </cell>
          <cell r="H1566" t="str">
            <v>นาย</v>
          </cell>
          <cell r="I1566" t="str">
            <v>ธนากฤต</v>
          </cell>
          <cell r="J1566" t="str">
            <v>แสนใจบาล</v>
          </cell>
          <cell r="K1566">
            <v>3500200692984</v>
          </cell>
          <cell r="L1566" t="str">
            <v>จอมทอง</v>
          </cell>
          <cell r="M1566" t="str">
            <v>เชียงใหม่ 3</v>
          </cell>
          <cell r="N1566">
            <v>8</v>
          </cell>
          <cell r="O1566" t="str">
            <v>พัฒนาองค์กรชุมชน (รายบุคคล)</v>
          </cell>
          <cell r="P1566" t="str">
            <v>1.บุคคลค้ำประกัน</v>
          </cell>
          <cell r="Q1566">
            <v>41657.360000000001</v>
          </cell>
          <cell r="R1566">
            <v>15391.09</v>
          </cell>
          <cell r="S1566" t="str">
            <v>จังหวัดฮอด</v>
          </cell>
          <cell r="T1566" t="str">
            <v>ผบE156</v>
          </cell>
          <cell r="U1566">
            <v>2564</v>
          </cell>
          <cell r="V1566" t="str">
            <v>ผบE103</v>
          </cell>
          <cell r="W1566">
            <v>2564</v>
          </cell>
          <cell r="X1566">
            <v>8</v>
          </cell>
          <cell r="Y1566">
            <v>6</v>
          </cell>
          <cell r="Z1566">
            <v>2564</v>
          </cell>
          <cell r="AA1566"/>
          <cell r="AB1566"/>
          <cell r="AC1566"/>
          <cell r="AD1566"/>
          <cell r="AE1566"/>
          <cell r="AF1566"/>
          <cell r="AG1566"/>
          <cell r="AH1566"/>
          <cell r="AI1566"/>
          <cell r="AJ1566"/>
          <cell r="AK1566"/>
          <cell r="AL1566"/>
          <cell r="AM1566"/>
          <cell r="AN1566"/>
          <cell r="AO1566"/>
          <cell r="AP1566"/>
          <cell r="AQ1566"/>
          <cell r="AR1566"/>
          <cell r="AS1566"/>
          <cell r="AT1566"/>
          <cell r="AU1566"/>
          <cell r="AV1566"/>
          <cell r="AW1566"/>
          <cell r="AX1566"/>
          <cell r="AY1566"/>
          <cell r="AZ1566"/>
          <cell r="BA1566"/>
          <cell r="BB1566" t="str">
            <v>ยกเลิกสืบเนื่องจากชำระหนี้ปิดบัญชี 31/5/2567</v>
          </cell>
          <cell r="BC1566"/>
          <cell r="BD1566"/>
          <cell r="BE1566"/>
          <cell r="BF1566"/>
          <cell r="BG1566"/>
          <cell r="BH1566"/>
          <cell r="BI1566"/>
          <cell r="BJ1566"/>
          <cell r="BK1566"/>
          <cell r="BL1566" t="str">
            <v>นายธนากฤต แสนใจบาล</v>
          </cell>
          <cell r="BM1566">
            <v>883263011656</v>
          </cell>
          <cell r="BN1566"/>
          <cell r="BO1566"/>
          <cell r="BP1566"/>
          <cell r="BQ1566"/>
          <cell r="BR1566"/>
          <cell r="BS1566"/>
          <cell r="BT1566"/>
          <cell r="BU1566"/>
          <cell r="BV1566"/>
          <cell r="BW1566"/>
          <cell r="BX1566"/>
          <cell r="BY1566"/>
          <cell r="BZ1566"/>
          <cell r="CA1566"/>
          <cell r="CB1566"/>
          <cell r="CC1566"/>
          <cell r="CD1566"/>
          <cell r="CE1566"/>
          <cell r="CF1566"/>
          <cell r="CG1566"/>
          <cell r="CH1566"/>
          <cell r="CI1566"/>
          <cell r="CJ1566"/>
          <cell r="CK1566"/>
          <cell r="CL1566"/>
          <cell r="CM1566"/>
          <cell r="CN1566"/>
          <cell r="CO1566"/>
        </row>
        <row r="1567">
          <cell r="B1567">
            <v>2411</v>
          </cell>
          <cell r="C1567">
            <v>1563</v>
          </cell>
          <cell r="D1567">
            <v>19</v>
          </cell>
          <cell r="E1567">
            <v>12</v>
          </cell>
          <cell r="F1567">
            <v>2566</v>
          </cell>
          <cell r="G1567">
            <v>800058104087</v>
          </cell>
          <cell r="H1567" t="str">
            <v>นาย</v>
          </cell>
          <cell r="I1567" t="str">
            <v>เสาร์คำ</v>
          </cell>
          <cell r="J1567" t="str">
            <v>ลำยุ</v>
          </cell>
          <cell r="K1567">
            <v>3500200137492</v>
          </cell>
          <cell r="L1567" t="str">
            <v>จอมทอง</v>
          </cell>
          <cell r="M1567" t="str">
            <v>เชียงใหม่ 3</v>
          </cell>
          <cell r="N1567">
            <v>8</v>
          </cell>
          <cell r="O1567" t="str">
            <v>องค์กรชุมชนรายบุคคล</v>
          </cell>
          <cell r="P1567" t="str">
            <v>1.บุคคลค้ำประกัน</v>
          </cell>
          <cell r="Q1567">
            <v>77810.38</v>
          </cell>
          <cell r="R1567">
            <v>20545.099999999999</v>
          </cell>
          <cell r="S1567" t="str">
            <v>จังหวัดฮอด</v>
          </cell>
          <cell r="T1567" t="str">
            <v>ผบ534</v>
          </cell>
          <cell r="U1567">
            <v>2563</v>
          </cell>
          <cell r="V1567" t="str">
            <v>ผบ145</v>
          </cell>
          <cell r="W1567">
            <v>2564</v>
          </cell>
          <cell r="X1567">
            <v>10</v>
          </cell>
          <cell r="Y1567">
            <v>8</v>
          </cell>
          <cell r="Z1567">
            <v>2564</v>
          </cell>
          <cell r="AA1567"/>
          <cell r="AB1567"/>
          <cell r="AC1567"/>
          <cell r="AD1567"/>
          <cell r="AE1567"/>
          <cell r="AF1567"/>
          <cell r="AG1567"/>
          <cell r="AH1567"/>
          <cell r="AI1567"/>
          <cell r="AJ1567"/>
          <cell r="AK1567"/>
          <cell r="AL1567"/>
          <cell r="AM1567"/>
          <cell r="AN1567"/>
          <cell r="AO1567"/>
          <cell r="AP1567"/>
          <cell r="AQ1567"/>
          <cell r="AR1567"/>
          <cell r="AS1567"/>
          <cell r="AT1567"/>
          <cell r="AU1567"/>
          <cell r="AV1567"/>
          <cell r="AW1567"/>
          <cell r="AX1567"/>
          <cell r="AY1567"/>
          <cell r="AZ1567"/>
          <cell r="BA1567"/>
          <cell r="BB1567"/>
          <cell r="BC1567"/>
          <cell r="BD1567"/>
          <cell r="BE1567"/>
          <cell r="BF1567"/>
          <cell r="BG1567"/>
          <cell r="BH1567"/>
          <cell r="BI1567"/>
          <cell r="BJ1567"/>
          <cell r="BK1567"/>
          <cell r="BL1567" t="str">
            <v>นายเสาร์คำ ลำยุ</v>
          </cell>
          <cell r="BM1567">
            <v>883263011652</v>
          </cell>
          <cell r="BN1567"/>
          <cell r="BO1567"/>
          <cell r="BP1567"/>
          <cell r="BQ1567"/>
          <cell r="BR1567"/>
          <cell r="BS1567"/>
          <cell r="BT1567"/>
          <cell r="BU1567"/>
          <cell r="BV1567"/>
          <cell r="BW1567"/>
          <cell r="BX1567"/>
          <cell r="BY1567"/>
          <cell r="BZ1567"/>
          <cell r="CA1567"/>
          <cell r="CB1567"/>
          <cell r="CC1567"/>
          <cell r="CD1567"/>
          <cell r="CE1567"/>
          <cell r="CF1567"/>
          <cell r="CG1567"/>
          <cell r="CH1567"/>
          <cell r="CI1567"/>
          <cell r="CJ1567"/>
          <cell r="CK1567"/>
          <cell r="CL1567"/>
          <cell r="CM1567"/>
          <cell r="CN1567"/>
          <cell r="CO1567"/>
        </row>
        <row r="1568">
          <cell r="B1568">
            <v>2412</v>
          </cell>
          <cell r="C1568">
            <v>1564</v>
          </cell>
          <cell r="D1568">
            <v>19</v>
          </cell>
          <cell r="E1568">
            <v>12</v>
          </cell>
          <cell r="F1568">
            <v>2566</v>
          </cell>
          <cell r="G1568">
            <v>800049510558</v>
          </cell>
          <cell r="H1568" t="str">
            <v>นางสาว</v>
          </cell>
          <cell r="I1568" t="str">
            <v>อรัญญา</v>
          </cell>
          <cell r="J1568" t="str">
            <v>พรรณสุวรรณ์</v>
          </cell>
          <cell r="K1568">
            <v>3500200287672</v>
          </cell>
          <cell r="L1568" t="str">
            <v>จอมทอง</v>
          </cell>
          <cell r="M1568" t="str">
            <v>เชียงใหม่ 3</v>
          </cell>
          <cell r="N1568">
            <v>8</v>
          </cell>
          <cell r="O1568" t="str">
            <v>ธนาคารประชาชน</v>
          </cell>
          <cell r="P1568" t="str">
            <v>1.บุคคลค้ำประกัน</v>
          </cell>
          <cell r="Q1568">
            <v>40752.79</v>
          </cell>
          <cell r="R1568">
            <v>8566.09</v>
          </cell>
          <cell r="S1568" t="str">
            <v>จังหวัดฮอด</v>
          </cell>
          <cell r="T1568" t="str">
            <v>ผบ541</v>
          </cell>
          <cell r="U1568">
            <v>2563</v>
          </cell>
          <cell r="V1568" t="str">
            <v>ผบ14702</v>
          </cell>
          <cell r="W1568">
            <v>2564</v>
          </cell>
          <cell r="X1568">
            <v>10</v>
          </cell>
          <cell r="Y1568">
            <v>8</v>
          </cell>
          <cell r="Z1568">
            <v>2564</v>
          </cell>
          <cell r="AA1568"/>
          <cell r="AB1568"/>
          <cell r="AC1568"/>
          <cell r="AD1568"/>
          <cell r="AE1568"/>
          <cell r="AF1568"/>
          <cell r="AG1568"/>
          <cell r="AH1568"/>
          <cell r="AI1568"/>
          <cell r="AJ1568"/>
          <cell r="AK1568"/>
          <cell r="AL1568"/>
          <cell r="AM1568"/>
          <cell r="AN1568"/>
          <cell r="AO1568"/>
          <cell r="AP1568"/>
          <cell r="AQ1568"/>
          <cell r="AR1568"/>
          <cell r="AS1568"/>
          <cell r="AT1568"/>
          <cell r="AU1568"/>
          <cell r="AV1568"/>
          <cell r="AW1568"/>
          <cell r="AX1568"/>
          <cell r="AY1568"/>
          <cell r="AZ1568"/>
          <cell r="BA1568"/>
          <cell r="BB1568"/>
          <cell r="BC1568"/>
          <cell r="BD1568"/>
          <cell r="BE1568"/>
          <cell r="BF1568"/>
          <cell r="BG1568"/>
          <cell r="BH1568"/>
          <cell r="BI1568"/>
          <cell r="BJ1568"/>
          <cell r="BK1568"/>
          <cell r="BL1568" t="str">
            <v>นางสาวอรัญญา พรรณสุวรรณ์</v>
          </cell>
          <cell r="BM1568">
            <v>883263011651</v>
          </cell>
          <cell r="BN1568"/>
          <cell r="BO1568"/>
          <cell r="BP1568"/>
          <cell r="BQ1568"/>
          <cell r="BR1568"/>
          <cell r="BS1568"/>
          <cell r="BT1568"/>
          <cell r="BU1568"/>
          <cell r="BV1568"/>
          <cell r="BW1568"/>
          <cell r="BX1568"/>
          <cell r="BY1568"/>
          <cell r="BZ1568"/>
          <cell r="CA1568"/>
          <cell r="CB1568"/>
          <cell r="CC1568"/>
          <cell r="CD1568"/>
          <cell r="CE1568"/>
          <cell r="CF1568"/>
          <cell r="CG1568"/>
          <cell r="CH1568"/>
          <cell r="CI1568"/>
          <cell r="CJ1568"/>
          <cell r="CK1568"/>
          <cell r="CL1568"/>
          <cell r="CM1568"/>
          <cell r="CN1568"/>
          <cell r="CO1568"/>
        </row>
        <row r="1569">
          <cell r="B1569">
            <v>2413</v>
          </cell>
          <cell r="C1569">
            <v>1565</v>
          </cell>
          <cell r="D1569">
            <v>19</v>
          </cell>
          <cell r="E1569">
            <v>12</v>
          </cell>
          <cell r="F1569">
            <v>2566</v>
          </cell>
          <cell r="G1569">
            <v>800058092258</v>
          </cell>
          <cell r="H1569" t="str">
            <v>นาง</v>
          </cell>
          <cell r="I1569" t="str">
            <v>นิตยา</v>
          </cell>
          <cell r="J1569" t="str">
            <v>ศรีวิชัย</v>
          </cell>
          <cell r="K1569">
            <v>3500200141422</v>
          </cell>
          <cell r="L1569" t="str">
            <v>จอมทอง</v>
          </cell>
          <cell r="M1569" t="str">
            <v>เชียงใหม่ 3</v>
          </cell>
          <cell r="N1569">
            <v>8</v>
          </cell>
          <cell r="O1569" t="str">
            <v>พัฒนาองค์กรชุมชน (รายบุคคล)</v>
          </cell>
          <cell r="P1569" t="str">
            <v>1.บุคคลค้ำประกัน</v>
          </cell>
          <cell r="Q1569">
            <v>63152.71</v>
          </cell>
          <cell r="R1569">
            <v>14289.02</v>
          </cell>
          <cell r="S1569" t="str">
            <v>จังหวัดฮอด</v>
          </cell>
          <cell r="T1569" t="str">
            <v>ผบ538</v>
          </cell>
          <cell r="U1569">
            <v>2563</v>
          </cell>
          <cell r="V1569" t="str">
            <v>ผบ134</v>
          </cell>
          <cell r="W1569">
            <v>2564</v>
          </cell>
          <cell r="X1569"/>
          <cell r="Y1569"/>
          <cell r="Z1569"/>
          <cell r="AA1569">
            <v>10</v>
          </cell>
          <cell r="AB1569">
            <v>8</v>
          </cell>
          <cell r="AC1569">
            <v>2564</v>
          </cell>
          <cell r="AD1569"/>
          <cell r="AE1569"/>
          <cell r="AF1569"/>
          <cell r="AG1569"/>
          <cell r="AH1569"/>
          <cell r="AI1569"/>
          <cell r="AJ1569"/>
          <cell r="AK1569"/>
          <cell r="AL1569"/>
          <cell r="AM1569"/>
          <cell r="AN1569"/>
          <cell r="AO1569"/>
          <cell r="AP1569"/>
          <cell r="AQ1569"/>
          <cell r="AR1569"/>
          <cell r="AS1569"/>
          <cell r="AT1569"/>
          <cell r="AU1569"/>
          <cell r="AV1569"/>
          <cell r="AW1569"/>
          <cell r="AX1569"/>
          <cell r="AY1569"/>
          <cell r="AZ1569"/>
          <cell r="BA1569"/>
          <cell r="BB1569"/>
          <cell r="BC1569"/>
          <cell r="BD1569"/>
          <cell r="BE1569"/>
          <cell r="BF1569"/>
          <cell r="BG1569"/>
          <cell r="BH1569"/>
          <cell r="BI1569"/>
          <cell r="BJ1569"/>
          <cell r="BK1569"/>
          <cell r="BL1569" t="str">
            <v>นางนิตยา ศรีวิชัย</v>
          </cell>
          <cell r="BM1569">
            <v>883263011650</v>
          </cell>
          <cell r="BN1569"/>
          <cell r="BO1569"/>
          <cell r="BP1569"/>
          <cell r="BQ1569"/>
          <cell r="BR1569"/>
          <cell r="BS1569"/>
          <cell r="BT1569"/>
          <cell r="BU1569"/>
          <cell r="BV1569"/>
          <cell r="BW1569"/>
          <cell r="BX1569"/>
          <cell r="BY1569"/>
          <cell r="BZ1569"/>
          <cell r="CA1569"/>
          <cell r="CB1569"/>
          <cell r="CC1569"/>
          <cell r="CD1569"/>
          <cell r="CE1569"/>
          <cell r="CF1569"/>
          <cell r="CG1569"/>
          <cell r="CH1569"/>
          <cell r="CI1569"/>
          <cell r="CJ1569"/>
          <cell r="CK1569"/>
          <cell r="CL1569"/>
          <cell r="CM1569"/>
          <cell r="CN1569"/>
          <cell r="CO1569"/>
        </row>
        <row r="1570">
          <cell r="B1570">
            <v>2414</v>
          </cell>
          <cell r="C1570">
            <v>1566</v>
          </cell>
          <cell r="D1570">
            <v>19</v>
          </cell>
          <cell r="E1570">
            <v>12</v>
          </cell>
          <cell r="F1570">
            <v>2566</v>
          </cell>
          <cell r="G1570">
            <v>800058344865</v>
          </cell>
          <cell r="H1570" t="str">
            <v>นาง</v>
          </cell>
          <cell r="I1570" t="str">
            <v>อรุณี</v>
          </cell>
          <cell r="J1570" t="str">
            <v>กองบุญเกิด</v>
          </cell>
          <cell r="K1570">
            <v>3501200397908</v>
          </cell>
          <cell r="L1570" t="str">
            <v>จอมทอง</v>
          </cell>
          <cell r="M1570" t="str">
            <v>เชียงใหม่ 3</v>
          </cell>
          <cell r="N1570">
            <v>8</v>
          </cell>
          <cell r="O1570" t="str">
            <v>สินเชื่ออุปโภคบริโภคเพื่อสังคม</v>
          </cell>
          <cell r="P1570" t="str">
            <v>1.บุคคลค้ำประกัน</v>
          </cell>
          <cell r="Q1570">
            <v>78519.91</v>
          </cell>
          <cell r="R1570">
            <v>9050.9599999999991</v>
          </cell>
          <cell r="S1570" t="str">
            <v>แขวงเชียงใหม่</v>
          </cell>
          <cell r="T1570" t="str">
            <v>ผบ9140</v>
          </cell>
          <cell r="U1570">
            <v>2563</v>
          </cell>
          <cell r="V1570" t="str">
            <v>ผบ363</v>
          </cell>
          <cell r="W1570">
            <v>2564</v>
          </cell>
          <cell r="X1570"/>
          <cell r="Y1570"/>
          <cell r="Z1570"/>
          <cell r="AA1570">
            <v>1</v>
          </cell>
          <cell r="AB1570">
            <v>6</v>
          </cell>
          <cell r="AC1570">
            <v>2564</v>
          </cell>
          <cell r="AD1570"/>
          <cell r="AE1570"/>
          <cell r="AF1570"/>
          <cell r="AG1570"/>
          <cell r="AH1570"/>
          <cell r="AI1570"/>
          <cell r="AJ1570"/>
          <cell r="AK1570"/>
          <cell r="AL1570"/>
          <cell r="AM1570"/>
          <cell r="AN1570"/>
          <cell r="AO1570"/>
          <cell r="AP1570"/>
          <cell r="AQ1570"/>
          <cell r="AR1570"/>
          <cell r="AS1570"/>
          <cell r="AT1570"/>
          <cell r="AU1570"/>
          <cell r="AV1570"/>
          <cell r="AW1570"/>
          <cell r="AX1570"/>
          <cell r="AY1570"/>
          <cell r="AZ1570"/>
          <cell r="BA1570"/>
          <cell r="BB1570"/>
          <cell r="BC1570"/>
          <cell r="BD1570"/>
          <cell r="BE1570"/>
          <cell r="BF1570"/>
          <cell r="BG1570"/>
          <cell r="BH1570"/>
          <cell r="BI1570"/>
          <cell r="BJ1570"/>
          <cell r="BK1570"/>
          <cell r="BL1570" t="str">
            <v>นางอรุณี กองบุญเกิด</v>
          </cell>
          <cell r="BM1570">
            <v>883263011649</v>
          </cell>
          <cell r="BN1570"/>
          <cell r="BO1570"/>
          <cell r="BP1570"/>
          <cell r="BQ1570"/>
          <cell r="BR1570"/>
          <cell r="BS1570"/>
          <cell r="BT1570"/>
          <cell r="BU1570"/>
          <cell r="BV1570"/>
          <cell r="BW1570"/>
          <cell r="BX1570"/>
          <cell r="BY1570"/>
          <cell r="BZ1570"/>
          <cell r="CA1570"/>
          <cell r="CB1570"/>
          <cell r="CC1570"/>
          <cell r="CD1570"/>
          <cell r="CE1570"/>
          <cell r="CF1570"/>
          <cell r="CG1570"/>
          <cell r="CH1570"/>
          <cell r="CI1570"/>
          <cell r="CJ1570"/>
          <cell r="CK1570"/>
          <cell r="CL1570"/>
          <cell r="CM1570"/>
          <cell r="CN1570"/>
          <cell r="CO1570"/>
        </row>
        <row r="1571">
          <cell r="B1571">
            <v>2415</v>
          </cell>
          <cell r="C1571">
            <v>1567</v>
          </cell>
          <cell r="D1571">
            <v>19</v>
          </cell>
          <cell r="E1571">
            <v>12</v>
          </cell>
          <cell r="F1571">
            <v>2566</v>
          </cell>
          <cell r="G1571">
            <v>800013649945</v>
          </cell>
          <cell r="H1571" t="str">
            <v>นาง</v>
          </cell>
          <cell r="I1571" t="str">
            <v>บัวไข</v>
          </cell>
          <cell r="J1571" t="str">
            <v>ฤทธิ์เรืองโรจน์</v>
          </cell>
          <cell r="K1571">
            <v>3500300372175</v>
          </cell>
          <cell r="L1571" t="str">
            <v>จอมทอง</v>
          </cell>
          <cell r="M1571" t="str">
            <v>เชียงใหม่ 3</v>
          </cell>
          <cell r="N1571">
            <v>8</v>
          </cell>
          <cell r="O1571" t="str">
            <v>ธนาคารประชาชน</v>
          </cell>
          <cell r="P1571" t="str">
            <v>1.บุคคลค้ำประกัน</v>
          </cell>
          <cell r="Q1571">
            <v>71060.639999999999</v>
          </cell>
          <cell r="R1571">
            <v>11709.49</v>
          </cell>
          <cell r="S1571" t="str">
            <v>จังหวัดฮอด</v>
          </cell>
          <cell r="T1571" t="str">
            <v>ผบ535</v>
          </cell>
          <cell r="U1571">
            <v>2563</v>
          </cell>
          <cell r="V1571" t="str">
            <v>ผบ146</v>
          </cell>
          <cell r="W1571">
            <v>2564</v>
          </cell>
          <cell r="X1571">
            <v>10</v>
          </cell>
          <cell r="Y1571">
            <v>8</v>
          </cell>
          <cell r="Z1571">
            <v>2564</v>
          </cell>
          <cell r="AA1571"/>
          <cell r="AB1571"/>
          <cell r="AC1571"/>
          <cell r="AD1571"/>
          <cell r="AE1571"/>
          <cell r="AF1571"/>
          <cell r="AG1571"/>
          <cell r="AH1571"/>
          <cell r="AI1571"/>
          <cell r="AJ1571"/>
          <cell r="AK1571"/>
          <cell r="AL1571"/>
          <cell r="AM1571"/>
          <cell r="AN1571"/>
          <cell r="AO1571"/>
          <cell r="AP1571"/>
          <cell r="AQ1571"/>
          <cell r="AR1571"/>
          <cell r="AS1571"/>
          <cell r="AT1571"/>
          <cell r="AU1571"/>
          <cell r="AV1571"/>
          <cell r="AW1571"/>
          <cell r="AX1571"/>
          <cell r="AY1571"/>
          <cell r="AZ1571"/>
          <cell r="BA1571"/>
          <cell r="BB1571"/>
          <cell r="BC1571"/>
          <cell r="BD1571"/>
          <cell r="BE1571"/>
          <cell r="BF1571"/>
          <cell r="BG1571"/>
          <cell r="BH1571"/>
          <cell r="BI1571"/>
          <cell r="BJ1571"/>
          <cell r="BK1571"/>
          <cell r="BL1571" t="str">
            <v>นางบัวไข ฤทธิ์เรืองโรจน์</v>
          </cell>
          <cell r="BM1571">
            <v>883263011648</v>
          </cell>
          <cell r="BN1571"/>
          <cell r="BO1571"/>
          <cell r="BP1571"/>
          <cell r="BQ1571"/>
          <cell r="BR1571"/>
          <cell r="BS1571"/>
          <cell r="BT1571"/>
          <cell r="BU1571"/>
          <cell r="BV1571"/>
          <cell r="BW1571"/>
          <cell r="BX1571"/>
          <cell r="BY1571"/>
          <cell r="BZ1571"/>
          <cell r="CA1571"/>
          <cell r="CB1571"/>
          <cell r="CC1571"/>
          <cell r="CD1571"/>
          <cell r="CE1571"/>
          <cell r="CF1571"/>
          <cell r="CG1571"/>
          <cell r="CH1571"/>
          <cell r="CI1571"/>
          <cell r="CJ1571"/>
          <cell r="CK1571"/>
          <cell r="CL1571"/>
          <cell r="CM1571"/>
          <cell r="CN1571"/>
          <cell r="CO1571"/>
        </row>
        <row r="1572">
          <cell r="B1572">
            <v>2416</v>
          </cell>
          <cell r="C1572">
            <v>1568</v>
          </cell>
          <cell r="D1572">
            <v>19</v>
          </cell>
          <cell r="E1572">
            <v>12</v>
          </cell>
          <cell r="F1572">
            <v>2566</v>
          </cell>
          <cell r="G1572">
            <v>800091482607</v>
          </cell>
          <cell r="H1572" t="str">
            <v>นางสาว</v>
          </cell>
          <cell r="I1572" t="str">
            <v>สริญญา</v>
          </cell>
          <cell r="J1572" t="str">
            <v>ปวนแสนคำ</v>
          </cell>
          <cell r="K1572">
            <v>1500901368816</v>
          </cell>
          <cell r="L1572" t="str">
            <v>จอมทอง</v>
          </cell>
          <cell r="M1572" t="str">
            <v>เชียงใหม่ 3</v>
          </cell>
          <cell r="N1572">
            <v>8</v>
          </cell>
          <cell r="O1572" t="str">
            <v>ธนาคารประชาชน</v>
          </cell>
          <cell r="P1572" t="str">
            <v>1.บุคคลค้ำประกัน</v>
          </cell>
          <cell r="Q1572">
            <v>28788.9</v>
          </cell>
          <cell r="R1572">
            <v>3199.29</v>
          </cell>
          <cell r="S1572" t="str">
            <v>แขวงเชียงใหม่</v>
          </cell>
          <cell r="T1572" t="str">
            <v>ผบ7144</v>
          </cell>
          <cell r="U1572">
            <v>2563</v>
          </cell>
          <cell r="V1572" t="str">
            <v>ผบ342</v>
          </cell>
          <cell r="W1572">
            <v>2564</v>
          </cell>
          <cell r="X1572">
            <v>1</v>
          </cell>
          <cell r="Y1572">
            <v>6</v>
          </cell>
          <cell r="Z1572">
            <v>2564</v>
          </cell>
          <cell r="AA1572"/>
          <cell r="AB1572"/>
          <cell r="AC1572"/>
          <cell r="AD1572"/>
          <cell r="AE1572"/>
          <cell r="AF1572"/>
          <cell r="AG1572"/>
          <cell r="AH1572"/>
          <cell r="AI1572"/>
          <cell r="AJ1572"/>
          <cell r="AK1572"/>
          <cell r="AL1572"/>
          <cell r="AM1572"/>
          <cell r="AN1572"/>
          <cell r="AO1572"/>
          <cell r="AP1572"/>
          <cell r="AQ1572"/>
          <cell r="AR1572"/>
          <cell r="AS1572"/>
          <cell r="AT1572"/>
          <cell r="AU1572"/>
          <cell r="AV1572"/>
          <cell r="AW1572"/>
          <cell r="AX1572"/>
          <cell r="AY1572"/>
          <cell r="AZ1572"/>
          <cell r="BA1572"/>
          <cell r="BB1572"/>
          <cell r="BC1572"/>
          <cell r="BD1572"/>
          <cell r="BE1572"/>
          <cell r="BF1572"/>
          <cell r="BG1572"/>
          <cell r="BH1572"/>
          <cell r="BI1572"/>
          <cell r="BJ1572"/>
          <cell r="BK1572"/>
          <cell r="BL1572" t="str">
            <v>นางสาวสริญญา ปวนแสนคำ</v>
          </cell>
          <cell r="BM1572">
            <v>883263011642</v>
          </cell>
          <cell r="BN1572"/>
          <cell r="BO1572"/>
          <cell r="BP1572"/>
          <cell r="BQ1572"/>
          <cell r="BR1572"/>
          <cell r="BS1572"/>
          <cell r="BT1572"/>
          <cell r="BU1572"/>
          <cell r="BV1572"/>
          <cell r="BW1572"/>
          <cell r="BX1572"/>
          <cell r="BY1572"/>
          <cell r="BZ1572"/>
          <cell r="CA1572"/>
          <cell r="CB1572"/>
          <cell r="CC1572"/>
          <cell r="CD1572"/>
          <cell r="CE1572"/>
          <cell r="CF1572"/>
          <cell r="CG1572"/>
          <cell r="CH1572"/>
          <cell r="CI1572"/>
          <cell r="CJ1572"/>
          <cell r="CK1572"/>
          <cell r="CL1572"/>
          <cell r="CM1572"/>
          <cell r="CN1572"/>
          <cell r="CO1572"/>
        </row>
        <row r="1573">
          <cell r="B1573">
            <v>2417</v>
          </cell>
          <cell r="C1573">
            <v>1569</v>
          </cell>
          <cell r="D1573">
            <v>19</v>
          </cell>
          <cell r="E1573">
            <v>12</v>
          </cell>
          <cell r="F1573">
            <v>2566</v>
          </cell>
          <cell r="G1573">
            <v>800049619169</v>
          </cell>
          <cell r="H1573" t="str">
            <v>นางสาว</v>
          </cell>
          <cell r="I1573" t="str">
            <v>ทัศนีย์</v>
          </cell>
          <cell r="J1573" t="str">
            <v>ใจจันติ๊บ</v>
          </cell>
          <cell r="K1573">
            <v>1509900655714</v>
          </cell>
          <cell r="L1573" t="str">
            <v>จอมทอง</v>
          </cell>
          <cell r="M1573" t="str">
            <v>เชียงใหม่ 3</v>
          </cell>
          <cell r="N1573">
            <v>8</v>
          </cell>
          <cell r="O1573" t="str">
            <v>ไทรทอง</v>
          </cell>
          <cell r="P1573" t="str">
            <v>2.หลักทรัพย์ค้ำประกัน</v>
          </cell>
          <cell r="Q1573">
            <v>467964.54</v>
          </cell>
          <cell r="R1573">
            <v>70754.820000000007</v>
          </cell>
          <cell r="S1573" t="str">
            <v>จังหวัดฮอด</v>
          </cell>
          <cell r="T1573" t="str">
            <v>ผบE302</v>
          </cell>
          <cell r="U1573">
            <v>2566</v>
          </cell>
          <cell r="V1573" t="str">
            <v>ผบE352</v>
          </cell>
          <cell r="W1573">
            <v>2566</v>
          </cell>
          <cell r="X1573"/>
          <cell r="Y1573"/>
          <cell r="Z1573"/>
          <cell r="AA1573">
            <v>25</v>
          </cell>
          <cell r="AB1573">
            <v>4</v>
          </cell>
          <cell r="AC1573">
            <v>2566</v>
          </cell>
          <cell r="AD1573"/>
          <cell r="AE1573"/>
          <cell r="AF1573"/>
          <cell r="AG1573"/>
          <cell r="AH1573"/>
          <cell r="AI1573"/>
          <cell r="AJ1573"/>
          <cell r="AK1573"/>
          <cell r="AL1573"/>
          <cell r="AM1573"/>
          <cell r="AN1573"/>
          <cell r="AO1573"/>
          <cell r="AP1573"/>
          <cell r="AQ1573"/>
          <cell r="AR1573"/>
          <cell r="AS1573"/>
          <cell r="AT1573"/>
          <cell r="AU1573"/>
          <cell r="AV1573"/>
          <cell r="AW1573"/>
          <cell r="AX1573"/>
          <cell r="AY1573"/>
          <cell r="AZ1573"/>
          <cell r="BA1573"/>
          <cell r="BB1573"/>
          <cell r="BC1573"/>
          <cell r="BD1573"/>
          <cell r="BE1573"/>
          <cell r="BF1573"/>
          <cell r="BG1573"/>
          <cell r="BH1573"/>
          <cell r="BI1573"/>
          <cell r="BJ1573"/>
          <cell r="BK1573"/>
          <cell r="BL1573" t="str">
            <v>นางสาวทัศนีย์ ใจจันติ๊บ</v>
          </cell>
          <cell r="BM1573">
            <v>888165010511</v>
          </cell>
          <cell r="BN1573"/>
          <cell r="BO1573"/>
          <cell r="BP1573"/>
          <cell r="BQ1573"/>
          <cell r="BR1573"/>
          <cell r="BS1573"/>
          <cell r="BT1573"/>
          <cell r="BU1573"/>
          <cell r="BV1573"/>
          <cell r="BW1573"/>
          <cell r="BX1573"/>
          <cell r="BY1573"/>
          <cell r="BZ1573"/>
          <cell r="CA1573"/>
          <cell r="CB1573"/>
          <cell r="CC1573"/>
          <cell r="CD1573"/>
          <cell r="CE1573"/>
          <cell r="CF1573"/>
          <cell r="CG1573"/>
          <cell r="CH1573"/>
          <cell r="CI1573"/>
          <cell r="CJ1573"/>
          <cell r="CK1573"/>
          <cell r="CL1573"/>
          <cell r="CM1573"/>
          <cell r="CN1573"/>
          <cell r="CO1573"/>
        </row>
        <row r="1574">
          <cell r="B1574">
            <v>2418</v>
          </cell>
          <cell r="C1574">
            <v>1570</v>
          </cell>
          <cell r="D1574">
            <v>19</v>
          </cell>
          <cell r="E1574">
            <v>12</v>
          </cell>
          <cell r="F1574">
            <v>2566</v>
          </cell>
          <cell r="G1574">
            <v>800062768562</v>
          </cell>
          <cell r="H1574" t="str">
            <v>นาย</v>
          </cell>
          <cell r="I1574" t="str">
            <v>บุญธรรม</v>
          </cell>
          <cell r="J1574" t="str">
            <v>จีนะจุมปู</v>
          </cell>
          <cell r="K1574">
            <v>3500200591363</v>
          </cell>
          <cell r="L1574" t="str">
            <v>จอมทอง</v>
          </cell>
          <cell r="M1574" t="str">
            <v>เชียงใหม่ 3</v>
          </cell>
          <cell r="N1574">
            <v>8</v>
          </cell>
          <cell r="O1574" t="str">
            <v>พัฒนาองค์กรชุมชน (รายบุคคล)</v>
          </cell>
          <cell r="P1574" t="str">
            <v>1.บุคคลค้ำประกัน</v>
          </cell>
          <cell r="Q1574">
            <v>63855.63</v>
          </cell>
          <cell r="R1574">
            <v>17111.240000000002</v>
          </cell>
          <cell r="S1574" t="str">
            <v>จังหวัดฮอด</v>
          </cell>
          <cell r="T1574" t="str">
            <v>ผบE176</v>
          </cell>
          <cell r="U1574">
            <v>2566</v>
          </cell>
          <cell r="V1574" t="str">
            <v>ผบE465</v>
          </cell>
          <cell r="W1574">
            <v>2566</v>
          </cell>
          <cell r="X1574"/>
          <cell r="Y1574"/>
          <cell r="Z1574"/>
          <cell r="AA1574">
            <v>16</v>
          </cell>
          <cell r="AB1574">
            <v>5</v>
          </cell>
          <cell r="AC1574">
            <v>2566</v>
          </cell>
          <cell r="AD1574"/>
          <cell r="AE1574"/>
          <cell r="AF1574"/>
          <cell r="AG1574"/>
          <cell r="AH1574"/>
          <cell r="AI1574"/>
          <cell r="AJ1574"/>
          <cell r="AK1574"/>
          <cell r="AL1574"/>
          <cell r="AM1574"/>
          <cell r="AN1574"/>
          <cell r="AO1574"/>
          <cell r="AP1574"/>
          <cell r="AQ1574"/>
          <cell r="AR1574"/>
          <cell r="AS1574"/>
          <cell r="AT1574"/>
          <cell r="AU1574"/>
          <cell r="AV1574"/>
          <cell r="AW1574"/>
          <cell r="AX1574"/>
          <cell r="AY1574"/>
          <cell r="AZ1574"/>
          <cell r="BA1574"/>
          <cell r="BB1574"/>
          <cell r="BC1574"/>
          <cell r="BD1574"/>
          <cell r="BE1574"/>
          <cell r="BF1574"/>
          <cell r="BG1574"/>
          <cell r="BH1574"/>
          <cell r="BI1574"/>
          <cell r="BJ1574"/>
          <cell r="BK1574"/>
          <cell r="BL1574" t="str">
            <v>นายบุญธรรม จีนะจุมปู</v>
          </cell>
          <cell r="BM1574">
            <v>888165010504</v>
          </cell>
          <cell r="BN1574"/>
          <cell r="BO1574"/>
          <cell r="BP1574"/>
          <cell r="BQ1574"/>
          <cell r="BR1574"/>
          <cell r="BS1574"/>
          <cell r="BT1574"/>
          <cell r="BU1574"/>
          <cell r="BV1574"/>
          <cell r="BW1574"/>
          <cell r="BX1574"/>
          <cell r="BY1574"/>
          <cell r="BZ1574"/>
          <cell r="CA1574"/>
          <cell r="CB1574"/>
          <cell r="CC1574"/>
          <cell r="CD1574"/>
          <cell r="CE1574"/>
          <cell r="CF1574"/>
          <cell r="CG1574"/>
          <cell r="CH1574"/>
          <cell r="CI1574"/>
          <cell r="CJ1574"/>
          <cell r="CK1574"/>
          <cell r="CL1574"/>
          <cell r="CM1574"/>
          <cell r="CN1574"/>
          <cell r="CO1574"/>
        </row>
        <row r="1575">
          <cell r="B1575">
            <v>2419</v>
          </cell>
          <cell r="C1575">
            <v>1571</v>
          </cell>
          <cell r="D1575">
            <v>19</v>
          </cell>
          <cell r="E1575">
            <v>12</v>
          </cell>
          <cell r="F1575">
            <v>2566</v>
          </cell>
          <cell r="G1575">
            <v>800125439953</v>
          </cell>
          <cell r="H1575" t="str">
            <v>นาย</v>
          </cell>
          <cell r="I1575" t="str">
            <v>เจษฎา</v>
          </cell>
          <cell r="J1575" t="str">
            <v>หน่อแก้ว</v>
          </cell>
          <cell r="K1575">
            <v>1505200041175</v>
          </cell>
          <cell r="L1575" t="str">
            <v>จอมทอง</v>
          </cell>
          <cell r="M1575" t="str">
            <v>เชียงใหม่ 3</v>
          </cell>
          <cell r="N1575">
            <v>8</v>
          </cell>
          <cell r="O1575" t="str">
            <v>ธนาคารประชาชน</v>
          </cell>
          <cell r="P1575" t="str">
            <v>1.บุคคลค้ำประกัน</v>
          </cell>
          <cell r="Q1575">
            <v>46953.33</v>
          </cell>
          <cell r="R1575">
            <v>8965.59</v>
          </cell>
          <cell r="S1575" t="str">
            <v>แขวงเชียงใหม่</v>
          </cell>
          <cell r="T1575" t="str">
            <v>ผบE1174</v>
          </cell>
          <cell r="U1575">
            <v>2566</v>
          </cell>
          <cell r="V1575" t="str">
            <v>ผบE2957</v>
          </cell>
          <cell r="W1575">
            <v>2566</v>
          </cell>
          <cell r="X1575">
            <v>7</v>
          </cell>
          <cell r="Y1575">
            <v>5</v>
          </cell>
          <cell r="Z1575">
            <v>2566</v>
          </cell>
          <cell r="AA1575"/>
          <cell r="AB1575"/>
          <cell r="AC1575"/>
          <cell r="AD1575"/>
          <cell r="AE1575"/>
          <cell r="AF1575"/>
          <cell r="AG1575"/>
          <cell r="AH1575"/>
          <cell r="AI1575"/>
          <cell r="AJ1575"/>
          <cell r="AK1575"/>
          <cell r="AL1575"/>
          <cell r="AM1575"/>
          <cell r="AN1575"/>
          <cell r="AO1575"/>
          <cell r="AP1575"/>
          <cell r="AQ1575"/>
          <cell r="AR1575"/>
          <cell r="AS1575"/>
          <cell r="AT1575"/>
          <cell r="AU1575"/>
          <cell r="AV1575"/>
          <cell r="AW1575"/>
          <cell r="AX1575"/>
          <cell r="AY1575"/>
          <cell r="AZ1575"/>
          <cell r="BA1575"/>
          <cell r="BB1575"/>
          <cell r="BC1575"/>
          <cell r="BD1575"/>
          <cell r="BE1575"/>
          <cell r="BF1575"/>
          <cell r="BG1575"/>
          <cell r="BH1575"/>
          <cell r="BI1575"/>
          <cell r="BJ1575"/>
          <cell r="BK1575"/>
          <cell r="BL1575" t="str">
            <v>นายเจษฎา หน่อแก้ว</v>
          </cell>
          <cell r="BM1575">
            <v>888165010605</v>
          </cell>
          <cell r="BN1575"/>
          <cell r="BO1575"/>
          <cell r="BP1575"/>
          <cell r="BQ1575"/>
          <cell r="BR1575"/>
          <cell r="BS1575"/>
          <cell r="BT1575"/>
          <cell r="BU1575"/>
          <cell r="BV1575"/>
          <cell r="BW1575"/>
          <cell r="BX1575"/>
          <cell r="BY1575"/>
          <cell r="BZ1575"/>
          <cell r="CA1575"/>
          <cell r="CB1575"/>
          <cell r="CC1575"/>
          <cell r="CD1575"/>
          <cell r="CE1575"/>
          <cell r="CF1575"/>
          <cell r="CG1575"/>
          <cell r="CH1575"/>
          <cell r="CI1575"/>
          <cell r="CJ1575"/>
          <cell r="CK1575"/>
          <cell r="CL1575"/>
          <cell r="CM1575"/>
          <cell r="CN1575"/>
          <cell r="CO1575"/>
        </row>
        <row r="1576">
          <cell r="B1576">
            <v>2420</v>
          </cell>
          <cell r="C1576">
            <v>1572</v>
          </cell>
          <cell r="D1576">
            <v>19</v>
          </cell>
          <cell r="E1576">
            <v>12</v>
          </cell>
          <cell r="F1576">
            <v>2566</v>
          </cell>
          <cell r="G1576">
            <v>856353000115</v>
          </cell>
          <cell r="H1576" t="str">
            <v>นาย</v>
          </cell>
          <cell r="I1576" t="str">
            <v>ปฏิวัติ</v>
          </cell>
          <cell r="J1576" t="str">
            <v>ปู่แก้ว</v>
          </cell>
          <cell r="K1576">
            <v>3501800096607</v>
          </cell>
          <cell r="L1576" t="str">
            <v>อมก๋อย</v>
          </cell>
          <cell r="M1576" t="str">
            <v>เชียงใหม่ 3</v>
          </cell>
          <cell r="N1576">
            <v>8</v>
          </cell>
          <cell r="O1576" t="str">
            <v>พัฒนากลุ่มอาชีพ</v>
          </cell>
          <cell r="P1576" t="str">
            <v>1.บุคคลค้ำประกัน</v>
          </cell>
          <cell r="Q1576">
            <v>958721.14</v>
          </cell>
          <cell r="R1576">
            <v>124738.99</v>
          </cell>
          <cell r="S1576" t="str">
            <v>จังหวัดฮอด</v>
          </cell>
          <cell r="T1576" t="str">
            <v>ผบ775</v>
          </cell>
          <cell r="U1576">
            <v>2562</v>
          </cell>
          <cell r="V1576" t="str">
            <v>ผบ1016</v>
          </cell>
          <cell r="W1576">
            <v>2562</v>
          </cell>
          <cell r="X1576"/>
          <cell r="Y1576"/>
          <cell r="Z1576"/>
          <cell r="AA1576">
            <v>29</v>
          </cell>
          <cell r="AB1576">
            <v>10</v>
          </cell>
          <cell r="AC1576">
            <v>2562</v>
          </cell>
          <cell r="AD1576"/>
          <cell r="AE1576"/>
          <cell r="AF1576"/>
          <cell r="AG1576"/>
          <cell r="AH1576"/>
          <cell r="AI1576"/>
          <cell r="AJ1576"/>
          <cell r="AK1576"/>
          <cell r="AL1576"/>
          <cell r="AM1576"/>
          <cell r="AN1576"/>
          <cell r="AO1576"/>
          <cell r="AP1576"/>
          <cell r="AQ1576"/>
          <cell r="AR1576"/>
          <cell r="AS1576"/>
          <cell r="AT1576"/>
          <cell r="AU1576"/>
          <cell r="AV1576"/>
          <cell r="AW1576"/>
          <cell r="AX1576"/>
          <cell r="AY1576"/>
          <cell r="AZ1576"/>
          <cell r="BA1576"/>
          <cell r="BB1576"/>
          <cell r="BC1576"/>
          <cell r="BD1576"/>
          <cell r="BE1576"/>
          <cell r="BF1576"/>
          <cell r="BG1576"/>
          <cell r="BH1576"/>
          <cell r="BI1576"/>
          <cell r="BJ1576"/>
          <cell r="BK1576"/>
          <cell r="BL1576" t="str">
            <v>นายปฏิวัติ ปู่แก้ว</v>
          </cell>
          <cell r="BM1576">
            <v>883262010713</v>
          </cell>
          <cell r="BN1576"/>
          <cell r="BO1576"/>
          <cell r="BP1576"/>
          <cell r="BQ1576"/>
          <cell r="BR1576"/>
          <cell r="BS1576"/>
          <cell r="BT1576"/>
          <cell r="BU1576"/>
          <cell r="BV1576"/>
          <cell r="BW1576"/>
          <cell r="BX1576"/>
          <cell r="BY1576"/>
          <cell r="BZ1576"/>
          <cell r="CA1576"/>
          <cell r="CB1576"/>
          <cell r="CC1576"/>
          <cell r="CD1576"/>
          <cell r="CE1576"/>
          <cell r="CF1576"/>
          <cell r="CG1576"/>
          <cell r="CH1576"/>
          <cell r="CI1576"/>
          <cell r="CJ1576"/>
          <cell r="CK1576"/>
          <cell r="CL1576"/>
          <cell r="CM1576"/>
          <cell r="CN1576"/>
          <cell r="CO1576"/>
        </row>
        <row r="1577">
          <cell r="B1577">
            <v>2421</v>
          </cell>
          <cell r="C1577">
            <v>1573</v>
          </cell>
          <cell r="D1577">
            <v>19</v>
          </cell>
          <cell r="E1577">
            <v>12</v>
          </cell>
          <cell r="F1577">
            <v>2566</v>
          </cell>
          <cell r="G1577">
            <v>800027683401</v>
          </cell>
          <cell r="H1577" t="str">
            <v>นาง</v>
          </cell>
          <cell r="I1577" t="str">
            <v>จิดาภา</v>
          </cell>
          <cell r="J1577" t="str">
            <v>จันทร์ราชา</v>
          </cell>
          <cell r="K1577">
            <v>3650200352155</v>
          </cell>
          <cell r="L1577" t="str">
            <v>อมก๋อย</v>
          </cell>
          <cell r="M1577" t="str">
            <v>เชียงใหม่ 3</v>
          </cell>
          <cell r="N1577">
            <v>8</v>
          </cell>
          <cell r="O1577" t="str">
            <v>ห้องแถว</v>
          </cell>
          <cell r="P1577" t="str">
            <v>1.บุคคลค้ำประกัน</v>
          </cell>
          <cell r="Q1577">
            <v>312252.64</v>
          </cell>
          <cell r="R1577">
            <v>30366.49</v>
          </cell>
          <cell r="S1577" t="str">
            <v>จังหวัดเชียงใหม่</v>
          </cell>
          <cell r="T1577" t="str">
            <v>ผบ1165</v>
          </cell>
          <cell r="U1577">
            <v>2562</v>
          </cell>
          <cell r="V1577" t="str">
            <v>ผบ1748</v>
          </cell>
          <cell r="W1577">
            <v>2562</v>
          </cell>
          <cell r="X1577">
            <v>19</v>
          </cell>
          <cell r="Y1577">
            <v>8</v>
          </cell>
          <cell r="Z1577">
            <v>2562</v>
          </cell>
          <cell r="AA1577"/>
          <cell r="AB1577"/>
          <cell r="AC1577"/>
          <cell r="AD1577"/>
          <cell r="AE1577"/>
          <cell r="AF1577"/>
          <cell r="AG1577"/>
          <cell r="AH1577"/>
          <cell r="AI1577"/>
          <cell r="AJ1577"/>
          <cell r="AK1577"/>
          <cell r="AL1577"/>
          <cell r="AM1577"/>
          <cell r="AN1577"/>
          <cell r="AO1577"/>
          <cell r="AP1577"/>
          <cell r="AQ1577"/>
          <cell r="AR1577"/>
          <cell r="AS1577"/>
          <cell r="AT1577"/>
          <cell r="AU1577"/>
          <cell r="AV1577"/>
          <cell r="AW1577"/>
          <cell r="AX1577"/>
          <cell r="AY1577"/>
          <cell r="AZ1577"/>
          <cell r="BA1577"/>
          <cell r="BB1577"/>
          <cell r="BC1577"/>
          <cell r="BD1577"/>
          <cell r="BE1577"/>
          <cell r="BF1577"/>
          <cell r="BG1577"/>
          <cell r="BH1577"/>
          <cell r="BI1577"/>
          <cell r="BJ1577"/>
          <cell r="BK1577"/>
          <cell r="BL1577" t="str">
            <v>นางจิดาภา จันทร์ราชา</v>
          </cell>
          <cell r="BM1577">
            <v>883262010669</v>
          </cell>
          <cell r="BN1577"/>
          <cell r="BO1577"/>
          <cell r="BP1577"/>
          <cell r="BQ1577"/>
          <cell r="BR1577"/>
          <cell r="BS1577"/>
          <cell r="BT1577"/>
          <cell r="BU1577"/>
          <cell r="BV1577"/>
          <cell r="BW1577"/>
          <cell r="BX1577"/>
          <cell r="BY1577"/>
          <cell r="BZ1577"/>
          <cell r="CA1577"/>
          <cell r="CB1577"/>
          <cell r="CC1577"/>
          <cell r="CD1577"/>
          <cell r="CE1577"/>
          <cell r="CF1577"/>
          <cell r="CG1577"/>
          <cell r="CH1577"/>
          <cell r="CI1577"/>
          <cell r="CJ1577"/>
          <cell r="CK1577"/>
          <cell r="CL1577"/>
          <cell r="CM1577"/>
          <cell r="CN1577"/>
          <cell r="CO1577"/>
        </row>
        <row r="1578">
          <cell r="B1578">
            <v>2422</v>
          </cell>
          <cell r="C1578">
            <v>1574</v>
          </cell>
          <cell r="D1578">
            <v>19</v>
          </cell>
          <cell r="E1578">
            <v>12</v>
          </cell>
          <cell r="F1578">
            <v>2566</v>
          </cell>
          <cell r="G1578">
            <v>800029149260</v>
          </cell>
          <cell r="H1578" t="str">
            <v>นาย</v>
          </cell>
          <cell r="I1578" t="str">
            <v>สุรศักดิ์</v>
          </cell>
          <cell r="J1578" t="str">
            <v>กติกาชีวิน</v>
          </cell>
          <cell r="K1578">
            <v>3501800132603</v>
          </cell>
          <cell r="L1578" t="str">
            <v>อมก๋อย</v>
          </cell>
          <cell r="M1578" t="str">
            <v>เชียงใหม่ 3</v>
          </cell>
          <cell r="N1578">
            <v>8</v>
          </cell>
          <cell r="O1578" t="str">
            <v>ธนาคารประชาชน</v>
          </cell>
          <cell r="P1578" t="str">
            <v>1.บุคคลค้ำประกัน</v>
          </cell>
          <cell r="Q1578">
            <v>78361.320000000007</v>
          </cell>
          <cell r="R1578">
            <v>10983.6</v>
          </cell>
          <cell r="S1578" t="str">
            <v>จังหวัดฮอด</v>
          </cell>
          <cell r="T1578" t="str">
            <v>ผบE346</v>
          </cell>
          <cell r="U1578">
            <v>2563</v>
          </cell>
          <cell r="V1578" t="str">
            <v>ผบE186</v>
          </cell>
          <cell r="W1578">
            <v>2563</v>
          </cell>
          <cell r="X1578">
            <v>20</v>
          </cell>
          <cell r="Y1578">
            <v>8</v>
          </cell>
          <cell r="Z1578">
            <v>2563</v>
          </cell>
          <cell r="AA1578"/>
          <cell r="AB1578"/>
          <cell r="AC1578"/>
          <cell r="AD1578"/>
          <cell r="AE1578"/>
          <cell r="AF1578"/>
          <cell r="AG1578"/>
          <cell r="AH1578"/>
          <cell r="AI1578"/>
          <cell r="AJ1578"/>
          <cell r="AK1578"/>
          <cell r="AL1578"/>
          <cell r="AM1578"/>
          <cell r="AN1578"/>
          <cell r="AO1578"/>
          <cell r="AP1578"/>
          <cell r="AQ1578"/>
          <cell r="AR1578"/>
          <cell r="AS1578"/>
          <cell r="AT1578"/>
          <cell r="AU1578"/>
          <cell r="AV1578"/>
          <cell r="AW1578"/>
          <cell r="AX1578"/>
          <cell r="AY1578"/>
          <cell r="AZ1578"/>
          <cell r="BA1578"/>
          <cell r="BB1578"/>
          <cell r="BC1578"/>
          <cell r="BD1578"/>
          <cell r="BE1578"/>
          <cell r="BF1578"/>
          <cell r="BG1578"/>
          <cell r="BH1578"/>
          <cell r="BI1578"/>
          <cell r="BJ1578"/>
          <cell r="BK1578"/>
          <cell r="BL1578" t="str">
            <v>นายสุรศักดิ์ กติกาชีวิน</v>
          </cell>
          <cell r="BM1578">
            <v>883263011054</v>
          </cell>
          <cell r="BN1578"/>
          <cell r="BO1578"/>
          <cell r="BP1578"/>
          <cell r="BQ1578"/>
          <cell r="BR1578"/>
          <cell r="BS1578"/>
          <cell r="BT1578"/>
          <cell r="BU1578"/>
          <cell r="BV1578"/>
          <cell r="BW1578"/>
          <cell r="BX1578"/>
          <cell r="BY1578"/>
          <cell r="BZ1578"/>
          <cell r="CA1578"/>
          <cell r="CB1578"/>
          <cell r="CC1578"/>
          <cell r="CD1578"/>
          <cell r="CE1578"/>
          <cell r="CF1578"/>
          <cell r="CG1578"/>
          <cell r="CH1578"/>
          <cell r="CI1578"/>
          <cell r="CJ1578"/>
          <cell r="CK1578"/>
          <cell r="CL1578"/>
          <cell r="CM1578"/>
          <cell r="CN1578"/>
          <cell r="CO1578"/>
        </row>
        <row r="1579">
          <cell r="B1579">
            <v>2423</v>
          </cell>
          <cell r="C1579">
            <v>1575</v>
          </cell>
          <cell r="D1579">
            <v>19</v>
          </cell>
          <cell r="E1579">
            <v>12</v>
          </cell>
          <cell r="F1579">
            <v>2566</v>
          </cell>
          <cell r="G1579">
            <v>800090775357</v>
          </cell>
          <cell r="H1579" t="str">
            <v>นาย</v>
          </cell>
          <cell r="I1579" t="str">
            <v>อุเทน</v>
          </cell>
          <cell r="J1579" t="str">
            <v>ทิพย์ธรรม</v>
          </cell>
          <cell r="K1579">
            <v>3501800093811</v>
          </cell>
          <cell r="L1579" t="str">
            <v>อมก๋อย</v>
          </cell>
          <cell r="M1579" t="str">
            <v>เชียงใหม่ 3</v>
          </cell>
          <cell r="N1579">
            <v>8</v>
          </cell>
          <cell r="O1579" t="str">
            <v>สินเชื่อแก้ไขปัญหาหนี้นอกระบบPAS</v>
          </cell>
          <cell r="P1579" t="str">
            <v>1.บุคคลค้ำประกัน</v>
          </cell>
          <cell r="Q1579">
            <v>48611</v>
          </cell>
          <cell r="R1579">
            <v>8268.1</v>
          </cell>
          <cell r="S1579" t="str">
            <v>จังหวัดฮอด</v>
          </cell>
          <cell r="T1579" t="str">
            <v>ผบE324</v>
          </cell>
          <cell r="U1579">
            <v>2563</v>
          </cell>
          <cell r="V1579" t="str">
            <v>ผบE166</v>
          </cell>
          <cell r="W1579">
            <v>2563</v>
          </cell>
          <cell r="X1579">
            <v>19</v>
          </cell>
          <cell r="Y1579">
            <v>8</v>
          </cell>
          <cell r="Z1579">
            <v>2563</v>
          </cell>
          <cell r="AA1579"/>
          <cell r="AB1579"/>
          <cell r="AC1579"/>
          <cell r="AD1579"/>
          <cell r="AE1579"/>
          <cell r="AF1579"/>
          <cell r="AG1579"/>
          <cell r="AH1579"/>
          <cell r="AI1579"/>
          <cell r="AJ1579"/>
          <cell r="AK1579"/>
          <cell r="AL1579"/>
          <cell r="AM1579"/>
          <cell r="AN1579"/>
          <cell r="AO1579"/>
          <cell r="AP1579"/>
          <cell r="AQ1579"/>
          <cell r="AR1579"/>
          <cell r="AS1579"/>
          <cell r="AT1579"/>
          <cell r="AU1579"/>
          <cell r="AV1579"/>
          <cell r="AW1579"/>
          <cell r="AX1579"/>
          <cell r="AY1579"/>
          <cell r="AZ1579"/>
          <cell r="BA1579"/>
          <cell r="BB1579"/>
          <cell r="BC1579"/>
          <cell r="BD1579"/>
          <cell r="BE1579"/>
          <cell r="BF1579"/>
          <cell r="BG1579"/>
          <cell r="BH1579"/>
          <cell r="BI1579"/>
          <cell r="BJ1579"/>
          <cell r="BK1579"/>
          <cell r="BL1579" t="str">
            <v>นายอุเทน ทิพย์ธรรม</v>
          </cell>
          <cell r="BM1579">
            <v>883263011063</v>
          </cell>
          <cell r="BN1579"/>
          <cell r="BO1579"/>
          <cell r="BP1579"/>
          <cell r="BQ1579"/>
          <cell r="BR1579"/>
          <cell r="BS1579"/>
          <cell r="BT1579"/>
          <cell r="BU1579"/>
          <cell r="BV1579"/>
          <cell r="BW1579"/>
          <cell r="BX1579"/>
          <cell r="BY1579"/>
          <cell r="BZ1579"/>
          <cell r="CA1579"/>
          <cell r="CB1579"/>
          <cell r="CC1579"/>
          <cell r="CD1579"/>
          <cell r="CE1579"/>
          <cell r="CF1579"/>
          <cell r="CG1579"/>
          <cell r="CH1579"/>
          <cell r="CI1579"/>
          <cell r="CJ1579"/>
          <cell r="CK1579"/>
          <cell r="CL1579"/>
          <cell r="CM1579"/>
          <cell r="CN1579"/>
          <cell r="CO1579"/>
        </row>
        <row r="1580">
          <cell r="B1580">
            <v>2424</v>
          </cell>
          <cell r="C1580">
            <v>1576</v>
          </cell>
          <cell r="D1580">
            <v>19</v>
          </cell>
          <cell r="E1580">
            <v>12</v>
          </cell>
          <cell r="F1580">
            <v>2566</v>
          </cell>
          <cell r="G1580">
            <v>800054069953</v>
          </cell>
          <cell r="H1580" t="str">
            <v>นาง</v>
          </cell>
          <cell r="I1580" t="str">
            <v>สุทิน</v>
          </cell>
          <cell r="J1580" t="str">
            <v>สุวรรณ</v>
          </cell>
          <cell r="K1580">
            <v>3501800006144</v>
          </cell>
          <cell r="L1580" t="str">
            <v>อมก๋อย</v>
          </cell>
          <cell r="M1580" t="str">
            <v>เชียงใหม่ 3</v>
          </cell>
          <cell r="N1580">
            <v>8</v>
          </cell>
          <cell r="O1580" t="str">
            <v>ธนาคารประชาชน</v>
          </cell>
          <cell r="P1580" t="str">
            <v>1.บุคคลค้ำประกัน</v>
          </cell>
          <cell r="Q1580">
            <v>62632</v>
          </cell>
          <cell r="R1580">
            <v>16701.14</v>
          </cell>
          <cell r="S1580" t="str">
            <v>จังหวัดฮอด</v>
          </cell>
          <cell r="T1580" t="str">
            <v>ผบE343</v>
          </cell>
          <cell r="U1580">
            <v>2563</v>
          </cell>
          <cell r="V1580" t="str">
            <v>ผบE183</v>
          </cell>
          <cell r="W1580">
            <v>2563</v>
          </cell>
          <cell r="X1580"/>
          <cell r="Y1580"/>
          <cell r="Z1580"/>
          <cell r="AA1580">
            <v>20</v>
          </cell>
          <cell r="AB1580">
            <v>8</v>
          </cell>
          <cell r="AC1580">
            <v>2563</v>
          </cell>
          <cell r="AD1580"/>
          <cell r="AE1580"/>
          <cell r="AF1580"/>
          <cell r="AG1580"/>
          <cell r="AH1580"/>
          <cell r="AI1580"/>
          <cell r="AJ1580"/>
          <cell r="AK1580"/>
          <cell r="AL1580"/>
          <cell r="AM1580"/>
          <cell r="AN1580"/>
          <cell r="AO1580"/>
          <cell r="AP1580"/>
          <cell r="AQ1580"/>
          <cell r="AR1580"/>
          <cell r="AS1580"/>
          <cell r="AT1580"/>
          <cell r="AU1580"/>
          <cell r="AV1580"/>
          <cell r="AW1580"/>
          <cell r="AX1580"/>
          <cell r="AY1580"/>
          <cell r="AZ1580"/>
          <cell r="BA1580"/>
          <cell r="BB1580"/>
          <cell r="BC1580"/>
          <cell r="BD1580"/>
          <cell r="BE1580"/>
          <cell r="BF1580"/>
          <cell r="BG1580"/>
          <cell r="BH1580"/>
          <cell r="BI1580"/>
          <cell r="BJ1580"/>
          <cell r="BK1580"/>
          <cell r="BL1580" t="str">
            <v>นางสุทิน สุวรรณ</v>
          </cell>
          <cell r="BM1580">
            <v>883263011060</v>
          </cell>
          <cell r="BN1580"/>
          <cell r="BO1580"/>
          <cell r="BP1580"/>
          <cell r="BQ1580"/>
          <cell r="BR1580"/>
          <cell r="BS1580"/>
          <cell r="BT1580"/>
          <cell r="BU1580"/>
          <cell r="BV1580"/>
          <cell r="BW1580"/>
          <cell r="BX1580"/>
          <cell r="BY1580"/>
          <cell r="BZ1580"/>
          <cell r="CA1580"/>
          <cell r="CB1580"/>
          <cell r="CC1580"/>
          <cell r="CD1580"/>
          <cell r="CE1580"/>
          <cell r="CF1580"/>
          <cell r="CG1580"/>
          <cell r="CH1580"/>
          <cell r="CI1580"/>
          <cell r="CJ1580"/>
          <cell r="CK1580"/>
          <cell r="CL1580"/>
          <cell r="CM1580"/>
          <cell r="CN1580"/>
          <cell r="CO1580"/>
        </row>
        <row r="1581">
          <cell r="B1581">
            <v>2425</v>
          </cell>
          <cell r="C1581">
            <v>1577</v>
          </cell>
          <cell r="D1581">
            <v>19</v>
          </cell>
          <cell r="E1581">
            <v>12</v>
          </cell>
          <cell r="F1581">
            <v>2566</v>
          </cell>
          <cell r="G1581">
            <v>800058887996</v>
          </cell>
          <cell r="H1581" t="str">
            <v>นาง</v>
          </cell>
          <cell r="I1581" t="str">
            <v>จุฑามาศ</v>
          </cell>
          <cell r="J1581" t="str">
            <v>คำภีระ</v>
          </cell>
          <cell r="K1581">
            <v>3500900403616</v>
          </cell>
          <cell r="L1581" t="str">
            <v>จอมทอง</v>
          </cell>
          <cell r="M1581" t="str">
            <v>เชียงใหม่ 3</v>
          </cell>
          <cell r="N1581">
            <v>8</v>
          </cell>
          <cell r="O1581" t="str">
            <v>องค์กรชุมชน</v>
          </cell>
          <cell r="P1581" t="str">
            <v>1.บุคคลค้ำประกัน</v>
          </cell>
          <cell r="Q1581">
            <v>81564.649999999994</v>
          </cell>
          <cell r="R1581">
            <v>15745.68</v>
          </cell>
          <cell r="S1581" t="str">
            <v>จังหวัดฮอด</v>
          </cell>
          <cell r="T1581" t="str">
            <v>ผบ1143</v>
          </cell>
          <cell r="U1581">
            <v>2562</v>
          </cell>
          <cell r="V1581" t="str">
            <v>ผบ1128</v>
          </cell>
          <cell r="W1581">
            <v>2562</v>
          </cell>
          <cell r="X1581"/>
          <cell r="Y1581"/>
          <cell r="Z1581"/>
          <cell r="AA1581">
            <v>18</v>
          </cell>
          <cell r="AB1581">
            <v>11</v>
          </cell>
          <cell r="AC1581">
            <v>2562</v>
          </cell>
          <cell r="AD1581"/>
          <cell r="AE1581"/>
          <cell r="AF1581"/>
          <cell r="AG1581"/>
          <cell r="AH1581"/>
          <cell r="AI1581"/>
          <cell r="AJ1581"/>
          <cell r="AK1581"/>
          <cell r="AL1581"/>
          <cell r="AM1581"/>
          <cell r="AN1581"/>
          <cell r="AO1581"/>
          <cell r="AP1581"/>
          <cell r="AQ1581"/>
          <cell r="AR1581"/>
          <cell r="AS1581"/>
          <cell r="AT1581"/>
          <cell r="AU1581"/>
          <cell r="AV1581"/>
          <cell r="AW1581"/>
          <cell r="AX1581"/>
          <cell r="AY1581"/>
          <cell r="AZ1581"/>
          <cell r="BA1581"/>
          <cell r="BB1581"/>
          <cell r="BC1581"/>
          <cell r="BD1581"/>
          <cell r="BE1581"/>
          <cell r="BF1581"/>
          <cell r="BG1581"/>
          <cell r="BH1581"/>
          <cell r="BI1581"/>
          <cell r="BJ1581"/>
          <cell r="BK1581"/>
          <cell r="BL1581" t="str">
            <v>นางจุฑามาศ คำภีระ</v>
          </cell>
          <cell r="BM1581">
            <v>883262011824</v>
          </cell>
          <cell r="BN1581"/>
          <cell r="BO1581"/>
          <cell r="BP1581"/>
          <cell r="BQ1581"/>
          <cell r="BR1581"/>
          <cell r="BS1581"/>
          <cell r="BT1581"/>
          <cell r="BU1581"/>
          <cell r="BV1581"/>
          <cell r="BW1581"/>
          <cell r="BX1581"/>
          <cell r="BY1581"/>
          <cell r="BZ1581"/>
          <cell r="CA1581"/>
          <cell r="CB1581"/>
          <cell r="CC1581"/>
          <cell r="CD1581"/>
          <cell r="CE1581"/>
          <cell r="CF1581"/>
          <cell r="CG1581"/>
          <cell r="CH1581"/>
          <cell r="CI1581"/>
          <cell r="CJ1581"/>
          <cell r="CK1581"/>
          <cell r="CL1581"/>
          <cell r="CM1581"/>
          <cell r="CN1581"/>
          <cell r="CO1581"/>
        </row>
        <row r="1582">
          <cell r="B1582">
            <v>2426</v>
          </cell>
          <cell r="C1582">
            <v>1578</v>
          </cell>
          <cell r="D1582">
            <v>19</v>
          </cell>
          <cell r="E1582">
            <v>12</v>
          </cell>
          <cell r="F1582">
            <v>2566</v>
          </cell>
          <cell r="G1582">
            <v>800058887970</v>
          </cell>
          <cell r="H1582" t="str">
            <v>นาง</v>
          </cell>
          <cell r="I1582" t="str">
            <v>บัวคลี่</v>
          </cell>
          <cell r="J1582" t="str">
            <v>สมสิงห์คำ</v>
          </cell>
          <cell r="K1582">
            <v>3500200636456</v>
          </cell>
          <cell r="L1582" t="str">
            <v>จอมทอง</v>
          </cell>
          <cell r="M1582" t="str">
            <v>เชียงใหม่ 3</v>
          </cell>
          <cell r="N1582">
            <v>8</v>
          </cell>
          <cell r="O1582" t="str">
            <v>องค์กรชุมชน</v>
          </cell>
          <cell r="P1582" t="str">
            <v>1.บุคคลค้ำประกัน</v>
          </cell>
          <cell r="Q1582">
            <v>77282.41</v>
          </cell>
          <cell r="R1582">
            <v>16538.310000000001</v>
          </cell>
          <cell r="S1582" t="str">
            <v>จังหวัดฮอด</v>
          </cell>
          <cell r="T1582" t="str">
            <v>ผบ1156</v>
          </cell>
          <cell r="U1582">
            <v>2562</v>
          </cell>
          <cell r="V1582" t="str">
            <v>ผบ1112</v>
          </cell>
          <cell r="W1582">
            <v>2562</v>
          </cell>
          <cell r="X1582"/>
          <cell r="Y1582"/>
          <cell r="Z1582"/>
          <cell r="AA1582">
            <v>18</v>
          </cell>
          <cell r="AB1582">
            <v>11</v>
          </cell>
          <cell r="AC1582">
            <v>2562</v>
          </cell>
          <cell r="AD1582"/>
          <cell r="AE1582"/>
          <cell r="AF1582"/>
          <cell r="AG1582"/>
          <cell r="AH1582"/>
          <cell r="AI1582"/>
          <cell r="AJ1582"/>
          <cell r="AK1582"/>
          <cell r="AL1582"/>
          <cell r="AM1582"/>
          <cell r="AN1582"/>
          <cell r="AO1582"/>
          <cell r="AP1582"/>
          <cell r="AQ1582"/>
          <cell r="AR1582"/>
          <cell r="AS1582"/>
          <cell r="AT1582"/>
          <cell r="AU1582"/>
          <cell r="AV1582"/>
          <cell r="AW1582"/>
          <cell r="AX1582"/>
          <cell r="AY1582"/>
          <cell r="AZ1582"/>
          <cell r="BA1582"/>
          <cell r="BB1582"/>
          <cell r="BC1582"/>
          <cell r="BD1582"/>
          <cell r="BE1582"/>
          <cell r="BF1582"/>
          <cell r="BG1582"/>
          <cell r="BH1582"/>
          <cell r="BI1582"/>
          <cell r="BJ1582"/>
          <cell r="BK1582"/>
          <cell r="BL1582" t="str">
            <v>นางบัวคลี่ สมสิงห์คำ</v>
          </cell>
          <cell r="BM1582">
            <v>883262011825</v>
          </cell>
          <cell r="BN1582"/>
          <cell r="BO1582"/>
          <cell r="BP1582"/>
          <cell r="BQ1582"/>
          <cell r="BR1582"/>
          <cell r="BS1582"/>
          <cell r="BT1582"/>
          <cell r="BU1582"/>
          <cell r="BV1582"/>
          <cell r="BW1582"/>
          <cell r="BX1582"/>
          <cell r="BY1582"/>
          <cell r="BZ1582"/>
          <cell r="CA1582"/>
          <cell r="CB1582"/>
          <cell r="CC1582"/>
          <cell r="CD1582"/>
          <cell r="CE1582"/>
          <cell r="CF1582"/>
          <cell r="CG1582"/>
          <cell r="CH1582"/>
          <cell r="CI1582"/>
          <cell r="CJ1582"/>
          <cell r="CK1582"/>
          <cell r="CL1582"/>
          <cell r="CM1582"/>
          <cell r="CN1582"/>
          <cell r="CO1582"/>
        </row>
        <row r="1583">
          <cell r="B1583">
            <v>2427</v>
          </cell>
          <cell r="C1583">
            <v>1579</v>
          </cell>
          <cell r="D1583">
            <v>19</v>
          </cell>
          <cell r="E1583">
            <v>12</v>
          </cell>
          <cell r="F1583">
            <v>2566</v>
          </cell>
          <cell r="G1583">
            <v>800058589410</v>
          </cell>
          <cell r="H1583" t="str">
            <v>นาย</v>
          </cell>
          <cell r="I1583" t="str">
            <v>ณรงค์</v>
          </cell>
          <cell r="J1583" t="str">
            <v>เดชดง</v>
          </cell>
          <cell r="K1583">
            <v>1509900289971</v>
          </cell>
          <cell r="L1583" t="str">
            <v>จอมทอง</v>
          </cell>
          <cell r="M1583" t="str">
            <v>เชียงใหม่ 3</v>
          </cell>
          <cell r="N1583">
            <v>8</v>
          </cell>
          <cell r="O1583" t="str">
            <v>ธนาคารประชาชน</v>
          </cell>
          <cell r="P1583" t="str">
            <v>1.บุคคลค้ำประกัน</v>
          </cell>
          <cell r="Q1583">
            <v>64434</v>
          </cell>
          <cell r="R1583">
            <v>28844.73</v>
          </cell>
          <cell r="S1583" t="str">
            <v>จังหวัดลำพูน</v>
          </cell>
          <cell r="T1583" t="str">
            <v>ผบE615</v>
          </cell>
          <cell r="U1583">
            <v>2564</v>
          </cell>
          <cell r="V1583" t="str">
            <v>ผบE999</v>
          </cell>
          <cell r="W1583">
            <v>2564</v>
          </cell>
          <cell r="X1583"/>
          <cell r="Y1583"/>
          <cell r="Z1583"/>
          <cell r="AA1583">
            <v>26</v>
          </cell>
          <cell r="AB1583">
            <v>8</v>
          </cell>
          <cell r="AC1583">
            <v>2564</v>
          </cell>
          <cell r="AD1583"/>
          <cell r="AE1583"/>
          <cell r="AF1583"/>
          <cell r="AG1583"/>
          <cell r="AH1583"/>
          <cell r="AI1583"/>
          <cell r="AJ1583"/>
          <cell r="AK1583"/>
          <cell r="AL1583"/>
          <cell r="AM1583"/>
          <cell r="AN1583"/>
          <cell r="AO1583"/>
          <cell r="AP1583"/>
          <cell r="AQ1583"/>
          <cell r="AR1583"/>
          <cell r="AS1583"/>
          <cell r="AT1583"/>
          <cell r="AU1583"/>
          <cell r="AV1583"/>
          <cell r="AW1583"/>
          <cell r="AX1583"/>
          <cell r="AY1583"/>
          <cell r="AZ1583"/>
          <cell r="BA1583"/>
          <cell r="BB1583"/>
          <cell r="BC1583"/>
          <cell r="BD1583"/>
          <cell r="BE1583"/>
          <cell r="BF1583"/>
          <cell r="BG1583"/>
          <cell r="BH1583"/>
          <cell r="BI1583"/>
          <cell r="BJ1583"/>
          <cell r="BK1583"/>
          <cell r="BL1583" t="str">
            <v>นายณรงค์ เดชดง</v>
          </cell>
          <cell r="BM1583">
            <v>883263011049</v>
          </cell>
          <cell r="BN1583"/>
          <cell r="BO1583"/>
          <cell r="BP1583"/>
          <cell r="BQ1583"/>
          <cell r="BR1583"/>
          <cell r="BS1583"/>
          <cell r="BT1583"/>
          <cell r="BU1583"/>
          <cell r="BV1583"/>
          <cell r="BW1583"/>
          <cell r="BX1583"/>
          <cell r="BY1583"/>
          <cell r="BZ1583"/>
          <cell r="CA1583"/>
          <cell r="CB1583"/>
          <cell r="CC1583"/>
          <cell r="CD1583"/>
          <cell r="CE1583"/>
          <cell r="CF1583"/>
          <cell r="CG1583"/>
          <cell r="CH1583"/>
          <cell r="CI1583"/>
          <cell r="CJ1583"/>
          <cell r="CK1583"/>
          <cell r="CL1583"/>
          <cell r="CM1583"/>
          <cell r="CN1583"/>
          <cell r="CO1583"/>
        </row>
        <row r="1584">
          <cell r="B1584">
            <v>2428</v>
          </cell>
          <cell r="C1584">
            <v>1580</v>
          </cell>
          <cell r="D1584">
            <v>19</v>
          </cell>
          <cell r="E1584">
            <v>12</v>
          </cell>
          <cell r="F1584">
            <v>2566</v>
          </cell>
          <cell r="G1584">
            <v>800043122772</v>
          </cell>
          <cell r="H1584" t="str">
            <v>นาย</v>
          </cell>
          <cell r="I1584" t="str">
            <v>ไสว</v>
          </cell>
          <cell r="J1584" t="str">
            <v>ทาสี</v>
          </cell>
          <cell r="K1584">
            <v>3500200061950</v>
          </cell>
          <cell r="L1584" t="str">
            <v>จอมทอง</v>
          </cell>
          <cell r="M1584" t="str">
            <v>เชียงใหม่ 3</v>
          </cell>
          <cell r="N1584">
            <v>8</v>
          </cell>
          <cell r="O1584" t="str">
            <v>ธนาคารประชาชน</v>
          </cell>
          <cell r="P1584" t="str">
            <v>1.บุคคลค้ำประกัน</v>
          </cell>
          <cell r="Q1584">
            <v>56728.959999999999</v>
          </cell>
          <cell r="R1584">
            <v>7144.55</v>
          </cell>
          <cell r="S1584" t="str">
            <v>จังหวัดฮอด</v>
          </cell>
          <cell r="T1584" t="str">
            <v>ผบ1136</v>
          </cell>
          <cell r="U1584">
            <v>2562</v>
          </cell>
          <cell r="V1584" t="str">
            <v>ผบ1134</v>
          </cell>
          <cell r="W1584">
            <v>2562</v>
          </cell>
          <cell r="X1584"/>
          <cell r="Y1584"/>
          <cell r="Z1584"/>
          <cell r="AA1584">
            <v>18</v>
          </cell>
          <cell r="AB1584">
            <v>11</v>
          </cell>
          <cell r="AC1584">
            <v>2562</v>
          </cell>
          <cell r="AD1584"/>
          <cell r="AE1584"/>
          <cell r="AF1584"/>
          <cell r="AG1584"/>
          <cell r="AH1584"/>
          <cell r="AI1584"/>
          <cell r="AJ1584"/>
          <cell r="AK1584"/>
          <cell r="AL1584"/>
          <cell r="AM1584"/>
          <cell r="AN1584"/>
          <cell r="AO1584"/>
          <cell r="AP1584"/>
          <cell r="AQ1584"/>
          <cell r="AR1584"/>
          <cell r="AS1584"/>
          <cell r="AT1584"/>
          <cell r="AU1584"/>
          <cell r="AV1584"/>
          <cell r="AW1584"/>
          <cell r="AX1584"/>
          <cell r="AY1584"/>
          <cell r="AZ1584"/>
          <cell r="BA1584"/>
          <cell r="BB1584"/>
          <cell r="BC1584"/>
          <cell r="BD1584"/>
          <cell r="BE1584"/>
          <cell r="BF1584"/>
          <cell r="BG1584"/>
          <cell r="BH1584"/>
          <cell r="BI1584"/>
          <cell r="BJ1584"/>
          <cell r="BK1584"/>
          <cell r="BL1584" t="str">
            <v>นายไสว ทาสี</v>
          </cell>
          <cell r="BM1584">
            <v>883262011828</v>
          </cell>
          <cell r="BN1584"/>
          <cell r="BO1584"/>
          <cell r="BP1584"/>
          <cell r="BQ1584"/>
          <cell r="BR1584"/>
          <cell r="BS1584"/>
          <cell r="BT1584"/>
          <cell r="BU1584"/>
          <cell r="BV1584"/>
          <cell r="BW1584"/>
          <cell r="BX1584"/>
          <cell r="BY1584"/>
          <cell r="BZ1584"/>
          <cell r="CA1584"/>
          <cell r="CB1584"/>
          <cell r="CC1584"/>
          <cell r="CD1584"/>
          <cell r="CE1584"/>
          <cell r="CF1584"/>
          <cell r="CG1584"/>
          <cell r="CH1584"/>
          <cell r="CI1584"/>
          <cell r="CJ1584"/>
          <cell r="CK1584"/>
          <cell r="CL1584"/>
          <cell r="CM1584"/>
          <cell r="CN1584"/>
          <cell r="CO1584"/>
        </row>
        <row r="1585">
          <cell r="B1585">
            <v>2429</v>
          </cell>
          <cell r="C1585">
            <v>1581</v>
          </cell>
          <cell r="D1585">
            <v>19</v>
          </cell>
          <cell r="E1585">
            <v>12</v>
          </cell>
          <cell r="F1585">
            <v>2566</v>
          </cell>
          <cell r="G1585">
            <v>800059505365</v>
          </cell>
          <cell r="H1585" t="str">
            <v>นาย</v>
          </cell>
          <cell r="I1585" t="str">
            <v>ไสว</v>
          </cell>
          <cell r="J1585" t="str">
            <v>ทาสี</v>
          </cell>
          <cell r="K1585">
            <v>3500200061950</v>
          </cell>
          <cell r="L1585" t="str">
            <v>จอมทอง</v>
          </cell>
          <cell r="M1585" t="str">
            <v>เชียงใหม่ 3</v>
          </cell>
          <cell r="N1585">
            <v>8</v>
          </cell>
          <cell r="O1585" t="str">
            <v>องค์กรชุมชน</v>
          </cell>
          <cell r="P1585" t="str">
            <v>1.บุคคลค้ำประกัน</v>
          </cell>
          <cell r="Q1585">
            <v>80660.75</v>
          </cell>
          <cell r="R1585">
            <v>16485.84</v>
          </cell>
          <cell r="S1585" t="str">
            <v>จังหวัดฮอด</v>
          </cell>
          <cell r="T1585" t="str">
            <v>ผบ1135</v>
          </cell>
          <cell r="U1585">
            <v>2562</v>
          </cell>
          <cell r="V1585" t="str">
            <v>ผบ1133</v>
          </cell>
          <cell r="W1585">
            <v>2562</v>
          </cell>
          <cell r="X1585"/>
          <cell r="Y1585"/>
          <cell r="Z1585"/>
          <cell r="AA1585">
            <v>18</v>
          </cell>
          <cell r="AB1585">
            <v>11</v>
          </cell>
          <cell r="AC1585">
            <v>2562</v>
          </cell>
          <cell r="AD1585"/>
          <cell r="AE1585"/>
          <cell r="AF1585"/>
          <cell r="AG1585"/>
          <cell r="AH1585"/>
          <cell r="AI1585"/>
          <cell r="AJ1585"/>
          <cell r="AK1585"/>
          <cell r="AL1585"/>
          <cell r="AM1585"/>
          <cell r="AN1585"/>
          <cell r="AO1585"/>
          <cell r="AP1585"/>
          <cell r="AQ1585"/>
          <cell r="AR1585"/>
          <cell r="AS1585"/>
          <cell r="AT1585"/>
          <cell r="AU1585"/>
          <cell r="AV1585"/>
          <cell r="AW1585"/>
          <cell r="AX1585"/>
          <cell r="AY1585"/>
          <cell r="AZ1585"/>
          <cell r="BA1585"/>
          <cell r="BB1585"/>
          <cell r="BC1585"/>
          <cell r="BD1585"/>
          <cell r="BE1585"/>
          <cell r="BF1585"/>
          <cell r="BG1585"/>
          <cell r="BH1585"/>
          <cell r="BI1585"/>
          <cell r="BJ1585"/>
          <cell r="BK1585"/>
          <cell r="BL1585" t="str">
            <v>นายไสว ทาสี</v>
          </cell>
          <cell r="BM1585">
            <v>883262011828</v>
          </cell>
          <cell r="BN1585"/>
          <cell r="BO1585"/>
          <cell r="BP1585"/>
          <cell r="BQ1585"/>
          <cell r="BR1585"/>
          <cell r="BS1585"/>
          <cell r="BT1585"/>
          <cell r="BU1585"/>
          <cell r="BV1585"/>
          <cell r="BW1585"/>
          <cell r="BX1585"/>
          <cell r="BY1585"/>
          <cell r="BZ1585"/>
          <cell r="CA1585"/>
          <cell r="CB1585"/>
          <cell r="CC1585"/>
          <cell r="CD1585"/>
          <cell r="CE1585"/>
          <cell r="CF1585"/>
          <cell r="CG1585"/>
          <cell r="CH1585"/>
          <cell r="CI1585"/>
          <cell r="CJ1585"/>
          <cell r="CK1585"/>
          <cell r="CL1585"/>
          <cell r="CM1585"/>
          <cell r="CN1585"/>
          <cell r="CO1585"/>
        </row>
        <row r="1586">
          <cell r="B1586">
            <v>2430</v>
          </cell>
          <cell r="C1586">
            <v>1582</v>
          </cell>
          <cell r="D1586">
            <v>19</v>
          </cell>
          <cell r="E1586">
            <v>12</v>
          </cell>
          <cell r="F1586">
            <v>2566</v>
          </cell>
          <cell r="G1586">
            <v>800074278709</v>
          </cell>
          <cell r="H1586" t="str">
            <v>นาย</v>
          </cell>
          <cell r="I1586" t="str">
            <v>สุทธิศักดิ์</v>
          </cell>
          <cell r="J1586" t="str">
            <v>ขัดก๋า</v>
          </cell>
          <cell r="K1586">
            <v>1500200165236</v>
          </cell>
          <cell r="L1586" t="str">
            <v>จอมทอง</v>
          </cell>
          <cell r="M1586" t="str">
            <v>เชียงใหม่ 3</v>
          </cell>
          <cell r="N1586">
            <v>8</v>
          </cell>
          <cell r="O1586" t="str">
            <v>ธนาคารประชาชน</v>
          </cell>
          <cell r="P1586" t="str">
            <v>1.บุคคลค้ำประกัน</v>
          </cell>
          <cell r="Q1586">
            <v>30000</v>
          </cell>
          <cell r="R1586">
            <v>7150.08</v>
          </cell>
          <cell r="S1586" t="str">
            <v>จังหวัดฮอด</v>
          </cell>
          <cell r="T1586" t="str">
            <v>ผบ1165</v>
          </cell>
          <cell r="U1586">
            <v>2562</v>
          </cell>
          <cell r="V1586" t="str">
            <v>ผบ1140</v>
          </cell>
          <cell r="W1586">
            <v>2562</v>
          </cell>
          <cell r="X1586"/>
          <cell r="Y1586"/>
          <cell r="Z1586"/>
          <cell r="AA1586">
            <v>18</v>
          </cell>
          <cell r="AB1586">
            <v>11</v>
          </cell>
          <cell r="AC1586">
            <v>2562</v>
          </cell>
          <cell r="AD1586"/>
          <cell r="AE1586"/>
          <cell r="AF1586"/>
          <cell r="AG1586"/>
          <cell r="AH1586"/>
          <cell r="AI1586"/>
          <cell r="AJ1586"/>
          <cell r="AK1586"/>
          <cell r="AL1586"/>
          <cell r="AM1586"/>
          <cell r="AN1586"/>
          <cell r="AO1586"/>
          <cell r="AP1586"/>
          <cell r="AQ1586"/>
          <cell r="AR1586"/>
          <cell r="AS1586"/>
          <cell r="AT1586"/>
          <cell r="AU1586"/>
          <cell r="AV1586"/>
          <cell r="AW1586"/>
          <cell r="AX1586"/>
          <cell r="AY1586"/>
          <cell r="AZ1586"/>
          <cell r="BA1586"/>
          <cell r="BB1586"/>
          <cell r="BC1586"/>
          <cell r="BD1586"/>
          <cell r="BE1586"/>
          <cell r="BF1586"/>
          <cell r="BG1586"/>
          <cell r="BH1586"/>
          <cell r="BI1586"/>
          <cell r="BJ1586"/>
          <cell r="BK1586"/>
          <cell r="BL1586" t="str">
            <v>นายสุทธิศักดิ์ ขัดก๋า</v>
          </cell>
          <cell r="BM1586">
            <v>883262011827</v>
          </cell>
          <cell r="BN1586"/>
          <cell r="BO1586"/>
          <cell r="BP1586"/>
          <cell r="BQ1586"/>
          <cell r="BR1586"/>
          <cell r="BS1586"/>
          <cell r="BT1586"/>
          <cell r="BU1586"/>
          <cell r="BV1586"/>
          <cell r="BW1586"/>
          <cell r="BX1586"/>
          <cell r="BY1586"/>
          <cell r="BZ1586"/>
          <cell r="CA1586"/>
          <cell r="CB1586"/>
          <cell r="CC1586"/>
          <cell r="CD1586"/>
          <cell r="CE1586"/>
          <cell r="CF1586"/>
          <cell r="CG1586"/>
          <cell r="CH1586"/>
          <cell r="CI1586"/>
          <cell r="CJ1586"/>
          <cell r="CK1586"/>
          <cell r="CL1586"/>
          <cell r="CM1586"/>
          <cell r="CN1586"/>
          <cell r="CO1586"/>
        </row>
        <row r="1587">
          <cell r="B1587">
            <v>2431</v>
          </cell>
          <cell r="C1587">
            <v>1583</v>
          </cell>
          <cell r="D1587">
            <v>19</v>
          </cell>
          <cell r="E1587">
            <v>12</v>
          </cell>
          <cell r="F1587">
            <v>2566</v>
          </cell>
          <cell r="G1587">
            <v>800033424121</v>
          </cell>
          <cell r="H1587" t="str">
            <v>นาย</v>
          </cell>
          <cell r="I1587" t="str">
            <v>อิทธิพล</v>
          </cell>
          <cell r="J1587" t="str">
            <v>สายกันธา</v>
          </cell>
          <cell r="K1587">
            <v>3501500490440</v>
          </cell>
          <cell r="L1587" t="str">
            <v>จอมทอง</v>
          </cell>
          <cell r="M1587" t="str">
            <v>เชียงใหม่ 3</v>
          </cell>
          <cell r="N1587">
            <v>8</v>
          </cell>
          <cell r="O1587" t="str">
            <v>ธนาคารประชาชน</v>
          </cell>
          <cell r="P1587" t="str">
            <v>1.บุคคลค้ำประกัน</v>
          </cell>
          <cell r="Q1587">
            <v>82348.62</v>
          </cell>
          <cell r="R1587">
            <v>24546.9</v>
          </cell>
          <cell r="S1587" t="str">
            <v>แขวงเชียงใหม่</v>
          </cell>
          <cell r="T1587" t="str">
            <v>ผบ527</v>
          </cell>
          <cell r="U1587">
            <v>2564</v>
          </cell>
          <cell r="V1587" t="str">
            <v>ผบ1074</v>
          </cell>
          <cell r="W1587">
            <v>2564</v>
          </cell>
          <cell r="X1587"/>
          <cell r="Y1587"/>
          <cell r="Z1587"/>
          <cell r="AA1587">
            <v>6</v>
          </cell>
          <cell r="AB1587">
            <v>7</v>
          </cell>
          <cell r="AC1587">
            <v>2564</v>
          </cell>
          <cell r="AD1587"/>
          <cell r="AE1587"/>
          <cell r="AF1587"/>
          <cell r="AG1587"/>
          <cell r="AH1587"/>
          <cell r="AI1587"/>
          <cell r="AJ1587"/>
          <cell r="AK1587"/>
          <cell r="AL1587"/>
          <cell r="AM1587"/>
          <cell r="AN1587"/>
          <cell r="AO1587"/>
          <cell r="AP1587"/>
          <cell r="AQ1587"/>
          <cell r="AR1587"/>
          <cell r="AS1587"/>
          <cell r="AT1587"/>
          <cell r="AU1587"/>
          <cell r="AV1587"/>
          <cell r="AW1587"/>
          <cell r="AX1587"/>
          <cell r="AY1587"/>
          <cell r="AZ1587"/>
          <cell r="BA1587"/>
          <cell r="BB1587"/>
          <cell r="BC1587"/>
          <cell r="BD1587"/>
          <cell r="BE1587"/>
          <cell r="BF1587"/>
          <cell r="BG1587"/>
          <cell r="BH1587"/>
          <cell r="BI1587"/>
          <cell r="BJ1587"/>
          <cell r="BK1587"/>
          <cell r="BL1587" t="str">
            <v>นายอิทธิพล สายกันธา</v>
          </cell>
          <cell r="BM1587">
            <v>883263011046</v>
          </cell>
          <cell r="BN1587"/>
          <cell r="BO1587"/>
          <cell r="BP1587"/>
          <cell r="BQ1587"/>
          <cell r="BR1587"/>
          <cell r="BS1587"/>
          <cell r="BT1587"/>
          <cell r="BU1587"/>
          <cell r="BV1587"/>
          <cell r="BW1587"/>
          <cell r="BX1587"/>
          <cell r="BY1587"/>
          <cell r="BZ1587"/>
          <cell r="CA1587"/>
          <cell r="CB1587"/>
          <cell r="CC1587"/>
          <cell r="CD1587"/>
          <cell r="CE1587"/>
          <cell r="CF1587"/>
          <cell r="CG1587"/>
          <cell r="CH1587"/>
          <cell r="CI1587"/>
          <cell r="CJ1587"/>
          <cell r="CK1587"/>
          <cell r="CL1587"/>
          <cell r="CM1587"/>
          <cell r="CN1587"/>
          <cell r="CO1587"/>
        </row>
        <row r="1588">
          <cell r="B1588">
            <v>2432</v>
          </cell>
          <cell r="C1588">
            <v>1584</v>
          </cell>
          <cell r="D1588">
            <v>19</v>
          </cell>
          <cell r="E1588">
            <v>12</v>
          </cell>
          <cell r="F1588">
            <v>2566</v>
          </cell>
          <cell r="G1588">
            <v>800049442992</v>
          </cell>
          <cell r="H1588" t="str">
            <v>นาย</v>
          </cell>
          <cell r="I1588" t="str">
            <v>วิรัตน์</v>
          </cell>
          <cell r="J1588" t="str">
            <v>พงศ์พนาชีวิน</v>
          </cell>
          <cell r="K1588">
            <v>2500200001240</v>
          </cell>
          <cell r="L1588" t="str">
            <v>จอมทอง</v>
          </cell>
          <cell r="M1588" t="str">
            <v>เชียงใหม่ 3</v>
          </cell>
          <cell r="N1588">
            <v>8</v>
          </cell>
          <cell r="O1588" t="str">
            <v>ธนาคารประชาชน</v>
          </cell>
          <cell r="P1588" t="str">
            <v>1.บุคคลค้ำประกัน</v>
          </cell>
          <cell r="Q1588">
            <v>51512.58</v>
          </cell>
          <cell r="R1588">
            <v>16093.91</v>
          </cell>
          <cell r="S1588" t="str">
            <v>จังหวัดฮอด</v>
          </cell>
          <cell r="T1588" t="str">
            <v>ผบ539</v>
          </cell>
          <cell r="U1588">
            <v>2563</v>
          </cell>
          <cell r="V1588" t="str">
            <v>ผบ161</v>
          </cell>
          <cell r="W1588">
            <v>2564</v>
          </cell>
          <cell r="X1588"/>
          <cell r="Y1588"/>
          <cell r="Z1588"/>
          <cell r="AA1588">
            <v>24</v>
          </cell>
          <cell r="AB1588">
            <v>8</v>
          </cell>
          <cell r="AC1588">
            <v>2564</v>
          </cell>
          <cell r="AD1588"/>
          <cell r="AE1588"/>
          <cell r="AF1588"/>
          <cell r="AG1588"/>
          <cell r="AH1588"/>
          <cell r="AI1588"/>
          <cell r="AJ1588"/>
          <cell r="AK1588"/>
          <cell r="AL1588"/>
          <cell r="AM1588"/>
          <cell r="AN1588"/>
          <cell r="AO1588"/>
          <cell r="AP1588"/>
          <cell r="AQ1588"/>
          <cell r="AR1588"/>
          <cell r="AS1588"/>
          <cell r="AT1588"/>
          <cell r="AU1588"/>
          <cell r="AV1588"/>
          <cell r="AW1588"/>
          <cell r="AX1588"/>
          <cell r="AY1588"/>
          <cell r="AZ1588"/>
          <cell r="BA1588"/>
          <cell r="BB1588"/>
          <cell r="BC1588"/>
          <cell r="BD1588"/>
          <cell r="BE1588"/>
          <cell r="BF1588"/>
          <cell r="BG1588"/>
          <cell r="BH1588"/>
          <cell r="BI1588"/>
          <cell r="BJ1588"/>
          <cell r="BK1588"/>
          <cell r="BL1588" t="str">
            <v>นายวิรัตน์ พงศ์พนาชีวิน</v>
          </cell>
          <cell r="BM1588">
            <v>883263011267</v>
          </cell>
          <cell r="BN1588"/>
          <cell r="BO1588"/>
          <cell r="BP1588"/>
          <cell r="BQ1588"/>
          <cell r="BR1588"/>
          <cell r="BS1588"/>
          <cell r="BT1588"/>
          <cell r="BU1588"/>
          <cell r="BV1588"/>
          <cell r="BW1588"/>
          <cell r="BX1588"/>
          <cell r="BY1588"/>
          <cell r="BZ1588"/>
          <cell r="CA1588"/>
          <cell r="CB1588"/>
          <cell r="CC1588"/>
          <cell r="CD1588"/>
          <cell r="CE1588"/>
          <cell r="CF1588"/>
          <cell r="CG1588"/>
          <cell r="CH1588"/>
          <cell r="CI1588"/>
          <cell r="CJ1588"/>
          <cell r="CK1588"/>
          <cell r="CL1588"/>
          <cell r="CM1588"/>
          <cell r="CN1588"/>
          <cell r="CO1588"/>
        </row>
        <row r="1589">
          <cell r="B1589">
            <v>2433</v>
          </cell>
          <cell r="C1589">
            <v>1585</v>
          </cell>
          <cell r="D1589">
            <v>19</v>
          </cell>
          <cell r="E1589">
            <v>12</v>
          </cell>
          <cell r="F1589">
            <v>2566</v>
          </cell>
          <cell r="G1589">
            <v>800067572381</v>
          </cell>
          <cell r="H1589" t="str">
            <v>นาย</v>
          </cell>
          <cell r="I1589" t="str">
            <v>สุทัศน์</v>
          </cell>
          <cell r="J1589" t="str">
            <v>บุญทา</v>
          </cell>
          <cell r="K1589">
            <v>3500200517198</v>
          </cell>
          <cell r="L1589" t="str">
            <v>จอมทอง</v>
          </cell>
          <cell r="M1589" t="str">
            <v>เชียงใหม่ 3</v>
          </cell>
          <cell r="N1589">
            <v>8</v>
          </cell>
          <cell r="O1589" t="str">
            <v>ธนาคารประชาชน</v>
          </cell>
          <cell r="P1589" t="str">
            <v>1.บุคคลค้ำประกัน</v>
          </cell>
          <cell r="Q1589">
            <v>42996.06</v>
          </cell>
          <cell r="R1589">
            <v>12966.29</v>
          </cell>
          <cell r="S1589" t="str">
            <v>จังหวัดฮอด</v>
          </cell>
          <cell r="T1589" t="str">
            <v>ผบ.1168</v>
          </cell>
          <cell r="U1589">
            <v>2562</v>
          </cell>
          <cell r="V1589" t="str">
            <v>ผบ.1308</v>
          </cell>
          <cell r="W1589">
            <v>2562</v>
          </cell>
          <cell r="X1589">
            <v>2</v>
          </cell>
          <cell r="Y1589">
            <v>12</v>
          </cell>
          <cell r="Z1589">
            <v>2562</v>
          </cell>
          <cell r="AA1589"/>
          <cell r="AB1589"/>
          <cell r="AC1589"/>
          <cell r="AD1589"/>
          <cell r="AE1589"/>
          <cell r="AF1589"/>
          <cell r="AG1589"/>
          <cell r="AH1589"/>
          <cell r="AI1589"/>
          <cell r="AJ1589"/>
          <cell r="AK1589"/>
          <cell r="AL1589"/>
          <cell r="AM1589"/>
          <cell r="AN1589"/>
          <cell r="AO1589"/>
          <cell r="AP1589"/>
          <cell r="AQ1589"/>
          <cell r="AR1589"/>
          <cell r="AS1589"/>
          <cell r="AT1589"/>
          <cell r="AU1589"/>
          <cell r="AV1589"/>
          <cell r="AW1589"/>
          <cell r="AX1589"/>
          <cell r="AY1589"/>
          <cell r="AZ1589"/>
          <cell r="BA1589"/>
          <cell r="BB1589"/>
          <cell r="BC1589"/>
          <cell r="BD1589"/>
          <cell r="BE1589"/>
          <cell r="BF1589"/>
          <cell r="BG1589"/>
          <cell r="BH1589"/>
          <cell r="BI1589"/>
          <cell r="BJ1589"/>
          <cell r="BK1589"/>
          <cell r="BL1589" t="str">
            <v>นายสุทัศน์ บุญทา</v>
          </cell>
          <cell r="BM1589">
            <v>883262011834</v>
          </cell>
          <cell r="BN1589"/>
          <cell r="BO1589"/>
          <cell r="BP1589"/>
          <cell r="BQ1589"/>
          <cell r="BR1589"/>
          <cell r="BS1589"/>
          <cell r="BT1589"/>
          <cell r="BU1589"/>
          <cell r="BV1589"/>
          <cell r="BW1589"/>
          <cell r="BX1589"/>
          <cell r="BY1589"/>
          <cell r="BZ1589"/>
          <cell r="CA1589"/>
          <cell r="CB1589"/>
          <cell r="CC1589"/>
          <cell r="CD1589"/>
          <cell r="CE1589"/>
          <cell r="CF1589"/>
          <cell r="CG1589"/>
          <cell r="CH1589"/>
          <cell r="CI1589"/>
          <cell r="CJ1589"/>
          <cell r="CK1589"/>
          <cell r="CL1589"/>
          <cell r="CM1589"/>
          <cell r="CN1589"/>
          <cell r="CO1589"/>
        </row>
        <row r="1590">
          <cell r="B1590">
            <v>2434</v>
          </cell>
          <cell r="C1590">
            <v>1586</v>
          </cell>
          <cell r="D1590">
            <v>19</v>
          </cell>
          <cell r="E1590">
            <v>12</v>
          </cell>
          <cell r="F1590">
            <v>2566</v>
          </cell>
          <cell r="G1590">
            <v>800043581399</v>
          </cell>
          <cell r="H1590" t="str">
            <v>นาย</v>
          </cell>
          <cell r="I1590" t="str">
            <v>เอกถวัลย์</v>
          </cell>
          <cell r="J1590" t="str">
            <v>โยมนา</v>
          </cell>
          <cell r="K1590">
            <v>3500200538519</v>
          </cell>
          <cell r="L1590" t="str">
            <v>จอมทอง</v>
          </cell>
          <cell r="M1590" t="str">
            <v>เชียงใหม่ 3</v>
          </cell>
          <cell r="N1590">
            <v>8</v>
          </cell>
          <cell r="O1590" t="str">
            <v>ธนาคารประชาชน</v>
          </cell>
          <cell r="P1590" t="str">
            <v>1.บุคคลค้ำประกัน</v>
          </cell>
          <cell r="Q1590">
            <v>65552</v>
          </cell>
          <cell r="R1590">
            <v>12818.65</v>
          </cell>
          <cell r="S1590" t="str">
            <v>จังหวัดฮอด</v>
          </cell>
          <cell r="T1590" t="str">
            <v>ผบ.1180</v>
          </cell>
          <cell r="U1590">
            <v>2562</v>
          </cell>
          <cell r="V1590" t="str">
            <v>ผบ.1150</v>
          </cell>
          <cell r="W1590">
            <v>2562</v>
          </cell>
          <cell r="X1590"/>
          <cell r="Y1590"/>
          <cell r="Z1590"/>
          <cell r="AA1590">
            <v>18</v>
          </cell>
          <cell r="AB1590">
            <v>11</v>
          </cell>
          <cell r="AC1590">
            <v>2562</v>
          </cell>
          <cell r="AD1590"/>
          <cell r="AE1590"/>
          <cell r="AF1590"/>
          <cell r="AG1590"/>
          <cell r="AH1590"/>
          <cell r="AI1590"/>
          <cell r="AJ1590"/>
          <cell r="AK1590"/>
          <cell r="AL1590"/>
          <cell r="AM1590"/>
          <cell r="AN1590"/>
          <cell r="AO1590"/>
          <cell r="AP1590"/>
          <cell r="AQ1590"/>
          <cell r="AR1590"/>
          <cell r="AS1590"/>
          <cell r="AT1590"/>
          <cell r="AU1590"/>
          <cell r="AV1590"/>
          <cell r="AW1590"/>
          <cell r="AX1590"/>
          <cell r="AY1590"/>
          <cell r="AZ1590"/>
          <cell r="BA1590"/>
          <cell r="BB1590"/>
          <cell r="BC1590"/>
          <cell r="BD1590"/>
          <cell r="BE1590"/>
          <cell r="BF1590"/>
          <cell r="BG1590"/>
          <cell r="BH1590"/>
          <cell r="BI1590"/>
          <cell r="BJ1590"/>
          <cell r="BK1590"/>
          <cell r="BL1590" t="str">
            <v>นายเอกถวัลย์ โยมนา</v>
          </cell>
          <cell r="BM1590">
            <v>883262011836</v>
          </cell>
          <cell r="BN1590"/>
          <cell r="BO1590"/>
          <cell r="BP1590"/>
          <cell r="BQ1590"/>
          <cell r="BR1590"/>
          <cell r="BS1590"/>
          <cell r="BT1590"/>
          <cell r="BU1590"/>
          <cell r="BV1590"/>
          <cell r="BW1590"/>
          <cell r="BX1590"/>
          <cell r="BY1590"/>
          <cell r="BZ1590"/>
          <cell r="CA1590"/>
          <cell r="CB1590"/>
          <cell r="CC1590"/>
          <cell r="CD1590"/>
          <cell r="CE1590"/>
          <cell r="CF1590"/>
          <cell r="CG1590"/>
          <cell r="CH1590"/>
          <cell r="CI1590"/>
          <cell r="CJ1590"/>
          <cell r="CK1590"/>
          <cell r="CL1590"/>
          <cell r="CM1590"/>
          <cell r="CN1590"/>
          <cell r="CO1590"/>
        </row>
        <row r="1591">
          <cell r="B1591">
            <v>2435</v>
          </cell>
          <cell r="C1591">
            <v>1587</v>
          </cell>
          <cell r="D1591">
            <v>23</v>
          </cell>
          <cell r="E1591">
            <v>1</v>
          </cell>
          <cell r="F1591">
            <v>2567</v>
          </cell>
          <cell r="G1591">
            <v>800032568506</v>
          </cell>
          <cell r="H1591" t="str">
            <v>นาย</v>
          </cell>
          <cell r="I1591" t="str">
            <v>มงคล</v>
          </cell>
          <cell r="J1591" t="str">
            <v>บุตรต๊ะ</v>
          </cell>
          <cell r="K1591"/>
          <cell r="L1591" t="str">
            <v>จอมทอง</v>
          </cell>
          <cell r="M1591" t="str">
            <v>เชียงใหม่ 3</v>
          </cell>
          <cell r="N1591">
            <v>8</v>
          </cell>
          <cell r="O1591"/>
          <cell r="P1591"/>
          <cell r="Q1591"/>
          <cell r="R1591"/>
          <cell r="S1591" t="str">
            <v>จังหวัดฮอด</v>
          </cell>
          <cell r="T1591" t="str">
            <v>ผบ.1468</v>
          </cell>
          <cell r="U1591">
            <v>2561</v>
          </cell>
          <cell r="V1591" t="str">
            <v>ผบ.139</v>
          </cell>
          <cell r="W1591">
            <v>2562</v>
          </cell>
          <cell r="X1591"/>
          <cell r="Y1591"/>
          <cell r="Z1591"/>
          <cell r="AA1591"/>
          <cell r="AB1591"/>
          <cell r="AC1591"/>
          <cell r="AD1591"/>
          <cell r="AE1591"/>
          <cell r="AF1591"/>
          <cell r="AG1591"/>
          <cell r="AH1591"/>
          <cell r="AI1591"/>
          <cell r="AJ1591"/>
          <cell r="AK1591"/>
          <cell r="AL1591"/>
          <cell r="AM1591"/>
          <cell r="AN1591"/>
          <cell r="AO1591"/>
          <cell r="AP1591"/>
          <cell r="AQ1591"/>
          <cell r="AR1591"/>
          <cell r="AS1591"/>
          <cell r="AT1591"/>
          <cell r="AU1591"/>
          <cell r="AV1591"/>
          <cell r="AW1591"/>
          <cell r="AX1591"/>
          <cell r="AY1591"/>
          <cell r="AZ1591"/>
          <cell r="BA1591"/>
          <cell r="BB1591" t="str">
            <v>ตั้งแฟ้มเพื่อวางเงิน</v>
          </cell>
          <cell r="BC1591"/>
          <cell r="BD1591"/>
          <cell r="BE1591"/>
          <cell r="BF1591"/>
          <cell r="BG1591"/>
          <cell r="BH1591"/>
          <cell r="BI1591"/>
          <cell r="BJ1591"/>
          <cell r="BK1591"/>
          <cell r="BL1591" t="str">
            <v>นายมงคล บุตรต๊ะ</v>
          </cell>
          <cell r="BM1591">
            <v>0</v>
          </cell>
          <cell r="BN1591"/>
          <cell r="BO1591"/>
          <cell r="BP1591"/>
          <cell r="BQ1591"/>
          <cell r="BR1591"/>
          <cell r="BS1591"/>
          <cell r="BT1591"/>
          <cell r="BU1591"/>
          <cell r="BV1591"/>
          <cell r="BW1591"/>
          <cell r="BX1591"/>
          <cell r="BY1591"/>
          <cell r="BZ1591"/>
          <cell r="CA1591"/>
          <cell r="CB1591"/>
          <cell r="CC1591"/>
          <cell r="CD1591"/>
          <cell r="CE1591"/>
          <cell r="CF1591"/>
          <cell r="CG1591"/>
          <cell r="CH1591"/>
          <cell r="CI1591"/>
          <cell r="CJ1591"/>
          <cell r="CK1591"/>
          <cell r="CL1591"/>
          <cell r="CM1591"/>
          <cell r="CN1591"/>
          <cell r="CO1591"/>
        </row>
        <row r="1592">
          <cell r="B1592">
            <v>2436</v>
          </cell>
          <cell r="C1592">
            <v>1588</v>
          </cell>
          <cell r="D1592">
            <v>23</v>
          </cell>
          <cell r="E1592">
            <v>1</v>
          </cell>
          <cell r="F1592">
            <v>2567</v>
          </cell>
          <cell r="G1592">
            <v>800031141891</v>
          </cell>
          <cell r="H1592" t="str">
            <v>นาย</v>
          </cell>
          <cell r="I1592" t="str">
            <v>อุ่นคำ</v>
          </cell>
          <cell r="J1592" t="str">
            <v>คำมูล</v>
          </cell>
          <cell r="K1592"/>
          <cell r="L1592" t="str">
            <v>ดอยเต่า</v>
          </cell>
          <cell r="M1592" t="str">
            <v>เชียงใหม่ 3</v>
          </cell>
          <cell r="N1592">
            <v>8</v>
          </cell>
          <cell r="O1592"/>
          <cell r="P1592"/>
          <cell r="Q1592"/>
          <cell r="R1592"/>
          <cell r="S1592" t="str">
            <v>จังหวัดฮอด</v>
          </cell>
          <cell r="T1592" t="str">
            <v>ผบ.1328</v>
          </cell>
          <cell r="U1592">
            <v>2559</v>
          </cell>
          <cell r="V1592" t="str">
            <v>ผบ.1474</v>
          </cell>
          <cell r="W1592">
            <v>2559</v>
          </cell>
          <cell r="X1592"/>
          <cell r="Y1592"/>
          <cell r="Z1592"/>
          <cell r="AA1592"/>
          <cell r="AB1592"/>
          <cell r="AC1592"/>
          <cell r="AD1592"/>
          <cell r="AE1592"/>
          <cell r="AF1592"/>
          <cell r="AG1592"/>
          <cell r="AH1592"/>
          <cell r="AI1592"/>
          <cell r="AJ1592"/>
          <cell r="AK1592"/>
          <cell r="AL1592"/>
          <cell r="AM1592"/>
          <cell r="AN1592"/>
          <cell r="AO1592"/>
          <cell r="AP1592"/>
          <cell r="AQ1592"/>
          <cell r="AR1592"/>
          <cell r="AS1592"/>
          <cell r="AT1592"/>
          <cell r="AU1592"/>
          <cell r="AV1592"/>
          <cell r="AW1592"/>
          <cell r="AX1592"/>
          <cell r="AY1592"/>
          <cell r="AZ1592"/>
          <cell r="BA1592"/>
          <cell r="BB1592"/>
          <cell r="BC1592"/>
          <cell r="BD1592"/>
          <cell r="BE1592"/>
          <cell r="BF1592"/>
          <cell r="BG1592"/>
          <cell r="BH1592"/>
          <cell r="BI1592"/>
          <cell r="BJ1592"/>
          <cell r="BK1592"/>
          <cell r="BL1592" t="str">
            <v>นายอุ่นคำ คำมูล</v>
          </cell>
          <cell r="BM1592">
            <v>0</v>
          </cell>
          <cell r="BN1592"/>
          <cell r="BO1592"/>
          <cell r="BP1592"/>
          <cell r="BQ1592"/>
          <cell r="BR1592"/>
          <cell r="BS1592"/>
          <cell r="BT1592"/>
          <cell r="BU1592"/>
          <cell r="BV1592"/>
          <cell r="BW1592"/>
          <cell r="BX1592"/>
          <cell r="BY1592"/>
          <cell r="BZ1592"/>
          <cell r="CA1592"/>
          <cell r="CB1592"/>
          <cell r="CC1592"/>
          <cell r="CD1592"/>
          <cell r="CE1592"/>
          <cell r="CF1592"/>
          <cell r="CG1592"/>
          <cell r="CH1592"/>
          <cell r="CI1592"/>
          <cell r="CJ1592"/>
          <cell r="CK1592"/>
          <cell r="CL1592"/>
          <cell r="CM1592"/>
          <cell r="CN1592"/>
          <cell r="CO1592"/>
        </row>
        <row r="1593">
          <cell r="B1593">
            <v>2437</v>
          </cell>
          <cell r="C1593">
            <v>1589</v>
          </cell>
          <cell r="D1593">
            <v>23</v>
          </cell>
          <cell r="E1593">
            <v>1</v>
          </cell>
          <cell r="F1593">
            <v>2567</v>
          </cell>
          <cell r="G1593">
            <v>859053000922</v>
          </cell>
          <cell r="H1593" t="str">
            <v>นางสาว</v>
          </cell>
          <cell r="I1593" t="str">
            <v>สายฝน</v>
          </cell>
          <cell r="J1593" t="str">
            <v>ศรีสกุลดสาวภาคย์</v>
          </cell>
          <cell r="K1593"/>
          <cell r="L1593" t="str">
            <v>ดอยเต่า</v>
          </cell>
          <cell r="M1593" t="str">
            <v>เชียงใหม่ 3</v>
          </cell>
          <cell r="N1593">
            <v>8</v>
          </cell>
          <cell r="O1593"/>
          <cell r="P1593"/>
          <cell r="Q1593"/>
          <cell r="R1593"/>
          <cell r="S1593" t="str">
            <v>จังหวัดฮอด</v>
          </cell>
          <cell r="T1593" t="str">
            <v>ผบ.22</v>
          </cell>
          <cell r="U1593">
            <v>2559</v>
          </cell>
          <cell r="V1593" t="str">
            <v>ผบ.119</v>
          </cell>
          <cell r="W1593">
            <v>2559</v>
          </cell>
          <cell r="X1593"/>
          <cell r="Y1593"/>
          <cell r="Z1593"/>
          <cell r="AA1593"/>
          <cell r="AB1593"/>
          <cell r="AC1593"/>
          <cell r="AD1593"/>
          <cell r="AE1593"/>
          <cell r="AF1593"/>
          <cell r="AG1593"/>
          <cell r="AH1593"/>
          <cell r="AI1593"/>
          <cell r="AJ1593"/>
          <cell r="AK1593"/>
          <cell r="AL1593"/>
          <cell r="AM1593"/>
          <cell r="AN1593"/>
          <cell r="AO1593"/>
          <cell r="AP1593"/>
          <cell r="AQ1593"/>
          <cell r="AR1593"/>
          <cell r="AS1593"/>
          <cell r="AT1593"/>
          <cell r="AU1593"/>
          <cell r="AV1593"/>
          <cell r="AW1593"/>
          <cell r="AX1593"/>
          <cell r="AY1593"/>
          <cell r="AZ1593"/>
          <cell r="BA1593"/>
          <cell r="BB1593"/>
          <cell r="BC1593"/>
          <cell r="BD1593"/>
          <cell r="BE1593"/>
          <cell r="BF1593"/>
          <cell r="BG1593"/>
          <cell r="BH1593"/>
          <cell r="BI1593"/>
          <cell r="BJ1593"/>
          <cell r="BK1593"/>
          <cell r="BL1593" t="str">
            <v>นางสาวสายฝน ศรีสกุลดสาวภาคย์</v>
          </cell>
          <cell r="BM1593">
            <v>0</v>
          </cell>
          <cell r="BN1593"/>
          <cell r="BO1593"/>
          <cell r="BP1593"/>
          <cell r="BQ1593"/>
          <cell r="BR1593"/>
          <cell r="BS1593"/>
          <cell r="BT1593"/>
          <cell r="BU1593"/>
          <cell r="BV1593"/>
          <cell r="BW1593"/>
          <cell r="BX1593"/>
          <cell r="BY1593"/>
          <cell r="BZ1593"/>
          <cell r="CA1593"/>
          <cell r="CB1593"/>
          <cell r="CC1593"/>
          <cell r="CD1593"/>
          <cell r="CE1593"/>
          <cell r="CF1593"/>
          <cell r="CG1593"/>
          <cell r="CH1593"/>
          <cell r="CI1593"/>
          <cell r="CJ1593"/>
          <cell r="CK1593"/>
          <cell r="CL1593"/>
          <cell r="CM1593"/>
          <cell r="CN1593"/>
          <cell r="CO1593"/>
        </row>
        <row r="1594">
          <cell r="B1594">
            <v>2438</v>
          </cell>
          <cell r="C1594">
            <v>1590</v>
          </cell>
          <cell r="D1594">
            <v>23</v>
          </cell>
          <cell r="E1594">
            <v>1</v>
          </cell>
          <cell r="F1594">
            <v>2567</v>
          </cell>
          <cell r="G1594">
            <v>800023546487</v>
          </cell>
          <cell r="H1594" t="str">
            <v>นาง</v>
          </cell>
          <cell r="I1594" t="str">
            <v>ทองเหรียญ</v>
          </cell>
          <cell r="J1594" t="str">
            <v>แสนปัญญา</v>
          </cell>
          <cell r="K1594"/>
          <cell r="L1594" t="str">
            <v>ฮอด</v>
          </cell>
          <cell r="M1594" t="str">
            <v>เชียงใหม่ 3</v>
          </cell>
          <cell r="N1594">
            <v>8</v>
          </cell>
          <cell r="O1594"/>
          <cell r="P1594"/>
          <cell r="Q1594"/>
          <cell r="R1594"/>
          <cell r="S1594" t="str">
            <v>จังหวัดฮอด</v>
          </cell>
          <cell r="T1594" t="str">
            <v>ผบ.597</v>
          </cell>
          <cell r="U1594">
            <v>2558</v>
          </cell>
          <cell r="V1594" t="str">
            <v>ผบ.600</v>
          </cell>
          <cell r="W1594">
            <v>2558</v>
          </cell>
          <cell r="X1594"/>
          <cell r="Y1594"/>
          <cell r="Z1594"/>
          <cell r="AA1594"/>
          <cell r="AB1594"/>
          <cell r="AC1594"/>
          <cell r="AD1594"/>
          <cell r="AE1594"/>
          <cell r="AF1594"/>
          <cell r="AG1594"/>
          <cell r="AH1594"/>
          <cell r="AI1594"/>
          <cell r="AJ1594"/>
          <cell r="AK1594"/>
          <cell r="AL1594"/>
          <cell r="AM1594"/>
          <cell r="AN1594"/>
          <cell r="AO1594"/>
          <cell r="AP1594"/>
          <cell r="AQ1594"/>
          <cell r="AR1594"/>
          <cell r="AS1594"/>
          <cell r="AT1594"/>
          <cell r="AU1594"/>
          <cell r="AV1594"/>
          <cell r="AW1594"/>
          <cell r="AX1594"/>
          <cell r="AY1594"/>
          <cell r="AZ1594"/>
          <cell r="BA1594"/>
          <cell r="BB1594"/>
          <cell r="BC1594"/>
          <cell r="BD1594"/>
          <cell r="BE1594"/>
          <cell r="BF1594"/>
          <cell r="BG1594"/>
          <cell r="BH1594"/>
          <cell r="BI1594"/>
          <cell r="BJ1594"/>
          <cell r="BK1594"/>
          <cell r="BL1594" t="str">
            <v>นางทองเหรียญ แสนปัญญา</v>
          </cell>
          <cell r="BM1594">
            <v>0</v>
          </cell>
          <cell r="BN1594"/>
          <cell r="BO1594"/>
          <cell r="BP1594"/>
          <cell r="BQ1594"/>
          <cell r="BR1594"/>
          <cell r="BS1594"/>
          <cell r="BT1594"/>
          <cell r="BU1594"/>
          <cell r="BV1594"/>
          <cell r="BW1594"/>
          <cell r="BX1594"/>
          <cell r="BY1594"/>
          <cell r="BZ1594"/>
          <cell r="CA1594"/>
          <cell r="CB1594"/>
          <cell r="CC1594"/>
          <cell r="CD1594"/>
          <cell r="CE1594"/>
          <cell r="CF1594"/>
          <cell r="CG1594"/>
          <cell r="CH1594"/>
          <cell r="CI1594"/>
          <cell r="CJ1594"/>
          <cell r="CK1594"/>
          <cell r="CL1594"/>
          <cell r="CM1594"/>
          <cell r="CN1594"/>
          <cell r="CO1594"/>
        </row>
        <row r="1595">
          <cell r="B1595">
            <v>2439</v>
          </cell>
          <cell r="C1595">
            <v>1591</v>
          </cell>
          <cell r="D1595">
            <v>25</v>
          </cell>
          <cell r="E1595">
            <v>1</v>
          </cell>
          <cell r="F1595">
            <v>2567</v>
          </cell>
          <cell r="G1595" t="str">
            <v>800056042438,
 800077713405</v>
          </cell>
          <cell r="H1595" t="str">
            <v>นางสาว</v>
          </cell>
          <cell r="I1595" t="str">
            <v>พรพิมล</v>
          </cell>
          <cell r="J1595" t="str">
            <v>ดีนะ</v>
          </cell>
          <cell r="K1595">
            <v>1501800074950</v>
          </cell>
          <cell r="L1595" t="str">
            <v>อมก๋อย</v>
          </cell>
          <cell r="M1595" t="str">
            <v>เชียงใหม่ 3</v>
          </cell>
          <cell r="N1595">
            <v>8</v>
          </cell>
          <cell r="O1595" t="str">
            <v>ธนาคารประชาชน</v>
          </cell>
          <cell r="P1595" t="str">
            <v>1.บุคคลค้ำประกัน</v>
          </cell>
          <cell r="Q1595">
            <v>76349.61</v>
          </cell>
          <cell r="R1595">
            <v>18843.650000000001</v>
          </cell>
          <cell r="S1595" t="str">
            <v>จังหวัดฮอด</v>
          </cell>
          <cell r="T1595" t="str">
            <v>ผบE210</v>
          </cell>
          <cell r="U1595">
            <v>2563</v>
          </cell>
          <cell r="V1595" t="str">
            <v>ผบE331</v>
          </cell>
          <cell r="W1595">
            <v>2563</v>
          </cell>
          <cell r="X1595">
            <v>10</v>
          </cell>
          <cell r="Y1595">
            <v>9</v>
          </cell>
          <cell r="Z1595">
            <v>2563</v>
          </cell>
          <cell r="AA1595"/>
          <cell r="AB1595"/>
          <cell r="AC1595"/>
          <cell r="AD1595"/>
          <cell r="AE1595"/>
          <cell r="AF1595"/>
          <cell r="AG1595"/>
          <cell r="AH1595"/>
          <cell r="AI1595"/>
          <cell r="AJ1595"/>
          <cell r="AK1595"/>
          <cell r="AL1595"/>
          <cell r="AM1595"/>
          <cell r="AN1595"/>
          <cell r="AO1595"/>
          <cell r="AP1595"/>
          <cell r="AQ1595"/>
          <cell r="AR1595"/>
          <cell r="AS1595"/>
          <cell r="AT1595"/>
          <cell r="AU1595"/>
          <cell r="AV1595"/>
          <cell r="AW1595"/>
          <cell r="AX1595"/>
          <cell r="AY1595"/>
          <cell r="AZ1595"/>
          <cell r="BA1595"/>
          <cell r="BB1595"/>
          <cell r="BC1595"/>
          <cell r="BD1595"/>
          <cell r="BE1595"/>
          <cell r="BF1595"/>
          <cell r="BG1595"/>
          <cell r="BH1595"/>
          <cell r="BI1595"/>
          <cell r="BJ1595"/>
          <cell r="BK1595"/>
          <cell r="BL1595" t="str">
            <v>นางสาวพรพิมล ดีนะ</v>
          </cell>
          <cell r="BM1595">
            <v>883262011669</v>
          </cell>
          <cell r="BN1595"/>
          <cell r="BO1595"/>
          <cell r="BP1595"/>
          <cell r="BQ1595"/>
          <cell r="BR1595"/>
          <cell r="BS1595"/>
          <cell r="BT1595"/>
          <cell r="BU1595"/>
          <cell r="BV1595"/>
          <cell r="BW1595"/>
          <cell r="BX1595"/>
          <cell r="BY1595"/>
          <cell r="BZ1595"/>
          <cell r="CA1595"/>
          <cell r="CB1595"/>
          <cell r="CC1595"/>
          <cell r="CD1595"/>
          <cell r="CE1595"/>
          <cell r="CF1595"/>
          <cell r="CG1595"/>
          <cell r="CH1595"/>
          <cell r="CI1595"/>
          <cell r="CJ1595"/>
          <cell r="CK1595"/>
          <cell r="CL1595"/>
          <cell r="CM1595"/>
          <cell r="CN1595"/>
          <cell r="CO1595"/>
        </row>
        <row r="1596">
          <cell r="B1596">
            <v>2440</v>
          </cell>
          <cell r="C1596">
            <v>1592</v>
          </cell>
          <cell r="D1596">
            <v>25</v>
          </cell>
          <cell r="E1596">
            <v>1</v>
          </cell>
          <cell r="F1596">
            <v>2567</v>
          </cell>
          <cell r="G1596" t="str">
            <v>800071176211, 800062370302</v>
          </cell>
          <cell r="H1596" t="str">
            <v>นาย</v>
          </cell>
          <cell r="I1596" t="str">
            <v>วิทยา</v>
          </cell>
          <cell r="J1596" t="str">
            <v>เจริญอายุวัฒ</v>
          </cell>
          <cell r="K1596">
            <v>2501800081822</v>
          </cell>
          <cell r="L1596" t="str">
            <v>อมก๋อย</v>
          </cell>
          <cell r="M1596" t="str">
            <v>เชียงใหม่ 3</v>
          </cell>
          <cell r="N1596">
            <v>8</v>
          </cell>
          <cell r="O1596" t="str">
            <v>แก้ไขหนี้ฯ, ธนาคารประชาชน</v>
          </cell>
          <cell r="P1596" t="str">
            <v>1.บุคคลค้ำประกัน</v>
          </cell>
          <cell r="Q1596">
            <v>37920.99</v>
          </cell>
          <cell r="R1596">
            <v>13100.95</v>
          </cell>
          <cell r="S1596" t="str">
            <v>จังหวัดฮอด</v>
          </cell>
          <cell r="T1596" t="str">
            <v>ผบ19</v>
          </cell>
          <cell r="U1596">
            <v>2564</v>
          </cell>
          <cell r="V1596" t="str">
            <v>ผบ39</v>
          </cell>
          <cell r="W1596">
            <v>2564</v>
          </cell>
          <cell r="X1596">
            <v>1</v>
          </cell>
          <cell r="Y1596">
            <v>6</v>
          </cell>
          <cell r="Z1596">
            <v>2564</v>
          </cell>
          <cell r="AA1596"/>
          <cell r="AB1596"/>
          <cell r="AC1596"/>
          <cell r="AD1596"/>
          <cell r="AE1596"/>
          <cell r="AF1596"/>
          <cell r="AG1596">
            <v>7</v>
          </cell>
          <cell r="AH1596">
            <v>6</v>
          </cell>
          <cell r="AI1596">
            <v>2565</v>
          </cell>
          <cell r="AJ1596"/>
          <cell r="AK1596"/>
          <cell r="AL1596"/>
          <cell r="AM1596"/>
          <cell r="AN1596"/>
          <cell r="AO1596"/>
          <cell r="AP1596"/>
          <cell r="AQ1596"/>
          <cell r="AR1596"/>
          <cell r="AS1596"/>
          <cell r="AT1596"/>
          <cell r="AU1596"/>
          <cell r="AV1596"/>
          <cell r="AW1596"/>
          <cell r="AX1596"/>
          <cell r="AY1596"/>
          <cell r="AZ1596"/>
          <cell r="BA1596"/>
          <cell r="BB1596"/>
          <cell r="BC1596"/>
          <cell r="BD1596"/>
          <cell r="BE1596"/>
          <cell r="BF1596"/>
          <cell r="BG1596"/>
          <cell r="BH1596"/>
          <cell r="BI1596"/>
          <cell r="BJ1596"/>
          <cell r="BK1596"/>
          <cell r="BL1596" t="str">
            <v>นายวิทยา เจริญอายุวัฒ</v>
          </cell>
          <cell r="BM1596">
            <v>883263011620</v>
          </cell>
          <cell r="BN1596"/>
          <cell r="BO1596"/>
          <cell r="BP1596"/>
          <cell r="BQ1596"/>
          <cell r="BR1596"/>
          <cell r="BS1596"/>
          <cell r="BT1596"/>
          <cell r="BU1596"/>
          <cell r="BV1596"/>
          <cell r="BW1596"/>
          <cell r="BX1596"/>
          <cell r="BY1596"/>
          <cell r="BZ1596"/>
          <cell r="CA1596"/>
          <cell r="CB1596"/>
          <cell r="CC1596"/>
          <cell r="CD1596"/>
          <cell r="CE1596"/>
          <cell r="CF1596"/>
          <cell r="CG1596"/>
          <cell r="CH1596"/>
          <cell r="CI1596"/>
          <cell r="CJ1596"/>
          <cell r="CK1596"/>
          <cell r="CL1596"/>
          <cell r="CM1596"/>
          <cell r="CN1596"/>
          <cell r="CO1596"/>
        </row>
        <row r="1597">
          <cell r="B1597">
            <v>2441</v>
          </cell>
          <cell r="C1597">
            <v>1593</v>
          </cell>
          <cell r="D1597">
            <v>25</v>
          </cell>
          <cell r="E1597">
            <v>1</v>
          </cell>
          <cell r="F1597">
            <v>2567</v>
          </cell>
          <cell r="G1597" t="str">
            <v>800073300793, 800097659448</v>
          </cell>
          <cell r="H1597" t="str">
            <v>นางสาว</v>
          </cell>
          <cell r="I1597" t="str">
            <v>อรพินธิ์</v>
          </cell>
          <cell r="J1597" t="str">
            <v>จี่มะลิ</v>
          </cell>
          <cell r="K1597">
            <v>3501800012004</v>
          </cell>
          <cell r="L1597" t="str">
            <v>อมก๋อย</v>
          </cell>
          <cell r="M1597" t="str">
            <v>เชียงใหม่ 3</v>
          </cell>
          <cell r="N1597">
            <v>8</v>
          </cell>
          <cell r="O1597" t="str">
            <v>แก้ไขหนี้ฯ</v>
          </cell>
          <cell r="P1597" t="str">
            <v>1.บุคคลค้ำประกัน</v>
          </cell>
          <cell r="Q1597">
            <v>32411.59</v>
          </cell>
          <cell r="R1597">
            <v>7581.68</v>
          </cell>
          <cell r="S1597" t="str">
            <v>จังหวัดฮอด</v>
          </cell>
          <cell r="T1597" t="str">
            <v>ผบE169</v>
          </cell>
          <cell r="U1597">
            <v>2563</v>
          </cell>
          <cell r="V1597" t="str">
            <v>ผบE265</v>
          </cell>
          <cell r="W1597">
            <v>2563</v>
          </cell>
          <cell r="X1597"/>
          <cell r="Y1597"/>
          <cell r="Z1597"/>
          <cell r="AA1597">
            <v>2</v>
          </cell>
          <cell r="AB1597">
            <v>9</v>
          </cell>
          <cell r="AC1597">
            <v>2563</v>
          </cell>
          <cell r="AD1597"/>
          <cell r="AE1597"/>
          <cell r="AF1597"/>
          <cell r="AG1597"/>
          <cell r="AH1597"/>
          <cell r="AI1597"/>
          <cell r="AJ1597"/>
          <cell r="AK1597"/>
          <cell r="AL1597"/>
          <cell r="AM1597"/>
          <cell r="AN1597"/>
          <cell r="AO1597"/>
          <cell r="AP1597"/>
          <cell r="AQ1597"/>
          <cell r="AR1597"/>
          <cell r="AS1597"/>
          <cell r="AT1597"/>
          <cell r="AU1597"/>
          <cell r="AV1597"/>
          <cell r="AW1597"/>
          <cell r="AX1597"/>
          <cell r="AY1597"/>
          <cell r="AZ1597"/>
          <cell r="BA1597"/>
          <cell r="BB1597"/>
          <cell r="BC1597"/>
          <cell r="BD1597"/>
          <cell r="BE1597"/>
          <cell r="BF1597"/>
          <cell r="BG1597"/>
          <cell r="BH1597"/>
          <cell r="BI1597"/>
          <cell r="BJ1597"/>
          <cell r="BK1597"/>
          <cell r="BL1597" t="str">
            <v>นางสาวอรพินธิ์ จี่มะลิ</v>
          </cell>
          <cell r="BM1597">
            <v>883262011656</v>
          </cell>
          <cell r="BN1597"/>
          <cell r="BO1597"/>
          <cell r="BP1597"/>
          <cell r="BQ1597"/>
          <cell r="BR1597"/>
          <cell r="BS1597"/>
          <cell r="BT1597"/>
          <cell r="BU1597"/>
          <cell r="BV1597"/>
          <cell r="BW1597"/>
          <cell r="BX1597"/>
          <cell r="BY1597"/>
          <cell r="BZ1597"/>
          <cell r="CA1597"/>
          <cell r="CB1597"/>
          <cell r="CC1597"/>
          <cell r="CD1597"/>
          <cell r="CE1597"/>
          <cell r="CF1597"/>
          <cell r="CG1597"/>
          <cell r="CH1597"/>
          <cell r="CI1597"/>
          <cell r="CJ1597"/>
          <cell r="CK1597"/>
          <cell r="CL1597"/>
          <cell r="CM1597"/>
          <cell r="CN1597"/>
          <cell r="CO1597"/>
        </row>
        <row r="1598">
          <cell r="B1598">
            <v>2442</v>
          </cell>
          <cell r="C1598">
            <v>1594</v>
          </cell>
          <cell r="D1598">
            <v>25</v>
          </cell>
          <cell r="E1598">
            <v>1</v>
          </cell>
          <cell r="F1598">
            <v>2567</v>
          </cell>
          <cell r="G1598">
            <v>800076741258</v>
          </cell>
          <cell r="H1598" t="str">
            <v>นาย</v>
          </cell>
          <cell r="I1598" t="str">
            <v>บุญชม</v>
          </cell>
          <cell r="J1598" t="str">
            <v>ขอนพืช</v>
          </cell>
          <cell r="K1598">
            <v>3540600085309</v>
          </cell>
          <cell r="L1598" t="str">
            <v>อมก๋อย</v>
          </cell>
          <cell r="M1598" t="str">
            <v>เชียงใหม่ 3</v>
          </cell>
          <cell r="N1598">
            <v>8</v>
          </cell>
          <cell r="O1598" t="str">
            <v>เคหะ, ไทรทอง, ไทรทอง</v>
          </cell>
          <cell r="P1598" t="str">
            <v>1.บุคคลค้ำประกัน</v>
          </cell>
          <cell r="Q1598">
            <v>37228.019999999997</v>
          </cell>
          <cell r="R1598">
            <v>6236.13</v>
          </cell>
          <cell r="S1598" t="str">
            <v>จังหวัดฮอด</v>
          </cell>
          <cell r="T1598" t="str">
            <v>ผบ1036</v>
          </cell>
          <cell r="U1598">
            <v>2562</v>
          </cell>
          <cell r="V1598" t="str">
            <v>ผบ1174</v>
          </cell>
          <cell r="W1598">
            <v>2562</v>
          </cell>
          <cell r="X1598"/>
          <cell r="Y1598"/>
          <cell r="Z1598"/>
          <cell r="AA1598">
            <v>19</v>
          </cell>
          <cell r="AB1598">
            <v>11</v>
          </cell>
          <cell r="AC1598">
            <v>2562</v>
          </cell>
          <cell r="AD1598"/>
          <cell r="AE1598"/>
          <cell r="AF1598"/>
          <cell r="AG1598"/>
          <cell r="AH1598"/>
          <cell r="AI1598"/>
          <cell r="AJ1598"/>
          <cell r="AK1598"/>
          <cell r="AL1598"/>
          <cell r="AM1598"/>
          <cell r="AN1598"/>
          <cell r="AO1598"/>
          <cell r="AP1598"/>
          <cell r="AQ1598"/>
          <cell r="AR1598"/>
          <cell r="AS1598"/>
          <cell r="AT1598"/>
          <cell r="AU1598"/>
          <cell r="AV1598"/>
          <cell r="AW1598"/>
          <cell r="AX1598"/>
          <cell r="AY1598"/>
          <cell r="AZ1598"/>
          <cell r="BA1598"/>
          <cell r="BB1598"/>
          <cell r="BC1598"/>
          <cell r="BD1598"/>
          <cell r="BE1598"/>
          <cell r="BF1598"/>
          <cell r="BG1598"/>
          <cell r="BH1598"/>
          <cell r="BI1598"/>
          <cell r="BJ1598"/>
          <cell r="BK1598"/>
          <cell r="BL1598" t="str">
            <v>นายบุญชม ขอนพืช</v>
          </cell>
          <cell r="BM1598">
            <v>883262011661</v>
          </cell>
          <cell r="BN1598"/>
          <cell r="BO1598"/>
          <cell r="BP1598"/>
          <cell r="BQ1598"/>
          <cell r="BR1598"/>
          <cell r="BS1598"/>
          <cell r="BT1598"/>
          <cell r="BU1598"/>
          <cell r="BV1598"/>
          <cell r="BW1598"/>
          <cell r="BX1598"/>
          <cell r="BY1598"/>
          <cell r="BZ1598"/>
          <cell r="CA1598"/>
          <cell r="CB1598"/>
          <cell r="CC1598"/>
          <cell r="CD1598"/>
          <cell r="CE1598"/>
          <cell r="CF1598"/>
          <cell r="CG1598"/>
          <cell r="CH1598"/>
          <cell r="CI1598"/>
          <cell r="CJ1598"/>
          <cell r="CK1598"/>
          <cell r="CL1598"/>
          <cell r="CM1598"/>
          <cell r="CN1598"/>
          <cell r="CO1598"/>
        </row>
        <row r="1599">
          <cell r="B1599">
            <v>2443</v>
          </cell>
          <cell r="C1599">
            <v>1595</v>
          </cell>
          <cell r="D1599">
            <v>31</v>
          </cell>
          <cell r="E1599">
            <v>1</v>
          </cell>
          <cell r="F1599">
            <v>2567</v>
          </cell>
          <cell r="G1599">
            <v>800028944646</v>
          </cell>
          <cell r="H1599" t="str">
            <v>นาย</v>
          </cell>
          <cell r="I1599" t="str">
            <v>สุชาติ</v>
          </cell>
          <cell r="J1599" t="str">
            <v>เทียนทอง</v>
          </cell>
          <cell r="K1599" t="str">
            <v>3 5407 00442 53 7</v>
          </cell>
          <cell r="L1599" t="str">
            <v>ดอยสะเก็ด</v>
          </cell>
          <cell r="M1599" t="str">
            <v>เชียงใหม่ 2</v>
          </cell>
          <cell r="N1599">
            <v>8</v>
          </cell>
          <cell r="O1599"/>
          <cell r="P1599" t="str">
            <v>1.บุคคลค้ำประกัน</v>
          </cell>
          <cell r="Q1599"/>
          <cell r="R1599"/>
          <cell r="S1599" t="str">
            <v>จังหวัดแพร่</v>
          </cell>
          <cell r="T1599" t="str">
            <v>ผบ.2265</v>
          </cell>
          <cell r="U1599">
            <v>2557</v>
          </cell>
          <cell r="V1599" t="str">
            <v>ผบ.2482</v>
          </cell>
          <cell r="W1599">
            <v>2557</v>
          </cell>
          <cell r="X1599">
            <v>27</v>
          </cell>
          <cell r="Y1599">
            <v>10</v>
          </cell>
          <cell r="Z1599">
            <v>2557</v>
          </cell>
          <cell r="AA1599"/>
          <cell r="AB1599"/>
          <cell r="AC1599"/>
          <cell r="AD1599"/>
          <cell r="AE1599"/>
          <cell r="AF1599"/>
          <cell r="AG1599"/>
          <cell r="AH1599"/>
          <cell r="AI1599"/>
          <cell r="AJ1599"/>
          <cell r="AK1599"/>
          <cell r="AL1599"/>
          <cell r="AM1599"/>
          <cell r="AN1599"/>
          <cell r="AO1599"/>
          <cell r="AP1599"/>
          <cell r="AQ1599"/>
          <cell r="AR1599"/>
          <cell r="AS1599"/>
          <cell r="AT1599"/>
          <cell r="AU1599"/>
          <cell r="AV1599"/>
          <cell r="AW1599"/>
          <cell r="AX1599"/>
          <cell r="AY1599"/>
          <cell r="AZ1599"/>
          <cell r="BA1599"/>
          <cell r="BB1599"/>
          <cell r="BC1599"/>
          <cell r="BD1599"/>
          <cell r="BE1599"/>
          <cell r="BF1599"/>
          <cell r="BG1599"/>
          <cell r="BH1599"/>
          <cell r="BI1599"/>
          <cell r="BJ1599"/>
          <cell r="BK1599"/>
          <cell r="BL1599" t="str">
            <v>นายสุชาติ เทียนทอง</v>
          </cell>
          <cell r="BM1599">
            <v>0</v>
          </cell>
          <cell r="BN1599"/>
          <cell r="BO1599"/>
          <cell r="BP1599"/>
          <cell r="BQ1599"/>
          <cell r="BR1599"/>
          <cell r="BS1599"/>
          <cell r="BT1599"/>
          <cell r="BU1599"/>
          <cell r="BV1599"/>
          <cell r="BW1599"/>
          <cell r="BX1599"/>
          <cell r="BY1599"/>
          <cell r="BZ1599"/>
          <cell r="CA1599"/>
          <cell r="CB1599"/>
          <cell r="CC1599"/>
          <cell r="CD1599"/>
          <cell r="CE1599"/>
          <cell r="CF1599"/>
          <cell r="CG1599"/>
          <cell r="CH1599"/>
          <cell r="CI1599"/>
          <cell r="CJ1599"/>
          <cell r="CK1599"/>
          <cell r="CL1599"/>
          <cell r="CM1599"/>
          <cell r="CN1599"/>
          <cell r="CO1599"/>
        </row>
        <row r="1600">
          <cell r="B1600">
            <v>2444</v>
          </cell>
          <cell r="C1600">
            <v>1596</v>
          </cell>
          <cell r="D1600">
            <v>25</v>
          </cell>
          <cell r="E1600">
            <v>1</v>
          </cell>
          <cell r="F1600">
            <v>2567</v>
          </cell>
          <cell r="G1600">
            <v>800075028780</v>
          </cell>
          <cell r="H1600" t="str">
            <v>นาย</v>
          </cell>
          <cell r="I1600" t="str">
            <v xml:space="preserve">นครินทร์ </v>
          </cell>
          <cell r="J1600" t="str">
            <v>ญาติมาก</v>
          </cell>
          <cell r="K1600">
            <v>1500400057852</v>
          </cell>
          <cell r="L1600" t="str">
            <v>อมก๋อย</v>
          </cell>
          <cell r="M1600" t="str">
            <v>เชียงใหม่ 3</v>
          </cell>
          <cell r="N1600">
            <v>8</v>
          </cell>
          <cell r="O1600" t="str">
            <v>ธนาคารประชาชน</v>
          </cell>
          <cell r="P1600" t="str">
            <v>1.บุคคลค้ำประกัน</v>
          </cell>
          <cell r="Q1600">
            <v>83330</v>
          </cell>
          <cell r="R1600">
            <v>15085.06</v>
          </cell>
          <cell r="S1600" t="str">
            <v>จังหวัดฮอด</v>
          </cell>
          <cell r="T1600" t="str">
            <v>ผบ1037</v>
          </cell>
          <cell r="U1600">
            <v>2562</v>
          </cell>
          <cell r="V1600" t="str">
            <v>ผบ1175</v>
          </cell>
          <cell r="W1600">
            <v>2562</v>
          </cell>
          <cell r="X1600"/>
          <cell r="Y1600"/>
          <cell r="Z1600"/>
          <cell r="AA1600">
            <v>19</v>
          </cell>
          <cell r="AB1600">
            <v>11</v>
          </cell>
          <cell r="AC1600">
            <v>2562</v>
          </cell>
          <cell r="AD1600"/>
          <cell r="AE1600"/>
          <cell r="AF1600"/>
          <cell r="AG1600"/>
          <cell r="AH1600"/>
          <cell r="AI1600"/>
          <cell r="AJ1600"/>
          <cell r="AK1600"/>
          <cell r="AL1600"/>
          <cell r="AM1600"/>
          <cell r="AN1600"/>
          <cell r="AO1600"/>
          <cell r="AP1600"/>
          <cell r="AQ1600"/>
          <cell r="AR1600"/>
          <cell r="AS1600"/>
          <cell r="AT1600"/>
          <cell r="AU1600"/>
          <cell r="AV1600"/>
          <cell r="AW1600"/>
          <cell r="AX1600"/>
          <cell r="AY1600"/>
          <cell r="AZ1600"/>
          <cell r="BA1600"/>
          <cell r="BB1600"/>
          <cell r="BC1600"/>
          <cell r="BD1600"/>
          <cell r="BE1600"/>
          <cell r="BF1600"/>
          <cell r="BG1600"/>
          <cell r="BH1600"/>
          <cell r="BI1600"/>
          <cell r="BJ1600"/>
          <cell r="BK1600"/>
          <cell r="BL1600" t="str">
            <v>นายนครินทร์  ญาติมาก</v>
          </cell>
          <cell r="BM1600">
            <v>883262011662</v>
          </cell>
          <cell r="BN1600"/>
          <cell r="BO1600"/>
          <cell r="BP1600"/>
          <cell r="BQ1600"/>
          <cell r="BR1600"/>
          <cell r="BS1600"/>
          <cell r="BT1600"/>
          <cell r="BU1600"/>
          <cell r="BV1600"/>
          <cell r="BW1600"/>
          <cell r="BX1600"/>
          <cell r="BY1600"/>
          <cell r="BZ1600"/>
          <cell r="CA1600"/>
          <cell r="CB1600"/>
          <cell r="CC1600"/>
          <cell r="CD1600"/>
          <cell r="CE1600"/>
          <cell r="CF1600"/>
          <cell r="CG1600"/>
          <cell r="CH1600"/>
          <cell r="CI1600"/>
          <cell r="CJ1600"/>
          <cell r="CK1600"/>
          <cell r="CL1600"/>
          <cell r="CM1600"/>
          <cell r="CN1600"/>
          <cell r="CO1600"/>
        </row>
        <row r="1601">
          <cell r="B1601">
            <v>2445</v>
          </cell>
          <cell r="C1601">
            <v>1597</v>
          </cell>
          <cell r="D1601">
            <v>25</v>
          </cell>
          <cell r="E1601">
            <v>1</v>
          </cell>
          <cell r="F1601">
            <v>2567</v>
          </cell>
          <cell r="G1601">
            <v>800072148938</v>
          </cell>
          <cell r="H1601" t="str">
            <v>นางสาว</v>
          </cell>
          <cell r="I1601" t="str">
            <v>พิมฤทัย</v>
          </cell>
          <cell r="J1601" t="str">
            <v>ไชยวงษ์</v>
          </cell>
          <cell r="K1601">
            <v>1501800073597</v>
          </cell>
          <cell r="L1601" t="str">
            <v>อมก๋อย</v>
          </cell>
          <cell r="M1601" t="str">
            <v>เชียงใหม่ 3</v>
          </cell>
          <cell r="N1601">
            <v>8</v>
          </cell>
          <cell r="O1601" t="str">
            <v>แก้ไขหนี้ฯ</v>
          </cell>
          <cell r="P1601" t="str">
            <v>1.บุคคลค้ำประกัน</v>
          </cell>
          <cell r="Q1601">
            <v>40277</v>
          </cell>
          <cell r="R1601">
            <v>10178.950000000001</v>
          </cell>
          <cell r="S1601" t="str">
            <v>จังหวัดฮอด</v>
          </cell>
          <cell r="T1601" t="str">
            <v>ผบ1038</v>
          </cell>
          <cell r="U1601">
            <v>2562</v>
          </cell>
          <cell r="V1601" t="str">
            <v>ผบ1176</v>
          </cell>
          <cell r="W1601">
            <v>2562</v>
          </cell>
          <cell r="X1601"/>
          <cell r="Y1601"/>
          <cell r="Z1601"/>
          <cell r="AA1601">
            <v>19</v>
          </cell>
          <cell r="AB1601">
            <v>11</v>
          </cell>
          <cell r="AC1601">
            <v>2562</v>
          </cell>
          <cell r="AD1601"/>
          <cell r="AE1601"/>
          <cell r="AF1601"/>
          <cell r="AG1601"/>
          <cell r="AH1601"/>
          <cell r="AI1601"/>
          <cell r="AJ1601"/>
          <cell r="AK1601"/>
          <cell r="AL1601"/>
          <cell r="AM1601"/>
          <cell r="AN1601"/>
          <cell r="AO1601"/>
          <cell r="AP1601"/>
          <cell r="AQ1601"/>
          <cell r="AR1601"/>
          <cell r="AS1601"/>
          <cell r="AT1601"/>
          <cell r="AU1601"/>
          <cell r="AV1601"/>
          <cell r="AW1601"/>
          <cell r="AX1601"/>
          <cell r="AY1601"/>
          <cell r="AZ1601"/>
          <cell r="BA1601"/>
          <cell r="BB1601"/>
          <cell r="BC1601"/>
          <cell r="BD1601"/>
          <cell r="BE1601"/>
          <cell r="BF1601"/>
          <cell r="BG1601"/>
          <cell r="BH1601"/>
          <cell r="BI1601"/>
          <cell r="BJ1601"/>
          <cell r="BK1601"/>
          <cell r="BL1601" t="str">
            <v>นางสาวพิมฤทัย ไชยวงษ์</v>
          </cell>
          <cell r="BM1601">
            <v>883262011665</v>
          </cell>
          <cell r="BN1601"/>
          <cell r="BO1601"/>
          <cell r="BP1601"/>
          <cell r="BQ1601"/>
          <cell r="BR1601"/>
          <cell r="BS1601"/>
          <cell r="BT1601"/>
          <cell r="BU1601"/>
          <cell r="BV1601"/>
          <cell r="BW1601"/>
          <cell r="BX1601"/>
          <cell r="BY1601"/>
          <cell r="BZ1601"/>
          <cell r="CA1601"/>
          <cell r="CB1601"/>
          <cell r="CC1601"/>
          <cell r="CD1601"/>
          <cell r="CE1601"/>
          <cell r="CF1601"/>
          <cell r="CG1601"/>
          <cell r="CH1601"/>
          <cell r="CI1601"/>
          <cell r="CJ1601"/>
          <cell r="CK1601"/>
          <cell r="CL1601"/>
          <cell r="CM1601"/>
          <cell r="CN1601"/>
          <cell r="CO1601"/>
        </row>
        <row r="1602">
          <cell r="B1602">
            <v>2446</v>
          </cell>
          <cell r="C1602">
            <v>1598</v>
          </cell>
          <cell r="D1602">
            <v>25</v>
          </cell>
          <cell r="E1602">
            <v>1</v>
          </cell>
          <cell r="F1602">
            <v>2567</v>
          </cell>
          <cell r="G1602" t="str">
            <v>800087363175, 800087363183, 800087363167</v>
          </cell>
          <cell r="H1602" t="str">
            <v>นางสาว</v>
          </cell>
          <cell r="I1602" t="str">
            <v>มัณฑนา</v>
          </cell>
          <cell r="J1602" t="str">
            <v>ดาวเลิศ</v>
          </cell>
          <cell r="K1602">
            <v>1509900032831</v>
          </cell>
          <cell r="L1602" t="str">
            <v>อมก๋อย</v>
          </cell>
          <cell r="M1602" t="str">
            <v>เชียงใหม่ 2</v>
          </cell>
          <cell r="N1602">
            <v>8</v>
          </cell>
          <cell r="O1602" t="str">
            <v>เคหะ, ไทรทอง, ไทรทอง</v>
          </cell>
          <cell r="P1602" t="str">
            <v>2.หลักทรัพย์ค้ำประกัน</v>
          </cell>
          <cell r="Q1602">
            <v>2529940.9700000002</v>
          </cell>
          <cell r="R1602">
            <v>322602.84000000003</v>
          </cell>
          <cell r="S1602" t="str">
            <v>จังหวัดเชียงใหม่</v>
          </cell>
          <cell r="T1602" t="str">
            <v>ผบE689</v>
          </cell>
          <cell r="U1602">
            <v>2566</v>
          </cell>
          <cell r="V1602" t="str">
            <v>ผบE917</v>
          </cell>
          <cell r="W1602">
            <v>2566</v>
          </cell>
          <cell r="X1602">
            <v>12</v>
          </cell>
          <cell r="Y1602">
            <v>6</v>
          </cell>
          <cell r="Z1602">
            <v>2566</v>
          </cell>
          <cell r="AA1602"/>
          <cell r="AB1602"/>
          <cell r="AC1602"/>
          <cell r="AD1602"/>
          <cell r="AE1602"/>
          <cell r="AF1602"/>
          <cell r="AG1602"/>
          <cell r="AH1602"/>
          <cell r="AI1602"/>
          <cell r="AJ1602"/>
          <cell r="AK1602"/>
          <cell r="AL1602"/>
          <cell r="AM1602"/>
          <cell r="AN1602"/>
          <cell r="AO1602"/>
          <cell r="AP1602"/>
          <cell r="AQ1602"/>
          <cell r="AR1602"/>
          <cell r="AS1602"/>
          <cell r="AT1602"/>
          <cell r="AU1602"/>
          <cell r="AV1602"/>
          <cell r="AW1602"/>
          <cell r="AX1602"/>
          <cell r="AY1602"/>
          <cell r="AZ1602"/>
          <cell r="BA1602"/>
          <cell r="BB1602"/>
          <cell r="BC1602"/>
          <cell r="BD1602"/>
          <cell r="BE1602"/>
          <cell r="BF1602"/>
          <cell r="BG1602"/>
          <cell r="BH1602"/>
          <cell r="BI1602"/>
          <cell r="BJ1602"/>
          <cell r="BK1602"/>
          <cell r="BL1602" t="str">
            <v>นางสาวมัณฑนา ดาวเลิศ</v>
          </cell>
          <cell r="BM1602">
            <v>888166010068</v>
          </cell>
          <cell r="BN1602"/>
          <cell r="BO1602"/>
          <cell r="BP1602"/>
          <cell r="BQ1602"/>
          <cell r="BR1602"/>
          <cell r="BS1602"/>
          <cell r="BT1602"/>
          <cell r="BU1602"/>
          <cell r="BV1602"/>
          <cell r="BW1602"/>
          <cell r="BX1602"/>
          <cell r="BY1602"/>
          <cell r="BZ1602"/>
          <cell r="CA1602"/>
          <cell r="CB1602"/>
          <cell r="CC1602"/>
          <cell r="CD1602"/>
          <cell r="CE1602"/>
          <cell r="CF1602"/>
          <cell r="CG1602"/>
          <cell r="CH1602"/>
          <cell r="CI1602"/>
          <cell r="CJ1602"/>
          <cell r="CK1602"/>
          <cell r="CL1602"/>
          <cell r="CM1602"/>
          <cell r="CN1602"/>
          <cell r="CO1602"/>
        </row>
        <row r="1603">
          <cell r="B1603">
            <v>2447</v>
          </cell>
          <cell r="C1603">
            <v>1599</v>
          </cell>
          <cell r="D1603">
            <v>25</v>
          </cell>
          <cell r="E1603">
            <v>1</v>
          </cell>
          <cell r="F1603">
            <v>2567</v>
          </cell>
          <cell r="G1603">
            <v>800055923216</v>
          </cell>
          <cell r="H1603" t="str">
            <v>นางสาว</v>
          </cell>
          <cell r="I1603" t="str">
            <v>สมศรี</v>
          </cell>
          <cell r="J1603" t="str">
            <v>วีรยุทธกำจร</v>
          </cell>
          <cell r="K1603">
            <v>3501800239289</v>
          </cell>
          <cell r="L1603" t="str">
            <v>อมก๋อย</v>
          </cell>
          <cell r="M1603" t="str">
            <v>เชียงใหม่ 3</v>
          </cell>
          <cell r="N1603">
            <v>8</v>
          </cell>
          <cell r="O1603" t="str">
            <v>สินเชื่อธนาคารประชาชน</v>
          </cell>
          <cell r="P1603" t="str">
            <v>1.บุคคลค้ำประกัน</v>
          </cell>
          <cell r="Q1603">
            <v>80542.720000000001</v>
          </cell>
          <cell r="R1603">
            <v>37414.269999999997</v>
          </cell>
          <cell r="S1603" t="str">
            <v>จังหวัดฮอด</v>
          </cell>
          <cell r="T1603" t="str">
            <v>ผบE568</v>
          </cell>
          <cell r="U1603">
            <v>2566</v>
          </cell>
          <cell r="V1603" t="str">
            <v>ผบE794</v>
          </cell>
          <cell r="W1603">
            <v>2566</v>
          </cell>
          <cell r="X1603">
            <v>11</v>
          </cell>
          <cell r="Y1603">
            <v>7</v>
          </cell>
          <cell r="Z1603">
            <v>2566</v>
          </cell>
          <cell r="AA1603"/>
          <cell r="AB1603"/>
          <cell r="AC1603"/>
          <cell r="AD1603"/>
          <cell r="AE1603"/>
          <cell r="AF1603"/>
          <cell r="AG1603"/>
          <cell r="AH1603"/>
          <cell r="AI1603"/>
          <cell r="AJ1603"/>
          <cell r="AK1603"/>
          <cell r="AL1603"/>
          <cell r="AM1603"/>
          <cell r="AN1603"/>
          <cell r="AO1603"/>
          <cell r="AP1603"/>
          <cell r="AQ1603"/>
          <cell r="AR1603"/>
          <cell r="AS1603"/>
          <cell r="AT1603"/>
          <cell r="AU1603"/>
          <cell r="AV1603"/>
          <cell r="AW1603"/>
          <cell r="AX1603"/>
          <cell r="AY1603"/>
          <cell r="AZ1603"/>
          <cell r="BA1603"/>
          <cell r="BB1603"/>
          <cell r="BC1603"/>
          <cell r="BD1603"/>
          <cell r="BE1603"/>
          <cell r="BF1603"/>
          <cell r="BG1603"/>
          <cell r="BH1603"/>
          <cell r="BI1603"/>
          <cell r="BJ1603"/>
          <cell r="BK1603"/>
          <cell r="BL1603" t="str">
            <v>นางสาวสมศรี วีรยุทธกำจร</v>
          </cell>
          <cell r="BM1603">
            <v>888166010041</v>
          </cell>
          <cell r="BN1603"/>
          <cell r="BO1603"/>
          <cell r="BP1603"/>
          <cell r="BQ1603"/>
          <cell r="BR1603"/>
          <cell r="BS1603"/>
          <cell r="BT1603"/>
          <cell r="BU1603"/>
          <cell r="BV1603"/>
          <cell r="BW1603"/>
          <cell r="BX1603"/>
          <cell r="BY1603"/>
          <cell r="BZ1603"/>
          <cell r="CA1603"/>
          <cell r="CB1603"/>
          <cell r="CC1603"/>
          <cell r="CD1603"/>
          <cell r="CE1603"/>
          <cell r="CF1603"/>
          <cell r="CG1603"/>
          <cell r="CH1603"/>
          <cell r="CI1603"/>
          <cell r="CJ1603"/>
          <cell r="CK1603"/>
          <cell r="CL1603"/>
          <cell r="CM1603"/>
          <cell r="CN1603"/>
          <cell r="CO1603"/>
        </row>
        <row r="1604">
          <cell r="B1604">
            <v>2448</v>
          </cell>
          <cell r="C1604">
            <v>1600</v>
          </cell>
          <cell r="D1604">
            <v>25</v>
          </cell>
          <cell r="E1604">
            <v>1</v>
          </cell>
          <cell r="F1604">
            <v>2567</v>
          </cell>
          <cell r="G1604">
            <v>800064000931</v>
          </cell>
          <cell r="H1604" t="str">
            <v>นางสาว</v>
          </cell>
          <cell r="I1604" t="str">
            <v xml:space="preserve">เบญญาภา </v>
          </cell>
          <cell r="J1604" t="str">
            <v>ม่วงใหม่</v>
          </cell>
          <cell r="K1604">
            <v>1361000209721</v>
          </cell>
          <cell r="L1604" t="str">
            <v>ฮอด</v>
          </cell>
          <cell r="M1604" t="str">
            <v>เชียงใหม่ 3</v>
          </cell>
          <cell r="N1604">
            <v>8</v>
          </cell>
          <cell r="O1604" t="str">
            <v>ธนาคารประชาชน</v>
          </cell>
          <cell r="P1604" t="str">
            <v>1.บุคคลค้ำประกัน</v>
          </cell>
          <cell r="Q1604">
            <v>174870</v>
          </cell>
          <cell r="R1604">
            <v>44824.97</v>
          </cell>
          <cell r="S1604" t="str">
            <v>จังหวัดฮอด</v>
          </cell>
          <cell r="T1604" t="str">
            <v>ผบE204</v>
          </cell>
          <cell r="U1604">
            <v>2563</v>
          </cell>
          <cell r="V1604" t="str">
            <v>ผบE329</v>
          </cell>
          <cell r="W1604">
            <v>2563</v>
          </cell>
          <cell r="X1604">
            <v>10</v>
          </cell>
          <cell r="Y1604">
            <v>9</v>
          </cell>
          <cell r="Z1604">
            <v>2563</v>
          </cell>
          <cell r="AA1604"/>
          <cell r="AB1604"/>
          <cell r="AC1604"/>
          <cell r="AD1604"/>
          <cell r="AE1604"/>
          <cell r="AF1604"/>
          <cell r="AG1604"/>
          <cell r="AH1604"/>
          <cell r="AI1604"/>
          <cell r="AJ1604"/>
          <cell r="AK1604"/>
          <cell r="AL1604"/>
          <cell r="AM1604"/>
          <cell r="AN1604"/>
          <cell r="AO1604"/>
          <cell r="AP1604"/>
          <cell r="AQ1604"/>
          <cell r="AR1604"/>
          <cell r="AS1604"/>
          <cell r="AT1604"/>
          <cell r="AU1604"/>
          <cell r="AV1604"/>
          <cell r="AW1604"/>
          <cell r="AX1604"/>
          <cell r="AY1604"/>
          <cell r="AZ1604"/>
          <cell r="BA1604"/>
          <cell r="BB1604"/>
          <cell r="BC1604"/>
          <cell r="BD1604"/>
          <cell r="BE1604"/>
          <cell r="BF1604"/>
          <cell r="BG1604"/>
          <cell r="BH1604"/>
          <cell r="BI1604"/>
          <cell r="BJ1604"/>
          <cell r="BK1604"/>
          <cell r="BL1604" t="str">
            <v>นางสาวเบญญาภา  ม่วงใหม่</v>
          </cell>
          <cell r="BM1604">
            <v>883263011167</v>
          </cell>
          <cell r="BN1604"/>
          <cell r="BO1604"/>
          <cell r="BP1604"/>
          <cell r="BQ1604"/>
          <cell r="BR1604"/>
          <cell r="BS1604"/>
          <cell r="BT1604"/>
          <cell r="BU1604"/>
          <cell r="BV1604"/>
          <cell r="BW1604"/>
          <cell r="BX1604"/>
          <cell r="BY1604"/>
          <cell r="BZ1604"/>
          <cell r="CA1604"/>
          <cell r="CB1604"/>
          <cell r="CC1604"/>
          <cell r="CD1604"/>
          <cell r="CE1604"/>
          <cell r="CF1604"/>
          <cell r="CG1604"/>
          <cell r="CH1604"/>
          <cell r="CI1604"/>
          <cell r="CJ1604"/>
          <cell r="CK1604"/>
          <cell r="CL1604"/>
          <cell r="CM1604"/>
          <cell r="CN1604"/>
          <cell r="CO1604"/>
        </row>
        <row r="1605">
          <cell r="B1605">
            <v>2449</v>
          </cell>
          <cell r="C1605">
            <v>1601</v>
          </cell>
          <cell r="D1605">
            <v>25</v>
          </cell>
          <cell r="E1605">
            <v>1</v>
          </cell>
          <cell r="F1605">
            <v>2567</v>
          </cell>
          <cell r="G1605">
            <v>800088364669</v>
          </cell>
          <cell r="H1605" t="str">
            <v>นาย</v>
          </cell>
          <cell r="I1605" t="str">
            <v>เจริญพร</v>
          </cell>
          <cell r="J1605" t="str">
            <v>สินสะโน</v>
          </cell>
          <cell r="K1605">
            <v>1310600017147</v>
          </cell>
          <cell r="L1605" t="str">
            <v>ฮอด</v>
          </cell>
          <cell r="M1605" t="str">
            <v>เชียงใหม่ 3</v>
          </cell>
          <cell r="N1605">
            <v>8</v>
          </cell>
          <cell r="O1605" t="str">
            <v>ธนาคารประชาชน</v>
          </cell>
          <cell r="P1605" t="str">
            <v>1.บุคคลค้ำประกัน</v>
          </cell>
          <cell r="Q1605">
            <v>193216</v>
          </cell>
          <cell r="R1605">
            <v>34710.15</v>
          </cell>
          <cell r="S1605" t="str">
            <v>จังหวัดฮอด</v>
          </cell>
          <cell r="T1605" t="str">
            <v>ผบE192</v>
          </cell>
          <cell r="U1605">
            <v>2563</v>
          </cell>
          <cell r="V1605" t="str">
            <v>ผบE321</v>
          </cell>
          <cell r="W1605">
            <v>2563</v>
          </cell>
          <cell r="X1605">
            <v>9</v>
          </cell>
          <cell r="Y1605">
            <v>9</v>
          </cell>
          <cell r="Z1605">
            <v>2563</v>
          </cell>
          <cell r="AA1605"/>
          <cell r="AB1605"/>
          <cell r="AC1605"/>
          <cell r="AD1605"/>
          <cell r="AE1605"/>
          <cell r="AF1605"/>
          <cell r="AG1605"/>
          <cell r="AH1605"/>
          <cell r="AI1605"/>
          <cell r="AJ1605"/>
          <cell r="AK1605"/>
          <cell r="AL1605"/>
          <cell r="AM1605"/>
          <cell r="AN1605"/>
          <cell r="AO1605"/>
          <cell r="AP1605"/>
          <cell r="AQ1605"/>
          <cell r="AR1605"/>
          <cell r="AS1605"/>
          <cell r="AT1605"/>
          <cell r="AU1605"/>
          <cell r="AV1605"/>
          <cell r="AW1605"/>
          <cell r="AX1605"/>
          <cell r="AY1605"/>
          <cell r="AZ1605"/>
          <cell r="BA1605"/>
          <cell r="BB1605"/>
          <cell r="BC1605"/>
          <cell r="BD1605"/>
          <cell r="BE1605"/>
          <cell r="BF1605"/>
          <cell r="BG1605"/>
          <cell r="BH1605"/>
          <cell r="BI1605"/>
          <cell r="BJ1605"/>
          <cell r="BK1605"/>
          <cell r="BL1605" t="str">
            <v>นายเจริญพร สินสะโน</v>
          </cell>
          <cell r="BM1605">
            <v>883263011097</v>
          </cell>
          <cell r="BN1605"/>
          <cell r="BO1605"/>
          <cell r="BP1605"/>
          <cell r="BQ1605"/>
          <cell r="BR1605"/>
          <cell r="BS1605"/>
          <cell r="BT1605"/>
          <cell r="BU1605"/>
          <cell r="BV1605"/>
          <cell r="BW1605"/>
          <cell r="BX1605"/>
          <cell r="BY1605"/>
          <cell r="BZ1605"/>
          <cell r="CA1605"/>
          <cell r="CB1605"/>
          <cell r="CC1605"/>
          <cell r="CD1605"/>
          <cell r="CE1605"/>
          <cell r="CF1605"/>
          <cell r="CG1605"/>
          <cell r="CH1605"/>
          <cell r="CI1605"/>
          <cell r="CJ1605"/>
          <cell r="CK1605"/>
          <cell r="CL1605"/>
          <cell r="CM1605"/>
          <cell r="CN1605"/>
          <cell r="CO1605"/>
        </row>
        <row r="1606">
          <cell r="B1606">
            <v>2450</v>
          </cell>
          <cell r="C1606">
            <v>1602</v>
          </cell>
          <cell r="D1606">
            <v>25</v>
          </cell>
          <cell r="E1606">
            <v>1</v>
          </cell>
          <cell r="F1606">
            <v>2567</v>
          </cell>
          <cell r="G1606">
            <v>800085273889</v>
          </cell>
          <cell r="H1606" t="str">
            <v>นาย</v>
          </cell>
          <cell r="I1606" t="str">
            <v>ณัฐกร</v>
          </cell>
          <cell r="J1606" t="str">
            <v>เสนะจุติ</v>
          </cell>
          <cell r="K1606">
            <v>1509970118611</v>
          </cell>
          <cell r="L1606" t="str">
            <v>ฮอด</v>
          </cell>
          <cell r="M1606" t="str">
            <v>เชียงใหม่ 3</v>
          </cell>
          <cell r="N1606">
            <v>8</v>
          </cell>
          <cell r="O1606" t="str">
            <v>ธนาคารประชาชน</v>
          </cell>
          <cell r="P1606" t="str">
            <v>1.บุคคลค้ำประกัน</v>
          </cell>
          <cell r="Q1606">
            <v>38324</v>
          </cell>
          <cell r="R1606">
            <v>4910.3</v>
          </cell>
          <cell r="S1606" t="str">
            <v>จังหวัดฮอด</v>
          </cell>
          <cell r="T1606" t="str">
            <v>ผบE171</v>
          </cell>
          <cell r="U1606">
            <v>2563</v>
          </cell>
          <cell r="V1606" t="str">
            <v>ผบE286</v>
          </cell>
          <cell r="W1606">
            <v>2563</v>
          </cell>
          <cell r="X1606"/>
          <cell r="Y1606"/>
          <cell r="Z1606"/>
          <cell r="AA1606">
            <v>3</v>
          </cell>
          <cell r="AB1606">
            <v>9</v>
          </cell>
          <cell r="AC1606">
            <v>2563</v>
          </cell>
          <cell r="AD1606"/>
          <cell r="AE1606"/>
          <cell r="AF1606"/>
          <cell r="AG1606">
            <v>19</v>
          </cell>
          <cell r="AH1606">
            <v>10</v>
          </cell>
          <cell r="AI1606">
            <v>2564</v>
          </cell>
          <cell r="AJ1606"/>
          <cell r="AK1606"/>
          <cell r="AL1606"/>
          <cell r="AM1606"/>
          <cell r="AN1606"/>
          <cell r="AO1606"/>
          <cell r="AP1606"/>
          <cell r="AQ1606"/>
          <cell r="AR1606"/>
          <cell r="AS1606"/>
          <cell r="AT1606"/>
          <cell r="AU1606"/>
          <cell r="AV1606"/>
          <cell r="AW1606"/>
          <cell r="AX1606"/>
          <cell r="AY1606"/>
          <cell r="AZ1606"/>
          <cell r="BA1606"/>
          <cell r="BB1606"/>
          <cell r="BC1606"/>
          <cell r="BD1606"/>
          <cell r="BE1606"/>
          <cell r="BF1606"/>
          <cell r="BG1606"/>
          <cell r="BH1606"/>
          <cell r="BI1606"/>
          <cell r="BJ1606"/>
          <cell r="BK1606"/>
          <cell r="BL1606" t="str">
            <v>นายณัฐกร เสนะจุติ</v>
          </cell>
          <cell r="BM1606">
            <v>883263011165</v>
          </cell>
          <cell r="BN1606"/>
          <cell r="BO1606"/>
          <cell r="BP1606"/>
          <cell r="BQ1606"/>
          <cell r="BR1606"/>
          <cell r="BS1606"/>
          <cell r="BT1606"/>
          <cell r="BU1606"/>
          <cell r="BV1606"/>
          <cell r="BW1606"/>
          <cell r="BX1606"/>
          <cell r="BY1606"/>
          <cell r="BZ1606"/>
          <cell r="CA1606"/>
          <cell r="CB1606"/>
          <cell r="CC1606"/>
          <cell r="CD1606"/>
          <cell r="CE1606"/>
          <cell r="CF1606"/>
          <cell r="CG1606"/>
          <cell r="CH1606"/>
          <cell r="CI1606"/>
          <cell r="CJ1606"/>
          <cell r="CK1606"/>
          <cell r="CL1606"/>
          <cell r="CM1606"/>
          <cell r="CN1606"/>
          <cell r="CO1606"/>
        </row>
        <row r="1607">
          <cell r="B1607">
            <v>2451</v>
          </cell>
          <cell r="C1607">
            <v>1603</v>
          </cell>
          <cell r="D1607">
            <v>25</v>
          </cell>
          <cell r="E1607">
            <v>1</v>
          </cell>
          <cell r="F1607">
            <v>2567</v>
          </cell>
          <cell r="G1607">
            <v>800064124434</v>
          </cell>
          <cell r="H1607" t="str">
            <v>นาย</v>
          </cell>
          <cell r="I1607" t="str">
            <v>ชัชวาล</v>
          </cell>
          <cell r="J1607" t="str">
            <v>ไร่ดี</v>
          </cell>
          <cell r="K1607">
            <v>3301201316580</v>
          </cell>
          <cell r="L1607" t="str">
            <v>ฮอด</v>
          </cell>
          <cell r="M1607" t="str">
            <v>เชียงใหม่ 3</v>
          </cell>
          <cell r="N1607">
            <v>8</v>
          </cell>
          <cell r="O1607" t="str">
            <v>ธนาคารประชาชน</v>
          </cell>
          <cell r="P1607" t="str">
            <v>1.บุคคลค้ำประกัน</v>
          </cell>
          <cell r="Q1607">
            <v>139564</v>
          </cell>
          <cell r="R1607">
            <v>25367.09</v>
          </cell>
          <cell r="S1607" t="str">
            <v>จังหวัดฮอด</v>
          </cell>
          <cell r="T1607" t="str">
            <v>ผบE195</v>
          </cell>
          <cell r="U1607">
            <v>2563</v>
          </cell>
          <cell r="V1607" t="str">
            <v>ผบE323</v>
          </cell>
          <cell r="W1607">
            <v>2563</v>
          </cell>
          <cell r="X1607">
            <v>9</v>
          </cell>
          <cell r="Y1607">
            <v>9</v>
          </cell>
          <cell r="Z1607">
            <v>2563</v>
          </cell>
          <cell r="AA1607"/>
          <cell r="AB1607"/>
          <cell r="AC1607"/>
          <cell r="AD1607"/>
          <cell r="AE1607"/>
          <cell r="AF1607"/>
          <cell r="AG1607"/>
          <cell r="AH1607"/>
          <cell r="AI1607"/>
          <cell r="AJ1607"/>
          <cell r="AK1607"/>
          <cell r="AL1607"/>
          <cell r="AM1607"/>
          <cell r="AN1607"/>
          <cell r="AO1607"/>
          <cell r="AP1607"/>
          <cell r="AQ1607"/>
          <cell r="AR1607"/>
          <cell r="AS1607"/>
          <cell r="AT1607"/>
          <cell r="AU1607"/>
          <cell r="AV1607"/>
          <cell r="AW1607"/>
          <cell r="AX1607"/>
          <cell r="AY1607"/>
          <cell r="AZ1607"/>
          <cell r="BA1607"/>
          <cell r="BB1607"/>
          <cell r="BC1607"/>
          <cell r="BD1607"/>
          <cell r="BE1607"/>
          <cell r="BF1607"/>
          <cell r="BG1607"/>
          <cell r="BH1607"/>
          <cell r="BI1607"/>
          <cell r="BJ1607"/>
          <cell r="BK1607"/>
          <cell r="BL1607" t="str">
            <v>นายชัชวาล ไร่ดี</v>
          </cell>
          <cell r="BM1607">
            <v>883263011100</v>
          </cell>
          <cell r="BN1607"/>
          <cell r="BO1607"/>
          <cell r="BP1607"/>
          <cell r="BQ1607"/>
          <cell r="BR1607"/>
          <cell r="BS1607"/>
          <cell r="BT1607"/>
          <cell r="BU1607"/>
          <cell r="BV1607"/>
          <cell r="BW1607"/>
          <cell r="BX1607"/>
          <cell r="BY1607"/>
          <cell r="BZ1607"/>
          <cell r="CA1607"/>
          <cell r="CB1607"/>
          <cell r="CC1607"/>
          <cell r="CD1607"/>
          <cell r="CE1607"/>
          <cell r="CF1607"/>
          <cell r="CG1607"/>
          <cell r="CH1607"/>
          <cell r="CI1607"/>
          <cell r="CJ1607"/>
          <cell r="CK1607"/>
          <cell r="CL1607"/>
          <cell r="CM1607"/>
          <cell r="CN1607"/>
          <cell r="CO1607"/>
        </row>
        <row r="1608">
          <cell r="B1608">
            <v>2452</v>
          </cell>
          <cell r="C1608">
            <v>1604</v>
          </cell>
          <cell r="D1608">
            <v>25</v>
          </cell>
          <cell r="E1608">
            <v>1</v>
          </cell>
          <cell r="F1608">
            <v>2567</v>
          </cell>
          <cell r="G1608">
            <v>800058815633</v>
          </cell>
          <cell r="H1608" t="str">
            <v>นางสาว</v>
          </cell>
          <cell r="I1608" t="str">
            <v>หทัยกาญจน์</v>
          </cell>
          <cell r="J1608" t="str">
            <v>ศิริ</v>
          </cell>
          <cell r="K1608">
            <v>3501800062630</v>
          </cell>
          <cell r="L1608" t="str">
            <v>ฮอด</v>
          </cell>
          <cell r="M1608" t="str">
            <v>เชียงใหม่ 3</v>
          </cell>
          <cell r="N1608">
            <v>8</v>
          </cell>
          <cell r="O1608" t="str">
            <v>พัฒนาองค์กรชุมชน</v>
          </cell>
          <cell r="P1608" t="str">
            <v>1.บุคคลค้ำประกัน</v>
          </cell>
          <cell r="Q1608">
            <v>64253.760000000002</v>
          </cell>
          <cell r="R1608">
            <v>15337.07</v>
          </cell>
          <cell r="S1608" t="str">
            <v>จังหวัดฮอด</v>
          </cell>
          <cell r="T1608" t="str">
            <v>ผบE200</v>
          </cell>
          <cell r="U1608">
            <v>2563</v>
          </cell>
          <cell r="V1608" t="str">
            <v>ผบE318</v>
          </cell>
          <cell r="W1608">
            <v>2563</v>
          </cell>
          <cell r="X1608"/>
          <cell r="Y1608"/>
          <cell r="Z1608"/>
          <cell r="AA1608">
            <v>9</v>
          </cell>
          <cell r="AB1608">
            <v>9</v>
          </cell>
          <cell r="AC1608">
            <v>2563</v>
          </cell>
          <cell r="AD1608"/>
          <cell r="AE1608"/>
          <cell r="AF1608"/>
          <cell r="AG1608"/>
          <cell r="AH1608"/>
          <cell r="AI1608"/>
          <cell r="AJ1608"/>
          <cell r="AK1608"/>
          <cell r="AL1608"/>
          <cell r="AM1608"/>
          <cell r="AN1608"/>
          <cell r="AO1608"/>
          <cell r="AP1608"/>
          <cell r="AQ1608"/>
          <cell r="AR1608"/>
          <cell r="AS1608"/>
          <cell r="AT1608"/>
          <cell r="AU1608"/>
          <cell r="AV1608"/>
          <cell r="AW1608"/>
          <cell r="AX1608"/>
          <cell r="AY1608"/>
          <cell r="AZ1608"/>
          <cell r="BA1608"/>
          <cell r="BB1608"/>
          <cell r="BC1608"/>
          <cell r="BD1608"/>
          <cell r="BE1608"/>
          <cell r="BF1608"/>
          <cell r="BG1608"/>
          <cell r="BH1608"/>
          <cell r="BI1608"/>
          <cell r="BJ1608"/>
          <cell r="BK1608"/>
          <cell r="BL1608" t="str">
            <v>นางสาวหทัยกาญจน์ ศิริ</v>
          </cell>
          <cell r="BM1608">
            <v>883263011109</v>
          </cell>
          <cell r="BN1608"/>
          <cell r="BO1608"/>
          <cell r="BP1608"/>
          <cell r="BQ1608"/>
          <cell r="BR1608"/>
          <cell r="BS1608"/>
          <cell r="BT1608"/>
          <cell r="BU1608"/>
          <cell r="BV1608"/>
          <cell r="BW1608"/>
          <cell r="BX1608"/>
          <cell r="BY1608"/>
          <cell r="BZ1608"/>
          <cell r="CA1608"/>
          <cell r="CB1608"/>
          <cell r="CC1608"/>
          <cell r="CD1608"/>
          <cell r="CE1608"/>
          <cell r="CF1608"/>
          <cell r="CG1608"/>
          <cell r="CH1608"/>
          <cell r="CI1608"/>
          <cell r="CJ1608"/>
          <cell r="CK1608"/>
          <cell r="CL1608"/>
          <cell r="CM1608"/>
          <cell r="CN1608"/>
          <cell r="CO1608"/>
        </row>
        <row r="1609">
          <cell r="B1609">
            <v>2453</v>
          </cell>
          <cell r="C1609">
            <v>1605</v>
          </cell>
          <cell r="D1609">
            <v>25</v>
          </cell>
          <cell r="E1609">
            <v>1</v>
          </cell>
          <cell r="F1609">
            <v>2567</v>
          </cell>
          <cell r="G1609">
            <v>856253002476</v>
          </cell>
          <cell r="H1609" t="str">
            <v>นาง</v>
          </cell>
          <cell r="I1609" t="str">
            <v>ชิณากานต์</v>
          </cell>
          <cell r="J1609" t="str">
            <v>เจริญสุข</v>
          </cell>
          <cell r="K1609">
            <v>3501200598547</v>
          </cell>
          <cell r="L1609" t="str">
            <v>ฮอด</v>
          </cell>
          <cell r="M1609" t="str">
            <v>เชียงใหม่ 3</v>
          </cell>
          <cell r="N1609">
            <v>8</v>
          </cell>
          <cell r="O1609" t="str">
            <v>พัฒนาชีวิตครู</v>
          </cell>
          <cell r="P1609" t="str">
            <v>1.บุคคลค้ำประกัน</v>
          </cell>
          <cell r="Q1609">
            <v>1295870.43</v>
          </cell>
          <cell r="R1609">
            <v>316713.37</v>
          </cell>
          <cell r="S1609" t="str">
            <v>จังหวัดเชียงใหม่</v>
          </cell>
          <cell r="T1609" t="str">
            <v>ผบ2315</v>
          </cell>
          <cell r="U1609">
            <v>2560</v>
          </cell>
          <cell r="V1609" t="str">
            <v>ผบ2690</v>
          </cell>
          <cell r="W1609">
            <v>2560</v>
          </cell>
          <cell r="X1609"/>
          <cell r="Y1609"/>
          <cell r="Z1609"/>
          <cell r="AA1609">
            <v>25</v>
          </cell>
          <cell r="AB1609">
            <v>12</v>
          </cell>
          <cell r="AC1609">
            <v>2560</v>
          </cell>
          <cell r="AD1609"/>
          <cell r="AE1609"/>
          <cell r="AF1609"/>
          <cell r="AG1609"/>
          <cell r="AH1609"/>
          <cell r="AI1609"/>
          <cell r="AJ1609"/>
          <cell r="AK1609"/>
          <cell r="AL1609"/>
          <cell r="AM1609"/>
          <cell r="AN1609"/>
          <cell r="AO1609"/>
          <cell r="AP1609"/>
          <cell r="AQ1609"/>
          <cell r="AR1609"/>
          <cell r="AS1609"/>
          <cell r="AT1609"/>
          <cell r="AU1609"/>
          <cell r="AV1609"/>
          <cell r="AW1609"/>
          <cell r="AX1609"/>
          <cell r="AY1609"/>
          <cell r="AZ1609"/>
          <cell r="BA1609"/>
          <cell r="BB1609"/>
          <cell r="BC1609"/>
          <cell r="BD1609"/>
          <cell r="BE1609"/>
          <cell r="BF1609"/>
          <cell r="BG1609"/>
          <cell r="BH1609"/>
          <cell r="BI1609"/>
          <cell r="BJ1609"/>
          <cell r="BK1609"/>
          <cell r="BL1609" t="str">
            <v>นางชิณากานต์ เจริญสุข</v>
          </cell>
          <cell r="BM1609">
            <v>823760010284</v>
          </cell>
          <cell r="BN1609"/>
          <cell r="BO1609"/>
          <cell r="BP1609"/>
          <cell r="BQ1609"/>
          <cell r="BR1609"/>
          <cell r="BS1609"/>
          <cell r="BT1609"/>
          <cell r="BU1609"/>
          <cell r="BV1609"/>
          <cell r="BW1609"/>
          <cell r="BX1609"/>
          <cell r="BY1609"/>
          <cell r="BZ1609"/>
          <cell r="CA1609"/>
          <cell r="CB1609"/>
          <cell r="CC1609"/>
          <cell r="CD1609"/>
          <cell r="CE1609"/>
          <cell r="CF1609"/>
          <cell r="CG1609"/>
          <cell r="CH1609"/>
          <cell r="CI1609"/>
          <cell r="CJ1609"/>
          <cell r="CK1609"/>
          <cell r="CL1609"/>
          <cell r="CM1609"/>
          <cell r="CN1609"/>
          <cell r="CO1609"/>
        </row>
        <row r="1610">
          <cell r="B1610">
            <v>2454</v>
          </cell>
          <cell r="C1610">
            <v>1606</v>
          </cell>
          <cell r="D1610">
            <v>25</v>
          </cell>
          <cell r="E1610">
            <v>1</v>
          </cell>
          <cell r="F1610">
            <v>2567</v>
          </cell>
          <cell r="G1610">
            <v>856251001942</v>
          </cell>
          <cell r="H1610" t="str">
            <v>นาย
นาง</v>
          </cell>
          <cell r="I1610" t="str">
            <v>เสริม 
ไฝทอง</v>
          </cell>
          <cell r="J1610" t="str">
            <v>แก้วก๋องมา
แก้วก๋องมา</v>
          </cell>
          <cell r="K1610" t="str">
            <v>3 5002 00041 81 9
3 5002 00625 68 3</v>
          </cell>
          <cell r="L1610" t="str">
            <v>ฮอด</v>
          </cell>
          <cell r="M1610" t="str">
            <v>เชียงใหม่ 3</v>
          </cell>
          <cell r="N1610">
            <v>8</v>
          </cell>
          <cell r="O1610" t="str">
            <v>ไทรทอง</v>
          </cell>
          <cell r="P1610" t="str">
            <v>2.หลักทรัพย์ค้ำประกัน</v>
          </cell>
          <cell r="Q1610">
            <v>176124.86</v>
          </cell>
          <cell r="R1610">
            <v>21415.01</v>
          </cell>
          <cell r="S1610" t="str">
            <v>จังหวัดฮอด</v>
          </cell>
          <cell r="T1610" t="str">
            <v>ผบ227</v>
          </cell>
          <cell r="U1610">
            <v>2559</v>
          </cell>
          <cell r="V1610" t="str">
            <v>ผบ330</v>
          </cell>
          <cell r="W1610">
            <v>2559</v>
          </cell>
          <cell r="X1610">
            <v>23</v>
          </cell>
          <cell r="Y1610">
            <v>6</v>
          </cell>
          <cell r="Z1610">
            <v>2559</v>
          </cell>
          <cell r="AA1610"/>
          <cell r="AB1610"/>
          <cell r="AC1610"/>
          <cell r="AD1610"/>
          <cell r="AE1610"/>
          <cell r="AF1610"/>
          <cell r="AG1610">
            <v>1</v>
          </cell>
          <cell r="AH1610">
            <v>5</v>
          </cell>
          <cell r="AI1610">
            <v>2560</v>
          </cell>
          <cell r="AJ1610"/>
          <cell r="AK1610"/>
          <cell r="AL1610"/>
          <cell r="AM1610"/>
          <cell r="AN1610"/>
          <cell r="AO1610"/>
          <cell r="AP1610"/>
          <cell r="AQ1610"/>
          <cell r="AR1610"/>
          <cell r="AS1610"/>
          <cell r="AT1610"/>
          <cell r="AU1610"/>
          <cell r="AV1610"/>
          <cell r="AW1610"/>
          <cell r="AX1610"/>
          <cell r="AY1610"/>
          <cell r="AZ1610"/>
          <cell r="BA1610"/>
          <cell r="BB1610"/>
          <cell r="BC1610"/>
          <cell r="BD1610"/>
          <cell r="BE1610"/>
          <cell r="BF1610"/>
          <cell r="BG1610"/>
          <cell r="BH1610"/>
          <cell r="BI1610"/>
          <cell r="BJ1610"/>
          <cell r="BK1610"/>
          <cell r="BL1610" t="str">
            <v>นาย
นางเสริม 
ไฝทอง แก้วก๋องมา
แก้วก๋องมา</v>
          </cell>
          <cell r="BM1610">
            <v>823759010207</v>
          </cell>
          <cell r="BN1610"/>
          <cell r="BO1610"/>
          <cell r="BP1610"/>
          <cell r="BQ1610"/>
          <cell r="BR1610"/>
          <cell r="BS1610"/>
          <cell r="BT1610"/>
          <cell r="BU1610"/>
          <cell r="BV1610"/>
          <cell r="BW1610"/>
          <cell r="BX1610"/>
          <cell r="BY1610"/>
          <cell r="BZ1610"/>
          <cell r="CA1610"/>
          <cell r="CB1610"/>
          <cell r="CC1610"/>
          <cell r="CD1610"/>
          <cell r="CE1610"/>
          <cell r="CF1610"/>
          <cell r="CG1610"/>
          <cell r="CH1610"/>
          <cell r="CI1610"/>
          <cell r="CJ1610"/>
          <cell r="CK1610"/>
          <cell r="CL1610"/>
          <cell r="CM1610"/>
          <cell r="CN1610"/>
          <cell r="CO1610"/>
        </row>
        <row r="1611">
          <cell r="B1611">
            <v>2455</v>
          </cell>
          <cell r="C1611">
            <v>1607</v>
          </cell>
          <cell r="D1611">
            <v>25</v>
          </cell>
          <cell r="E1611">
            <v>1</v>
          </cell>
          <cell r="F1611">
            <v>2567</v>
          </cell>
          <cell r="G1611">
            <v>800062007847</v>
          </cell>
          <cell r="H1611" t="str">
            <v>นาย</v>
          </cell>
          <cell r="I1611" t="str">
            <v>รังสรรค์</v>
          </cell>
          <cell r="J1611" t="str">
            <v>อินทะนู</v>
          </cell>
          <cell r="K1611">
            <v>3190200547431</v>
          </cell>
          <cell r="L1611" t="str">
            <v>ฮอด</v>
          </cell>
          <cell r="M1611" t="str">
            <v>เชียงใหม่ 3</v>
          </cell>
          <cell r="N1611">
            <v>8</v>
          </cell>
          <cell r="O1611" t="str">
            <v>ธนาคารประชาชน</v>
          </cell>
          <cell r="P1611" t="str">
            <v>1.บุคคลค้ำประกัน</v>
          </cell>
          <cell r="Q1611">
            <v>49712.87</v>
          </cell>
          <cell r="R1611">
            <v>19877.259999999998</v>
          </cell>
          <cell r="S1611" t="str">
            <v>จังหวัดฮอด</v>
          </cell>
          <cell r="T1611" t="str">
            <v>ผบ62</v>
          </cell>
          <cell r="U1611">
            <v>2564</v>
          </cell>
          <cell r="V1611" t="str">
            <v>ผบ77</v>
          </cell>
          <cell r="W1611">
            <v>2564</v>
          </cell>
          <cell r="X1611"/>
          <cell r="Y1611"/>
          <cell r="Z1611"/>
          <cell r="AA1611">
            <v>21</v>
          </cell>
          <cell r="AB1611">
            <v>6</v>
          </cell>
          <cell r="AC1611">
            <v>2564</v>
          </cell>
          <cell r="AD1611"/>
          <cell r="AE1611"/>
          <cell r="AF1611"/>
          <cell r="AG1611"/>
          <cell r="AH1611"/>
          <cell r="AI1611"/>
          <cell r="AJ1611"/>
          <cell r="AK1611"/>
          <cell r="AL1611"/>
          <cell r="AM1611"/>
          <cell r="AN1611"/>
          <cell r="AO1611"/>
          <cell r="AP1611"/>
          <cell r="AQ1611"/>
          <cell r="AR1611"/>
          <cell r="AS1611"/>
          <cell r="AT1611"/>
          <cell r="AU1611"/>
          <cell r="AV1611"/>
          <cell r="AW1611"/>
          <cell r="AX1611"/>
          <cell r="AY1611"/>
          <cell r="AZ1611"/>
          <cell r="BA1611"/>
          <cell r="BB1611"/>
          <cell r="BC1611"/>
          <cell r="BD1611"/>
          <cell r="BE1611"/>
          <cell r="BF1611"/>
          <cell r="BG1611"/>
          <cell r="BH1611"/>
          <cell r="BI1611"/>
          <cell r="BJ1611"/>
          <cell r="BK1611"/>
          <cell r="BL1611" t="str">
            <v>นายรังสรรค์ อินทะนู</v>
          </cell>
          <cell r="BM1611">
            <v>883263011156</v>
          </cell>
          <cell r="BN1611"/>
          <cell r="BO1611"/>
          <cell r="BP1611"/>
          <cell r="BQ1611"/>
          <cell r="BR1611"/>
          <cell r="BS1611"/>
          <cell r="BT1611"/>
          <cell r="BU1611"/>
          <cell r="BV1611"/>
          <cell r="BW1611"/>
          <cell r="BX1611"/>
          <cell r="BY1611"/>
          <cell r="BZ1611"/>
          <cell r="CA1611"/>
          <cell r="CB1611"/>
          <cell r="CC1611"/>
          <cell r="CD1611"/>
          <cell r="CE1611"/>
          <cell r="CF1611"/>
          <cell r="CG1611"/>
          <cell r="CH1611"/>
          <cell r="CI1611"/>
          <cell r="CJ1611"/>
          <cell r="CK1611"/>
          <cell r="CL1611"/>
          <cell r="CM1611"/>
          <cell r="CN1611"/>
          <cell r="CO1611"/>
        </row>
        <row r="1612">
          <cell r="B1612">
            <v>2456</v>
          </cell>
          <cell r="C1612">
            <v>1608</v>
          </cell>
          <cell r="D1612">
            <v>25</v>
          </cell>
          <cell r="E1612">
            <v>1</v>
          </cell>
          <cell r="F1612">
            <v>2567</v>
          </cell>
          <cell r="G1612">
            <v>800039105724</v>
          </cell>
          <cell r="H1612" t="str">
            <v>นาง</v>
          </cell>
          <cell r="I1612" t="str">
            <v>ธัญญรัตน์</v>
          </cell>
          <cell r="J1612" t="str">
            <v>คำแห่</v>
          </cell>
          <cell r="K1612">
            <v>3500200005189</v>
          </cell>
          <cell r="L1612" t="str">
            <v>ฮอด</v>
          </cell>
          <cell r="M1612" t="str">
            <v>เชียงใหม่ 3</v>
          </cell>
          <cell r="N1612">
            <v>8</v>
          </cell>
          <cell r="O1612" t="str">
            <v>ธนาคารประชาชน</v>
          </cell>
          <cell r="P1612" t="str">
            <v>1.บุคคลค้ำประกัน</v>
          </cell>
          <cell r="Q1612">
            <v>55000</v>
          </cell>
          <cell r="R1612">
            <v>5979.04</v>
          </cell>
          <cell r="S1612" t="str">
            <v>จังหวัดฮอด</v>
          </cell>
          <cell r="T1612" t="str">
            <v>ผบ257</v>
          </cell>
          <cell r="U1612">
            <v>2560</v>
          </cell>
          <cell r="V1612" t="str">
            <v>ผบ260</v>
          </cell>
          <cell r="W1612">
            <v>2560</v>
          </cell>
          <cell r="X1612"/>
          <cell r="Y1612"/>
          <cell r="Z1612"/>
          <cell r="AA1612">
            <v>14</v>
          </cell>
          <cell r="AB1612">
            <v>6</v>
          </cell>
          <cell r="AC1612">
            <v>2560</v>
          </cell>
          <cell r="AD1612"/>
          <cell r="AE1612"/>
          <cell r="AF1612"/>
          <cell r="AG1612"/>
          <cell r="AH1612"/>
          <cell r="AI1612"/>
          <cell r="AJ1612"/>
          <cell r="AK1612"/>
          <cell r="AL1612"/>
          <cell r="AM1612"/>
          <cell r="AN1612"/>
          <cell r="AO1612"/>
          <cell r="AP1612"/>
          <cell r="AQ1612"/>
          <cell r="AR1612"/>
          <cell r="AS1612"/>
          <cell r="AT1612"/>
          <cell r="AU1612"/>
          <cell r="AV1612"/>
          <cell r="AW1612"/>
          <cell r="AX1612"/>
          <cell r="AY1612"/>
          <cell r="AZ1612"/>
          <cell r="BA1612"/>
          <cell r="BB1612"/>
          <cell r="BC1612"/>
          <cell r="BD1612"/>
          <cell r="BE1612"/>
          <cell r="BF1612"/>
          <cell r="BG1612"/>
          <cell r="BH1612"/>
          <cell r="BI1612"/>
          <cell r="BJ1612"/>
          <cell r="BK1612"/>
          <cell r="BL1612" t="str">
            <v>นางธัญญรัตน์ คำแห่</v>
          </cell>
          <cell r="BM1612">
            <v>8237599010210</v>
          </cell>
          <cell r="BN1612"/>
          <cell r="BO1612"/>
          <cell r="BP1612"/>
          <cell r="BQ1612"/>
          <cell r="BR1612"/>
          <cell r="BS1612"/>
          <cell r="BT1612"/>
          <cell r="BU1612"/>
          <cell r="BV1612"/>
          <cell r="BW1612"/>
          <cell r="BX1612"/>
          <cell r="BY1612"/>
          <cell r="BZ1612"/>
          <cell r="CA1612"/>
          <cell r="CB1612"/>
          <cell r="CC1612"/>
          <cell r="CD1612"/>
          <cell r="CE1612"/>
          <cell r="CF1612"/>
          <cell r="CG1612"/>
          <cell r="CH1612"/>
          <cell r="CI1612"/>
          <cell r="CJ1612"/>
          <cell r="CK1612"/>
          <cell r="CL1612"/>
          <cell r="CM1612"/>
          <cell r="CN1612"/>
          <cell r="CO1612"/>
        </row>
        <row r="1613">
          <cell r="B1613">
            <v>2457</v>
          </cell>
          <cell r="C1613">
            <v>1609</v>
          </cell>
          <cell r="D1613">
            <v>25</v>
          </cell>
          <cell r="E1613">
            <v>1</v>
          </cell>
          <cell r="F1613">
            <v>2567</v>
          </cell>
          <cell r="G1613">
            <v>800021574465</v>
          </cell>
          <cell r="H1613" t="str">
            <v>นาง</v>
          </cell>
          <cell r="I1613" t="str">
            <v>แสงจันทร์</v>
          </cell>
          <cell r="J1613" t="str">
            <v>วิมาลา</v>
          </cell>
          <cell r="K1613">
            <v>3501600100732</v>
          </cell>
          <cell r="L1613" t="str">
            <v>ฮอด</v>
          </cell>
          <cell r="M1613" t="str">
            <v>เชียงใหม่ 3</v>
          </cell>
          <cell r="N1613">
            <v>8</v>
          </cell>
          <cell r="O1613" t="str">
            <v>ธนาคารประชาชน</v>
          </cell>
          <cell r="P1613" t="str">
            <v>1.บุคคลค้ำประกัน</v>
          </cell>
          <cell r="Q1613">
            <v>37628.76</v>
          </cell>
          <cell r="R1613">
            <v>13553.68</v>
          </cell>
          <cell r="S1613" t="str">
            <v>จังหวัดฮอด</v>
          </cell>
          <cell r="T1613" t="str">
            <v>ผบ1060</v>
          </cell>
          <cell r="U1613">
            <v>2562</v>
          </cell>
          <cell r="V1613" t="str">
            <v>ผบ1188</v>
          </cell>
          <cell r="W1613">
            <v>2562</v>
          </cell>
          <cell r="X1613"/>
          <cell r="Y1613"/>
          <cell r="Z1613"/>
          <cell r="AA1613">
            <v>19</v>
          </cell>
          <cell r="AB1613">
            <v>11</v>
          </cell>
          <cell r="AC1613">
            <v>2562</v>
          </cell>
          <cell r="AD1613"/>
          <cell r="AE1613"/>
          <cell r="AF1613"/>
          <cell r="AG1613"/>
          <cell r="AH1613"/>
          <cell r="AI1613"/>
          <cell r="AJ1613"/>
          <cell r="AK1613"/>
          <cell r="AL1613"/>
          <cell r="AM1613"/>
          <cell r="AN1613"/>
          <cell r="AO1613"/>
          <cell r="AP1613"/>
          <cell r="AQ1613"/>
          <cell r="AR1613"/>
          <cell r="AS1613"/>
          <cell r="AT1613"/>
          <cell r="AU1613"/>
          <cell r="AV1613"/>
          <cell r="AW1613"/>
          <cell r="AX1613"/>
          <cell r="AY1613"/>
          <cell r="AZ1613"/>
          <cell r="BA1613"/>
          <cell r="BB1613"/>
          <cell r="BC1613"/>
          <cell r="BD1613"/>
          <cell r="BE1613"/>
          <cell r="BF1613"/>
          <cell r="BG1613"/>
          <cell r="BH1613"/>
          <cell r="BI1613"/>
          <cell r="BJ1613"/>
          <cell r="BK1613"/>
          <cell r="BL1613" t="str">
            <v>นางแสงจันทร์ วิมาลา</v>
          </cell>
          <cell r="BM1613">
            <v>823758010717</v>
          </cell>
          <cell r="BN1613"/>
          <cell r="BO1613"/>
          <cell r="BP1613"/>
          <cell r="BQ1613"/>
          <cell r="BR1613"/>
          <cell r="BS1613"/>
          <cell r="BT1613"/>
          <cell r="BU1613"/>
          <cell r="BV1613"/>
          <cell r="BW1613"/>
          <cell r="BX1613"/>
          <cell r="BY1613"/>
          <cell r="BZ1613"/>
          <cell r="CA1613"/>
          <cell r="CB1613"/>
          <cell r="CC1613"/>
          <cell r="CD1613"/>
          <cell r="CE1613"/>
          <cell r="CF1613"/>
          <cell r="CG1613"/>
          <cell r="CH1613"/>
          <cell r="CI1613"/>
          <cell r="CJ1613"/>
          <cell r="CK1613"/>
          <cell r="CL1613"/>
          <cell r="CM1613"/>
          <cell r="CN1613"/>
          <cell r="CO1613"/>
        </row>
        <row r="1614">
          <cell r="B1614">
            <v>2458</v>
          </cell>
          <cell r="C1614">
            <v>1610</v>
          </cell>
          <cell r="D1614">
            <v>25</v>
          </cell>
          <cell r="E1614">
            <v>1</v>
          </cell>
          <cell r="F1614">
            <v>2567</v>
          </cell>
          <cell r="G1614">
            <v>800026585599</v>
          </cell>
          <cell r="H1614" t="str">
            <v>นาง</v>
          </cell>
          <cell r="I1614" t="str">
            <v>วิลาวัลย์</v>
          </cell>
          <cell r="J1614" t="str">
            <v>เจริญสุข</v>
          </cell>
          <cell r="K1614">
            <v>3501600010989</v>
          </cell>
          <cell r="L1614" t="str">
            <v>ฮอด</v>
          </cell>
          <cell r="M1614" t="str">
            <v xml:space="preserve">เชียงใหม่ 3 </v>
          </cell>
          <cell r="N1614">
            <v>8</v>
          </cell>
          <cell r="O1614" t="str">
            <v>ธนาคารประชาชน</v>
          </cell>
          <cell r="P1614" t="str">
            <v>1.บุคคลค้ำประกัน</v>
          </cell>
          <cell r="Q1614">
            <v>164572</v>
          </cell>
          <cell r="R1614">
            <v>19668.18</v>
          </cell>
          <cell r="S1614" t="str">
            <v>จังหวัดฮอด</v>
          </cell>
          <cell r="T1614" t="str">
            <v>ผบ749</v>
          </cell>
          <cell r="U1614">
            <v>2558</v>
          </cell>
          <cell r="V1614" t="str">
            <v>ผบ1140</v>
          </cell>
          <cell r="W1614">
            <v>2559</v>
          </cell>
          <cell r="X1614">
            <v>7</v>
          </cell>
          <cell r="Y1614">
            <v>3</v>
          </cell>
          <cell r="Z1614">
            <v>2559</v>
          </cell>
          <cell r="AA1614"/>
          <cell r="AB1614"/>
          <cell r="AC1614"/>
          <cell r="AD1614"/>
          <cell r="AE1614"/>
          <cell r="AF1614"/>
          <cell r="AG1614"/>
          <cell r="AH1614"/>
          <cell r="AI1614"/>
          <cell r="AJ1614"/>
          <cell r="AK1614"/>
          <cell r="AL1614"/>
          <cell r="AM1614"/>
          <cell r="AN1614"/>
          <cell r="AO1614"/>
          <cell r="AP1614"/>
          <cell r="AQ1614"/>
          <cell r="AR1614"/>
          <cell r="AS1614"/>
          <cell r="AT1614"/>
          <cell r="AU1614"/>
          <cell r="AV1614"/>
          <cell r="AW1614"/>
          <cell r="AX1614"/>
          <cell r="AY1614"/>
          <cell r="AZ1614"/>
          <cell r="BA1614"/>
          <cell r="BB1614"/>
          <cell r="BC1614"/>
          <cell r="BD1614"/>
          <cell r="BE1614"/>
          <cell r="BF1614"/>
          <cell r="BG1614"/>
          <cell r="BH1614"/>
          <cell r="BI1614"/>
          <cell r="BJ1614"/>
          <cell r="BK1614"/>
          <cell r="BL1614" t="str">
            <v>นางวิลาวัลย์ เจริญสุข</v>
          </cell>
          <cell r="BM1614">
            <v>0</v>
          </cell>
          <cell r="BN1614"/>
          <cell r="BO1614"/>
          <cell r="BP1614"/>
          <cell r="BQ1614"/>
          <cell r="BR1614"/>
          <cell r="BS1614"/>
          <cell r="BT1614"/>
          <cell r="BU1614"/>
          <cell r="BV1614"/>
          <cell r="BW1614"/>
          <cell r="BX1614"/>
          <cell r="BY1614"/>
          <cell r="BZ1614"/>
          <cell r="CA1614"/>
          <cell r="CB1614"/>
          <cell r="CC1614"/>
          <cell r="CD1614"/>
          <cell r="CE1614"/>
          <cell r="CF1614"/>
          <cell r="CG1614"/>
          <cell r="CH1614"/>
          <cell r="CI1614"/>
          <cell r="CJ1614"/>
          <cell r="CK1614"/>
          <cell r="CL1614"/>
          <cell r="CM1614"/>
          <cell r="CN1614"/>
          <cell r="CO1614"/>
        </row>
        <row r="1615">
          <cell r="B1615">
            <v>2459</v>
          </cell>
          <cell r="C1615">
            <v>1611</v>
          </cell>
          <cell r="D1615">
            <v>25</v>
          </cell>
          <cell r="E1615">
            <v>1</v>
          </cell>
          <cell r="F1615">
            <v>2567</v>
          </cell>
          <cell r="G1615">
            <v>800040378435</v>
          </cell>
          <cell r="H1615" t="str">
            <v>นาย</v>
          </cell>
          <cell r="I1615" t="str">
            <v>วิทยา</v>
          </cell>
          <cell r="J1615" t="str">
            <v>คำมาวัน</v>
          </cell>
          <cell r="K1615">
            <v>3500200821253</v>
          </cell>
          <cell r="L1615" t="str">
            <v>ฮอด</v>
          </cell>
          <cell r="M1615" t="str">
            <v>เชียงใหม่ 3</v>
          </cell>
          <cell r="N1615">
            <v>8</v>
          </cell>
          <cell r="O1615" t="str">
            <v>ธนาคารประชาชน</v>
          </cell>
          <cell r="P1615" t="str">
            <v>1.บุคคลค้ำประกัน</v>
          </cell>
          <cell r="Q1615">
            <v>31652</v>
          </cell>
          <cell r="R1615">
            <v>5073.4799999999996</v>
          </cell>
          <cell r="S1615" t="str">
            <v>จังหวัดฮอด</v>
          </cell>
          <cell r="T1615" t="str">
            <v>ผบ258</v>
          </cell>
          <cell r="U1615">
            <v>2560</v>
          </cell>
          <cell r="V1615" t="str">
            <v>ผบ335</v>
          </cell>
          <cell r="W1615">
            <v>2560</v>
          </cell>
          <cell r="X1615"/>
          <cell r="Y1615"/>
          <cell r="Z1615"/>
          <cell r="AA1615">
            <v>25</v>
          </cell>
          <cell r="AB1615">
            <v>7</v>
          </cell>
          <cell r="AC1615">
            <v>2560</v>
          </cell>
          <cell r="AD1615"/>
          <cell r="AE1615"/>
          <cell r="AF1615"/>
          <cell r="AG1615"/>
          <cell r="AH1615"/>
          <cell r="AI1615"/>
          <cell r="AJ1615"/>
          <cell r="AK1615"/>
          <cell r="AL1615"/>
          <cell r="AM1615"/>
          <cell r="AN1615"/>
          <cell r="AO1615"/>
          <cell r="AP1615"/>
          <cell r="AQ1615"/>
          <cell r="AR1615"/>
          <cell r="AS1615"/>
          <cell r="AT1615"/>
          <cell r="AU1615"/>
          <cell r="AV1615"/>
          <cell r="AW1615"/>
          <cell r="AX1615"/>
          <cell r="AY1615"/>
          <cell r="AZ1615"/>
          <cell r="BA1615"/>
          <cell r="BB1615"/>
          <cell r="BC1615"/>
          <cell r="BD1615"/>
          <cell r="BE1615"/>
          <cell r="BF1615"/>
          <cell r="BG1615"/>
          <cell r="BH1615"/>
          <cell r="BI1615"/>
          <cell r="BJ1615"/>
          <cell r="BK1615"/>
          <cell r="BL1615" t="str">
            <v>นายวิทยา คำมาวัน</v>
          </cell>
          <cell r="BM1615">
            <v>0</v>
          </cell>
          <cell r="BN1615"/>
          <cell r="BO1615"/>
          <cell r="BP1615"/>
          <cell r="BQ1615"/>
          <cell r="BR1615"/>
          <cell r="BS1615"/>
          <cell r="BT1615"/>
          <cell r="BU1615"/>
          <cell r="BV1615"/>
          <cell r="BW1615"/>
          <cell r="BX1615"/>
          <cell r="BY1615"/>
          <cell r="BZ1615"/>
          <cell r="CA1615"/>
          <cell r="CB1615"/>
          <cell r="CC1615"/>
          <cell r="CD1615"/>
          <cell r="CE1615"/>
          <cell r="CF1615"/>
          <cell r="CG1615"/>
          <cell r="CH1615"/>
          <cell r="CI1615"/>
          <cell r="CJ1615"/>
          <cell r="CK1615"/>
          <cell r="CL1615"/>
          <cell r="CM1615"/>
          <cell r="CN1615"/>
          <cell r="CO1615"/>
        </row>
        <row r="1616">
          <cell r="B1616">
            <v>2460</v>
          </cell>
          <cell r="C1616">
            <v>1612</v>
          </cell>
          <cell r="D1616">
            <v>25</v>
          </cell>
          <cell r="E1616">
            <v>1</v>
          </cell>
          <cell r="F1616">
            <v>2567</v>
          </cell>
          <cell r="G1616">
            <v>800027345639</v>
          </cell>
          <cell r="H1616" t="str">
            <v>นางสาว
นาย</v>
          </cell>
          <cell r="I1616" t="str">
            <v>ปีย์วรา
จักรกริศน์</v>
          </cell>
          <cell r="J1616" t="str">
            <v>ปราบไพรี
ปราบไพรี</v>
          </cell>
          <cell r="K1616" t="str">
            <v>3 6105 00141 43 5
3 5099 00112 74 1</v>
          </cell>
          <cell r="L1616" t="str">
            <v>ฮอด</v>
          </cell>
          <cell r="M1616" t="str">
            <v>เชียงใหม่ 3</v>
          </cell>
          <cell r="N1616">
            <v>8</v>
          </cell>
          <cell r="O1616" t="str">
            <v>เคหะ</v>
          </cell>
          <cell r="P1616" t="str">
            <v>2.หลักทรัพย์ค้ำประกัน</v>
          </cell>
          <cell r="Q1616">
            <v>1443563.36</v>
          </cell>
          <cell r="R1616">
            <v>200386.23</v>
          </cell>
          <cell r="S1616" t="str">
            <v>จังหวัดเชียงใหม่</v>
          </cell>
          <cell r="T1616" t="str">
            <v>ผบ1847</v>
          </cell>
          <cell r="U1616">
            <v>2558</v>
          </cell>
          <cell r="V1616" t="str">
            <v>ผบ2331</v>
          </cell>
          <cell r="W1616">
            <v>2558</v>
          </cell>
          <cell r="X1616">
            <v>16</v>
          </cell>
          <cell r="Y1616">
            <v>11</v>
          </cell>
          <cell r="Z1616">
            <v>2558</v>
          </cell>
          <cell r="AA1616"/>
          <cell r="AB1616"/>
          <cell r="AC1616"/>
          <cell r="AD1616"/>
          <cell r="AE1616"/>
          <cell r="AF1616"/>
          <cell r="AG1616"/>
          <cell r="AH1616"/>
          <cell r="AI1616"/>
          <cell r="AJ1616"/>
          <cell r="AK1616"/>
          <cell r="AL1616"/>
          <cell r="AM1616"/>
          <cell r="AN1616"/>
          <cell r="AO1616"/>
          <cell r="AP1616"/>
          <cell r="AQ1616"/>
          <cell r="AR1616"/>
          <cell r="AS1616"/>
          <cell r="AT1616"/>
          <cell r="AU1616"/>
          <cell r="AV1616"/>
          <cell r="AW1616"/>
          <cell r="AX1616"/>
          <cell r="AY1616"/>
          <cell r="AZ1616"/>
          <cell r="BA1616"/>
          <cell r="BB1616"/>
          <cell r="BC1616"/>
          <cell r="BD1616"/>
          <cell r="BE1616"/>
          <cell r="BF1616"/>
          <cell r="BG1616"/>
          <cell r="BH1616"/>
          <cell r="BI1616"/>
          <cell r="BJ1616"/>
          <cell r="BK1616"/>
          <cell r="BL1616" t="str">
            <v>นางสาว
นายปีย์วรา
จักรกริศน์ ปราบไพรี
ปราบไพรี</v>
          </cell>
          <cell r="BM1616">
            <v>823758010346</v>
          </cell>
          <cell r="BN1616"/>
          <cell r="BO1616"/>
          <cell r="BP1616"/>
          <cell r="BQ1616"/>
          <cell r="BR1616"/>
          <cell r="BS1616"/>
          <cell r="BT1616"/>
          <cell r="BU1616"/>
          <cell r="BV1616"/>
          <cell r="BW1616"/>
          <cell r="BX1616"/>
          <cell r="BY1616"/>
          <cell r="BZ1616"/>
          <cell r="CA1616"/>
          <cell r="CB1616"/>
          <cell r="CC1616"/>
          <cell r="CD1616"/>
          <cell r="CE1616"/>
          <cell r="CF1616"/>
          <cell r="CG1616"/>
          <cell r="CH1616"/>
          <cell r="CI1616"/>
          <cell r="CJ1616"/>
          <cell r="CK1616"/>
          <cell r="CL1616"/>
          <cell r="CM1616"/>
          <cell r="CN1616"/>
          <cell r="CO1616"/>
        </row>
        <row r="1617">
          <cell r="B1617">
            <v>2461</v>
          </cell>
          <cell r="C1617">
            <v>1613</v>
          </cell>
          <cell r="D1617">
            <v>25</v>
          </cell>
          <cell r="E1617">
            <v>1</v>
          </cell>
          <cell r="F1617">
            <v>2567</v>
          </cell>
          <cell r="G1617">
            <v>800008446372</v>
          </cell>
          <cell r="H1617" t="str">
            <v>นาย</v>
          </cell>
          <cell r="I1617" t="str">
            <v>พิชิต</v>
          </cell>
          <cell r="J1617" t="str">
            <v>สิงหราชโยคี</v>
          </cell>
          <cell r="K1617">
            <v>3500200133179</v>
          </cell>
          <cell r="L1617" t="str">
            <v>ฮอด</v>
          </cell>
          <cell r="M1617" t="str">
            <v>เชียงใหม่ 3</v>
          </cell>
          <cell r="N1617">
            <v>8</v>
          </cell>
          <cell r="O1617" t="str">
            <v>สวัสดิการ</v>
          </cell>
          <cell r="P1617" t="str">
            <v>1.บุคคลค้ำประกัน</v>
          </cell>
          <cell r="Q1617">
            <v>81527.55</v>
          </cell>
          <cell r="R1617">
            <v>66018.399999999994</v>
          </cell>
          <cell r="S1617" t="str">
            <v>จังหวัดฮอด</v>
          </cell>
          <cell r="T1617" t="str">
            <v>ผบE650</v>
          </cell>
          <cell r="U1617">
            <v>2564</v>
          </cell>
          <cell r="V1617" t="str">
            <v>ผบE53</v>
          </cell>
          <cell r="W1617">
            <v>2565</v>
          </cell>
          <cell r="X1617">
            <v>25</v>
          </cell>
          <cell r="Y1617">
            <v>1</v>
          </cell>
          <cell r="Z1617">
            <v>2565</v>
          </cell>
          <cell r="AA1617"/>
          <cell r="AB1617"/>
          <cell r="AC1617"/>
          <cell r="AD1617"/>
          <cell r="AE1617"/>
          <cell r="AF1617"/>
          <cell r="AG1617"/>
          <cell r="AH1617"/>
          <cell r="AI1617"/>
          <cell r="AJ1617"/>
          <cell r="AK1617"/>
          <cell r="AL1617"/>
          <cell r="AM1617"/>
          <cell r="AN1617"/>
          <cell r="AO1617"/>
          <cell r="AP1617"/>
          <cell r="AQ1617"/>
          <cell r="AR1617"/>
          <cell r="AS1617"/>
          <cell r="AT1617"/>
          <cell r="AU1617"/>
          <cell r="AV1617"/>
          <cell r="AW1617"/>
          <cell r="AX1617"/>
          <cell r="AY1617"/>
          <cell r="AZ1617"/>
          <cell r="BA1617"/>
          <cell r="BB1617"/>
          <cell r="BC1617"/>
          <cell r="BD1617"/>
          <cell r="BE1617"/>
          <cell r="BF1617"/>
          <cell r="BG1617"/>
          <cell r="BH1617"/>
          <cell r="BI1617"/>
          <cell r="BJ1617"/>
          <cell r="BK1617"/>
          <cell r="BL1617" t="str">
            <v>นายพิชิต สิงหราชโยคี</v>
          </cell>
          <cell r="BM1617">
            <v>823759010511</v>
          </cell>
          <cell r="BN1617"/>
          <cell r="BO1617"/>
          <cell r="BP1617"/>
          <cell r="BQ1617"/>
          <cell r="BR1617"/>
          <cell r="BS1617"/>
          <cell r="BT1617"/>
          <cell r="BU1617"/>
          <cell r="BV1617"/>
          <cell r="BW1617"/>
          <cell r="BX1617"/>
          <cell r="BY1617"/>
          <cell r="BZ1617"/>
          <cell r="CA1617"/>
          <cell r="CB1617"/>
          <cell r="CC1617"/>
          <cell r="CD1617"/>
          <cell r="CE1617"/>
          <cell r="CF1617"/>
          <cell r="CG1617"/>
          <cell r="CH1617"/>
          <cell r="CI1617"/>
          <cell r="CJ1617"/>
          <cell r="CK1617"/>
          <cell r="CL1617"/>
          <cell r="CM1617"/>
          <cell r="CN1617"/>
          <cell r="CO1617"/>
        </row>
        <row r="1618">
          <cell r="B1618">
            <v>2462</v>
          </cell>
          <cell r="C1618">
            <v>1614</v>
          </cell>
          <cell r="D1618">
            <v>25</v>
          </cell>
          <cell r="E1618">
            <v>1</v>
          </cell>
          <cell r="F1618">
            <v>2567</v>
          </cell>
          <cell r="G1618">
            <v>800038602176</v>
          </cell>
          <cell r="H1618" t="str">
            <v>นาย</v>
          </cell>
          <cell r="I1618" t="str">
            <v>คงศักดิ์</v>
          </cell>
          <cell r="J1618" t="str">
            <v>จันทร์เขียว</v>
          </cell>
          <cell r="K1618">
            <v>1509900145295</v>
          </cell>
          <cell r="L1618" t="str">
            <v>ฮอด</v>
          </cell>
          <cell r="M1618" t="str">
            <v>เชียงใหม่ 3</v>
          </cell>
          <cell r="N1618">
            <v>8</v>
          </cell>
          <cell r="O1618" t="str">
            <v>ธนาคารประชาชน</v>
          </cell>
          <cell r="P1618" t="str">
            <v>1.บุคคลค้ำประกัน</v>
          </cell>
          <cell r="Q1618">
            <v>56197.94</v>
          </cell>
          <cell r="R1618">
            <v>24348.62</v>
          </cell>
          <cell r="S1618" t="str">
            <v>จังหวัดฮอด</v>
          </cell>
          <cell r="T1618" t="str">
            <v>ผบE188</v>
          </cell>
          <cell r="U1618">
            <v>2563</v>
          </cell>
          <cell r="V1618" t="str">
            <v>ผบE320</v>
          </cell>
          <cell r="W1618">
            <v>2563</v>
          </cell>
          <cell r="X1618">
            <v>9</v>
          </cell>
          <cell r="Y1618">
            <v>9</v>
          </cell>
          <cell r="Z1618">
            <v>2563</v>
          </cell>
          <cell r="AA1618"/>
          <cell r="AB1618"/>
          <cell r="AC1618"/>
          <cell r="AD1618"/>
          <cell r="AE1618"/>
          <cell r="AF1618"/>
          <cell r="AG1618"/>
          <cell r="AH1618"/>
          <cell r="AI1618"/>
          <cell r="AJ1618"/>
          <cell r="AK1618"/>
          <cell r="AL1618"/>
          <cell r="AM1618"/>
          <cell r="AN1618"/>
          <cell r="AO1618"/>
          <cell r="AP1618"/>
          <cell r="AQ1618"/>
          <cell r="AR1618"/>
          <cell r="AS1618"/>
          <cell r="AT1618"/>
          <cell r="AU1618"/>
          <cell r="AV1618"/>
          <cell r="AW1618"/>
          <cell r="AX1618"/>
          <cell r="AY1618"/>
          <cell r="AZ1618"/>
          <cell r="BA1618"/>
          <cell r="BB1618"/>
          <cell r="BC1618"/>
          <cell r="BD1618"/>
          <cell r="BE1618"/>
          <cell r="BF1618"/>
          <cell r="BG1618"/>
          <cell r="BH1618"/>
          <cell r="BI1618"/>
          <cell r="BJ1618"/>
          <cell r="BK1618"/>
          <cell r="BL1618" t="str">
            <v>นายคงศักดิ์ จันทร์เขียว</v>
          </cell>
          <cell r="BM1618">
            <v>883263011175</v>
          </cell>
          <cell r="BN1618"/>
          <cell r="BO1618"/>
          <cell r="BP1618"/>
          <cell r="BQ1618"/>
          <cell r="BR1618"/>
          <cell r="BS1618"/>
          <cell r="BT1618"/>
          <cell r="BU1618"/>
          <cell r="BV1618"/>
          <cell r="BW1618"/>
          <cell r="BX1618"/>
          <cell r="BY1618"/>
          <cell r="BZ1618"/>
          <cell r="CA1618"/>
          <cell r="CB1618"/>
          <cell r="CC1618"/>
          <cell r="CD1618"/>
          <cell r="CE1618"/>
          <cell r="CF1618"/>
          <cell r="CG1618"/>
          <cell r="CH1618"/>
          <cell r="CI1618"/>
          <cell r="CJ1618"/>
          <cell r="CK1618"/>
          <cell r="CL1618"/>
          <cell r="CM1618"/>
          <cell r="CN1618"/>
          <cell r="CO1618"/>
        </row>
        <row r="1619">
          <cell r="B1619">
            <v>2463</v>
          </cell>
          <cell r="C1619">
            <v>1615</v>
          </cell>
          <cell r="D1619">
            <v>25</v>
          </cell>
          <cell r="E1619">
            <v>1</v>
          </cell>
          <cell r="F1619">
            <v>2567</v>
          </cell>
          <cell r="G1619">
            <v>800066721419</v>
          </cell>
          <cell r="H1619" t="str">
            <v>นาย</v>
          </cell>
          <cell r="I1619" t="str">
            <v>อินสม</v>
          </cell>
          <cell r="J1619" t="str">
            <v>สร้อยฟ้า</v>
          </cell>
          <cell r="K1619">
            <v>3501600163912</v>
          </cell>
          <cell r="L1619" t="str">
            <v>ฮอด</v>
          </cell>
          <cell r="M1619" t="str">
            <v>เชียงใหม่ 3</v>
          </cell>
          <cell r="N1619">
            <v>8</v>
          </cell>
          <cell r="O1619" t="str">
            <v>พัฒนาองค์กรชุมชน (รายบุคคล)</v>
          </cell>
          <cell r="P1619" t="str">
            <v>1.บุคคลค้ำประกัน</v>
          </cell>
          <cell r="Q1619">
            <v>95609.94</v>
          </cell>
          <cell r="R1619">
            <v>20934.009999999998</v>
          </cell>
          <cell r="S1619" t="str">
            <v>จังหวัดฮอด</v>
          </cell>
          <cell r="T1619" t="str">
            <v>ผบE186</v>
          </cell>
          <cell r="U1619">
            <v>2563</v>
          </cell>
          <cell r="V1619" t="str">
            <v>ผบE319</v>
          </cell>
          <cell r="W1619">
            <v>2563</v>
          </cell>
          <cell r="X1619">
            <v>9</v>
          </cell>
          <cell r="Y1619">
            <v>9</v>
          </cell>
          <cell r="Z1619">
            <v>2563</v>
          </cell>
          <cell r="AA1619"/>
          <cell r="AB1619"/>
          <cell r="AC1619"/>
          <cell r="AD1619"/>
          <cell r="AE1619"/>
          <cell r="AF1619"/>
          <cell r="AG1619"/>
          <cell r="AH1619"/>
          <cell r="AI1619"/>
          <cell r="AJ1619"/>
          <cell r="AK1619"/>
          <cell r="AL1619"/>
          <cell r="AM1619"/>
          <cell r="AN1619"/>
          <cell r="AO1619"/>
          <cell r="AP1619"/>
          <cell r="AQ1619"/>
          <cell r="AR1619"/>
          <cell r="AS1619"/>
          <cell r="AT1619"/>
          <cell r="AU1619"/>
          <cell r="AV1619"/>
          <cell r="AW1619"/>
          <cell r="AX1619"/>
          <cell r="AY1619"/>
          <cell r="AZ1619"/>
          <cell r="BA1619"/>
          <cell r="BB1619"/>
          <cell r="BC1619"/>
          <cell r="BD1619"/>
          <cell r="BE1619"/>
          <cell r="BF1619"/>
          <cell r="BG1619"/>
          <cell r="BH1619"/>
          <cell r="BI1619"/>
          <cell r="BJ1619"/>
          <cell r="BK1619"/>
          <cell r="BL1619" t="str">
            <v>นายอินสม สร้อยฟ้า</v>
          </cell>
          <cell r="BM1619">
            <v>883263011078</v>
          </cell>
          <cell r="BN1619"/>
          <cell r="BO1619"/>
          <cell r="BP1619"/>
          <cell r="BQ1619"/>
          <cell r="BR1619"/>
          <cell r="BS1619"/>
          <cell r="BT1619"/>
          <cell r="BU1619"/>
          <cell r="BV1619"/>
          <cell r="BW1619"/>
          <cell r="BX1619"/>
          <cell r="BY1619"/>
          <cell r="BZ1619"/>
          <cell r="CA1619"/>
          <cell r="CB1619"/>
          <cell r="CC1619"/>
          <cell r="CD1619"/>
          <cell r="CE1619"/>
          <cell r="CF1619"/>
          <cell r="CG1619"/>
          <cell r="CH1619"/>
          <cell r="CI1619"/>
          <cell r="CJ1619"/>
          <cell r="CK1619"/>
          <cell r="CL1619"/>
          <cell r="CM1619"/>
          <cell r="CN1619"/>
          <cell r="CO1619"/>
        </row>
        <row r="1620">
          <cell r="B1620">
            <v>2464</v>
          </cell>
          <cell r="C1620">
            <v>1616</v>
          </cell>
          <cell r="D1620">
            <v>25</v>
          </cell>
          <cell r="E1620">
            <v>1</v>
          </cell>
          <cell r="F1620">
            <v>2567</v>
          </cell>
          <cell r="G1620">
            <v>856250004467</v>
          </cell>
          <cell r="H1620" t="str">
            <v>นาย</v>
          </cell>
          <cell r="I1620" t="str">
            <v>บุญทา</v>
          </cell>
          <cell r="J1620" t="str">
            <v>สุยะใหญ่</v>
          </cell>
          <cell r="K1620">
            <v>3510101088159</v>
          </cell>
          <cell r="L1620" t="str">
            <v>ฮอด</v>
          </cell>
          <cell r="M1620" t="str">
            <v>เชียงใหม่ 3</v>
          </cell>
          <cell r="N1620">
            <v>8</v>
          </cell>
          <cell r="O1620" t="str">
            <v>วิทยฐานะ</v>
          </cell>
          <cell r="P1620" t="str">
            <v>1.บุคคลค้ำประกัน</v>
          </cell>
          <cell r="Q1620">
            <v>122344.76</v>
          </cell>
          <cell r="R1620">
            <v>14886.83</v>
          </cell>
          <cell r="S1620" t="str">
            <v>จังหวัดฮอด</v>
          </cell>
          <cell r="T1620" t="str">
            <v>ผบ1405</v>
          </cell>
          <cell r="U1620">
            <v>2559</v>
          </cell>
          <cell r="V1620" t="str">
            <v>ผบ78</v>
          </cell>
          <cell r="W1620">
            <v>2560</v>
          </cell>
          <cell r="X1620"/>
          <cell r="Y1620"/>
          <cell r="Z1620"/>
          <cell r="AA1620">
            <v>16</v>
          </cell>
          <cell r="AB1620">
            <v>2</v>
          </cell>
          <cell r="AC1620">
            <v>2560</v>
          </cell>
          <cell r="AD1620"/>
          <cell r="AE1620"/>
          <cell r="AF1620"/>
          <cell r="AG1620"/>
          <cell r="AH1620"/>
          <cell r="AI1620"/>
          <cell r="AJ1620"/>
          <cell r="AK1620"/>
          <cell r="AL1620"/>
          <cell r="AM1620"/>
          <cell r="AN1620"/>
          <cell r="AO1620"/>
          <cell r="AP1620"/>
          <cell r="AQ1620"/>
          <cell r="AR1620"/>
          <cell r="AS1620"/>
          <cell r="AT1620"/>
          <cell r="AU1620"/>
          <cell r="AV1620"/>
          <cell r="AW1620"/>
          <cell r="AX1620"/>
          <cell r="AY1620"/>
          <cell r="AZ1620"/>
          <cell r="BA1620"/>
          <cell r="BB1620"/>
          <cell r="BC1620"/>
          <cell r="BD1620"/>
          <cell r="BE1620"/>
          <cell r="BF1620"/>
          <cell r="BG1620"/>
          <cell r="BH1620"/>
          <cell r="BI1620"/>
          <cell r="BJ1620"/>
          <cell r="BK1620"/>
          <cell r="BL1620" t="str">
            <v>นายบุญทา สุยะใหญ่</v>
          </cell>
          <cell r="BM1620">
            <v>823759010205</v>
          </cell>
          <cell r="BN1620"/>
          <cell r="BO1620"/>
          <cell r="BP1620"/>
          <cell r="BQ1620"/>
          <cell r="BR1620"/>
          <cell r="BS1620"/>
          <cell r="BT1620"/>
          <cell r="BU1620"/>
          <cell r="BV1620"/>
          <cell r="BW1620"/>
          <cell r="BX1620"/>
          <cell r="BY1620"/>
          <cell r="BZ1620"/>
          <cell r="CA1620"/>
          <cell r="CB1620"/>
          <cell r="CC1620"/>
          <cell r="CD1620"/>
          <cell r="CE1620"/>
          <cell r="CF1620"/>
          <cell r="CG1620"/>
          <cell r="CH1620"/>
          <cell r="CI1620"/>
          <cell r="CJ1620"/>
          <cell r="CK1620"/>
          <cell r="CL1620"/>
          <cell r="CM1620"/>
          <cell r="CN1620"/>
          <cell r="CO1620"/>
        </row>
        <row r="1621">
          <cell r="B1621">
            <v>2465</v>
          </cell>
          <cell r="C1621">
            <v>1617</v>
          </cell>
          <cell r="D1621">
            <v>25</v>
          </cell>
          <cell r="E1621">
            <v>1</v>
          </cell>
          <cell r="F1621">
            <v>2567</v>
          </cell>
          <cell r="G1621">
            <v>800075295986</v>
          </cell>
          <cell r="H1621" t="str">
            <v>นางสาว</v>
          </cell>
          <cell r="I1621" t="str">
            <v>เนรัญชรา</v>
          </cell>
          <cell r="J1621" t="str">
            <v>จันทราศรี</v>
          </cell>
          <cell r="K1621">
            <v>3501600014097</v>
          </cell>
          <cell r="L1621" t="str">
            <v>ฮอด</v>
          </cell>
          <cell r="M1621" t="str">
            <v>เชียงใหม่ 3</v>
          </cell>
          <cell r="N1621">
            <v>8</v>
          </cell>
          <cell r="O1621" t="str">
            <v>ธนาคารประชาชน</v>
          </cell>
          <cell r="P1621" t="str">
            <v>1.บุคคลค้ำประกัน</v>
          </cell>
          <cell r="Q1621">
            <v>52318.77</v>
          </cell>
          <cell r="R1621">
            <v>20213.34</v>
          </cell>
          <cell r="S1621" t="str">
            <v>จังหวัดฮอด</v>
          </cell>
          <cell r="T1621" t="str">
            <v>ผบE55</v>
          </cell>
          <cell r="U1621">
            <v>2566</v>
          </cell>
          <cell r="V1621" t="str">
            <v>ผบE327</v>
          </cell>
          <cell r="W1621">
            <v>2566</v>
          </cell>
          <cell r="X1621"/>
          <cell r="Y1621"/>
          <cell r="Z1621"/>
          <cell r="AA1621">
            <v>24</v>
          </cell>
          <cell r="AB1621">
            <v>4</v>
          </cell>
          <cell r="AC1621">
            <v>2566</v>
          </cell>
          <cell r="AD1621"/>
          <cell r="AE1621"/>
          <cell r="AF1621"/>
          <cell r="AG1621"/>
          <cell r="AH1621"/>
          <cell r="AI1621"/>
          <cell r="AJ1621"/>
          <cell r="AK1621"/>
          <cell r="AL1621"/>
          <cell r="AM1621"/>
          <cell r="AN1621"/>
          <cell r="AO1621"/>
          <cell r="AP1621"/>
          <cell r="AQ1621"/>
          <cell r="AR1621"/>
          <cell r="AS1621"/>
          <cell r="AT1621"/>
          <cell r="AU1621"/>
          <cell r="AV1621"/>
          <cell r="AW1621"/>
          <cell r="AX1621"/>
          <cell r="AY1621"/>
          <cell r="AZ1621"/>
          <cell r="BA1621"/>
          <cell r="BB1621"/>
          <cell r="BC1621"/>
          <cell r="BD1621"/>
          <cell r="BE1621"/>
          <cell r="BF1621"/>
          <cell r="BG1621"/>
          <cell r="BH1621"/>
          <cell r="BI1621"/>
          <cell r="BJ1621"/>
          <cell r="BK1621"/>
          <cell r="BL1621" t="str">
            <v>นางสาวเนรัญชรา จันทราศรี</v>
          </cell>
          <cell r="BM1621">
            <v>883263011713</v>
          </cell>
          <cell r="BN1621"/>
          <cell r="BO1621"/>
          <cell r="BP1621"/>
          <cell r="BQ1621"/>
          <cell r="BR1621"/>
          <cell r="BS1621"/>
          <cell r="BT1621"/>
          <cell r="BU1621"/>
          <cell r="BV1621"/>
          <cell r="BW1621"/>
          <cell r="BX1621"/>
          <cell r="BY1621"/>
          <cell r="BZ1621"/>
          <cell r="CA1621"/>
          <cell r="CB1621"/>
          <cell r="CC1621"/>
          <cell r="CD1621"/>
          <cell r="CE1621"/>
          <cell r="CF1621"/>
          <cell r="CG1621"/>
          <cell r="CH1621"/>
          <cell r="CI1621"/>
          <cell r="CJ1621"/>
          <cell r="CK1621"/>
          <cell r="CL1621"/>
          <cell r="CM1621"/>
          <cell r="CN1621"/>
          <cell r="CO1621"/>
        </row>
        <row r="1622">
          <cell r="B1622">
            <v>2466</v>
          </cell>
          <cell r="C1622">
            <v>1618</v>
          </cell>
          <cell r="D1622">
            <v>25</v>
          </cell>
          <cell r="E1622">
            <v>1</v>
          </cell>
          <cell r="F1622">
            <v>2567</v>
          </cell>
          <cell r="G1622">
            <v>800072853214</v>
          </cell>
          <cell r="H1622" t="str">
            <v>นาง</v>
          </cell>
          <cell r="I1622" t="str">
            <v>สิงห์แก้ว</v>
          </cell>
          <cell r="J1622" t="str">
            <v>แก้วคำ</v>
          </cell>
          <cell r="K1622">
            <v>3501600031625</v>
          </cell>
          <cell r="L1622" t="str">
            <v>ฮอด</v>
          </cell>
          <cell r="M1622" t="str">
            <v>เชียงใหม่ 3</v>
          </cell>
          <cell r="N1622">
            <v>8</v>
          </cell>
          <cell r="O1622" t="str">
            <v>พัฒนาองค์กรชุมชน</v>
          </cell>
          <cell r="P1622" t="str">
            <v>1.บุคคลค้ำประกัน</v>
          </cell>
          <cell r="Q1622">
            <v>38097.58</v>
          </cell>
          <cell r="R1622">
            <v>11286.52</v>
          </cell>
          <cell r="S1622" t="str">
            <v>จังหวัดฮอด</v>
          </cell>
          <cell r="T1622" t="str">
            <v>ผบE706</v>
          </cell>
          <cell r="U1622">
            <v>2566</v>
          </cell>
          <cell r="V1622" t="str">
            <v>ผบE973</v>
          </cell>
          <cell r="W1622">
            <v>2566</v>
          </cell>
          <cell r="X1622"/>
          <cell r="Y1622"/>
          <cell r="Z1622"/>
          <cell r="AA1622">
            <v>22</v>
          </cell>
          <cell r="AB1622">
            <v>8</v>
          </cell>
          <cell r="AC1622">
            <v>2566</v>
          </cell>
          <cell r="AD1622"/>
          <cell r="AE1622"/>
          <cell r="AF1622"/>
          <cell r="AG1622"/>
          <cell r="AH1622"/>
          <cell r="AI1622"/>
          <cell r="AJ1622"/>
          <cell r="AK1622"/>
          <cell r="AL1622"/>
          <cell r="AM1622"/>
          <cell r="AN1622"/>
          <cell r="AO1622"/>
          <cell r="AP1622"/>
          <cell r="AQ1622"/>
          <cell r="AR1622"/>
          <cell r="AS1622"/>
          <cell r="AT1622"/>
          <cell r="AU1622"/>
          <cell r="AV1622"/>
          <cell r="AW1622"/>
          <cell r="AX1622"/>
          <cell r="AY1622"/>
          <cell r="AZ1622"/>
          <cell r="BA1622"/>
          <cell r="BB1622"/>
          <cell r="BC1622"/>
          <cell r="BD1622"/>
          <cell r="BE1622"/>
          <cell r="BF1622"/>
          <cell r="BG1622"/>
          <cell r="BH1622"/>
          <cell r="BI1622"/>
          <cell r="BJ1622"/>
          <cell r="BK1622"/>
          <cell r="BL1622" t="str">
            <v>นางสิงห์แก้ว แก้วคำ</v>
          </cell>
          <cell r="BM1622">
            <v>888166010162</v>
          </cell>
          <cell r="BN1622"/>
          <cell r="BO1622"/>
          <cell r="BP1622"/>
          <cell r="BQ1622"/>
          <cell r="BR1622"/>
          <cell r="BS1622"/>
          <cell r="BT1622"/>
          <cell r="BU1622"/>
          <cell r="BV1622"/>
          <cell r="BW1622"/>
          <cell r="BX1622"/>
          <cell r="BY1622"/>
          <cell r="BZ1622"/>
          <cell r="CA1622"/>
          <cell r="CB1622"/>
          <cell r="CC1622"/>
          <cell r="CD1622"/>
          <cell r="CE1622"/>
          <cell r="CF1622"/>
          <cell r="CG1622"/>
          <cell r="CH1622"/>
          <cell r="CI1622"/>
          <cell r="CJ1622"/>
          <cell r="CK1622"/>
          <cell r="CL1622"/>
          <cell r="CM1622"/>
          <cell r="CN1622"/>
          <cell r="CO1622"/>
        </row>
        <row r="1623">
          <cell r="B1623">
            <v>2467</v>
          </cell>
          <cell r="C1623">
            <v>1619</v>
          </cell>
          <cell r="D1623">
            <v>25</v>
          </cell>
          <cell r="E1623">
            <v>1</v>
          </cell>
          <cell r="F1623">
            <v>2567</v>
          </cell>
          <cell r="G1623">
            <v>800092000002</v>
          </cell>
          <cell r="H1623" t="str">
            <v>นาย</v>
          </cell>
          <cell r="I1623" t="str">
            <v>มานพ</v>
          </cell>
          <cell r="J1623" t="str">
            <v>บุญหนัก</v>
          </cell>
          <cell r="K1623">
            <v>3170400221776</v>
          </cell>
          <cell r="L1623" t="str">
            <v>ฮอด</v>
          </cell>
          <cell r="M1623" t="str">
            <v>เชียงใหม่ 3</v>
          </cell>
          <cell r="N1623">
            <v>8</v>
          </cell>
          <cell r="O1623" t="str">
            <v>ธนาคารประชาชน</v>
          </cell>
          <cell r="P1623" t="str">
            <v>1.บุคคลค้ำประกัน</v>
          </cell>
          <cell r="Q1623">
            <v>64038.49</v>
          </cell>
          <cell r="R1623">
            <v>27593.18</v>
          </cell>
          <cell r="S1623" t="str">
            <v>จังหวัดฮอด</v>
          </cell>
          <cell r="T1623" t="str">
            <v>ผบE52</v>
          </cell>
          <cell r="U1623">
            <v>2566</v>
          </cell>
          <cell r="V1623" t="str">
            <v>ผบE326</v>
          </cell>
          <cell r="W1623">
            <v>2566</v>
          </cell>
          <cell r="X1623"/>
          <cell r="Y1623"/>
          <cell r="Z1623"/>
          <cell r="AA1623">
            <v>20</v>
          </cell>
          <cell r="AB1623">
            <v>4</v>
          </cell>
          <cell r="AC1623">
            <v>2566</v>
          </cell>
          <cell r="AD1623"/>
          <cell r="AE1623"/>
          <cell r="AF1623"/>
          <cell r="AG1623"/>
          <cell r="AH1623"/>
          <cell r="AI1623"/>
          <cell r="AJ1623"/>
          <cell r="AK1623"/>
          <cell r="AL1623"/>
          <cell r="AM1623"/>
          <cell r="AN1623"/>
          <cell r="AO1623"/>
          <cell r="AP1623"/>
          <cell r="AQ1623"/>
          <cell r="AR1623"/>
          <cell r="AS1623"/>
          <cell r="AT1623"/>
          <cell r="AU1623"/>
          <cell r="AV1623"/>
          <cell r="AW1623"/>
          <cell r="AX1623"/>
          <cell r="AY1623"/>
          <cell r="AZ1623"/>
          <cell r="BA1623"/>
          <cell r="BB1623"/>
          <cell r="BC1623"/>
          <cell r="BD1623"/>
          <cell r="BE1623"/>
          <cell r="BF1623"/>
          <cell r="BG1623"/>
          <cell r="BH1623"/>
          <cell r="BI1623"/>
          <cell r="BJ1623"/>
          <cell r="BK1623"/>
          <cell r="BL1623" t="str">
            <v>นายมานพ บุญหนัก</v>
          </cell>
          <cell r="BM1623">
            <v>888165010701</v>
          </cell>
          <cell r="BN1623"/>
          <cell r="BO1623"/>
          <cell r="BP1623"/>
          <cell r="BQ1623"/>
          <cell r="BR1623"/>
          <cell r="BS1623"/>
          <cell r="BT1623"/>
          <cell r="BU1623"/>
          <cell r="BV1623"/>
          <cell r="BW1623"/>
          <cell r="BX1623"/>
          <cell r="BY1623"/>
          <cell r="BZ1623"/>
          <cell r="CA1623"/>
          <cell r="CB1623"/>
          <cell r="CC1623"/>
          <cell r="CD1623"/>
          <cell r="CE1623"/>
          <cell r="CF1623"/>
          <cell r="CG1623"/>
          <cell r="CH1623"/>
          <cell r="CI1623"/>
          <cell r="CJ1623"/>
          <cell r="CK1623"/>
          <cell r="CL1623"/>
          <cell r="CM1623"/>
          <cell r="CN1623"/>
          <cell r="CO1623"/>
        </row>
        <row r="1624">
          <cell r="B1624">
            <v>2468</v>
          </cell>
          <cell r="C1624">
            <v>1620</v>
          </cell>
          <cell r="D1624">
            <v>25</v>
          </cell>
          <cell r="E1624">
            <v>1</v>
          </cell>
          <cell r="F1624">
            <v>2567</v>
          </cell>
          <cell r="G1624">
            <v>800090340368</v>
          </cell>
          <cell r="H1624" t="str">
            <v>นางสาว</v>
          </cell>
          <cell r="I1624" t="str">
            <v>ตรียาภรณ์</v>
          </cell>
          <cell r="J1624" t="str">
            <v>จำปาสิทธิ์</v>
          </cell>
          <cell r="K1624">
            <v>3501600012531</v>
          </cell>
          <cell r="L1624" t="str">
            <v>ฮอด</v>
          </cell>
          <cell r="M1624" t="str">
            <v>เชียงใหม่ 3</v>
          </cell>
          <cell r="N1624">
            <v>8</v>
          </cell>
          <cell r="O1624" t="str">
            <v>ธนาคารประชาชน</v>
          </cell>
          <cell r="P1624" t="str">
            <v>1.บุคคลค้ำประกัน</v>
          </cell>
          <cell r="Q1624">
            <v>172723.24</v>
          </cell>
          <cell r="R1624">
            <v>64329.5</v>
          </cell>
          <cell r="S1624" t="str">
            <v>จังหวัดฮอด</v>
          </cell>
          <cell r="T1624" t="str">
            <v>ผบE53</v>
          </cell>
          <cell r="U1624">
            <v>2566</v>
          </cell>
          <cell r="V1624" t="str">
            <v>ผบE320</v>
          </cell>
          <cell r="W1624">
            <v>2566</v>
          </cell>
          <cell r="X1624"/>
          <cell r="Y1624"/>
          <cell r="Z1624"/>
          <cell r="AA1624">
            <v>24</v>
          </cell>
          <cell r="AB1624">
            <v>4</v>
          </cell>
          <cell r="AC1624">
            <v>2566</v>
          </cell>
          <cell r="AD1624"/>
          <cell r="AE1624"/>
          <cell r="AF1624"/>
          <cell r="AG1624"/>
          <cell r="AH1624"/>
          <cell r="AI1624"/>
          <cell r="AJ1624"/>
          <cell r="AK1624"/>
          <cell r="AL1624"/>
          <cell r="AM1624"/>
          <cell r="AN1624"/>
          <cell r="AO1624"/>
          <cell r="AP1624"/>
          <cell r="AQ1624"/>
          <cell r="AR1624"/>
          <cell r="AS1624"/>
          <cell r="AT1624"/>
          <cell r="AU1624"/>
          <cell r="AV1624"/>
          <cell r="AW1624"/>
          <cell r="AX1624"/>
          <cell r="AY1624"/>
          <cell r="AZ1624"/>
          <cell r="BA1624"/>
          <cell r="BB1624"/>
          <cell r="BC1624"/>
          <cell r="BD1624"/>
          <cell r="BE1624"/>
          <cell r="BF1624"/>
          <cell r="BG1624"/>
          <cell r="BH1624"/>
          <cell r="BI1624"/>
          <cell r="BJ1624"/>
          <cell r="BK1624"/>
          <cell r="BL1624" t="str">
            <v>นางสาวตรียาภรณ์ จำปาสิทธิ์</v>
          </cell>
          <cell r="BM1624">
            <v>888165010697</v>
          </cell>
          <cell r="BN1624"/>
          <cell r="BO1624"/>
          <cell r="BP1624"/>
          <cell r="BQ1624"/>
          <cell r="BR1624"/>
          <cell r="BS1624"/>
          <cell r="BT1624"/>
          <cell r="BU1624"/>
          <cell r="BV1624"/>
          <cell r="BW1624"/>
          <cell r="BX1624"/>
          <cell r="BY1624"/>
          <cell r="BZ1624"/>
          <cell r="CA1624"/>
          <cell r="CB1624"/>
          <cell r="CC1624"/>
          <cell r="CD1624"/>
          <cell r="CE1624"/>
          <cell r="CF1624"/>
          <cell r="CG1624"/>
          <cell r="CH1624"/>
          <cell r="CI1624"/>
          <cell r="CJ1624"/>
          <cell r="CK1624"/>
          <cell r="CL1624"/>
          <cell r="CM1624"/>
          <cell r="CN1624"/>
          <cell r="CO1624"/>
        </row>
        <row r="1625">
          <cell r="B1625">
            <v>2469</v>
          </cell>
          <cell r="C1625">
            <v>1621</v>
          </cell>
          <cell r="D1625">
            <v>25</v>
          </cell>
          <cell r="E1625">
            <v>1</v>
          </cell>
          <cell r="F1625">
            <v>2567</v>
          </cell>
          <cell r="G1625">
            <v>800093520438</v>
          </cell>
          <cell r="H1625" t="str">
            <v>นางสาว</v>
          </cell>
          <cell r="I1625" t="str">
            <v>นริศญา</v>
          </cell>
          <cell r="J1625" t="str">
            <v>ยศอิ</v>
          </cell>
          <cell r="K1625">
            <v>1510300077487</v>
          </cell>
          <cell r="L1625" t="str">
            <v>ฮอด</v>
          </cell>
          <cell r="M1625" t="str">
            <v>เชียงใหม่ 3</v>
          </cell>
          <cell r="N1625">
            <v>8</v>
          </cell>
          <cell r="O1625" t="str">
            <v>แก้ไขหนี้ฯ</v>
          </cell>
          <cell r="P1625" t="str">
            <v>1.บุคคลค้ำประกัน</v>
          </cell>
          <cell r="Q1625">
            <v>21642.5</v>
          </cell>
          <cell r="R1625">
            <v>7650.72</v>
          </cell>
          <cell r="S1625" t="str">
            <v>จังหวัดฮอด</v>
          </cell>
          <cell r="T1625" t="str">
            <v>ผบE50</v>
          </cell>
          <cell r="U1625">
            <v>2566</v>
          </cell>
          <cell r="V1625"/>
          <cell r="W1625"/>
          <cell r="X1625"/>
          <cell r="Y1625"/>
          <cell r="Z1625"/>
          <cell r="AA1625"/>
          <cell r="AB1625"/>
          <cell r="AC1625"/>
          <cell r="AD1625"/>
          <cell r="AE1625"/>
          <cell r="AF1625"/>
          <cell r="AG1625"/>
          <cell r="AH1625"/>
          <cell r="AI1625"/>
          <cell r="AJ1625"/>
          <cell r="AK1625"/>
          <cell r="AL1625"/>
          <cell r="AM1625"/>
          <cell r="AN1625"/>
          <cell r="AO1625"/>
          <cell r="AP1625"/>
          <cell r="AQ1625"/>
          <cell r="AR1625"/>
          <cell r="AS1625"/>
          <cell r="AT1625"/>
          <cell r="AU1625"/>
          <cell r="AV1625"/>
          <cell r="AW1625"/>
          <cell r="AX1625"/>
          <cell r="AY1625"/>
          <cell r="AZ1625"/>
          <cell r="BA1625"/>
          <cell r="BB1625"/>
          <cell r="BC1625"/>
          <cell r="BD1625"/>
          <cell r="BE1625"/>
          <cell r="BF1625"/>
          <cell r="BG1625"/>
          <cell r="BH1625"/>
          <cell r="BI1625"/>
          <cell r="BJ1625"/>
          <cell r="BK1625"/>
          <cell r="BL1625" t="str">
            <v>นางสาวนริศญา ยศอิ</v>
          </cell>
          <cell r="BM1625">
            <v>888165010743</v>
          </cell>
          <cell r="BN1625"/>
          <cell r="BO1625"/>
          <cell r="BP1625"/>
          <cell r="BQ1625"/>
          <cell r="BR1625"/>
          <cell r="BS1625"/>
          <cell r="BT1625"/>
          <cell r="BU1625"/>
          <cell r="BV1625"/>
          <cell r="BW1625"/>
          <cell r="BX1625"/>
          <cell r="BY1625"/>
          <cell r="BZ1625"/>
          <cell r="CA1625"/>
          <cell r="CB1625"/>
          <cell r="CC1625"/>
          <cell r="CD1625"/>
          <cell r="CE1625"/>
          <cell r="CF1625"/>
          <cell r="CG1625"/>
          <cell r="CH1625"/>
          <cell r="CI1625"/>
          <cell r="CJ1625"/>
          <cell r="CK1625"/>
          <cell r="CL1625"/>
          <cell r="CM1625"/>
          <cell r="CN1625"/>
          <cell r="CO1625"/>
        </row>
        <row r="1626">
          <cell r="B1626">
            <v>2470</v>
          </cell>
          <cell r="C1626">
            <v>1622</v>
          </cell>
          <cell r="D1626">
            <v>25</v>
          </cell>
          <cell r="E1626">
            <v>1</v>
          </cell>
          <cell r="F1626">
            <v>2567</v>
          </cell>
          <cell r="G1626">
            <v>800059510100</v>
          </cell>
          <cell r="H1626" t="str">
            <v>นางสาว</v>
          </cell>
          <cell r="I1626" t="str">
            <v>ณัฎฐวี</v>
          </cell>
          <cell r="J1626" t="str">
            <v>มินทะนา</v>
          </cell>
          <cell r="K1626">
            <v>1571200047773</v>
          </cell>
          <cell r="L1626" t="str">
            <v>ฮอด</v>
          </cell>
          <cell r="M1626" t="str">
            <v>เชียงใหม่ 3</v>
          </cell>
          <cell r="N1626">
            <v>8</v>
          </cell>
          <cell r="O1626" t="str">
            <v>ธนาคารประชาชน</v>
          </cell>
          <cell r="P1626" t="str">
            <v>1.บุคคลค้ำประกัน</v>
          </cell>
          <cell r="Q1626">
            <v>62943.839999999997</v>
          </cell>
          <cell r="R1626">
            <v>19792.96</v>
          </cell>
          <cell r="S1626" t="str">
            <v>จังหวัดฮอด</v>
          </cell>
          <cell r="T1626" t="str">
            <v>ผบE345</v>
          </cell>
          <cell r="U1626">
            <v>2566</v>
          </cell>
          <cell r="V1626" t="str">
            <v>ผบE2895</v>
          </cell>
          <cell r="W1626">
            <v>2566</v>
          </cell>
          <cell r="X1626">
            <v>8</v>
          </cell>
          <cell r="Y1626">
            <v>5</v>
          </cell>
          <cell r="Z1626">
            <v>2566</v>
          </cell>
          <cell r="AA1626"/>
          <cell r="AB1626"/>
          <cell r="AC1626"/>
          <cell r="AD1626"/>
          <cell r="AE1626"/>
          <cell r="AF1626"/>
          <cell r="AG1626"/>
          <cell r="AH1626"/>
          <cell r="AI1626"/>
          <cell r="AJ1626"/>
          <cell r="AK1626"/>
          <cell r="AL1626"/>
          <cell r="AM1626"/>
          <cell r="AN1626"/>
          <cell r="AO1626"/>
          <cell r="AP1626"/>
          <cell r="AQ1626"/>
          <cell r="AR1626"/>
          <cell r="AS1626"/>
          <cell r="AT1626"/>
          <cell r="AU1626"/>
          <cell r="AV1626"/>
          <cell r="AW1626"/>
          <cell r="AX1626"/>
          <cell r="AY1626"/>
          <cell r="AZ1626"/>
          <cell r="BA1626"/>
          <cell r="BB1626"/>
          <cell r="BC1626"/>
          <cell r="BD1626"/>
          <cell r="BE1626"/>
          <cell r="BF1626"/>
          <cell r="BG1626"/>
          <cell r="BH1626"/>
          <cell r="BI1626"/>
          <cell r="BJ1626"/>
          <cell r="BK1626"/>
          <cell r="BL1626" t="str">
            <v>นางสาวณัฎฐวี มินทะนา</v>
          </cell>
          <cell r="BM1626">
            <v>888165010699</v>
          </cell>
          <cell r="BN1626"/>
          <cell r="BO1626"/>
          <cell r="BP1626"/>
          <cell r="BQ1626"/>
          <cell r="BR1626"/>
          <cell r="BS1626"/>
          <cell r="BT1626"/>
          <cell r="BU1626"/>
          <cell r="BV1626"/>
          <cell r="BW1626"/>
          <cell r="BX1626"/>
          <cell r="BY1626"/>
          <cell r="BZ1626"/>
          <cell r="CA1626"/>
          <cell r="CB1626"/>
          <cell r="CC1626"/>
          <cell r="CD1626"/>
          <cell r="CE1626"/>
          <cell r="CF1626"/>
          <cell r="CG1626"/>
          <cell r="CH1626"/>
          <cell r="CI1626"/>
          <cell r="CJ1626"/>
          <cell r="CK1626"/>
          <cell r="CL1626"/>
          <cell r="CM1626"/>
          <cell r="CN1626"/>
          <cell r="CO1626"/>
        </row>
        <row r="1627">
          <cell r="B1627">
            <v>2471</v>
          </cell>
          <cell r="C1627">
            <v>1623</v>
          </cell>
          <cell r="D1627">
            <v>25</v>
          </cell>
          <cell r="E1627">
            <v>1</v>
          </cell>
          <cell r="F1627">
            <v>2567</v>
          </cell>
          <cell r="G1627">
            <v>800091607179</v>
          </cell>
          <cell r="H1627" t="str">
            <v>นางสาว</v>
          </cell>
          <cell r="I1627" t="str">
            <v>วริศรา</v>
          </cell>
          <cell r="J1627" t="str">
            <v>อุปละ</v>
          </cell>
          <cell r="K1627">
            <v>1509901564089</v>
          </cell>
          <cell r="L1627" t="str">
            <v>ฮอด</v>
          </cell>
          <cell r="M1627" t="str">
            <v>เชียงใหม่ 3</v>
          </cell>
          <cell r="N1627">
            <v>8</v>
          </cell>
          <cell r="O1627" t="str">
            <v>แก้ไขหนี้ฯ</v>
          </cell>
          <cell r="P1627" t="str">
            <v>1.บุคคลค้ำประกัน</v>
          </cell>
          <cell r="Q1627">
            <v>19297.5</v>
          </cell>
          <cell r="R1627">
            <v>8309.84</v>
          </cell>
          <cell r="S1627" t="str">
            <v>จังหวัดฮอด</v>
          </cell>
          <cell r="T1627" t="str">
            <v>ผบE51</v>
          </cell>
          <cell r="U1627">
            <v>2566</v>
          </cell>
          <cell r="V1627"/>
          <cell r="W1627"/>
          <cell r="X1627"/>
          <cell r="Y1627"/>
          <cell r="Z1627"/>
          <cell r="AA1627"/>
          <cell r="AB1627"/>
          <cell r="AC1627"/>
          <cell r="AD1627"/>
          <cell r="AE1627"/>
          <cell r="AF1627"/>
          <cell r="AG1627"/>
          <cell r="AH1627"/>
          <cell r="AI1627"/>
          <cell r="AJ1627"/>
          <cell r="AK1627"/>
          <cell r="AL1627"/>
          <cell r="AM1627"/>
          <cell r="AN1627"/>
          <cell r="AO1627"/>
          <cell r="AP1627"/>
          <cell r="AQ1627"/>
          <cell r="AR1627"/>
          <cell r="AS1627"/>
          <cell r="AT1627"/>
          <cell r="AU1627"/>
          <cell r="AV1627"/>
          <cell r="AW1627"/>
          <cell r="AX1627"/>
          <cell r="AY1627"/>
          <cell r="AZ1627"/>
          <cell r="BA1627"/>
          <cell r="BB1627"/>
          <cell r="BC1627"/>
          <cell r="BD1627"/>
          <cell r="BE1627"/>
          <cell r="BF1627"/>
          <cell r="BG1627"/>
          <cell r="BH1627"/>
          <cell r="BI1627"/>
          <cell r="BJ1627"/>
          <cell r="BK1627"/>
          <cell r="BL1627" t="str">
            <v>นางสาววริศรา อุปละ</v>
          </cell>
          <cell r="BM1627">
            <v>888165010784</v>
          </cell>
          <cell r="BN1627"/>
          <cell r="BO1627"/>
          <cell r="BP1627"/>
          <cell r="BQ1627"/>
          <cell r="BR1627"/>
          <cell r="BS1627"/>
          <cell r="BT1627"/>
          <cell r="BU1627"/>
          <cell r="BV1627"/>
          <cell r="BW1627"/>
          <cell r="BX1627"/>
          <cell r="BY1627"/>
          <cell r="BZ1627"/>
          <cell r="CA1627"/>
          <cell r="CB1627"/>
          <cell r="CC1627"/>
          <cell r="CD1627"/>
          <cell r="CE1627"/>
          <cell r="CF1627"/>
          <cell r="CG1627"/>
          <cell r="CH1627"/>
          <cell r="CI1627"/>
          <cell r="CJ1627"/>
          <cell r="CK1627"/>
          <cell r="CL1627"/>
          <cell r="CM1627"/>
          <cell r="CN1627"/>
          <cell r="CO1627"/>
        </row>
        <row r="1628">
          <cell r="B1628">
            <v>2472</v>
          </cell>
          <cell r="C1628">
            <v>1624</v>
          </cell>
          <cell r="D1628">
            <v>25</v>
          </cell>
          <cell r="E1628">
            <v>1</v>
          </cell>
          <cell r="F1628">
            <v>2567</v>
          </cell>
          <cell r="G1628">
            <v>800066729776</v>
          </cell>
          <cell r="H1628" t="str">
            <v>นาย</v>
          </cell>
          <cell r="I1628" t="str">
            <v>ประชาญ</v>
          </cell>
          <cell r="J1628" t="str">
            <v>นำสม</v>
          </cell>
          <cell r="K1628">
            <v>3501600167586</v>
          </cell>
          <cell r="L1628" t="str">
            <v>ฮอด</v>
          </cell>
          <cell r="M1628" t="str">
            <v>เชียงใหม่ 3</v>
          </cell>
          <cell r="N1628">
            <v>8</v>
          </cell>
          <cell r="O1628" t="str">
            <v>พัฒนาองค์กรชุมชน</v>
          </cell>
          <cell r="P1628" t="str">
            <v>1.บุคคลค้ำประกัน</v>
          </cell>
          <cell r="Q1628">
            <v>69535.75</v>
          </cell>
          <cell r="R1628">
            <v>23245.86</v>
          </cell>
          <cell r="S1628" t="str">
            <v>จังหวัดฮอด</v>
          </cell>
          <cell r="T1628" t="str">
            <v>ผบE58</v>
          </cell>
          <cell r="U1628">
            <v>2566</v>
          </cell>
          <cell r="V1628"/>
          <cell r="W1628"/>
          <cell r="X1628"/>
          <cell r="Y1628"/>
          <cell r="Z1628"/>
          <cell r="AA1628">
            <v>24</v>
          </cell>
          <cell r="AB1628">
            <v>4</v>
          </cell>
          <cell r="AC1628">
            <v>2566</v>
          </cell>
          <cell r="AD1628"/>
          <cell r="AE1628"/>
          <cell r="AF1628"/>
          <cell r="AG1628"/>
          <cell r="AH1628"/>
          <cell r="AI1628"/>
          <cell r="AJ1628"/>
          <cell r="AK1628"/>
          <cell r="AL1628"/>
          <cell r="AM1628"/>
          <cell r="AN1628"/>
          <cell r="AO1628"/>
          <cell r="AP1628"/>
          <cell r="AQ1628"/>
          <cell r="AR1628"/>
          <cell r="AS1628"/>
          <cell r="AT1628"/>
          <cell r="AU1628"/>
          <cell r="AV1628"/>
          <cell r="AW1628"/>
          <cell r="AX1628"/>
          <cell r="AY1628"/>
          <cell r="AZ1628"/>
          <cell r="BA1628"/>
          <cell r="BB1628"/>
          <cell r="BC1628"/>
          <cell r="BD1628"/>
          <cell r="BE1628"/>
          <cell r="BF1628"/>
          <cell r="BG1628"/>
          <cell r="BH1628"/>
          <cell r="BI1628"/>
          <cell r="BJ1628"/>
          <cell r="BK1628"/>
          <cell r="BL1628" t="str">
            <v>นายประชาญ นำสม</v>
          </cell>
          <cell r="BM1628">
            <v>888165010713</v>
          </cell>
          <cell r="BN1628"/>
          <cell r="BO1628"/>
          <cell r="BP1628"/>
          <cell r="BQ1628"/>
          <cell r="BR1628"/>
          <cell r="BS1628"/>
          <cell r="BT1628"/>
          <cell r="BU1628"/>
          <cell r="BV1628"/>
          <cell r="BW1628"/>
          <cell r="BX1628"/>
          <cell r="BY1628"/>
          <cell r="BZ1628"/>
          <cell r="CA1628"/>
          <cell r="CB1628"/>
          <cell r="CC1628"/>
          <cell r="CD1628"/>
          <cell r="CE1628"/>
          <cell r="CF1628"/>
          <cell r="CG1628"/>
          <cell r="CH1628"/>
          <cell r="CI1628"/>
          <cell r="CJ1628"/>
          <cell r="CK1628"/>
          <cell r="CL1628"/>
          <cell r="CM1628"/>
          <cell r="CN1628"/>
          <cell r="CO1628"/>
        </row>
        <row r="1629">
          <cell r="B1629">
            <v>2473</v>
          </cell>
          <cell r="C1629">
            <v>1625</v>
          </cell>
          <cell r="D1629">
            <v>25</v>
          </cell>
          <cell r="E1629">
            <v>1</v>
          </cell>
          <cell r="F1629">
            <v>2567</v>
          </cell>
          <cell r="G1629">
            <v>800089733789</v>
          </cell>
          <cell r="H1629" t="str">
            <v>นาย</v>
          </cell>
          <cell r="I1629" t="str">
            <v>สุนทร</v>
          </cell>
          <cell r="J1629" t="str">
            <v>อุทิศลาภผล</v>
          </cell>
          <cell r="K1629">
            <v>2500300023539</v>
          </cell>
          <cell r="L1629" t="str">
            <v>ฮอด</v>
          </cell>
          <cell r="M1629" t="str">
            <v>เชียงใหม่ 3</v>
          </cell>
          <cell r="N1629">
            <v>8</v>
          </cell>
          <cell r="O1629" t="str">
            <v>แก้ไขหนี้ฯ</v>
          </cell>
          <cell r="P1629" t="str">
            <v>1.บุคคลค้ำประกัน</v>
          </cell>
          <cell r="Q1629">
            <v>41660</v>
          </cell>
          <cell r="R1629">
            <v>3972.03</v>
          </cell>
          <cell r="S1629" t="str">
            <v>จังหวัดฮอด</v>
          </cell>
          <cell r="T1629" t="str">
            <v>ผบE197</v>
          </cell>
          <cell r="U1629">
            <v>2563</v>
          </cell>
          <cell r="V1629" t="str">
            <v>ผบE3244</v>
          </cell>
          <cell r="W1629">
            <v>2563</v>
          </cell>
          <cell r="X1629">
            <v>9</v>
          </cell>
          <cell r="Y1629">
            <v>9</v>
          </cell>
          <cell r="Z1629">
            <v>2563</v>
          </cell>
          <cell r="AA1629"/>
          <cell r="AB1629"/>
          <cell r="AC1629"/>
          <cell r="AD1629"/>
          <cell r="AE1629"/>
          <cell r="AF1629"/>
          <cell r="AG1629"/>
          <cell r="AH1629"/>
          <cell r="AI1629"/>
          <cell r="AJ1629"/>
          <cell r="AK1629"/>
          <cell r="AL1629"/>
          <cell r="AM1629"/>
          <cell r="AN1629"/>
          <cell r="AO1629"/>
          <cell r="AP1629"/>
          <cell r="AQ1629"/>
          <cell r="AR1629"/>
          <cell r="AS1629"/>
          <cell r="AT1629"/>
          <cell r="AU1629"/>
          <cell r="AV1629"/>
          <cell r="AW1629"/>
          <cell r="AX1629"/>
          <cell r="AY1629"/>
          <cell r="AZ1629"/>
          <cell r="BA1629"/>
          <cell r="BB1629"/>
          <cell r="BC1629"/>
          <cell r="BD1629"/>
          <cell r="BE1629"/>
          <cell r="BF1629"/>
          <cell r="BG1629"/>
          <cell r="BH1629"/>
          <cell r="BI1629"/>
          <cell r="BJ1629"/>
          <cell r="BK1629"/>
          <cell r="BL1629" t="str">
            <v>นายสุนทร อุทิศลาภผล</v>
          </cell>
          <cell r="BM1629">
            <v>883263011092</v>
          </cell>
          <cell r="BN1629"/>
          <cell r="BO1629"/>
          <cell r="BP1629"/>
          <cell r="BQ1629"/>
          <cell r="BR1629"/>
          <cell r="BS1629"/>
          <cell r="BT1629"/>
          <cell r="BU1629"/>
          <cell r="BV1629"/>
          <cell r="BW1629"/>
          <cell r="BX1629"/>
          <cell r="BY1629"/>
          <cell r="BZ1629"/>
          <cell r="CA1629"/>
          <cell r="CB1629"/>
          <cell r="CC1629"/>
          <cell r="CD1629"/>
          <cell r="CE1629"/>
          <cell r="CF1629"/>
          <cell r="CG1629"/>
          <cell r="CH1629"/>
          <cell r="CI1629"/>
          <cell r="CJ1629"/>
          <cell r="CK1629"/>
          <cell r="CL1629"/>
          <cell r="CM1629"/>
          <cell r="CN1629"/>
          <cell r="CO1629"/>
        </row>
        <row r="1630">
          <cell r="B1630">
            <v>2474</v>
          </cell>
          <cell r="C1630">
            <v>1626</v>
          </cell>
          <cell r="D1630">
            <v>25</v>
          </cell>
          <cell r="E1630">
            <v>1</v>
          </cell>
          <cell r="F1630">
            <v>2567</v>
          </cell>
          <cell r="G1630">
            <v>800089358017</v>
          </cell>
          <cell r="H1630" t="str">
            <v>นาย</v>
          </cell>
          <cell r="I1630" t="str">
            <v>สุบิน</v>
          </cell>
          <cell r="J1630" t="str">
            <v>ทอสาร</v>
          </cell>
          <cell r="K1630">
            <v>1509900656664</v>
          </cell>
          <cell r="L1630" t="str">
            <v>ฮอด</v>
          </cell>
          <cell r="M1630" t="str">
            <v>เชียงใหม่ 3</v>
          </cell>
          <cell r="N1630">
            <v>8</v>
          </cell>
          <cell r="O1630" t="str">
            <v>แก้ไขหนี้ฯ</v>
          </cell>
          <cell r="P1630" t="str">
            <v>1.บุคคลค้ำประกัน</v>
          </cell>
          <cell r="Q1630">
            <v>44162</v>
          </cell>
          <cell r="R1630">
            <v>6468.73</v>
          </cell>
          <cell r="S1630" t="str">
            <v>จังหวัดฮอด</v>
          </cell>
          <cell r="T1630" t="str">
            <v>ผบE836</v>
          </cell>
          <cell r="U1630">
            <v>2563</v>
          </cell>
          <cell r="V1630" t="str">
            <v>ผบE1061</v>
          </cell>
          <cell r="W1630">
            <v>2563</v>
          </cell>
          <cell r="X1630"/>
          <cell r="Y1630"/>
          <cell r="Z1630"/>
          <cell r="AA1630">
            <v>7</v>
          </cell>
          <cell r="AB1630">
            <v>12</v>
          </cell>
          <cell r="AC1630">
            <v>2563</v>
          </cell>
          <cell r="AD1630"/>
          <cell r="AE1630"/>
          <cell r="AF1630"/>
          <cell r="AG1630"/>
          <cell r="AH1630"/>
          <cell r="AI1630"/>
          <cell r="AJ1630"/>
          <cell r="AK1630"/>
          <cell r="AL1630"/>
          <cell r="AM1630"/>
          <cell r="AN1630"/>
          <cell r="AO1630"/>
          <cell r="AP1630"/>
          <cell r="AQ1630"/>
          <cell r="AR1630"/>
          <cell r="AS1630"/>
          <cell r="AT1630"/>
          <cell r="AU1630"/>
          <cell r="AV1630"/>
          <cell r="AW1630"/>
          <cell r="AX1630"/>
          <cell r="AY1630"/>
          <cell r="AZ1630"/>
          <cell r="BA1630"/>
          <cell r="BB1630"/>
          <cell r="BC1630"/>
          <cell r="BD1630"/>
          <cell r="BE1630"/>
          <cell r="BF1630"/>
          <cell r="BG1630"/>
          <cell r="BH1630"/>
          <cell r="BI1630"/>
          <cell r="BJ1630"/>
          <cell r="BK1630"/>
          <cell r="BL1630" t="str">
            <v>นายสุบิน ทอสาร</v>
          </cell>
          <cell r="BM1630">
            <v>883263011090</v>
          </cell>
          <cell r="BN1630"/>
          <cell r="BO1630"/>
          <cell r="BP1630"/>
          <cell r="BQ1630"/>
          <cell r="BR1630"/>
          <cell r="BS1630"/>
          <cell r="BT1630"/>
          <cell r="BU1630"/>
          <cell r="BV1630"/>
          <cell r="BW1630"/>
          <cell r="BX1630"/>
          <cell r="BY1630"/>
          <cell r="BZ1630"/>
          <cell r="CA1630"/>
          <cell r="CB1630"/>
          <cell r="CC1630"/>
          <cell r="CD1630"/>
          <cell r="CE1630"/>
          <cell r="CF1630"/>
          <cell r="CG1630"/>
          <cell r="CH1630"/>
          <cell r="CI1630"/>
          <cell r="CJ1630"/>
          <cell r="CK1630"/>
          <cell r="CL1630"/>
          <cell r="CM1630"/>
          <cell r="CN1630"/>
          <cell r="CO1630"/>
        </row>
        <row r="1631">
          <cell r="B1631">
            <v>2475</v>
          </cell>
          <cell r="C1631">
            <v>1627</v>
          </cell>
          <cell r="D1631">
            <v>25</v>
          </cell>
          <cell r="E1631">
            <v>1</v>
          </cell>
          <cell r="F1631">
            <v>2567</v>
          </cell>
          <cell r="G1631">
            <v>80005146266</v>
          </cell>
          <cell r="H1631" t="str">
            <v>นาย</v>
          </cell>
          <cell r="I1631" t="str">
            <v>ธนกฤต</v>
          </cell>
          <cell r="J1631" t="str">
            <v>ธนันชัย</v>
          </cell>
          <cell r="K1631">
            <v>3501600181945</v>
          </cell>
          <cell r="L1631" t="str">
            <v>ฮอด</v>
          </cell>
          <cell r="M1631" t="str">
            <v>เชียงใหม่ 3</v>
          </cell>
          <cell r="N1631">
            <v>8</v>
          </cell>
          <cell r="O1631" t="str">
            <v>ธนาคารประชาชน</v>
          </cell>
          <cell r="P1631" t="str">
            <v>1.บุคคลค้ำประกัน</v>
          </cell>
          <cell r="Q1631">
            <v>101427.78</v>
          </cell>
          <cell r="R1631">
            <v>9789.56</v>
          </cell>
          <cell r="S1631" t="str">
            <v>จังหวัดฮอด</v>
          </cell>
          <cell r="T1631" t="str">
            <v>ผบE205</v>
          </cell>
          <cell r="U1631">
            <v>2563</v>
          </cell>
          <cell r="V1631" t="str">
            <v>ผบE334</v>
          </cell>
          <cell r="W1631">
            <v>2563</v>
          </cell>
          <cell r="X1631"/>
          <cell r="Y1631"/>
          <cell r="Z1631"/>
          <cell r="AA1631">
            <v>10</v>
          </cell>
          <cell r="AB1631">
            <v>9</v>
          </cell>
          <cell r="AC1631">
            <v>2563</v>
          </cell>
          <cell r="AD1631"/>
          <cell r="AE1631"/>
          <cell r="AF1631"/>
          <cell r="AG1631"/>
          <cell r="AH1631"/>
          <cell r="AI1631"/>
          <cell r="AJ1631"/>
          <cell r="AK1631"/>
          <cell r="AL1631"/>
          <cell r="AM1631"/>
          <cell r="AN1631"/>
          <cell r="AO1631"/>
          <cell r="AP1631"/>
          <cell r="AQ1631"/>
          <cell r="AR1631"/>
          <cell r="AS1631"/>
          <cell r="AT1631"/>
          <cell r="AU1631"/>
          <cell r="AV1631"/>
          <cell r="AW1631"/>
          <cell r="AX1631"/>
          <cell r="AY1631"/>
          <cell r="AZ1631"/>
          <cell r="BA1631"/>
          <cell r="BB1631"/>
          <cell r="BC1631"/>
          <cell r="BD1631"/>
          <cell r="BE1631"/>
          <cell r="BF1631"/>
          <cell r="BG1631"/>
          <cell r="BH1631"/>
          <cell r="BI1631"/>
          <cell r="BJ1631"/>
          <cell r="BK1631"/>
          <cell r="BL1631" t="str">
            <v>นายธนกฤต ธนันชัย</v>
          </cell>
          <cell r="BM1631">
            <v>883263011096</v>
          </cell>
          <cell r="BN1631"/>
          <cell r="BO1631"/>
          <cell r="BP1631"/>
          <cell r="BQ1631"/>
          <cell r="BR1631"/>
          <cell r="BS1631"/>
          <cell r="BT1631"/>
          <cell r="BU1631"/>
          <cell r="BV1631"/>
          <cell r="BW1631"/>
          <cell r="BX1631"/>
          <cell r="BY1631"/>
          <cell r="BZ1631"/>
          <cell r="CA1631"/>
          <cell r="CB1631"/>
          <cell r="CC1631"/>
          <cell r="CD1631"/>
          <cell r="CE1631"/>
          <cell r="CF1631"/>
          <cell r="CG1631"/>
          <cell r="CH1631"/>
          <cell r="CI1631"/>
          <cell r="CJ1631"/>
          <cell r="CK1631"/>
          <cell r="CL1631"/>
          <cell r="CM1631"/>
          <cell r="CN1631"/>
          <cell r="CO1631"/>
        </row>
        <row r="1632">
          <cell r="B1632">
            <v>2476</v>
          </cell>
          <cell r="C1632">
            <v>1628</v>
          </cell>
          <cell r="D1632">
            <v>25</v>
          </cell>
          <cell r="E1632">
            <v>1</v>
          </cell>
          <cell r="F1632">
            <v>2567</v>
          </cell>
          <cell r="G1632">
            <v>883263011089</v>
          </cell>
          <cell r="H1632" t="str">
            <v>นาย</v>
          </cell>
          <cell r="I1632" t="str">
            <v>อุทิศ</v>
          </cell>
          <cell r="J1632" t="str">
            <v>ทาหล้า</v>
          </cell>
          <cell r="K1632">
            <v>3501600202772</v>
          </cell>
          <cell r="L1632" t="str">
            <v>ฮอด</v>
          </cell>
          <cell r="M1632" t="str">
            <v>เชียงใหม่ 3</v>
          </cell>
          <cell r="N1632">
            <v>8</v>
          </cell>
          <cell r="O1632" t="str">
            <v>องค์กรชุมชน(รายบุคคล)</v>
          </cell>
          <cell r="P1632" t="str">
            <v>1.บุคคลค้ำประกัน</v>
          </cell>
          <cell r="Q1632">
            <v>40801.879999999997</v>
          </cell>
          <cell r="R1632">
            <v>13093.58</v>
          </cell>
          <cell r="S1632" t="str">
            <v>จังหวัดฮอด</v>
          </cell>
          <cell r="T1632" t="str">
            <v>ผบE194</v>
          </cell>
          <cell r="U1632">
            <v>2563</v>
          </cell>
          <cell r="V1632" t="str">
            <v>ผบE322</v>
          </cell>
          <cell r="W1632">
            <v>2563</v>
          </cell>
          <cell r="X1632">
            <v>9</v>
          </cell>
          <cell r="Y1632">
            <v>9</v>
          </cell>
          <cell r="Z1632">
            <v>2563</v>
          </cell>
          <cell r="AA1632"/>
          <cell r="AB1632"/>
          <cell r="AC1632"/>
          <cell r="AD1632"/>
          <cell r="AE1632"/>
          <cell r="AF1632"/>
          <cell r="AG1632"/>
          <cell r="AH1632"/>
          <cell r="AI1632"/>
          <cell r="AJ1632"/>
          <cell r="AK1632"/>
          <cell r="AL1632"/>
          <cell r="AM1632"/>
          <cell r="AN1632"/>
          <cell r="AO1632"/>
          <cell r="AP1632"/>
          <cell r="AQ1632"/>
          <cell r="AR1632"/>
          <cell r="AS1632"/>
          <cell r="AT1632"/>
          <cell r="AU1632"/>
          <cell r="AV1632"/>
          <cell r="AW1632"/>
          <cell r="AX1632"/>
          <cell r="AY1632"/>
          <cell r="AZ1632"/>
          <cell r="BA1632"/>
          <cell r="BB1632"/>
          <cell r="BC1632"/>
          <cell r="BD1632"/>
          <cell r="BE1632"/>
          <cell r="BF1632"/>
          <cell r="BG1632"/>
          <cell r="BH1632"/>
          <cell r="BI1632"/>
          <cell r="BJ1632"/>
          <cell r="BK1632"/>
          <cell r="BL1632" t="str">
            <v>นายอุทิศ ทาหล้า</v>
          </cell>
          <cell r="BM1632">
            <v>883263011089</v>
          </cell>
          <cell r="BN1632"/>
          <cell r="BO1632"/>
          <cell r="BP1632"/>
          <cell r="BQ1632"/>
          <cell r="BR1632"/>
          <cell r="BS1632"/>
          <cell r="BT1632"/>
          <cell r="BU1632"/>
          <cell r="BV1632"/>
          <cell r="BW1632"/>
          <cell r="BX1632"/>
          <cell r="BY1632"/>
          <cell r="BZ1632"/>
          <cell r="CA1632"/>
          <cell r="CB1632"/>
          <cell r="CC1632"/>
          <cell r="CD1632"/>
          <cell r="CE1632"/>
          <cell r="CF1632"/>
          <cell r="CG1632"/>
          <cell r="CH1632"/>
          <cell r="CI1632"/>
          <cell r="CJ1632"/>
          <cell r="CK1632"/>
          <cell r="CL1632"/>
          <cell r="CM1632"/>
          <cell r="CN1632"/>
          <cell r="CO1632"/>
        </row>
        <row r="1633">
          <cell r="B1633">
            <v>2477</v>
          </cell>
          <cell r="C1633">
            <v>1629</v>
          </cell>
          <cell r="D1633">
            <v>25</v>
          </cell>
          <cell r="E1633">
            <v>1</v>
          </cell>
          <cell r="F1633">
            <v>2567</v>
          </cell>
          <cell r="G1633">
            <v>800087177864</v>
          </cell>
          <cell r="H1633" t="str">
            <v>นางสาว</v>
          </cell>
          <cell r="I1633" t="str">
            <v>พัชรินทร์</v>
          </cell>
          <cell r="J1633" t="str">
            <v>ณ วรรณติ๊บ</v>
          </cell>
          <cell r="K1633">
            <v>2501600024981</v>
          </cell>
          <cell r="L1633" t="str">
            <v>ฮอด</v>
          </cell>
          <cell r="M1633" t="str">
            <v>เชียงใหม่ 3</v>
          </cell>
          <cell r="N1633">
            <v>8</v>
          </cell>
          <cell r="O1633" t="str">
            <v>ธนาคารประชาชน</v>
          </cell>
          <cell r="P1633" t="str">
            <v>1.บุคคลค้ำประกัน</v>
          </cell>
          <cell r="Q1633">
            <v>43920.39</v>
          </cell>
          <cell r="R1633">
            <v>9175.02</v>
          </cell>
          <cell r="S1633" t="str">
            <v>จังหวัดฮอด</v>
          </cell>
          <cell r="T1633" t="str">
            <v>ผบE172</v>
          </cell>
          <cell r="U1633">
            <v>2563</v>
          </cell>
          <cell r="V1633" t="str">
            <v>ผบE2871</v>
          </cell>
          <cell r="W1633">
            <v>2563</v>
          </cell>
          <cell r="X1633"/>
          <cell r="Y1633"/>
          <cell r="Z1633"/>
          <cell r="AA1633">
            <v>3</v>
          </cell>
          <cell r="AB1633">
            <v>9</v>
          </cell>
          <cell r="AC1633">
            <v>2563</v>
          </cell>
          <cell r="AD1633"/>
          <cell r="AE1633"/>
          <cell r="AF1633"/>
          <cell r="AG1633"/>
          <cell r="AH1633"/>
          <cell r="AI1633"/>
          <cell r="AJ1633"/>
          <cell r="AK1633"/>
          <cell r="AL1633"/>
          <cell r="AM1633"/>
          <cell r="AN1633"/>
          <cell r="AO1633"/>
          <cell r="AP1633"/>
          <cell r="AQ1633"/>
          <cell r="AR1633"/>
          <cell r="AS1633"/>
          <cell r="AT1633"/>
          <cell r="AU1633"/>
          <cell r="AV1633"/>
          <cell r="AW1633"/>
          <cell r="AX1633"/>
          <cell r="AY1633"/>
          <cell r="AZ1633"/>
          <cell r="BA1633"/>
          <cell r="BB1633"/>
          <cell r="BC1633"/>
          <cell r="BD1633"/>
          <cell r="BE1633"/>
          <cell r="BF1633"/>
          <cell r="BG1633"/>
          <cell r="BH1633"/>
          <cell r="BI1633"/>
          <cell r="BJ1633"/>
          <cell r="BK1633"/>
          <cell r="BL1633" t="str">
            <v>นางสาวพัชรินทร์ ณ วรรณติ๊บ</v>
          </cell>
          <cell r="BM1633">
            <v>883263011085</v>
          </cell>
          <cell r="BN1633"/>
          <cell r="BO1633"/>
          <cell r="BP1633"/>
          <cell r="BQ1633"/>
          <cell r="BR1633"/>
          <cell r="BS1633"/>
          <cell r="BT1633"/>
          <cell r="BU1633"/>
          <cell r="BV1633"/>
          <cell r="BW1633"/>
          <cell r="BX1633"/>
          <cell r="BY1633"/>
          <cell r="BZ1633"/>
          <cell r="CA1633"/>
          <cell r="CB1633"/>
          <cell r="CC1633"/>
          <cell r="CD1633"/>
          <cell r="CE1633"/>
          <cell r="CF1633"/>
          <cell r="CG1633"/>
          <cell r="CH1633"/>
          <cell r="CI1633"/>
          <cell r="CJ1633"/>
          <cell r="CK1633"/>
          <cell r="CL1633"/>
          <cell r="CM1633"/>
          <cell r="CN1633"/>
          <cell r="CO1633"/>
        </row>
        <row r="1634">
          <cell r="B1634">
            <v>2478</v>
          </cell>
          <cell r="C1634">
            <v>1630</v>
          </cell>
          <cell r="D1634"/>
          <cell r="E1634"/>
          <cell r="F1634"/>
          <cell r="G1634">
            <v>800026549744</v>
          </cell>
          <cell r="H1634" t="str">
            <v>นาย</v>
          </cell>
          <cell r="I1634" t="str">
            <v>บุญมี</v>
          </cell>
          <cell r="J1634" t="str">
            <v>ปุกคำ</v>
          </cell>
          <cell r="K1634" t="str">
            <v>3 5009 00941 32 4</v>
          </cell>
          <cell r="L1634" t="str">
            <v>ฝาง</v>
          </cell>
          <cell r="M1634" t="str">
            <v>เชียงใหม่ 2</v>
          </cell>
          <cell r="N1634">
            <v>8</v>
          </cell>
          <cell r="O1634" t="str">
            <v>ธนาคารประชาชน</v>
          </cell>
          <cell r="P1634" t="str">
            <v>1.บุคคลค้ำประกัน</v>
          </cell>
          <cell r="Q1634"/>
          <cell r="R1634"/>
          <cell r="S1634" t="str">
            <v>จังหวัดฝาง</v>
          </cell>
          <cell r="T1634" t="str">
            <v>ผบ.601</v>
          </cell>
          <cell r="U1634">
            <v>2557</v>
          </cell>
          <cell r="V1634" t="str">
            <v>ผบ719</v>
          </cell>
          <cell r="W1634">
            <v>2557</v>
          </cell>
          <cell r="X1634"/>
          <cell r="Y1634"/>
          <cell r="Z1634"/>
          <cell r="AA1634"/>
          <cell r="AB1634"/>
          <cell r="AC1634"/>
          <cell r="AD1634"/>
          <cell r="AE1634"/>
          <cell r="AF1634"/>
          <cell r="AG1634"/>
          <cell r="AH1634"/>
          <cell r="AI1634"/>
          <cell r="AJ1634"/>
          <cell r="AK1634"/>
          <cell r="AL1634"/>
          <cell r="AM1634"/>
          <cell r="AN1634"/>
          <cell r="AO1634"/>
          <cell r="AP1634"/>
          <cell r="AQ1634"/>
          <cell r="AR1634"/>
          <cell r="AS1634"/>
          <cell r="AT1634"/>
          <cell r="AU1634"/>
          <cell r="AV1634"/>
          <cell r="AW1634"/>
          <cell r="AX1634"/>
          <cell r="AY1634"/>
          <cell r="AZ1634"/>
          <cell r="BA1634"/>
          <cell r="BB1634"/>
          <cell r="BC1634"/>
          <cell r="BD1634"/>
          <cell r="BE1634"/>
          <cell r="BF1634"/>
          <cell r="BG1634"/>
          <cell r="BH1634"/>
          <cell r="BI1634"/>
          <cell r="BJ1634"/>
          <cell r="BK1634"/>
          <cell r="BL1634" t="str">
            <v>นายบุญมี ปุกคำ</v>
          </cell>
          <cell r="BM1634">
            <v>823857010025</v>
          </cell>
          <cell r="BN1634"/>
          <cell r="BO1634"/>
          <cell r="BP1634"/>
          <cell r="BQ1634"/>
          <cell r="BR1634"/>
          <cell r="BS1634"/>
          <cell r="BT1634"/>
          <cell r="BU1634"/>
          <cell r="BV1634"/>
          <cell r="BW1634"/>
          <cell r="BX1634"/>
          <cell r="BY1634"/>
          <cell r="BZ1634"/>
          <cell r="CA1634"/>
          <cell r="CB1634"/>
          <cell r="CC1634"/>
          <cell r="CD1634"/>
          <cell r="CE1634"/>
          <cell r="CF1634"/>
          <cell r="CG1634"/>
          <cell r="CH1634"/>
          <cell r="CI1634"/>
          <cell r="CJ1634"/>
          <cell r="CK1634"/>
          <cell r="CL1634"/>
          <cell r="CM1634"/>
          <cell r="CN1634"/>
          <cell r="CO1634"/>
        </row>
        <row r="1635">
          <cell r="B1635">
            <v>2479</v>
          </cell>
          <cell r="C1635">
            <v>1631</v>
          </cell>
          <cell r="D1635"/>
          <cell r="E1635"/>
          <cell r="F1635"/>
          <cell r="G1635">
            <v>800026717614</v>
          </cell>
          <cell r="H1635" t="str">
            <v>นาง</v>
          </cell>
          <cell r="I1635" t="str">
            <v>กัลยกร</v>
          </cell>
          <cell r="J1635" t="str">
            <v>กันธิยะ</v>
          </cell>
          <cell r="K1635" t="str">
            <v>3 5009  00808 63 2</v>
          </cell>
          <cell r="L1635" t="str">
            <v>ฝาง</v>
          </cell>
          <cell r="M1635" t="str">
            <v>เชียงใหม่ 2</v>
          </cell>
          <cell r="N1635">
            <v>8</v>
          </cell>
          <cell r="O1635" t="str">
            <v>ธนาคารประชาชน</v>
          </cell>
          <cell r="P1635" t="str">
            <v>1.บุคคลค้ำประกัน</v>
          </cell>
          <cell r="Q1635"/>
          <cell r="R1635"/>
          <cell r="S1635" t="str">
            <v>จังหวัดฝาง</v>
          </cell>
          <cell r="T1635" t="str">
            <v>ผบ.855</v>
          </cell>
          <cell r="U1635">
            <v>2558</v>
          </cell>
          <cell r="V1635" t="str">
            <v>ผบ.96</v>
          </cell>
          <cell r="W1635">
            <v>2559</v>
          </cell>
          <cell r="X1635"/>
          <cell r="Y1635"/>
          <cell r="Z1635"/>
          <cell r="AA1635">
            <v>25</v>
          </cell>
          <cell r="AB1635">
            <v>2</v>
          </cell>
          <cell r="AC1635">
            <v>2559</v>
          </cell>
          <cell r="AD1635"/>
          <cell r="AE1635"/>
          <cell r="AF1635"/>
          <cell r="AG1635"/>
          <cell r="AH1635"/>
          <cell r="AI1635"/>
          <cell r="AJ1635"/>
          <cell r="AK1635"/>
          <cell r="AL1635"/>
          <cell r="AM1635"/>
          <cell r="AN1635"/>
          <cell r="AO1635"/>
          <cell r="AP1635"/>
          <cell r="AQ1635"/>
          <cell r="AR1635"/>
          <cell r="AS1635"/>
          <cell r="AT1635"/>
          <cell r="AU1635"/>
          <cell r="AV1635"/>
          <cell r="AW1635"/>
          <cell r="AX1635"/>
          <cell r="AY1635"/>
          <cell r="AZ1635"/>
          <cell r="BA1635"/>
          <cell r="BB1635"/>
          <cell r="BC1635"/>
          <cell r="BD1635"/>
          <cell r="BE1635"/>
          <cell r="BF1635"/>
          <cell r="BG1635"/>
          <cell r="BH1635"/>
          <cell r="BI1635"/>
          <cell r="BJ1635"/>
          <cell r="BK1635"/>
          <cell r="BL1635" t="str">
            <v>นางกัลยกร กันธิยะ</v>
          </cell>
          <cell r="BM1635">
            <v>823859010416</v>
          </cell>
          <cell r="BN1635"/>
          <cell r="BO1635"/>
          <cell r="BP1635"/>
          <cell r="BQ1635"/>
          <cell r="BR1635"/>
          <cell r="BS1635"/>
          <cell r="BT1635"/>
          <cell r="BU1635"/>
          <cell r="BV1635"/>
          <cell r="BW1635"/>
          <cell r="BX1635"/>
          <cell r="BY1635"/>
          <cell r="BZ1635"/>
          <cell r="CA1635"/>
          <cell r="CB1635"/>
          <cell r="CC1635"/>
          <cell r="CD1635"/>
          <cell r="CE1635"/>
          <cell r="CF1635"/>
          <cell r="CG1635"/>
          <cell r="CH1635"/>
          <cell r="CI1635"/>
          <cell r="CJ1635"/>
          <cell r="CK1635"/>
          <cell r="CL1635"/>
          <cell r="CM1635"/>
          <cell r="CN1635"/>
          <cell r="CO1635"/>
        </row>
        <row r="1636">
          <cell r="B1636">
            <v>2480</v>
          </cell>
          <cell r="C1636">
            <v>1632</v>
          </cell>
          <cell r="D1636"/>
          <cell r="E1636"/>
          <cell r="F1636"/>
          <cell r="G1636">
            <v>800030878352</v>
          </cell>
          <cell r="H1636" t="str">
            <v>นาย</v>
          </cell>
          <cell r="I1636" t="str">
            <v>สมัย</v>
          </cell>
          <cell r="J1636" t="str">
            <v>ดวงวิลัย</v>
          </cell>
          <cell r="K1636" t="str">
            <v>3 5010 00348 36 9</v>
          </cell>
          <cell r="L1636" t="str">
            <v>แม่อาย</v>
          </cell>
          <cell r="M1636" t="str">
            <v>เชียงใหม่ 2</v>
          </cell>
          <cell r="N1636">
            <v>8</v>
          </cell>
          <cell r="O1636" t="str">
            <v>ธนาคารประชาชน</v>
          </cell>
          <cell r="P1636" t="str">
            <v>1.บุคคลค้ำประกัน</v>
          </cell>
          <cell r="Q1636"/>
          <cell r="R1636"/>
          <cell r="S1636" t="str">
            <v>จังหวัดฝาง</v>
          </cell>
          <cell r="T1636" t="str">
            <v>ผบ.169</v>
          </cell>
          <cell r="U1636">
            <v>2557</v>
          </cell>
          <cell r="V1636" t="str">
            <v>ผบ.359</v>
          </cell>
          <cell r="W1636">
            <v>2557</v>
          </cell>
          <cell r="X1636">
            <v>15</v>
          </cell>
          <cell r="Y1636">
            <v>7</v>
          </cell>
          <cell r="Z1636">
            <v>2557</v>
          </cell>
          <cell r="AA1636"/>
          <cell r="AB1636"/>
          <cell r="AC1636"/>
          <cell r="AD1636"/>
          <cell r="AE1636"/>
          <cell r="AF1636"/>
          <cell r="AG1636"/>
          <cell r="AH1636"/>
          <cell r="AI1636"/>
          <cell r="AJ1636"/>
          <cell r="AK1636"/>
          <cell r="AL1636"/>
          <cell r="AM1636"/>
          <cell r="AN1636"/>
          <cell r="AO1636"/>
          <cell r="AP1636"/>
          <cell r="AQ1636"/>
          <cell r="AR1636"/>
          <cell r="AS1636"/>
          <cell r="AT1636"/>
          <cell r="AU1636"/>
          <cell r="AV1636"/>
          <cell r="AW1636"/>
          <cell r="AX1636"/>
          <cell r="AY1636"/>
          <cell r="AZ1636"/>
          <cell r="BA1636"/>
          <cell r="BB1636"/>
          <cell r="BC1636"/>
          <cell r="BD1636"/>
          <cell r="BE1636"/>
          <cell r="BF1636"/>
          <cell r="BG1636"/>
          <cell r="BH1636"/>
          <cell r="BI1636"/>
          <cell r="BJ1636"/>
          <cell r="BK1636"/>
          <cell r="BL1636" t="str">
            <v>นายสมัย ดวงวิลัย</v>
          </cell>
          <cell r="BM1636">
            <v>823857010294</v>
          </cell>
          <cell r="BN1636"/>
          <cell r="BO1636"/>
          <cell r="BP1636"/>
          <cell r="BQ1636"/>
          <cell r="BR1636"/>
          <cell r="BS1636"/>
          <cell r="BT1636"/>
          <cell r="BU1636"/>
          <cell r="BV1636"/>
          <cell r="BW1636"/>
          <cell r="BX1636"/>
          <cell r="BY1636"/>
          <cell r="BZ1636"/>
          <cell r="CA1636"/>
          <cell r="CB1636"/>
          <cell r="CC1636"/>
          <cell r="CD1636"/>
          <cell r="CE1636"/>
          <cell r="CF1636"/>
          <cell r="CG1636"/>
          <cell r="CH1636"/>
          <cell r="CI1636"/>
          <cell r="CJ1636"/>
          <cell r="CK1636"/>
          <cell r="CL1636"/>
          <cell r="CM1636"/>
          <cell r="CN1636"/>
          <cell r="CO1636"/>
        </row>
        <row r="1637">
          <cell r="B1637">
            <v>2481</v>
          </cell>
          <cell r="C1637">
            <v>1633</v>
          </cell>
          <cell r="D1637"/>
          <cell r="E1637"/>
          <cell r="F1637"/>
          <cell r="G1637">
            <v>800028200650</v>
          </cell>
          <cell r="H1637" t="str">
            <v>นางสาว</v>
          </cell>
          <cell r="I1637" t="str">
            <v>ศุภาพิชญ์</v>
          </cell>
          <cell r="J1637" t="str">
            <v>ศรีคงยศ</v>
          </cell>
          <cell r="K1637" t="str">
            <v>2 5009 00018 44 7</v>
          </cell>
          <cell r="L1637" t="str">
            <v>แม่อาย</v>
          </cell>
          <cell r="M1637" t="str">
            <v>เชียงใหม่ 2</v>
          </cell>
          <cell r="N1637">
            <v>8</v>
          </cell>
          <cell r="O1637" t="str">
            <v>ธนาคารประชาชน</v>
          </cell>
          <cell r="P1637" t="str">
            <v>1.บุคคลค้ำประกัน</v>
          </cell>
          <cell r="Q1637"/>
          <cell r="R1637"/>
          <cell r="S1637" t="str">
            <v>จังหวัดฝาง</v>
          </cell>
          <cell r="T1637" t="str">
            <v>ผบ.700</v>
          </cell>
          <cell r="U1637">
            <v>2557</v>
          </cell>
          <cell r="V1637" t="str">
            <v>ผบ.19</v>
          </cell>
          <cell r="W1637">
            <v>2558</v>
          </cell>
          <cell r="X1637">
            <v>28</v>
          </cell>
          <cell r="Y1637">
            <v>1</v>
          </cell>
          <cell r="Z1637">
            <v>2558</v>
          </cell>
          <cell r="AA1637"/>
          <cell r="AB1637"/>
          <cell r="AC1637"/>
          <cell r="AD1637"/>
          <cell r="AE1637"/>
          <cell r="AF1637"/>
          <cell r="AG1637"/>
          <cell r="AH1637"/>
          <cell r="AI1637"/>
          <cell r="AJ1637"/>
          <cell r="AK1637"/>
          <cell r="AL1637"/>
          <cell r="AM1637"/>
          <cell r="AN1637"/>
          <cell r="AO1637"/>
          <cell r="AP1637"/>
          <cell r="AQ1637"/>
          <cell r="AR1637"/>
          <cell r="AS1637"/>
          <cell r="AT1637"/>
          <cell r="AU1637"/>
          <cell r="AV1637"/>
          <cell r="AW1637"/>
          <cell r="AX1637"/>
          <cell r="AY1637"/>
          <cell r="AZ1637"/>
          <cell r="BA1637"/>
          <cell r="BB1637"/>
          <cell r="BC1637"/>
          <cell r="BD1637"/>
          <cell r="BE1637"/>
          <cell r="BF1637"/>
          <cell r="BG1637"/>
          <cell r="BH1637"/>
          <cell r="BI1637"/>
          <cell r="BJ1637"/>
          <cell r="BK1637"/>
          <cell r="BL1637" t="str">
            <v>นางสาวศุภาพิชญ์ ศรีคงยศ</v>
          </cell>
          <cell r="BM1637">
            <v>823857010446</v>
          </cell>
          <cell r="BN1637"/>
          <cell r="BO1637"/>
          <cell r="BP1637"/>
          <cell r="BQ1637"/>
          <cell r="BR1637"/>
          <cell r="BS1637"/>
          <cell r="BT1637"/>
          <cell r="BU1637"/>
          <cell r="BV1637"/>
          <cell r="BW1637"/>
          <cell r="BX1637"/>
          <cell r="BY1637"/>
          <cell r="BZ1637"/>
          <cell r="CA1637"/>
          <cell r="CB1637"/>
          <cell r="CC1637"/>
          <cell r="CD1637"/>
          <cell r="CE1637"/>
          <cell r="CF1637"/>
          <cell r="CG1637"/>
          <cell r="CH1637"/>
          <cell r="CI1637"/>
          <cell r="CJ1637"/>
          <cell r="CK1637"/>
          <cell r="CL1637"/>
          <cell r="CM1637"/>
          <cell r="CN1637"/>
          <cell r="CO1637"/>
        </row>
        <row r="1638">
          <cell r="B1638">
            <v>2482</v>
          </cell>
          <cell r="C1638">
            <v>1634</v>
          </cell>
          <cell r="D1638"/>
          <cell r="E1638"/>
          <cell r="F1638"/>
          <cell r="G1638">
            <v>800000964257</v>
          </cell>
          <cell r="H1638" t="str">
            <v>นางสาว</v>
          </cell>
          <cell r="I1638" t="str">
            <v>เครือวัลย์</v>
          </cell>
          <cell r="J1638" t="str">
            <v>ปัญญา</v>
          </cell>
          <cell r="K1638" t="str">
            <v>1 5009 00005 44 4</v>
          </cell>
          <cell r="L1638" t="str">
            <v>ฝาง</v>
          </cell>
          <cell r="M1638" t="str">
            <v>เชียงใหม่ 2</v>
          </cell>
          <cell r="N1638">
            <v>8</v>
          </cell>
          <cell r="O1638" t="str">
            <v>สินเชื่อแก้ไขหนี้สินภาคประชาชน</v>
          </cell>
          <cell r="P1638" t="str">
            <v>1.บุคคลค้ำประกัน</v>
          </cell>
          <cell r="Q1638"/>
          <cell r="R1638"/>
          <cell r="S1638" t="str">
            <v>จังหวัดฝาง</v>
          </cell>
          <cell r="T1638" t="str">
            <v>ผบ.748</v>
          </cell>
          <cell r="U1638">
            <v>2557</v>
          </cell>
          <cell r="V1638" t="str">
            <v>ผบ.874</v>
          </cell>
          <cell r="W1638">
            <v>2557</v>
          </cell>
          <cell r="X1638"/>
          <cell r="Y1638"/>
          <cell r="Z1638"/>
          <cell r="AA1638">
            <v>12</v>
          </cell>
          <cell r="AB1638">
            <v>12</v>
          </cell>
          <cell r="AC1638">
            <v>2557</v>
          </cell>
          <cell r="AD1638"/>
          <cell r="AE1638"/>
          <cell r="AF1638"/>
          <cell r="AG1638"/>
          <cell r="AH1638"/>
          <cell r="AI1638"/>
          <cell r="AJ1638"/>
          <cell r="AK1638"/>
          <cell r="AL1638"/>
          <cell r="AM1638"/>
          <cell r="AN1638"/>
          <cell r="AO1638"/>
          <cell r="AP1638"/>
          <cell r="AQ1638"/>
          <cell r="AR1638"/>
          <cell r="AS1638"/>
          <cell r="AT1638"/>
          <cell r="AU1638"/>
          <cell r="AV1638"/>
          <cell r="AW1638"/>
          <cell r="AX1638"/>
          <cell r="AY1638"/>
          <cell r="AZ1638"/>
          <cell r="BA1638"/>
          <cell r="BB1638"/>
          <cell r="BC1638"/>
          <cell r="BD1638"/>
          <cell r="BE1638"/>
          <cell r="BF1638"/>
          <cell r="BG1638"/>
          <cell r="BH1638"/>
          <cell r="BI1638"/>
          <cell r="BJ1638"/>
          <cell r="BK1638"/>
          <cell r="BL1638" t="str">
            <v>นางสาวเครือวัลย์ ปัญญา</v>
          </cell>
          <cell r="BM1638">
            <v>823857010674</v>
          </cell>
          <cell r="BN1638"/>
          <cell r="BO1638"/>
          <cell r="BP1638"/>
          <cell r="BQ1638"/>
          <cell r="BR1638"/>
          <cell r="BS1638"/>
          <cell r="BT1638"/>
          <cell r="BU1638"/>
          <cell r="BV1638"/>
          <cell r="BW1638"/>
          <cell r="BX1638"/>
          <cell r="BY1638"/>
          <cell r="BZ1638"/>
          <cell r="CA1638"/>
          <cell r="CB1638"/>
          <cell r="CC1638"/>
          <cell r="CD1638"/>
          <cell r="CE1638"/>
          <cell r="CF1638"/>
          <cell r="CG1638"/>
          <cell r="CH1638"/>
          <cell r="CI1638"/>
          <cell r="CJ1638"/>
          <cell r="CK1638"/>
          <cell r="CL1638"/>
          <cell r="CM1638"/>
          <cell r="CN1638"/>
          <cell r="CO1638"/>
        </row>
        <row r="1639">
          <cell r="B1639">
            <v>2483</v>
          </cell>
          <cell r="C1639">
            <v>1635</v>
          </cell>
          <cell r="D1639">
            <v>25</v>
          </cell>
          <cell r="E1639">
            <v>1</v>
          </cell>
          <cell r="F1639">
            <v>2567</v>
          </cell>
          <cell r="G1639">
            <v>800034641038</v>
          </cell>
          <cell r="H1639" t="str">
            <v>นาง</v>
          </cell>
          <cell r="I1639" t="str">
            <v>เรณู</v>
          </cell>
          <cell r="J1639" t="str">
            <v>ยะวงค์</v>
          </cell>
          <cell r="K1639" t="str">
            <v>3 5017 00103 21 1</v>
          </cell>
          <cell r="L1639" t="str">
            <v>ดอยเต่า</v>
          </cell>
          <cell r="M1639" t="str">
            <v>เชียงใหม่ 3</v>
          </cell>
          <cell r="N1639">
            <v>8</v>
          </cell>
          <cell r="O1639" t="str">
            <v>องค์กรชุมชน</v>
          </cell>
          <cell r="P1639" t="str">
            <v>1.บุคคลค้ำประกัน</v>
          </cell>
          <cell r="Q1639"/>
          <cell r="R1639"/>
          <cell r="S1639" t="str">
            <v>จังหวัดฮอด</v>
          </cell>
          <cell r="T1639" t="str">
            <v>ผบE829</v>
          </cell>
          <cell r="U1639">
            <v>2564</v>
          </cell>
          <cell r="V1639" t="str">
            <v>ผบE08</v>
          </cell>
          <cell r="W1639">
            <v>2565</v>
          </cell>
          <cell r="X1639"/>
          <cell r="Y1639"/>
          <cell r="Z1639"/>
          <cell r="AA1639">
            <v>15</v>
          </cell>
          <cell r="AB1639">
            <v>2</v>
          </cell>
          <cell r="AC1639">
            <v>2565</v>
          </cell>
          <cell r="AD1639"/>
          <cell r="AE1639"/>
          <cell r="AF1639"/>
          <cell r="AG1639"/>
          <cell r="AH1639"/>
          <cell r="AI1639"/>
          <cell r="AJ1639"/>
          <cell r="AK1639"/>
          <cell r="AL1639"/>
          <cell r="AM1639"/>
          <cell r="AN1639"/>
          <cell r="AO1639"/>
          <cell r="AP1639"/>
          <cell r="AQ1639"/>
          <cell r="AR1639"/>
          <cell r="AS1639"/>
          <cell r="AT1639"/>
          <cell r="AU1639"/>
          <cell r="AV1639"/>
          <cell r="AW1639"/>
          <cell r="AX1639"/>
          <cell r="AY1639"/>
          <cell r="AZ1639"/>
          <cell r="BA1639"/>
          <cell r="BB1639"/>
          <cell r="BC1639"/>
          <cell r="BD1639"/>
          <cell r="BE1639"/>
          <cell r="BF1639"/>
          <cell r="BG1639"/>
          <cell r="BH1639"/>
          <cell r="BI1639"/>
          <cell r="BJ1639"/>
          <cell r="BK1639"/>
          <cell r="BL1639" t="str">
            <v>นางเรณู ยะวงค์</v>
          </cell>
          <cell r="BM1639">
            <v>823759010503</v>
          </cell>
          <cell r="BN1639"/>
          <cell r="BO1639"/>
          <cell r="BP1639"/>
          <cell r="BQ1639"/>
          <cell r="BR1639"/>
          <cell r="BS1639"/>
          <cell r="BT1639"/>
          <cell r="BU1639"/>
          <cell r="BV1639"/>
          <cell r="BW1639"/>
          <cell r="BX1639"/>
          <cell r="BY1639"/>
          <cell r="BZ1639"/>
          <cell r="CA1639"/>
          <cell r="CB1639"/>
          <cell r="CC1639"/>
          <cell r="CD1639"/>
          <cell r="CE1639"/>
          <cell r="CF1639"/>
          <cell r="CG1639"/>
          <cell r="CH1639"/>
          <cell r="CI1639"/>
          <cell r="CJ1639"/>
          <cell r="CK1639"/>
          <cell r="CL1639"/>
          <cell r="CM1639"/>
          <cell r="CN1639"/>
          <cell r="CO1639"/>
        </row>
        <row r="1640">
          <cell r="B1640">
            <v>2484</v>
          </cell>
          <cell r="C1640">
            <v>1636</v>
          </cell>
          <cell r="D1640">
            <v>25</v>
          </cell>
          <cell r="E1640">
            <v>1</v>
          </cell>
          <cell r="F1640">
            <v>2567</v>
          </cell>
          <cell r="G1640">
            <v>800036415464</v>
          </cell>
          <cell r="H1640" t="str">
            <v>นาย</v>
          </cell>
          <cell r="I1640" t="str">
            <v>พงษ์สนิท</v>
          </cell>
          <cell r="J1640" t="str">
            <v>มอยแก้ว</v>
          </cell>
          <cell r="K1640" t="str">
            <v>3 5017 00088 85 8</v>
          </cell>
          <cell r="L1640" t="str">
            <v>ดอยเต่า</v>
          </cell>
          <cell r="M1640" t="str">
            <v>เชียงใหม่ 3</v>
          </cell>
          <cell r="N1640">
            <v>8</v>
          </cell>
          <cell r="O1640" t="str">
            <v>พัฒนาองค์กร</v>
          </cell>
          <cell r="P1640" t="str">
            <v>1.บุคคลค้ำประกัน</v>
          </cell>
          <cell r="Q1640"/>
          <cell r="R1640"/>
          <cell r="S1640" t="str">
            <v>จังหวัดฮอด</v>
          </cell>
          <cell r="T1640" t="str">
            <v>ผบE564</v>
          </cell>
          <cell r="U1640">
            <v>2566</v>
          </cell>
          <cell r="V1640" t="str">
            <v>ผบE790</v>
          </cell>
          <cell r="W1640">
            <v>2566</v>
          </cell>
          <cell r="X1640"/>
          <cell r="Y1640"/>
          <cell r="Z1640"/>
          <cell r="AA1640">
            <v>11</v>
          </cell>
          <cell r="AB1640">
            <v>7</v>
          </cell>
          <cell r="AC1640">
            <v>2566</v>
          </cell>
          <cell r="AD1640"/>
          <cell r="AE1640"/>
          <cell r="AF1640"/>
          <cell r="AG1640"/>
          <cell r="AH1640"/>
          <cell r="AI1640"/>
          <cell r="AJ1640"/>
          <cell r="AK1640"/>
          <cell r="AL1640"/>
          <cell r="AM1640"/>
          <cell r="AN1640"/>
          <cell r="AO1640"/>
          <cell r="AP1640"/>
          <cell r="AQ1640"/>
          <cell r="AR1640"/>
          <cell r="AS1640"/>
          <cell r="AT1640"/>
          <cell r="AU1640"/>
          <cell r="AV1640"/>
          <cell r="AW1640"/>
          <cell r="AX1640"/>
          <cell r="AY1640"/>
          <cell r="AZ1640"/>
          <cell r="BA1640"/>
          <cell r="BB1640"/>
          <cell r="BC1640"/>
          <cell r="BD1640"/>
          <cell r="BE1640"/>
          <cell r="BF1640"/>
          <cell r="BG1640"/>
          <cell r="BH1640"/>
          <cell r="BI1640"/>
          <cell r="BJ1640"/>
          <cell r="BK1640"/>
          <cell r="BL1640" t="str">
            <v>นายพงษ์สนิท มอยแก้ว</v>
          </cell>
          <cell r="BM1640">
            <v>888166010046</v>
          </cell>
          <cell r="BN1640"/>
          <cell r="BO1640"/>
          <cell r="BP1640"/>
          <cell r="BQ1640"/>
          <cell r="BR1640"/>
          <cell r="BS1640"/>
          <cell r="BT1640"/>
          <cell r="BU1640"/>
          <cell r="BV1640"/>
          <cell r="BW1640"/>
          <cell r="BX1640"/>
          <cell r="BY1640"/>
          <cell r="BZ1640"/>
          <cell r="CA1640"/>
          <cell r="CB1640"/>
          <cell r="CC1640"/>
          <cell r="CD1640"/>
          <cell r="CE1640"/>
          <cell r="CF1640"/>
          <cell r="CG1640"/>
          <cell r="CH1640"/>
          <cell r="CI1640"/>
          <cell r="CJ1640"/>
          <cell r="CK1640"/>
          <cell r="CL1640"/>
          <cell r="CM1640"/>
          <cell r="CN1640"/>
          <cell r="CO1640"/>
        </row>
        <row r="1641">
          <cell r="B1641">
            <v>2485</v>
          </cell>
          <cell r="C1641">
            <v>1637</v>
          </cell>
          <cell r="D1641">
            <v>25</v>
          </cell>
          <cell r="E1641">
            <v>1</v>
          </cell>
          <cell r="F1641">
            <v>2567</v>
          </cell>
          <cell r="G1641">
            <v>800056997177</v>
          </cell>
          <cell r="H1641" t="str">
            <v>นาย</v>
          </cell>
          <cell r="I1641" t="str">
            <v>วรรณชัย</v>
          </cell>
          <cell r="J1641" t="str">
            <v>กาพย์ตุ้ม</v>
          </cell>
          <cell r="K1641" t="str">
            <v>3 5003 00041 91 8</v>
          </cell>
          <cell r="L1641" t="str">
            <v>แม่แจ่ม</v>
          </cell>
          <cell r="M1641" t="str">
            <v>เชียงใหม่ 3</v>
          </cell>
          <cell r="N1641">
            <v>8</v>
          </cell>
          <cell r="O1641" t="str">
            <v>องค์กรชุมชน</v>
          </cell>
          <cell r="P1641" t="str">
            <v>1.บุคคลค้ำประกัน</v>
          </cell>
          <cell r="Q1641"/>
          <cell r="R1641"/>
          <cell r="S1641" t="str">
            <v>จังหวัดฮอด</v>
          </cell>
          <cell r="T1641" t="str">
            <v>ผบE770</v>
          </cell>
          <cell r="U1641">
            <v>2565</v>
          </cell>
          <cell r="V1641" t="str">
            <v>ผบE853</v>
          </cell>
          <cell r="W1641">
            <v>2565</v>
          </cell>
          <cell r="X1641">
            <v>14</v>
          </cell>
          <cell r="Y1641">
            <v>11</v>
          </cell>
          <cell r="Z1641">
            <v>2565</v>
          </cell>
          <cell r="AA1641"/>
          <cell r="AB1641"/>
          <cell r="AC1641"/>
          <cell r="AD1641"/>
          <cell r="AE1641"/>
          <cell r="AF1641"/>
          <cell r="AG1641"/>
          <cell r="AH1641"/>
          <cell r="AI1641"/>
          <cell r="AJ1641"/>
          <cell r="AK1641"/>
          <cell r="AL1641"/>
          <cell r="AM1641"/>
          <cell r="AN1641"/>
          <cell r="AO1641"/>
          <cell r="AP1641"/>
          <cell r="AQ1641"/>
          <cell r="AR1641"/>
          <cell r="AS1641"/>
          <cell r="AT1641"/>
          <cell r="AU1641"/>
          <cell r="AV1641"/>
          <cell r="AW1641"/>
          <cell r="AX1641"/>
          <cell r="AY1641"/>
          <cell r="AZ1641"/>
          <cell r="BA1641"/>
          <cell r="BB1641"/>
          <cell r="BC1641"/>
          <cell r="BD1641"/>
          <cell r="BE1641"/>
          <cell r="BF1641"/>
          <cell r="BG1641"/>
          <cell r="BH1641"/>
          <cell r="BI1641"/>
          <cell r="BJ1641"/>
          <cell r="BK1641"/>
          <cell r="BL1641" t="str">
            <v>นายวรรณชัย กาพย์ตุ้ม</v>
          </cell>
          <cell r="BM1641">
            <v>0</v>
          </cell>
          <cell r="BN1641"/>
          <cell r="BO1641"/>
          <cell r="BP1641"/>
          <cell r="BQ1641"/>
          <cell r="BR1641"/>
          <cell r="BS1641"/>
          <cell r="BT1641"/>
          <cell r="BU1641"/>
          <cell r="BV1641"/>
          <cell r="BW1641"/>
          <cell r="BX1641"/>
          <cell r="BY1641"/>
          <cell r="BZ1641"/>
          <cell r="CA1641"/>
          <cell r="CB1641"/>
          <cell r="CC1641"/>
          <cell r="CD1641"/>
          <cell r="CE1641"/>
          <cell r="CF1641"/>
          <cell r="CG1641"/>
          <cell r="CH1641"/>
          <cell r="CI1641"/>
          <cell r="CJ1641"/>
          <cell r="CK1641"/>
          <cell r="CL1641"/>
          <cell r="CM1641"/>
          <cell r="CN1641"/>
          <cell r="CO1641"/>
        </row>
        <row r="1642">
          <cell r="B1642">
            <v>2486</v>
          </cell>
          <cell r="C1642">
            <v>1638</v>
          </cell>
          <cell r="D1642">
            <v>25</v>
          </cell>
          <cell r="E1642">
            <v>1</v>
          </cell>
          <cell r="F1642">
            <v>2567</v>
          </cell>
          <cell r="G1642">
            <v>800062007706</v>
          </cell>
          <cell r="H1642" t="str">
            <v>นาง</v>
          </cell>
          <cell r="I1642" t="str">
            <v>อาภา</v>
          </cell>
          <cell r="J1642" t="str">
            <v>อินใจ</v>
          </cell>
          <cell r="K1642" t="str">
            <v>3 5003 00373 43 1</v>
          </cell>
          <cell r="L1642" t="str">
            <v>แม่แจ่ม</v>
          </cell>
          <cell r="M1642" t="str">
            <v>เชียงใหม่ 3</v>
          </cell>
          <cell r="N1642">
            <v>8</v>
          </cell>
          <cell r="O1642" t="str">
            <v>ธนาคารประชาชน</v>
          </cell>
          <cell r="P1642" t="str">
            <v>1.บุคคลค้ำประกัน</v>
          </cell>
          <cell r="Q1642"/>
          <cell r="R1642"/>
          <cell r="S1642" t="str">
            <v>จังหวัดฮอด</v>
          </cell>
          <cell r="T1642" t="str">
            <v>ผบE56</v>
          </cell>
          <cell r="U1642">
            <v>2566</v>
          </cell>
          <cell r="V1642" t="str">
            <v>ผบE322</v>
          </cell>
          <cell r="W1642">
            <v>2566</v>
          </cell>
          <cell r="X1642"/>
          <cell r="Y1642"/>
          <cell r="Z1642"/>
          <cell r="AA1642">
            <v>25</v>
          </cell>
          <cell r="AB1642">
            <v>4</v>
          </cell>
          <cell r="AC1642">
            <v>2566</v>
          </cell>
          <cell r="AD1642"/>
          <cell r="AE1642"/>
          <cell r="AF1642"/>
          <cell r="AG1642"/>
          <cell r="AH1642"/>
          <cell r="AI1642"/>
          <cell r="AJ1642"/>
          <cell r="AK1642"/>
          <cell r="AL1642"/>
          <cell r="AM1642"/>
          <cell r="AN1642"/>
          <cell r="AO1642"/>
          <cell r="AP1642"/>
          <cell r="AQ1642"/>
          <cell r="AR1642"/>
          <cell r="AS1642"/>
          <cell r="AT1642"/>
          <cell r="AU1642"/>
          <cell r="AV1642"/>
          <cell r="AW1642"/>
          <cell r="AX1642"/>
          <cell r="AY1642"/>
          <cell r="AZ1642"/>
          <cell r="BA1642"/>
          <cell r="BB1642"/>
          <cell r="BC1642"/>
          <cell r="BD1642"/>
          <cell r="BE1642"/>
          <cell r="BF1642"/>
          <cell r="BG1642"/>
          <cell r="BH1642"/>
          <cell r="BI1642"/>
          <cell r="BJ1642"/>
          <cell r="BK1642"/>
          <cell r="BL1642" t="str">
            <v>นางอาภา อินใจ</v>
          </cell>
          <cell r="BM1642">
            <v>883263010592</v>
          </cell>
          <cell r="BN1642"/>
          <cell r="BO1642"/>
          <cell r="BP1642"/>
          <cell r="BQ1642"/>
          <cell r="BR1642"/>
          <cell r="BS1642"/>
          <cell r="BT1642"/>
          <cell r="BU1642"/>
          <cell r="BV1642"/>
          <cell r="BW1642"/>
          <cell r="BX1642"/>
          <cell r="BY1642"/>
          <cell r="BZ1642"/>
          <cell r="CA1642"/>
          <cell r="CB1642"/>
          <cell r="CC1642"/>
          <cell r="CD1642"/>
          <cell r="CE1642"/>
          <cell r="CF1642"/>
          <cell r="CG1642"/>
          <cell r="CH1642"/>
          <cell r="CI1642"/>
          <cell r="CJ1642"/>
          <cell r="CK1642"/>
          <cell r="CL1642"/>
          <cell r="CM1642"/>
          <cell r="CN1642"/>
          <cell r="CO1642"/>
        </row>
        <row r="1643">
          <cell r="B1643">
            <v>2487</v>
          </cell>
          <cell r="C1643">
            <v>1639</v>
          </cell>
          <cell r="D1643">
            <v>25</v>
          </cell>
          <cell r="E1643">
            <v>1</v>
          </cell>
          <cell r="F1643">
            <v>2567</v>
          </cell>
          <cell r="G1643">
            <v>800053960145</v>
          </cell>
          <cell r="H1643" t="str">
            <v>นาย</v>
          </cell>
          <cell r="I1643" t="str">
            <v>ชอบกัง</v>
          </cell>
          <cell r="J1643" t="str">
            <v>คมชายชาญ</v>
          </cell>
          <cell r="K1643" t="str">
            <v>5 5018 01070 27 6</v>
          </cell>
          <cell r="L1643" t="str">
            <v>อมก๋อย</v>
          </cell>
          <cell r="M1643" t="str">
            <v>เชียงใหม่ 3</v>
          </cell>
          <cell r="N1643">
            <v>8</v>
          </cell>
          <cell r="O1643" t="str">
            <v>ธนาคารประชาชน</v>
          </cell>
          <cell r="P1643" t="str">
            <v>1.บุคคลค้ำประกัน</v>
          </cell>
          <cell r="Q1643"/>
          <cell r="R1643"/>
          <cell r="S1643" t="str">
            <v>จังหวัดฮอด</v>
          </cell>
          <cell r="T1643" t="str">
            <v>ผบ.1045</v>
          </cell>
          <cell r="U1643">
            <v>2562</v>
          </cell>
          <cell r="V1643" t="str">
            <v>ผบ1179</v>
          </cell>
          <cell r="W1643">
            <v>2562</v>
          </cell>
          <cell r="X1643"/>
          <cell r="Y1643"/>
          <cell r="Z1643"/>
          <cell r="AA1643"/>
          <cell r="AB1643"/>
          <cell r="AC1643"/>
          <cell r="AD1643"/>
          <cell r="AE1643"/>
          <cell r="AF1643"/>
          <cell r="AG1643"/>
          <cell r="AH1643"/>
          <cell r="AI1643"/>
          <cell r="AJ1643"/>
          <cell r="AK1643"/>
          <cell r="AL1643"/>
          <cell r="AM1643"/>
          <cell r="AN1643"/>
          <cell r="AO1643"/>
          <cell r="AP1643"/>
          <cell r="AQ1643"/>
          <cell r="AR1643"/>
          <cell r="AS1643"/>
          <cell r="AT1643"/>
          <cell r="AU1643"/>
          <cell r="AV1643"/>
          <cell r="AW1643"/>
          <cell r="AX1643"/>
          <cell r="AY1643"/>
          <cell r="AZ1643"/>
          <cell r="BA1643"/>
          <cell r="BB1643"/>
          <cell r="BC1643"/>
          <cell r="BD1643"/>
          <cell r="BE1643"/>
          <cell r="BF1643"/>
          <cell r="BG1643"/>
          <cell r="BH1643"/>
          <cell r="BI1643"/>
          <cell r="BJ1643"/>
          <cell r="BK1643"/>
          <cell r="BL1643" t="str">
            <v>นายชอบกัง คมชายชาญ</v>
          </cell>
          <cell r="BM1643">
            <v>883262011641</v>
          </cell>
          <cell r="BN1643"/>
          <cell r="BO1643"/>
          <cell r="BP1643"/>
          <cell r="BQ1643"/>
          <cell r="BR1643"/>
          <cell r="BS1643"/>
          <cell r="BT1643"/>
          <cell r="BU1643"/>
          <cell r="BV1643"/>
          <cell r="BW1643"/>
          <cell r="BX1643"/>
          <cell r="BY1643"/>
          <cell r="BZ1643"/>
          <cell r="CA1643"/>
          <cell r="CB1643"/>
          <cell r="CC1643"/>
          <cell r="CD1643"/>
          <cell r="CE1643"/>
          <cell r="CF1643"/>
          <cell r="CG1643"/>
          <cell r="CH1643"/>
          <cell r="CI1643"/>
          <cell r="CJ1643"/>
          <cell r="CK1643"/>
          <cell r="CL1643"/>
          <cell r="CM1643"/>
          <cell r="CN1643"/>
          <cell r="CO1643"/>
        </row>
        <row r="1644">
          <cell r="B1644">
            <v>2488</v>
          </cell>
          <cell r="C1644">
            <v>1640</v>
          </cell>
          <cell r="D1644">
            <v>25</v>
          </cell>
          <cell r="E1644">
            <v>1</v>
          </cell>
          <cell r="F1644">
            <v>2567</v>
          </cell>
          <cell r="G1644">
            <v>800003170936</v>
          </cell>
          <cell r="H1644" t="str">
            <v>นาย</v>
          </cell>
          <cell r="I1644" t="str">
            <v>พัทธนันท์</v>
          </cell>
          <cell r="J1644" t="str">
            <v>รินทร์แก้ว</v>
          </cell>
          <cell r="K1644" t="str">
            <v>3 5003 00002 96 3</v>
          </cell>
          <cell r="L1644" t="str">
            <v>อมก๋อย</v>
          </cell>
          <cell r="M1644" t="str">
            <v xml:space="preserve">เชียงใหม่ 3 </v>
          </cell>
          <cell r="N1644">
            <v>8</v>
          </cell>
          <cell r="O1644" t="str">
            <v>ไทรทอง</v>
          </cell>
          <cell r="P1644" t="str">
            <v>1.บุคคลค้ำประกัน</v>
          </cell>
          <cell r="Q1644"/>
          <cell r="R1644"/>
          <cell r="S1644" t="str">
            <v>จังหวัดฮอด</v>
          </cell>
          <cell r="T1644" t="str">
            <v>ผบ.262</v>
          </cell>
          <cell r="U1644">
            <v>2560</v>
          </cell>
          <cell r="V1644" t="str">
            <v>ผบ.319</v>
          </cell>
          <cell r="W1644">
            <v>2560</v>
          </cell>
          <cell r="X1644"/>
          <cell r="Y1644"/>
          <cell r="Z1644"/>
          <cell r="AA1644">
            <v>5</v>
          </cell>
          <cell r="AB1644">
            <v>7</v>
          </cell>
          <cell r="AC1644">
            <v>2560</v>
          </cell>
          <cell r="AD1644"/>
          <cell r="AE1644"/>
          <cell r="AF1644"/>
          <cell r="AG1644"/>
          <cell r="AH1644"/>
          <cell r="AI1644"/>
          <cell r="AJ1644"/>
          <cell r="AK1644"/>
          <cell r="AL1644"/>
          <cell r="AM1644"/>
          <cell r="AN1644"/>
          <cell r="AO1644"/>
          <cell r="AP1644"/>
          <cell r="AQ1644"/>
          <cell r="AR1644"/>
          <cell r="AS1644"/>
          <cell r="AT1644"/>
          <cell r="AU1644"/>
          <cell r="AV1644"/>
          <cell r="AW1644"/>
          <cell r="AX1644"/>
          <cell r="AY1644"/>
          <cell r="AZ1644"/>
          <cell r="BA1644"/>
          <cell r="BB1644"/>
          <cell r="BC1644"/>
          <cell r="BD1644"/>
          <cell r="BE1644"/>
          <cell r="BF1644"/>
          <cell r="BG1644"/>
          <cell r="BH1644"/>
          <cell r="BI1644"/>
          <cell r="BJ1644"/>
          <cell r="BK1644"/>
          <cell r="BL1644" t="str">
            <v>นายพัทธนันท์ รินทร์แก้ว</v>
          </cell>
          <cell r="BM1644">
            <v>823759010486</v>
          </cell>
          <cell r="BN1644"/>
          <cell r="BO1644"/>
          <cell r="BP1644"/>
          <cell r="BQ1644"/>
          <cell r="BR1644"/>
          <cell r="BS1644"/>
          <cell r="BT1644"/>
          <cell r="BU1644"/>
          <cell r="BV1644"/>
          <cell r="BW1644"/>
          <cell r="BX1644"/>
          <cell r="BY1644"/>
          <cell r="BZ1644"/>
          <cell r="CA1644"/>
          <cell r="CB1644"/>
          <cell r="CC1644"/>
          <cell r="CD1644"/>
          <cell r="CE1644"/>
          <cell r="CF1644"/>
          <cell r="CG1644"/>
          <cell r="CH1644"/>
          <cell r="CI1644"/>
          <cell r="CJ1644"/>
          <cell r="CK1644"/>
          <cell r="CL1644"/>
          <cell r="CM1644"/>
          <cell r="CN1644"/>
          <cell r="CO1644"/>
        </row>
        <row r="1645">
          <cell r="B1645">
            <v>2489</v>
          </cell>
          <cell r="C1645">
            <v>1641</v>
          </cell>
          <cell r="D1645">
            <v>25</v>
          </cell>
          <cell r="E1645">
            <v>1</v>
          </cell>
          <cell r="F1645">
            <v>2567</v>
          </cell>
          <cell r="G1645">
            <v>800056042495</v>
          </cell>
          <cell r="H1645" t="str">
            <v>นาย</v>
          </cell>
          <cell r="I1645" t="str">
            <v>มานพ</v>
          </cell>
          <cell r="J1645" t="str">
            <v>แก้วติ</v>
          </cell>
          <cell r="K1645" t="str">
            <v>3 5018 00204 61 2</v>
          </cell>
          <cell r="L1645" t="str">
            <v>อมก๋อย</v>
          </cell>
          <cell r="M1645" t="str">
            <v>เชียงใหม่ 3</v>
          </cell>
          <cell r="N1645">
            <v>8</v>
          </cell>
          <cell r="O1645" t="str">
            <v>ธนาคารประชาชน</v>
          </cell>
          <cell r="P1645" t="str">
            <v>1.บุคคลค้ำประกัน</v>
          </cell>
          <cell r="Q1645"/>
          <cell r="R1645"/>
          <cell r="S1645" t="str">
            <v>จังหวัดฮอด</v>
          </cell>
          <cell r="T1645" t="str">
            <v>ผบE164</v>
          </cell>
          <cell r="U1645">
            <v>2563</v>
          </cell>
          <cell r="V1645" t="str">
            <v>ผบE277</v>
          </cell>
          <cell r="W1645">
            <v>2563</v>
          </cell>
          <cell r="X1645">
            <v>2</v>
          </cell>
          <cell r="Y1645">
            <v>9</v>
          </cell>
          <cell r="Z1645">
            <v>2563</v>
          </cell>
          <cell r="AA1645"/>
          <cell r="AB1645"/>
          <cell r="AC1645"/>
          <cell r="AD1645"/>
          <cell r="AE1645"/>
          <cell r="AF1645"/>
          <cell r="AG1645"/>
          <cell r="AH1645"/>
          <cell r="AI1645"/>
          <cell r="AJ1645"/>
          <cell r="AK1645"/>
          <cell r="AL1645"/>
          <cell r="AM1645"/>
          <cell r="AN1645"/>
          <cell r="AO1645"/>
          <cell r="AP1645"/>
          <cell r="AQ1645"/>
          <cell r="AR1645"/>
          <cell r="AS1645"/>
          <cell r="AT1645"/>
          <cell r="AU1645"/>
          <cell r="AV1645"/>
          <cell r="AW1645"/>
          <cell r="AX1645"/>
          <cell r="AY1645"/>
          <cell r="AZ1645"/>
          <cell r="BA1645"/>
          <cell r="BB1645"/>
          <cell r="BC1645"/>
          <cell r="BD1645"/>
          <cell r="BE1645"/>
          <cell r="BF1645"/>
          <cell r="BG1645"/>
          <cell r="BH1645"/>
          <cell r="BI1645"/>
          <cell r="BJ1645"/>
          <cell r="BK1645"/>
          <cell r="BL1645" t="str">
            <v>นายมานพ แก้วติ</v>
          </cell>
          <cell r="BM1645">
            <v>883262011643</v>
          </cell>
          <cell r="BN1645"/>
          <cell r="BO1645"/>
          <cell r="BP1645"/>
          <cell r="BQ1645"/>
          <cell r="BR1645"/>
          <cell r="BS1645"/>
          <cell r="BT1645"/>
          <cell r="BU1645"/>
          <cell r="BV1645"/>
          <cell r="BW1645"/>
          <cell r="BX1645"/>
          <cell r="BY1645"/>
          <cell r="BZ1645"/>
          <cell r="CA1645"/>
          <cell r="CB1645"/>
          <cell r="CC1645"/>
          <cell r="CD1645"/>
          <cell r="CE1645"/>
          <cell r="CF1645"/>
          <cell r="CG1645"/>
          <cell r="CH1645"/>
          <cell r="CI1645"/>
          <cell r="CJ1645"/>
          <cell r="CK1645"/>
          <cell r="CL1645"/>
          <cell r="CM1645"/>
          <cell r="CN1645"/>
          <cell r="CO1645"/>
        </row>
        <row r="1646">
          <cell r="B1646">
            <v>2490</v>
          </cell>
          <cell r="C1646">
            <v>1642</v>
          </cell>
          <cell r="D1646">
            <v>25</v>
          </cell>
          <cell r="E1646">
            <v>1</v>
          </cell>
          <cell r="F1646">
            <v>2567</v>
          </cell>
          <cell r="G1646">
            <v>800074069314</v>
          </cell>
          <cell r="H1646" t="str">
            <v>นางสาว</v>
          </cell>
          <cell r="I1646" t="str">
            <v>ปัทมา</v>
          </cell>
          <cell r="J1646" t="str">
            <v>สกุลดิษฐ์</v>
          </cell>
          <cell r="K1646" t="str">
            <v>1 5018 00091 55 2</v>
          </cell>
          <cell r="L1646" t="str">
            <v>อมก๋อย</v>
          </cell>
          <cell r="M1646" t="str">
            <v>เชียงใหม่ 3</v>
          </cell>
          <cell r="N1646">
            <v>8</v>
          </cell>
          <cell r="O1646" t="str">
            <v>แก้ไขปัญหาหนี้นอกระบบ PSA</v>
          </cell>
          <cell r="P1646" t="str">
            <v>1.บุคคลค้ำประกัน</v>
          </cell>
          <cell r="Q1646"/>
          <cell r="R1646"/>
          <cell r="S1646" t="str">
            <v>จังหวัดฮอด</v>
          </cell>
          <cell r="T1646" t="str">
            <v>ผบ 1049</v>
          </cell>
          <cell r="U1646">
            <v>2562</v>
          </cell>
          <cell r="V1646" t="str">
            <v>ผบ1339</v>
          </cell>
          <cell r="W1646">
            <v>2562</v>
          </cell>
          <cell r="X1646">
            <v>3</v>
          </cell>
          <cell r="Y1646">
            <v>12</v>
          </cell>
          <cell r="Z1646">
            <v>2562</v>
          </cell>
          <cell r="AA1646"/>
          <cell r="AB1646"/>
          <cell r="AC1646"/>
          <cell r="AD1646"/>
          <cell r="AE1646"/>
          <cell r="AF1646"/>
          <cell r="AG1646"/>
          <cell r="AH1646"/>
          <cell r="AI1646"/>
          <cell r="AJ1646"/>
          <cell r="AK1646"/>
          <cell r="AL1646"/>
          <cell r="AM1646"/>
          <cell r="AN1646"/>
          <cell r="AO1646"/>
          <cell r="AP1646"/>
          <cell r="AQ1646"/>
          <cell r="AR1646"/>
          <cell r="AS1646"/>
          <cell r="AT1646"/>
          <cell r="AU1646"/>
          <cell r="AV1646"/>
          <cell r="AW1646"/>
          <cell r="AX1646"/>
          <cell r="AY1646"/>
          <cell r="AZ1646"/>
          <cell r="BA1646"/>
          <cell r="BB1646"/>
          <cell r="BC1646"/>
          <cell r="BD1646"/>
          <cell r="BE1646"/>
          <cell r="BF1646"/>
          <cell r="BG1646"/>
          <cell r="BH1646"/>
          <cell r="BI1646"/>
          <cell r="BJ1646"/>
          <cell r="BK1646"/>
          <cell r="BL1646" t="str">
            <v>นางสาวปัทมา สกุลดิษฐ์</v>
          </cell>
          <cell r="BM1646">
            <v>883262011651</v>
          </cell>
          <cell r="BN1646"/>
          <cell r="BO1646"/>
          <cell r="BP1646"/>
          <cell r="BQ1646"/>
          <cell r="BR1646"/>
          <cell r="BS1646"/>
          <cell r="BT1646"/>
          <cell r="BU1646"/>
          <cell r="BV1646"/>
          <cell r="BW1646"/>
          <cell r="BX1646"/>
          <cell r="BY1646"/>
          <cell r="BZ1646"/>
          <cell r="CA1646"/>
          <cell r="CB1646"/>
          <cell r="CC1646"/>
          <cell r="CD1646"/>
          <cell r="CE1646"/>
          <cell r="CF1646"/>
          <cell r="CG1646"/>
          <cell r="CH1646"/>
          <cell r="CI1646"/>
          <cell r="CJ1646"/>
          <cell r="CK1646"/>
          <cell r="CL1646"/>
          <cell r="CM1646"/>
          <cell r="CN1646"/>
          <cell r="CO1646"/>
        </row>
        <row r="1647">
          <cell r="B1647">
            <v>2491</v>
          </cell>
          <cell r="C1647">
            <v>1643</v>
          </cell>
          <cell r="D1647">
            <v>25</v>
          </cell>
          <cell r="E1647">
            <v>1</v>
          </cell>
          <cell r="F1647">
            <v>2567</v>
          </cell>
          <cell r="G1647">
            <v>800072148755</v>
          </cell>
          <cell r="H1647" t="str">
            <v>นาย</v>
          </cell>
          <cell r="I1647" t="str">
            <v>สยาม</v>
          </cell>
          <cell r="J1647" t="str">
            <v>จันทร์หล้า</v>
          </cell>
          <cell r="K1647" t="str">
            <v>1 5018 00057 15 0</v>
          </cell>
          <cell r="L1647" t="str">
            <v>อมก๋อย</v>
          </cell>
          <cell r="M1647" t="str">
            <v>เชียงใหม่ 3</v>
          </cell>
          <cell r="N1647">
            <v>8</v>
          </cell>
          <cell r="O1647" t="str">
            <v>แก้ไขปัญหาหนี้นอกระบบ PSA</v>
          </cell>
          <cell r="P1647" t="str">
            <v>1.บุคคลค้ำประกัน</v>
          </cell>
          <cell r="Q1647"/>
          <cell r="R1647"/>
          <cell r="S1647" t="str">
            <v>จังหวัดฮอด</v>
          </cell>
          <cell r="T1647" t="str">
            <v>ผบ.1039</v>
          </cell>
          <cell r="U1647">
            <v>2562</v>
          </cell>
          <cell r="V1647" t="str">
            <v>ผบ1177</v>
          </cell>
          <cell r="W1647">
            <v>2562</v>
          </cell>
          <cell r="X1647"/>
          <cell r="Y1647"/>
          <cell r="Z1647"/>
          <cell r="AA1647">
            <v>19</v>
          </cell>
          <cell r="AB1647">
            <v>11</v>
          </cell>
          <cell r="AC1647">
            <v>2562</v>
          </cell>
          <cell r="AD1647"/>
          <cell r="AE1647"/>
          <cell r="AF1647"/>
          <cell r="AG1647"/>
          <cell r="AH1647"/>
          <cell r="AI1647"/>
          <cell r="AJ1647"/>
          <cell r="AK1647"/>
          <cell r="AL1647"/>
          <cell r="AM1647"/>
          <cell r="AN1647"/>
          <cell r="AO1647"/>
          <cell r="AP1647"/>
          <cell r="AQ1647"/>
          <cell r="AR1647"/>
          <cell r="AS1647"/>
          <cell r="AT1647"/>
          <cell r="AU1647"/>
          <cell r="AV1647"/>
          <cell r="AW1647"/>
          <cell r="AX1647"/>
          <cell r="AY1647"/>
          <cell r="AZ1647"/>
          <cell r="BA1647"/>
          <cell r="BB1647"/>
          <cell r="BC1647"/>
          <cell r="BD1647"/>
          <cell r="BE1647"/>
          <cell r="BF1647"/>
          <cell r="BG1647"/>
          <cell r="BH1647"/>
          <cell r="BI1647"/>
          <cell r="BJ1647"/>
          <cell r="BK1647"/>
          <cell r="BL1647" t="str">
            <v>นายสยาม จันทร์หล้า</v>
          </cell>
          <cell r="BM1647">
            <v>883262011650</v>
          </cell>
          <cell r="BN1647"/>
          <cell r="BO1647"/>
          <cell r="BP1647"/>
          <cell r="BQ1647"/>
          <cell r="BR1647"/>
          <cell r="BS1647"/>
          <cell r="BT1647"/>
          <cell r="BU1647"/>
          <cell r="BV1647"/>
          <cell r="BW1647"/>
          <cell r="BX1647"/>
          <cell r="BY1647"/>
          <cell r="BZ1647"/>
          <cell r="CA1647"/>
          <cell r="CB1647"/>
          <cell r="CC1647"/>
          <cell r="CD1647"/>
          <cell r="CE1647"/>
          <cell r="CF1647"/>
          <cell r="CG1647"/>
          <cell r="CH1647"/>
          <cell r="CI1647"/>
          <cell r="CJ1647"/>
          <cell r="CK1647"/>
          <cell r="CL1647"/>
          <cell r="CM1647"/>
          <cell r="CN1647"/>
          <cell r="CO1647"/>
        </row>
        <row r="1648">
          <cell r="B1648">
            <v>2492</v>
          </cell>
          <cell r="C1648">
            <v>1644</v>
          </cell>
          <cell r="D1648">
            <v>25</v>
          </cell>
          <cell r="E1648">
            <v>1</v>
          </cell>
          <cell r="F1648">
            <v>2567</v>
          </cell>
          <cell r="G1648">
            <v>800053062934</v>
          </cell>
          <cell r="H1648" t="str">
            <v>นางสาว</v>
          </cell>
          <cell r="I1648" t="str">
            <v>กัญชรัตน์</v>
          </cell>
          <cell r="J1648" t="str">
            <v>ปู่ทอง</v>
          </cell>
          <cell r="K1648" t="str">
            <v>3 5018 00126 40 9</v>
          </cell>
          <cell r="L1648" t="str">
            <v>อมก๋อย</v>
          </cell>
          <cell r="M1648" t="str">
            <v>เชียงใหม่ 3</v>
          </cell>
          <cell r="N1648">
            <v>8</v>
          </cell>
          <cell r="O1648" t="str">
            <v>ธนาคารประชาชน</v>
          </cell>
          <cell r="P1648" t="str">
            <v>1.บุคคลค้ำประกัน</v>
          </cell>
          <cell r="Q1648"/>
          <cell r="R1648"/>
          <cell r="S1648" t="str">
            <v>จังหวัดฮอด</v>
          </cell>
          <cell r="T1648" t="str">
            <v>ผบ1048</v>
          </cell>
          <cell r="U1648">
            <v>2562</v>
          </cell>
          <cell r="V1648" t="str">
            <v>ผบ1181</v>
          </cell>
          <cell r="W1648">
            <v>2562</v>
          </cell>
          <cell r="X1648"/>
          <cell r="Y1648"/>
          <cell r="Z1648"/>
          <cell r="AA1648">
            <v>19</v>
          </cell>
          <cell r="AB1648">
            <v>11</v>
          </cell>
          <cell r="AC1648">
            <v>2562</v>
          </cell>
          <cell r="AD1648"/>
          <cell r="AE1648"/>
          <cell r="AF1648"/>
          <cell r="AG1648"/>
          <cell r="AH1648"/>
          <cell r="AI1648"/>
          <cell r="AJ1648"/>
          <cell r="AK1648"/>
          <cell r="AL1648"/>
          <cell r="AM1648"/>
          <cell r="AN1648"/>
          <cell r="AO1648"/>
          <cell r="AP1648"/>
          <cell r="AQ1648"/>
          <cell r="AR1648"/>
          <cell r="AS1648"/>
          <cell r="AT1648"/>
          <cell r="AU1648"/>
          <cell r="AV1648"/>
          <cell r="AW1648"/>
          <cell r="AX1648"/>
          <cell r="AY1648"/>
          <cell r="AZ1648"/>
          <cell r="BA1648"/>
          <cell r="BB1648"/>
          <cell r="BC1648"/>
          <cell r="BD1648"/>
          <cell r="BE1648"/>
          <cell r="BF1648"/>
          <cell r="BG1648"/>
          <cell r="BH1648"/>
          <cell r="BI1648"/>
          <cell r="BJ1648"/>
          <cell r="BK1648"/>
          <cell r="BL1648" t="str">
            <v>นางสาวกัญชรัตน์ ปู่ทอง</v>
          </cell>
          <cell r="BM1648">
            <v>883262011648</v>
          </cell>
          <cell r="BN1648"/>
          <cell r="BO1648"/>
          <cell r="BP1648"/>
          <cell r="BQ1648"/>
          <cell r="BR1648"/>
          <cell r="BS1648"/>
          <cell r="BT1648"/>
          <cell r="BU1648"/>
          <cell r="BV1648"/>
          <cell r="BW1648"/>
          <cell r="BX1648"/>
          <cell r="BY1648"/>
          <cell r="BZ1648"/>
          <cell r="CA1648"/>
          <cell r="CB1648"/>
          <cell r="CC1648"/>
          <cell r="CD1648"/>
          <cell r="CE1648"/>
          <cell r="CF1648"/>
          <cell r="CG1648"/>
          <cell r="CH1648"/>
          <cell r="CI1648"/>
          <cell r="CJ1648"/>
          <cell r="CK1648"/>
          <cell r="CL1648"/>
          <cell r="CM1648"/>
          <cell r="CN1648"/>
          <cell r="CO1648"/>
        </row>
        <row r="1649">
          <cell r="B1649">
            <v>2493</v>
          </cell>
          <cell r="C1649">
            <v>1645</v>
          </cell>
          <cell r="D1649">
            <v>25</v>
          </cell>
          <cell r="E1649">
            <v>1</v>
          </cell>
          <cell r="F1649">
            <v>2567</v>
          </cell>
          <cell r="G1649">
            <v>800044730706</v>
          </cell>
          <cell r="H1649" t="str">
            <v>นางสาว</v>
          </cell>
          <cell r="I1649" t="str">
            <v>ธัญญรัตน์</v>
          </cell>
          <cell r="J1649" t="str">
            <v>ก้านต่อดอก</v>
          </cell>
          <cell r="K1649" t="str">
            <v>2 5018 01128 61 0</v>
          </cell>
          <cell r="L1649" t="str">
            <v>อมก๋อย</v>
          </cell>
          <cell r="M1649" t="str">
            <v>เชียงใหม่ 3</v>
          </cell>
          <cell r="N1649">
            <v>8</v>
          </cell>
          <cell r="O1649" t="str">
            <v>องค์กรชุมชน</v>
          </cell>
          <cell r="P1649" t="str">
            <v>1.บุคคลค้ำประกัน</v>
          </cell>
          <cell r="Q1649"/>
          <cell r="R1649"/>
          <cell r="S1649" t="str">
            <v>จังหวัดฮอด</v>
          </cell>
          <cell r="T1649" t="str">
            <v>ผบ.260</v>
          </cell>
          <cell r="U1649">
            <v>2560</v>
          </cell>
          <cell r="V1649" t="str">
            <v>ผบ.262</v>
          </cell>
          <cell r="W1649">
            <v>2560</v>
          </cell>
          <cell r="X1649">
            <v>14</v>
          </cell>
          <cell r="Y1649">
            <v>6</v>
          </cell>
          <cell r="Z1649">
            <v>2560</v>
          </cell>
          <cell r="AA1649"/>
          <cell r="AB1649"/>
          <cell r="AC1649"/>
          <cell r="AD1649"/>
          <cell r="AE1649"/>
          <cell r="AF1649"/>
          <cell r="AG1649"/>
          <cell r="AH1649"/>
          <cell r="AI1649"/>
          <cell r="AJ1649"/>
          <cell r="AK1649"/>
          <cell r="AL1649"/>
          <cell r="AM1649"/>
          <cell r="AN1649"/>
          <cell r="AO1649"/>
          <cell r="AP1649"/>
          <cell r="AQ1649"/>
          <cell r="AR1649"/>
          <cell r="AS1649"/>
          <cell r="AT1649"/>
          <cell r="AU1649"/>
          <cell r="AV1649"/>
          <cell r="AW1649"/>
          <cell r="AX1649"/>
          <cell r="AY1649"/>
          <cell r="AZ1649"/>
          <cell r="BA1649"/>
          <cell r="BB1649"/>
          <cell r="BC1649"/>
          <cell r="BD1649"/>
          <cell r="BE1649"/>
          <cell r="BF1649"/>
          <cell r="BG1649"/>
          <cell r="BH1649"/>
          <cell r="BI1649"/>
          <cell r="BJ1649"/>
          <cell r="BK1649"/>
          <cell r="BL1649" t="str">
            <v>นางสาวธัญญรัตน์ ก้านต่อดอก</v>
          </cell>
          <cell r="BM1649">
            <v>823759010509</v>
          </cell>
          <cell r="BN1649"/>
          <cell r="BO1649"/>
          <cell r="BP1649"/>
          <cell r="BQ1649"/>
          <cell r="BR1649"/>
          <cell r="BS1649"/>
          <cell r="BT1649"/>
          <cell r="BU1649"/>
          <cell r="BV1649"/>
          <cell r="BW1649"/>
          <cell r="BX1649"/>
          <cell r="BY1649"/>
          <cell r="BZ1649"/>
          <cell r="CA1649"/>
          <cell r="CB1649"/>
          <cell r="CC1649"/>
          <cell r="CD1649"/>
          <cell r="CE1649"/>
          <cell r="CF1649"/>
          <cell r="CG1649"/>
          <cell r="CH1649"/>
          <cell r="CI1649"/>
          <cell r="CJ1649"/>
          <cell r="CK1649"/>
          <cell r="CL1649"/>
          <cell r="CM1649"/>
          <cell r="CN1649"/>
          <cell r="CO1649"/>
        </row>
        <row r="1650">
          <cell r="B1650">
            <v>2494</v>
          </cell>
          <cell r="C1650">
            <v>1646</v>
          </cell>
          <cell r="D1650">
            <v>25</v>
          </cell>
          <cell r="E1650">
            <v>1</v>
          </cell>
          <cell r="F1650">
            <v>2567</v>
          </cell>
          <cell r="G1650">
            <v>800064954871</v>
          </cell>
          <cell r="H1650" t="str">
            <v>นางสาว</v>
          </cell>
          <cell r="I1650" t="str">
            <v>พรรณี</v>
          </cell>
          <cell r="J1650" t="str">
            <v>เมืองมา</v>
          </cell>
          <cell r="K1650" t="str">
            <v>2 5016 00017 05 5</v>
          </cell>
          <cell r="L1650" t="str">
            <v>อมก๋อย</v>
          </cell>
          <cell r="M1650" t="str">
            <v>เชียงใหม่ 3</v>
          </cell>
          <cell r="N1650">
            <v>8</v>
          </cell>
          <cell r="O1650" t="str">
            <v>ธนาคารประชาชน</v>
          </cell>
          <cell r="P1650" t="str">
            <v>1.บุคคลค้ำประกัน</v>
          </cell>
          <cell r="Q1650"/>
          <cell r="R1650"/>
          <cell r="S1650" t="str">
            <v>จังหวัดฮอด</v>
          </cell>
          <cell r="T1650" t="str">
            <v>ผบ1034</v>
          </cell>
          <cell r="U1650">
            <v>2562</v>
          </cell>
          <cell r="V1650" t="str">
            <v>ผบ1172</v>
          </cell>
          <cell r="W1650">
            <v>2562</v>
          </cell>
          <cell r="X1650"/>
          <cell r="Y1650"/>
          <cell r="Z1650"/>
          <cell r="AA1650">
            <v>19</v>
          </cell>
          <cell r="AB1650">
            <v>11</v>
          </cell>
          <cell r="AC1650">
            <v>2562</v>
          </cell>
          <cell r="AD1650"/>
          <cell r="AE1650"/>
          <cell r="AF1650"/>
          <cell r="AG1650"/>
          <cell r="AH1650"/>
          <cell r="AI1650"/>
          <cell r="AJ1650"/>
          <cell r="AK1650"/>
          <cell r="AL1650"/>
          <cell r="AM1650"/>
          <cell r="AN1650"/>
          <cell r="AO1650"/>
          <cell r="AP1650"/>
          <cell r="AQ1650"/>
          <cell r="AR1650"/>
          <cell r="AS1650"/>
          <cell r="AT1650"/>
          <cell r="AU1650"/>
          <cell r="AV1650"/>
          <cell r="AW1650"/>
          <cell r="AX1650"/>
          <cell r="AY1650"/>
          <cell r="AZ1650"/>
          <cell r="BA1650"/>
          <cell r="BB1650"/>
          <cell r="BC1650"/>
          <cell r="BD1650"/>
          <cell r="BE1650"/>
          <cell r="BF1650"/>
          <cell r="BG1650"/>
          <cell r="BH1650"/>
          <cell r="BI1650"/>
          <cell r="BJ1650"/>
          <cell r="BK1650"/>
          <cell r="BL1650" t="str">
            <v>นางสาวพรรณี เมืองมา</v>
          </cell>
          <cell r="BM1650">
            <v>883262011658</v>
          </cell>
          <cell r="BN1650"/>
          <cell r="BO1650"/>
          <cell r="BP1650"/>
          <cell r="BQ1650"/>
          <cell r="BR1650"/>
          <cell r="BS1650"/>
          <cell r="BT1650"/>
          <cell r="BU1650"/>
          <cell r="BV1650"/>
          <cell r="BW1650"/>
          <cell r="BX1650"/>
          <cell r="BY1650"/>
          <cell r="BZ1650"/>
          <cell r="CA1650"/>
          <cell r="CB1650"/>
          <cell r="CC1650"/>
          <cell r="CD1650"/>
          <cell r="CE1650"/>
          <cell r="CF1650"/>
          <cell r="CG1650"/>
          <cell r="CH1650"/>
          <cell r="CI1650"/>
          <cell r="CJ1650"/>
          <cell r="CK1650"/>
          <cell r="CL1650"/>
          <cell r="CM1650"/>
          <cell r="CN1650"/>
          <cell r="CO1650"/>
        </row>
        <row r="1651">
          <cell r="B1651">
            <v>2495</v>
          </cell>
          <cell r="C1651">
            <v>1647</v>
          </cell>
          <cell r="D1651"/>
          <cell r="E1651"/>
          <cell r="F1651"/>
          <cell r="G1651">
            <v>800027063661</v>
          </cell>
          <cell r="H1651" t="str">
            <v>นาย</v>
          </cell>
          <cell r="I1651" t="str">
            <v>อินเนตร</v>
          </cell>
          <cell r="J1651" t="str">
            <v>อุ่นจิตร</v>
          </cell>
          <cell r="K1651" t="str">
            <v>3 5016 00324 85 1</v>
          </cell>
          <cell r="L1651" t="str">
            <v>อมก๋อย</v>
          </cell>
          <cell r="M1651" t="str">
            <v>เชียงใหม่ 3</v>
          </cell>
          <cell r="N1651">
            <v>8</v>
          </cell>
          <cell r="O1651" t="str">
            <v>ธนาคารประชาชน</v>
          </cell>
          <cell r="P1651" t="str">
            <v>1.บุคคลค้ำประกัน</v>
          </cell>
          <cell r="Q1651"/>
          <cell r="R1651"/>
          <cell r="S1651" t="str">
            <v>จังหวัดฮอด</v>
          </cell>
          <cell r="T1651" t="str">
            <v>ผบE209</v>
          </cell>
          <cell r="U1651">
            <v>2563</v>
          </cell>
          <cell r="V1651" t="str">
            <v>ผบE330</v>
          </cell>
          <cell r="W1651">
            <v>2563</v>
          </cell>
          <cell r="X1651">
            <v>10</v>
          </cell>
          <cell r="Y1651">
            <v>9</v>
          </cell>
          <cell r="Z1651">
            <v>2563</v>
          </cell>
          <cell r="AA1651"/>
          <cell r="AB1651"/>
          <cell r="AC1651"/>
          <cell r="AD1651"/>
          <cell r="AE1651"/>
          <cell r="AF1651"/>
          <cell r="AG1651"/>
          <cell r="AH1651"/>
          <cell r="AI1651"/>
          <cell r="AJ1651"/>
          <cell r="AK1651"/>
          <cell r="AL1651"/>
          <cell r="AM1651"/>
          <cell r="AN1651"/>
          <cell r="AO1651"/>
          <cell r="AP1651"/>
          <cell r="AQ1651"/>
          <cell r="AR1651"/>
          <cell r="AS1651"/>
          <cell r="AT1651"/>
          <cell r="AU1651"/>
          <cell r="AV1651"/>
          <cell r="AW1651"/>
          <cell r="AX1651"/>
          <cell r="AY1651"/>
          <cell r="AZ1651"/>
          <cell r="BA1651"/>
          <cell r="BB1651"/>
          <cell r="BC1651"/>
          <cell r="BD1651"/>
          <cell r="BE1651"/>
          <cell r="BF1651"/>
          <cell r="BG1651"/>
          <cell r="BH1651"/>
          <cell r="BI1651"/>
          <cell r="BJ1651"/>
          <cell r="BK1651"/>
          <cell r="BL1651" t="str">
            <v>นายอินเนตร อุ่นจิตร</v>
          </cell>
          <cell r="BM1651">
            <v>823758010097</v>
          </cell>
          <cell r="BN1651"/>
          <cell r="BO1651"/>
          <cell r="BP1651"/>
          <cell r="BQ1651"/>
          <cell r="BR1651"/>
          <cell r="BS1651"/>
          <cell r="BT1651"/>
          <cell r="BU1651"/>
          <cell r="BV1651"/>
          <cell r="BW1651"/>
          <cell r="BX1651"/>
          <cell r="BY1651"/>
          <cell r="BZ1651"/>
          <cell r="CA1651"/>
          <cell r="CB1651"/>
          <cell r="CC1651"/>
          <cell r="CD1651"/>
          <cell r="CE1651"/>
          <cell r="CF1651"/>
          <cell r="CG1651"/>
          <cell r="CH1651"/>
          <cell r="CI1651"/>
          <cell r="CJ1651"/>
          <cell r="CK1651"/>
          <cell r="CL1651"/>
          <cell r="CM1651"/>
          <cell r="CN1651"/>
          <cell r="CO1651"/>
        </row>
        <row r="1652">
          <cell r="B1652">
            <v>2496</v>
          </cell>
          <cell r="C1652">
            <v>1648</v>
          </cell>
          <cell r="D1652">
            <v>25</v>
          </cell>
          <cell r="E1652">
            <v>1</v>
          </cell>
          <cell r="F1652">
            <v>2567</v>
          </cell>
          <cell r="G1652">
            <v>800061087782</v>
          </cell>
          <cell r="H1652" t="str">
            <v>นาย</v>
          </cell>
          <cell r="I1652" t="str">
            <v xml:space="preserve">ณัษฐพงษ์ </v>
          </cell>
          <cell r="J1652" t="str">
            <v>ไชยพงศ์กูล</v>
          </cell>
          <cell r="K1652" t="str">
            <v>3 5103 00373 66 0</v>
          </cell>
          <cell r="L1652" t="str">
            <v>จอมทอง</v>
          </cell>
          <cell r="M1652" t="str">
            <v>เชียงใหม่ 3</v>
          </cell>
          <cell r="N1652">
            <v>8</v>
          </cell>
          <cell r="O1652" t="str">
            <v>ธนาคารประชาชน</v>
          </cell>
          <cell r="P1652" t="str">
            <v>1.บุคคลค้ำประกัน</v>
          </cell>
          <cell r="Q1652"/>
          <cell r="R1652"/>
          <cell r="S1652" t="str">
            <v>จังหวัดลำพูน</v>
          </cell>
          <cell r="T1652" t="str">
            <v>ผบ.1100</v>
          </cell>
          <cell r="U1652">
            <v>2561</v>
          </cell>
          <cell r="V1652" t="str">
            <v>ผบ.1865</v>
          </cell>
          <cell r="W1652">
            <v>2561</v>
          </cell>
          <cell r="X1652"/>
          <cell r="Y1652"/>
          <cell r="Z1652"/>
          <cell r="AA1652">
            <v>16</v>
          </cell>
          <cell r="AB1652">
            <v>7</v>
          </cell>
          <cell r="AC1652">
            <v>2561</v>
          </cell>
          <cell r="AD1652"/>
          <cell r="AE1652"/>
          <cell r="AF1652"/>
          <cell r="AG1652"/>
          <cell r="AH1652"/>
          <cell r="AI1652"/>
          <cell r="AJ1652"/>
          <cell r="AK1652"/>
          <cell r="AL1652"/>
          <cell r="AM1652"/>
          <cell r="AN1652"/>
          <cell r="AO1652"/>
          <cell r="AP1652"/>
          <cell r="AQ1652"/>
          <cell r="AR1652"/>
          <cell r="AS1652"/>
          <cell r="AT1652"/>
          <cell r="AU1652"/>
          <cell r="AV1652"/>
          <cell r="AW1652"/>
          <cell r="AX1652"/>
          <cell r="AY1652"/>
          <cell r="AZ1652"/>
          <cell r="BA1652"/>
          <cell r="BB1652"/>
          <cell r="BC1652"/>
          <cell r="BD1652"/>
          <cell r="BE1652"/>
          <cell r="BF1652"/>
          <cell r="BG1652"/>
          <cell r="BH1652"/>
          <cell r="BI1652"/>
          <cell r="BJ1652"/>
          <cell r="BK1652"/>
          <cell r="BL1652" t="str">
            <v>นายณัษฐพงษ์  ไชยพงศ์กูล</v>
          </cell>
          <cell r="BM1652">
            <v>823761010047</v>
          </cell>
          <cell r="BN1652"/>
          <cell r="BO1652"/>
          <cell r="BP1652"/>
          <cell r="BQ1652"/>
          <cell r="BR1652"/>
          <cell r="BS1652"/>
          <cell r="BT1652"/>
          <cell r="BU1652"/>
          <cell r="BV1652"/>
          <cell r="BW1652"/>
          <cell r="BX1652"/>
          <cell r="BY1652"/>
          <cell r="BZ1652"/>
          <cell r="CA1652"/>
          <cell r="CB1652"/>
          <cell r="CC1652"/>
          <cell r="CD1652"/>
          <cell r="CE1652"/>
          <cell r="CF1652"/>
          <cell r="CG1652"/>
          <cell r="CH1652"/>
          <cell r="CI1652"/>
          <cell r="CJ1652"/>
          <cell r="CK1652"/>
          <cell r="CL1652"/>
          <cell r="CM1652"/>
          <cell r="CN1652"/>
          <cell r="CO1652"/>
        </row>
        <row r="1653">
          <cell r="B1653">
            <v>2497</v>
          </cell>
          <cell r="C1653">
            <v>1649</v>
          </cell>
          <cell r="D1653">
            <v>25</v>
          </cell>
          <cell r="E1653">
            <v>1</v>
          </cell>
          <cell r="F1653">
            <v>2567</v>
          </cell>
          <cell r="G1653">
            <v>800050353856</v>
          </cell>
          <cell r="H1653" t="str">
            <v>นาง</v>
          </cell>
          <cell r="I1653" t="str">
            <v>อำไพ</v>
          </cell>
          <cell r="J1653" t="str">
            <v>ตั๋นแก้ว</v>
          </cell>
          <cell r="K1653" t="str">
            <v>3 5002 00252 67 4</v>
          </cell>
          <cell r="L1653" t="str">
            <v>จอมทอง</v>
          </cell>
          <cell r="M1653" t="str">
            <v>เชียงใหม่ 3</v>
          </cell>
          <cell r="N1653">
            <v>8</v>
          </cell>
          <cell r="O1653" t="str">
            <v>ธนาคารประชาชน</v>
          </cell>
          <cell r="P1653" t="str">
            <v>1.บุคคลค้ำประกัน</v>
          </cell>
          <cell r="Q1653"/>
          <cell r="R1653"/>
          <cell r="S1653" t="str">
            <v>แขวงเชียงใหม่</v>
          </cell>
          <cell r="T1653" t="str">
            <v>ผบ3700</v>
          </cell>
          <cell r="U1653">
            <v>2560</v>
          </cell>
          <cell r="V1653" t="str">
            <v>ผบ5138</v>
          </cell>
          <cell r="W1653">
            <v>2560</v>
          </cell>
          <cell r="X1653">
            <v>31</v>
          </cell>
          <cell r="Y1653">
            <v>7</v>
          </cell>
          <cell r="Z1653">
            <v>2560</v>
          </cell>
          <cell r="AA1653"/>
          <cell r="AB1653"/>
          <cell r="AC1653"/>
          <cell r="AD1653"/>
          <cell r="AE1653"/>
          <cell r="AF1653"/>
          <cell r="AG1653"/>
          <cell r="AH1653"/>
          <cell r="AI1653"/>
          <cell r="AJ1653"/>
          <cell r="AK1653"/>
          <cell r="AL1653"/>
          <cell r="AM1653"/>
          <cell r="AN1653"/>
          <cell r="AO1653"/>
          <cell r="AP1653"/>
          <cell r="AQ1653"/>
          <cell r="AR1653"/>
          <cell r="AS1653"/>
          <cell r="AT1653"/>
          <cell r="AU1653"/>
          <cell r="AV1653"/>
          <cell r="AW1653"/>
          <cell r="AX1653"/>
          <cell r="AY1653"/>
          <cell r="AZ1653"/>
          <cell r="BA1653"/>
          <cell r="BB1653"/>
          <cell r="BC1653"/>
          <cell r="BD1653"/>
          <cell r="BE1653"/>
          <cell r="BF1653"/>
          <cell r="BG1653"/>
          <cell r="BH1653"/>
          <cell r="BI1653"/>
          <cell r="BJ1653"/>
          <cell r="BK1653"/>
          <cell r="BL1653" t="str">
            <v>นางอำไพ ตั๋นแก้ว</v>
          </cell>
          <cell r="BM1653">
            <v>823760010021</v>
          </cell>
          <cell r="BN1653"/>
          <cell r="BO1653"/>
          <cell r="BP1653"/>
          <cell r="BQ1653"/>
          <cell r="BR1653"/>
          <cell r="BS1653"/>
          <cell r="BT1653"/>
          <cell r="BU1653"/>
          <cell r="BV1653"/>
          <cell r="BW1653"/>
          <cell r="BX1653"/>
          <cell r="BY1653"/>
          <cell r="BZ1653"/>
          <cell r="CA1653"/>
          <cell r="CB1653"/>
          <cell r="CC1653"/>
          <cell r="CD1653"/>
          <cell r="CE1653"/>
          <cell r="CF1653"/>
          <cell r="CG1653"/>
          <cell r="CH1653"/>
          <cell r="CI1653"/>
          <cell r="CJ1653"/>
          <cell r="CK1653"/>
          <cell r="CL1653"/>
          <cell r="CM1653"/>
          <cell r="CN1653"/>
          <cell r="CO1653"/>
        </row>
        <row r="1654">
          <cell r="B1654">
            <v>2498</v>
          </cell>
          <cell r="C1654">
            <v>1650</v>
          </cell>
          <cell r="D1654">
            <v>25</v>
          </cell>
          <cell r="E1654">
            <v>1</v>
          </cell>
          <cell r="F1654">
            <v>2567</v>
          </cell>
          <cell r="G1654">
            <v>800024869722</v>
          </cell>
          <cell r="H1654" t="str">
            <v>นาง</v>
          </cell>
          <cell r="I1654" t="str">
            <v>พิรานันท์</v>
          </cell>
          <cell r="J1654" t="str">
            <v>ธนัชเกียรติศิริ</v>
          </cell>
          <cell r="K1654" t="str">
            <v>3 5012 00752 12 1</v>
          </cell>
          <cell r="L1654" t="str">
            <v>จอมทอง</v>
          </cell>
          <cell r="M1654" t="str">
            <v xml:space="preserve">เชียงใหม่ 3 </v>
          </cell>
          <cell r="N1654">
            <v>8</v>
          </cell>
          <cell r="O1654" t="str">
            <v>ธนาคารประชาชน</v>
          </cell>
          <cell r="P1654" t="str">
            <v>1.บุคคลค้ำประกัน</v>
          </cell>
          <cell r="Q1654"/>
          <cell r="R1654"/>
          <cell r="S1654" t="str">
            <v>แขวงเชียงใหม่</v>
          </cell>
          <cell r="T1654" t="str">
            <v>ผบ.3699</v>
          </cell>
          <cell r="U1654">
            <v>2560</v>
          </cell>
          <cell r="V1654">
            <v>7269</v>
          </cell>
          <cell r="W1654">
            <v>2560</v>
          </cell>
          <cell r="X1654"/>
          <cell r="Y1654"/>
          <cell r="Z1654"/>
          <cell r="AA1654">
            <v>29</v>
          </cell>
          <cell r="AB1654">
            <v>8</v>
          </cell>
          <cell r="AC1654">
            <v>2560</v>
          </cell>
          <cell r="AD1654"/>
          <cell r="AE1654"/>
          <cell r="AF1654"/>
          <cell r="AG1654"/>
          <cell r="AH1654"/>
          <cell r="AI1654"/>
          <cell r="AJ1654"/>
          <cell r="AK1654"/>
          <cell r="AL1654"/>
          <cell r="AM1654"/>
          <cell r="AN1654"/>
          <cell r="AO1654"/>
          <cell r="AP1654"/>
          <cell r="AQ1654"/>
          <cell r="AR1654"/>
          <cell r="AS1654"/>
          <cell r="AT1654"/>
          <cell r="AU1654"/>
          <cell r="AV1654"/>
          <cell r="AW1654"/>
          <cell r="AX1654"/>
          <cell r="AY1654"/>
          <cell r="AZ1654"/>
          <cell r="BA1654"/>
          <cell r="BB1654"/>
          <cell r="BC1654"/>
          <cell r="BD1654"/>
          <cell r="BE1654"/>
          <cell r="BF1654"/>
          <cell r="BG1654"/>
          <cell r="BH1654"/>
          <cell r="BI1654"/>
          <cell r="BJ1654"/>
          <cell r="BK1654"/>
          <cell r="BL1654" t="str">
            <v>นางพิรานันท์ ธนัชเกียรติศิริ</v>
          </cell>
          <cell r="BM1654">
            <v>823758010635</v>
          </cell>
          <cell r="BN1654"/>
          <cell r="BO1654"/>
          <cell r="BP1654"/>
          <cell r="BQ1654"/>
          <cell r="BR1654"/>
          <cell r="BS1654"/>
          <cell r="BT1654"/>
          <cell r="BU1654"/>
          <cell r="BV1654"/>
          <cell r="BW1654"/>
          <cell r="BX1654"/>
          <cell r="BY1654"/>
          <cell r="BZ1654"/>
          <cell r="CA1654"/>
          <cell r="CB1654"/>
          <cell r="CC1654"/>
          <cell r="CD1654"/>
          <cell r="CE1654"/>
          <cell r="CF1654"/>
          <cell r="CG1654"/>
          <cell r="CH1654"/>
          <cell r="CI1654"/>
          <cell r="CJ1654"/>
          <cell r="CK1654"/>
          <cell r="CL1654"/>
          <cell r="CM1654"/>
          <cell r="CN1654"/>
          <cell r="CO1654"/>
        </row>
        <row r="1655">
          <cell r="B1655">
            <v>2499</v>
          </cell>
          <cell r="C1655">
            <v>1651</v>
          </cell>
          <cell r="D1655">
            <v>25</v>
          </cell>
          <cell r="E1655">
            <v>1</v>
          </cell>
          <cell r="F1655">
            <v>2567</v>
          </cell>
          <cell r="G1655">
            <v>800054497907</v>
          </cell>
          <cell r="H1655" t="str">
            <v>นาย</v>
          </cell>
          <cell r="I1655" t="str">
            <v>วิโรจน์</v>
          </cell>
          <cell r="J1655" t="str">
            <v>ตาจาย</v>
          </cell>
          <cell r="K1655" t="str">
            <v>3 5002 00389 45 9</v>
          </cell>
          <cell r="L1655" t="str">
            <v>จอมทอง</v>
          </cell>
          <cell r="M1655" t="str">
            <v>เชียงใหม่ 3</v>
          </cell>
          <cell r="N1655">
            <v>8</v>
          </cell>
          <cell r="O1655" t="str">
            <v>ธนาคารประชาชน</v>
          </cell>
          <cell r="P1655" t="str">
            <v>1.บุคคลค้ำประกัน</v>
          </cell>
          <cell r="Q1655"/>
          <cell r="R1655"/>
          <cell r="S1655" t="str">
            <v>แขวงเชียงใหม่</v>
          </cell>
          <cell r="T1655" t="str">
            <v>ผบ.9136</v>
          </cell>
          <cell r="U1655">
            <v>2560</v>
          </cell>
          <cell r="V1655" t="str">
            <v>ผบ.10028</v>
          </cell>
          <cell r="W1655">
            <v>2560</v>
          </cell>
          <cell r="X1655">
            <v>16</v>
          </cell>
          <cell r="Y1655">
            <v>10</v>
          </cell>
          <cell r="Z1655">
            <v>2560</v>
          </cell>
          <cell r="AA1655"/>
          <cell r="AB1655"/>
          <cell r="AC1655"/>
          <cell r="AD1655"/>
          <cell r="AE1655"/>
          <cell r="AF1655"/>
          <cell r="AG1655"/>
          <cell r="AH1655"/>
          <cell r="AI1655"/>
          <cell r="AJ1655"/>
          <cell r="AK1655"/>
          <cell r="AL1655"/>
          <cell r="AM1655"/>
          <cell r="AN1655"/>
          <cell r="AO1655"/>
          <cell r="AP1655"/>
          <cell r="AQ1655"/>
          <cell r="AR1655"/>
          <cell r="AS1655"/>
          <cell r="AT1655"/>
          <cell r="AU1655"/>
          <cell r="AV1655"/>
          <cell r="AW1655"/>
          <cell r="AX1655"/>
          <cell r="AY1655"/>
          <cell r="AZ1655"/>
          <cell r="BA1655"/>
          <cell r="BB1655"/>
          <cell r="BC1655"/>
          <cell r="BD1655"/>
          <cell r="BE1655"/>
          <cell r="BF1655"/>
          <cell r="BG1655"/>
          <cell r="BH1655"/>
          <cell r="BI1655"/>
          <cell r="BJ1655"/>
          <cell r="BK1655"/>
          <cell r="BL1655" t="str">
            <v>นายวิโรจน์ ตาจาย</v>
          </cell>
          <cell r="BM1655">
            <v>823760010138</v>
          </cell>
          <cell r="BN1655"/>
          <cell r="BO1655"/>
          <cell r="BP1655"/>
          <cell r="BQ1655"/>
          <cell r="BR1655"/>
          <cell r="BS1655"/>
          <cell r="BT1655"/>
          <cell r="BU1655"/>
          <cell r="BV1655"/>
          <cell r="BW1655"/>
          <cell r="BX1655"/>
          <cell r="BY1655"/>
          <cell r="BZ1655"/>
          <cell r="CA1655"/>
          <cell r="CB1655"/>
          <cell r="CC1655"/>
          <cell r="CD1655"/>
          <cell r="CE1655"/>
          <cell r="CF1655"/>
          <cell r="CG1655"/>
          <cell r="CH1655"/>
          <cell r="CI1655"/>
          <cell r="CJ1655"/>
          <cell r="CK1655"/>
          <cell r="CL1655"/>
          <cell r="CM1655"/>
          <cell r="CN1655"/>
          <cell r="CO1655"/>
        </row>
        <row r="1656">
          <cell r="B1656">
            <v>2500</v>
          </cell>
          <cell r="C1656">
            <v>1652</v>
          </cell>
          <cell r="D1656">
            <v>25</v>
          </cell>
          <cell r="E1656">
            <v>1</v>
          </cell>
          <cell r="F1656">
            <v>2567</v>
          </cell>
          <cell r="G1656">
            <v>800054498715</v>
          </cell>
          <cell r="H1656" t="str">
            <v>นาย</v>
          </cell>
          <cell r="I1656" t="str">
            <v>ประสาน</v>
          </cell>
          <cell r="J1656" t="str">
            <v>เย็นทรวง</v>
          </cell>
          <cell r="K1656" t="str">
            <v>3 5099 00305 48 5</v>
          </cell>
          <cell r="L1656" t="str">
            <v>จอมทอง</v>
          </cell>
          <cell r="M1656" t="str">
            <v>เชียงใหม่ 3</v>
          </cell>
          <cell r="N1656">
            <v>8</v>
          </cell>
          <cell r="O1656" t="str">
            <v>ธนาคารประชาชน</v>
          </cell>
          <cell r="P1656" t="str">
            <v>1.บุคคลค้ำประกัน</v>
          </cell>
          <cell r="Q1656"/>
          <cell r="R1656"/>
          <cell r="S1656" t="str">
            <v>แขวงเชียงใหม่</v>
          </cell>
          <cell r="T1656" t="str">
            <v>ผบ.3701</v>
          </cell>
          <cell r="U1656">
            <v>2560</v>
          </cell>
          <cell r="V1656">
            <v>5145</v>
          </cell>
          <cell r="W1656">
            <v>2560</v>
          </cell>
          <cell r="X1656"/>
          <cell r="Y1656"/>
          <cell r="Z1656"/>
          <cell r="AA1656">
            <v>13</v>
          </cell>
          <cell r="AB1656">
            <v>7</v>
          </cell>
          <cell r="AC1656">
            <v>2560</v>
          </cell>
          <cell r="AD1656"/>
          <cell r="AE1656"/>
          <cell r="AF1656"/>
          <cell r="AG1656"/>
          <cell r="AH1656"/>
          <cell r="AI1656"/>
          <cell r="AJ1656"/>
          <cell r="AK1656"/>
          <cell r="AL1656"/>
          <cell r="AM1656"/>
          <cell r="AN1656"/>
          <cell r="AO1656"/>
          <cell r="AP1656"/>
          <cell r="AQ1656"/>
          <cell r="AR1656"/>
          <cell r="AS1656"/>
          <cell r="AT1656"/>
          <cell r="AU1656"/>
          <cell r="AV1656"/>
          <cell r="AW1656"/>
          <cell r="AX1656"/>
          <cell r="AY1656"/>
          <cell r="AZ1656"/>
          <cell r="BA1656"/>
          <cell r="BB1656"/>
          <cell r="BC1656"/>
          <cell r="BD1656"/>
          <cell r="BE1656"/>
          <cell r="BF1656"/>
          <cell r="BG1656"/>
          <cell r="BH1656"/>
          <cell r="BI1656"/>
          <cell r="BJ1656"/>
          <cell r="BK1656"/>
          <cell r="BL1656" t="str">
            <v>นายประสาน เย็นทรวง</v>
          </cell>
          <cell r="BM1656">
            <v>823760010023</v>
          </cell>
          <cell r="BN1656"/>
          <cell r="BO1656"/>
          <cell r="BP1656"/>
          <cell r="BQ1656"/>
          <cell r="BR1656"/>
          <cell r="BS1656"/>
          <cell r="BT1656"/>
          <cell r="BU1656"/>
          <cell r="BV1656"/>
          <cell r="BW1656"/>
          <cell r="BX1656"/>
          <cell r="BY1656"/>
          <cell r="BZ1656"/>
          <cell r="CA1656"/>
          <cell r="CB1656"/>
          <cell r="CC1656"/>
          <cell r="CD1656"/>
          <cell r="CE1656"/>
          <cell r="CF1656"/>
          <cell r="CG1656"/>
          <cell r="CH1656"/>
          <cell r="CI1656"/>
          <cell r="CJ1656"/>
          <cell r="CK1656"/>
          <cell r="CL1656"/>
          <cell r="CM1656"/>
          <cell r="CN1656"/>
          <cell r="CO1656"/>
        </row>
        <row r="1657">
          <cell r="B1657">
            <v>2501</v>
          </cell>
          <cell r="C1657">
            <v>1653</v>
          </cell>
          <cell r="D1657">
            <v>25</v>
          </cell>
          <cell r="E1657">
            <v>1</v>
          </cell>
          <cell r="F1657">
            <v>2567</v>
          </cell>
          <cell r="G1657">
            <v>800061225184</v>
          </cell>
          <cell r="H1657" t="str">
            <v>นาย</v>
          </cell>
          <cell r="I1657" t="str">
            <v>ปฏิภาณ</v>
          </cell>
          <cell r="J1657" t="str">
            <v>อารีวงศ์</v>
          </cell>
          <cell r="K1657" t="str">
            <v>3 5002 00474 31 6</v>
          </cell>
          <cell r="L1657" t="str">
            <v>จอมทอง</v>
          </cell>
          <cell r="M1657" t="str">
            <v>เชียงใหม่ 3</v>
          </cell>
          <cell r="N1657">
            <v>8</v>
          </cell>
          <cell r="O1657" t="str">
            <v>องค์กรชุมชน (รายบุคคล)</v>
          </cell>
          <cell r="P1657" t="str">
            <v>1.บุคคลค้ำประกัน</v>
          </cell>
          <cell r="Q1657"/>
          <cell r="R1657"/>
          <cell r="S1657" t="str">
            <v>จังหวัดฮอด</v>
          </cell>
          <cell r="T1657" t="str">
            <v>ผบ23</v>
          </cell>
          <cell r="U1657">
            <v>2564</v>
          </cell>
          <cell r="V1657" t="str">
            <v>ผบ42</v>
          </cell>
          <cell r="W1657">
            <v>2564</v>
          </cell>
          <cell r="X1657"/>
          <cell r="Y1657"/>
          <cell r="Z1657"/>
          <cell r="AA1657">
            <v>1</v>
          </cell>
          <cell r="AB1657">
            <v>6</v>
          </cell>
          <cell r="AC1657">
            <v>2564</v>
          </cell>
          <cell r="AD1657"/>
          <cell r="AE1657"/>
          <cell r="AF1657"/>
          <cell r="AG1657"/>
          <cell r="AH1657"/>
          <cell r="AI1657"/>
          <cell r="AJ1657"/>
          <cell r="AK1657"/>
          <cell r="AL1657"/>
          <cell r="AM1657"/>
          <cell r="AN1657"/>
          <cell r="AO1657"/>
          <cell r="AP1657"/>
          <cell r="AQ1657"/>
          <cell r="AR1657"/>
          <cell r="AS1657"/>
          <cell r="AT1657"/>
          <cell r="AU1657"/>
          <cell r="AV1657"/>
          <cell r="AW1657"/>
          <cell r="AX1657"/>
          <cell r="AY1657"/>
          <cell r="AZ1657"/>
          <cell r="BA1657"/>
          <cell r="BB1657"/>
          <cell r="BC1657"/>
          <cell r="BD1657"/>
          <cell r="BE1657"/>
          <cell r="BF1657"/>
          <cell r="BG1657"/>
          <cell r="BH1657"/>
          <cell r="BI1657"/>
          <cell r="BJ1657"/>
          <cell r="BK1657"/>
          <cell r="BL1657" t="str">
            <v>นายปฏิภาณ อารีวงศ์</v>
          </cell>
          <cell r="BM1657">
            <v>883263011654</v>
          </cell>
          <cell r="BN1657"/>
          <cell r="BO1657"/>
          <cell r="BP1657"/>
          <cell r="BQ1657"/>
          <cell r="BR1657"/>
          <cell r="BS1657"/>
          <cell r="BT1657"/>
          <cell r="BU1657"/>
          <cell r="BV1657"/>
          <cell r="BW1657"/>
          <cell r="BX1657"/>
          <cell r="BY1657"/>
          <cell r="BZ1657"/>
          <cell r="CA1657"/>
          <cell r="CB1657"/>
          <cell r="CC1657"/>
          <cell r="CD1657"/>
          <cell r="CE1657"/>
          <cell r="CF1657"/>
          <cell r="CG1657"/>
          <cell r="CH1657"/>
          <cell r="CI1657"/>
          <cell r="CJ1657"/>
          <cell r="CK1657"/>
          <cell r="CL1657"/>
          <cell r="CM1657"/>
          <cell r="CN1657"/>
          <cell r="CO1657"/>
        </row>
        <row r="1658">
          <cell r="B1658">
            <v>2502</v>
          </cell>
          <cell r="C1658">
            <v>1654</v>
          </cell>
          <cell r="D1658">
            <v>25</v>
          </cell>
          <cell r="E1658">
            <v>1</v>
          </cell>
          <cell r="F1658">
            <v>2567</v>
          </cell>
          <cell r="G1658">
            <v>800067645252</v>
          </cell>
          <cell r="H1658" t="str">
            <v>นาง</v>
          </cell>
          <cell r="I1658" t="str">
            <v>สุพรรณ</v>
          </cell>
          <cell r="J1658" t="str">
            <v>ปิ่นแก้ว</v>
          </cell>
          <cell r="K1658" t="str">
            <v>3 5016 00191 58 4</v>
          </cell>
          <cell r="L1658" t="str">
            <v>ฮอด</v>
          </cell>
          <cell r="M1658" t="str">
            <v>เชียงใหม่ 3</v>
          </cell>
          <cell r="N1658">
            <v>8</v>
          </cell>
          <cell r="O1658" t="str">
            <v>ธนาคารประชาชน</v>
          </cell>
          <cell r="P1658" t="str">
            <v>1.บุคคลค้ำประกัน</v>
          </cell>
          <cell r="Q1658"/>
          <cell r="R1658"/>
          <cell r="S1658" t="str">
            <v>จังหวัดฮอด</v>
          </cell>
          <cell r="T1658" t="str">
            <v>ผบ.E175</v>
          </cell>
          <cell r="U1658">
            <v>2563</v>
          </cell>
          <cell r="V1658" t="str">
            <v>ผบE378</v>
          </cell>
          <cell r="W1658">
            <v>2563</v>
          </cell>
          <cell r="X1658"/>
          <cell r="Y1658"/>
          <cell r="Z1658"/>
          <cell r="AA1658">
            <v>24</v>
          </cell>
          <cell r="AB1658">
            <v>9</v>
          </cell>
          <cell r="AC1658">
            <v>2563</v>
          </cell>
          <cell r="AD1658"/>
          <cell r="AE1658"/>
          <cell r="AF1658"/>
          <cell r="AG1658"/>
          <cell r="AH1658"/>
          <cell r="AI1658"/>
          <cell r="AJ1658"/>
          <cell r="AK1658"/>
          <cell r="AL1658"/>
          <cell r="AM1658"/>
          <cell r="AN1658"/>
          <cell r="AO1658"/>
          <cell r="AP1658"/>
          <cell r="AQ1658"/>
          <cell r="AR1658"/>
          <cell r="AS1658"/>
          <cell r="AT1658"/>
          <cell r="AU1658"/>
          <cell r="AV1658"/>
          <cell r="AW1658"/>
          <cell r="AX1658"/>
          <cell r="AY1658"/>
          <cell r="AZ1658"/>
          <cell r="BA1658"/>
          <cell r="BB1658"/>
          <cell r="BC1658"/>
          <cell r="BD1658"/>
          <cell r="BE1658"/>
          <cell r="BF1658"/>
          <cell r="BG1658"/>
          <cell r="BH1658"/>
          <cell r="BI1658"/>
          <cell r="BJ1658"/>
          <cell r="BK1658"/>
          <cell r="BL1658" t="str">
            <v>นางสุพรรณ ปิ่นแก้ว</v>
          </cell>
          <cell r="BM1658">
            <v>883263011115</v>
          </cell>
          <cell r="BN1658"/>
          <cell r="BO1658"/>
          <cell r="BP1658"/>
          <cell r="BQ1658"/>
          <cell r="BR1658"/>
          <cell r="BS1658"/>
          <cell r="BT1658"/>
          <cell r="BU1658"/>
          <cell r="BV1658"/>
          <cell r="BW1658"/>
          <cell r="BX1658"/>
          <cell r="BY1658"/>
          <cell r="BZ1658"/>
          <cell r="CA1658"/>
          <cell r="CB1658"/>
          <cell r="CC1658"/>
          <cell r="CD1658"/>
          <cell r="CE1658"/>
          <cell r="CF1658"/>
          <cell r="CG1658"/>
          <cell r="CH1658"/>
          <cell r="CI1658"/>
          <cell r="CJ1658"/>
          <cell r="CK1658"/>
          <cell r="CL1658"/>
          <cell r="CM1658"/>
          <cell r="CN1658"/>
          <cell r="CO1658"/>
        </row>
        <row r="1659">
          <cell r="B1659">
            <v>2503</v>
          </cell>
          <cell r="C1659">
            <v>1655</v>
          </cell>
          <cell r="D1659">
            <v>25</v>
          </cell>
          <cell r="E1659">
            <v>1</v>
          </cell>
          <cell r="F1659">
            <v>2567</v>
          </cell>
          <cell r="G1659">
            <v>800085273913</v>
          </cell>
          <cell r="H1659" t="str">
            <v>นาย</v>
          </cell>
          <cell r="I1659" t="str">
            <v>ภัทรพล</v>
          </cell>
          <cell r="J1659" t="str">
            <v>แก้ววงศ์</v>
          </cell>
          <cell r="K1659" t="str">
            <v>1 5016 00057 59 8</v>
          </cell>
          <cell r="L1659" t="str">
            <v>ฮอด</v>
          </cell>
          <cell r="M1659" t="str">
            <v>เชียงใหม่ 3</v>
          </cell>
          <cell r="N1659">
            <v>8</v>
          </cell>
          <cell r="O1659" t="str">
            <v>ธนาคารประชาชน</v>
          </cell>
          <cell r="P1659" t="str">
            <v>1.บุคคลค้ำประกัน</v>
          </cell>
          <cell r="Q1659"/>
          <cell r="R1659"/>
          <cell r="S1659" t="str">
            <v>จังหวัดฮอด</v>
          </cell>
          <cell r="T1659" t="str">
            <v>ผบE170</v>
          </cell>
          <cell r="U1659">
            <v>2563</v>
          </cell>
          <cell r="V1659" t="str">
            <v>ผบE285</v>
          </cell>
          <cell r="W1659">
            <v>2563</v>
          </cell>
          <cell r="X1659"/>
          <cell r="Y1659"/>
          <cell r="Z1659"/>
          <cell r="AA1659">
            <v>3</v>
          </cell>
          <cell r="AB1659">
            <v>9</v>
          </cell>
          <cell r="AC1659">
            <v>2563</v>
          </cell>
          <cell r="AD1659"/>
          <cell r="AE1659"/>
          <cell r="AF1659"/>
          <cell r="AG1659"/>
          <cell r="AH1659"/>
          <cell r="AI1659"/>
          <cell r="AJ1659"/>
          <cell r="AK1659"/>
          <cell r="AL1659"/>
          <cell r="AM1659"/>
          <cell r="AN1659"/>
          <cell r="AO1659"/>
          <cell r="AP1659"/>
          <cell r="AQ1659"/>
          <cell r="AR1659"/>
          <cell r="AS1659"/>
          <cell r="AT1659"/>
          <cell r="AU1659"/>
          <cell r="AV1659"/>
          <cell r="AW1659"/>
          <cell r="AX1659"/>
          <cell r="AY1659"/>
          <cell r="AZ1659"/>
          <cell r="BA1659"/>
          <cell r="BB1659"/>
          <cell r="BC1659"/>
          <cell r="BD1659"/>
          <cell r="BE1659"/>
          <cell r="BF1659"/>
          <cell r="BG1659"/>
          <cell r="BH1659"/>
          <cell r="BI1659"/>
          <cell r="BJ1659"/>
          <cell r="BK1659"/>
          <cell r="BL1659" t="str">
            <v>นายภัทรพล แก้ววงศ์</v>
          </cell>
          <cell r="BM1659">
            <v>883263011116</v>
          </cell>
          <cell r="BN1659"/>
          <cell r="BO1659"/>
          <cell r="BP1659"/>
          <cell r="BQ1659"/>
          <cell r="BR1659"/>
          <cell r="BS1659"/>
          <cell r="BT1659"/>
          <cell r="BU1659"/>
          <cell r="BV1659"/>
          <cell r="BW1659"/>
          <cell r="BX1659"/>
          <cell r="BY1659"/>
          <cell r="BZ1659"/>
          <cell r="CA1659"/>
          <cell r="CB1659"/>
          <cell r="CC1659"/>
          <cell r="CD1659"/>
          <cell r="CE1659"/>
          <cell r="CF1659"/>
          <cell r="CG1659"/>
          <cell r="CH1659"/>
          <cell r="CI1659"/>
          <cell r="CJ1659"/>
          <cell r="CK1659"/>
          <cell r="CL1659"/>
          <cell r="CM1659"/>
          <cell r="CN1659"/>
          <cell r="CO1659"/>
        </row>
        <row r="1660">
          <cell r="B1660">
            <v>2504</v>
          </cell>
          <cell r="C1660">
            <v>1656</v>
          </cell>
          <cell r="D1660">
            <v>25</v>
          </cell>
          <cell r="E1660">
            <v>1</v>
          </cell>
          <cell r="F1660">
            <v>2567</v>
          </cell>
          <cell r="G1660">
            <v>800089733847</v>
          </cell>
          <cell r="H1660" t="str">
            <v>นาย</v>
          </cell>
          <cell r="I1660" t="str">
            <v>ปวเรศวร์</v>
          </cell>
          <cell r="J1660" t="str">
            <v>แสนใจบาล</v>
          </cell>
          <cell r="K1660" t="str">
            <v>1 5099 00179 52 1</v>
          </cell>
          <cell r="L1660" t="str">
            <v>ฮอด</v>
          </cell>
          <cell r="M1660" t="str">
            <v>เชียงใหม่ 3</v>
          </cell>
          <cell r="N1660">
            <v>8</v>
          </cell>
          <cell r="O1660" t="str">
            <v>แก้ไขหนี้นอกระบบ</v>
          </cell>
          <cell r="P1660" t="str">
            <v>1.บุคคลค้ำประกัน</v>
          </cell>
          <cell r="Q1660"/>
          <cell r="R1660"/>
          <cell r="S1660" t="str">
            <v>จังหวัดฮอด</v>
          </cell>
          <cell r="T1660" t="str">
            <v>ผบE198</v>
          </cell>
          <cell r="U1660">
            <v>2563</v>
          </cell>
          <cell r="V1660" t="str">
            <v>ผบE325</v>
          </cell>
          <cell r="W1660">
            <v>2563</v>
          </cell>
          <cell r="X1660">
            <v>9</v>
          </cell>
          <cell r="Y1660">
            <v>9</v>
          </cell>
          <cell r="Z1660">
            <v>2563</v>
          </cell>
          <cell r="AA1660"/>
          <cell r="AB1660"/>
          <cell r="AC1660"/>
          <cell r="AD1660"/>
          <cell r="AE1660"/>
          <cell r="AF1660"/>
          <cell r="AG1660"/>
          <cell r="AH1660"/>
          <cell r="AI1660"/>
          <cell r="AJ1660"/>
          <cell r="AK1660"/>
          <cell r="AL1660"/>
          <cell r="AM1660"/>
          <cell r="AN1660"/>
          <cell r="AO1660"/>
          <cell r="AP1660"/>
          <cell r="AQ1660"/>
          <cell r="AR1660"/>
          <cell r="AS1660"/>
          <cell r="AT1660"/>
          <cell r="AU1660"/>
          <cell r="AV1660"/>
          <cell r="AW1660"/>
          <cell r="AX1660"/>
          <cell r="AY1660"/>
          <cell r="AZ1660"/>
          <cell r="BA1660"/>
          <cell r="BB1660"/>
          <cell r="BC1660"/>
          <cell r="BD1660"/>
          <cell r="BE1660"/>
          <cell r="BF1660"/>
          <cell r="BG1660"/>
          <cell r="BH1660"/>
          <cell r="BI1660"/>
          <cell r="BJ1660"/>
          <cell r="BK1660"/>
          <cell r="BL1660" t="str">
            <v>นายปวเรศวร์ แสนใจบาล</v>
          </cell>
          <cell r="BM1660">
            <v>883263011114</v>
          </cell>
          <cell r="BN1660"/>
          <cell r="BO1660"/>
          <cell r="BP1660"/>
          <cell r="BQ1660"/>
          <cell r="BR1660"/>
          <cell r="BS1660"/>
          <cell r="BT1660"/>
          <cell r="BU1660"/>
          <cell r="BV1660"/>
          <cell r="BW1660"/>
          <cell r="BX1660"/>
          <cell r="BY1660"/>
          <cell r="BZ1660"/>
          <cell r="CA1660"/>
          <cell r="CB1660"/>
          <cell r="CC1660"/>
          <cell r="CD1660"/>
          <cell r="CE1660"/>
          <cell r="CF1660"/>
          <cell r="CG1660"/>
          <cell r="CH1660"/>
          <cell r="CI1660"/>
          <cell r="CJ1660"/>
          <cell r="CK1660"/>
          <cell r="CL1660"/>
          <cell r="CM1660"/>
          <cell r="CN1660"/>
          <cell r="CO1660"/>
        </row>
        <row r="1661">
          <cell r="B1661">
            <v>2505</v>
          </cell>
          <cell r="C1661">
            <v>1656</v>
          </cell>
          <cell r="D1661">
            <v>25</v>
          </cell>
          <cell r="E1661">
            <v>1</v>
          </cell>
          <cell r="F1661">
            <v>2567</v>
          </cell>
          <cell r="G1661">
            <v>800032481510</v>
          </cell>
          <cell r="H1661" t="str">
            <v>นาง</v>
          </cell>
          <cell r="I1661" t="str">
            <v>บัวแก้ว</v>
          </cell>
          <cell r="J1661" t="str">
            <v>ปิ่นแก้ว</v>
          </cell>
          <cell r="K1661" t="str">
            <v>8 5076 73000 01 7</v>
          </cell>
          <cell r="L1661" t="str">
            <v>ฮอด</v>
          </cell>
          <cell r="M1661" t="str">
            <v>เชียงใหม่ 3</v>
          </cell>
          <cell r="N1661">
            <v>8</v>
          </cell>
          <cell r="O1661" t="str">
            <v>ธนาคารประชาชน</v>
          </cell>
          <cell r="P1661" t="str">
            <v>1.บุคคลค้ำประกัน</v>
          </cell>
          <cell r="Q1661"/>
          <cell r="R1661"/>
          <cell r="S1661" t="str">
            <v>จังหวัดฮอด</v>
          </cell>
          <cell r="T1661" t="str">
            <v>ผบ.598</v>
          </cell>
          <cell r="U1661">
            <v>2558</v>
          </cell>
          <cell r="V1661">
            <v>630</v>
          </cell>
          <cell r="W1661">
            <v>2558</v>
          </cell>
          <cell r="X1661"/>
          <cell r="Y1661"/>
          <cell r="Z1661"/>
          <cell r="AA1661">
            <v>28</v>
          </cell>
          <cell r="AB1661">
            <v>12</v>
          </cell>
          <cell r="AC1661">
            <v>2558</v>
          </cell>
          <cell r="AD1661"/>
          <cell r="AE1661"/>
          <cell r="AF1661"/>
          <cell r="AG1661"/>
          <cell r="AH1661"/>
          <cell r="AI1661"/>
          <cell r="AJ1661"/>
          <cell r="AK1661"/>
          <cell r="AL1661"/>
          <cell r="AM1661"/>
          <cell r="AN1661"/>
          <cell r="AO1661"/>
          <cell r="AP1661"/>
          <cell r="AQ1661"/>
          <cell r="AR1661"/>
          <cell r="AS1661"/>
          <cell r="AT1661"/>
          <cell r="AU1661"/>
          <cell r="AV1661"/>
          <cell r="AW1661"/>
          <cell r="AX1661"/>
          <cell r="AY1661"/>
          <cell r="AZ1661"/>
          <cell r="BA1661"/>
          <cell r="BB1661"/>
          <cell r="BC1661"/>
          <cell r="BD1661"/>
          <cell r="BE1661"/>
          <cell r="BF1661"/>
          <cell r="BG1661"/>
          <cell r="BH1661"/>
          <cell r="BI1661"/>
          <cell r="BJ1661"/>
          <cell r="BK1661"/>
          <cell r="BL1661" t="str">
            <v>นางบัวแก้ว ปิ่นแก้ว</v>
          </cell>
          <cell r="BM1661">
            <v>82378010232</v>
          </cell>
          <cell r="BN1661"/>
          <cell r="BO1661"/>
          <cell r="BP1661"/>
          <cell r="BQ1661"/>
          <cell r="BR1661"/>
          <cell r="BS1661"/>
          <cell r="BT1661"/>
          <cell r="BU1661"/>
          <cell r="BV1661"/>
          <cell r="BW1661"/>
          <cell r="BX1661"/>
          <cell r="BY1661"/>
          <cell r="BZ1661"/>
          <cell r="CA1661"/>
          <cell r="CB1661"/>
          <cell r="CC1661"/>
          <cell r="CD1661"/>
          <cell r="CE1661"/>
          <cell r="CF1661"/>
          <cell r="CG1661"/>
          <cell r="CH1661"/>
          <cell r="CI1661"/>
          <cell r="CJ1661"/>
          <cell r="CK1661"/>
          <cell r="CL1661"/>
          <cell r="CM1661"/>
          <cell r="CN1661"/>
          <cell r="CO1661"/>
        </row>
        <row r="1662">
          <cell r="B1662">
            <v>2506</v>
          </cell>
          <cell r="C1662">
            <v>1657</v>
          </cell>
          <cell r="D1662">
            <v>25</v>
          </cell>
          <cell r="E1662">
            <v>1</v>
          </cell>
          <cell r="F1662">
            <v>2567</v>
          </cell>
          <cell r="G1662">
            <v>800066723373</v>
          </cell>
          <cell r="H1662" t="str">
            <v>นาง</v>
          </cell>
          <cell r="I1662" t="str">
            <v>คำมูล</v>
          </cell>
          <cell r="J1662" t="str">
            <v>สร้อยฟ้า</v>
          </cell>
          <cell r="K1662" t="str">
            <v>3 5016 00164 37 4</v>
          </cell>
          <cell r="L1662" t="str">
            <v>ฮอด</v>
          </cell>
          <cell r="M1662" t="str">
            <v>เชียงใหม่ 3</v>
          </cell>
          <cell r="N1662">
            <v>8</v>
          </cell>
          <cell r="O1662" t="str">
            <v>องค์กรชุมชนรายย่อย</v>
          </cell>
          <cell r="P1662" t="str">
            <v>1.บุคคลค้ำประกัน</v>
          </cell>
          <cell r="Q1662"/>
          <cell r="R1662"/>
          <cell r="S1662" t="str">
            <v>จังหวัดฮอด</v>
          </cell>
          <cell r="T1662" t="str">
            <v>ผบE185</v>
          </cell>
          <cell r="U1662">
            <v>2563</v>
          </cell>
          <cell r="V1662" t="str">
            <v>ผบE310</v>
          </cell>
          <cell r="W1662">
            <v>2563</v>
          </cell>
          <cell r="X1662"/>
          <cell r="Y1662"/>
          <cell r="Z1662"/>
          <cell r="AA1662">
            <v>9</v>
          </cell>
          <cell r="AB1662">
            <v>9</v>
          </cell>
          <cell r="AC1662">
            <v>2563</v>
          </cell>
          <cell r="AD1662"/>
          <cell r="AE1662"/>
          <cell r="AF1662"/>
          <cell r="AG1662"/>
          <cell r="AH1662"/>
          <cell r="AI1662"/>
          <cell r="AJ1662"/>
          <cell r="AK1662"/>
          <cell r="AL1662"/>
          <cell r="AM1662"/>
          <cell r="AN1662"/>
          <cell r="AO1662"/>
          <cell r="AP1662"/>
          <cell r="AQ1662"/>
          <cell r="AR1662"/>
          <cell r="AS1662"/>
          <cell r="AT1662"/>
          <cell r="AU1662"/>
          <cell r="AV1662"/>
          <cell r="AW1662"/>
          <cell r="AX1662"/>
          <cell r="AY1662"/>
          <cell r="AZ1662"/>
          <cell r="BA1662"/>
          <cell r="BB1662"/>
          <cell r="BC1662"/>
          <cell r="BD1662"/>
          <cell r="BE1662"/>
          <cell r="BF1662"/>
          <cell r="BG1662"/>
          <cell r="BH1662"/>
          <cell r="BI1662"/>
          <cell r="BJ1662"/>
          <cell r="BK1662"/>
          <cell r="BL1662" t="str">
            <v>นางคำมูล สร้อยฟ้า</v>
          </cell>
          <cell r="BM1662">
            <v>883263011169</v>
          </cell>
          <cell r="BN1662"/>
          <cell r="BO1662"/>
          <cell r="BP1662"/>
          <cell r="BQ1662"/>
          <cell r="BR1662"/>
          <cell r="BS1662"/>
          <cell r="BT1662"/>
          <cell r="BU1662"/>
          <cell r="BV1662"/>
          <cell r="BW1662"/>
          <cell r="BX1662"/>
          <cell r="BY1662"/>
          <cell r="BZ1662"/>
          <cell r="CA1662"/>
          <cell r="CB1662"/>
          <cell r="CC1662"/>
          <cell r="CD1662"/>
          <cell r="CE1662"/>
          <cell r="CF1662"/>
          <cell r="CG1662"/>
          <cell r="CH1662"/>
          <cell r="CI1662"/>
          <cell r="CJ1662"/>
          <cell r="CK1662"/>
          <cell r="CL1662"/>
          <cell r="CM1662"/>
          <cell r="CN1662"/>
          <cell r="CO1662"/>
        </row>
        <row r="1663">
          <cell r="B1663">
            <v>2507</v>
          </cell>
          <cell r="C1663">
            <v>1658</v>
          </cell>
          <cell r="D1663">
            <v>25</v>
          </cell>
          <cell r="E1663">
            <v>1</v>
          </cell>
          <cell r="F1663">
            <v>2567</v>
          </cell>
          <cell r="G1663" t="str">
            <v>800067425804,
800067426711</v>
          </cell>
          <cell r="H1663" t="str">
            <v>นาง</v>
          </cell>
          <cell r="I1663" t="str">
            <v>แสงทอง</v>
          </cell>
          <cell r="J1663" t="str">
            <v>การบูรณ์</v>
          </cell>
          <cell r="K1663" t="str">
            <v>3 5016 00245 83 8</v>
          </cell>
          <cell r="L1663" t="str">
            <v>ฮอด</v>
          </cell>
          <cell r="M1663" t="str">
            <v>เชียงใหม่ 3</v>
          </cell>
          <cell r="N1663">
            <v>8</v>
          </cell>
          <cell r="O1663" t="str">
            <v>ธนาคารประชาชน</v>
          </cell>
          <cell r="P1663" t="str">
            <v>1.บุคคลค้ำประกัน</v>
          </cell>
          <cell r="Q1663"/>
          <cell r="R1663"/>
          <cell r="S1663" t="str">
            <v>จังหวัดฮอด</v>
          </cell>
          <cell r="T1663" t="str">
            <v>ผบE179</v>
          </cell>
          <cell r="U1663">
            <v>2563</v>
          </cell>
          <cell r="V1663" t="str">
            <v>ผบE279</v>
          </cell>
          <cell r="W1663">
            <v>2563</v>
          </cell>
          <cell r="X1663"/>
          <cell r="Y1663"/>
          <cell r="Z1663"/>
          <cell r="AA1663">
            <v>3</v>
          </cell>
          <cell r="AB1663">
            <v>9</v>
          </cell>
          <cell r="AC1663">
            <v>2563</v>
          </cell>
          <cell r="AD1663"/>
          <cell r="AE1663"/>
          <cell r="AF1663"/>
          <cell r="AG1663"/>
          <cell r="AH1663"/>
          <cell r="AI1663"/>
          <cell r="AJ1663"/>
          <cell r="AK1663"/>
          <cell r="AL1663"/>
          <cell r="AM1663"/>
          <cell r="AN1663"/>
          <cell r="AO1663"/>
          <cell r="AP1663"/>
          <cell r="AQ1663"/>
          <cell r="AR1663"/>
          <cell r="AS1663"/>
          <cell r="AT1663"/>
          <cell r="AU1663"/>
          <cell r="AV1663"/>
          <cell r="AW1663"/>
          <cell r="AX1663"/>
          <cell r="AY1663"/>
          <cell r="AZ1663"/>
          <cell r="BA1663"/>
          <cell r="BB1663"/>
          <cell r="BC1663"/>
          <cell r="BD1663"/>
          <cell r="BE1663"/>
          <cell r="BF1663"/>
          <cell r="BG1663"/>
          <cell r="BH1663"/>
          <cell r="BI1663"/>
          <cell r="BJ1663"/>
          <cell r="BK1663"/>
          <cell r="BL1663" t="str">
            <v>นางแสงทอง การบูรณ์</v>
          </cell>
          <cell r="BM1663">
            <v>883263011170</v>
          </cell>
          <cell r="BN1663"/>
          <cell r="BO1663"/>
          <cell r="BP1663"/>
          <cell r="BQ1663"/>
          <cell r="BR1663"/>
          <cell r="BS1663"/>
          <cell r="BT1663"/>
          <cell r="BU1663"/>
          <cell r="BV1663"/>
          <cell r="BW1663"/>
          <cell r="BX1663"/>
          <cell r="BY1663"/>
          <cell r="BZ1663"/>
          <cell r="CA1663"/>
          <cell r="CB1663"/>
          <cell r="CC1663"/>
          <cell r="CD1663"/>
          <cell r="CE1663"/>
          <cell r="CF1663"/>
          <cell r="CG1663"/>
          <cell r="CH1663"/>
          <cell r="CI1663"/>
          <cell r="CJ1663"/>
          <cell r="CK1663"/>
          <cell r="CL1663"/>
          <cell r="CM1663"/>
          <cell r="CN1663"/>
          <cell r="CO1663"/>
        </row>
        <row r="1664">
          <cell r="B1664">
            <v>2508</v>
          </cell>
          <cell r="C1664">
            <v>1659</v>
          </cell>
          <cell r="D1664">
            <v>25</v>
          </cell>
          <cell r="E1664">
            <v>1</v>
          </cell>
          <cell r="F1664">
            <v>2567</v>
          </cell>
          <cell r="G1664">
            <v>800038602036</v>
          </cell>
          <cell r="H1664" t="str">
            <v>นาย</v>
          </cell>
          <cell r="I1664" t="str">
            <v>ไชยยา</v>
          </cell>
          <cell r="J1664" t="str">
            <v>ยืนยง</v>
          </cell>
          <cell r="K1664" t="str">
            <v>3 5099 00676 36 0</v>
          </cell>
          <cell r="L1664" t="str">
            <v>ฮอด</v>
          </cell>
          <cell r="M1664" t="str">
            <v>เชียงใหม่ 3</v>
          </cell>
          <cell r="N1664">
            <v>8</v>
          </cell>
          <cell r="O1664" t="str">
            <v>ธนาคารประชาชน</v>
          </cell>
          <cell r="P1664" t="str">
            <v>1.บุคคลค้ำประกัน</v>
          </cell>
          <cell r="Q1664"/>
          <cell r="R1664"/>
          <cell r="S1664" t="str">
            <v>จังหวัดฮอด</v>
          </cell>
          <cell r="T1664" t="str">
            <v>ผบ.259</v>
          </cell>
          <cell r="U1664">
            <v>2560</v>
          </cell>
          <cell r="V1664" t="str">
            <v>ผบ.334</v>
          </cell>
          <cell r="W1664">
            <v>2560</v>
          </cell>
          <cell r="X1664">
            <v>25</v>
          </cell>
          <cell r="Y1664">
            <v>7</v>
          </cell>
          <cell r="Z1664">
            <v>2560</v>
          </cell>
          <cell r="AA1664"/>
          <cell r="AB1664"/>
          <cell r="AC1664"/>
          <cell r="AD1664"/>
          <cell r="AE1664"/>
          <cell r="AF1664"/>
          <cell r="AG1664"/>
          <cell r="AH1664"/>
          <cell r="AI1664"/>
          <cell r="AJ1664"/>
          <cell r="AK1664"/>
          <cell r="AL1664"/>
          <cell r="AM1664"/>
          <cell r="AN1664"/>
          <cell r="AO1664"/>
          <cell r="AP1664"/>
          <cell r="AQ1664"/>
          <cell r="AR1664"/>
          <cell r="AS1664"/>
          <cell r="AT1664"/>
          <cell r="AU1664"/>
          <cell r="AV1664"/>
          <cell r="AW1664"/>
          <cell r="AX1664"/>
          <cell r="AY1664"/>
          <cell r="AZ1664"/>
          <cell r="BA1664"/>
          <cell r="BB1664"/>
          <cell r="BC1664"/>
          <cell r="BD1664"/>
          <cell r="BE1664"/>
          <cell r="BF1664"/>
          <cell r="BG1664"/>
          <cell r="BH1664"/>
          <cell r="BI1664"/>
          <cell r="BJ1664"/>
          <cell r="BK1664"/>
          <cell r="BL1664" t="str">
            <v>นายไชยยา ยืนยง</v>
          </cell>
          <cell r="BM1664">
            <v>0</v>
          </cell>
          <cell r="BN1664"/>
          <cell r="BO1664"/>
          <cell r="BP1664"/>
          <cell r="BQ1664"/>
          <cell r="BR1664"/>
          <cell r="BS1664"/>
          <cell r="BT1664"/>
          <cell r="BU1664"/>
          <cell r="BV1664"/>
          <cell r="BW1664"/>
          <cell r="BX1664"/>
          <cell r="BY1664"/>
          <cell r="BZ1664"/>
          <cell r="CA1664"/>
          <cell r="CB1664"/>
          <cell r="CC1664"/>
          <cell r="CD1664"/>
          <cell r="CE1664"/>
          <cell r="CF1664"/>
          <cell r="CG1664"/>
          <cell r="CH1664"/>
          <cell r="CI1664"/>
          <cell r="CJ1664"/>
          <cell r="CK1664"/>
          <cell r="CL1664"/>
          <cell r="CM1664"/>
          <cell r="CN1664"/>
          <cell r="CO1664"/>
        </row>
        <row r="1665">
          <cell r="B1665">
            <v>2509</v>
          </cell>
          <cell r="C1665">
            <v>1660</v>
          </cell>
          <cell r="D1665">
            <v>25</v>
          </cell>
          <cell r="E1665">
            <v>1</v>
          </cell>
          <cell r="F1665">
            <v>2567</v>
          </cell>
          <cell r="G1665">
            <v>800067426711</v>
          </cell>
          <cell r="H1665" t="str">
            <v>นาย</v>
          </cell>
          <cell r="I1665" t="str">
            <v>เกรียงไกร</v>
          </cell>
          <cell r="J1665" t="str">
            <v>กันทะคำ</v>
          </cell>
          <cell r="K1665" t="str">
            <v>1 5002 00118 70 0</v>
          </cell>
          <cell r="L1665" t="str">
            <v>ฮอด</v>
          </cell>
          <cell r="M1665" t="str">
            <v>เชียงใหม่ 3</v>
          </cell>
          <cell r="N1665">
            <v>8</v>
          </cell>
          <cell r="O1665" t="str">
            <v>ธนาคารประชาชน</v>
          </cell>
          <cell r="P1665" t="str">
            <v>1.บุคคลค้ำประกัน</v>
          </cell>
          <cell r="Q1665"/>
          <cell r="R1665"/>
          <cell r="S1665" t="str">
            <v>จังหวัดฮอด</v>
          </cell>
          <cell r="T1665" t="str">
            <v>ผบE178</v>
          </cell>
          <cell r="U1665">
            <v>2563</v>
          </cell>
          <cell r="V1665" t="str">
            <v>ผบE278</v>
          </cell>
          <cell r="W1665">
            <v>2563</v>
          </cell>
          <cell r="X1665"/>
          <cell r="Y1665"/>
          <cell r="Z1665"/>
          <cell r="AA1665">
            <v>3</v>
          </cell>
          <cell r="AB1665">
            <v>9</v>
          </cell>
          <cell r="AC1665">
            <v>2563</v>
          </cell>
          <cell r="AD1665"/>
          <cell r="AE1665"/>
          <cell r="AF1665"/>
          <cell r="AG1665"/>
          <cell r="AH1665"/>
          <cell r="AI1665"/>
          <cell r="AJ1665"/>
          <cell r="AK1665"/>
          <cell r="AL1665"/>
          <cell r="AM1665"/>
          <cell r="AN1665"/>
          <cell r="AO1665"/>
          <cell r="AP1665"/>
          <cell r="AQ1665"/>
          <cell r="AR1665"/>
          <cell r="AS1665"/>
          <cell r="AT1665"/>
          <cell r="AU1665"/>
          <cell r="AV1665"/>
          <cell r="AW1665"/>
          <cell r="AX1665"/>
          <cell r="AY1665"/>
          <cell r="AZ1665"/>
          <cell r="BA1665"/>
          <cell r="BB1665"/>
          <cell r="BC1665"/>
          <cell r="BD1665"/>
          <cell r="BE1665"/>
          <cell r="BF1665"/>
          <cell r="BG1665"/>
          <cell r="BH1665"/>
          <cell r="BI1665"/>
          <cell r="BJ1665"/>
          <cell r="BK1665"/>
          <cell r="BL1665" t="str">
            <v>นายเกรียงไกร กันทะคำ</v>
          </cell>
          <cell r="BM1665">
            <v>883263011157</v>
          </cell>
          <cell r="BN1665"/>
          <cell r="BO1665"/>
          <cell r="BP1665"/>
          <cell r="BQ1665"/>
          <cell r="BR1665"/>
          <cell r="BS1665"/>
          <cell r="BT1665"/>
          <cell r="BU1665"/>
          <cell r="BV1665"/>
          <cell r="BW1665"/>
          <cell r="BX1665"/>
          <cell r="BY1665"/>
          <cell r="BZ1665"/>
          <cell r="CA1665"/>
          <cell r="CB1665"/>
          <cell r="CC1665"/>
          <cell r="CD1665"/>
          <cell r="CE1665"/>
          <cell r="CF1665"/>
          <cell r="CG1665"/>
          <cell r="CH1665"/>
          <cell r="CI1665"/>
          <cell r="CJ1665"/>
          <cell r="CK1665"/>
          <cell r="CL1665"/>
          <cell r="CM1665"/>
          <cell r="CN1665"/>
          <cell r="CO1665"/>
        </row>
        <row r="1666">
          <cell r="B1666">
            <v>2510</v>
          </cell>
          <cell r="C1666">
            <v>1661</v>
          </cell>
          <cell r="D1666">
            <v>25</v>
          </cell>
          <cell r="E1666">
            <v>1</v>
          </cell>
          <cell r="F1666">
            <v>2567</v>
          </cell>
          <cell r="G1666">
            <v>800015506648</v>
          </cell>
          <cell r="H1666" t="str">
            <v>นาง</v>
          </cell>
          <cell r="I1666" t="str">
            <v xml:space="preserve">รัตนา </v>
          </cell>
          <cell r="J1666" t="str">
            <v>แก้วบุญเรือง</v>
          </cell>
          <cell r="K1666" t="str">
            <v>3 5002 00543 28 8</v>
          </cell>
          <cell r="L1666" t="str">
            <v>ฮอด</v>
          </cell>
          <cell r="M1666" t="str">
            <v>เชียงใหม่ 3</v>
          </cell>
          <cell r="N1666">
            <v>8</v>
          </cell>
          <cell r="O1666" t="str">
            <v>ธนาคารประชาชน</v>
          </cell>
          <cell r="P1666" t="str">
            <v>1.บุคคลค้ำประกัน</v>
          </cell>
          <cell r="Q1666"/>
          <cell r="R1666"/>
          <cell r="S1666" t="str">
            <v>จังหวัดฮอด</v>
          </cell>
          <cell r="T1666" t="str">
            <v>ผบ.748</v>
          </cell>
          <cell r="U1666">
            <v>2558</v>
          </cell>
          <cell r="V1666" t="str">
            <v>ผบ.142</v>
          </cell>
          <cell r="W1666">
            <v>2559</v>
          </cell>
          <cell r="X1666"/>
          <cell r="Y1666"/>
          <cell r="Z1666"/>
          <cell r="AA1666">
            <v>8</v>
          </cell>
          <cell r="AB1666">
            <v>4</v>
          </cell>
          <cell r="AC1666">
            <v>2559</v>
          </cell>
          <cell r="AD1666"/>
          <cell r="AE1666"/>
          <cell r="AF1666"/>
          <cell r="AG1666"/>
          <cell r="AH1666"/>
          <cell r="AI1666"/>
          <cell r="AJ1666"/>
          <cell r="AK1666"/>
          <cell r="AL1666"/>
          <cell r="AM1666"/>
          <cell r="AN1666"/>
          <cell r="AO1666"/>
          <cell r="AP1666"/>
          <cell r="AQ1666"/>
          <cell r="AR1666"/>
          <cell r="AS1666"/>
          <cell r="AT1666"/>
          <cell r="AU1666"/>
          <cell r="AV1666"/>
          <cell r="AW1666"/>
          <cell r="AX1666"/>
          <cell r="AY1666"/>
          <cell r="AZ1666"/>
          <cell r="BA1666"/>
          <cell r="BB1666"/>
          <cell r="BC1666"/>
          <cell r="BD1666"/>
          <cell r="BE1666"/>
          <cell r="BF1666"/>
          <cell r="BG1666"/>
          <cell r="BH1666"/>
          <cell r="BI1666"/>
          <cell r="BJ1666"/>
          <cell r="BK1666"/>
          <cell r="BL1666" t="str">
            <v>นางรัตนา  แก้วบุญเรือง</v>
          </cell>
          <cell r="BM1666">
            <v>823758010653</v>
          </cell>
          <cell r="BN1666"/>
          <cell r="BO1666"/>
          <cell r="BP1666"/>
          <cell r="BQ1666"/>
          <cell r="BR1666"/>
          <cell r="BS1666"/>
          <cell r="BT1666"/>
          <cell r="BU1666"/>
          <cell r="BV1666"/>
          <cell r="BW1666"/>
          <cell r="BX1666"/>
          <cell r="BY1666"/>
          <cell r="BZ1666"/>
          <cell r="CA1666"/>
          <cell r="CB1666"/>
          <cell r="CC1666"/>
          <cell r="CD1666"/>
          <cell r="CE1666"/>
          <cell r="CF1666"/>
          <cell r="CG1666"/>
          <cell r="CH1666"/>
          <cell r="CI1666"/>
          <cell r="CJ1666"/>
          <cell r="CK1666"/>
          <cell r="CL1666"/>
          <cell r="CM1666"/>
          <cell r="CN1666"/>
          <cell r="CO1666"/>
        </row>
        <row r="1667">
          <cell r="B1667">
            <v>2511</v>
          </cell>
          <cell r="C1667">
            <v>1662</v>
          </cell>
          <cell r="D1667"/>
          <cell r="E1667"/>
          <cell r="F1667"/>
          <cell r="G1667">
            <v>800088794261</v>
          </cell>
          <cell r="H1667" t="str">
            <v>นาง</v>
          </cell>
          <cell r="I1667" t="str">
            <v>ไพลิน</v>
          </cell>
          <cell r="J1667" t="str">
            <v>พรหมมะ</v>
          </cell>
          <cell r="K1667" t="str">
            <v>3 5015 00277 28 2</v>
          </cell>
          <cell r="L1667" t="str">
            <v>บิ๊กซี หางดง</v>
          </cell>
          <cell r="M1667" t="str">
            <v>เชียงใหม่ 3</v>
          </cell>
          <cell r="N1667">
            <v>8</v>
          </cell>
          <cell r="O1667" t="str">
            <v>ธนาคารประชาชน</v>
          </cell>
          <cell r="P1667" t="str">
            <v>1.บุคคลค้ำประกัน</v>
          </cell>
          <cell r="Q1667"/>
          <cell r="R1667"/>
          <cell r="S1667" t="str">
            <v>แขวงเชียงใหม่</v>
          </cell>
          <cell r="T1667" t="str">
            <v>ผบ828</v>
          </cell>
          <cell r="U1667">
            <v>2564</v>
          </cell>
          <cell r="V1667" t="str">
            <v>ผบ1041</v>
          </cell>
          <cell r="W1667">
            <v>2564</v>
          </cell>
          <cell r="X1667">
            <v>6</v>
          </cell>
          <cell r="Y1667">
            <v>7</v>
          </cell>
          <cell r="Z1667">
            <v>2564</v>
          </cell>
          <cell r="AA1667"/>
          <cell r="AB1667"/>
          <cell r="AC1667"/>
          <cell r="AD1667"/>
          <cell r="AE1667"/>
          <cell r="AF1667"/>
          <cell r="AG1667"/>
          <cell r="AH1667"/>
          <cell r="AI1667"/>
          <cell r="AJ1667"/>
          <cell r="AK1667"/>
          <cell r="AL1667"/>
          <cell r="AM1667"/>
          <cell r="AN1667"/>
          <cell r="AO1667"/>
          <cell r="AP1667"/>
          <cell r="AQ1667"/>
          <cell r="AR1667"/>
          <cell r="AS1667"/>
          <cell r="AT1667"/>
          <cell r="AU1667"/>
          <cell r="AV1667"/>
          <cell r="AW1667"/>
          <cell r="AX1667"/>
          <cell r="AY1667"/>
          <cell r="AZ1667"/>
          <cell r="BA1667"/>
          <cell r="BB1667"/>
          <cell r="BC1667"/>
          <cell r="BD1667"/>
          <cell r="BE1667"/>
          <cell r="BF1667"/>
          <cell r="BG1667"/>
          <cell r="BH1667"/>
          <cell r="BI1667"/>
          <cell r="BJ1667"/>
          <cell r="BK1667"/>
          <cell r="BL1667" t="str">
            <v>นางไพลิน พรหมมะ</v>
          </cell>
          <cell r="BM1667">
            <v>883263011914</v>
          </cell>
          <cell r="BN1667"/>
          <cell r="BO1667"/>
          <cell r="BP1667"/>
          <cell r="BQ1667"/>
          <cell r="BR1667"/>
          <cell r="BS1667"/>
          <cell r="BT1667"/>
          <cell r="BU1667"/>
          <cell r="BV1667"/>
          <cell r="BW1667"/>
          <cell r="BX1667"/>
          <cell r="BY1667"/>
          <cell r="BZ1667"/>
          <cell r="CA1667"/>
          <cell r="CB1667"/>
          <cell r="CC1667"/>
          <cell r="CD1667"/>
          <cell r="CE1667"/>
          <cell r="CF1667"/>
          <cell r="CG1667"/>
          <cell r="CH1667"/>
          <cell r="CI1667"/>
          <cell r="CJ1667"/>
          <cell r="CK1667"/>
          <cell r="CL1667"/>
          <cell r="CM1667"/>
          <cell r="CN1667"/>
          <cell r="CO1667"/>
        </row>
        <row r="1668">
          <cell r="B1668">
            <v>2512</v>
          </cell>
          <cell r="C1668">
            <v>1663</v>
          </cell>
          <cell r="D1668"/>
          <cell r="E1668"/>
          <cell r="F1668"/>
          <cell r="G1668">
            <v>800092495780</v>
          </cell>
          <cell r="H1668" t="str">
            <v>นาง</v>
          </cell>
          <cell r="I1668" t="str">
            <v>กาญจน์สุดา</v>
          </cell>
          <cell r="J1668" t="str">
            <v>พันธ์สมพงษ์</v>
          </cell>
          <cell r="K1668" t="str">
            <v>3 5804 00024 33 1</v>
          </cell>
          <cell r="L1668" t="str">
            <v>บิ๊กซี หางดง</v>
          </cell>
          <cell r="M1668" t="str">
            <v>เชียงใหม่ 3</v>
          </cell>
          <cell r="N1668">
            <v>8</v>
          </cell>
          <cell r="O1668" t="str">
            <v>แก้ไขปัญหาหนี้นอกระบบ PSA</v>
          </cell>
          <cell r="P1668" t="str">
            <v>1.บุคคลค้ำประกัน</v>
          </cell>
          <cell r="Q1668"/>
          <cell r="R1668"/>
          <cell r="S1668" t="str">
            <v>แขวงลำปาง</v>
          </cell>
          <cell r="T1668" t="str">
            <v>ผบE1007</v>
          </cell>
          <cell r="U1668">
            <v>2565</v>
          </cell>
          <cell r="V1668" t="str">
            <v>ผบE1488</v>
          </cell>
          <cell r="W1668">
            <v>2565</v>
          </cell>
          <cell r="X1668"/>
          <cell r="Y1668"/>
          <cell r="Z1668"/>
          <cell r="AA1668">
            <v>3</v>
          </cell>
          <cell r="AB1668">
            <v>5</v>
          </cell>
          <cell r="AC1668">
            <v>2565</v>
          </cell>
          <cell r="AD1668"/>
          <cell r="AE1668"/>
          <cell r="AF1668"/>
          <cell r="AG1668"/>
          <cell r="AH1668"/>
          <cell r="AI1668"/>
          <cell r="AJ1668"/>
          <cell r="AK1668"/>
          <cell r="AL1668"/>
          <cell r="AM1668"/>
          <cell r="AN1668"/>
          <cell r="AO1668"/>
          <cell r="AP1668"/>
          <cell r="AQ1668"/>
          <cell r="AR1668"/>
          <cell r="AS1668"/>
          <cell r="AT1668"/>
          <cell r="AU1668"/>
          <cell r="AV1668"/>
          <cell r="AW1668"/>
          <cell r="AX1668"/>
          <cell r="AY1668"/>
          <cell r="AZ1668"/>
          <cell r="BA1668"/>
          <cell r="BB1668"/>
          <cell r="BC1668"/>
          <cell r="BD1668"/>
          <cell r="BE1668"/>
          <cell r="BF1668"/>
          <cell r="BG1668"/>
          <cell r="BH1668"/>
          <cell r="BI1668"/>
          <cell r="BJ1668"/>
          <cell r="BK1668"/>
          <cell r="BL1668" t="str">
            <v>นางกาญจน์สุดา พันธ์สมพงษ์</v>
          </cell>
          <cell r="BM1668">
            <v>883263010789</v>
          </cell>
          <cell r="BN1668"/>
          <cell r="BO1668"/>
          <cell r="BP1668"/>
          <cell r="BQ1668"/>
          <cell r="BR1668"/>
          <cell r="BS1668"/>
          <cell r="BT1668"/>
          <cell r="BU1668"/>
          <cell r="BV1668"/>
          <cell r="BW1668"/>
          <cell r="BX1668"/>
          <cell r="BY1668"/>
          <cell r="BZ1668"/>
          <cell r="CA1668"/>
          <cell r="CB1668"/>
          <cell r="CC1668"/>
          <cell r="CD1668"/>
          <cell r="CE1668"/>
          <cell r="CF1668"/>
          <cell r="CG1668"/>
          <cell r="CH1668"/>
          <cell r="CI1668"/>
          <cell r="CJ1668"/>
          <cell r="CK1668"/>
          <cell r="CL1668"/>
          <cell r="CM1668"/>
          <cell r="CN1668"/>
          <cell r="CO1668"/>
        </row>
        <row r="1669">
          <cell r="B1669">
            <v>2513</v>
          </cell>
          <cell r="C1669">
            <v>1664</v>
          </cell>
          <cell r="D1669"/>
          <cell r="E1669"/>
          <cell r="F1669"/>
          <cell r="G1669">
            <v>800086252718</v>
          </cell>
          <cell r="H1669" t="str">
            <v>นาย</v>
          </cell>
          <cell r="I1669" t="str">
            <v>มานพ</v>
          </cell>
          <cell r="J1669" t="str">
            <v>ศรีจันทร์แดง</v>
          </cell>
          <cell r="K1669" t="str">
            <v>3 1009 04511 30 1</v>
          </cell>
          <cell r="L1669" t="str">
            <v>บิ๊กซี หางดง</v>
          </cell>
          <cell r="M1669" t="str">
            <v>เชียงใหม่ 3</v>
          </cell>
          <cell r="N1669">
            <v>8</v>
          </cell>
          <cell r="O1669" t="str">
            <v>ธนาคารประชาชน</v>
          </cell>
          <cell r="P1669" t="str">
            <v>1.บุคคลค้ำประกัน</v>
          </cell>
          <cell r="Q1669"/>
          <cell r="R1669"/>
          <cell r="S1669" t="str">
            <v>แขวงเชียงใหม่</v>
          </cell>
          <cell r="T1669" t="str">
            <v>ผบ 4392</v>
          </cell>
          <cell r="U1669">
            <v>2563</v>
          </cell>
          <cell r="V1669">
            <v>7117</v>
          </cell>
          <cell r="W1669">
            <v>2563</v>
          </cell>
          <cell r="X1669"/>
          <cell r="Y1669"/>
          <cell r="Z1669"/>
          <cell r="AA1669">
            <v>19</v>
          </cell>
          <cell r="AB1669">
            <v>10</v>
          </cell>
          <cell r="AC1669">
            <v>2563</v>
          </cell>
          <cell r="AD1669"/>
          <cell r="AE1669"/>
          <cell r="AF1669"/>
          <cell r="AG1669"/>
          <cell r="AH1669"/>
          <cell r="AI1669"/>
          <cell r="AJ1669"/>
          <cell r="AK1669"/>
          <cell r="AL1669"/>
          <cell r="AM1669"/>
          <cell r="AN1669"/>
          <cell r="AO1669"/>
          <cell r="AP1669"/>
          <cell r="AQ1669"/>
          <cell r="AR1669"/>
          <cell r="AS1669"/>
          <cell r="AT1669"/>
          <cell r="AU1669"/>
          <cell r="AV1669"/>
          <cell r="AW1669"/>
          <cell r="AX1669"/>
          <cell r="AY1669"/>
          <cell r="AZ1669"/>
          <cell r="BA1669"/>
          <cell r="BB1669"/>
          <cell r="BC1669"/>
          <cell r="BD1669"/>
          <cell r="BE1669"/>
          <cell r="BF1669"/>
          <cell r="BG1669"/>
          <cell r="BH1669"/>
          <cell r="BI1669"/>
          <cell r="BJ1669"/>
          <cell r="BK1669"/>
          <cell r="BL1669" t="str">
            <v>นายมานพ ศรีจันทร์แดง</v>
          </cell>
          <cell r="BM1669">
            <v>0</v>
          </cell>
          <cell r="BN1669"/>
          <cell r="BO1669"/>
          <cell r="BP1669"/>
          <cell r="BQ1669"/>
          <cell r="BR1669"/>
          <cell r="BS1669"/>
          <cell r="BT1669"/>
          <cell r="BU1669"/>
          <cell r="BV1669"/>
          <cell r="BW1669"/>
          <cell r="BX1669"/>
          <cell r="BY1669"/>
          <cell r="BZ1669"/>
          <cell r="CA1669"/>
          <cell r="CB1669"/>
          <cell r="CC1669"/>
          <cell r="CD1669"/>
          <cell r="CE1669"/>
          <cell r="CF1669"/>
          <cell r="CG1669"/>
          <cell r="CH1669"/>
          <cell r="CI1669"/>
          <cell r="CJ1669"/>
          <cell r="CK1669"/>
          <cell r="CL1669"/>
          <cell r="CM1669"/>
          <cell r="CN1669"/>
          <cell r="CO1669"/>
        </row>
        <row r="1670">
          <cell r="B1670">
            <v>2514</v>
          </cell>
          <cell r="C1670">
            <v>1665</v>
          </cell>
          <cell r="D1670"/>
          <cell r="E1670"/>
          <cell r="F1670"/>
          <cell r="G1670">
            <v>800096207108</v>
          </cell>
          <cell r="H1670" t="str">
            <v>นาย</v>
          </cell>
          <cell r="I1670" t="str">
            <v>กฤษดา</v>
          </cell>
          <cell r="J1670" t="str">
            <v>วณีสอน</v>
          </cell>
          <cell r="K1670" t="str">
            <v>2 5003 00021 58 7</v>
          </cell>
          <cell r="L1670" t="str">
            <v>บิ๊กซี หางดง</v>
          </cell>
          <cell r="M1670" t="str">
            <v>เชียงใหม่ 3</v>
          </cell>
          <cell r="N1670">
            <v>8</v>
          </cell>
          <cell r="O1670" t="str">
            <v>แก้ไขปัญหาหนี้นอกระบบ PSA</v>
          </cell>
          <cell r="P1670" t="str">
            <v>1.บุคคลค้ำประกัน</v>
          </cell>
          <cell r="Q1670"/>
          <cell r="R1670"/>
          <cell r="S1670" t="str">
            <v>จังหวัดฮอด</v>
          </cell>
          <cell r="T1670" t="str">
            <v>ผบE466</v>
          </cell>
          <cell r="U1670">
            <v>2564</v>
          </cell>
          <cell r="V1670" t="str">
            <v>ผบE590</v>
          </cell>
          <cell r="W1670">
            <v>2564</v>
          </cell>
          <cell r="X1670"/>
          <cell r="Y1670"/>
          <cell r="Z1670"/>
          <cell r="AA1670">
            <v>12</v>
          </cell>
          <cell r="AB1670">
            <v>10</v>
          </cell>
          <cell r="AC1670">
            <v>2564</v>
          </cell>
          <cell r="AD1670"/>
          <cell r="AE1670"/>
          <cell r="AF1670"/>
          <cell r="AG1670"/>
          <cell r="AH1670"/>
          <cell r="AI1670"/>
          <cell r="AJ1670"/>
          <cell r="AK1670"/>
          <cell r="AL1670"/>
          <cell r="AM1670"/>
          <cell r="AN1670"/>
          <cell r="AO1670"/>
          <cell r="AP1670"/>
          <cell r="AQ1670"/>
          <cell r="AR1670"/>
          <cell r="AS1670"/>
          <cell r="AT1670"/>
          <cell r="AU1670"/>
          <cell r="AV1670"/>
          <cell r="AW1670"/>
          <cell r="AX1670"/>
          <cell r="AY1670"/>
          <cell r="AZ1670"/>
          <cell r="BA1670"/>
          <cell r="BB1670"/>
          <cell r="BC1670"/>
          <cell r="BD1670"/>
          <cell r="BE1670"/>
          <cell r="BF1670"/>
          <cell r="BG1670"/>
          <cell r="BH1670"/>
          <cell r="BI1670"/>
          <cell r="BJ1670"/>
          <cell r="BK1670"/>
          <cell r="BL1670" t="str">
            <v>นายกฤษดา วณีสอน</v>
          </cell>
          <cell r="BM1670">
            <v>883263011912</v>
          </cell>
          <cell r="BN1670"/>
          <cell r="BO1670"/>
          <cell r="BP1670"/>
          <cell r="BQ1670"/>
          <cell r="BR1670"/>
          <cell r="BS1670"/>
          <cell r="BT1670"/>
          <cell r="BU1670"/>
          <cell r="BV1670"/>
          <cell r="BW1670"/>
          <cell r="BX1670"/>
          <cell r="BY1670"/>
          <cell r="BZ1670"/>
          <cell r="CA1670"/>
          <cell r="CB1670"/>
          <cell r="CC1670"/>
          <cell r="CD1670"/>
          <cell r="CE1670"/>
          <cell r="CF1670"/>
          <cell r="CG1670"/>
          <cell r="CH1670"/>
          <cell r="CI1670"/>
          <cell r="CJ1670"/>
          <cell r="CK1670"/>
          <cell r="CL1670"/>
          <cell r="CM1670"/>
          <cell r="CN1670"/>
          <cell r="CO1670"/>
        </row>
        <row r="1671">
          <cell r="B1671">
            <v>2515</v>
          </cell>
          <cell r="C1671">
            <v>1666</v>
          </cell>
          <cell r="D1671"/>
          <cell r="E1671"/>
          <cell r="F1671"/>
          <cell r="G1671">
            <v>800094639591</v>
          </cell>
          <cell r="H1671" t="str">
            <v>นาย</v>
          </cell>
          <cell r="I1671" t="str">
            <v>ผจญ</v>
          </cell>
          <cell r="J1671" t="str">
            <v>วงค์ไชย</v>
          </cell>
          <cell r="K1671" t="str">
            <v>3 5015 00405 51 5</v>
          </cell>
          <cell r="L1671" t="str">
            <v>บิ๊กซี หางดง</v>
          </cell>
          <cell r="M1671" t="str">
            <v>เชียงใหม่ 3</v>
          </cell>
          <cell r="N1671">
            <v>8</v>
          </cell>
          <cell r="O1671" t="str">
            <v>แก้ไขปัญหาหนี้นอกระบบ PSA</v>
          </cell>
          <cell r="P1671" t="str">
            <v>1.บุคคลค้ำประกัน</v>
          </cell>
          <cell r="Q1671"/>
          <cell r="R1671"/>
          <cell r="S1671" t="str">
            <v>แขวงเชียงใหม่</v>
          </cell>
          <cell r="T1671" t="str">
            <v>ผบ4393</v>
          </cell>
          <cell r="U1671">
            <v>2563</v>
          </cell>
          <cell r="V1671">
            <v>7116</v>
          </cell>
          <cell r="W1671">
            <v>2563</v>
          </cell>
          <cell r="X1671"/>
          <cell r="Y1671"/>
          <cell r="Z1671"/>
          <cell r="AA1671">
            <v>19</v>
          </cell>
          <cell r="AB1671">
            <v>10</v>
          </cell>
          <cell r="AC1671">
            <v>2563</v>
          </cell>
          <cell r="AD1671"/>
          <cell r="AE1671"/>
          <cell r="AF1671"/>
          <cell r="AG1671"/>
          <cell r="AH1671"/>
          <cell r="AI1671"/>
          <cell r="AJ1671"/>
          <cell r="AK1671"/>
          <cell r="AL1671"/>
          <cell r="AM1671"/>
          <cell r="AN1671"/>
          <cell r="AO1671"/>
          <cell r="AP1671"/>
          <cell r="AQ1671"/>
          <cell r="AR1671"/>
          <cell r="AS1671"/>
          <cell r="AT1671"/>
          <cell r="AU1671"/>
          <cell r="AV1671"/>
          <cell r="AW1671"/>
          <cell r="AX1671"/>
          <cell r="AY1671"/>
          <cell r="AZ1671"/>
          <cell r="BA1671"/>
          <cell r="BB1671"/>
          <cell r="BC1671"/>
          <cell r="BD1671"/>
          <cell r="BE1671"/>
          <cell r="BF1671"/>
          <cell r="BG1671"/>
          <cell r="BH1671"/>
          <cell r="BI1671"/>
          <cell r="BJ1671"/>
          <cell r="BK1671"/>
          <cell r="BL1671" t="str">
            <v>นายผจญ วงค์ไชย</v>
          </cell>
          <cell r="BM1671">
            <v>883263010790</v>
          </cell>
          <cell r="BN1671"/>
          <cell r="BO1671"/>
          <cell r="BP1671"/>
          <cell r="BQ1671"/>
          <cell r="BR1671"/>
          <cell r="BS1671"/>
          <cell r="BT1671"/>
          <cell r="BU1671"/>
          <cell r="BV1671"/>
          <cell r="BW1671"/>
          <cell r="BX1671"/>
          <cell r="BY1671"/>
          <cell r="BZ1671"/>
          <cell r="CA1671"/>
          <cell r="CB1671"/>
          <cell r="CC1671"/>
          <cell r="CD1671"/>
          <cell r="CE1671"/>
          <cell r="CF1671"/>
          <cell r="CG1671"/>
          <cell r="CH1671"/>
          <cell r="CI1671"/>
          <cell r="CJ1671"/>
          <cell r="CK1671"/>
          <cell r="CL1671"/>
          <cell r="CM1671"/>
          <cell r="CN1671"/>
          <cell r="CO1671"/>
        </row>
        <row r="1672">
          <cell r="B1672">
            <v>2516</v>
          </cell>
          <cell r="C1672">
            <v>1667</v>
          </cell>
          <cell r="D1672"/>
          <cell r="E1672"/>
          <cell r="F1672"/>
          <cell r="G1672">
            <v>800078051649</v>
          </cell>
          <cell r="H1672" t="str">
            <v>นาย</v>
          </cell>
          <cell r="I1672" t="str">
            <v>สมบุญ</v>
          </cell>
          <cell r="J1672" t="str">
            <v>สีเหลือง</v>
          </cell>
          <cell r="K1672" t="str">
            <v>3 5206 00034 69 1</v>
          </cell>
          <cell r="L1672" t="str">
            <v>บิ๊กซี หางดง</v>
          </cell>
          <cell r="M1672" t="str">
            <v>เชียงใหม่ 3</v>
          </cell>
          <cell r="N1672">
            <v>8</v>
          </cell>
          <cell r="O1672" t="str">
            <v>แก้ไขปัญหาหนี้นอกระบบ PSA</v>
          </cell>
          <cell r="P1672" t="str">
            <v>1.บุคคลค้ำประกัน</v>
          </cell>
          <cell r="Q1672"/>
          <cell r="R1672"/>
          <cell r="S1672" t="str">
            <v>แขวงเชียงใหม่</v>
          </cell>
          <cell r="T1672" t="str">
            <v>ผบE1036</v>
          </cell>
          <cell r="U1672">
            <v>2563</v>
          </cell>
          <cell r="V1672">
            <v>1281</v>
          </cell>
          <cell r="W1672">
            <v>2563</v>
          </cell>
          <cell r="X1672"/>
          <cell r="Y1672"/>
          <cell r="Z1672"/>
          <cell r="AA1672">
            <v>28</v>
          </cell>
          <cell r="AB1672">
            <v>9</v>
          </cell>
          <cell r="AC1672">
            <v>2563</v>
          </cell>
          <cell r="AD1672"/>
          <cell r="AE1672"/>
          <cell r="AF1672"/>
          <cell r="AG1672"/>
          <cell r="AH1672"/>
          <cell r="AI1672"/>
          <cell r="AJ1672"/>
          <cell r="AK1672"/>
          <cell r="AL1672"/>
          <cell r="AM1672"/>
          <cell r="AN1672"/>
          <cell r="AO1672"/>
          <cell r="AP1672"/>
          <cell r="AQ1672"/>
          <cell r="AR1672"/>
          <cell r="AS1672"/>
          <cell r="AT1672"/>
          <cell r="AU1672"/>
          <cell r="AV1672"/>
          <cell r="AW1672"/>
          <cell r="AX1672"/>
          <cell r="AY1672"/>
          <cell r="AZ1672"/>
          <cell r="BA1672"/>
          <cell r="BB1672"/>
          <cell r="BC1672"/>
          <cell r="BD1672"/>
          <cell r="BE1672"/>
          <cell r="BF1672"/>
          <cell r="BG1672"/>
          <cell r="BH1672"/>
          <cell r="BI1672"/>
          <cell r="BJ1672"/>
          <cell r="BK1672"/>
          <cell r="BL1672" t="str">
            <v>นายสมบุญ สีเหลือง</v>
          </cell>
          <cell r="BM1672">
            <v>883263010794</v>
          </cell>
          <cell r="BN1672"/>
          <cell r="BO1672"/>
          <cell r="BP1672"/>
          <cell r="BQ1672"/>
          <cell r="BR1672"/>
          <cell r="BS1672"/>
          <cell r="BT1672"/>
          <cell r="BU1672"/>
          <cell r="BV1672"/>
          <cell r="BW1672"/>
          <cell r="BX1672"/>
          <cell r="BY1672"/>
          <cell r="BZ1672"/>
          <cell r="CA1672"/>
          <cell r="CB1672"/>
          <cell r="CC1672"/>
          <cell r="CD1672"/>
          <cell r="CE1672"/>
          <cell r="CF1672"/>
          <cell r="CG1672"/>
          <cell r="CH1672"/>
          <cell r="CI1672"/>
          <cell r="CJ1672"/>
          <cell r="CK1672"/>
          <cell r="CL1672"/>
          <cell r="CM1672"/>
          <cell r="CN1672"/>
          <cell r="CO1672"/>
        </row>
        <row r="1673">
          <cell r="B1673">
            <v>2517</v>
          </cell>
          <cell r="C1673">
            <v>1668</v>
          </cell>
          <cell r="D1673"/>
          <cell r="E1673"/>
          <cell r="F1673"/>
          <cell r="G1673">
            <v>800093106055</v>
          </cell>
          <cell r="H1673" t="str">
            <v>นาง</v>
          </cell>
          <cell r="I1673" t="str">
            <v>จงรักษ์</v>
          </cell>
          <cell r="J1673" t="str">
            <v>คำใจ</v>
          </cell>
          <cell r="K1673" t="str">
            <v>3 5711 00629 99 8</v>
          </cell>
          <cell r="L1673" t="str">
            <v>บิ๊กซี หางดง</v>
          </cell>
          <cell r="M1673" t="str">
            <v>เชียงใหม่ 3</v>
          </cell>
          <cell r="N1673">
            <v>8</v>
          </cell>
          <cell r="O1673" t="str">
            <v>แก้ไขปัญหาหนี้นอกระบบ PSA</v>
          </cell>
          <cell r="P1673" t="str">
            <v>1.บุคคลค้ำประกัน</v>
          </cell>
          <cell r="Q1673"/>
          <cell r="R1673"/>
          <cell r="S1673" t="str">
            <v>แขวงเชียงใหม่</v>
          </cell>
          <cell r="T1673" t="str">
            <v>ผบE1026</v>
          </cell>
          <cell r="U1673">
            <v>2563</v>
          </cell>
          <cell r="V1673">
            <v>1280</v>
          </cell>
          <cell r="W1673">
            <v>2563</v>
          </cell>
          <cell r="X1673"/>
          <cell r="Y1673"/>
          <cell r="Z1673"/>
          <cell r="AA1673">
            <v>28</v>
          </cell>
          <cell r="AB1673">
            <v>9</v>
          </cell>
          <cell r="AC1673">
            <v>2563</v>
          </cell>
          <cell r="AD1673"/>
          <cell r="AE1673"/>
          <cell r="AF1673"/>
          <cell r="AG1673"/>
          <cell r="AH1673"/>
          <cell r="AI1673"/>
          <cell r="AJ1673"/>
          <cell r="AK1673"/>
          <cell r="AL1673"/>
          <cell r="AM1673"/>
          <cell r="AN1673"/>
          <cell r="AO1673"/>
          <cell r="AP1673"/>
          <cell r="AQ1673"/>
          <cell r="AR1673"/>
          <cell r="AS1673"/>
          <cell r="AT1673"/>
          <cell r="AU1673"/>
          <cell r="AV1673"/>
          <cell r="AW1673"/>
          <cell r="AX1673"/>
          <cell r="AY1673"/>
          <cell r="AZ1673"/>
          <cell r="BA1673"/>
          <cell r="BB1673"/>
          <cell r="BC1673"/>
          <cell r="BD1673"/>
          <cell r="BE1673"/>
          <cell r="BF1673"/>
          <cell r="BG1673"/>
          <cell r="BH1673"/>
          <cell r="BI1673"/>
          <cell r="BJ1673"/>
          <cell r="BK1673"/>
          <cell r="BL1673" t="str">
            <v>นางจงรักษ์ คำใจ</v>
          </cell>
          <cell r="BM1673">
            <v>883263010791</v>
          </cell>
          <cell r="BN1673"/>
          <cell r="BO1673"/>
          <cell r="BP1673"/>
          <cell r="BQ1673"/>
          <cell r="BR1673"/>
          <cell r="BS1673"/>
          <cell r="BT1673"/>
          <cell r="BU1673"/>
          <cell r="BV1673"/>
          <cell r="BW1673"/>
          <cell r="BX1673"/>
          <cell r="BY1673"/>
          <cell r="BZ1673"/>
          <cell r="CA1673"/>
          <cell r="CB1673"/>
          <cell r="CC1673"/>
          <cell r="CD1673"/>
          <cell r="CE1673"/>
          <cell r="CF1673"/>
          <cell r="CG1673"/>
          <cell r="CH1673"/>
          <cell r="CI1673"/>
          <cell r="CJ1673"/>
          <cell r="CK1673"/>
          <cell r="CL1673"/>
          <cell r="CM1673"/>
          <cell r="CN1673"/>
          <cell r="CO1673"/>
        </row>
        <row r="1674">
          <cell r="B1674">
            <v>2518</v>
          </cell>
          <cell r="C1674">
            <v>1669</v>
          </cell>
          <cell r="D1674"/>
          <cell r="E1674"/>
          <cell r="F1674"/>
          <cell r="G1674">
            <v>800042807787</v>
          </cell>
          <cell r="H1674" t="str">
            <v>นาง</v>
          </cell>
          <cell r="I1674" t="str">
            <v>หมอกคำ</v>
          </cell>
          <cell r="J1674" t="str">
            <v>มูลคำ</v>
          </cell>
          <cell r="K1674" t="str">
            <v>3 5012 00586 06 9</v>
          </cell>
          <cell r="L1674" t="str">
            <v>สันป่าตอง</v>
          </cell>
          <cell r="M1674" t="str">
            <v>เชียงใหม่ 3</v>
          </cell>
          <cell r="N1674">
            <v>8</v>
          </cell>
          <cell r="O1674" t="str">
            <v>ธนาคารประชาชน</v>
          </cell>
          <cell r="P1674" t="str">
            <v>1.บุคคลค้ำประกัน</v>
          </cell>
          <cell r="Q1674"/>
          <cell r="R1674"/>
          <cell r="S1674" t="str">
            <v>แขวงเชียงใหม่</v>
          </cell>
          <cell r="T1674" t="str">
            <v>ผบ4885</v>
          </cell>
          <cell r="U1674">
            <v>2561</v>
          </cell>
          <cell r="V1674">
            <v>7572</v>
          </cell>
          <cell r="W1674">
            <v>2561</v>
          </cell>
          <cell r="X1674"/>
          <cell r="Y1674"/>
          <cell r="Z1674"/>
          <cell r="AA1674">
            <v>14</v>
          </cell>
          <cell r="AB1674">
            <v>8</v>
          </cell>
          <cell r="AC1674">
            <v>2561</v>
          </cell>
          <cell r="AD1674"/>
          <cell r="AE1674"/>
          <cell r="AF1674"/>
          <cell r="AG1674"/>
          <cell r="AH1674"/>
          <cell r="AI1674"/>
          <cell r="AJ1674"/>
          <cell r="AK1674"/>
          <cell r="AL1674"/>
          <cell r="AM1674"/>
          <cell r="AN1674"/>
          <cell r="AO1674"/>
          <cell r="AP1674"/>
          <cell r="AQ1674"/>
          <cell r="AR1674"/>
          <cell r="AS1674"/>
          <cell r="AT1674"/>
          <cell r="AU1674"/>
          <cell r="AV1674"/>
          <cell r="AW1674"/>
          <cell r="AX1674"/>
          <cell r="AY1674"/>
          <cell r="AZ1674"/>
          <cell r="BA1674"/>
          <cell r="BB1674"/>
          <cell r="BC1674"/>
          <cell r="BD1674"/>
          <cell r="BE1674"/>
          <cell r="BF1674"/>
          <cell r="BG1674"/>
          <cell r="BH1674"/>
          <cell r="BI1674"/>
          <cell r="BJ1674"/>
          <cell r="BK1674"/>
          <cell r="BL1674" t="str">
            <v>นางหมอกคำ มูลคำ</v>
          </cell>
          <cell r="BM1674">
            <v>823761010076</v>
          </cell>
          <cell r="BN1674"/>
          <cell r="BO1674"/>
          <cell r="BP1674"/>
          <cell r="BQ1674"/>
          <cell r="BR1674"/>
          <cell r="BS1674"/>
          <cell r="BT1674"/>
          <cell r="BU1674"/>
          <cell r="BV1674"/>
          <cell r="BW1674"/>
          <cell r="BX1674"/>
          <cell r="BY1674"/>
          <cell r="BZ1674"/>
          <cell r="CA1674"/>
          <cell r="CB1674"/>
          <cell r="CC1674"/>
          <cell r="CD1674"/>
          <cell r="CE1674"/>
          <cell r="CF1674"/>
          <cell r="CG1674"/>
          <cell r="CH1674"/>
          <cell r="CI1674"/>
          <cell r="CJ1674"/>
          <cell r="CK1674"/>
          <cell r="CL1674"/>
          <cell r="CM1674"/>
          <cell r="CN1674"/>
          <cell r="CO1674"/>
        </row>
        <row r="1675">
          <cell r="B1675">
            <v>2519</v>
          </cell>
          <cell r="C1675">
            <v>1670</v>
          </cell>
          <cell r="D1675"/>
          <cell r="E1675"/>
          <cell r="F1675"/>
          <cell r="G1675">
            <v>800043780454</v>
          </cell>
          <cell r="H1675" t="str">
            <v>นาง</v>
          </cell>
          <cell r="I1675" t="str">
            <v>ธัญนันท์</v>
          </cell>
          <cell r="J1675" t="str">
            <v>แก้วกาวิล</v>
          </cell>
          <cell r="K1675" t="str">
            <v>3 5012 00305 71 0</v>
          </cell>
          <cell r="L1675" t="str">
            <v>สันป่าตอง</v>
          </cell>
          <cell r="M1675" t="str">
            <v>เชียงใหม่ 3</v>
          </cell>
          <cell r="N1675">
            <v>8</v>
          </cell>
          <cell r="O1675" t="str">
            <v>ธนาคารประาชน</v>
          </cell>
          <cell r="P1675" t="str">
            <v>1.บุคคลค้ำประกัน</v>
          </cell>
          <cell r="Q1675"/>
          <cell r="R1675"/>
          <cell r="S1675" t="str">
            <v>แขวงเชียงใหม่</v>
          </cell>
          <cell r="T1675" t="str">
            <v>ผบ.6714</v>
          </cell>
          <cell r="U1675">
            <v>2561</v>
          </cell>
          <cell r="V1675" t="str">
            <v>ผบ.8020</v>
          </cell>
          <cell r="W1675">
            <v>2561</v>
          </cell>
          <cell r="X1675"/>
          <cell r="Y1675"/>
          <cell r="Z1675"/>
          <cell r="AA1675">
            <v>21</v>
          </cell>
          <cell r="AB1675">
            <v>8</v>
          </cell>
          <cell r="AC1675">
            <v>61</v>
          </cell>
          <cell r="AD1675"/>
          <cell r="AE1675"/>
          <cell r="AF1675"/>
          <cell r="AG1675"/>
          <cell r="AH1675"/>
          <cell r="AI1675"/>
          <cell r="AJ1675"/>
          <cell r="AK1675"/>
          <cell r="AL1675"/>
          <cell r="AM1675"/>
          <cell r="AN1675"/>
          <cell r="AO1675"/>
          <cell r="AP1675"/>
          <cell r="AQ1675"/>
          <cell r="AR1675"/>
          <cell r="AS1675"/>
          <cell r="AT1675"/>
          <cell r="AU1675"/>
          <cell r="AV1675"/>
          <cell r="AW1675"/>
          <cell r="AX1675"/>
          <cell r="AY1675"/>
          <cell r="AZ1675"/>
          <cell r="BA1675"/>
          <cell r="BB1675"/>
          <cell r="BC1675"/>
          <cell r="BD1675"/>
          <cell r="BE1675"/>
          <cell r="BF1675"/>
          <cell r="BG1675"/>
          <cell r="BH1675"/>
          <cell r="BI1675"/>
          <cell r="BJ1675"/>
          <cell r="BK1675"/>
          <cell r="BL1675" t="str">
            <v>นางธัญนันท์ แก้วกาวิล</v>
          </cell>
          <cell r="BM1675">
            <v>823761010183</v>
          </cell>
          <cell r="BN1675"/>
          <cell r="BO1675"/>
          <cell r="BP1675"/>
          <cell r="BQ1675"/>
          <cell r="BR1675"/>
          <cell r="BS1675"/>
          <cell r="BT1675"/>
          <cell r="BU1675"/>
          <cell r="BV1675"/>
          <cell r="BW1675"/>
          <cell r="BX1675"/>
          <cell r="BY1675"/>
          <cell r="BZ1675"/>
          <cell r="CA1675"/>
          <cell r="CB1675"/>
          <cell r="CC1675"/>
          <cell r="CD1675"/>
          <cell r="CE1675"/>
          <cell r="CF1675"/>
          <cell r="CG1675"/>
          <cell r="CH1675"/>
          <cell r="CI1675"/>
          <cell r="CJ1675"/>
          <cell r="CK1675"/>
          <cell r="CL1675"/>
          <cell r="CM1675"/>
          <cell r="CN1675"/>
          <cell r="CO1675"/>
        </row>
        <row r="1676">
          <cell r="B1676">
            <v>2520</v>
          </cell>
          <cell r="C1676">
            <v>1671</v>
          </cell>
          <cell r="D1676"/>
          <cell r="E1676"/>
          <cell r="F1676"/>
          <cell r="G1676">
            <v>800076871691</v>
          </cell>
          <cell r="H1676" t="str">
            <v>นางสาว</v>
          </cell>
          <cell r="I1676" t="str">
            <v>น้ำฝน</v>
          </cell>
          <cell r="J1676" t="str">
            <v>ช่างกลกิจ</v>
          </cell>
          <cell r="K1676" t="str">
            <v>1 5799 00152 41 1</v>
          </cell>
          <cell r="L1676" t="str">
            <v>บิ๊กซี หางดง</v>
          </cell>
          <cell r="M1676" t="str">
            <v>เชียงใหม่ 3</v>
          </cell>
          <cell r="N1676">
            <v>8</v>
          </cell>
          <cell r="O1676" t="str">
            <v>ธนาคารประชาชน</v>
          </cell>
          <cell r="P1676" t="str">
            <v>1.บุคคลค้ำประกัน</v>
          </cell>
          <cell r="Q1676"/>
          <cell r="R1676"/>
          <cell r="S1676" t="str">
            <v>แขวงเชียงใหม่</v>
          </cell>
          <cell r="T1676" t="str">
            <v>ผบ5295</v>
          </cell>
          <cell r="U1676">
            <v>2563</v>
          </cell>
          <cell r="V1676" t="str">
            <v>ผบ8016</v>
          </cell>
          <cell r="W1676">
            <v>2563</v>
          </cell>
          <cell r="X1676">
            <v>16</v>
          </cell>
          <cell r="Y1676">
            <v>11</v>
          </cell>
          <cell r="Z1676">
            <v>63</v>
          </cell>
          <cell r="AA1676"/>
          <cell r="AB1676"/>
          <cell r="AC1676"/>
          <cell r="AD1676"/>
          <cell r="AE1676"/>
          <cell r="AF1676"/>
          <cell r="AG1676"/>
          <cell r="AH1676"/>
          <cell r="AI1676"/>
          <cell r="AJ1676"/>
          <cell r="AK1676"/>
          <cell r="AL1676"/>
          <cell r="AM1676"/>
          <cell r="AN1676"/>
          <cell r="AO1676"/>
          <cell r="AP1676"/>
          <cell r="AQ1676"/>
          <cell r="AR1676"/>
          <cell r="AS1676"/>
          <cell r="AT1676"/>
          <cell r="AU1676"/>
          <cell r="AV1676"/>
          <cell r="AW1676"/>
          <cell r="AX1676"/>
          <cell r="AY1676"/>
          <cell r="AZ1676"/>
          <cell r="BA1676"/>
          <cell r="BB1676"/>
          <cell r="BC1676"/>
          <cell r="BD1676"/>
          <cell r="BE1676"/>
          <cell r="BF1676"/>
          <cell r="BG1676"/>
          <cell r="BH1676"/>
          <cell r="BI1676"/>
          <cell r="BJ1676"/>
          <cell r="BK1676"/>
          <cell r="BL1676" t="str">
            <v>นางสาวน้ำฝน ช่างกลกิจ</v>
          </cell>
          <cell r="BM1676">
            <v>883263011417</v>
          </cell>
          <cell r="BN1676"/>
          <cell r="BO1676"/>
          <cell r="BP1676"/>
          <cell r="BQ1676"/>
          <cell r="BR1676"/>
          <cell r="BS1676"/>
          <cell r="BT1676"/>
          <cell r="BU1676"/>
          <cell r="BV1676"/>
          <cell r="BW1676"/>
          <cell r="BX1676"/>
          <cell r="BY1676"/>
          <cell r="BZ1676"/>
          <cell r="CA1676"/>
          <cell r="CB1676"/>
          <cell r="CC1676"/>
          <cell r="CD1676"/>
          <cell r="CE1676"/>
          <cell r="CF1676"/>
          <cell r="CG1676"/>
          <cell r="CH1676"/>
          <cell r="CI1676"/>
          <cell r="CJ1676"/>
          <cell r="CK1676"/>
          <cell r="CL1676"/>
          <cell r="CM1676"/>
          <cell r="CN1676"/>
          <cell r="CO1676"/>
        </row>
        <row r="1677">
          <cell r="B1677">
            <v>2521</v>
          </cell>
          <cell r="C1677">
            <v>1672</v>
          </cell>
          <cell r="D1677"/>
          <cell r="E1677"/>
          <cell r="F1677"/>
          <cell r="G1677">
            <v>800094950121</v>
          </cell>
          <cell r="H1677" t="str">
            <v>นาง</v>
          </cell>
          <cell r="I1677" t="str">
            <v>วันเพ็ญ</v>
          </cell>
          <cell r="J1677" t="str">
            <v>แก้วคำ</v>
          </cell>
          <cell r="K1677" t="str">
            <v>3 5106 00550 38 9</v>
          </cell>
          <cell r="L1677" t="str">
            <v>บิ๊กซี หางดง</v>
          </cell>
          <cell r="M1677" t="str">
            <v>เชียงใหม่ 3</v>
          </cell>
          <cell r="N1677">
            <v>8</v>
          </cell>
          <cell r="O1677" t="str">
            <v>แก้ไขปัญหาหนี้นอกระบบ PSA</v>
          </cell>
          <cell r="P1677" t="str">
            <v>1.บุคคลค้ำประกัน</v>
          </cell>
          <cell r="Q1677"/>
          <cell r="R1677"/>
          <cell r="S1677" t="str">
            <v>จังหวัดลำพูน</v>
          </cell>
          <cell r="T1677" t="str">
            <v>ผบ.1989</v>
          </cell>
          <cell r="U1677">
            <v>2563</v>
          </cell>
          <cell r="V1677" t="str">
            <v>ผบ2711</v>
          </cell>
          <cell r="W1677">
            <v>2563</v>
          </cell>
          <cell r="X1677">
            <v>27</v>
          </cell>
          <cell r="Y1677">
            <v>10</v>
          </cell>
          <cell r="Z1677">
            <v>63</v>
          </cell>
          <cell r="AA1677"/>
          <cell r="AB1677"/>
          <cell r="AC1677"/>
          <cell r="AD1677"/>
          <cell r="AE1677"/>
          <cell r="AF1677"/>
          <cell r="AG1677"/>
          <cell r="AH1677"/>
          <cell r="AI1677"/>
          <cell r="AJ1677"/>
          <cell r="AK1677"/>
          <cell r="AL1677"/>
          <cell r="AM1677"/>
          <cell r="AN1677"/>
          <cell r="AO1677"/>
          <cell r="AP1677"/>
          <cell r="AQ1677"/>
          <cell r="AR1677"/>
          <cell r="AS1677"/>
          <cell r="AT1677"/>
          <cell r="AU1677"/>
          <cell r="AV1677"/>
          <cell r="AW1677"/>
          <cell r="AX1677"/>
          <cell r="AY1677"/>
          <cell r="AZ1677"/>
          <cell r="BA1677"/>
          <cell r="BB1677"/>
          <cell r="BC1677"/>
          <cell r="BD1677"/>
          <cell r="BE1677"/>
          <cell r="BF1677"/>
          <cell r="BG1677"/>
          <cell r="BH1677"/>
          <cell r="BI1677"/>
          <cell r="BJ1677"/>
          <cell r="BK1677"/>
          <cell r="BL1677" t="str">
            <v>นางวันเพ็ญ แก้วคำ</v>
          </cell>
          <cell r="BM1677">
            <v>883263011415</v>
          </cell>
          <cell r="BN1677"/>
          <cell r="BO1677"/>
          <cell r="BP1677"/>
          <cell r="BQ1677"/>
          <cell r="BR1677"/>
          <cell r="BS1677"/>
          <cell r="BT1677"/>
          <cell r="BU1677"/>
          <cell r="BV1677"/>
          <cell r="BW1677"/>
          <cell r="BX1677"/>
          <cell r="BY1677"/>
          <cell r="BZ1677"/>
          <cell r="CA1677"/>
          <cell r="CB1677"/>
          <cell r="CC1677"/>
          <cell r="CD1677"/>
          <cell r="CE1677"/>
          <cell r="CF1677"/>
          <cell r="CG1677"/>
          <cell r="CH1677"/>
          <cell r="CI1677"/>
          <cell r="CJ1677"/>
          <cell r="CK1677"/>
          <cell r="CL1677"/>
          <cell r="CM1677"/>
          <cell r="CN1677"/>
          <cell r="CO1677"/>
        </row>
        <row r="1678">
          <cell r="B1678">
            <v>2522</v>
          </cell>
          <cell r="C1678">
            <v>1673</v>
          </cell>
          <cell r="D1678"/>
          <cell r="E1678"/>
          <cell r="F1678"/>
          <cell r="G1678">
            <v>800052496109</v>
          </cell>
          <cell r="H1678" t="str">
            <v>นาย</v>
          </cell>
          <cell r="I1678" t="str">
            <v>ชัยพร</v>
          </cell>
          <cell r="J1678" t="str">
            <v>เทียนอ้าย</v>
          </cell>
          <cell r="K1678" t="str">
            <v>3 5019 00687 69 1</v>
          </cell>
          <cell r="L1678" t="str">
            <v>สารภี</v>
          </cell>
          <cell r="M1678" t="str">
            <v>เชียงใหม่ 3</v>
          </cell>
          <cell r="N1678">
            <v>8</v>
          </cell>
          <cell r="O1678" t="str">
            <v>ธนาคารประชาชน</v>
          </cell>
          <cell r="P1678" t="str">
            <v>2.หลักทรัพย์ค้ำประกัน</v>
          </cell>
          <cell r="Q1678"/>
          <cell r="R1678"/>
          <cell r="S1678" t="str">
            <v>แขวงเชียงใหม่</v>
          </cell>
          <cell r="T1678" t="str">
            <v>ผบE756</v>
          </cell>
          <cell r="U1678">
            <v>2563</v>
          </cell>
          <cell r="V1678" t="str">
            <v>E955</v>
          </cell>
          <cell r="W1678">
            <v>2563</v>
          </cell>
          <cell r="X1678"/>
          <cell r="Y1678"/>
          <cell r="Z1678"/>
          <cell r="AA1678">
            <v>14</v>
          </cell>
          <cell r="AB1678">
            <v>9</v>
          </cell>
          <cell r="AC1678">
            <v>63</v>
          </cell>
          <cell r="AD1678"/>
          <cell r="AE1678"/>
          <cell r="AF1678"/>
          <cell r="AG1678"/>
          <cell r="AH1678"/>
          <cell r="AI1678"/>
          <cell r="AJ1678"/>
          <cell r="AK1678"/>
          <cell r="AL1678"/>
          <cell r="AM1678"/>
          <cell r="AN1678"/>
          <cell r="AO1678"/>
          <cell r="AP1678"/>
          <cell r="AQ1678"/>
          <cell r="AR1678"/>
          <cell r="AS1678"/>
          <cell r="AT1678"/>
          <cell r="AU1678"/>
          <cell r="AV1678"/>
          <cell r="AW1678"/>
          <cell r="AX1678"/>
          <cell r="AY1678"/>
          <cell r="AZ1678"/>
          <cell r="BA1678"/>
          <cell r="BB1678"/>
          <cell r="BC1678"/>
          <cell r="BD1678"/>
          <cell r="BE1678"/>
          <cell r="BF1678"/>
          <cell r="BG1678"/>
          <cell r="BH1678"/>
          <cell r="BI1678"/>
          <cell r="BJ1678"/>
          <cell r="BK1678"/>
          <cell r="BL1678" t="str">
            <v>นายชัยพร เทียนอ้าย</v>
          </cell>
          <cell r="BM1678">
            <v>883263010779</v>
          </cell>
          <cell r="BN1678"/>
          <cell r="BO1678"/>
          <cell r="BP1678"/>
          <cell r="BQ1678"/>
          <cell r="BR1678"/>
          <cell r="BS1678"/>
          <cell r="BT1678"/>
          <cell r="BU1678"/>
          <cell r="BV1678"/>
          <cell r="BW1678"/>
          <cell r="BX1678"/>
          <cell r="BY1678"/>
          <cell r="BZ1678"/>
          <cell r="CA1678"/>
          <cell r="CB1678"/>
          <cell r="CC1678"/>
          <cell r="CD1678"/>
          <cell r="CE1678"/>
          <cell r="CF1678"/>
          <cell r="CG1678"/>
          <cell r="CH1678"/>
          <cell r="CI1678"/>
          <cell r="CJ1678"/>
          <cell r="CK1678"/>
          <cell r="CL1678"/>
          <cell r="CM1678"/>
          <cell r="CN1678"/>
          <cell r="CO1678"/>
        </row>
        <row r="1679">
          <cell r="B1679">
            <v>2523</v>
          </cell>
          <cell r="C1679">
            <v>1674</v>
          </cell>
          <cell r="D1679"/>
          <cell r="E1679"/>
          <cell r="F1679"/>
          <cell r="G1679">
            <v>800084769333</v>
          </cell>
          <cell r="H1679" t="str">
            <v>นาย</v>
          </cell>
          <cell r="I1679" t="str">
            <v>ประกิต</v>
          </cell>
          <cell r="J1679" t="str">
            <v>แก้วดวง</v>
          </cell>
          <cell r="K1679" t="str">
            <v>1 5099 00106 42 7</v>
          </cell>
          <cell r="L1679" t="str">
            <v>สารภี</v>
          </cell>
          <cell r="M1679" t="str">
            <v>เชียงใหม่ 3</v>
          </cell>
          <cell r="N1679">
            <v>8</v>
          </cell>
          <cell r="O1679" t="str">
            <v>ธนาคารประชาชน</v>
          </cell>
          <cell r="P1679" t="str">
            <v>1.บุคคลค้ำประกัน</v>
          </cell>
          <cell r="Q1679"/>
          <cell r="R1679"/>
          <cell r="S1679" t="str">
            <v>แขวงเชียงใหม่</v>
          </cell>
          <cell r="T1679" t="str">
            <v>ผบE762</v>
          </cell>
          <cell r="U1679">
            <v>2563</v>
          </cell>
          <cell r="V1679" t="str">
            <v>E972</v>
          </cell>
          <cell r="W1679">
            <v>2563</v>
          </cell>
          <cell r="X1679"/>
          <cell r="Y1679"/>
          <cell r="Z1679"/>
          <cell r="AA1679">
            <v>14</v>
          </cell>
          <cell r="AB1679">
            <v>9</v>
          </cell>
          <cell r="AC1679">
            <v>63</v>
          </cell>
          <cell r="AD1679"/>
          <cell r="AE1679"/>
          <cell r="AF1679"/>
          <cell r="AG1679"/>
          <cell r="AH1679"/>
          <cell r="AI1679"/>
          <cell r="AJ1679"/>
          <cell r="AK1679"/>
          <cell r="AL1679"/>
          <cell r="AM1679"/>
          <cell r="AN1679"/>
          <cell r="AO1679"/>
          <cell r="AP1679"/>
          <cell r="AQ1679"/>
          <cell r="AR1679"/>
          <cell r="AS1679"/>
          <cell r="AT1679"/>
          <cell r="AU1679"/>
          <cell r="AV1679"/>
          <cell r="AW1679"/>
          <cell r="AX1679"/>
          <cell r="AY1679"/>
          <cell r="AZ1679"/>
          <cell r="BA1679"/>
          <cell r="BB1679"/>
          <cell r="BC1679"/>
          <cell r="BD1679"/>
          <cell r="BE1679"/>
          <cell r="BF1679"/>
          <cell r="BG1679"/>
          <cell r="BH1679"/>
          <cell r="BI1679"/>
          <cell r="BJ1679"/>
          <cell r="BK1679"/>
          <cell r="BL1679" t="str">
            <v>นายประกิต แก้วดวง</v>
          </cell>
          <cell r="BM1679">
            <v>883263010072</v>
          </cell>
          <cell r="BN1679"/>
          <cell r="BO1679"/>
          <cell r="BP1679"/>
          <cell r="BQ1679"/>
          <cell r="BR1679"/>
          <cell r="BS1679"/>
          <cell r="BT1679"/>
          <cell r="BU1679"/>
          <cell r="BV1679"/>
          <cell r="BW1679"/>
          <cell r="BX1679"/>
          <cell r="BY1679"/>
          <cell r="BZ1679"/>
          <cell r="CA1679"/>
          <cell r="CB1679"/>
          <cell r="CC1679"/>
          <cell r="CD1679"/>
          <cell r="CE1679"/>
          <cell r="CF1679"/>
          <cell r="CG1679"/>
          <cell r="CH1679"/>
          <cell r="CI1679"/>
          <cell r="CJ1679"/>
          <cell r="CK1679"/>
          <cell r="CL1679"/>
          <cell r="CM1679"/>
          <cell r="CN1679"/>
          <cell r="CO1679"/>
        </row>
        <row r="1680">
          <cell r="B1680">
            <v>2524</v>
          </cell>
          <cell r="C1680">
            <v>1675</v>
          </cell>
          <cell r="D1680"/>
          <cell r="E1680"/>
          <cell r="F1680"/>
          <cell r="G1680">
            <v>800084857765</v>
          </cell>
          <cell r="H1680" t="str">
            <v>นาย</v>
          </cell>
          <cell r="I1680" t="str">
            <v>ทวีพร</v>
          </cell>
          <cell r="J1680" t="str">
            <v>ปินตาวัน</v>
          </cell>
          <cell r="K1680" t="str">
            <v>3 5013 00179 77 5</v>
          </cell>
          <cell r="L1680" t="str">
            <v>สารภี</v>
          </cell>
          <cell r="M1680" t="str">
            <v>เชียงใหม่ 3</v>
          </cell>
          <cell r="N1680">
            <v>8</v>
          </cell>
          <cell r="O1680" t="str">
            <v>แก้ไขปัญหาหนี้นอกระบบ PSA</v>
          </cell>
          <cell r="P1680" t="str">
            <v>1.บุคคลค้ำประกัน</v>
          </cell>
          <cell r="Q1680"/>
          <cell r="R1680"/>
          <cell r="S1680" t="str">
            <v>แขวงเชียงใหม่</v>
          </cell>
          <cell r="T1680" t="str">
            <v>ผบE757</v>
          </cell>
          <cell r="U1680">
            <v>2563</v>
          </cell>
          <cell r="V1680" t="str">
            <v>E956</v>
          </cell>
          <cell r="W1680">
            <v>2563</v>
          </cell>
          <cell r="X1680"/>
          <cell r="Y1680"/>
          <cell r="Z1680"/>
          <cell r="AA1680">
            <v>14</v>
          </cell>
          <cell r="AB1680">
            <v>9</v>
          </cell>
          <cell r="AC1680">
            <v>63</v>
          </cell>
          <cell r="AD1680"/>
          <cell r="AE1680"/>
          <cell r="AF1680"/>
          <cell r="AG1680"/>
          <cell r="AH1680"/>
          <cell r="AI1680"/>
          <cell r="AJ1680"/>
          <cell r="AK1680"/>
          <cell r="AL1680"/>
          <cell r="AM1680"/>
          <cell r="AN1680"/>
          <cell r="AO1680"/>
          <cell r="AP1680"/>
          <cell r="AQ1680"/>
          <cell r="AR1680"/>
          <cell r="AS1680"/>
          <cell r="AT1680"/>
          <cell r="AU1680"/>
          <cell r="AV1680"/>
          <cell r="AW1680"/>
          <cell r="AX1680"/>
          <cell r="AY1680"/>
          <cell r="AZ1680"/>
          <cell r="BA1680"/>
          <cell r="BB1680"/>
          <cell r="BC1680"/>
          <cell r="BD1680"/>
          <cell r="BE1680"/>
          <cell r="BF1680"/>
          <cell r="BG1680"/>
          <cell r="BH1680"/>
          <cell r="BI1680"/>
          <cell r="BJ1680"/>
          <cell r="BK1680"/>
          <cell r="BL1680" t="str">
            <v>นายทวีพร ปินตาวัน</v>
          </cell>
          <cell r="BM1680">
            <v>883263010069</v>
          </cell>
          <cell r="BN1680"/>
          <cell r="BO1680"/>
          <cell r="BP1680"/>
          <cell r="BQ1680"/>
          <cell r="BR1680"/>
          <cell r="BS1680"/>
          <cell r="BT1680"/>
          <cell r="BU1680"/>
          <cell r="BV1680"/>
          <cell r="BW1680"/>
          <cell r="BX1680"/>
          <cell r="BY1680"/>
          <cell r="BZ1680"/>
          <cell r="CA1680"/>
          <cell r="CB1680"/>
          <cell r="CC1680"/>
          <cell r="CD1680"/>
          <cell r="CE1680"/>
          <cell r="CF1680"/>
          <cell r="CG1680"/>
          <cell r="CH1680"/>
          <cell r="CI1680"/>
          <cell r="CJ1680"/>
          <cell r="CK1680"/>
          <cell r="CL1680"/>
          <cell r="CM1680"/>
          <cell r="CN1680"/>
          <cell r="CO1680"/>
        </row>
        <row r="1681">
          <cell r="B1681">
            <v>2525</v>
          </cell>
          <cell r="C1681">
            <v>1676</v>
          </cell>
          <cell r="D1681"/>
          <cell r="E1681"/>
          <cell r="F1681"/>
          <cell r="G1681">
            <v>800091409121</v>
          </cell>
          <cell r="H1681" t="str">
            <v>นาย</v>
          </cell>
          <cell r="I1681" t="str">
            <v>สมบุญ</v>
          </cell>
          <cell r="J1681" t="str">
            <v>อุ่นคำ</v>
          </cell>
          <cell r="K1681" t="str">
            <v>5 5020 00019 78 8</v>
          </cell>
          <cell r="L1681" t="str">
            <v>สารภี</v>
          </cell>
          <cell r="M1681" t="str">
            <v>เชียงใหม่ 3</v>
          </cell>
          <cell r="N1681">
            <v>8</v>
          </cell>
          <cell r="O1681" t="str">
            <v>ธนาคารประชาชน</v>
          </cell>
          <cell r="P1681" t="str">
            <v>1.บุคคลค้ำประกัน</v>
          </cell>
          <cell r="Q1681"/>
          <cell r="R1681"/>
          <cell r="S1681" t="str">
            <v>จังหวัดลำพูน</v>
          </cell>
          <cell r="T1681" t="str">
            <v>ผบ2428</v>
          </cell>
          <cell r="U1681">
            <v>2563</v>
          </cell>
          <cell r="V1681" t="str">
            <v>ผบ.43</v>
          </cell>
          <cell r="W1681">
            <v>2564</v>
          </cell>
          <cell r="X1681"/>
          <cell r="Y1681"/>
          <cell r="Z1681"/>
          <cell r="AA1681">
            <v>9</v>
          </cell>
          <cell r="AB1681">
            <v>3</v>
          </cell>
          <cell r="AC1681">
            <v>64</v>
          </cell>
          <cell r="AD1681"/>
          <cell r="AE1681"/>
          <cell r="AF1681"/>
          <cell r="AG1681"/>
          <cell r="AH1681"/>
          <cell r="AI1681"/>
          <cell r="AJ1681"/>
          <cell r="AK1681"/>
          <cell r="AL1681"/>
          <cell r="AM1681"/>
          <cell r="AN1681"/>
          <cell r="AO1681"/>
          <cell r="AP1681"/>
          <cell r="AQ1681"/>
          <cell r="AR1681"/>
          <cell r="AS1681"/>
          <cell r="AT1681"/>
          <cell r="AU1681"/>
          <cell r="AV1681"/>
          <cell r="AW1681"/>
          <cell r="AX1681"/>
          <cell r="AY1681"/>
          <cell r="AZ1681"/>
          <cell r="BA1681"/>
          <cell r="BB1681"/>
          <cell r="BC1681"/>
          <cell r="BD1681"/>
          <cell r="BE1681"/>
          <cell r="BF1681"/>
          <cell r="BG1681"/>
          <cell r="BH1681"/>
          <cell r="BI1681"/>
          <cell r="BJ1681"/>
          <cell r="BK1681"/>
          <cell r="BL1681" t="str">
            <v>นายสมบุญ อุ่นคำ</v>
          </cell>
          <cell r="BM1681">
            <v>883263010051</v>
          </cell>
          <cell r="BN1681"/>
          <cell r="BO1681"/>
          <cell r="BP1681"/>
          <cell r="BQ1681"/>
          <cell r="BR1681"/>
          <cell r="BS1681"/>
          <cell r="BT1681"/>
          <cell r="BU1681"/>
          <cell r="BV1681"/>
          <cell r="BW1681"/>
          <cell r="BX1681"/>
          <cell r="BY1681"/>
          <cell r="BZ1681"/>
          <cell r="CA1681"/>
          <cell r="CB1681"/>
          <cell r="CC1681"/>
          <cell r="CD1681"/>
          <cell r="CE1681"/>
          <cell r="CF1681"/>
          <cell r="CG1681"/>
          <cell r="CH1681"/>
          <cell r="CI1681"/>
          <cell r="CJ1681"/>
          <cell r="CK1681"/>
          <cell r="CL1681"/>
          <cell r="CM1681"/>
          <cell r="CN1681"/>
          <cell r="CO1681"/>
        </row>
        <row r="1682">
          <cell r="B1682">
            <v>2526</v>
          </cell>
          <cell r="C1682">
            <v>1677</v>
          </cell>
          <cell r="D1682"/>
          <cell r="E1682"/>
          <cell r="F1682"/>
          <cell r="G1682">
            <v>800095184720</v>
          </cell>
          <cell r="H1682" t="str">
            <v>นางสาว</v>
          </cell>
          <cell r="I1682" t="str">
            <v>รัตนา</v>
          </cell>
          <cell r="J1682" t="str">
            <v>วณีสอน</v>
          </cell>
          <cell r="K1682" t="str">
            <v>2 5003 00021 57 9</v>
          </cell>
          <cell r="L1682" t="str">
            <v>สารภี</v>
          </cell>
          <cell r="M1682" t="str">
            <v>เชียงใหม่ 3</v>
          </cell>
          <cell r="N1682">
            <v>8</v>
          </cell>
          <cell r="O1682" t="str">
            <v>ธนาคารประชาชน</v>
          </cell>
          <cell r="P1682" t="str">
            <v>1.บุคคลค้ำประกัน</v>
          </cell>
          <cell r="Q1682"/>
          <cell r="R1682"/>
          <cell r="S1682" t="str">
            <v>แขวงเชียงใหม่</v>
          </cell>
          <cell r="T1682" t="str">
            <v>ผบE1572</v>
          </cell>
          <cell r="U1682">
            <v>2565</v>
          </cell>
          <cell r="V1682" t="str">
            <v>ผบE2607</v>
          </cell>
          <cell r="W1682">
            <v>2565</v>
          </cell>
          <cell r="X1682">
            <v>11</v>
          </cell>
          <cell r="Y1682">
            <v>5</v>
          </cell>
          <cell r="Z1682">
            <v>2565</v>
          </cell>
          <cell r="AA1682"/>
          <cell r="AB1682"/>
          <cell r="AC1682"/>
          <cell r="AD1682"/>
          <cell r="AE1682"/>
          <cell r="AF1682"/>
          <cell r="AG1682"/>
          <cell r="AH1682"/>
          <cell r="AI1682"/>
          <cell r="AJ1682"/>
          <cell r="AK1682"/>
          <cell r="AL1682"/>
          <cell r="AM1682"/>
          <cell r="AN1682"/>
          <cell r="AO1682"/>
          <cell r="AP1682"/>
          <cell r="AQ1682"/>
          <cell r="AR1682"/>
          <cell r="AS1682"/>
          <cell r="AT1682"/>
          <cell r="AU1682"/>
          <cell r="AV1682"/>
          <cell r="AW1682"/>
          <cell r="AX1682"/>
          <cell r="AY1682"/>
          <cell r="AZ1682"/>
          <cell r="BA1682"/>
          <cell r="BB1682"/>
          <cell r="BC1682"/>
          <cell r="BD1682"/>
          <cell r="BE1682"/>
          <cell r="BF1682"/>
          <cell r="BG1682"/>
          <cell r="BH1682"/>
          <cell r="BI1682"/>
          <cell r="BJ1682"/>
          <cell r="BK1682"/>
          <cell r="BL1682" t="str">
            <v>นางสาวรัตนา วณีสอน</v>
          </cell>
          <cell r="BM1682">
            <v>883263010086</v>
          </cell>
          <cell r="BN1682"/>
          <cell r="BO1682"/>
          <cell r="BP1682"/>
          <cell r="BQ1682"/>
          <cell r="BR1682"/>
          <cell r="BS1682"/>
          <cell r="BT1682"/>
          <cell r="BU1682"/>
          <cell r="BV1682"/>
          <cell r="BW1682"/>
          <cell r="BX1682"/>
          <cell r="BY1682"/>
          <cell r="BZ1682"/>
          <cell r="CA1682"/>
          <cell r="CB1682"/>
          <cell r="CC1682"/>
          <cell r="CD1682"/>
          <cell r="CE1682"/>
          <cell r="CF1682"/>
          <cell r="CG1682"/>
          <cell r="CH1682"/>
          <cell r="CI1682"/>
          <cell r="CJ1682"/>
          <cell r="CK1682"/>
          <cell r="CL1682"/>
          <cell r="CM1682"/>
          <cell r="CN1682"/>
          <cell r="CO1682"/>
        </row>
        <row r="1683">
          <cell r="B1683">
            <v>2527</v>
          </cell>
          <cell r="C1683">
            <v>1678</v>
          </cell>
          <cell r="D1683"/>
          <cell r="E1683"/>
          <cell r="F1683"/>
          <cell r="G1683">
            <v>800014579661</v>
          </cell>
          <cell r="H1683" t="str">
            <v>นางสาว</v>
          </cell>
          <cell r="I1683" t="str">
            <v>อำไพ</v>
          </cell>
          <cell r="J1683" t="str">
            <v>จันทรา</v>
          </cell>
          <cell r="K1683" t="str">
            <v>3 5019 00430 89 4</v>
          </cell>
          <cell r="L1683" t="str">
            <v>สารภี</v>
          </cell>
          <cell r="M1683" t="str">
            <v>เชียงใหม่ 3</v>
          </cell>
          <cell r="N1683">
            <v>8</v>
          </cell>
          <cell r="O1683" t="str">
            <v>ธนาคารประชาชน</v>
          </cell>
          <cell r="P1683" t="str">
            <v>1.บุคคลค้ำประกัน</v>
          </cell>
          <cell r="Q1683"/>
          <cell r="R1683"/>
          <cell r="S1683"/>
          <cell r="T1683"/>
          <cell r="U1683"/>
          <cell r="V1683"/>
          <cell r="W1683"/>
          <cell r="X1683"/>
          <cell r="Y1683"/>
          <cell r="Z1683"/>
          <cell r="AA1683"/>
          <cell r="AB1683"/>
          <cell r="AC1683"/>
          <cell r="AD1683"/>
          <cell r="AE1683"/>
          <cell r="AF1683"/>
          <cell r="AG1683"/>
          <cell r="AH1683"/>
          <cell r="AI1683"/>
          <cell r="AJ1683"/>
          <cell r="AK1683"/>
          <cell r="AL1683"/>
          <cell r="AM1683"/>
          <cell r="AN1683"/>
          <cell r="AO1683"/>
          <cell r="AP1683"/>
          <cell r="AQ1683"/>
          <cell r="AR1683"/>
          <cell r="AS1683"/>
          <cell r="AT1683"/>
          <cell r="AU1683"/>
          <cell r="AV1683"/>
          <cell r="AW1683"/>
          <cell r="AX1683"/>
          <cell r="AY1683"/>
          <cell r="AZ1683"/>
          <cell r="BA1683"/>
          <cell r="BB1683"/>
          <cell r="BC1683"/>
          <cell r="BD1683"/>
          <cell r="BE1683"/>
          <cell r="BF1683"/>
          <cell r="BG1683"/>
          <cell r="BH1683"/>
          <cell r="BI1683"/>
          <cell r="BJ1683"/>
          <cell r="BK1683"/>
          <cell r="BL1683" t="str">
            <v>นางสาวอำไพ จันทรา</v>
          </cell>
          <cell r="BM1683">
            <v>0</v>
          </cell>
          <cell r="BN1683"/>
          <cell r="BO1683"/>
          <cell r="BP1683"/>
          <cell r="BQ1683"/>
          <cell r="BR1683"/>
          <cell r="BS1683"/>
          <cell r="BT1683"/>
          <cell r="BU1683"/>
          <cell r="BV1683"/>
          <cell r="BW1683"/>
          <cell r="BX1683"/>
          <cell r="BY1683"/>
          <cell r="BZ1683"/>
          <cell r="CA1683"/>
          <cell r="CB1683"/>
          <cell r="CC1683"/>
          <cell r="CD1683"/>
          <cell r="CE1683"/>
          <cell r="CF1683"/>
          <cell r="CG1683"/>
          <cell r="CH1683"/>
          <cell r="CI1683"/>
          <cell r="CJ1683"/>
          <cell r="CK1683"/>
          <cell r="CL1683"/>
          <cell r="CM1683"/>
          <cell r="CN1683"/>
          <cell r="CO1683"/>
        </row>
        <row r="1684">
          <cell r="B1684">
            <v>2528</v>
          </cell>
          <cell r="C1684">
            <v>1679</v>
          </cell>
          <cell r="D1684"/>
          <cell r="E1684"/>
          <cell r="F1684"/>
          <cell r="G1684">
            <v>800015109807</v>
          </cell>
          <cell r="H1684" t="str">
            <v>นาย</v>
          </cell>
          <cell r="I1684" t="str">
            <v>นราห์</v>
          </cell>
          <cell r="J1684" t="str">
            <v>ชมภูยอด</v>
          </cell>
          <cell r="K1684" t="str">
            <v>3 5013 00755 06 7</v>
          </cell>
          <cell r="L1684" t="str">
            <v>สารภี</v>
          </cell>
          <cell r="M1684" t="str">
            <v>เชียงใหม่ 3</v>
          </cell>
          <cell r="N1684">
            <v>8</v>
          </cell>
          <cell r="O1684" t="str">
            <v>ธนาคารประชาชน</v>
          </cell>
          <cell r="P1684" t="str">
            <v>1.บุคคลค้ำประกัน</v>
          </cell>
          <cell r="Q1684"/>
          <cell r="R1684"/>
          <cell r="S1684" t="str">
            <v>แขวงเชียงใหม่</v>
          </cell>
          <cell r="T1684" t="str">
            <v>ผบ6971</v>
          </cell>
          <cell r="U1684">
            <v>2559</v>
          </cell>
          <cell r="V1684">
            <v>5374</v>
          </cell>
          <cell r="W1684">
            <v>2559</v>
          </cell>
          <cell r="X1684"/>
          <cell r="Y1684"/>
          <cell r="Z1684"/>
          <cell r="AA1684">
            <v>2</v>
          </cell>
          <cell r="AB1684">
            <v>8</v>
          </cell>
          <cell r="AC1684">
            <v>2559</v>
          </cell>
          <cell r="AD1684"/>
          <cell r="AE1684"/>
          <cell r="AF1684"/>
          <cell r="AG1684"/>
          <cell r="AH1684"/>
          <cell r="AI1684"/>
          <cell r="AJ1684"/>
          <cell r="AK1684"/>
          <cell r="AL1684"/>
          <cell r="AM1684"/>
          <cell r="AN1684"/>
          <cell r="AO1684"/>
          <cell r="AP1684"/>
          <cell r="AQ1684"/>
          <cell r="AR1684"/>
          <cell r="AS1684"/>
          <cell r="AT1684"/>
          <cell r="AU1684"/>
          <cell r="AV1684"/>
          <cell r="AW1684"/>
          <cell r="AX1684"/>
          <cell r="AY1684"/>
          <cell r="AZ1684"/>
          <cell r="BA1684"/>
          <cell r="BB1684"/>
          <cell r="BC1684"/>
          <cell r="BD1684"/>
          <cell r="BE1684"/>
          <cell r="BF1684"/>
          <cell r="BG1684"/>
          <cell r="BH1684"/>
          <cell r="BI1684"/>
          <cell r="BJ1684"/>
          <cell r="BK1684"/>
          <cell r="BL1684" t="str">
            <v>นายนราห์ ชมภูยอด</v>
          </cell>
          <cell r="BM1684">
            <v>823758010658</v>
          </cell>
          <cell r="BN1684"/>
          <cell r="BO1684"/>
          <cell r="BP1684"/>
          <cell r="BQ1684"/>
          <cell r="BR1684"/>
          <cell r="BS1684"/>
          <cell r="BT1684"/>
          <cell r="BU1684"/>
          <cell r="BV1684"/>
          <cell r="BW1684"/>
          <cell r="BX1684"/>
          <cell r="BY1684"/>
          <cell r="BZ1684"/>
          <cell r="CA1684"/>
          <cell r="CB1684"/>
          <cell r="CC1684"/>
          <cell r="CD1684"/>
          <cell r="CE1684"/>
          <cell r="CF1684"/>
          <cell r="CG1684"/>
          <cell r="CH1684"/>
          <cell r="CI1684"/>
          <cell r="CJ1684"/>
          <cell r="CK1684"/>
          <cell r="CL1684"/>
          <cell r="CM1684"/>
          <cell r="CN1684"/>
          <cell r="CO1684"/>
        </row>
        <row r="1685">
          <cell r="B1685">
            <v>2529</v>
          </cell>
          <cell r="C1685">
            <v>1680</v>
          </cell>
          <cell r="D1685"/>
          <cell r="E1685"/>
          <cell r="F1685"/>
          <cell r="G1685">
            <v>800066488126</v>
          </cell>
          <cell r="H1685" t="str">
            <v>นาง</v>
          </cell>
          <cell r="I1685" t="str">
            <v>ปวีณา</v>
          </cell>
          <cell r="J1685" t="str">
            <v>กาติ๊บ</v>
          </cell>
          <cell r="K1685" t="str">
            <v>1 5099 00186 05 6</v>
          </cell>
          <cell r="L1685" t="str">
            <v>สารภี</v>
          </cell>
          <cell r="M1685" t="str">
            <v>เชียงใหม่ 3</v>
          </cell>
          <cell r="N1685">
            <v>8</v>
          </cell>
          <cell r="O1685" t="str">
            <v>ธนาคารประชาชน</v>
          </cell>
          <cell r="P1685" t="str">
            <v>4.ไม่มีหลักประกัน</v>
          </cell>
          <cell r="Q1685"/>
          <cell r="R1685"/>
          <cell r="S1685" t="str">
            <v>จังหวัดเชียงคำ</v>
          </cell>
          <cell r="T1685" t="str">
            <v>ผบE252</v>
          </cell>
          <cell r="U1685">
            <v>2563</v>
          </cell>
          <cell r="V1685" t="str">
            <v>ผบE129</v>
          </cell>
          <cell r="W1685">
            <v>2563</v>
          </cell>
          <cell r="X1685"/>
          <cell r="Y1685"/>
          <cell r="Z1685"/>
          <cell r="AA1685">
            <v>8</v>
          </cell>
          <cell r="AB1685">
            <v>9</v>
          </cell>
          <cell r="AC1685">
            <v>2563</v>
          </cell>
          <cell r="AD1685"/>
          <cell r="AE1685"/>
          <cell r="AF1685"/>
          <cell r="AG1685"/>
          <cell r="AH1685"/>
          <cell r="AI1685"/>
          <cell r="AJ1685"/>
          <cell r="AK1685"/>
          <cell r="AL1685"/>
          <cell r="AM1685"/>
          <cell r="AN1685"/>
          <cell r="AO1685"/>
          <cell r="AP1685"/>
          <cell r="AQ1685"/>
          <cell r="AR1685"/>
          <cell r="AS1685"/>
          <cell r="AT1685"/>
          <cell r="AU1685"/>
          <cell r="AV1685"/>
          <cell r="AW1685"/>
          <cell r="AX1685"/>
          <cell r="AY1685"/>
          <cell r="AZ1685"/>
          <cell r="BA1685"/>
          <cell r="BB1685"/>
          <cell r="BC1685"/>
          <cell r="BD1685"/>
          <cell r="BE1685"/>
          <cell r="BF1685"/>
          <cell r="BG1685"/>
          <cell r="BH1685"/>
          <cell r="BI1685"/>
          <cell r="BJ1685"/>
          <cell r="BK1685"/>
          <cell r="BL1685" t="str">
            <v>นางปวีณา กาติ๊บ</v>
          </cell>
          <cell r="BM1685">
            <v>883262011768</v>
          </cell>
          <cell r="BN1685"/>
          <cell r="BO1685"/>
          <cell r="BP1685"/>
          <cell r="BQ1685"/>
          <cell r="BR1685"/>
          <cell r="BS1685"/>
          <cell r="BT1685"/>
          <cell r="BU1685"/>
          <cell r="BV1685"/>
          <cell r="BW1685"/>
          <cell r="BX1685"/>
          <cell r="BY1685"/>
          <cell r="BZ1685"/>
          <cell r="CA1685"/>
          <cell r="CB1685"/>
          <cell r="CC1685"/>
          <cell r="CD1685"/>
          <cell r="CE1685"/>
          <cell r="CF1685"/>
          <cell r="CG1685"/>
          <cell r="CH1685"/>
          <cell r="CI1685"/>
          <cell r="CJ1685"/>
          <cell r="CK1685"/>
          <cell r="CL1685"/>
          <cell r="CM1685"/>
          <cell r="CN1685"/>
          <cell r="CO1685"/>
        </row>
        <row r="1686">
          <cell r="B1686">
            <v>2530</v>
          </cell>
          <cell r="C1686">
            <v>1681</v>
          </cell>
          <cell r="D1686"/>
          <cell r="E1686"/>
          <cell r="F1686"/>
          <cell r="G1686">
            <v>800028152695</v>
          </cell>
          <cell r="H1686" t="str">
            <v>นางสาว</v>
          </cell>
          <cell r="I1686" t="str">
            <v>นุชจีรา</v>
          </cell>
          <cell r="J1686" t="str">
            <v>วงค์ชัย</v>
          </cell>
          <cell r="K1686" t="str">
            <v>1 5099 00225 37 0</v>
          </cell>
          <cell r="L1686" t="str">
            <v>สารภี</v>
          </cell>
          <cell r="M1686" t="str">
            <v>เชียงใหม่ 3</v>
          </cell>
          <cell r="N1686">
            <v>8</v>
          </cell>
          <cell r="O1686" t="str">
            <v>ธนาคารประชาชน</v>
          </cell>
          <cell r="P1686" t="str">
            <v>1.บุคคลค้ำประกัน</v>
          </cell>
          <cell r="Q1686"/>
          <cell r="R1686"/>
          <cell r="S1686" t="str">
            <v>แขวงเชียงใหม่</v>
          </cell>
          <cell r="T1686" t="str">
            <v>ผบ.2408</v>
          </cell>
          <cell r="U1686">
            <v>2562</v>
          </cell>
          <cell r="V1686" t="str">
            <v>ผบ.3667</v>
          </cell>
          <cell r="W1686">
            <v>2562</v>
          </cell>
          <cell r="X1686"/>
          <cell r="Y1686"/>
          <cell r="Z1686"/>
          <cell r="AA1686">
            <v>26</v>
          </cell>
          <cell r="AB1686">
            <v>5</v>
          </cell>
          <cell r="AC1686">
            <v>2562</v>
          </cell>
          <cell r="AD1686"/>
          <cell r="AE1686"/>
          <cell r="AF1686"/>
          <cell r="AG1686"/>
          <cell r="AH1686"/>
          <cell r="AI1686"/>
          <cell r="AJ1686"/>
          <cell r="AK1686"/>
          <cell r="AL1686"/>
          <cell r="AM1686"/>
          <cell r="AN1686"/>
          <cell r="AO1686"/>
          <cell r="AP1686"/>
          <cell r="AQ1686"/>
          <cell r="AR1686"/>
          <cell r="AS1686"/>
          <cell r="AT1686"/>
          <cell r="AU1686"/>
          <cell r="AV1686"/>
          <cell r="AW1686"/>
          <cell r="AX1686"/>
          <cell r="AY1686"/>
          <cell r="AZ1686"/>
          <cell r="BA1686"/>
          <cell r="BB1686"/>
          <cell r="BC1686"/>
          <cell r="BD1686"/>
          <cell r="BE1686"/>
          <cell r="BF1686"/>
          <cell r="BG1686"/>
          <cell r="BH1686"/>
          <cell r="BI1686"/>
          <cell r="BJ1686"/>
          <cell r="BK1686"/>
          <cell r="BL1686" t="str">
            <v>นางสาวนุชจีรา วงค์ชัย</v>
          </cell>
          <cell r="BM1686">
            <v>823761010355</v>
          </cell>
          <cell r="BN1686"/>
          <cell r="BO1686"/>
          <cell r="BP1686"/>
          <cell r="BQ1686"/>
          <cell r="BR1686"/>
          <cell r="BS1686"/>
          <cell r="BT1686"/>
          <cell r="BU1686"/>
          <cell r="BV1686"/>
          <cell r="BW1686"/>
          <cell r="BX1686"/>
          <cell r="BY1686"/>
          <cell r="BZ1686"/>
          <cell r="CA1686"/>
          <cell r="CB1686"/>
          <cell r="CC1686"/>
          <cell r="CD1686"/>
          <cell r="CE1686"/>
          <cell r="CF1686"/>
          <cell r="CG1686"/>
          <cell r="CH1686"/>
          <cell r="CI1686"/>
          <cell r="CJ1686"/>
          <cell r="CK1686"/>
          <cell r="CL1686"/>
          <cell r="CM1686"/>
          <cell r="CN1686"/>
          <cell r="CO1686"/>
        </row>
        <row r="1687">
          <cell r="B1687">
            <v>2531</v>
          </cell>
          <cell r="C1687">
            <v>1682</v>
          </cell>
          <cell r="D1687"/>
          <cell r="E1687"/>
          <cell r="F1687"/>
          <cell r="G1687">
            <v>800122722955</v>
          </cell>
          <cell r="H1687" t="str">
            <v>นาง</v>
          </cell>
          <cell r="I1687" t="str">
            <v>ศิริพร</v>
          </cell>
          <cell r="J1687" t="str">
            <v>ทาเรือน</v>
          </cell>
          <cell r="K1687" t="str">
            <v>3 5012 00151 28 3</v>
          </cell>
          <cell r="L1687" t="str">
            <v>สันป่าตอง</v>
          </cell>
          <cell r="M1687" t="str">
            <v>เชียงใหม่ 3</v>
          </cell>
          <cell r="N1687">
            <v>8</v>
          </cell>
          <cell r="O1687" t="str">
            <v>ธนาคารประชาชน</v>
          </cell>
          <cell r="P1687" t="str">
            <v>1.บุคคลค้ำประกัน</v>
          </cell>
          <cell r="Q1687"/>
          <cell r="R1687"/>
          <cell r="S1687" t="str">
            <v>แขวงเชียงใหม่</v>
          </cell>
          <cell r="T1687" t="str">
            <v>ผบE459</v>
          </cell>
          <cell r="U1687">
            <v>2566</v>
          </cell>
          <cell r="V1687" t="str">
            <v>ผบE3616</v>
          </cell>
          <cell r="W1687">
            <v>2566</v>
          </cell>
          <cell r="X1687"/>
          <cell r="Y1687"/>
          <cell r="Z1687"/>
          <cell r="AA1687">
            <v>23</v>
          </cell>
          <cell r="AB1687">
            <v>5</v>
          </cell>
          <cell r="AC1687">
            <v>2566</v>
          </cell>
          <cell r="AD1687"/>
          <cell r="AE1687"/>
          <cell r="AF1687"/>
          <cell r="AG1687"/>
          <cell r="AH1687"/>
          <cell r="AI1687"/>
          <cell r="AJ1687"/>
          <cell r="AK1687"/>
          <cell r="AL1687"/>
          <cell r="AM1687"/>
          <cell r="AN1687"/>
          <cell r="AO1687"/>
          <cell r="AP1687"/>
          <cell r="AQ1687"/>
          <cell r="AR1687"/>
          <cell r="AS1687"/>
          <cell r="AT1687"/>
          <cell r="AU1687"/>
          <cell r="AV1687"/>
          <cell r="AW1687"/>
          <cell r="AX1687"/>
          <cell r="AY1687"/>
          <cell r="AZ1687"/>
          <cell r="BA1687"/>
          <cell r="BB1687"/>
          <cell r="BC1687"/>
          <cell r="BD1687"/>
          <cell r="BE1687"/>
          <cell r="BF1687"/>
          <cell r="BG1687"/>
          <cell r="BH1687"/>
          <cell r="BI1687"/>
          <cell r="BJ1687"/>
          <cell r="BK1687"/>
          <cell r="BL1687" t="str">
            <v>นางศิริพร ทาเรือน</v>
          </cell>
          <cell r="BM1687">
            <v>888165010396</v>
          </cell>
          <cell r="BN1687"/>
          <cell r="BO1687"/>
          <cell r="BP1687"/>
          <cell r="BQ1687"/>
          <cell r="BR1687"/>
          <cell r="BS1687"/>
          <cell r="BT1687"/>
          <cell r="BU1687"/>
          <cell r="BV1687"/>
          <cell r="BW1687"/>
          <cell r="BX1687"/>
          <cell r="BY1687"/>
          <cell r="BZ1687"/>
          <cell r="CA1687"/>
          <cell r="CB1687"/>
          <cell r="CC1687"/>
          <cell r="CD1687"/>
          <cell r="CE1687"/>
          <cell r="CF1687"/>
          <cell r="CG1687"/>
          <cell r="CH1687"/>
          <cell r="CI1687"/>
          <cell r="CJ1687"/>
          <cell r="CK1687"/>
          <cell r="CL1687"/>
          <cell r="CM1687"/>
          <cell r="CN1687"/>
          <cell r="CO1687"/>
        </row>
        <row r="1688">
          <cell r="B1688">
            <v>2532</v>
          </cell>
          <cell r="C1688">
            <v>1683</v>
          </cell>
          <cell r="D1688"/>
          <cell r="E1688"/>
          <cell r="F1688"/>
          <cell r="G1688">
            <v>800095120146</v>
          </cell>
          <cell r="H1688" t="str">
            <v>นาย</v>
          </cell>
          <cell r="I1688" t="str">
            <v>ขยัน</v>
          </cell>
          <cell r="J1688" t="str">
            <v>ธรรมไชย</v>
          </cell>
          <cell r="K1688" t="str">
            <v>3 5012 01051 79 7</v>
          </cell>
          <cell r="L1688" t="str">
            <v>สันป่าตอง</v>
          </cell>
          <cell r="M1688" t="str">
            <v>เชียงใหม่ 3</v>
          </cell>
          <cell r="N1688">
            <v>8</v>
          </cell>
          <cell r="O1688" t="str">
            <v>ธนาคารประชาชน</v>
          </cell>
          <cell r="P1688" t="str">
            <v>1.บุคคลค้ำประกัน</v>
          </cell>
          <cell r="Q1688"/>
          <cell r="R1688"/>
          <cell r="S1688" t="str">
            <v>แขวงเชียงใหม่</v>
          </cell>
          <cell r="T1688" t="str">
            <v>ผบE5492</v>
          </cell>
          <cell r="U1688">
            <v>2565</v>
          </cell>
          <cell r="V1688" t="str">
            <v>ผบE7605</v>
          </cell>
          <cell r="W1688">
            <v>2565</v>
          </cell>
          <cell r="X1688"/>
          <cell r="Y1688"/>
          <cell r="Z1688"/>
          <cell r="AA1688"/>
          <cell r="AB1688"/>
          <cell r="AC1688"/>
          <cell r="AD1688"/>
          <cell r="AE1688"/>
          <cell r="AF1688"/>
          <cell r="AG1688"/>
          <cell r="AH1688"/>
          <cell r="AI1688"/>
          <cell r="AJ1688"/>
          <cell r="AK1688"/>
          <cell r="AL1688"/>
          <cell r="AM1688"/>
          <cell r="AN1688"/>
          <cell r="AO1688"/>
          <cell r="AP1688"/>
          <cell r="AQ1688"/>
          <cell r="AR1688"/>
          <cell r="AS1688"/>
          <cell r="AT1688"/>
          <cell r="AU1688"/>
          <cell r="AV1688"/>
          <cell r="AW1688"/>
          <cell r="AX1688"/>
          <cell r="AY1688"/>
          <cell r="AZ1688"/>
          <cell r="BA1688"/>
          <cell r="BB1688"/>
          <cell r="BC1688"/>
          <cell r="BD1688"/>
          <cell r="BE1688"/>
          <cell r="BF1688"/>
          <cell r="BG1688"/>
          <cell r="BH1688"/>
          <cell r="BI1688"/>
          <cell r="BJ1688"/>
          <cell r="BK1688"/>
          <cell r="BL1688" t="str">
            <v>นายขยัน ธรรมไชย</v>
          </cell>
          <cell r="BM1688">
            <v>888165010390</v>
          </cell>
          <cell r="BN1688"/>
          <cell r="BO1688"/>
          <cell r="BP1688"/>
          <cell r="BQ1688"/>
          <cell r="BR1688"/>
          <cell r="BS1688"/>
          <cell r="BT1688"/>
          <cell r="BU1688"/>
          <cell r="BV1688"/>
          <cell r="BW1688"/>
          <cell r="BX1688"/>
          <cell r="BY1688"/>
          <cell r="BZ1688"/>
          <cell r="CA1688"/>
          <cell r="CB1688"/>
          <cell r="CC1688"/>
          <cell r="CD1688"/>
          <cell r="CE1688"/>
          <cell r="CF1688"/>
          <cell r="CG1688"/>
          <cell r="CH1688"/>
          <cell r="CI1688"/>
          <cell r="CJ1688"/>
          <cell r="CK1688"/>
          <cell r="CL1688"/>
          <cell r="CM1688"/>
          <cell r="CN1688"/>
          <cell r="CO1688"/>
        </row>
        <row r="1689">
          <cell r="B1689">
            <v>2533</v>
          </cell>
          <cell r="C1689">
            <v>1684</v>
          </cell>
          <cell r="D1689"/>
          <cell r="E1689"/>
          <cell r="F1689"/>
          <cell r="G1689">
            <v>800046648195</v>
          </cell>
          <cell r="H1689" t="str">
            <v>นาย</v>
          </cell>
          <cell r="I1689" t="str">
            <v>นคร</v>
          </cell>
          <cell r="J1689" t="str">
            <v>สะสมจิตต์</v>
          </cell>
          <cell r="K1689" t="str">
            <v>3 5012 00608 45 3</v>
          </cell>
          <cell r="L1689" t="str">
            <v>สันป่าตอง</v>
          </cell>
          <cell r="M1689" t="str">
            <v>เชียงใหม่ 3</v>
          </cell>
          <cell r="N1689">
            <v>8</v>
          </cell>
          <cell r="O1689" t="str">
            <v>ธนาคารประชาชน</v>
          </cell>
          <cell r="P1689" t="str">
            <v>1.บุคคลค้ำประกัน</v>
          </cell>
          <cell r="Q1689"/>
          <cell r="R1689"/>
          <cell r="S1689" t="str">
            <v>แขวงเชียงใหม่</v>
          </cell>
          <cell r="T1689" t="str">
            <v>ผบE5494</v>
          </cell>
          <cell r="U1689">
            <v>2565</v>
          </cell>
          <cell r="V1689"/>
          <cell r="W1689"/>
          <cell r="X1689"/>
          <cell r="Y1689"/>
          <cell r="Z1689"/>
          <cell r="AA1689"/>
          <cell r="AB1689"/>
          <cell r="AC1689"/>
          <cell r="AD1689"/>
          <cell r="AE1689"/>
          <cell r="AF1689"/>
          <cell r="AG1689"/>
          <cell r="AH1689"/>
          <cell r="AI1689"/>
          <cell r="AJ1689"/>
          <cell r="AK1689"/>
          <cell r="AL1689"/>
          <cell r="AM1689"/>
          <cell r="AN1689"/>
          <cell r="AO1689"/>
          <cell r="AP1689"/>
          <cell r="AQ1689"/>
          <cell r="AR1689"/>
          <cell r="AS1689"/>
          <cell r="AT1689"/>
          <cell r="AU1689"/>
          <cell r="AV1689"/>
          <cell r="AW1689"/>
          <cell r="AX1689"/>
          <cell r="AY1689"/>
          <cell r="AZ1689"/>
          <cell r="BA1689"/>
          <cell r="BB1689"/>
          <cell r="BC1689"/>
          <cell r="BD1689"/>
          <cell r="BE1689"/>
          <cell r="BF1689"/>
          <cell r="BG1689"/>
          <cell r="BH1689"/>
          <cell r="BI1689"/>
          <cell r="BJ1689"/>
          <cell r="BK1689"/>
          <cell r="BL1689" t="str">
            <v>นายนคร สะสมจิตต์</v>
          </cell>
          <cell r="BM1689">
            <v>888165010397</v>
          </cell>
          <cell r="BN1689"/>
          <cell r="BO1689"/>
          <cell r="BP1689"/>
          <cell r="BQ1689"/>
          <cell r="BR1689"/>
          <cell r="BS1689"/>
          <cell r="BT1689"/>
          <cell r="BU1689"/>
          <cell r="BV1689"/>
          <cell r="BW1689"/>
          <cell r="BX1689"/>
          <cell r="BY1689"/>
          <cell r="BZ1689"/>
          <cell r="CA1689"/>
          <cell r="CB1689"/>
          <cell r="CC1689"/>
          <cell r="CD1689"/>
          <cell r="CE1689"/>
          <cell r="CF1689"/>
          <cell r="CG1689"/>
          <cell r="CH1689"/>
          <cell r="CI1689"/>
          <cell r="CJ1689"/>
          <cell r="CK1689"/>
          <cell r="CL1689"/>
          <cell r="CM1689"/>
          <cell r="CN1689"/>
          <cell r="CO1689"/>
        </row>
        <row r="1690">
          <cell r="B1690">
            <v>2534</v>
          </cell>
          <cell r="C1690">
            <v>1685</v>
          </cell>
          <cell r="D1690"/>
          <cell r="E1690"/>
          <cell r="F1690"/>
          <cell r="G1690">
            <v>800030228533</v>
          </cell>
          <cell r="H1690" t="str">
            <v>นาง</v>
          </cell>
          <cell r="I1690" t="str">
            <v>ศิริขวัญ</v>
          </cell>
          <cell r="J1690" t="str">
            <v>ตาวงค์</v>
          </cell>
          <cell r="K1690" t="str">
            <v>3 5010 00262 72 3</v>
          </cell>
          <cell r="L1690" t="str">
            <v>แม่อาย</v>
          </cell>
          <cell r="M1690" t="str">
            <v>เชียงใหม่ 2</v>
          </cell>
          <cell r="N1690">
            <v>8</v>
          </cell>
          <cell r="O1690" t="str">
            <v>สินเชื่อแก้ไขปัญหาหนี้นอกระบบPSAระยะที่2</v>
          </cell>
          <cell r="P1690" t="str">
            <v>1.บุคคลค้ำประกัน</v>
          </cell>
          <cell r="Q1690"/>
          <cell r="R1690"/>
          <cell r="S1690" t="str">
            <v>จังหวัดฝาง</v>
          </cell>
          <cell r="T1690" t="str">
            <v>ผบE1409</v>
          </cell>
          <cell r="U1690">
            <v>2566</v>
          </cell>
          <cell r="V1690" t="str">
            <v>ผบE1556</v>
          </cell>
          <cell r="W1690">
            <v>2566</v>
          </cell>
          <cell r="X1690">
            <v>12</v>
          </cell>
          <cell r="Y1690">
            <v>12</v>
          </cell>
          <cell r="Z1690">
            <v>2566</v>
          </cell>
          <cell r="AA1690"/>
          <cell r="AB1690"/>
          <cell r="AC1690"/>
          <cell r="AD1690"/>
          <cell r="AE1690"/>
          <cell r="AF1690"/>
          <cell r="AG1690"/>
          <cell r="AH1690"/>
          <cell r="AI1690"/>
          <cell r="AJ1690"/>
          <cell r="AK1690"/>
          <cell r="AL1690"/>
          <cell r="AM1690"/>
          <cell r="AN1690"/>
          <cell r="AO1690"/>
          <cell r="AP1690"/>
          <cell r="AQ1690"/>
          <cell r="AR1690"/>
          <cell r="AS1690"/>
          <cell r="AT1690"/>
          <cell r="AU1690"/>
          <cell r="AV1690"/>
          <cell r="AW1690"/>
          <cell r="AX1690"/>
          <cell r="AY1690"/>
          <cell r="AZ1690"/>
          <cell r="BA1690"/>
          <cell r="BB1690"/>
          <cell r="BC1690"/>
          <cell r="BD1690"/>
          <cell r="BE1690"/>
          <cell r="BF1690"/>
          <cell r="BG1690"/>
          <cell r="BH1690"/>
          <cell r="BI1690"/>
          <cell r="BJ1690"/>
          <cell r="BK1690"/>
          <cell r="BL1690" t="str">
            <v>นางศิริขวัญ ตาวงค์</v>
          </cell>
          <cell r="BM1690">
            <v>883265010394</v>
          </cell>
          <cell r="BN1690"/>
          <cell r="BO1690"/>
          <cell r="BP1690"/>
          <cell r="BQ1690"/>
          <cell r="BR1690"/>
          <cell r="BS1690"/>
          <cell r="BT1690"/>
          <cell r="BU1690"/>
          <cell r="BV1690"/>
          <cell r="BW1690"/>
          <cell r="BX1690"/>
          <cell r="BY1690"/>
          <cell r="BZ1690"/>
          <cell r="CA1690"/>
          <cell r="CB1690"/>
          <cell r="CC1690"/>
          <cell r="CD1690"/>
          <cell r="CE1690"/>
          <cell r="CF1690"/>
          <cell r="CG1690"/>
          <cell r="CH1690"/>
          <cell r="CI1690"/>
          <cell r="CJ1690"/>
          <cell r="CK1690"/>
          <cell r="CL1690"/>
          <cell r="CM1690"/>
          <cell r="CN1690"/>
          <cell r="CO1690"/>
        </row>
        <row r="1691">
          <cell r="B1691">
            <v>2535</v>
          </cell>
          <cell r="C1691">
            <v>1686</v>
          </cell>
          <cell r="D1691"/>
          <cell r="E1691"/>
          <cell r="F1691"/>
          <cell r="G1691">
            <v>800090838734</v>
          </cell>
          <cell r="H1691" t="str">
            <v>นางสาว</v>
          </cell>
          <cell r="I1691" t="str">
            <v>นิภา</v>
          </cell>
          <cell r="J1691" t="str">
            <v>บัวแผน</v>
          </cell>
          <cell r="K1691" t="str">
            <v>3 5099 00075 67 6</v>
          </cell>
          <cell r="L1691" t="str">
            <v>ดอยเต่า</v>
          </cell>
          <cell r="M1691" t="str">
            <v>เชียงใหม่ 3</v>
          </cell>
          <cell r="N1691">
            <v>8</v>
          </cell>
          <cell r="O1691" t="str">
            <v>ห้องแถว</v>
          </cell>
          <cell r="P1691" t="str">
            <v>1.บุคคลค้ำประกัน</v>
          </cell>
          <cell r="Q1691"/>
          <cell r="R1691"/>
          <cell r="S1691" t="str">
            <v>แขวงเชียงใหม่</v>
          </cell>
          <cell r="T1691" t="str">
            <v>ผบE6886</v>
          </cell>
          <cell r="U1691">
            <v>2566</v>
          </cell>
          <cell r="V1691">
            <v>8675</v>
          </cell>
          <cell r="W1691">
            <v>2566</v>
          </cell>
          <cell r="X1691"/>
          <cell r="Y1691"/>
          <cell r="Z1691"/>
          <cell r="AA1691">
            <v>25</v>
          </cell>
          <cell r="AB1691">
            <v>9</v>
          </cell>
          <cell r="AC1691">
            <v>2566</v>
          </cell>
          <cell r="AD1691"/>
          <cell r="AE1691"/>
          <cell r="AF1691"/>
          <cell r="AG1691"/>
          <cell r="AH1691"/>
          <cell r="AI1691"/>
          <cell r="AJ1691"/>
          <cell r="AK1691"/>
          <cell r="AL1691"/>
          <cell r="AM1691"/>
          <cell r="AN1691"/>
          <cell r="AO1691"/>
          <cell r="AP1691"/>
          <cell r="AQ1691"/>
          <cell r="AR1691"/>
          <cell r="AS1691"/>
          <cell r="AT1691"/>
          <cell r="AU1691"/>
          <cell r="AV1691"/>
          <cell r="AW1691"/>
          <cell r="AX1691"/>
          <cell r="AY1691"/>
          <cell r="AZ1691"/>
          <cell r="BA1691"/>
          <cell r="BB1691"/>
          <cell r="BC1691"/>
          <cell r="BD1691"/>
          <cell r="BE1691"/>
          <cell r="BF1691"/>
          <cell r="BG1691"/>
          <cell r="BH1691"/>
          <cell r="BI1691"/>
          <cell r="BJ1691"/>
          <cell r="BK1691"/>
          <cell r="BL1691" t="str">
            <v>นางสาวนิภา บัวแผน</v>
          </cell>
          <cell r="BM1691">
            <v>888166010121</v>
          </cell>
          <cell r="BN1691"/>
          <cell r="BO1691"/>
          <cell r="BP1691"/>
          <cell r="BQ1691"/>
          <cell r="BR1691"/>
          <cell r="BS1691"/>
          <cell r="BT1691"/>
          <cell r="BU1691"/>
          <cell r="BV1691"/>
          <cell r="BW1691"/>
          <cell r="BX1691"/>
          <cell r="BY1691"/>
          <cell r="BZ1691"/>
          <cell r="CA1691"/>
          <cell r="CB1691"/>
          <cell r="CC1691"/>
          <cell r="CD1691"/>
          <cell r="CE1691"/>
          <cell r="CF1691"/>
          <cell r="CG1691"/>
          <cell r="CH1691"/>
          <cell r="CI1691"/>
          <cell r="CJ1691"/>
          <cell r="CK1691"/>
          <cell r="CL1691"/>
          <cell r="CM1691"/>
          <cell r="CN1691"/>
          <cell r="CO1691"/>
        </row>
        <row r="1692">
          <cell r="B1692">
            <v>2536</v>
          </cell>
          <cell r="C1692">
            <v>1687</v>
          </cell>
          <cell r="D1692"/>
          <cell r="E1692"/>
          <cell r="F1692"/>
          <cell r="G1692">
            <v>800090837652</v>
          </cell>
          <cell r="H1692" t="str">
            <v>นางสาว</v>
          </cell>
          <cell r="I1692" t="str">
            <v>วิลาวรรณ</v>
          </cell>
          <cell r="J1692" t="str">
            <v>แสงศิริ</v>
          </cell>
          <cell r="K1692" t="str">
            <v>3 5099 00075 75 7</v>
          </cell>
          <cell r="L1692" t="str">
            <v>ดอยเต่า</v>
          </cell>
          <cell r="M1692" t="str">
            <v>เชียงใหม่ 3</v>
          </cell>
          <cell r="N1692">
            <v>8</v>
          </cell>
          <cell r="O1692" t="str">
            <v>ห้องแถว</v>
          </cell>
          <cell r="P1692" t="str">
            <v>1.บุคคลค้ำประกัน</v>
          </cell>
          <cell r="Q1692"/>
          <cell r="R1692"/>
          <cell r="S1692" t="str">
            <v>แขวงเชียงใหม่</v>
          </cell>
          <cell r="T1692" t="str">
            <v>ผบE6884</v>
          </cell>
          <cell r="U1692">
            <v>2566</v>
          </cell>
          <cell r="V1692">
            <v>8674</v>
          </cell>
          <cell r="W1692">
            <v>2566</v>
          </cell>
          <cell r="X1692"/>
          <cell r="Y1692"/>
          <cell r="Z1692"/>
          <cell r="AA1692">
            <v>25</v>
          </cell>
          <cell r="AB1692">
            <v>9</v>
          </cell>
          <cell r="AC1692">
            <v>2566</v>
          </cell>
          <cell r="AD1692"/>
          <cell r="AE1692"/>
          <cell r="AF1692"/>
          <cell r="AG1692"/>
          <cell r="AH1692"/>
          <cell r="AI1692"/>
          <cell r="AJ1692"/>
          <cell r="AK1692"/>
          <cell r="AL1692"/>
          <cell r="AM1692"/>
          <cell r="AN1692"/>
          <cell r="AO1692"/>
          <cell r="AP1692"/>
          <cell r="AQ1692"/>
          <cell r="AR1692"/>
          <cell r="AS1692"/>
          <cell r="AT1692"/>
          <cell r="AU1692"/>
          <cell r="AV1692"/>
          <cell r="AW1692"/>
          <cell r="AX1692"/>
          <cell r="AY1692"/>
          <cell r="AZ1692"/>
          <cell r="BA1692"/>
          <cell r="BB1692"/>
          <cell r="BC1692"/>
          <cell r="BD1692"/>
          <cell r="BE1692"/>
          <cell r="BF1692"/>
          <cell r="BG1692"/>
          <cell r="BH1692"/>
          <cell r="BI1692"/>
          <cell r="BJ1692"/>
          <cell r="BK1692"/>
          <cell r="BL1692" t="str">
            <v>นางสาววิลาวรรณ แสงศิริ</v>
          </cell>
          <cell r="BM1692">
            <v>888166010122</v>
          </cell>
          <cell r="BN1692"/>
          <cell r="BO1692"/>
          <cell r="BP1692"/>
          <cell r="BQ1692"/>
          <cell r="BR1692"/>
          <cell r="BS1692"/>
          <cell r="BT1692"/>
          <cell r="BU1692"/>
          <cell r="BV1692"/>
          <cell r="BW1692"/>
          <cell r="BX1692"/>
          <cell r="BY1692"/>
          <cell r="BZ1692"/>
          <cell r="CA1692"/>
          <cell r="CB1692"/>
          <cell r="CC1692"/>
          <cell r="CD1692"/>
          <cell r="CE1692"/>
          <cell r="CF1692"/>
          <cell r="CG1692"/>
          <cell r="CH1692"/>
          <cell r="CI1692"/>
          <cell r="CJ1692"/>
          <cell r="CK1692"/>
          <cell r="CL1692"/>
          <cell r="CM1692"/>
          <cell r="CN1692"/>
          <cell r="CO1692"/>
        </row>
        <row r="1693">
          <cell r="B1693">
            <v>2537</v>
          </cell>
          <cell r="C1693">
            <v>1689</v>
          </cell>
          <cell r="D1693"/>
          <cell r="E1693"/>
          <cell r="F1693"/>
          <cell r="G1693">
            <v>800054861417</v>
          </cell>
          <cell r="H1693" t="str">
            <v>นาง</v>
          </cell>
          <cell r="I1693" t="str">
            <v>ศรีออน</v>
          </cell>
          <cell r="J1693" t="str">
            <v>ต๊ะทา</v>
          </cell>
          <cell r="K1693" t="str">
            <v>3 5003 00230 06 1</v>
          </cell>
          <cell r="L1693" t="str">
            <v>แม่แจ่ม</v>
          </cell>
          <cell r="M1693" t="str">
            <v>เชียงใหม่ 3</v>
          </cell>
          <cell r="N1693">
            <v>8</v>
          </cell>
          <cell r="O1693" t="str">
            <v>สินเชื่อพัฒนาองค์กรชุมชน</v>
          </cell>
          <cell r="P1693" t="str">
            <v>1.บุคคลค้ำประกัน</v>
          </cell>
          <cell r="Q1693"/>
          <cell r="R1693"/>
          <cell r="S1693" t="str">
            <v>จังหวัดฮอด</v>
          </cell>
          <cell r="T1693" t="str">
            <v>ผบE716</v>
          </cell>
          <cell r="U1693">
            <v>2566</v>
          </cell>
          <cell r="V1693" t="str">
            <v>ผบE913</v>
          </cell>
          <cell r="W1693">
            <v>2566</v>
          </cell>
          <cell r="X1693"/>
          <cell r="Y1693"/>
          <cell r="Z1693"/>
          <cell r="AA1693">
            <v>26</v>
          </cell>
          <cell r="AB1693">
            <v>7</v>
          </cell>
          <cell r="AC1693">
            <v>2566</v>
          </cell>
          <cell r="AD1693"/>
          <cell r="AE1693"/>
          <cell r="AF1693"/>
          <cell r="AG1693"/>
          <cell r="AH1693"/>
          <cell r="AI1693"/>
          <cell r="AJ1693"/>
          <cell r="AK1693"/>
          <cell r="AL1693"/>
          <cell r="AM1693"/>
          <cell r="AN1693"/>
          <cell r="AO1693"/>
          <cell r="AP1693"/>
          <cell r="AQ1693"/>
          <cell r="AR1693"/>
          <cell r="AS1693"/>
          <cell r="AT1693"/>
          <cell r="AU1693"/>
          <cell r="AV1693"/>
          <cell r="AW1693"/>
          <cell r="AX1693"/>
          <cell r="AY1693"/>
          <cell r="AZ1693"/>
          <cell r="BA1693"/>
          <cell r="BB1693"/>
          <cell r="BC1693"/>
          <cell r="BD1693"/>
          <cell r="BE1693"/>
          <cell r="BF1693"/>
          <cell r="BG1693"/>
          <cell r="BH1693"/>
          <cell r="BI1693"/>
          <cell r="BJ1693"/>
          <cell r="BK1693"/>
          <cell r="BL1693" t="str">
            <v>นางศรีออน ต๊ะทา</v>
          </cell>
          <cell r="BM1693">
            <v>888166010132</v>
          </cell>
          <cell r="BN1693"/>
          <cell r="BO1693"/>
          <cell r="BP1693"/>
          <cell r="BQ1693"/>
          <cell r="BR1693"/>
          <cell r="BS1693"/>
          <cell r="BT1693"/>
          <cell r="BU1693"/>
          <cell r="BV1693"/>
          <cell r="BW1693"/>
          <cell r="BX1693"/>
          <cell r="BY1693"/>
          <cell r="BZ1693"/>
          <cell r="CA1693"/>
          <cell r="CB1693"/>
          <cell r="CC1693"/>
          <cell r="CD1693"/>
          <cell r="CE1693"/>
          <cell r="CF1693"/>
          <cell r="CG1693"/>
          <cell r="CH1693"/>
          <cell r="CI1693"/>
          <cell r="CJ1693"/>
          <cell r="CK1693"/>
          <cell r="CL1693"/>
          <cell r="CM1693"/>
          <cell r="CN1693"/>
          <cell r="CO1693"/>
        </row>
        <row r="1694">
          <cell r="B1694">
            <v>2538</v>
          </cell>
          <cell r="C1694">
            <v>1690</v>
          </cell>
          <cell r="D1694"/>
          <cell r="E1694"/>
          <cell r="F1694"/>
          <cell r="G1694">
            <v>800124744700</v>
          </cell>
          <cell r="H1694" t="str">
            <v>นางสาว</v>
          </cell>
          <cell r="I1694" t="str">
            <v>แก้วกานดา</v>
          </cell>
          <cell r="J1694" t="str">
            <v>พงษ์ศรี</v>
          </cell>
          <cell r="K1694" t="str">
            <v>3 5014 00700 68 0</v>
          </cell>
          <cell r="L1694" t="str">
            <v>สันทราย</v>
          </cell>
          <cell r="M1694" t="str">
            <v>เชียงใหม่ 2</v>
          </cell>
          <cell r="N1694">
            <v>8</v>
          </cell>
          <cell r="O1694" t="str">
            <v>สินเชื่อเสริมพลังฐานราก</v>
          </cell>
          <cell r="P1694" t="str">
            <v>1.บุคคลค้ำประกัน</v>
          </cell>
          <cell r="Q1694"/>
          <cell r="R1694"/>
          <cell r="S1694" t="str">
            <v>แขวงเชียงใหม่</v>
          </cell>
          <cell r="T1694" t="str">
            <v>ผบE41</v>
          </cell>
          <cell r="U1694">
            <v>2566</v>
          </cell>
          <cell r="V1694" t="str">
            <v>ผบE1712</v>
          </cell>
          <cell r="W1694">
            <v>2566</v>
          </cell>
          <cell r="X1694">
            <v>7</v>
          </cell>
          <cell r="Y1694">
            <v>3</v>
          </cell>
          <cell r="Z1694">
            <v>2566</v>
          </cell>
          <cell r="AA1694"/>
          <cell r="AB1694"/>
          <cell r="AC1694"/>
          <cell r="AD1694"/>
          <cell r="AE1694"/>
          <cell r="AF1694"/>
          <cell r="AG1694"/>
          <cell r="AH1694"/>
          <cell r="AI1694"/>
          <cell r="AJ1694"/>
          <cell r="AK1694"/>
          <cell r="AL1694"/>
          <cell r="AM1694"/>
          <cell r="AN1694"/>
          <cell r="AO1694"/>
          <cell r="AP1694"/>
          <cell r="AQ1694"/>
          <cell r="AR1694"/>
          <cell r="AS1694"/>
          <cell r="AT1694"/>
          <cell r="AU1694"/>
          <cell r="AV1694"/>
          <cell r="AW1694"/>
          <cell r="AX1694"/>
          <cell r="AY1694"/>
          <cell r="AZ1694"/>
          <cell r="BA1694"/>
          <cell r="BB1694"/>
          <cell r="BC1694"/>
          <cell r="BD1694"/>
          <cell r="BE1694"/>
          <cell r="BF1694"/>
          <cell r="BG1694"/>
          <cell r="BH1694"/>
          <cell r="BI1694"/>
          <cell r="BJ1694"/>
          <cell r="BK1694"/>
          <cell r="BL1694" t="str">
            <v>นางสาวแก้วกานดา พงษ์ศรี</v>
          </cell>
          <cell r="BM1694">
            <v>883265010849</v>
          </cell>
          <cell r="BN1694"/>
          <cell r="BO1694"/>
          <cell r="BP1694"/>
          <cell r="BQ1694"/>
          <cell r="BR1694"/>
          <cell r="BS1694"/>
          <cell r="BT1694"/>
          <cell r="BU1694"/>
          <cell r="BV1694"/>
          <cell r="BW1694"/>
          <cell r="BX1694"/>
          <cell r="BY1694"/>
          <cell r="BZ1694"/>
          <cell r="CA1694"/>
          <cell r="CB1694"/>
          <cell r="CC1694"/>
          <cell r="CD1694"/>
          <cell r="CE1694"/>
          <cell r="CF1694"/>
          <cell r="CG1694"/>
          <cell r="CH1694"/>
          <cell r="CI1694"/>
          <cell r="CJ1694"/>
          <cell r="CK1694"/>
          <cell r="CL1694"/>
          <cell r="CM1694"/>
          <cell r="CN1694"/>
          <cell r="CO1694"/>
        </row>
        <row r="1695">
          <cell r="B1695">
            <v>2539</v>
          </cell>
          <cell r="C1695">
            <v>1691</v>
          </cell>
          <cell r="D1695"/>
          <cell r="E1695"/>
          <cell r="F1695"/>
          <cell r="G1695" t="str">
            <v>800087210210 ,  800083060270</v>
          </cell>
          <cell r="H1695" t="str">
            <v>นาง</v>
          </cell>
          <cell r="I1695" t="str">
            <v>สิริลักษณ์</v>
          </cell>
          <cell r="J1695" t="str">
            <v>รพีวิมลศุภกร</v>
          </cell>
          <cell r="K1695" t="str">
            <v>1 5099 00020 34 4</v>
          </cell>
          <cell r="L1695" t="str">
            <v>มีโชคพลาซ่า</v>
          </cell>
          <cell r="M1695" t="str">
            <v>เชียงใหม่ 2</v>
          </cell>
          <cell r="N1695">
            <v>8</v>
          </cell>
          <cell r="O1695" t="str">
            <v>สินเชื่อแก้ไขปัญหาหนี้นอกระบบ,สินเชื่อเคหะ</v>
          </cell>
          <cell r="P1695" t="str">
            <v>1.บุคคลค้ำประกัน</v>
          </cell>
          <cell r="Q1695"/>
          <cell r="R1695"/>
          <cell r="S1695" t="str">
            <v>แขวงเชียงใหม่</v>
          </cell>
          <cell r="T1695" t="str">
            <v>ผบE7155</v>
          </cell>
          <cell r="U1695">
            <v>2565</v>
          </cell>
          <cell r="V1695" t="str">
            <v>ผบE1682</v>
          </cell>
          <cell r="W1695">
            <v>2566</v>
          </cell>
          <cell r="X1695">
            <v>7</v>
          </cell>
          <cell r="Y1695">
            <v>3</v>
          </cell>
          <cell r="Z1695">
            <v>2566</v>
          </cell>
          <cell r="AA1695"/>
          <cell r="AB1695"/>
          <cell r="AC1695"/>
          <cell r="AD1695"/>
          <cell r="AE1695"/>
          <cell r="AF1695"/>
          <cell r="AG1695"/>
          <cell r="AH1695"/>
          <cell r="AI1695"/>
          <cell r="AJ1695"/>
          <cell r="AK1695"/>
          <cell r="AL1695"/>
          <cell r="AM1695"/>
          <cell r="AN1695"/>
          <cell r="AO1695"/>
          <cell r="AP1695"/>
          <cell r="AQ1695"/>
          <cell r="AR1695"/>
          <cell r="AS1695"/>
          <cell r="AT1695"/>
          <cell r="AU1695"/>
          <cell r="AV1695"/>
          <cell r="AW1695"/>
          <cell r="AX1695"/>
          <cell r="AY1695"/>
          <cell r="AZ1695"/>
          <cell r="BA1695"/>
          <cell r="BB1695"/>
          <cell r="BC1695"/>
          <cell r="BD1695"/>
          <cell r="BE1695"/>
          <cell r="BF1695"/>
          <cell r="BG1695"/>
          <cell r="BH1695"/>
          <cell r="BI1695"/>
          <cell r="BJ1695"/>
          <cell r="BK1695"/>
          <cell r="BL1695" t="str">
            <v>นางสิริลักษณ์ รพีวิมลศุภกร</v>
          </cell>
          <cell r="BM1695" t="str">
            <v>883265010312, 883266040003</v>
          </cell>
          <cell r="BN1695"/>
          <cell r="BO1695"/>
          <cell r="BP1695"/>
          <cell r="BQ1695"/>
          <cell r="BR1695"/>
          <cell r="BS1695"/>
          <cell r="BT1695"/>
          <cell r="BU1695"/>
          <cell r="BV1695"/>
          <cell r="BW1695"/>
          <cell r="BX1695"/>
          <cell r="BY1695"/>
          <cell r="BZ1695"/>
          <cell r="CA1695"/>
          <cell r="CB1695"/>
          <cell r="CC1695"/>
          <cell r="CD1695"/>
          <cell r="CE1695"/>
          <cell r="CF1695"/>
          <cell r="CG1695"/>
          <cell r="CH1695"/>
          <cell r="CI1695"/>
          <cell r="CJ1695"/>
          <cell r="CK1695"/>
          <cell r="CL1695"/>
          <cell r="CM1695"/>
          <cell r="CN1695"/>
          <cell r="CO1695"/>
        </row>
        <row r="1696">
          <cell r="B1696">
            <v>2540</v>
          </cell>
          <cell r="C1696">
            <v>1692</v>
          </cell>
          <cell r="D1696"/>
          <cell r="E1696"/>
          <cell r="F1696"/>
          <cell r="G1696">
            <v>800085945064</v>
          </cell>
          <cell r="H1696" t="str">
            <v>นางสาว</v>
          </cell>
          <cell r="I1696" t="str">
            <v>ศรีพรรณ</v>
          </cell>
          <cell r="J1696" t="str">
            <v>สุวรรณ</v>
          </cell>
          <cell r="K1696" t="str">
            <v>3 5014 00723 48 5</v>
          </cell>
          <cell r="L1696" t="str">
            <v>สันทราย</v>
          </cell>
          <cell r="M1696" t="str">
            <v>เชียงใหม่ 2</v>
          </cell>
          <cell r="N1696">
            <v>8</v>
          </cell>
          <cell r="O1696" t="str">
            <v>สินเชื่อแก้ไขปัญหาหนี้นอกระบบ</v>
          </cell>
          <cell r="P1696" t="str">
            <v>1.บุคคลค้ำประกัน</v>
          </cell>
          <cell r="Q1696"/>
          <cell r="R1696"/>
          <cell r="S1696" t="str">
            <v>แขวงเชียงใหม่</v>
          </cell>
          <cell r="T1696" t="str">
            <v>ผบE1468</v>
          </cell>
          <cell r="U1696">
            <v>2566</v>
          </cell>
          <cell r="V1696" t="str">
            <v>ผบE3503</v>
          </cell>
          <cell r="W1696">
            <v>2566</v>
          </cell>
          <cell r="X1696">
            <v>22</v>
          </cell>
          <cell r="Y1696">
            <v>5</v>
          </cell>
          <cell r="Z1696">
            <v>2566</v>
          </cell>
          <cell r="AA1696"/>
          <cell r="AB1696"/>
          <cell r="AC1696"/>
          <cell r="AD1696"/>
          <cell r="AE1696"/>
          <cell r="AF1696"/>
          <cell r="AG1696"/>
          <cell r="AH1696"/>
          <cell r="AI1696"/>
          <cell r="AJ1696"/>
          <cell r="AK1696"/>
          <cell r="AL1696"/>
          <cell r="AM1696"/>
          <cell r="AN1696"/>
          <cell r="AO1696"/>
          <cell r="AP1696"/>
          <cell r="AQ1696"/>
          <cell r="AR1696"/>
          <cell r="AS1696"/>
          <cell r="AT1696"/>
          <cell r="AU1696"/>
          <cell r="AV1696"/>
          <cell r="AW1696"/>
          <cell r="AX1696"/>
          <cell r="AY1696"/>
          <cell r="AZ1696"/>
          <cell r="BA1696"/>
          <cell r="BB1696"/>
          <cell r="BC1696"/>
          <cell r="BD1696"/>
          <cell r="BE1696"/>
          <cell r="BF1696"/>
          <cell r="BG1696"/>
          <cell r="BH1696"/>
          <cell r="BI1696"/>
          <cell r="BJ1696"/>
          <cell r="BK1696"/>
          <cell r="BL1696" t="str">
            <v>นางสาวศรีพรรณ สุวรรณ</v>
          </cell>
          <cell r="BM1696">
            <v>883265010848</v>
          </cell>
          <cell r="BN1696"/>
          <cell r="BO1696"/>
          <cell r="BP1696"/>
          <cell r="BQ1696"/>
          <cell r="BR1696"/>
          <cell r="BS1696"/>
          <cell r="BT1696"/>
          <cell r="BU1696"/>
          <cell r="BV1696"/>
          <cell r="BW1696"/>
          <cell r="BX1696"/>
          <cell r="BY1696"/>
          <cell r="BZ1696"/>
          <cell r="CA1696"/>
          <cell r="CB1696"/>
          <cell r="CC1696"/>
          <cell r="CD1696"/>
          <cell r="CE1696"/>
          <cell r="CF1696"/>
          <cell r="CG1696"/>
          <cell r="CH1696"/>
          <cell r="CI1696"/>
          <cell r="CJ1696"/>
          <cell r="CK1696"/>
          <cell r="CL1696"/>
          <cell r="CM1696"/>
          <cell r="CN1696"/>
          <cell r="CO1696"/>
        </row>
        <row r="1697">
          <cell r="B1697">
            <v>2541</v>
          </cell>
          <cell r="C1697">
            <v>1693</v>
          </cell>
          <cell r="D1697"/>
          <cell r="E1697"/>
          <cell r="F1697"/>
          <cell r="G1697">
            <v>800048168333</v>
          </cell>
          <cell r="H1697" t="str">
            <v>นางสาว</v>
          </cell>
          <cell r="I1697" t="str">
            <v>พิทยาภรณ์</v>
          </cell>
          <cell r="J1697" t="str">
            <v>อินทะบุญ</v>
          </cell>
          <cell r="K1697" t="str">
            <v>3 5006 00070 12 3</v>
          </cell>
          <cell r="L1697" t="str">
            <v>แม่แตง</v>
          </cell>
          <cell r="M1697" t="str">
            <v>เชียงใหม่ 2</v>
          </cell>
          <cell r="N1697">
            <v>8</v>
          </cell>
          <cell r="O1697" t="str">
            <v>ธนาคารประชาชน</v>
          </cell>
          <cell r="P1697" t="str">
            <v>1.บุคคลค้ำประกัน</v>
          </cell>
          <cell r="Q1697"/>
          <cell r="R1697"/>
          <cell r="S1697" t="str">
            <v>แขวงเชียงดาว</v>
          </cell>
          <cell r="T1697" t="str">
            <v>ผบE336</v>
          </cell>
          <cell r="U1697">
            <v>2563</v>
          </cell>
          <cell r="V1697" t="str">
            <v>ผบE320</v>
          </cell>
          <cell r="W1697">
            <v>2563</v>
          </cell>
          <cell r="X1697"/>
          <cell r="Y1697"/>
          <cell r="Z1697"/>
          <cell r="AA1697">
            <v>10</v>
          </cell>
          <cell r="AB1697">
            <v>11</v>
          </cell>
          <cell r="AC1697">
            <v>2563</v>
          </cell>
          <cell r="AD1697"/>
          <cell r="AE1697"/>
          <cell r="AF1697"/>
          <cell r="AG1697"/>
          <cell r="AH1697"/>
          <cell r="AI1697"/>
          <cell r="AJ1697"/>
          <cell r="AK1697"/>
          <cell r="AL1697"/>
          <cell r="AM1697"/>
          <cell r="AN1697"/>
          <cell r="AO1697"/>
          <cell r="AP1697"/>
          <cell r="AQ1697"/>
          <cell r="AR1697"/>
          <cell r="AS1697"/>
          <cell r="AT1697"/>
          <cell r="AU1697"/>
          <cell r="AV1697"/>
          <cell r="AW1697"/>
          <cell r="AX1697"/>
          <cell r="AY1697"/>
          <cell r="AZ1697"/>
          <cell r="BA1697"/>
          <cell r="BB1697"/>
          <cell r="BC1697"/>
          <cell r="BD1697"/>
          <cell r="BE1697"/>
          <cell r="BF1697"/>
          <cell r="BG1697"/>
          <cell r="BH1697"/>
          <cell r="BI1697"/>
          <cell r="BJ1697"/>
          <cell r="BK1697"/>
          <cell r="BL1697" t="str">
            <v>นางสาวพิทยาภรณ์ อินทะบุญ</v>
          </cell>
          <cell r="BM1697">
            <v>0</v>
          </cell>
          <cell r="BN1697"/>
          <cell r="BO1697"/>
          <cell r="BP1697"/>
          <cell r="BQ1697"/>
          <cell r="BR1697"/>
          <cell r="BS1697"/>
          <cell r="BT1697"/>
          <cell r="BU1697"/>
          <cell r="BV1697"/>
          <cell r="BW1697"/>
          <cell r="BX1697"/>
          <cell r="BY1697"/>
          <cell r="BZ1697"/>
          <cell r="CA1697"/>
          <cell r="CB1697"/>
          <cell r="CC1697"/>
          <cell r="CD1697"/>
          <cell r="CE1697"/>
          <cell r="CF1697"/>
          <cell r="CG1697"/>
          <cell r="CH1697"/>
          <cell r="CI1697"/>
          <cell r="CJ1697"/>
          <cell r="CK1697"/>
          <cell r="CL1697"/>
          <cell r="CM1697"/>
          <cell r="CN1697"/>
          <cell r="CO1697"/>
        </row>
        <row r="1698">
          <cell r="B1698">
            <v>2542</v>
          </cell>
          <cell r="C1698">
            <v>1694</v>
          </cell>
          <cell r="D1698"/>
          <cell r="E1698"/>
          <cell r="F1698"/>
          <cell r="G1698">
            <v>800007474581</v>
          </cell>
          <cell r="H1698" t="str">
            <v>นางสาว</v>
          </cell>
          <cell r="I1698" t="str">
            <v>นิตยา</v>
          </cell>
          <cell r="J1698" t="str">
            <v>คำอินต๊ะมูล</v>
          </cell>
          <cell r="K1698" t="str">
            <v>1 5099 00061 10 5</v>
          </cell>
          <cell r="L1698" t="str">
            <v>มหาวิทยาลัยเชียงใหม่</v>
          </cell>
          <cell r="M1698" t="str">
            <v>เชียงใหม่ 2</v>
          </cell>
          <cell r="N1698">
            <v>8</v>
          </cell>
          <cell r="O1698" t="str">
            <v>สินเชื่อโครงการสวัสดิการเงินกู้แก่สมาชิก ช.พ.ค.</v>
          </cell>
          <cell r="P1698" t="str">
            <v>1.บุคคลค้ำประกัน</v>
          </cell>
          <cell r="Q1698"/>
          <cell r="R1698"/>
          <cell r="S1698" t="str">
            <v>จังหวัดเชียงใหม่</v>
          </cell>
          <cell r="T1698" t="str">
            <v>ผบE328</v>
          </cell>
          <cell r="U1698">
            <v>2566</v>
          </cell>
          <cell r="V1698" t="str">
            <v>ผบE720</v>
          </cell>
          <cell r="W1698">
            <v>2566</v>
          </cell>
          <cell r="X1698"/>
          <cell r="Y1698"/>
          <cell r="Z1698"/>
          <cell r="AA1698">
            <v>15</v>
          </cell>
          <cell r="AB1698">
            <v>5</v>
          </cell>
          <cell r="AC1698">
            <v>2566</v>
          </cell>
          <cell r="AD1698"/>
          <cell r="AE1698"/>
          <cell r="AF1698"/>
          <cell r="AG1698"/>
          <cell r="AH1698"/>
          <cell r="AI1698"/>
          <cell r="AJ1698"/>
          <cell r="AK1698"/>
          <cell r="AL1698"/>
          <cell r="AM1698"/>
          <cell r="AN1698"/>
          <cell r="AO1698"/>
          <cell r="AP1698"/>
          <cell r="AQ1698"/>
          <cell r="AR1698"/>
          <cell r="AS1698"/>
          <cell r="AT1698"/>
          <cell r="AU1698"/>
          <cell r="AV1698"/>
          <cell r="AW1698"/>
          <cell r="AX1698"/>
          <cell r="AY1698"/>
          <cell r="AZ1698"/>
          <cell r="BA1698"/>
          <cell r="BB1698"/>
          <cell r="BC1698"/>
          <cell r="BD1698"/>
          <cell r="BE1698"/>
          <cell r="BF1698"/>
          <cell r="BG1698"/>
          <cell r="BH1698"/>
          <cell r="BI1698"/>
          <cell r="BJ1698"/>
          <cell r="BK1698"/>
          <cell r="BL1698" t="str">
            <v>นางสาวนิตยา คำอินต๊ะมูล</v>
          </cell>
          <cell r="BM1698">
            <v>883265010841</v>
          </cell>
          <cell r="BN1698"/>
          <cell r="BO1698"/>
          <cell r="BP1698"/>
          <cell r="BQ1698"/>
          <cell r="BR1698"/>
          <cell r="BS1698"/>
          <cell r="BT1698"/>
          <cell r="BU1698"/>
          <cell r="BV1698"/>
          <cell r="BW1698"/>
          <cell r="BX1698"/>
          <cell r="BY1698"/>
          <cell r="BZ1698"/>
          <cell r="CA1698"/>
          <cell r="CB1698"/>
          <cell r="CC1698"/>
          <cell r="CD1698"/>
          <cell r="CE1698"/>
          <cell r="CF1698"/>
          <cell r="CG1698"/>
          <cell r="CH1698"/>
          <cell r="CI1698"/>
          <cell r="CJ1698"/>
          <cell r="CK1698"/>
          <cell r="CL1698"/>
          <cell r="CM1698"/>
          <cell r="CN1698"/>
          <cell r="CO1698"/>
        </row>
        <row r="1699">
          <cell r="B1699">
            <v>2543</v>
          </cell>
          <cell r="C1699">
            <v>1695</v>
          </cell>
          <cell r="D1699"/>
          <cell r="E1699"/>
          <cell r="F1699"/>
          <cell r="G1699">
            <v>800016818349</v>
          </cell>
          <cell r="H1699" t="str">
            <v>นาง</v>
          </cell>
          <cell r="I1699" t="str">
            <v>อภิญญา</v>
          </cell>
          <cell r="J1699" t="str">
            <v>วิถี</v>
          </cell>
          <cell r="K1699" t="str">
            <v>3 5014 00597 80 3</v>
          </cell>
          <cell r="L1699" t="str">
            <v>มีโชคพลาซ่า</v>
          </cell>
          <cell r="M1699" t="str">
            <v>เชียงใหม่ 2</v>
          </cell>
          <cell r="N1699">
            <v>8</v>
          </cell>
          <cell r="O1699" t="str">
            <v>สินเชื่อเพื่อพัฒนากลุ่มอาชีพ , ลูกหนี้ค่าเบี้ยประกันภัยจ่ายแทน</v>
          </cell>
          <cell r="P1699" t="str">
            <v>1.บุคคลค้ำประกัน</v>
          </cell>
          <cell r="Q1699"/>
          <cell r="R1699"/>
          <cell r="S1699" t="str">
            <v>จังหวัดเชียงใหม่</v>
          </cell>
          <cell r="T1699" t="str">
            <v>ผบE1806</v>
          </cell>
          <cell r="U1699">
            <v>2565</v>
          </cell>
          <cell r="V1699" t="str">
            <v>ผบE152</v>
          </cell>
          <cell r="W1699">
            <v>2566</v>
          </cell>
          <cell r="X1699"/>
          <cell r="Y1699"/>
          <cell r="Z1699"/>
          <cell r="AA1699">
            <v>31</v>
          </cell>
          <cell r="AB1699">
            <v>12</v>
          </cell>
          <cell r="AC1699">
            <v>2566</v>
          </cell>
          <cell r="AD1699"/>
          <cell r="AE1699"/>
          <cell r="AF1699"/>
          <cell r="AG1699"/>
          <cell r="AH1699"/>
          <cell r="AI1699"/>
          <cell r="AJ1699"/>
          <cell r="AK1699"/>
          <cell r="AL1699"/>
          <cell r="AM1699"/>
          <cell r="AN1699"/>
          <cell r="AO1699"/>
          <cell r="AP1699"/>
          <cell r="AQ1699"/>
          <cell r="AR1699"/>
          <cell r="AS1699"/>
          <cell r="AT1699"/>
          <cell r="AU1699"/>
          <cell r="AV1699"/>
          <cell r="AW1699"/>
          <cell r="AX1699"/>
          <cell r="AY1699"/>
          <cell r="AZ1699"/>
          <cell r="BA1699"/>
          <cell r="BB1699"/>
          <cell r="BC1699"/>
          <cell r="BD1699"/>
          <cell r="BE1699"/>
          <cell r="BF1699"/>
          <cell r="BG1699"/>
          <cell r="BH1699"/>
          <cell r="BI1699"/>
          <cell r="BJ1699"/>
          <cell r="BK1699"/>
          <cell r="BL1699" t="str">
            <v>นางอภิญญา วิถี</v>
          </cell>
          <cell r="BM1699">
            <v>883265010699</v>
          </cell>
          <cell r="BN1699"/>
          <cell r="BO1699"/>
          <cell r="BP1699"/>
          <cell r="BQ1699"/>
          <cell r="BR1699"/>
          <cell r="BS1699"/>
          <cell r="BT1699"/>
          <cell r="BU1699"/>
          <cell r="BV1699"/>
          <cell r="BW1699"/>
          <cell r="BX1699"/>
          <cell r="BY1699"/>
          <cell r="BZ1699"/>
          <cell r="CA1699"/>
          <cell r="CB1699"/>
          <cell r="CC1699"/>
          <cell r="CD1699"/>
          <cell r="CE1699"/>
          <cell r="CF1699"/>
          <cell r="CG1699"/>
          <cell r="CH1699"/>
          <cell r="CI1699"/>
          <cell r="CJ1699"/>
          <cell r="CK1699"/>
          <cell r="CL1699"/>
          <cell r="CM1699"/>
          <cell r="CN1699"/>
          <cell r="CO1699"/>
        </row>
        <row r="1700">
          <cell r="B1700">
            <v>2544</v>
          </cell>
          <cell r="C1700">
            <v>1696</v>
          </cell>
          <cell r="D1700"/>
          <cell r="E1700"/>
          <cell r="F1700"/>
          <cell r="G1700">
            <v>800074572929</v>
          </cell>
          <cell r="H1700" t="str">
            <v>นาง</v>
          </cell>
          <cell r="I1700" t="str">
            <v>มะลิวัลย์</v>
          </cell>
          <cell r="J1700" t="str">
            <v>สุวรรณโน</v>
          </cell>
          <cell r="K1700" t="str">
            <v>3 5208 00534 62 0</v>
          </cell>
          <cell r="L1700" t="str">
            <v>เชียงใหม่</v>
          </cell>
          <cell r="M1700" t="str">
            <v>เชียงใหม่ 1</v>
          </cell>
          <cell r="N1700">
            <v>8</v>
          </cell>
          <cell r="O1700" t="str">
            <v>สินเชื่อธนาคารประชาชน</v>
          </cell>
          <cell r="P1700" t="str">
            <v>4.ไม่มีหลักประกัน</v>
          </cell>
          <cell r="Q1700"/>
          <cell r="R1700"/>
          <cell r="S1700" t="str">
            <v>แขวงลำปาง</v>
          </cell>
          <cell r="T1700" t="str">
            <v>ผบE3911</v>
          </cell>
          <cell r="U1700">
            <v>2565</v>
          </cell>
          <cell r="V1700" t="str">
            <v>ผบE4248</v>
          </cell>
          <cell r="W1700">
            <v>2565</v>
          </cell>
          <cell r="X1700">
            <v>28</v>
          </cell>
          <cell r="Y1700">
            <v>11</v>
          </cell>
          <cell r="Z1700">
            <v>2565</v>
          </cell>
          <cell r="AA1700"/>
          <cell r="AB1700"/>
          <cell r="AC1700"/>
          <cell r="AD1700"/>
          <cell r="AE1700"/>
          <cell r="AF1700"/>
          <cell r="AG1700"/>
          <cell r="AH1700"/>
          <cell r="AI1700"/>
          <cell r="AJ1700"/>
          <cell r="AK1700"/>
          <cell r="AL1700"/>
          <cell r="AM1700"/>
          <cell r="AN1700"/>
          <cell r="AO1700"/>
          <cell r="AP1700"/>
          <cell r="AQ1700"/>
          <cell r="AR1700"/>
          <cell r="AS1700"/>
          <cell r="AT1700"/>
          <cell r="AU1700"/>
          <cell r="AV1700"/>
          <cell r="AW1700"/>
          <cell r="AX1700"/>
          <cell r="AY1700"/>
          <cell r="AZ1700"/>
          <cell r="BA1700"/>
          <cell r="BB1700"/>
          <cell r="BC1700"/>
          <cell r="BD1700"/>
          <cell r="BE1700"/>
          <cell r="BF1700"/>
          <cell r="BG1700"/>
          <cell r="BH1700"/>
          <cell r="BI1700"/>
          <cell r="BJ1700"/>
          <cell r="BK1700"/>
          <cell r="BL1700" t="str">
            <v>นางมะลิวัลย์ สุวรรณโน</v>
          </cell>
          <cell r="BM1700">
            <v>883164010388</v>
          </cell>
          <cell r="BN1700"/>
          <cell r="BO1700"/>
          <cell r="BP1700"/>
          <cell r="BQ1700"/>
          <cell r="BR1700" t="str">
            <v>ไม่พบ</v>
          </cell>
          <cell r="BS1700"/>
          <cell r="BT1700"/>
          <cell r="BU1700"/>
          <cell r="BV1700"/>
          <cell r="BW1700"/>
          <cell r="BX1700"/>
          <cell r="BY1700"/>
          <cell r="BZ1700"/>
          <cell r="CA1700"/>
          <cell r="CB1700"/>
          <cell r="CC1700"/>
          <cell r="CD1700"/>
          <cell r="CE1700"/>
          <cell r="CF1700"/>
          <cell r="CG1700"/>
          <cell r="CH1700"/>
          <cell r="CI1700"/>
          <cell r="CJ1700"/>
          <cell r="CK1700"/>
          <cell r="CL1700"/>
          <cell r="CM1700"/>
          <cell r="CN1700"/>
          <cell r="CO1700"/>
        </row>
        <row r="1701">
          <cell r="B1701">
            <v>2545</v>
          </cell>
          <cell r="C1701">
            <v>1697</v>
          </cell>
          <cell r="D1701"/>
          <cell r="E1701"/>
          <cell r="F1701"/>
          <cell r="G1701">
            <v>800068596926</v>
          </cell>
          <cell r="H1701" t="str">
            <v>นางสาว</v>
          </cell>
          <cell r="I1701" t="str">
            <v>ปราณี</v>
          </cell>
          <cell r="J1701" t="str">
            <v>แซ่อึ้ง</v>
          </cell>
          <cell r="K1701" t="str">
            <v>2-6005-00018-79-6</v>
          </cell>
          <cell r="L1701" t="str">
            <v>เชียงใหม่</v>
          </cell>
          <cell r="M1701" t="str">
            <v>เชียงใหม่ 1</v>
          </cell>
          <cell r="N1701">
            <v>8</v>
          </cell>
          <cell r="O1701" t="str">
            <v>สินเชื่อธนาคารประชาชน</v>
          </cell>
          <cell r="P1701" t="str">
            <v>1.บุคคลค้ำประกัน</v>
          </cell>
          <cell r="Q1701"/>
          <cell r="R1701"/>
          <cell r="S1701" t="str">
            <v>แขวงเชียงใหม่</v>
          </cell>
          <cell r="T1701" t="str">
            <v>ผบE2734</v>
          </cell>
          <cell r="U1701">
            <v>2566</v>
          </cell>
          <cell r="V1701" t="str">
            <v>ผบE5669</v>
          </cell>
          <cell r="W1701">
            <v>2566</v>
          </cell>
          <cell r="X1701">
            <v>10</v>
          </cell>
          <cell r="Y1701">
            <v>7</v>
          </cell>
          <cell r="Z1701">
            <v>2566</v>
          </cell>
          <cell r="AA1701"/>
          <cell r="AB1701"/>
          <cell r="AC1701"/>
          <cell r="AD1701"/>
          <cell r="AE1701"/>
          <cell r="AF1701"/>
          <cell r="AG1701"/>
          <cell r="AH1701"/>
          <cell r="AI1701"/>
          <cell r="AJ1701"/>
          <cell r="AK1701"/>
          <cell r="AL1701"/>
          <cell r="AM1701"/>
          <cell r="AN1701"/>
          <cell r="AO1701"/>
          <cell r="AP1701"/>
          <cell r="AQ1701"/>
          <cell r="AR1701"/>
          <cell r="AS1701"/>
          <cell r="AT1701"/>
          <cell r="AU1701"/>
          <cell r="AV1701"/>
          <cell r="AW1701"/>
          <cell r="AX1701"/>
          <cell r="AY1701"/>
          <cell r="AZ1701"/>
          <cell r="BA1701"/>
          <cell r="BB1701"/>
          <cell r="BC1701"/>
          <cell r="BD1701"/>
          <cell r="BE1701"/>
          <cell r="BF1701"/>
          <cell r="BG1701"/>
          <cell r="BH1701"/>
          <cell r="BI1701"/>
          <cell r="BJ1701"/>
          <cell r="BK1701"/>
          <cell r="BL1701" t="str">
            <v>นางสาวปราณี แซ่อึ้ง</v>
          </cell>
          <cell r="BM1701">
            <v>883165010895</v>
          </cell>
          <cell r="BN1701"/>
          <cell r="BO1701"/>
          <cell r="BP1701"/>
          <cell r="BQ1701"/>
          <cell r="BR1701"/>
          <cell r="BS1701"/>
          <cell r="BT1701"/>
          <cell r="BU1701"/>
          <cell r="BV1701"/>
          <cell r="BW1701"/>
          <cell r="BX1701"/>
          <cell r="BY1701"/>
          <cell r="BZ1701"/>
          <cell r="CA1701"/>
          <cell r="CB1701"/>
          <cell r="CC1701"/>
          <cell r="CD1701"/>
          <cell r="CE1701"/>
          <cell r="CF1701"/>
          <cell r="CG1701"/>
          <cell r="CH1701"/>
          <cell r="CI1701"/>
          <cell r="CJ1701"/>
          <cell r="CK1701"/>
          <cell r="CL1701"/>
          <cell r="CM1701"/>
          <cell r="CN1701"/>
          <cell r="CO1701"/>
        </row>
        <row r="1702">
          <cell r="B1702">
            <v>2546</v>
          </cell>
          <cell r="C1702">
            <v>1698</v>
          </cell>
          <cell r="D1702"/>
          <cell r="E1702"/>
          <cell r="F1702"/>
          <cell r="G1702" t="str">
            <v>800081967104 , 800104073112</v>
          </cell>
          <cell r="H1702" t="str">
            <v>นาย</v>
          </cell>
          <cell r="I1702" t="str">
            <v>สมชาย</v>
          </cell>
          <cell r="J1702" t="str">
            <v>กันนะ</v>
          </cell>
          <cell r="K1702" t="str">
            <v>8-5020-73012-08-7</v>
          </cell>
          <cell r="L1702" t="str">
            <v>เม-ญ่า เชียงใหม่</v>
          </cell>
          <cell r="M1702" t="str">
            <v>เชียงใหม่ 1</v>
          </cell>
          <cell r="N1702">
            <v>8</v>
          </cell>
          <cell r="O1702" t="str">
            <v>สินเชื่อธนาคารประชาชน</v>
          </cell>
          <cell r="P1702" t="str">
            <v>1.บุคคลค้ำประกัน</v>
          </cell>
          <cell r="Q1702"/>
          <cell r="R1702"/>
          <cell r="S1702" t="str">
            <v>แขวงเชียงใหม่</v>
          </cell>
          <cell r="T1702" t="str">
            <v>ผบE313</v>
          </cell>
          <cell r="U1702">
            <v>2566</v>
          </cell>
          <cell r="V1702" t="str">
            <v>ผบE2104</v>
          </cell>
          <cell r="W1702">
            <v>2566</v>
          </cell>
          <cell r="X1702">
            <v>18</v>
          </cell>
          <cell r="Y1702">
            <v>4</v>
          </cell>
          <cell r="Z1702">
            <v>2566</v>
          </cell>
          <cell r="AA1702"/>
          <cell r="AB1702"/>
          <cell r="AC1702"/>
          <cell r="AD1702"/>
          <cell r="AE1702"/>
          <cell r="AF1702"/>
          <cell r="AG1702"/>
          <cell r="AH1702"/>
          <cell r="AI1702"/>
          <cell r="AJ1702"/>
          <cell r="AK1702"/>
          <cell r="AL1702"/>
          <cell r="AM1702"/>
          <cell r="AN1702"/>
          <cell r="AO1702"/>
          <cell r="AP1702"/>
          <cell r="AQ1702"/>
          <cell r="AR1702"/>
          <cell r="AS1702"/>
          <cell r="AT1702"/>
          <cell r="AU1702"/>
          <cell r="AV1702"/>
          <cell r="AW1702"/>
          <cell r="AX1702"/>
          <cell r="AY1702"/>
          <cell r="AZ1702"/>
          <cell r="BA1702"/>
          <cell r="BB1702"/>
          <cell r="BC1702"/>
          <cell r="BD1702"/>
          <cell r="BE1702"/>
          <cell r="BF1702"/>
          <cell r="BG1702"/>
          <cell r="BH1702"/>
          <cell r="BI1702"/>
          <cell r="BJ1702"/>
          <cell r="BK1702"/>
          <cell r="BL1702" t="str">
            <v>นายสมชาย กันนะ</v>
          </cell>
          <cell r="BM1702">
            <v>883165010727</v>
          </cell>
          <cell r="BN1702"/>
          <cell r="BO1702"/>
          <cell r="BP1702"/>
          <cell r="BQ1702"/>
          <cell r="BR1702"/>
          <cell r="BS1702"/>
          <cell r="BT1702"/>
          <cell r="BU1702"/>
          <cell r="BV1702"/>
          <cell r="BW1702"/>
          <cell r="BX1702"/>
          <cell r="BY1702"/>
          <cell r="BZ1702"/>
          <cell r="CA1702"/>
          <cell r="CB1702"/>
          <cell r="CC1702"/>
          <cell r="CD1702"/>
          <cell r="CE1702"/>
          <cell r="CF1702"/>
          <cell r="CG1702"/>
          <cell r="CH1702"/>
          <cell r="CI1702"/>
          <cell r="CJ1702"/>
          <cell r="CK1702"/>
          <cell r="CL1702"/>
          <cell r="CM1702"/>
          <cell r="CN1702"/>
          <cell r="CO1702"/>
        </row>
        <row r="1703">
          <cell r="B1703">
            <v>2547</v>
          </cell>
          <cell r="C1703">
            <v>1699</v>
          </cell>
          <cell r="D1703"/>
          <cell r="E1703"/>
          <cell r="F1703"/>
          <cell r="G1703">
            <v>800068029290</v>
          </cell>
          <cell r="H1703" t="str">
            <v>นางสาว</v>
          </cell>
          <cell r="I1703" t="str">
            <v>สุรินดา</v>
          </cell>
          <cell r="J1703" t="str">
            <v>คำคิด</v>
          </cell>
          <cell r="K1703" t="str">
            <v>3-5006-00216-36-5</v>
          </cell>
          <cell r="L1703" t="str">
            <v>เม-ญ่า เชียงใหม่</v>
          </cell>
          <cell r="M1703" t="str">
            <v>เชียงใหม่ 1</v>
          </cell>
          <cell r="N1703">
            <v>8</v>
          </cell>
          <cell r="O1703" t="str">
            <v>สินเชื่อธนาคารประชาชน</v>
          </cell>
          <cell r="P1703" t="str">
            <v>1.บุคคลค้ำประกัน</v>
          </cell>
          <cell r="Q1703"/>
          <cell r="R1703"/>
          <cell r="S1703" t="str">
            <v>แขวงเชียงดาว</v>
          </cell>
          <cell r="T1703" t="str">
            <v>ผบE44</v>
          </cell>
          <cell r="U1703">
            <v>2566</v>
          </cell>
          <cell r="V1703" t="str">
            <v>ผบE145</v>
          </cell>
          <cell r="W1703">
            <v>2566</v>
          </cell>
          <cell r="X1703">
            <v>21</v>
          </cell>
          <cell r="Y1703">
            <v>2</v>
          </cell>
          <cell r="Z1703">
            <v>2566</v>
          </cell>
          <cell r="AA1703"/>
          <cell r="AB1703"/>
          <cell r="AC1703"/>
          <cell r="AD1703"/>
          <cell r="AE1703"/>
          <cell r="AF1703"/>
          <cell r="AG1703"/>
          <cell r="AH1703"/>
          <cell r="AI1703"/>
          <cell r="AJ1703"/>
          <cell r="AK1703"/>
          <cell r="AL1703"/>
          <cell r="AM1703"/>
          <cell r="AN1703"/>
          <cell r="AO1703"/>
          <cell r="AP1703"/>
          <cell r="AQ1703"/>
          <cell r="AR1703"/>
          <cell r="AS1703"/>
          <cell r="AT1703"/>
          <cell r="AU1703"/>
          <cell r="AV1703"/>
          <cell r="AW1703"/>
          <cell r="AX1703"/>
          <cell r="AY1703"/>
          <cell r="AZ1703"/>
          <cell r="BA1703"/>
          <cell r="BB1703"/>
          <cell r="BC1703"/>
          <cell r="BD1703"/>
          <cell r="BE1703"/>
          <cell r="BF1703"/>
          <cell r="BG1703"/>
          <cell r="BH1703"/>
          <cell r="BI1703"/>
          <cell r="BJ1703"/>
          <cell r="BK1703"/>
          <cell r="BL1703" t="str">
            <v>นางสาวสุรินดา คำคิด</v>
          </cell>
          <cell r="BM1703">
            <v>883165010725</v>
          </cell>
          <cell r="BN1703"/>
          <cell r="BO1703"/>
          <cell r="BP1703"/>
          <cell r="BQ1703"/>
          <cell r="BR1703"/>
          <cell r="BS1703"/>
          <cell r="BT1703"/>
          <cell r="BU1703"/>
          <cell r="BV1703"/>
          <cell r="BW1703"/>
          <cell r="BX1703"/>
          <cell r="BY1703"/>
          <cell r="BZ1703"/>
          <cell r="CA1703"/>
          <cell r="CB1703"/>
          <cell r="CC1703"/>
          <cell r="CD1703"/>
          <cell r="CE1703"/>
          <cell r="CF1703"/>
          <cell r="CG1703"/>
          <cell r="CH1703"/>
          <cell r="CI1703"/>
          <cell r="CJ1703"/>
          <cell r="CK1703"/>
          <cell r="CL1703"/>
          <cell r="CM1703"/>
          <cell r="CN1703"/>
          <cell r="CO1703"/>
        </row>
        <row r="1704">
          <cell r="B1704">
            <v>2548</v>
          </cell>
          <cell r="C1704">
            <v>1700</v>
          </cell>
          <cell r="D1704"/>
          <cell r="E1704"/>
          <cell r="F1704"/>
          <cell r="G1704">
            <v>800097273851</v>
          </cell>
          <cell r="H1704" t="str">
            <v>นางสาว</v>
          </cell>
          <cell r="I1704" t="str">
            <v>กมลชนก</v>
          </cell>
          <cell r="J1704" t="str">
            <v>คำพลอย</v>
          </cell>
          <cell r="K1704" t="str">
            <v>1-7798-00149-75-1</v>
          </cell>
          <cell r="L1704" t="str">
            <v>ถนนทิพย์เนตร</v>
          </cell>
          <cell r="M1704" t="str">
            <v>เชียงใหม่ 1</v>
          </cell>
          <cell r="N1704">
            <v>8</v>
          </cell>
          <cell r="O1704" t="str">
            <v>สินเชื่อธนาคารประชาชน</v>
          </cell>
          <cell r="P1704" t="str">
            <v>1.บุคคลค้ำประกัน</v>
          </cell>
          <cell r="Q1704"/>
          <cell r="R1704"/>
          <cell r="S1704" t="str">
            <v>แขวงเชียงดาว</v>
          </cell>
          <cell r="T1704" t="str">
            <v>ผบE925</v>
          </cell>
          <cell r="U1704">
            <v>2565</v>
          </cell>
          <cell r="V1704" t="str">
            <v>ผบE21</v>
          </cell>
          <cell r="W1704">
            <v>2566</v>
          </cell>
          <cell r="X1704">
            <v>16</v>
          </cell>
          <cell r="Y1704">
            <v>1</v>
          </cell>
          <cell r="Z1704">
            <v>2566</v>
          </cell>
          <cell r="AA1704"/>
          <cell r="AB1704"/>
          <cell r="AC1704"/>
          <cell r="AD1704"/>
          <cell r="AE1704"/>
          <cell r="AF1704"/>
          <cell r="AG1704"/>
          <cell r="AH1704"/>
          <cell r="AI1704"/>
          <cell r="AJ1704"/>
          <cell r="AK1704"/>
          <cell r="AL1704"/>
          <cell r="AM1704"/>
          <cell r="AN1704"/>
          <cell r="AO1704"/>
          <cell r="AP1704"/>
          <cell r="AQ1704"/>
          <cell r="AR1704"/>
          <cell r="AS1704"/>
          <cell r="AT1704"/>
          <cell r="AU1704"/>
          <cell r="AV1704"/>
          <cell r="AW1704"/>
          <cell r="AX1704"/>
          <cell r="AY1704"/>
          <cell r="AZ1704"/>
          <cell r="BA1704"/>
          <cell r="BB1704"/>
          <cell r="BC1704"/>
          <cell r="BD1704"/>
          <cell r="BE1704"/>
          <cell r="BF1704"/>
          <cell r="BG1704"/>
          <cell r="BH1704"/>
          <cell r="BI1704"/>
          <cell r="BJ1704"/>
          <cell r="BK1704"/>
          <cell r="BL1704" t="str">
            <v>นางสาวกมลชนก คำพลอย</v>
          </cell>
          <cell r="BM1704">
            <v>883165010420</v>
          </cell>
          <cell r="BN1704"/>
          <cell r="BO1704"/>
          <cell r="BP1704"/>
          <cell r="BQ1704"/>
          <cell r="BR1704"/>
          <cell r="BS1704"/>
          <cell r="BT1704"/>
          <cell r="BU1704"/>
          <cell r="BV1704"/>
          <cell r="BW1704"/>
          <cell r="BX1704"/>
          <cell r="BY1704"/>
          <cell r="BZ1704"/>
          <cell r="CA1704"/>
          <cell r="CB1704"/>
          <cell r="CC1704"/>
          <cell r="CD1704"/>
          <cell r="CE1704"/>
          <cell r="CF1704"/>
          <cell r="CG1704"/>
          <cell r="CH1704"/>
          <cell r="CI1704"/>
          <cell r="CJ1704"/>
          <cell r="CK1704"/>
          <cell r="CL1704"/>
          <cell r="CM1704"/>
          <cell r="CN1704"/>
          <cell r="CO1704"/>
        </row>
        <row r="1705">
          <cell r="B1705">
            <v>2549</v>
          </cell>
          <cell r="C1705">
            <v>1701</v>
          </cell>
          <cell r="D1705"/>
          <cell r="E1705"/>
          <cell r="F1705"/>
          <cell r="G1705">
            <v>800022192796</v>
          </cell>
          <cell r="H1705" t="str">
            <v>นาย</v>
          </cell>
          <cell r="I1705" t="str">
            <v>ศักดา</v>
          </cell>
          <cell r="J1705" t="str">
            <v>วงศ์ตระกูลโลหะ</v>
          </cell>
          <cell r="K1705" t="str">
            <v>3-1005-01561-66-1</v>
          </cell>
          <cell r="L1705" t="str">
            <v>เซ็นทรัล แอร์พอร์ต พลาซ่า เชียงใหม่</v>
          </cell>
          <cell r="M1705" t="str">
            <v>เชียงใหม่ 1</v>
          </cell>
          <cell r="N1705">
            <v>8</v>
          </cell>
          <cell r="O1705" t="str">
            <v>สินเชื่อธนาคารประชาชน</v>
          </cell>
          <cell r="P1705" t="str">
            <v>1.บุคคลค้ำประกัน</v>
          </cell>
          <cell r="Q1705"/>
          <cell r="R1705"/>
          <cell r="S1705" t="str">
            <v>แขวงเชียงใหม่</v>
          </cell>
          <cell r="T1705" t="str">
            <v>ผบ4732</v>
          </cell>
          <cell r="U1705">
            <v>2561</v>
          </cell>
          <cell r="V1705" t="str">
            <v>ผบ5963</v>
          </cell>
          <cell r="W1705">
            <v>2561</v>
          </cell>
          <cell r="X1705">
            <v>3</v>
          </cell>
          <cell r="Y1705">
            <v>7</v>
          </cell>
          <cell r="Z1705">
            <v>2561</v>
          </cell>
          <cell r="AA1705"/>
          <cell r="AB1705"/>
          <cell r="AC1705"/>
          <cell r="AD1705"/>
          <cell r="AE1705"/>
          <cell r="AF1705"/>
          <cell r="AG1705"/>
          <cell r="AH1705"/>
          <cell r="AI1705"/>
          <cell r="AJ1705"/>
          <cell r="AK1705"/>
          <cell r="AL1705"/>
          <cell r="AM1705"/>
          <cell r="AN1705"/>
          <cell r="AO1705"/>
          <cell r="AP1705"/>
          <cell r="AQ1705"/>
          <cell r="AR1705"/>
          <cell r="AS1705"/>
          <cell r="AT1705"/>
          <cell r="AU1705"/>
          <cell r="AV1705"/>
          <cell r="AW1705"/>
          <cell r="AX1705"/>
          <cell r="AY1705"/>
          <cell r="AZ1705"/>
          <cell r="BA1705"/>
          <cell r="BB1705"/>
          <cell r="BC1705"/>
          <cell r="BD1705"/>
          <cell r="BE1705"/>
          <cell r="BF1705"/>
          <cell r="BG1705"/>
          <cell r="BH1705"/>
          <cell r="BI1705"/>
          <cell r="BJ1705"/>
          <cell r="BK1705"/>
          <cell r="BL1705" t="str">
            <v>นายศักดา วงศ์ตระกูลโลหะ</v>
          </cell>
          <cell r="BM1705">
            <v>0</v>
          </cell>
          <cell r="BN1705"/>
          <cell r="BO1705"/>
          <cell r="BP1705"/>
          <cell r="BQ1705"/>
          <cell r="BR1705"/>
          <cell r="BS1705"/>
          <cell r="BT1705"/>
          <cell r="BU1705"/>
          <cell r="BV1705"/>
          <cell r="BW1705"/>
          <cell r="BX1705"/>
          <cell r="BY1705"/>
          <cell r="BZ1705"/>
          <cell r="CA1705"/>
          <cell r="CB1705"/>
          <cell r="CC1705"/>
          <cell r="CD1705"/>
          <cell r="CE1705"/>
          <cell r="CF1705"/>
          <cell r="CG1705"/>
          <cell r="CH1705"/>
          <cell r="CI1705"/>
          <cell r="CJ1705"/>
          <cell r="CK1705"/>
          <cell r="CL1705"/>
          <cell r="CM1705"/>
          <cell r="CN1705"/>
          <cell r="CO1705"/>
        </row>
        <row r="1706">
          <cell r="B1706">
            <v>2550</v>
          </cell>
          <cell r="C1706">
            <v>1702</v>
          </cell>
          <cell r="D1706"/>
          <cell r="E1706"/>
          <cell r="F1706"/>
          <cell r="G1706">
            <v>800080508545</v>
          </cell>
          <cell r="H1706" t="str">
            <v>นาย</v>
          </cell>
          <cell r="I1706" t="str">
            <v xml:space="preserve">วรวิทย์ </v>
          </cell>
          <cell r="J1706" t="str">
            <v>จอมเดช</v>
          </cell>
          <cell r="K1706" t="str">
            <v>1-5007-00154-06-3</v>
          </cell>
          <cell r="L1706" t="str">
            <v>เม-ญ่า เชียงใหม่</v>
          </cell>
          <cell r="M1706" t="str">
            <v>เชียงใหม่ 1</v>
          </cell>
          <cell r="N1706">
            <v>8</v>
          </cell>
          <cell r="O1706" t="str">
            <v>สินเชื่อธนาคารประชาชน</v>
          </cell>
          <cell r="P1706" t="str">
            <v>1.บุคคลค้ำประกัน</v>
          </cell>
          <cell r="Q1706"/>
          <cell r="R1706"/>
          <cell r="S1706" t="str">
            <v>แขวงเชียงดาว</v>
          </cell>
          <cell r="T1706" t="str">
            <v>ผบE924</v>
          </cell>
          <cell r="U1706">
            <v>2565</v>
          </cell>
          <cell r="V1706" t="str">
            <v>ผบE20</v>
          </cell>
          <cell r="W1706">
            <v>2566</v>
          </cell>
          <cell r="X1706">
            <v>16</v>
          </cell>
          <cell r="Y1706">
            <v>1</v>
          </cell>
          <cell r="Z1706">
            <v>2566</v>
          </cell>
          <cell r="AA1706"/>
          <cell r="AB1706"/>
          <cell r="AC1706"/>
          <cell r="AD1706"/>
          <cell r="AE1706"/>
          <cell r="AF1706"/>
          <cell r="AG1706"/>
          <cell r="AH1706"/>
          <cell r="AI1706"/>
          <cell r="AJ1706"/>
          <cell r="AK1706"/>
          <cell r="AL1706"/>
          <cell r="AM1706"/>
          <cell r="AN1706"/>
          <cell r="AO1706"/>
          <cell r="AP1706"/>
          <cell r="AQ1706"/>
          <cell r="AR1706"/>
          <cell r="AS1706"/>
          <cell r="AT1706"/>
          <cell r="AU1706"/>
          <cell r="AV1706"/>
          <cell r="AW1706"/>
          <cell r="AX1706"/>
          <cell r="AY1706"/>
          <cell r="AZ1706"/>
          <cell r="BA1706"/>
          <cell r="BB1706"/>
          <cell r="BC1706"/>
          <cell r="BD1706"/>
          <cell r="BE1706"/>
          <cell r="BF1706"/>
          <cell r="BG1706"/>
          <cell r="BH1706"/>
          <cell r="BI1706"/>
          <cell r="BJ1706"/>
          <cell r="BK1706"/>
          <cell r="BL1706" t="str">
            <v>นายวรวิทย์  จอมเดช</v>
          </cell>
          <cell r="BM1706">
            <v>883165010728</v>
          </cell>
          <cell r="BN1706"/>
          <cell r="BO1706"/>
          <cell r="BP1706"/>
          <cell r="BQ1706"/>
          <cell r="BR1706"/>
          <cell r="BS1706"/>
          <cell r="BT1706"/>
          <cell r="BU1706"/>
          <cell r="BV1706"/>
          <cell r="BW1706"/>
          <cell r="BX1706"/>
          <cell r="BY1706"/>
          <cell r="BZ1706"/>
          <cell r="CA1706"/>
          <cell r="CB1706"/>
          <cell r="CC1706"/>
          <cell r="CD1706"/>
          <cell r="CE1706"/>
          <cell r="CF1706"/>
          <cell r="CG1706"/>
          <cell r="CH1706"/>
          <cell r="CI1706"/>
          <cell r="CJ1706"/>
          <cell r="CK1706"/>
          <cell r="CL1706"/>
          <cell r="CM1706"/>
          <cell r="CN1706"/>
          <cell r="CO1706"/>
        </row>
        <row r="1707">
          <cell r="B1707">
            <v>2551</v>
          </cell>
          <cell r="C1707">
            <v>1703</v>
          </cell>
          <cell r="D1707"/>
          <cell r="E1707"/>
          <cell r="F1707"/>
          <cell r="G1707">
            <v>800035524340</v>
          </cell>
          <cell r="H1707" t="str">
            <v>นาย</v>
          </cell>
          <cell r="I1707" t="str">
            <v>พงศ์กร</v>
          </cell>
          <cell r="J1707" t="str">
            <v>กันทวี</v>
          </cell>
          <cell r="K1707" t="str">
            <v>3-5019-00591-95-2</v>
          </cell>
          <cell r="L1707" t="str">
            <v>หนองหอย</v>
          </cell>
          <cell r="M1707" t="str">
            <v>เชียงใหม่ 1</v>
          </cell>
          <cell r="N1707">
            <v>8</v>
          </cell>
          <cell r="O1707" t="str">
            <v>สินเชื่อธนาคารประชาชน</v>
          </cell>
          <cell r="P1707" t="str">
            <v>1.บุคคลค้ำประกัน</v>
          </cell>
          <cell r="Q1707"/>
          <cell r="R1707"/>
          <cell r="S1707" t="str">
            <v>แขวงเชียงใหม่</v>
          </cell>
          <cell r="T1707" t="str">
            <v>ผบE3671</v>
          </cell>
          <cell r="U1707">
            <v>2566</v>
          </cell>
          <cell r="V1707" t="str">
            <v>ผบE5708</v>
          </cell>
          <cell r="W1707">
            <v>2566</v>
          </cell>
          <cell r="X1707">
            <v>10</v>
          </cell>
          <cell r="Y1707">
            <v>7</v>
          </cell>
          <cell r="Z1707">
            <v>2566</v>
          </cell>
          <cell r="AA1707"/>
          <cell r="AB1707"/>
          <cell r="AC1707"/>
          <cell r="AD1707"/>
          <cell r="AE1707"/>
          <cell r="AF1707"/>
          <cell r="AG1707"/>
          <cell r="AH1707"/>
          <cell r="AI1707"/>
          <cell r="AJ1707"/>
          <cell r="AK1707"/>
          <cell r="AL1707"/>
          <cell r="AM1707"/>
          <cell r="AN1707"/>
          <cell r="AO1707"/>
          <cell r="AP1707"/>
          <cell r="AQ1707"/>
          <cell r="AR1707"/>
          <cell r="AS1707"/>
          <cell r="AT1707"/>
          <cell r="AU1707"/>
          <cell r="AV1707"/>
          <cell r="AW1707"/>
          <cell r="AX1707"/>
          <cell r="AY1707"/>
          <cell r="AZ1707"/>
          <cell r="BA1707"/>
          <cell r="BB1707"/>
          <cell r="BC1707"/>
          <cell r="BD1707"/>
          <cell r="BE1707"/>
          <cell r="BF1707"/>
          <cell r="BG1707"/>
          <cell r="BH1707"/>
          <cell r="BI1707"/>
          <cell r="BJ1707"/>
          <cell r="BK1707"/>
          <cell r="BL1707" t="str">
            <v>นายพงศ์กร กันทวี</v>
          </cell>
          <cell r="BM1707">
            <v>823561010050</v>
          </cell>
          <cell r="BN1707"/>
          <cell r="BO1707"/>
          <cell r="BP1707"/>
          <cell r="BQ1707"/>
          <cell r="BR1707"/>
          <cell r="BS1707"/>
          <cell r="BT1707"/>
          <cell r="BU1707"/>
          <cell r="BV1707"/>
          <cell r="BW1707"/>
          <cell r="BX1707"/>
          <cell r="BY1707"/>
          <cell r="BZ1707"/>
          <cell r="CA1707"/>
          <cell r="CB1707"/>
          <cell r="CC1707"/>
          <cell r="CD1707"/>
          <cell r="CE1707"/>
          <cell r="CF1707"/>
          <cell r="CG1707"/>
          <cell r="CH1707"/>
          <cell r="CI1707"/>
          <cell r="CJ1707"/>
          <cell r="CK1707"/>
          <cell r="CL1707"/>
          <cell r="CM1707"/>
          <cell r="CN1707"/>
          <cell r="CO1707"/>
        </row>
        <row r="1708">
          <cell r="B1708">
            <v>2552</v>
          </cell>
          <cell r="C1708">
            <v>1704</v>
          </cell>
          <cell r="D1708"/>
          <cell r="E1708"/>
          <cell r="F1708"/>
          <cell r="G1708">
            <v>800100843716</v>
          </cell>
          <cell r="H1708" t="str">
            <v>นาย</v>
          </cell>
          <cell r="I1708" t="str">
            <v>ไชยากร</v>
          </cell>
          <cell r="J1708" t="str">
            <v>ธารสุขวงศ์ไชย</v>
          </cell>
          <cell r="K1708" t="str">
            <v>5-5104-00009-22-2</v>
          </cell>
          <cell r="L1708" t="str">
            <v>เม-ญ่า เชียงใหม่</v>
          </cell>
          <cell r="M1708" t="str">
            <v>เชียงใหม่ 1</v>
          </cell>
          <cell r="N1708">
            <v>8</v>
          </cell>
          <cell r="O1708" t="str">
            <v>สินเชื่อธนาคารประชาชน</v>
          </cell>
          <cell r="P1708" t="str">
            <v>1.บุคคลค้ำประกัน</v>
          </cell>
          <cell r="Q1708"/>
          <cell r="R1708"/>
          <cell r="S1708" t="str">
            <v>จังหวัดลำพูน</v>
          </cell>
          <cell r="T1708" t="str">
            <v>ผบE929</v>
          </cell>
          <cell r="U1708">
            <v>2566</v>
          </cell>
          <cell r="V1708" t="str">
            <v>ผบE1556</v>
          </cell>
          <cell r="W1708">
            <v>2566</v>
          </cell>
          <cell r="X1708">
            <v>6</v>
          </cell>
          <cell r="Y1708">
            <v>6</v>
          </cell>
          <cell r="Z1708">
            <v>2566</v>
          </cell>
          <cell r="AA1708"/>
          <cell r="AB1708"/>
          <cell r="AC1708"/>
          <cell r="AD1708"/>
          <cell r="AE1708"/>
          <cell r="AF1708"/>
          <cell r="AG1708"/>
          <cell r="AH1708"/>
          <cell r="AI1708"/>
          <cell r="AJ1708"/>
          <cell r="AK1708"/>
          <cell r="AL1708"/>
          <cell r="AM1708"/>
          <cell r="AN1708"/>
          <cell r="AO1708"/>
          <cell r="AP1708"/>
          <cell r="AQ1708"/>
          <cell r="AR1708"/>
          <cell r="AS1708"/>
          <cell r="AT1708"/>
          <cell r="AU1708"/>
          <cell r="AV1708"/>
          <cell r="AW1708"/>
          <cell r="AX1708"/>
          <cell r="AY1708"/>
          <cell r="AZ1708"/>
          <cell r="BA1708"/>
          <cell r="BB1708"/>
          <cell r="BC1708"/>
          <cell r="BD1708"/>
          <cell r="BE1708"/>
          <cell r="BF1708"/>
          <cell r="BG1708"/>
          <cell r="BH1708"/>
          <cell r="BI1708"/>
          <cell r="BJ1708"/>
          <cell r="BK1708"/>
          <cell r="BL1708" t="str">
            <v>นายไชยากร ธารสุขวงศ์ไชย</v>
          </cell>
          <cell r="BM1708">
            <v>883165010726</v>
          </cell>
          <cell r="BN1708"/>
          <cell r="BO1708"/>
          <cell r="BP1708"/>
          <cell r="BQ1708"/>
          <cell r="BR1708"/>
          <cell r="BS1708"/>
          <cell r="BT1708"/>
          <cell r="BU1708"/>
          <cell r="BV1708"/>
          <cell r="BW1708"/>
          <cell r="BX1708"/>
          <cell r="BY1708"/>
          <cell r="BZ1708"/>
          <cell r="CA1708"/>
          <cell r="CB1708"/>
          <cell r="CC1708"/>
          <cell r="CD1708"/>
          <cell r="CE1708"/>
          <cell r="CF1708"/>
          <cell r="CG1708"/>
          <cell r="CH1708"/>
          <cell r="CI1708"/>
          <cell r="CJ1708"/>
          <cell r="CK1708"/>
          <cell r="CL1708"/>
          <cell r="CM1708"/>
          <cell r="CN1708"/>
          <cell r="CO1708"/>
        </row>
        <row r="1709">
          <cell r="B1709">
            <v>2553</v>
          </cell>
          <cell r="C1709">
            <v>1705</v>
          </cell>
          <cell r="D1709"/>
          <cell r="E1709"/>
          <cell r="F1709"/>
          <cell r="G1709">
            <v>800099713771</v>
          </cell>
          <cell r="H1709" t="str">
            <v>นางสาว</v>
          </cell>
          <cell r="I1709" t="str">
            <v>เอมสิรินันท์</v>
          </cell>
          <cell r="J1709" t="str">
            <v>ท่าทาง</v>
          </cell>
          <cell r="K1709" t="str">
            <v>3-5405-00283-76-1</v>
          </cell>
          <cell r="L1709" t="str">
            <v>เชียงใหม่</v>
          </cell>
          <cell r="M1709" t="str">
            <v>เชียงใหม่ 1</v>
          </cell>
          <cell r="N1709">
            <v>8</v>
          </cell>
          <cell r="O1709" t="str">
            <v>สินเชื่อธนาคารประชาชน</v>
          </cell>
          <cell r="P1709" t="str">
            <v>4.ไม่มีหลักประกัน</v>
          </cell>
          <cell r="Q1709"/>
          <cell r="R1709"/>
          <cell r="S1709" t="str">
            <v>จังหวัดแพร่</v>
          </cell>
          <cell r="T1709" t="str">
            <v>ผบE3203</v>
          </cell>
          <cell r="U1709">
            <v>2565</v>
          </cell>
          <cell r="V1709" t="str">
            <v>ผบE55</v>
          </cell>
          <cell r="W1709">
            <v>2566</v>
          </cell>
          <cell r="X1709">
            <v>16</v>
          </cell>
          <cell r="Y1709">
            <v>1</v>
          </cell>
          <cell r="Z1709">
            <v>2566</v>
          </cell>
          <cell r="AA1709"/>
          <cell r="AB1709"/>
          <cell r="AC1709"/>
          <cell r="AD1709"/>
          <cell r="AE1709"/>
          <cell r="AF1709"/>
          <cell r="AG1709"/>
          <cell r="AH1709"/>
          <cell r="AI1709"/>
          <cell r="AJ1709"/>
          <cell r="AK1709"/>
          <cell r="AL1709"/>
          <cell r="AM1709"/>
          <cell r="AN1709"/>
          <cell r="AO1709"/>
          <cell r="AP1709"/>
          <cell r="AQ1709"/>
          <cell r="AR1709"/>
          <cell r="AS1709"/>
          <cell r="AT1709"/>
          <cell r="AU1709"/>
          <cell r="AV1709"/>
          <cell r="AW1709"/>
          <cell r="AX1709"/>
          <cell r="AY1709"/>
          <cell r="AZ1709"/>
          <cell r="BA1709"/>
          <cell r="BB1709"/>
          <cell r="BC1709"/>
          <cell r="BD1709"/>
          <cell r="BE1709"/>
          <cell r="BF1709"/>
          <cell r="BG1709"/>
          <cell r="BH1709"/>
          <cell r="BI1709"/>
          <cell r="BJ1709"/>
          <cell r="BK1709"/>
          <cell r="BL1709" t="str">
            <v>นางสาวเอมสิรินันท์ ท่าทาง</v>
          </cell>
          <cell r="BM1709">
            <v>883165010114</v>
          </cell>
          <cell r="BN1709"/>
          <cell r="BO1709"/>
          <cell r="BP1709"/>
          <cell r="BQ1709"/>
          <cell r="BR1709"/>
          <cell r="BS1709"/>
          <cell r="BT1709"/>
          <cell r="BU1709"/>
          <cell r="BV1709"/>
          <cell r="BW1709"/>
          <cell r="BX1709"/>
          <cell r="BY1709"/>
          <cell r="BZ1709"/>
          <cell r="CA1709"/>
          <cell r="CB1709"/>
          <cell r="CC1709"/>
          <cell r="CD1709"/>
          <cell r="CE1709"/>
          <cell r="CF1709"/>
          <cell r="CG1709"/>
          <cell r="CH1709"/>
          <cell r="CI1709"/>
          <cell r="CJ1709"/>
          <cell r="CK1709"/>
          <cell r="CL1709"/>
          <cell r="CM1709"/>
          <cell r="CN1709"/>
          <cell r="CO1709"/>
        </row>
        <row r="1710">
          <cell r="B1710">
            <v>2554</v>
          </cell>
          <cell r="C1710">
            <v>1706</v>
          </cell>
          <cell r="D1710"/>
          <cell r="E1710"/>
          <cell r="F1710"/>
          <cell r="G1710">
            <v>800038279306</v>
          </cell>
          <cell r="H1710" t="str">
            <v>นาย</v>
          </cell>
          <cell r="I1710" t="str">
            <v>ประดิษฐ์</v>
          </cell>
          <cell r="J1710" t="str">
            <v>สรตา</v>
          </cell>
          <cell r="K1710" t="str">
            <v>3-5017-00111-56-6</v>
          </cell>
          <cell r="L1710" t="str">
            <v>ดอยเต่า</v>
          </cell>
          <cell r="M1710" t="str">
            <v>เชียงใหม่ 3</v>
          </cell>
          <cell r="N1710">
            <v>8</v>
          </cell>
          <cell r="O1710" t="str">
            <v>สินเชื่อธนาคารประชาชน</v>
          </cell>
          <cell r="P1710" t="str">
            <v>1.บุคคลค้ำประกัน</v>
          </cell>
          <cell r="Q1710"/>
          <cell r="R1710"/>
          <cell r="S1710" t="str">
            <v>จังหวัดฮอด</v>
          </cell>
          <cell r="T1710" t="str">
            <v>ผบE708</v>
          </cell>
          <cell r="U1710">
            <v>2566</v>
          </cell>
          <cell r="V1710" t="str">
            <v>ผบE908</v>
          </cell>
          <cell r="W1710">
            <v>2566</v>
          </cell>
          <cell r="X1710"/>
          <cell r="Y1710"/>
          <cell r="Z1710"/>
          <cell r="AA1710">
            <v>26</v>
          </cell>
          <cell r="AB1710">
            <v>7</v>
          </cell>
          <cell r="AC1710">
            <v>2566</v>
          </cell>
          <cell r="AD1710"/>
          <cell r="AE1710"/>
          <cell r="AF1710"/>
          <cell r="AG1710"/>
          <cell r="AH1710"/>
          <cell r="AI1710"/>
          <cell r="AJ1710"/>
          <cell r="AK1710"/>
          <cell r="AL1710"/>
          <cell r="AM1710"/>
          <cell r="AN1710"/>
          <cell r="AO1710"/>
          <cell r="AP1710"/>
          <cell r="AQ1710"/>
          <cell r="AR1710"/>
          <cell r="AS1710"/>
          <cell r="AT1710"/>
          <cell r="AU1710"/>
          <cell r="AV1710"/>
          <cell r="AW1710"/>
          <cell r="AX1710"/>
          <cell r="AY1710"/>
          <cell r="AZ1710"/>
          <cell r="BA1710"/>
          <cell r="BB1710"/>
          <cell r="BC1710"/>
          <cell r="BD1710"/>
          <cell r="BE1710"/>
          <cell r="BF1710"/>
          <cell r="BG1710"/>
          <cell r="BH1710"/>
          <cell r="BI1710"/>
          <cell r="BJ1710"/>
          <cell r="BK1710"/>
          <cell r="BL1710" t="str">
            <v>นายประดิษฐ์ สรตา</v>
          </cell>
          <cell r="BM1710">
            <v>888166010127</v>
          </cell>
          <cell r="BN1710"/>
          <cell r="BO1710"/>
          <cell r="BP1710"/>
          <cell r="BQ1710"/>
          <cell r="BR1710"/>
          <cell r="BS1710"/>
          <cell r="BT1710"/>
          <cell r="BU1710"/>
          <cell r="BV1710"/>
          <cell r="BW1710"/>
          <cell r="BX1710"/>
          <cell r="BY1710"/>
          <cell r="BZ1710"/>
          <cell r="CA1710"/>
          <cell r="CB1710"/>
          <cell r="CC1710"/>
          <cell r="CD1710"/>
          <cell r="CE1710"/>
          <cell r="CF1710"/>
          <cell r="CG1710"/>
          <cell r="CH1710"/>
          <cell r="CI1710"/>
          <cell r="CJ1710"/>
          <cell r="CK1710"/>
          <cell r="CL1710"/>
          <cell r="CM1710"/>
          <cell r="CN1710"/>
          <cell r="CO1710"/>
        </row>
        <row r="1711">
          <cell r="B1711">
            <v>2555</v>
          </cell>
          <cell r="C1711">
            <v>1707</v>
          </cell>
          <cell r="D1711"/>
          <cell r="E1711"/>
          <cell r="F1711"/>
          <cell r="G1711">
            <v>800091067259</v>
          </cell>
          <cell r="H1711" t="str">
            <v>นาย</v>
          </cell>
          <cell r="I1711" t="str">
            <v>ประจักษ์</v>
          </cell>
          <cell r="J1711" t="str">
            <v>แก้วจันทร์</v>
          </cell>
          <cell r="K1711" t="str">
            <v>3-5017-00208-35-7</v>
          </cell>
          <cell r="L1711" t="str">
            <v>ดอยเต่า</v>
          </cell>
          <cell r="M1711" t="str">
            <v>เชียงใหม่ 3</v>
          </cell>
          <cell r="N1711">
            <v>8</v>
          </cell>
          <cell r="O1711" t="str">
            <v>สินเชื่อธนาคารประชาชน</v>
          </cell>
          <cell r="P1711" t="str">
            <v>1.บุคคลค้ำประกัน</v>
          </cell>
          <cell r="Q1711"/>
          <cell r="R1711"/>
          <cell r="S1711" t="str">
            <v>จังหวัดฮอด</v>
          </cell>
          <cell r="T1711" t="str">
            <v>ผบE709</v>
          </cell>
          <cell r="U1711">
            <v>2566</v>
          </cell>
          <cell r="V1711" t="str">
            <v>ผบE909</v>
          </cell>
          <cell r="W1711">
            <v>2566</v>
          </cell>
          <cell r="X1711"/>
          <cell r="Y1711"/>
          <cell r="Z1711"/>
          <cell r="AA1711">
            <v>26</v>
          </cell>
          <cell r="AB1711">
            <v>7</v>
          </cell>
          <cell r="AC1711">
            <v>2566</v>
          </cell>
          <cell r="AD1711"/>
          <cell r="AE1711"/>
          <cell r="AF1711"/>
          <cell r="AG1711"/>
          <cell r="AH1711"/>
          <cell r="AI1711"/>
          <cell r="AJ1711"/>
          <cell r="AK1711"/>
          <cell r="AL1711"/>
          <cell r="AM1711"/>
          <cell r="AN1711"/>
          <cell r="AO1711"/>
          <cell r="AP1711"/>
          <cell r="AQ1711"/>
          <cell r="AR1711"/>
          <cell r="AS1711"/>
          <cell r="AT1711"/>
          <cell r="AU1711"/>
          <cell r="AV1711"/>
          <cell r="AW1711"/>
          <cell r="AX1711"/>
          <cell r="AY1711"/>
          <cell r="AZ1711"/>
          <cell r="BA1711"/>
          <cell r="BB1711"/>
          <cell r="BC1711"/>
          <cell r="BD1711"/>
          <cell r="BE1711"/>
          <cell r="BF1711"/>
          <cell r="BG1711"/>
          <cell r="BH1711"/>
          <cell r="BI1711"/>
          <cell r="BJ1711"/>
          <cell r="BK1711"/>
          <cell r="BL1711" t="str">
            <v>นายประจักษ์ แก้วจันทร์</v>
          </cell>
          <cell r="BM1711">
            <v>888166010125</v>
          </cell>
          <cell r="BN1711"/>
          <cell r="BO1711"/>
          <cell r="BP1711"/>
          <cell r="BQ1711"/>
          <cell r="BR1711"/>
          <cell r="BS1711"/>
          <cell r="BT1711"/>
          <cell r="BU1711"/>
          <cell r="BV1711"/>
          <cell r="BW1711"/>
          <cell r="BX1711"/>
          <cell r="BY1711"/>
          <cell r="BZ1711"/>
          <cell r="CA1711"/>
          <cell r="CB1711"/>
          <cell r="CC1711"/>
          <cell r="CD1711"/>
          <cell r="CE1711"/>
          <cell r="CF1711"/>
          <cell r="CG1711"/>
          <cell r="CH1711"/>
          <cell r="CI1711"/>
          <cell r="CJ1711"/>
          <cell r="CK1711"/>
          <cell r="CL1711"/>
          <cell r="CM1711"/>
          <cell r="CN1711"/>
          <cell r="CO1711"/>
        </row>
        <row r="1712">
          <cell r="B1712">
            <v>2556</v>
          </cell>
          <cell r="C1712">
            <v>1708</v>
          </cell>
          <cell r="D1712"/>
          <cell r="E1712"/>
          <cell r="F1712"/>
          <cell r="G1712">
            <v>800049883237</v>
          </cell>
          <cell r="H1712" t="str">
            <v>นาย</v>
          </cell>
          <cell r="I1712" t="str">
            <v>อานิสงส์</v>
          </cell>
          <cell r="J1712" t="str">
            <v>เจริญธรรม</v>
          </cell>
          <cell r="K1712" t="str">
            <v>1-5007-00091-51-7</v>
          </cell>
          <cell r="L1712" t="str">
            <v>ถนนทิพย์เนตร</v>
          </cell>
          <cell r="M1712" t="str">
            <v>เชียงใหม่ 1</v>
          </cell>
          <cell r="N1712">
            <v>8</v>
          </cell>
          <cell r="O1712" t="str">
            <v>สินเชื่อธนาคารประชาชน</v>
          </cell>
          <cell r="P1712" t="str">
            <v>1.บุคคลค้ำประกัน</v>
          </cell>
          <cell r="Q1712"/>
          <cell r="R1712"/>
          <cell r="S1712" t="str">
            <v>แขวงเชียงใหม่</v>
          </cell>
          <cell r="T1712" t="str">
            <v>ผบE7755</v>
          </cell>
          <cell r="U1712">
            <v>2565</v>
          </cell>
          <cell r="V1712" t="str">
            <v>ผบE2349</v>
          </cell>
          <cell r="W1712">
            <v>2566</v>
          </cell>
          <cell r="X1712"/>
          <cell r="Y1712"/>
          <cell r="Z1712"/>
          <cell r="AA1712">
            <v>25</v>
          </cell>
          <cell r="AB1712">
            <v>4</v>
          </cell>
          <cell r="AC1712">
            <v>2566</v>
          </cell>
          <cell r="AD1712"/>
          <cell r="AE1712"/>
          <cell r="AF1712"/>
          <cell r="AG1712"/>
          <cell r="AH1712"/>
          <cell r="AI1712"/>
          <cell r="AJ1712"/>
          <cell r="AK1712"/>
          <cell r="AL1712"/>
          <cell r="AM1712"/>
          <cell r="AN1712"/>
          <cell r="AO1712"/>
          <cell r="AP1712"/>
          <cell r="AQ1712"/>
          <cell r="AR1712"/>
          <cell r="AS1712"/>
          <cell r="AT1712"/>
          <cell r="AU1712"/>
          <cell r="AV1712"/>
          <cell r="AW1712"/>
          <cell r="AX1712"/>
          <cell r="AY1712"/>
          <cell r="AZ1712"/>
          <cell r="BA1712"/>
          <cell r="BB1712"/>
          <cell r="BC1712"/>
          <cell r="BD1712"/>
          <cell r="BE1712"/>
          <cell r="BF1712"/>
          <cell r="BG1712"/>
          <cell r="BH1712"/>
          <cell r="BI1712"/>
          <cell r="BJ1712"/>
          <cell r="BK1712"/>
          <cell r="BL1712" t="str">
            <v>นายอานิสงส์ เจริญธรรม</v>
          </cell>
          <cell r="BM1712">
            <v>0</v>
          </cell>
          <cell r="BN1712"/>
          <cell r="BO1712"/>
          <cell r="BP1712"/>
          <cell r="BQ1712"/>
          <cell r="BR1712"/>
          <cell r="BS1712"/>
          <cell r="BT1712"/>
          <cell r="BU1712"/>
          <cell r="BV1712"/>
          <cell r="BW1712"/>
          <cell r="BX1712"/>
          <cell r="BY1712"/>
          <cell r="BZ1712"/>
          <cell r="CA1712"/>
          <cell r="CB1712"/>
          <cell r="CC1712"/>
          <cell r="CD1712"/>
          <cell r="CE1712"/>
          <cell r="CF1712"/>
          <cell r="CG1712"/>
          <cell r="CH1712"/>
          <cell r="CI1712"/>
          <cell r="CJ1712"/>
          <cell r="CK1712"/>
          <cell r="CL1712"/>
          <cell r="CM1712"/>
          <cell r="CN1712"/>
          <cell r="CO1712"/>
        </row>
        <row r="1713">
          <cell r="B1713">
            <v>2557</v>
          </cell>
          <cell r="C1713">
            <v>1709</v>
          </cell>
          <cell r="D1713"/>
          <cell r="E1713"/>
          <cell r="F1713"/>
          <cell r="G1713">
            <v>800087439645</v>
          </cell>
          <cell r="H1713" t="str">
            <v>นางสาว</v>
          </cell>
          <cell r="I1713" t="str">
            <v>แก่นจันทร์</v>
          </cell>
          <cell r="J1713" t="str">
            <v>ดีอูป</v>
          </cell>
          <cell r="K1713" t="str">
            <v>3-5003-00011-23-7</v>
          </cell>
          <cell r="L1713" t="str">
            <v>ถนนทิพย์เนตร</v>
          </cell>
          <cell r="M1713" t="str">
            <v>เชียงใหม่ 1</v>
          </cell>
          <cell r="N1713">
            <v>8</v>
          </cell>
          <cell r="O1713" t="str">
            <v>สินเชื่อธนาคารประชาชน</v>
          </cell>
          <cell r="P1713" t="str">
            <v>1.บุคคลค้ำประกัน</v>
          </cell>
          <cell r="Q1713"/>
          <cell r="R1713"/>
          <cell r="S1713" t="str">
            <v>จังหวัดฮอด</v>
          </cell>
          <cell r="T1713" t="str">
            <v>ผบE850</v>
          </cell>
          <cell r="U1713">
            <v>2566</v>
          </cell>
          <cell r="V1713" t="str">
            <v>ผบE1096</v>
          </cell>
          <cell r="W1713">
            <v>2566</v>
          </cell>
          <cell r="X1713">
            <v>18</v>
          </cell>
          <cell r="Y1713">
            <v>9</v>
          </cell>
          <cell r="Z1713">
            <v>2566</v>
          </cell>
          <cell r="AA1713"/>
          <cell r="AB1713"/>
          <cell r="AC1713"/>
          <cell r="AD1713"/>
          <cell r="AE1713"/>
          <cell r="AF1713"/>
          <cell r="AG1713"/>
          <cell r="AH1713"/>
          <cell r="AI1713"/>
          <cell r="AJ1713"/>
          <cell r="AK1713"/>
          <cell r="AL1713"/>
          <cell r="AM1713"/>
          <cell r="AN1713"/>
          <cell r="AO1713"/>
          <cell r="AP1713"/>
          <cell r="AQ1713"/>
          <cell r="AR1713"/>
          <cell r="AS1713"/>
          <cell r="AT1713"/>
          <cell r="AU1713"/>
          <cell r="AV1713"/>
          <cell r="AW1713"/>
          <cell r="AX1713"/>
          <cell r="AY1713"/>
          <cell r="AZ1713"/>
          <cell r="BA1713"/>
          <cell r="BB1713"/>
          <cell r="BC1713"/>
          <cell r="BD1713"/>
          <cell r="BE1713"/>
          <cell r="BF1713"/>
          <cell r="BG1713"/>
          <cell r="BH1713"/>
          <cell r="BI1713"/>
          <cell r="BJ1713"/>
          <cell r="BK1713"/>
          <cell r="BL1713" t="str">
            <v>นางสาวแก่นจันทร์ ดีอูป</v>
          </cell>
          <cell r="BM1713">
            <v>883166010114</v>
          </cell>
          <cell r="BN1713"/>
          <cell r="BO1713"/>
          <cell r="BP1713"/>
          <cell r="BQ1713"/>
          <cell r="BR1713"/>
          <cell r="BS1713"/>
          <cell r="BT1713"/>
          <cell r="BU1713"/>
          <cell r="BV1713"/>
          <cell r="BW1713"/>
          <cell r="BX1713"/>
          <cell r="BY1713"/>
          <cell r="BZ1713"/>
          <cell r="CA1713"/>
          <cell r="CB1713"/>
          <cell r="CC1713"/>
          <cell r="CD1713"/>
          <cell r="CE1713"/>
          <cell r="CF1713"/>
          <cell r="CG1713"/>
          <cell r="CH1713"/>
          <cell r="CI1713"/>
          <cell r="CJ1713"/>
          <cell r="CK1713"/>
          <cell r="CL1713"/>
          <cell r="CM1713"/>
          <cell r="CN1713"/>
          <cell r="CO1713"/>
        </row>
        <row r="1714">
          <cell r="B1714">
            <v>2558</v>
          </cell>
          <cell r="C1714">
            <v>1710</v>
          </cell>
          <cell r="D1714"/>
          <cell r="E1714"/>
          <cell r="F1714"/>
          <cell r="G1714">
            <v>800103838150</v>
          </cell>
          <cell r="H1714" t="str">
            <v>นาย</v>
          </cell>
          <cell r="I1714" t="str">
            <v>ธนวัฒน์</v>
          </cell>
          <cell r="J1714" t="str">
            <v>กันธา</v>
          </cell>
          <cell r="K1714" t="str">
            <v>3-5014-00521-87-4</v>
          </cell>
          <cell r="L1714" t="str">
            <v>ถนนทิพย์เนตร</v>
          </cell>
          <cell r="M1714" t="str">
            <v>เชียงใหม่ 1</v>
          </cell>
          <cell r="N1714">
            <v>8</v>
          </cell>
          <cell r="O1714" t="str">
            <v>สินเชื่อธนาคารประชาชน</v>
          </cell>
          <cell r="P1714" t="str">
            <v>1.บุคคลค้ำประกัน</v>
          </cell>
          <cell r="Q1714"/>
          <cell r="R1714"/>
          <cell r="S1714" t="str">
            <v>แขวงเชียงใหม่</v>
          </cell>
          <cell r="T1714" t="str">
            <v>ผบE2730</v>
          </cell>
          <cell r="U1714">
            <v>2566</v>
          </cell>
          <cell r="V1714">
            <v>5666</v>
          </cell>
          <cell r="W1714">
            <v>2566</v>
          </cell>
          <cell r="X1714"/>
          <cell r="Y1714"/>
          <cell r="Z1714"/>
          <cell r="AA1714">
            <v>10</v>
          </cell>
          <cell r="AB1714">
            <v>7</v>
          </cell>
          <cell r="AC1714">
            <v>2566</v>
          </cell>
          <cell r="AD1714"/>
          <cell r="AE1714"/>
          <cell r="AF1714"/>
          <cell r="AG1714"/>
          <cell r="AH1714"/>
          <cell r="AI1714"/>
          <cell r="AJ1714"/>
          <cell r="AK1714"/>
          <cell r="AL1714"/>
          <cell r="AM1714"/>
          <cell r="AN1714"/>
          <cell r="AO1714"/>
          <cell r="AP1714"/>
          <cell r="AQ1714"/>
          <cell r="AR1714"/>
          <cell r="AS1714"/>
          <cell r="AT1714"/>
          <cell r="AU1714"/>
          <cell r="AV1714"/>
          <cell r="AW1714"/>
          <cell r="AX1714"/>
          <cell r="AY1714"/>
          <cell r="AZ1714"/>
          <cell r="BA1714"/>
          <cell r="BB1714"/>
          <cell r="BC1714"/>
          <cell r="BD1714"/>
          <cell r="BE1714"/>
          <cell r="BF1714"/>
          <cell r="BG1714"/>
          <cell r="BH1714"/>
          <cell r="BI1714"/>
          <cell r="BJ1714"/>
          <cell r="BK1714"/>
          <cell r="BL1714" t="str">
            <v>นายธนวัฒน์ กันธา</v>
          </cell>
          <cell r="BM1714">
            <v>883166010008</v>
          </cell>
          <cell r="BN1714"/>
          <cell r="BO1714"/>
          <cell r="BP1714"/>
          <cell r="BQ1714"/>
          <cell r="BR1714"/>
          <cell r="BS1714"/>
          <cell r="BT1714"/>
          <cell r="BU1714"/>
          <cell r="BV1714"/>
          <cell r="BW1714"/>
          <cell r="BX1714"/>
          <cell r="BY1714"/>
          <cell r="BZ1714"/>
          <cell r="CA1714"/>
          <cell r="CB1714"/>
          <cell r="CC1714"/>
          <cell r="CD1714"/>
          <cell r="CE1714"/>
          <cell r="CF1714"/>
          <cell r="CG1714"/>
          <cell r="CH1714"/>
          <cell r="CI1714"/>
          <cell r="CJ1714"/>
          <cell r="CK1714"/>
          <cell r="CL1714"/>
          <cell r="CM1714"/>
          <cell r="CN1714"/>
          <cell r="CO1714"/>
        </row>
        <row r="1715">
          <cell r="B1715">
            <v>2559</v>
          </cell>
          <cell r="C1715">
            <v>1711</v>
          </cell>
          <cell r="D1715"/>
          <cell r="E1715"/>
          <cell r="F1715"/>
          <cell r="G1715"/>
          <cell r="H1715" t="str">
            <v>นางสาว</v>
          </cell>
          <cell r="I1715" t="str">
            <v>นันธิกา</v>
          </cell>
          <cell r="J1715" t="str">
            <v>สุภา</v>
          </cell>
          <cell r="K1715" t="str">
            <v>3-5009-00464-83-6</v>
          </cell>
          <cell r="L1715" t="str">
            <v>ไชยปราการ</v>
          </cell>
          <cell r="M1715" t="str">
            <v>เชียงใหม่ 2</v>
          </cell>
          <cell r="N1715">
            <v>8</v>
          </cell>
          <cell r="O1715" t="str">
            <v>สินเชื่อธนาคารประชาชน</v>
          </cell>
          <cell r="P1715" t="str">
            <v>1.บุคคลค้ำประกัน</v>
          </cell>
          <cell r="Q1715"/>
          <cell r="R1715"/>
          <cell r="S1715" t="str">
            <v>จังหวัดฝาง</v>
          </cell>
          <cell r="T1715" t="str">
            <v>ผบE1031</v>
          </cell>
          <cell r="U1715">
            <v>2566</v>
          </cell>
          <cell r="V1715" t="str">
            <v>ผบE1200</v>
          </cell>
          <cell r="W1715">
            <v>2566</v>
          </cell>
          <cell r="X1715"/>
          <cell r="Y1715"/>
          <cell r="Z1715"/>
          <cell r="AA1715"/>
          <cell r="AB1715"/>
          <cell r="AC1715"/>
          <cell r="AD1715"/>
          <cell r="AE1715"/>
          <cell r="AF1715"/>
          <cell r="AG1715"/>
          <cell r="AH1715"/>
          <cell r="AI1715"/>
          <cell r="AJ1715"/>
          <cell r="AK1715"/>
          <cell r="AL1715"/>
          <cell r="AM1715"/>
          <cell r="AN1715"/>
          <cell r="AO1715"/>
          <cell r="AP1715"/>
          <cell r="AQ1715"/>
          <cell r="AR1715"/>
          <cell r="AS1715"/>
          <cell r="AT1715"/>
          <cell r="AU1715"/>
          <cell r="AV1715"/>
          <cell r="AW1715"/>
          <cell r="AX1715"/>
          <cell r="AY1715"/>
          <cell r="AZ1715"/>
          <cell r="BA1715"/>
          <cell r="BB1715"/>
          <cell r="BC1715"/>
          <cell r="BD1715"/>
          <cell r="BE1715"/>
          <cell r="BF1715"/>
          <cell r="BG1715"/>
          <cell r="BH1715"/>
          <cell r="BI1715"/>
          <cell r="BJ1715"/>
          <cell r="BK1715"/>
          <cell r="BL1715" t="str">
            <v>นางสาวนันธิกา สุภา</v>
          </cell>
          <cell r="BM1715">
            <v>0</v>
          </cell>
          <cell r="BN1715"/>
          <cell r="BO1715"/>
          <cell r="BP1715"/>
          <cell r="BQ1715"/>
          <cell r="BR1715"/>
          <cell r="BS1715"/>
          <cell r="BT1715"/>
          <cell r="BU1715"/>
          <cell r="BV1715"/>
          <cell r="BW1715"/>
          <cell r="BX1715"/>
          <cell r="BY1715"/>
          <cell r="BZ1715"/>
          <cell r="CA1715"/>
          <cell r="CB1715"/>
          <cell r="CC1715"/>
          <cell r="CD1715"/>
          <cell r="CE1715"/>
          <cell r="CF1715"/>
          <cell r="CG1715"/>
          <cell r="CH1715"/>
          <cell r="CI1715"/>
          <cell r="CJ1715"/>
          <cell r="CK1715"/>
          <cell r="CL1715"/>
          <cell r="CM1715"/>
          <cell r="CN1715"/>
          <cell r="CO1715"/>
        </row>
        <row r="1716">
          <cell r="B1716">
            <v>2560</v>
          </cell>
          <cell r="C1716">
            <v>1712</v>
          </cell>
          <cell r="D1716"/>
          <cell r="E1716"/>
          <cell r="F1716"/>
          <cell r="G1716">
            <v>800025830509</v>
          </cell>
          <cell r="H1716" t="str">
            <v>นาง</v>
          </cell>
          <cell r="I1716" t="str">
            <v>กฤษณา</v>
          </cell>
          <cell r="J1716" t="str">
            <v>โค้วตระกูล</v>
          </cell>
          <cell r="K1716" t="str">
            <v>3-5009-00346-79-5</v>
          </cell>
          <cell r="L1716" t="str">
            <v>ฝาง</v>
          </cell>
          <cell r="M1716" t="str">
            <v>เชียงใหม่ 2</v>
          </cell>
          <cell r="N1716">
            <v>8</v>
          </cell>
          <cell r="O1716" t="str">
            <v>สินเชื่อธนาคารประชาชน</v>
          </cell>
          <cell r="P1716" t="str">
            <v>1.บุคคลค้ำประกัน</v>
          </cell>
          <cell r="Q1716"/>
          <cell r="R1716"/>
          <cell r="S1716" t="str">
            <v>จังหวัดฝาง</v>
          </cell>
          <cell r="T1716" t="str">
            <v>ผบE1027</v>
          </cell>
          <cell r="U1716">
            <v>2566</v>
          </cell>
          <cell r="V1716" t="str">
            <v>ผบE1335</v>
          </cell>
          <cell r="W1716">
            <v>2566</v>
          </cell>
          <cell r="X1716">
            <v>31</v>
          </cell>
          <cell r="Y1716">
            <v>11</v>
          </cell>
          <cell r="Z1716">
            <v>2566</v>
          </cell>
          <cell r="AA1716"/>
          <cell r="AB1716"/>
          <cell r="AC1716"/>
          <cell r="AD1716"/>
          <cell r="AE1716"/>
          <cell r="AF1716"/>
          <cell r="AG1716"/>
          <cell r="AH1716"/>
          <cell r="AI1716"/>
          <cell r="AJ1716"/>
          <cell r="AK1716"/>
          <cell r="AL1716"/>
          <cell r="AM1716"/>
          <cell r="AN1716"/>
          <cell r="AO1716"/>
          <cell r="AP1716"/>
          <cell r="AQ1716"/>
          <cell r="AR1716"/>
          <cell r="AS1716"/>
          <cell r="AT1716"/>
          <cell r="AU1716"/>
          <cell r="AV1716"/>
          <cell r="AW1716"/>
          <cell r="AX1716"/>
          <cell r="AY1716"/>
          <cell r="AZ1716"/>
          <cell r="BA1716"/>
          <cell r="BB1716"/>
          <cell r="BC1716"/>
          <cell r="BD1716"/>
          <cell r="BE1716"/>
          <cell r="BF1716"/>
          <cell r="BG1716"/>
          <cell r="BH1716"/>
          <cell r="BI1716"/>
          <cell r="BJ1716"/>
          <cell r="BK1716"/>
          <cell r="BL1716" t="str">
            <v>นางกฤษณา โค้วตระกูล</v>
          </cell>
          <cell r="BM1716">
            <v>0</v>
          </cell>
          <cell r="BN1716"/>
          <cell r="BO1716"/>
          <cell r="BP1716"/>
          <cell r="BQ1716"/>
          <cell r="BR1716"/>
          <cell r="BS1716"/>
          <cell r="BT1716"/>
          <cell r="BU1716"/>
          <cell r="BV1716"/>
          <cell r="BW1716"/>
          <cell r="BX1716"/>
          <cell r="BY1716"/>
          <cell r="BZ1716"/>
          <cell r="CA1716"/>
          <cell r="CB1716"/>
          <cell r="CC1716"/>
          <cell r="CD1716"/>
          <cell r="CE1716"/>
          <cell r="CF1716"/>
          <cell r="CG1716"/>
          <cell r="CH1716"/>
          <cell r="CI1716"/>
          <cell r="CJ1716"/>
          <cell r="CK1716"/>
          <cell r="CL1716"/>
          <cell r="CM1716"/>
          <cell r="CN1716"/>
          <cell r="CO1716"/>
        </row>
        <row r="1717">
          <cell r="B1717">
            <v>2561</v>
          </cell>
          <cell r="C1717">
            <v>1713</v>
          </cell>
          <cell r="D1717"/>
          <cell r="E1717"/>
          <cell r="F1717"/>
          <cell r="G1717">
            <v>800085629734</v>
          </cell>
          <cell r="H1717" t="str">
            <v>นางสาว</v>
          </cell>
          <cell r="I1717" t="str">
            <v>พัชรพร</v>
          </cell>
          <cell r="J1717" t="str">
            <v>ลาภโต</v>
          </cell>
          <cell r="K1717" t="str">
            <v>1-5207-00062-54-1</v>
          </cell>
          <cell r="L1717" t="str">
            <v>บิ๊กซี หางดง</v>
          </cell>
          <cell r="M1717" t="str">
            <v>เชียงใหม่ 3</v>
          </cell>
          <cell r="N1717">
            <v>8</v>
          </cell>
          <cell r="O1717" t="str">
            <v>สินเชื่อธนาคารประชาชน</v>
          </cell>
          <cell r="P1717" t="str">
            <v>1.บุคคลค้ำประกัน</v>
          </cell>
          <cell r="Q1717"/>
          <cell r="R1717"/>
          <cell r="S1717" t="str">
            <v>แขวงเชียงใหม่</v>
          </cell>
          <cell r="T1717" t="str">
            <v>ผบE1909</v>
          </cell>
          <cell r="U1717">
            <v>2566</v>
          </cell>
          <cell r="V1717">
            <v>3386</v>
          </cell>
          <cell r="W1717">
            <v>2566</v>
          </cell>
          <cell r="X1717"/>
          <cell r="Y1717"/>
          <cell r="Z1717"/>
          <cell r="AA1717">
            <v>19</v>
          </cell>
          <cell r="AB1717">
            <v>5</v>
          </cell>
          <cell r="AC1717">
            <v>2566</v>
          </cell>
          <cell r="AD1717"/>
          <cell r="AE1717"/>
          <cell r="AF1717"/>
          <cell r="AG1717"/>
          <cell r="AH1717"/>
          <cell r="AI1717"/>
          <cell r="AJ1717"/>
          <cell r="AK1717"/>
          <cell r="AL1717"/>
          <cell r="AM1717"/>
          <cell r="AN1717"/>
          <cell r="AO1717"/>
          <cell r="AP1717"/>
          <cell r="AQ1717"/>
          <cell r="AR1717"/>
          <cell r="AS1717"/>
          <cell r="AT1717"/>
          <cell r="AU1717"/>
          <cell r="AV1717"/>
          <cell r="AW1717"/>
          <cell r="AX1717"/>
          <cell r="AY1717"/>
          <cell r="AZ1717"/>
          <cell r="BA1717"/>
          <cell r="BB1717"/>
          <cell r="BC1717"/>
          <cell r="BD1717"/>
          <cell r="BE1717"/>
          <cell r="BF1717"/>
          <cell r="BG1717"/>
          <cell r="BH1717"/>
          <cell r="BI1717"/>
          <cell r="BJ1717"/>
          <cell r="BK1717"/>
          <cell r="BL1717" t="str">
            <v>นางสาวพัชรพร ลาภโต</v>
          </cell>
          <cell r="BM1717">
            <v>888165011197</v>
          </cell>
          <cell r="BN1717"/>
          <cell r="BO1717"/>
          <cell r="BP1717"/>
          <cell r="BQ1717"/>
          <cell r="BR1717"/>
          <cell r="BS1717"/>
          <cell r="BT1717"/>
          <cell r="BU1717"/>
          <cell r="BV1717"/>
          <cell r="BW1717"/>
          <cell r="BX1717"/>
          <cell r="BY1717"/>
          <cell r="BZ1717"/>
          <cell r="CA1717"/>
          <cell r="CB1717"/>
          <cell r="CC1717"/>
          <cell r="CD1717"/>
          <cell r="CE1717"/>
          <cell r="CF1717"/>
          <cell r="CG1717"/>
          <cell r="CH1717"/>
          <cell r="CI1717"/>
          <cell r="CJ1717"/>
          <cell r="CK1717"/>
          <cell r="CL1717"/>
          <cell r="CM1717"/>
          <cell r="CN1717"/>
          <cell r="CO1717"/>
        </row>
        <row r="1718">
          <cell r="B1718">
            <v>2562</v>
          </cell>
          <cell r="C1718">
            <v>1714</v>
          </cell>
          <cell r="D1718"/>
          <cell r="E1718"/>
          <cell r="F1718"/>
          <cell r="G1718">
            <v>800093230723</v>
          </cell>
          <cell r="H1718" t="str">
            <v>นาย</v>
          </cell>
          <cell r="I1718" t="str">
            <v>ศักดิ์ชัย</v>
          </cell>
          <cell r="J1718" t="str">
            <v>แสนเขียว</v>
          </cell>
          <cell r="K1718" t="str">
            <v>1-1007-00060-87-9</v>
          </cell>
          <cell r="L1718" t="str">
            <v>สันทราย</v>
          </cell>
          <cell r="M1718" t="str">
            <v>เชียงใหม่ 2</v>
          </cell>
          <cell r="N1718">
            <v>8</v>
          </cell>
          <cell r="O1718" t="str">
            <v>สินเชื่อธนาคารประชาชน</v>
          </cell>
          <cell r="P1718" t="str">
            <v>1.บุคคลค้ำประกัน</v>
          </cell>
          <cell r="Q1718"/>
          <cell r="R1718"/>
          <cell r="S1718" t="str">
            <v>แขวงเชียงใหม่</v>
          </cell>
          <cell r="T1718" t="str">
            <v>ผบE2740</v>
          </cell>
          <cell r="U1718">
            <v>2566</v>
          </cell>
          <cell r="V1718" t="str">
            <v>ผบE5703</v>
          </cell>
          <cell r="W1718">
            <v>2566</v>
          </cell>
          <cell r="X1718">
            <v>10</v>
          </cell>
          <cell r="Y1718">
            <v>7</v>
          </cell>
          <cell r="Z1718">
            <v>2566</v>
          </cell>
          <cell r="AA1718"/>
          <cell r="AB1718"/>
          <cell r="AC1718"/>
          <cell r="AD1718"/>
          <cell r="AE1718"/>
          <cell r="AF1718"/>
          <cell r="AG1718"/>
          <cell r="AH1718"/>
          <cell r="AI1718"/>
          <cell r="AJ1718"/>
          <cell r="AK1718"/>
          <cell r="AL1718"/>
          <cell r="AM1718"/>
          <cell r="AN1718"/>
          <cell r="AO1718"/>
          <cell r="AP1718"/>
          <cell r="AQ1718"/>
          <cell r="AR1718"/>
          <cell r="AS1718"/>
          <cell r="AT1718"/>
          <cell r="AU1718"/>
          <cell r="AV1718"/>
          <cell r="AW1718"/>
          <cell r="AX1718"/>
          <cell r="AY1718"/>
          <cell r="AZ1718"/>
          <cell r="BA1718"/>
          <cell r="BB1718"/>
          <cell r="BC1718"/>
          <cell r="BD1718"/>
          <cell r="BE1718"/>
          <cell r="BF1718"/>
          <cell r="BG1718"/>
          <cell r="BH1718"/>
          <cell r="BI1718"/>
          <cell r="BJ1718"/>
          <cell r="BK1718"/>
          <cell r="BL1718" t="str">
            <v>นายศักดิ์ชัย แสนเขียว</v>
          </cell>
          <cell r="BM1718">
            <v>883266010022</v>
          </cell>
          <cell r="BN1718"/>
          <cell r="BO1718"/>
          <cell r="BP1718"/>
          <cell r="BQ1718"/>
          <cell r="BR1718"/>
          <cell r="BS1718"/>
          <cell r="BT1718"/>
          <cell r="BU1718"/>
          <cell r="BV1718"/>
          <cell r="BW1718"/>
          <cell r="BX1718"/>
          <cell r="BY1718"/>
          <cell r="BZ1718"/>
          <cell r="CA1718"/>
          <cell r="CB1718"/>
          <cell r="CC1718"/>
          <cell r="CD1718"/>
          <cell r="CE1718"/>
          <cell r="CF1718"/>
          <cell r="CG1718"/>
          <cell r="CH1718"/>
          <cell r="CI1718"/>
          <cell r="CJ1718"/>
          <cell r="CK1718"/>
          <cell r="CL1718"/>
          <cell r="CM1718"/>
          <cell r="CN1718"/>
          <cell r="CO1718"/>
        </row>
        <row r="1719">
          <cell r="B1719">
            <v>2563</v>
          </cell>
          <cell r="C1719">
            <v>1715</v>
          </cell>
          <cell r="D1719"/>
          <cell r="E1719"/>
          <cell r="F1719"/>
          <cell r="G1719">
            <v>800102334896</v>
          </cell>
          <cell r="H1719" t="str">
            <v>นาย</v>
          </cell>
          <cell r="I1719" t="str">
            <v>สุทน</v>
          </cell>
          <cell r="J1719" t="str">
            <v>จันทร์พลอย</v>
          </cell>
          <cell r="K1719" t="str">
            <v>1-5099-00916-00-3</v>
          </cell>
          <cell r="L1719" t="str">
            <v>แม่แตง</v>
          </cell>
          <cell r="M1719" t="str">
            <v>เชียงใหม่ 2</v>
          </cell>
          <cell r="N1719">
            <v>8</v>
          </cell>
          <cell r="O1719" t="str">
            <v>สินเชื่อธนาคารประชาชน</v>
          </cell>
          <cell r="P1719" t="str">
            <v>1.บุคคลค้ำประกัน</v>
          </cell>
          <cell r="Q1719"/>
          <cell r="R1719"/>
          <cell r="S1719" t="str">
            <v>แขวงเชียงดาว</v>
          </cell>
          <cell r="T1719" t="str">
            <v>ผบE466</v>
          </cell>
          <cell r="U1719">
            <v>2566</v>
          </cell>
          <cell r="V1719" t="str">
            <v>ผบE579</v>
          </cell>
          <cell r="W1719">
            <v>2566</v>
          </cell>
          <cell r="X1719">
            <v>4</v>
          </cell>
          <cell r="Y1719">
            <v>7</v>
          </cell>
          <cell r="Z1719">
            <v>2566</v>
          </cell>
          <cell r="AA1719"/>
          <cell r="AB1719"/>
          <cell r="AC1719"/>
          <cell r="AD1719"/>
          <cell r="AE1719"/>
          <cell r="AF1719"/>
          <cell r="AG1719"/>
          <cell r="AH1719"/>
          <cell r="AI1719"/>
          <cell r="AJ1719"/>
          <cell r="AK1719"/>
          <cell r="AL1719"/>
          <cell r="AM1719"/>
          <cell r="AN1719"/>
          <cell r="AO1719"/>
          <cell r="AP1719"/>
          <cell r="AQ1719"/>
          <cell r="AR1719"/>
          <cell r="AS1719"/>
          <cell r="AT1719"/>
          <cell r="AU1719"/>
          <cell r="AV1719"/>
          <cell r="AW1719"/>
          <cell r="AX1719"/>
          <cell r="AY1719"/>
          <cell r="AZ1719"/>
          <cell r="BA1719"/>
          <cell r="BB1719"/>
          <cell r="BC1719"/>
          <cell r="BD1719"/>
          <cell r="BE1719"/>
          <cell r="BF1719"/>
          <cell r="BG1719"/>
          <cell r="BH1719"/>
          <cell r="BI1719"/>
          <cell r="BJ1719"/>
          <cell r="BK1719"/>
          <cell r="BL1719" t="str">
            <v>นายสุทน จันทร์พลอย</v>
          </cell>
          <cell r="BM1719">
            <v>883265010857</v>
          </cell>
          <cell r="BN1719"/>
          <cell r="BO1719"/>
          <cell r="BP1719"/>
          <cell r="BQ1719"/>
          <cell r="BR1719"/>
          <cell r="BS1719"/>
          <cell r="BT1719"/>
          <cell r="BU1719"/>
          <cell r="BV1719"/>
          <cell r="BW1719"/>
          <cell r="BX1719"/>
          <cell r="BY1719"/>
          <cell r="BZ1719"/>
          <cell r="CA1719"/>
          <cell r="CB1719"/>
          <cell r="CC1719"/>
          <cell r="CD1719"/>
          <cell r="CE1719"/>
          <cell r="CF1719"/>
          <cell r="CG1719"/>
          <cell r="CH1719"/>
          <cell r="CI1719"/>
          <cell r="CJ1719"/>
          <cell r="CK1719"/>
          <cell r="CL1719"/>
          <cell r="CM1719"/>
          <cell r="CN1719"/>
          <cell r="CO1719"/>
        </row>
        <row r="1720">
          <cell r="B1720">
            <v>2564</v>
          </cell>
          <cell r="C1720">
            <v>1716</v>
          </cell>
          <cell r="D1720"/>
          <cell r="E1720"/>
          <cell r="F1720"/>
          <cell r="G1720">
            <v>800029149260</v>
          </cell>
          <cell r="H1720" t="str">
            <v>นางสาว</v>
          </cell>
          <cell r="I1720" t="str">
            <v>วรรณวิภา</v>
          </cell>
          <cell r="J1720" t="str">
            <v>คำใจ</v>
          </cell>
          <cell r="K1720"/>
          <cell r="L1720" t="str">
            <v>อมก๋อย</v>
          </cell>
          <cell r="M1720" t="str">
            <v>เชียงใหม่ 3</v>
          </cell>
          <cell r="N1720">
            <v>8</v>
          </cell>
          <cell r="O1720" t="str">
            <v>สินเชื่อธนาคารประชาชน</v>
          </cell>
          <cell r="P1720" t="str">
            <v>1.บุคคลค้ำประกัน</v>
          </cell>
          <cell r="Q1720"/>
          <cell r="R1720"/>
          <cell r="S1720" t="str">
            <v>จังหวัดฮอด</v>
          </cell>
          <cell r="T1720" t="str">
            <v>ผบE504</v>
          </cell>
          <cell r="U1720">
            <v>2564</v>
          </cell>
          <cell r="V1720" t="str">
            <v>ผบE628</v>
          </cell>
          <cell r="W1720">
            <v>2564</v>
          </cell>
          <cell r="X1720"/>
          <cell r="Y1720"/>
          <cell r="Z1720"/>
          <cell r="AA1720">
            <v>25</v>
          </cell>
          <cell r="AB1720">
            <v>10</v>
          </cell>
          <cell r="AC1720">
            <v>2564</v>
          </cell>
          <cell r="AD1720"/>
          <cell r="AE1720"/>
          <cell r="AF1720"/>
          <cell r="AG1720"/>
          <cell r="AH1720"/>
          <cell r="AI1720"/>
          <cell r="AJ1720"/>
          <cell r="AK1720"/>
          <cell r="AL1720"/>
          <cell r="AM1720"/>
          <cell r="AN1720"/>
          <cell r="AO1720"/>
          <cell r="AP1720"/>
          <cell r="AQ1720"/>
          <cell r="AR1720"/>
          <cell r="AS1720"/>
          <cell r="AT1720"/>
          <cell r="AU1720"/>
          <cell r="AV1720"/>
          <cell r="AW1720"/>
          <cell r="AX1720"/>
          <cell r="AY1720"/>
          <cell r="AZ1720"/>
          <cell r="BA1720"/>
          <cell r="BB1720"/>
          <cell r="BC1720"/>
          <cell r="BD1720"/>
          <cell r="BE1720"/>
          <cell r="BF1720"/>
          <cell r="BG1720"/>
          <cell r="BH1720"/>
          <cell r="BI1720"/>
          <cell r="BJ1720"/>
          <cell r="BK1720"/>
          <cell r="BL1720" t="str">
            <v>นางสาววรรณวิภา คำใจ</v>
          </cell>
          <cell r="BM1720">
            <v>0</v>
          </cell>
          <cell r="BN1720"/>
          <cell r="BO1720"/>
          <cell r="BP1720"/>
          <cell r="BQ1720"/>
          <cell r="BR1720"/>
          <cell r="BS1720"/>
          <cell r="BT1720"/>
          <cell r="BU1720"/>
          <cell r="BV1720"/>
          <cell r="BW1720"/>
          <cell r="BX1720"/>
          <cell r="BY1720"/>
          <cell r="BZ1720"/>
          <cell r="CA1720"/>
          <cell r="CB1720"/>
          <cell r="CC1720"/>
          <cell r="CD1720"/>
          <cell r="CE1720"/>
          <cell r="CF1720"/>
          <cell r="CG1720"/>
          <cell r="CH1720"/>
          <cell r="CI1720"/>
          <cell r="CJ1720"/>
          <cell r="CK1720"/>
          <cell r="CL1720"/>
          <cell r="CM1720"/>
          <cell r="CN1720"/>
          <cell r="CO1720"/>
        </row>
        <row r="1721">
          <cell r="B1721">
            <v>2565</v>
          </cell>
          <cell r="C1721">
            <v>1717</v>
          </cell>
          <cell r="D1721"/>
          <cell r="E1721"/>
          <cell r="F1721"/>
          <cell r="G1721">
            <v>800017921357</v>
          </cell>
          <cell r="H1721" t="str">
            <v>นางสาว</v>
          </cell>
          <cell r="I1721" t="str">
            <v>ธิตินันท์</v>
          </cell>
          <cell r="J1721" t="str">
            <v>เรือนจินเจ็ก</v>
          </cell>
          <cell r="K1721"/>
          <cell r="L1721" t="str">
            <v>ฮอด</v>
          </cell>
          <cell r="M1721" t="str">
            <v>เชียงใหม่ 3</v>
          </cell>
          <cell r="N1721">
            <v>8</v>
          </cell>
          <cell r="O1721"/>
          <cell r="P1721" t="str">
            <v>1.บุคคลค้ำประกัน</v>
          </cell>
          <cell r="Q1721"/>
          <cell r="R1721"/>
          <cell r="S1721" t="str">
            <v>แขวงเชียงใหม่</v>
          </cell>
          <cell r="T1721" t="str">
            <v>ผบ.5799</v>
          </cell>
          <cell r="U1721">
            <v>2557</v>
          </cell>
          <cell r="V1721" t="str">
            <v>ผบ.6210</v>
          </cell>
          <cell r="W1721">
            <v>2557</v>
          </cell>
          <cell r="X1721"/>
          <cell r="Y1721"/>
          <cell r="Z1721"/>
          <cell r="AA1721"/>
          <cell r="AB1721"/>
          <cell r="AC1721"/>
          <cell r="AD1721"/>
          <cell r="AE1721"/>
          <cell r="AF1721"/>
          <cell r="AG1721"/>
          <cell r="AH1721"/>
          <cell r="AI1721"/>
          <cell r="AJ1721"/>
          <cell r="AK1721"/>
          <cell r="AL1721"/>
          <cell r="AM1721"/>
          <cell r="AN1721"/>
          <cell r="AO1721"/>
          <cell r="AP1721"/>
          <cell r="AQ1721"/>
          <cell r="AR1721"/>
          <cell r="AS1721"/>
          <cell r="AT1721"/>
          <cell r="AU1721"/>
          <cell r="AV1721"/>
          <cell r="AW1721"/>
          <cell r="AX1721"/>
          <cell r="AY1721"/>
          <cell r="AZ1721"/>
          <cell r="BA1721"/>
          <cell r="BB1721"/>
          <cell r="BC1721"/>
          <cell r="BD1721"/>
          <cell r="BE1721"/>
          <cell r="BF1721"/>
          <cell r="BG1721"/>
          <cell r="BH1721"/>
          <cell r="BI1721"/>
          <cell r="BJ1721"/>
          <cell r="BK1721"/>
          <cell r="BL1721" t="str">
            <v>นางสาวธิตินันท์ เรือนจินเจ็ก</v>
          </cell>
          <cell r="BM1721">
            <v>0</v>
          </cell>
          <cell r="BN1721"/>
          <cell r="BO1721"/>
          <cell r="BP1721"/>
          <cell r="BQ1721"/>
          <cell r="BR1721"/>
          <cell r="BS1721"/>
          <cell r="BT1721"/>
          <cell r="BU1721"/>
          <cell r="BV1721"/>
          <cell r="BW1721"/>
          <cell r="BX1721"/>
          <cell r="BY1721"/>
          <cell r="BZ1721"/>
          <cell r="CA1721"/>
          <cell r="CB1721"/>
          <cell r="CC1721"/>
          <cell r="CD1721"/>
          <cell r="CE1721"/>
          <cell r="CF1721"/>
          <cell r="CG1721"/>
          <cell r="CH1721"/>
          <cell r="CI1721"/>
          <cell r="CJ1721"/>
          <cell r="CK1721"/>
          <cell r="CL1721"/>
          <cell r="CM1721"/>
          <cell r="CN1721"/>
          <cell r="CO1721"/>
        </row>
        <row r="1722">
          <cell r="B1722">
            <v>2566</v>
          </cell>
          <cell r="C1722">
            <v>1718</v>
          </cell>
          <cell r="D1722"/>
          <cell r="E1722"/>
          <cell r="F1722"/>
          <cell r="G1722">
            <v>800081021811</v>
          </cell>
          <cell r="H1722" t="str">
            <v>นาย</v>
          </cell>
          <cell r="I1722" t="str">
            <v>สมคเนย์</v>
          </cell>
          <cell r="J1722" t="str">
            <v>คชศิลา</v>
          </cell>
          <cell r="K1722" t="str">
            <v>1-1002-01226-10-1</v>
          </cell>
          <cell r="L1722" t="str">
            <v>เม-ญ่า เชียงใหม่</v>
          </cell>
          <cell r="M1722" t="str">
            <v>เชียงใหม่ 1</v>
          </cell>
          <cell r="N1722">
            <v>8</v>
          </cell>
          <cell r="O1722" t="str">
            <v>สินเชื่อธนาคารประชาชน</v>
          </cell>
          <cell r="P1722" t="str">
            <v>1.บุคคลค้ำประกัน</v>
          </cell>
          <cell r="Q1722"/>
          <cell r="R1722"/>
          <cell r="S1722" t="str">
            <v>แขวงเชียงใหม่</v>
          </cell>
          <cell r="T1722" t="str">
            <v>ผบE369</v>
          </cell>
          <cell r="U1722">
            <v>2566</v>
          </cell>
          <cell r="V1722" t="str">
            <v>ผบ3172</v>
          </cell>
          <cell r="W1722">
            <v>2566</v>
          </cell>
          <cell r="X1722"/>
          <cell r="Y1722"/>
          <cell r="Z1722"/>
          <cell r="AA1722">
            <v>15</v>
          </cell>
          <cell r="AB1722">
            <v>5</v>
          </cell>
          <cell r="AC1722">
            <v>2566</v>
          </cell>
          <cell r="AD1722"/>
          <cell r="AE1722"/>
          <cell r="AF1722"/>
          <cell r="AG1722"/>
          <cell r="AH1722"/>
          <cell r="AI1722"/>
          <cell r="AJ1722"/>
          <cell r="AK1722"/>
          <cell r="AL1722"/>
          <cell r="AM1722"/>
          <cell r="AN1722"/>
          <cell r="AO1722"/>
          <cell r="AP1722"/>
          <cell r="AQ1722"/>
          <cell r="AR1722"/>
          <cell r="AS1722"/>
          <cell r="AT1722"/>
          <cell r="AU1722"/>
          <cell r="AV1722"/>
          <cell r="AW1722"/>
          <cell r="AX1722"/>
          <cell r="AY1722"/>
          <cell r="AZ1722"/>
          <cell r="BA1722"/>
          <cell r="BB1722" t="str">
            <v>บันทึกผลสืบ 23-3-67//รอคัดภาพลักกษณ์</v>
          </cell>
          <cell r="BC1722"/>
          <cell r="BD1722"/>
          <cell r="BE1722"/>
          <cell r="BF1722"/>
          <cell r="BG1722"/>
          <cell r="BH1722"/>
          <cell r="BI1722"/>
          <cell r="BJ1722"/>
          <cell r="BK1722"/>
          <cell r="BL1722" t="str">
            <v>นายสมคเนย์ คชศิลา</v>
          </cell>
          <cell r="BM1722">
            <v>0</v>
          </cell>
          <cell r="BN1722" t="str">
            <v>1.นายสมคเนย์   คชศิลา
2.นายพัชร์ธีรัตน์  วิชัยศรี
3.นายธีระศักดิ์   พิคุณ</v>
          </cell>
          <cell r="BO1722" t="str">
            <v xml:space="preserve">จำเลยที่ 1
จำเลยที่ 2
จำเลยที่ 3
</v>
          </cell>
          <cell r="BP1722" t="str">
            <v xml:space="preserve">1-1002-01226-10-1
1-7099-00997-72-9
1-5099-01161-43-0         </v>
          </cell>
          <cell r="BQ1722" t="str">
            <v xml:space="preserve">-ไม่พบว่ามีกรรมสิทธิ์ในที่ดิน อ.เมืองเชียงใหม่ จ.เชียงใหม่
-ไม่พบว่ามีกรรมสิทธิ์ในที่ดิน อ.อำเภอเมือง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114101 ต.หนองหาร อ.สันทราย จ.เชียงใหม่ </v>
          </cell>
          <cell r="BR1722"/>
          <cell r="BS1722"/>
          <cell r="BT1722"/>
          <cell r="BU1722"/>
          <cell r="BV1722"/>
          <cell r="BW1722"/>
          <cell r="BX1722"/>
          <cell r="BY1722"/>
          <cell r="BZ1722"/>
          <cell r="CA1722"/>
          <cell r="CB1722"/>
          <cell r="CC1722"/>
          <cell r="CD1722"/>
          <cell r="CE1722"/>
          <cell r="CF1722"/>
          <cell r="CG1722"/>
          <cell r="CH1722"/>
          <cell r="CI1722"/>
          <cell r="CJ1722"/>
          <cell r="CK1722"/>
          <cell r="CL1722"/>
          <cell r="CM1722"/>
          <cell r="CN1722"/>
          <cell r="CO1722"/>
        </row>
        <row r="1723">
          <cell r="B1723">
            <v>2567</v>
          </cell>
          <cell r="C1723">
            <v>1719</v>
          </cell>
          <cell r="D1723"/>
          <cell r="E1723"/>
          <cell r="F1723"/>
          <cell r="G1723">
            <v>800019359598</v>
          </cell>
          <cell r="H1723" t="str">
            <v>นางสาว</v>
          </cell>
          <cell r="I1723" t="str">
            <v>ณวรา</v>
          </cell>
          <cell r="J1723" t="str">
            <v>หยองอนุกูล</v>
          </cell>
          <cell r="K1723" t="str">
            <v>3-5101-00078-68-1</v>
          </cell>
          <cell r="L1723" t="str">
            <v>เชียงใหม่</v>
          </cell>
          <cell r="M1723" t="str">
            <v>เชียงใหม่ 1</v>
          </cell>
          <cell r="N1723">
            <v>8</v>
          </cell>
          <cell r="O1723" t="str">
            <v>สินเชือธนาคารประชาชน</v>
          </cell>
          <cell r="P1723" t="str">
            <v>1.บุคคลค้ำประกัน</v>
          </cell>
          <cell r="Q1723"/>
          <cell r="R1723"/>
          <cell r="S1723" t="str">
            <v>จังหวัดลำพูน</v>
          </cell>
          <cell r="T1723" t="str">
            <v>ผบE3372</v>
          </cell>
          <cell r="U1723">
            <v>2566</v>
          </cell>
          <cell r="V1723" t="str">
            <v>ผบE4046</v>
          </cell>
          <cell r="W1723">
            <v>2566</v>
          </cell>
          <cell r="X1723"/>
          <cell r="Y1723"/>
          <cell r="Z1723"/>
          <cell r="AA1723">
            <v>20</v>
          </cell>
          <cell r="AB1723">
            <v>11</v>
          </cell>
          <cell r="AC1723">
            <v>2566</v>
          </cell>
          <cell r="AD1723"/>
          <cell r="AE1723"/>
          <cell r="AF1723"/>
          <cell r="AG1723"/>
          <cell r="AH1723"/>
          <cell r="AI1723"/>
          <cell r="AJ1723"/>
          <cell r="AK1723"/>
          <cell r="AL1723"/>
          <cell r="AM1723"/>
          <cell r="AN1723"/>
          <cell r="AO1723"/>
          <cell r="AP1723"/>
          <cell r="AQ1723"/>
          <cell r="AR1723"/>
          <cell r="AS1723"/>
          <cell r="AT1723"/>
          <cell r="AU1723"/>
          <cell r="AV1723"/>
          <cell r="AW1723"/>
          <cell r="AX1723"/>
          <cell r="AY1723"/>
          <cell r="AZ1723"/>
          <cell r="BA1723"/>
          <cell r="BB1723"/>
          <cell r="BC1723"/>
          <cell r="BD1723"/>
          <cell r="BE1723"/>
          <cell r="BF1723"/>
          <cell r="BG1723"/>
          <cell r="BH1723"/>
          <cell r="BI1723"/>
          <cell r="BJ1723"/>
          <cell r="BK1723"/>
          <cell r="BL1723" t="str">
            <v>นางสาวณวรา หยองอนุกูล</v>
          </cell>
          <cell r="BM1723">
            <v>0</v>
          </cell>
          <cell r="BN1723"/>
          <cell r="BO1723"/>
          <cell r="BP1723"/>
          <cell r="BQ1723"/>
          <cell r="BR1723"/>
          <cell r="BS1723"/>
          <cell r="BT1723"/>
          <cell r="BU1723"/>
          <cell r="BV1723"/>
          <cell r="BW1723"/>
          <cell r="BX1723"/>
          <cell r="BY1723"/>
          <cell r="BZ1723"/>
          <cell r="CA1723"/>
          <cell r="CB1723"/>
          <cell r="CC1723"/>
          <cell r="CD1723"/>
          <cell r="CE1723"/>
          <cell r="CF1723"/>
          <cell r="CG1723"/>
          <cell r="CH1723"/>
          <cell r="CI1723"/>
          <cell r="CJ1723"/>
          <cell r="CK1723"/>
          <cell r="CL1723"/>
          <cell r="CM1723"/>
          <cell r="CN1723"/>
          <cell r="CO1723"/>
        </row>
        <row r="1724">
          <cell r="B1724">
            <v>2568</v>
          </cell>
          <cell r="C1724">
            <v>1720</v>
          </cell>
          <cell r="D1724"/>
          <cell r="E1724"/>
          <cell r="F1724"/>
          <cell r="G1724">
            <v>800046954221</v>
          </cell>
          <cell r="H1724" t="str">
            <v>นาย</v>
          </cell>
          <cell r="I1724" t="str">
            <v>วัชระ</v>
          </cell>
          <cell r="J1724" t="str">
            <v>บัวใหญ่</v>
          </cell>
          <cell r="K1724" t="str">
            <v>1-5499-00136-91-1</v>
          </cell>
          <cell r="L1724" t="str">
            <v>เทสโก้โลตัส คำเที่ยง</v>
          </cell>
          <cell r="M1724" t="str">
            <v>เชียงใหม่ 1</v>
          </cell>
          <cell r="N1724">
            <v>8</v>
          </cell>
          <cell r="O1724" t="str">
            <v>สินเชือธนาคารประชาชน</v>
          </cell>
          <cell r="P1724" t="str">
            <v>1.บุคคลค้ำประกัน</v>
          </cell>
          <cell r="Q1724"/>
          <cell r="R1724"/>
          <cell r="S1724" t="str">
            <v>จังหวัดเชียงใหม่</v>
          </cell>
          <cell r="T1724" t="str">
            <v>ผบE68</v>
          </cell>
          <cell r="U1724">
            <v>2566</v>
          </cell>
          <cell r="V1724" t="str">
            <v>ผบE470</v>
          </cell>
          <cell r="W1724">
            <v>2566</v>
          </cell>
          <cell r="X1724"/>
          <cell r="Y1724"/>
          <cell r="Z1724"/>
          <cell r="AA1724">
            <v>29</v>
          </cell>
          <cell r="AB1724">
            <v>3</v>
          </cell>
          <cell r="AC1724">
            <v>2566</v>
          </cell>
          <cell r="AD1724"/>
          <cell r="AE1724"/>
          <cell r="AF1724"/>
          <cell r="AG1724"/>
          <cell r="AH1724"/>
          <cell r="AI1724"/>
          <cell r="AJ1724"/>
          <cell r="AK1724"/>
          <cell r="AL1724"/>
          <cell r="AM1724"/>
          <cell r="AN1724"/>
          <cell r="AO1724"/>
          <cell r="AP1724"/>
          <cell r="AQ1724"/>
          <cell r="AR1724"/>
          <cell r="AS1724"/>
          <cell r="AT1724"/>
          <cell r="AU1724"/>
          <cell r="AV1724"/>
          <cell r="AW1724"/>
          <cell r="AX1724"/>
          <cell r="AY1724"/>
          <cell r="AZ1724"/>
          <cell r="BA1724"/>
          <cell r="BB1724"/>
          <cell r="BC1724"/>
          <cell r="BD1724"/>
          <cell r="BE1724"/>
          <cell r="BF1724"/>
          <cell r="BG1724"/>
          <cell r="BH1724"/>
          <cell r="BI1724"/>
          <cell r="BJ1724"/>
          <cell r="BK1724"/>
          <cell r="BL1724" t="str">
            <v>นายวัชระ บัวใหญ่</v>
          </cell>
          <cell r="BM1724">
            <v>0</v>
          </cell>
          <cell r="BN1724"/>
          <cell r="BO1724"/>
          <cell r="BP1724"/>
          <cell r="BQ1724"/>
          <cell r="BR1724"/>
          <cell r="BS1724"/>
          <cell r="BT1724"/>
          <cell r="BU1724"/>
          <cell r="BV1724"/>
          <cell r="BW1724"/>
          <cell r="BX1724"/>
          <cell r="BY1724"/>
          <cell r="BZ1724"/>
          <cell r="CA1724"/>
          <cell r="CB1724"/>
          <cell r="CC1724"/>
          <cell r="CD1724"/>
          <cell r="CE1724"/>
          <cell r="CF1724"/>
          <cell r="CG1724"/>
          <cell r="CH1724"/>
          <cell r="CI1724"/>
          <cell r="CJ1724"/>
          <cell r="CK1724"/>
          <cell r="CL1724"/>
          <cell r="CM1724"/>
          <cell r="CN1724"/>
          <cell r="CO1724"/>
        </row>
        <row r="1725">
          <cell r="B1725">
            <v>2569</v>
          </cell>
          <cell r="C1725">
            <v>1721</v>
          </cell>
          <cell r="D1725">
            <v>19</v>
          </cell>
          <cell r="E1725">
            <v>3</v>
          </cell>
          <cell r="F1725">
            <v>2567</v>
          </cell>
          <cell r="G1725">
            <v>800066036370</v>
          </cell>
          <cell r="H1725" t="str">
            <v>นางสาว</v>
          </cell>
          <cell r="I1725" t="str">
            <v>เพียงตะวัน</v>
          </cell>
          <cell r="J1725" t="str">
            <v>ชำนาญอาสา</v>
          </cell>
          <cell r="K1725" t="str">
            <v>1-6698-00054-93-9</v>
          </cell>
          <cell r="L1725" t="str">
            <v>พร้าว</v>
          </cell>
          <cell r="M1725" t="str">
            <v>เชียงใหม่ 2</v>
          </cell>
          <cell r="N1725">
            <v>8</v>
          </cell>
          <cell r="O1725" t="str">
            <v>สินเชื่อห้องแถว</v>
          </cell>
          <cell r="P1725" t="str">
            <v>2.หลักทรัพย์ค้ำประกัน</v>
          </cell>
          <cell r="Q1725">
            <v>751413.68</v>
          </cell>
          <cell r="R1725">
            <v>411656.85</v>
          </cell>
          <cell r="S1725" t="str">
            <v>จังหวัดเชียงใหม่</v>
          </cell>
          <cell r="T1725" t="str">
            <v>พE640</v>
          </cell>
          <cell r="U1725">
            <v>2566</v>
          </cell>
          <cell r="V1725" t="str">
            <v>พE764</v>
          </cell>
          <cell r="W1725">
            <v>2566</v>
          </cell>
          <cell r="X1725">
            <v>18</v>
          </cell>
          <cell r="Y1725">
            <v>12</v>
          </cell>
          <cell r="Z1725">
            <v>2566</v>
          </cell>
          <cell r="AA1725"/>
          <cell r="AB1725"/>
          <cell r="AC1725"/>
          <cell r="AD1725"/>
          <cell r="AE1725"/>
          <cell r="AF1725"/>
          <cell r="AG1725"/>
          <cell r="AH1725"/>
          <cell r="AI1725"/>
          <cell r="AJ1725"/>
          <cell r="AK1725"/>
          <cell r="AL1725"/>
          <cell r="AM1725"/>
          <cell r="AN1725"/>
          <cell r="AO1725"/>
          <cell r="AP1725"/>
          <cell r="AQ1725"/>
          <cell r="AR1725"/>
          <cell r="AS1725"/>
          <cell r="AT1725"/>
          <cell r="AU1725"/>
          <cell r="AV1725"/>
          <cell r="AW1725"/>
          <cell r="AX1725"/>
          <cell r="AY1725"/>
          <cell r="AZ1725"/>
          <cell r="BA1725"/>
          <cell r="BB1725"/>
          <cell r="BC1725"/>
          <cell r="BD1725"/>
          <cell r="BE1725"/>
          <cell r="BF1725"/>
          <cell r="BG1725"/>
          <cell r="BH1725"/>
          <cell r="BI1725"/>
          <cell r="BJ1725"/>
          <cell r="BK1725"/>
          <cell r="BL1725" t="str">
            <v>นางสาวเพียงตะวัน ชำนาญอาสา</v>
          </cell>
          <cell r="BM1725">
            <v>883162011977</v>
          </cell>
          <cell r="BN1725"/>
          <cell r="BO1725"/>
          <cell r="BP1725"/>
          <cell r="BQ1725"/>
          <cell r="BR1725"/>
          <cell r="BS1725"/>
          <cell r="BT1725"/>
          <cell r="BU1725"/>
          <cell r="BV1725"/>
          <cell r="BW1725"/>
          <cell r="BX1725"/>
          <cell r="BY1725"/>
          <cell r="BZ1725"/>
          <cell r="CA1725"/>
          <cell r="CB1725"/>
          <cell r="CC1725"/>
          <cell r="CD1725"/>
          <cell r="CE1725"/>
          <cell r="CF1725"/>
          <cell r="CG1725"/>
          <cell r="CH1725"/>
          <cell r="CI1725"/>
          <cell r="CJ1725"/>
          <cell r="CK1725"/>
          <cell r="CL1725"/>
          <cell r="CM1725"/>
          <cell r="CN1725"/>
          <cell r="CO1725"/>
        </row>
        <row r="1726">
          <cell r="B1726">
            <v>2570</v>
          </cell>
          <cell r="C1726">
            <v>1722</v>
          </cell>
          <cell r="D1726">
            <v>26</v>
          </cell>
          <cell r="E1726">
            <v>3</v>
          </cell>
          <cell r="F1726">
            <v>2567</v>
          </cell>
          <cell r="G1726">
            <v>800097083318</v>
          </cell>
          <cell r="H1726" t="str">
            <v>นางสาว</v>
          </cell>
          <cell r="I1726" t="str">
            <v>ณัฐณิชา</v>
          </cell>
          <cell r="J1726" t="str">
            <v>จันที</v>
          </cell>
          <cell r="K1726" t="str">
            <v>1-5099-00702-82-8</v>
          </cell>
          <cell r="L1726" t="str">
            <v>ดอยสะเก็ด</v>
          </cell>
          <cell r="M1726" t="str">
            <v>เชียงใหม่ 2</v>
          </cell>
          <cell r="N1726">
            <v>8</v>
          </cell>
          <cell r="O1726" t="str">
            <v>สินเชื่อไทรทอง (บ้านแลกเงิน)</v>
          </cell>
          <cell r="P1726" t="str">
            <v>2.หลักทรัพย์ค้ำประกัน</v>
          </cell>
          <cell r="Q1726">
            <v>911660.45</v>
          </cell>
          <cell r="R1726">
            <v>42989.279999999999</v>
          </cell>
          <cell r="S1726" t="str">
            <v>จังหวัดเชียงใหม่</v>
          </cell>
          <cell r="T1726" t="str">
            <v>ผบE1563</v>
          </cell>
          <cell r="U1726">
            <v>2566</v>
          </cell>
          <cell r="V1726" t="str">
            <v>ผบE1872</v>
          </cell>
          <cell r="W1726">
            <v>2566</v>
          </cell>
          <cell r="X1726">
            <v>16</v>
          </cell>
          <cell r="Y1726">
            <v>10</v>
          </cell>
          <cell r="Z1726">
            <v>2566</v>
          </cell>
          <cell r="AA1726"/>
          <cell r="AB1726"/>
          <cell r="AC1726"/>
          <cell r="AD1726"/>
          <cell r="AE1726"/>
          <cell r="AF1726"/>
          <cell r="AG1726"/>
          <cell r="AH1726"/>
          <cell r="AI1726"/>
          <cell r="AJ1726"/>
          <cell r="AK1726"/>
          <cell r="AL1726"/>
          <cell r="AM1726"/>
          <cell r="AN1726"/>
          <cell r="AO1726"/>
          <cell r="AP1726"/>
          <cell r="AQ1726"/>
          <cell r="AR1726"/>
          <cell r="AS1726"/>
          <cell r="AT1726"/>
          <cell r="AU1726"/>
          <cell r="AV1726"/>
          <cell r="AW1726"/>
          <cell r="AX1726"/>
          <cell r="AY1726"/>
          <cell r="AZ1726"/>
          <cell r="BA1726"/>
          <cell r="BB1726"/>
          <cell r="BC1726"/>
          <cell r="BD1726"/>
          <cell r="BE1726"/>
          <cell r="BF1726"/>
          <cell r="BG1726"/>
          <cell r="BH1726"/>
          <cell r="BI1726"/>
          <cell r="BJ1726"/>
          <cell r="BK1726"/>
          <cell r="BL1726" t="str">
            <v>นางสาวณัฐณิชา จันที</v>
          </cell>
          <cell r="BM1726">
            <v>883266010002</v>
          </cell>
          <cell r="BN1726"/>
          <cell r="BO1726"/>
          <cell r="BP1726"/>
          <cell r="BQ1726"/>
          <cell r="BR1726"/>
          <cell r="BS1726"/>
          <cell r="BT1726"/>
          <cell r="BU1726"/>
          <cell r="BV1726"/>
          <cell r="BW1726"/>
          <cell r="BX1726"/>
          <cell r="BY1726"/>
          <cell r="BZ1726"/>
          <cell r="CA1726"/>
          <cell r="CB1726"/>
          <cell r="CC1726"/>
          <cell r="CD1726"/>
          <cell r="CE1726"/>
          <cell r="CF1726"/>
          <cell r="CG1726"/>
          <cell r="CH1726"/>
          <cell r="CI1726"/>
          <cell r="CJ1726"/>
          <cell r="CK1726"/>
          <cell r="CL1726"/>
          <cell r="CM1726"/>
          <cell r="CN1726"/>
          <cell r="CO1726"/>
        </row>
        <row r="1727">
          <cell r="B1727">
            <v>2571</v>
          </cell>
          <cell r="C1727">
            <v>1723</v>
          </cell>
          <cell r="D1727">
            <v>29</v>
          </cell>
          <cell r="E1727">
            <v>3</v>
          </cell>
          <cell r="F1727">
            <v>2567</v>
          </cell>
          <cell r="G1727">
            <v>800075831241</v>
          </cell>
          <cell r="H1727" t="str">
            <v>นาย</v>
          </cell>
          <cell r="I1727" t="str">
            <v>ณัธชัย</v>
          </cell>
          <cell r="J1727" t="str">
            <v>พฤฒิพาณิชย์</v>
          </cell>
          <cell r="K1727">
            <v>3570500578745</v>
          </cell>
          <cell r="L1727" t="str">
            <v>ประตูช้างเผือก</v>
          </cell>
          <cell r="M1727" t="str">
            <v>เชียงใหม่ 1</v>
          </cell>
          <cell r="N1727">
            <v>8</v>
          </cell>
          <cell r="O1727" t="str">
            <v>สินเชื่อไทรทอง</v>
          </cell>
          <cell r="P1727" t="str">
            <v>2.หลักทรัพย์ค้ำประกัน</v>
          </cell>
          <cell r="Q1727">
            <v>2076695.32</v>
          </cell>
          <cell r="R1727">
            <v>342813.57</v>
          </cell>
          <cell r="S1727" t="str">
            <v>จังหวัดเชียงใหม่</v>
          </cell>
          <cell r="T1727" t="str">
            <v>ผบE329</v>
          </cell>
          <cell r="U1727">
            <v>2566</v>
          </cell>
          <cell r="V1727" t="str">
            <v>ผบE1543</v>
          </cell>
          <cell r="W1727">
            <v>2566</v>
          </cell>
          <cell r="X1727"/>
          <cell r="Y1727"/>
          <cell r="Z1727"/>
          <cell r="AA1727">
            <v>28</v>
          </cell>
          <cell r="AB1727">
            <v>8</v>
          </cell>
          <cell r="AC1727">
            <v>2566</v>
          </cell>
          <cell r="AD1727"/>
          <cell r="AE1727"/>
          <cell r="AF1727"/>
          <cell r="AG1727"/>
          <cell r="AH1727"/>
          <cell r="AI1727"/>
          <cell r="AJ1727"/>
          <cell r="AK1727"/>
          <cell r="AL1727"/>
          <cell r="AM1727"/>
          <cell r="AN1727"/>
          <cell r="AO1727"/>
          <cell r="AP1727"/>
          <cell r="AQ1727"/>
          <cell r="AR1727"/>
          <cell r="AS1727"/>
          <cell r="AT1727"/>
          <cell r="AU1727"/>
          <cell r="AV1727"/>
          <cell r="AW1727"/>
          <cell r="AX1727"/>
          <cell r="AY1727"/>
          <cell r="AZ1727"/>
          <cell r="BA1727"/>
          <cell r="BB1727"/>
          <cell r="BC1727"/>
          <cell r="BD1727"/>
          <cell r="BE1727"/>
          <cell r="BF1727"/>
          <cell r="BG1727"/>
          <cell r="BH1727"/>
          <cell r="BI1727"/>
          <cell r="BJ1727"/>
          <cell r="BK1727"/>
          <cell r="BL1727" t="str">
            <v>นายณัธชัย พฤฒิพาณิชย์</v>
          </cell>
          <cell r="BM1727">
            <v>0</v>
          </cell>
          <cell r="BN1727"/>
          <cell r="BO1727"/>
          <cell r="BP1727"/>
          <cell r="BQ1727"/>
          <cell r="BR1727"/>
          <cell r="BS1727"/>
          <cell r="BT1727"/>
          <cell r="BU1727"/>
          <cell r="BV1727"/>
          <cell r="BW1727"/>
          <cell r="BX1727"/>
          <cell r="BY1727"/>
          <cell r="BZ1727"/>
          <cell r="CA1727"/>
          <cell r="CB1727"/>
          <cell r="CC1727"/>
          <cell r="CD1727"/>
          <cell r="CE1727"/>
          <cell r="CF1727"/>
          <cell r="CG1727"/>
          <cell r="CH1727"/>
          <cell r="CI1727"/>
          <cell r="CJ1727"/>
          <cell r="CK1727"/>
          <cell r="CL1727"/>
          <cell r="CM1727"/>
          <cell r="CN1727"/>
          <cell r="CO1727"/>
        </row>
        <row r="1728">
          <cell r="B1728">
            <v>2572</v>
          </cell>
          <cell r="C1728">
            <v>1724</v>
          </cell>
          <cell r="D1728">
            <v>29</v>
          </cell>
          <cell r="E1728">
            <v>3</v>
          </cell>
          <cell r="F1728">
            <v>2567</v>
          </cell>
          <cell r="G1728">
            <v>800048186111</v>
          </cell>
          <cell r="H1728" t="str">
            <v>นาง</v>
          </cell>
          <cell r="I1728" t="str">
            <v>ชิวรัตน์</v>
          </cell>
          <cell r="J1728" t="str">
            <v>เจียตระกูล</v>
          </cell>
          <cell r="K1728" t="str">
            <v>3 5799 00032 73 0</v>
          </cell>
          <cell r="L1728" t="str">
            <v>เซ็นทรัล แอร์พอร์ต พลาซ่า เชียงใหม่</v>
          </cell>
          <cell r="M1728" t="str">
            <v>เชียงใหม่ 1</v>
          </cell>
          <cell r="N1728">
            <v>8</v>
          </cell>
          <cell r="O1728" t="str">
            <v>สินเชื่อเคหะ</v>
          </cell>
          <cell r="P1728" t="str">
            <v>2.หลักทรัพย์ค้ำประกัน</v>
          </cell>
          <cell r="Q1728">
            <v>909130.35</v>
          </cell>
          <cell r="R1728">
            <v>204759.67999999999</v>
          </cell>
          <cell r="S1728" t="str">
            <v>จังหวัดเชียงราย</v>
          </cell>
          <cell r="T1728" t="str">
            <v>ผบE739</v>
          </cell>
          <cell r="U1728">
            <v>2566</v>
          </cell>
          <cell r="V1728" t="str">
            <v>ผบE925</v>
          </cell>
          <cell r="W1728">
            <v>2566</v>
          </cell>
          <cell r="X1728">
            <v>9</v>
          </cell>
          <cell r="Y1728">
            <v>10</v>
          </cell>
          <cell r="Z1728">
            <v>2566</v>
          </cell>
          <cell r="AA1728"/>
          <cell r="AB1728"/>
          <cell r="AC1728"/>
          <cell r="AD1728"/>
          <cell r="AE1728"/>
          <cell r="AF1728"/>
          <cell r="AG1728"/>
          <cell r="AH1728"/>
          <cell r="AI1728"/>
          <cell r="AJ1728"/>
          <cell r="AK1728"/>
          <cell r="AL1728"/>
          <cell r="AM1728"/>
          <cell r="AN1728"/>
          <cell r="AO1728"/>
          <cell r="AP1728"/>
          <cell r="AQ1728"/>
          <cell r="AR1728"/>
          <cell r="AS1728"/>
          <cell r="AT1728"/>
          <cell r="AU1728"/>
          <cell r="AV1728"/>
          <cell r="AW1728"/>
          <cell r="AX1728"/>
          <cell r="AY1728"/>
          <cell r="AZ1728"/>
          <cell r="BA1728"/>
          <cell r="BB1728"/>
          <cell r="BC1728"/>
          <cell r="BD1728"/>
          <cell r="BE1728"/>
          <cell r="BF1728"/>
          <cell r="BG1728"/>
          <cell r="BH1728"/>
          <cell r="BI1728"/>
          <cell r="BJ1728"/>
          <cell r="BK1728"/>
          <cell r="BL1728" t="str">
            <v>นางชิวรัตน์ เจียตระกูล</v>
          </cell>
          <cell r="BM1728">
            <v>0</v>
          </cell>
          <cell r="BN1728"/>
          <cell r="BO1728"/>
          <cell r="BP1728"/>
          <cell r="BQ1728"/>
          <cell r="BR1728"/>
          <cell r="BS1728"/>
          <cell r="BT1728"/>
          <cell r="BU1728"/>
          <cell r="BV1728"/>
          <cell r="BW1728"/>
          <cell r="BX1728"/>
          <cell r="BY1728"/>
          <cell r="BZ1728"/>
          <cell r="CA1728"/>
          <cell r="CB1728"/>
          <cell r="CC1728"/>
          <cell r="CD1728"/>
          <cell r="CE1728"/>
          <cell r="CF1728"/>
          <cell r="CG1728"/>
          <cell r="CH1728"/>
          <cell r="CI1728"/>
          <cell r="CJ1728"/>
          <cell r="CK1728"/>
          <cell r="CL1728"/>
          <cell r="CM1728"/>
          <cell r="CN1728"/>
          <cell r="CO1728"/>
        </row>
        <row r="1729">
          <cell r="B1729">
            <v>2573</v>
          </cell>
          <cell r="C1729">
            <v>1725</v>
          </cell>
          <cell r="D1729">
            <v>27</v>
          </cell>
          <cell r="E1729">
            <v>3</v>
          </cell>
          <cell r="F1729">
            <v>2567</v>
          </cell>
          <cell r="G1729">
            <v>8000034225485</v>
          </cell>
          <cell r="H1729" t="str">
            <v>นาย</v>
          </cell>
          <cell r="I1729" t="str">
            <v>สุริยัน</v>
          </cell>
          <cell r="J1729" t="str">
            <v>ต๊ะคำ</v>
          </cell>
          <cell r="K1729" t="str">
            <v>3-5002-00350-87-1</v>
          </cell>
          <cell r="L1729" t="str">
            <v>แม่แจ่ม</v>
          </cell>
          <cell r="M1729" t="str">
            <v>เชียงใหม่ 3</v>
          </cell>
          <cell r="N1729">
            <v>8</v>
          </cell>
          <cell r="O1729" t="str">
            <v>สินเชื่อธนาคารประชาชน</v>
          </cell>
          <cell r="P1729" t="str">
            <v>1.บุคคลค้ำประกัน</v>
          </cell>
          <cell r="Q1729" t="str">
            <v>50,059.06</v>
          </cell>
          <cell r="R1729" t="str">
            <v>41,895.60</v>
          </cell>
          <cell r="S1729" t="str">
            <v>แขวงเชียงใหม่</v>
          </cell>
          <cell r="T1729" t="str">
            <v>ผบ.8426</v>
          </cell>
          <cell r="U1729">
            <v>2560</v>
          </cell>
          <cell r="V1729" t="str">
            <v>ผบ.8892</v>
          </cell>
          <cell r="W1729">
            <v>2560</v>
          </cell>
          <cell r="X1729"/>
          <cell r="Y1729"/>
          <cell r="Z1729"/>
          <cell r="AA1729">
            <v>19</v>
          </cell>
          <cell r="AB1729">
            <v>9</v>
          </cell>
          <cell r="AC1729">
            <v>2560</v>
          </cell>
          <cell r="AD1729"/>
          <cell r="AE1729"/>
          <cell r="AF1729"/>
          <cell r="AG1729"/>
          <cell r="AH1729"/>
          <cell r="AI1729"/>
          <cell r="AJ1729"/>
          <cell r="AK1729"/>
          <cell r="AL1729"/>
          <cell r="AM1729"/>
          <cell r="AN1729"/>
          <cell r="AO1729"/>
          <cell r="AP1729"/>
          <cell r="AQ1729"/>
          <cell r="AR1729"/>
          <cell r="AS1729"/>
          <cell r="AT1729"/>
          <cell r="AU1729"/>
          <cell r="AV1729"/>
          <cell r="AW1729"/>
          <cell r="AX1729"/>
          <cell r="AY1729"/>
          <cell r="AZ1729"/>
          <cell r="BA1729"/>
          <cell r="BB1729"/>
          <cell r="BC1729"/>
          <cell r="BD1729"/>
          <cell r="BE1729"/>
          <cell r="BF1729"/>
          <cell r="BG1729"/>
          <cell r="BH1729"/>
          <cell r="BI1729"/>
          <cell r="BJ1729"/>
          <cell r="BK1729"/>
          <cell r="BL1729" t="str">
            <v>นายสุริยัน ต๊ะคำ</v>
          </cell>
          <cell r="BM1729">
            <v>82370040161</v>
          </cell>
          <cell r="BN1729"/>
          <cell r="BO1729"/>
          <cell r="BP1729"/>
          <cell r="BQ1729"/>
          <cell r="BR1729"/>
          <cell r="BS1729"/>
          <cell r="BT1729"/>
          <cell r="BU1729"/>
          <cell r="BV1729"/>
          <cell r="BW1729"/>
          <cell r="BX1729"/>
          <cell r="BY1729"/>
          <cell r="BZ1729"/>
          <cell r="CA1729"/>
          <cell r="CB1729"/>
          <cell r="CC1729"/>
          <cell r="CD1729"/>
          <cell r="CE1729"/>
          <cell r="CF1729"/>
          <cell r="CG1729"/>
          <cell r="CH1729"/>
          <cell r="CI1729"/>
          <cell r="CJ1729"/>
          <cell r="CK1729"/>
          <cell r="CL1729"/>
          <cell r="CM1729"/>
          <cell r="CN1729"/>
          <cell r="CO1729"/>
        </row>
        <row r="1730">
          <cell r="B1730">
            <v>2574</v>
          </cell>
          <cell r="C1730"/>
          <cell r="D1730"/>
          <cell r="E1730"/>
          <cell r="F1730"/>
          <cell r="G1730">
            <v>800075486517</v>
          </cell>
          <cell r="H1730" t="str">
            <v>นาย</v>
          </cell>
          <cell r="I1730" t="str">
            <v>ไชยยันต์</v>
          </cell>
          <cell r="J1730" t="str">
            <v>ยาพรม</v>
          </cell>
          <cell r="K1730"/>
          <cell r="L1730" t="str">
            <v>ไชยปราการ</v>
          </cell>
          <cell r="M1730" t="str">
            <v>เชียงใหม่ 2</v>
          </cell>
          <cell r="N1730">
            <v>8</v>
          </cell>
          <cell r="O1730" t="str">
            <v>สินเชื่อธนาคารประชาชน</v>
          </cell>
          <cell r="P1730"/>
          <cell r="Q1730" t="str">
            <v>71,394.74</v>
          </cell>
          <cell r="R1730" t="str">
            <v>60,024.54</v>
          </cell>
          <cell r="S1730" t="str">
            <v>จังหวัดฝาง</v>
          </cell>
          <cell r="T1730" t="str">
            <v>ผบE1240</v>
          </cell>
          <cell r="U1730">
            <v>2566</v>
          </cell>
          <cell r="V1730" t="str">
            <v>ผบE1472</v>
          </cell>
          <cell r="W1730">
            <v>2566</v>
          </cell>
          <cell r="X1730">
            <v>27</v>
          </cell>
          <cell r="Y1730">
            <v>11</v>
          </cell>
          <cell r="Z1730">
            <v>2566</v>
          </cell>
          <cell r="AA1730"/>
          <cell r="AB1730"/>
          <cell r="AC1730"/>
          <cell r="AD1730"/>
          <cell r="AE1730"/>
          <cell r="AF1730"/>
          <cell r="AG1730"/>
          <cell r="AH1730"/>
          <cell r="AI1730"/>
          <cell r="AJ1730"/>
          <cell r="AK1730"/>
          <cell r="AL1730"/>
          <cell r="AM1730"/>
          <cell r="AN1730"/>
          <cell r="AO1730"/>
          <cell r="AP1730"/>
          <cell r="AQ1730"/>
          <cell r="AR1730"/>
          <cell r="AS1730"/>
          <cell r="AT1730"/>
          <cell r="AU1730"/>
          <cell r="AV1730"/>
          <cell r="AW1730"/>
          <cell r="AX1730"/>
          <cell r="AY1730"/>
          <cell r="AZ1730"/>
          <cell r="BA1730"/>
          <cell r="BB1730" t="str">
            <v>สืบทรัพย์</v>
          </cell>
          <cell r="BC1730"/>
          <cell r="BD1730"/>
          <cell r="BE1730"/>
          <cell r="BF1730"/>
          <cell r="BG1730"/>
          <cell r="BH1730"/>
          <cell r="BI1730"/>
          <cell r="BJ1730"/>
          <cell r="BK1730"/>
          <cell r="BL1730" t="str">
            <v>นายไชยยันต์ ยาพรม</v>
          </cell>
          <cell r="BM1730">
            <v>0</v>
          </cell>
          <cell r="BN1730"/>
          <cell r="BO1730"/>
          <cell r="BP1730"/>
          <cell r="BQ1730"/>
          <cell r="BR1730"/>
          <cell r="BS1730"/>
          <cell r="BT1730"/>
          <cell r="BU1730"/>
          <cell r="BV1730"/>
          <cell r="BW1730"/>
          <cell r="BX1730"/>
          <cell r="BY1730"/>
          <cell r="BZ1730"/>
          <cell r="CA1730"/>
          <cell r="CB1730"/>
          <cell r="CC1730"/>
          <cell r="CD1730"/>
          <cell r="CE1730"/>
          <cell r="CF1730"/>
          <cell r="CG1730"/>
          <cell r="CH1730"/>
          <cell r="CI1730"/>
          <cell r="CJ1730"/>
          <cell r="CK1730"/>
          <cell r="CL1730"/>
          <cell r="CM1730"/>
          <cell r="CN1730"/>
          <cell r="CO1730"/>
        </row>
        <row r="1731">
          <cell r="B1731">
            <v>2575</v>
          </cell>
          <cell r="C1731">
            <v>1727</v>
          </cell>
          <cell r="D1731">
            <v>27</v>
          </cell>
          <cell r="E1731">
            <v>3</v>
          </cell>
          <cell r="F1731">
            <v>2567</v>
          </cell>
          <cell r="G1731">
            <v>800067495021</v>
          </cell>
          <cell r="H1731" t="str">
            <v>นางสาว</v>
          </cell>
          <cell r="I1731" t="str">
            <v>นารีรัตน์</v>
          </cell>
          <cell r="J1731" t="str">
            <v>หวังศรี</v>
          </cell>
          <cell r="K1731" t="str">
            <v>3-6002-0288-21-0</v>
          </cell>
          <cell r="L1731" t="str">
            <v>ดอยเต่า</v>
          </cell>
          <cell r="M1731" t="str">
            <v>เชียงใหม่ 3</v>
          </cell>
          <cell r="N1731">
            <v>8</v>
          </cell>
          <cell r="O1731" t="str">
            <v>สินเชื่อธนาคารประชาชน</v>
          </cell>
          <cell r="P1731" t="str">
            <v>1.บุคคลค้ำประกัน</v>
          </cell>
          <cell r="Q1731">
            <v>90904.77</v>
          </cell>
          <cell r="R1731" t="str">
            <v>89,043.00</v>
          </cell>
          <cell r="S1731" t="str">
            <v>จังหวัดฮอด</v>
          </cell>
          <cell r="T1731" t="str">
            <v>ผบE306</v>
          </cell>
          <cell r="U1731">
            <v>2563</v>
          </cell>
          <cell r="V1731" t="str">
            <v>ผบE56</v>
          </cell>
          <cell r="W1731">
            <v>2563</v>
          </cell>
          <cell r="X1731"/>
          <cell r="Y1731"/>
          <cell r="Z1731"/>
          <cell r="AA1731">
            <v>4</v>
          </cell>
          <cell r="AB1731">
            <v>8</v>
          </cell>
          <cell r="AC1731">
            <v>2563</v>
          </cell>
          <cell r="AD1731"/>
          <cell r="AE1731"/>
          <cell r="AF1731"/>
          <cell r="AG1731"/>
          <cell r="AH1731"/>
          <cell r="AI1731"/>
          <cell r="AJ1731"/>
          <cell r="AK1731"/>
          <cell r="AL1731"/>
          <cell r="AM1731"/>
          <cell r="AN1731"/>
          <cell r="AO1731"/>
          <cell r="AP1731"/>
          <cell r="AQ1731"/>
          <cell r="AR1731"/>
          <cell r="AS1731"/>
          <cell r="AT1731"/>
          <cell r="AU1731"/>
          <cell r="AV1731"/>
          <cell r="AW1731"/>
          <cell r="AX1731"/>
          <cell r="AY1731"/>
          <cell r="AZ1731"/>
          <cell r="BA1731"/>
          <cell r="BB1731"/>
          <cell r="BC1731"/>
          <cell r="BD1731"/>
          <cell r="BE1731"/>
          <cell r="BF1731"/>
          <cell r="BG1731"/>
          <cell r="BH1731"/>
          <cell r="BI1731"/>
          <cell r="BJ1731"/>
          <cell r="BK1731"/>
          <cell r="BL1731" t="str">
            <v>นางสาวนารีรัตน์ หวังศรี</v>
          </cell>
          <cell r="BM1731">
            <v>883263010038</v>
          </cell>
          <cell r="BN1731"/>
          <cell r="BO1731"/>
          <cell r="BP1731"/>
          <cell r="BQ1731"/>
          <cell r="BR1731"/>
          <cell r="BS1731"/>
          <cell r="BT1731"/>
          <cell r="BU1731"/>
          <cell r="BV1731"/>
          <cell r="BW1731"/>
          <cell r="BX1731"/>
          <cell r="BY1731"/>
          <cell r="BZ1731"/>
          <cell r="CA1731"/>
          <cell r="CB1731"/>
          <cell r="CC1731"/>
          <cell r="CD1731"/>
          <cell r="CE1731"/>
          <cell r="CF1731"/>
          <cell r="CG1731"/>
          <cell r="CH1731"/>
          <cell r="CI1731"/>
          <cell r="CJ1731"/>
          <cell r="CK1731"/>
          <cell r="CL1731"/>
          <cell r="CM1731"/>
          <cell r="CN1731"/>
          <cell r="CO1731"/>
        </row>
        <row r="1732">
          <cell r="B1732">
            <v>2576</v>
          </cell>
          <cell r="C1732">
            <v>1728</v>
          </cell>
          <cell r="D1732">
            <v>27</v>
          </cell>
          <cell r="E1732">
            <v>3</v>
          </cell>
          <cell r="F1732">
            <v>2567</v>
          </cell>
          <cell r="G1732">
            <v>800091412943</v>
          </cell>
          <cell r="H1732" t="str">
            <v>นาง</v>
          </cell>
          <cell r="I1732" t="str">
            <v>วัลนิภา</v>
          </cell>
          <cell r="J1732" t="str">
            <v>หนูเปี้ย</v>
          </cell>
          <cell r="K1732" t="str">
            <v>3-5017-00062-01-8</v>
          </cell>
          <cell r="L1732" t="str">
            <v>ดอยเต่า</v>
          </cell>
          <cell r="M1732" t="str">
            <v>เชียงใหม่ 3</v>
          </cell>
          <cell r="N1732">
            <v>8</v>
          </cell>
          <cell r="O1732" t="str">
            <v>สินเชื่อแก้ไขปัญหาหนี้นอกระบบPSAระยะที่2</v>
          </cell>
          <cell r="P1732" t="str">
            <v>1.บุคคลค้ำประกัน</v>
          </cell>
          <cell r="Q1732">
            <v>50826.03</v>
          </cell>
          <cell r="R1732" t="str">
            <v>44,188.88</v>
          </cell>
          <cell r="S1732" t="str">
            <v>จังหวัดฮอด</v>
          </cell>
          <cell r="T1732" t="str">
            <v>ผบE146/</v>
          </cell>
          <cell r="U1732">
            <v>2565</v>
          </cell>
          <cell r="V1732" t="str">
            <v>ผบE146</v>
          </cell>
          <cell r="W1732">
            <v>2565</v>
          </cell>
          <cell r="X1732"/>
          <cell r="Y1732"/>
          <cell r="Z1732"/>
          <cell r="AA1732">
            <v>19</v>
          </cell>
          <cell r="AB1732">
            <v>4</v>
          </cell>
          <cell r="AC1732">
            <v>2565</v>
          </cell>
          <cell r="AD1732"/>
          <cell r="AE1732"/>
          <cell r="AF1732"/>
          <cell r="AG1732"/>
          <cell r="AH1732"/>
          <cell r="AI1732"/>
          <cell r="AJ1732"/>
          <cell r="AK1732"/>
          <cell r="AL1732"/>
          <cell r="AM1732"/>
          <cell r="AN1732"/>
          <cell r="AO1732"/>
          <cell r="AP1732"/>
          <cell r="AQ1732"/>
          <cell r="AR1732"/>
          <cell r="AS1732"/>
          <cell r="AT1732"/>
          <cell r="AU1732"/>
          <cell r="AV1732"/>
          <cell r="AW1732"/>
          <cell r="AX1732"/>
          <cell r="AY1732"/>
          <cell r="AZ1732"/>
          <cell r="BA1732"/>
          <cell r="BB1732"/>
          <cell r="BC1732"/>
          <cell r="BD1732"/>
          <cell r="BE1732"/>
          <cell r="BF1732"/>
          <cell r="BG1732"/>
          <cell r="BH1732"/>
          <cell r="BI1732"/>
          <cell r="BJ1732"/>
          <cell r="BK1732"/>
          <cell r="BL1732" t="str">
            <v>นางวัลนิภา หนูเปี้ย</v>
          </cell>
          <cell r="BM1732">
            <v>883263010048</v>
          </cell>
          <cell r="BN1732"/>
          <cell r="BO1732"/>
          <cell r="BP1732"/>
          <cell r="BQ1732"/>
          <cell r="BR1732"/>
          <cell r="BS1732"/>
          <cell r="BT1732"/>
          <cell r="BU1732"/>
          <cell r="BV1732"/>
          <cell r="BW1732"/>
          <cell r="BX1732"/>
          <cell r="BY1732"/>
          <cell r="BZ1732"/>
          <cell r="CA1732"/>
          <cell r="CB1732"/>
          <cell r="CC1732"/>
          <cell r="CD1732"/>
          <cell r="CE1732"/>
          <cell r="CF1732"/>
          <cell r="CG1732"/>
          <cell r="CH1732"/>
          <cell r="CI1732"/>
          <cell r="CJ1732"/>
          <cell r="CK1732"/>
          <cell r="CL1732"/>
          <cell r="CM1732"/>
          <cell r="CN1732"/>
          <cell r="CO1732"/>
        </row>
        <row r="1733">
          <cell r="B1733">
            <v>2577</v>
          </cell>
          <cell r="C1733">
            <v>1729</v>
          </cell>
          <cell r="D1733">
            <v>27</v>
          </cell>
          <cell r="E1733">
            <v>3</v>
          </cell>
          <cell r="F1733">
            <v>2567</v>
          </cell>
          <cell r="G1733">
            <v>800069414525</v>
          </cell>
          <cell r="H1733" t="str">
            <v>นางสาว</v>
          </cell>
          <cell r="I1733" t="str">
            <v>โชติรส</v>
          </cell>
          <cell r="J1733" t="str">
            <v>ประทุมมา</v>
          </cell>
          <cell r="K1733" t="str">
            <v>3-5016-00138-98-5</v>
          </cell>
          <cell r="L1733" t="str">
            <v>ฮอด</v>
          </cell>
          <cell r="M1733" t="str">
            <v>เชียงใหม่ 3</v>
          </cell>
          <cell r="N1733">
            <v>8</v>
          </cell>
          <cell r="O1733" t="str">
            <v>สินเชื่อธนาคารประชาชน</v>
          </cell>
          <cell r="P1733" t="str">
            <v>1.บุคคลค้ำประกัน</v>
          </cell>
          <cell r="Q1733">
            <v>71730.23</v>
          </cell>
          <cell r="R1733" t="str">
            <v>46,899.09</v>
          </cell>
          <cell r="S1733" t="str">
            <v>จังหวัดฮอด</v>
          </cell>
          <cell r="T1733" t="str">
            <v>ผบE806</v>
          </cell>
          <cell r="U1733">
            <v>2565</v>
          </cell>
          <cell r="V1733" t="str">
            <v>ผบE946</v>
          </cell>
          <cell r="W1733">
            <v>2565</v>
          </cell>
          <cell r="X1733"/>
          <cell r="Y1733"/>
          <cell r="Z1733"/>
          <cell r="AA1733">
            <v>6</v>
          </cell>
          <cell r="AB1733">
            <v>12</v>
          </cell>
          <cell r="AC1733">
            <v>2565</v>
          </cell>
          <cell r="AD1733"/>
          <cell r="AE1733"/>
          <cell r="AF1733"/>
          <cell r="AG1733"/>
          <cell r="AH1733"/>
          <cell r="AI1733"/>
          <cell r="AJ1733"/>
          <cell r="AK1733"/>
          <cell r="AL1733"/>
          <cell r="AM1733"/>
          <cell r="AN1733"/>
          <cell r="AO1733"/>
          <cell r="AP1733"/>
          <cell r="AQ1733"/>
          <cell r="AR1733"/>
          <cell r="AS1733"/>
          <cell r="AT1733"/>
          <cell r="AU1733"/>
          <cell r="AV1733"/>
          <cell r="AW1733"/>
          <cell r="AX1733"/>
          <cell r="AY1733"/>
          <cell r="AZ1733"/>
          <cell r="BA1733"/>
          <cell r="BB1733"/>
          <cell r="BC1733"/>
          <cell r="BD1733"/>
          <cell r="BE1733"/>
          <cell r="BF1733"/>
          <cell r="BG1733"/>
          <cell r="BH1733"/>
          <cell r="BI1733"/>
          <cell r="BJ1733"/>
          <cell r="BK1733"/>
          <cell r="BL1733" t="str">
            <v>นางสาวโชติรส ประทุมมา</v>
          </cell>
          <cell r="BM1733">
            <v>883263011675</v>
          </cell>
          <cell r="BN1733"/>
          <cell r="BO1733"/>
          <cell r="BP1733"/>
          <cell r="BQ1733"/>
          <cell r="BR1733"/>
          <cell r="BS1733"/>
          <cell r="BT1733"/>
          <cell r="BU1733"/>
          <cell r="BV1733"/>
          <cell r="BW1733"/>
          <cell r="BX1733"/>
          <cell r="BY1733"/>
          <cell r="BZ1733"/>
          <cell r="CA1733"/>
          <cell r="CB1733"/>
          <cell r="CC1733"/>
          <cell r="CD1733"/>
          <cell r="CE1733"/>
          <cell r="CF1733"/>
          <cell r="CG1733"/>
          <cell r="CH1733"/>
          <cell r="CI1733"/>
          <cell r="CJ1733"/>
          <cell r="CK1733"/>
          <cell r="CL1733"/>
          <cell r="CM1733"/>
          <cell r="CN1733"/>
          <cell r="CO1733"/>
        </row>
        <row r="1734">
          <cell r="B1734">
            <v>2578</v>
          </cell>
          <cell r="C1734">
            <v>1730</v>
          </cell>
          <cell r="D1734">
            <v>27</v>
          </cell>
          <cell r="E1734">
            <v>3</v>
          </cell>
          <cell r="F1734">
            <v>2567</v>
          </cell>
          <cell r="G1734">
            <v>800030097649</v>
          </cell>
          <cell r="H1734" t="str">
            <v>นางสาว</v>
          </cell>
          <cell r="I1734" t="str">
            <v>ศิราณี</v>
          </cell>
          <cell r="J1734" t="str">
            <v>ฟูเมือง</v>
          </cell>
          <cell r="K1734" t="str">
            <v>1-5002-90000-21-5</v>
          </cell>
          <cell r="L1734" t="str">
            <v>ฮอด</v>
          </cell>
          <cell r="M1734" t="str">
            <v>เชียงใหม่ 3</v>
          </cell>
          <cell r="N1734">
            <v>8</v>
          </cell>
          <cell r="O1734" t="str">
            <v>สินเชื่อธนาคารประชาชน</v>
          </cell>
          <cell r="P1734" t="str">
            <v>1.บุคคลค้ำประกัน</v>
          </cell>
          <cell r="Q1734">
            <v>77937.899999999994</v>
          </cell>
          <cell r="R1734" t="str">
            <v>62,027.80</v>
          </cell>
          <cell r="S1734" t="str">
            <v>จังหวัดฮอด</v>
          </cell>
          <cell r="T1734" t="str">
            <v>ผบE32</v>
          </cell>
          <cell r="U1734">
            <v>2565</v>
          </cell>
          <cell r="V1734" t="str">
            <v>ผบ,E193</v>
          </cell>
          <cell r="W1734">
            <v>2565</v>
          </cell>
          <cell r="X1734"/>
          <cell r="Y1734"/>
          <cell r="Z1734"/>
          <cell r="AA1734">
            <v>15</v>
          </cell>
          <cell r="AB1734">
            <v>3</v>
          </cell>
          <cell r="AC1734">
            <v>2565</v>
          </cell>
          <cell r="AD1734"/>
          <cell r="AE1734"/>
          <cell r="AF1734"/>
          <cell r="AG1734"/>
          <cell r="AH1734"/>
          <cell r="AI1734"/>
          <cell r="AJ1734"/>
          <cell r="AK1734"/>
          <cell r="AL1734"/>
          <cell r="AM1734"/>
          <cell r="AN1734"/>
          <cell r="AO1734"/>
          <cell r="AP1734"/>
          <cell r="AQ1734"/>
          <cell r="AR1734"/>
          <cell r="AS1734"/>
          <cell r="AT1734"/>
          <cell r="AU1734"/>
          <cell r="AV1734"/>
          <cell r="AW1734"/>
          <cell r="AX1734"/>
          <cell r="AY1734"/>
          <cell r="AZ1734"/>
          <cell r="BA1734"/>
          <cell r="BB1734"/>
          <cell r="BC1734"/>
          <cell r="BD1734"/>
          <cell r="BE1734"/>
          <cell r="BF1734"/>
          <cell r="BG1734"/>
          <cell r="BH1734"/>
          <cell r="BI1734"/>
          <cell r="BJ1734"/>
          <cell r="BK1734"/>
          <cell r="BL1734" t="str">
            <v>นางสาวศิราณี ฟูเมือง</v>
          </cell>
          <cell r="BM1734">
            <v>888164010104</v>
          </cell>
          <cell r="BN1734"/>
          <cell r="BO1734"/>
          <cell r="BP1734"/>
          <cell r="BQ1734"/>
          <cell r="BR1734"/>
          <cell r="BS1734"/>
          <cell r="BT1734"/>
          <cell r="BU1734"/>
          <cell r="BV1734"/>
          <cell r="BW1734"/>
          <cell r="BX1734"/>
          <cell r="BY1734"/>
          <cell r="BZ1734"/>
          <cell r="CA1734"/>
          <cell r="CB1734"/>
          <cell r="CC1734"/>
          <cell r="CD1734"/>
          <cell r="CE1734"/>
          <cell r="CF1734"/>
          <cell r="CG1734"/>
          <cell r="CH1734"/>
          <cell r="CI1734"/>
          <cell r="CJ1734"/>
          <cell r="CK1734"/>
          <cell r="CL1734"/>
          <cell r="CM1734"/>
          <cell r="CN1734"/>
          <cell r="CO1734"/>
        </row>
        <row r="1735">
          <cell r="B1735">
            <v>2579</v>
          </cell>
          <cell r="C1735">
            <v>1731</v>
          </cell>
          <cell r="D1735">
            <v>27</v>
          </cell>
          <cell r="E1735">
            <v>3</v>
          </cell>
          <cell r="F1735">
            <v>2567</v>
          </cell>
          <cell r="G1735">
            <v>800055984234</v>
          </cell>
          <cell r="H1735" t="str">
            <v>นาย</v>
          </cell>
          <cell r="I1735" t="str">
            <v>ณัฐพงศ์</v>
          </cell>
          <cell r="J1735" t="str">
            <v>เปงดี</v>
          </cell>
          <cell r="K1735" t="str">
            <v>1-5016-00884-59-5</v>
          </cell>
          <cell r="L1735" t="str">
            <v>ดอยเต่า</v>
          </cell>
          <cell r="M1735" t="str">
            <v xml:space="preserve">เชียงใหม่ 3 </v>
          </cell>
          <cell r="N1735">
            <v>8</v>
          </cell>
          <cell r="O1735" t="str">
            <v>สินเชื่อพัฒนาองค์กรชุมชน(รายบุคคล)</v>
          </cell>
          <cell r="P1735" t="str">
            <v>1.บุคคลค้ำประกัน</v>
          </cell>
          <cell r="Q1735">
            <v>65166.7</v>
          </cell>
          <cell r="R1735" t="str">
            <v>52,690.19</v>
          </cell>
          <cell r="S1735" t="str">
            <v>จังหวัดฮอด</v>
          </cell>
          <cell r="T1735" t="str">
            <v>ผบE796</v>
          </cell>
          <cell r="U1735">
            <v>2565</v>
          </cell>
          <cell r="V1735" t="str">
            <v>ผบE891</v>
          </cell>
          <cell r="W1735">
            <v>2565</v>
          </cell>
          <cell r="X1735"/>
          <cell r="Y1735"/>
          <cell r="Z1735"/>
          <cell r="AA1735">
            <v>21</v>
          </cell>
          <cell r="AB1735">
            <v>11</v>
          </cell>
          <cell r="AC1735">
            <v>2564</v>
          </cell>
          <cell r="AD1735"/>
          <cell r="AE1735"/>
          <cell r="AF1735"/>
          <cell r="AG1735"/>
          <cell r="AH1735"/>
          <cell r="AI1735"/>
          <cell r="AJ1735"/>
          <cell r="AK1735"/>
          <cell r="AL1735"/>
          <cell r="AM1735"/>
          <cell r="AN1735"/>
          <cell r="AO1735"/>
          <cell r="AP1735"/>
          <cell r="AQ1735"/>
          <cell r="AR1735"/>
          <cell r="AS1735"/>
          <cell r="AT1735"/>
          <cell r="AU1735"/>
          <cell r="AV1735"/>
          <cell r="AW1735"/>
          <cell r="AX1735"/>
          <cell r="AY1735"/>
          <cell r="AZ1735"/>
          <cell r="BA1735"/>
          <cell r="BB1735"/>
          <cell r="BC1735"/>
          <cell r="BD1735"/>
          <cell r="BE1735"/>
          <cell r="BF1735"/>
          <cell r="BG1735"/>
          <cell r="BH1735"/>
          <cell r="BI1735"/>
          <cell r="BJ1735"/>
          <cell r="BK1735"/>
          <cell r="BL1735" t="str">
            <v>นายณัฐพงศ์ เปงดี</v>
          </cell>
          <cell r="BM1735">
            <v>888164010477</v>
          </cell>
          <cell r="BN1735"/>
          <cell r="BO1735"/>
          <cell r="BP1735"/>
          <cell r="BQ1735"/>
          <cell r="BR1735"/>
          <cell r="BS1735"/>
          <cell r="BT1735"/>
          <cell r="BU1735"/>
          <cell r="BV1735"/>
          <cell r="BW1735"/>
          <cell r="BX1735"/>
          <cell r="BY1735"/>
          <cell r="BZ1735"/>
          <cell r="CA1735"/>
          <cell r="CB1735"/>
          <cell r="CC1735"/>
          <cell r="CD1735"/>
          <cell r="CE1735"/>
          <cell r="CF1735"/>
          <cell r="CG1735"/>
          <cell r="CH1735"/>
          <cell r="CI1735"/>
          <cell r="CJ1735"/>
          <cell r="CK1735"/>
          <cell r="CL1735"/>
          <cell r="CM1735"/>
          <cell r="CN1735"/>
          <cell r="CO1735"/>
        </row>
        <row r="1736">
          <cell r="B1736">
            <v>2580</v>
          </cell>
          <cell r="C1736">
            <v>1732</v>
          </cell>
          <cell r="D1736">
            <v>27</v>
          </cell>
          <cell r="E1736">
            <v>3</v>
          </cell>
          <cell r="F1736">
            <v>2567</v>
          </cell>
          <cell r="G1736">
            <v>800190719164</v>
          </cell>
          <cell r="H1736" t="str">
            <v>นาย</v>
          </cell>
          <cell r="I1736" t="str">
            <v>ณัฐพงศ์</v>
          </cell>
          <cell r="J1736" t="str">
            <v>ผางวารี</v>
          </cell>
          <cell r="K1736" t="str">
            <v>1-5099-00356-15-6</v>
          </cell>
          <cell r="L1736" t="str">
            <v>จอมทอง</v>
          </cell>
          <cell r="M1736" t="str">
            <v>เชียงใหม่ 3</v>
          </cell>
          <cell r="N1736">
            <v>8</v>
          </cell>
          <cell r="O1736" t="str">
            <v>สินเชื่อผู้รายได้ประจำ Covid-19 (PSA)</v>
          </cell>
          <cell r="P1736" t="str">
            <v>1.บุคคลค้ำประกัน</v>
          </cell>
          <cell r="Q1736">
            <v>34049.47</v>
          </cell>
          <cell r="R1736" t="str">
            <v>31,575.90</v>
          </cell>
          <cell r="S1736" t="str">
            <v>จังหวัดลำพูน</v>
          </cell>
          <cell r="T1736" t="str">
            <v>ผบE1689</v>
          </cell>
          <cell r="U1736">
            <v>2565</v>
          </cell>
          <cell r="V1736" t="str">
            <v>ผบE2110</v>
          </cell>
          <cell r="W1736">
            <v>2565</v>
          </cell>
          <cell r="X1736"/>
          <cell r="Y1736"/>
          <cell r="Z1736"/>
          <cell r="AA1736">
            <v>20</v>
          </cell>
          <cell r="AB1736">
            <v>10</v>
          </cell>
          <cell r="AC1736">
            <v>2565</v>
          </cell>
          <cell r="AD1736"/>
          <cell r="AE1736"/>
          <cell r="AF1736"/>
          <cell r="AG1736"/>
          <cell r="AH1736"/>
          <cell r="AI1736"/>
          <cell r="AJ1736"/>
          <cell r="AK1736"/>
          <cell r="AL1736"/>
          <cell r="AM1736"/>
          <cell r="AN1736"/>
          <cell r="AO1736"/>
          <cell r="AP1736"/>
          <cell r="AQ1736"/>
          <cell r="AR1736"/>
          <cell r="AS1736"/>
          <cell r="AT1736"/>
          <cell r="AU1736"/>
          <cell r="AV1736"/>
          <cell r="AW1736"/>
          <cell r="AX1736"/>
          <cell r="AY1736"/>
          <cell r="AZ1736"/>
          <cell r="BA1736"/>
          <cell r="BB1736"/>
          <cell r="BC1736"/>
          <cell r="BD1736"/>
          <cell r="BE1736"/>
          <cell r="BF1736"/>
          <cell r="BG1736"/>
          <cell r="BH1736"/>
          <cell r="BI1736"/>
          <cell r="BJ1736"/>
          <cell r="BK1736"/>
          <cell r="BL1736" t="str">
            <v>นายณัฐพงศ์ ผางวารี</v>
          </cell>
          <cell r="BM1736">
            <v>888165010020</v>
          </cell>
          <cell r="BN1736"/>
          <cell r="BO1736"/>
          <cell r="BP1736"/>
          <cell r="BQ1736"/>
          <cell r="BR1736"/>
          <cell r="BS1736"/>
          <cell r="BT1736"/>
          <cell r="BU1736"/>
          <cell r="BV1736"/>
          <cell r="BW1736"/>
          <cell r="BX1736"/>
          <cell r="BY1736"/>
          <cell r="BZ1736"/>
          <cell r="CA1736"/>
          <cell r="CB1736"/>
          <cell r="CC1736"/>
          <cell r="CD1736"/>
          <cell r="CE1736"/>
          <cell r="CF1736"/>
          <cell r="CG1736"/>
          <cell r="CH1736"/>
          <cell r="CI1736"/>
          <cell r="CJ1736"/>
          <cell r="CK1736"/>
          <cell r="CL1736"/>
          <cell r="CM1736"/>
          <cell r="CN1736"/>
          <cell r="CO1736"/>
        </row>
        <row r="1737">
          <cell r="B1737">
            <v>2581</v>
          </cell>
          <cell r="C1737">
            <v>1733</v>
          </cell>
          <cell r="D1737">
            <v>27</v>
          </cell>
          <cell r="E1737">
            <v>3</v>
          </cell>
          <cell r="F1737">
            <v>2567</v>
          </cell>
          <cell r="G1737">
            <v>800093571183</v>
          </cell>
          <cell r="H1737" t="str">
            <v>นาย</v>
          </cell>
          <cell r="I1737" t="str">
            <v>สิรภัทร</v>
          </cell>
          <cell r="J1737" t="str">
            <v>สุต๋าคำ</v>
          </cell>
          <cell r="K1737" t="str">
            <v>3-5002-00272-07-1</v>
          </cell>
          <cell r="L1737" t="str">
            <v>จอมทอง</v>
          </cell>
          <cell r="M1737" t="str">
            <v>เชียงใหม่ 3</v>
          </cell>
          <cell r="N1737">
            <v>8</v>
          </cell>
          <cell r="O1737" t="str">
            <v>สินเชื่อแก้ไขปัญหาหนี้นอกระบบ PSAระยะที่2</v>
          </cell>
          <cell r="P1737" t="str">
            <v>1.บุคคลค้ำประกัน</v>
          </cell>
          <cell r="Q1737">
            <v>41020.160000000003</v>
          </cell>
          <cell r="R1737" t="str">
            <v>34,154.00</v>
          </cell>
          <cell r="S1737" t="str">
            <v>จังหวัดฮอด</v>
          </cell>
          <cell r="T1737" t="str">
            <v>ผบE434</v>
          </cell>
          <cell r="U1737">
            <v>2565</v>
          </cell>
          <cell r="V1737" t="str">
            <v>ผบE544</v>
          </cell>
          <cell r="W1737">
            <v>2565</v>
          </cell>
          <cell r="X1737"/>
          <cell r="Y1737"/>
          <cell r="Z1737"/>
          <cell r="AA1737">
            <v>27</v>
          </cell>
          <cell r="AB1737">
            <v>7</v>
          </cell>
          <cell r="AC1737">
            <v>2565</v>
          </cell>
          <cell r="AD1737"/>
          <cell r="AE1737"/>
          <cell r="AF1737"/>
          <cell r="AG1737"/>
          <cell r="AH1737"/>
          <cell r="AI1737"/>
          <cell r="AJ1737"/>
          <cell r="AK1737"/>
          <cell r="AL1737"/>
          <cell r="AM1737"/>
          <cell r="AN1737"/>
          <cell r="AO1737"/>
          <cell r="AP1737"/>
          <cell r="AQ1737"/>
          <cell r="AR1737"/>
          <cell r="AS1737"/>
          <cell r="AT1737"/>
          <cell r="AU1737"/>
          <cell r="AV1737"/>
          <cell r="AW1737"/>
          <cell r="AX1737"/>
          <cell r="AY1737"/>
          <cell r="AZ1737"/>
          <cell r="BA1737"/>
          <cell r="BB1737"/>
          <cell r="BC1737"/>
          <cell r="BD1737"/>
          <cell r="BE1737"/>
          <cell r="BF1737"/>
          <cell r="BG1737"/>
          <cell r="BH1737"/>
          <cell r="BI1737"/>
          <cell r="BJ1737"/>
          <cell r="BK1737"/>
          <cell r="BL1737" t="str">
            <v>นายสิรภัทร สุต๋าคำ</v>
          </cell>
          <cell r="BM1737">
            <v>888165010037</v>
          </cell>
          <cell r="BN1737"/>
          <cell r="BO1737"/>
          <cell r="BP1737"/>
          <cell r="BQ1737"/>
          <cell r="BR1737"/>
          <cell r="BS1737"/>
          <cell r="BT1737"/>
          <cell r="BU1737"/>
          <cell r="BV1737"/>
          <cell r="BW1737"/>
          <cell r="BX1737"/>
          <cell r="BY1737"/>
          <cell r="BZ1737"/>
          <cell r="CA1737"/>
          <cell r="CB1737"/>
          <cell r="CC1737"/>
          <cell r="CD1737"/>
          <cell r="CE1737"/>
          <cell r="CF1737"/>
          <cell r="CG1737"/>
          <cell r="CH1737"/>
          <cell r="CI1737"/>
          <cell r="CJ1737"/>
          <cell r="CK1737"/>
          <cell r="CL1737"/>
          <cell r="CM1737"/>
          <cell r="CN1737"/>
          <cell r="CO1737"/>
        </row>
        <row r="1738">
          <cell r="B1738">
            <v>2582</v>
          </cell>
          <cell r="C1738">
            <v>1734</v>
          </cell>
          <cell r="D1738">
            <v>27</v>
          </cell>
          <cell r="E1738">
            <v>3</v>
          </cell>
          <cell r="F1738">
            <v>2567</v>
          </cell>
          <cell r="G1738">
            <v>800094730432</v>
          </cell>
          <cell r="H1738" t="str">
            <v>นาย</v>
          </cell>
          <cell r="I1738" t="str">
            <v>จรัส</v>
          </cell>
          <cell r="J1738" t="str">
            <v>ฟูคำฟู</v>
          </cell>
          <cell r="K1738" t="str">
            <v>5-5804-90001-52-8</v>
          </cell>
          <cell r="L1738" t="str">
            <v>จอมทอง</v>
          </cell>
          <cell r="M1738" t="str">
            <v xml:space="preserve">เชียงใหม่ 3 </v>
          </cell>
          <cell r="N1738">
            <v>8</v>
          </cell>
          <cell r="O1738" t="str">
            <v>สินเชื่อแก้ไขปัญหาหนี้นอกระบบ PSAระยะที่2</v>
          </cell>
          <cell r="P1738" t="str">
            <v>1.บุคคลค้ำประกัน</v>
          </cell>
          <cell r="Q1738">
            <v>40384.83</v>
          </cell>
          <cell r="R1738" t="str">
            <v>33,858.11</v>
          </cell>
          <cell r="S1738" t="str">
            <v>จังหวัดฮอด</v>
          </cell>
          <cell r="T1738" t="str">
            <v>ผบE429</v>
          </cell>
          <cell r="U1738">
            <v>2565</v>
          </cell>
          <cell r="V1738" t="str">
            <v>ผบE626</v>
          </cell>
          <cell r="W1738">
            <v>2565</v>
          </cell>
          <cell r="X1738"/>
          <cell r="Y1738"/>
          <cell r="Z1738"/>
          <cell r="AA1738">
            <v>23</v>
          </cell>
          <cell r="AB1738">
            <v>8</v>
          </cell>
          <cell r="AC1738">
            <v>2565</v>
          </cell>
          <cell r="AD1738"/>
          <cell r="AE1738"/>
          <cell r="AF1738"/>
          <cell r="AG1738"/>
          <cell r="AH1738"/>
          <cell r="AI1738"/>
          <cell r="AJ1738"/>
          <cell r="AK1738"/>
          <cell r="AL1738"/>
          <cell r="AM1738"/>
          <cell r="AN1738"/>
          <cell r="AO1738"/>
          <cell r="AP1738"/>
          <cell r="AQ1738"/>
          <cell r="AR1738"/>
          <cell r="AS1738"/>
          <cell r="AT1738"/>
          <cell r="AU1738"/>
          <cell r="AV1738"/>
          <cell r="AW1738"/>
          <cell r="AX1738"/>
          <cell r="AY1738"/>
          <cell r="AZ1738"/>
          <cell r="BA1738"/>
          <cell r="BB1738"/>
          <cell r="BC1738"/>
          <cell r="BD1738"/>
          <cell r="BE1738"/>
          <cell r="BF1738"/>
          <cell r="BG1738"/>
          <cell r="BH1738"/>
          <cell r="BI1738"/>
          <cell r="BJ1738"/>
          <cell r="BK1738"/>
          <cell r="BL1738" t="str">
            <v>นายจรัส ฟูคำฟู</v>
          </cell>
          <cell r="BM1738">
            <v>888165010040</v>
          </cell>
          <cell r="BN1738" t="str">
            <v>1.นายจรัส ฟูคำฟู
2.นางสาววันเพ็ญ ไชยวงค์
3.นายประสาน ไชยวงค์</v>
          </cell>
          <cell r="BO1738" t="str">
            <v>จำเลยที่ 1
จำเลยที่ 2
คู่สมรสจำเลยที่ 2</v>
          </cell>
          <cell r="BP1738" t="str">
            <v xml:space="preserve">5-5804-90001-52-8
1-5002-00153-82-3
1-5002-00144-89-1
</v>
          </cell>
          <cell r="BQ173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1738" t="str">
            <v>ไม่พบ</v>
          </cell>
          <cell r="BS1738"/>
          <cell r="BT1738">
            <v>3</v>
          </cell>
          <cell r="BU1738"/>
          <cell r="BV1738"/>
          <cell r="BW1738"/>
          <cell r="BX1738"/>
          <cell r="BY1738"/>
          <cell r="BZ1738"/>
          <cell r="CA1738"/>
          <cell r="CB1738"/>
          <cell r="CC1738"/>
          <cell r="CD1738"/>
          <cell r="CE1738"/>
          <cell r="CF1738"/>
          <cell r="CG1738"/>
          <cell r="CH1738"/>
          <cell r="CI1738"/>
          <cell r="CJ1738"/>
          <cell r="CK1738"/>
          <cell r="CL1738"/>
          <cell r="CM1738"/>
          <cell r="CN1738"/>
          <cell r="CO1738"/>
        </row>
        <row r="1739">
          <cell r="B1739">
            <v>2583</v>
          </cell>
          <cell r="C1739">
            <v>1735</v>
          </cell>
          <cell r="D1739">
            <v>27</v>
          </cell>
          <cell r="E1739">
            <v>3</v>
          </cell>
          <cell r="F1739">
            <v>2567</v>
          </cell>
          <cell r="G1739">
            <v>800072153813</v>
          </cell>
          <cell r="H1739" t="str">
            <v>นาง</v>
          </cell>
          <cell r="I1739" t="str">
            <v>บัวแก้ว</v>
          </cell>
          <cell r="J1739" t="str">
            <v>ยาพิชัย</v>
          </cell>
          <cell r="K1739" t="str">
            <v xml:space="preserve">3-5002-00778-78-1 </v>
          </cell>
          <cell r="L1739" t="str">
            <v>จอมทอง</v>
          </cell>
          <cell r="M1739" t="str">
            <v xml:space="preserve">เชียงใหม่ 3 </v>
          </cell>
          <cell r="N1739">
            <v>8</v>
          </cell>
          <cell r="O1739" t="str">
            <v>สินเชื่อธนาคารประชาชน</v>
          </cell>
          <cell r="P1739" t="str">
            <v>1.บุคคลค้ำประกัน</v>
          </cell>
          <cell r="Q1739">
            <v>75347.759999999995</v>
          </cell>
          <cell r="R1739" t="str">
            <v>52,035.49</v>
          </cell>
          <cell r="S1739" t="str">
            <v>แขวงเชียงใหม่</v>
          </cell>
          <cell r="T1739" t="str">
            <v>ผบ.889</v>
          </cell>
          <cell r="U1739">
            <v>2565</v>
          </cell>
          <cell r="V1739" t="str">
            <v>ผบ.1303</v>
          </cell>
          <cell r="W1739">
            <v>2565</v>
          </cell>
          <cell r="X1739"/>
          <cell r="Y1739"/>
          <cell r="Z1739"/>
          <cell r="AA1739">
            <v>17</v>
          </cell>
          <cell r="AB1739">
            <v>8</v>
          </cell>
          <cell r="AC1739">
            <v>2565</v>
          </cell>
          <cell r="AD1739"/>
          <cell r="AE1739"/>
          <cell r="AF1739"/>
          <cell r="AG1739"/>
          <cell r="AH1739"/>
          <cell r="AI1739"/>
          <cell r="AJ1739"/>
          <cell r="AK1739"/>
          <cell r="AL1739"/>
          <cell r="AM1739"/>
          <cell r="AN1739"/>
          <cell r="AO1739"/>
          <cell r="AP1739"/>
          <cell r="AQ1739"/>
          <cell r="AR1739"/>
          <cell r="AS1739"/>
          <cell r="AT1739"/>
          <cell r="AU1739"/>
          <cell r="AV1739"/>
          <cell r="AW1739"/>
          <cell r="AX1739"/>
          <cell r="AY1739"/>
          <cell r="AZ1739"/>
          <cell r="BA1739"/>
          <cell r="BB1739"/>
          <cell r="BC1739"/>
          <cell r="BD1739"/>
          <cell r="BE1739"/>
          <cell r="BF1739"/>
          <cell r="BG1739"/>
          <cell r="BH1739"/>
          <cell r="BI1739"/>
          <cell r="BJ1739"/>
          <cell r="BK1739"/>
          <cell r="BL1739" t="str">
            <v>นางบัวแก้ว ยาพิชัย</v>
          </cell>
          <cell r="BM1739">
            <v>888165010027</v>
          </cell>
          <cell r="BN1739"/>
          <cell r="BO1739"/>
          <cell r="BP1739"/>
          <cell r="BQ1739"/>
          <cell r="BR1739"/>
          <cell r="BS1739"/>
          <cell r="BT1739"/>
          <cell r="BU1739"/>
          <cell r="BV1739"/>
          <cell r="BW1739"/>
          <cell r="BX1739"/>
          <cell r="BY1739"/>
          <cell r="BZ1739"/>
          <cell r="CA1739"/>
          <cell r="CB1739"/>
          <cell r="CC1739"/>
          <cell r="CD1739"/>
          <cell r="CE1739"/>
          <cell r="CF1739"/>
          <cell r="CG1739"/>
          <cell r="CH1739"/>
          <cell r="CI1739"/>
          <cell r="CJ1739"/>
          <cell r="CK1739"/>
          <cell r="CL1739"/>
          <cell r="CM1739"/>
          <cell r="CN1739"/>
          <cell r="CO1739"/>
        </row>
        <row r="1740">
          <cell r="B1740">
            <v>2584</v>
          </cell>
          <cell r="C1740">
            <v>1736</v>
          </cell>
          <cell r="D1740">
            <v>27</v>
          </cell>
          <cell r="E1740">
            <v>3</v>
          </cell>
          <cell r="F1740">
            <v>2567</v>
          </cell>
          <cell r="G1740">
            <v>800090964464</v>
          </cell>
          <cell r="H1740" t="str">
            <v>นางสาว</v>
          </cell>
          <cell r="I1740" t="str">
            <v>ชลลดา</v>
          </cell>
          <cell r="J1740" t="str">
            <v>อุดงหรือสงวนศิลป์</v>
          </cell>
          <cell r="K1740" t="str">
            <v>1-5002-00143-96-8</v>
          </cell>
          <cell r="L1740" t="str">
            <v>จอมทอง</v>
          </cell>
          <cell r="M1740" t="str">
            <v xml:space="preserve">เชียงใหม่ 3 </v>
          </cell>
          <cell r="N1740">
            <v>8</v>
          </cell>
          <cell r="O1740" t="str">
            <v>สินเชื่อแก้ไขปัญหาหนี้นอกระบบ PSAระยะที่2</v>
          </cell>
          <cell r="P1740" t="str">
            <v>1.บุคคลค้ำประกัน</v>
          </cell>
          <cell r="Q1740">
            <v>43296.83</v>
          </cell>
          <cell r="R1740" t="str">
            <v>34,660.50</v>
          </cell>
          <cell r="S1740" t="str">
            <v>จังหวัดฮอด</v>
          </cell>
          <cell r="T1740" t="str">
            <v>ผบE439</v>
          </cell>
          <cell r="U1740">
            <v>2565</v>
          </cell>
          <cell r="V1740" t="str">
            <v>ผบE558</v>
          </cell>
          <cell r="W1740">
            <v>2565</v>
          </cell>
          <cell r="X1740"/>
          <cell r="Y1740"/>
          <cell r="Z1740"/>
          <cell r="AA1740">
            <v>27</v>
          </cell>
          <cell r="AB1740">
            <v>7</v>
          </cell>
          <cell r="AC1740">
            <v>2565</v>
          </cell>
          <cell r="AD1740"/>
          <cell r="AE1740"/>
          <cell r="AF1740"/>
          <cell r="AG1740"/>
          <cell r="AH1740"/>
          <cell r="AI1740"/>
          <cell r="AJ1740"/>
          <cell r="AK1740"/>
          <cell r="AL1740"/>
          <cell r="AM1740"/>
          <cell r="AN1740"/>
          <cell r="AO1740"/>
          <cell r="AP1740"/>
          <cell r="AQ1740"/>
          <cell r="AR1740"/>
          <cell r="AS1740"/>
          <cell r="AT1740"/>
          <cell r="AU1740"/>
          <cell r="AV1740"/>
          <cell r="AW1740"/>
          <cell r="AX1740"/>
          <cell r="AY1740"/>
          <cell r="AZ1740"/>
          <cell r="BA1740"/>
          <cell r="BB1740"/>
          <cell r="BC1740"/>
          <cell r="BD1740"/>
          <cell r="BE1740"/>
          <cell r="BF1740"/>
          <cell r="BG1740"/>
          <cell r="BH1740"/>
          <cell r="BI1740"/>
          <cell r="BJ1740"/>
          <cell r="BK1740"/>
          <cell r="BL1740" t="str">
            <v>นางสาวชลลดา อุดงหรือสงวนศิลป์</v>
          </cell>
          <cell r="BM1740">
            <v>888165010039</v>
          </cell>
          <cell r="BN1740"/>
          <cell r="BO1740"/>
          <cell r="BP1740"/>
          <cell r="BQ1740"/>
          <cell r="BR1740"/>
          <cell r="BS1740"/>
          <cell r="BT1740"/>
          <cell r="BU1740"/>
          <cell r="BV1740"/>
          <cell r="BW1740"/>
          <cell r="BX1740"/>
          <cell r="BY1740"/>
          <cell r="BZ1740"/>
          <cell r="CA1740"/>
          <cell r="CB1740"/>
          <cell r="CC1740"/>
          <cell r="CD1740"/>
          <cell r="CE1740"/>
          <cell r="CF1740"/>
          <cell r="CG1740"/>
          <cell r="CH1740"/>
          <cell r="CI1740"/>
          <cell r="CJ1740"/>
          <cell r="CK1740"/>
          <cell r="CL1740"/>
          <cell r="CM1740"/>
          <cell r="CN1740"/>
          <cell r="CO1740"/>
        </row>
        <row r="1741">
          <cell r="B1741">
            <v>2585</v>
          </cell>
          <cell r="C1741">
            <v>1737</v>
          </cell>
          <cell r="D1741">
            <v>27</v>
          </cell>
          <cell r="E1741">
            <v>3</v>
          </cell>
          <cell r="F1741">
            <v>2567</v>
          </cell>
          <cell r="G1741">
            <v>80096252286</v>
          </cell>
          <cell r="H1741" t="str">
            <v>นางสาว</v>
          </cell>
          <cell r="I1741" t="str">
            <v>แจ่มจันทร์</v>
          </cell>
          <cell r="J1741" t="str">
            <v>เหมพันธุ์</v>
          </cell>
          <cell r="K1741" t="str">
            <v>1-5099-00094-87-9</v>
          </cell>
          <cell r="L1741" t="str">
            <v>ดอยเต่า</v>
          </cell>
          <cell r="M1741" t="str">
            <v>เชียงใหม่ 3</v>
          </cell>
          <cell r="N1741">
            <v>8</v>
          </cell>
          <cell r="O1741" t="str">
            <v>สินเชื่อแก้ไขปัญหาหนี้นอกระบบ PSAระยะที่2</v>
          </cell>
          <cell r="P1741" t="str">
            <v>1.บุคคลค้ำประกัน</v>
          </cell>
          <cell r="Q1741">
            <v>54957.760000000002</v>
          </cell>
          <cell r="R1741" t="str">
            <v>42,494.00</v>
          </cell>
          <cell r="S1741" t="str">
            <v>แขวงเชียงใหม่</v>
          </cell>
          <cell r="T1741" t="str">
            <v>ผบE5225</v>
          </cell>
          <cell r="U1741">
            <v>2565</v>
          </cell>
          <cell r="V1741" t="str">
            <v xml:space="preserve">	ผบE7513</v>
          </cell>
          <cell r="W1741">
            <v>2565</v>
          </cell>
          <cell r="X1741"/>
          <cell r="Y1741"/>
          <cell r="Z1741"/>
          <cell r="AA1741">
            <v>25</v>
          </cell>
          <cell r="AB1741">
            <v>10</v>
          </cell>
          <cell r="AC1741">
            <v>2565</v>
          </cell>
          <cell r="AD1741"/>
          <cell r="AE1741"/>
          <cell r="AF1741"/>
          <cell r="AG1741"/>
          <cell r="AH1741"/>
          <cell r="AI1741"/>
          <cell r="AJ1741"/>
          <cell r="AK1741"/>
          <cell r="AL1741"/>
          <cell r="AM1741"/>
          <cell r="AN1741"/>
          <cell r="AO1741"/>
          <cell r="AP1741"/>
          <cell r="AQ1741"/>
          <cell r="AR1741"/>
          <cell r="AS1741"/>
          <cell r="AT1741"/>
          <cell r="AU1741"/>
          <cell r="AV1741"/>
          <cell r="AW1741"/>
          <cell r="AX1741"/>
          <cell r="AY1741"/>
          <cell r="AZ1741"/>
          <cell r="BA1741"/>
          <cell r="BB1741"/>
          <cell r="BC1741"/>
          <cell r="BD1741"/>
          <cell r="BE1741"/>
          <cell r="BF1741"/>
          <cell r="BG1741"/>
          <cell r="BH1741"/>
          <cell r="BI1741"/>
          <cell r="BJ1741"/>
          <cell r="BK1741"/>
          <cell r="BL1741" t="str">
            <v>นางสาวแจ่มจันทร์ เหมพันธุ์</v>
          </cell>
          <cell r="BM1741">
            <v>888165010011</v>
          </cell>
          <cell r="BN1741"/>
          <cell r="BO1741"/>
          <cell r="BP1741"/>
          <cell r="BQ1741"/>
          <cell r="BR1741"/>
          <cell r="BS1741"/>
          <cell r="BT1741"/>
          <cell r="BU1741"/>
          <cell r="BV1741"/>
          <cell r="BW1741"/>
          <cell r="BX1741"/>
          <cell r="BY1741"/>
          <cell r="BZ1741"/>
          <cell r="CA1741"/>
          <cell r="CB1741"/>
          <cell r="CC1741"/>
          <cell r="CD1741"/>
          <cell r="CE1741"/>
          <cell r="CF1741"/>
          <cell r="CG1741"/>
          <cell r="CH1741"/>
          <cell r="CI1741"/>
          <cell r="CJ1741"/>
          <cell r="CK1741"/>
          <cell r="CL1741"/>
          <cell r="CM1741"/>
          <cell r="CN1741"/>
          <cell r="CO1741"/>
        </row>
        <row r="1742">
          <cell r="B1742">
            <v>2586</v>
          </cell>
          <cell r="C1742">
            <v>1738</v>
          </cell>
          <cell r="D1742">
            <v>27</v>
          </cell>
          <cell r="E1742">
            <v>3</v>
          </cell>
          <cell r="F1742">
            <v>2567</v>
          </cell>
          <cell r="G1742">
            <v>800096282978</v>
          </cell>
          <cell r="H1742" t="str">
            <v>นางสาว</v>
          </cell>
          <cell r="I1742" t="str">
            <v>พนิตตา</v>
          </cell>
          <cell r="J1742" t="str">
            <v>ปัญญาพร</v>
          </cell>
          <cell r="K1742" t="str">
            <v>3-5099-00855-08-6</v>
          </cell>
          <cell r="L1742" t="str">
            <v>ดอยเต่า</v>
          </cell>
          <cell r="M1742" t="str">
            <v>เชียงใหม่ 3</v>
          </cell>
          <cell r="N1742">
            <v>8</v>
          </cell>
          <cell r="O1742" t="str">
            <v>สินเชื่อแก้ไขปัญหาหนี้นอกระบบ PSAระยะที่2</v>
          </cell>
          <cell r="P1742" t="str">
            <v>1.บุคคลค้ำประกัน</v>
          </cell>
          <cell r="Q1742">
            <v>47830.69</v>
          </cell>
          <cell r="R1742" t="str">
            <v>39,596.00</v>
          </cell>
          <cell r="S1742" t="str">
            <v>แขวงเชียงใหม่</v>
          </cell>
          <cell r="T1742" t="str">
            <v>ผบ.887</v>
          </cell>
          <cell r="U1742">
            <v>2565</v>
          </cell>
          <cell r="V1742" t="str">
            <v>ผบ.1302</v>
          </cell>
          <cell r="W1742">
            <v>2565</v>
          </cell>
          <cell r="X1742"/>
          <cell r="Y1742"/>
          <cell r="Z1742"/>
          <cell r="AA1742">
            <v>17</v>
          </cell>
          <cell r="AB1742">
            <v>8</v>
          </cell>
          <cell r="AC1742">
            <v>2565</v>
          </cell>
          <cell r="AD1742"/>
          <cell r="AE1742"/>
          <cell r="AF1742"/>
          <cell r="AG1742"/>
          <cell r="AH1742"/>
          <cell r="AI1742"/>
          <cell r="AJ1742"/>
          <cell r="AK1742"/>
          <cell r="AL1742"/>
          <cell r="AM1742"/>
          <cell r="AN1742"/>
          <cell r="AO1742"/>
          <cell r="AP1742"/>
          <cell r="AQ1742"/>
          <cell r="AR1742"/>
          <cell r="AS1742"/>
          <cell r="AT1742"/>
          <cell r="AU1742"/>
          <cell r="AV1742"/>
          <cell r="AW1742"/>
          <cell r="AX1742"/>
          <cell r="AY1742"/>
          <cell r="AZ1742"/>
          <cell r="BA1742"/>
          <cell r="BB1742"/>
          <cell r="BC1742"/>
          <cell r="BD1742"/>
          <cell r="BE1742"/>
          <cell r="BF1742"/>
          <cell r="BG1742"/>
          <cell r="BH1742"/>
          <cell r="BI1742"/>
          <cell r="BJ1742"/>
          <cell r="BK1742"/>
          <cell r="BL1742" t="str">
            <v>นางสาวพนิตตา ปัญญาพร</v>
          </cell>
          <cell r="BM1742">
            <v>88165010009</v>
          </cell>
          <cell r="BN1742"/>
          <cell r="BO1742"/>
          <cell r="BP1742"/>
          <cell r="BQ1742"/>
          <cell r="BR1742"/>
          <cell r="BS1742"/>
          <cell r="BT1742"/>
          <cell r="BU1742"/>
          <cell r="BV1742"/>
          <cell r="BW1742"/>
          <cell r="BX1742"/>
          <cell r="BY1742"/>
          <cell r="BZ1742"/>
          <cell r="CA1742"/>
          <cell r="CB1742"/>
          <cell r="CC1742"/>
          <cell r="CD1742"/>
          <cell r="CE1742"/>
          <cell r="CF1742"/>
          <cell r="CG1742"/>
          <cell r="CH1742"/>
          <cell r="CI1742"/>
          <cell r="CJ1742"/>
          <cell r="CK1742"/>
          <cell r="CL1742"/>
          <cell r="CM1742"/>
          <cell r="CN1742"/>
          <cell r="CO1742"/>
        </row>
        <row r="1743">
          <cell r="B1743">
            <v>2587</v>
          </cell>
          <cell r="C1743">
            <v>1739</v>
          </cell>
          <cell r="D1743">
            <v>27</v>
          </cell>
          <cell r="E1743">
            <v>3</v>
          </cell>
          <cell r="F1743">
            <v>2567</v>
          </cell>
          <cell r="G1743">
            <v>800094861773</v>
          </cell>
          <cell r="H1743" t="str">
            <v>นางสาว</v>
          </cell>
          <cell r="I1743" t="str">
            <v>สุภาณี</v>
          </cell>
          <cell r="J1743" t="str">
            <v>ศรีวิชัย</v>
          </cell>
          <cell r="K1743" t="str">
            <v>3-5001-00191-66-5</v>
          </cell>
          <cell r="L1743" t="str">
            <v>ดอยเต่า</v>
          </cell>
          <cell r="M1743" t="str">
            <v>เชียงใหม่ 3</v>
          </cell>
          <cell r="N1743">
            <v>8</v>
          </cell>
          <cell r="O1743" t="str">
            <v>สินเชื่อแก้ไขปัญหาหนี้นอกระบบ PSAระยะที่2</v>
          </cell>
          <cell r="P1743" t="str">
            <v>1.บุคคลค้ำประกัน</v>
          </cell>
          <cell r="Q1743">
            <v>52644.83</v>
          </cell>
          <cell r="R1743" t="str">
            <v>42,264.00</v>
          </cell>
          <cell r="S1743" t="str">
            <v>แขวงเชียงใหม่</v>
          </cell>
          <cell r="T1743" t="str">
            <v>ผบ.891</v>
          </cell>
          <cell r="U1743">
            <v>2565</v>
          </cell>
          <cell r="V1743" t="str">
            <v>ผบ.13015</v>
          </cell>
          <cell r="W1743">
            <v>2565</v>
          </cell>
          <cell r="X1743"/>
          <cell r="Y1743"/>
          <cell r="Z1743"/>
          <cell r="AA1743">
            <v>17</v>
          </cell>
          <cell r="AB1743">
            <v>8</v>
          </cell>
          <cell r="AC1743">
            <v>2565</v>
          </cell>
          <cell r="AD1743"/>
          <cell r="AE1743"/>
          <cell r="AF1743"/>
          <cell r="AG1743"/>
          <cell r="AH1743"/>
          <cell r="AI1743"/>
          <cell r="AJ1743"/>
          <cell r="AK1743"/>
          <cell r="AL1743"/>
          <cell r="AM1743"/>
          <cell r="AN1743"/>
          <cell r="AO1743"/>
          <cell r="AP1743"/>
          <cell r="AQ1743"/>
          <cell r="AR1743"/>
          <cell r="AS1743"/>
          <cell r="AT1743"/>
          <cell r="AU1743"/>
          <cell r="AV1743"/>
          <cell r="AW1743"/>
          <cell r="AX1743"/>
          <cell r="AY1743"/>
          <cell r="AZ1743"/>
          <cell r="BA1743"/>
          <cell r="BB1743"/>
          <cell r="BC1743"/>
          <cell r="BD1743"/>
          <cell r="BE1743"/>
          <cell r="BF1743"/>
          <cell r="BG1743"/>
          <cell r="BH1743"/>
          <cell r="BI1743"/>
          <cell r="BJ1743"/>
          <cell r="BK1743"/>
          <cell r="BL1743" t="str">
            <v>นางสาวสุภาณี ศรีวิชัย</v>
          </cell>
          <cell r="BM1743">
            <v>888165010008</v>
          </cell>
          <cell r="BN1743"/>
          <cell r="BO1743"/>
          <cell r="BP1743"/>
          <cell r="BQ1743"/>
          <cell r="BR1743"/>
          <cell r="BS1743"/>
          <cell r="BT1743"/>
          <cell r="BU1743"/>
          <cell r="BV1743"/>
          <cell r="BW1743"/>
          <cell r="BX1743"/>
          <cell r="BY1743"/>
          <cell r="BZ1743"/>
          <cell r="CA1743"/>
          <cell r="CB1743"/>
          <cell r="CC1743"/>
          <cell r="CD1743"/>
          <cell r="CE1743"/>
          <cell r="CF1743"/>
          <cell r="CG1743"/>
          <cell r="CH1743"/>
          <cell r="CI1743"/>
          <cell r="CJ1743"/>
          <cell r="CK1743"/>
          <cell r="CL1743"/>
          <cell r="CM1743"/>
          <cell r="CN1743"/>
          <cell r="CO1743"/>
        </row>
        <row r="1744">
          <cell r="B1744">
            <v>2588</v>
          </cell>
          <cell r="C1744">
            <v>1740</v>
          </cell>
          <cell r="D1744">
            <v>27</v>
          </cell>
          <cell r="E1744">
            <v>3</v>
          </cell>
          <cell r="F1744">
            <v>2567</v>
          </cell>
          <cell r="G1744">
            <v>800082990519</v>
          </cell>
          <cell r="H1744" t="str">
            <v>นาย</v>
          </cell>
          <cell r="I1744" t="str">
            <v>มนูญ</v>
          </cell>
          <cell r="J1744" t="str">
            <v>ติ๊บซอ</v>
          </cell>
          <cell r="K1744" t="str">
            <v>1-5016-00120-60-5</v>
          </cell>
          <cell r="L1744" t="str">
            <v>ฮอด</v>
          </cell>
          <cell r="M1744" t="str">
            <v>เชียงใหม่ 3</v>
          </cell>
          <cell r="N1744">
            <v>8</v>
          </cell>
          <cell r="O1744" t="str">
            <v>สินเชื่อธนาคารประชาชน</v>
          </cell>
          <cell r="P1744" t="str">
            <v>1.บุคคลค้ำประกัน</v>
          </cell>
          <cell r="Q1744">
            <v>41234.32</v>
          </cell>
          <cell r="R1744" t="str">
            <v>30,826.28</v>
          </cell>
          <cell r="S1744" t="str">
            <v>จังหวัดฮอด</v>
          </cell>
          <cell r="T1744" t="str">
            <v>ผบE672</v>
          </cell>
          <cell r="U1744">
            <v>2565</v>
          </cell>
          <cell r="V1744" t="str">
            <v>ผบE772</v>
          </cell>
          <cell r="W1744">
            <v>2565</v>
          </cell>
          <cell r="X1744"/>
          <cell r="Y1744"/>
          <cell r="Z1744"/>
          <cell r="AA1744">
            <v>11</v>
          </cell>
          <cell r="AB1744">
            <v>10</v>
          </cell>
          <cell r="AC1744">
            <v>2565</v>
          </cell>
          <cell r="AD1744"/>
          <cell r="AE1744"/>
          <cell r="AF1744"/>
          <cell r="AG1744"/>
          <cell r="AH1744"/>
          <cell r="AI1744"/>
          <cell r="AJ1744"/>
          <cell r="AK1744"/>
          <cell r="AL1744"/>
          <cell r="AM1744"/>
          <cell r="AN1744"/>
          <cell r="AO1744"/>
          <cell r="AP1744"/>
          <cell r="AQ1744"/>
          <cell r="AR1744"/>
          <cell r="AS1744"/>
          <cell r="AT1744"/>
          <cell r="AU1744"/>
          <cell r="AV1744"/>
          <cell r="AW1744"/>
          <cell r="AX1744"/>
          <cell r="AY1744"/>
          <cell r="AZ1744"/>
          <cell r="BA1744"/>
          <cell r="BB1744"/>
          <cell r="BC1744"/>
          <cell r="BD1744"/>
          <cell r="BE1744"/>
          <cell r="BF1744"/>
          <cell r="BG1744"/>
          <cell r="BH1744"/>
          <cell r="BI1744"/>
          <cell r="BJ1744"/>
          <cell r="BK1744"/>
          <cell r="BL1744" t="str">
            <v>นายมนูญ ติ๊บซอ</v>
          </cell>
          <cell r="BM1744">
            <v>888165010309</v>
          </cell>
          <cell r="BN1744"/>
          <cell r="BO1744"/>
          <cell r="BP1744"/>
          <cell r="BQ1744"/>
          <cell r="BR1744"/>
          <cell r="BS1744"/>
          <cell r="BT1744"/>
          <cell r="BU1744"/>
          <cell r="BV1744"/>
          <cell r="BW1744"/>
          <cell r="BX1744"/>
          <cell r="BY1744"/>
          <cell r="BZ1744"/>
          <cell r="CA1744"/>
          <cell r="CB1744"/>
          <cell r="CC1744"/>
          <cell r="CD1744"/>
          <cell r="CE1744"/>
          <cell r="CF1744"/>
          <cell r="CG1744"/>
          <cell r="CH1744"/>
          <cell r="CI1744"/>
          <cell r="CJ1744"/>
          <cell r="CK1744"/>
          <cell r="CL1744"/>
          <cell r="CM1744"/>
          <cell r="CN1744"/>
          <cell r="CO1744"/>
        </row>
        <row r="1745">
          <cell r="B1745">
            <v>2589</v>
          </cell>
          <cell r="C1745">
            <v>1741</v>
          </cell>
          <cell r="D1745">
            <v>27</v>
          </cell>
          <cell r="E1745">
            <v>3</v>
          </cell>
          <cell r="F1745">
            <v>2567</v>
          </cell>
          <cell r="G1745">
            <v>800088337368</v>
          </cell>
          <cell r="H1745" t="str">
            <v>นางสาว</v>
          </cell>
          <cell r="I1745" t="str">
            <v>บุศรา</v>
          </cell>
          <cell r="J1745" t="str">
            <v>วารินทร์</v>
          </cell>
          <cell r="K1745" t="str">
            <v>1-5002-00111-34-9</v>
          </cell>
          <cell r="L1745" t="str">
            <v>ฮอด</v>
          </cell>
          <cell r="M1745" t="str">
            <v>เชียงใหม่ 3</v>
          </cell>
          <cell r="N1745">
            <v>8</v>
          </cell>
          <cell r="O1745" t="str">
            <v>สินเชื่อธนาคารประชาชน</v>
          </cell>
          <cell r="P1745" t="str">
            <v>1.บุคคลค้ำประกัน</v>
          </cell>
          <cell r="Q1745">
            <v>199651.69</v>
          </cell>
          <cell r="R1745" t="str">
            <v>161,907.20</v>
          </cell>
          <cell r="S1745" t="str">
            <v>จังหวัดฮอด</v>
          </cell>
          <cell r="T1745" t="str">
            <v>ผบE669</v>
          </cell>
          <cell r="U1745">
            <v>2565</v>
          </cell>
          <cell r="V1745" t="str">
            <v>ผบE809</v>
          </cell>
          <cell r="W1745">
            <v>2565</v>
          </cell>
          <cell r="X1745"/>
          <cell r="Y1745"/>
          <cell r="Z1745"/>
          <cell r="AA1745">
            <v>31</v>
          </cell>
          <cell r="AB1745">
            <v>1</v>
          </cell>
          <cell r="AC1745">
            <v>2565</v>
          </cell>
          <cell r="AD1745"/>
          <cell r="AE1745"/>
          <cell r="AF1745"/>
          <cell r="AG1745"/>
          <cell r="AH1745"/>
          <cell r="AI1745"/>
          <cell r="AJ1745"/>
          <cell r="AK1745"/>
          <cell r="AL1745"/>
          <cell r="AM1745"/>
          <cell r="AN1745"/>
          <cell r="AO1745"/>
          <cell r="AP1745"/>
          <cell r="AQ1745"/>
          <cell r="AR1745"/>
          <cell r="AS1745"/>
          <cell r="AT1745"/>
          <cell r="AU1745"/>
          <cell r="AV1745"/>
          <cell r="AW1745"/>
          <cell r="AX1745"/>
          <cell r="AY1745"/>
          <cell r="AZ1745"/>
          <cell r="BA1745"/>
          <cell r="BB1745"/>
          <cell r="BC1745"/>
          <cell r="BD1745"/>
          <cell r="BE1745"/>
          <cell r="BF1745"/>
          <cell r="BG1745"/>
          <cell r="BH1745"/>
          <cell r="BI1745"/>
          <cell r="BJ1745"/>
          <cell r="BK1745"/>
          <cell r="BL1745" t="str">
            <v>นางสาวบุศรา วารินทร์</v>
          </cell>
          <cell r="BM1745">
            <v>888165010324</v>
          </cell>
          <cell r="BN1745"/>
          <cell r="BO1745"/>
          <cell r="BP1745"/>
          <cell r="BQ1745"/>
          <cell r="BR1745"/>
          <cell r="BS1745"/>
          <cell r="BT1745"/>
          <cell r="BU1745"/>
          <cell r="BV1745"/>
          <cell r="BW1745"/>
          <cell r="BX1745"/>
          <cell r="BY1745"/>
          <cell r="BZ1745"/>
          <cell r="CA1745"/>
          <cell r="CB1745"/>
          <cell r="CC1745"/>
          <cell r="CD1745"/>
          <cell r="CE1745"/>
          <cell r="CF1745"/>
          <cell r="CG1745"/>
          <cell r="CH1745"/>
          <cell r="CI1745"/>
          <cell r="CJ1745"/>
          <cell r="CK1745"/>
          <cell r="CL1745"/>
          <cell r="CM1745"/>
          <cell r="CN1745"/>
          <cell r="CO1745"/>
        </row>
        <row r="1746">
          <cell r="B1746">
            <v>2590</v>
          </cell>
          <cell r="C1746">
            <v>1742</v>
          </cell>
          <cell r="D1746">
            <v>27</v>
          </cell>
          <cell r="E1746">
            <v>3</v>
          </cell>
          <cell r="F1746">
            <v>2567</v>
          </cell>
          <cell r="G1746">
            <v>800066728836</v>
          </cell>
          <cell r="H1746" t="str">
            <v>นางสาว</v>
          </cell>
          <cell r="I1746" t="str">
            <v xml:space="preserve">ขวัญชนก </v>
          </cell>
          <cell r="J1746" t="str">
            <v>สร้อยเรือน</v>
          </cell>
          <cell r="K1746" t="str">
            <v>1-5002-00163-48-9</v>
          </cell>
          <cell r="L1746" t="str">
            <v>ฮอด</v>
          </cell>
          <cell r="M1746" t="str">
            <v>เชียงใหม่ 3</v>
          </cell>
          <cell r="N1746">
            <v>8</v>
          </cell>
          <cell r="O1746" t="str">
            <v>สินเชื่อพัฒนาองค์กรชุมชน (รายบุคคล)</v>
          </cell>
          <cell r="P1746" t="str">
            <v>1.บุคคลค้ำประกัน</v>
          </cell>
          <cell r="Q1746">
            <v>89382.68</v>
          </cell>
          <cell r="R1746" t="str">
            <v>63,952.06</v>
          </cell>
          <cell r="S1746" t="str">
            <v>จังหวัดฮอด</v>
          </cell>
          <cell r="T1746" t="str">
            <v>ผบE668</v>
          </cell>
          <cell r="U1746">
            <v>2565</v>
          </cell>
          <cell r="V1746" t="str">
            <v>ผบE808</v>
          </cell>
          <cell r="W1746">
            <v>2565</v>
          </cell>
          <cell r="X1746"/>
          <cell r="Y1746"/>
          <cell r="Z1746"/>
          <cell r="AA1746">
            <v>31</v>
          </cell>
          <cell r="AB1746">
            <v>10</v>
          </cell>
          <cell r="AC1746">
            <v>2565</v>
          </cell>
          <cell r="AD1746"/>
          <cell r="AE1746"/>
          <cell r="AF1746"/>
          <cell r="AG1746"/>
          <cell r="AH1746"/>
          <cell r="AI1746"/>
          <cell r="AJ1746"/>
          <cell r="AK1746"/>
          <cell r="AL1746"/>
          <cell r="AM1746"/>
          <cell r="AN1746"/>
          <cell r="AO1746"/>
          <cell r="AP1746"/>
          <cell r="AQ1746"/>
          <cell r="AR1746"/>
          <cell r="AS1746"/>
          <cell r="AT1746"/>
          <cell r="AU1746"/>
          <cell r="AV1746"/>
          <cell r="AW1746"/>
          <cell r="AX1746"/>
          <cell r="AY1746"/>
          <cell r="AZ1746"/>
          <cell r="BA1746"/>
          <cell r="BB1746"/>
          <cell r="BC1746"/>
          <cell r="BD1746"/>
          <cell r="BE1746"/>
          <cell r="BF1746"/>
          <cell r="BG1746"/>
          <cell r="BH1746"/>
          <cell r="BI1746"/>
          <cell r="BJ1746"/>
          <cell r="BK1746"/>
          <cell r="BL1746" t="str">
            <v>นางสาวขวัญชนก  สร้อยเรือน</v>
          </cell>
          <cell r="BM1746">
            <v>888165010322</v>
          </cell>
          <cell r="BN1746"/>
          <cell r="BO1746"/>
          <cell r="BP1746"/>
          <cell r="BQ1746"/>
          <cell r="BR1746"/>
          <cell r="BS1746"/>
          <cell r="BT1746"/>
          <cell r="BU1746"/>
          <cell r="BV1746"/>
          <cell r="BW1746"/>
          <cell r="BX1746"/>
          <cell r="BY1746"/>
          <cell r="BZ1746"/>
          <cell r="CA1746"/>
          <cell r="CB1746"/>
          <cell r="CC1746"/>
          <cell r="CD1746"/>
          <cell r="CE1746"/>
          <cell r="CF1746"/>
          <cell r="CG1746"/>
          <cell r="CH1746"/>
          <cell r="CI1746"/>
          <cell r="CJ1746"/>
          <cell r="CK1746"/>
          <cell r="CL1746"/>
          <cell r="CM1746"/>
          <cell r="CN1746"/>
          <cell r="CO1746"/>
        </row>
        <row r="1747">
          <cell r="B1747">
            <v>2591</v>
          </cell>
          <cell r="C1747">
            <v>1743</v>
          </cell>
          <cell r="D1747">
            <v>27</v>
          </cell>
          <cell r="E1747">
            <v>3</v>
          </cell>
          <cell r="F1747">
            <v>2567</v>
          </cell>
          <cell r="G1747">
            <v>800035017246</v>
          </cell>
          <cell r="H1747" t="str">
            <v>นาย</v>
          </cell>
          <cell r="I1747" t="str">
            <v>สรายุทธ</v>
          </cell>
          <cell r="J1747" t="str">
            <v>ยศสุข</v>
          </cell>
          <cell r="K1747" t="str">
            <v>3-5016-00020-11-9</v>
          </cell>
          <cell r="L1747" t="str">
            <v>ฮอด</v>
          </cell>
          <cell r="M1747" t="str">
            <v>เชียงใหม่ 3</v>
          </cell>
          <cell r="N1747">
            <v>8</v>
          </cell>
          <cell r="O1747" t="str">
            <v>สินเชื่อธนาคารประชาชน</v>
          </cell>
          <cell r="P1747" t="str">
            <v>1.บุคคลค้ำประกัน</v>
          </cell>
          <cell r="Q1747">
            <v>58808.32</v>
          </cell>
          <cell r="R1747" t="str">
            <v>33,280.00</v>
          </cell>
          <cell r="S1747" t="str">
            <v>จังหวัดฮอด</v>
          </cell>
          <cell r="T1747" t="str">
            <v>ผบE803</v>
          </cell>
          <cell r="U1747">
            <v>2565</v>
          </cell>
          <cell r="V1747" t="str">
            <v>ผบE898</v>
          </cell>
          <cell r="W1747">
            <v>2565</v>
          </cell>
          <cell r="X1747"/>
          <cell r="Y1747"/>
          <cell r="Z1747"/>
          <cell r="AA1747">
            <v>22</v>
          </cell>
          <cell r="AB1747">
            <v>11</v>
          </cell>
          <cell r="AC1747">
            <v>2565</v>
          </cell>
          <cell r="AD1747"/>
          <cell r="AE1747"/>
          <cell r="AF1747"/>
          <cell r="AG1747"/>
          <cell r="AH1747"/>
          <cell r="AI1747"/>
          <cell r="AJ1747"/>
          <cell r="AK1747"/>
          <cell r="AL1747"/>
          <cell r="AM1747"/>
          <cell r="AN1747"/>
          <cell r="AO1747"/>
          <cell r="AP1747"/>
          <cell r="AQ1747"/>
          <cell r="AR1747"/>
          <cell r="AS1747"/>
          <cell r="AT1747"/>
          <cell r="AU1747"/>
          <cell r="AV1747"/>
          <cell r="AW1747"/>
          <cell r="AX1747"/>
          <cell r="AY1747"/>
          <cell r="AZ1747"/>
          <cell r="BA1747"/>
          <cell r="BB1747"/>
          <cell r="BC1747"/>
          <cell r="BD1747"/>
          <cell r="BE1747"/>
          <cell r="BF1747"/>
          <cell r="BG1747"/>
          <cell r="BH1747"/>
          <cell r="BI1747"/>
          <cell r="BJ1747"/>
          <cell r="BK1747"/>
          <cell r="BL1747" t="str">
            <v>นายสรายุทธ ยศสุข</v>
          </cell>
          <cell r="BM1747">
            <v>888165010304</v>
          </cell>
          <cell r="BN1747"/>
          <cell r="BO1747"/>
          <cell r="BP1747"/>
          <cell r="BQ1747"/>
          <cell r="BR1747"/>
          <cell r="BS1747"/>
          <cell r="BT1747"/>
          <cell r="BU1747"/>
          <cell r="BV1747"/>
          <cell r="BW1747"/>
          <cell r="BX1747"/>
          <cell r="BY1747"/>
          <cell r="BZ1747"/>
          <cell r="CA1747"/>
          <cell r="CB1747"/>
          <cell r="CC1747"/>
          <cell r="CD1747"/>
          <cell r="CE1747"/>
          <cell r="CF1747"/>
          <cell r="CG1747"/>
          <cell r="CH1747"/>
          <cell r="CI1747"/>
          <cell r="CJ1747"/>
          <cell r="CK1747"/>
          <cell r="CL1747"/>
          <cell r="CM1747"/>
          <cell r="CN1747"/>
          <cell r="CO1747"/>
        </row>
        <row r="1748">
          <cell r="B1748">
            <v>2592</v>
          </cell>
          <cell r="C1748">
            <v>1744</v>
          </cell>
          <cell r="D1748">
            <v>27</v>
          </cell>
          <cell r="E1748">
            <v>3</v>
          </cell>
          <cell r="F1748">
            <v>2567</v>
          </cell>
          <cell r="G1748">
            <v>800063928371</v>
          </cell>
          <cell r="H1748" t="str">
            <v>นาง</v>
          </cell>
          <cell r="I1748" t="str">
            <v>มาลา</v>
          </cell>
          <cell r="J1748" t="str">
            <v>เป็งแก้ง</v>
          </cell>
          <cell r="K1748" t="str">
            <v>3-5016-00193-38-2</v>
          </cell>
          <cell r="L1748" t="str">
            <v>ฮอด</v>
          </cell>
          <cell r="M1748" t="str">
            <v>เชียงใหม่ 3</v>
          </cell>
          <cell r="N1748">
            <v>8</v>
          </cell>
          <cell r="O1748" t="str">
            <v>สินเชื่อพัฒนาองค์กรชุมชน (รายบุคคล)</v>
          </cell>
          <cell r="P1748" t="str">
            <v>1.บุคคลค้ำประกัน</v>
          </cell>
          <cell r="Q1748">
            <v>57007.44</v>
          </cell>
          <cell r="R1748" t="str">
            <v>41,054.36</v>
          </cell>
          <cell r="S1748" t="str">
            <v>จังหวัดฮอด</v>
          </cell>
          <cell r="T1748" t="str">
            <v>ผบE805</v>
          </cell>
          <cell r="U1748">
            <v>2565</v>
          </cell>
          <cell r="V1748" t="str">
            <v>ผบE899</v>
          </cell>
          <cell r="W1748">
            <v>2565</v>
          </cell>
          <cell r="X1748"/>
          <cell r="Y1748"/>
          <cell r="Z1748"/>
          <cell r="AA1748">
            <v>22</v>
          </cell>
          <cell r="AB1748">
            <v>11</v>
          </cell>
          <cell r="AC1748">
            <v>2565</v>
          </cell>
          <cell r="AD1748"/>
          <cell r="AE1748"/>
          <cell r="AF1748"/>
          <cell r="AG1748"/>
          <cell r="AH1748"/>
          <cell r="AI1748"/>
          <cell r="AJ1748"/>
          <cell r="AK1748"/>
          <cell r="AL1748"/>
          <cell r="AM1748"/>
          <cell r="AN1748"/>
          <cell r="AO1748"/>
          <cell r="AP1748"/>
          <cell r="AQ1748"/>
          <cell r="AR1748"/>
          <cell r="AS1748"/>
          <cell r="AT1748"/>
          <cell r="AU1748"/>
          <cell r="AV1748"/>
          <cell r="AW1748"/>
          <cell r="AX1748"/>
          <cell r="AY1748"/>
          <cell r="AZ1748"/>
          <cell r="BA1748"/>
          <cell r="BB1748"/>
          <cell r="BC1748"/>
          <cell r="BD1748"/>
          <cell r="BE1748"/>
          <cell r="BF1748"/>
          <cell r="BG1748"/>
          <cell r="BH1748"/>
          <cell r="BI1748"/>
          <cell r="BJ1748"/>
          <cell r="BK1748"/>
          <cell r="BL1748" t="str">
            <v>นางมาลา เป็งแก้ง</v>
          </cell>
          <cell r="BM1748">
            <v>888165010307</v>
          </cell>
          <cell r="BN1748"/>
          <cell r="BO1748"/>
          <cell r="BP1748"/>
          <cell r="BQ1748"/>
          <cell r="BR1748"/>
          <cell r="BS1748"/>
          <cell r="BT1748"/>
          <cell r="BU1748"/>
          <cell r="BV1748"/>
          <cell r="BW1748"/>
          <cell r="BX1748"/>
          <cell r="BY1748"/>
          <cell r="BZ1748"/>
          <cell r="CA1748"/>
          <cell r="CB1748"/>
          <cell r="CC1748"/>
          <cell r="CD1748"/>
          <cell r="CE1748"/>
          <cell r="CF1748"/>
          <cell r="CG1748"/>
          <cell r="CH1748"/>
          <cell r="CI1748"/>
          <cell r="CJ1748"/>
          <cell r="CK1748"/>
          <cell r="CL1748"/>
          <cell r="CM1748"/>
          <cell r="CN1748"/>
          <cell r="CO1748"/>
        </row>
        <row r="1749">
          <cell r="B1749">
            <v>2593</v>
          </cell>
          <cell r="C1749">
            <v>1745</v>
          </cell>
          <cell r="D1749">
            <v>27</v>
          </cell>
          <cell r="E1749">
            <v>3</v>
          </cell>
          <cell r="F1749">
            <v>2567</v>
          </cell>
          <cell r="G1749">
            <v>800051556184</v>
          </cell>
          <cell r="H1749" t="str">
            <v>นาย</v>
          </cell>
          <cell r="I1749" t="str">
            <v>ประกาศิต</v>
          </cell>
          <cell r="J1749" t="str">
            <v>กันทะนันท์</v>
          </cell>
          <cell r="K1749" t="str">
            <v>1-5020-00043-46-5</v>
          </cell>
          <cell r="L1749" t="str">
            <v>ฮอด</v>
          </cell>
          <cell r="M1749" t="str">
            <v>เชียงใหม่ 3</v>
          </cell>
          <cell r="N1749">
            <v>8</v>
          </cell>
          <cell r="O1749" t="str">
            <v>สินเชื่อธนาคารประชาชน</v>
          </cell>
          <cell r="P1749" t="str">
            <v>1.บุคคลค้ำประกัน</v>
          </cell>
          <cell r="Q1749">
            <v>64439.45</v>
          </cell>
          <cell r="R1749" t="str">
            <v>34,186.00</v>
          </cell>
          <cell r="S1749" t="str">
            <v>แขวงเชียงใหม่</v>
          </cell>
          <cell r="T1749" t="str">
            <v>ผบE5224</v>
          </cell>
          <cell r="U1749">
            <v>2565</v>
          </cell>
          <cell r="V1749" t="str">
            <v>ผบE7515</v>
          </cell>
          <cell r="W1749">
            <v>2565</v>
          </cell>
          <cell r="X1749"/>
          <cell r="Y1749"/>
          <cell r="Z1749"/>
          <cell r="AA1749">
            <v>25</v>
          </cell>
          <cell r="AB1749">
            <v>10</v>
          </cell>
          <cell r="AC1749">
            <v>2565</v>
          </cell>
          <cell r="AD1749"/>
          <cell r="AE1749"/>
          <cell r="AF1749"/>
          <cell r="AG1749"/>
          <cell r="AH1749"/>
          <cell r="AI1749"/>
          <cell r="AJ1749"/>
          <cell r="AK1749"/>
          <cell r="AL1749"/>
          <cell r="AM1749"/>
          <cell r="AN1749"/>
          <cell r="AO1749"/>
          <cell r="AP1749"/>
          <cell r="AQ1749"/>
          <cell r="AR1749"/>
          <cell r="AS1749"/>
          <cell r="AT1749"/>
          <cell r="AU1749"/>
          <cell r="AV1749"/>
          <cell r="AW1749"/>
          <cell r="AX1749"/>
          <cell r="AY1749"/>
          <cell r="AZ1749"/>
          <cell r="BA1749"/>
          <cell r="BB1749"/>
          <cell r="BC1749"/>
          <cell r="BD1749"/>
          <cell r="BE1749"/>
          <cell r="BF1749"/>
          <cell r="BG1749"/>
          <cell r="BH1749"/>
          <cell r="BI1749"/>
          <cell r="BJ1749"/>
          <cell r="BK1749"/>
          <cell r="BL1749" t="str">
            <v>นายประกาศิต กันทะนันท์</v>
          </cell>
          <cell r="BM1749">
            <v>888165010323</v>
          </cell>
          <cell r="BN1749"/>
          <cell r="BO1749"/>
          <cell r="BP1749"/>
          <cell r="BQ1749"/>
          <cell r="BR1749"/>
          <cell r="BS1749"/>
          <cell r="BT1749"/>
          <cell r="BU1749"/>
          <cell r="BV1749"/>
          <cell r="BW1749"/>
          <cell r="BX1749"/>
          <cell r="BY1749"/>
          <cell r="BZ1749"/>
          <cell r="CA1749"/>
          <cell r="CB1749"/>
          <cell r="CC1749"/>
          <cell r="CD1749"/>
          <cell r="CE1749"/>
          <cell r="CF1749"/>
          <cell r="CG1749"/>
          <cell r="CH1749"/>
          <cell r="CI1749"/>
          <cell r="CJ1749"/>
          <cell r="CK1749"/>
          <cell r="CL1749"/>
          <cell r="CM1749"/>
          <cell r="CN1749"/>
          <cell r="CO1749"/>
        </row>
        <row r="1750">
          <cell r="B1750">
            <v>2594</v>
          </cell>
          <cell r="C1750">
            <v>1746</v>
          </cell>
          <cell r="D1750">
            <v>27</v>
          </cell>
          <cell r="E1750">
            <v>3</v>
          </cell>
          <cell r="F1750">
            <v>2567</v>
          </cell>
          <cell r="G1750">
            <v>800024946546</v>
          </cell>
          <cell r="H1750" t="str">
            <v>นาง</v>
          </cell>
          <cell r="I1750" t="str">
            <v>แสงหล้า</v>
          </cell>
          <cell r="J1750" t="str">
            <v>จักรแก้ว</v>
          </cell>
          <cell r="K1750" t="str">
            <v>3-5016-00237-78-9</v>
          </cell>
          <cell r="L1750" t="str">
            <v>ฮอด</v>
          </cell>
          <cell r="M1750" t="str">
            <v>เชียงใหม่ 3</v>
          </cell>
          <cell r="N1750">
            <v>8</v>
          </cell>
          <cell r="O1750" t="str">
            <v>สินเชื่อธนาคารประชาชน</v>
          </cell>
          <cell r="P1750" t="str">
            <v>1.บุคคลค้ำประกัน</v>
          </cell>
          <cell r="Q1750">
            <v>37993.919999999998</v>
          </cell>
          <cell r="R1750" t="str">
            <v>28,251.59</v>
          </cell>
          <cell r="S1750" t="str">
            <v>จังหวัดฮอด</v>
          </cell>
          <cell r="T1750" t="str">
            <v>ผบE667</v>
          </cell>
          <cell r="U1750">
            <v>2565</v>
          </cell>
          <cell r="V1750" t="str">
            <v>ผบE807</v>
          </cell>
          <cell r="W1750">
            <v>2565</v>
          </cell>
          <cell r="X1750"/>
          <cell r="Y1750"/>
          <cell r="Z1750"/>
          <cell r="AA1750">
            <v>31</v>
          </cell>
          <cell r="AB1750">
            <v>10</v>
          </cell>
          <cell r="AC1750">
            <v>2565</v>
          </cell>
          <cell r="AD1750"/>
          <cell r="AE1750"/>
          <cell r="AF1750"/>
          <cell r="AG1750"/>
          <cell r="AH1750"/>
          <cell r="AI1750"/>
          <cell r="AJ1750"/>
          <cell r="AK1750"/>
          <cell r="AL1750"/>
          <cell r="AM1750"/>
          <cell r="AN1750"/>
          <cell r="AO1750"/>
          <cell r="AP1750"/>
          <cell r="AQ1750"/>
          <cell r="AR1750"/>
          <cell r="AS1750"/>
          <cell r="AT1750"/>
          <cell r="AU1750"/>
          <cell r="AV1750"/>
          <cell r="AW1750"/>
          <cell r="AX1750"/>
          <cell r="AY1750"/>
          <cell r="AZ1750"/>
          <cell r="BA1750"/>
          <cell r="BB1750"/>
          <cell r="BC1750"/>
          <cell r="BD1750"/>
          <cell r="BE1750"/>
          <cell r="BF1750"/>
          <cell r="BG1750"/>
          <cell r="BH1750"/>
          <cell r="BI1750"/>
          <cell r="BJ1750"/>
          <cell r="BK1750"/>
          <cell r="BL1750" t="str">
            <v>นางแสงหล้า จักรแก้ว</v>
          </cell>
          <cell r="BM1750">
            <v>888165010311</v>
          </cell>
          <cell r="BN1750"/>
          <cell r="BO1750"/>
          <cell r="BP1750"/>
          <cell r="BQ1750"/>
          <cell r="BR1750"/>
          <cell r="BS1750"/>
          <cell r="BT1750"/>
          <cell r="BU1750"/>
          <cell r="BV1750"/>
          <cell r="BW1750"/>
          <cell r="BX1750"/>
          <cell r="BY1750"/>
          <cell r="BZ1750"/>
          <cell r="CA1750"/>
          <cell r="CB1750"/>
          <cell r="CC1750"/>
          <cell r="CD1750"/>
          <cell r="CE1750"/>
          <cell r="CF1750"/>
          <cell r="CG1750"/>
          <cell r="CH1750"/>
          <cell r="CI1750"/>
          <cell r="CJ1750"/>
          <cell r="CK1750"/>
          <cell r="CL1750"/>
          <cell r="CM1750"/>
          <cell r="CN1750"/>
          <cell r="CO1750"/>
        </row>
        <row r="1751">
          <cell r="B1751">
            <v>2595</v>
          </cell>
          <cell r="C1751">
            <v>1747</v>
          </cell>
          <cell r="D1751">
            <v>27</v>
          </cell>
          <cell r="E1751">
            <v>3</v>
          </cell>
          <cell r="F1751">
            <v>2567</v>
          </cell>
          <cell r="G1751">
            <v>800072352688</v>
          </cell>
          <cell r="H1751" t="str">
            <v>นาย</v>
          </cell>
          <cell r="I1751" t="str">
            <v>ถนอม</v>
          </cell>
          <cell r="J1751" t="str">
            <v>สิงห์โต</v>
          </cell>
          <cell r="K1751" t="str">
            <v>3-5016-00147-05-4</v>
          </cell>
          <cell r="L1751" t="str">
            <v>ฮอด</v>
          </cell>
          <cell r="M1751" t="str">
            <v>เชียงใหม่ 3</v>
          </cell>
          <cell r="N1751">
            <v>8</v>
          </cell>
          <cell r="O1751" t="str">
            <v>สินเชื่อพัฒนาองค์กรชุมชน (รายบุคคล)</v>
          </cell>
          <cell r="P1751" t="str">
            <v>1.บุคคลค้ำประกัน</v>
          </cell>
          <cell r="Q1751">
            <v>117690.75</v>
          </cell>
          <cell r="R1751" t="str">
            <v>101,207.66</v>
          </cell>
          <cell r="S1751" t="str">
            <v>จังหวัดฮอด</v>
          </cell>
          <cell r="T1751" t="str">
            <v>ผบE795</v>
          </cell>
          <cell r="U1751">
            <v>2565</v>
          </cell>
          <cell r="V1751" t="str">
            <v>ผบE890</v>
          </cell>
          <cell r="W1751">
            <v>2565</v>
          </cell>
          <cell r="X1751"/>
          <cell r="Y1751"/>
          <cell r="Z1751"/>
          <cell r="AA1751">
            <v>21</v>
          </cell>
          <cell r="AB1751">
            <v>11</v>
          </cell>
          <cell r="AC1751">
            <v>2565</v>
          </cell>
          <cell r="AD1751"/>
          <cell r="AE1751"/>
          <cell r="AF1751"/>
          <cell r="AG1751"/>
          <cell r="AH1751"/>
          <cell r="AI1751"/>
          <cell r="AJ1751"/>
          <cell r="AK1751"/>
          <cell r="AL1751"/>
          <cell r="AM1751"/>
          <cell r="AN1751"/>
          <cell r="AO1751"/>
          <cell r="AP1751"/>
          <cell r="AQ1751"/>
          <cell r="AR1751"/>
          <cell r="AS1751"/>
          <cell r="AT1751"/>
          <cell r="AU1751"/>
          <cell r="AV1751"/>
          <cell r="AW1751"/>
          <cell r="AX1751"/>
          <cell r="AY1751"/>
          <cell r="AZ1751"/>
          <cell r="BA1751"/>
          <cell r="BB1751"/>
          <cell r="BC1751"/>
          <cell r="BD1751"/>
          <cell r="BE1751"/>
          <cell r="BF1751"/>
          <cell r="BG1751"/>
          <cell r="BH1751"/>
          <cell r="BI1751"/>
          <cell r="BJ1751"/>
          <cell r="BK1751"/>
          <cell r="BL1751" t="str">
            <v>นายถนอม สิงห์โต</v>
          </cell>
          <cell r="BM1751">
            <v>888165010312</v>
          </cell>
          <cell r="BN1751"/>
          <cell r="BO1751"/>
          <cell r="BP1751"/>
          <cell r="BQ1751"/>
          <cell r="BR1751"/>
          <cell r="BS1751"/>
          <cell r="BT1751"/>
          <cell r="BU1751"/>
          <cell r="BV1751"/>
          <cell r="BW1751"/>
          <cell r="BX1751"/>
          <cell r="BY1751"/>
          <cell r="BZ1751"/>
          <cell r="CA1751"/>
          <cell r="CB1751"/>
          <cell r="CC1751"/>
          <cell r="CD1751"/>
          <cell r="CE1751"/>
          <cell r="CF1751"/>
          <cell r="CG1751"/>
          <cell r="CH1751"/>
          <cell r="CI1751"/>
          <cell r="CJ1751"/>
          <cell r="CK1751"/>
          <cell r="CL1751"/>
          <cell r="CM1751"/>
          <cell r="CN1751"/>
          <cell r="CO1751"/>
        </row>
        <row r="1752">
          <cell r="B1752">
            <v>2596</v>
          </cell>
          <cell r="C1752">
            <v>1748</v>
          </cell>
          <cell r="D1752">
            <v>27</v>
          </cell>
          <cell r="E1752">
            <v>3</v>
          </cell>
          <cell r="F1752">
            <v>2567</v>
          </cell>
          <cell r="G1752">
            <v>800072107702</v>
          </cell>
          <cell r="H1752" t="str">
            <v>นางสาว</v>
          </cell>
          <cell r="I1752" t="str">
            <v>พิมพา</v>
          </cell>
          <cell r="J1752" t="str">
            <v>เพียรชัยภูมิหรือสิริเจริญพร</v>
          </cell>
          <cell r="K1752" t="str">
            <v>1-5016-00059-34-5</v>
          </cell>
          <cell r="L1752" t="str">
            <v>ฮอด</v>
          </cell>
          <cell r="M1752" t="str">
            <v>เชียงใหม่ 3</v>
          </cell>
          <cell r="N1752">
            <v>8</v>
          </cell>
          <cell r="O1752" t="str">
            <v>สินเชื่อพัฒนาองค์กรชุมชน (รายบุคคล)</v>
          </cell>
          <cell r="P1752" t="str">
            <v>1.บุคคลค้ำประกัน</v>
          </cell>
          <cell r="Q1752">
            <v>125621.43</v>
          </cell>
          <cell r="R1752" t="str">
            <v>96,987.91</v>
          </cell>
          <cell r="S1752" t="str">
            <v>จังหวัดฮอด</v>
          </cell>
          <cell r="T1752" t="str">
            <v>ผบE793</v>
          </cell>
          <cell r="U1752">
            <v>2565</v>
          </cell>
          <cell r="V1752" t="str">
            <v>ผบE889</v>
          </cell>
          <cell r="W1752">
            <v>2565</v>
          </cell>
          <cell r="X1752"/>
          <cell r="Y1752"/>
          <cell r="Z1752"/>
          <cell r="AA1752">
            <v>21</v>
          </cell>
          <cell r="AB1752">
            <v>11</v>
          </cell>
          <cell r="AC1752">
            <v>2565</v>
          </cell>
          <cell r="AD1752"/>
          <cell r="AE1752"/>
          <cell r="AF1752"/>
          <cell r="AG1752"/>
          <cell r="AH1752"/>
          <cell r="AI1752"/>
          <cell r="AJ1752"/>
          <cell r="AK1752"/>
          <cell r="AL1752"/>
          <cell r="AM1752"/>
          <cell r="AN1752"/>
          <cell r="AO1752"/>
          <cell r="AP1752"/>
          <cell r="AQ1752"/>
          <cell r="AR1752"/>
          <cell r="AS1752"/>
          <cell r="AT1752"/>
          <cell r="AU1752"/>
          <cell r="AV1752"/>
          <cell r="AW1752"/>
          <cell r="AX1752"/>
          <cell r="AY1752"/>
          <cell r="AZ1752"/>
          <cell r="BA1752"/>
          <cell r="BB1752"/>
          <cell r="BC1752"/>
          <cell r="BD1752"/>
          <cell r="BE1752"/>
          <cell r="BF1752"/>
          <cell r="BG1752"/>
          <cell r="BH1752"/>
          <cell r="BI1752"/>
          <cell r="BJ1752"/>
          <cell r="BK1752"/>
          <cell r="BL1752" t="str">
            <v>นางสาวพิมพา เพียรชัยภูมิหรือสิริเจริญพร</v>
          </cell>
          <cell r="BM1752">
            <v>888165010308</v>
          </cell>
          <cell r="BN1752"/>
          <cell r="BO1752"/>
          <cell r="BP1752"/>
          <cell r="BQ1752"/>
          <cell r="BR1752"/>
          <cell r="BS1752"/>
          <cell r="BT1752"/>
          <cell r="BU1752"/>
          <cell r="BV1752"/>
          <cell r="BW1752"/>
          <cell r="BX1752"/>
          <cell r="BY1752"/>
          <cell r="BZ1752"/>
          <cell r="CA1752"/>
          <cell r="CB1752"/>
          <cell r="CC1752"/>
          <cell r="CD1752"/>
          <cell r="CE1752"/>
          <cell r="CF1752"/>
          <cell r="CG1752"/>
          <cell r="CH1752"/>
          <cell r="CI1752"/>
          <cell r="CJ1752"/>
          <cell r="CK1752"/>
          <cell r="CL1752"/>
          <cell r="CM1752"/>
          <cell r="CN1752"/>
          <cell r="CO1752"/>
        </row>
        <row r="1753">
          <cell r="B1753">
            <v>2597</v>
          </cell>
          <cell r="C1753">
            <v>1749</v>
          </cell>
          <cell r="D1753">
            <v>27</v>
          </cell>
          <cell r="E1753">
            <v>3</v>
          </cell>
          <cell r="F1753">
            <v>2567</v>
          </cell>
          <cell r="G1753">
            <v>800075381577</v>
          </cell>
          <cell r="H1753" t="str">
            <v>นางสาว</v>
          </cell>
          <cell r="I1753" t="str">
            <v>พิชญานันท์</v>
          </cell>
          <cell r="J1753" t="str">
            <v>ธาดาเสาวดี</v>
          </cell>
          <cell r="K1753" t="str">
            <v>5-5104-00009-01-0</v>
          </cell>
          <cell r="L1753" t="str">
            <v>ฮอด</v>
          </cell>
          <cell r="M1753" t="str">
            <v>เชียงใหม่ 3</v>
          </cell>
          <cell r="N1753">
            <v>8</v>
          </cell>
          <cell r="O1753" t="str">
            <v>สินเชื่อพัฒนาองค์กรชุมชน (รายบุคคล)</v>
          </cell>
          <cell r="P1753" t="str">
            <v>1.บุคคลค้ำประกัน</v>
          </cell>
          <cell r="Q1753">
            <v>114054.33</v>
          </cell>
          <cell r="R1753" t="str">
            <v>128,368.82</v>
          </cell>
          <cell r="S1753" t="str">
            <v>จังหวัดฮอด</v>
          </cell>
          <cell r="T1753" t="str">
            <v>ผบE797</v>
          </cell>
          <cell r="U1753">
            <v>2565</v>
          </cell>
          <cell r="V1753" t="str">
            <v>ผบE892</v>
          </cell>
          <cell r="W1753">
            <v>2565</v>
          </cell>
          <cell r="X1753"/>
          <cell r="Y1753"/>
          <cell r="Z1753"/>
          <cell r="AA1753">
            <v>11</v>
          </cell>
          <cell r="AB1753">
            <v>10</v>
          </cell>
          <cell r="AC1753">
            <v>2565</v>
          </cell>
          <cell r="AD1753"/>
          <cell r="AE1753"/>
          <cell r="AF1753"/>
          <cell r="AG1753"/>
          <cell r="AH1753"/>
          <cell r="AI1753"/>
          <cell r="AJ1753"/>
          <cell r="AK1753"/>
          <cell r="AL1753"/>
          <cell r="AM1753"/>
          <cell r="AN1753"/>
          <cell r="AO1753"/>
          <cell r="AP1753"/>
          <cell r="AQ1753"/>
          <cell r="AR1753"/>
          <cell r="AS1753"/>
          <cell r="AT1753"/>
          <cell r="AU1753"/>
          <cell r="AV1753"/>
          <cell r="AW1753"/>
          <cell r="AX1753"/>
          <cell r="AY1753"/>
          <cell r="AZ1753"/>
          <cell r="BA1753"/>
          <cell r="BB1753"/>
          <cell r="BC1753"/>
          <cell r="BD1753"/>
          <cell r="BE1753"/>
          <cell r="BF1753"/>
          <cell r="BG1753"/>
          <cell r="BH1753"/>
          <cell r="BI1753"/>
          <cell r="BJ1753"/>
          <cell r="BK1753"/>
          <cell r="BL1753" t="str">
            <v>นางสาวพิชญานันท์ ธาดาเสาวดี</v>
          </cell>
          <cell r="BM1753">
            <v>888165010314</v>
          </cell>
          <cell r="BN1753"/>
          <cell r="BO1753"/>
          <cell r="BP1753"/>
          <cell r="BQ1753"/>
          <cell r="BR1753"/>
          <cell r="BS1753"/>
          <cell r="BT1753"/>
          <cell r="BU1753"/>
          <cell r="BV1753"/>
          <cell r="BW1753"/>
          <cell r="BX1753"/>
          <cell r="BY1753"/>
          <cell r="BZ1753"/>
          <cell r="CA1753"/>
          <cell r="CB1753"/>
          <cell r="CC1753"/>
          <cell r="CD1753"/>
          <cell r="CE1753"/>
          <cell r="CF1753"/>
          <cell r="CG1753"/>
          <cell r="CH1753"/>
          <cell r="CI1753"/>
          <cell r="CJ1753"/>
          <cell r="CK1753"/>
          <cell r="CL1753"/>
          <cell r="CM1753"/>
          <cell r="CN1753"/>
          <cell r="CO1753"/>
        </row>
        <row r="1754">
          <cell r="B1754">
            <v>2598</v>
          </cell>
          <cell r="C1754">
            <v>1750</v>
          </cell>
          <cell r="D1754">
            <v>27</v>
          </cell>
          <cell r="E1754">
            <v>3</v>
          </cell>
          <cell r="F1754">
            <v>2567</v>
          </cell>
          <cell r="G1754">
            <v>800064859716</v>
          </cell>
          <cell r="H1754" t="str">
            <v>นาย</v>
          </cell>
          <cell r="I1754" t="str">
            <v>วิฑูรย์</v>
          </cell>
          <cell r="J1754" t="str">
            <v>บรรทา</v>
          </cell>
          <cell r="K1754" t="str">
            <v>3-5016-000002-33-4</v>
          </cell>
          <cell r="L1754" t="str">
            <v>ฮอด</v>
          </cell>
          <cell r="M1754" t="str">
            <v>เชียงใหม่ 3</v>
          </cell>
          <cell r="N1754">
            <v>8</v>
          </cell>
          <cell r="O1754" t="str">
            <v>สินเชื่อธนาคารประชาชน</v>
          </cell>
          <cell r="P1754" t="str">
            <v>1.บุคคลค้ำประกัน</v>
          </cell>
          <cell r="Q1754" t="str">
            <v>165,337.04</v>
          </cell>
          <cell r="R1754" t="str">
            <v>121,593.04</v>
          </cell>
          <cell r="S1754" t="str">
            <v>จังหวัดฮอด</v>
          </cell>
          <cell r="T1754" t="str">
            <v>ผบE1055</v>
          </cell>
          <cell r="U1754">
            <v>2566</v>
          </cell>
          <cell r="V1754" t="str">
            <v>ผบE1394</v>
          </cell>
          <cell r="W1754">
            <v>2566</v>
          </cell>
          <cell r="X1754"/>
          <cell r="Y1754"/>
          <cell r="Z1754"/>
          <cell r="AA1754">
            <v>6</v>
          </cell>
          <cell r="AB1754">
            <v>12</v>
          </cell>
          <cell r="AC1754">
            <v>2566</v>
          </cell>
          <cell r="AD1754"/>
          <cell r="AE1754"/>
          <cell r="AF1754"/>
          <cell r="AG1754"/>
          <cell r="AH1754"/>
          <cell r="AI1754"/>
          <cell r="AJ1754"/>
          <cell r="AK1754"/>
          <cell r="AL1754"/>
          <cell r="AM1754"/>
          <cell r="AN1754"/>
          <cell r="AO1754"/>
          <cell r="AP1754"/>
          <cell r="AQ1754"/>
          <cell r="AR1754"/>
          <cell r="AS1754"/>
          <cell r="AT1754"/>
          <cell r="AU1754"/>
          <cell r="AV1754"/>
          <cell r="AW1754"/>
          <cell r="AX1754"/>
          <cell r="AY1754"/>
          <cell r="AZ1754"/>
          <cell r="BA1754"/>
          <cell r="BB1754"/>
          <cell r="BC1754"/>
          <cell r="BD1754"/>
          <cell r="BE1754"/>
          <cell r="BF1754"/>
          <cell r="BG1754"/>
          <cell r="BH1754"/>
          <cell r="BI1754"/>
          <cell r="BJ1754"/>
          <cell r="BK1754"/>
          <cell r="BL1754" t="str">
            <v>นายวิฑูรย์ บรรทา</v>
          </cell>
          <cell r="BM1754">
            <v>888165010303</v>
          </cell>
          <cell r="BN1754"/>
          <cell r="BO1754"/>
          <cell r="BP1754"/>
          <cell r="BQ1754"/>
          <cell r="BR1754"/>
          <cell r="BS1754"/>
          <cell r="BT1754"/>
          <cell r="BU1754"/>
          <cell r="BV1754"/>
          <cell r="BW1754"/>
          <cell r="BX1754"/>
          <cell r="BY1754"/>
          <cell r="BZ1754"/>
          <cell r="CA1754"/>
          <cell r="CB1754"/>
          <cell r="CC1754"/>
          <cell r="CD1754"/>
          <cell r="CE1754"/>
          <cell r="CF1754"/>
          <cell r="CG1754"/>
          <cell r="CH1754"/>
          <cell r="CI1754"/>
          <cell r="CJ1754"/>
          <cell r="CK1754"/>
          <cell r="CL1754"/>
          <cell r="CM1754"/>
          <cell r="CN1754"/>
          <cell r="CO1754"/>
        </row>
        <row r="1755">
          <cell r="B1755">
            <v>2599</v>
          </cell>
          <cell r="C1755">
            <v>1751</v>
          </cell>
          <cell r="D1755">
            <v>27</v>
          </cell>
          <cell r="E1755">
            <v>3</v>
          </cell>
          <cell r="F1755">
            <v>2567</v>
          </cell>
          <cell r="G1755">
            <v>800072531240</v>
          </cell>
          <cell r="H1755" t="str">
            <v>นาย</v>
          </cell>
          <cell r="I1755" t="str">
            <v>เกร็ดทอง</v>
          </cell>
          <cell r="J1755" t="str">
            <v>ภูดอนตอง</v>
          </cell>
          <cell r="K1755" t="str">
            <v>3-5106-00262-32-4</v>
          </cell>
          <cell r="L1755" t="str">
            <v>ฮอด</v>
          </cell>
          <cell r="M1755" t="str">
            <v>เชียงใหม่ 3</v>
          </cell>
          <cell r="N1755">
            <v>8</v>
          </cell>
          <cell r="O1755" t="str">
            <v>สินเชื่อพัฒนาองค์กรชุมชน (รายบุคคล)</v>
          </cell>
          <cell r="P1755" t="str">
            <v>1.บุคคลค้ำประกัน</v>
          </cell>
          <cell r="Q1755">
            <v>164956.35999999999</v>
          </cell>
          <cell r="R1755" t="str">
            <v>128,368.82</v>
          </cell>
          <cell r="S1755" t="str">
            <v>จังหวัดฮอด</v>
          </cell>
          <cell r="T1755" t="str">
            <v>ผบE673</v>
          </cell>
          <cell r="U1755">
            <v>2565</v>
          </cell>
          <cell r="V1755" t="str">
            <v>ผบE773</v>
          </cell>
          <cell r="W1755">
            <v>2565</v>
          </cell>
          <cell r="X1755"/>
          <cell r="Y1755"/>
          <cell r="Z1755"/>
          <cell r="AA1755">
            <v>11</v>
          </cell>
          <cell r="AB1755">
            <v>10</v>
          </cell>
          <cell r="AC1755">
            <v>2565</v>
          </cell>
          <cell r="AD1755"/>
          <cell r="AE1755"/>
          <cell r="AF1755"/>
          <cell r="AG1755"/>
          <cell r="AH1755"/>
          <cell r="AI1755"/>
          <cell r="AJ1755"/>
          <cell r="AK1755"/>
          <cell r="AL1755"/>
          <cell r="AM1755"/>
          <cell r="AN1755"/>
          <cell r="AO1755"/>
          <cell r="AP1755"/>
          <cell r="AQ1755"/>
          <cell r="AR1755"/>
          <cell r="AS1755"/>
          <cell r="AT1755"/>
          <cell r="AU1755"/>
          <cell r="AV1755"/>
          <cell r="AW1755"/>
          <cell r="AX1755"/>
          <cell r="AY1755"/>
          <cell r="AZ1755"/>
          <cell r="BA1755"/>
          <cell r="BB1755"/>
          <cell r="BC1755"/>
          <cell r="BD1755"/>
          <cell r="BE1755"/>
          <cell r="BF1755"/>
          <cell r="BG1755"/>
          <cell r="BH1755"/>
          <cell r="BI1755"/>
          <cell r="BJ1755"/>
          <cell r="BK1755"/>
          <cell r="BL1755" t="str">
            <v>นายเกร็ดทอง ภูดอนตอง</v>
          </cell>
          <cell r="BM1755">
            <v>888165010320</v>
          </cell>
          <cell r="BN1755"/>
          <cell r="BO1755"/>
          <cell r="BP1755"/>
          <cell r="BQ1755"/>
          <cell r="BR1755"/>
          <cell r="BS1755"/>
          <cell r="BT1755"/>
          <cell r="BU1755"/>
          <cell r="BV1755"/>
          <cell r="BW1755"/>
          <cell r="BX1755"/>
          <cell r="BY1755"/>
          <cell r="BZ1755"/>
          <cell r="CA1755"/>
          <cell r="CB1755"/>
          <cell r="CC1755"/>
          <cell r="CD1755"/>
          <cell r="CE1755"/>
          <cell r="CF1755"/>
          <cell r="CG1755"/>
          <cell r="CH1755"/>
          <cell r="CI1755"/>
          <cell r="CJ1755"/>
          <cell r="CK1755"/>
          <cell r="CL1755"/>
          <cell r="CM1755"/>
          <cell r="CN1755"/>
          <cell r="CO1755"/>
        </row>
        <row r="1756">
          <cell r="B1756">
            <v>2600</v>
          </cell>
          <cell r="C1756">
            <v>1752</v>
          </cell>
          <cell r="D1756">
            <v>27</v>
          </cell>
          <cell r="E1756">
            <v>3</v>
          </cell>
          <cell r="F1756">
            <v>2567</v>
          </cell>
          <cell r="G1756" t="str">
            <v>800089557063, 
800112806768</v>
          </cell>
          <cell r="H1756" t="str">
            <v>นาย</v>
          </cell>
          <cell r="I1756" t="str">
            <v>ณัฐพงศ์</v>
          </cell>
          <cell r="J1756" t="str">
            <v>เพชรเสนา</v>
          </cell>
          <cell r="K1756" t="str">
            <v>1-5099-70107-90-2</v>
          </cell>
          <cell r="L1756" t="str">
            <v>บิ๊กซี หางดง, 
ดอยเต่า</v>
          </cell>
          <cell r="M1756" t="str">
            <v>เชียงใหม่ 3</v>
          </cell>
          <cell r="N1756">
            <v>8</v>
          </cell>
          <cell r="O1756" t="str">
            <v>สินเชื่อธนาคารประชาชน, สินเชื่อผู้มีอาชีพอิสระ COVID-19 (PSA)</v>
          </cell>
          <cell r="P1756" t="str">
            <v>1.บุคคลค้ำประกัน</v>
          </cell>
          <cell r="Q1756">
            <v>96755.93</v>
          </cell>
          <cell r="R1756" t="str">
            <v>65,304.00</v>
          </cell>
          <cell r="S1756" t="str">
            <v>จังหวัดฮอด</v>
          </cell>
          <cell r="T1756" t="str">
            <v>ผบE210</v>
          </cell>
          <cell r="U1756">
            <v>2566</v>
          </cell>
          <cell r="V1756" t="str">
            <v>ผบE420</v>
          </cell>
          <cell r="W1756">
            <v>2566</v>
          </cell>
          <cell r="X1756"/>
          <cell r="Y1756"/>
          <cell r="Z1756"/>
          <cell r="AA1756">
            <v>8</v>
          </cell>
          <cell r="AB1756">
            <v>5</v>
          </cell>
          <cell r="AC1756">
            <v>2566</v>
          </cell>
          <cell r="AD1756"/>
          <cell r="AE1756"/>
          <cell r="AF1756"/>
          <cell r="AG1756"/>
          <cell r="AH1756"/>
          <cell r="AI1756"/>
          <cell r="AJ1756"/>
          <cell r="AK1756"/>
          <cell r="AL1756"/>
          <cell r="AM1756"/>
          <cell r="AN1756"/>
          <cell r="AO1756"/>
          <cell r="AP1756"/>
          <cell r="AQ1756"/>
          <cell r="AR1756"/>
          <cell r="AS1756"/>
          <cell r="AT1756"/>
          <cell r="AU1756"/>
          <cell r="AV1756"/>
          <cell r="AW1756"/>
          <cell r="AX1756"/>
          <cell r="AY1756"/>
          <cell r="AZ1756"/>
          <cell r="BA1756"/>
          <cell r="BB1756"/>
          <cell r="BC1756"/>
          <cell r="BD1756"/>
          <cell r="BE1756"/>
          <cell r="BF1756"/>
          <cell r="BG1756"/>
          <cell r="BH1756"/>
          <cell r="BI1756"/>
          <cell r="BJ1756"/>
          <cell r="BK1756"/>
          <cell r="BL1756" t="str">
            <v>นายณัฐพงศ์ เพชรเสนา</v>
          </cell>
          <cell r="BM1756">
            <v>888165010638</v>
          </cell>
          <cell r="BN1756"/>
          <cell r="BO1756"/>
          <cell r="BP1756"/>
          <cell r="BQ1756"/>
          <cell r="BR1756"/>
          <cell r="BS1756"/>
          <cell r="BT1756"/>
          <cell r="BU1756"/>
          <cell r="BV1756"/>
          <cell r="BW1756"/>
          <cell r="BX1756"/>
          <cell r="BY1756"/>
          <cell r="BZ1756"/>
          <cell r="CA1756"/>
          <cell r="CB1756"/>
          <cell r="CC1756"/>
          <cell r="CD1756"/>
          <cell r="CE1756"/>
          <cell r="CF1756"/>
          <cell r="CG1756"/>
          <cell r="CH1756"/>
          <cell r="CI1756"/>
          <cell r="CJ1756"/>
          <cell r="CK1756"/>
          <cell r="CL1756"/>
          <cell r="CM1756"/>
          <cell r="CN1756"/>
          <cell r="CO1756"/>
        </row>
        <row r="1757">
          <cell r="B1757">
            <v>2601</v>
          </cell>
          <cell r="C1757">
            <v>1753</v>
          </cell>
          <cell r="D1757">
            <v>27</v>
          </cell>
          <cell r="E1757">
            <v>3</v>
          </cell>
          <cell r="F1757">
            <v>2567</v>
          </cell>
          <cell r="G1757">
            <v>800054860989</v>
          </cell>
          <cell r="H1757" t="str">
            <v>นางสาว</v>
          </cell>
          <cell r="I1757" t="str">
            <v>สาวิตรี</v>
          </cell>
          <cell r="J1757" t="str">
            <v>งามช่วง</v>
          </cell>
          <cell r="K1757" t="str">
            <v>1-5003-00008-67-1</v>
          </cell>
          <cell r="L1757" t="str">
            <v>แม่แจ่ม</v>
          </cell>
          <cell r="M1757" t="str">
            <v>เชียงใหม่ 3</v>
          </cell>
          <cell r="N1757">
            <v>8</v>
          </cell>
          <cell r="O1757" t="str">
            <v>สินเชื่อพัฒนาองค์กรชุมชน (รายบุคคล)</v>
          </cell>
          <cell r="P1757" t="str">
            <v>1.บุคคลค้ำประกัน</v>
          </cell>
          <cell r="Q1757">
            <v>159692.53</v>
          </cell>
          <cell r="R1757" t="str">
            <v>112,455.72</v>
          </cell>
          <cell r="S1757" t="str">
            <v>จังหวัดฮอด</v>
          </cell>
          <cell r="T1757" t="str">
            <v>ผบE713</v>
          </cell>
          <cell r="U1757">
            <v>2566</v>
          </cell>
          <cell r="V1757" t="str">
            <v>ผบE911</v>
          </cell>
          <cell r="W1757">
            <v>2566</v>
          </cell>
          <cell r="X1757"/>
          <cell r="Y1757"/>
          <cell r="Z1757"/>
          <cell r="AA1757">
            <v>26</v>
          </cell>
          <cell r="AB1757">
            <v>7</v>
          </cell>
          <cell r="AC1757">
            <v>2566</v>
          </cell>
          <cell r="AD1757"/>
          <cell r="AE1757"/>
          <cell r="AF1757"/>
          <cell r="AG1757"/>
          <cell r="AH1757"/>
          <cell r="AI1757"/>
          <cell r="AJ1757"/>
          <cell r="AK1757"/>
          <cell r="AL1757"/>
          <cell r="AM1757"/>
          <cell r="AN1757"/>
          <cell r="AO1757"/>
          <cell r="AP1757"/>
          <cell r="AQ1757"/>
          <cell r="AR1757"/>
          <cell r="AS1757"/>
          <cell r="AT1757"/>
          <cell r="AU1757"/>
          <cell r="AV1757"/>
          <cell r="AW1757"/>
          <cell r="AX1757"/>
          <cell r="AY1757"/>
          <cell r="AZ1757"/>
          <cell r="BA1757"/>
          <cell r="BB1757"/>
          <cell r="BC1757"/>
          <cell r="BD1757"/>
          <cell r="BE1757"/>
          <cell r="BF1757"/>
          <cell r="BG1757"/>
          <cell r="BH1757"/>
          <cell r="BI1757"/>
          <cell r="BJ1757"/>
          <cell r="BK1757"/>
          <cell r="BL1757" t="str">
            <v>นางสาวสาวิตรี งามช่วง</v>
          </cell>
          <cell r="BM1757">
            <v>888166010140</v>
          </cell>
          <cell r="BN1757"/>
          <cell r="BO1757"/>
          <cell r="BP1757"/>
          <cell r="BQ1757"/>
          <cell r="BR1757"/>
          <cell r="BS1757"/>
          <cell r="BT1757"/>
          <cell r="BU1757"/>
          <cell r="BV1757"/>
          <cell r="BW1757"/>
          <cell r="BX1757"/>
          <cell r="BY1757"/>
          <cell r="BZ1757"/>
          <cell r="CA1757"/>
          <cell r="CB1757"/>
          <cell r="CC1757"/>
          <cell r="CD1757"/>
          <cell r="CE1757"/>
          <cell r="CF1757"/>
          <cell r="CG1757"/>
          <cell r="CH1757"/>
          <cell r="CI1757"/>
          <cell r="CJ1757"/>
          <cell r="CK1757"/>
          <cell r="CL1757"/>
          <cell r="CM1757"/>
          <cell r="CN1757"/>
          <cell r="CO1757"/>
        </row>
        <row r="1758">
          <cell r="B1758">
            <v>2602</v>
          </cell>
          <cell r="C1758">
            <v>1754</v>
          </cell>
          <cell r="D1758">
            <v>27</v>
          </cell>
          <cell r="E1758">
            <v>3</v>
          </cell>
          <cell r="F1758">
            <v>2567</v>
          </cell>
          <cell r="G1758">
            <v>800039045938</v>
          </cell>
          <cell r="H1758" t="str">
            <v>นาย</v>
          </cell>
          <cell r="I1758" t="str">
            <v>วิทยาหรือธัชชยุต</v>
          </cell>
          <cell r="J1758" t="str">
            <v>ใจบานหรือหิรัญวิทยา</v>
          </cell>
          <cell r="K1758" t="str">
            <v>1-5299-00414-60-1</v>
          </cell>
          <cell r="L1758" t="str">
            <v>แม่แจ่ม</v>
          </cell>
          <cell r="M1758" t="str">
            <v>เชียงใหม่ 3</v>
          </cell>
          <cell r="N1758">
            <v>8</v>
          </cell>
          <cell r="O1758" t="str">
            <v>สินเชื่อห้องแถว</v>
          </cell>
          <cell r="P1758" t="str">
            <v>1.บุคคลค้ำประกัน</v>
          </cell>
          <cell r="Q1758" t="str">
            <v>350,607.48</v>
          </cell>
          <cell r="R1758" t="str">
            <v>285,849.09</v>
          </cell>
          <cell r="S1758" t="str">
            <v>จังหวัดเชียงใหม่</v>
          </cell>
          <cell r="T1758" t="str">
            <v>ผบE1517</v>
          </cell>
          <cell r="U1758">
            <v>2566</v>
          </cell>
          <cell r="V1758" t="str">
            <v>ผบE1915</v>
          </cell>
          <cell r="W1758">
            <v>2566</v>
          </cell>
          <cell r="X1758"/>
          <cell r="Y1758"/>
          <cell r="Z1758"/>
          <cell r="AA1758">
            <v>12</v>
          </cell>
          <cell r="AB1758">
            <v>10</v>
          </cell>
          <cell r="AC1758">
            <v>2566</v>
          </cell>
          <cell r="AD1758"/>
          <cell r="AE1758"/>
          <cell r="AF1758"/>
          <cell r="AG1758"/>
          <cell r="AH1758"/>
          <cell r="AI1758"/>
          <cell r="AJ1758"/>
          <cell r="AK1758"/>
          <cell r="AL1758"/>
          <cell r="AM1758"/>
          <cell r="AN1758"/>
          <cell r="AO1758"/>
          <cell r="AP1758"/>
          <cell r="AQ1758"/>
          <cell r="AR1758"/>
          <cell r="AS1758"/>
          <cell r="AT1758"/>
          <cell r="AU1758"/>
          <cell r="AV1758"/>
          <cell r="AW1758"/>
          <cell r="AX1758"/>
          <cell r="AY1758"/>
          <cell r="AZ1758"/>
          <cell r="BA1758"/>
          <cell r="BB1758"/>
          <cell r="BC1758"/>
          <cell r="BD1758"/>
          <cell r="BE1758"/>
          <cell r="BF1758"/>
          <cell r="BG1758"/>
          <cell r="BH1758"/>
          <cell r="BI1758"/>
          <cell r="BJ1758"/>
          <cell r="BK1758"/>
          <cell r="BL1758" t="str">
            <v>นายวิทยาหรือธัชชยุต ใจบานหรือหิรัญวิทยา</v>
          </cell>
          <cell r="BM1758">
            <v>888166010136</v>
          </cell>
          <cell r="BN1758"/>
          <cell r="BO1758"/>
          <cell r="BP1758"/>
          <cell r="BQ1758"/>
          <cell r="BR1758"/>
          <cell r="BS1758"/>
          <cell r="BT1758"/>
          <cell r="BU1758"/>
          <cell r="BV1758"/>
          <cell r="BW1758"/>
          <cell r="BX1758"/>
          <cell r="BY1758"/>
          <cell r="BZ1758"/>
          <cell r="CA1758"/>
          <cell r="CB1758"/>
          <cell r="CC1758"/>
          <cell r="CD1758"/>
          <cell r="CE1758"/>
          <cell r="CF1758"/>
          <cell r="CG1758"/>
          <cell r="CH1758"/>
          <cell r="CI1758"/>
          <cell r="CJ1758"/>
          <cell r="CK1758"/>
          <cell r="CL1758"/>
          <cell r="CM1758"/>
          <cell r="CN1758"/>
          <cell r="CO1758"/>
        </row>
        <row r="1759">
          <cell r="B1759">
            <v>2603</v>
          </cell>
          <cell r="C1759">
            <v>1755</v>
          </cell>
          <cell r="D1759">
            <v>27</v>
          </cell>
          <cell r="E1759">
            <v>3</v>
          </cell>
          <cell r="F1759">
            <v>2567</v>
          </cell>
          <cell r="G1759">
            <v>800054861458</v>
          </cell>
          <cell r="H1759" t="str">
            <v>นาง</v>
          </cell>
          <cell r="I1759" t="str">
            <v>จิรภา</v>
          </cell>
          <cell r="J1759" t="str">
            <v>โอบอ้อม</v>
          </cell>
          <cell r="K1759" t="str">
            <v>3-5003-00048-75-1</v>
          </cell>
          <cell r="L1759" t="str">
            <v>แม่แจ่ม</v>
          </cell>
          <cell r="M1759" t="str">
            <v>เชียงใหม่ 3</v>
          </cell>
          <cell r="N1759">
            <v>8</v>
          </cell>
          <cell r="O1759" t="str">
            <v>สินเชื่อพัฒนาองค์กรชุมชน (รายบุคคล)</v>
          </cell>
          <cell r="P1759" t="str">
            <v>1.บุคคลค้ำประกัน</v>
          </cell>
          <cell r="Q1759">
            <v>61180.37</v>
          </cell>
          <cell r="R1759" t="str">
            <v>39,132.92</v>
          </cell>
          <cell r="S1759" t="str">
            <v>จังหวัดฮอด</v>
          </cell>
          <cell r="T1759" t="str">
            <v>ผบE717</v>
          </cell>
          <cell r="U1759">
            <v>2566</v>
          </cell>
          <cell r="V1759" t="str">
            <v>ผบE914</v>
          </cell>
          <cell r="W1759">
            <v>2566</v>
          </cell>
          <cell r="X1759"/>
          <cell r="Y1759"/>
          <cell r="Z1759"/>
          <cell r="AA1759">
            <v>26</v>
          </cell>
          <cell r="AB1759">
            <v>7</v>
          </cell>
          <cell r="AC1759">
            <v>2566</v>
          </cell>
          <cell r="AD1759"/>
          <cell r="AE1759"/>
          <cell r="AF1759"/>
          <cell r="AG1759"/>
          <cell r="AH1759"/>
          <cell r="AI1759"/>
          <cell r="AJ1759"/>
          <cell r="AK1759"/>
          <cell r="AL1759"/>
          <cell r="AM1759"/>
          <cell r="AN1759"/>
          <cell r="AO1759"/>
          <cell r="AP1759"/>
          <cell r="AQ1759"/>
          <cell r="AR1759"/>
          <cell r="AS1759"/>
          <cell r="AT1759"/>
          <cell r="AU1759"/>
          <cell r="AV1759"/>
          <cell r="AW1759"/>
          <cell r="AX1759"/>
          <cell r="AY1759"/>
          <cell r="AZ1759"/>
          <cell r="BA1759"/>
          <cell r="BB1759"/>
          <cell r="BC1759"/>
          <cell r="BD1759"/>
          <cell r="BE1759"/>
          <cell r="BF1759"/>
          <cell r="BG1759"/>
          <cell r="BH1759"/>
          <cell r="BI1759"/>
          <cell r="BJ1759"/>
          <cell r="BK1759"/>
          <cell r="BL1759" t="str">
            <v>นางจิรภา โอบอ้อม</v>
          </cell>
          <cell r="BM1759">
            <v>888166010131</v>
          </cell>
          <cell r="BN1759"/>
          <cell r="BO1759"/>
          <cell r="BP1759"/>
          <cell r="BQ1759"/>
          <cell r="BR1759"/>
          <cell r="BS1759"/>
          <cell r="BT1759"/>
          <cell r="BU1759"/>
          <cell r="BV1759"/>
          <cell r="BW1759"/>
          <cell r="BX1759"/>
          <cell r="BY1759"/>
          <cell r="BZ1759"/>
          <cell r="CA1759"/>
          <cell r="CB1759"/>
          <cell r="CC1759"/>
          <cell r="CD1759"/>
          <cell r="CE1759"/>
          <cell r="CF1759"/>
          <cell r="CG1759"/>
          <cell r="CH1759"/>
          <cell r="CI1759"/>
          <cell r="CJ1759"/>
          <cell r="CK1759"/>
          <cell r="CL1759"/>
          <cell r="CM1759"/>
          <cell r="CN1759"/>
          <cell r="CO1759"/>
        </row>
        <row r="1760">
          <cell r="B1760">
            <v>2604</v>
          </cell>
          <cell r="C1760">
            <v>1756</v>
          </cell>
          <cell r="D1760">
            <v>27</v>
          </cell>
          <cell r="E1760">
            <v>3</v>
          </cell>
          <cell r="F1760">
            <v>2567</v>
          </cell>
          <cell r="G1760">
            <v>800075786957</v>
          </cell>
          <cell r="H1760" t="str">
            <v>นาย</v>
          </cell>
          <cell r="I1760" t="str">
            <v>โกวิทย์</v>
          </cell>
          <cell r="J1760" t="str">
            <v>สุรินทร์</v>
          </cell>
          <cell r="K1760" t="str">
            <v>1-5009-00085-77-4</v>
          </cell>
          <cell r="L1760" t="str">
            <v>อมก๋อย</v>
          </cell>
          <cell r="M1760" t="str">
            <v>เชียงใหม่ 3</v>
          </cell>
          <cell r="N1760">
            <v>8</v>
          </cell>
          <cell r="O1760" t="str">
            <v>สินเชื่อธนาคารประชาชน</v>
          </cell>
          <cell r="P1760" t="str">
            <v>1.บุคคลค้ำประกัน</v>
          </cell>
          <cell r="Q1760">
            <v>119337.52</v>
          </cell>
          <cell r="R1760" t="str">
            <v>37,381.44</v>
          </cell>
          <cell r="S1760" t="str">
            <v>จังหวัดแม่สะเรียง</v>
          </cell>
          <cell r="T1760" t="str">
            <v>ผบE325</v>
          </cell>
          <cell r="U1760">
            <v>2566</v>
          </cell>
          <cell r="V1760" t="str">
            <v>ผบE387</v>
          </cell>
          <cell r="W1760">
            <v>2566</v>
          </cell>
          <cell r="X1760">
            <v>4</v>
          </cell>
          <cell r="Y1760">
            <v>10</v>
          </cell>
          <cell r="Z1760">
            <v>2566</v>
          </cell>
          <cell r="AA1760"/>
          <cell r="AB1760"/>
          <cell r="AC1760"/>
          <cell r="AD1760"/>
          <cell r="AE1760"/>
          <cell r="AF1760"/>
          <cell r="AG1760"/>
          <cell r="AH1760"/>
          <cell r="AI1760"/>
          <cell r="AJ1760"/>
          <cell r="AK1760"/>
          <cell r="AL1760"/>
          <cell r="AM1760"/>
          <cell r="AN1760"/>
          <cell r="AO1760"/>
          <cell r="AP1760"/>
          <cell r="AQ1760"/>
          <cell r="AR1760"/>
          <cell r="AS1760"/>
          <cell r="AT1760"/>
          <cell r="AU1760"/>
          <cell r="AV1760"/>
          <cell r="AW1760"/>
          <cell r="AX1760"/>
          <cell r="AY1760"/>
          <cell r="AZ1760"/>
          <cell r="BA1760"/>
          <cell r="BB1760"/>
          <cell r="BC1760"/>
          <cell r="BD1760"/>
          <cell r="BE1760"/>
          <cell r="BF1760"/>
          <cell r="BG1760"/>
          <cell r="BH1760"/>
          <cell r="BI1760"/>
          <cell r="BJ1760"/>
          <cell r="BK1760"/>
          <cell r="BL1760" t="str">
            <v>นายโกวิทย์ สุรินทร์</v>
          </cell>
          <cell r="BM1760">
            <v>888166010130</v>
          </cell>
          <cell r="BN1760"/>
          <cell r="BO1760"/>
          <cell r="BP1760"/>
          <cell r="BQ1760"/>
          <cell r="BR1760"/>
          <cell r="BS1760"/>
          <cell r="BT1760"/>
          <cell r="BU1760"/>
          <cell r="BV1760"/>
          <cell r="BW1760"/>
          <cell r="BX1760"/>
          <cell r="BY1760"/>
          <cell r="BZ1760"/>
          <cell r="CA1760"/>
          <cell r="CB1760"/>
          <cell r="CC1760"/>
          <cell r="CD1760"/>
          <cell r="CE1760"/>
          <cell r="CF1760"/>
          <cell r="CG1760"/>
          <cell r="CH1760"/>
          <cell r="CI1760"/>
          <cell r="CJ1760"/>
          <cell r="CK1760"/>
          <cell r="CL1760"/>
          <cell r="CM1760"/>
          <cell r="CN1760"/>
          <cell r="CO1760"/>
        </row>
        <row r="1761">
          <cell r="B1761">
            <v>2605</v>
          </cell>
          <cell r="C1761">
            <v>1757</v>
          </cell>
          <cell r="D1761">
            <v>27</v>
          </cell>
          <cell r="E1761">
            <v>3</v>
          </cell>
          <cell r="F1761">
            <v>2567</v>
          </cell>
          <cell r="G1761">
            <v>800050353054</v>
          </cell>
          <cell r="H1761" t="str">
            <v>นาย</v>
          </cell>
          <cell r="I1761" t="str">
            <v>เสร็จสาร</v>
          </cell>
          <cell r="J1761" t="str">
            <v>ตั๋นแก้ว</v>
          </cell>
          <cell r="K1761" t="str">
            <v>3-5017-00002-72-4</v>
          </cell>
          <cell r="L1761" t="str">
            <v>ดอยเต่า</v>
          </cell>
          <cell r="M1761" t="str">
            <v>เชียงใหม่ 3</v>
          </cell>
          <cell r="N1761">
            <v>8</v>
          </cell>
          <cell r="O1761" t="str">
            <v>สินเชื่อธนาคารประชาชน</v>
          </cell>
          <cell r="P1761" t="str">
            <v>1.บุคคลค้ำประกัน</v>
          </cell>
          <cell r="Q1761">
            <v>112740.68</v>
          </cell>
          <cell r="R1761" t="str">
            <v>82,828.68</v>
          </cell>
          <cell r="S1761" t="str">
            <v>จังหวัดฮอด</v>
          </cell>
          <cell r="T1761" t="str">
            <v>ผบE851</v>
          </cell>
          <cell r="U1761">
            <v>2566</v>
          </cell>
          <cell r="V1761" t="str">
            <v>ผบE1097</v>
          </cell>
          <cell r="W1761">
            <v>2566</v>
          </cell>
          <cell r="X1761"/>
          <cell r="Y1761"/>
          <cell r="Z1761"/>
          <cell r="AA1761">
            <v>18</v>
          </cell>
          <cell r="AB1761">
            <v>9</v>
          </cell>
          <cell r="AC1761">
            <v>2566</v>
          </cell>
          <cell r="AD1761"/>
          <cell r="AE1761"/>
          <cell r="AF1761"/>
          <cell r="AG1761"/>
          <cell r="AH1761"/>
          <cell r="AI1761"/>
          <cell r="AJ1761"/>
          <cell r="AK1761"/>
          <cell r="AL1761"/>
          <cell r="AM1761"/>
          <cell r="AN1761"/>
          <cell r="AO1761"/>
          <cell r="AP1761"/>
          <cell r="AQ1761"/>
          <cell r="AR1761"/>
          <cell r="AS1761"/>
          <cell r="AT1761"/>
          <cell r="AU1761"/>
          <cell r="AV1761"/>
          <cell r="AW1761"/>
          <cell r="AX1761"/>
          <cell r="AY1761"/>
          <cell r="AZ1761"/>
          <cell r="BA1761"/>
          <cell r="BB1761"/>
          <cell r="BC1761"/>
          <cell r="BD1761"/>
          <cell r="BE1761"/>
          <cell r="BF1761"/>
          <cell r="BG1761"/>
          <cell r="BH1761"/>
          <cell r="BI1761"/>
          <cell r="BJ1761"/>
          <cell r="BK1761"/>
          <cell r="BL1761" t="str">
            <v>นายเสร็จสาร ตั๋นแก้ว</v>
          </cell>
          <cell r="BM1761">
            <v>888166010124</v>
          </cell>
          <cell r="BN1761"/>
          <cell r="BO1761"/>
          <cell r="BP1761"/>
          <cell r="BQ1761"/>
          <cell r="BR1761"/>
          <cell r="BS1761"/>
          <cell r="BT1761"/>
          <cell r="BU1761"/>
          <cell r="BV1761"/>
          <cell r="BW1761"/>
          <cell r="BX1761"/>
          <cell r="BY1761"/>
          <cell r="BZ1761"/>
          <cell r="CA1761"/>
          <cell r="CB1761"/>
          <cell r="CC1761"/>
          <cell r="CD1761"/>
          <cell r="CE1761"/>
          <cell r="CF1761"/>
          <cell r="CG1761"/>
          <cell r="CH1761"/>
          <cell r="CI1761"/>
          <cell r="CJ1761"/>
          <cell r="CK1761"/>
          <cell r="CL1761"/>
          <cell r="CM1761"/>
          <cell r="CN1761"/>
          <cell r="CO1761"/>
        </row>
        <row r="1762">
          <cell r="B1762">
            <v>2606</v>
          </cell>
          <cell r="C1762">
            <v>1758</v>
          </cell>
          <cell r="D1762">
            <v>27</v>
          </cell>
          <cell r="E1762">
            <v>3</v>
          </cell>
          <cell r="F1762">
            <v>2567</v>
          </cell>
          <cell r="G1762">
            <v>859051000982</v>
          </cell>
          <cell r="H1762" t="str">
            <v>นาง, นาย</v>
          </cell>
          <cell r="I1762" t="str">
            <v>แพร, บุญเจือ</v>
          </cell>
          <cell r="J1762" t="str">
            <v>ทิพเนตร, ทิพเนตร</v>
          </cell>
          <cell r="K1762" t="str">
            <v>3-5017-00101-59-5</v>
          </cell>
          <cell r="L1762" t="str">
            <v>ดอยเต่า</v>
          </cell>
          <cell r="M1762" t="str">
            <v>เชียงใหม่ 3</v>
          </cell>
          <cell r="N1762">
            <v>8</v>
          </cell>
          <cell r="O1762" t="str">
            <v>สินเชื่อเพื่อพัฒนากลุ่มอาชีพ</v>
          </cell>
          <cell r="P1762" t="str">
            <v>1.บุคคลค้ำประกัน</v>
          </cell>
          <cell r="Q1762">
            <v>106804.96</v>
          </cell>
          <cell r="R1762" t="str">
            <v>92,370.02</v>
          </cell>
          <cell r="S1762" t="str">
            <v>จังหวัดฮอด</v>
          </cell>
          <cell r="T1762" t="str">
            <v>ผบE855</v>
          </cell>
          <cell r="U1762">
            <v>2566</v>
          </cell>
          <cell r="V1762" t="str">
            <v>ผบE1249</v>
          </cell>
          <cell r="W1762">
            <v>2566</v>
          </cell>
          <cell r="X1762"/>
          <cell r="Y1762"/>
          <cell r="Z1762"/>
          <cell r="AA1762">
            <v>24</v>
          </cell>
          <cell r="AB1762">
            <v>10</v>
          </cell>
          <cell r="AC1762">
            <v>2566</v>
          </cell>
          <cell r="AD1762"/>
          <cell r="AE1762"/>
          <cell r="AF1762"/>
          <cell r="AG1762"/>
          <cell r="AH1762"/>
          <cell r="AI1762"/>
          <cell r="AJ1762"/>
          <cell r="AK1762"/>
          <cell r="AL1762"/>
          <cell r="AM1762"/>
          <cell r="AN1762"/>
          <cell r="AO1762"/>
          <cell r="AP1762"/>
          <cell r="AQ1762"/>
          <cell r="AR1762"/>
          <cell r="AS1762"/>
          <cell r="AT1762"/>
          <cell r="AU1762"/>
          <cell r="AV1762"/>
          <cell r="AW1762"/>
          <cell r="AX1762"/>
          <cell r="AY1762"/>
          <cell r="AZ1762"/>
          <cell r="BA1762"/>
          <cell r="BB1762"/>
          <cell r="BC1762"/>
          <cell r="BD1762"/>
          <cell r="BE1762"/>
          <cell r="BF1762"/>
          <cell r="BG1762"/>
          <cell r="BH1762"/>
          <cell r="BI1762"/>
          <cell r="BJ1762"/>
          <cell r="BK1762"/>
          <cell r="BL1762" t="str">
            <v>นาง, นายแพร, บุญเจือ ทิพเนตร, ทิพเนตร</v>
          </cell>
          <cell r="BM1762">
            <v>888166010123</v>
          </cell>
          <cell r="BN1762"/>
          <cell r="BO1762"/>
          <cell r="BP1762"/>
          <cell r="BQ1762"/>
          <cell r="BR1762"/>
          <cell r="BS1762"/>
          <cell r="BT1762"/>
          <cell r="BU1762"/>
          <cell r="BV1762"/>
          <cell r="BW1762"/>
          <cell r="BX1762"/>
          <cell r="BY1762"/>
          <cell r="BZ1762"/>
          <cell r="CA1762"/>
          <cell r="CB1762"/>
          <cell r="CC1762"/>
          <cell r="CD1762"/>
          <cell r="CE1762"/>
          <cell r="CF1762"/>
          <cell r="CG1762"/>
          <cell r="CH1762"/>
          <cell r="CI1762"/>
          <cell r="CJ1762"/>
          <cell r="CK1762"/>
          <cell r="CL1762"/>
          <cell r="CM1762"/>
          <cell r="CN1762"/>
          <cell r="CO1762"/>
        </row>
        <row r="1763">
          <cell r="B1763">
            <v>2607</v>
          </cell>
          <cell r="C1763">
            <v>1759</v>
          </cell>
          <cell r="D1763">
            <v>27</v>
          </cell>
          <cell r="E1763">
            <v>3</v>
          </cell>
          <cell r="F1763">
            <v>2567</v>
          </cell>
          <cell r="G1763">
            <v>800113034774</v>
          </cell>
          <cell r="H1763" t="str">
            <v>นาย</v>
          </cell>
          <cell r="I1763" t="str">
            <v>สัณหรส</v>
          </cell>
          <cell r="J1763" t="str">
            <v>หย่าจอ</v>
          </cell>
          <cell r="K1763" t="str">
            <v>5-5018-00027-52-1</v>
          </cell>
          <cell r="L1763" t="str">
            <v>อมก๋อย</v>
          </cell>
          <cell r="M1763" t="str">
            <v>เชียงใหม่ 3</v>
          </cell>
          <cell r="N1763">
            <v>8</v>
          </cell>
          <cell r="O1763" t="str">
            <v>สินเชื่อธนาคารประชาชน</v>
          </cell>
          <cell r="P1763" t="str">
            <v>1.บุคคลค้ำประกัน</v>
          </cell>
          <cell r="Q1763">
            <v>37999.879999999997</v>
          </cell>
          <cell r="R1763" t="str">
            <v>35,040.38</v>
          </cell>
          <cell r="S1763" t="str">
            <v>จังหวัดฮอด</v>
          </cell>
          <cell r="T1763" t="str">
            <v>ผบE721</v>
          </cell>
          <cell r="U1763">
            <v>2566</v>
          </cell>
          <cell r="V1763" t="str">
            <v>ผบE1028</v>
          </cell>
          <cell r="W1763">
            <v>2566</v>
          </cell>
          <cell r="X1763"/>
          <cell r="Y1763"/>
          <cell r="Z1763"/>
          <cell r="AA1763">
            <v>29</v>
          </cell>
          <cell r="AB1763">
            <v>8</v>
          </cell>
          <cell r="AC1763">
            <v>2566</v>
          </cell>
          <cell r="AD1763"/>
          <cell r="AE1763"/>
          <cell r="AF1763"/>
          <cell r="AG1763"/>
          <cell r="AH1763"/>
          <cell r="AI1763"/>
          <cell r="AJ1763"/>
          <cell r="AK1763"/>
          <cell r="AL1763"/>
          <cell r="AM1763"/>
          <cell r="AN1763"/>
          <cell r="AO1763"/>
          <cell r="AP1763"/>
          <cell r="AQ1763"/>
          <cell r="AR1763"/>
          <cell r="AS1763"/>
          <cell r="AT1763"/>
          <cell r="AU1763"/>
          <cell r="AV1763"/>
          <cell r="AW1763"/>
          <cell r="AX1763"/>
          <cell r="AY1763"/>
          <cell r="AZ1763"/>
          <cell r="BA1763"/>
          <cell r="BB1763"/>
          <cell r="BC1763"/>
          <cell r="BD1763"/>
          <cell r="BE1763"/>
          <cell r="BF1763"/>
          <cell r="BG1763"/>
          <cell r="BH1763"/>
          <cell r="BI1763"/>
          <cell r="BJ1763"/>
          <cell r="BK1763"/>
          <cell r="BL1763" t="str">
            <v>นายสัณหรส หย่าจอ</v>
          </cell>
          <cell r="BM1763">
            <v>888166010118</v>
          </cell>
          <cell r="BN1763"/>
          <cell r="BO1763"/>
          <cell r="BP1763"/>
          <cell r="BQ1763"/>
          <cell r="BR1763"/>
          <cell r="BS1763"/>
          <cell r="BT1763"/>
          <cell r="BU1763"/>
          <cell r="BV1763"/>
          <cell r="BW1763"/>
          <cell r="BX1763"/>
          <cell r="BY1763"/>
          <cell r="BZ1763"/>
          <cell r="CA1763"/>
          <cell r="CB1763"/>
          <cell r="CC1763"/>
          <cell r="CD1763"/>
          <cell r="CE1763"/>
          <cell r="CF1763"/>
          <cell r="CG1763"/>
          <cell r="CH1763"/>
          <cell r="CI1763"/>
          <cell r="CJ1763"/>
          <cell r="CK1763"/>
          <cell r="CL1763"/>
          <cell r="CM1763"/>
          <cell r="CN1763"/>
          <cell r="CO1763"/>
        </row>
        <row r="1764">
          <cell r="B1764">
            <v>2608</v>
          </cell>
          <cell r="C1764">
            <v>1760</v>
          </cell>
          <cell r="D1764">
            <v>27</v>
          </cell>
          <cell r="E1764">
            <v>3</v>
          </cell>
          <cell r="F1764">
            <v>2567</v>
          </cell>
          <cell r="G1764">
            <v>800107936489</v>
          </cell>
          <cell r="H1764" t="str">
            <v>นาย</v>
          </cell>
          <cell r="I1764" t="str">
            <v>ไพรศาล</v>
          </cell>
          <cell r="J1764" t="str">
            <v>คำใจ</v>
          </cell>
          <cell r="K1764" t="str">
            <v>3-5018-00226-75-6</v>
          </cell>
          <cell r="L1764" t="str">
            <v>อมก๋อย</v>
          </cell>
          <cell r="M1764" t="str">
            <v>เชียงใหม่ 3</v>
          </cell>
          <cell r="N1764">
            <v>8</v>
          </cell>
          <cell r="O1764" t="str">
            <v>สินเชื่อธนาคารประชาชน</v>
          </cell>
          <cell r="P1764" t="str">
            <v>1.บุคคลค้ำประกัน</v>
          </cell>
          <cell r="Q1764">
            <v>29130.3</v>
          </cell>
          <cell r="R1764" t="str">
            <v>27,251.56</v>
          </cell>
          <cell r="S1764" t="str">
            <v>จังหวัดฮอด</v>
          </cell>
          <cell r="T1764" t="str">
            <v>ผบE711</v>
          </cell>
          <cell r="U1764">
            <v>2566</v>
          </cell>
          <cell r="V1764" t="str">
            <v>ผบE910</v>
          </cell>
          <cell r="W1764">
            <v>2566</v>
          </cell>
          <cell r="X1764"/>
          <cell r="Y1764"/>
          <cell r="Z1764"/>
          <cell r="AA1764">
            <v>26</v>
          </cell>
          <cell r="AB1764">
            <v>7</v>
          </cell>
          <cell r="AC1764">
            <v>2566</v>
          </cell>
          <cell r="AD1764"/>
          <cell r="AE1764"/>
          <cell r="AF1764"/>
          <cell r="AG1764"/>
          <cell r="AH1764"/>
          <cell r="AI1764"/>
          <cell r="AJ1764"/>
          <cell r="AK1764"/>
          <cell r="AL1764"/>
          <cell r="AM1764"/>
          <cell r="AN1764"/>
          <cell r="AO1764"/>
          <cell r="AP1764"/>
          <cell r="AQ1764"/>
          <cell r="AR1764"/>
          <cell r="AS1764"/>
          <cell r="AT1764"/>
          <cell r="AU1764"/>
          <cell r="AV1764"/>
          <cell r="AW1764"/>
          <cell r="AX1764"/>
          <cell r="AY1764"/>
          <cell r="AZ1764"/>
          <cell r="BA1764"/>
          <cell r="BB1764"/>
          <cell r="BC1764"/>
          <cell r="BD1764"/>
          <cell r="BE1764"/>
          <cell r="BF1764"/>
          <cell r="BG1764"/>
          <cell r="BH1764"/>
          <cell r="BI1764"/>
          <cell r="BJ1764"/>
          <cell r="BK1764"/>
          <cell r="BL1764" t="str">
            <v>นายไพรศาล คำใจ</v>
          </cell>
          <cell r="BM1764">
            <v>888166010117</v>
          </cell>
          <cell r="BN1764"/>
          <cell r="BO1764"/>
          <cell r="BP1764"/>
          <cell r="BQ1764"/>
          <cell r="BR1764"/>
          <cell r="BS1764"/>
          <cell r="BT1764"/>
          <cell r="BU1764"/>
          <cell r="BV1764"/>
          <cell r="BW1764"/>
          <cell r="BX1764"/>
          <cell r="BY1764"/>
          <cell r="BZ1764"/>
          <cell r="CA1764"/>
          <cell r="CB1764"/>
          <cell r="CC1764"/>
          <cell r="CD1764"/>
          <cell r="CE1764"/>
          <cell r="CF1764"/>
          <cell r="CG1764"/>
          <cell r="CH1764"/>
          <cell r="CI1764"/>
          <cell r="CJ1764"/>
          <cell r="CK1764"/>
          <cell r="CL1764"/>
          <cell r="CM1764"/>
          <cell r="CN1764"/>
          <cell r="CO1764"/>
        </row>
        <row r="1765">
          <cell r="B1765">
            <v>2609</v>
          </cell>
          <cell r="C1765">
            <v>1761</v>
          </cell>
          <cell r="D1765">
            <v>27</v>
          </cell>
          <cell r="E1765">
            <v>3</v>
          </cell>
          <cell r="F1765">
            <v>2567</v>
          </cell>
          <cell r="G1765">
            <v>800142171738</v>
          </cell>
          <cell r="H1765" t="str">
            <v>นาย</v>
          </cell>
          <cell r="I1765" t="str">
            <v>พนิตพันธ์</v>
          </cell>
          <cell r="J1765" t="str">
            <v>เจริญปัญญาเนตร</v>
          </cell>
          <cell r="K1765" t="str">
            <v>1-5018-00104-04-2</v>
          </cell>
          <cell r="L1765" t="str">
            <v>อมก๋อย</v>
          </cell>
          <cell r="M1765" t="str">
            <v>เชียงใหม่ 3</v>
          </cell>
          <cell r="N1765">
            <v>8</v>
          </cell>
          <cell r="O1765" t="str">
            <v>สินเชื่อธนาคารประชาชน</v>
          </cell>
          <cell r="P1765" t="str">
            <v>1.บุคคลค้ำประกัน</v>
          </cell>
          <cell r="Q1765">
            <v>43850.9</v>
          </cell>
          <cell r="R1765" t="str">
            <v>38,059.86</v>
          </cell>
          <cell r="S1765" t="str">
            <v>จังหวัดฮอด</v>
          </cell>
          <cell r="T1765" t="str">
            <v>ผบE852</v>
          </cell>
          <cell r="U1765">
            <v>2566</v>
          </cell>
          <cell r="V1765" t="str">
            <v>ผบE1098</v>
          </cell>
          <cell r="W1765">
            <v>2566</v>
          </cell>
          <cell r="X1765"/>
          <cell r="Y1765"/>
          <cell r="Z1765"/>
          <cell r="AA1765">
            <v>18</v>
          </cell>
          <cell r="AB1765">
            <v>9</v>
          </cell>
          <cell r="AC1765">
            <v>2566</v>
          </cell>
          <cell r="AD1765"/>
          <cell r="AE1765"/>
          <cell r="AF1765"/>
          <cell r="AG1765"/>
          <cell r="AH1765"/>
          <cell r="AI1765"/>
          <cell r="AJ1765"/>
          <cell r="AK1765"/>
          <cell r="AL1765"/>
          <cell r="AM1765"/>
          <cell r="AN1765"/>
          <cell r="AO1765"/>
          <cell r="AP1765"/>
          <cell r="AQ1765"/>
          <cell r="AR1765"/>
          <cell r="AS1765"/>
          <cell r="AT1765"/>
          <cell r="AU1765"/>
          <cell r="AV1765"/>
          <cell r="AW1765"/>
          <cell r="AX1765"/>
          <cell r="AY1765"/>
          <cell r="AZ1765"/>
          <cell r="BA1765"/>
          <cell r="BB1765"/>
          <cell r="BC1765"/>
          <cell r="BD1765"/>
          <cell r="BE1765"/>
          <cell r="BF1765"/>
          <cell r="BG1765"/>
          <cell r="BH1765"/>
          <cell r="BI1765"/>
          <cell r="BJ1765"/>
          <cell r="BK1765"/>
          <cell r="BL1765" t="str">
            <v>นายพนิตพันธ์ เจริญปัญญาเนตร</v>
          </cell>
          <cell r="BM1765">
            <v>888166010116</v>
          </cell>
          <cell r="BN1765"/>
          <cell r="BO1765"/>
          <cell r="BP1765"/>
          <cell r="BQ1765"/>
          <cell r="BR1765"/>
          <cell r="BS1765"/>
          <cell r="BT1765"/>
          <cell r="BU1765"/>
          <cell r="BV1765"/>
          <cell r="BW1765"/>
          <cell r="BX1765"/>
          <cell r="BY1765"/>
          <cell r="BZ1765"/>
          <cell r="CA1765"/>
          <cell r="CB1765"/>
          <cell r="CC1765"/>
          <cell r="CD1765"/>
          <cell r="CE1765"/>
          <cell r="CF1765"/>
          <cell r="CG1765"/>
          <cell r="CH1765"/>
          <cell r="CI1765"/>
          <cell r="CJ1765"/>
          <cell r="CK1765"/>
          <cell r="CL1765"/>
          <cell r="CM1765"/>
          <cell r="CN1765"/>
          <cell r="CO1765"/>
        </row>
        <row r="1766">
          <cell r="B1766">
            <v>2610</v>
          </cell>
          <cell r="C1766">
            <v>1762</v>
          </cell>
          <cell r="D1766">
            <v>27</v>
          </cell>
          <cell r="E1766">
            <v>3</v>
          </cell>
          <cell r="F1766">
            <v>2567</v>
          </cell>
          <cell r="G1766">
            <v>800044733387</v>
          </cell>
          <cell r="H1766" t="str">
            <v>นาง</v>
          </cell>
          <cell r="I1766" t="str">
            <v>กิรณา</v>
          </cell>
          <cell r="J1766" t="str">
            <v>เทียนเล็ก</v>
          </cell>
          <cell r="K1766" t="str">
            <v>3-2001-01341-53-1</v>
          </cell>
          <cell r="L1766" t="str">
            <v>อมก๋อย</v>
          </cell>
          <cell r="M1766" t="str">
            <v>เชียงใหม่ 3</v>
          </cell>
          <cell r="N1766">
            <v>8</v>
          </cell>
          <cell r="O1766" t="str">
            <v>สินเชื่อธนาคารประชาชน</v>
          </cell>
          <cell r="P1766" t="str">
            <v>1.บุคคลค้ำประกัน</v>
          </cell>
          <cell r="Q1766">
            <v>73633.149999999994</v>
          </cell>
          <cell r="R1766" t="str">
            <v>51,824.75</v>
          </cell>
          <cell r="S1766" t="str">
            <v>จังหวัดฮอด</v>
          </cell>
          <cell r="T1766" t="str">
            <v>ผบE853</v>
          </cell>
          <cell r="U1766">
            <v>2566</v>
          </cell>
          <cell r="V1766" t="str">
            <v>ผบE1104</v>
          </cell>
          <cell r="W1766">
            <v>2566</v>
          </cell>
          <cell r="X1766"/>
          <cell r="Y1766"/>
          <cell r="Z1766"/>
          <cell r="AA1766">
            <v>18</v>
          </cell>
          <cell r="AB1766">
            <v>9</v>
          </cell>
          <cell r="AC1766">
            <v>2566</v>
          </cell>
          <cell r="AD1766"/>
          <cell r="AE1766"/>
          <cell r="AF1766"/>
          <cell r="AG1766"/>
          <cell r="AH1766"/>
          <cell r="AI1766"/>
          <cell r="AJ1766"/>
          <cell r="AK1766"/>
          <cell r="AL1766"/>
          <cell r="AM1766"/>
          <cell r="AN1766"/>
          <cell r="AO1766"/>
          <cell r="AP1766"/>
          <cell r="AQ1766"/>
          <cell r="AR1766"/>
          <cell r="AS1766"/>
          <cell r="AT1766"/>
          <cell r="AU1766"/>
          <cell r="AV1766"/>
          <cell r="AW1766"/>
          <cell r="AX1766"/>
          <cell r="AY1766"/>
          <cell r="AZ1766"/>
          <cell r="BA1766"/>
          <cell r="BB1766"/>
          <cell r="BC1766"/>
          <cell r="BD1766"/>
          <cell r="BE1766"/>
          <cell r="BF1766"/>
          <cell r="BG1766"/>
          <cell r="BH1766"/>
          <cell r="BI1766"/>
          <cell r="BJ1766"/>
          <cell r="BK1766"/>
          <cell r="BL1766" t="str">
            <v>นางกิรณา เทียนเล็ก</v>
          </cell>
          <cell r="BM1766">
            <v>888166010113</v>
          </cell>
          <cell r="BN1766"/>
          <cell r="BO1766"/>
          <cell r="BP1766"/>
          <cell r="BQ1766"/>
          <cell r="BR1766"/>
          <cell r="BS1766"/>
          <cell r="BT1766"/>
          <cell r="BU1766"/>
          <cell r="BV1766"/>
          <cell r="BW1766"/>
          <cell r="BX1766"/>
          <cell r="BY1766"/>
          <cell r="BZ1766"/>
          <cell r="CA1766"/>
          <cell r="CB1766"/>
          <cell r="CC1766"/>
          <cell r="CD1766"/>
          <cell r="CE1766"/>
          <cell r="CF1766"/>
          <cell r="CG1766"/>
          <cell r="CH1766"/>
          <cell r="CI1766"/>
          <cell r="CJ1766"/>
          <cell r="CK1766"/>
          <cell r="CL1766"/>
          <cell r="CM1766"/>
          <cell r="CN1766"/>
          <cell r="CO1766"/>
        </row>
        <row r="1767">
          <cell r="B1767">
            <v>2611</v>
          </cell>
          <cell r="C1767">
            <v>1763</v>
          </cell>
          <cell r="D1767">
            <v>27</v>
          </cell>
          <cell r="E1767">
            <v>3</v>
          </cell>
          <cell r="F1767">
            <v>2567</v>
          </cell>
          <cell r="G1767">
            <v>800082233597</v>
          </cell>
          <cell r="H1767" t="str">
            <v>นางสาว</v>
          </cell>
          <cell r="I1767" t="str">
            <v>รัตนาภรณ์</v>
          </cell>
          <cell r="J1767" t="str">
            <v>นามดี</v>
          </cell>
          <cell r="K1767" t="str">
            <v>1-5009-00106-51-8</v>
          </cell>
          <cell r="L1767" t="str">
            <v>ไชยปราการ</v>
          </cell>
          <cell r="M1767" t="str">
            <v>เชียงใหม่ 3</v>
          </cell>
          <cell r="N1767">
            <v>8</v>
          </cell>
          <cell r="O1767" t="str">
            <v>สินเชื่อธนาคารประชาชน</v>
          </cell>
          <cell r="P1767" t="str">
            <v>1.บุคคลค้ำประกัน</v>
          </cell>
          <cell r="Q1767">
            <v>127910.95</v>
          </cell>
          <cell r="R1767" t="str">
            <v>118,740.00</v>
          </cell>
          <cell r="S1767" t="str">
            <v xml:space="preserve"> จังหวัดฝาง</v>
          </cell>
          <cell r="T1767" t="str">
            <v>ผบ.394</v>
          </cell>
          <cell r="U1767">
            <v>2563</v>
          </cell>
          <cell r="V1767" t="str">
            <v>ผบ724</v>
          </cell>
          <cell r="W1767">
            <v>2563</v>
          </cell>
          <cell r="X1767">
            <v>3</v>
          </cell>
          <cell r="Y1767">
            <v>9</v>
          </cell>
          <cell r="Z1767">
            <v>2563</v>
          </cell>
          <cell r="AA1767"/>
          <cell r="AB1767"/>
          <cell r="AC1767"/>
          <cell r="AD1767"/>
          <cell r="AE1767"/>
          <cell r="AF1767"/>
          <cell r="AG1767"/>
          <cell r="AH1767"/>
          <cell r="AI1767"/>
          <cell r="AJ1767"/>
          <cell r="AK1767"/>
          <cell r="AL1767"/>
          <cell r="AM1767"/>
          <cell r="AN1767"/>
          <cell r="AO1767"/>
          <cell r="AP1767"/>
          <cell r="AQ1767"/>
          <cell r="AR1767"/>
          <cell r="AS1767"/>
          <cell r="AT1767"/>
          <cell r="AU1767"/>
          <cell r="AV1767"/>
          <cell r="AW1767"/>
          <cell r="AX1767"/>
          <cell r="AY1767"/>
          <cell r="AZ1767"/>
          <cell r="BA1767"/>
          <cell r="BB1767"/>
          <cell r="BC1767"/>
          <cell r="BD1767"/>
          <cell r="BE1767"/>
          <cell r="BF1767"/>
          <cell r="BG1767"/>
          <cell r="BH1767"/>
          <cell r="BI1767"/>
          <cell r="BJ1767"/>
          <cell r="BK1767"/>
          <cell r="BL1767" t="str">
            <v>นางสาวรัตนาภรณ์ นามดี</v>
          </cell>
          <cell r="BM1767">
            <v>883163011451</v>
          </cell>
          <cell r="BN1767"/>
          <cell r="BO1767"/>
          <cell r="BP1767"/>
          <cell r="BQ1767"/>
          <cell r="BR1767"/>
          <cell r="BS1767"/>
          <cell r="BT1767"/>
          <cell r="BU1767"/>
          <cell r="BV1767"/>
          <cell r="BW1767"/>
          <cell r="BX1767"/>
          <cell r="BY1767"/>
          <cell r="BZ1767"/>
          <cell r="CA1767"/>
          <cell r="CB1767"/>
          <cell r="CC1767"/>
          <cell r="CD1767"/>
          <cell r="CE1767"/>
          <cell r="CF1767"/>
          <cell r="CG1767"/>
          <cell r="CH1767"/>
          <cell r="CI1767"/>
          <cell r="CJ1767"/>
          <cell r="CK1767"/>
          <cell r="CL1767"/>
          <cell r="CM1767"/>
          <cell r="CN1767"/>
          <cell r="CO1767"/>
        </row>
        <row r="1768">
          <cell r="B1768">
            <v>2612</v>
          </cell>
          <cell r="C1768">
            <v>1764</v>
          </cell>
          <cell r="D1768"/>
          <cell r="E1768"/>
          <cell r="F1768"/>
          <cell r="G1768" t="str">
            <v>800090034086,
800090034094,
800090034102</v>
          </cell>
          <cell r="H1768" t="str">
            <v>นางสาว</v>
          </cell>
          <cell r="I1768" t="str">
            <v>กัลยา</v>
          </cell>
          <cell r="J1768" t="str">
            <v>ธนูคำ</v>
          </cell>
          <cell r="K1768"/>
          <cell r="L1768" t="str">
            <v>สันทราย</v>
          </cell>
          <cell r="M1768" t="str">
            <v>เชียงใหม่ 2</v>
          </cell>
          <cell r="N1768">
            <v>8</v>
          </cell>
          <cell r="O1768" t="str">
            <v>สินเชื่อเคหะ,สินเชื่อไทรทอง,สินเชื่อไทรทอง MRTA</v>
          </cell>
          <cell r="P1768" t="str">
            <v>2.หลักทรัพย์ค้ำประกัน</v>
          </cell>
          <cell r="Q1768">
            <v>2032102.76</v>
          </cell>
          <cell r="R1768">
            <v>530167.94999999995</v>
          </cell>
          <cell r="S1768" t="str">
            <v>จังหวัดเชียงใหม่</v>
          </cell>
          <cell r="T1768" t="str">
            <v>ผบE2054</v>
          </cell>
          <cell r="U1768">
            <v>2566</v>
          </cell>
          <cell r="V1768" t="str">
            <v>ผบE552</v>
          </cell>
          <cell r="W1768">
            <v>2567</v>
          </cell>
          <cell r="X1768">
            <v>11</v>
          </cell>
          <cell r="Y1768">
            <v>3</v>
          </cell>
          <cell r="Z1768">
            <v>2567</v>
          </cell>
          <cell r="AA1768"/>
          <cell r="AB1768"/>
          <cell r="AC1768"/>
          <cell r="AD1768"/>
          <cell r="AE1768"/>
          <cell r="AF1768"/>
          <cell r="AG1768"/>
          <cell r="AH1768"/>
          <cell r="AI1768"/>
          <cell r="AJ1768"/>
          <cell r="AK1768"/>
          <cell r="AL1768"/>
          <cell r="AM1768"/>
          <cell r="AN1768"/>
          <cell r="AO1768"/>
          <cell r="AP1768"/>
          <cell r="AQ1768"/>
          <cell r="AR1768"/>
          <cell r="AS1768"/>
          <cell r="AT1768"/>
          <cell r="AU1768"/>
          <cell r="AV1768"/>
          <cell r="AW1768"/>
          <cell r="AX1768"/>
          <cell r="AY1768"/>
          <cell r="AZ1768"/>
          <cell r="BA1768"/>
          <cell r="BB1768"/>
          <cell r="BC1768"/>
          <cell r="BD1768"/>
          <cell r="BE1768"/>
          <cell r="BF1768"/>
          <cell r="BG1768"/>
          <cell r="BH1768"/>
          <cell r="BI1768"/>
          <cell r="BJ1768"/>
          <cell r="BK1768"/>
          <cell r="BL1768" t="str">
            <v>นางสาวกัลยา ธนูคำ</v>
          </cell>
          <cell r="BM1768">
            <v>883266040006</v>
          </cell>
          <cell r="BN1768"/>
          <cell r="BO1768"/>
          <cell r="BP1768"/>
          <cell r="BQ1768"/>
          <cell r="BR1768"/>
          <cell r="BS1768"/>
          <cell r="BT1768"/>
          <cell r="BU1768"/>
          <cell r="BV1768"/>
          <cell r="BW1768"/>
          <cell r="BX1768"/>
          <cell r="BY1768"/>
          <cell r="BZ1768"/>
          <cell r="CA1768"/>
          <cell r="CB1768"/>
          <cell r="CC1768"/>
          <cell r="CD1768"/>
          <cell r="CE1768"/>
          <cell r="CF1768"/>
          <cell r="CG1768"/>
          <cell r="CH1768"/>
          <cell r="CI1768"/>
          <cell r="CJ1768"/>
          <cell r="CK1768"/>
          <cell r="CL1768"/>
          <cell r="CM1768"/>
          <cell r="CN1768"/>
          <cell r="CO1768"/>
        </row>
        <row r="1769">
          <cell r="B1769">
            <v>2613</v>
          </cell>
          <cell r="C1769">
            <v>1765</v>
          </cell>
          <cell r="D1769"/>
          <cell r="E1769"/>
          <cell r="F1769"/>
          <cell r="G1769" t="str">
            <v>800057515572,
800057515580,
800057515598,
800042209893</v>
          </cell>
          <cell r="H1769" t="str">
            <v>นาย,นางสาว</v>
          </cell>
          <cell r="I1769" t="str">
            <v>อติรุจ,จิตตานันท์</v>
          </cell>
          <cell r="J1769" t="str">
            <v>อินนันท์,ดวงปัญญา</v>
          </cell>
          <cell r="K1769"/>
          <cell r="L1769" t="str">
            <v>สันทราย</v>
          </cell>
          <cell r="M1769" t="str">
            <v>เชียงใหม่ 2</v>
          </cell>
          <cell r="N1769">
            <v>8</v>
          </cell>
          <cell r="O1769" t="str">
            <v>สินเชื่อเคหะ,สินเชื่อไทรทอง,สินเชื่อไทรทอง MRTA</v>
          </cell>
          <cell r="P1769" t="str">
            <v>2.หลักทรัพย์ค้ำประกัน</v>
          </cell>
          <cell r="Q1769">
            <v>2093822.19</v>
          </cell>
          <cell r="R1769">
            <v>449366.8</v>
          </cell>
          <cell r="S1769" t="str">
            <v>จังหวัดเชียงใหม่</v>
          </cell>
          <cell r="T1769" t="str">
            <v>ผบE2055</v>
          </cell>
          <cell r="U1769">
            <v>2566</v>
          </cell>
          <cell r="V1769" t="str">
            <v>ผบE583</v>
          </cell>
          <cell r="W1769">
            <v>2567</v>
          </cell>
          <cell r="X1769">
            <v>11</v>
          </cell>
          <cell r="Y1769">
            <v>3</v>
          </cell>
          <cell r="Z1769">
            <v>2567</v>
          </cell>
          <cell r="AA1769"/>
          <cell r="AB1769"/>
          <cell r="AC1769"/>
          <cell r="AD1769"/>
          <cell r="AE1769"/>
          <cell r="AF1769"/>
          <cell r="AG1769"/>
          <cell r="AH1769"/>
          <cell r="AI1769"/>
          <cell r="AJ1769"/>
          <cell r="AK1769"/>
          <cell r="AL1769"/>
          <cell r="AM1769"/>
          <cell r="AN1769"/>
          <cell r="AO1769"/>
          <cell r="AP1769"/>
          <cell r="AQ1769"/>
          <cell r="AR1769"/>
          <cell r="AS1769"/>
          <cell r="AT1769"/>
          <cell r="AU1769"/>
          <cell r="AV1769"/>
          <cell r="AW1769"/>
          <cell r="AX1769"/>
          <cell r="AY1769"/>
          <cell r="AZ1769"/>
          <cell r="BA1769"/>
          <cell r="BB1769"/>
          <cell r="BC1769"/>
          <cell r="BD1769"/>
          <cell r="BE1769"/>
          <cell r="BF1769"/>
          <cell r="BG1769"/>
          <cell r="BH1769"/>
          <cell r="BI1769"/>
          <cell r="BJ1769"/>
          <cell r="BK1769"/>
          <cell r="BL1769" t="str">
            <v>นายอติรุจ อินนันท์, นางสาวจิตตานันท์ ดวงปัญญา</v>
          </cell>
          <cell r="BM1769">
            <v>883266040005</v>
          </cell>
          <cell r="BN1769"/>
          <cell r="BO1769"/>
          <cell r="BP1769"/>
          <cell r="BQ1769"/>
          <cell r="BR1769"/>
          <cell r="BS1769"/>
          <cell r="BT1769"/>
          <cell r="BU1769"/>
          <cell r="BV1769"/>
          <cell r="BW1769"/>
          <cell r="BX1769"/>
          <cell r="BY1769"/>
          <cell r="BZ1769"/>
          <cell r="CA1769"/>
          <cell r="CB1769"/>
          <cell r="CC1769"/>
          <cell r="CD1769"/>
          <cell r="CE1769"/>
          <cell r="CF1769"/>
          <cell r="CG1769"/>
          <cell r="CH1769"/>
          <cell r="CI1769"/>
          <cell r="CJ1769"/>
          <cell r="CK1769"/>
          <cell r="CL1769"/>
          <cell r="CM1769"/>
          <cell r="CN1769"/>
          <cell r="CO1769"/>
        </row>
        <row r="1770">
          <cell r="B1770">
            <v>2614</v>
          </cell>
          <cell r="C1770">
            <v>1766</v>
          </cell>
          <cell r="D1770"/>
          <cell r="E1770"/>
          <cell r="F1770"/>
          <cell r="G1770" t="str">
            <v>800094743641,
800094743682</v>
          </cell>
          <cell r="H1770" t="str">
            <v>นางสาว</v>
          </cell>
          <cell r="I1770" t="str">
            <v>ภริตพร</v>
          </cell>
          <cell r="J1770" t="str">
            <v>ภูดอนตอง</v>
          </cell>
          <cell r="K1770"/>
          <cell r="L1770" t="str">
            <v>มหาวิทยาลัยเชียงใหม่</v>
          </cell>
          <cell r="M1770" t="str">
            <v>เชียงใหม่ 2</v>
          </cell>
          <cell r="N1770">
            <v>8</v>
          </cell>
          <cell r="O1770" t="str">
            <v>สินเชื่อห้องแถว,สินเชื่อไทรทอง(บ้านแลกเงิน)</v>
          </cell>
          <cell r="P1770" t="str">
            <v>2.หลักทรัพย์ค้ำประกัน</v>
          </cell>
          <cell r="Q1770">
            <v>1137267.04</v>
          </cell>
          <cell r="R1770">
            <v>619295.39</v>
          </cell>
          <cell r="S1770" t="str">
            <v>จังหวัดลำพูน</v>
          </cell>
          <cell r="T1770" t="str">
            <v>พE179</v>
          </cell>
          <cell r="U1770">
            <v>2566</v>
          </cell>
          <cell r="V1770" t="str">
            <v>พE15</v>
          </cell>
          <cell r="W1770">
            <v>2567</v>
          </cell>
          <cell r="X1770">
            <v>31</v>
          </cell>
          <cell r="Y1770">
            <v>1</v>
          </cell>
          <cell r="Z1770">
            <v>2567</v>
          </cell>
          <cell r="AA1770"/>
          <cell r="AB1770"/>
          <cell r="AC1770"/>
          <cell r="AD1770"/>
          <cell r="AE1770"/>
          <cell r="AF1770"/>
          <cell r="AG1770"/>
          <cell r="AH1770"/>
          <cell r="AI1770"/>
          <cell r="AJ1770"/>
          <cell r="AK1770"/>
          <cell r="AL1770"/>
          <cell r="AM1770"/>
          <cell r="AN1770"/>
          <cell r="AO1770"/>
          <cell r="AP1770"/>
          <cell r="AQ1770"/>
          <cell r="AR1770"/>
          <cell r="AS1770"/>
          <cell r="AT1770"/>
          <cell r="AU1770"/>
          <cell r="AV1770"/>
          <cell r="AW1770"/>
          <cell r="AX1770"/>
          <cell r="AY1770"/>
          <cell r="AZ1770"/>
          <cell r="BA1770"/>
          <cell r="BB1770"/>
          <cell r="BC1770"/>
          <cell r="BD1770"/>
          <cell r="BE1770"/>
          <cell r="BF1770"/>
          <cell r="BG1770"/>
          <cell r="BH1770"/>
          <cell r="BI1770"/>
          <cell r="BJ1770"/>
          <cell r="BK1770"/>
          <cell r="BL1770" t="str">
            <v>นางสาวภริตพร ภูดอนตอง</v>
          </cell>
          <cell r="BM1770">
            <v>883263012012</v>
          </cell>
          <cell r="BN1770"/>
          <cell r="BO1770"/>
          <cell r="BP1770"/>
          <cell r="BQ1770"/>
          <cell r="BR1770"/>
          <cell r="BS1770"/>
          <cell r="BT1770"/>
          <cell r="BU1770"/>
          <cell r="BV1770"/>
          <cell r="BW1770"/>
          <cell r="BX1770"/>
          <cell r="BY1770"/>
          <cell r="BZ1770"/>
          <cell r="CA1770"/>
          <cell r="CB1770"/>
          <cell r="CC1770"/>
          <cell r="CD1770"/>
          <cell r="CE1770"/>
          <cell r="CF1770"/>
          <cell r="CG1770"/>
          <cell r="CH1770"/>
          <cell r="CI1770"/>
          <cell r="CJ1770"/>
          <cell r="CK1770"/>
          <cell r="CL1770"/>
          <cell r="CM1770"/>
          <cell r="CN1770"/>
          <cell r="CO1770"/>
        </row>
        <row r="1771">
          <cell r="B1771">
            <v>2615</v>
          </cell>
          <cell r="C1771">
            <v>1767</v>
          </cell>
          <cell r="D1771">
            <v>19</v>
          </cell>
          <cell r="E1771">
            <v>1</v>
          </cell>
          <cell r="F1771">
            <v>2567</v>
          </cell>
          <cell r="G1771">
            <v>80027769317</v>
          </cell>
          <cell r="H1771" t="str">
            <v>นาง</v>
          </cell>
          <cell r="I1771" t="str">
            <v>พจนา</v>
          </cell>
          <cell r="J1771" t="str">
            <v>บุญสุทธิ์</v>
          </cell>
          <cell r="K1771" t="str">
            <v>3-5013-00759-12-7</v>
          </cell>
          <cell r="L1771" t="str">
            <v>เชียงใหม่</v>
          </cell>
          <cell r="M1771" t="str">
            <v>เชียงใหม่ 1</v>
          </cell>
          <cell r="N1771">
            <v>8</v>
          </cell>
          <cell r="O1771" t="str">
            <v>สินเชื่อธนาคารประชาชน</v>
          </cell>
          <cell r="P1771" t="str">
            <v>1.บุคคลค้ำประกัน</v>
          </cell>
          <cell r="Q1771" t="str">
            <v>173,364.51</v>
          </cell>
          <cell r="R1771" t="str">
            <v>152,068.00</v>
          </cell>
          <cell r="S1771" t="str">
            <v>แขวงเชียงใหม่</v>
          </cell>
          <cell r="T1771" t="str">
            <v>ผบ.12763</v>
          </cell>
          <cell r="U1771">
            <v>2559</v>
          </cell>
          <cell r="V1771" t="str">
            <v>ผบ.24</v>
          </cell>
          <cell r="W1771">
            <v>2560</v>
          </cell>
          <cell r="X1771"/>
          <cell r="Y1771"/>
          <cell r="Z1771"/>
          <cell r="AA1771">
            <v>16</v>
          </cell>
          <cell r="AB1771">
            <v>1</v>
          </cell>
          <cell r="AC1771">
            <v>2560</v>
          </cell>
          <cell r="AD1771"/>
          <cell r="AE1771"/>
          <cell r="AF1771"/>
          <cell r="AG1771"/>
          <cell r="AH1771"/>
          <cell r="AI1771"/>
          <cell r="AJ1771"/>
          <cell r="AK1771"/>
          <cell r="AL1771"/>
          <cell r="AM1771"/>
          <cell r="AN1771"/>
          <cell r="AO1771"/>
          <cell r="AP1771"/>
          <cell r="AQ1771"/>
          <cell r="AR1771"/>
          <cell r="AS1771"/>
          <cell r="AT1771"/>
          <cell r="AU1771"/>
          <cell r="AV1771"/>
          <cell r="AW1771"/>
          <cell r="AX1771"/>
          <cell r="AY1771"/>
          <cell r="AZ1771"/>
          <cell r="BA1771"/>
          <cell r="BB1771"/>
          <cell r="BC1771"/>
          <cell r="BD1771"/>
          <cell r="BE1771"/>
          <cell r="BF1771"/>
          <cell r="BG1771"/>
          <cell r="BH1771"/>
          <cell r="BI1771"/>
          <cell r="BJ1771"/>
          <cell r="BK1771"/>
          <cell r="BL1771" t="str">
            <v>นางพจนา บุญสุทธิ์</v>
          </cell>
          <cell r="BM1771">
            <v>0</v>
          </cell>
          <cell r="BN1771"/>
          <cell r="BO1771"/>
          <cell r="BP1771"/>
          <cell r="BQ1771"/>
          <cell r="BR1771"/>
          <cell r="BS1771"/>
          <cell r="BT1771"/>
          <cell r="BU1771"/>
          <cell r="BV1771"/>
          <cell r="BW1771"/>
          <cell r="BX1771"/>
          <cell r="BY1771"/>
          <cell r="BZ1771"/>
          <cell r="CA1771"/>
          <cell r="CB1771"/>
          <cell r="CC1771"/>
          <cell r="CD1771"/>
          <cell r="CE1771"/>
          <cell r="CF1771"/>
          <cell r="CG1771"/>
          <cell r="CH1771"/>
          <cell r="CI1771"/>
          <cell r="CJ1771"/>
          <cell r="CK1771"/>
          <cell r="CL1771"/>
          <cell r="CM1771"/>
          <cell r="CN1771"/>
          <cell r="CO1771"/>
        </row>
        <row r="1772">
          <cell r="B1772">
            <v>2616</v>
          </cell>
          <cell r="C1772">
            <v>1768</v>
          </cell>
          <cell r="D1772">
            <v>19</v>
          </cell>
          <cell r="E1772">
            <v>1</v>
          </cell>
          <cell r="F1772">
            <v>2567</v>
          </cell>
          <cell r="G1772">
            <v>800027495715</v>
          </cell>
          <cell r="H1772" t="str">
            <v>นางสาว</v>
          </cell>
          <cell r="I1772" t="str">
            <v xml:space="preserve">อัญชลินทร์ </v>
          </cell>
          <cell r="J1772" t="str">
            <v>ธนะปรียวัชร์</v>
          </cell>
          <cell r="K1772" t="str">
            <v>3-5804-00368-97-8</v>
          </cell>
          <cell r="L1772" t="str">
            <v>ถนนทิพย์เนตร</v>
          </cell>
          <cell r="M1772" t="str">
            <v>เชียงใหม่ 1</v>
          </cell>
          <cell r="N1772">
            <v>8</v>
          </cell>
          <cell r="O1772" t="str">
            <v>สินเชื่อธนาคารประชาชน</v>
          </cell>
          <cell r="P1772" t="str">
            <v>1.บุคคลค้ำประกัน</v>
          </cell>
          <cell r="Q1772" t="str">
            <v>162,126.18</v>
          </cell>
          <cell r="R1772" t="str">
            <v>137,480.00</v>
          </cell>
          <cell r="S1772" t="str">
            <v>แขวงเชียงใหม่</v>
          </cell>
          <cell r="T1772" t="str">
            <v>ผบ.12764</v>
          </cell>
          <cell r="U1772">
            <v>2559</v>
          </cell>
          <cell r="V1772" t="str">
            <v>ผบ.379</v>
          </cell>
          <cell r="W1772">
            <v>2560</v>
          </cell>
          <cell r="X1772"/>
          <cell r="Y1772"/>
          <cell r="Z1772"/>
          <cell r="AA1772">
            <v>30</v>
          </cell>
          <cell r="AB1772">
            <v>1</v>
          </cell>
          <cell r="AC1772">
            <v>2560</v>
          </cell>
          <cell r="AD1772"/>
          <cell r="AE1772"/>
          <cell r="AF1772"/>
          <cell r="AG1772"/>
          <cell r="AH1772"/>
          <cell r="AI1772"/>
          <cell r="AJ1772"/>
          <cell r="AK1772"/>
          <cell r="AL1772"/>
          <cell r="AM1772"/>
          <cell r="AN1772"/>
          <cell r="AO1772"/>
          <cell r="AP1772"/>
          <cell r="AQ1772"/>
          <cell r="AR1772"/>
          <cell r="AS1772"/>
          <cell r="AT1772"/>
          <cell r="AU1772"/>
          <cell r="AV1772"/>
          <cell r="AW1772"/>
          <cell r="AX1772"/>
          <cell r="AY1772"/>
          <cell r="AZ1772"/>
          <cell r="BA1772"/>
          <cell r="BB1772"/>
          <cell r="BC1772"/>
          <cell r="BD1772"/>
          <cell r="BE1772"/>
          <cell r="BF1772"/>
          <cell r="BG1772"/>
          <cell r="BH1772"/>
          <cell r="BI1772"/>
          <cell r="BJ1772"/>
          <cell r="BK1772"/>
          <cell r="BL1772" t="str">
            <v>นางสาวอัญชลินทร์  ธนะปรียวัชร์</v>
          </cell>
          <cell r="BM1772">
            <v>0</v>
          </cell>
          <cell r="BN1772"/>
          <cell r="BO1772"/>
          <cell r="BP1772"/>
          <cell r="BQ1772"/>
          <cell r="BR1772"/>
          <cell r="BS1772"/>
          <cell r="BT1772"/>
          <cell r="BU1772"/>
          <cell r="BV1772"/>
          <cell r="BW1772"/>
          <cell r="BX1772"/>
          <cell r="BY1772"/>
          <cell r="BZ1772"/>
          <cell r="CA1772"/>
          <cell r="CB1772"/>
          <cell r="CC1772"/>
          <cell r="CD1772"/>
          <cell r="CE1772"/>
          <cell r="CF1772"/>
          <cell r="CG1772"/>
          <cell r="CH1772"/>
          <cell r="CI1772"/>
          <cell r="CJ1772"/>
          <cell r="CK1772"/>
          <cell r="CL1772"/>
          <cell r="CM1772"/>
          <cell r="CN1772"/>
          <cell r="CO1772"/>
        </row>
        <row r="1773">
          <cell r="B1773">
            <v>2617</v>
          </cell>
          <cell r="C1773">
            <v>1769</v>
          </cell>
          <cell r="D1773"/>
          <cell r="E1773"/>
          <cell r="F1773"/>
          <cell r="G1773" t="str">
            <v>800054625721,
800054625739,
800054625754</v>
          </cell>
          <cell r="H1773" t="str">
            <v>นาย,นาง</v>
          </cell>
          <cell r="I1773" t="str">
            <v>เดชา,จันทร์จิรา</v>
          </cell>
          <cell r="J1773" t="str">
            <v>สุ่มใจยา</v>
          </cell>
          <cell r="K1773" t="str">
            <v xml:space="preserve">3-5708-00334-13-2,
3-5099-01283-24-8
</v>
          </cell>
          <cell r="L1773" t="str">
            <v>ดอยสะเก็ด</v>
          </cell>
          <cell r="M1773" t="str">
            <v>เชียงใหม่ 2</v>
          </cell>
          <cell r="N1773">
            <v>8</v>
          </cell>
          <cell r="O1773" t="str">
            <v>สินเชื่อเคหะ,สินเชื่อไทรทอง,สินเชื่อไทรทอง MRTA</v>
          </cell>
          <cell r="P1773"/>
          <cell r="Q1773">
            <v>2230878.06</v>
          </cell>
          <cell r="R1773">
            <v>585386.55000000005</v>
          </cell>
          <cell r="S1773" t="str">
            <v>จังหวัดเชียงใหม่</v>
          </cell>
          <cell r="T1773" t="str">
            <v>ผบE2057</v>
          </cell>
          <cell r="U1773">
            <v>2566</v>
          </cell>
          <cell r="V1773" t="str">
            <v>ผบE357</v>
          </cell>
          <cell r="W1773">
            <v>2567</v>
          </cell>
          <cell r="X1773">
            <v>12</v>
          </cell>
          <cell r="Y1773">
            <v>2</v>
          </cell>
          <cell r="Z1773">
            <v>2567</v>
          </cell>
          <cell r="AA1773"/>
          <cell r="AB1773"/>
          <cell r="AC1773"/>
          <cell r="AD1773"/>
          <cell r="AE1773"/>
          <cell r="AF1773"/>
          <cell r="AG1773"/>
          <cell r="AH1773"/>
          <cell r="AI1773"/>
          <cell r="AJ1773"/>
          <cell r="AK1773"/>
          <cell r="AL1773"/>
          <cell r="AM1773"/>
          <cell r="AN1773"/>
          <cell r="AO1773"/>
          <cell r="AP1773"/>
          <cell r="AQ1773"/>
          <cell r="AR1773"/>
          <cell r="AS1773"/>
          <cell r="AT1773"/>
          <cell r="AU1773"/>
          <cell r="AV1773"/>
          <cell r="AW1773"/>
          <cell r="AX1773"/>
          <cell r="AY1773"/>
          <cell r="AZ1773"/>
          <cell r="BA1773"/>
          <cell r="BB1773"/>
          <cell r="BC1773"/>
          <cell r="BD1773"/>
          <cell r="BE1773"/>
          <cell r="BF1773"/>
          <cell r="BG1773"/>
          <cell r="BH1773"/>
          <cell r="BI1773"/>
          <cell r="BJ1773"/>
          <cell r="BK1773"/>
          <cell r="BL1773" t="str">
            <v>นาย,นางเดชา,จันทร์จิรา สุ่มใจยา</v>
          </cell>
          <cell r="BM1773">
            <v>0</v>
          </cell>
          <cell r="BN1773"/>
          <cell r="BO1773"/>
          <cell r="BP1773"/>
          <cell r="BQ1773"/>
          <cell r="BR1773"/>
          <cell r="BS1773"/>
          <cell r="BT1773"/>
          <cell r="BU1773"/>
          <cell r="BV1773"/>
          <cell r="BW1773"/>
          <cell r="BX1773"/>
          <cell r="BY1773"/>
          <cell r="BZ1773"/>
          <cell r="CA1773"/>
          <cell r="CB1773"/>
          <cell r="CC1773"/>
          <cell r="CD1773"/>
          <cell r="CE1773"/>
          <cell r="CF1773"/>
          <cell r="CG1773"/>
          <cell r="CH1773"/>
          <cell r="CI1773"/>
          <cell r="CJ1773"/>
          <cell r="CK1773"/>
          <cell r="CL1773"/>
          <cell r="CM1773"/>
          <cell r="CN1773"/>
          <cell r="CO1773"/>
        </row>
        <row r="1774">
          <cell r="B1774">
            <v>2618</v>
          </cell>
          <cell r="C1774">
            <v>1770</v>
          </cell>
          <cell r="D1774">
            <v>26</v>
          </cell>
          <cell r="E1774">
            <v>6</v>
          </cell>
          <cell r="F1774">
            <v>2567</v>
          </cell>
          <cell r="G1774">
            <v>800085055963</v>
          </cell>
          <cell r="H1774" t="str">
            <v>นาง</v>
          </cell>
          <cell r="I1774" t="str">
            <v>ประนอม</v>
          </cell>
          <cell r="J1774" t="str">
            <v>วงศ์สูง</v>
          </cell>
          <cell r="K1774" t="str">
            <v>3-5401-00777-31-7</v>
          </cell>
          <cell r="L1774" t="str">
            <v>หนองหอย</v>
          </cell>
          <cell r="M1774" t="str">
            <v>เชียงใหม่ 1</v>
          </cell>
          <cell r="N1774">
            <v>8</v>
          </cell>
          <cell r="O1774" t="str">
            <v>สินเชื่อธนาคารประชาชน</v>
          </cell>
          <cell r="P1774" t="str">
            <v>1.บุคคลค้ำประกัน</v>
          </cell>
          <cell r="Q1774">
            <v>138520.07999999999</v>
          </cell>
          <cell r="R1774">
            <v>49642.17</v>
          </cell>
          <cell r="S1774" t="str">
            <v>แขวงเชียงใหม่</v>
          </cell>
          <cell r="T1774" t="str">
            <v>ผบE8960</v>
          </cell>
          <cell r="U1774">
            <v>2566</v>
          </cell>
          <cell r="V1774" t="str">
            <v>ผบE395</v>
          </cell>
          <cell r="W1774">
            <v>2567</v>
          </cell>
          <cell r="X1774">
            <v>22</v>
          </cell>
          <cell r="Y1774">
            <v>1</v>
          </cell>
          <cell r="Z1774">
            <v>2567</v>
          </cell>
          <cell r="AA1774"/>
          <cell r="AB1774"/>
          <cell r="AC1774"/>
          <cell r="AD1774"/>
          <cell r="AE1774"/>
          <cell r="AF1774"/>
          <cell r="AG1774"/>
          <cell r="AH1774"/>
          <cell r="AI1774"/>
          <cell r="AJ1774"/>
          <cell r="AK1774"/>
          <cell r="AL1774"/>
          <cell r="AM1774"/>
          <cell r="AN1774"/>
          <cell r="AO1774"/>
          <cell r="AP1774"/>
          <cell r="AQ1774"/>
          <cell r="AR1774"/>
          <cell r="AS1774"/>
          <cell r="AT1774"/>
          <cell r="AU1774"/>
          <cell r="AV1774"/>
          <cell r="AW1774"/>
          <cell r="AX1774"/>
          <cell r="AY1774"/>
          <cell r="AZ1774"/>
          <cell r="BA1774"/>
          <cell r="BB1774"/>
          <cell r="BC1774"/>
          <cell r="BD1774"/>
          <cell r="BE1774"/>
          <cell r="BF1774"/>
          <cell r="BG1774"/>
          <cell r="BH1774"/>
          <cell r="BI1774"/>
          <cell r="BJ1774"/>
          <cell r="BK1774"/>
          <cell r="BL1774" t="str">
            <v>นางประนอม วงศ์สูง</v>
          </cell>
          <cell r="BM1774">
            <v>0</v>
          </cell>
          <cell r="BN1774"/>
          <cell r="BO1774"/>
          <cell r="BP1774"/>
          <cell r="BQ1774"/>
          <cell r="BR1774"/>
          <cell r="BS1774"/>
          <cell r="BT1774"/>
          <cell r="BU1774"/>
          <cell r="BV1774"/>
          <cell r="BW1774"/>
          <cell r="BX1774"/>
          <cell r="BY1774"/>
          <cell r="BZ1774"/>
          <cell r="CA1774"/>
          <cell r="CB1774"/>
          <cell r="CC1774"/>
          <cell r="CD1774"/>
          <cell r="CE1774"/>
          <cell r="CF1774"/>
          <cell r="CG1774"/>
          <cell r="CH1774"/>
          <cell r="CI1774"/>
          <cell r="CJ1774"/>
          <cell r="CK1774"/>
          <cell r="CL1774"/>
          <cell r="CM1774"/>
          <cell r="CN1774"/>
          <cell r="CO1774"/>
        </row>
        <row r="1775">
          <cell r="B1775">
            <v>2619</v>
          </cell>
          <cell r="C1775">
            <v>1771</v>
          </cell>
          <cell r="D1775">
            <v>20</v>
          </cell>
          <cell r="E1775">
            <v>1</v>
          </cell>
          <cell r="F1775">
            <v>2566</v>
          </cell>
          <cell r="G1775">
            <v>800094137182</v>
          </cell>
          <cell r="H1775" t="str">
            <v>นางสาว</v>
          </cell>
          <cell r="I1775" t="str">
            <v>อุไรวรรณ</v>
          </cell>
          <cell r="J1775" t="str">
            <v>เปี้ยกันทา</v>
          </cell>
          <cell r="K1775" t="str">
            <v>3-5012-00116-05-4</v>
          </cell>
          <cell r="L1775" t="str">
            <v>หางดง</v>
          </cell>
          <cell r="M1775" t="str">
            <v>เชียงใหม่ 3</v>
          </cell>
          <cell r="N1775">
            <v>8</v>
          </cell>
          <cell r="O1775" t="str">
            <v>สินเชื่อธนาคารประชาชน</v>
          </cell>
          <cell r="P1775" t="str">
            <v>1.บุคคลค้ำประกัน</v>
          </cell>
          <cell r="Q1775" t="str">
            <v>50,000.00</v>
          </cell>
          <cell r="R1775"/>
          <cell r="S1775" t="str">
            <v>แขวงเชียงใหม่</v>
          </cell>
          <cell r="T1775" t="str">
            <v>ผบE7484</v>
          </cell>
          <cell r="U1775">
            <v>2565</v>
          </cell>
          <cell r="V1775" t="str">
            <v>ผบE5214</v>
          </cell>
          <cell r="W1775">
            <v>2565</v>
          </cell>
          <cell r="X1775">
            <v>25</v>
          </cell>
          <cell r="Y1775">
            <v>10</v>
          </cell>
          <cell r="Z1775">
            <v>2565</v>
          </cell>
          <cell r="AA1775"/>
          <cell r="AB1775"/>
          <cell r="AC1775"/>
          <cell r="AD1775"/>
          <cell r="AE1775"/>
          <cell r="AF1775"/>
          <cell r="AG1775"/>
          <cell r="AH1775"/>
          <cell r="AI1775"/>
          <cell r="AJ1775"/>
          <cell r="AK1775"/>
          <cell r="AL1775"/>
          <cell r="AM1775"/>
          <cell r="AN1775"/>
          <cell r="AO1775"/>
          <cell r="AP1775"/>
          <cell r="AQ1775"/>
          <cell r="AR1775"/>
          <cell r="AS1775"/>
          <cell r="AT1775"/>
          <cell r="AU1775"/>
          <cell r="AV1775"/>
          <cell r="AW1775"/>
          <cell r="AX1775"/>
          <cell r="AY1775"/>
          <cell r="AZ1775"/>
          <cell r="BA1775"/>
          <cell r="BB1775"/>
          <cell r="BC1775"/>
          <cell r="BD1775"/>
          <cell r="BE1775"/>
          <cell r="BF1775"/>
          <cell r="BG1775"/>
          <cell r="BH1775"/>
          <cell r="BI1775"/>
          <cell r="BJ1775"/>
          <cell r="BK1775"/>
          <cell r="BL1775" t="str">
            <v>นางสาวอุไรวรรณ เปี้ยกันทา</v>
          </cell>
          <cell r="BM1775">
            <v>0</v>
          </cell>
          <cell r="BN1775"/>
          <cell r="BO1775"/>
          <cell r="BP1775"/>
          <cell r="BQ1775"/>
          <cell r="BR1775"/>
          <cell r="BS1775"/>
          <cell r="BT1775"/>
          <cell r="BU1775"/>
          <cell r="BV1775"/>
          <cell r="BW1775"/>
          <cell r="BX1775"/>
          <cell r="BY1775"/>
          <cell r="BZ1775"/>
          <cell r="CA1775"/>
          <cell r="CB1775"/>
          <cell r="CC1775"/>
          <cell r="CD1775"/>
          <cell r="CE1775"/>
          <cell r="CF1775"/>
          <cell r="CG1775"/>
          <cell r="CH1775"/>
          <cell r="CI1775"/>
          <cell r="CJ1775"/>
          <cell r="CK1775"/>
          <cell r="CL1775"/>
          <cell r="CM1775"/>
          <cell r="CN1775"/>
          <cell r="CO1775"/>
        </row>
        <row r="1776">
          <cell r="B1776">
            <v>2620</v>
          </cell>
          <cell r="C1776">
            <v>1772</v>
          </cell>
          <cell r="D1776"/>
          <cell r="E1776"/>
          <cell r="F1776"/>
          <cell r="G1776">
            <v>800086238386</v>
          </cell>
          <cell r="H1776" t="str">
            <v>นาย</v>
          </cell>
          <cell r="I1776" t="str">
            <v>ประสพโชค</v>
          </cell>
          <cell r="J1776" t="str">
            <v>ตุ้ยดง</v>
          </cell>
          <cell r="K1776" t="str">
            <v>1-5099-00842-95-6</v>
          </cell>
          <cell r="L1776" t="str">
            <v>บิ๊กซี หางดง</v>
          </cell>
          <cell r="M1776" t="str">
            <v>เชียงใหม่ 3</v>
          </cell>
          <cell r="N1776">
            <v>8</v>
          </cell>
          <cell r="O1776" t="str">
            <v>สินเชื่อธนาคารประชาชน</v>
          </cell>
          <cell r="P1776"/>
          <cell r="Q1776"/>
          <cell r="R1776"/>
          <cell r="S1776" t="str">
            <v>แขวงเชียงใหม่</v>
          </cell>
          <cell r="T1776" t="str">
            <v>ผบE331</v>
          </cell>
          <cell r="U1776">
            <v>2566</v>
          </cell>
          <cell r="V1776" t="str">
            <v>ผบE3539</v>
          </cell>
          <cell r="W1776">
            <v>2566</v>
          </cell>
          <cell r="X1776"/>
          <cell r="Y1776"/>
          <cell r="Z1776"/>
          <cell r="AA1776">
            <v>23</v>
          </cell>
          <cell r="AB1776">
            <v>5</v>
          </cell>
          <cell r="AC1776">
            <v>2566</v>
          </cell>
          <cell r="AD1776"/>
          <cell r="AE1776"/>
          <cell r="AF1776"/>
          <cell r="AG1776"/>
          <cell r="AH1776"/>
          <cell r="AI1776"/>
          <cell r="AJ1776"/>
          <cell r="AK1776"/>
          <cell r="AL1776"/>
          <cell r="AM1776"/>
          <cell r="AN1776"/>
          <cell r="AO1776"/>
          <cell r="AP1776"/>
          <cell r="AQ1776"/>
          <cell r="AR1776"/>
          <cell r="AS1776"/>
          <cell r="AT1776"/>
          <cell r="AU1776"/>
          <cell r="AV1776"/>
          <cell r="AW1776"/>
          <cell r="AX1776"/>
          <cell r="AY1776"/>
          <cell r="AZ1776"/>
          <cell r="BA1776"/>
          <cell r="BB1776"/>
          <cell r="BC1776"/>
          <cell r="BD1776"/>
          <cell r="BE1776"/>
          <cell r="BF1776"/>
          <cell r="BG1776"/>
          <cell r="BH1776"/>
          <cell r="BI1776"/>
          <cell r="BJ1776"/>
          <cell r="BK1776"/>
          <cell r="BL1776" t="str">
            <v>นายประสพโชค ตุ้ยดง</v>
          </cell>
          <cell r="BM1776">
            <v>0</v>
          </cell>
          <cell r="BN1776"/>
          <cell r="BO1776"/>
          <cell r="BP1776"/>
          <cell r="BQ1776"/>
          <cell r="BR1776"/>
          <cell r="BS1776"/>
          <cell r="BT1776"/>
          <cell r="BU1776"/>
          <cell r="BV1776"/>
          <cell r="BW1776"/>
          <cell r="BX1776"/>
          <cell r="BY1776"/>
          <cell r="BZ1776"/>
          <cell r="CA1776"/>
          <cell r="CB1776"/>
          <cell r="CC1776"/>
          <cell r="CD1776"/>
          <cell r="CE1776"/>
          <cell r="CF1776"/>
          <cell r="CG1776"/>
          <cell r="CH1776"/>
          <cell r="CI1776"/>
          <cell r="CJ1776"/>
          <cell r="CK1776"/>
          <cell r="CL1776"/>
          <cell r="CM1776"/>
          <cell r="CN1776"/>
          <cell r="CO1776"/>
        </row>
        <row r="1777">
          <cell r="B1777">
            <v>2621</v>
          </cell>
          <cell r="C1777">
            <v>1773</v>
          </cell>
          <cell r="D1777"/>
          <cell r="E1777"/>
          <cell r="F1777"/>
          <cell r="G1777">
            <v>800094936146</v>
          </cell>
          <cell r="H1777" t="str">
            <v>นาง</v>
          </cell>
          <cell r="I1777" t="str">
            <v xml:space="preserve">จันทร์ดี </v>
          </cell>
          <cell r="J1777" t="str">
            <v>ทำสวน</v>
          </cell>
          <cell r="K1777" t="str">
            <v>3-5015-00136-11-5</v>
          </cell>
          <cell r="L1777" t="str">
            <v>บิ๊กซี หางดง</v>
          </cell>
          <cell r="M1777" t="str">
            <v>เชียงใหม่ 3</v>
          </cell>
          <cell r="N1777">
            <v>8</v>
          </cell>
          <cell r="O1777"/>
          <cell r="P1777"/>
          <cell r="Q1777"/>
          <cell r="R1777"/>
          <cell r="S1777" t="str">
            <v>แขวงเชียงใหม่</v>
          </cell>
          <cell r="T1777" t="str">
            <v>ผบE323</v>
          </cell>
          <cell r="U1777">
            <v>2566</v>
          </cell>
          <cell r="V1777" t="str">
            <v>ผบE2298</v>
          </cell>
          <cell r="W1777">
            <v>2566</v>
          </cell>
          <cell r="X1777">
            <v>24</v>
          </cell>
          <cell r="Y1777">
            <v>4</v>
          </cell>
          <cell r="Z1777">
            <v>2566</v>
          </cell>
          <cell r="AA1777"/>
          <cell r="AB1777"/>
          <cell r="AC1777"/>
          <cell r="AD1777"/>
          <cell r="AE1777"/>
          <cell r="AF1777"/>
          <cell r="AG1777"/>
          <cell r="AH1777"/>
          <cell r="AI1777"/>
          <cell r="AJ1777"/>
          <cell r="AK1777"/>
          <cell r="AL1777"/>
          <cell r="AM1777"/>
          <cell r="AN1777"/>
          <cell r="AO1777"/>
          <cell r="AP1777"/>
          <cell r="AQ1777"/>
          <cell r="AR1777"/>
          <cell r="AS1777"/>
          <cell r="AT1777"/>
          <cell r="AU1777"/>
          <cell r="AV1777"/>
          <cell r="AW1777"/>
          <cell r="AX1777"/>
          <cell r="AY1777"/>
          <cell r="AZ1777"/>
          <cell r="BA1777"/>
          <cell r="BB1777"/>
          <cell r="BC1777"/>
          <cell r="BD1777"/>
          <cell r="BE1777"/>
          <cell r="BF1777"/>
          <cell r="BG1777"/>
          <cell r="BH1777"/>
          <cell r="BI1777"/>
          <cell r="BJ1777"/>
          <cell r="BK1777"/>
          <cell r="BL1777" t="str">
            <v>นางจันทร์ดี  ทำสวน</v>
          </cell>
          <cell r="BM1777">
            <v>0</v>
          </cell>
          <cell r="BN1777"/>
          <cell r="BO1777"/>
          <cell r="BP1777"/>
          <cell r="BQ1777"/>
          <cell r="BR1777"/>
          <cell r="BS1777"/>
          <cell r="BT1777"/>
          <cell r="BU1777"/>
          <cell r="BV1777"/>
          <cell r="BW1777"/>
          <cell r="BX1777"/>
          <cell r="BY1777"/>
          <cell r="BZ1777"/>
          <cell r="CA1777"/>
          <cell r="CB1777"/>
          <cell r="CC1777"/>
          <cell r="CD1777"/>
          <cell r="CE1777"/>
          <cell r="CF1777"/>
          <cell r="CG1777"/>
          <cell r="CH1777"/>
          <cell r="CI1777"/>
          <cell r="CJ1777"/>
          <cell r="CK1777"/>
          <cell r="CL1777"/>
          <cell r="CM1777"/>
          <cell r="CN1777"/>
          <cell r="CO1777"/>
        </row>
        <row r="1778">
          <cell r="B1778">
            <v>2622</v>
          </cell>
          <cell r="C1778">
            <v>1774</v>
          </cell>
          <cell r="D1778"/>
          <cell r="E1778"/>
          <cell r="F1778"/>
          <cell r="G1778"/>
          <cell r="H1778" t="str">
            <v>นางสาว</v>
          </cell>
          <cell r="I1778" t="str">
            <v>จุฑามาศ</v>
          </cell>
          <cell r="J1778" t="str">
            <v>ปุดตา</v>
          </cell>
          <cell r="K1778" t="str">
            <v>1-5099-01257-21-6</v>
          </cell>
          <cell r="L1778" t="str">
            <v>บิ๊กซี หางดง</v>
          </cell>
          <cell r="M1778" t="str">
            <v>เชียงใหม่ 3</v>
          </cell>
          <cell r="N1778">
            <v>8</v>
          </cell>
          <cell r="O1778"/>
          <cell r="P1778"/>
          <cell r="Q1778"/>
          <cell r="R1778"/>
          <cell r="S1778" t="str">
            <v>แขวงเชียงใหม่</v>
          </cell>
          <cell r="T1778" t="str">
            <v>ผบE379</v>
          </cell>
          <cell r="U1778">
            <v>2566</v>
          </cell>
          <cell r="V1778" t="str">
            <v>ผบE2332</v>
          </cell>
          <cell r="W1778">
            <v>2566</v>
          </cell>
          <cell r="X1778">
            <v>24</v>
          </cell>
          <cell r="Y1778">
            <v>4</v>
          </cell>
          <cell r="Z1778">
            <v>2566</v>
          </cell>
          <cell r="AA1778"/>
          <cell r="AB1778"/>
          <cell r="AC1778"/>
          <cell r="AD1778"/>
          <cell r="AE1778"/>
          <cell r="AF1778"/>
          <cell r="AG1778"/>
          <cell r="AH1778"/>
          <cell r="AI1778"/>
          <cell r="AJ1778"/>
          <cell r="AK1778"/>
          <cell r="AL1778"/>
          <cell r="AM1778"/>
          <cell r="AN1778"/>
          <cell r="AO1778"/>
          <cell r="AP1778"/>
          <cell r="AQ1778"/>
          <cell r="AR1778"/>
          <cell r="AS1778"/>
          <cell r="AT1778"/>
          <cell r="AU1778"/>
          <cell r="AV1778"/>
          <cell r="AW1778"/>
          <cell r="AX1778"/>
          <cell r="AY1778"/>
          <cell r="AZ1778"/>
          <cell r="BA1778"/>
          <cell r="BB1778"/>
          <cell r="BC1778"/>
          <cell r="BD1778"/>
          <cell r="BE1778"/>
          <cell r="BF1778"/>
          <cell r="BG1778"/>
          <cell r="BH1778"/>
          <cell r="BI1778"/>
          <cell r="BJ1778"/>
          <cell r="BK1778"/>
          <cell r="BL1778" t="str">
            <v>นางสาวจุฑามาศ ปุดตา</v>
          </cell>
          <cell r="BM1778">
            <v>0</v>
          </cell>
          <cell r="BN1778"/>
          <cell r="BO1778"/>
          <cell r="BP1778"/>
          <cell r="BQ1778"/>
          <cell r="BR1778"/>
          <cell r="BS1778"/>
          <cell r="BT1778"/>
          <cell r="BU1778"/>
          <cell r="BV1778"/>
          <cell r="BW1778"/>
          <cell r="BX1778"/>
          <cell r="BY1778"/>
          <cell r="BZ1778"/>
          <cell r="CA1778"/>
          <cell r="CB1778"/>
          <cell r="CC1778"/>
          <cell r="CD1778"/>
          <cell r="CE1778"/>
          <cell r="CF1778"/>
          <cell r="CG1778"/>
          <cell r="CH1778"/>
          <cell r="CI1778"/>
          <cell r="CJ1778"/>
          <cell r="CK1778"/>
          <cell r="CL1778"/>
          <cell r="CM1778"/>
          <cell r="CN1778"/>
          <cell r="CO1778"/>
        </row>
        <row r="1779">
          <cell r="B1779">
            <v>2623</v>
          </cell>
          <cell r="C1779">
            <v>1775</v>
          </cell>
          <cell r="D1779"/>
          <cell r="E1779"/>
          <cell r="F1779"/>
          <cell r="G1779">
            <v>800097784568</v>
          </cell>
          <cell r="H1779" t="str">
            <v>นางสาว</v>
          </cell>
          <cell r="I1779" t="str">
            <v>ลิขิตตา</v>
          </cell>
          <cell r="J1779" t="str">
            <v>มุ่งหมาย</v>
          </cell>
          <cell r="K1779" t="str">
            <v>3-5006-00445-41-1</v>
          </cell>
          <cell r="L1779" t="str">
            <v>บิ๊กซี หางดง</v>
          </cell>
          <cell r="M1779" t="str">
            <v>เชียงใหม่ 3</v>
          </cell>
          <cell r="N1779">
            <v>8</v>
          </cell>
          <cell r="O1779"/>
          <cell r="P1779"/>
          <cell r="Q1779"/>
          <cell r="R1779"/>
          <cell r="S1779" t="str">
            <v>แขวงเชียงใหม่</v>
          </cell>
          <cell r="T1779" t="str">
            <v>ผบE1895</v>
          </cell>
          <cell r="U1779">
            <v>2566</v>
          </cell>
          <cell r="V1779" t="str">
            <v>ผบE3378</v>
          </cell>
          <cell r="W1779">
            <v>2566</v>
          </cell>
          <cell r="X1779">
            <v>19</v>
          </cell>
          <cell r="Y1779">
            <v>5</v>
          </cell>
          <cell r="Z1779">
            <v>2566</v>
          </cell>
          <cell r="AA1779"/>
          <cell r="AB1779"/>
          <cell r="AC1779"/>
          <cell r="AD1779"/>
          <cell r="AE1779"/>
          <cell r="AF1779"/>
          <cell r="AG1779"/>
          <cell r="AH1779"/>
          <cell r="AI1779"/>
          <cell r="AJ1779"/>
          <cell r="AK1779"/>
          <cell r="AL1779"/>
          <cell r="AM1779"/>
          <cell r="AN1779"/>
          <cell r="AO1779"/>
          <cell r="AP1779"/>
          <cell r="AQ1779"/>
          <cell r="AR1779"/>
          <cell r="AS1779"/>
          <cell r="AT1779"/>
          <cell r="AU1779"/>
          <cell r="AV1779"/>
          <cell r="AW1779"/>
          <cell r="AX1779"/>
          <cell r="AY1779"/>
          <cell r="AZ1779"/>
          <cell r="BA1779"/>
          <cell r="BB1779"/>
          <cell r="BC1779"/>
          <cell r="BD1779"/>
          <cell r="BE1779"/>
          <cell r="BF1779"/>
          <cell r="BG1779"/>
          <cell r="BH1779"/>
          <cell r="BI1779"/>
          <cell r="BJ1779"/>
          <cell r="BK1779"/>
          <cell r="BL1779" t="str">
            <v>นางสาวลิขิตตา มุ่งหมาย</v>
          </cell>
          <cell r="BM1779">
            <v>0</v>
          </cell>
          <cell r="BN1779"/>
          <cell r="BO1779"/>
          <cell r="BP1779"/>
          <cell r="BQ1779"/>
          <cell r="BR1779"/>
          <cell r="BS1779"/>
          <cell r="BT1779"/>
          <cell r="BU1779"/>
          <cell r="BV1779"/>
          <cell r="BW1779"/>
          <cell r="BX1779"/>
          <cell r="BY1779"/>
          <cell r="BZ1779"/>
          <cell r="CA1779"/>
          <cell r="CB1779"/>
          <cell r="CC1779"/>
          <cell r="CD1779"/>
          <cell r="CE1779"/>
          <cell r="CF1779"/>
          <cell r="CG1779"/>
          <cell r="CH1779"/>
          <cell r="CI1779"/>
          <cell r="CJ1779"/>
          <cell r="CK1779"/>
          <cell r="CL1779"/>
          <cell r="CM1779"/>
          <cell r="CN1779"/>
          <cell r="CO1779"/>
        </row>
        <row r="1780">
          <cell r="B1780">
            <v>2624</v>
          </cell>
          <cell r="C1780">
            <v>1776</v>
          </cell>
          <cell r="D1780"/>
          <cell r="E1780"/>
          <cell r="F1780"/>
          <cell r="G1780">
            <v>800122807012</v>
          </cell>
          <cell r="H1780" t="str">
            <v>นาย</v>
          </cell>
          <cell r="I1780" t="str">
            <v>อนุพงค์</v>
          </cell>
          <cell r="J1780" t="str">
            <v>ต่อมคำ</v>
          </cell>
          <cell r="K1780" t="str">
            <v>1-5099-01445-08-0</v>
          </cell>
          <cell r="L1780" t="str">
            <v>บิ๊กซี หางดง</v>
          </cell>
          <cell r="M1780" t="str">
            <v>เชียงใหม่ 3</v>
          </cell>
          <cell r="N1780">
            <v>8</v>
          </cell>
          <cell r="O1780"/>
          <cell r="P1780"/>
          <cell r="Q1780"/>
          <cell r="R1780"/>
          <cell r="S1780" t="str">
            <v>แขวงเชียงใหม่</v>
          </cell>
          <cell r="T1780" t="str">
            <v>ผบE326</v>
          </cell>
          <cell r="U1780">
            <v>2566</v>
          </cell>
          <cell r="V1780" t="str">
            <v>ผบE2299</v>
          </cell>
          <cell r="W1780">
            <v>2566</v>
          </cell>
          <cell r="X1780">
            <v>24</v>
          </cell>
          <cell r="Y1780">
            <v>4</v>
          </cell>
          <cell r="Z1780">
            <v>2566</v>
          </cell>
          <cell r="AA1780"/>
          <cell r="AB1780"/>
          <cell r="AC1780"/>
          <cell r="AD1780"/>
          <cell r="AE1780"/>
          <cell r="AF1780"/>
          <cell r="AG1780"/>
          <cell r="AH1780"/>
          <cell r="AI1780"/>
          <cell r="AJ1780"/>
          <cell r="AK1780"/>
          <cell r="AL1780"/>
          <cell r="AM1780"/>
          <cell r="AN1780"/>
          <cell r="AO1780"/>
          <cell r="AP1780"/>
          <cell r="AQ1780"/>
          <cell r="AR1780"/>
          <cell r="AS1780"/>
          <cell r="AT1780"/>
          <cell r="AU1780"/>
          <cell r="AV1780"/>
          <cell r="AW1780"/>
          <cell r="AX1780"/>
          <cell r="AY1780"/>
          <cell r="AZ1780"/>
          <cell r="BA1780"/>
          <cell r="BB1780"/>
          <cell r="BC1780"/>
          <cell r="BD1780"/>
          <cell r="BE1780"/>
          <cell r="BF1780"/>
          <cell r="BG1780"/>
          <cell r="BH1780"/>
          <cell r="BI1780"/>
          <cell r="BJ1780"/>
          <cell r="BK1780"/>
          <cell r="BL1780" t="str">
            <v>นายอนุพงค์ ต่อมคำ</v>
          </cell>
          <cell r="BM1780">
            <v>0</v>
          </cell>
          <cell r="BN1780"/>
          <cell r="BO1780"/>
          <cell r="BP1780"/>
          <cell r="BQ1780"/>
          <cell r="BR1780"/>
          <cell r="BS1780"/>
          <cell r="BT1780"/>
          <cell r="BU1780"/>
          <cell r="BV1780"/>
          <cell r="BW1780"/>
          <cell r="BX1780"/>
          <cell r="BY1780"/>
          <cell r="BZ1780"/>
          <cell r="CA1780"/>
          <cell r="CB1780"/>
          <cell r="CC1780"/>
          <cell r="CD1780"/>
          <cell r="CE1780"/>
          <cell r="CF1780"/>
          <cell r="CG1780"/>
          <cell r="CH1780"/>
          <cell r="CI1780"/>
          <cell r="CJ1780"/>
          <cell r="CK1780"/>
          <cell r="CL1780"/>
          <cell r="CM1780"/>
          <cell r="CN1780"/>
          <cell r="CO1780"/>
        </row>
        <row r="1781">
          <cell r="B1781">
            <v>2625</v>
          </cell>
          <cell r="C1781">
            <v>1777</v>
          </cell>
          <cell r="D1781"/>
          <cell r="E1781"/>
          <cell r="F1781"/>
          <cell r="G1781">
            <v>800122181962</v>
          </cell>
          <cell r="H1781" t="str">
            <v>นาย</v>
          </cell>
          <cell r="I1781" t="str">
            <v>ปราณนต์</v>
          </cell>
          <cell r="J1781" t="str">
            <v>หน่ออินตา</v>
          </cell>
          <cell r="K1781" t="str">
            <v>1-5053-00022-76-8</v>
          </cell>
          <cell r="L1781" t="str">
            <v>บิ๊กซี หางดง</v>
          </cell>
          <cell r="M1781" t="str">
            <v>เชียงใหม่ 3</v>
          </cell>
          <cell r="N1781">
            <v>8</v>
          </cell>
          <cell r="O1781"/>
          <cell r="P1781"/>
          <cell r="Q1781"/>
          <cell r="R1781"/>
          <cell r="S1781" t="str">
            <v>แขวงเชียงใหม่</v>
          </cell>
          <cell r="T1781" t="str">
            <v>ผบE328</v>
          </cell>
          <cell r="U1781">
            <v>2566</v>
          </cell>
          <cell r="V1781" t="str">
            <v>ผบE2331</v>
          </cell>
          <cell r="W1781">
            <v>2566</v>
          </cell>
          <cell r="X1781">
            <v>24</v>
          </cell>
          <cell r="Y1781">
            <v>4</v>
          </cell>
          <cell r="Z1781">
            <v>2566</v>
          </cell>
          <cell r="AA1781"/>
          <cell r="AB1781"/>
          <cell r="AC1781"/>
          <cell r="AD1781"/>
          <cell r="AE1781"/>
          <cell r="AF1781"/>
          <cell r="AG1781"/>
          <cell r="AH1781"/>
          <cell r="AI1781"/>
          <cell r="AJ1781"/>
          <cell r="AK1781"/>
          <cell r="AL1781"/>
          <cell r="AM1781"/>
          <cell r="AN1781"/>
          <cell r="AO1781"/>
          <cell r="AP1781"/>
          <cell r="AQ1781"/>
          <cell r="AR1781"/>
          <cell r="AS1781"/>
          <cell r="AT1781"/>
          <cell r="AU1781"/>
          <cell r="AV1781"/>
          <cell r="AW1781"/>
          <cell r="AX1781"/>
          <cell r="AY1781"/>
          <cell r="AZ1781"/>
          <cell r="BA1781"/>
          <cell r="BB1781"/>
          <cell r="BC1781"/>
          <cell r="BD1781"/>
          <cell r="BE1781"/>
          <cell r="BF1781"/>
          <cell r="BG1781"/>
          <cell r="BH1781"/>
          <cell r="BI1781"/>
          <cell r="BJ1781"/>
          <cell r="BK1781"/>
          <cell r="BL1781" t="str">
            <v>นายปราณนต์ หน่ออินตา</v>
          </cell>
          <cell r="BM1781">
            <v>0</v>
          </cell>
          <cell r="BN1781"/>
          <cell r="BO1781"/>
          <cell r="BP1781"/>
          <cell r="BQ1781"/>
          <cell r="BR1781"/>
          <cell r="BS1781"/>
          <cell r="BT1781"/>
          <cell r="BU1781"/>
          <cell r="BV1781"/>
          <cell r="BW1781"/>
          <cell r="BX1781"/>
          <cell r="BY1781"/>
          <cell r="BZ1781"/>
          <cell r="CA1781"/>
          <cell r="CB1781"/>
          <cell r="CC1781"/>
          <cell r="CD1781"/>
          <cell r="CE1781"/>
          <cell r="CF1781"/>
          <cell r="CG1781"/>
          <cell r="CH1781"/>
          <cell r="CI1781"/>
          <cell r="CJ1781"/>
          <cell r="CK1781"/>
          <cell r="CL1781"/>
          <cell r="CM1781"/>
          <cell r="CN1781"/>
          <cell r="CO1781"/>
        </row>
        <row r="1782">
          <cell r="B1782">
            <v>2626</v>
          </cell>
          <cell r="C1782">
            <v>1778</v>
          </cell>
          <cell r="D1782"/>
          <cell r="E1782"/>
          <cell r="F1782"/>
          <cell r="G1782">
            <v>800123043641</v>
          </cell>
          <cell r="H1782" t="str">
            <v>นางสาว</v>
          </cell>
          <cell r="I1782" t="str">
            <v>นงเยาว์</v>
          </cell>
          <cell r="J1782" t="str">
            <v>โพธานารักษ์</v>
          </cell>
          <cell r="K1782" t="str">
            <v>3-5001-00189-25-3</v>
          </cell>
          <cell r="L1782" t="str">
            <v>บิ๊กซี หางดง</v>
          </cell>
          <cell r="M1782" t="str">
            <v>เชียงใหม่ 3</v>
          </cell>
          <cell r="N1782">
            <v>8</v>
          </cell>
          <cell r="O1782"/>
          <cell r="P1782"/>
          <cell r="Q1782"/>
          <cell r="R1782"/>
          <cell r="S1782" t="str">
            <v>แขวงเชียงใหม่</v>
          </cell>
          <cell r="T1782" t="str">
            <v>ผบE383</v>
          </cell>
          <cell r="U1782">
            <v>2566</v>
          </cell>
          <cell r="V1782" t="str">
            <v>ผบE2280</v>
          </cell>
          <cell r="W1782">
            <v>2566</v>
          </cell>
          <cell r="X1782"/>
          <cell r="Y1782"/>
          <cell r="Z1782"/>
          <cell r="AA1782">
            <v>24</v>
          </cell>
          <cell r="AB1782">
            <v>4</v>
          </cell>
          <cell r="AC1782">
            <v>2566</v>
          </cell>
          <cell r="AD1782"/>
          <cell r="AE1782"/>
          <cell r="AF1782"/>
          <cell r="AG1782"/>
          <cell r="AH1782"/>
          <cell r="AI1782"/>
          <cell r="AJ1782"/>
          <cell r="AK1782"/>
          <cell r="AL1782"/>
          <cell r="AM1782"/>
          <cell r="AN1782"/>
          <cell r="AO1782"/>
          <cell r="AP1782"/>
          <cell r="AQ1782"/>
          <cell r="AR1782"/>
          <cell r="AS1782"/>
          <cell r="AT1782"/>
          <cell r="AU1782"/>
          <cell r="AV1782"/>
          <cell r="AW1782"/>
          <cell r="AX1782"/>
          <cell r="AY1782"/>
          <cell r="AZ1782"/>
          <cell r="BA1782"/>
          <cell r="BB1782"/>
          <cell r="BC1782"/>
          <cell r="BD1782"/>
          <cell r="BE1782"/>
          <cell r="BF1782"/>
          <cell r="BG1782"/>
          <cell r="BH1782"/>
          <cell r="BI1782"/>
          <cell r="BJ1782"/>
          <cell r="BK1782"/>
          <cell r="BL1782" t="str">
            <v>นางสาวนงเยาว์ โพธานารักษ์</v>
          </cell>
          <cell r="BM1782">
            <v>0</v>
          </cell>
          <cell r="BN1782"/>
          <cell r="BO1782"/>
          <cell r="BP1782"/>
          <cell r="BQ1782"/>
          <cell r="BR1782"/>
          <cell r="BS1782"/>
          <cell r="BT1782"/>
          <cell r="BU1782"/>
          <cell r="BV1782"/>
          <cell r="BW1782"/>
          <cell r="BX1782"/>
          <cell r="BY1782"/>
          <cell r="BZ1782"/>
          <cell r="CA1782"/>
          <cell r="CB1782"/>
          <cell r="CC1782"/>
          <cell r="CD1782"/>
          <cell r="CE1782"/>
          <cell r="CF1782"/>
          <cell r="CG1782"/>
          <cell r="CH1782"/>
          <cell r="CI1782"/>
          <cell r="CJ1782"/>
          <cell r="CK1782"/>
          <cell r="CL1782"/>
          <cell r="CM1782"/>
          <cell r="CN1782"/>
          <cell r="CO1782"/>
        </row>
        <row r="1783">
          <cell r="B1783">
            <v>2627</v>
          </cell>
          <cell r="C1783">
            <v>1779</v>
          </cell>
          <cell r="D1783"/>
          <cell r="E1783"/>
          <cell r="F1783"/>
          <cell r="G1783">
            <v>800081828736</v>
          </cell>
          <cell r="H1783" t="str">
            <v>นาย</v>
          </cell>
          <cell r="I1783" t="str">
            <v>สุรวัช</v>
          </cell>
          <cell r="J1783" t="str">
            <v>ฟ้ากุศล</v>
          </cell>
          <cell r="K1783">
            <v>5501801086580</v>
          </cell>
          <cell r="L1783" t="str">
            <v>มีโชคพลาซ่า</v>
          </cell>
          <cell r="M1783" t="str">
            <v>เชียงใหม่ 2</v>
          </cell>
          <cell r="N1783">
            <v>8</v>
          </cell>
          <cell r="O1783"/>
          <cell r="P1783"/>
          <cell r="Q1783"/>
          <cell r="R1783"/>
          <cell r="S1783" t="str">
            <v>จังหวัดฮอด</v>
          </cell>
          <cell r="T1783" t="str">
            <v>ผบE203</v>
          </cell>
          <cell r="U1783">
            <v>2566</v>
          </cell>
          <cell r="V1783" t="str">
            <v>ผบE566</v>
          </cell>
          <cell r="W1783">
            <v>2566</v>
          </cell>
          <cell r="X1783">
            <v>1</v>
          </cell>
          <cell r="Y1783">
            <v>6</v>
          </cell>
          <cell r="Z1783">
            <v>2566</v>
          </cell>
          <cell r="AA1783"/>
          <cell r="AB1783"/>
          <cell r="AC1783"/>
          <cell r="AD1783"/>
          <cell r="AE1783"/>
          <cell r="AF1783"/>
          <cell r="AG1783"/>
          <cell r="AH1783"/>
          <cell r="AI1783"/>
          <cell r="AJ1783"/>
          <cell r="AK1783"/>
          <cell r="AL1783"/>
          <cell r="AM1783"/>
          <cell r="AN1783"/>
          <cell r="AO1783"/>
          <cell r="AP1783"/>
          <cell r="AQ1783"/>
          <cell r="AR1783"/>
          <cell r="AS1783"/>
          <cell r="AT1783"/>
          <cell r="AU1783"/>
          <cell r="AV1783"/>
          <cell r="AW1783"/>
          <cell r="AX1783"/>
          <cell r="AY1783"/>
          <cell r="AZ1783"/>
          <cell r="BA1783"/>
          <cell r="BB1783"/>
          <cell r="BC1783"/>
          <cell r="BD1783"/>
          <cell r="BE1783"/>
          <cell r="BF1783"/>
          <cell r="BG1783"/>
          <cell r="BH1783"/>
          <cell r="BI1783"/>
          <cell r="BJ1783"/>
          <cell r="BK1783"/>
          <cell r="BL1783" t="str">
            <v>นายสุรวัช ฟ้ากุศล</v>
          </cell>
          <cell r="BM1783">
            <v>0</v>
          </cell>
          <cell r="BN1783"/>
          <cell r="BO1783"/>
          <cell r="BP1783"/>
          <cell r="BQ1783"/>
          <cell r="BR1783"/>
          <cell r="BS1783"/>
          <cell r="BT1783"/>
          <cell r="BU1783"/>
          <cell r="BV1783"/>
          <cell r="BW1783"/>
          <cell r="BX1783"/>
          <cell r="BY1783"/>
          <cell r="BZ1783"/>
          <cell r="CA1783"/>
          <cell r="CB1783"/>
          <cell r="CC1783"/>
          <cell r="CD1783"/>
          <cell r="CE1783"/>
          <cell r="CF1783"/>
          <cell r="CG1783"/>
          <cell r="CH1783"/>
          <cell r="CI1783"/>
          <cell r="CJ1783"/>
          <cell r="CK1783"/>
          <cell r="CL1783"/>
          <cell r="CM1783"/>
          <cell r="CN1783"/>
          <cell r="CO1783"/>
        </row>
        <row r="1784">
          <cell r="B1784">
            <v>2628</v>
          </cell>
          <cell r="C1784">
            <v>1780</v>
          </cell>
          <cell r="D1784"/>
          <cell r="E1784"/>
          <cell r="F1784"/>
          <cell r="G1784">
            <v>800130282687</v>
          </cell>
          <cell r="H1784" t="str">
            <v>นางสาว</v>
          </cell>
          <cell r="I1784" t="str">
            <v>จุฑามาศ</v>
          </cell>
          <cell r="J1784" t="str">
            <v>แก้วภา</v>
          </cell>
          <cell r="K1784" t="str">
            <v>1-5009-00200-74-3</v>
          </cell>
          <cell r="L1784" t="str">
            <v>ฝาง</v>
          </cell>
          <cell r="M1784" t="str">
            <v>เชียงใหม่ 2</v>
          </cell>
          <cell r="N1784">
            <v>8</v>
          </cell>
          <cell r="O1784"/>
          <cell r="P1784"/>
          <cell r="Q1784"/>
          <cell r="R1784"/>
          <cell r="S1784" t="str">
            <v>จังหวัดฝาง</v>
          </cell>
          <cell r="T1784" t="str">
            <v>ผบE1241</v>
          </cell>
          <cell r="U1784">
            <v>2566</v>
          </cell>
          <cell r="V1784" t="str">
            <v>ผบE1473</v>
          </cell>
          <cell r="W1784">
            <v>2566</v>
          </cell>
          <cell r="X1784"/>
          <cell r="Y1784"/>
          <cell r="Z1784"/>
          <cell r="AA1784">
            <v>28</v>
          </cell>
          <cell r="AB1784">
            <v>11</v>
          </cell>
          <cell r="AC1784">
            <v>2566</v>
          </cell>
          <cell r="AD1784"/>
          <cell r="AE1784"/>
          <cell r="AF1784"/>
          <cell r="AG1784"/>
          <cell r="AH1784"/>
          <cell r="AI1784"/>
          <cell r="AJ1784"/>
          <cell r="AK1784"/>
          <cell r="AL1784"/>
          <cell r="AM1784"/>
          <cell r="AN1784"/>
          <cell r="AO1784"/>
          <cell r="AP1784"/>
          <cell r="AQ1784"/>
          <cell r="AR1784"/>
          <cell r="AS1784"/>
          <cell r="AT1784"/>
          <cell r="AU1784"/>
          <cell r="AV1784"/>
          <cell r="AW1784"/>
          <cell r="AX1784"/>
          <cell r="AY1784"/>
          <cell r="AZ1784"/>
          <cell r="BA1784"/>
          <cell r="BB1784"/>
          <cell r="BC1784"/>
          <cell r="BD1784"/>
          <cell r="BE1784"/>
          <cell r="BF1784"/>
          <cell r="BG1784"/>
          <cell r="BH1784"/>
          <cell r="BI1784"/>
          <cell r="BJ1784"/>
          <cell r="BK1784"/>
          <cell r="BL1784" t="str">
            <v>นางสาวจุฑามาศ แก้วภา</v>
          </cell>
          <cell r="BM1784">
            <v>0</v>
          </cell>
          <cell r="BN1784"/>
          <cell r="BO1784"/>
          <cell r="BP1784"/>
          <cell r="BQ1784"/>
          <cell r="BR1784"/>
          <cell r="BS1784"/>
          <cell r="BT1784"/>
          <cell r="BU1784"/>
          <cell r="BV1784"/>
          <cell r="BW1784"/>
          <cell r="BX1784"/>
          <cell r="BY1784"/>
          <cell r="BZ1784"/>
          <cell r="CA1784"/>
          <cell r="CB1784"/>
          <cell r="CC1784"/>
          <cell r="CD1784"/>
          <cell r="CE1784"/>
          <cell r="CF1784"/>
          <cell r="CG1784"/>
          <cell r="CH1784"/>
          <cell r="CI1784"/>
          <cell r="CJ1784"/>
          <cell r="CK1784"/>
          <cell r="CL1784"/>
          <cell r="CM1784"/>
          <cell r="CN1784"/>
          <cell r="CO1784"/>
        </row>
        <row r="1785">
          <cell r="B1785">
            <v>2629</v>
          </cell>
          <cell r="C1785">
            <v>1781</v>
          </cell>
          <cell r="D1785"/>
          <cell r="E1785"/>
          <cell r="F1785"/>
          <cell r="G1785">
            <v>800070648285</v>
          </cell>
          <cell r="H1785" t="str">
            <v>นาย</v>
          </cell>
          <cell r="I1785" t="str">
            <v>สิงหลกะ</v>
          </cell>
          <cell r="J1785" t="str">
            <v>สืบท้าว</v>
          </cell>
          <cell r="K1785" t="str">
            <v>1 3503 00049 10 8</v>
          </cell>
          <cell r="L1785" t="str">
            <v>ไชยปราการ</v>
          </cell>
          <cell r="M1785" t="str">
            <v>เชียงใหม่ 2</v>
          </cell>
          <cell r="N1785">
            <v>8</v>
          </cell>
          <cell r="O1785"/>
          <cell r="P1785"/>
          <cell r="Q1785"/>
          <cell r="R1785"/>
          <cell r="S1785" t="str">
            <v>แขวงเชียงใหม่</v>
          </cell>
          <cell r="T1785" t="str">
            <v>ผบE55</v>
          </cell>
          <cell r="U1785">
            <v>2566</v>
          </cell>
          <cell r="V1785" t="str">
            <v>ผบE1812</v>
          </cell>
          <cell r="W1785">
            <v>2566</v>
          </cell>
          <cell r="X1785"/>
          <cell r="Y1785"/>
          <cell r="Z1785"/>
          <cell r="AA1785">
            <v>13</v>
          </cell>
          <cell r="AB1785">
            <v>3</v>
          </cell>
          <cell r="AC1785">
            <v>2566</v>
          </cell>
          <cell r="AD1785"/>
          <cell r="AE1785"/>
          <cell r="AF1785"/>
          <cell r="AG1785"/>
          <cell r="AH1785"/>
          <cell r="AI1785"/>
          <cell r="AJ1785"/>
          <cell r="AK1785"/>
          <cell r="AL1785"/>
          <cell r="AM1785"/>
          <cell r="AN1785"/>
          <cell r="AO1785"/>
          <cell r="AP1785"/>
          <cell r="AQ1785"/>
          <cell r="AR1785"/>
          <cell r="AS1785"/>
          <cell r="AT1785"/>
          <cell r="AU1785"/>
          <cell r="AV1785"/>
          <cell r="AW1785"/>
          <cell r="AX1785"/>
          <cell r="AY1785"/>
          <cell r="AZ1785"/>
          <cell r="BA1785"/>
          <cell r="BB1785"/>
          <cell r="BC1785"/>
          <cell r="BD1785"/>
          <cell r="BE1785"/>
          <cell r="BF1785"/>
          <cell r="BG1785"/>
          <cell r="BH1785"/>
          <cell r="BI1785"/>
          <cell r="BJ1785"/>
          <cell r="BK1785"/>
          <cell r="BL1785" t="str">
            <v>นายสิงหลกะ สืบท้าว</v>
          </cell>
          <cell r="BM1785">
            <v>0</v>
          </cell>
          <cell r="BN1785"/>
          <cell r="BO1785"/>
          <cell r="BP1785"/>
          <cell r="BQ1785"/>
          <cell r="BR1785"/>
          <cell r="BS1785"/>
          <cell r="BT1785"/>
          <cell r="BU1785"/>
          <cell r="BV1785"/>
          <cell r="BW1785"/>
          <cell r="BX1785"/>
          <cell r="BY1785"/>
          <cell r="BZ1785"/>
          <cell r="CA1785"/>
          <cell r="CB1785"/>
          <cell r="CC1785"/>
          <cell r="CD1785"/>
          <cell r="CE1785"/>
          <cell r="CF1785"/>
          <cell r="CG1785"/>
          <cell r="CH1785"/>
          <cell r="CI1785"/>
          <cell r="CJ1785"/>
          <cell r="CK1785"/>
          <cell r="CL1785"/>
          <cell r="CM1785"/>
          <cell r="CN1785"/>
          <cell r="CO1785"/>
        </row>
        <row r="1786">
          <cell r="B1786">
            <v>2630</v>
          </cell>
          <cell r="C1786">
            <v>1782</v>
          </cell>
          <cell r="D1786"/>
          <cell r="E1786"/>
          <cell r="F1786"/>
          <cell r="G1786">
            <v>800030283462</v>
          </cell>
          <cell r="H1786" t="str">
            <v>นาง</v>
          </cell>
          <cell r="I1786" t="str">
            <v>พิกุล</v>
          </cell>
          <cell r="J1786" t="str">
            <v>ปวงคำ</v>
          </cell>
          <cell r="K1786" t="str">
            <v>3-5009-00523-71-9</v>
          </cell>
          <cell r="L1786" t="str">
            <v>ฝาง</v>
          </cell>
          <cell r="M1786" t="str">
            <v>เชียงใหม่ 2</v>
          </cell>
          <cell r="N1786">
            <v>8</v>
          </cell>
          <cell r="O1786"/>
          <cell r="P1786"/>
          <cell r="Q1786"/>
          <cell r="R1786"/>
          <cell r="S1786" t="str">
            <v>จังหวัดฮอด</v>
          </cell>
          <cell r="T1786" t="str">
            <v>ผบ.603</v>
          </cell>
          <cell r="U1786">
            <v>2557</v>
          </cell>
          <cell r="V1786" t="str">
            <v>ผบE721</v>
          </cell>
          <cell r="W1786">
            <v>2567</v>
          </cell>
          <cell r="X1786"/>
          <cell r="Y1786"/>
          <cell r="Z1786"/>
          <cell r="AA1786">
            <v>7</v>
          </cell>
          <cell r="AB1786">
            <v>10</v>
          </cell>
          <cell r="AC1786">
            <v>2557</v>
          </cell>
          <cell r="AD1786"/>
          <cell r="AE1786"/>
          <cell r="AF1786"/>
          <cell r="AG1786"/>
          <cell r="AH1786"/>
          <cell r="AI1786"/>
          <cell r="AJ1786"/>
          <cell r="AK1786"/>
          <cell r="AL1786"/>
          <cell r="AM1786"/>
          <cell r="AN1786"/>
          <cell r="AO1786"/>
          <cell r="AP1786"/>
          <cell r="AQ1786"/>
          <cell r="AR1786"/>
          <cell r="AS1786"/>
          <cell r="AT1786"/>
          <cell r="AU1786"/>
          <cell r="AV1786"/>
          <cell r="AW1786"/>
          <cell r="AX1786"/>
          <cell r="AY1786"/>
          <cell r="AZ1786"/>
          <cell r="BA1786"/>
          <cell r="BB1786"/>
          <cell r="BC1786"/>
          <cell r="BD1786"/>
          <cell r="BE1786"/>
          <cell r="BF1786"/>
          <cell r="BG1786"/>
          <cell r="BH1786"/>
          <cell r="BI1786"/>
          <cell r="BJ1786"/>
          <cell r="BK1786"/>
          <cell r="BL1786" t="str">
            <v>นางพิกุล ปวงคำ</v>
          </cell>
          <cell r="BM1786">
            <v>0</v>
          </cell>
          <cell r="BN1786"/>
          <cell r="BO1786"/>
          <cell r="BP1786"/>
          <cell r="BQ1786"/>
          <cell r="BR1786"/>
          <cell r="BS1786"/>
          <cell r="BT1786"/>
          <cell r="BU1786"/>
          <cell r="BV1786"/>
          <cell r="BW1786"/>
          <cell r="BX1786"/>
          <cell r="BY1786"/>
          <cell r="BZ1786"/>
          <cell r="CA1786"/>
          <cell r="CB1786"/>
          <cell r="CC1786"/>
          <cell r="CD1786"/>
          <cell r="CE1786"/>
          <cell r="CF1786"/>
          <cell r="CG1786"/>
          <cell r="CH1786"/>
          <cell r="CI1786"/>
          <cell r="CJ1786"/>
          <cell r="CK1786"/>
          <cell r="CL1786"/>
          <cell r="CM1786"/>
          <cell r="CN1786"/>
          <cell r="CO1786"/>
        </row>
        <row r="1787">
          <cell r="B1787">
            <v>2631</v>
          </cell>
          <cell r="C1787">
            <v>1783</v>
          </cell>
          <cell r="D1787"/>
          <cell r="E1787"/>
          <cell r="F1787"/>
          <cell r="G1787">
            <v>800120934800</v>
          </cell>
          <cell r="H1787" t="str">
            <v>นางสาว</v>
          </cell>
          <cell r="I1787" t="str">
            <v>สาระภี</v>
          </cell>
          <cell r="J1787" t="str">
            <v>สีสมหรือยะตุ้ย</v>
          </cell>
          <cell r="K1787">
            <v>1529900979226</v>
          </cell>
          <cell r="L1787" t="str">
            <v>เซ็นทรัล แอร์พอร์ต พลาซ่า เชียงใหม่</v>
          </cell>
          <cell r="M1787" t="str">
            <v>เชียงใหม่ 1</v>
          </cell>
          <cell r="N1787">
            <v>8</v>
          </cell>
          <cell r="O1787"/>
          <cell r="P1787"/>
          <cell r="Q1787"/>
          <cell r="R1787"/>
          <cell r="S1787" t="str">
            <v>แขวงเชียงใหม่</v>
          </cell>
          <cell r="T1787" t="str">
            <v>ผบE5356</v>
          </cell>
          <cell r="U1787">
            <v>2565</v>
          </cell>
          <cell r="V1787" t="str">
            <v>ผบE8585</v>
          </cell>
          <cell r="W1787">
            <v>2565</v>
          </cell>
          <cell r="X1787">
            <v>29</v>
          </cell>
          <cell r="Y1787">
            <v>11</v>
          </cell>
          <cell r="Z1787">
            <v>2565</v>
          </cell>
          <cell r="AA1787"/>
          <cell r="AB1787"/>
          <cell r="AC1787"/>
          <cell r="AD1787"/>
          <cell r="AE1787"/>
          <cell r="AF1787"/>
          <cell r="AG1787"/>
          <cell r="AH1787"/>
          <cell r="AI1787"/>
          <cell r="AJ1787"/>
          <cell r="AK1787"/>
          <cell r="AL1787"/>
          <cell r="AM1787"/>
          <cell r="AN1787"/>
          <cell r="AO1787"/>
          <cell r="AP1787"/>
          <cell r="AQ1787"/>
          <cell r="AR1787"/>
          <cell r="AS1787"/>
          <cell r="AT1787"/>
          <cell r="AU1787"/>
          <cell r="AV1787"/>
          <cell r="AW1787"/>
          <cell r="AX1787"/>
          <cell r="AY1787"/>
          <cell r="AZ1787"/>
          <cell r="BA1787"/>
          <cell r="BB1787"/>
          <cell r="BC1787"/>
          <cell r="BD1787"/>
          <cell r="BE1787"/>
          <cell r="BF1787"/>
          <cell r="BG1787"/>
          <cell r="BH1787"/>
          <cell r="BI1787"/>
          <cell r="BJ1787"/>
          <cell r="BK1787"/>
          <cell r="BL1787" t="str">
            <v>นางสาวสาระภี สีสมหรือยะตุ้ย</v>
          </cell>
          <cell r="BM1787">
            <v>0</v>
          </cell>
          <cell r="BN1787"/>
          <cell r="BO1787"/>
          <cell r="BP1787"/>
          <cell r="BQ1787"/>
          <cell r="BR1787"/>
          <cell r="BS1787"/>
          <cell r="BT1787"/>
          <cell r="BU1787"/>
          <cell r="BV1787"/>
          <cell r="BW1787"/>
          <cell r="BX1787"/>
          <cell r="BY1787"/>
          <cell r="BZ1787"/>
          <cell r="CA1787"/>
          <cell r="CB1787"/>
          <cell r="CC1787"/>
          <cell r="CD1787"/>
          <cell r="CE1787"/>
          <cell r="CF1787"/>
          <cell r="CG1787"/>
          <cell r="CH1787"/>
          <cell r="CI1787"/>
          <cell r="CJ1787"/>
          <cell r="CK1787"/>
          <cell r="CL1787"/>
          <cell r="CM1787"/>
          <cell r="CN1787"/>
          <cell r="CO1787"/>
        </row>
        <row r="1788">
          <cell r="B1788">
            <v>2632</v>
          </cell>
          <cell r="C1788">
            <v>1784</v>
          </cell>
          <cell r="D1788"/>
          <cell r="E1788"/>
          <cell r="F1788"/>
          <cell r="G1788">
            <v>800121336070</v>
          </cell>
          <cell r="H1788" t="str">
            <v>นาย</v>
          </cell>
          <cell r="I1788" t="str">
            <v>พรมงคล</v>
          </cell>
          <cell r="J1788" t="str">
            <v>ตาแก้ว</v>
          </cell>
          <cell r="K1788">
            <v>1509901713581</v>
          </cell>
          <cell r="L1788" t="str">
            <v>เซ็นทรัล แอร์พอร์ต พลาซ่า เชียงใหม่</v>
          </cell>
          <cell r="M1788" t="str">
            <v>เชียงใหม่ 1</v>
          </cell>
          <cell r="N1788">
            <v>8</v>
          </cell>
          <cell r="O1788"/>
          <cell r="P1788"/>
          <cell r="Q1788"/>
          <cell r="R1788"/>
          <cell r="S1788" t="str">
            <v>แขวงเชียงใหม่</v>
          </cell>
          <cell r="T1788" t="str">
            <v>ผบE5353</v>
          </cell>
          <cell r="U1788">
            <v>2565</v>
          </cell>
          <cell r="V1788" t="str">
            <v>ผบE311</v>
          </cell>
          <cell r="W1788">
            <v>2566</v>
          </cell>
          <cell r="X1788">
            <v>23</v>
          </cell>
          <cell r="Y1788">
            <v>1</v>
          </cell>
          <cell r="Z1788">
            <v>2566</v>
          </cell>
          <cell r="AA1788"/>
          <cell r="AB1788"/>
          <cell r="AC1788"/>
          <cell r="AD1788"/>
          <cell r="AE1788"/>
          <cell r="AF1788"/>
          <cell r="AG1788"/>
          <cell r="AH1788"/>
          <cell r="AI1788"/>
          <cell r="AJ1788"/>
          <cell r="AK1788"/>
          <cell r="AL1788"/>
          <cell r="AM1788"/>
          <cell r="AN1788"/>
          <cell r="AO1788"/>
          <cell r="AP1788"/>
          <cell r="AQ1788"/>
          <cell r="AR1788"/>
          <cell r="AS1788"/>
          <cell r="AT1788"/>
          <cell r="AU1788"/>
          <cell r="AV1788"/>
          <cell r="AW1788"/>
          <cell r="AX1788"/>
          <cell r="AY1788"/>
          <cell r="AZ1788"/>
          <cell r="BA1788"/>
          <cell r="BB1788"/>
          <cell r="BC1788"/>
          <cell r="BD1788"/>
          <cell r="BE1788"/>
          <cell r="BF1788"/>
          <cell r="BG1788"/>
          <cell r="BH1788"/>
          <cell r="BI1788"/>
          <cell r="BJ1788"/>
          <cell r="BK1788"/>
          <cell r="BL1788" t="str">
            <v>นายพรมงคล ตาแก้ว</v>
          </cell>
          <cell r="BM1788">
            <v>0</v>
          </cell>
          <cell r="BN1788"/>
          <cell r="BO1788"/>
          <cell r="BP1788"/>
          <cell r="BQ1788"/>
          <cell r="BR1788"/>
          <cell r="BS1788"/>
          <cell r="BT1788"/>
          <cell r="BU1788"/>
          <cell r="BV1788"/>
          <cell r="BW1788"/>
          <cell r="BX1788"/>
          <cell r="BY1788"/>
          <cell r="BZ1788"/>
          <cell r="CA1788"/>
          <cell r="CB1788"/>
          <cell r="CC1788"/>
          <cell r="CD1788"/>
          <cell r="CE1788"/>
          <cell r="CF1788"/>
          <cell r="CG1788"/>
          <cell r="CH1788"/>
          <cell r="CI1788"/>
          <cell r="CJ1788"/>
          <cell r="CK1788"/>
          <cell r="CL1788"/>
          <cell r="CM1788"/>
          <cell r="CN1788"/>
          <cell r="CO1788"/>
        </row>
        <row r="1789">
          <cell r="B1789">
            <v>2633</v>
          </cell>
          <cell r="C1789">
            <v>1785</v>
          </cell>
          <cell r="D1789"/>
          <cell r="E1789"/>
          <cell r="F1789"/>
          <cell r="G1789">
            <v>800013237402</v>
          </cell>
          <cell r="H1789" t="str">
            <v>นางสาว</v>
          </cell>
          <cell r="I1789" t="str">
            <v>นันทิยา</v>
          </cell>
          <cell r="J1789" t="str">
            <v>นวฐิติกุล</v>
          </cell>
          <cell r="K1789" t="str">
            <v>3-5701-01673-34-5</v>
          </cell>
          <cell r="L1789" t="str">
            <v>ท่าแพ</v>
          </cell>
          <cell r="M1789" t="str">
            <v>เชียงใหม่ 1</v>
          </cell>
          <cell r="N1789">
            <v>8</v>
          </cell>
          <cell r="O1789"/>
          <cell r="P1789"/>
          <cell r="Q1789"/>
          <cell r="R1789"/>
          <cell r="S1789" t="str">
            <v>จังหวัดเชียงใหม่</v>
          </cell>
          <cell r="T1789" t="str">
            <v>ผบ1244</v>
          </cell>
          <cell r="U1789">
            <v>2561</v>
          </cell>
          <cell r="V1789" t="str">
            <v>ผบ1730</v>
          </cell>
          <cell r="W1789">
            <v>2561</v>
          </cell>
          <cell r="X1789"/>
          <cell r="Y1789"/>
          <cell r="Z1789"/>
          <cell r="AA1789">
            <v>26</v>
          </cell>
          <cell r="AB1789">
            <v>7</v>
          </cell>
          <cell r="AC1789">
            <v>2561</v>
          </cell>
          <cell r="AD1789"/>
          <cell r="AE1789"/>
          <cell r="AF1789"/>
          <cell r="AG1789"/>
          <cell r="AH1789"/>
          <cell r="AI1789"/>
          <cell r="AJ1789"/>
          <cell r="AK1789"/>
          <cell r="AL1789"/>
          <cell r="AM1789"/>
          <cell r="AN1789"/>
          <cell r="AO1789"/>
          <cell r="AP1789"/>
          <cell r="AQ1789"/>
          <cell r="AR1789"/>
          <cell r="AS1789"/>
          <cell r="AT1789"/>
          <cell r="AU1789"/>
          <cell r="AV1789"/>
          <cell r="AW1789"/>
          <cell r="AX1789"/>
          <cell r="AY1789"/>
          <cell r="AZ1789"/>
          <cell r="BA1789"/>
          <cell r="BB1789"/>
          <cell r="BC1789"/>
          <cell r="BD1789"/>
          <cell r="BE1789"/>
          <cell r="BF1789"/>
          <cell r="BG1789"/>
          <cell r="BH1789"/>
          <cell r="BI1789"/>
          <cell r="BJ1789"/>
          <cell r="BK1789"/>
          <cell r="BL1789" t="str">
            <v>นางสาวนันทิยา นวฐิติกุล</v>
          </cell>
          <cell r="BM1789">
            <v>0</v>
          </cell>
          <cell r="BN1789"/>
          <cell r="BO1789"/>
          <cell r="BP1789"/>
          <cell r="BQ1789"/>
          <cell r="BR1789"/>
          <cell r="BS1789"/>
          <cell r="BT1789"/>
          <cell r="BU1789"/>
          <cell r="BV1789"/>
          <cell r="BW1789"/>
          <cell r="BX1789"/>
          <cell r="BY1789"/>
          <cell r="BZ1789"/>
          <cell r="CA1789"/>
          <cell r="CB1789"/>
          <cell r="CC1789"/>
          <cell r="CD1789"/>
          <cell r="CE1789"/>
          <cell r="CF1789"/>
          <cell r="CG1789"/>
          <cell r="CH1789"/>
          <cell r="CI1789"/>
          <cell r="CJ1789"/>
          <cell r="CK1789"/>
          <cell r="CL1789"/>
          <cell r="CM1789"/>
          <cell r="CN1789"/>
          <cell r="CO1789"/>
        </row>
        <row r="1790">
          <cell r="B1790">
            <v>2634</v>
          </cell>
          <cell r="C1790">
            <v>1786</v>
          </cell>
          <cell r="D1790"/>
          <cell r="E1790"/>
          <cell r="F1790"/>
          <cell r="G1790">
            <v>800038185768</v>
          </cell>
          <cell r="H1790" t="str">
            <v>นาย</v>
          </cell>
          <cell r="I1790" t="str">
            <v>ณัฐวัฒน์</v>
          </cell>
          <cell r="J1790" t="str">
            <v>วรเมธากร</v>
          </cell>
          <cell r="K1790" t="str">
            <v>1-5099-00538-23-8</v>
          </cell>
          <cell r="L1790" t="str">
            <v>ท่าแพ</v>
          </cell>
          <cell r="M1790" t="str">
            <v>เชียงใหม่ 1</v>
          </cell>
          <cell r="N1790">
            <v>8</v>
          </cell>
          <cell r="O1790"/>
          <cell r="P1790"/>
          <cell r="Q1790"/>
          <cell r="R1790"/>
          <cell r="S1790" t="str">
            <v>แขวงเชียงใหม่</v>
          </cell>
          <cell r="T1790" t="str">
            <v>ผบ.4830</v>
          </cell>
          <cell r="U1790">
            <v>2562</v>
          </cell>
          <cell r="V1790" t="str">
            <v>ผบ.4990</v>
          </cell>
          <cell r="W1790">
            <v>2562</v>
          </cell>
          <cell r="X1790"/>
          <cell r="Y1790"/>
          <cell r="Z1790"/>
          <cell r="AA1790">
            <v>16</v>
          </cell>
          <cell r="AB1790">
            <v>6</v>
          </cell>
          <cell r="AC1790">
            <v>2562</v>
          </cell>
          <cell r="AD1790"/>
          <cell r="AE1790"/>
          <cell r="AF1790"/>
          <cell r="AG1790"/>
          <cell r="AH1790"/>
          <cell r="AI1790"/>
          <cell r="AJ1790"/>
          <cell r="AK1790"/>
          <cell r="AL1790"/>
          <cell r="AM1790"/>
          <cell r="AN1790"/>
          <cell r="AO1790"/>
          <cell r="AP1790"/>
          <cell r="AQ1790"/>
          <cell r="AR1790"/>
          <cell r="AS1790"/>
          <cell r="AT1790"/>
          <cell r="AU1790"/>
          <cell r="AV1790"/>
          <cell r="AW1790"/>
          <cell r="AX1790"/>
          <cell r="AY1790"/>
          <cell r="AZ1790"/>
          <cell r="BA1790"/>
          <cell r="BB1790"/>
          <cell r="BC1790"/>
          <cell r="BD1790"/>
          <cell r="BE1790"/>
          <cell r="BF1790"/>
          <cell r="BG1790"/>
          <cell r="BH1790"/>
          <cell r="BI1790"/>
          <cell r="BJ1790"/>
          <cell r="BK1790"/>
          <cell r="BL1790" t="str">
            <v>นายณัฐวัฒน์ วรเมธากร</v>
          </cell>
          <cell r="BM1790">
            <v>0</v>
          </cell>
          <cell r="BN1790"/>
          <cell r="BO1790"/>
          <cell r="BP1790"/>
          <cell r="BQ1790"/>
          <cell r="BR1790"/>
          <cell r="BS1790"/>
          <cell r="BT1790"/>
          <cell r="BU1790"/>
          <cell r="BV1790"/>
          <cell r="BW1790"/>
          <cell r="BX1790"/>
          <cell r="BY1790"/>
          <cell r="BZ1790"/>
          <cell r="CA1790"/>
          <cell r="CB1790"/>
          <cell r="CC1790"/>
          <cell r="CD1790"/>
          <cell r="CE1790"/>
          <cell r="CF1790"/>
          <cell r="CG1790"/>
          <cell r="CH1790"/>
          <cell r="CI1790"/>
          <cell r="CJ1790"/>
          <cell r="CK1790"/>
          <cell r="CL1790"/>
          <cell r="CM1790"/>
          <cell r="CN1790"/>
          <cell r="CO1790"/>
        </row>
        <row r="1791">
          <cell r="B1791">
            <v>2635</v>
          </cell>
          <cell r="C1791">
            <v>1787</v>
          </cell>
          <cell r="D1791"/>
          <cell r="E1791"/>
          <cell r="F1791"/>
          <cell r="G1791">
            <v>800052127449</v>
          </cell>
          <cell r="H1791" t="str">
            <v>นาย</v>
          </cell>
          <cell r="I1791" t="str">
            <v>ดาวชัย</v>
          </cell>
          <cell r="J1791" t="str">
            <v>สุกันทา</v>
          </cell>
          <cell r="K1791" t="str">
            <v>3-5019-00289-70-9</v>
          </cell>
          <cell r="L1791" t="str">
            <v>สารภี</v>
          </cell>
          <cell r="M1791" t="str">
            <v>เชียงใหม่ 3</v>
          </cell>
          <cell r="N1791">
            <v>8</v>
          </cell>
          <cell r="O1791" t="str">
            <v>สินเชื่อธนาคารประชาชน</v>
          </cell>
          <cell r="P1791" t="str">
            <v>1.บุคคลค้ำประกัน</v>
          </cell>
          <cell r="Q1791"/>
          <cell r="R1791"/>
          <cell r="S1791" t="str">
            <v>แขวงเชียงใหม่</v>
          </cell>
          <cell r="T1791" t="str">
            <v>ผบE9605</v>
          </cell>
          <cell r="U1791">
            <v>2566</v>
          </cell>
          <cell r="V1791" t="str">
            <v>ผบE10980</v>
          </cell>
          <cell r="W1791">
            <v>2566</v>
          </cell>
          <cell r="X1791"/>
          <cell r="Y1791"/>
          <cell r="Z1791"/>
          <cell r="AA1791">
            <v>17</v>
          </cell>
          <cell r="AB1791">
            <v>11</v>
          </cell>
          <cell r="AC1791">
            <v>2566</v>
          </cell>
          <cell r="AD1791"/>
          <cell r="AE1791"/>
          <cell r="AF1791"/>
          <cell r="AG1791"/>
          <cell r="AH1791"/>
          <cell r="AI1791"/>
          <cell r="AJ1791"/>
          <cell r="AK1791"/>
          <cell r="AL1791"/>
          <cell r="AM1791"/>
          <cell r="AN1791"/>
          <cell r="AO1791"/>
          <cell r="AP1791"/>
          <cell r="AQ1791"/>
          <cell r="AR1791"/>
          <cell r="AS1791"/>
          <cell r="AT1791"/>
          <cell r="AU1791"/>
          <cell r="AV1791"/>
          <cell r="AW1791"/>
          <cell r="AX1791"/>
          <cell r="AY1791"/>
          <cell r="AZ1791"/>
          <cell r="BA1791"/>
          <cell r="BB1791"/>
          <cell r="BC1791"/>
          <cell r="BD1791"/>
          <cell r="BE1791"/>
          <cell r="BF1791"/>
          <cell r="BG1791"/>
          <cell r="BH1791"/>
          <cell r="BI1791"/>
          <cell r="BJ1791"/>
          <cell r="BK1791"/>
          <cell r="BL1791" t="str">
            <v>นายดาวชัย สุกันทา</v>
          </cell>
          <cell r="BM1791">
            <v>888166010339</v>
          </cell>
          <cell r="BN1791"/>
          <cell r="BO1791"/>
          <cell r="BP1791"/>
          <cell r="BQ1791"/>
          <cell r="BR1791"/>
          <cell r="BS1791"/>
          <cell r="BT1791"/>
          <cell r="BU1791"/>
          <cell r="BV1791"/>
          <cell r="BW1791"/>
          <cell r="BX1791"/>
          <cell r="BY1791"/>
          <cell r="BZ1791"/>
          <cell r="CA1791"/>
          <cell r="CB1791"/>
          <cell r="CC1791"/>
          <cell r="CD1791"/>
          <cell r="CE1791"/>
          <cell r="CF1791"/>
          <cell r="CG1791"/>
          <cell r="CH1791"/>
          <cell r="CI1791"/>
          <cell r="CJ1791"/>
          <cell r="CK1791"/>
          <cell r="CL1791"/>
          <cell r="CM1791"/>
          <cell r="CN1791"/>
          <cell r="CO1791"/>
        </row>
        <row r="1792">
          <cell r="B1792">
            <v>2636</v>
          </cell>
          <cell r="C1792">
            <v>1788</v>
          </cell>
          <cell r="D1792"/>
          <cell r="E1792"/>
          <cell r="F1792"/>
          <cell r="G1792">
            <v>800087714260</v>
          </cell>
          <cell r="H1792" t="str">
            <v>นาย</v>
          </cell>
          <cell r="I1792" t="str">
            <v>ทีแป</v>
          </cell>
          <cell r="J1792" t="str">
            <v>จารุเมธาวี</v>
          </cell>
          <cell r="K1792" t="str">
            <v>3-5003-00105-99-1</v>
          </cell>
          <cell r="L1792" t="str">
            <v>แม่แจ่ม</v>
          </cell>
          <cell r="M1792" t="str">
            <v>เชียงใหม่ 3</v>
          </cell>
          <cell r="N1792">
            <v>8</v>
          </cell>
          <cell r="O1792"/>
          <cell r="P1792"/>
          <cell r="Q1792"/>
          <cell r="R1792"/>
          <cell r="S1792" t="str">
            <v>จังหวัดฮอด</v>
          </cell>
          <cell r="T1792" t="str">
            <v>ผบE715</v>
          </cell>
          <cell r="U1792">
            <v>2566</v>
          </cell>
          <cell r="V1792" t="str">
            <v>ผบE898</v>
          </cell>
          <cell r="W1792">
            <v>2566</v>
          </cell>
          <cell r="X1792"/>
          <cell r="Y1792"/>
          <cell r="Z1792"/>
          <cell r="AA1792"/>
          <cell r="AB1792"/>
          <cell r="AC1792"/>
          <cell r="AD1792"/>
          <cell r="AE1792"/>
          <cell r="AF1792"/>
          <cell r="AG1792"/>
          <cell r="AH1792"/>
          <cell r="AI1792"/>
          <cell r="AJ1792"/>
          <cell r="AK1792"/>
          <cell r="AL1792"/>
          <cell r="AM1792"/>
          <cell r="AN1792"/>
          <cell r="AO1792"/>
          <cell r="AP1792"/>
          <cell r="AQ1792"/>
          <cell r="AR1792"/>
          <cell r="AS1792"/>
          <cell r="AT1792"/>
          <cell r="AU1792"/>
          <cell r="AV1792"/>
          <cell r="AW1792"/>
          <cell r="AX1792"/>
          <cell r="AY1792"/>
          <cell r="AZ1792"/>
          <cell r="BA1792"/>
          <cell r="BB1792"/>
          <cell r="BC1792"/>
          <cell r="BD1792"/>
          <cell r="BE1792"/>
          <cell r="BF1792"/>
          <cell r="BG1792"/>
          <cell r="BH1792"/>
          <cell r="BI1792"/>
          <cell r="BJ1792"/>
          <cell r="BK1792"/>
          <cell r="BL1792" t="str">
            <v>นายทีแป จารุเมธาวี</v>
          </cell>
          <cell r="BM1792">
            <v>0</v>
          </cell>
          <cell r="BN1792"/>
          <cell r="BO1792"/>
          <cell r="BP1792"/>
          <cell r="BQ1792"/>
          <cell r="BR1792"/>
          <cell r="BS1792"/>
          <cell r="BT1792"/>
          <cell r="BU1792"/>
          <cell r="BV1792"/>
          <cell r="BW1792"/>
          <cell r="BX1792"/>
          <cell r="BY1792"/>
          <cell r="BZ1792"/>
          <cell r="CA1792"/>
          <cell r="CB1792"/>
          <cell r="CC1792"/>
          <cell r="CD1792"/>
          <cell r="CE1792"/>
          <cell r="CF1792"/>
          <cell r="CG1792"/>
          <cell r="CH1792"/>
          <cell r="CI1792"/>
          <cell r="CJ1792"/>
          <cell r="CK1792"/>
          <cell r="CL1792"/>
          <cell r="CM1792"/>
          <cell r="CN1792"/>
          <cell r="CO1792"/>
        </row>
        <row r="1793">
          <cell r="B1793">
            <v>2637</v>
          </cell>
          <cell r="C1793">
            <v>1789</v>
          </cell>
          <cell r="D1793"/>
          <cell r="E1793"/>
          <cell r="F1793"/>
          <cell r="G1793">
            <v>843052005547</v>
          </cell>
          <cell r="H1793" t="str">
            <v>นาย</v>
          </cell>
          <cell r="I1793" t="str">
            <v>สุขคำ</v>
          </cell>
          <cell r="J1793" t="str">
            <v>ป๊อกแก้ว</v>
          </cell>
          <cell r="K1793" t="str">
            <v>3 5011 00244 34 4</v>
          </cell>
          <cell r="L1793" t="str">
            <v>หนองหอย</v>
          </cell>
          <cell r="M1793" t="str">
            <v>เชียงใหม่ 1</v>
          </cell>
          <cell r="N1793">
            <v>8</v>
          </cell>
          <cell r="O1793"/>
          <cell r="P1793"/>
          <cell r="Q1793"/>
          <cell r="R1793"/>
          <cell r="S1793" t="str">
            <v>จังหวัดเชียงใหม่</v>
          </cell>
          <cell r="T1793" t="str">
            <v>ผบE1518</v>
          </cell>
          <cell r="U1793">
            <v>2566</v>
          </cell>
          <cell r="V1793" t="str">
            <v>ผบE1902</v>
          </cell>
          <cell r="W1793">
            <v>2566</v>
          </cell>
          <cell r="X1793">
            <v>16</v>
          </cell>
          <cell r="Y1793">
            <v>10</v>
          </cell>
          <cell r="Z1793">
            <v>2566</v>
          </cell>
          <cell r="AA1793"/>
          <cell r="AB1793"/>
          <cell r="AC1793"/>
          <cell r="AD1793"/>
          <cell r="AE1793"/>
          <cell r="AF1793"/>
          <cell r="AG1793"/>
          <cell r="AH1793"/>
          <cell r="AI1793"/>
          <cell r="AJ1793"/>
          <cell r="AK1793"/>
          <cell r="AL1793"/>
          <cell r="AM1793"/>
          <cell r="AN1793"/>
          <cell r="AO1793"/>
          <cell r="AP1793"/>
          <cell r="AQ1793"/>
          <cell r="AR1793"/>
          <cell r="AS1793"/>
          <cell r="AT1793"/>
          <cell r="AU1793"/>
          <cell r="AV1793"/>
          <cell r="AW1793"/>
          <cell r="AX1793"/>
          <cell r="AY1793"/>
          <cell r="AZ1793"/>
          <cell r="BA1793"/>
          <cell r="BB1793"/>
          <cell r="BC1793"/>
          <cell r="BD1793"/>
          <cell r="BE1793"/>
          <cell r="BF1793"/>
          <cell r="BG1793"/>
          <cell r="BH1793"/>
          <cell r="BI1793"/>
          <cell r="BJ1793"/>
          <cell r="BK1793"/>
          <cell r="BL1793" t="str">
            <v>นายสุขคำ ป๊อกแก้ว</v>
          </cell>
          <cell r="BM1793">
            <v>0</v>
          </cell>
          <cell r="BN1793"/>
          <cell r="BO1793"/>
          <cell r="BP1793"/>
          <cell r="BQ1793"/>
          <cell r="BR1793"/>
          <cell r="BS1793"/>
          <cell r="BT1793"/>
          <cell r="BU1793"/>
          <cell r="BV1793"/>
          <cell r="BW1793"/>
          <cell r="BX1793"/>
          <cell r="BY1793"/>
          <cell r="BZ1793"/>
          <cell r="CA1793"/>
          <cell r="CB1793"/>
          <cell r="CC1793"/>
          <cell r="CD1793"/>
          <cell r="CE1793"/>
          <cell r="CF1793"/>
          <cell r="CG1793"/>
          <cell r="CH1793"/>
          <cell r="CI1793"/>
          <cell r="CJ1793"/>
          <cell r="CK1793"/>
          <cell r="CL1793"/>
          <cell r="CM1793"/>
          <cell r="CN1793"/>
          <cell r="CO1793"/>
        </row>
        <row r="1794">
          <cell r="B1794">
            <v>2638</v>
          </cell>
          <cell r="C1794">
            <v>1790</v>
          </cell>
          <cell r="D1794"/>
          <cell r="E1794"/>
          <cell r="F1794"/>
          <cell r="G1794">
            <v>800087714468</v>
          </cell>
          <cell r="H1794" t="str">
            <v>นาย</v>
          </cell>
          <cell r="I1794" t="str">
            <v>ยุทรพัทธ์</v>
          </cell>
          <cell r="J1794" t="str">
            <v>พรพชรเดช</v>
          </cell>
          <cell r="K1794" t="str">
            <v>2-5003-00016-64-8</v>
          </cell>
          <cell r="L1794" t="str">
            <v>แม่แจ่ม</v>
          </cell>
          <cell r="M1794" t="str">
            <v>เชียงใหม่ 3</v>
          </cell>
          <cell r="N1794">
            <v>8</v>
          </cell>
          <cell r="O1794"/>
          <cell r="P1794"/>
          <cell r="Q1794"/>
          <cell r="R1794"/>
          <cell r="S1794" t="str">
            <v>จังหวัดฮอด</v>
          </cell>
          <cell r="T1794" t="str">
            <v>ผบE707</v>
          </cell>
          <cell r="U1794">
            <v>2566</v>
          </cell>
          <cell r="V1794" t="str">
            <v>ผบE897</v>
          </cell>
          <cell r="W1794">
            <v>2566</v>
          </cell>
          <cell r="X1794">
            <v>26</v>
          </cell>
          <cell r="Y1794">
            <v>7</v>
          </cell>
          <cell r="Z1794">
            <v>2566</v>
          </cell>
          <cell r="AA1794"/>
          <cell r="AB1794"/>
          <cell r="AC1794"/>
          <cell r="AD1794"/>
          <cell r="AE1794"/>
          <cell r="AF1794"/>
          <cell r="AG1794"/>
          <cell r="AH1794"/>
          <cell r="AI1794"/>
          <cell r="AJ1794"/>
          <cell r="AK1794"/>
          <cell r="AL1794"/>
          <cell r="AM1794"/>
          <cell r="AN1794"/>
          <cell r="AO1794"/>
          <cell r="AP1794"/>
          <cell r="AQ1794"/>
          <cell r="AR1794"/>
          <cell r="AS1794"/>
          <cell r="AT1794"/>
          <cell r="AU1794"/>
          <cell r="AV1794"/>
          <cell r="AW1794"/>
          <cell r="AX1794"/>
          <cell r="AY1794"/>
          <cell r="AZ1794"/>
          <cell r="BA1794"/>
          <cell r="BB1794"/>
          <cell r="BC1794"/>
          <cell r="BD1794"/>
          <cell r="BE1794"/>
          <cell r="BF1794"/>
          <cell r="BG1794"/>
          <cell r="BH1794"/>
          <cell r="BI1794"/>
          <cell r="BJ1794"/>
          <cell r="BK1794"/>
          <cell r="BL1794" t="str">
            <v>นายยุทรพัทธ์ พรพชรเดช</v>
          </cell>
          <cell r="BM1794">
            <v>0</v>
          </cell>
          <cell r="BN1794"/>
          <cell r="BO1794"/>
          <cell r="BP1794"/>
          <cell r="BQ1794"/>
          <cell r="BR1794"/>
          <cell r="BS1794"/>
          <cell r="BT1794"/>
          <cell r="BU1794"/>
          <cell r="BV1794"/>
          <cell r="BW1794"/>
          <cell r="BX1794"/>
          <cell r="BY1794"/>
          <cell r="BZ1794"/>
          <cell r="CA1794"/>
          <cell r="CB1794"/>
          <cell r="CC1794"/>
          <cell r="CD1794"/>
          <cell r="CE1794"/>
          <cell r="CF1794"/>
          <cell r="CG1794"/>
          <cell r="CH1794"/>
          <cell r="CI1794"/>
          <cell r="CJ1794"/>
          <cell r="CK1794"/>
          <cell r="CL1794"/>
          <cell r="CM1794"/>
          <cell r="CN1794"/>
          <cell r="CO1794"/>
        </row>
        <row r="1795">
          <cell r="B1795">
            <v>2639</v>
          </cell>
          <cell r="C1795">
            <v>1791</v>
          </cell>
          <cell r="D1795"/>
          <cell r="E1795"/>
          <cell r="F1795"/>
          <cell r="G1795">
            <v>800068913345</v>
          </cell>
          <cell r="H1795" t="str">
            <v>นางสาว</v>
          </cell>
          <cell r="I1795" t="str">
            <v>ชุลีมาส</v>
          </cell>
          <cell r="J1795" t="str">
            <v>บุญเทียม</v>
          </cell>
          <cell r="K1795" t="str">
            <v>1-5003-00016-88-7</v>
          </cell>
          <cell r="L1795" t="str">
            <v>แม่แจ่ม</v>
          </cell>
          <cell r="M1795" t="str">
            <v>เชียงใหม่ 3</v>
          </cell>
          <cell r="N1795">
            <v>8</v>
          </cell>
          <cell r="O1795"/>
          <cell r="P1795"/>
          <cell r="Q1795"/>
          <cell r="R1795"/>
          <cell r="S1795" t="str">
            <v>จังหวัดฮอด</v>
          </cell>
          <cell r="T1795" t="str">
            <v>ผบE720</v>
          </cell>
          <cell r="U1795">
            <v>2566</v>
          </cell>
          <cell r="V1795" t="str">
            <v>ผบE904</v>
          </cell>
          <cell r="W1795">
            <v>2566</v>
          </cell>
          <cell r="X1795">
            <v>26</v>
          </cell>
          <cell r="Y1795">
            <v>7</v>
          </cell>
          <cell r="Z1795">
            <v>2566</v>
          </cell>
          <cell r="AA1795"/>
          <cell r="AB1795"/>
          <cell r="AC1795"/>
          <cell r="AD1795"/>
          <cell r="AE1795"/>
          <cell r="AF1795"/>
          <cell r="AG1795"/>
          <cell r="AH1795"/>
          <cell r="AI1795"/>
          <cell r="AJ1795"/>
          <cell r="AK1795"/>
          <cell r="AL1795"/>
          <cell r="AM1795"/>
          <cell r="AN1795"/>
          <cell r="AO1795"/>
          <cell r="AP1795"/>
          <cell r="AQ1795"/>
          <cell r="AR1795"/>
          <cell r="AS1795"/>
          <cell r="AT1795"/>
          <cell r="AU1795"/>
          <cell r="AV1795"/>
          <cell r="AW1795"/>
          <cell r="AX1795"/>
          <cell r="AY1795"/>
          <cell r="AZ1795"/>
          <cell r="BA1795"/>
          <cell r="BB1795"/>
          <cell r="BC1795"/>
          <cell r="BD1795"/>
          <cell r="BE1795"/>
          <cell r="BF1795"/>
          <cell r="BG1795"/>
          <cell r="BH1795"/>
          <cell r="BI1795"/>
          <cell r="BJ1795"/>
          <cell r="BK1795"/>
          <cell r="BL1795" t="str">
            <v>นางสาวชุลีมาส บุญเทียม</v>
          </cell>
          <cell r="BM1795">
            <v>0</v>
          </cell>
          <cell r="BN1795"/>
          <cell r="BO1795"/>
          <cell r="BP1795"/>
          <cell r="BQ1795"/>
          <cell r="BR1795"/>
          <cell r="BS1795"/>
          <cell r="BT1795"/>
          <cell r="BU1795"/>
          <cell r="BV1795"/>
          <cell r="BW1795"/>
          <cell r="BX1795"/>
          <cell r="BY1795"/>
          <cell r="BZ1795"/>
          <cell r="CA1795"/>
          <cell r="CB1795"/>
          <cell r="CC1795"/>
          <cell r="CD1795"/>
          <cell r="CE1795"/>
          <cell r="CF1795"/>
          <cell r="CG1795"/>
          <cell r="CH1795"/>
          <cell r="CI1795"/>
          <cell r="CJ1795"/>
          <cell r="CK1795"/>
          <cell r="CL1795"/>
          <cell r="CM1795"/>
          <cell r="CN1795"/>
          <cell r="CO1795"/>
        </row>
        <row r="1796">
          <cell r="B1796">
            <v>2640</v>
          </cell>
          <cell r="C1796">
            <v>1792</v>
          </cell>
          <cell r="D1796"/>
          <cell r="E1796"/>
          <cell r="F1796"/>
          <cell r="G1796">
            <v>800058546105</v>
          </cell>
          <cell r="H1796" t="str">
            <v>นาย</v>
          </cell>
          <cell r="I1796" t="str">
            <v>ณัฐวุฒิ</v>
          </cell>
          <cell r="J1796" t="str">
            <v>สุนันตา</v>
          </cell>
          <cell r="K1796" t="str">
            <v>1-5003-00106-49-5</v>
          </cell>
          <cell r="L1796" t="str">
            <v>แม่แจ่ม</v>
          </cell>
          <cell r="M1796" t="str">
            <v>เชียงใหม่ 3</v>
          </cell>
          <cell r="N1796">
            <v>8</v>
          </cell>
          <cell r="O1796"/>
          <cell r="P1796"/>
          <cell r="Q1796"/>
          <cell r="R1796"/>
          <cell r="S1796" t="str">
            <v>แขวงเชียงใหม่</v>
          </cell>
          <cell r="T1796" t="str">
            <v>ผบE6890</v>
          </cell>
          <cell r="U1796">
            <v>2566</v>
          </cell>
          <cell r="V1796" t="str">
            <v>ผบE11045</v>
          </cell>
          <cell r="W1796">
            <v>2566</v>
          </cell>
          <cell r="X1796">
            <v>20</v>
          </cell>
          <cell r="Y1796">
            <v>11</v>
          </cell>
          <cell r="Z1796">
            <v>2566</v>
          </cell>
          <cell r="AA1796"/>
          <cell r="AB1796"/>
          <cell r="AC1796"/>
          <cell r="AD1796"/>
          <cell r="AE1796"/>
          <cell r="AF1796"/>
          <cell r="AG1796"/>
          <cell r="AH1796"/>
          <cell r="AI1796"/>
          <cell r="AJ1796"/>
          <cell r="AK1796"/>
          <cell r="AL1796"/>
          <cell r="AM1796"/>
          <cell r="AN1796"/>
          <cell r="AO1796"/>
          <cell r="AP1796"/>
          <cell r="AQ1796"/>
          <cell r="AR1796"/>
          <cell r="AS1796"/>
          <cell r="AT1796"/>
          <cell r="AU1796"/>
          <cell r="AV1796"/>
          <cell r="AW1796"/>
          <cell r="AX1796"/>
          <cell r="AY1796"/>
          <cell r="AZ1796"/>
          <cell r="BA1796"/>
          <cell r="BB1796"/>
          <cell r="BC1796"/>
          <cell r="BD1796"/>
          <cell r="BE1796"/>
          <cell r="BF1796"/>
          <cell r="BG1796"/>
          <cell r="BH1796"/>
          <cell r="BI1796"/>
          <cell r="BJ1796"/>
          <cell r="BK1796"/>
          <cell r="BL1796" t="str">
            <v>นายณัฐวุฒิ สุนันตา</v>
          </cell>
          <cell r="BM1796">
            <v>0</v>
          </cell>
          <cell r="BN1796"/>
          <cell r="BO1796"/>
          <cell r="BP1796"/>
          <cell r="BQ1796"/>
          <cell r="BR1796"/>
          <cell r="BS1796"/>
          <cell r="BT1796"/>
          <cell r="BU1796"/>
          <cell r="BV1796"/>
          <cell r="BW1796"/>
          <cell r="BX1796"/>
          <cell r="BY1796"/>
          <cell r="BZ1796"/>
          <cell r="CA1796"/>
          <cell r="CB1796"/>
          <cell r="CC1796"/>
          <cell r="CD1796"/>
          <cell r="CE1796"/>
          <cell r="CF1796"/>
          <cell r="CG1796"/>
          <cell r="CH1796"/>
          <cell r="CI1796"/>
          <cell r="CJ1796"/>
          <cell r="CK1796"/>
          <cell r="CL1796"/>
          <cell r="CM1796"/>
          <cell r="CN1796"/>
          <cell r="CO1796"/>
        </row>
        <row r="1797">
          <cell r="B1797">
            <v>2641</v>
          </cell>
          <cell r="C1797">
            <v>1793</v>
          </cell>
          <cell r="D1797"/>
          <cell r="E1797"/>
          <cell r="F1797"/>
          <cell r="G1797">
            <v>800074624860</v>
          </cell>
          <cell r="H1797" t="str">
            <v>นาย</v>
          </cell>
          <cell r="I1797" t="str">
            <v>สุทัศน์</v>
          </cell>
          <cell r="J1797" t="str">
            <v>ยงศักดิ์วัฒน์</v>
          </cell>
          <cell r="K1797" t="str">
            <v>3-5003-00383-34-7</v>
          </cell>
          <cell r="L1797" t="str">
            <v>แม่แจ่ม</v>
          </cell>
          <cell r="M1797" t="str">
            <v>เชียงใหม่ 3</v>
          </cell>
          <cell r="N1797">
            <v>8</v>
          </cell>
          <cell r="O1797"/>
          <cell r="P1797"/>
          <cell r="Q1797"/>
          <cell r="R1797"/>
          <cell r="S1797" t="str">
            <v>จังหวัดฮอด</v>
          </cell>
          <cell r="T1797" t="str">
            <v>ผบE710</v>
          </cell>
          <cell r="U1797">
            <v>2566</v>
          </cell>
          <cell r="V1797" t="str">
            <v>ผบE901</v>
          </cell>
          <cell r="W1797">
            <v>2566</v>
          </cell>
          <cell r="X1797">
            <v>26</v>
          </cell>
          <cell r="Y1797">
            <v>7</v>
          </cell>
          <cell r="Z1797">
            <v>2566</v>
          </cell>
          <cell r="AA1797"/>
          <cell r="AB1797"/>
          <cell r="AC1797"/>
          <cell r="AD1797"/>
          <cell r="AE1797"/>
          <cell r="AF1797"/>
          <cell r="AG1797"/>
          <cell r="AH1797"/>
          <cell r="AI1797"/>
          <cell r="AJ1797"/>
          <cell r="AK1797"/>
          <cell r="AL1797"/>
          <cell r="AM1797"/>
          <cell r="AN1797"/>
          <cell r="AO1797"/>
          <cell r="AP1797"/>
          <cell r="AQ1797"/>
          <cell r="AR1797"/>
          <cell r="AS1797"/>
          <cell r="AT1797"/>
          <cell r="AU1797"/>
          <cell r="AV1797"/>
          <cell r="AW1797"/>
          <cell r="AX1797"/>
          <cell r="AY1797"/>
          <cell r="AZ1797"/>
          <cell r="BA1797"/>
          <cell r="BB1797"/>
          <cell r="BC1797"/>
          <cell r="BD1797"/>
          <cell r="BE1797"/>
          <cell r="BF1797"/>
          <cell r="BG1797"/>
          <cell r="BH1797"/>
          <cell r="BI1797"/>
          <cell r="BJ1797"/>
          <cell r="BK1797"/>
          <cell r="BL1797" t="str">
            <v>นายสุทัศน์ ยงศักดิ์วัฒน์</v>
          </cell>
          <cell r="BM1797">
            <v>0</v>
          </cell>
          <cell r="BN1797"/>
          <cell r="BO1797"/>
          <cell r="BP1797"/>
          <cell r="BQ1797"/>
          <cell r="BR1797"/>
          <cell r="BS1797"/>
          <cell r="BT1797"/>
          <cell r="BU1797"/>
          <cell r="BV1797"/>
          <cell r="BW1797"/>
          <cell r="BX1797"/>
          <cell r="BY1797"/>
          <cell r="BZ1797"/>
          <cell r="CA1797"/>
          <cell r="CB1797"/>
          <cell r="CC1797"/>
          <cell r="CD1797"/>
          <cell r="CE1797"/>
          <cell r="CF1797"/>
          <cell r="CG1797"/>
          <cell r="CH1797"/>
          <cell r="CI1797"/>
          <cell r="CJ1797"/>
          <cell r="CK1797"/>
          <cell r="CL1797"/>
          <cell r="CM1797"/>
          <cell r="CN1797"/>
          <cell r="CO1797"/>
        </row>
        <row r="1798">
          <cell r="B1798">
            <v>2642</v>
          </cell>
          <cell r="C1798">
            <v>1794</v>
          </cell>
          <cell r="D1798"/>
          <cell r="E1798"/>
          <cell r="F1798"/>
          <cell r="G1798">
            <v>800041303580</v>
          </cell>
          <cell r="H1798" t="str">
            <v>นางสาว</v>
          </cell>
          <cell r="I1798" t="str">
            <v>จันทร์</v>
          </cell>
          <cell r="J1798" t="str">
            <v>เป็งติ๊บ</v>
          </cell>
          <cell r="K1798" t="str">
            <v>3-5017-00199-03-0</v>
          </cell>
          <cell r="L1798" t="str">
            <v>ดอยเต่า</v>
          </cell>
          <cell r="M1798" t="str">
            <v>เชียงใหม่ 3</v>
          </cell>
          <cell r="N1798">
            <v>8</v>
          </cell>
          <cell r="O1798"/>
          <cell r="P1798"/>
          <cell r="Q1798"/>
          <cell r="R1798"/>
          <cell r="S1798" t="str">
            <v>จังหวัดฮอด</v>
          </cell>
          <cell r="T1798" t="str">
            <v>ผบE719</v>
          </cell>
          <cell r="U1798">
            <v>2566</v>
          </cell>
          <cell r="V1798" t="str">
            <v>ผบE899</v>
          </cell>
          <cell r="W1798">
            <v>2566</v>
          </cell>
          <cell r="X1798">
            <v>26</v>
          </cell>
          <cell r="Y1798">
            <v>7</v>
          </cell>
          <cell r="Z1798">
            <v>2566</v>
          </cell>
          <cell r="AA1798"/>
          <cell r="AB1798"/>
          <cell r="AC1798"/>
          <cell r="AD1798"/>
          <cell r="AE1798"/>
          <cell r="AF1798"/>
          <cell r="AG1798"/>
          <cell r="AH1798"/>
          <cell r="AI1798"/>
          <cell r="AJ1798"/>
          <cell r="AK1798"/>
          <cell r="AL1798"/>
          <cell r="AM1798"/>
          <cell r="AN1798"/>
          <cell r="AO1798"/>
          <cell r="AP1798"/>
          <cell r="AQ1798"/>
          <cell r="AR1798"/>
          <cell r="AS1798"/>
          <cell r="AT1798"/>
          <cell r="AU1798"/>
          <cell r="AV1798"/>
          <cell r="AW1798"/>
          <cell r="AX1798"/>
          <cell r="AY1798"/>
          <cell r="AZ1798"/>
          <cell r="BA1798"/>
          <cell r="BB1798"/>
          <cell r="BC1798"/>
          <cell r="BD1798"/>
          <cell r="BE1798"/>
          <cell r="BF1798"/>
          <cell r="BG1798"/>
          <cell r="BH1798"/>
          <cell r="BI1798"/>
          <cell r="BJ1798"/>
          <cell r="BK1798"/>
          <cell r="BL1798" t="str">
            <v>นางสาวจันทร์ เป็งติ๊บ</v>
          </cell>
          <cell r="BM1798">
            <v>0</v>
          </cell>
          <cell r="BN1798"/>
          <cell r="BO1798"/>
          <cell r="BP1798"/>
          <cell r="BQ1798"/>
          <cell r="BR1798"/>
          <cell r="BS1798"/>
          <cell r="BT1798"/>
          <cell r="BU1798"/>
          <cell r="BV1798"/>
          <cell r="BW1798"/>
          <cell r="BX1798"/>
          <cell r="BY1798"/>
          <cell r="BZ1798"/>
          <cell r="CA1798"/>
          <cell r="CB1798"/>
          <cell r="CC1798"/>
          <cell r="CD1798"/>
          <cell r="CE1798"/>
          <cell r="CF1798"/>
          <cell r="CG1798"/>
          <cell r="CH1798"/>
          <cell r="CI1798"/>
          <cell r="CJ1798"/>
          <cell r="CK1798"/>
          <cell r="CL1798"/>
          <cell r="CM1798"/>
          <cell r="CN1798"/>
          <cell r="CO1798"/>
        </row>
        <row r="1799">
          <cell r="B1799">
            <v>2643</v>
          </cell>
          <cell r="C1799">
            <v>1795</v>
          </cell>
          <cell r="D1799"/>
          <cell r="E1799"/>
          <cell r="F1799"/>
          <cell r="G1799">
            <v>800040741202</v>
          </cell>
          <cell r="H1799" t="str">
            <v>นางสาว</v>
          </cell>
          <cell r="I1799" t="str">
            <v>นันทัชพร</v>
          </cell>
          <cell r="J1799" t="str">
            <v>ไหวยะ</v>
          </cell>
          <cell r="K1799" t="str">
            <v>1-5017-00007-64-9</v>
          </cell>
          <cell r="L1799" t="str">
            <v>ดอยเต่า</v>
          </cell>
          <cell r="M1799" t="str">
            <v>เชียงใหม่ 3</v>
          </cell>
          <cell r="N1799">
            <v>8</v>
          </cell>
          <cell r="O1799" t="str">
            <v>สินเชื่อพัฒนาองค์กรชุมชน (รายบุคคล)</v>
          </cell>
          <cell r="P1799" t="str">
            <v>1.บุคคลค้ำประกัน</v>
          </cell>
          <cell r="Q1799"/>
          <cell r="R1799"/>
          <cell r="S1799" t="str">
            <v>จังหวัดฮอด</v>
          </cell>
          <cell r="T1799" t="str">
            <v>ผบE712</v>
          </cell>
          <cell r="U1799">
            <v>2566</v>
          </cell>
          <cell r="V1799" t="str">
            <v>ผบE902</v>
          </cell>
          <cell r="W1799">
            <v>2566</v>
          </cell>
          <cell r="X1799">
            <v>26</v>
          </cell>
          <cell r="Y1799">
            <v>7</v>
          </cell>
          <cell r="Z1799">
            <v>2566</v>
          </cell>
          <cell r="AA1799"/>
          <cell r="AB1799"/>
          <cell r="AC1799"/>
          <cell r="AD1799"/>
          <cell r="AE1799"/>
          <cell r="AF1799"/>
          <cell r="AG1799"/>
          <cell r="AH1799"/>
          <cell r="AI1799"/>
          <cell r="AJ1799"/>
          <cell r="AK1799"/>
          <cell r="AL1799"/>
          <cell r="AM1799"/>
          <cell r="AN1799"/>
          <cell r="AO1799"/>
          <cell r="AP1799"/>
          <cell r="AQ1799"/>
          <cell r="AR1799"/>
          <cell r="AS1799"/>
          <cell r="AT1799"/>
          <cell r="AU1799"/>
          <cell r="AV1799"/>
          <cell r="AW1799"/>
          <cell r="AX1799"/>
          <cell r="AY1799"/>
          <cell r="AZ1799"/>
          <cell r="BA1799"/>
          <cell r="BB1799"/>
          <cell r="BC1799"/>
          <cell r="BD1799"/>
          <cell r="BE1799"/>
          <cell r="BF1799"/>
          <cell r="BG1799"/>
          <cell r="BH1799"/>
          <cell r="BI1799"/>
          <cell r="BJ1799"/>
          <cell r="BK1799"/>
          <cell r="BL1799" t="str">
            <v>นางสาวนันทัชพร ไหวยะ</v>
          </cell>
          <cell r="BM1799">
            <v>0</v>
          </cell>
          <cell r="BN1799"/>
          <cell r="BO1799"/>
          <cell r="BP1799"/>
          <cell r="BQ1799"/>
          <cell r="BR1799"/>
          <cell r="BS1799"/>
          <cell r="BT1799"/>
          <cell r="BU1799"/>
          <cell r="BV1799"/>
          <cell r="BW1799"/>
          <cell r="BX1799"/>
          <cell r="BY1799"/>
          <cell r="BZ1799"/>
          <cell r="CA1799"/>
          <cell r="CB1799"/>
          <cell r="CC1799"/>
          <cell r="CD1799"/>
          <cell r="CE1799"/>
          <cell r="CF1799"/>
          <cell r="CG1799"/>
          <cell r="CH1799"/>
          <cell r="CI1799"/>
          <cell r="CJ1799"/>
          <cell r="CK1799"/>
          <cell r="CL1799"/>
          <cell r="CM1799"/>
          <cell r="CN1799"/>
          <cell r="CO1799"/>
        </row>
        <row r="1800">
          <cell r="B1800">
            <v>2644</v>
          </cell>
          <cell r="C1800">
            <v>1796</v>
          </cell>
          <cell r="D1800"/>
          <cell r="E1800"/>
          <cell r="F1800"/>
          <cell r="G1800">
            <v>800018455710</v>
          </cell>
          <cell r="H1800" t="str">
            <v>นาย</v>
          </cell>
          <cell r="I1800" t="str">
            <v>สุวิวัตร</v>
          </cell>
          <cell r="J1800" t="str">
            <v>พุทธา</v>
          </cell>
          <cell r="K1800" t="str">
            <v>3-3411-00744-93-4</v>
          </cell>
          <cell r="L1800" t="str">
            <v>ดอยเต่า</v>
          </cell>
          <cell r="M1800" t="str">
            <v>เชียงใหม่ 3</v>
          </cell>
          <cell r="N1800">
            <v>8</v>
          </cell>
          <cell r="O1800" t="str">
            <v>สินเชื่อพัฒนาองค์กรชุมชน</v>
          </cell>
          <cell r="P1800" t="str">
            <v>1.บุคคลค้ำประกัน</v>
          </cell>
          <cell r="Q1800"/>
          <cell r="R1800"/>
          <cell r="S1800" t="str">
            <v>จังหวัดฮอด</v>
          </cell>
          <cell r="T1800" t="str">
            <v>ผบE856</v>
          </cell>
          <cell r="U1800">
            <v>2566</v>
          </cell>
          <cell r="V1800" t="str">
            <v>ผบE1101</v>
          </cell>
          <cell r="W1800">
            <v>2566</v>
          </cell>
          <cell r="X1800">
            <v>18</v>
          </cell>
          <cell r="Y1800">
            <v>9</v>
          </cell>
          <cell r="Z1800">
            <v>2566</v>
          </cell>
          <cell r="AA1800"/>
          <cell r="AB1800"/>
          <cell r="AC1800"/>
          <cell r="AD1800"/>
          <cell r="AE1800"/>
          <cell r="AF1800"/>
          <cell r="AG1800"/>
          <cell r="AH1800"/>
          <cell r="AI1800"/>
          <cell r="AJ1800"/>
          <cell r="AK1800"/>
          <cell r="AL1800"/>
          <cell r="AM1800"/>
          <cell r="AN1800"/>
          <cell r="AO1800"/>
          <cell r="AP1800"/>
          <cell r="AQ1800"/>
          <cell r="AR1800"/>
          <cell r="AS1800"/>
          <cell r="AT1800"/>
          <cell r="AU1800"/>
          <cell r="AV1800"/>
          <cell r="AW1800"/>
          <cell r="AX1800"/>
          <cell r="AY1800"/>
          <cell r="AZ1800"/>
          <cell r="BA1800"/>
          <cell r="BB1800"/>
          <cell r="BC1800"/>
          <cell r="BD1800"/>
          <cell r="BE1800"/>
          <cell r="BF1800"/>
          <cell r="BG1800"/>
          <cell r="BH1800"/>
          <cell r="BI1800"/>
          <cell r="BJ1800"/>
          <cell r="BK1800"/>
          <cell r="BL1800" t="str">
            <v>นายสุวิวัตร พุทธา</v>
          </cell>
          <cell r="BM1800">
            <v>0</v>
          </cell>
          <cell r="BN1800"/>
          <cell r="BO1800"/>
          <cell r="BP1800"/>
          <cell r="BQ1800"/>
          <cell r="BR1800"/>
          <cell r="BS1800"/>
          <cell r="BT1800"/>
          <cell r="BU1800"/>
          <cell r="BV1800"/>
          <cell r="BW1800"/>
          <cell r="BX1800"/>
          <cell r="BY1800"/>
          <cell r="BZ1800"/>
          <cell r="CA1800"/>
          <cell r="CB1800"/>
          <cell r="CC1800"/>
          <cell r="CD1800"/>
          <cell r="CE1800"/>
          <cell r="CF1800"/>
          <cell r="CG1800"/>
          <cell r="CH1800"/>
          <cell r="CI1800"/>
          <cell r="CJ1800"/>
          <cell r="CK1800"/>
          <cell r="CL1800"/>
          <cell r="CM1800"/>
          <cell r="CN1800"/>
          <cell r="CO1800"/>
        </row>
        <row r="1801">
          <cell r="B1801">
            <v>2645</v>
          </cell>
          <cell r="C1801">
            <v>1797</v>
          </cell>
          <cell r="D1801"/>
          <cell r="E1801"/>
          <cell r="F1801"/>
          <cell r="G1801">
            <v>800058779797</v>
          </cell>
          <cell r="H1801" t="str">
            <v>นาง</v>
          </cell>
          <cell r="I1801" t="str">
            <v>ธารารัตน์</v>
          </cell>
          <cell r="J1801" t="str">
            <v>ดีคำ</v>
          </cell>
          <cell r="K1801" t="str">
            <v>3-5017-00097-51-2</v>
          </cell>
          <cell r="L1801" t="str">
            <v>ดอยเต่า</v>
          </cell>
          <cell r="M1801" t="str">
            <v>เชียงใหม่ 3</v>
          </cell>
          <cell r="N1801">
            <v>8</v>
          </cell>
          <cell r="O1801"/>
          <cell r="P1801"/>
          <cell r="Q1801"/>
          <cell r="R1801"/>
          <cell r="S1801" t="str">
            <v>จังหวัดฮอด</v>
          </cell>
          <cell r="T1801" t="str">
            <v>ผบE718</v>
          </cell>
          <cell r="U1801">
            <v>2566</v>
          </cell>
          <cell r="V1801" t="str">
            <v>ผบE903</v>
          </cell>
          <cell r="W1801">
            <v>2566</v>
          </cell>
          <cell r="X1801">
            <v>26</v>
          </cell>
          <cell r="Y1801">
            <v>7</v>
          </cell>
          <cell r="Z1801">
            <v>2566</v>
          </cell>
          <cell r="AA1801"/>
          <cell r="AB1801"/>
          <cell r="AC1801"/>
          <cell r="AD1801"/>
          <cell r="AE1801"/>
          <cell r="AF1801"/>
          <cell r="AG1801"/>
          <cell r="AH1801"/>
          <cell r="AI1801"/>
          <cell r="AJ1801"/>
          <cell r="AK1801"/>
          <cell r="AL1801"/>
          <cell r="AM1801"/>
          <cell r="AN1801"/>
          <cell r="AO1801"/>
          <cell r="AP1801"/>
          <cell r="AQ1801"/>
          <cell r="AR1801"/>
          <cell r="AS1801"/>
          <cell r="AT1801"/>
          <cell r="AU1801"/>
          <cell r="AV1801"/>
          <cell r="AW1801"/>
          <cell r="AX1801"/>
          <cell r="AY1801"/>
          <cell r="AZ1801"/>
          <cell r="BA1801"/>
          <cell r="BB1801"/>
          <cell r="BC1801"/>
          <cell r="BD1801"/>
          <cell r="BE1801"/>
          <cell r="BF1801"/>
          <cell r="BG1801"/>
          <cell r="BH1801"/>
          <cell r="BI1801"/>
          <cell r="BJ1801"/>
          <cell r="BK1801"/>
          <cell r="BL1801" t="str">
            <v>นางธารารัตน์ ดีคำ</v>
          </cell>
          <cell r="BM1801">
            <v>0</v>
          </cell>
          <cell r="BN1801"/>
          <cell r="BO1801"/>
          <cell r="BP1801"/>
          <cell r="BQ1801"/>
          <cell r="BR1801"/>
          <cell r="BS1801"/>
          <cell r="BT1801"/>
          <cell r="BU1801"/>
          <cell r="BV1801"/>
          <cell r="BW1801"/>
          <cell r="BX1801"/>
          <cell r="BY1801"/>
          <cell r="BZ1801"/>
          <cell r="CA1801"/>
          <cell r="CB1801"/>
          <cell r="CC1801"/>
          <cell r="CD1801"/>
          <cell r="CE1801"/>
          <cell r="CF1801"/>
          <cell r="CG1801"/>
          <cell r="CH1801"/>
          <cell r="CI1801"/>
          <cell r="CJ1801"/>
          <cell r="CK1801"/>
          <cell r="CL1801"/>
          <cell r="CM1801"/>
          <cell r="CN1801"/>
          <cell r="CO1801"/>
        </row>
        <row r="1802">
          <cell r="B1802">
            <v>2646</v>
          </cell>
          <cell r="C1802">
            <v>1798</v>
          </cell>
          <cell r="D1802"/>
          <cell r="E1802"/>
          <cell r="F1802"/>
          <cell r="G1802">
            <v>800042065428</v>
          </cell>
          <cell r="H1802" t="str">
            <v>นาง</v>
          </cell>
          <cell r="I1802" t="str">
            <v>คริษฐา</v>
          </cell>
          <cell r="J1802" t="str">
            <v>พัฒนไพรงาม</v>
          </cell>
          <cell r="K1802" t="str">
            <v>1-5003-00053-13-8</v>
          </cell>
          <cell r="L1802" t="str">
            <v>อมก๋อย</v>
          </cell>
          <cell r="M1802" t="str">
            <v>เชียงใหม่ 3</v>
          </cell>
          <cell r="N1802">
            <v>8</v>
          </cell>
          <cell r="O1802"/>
          <cell r="P1802"/>
          <cell r="Q1802"/>
          <cell r="R1802"/>
          <cell r="S1802" t="str">
            <v>แขวงเชียงใหม่</v>
          </cell>
          <cell r="T1802" t="str">
            <v>ผบE6885</v>
          </cell>
          <cell r="U1802">
            <v>2566</v>
          </cell>
          <cell r="V1802" t="str">
            <v>ผบE8677</v>
          </cell>
          <cell r="W1802">
            <v>2566</v>
          </cell>
          <cell r="X1802">
            <v>25</v>
          </cell>
          <cell r="Y1802">
            <v>9</v>
          </cell>
          <cell r="Z1802">
            <v>2566</v>
          </cell>
          <cell r="AA1802"/>
          <cell r="AB1802"/>
          <cell r="AC1802"/>
          <cell r="AD1802"/>
          <cell r="AE1802"/>
          <cell r="AF1802"/>
          <cell r="AG1802"/>
          <cell r="AH1802"/>
          <cell r="AI1802"/>
          <cell r="AJ1802"/>
          <cell r="AK1802"/>
          <cell r="AL1802"/>
          <cell r="AM1802"/>
          <cell r="AN1802"/>
          <cell r="AO1802"/>
          <cell r="AP1802"/>
          <cell r="AQ1802"/>
          <cell r="AR1802"/>
          <cell r="AS1802"/>
          <cell r="AT1802"/>
          <cell r="AU1802"/>
          <cell r="AV1802"/>
          <cell r="AW1802"/>
          <cell r="AX1802"/>
          <cell r="AY1802"/>
          <cell r="AZ1802"/>
          <cell r="BA1802"/>
          <cell r="BB1802"/>
          <cell r="BC1802"/>
          <cell r="BD1802"/>
          <cell r="BE1802"/>
          <cell r="BF1802"/>
          <cell r="BG1802"/>
          <cell r="BH1802"/>
          <cell r="BI1802"/>
          <cell r="BJ1802"/>
          <cell r="BK1802"/>
          <cell r="BL1802" t="str">
            <v>นางคริษฐา พัฒนไพรงาม</v>
          </cell>
          <cell r="BM1802">
            <v>0</v>
          </cell>
          <cell r="BN1802"/>
          <cell r="BO1802"/>
          <cell r="BP1802"/>
          <cell r="BQ1802"/>
          <cell r="BR1802"/>
          <cell r="BS1802"/>
          <cell r="BT1802"/>
          <cell r="BU1802"/>
          <cell r="BV1802"/>
          <cell r="BW1802"/>
          <cell r="BX1802"/>
          <cell r="BY1802"/>
          <cell r="BZ1802"/>
          <cell r="CA1802"/>
          <cell r="CB1802"/>
          <cell r="CC1802"/>
          <cell r="CD1802"/>
          <cell r="CE1802"/>
          <cell r="CF1802"/>
          <cell r="CG1802"/>
          <cell r="CH1802"/>
          <cell r="CI1802"/>
          <cell r="CJ1802"/>
          <cell r="CK1802"/>
          <cell r="CL1802"/>
          <cell r="CM1802"/>
          <cell r="CN1802"/>
          <cell r="CO1802"/>
        </row>
        <row r="1803">
          <cell r="B1803">
            <v>2647</v>
          </cell>
          <cell r="C1803">
            <v>1799</v>
          </cell>
          <cell r="D1803"/>
          <cell r="E1803"/>
          <cell r="F1803"/>
          <cell r="G1803">
            <v>800059596851</v>
          </cell>
          <cell r="H1803" t="str">
            <v>นาย</v>
          </cell>
          <cell r="I1803" t="str">
            <v>บุญมา</v>
          </cell>
          <cell r="J1803" t="str">
            <v>วนาเดชสกุล</v>
          </cell>
          <cell r="K1803" t="str">
            <v>3-5804-00191-94-6</v>
          </cell>
          <cell r="L1803" t="str">
            <v>อมก๋อย</v>
          </cell>
          <cell r="M1803" t="str">
            <v>เชียงใหม่ 3</v>
          </cell>
          <cell r="N1803">
            <v>8</v>
          </cell>
          <cell r="O1803"/>
          <cell r="P1803"/>
          <cell r="Q1803"/>
          <cell r="R1803"/>
          <cell r="S1803" t="str">
            <v>จังหวัดฮอด</v>
          </cell>
          <cell r="T1803" t="str">
            <v>ผบE854</v>
          </cell>
          <cell r="U1803">
            <v>2566</v>
          </cell>
          <cell r="V1803" t="str">
            <v>ผบE1100</v>
          </cell>
          <cell r="W1803">
            <v>2566</v>
          </cell>
          <cell r="X1803">
            <v>18</v>
          </cell>
          <cell r="Y1803">
            <v>9</v>
          </cell>
          <cell r="Z1803">
            <v>2566</v>
          </cell>
          <cell r="AA1803"/>
          <cell r="AB1803"/>
          <cell r="AC1803"/>
          <cell r="AD1803"/>
          <cell r="AE1803"/>
          <cell r="AF1803"/>
          <cell r="AG1803"/>
          <cell r="AH1803"/>
          <cell r="AI1803"/>
          <cell r="AJ1803"/>
          <cell r="AK1803"/>
          <cell r="AL1803"/>
          <cell r="AM1803"/>
          <cell r="AN1803"/>
          <cell r="AO1803"/>
          <cell r="AP1803"/>
          <cell r="AQ1803"/>
          <cell r="AR1803"/>
          <cell r="AS1803"/>
          <cell r="AT1803"/>
          <cell r="AU1803"/>
          <cell r="AV1803"/>
          <cell r="AW1803"/>
          <cell r="AX1803"/>
          <cell r="AY1803"/>
          <cell r="AZ1803"/>
          <cell r="BA1803"/>
          <cell r="BB1803"/>
          <cell r="BC1803"/>
          <cell r="BD1803"/>
          <cell r="BE1803"/>
          <cell r="BF1803"/>
          <cell r="BG1803"/>
          <cell r="BH1803"/>
          <cell r="BI1803"/>
          <cell r="BJ1803"/>
          <cell r="BK1803"/>
          <cell r="BL1803" t="str">
            <v>นายบุญมา วนาเดชสกุล</v>
          </cell>
          <cell r="BM1803">
            <v>0</v>
          </cell>
          <cell r="BN1803"/>
          <cell r="BO1803"/>
          <cell r="BP1803"/>
          <cell r="BQ1803"/>
          <cell r="BR1803"/>
          <cell r="BS1803"/>
          <cell r="BT1803"/>
          <cell r="BU1803"/>
          <cell r="BV1803"/>
          <cell r="BW1803"/>
          <cell r="BX1803"/>
          <cell r="BY1803"/>
          <cell r="BZ1803"/>
          <cell r="CA1803"/>
          <cell r="CB1803"/>
          <cell r="CC1803"/>
          <cell r="CD1803"/>
          <cell r="CE1803"/>
          <cell r="CF1803"/>
          <cell r="CG1803"/>
          <cell r="CH1803"/>
          <cell r="CI1803"/>
          <cell r="CJ1803"/>
          <cell r="CK1803"/>
          <cell r="CL1803"/>
          <cell r="CM1803"/>
          <cell r="CN1803"/>
          <cell r="CO1803"/>
        </row>
        <row r="1804">
          <cell r="B1804">
            <v>2648</v>
          </cell>
          <cell r="C1804">
            <v>1800</v>
          </cell>
          <cell r="D1804"/>
          <cell r="E1804"/>
          <cell r="F1804"/>
          <cell r="G1804">
            <v>800080824785</v>
          </cell>
          <cell r="H1804" t="str">
            <v>นาง</v>
          </cell>
          <cell r="I1804" t="str">
            <v>ธีธิดา</v>
          </cell>
          <cell r="J1804" t="str">
            <v>มาคำ</v>
          </cell>
          <cell r="K1804">
            <v>3501800008112</v>
          </cell>
          <cell r="L1804" t="str">
            <v>อมก๋อย</v>
          </cell>
          <cell r="M1804" t="str">
            <v>เชียงใหม่ 3</v>
          </cell>
          <cell r="N1804">
            <v>8</v>
          </cell>
          <cell r="O1804"/>
          <cell r="P1804"/>
          <cell r="Q1804"/>
          <cell r="R1804"/>
          <cell r="S1804" t="str">
            <v>จังหวัดฮอด</v>
          </cell>
          <cell r="T1804" t="str">
            <v>ผบE800</v>
          </cell>
          <cell r="U1804">
            <v>2565</v>
          </cell>
          <cell r="V1804" t="str">
            <v>ผบE900</v>
          </cell>
          <cell r="W1804">
            <v>2565</v>
          </cell>
          <cell r="X1804">
            <v>22</v>
          </cell>
          <cell r="Y1804">
            <v>11</v>
          </cell>
          <cell r="Z1804">
            <v>2565</v>
          </cell>
          <cell r="AA1804"/>
          <cell r="AB1804"/>
          <cell r="AC1804"/>
          <cell r="AD1804"/>
          <cell r="AE1804"/>
          <cell r="AF1804"/>
          <cell r="AG1804"/>
          <cell r="AH1804"/>
          <cell r="AI1804"/>
          <cell r="AJ1804"/>
          <cell r="AK1804"/>
          <cell r="AL1804"/>
          <cell r="AM1804"/>
          <cell r="AN1804"/>
          <cell r="AO1804"/>
          <cell r="AP1804"/>
          <cell r="AQ1804"/>
          <cell r="AR1804"/>
          <cell r="AS1804"/>
          <cell r="AT1804"/>
          <cell r="AU1804"/>
          <cell r="AV1804"/>
          <cell r="AW1804"/>
          <cell r="AX1804"/>
          <cell r="AY1804"/>
          <cell r="AZ1804"/>
          <cell r="BA1804"/>
          <cell r="BB1804"/>
          <cell r="BC1804"/>
          <cell r="BD1804"/>
          <cell r="BE1804"/>
          <cell r="BF1804"/>
          <cell r="BG1804"/>
          <cell r="BH1804"/>
          <cell r="BI1804"/>
          <cell r="BJ1804"/>
          <cell r="BK1804"/>
          <cell r="BL1804" t="str">
            <v>นางธีธิดา มาคำ</v>
          </cell>
          <cell r="BM1804">
            <v>0</v>
          </cell>
          <cell r="BN1804"/>
          <cell r="BO1804"/>
          <cell r="BP1804"/>
          <cell r="BQ1804"/>
          <cell r="BR1804"/>
          <cell r="BS1804"/>
          <cell r="BT1804"/>
          <cell r="BU1804"/>
          <cell r="BV1804"/>
          <cell r="BW1804"/>
          <cell r="BX1804"/>
          <cell r="BY1804"/>
          <cell r="BZ1804"/>
          <cell r="CA1804"/>
          <cell r="CB1804"/>
          <cell r="CC1804"/>
          <cell r="CD1804"/>
          <cell r="CE1804"/>
          <cell r="CF1804"/>
          <cell r="CG1804"/>
          <cell r="CH1804"/>
          <cell r="CI1804"/>
          <cell r="CJ1804"/>
          <cell r="CK1804"/>
          <cell r="CL1804"/>
          <cell r="CM1804"/>
          <cell r="CN1804"/>
          <cell r="CO1804"/>
        </row>
        <row r="1805">
          <cell r="B1805">
            <v>2649</v>
          </cell>
          <cell r="C1805">
            <v>1801</v>
          </cell>
          <cell r="D1805"/>
          <cell r="E1805"/>
          <cell r="F1805"/>
          <cell r="G1805" t="str">
            <v>821951005494
800143478884</v>
          </cell>
          <cell r="H1805" t="str">
            <v>นาง</v>
          </cell>
          <cell r="I1805" t="str">
            <v>สุนทรี</v>
          </cell>
          <cell r="J1805" t="str">
            <v>พานิชเจริญ</v>
          </cell>
          <cell r="K1805" t="str">
            <v>3-2103-00570-17-4</v>
          </cell>
          <cell r="L1805" t="str">
            <v>สันกำแพง</v>
          </cell>
          <cell r="M1805" t="str">
            <v>เชียงใหม่ 3</v>
          </cell>
          <cell r="N1805">
            <v>8</v>
          </cell>
          <cell r="O1805"/>
          <cell r="P1805"/>
          <cell r="Q1805"/>
          <cell r="R1805"/>
          <cell r="S1805" t="str">
            <v>แขวงเชียงใหม่</v>
          </cell>
          <cell r="T1805" t="str">
            <v>ผบE1469</v>
          </cell>
          <cell r="U1805">
            <v>2566</v>
          </cell>
          <cell r="V1805" t="str">
            <v>ผบE5007</v>
          </cell>
          <cell r="W1805">
            <v>2566</v>
          </cell>
          <cell r="X1805">
            <v>26</v>
          </cell>
          <cell r="Y1805">
            <v>6</v>
          </cell>
          <cell r="Z1805">
            <v>2566</v>
          </cell>
          <cell r="AA1805"/>
          <cell r="AB1805"/>
          <cell r="AC1805"/>
          <cell r="AD1805"/>
          <cell r="AE1805"/>
          <cell r="AF1805"/>
          <cell r="AG1805"/>
          <cell r="AH1805"/>
          <cell r="AI1805"/>
          <cell r="AJ1805"/>
          <cell r="AK1805"/>
          <cell r="AL1805"/>
          <cell r="AM1805"/>
          <cell r="AN1805"/>
          <cell r="AO1805"/>
          <cell r="AP1805"/>
          <cell r="AQ1805"/>
          <cell r="AR1805"/>
          <cell r="AS1805"/>
          <cell r="AT1805"/>
          <cell r="AU1805"/>
          <cell r="AV1805"/>
          <cell r="AW1805"/>
          <cell r="AX1805"/>
          <cell r="AY1805"/>
          <cell r="AZ1805"/>
          <cell r="BA1805"/>
          <cell r="BB1805"/>
          <cell r="BC1805"/>
          <cell r="BD1805"/>
          <cell r="BE1805"/>
          <cell r="BF1805"/>
          <cell r="BG1805"/>
          <cell r="BH1805"/>
          <cell r="BI1805"/>
          <cell r="BJ1805"/>
          <cell r="BK1805"/>
          <cell r="BL1805" t="str">
            <v>นางสุนทรี พานิชเจริญ</v>
          </cell>
          <cell r="BM1805">
            <v>0</v>
          </cell>
          <cell r="BN1805"/>
          <cell r="BO1805"/>
          <cell r="BP1805"/>
          <cell r="BQ1805"/>
          <cell r="BR1805"/>
          <cell r="BS1805"/>
          <cell r="BT1805"/>
          <cell r="BU1805"/>
          <cell r="BV1805"/>
          <cell r="BW1805"/>
          <cell r="BX1805"/>
          <cell r="BY1805"/>
          <cell r="BZ1805"/>
          <cell r="CA1805"/>
          <cell r="CB1805"/>
          <cell r="CC1805"/>
          <cell r="CD1805"/>
          <cell r="CE1805"/>
          <cell r="CF1805"/>
          <cell r="CG1805"/>
          <cell r="CH1805"/>
          <cell r="CI1805"/>
          <cell r="CJ1805"/>
          <cell r="CK1805"/>
          <cell r="CL1805"/>
          <cell r="CM1805"/>
          <cell r="CN1805"/>
          <cell r="CO1805"/>
        </row>
        <row r="1806">
          <cell r="B1806">
            <v>2650</v>
          </cell>
          <cell r="C1806">
            <v>1802</v>
          </cell>
          <cell r="D1806"/>
          <cell r="E1806"/>
          <cell r="F1806"/>
          <cell r="G1806">
            <v>800068831836</v>
          </cell>
          <cell r="H1806" t="str">
            <v>นาง</v>
          </cell>
          <cell r="I1806" t="str">
            <v>อารี</v>
          </cell>
          <cell r="J1806" t="str">
            <v>เนตรคำยวง</v>
          </cell>
          <cell r="K1806" t="str">
            <v>3-5012-00361-39-3</v>
          </cell>
          <cell r="L1806" t="str">
            <v>สันป่าตอง</v>
          </cell>
          <cell r="M1806" t="str">
            <v>เชียงใหม่ 3</v>
          </cell>
          <cell r="N1806">
            <v>8</v>
          </cell>
          <cell r="O1806"/>
          <cell r="P1806"/>
          <cell r="Q1806"/>
          <cell r="R1806"/>
          <cell r="S1806" t="str">
            <v>แขวงเชียงใหม่</v>
          </cell>
          <cell r="T1806" t="str">
            <v>ผบE8963</v>
          </cell>
          <cell r="U1806">
            <v>2566</v>
          </cell>
          <cell r="V1806" t="str">
            <v>ผบE260</v>
          </cell>
          <cell r="W1806">
            <v>2567</v>
          </cell>
          <cell r="X1806">
            <v>16</v>
          </cell>
          <cell r="Y1806">
            <v>1</v>
          </cell>
          <cell r="Z1806">
            <v>2567</v>
          </cell>
          <cell r="AA1806"/>
          <cell r="AB1806"/>
          <cell r="AC1806"/>
          <cell r="AD1806"/>
          <cell r="AE1806"/>
          <cell r="AF1806"/>
          <cell r="AG1806"/>
          <cell r="AH1806"/>
          <cell r="AI1806"/>
          <cell r="AJ1806"/>
          <cell r="AK1806"/>
          <cell r="AL1806"/>
          <cell r="AM1806"/>
          <cell r="AN1806"/>
          <cell r="AO1806"/>
          <cell r="AP1806"/>
          <cell r="AQ1806"/>
          <cell r="AR1806"/>
          <cell r="AS1806"/>
          <cell r="AT1806"/>
          <cell r="AU1806"/>
          <cell r="AV1806"/>
          <cell r="AW1806"/>
          <cell r="AX1806"/>
          <cell r="AY1806"/>
          <cell r="AZ1806"/>
          <cell r="BA1806"/>
          <cell r="BB1806"/>
          <cell r="BC1806"/>
          <cell r="BD1806"/>
          <cell r="BE1806"/>
          <cell r="BF1806"/>
          <cell r="BG1806"/>
          <cell r="BH1806"/>
          <cell r="BI1806"/>
          <cell r="BJ1806"/>
          <cell r="BK1806"/>
          <cell r="BL1806" t="str">
            <v>นางอารี เนตรคำยวง</v>
          </cell>
          <cell r="BM1806">
            <v>0</v>
          </cell>
          <cell r="BN1806"/>
          <cell r="BO1806"/>
          <cell r="BP1806"/>
          <cell r="BQ1806"/>
          <cell r="BR1806"/>
          <cell r="BS1806"/>
          <cell r="BT1806"/>
          <cell r="BU1806"/>
          <cell r="BV1806"/>
          <cell r="BW1806"/>
          <cell r="BX1806"/>
          <cell r="BY1806"/>
          <cell r="BZ1806"/>
          <cell r="CA1806"/>
          <cell r="CB1806"/>
          <cell r="CC1806"/>
          <cell r="CD1806"/>
          <cell r="CE1806"/>
          <cell r="CF1806"/>
          <cell r="CG1806"/>
          <cell r="CH1806"/>
          <cell r="CI1806"/>
          <cell r="CJ1806"/>
          <cell r="CK1806"/>
          <cell r="CL1806"/>
          <cell r="CM1806"/>
          <cell r="CN1806"/>
          <cell r="CO1806"/>
        </row>
        <row r="1807">
          <cell r="B1807">
            <v>2651</v>
          </cell>
          <cell r="C1807">
            <v>1802</v>
          </cell>
          <cell r="D1807"/>
          <cell r="E1807"/>
          <cell r="F1807"/>
          <cell r="G1807">
            <v>800094127241</v>
          </cell>
          <cell r="H1807" t="str">
            <v>นาย</v>
          </cell>
          <cell r="I1807" t="str">
            <v>ธนัช</v>
          </cell>
          <cell r="J1807" t="str">
            <v>สุวรรณโฉม</v>
          </cell>
          <cell r="K1807" t="str">
            <v>3-6407-00012-73-6</v>
          </cell>
          <cell r="L1807" t="str">
            <v>สันป่าตอง</v>
          </cell>
          <cell r="M1807" t="str">
            <v>เชียงใหม่ 3</v>
          </cell>
          <cell r="N1807">
            <v>8</v>
          </cell>
          <cell r="O1807" t="str">
            <v>สินเชื่อธนาคารประชาชน</v>
          </cell>
          <cell r="P1807" t="str">
            <v>1.บุคคลค้ำประกัน</v>
          </cell>
          <cell r="Q1807"/>
          <cell r="R1807"/>
          <cell r="S1807" t="str">
            <v>แขวงเชียงใหม่</v>
          </cell>
          <cell r="T1807" t="str">
            <v>ผบE8962</v>
          </cell>
          <cell r="U1807">
            <v>2566</v>
          </cell>
          <cell r="V1807" t="str">
            <v>ผบE11123</v>
          </cell>
          <cell r="W1807">
            <v>2566</v>
          </cell>
          <cell r="X1807"/>
          <cell r="Y1807"/>
          <cell r="Z1807"/>
          <cell r="AA1807">
            <v>21</v>
          </cell>
          <cell r="AB1807">
            <v>11</v>
          </cell>
          <cell r="AC1807">
            <v>2566</v>
          </cell>
          <cell r="AD1807"/>
          <cell r="AE1807"/>
          <cell r="AF1807"/>
          <cell r="AG1807"/>
          <cell r="AH1807"/>
          <cell r="AI1807"/>
          <cell r="AJ1807"/>
          <cell r="AK1807"/>
          <cell r="AL1807"/>
          <cell r="AM1807"/>
          <cell r="AN1807"/>
          <cell r="AO1807"/>
          <cell r="AP1807"/>
          <cell r="AQ1807"/>
          <cell r="AR1807"/>
          <cell r="AS1807"/>
          <cell r="AT1807"/>
          <cell r="AU1807"/>
          <cell r="AV1807"/>
          <cell r="AW1807"/>
          <cell r="AX1807"/>
          <cell r="AY1807"/>
          <cell r="AZ1807"/>
          <cell r="BA1807"/>
          <cell r="BB1807"/>
          <cell r="BC1807"/>
          <cell r="BD1807"/>
          <cell r="BE1807"/>
          <cell r="BF1807"/>
          <cell r="BG1807"/>
          <cell r="BH1807"/>
          <cell r="BI1807"/>
          <cell r="BJ1807"/>
          <cell r="BK1807"/>
          <cell r="BL1807" t="str">
            <v>นายธนัช สุวรรณโฉม</v>
          </cell>
          <cell r="BM1807">
            <v>888166010308</v>
          </cell>
          <cell r="BN1807"/>
          <cell r="BO1807"/>
          <cell r="BP1807"/>
          <cell r="BQ1807"/>
          <cell r="BR1807"/>
          <cell r="BS1807"/>
          <cell r="BT1807"/>
          <cell r="BU1807"/>
          <cell r="BV1807"/>
          <cell r="BW1807"/>
          <cell r="BX1807"/>
          <cell r="BY1807"/>
          <cell r="BZ1807"/>
          <cell r="CA1807"/>
          <cell r="CB1807"/>
          <cell r="CC1807"/>
          <cell r="CD1807"/>
          <cell r="CE1807"/>
          <cell r="CF1807"/>
          <cell r="CG1807"/>
          <cell r="CH1807"/>
          <cell r="CI1807"/>
          <cell r="CJ1807"/>
          <cell r="CK1807"/>
          <cell r="CL1807"/>
          <cell r="CM1807"/>
          <cell r="CN1807"/>
          <cell r="CO1807"/>
        </row>
        <row r="1808">
          <cell r="B1808">
            <v>2652</v>
          </cell>
          <cell r="C1808">
            <v>1803</v>
          </cell>
          <cell r="D1808"/>
          <cell r="E1808"/>
          <cell r="F1808"/>
          <cell r="G1808">
            <v>800069706003</v>
          </cell>
          <cell r="H1808" t="str">
            <v>นางสาว</v>
          </cell>
          <cell r="I1808" t="str">
            <v>นฤมล</v>
          </cell>
          <cell r="J1808" t="str">
            <v>พรมเทศ</v>
          </cell>
          <cell r="K1808" t="str">
            <v>1-5601-00127-98-7</v>
          </cell>
          <cell r="L1808" t="str">
            <v>เซ็นทรัล แอร์พอร์ต พลาซ่า เชียงใหม่</v>
          </cell>
          <cell r="M1808" t="str">
            <v>เชียงใหม่ 1</v>
          </cell>
          <cell r="N1808">
            <v>8</v>
          </cell>
          <cell r="O1808" t="str">
            <v>ธนาคารประชาชน</v>
          </cell>
          <cell r="P1808" t="str">
            <v>2.หลักทรัพย์ค้ำประกัน</v>
          </cell>
          <cell r="Q1808">
            <v>78542.460000000006</v>
          </cell>
          <cell r="R1808">
            <v>25963.72</v>
          </cell>
          <cell r="S1808" t="str">
            <v>จังหวัดพะเยา</v>
          </cell>
          <cell r="T1808" t="str">
            <v>ผบ3307</v>
          </cell>
          <cell r="U1808">
            <v>2562</v>
          </cell>
          <cell r="V1808" t="str">
            <v>ผบ108</v>
          </cell>
          <cell r="W1808">
            <v>2563</v>
          </cell>
          <cell r="X1808"/>
          <cell r="Y1808"/>
          <cell r="Z1808"/>
          <cell r="AA1808">
            <v>28</v>
          </cell>
          <cell r="AB1808">
            <v>1</v>
          </cell>
          <cell r="AC1808">
            <v>2563</v>
          </cell>
          <cell r="AD1808"/>
          <cell r="AE1808"/>
          <cell r="AF1808"/>
          <cell r="AG1808"/>
          <cell r="AH1808"/>
          <cell r="AI1808"/>
          <cell r="AJ1808"/>
          <cell r="AK1808"/>
          <cell r="AL1808"/>
          <cell r="AM1808"/>
          <cell r="AN1808"/>
          <cell r="AO1808"/>
          <cell r="AP1808"/>
          <cell r="AQ1808"/>
          <cell r="AR1808"/>
          <cell r="AS1808"/>
          <cell r="AT1808"/>
          <cell r="AU1808"/>
          <cell r="AV1808"/>
          <cell r="AW1808"/>
          <cell r="AX1808"/>
          <cell r="AY1808"/>
          <cell r="AZ1808"/>
          <cell r="BA1808"/>
          <cell r="BB1808"/>
          <cell r="BC1808"/>
          <cell r="BD1808"/>
          <cell r="BE1808"/>
          <cell r="BF1808"/>
          <cell r="BG1808"/>
          <cell r="BH1808"/>
          <cell r="BI1808"/>
          <cell r="BJ1808"/>
          <cell r="BK1808"/>
          <cell r="BL1808" t="str">
            <v>นางสาวนฤมล พรมเทศ</v>
          </cell>
          <cell r="BM1808">
            <v>0</v>
          </cell>
          <cell r="BN1808"/>
          <cell r="BO1808"/>
          <cell r="BP1808"/>
          <cell r="BQ1808"/>
          <cell r="BR1808"/>
          <cell r="BS1808"/>
          <cell r="BT1808"/>
          <cell r="BU1808"/>
          <cell r="BV1808"/>
          <cell r="BW1808"/>
          <cell r="BX1808"/>
          <cell r="BY1808"/>
          <cell r="BZ1808"/>
          <cell r="CA1808"/>
          <cell r="CB1808"/>
          <cell r="CC1808"/>
          <cell r="CD1808"/>
          <cell r="CE1808"/>
          <cell r="CF1808"/>
          <cell r="CG1808"/>
          <cell r="CH1808"/>
          <cell r="CI1808"/>
          <cell r="CJ1808"/>
          <cell r="CK1808"/>
          <cell r="CL1808"/>
          <cell r="CM1808"/>
          <cell r="CN1808"/>
          <cell r="CO1808"/>
        </row>
        <row r="1809">
          <cell r="B1809">
            <v>2653</v>
          </cell>
          <cell r="C1809">
            <v>1804</v>
          </cell>
          <cell r="D1809"/>
          <cell r="E1809"/>
          <cell r="F1809"/>
          <cell r="G1809">
            <v>800100167538</v>
          </cell>
          <cell r="H1809" t="str">
            <v>นาย</v>
          </cell>
          <cell r="I1809" t="str">
            <v>สถาพร</v>
          </cell>
          <cell r="J1809" t="str">
            <v>อินเป็ง</v>
          </cell>
          <cell r="K1809" t="str">
            <v>3-5015-00448-25-7</v>
          </cell>
          <cell r="L1809" t="str">
            <v>บิ๊กซี หางดง</v>
          </cell>
          <cell r="M1809" t="str">
            <v>เชียงใหม่ 3</v>
          </cell>
          <cell r="N1809">
            <v>8</v>
          </cell>
          <cell r="O1809" t="str">
            <v>สินเชื่อธนาคารประชาชน</v>
          </cell>
          <cell r="P1809"/>
          <cell r="Q1809"/>
          <cell r="R1809"/>
          <cell r="S1809" t="str">
            <v>แขวงเชียงใหม่</v>
          </cell>
          <cell r="T1809" t="str">
            <v>ผบE320</v>
          </cell>
          <cell r="U1809">
            <v>2566</v>
          </cell>
          <cell r="V1809" t="str">
            <v>ผบE3636</v>
          </cell>
          <cell r="W1809">
            <v>2566</v>
          </cell>
          <cell r="X1809"/>
          <cell r="Y1809"/>
          <cell r="Z1809"/>
          <cell r="AA1809">
            <v>23</v>
          </cell>
          <cell r="AB1809">
            <v>5</v>
          </cell>
          <cell r="AC1809">
            <v>2566</v>
          </cell>
          <cell r="AD1809"/>
          <cell r="AE1809"/>
          <cell r="AF1809"/>
          <cell r="AG1809"/>
          <cell r="AH1809"/>
          <cell r="AI1809"/>
          <cell r="AJ1809"/>
          <cell r="AK1809"/>
          <cell r="AL1809"/>
          <cell r="AM1809"/>
          <cell r="AN1809"/>
          <cell r="AO1809"/>
          <cell r="AP1809"/>
          <cell r="AQ1809"/>
          <cell r="AR1809"/>
          <cell r="AS1809"/>
          <cell r="AT1809"/>
          <cell r="AU1809"/>
          <cell r="AV1809"/>
          <cell r="AW1809"/>
          <cell r="AX1809"/>
          <cell r="AY1809"/>
          <cell r="AZ1809"/>
          <cell r="BA1809"/>
          <cell r="BB1809"/>
          <cell r="BC1809"/>
          <cell r="BD1809"/>
          <cell r="BE1809"/>
          <cell r="BF1809"/>
          <cell r="BG1809"/>
          <cell r="BH1809"/>
          <cell r="BI1809"/>
          <cell r="BJ1809"/>
          <cell r="BK1809"/>
          <cell r="BL1809" t="str">
            <v>นายสถาพร อินเป็ง</v>
          </cell>
          <cell r="BM1809">
            <v>0</v>
          </cell>
          <cell r="BN1809"/>
          <cell r="BO1809"/>
          <cell r="BP1809"/>
          <cell r="BQ1809"/>
          <cell r="BR1809"/>
          <cell r="BS1809"/>
          <cell r="BT1809"/>
          <cell r="BU1809"/>
          <cell r="BV1809"/>
          <cell r="BW1809"/>
          <cell r="BX1809"/>
          <cell r="BY1809"/>
          <cell r="BZ1809"/>
          <cell r="CA1809"/>
          <cell r="CB1809"/>
          <cell r="CC1809"/>
          <cell r="CD1809"/>
          <cell r="CE1809"/>
          <cell r="CF1809"/>
          <cell r="CG1809"/>
          <cell r="CH1809"/>
          <cell r="CI1809"/>
          <cell r="CJ1809"/>
          <cell r="CK1809"/>
          <cell r="CL1809"/>
          <cell r="CM1809"/>
          <cell r="CN1809"/>
          <cell r="CO1809"/>
        </row>
        <row r="1810">
          <cell r="B1810">
            <v>2654</v>
          </cell>
          <cell r="C1810">
            <v>1805</v>
          </cell>
          <cell r="D1810">
            <v>7</v>
          </cell>
          <cell r="E1810">
            <v>6</v>
          </cell>
          <cell r="F1810">
            <v>2567</v>
          </cell>
          <cell r="G1810">
            <v>800087545292</v>
          </cell>
          <cell r="H1810" t="str">
            <v>นาย</v>
          </cell>
          <cell r="I1810" t="str">
            <v>อุทัย</v>
          </cell>
          <cell r="J1810" t="str">
            <v>ภู่ภักดี</v>
          </cell>
          <cell r="K1810" t="str">
            <v>5-6004-00004-43-2</v>
          </cell>
          <cell r="L1810" t="str">
            <v>สันกำแพง</v>
          </cell>
          <cell r="M1810" t="str">
            <v>เชียงใหม่ 3</v>
          </cell>
          <cell r="N1810">
            <v>8</v>
          </cell>
          <cell r="O1810"/>
          <cell r="P1810"/>
          <cell r="Q1810"/>
          <cell r="R1810"/>
          <cell r="S1810" t="str">
            <v>แขวงเชียงใหม่</v>
          </cell>
          <cell r="T1810" t="str">
            <v>ผบE545</v>
          </cell>
          <cell r="U1810">
            <v>2563</v>
          </cell>
          <cell r="V1810" t="str">
            <v>ผบE1066</v>
          </cell>
          <cell r="W1810">
            <v>2563</v>
          </cell>
          <cell r="X1810">
            <v>21</v>
          </cell>
          <cell r="Y1810">
            <v>9</v>
          </cell>
          <cell r="Z1810">
            <v>2563</v>
          </cell>
          <cell r="AA1810"/>
          <cell r="AB1810"/>
          <cell r="AC1810"/>
          <cell r="AD1810"/>
          <cell r="AE1810"/>
          <cell r="AF1810"/>
          <cell r="AG1810"/>
          <cell r="AH1810"/>
          <cell r="AI1810"/>
          <cell r="AJ1810"/>
          <cell r="AK1810"/>
          <cell r="AL1810"/>
          <cell r="AM1810"/>
          <cell r="AN1810"/>
          <cell r="AO1810"/>
          <cell r="AP1810"/>
          <cell r="AQ1810"/>
          <cell r="AR1810"/>
          <cell r="AS1810"/>
          <cell r="AT1810"/>
          <cell r="AU1810"/>
          <cell r="AV1810"/>
          <cell r="AW1810"/>
          <cell r="AX1810"/>
          <cell r="AY1810"/>
          <cell r="AZ1810"/>
          <cell r="BA1810"/>
          <cell r="BB1810"/>
          <cell r="BC1810"/>
          <cell r="BD1810"/>
          <cell r="BE1810"/>
          <cell r="BF1810"/>
          <cell r="BG1810"/>
          <cell r="BH1810"/>
          <cell r="BI1810"/>
          <cell r="BJ1810"/>
          <cell r="BK1810"/>
          <cell r="BL1810" t="str">
            <v>นายอุทัย ภู่ภักดี</v>
          </cell>
          <cell r="BM1810">
            <v>0</v>
          </cell>
          <cell r="BN1810"/>
          <cell r="BO1810"/>
          <cell r="BP1810"/>
          <cell r="BQ1810"/>
          <cell r="BR1810"/>
          <cell r="BS1810"/>
          <cell r="BT1810"/>
          <cell r="BU1810"/>
          <cell r="BV1810"/>
          <cell r="BW1810"/>
          <cell r="BX1810"/>
          <cell r="BY1810"/>
          <cell r="BZ1810"/>
          <cell r="CA1810"/>
          <cell r="CB1810"/>
          <cell r="CC1810"/>
          <cell r="CD1810"/>
          <cell r="CE1810"/>
          <cell r="CF1810"/>
          <cell r="CG1810"/>
          <cell r="CH1810"/>
          <cell r="CI1810"/>
          <cell r="CJ1810"/>
          <cell r="CK1810"/>
          <cell r="CL1810"/>
          <cell r="CM1810"/>
          <cell r="CN1810"/>
          <cell r="CO1810"/>
        </row>
        <row r="1811">
          <cell r="B1811">
            <v>2655</v>
          </cell>
          <cell r="C1811">
            <v>1806</v>
          </cell>
          <cell r="D1811">
            <v>7</v>
          </cell>
          <cell r="E1811">
            <v>6</v>
          </cell>
          <cell r="F1811">
            <v>2567</v>
          </cell>
          <cell r="G1811">
            <v>821952012143</v>
          </cell>
          <cell r="H1811" t="str">
            <v>พ.อ.อ.หรือนาย</v>
          </cell>
          <cell r="I1811" t="str">
            <v>ไกรธวัช</v>
          </cell>
          <cell r="J1811" t="str">
            <v>วิริยะ</v>
          </cell>
          <cell r="K1811" t="str">
            <v>3-2009-00287-47-3</v>
          </cell>
          <cell r="L1811" t="str">
            <v>สันกำแพง</v>
          </cell>
          <cell r="M1811" t="str">
            <v>เชียงใหม่ 3</v>
          </cell>
          <cell r="N1811">
            <v>8</v>
          </cell>
          <cell r="O1811"/>
          <cell r="P1811"/>
          <cell r="Q1811"/>
          <cell r="R1811"/>
          <cell r="S1811" t="str">
            <v>จังหวัดเชียงใหม่</v>
          </cell>
          <cell r="T1811" t="str">
            <v>ผบ 1375</v>
          </cell>
          <cell r="U1811">
            <v>2563</v>
          </cell>
          <cell r="V1811" t="str">
            <v>ผบ 2547</v>
          </cell>
          <cell r="W1811">
            <v>2563</v>
          </cell>
          <cell r="X1811"/>
          <cell r="Y1811"/>
          <cell r="Z1811"/>
          <cell r="AA1811">
            <v>19</v>
          </cell>
          <cell r="AB1811">
            <v>10</v>
          </cell>
          <cell r="AC1811">
            <v>2563</v>
          </cell>
          <cell r="AD1811"/>
          <cell r="AE1811"/>
          <cell r="AF1811"/>
          <cell r="AG1811"/>
          <cell r="AH1811"/>
          <cell r="AI1811"/>
          <cell r="AJ1811"/>
          <cell r="AK1811"/>
          <cell r="AL1811"/>
          <cell r="AM1811"/>
          <cell r="AN1811"/>
          <cell r="AO1811"/>
          <cell r="AP1811"/>
          <cell r="AQ1811"/>
          <cell r="AR1811"/>
          <cell r="AS1811"/>
          <cell r="AT1811"/>
          <cell r="AU1811"/>
          <cell r="AV1811"/>
          <cell r="AW1811"/>
          <cell r="AX1811"/>
          <cell r="AY1811"/>
          <cell r="AZ1811"/>
          <cell r="BA1811"/>
          <cell r="BB1811"/>
          <cell r="BC1811"/>
          <cell r="BD1811"/>
          <cell r="BE1811"/>
          <cell r="BF1811"/>
          <cell r="BG1811"/>
          <cell r="BH1811"/>
          <cell r="BI1811"/>
          <cell r="BJ1811"/>
          <cell r="BK1811"/>
          <cell r="BL1811" t="str">
            <v>พ.อ.อ.หรือนายไกรธวัช วิริยะ</v>
          </cell>
          <cell r="BM1811">
            <v>0</v>
          </cell>
          <cell r="BN1811"/>
          <cell r="BO1811"/>
          <cell r="BP1811"/>
          <cell r="BQ1811"/>
          <cell r="BR1811"/>
          <cell r="BS1811"/>
          <cell r="BT1811"/>
          <cell r="BU1811"/>
          <cell r="BV1811"/>
          <cell r="BW1811"/>
          <cell r="BX1811"/>
          <cell r="BY1811"/>
          <cell r="BZ1811"/>
          <cell r="CA1811"/>
          <cell r="CB1811"/>
          <cell r="CC1811"/>
          <cell r="CD1811"/>
          <cell r="CE1811"/>
          <cell r="CF1811"/>
          <cell r="CG1811"/>
          <cell r="CH1811"/>
          <cell r="CI1811"/>
          <cell r="CJ1811"/>
          <cell r="CK1811"/>
          <cell r="CL1811"/>
          <cell r="CM1811"/>
          <cell r="CN1811"/>
          <cell r="CO1811"/>
        </row>
        <row r="1812">
          <cell r="B1812">
            <v>2656</v>
          </cell>
          <cell r="C1812">
            <v>1807</v>
          </cell>
          <cell r="D1812"/>
          <cell r="E1812"/>
          <cell r="F1812"/>
          <cell r="G1812">
            <v>80011761310</v>
          </cell>
          <cell r="H1812" t="str">
            <v>นาย</v>
          </cell>
          <cell r="I1812" t="str">
            <v>อมร</v>
          </cell>
          <cell r="J1812" t="str">
            <v>ไทยกรณ์</v>
          </cell>
          <cell r="K1812" t="str">
            <v>3-5005-00418-27-6</v>
          </cell>
          <cell r="L1812" t="str">
            <v>เซ็นทรัลเฟสติวัล เชียงใหม่</v>
          </cell>
          <cell r="M1812" t="str">
            <v>เชียงใหม่ 1</v>
          </cell>
          <cell r="N1812">
            <v>8</v>
          </cell>
          <cell r="O1812"/>
          <cell r="P1812"/>
          <cell r="Q1812"/>
          <cell r="R1812"/>
          <cell r="S1812" t="str">
            <v>แขวงเชียงใหม่</v>
          </cell>
          <cell r="T1812" t="str">
            <v>ผบE7795</v>
          </cell>
          <cell r="U1812">
            <v>2565</v>
          </cell>
          <cell r="V1812" t="str">
            <v>ผบE809</v>
          </cell>
          <cell r="W1812">
            <v>2566</v>
          </cell>
          <cell r="X1812">
            <v>7</v>
          </cell>
          <cell r="Y1812">
            <v>2</v>
          </cell>
          <cell r="Z1812">
            <v>2566</v>
          </cell>
          <cell r="AA1812"/>
          <cell r="AB1812"/>
          <cell r="AC1812"/>
          <cell r="AD1812"/>
          <cell r="AE1812"/>
          <cell r="AF1812"/>
          <cell r="AG1812"/>
          <cell r="AH1812"/>
          <cell r="AI1812"/>
          <cell r="AJ1812"/>
          <cell r="AK1812"/>
          <cell r="AL1812"/>
          <cell r="AM1812"/>
          <cell r="AN1812"/>
          <cell r="AO1812"/>
          <cell r="AP1812"/>
          <cell r="AQ1812"/>
          <cell r="AR1812"/>
          <cell r="AS1812"/>
          <cell r="AT1812"/>
          <cell r="AU1812"/>
          <cell r="AV1812"/>
          <cell r="AW1812"/>
          <cell r="AX1812"/>
          <cell r="AY1812"/>
          <cell r="AZ1812"/>
          <cell r="BA1812"/>
          <cell r="BB1812"/>
          <cell r="BC1812"/>
          <cell r="BD1812"/>
          <cell r="BE1812"/>
          <cell r="BF1812"/>
          <cell r="BG1812"/>
          <cell r="BH1812"/>
          <cell r="BI1812"/>
          <cell r="BJ1812"/>
          <cell r="BK1812"/>
          <cell r="BL1812" t="str">
            <v>นายอมร ไทยกรณ์</v>
          </cell>
          <cell r="BM1812">
            <v>0</v>
          </cell>
          <cell r="BN1812"/>
          <cell r="BO1812"/>
          <cell r="BP1812"/>
          <cell r="BQ1812"/>
          <cell r="BR1812"/>
          <cell r="BS1812"/>
          <cell r="BT1812"/>
          <cell r="BU1812"/>
          <cell r="BV1812"/>
          <cell r="BW1812"/>
          <cell r="BX1812"/>
          <cell r="BY1812"/>
          <cell r="BZ1812"/>
          <cell r="CA1812"/>
          <cell r="CB1812"/>
          <cell r="CC1812"/>
          <cell r="CD1812"/>
          <cell r="CE1812"/>
          <cell r="CF1812"/>
          <cell r="CG1812"/>
          <cell r="CH1812"/>
          <cell r="CI1812"/>
          <cell r="CJ1812"/>
          <cell r="CK1812"/>
          <cell r="CL1812"/>
          <cell r="CM1812"/>
          <cell r="CN1812"/>
          <cell r="CO1812"/>
        </row>
        <row r="1813">
          <cell r="B1813">
            <v>2657</v>
          </cell>
          <cell r="C1813">
            <v>1808</v>
          </cell>
          <cell r="D1813"/>
          <cell r="E1813"/>
          <cell r="F1813"/>
          <cell r="G1813">
            <v>839648012400</v>
          </cell>
          <cell r="H1813" t="str">
            <v>นางสาว</v>
          </cell>
          <cell r="I1813" t="str">
            <v>ไข่มุกหรือพภัสสรณ์</v>
          </cell>
          <cell r="J1813" t="str">
            <v>เมฆโปธิ</v>
          </cell>
          <cell r="K1813" t="str">
            <v>3-5106-00028-82-8</v>
          </cell>
          <cell r="L1813" t="str">
            <v>ท่าแพ</v>
          </cell>
          <cell r="M1813" t="str">
            <v>เชียงใหม่ 1</v>
          </cell>
          <cell r="N1813">
            <v>8</v>
          </cell>
          <cell r="O1813"/>
          <cell r="P1813"/>
          <cell r="Q1813"/>
          <cell r="R1813"/>
          <cell r="S1813" t="str">
            <v>แขวงเชียงใหม่</v>
          </cell>
          <cell r="T1813" t="str">
            <v>ผบ.9763</v>
          </cell>
          <cell r="U1813">
            <v>2558</v>
          </cell>
          <cell r="V1813" t="str">
            <v>ผบ.10218</v>
          </cell>
          <cell r="W1813">
            <v>2558</v>
          </cell>
          <cell r="X1813"/>
          <cell r="Y1813"/>
          <cell r="Z1813"/>
          <cell r="AA1813">
            <v>25</v>
          </cell>
          <cell r="AB1813">
            <v>12</v>
          </cell>
          <cell r="AC1813">
            <v>2558</v>
          </cell>
          <cell r="AD1813"/>
          <cell r="AE1813"/>
          <cell r="AF1813"/>
          <cell r="AG1813"/>
          <cell r="AH1813"/>
          <cell r="AI1813"/>
          <cell r="AJ1813"/>
          <cell r="AK1813"/>
          <cell r="AL1813"/>
          <cell r="AM1813"/>
          <cell r="AN1813"/>
          <cell r="AO1813"/>
          <cell r="AP1813"/>
          <cell r="AQ1813"/>
          <cell r="AR1813"/>
          <cell r="AS1813"/>
          <cell r="AT1813"/>
          <cell r="AU1813"/>
          <cell r="AV1813"/>
          <cell r="AW1813"/>
          <cell r="AX1813"/>
          <cell r="AY1813"/>
          <cell r="AZ1813"/>
          <cell r="BA1813"/>
          <cell r="BB1813"/>
          <cell r="BC1813"/>
          <cell r="BD1813"/>
          <cell r="BE1813"/>
          <cell r="BF1813"/>
          <cell r="BG1813"/>
          <cell r="BH1813"/>
          <cell r="BI1813"/>
          <cell r="BJ1813"/>
          <cell r="BK1813"/>
          <cell r="BL1813" t="str">
            <v>นางสาวไข่มุกหรือพภัสสรณ์ เมฆโปธิ</v>
          </cell>
          <cell r="BM1813">
            <v>0</v>
          </cell>
          <cell r="BN1813"/>
          <cell r="BO1813"/>
          <cell r="BP1813"/>
          <cell r="BQ1813"/>
          <cell r="BR1813"/>
          <cell r="BS1813"/>
          <cell r="BT1813"/>
          <cell r="BU1813"/>
          <cell r="BV1813"/>
          <cell r="BW1813"/>
          <cell r="BX1813"/>
          <cell r="BY1813"/>
          <cell r="BZ1813"/>
          <cell r="CA1813"/>
          <cell r="CB1813"/>
          <cell r="CC1813"/>
          <cell r="CD1813"/>
          <cell r="CE1813"/>
          <cell r="CF1813"/>
          <cell r="CG1813"/>
          <cell r="CH1813"/>
          <cell r="CI1813"/>
          <cell r="CJ1813"/>
          <cell r="CK1813"/>
          <cell r="CL1813"/>
          <cell r="CM1813"/>
          <cell r="CN1813"/>
          <cell r="CO1813"/>
        </row>
        <row r="1814">
          <cell r="B1814">
            <v>2658</v>
          </cell>
          <cell r="C1814">
            <v>1809</v>
          </cell>
          <cell r="D1814"/>
          <cell r="E1814"/>
          <cell r="F1814"/>
          <cell r="G1814">
            <v>800079140243</v>
          </cell>
          <cell r="H1814" t="str">
            <v>นาย</v>
          </cell>
          <cell r="I1814" t="str">
            <v>ณัฐกานต์</v>
          </cell>
          <cell r="J1814" t="str">
            <v>เครือฟู</v>
          </cell>
          <cell r="K1814" t="str">
            <v>1-5099-01066-35-6</v>
          </cell>
          <cell r="L1814" t="str">
            <v>เซ็นทรัล แอร์พอร์ต พลาซ่า เชียงใหม่</v>
          </cell>
          <cell r="M1814" t="str">
            <v>เชียงใหม่ 1</v>
          </cell>
          <cell r="N1814">
            <v>8</v>
          </cell>
          <cell r="O1814" t="str">
            <v>-</v>
          </cell>
          <cell r="P1814"/>
          <cell r="Q1814"/>
          <cell r="R1814"/>
          <cell r="S1814" t="str">
            <v>แขวงเชียงใหม่</v>
          </cell>
          <cell r="T1814" t="str">
            <v>ผบ.4089</v>
          </cell>
          <cell r="U1814">
            <v>2562</v>
          </cell>
          <cell r="V1814" t="str">
            <v>ผบ.4887</v>
          </cell>
          <cell r="W1814">
            <v>2562</v>
          </cell>
          <cell r="X1814"/>
          <cell r="Y1814"/>
          <cell r="Z1814"/>
          <cell r="AA1814">
            <v>15</v>
          </cell>
          <cell r="AB1814">
            <v>6</v>
          </cell>
          <cell r="AC1814">
            <v>2562</v>
          </cell>
          <cell r="AD1814"/>
          <cell r="AE1814"/>
          <cell r="AF1814"/>
          <cell r="AG1814"/>
          <cell r="AH1814"/>
          <cell r="AI1814"/>
          <cell r="AJ1814"/>
          <cell r="AK1814"/>
          <cell r="AL1814"/>
          <cell r="AM1814"/>
          <cell r="AN1814"/>
          <cell r="AO1814"/>
          <cell r="AP1814"/>
          <cell r="AQ1814"/>
          <cell r="AR1814"/>
          <cell r="AS1814"/>
          <cell r="AT1814"/>
          <cell r="AU1814"/>
          <cell r="AV1814"/>
          <cell r="AW1814"/>
          <cell r="AX1814"/>
          <cell r="AY1814"/>
          <cell r="AZ1814"/>
          <cell r="BA1814"/>
          <cell r="BB1814"/>
          <cell r="BC1814"/>
          <cell r="BD1814"/>
          <cell r="BE1814"/>
          <cell r="BF1814"/>
          <cell r="BG1814"/>
          <cell r="BH1814"/>
          <cell r="BI1814"/>
          <cell r="BJ1814"/>
          <cell r="BK1814"/>
          <cell r="BL1814" t="str">
            <v>นายณัฐกานต์ เครือฟู</v>
          </cell>
          <cell r="BM1814">
            <v>0</v>
          </cell>
          <cell r="BN1814"/>
          <cell r="BO1814"/>
          <cell r="BP1814"/>
          <cell r="BQ1814"/>
          <cell r="BR1814"/>
          <cell r="BS1814"/>
          <cell r="BT1814"/>
          <cell r="BU1814"/>
          <cell r="BV1814"/>
          <cell r="BW1814"/>
          <cell r="BX1814"/>
          <cell r="BY1814"/>
          <cell r="BZ1814"/>
          <cell r="CA1814"/>
          <cell r="CB1814"/>
          <cell r="CC1814"/>
          <cell r="CD1814"/>
          <cell r="CE1814"/>
          <cell r="CF1814"/>
          <cell r="CG1814"/>
          <cell r="CH1814"/>
          <cell r="CI1814"/>
          <cell r="CJ1814"/>
          <cell r="CK1814"/>
          <cell r="CL1814"/>
          <cell r="CM1814"/>
          <cell r="CN1814"/>
          <cell r="CO1814"/>
        </row>
        <row r="1815">
          <cell r="B1815">
            <v>2659</v>
          </cell>
          <cell r="C1815">
            <v>1810</v>
          </cell>
          <cell r="D1815">
            <v>13</v>
          </cell>
          <cell r="E1815">
            <v>6</v>
          </cell>
          <cell r="F1815">
            <v>2567</v>
          </cell>
          <cell r="G1815"/>
          <cell r="H1815" t="str">
            <v>นางสาว</v>
          </cell>
          <cell r="I1815" t="str">
            <v>ชุติมา</v>
          </cell>
          <cell r="J1815" t="str">
            <v>ศรีนวลโครต</v>
          </cell>
          <cell r="K1815" t="str">
            <v>3-3002-00113-08-1</v>
          </cell>
          <cell r="L1815" t="str">
            <v>แม่แตง</v>
          </cell>
          <cell r="M1815" t="str">
            <v>เชียงใหม่ 2</v>
          </cell>
          <cell r="N1815">
            <v>8</v>
          </cell>
          <cell r="O1815"/>
          <cell r="P1815"/>
          <cell r="Q1815"/>
          <cell r="R1815"/>
          <cell r="S1815" t="str">
            <v>แขวงเชียงดาว</v>
          </cell>
          <cell r="T1815" t="str">
            <v>ผบE871</v>
          </cell>
          <cell r="U1815">
            <v>2566</v>
          </cell>
          <cell r="V1815" t="str">
            <v>ผบE951</v>
          </cell>
          <cell r="W1815">
            <v>2566</v>
          </cell>
          <cell r="X1815">
            <v>4</v>
          </cell>
          <cell r="Y1815">
            <v>8</v>
          </cell>
          <cell r="Z1815">
            <v>2566</v>
          </cell>
          <cell r="AA1815"/>
          <cell r="AB1815"/>
          <cell r="AC1815"/>
          <cell r="AD1815"/>
          <cell r="AE1815"/>
          <cell r="AF1815"/>
          <cell r="AG1815"/>
          <cell r="AH1815"/>
          <cell r="AI1815"/>
          <cell r="AJ1815"/>
          <cell r="AK1815"/>
          <cell r="AL1815"/>
          <cell r="AM1815"/>
          <cell r="AN1815"/>
          <cell r="AO1815"/>
          <cell r="AP1815"/>
          <cell r="AQ1815"/>
          <cell r="AR1815"/>
          <cell r="BC1815"/>
          <cell r="BD1815"/>
          <cell r="BE1815"/>
          <cell r="BF1815"/>
          <cell r="BG1815"/>
          <cell r="BH1815"/>
          <cell r="BI1815"/>
          <cell r="BJ1815"/>
          <cell r="BK1815"/>
          <cell r="BL1815" t="str">
            <v>นางสาวชุติมา ศรีนวลโครต</v>
          </cell>
          <cell r="BM1815">
            <v>0</v>
          </cell>
          <cell r="BN1815"/>
          <cell r="BO1815"/>
          <cell r="BP1815"/>
          <cell r="BQ1815"/>
          <cell r="BR1815"/>
          <cell r="BS1815"/>
          <cell r="BT1815"/>
          <cell r="BU1815"/>
          <cell r="BV1815"/>
          <cell r="BW1815"/>
          <cell r="BX1815"/>
          <cell r="BY1815"/>
          <cell r="BZ1815"/>
          <cell r="CA1815"/>
          <cell r="CB1815"/>
          <cell r="CC1815"/>
          <cell r="CD1815"/>
          <cell r="CE1815"/>
          <cell r="CF1815"/>
          <cell r="CG1815"/>
          <cell r="CH1815"/>
          <cell r="CI1815"/>
          <cell r="CJ1815"/>
          <cell r="CK1815"/>
          <cell r="CL1815"/>
          <cell r="CM1815"/>
          <cell r="CN1815"/>
          <cell r="CO1815"/>
        </row>
        <row r="1816">
          <cell r="B1816">
            <v>2660</v>
          </cell>
          <cell r="C1816">
            <v>792</v>
          </cell>
          <cell r="D1816">
            <v>24</v>
          </cell>
          <cell r="E1816">
            <v>7</v>
          </cell>
          <cell r="F1816">
            <v>2567</v>
          </cell>
          <cell r="G1816">
            <v>800084697849</v>
          </cell>
          <cell r="H1816" t="str">
            <v>นาย</v>
          </cell>
          <cell r="I1816" t="str">
            <v>ชัยรัช</v>
          </cell>
          <cell r="J1816" t="str">
            <v>พงศ์ปัน</v>
          </cell>
          <cell r="K1816" t="str">
            <v>3-5019-00064-32-4</v>
          </cell>
          <cell r="L1816" t="str">
            <v>ฝาง</v>
          </cell>
          <cell r="M1816" t="str">
            <v>เชียงใหม่ 2</v>
          </cell>
          <cell r="N1816">
            <v>8</v>
          </cell>
          <cell r="O1816" t="str">
            <v>สินเชื่อธนาคารประชาชน</v>
          </cell>
          <cell r="P1816" t="str">
            <v>1.บุคคลค้ำประกัน</v>
          </cell>
          <cell r="Q1816"/>
          <cell r="R1816"/>
          <cell r="S1816" t="str">
            <v>แขวงเชียงใหม่</v>
          </cell>
          <cell r="T1816" t="str">
            <v>ผบE3554</v>
          </cell>
          <cell r="U1816">
            <v>2565</v>
          </cell>
          <cell r="V1816" t="str">
            <v>ผบE5840</v>
          </cell>
          <cell r="W1816">
            <v>2565</v>
          </cell>
          <cell r="X1816">
            <v>15</v>
          </cell>
          <cell r="Y1816">
            <v>8</v>
          </cell>
          <cell r="Z1816">
            <v>2565</v>
          </cell>
          <cell r="AA1816"/>
          <cell r="AB1816"/>
          <cell r="AC1816"/>
          <cell r="AD1816"/>
          <cell r="AE1816"/>
          <cell r="AF1816"/>
          <cell r="AG1816"/>
          <cell r="AH1816"/>
          <cell r="AI1816"/>
          <cell r="AJ1816"/>
          <cell r="AK1816"/>
          <cell r="AL1816"/>
          <cell r="AM1816"/>
          <cell r="AN1816"/>
          <cell r="AO1816"/>
          <cell r="AP1816"/>
          <cell r="AQ1816"/>
          <cell r="AR1816"/>
          <cell r="AS1816"/>
          <cell r="AT1816"/>
          <cell r="AU1816"/>
          <cell r="AV1816"/>
          <cell r="AW1816"/>
          <cell r="AX1816"/>
          <cell r="AY1816"/>
          <cell r="AZ1816"/>
          <cell r="BA1816"/>
          <cell r="BB1816"/>
          <cell r="BC1816"/>
          <cell r="BD1816"/>
          <cell r="BE1816"/>
          <cell r="BF1816"/>
          <cell r="BG1816"/>
          <cell r="BH1816"/>
          <cell r="BI1816"/>
          <cell r="BJ1816"/>
          <cell r="BK1816"/>
          <cell r="BL1816" t="str">
            <v>นายชัยรัช พงศ์ปัน</v>
          </cell>
          <cell r="BM1816">
            <v>883265010387</v>
          </cell>
          <cell r="BN1816"/>
          <cell r="BO1816"/>
          <cell r="BP1816"/>
          <cell r="BQ1816"/>
          <cell r="BR1816"/>
          <cell r="BS1816"/>
          <cell r="BT1816"/>
          <cell r="BU1816"/>
          <cell r="BV1816"/>
          <cell r="BW1816"/>
          <cell r="BX1816"/>
          <cell r="BY1816"/>
          <cell r="BZ1816"/>
          <cell r="CA1816"/>
          <cell r="CB1816"/>
          <cell r="CC1816"/>
          <cell r="CD1816"/>
          <cell r="CE1816"/>
          <cell r="CF1816"/>
          <cell r="CG1816"/>
          <cell r="CH1816"/>
          <cell r="CI1816"/>
          <cell r="CJ1816"/>
          <cell r="CK1816"/>
          <cell r="CL1816"/>
          <cell r="CM1816"/>
          <cell r="CN1816"/>
          <cell r="CO1816"/>
        </row>
        <row r="1817">
          <cell r="B1817">
            <v>2661</v>
          </cell>
          <cell r="C1817">
            <v>1812</v>
          </cell>
          <cell r="D1817">
            <v>13</v>
          </cell>
          <cell r="E1817">
            <v>6</v>
          </cell>
          <cell r="F1817">
            <v>2567</v>
          </cell>
          <cell r="G1817">
            <v>800098730586</v>
          </cell>
          <cell r="H1817" t="str">
            <v>นางสาว</v>
          </cell>
          <cell r="I1817" t="str">
            <v>เบญจรักษ์</v>
          </cell>
          <cell r="J1817" t="str">
            <v>หน่อตุ้ย</v>
          </cell>
          <cell r="K1817" t="str">
            <v>1-5012-00004-92-6</v>
          </cell>
          <cell r="L1817" t="str">
            <v>บิ๊กซี หางดง</v>
          </cell>
          <cell r="M1817" t="str">
            <v>เชียงใหม่ 3</v>
          </cell>
          <cell r="N1817">
            <v>8</v>
          </cell>
          <cell r="O1817"/>
          <cell r="P1817"/>
          <cell r="Q1817"/>
          <cell r="R1817"/>
          <cell r="S1817" t="str">
            <v>แขวงเชียงใหม่</v>
          </cell>
          <cell r="T1817" t="str">
            <v>ผบE384</v>
          </cell>
          <cell r="U1817">
            <v>2566</v>
          </cell>
          <cell r="V1817" t="str">
            <v>ผบE2276</v>
          </cell>
          <cell r="W1817">
            <v>2566</v>
          </cell>
          <cell r="X1817"/>
          <cell r="Y1817"/>
          <cell r="Z1817"/>
          <cell r="AA1817">
            <v>24</v>
          </cell>
          <cell r="AB1817">
            <v>4</v>
          </cell>
          <cell r="AC1817">
            <v>2566</v>
          </cell>
          <cell r="AD1817"/>
          <cell r="AE1817"/>
          <cell r="AF1817"/>
          <cell r="AG1817"/>
          <cell r="AH1817"/>
          <cell r="AI1817"/>
          <cell r="AJ1817"/>
          <cell r="AK1817"/>
          <cell r="AL1817"/>
          <cell r="AM1817"/>
          <cell r="AN1817"/>
          <cell r="AO1817"/>
          <cell r="AP1817"/>
          <cell r="AQ1817"/>
          <cell r="AR1817"/>
          <cell r="AS1817"/>
          <cell r="AT1817"/>
          <cell r="AU1817"/>
          <cell r="AV1817"/>
          <cell r="AW1817"/>
          <cell r="AX1817"/>
          <cell r="AY1817"/>
          <cell r="AZ1817"/>
          <cell r="BA1817"/>
          <cell r="BB1817"/>
          <cell r="BC1817"/>
          <cell r="BD1817"/>
          <cell r="BE1817"/>
          <cell r="BF1817"/>
          <cell r="BG1817"/>
          <cell r="BH1817"/>
          <cell r="BI1817"/>
          <cell r="BJ1817"/>
          <cell r="BK1817"/>
          <cell r="BL1817" t="str">
            <v>นางสาวเบญจรักษ์ หน่อตุ้ย</v>
          </cell>
          <cell r="BM1817">
            <v>0</v>
          </cell>
          <cell r="BN1817"/>
          <cell r="BO1817"/>
          <cell r="BP1817"/>
          <cell r="BQ1817"/>
          <cell r="BR1817"/>
          <cell r="BS1817"/>
          <cell r="BT1817"/>
          <cell r="BU1817"/>
          <cell r="BV1817"/>
          <cell r="BW1817"/>
          <cell r="BX1817"/>
          <cell r="BY1817"/>
          <cell r="BZ1817"/>
          <cell r="CA1817"/>
          <cell r="CB1817"/>
          <cell r="CC1817"/>
          <cell r="CD1817"/>
          <cell r="CE1817"/>
          <cell r="CF1817"/>
          <cell r="CG1817"/>
          <cell r="CH1817"/>
          <cell r="CI1817"/>
          <cell r="CJ1817"/>
          <cell r="CK1817"/>
          <cell r="CL1817"/>
          <cell r="CM1817"/>
          <cell r="CN1817"/>
          <cell r="CO1817"/>
        </row>
        <row r="1818">
          <cell r="B1818">
            <v>2662</v>
          </cell>
          <cell r="C1818">
            <v>1813</v>
          </cell>
          <cell r="D1818">
            <v>23</v>
          </cell>
          <cell r="E1818">
            <v>8</v>
          </cell>
          <cell r="F1818">
            <v>2566</v>
          </cell>
          <cell r="G1818">
            <v>800058470462</v>
          </cell>
          <cell r="H1818" t="str">
            <v>นาง</v>
          </cell>
          <cell r="I1818" t="str">
            <v>แสงดาว</v>
          </cell>
          <cell r="J1818" t="str">
            <v>หล้าเสาร์</v>
          </cell>
          <cell r="K1818" t="str">
            <v>3-5705-00156-39-5</v>
          </cell>
          <cell r="L1818" t="str">
            <v>ฮอด</v>
          </cell>
          <cell r="M1818" t="str">
            <v>เชียงใหม่ 3</v>
          </cell>
          <cell r="N1818">
            <v>8</v>
          </cell>
          <cell r="O1818"/>
          <cell r="P1818"/>
          <cell r="Q1818"/>
          <cell r="R1818"/>
          <cell r="S1818" t="str">
            <v>จังหวัดฮอด</v>
          </cell>
          <cell r="T1818" t="str">
            <v>ผบE794</v>
          </cell>
          <cell r="U1818">
            <v>2565</v>
          </cell>
          <cell r="V1818" t="str">
            <v>ผบE957</v>
          </cell>
          <cell r="W1818">
            <v>2565</v>
          </cell>
          <cell r="X1818">
            <v>13</v>
          </cell>
          <cell r="Y1818">
            <v>12</v>
          </cell>
          <cell r="Z1818">
            <v>2565</v>
          </cell>
          <cell r="AA1818"/>
          <cell r="AB1818"/>
          <cell r="AC1818"/>
          <cell r="AD1818"/>
          <cell r="AE1818"/>
          <cell r="AF1818"/>
          <cell r="AG1818"/>
          <cell r="AH1818"/>
          <cell r="AI1818"/>
          <cell r="AJ1818"/>
          <cell r="AK1818"/>
          <cell r="AL1818"/>
          <cell r="AM1818"/>
          <cell r="AN1818"/>
          <cell r="AO1818"/>
          <cell r="AP1818"/>
          <cell r="AQ1818"/>
          <cell r="AR1818"/>
          <cell r="AS1818"/>
          <cell r="AT1818"/>
          <cell r="AU1818"/>
          <cell r="AV1818"/>
          <cell r="AW1818"/>
          <cell r="AX1818"/>
          <cell r="AY1818"/>
          <cell r="AZ1818"/>
          <cell r="BA1818"/>
          <cell r="BB1818" t="str">
            <v>คำสั่งสืบทรัพย์วันที่ 13/06/2567//รายงานวันที่ 27/7/2567</v>
          </cell>
          <cell r="BC1818"/>
          <cell r="BD1818"/>
          <cell r="BE1818"/>
          <cell r="BF1818"/>
          <cell r="BG1818"/>
          <cell r="BH1818"/>
          <cell r="BI1818"/>
          <cell r="BJ1818"/>
          <cell r="BK1818"/>
          <cell r="BL1818" t="str">
            <v>นางแสงดาว หล้าเสาร์</v>
          </cell>
          <cell r="BM1818">
            <v>0</v>
          </cell>
          <cell r="BN1818" t="str">
            <v>1.นางแสงดาว หล้าเสาร์
2.นายบุญขาว หล้าเสาร์
3.นางสาวสุรีย์ฉาย แก้วโว้
4.นางโสภาพร แก้วโว้
5.นางไพรินทร์ เสรีภาพ
6.นายสุมิตย์ เสรีภาพ</v>
          </cell>
          <cell r="BO1818" t="str">
            <v>จำเลยที่ 1
คู่สมรสจำเลยที่ 1
ทายาท
จำเลยที่ 2
จำเลยที่ 3
คู่สมรสจำเลยที่ 3</v>
          </cell>
          <cell r="BP1818" t="str">
            <v>3-5705-00156-39-5
3-5016-00059-41-4
1-5016-00059-87-6
3-5016-00059-18-0
3-5016-00057-42-0
3-4008-00258-86-1</v>
          </cell>
          <cell r="BQ1818" t="str">
            <v>-ไม่พบว่ามีกรรมสิทธิ์ในที่ดิน อ.ฮอด จ.เชียงใหม่
-พบว่ามีกรรมสิทธิ์ในที่ดินโฉนดที่ดินเลขที่ 5363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-พบว่ามีกรรมสิทธิ์ในที่ดินโฉนดที่ดินเลขที่ 5317อ.ฮอด จ.เชียงใหม่
-ไม่พบว่ามีกรรมสิทธิ์ในที่ดิน อ.ฮอด จ.เชียงใหม่</v>
          </cell>
          <cell r="BR1818" t="str">
            <v>พบ</v>
          </cell>
          <cell r="BS1818"/>
          <cell r="BT1818"/>
          <cell r="BU1818"/>
          <cell r="BV1818"/>
          <cell r="BW1818"/>
          <cell r="BX1818"/>
          <cell r="BY1818"/>
          <cell r="BZ1818"/>
          <cell r="CA1818"/>
          <cell r="CB1818"/>
          <cell r="CC1818"/>
          <cell r="CD1818"/>
          <cell r="CE1818"/>
          <cell r="CF1818"/>
          <cell r="CG1818"/>
          <cell r="CH1818"/>
          <cell r="CI1818"/>
          <cell r="CJ1818"/>
          <cell r="CK1818"/>
          <cell r="CL1818"/>
          <cell r="CM1818"/>
          <cell r="CN1818"/>
          <cell r="CO1818"/>
        </row>
        <row r="1819">
          <cell r="B1819">
            <v>2663</v>
          </cell>
          <cell r="C1819">
            <v>1814</v>
          </cell>
          <cell r="D1819">
            <v>13</v>
          </cell>
          <cell r="E1819">
            <v>6</v>
          </cell>
          <cell r="F1819">
            <v>2567</v>
          </cell>
          <cell r="G1819">
            <v>800075870728</v>
          </cell>
          <cell r="H1819" t="str">
            <v>นาย</v>
          </cell>
          <cell r="I1819" t="str">
            <v>บัณฑิต</v>
          </cell>
          <cell r="J1819" t="str">
            <v>บริหาร</v>
          </cell>
          <cell r="K1819" t="str">
            <v>3-5099-00553-17-9</v>
          </cell>
          <cell r="L1819" t="str">
            <v>บิ๊กซี หางดง</v>
          </cell>
          <cell r="M1819" t="str">
            <v>เชียงใหม่ 3</v>
          </cell>
          <cell r="N1819">
            <v>8</v>
          </cell>
          <cell r="O1819"/>
          <cell r="P1819"/>
          <cell r="Q1819"/>
          <cell r="R1819"/>
          <cell r="S1819" t="str">
            <v>แขวงเชียงใหม่</v>
          </cell>
          <cell r="T1819" t="str">
            <v>ผบE382</v>
          </cell>
          <cell r="U1819">
            <v>2566</v>
          </cell>
          <cell r="V1819" t="str">
            <v>ผบE2268</v>
          </cell>
          <cell r="W1819">
            <v>2566</v>
          </cell>
          <cell r="X1819">
            <v>24</v>
          </cell>
          <cell r="Y1819">
            <v>4</v>
          </cell>
          <cell r="Z1819">
            <v>2566</v>
          </cell>
          <cell r="AA1819"/>
          <cell r="AB1819"/>
          <cell r="AC1819"/>
          <cell r="AD1819"/>
          <cell r="AE1819"/>
          <cell r="AF1819"/>
          <cell r="AG1819"/>
          <cell r="AH1819"/>
          <cell r="AI1819"/>
          <cell r="AJ1819"/>
          <cell r="AK1819"/>
          <cell r="AL1819"/>
          <cell r="AM1819"/>
          <cell r="AN1819"/>
          <cell r="AO1819"/>
          <cell r="AP1819"/>
          <cell r="AQ1819"/>
          <cell r="AR1819"/>
          <cell r="AS1819"/>
          <cell r="AT1819"/>
          <cell r="AU1819"/>
          <cell r="AV1819"/>
          <cell r="AW1819"/>
          <cell r="AX1819"/>
          <cell r="AY1819"/>
          <cell r="AZ1819"/>
          <cell r="BA1819"/>
          <cell r="BB1819"/>
          <cell r="BC1819"/>
          <cell r="BD1819"/>
          <cell r="BE1819"/>
          <cell r="BF1819"/>
          <cell r="BG1819"/>
          <cell r="BH1819"/>
          <cell r="BI1819"/>
          <cell r="BJ1819"/>
          <cell r="BK1819"/>
          <cell r="BL1819" t="str">
            <v>นายบัณฑิต บริหาร</v>
          </cell>
          <cell r="BM1819">
            <v>0</v>
          </cell>
          <cell r="BN1819"/>
          <cell r="BO1819"/>
          <cell r="BP1819"/>
          <cell r="BQ1819"/>
          <cell r="BR1819"/>
          <cell r="BS1819"/>
          <cell r="BT1819"/>
          <cell r="BU1819"/>
          <cell r="BV1819"/>
          <cell r="BW1819"/>
          <cell r="BX1819"/>
          <cell r="BY1819"/>
          <cell r="BZ1819"/>
          <cell r="CA1819"/>
          <cell r="CB1819"/>
          <cell r="CC1819"/>
          <cell r="CD1819"/>
          <cell r="CE1819"/>
          <cell r="CF1819"/>
          <cell r="CG1819"/>
          <cell r="CH1819"/>
          <cell r="CI1819"/>
          <cell r="CJ1819"/>
          <cell r="CK1819"/>
          <cell r="CL1819"/>
          <cell r="CM1819"/>
          <cell r="CN1819"/>
          <cell r="CO1819"/>
        </row>
        <row r="1820">
          <cell r="B1820">
            <v>2664</v>
          </cell>
          <cell r="C1820">
            <v>1815</v>
          </cell>
          <cell r="D1820">
            <v>22</v>
          </cell>
          <cell r="E1820">
            <v>8</v>
          </cell>
          <cell r="F1820">
            <v>2566</v>
          </cell>
          <cell r="G1820">
            <v>800054361210</v>
          </cell>
          <cell r="H1820" t="str">
            <v>นางสาว</v>
          </cell>
          <cell r="I1820" t="str">
            <v>ดารารัตน์</v>
          </cell>
          <cell r="J1820" t="str">
            <v>ฟูเดช</v>
          </cell>
          <cell r="K1820" t="str">
            <v>3-5015-00090-35-2</v>
          </cell>
          <cell r="L1820" t="str">
            <v>บิ๊กซี หางดง</v>
          </cell>
          <cell r="M1820" t="str">
            <v>เชียงใหม่ 3</v>
          </cell>
          <cell r="N1820">
            <v>8</v>
          </cell>
          <cell r="O1820" t="str">
            <v>สินเชื่อธนาคารประชาชน</v>
          </cell>
          <cell r="P1820"/>
          <cell r="Q1820"/>
          <cell r="R1820"/>
          <cell r="S1820" t="str">
            <v>แขวงเชียงใหม่</v>
          </cell>
          <cell r="T1820" t="str">
            <v>ผบE1435</v>
          </cell>
          <cell r="U1820">
            <v>2566</v>
          </cell>
          <cell r="V1820" t="str">
            <v>ผบE3290</v>
          </cell>
          <cell r="W1820">
            <v>2566</v>
          </cell>
          <cell r="X1820"/>
          <cell r="Y1820"/>
          <cell r="Z1820"/>
          <cell r="AA1820">
            <v>16</v>
          </cell>
          <cell r="AB1820">
            <v>5</v>
          </cell>
          <cell r="AC1820">
            <v>2566</v>
          </cell>
          <cell r="AD1820"/>
          <cell r="AE1820"/>
          <cell r="AF1820"/>
          <cell r="AG1820"/>
          <cell r="AH1820"/>
          <cell r="AI1820"/>
          <cell r="AJ1820"/>
          <cell r="AK1820"/>
          <cell r="AL1820"/>
          <cell r="AM1820"/>
          <cell r="AN1820"/>
          <cell r="AO1820"/>
          <cell r="AP1820"/>
          <cell r="AQ1820"/>
          <cell r="AR1820"/>
          <cell r="AS1820"/>
          <cell r="AT1820"/>
          <cell r="AU1820"/>
          <cell r="AV1820"/>
          <cell r="AW1820"/>
          <cell r="AX1820"/>
          <cell r="AY1820"/>
          <cell r="AZ1820"/>
          <cell r="BA1820"/>
          <cell r="BB1820"/>
          <cell r="BC1820"/>
          <cell r="BD1820"/>
          <cell r="BE1820"/>
          <cell r="BF1820"/>
          <cell r="BG1820"/>
          <cell r="BH1820"/>
          <cell r="BI1820"/>
          <cell r="BJ1820"/>
          <cell r="BK1820"/>
          <cell r="BL1820" t="str">
            <v>นางสาวดารารัตน์ ฟูเดช</v>
          </cell>
          <cell r="BM1820">
            <v>0</v>
          </cell>
          <cell r="BN1820"/>
          <cell r="BO1820"/>
          <cell r="BP1820"/>
          <cell r="BQ1820"/>
          <cell r="BR1820"/>
          <cell r="BS1820"/>
          <cell r="BT1820"/>
          <cell r="BU1820"/>
          <cell r="BV1820"/>
          <cell r="BW1820"/>
          <cell r="BX1820"/>
          <cell r="BY1820"/>
          <cell r="BZ1820"/>
          <cell r="CA1820"/>
          <cell r="CB1820"/>
          <cell r="CC1820"/>
          <cell r="CD1820"/>
          <cell r="CE1820"/>
          <cell r="CF1820"/>
          <cell r="CG1820"/>
          <cell r="CH1820"/>
          <cell r="CI1820"/>
          <cell r="CJ1820"/>
          <cell r="CK1820"/>
          <cell r="CL1820"/>
          <cell r="CM1820"/>
          <cell r="CN1820"/>
          <cell r="CO1820"/>
        </row>
        <row r="1821">
          <cell r="B1821">
            <v>2665</v>
          </cell>
          <cell r="C1821">
            <v>1816</v>
          </cell>
          <cell r="D1821">
            <v>22</v>
          </cell>
          <cell r="E1821">
            <v>8</v>
          </cell>
          <cell r="F1821">
            <v>2566</v>
          </cell>
          <cell r="G1821" t="str">
            <v>800090201016,
800122831640,
800133661069</v>
          </cell>
          <cell r="H1821" t="str">
            <v>นาย</v>
          </cell>
          <cell r="I1821" t="str">
            <v>ภัทรพงศ์</v>
          </cell>
          <cell r="J1821" t="str">
            <v>บัวนวล</v>
          </cell>
          <cell r="K1821" t="str">
            <v>1-5099-00766-27-3</v>
          </cell>
          <cell r="L1821" t="str">
            <v>บิ๊กซี หางดง</v>
          </cell>
          <cell r="M1821" t="str">
            <v>เชียงใหม่ 3</v>
          </cell>
          <cell r="N1821">
            <v>8</v>
          </cell>
          <cell r="O1821"/>
          <cell r="P1821"/>
          <cell r="Q1821"/>
          <cell r="R1821"/>
          <cell r="S1821" t="str">
            <v>แขวงเชียงใหม่</v>
          </cell>
          <cell r="T1821" t="str">
            <v>ผบE303</v>
          </cell>
          <cell r="U1821">
            <v>2566</v>
          </cell>
          <cell r="V1821" t="str">
            <v>ผบE3595</v>
          </cell>
          <cell r="W1821">
            <v>2566</v>
          </cell>
          <cell r="X1821">
            <v>23</v>
          </cell>
          <cell r="Y1821">
            <v>5</v>
          </cell>
          <cell r="Z1821">
            <v>2566</v>
          </cell>
          <cell r="AA1821"/>
          <cell r="AB1821"/>
          <cell r="AC1821"/>
          <cell r="AD1821"/>
          <cell r="AE1821"/>
          <cell r="AF1821"/>
          <cell r="AG1821"/>
          <cell r="AH1821"/>
          <cell r="AI1821"/>
          <cell r="AJ1821"/>
          <cell r="AK1821"/>
          <cell r="AL1821"/>
          <cell r="AM1821"/>
          <cell r="AN1821"/>
          <cell r="AO1821"/>
          <cell r="AP1821"/>
          <cell r="AQ1821"/>
          <cell r="AR1821"/>
          <cell r="AS1821"/>
          <cell r="AT1821"/>
          <cell r="AU1821"/>
          <cell r="AV1821"/>
          <cell r="AW1821"/>
          <cell r="AX1821"/>
          <cell r="AY1821"/>
          <cell r="AZ1821"/>
          <cell r="BA1821"/>
          <cell r="BB1821"/>
          <cell r="BC1821"/>
          <cell r="BD1821"/>
          <cell r="BE1821"/>
          <cell r="BF1821"/>
          <cell r="BG1821"/>
          <cell r="BH1821"/>
          <cell r="BI1821"/>
          <cell r="BJ1821"/>
          <cell r="BK1821"/>
          <cell r="BL1821" t="str">
            <v>นายภัทรพงศ์ บัวนวล</v>
          </cell>
          <cell r="BM1821">
            <v>0</v>
          </cell>
          <cell r="BN1821"/>
          <cell r="BO1821"/>
          <cell r="BP1821"/>
          <cell r="BQ1821"/>
          <cell r="BR1821"/>
          <cell r="BS1821"/>
          <cell r="BT1821"/>
          <cell r="BU1821"/>
          <cell r="BV1821"/>
          <cell r="BW1821"/>
          <cell r="BX1821"/>
          <cell r="BY1821"/>
          <cell r="BZ1821"/>
          <cell r="CA1821"/>
          <cell r="CB1821"/>
          <cell r="CC1821"/>
          <cell r="CD1821"/>
          <cell r="CE1821"/>
          <cell r="CF1821"/>
          <cell r="CG1821"/>
          <cell r="CH1821"/>
          <cell r="CI1821"/>
          <cell r="CJ1821"/>
          <cell r="CK1821"/>
          <cell r="CL1821"/>
          <cell r="CM1821"/>
          <cell r="CN1821"/>
          <cell r="CO1821"/>
        </row>
        <row r="1822">
          <cell r="B1822">
            <v>2666</v>
          </cell>
          <cell r="C1822">
            <v>1817</v>
          </cell>
          <cell r="D1822">
            <v>22</v>
          </cell>
          <cell r="E1822">
            <v>8</v>
          </cell>
          <cell r="F1822">
            <v>2566</v>
          </cell>
          <cell r="G1822">
            <v>800046680719</v>
          </cell>
          <cell r="H1822" t="str">
            <v>นางสาว</v>
          </cell>
          <cell r="I1822" t="str">
            <v>ธิชาภรณ์</v>
          </cell>
          <cell r="J1822" t="str">
            <v>ทรายคำ</v>
          </cell>
          <cell r="K1822" t="str">
            <v>1-5099-00308-72-1</v>
          </cell>
          <cell r="L1822" t="str">
            <v>บิ๊กซี หางดง</v>
          </cell>
          <cell r="M1822" t="str">
            <v>เชียงใหม่ 3</v>
          </cell>
          <cell r="N1822">
            <v>8</v>
          </cell>
          <cell r="O1822" t="str">
            <v>สินเชื่อธนาคารประชาชน</v>
          </cell>
          <cell r="P1822"/>
          <cell r="Q1822"/>
          <cell r="R1822"/>
          <cell r="S1822" t="str">
            <v>แขวงเชียงใหม่</v>
          </cell>
          <cell r="T1822" t="str">
            <v>ผบE1889</v>
          </cell>
          <cell r="U1822">
            <v>2566</v>
          </cell>
          <cell r="V1822" t="str">
            <v>ผบE3415</v>
          </cell>
          <cell r="W1822">
            <v>2566</v>
          </cell>
          <cell r="X1822"/>
          <cell r="Y1822"/>
          <cell r="Z1822"/>
          <cell r="AA1822">
            <v>19</v>
          </cell>
          <cell r="AB1822">
            <v>5</v>
          </cell>
          <cell r="AC1822">
            <v>2566</v>
          </cell>
          <cell r="AD1822"/>
          <cell r="AE1822"/>
          <cell r="AF1822"/>
          <cell r="AG1822"/>
          <cell r="AH1822"/>
          <cell r="AI1822"/>
          <cell r="AJ1822"/>
          <cell r="AK1822"/>
          <cell r="AL1822"/>
          <cell r="AM1822"/>
          <cell r="AN1822"/>
          <cell r="AO1822"/>
          <cell r="AP1822"/>
          <cell r="AQ1822"/>
          <cell r="AR1822"/>
          <cell r="AS1822"/>
          <cell r="AT1822"/>
          <cell r="AU1822"/>
          <cell r="AV1822"/>
          <cell r="AW1822"/>
          <cell r="AX1822"/>
          <cell r="AY1822"/>
          <cell r="AZ1822"/>
          <cell r="BA1822"/>
          <cell r="BB1822"/>
          <cell r="BC1822"/>
          <cell r="BD1822"/>
          <cell r="BE1822"/>
          <cell r="BF1822"/>
          <cell r="BG1822"/>
          <cell r="BH1822"/>
          <cell r="BI1822"/>
          <cell r="BJ1822"/>
          <cell r="BK1822"/>
          <cell r="BL1822" t="str">
            <v>นางสาวธิชาภรณ์ ทรายคำ</v>
          </cell>
          <cell r="BM1822">
            <v>888165011200</v>
          </cell>
          <cell r="BN1822"/>
          <cell r="BO1822"/>
          <cell r="BP1822"/>
          <cell r="BQ1822"/>
          <cell r="BR1822"/>
          <cell r="BS1822"/>
          <cell r="BT1822"/>
          <cell r="BU1822"/>
          <cell r="BV1822"/>
          <cell r="BW1822"/>
          <cell r="BX1822"/>
          <cell r="BY1822"/>
          <cell r="BZ1822"/>
          <cell r="CA1822"/>
          <cell r="CB1822"/>
          <cell r="CC1822"/>
          <cell r="CD1822"/>
          <cell r="CE1822"/>
          <cell r="CF1822"/>
          <cell r="CG1822"/>
          <cell r="CH1822"/>
          <cell r="CI1822"/>
          <cell r="CJ1822"/>
          <cell r="CK1822"/>
          <cell r="CL1822"/>
          <cell r="CM1822"/>
          <cell r="CN1822"/>
          <cell r="CO1822"/>
        </row>
        <row r="1823">
          <cell r="B1823">
            <v>2667</v>
          </cell>
          <cell r="C1823">
            <v>1818</v>
          </cell>
          <cell r="D1823">
            <v>22</v>
          </cell>
          <cell r="E1823">
            <v>8</v>
          </cell>
          <cell r="F1823">
            <v>2566</v>
          </cell>
          <cell r="G1823">
            <v>800082296263</v>
          </cell>
          <cell r="H1823" t="str">
            <v>นางสาว</v>
          </cell>
          <cell r="I1823" t="str">
            <v>รติพร</v>
          </cell>
          <cell r="J1823" t="str">
            <v>ศิริวัฒน์</v>
          </cell>
          <cell r="K1823" t="str">
            <v>1-1020-01192-14-0</v>
          </cell>
          <cell r="L1823" t="str">
            <v>บิ๊กซี หางดง</v>
          </cell>
          <cell r="M1823" t="str">
            <v>เชียงใหม่ 3</v>
          </cell>
          <cell r="N1823">
            <v>8</v>
          </cell>
          <cell r="O1823"/>
          <cell r="P1823"/>
          <cell r="Q1823"/>
          <cell r="R1823"/>
          <cell r="S1823" t="str">
            <v>แขวงเชียงใหม่</v>
          </cell>
          <cell r="T1823" t="str">
            <v>ผบE1891</v>
          </cell>
          <cell r="U1823">
            <v>2566</v>
          </cell>
          <cell r="V1823" t="str">
            <v>ผบE3422</v>
          </cell>
          <cell r="W1823">
            <v>2566</v>
          </cell>
          <cell r="X1823">
            <v>19</v>
          </cell>
          <cell r="Y1823">
            <v>5</v>
          </cell>
          <cell r="Z1823">
            <v>2566</v>
          </cell>
          <cell r="AA1823"/>
          <cell r="AB1823"/>
          <cell r="AC1823"/>
          <cell r="AD1823"/>
          <cell r="AE1823"/>
          <cell r="AF1823"/>
          <cell r="AG1823"/>
          <cell r="AH1823"/>
          <cell r="AI1823"/>
          <cell r="AJ1823"/>
          <cell r="AK1823"/>
          <cell r="AL1823"/>
          <cell r="AM1823"/>
          <cell r="AN1823"/>
          <cell r="AO1823"/>
          <cell r="AP1823"/>
          <cell r="AQ1823"/>
          <cell r="AR1823"/>
          <cell r="AS1823"/>
          <cell r="AT1823"/>
          <cell r="AU1823"/>
          <cell r="AV1823"/>
          <cell r="AW1823"/>
          <cell r="AX1823"/>
          <cell r="AY1823"/>
          <cell r="AZ1823"/>
          <cell r="BA1823"/>
          <cell r="BB1823"/>
          <cell r="BC1823"/>
          <cell r="BD1823"/>
          <cell r="BE1823"/>
          <cell r="BF1823"/>
          <cell r="BG1823"/>
          <cell r="BH1823"/>
          <cell r="BI1823"/>
          <cell r="BJ1823"/>
          <cell r="BK1823"/>
          <cell r="BL1823" t="str">
            <v>นางสาวรติพร ศิริวัฒน์</v>
          </cell>
          <cell r="BM1823">
            <v>0</v>
          </cell>
          <cell r="BN1823"/>
          <cell r="BO1823"/>
          <cell r="BP1823"/>
          <cell r="BQ1823"/>
          <cell r="BR1823"/>
          <cell r="BS1823"/>
          <cell r="BT1823"/>
          <cell r="BU1823"/>
          <cell r="BV1823"/>
          <cell r="BW1823"/>
          <cell r="BX1823"/>
          <cell r="BY1823"/>
          <cell r="BZ1823"/>
          <cell r="CA1823"/>
          <cell r="CB1823"/>
          <cell r="CC1823"/>
          <cell r="CD1823"/>
          <cell r="CE1823"/>
          <cell r="CF1823"/>
          <cell r="CG1823"/>
          <cell r="CH1823"/>
          <cell r="CI1823"/>
          <cell r="CJ1823"/>
          <cell r="CK1823"/>
          <cell r="CL1823"/>
          <cell r="CM1823"/>
          <cell r="CN1823"/>
          <cell r="CO1823"/>
        </row>
        <row r="1824">
          <cell r="B1824">
            <v>2668</v>
          </cell>
          <cell r="C1824">
            <v>1819</v>
          </cell>
          <cell r="D1824">
            <v>9</v>
          </cell>
          <cell r="E1824">
            <v>7</v>
          </cell>
          <cell r="F1824">
            <v>2567</v>
          </cell>
          <cell r="G1824">
            <v>856251005539</v>
          </cell>
          <cell r="H1824" t="str">
            <v>จ.ส.ตหรือนาย</v>
          </cell>
          <cell r="I1824" t="str">
            <v>กุญชร</v>
          </cell>
          <cell r="J1824" t="str">
            <v>งาทอง</v>
          </cell>
          <cell r="K1824"/>
          <cell r="L1824" t="str">
            <v>ฮอด</v>
          </cell>
          <cell r="M1824" t="str">
            <v>เชียงใหม่ 3</v>
          </cell>
          <cell r="N1824">
            <v>8</v>
          </cell>
          <cell r="O1824" t="str">
            <v>-</v>
          </cell>
          <cell r="P1824"/>
          <cell r="Q1824"/>
          <cell r="R1824"/>
          <cell r="S1824" t="str">
            <v>จังหวัดฮอด</v>
          </cell>
          <cell r="T1824" t="str">
            <v>ผบ.71</v>
          </cell>
          <cell r="U1824">
            <v>2558</v>
          </cell>
          <cell r="V1824" t="str">
            <v>ผบ.497</v>
          </cell>
          <cell r="W1824">
            <v>2558</v>
          </cell>
          <cell r="X1824"/>
          <cell r="Y1824"/>
          <cell r="Z1824"/>
          <cell r="AA1824"/>
          <cell r="AB1824"/>
          <cell r="AC1824"/>
          <cell r="AD1824"/>
          <cell r="AE1824"/>
          <cell r="AF1824"/>
          <cell r="AG1824"/>
          <cell r="AH1824"/>
          <cell r="AI1824"/>
          <cell r="AJ1824"/>
          <cell r="AK1824"/>
          <cell r="AL1824"/>
          <cell r="AM1824"/>
          <cell r="AN1824"/>
          <cell r="AO1824"/>
          <cell r="AP1824"/>
          <cell r="AQ1824"/>
          <cell r="AR1824"/>
          <cell r="AS1824"/>
          <cell r="AT1824"/>
          <cell r="AU1824"/>
          <cell r="AV1824"/>
          <cell r="AW1824"/>
          <cell r="AX1824"/>
          <cell r="AY1824"/>
          <cell r="AZ1824"/>
          <cell r="BA1824"/>
          <cell r="BB1824" t="str">
            <v>คำสั่ง 9/7/2567 วางเงินค่าใช้จ่ายในการประกาศขาย เป็นลูกหนี้ของสำนักงานอื่นที่เลิกจ้างแล้ว</v>
          </cell>
          <cell r="BC1824"/>
          <cell r="BD1824"/>
          <cell r="BE1824"/>
          <cell r="BF1824"/>
          <cell r="BG1824"/>
          <cell r="BH1824"/>
          <cell r="BI1824"/>
          <cell r="BJ1824"/>
          <cell r="BK1824"/>
          <cell r="BL1824" t="str">
            <v>จ.ส.ตหรือนายกุญชร งาทอง</v>
          </cell>
          <cell r="BM1824">
            <v>0</v>
          </cell>
          <cell r="BN1824"/>
          <cell r="BO1824"/>
          <cell r="BP1824"/>
          <cell r="BQ1824"/>
          <cell r="BR1824"/>
          <cell r="BS1824"/>
          <cell r="BT1824"/>
          <cell r="BU1824"/>
          <cell r="BV1824"/>
          <cell r="BW1824"/>
          <cell r="BX1824"/>
          <cell r="BY1824"/>
          <cell r="BZ1824"/>
          <cell r="CA1824"/>
          <cell r="CB1824"/>
          <cell r="CC1824"/>
          <cell r="CD1824"/>
          <cell r="CE1824"/>
          <cell r="CF1824"/>
          <cell r="CG1824"/>
          <cell r="CH1824"/>
          <cell r="CI1824"/>
          <cell r="CJ1824"/>
          <cell r="CK1824"/>
          <cell r="CL1824"/>
          <cell r="CM1824"/>
          <cell r="CN1824"/>
          <cell r="CO1824"/>
        </row>
        <row r="1825">
          <cell r="B1825">
            <v>2669</v>
          </cell>
          <cell r="C1825">
            <v>1820</v>
          </cell>
          <cell r="D1825">
            <v>8</v>
          </cell>
          <cell r="E1825">
            <v>7</v>
          </cell>
          <cell r="F1825">
            <v>2567</v>
          </cell>
          <cell r="G1825">
            <v>800073676960</v>
          </cell>
          <cell r="H1825" t="str">
            <v>นาย</v>
          </cell>
          <cell r="I1825" t="str">
            <v>ดิศนัย</v>
          </cell>
          <cell r="J1825" t="str">
            <v>ยาคำ</v>
          </cell>
          <cell r="K1825" t="str">
            <v>2-5017-00017-79-1</v>
          </cell>
          <cell r="L1825" t="str">
            <v>ดอยเต่า</v>
          </cell>
          <cell r="M1825" t="str">
            <v>เชียงใหม่ 3</v>
          </cell>
          <cell r="N1825">
            <v>8</v>
          </cell>
          <cell r="O1825" t="str">
            <v xml:space="preserve">สินเชื่อพัฒนาองค์กรชุมชน </v>
          </cell>
          <cell r="P1825" t="str">
            <v>1.บุคคลค้ำประกัน</v>
          </cell>
          <cell r="Q1825"/>
          <cell r="R1825"/>
          <cell r="S1825" t="str">
            <v>จังหวัดฮอด</v>
          </cell>
          <cell r="T1825" t="str">
            <v>ผบE283</v>
          </cell>
          <cell r="U1825">
            <v>2567</v>
          </cell>
          <cell r="V1825" t="str">
            <v>ผบE503</v>
          </cell>
          <cell r="W1825">
            <v>2567</v>
          </cell>
          <cell r="X1825"/>
          <cell r="Y1825"/>
          <cell r="Z1825"/>
          <cell r="AA1825"/>
          <cell r="AB1825"/>
          <cell r="AC1825"/>
          <cell r="AD1825"/>
          <cell r="AE1825"/>
          <cell r="AF1825"/>
          <cell r="AG1825"/>
          <cell r="AH1825"/>
          <cell r="AI1825"/>
          <cell r="AJ1825"/>
          <cell r="AK1825"/>
          <cell r="AL1825"/>
          <cell r="AM1825"/>
          <cell r="AN1825"/>
          <cell r="AO1825"/>
          <cell r="AP1825"/>
          <cell r="AQ1825"/>
          <cell r="AR1825"/>
          <cell r="AS1825"/>
          <cell r="AT1825"/>
          <cell r="AU1825"/>
          <cell r="AV1825"/>
          <cell r="AW1825"/>
          <cell r="AX1825"/>
          <cell r="AY1825"/>
          <cell r="AZ1825"/>
          <cell r="BA1825"/>
          <cell r="BB1825"/>
          <cell r="BC1825"/>
          <cell r="BD1825"/>
          <cell r="BE1825"/>
          <cell r="BF1825"/>
          <cell r="BG1825"/>
          <cell r="BH1825"/>
          <cell r="BI1825"/>
          <cell r="BJ1825"/>
          <cell r="BK1825"/>
          <cell r="BL1825" t="str">
            <v>นายดิศนัย ยาคำ</v>
          </cell>
          <cell r="BM1825">
            <v>0</v>
          </cell>
          <cell r="BN1825"/>
          <cell r="BO1825"/>
          <cell r="BP1825"/>
          <cell r="BQ1825"/>
          <cell r="BR1825"/>
          <cell r="BS1825"/>
          <cell r="BT1825"/>
          <cell r="BU1825"/>
          <cell r="BV1825"/>
          <cell r="BW1825"/>
          <cell r="BX1825"/>
          <cell r="BY1825"/>
          <cell r="BZ1825"/>
          <cell r="CA1825"/>
          <cell r="CB1825"/>
          <cell r="CC1825"/>
          <cell r="CD1825"/>
          <cell r="CE1825"/>
          <cell r="CF1825"/>
          <cell r="CG1825"/>
          <cell r="CH1825"/>
          <cell r="CI1825"/>
          <cell r="CJ1825"/>
          <cell r="CK1825"/>
          <cell r="CL1825"/>
          <cell r="CM1825"/>
          <cell r="CN1825"/>
          <cell r="CO1825"/>
        </row>
        <row r="1826">
          <cell r="B1826">
            <v>2670</v>
          </cell>
          <cell r="C1826">
            <v>1821</v>
          </cell>
          <cell r="D1826">
            <v>8</v>
          </cell>
          <cell r="E1826">
            <v>7</v>
          </cell>
          <cell r="F1826">
            <v>2567</v>
          </cell>
          <cell r="G1826">
            <v>800042895279</v>
          </cell>
          <cell r="H1826" t="str">
            <v>นาย</v>
          </cell>
          <cell r="I1826" t="str">
            <v xml:space="preserve">สาคร </v>
          </cell>
          <cell r="J1826" t="str">
            <v>เปงติ๊บ</v>
          </cell>
          <cell r="K1826" t="str">
            <v>5-5017-90000-36-6</v>
          </cell>
          <cell r="L1826" t="str">
            <v>ดอยเต่า</v>
          </cell>
          <cell r="M1826" t="str">
            <v>เชียงใหม่ 3</v>
          </cell>
          <cell r="N1826">
            <v>8</v>
          </cell>
          <cell r="O1826"/>
          <cell r="P1826"/>
          <cell r="Q1826"/>
          <cell r="R1826"/>
          <cell r="S1826" t="str">
            <v>จังหวัดฮอด</v>
          </cell>
          <cell r="T1826" t="str">
            <v>ผบE279</v>
          </cell>
          <cell r="U1826">
            <v>2567</v>
          </cell>
          <cell r="V1826"/>
          <cell r="W1826"/>
          <cell r="X1826"/>
          <cell r="Y1826"/>
          <cell r="Z1826"/>
          <cell r="AA1826"/>
          <cell r="AB1826"/>
          <cell r="AC1826"/>
          <cell r="AD1826"/>
          <cell r="AE1826"/>
          <cell r="AF1826"/>
          <cell r="AG1826"/>
          <cell r="AH1826"/>
          <cell r="AI1826"/>
          <cell r="AJ1826"/>
          <cell r="AK1826"/>
          <cell r="AL1826"/>
          <cell r="AM1826"/>
          <cell r="AN1826"/>
          <cell r="AO1826"/>
          <cell r="AP1826"/>
          <cell r="AQ1826"/>
          <cell r="AR1826"/>
          <cell r="AS1826"/>
          <cell r="AT1826"/>
          <cell r="AU1826"/>
          <cell r="AV1826"/>
          <cell r="AW1826"/>
          <cell r="AX1826"/>
          <cell r="AY1826"/>
          <cell r="AZ1826"/>
          <cell r="BA1826"/>
          <cell r="BB1826"/>
          <cell r="BC1826"/>
          <cell r="BD1826"/>
          <cell r="BE1826"/>
          <cell r="BF1826"/>
          <cell r="BG1826"/>
          <cell r="BH1826"/>
          <cell r="BI1826"/>
          <cell r="BJ1826"/>
          <cell r="BK1826"/>
          <cell r="BL1826" t="str">
            <v>นายสาคร  เปงติ๊บ</v>
          </cell>
          <cell r="BM1826">
            <v>0</v>
          </cell>
          <cell r="BN1826"/>
          <cell r="BO1826"/>
          <cell r="BP1826"/>
          <cell r="BQ1826"/>
          <cell r="BR1826"/>
          <cell r="BS1826"/>
          <cell r="BT1826"/>
          <cell r="BU1826"/>
          <cell r="BV1826"/>
          <cell r="BW1826"/>
          <cell r="BX1826"/>
          <cell r="BY1826"/>
          <cell r="BZ1826"/>
          <cell r="CA1826"/>
          <cell r="CB1826"/>
          <cell r="CC1826"/>
          <cell r="CD1826"/>
          <cell r="CE1826"/>
          <cell r="CF1826"/>
          <cell r="CG1826"/>
          <cell r="CH1826"/>
          <cell r="CI1826"/>
          <cell r="CJ1826"/>
          <cell r="CK1826"/>
          <cell r="CL1826"/>
          <cell r="CM1826"/>
          <cell r="CN1826"/>
          <cell r="CO1826"/>
        </row>
        <row r="1827">
          <cell r="B1827">
            <v>2671</v>
          </cell>
          <cell r="C1827">
            <v>1822</v>
          </cell>
          <cell r="D1827">
            <v>8</v>
          </cell>
          <cell r="E1827">
            <v>7</v>
          </cell>
          <cell r="F1827">
            <v>2567</v>
          </cell>
          <cell r="G1827">
            <v>800051265745</v>
          </cell>
          <cell r="H1827" t="str">
            <v>นาย</v>
          </cell>
          <cell r="I1827" t="str">
            <v>สังเวียร</v>
          </cell>
          <cell r="J1827" t="str">
            <v>ด้วงยศ</v>
          </cell>
          <cell r="K1827" t="str">
            <v>3-5017-00022-38-5</v>
          </cell>
          <cell r="L1827" t="str">
            <v>ดอยเต่า</v>
          </cell>
          <cell r="M1827" t="str">
            <v>เชียงใหม่ 3</v>
          </cell>
          <cell r="N1827">
            <v>8</v>
          </cell>
          <cell r="O1827"/>
          <cell r="P1827"/>
          <cell r="Q1827"/>
          <cell r="R1827"/>
          <cell r="S1827" t="str">
            <v>จังหวัดฮอด</v>
          </cell>
          <cell r="T1827" t="str">
            <v>ผบE280</v>
          </cell>
          <cell r="U1827">
            <v>2567</v>
          </cell>
          <cell r="V1827"/>
          <cell r="W1827"/>
          <cell r="X1827"/>
          <cell r="Y1827"/>
          <cell r="Z1827"/>
          <cell r="AA1827"/>
          <cell r="AB1827"/>
          <cell r="AC1827"/>
          <cell r="AD1827"/>
          <cell r="AE1827"/>
          <cell r="AF1827"/>
          <cell r="AG1827"/>
          <cell r="AH1827"/>
          <cell r="AI1827"/>
          <cell r="AJ1827"/>
          <cell r="AK1827"/>
          <cell r="AL1827"/>
          <cell r="AM1827"/>
          <cell r="AN1827"/>
          <cell r="AO1827"/>
          <cell r="AP1827"/>
          <cell r="AQ1827"/>
          <cell r="AR1827"/>
          <cell r="AS1827"/>
          <cell r="AT1827"/>
          <cell r="AU1827"/>
          <cell r="AV1827"/>
          <cell r="AW1827"/>
          <cell r="AX1827"/>
          <cell r="AY1827"/>
          <cell r="AZ1827"/>
          <cell r="BA1827"/>
          <cell r="BB1827"/>
          <cell r="BC1827"/>
          <cell r="BD1827"/>
          <cell r="BE1827"/>
          <cell r="BF1827"/>
          <cell r="BG1827"/>
          <cell r="BH1827"/>
          <cell r="BI1827"/>
          <cell r="BJ1827"/>
          <cell r="BK1827"/>
          <cell r="BL1827" t="str">
            <v>นายสังเวียร ด้วงยศ</v>
          </cell>
          <cell r="BM1827">
            <v>0</v>
          </cell>
          <cell r="BN1827"/>
          <cell r="BO1827"/>
          <cell r="BP1827"/>
          <cell r="BQ1827"/>
          <cell r="BR1827"/>
          <cell r="BS1827"/>
          <cell r="BT1827"/>
          <cell r="BU1827"/>
          <cell r="BV1827"/>
          <cell r="BW1827"/>
          <cell r="BX1827"/>
          <cell r="BY1827"/>
          <cell r="BZ1827"/>
          <cell r="CA1827"/>
          <cell r="CB1827"/>
          <cell r="CC1827"/>
          <cell r="CD1827"/>
          <cell r="CE1827"/>
          <cell r="CF1827"/>
          <cell r="CG1827"/>
          <cell r="CH1827"/>
          <cell r="CI1827"/>
          <cell r="CJ1827"/>
          <cell r="CK1827"/>
          <cell r="CL1827"/>
          <cell r="CM1827"/>
          <cell r="CN1827"/>
          <cell r="CO1827"/>
        </row>
        <row r="1828">
          <cell r="B1828">
            <v>2672</v>
          </cell>
          <cell r="C1828">
            <v>1823</v>
          </cell>
          <cell r="D1828">
            <v>8</v>
          </cell>
          <cell r="E1828">
            <v>7</v>
          </cell>
          <cell r="F1828">
            <v>2567</v>
          </cell>
          <cell r="G1828">
            <v>800040738570</v>
          </cell>
          <cell r="H1828" t="str">
            <v>นาย</v>
          </cell>
          <cell r="I1828" t="str">
            <v>นรินทร์</v>
          </cell>
          <cell r="J1828" t="str">
            <v xml:space="preserve">ปัญญามี </v>
          </cell>
          <cell r="K1828" t="str">
            <v>1-5016-00055-75-7</v>
          </cell>
          <cell r="L1828" t="str">
            <v>ดอยเต่า</v>
          </cell>
          <cell r="M1828" t="str">
            <v>เชียงใหม่ 3</v>
          </cell>
          <cell r="N1828">
            <v>8</v>
          </cell>
          <cell r="O1828"/>
          <cell r="P1828"/>
          <cell r="Q1828"/>
          <cell r="R1828"/>
          <cell r="S1828" t="str">
            <v>จังหวัดฮอด</v>
          </cell>
          <cell r="T1828" t="str">
            <v>ผบE281</v>
          </cell>
          <cell r="U1828">
            <v>2567</v>
          </cell>
          <cell r="V1828"/>
          <cell r="W1828"/>
          <cell r="X1828"/>
          <cell r="Y1828"/>
          <cell r="Z1828"/>
          <cell r="AA1828"/>
          <cell r="AB1828"/>
          <cell r="AC1828"/>
          <cell r="AD1828"/>
          <cell r="AE1828"/>
          <cell r="AF1828"/>
          <cell r="AG1828"/>
          <cell r="AH1828"/>
          <cell r="AI1828"/>
          <cell r="AJ1828"/>
          <cell r="AK1828"/>
          <cell r="AL1828"/>
          <cell r="AM1828"/>
          <cell r="AN1828"/>
          <cell r="AO1828"/>
          <cell r="AP1828"/>
          <cell r="AQ1828"/>
          <cell r="AR1828"/>
          <cell r="AS1828"/>
          <cell r="AT1828"/>
          <cell r="AU1828"/>
          <cell r="AV1828"/>
          <cell r="AW1828"/>
          <cell r="AX1828"/>
          <cell r="AY1828"/>
          <cell r="AZ1828"/>
          <cell r="BA1828"/>
          <cell r="BB1828"/>
          <cell r="BC1828"/>
          <cell r="BD1828"/>
          <cell r="BE1828"/>
          <cell r="BF1828"/>
          <cell r="BG1828"/>
          <cell r="BH1828"/>
          <cell r="BI1828"/>
          <cell r="BJ1828"/>
          <cell r="BK1828"/>
          <cell r="BL1828" t="str">
            <v xml:space="preserve">นายนรินทร์ ปัญญามี </v>
          </cell>
          <cell r="BM1828">
            <v>0</v>
          </cell>
          <cell r="BN1828"/>
          <cell r="BO1828"/>
          <cell r="BP1828"/>
          <cell r="BQ1828"/>
          <cell r="BR1828"/>
          <cell r="BS1828"/>
          <cell r="BT1828"/>
          <cell r="BU1828"/>
          <cell r="BV1828"/>
          <cell r="BW1828"/>
          <cell r="BX1828"/>
          <cell r="BY1828"/>
          <cell r="BZ1828"/>
          <cell r="CA1828"/>
          <cell r="CB1828"/>
          <cell r="CC1828"/>
          <cell r="CD1828"/>
          <cell r="CE1828"/>
          <cell r="CF1828"/>
          <cell r="CG1828"/>
          <cell r="CH1828"/>
          <cell r="CI1828"/>
          <cell r="CJ1828"/>
          <cell r="CK1828"/>
          <cell r="CL1828"/>
          <cell r="CM1828"/>
          <cell r="CN1828"/>
          <cell r="CO1828"/>
        </row>
        <row r="1829">
          <cell r="B1829">
            <v>2673</v>
          </cell>
          <cell r="C1829">
            <v>1824</v>
          </cell>
          <cell r="D1829">
            <v>8</v>
          </cell>
          <cell r="E1829">
            <v>7</v>
          </cell>
          <cell r="F1829">
            <v>2567</v>
          </cell>
          <cell r="G1829">
            <v>800043284739</v>
          </cell>
          <cell r="H1829" t="str">
            <v>นาย</v>
          </cell>
          <cell r="I1829" t="str">
            <v>พิเชษฐ</v>
          </cell>
          <cell r="J1829" t="str">
            <v>ตาติ๊บ</v>
          </cell>
          <cell r="K1829" t="str">
            <v>3-5017-00010-78-6</v>
          </cell>
          <cell r="L1829" t="str">
            <v>ดอยเต่า</v>
          </cell>
          <cell r="M1829" t="str">
            <v>เชียงใหม่ 3</v>
          </cell>
          <cell r="N1829">
            <v>8</v>
          </cell>
          <cell r="O1829" t="str">
            <v>สินเชื่อพัฒนาองค์กรชุมชน</v>
          </cell>
          <cell r="P1829" t="str">
            <v>1.บุคคลค้ำประกัน</v>
          </cell>
          <cell r="Q1829"/>
          <cell r="R1829"/>
          <cell r="S1829" t="str">
            <v>จังหวัดฮอด</v>
          </cell>
          <cell r="T1829" t="str">
            <v>ผบE282</v>
          </cell>
          <cell r="U1829">
            <v>2567</v>
          </cell>
          <cell r="V1829" t="str">
            <v>ผบE504</v>
          </cell>
          <cell r="W1829">
            <v>2567</v>
          </cell>
          <cell r="X1829"/>
          <cell r="Y1829"/>
          <cell r="Z1829"/>
          <cell r="AA1829"/>
          <cell r="AB1829"/>
          <cell r="AC1829"/>
          <cell r="AD1829"/>
          <cell r="AE1829"/>
          <cell r="AF1829"/>
          <cell r="AG1829"/>
          <cell r="AH1829"/>
          <cell r="AI1829"/>
          <cell r="AJ1829"/>
          <cell r="AK1829"/>
          <cell r="AL1829"/>
          <cell r="AM1829"/>
          <cell r="AN1829"/>
          <cell r="AO1829"/>
          <cell r="AP1829"/>
          <cell r="AQ1829"/>
          <cell r="AR1829"/>
          <cell r="AS1829"/>
          <cell r="AT1829"/>
          <cell r="AU1829"/>
          <cell r="AV1829"/>
          <cell r="AW1829"/>
          <cell r="AX1829"/>
          <cell r="AY1829"/>
          <cell r="AZ1829"/>
          <cell r="BA1829"/>
          <cell r="BB1829"/>
          <cell r="BC1829"/>
          <cell r="BD1829"/>
          <cell r="BE1829"/>
          <cell r="BF1829"/>
          <cell r="BG1829"/>
          <cell r="BH1829"/>
          <cell r="BI1829"/>
          <cell r="BJ1829"/>
          <cell r="BK1829"/>
          <cell r="BL1829" t="str">
            <v>นายพิเชษฐ ตาติ๊บ</v>
          </cell>
          <cell r="BM1829">
            <v>0</v>
          </cell>
          <cell r="BN1829"/>
          <cell r="BO1829"/>
          <cell r="BP1829"/>
          <cell r="BQ1829"/>
          <cell r="BR1829"/>
          <cell r="BS1829"/>
          <cell r="BT1829"/>
          <cell r="BU1829"/>
          <cell r="BV1829"/>
          <cell r="BW1829"/>
          <cell r="BX1829"/>
          <cell r="BY1829"/>
          <cell r="BZ1829"/>
          <cell r="CA1829"/>
          <cell r="CB1829"/>
          <cell r="CC1829"/>
          <cell r="CD1829"/>
          <cell r="CE1829"/>
          <cell r="CF1829"/>
          <cell r="CG1829"/>
          <cell r="CH1829"/>
          <cell r="CI1829"/>
          <cell r="CJ1829"/>
          <cell r="CK1829"/>
          <cell r="CL1829"/>
          <cell r="CM1829"/>
          <cell r="CN1829"/>
          <cell r="CO1829"/>
        </row>
        <row r="1830">
          <cell r="B1830">
            <v>2674</v>
          </cell>
          <cell r="C1830">
            <v>1825</v>
          </cell>
          <cell r="D1830">
            <v>9</v>
          </cell>
          <cell r="E1830">
            <v>7</v>
          </cell>
          <cell r="F1830">
            <v>2567</v>
          </cell>
          <cell r="G1830">
            <v>800059308315</v>
          </cell>
          <cell r="H1830" t="str">
            <v>นาง</v>
          </cell>
          <cell r="I1830" t="str">
            <v>กัลยา</v>
          </cell>
          <cell r="J1830" t="str">
            <v>สุนะ</v>
          </cell>
          <cell r="K1830" t="str">
            <v>5-5011-00016-21-6</v>
          </cell>
          <cell r="L1830" t="str">
            <v>พร้าว</v>
          </cell>
          <cell r="M1830" t="str">
            <v>เชียงใหม่ 2</v>
          </cell>
          <cell r="N1830">
            <v>8</v>
          </cell>
          <cell r="O1830"/>
          <cell r="P1830"/>
          <cell r="Q1830"/>
          <cell r="R1830"/>
          <cell r="S1830" t="str">
            <v>แขวงเชียงดาว</v>
          </cell>
          <cell r="T1830" t="str">
            <v>ผบE323</v>
          </cell>
          <cell r="U1830">
            <v>2567</v>
          </cell>
          <cell r="V1830" t="str">
            <v>ผบE388</v>
          </cell>
          <cell r="W1830">
            <v>2567</v>
          </cell>
          <cell r="X1830"/>
          <cell r="Y1830"/>
          <cell r="Z1830"/>
          <cell r="AA1830"/>
          <cell r="AB1830"/>
          <cell r="AC1830"/>
          <cell r="AD1830"/>
          <cell r="AE1830"/>
          <cell r="AF1830"/>
          <cell r="AG1830"/>
          <cell r="AH1830"/>
          <cell r="AI1830"/>
          <cell r="AJ1830"/>
          <cell r="AK1830"/>
          <cell r="AL1830"/>
          <cell r="AM1830"/>
          <cell r="AN1830"/>
          <cell r="AO1830"/>
          <cell r="AP1830"/>
          <cell r="AQ1830"/>
          <cell r="AR1830"/>
          <cell r="AS1830"/>
          <cell r="AT1830"/>
          <cell r="AU1830"/>
          <cell r="AV1830"/>
          <cell r="AW1830"/>
          <cell r="AX1830"/>
          <cell r="AY1830"/>
          <cell r="AZ1830"/>
          <cell r="BA1830"/>
          <cell r="BB1830"/>
          <cell r="BC1830"/>
          <cell r="BD1830"/>
          <cell r="BE1830"/>
          <cell r="BF1830"/>
          <cell r="BG1830"/>
          <cell r="BH1830"/>
          <cell r="BI1830"/>
          <cell r="BJ1830"/>
          <cell r="BK1830"/>
          <cell r="BL1830" t="str">
            <v>นางกัลยา สุนะ</v>
          </cell>
          <cell r="BM1830">
            <v>0</v>
          </cell>
          <cell r="BN1830"/>
          <cell r="BO1830"/>
          <cell r="BP1830"/>
          <cell r="BQ1830"/>
          <cell r="BR1830"/>
          <cell r="BS1830"/>
          <cell r="BT1830"/>
          <cell r="BU1830"/>
          <cell r="BV1830"/>
          <cell r="BW1830"/>
          <cell r="BX1830"/>
          <cell r="BY1830"/>
          <cell r="BZ1830"/>
          <cell r="CA1830"/>
          <cell r="CB1830"/>
          <cell r="CC1830"/>
          <cell r="CD1830"/>
          <cell r="CE1830"/>
          <cell r="CF1830"/>
          <cell r="CG1830"/>
          <cell r="CH1830"/>
          <cell r="CI1830"/>
          <cell r="CJ1830"/>
          <cell r="CK1830"/>
          <cell r="CL1830"/>
          <cell r="CM1830"/>
          <cell r="CN1830"/>
          <cell r="CO1830"/>
        </row>
        <row r="1831">
          <cell r="B1831">
            <v>2675</v>
          </cell>
          <cell r="C1831">
            <v>1826</v>
          </cell>
          <cell r="D1831">
            <v>9</v>
          </cell>
          <cell r="E1831">
            <v>7</v>
          </cell>
          <cell r="F1831">
            <v>2567</v>
          </cell>
          <cell r="G1831">
            <v>800082006167</v>
          </cell>
          <cell r="H1831" t="str">
            <v>นาย</v>
          </cell>
          <cell r="I1831" t="str">
            <v>อติพัทธ์</v>
          </cell>
          <cell r="J1831" t="str">
            <v>สวนอินทร์</v>
          </cell>
          <cell r="K1831"/>
          <cell r="L1831" t="str">
            <v>ไชยปราการ</v>
          </cell>
          <cell r="M1831" t="str">
            <v>เชียงใหม่ 2</v>
          </cell>
          <cell r="N1831">
            <v>8</v>
          </cell>
          <cell r="O1831" t="str">
            <v>สินเชื่อธนาคารประชาชน</v>
          </cell>
          <cell r="P1831" t="str">
            <v>1.บุคคลค้ำประกัน</v>
          </cell>
          <cell r="Q1831">
            <v>150594.23999999999</v>
          </cell>
          <cell r="R1831">
            <v>66692.77</v>
          </cell>
          <cell r="S1831" t="str">
            <v>จังหวัดฝาง</v>
          </cell>
          <cell r="T1831" t="str">
            <v>ผบE369</v>
          </cell>
          <cell r="U1831">
            <v>2567</v>
          </cell>
          <cell r="V1831" t="str">
            <v>ผบE489</v>
          </cell>
          <cell r="W1831">
            <v>2567</v>
          </cell>
          <cell r="X1831">
            <v>20</v>
          </cell>
          <cell r="Y1831">
            <v>5</v>
          </cell>
          <cell r="Z1831">
            <v>2567</v>
          </cell>
          <cell r="AA1831"/>
          <cell r="AB1831"/>
          <cell r="AC1831"/>
          <cell r="AD1831"/>
          <cell r="AE1831"/>
          <cell r="AF1831"/>
          <cell r="AG1831"/>
          <cell r="AH1831"/>
          <cell r="AI1831"/>
          <cell r="AJ1831"/>
          <cell r="AK1831"/>
          <cell r="AL1831"/>
          <cell r="AM1831"/>
          <cell r="AN1831"/>
          <cell r="AO1831"/>
          <cell r="AP1831"/>
          <cell r="AQ1831"/>
          <cell r="AR1831"/>
          <cell r="AS1831"/>
          <cell r="AT1831"/>
          <cell r="AU1831"/>
          <cell r="AV1831"/>
          <cell r="AW1831"/>
          <cell r="AX1831"/>
          <cell r="AY1831"/>
          <cell r="AZ1831"/>
          <cell r="BA1831"/>
          <cell r="BB1831"/>
          <cell r="BC1831"/>
          <cell r="BD1831"/>
          <cell r="BE1831"/>
          <cell r="BF1831"/>
          <cell r="BG1831"/>
          <cell r="BH1831"/>
          <cell r="BI1831"/>
          <cell r="BJ1831"/>
          <cell r="BK1831"/>
          <cell r="BL1831" t="str">
            <v>นายอติพัทธ์ สวนอินทร์</v>
          </cell>
          <cell r="BM1831">
            <v>0</v>
          </cell>
          <cell r="BN1831"/>
          <cell r="BO1831"/>
          <cell r="BP1831"/>
          <cell r="BQ1831"/>
          <cell r="BR1831"/>
          <cell r="BS1831"/>
          <cell r="BT1831"/>
          <cell r="BU1831"/>
          <cell r="BV1831"/>
          <cell r="BW1831"/>
          <cell r="BX1831"/>
          <cell r="BY1831"/>
          <cell r="BZ1831"/>
          <cell r="CA1831"/>
          <cell r="CB1831"/>
          <cell r="CC1831"/>
          <cell r="CD1831"/>
          <cell r="CE1831"/>
          <cell r="CF1831"/>
          <cell r="CG1831"/>
          <cell r="CH1831"/>
          <cell r="CI1831"/>
          <cell r="CJ1831"/>
          <cell r="CK1831"/>
          <cell r="CL1831"/>
          <cell r="CM1831"/>
          <cell r="CN1831"/>
          <cell r="CO1831"/>
        </row>
        <row r="1832">
          <cell r="B1832">
            <v>2676</v>
          </cell>
          <cell r="C1832">
            <v>1827</v>
          </cell>
          <cell r="D1832">
            <v>9</v>
          </cell>
          <cell r="E1832">
            <v>7</v>
          </cell>
          <cell r="F1832">
            <v>2567</v>
          </cell>
          <cell r="G1832" t="str">
            <v>800087239219,
800087510947</v>
          </cell>
          <cell r="H1832" t="str">
            <v>นางสาว</v>
          </cell>
          <cell r="I1832" t="str">
            <v>จันจิรา</v>
          </cell>
          <cell r="J1832" t="str">
            <v>กาวิชัย</v>
          </cell>
          <cell r="K1832"/>
          <cell r="L1832" t="str">
            <v>ไชยปราการ</v>
          </cell>
          <cell r="M1832" t="str">
            <v>เชียงใหม่ 2</v>
          </cell>
          <cell r="N1832">
            <v>8</v>
          </cell>
          <cell r="O1832"/>
          <cell r="P1832"/>
          <cell r="Q1832"/>
          <cell r="R1832"/>
          <cell r="S1832" t="str">
            <v>จังหวัดฝาง</v>
          </cell>
          <cell r="T1832" t="str">
            <v>ผบE370</v>
          </cell>
          <cell r="U1832">
            <v>2567</v>
          </cell>
          <cell r="V1832" t="str">
            <v>ผบE490</v>
          </cell>
          <cell r="W1832">
            <v>2567</v>
          </cell>
          <cell r="X1832"/>
          <cell r="Y1832"/>
          <cell r="Z1832"/>
          <cell r="AA1832"/>
          <cell r="AB1832"/>
          <cell r="AC1832"/>
          <cell r="AD1832"/>
          <cell r="AE1832"/>
          <cell r="AF1832"/>
          <cell r="AG1832"/>
          <cell r="AH1832"/>
          <cell r="AI1832"/>
          <cell r="AJ1832"/>
          <cell r="AK1832"/>
          <cell r="AL1832"/>
          <cell r="AM1832"/>
          <cell r="AN1832"/>
          <cell r="AO1832"/>
          <cell r="AP1832"/>
          <cell r="AQ1832"/>
          <cell r="AR1832"/>
          <cell r="AS1832"/>
          <cell r="AT1832"/>
          <cell r="AU1832"/>
          <cell r="AV1832"/>
          <cell r="AW1832"/>
          <cell r="AX1832"/>
          <cell r="AY1832"/>
          <cell r="AZ1832"/>
          <cell r="BA1832"/>
          <cell r="BB1832"/>
          <cell r="BC1832"/>
          <cell r="BD1832"/>
          <cell r="BE1832"/>
          <cell r="BF1832"/>
          <cell r="BG1832"/>
          <cell r="BH1832"/>
          <cell r="BI1832"/>
          <cell r="BJ1832"/>
          <cell r="BK1832"/>
          <cell r="BL1832" t="str">
            <v>นางสาวจันจิรา กาวิชัย</v>
          </cell>
          <cell r="BM1832">
            <v>0</v>
          </cell>
          <cell r="BN1832"/>
          <cell r="BO1832"/>
          <cell r="BP1832"/>
          <cell r="BQ1832"/>
          <cell r="BR1832"/>
          <cell r="BS1832"/>
          <cell r="BT1832"/>
          <cell r="BU1832"/>
          <cell r="BV1832"/>
          <cell r="BW1832"/>
          <cell r="BX1832"/>
          <cell r="BY1832"/>
          <cell r="BZ1832"/>
          <cell r="CA1832"/>
          <cell r="CB1832"/>
          <cell r="CC1832"/>
          <cell r="CD1832"/>
          <cell r="CE1832"/>
          <cell r="CF1832"/>
          <cell r="CG1832"/>
          <cell r="CH1832"/>
          <cell r="CI1832"/>
          <cell r="CJ1832"/>
          <cell r="CK1832"/>
          <cell r="CL1832"/>
          <cell r="CM1832"/>
          <cell r="CN1832"/>
          <cell r="CO1832"/>
        </row>
        <row r="1833">
          <cell r="B1833">
            <v>2677</v>
          </cell>
          <cell r="C1833">
            <v>1828</v>
          </cell>
          <cell r="D1833">
            <v>9</v>
          </cell>
          <cell r="E1833">
            <v>7</v>
          </cell>
          <cell r="F1833">
            <v>2567</v>
          </cell>
          <cell r="G1833" t="str">
            <v>800090540165,
800090598999</v>
          </cell>
          <cell r="H1833" t="str">
            <v>นาง</v>
          </cell>
          <cell r="I1833" t="str">
            <v>สม</v>
          </cell>
          <cell r="J1833" t="str">
            <v>กันทะวัง</v>
          </cell>
          <cell r="K1833"/>
          <cell r="L1833" t="str">
            <v>ฝาง</v>
          </cell>
          <cell r="M1833" t="str">
            <v>เชียงใหม่ 2</v>
          </cell>
          <cell r="N1833">
            <v>8</v>
          </cell>
          <cell r="O1833" t="str">
            <v>สินเชื่อธนาคารประชาชน, สินเชื่อแก้ไขปัญหาหนี้นอกระบบ PSA ระยะที่ 2</v>
          </cell>
          <cell r="P1833" t="str">
            <v>1.บุคคลค้ำประกัน</v>
          </cell>
          <cell r="Q1833">
            <v>45766.79</v>
          </cell>
          <cell r="R1833">
            <v>24297.3</v>
          </cell>
          <cell r="S1833" t="str">
            <v>จังหวัดฝาง</v>
          </cell>
          <cell r="T1833" t="str">
            <v>ผบE371</v>
          </cell>
          <cell r="U1833">
            <v>2567</v>
          </cell>
          <cell r="V1833" t="str">
            <v>ผบE491</v>
          </cell>
          <cell r="W1833">
            <v>2567</v>
          </cell>
          <cell r="X1833">
            <v>20</v>
          </cell>
          <cell r="Y1833">
            <v>5</v>
          </cell>
          <cell r="Z1833">
            <v>2567</v>
          </cell>
          <cell r="AA1833"/>
          <cell r="AB1833"/>
          <cell r="AC1833"/>
          <cell r="AD1833"/>
          <cell r="AE1833"/>
          <cell r="AF1833"/>
          <cell r="AG1833"/>
          <cell r="AH1833"/>
          <cell r="AI1833"/>
          <cell r="AJ1833"/>
          <cell r="AK1833"/>
          <cell r="AL1833"/>
          <cell r="AM1833"/>
          <cell r="AN1833"/>
          <cell r="AO1833"/>
          <cell r="AP1833"/>
          <cell r="AQ1833"/>
          <cell r="AR1833"/>
          <cell r="AS1833"/>
          <cell r="AT1833"/>
          <cell r="AU1833"/>
          <cell r="AV1833"/>
          <cell r="AW1833"/>
          <cell r="AX1833"/>
          <cell r="AY1833"/>
          <cell r="AZ1833"/>
          <cell r="BA1833"/>
          <cell r="BB1833"/>
          <cell r="BC1833"/>
          <cell r="BD1833"/>
          <cell r="BE1833"/>
          <cell r="BF1833"/>
          <cell r="BG1833"/>
          <cell r="BH1833"/>
          <cell r="BI1833"/>
          <cell r="BJ1833"/>
          <cell r="BK1833"/>
          <cell r="BL1833" t="str">
            <v>นางสม กันทะวัง</v>
          </cell>
          <cell r="BM1833">
            <v>0</v>
          </cell>
          <cell r="BN1833"/>
          <cell r="BO1833"/>
          <cell r="BP1833"/>
          <cell r="BQ1833"/>
          <cell r="BR1833"/>
          <cell r="BS1833"/>
          <cell r="BT1833"/>
          <cell r="BU1833"/>
          <cell r="BV1833"/>
          <cell r="BW1833"/>
          <cell r="BX1833"/>
          <cell r="BY1833"/>
          <cell r="BZ1833"/>
          <cell r="CA1833"/>
          <cell r="CB1833"/>
          <cell r="CC1833"/>
          <cell r="CD1833"/>
          <cell r="CE1833"/>
          <cell r="CF1833"/>
          <cell r="CG1833"/>
          <cell r="CH1833"/>
          <cell r="CI1833"/>
          <cell r="CJ1833"/>
          <cell r="CK1833"/>
          <cell r="CL1833"/>
          <cell r="CM1833"/>
          <cell r="CN1833"/>
          <cell r="CO1833"/>
        </row>
        <row r="1834">
          <cell r="B1834">
            <v>2678</v>
          </cell>
          <cell r="C1834">
            <v>1829</v>
          </cell>
          <cell r="D1834">
            <v>9</v>
          </cell>
          <cell r="E1834">
            <v>7</v>
          </cell>
          <cell r="F1834">
            <v>2567</v>
          </cell>
          <cell r="G1834">
            <v>800027168759</v>
          </cell>
          <cell r="H1834" t="str">
            <v>นาง</v>
          </cell>
          <cell r="I1834" t="str">
            <v>จารุณีย์</v>
          </cell>
          <cell r="J1834" t="str">
            <v>บัวชุ่ม</v>
          </cell>
          <cell r="K1834"/>
          <cell r="L1834" t="str">
            <v>ฝาง</v>
          </cell>
          <cell r="M1834" t="str">
            <v>เชียงใหม่ 2</v>
          </cell>
          <cell r="N1834">
            <v>8</v>
          </cell>
          <cell r="O1834" t="str">
            <v>สินเชื่อพัฒนาองค์กรชุมชน (รายบุคคล)</v>
          </cell>
          <cell r="P1834" t="str">
            <v>1.บุคคลค้ำประกัน</v>
          </cell>
          <cell r="Q1834">
            <v>117310.22</v>
          </cell>
          <cell r="R1834">
            <v>32617.119999999999</v>
          </cell>
          <cell r="S1834" t="str">
            <v>จังหวัดฝาง</v>
          </cell>
          <cell r="T1834" t="str">
            <v>ผบE372</v>
          </cell>
          <cell r="U1834">
            <v>2567</v>
          </cell>
          <cell r="V1834" t="str">
            <v>ผบE492</v>
          </cell>
          <cell r="W1834">
            <v>2567</v>
          </cell>
          <cell r="X1834">
            <v>20</v>
          </cell>
          <cell r="Y1834">
            <v>5</v>
          </cell>
          <cell r="Z1834">
            <v>2567</v>
          </cell>
          <cell r="AA1834"/>
          <cell r="AB1834"/>
          <cell r="AC1834"/>
          <cell r="AD1834"/>
          <cell r="AE1834"/>
          <cell r="AF1834"/>
          <cell r="AG1834"/>
          <cell r="AH1834"/>
          <cell r="AI1834"/>
          <cell r="AJ1834"/>
          <cell r="AK1834"/>
          <cell r="AL1834"/>
          <cell r="AM1834"/>
          <cell r="AN1834"/>
          <cell r="AO1834"/>
          <cell r="AP1834"/>
          <cell r="AQ1834"/>
          <cell r="AR1834"/>
          <cell r="AS1834"/>
          <cell r="AT1834"/>
          <cell r="AU1834"/>
          <cell r="AV1834"/>
          <cell r="AW1834"/>
          <cell r="AX1834"/>
          <cell r="AY1834"/>
          <cell r="AZ1834"/>
          <cell r="BA1834"/>
          <cell r="BB1834"/>
          <cell r="BC1834"/>
          <cell r="BD1834"/>
          <cell r="BE1834"/>
          <cell r="BF1834"/>
          <cell r="BG1834"/>
          <cell r="BH1834"/>
          <cell r="BI1834"/>
          <cell r="BJ1834"/>
          <cell r="BK1834"/>
          <cell r="BL1834" t="str">
            <v>นางจารุณีย์ บัวชุ่ม</v>
          </cell>
          <cell r="BM1834">
            <v>0</v>
          </cell>
          <cell r="BN1834"/>
          <cell r="BO1834"/>
          <cell r="BP1834"/>
          <cell r="BQ1834"/>
          <cell r="BR1834"/>
          <cell r="BS1834"/>
          <cell r="BT1834"/>
          <cell r="BU1834"/>
          <cell r="BV1834"/>
          <cell r="BW1834"/>
          <cell r="BX1834"/>
          <cell r="BY1834"/>
          <cell r="BZ1834"/>
          <cell r="CA1834"/>
          <cell r="CB1834"/>
          <cell r="CC1834"/>
          <cell r="CD1834"/>
          <cell r="CE1834"/>
          <cell r="CF1834"/>
          <cell r="CG1834"/>
          <cell r="CH1834"/>
          <cell r="CI1834"/>
          <cell r="CJ1834"/>
          <cell r="CK1834"/>
          <cell r="CL1834"/>
          <cell r="CM1834"/>
          <cell r="CN1834"/>
          <cell r="CO1834"/>
        </row>
        <row r="1835">
          <cell r="B1835">
            <v>2679</v>
          </cell>
          <cell r="C1835">
            <v>1830</v>
          </cell>
          <cell r="D1835">
            <v>17</v>
          </cell>
          <cell r="E1835">
            <v>7</v>
          </cell>
          <cell r="F1835">
            <v>2567</v>
          </cell>
          <cell r="G1835">
            <v>800036535568</v>
          </cell>
          <cell r="H1835" t="str">
            <v>นาง</v>
          </cell>
          <cell r="I1835" t="str">
            <v>พัฒนรัตน์</v>
          </cell>
          <cell r="J1835" t="str">
            <v>แสนดังใจ</v>
          </cell>
          <cell r="K1835" t="str">
            <v>3 5004 00249 96 1</v>
          </cell>
          <cell r="L1835" t="str">
            <v>เซ็นทรัล แอร์พอร์ต พลาซ่า เชียงใหม่</v>
          </cell>
          <cell r="M1835" t="str">
            <v>เชียงใหม่ 1</v>
          </cell>
          <cell r="N1835">
            <v>8</v>
          </cell>
          <cell r="O1835" t="str">
            <v>สินเชื่อธนาคารประชาชน</v>
          </cell>
          <cell r="P1835"/>
          <cell r="Q1835"/>
          <cell r="R1835"/>
          <cell r="S1835" t="str">
            <v>แขวงเชียงใหม่</v>
          </cell>
          <cell r="T1835" t="str">
            <v>ผบ.885</v>
          </cell>
          <cell r="U1835">
            <v>2565</v>
          </cell>
          <cell r="V1835" t="str">
            <v>ผบ.1396</v>
          </cell>
          <cell r="W1835">
            <v>2565</v>
          </cell>
          <cell r="X1835">
            <v>29</v>
          </cell>
          <cell r="Y1835">
            <v>8</v>
          </cell>
          <cell r="Z1835">
            <v>2565</v>
          </cell>
          <cell r="AA1835"/>
          <cell r="AB1835"/>
          <cell r="AC1835"/>
          <cell r="AD1835"/>
          <cell r="AE1835"/>
          <cell r="AF1835"/>
          <cell r="AG1835"/>
          <cell r="AH1835"/>
          <cell r="AI1835"/>
          <cell r="AJ1835"/>
          <cell r="AK1835"/>
          <cell r="AL1835"/>
          <cell r="AM1835"/>
          <cell r="AN1835"/>
          <cell r="AO1835"/>
          <cell r="AP1835"/>
          <cell r="AQ1835"/>
          <cell r="AR1835"/>
          <cell r="AS1835"/>
          <cell r="AT1835"/>
          <cell r="AU1835"/>
          <cell r="AV1835"/>
          <cell r="AW1835"/>
          <cell r="AX1835"/>
          <cell r="AY1835"/>
          <cell r="AZ1835"/>
          <cell r="BA1835"/>
          <cell r="BB1835"/>
          <cell r="BC1835"/>
          <cell r="BD1835"/>
          <cell r="BE1835"/>
          <cell r="BF1835"/>
          <cell r="BG1835"/>
          <cell r="BH1835"/>
          <cell r="BI1835"/>
          <cell r="BJ1835"/>
          <cell r="BK1835"/>
          <cell r="BL1835" t="str">
            <v>นางพัฒนรัตน์ แสนดังใจ</v>
          </cell>
          <cell r="BM1835">
            <v>0</v>
          </cell>
          <cell r="BN1835"/>
          <cell r="BO1835"/>
          <cell r="BP1835"/>
          <cell r="BQ1835"/>
          <cell r="BR1835"/>
          <cell r="BS1835"/>
          <cell r="BT1835"/>
          <cell r="BU1835"/>
          <cell r="BV1835"/>
          <cell r="BW1835"/>
          <cell r="BX1835"/>
          <cell r="BY1835"/>
          <cell r="BZ1835"/>
          <cell r="CA1835"/>
          <cell r="CB1835"/>
          <cell r="CC1835"/>
          <cell r="CD1835"/>
          <cell r="CE1835"/>
          <cell r="CF1835"/>
          <cell r="CG1835"/>
          <cell r="CH1835"/>
          <cell r="CI1835"/>
          <cell r="CJ1835"/>
          <cell r="CK1835"/>
          <cell r="CL1835"/>
          <cell r="CM1835"/>
          <cell r="CN1835"/>
          <cell r="CO1835"/>
        </row>
        <row r="1836">
          <cell r="B1836">
            <v>2680</v>
          </cell>
          <cell r="C1836">
            <v>1831</v>
          </cell>
          <cell r="D1836">
            <v>10</v>
          </cell>
          <cell r="E1836">
            <v>7</v>
          </cell>
          <cell r="F1836">
            <v>2567</v>
          </cell>
          <cell r="G1836">
            <v>800075173560</v>
          </cell>
          <cell r="H1836" t="str">
            <v>นางสาว</v>
          </cell>
          <cell r="I1836" t="str">
            <v>สุทักษิณา</v>
          </cell>
          <cell r="J1836" t="str">
            <v>นันทะเสนา</v>
          </cell>
          <cell r="K1836"/>
          <cell r="L1836" t="str">
            <v>เซ็นทรัล แอร์พอร์ต พลาซ่า เชียงใหม่</v>
          </cell>
          <cell r="M1836" t="str">
            <v>เชียงใหม่ 1</v>
          </cell>
          <cell r="N1836">
            <v>8</v>
          </cell>
          <cell r="O1836" t="str">
            <v>สินเชื่อธนาคารประชาชน</v>
          </cell>
          <cell r="P1836" t="str">
            <v>1.บุคคลค้ำประกัน</v>
          </cell>
          <cell r="Q1836"/>
          <cell r="R1836"/>
          <cell r="S1836" t="str">
            <v>แขวงเชียงใหม่</v>
          </cell>
          <cell r="T1836" t="str">
            <v>ผบE7796</v>
          </cell>
          <cell r="U1836">
            <v>2565</v>
          </cell>
          <cell r="V1836" t="str">
            <v>ผบE1681</v>
          </cell>
          <cell r="W1836">
            <v>2566</v>
          </cell>
          <cell r="X1836"/>
          <cell r="Y1836"/>
          <cell r="Z1836"/>
          <cell r="AA1836">
            <v>7</v>
          </cell>
          <cell r="AB1836">
            <v>3</v>
          </cell>
          <cell r="AC1836">
            <v>2566</v>
          </cell>
          <cell r="AD1836"/>
          <cell r="AE1836"/>
          <cell r="AF1836"/>
          <cell r="AG1836"/>
          <cell r="AH1836"/>
          <cell r="AI1836"/>
          <cell r="AJ1836"/>
          <cell r="AK1836"/>
          <cell r="AL1836"/>
          <cell r="AM1836"/>
          <cell r="AN1836"/>
          <cell r="AO1836"/>
          <cell r="AP1836"/>
          <cell r="AQ1836"/>
          <cell r="AR1836"/>
          <cell r="AS1836"/>
          <cell r="AT1836"/>
          <cell r="AU1836"/>
          <cell r="AV1836"/>
          <cell r="AW1836"/>
          <cell r="AX1836"/>
          <cell r="AY1836"/>
          <cell r="AZ1836"/>
          <cell r="BA1836"/>
          <cell r="BB1836"/>
          <cell r="BC1836"/>
          <cell r="BD1836"/>
          <cell r="BE1836"/>
          <cell r="BF1836"/>
          <cell r="BG1836"/>
          <cell r="BH1836"/>
          <cell r="BI1836"/>
          <cell r="BJ1836"/>
          <cell r="BK1836"/>
          <cell r="BL1836" t="str">
            <v>นางสาวสุทักษิณา นันทะเสนา</v>
          </cell>
          <cell r="BM1836">
            <v>0</v>
          </cell>
          <cell r="BN1836"/>
          <cell r="BO1836"/>
          <cell r="BP1836"/>
          <cell r="BQ1836"/>
          <cell r="BR1836"/>
          <cell r="BS1836"/>
          <cell r="BT1836"/>
          <cell r="BU1836"/>
          <cell r="BV1836"/>
          <cell r="BW1836"/>
          <cell r="BX1836"/>
          <cell r="BY1836"/>
          <cell r="BZ1836"/>
          <cell r="CA1836"/>
          <cell r="CB1836"/>
          <cell r="CC1836"/>
          <cell r="CD1836"/>
          <cell r="CE1836"/>
          <cell r="CF1836"/>
          <cell r="CG1836"/>
          <cell r="CH1836"/>
          <cell r="CI1836"/>
          <cell r="CJ1836"/>
          <cell r="CK1836"/>
          <cell r="CL1836"/>
          <cell r="CM1836"/>
          <cell r="CN1836"/>
          <cell r="CO1836"/>
        </row>
        <row r="1837">
          <cell r="B1837">
            <v>2681</v>
          </cell>
          <cell r="C1837">
            <v>1832</v>
          </cell>
          <cell r="D1837">
            <v>9</v>
          </cell>
          <cell r="E1837">
            <v>7</v>
          </cell>
          <cell r="F1837">
            <v>2567</v>
          </cell>
          <cell r="G1837">
            <v>800090787196</v>
          </cell>
          <cell r="H1837" t="str">
            <v>นางสาว</v>
          </cell>
          <cell r="I1837" t="str">
            <v>รัชนี</v>
          </cell>
          <cell r="J1837" t="str">
            <v>บุตรตะก่า</v>
          </cell>
          <cell r="K1837"/>
          <cell r="L1837" t="str">
            <v>ฮอด</v>
          </cell>
          <cell r="M1837" t="str">
            <v>เชียงใหม่ 3</v>
          </cell>
          <cell r="N1837">
            <v>8</v>
          </cell>
          <cell r="O1837" t="str">
            <v>-</v>
          </cell>
          <cell r="P1837"/>
          <cell r="Q1837"/>
          <cell r="R1837"/>
          <cell r="S1837" t="str">
            <v>จังหวัดฮอด</v>
          </cell>
          <cell r="T1837" t="str">
            <v>ผบE191</v>
          </cell>
          <cell r="U1837">
            <v>2563</v>
          </cell>
          <cell r="V1837" t="str">
            <v>ผบE314</v>
          </cell>
          <cell r="W1837">
            <v>2563</v>
          </cell>
          <cell r="X1837"/>
          <cell r="Y1837"/>
          <cell r="Z1837"/>
          <cell r="AA1837"/>
          <cell r="AB1837"/>
          <cell r="AC1837"/>
          <cell r="AD1837"/>
          <cell r="AE1837"/>
          <cell r="AF1837"/>
          <cell r="AG1837"/>
          <cell r="AH1837"/>
          <cell r="AI1837"/>
          <cell r="AJ1837"/>
          <cell r="AK1837"/>
          <cell r="AL1837"/>
          <cell r="AM1837"/>
          <cell r="AN1837"/>
          <cell r="AO1837"/>
          <cell r="AP1837"/>
          <cell r="AQ1837"/>
          <cell r="AR1837"/>
          <cell r="AS1837"/>
          <cell r="AT1837"/>
          <cell r="AU1837"/>
          <cell r="AV1837"/>
          <cell r="AW1837"/>
          <cell r="AX1837"/>
          <cell r="AY1837"/>
          <cell r="AZ1837"/>
          <cell r="BA1837"/>
          <cell r="BB1837"/>
          <cell r="BC1837"/>
          <cell r="BD1837"/>
          <cell r="BE1837"/>
          <cell r="BF1837"/>
          <cell r="BG1837"/>
          <cell r="BH1837"/>
          <cell r="BI1837"/>
          <cell r="BJ1837"/>
          <cell r="BK1837"/>
          <cell r="BL1837" t="str">
            <v>นางสาวรัชนี บุตรตะก่า</v>
          </cell>
          <cell r="BM1837">
            <v>0</v>
          </cell>
          <cell r="BN1837"/>
          <cell r="BO1837"/>
          <cell r="BP1837"/>
          <cell r="BQ1837"/>
          <cell r="BR1837"/>
          <cell r="BS1837"/>
          <cell r="BT1837"/>
          <cell r="BU1837"/>
          <cell r="BV1837"/>
          <cell r="BW1837"/>
          <cell r="BX1837"/>
          <cell r="BY1837"/>
          <cell r="BZ1837"/>
          <cell r="CA1837"/>
          <cell r="CB1837"/>
          <cell r="CC1837"/>
          <cell r="CD1837"/>
          <cell r="CE1837"/>
          <cell r="CF1837"/>
          <cell r="CG1837"/>
          <cell r="CH1837"/>
          <cell r="CI1837"/>
          <cell r="CJ1837"/>
          <cell r="CK1837"/>
          <cell r="CL1837"/>
          <cell r="CM1837"/>
          <cell r="CN1837"/>
          <cell r="CO1837"/>
        </row>
        <row r="1838">
          <cell r="B1838">
            <v>2682</v>
          </cell>
          <cell r="C1838">
            <v>1833</v>
          </cell>
          <cell r="D1838">
            <v>8</v>
          </cell>
          <cell r="E1838">
            <v>7</v>
          </cell>
          <cell r="F1838">
            <v>2567</v>
          </cell>
          <cell r="G1838" t="str">
            <v>800082647812,
800082647820,
800082647838</v>
          </cell>
          <cell r="H1838" t="str">
            <v>นางสาว</v>
          </cell>
          <cell r="I1838" t="str">
            <v>ประจวบ</v>
          </cell>
          <cell r="J1838" t="str">
            <v>ภูฆัง</v>
          </cell>
          <cell r="K1838" t="str">
            <v>3 7206 00112 72 0</v>
          </cell>
          <cell r="L1838" t="str">
            <v>มหาวิทยาลัยเชียงใหม่</v>
          </cell>
          <cell r="M1838" t="str">
            <v>เชียงใหม่ 2</v>
          </cell>
          <cell r="N1838">
            <v>8</v>
          </cell>
          <cell r="O1838" t="str">
            <v>สินเชื่อเคหะ,สินเชื่อไทรทอง,สินเชื่อไทรทอง</v>
          </cell>
          <cell r="P1838" t="str">
            <v>2.หลักทรัพย์ค้ำประกัน</v>
          </cell>
          <cell r="Q1838"/>
          <cell r="R1838"/>
          <cell r="S1838" t="str">
            <v>จังหวัดเชียงใหม่</v>
          </cell>
          <cell r="T1838" t="str">
            <v>ผบ.1254</v>
          </cell>
          <cell r="U1838">
            <v>2563</v>
          </cell>
          <cell r="V1838" t="str">
            <v>ผบ.2166</v>
          </cell>
          <cell r="W1838">
            <v>2563</v>
          </cell>
          <cell r="X1838"/>
          <cell r="Y1838"/>
          <cell r="Z1838"/>
          <cell r="AA1838">
            <v>2</v>
          </cell>
          <cell r="AB1838">
            <v>9</v>
          </cell>
          <cell r="AC1838">
            <v>2563</v>
          </cell>
          <cell r="AD1838"/>
          <cell r="AE1838"/>
          <cell r="AF1838"/>
          <cell r="AG1838"/>
          <cell r="AH1838"/>
          <cell r="AI1838"/>
          <cell r="AJ1838"/>
          <cell r="AK1838"/>
          <cell r="AL1838"/>
          <cell r="AM1838"/>
          <cell r="AN1838"/>
          <cell r="AO1838"/>
          <cell r="AP1838"/>
          <cell r="AQ1838"/>
          <cell r="AR1838"/>
          <cell r="AS1838"/>
          <cell r="AT1838"/>
          <cell r="AU1838"/>
          <cell r="AV1838"/>
          <cell r="AW1838"/>
          <cell r="AX1838"/>
          <cell r="AY1838"/>
          <cell r="AZ1838"/>
          <cell r="BA1838"/>
          <cell r="BB1838" t="str">
            <v>ยึดทรัพย์</v>
          </cell>
          <cell r="BC1838"/>
          <cell r="BD1838"/>
          <cell r="BE1838"/>
          <cell r="BF1838"/>
          <cell r="BG1838"/>
          <cell r="BH1838"/>
          <cell r="BI1838"/>
          <cell r="BJ1838"/>
          <cell r="BK1838"/>
          <cell r="BL1838" t="str">
            <v>นางสาวประจวบ ภูฆัง</v>
          </cell>
          <cell r="BM1838"/>
          <cell r="BN1838"/>
          <cell r="BO1838"/>
          <cell r="BP1838"/>
          <cell r="BQ1838"/>
          <cell r="BR1838"/>
          <cell r="BS1838"/>
          <cell r="BT1838"/>
          <cell r="BU1838"/>
          <cell r="BV1838"/>
          <cell r="BW1838"/>
          <cell r="BX1838"/>
          <cell r="BY1838"/>
          <cell r="BZ1838"/>
          <cell r="CA1838"/>
          <cell r="CB1838"/>
          <cell r="CC1838"/>
          <cell r="CD1838"/>
          <cell r="CE1838"/>
          <cell r="CF1838"/>
          <cell r="CG1838"/>
          <cell r="CH1838"/>
          <cell r="CI1838"/>
          <cell r="CJ1838"/>
          <cell r="CK1838"/>
          <cell r="CL1838"/>
          <cell r="CM1838"/>
          <cell r="CN1838"/>
          <cell r="CO1838"/>
        </row>
        <row r="1839">
          <cell r="B1839">
            <v>2683</v>
          </cell>
          <cell r="C1839">
            <v>1834</v>
          </cell>
          <cell r="D1839"/>
          <cell r="E1839"/>
          <cell r="F1839"/>
          <cell r="G1839" t="str">
            <v>800052585208,
800052585216</v>
          </cell>
          <cell r="H1839" t="str">
            <v>นางสาว</v>
          </cell>
          <cell r="I1839" t="str">
            <v xml:space="preserve">อณัฐพร </v>
          </cell>
          <cell r="J1839" t="str">
            <v>พึ่งแย้ม</v>
          </cell>
          <cell r="K1839"/>
          <cell r="L1839" t="str">
            <v>บวกครกหลวง</v>
          </cell>
          <cell r="M1839" t="str">
            <v>เชียงใหม่ 3</v>
          </cell>
          <cell r="N1839">
            <v>8</v>
          </cell>
          <cell r="O1839"/>
          <cell r="P1839"/>
          <cell r="Q1839"/>
          <cell r="R1839"/>
          <cell r="S1839"/>
          <cell r="T1839"/>
          <cell r="U1839"/>
          <cell r="V1839"/>
          <cell r="W1839"/>
          <cell r="X1839"/>
          <cell r="Y1839"/>
          <cell r="Z1839"/>
          <cell r="AA1839"/>
          <cell r="AB1839"/>
          <cell r="AC1839"/>
          <cell r="AD1839"/>
          <cell r="AE1839"/>
          <cell r="AF1839"/>
          <cell r="AG1839"/>
          <cell r="AH1839"/>
          <cell r="AI1839"/>
          <cell r="AJ1839"/>
          <cell r="AK1839"/>
          <cell r="AL1839"/>
          <cell r="AM1839"/>
          <cell r="AN1839"/>
          <cell r="AO1839"/>
          <cell r="AP1839"/>
          <cell r="AQ1839"/>
          <cell r="AR1839"/>
          <cell r="AS1839"/>
          <cell r="AT1839"/>
          <cell r="AU1839"/>
          <cell r="AV1839"/>
          <cell r="AW1839"/>
          <cell r="AX1839"/>
          <cell r="AY1839"/>
          <cell r="AZ1839"/>
          <cell r="BA1839"/>
          <cell r="BB1839"/>
          <cell r="BC1839"/>
          <cell r="BD1839"/>
          <cell r="BE1839"/>
          <cell r="BF1839"/>
          <cell r="BG1839"/>
          <cell r="BH1839"/>
          <cell r="BI1839"/>
          <cell r="BJ1839"/>
          <cell r="BK1839"/>
          <cell r="BL1839" t="str">
            <v>นางสาวอณัฐพร  พึ่งแย้ม</v>
          </cell>
          <cell r="BM1839"/>
          <cell r="BN1839"/>
          <cell r="BO1839"/>
          <cell r="BP1839"/>
          <cell r="BQ1839"/>
          <cell r="BR1839"/>
          <cell r="BS1839"/>
          <cell r="BT1839"/>
          <cell r="BU1839"/>
          <cell r="BV1839"/>
          <cell r="BW1839"/>
          <cell r="BX1839"/>
          <cell r="BY1839"/>
          <cell r="BZ1839"/>
          <cell r="CA1839"/>
          <cell r="CB1839"/>
          <cell r="CC1839"/>
          <cell r="CD1839"/>
          <cell r="CE1839"/>
          <cell r="CF1839"/>
          <cell r="CG1839"/>
          <cell r="CH1839"/>
          <cell r="CI1839"/>
          <cell r="CJ1839"/>
          <cell r="CK1839"/>
          <cell r="CL1839"/>
          <cell r="CM1839"/>
          <cell r="CN1839"/>
          <cell r="CO1839"/>
        </row>
        <row r="1840">
          <cell r="B1840">
            <v>2684</v>
          </cell>
          <cell r="C1840">
            <v>1835</v>
          </cell>
          <cell r="D1840"/>
          <cell r="E1840"/>
          <cell r="F1840"/>
          <cell r="G1840" t="str">
            <v>800093362674,
800112671188,
800137301258</v>
          </cell>
          <cell r="H1840" t="str">
            <v>นาย</v>
          </cell>
          <cell r="I1840" t="str">
            <v>ศราวุธ</v>
          </cell>
          <cell r="J1840" t="str">
            <v>วงค์หาญ</v>
          </cell>
          <cell r="K1840" t="str">
            <v>บิ๊กซี หางดง, แม่แจ่ม</v>
          </cell>
          <cell r="L1840" t="str">
            <v>บิ๊กซี หางดง, แม่แจ่ม</v>
          </cell>
          <cell r="M1840" t="str">
            <v>เชียงใหม่ 3</v>
          </cell>
          <cell r="N1840">
            <v>8</v>
          </cell>
          <cell r="O1840" t="str">
            <v>สินเชื่อธนาคารประชาชน</v>
          </cell>
          <cell r="P1840" t="str">
            <v>1.บุคคลค้ำประกัน</v>
          </cell>
          <cell r="Q1840"/>
          <cell r="R1840"/>
          <cell r="S1840" t="str">
            <v>จังหวัดฝาง</v>
          </cell>
          <cell r="T1840" t="str">
            <v>ผบE36</v>
          </cell>
          <cell r="U1840">
            <v>2566</v>
          </cell>
          <cell r="V1840" t="str">
            <v>ผบE382</v>
          </cell>
          <cell r="W1840">
            <v>2566</v>
          </cell>
          <cell r="X1840">
            <v>20</v>
          </cell>
          <cell r="Y1840">
            <v>4</v>
          </cell>
          <cell r="Z1840">
            <v>2566</v>
          </cell>
          <cell r="AA1840"/>
          <cell r="AB1840"/>
          <cell r="AC1840"/>
          <cell r="AD1840"/>
          <cell r="AE1840"/>
          <cell r="AF1840"/>
          <cell r="AG1840"/>
          <cell r="AH1840"/>
          <cell r="AI1840"/>
          <cell r="AJ1840"/>
          <cell r="AK1840"/>
          <cell r="AL1840"/>
          <cell r="AM1840"/>
          <cell r="AN1840"/>
          <cell r="AO1840"/>
          <cell r="AP1840"/>
          <cell r="AQ1840"/>
          <cell r="AR1840"/>
          <cell r="AS1840"/>
          <cell r="AT1840"/>
          <cell r="AU1840"/>
          <cell r="AV1840"/>
          <cell r="AW1840"/>
          <cell r="AX1840"/>
          <cell r="AY1840"/>
          <cell r="AZ1840"/>
          <cell r="BA1840"/>
          <cell r="BB1840"/>
          <cell r="BC1840"/>
          <cell r="BD1840"/>
          <cell r="BE1840"/>
          <cell r="BF1840"/>
          <cell r="BG1840"/>
          <cell r="BH1840"/>
          <cell r="BI1840"/>
          <cell r="BJ1840"/>
          <cell r="BK1840"/>
          <cell r="BL1840" t="str">
            <v>นายศราวุธ วงค์หาญ</v>
          </cell>
          <cell r="BM1840"/>
          <cell r="BN1840"/>
          <cell r="BO1840"/>
          <cell r="BP1840"/>
          <cell r="BQ1840"/>
          <cell r="BR1840"/>
          <cell r="BS1840"/>
          <cell r="BT1840"/>
          <cell r="BU1840"/>
          <cell r="BV1840"/>
          <cell r="BW1840"/>
          <cell r="BX1840"/>
          <cell r="BY1840"/>
          <cell r="BZ1840"/>
          <cell r="CA1840"/>
          <cell r="CB1840"/>
          <cell r="CC1840"/>
          <cell r="CD1840"/>
          <cell r="CE1840"/>
          <cell r="CF1840"/>
          <cell r="CG1840"/>
          <cell r="CH1840"/>
          <cell r="CI1840"/>
          <cell r="CJ1840"/>
          <cell r="CK1840"/>
          <cell r="CL1840"/>
          <cell r="CM1840"/>
          <cell r="CN1840"/>
          <cell r="CO1840"/>
        </row>
        <row r="1841">
          <cell r="B1841">
            <v>2685</v>
          </cell>
          <cell r="C1841">
            <v>1836</v>
          </cell>
          <cell r="D1841"/>
          <cell r="E1841"/>
          <cell r="F1841"/>
          <cell r="G1841">
            <v>800144892075</v>
          </cell>
          <cell r="H1841" t="str">
            <v>นางสาว</v>
          </cell>
          <cell r="I1841" t="str">
            <v>อินทุอร</v>
          </cell>
          <cell r="J1841" t="str">
            <v>วังตั๋นหรือปันทะ</v>
          </cell>
          <cell r="K1841" t="str">
            <v>บิ๊กซี หางดง</v>
          </cell>
          <cell r="L1841" t="str">
            <v>บิ๊กซี หางดง</v>
          </cell>
          <cell r="M1841" t="str">
            <v>เชียงใหม่ 3</v>
          </cell>
          <cell r="N1841">
            <v>8</v>
          </cell>
          <cell r="O1841" t="str">
            <v>สินเชื่อธนาคารประชาชน</v>
          </cell>
          <cell r="P1841" t="str">
            <v>1.บุคคลค้ำประกัน</v>
          </cell>
          <cell r="Q1841"/>
          <cell r="R1841"/>
          <cell r="S1841" t="str">
            <v>แขวงเชียงใหม่</v>
          </cell>
          <cell r="T1841" t="str">
            <v>ผบE1897</v>
          </cell>
          <cell r="U1841">
            <v>2566</v>
          </cell>
          <cell r="V1841" t="str">
            <v>ผบE3412</v>
          </cell>
          <cell r="W1841">
            <v>2566</v>
          </cell>
          <cell r="X1841">
            <v>19</v>
          </cell>
          <cell r="Y1841">
            <v>5</v>
          </cell>
          <cell r="Z1841">
            <v>2566</v>
          </cell>
          <cell r="AA1841"/>
          <cell r="AB1841"/>
          <cell r="AC1841"/>
          <cell r="AD1841"/>
          <cell r="AE1841"/>
          <cell r="AF1841"/>
          <cell r="AG1841"/>
          <cell r="AH1841"/>
          <cell r="AI1841"/>
          <cell r="AJ1841"/>
          <cell r="AK1841"/>
          <cell r="AL1841"/>
          <cell r="AM1841"/>
          <cell r="AN1841"/>
          <cell r="AO1841"/>
          <cell r="AP1841"/>
          <cell r="AQ1841"/>
          <cell r="AR1841"/>
          <cell r="AS1841"/>
          <cell r="AT1841"/>
          <cell r="AU1841"/>
          <cell r="AV1841"/>
          <cell r="AW1841"/>
          <cell r="AX1841"/>
          <cell r="AY1841"/>
          <cell r="AZ1841"/>
          <cell r="BA1841"/>
          <cell r="BB1841"/>
          <cell r="BC1841"/>
          <cell r="BD1841"/>
          <cell r="BE1841"/>
          <cell r="BF1841"/>
          <cell r="BG1841"/>
          <cell r="BH1841"/>
          <cell r="BI1841"/>
          <cell r="BJ1841"/>
          <cell r="BK1841"/>
          <cell r="BL1841" t="str">
            <v>นางสาวอินทุอร วังตั๋นหรือปันทะ</v>
          </cell>
          <cell r="BM1841"/>
          <cell r="BN1841"/>
          <cell r="BO1841"/>
          <cell r="BP1841"/>
          <cell r="BQ1841"/>
          <cell r="BR1841"/>
          <cell r="BS1841"/>
          <cell r="BT1841"/>
          <cell r="BU1841"/>
          <cell r="BV1841"/>
          <cell r="BW1841"/>
          <cell r="BX1841"/>
          <cell r="BY1841"/>
          <cell r="BZ1841"/>
          <cell r="CA1841"/>
          <cell r="CB1841"/>
          <cell r="CC1841"/>
          <cell r="CD1841"/>
          <cell r="CE1841"/>
          <cell r="CF1841"/>
          <cell r="CG1841"/>
          <cell r="CH1841"/>
          <cell r="CI1841"/>
          <cell r="CJ1841"/>
          <cell r="CK1841"/>
          <cell r="CL1841"/>
          <cell r="CM1841"/>
          <cell r="CN1841"/>
          <cell r="CO1841"/>
        </row>
        <row r="1842">
          <cell r="B1842">
            <v>2686</v>
          </cell>
          <cell r="C1842">
            <v>1837</v>
          </cell>
          <cell r="D1842"/>
          <cell r="E1842"/>
          <cell r="F1842"/>
          <cell r="G1842">
            <v>800144892067</v>
          </cell>
          <cell r="H1842" t="str">
            <v>นางสาว</v>
          </cell>
          <cell r="I1842" t="str">
            <v>อรพิน</v>
          </cell>
          <cell r="J1842" t="str">
            <v>บุญสม</v>
          </cell>
          <cell r="K1842"/>
          <cell r="L1842" t="str">
            <v>บิ๊กซี หางดง</v>
          </cell>
          <cell r="M1842" t="str">
            <v>เชียงใหม่ 3</v>
          </cell>
          <cell r="N1842">
            <v>8</v>
          </cell>
          <cell r="O1842"/>
          <cell r="P1842" t="str">
            <v>1.บุคคลค้ำประกัน</v>
          </cell>
          <cell r="Q1842"/>
          <cell r="R1842"/>
          <cell r="S1842" t="str">
            <v>แขวงเชียงใหม่</v>
          </cell>
          <cell r="T1842" t="str">
            <v>ผบE1896</v>
          </cell>
          <cell r="U1842">
            <v>2566</v>
          </cell>
          <cell r="V1842" t="str">
            <v>ผบE3372</v>
          </cell>
          <cell r="W1842">
            <v>2566</v>
          </cell>
          <cell r="X1842">
            <v>19</v>
          </cell>
          <cell r="Y1842">
            <v>5</v>
          </cell>
          <cell r="Z1842">
            <v>2566</v>
          </cell>
          <cell r="AA1842"/>
          <cell r="AB1842"/>
          <cell r="AC1842"/>
          <cell r="AD1842"/>
          <cell r="AE1842"/>
          <cell r="AF1842"/>
          <cell r="AG1842"/>
          <cell r="AH1842"/>
          <cell r="AI1842"/>
          <cell r="AJ1842"/>
          <cell r="AK1842"/>
          <cell r="AL1842"/>
          <cell r="AM1842"/>
          <cell r="AN1842"/>
          <cell r="AO1842"/>
          <cell r="AP1842"/>
          <cell r="AQ1842"/>
          <cell r="AR1842"/>
          <cell r="AS1842"/>
          <cell r="AT1842"/>
          <cell r="AU1842"/>
          <cell r="AV1842"/>
          <cell r="AW1842"/>
          <cell r="AX1842"/>
          <cell r="AY1842"/>
          <cell r="AZ1842"/>
          <cell r="BA1842"/>
          <cell r="BB1842"/>
          <cell r="BC1842"/>
          <cell r="BD1842"/>
          <cell r="BE1842"/>
          <cell r="BF1842"/>
          <cell r="BG1842"/>
          <cell r="BH1842"/>
          <cell r="BI1842"/>
          <cell r="BJ1842"/>
          <cell r="BK1842"/>
          <cell r="BL1842" t="str">
            <v>นางสาวอรพิน บุญสม</v>
          </cell>
          <cell r="BM1842"/>
          <cell r="BN1842"/>
          <cell r="BO1842"/>
          <cell r="BP1842"/>
          <cell r="BQ1842"/>
          <cell r="BR1842"/>
          <cell r="BS1842"/>
          <cell r="BT1842"/>
          <cell r="BU1842"/>
          <cell r="BV1842"/>
          <cell r="BW1842"/>
          <cell r="BX1842"/>
          <cell r="BY1842"/>
          <cell r="BZ1842"/>
          <cell r="CA1842"/>
          <cell r="CB1842"/>
          <cell r="CC1842"/>
          <cell r="CD1842"/>
          <cell r="CE1842"/>
          <cell r="CF1842"/>
          <cell r="CG1842"/>
          <cell r="CH1842"/>
          <cell r="CI1842"/>
          <cell r="CJ1842"/>
          <cell r="CK1842"/>
          <cell r="CL1842"/>
          <cell r="CM1842"/>
          <cell r="CN1842"/>
          <cell r="CO1842"/>
        </row>
        <row r="1843">
          <cell r="B1843">
            <v>2687</v>
          </cell>
          <cell r="C1843">
            <v>1838</v>
          </cell>
          <cell r="D1843"/>
          <cell r="E1843"/>
          <cell r="F1843"/>
          <cell r="G1843">
            <v>800068166233</v>
          </cell>
          <cell r="H1843" t="str">
            <v>นาย</v>
          </cell>
          <cell r="I1843" t="str">
            <v>สุวัฒน์</v>
          </cell>
          <cell r="J1843" t="str">
            <v>ดีคำมา</v>
          </cell>
          <cell r="K1843" t="str">
            <v>บิ๊กซี หางดง</v>
          </cell>
          <cell r="L1843" t="str">
            <v>บิ๊กซี หางดง</v>
          </cell>
          <cell r="M1843" t="str">
            <v>เชียงใหม่ 3</v>
          </cell>
          <cell r="N1843">
            <v>8</v>
          </cell>
          <cell r="O1843" t="str">
            <v>สินเชื่อธนาคารประชาชน</v>
          </cell>
          <cell r="P1843" t="str">
            <v>1.บุคคลค้ำประกัน</v>
          </cell>
          <cell r="Q1843"/>
          <cell r="R1843"/>
          <cell r="S1843" t="str">
            <v>แขวงเชียงใหม่</v>
          </cell>
          <cell r="T1843" t="str">
            <v>ผบE1432</v>
          </cell>
          <cell r="U1843">
            <v>2566</v>
          </cell>
          <cell r="V1843" t="str">
            <v xml:space="preserve">  ผบE3295</v>
          </cell>
          <cell r="W1843">
            <v>2566</v>
          </cell>
          <cell r="X1843">
            <v>16</v>
          </cell>
          <cell r="Y1843">
            <v>5</v>
          </cell>
          <cell r="Z1843">
            <v>2566</v>
          </cell>
          <cell r="AA1843"/>
          <cell r="AB1843"/>
          <cell r="AC1843"/>
          <cell r="AD1843"/>
          <cell r="AE1843"/>
          <cell r="AF1843"/>
          <cell r="AG1843"/>
          <cell r="AH1843"/>
          <cell r="AI1843"/>
          <cell r="AJ1843"/>
          <cell r="AK1843"/>
          <cell r="AL1843"/>
          <cell r="AM1843"/>
          <cell r="AN1843"/>
          <cell r="AO1843"/>
          <cell r="AP1843"/>
          <cell r="AQ1843"/>
          <cell r="AR1843"/>
          <cell r="AS1843"/>
          <cell r="AT1843"/>
          <cell r="AU1843"/>
          <cell r="AV1843"/>
          <cell r="AW1843"/>
          <cell r="AX1843"/>
          <cell r="AY1843"/>
          <cell r="AZ1843"/>
          <cell r="BA1843"/>
          <cell r="BB1843"/>
          <cell r="BC1843"/>
          <cell r="BD1843"/>
          <cell r="BE1843"/>
          <cell r="BF1843"/>
          <cell r="BG1843"/>
          <cell r="BH1843"/>
          <cell r="BI1843"/>
          <cell r="BJ1843"/>
          <cell r="BK1843"/>
          <cell r="BL1843" t="str">
            <v>นายสุวัฒน์ ดีคำมา</v>
          </cell>
          <cell r="BM1843"/>
          <cell r="BN1843"/>
          <cell r="BO1843"/>
          <cell r="BP1843"/>
          <cell r="BQ1843"/>
          <cell r="BR1843"/>
          <cell r="BS1843"/>
          <cell r="BT1843"/>
          <cell r="BU1843"/>
          <cell r="BV1843"/>
          <cell r="BW1843"/>
          <cell r="BX1843"/>
          <cell r="BY1843"/>
          <cell r="BZ1843"/>
          <cell r="CA1843"/>
          <cell r="CB1843"/>
          <cell r="CC1843"/>
          <cell r="CD1843"/>
          <cell r="CE1843"/>
          <cell r="CF1843"/>
          <cell r="CG1843"/>
          <cell r="CH1843"/>
          <cell r="CI1843"/>
          <cell r="CJ1843"/>
          <cell r="CK1843"/>
          <cell r="CL1843"/>
          <cell r="CM1843"/>
          <cell r="CN1843"/>
          <cell r="CO1843"/>
        </row>
        <row r="1844">
          <cell r="B1844">
            <v>2688</v>
          </cell>
          <cell r="C1844">
            <v>1839</v>
          </cell>
          <cell r="D1844"/>
          <cell r="E1844"/>
          <cell r="F1844"/>
          <cell r="G1844">
            <v>800080119277</v>
          </cell>
          <cell r="H1844" t="str">
            <v>นางสาว</v>
          </cell>
          <cell r="I1844" t="str">
            <v>สาวิตรี</v>
          </cell>
          <cell r="J1844" t="str">
            <v>หน่ออุ่น</v>
          </cell>
          <cell r="K1844"/>
          <cell r="L1844" t="str">
            <v>บิ๊กซี หางดง</v>
          </cell>
          <cell r="M1844" t="str">
            <v>เชียงใหม่ 3</v>
          </cell>
          <cell r="N1844">
            <v>8</v>
          </cell>
          <cell r="O1844" t="str">
            <v>สินเชื่อธนาคารประชาชน</v>
          </cell>
          <cell r="P1844" t="str">
            <v>1.บุคคลค้ำประกัน</v>
          </cell>
          <cell r="Q1844"/>
          <cell r="R1844"/>
          <cell r="S1844" t="str">
            <v>แขวงเชียงใหม่</v>
          </cell>
          <cell r="T1844" t="str">
            <v>ผบE1890</v>
          </cell>
          <cell r="U1844">
            <v>2566</v>
          </cell>
          <cell r="V1844" t="str">
            <v>ผบE3417</v>
          </cell>
          <cell r="W1844">
            <v>2566</v>
          </cell>
          <cell r="X1844"/>
          <cell r="Y1844"/>
          <cell r="Z1844"/>
          <cell r="AA1844">
            <v>19</v>
          </cell>
          <cell r="AB1844">
            <v>5</v>
          </cell>
          <cell r="AC1844">
            <v>2566</v>
          </cell>
          <cell r="AD1844"/>
          <cell r="AE1844"/>
          <cell r="AF1844"/>
          <cell r="AG1844"/>
          <cell r="AH1844"/>
          <cell r="AI1844"/>
          <cell r="AJ1844"/>
          <cell r="AK1844"/>
          <cell r="AL1844"/>
          <cell r="AM1844"/>
          <cell r="AN1844"/>
          <cell r="AO1844"/>
          <cell r="AP1844"/>
          <cell r="AQ1844"/>
          <cell r="AR1844"/>
          <cell r="AS1844"/>
          <cell r="AT1844"/>
          <cell r="AU1844"/>
          <cell r="AV1844"/>
          <cell r="AW1844"/>
          <cell r="AX1844"/>
          <cell r="AY1844"/>
          <cell r="AZ1844"/>
          <cell r="BA1844"/>
          <cell r="BB1844"/>
          <cell r="BC1844"/>
          <cell r="BD1844"/>
          <cell r="BE1844"/>
          <cell r="BF1844"/>
          <cell r="BG1844"/>
          <cell r="BH1844"/>
          <cell r="BI1844"/>
          <cell r="BJ1844"/>
          <cell r="BK1844"/>
          <cell r="BL1844" t="str">
            <v>นางสาวสาวิตรี หน่ออุ่น</v>
          </cell>
          <cell r="BM1844"/>
          <cell r="BN1844"/>
          <cell r="BO1844"/>
          <cell r="BP1844"/>
          <cell r="BQ1844"/>
          <cell r="BR1844"/>
          <cell r="BS1844"/>
          <cell r="BT1844"/>
          <cell r="BU1844"/>
          <cell r="BV1844"/>
          <cell r="BW1844"/>
          <cell r="BX1844"/>
          <cell r="BY1844"/>
          <cell r="BZ1844"/>
          <cell r="CA1844"/>
          <cell r="CB1844"/>
          <cell r="CC1844"/>
          <cell r="CD1844"/>
          <cell r="CE1844"/>
          <cell r="CF1844"/>
          <cell r="CG1844"/>
          <cell r="CH1844"/>
          <cell r="CI1844"/>
          <cell r="CJ1844"/>
          <cell r="CK1844"/>
          <cell r="CL1844"/>
          <cell r="CM1844"/>
          <cell r="CN1844"/>
          <cell r="CO1844"/>
        </row>
        <row r="1845">
          <cell r="B1845">
            <v>2689</v>
          </cell>
          <cell r="C1845">
            <v>1840</v>
          </cell>
          <cell r="D1845"/>
          <cell r="E1845"/>
          <cell r="F1845"/>
          <cell r="G1845">
            <v>800085639402</v>
          </cell>
          <cell r="H1845" t="str">
            <v>นาย</v>
          </cell>
          <cell r="I1845" t="str">
            <v>สามารถ</v>
          </cell>
          <cell r="J1845" t="str">
            <v>อ่อนเสาร์</v>
          </cell>
          <cell r="K1845"/>
          <cell r="L1845" t="str">
            <v>บิ๊กซี หางดง</v>
          </cell>
          <cell r="M1845" t="str">
            <v>เชียงใหม่ 3</v>
          </cell>
          <cell r="N1845">
            <v>8</v>
          </cell>
          <cell r="O1845" t="str">
            <v>สินเชื่อธนาคารประชาชน</v>
          </cell>
          <cell r="P1845" t="str">
            <v>1.บุคคลค้ำประกัน</v>
          </cell>
          <cell r="Q1845"/>
          <cell r="R1845"/>
          <cell r="S1845" t="str">
            <v>จังหวัดฮอด</v>
          </cell>
          <cell r="T1845" t="str">
            <v>ผบE211</v>
          </cell>
          <cell r="U1845">
            <v>2566</v>
          </cell>
          <cell r="V1845" t="str">
            <v>ผบE567</v>
          </cell>
          <cell r="W1845">
            <v>2566</v>
          </cell>
          <cell r="X1845"/>
          <cell r="Y1845"/>
          <cell r="Z1845"/>
          <cell r="AA1845">
            <v>1</v>
          </cell>
          <cell r="AB1845">
            <v>6</v>
          </cell>
          <cell r="AC1845">
            <v>2566</v>
          </cell>
          <cell r="AD1845"/>
          <cell r="AE1845"/>
          <cell r="AF1845"/>
          <cell r="AG1845"/>
          <cell r="AH1845"/>
          <cell r="AI1845"/>
          <cell r="AJ1845"/>
          <cell r="AK1845"/>
          <cell r="AL1845"/>
          <cell r="AM1845"/>
          <cell r="AN1845"/>
          <cell r="AO1845"/>
          <cell r="AP1845"/>
          <cell r="AQ1845"/>
          <cell r="AR1845"/>
          <cell r="AS1845"/>
          <cell r="AT1845"/>
          <cell r="AU1845"/>
          <cell r="AV1845"/>
          <cell r="AW1845"/>
          <cell r="AX1845"/>
          <cell r="AY1845"/>
          <cell r="AZ1845"/>
          <cell r="BA1845"/>
          <cell r="BB1845"/>
          <cell r="BC1845"/>
          <cell r="BD1845"/>
          <cell r="BE1845"/>
          <cell r="BF1845"/>
          <cell r="BG1845"/>
          <cell r="BH1845"/>
          <cell r="BI1845"/>
          <cell r="BJ1845"/>
          <cell r="BK1845"/>
          <cell r="BL1845" t="str">
            <v>นายสามารถ อ่อนเสาร์</v>
          </cell>
          <cell r="BM1845"/>
          <cell r="BN1845"/>
          <cell r="BO1845"/>
          <cell r="BP1845"/>
          <cell r="BQ1845"/>
          <cell r="BR1845"/>
          <cell r="BS1845"/>
          <cell r="BT1845"/>
          <cell r="BU1845"/>
          <cell r="BV1845"/>
          <cell r="BW1845"/>
          <cell r="BX1845"/>
          <cell r="BY1845"/>
          <cell r="BZ1845"/>
          <cell r="CA1845"/>
          <cell r="CB1845"/>
          <cell r="CC1845"/>
          <cell r="CD1845"/>
          <cell r="CE1845"/>
          <cell r="CF1845"/>
          <cell r="CG1845"/>
          <cell r="CH1845"/>
          <cell r="CI1845"/>
          <cell r="CJ1845"/>
          <cell r="CK1845"/>
          <cell r="CL1845"/>
          <cell r="CM1845"/>
          <cell r="CN1845"/>
          <cell r="CO1845"/>
        </row>
        <row r="1846">
          <cell r="B1846">
            <v>2690</v>
          </cell>
          <cell r="C1846">
            <v>1841</v>
          </cell>
          <cell r="D1846"/>
          <cell r="E1846"/>
          <cell r="F1846"/>
          <cell r="G1846">
            <v>800088794154</v>
          </cell>
          <cell r="H1846" t="str">
            <v xml:space="preserve">นางสาวหรือนาง
</v>
          </cell>
          <cell r="I1846" t="str">
            <v>สงกรานต์</v>
          </cell>
          <cell r="J1846" t="str">
            <v>ศรีทะบาลหรืออินหน่อแก้ว</v>
          </cell>
          <cell r="K1846" t="str">
            <v>บิ๊กซี หางดง</v>
          </cell>
          <cell r="L1846" t="str">
            <v>บิ๊กซี หางดง</v>
          </cell>
          <cell r="M1846" t="str">
            <v>เชียงใหม่ 3</v>
          </cell>
          <cell r="N1846">
            <v>8</v>
          </cell>
          <cell r="O1846" t="str">
            <v>สินเชื่อธนาคารประชาชน</v>
          </cell>
          <cell r="P1846" t="str">
            <v>1.บุคคลค้ำประกัน</v>
          </cell>
          <cell r="Q1846"/>
          <cell r="R1846"/>
          <cell r="S1846" t="str">
            <v>แขวงเชียงใหม่</v>
          </cell>
          <cell r="T1846" t="str">
            <v>ผบE1888</v>
          </cell>
          <cell r="U1846">
            <v>2566</v>
          </cell>
          <cell r="V1846" t="str">
            <v>ผบE3421</v>
          </cell>
          <cell r="W1846">
            <v>2566</v>
          </cell>
          <cell r="X1846">
            <v>19</v>
          </cell>
          <cell r="Y1846">
            <v>5</v>
          </cell>
          <cell r="Z1846">
            <v>2566</v>
          </cell>
          <cell r="AA1846"/>
          <cell r="AB1846"/>
          <cell r="AC1846"/>
          <cell r="AD1846"/>
          <cell r="AE1846"/>
          <cell r="AF1846"/>
          <cell r="AG1846"/>
          <cell r="AH1846"/>
          <cell r="AI1846"/>
          <cell r="AJ1846"/>
          <cell r="AK1846"/>
          <cell r="AL1846"/>
          <cell r="AM1846"/>
          <cell r="AN1846"/>
          <cell r="AO1846"/>
          <cell r="AP1846"/>
          <cell r="AQ1846"/>
          <cell r="AR1846"/>
          <cell r="AS1846"/>
          <cell r="AT1846"/>
          <cell r="AU1846"/>
          <cell r="AV1846"/>
          <cell r="AW1846"/>
          <cell r="AX1846"/>
          <cell r="AY1846"/>
          <cell r="AZ1846"/>
          <cell r="BA1846"/>
          <cell r="BB1846"/>
          <cell r="BC1846"/>
          <cell r="BD1846"/>
          <cell r="BE1846"/>
          <cell r="BF1846"/>
          <cell r="BG1846"/>
          <cell r="BH1846"/>
          <cell r="BI1846"/>
          <cell r="BJ1846"/>
          <cell r="BK1846"/>
          <cell r="BL1846" t="str">
            <v>นางสาวหรือนาง
สงกรานต์ ศรีทะบาลหรืออินหน่อแก้ว</v>
          </cell>
          <cell r="BM1846"/>
          <cell r="BN1846"/>
          <cell r="BO1846"/>
          <cell r="BP1846"/>
          <cell r="BQ1846"/>
          <cell r="BR1846"/>
          <cell r="BS1846"/>
          <cell r="BT1846"/>
          <cell r="BU1846"/>
          <cell r="BV1846"/>
          <cell r="BW1846"/>
          <cell r="BX1846"/>
          <cell r="BY1846"/>
          <cell r="BZ1846"/>
          <cell r="CA1846"/>
          <cell r="CB1846"/>
          <cell r="CC1846"/>
          <cell r="CD1846"/>
          <cell r="CE1846"/>
          <cell r="CF1846"/>
          <cell r="CG1846"/>
          <cell r="CH1846"/>
          <cell r="CI1846"/>
          <cell r="CJ1846"/>
          <cell r="CK1846"/>
          <cell r="CL1846"/>
          <cell r="CM1846"/>
          <cell r="CN1846"/>
          <cell r="CO1846"/>
        </row>
        <row r="1847">
          <cell r="B1847">
            <v>2691</v>
          </cell>
          <cell r="C1847">
            <v>1842</v>
          </cell>
          <cell r="D1847"/>
          <cell r="E1847"/>
          <cell r="F1847"/>
          <cell r="G1847">
            <v>800098617551</v>
          </cell>
          <cell r="H1847" t="str">
            <v>นาย</v>
          </cell>
          <cell r="I1847" t="str">
            <v>ศุภกร</v>
          </cell>
          <cell r="J1847" t="str">
            <v>สวัสดี</v>
          </cell>
          <cell r="K1847"/>
          <cell r="L1847" t="str">
            <v>บิ๊กซี หางดง</v>
          </cell>
          <cell r="M1847" t="str">
            <v>เชียงใหม่ 3</v>
          </cell>
          <cell r="N1847">
            <v>8</v>
          </cell>
          <cell r="O1847" t="str">
            <v>สินเชื่อธนาคารประชาชน</v>
          </cell>
          <cell r="P1847" t="str">
            <v>1.บุคคลค้ำประกัน</v>
          </cell>
          <cell r="Q1847"/>
          <cell r="R1847"/>
          <cell r="S1847" t="str">
            <v>แขวงเชียงใหม่</v>
          </cell>
          <cell r="T1847" t="str">
            <v>ผบE322</v>
          </cell>
          <cell r="U1847">
            <v>2566</v>
          </cell>
          <cell r="V1847" t="str">
            <v>ผบE2297</v>
          </cell>
          <cell r="W1847">
            <v>2566</v>
          </cell>
          <cell r="X1847">
            <v>24</v>
          </cell>
          <cell r="Y1847">
            <v>4</v>
          </cell>
          <cell r="Z1847">
            <v>2566</v>
          </cell>
          <cell r="AA1847"/>
          <cell r="AB1847"/>
          <cell r="AC1847"/>
          <cell r="AD1847"/>
          <cell r="AE1847"/>
          <cell r="AF1847"/>
          <cell r="AG1847"/>
          <cell r="AH1847"/>
          <cell r="AI1847"/>
          <cell r="AJ1847"/>
          <cell r="AK1847"/>
          <cell r="AL1847"/>
          <cell r="AM1847"/>
          <cell r="AN1847"/>
          <cell r="AO1847"/>
          <cell r="AP1847"/>
          <cell r="AQ1847"/>
          <cell r="AR1847"/>
          <cell r="AS1847"/>
          <cell r="AT1847"/>
          <cell r="AU1847"/>
          <cell r="AV1847"/>
          <cell r="AW1847"/>
          <cell r="AX1847"/>
          <cell r="AY1847"/>
          <cell r="AZ1847"/>
          <cell r="BA1847"/>
          <cell r="BB1847"/>
          <cell r="BC1847"/>
          <cell r="BD1847"/>
          <cell r="BE1847"/>
          <cell r="BF1847"/>
          <cell r="BG1847"/>
          <cell r="BH1847"/>
          <cell r="BI1847"/>
          <cell r="BJ1847"/>
          <cell r="BK1847"/>
          <cell r="BL1847" t="str">
            <v>นายศุภกร สวัสดี</v>
          </cell>
          <cell r="BM1847"/>
          <cell r="BN1847"/>
          <cell r="BO1847"/>
          <cell r="BP1847"/>
          <cell r="BQ1847"/>
          <cell r="BR1847"/>
          <cell r="BS1847"/>
          <cell r="BT1847"/>
          <cell r="BU1847"/>
          <cell r="BV1847"/>
          <cell r="BW1847"/>
          <cell r="BX1847"/>
          <cell r="BY1847"/>
          <cell r="BZ1847"/>
          <cell r="CA1847"/>
          <cell r="CB1847"/>
          <cell r="CC1847"/>
          <cell r="CD1847"/>
          <cell r="CE1847"/>
          <cell r="CF1847"/>
          <cell r="CG1847"/>
          <cell r="CH1847"/>
          <cell r="CI1847"/>
          <cell r="CJ1847"/>
          <cell r="CK1847"/>
          <cell r="CL1847"/>
          <cell r="CM1847"/>
          <cell r="CN1847"/>
          <cell r="CO1847"/>
        </row>
        <row r="1848">
          <cell r="B1848">
            <v>2692</v>
          </cell>
          <cell r="C1848">
            <v>1843</v>
          </cell>
          <cell r="D1848"/>
          <cell r="E1848"/>
          <cell r="F1848"/>
          <cell r="G1848">
            <v>800097781176</v>
          </cell>
          <cell r="H1848" t="str">
            <v>นาย</v>
          </cell>
          <cell r="I1848" t="str">
            <v>ศรัญญู</v>
          </cell>
          <cell r="J1848" t="str">
            <v>นันตา</v>
          </cell>
          <cell r="K1848"/>
          <cell r="L1848" t="str">
            <v>บิ๊กซี หางดง</v>
          </cell>
          <cell r="M1848" t="str">
            <v>เชียงใหม่ 3</v>
          </cell>
          <cell r="N1848">
            <v>8</v>
          </cell>
          <cell r="O1848" t="str">
            <v>สินเชื่อธนาคารประชาชน</v>
          </cell>
          <cell r="P1848" t="str">
            <v>1.บุคคลค้ำประกัน</v>
          </cell>
          <cell r="Q1848"/>
          <cell r="R1848"/>
          <cell r="S1848" t="str">
            <v>จังหวัดลำพูน</v>
          </cell>
          <cell r="T1848" t="str">
            <v>ผบE545</v>
          </cell>
          <cell r="U1848">
            <v>2566</v>
          </cell>
          <cell r="V1848" t="str">
            <v>ผบE1153</v>
          </cell>
          <cell r="W1848">
            <v>2566</v>
          </cell>
          <cell r="X1848">
            <v>1</v>
          </cell>
          <cell r="Y1848">
            <v>5</v>
          </cell>
          <cell r="Z1848">
            <v>2566</v>
          </cell>
          <cell r="AA1848"/>
          <cell r="AB1848"/>
          <cell r="AC1848"/>
          <cell r="AD1848"/>
          <cell r="AE1848"/>
          <cell r="AF1848"/>
          <cell r="AG1848"/>
          <cell r="AH1848"/>
          <cell r="AI1848"/>
          <cell r="AJ1848"/>
          <cell r="AK1848"/>
          <cell r="AL1848"/>
          <cell r="AM1848"/>
          <cell r="AN1848"/>
          <cell r="AO1848"/>
          <cell r="AP1848"/>
          <cell r="AQ1848"/>
          <cell r="AR1848"/>
          <cell r="AS1848"/>
          <cell r="AT1848"/>
          <cell r="AU1848"/>
          <cell r="AV1848"/>
          <cell r="AW1848"/>
          <cell r="AX1848"/>
          <cell r="AY1848"/>
          <cell r="AZ1848"/>
          <cell r="BA1848"/>
          <cell r="BB1848"/>
          <cell r="BC1848"/>
          <cell r="BD1848"/>
          <cell r="BE1848"/>
          <cell r="BF1848"/>
          <cell r="BG1848"/>
          <cell r="BH1848"/>
          <cell r="BI1848"/>
          <cell r="BJ1848"/>
          <cell r="BK1848"/>
          <cell r="BL1848" t="str">
            <v>นายศรัญญู นันตา</v>
          </cell>
          <cell r="BM1848"/>
          <cell r="BN1848"/>
          <cell r="BO1848"/>
          <cell r="BP1848"/>
          <cell r="BQ1848"/>
          <cell r="BR1848"/>
          <cell r="BS1848"/>
          <cell r="BT1848"/>
          <cell r="BU1848"/>
          <cell r="BV1848"/>
          <cell r="BW1848"/>
          <cell r="BX1848"/>
          <cell r="BY1848"/>
          <cell r="BZ1848"/>
          <cell r="CA1848"/>
          <cell r="CB1848"/>
          <cell r="CC1848"/>
          <cell r="CD1848"/>
          <cell r="CE1848"/>
          <cell r="CF1848"/>
          <cell r="CG1848"/>
          <cell r="CH1848"/>
          <cell r="CI1848"/>
          <cell r="CJ1848"/>
          <cell r="CK1848"/>
          <cell r="CL1848"/>
          <cell r="CM1848"/>
          <cell r="CN1848"/>
          <cell r="CO1848"/>
        </row>
        <row r="1849">
          <cell r="B1849">
            <v>2693</v>
          </cell>
          <cell r="C1849">
            <v>1844</v>
          </cell>
          <cell r="D1849"/>
          <cell r="E1849"/>
          <cell r="F1849"/>
          <cell r="G1849">
            <v>8001021148874</v>
          </cell>
          <cell r="H1849" t="str">
            <v>นางสาว</v>
          </cell>
          <cell r="I1849" t="str">
            <v>เล็กโพ</v>
          </cell>
          <cell r="J1849" t="str">
            <v>ผาติธีรกุลเดช</v>
          </cell>
          <cell r="K1849"/>
          <cell r="L1849" t="str">
            <v>บิ๊กซี หางดง</v>
          </cell>
          <cell r="M1849" t="str">
            <v>เชียงใหม่ 3</v>
          </cell>
          <cell r="N1849">
            <v>8</v>
          </cell>
          <cell r="O1849" t="str">
            <v>สินเชื่อธนาคารประชาชน</v>
          </cell>
          <cell r="P1849" t="str">
            <v>1.บุคคลค้ำประกัน</v>
          </cell>
          <cell r="Q1849"/>
          <cell r="R1849"/>
          <cell r="S1849" t="str">
            <v>แขวงเชียงใหม่</v>
          </cell>
          <cell r="T1849" t="str">
            <v>ผบE1892</v>
          </cell>
          <cell r="U1849">
            <v>2566</v>
          </cell>
          <cell r="V1849" t="str">
            <v>ผบE3420</v>
          </cell>
          <cell r="W1849">
            <v>2566</v>
          </cell>
          <cell r="X1849">
            <v>19</v>
          </cell>
          <cell r="Y1849">
            <v>5</v>
          </cell>
          <cell r="Z1849">
            <v>2566</v>
          </cell>
          <cell r="AA1849"/>
          <cell r="AB1849"/>
          <cell r="AC1849"/>
          <cell r="AD1849"/>
          <cell r="AE1849"/>
          <cell r="AF1849"/>
          <cell r="AG1849"/>
          <cell r="AH1849"/>
          <cell r="AI1849"/>
          <cell r="AJ1849"/>
          <cell r="AK1849"/>
          <cell r="AL1849"/>
          <cell r="AM1849"/>
          <cell r="AN1849"/>
          <cell r="AO1849"/>
          <cell r="AP1849"/>
          <cell r="AQ1849"/>
          <cell r="AR1849"/>
          <cell r="AS1849"/>
          <cell r="AT1849"/>
          <cell r="AU1849"/>
          <cell r="AV1849"/>
          <cell r="AW1849"/>
          <cell r="AX1849"/>
          <cell r="AY1849"/>
          <cell r="AZ1849"/>
          <cell r="BA1849"/>
          <cell r="BB1849"/>
          <cell r="BC1849"/>
          <cell r="BD1849"/>
          <cell r="BE1849"/>
          <cell r="BF1849"/>
          <cell r="BG1849"/>
          <cell r="BH1849"/>
          <cell r="BI1849"/>
          <cell r="BJ1849"/>
          <cell r="BK1849"/>
          <cell r="BL1849" t="str">
            <v>นางสาวเล็กโพ ผาติธีรกุลเดช</v>
          </cell>
          <cell r="BM1849"/>
          <cell r="BN1849"/>
          <cell r="BO1849"/>
          <cell r="BP1849"/>
          <cell r="BQ1849"/>
          <cell r="BR1849"/>
          <cell r="BS1849"/>
          <cell r="BT1849"/>
          <cell r="BU1849"/>
          <cell r="BV1849"/>
          <cell r="BW1849"/>
          <cell r="BX1849"/>
          <cell r="BY1849"/>
          <cell r="BZ1849"/>
          <cell r="CA1849"/>
          <cell r="CB1849"/>
          <cell r="CC1849"/>
          <cell r="CD1849"/>
          <cell r="CE1849"/>
          <cell r="CF1849"/>
          <cell r="CG1849"/>
          <cell r="CH1849"/>
          <cell r="CI1849"/>
          <cell r="CJ1849"/>
          <cell r="CK1849"/>
          <cell r="CL1849"/>
          <cell r="CM1849"/>
          <cell r="CN1849"/>
          <cell r="CO1849"/>
        </row>
        <row r="1850">
          <cell r="B1850">
            <v>2694</v>
          </cell>
          <cell r="C1850">
            <v>1845</v>
          </cell>
          <cell r="D1850"/>
          <cell r="E1850"/>
          <cell r="F1850"/>
          <cell r="G1850">
            <v>800093233891</v>
          </cell>
          <cell r="H1850" t="str">
            <v>นาง</v>
          </cell>
          <cell r="I1850" t="str">
            <v>จารุณี</v>
          </cell>
          <cell r="J1850" t="str">
            <v>ปัญญาคำ</v>
          </cell>
          <cell r="K1850"/>
          <cell r="L1850" t="str">
            <v>จอมทอง</v>
          </cell>
          <cell r="M1850" t="str">
            <v>เชียงใหม่ 3</v>
          </cell>
          <cell r="N1850">
            <v>8</v>
          </cell>
          <cell r="O1850" t="str">
            <v>สินเชื่อธนาคารประชาชน</v>
          </cell>
          <cell r="P1850" t="str">
            <v>1.บุคคลค้ำประกัน</v>
          </cell>
          <cell r="Q1850"/>
          <cell r="S1850" t="str">
            <v>จังหวัดฮอด</v>
          </cell>
          <cell r="T1850" t="str">
            <v>ผบE428</v>
          </cell>
          <cell r="U1850">
            <v>2565</v>
          </cell>
          <cell r="V1850" t="str">
            <v>ผบE553</v>
          </cell>
          <cell r="W1850">
            <v>2565</v>
          </cell>
          <cell r="X1850">
            <v>27</v>
          </cell>
          <cell r="Y1850">
            <v>7</v>
          </cell>
          <cell r="Z1850">
            <v>2565</v>
          </cell>
          <cell r="AA1850"/>
          <cell r="AB1850"/>
          <cell r="AC1850"/>
          <cell r="AD1850"/>
          <cell r="AE1850"/>
          <cell r="AF1850"/>
          <cell r="AG1850"/>
          <cell r="AH1850"/>
          <cell r="AI1850"/>
          <cell r="AJ1850"/>
          <cell r="AK1850"/>
          <cell r="AL1850"/>
          <cell r="AM1850"/>
          <cell r="AN1850"/>
          <cell r="AO1850"/>
          <cell r="AP1850"/>
          <cell r="AQ1850"/>
          <cell r="AR1850"/>
          <cell r="AS1850"/>
          <cell r="AT1850"/>
          <cell r="AU1850"/>
          <cell r="AV1850"/>
          <cell r="AW1850"/>
          <cell r="AX1850"/>
          <cell r="AY1850"/>
          <cell r="AZ1850"/>
          <cell r="BA1850"/>
          <cell r="BB1850"/>
          <cell r="BC1850"/>
          <cell r="BD1850"/>
          <cell r="BE1850"/>
          <cell r="BF1850"/>
          <cell r="BG1850"/>
          <cell r="BH1850"/>
          <cell r="BI1850"/>
          <cell r="BJ1850"/>
          <cell r="BK1850"/>
          <cell r="BL1850" t="str">
            <v>นางจารุณี ปัญญาคำ</v>
          </cell>
          <cell r="BM1850"/>
          <cell r="BN1850"/>
          <cell r="BO1850"/>
          <cell r="BP1850"/>
          <cell r="BQ1850"/>
          <cell r="BR1850"/>
          <cell r="BS1850"/>
          <cell r="BT1850"/>
          <cell r="BU1850"/>
          <cell r="BV1850"/>
          <cell r="BW1850"/>
          <cell r="BX1850"/>
          <cell r="BY1850"/>
          <cell r="BZ1850"/>
          <cell r="CA1850"/>
          <cell r="CB1850"/>
          <cell r="CC1850"/>
          <cell r="CD1850"/>
          <cell r="CE1850"/>
          <cell r="CF1850"/>
          <cell r="CG1850"/>
          <cell r="CH1850"/>
          <cell r="CI1850"/>
          <cell r="CJ1850"/>
          <cell r="CK1850"/>
          <cell r="CL1850"/>
          <cell r="CM1850"/>
          <cell r="CN1850"/>
          <cell r="CO1850"/>
        </row>
        <row r="1851">
          <cell r="B1851">
            <v>2695</v>
          </cell>
          <cell r="C1851">
            <v>1846</v>
          </cell>
          <cell r="D1851"/>
          <cell r="E1851"/>
          <cell r="F1851"/>
          <cell r="G1851">
            <v>800057635594</v>
          </cell>
          <cell r="H1851" t="str">
            <v>นาย</v>
          </cell>
          <cell r="I1851" t="str">
            <v>วิทยา</v>
          </cell>
          <cell r="J1851" t="str">
            <v>อะติยะ</v>
          </cell>
          <cell r="K1851"/>
          <cell r="L1851" t="str">
            <v>แม่แจ่ม</v>
          </cell>
          <cell r="M1851" t="str">
            <v>เชียงใหม่ 3</v>
          </cell>
          <cell r="N1851">
            <v>8</v>
          </cell>
          <cell r="O1851"/>
          <cell r="P1851" t="str">
            <v>1.บุคคลค้ำประกัน</v>
          </cell>
          <cell r="Q1851"/>
          <cell r="R1851"/>
          <cell r="S1851" t="str">
            <v>จังหวัดฮอด</v>
          </cell>
          <cell r="T1851" t="str">
            <v>ผบE209</v>
          </cell>
          <cell r="U1851">
            <v>2566</v>
          </cell>
          <cell r="V1851" t="str">
            <v>ผบE419</v>
          </cell>
          <cell r="W1851">
            <v>2566</v>
          </cell>
          <cell r="X1851">
            <v>8</v>
          </cell>
          <cell r="Y1851">
            <v>5</v>
          </cell>
          <cell r="Z1851">
            <v>2566</v>
          </cell>
          <cell r="AA1851"/>
          <cell r="AB1851"/>
          <cell r="AC1851"/>
          <cell r="AD1851"/>
          <cell r="AE1851"/>
          <cell r="AF1851"/>
          <cell r="AG1851"/>
          <cell r="AH1851"/>
          <cell r="AI1851"/>
          <cell r="AJ1851"/>
          <cell r="AK1851"/>
          <cell r="AL1851"/>
          <cell r="AM1851"/>
          <cell r="AN1851"/>
          <cell r="AO1851"/>
          <cell r="AP1851"/>
          <cell r="AQ1851"/>
          <cell r="AR1851"/>
          <cell r="AS1851"/>
          <cell r="AT1851"/>
          <cell r="AU1851"/>
          <cell r="AV1851"/>
          <cell r="AW1851"/>
          <cell r="AX1851"/>
          <cell r="AY1851"/>
          <cell r="AZ1851"/>
          <cell r="BA1851"/>
          <cell r="BB1851"/>
          <cell r="BC1851"/>
          <cell r="BD1851"/>
          <cell r="BE1851"/>
          <cell r="BF1851"/>
          <cell r="BG1851"/>
          <cell r="BH1851"/>
          <cell r="BI1851"/>
          <cell r="BJ1851"/>
          <cell r="BK1851"/>
          <cell r="BL1851" t="str">
            <v>นายวิทยา อะติยะ</v>
          </cell>
          <cell r="BM1851"/>
          <cell r="BN1851"/>
          <cell r="BO1851"/>
          <cell r="BP1851"/>
          <cell r="BQ1851"/>
          <cell r="BR1851"/>
          <cell r="BS1851"/>
          <cell r="BT1851"/>
          <cell r="BU1851"/>
          <cell r="BV1851"/>
          <cell r="BW1851"/>
          <cell r="BX1851"/>
          <cell r="BY1851"/>
          <cell r="BZ1851"/>
          <cell r="CA1851"/>
          <cell r="CB1851"/>
          <cell r="CC1851"/>
          <cell r="CD1851"/>
          <cell r="CE1851"/>
          <cell r="CF1851"/>
          <cell r="CG1851"/>
          <cell r="CH1851"/>
          <cell r="CI1851"/>
          <cell r="CJ1851"/>
          <cell r="CK1851"/>
          <cell r="CL1851"/>
          <cell r="CM1851"/>
          <cell r="CN1851"/>
          <cell r="CO1851"/>
        </row>
        <row r="1852">
          <cell r="B1852">
            <v>2696</v>
          </cell>
          <cell r="C1852">
            <v>1847</v>
          </cell>
          <cell r="D1852"/>
          <cell r="E1852"/>
          <cell r="F1852"/>
          <cell r="G1852">
            <v>800054858959</v>
          </cell>
          <cell r="H1852" t="str">
            <v>นาย</v>
          </cell>
          <cell r="I1852" t="str">
            <v>บุญทอง</v>
          </cell>
          <cell r="J1852" t="str">
            <v>สุนันต๊ะ</v>
          </cell>
          <cell r="K1852"/>
          <cell r="L1852" t="str">
            <v>แม่แจ่ม</v>
          </cell>
          <cell r="M1852" t="str">
            <v>เชียงใหม่ 3</v>
          </cell>
          <cell r="N1852">
            <v>8</v>
          </cell>
          <cell r="O1852" t="str">
            <v>สินเชื่อองค์ชุมชน</v>
          </cell>
          <cell r="P1852" t="str">
            <v>1.บุคคลค้ำประกัน</v>
          </cell>
          <cell r="Q1852"/>
          <cell r="R1852"/>
          <cell r="S1852" t="str">
            <v>จังหวัดฮอด</v>
          </cell>
          <cell r="T1852" t="str">
            <v>ผบE714</v>
          </cell>
          <cell r="U1852">
            <v>2566</v>
          </cell>
          <cell r="V1852" t="str">
            <v>ผบE912</v>
          </cell>
          <cell r="W1852">
            <v>2566</v>
          </cell>
          <cell r="X1852">
            <v>26</v>
          </cell>
          <cell r="Y1852">
            <v>7</v>
          </cell>
          <cell r="Z1852">
            <v>2566</v>
          </cell>
          <cell r="AA1852"/>
          <cell r="AB1852"/>
          <cell r="AC1852"/>
          <cell r="AD1852"/>
          <cell r="AE1852"/>
          <cell r="AF1852"/>
          <cell r="AG1852"/>
          <cell r="AH1852"/>
          <cell r="AI1852"/>
          <cell r="AJ1852"/>
          <cell r="AK1852"/>
          <cell r="AL1852"/>
          <cell r="AM1852"/>
          <cell r="AN1852"/>
          <cell r="AO1852"/>
          <cell r="AP1852"/>
          <cell r="AQ1852"/>
          <cell r="AR1852"/>
          <cell r="AS1852"/>
          <cell r="AT1852"/>
          <cell r="AU1852"/>
          <cell r="AV1852"/>
          <cell r="AW1852"/>
          <cell r="AX1852"/>
          <cell r="AY1852"/>
          <cell r="AZ1852"/>
          <cell r="BA1852"/>
          <cell r="BB1852"/>
          <cell r="BC1852"/>
          <cell r="BD1852"/>
          <cell r="BE1852"/>
          <cell r="BF1852"/>
          <cell r="BG1852"/>
          <cell r="BH1852"/>
          <cell r="BI1852"/>
          <cell r="BJ1852"/>
          <cell r="BK1852"/>
          <cell r="BL1852" t="str">
            <v>นายบุญทอง สุนันต๊ะ</v>
          </cell>
          <cell r="BM1852"/>
          <cell r="BN1852"/>
          <cell r="BO1852"/>
          <cell r="BP1852"/>
          <cell r="BQ1852"/>
          <cell r="BR1852"/>
          <cell r="BS1852"/>
          <cell r="BT1852"/>
          <cell r="BU1852"/>
          <cell r="BV1852"/>
          <cell r="BW1852"/>
          <cell r="BX1852"/>
          <cell r="BY1852"/>
          <cell r="BZ1852"/>
          <cell r="CA1852"/>
          <cell r="CB1852"/>
          <cell r="CC1852"/>
          <cell r="CD1852"/>
          <cell r="CE1852"/>
          <cell r="CF1852"/>
          <cell r="CG1852"/>
          <cell r="CH1852"/>
          <cell r="CI1852"/>
          <cell r="CJ1852"/>
          <cell r="CK1852"/>
          <cell r="CL1852"/>
          <cell r="CM1852"/>
          <cell r="CN1852"/>
          <cell r="CO1852"/>
        </row>
        <row r="1853">
          <cell r="B1853">
            <v>2697</v>
          </cell>
          <cell r="C1853">
            <v>1848</v>
          </cell>
          <cell r="D1853"/>
          <cell r="E1853"/>
          <cell r="F1853"/>
          <cell r="G1853">
            <v>800077191594</v>
          </cell>
          <cell r="H1853" t="str">
            <v>นาย</v>
          </cell>
          <cell r="I1853" t="str">
            <v>วิมนต์</v>
          </cell>
          <cell r="J1853" t="str">
            <v>ใจอ่อน</v>
          </cell>
          <cell r="K1853"/>
          <cell r="L1853" t="str">
            <v>แม่แจ่ม</v>
          </cell>
          <cell r="M1853" t="str">
            <v>เชียงใหม่ 3</v>
          </cell>
          <cell r="N1853">
            <v>8</v>
          </cell>
          <cell r="O1853" t="str">
            <v>สินเชื่อธนาคารประชาชน</v>
          </cell>
          <cell r="P1853" t="str">
            <v>1.บุคคลค้ำประกัน</v>
          </cell>
          <cell r="Q1853"/>
          <cell r="R1853"/>
          <cell r="S1853" t="str">
            <v>จังหวัดฮอด</v>
          </cell>
          <cell r="T1853" t="str">
            <v>ผบE431</v>
          </cell>
          <cell r="U1853">
            <v>2565</v>
          </cell>
          <cell r="V1853" t="str">
            <v>ผบE541</v>
          </cell>
          <cell r="W1853">
            <v>2565</v>
          </cell>
          <cell r="X1853">
            <v>27</v>
          </cell>
          <cell r="Y1853">
            <v>7</v>
          </cell>
          <cell r="Z1853">
            <v>2565</v>
          </cell>
          <cell r="AA1853"/>
          <cell r="AB1853"/>
          <cell r="AC1853"/>
          <cell r="AD1853"/>
          <cell r="AE1853"/>
          <cell r="AF1853"/>
          <cell r="AG1853"/>
          <cell r="AH1853"/>
          <cell r="AI1853"/>
          <cell r="AJ1853"/>
          <cell r="AK1853"/>
          <cell r="AL1853"/>
          <cell r="AM1853"/>
          <cell r="AN1853"/>
          <cell r="AO1853"/>
          <cell r="AP1853"/>
          <cell r="AQ1853"/>
          <cell r="AR1853"/>
          <cell r="AS1853"/>
          <cell r="AT1853"/>
          <cell r="AU1853"/>
          <cell r="AV1853"/>
          <cell r="AW1853"/>
          <cell r="AX1853"/>
          <cell r="AY1853"/>
          <cell r="AZ1853"/>
          <cell r="BA1853"/>
          <cell r="BB1853"/>
          <cell r="BC1853"/>
          <cell r="BD1853"/>
          <cell r="BE1853"/>
          <cell r="BF1853"/>
          <cell r="BG1853"/>
          <cell r="BH1853"/>
          <cell r="BI1853"/>
          <cell r="BJ1853"/>
          <cell r="BK1853"/>
          <cell r="BL1853" t="str">
            <v>นายวิมนต์ ใจอ่อน</v>
          </cell>
          <cell r="BM1853"/>
          <cell r="BN1853"/>
          <cell r="BO1853"/>
          <cell r="BP1853"/>
          <cell r="BQ1853"/>
          <cell r="BR1853"/>
          <cell r="BS1853"/>
          <cell r="BT1853"/>
          <cell r="BU1853"/>
          <cell r="BV1853"/>
          <cell r="BW1853"/>
          <cell r="BX1853"/>
          <cell r="BY1853"/>
          <cell r="BZ1853"/>
          <cell r="CA1853"/>
          <cell r="CB1853"/>
          <cell r="CC1853"/>
          <cell r="CD1853"/>
          <cell r="CE1853"/>
          <cell r="CF1853"/>
          <cell r="CG1853"/>
          <cell r="CH1853"/>
          <cell r="CI1853"/>
          <cell r="CJ1853"/>
          <cell r="CK1853"/>
          <cell r="CL1853"/>
          <cell r="CM1853"/>
          <cell r="CN1853"/>
          <cell r="CO1853"/>
        </row>
        <row r="1854">
          <cell r="B1854">
            <v>2698</v>
          </cell>
          <cell r="C1854">
            <v>1849</v>
          </cell>
          <cell r="D1854"/>
          <cell r="E1854"/>
          <cell r="F1854"/>
          <cell r="G1854">
            <v>800080097333</v>
          </cell>
          <cell r="H1854" t="str">
            <v>นาง</v>
          </cell>
          <cell r="I1854" t="str">
            <v>เฉิดฉาย</v>
          </cell>
          <cell r="J1854" t="str">
            <v>วงค์จันทร์ตา</v>
          </cell>
          <cell r="K1854"/>
          <cell r="L1854" t="str">
            <v>แม่อาย</v>
          </cell>
          <cell r="M1854" t="str">
            <v>เชียงใหม่ 2</v>
          </cell>
          <cell r="N1854">
            <v>8</v>
          </cell>
          <cell r="O1854" t="str">
            <v>สินเชื่อธนาคารประชาชน</v>
          </cell>
          <cell r="P1854" t="str">
            <v>1.บุคคลค้ำประกัน</v>
          </cell>
          <cell r="Q1854"/>
          <cell r="R1854"/>
          <cell r="S1854" t="str">
            <v>จังหวัดฝาง</v>
          </cell>
          <cell r="T1854" t="str">
            <v>ผบE1180</v>
          </cell>
          <cell r="U1854">
            <v>2566</v>
          </cell>
          <cell r="V1854"/>
          <cell r="W1854"/>
          <cell r="X1854"/>
          <cell r="Y1854"/>
          <cell r="Z1854"/>
          <cell r="AA1854"/>
          <cell r="AB1854"/>
          <cell r="AC1854"/>
          <cell r="AD1854"/>
          <cell r="AE1854"/>
          <cell r="AF1854"/>
          <cell r="AG1854"/>
          <cell r="AH1854"/>
          <cell r="AI1854"/>
          <cell r="AJ1854"/>
          <cell r="AK1854"/>
          <cell r="AL1854"/>
          <cell r="AM1854"/>
          <cell r="AN1854"/>
          <cell r="AO1854"/>
          <cell r="AP1854"/>
          <cell r="AQ1854"/>
          <cell r="AR1854"/>
          <cell r="AS1854"/>
          <cell r="AT1854"/>
          <cell r="AU1854"/>
          <cell r="AV1854"/>
          <cell r="AW1854"/>
          <cell r="AX1854"/>
          <cell r="AY1854"/>
          <cell r="AZ1854"/>
          <cell r="BA1854"/>
          <cell r="BB1854"/>
          <cell r="BC1854"/>
          <cell r="BD1854"/>
          <cell r="BE1854"/>
          <cell r="BF1854"/>
          <cell r="BG1854"/>
          <cell r="BH1854"/>
          <cell r="BI1854"/>
          <cell r="BJ1854"/>
          <cell r="BK1854"/>
          <cell r="BL1854" t="str">
            <v>นางเฉิดฉาย วงค์จันทร์ตา</v>
          </cell>
          <cell r="BM1854"/>
          <cell r="BN1854"/>
          <cell r="BO1854"/>
          <cell r="BP1854"/>
          <cell r="BQ1854"/>
          <cell r="BR1854"/>
          <cell r="BS1854"/>
          <cell r="BT1854"/>
          <cell r="BU1854"/>
          <cell r="BV1854"/>
          <cell r="BW1854"/>
          <cell r="BX1854"/>
          <cell r="BY1854"/>
          <cell r="BZ1854"/>
          <cell r="CA1854"/>
          <cell r="CB1854"/>
          <cell r="CC1854"/>
          <cell r="CD1854"/>
          <cell r="CE1854"/>
          <cell r="CF1854"/>
          <cell r="CG1854"/>
          <cell r="CH1854"/>
          <cell r="CI1854"/>
          <cell r="CJ1854"/>
          <cell r="CK1854"/>
          <cell r="CL1854"/>
          <cell r="CM1854"/>
          <cell r="CN1854"/>
          <cell r="CO1854"/>
        </row>
        <row r="1855">
          <cell r="B1855">
            <v>2699</v>
          </cell>
          <cell r="C1855">
            <v>1850</v>
          </cell>
          <cell r="D1855"/>
          <cell r="E1855"/>
          <cell r="F1855"/>
          <cell r="G1855">
            <v>800074216980</v>
          </cell>
          <cell r="H1855" t="str">
            <v>นางสาว</v>
          </cell>
          <cell r="I1855" t="str">
            <v>พัชนี</v>
          </cell>
          <cell r="J1855" t="str">
            <v>ยอดคำ</v>
          </cell>
          <cell r="K1855"/>
          <cell r="L1855" t="str">
            <v>แม่อาย</v>
          </cell>
          <cell r="M1855" t="str">
            <v>เชียงใหม่ 2</v>
          </cell>
          <cell r="N1855">
            <v>8</v>
          </cell>
          <cell r="O1855"/>
          <cell r="P1855" t="str">
            <v>1.บุคคลค้ำประกัน</v>
          </cell>
          <cell r="Q1855"/>
          <cell r="R1855"/>
          <cell r="S1855" t="str">
            <v>จังหวัดฝาง</v>
          </cell>
          <cell r="T1855" t="str">
            <v>ผบE1181</v>
          </cell>
          <cell r="U1855">
            <v>2566</v>
          </cell>
          <cell r="V1855"/>
          <cell r="W1855"/>
          <cell r="X1855"/>
          <cell r="Y1855"/>
          <cell r="Z1855"/>
          <cell r="AA1855"/>
          <cell r="AB1855"/>
          <cell r="AC1855"/>
          <cell r="AD1855"/>
          <cell r="AE1855"/>
          <cell r="AF1855"/>
          <cell r="AG1855"/>
          <cell r="AH1855"/>
          <cell r="AI1855"/>
          <cell r="AJ1855"/>
          <cell r="AK1855"/>
          <cell r="AL1855"/>
          <cell r="AM1855"/>
          <cell r="AN1855"/>
          <cell r="AO1855"/>
          <cell r="AP1855"/>
          <cell r="AQ1855"/>
          <cell r="AR1855"/>
          <cell r="AS1855"/>
          <cell r="AT1855"/>
          <cell r="AU1855"/>
          <cell r="AV1855"/>
          <cell r="AW1855"/>
          <cell r="AX1855"/>
          <cell r="AY1855"/>
          <cell r="AZ1855"/>
          <cell r="BA1855"/>
          <cell r="BB1855"/>
          <cell r="BC1855"/>
          <cell r="BD1855"/>
          <cell r="BE1855"/>
          <cell r="BF1855"/>
          <cell r="BG1855"/>
          <cell r="BH1855"/>
          <cell r="BI1855"/>
          <cell r="BJ1855"/>
          <cell r="BK1855"/>
          <cell r="BL1855" t="str">
            <v>นางสาวพัชนี ยอดคำ</v>
          </cell>
          <cell r="BM1855"/>
          <cell r="BN1855"/>
          <cell r="BO1855"/>
          <cell r="BP1855"/>
          <cell r="BQ1855"/>
          <cell r="BR1855"/>
          <cell r="BS1855"/>
          <cell r="BT1855"/>
          <cell r="BU1855"/>
          <cell r="BV1855"/>
          <cell r="BW1855"/>
          <cell r="BX1855"/>
          <cell r="BY1855"/>
          <cell r="BZ1855"/>
          <cell r="CA1855"/>
          <cell r="CB1855"/>
          <cell r="CC1855"/>
          <cell r="CD1855"/>
          <cell r="CE1855"/>
          <cell r="CF1855"/>
          <cell r="CG1855"/>
          <cell r="CH1855"/>
          <cell r="CI1855"/>
          <cell r="CJ1855"/>
          <cell r="CK1855"/>
          <cell r="CL1855"/>
          <cell r="CM1855"/>
          <cell r="CN1855"/>
          <cell r="CO1855"/>
        </row>
        <row r="1856">
          <cell r="B1856">
            <v>2700</v>
          </cell>
          <cell r="C1856">
            <v>1851</v>
          </cell>
          <cell r="D1856"/>
          <cell r="E1856"/>
          <cell r="F1856"/>
          <cell r="G1856">
            <v>800095040781</v>
          </cell>
          <cell r="H1856" t="str">
            <v>นาย</v>
          </cell>
          <cell r="I1856" t="str">
            <v>ธมกร</v>
          </cell>
          <cell r="J1856" t="str">
            <v>เพ็ชรสุวรรณ</v>
          </cell>
          <cell r="K1856"/>
          <cell r="L1856" t="str">
            <v>มีโชคพลาซ่า</v>
          </cell>
          <cell r="M1856" t="str">
            <v>เชียงใหม่ 2</v>
          </cell>
          <cell r="N1856">
            <v>8</v>
          </cell>
          <cell r="O1856" t="str">
            <v>สินเชื่อแก้ไขปัญหาหนี้นอกระบบ PSA ระยะที่ 2</v>
          </cell>
          <cell r="P1856" t="str">
            <v>1.บุคคลค้ำประกัน</v>
          </cell>
          <cell r="Q1856"/>
          <cell r="R1856"/>
          <cell r="S1856" t="str">
            <v>แขวงเชียงใหม่</v>
          </cell>
          <cell r="T1856" t="str">
            <v>ผบE3643</v>
          </cell>
          <cell r="U1856">
            <v>2565</v>
          </cell>
          <cell r="V1856" t="str">
            <v>ผบE7107</v>
          </cell>
          <cell r="W1856">
            <v>2565</v>
          </cell>
          <cell r="X1856">
            <v>4</v>
          </cell>
          <cell r="Y1856">
            <v>10</v>
          </cell>
          <cell r="Z1856">
            <v>2565</v>
          </cell>
          <cell r="AA1856"/>
          <cell r="AB1856"/>
          <cell r="AC1856"/>
          <cell r="AD1856"/>
          <cell r="AE1856"/>
          <cell r="AF1856"/>
          <cell r="AG1856"/>
          <cell r="AH1856"/>
          <cell r="AI1856"/>
          <cell r="AJ1856"/>
          <cell r="AK1856"/>
          <cell r="AL1856"/>
          <cell r="AM1856"/>
          <cell r="AN1856"/>
          <cell r="AO1856"/>
          <cell r="AP1856"/>
          <cell r="AQ1856"/>
          <cell r="AR1856"/>
          <cell r="AS1856"/>
          <cell r="AT1856"/>
          <cell r="AU1856"/>
          <cell r="AV1856"/>
          <cell r="AW1856"/>
          <cell r="AX1856"/>
          <cell r="AY1856"/>
          <cell r="AZ1856"/>
          <cell r="BA1856"/>
          <cell r="BB1856"/>
          <cell r="BC1856"/>
          <cell r="BD1856"/>
          <cell r="BE1856"/>
          <cell r="BF1856"/>
          <cell r="BG1856"/>
          <cell r="BH1856"/>
          <cell r="BI1856"/>
          <cell r="BJ1856"/>
          <cell r="BK1856"/>
          <cell r="BL1856" t="str">
            <v>นายธมกร เพ็ชรสุวรรณ</v>
          </cell>
          <cell r="BM1856"/>
          <cell r="BN1856"/>
          <cell r="BO1856"/>
          <cell r="BP1856"/>
          <cell r="BQ1856"/>
          <cell r="BR1856"/>
          <cell r="BS1856"/>
          <cell r="BT1856"/>
          <cell r="BU1856"/>
          <cell r="BV1856"/>
          <cell r="BW1856"/>
          <cell r="BX1856"/>
          <cell r="BY1856"/>
          <cell r="BZ1856"/>
          <cell r="CA1856"/>
          <cell r="CB1856"/>
          <cell r="CC1856"/>
          <cell r="CD1856"/>
          <cell r="CE1856"/>
          <cell r="CF1856"/>
          <cell r="CG1856"/>
          <cell r="CH1856"/>
          <cell r="CI1856"/>
          <cell r="CJ1856"/>
          <cell r="CK1856"/>
          <cell r="CL1856"/>
          <cell r="CM1856"/>
          <cell r="CN1856"/>
          <cell r="CO1856"/>
        </row>
        <row r="1857">
          <cell r="B1857">
            <v>2701</v>
          </cell>
          <cell r="C1857">
            <v>1852</v>
          </cell>
          <cell r="D1857"/>
          <cell r="E1857"/>
          <cell r="F1857"/>
          <cell r="G1857">
            <v>800089551504</v>
          </cell>
          <cell r="H1857" t="str">
            <v>นาย</v>
          </cell>
          <cell r="I1857" t="str">
            <v>ชญาณ์นันท์</v>
          </cell>
          <cell r="J1857" t="str">
            <v>นินทร์ธัตถ์</v>
          </cell>
          <cell r="K1857"/>
          <cell r="L1857" t="str">
            <v>มีโชคพลาซ่า</v>
          </cell>
          <cell r="M1857" t="str">
            <v>เชียงใหม่ 2</v>
          </cell>
          <cell r="N1857">
            <v>8</v>
          </cell>
          <cell r="O1857"/>
          <cell r="P1857" t="str">
            <v>1.บุคคลค้ำประกัน</v>
          </cell>
          <cell r="Q1857"/>
          <cell r="R1857"/>
          <cell r="S1857" t="str">
            <v>แขวงเชียงใหม่</v>
          </cell>
          <cell r="T1857" t="str">
            <v>ผบE59</v>
          </cell>
          <cell r="U1857">
            <v>2566</v>
          </cell>
          <cell r="V1857" t="str">
            <v>ผบE2403</v>
          </cell>
          <cell r="W1857">
            <v>2566</v>
          </cell>
          <cell r="X1857">
            <v>25</v>
          </cell>
          <cell r="Y1857">
            <v>4</v>
          </cell>
          <cell r="Z1857">
            <v>2566</v>
          </cell>
          <cell r="AA1857"/>
          <cell r="AB1857"/>
          <cell r="AC1857"/>
          <cell r="AD1857"/>
          <cell r="AE1857"/>
          <cell r="AF1857"/>
          <cell r="AG1857"/>
          <cell r="AH1857"/>
          <cell r="AI1857"/>
          <cell r="AJ1857"/>
          <cell r="AK1857"/>
          <cell r="AL1857"/>
          <cell r="AM1857"/>
          <cell r="AN1857"/>
          <cell r="AO1857"/>
          <cell r="AP1857"/>
          <cell r="AQ1857"/>
          <cell r="AR1857"/>
          <cell r="AS1857"/>
          <cell r="AT1857"/>
          <cell r="AU1857"/>
          <cell r="AV1857"/>
          <cell r="AW1857"/>
          <cell r="AX1857"/>
          <cell r="AY1857"/>
          <cell r="AZ1857"/>
          <cell r="BA1857"/>
          <cell r="BB1857"/>
          <cell r="BC1857"/>
          <cell r="BD1857"/>
          <cell r="BE1857"/>
          <cell r="BF1857"/>
          <cell r="BG1857"/>
          <cell r="BH1857"/>
          <cell r="BI1857"/>
          <cell r="BJ1857"/>
          <cell r="BK1857"/>
          <cell r="BL1857" t="str">
            <v>นายชญาณ์นันท์ นินทร์ธัตถ์</v>
          </cell>
          <cell r="BM1857"/>
          <cell r="BN1857"/>
          <cell r="BO1857"/>
          <cell r="BP1857"/>
          <cell r="BQ1857"/>
          <cell r="BR1857"/>
          <cell r="BS1857"/>
          <cell r="BT1857"/>
          <cell r="BU1857"/>
          <cell r="BV1857"/>
          <cell r="BW1857"/>
          <cell r="BX1857"/>
          <cell r="BY1857"/>
          <cell r="BZ1857"/>
          <cell r="CA1857"/>
          <cell r="CB1857"/>
          <cell r="CC1857"/>
          <cell r="CD1857"/>
          <cell r="CE1857"/>
          <cell r="CF1857"/>
          <cell r="CG1857"/>
          <cell r="CH1857"/>
          <cell r="CI1857"/>
          <cell r="CJ1857"/>
          <cell r="CK1857"/>
          <cell r="CL1857"/>
          <cell r="CM1857"/>
          <cell r="CN1857"/>
          <cell r="CO1857"/>
        </row>
        <row r="1858">
          <cell r="B1858">
            <v>2702</v>
          </cell>
          <cell r="C1858">
            <v>1853</v>
          </cell>
          <cell r="D1858"/>
          <cell r="E1858"/>
          <cell r="F1858"/>
          <cell r="G1858">
            <v>800096105955</v>
          </cell>
          <cell r="H1858" t="str">
            <v>นาย</v>
          </cell>
          <cell r="I1858" t="str">
            <v>พิเชษฐ์</v>
          </cell>
          <cell r="J1858" t="str">
            <v>สนธิคุณ</v>
          </cell>
          <cell r="K1858"/>
          <cell r="L1858" t="str">
            <v>มีโชคพลาซ่า</v>
          </cell>
          <cell r="M1858" t="str">
            <v>เชียงใหม่ 2</v>
          </cell>
          <cell r="N1858">
            <v>8</v>
          </cell>
          <cell r="O1858" t="str">
            <v>สินเชื่อแก้ไขปัญหาหนี้นอกระบบ PSA ระยะที่ 2</v>
          </cell>
          <cell r="P1858" t="str">
            <v>1.บุคคลค้ำประกัน</v>
          </cell>
          <cell r="Q1858"/>
          <cell r="R1858"/>
          <cell r="S1858" t="str">
            <v>แขวงเชียงใหม่</v>
          </cell>
          <cell r="T1858" t="str">
            <v>ผบ574</v>
          </cell>
          <cell r="U1858">
            <v>2566</v>
          </cell>
          <cell r="V1858" t="str">
            <v>ผบ882</v>
          </cell>
          <cell r="W1858">
            <v>2566</v>
          </cell>
          <cell r="X1858">
            <v>8</v>
          </cell>
          <cell r="Y1858">
            <v>8</v>
          </cell>
          <cell r="Z1858">
            <v>2566</v>
          </cell>
          <cell r="AA1858"/>
          <cell r="AB1858"/>
          <cell r="AC1858"/>
          <cell r="AD1858"/>
          <cell r="AE1858"/>
          <cell r="AF1858"/>
          <cell r="AG1858"/>
          <cell r="AH1858"/>
          <cell r="AI1858"/>
          <cell r="AJ1858"/>
          <cell r="AK1858"/>
          <cell r="AL1858"/>
          <cell r="AM1858"/>
          <cell r="AN1858"/>
          <cell r="AO1858"/>
          <cell r="AP1858"/>
          <cell r="AQ1858"/>
          <cell r="AR1858"/>
          <cell r="AS1858"/>
          <cell r="AT1858"/>
          <cell r="AU1858"/>
          <cell r="AV1858"/>
          <cell r="AW1858"/>
          <cell r="AX1858"/>
          <cell r="AY1858"/>
          <cell r="AZ1858"/>
          <cell r="BA1858"/>
          <cell r="BB1858"/>
          <cell r="BC1858"/>
          <cell r="BD1858"/>
          <cell r="BE1858"/>
          <cell r="BF1858"/>
          <cell r="BG1858"/>
          <cell r="BH1858"/>
          <cell r="BI1858"/>
          <cell r="BJ1858"/>
          <cell r="BK1858"/>
          <cell r="BL1858" t="str">
            <v>นายพิเชษฐ์ สนธิคุณ</v>
          </cell>
          <cell r="BM1858"/>
          <cell r="BN1858"/>
          <cell r="BO1858"/>
          <cell r="BP1858"/>
          <cell r="BQ1858"/>
          <cell r="BR1858"/>
          <cell r="BS1858"/>
          <cell r="BT1858"/>
          <cell r="BU1858"/>
          <cell r="BV1858"/>
          <cell r="BW1858"/>
          <cell r="BX1858"/>
          <cell r="BY1858"/>
          <cell r="BZ1858"/>
          <cell r="CA1858"/>
          <cell r="CB1858"/>
          <cell r="CC1858"/>
          <cell r="CD1858"/>
          <cell r="CE1858"/>
          <cell r="CF1858"/>
          <cell r="CG1858"/>
          <cell r="CH1858"/>
          <cell r="CI1858"/>
          <cell r="CJ1858"/>
          <cell r="CK1858"/>
          <cell r="CL1858"/>
          <cell r="CM1858"/>
          <cell r="CN1858"/>
          <cell r="CO1858"/>
        </row>
        <row r="1859">
          <cell r="B1859">
            <v>2703</v>
          </cell>
          <cell r="C1859">
            <v>1854</v>
          </cell>
          <cell r="D1859"/>
          <cell r="E1859"/>
          <cell r="F1859"/>
          <cell r="G1859">
            <v>800074147914</v>
          </cell>
          <cell r="H1859" t="str">
            <v>นาย</v>
          </cell>
          <cell r="I1859" t="str">
            <v>ชัยวัฒน์</v>
          </cell>
          <cell r="J1859" t="str">
            <v>พัชรานุกุล</v>
          </cell>
          <cell r="K1859"/>
          <cell r="L1859" t="str">
            <v>ฮอด</v>
          </cell>
          <cell r="M1859" t="str">
            <v>เชียงใหม่ 3</v>
          </cell>
          <cell r="N1859">
            <v>8</v>
          </cell>
          <cell r="O1859" t="str">
            <v>สินเชื่อองค์ชุมชน</v>
          </cell>
          <cell r="P1859" t="str">
            <v>1.บุคคลค้ำประกัน</v>
          </cell>
          <cell r="Q1859"/>
          <cell r="R1859"/>
          <cell r="S1859" t="str">
            <v>จังหวัดฮอด</v>
          </cell>
          <cell r="T1859" t="str">
            <v>ผบE889</v>
          </cell>
          <cell r="U1859">
            <v>2565</v>
          </cell>
          <cell r="V1859" t="str">
            <v>ผบE52</v>
          </cell>
          <cell r="W1859">
            <v>2566</v>
          </cell>
          <cell r="X1859">
            <v>23</v>
          </cell>
          <cell r="Y1859">
            <v>1</v>
          </cell>
          <cell r="Z1859">
            <v>2566</v>
          </cell>
          <cell r="AA1859"/>
          <cell r="AB1859"/>
          <cell r="AC1859"/>
          <cell r="AD1859"/>
          <cell r="AE1859"/>
          <cell r="AF1859"/>
          <cell r="AG1859"/>
          <cell r="AH1859"/>
          <cell r="AI1859"/>
          <cell r="AJ1859"/>
          <cell r="AK1859"/>
          <cell r="AL1859"/>
          <cell r="AM1859"/>
          <cell r="AN1859"/>
          <cell r="AO1859"/>
          <cell r="AP1859"/>
          <cell r="AQ1859"/>
          <cell r="AR1859"/>
          <cell r="AS1859"/>
          <cell r="AT1859"/>
          <cell r="AU1859"/>
          <cell r="AV1859"/>
          <cell r="AW1859"/>
          <cell r="AX1859"/>
          <cell r="AY1859"/>
          <cell r="AZ1859"/>
          <cell r="BA1859"/>
          <cell r="BB1859"/>
          <cell r="BC1859"/>
          <cell r="BD1859"/>
          <cell r="BE1859"/>
          <cell r="BF1859"/>
          <cell r="BG1859"/>
          <cell r="BH1859"/>
          <cell r="BI1859"/>
          <cell r="BJ1859"/>
          <cell r="BK1859"/>
          <cell r="BL1859" t="str">
            <v>นายชัยวัฒน์ พัชรานุกุล</v>
          </cell>
          <cell r="BM1859"/>
          <cell r="BN1859"/>
          <cell r="BO1859"/>
          <cell r="BP1859"/>
          <cell r="BQ1859"/>
          <cell r="BR1859"/>
          <cell r="BS1859"/>
          <cell r="BT1859"/>
          <cell r="BU1859"/>
          <cell r="BV1859"/>
          <cell r="BW1859"/>
          <cell r="BX1859"/>
          <cell r="BY1859"/>
          <cell r="BZ1859"/>
          <cell r="CA1859"/>
          <cell r="CB1859"/>
          <cell r="CC1859"/>
          <cell r="CD1859"/>
          <cell r="CE1859"/>
          <cell r="CF1859"/>
          <cell r="CG1859"/>
          <cell r="CH1859"/>
          <cell r="CI1859"/>
          <cell r="CJ1859"/>
          <cell r="CK1859"/>
          <cell r="CL1859"/>
          <cell r="CM1859"/>
          <cell r="CN1859"/>
          <cell r="CO1859"/>
        </row>
        <row r="1860">
          <cell r="B1860">
            <v>2704</v>
          </cell>
          <cell r="C1860">
            <v>1855</v>
          </cell>
          <cell r="D1860"/>
          <cell r="E1860"/>
          <cell r="F1860"/>
          <cell r="G1860">
            <v>800072349916</v>
          </cell>
          <cell r="H1860" t="str">
            <v>นาย</v>
          </cell>
          <cell r="I1860" t="str">
            <v>เกรียงศักดิ์</v>
          </cell>
          <cell r="J1860" t="str">
            <v>ลูนใฝ</v>
          </cell>
          <cell r="K1860"/>
          <cell r="L1860" t="str">
            <v>ฮอด</v>
          </cell>
          <cell r="M1860" t="str">
            <v>เชียงใหม่ 3</v>
          </cell>
          <cell r="N1860">
            <v>8</v>
          </cell>
          <cell r="O1860"/>
          <cell r="P1860"/>
          <cell r="Q1860"/>
          <cell r="R1860"/>
          <cell r="S1860" t="str">
            <v>จังหวัดฮอด</v>
          </cell>
          <cell r="T1860" t="str">
            <v>ผบE799</v>
          </cell>
          <cell r="U1860">
            <v>2565</v>
          </cell>
          <cell r="V1860" t="str">
            <v>ผบE894</v>
          </cell>
          <cell r="W1860">
            <v>2565</v>
          </cell>
          <cell r="X1860">
            <v>21</v>
          </cell>
          <cell r="Y1860">
            <v>11</v>
          </cell>
          <cell r="Z1860">
            <v>2565</v>
          </cell>
          <cell r="AA1860"/>
          <cell r="AB1860"/>
          <cell r="AC1860"/>
          <cell r="AD1860"/>
          <cell r="AE1860"/>
          <cell r="AF1860"/>
          <cell r="AG1860"/>
          <cell r="AH1860"/>
          <cell r="AI1860"/>
          <cell r="AJ1860"/>
          <cell r="AK1860"/>
          <cell r="AL1860"/>
          <cell r="AM1860"/>
          <cell r="AN1860"/>
          <cell r="AO1860"/>
          <cell r="AP1860"/>
          <cell r="AQ1860"/>
          <cell r="AR1860"/>
          <cell r="AS1860"/>
          <cell r="AT1860"/>
          <cell r="AU1860"/>
          <cell r="AV1860"/>
          <cell r="AW1860"/>
          <cell r="AX1860"/>
          <cell r="AY1860"/>
          <cell r="AZ1860"/>
          <cell r="BA1860"/>
          <cell r="BB1860"/>
          <cell r="BC1860"/>
          <cell r="BD1860"/>
          <cell r="BE1860"/>
          <cell r="BF1860"/>
          <cell r="BG1860"/>
          <cell r="BH1860"/>
          <cell r="BI1860"/>
          <cell r="BJ1860"/>
          <cell r="BK1860"/>
          <cell r="BL1860" t="str">
            <v>นายเกรียงศักดิ์ ลูนใฝ</v>
          </cell>
          <cell r="BM1860"/>
          <cell r="BN1860"/>
          <cell r="BO1860"/>
          <cell r="BP1860"/>
          <cell r="BQ1860"/>
          <cell r="BR1860"/>
          <cell r="BS1860"/>
          <cell r="BT1860"/>
          <cell r="BU1860"/>
          <cell r="BV1860"/>
          <cell r="BW1860"/>
          <cell r="BX1860"/>
          <cell r="BY1860"/>
          <cell r="BZ1860"/>
          <cell r="CA1860"/>
          <cell r="CB1860"/>
          <cell r="CC1860"/>
          <cell r="CD1860"/>
          <cell r="CE1860"/>
          <cell r="CF1860"/>
          <cell r="CG1860"/>
          <cell r="CH1860"/>
          <cell r="CI1860"/>
          <cell r="CJ1860"/>
          <cell r="CK1860"/>
          <cell r="CL1860"/>
          <cell r="CM1860"/>
          <cell r="CN1860"/>
          <cell r="CO1860"/>
        </row>
        <row r="1861">
          <cell r="B1861">
            <v>2705</v>
          </cell>
          <cell r="C1861">
            <v>1856</v>
          </cell>
          <cell r="D1861"/>
          <cell r="E1861"/>
          <cell r="F1861"/>
          <cell r="G1861">
            <v>8000792980916</v>
          </cell>
          <cell r="H1861" t="str">
            <v>นางสาว</v>
          </cell>
          <cell r="I1861" t="str">
            <v>อรอุมา</v>
          </cell>
          <cell r="J1861" t="str">
            <v>กัลยารัตน์</v>
          </cell>
          <cell r="K1861" t="str">
            <v>3 5099 00418 70 1</v>
          </cell>
          <cell r="L1861" t="str">
            <v>เชียงใหม่</v>
          </cell>
          <cell r="M1861" t="str">
            <v>เชียงใหม่ 1</v>
          </cell>
          <cell r="N1861">
            <v>8</v>
          </cell>
          <cell r="O1861" t="str">
            <v>สินเชื่อไทรทอง</v>
          </cell>
          <cell r="P1861" t="str">
            <v>2.หลักทรัพย์ค้ำประกัน</v>
          </cell>
          <cell r="Q1861">
            <v>632299.35</v>
          </cell>
          <cell r="R1861">
            <v>130008.48</v>
          </cell>
          <cell r="S1861" t="str">
            <v>จังหวัดเชียงใหม่</v>
          </cell>
          <cell r="T1861" t="str">
            <v>ผบE310</v>
          </cell>
          <cell r="U1861">
            <v>2567</v>
          </cell>
          <cell r="V1861" t="str">
            <v>ผบE679</v>
          </cell>
          <cell r="W1861">
            <v>2567</v>
          </cell>
          <cell r="X1861"/>
          <cell r="Y1861"/>
          <cell r="Z1861"/>
          <cell r="AA1861">
            <v>18</v>
          </cell>
          <cell r="AB1861">
            <v>3</v>
          </cell>
          <cell r="AC1861">
            <v>2567</v>
          </cell>
          <cell r="AD1861"/>
          <cell r="AE1861"/>
          <cell r="AF1861"/>
          <cell r="AG1861"/>
          <cell r="AH1861"/>
          <cell r="AI1861"/>
          <cell r="AJ1861"/>
          <cell r="AK1861"/>
          <cell r="AL1861"/>
          <cell r="AM1861"/>
          <cell r="AN1861"/>
          <cell r="AO1861"/>
          <cell r="AP1861"/>
          <cell r="AQ1861"/>
          <cell r="AR1861"/>
          <cell r="AS1861"/>
          <cell r="AT1861"/>
          <cell r="AU1861"/>
          <cell r="AV1861"/>
          <cell r="AW1861"/>
          <cell r="AX1861"/>
          <cell r="AY1861"/>
          <cell r="AZ1861"/>
          <cell r="BA1861"/>
          <cell r="BB1861"/>
          <cell r="BC1861"/>
          <cell r="BD1861"/>
          <cell r="BE1861"/>
          <cell r="BF1861"/>
          <cell r="BG1861"/>
          <cell r="BH1861"/>
          <cell r="BI1861"/>
          <cell r="BJ1861"/>
          <cell r="BK1861"/>
          <cell r="BL1861" t="str">
            <v>นางสาวอรอุมา กัลยารัตน์</v>
          </cell>
          <cell r="BM1861"/>
          <cell r="BN1861"/>
          <cell r="BO1861"/>
          <cell r="BP1861"/>
          <cell r="BQ1861"/>
          <cell r="BR1861"/>
          <cell r="BS1861"/>
          <cell r="BT1861"/>
          <cell r="BU1861"/>
          <cell r="BV1861"/>
          <cell r="BW1861"/>
          <cell r="BX1861"/>
          <cell r="BY1861"/>
          <cell r="BZ1861"/>
          <cell r="CA1861"/>
          <cell r="CB1861"/>
          <cell r="CC1861"/>
          <cell r="CD1861"/>
          <cell r="CE1861"/>
          <cell r="CF1861"/>
          <cell r="CG1861"/>
          <cell r="CH1861"/>
          <cell r="CI1861"/>
          <cell r="CJ1861"/>
          <cell r="CK1861"/>
          <cell r="CL1861"/>
          <cell r="CM1861"/>
          <cell r="CN1861"/>
          <cell r="CO1861"/>
        </row>
        <row r="1862">
          <cell r="B1862">
            <v>2706</v>
          </cell>
          <cell r="C1862">
            <v>1857</v>
          </cell>
          <cell r="D1862"/>
          <cell r="E1862"/>
          <cell r="F1862"/>
          <cell r="G1862">
            <v>800072835419</v>
          </cell>
          <cell r="H1862" t="str">
            <v>นาง</v>
          </cell>
          <cell r="I1862" t="str">
            <v>วัชรี</v>
          </cell>
          <cell r="J1862" t="str">
            <v>คำมาสาร</v>
          </cell>
          <cell r="K1862"/>
          <cell r="L1862" t="str">
            <v>ฮอด</v>
          </cell>
          <cell r="M1862" t="str">
            <v>เชียงใหม่ 3</v>
          </cell>
          <cell r="N1862">
            <v>8</v>
          </cell>
          <cell r="O1862"/>
          <cell r="P1862" t="str">
            <v>1.บุคคลค้ำประกัน</v>
          </cell>
          <cell r="Q1862"/>
          <cell r="R1862"/>
          <cell r="S1862" t="str">
            <v>จังหวัดฮอด</v>
          </cell>
          <cell r="T1862" t="str">
            <v>ผบE666</v>
          </cell>
          <cell r="U1862">
            <v>2565</v>
          </cell>
          <cell r="V1862" t="str">
            <v>ผบE856</v>
          </cell>
          <cell r="W1862">
            <v>2565</v>
          </cell>
          <cell r="X1862">
            <v>14</v>
          </cell>
          <cell r="Y1862">
            <v>11</v>
          </cell>
          <cell r="Z1862">
            <v>2565</v>
          </cell>
          <cell r="AA1862"/>
          <cell r="AB1862"/>
          <cell r="AC1862"/>
          <cell r="AD1862"/>
          <cell r="AE1862"/>
          <cell r="AF1862"/>
          <cell r="AG1862"/>
          <cell r="AH1862"/>
          <cell r="AI1862"/>
          <cell r="AJ1862"/>
          <cell r="AK1862"/>
          <cell r="AL1862"/>
          <cell r="AM1862"/>
          <cell r="AN1862"/>
          <cell r="AO1862"/>
          <cell r="AP1862"/>
          <cell r="AQ1862"/>
          <cell r="AR1862"/>
          <cell r="AS1862"/>
          <cell r="AT1862"/>
          <cell r="AU1862"/>
          <cell r="AV1862"/>
          <cell r="AW1862"/>
          <cell r="AX1862"/>
          <cell r="AY1862"/>
          <cell r="AZ1862"/>
          <cell r="BA1862"/>
          <cell r="BB1862"/>
          <cell r="BC1862"/>
          <cell r="BD1862"/>
          <cell r="BE1862"/>
          <cell r="BF1862"/>
          <cell r="BG1862"/>
          <cell r="BH1862"/>
          <cell r="BI1862"/>
          <cell r="BJ1862"/>
          <cell r="BK1862"/>
          <cell r="BL1862" t="str">
            <v>นางวัชรี คำมาสาร</v>
          </cell>
          <cell r="BM1862"/>
          <cell r="BN1862"/>
          <cell r="BO1862"/>
          <cell r="BP1862"/>
          <cell r="BQ1862"/>
          <cell r="BR1862"/>
          <cell r="BS1862"/>
          <cell r="BT1862"/>
          <cell r="BU1862"/>
          <cell r="BV1862"/>
          <cell r="BW1862"/>
          <cell r="BX1862"/>
          <cell r="BY1862"/>
          <cell r="BZ1862"/>
          <cell r="CA1862"/>
          <cell r="CB1862"/>
          <cell r="CC1862"/>
          <cell r="CD1862"/>
          <cell r="CE1862"/>
          <cell r="CF1862"/>
          <cell r="CG1862"/>
          <cell r="CH1862"/>
          <cell r="CI1862"/>
          <cell r="CJ1862"/>
          <cell r="CK1862"/>
          <cell r="CL1862"/>
          <cell r="CM1862"/>
          <cell r="CN1862"/>
          <cell r="CO1862"/>
        </row>
        <row r="1863">
          <cell r="B1863">
            <v>2707</v>
          </cell>
          <cell r="C1863">
            <v>1858</v>
          </cell>
          <cell r="D1863"/>
          <cell r="E1863"/>
          <cell r="F1863"/>
          <cell r="G1863">
            <v>800094810937</v>
          </cell>
          <cell r="H1863" t="str">
            <v>นางสาว</v>
          </cell>
          <cell r="I1863" t="str">
            <v xml:space="preserve">จิราพร  </v>
          </cell>
          <cell r="J1863" t="str">
            <v>เป็งใจ</v>
          </cell>
          <cell r="K1863"/>
          <cell r="L1863" t="str">
            <v>ฮอด</v>
          </cell>
          <cell r="M1863" t="str">
            <v>เชียงใหม่ 3</v>
          </cell>
          <cell r="N1863">
            <v>8</v>
          </cell>
          <cell r="O1863" t="str">
            <v>สินเชื่อพัฒนาองค์กรชุมชน (รายบุคคล)</v>
          </cell>
          <cell r="P1863" t="str">
            <v>1.บุคคลค้ำประกัน</v>
          </cell>
          <cell r="Q1863"/>
          <cell r="R1863"/>
          <cell r="S1863" t="str">
            <v>จังหวัดฮอด</v>
          </cell>
          <cell r="T1863" t="str">
            <v>ผบE888</v>
          </cell>
          <cell r="U1863">
            <v>2565</v>
          </cell>
          <cell r="V1863" t="str">
            <v>ผบE51</v>
          </cell>
          <cell r="W1863">
            <v>2566</v>
          </cell>
          <cell r="X1863">
            <v>23</v>
          </cell>
          <cell r="Y1863">
            <v>1</v>
          </cell>
          <cell r="Z1863">
            <v>2566</v>
          </cell>
          <cell r="AA1863"/>
          <cell r="AB1863"/>
          <cell r="AC1863"/>
          <cell r="AD1863"/>
          <cell r="AE1863"/>
          <cell r="AF1863"/>
          <cell r="AG1863"/>
          <cell r="AH1863"/>
          <cell r="AI1863"/>
          <cell r="AJ1863"/>
          <cell r="AK1863"/>
          <cell r="AL1863"/>
          <cell r="AM1863"/>
          <cell r="AN1863"/>
          <cell r="AO1863"/>
          <cell r="AP1863"/>
          <cell r="AQ1863"/>
          <cell r="AR1863"/>
          <cell r="AS1863"/>
          <cell r="AT1863"/>
          <cell r="AU1863"/>
          <cell r="AV1863"/>
          <cell r="AW1863"/>
          <cell r="AX1863"/>
          <cell r="AY1863"/>
          <cell r="AZ1863"/>
          <cell r="BA1863"/>
          <cell r="BB1863"/>
          <cell r="BC1863"/>
          <cell r="BD1863"/>
          <cell r="BE1863"/>
          <cell r="BF1863"/>
          <cell r="BG1863"/>
          <cell r="BH1863"/>
          <cell r="BI1863"/>
          <cell r="BJ1863"/>
          <cell r="BK1863"/>
          <cell r="BL1863" t="str">
            <v>นางสาวจิราพร   เป็งใจ</v>
          </cell>
          <cell r="BM1863"/>
          <cell r="BN1863"/>
          <cell r="BO1863"/>
          <cell r="BP1863"/>
          <cell r="BQ1863"/>
          <cell r="BR1863"/>
          <cell r="BS1863"/>
          <cell r="BT1863"/>
          <cell r="BU1863"/>
          <cell r="BV1863"/>
          <cell r="BW1863"/>
          <cell r="BX1863"/>
          <cell r="BY1863"/>
          <cell r="BZ1863"/>
          <cell r="CA1863"/>
          <cell r="CB1863"/>
          <cell r="CC1863"/>
          <cell r="CD1863"/>
          <cell r="CE1863"/>
          <cell r="CF1863"/>
          <cell r="CG1863"/>
          <cell r="CH1863"/>
          <cell r="CI1863"/>
          <cell r="CJ1863"/>
          <cell r="CK1863"/>
          <cell r="CL1863"/>
          <cell r="CM1863"/>
          <cell r="CN1863"/>
          <cell r="CO1863"/>
        </row>
        <row r="1864">
          <cell r="B1864">
            <v>2708</v>
          </cell>
          <cell r="C1864">
            <v>1859</v>
          </cell>
          <cell r="D1864"/>
          <cell r="E1864"/>
          <cell r="F1864"/>
          <cell r="G1864">
            <v>800072107587</v>
          </cell>
          <cell r="H1864" t="str">
            <v>นาง</v>
          </cell>
          <cell r="I1864" t="str">
            <v>อรทัย</v>
          </cell>
          <cell r="J1864" t="str">
            <v>ปัญญาปิน</v>
          </cell>
          <cell r="K1864"/>
          <cell r="L1864" t="str">
            <v>ฮอด</v>
          </cell>
          <cell r="M1864" t="str">
            <v>เชียงใหม่ 3</v>
          </cell>
          <cell r="N1864">
            <v>8</v>
          </cell>
          <cell r="O1864"/>
          <cell r="P1864" t="str">
            <v>1.บุคคลค้ำประกัน</v>
          </cell>
          <cell r="Q1864"/>
          <cell r="R1864"/>
          <cell r="S1864" t="str">
            <v>จังหวัดฮอด</v>
          </cell>
          <cell r="T1864" t="str">
            <v>ผบE798</v>
          </cell>
          <cell r="U1864">
            <v>2565</v>
          </cell>
          <cell r="V1864" t="str">
            <v>ผบE893</v>
          </cell>
          <cell r="W1864">
            <v>2565</v>
          </cell>
          <cell r="X1864">
            <v>21</v>
          </cell>
          <cell r="Y1864">
            <v>11</v>
          </cell>
          <cell r="Z1864">
            <v>2565</v>
          </cell>
          <cell r="AA1864"/>
          <cell r="AB1864"/>
          <cell r="AC1864"/>
          <cell r="AD1864"/>
          <cell r="AE1864"/>
          <cell r="AF1864"/>
          <cell r="AG1864"/>
          <cell r="AH1864"/>
          <cell r="AI1864"/>
          <cell r="AJ1864"/>
          <cell r="AK1864"/>
          <cell r="AL1864"/>
          <cell r="AM1864"/>
          <cell r="AN1864"/>
          <cell r="AO1864"/>
          <cell r="AP1864"/>
          <cell r="AQ1864"/>
          <cell r="AR1864"/>
          <cell r="AS1864"/>
          <cell r="AT1864"/>
          <cell r="AU1864"/>
          <cell r="AV1864"/>
          <cell r="AW1864"/>
          <cell r="AX1864"/>
          <cell r="AY1864"/>
          <cell r="AZ1864"/>
          <cell r="BA1864"/>
          <cell r="BB1864"/>
          <cell r="BC1864"/>
          <cell r="BD1864"/>
          <cell r="BE1864"/>
          <cell r="BF1864"/>
          <cell r="BG1864"/>
          <cell r="BH1864"/>
          <cell r="BI1864"/>
          <cell r="BJ1864"/>
          <cell r="BK1864"/>
          <cell r="BL1864" t="str">
            <v>นางอรทัย ปัญญาปิน</v>
          </cell>
          <cell r="BM1864"/>
          <cell r="BN1864"/>
          <cell r="BO1864"/>
          <cell r="BP1864"/>
          <cell r="BQ1864"/>
          <cell r="BR1864"/>
          <cell r="BS1864"/>
          <cell r="BT1864"/>
          <cell r="BU1864"/>
          <cell r="BV1864"/>
          <cell r="BW1864"/>
          <cell r="BX1864"/>
          <cell r="BY1864"/>
          <cell r="BZ1864"/>
          <cell r="CA1864"/>
          <cell r="CB1864"/>
          <cell r="CC1864"/>
          <cell r="CD1864"/>
          <cell r="CE1864"/>
          <cell r="CF1864"/>
          <cell r="CG1864"/>
          <cell r="CH1864"/>
          <cell r="CI1864"/>
          <cell r="CJ1864"/>
          <cell r="CK1864"/>
          <cell r="CL1864"/>
          <cell r="CM1864"/>
          <cell r="CN1864"/>
          <cell r="CO1864"/>
        </row>
        <row r="1865">
          <cell r="B1865">
            <v>2709</v>
          </cell>
          <cell r="C1865">
            <v>1860</v>
          </cell>
          <cell r="D1865"/>
          <cell r="E1865"/>
          <cell r="F1865"/>
          <cell r="G1865">
            <v>800093867516</v>
          </cell>
          <cell r="H1865" t="str">
            <v>นาง</v>
          </cell>
          <cell r="I1865" t="str">
            <v>อังศุมาลี</v>
          </cell>
          <cell r="J1865" t="str">
            <v>ไชยคำปัน</v>
          </cell>
          <cell r="K1865"/>
          <cell r="L1865" t="str">
            <v>ฮอด</v>
          </cell>
          <cell r="M1865" t="str">
            <v>เชียงใหม่ 3</v>
          </cell>
          <cell r="N1865">
            <v>8</v>
          </cell>
          <cell r="O1865"/>
          <cell r="P1865" t="str">
            <v>1.บุคคลค้ำประกัน</v>
          </cell>
          <cell r="Q1865"/>
          <cell r="R1865"/>
          <cell r="S1865" t="str">
            <v>จังหวัดฮอด</v>
          </cell>
          <cell r="T1865" t="str">
            <v>ผบE801</v>
          </cell>
          <cell r="U1865">
            <v>2565</v>
          </cell>
          <cell r="V1865" t="str">
            <v>ผบE905</v>
          </cell>
          <cell r="W1865">
            <v>2565</v>
          </cell>
          <cell r="X1865">
            <v>22</v>
          </cell>
          <cell r="Y1865">
            <v>11</v>
          </cell>
          <cell r="Z1865">
            <v>2565</v>
          </cell>
          <cell r="AA1865"/>
          <cell r="AB1865"/>
          <cell r="AC1865"/>
          <cell r="AD1865"/>
          <cell r="AE1865"/>
          <cell r="AF1865"/>
          <cell r="AG1865"/>
          <cell r="AH1865"/>
          <cell r="AI1865"/>
          <cell r="AJ1865"/>
          <cell r="AK1865"/>
          <cell r="AL1865"/>
          <cell r="AM1865"/>
          <cell r="AN1865"/>
          <cell r="AO1865"/>
          <cell r="AP1865"/>
          <cell r="AQ1865"/>
          <cell r="AR1865"/>
          <cell r="AS1865"/>
          <cell r="AT1865"/>
          <cell r="AU1865"/>
          <cell r="AV1865"/>
          <cell r="AW1865"/>
          <cell r="AX1865"/>
          <cell r="AY1865"/>
          <cell r="AZ1865"/>
          <cell r="BA1865"/>
          <cell r="BB1865"/>
          <cell r="BC1865"/>
          <cell r="BD1865"/>
          <cell r="BE1865"/>
          <cell r="BF1865"/>
          <cell r="BG1865"/>
          <cell r="BH1865"/>
          <cell r="BI1865"/>
          <cell r="BJ1865"/>
          <cell r="BK1865"/>
          <cell r="BL1865" t="str">
            <v>นางอังศุมาลี ไชยคำปัน</v>
          </cell>
          <cell r="BM1865"/>
          <cell r="BN1865"/>
          <cell r="BO1865"/>
          <cell r="BP1865"/>
          <cell r="BQ1865"/>
          <cell r="BR1865"/>
          <cell r="BS1865"/>
          <cell r="BT1865"/>
          <cell r="BU1865"/>
          <cell r="BV1865"/>
          <cell r="BW1865"/>
          <cell r="BX1865"/>
          <cell r="BY1865"/>
          <cell r="BZ1865"/>
          <cell r="CA1865"/>
          <cell r="CB1865"/>
          <cell r="CC1865"/>
          <cell r="CD1865"/>
          <cell r="CE1865"/>
          <cell r="CF1865"/>
          <cell r="CG1865"/>
          <cell r="CH1865"/>
          <cell r="CI1865"/>
          <cell r="CJ1865"/>
          <cell r="CK1865"/>
          <cell r="CL1865"/>
          <cell r="CM1865"/>
          <cell r="CN1865"/>
          <cell r="CO1865"/>
        </row>
        <row r="1866">
          <cell r="B1866">
            <v>2710</v>
          </cell>
          <cell r="C1866">
            <v>1861</v>
          </cell>
          <cell r="D1866"/>
          <cell r="E1866"/>
          <cell r="F1866"/>
          <cell r="G1866">
            <v>800083945801</v>
          </cell>
          <cell r="H1866" t="str">
            <v>นางสาว</v>
          </cell>
          <cell r="I1866" t="str">
            <v>กมลชนก</v>
          </cell>
          <cell r="J1866" t="str">
            <v>เป็งศิริ</v>
          </cell>
          <cell r="K1866"/>
          <cell r="L1866" t="str">
            <v>ฮอด</v>
          </cell>
          <cell r="M1866" t="str">
            <v>เชียงใหม่ 3</v>
          </cell>
          <cell r="N1866">
            <v>8</v>
          </cell>
          <cell r="O1866"/>
          <cell r="P1866" t="str">
            <v>1.บุคคลค้ำประกัน</v>
          </cell>
          <cell r="Q1866"/>
          <cell r="R1866"/>
          <cell r="S1866" t="str">
            <v>จังหวัดลำพูน</v>
          </cell>
          <cell r="T1866" t="str">
            <v>ผบE87</v>
          </cell>
          <cell r="U1866">
            <v>2566</v>
          </cell>
          <cell r="V1866" t="str">
            <v>ผบE801</v>
          </cell>
          <cell r="W1866">
            <v>2566</v>
          </cell>
          <cell r="X1866">
            <v>20</v>
          </cell>
          <cell r="Y1866">
            <v>3</v>
          </cell>
          <cell r="Z1866">
            <v>2566</v>
          </cell>
          <cell r="AA1866"/>
          <cell r="AB1866"/>
          <cell r="AC1866"/>
          <cell r="AD1866"/>
          <cell r="AE1866"/>
          <cell r="AF1866"/>
          <cell r="AG1866"/>
          <cell r="AH1866"/>
          <cell r="AI1866"/>
          <cell r="AJ1866"/>
          <cell r="AK1866"/>
          <cell r="AL1866"/>
          <cell r="AM1866"/>
          <cell r="AN1866"/>
          <cell r="AO1866"/>
          <cell r="AP1866"/>
          <cell r="AQ1866"/>
          <cell r="AR1866"/>
          <cell r="AS1866"/>
          <cell r="AT1866"/>
          <cell r="AU1866"/>
          <cell r="AV1866"/>
          <cell r="AW1866"/>
          <cell r="AX1866"/>
          <cell r="AY1866"/>
          <cell r="AZ1866"/>
          <cell r="BA1866"/>
          <cell r="BB1866"/>
          <cell r="BC1866"/>
          <cell r="BD1866"/>
          <cell r="BE1866"/>
          <cell r="BF1866"/>
          <cell r="BG1866"/>
          <cell r="BH1866"/>
          <cell r="BI1866"/>
          <cell r="BJ1866"/>
          <cell r="BK1866"/>
          <cell r="BL1866" t="str">
            <v>นางสาวกมลชนก เป็งศิริ</v>
          </cell>
          <cell r="BM1866"/>
          <cell r="BN1866"/>
          <cell r="BO1866"/>
          <cell r="BP1866"/>
          <cell r="BQ1866"/>
          <cell r="BR1866"/>
          <cell r="BS1866"/>
          <cell r="BT1866"/>
          <cell r="BU1866"/>
          <cell r="BV1866"/>
          <cell r="BW1866"/>
          <cell r="BX1866"/>
          <cell r="BY1866"/>
          <cell r="BZ1866"/>
          <cell r="CA1866"/>
          <cell r="CB1866"/>
          <cell r="CC1866"/>
          <cell r="CD1866"/>
          <cell r="CE1866"/>
          <cell r="CF1866"/>
          <cell r="CG1866"/>
          <cell r="CH1866"/>
          <cell r="CI1866"/>
          <cell r="CJ1866"/>
          <cell r="CK1866"/>
          <cell r="CL1866"/>
          <cell r="CM1866"/>
          <cell r="CN1866"/>
          <cell r="CO1866"/>
        </row>
        <row r="1867">
          <cell r="B1867">
            <v>2711</v>
          </cell>
          <cell r="C1867">
            <v>1862</v>
          </cell>
          <cell r="D1867"/>
          <cell r="E1867"/>
          <cell r="F1867"/>
          <cell r="G1867">
            <v>800084083628</v>
          </cell>
          <cell r="H1867" t="str">
            <v>นางสาว</v>
          </cell>
          <cell r="I1867" t="str">
            <v>สุกัลยา</v>
          </cell>
          <cell r="J1867" t="str">
            <v>ตาณะศรี</v>
          </cell>
          <cell r="K1867"/>
          <cell r="L1867" t="str">
            <v>ฮอด</v>
          </cell>
          <cell r="M1867" t="str">
            <v>เชียงใหม่ 3</v>
          </cell>
          <cell r="N1867">
            <v>8</v>
          </cell>
          <cell r="O1867" t="str">
            <v>สินเชื่อธนาคารประชาชน</v>
          </cell>
          <cell r="P1867" t="str">
            <v>1.บุคคลค้ำประกัน</v>
          </cell>
          <cell r="Q1867"/>
          <cell r="R1867"/>
          <cell r="S1867" t="str">
            <v>จังหวัดฮอด</v>
          </cell>
          <cell r="T1867" t="str">
            <v>ผบE671</v>
          </cell>
          <cell r="U1867">
            <v>2565</v>
          </cell>
          <cell r="V1867" t="str">
            <v>ผบE771</v>
          </cell>
          <cell r="W1867">
            <v>2565</v>
          </cell>
          <cell r="X1867">
            <v>11</v>
          </cell>
          <cell r="Y1867">
            <v>10</v>
          </cell>
          <cell r="Z1867">
            <v>2565</v>
          </cell>
          <cell r="AA1867"/>
          <cell r="AB1867"/>
          <cell r="AC1867"/>
          <cell r="AD1867"/>
          <cell r="AE1867"/>
          <cell r="AF1867"/>
          <cell r="AG1867"/>
          <cell r="AH1867"/>
          <cell r="AI1867"/>
          <cell r="AJ1867"/>
          <cell r="AK1867"/>
          <cell r="AL1867"/>
          <cell r="AM1867"/>
          <cell r="AN1867"/>
          <cell r="AO1867"/>
          <cell r="AP1867"/>
          <cell r="AQ1867"/>
          <cell r="AR1867"/>
          <cell r="AS1867"/>
          <cell r="AT1867"/>
          <cell r="AU1867"/>
          <cell r="AV1867"/>
          <cell r="AW1867"/>
          <cell r="AX1867"/>
          <cell r="AY1867"/>
          <cell r="AZ1867"/>
          <cell r="BA1867"/>
          <cell r="BB1867"/>
          <cell r="BC1867"/>
          <cell r="BD1867"/>
          <cell r="BE1867"/>
          <cell r="BF1867"/>
          <cell r="BG1867"/>
          <cell r="BH1867"/>
          <cell r="BI1867"/>
          <cell r="BJ1867"/>
          <cell r="BK1867"/>
          <cell r="BL1867" t="str">
            <v>นางสาวสุกัลยา ตาณะศรี</v>
          </cell>
          <cell r="BM1867"/>
          <cell r="BN1867"/>
          <cell r="BO1867"/>
          <cell r="BP1867"/>
          <cell r="BQ1867"/>
          <cell r="BR1867"/>
          <cell r="BS1867"/>
          <cell r="BT1867"/>
          <cell r="BU1867"/>
          <cell r="BV1867"/>
          <cell r="BW1867"/>
          <cell r="BX1867"/>
          <cell r="BY1867"/>
          <cell r="BZ1867"/>
          <cell r="CA1867"/>
          <cell r="CB1867"/>
          <cell r="CC1867"/>
          <cell r="CD1867"/>
          <cell r="CE1867"/>
          <cell r="CF1867"/>
          <cell r="CG1867"/>
          <cell r="CH1867"/>
          <cell r="CI1867"/>
          <cell r="CJ1867"/>
          <cell r="CK1867"/>
          <cell r="CL1867"/>
          <cell r="CM1867"/>
          <cell r="CN1867"/>
          <cell r="CO1867"/>
        </row>
        <row r="1868">
          <cell r="B1868">
            <v>2712</v>
          </cell>
          <cell r="C1868">
            <v>1863</v>
          </cell>
          <cell r="D1868"/>
          <cell r="E1868"/>
          <cell r="F1868"/>
          <cell r="G1868">
            <v>800096536043</v>
          </cell>
          <cell r="H1868" t="str">
            <v>นาง</v>
          </cell>
          <cell r="I1868" t="str">
            <v>มีนา</v>
          </cell>
          <cell r="J1868" t="str">
            <v>แก้วเกิดก่อน</v>
          </cell>
          <cell r="K1868"/>
          <cell r="L1868" t="str">
            <v>ฮอด</v>
          </cell>
          <cell r="M1868" t="str">
            <v>เชียงใหม่ 3</v>
          </cell>
          <cell r="N1868">
            <v>8</v>
          </cell>
          <cell r="O1868"/>
          <cell r="P1868" t="str">
            <v>1.บุคคลค้ำประกัน</v>
          </cell>
          <cell r="Q1868"/>
          <cell r="R1868"/>
          <cell r="S1868" t="str">
            <v>จังหวัดฮอด</v>
          </cell>
          <cell r="T1868" t="str">
            <v>ผบE992</v>
          </cell>
          <cell r="U1868">
            <v>2565</v>
          </cell>
          <cell r="V1868" t="str">
            <v>ผบE139</v>
          </cell>
          <cell r="W1868">
            <v>2566</v>
          </cell>
          <cell r="X1868">
            <v>7</v>
          </cell>
          <cell r="Y1868">
            <v>2</v>
          </cell>
          <cell r="Z1868">
            <v>2566</v>
          </cell>
          <cell r="AA1868"/>
          <cell r="AB1868"/>
          <cell r="AC1868"/>
          <cell r="AD1868"/>
          <cell r="AE1868"/>
          <cell r="AF1868"/>
          <cell r="AG1868"/>
          <cell r="AH1868"/>
          <cell r="AI1868"/>
          <cell r="AJ1868"/>
          <cell r="AK1868"/>
          <cell r="AL1868"/>
          <cell r="AM1868"/>
          <cell r="AN1868"/>
          <cell r="AO1868"/>
          <cell r="AP1868"/>
          <cell r="AQ1868"/>
          <cell r="AR1868"/>
          <cell r="AS1868"/>
          <cell r="AT1868"/>
          <cell r="AU1868"/>
          <cell r="AV1868"/>
          <cell r="AW1868"/>
          <cell r="AX1868"/>
          <cell r="AY1868"/>
          <cell r="AZ1868"/>
          <cell r="BA1868"/>
          <cell r="BB1868"/>
          <cell r="BC1868"/>
          <cell r="BD1868"/>
          <cell r="BE1868"/>
          <cell r="BF1868"/>
          <cell r="BG1868"/>
          <cell r="BH1868"/>
          <cell r="BI1868"/>
          <cell r="BJ1868"/>
          <cell r="BK1868"/>
          <cell r="BL1868" t="str">
            <v>นางมีนา แก้วเกิดก่อน</v>
          </cell>
          <cell r="BM1868"/>
          <cell r="BN1868"/>
          <cell r="BO1868"/>
          <cell r="BP1868"/>
          <cell r="BQ1868"/>
          <cell r="BR1868"/>
          <cell r="BS1868"/>
          <cell r="BT1868"/>
          <cell r="BU1868"/>
          <cell r="BV1868"/>
          <cell r="BW1868"/>
          <cell r="BX1868"/>
          <cell r="BY1868"/>
          <cell r="BZ1868"/>
          <cell r="CA1868"/>
          <cell r="CB1868"/>
          <cell r="CC1868"/>
          <cell r="CD1868"/>
          <cell r="CE1868"/>
          <cell r="CF1868"/>
          <cell r="CG1868"/>
          <cell r="CH1868"/>
          <cell r="CI1868"/>
          <cell r="CJ1868"/>
          <cell r="CK1868"/>
          <cell r="CL1868"/>
          <cell r="CM1868"/>
          <cell r="CN1868"/>
          <cell r="CO1868"/>
        </row>
        <row r="1869">
          <cell r="B1869">
            <v>2713</v>
          </cell>
          <cell r="C1869">
            <v>1864</v>
          </cell>
          <cell r="D1869"/>
          <cell r="E1869"/>
          <cell r="F1869"/>
          <cell r="G1869" t="str">
            <v>800084274045 , 800084274060 , 800084274052</v>
          </cell>
          <cell r="H1869" t="str">
            <v>นางสาว</v>
          </cell>
          <cell r="I1869" t="str">
            <v>หทัยชนก</v>
          </cell>
          <cell r="J1869" t="str">
            <v>แตงทอง</v>
          </cell>
          <cell r="K1869">
            <v>1509901013694</v>
          </cell>
          <cell r="L1869" t="str">
            <v>มีโชคพลาซ่า</v>
          </cell>
          <cell r="M1869" t="str">
            <v>เชียงใหม่ 2</v>
          </cell>
          <cell r="N1869">
            <v>8</v>
          </cell>
          <cell r="O1869" t="str">
            <v>สินเชื่อเคหะ , สินเชื่อไทรทอง</v>
          </cell>
          <cell r="P1869" t="str">
            <v>2.หลักทรัพย์ค้ำประกัน</v>
          </cell>
          <cell r="Q1869"/>
          <cell r="R1869"/>
          <cell r="S1869" t="str">
            <v>จังหวัดฮอด</v>
          </cell>
          <cell r="T1869" t="str">
            <v>ผบE201</v>
          </cell>
          <cell r="U1869">
            <v>2566</v>
          </cell>
          <cell r="V1869" t="str">
            <v>ผบE417</v>
          </cell>
          <cell r="W1869">
            <v>2566</v>
          </cell>
          <cell r="X1869">
            <v>8</v>
          </cell>
          <cell r="Y1869">
            <v>5</v>
          </cell>
          <cell r="Z1869">
            <v>2566</v>
          </cell>
          <cell r="AA1869"/>
          <cell r="AB1869"/>
          <cell r="AC1869"/>
          <cell r="AD1869"/>
          <cell r="AE1869"/>
          <cell r="AF1869"/>
          <cell r="AG1869"/>
          <cell r="AH1869"/>
          <cell r="AI1869"/>
          <cell r="AJ1869"/>
          <cell r="AK1869"/>
          <cell r="AL1869"/>
          <cell r="AM1869"/>
          <cell r="AN1869"/>
          <cell r="AO1869"/>
          <cell r="AP1869"/>
          <cell r="AQ1869"/>
          <cell r="AR1869"/>
          <cell r="AS1869"/>
          <cell r="AT1869"/>
          <cell r="AU1869"/>
          <cell r="AV1869"/>
          <cell r="AW1869"/>
          <cell r="AX1869"/>
          <cell r="AY1869"/>
          <cell r="AZ1869"/>
          <cell r="BA1869"/>
          <cell r="BB1869" t="str">
            <v>ยึดทรัพย์</v>
          </cell>
          <cell r="BC1869"/>
          <cell r="BD1869"/>
          <cell r="BE1869"/>
          <cell r="BF1869"/>
          <cell r="BG1869"/>
          <cell r="BH1869"/>
          <cell r="BI1869"/>
          <cell r="BJ1869"/>
          <cell r="BK1869"/>
          <cell r="BL1869" t="str">
            <v>นางสาวหทัยชนก แตงทอง</v>
          </cell>
          <cell r="BM1869"/>
          <cell r="BN1869"/>
          <cell r="BO1869"/>
          <cell r="BP1869"/>
          <cell r="BQ1869"/>
          <cell r="BR1869"/>
          <cell r="BS1869"/>
          <cell r="BT1869"/>
          <cell r="BU1869"/>
          <cell r="BV1869"/>
          <cell r="BW1869"/>
          <cell r="BX1869"/>
          <cell r="BY1869"/>
          <cell r="BZ1869"/>
          <cell r="CA1869"/>
          <cell r="CB1869"/>
          <cell r="CC1869"/>
          <cell r="CD1869"/>
          <cell r="CE1869"/>
          <cell r="CF1869"/>
          <cell r="CG1869"/>
          <cell r="CH1869"/>
          <cell r="CI1869"/>
          <cell r="CJ1869"/>
          <cell r="CK1869"/>
          <cell r="CL1869"/>
          <cell r="CM1869"/>
          <cell r="CN1869"/>
          <cell r="CO1869"/>
        </row>
        <row r="1870">
          <cell r="B1870">
            <v>2714</v>
          </cell>
          <cell r="C1870">
            <v>1865</v>
          </cell>
          <cell r="D1870">
            <v>8</v>
          </cell>
          <cell r="E1870">
            <v>8</v>
          </cell>
          <cell r="F1870">
            <v>2567</v>
          </cell>
          <cell r="G1870">
            <v>800097055951</v>
          </cell>
          <cell r="H1870" t="str">
            <v>นาย</v>
          </cell>
          <cell r="I1870" t="str">
            <v>อภินัทธ์</v>
          </cell>
          <cell r="J1870" t="str">
            <v>โนจา</v>
          </cell>
          <cell r="K1870" t="str">
            <v>1 5099 01016 80 4</v>
          </cell>
          <cell r="L1870" t="str">
            <v>แม่ริม</v>
          </cell>
          <cell r="M1870" t="str">
            <v>เชียงใหม่ 2</v>
          </cell>
          <cell r="N1870">
            <v>8</v>
          </cell>
          <cell r="O1870" t="str">
            <v>ธนาคารประชาชน</v>
          </cell>
          <cell r="P1870" t="str">
            <v>1.บุคคลค้ำประกัน</v>
          </cell>
          <cell r="Q1870"/>
          <cell r="R1870"/>
          <cell r="S1870" t="str">
            <v>แขวงเชียงใหม่</v>
          </cell>
          <cell r="T1870" t="str">
            <v>ผบE3261</v>
          </cell>
          <cell r="U1870">
            <v>2565</v>
          </cell>
          <cell r="V1870" t="str">
            <v>ผบE5582</v>
          </cell>
          <cell r="W1870">
            <v>2565</v>
          </cell>
          <cell r="X1870"/>
          <cell r="Y1870"/>
          <cell r="Z1870"/>
          <cell r="AA1870">
            <v>2</v>
          </cell>
          <cell r="AB1870">
            <v>8</v>
          </cell>
          <cell r="AC1870">
            <v>2565</v>
          </cell>
          <cell r="AD1870"/>
          <cell r="AE1870"/>
          <cell r="AF1870"/>
          <cell r="AG1870"/>
          <cell r="AH1870"/>
          <cell r="AI1870"/>
          <cell r="AJ1870"/>
          <cell r="AK1870"/>
          <cell r="AL1870"/>
          <cell r="AM1870"/>
          <cell r="AN1870"/>
          <cell r="AO1870"/>
          <cell r="AP1870"/>
          <cell r="AQ1870"/>
          <cell r="AR1870"/>
          <cell r="AS1870"/>
          <cell r="AT1870"/>
          <cell r="AU1870"/>
          <cell r="AV1870"/>
          <cell r="AW1870"/>
          <cell r="AX1870"/>
          <cell r="AY1870"/>
          <cell r="AZ1870"/>
          <cell r="BA1870"/>
          <cell r="BB1870" t="str">
            <v>ยึดทรัพย์</v>
          </cell>
          <cell r="BC1870"/>
          <cell r="BD1870"/>
          <cell r="BE1870"/>
          <cell r="BF1870"/>
          <cell r="BG1870"/>
          <cell r="BH1870"/>
          <cell r="BI1870"/>
          <cell r="BJ1870"/>
          <cell r="BK1870"/>
          <cell r="BL1870" t="str">
            <v>นายอภินัทธ์ โนจา</v>
          </cell>
          <cell r="BM1870"/>
          <cell r="BN1870"/>
          <cell r="BO1870"/>
          <cell r="BP1870"/>
          <cell r="BQ1870"/>
          <cell r="BR1870"/>
          <cell r="BS1870"/>
          <cell r="BT1870"/>
          <cell r="BU1870"/>
          <cell r="BV1870"/>
          <cell r="BW1870"/>
          <cell r="BX1870"/>
          <cell r="BY1870"/>
          <cell r="BZ1870"/>
          <cell r="CA1870"/>
          <cell r="CB1870"/>
          <cell r="CC1870"/>
          <cell r="CD1870"/>
          <cell r="CE1870"/>
          <cell r="CF1870"/>
          <cell r="CG1870"/>
          <cell r="CH1870"/>
          <cell r="CI1870"/>
          <cell r="CJ1870"/>
          <cell r="CK1870"/>
          <cell r="CL1870"/>
          <cell r="CM1870"/>
          <cell r="CN1870"/>
          <cell r="CO1870"/>
        </row>
        <row r="1871">
          <cell r="B1871">
            <v>2715</v>
          </cell>
          <cell r="C1871">
            <v>1866</v>
          </cell>
          <cell r="D1871"/>
          <cell r="E1871"/>
          <cell r="F1871"/>
          <cell r="G1871" t="str">
            <v>800086097279,
800086097287,
800086097295</v>
          </cell>
          <cell r="H1871" t="str">
            <v>นางสาว,นาย</v>
          </cell>
          <cell r="I1871" t="str">
            <v>ลัดดาวัลย์,นิติ</v>
          </cell>
          <cell r="J1871" t="str">
            <v>ช่างเรือ,สุวรรณจำรัส</v>
          </cell>
          <cell r="K1871" t="str">
            <v>1-8414-00010-07-2,
3-8001-01960-37-6</v>
          </cell>
          <cell r="L1871" t="str">
            <v>แม่โจ้</v>
          </cell>
          <cell r="M1871" t="str">
            <v>เชียงใหม่ 2</v>
          </cell>
          <cell r="N1871">
            <v>8</v>
          </cell>
          <cell r="O1871" t="str">
            <v>สินเชื่อเคหะ</v>
          </cell>
          <cell r="P1871" t="str">
            <v>2.หลักทรัพย์ค้ำประกัน</v>
          </cell>
          <cell r="Q1871"/>
          <cell r="R1871"/>
          <cell r="S1871" t="str">
            <v>จังหวัดเชียงใหม่</v>
          </cell>
          <cell r="T1871" t="str">
            <v>พE641</v>
          </cell>
          <cell r="U1871">
            <v>2566</v>
          </cell>
          <cell r="V1871" t="str">
            <v>พE381</v>
          </cell>
          <cell r="W1871">
            <v>2567</v>
          </cell>
          <cell r="X1871">
            <v>21</v>
          </cell>
          <cell r="Y1871">
            <v>5</v>
          </cell>
          <cell r="Z1871">
            <v>2567</v>
          </cell>
          <cell r="AA1871"/>
          <cell r="AB1871"/>
          <cell r="AC1871"/>
          <cell r="AD1871"/>
          <cell r="AE1871"/>
          <cell r="AF1871"/>
          <cell r="AG1871"/>
          <cell r="AH1871"/>
          <cell r="AI1871"/>
          <cell r="AJ1871"/>
          <cell r="AK1871"/>
          <cell r="AL1871"/>
          <cell r="AM1871"/>
          <cell r="AN1871"/>
          <cell r="AO1871"/>
          <cell r="AP1871"/>
          <cell r="AQ1871"/>
          <cell r="AR1871"/>
          <cell r="AS1871"/>
          <cell r="AT1871"/>
          <cell r="AU1871"/>
          <cell r="AV1871"/>
          <cell r="AW1871"/>
          <cell r="AX1871"/>
          <cell r="AY1871"/>
          <cell r="AZ1871"/>
          <cell r="BA1871"/>
          <cell r="BB1871" t="str">
            <v>ยึดทรัพย์</v>
          </cell>
          <cell r="BC1871"/>
          <cell r="BD1871"/>
          <cell r="BE1871"/>
          <cell r="BF1871"/>
          <cell r="BG1871"/>
          <cell r="BH1871"/>
          <cell r="BI1871"/>
          <cell r="BJ1871"/>
          <cell r="BK1871"/>
          <cell r="BL1871" t="str">
            <v>นางสาว,นายลัดดาวัลย์,นิติ ช่างเรือ,สุวรรณจำรัส</v>
          </cell>
          <cell r="BM1871"/>
          <cell r="BN1871"/>
          <cell r="BO1871"/>
          <cell r="BP1871"/>
          <cell r="BQ1871"/>
          <cell r="BR1871"/>
          <cell r="BS1871"/>
          <cell r="BT1871"/>
          <cell r="BU1871"/>
          <cell r="BV1871"/>
          <cell r="BW1871"/>
          <cell r="BX1871"/>
          <cell r="BY1871"/>
          <cell r="BZ1871"/>
          <cell r="CA1871"/>
          <cell r="CB1871"/>
          <cell r="CC1871"/>
          <cell r="CD1871"/>
          <cell r="CE1871"/>
          <cell r="CF1871"/>
          <cell r="CG1871"/>
          <cell r="CH1871"/>
          <cell r="CI1871"/>
          <cell r="CJ1871"/>
          <cell r="CK1871"/>
          <cell r="CL1871"/>
          <cell r="CM1871"/>
          <cell r="CN1871"/>
          <cell r="CO1871"/>
        </row>
        <row r="1872">
          <cell r="B1872">
            <v>2716</v>
          </cell>
          <cell r="C1872">
            <v>1867</v>
          </cell>
          <cell r="D1872">
            <v>9</v>
          </cell>
          <cell r="E1872">
            <v>8</v>
          </cell>
          <cell r="F1872">
            <v>2567</v>
          </cell>
          <cell r="G1872">
            <v>800098449864</v>
          </cell>
          <cell r="H1872" t="str">
            <v>นาย</v>
          </cell>
          <cell r="I1872" t="str">
            <v>สุธีร์</v>
          </cell>
          <cell r="J1872" t="str">
            <v>ทองคำขาว</v>
          </cell>
          <cell r="K1872" t="str">
            <v>3-1010-00501-66-7</v>
          </cell>
          <cell r="L1872" t="str">
            <v>บิ๊กซี หางดง</v>
          </cell>
          <cell r="M1872" t="str">
            <v>เชียงใหม่ 3</v>
          </cell>
          <cell r="N1872">
            <v>8</v>
          </cell>
          <cell r="O1872" t="str">
            <v>สินเชื่อ ธนาคารประชาชนเพื่อผู้มีสวัสดิการแห่งรัฐ</v>
          </cell>
          <cell r="P1872"/>
          <cell r="Q1872"/>
          <cell r="R1872"/>
          <cell r="S1872" t="str">
            <v>แขวงเชียงใหม่</v>
          </cell>
          <cell r="T1872" t="str">
            <v>ผบE3221</v>
          </cell>
          <cell r="U1872">
            <v>2567</v>
          </cell>
          <cell r="V1872"/>
          <cell r="W1872"/>
          <cell r="X1872"/>
          <cell r="Y1872"/>
          <cell r="Z1872"/>
          <cell r="AA1872"/>
          <cell r="AB1872"/>
          <cell r="AC1872"/>
          <cell r="AD1872"/>
          <cell r="AE1872"/>
          <cell r="AF1872"/>
          <cell r="AG1872"/>
          <cell r="AH1872"/>
          <cell r="AI1872"/>
          <cell r="AJ1872"/>
          <cell r="AK1872"/>
          <cell r="AL1872"/>
          <cell r="AM1872"/>
          <cell r="AN1872"/>
          <cell r="AO1872"/>
          <cell r="AP1872"/>
          <cell r="AQ1872"/>
          <cell r="AR1872"/>
          <cell r="AS1872"/>
          <cell r="AT1872"/>
          <cell r="AU1872"/>
          <cell r="AV1872"/>
          <cell r="AW1872"/>
          <cell r="AX1872"/>
          <cell r="AY1872"/>
          <cell r="AZ1872"/>
          <cell r="BA1872"/>
          <cell r="BB1872" t="str">
            <v>สืบทรัพย์</v>
          </cell>
          <cell r="BC1872"/>
          <cell r="BD1872"/>
          <cell r="BE1872"/>
          <cell r="BF1872"/>
          <cell r="BG1872"/>
          <cell r="BH1872"/>
          <cell r="BI1872"/>
          <cell r="BJ1872"/>
          <cell r="BK1872"/>
          <cell r="BL1872" t="str">
            <v>นายสุธีร์ ทองคำขาว</v>
          </cell>
          <cell r="BM1872"/>
          <cell r="BN1872"/>
          <cell r="BO1872"/>
          <cell r="BP1872"/>
          <cell r="BQ1872"/>
          <cell r="BR1872"/>
          <cell r="BS1872"/>
          <cell r="BT1872"/>
          <cell r="BU1872"/>
          <cell r="BV1872"/>
          <cell r="BW1872"/>
          <cell r="BX1872"/>
          <cell r="BY1872"/>
          <cell r="BZ1872"/>
          <cell r="CA1872"/>
          <cell r="CB1872"/>
          <cell r="CC1872"/>
          <cell r="CD1872"/>
          <cell r="CE1872"/>
          <cell r="CF1872"/>
          <cell r="CG1872"/>
          <cell r="CH1872"/>
          <cell r="CI1872"/>
          <cell r="CJ1872"/>
          <cell r="CK1872"/>
          <cell r="CL1872"/>
          <cell r="CM1872"/>
          <cell r="CN1872"/>
          <cell r="CO1872"/>
        </row>
        <row r="1873">
          <cell r="B1873">
            <v>2717</v>
          </cell>
          <cell r="C1873">
            <v>1868</v>
          </cell>
          <cell r="D1873">
            <v>9</v>
          </cell>
          <cell r="E1873">
            <v>8</v>
          </cell>
          <cell r="F1873">
            <v>2567</v>
          </cell>
          <cell r="G1873">
            <v>800124741698</v>
          </cell>
          <cell r="H1873" t="str">
            <v>นางสาว</v>
          </cell>
          <cell r="I1873" t="str">
            <v xml:space="preserve">เบญจวรรณ </v>
          </cell>
          <cell r="J1873" t="str">
            <v>ก๋าแก้ว</v>
          </cell>
          <cell r="K1873" t="str">
            <v>3-5012-01021-98-7</v>
          </cell>
          <cell r="L1873" t="str">
            <v>สันป่าตอง</v>
          </cell>
          <cell r="M1873" t="str">
            <v>เชียงใหม่ 3</v>
          </cell>
          <cell r="N1873">
            <v>8</v>
          </cell>
          <cell r="O1873" t="str">
            <v>สินเชื่อ ธนาคารประชาชน</v>
          </cell>
          <cell r="P1873" t="str">
            <v>1.บุคคลค้ำประกัน</v>
          </cell>
          <cell r="Q1873"/>
          <cell r="R1873"/>
          <cell r="S1873" t="str">
            <v>แขวงเชียงใหม่</v>
          </cell>
          <cell r="T1873" t="str">
            <v>ผบE3202</v>
          </cell>
          <cell r="U1873">
            <v>2567</v>
          </cell>
          <cell r="V1873" t="str">
            <v>ผบE5130</v>
          </cell>
          <cell r="W1873">
            <v>2567</v>
          </cell>
          <cell r="X1873">
            <v>10</v>
          </cell>
          <cell r="Y1873">
            <v>6</v>
          </cell>
          <cell r="Z1873">
            <v>2567</v>
          </cell>
          <cell r="AA1873"/>
          <cell r="AB1873"/>
          <cell r="AC1873"/>
          <cell r="AD1873"/>
          <cell r="AE1873"/>
          <cell r="AF1873"/>
          <cell r="AG1873"/>
          <cell r="AH1873"/>
          <cell r="AI1873"/>
          <cell r="AJ1873"/>
          <cell r="AK1873"/>
          <cell r="AL1873"/>
          <cell r="AM1873"/>
          <cell r="AN1873"/>
          <cell r="AO1873"/>
          <cell r="AP1873"/>
          <cell r="AQ1873"/>
          <cell r="AR1873"/>
          <cell r="AS1873"/>
          <cell r="AT1873"/>
          <cell r="AU1873"/>
          <cell r="AV1873"/>
          <cell r="AW1873"/>
          <cell r="AX1873"/>
          <cell r="AY1873"/>
          <cell r="AZ1873"/>
          <cell r="BA1873"/>
          <cell r="BB1873" t="str">
            <v>สืบทรัพย์</v>
          </cell>
          <cell r="BC1873"/>
          <cell r="BD1873"/>
          <cell r="BE1873"/>
          <cell r="BF1873"/>
          <cell r="BG1873"/>
          <cell r="BH1873"/>
          <cell r="BI1873"/>
          <cell r="BJ1873"/>
          <cell r="BK1873"/>
          <cell r="BL1873" t="str">
            <v>นางสาวเบญจวรรณ  ก๋าแก้ว</v>
          </cell>
          <cell r="BM1873"/>
          <cell r="BN1873"/>
          <cell r="BO1873"/>
          <cell r="BP1873"/>
          <cell r="BQ1873"/>
          <cell r="BR1873"/>
          <cell r="BS1873"/>
          <cell r="BT1873"/>
          <cell r="BU1873"/>
          <cell r="BV1873"/>
          <cell r="BW1873"/>
          <cell r="BX1873"/>
          <cell r="BY1873"/>
          <cell r="BZ1873"/>
          <cell r="CA1873"/>
          <cell r="CB1873"/>
          <cell r="CC1873"/>
          <cell r="CD1873"/>
          <cell r="CE1873"/>
          <cell r="CF1873"/>
          <cell r="CG1873"/>
          <cell r="CH1873"/>
          <cell r="CI1873"/>
          <cell r="CJ1873"/>
          <cell r="CK1873"/>
          <cell r="CL1873"/>
          <cell r="CM1873"/>
          <cell r="CN1873"/>
          <cell r="CO1873"/>
        </row>
        <row r="1874">
          <cell r="B1874">
            <v>2718</v>
          </cell>
          <cell r="C1874">
            <v>1869</v>
          </cell>
          <cell r="D1874">
            <v>9</v>
          </cell>
          <cell r="E1874">
            <v>8</v>
          </cell>
          <cell r="F1874">
            <v>2567</v>
          </cell>
          <cell r="G1874">
            <v>800103644582</v>
          </cell>
          <cell r="H1874" t="str">
            <v>นาง</v>
          </cell>
          <cell r="I1874" t="str">
            <v>รุ่งนภา</v>
          </cell>
          <cell r="J1874" t="str">
            <v>ไชยวรรณ</v>
          </cell>
          <cell r="K1874" t="str">
            <v>3-5019-00471-47-7</v>
          </cell>
          <cell r="L1874" t="str">
            <v>สารภี</v>
          </cell>
          <cell r="M1874" t="str">
            <v>เชียงใหม่ 3</v>
          </cell>
          <cell r="N1874">
            <v>8</v>
          </cell>
          <cell r="O1874" t="str">
            <v>สินเชื่อ ธนาคารประชาชน</v>
          </cell>
          <cell r="P1874"/>
          <cell r="Q1874"/>
          <cell r="R1874"/>
          <cell r="S1874" t="str">
            <v>แขวงเชียงใหม่</v>
          </cell>
          <cell r="T1874" t="str">
            <v>ผบE3204</v>
          </cell>
          <cell r="U1874">
            <v>2567</v>
          </cell>
          <cell r="V1874" t="str">
            <v>ผบE5131</v>
          </cell>
          <cell r="W1874">
            <v>2567</v>
          </cell>
          <cell r="X1874">
            <v>10</v>
          </cell>
          <cell r="Y1874">
            <v>6</v>
          </cell>
          <cell r="Z1874">
            <v>2567</v>
          </cell>
          <cell r="AA1874"/>
          <cell r="AB1874"/>
          <cell r="AC1874"/>
          <cell r="AD1874"/>
          <cell r="AE1874"/>
          <cell r="AF1874"/>
          <cell r="AG1874"/>
          <cell r="AH1874"/>
          <cell r="AI1874"/>
          <cell r="AJ1874"/>
          <cell r="AK1874"/>
          <cell r="AL1874"/>
          <cell r="AM1874"/>
          <cell r="AN1874"/>
          <cell r="AO1874"/>
          <cell r="AP1874"/>
          <cell r="AQ1874"/>
          <cell r="AR1874"/>
          <cell r="AS1874"/>
          <cell r="AT1874"/>
          <cell r="AU1874"/>
          <cell r="AV1874"/>
          <cell r="AW1874"/>
          <cell r="AX1874"/>
          <cell r="AY1874"/>
          <cell r="AZ1874"/>
          <cell r="BA1874"/>
          <cell r="BB1874" t="str">
            <v>สืบทรัพย์</v>
          </cell>
          <cell r="BC1874"/>
          <cell r="BD1874"/>
          <cell r="BE1874"/>
          <cell r="BF1874"/>
          <cell r="BG1874"/>
          <cell r="BH1874"/>
          <cell r="BI1874"/>
          <cell r="BJ1874"/>
          <cell r="BK1874"/>
          <cell r="BL1874" t="str">
            <v>นางรุ่งนภา ไชยวรรณ</v>
          </cell>
          <cell r="BM1874"/>
          <cell r="BN1874"/>
          <cell r="BO1874"/>
          <cell r="BP1874"/>
          <cell r="BQ1874"/>
          <cell r="BR1874"/>
          <cell r="BS1874"/>
          <cell r="BT1874"/>
          <cell r="BU1874"/>
          <cell r="BV1874"/>
          <cell r="BW1874"/>
          <cell r="BX1874"/>
          <cell r="BY1874"/>
          <cell r="BZ1874"/>
          <cell r="CA1874"/>
          <cell r="CB1874"/>
          <cell r="CC1874"/>
          <cell r="CD1874"/>
          <cell r="CE1874"/>
          <cell r="CF1874"/>
          <cell r="CG1874"/>
          <cell r="CH1874"/>
          <cell r="CI1874"/>
          <cell r="CJ1874"/>
          <cell r="CK1874"/>
          <cell r="CL1874"/>
          <cell r="CM1874"/>
          <cell r="CN1874"/>
          <cell r="CO1874"/>
        </row>
        <row r="1875">
          <cell r="B1875">
            <v>2719</v>
          </cell>
          <cell r="C1875">
            <v>1870</v>
          </cell>
          <cell r="D1875">
            <v>13</v>
          </cell>
          <cell r="E1875">
            <v>8</v>
          </cell>
          <cell r="F1875">
            <v>2567</v>
          </cell>
          <cell r="G1875">
            <v>800096241867</v>
          </cell>
          <cell r="H1875" t="str">
            <v>นาง</v>
          </cell>
          <cell r="I1875" t="str">
            <v>ช่อทิพย์</v>
          </cell>
          <cell r="J1875" t="str">
            <v>คำปาลี</v>
          </cell>
          <cell r="K1875" t="str">
            <v>3-5017-00198-13-1</v>
          </cell>
          <cell r="L1875" t="str">
            <v>ดอยเต่า</v>
          </cell>
          <cell r="M1875" t="str">
            <v>เชียงใหม่ 3</v>
          </cell>
          <cell r="N1875">
            <v>8</v>
          </cell>
          <cell r="O1875" t="str">
            <v>สินเชื่อแก้ไขปัญหาหนี้นอกระบบ PS</v>
          </cell>
          <cell r="P1875" t="str">
            <v>1.บุคคลค้ำประกัน</v>
          </cell>
          <cell r="Q1875"/>
          <cell r="R1875"/>
          <cell r="S1875" t="str">
            <v>จังหวัดฮอด</v>
          </cell>
          <cell r="T1875" t="str">
            <v>ผบE419</v>
          </cell>
          <cell r="U1875">
            <v>2565</v>
          </cell>
          <cell r="V1875" t="str">
            <v>ผบE545</v>
          </cell>
          <cell r="W1875">
            <v>2565</v>
          </cell>
          <cell r="X1875">
            <v>27</v>
          </cell>
          <cell r="Y1875">
            <v>7</v>
          </cell>
          <cell r="Z1875">
            <v>2565</v>
          </cell>
          <cell r="AA1875"/>
          <cell r="AB1875"/>
          <cell r="AC1875"/>
          <cell r="AD1875"/>
          <cell r="AE1875"/>
          <cell r="AF1875"/>
          <cell r="AG1875"/>
          <cell r="AH1875"/>
          <cell r="AI1875"/>
          <cell r="AJ1875"/>
          <cell r="AK1875"/>
          <cell r="AL1875"/>
          <cell r="AM1875"/>
          <cell r="AN1875"/>
          <cell r="AO1875"/>
          <cell r="AP1875"/>
          <cell r="AQ1875"/>
          <cell r="AR1875"/>
          <cell r="AS1875"/>
          <cell r="AT1875"/>
          <cell r="AU1875"/>
          <cell r="AV1875"/>
          <cell r="AW1875"/>
          <cell r="AX1875"/>
          <cell r="AY1875"/>
          <cell r="AZ1875"/>
          <cell r="BA1875"/>
          <cell r="BB1875" t="str">
            <v>สืบทรัพย์</v>
          </cell>
          <cell r="BC1875"/>
          <cell r="BD1875"/>
          <cell r="BE1875"/>
          <cell r="BF1875"/>
          <cell r="BG1875"/>
          <cell r="BH1875"/>
          <cell r="BI1875"/>
          <cell r="BJ1875"/>
          <cell r="BK1875"/>
          <cell r="BL1875" t="str">
            <v>นางช่อทิพย์ คำปาลี</v>
          </cell>
          <cell r="BM1875"/>
          <cell r="BN1875"/>
          <cell r="BO1875"/>
          <cell r="BP1875"/>
          <cell r="BQ1875"/>
          <cell r="BR1875"/>
          <cell r="BS1875"/>
          <cell r="BT1875"/>
          <cell r="BU1875"/>
          <cell r="BV1875"/>
          <cell r="BW1875"/>
          <cell r="BX1875"/>
          <cell r="BY1875"/>
          <cell r="BZ1875"/>
          <cell r="CA1875"/>
          <cell r="CB1875"/>
          <cell r="CC1875"/>
          <cell r="CD1875"/>
          <cell r="CE1875"/>
          <cell r="CF1875"/>
          <cell r="CG1875"/>
          <cell r="CH1875"/>
          <cell r="CI1875"/>
          <cell r="CJ1875"/>
          <cell r="CK1875"/>
          <cell r="CL1875"/>
          <cell r="CM1875"/>
          <cell r="CN1875"/>
          <cell r="CO1875"/>
        </row>
        <row r="1876">
          <cell r="B1876">
            <v>2720</v>
          </cell>
          <cell r="C1876">
            <v>1871</v>
          </cell>
          <cell r="D1876">
            <v>13</v>
          </cell>
          <cell r="E1876">
            <v>8</v>
          </cell>
          <cell r="F1876">
            <v>2567</v>
          </cell>
          <cell r="G1876">
            <v>800125269392</v>
          </cell>
          <cell r="H1876" t="str">
            <v>นางสาว</v>
          </cell>
          <cell r="I1876" t="str">
            <v>รุ่งทิวา</v>
          </cell>
          <cell r="J1876" t="str">
            <v>ตุ้มปามา</v>
          </cell>
          <cell r="K1876" t="str">
            <v>1-5002-00167-60-3</v>
          </cell>
          <cell r="L1876" t="str">
            <v>จอมทอง</v>
          </cell>
          <cell r="M1876" t="str">
            <v>เชียงใหม่ 3</v>
          </cell>
          <cell r="N1876">
            <v>8</v>
          </cell>
          <cell r="O1876" t="str">
            <v xml:space="preserve">สินเชื่อผู้มีรายได้ประจำ Covid-19 </v>
          </cell>
          <cell r="P1876" t="str">
            <v>1.บุคคลค้ำประกัน</v>
          </cell>
          <cell r="Q1876"/>
          <cell r="R1876"/>
          <cell r="S1876" t="str">
            <v>จังหวัดฮอด</v>
          </cell>
          <cell r="T1876" t="str">
            <v>ผบE436</v>
          </cell>
          <cell r="U1876">
            <v>2565</v>
          </cell>
          <cell r="V1876" t="str">
            <v>ผบE555</v>
          </cell>
          <cell r="W1876">
            <v>2565</v>
          </cell>
          <cell r="X1876"/>
          <cell r="Y1876"/>
          <cell r="Z1876"/>
          <cell r="AA1876">
            <v>27</v>
          </cell>
          <cell r="AB1876">
            <v>7</v>
          </cell>
          <cell r="AC1876">
            <v>2565</v>
          </cell>
          <cell r="AD1876"/>
          <cell r="AE1876"/>
          <cell r="AF1876"/>
          <cell r="AG1876"/>
          <cell r="AH1876"/>
          <cell r="AI1876"/>
          <cell r="AJ1876"/>
          <cell r="AK1876"/>
          <cell r="AL1876"/>
          <cell r="AM1876"/>
          <cell r="AN1876"/>
          <cell r="AO1876"/>
          <cell r="AP1876"/>
          <cell r="AQ1876"/>
          <cell r="AR1876"/>
          <cell r="AS1876"/>
          <cell r="AT1876"/>
          <cell r="AU1876"/>
          <cell r="AV1876"/>
          <cell r="AW1876"/>
          <cell r="AX1876"/>
          <cell r="AY1876"/>
          <cell r="AZ1876"/>
          <cell r="BA1876"/>
          <cell r="BB1876" t="str">
            <v>สืบทรัพย์</v>
          </cell>
          <cell r="BC1876"/>
          <cell r="BD1876"/>
          <cell r="BE1876"/>
          <cell r="BF1876"/>
          <cell r="BG1876"/>
          <cell r="BH1876"/>
          <cell r="BI1876"/>
          <cell r="BJ1876"/>
          <cell r="BK1876"/>
          <cell r="BL1876" t="str">
            <v>นางสาวรุ่งทิวา ตุ้มปามา</v>
          </cell>
          <cell r="BM1876"/>
          <cell r="BN1876"/>
          <cell r="BO1876"/>
          <cell r="BP1876"/>
          <cell r="BQ1876"/>
          <cell r="BR1876"/>
          <cell r="BS1876"/>
          <cell r="BT1876"/>
          <cell r="BU1876"/>
          <cell r="BV1876"/>
          <cell r="BW1876"/>
          <cell r="BX1876"/>
          <cell r="BY1876"/>
          <cell r="BZ1876"/>
          <cell r="CA1876"/>
          <cell r="CB1876"/>
          <cell r="CC1876"/>
          <cell r="CD1876"/>
          <cell r="CE1876"/>
          <cell r="CF1876"/>
          <cell r="CG1876"/>
          <cell r="CH1876"/>
          <cell r="CI1876"/>
          <cell r="CJ1876"/>
          <cell r="CK1876"/>
          <cell r="CL1876"/>
          <cell r="CM1876"/>
          <cell r="CN1876"/>
          <cell r="CO1876"/>
        </row>
        <row r="1877">
          <cell r="B1877">
            <v>2721</v>
          </cell>
          <cell r="C1877">
            <v>1872</v>
          </cell>
          <cell r="D1877">
            <v>13</v>
          </cell>
          <cell r="E1877">
            <v>8</v>
          </cell>
          <cell r="F1877">
            <v>2567</v>
          </cell>
          <cell r="G1877">
            <v>800095501592</v>
          </cell>
          <cell r="H1877" t="str">
            <v>นาง</v>
          </cell>
          <cell r="I1877" t="str">
            <v>ทัศนีย์</v>
          </cell>
          <cell r="J1877" t="str">
            <v>สุต๋าคำ</v>
          </cell>
          <cell r="K1877" t="str">
            <v>3-5002-00682-29-6</v>
          </cell>
          <cell r="L1877" t="str">
            <v>จอมทอง</v>
          </cell>
          <cell r="M1877" t="str">
            <v>เชียงใหม่ 3</v>
          </cell>
          <cell r="N1877">
            <v>8</v>
          </cell>
          <cell r="O1877" t="str">
            <v>สินเชื่อแก้ไขปัญหาหนี้นอกระบบ PS</v>
          </cell>
          <cell r="P1877" t="str">
            <v>1.บุคคลค้ำประกัน</v>
          </cell>
          <cell r="Q1877"/>
          <cell r="R1877"/>
          <cell r="S1877" t="str">
            <v>จังหวัดฮอด</v>
          </cell>
          <cell r="T1877" t="str">
            <v>ผบE435</v>
          </cell>
          <cell r="U1877">
            <v>2565</v>
          </cell>
          <cell r="V1877" t="str">
            <v>ผบE554</v>
          </cell>
          <cell r="W1877">
            <v>2565</v>
          </cell>
          <cell r="X1877"/>
          <cell r="Y1877"/>
          <cell r="Z1877"/>
          <cell r="AA1877">
            <v>27</v>
          </cell>
          <cell r="AB1877">
            <v>7</v>
          </cell>
          <cell r="AC1877">
            <v>2565</v>
          </cell>
          <cell r="AD1877"/>
          <cell r="AE1877"/>
          <cell r="AF1877"/>
          <cell r="AG1877"/>
          <cell r="AH1877"/>
          <cell r="AI1877"/>
          <cell r="AJ1877"/>
          <cell r="AK1877"/>
          <cell r="AL1877"/>
          <cell r="AM1877"/>
          <cell r="AN1877"/>
          <cell r="AO1877"/>
          <cell r="AP1877"/>
          <cell r="AQ1877"/>
          <cell r="AR1877"/>
          <cell r="AS1877"/>
          <cell r="AT1877"/>
          <cell r="AU1877"/>
          <cell r="AV1877"/>
          <cell r="AW1877"/>
          <cell r="AX1877"/>
          <cell r="AY1877"/>
          <cell r="AZ1877"/>
          <cell r="BA1877"/>
          <cell r="BB1877" t="str">
            <v>สืบทรัพย์</v>
          </cell>
          <cell r="BC1877"/>
          <cell r="BD1877"/>
          <cell r="BE1877"/>
          <cell r="BF1877"/>
          <cell r="BG1877"/>
          <cell r="BH1877"/>
          <cell r="BI1877"/>
          <cell r="BJ1877"/>
          <cell r="BK1877"/>
          <cell r="BL1877" t="str">
            <v>นางทัศนีย์ สุต๋าคำ</v>
          </cell>
          <cell r="BM1877"/>
          <cell r="BN1877"/>
          <cell r="BO1877"/>
          <cell r="BP1877"/>
          <cell r="BQ1877"/>
          <cell r="BR1877"/>
          <cell r="BS1877"/>
          <cell r="BT1877"/>
          <cell r="BU1877"/>
          <cell r="BV1877"/>
          <cell r="BW1877"/>
          <cell r="BX1877"/>
          <cell r="BY1877"/>
          <cell r="BZ1877"/>
          <cell r="CA1877"/>
          <cell r="CB1877"/>
          <cell r="CC1877"/>
          <cell r="CD1877"/>
          <cell r="CE1877"/>
          <cell r="CF1877"/>
          <cell r="CG1877"/>
          <cell r="CH1877"/>
          <cell r="CI1877"/>
          <cell r="CJ1877"/>
          <cell r="CK1877"/>
          <cell r="CL1877"/>
          <cell r="CM1877"/>
          <cell r="CN1877"/>
          <cell r="CO1877"/>
        </row>
        <row r="1878">
          <cell r="B1878">
            <v>2722</v>
          </cell>
          <cell r="C1878">
            <v>1873</v>
          </cell>
          <cell r="D1878">
            <v>13</v>
          </cell>
          <cell r="E1878">
            <v>8</v>
          </cell>
          <cell r="F1878">
            <v>2567</v>
          </cell>
          <cell r="G1878">
            <v>800053944990</v>
          </cell>
          <cell r="H1878" t="str">
            <v>นาย</v>
          </cell>
          <cell r="I1878" t="str">
            <v>โหล่ง</v>
          </cell>
          <cell r="J1878" t="str">
            <v>จ่อพอ</v>
          </cell>
          <cell r="K1878" t="str">
            <v>3-5017-00058-01-1</v>
          </cell>
          <cell r="L1878" t="str">
            <v>ดอยเต่า</v>
          </cell>
          <cell r="M1878" t="str">
            <v>เชียงใหม่ 3</v>
          </cell>
          <cell r="N1878">
            <v>8</v>
          </cell>
          <cell r="O1878" t="str">
            <v>สินเชื่อพัฒนาองค์กรชุมชน</v>
          </cell>
          <cell r="P1878" t="str">
            <v>1.บุคคลค้ำประกัน</v>
          </cell>
          <cell r="Q1878"/>
          <cell r="R1878"/>
          <cell r="S1878" t="str">
            <v>จังหวัดฮอด</v>
          </cell>
          <cell r="T1878" t="str">
            <v>ผบE286</v>
          </cell>
          <cell r="U1878">
            <v>2567</v>
          </cell>
          <cell r="V1878" t="str">
            <v>ผบE509</v>
          </cell>
          <cell r="W1878">
            <v>2567</v>
          </cell>
          <cell r="X1878"/>
          <cell r="Y1878"/>
          <cell r="Z1878"/>
          <cell r="AA1878">
            <v>28</v>
          </cell>
          <cell r="AB1878">
            <v>5</v>
          </cell>
          <cell r="AC1878">
            <v>2567</v>
          </cell>
          <cell r="AD1878"/>
          <cell r="AE1878"/>
          <cell r="AF1878"/>
          <cell r="AG1878"/>
          <cell r="AH1878"/>
          <cell r="AI1878"/>
          <cell r="AJ1878"/>
          <cell r="AK1878"/>
          <cell r="AL1878"/>
          <cell r="AM1878"/>
          <cell r="AN1878"/>
          <cell r="AO1878"/>
          <cell r="AP1878"/>
          <cell r="AQ1878"/>
          <cell r="AR1878"/>
          <cell r="AS1878"/>
          <cell r="AT1878"/>
          <cell r="AU1878"/>
          <cell r="AV1878"/>
          <cell r="AW1878"/>
          <cell r="AX1878"/>
          <cell r="AY1878"/>
          <cell r="AZ1878"/>
          <cell r="BA1878"/>
          <cell r="BB1878" t="str">
            <v>สืบทรัพย์</v>
          </cell>
          <cell r="BC1878"/>
          <cell r="BD1878"/>
          <cell r="BE1878"/>
          <cell r="BF1878"/>
          <cell r="BG1878"/>
          <cell r="BH1878"/>
          <cell r="BI1878"/>
          <cell r="BJ1878"/>
          <cell r="BK1878"/>
          <cell r="BL1878" t="str">
            <v>นายโหล่ง จ่อพอ</v>
          </cell>
          <cell r="BM1878"/>
          <cell r="BN1878"/>
          <cell r="BO1878"/>
          <cell r="BP1878"/>
          <cell r="BQ1878"/>
          <cell r="BR1878"/>
          <cell r="BS1878"/>
          <cell r="BT1878"/>
          <cell r="BU1878"/>
          <cell r="BV1878"/>
          <cell r="BW1878"/>
          <cell r="BX1878"/>
          <cell r="BY1878"/>
          <cell r="BZ1878"/>
          <cell r="CA1878"/>
          <cell r="CB1878"/>
          <cell r="CC1878"/>
          <cell r="CD1878"/>
          <cell r="CE1878"/>
          <cell r="CF1878"/>
          <cell r="CG1878"/>
          <cell r="CH1878"/>
          <cell r="CI1878"/>
          <cell r="CJ1878"/>
          <cell r="CK1878"/>
          <cell r="CL1878"/>
          <cell r="CM1878"/>
          <cell r="CN1878"/>
          <cell r="CO1878"/>
        </row>
        <row r="1879">
          <cell r="B1879">
            <v>2723</v>
          </cell>
          <cell r="C1879">
            <v>1874</v>
          </cell>
          <cell r="D1879">
            <v>13</v>
          </cell>
          <cell r="E1879">
            <v>8</v>
          </cell>
          <cell r="F1879">
            <v>2567</v>
          </cell>
          <cell r="G1879">
            <v>800041124523</v>
          </cell>
          <cell r="H1879" t="str">
            <v>นางสาว</v>
          </cell>
          <cell r="I1879" t="str">
            <v>อภิชยา</v>
          </cell>
          <cell r="J1879" t="str">
            <v>แก้วมณี</v>
          </cell>
          <cell r="K1879" t="str">
            <v>1-5017-00056-30-5</v>
          </cell>
          <cell r="L1879" t="str">
            <v>ดอยเต่า</v>
          </cell>
          <cell r="M1879" t="str">
            <v>เชียงใหม่ 3</v>
          </cell>
          <cell r="N1879">
            <v>8</v>
          </cell>
          <cell r="O1879" t="str">
            <v>สินเชื่อพัฒนาองค์กรชุมชน</v>
          </cell>
          <cell r="P1879" t="str">
            <v>1.บุคคลค้ำประกัน</v>
          </cell>
          <cell r="Q1879"/>
          <cell r="R1879"/>
          <cell r="S1879" t="str">
            <v>จังหวัดฮอด</v>
          </cell>
          <cell r="T1879" t="str">
            <v>ผบE278</v>
          </cell>
          <cell r="U1879">
            <v>2567</v>
          </cell>
          <cell r="V1879" t="str">
            <v>ผบE506</v>
          </cell>
          <cell r="W1879">
            <v>2567</v>
          </cell>
          <cell r="X1879"/>
          <cell r="Y1879"/>
          <cell r="Z1879"/>
          <cell r="AA1879">
            <v>28</v>
          </cell>
          <cell r="AB1879">
            <v>5</v>
          </cell>
          <cell r="AC1879">
            <v>2567</v>
          </cell>
          <cell r="AD1879"/>
          <cell r="AE1879"/>
          <cell r="AF1879"/>
          <cell r="AG1879"/>
          <cell r="AH1879"/>
          <cell r="AI1879"/>
          <cell r="AJ1879"/>
          <cell r="AK1879"/>
          <cell r="AL1879"/>
          <cell r="AM1879"/>
          <cell r="AN1879"/>
          <cell r="AO1879"/>
          <cell r="AP1879"/>
          <cell r="AQ1879"/>
          <cell r="AR1879"/>
          <cell r="AS1879"/>
          <cell r="AT1879"/>
          <cell r="AU1879"/>
          <cell r="AV1879"/>
          <cell r="AW1879"/>
          <cell r="AX1879"/>
          <cell r="AY1879"/>
          <cell r="AZ1879"/>
          <cell r="BA1879"/>
          <cell r="BB1879" t="str">
            <v>สืบทรัพย์</v>
          </cell>
          <cell r="BC1879"/>
          <cell r="BD1879"/>
          <cell r="BE1879"/>
          <cell r="BF1879"/>
          <cell r="BG1879"/>
          <cell r="BH1879"/>
          <cell r="BI1879"/>
          <cell r="BJ1879"/>
          <cell r="BK1879"/>
          <cell r="BL1879" t="str">
            <v>นางสาวอภิชยา แก้วมณี</v>
          </cell>
          <cell r="BM1879"/>
          <cell r="BN1879"/>
          <cell r="BO1879"/>
          <cell r="BP1879"/>
          <cell r="BQ1879"/>
          <cell r="BR1879"/>
          <cell r="BS1879"/>
          <cell r="BT1879"/>
          <cell r="BU1879"/>
          <cell r="BV1879"/>
          <cell r="BW1879"/>
          <cell r="BX1879"/>
          <cell r="BY1879"/>
          <cell r="BZ1879"/>
          <cell r="CA1879"/>
          <cell r="CB1879"/>
          <cell r="CC1879"/>
          <cell r="CD1879"/>
          <cell r="CE1879"/>
          <cell r="CF1879"/>
          <cell r="CG1879"/>
          <cell r="CH1879"/>
          <cell r="CI1879"/>
          <cell r="CJ1879"/>
          <cell r="CK1879"/>
          <cell r="CL1879"/>
          <cell r="CM1879"/>
          <cell r="CN1879"/>
          <cell r="CO1879"/>
        </row>
        <row r="1880">
          <cell r="B1880">
            <v>2724</v>
          </cell>
          <cell r="C1880">
            <v>1875</v>
          </cell>
          <cell r="D1880">
            <v>13</v>
          </cell>
          <cell r="E1880">
            <v>8</v>
          </cell>
          <cell r="F1880">
            <v>2567</v>
          </cell>
          <cell r="G1880">
            <v>800041768105</v>
          </cell>
          <cell r="H1880" t="str">
            <v>นาย</v>
          </cell>
          <cell r="I1880" t="str">
            <v>กิติพงษ์</v>
          </cell>
          <cell r="J1880" t="str">
            <v>มูลอ้าย</v>
          </cell>
          <cell r="K1880" t="str">
            <v>1-5017-00069-77-6</v>
          </cell>
          <cell r="L1880" t="str">
            <v>ดอยเต่า</v>
          </cell>
          <cell r="M1880" t="str">
            <v>เชียงใหม่ 3</v>
          </cell>
          <cell r="N1880">
            <v>8</v>
          </cell>
          <cell r="O1880" t="str">
            <v>สินเชื่อพัฒนาองค์กรชุมชน</v>
          </cell>
          <cell r="P1880" t="str">
            <v>1.บุคคลค้ำประกัน</v>
          </cell>
          <cell r="Q1880"/>
          <cell r="R1880"/>
          <cell r="S1880" t="str">
            <v>จังหวัดฮอด</v>
          </cell>
          <cell r="T1880" t="str">
            <v>ผบE284</v>
          </cell>
          <cell r="U1880">
            <v>2567</v>
          </cell>
          <cell r="V1880" t="str">
            <v>ผบE507</v>
          </cell>
          <cell r="W1880">
            <v>2567</v>
          </cell>
          <cell r="X1880"/>
          <cell r="Y1880"/>
          <cell r="Z1880"/>
          <cell r="AA1880">
            <v>28</v>
          </cell>
          <cell r="AB1880">
            <v>5</v>
          </cell>
          <cell r="AC1880">
            <v>2567</v>
          </cell>
          <cell r="AD1880"/>
          <cell r="AE1880"/>
          <cell r="AF1880"/>
          <cell r="AG1880"/>
          <cell r="AH1880"/>
          <cell r="AI1880"/>
          <cell r="AJ1880"/>
          <cell r="AK1880"/>
          <cell r="AL1880"/>
          <cell r="AM1880"/>
          <cell r="AN1880"/>
          <cell r="AO1880"/>
          <cell r="AP1880"/>
          <cell r="AQ1880"/>
          <cell r="AR1880"/>
          <cell r="AS1880"/>
          <cell r="AT1880"/>
          <cell r="AU1880"/>
          <cell r="AV1880"/>
          <cell r="AW1880"/>
          <cell r="AX1880"/>
          <cell r="AY1880"/>
          <cell r="AZ1880"/>
          <cell r="BA1880"/>
          <cell r="BB1880" t="str">
            <v>สืบทรัพย์</v>
          </cell>
          <cell r="BC1880"/>
          <cell r="BD1880"/>
          <cell r="BE1880"/>
          <cell r="BF1880"/>
          <cell r="BG1880"/>
          <cell r="BH1880"/>
          <cell r="BI1880"/>
          <cell r="BJ1880"/>
          <cell r="BK1880"/>
          <cell r="BL1880" t="str">
            <v>นายกิติพงษ์ มูลอ้าย</v>
          </cell>
          <cell r="BM1880"/>
          <cell r="BN1880"/>
          <cell r="BO1880"/>
          <cell r="BP1880"/>
          <cell r="BQ1880"/>
          <cell r="BR1880"/>
          <cell r="BS1880"/>
          <cell r="BT1880"/>
          <cell r="BU1880"/>
          <cell r="BV1880"/>
          <cell r="BW1880"/>
          <cell r="BX1880"/>
          <cell r="BY1880"/>
          <cell r="BZ1880"/>
          <cell r="CA1880"/>
          <cell r="CB1880"/>
          <cell r="CC1880"/>
          <cell r="CD1880"/>
          <cell r="CE1880"/>
          <cell r="CF1880"/>
          <cell r="CG1880"/>
          <cell r="CH1880"/>
          <cell r="CI1880"/>
          <cell r="CJ1880"/>
          <cell r="CK1880"/>
          <cell r="CL1880"/>
          <cell r="CM1880"/>
          <cell r="CN1880"/>
          <cell r="CO1880"/>
        </row>
        <row r="1881">
          <cell r="B1881">
            <v>2725</v>
          </cell>
          <cell r="C1881">
            <v>1876</v>
          </cell>
          <cell r="D1881">
            <v>13</v>
          </cell>
          <cell r="E1881">
            <v>8</v>
          </cell>
          <cell r="F1881">
            <v>2567</v>
          </cell>
          <cell r="G1881">
            <v>800064735973</v>
          </cell>
          <cell r="H1881" t="str">
            <v>นาย</v>
          </cell>
          <cell r="I1881" t="str">
            <v>อนันต์</v>
          </cell>
          <cell r="J1881" t="str">
            <v>สุยะนาง</v>
          </cell>
          <cell r="K1881" t="str">
            <v>1-5016-00004-43-5</v>
          </cell>
          <cell r="L1881" t="str">
            <v>ฮอด</v>
          </cell>
          <cell r="M1881" t="str">
            <v>เชียงใหม่ 3</v>
          </cell>
          <cell r="N1881">
            <v>8</v>
          </cell>
          <cell r="O1881" t="str">
            <v>สินเชื่อธนาคารประชาชน</v>
          </cell>
          <cell r="P1881" t="str">
            <v>1.บุคคลค้ำประกัน</v>
          </cell>
          <cell r="Q1881"/>
          <cell r="R1881"/>
          <cell r="S1881" t="str">
            <v>จังหวัดฮอด</v>
          </cell>
          <cell r="T1881" t="str">
            <v>ผบE285</v>
          </cell>
          <cell r="U1881">
            <v>2567</v>
          </cell>
          <cell r="V1881" t="str">
            <v>ผบE508</v>
          </cell>
          <cell r="W1881">
            <v>2567</v>
          </cell>
          <cell r="X1881"/>
          <cell r="Y1881"/>
          <cell r="Z1881"/>
          <cell r="AA1881">
            <v>28</v>
          </cell>
          <cell r="AB1881">
            <v>5</v>
          </cell>
          <cell r="AC1881">
            <v>2567</v>
          </cell>
          <cell r="AD1881"/>
          <cell r="AE1881"/>
          <cell r="AF1881"/>
          <cell r="AG1881"/>
          <cell r="AH1881"/>
          <cell r="AI1881"/>
          <cell r="AJ1881"/>
          <cell r="AK1881"/>
          <cell r="AL1881"/>
          <cell r="AM1881"/>
          <cell r="AN1881"/>
          <cell r="AO1881"/>
          <cell r="AP1881"/>
          <cell r="AQ1881"/>
          <cell r="AR1881"/>
          <cell r="AS1881"/>
          <cell r="AT1881"/>
          <cell r="AU1881"/>
          <cell r="AV1881"/>
          <cell r="AW1881"/>
          <cell r="AX1881"/>
          <cell r="AY1881"/>
          <cell r="AZ1881"/>
          <cell r="BA1881"/>
          <cell r="BB1881" t="str">
            <v>สืบทรัพย์</v>
          </cell>
          <cell r="BC1881"/>
          <cell r="BD1881"/>
          <cell r="BE1881"/>
          <cell r="BF1881"/>
          <cell r="BG1881"/>
          <cell r="BH1881"/>
          <cell r="BI1881"/>
          <cell r="BJ1881"/>
          <cell r="BK1881"/>
          <cell r="BL1881" t="str">
            <v>นายอนันต์ สุยะนาง</v>
          </cell>
          <cell r="BM1881"/>
          <cell r="BN1881"/>
          <cell r="BO1881"/>
          <cell r="BP1881"/>
          <cell r="BQ1881"/>
          <cell r="BR1881"/>
          <cell r="BS1881"/>
          <cell r="BT1881"/>
          <cell r="BU1881"/>
          <cell r="BV1881"/>
          <cell r="BW1881"/>
          <cell r="BX1881"/>
          <cell r="BY1881"/>
          <cell r="BZ1881"/>
          <cell r="CA1881"/>
          <cell r="CB1881"/>
          <cell r="CC1881"/>
          <cell r="CD1881"/>
          <cell r="CE1881"/>
          <cell r="CF1881"/>
          <cell r="CG1881"/>
          <cell r="CH1881"/>
          <cell r="CI1881"/>
          <cell r="CJ1881"/>
          <cell r="CK1881"/>
          <cell r="CL1881"/>
          <cell r="CM1881"/>
          <cell r="CN1881"/>
          <cell r="CO1881"/>
        </row>
        <row r="1882">
          <cell r="B1882">
            <v>2726</v>
          </cell>
          <cell r="C1882">
            <v>1877</v>
          </cell>
          <cell r="D1882"/>
          <cell r="E1882"/>
          <cell r="F1882"/>
          <cell r="G1882">
            <v>800038612340</v>
          </cell>
          <cell r="H1882" t="str">
            <v xml:space="preserve">นางสาวหรือนาง
</v>
          </cell>
          <cell r="I1882" t="str">
            <v>ณัฐชยา
กันยา</v>
          </cell>
          <cell r="J1882" t="str">
            <v>ไชยมงคลหรือรักการดี
อินทะราชา</v>
          </cell>
          <cell r="K1882" t="str">
            <v>3501500055018
3501500055000</v>
          </cell>
          <cell r="L1882" t="str">
            <v>สามแยกสันทราย</v>
          </cell>
          <cell r="M1882" t="str">
            <v>เชียงใหม่ 1</v>
          </cell>
          <cell r="N1882">
            <v>8</v>
          </cell>
          <cell r="O1882" t="str">
            <v>สินเชื่อเคหะ</v>
          </cell>
          <cell r="P1882" t="str">
            <v>2.หลักทรัพย์ค้ำประกัน</v>
          </cell>
          <cell r="Q1882">
            <v>2082996.31</v>
          </cell>
          <cell r="R1882">
            <v>281619.45</v>
          </cell>
          <cell r="S1882" t="str">
            <v>จังหวัดเชียงใหม่</v>
          </cell>
          <cell r="T1882" t="str">
            <v>พE639</v>
          </cell>
          <cell r="U1882">
            <v>2566</v>
          </cell>
          <cell r="V1882" t="str">
            <v>พE425</v>
          </cell>
          <cell r="W1882">
            <v>2567</v>
          </cell>
          <cell r="X1882">
            <v>10</v>
          </cell>
          <cell r="Y1882">
            <v>6</v>
          </cell>
          <cell r="Z1882">
            <v>2567</v>
          </cell>
          <cell r="AA1882"/>
          <cell r="AB1882"/>
          <cell r="AC1882"/>
          <cell r="AD1882"/>
          <cell r="AE1882"/>
          <cell r="AF1882"/>
          <cell r="AG1882"/>
          <cell r="AH1882"/>
          <cell r="AI1882"/>
          <cell r="AJ1882"/>
          <cell r="AK1882"/>
          <cell r="AL1882"/>
          <cell r="AM1882"/>
          <cell r="AN1882"/>
          <cell r="AO1882"/>
          <cell r="AP1882"/>
          <cell r="AQ1882"/>
          <cell r="AR1882"/>
          <cell r="AS1882"/>
          <cell r="AT1882"/>
          <cell r="AU1882"/>
          <cell r="AV1882"/>
          <cell r="AW1882"/>
          <cell r="AX1882"/>
          <cell r="AY1882"/>
          <cell r="AZ1882"/>
          <cell r="BA1882"/>
          <cell r="BB1882" t="str">
            <v>ยึดทรัพย์</v>
          </cell>
          <cell r="BC1882"/>
          <cell r="BD1882"/>
          <cell r="BE1882"/>
          <cell r="BF1882"/>
          <cell r="BG1882"/>
          <cell r="BH1882"/>
          <cell r="BI1882"/>
          <cell r="BJ1882"/>
          <cell r="BK1882"/>
          <cell r="BL1882" t="str">
            <v>นางสาวณัฐชยา ไชยมงคลหรือรักการดี, 
นางกันยา อินทะราชา</v>
          </cell>
          <cell r="BM1882"/>
          <cell r="BN1882"/>
          <cell r="BO1882"/>
          <cell r="BP1882"/>
          <cell r="BQ1882"/>
          <cell r="BR1882"/>
          <cell r="BS1882"/>
          <cell r="BT1882"/>
          <cell r="BU1882"/>
          <cell r="BV1882"/>
          <cell r="BW1882"/>
          <cell r="BX1882"/>
          <cell r="BY1882"/>
          <cell r="BZ1882"/>
          <cell r="CA1882"/>
          <cell r="CB1882"/>
          <cell r="CC1882"/>
          <cell r="CD1882"/>
          <cell r="CE1882"/>
          <cell r="CF1882"/>
          <cell r="CG1882"/>
          <cell r="CH1882"/>
          <cell r="CI1882"/>
          <cell r="CJ1882"/>
          <cell r="CK1882"/>
          <cell r="CL1882"/>
          <cell r="CM1882"/>
          <cell r="CN1882"/>
          <cell r="CO1882"/>
        </row>
        <row r="1883">
          <cell r="B1883">
            <v>2727</v>
          </cell>
          <cell r="C1883">
            <v>1878</v>
          </cell>
          <cell r="D1883"/>
          <cell r="E1883"/>
          <cell r="F1883"/>
          <cell r="G1883">
            <v>800098854220</v>
          </cell>
          <cell r="H1883" t="str">
            <v>นางสาว</v>
          </cell>
          <cell r="I1883" t="str">
            <v>มัทนา</v>
          </cell>
          <cell r="J1883" t="str">
            <v>รินฤาษี</v>
          </cell>
          <cell r="K1883"/>
          <cell r="L1883" t="str">
            <v>เชียงใหม่</v>
          </cell>
          <cell r="M1883" t="str">
            <v>เชียงใหม่</v>
          </cell>
          <cell r="N1883">
            <v>8</v>
          </cell>
          <cell r="O1883"/>
          <cell r="P1883"/>
          <cell r="Q1883"/>
          <cell r="R1883"/>
          <cell r="S1883" t="str">
            <v>จังหวัดฮอด</v>
          </cell>
          <cell r="T1883" t="str">
            <v>ผบE47</v>
          </cell>
          <cell r="U1883">
            <v>2566</v>
          </cell>
          <cell r="V1883" t="str">
            <v>ผบE308</v>
          </cell>
          <cell r="W1883">
            <v>2566</v>
          </cell>
          <cell r="X1883"/>
          <cell r="Y1883"/>
          <cell r="Z1883"/>
          <cell r="AA1883">
            <v>18</v>
          </cell>
          <cell r="AB1883">
            <v>4</v>
          </cell>
          <cell r="AC1883">
            <v>2566</v>
          </cell>
          <cell r="AD1883"/>
          <cell r="AE1883"/>
          <cell r="AF1883"/>
          <cell r="AG1883"/>
          <cell r="AH1883"/>
          <cell r="AI1883"/>
          <cell r="AJ1883"/>
          <cell r="AK1883"/>
          <cell r="AL1883"/>
          <cell r="AM1883"/>
          <cell r="AN1883"/>
          <cell r="AO1883"/>
          <cell r="AP1883"/>
          <cell r="AQ1883"/>
          <cell r="AR1883"/>
          <cell r="AS1883"/>
          <cell r="AT1883"/>
          <cell r="AU1883"/>
          <cell r="AV1883"/>
          <cell r="AW1883"/>
          <cell r="AX1883"/>
          <cell r="AY1883"/>
          <cell r="AZ1883"/>
          <cell r="BA1883"/>
          <cell r="BB1883" t="str">
            <v>สืบทรัพย์</v>
          </cell>
          <cell r="BC1883"/>
          <cell r="BD1883"/>
          <cell r="BE1883"/>
          <cell r="BF1883"/>
          <cell r="BG1883"/>
          <cell r="BH1883"/>
          <cell r="BI1883"/>
          <cell r="BJ1883"/>
          <cell r="BK1883"/>
          <cell r="BL1883" t="str">
            <v>นางสาวมัทนา รินฤาษี</v>
          </cell>
          <cell r="BM1883"/>
          <cell r="BN1883"/>
          <cell r="BO1883"/>
          <cell r="BP1883"/>
          <cell r="BQ1883"/>
          <cell r="BR1883"/>
          <cell r="BS1883"/>
          <cell r="BT1883"/>
          <cell r="BU1883"/>
          <cell r="BV1883"/>
          <cell r="BW1883"/>
          <cell r="BX1883"/>
          <cell r="BY1883"/>
          <cell r="BZ1883"/>
          <cell r="CA1883"/>
          <cell r="CB1883"/>
          <cell r="CC1883"/>
          <cell r="CD1883"/>
          <cell r="CE1883"/>
          <cell r="CF1883"/>
          <cell r="CG1883"/>
          <cell r="CH1883"/>
          <cell r="CI1883"/>
          <cell r="CJ1883"/>
          <cell r="CK1883"/>
          <cell r="CL1883"/>
          <cell r="CM1883"/>
          <cell r="CN1883"/>
          <cell r="CO1883"/>
        </row>
        <row r="1884">
          <cell r="B1884">
            <v>2728</v>
          </cell>
          <cell r="C1884">
            <v>1879</v>
          </cell>
          <cell r="D1884"/>
          <cell r="E1884"/>
          <cell r="F1884"/>
          <cell r="G1884">
            <v>800087953017</v>
          </cell>
          <cell r="H1884" t="str">
            <v>นางสาว</v>
          </cell>
          <cell r="I1884" t="str">
            <v>จิณณพัต</v>
          </cell>
          <cell r="J1884" t="str">
            <v>หล้าซาว</v>
          </cell>
          <cell r="K1884"/>
          <cell r="L1884" t="str">
            <v>นิมมานเหมินทร์</v>
          </cell>
          <cell r="M1884" t="str">
            <v>เชียงใหม่ 1</v>
          </cell>
          <cell r="N1884">
            <v>8</v>
          </cell>
          <cell r="O1884" t="str">
            <v>สินเชื่อธนาคารประชาชน,แก้ไขปัญหาหนี้นอกระบบPSAระยะที่2</v>
          </cell>
          <cell r="P1884"/>
          <cell r="Q1884"/>
          <cell r="R1884"/>
          <cell r="S1884" t="str">
            <v>แขวงเชียงใหม่</v>
          </cell>
          <cell r="T1884" t="str">
            <v>ผบE8961</v>
          </cell>
          <cell r="U1884">
            <v>2566</v>
          </cell>
          <cell r="V1884" t="str">
            <v>ผบE11110</v>
          </cell>
          <cell r="W1884">
            <v>2566</v>
          </cell>
          <cell r="X1884">
            <v>14</v>
          </cell>
          <cell r="Y1884">
            <v>11</v>
          </cell>
          <cell r="Z1884">
            <v>2566</v>
          </cell>
          <cell r="AA1884"/>
          <cell r="AB1884"/>
          <cell r="AC1884"/>
          <cell r="AD1884"/>
          <cell r="AE1884"/>
          <cell r="AF1884"/>
          <cell r="AG1884"/>
          <cell r="AH1884"/>
          <cell r="AI1884"/>
          <cell r="AJ1884"/>
          <cell r="AK1884"/>
          <cell r="AL1884"/>
          <cell r="AM1884"/>
          <cell r="AN1884"/>
          <cell r="AO1884"/>
          <cell r="AP1884"/>
          <cell r="AQ1884"/>
          <cell r="AR1884"/>
          <cell r="AS1884"/>
          <cell r="AT1884"/>
          <cell r="AU1884"/>
          <cell r="AV1884"/>
          <cell r="AW1884"/>
          <cell r="AX1884"/>
          <cell r="AY1884"/>
          <cell r="AZ1884"/>
          <cell r="BA1884"/>
          <cell r="BB1884" t="str">
            <v>สืบทรัพย์</v>
          </cell>
          <cell r="BC1884"/>
          <cell r="BD1884"/>
          <cell r="BE1884"/>
          <cell r="BF1884"/>
          <cell r="BG1884"/>
          <cell r="BH1884"/>
          <cell r="BI1884"/>
          <cell r="BJ1884"/>
          <cell r="BK1884"/>
          <cell r="BL1884" t="str">
            <v>นางสาวจิณณพัต หล้าซาว</v>
          </cell>
          <cell r="BM1884"/>
          <cell r="BN1884"/>
          <cell r="BO1884"/>
          <cell r="BP1884"/>
          <cell r="BQ1884"/>
          <cell r="BR1884"/>
          <cell r="BS1884"/>
          <cell r="BT1884"/>
          <cell r="BU1884"/>
          <cell r="BV1884"/>
          <cell r="BW1884"/>
          <cell r="BX1884"/>
          <cell r="BY1884"/>
          <cell r="BZ1884"/>
          <cell r="CA1884"/>
          <cell r="CB1884"/>
          <cell r="CC1884"/>
          <cell r="CD1884"/>
          <cell r="CE1884"/>
          <cell r="CF1884"/>
          <cell r="CG1884"/>
          <cell r="CH1884"/>
          <cell r="CI1884"/>
          <cell r="CJ1884"/>
          <cell r="CK1884"/>
          <cell r="CL1884"/>
          <cell r="CM1884"/>
          <cell r="CN1884"/>
          <cell r="CO1884"/>
        </row>
        <row r="1885">
          <cell r="B1885">
            <v>2729</v>
          </cell>
          <cell r="C1885">
            <v>1880</v>
          </cell>
          <cell r="D1885"/>
          <cell r="E1885"/>
          <cell r="F1885"/>
          <cell r="G1885">
            <v>800038281872</v>
          </cell>
          <cell r="H1885" t="str">
            <v>นาง</v>
          </cell>
          <cell r="I1885" t="str">
            <v>คำมา</v>
          </cell>
          <cell r="J1885" t="str">
            <v>ใจวงศ์ศรี</v>
          </cell>
          <cell r="K1885"/>
          <cell r="L1885" t="str">
            <v>ฝาง</v>
          </cell>
          <cell r="M1885" t="str">
            <v>เชียงใหม่ 2</v>
          </cell>
          <cell r="N1885">
            <v>8</v>
          </cell>
          <cell r="O1885"/>
          <cell r="P1885"/>
          <cell r="Q1885"/>
          <cell r="R1885"/>
          <cell r="S1885" t="str">
            <v>จังหวัดฝาง</v>
          </cell>
          <cell r="T1885" t="str">
            <v>ผบE361</v>
          </cell>
          <cell r="U1885">
            <v>2559</v>
          </cell>
          <cell r="V1885" t="str">
            <v>ผบE483</v>
          </cell>
          <cell r="W1885">
            <v>2559</v>
          </cell>
          <cell r="X1885"/>
          <cell r="Y1885"/>
          <cell r="Z1885"/>
          <cell r="AA1885">
            <v>11</v>
          </cell>
          <cell r="AB1885">
            <v>7</v>
          </cell>
          <cell r="AC1885">
            <v>2559</v>
          </cell>
          <cell r="AD1885"/>
          <cell r="AE1885"/>
          <cell r="AF1885"/>
          <cell r="AG1885"/>
          <cell r="AH1885"/>
          <cell r="AI1885"/>
          <cell r="AJ1885"/>
          <cell r="AK1885"/>
          <cell r="AL1885"/>
          <cell r="AM1885"/>
          <cell r="AN1885"/>
          <cell r="AO1885"/>
          <cell r="AP1885"/>
          <cell r="AQ1885"/>
          <cell r="AR1885"/>
          <cell r="AS1885"/>
          <cell r="AT1885"/>
          <cell r="AU1885"/>
          <cell r="AV1885"/>
          <cell r="AW1885"/>
          <cell r="AX1885"/>
          <cell r="AY1885"/>
          <cell r="AZ1885"/>
          <cell r="BA1885"/>
          <cell r="BB1885" t="str">
            <v>สืบทรัพย์</v>
          </cell>
          <cell r="BC1885"/>
          <cell r="BD1885"/>
          <cell r="BE1885"/>
          <cell r="BF1885"/>
          <cell r="BG1885"/>
          <cell r="BH1885"/>
          <cell r="BI1885"/>
          <cell r="BJ1885"/>
          <cell r="BK1885"/>
          <cell r="BL1885" t="str">
            <v>นางคำมา ใจวงศ์ศรี</v>
          </cell>
          <cell r="BM1885"/>
          <cell r="BN1885"/>
          <cell r="BO1885"/>
          <cell r="BP1885"/>
          <cell r="BQ1885"/>
          <cell r="BR1885"/>
          <cell r="BS1885"/>
          <cell r="BT1885"/>
          <cell r="BU1885"/>
          <cell r="BV1885"/>
          <cell r="BW1885"/>
          <cell r="BX1885"/>
          <cell r="BY1885"/>
          <cell r="BZ1885"/>
          <cell r="CA1885"/>
          <cell r="CB1885"/>
          <cell r="CC1885"/>
          <cell r="CD1885"/>
          <cell r="CE1885"/>
          <cell r="CF1885"/>
          <cell r="CG1885"/>
          <cell r="CH1885"/>
          <cell r="CI1885"/>
          <cell r="CJ1885"/>
          <cell r="CK1885"/>
          <cell r="CL1885"/>
          <cell r="CM1885"/>
          <cell r="CN1885"/>
          <cell r="CO1885"/>
        </row>
        <row r="1886">
          <cell r="B1886">
            <v>2730</v>
          </cell>
          <cell r="C1886">
            <v>1881</v>
          </cell>
          <cell r="D1886"/>
          <cell r="E1886"/>
          <cell r="F1886"/>
          <cell r="G1886">
            <v>800103044452</v>
          </cell>
          <cell r="H1886" t="str">
            <v>นาง</v>
          </cell>
          <cell r="I1886" t="str">
            <v>สายทอง</v>
          </cell>
          <cell r="J1886" t="str">
            <v>กองงาม</v>
          </cell>
          <cell r="K1886"/>
          <cell r="L1886" t="str">
            <v>บิ๊กซี หางดง</v>
          </cell>
          <cell r="M1886" t="str">
            <v>เชียงใหม่ 3</v>
          </cell>
          <cell r="N1886">
            <v>8</v>
          </cell>
          <cell r="O1886"/>
          <cell r="P1886"/>
          <cell r="Q1886"/>
          <cell r="R1886"/>
          <cell r="S1886" t="str">
            <v>แขวงเชียงใหม่</v>
          </cell>
          <cell r="T1886" t="str">
            <v>ผบE3208</v>
          </cell>
          <cell r="U1886">
            <v>2567</v>
          </cell>
          <cell r="V1886" t="str">
            <v>ผบE5124</v>
          </cell>
          <cell r="W1886">
            <v>2567</v>
          </cell>
          <cell r="X1886"/>
          <cell r="Y1886"/>
          <cell r="Z1886"/>
          <cell r="AA1886">
            <v>10</v>
          </cell>
          <cell r="AB1886">
            <v>6</v>
          </cell>
          <cell r="AC1886">
            <v>2567</v>
          </cell>
          <cell r="AD1886"/>
          <cell r="AE1886"/>
          <cell r="AF1886"/>
          <cell r="AG1886"/>
          <cell r="AH1886"/>
          <cell r="AI1886"/>
          <cell r="AJ1886"/>
          <cell r="AK1886"/>
          <cell r="AL1886"/>
          <cell r="AM1886"/>
          <cell r="AN1886"/>
          <cell r="AO1886"/>
          <cell r="AP1886"/>
          <cell r="AQ1886"/>
          <cell r="AR1886"/>
          <cell r="AS1886"/>
          <cell r="AT1886"/>
          <cell r="AU1886"/>
          <cell r="AV1886"/>
          <cell r="AW1886"/>
          <cell r="AX1886"/>
          <cell r="AY1886"/>
          <cell r="AZ1886"/>
          <cell r="BA1886"/>
          <cell r="BB1886" t="str">
            <v>สืบทรัพย์</v>
          </cell>
          <cell r="BC1886"/>
          <cell r="BD1886"/>
          <cell r="BE1886"/>
          <cell r="BF1886"/>
          <cell r="BG1886"/>
          <cell r="BH1886"/>
          <cell r="BI1886"/>
          <cell r="BJ1886"/>
          <cell r="BK1886"/>
          <cell r="BL1886" t="str">
            <v>นางสายทอง กองงาม</v>
          </cell>
          <cell r="BM1886"/>
          <cell r="BN1886"/>
          <cell r="BO1886"/>
          <cell r="BP1886"/>
          <cell r="BQ1886"/>
          <cell r="BR1886"/>
          <cell r="BS1886"/>
          <cell r="BT1886"/>
          <cell r="BU1886"/>
          <cell r="BV1886"/>
          <cell r="BW1886"/>
          <cell r="BX1886"/>
          <cell r="BY1886"/>
          <cell r="BZ1886"/>
          <cell r="CA1886"/>
          <cell r="CB1886"/>
          <cell r="CC1886"/>
          <cell r="CD1886"/>
          <cell r="CE1886"/>
          <cell r="CF1886"/>
          <cell r="CG1886"/>
          <cell r="CH1886"/>
          <cell r="CI1886"/>
          <cell r="CJ1886"/>
          <cell r="CK1886"/>
          <cell r="CL1886"/>
          <cell r="CM1886"/>
          <cell r="CN1886"/>
          <cell r="CO1886"/>
        </row>
        <row r="1887">
          <cell r="B1887">
            <v>2731</v>
          </cell>
          <cell r="C1887">
            <v>1882</v>
          </cell>
          <cell r="D1887">
            <v>3</v>
          </cell>
          <cell r="E1887">
            <v>9</v>
          </cell>
          <cell r="F1887">
            <v>2567</v>
          </cell>
          <cell r="G1887">
            <v>800037643395</v>
          </cell>
          <cell r="H1887" t="str">
            <v>นาย</v>
          </cell>
          <cell r="I1887" t="str">
            <v>จิระศักดิ์</v>
          </cell>
          <cell r="J1887" t="str">
            <v>คำสม</v>
          </cell>
          <cell r="K1887" t="str">
            <v>3-5013-00067-83-7</v>
          </cell>
          <cell r="L1887" t="str">
            <v>หนองหอย</v>
          </cell>
          <cell r="M1887" t="str">
            <v>เชียงใหม่ 1</v>
          </cell>
          <cell r="N1887">
            <v>8</v>
          </cell>
          <cell r="O1887" t="str">
            <v>สินเชื่อธนาคารประชาชน</v>
          </cell>
          <cell r="P1887" t="str">
            <v>บุคคลค้ำประกัน</v>
          </cell>
          <cell r="Q1887"/>
          <cell r="R1887"/>
          <cell r="S1887" t="str">
            <v>แขวงเชียงใหม่</v>
          </cell>
          <cell r="T1887" t="str">
            <v>ผบ.2453</v>
          </cell>
          <cell r="U1887">
            <v>2559</v>
          </cell>
          <cell r="V1887" t="str">
            <v>ผบ.3740</v>
          </cell>
          <cell r="W1887">
            <v>2559</v>
          </cell>
          <cell r="X1887"/>
          <cell r="Y1887"/>
          <cell r="Z1887"/>
          <cell r="AA1887">
            <v>31</v>
          </cell>
          <cell r="AB1887">
            <v>7</v>
          </cell>
          <cell r="AC1887">
            <v>2559</v>
          </cell>
          <cell r="AD1887"/>
          <cell r="AE1887"/>
          <cell r="AF1887"/>
          <cell r="AG1887"/>
          <cell r="AH1887"/>
          <cell r="AI1887"/>
          <cell r="AJ1887"/>
          <cell r="AK1887"/>
          <cell r="AL1887"/>
          <cell r="AM1887"/>
          <cell r="AN1887"/>
          <cell r="AO1887"/>
          <cell r="AP1887"/>
          <cell r="AQ1887"/>
          <cell r="AR1887"/>
          <cell r="AS1887"/>
          <cell r="AT1887"/>
          <cell r="AU1887"/>
          <cell r="AV1887"/>
          <cell r="AW1887"/>
          <cell r="AX1887"/>
          <cell r="AY1887"/>
          <cell r="AZ1887"/>
          <cell r="BA1887"/>
          <cell r="BB1887" t="str">
            <v>สืบทรัพย์</v>
          </cell>
          <cell r="BC1887"/>
          <cell r="BD1887"/>
          <cell r="BE1887"/>
          <cell r="BF1887"/>
          <cell r="BG1887"/>
          <cell r="BH1887"/>
          <cell r="BI1887"/>
          <cell r="BJ1887"/>
          <cell r="BK1887"/>
          <cell r="BL1887" t="str">
            <v>นายจิระศักดิ์ คำสม</v>
          </cell>
          <cell r="BM1887"/>
          <cell r="BN1887"/>
          <cell r="BO1887"/>
          <cell r="BP1887"/>
          <cell r="BQ1887"/>
          <cell r="BR1887"/>
          <cell r="BS1887"/>
          <cell r="BT1887"/>
          <cell r="BU1887"/>
          <cell r="BV1887"/>
          <cell r="BW1887"/>
          <cell r="BX1887"/>
          <cell r="BY1887"/>
          <cell r="BZ1887"/>
          <cell r="CA1887"/>
          <cell r="CB1887"/>
          <cell r="CC1887"/>
          <cell r="CD1887"/>
          <cell r="CE1887"/>
          <cell r="CF1887"/>
          <cell r="CG1887"/>
          <cell r="CH1887"/>
          <cell r="CI1887"/>
          <cell r="CJ1887"/>
          <cell r="CK1887"/>
          <cell r="CL1887"/>
          <cell r="CM1887"/>
          <cell r="CN1887"/>
          <cell r="CO1887"/>
        </row>
        <row r="1888">
          <cell r="B1888">
            <v>2732</v>
          </cell>
          <cell r="C1888">
            <v>1883</v>
          </cell>
          <cell r="D1888">
            <v>3</v>
          </cell>
          <cell r="E1888">
            <v>9</v>
          </cell>
          <cell r="F1888">
            <v>2567</v>
          </cell>
          <cell r="G1888">
            <v>800049097804</v>
          </cell>
          <cell r="H1888" t="str">
            <v>นาง</v>
          </cell>
          <cell r="I1888" t="str">
            <v>กันย์สินี</v>
          </cell>
          <cell r="J1888" t="str">
            <v>ตั้งจิตสมคิด</v>
          </cell>
          <cell r="K1888" t="str">
            <v>3-5011-00441-19-1</v>
          </cell>
          <cell r="L1888" t="str">
            <v>หนองหอย</v>
          </cell>
          <cell r="M1888" t="str">
            <v>เชียงใหม่ 1</v>
          </cell>
          <cell r="N1888">
            <v>8</v>
          </cell>
          <cell r="O1888" t="str">
            <v>สินเชื่อธนาคารประชาชน</v>
          </cell>
          <cell r="P1888" t="str">
            <v>บุคคลค้ำประกัน</v>
          </cell>
          <cell r="Q1888"/>
          <cell r="R1888"/>
          <cell r="S1888" t="str">
            <v>แขวงเชียงใหม่</v>
          </cell>
          <cell r="T1888" t="str">
            <v>ผบ.2028</v>
          </cell>
          <cell r="U1888">
            <v>2560</v>
          </cell>
          <cell r="V1888" t="str">
            <v>ผบ.9243</v>
          </cell>
          <cell r="W1888">
            <v>2560</v>
          </cell>
          <cell r="X1888"/>
          <cell r="Y1888"/>
          <cell r="Z1888"/>
          <cell r="AA1888">
            <v>27</v>
          </cell>
          <cell r="AB1888">
            <v>9</v>
          </cell>
          <cell r="AC1888">
            <v>2560</v>
          </cell>
          <cell r="AD1888"/>
          <cell r="AE1888"/>
          <cell r="AF1888"/>
          <cell r="AG1888"/>
          <cell r="AH1888"/>
          <cell r="AI1888"/>
          <cell r="AJ1888"/>
          <cell r="AK1888"/>
          <cell r="AL1888"/>
          <cell r="AM1888"/>
          <cell r="AN1888"/>
          <cell r="AO1888"/>
          <cell r="AP1888"/>
          <cell r="AQ1888"/>
          <cell r="AR1888"/>
          <cell r="AS1888"/>
          <cell r="AT1888"/>
          <cell r="AU1888"/>
          <cell r="AV1888"/>
          <cell r="AW1888"/>
          <cell r="AX1888"/>
          <cell r="AY1888"/>
          <cell r="AZ1888"/>
          <cell r="BA1888"/>
          <cell r="BB1888" t="str">
            <v>สืบทรัพย์</v>
          </cell>
          <cell r="BC1888"/>
          <cell r="BD1888"/>
          <cell r="BE1888"/>
          <cell r="BF1888"/>
          <cell r="BG1888"/>
          <cell r="BH1888"/>
          <cell r="BI1888"/>
          <cell r="BJ1888"/>
          <cell r="BK1888"/>
          <cell r="BL1888" t="str">
            <v>นางกันย์สินี ตั้งจิตสมคิด</v>
          </cell>
          <cell r="BM1888"/>
          <cell r="BN1888"/>
          <cell r="BO1888"/>
          <cell r="BP1888"/>
          <cell r="BQ1888"/>
          <cell r="BR1888"/>
          <cell r="BS1888"/>
          <cell r="BT1888"/>
          <cell r="BU1888"/>
          <cell r="BV1888"/>
          <cell r="BW1888"/>
          <cell r="BX1888"/>
          <cell r="BY1888"/>
          <cell r="BZ1888"/>
          <cell r="CA1888"/>
          <cell r="CB1888"/>
          <cell r="CC1888"/>
          <cell r="CD1888"/>
          <cell r="CE1888"/>
          <cell r="CF1888"/>
          <cell r="CG1888"/>
          <cell r="CH1888"/>
          <cell r="CI1888"/>
          <cell r="CJ1888"/>
          <cell r="CK1888"/>
          <cell r="CL1888"/>
          <cell r="CM1888"/>
          <cell r="CN1888"/>
          <cell r="CO1888"/>
        </row>
        <row r="1889">
          <cell r="B1889">
            <v>2733</v>
          </cell>
          <cell r="C1889">
            <v>1884</v>
          </cell>
          <cell r="D1889">
            <v>3</v>
          </cell>
          <cell r="E1889">
            <v>9</v>
          </cell>
          <cell r="F1889">
            <v>2567</v>
          </cell>
          <cell r="G1889">
            <v>800064651089</v>
          </cell>
          <cell r="H1889" t="str">
            <v>นาย</v>
          </cell>
          <cell r="I1889" t="str">
            <v>สมเกียรติ</v>
          </cell>
          <cell r="J1889" t="str">
            <v>ขวดแก้ว</v>
          </cell>
          <cell r="K1889" t="str">
            <v>3-6498-00075-84-3</v>
          </cell>
          <cell r="L1889" t="str">
            <v>หนองหอย</v>
          </cell>
          <cell r="M1889" t="str">
            <v>เชียงใหม่ 1</v>
          </cell>
          <cell r="N1889">
            <v>8</v>
          </cell>
          <cell r="O1889" t="str">
            <v>สินเชื่อธนาคารประชาชน</v>
          </cell>
          <cell r="P1889" t="str">
            <v>บุคคลค้ำประกัน</v>
          </cell>
          <cell r="Q1889"/>
          <cell r="R1889"/>
          <cell r="S1889" t="str">
            <v>แขวงเชียงใหม่</v>
          </cell>
          <cell r="T1889" t="str">
            <v>ผบ.6795</v>
          </cell>
          <cell r="U1889">
            <v>2563</v>
          </cell>
          <cell r="V1889" t="str">
            <v>ผบ.2551</v>
          </cell>
          <cell r="W1889">
            <v>2564</v>
          </cell>
          <cell r="X1889">
            <v>15</v>
          </cell>
          <cell r="Y1889">
            <v>11</v>
          </cell>
          <cell r="Z1889">
            <v>2564</v>
          </cell>
          <cell r="AA1889"/>
          <cell r="AB1889"/>
          <cell r="AC1889"/>
          <cell r="AD1889"/>
          <cell r="AE1889"/>
          <cell r="AF1889"/>
          <cell r="AG1889"/>
          <cell r="AH1889"/>
          <cell r="AI1889"/>
          <cell r="AJ1889"/>
          <cell r="AK1889"/>
          <cell r="AL1889"/>
          <cell r="AM1889"/>
          <cell r="AN1889"/>
          <cell r="AO1889"/>
          <cell r="AP1889"/>
          <cell r="AQ1889"/>
          <cell r="AR1889"/>
          <cell r="AS1889"/>
          <cell r="AT1889"/>
          <cell r="AU1889"/>
          <cell r="AV1889"/>
          <cell r="AW1889"/>
          <cell r="AX1889"/>
          <cell r="AY1889"/>
          <cell r="AZ1889"/>
          <cell r="BA1889"/>
          <cell r="BB1889" t="str">
            <v>สืบทรัพย์</v>
          </cell>
          <cell r="BC1889"/>
          <cell r="BD1889"/>
          <cell r="BE1889"/>
          <cell r="BF1889"/>
          <cell r="BG1889"/>
          <cell r="BH1889"/>
          <cell r="BI1889"/>
          <cell r="BJ1889"/>
          <cell r="BK1889"/>
          <cell r="BL1889" t="str">
            <v>นายสมเกียรติ ขวดแก้ว</v>
          </cell>
          <cell r="BM1889"/>
          <cell r="BN1889"/>
          <cell r="BO1889"/>
          <cell r="BP1889"/>
          <cell r="BQ1889"/>
          <cell r="BR1889"/>
          <cell r="BS1889"/>
          <cell r="BT1889"/>
          <cell r="BU1889"/>
          <cell r="BV1889"/>
          <cell r="BW1889"/>
          <cell r="BX1889"/>
          <cell r="BY1889"/>
          <cell r="BZ1889"/>
          <cell r="CA1889"/>
          <cell r="CB1889"/>
          <cell r="CC1889"/>
          <cell r="CD1889"/>
          <cell r="CE1889"/>
          <cell r="CF1889"/>
          <cell r="CG1889"/>
          <cell r="CH1889"/>
          <cell r="CI1889"/>
          <cell r="CJ1889"/>
          <cell r="CK1889"/>
          <cell r="CL1889"/>
          <cell r="CM1889"/>
          <cell r="CN1889"/>
          <cell r="CO1889"/>
        </row>
        <row r="1890">
          <cell r="B1890">
            <v>2734</v>
          </cell>
          <cell r="C1890">
            <v>1885</v>
          </cell>
          <cell r="D1890">
            <v>3</v>
          </cell>
          <cell r="E1890">
            <v>9</v>
          </cell>
          <cell r="F1890">
            <v>2567</v>
          </cell>
          <cell r="G1890">
            <v>800045997833</v>
          </cell>
          <cell r="H1890" t="str">
            <v>นาย</v>
          </cell>
          <cell r="I1890" t="str">
            <v>ธีรเนศ</v>
          </cell>
          <cell r="J1890" t="str">
            <v>ทิพย์โพธา</v>
          </cell>
          <cell r="K1890" t="str">
            <v>3-5099-00929-41-1</v>
          </cell>
          <cell r="L1890" t="str">
            <v>หนองหอย</v>
          </cell>
          <cell r="M1890" t="str">
            <v>เชียงใหม่ 1</v>
          </cell>
          <cell r="N1890">
            <v>8</v>
          </cell>
          <cell r="O1890" t="str">
            <v>สินเชื่อธนาคารประชาชน</v>
          </cell>
          <cell r="P1890" t="str">
            <v>บุคคลค้ำประกัน</v>
          </cell>
          <cell r="Q1890"/>
          <cell r="R1890"/>
          <cell r="S1890" t="str">
            <v>แขวงเชียงใหม่</v>
          </cell>
          <cell r="T1890" t="str">
            <v>ผบ.183</v>
          </cell>
          <cell r="U1890">
            <v>2559</v>
          </cell>
          <cell r="V1890" t="str">
            <v>ผบ.2291</v>
          </cell>
          <cell r="W1890">
            <v>2559</v>
          </cell>
          <cell r="X1890">
            <v>19</v>
          </cell>
          <cell r="Y1890">
            <v>4</v>
          </cell>
          <cell r="Z1890">
            <v>2559</v>
          </cell>
          <cell r="AA1890"/>
          <cell r="AB1890"/>
          <cell r="AC1890"/>
          <cell r="AD1890"/>
          <cell r="AE1890"/>
          <cell r="AF1890"/>
          <cell r="AG1890"/>
          <cell r="AH1890"/>
          <cell r="AI1890"/>
          <cell r="AJ1890"/>
          <cell r="AK1890"/>
          <cell r="AL1890"/>
          <cell r="AM1890"/>
          <cell r="AN1890"/>
          <cell r="AO1890"/>
          <cell r="AP1890"/>
          <cell r="AQ1890"/>
          <cell r="AR1890"/>
          <cell r="AS1890"/>
          <cell r="AT1890"/>
          <cell r="AU1890"/>
          <cell r="AV1890"/>
          <cell r="AW1890"/>
          <cell r="AX1890"/>
          <cell r="AY1890"/>
          <cell r="AZ1890"/>
          <cell r="BA1890"/>
          <cell r="BB1890" t="str">
            <v>สืบทรัพย์</v>
          </cell>
          <cell r="BC1890"/>
          <cell r="BD1890"/>
          <cell r="BE1890"/>
          <cell r="BF1890"/>
          <cell r="BG1890"/>
          <cell r="BH1890"/>
          <cell r="BI1890"/>
          <cell r="BJ1890"/>
          <cell r="BK1890"/>
          <cell r="BL1890" t="str">
            <v>นายธีรเนศ ทิพย์โพธา</v>
          </cell>
          <cell r="BM1890"/>
          <cell r="BN1890"/>
          <cell r="BO1890"/>
          <cell r="BP1890"/>
          <cell r="BQ1890"/>
          <cell r="BR1890"/>
          <cell r="BS1890"/>
          <cell r="BT1890"/>
          <cell r="BU1890"/>
          <cell r="BV1890"/>
          <cell r="BW1890"/>
          <cell r="BX1890"/>
          <cell r="BY1890"/>
          <cell r="BZ1890"/>
          <cell r="CA1890"/>
          <cell r="CB1890"/>
          <cell r="CC1890"/>
          <cell r="CD1890"/>
          <cell r="CE1890"/>
          <cell r="CF1890"/>
          <cell r="CG1890"/>
          <cell r="CH1890"/>
          <cell r="CI1890"/>
          <cell r="CJ1890"/>
          <cell r="CK1890"/>
          <cell r="CL1890"/>
          <cell r="CM1890"/>
          <cell r="CN1890"/>
          <cell r="CO1890"/>
        </row>
        <row r="1891">
          <cell r="B1891">
            <v>2735</v>
          </cell>
          <cell r="C1891">
            <v>1886</v>
          </cell>
          <cell r="D1891">
            <v>3</v>
          </cell>
          <cell r="E1891">
            <v>9</v>
          </cell>
          <cell r="F1891">
            <v>2567</v>
          </cell>
          <cell r="G1891">
            <v>800050849739</v>
          </cell>
          <cell r="H1891" t="str">
            <v>นาง</v>
          </cell>
          <cell r="I1891" t="str">
            <v>ประภัสศร</v>
          </cell>
          <cell r="J1891" t="str">
            <v>ดวงเดช</v>
          </cell>
          <cell r="K1891" t="str">
            <v>3-5019-00491-00-1</v>
          </cell>
          <cell r="L1891" t="str">
            <v>หนองหอย</v>
          </cell>
          <cell r="M1891" t="str">
            <v>เชียงใหม่ 1</v>
          </cell>
          <cell r="N1891">
            <v>8</v>
          </cell>
          <cell r="O1891" t="str">
            <v>สินเชื่อธนาคารประชาชน</v>
          </cell>
          <cell r="P1891" t="str">
            <v>บุคคลค้ำประกัน</v>
          </cell>
          <cell r="Q1891"/>
          <cell r="R1891"/>
          <cell r="S1891" t="str">
            <v>แขวงเชียงใหม่</v>
          </cell>
          <cell r="T1891" t="str">
            <v>ผบ.11278</v>
          </cell>
          <cell r="U1891">
            <v>2559</v>
          </cell>
          <cell r="V1891" t="str">
            <v>ผบ.89</v>
          </cell>
          <cell r="W1891">
            <v>2560</v>
          </cell>
          <cell r="X1891">
            <v>17</v>
          </cell>
          <cell r="Y1891">
            <v>1</v>
          </cell>
          <cell r="Z1891">
            <v>2560</v>
          </cell>
          <cell r="AA1891"/>
          <cell r="AB1891"/>
          <cell r="AC1891"/>
          <cell r="AD1891"/>
          <cell r="AE1891"/>
          <cell r="AF1891"/>
          <cell r="AG1891"/>
          <cell r="AH1891"/>
          <cell r="AI1891"/>
          <cell r="AJ1891"/>
          <cell r="AK1891"/>
          <cell r="AL1891"/>
          <cell r="AM1891"/>
          <cell r="AN1891"/>
          <cell r="AO1891"/>
          <cell r="AP1891"/>
          <cell r="AQ1891"/>
          <cell r="AR1891"/>
          <cell r="AS1891"/>
          <cell r="AT1891"/>
          <cell r="AU1891"/>
          <cell r="AV1891"/>
          <cell r="AW1891"/>
          <cell r="AX1891"/>
          <cell r="AY1891"/>
          <cell r="AZ1891"/>
          <cell r="BA1891"/>
          <cell r="BB1891" t="str">
            <v>สืบทรัพย์</v>
          </cell>
          <cell r="BC1891"/>
          <cell r="BD1891"/>
          <cell r="BE1891"/>
          <cell r="BF1891"/>
          <cell r="BG1891"/>
          <cell r="BH1891"/>
          <cell r="BI1891"/>
          <cell r="BJ1891"/>
          <cell r="BK1891"/>
          <cell r="BL1891" t="str">
            <v>นางประภัสศร ดวงเดช</v>
          </cell>
          <cell r="BM1891"/>
          <cell r="BN1891"/>
          <cell r="BO1891"/>
          <cell r="BP1891"/>
          <cell r="BQ1891"/>
          <cell r="BR1891"/>
          <cell r="BS1891"/>
          <cell r="BT1891"/>
          <cell r="BU1891"/>
          <cell r="BV1891"/>
          <cell r="BW1891"/>
          <cell r="BX1891"/>
          <cell r="BY1891"/>
          <cell r="BZ1891"/>
          <cell r="CA1891"/>
          <cell r="CB1891"/>
          <cell r="CC1891"/>
          <cell r="CD1891"/>
          <cell r="CE1891"/>
          <cell r="CF1891"/>
          <cell r="CG1891"/>
          <cell r="CH1891"/>
          <cell r="CI1891"/>
          <cell r="CJ1891"/>
          <cell r="CK1891"/>
          <cell r="CL1891"/>
          <cell r="CM1891"/>
          <cell r="CN1891"/>
          <cell r="CO1891"/>
        </row>
        <row r="1892">
          <cell r="B1892">
            <v>2736</v>
          </cell>
          <cell r="C1892">
            <v>1887</v>
          </cell>
          <cell r="D1892">
            <v>3</v>
          </cell>
          <cell r="E1892">
            <v>9</v>
          </cell>
          <cell r="F1892">
            <v>2567</v>
          </cell>
          <cell r="G1892">
            <v>800027032104</v>
          </cell>
          <cell r="H1892" t="str">
            <v>นาย</v>
          </cell>
          <cell r="I1892" t="str">
            <v>เอกอัษฎาธรฐ์</v>
          </cell>
          <cell r="J1892" t="str">
            <v>สินทร์ทาภาณุกร</v>
          </cell>
          <cell r="K1892" t="str">
            <v>1-5019-00003-04-3</v>
          </cell>
          <cell r="L1892" t="str">
            <v>หนองหอย</v>
          </cell>
          <cell r="M1892" t="str">
            <v>เชียงใหม่ 1</v>
          </cell>
          <cell r="N1892">
            <v>8</v>
          </cell>
          <cell r="O1892" t="str">
            <v>สินเชื่อธนาคารประชาชน</v>
          </cell>
          <cell r="P1892" t="str">
            <v>บุคคลค้ำประกัน</v>
          </cell>
          <cell r="Q1892"/>
          <cell r="R1892"/>
          <cell r="S1892" t="str">
            <v>แขวงเชียงใหม่</v>
          </cell>
          <cell r="T1892" t="str">
            <v>ผบ.2576</v>
          </cell>
          <cell r="U1892">
            <v>2560</v>
          </cell>
          <cell r="V1892" t="str">
            <v>ผบ.4114</v>
          </cell>
          <cell r="W1892">
            <v>2560</v>
          </cell>
          <cell r="X1892">
            <v>4</v>
          </cell>
          <cell r="Y1892">
            <v>7</v>
          </cell>
          <cell r="Z1892">
            <v>2560</v>
          </cell>
          <cell r="AA1892"/>
          <cell r="AB1892"/>
          <cell r="AC1892"/>
          <cell r="AD1892"/>
          <cell r="AE1892"/>
          <cell r="AF1892"/>
          <cell r="AG1892"/>
          <cell r="AH1892"/>
          <cell r="AI1892"/>
          <cell r="AJ1892"/>
          <cell r="AK1892"/>
          <cell r="AL1892"/>
          <cell r="AM1892"/>
          <cell r="AN1892"/>
          <cell r="AO1892"/>
          <cell r="AP1892"/>
          <cell r="AQ1892"/>
          <cell r="AR1892"/>
          <cell r="AS1892"/>
          <cell r="AT1892"/>
          <cell r="AU1892"/>
          <cell r="AV1892"/>
          <cell r="AW1892"/>
          <cell r="AX1892"/>
          <cell r="AY1892"/>
          <cell r="AZ1892"/>
          <cell r="BA1892"/>
          <cell r="BB1892" t="str">
            <v>สืบทรัพย์</v>
          </cell>
          <cell r="BC1892"/>
          <cell r="BD1892"/>
          <cell r="BE1892"/>
          <cell r="BF1892"/>
          <cell r="BG1892"/>
          <cell r="BH1892"/>
          <cell r="BI1892"/>
          <cell r="BJ1892"/>
          <cell r="BK1892"/>
          <cell r="BL1892" t="str">
            <v>นายเอกอัษฎาธรฐ์ สินทร์ทาภาณุกร</v>
          </cell>
          <cell r="BM1892"/>
          <cell r="BN1892"/>
          <cell r="BO1892"/>
          <cell r="BP1892"/>
          <cell r="BQ1892"/>
          <cell r="BR1892"/>
          <cell r="BS1892"/>
          <cell r="BT1892"/>
          <cell r="BU1892"/>
          <cell r="BV1892"/>
          <cell r="BW1892"/>
          <cell r="BX1892"/>
          <cell r="BY1892"/>
          <cell r="BZ1892"/>
          <cell r="CA1892"/>
          <cell r="CB1892"/>
          <cell r="CC1892"/>
          <cell r="CD1892"/>
          <cell r="CE1892"/>
          <cell r="CF1892"/>
          <cell r="CG1892"/>
          <cell r="CH1892"/>
          <cell r="CI1892"/>
          <cell r="CJ1892"/>
          <cell r="CK1892"/>
          <cell r="CL1892"/>
          <cell r="CM1892"/>
          <cell r="CN1892"/>
          <cell r="CO1892"/>
        </row>
        <row r="1893">
          <cell r="B1893">
            <v>2737</v>
          </cell>
          <cell r="C1893">
            <v>1888</v>
          </cell>
          <cell r="D1893">
            <v>3</v>
          </cell>
          <cell r="E1893">
            <v>9</v>
          </cell>
          <cell r="F1893">
            <v>2567</v>
          </cell>
          <cell r="G1893">
            <v>800070447654</v>
          </cell>
          <cell r="H1893" t="str">
            <v>นาย</v>
          </cell>
          <cell r="I1893" t="str">
            <v>สิทธิพร</v>
          </cell>
          <cell r="J1893" t="str">
            <v>สันดวงดี</v>
          </cell>
          <cell r="K1893" t="str">
            <v>5-5019-00027-45-0</v>
          </cell>
          <cell r="L1893" t="str">
            <v>หนองหอย</v>
          </cell>
          <cell r="M1893" t="str">
            <v>เชียงใหม่ 1</v>
          </cell>
          <cell r="N1893">
            <v>8</v>
          </cell>
          <cell r="O1893" t="str">
            <v>สินเชื่อธนาคารประชาชน</v>
          </cell>
          <cell r="P1893" t="str">
            <v>บุคคลค้ำประกัน</v>
          </cell>
          <cell r="Q1893"/>
          <cell r="R1893"/>
          <cell r="S1893" t="str">
            <v>แขวงเชียงใหม่</v>
          </cell>
          <cell r="T1893" t="str">
            <v>ผบ.14769</v>
          </cell>
          <cell r="U1893">
            <v>2562</v>
          </cell>
          <cell r="V1893" t="str">
            <v>ผบ.2889</v>
          </cell>
          <cell r="W1893">
            <v>2563</v>
          </cell>
          <cell r="X1893"/>
          <cell r="Y1893"/>
          <cell r="Z1893"/>
          <cell r="AA1893">
            <v>25</v>
          </cell>
          <cell r="AB1893">
            <v>2</v>
          </cell>
          <cell r="AC1893">
            <v>2563</v>
          </cell>
          <cell r="AD1893"/>
          <cell r="AE1893"/>
          <cell r="AF1893"/>
          <cell r="AG1893"/>
          <cell r="AH1893"/>
          <cell r="AI1893"/>
          <cell r="AJ1893"/>
          <cell r="AK1893"/>
          <cell r="AL1893"/>
          <cell r="AM1893"/>
          <cell r="AN1893"/>
          <cell r="AO1893"/>
          <cell r="AP1893"/>
          <cell r="AQ1893"/>
          <cell r="AR1893"/>
          <cell r="AS1893"/>
          <cell r="AT1893"/>
          <cell r="AU1893"/>
          <cell r="AV1893"/>
          <cell r="AW1893"/>
          <cell r="AX1893"/>
          <cell r="AY1893"/>
          <cell r="AZ1893"/>
          <cell r="BA1893"/>
          <cell r="BB1893" t="str">
            <v>สืบทรัพย์</v>
          </cell>
          <cell r="BC1893"/>
          <cell r="BD1893"/>
          <cell r="BE1893"/>
          <cell r="BF1893"/>
          <cell r="BG1893"/>
          <cell r="BH1893"/>
          <cell r="BI1893"/>
          <cell r="BJ1893"/>
          <cell r="BK1893"/>
          <cell r="BL1893" t="str">
            <v>นายสิทธิพร สันดวงดี</v>
          </cell>
          <cell r="BM1893"/>
          <cell r="BN1893"/>
          <cell r="BO1893"/>
          <cell r="BP1893"/>
          <cell r="BQ1893"/>
          <cell r="BR1893"/>
          <cell r="BS1893"/>
          <cell r="BT1893"/>
          <cell r="BU1893"/>
          <cell r="BV1893"/>
          <cell r="BW1893"/>
          <cell r="BX1893"/>
          <cell r="BY1893"/>
          <cell r="BZ1893"/>
          <cell r="CA1893"/>
          <cell r="CB1893"/>
          <cell r="CC1893"/>
          <cell r="CD1893"/>
          <cell r="CE1893"/>
          <cell r="CF1893"/>
          <cell r="CG1893"/>
          <cell r="CH1893"/>
          <cell r="CI1893"/>
          <cell r="CJ1893"/>
          <cell r="CK1893"/>
          <cell r="CL1893"/>
          <cell r="CM1893"/>
          <cell r="CN1893"/>
          <cell r="CO1893"/>
        </row>
        <row r="1894">
          <cell r="B1894">
            <v>2738</v>
          </cell>
          <cell r="C1894">
            <v>1889</v>
          </cell>
          <cell r="D1894">
            <v>3</v>
          </cell>
          <cell r="E1894">
            <v>9</v>
          </cell>
          <cell r="F1894">
            <v>2567</v>
          </cell>
          <cell r="G1894">
            <v>800030163987</v>
          </cell>
          <cell r="H1894" t="str">
            <v>นางสาว</v>
          </cell>
          <cell r="I1894" t="str">
            <v>สาวิณี</v>
          </cell>
          <cell r="J1894" t="str">
            <v>ปู่เงิน</v>
          </cell>
          <cell r="K1894" t="str">
            <v>1-5105-00043-93-4</v>
          </cell>
          <cell r="L1894" t="str">
            <v>หนองหอย</v>
          </cell>
          <cell r="M1894" t="str">
            <v>เชียงใหม่ 1</v>
          </cell>
          <cell r="N1894">
            <v>8</v>
          </cell>
          <cell r="O1894" t="str">
            <v>สินเชื่อสวัสดิการ</v>
          </cell>
          <cell r="P1894" t="str">
            <v>1.บุคคลค้ำประกัน</v>
          </cell>
          <cell r="Q1894"/>
          <cell r="R1894"/>
          <cell r="S1894" t="str">
            <v>จังหวัดลำพูน</v>
          </cell>
          <cell r="T1894" t="str">
            <v>ผบ.1248</v>
          </cell>
          <cell r="U1894">
            <v>2563</v>
          </cell>
          <cell r="V1894" t="str">
            <v>ผบ.1915</v>
          </cell>
          <cell r="W1894">
            <v>2563</v>
          </cell>
          <cell r="X1894">
            <v>17</v>
          </cell>
          <cell r="Y1894">
            <v>8</v>
          </cell>
          <cell r="Z1894">
            <v>2563</v>
          </cell>
          <cell r="AA1894"/>
          <cell r="AB1894"/>
          <cell r="AC1894"/>
          <cell r="AD1894"/>
          <cell r="AE1894"/>
          <cell r="AF1894"/>
          <cell r="AG1894"/>
          <cell r="AH1894"/>
          <cell r="AI1894"/>
          <cell r="AJ1894"/>
          <cell r="AK1894"/>
          <cell r="AL1894"/>
          <cell r="AM1894"/>
          <cell r="AN1894"/>
          <cell r="AO1894"/>
          <cell r="AP1894"/>
          <cell r="AQ1894"/>
          <cell r="AR1894"/>
          <cell r="AS1894"/>
          <cell r="AT1894"/>
          <cell r="AU1894"/>
          <cell r="AV1894"/>
          <cell r="AW1894"/>
          <cell r="AX1894"/>
          <cell r="AY1894"/>
          <cell r="AZ1894"/>
          <cell r="BA1894"/>
          <cell r="BB1894" t="str">
            <v>สืบทรัพย์</v>
          </cell>
          <cell r="BC1894"/>
          <cell r="BD1894"/>
          <cell r="BE1894"/>
          <cell r="BF1894"/>
          <cell r="BG1894"/>
          <cell r="BH1894"/>
          <cell r="BI1894"/>
          <cell r="BJ1894"/>
          <cell r="BK1894"/>
          <cell r="BL1894" t="str">
            <v>นางสาวสาวิณี ปู่เงิน</v>
          </cell>
          <cell r="BM1894"/>
          <cell r="BN1894"/>
          <cell r="BO1894"/>
          <cell r="BP1894"/>
          <cell r="BQ1894"/>
          <cell r="BR1894"/>
          <cell r="BS1894"/>
          <cell r="BT1894"/>
          <cell r="BU1894"/>
          <cell r="BV1894"/>
          <cell r="BW1894"/>
          <cell r="BX1894"/>
          <cell r="BY1894"/>
          <cell r="BZ1894"/>
          <cell r="CA1894"/>
          <cell r="CB1894"/>
          <cell r="CC1894"/>
          <cell r="CD1894"/>
          <cell r="CE1894"/>
          <cell r="CF1894"/>
          <cell r="CG1894"/>
          <cell r="CH1894"/>
          <cell r="CI1894"/>
          <cell r="CJ1894"/>
          <cell r="CK1894"/>
          <cell r="CL1894"/>
          <cell r="CM1894"/>
          <cell r="CN1894"/>
          <cell r="CO1894"/>
        </row>
        <row r="1895">
          <cell r="B1895">
            <v>2739</v>
          </cell>
          <cell r="C1895">
            <v>1890</v>
          </cell>
          <cell r="D1895"/>
          <cell r="E1895"/>
          <cell r="F1895"/>
          <cell r="G1895">
            <v>800032352794</v>
          </cell>
          <cell r="H1895" t="str">
            <v>นาย</v>
          </cell>
          <cell r="I1895" t="str">
            <v>รชานนท์</v>
          </cell>
          <cell r="J1895" t="str">
            <v>ทรายปัน</v>
          </cell>
          <cell r="K1895">
            <v>3570700531700</v>
          </cell>
          <cell r="L1895" t="str">
            <v>ถนนทิพย์เนตร</v>
          </cell>
          <cell r="M1895" t="str">
            <v>เชียงใหม่ 1</v>
          </cell>
          <cell r="N1895">
            <v>8</v>
          </cell>
          <cell r="O1895" t="str">
            <v>สินเชื่อธนาคารประชาชน</v>
          </cell>
          <cell r="P1895" t="str">
            <v>1.บุคคลค้ำประกัน</v>
          </cell>
          <cell r="Q1895">
            <v>42402</v>
          </cell>
          <cell r="R1895">
            <v>34456.6</v>
          </cell>
          <cell r="S1895" t="str">
            <v>แขวงเชียงใหม่</v>
          </cell>
          <cell r="T1895" t="str">
            <v>ผบE381</v>
          </cell>
          <cell r="U1895">
            <v>2566</v>
          </cell>
          <cell r="V1895" t="str">
            <v>ผบE3173</v>
          </cell>
          <cell r="W1895">
            <v>2566</v>
          </cell>
          <cell r="X1895"/>
          <cell r="Y1895"/>
          <cell r="Z1895"/>
          <cell r="AA1895">
            <v>15</v>
          </cell>
          <cell r="AB1895">
            <v>5</v>
          </cell>
          <cell r="AC1895">
            <v>2566</v>
          </cell>
          <cell r="AD1895"/>
          <cell r="AE1895"/>
          <cell r="AF1895"/>
          <cell r="AG1895"/>
          <cell r="AH1895"/>
          <cell r="AI1895"/>
          <cell r="AJ1895"/>
          <cell r="AK1895"/>
          <cell r="AL1895"/>
          <cell r="AM1895"/>
          <cell r="AN1895"/>
          <cell r="AO1895"/>
          <cell r="AP1895"/>
          <cell r="AQ1895"/>
          <cell r="AR1895"/>
          <cell r="AS1895"/>
          <cell r="AT1895"/>
          <cell r="AU1895"/>
          <cell r="AV1895"/>
          <cell r="AW1895"/>
          <cell r="AX1895"/>
          <cell r="AY1895"/>
          <cell r="AZ1895"/>
          <cell r="BA1895"/>
          <cell r="BB1895" t="str">
            <v>สืบทรัพย์</v>
          </cell>
          <cell r="BC1895"/>
          <cell r="BD1895"/>
          <cell r="BE1895"/>
          <cell r="BF1895"/>
          <cell r="BG1895"/>
          <cell r="BH1895"/>
          <cell r="BI1895"/>
          <cell r="BJ1895"/>
          <cell r="BK1895"/>
          <cell r="BL1895" t="str">
            <v>นายรชานนท์ ทรายปัน</v>
          </cell>
          <cell r="BM1895"/>
          <cell r="BN1895"/>
          <cell r="BO1895"/>
          <cell r="BP1895"/>
          <cell r="BQ1895"/>
          <cell r="BR1895"/>
          <cell r="BS1895"/>
          <cell r="BT1895"/>
          <cell r="BU1895"/>
          <cell r="BV1895"/>
          <cell r="BW1895"/>
          <cell r="BX1895"/>
          <cell r="BY1895"/>
          <cell r="BZ1895"/>
          <cell r="CA1895"/>
          <cell r="CB1895"/>
          <cell r="CC1895"/>
          <cell r="CD1895"/>
          <cell r="CE1895"/>
          <cell r="CF1895"/>
          <cell r="CG1895"/>
          <cell r="CH1895"/>
          <cell r="CI1895"/>
          <cell r="CJ1895"/>
          <cell r="CK1895"/>
          <cell r="CL1895"/>
          <cell r="CM1895"/>
          <cell r="CN1895"/>
          <cell r="CO1895"/>
        </row>
        <row r="1896">
          <cell r="B1896">
            <v>2740</v>
          </cell>
          <cell r="C1896">
            <v>1891</v>
          </cell>
          <cell r="D1896"/>
          <cell r="E1896"/>
          <cell r="F1896"/>
          <cell r="G1896">
            <v>800085895145</v>
          </cell>
          <cell r="H1896" t="str">
            <v>นาง</v>
          </cell>
          <cell r="I1896" t="str">
            <v>มัลลิกา</v>
          </cell>
          <cell r="J1896" t="str">
            <v>วรรณ์สว่าง</v>
          </cell>
          <cell r="K1896"/>
          <cell r="L1896" t="str">
            <v>เชียงใหม่</v>
          </cell>
          <cell r="M1896" t="str">
            <v>เชียงใหม่ 1</v>
          </cell>
          <cell r="N1896">
            <v>8</v>
          </cell>
          <cell r="O1896" t="str">
            <v>สินเชื่อธนาคารประชาชน</v>
          </cell>
          <cell r="P1896"/>
          <cell r="Q1896">
            <v>144654.1</v>
          </cell>
          <cell r="R1896">
            <v>38129.519999999997</v>
          </cell>
          <cell r="S1896" t="str">
            <v>จังหวัดเทิง</v>
          </cell>
          <cell r="T1896" t="str">
            <v>ผบE537</v>
          </cell>
          <cell r="U1896">
            <v>2566</v>
          </cell>
          <cell r="V1896" t="str">
            <v>ผบE1172</v>
          </cell>
          <cell r="W1896">
            <v>2566</v>
          </cell>
          <cell r="X1896"/>
          <cell r="Y1896"/>
          <cell r="Z1896"/>
          <cell r="AA1896">
            <v>24</v>
          </cell>
          <cell r="AB1896">
            <v>7</v>
          </cell>
          <cell r="AC1896">
            <v>2566</v>
          </cell>
          <cell r="AD1896"/>
          <cell r="AE1896"/>
          <cell r="AF1896"/>
          <cell r="AG1896"/>
          <cell r="AH1896"/>
          <cell r="AI1896"/>
          <cell r="AJ1896"/>
          <cell r="AK1896"/>
          <cell r="AL1896"/>
          <cell r="AM1896"/>
          <cell r="AN1896"/>
          <cell r="AO1896"/>
          <cell r="AP1896"/>
          <cell r="AQ1896"/>
          <cell r="AR1896"/>
          <cell r="AS1896"/>
          <cell r="AT1896"/>
          <cell r="AU1896"/>
          <cell r="AV1896"/>
          <cell r="AW1896"/>
          <cell r="AX1896"/>
          <cell r="AY1896"/>
          <cell r="AZ1896"/>
          <cell r="BA1896"/>
          <cell r="BB1896" t="str">
            <v>สืบทรัพย์</v>
          </cell>
          <cell r="BC1896"/>
          <cell r="BD1896"/>
          <cell r="BE1896"/>
          <cell r="BF1896"/>
          <cell r="BG1896"/>
          <cell r="BH1896"/>
          <cell r="BI1896"/>
          <cell r="BJ1896"/>
          <cell r="BK1896"/>
          <cell r="BL1896" t="str">
            <v>นางมัลลิกา วรรณ์สว่าง</v>
          </cell>
          <cell r="BM1896"/>
          <cell r="BN1896"/>
          <cell r="BO1896"/>
          <cell r="BP1896"/>
          <cell r="BQ1896"/>
          <cell r="BR1896"/>
          <cell r="BS1896"/>
          <cell r="BT1896"/>
          <cell r="BU1896"/>
          <cell r="BV1896"/>
          <cell r="BW1896"/>
          <cell r="BX1896"/>
          <cell r="BY1896"/>
          <cell r="BZ1896"/>
          <cell r="CA1896"/>
          <cell r="CB1896"/>
          <cell r="CC1896"/>
          <cell r="CD1896"/>
          <cell r="CE1896"/>
          <cell r="CF1896"/>
          <cell r="CG1896"/>
          <cell r="CH1896"/>
          <cell r="CI1896"/>
          <cell r="CJ1896"/>
          <cell r="CK1896"/>
          <cell r="CL1896"/>
          <cell r="CM1896"/>
          <cell r="CN1896"/>
          <cell r="CO1896"/>
        </row>
        <row r="1897">
          <cell r="B1897">
            <v>2741</v>
          </cell>
          <cell r="C1897">
            <v>1892</v>
          </cell>
          <cell r="D1897"/>
          <cell r="E1897"/>
          <cell r="F1897"/>
          <cell r="G1897">
            <v>800097398732</v>
          </cell>
          <cell r="H1897" t="str">
            <v>นางสาว</v>
          </cell>
          <cell r="I1897" t="str">
            <v>ชวพรรณ</v>
          </cell>
          <cell r="J1897" t="str">
            <v>วงศ์ศาลา</v>
          </cell>
          <cell r="K1897" t="str">
            <v>1 5099 00022 30 4</v>
          </cell>
          <cell r="L1897" t="str">
            <v>เทสโก้โลตัส คำเที่ยง</v>
          </cell>
          <cell r="M1897" t="str">
            <v>เชียงใหม่ 1</v>
          </cell>
          <cell r="N1897">
            <v>8</v>
          </cell>
          <cell r="O1897" t="str">
            <v>สินเชื่อธนาคารประชาชน</v>
          </cell>
          <cell r="P1897" t="str">
            <v>1.บุคคลค้ำประกัน</v>
          </cell>
          <cell r="Q1897">
            <v>170600.98</v>
          </cell>
          <cell r="R1897">
            <v>40324.65</v>
          </cell>
          <cell r="S1897" t="str">
            <v>แขวงเชียงใหม่</v>
          </cell>
          <cell r="T1897" t="str">
            <v>ผบE2733</v>
          </cell>
          <cell r="U1897">
            <v>2566</v>
          </cell>
          <cell r="V1897" t="str">
            <v>ผบE4405</v>
          </cell>
          <cell r="W1897">
            <v>2566</v>
          </cell>
          <cell r="X1897"/>
          <cell r="Y1897"/>
          <cell r="Z1897"/>
          <cell r="AA1897">
            <v>12</v>
          </cell>
          <cell r="AB1897">
            <v>6</v>
          </cell>
          <cell r="AC1897">
            <v>2566</v>
          </cell>
          <cell r="AD1897"/>
          <cell r="AE1897"/>
          <cell r="AF1897"/>
          <cell r="AG1897"/>
          <cell r="AH1897"/>
          <cell r="AI1897"/>
          <cell r="AJ1897"/>
          <cell r="AK1897"/>
          <cell r="AL1897"/>
          <cell r="AM1897"/>
          <cell r="AN1897"/>
          <cell r="AO1897"/>
          <cell r="AP1897"/>
          <cell r="AQ1897"/>
          <cell r="AR1897"/>
          <cell r="AS1897"/>
          <cell r="AT1897"/>
          <cell r="AU1897"/>
          <cell r="AV1897"/>
          <cell r="AW1897"/>
          <cell r="AX1897"/>
          <cell r="AY1897"/>
          <cell r="AZ1897"/>
          <cell r="BA1897"/>
          <cell r="BB1897" t="str">
            <v>สืบทรัพย์</v>
          </cell>
          <cell r="BC1897"/>
          <cell r="BD1897"/>
          <cell r="BE1897"/>
          <cell r="BF1897"/>
          <cell r="BG1897"/>
          <cell r="BH1897"/>
          <cell r="BI1897"/>
          <cell r="BJ1897"/>
          <cell r="BK1897"/>
          <cell r="BL1897" t="str">
            <v>นางสาวชวพรรณ วงศ์ศาลา</v>
          </cell>
          <cell r="BM1897"/>
          <cell r="BN1897"/>
          <cell r="BO1897"/>
          <cell r="BP1897"/>
          <cell r="BQ1897"/>
          <cell r="BR1897"/>
          <cell r="BS1897"/>
          <cell r="BT1897"/>
          <cell r="BU1897"/>
          <cell r="BV1897"/>
          <cell r="BW1897"/>
          <cell r="BX1897"/>
          <cell r="BY1897"/>
          <cell r="BZ1897"/>
          <cell r="CA1897"/>
          <cell r="CB1897"/>
          <cell r="CC1897"/>
          <cell r="CD1897"/>
          <cell r="CE1897"/>
          <cell r="CF1897"/>
          <cell r="CG1897"/>
          <cell r="CH1897"/>
          <cell r="CI1897"/>
          <cell r="CJ1897"/>
          <cell r="CK1897"/>
          <cell r="CL1897"/>
          <cell r="CM1897"/>
          <cell r="CN1897"/>
          <cell r="CO1897"/>
        </row>
        <row r="1898">
          <cell r="B1898">
            <v>2742</v>
          </cell>
          <cell r="C1898">
            <v>1893</v>
          </cell>
          <cell r="D1898"/>
          <cell r="E1898"/>
          <cell r="F1898"/>
          <cell r="G1898">
            <v>800098194239</v>
          </cell>
          <cell r="H1898" t="str">
            <v>นางสาว</v>
          </cell>
          <cell r="I1898" t="str">
            <v>สุภาภรณ์</v>
          </cell>
          <cell r="J1898" t="str">
            <v>พันหาญ</v>
          </cell>
          <cell r="K1898" t="str">
            <v>1 5099 01024 02 5</v>
          </cell>
          <cell r="L1898" t="str">
            <v>หนองหอย</v>
          </cell>
          <cell r="M1898" t="str">
            <v>เชียงใหม่ 1</v>
          </cell>
          <cell r="N1898">
            <v>8</v>
          </cell>
          <cell r="O1898" t="str">
            <v>สินเชื่อธนาคารประชาชน</v>
          </cell>
          <cell r="P1898" t="str">
            <v>1.บุคคลค้ำประกัน</v>
          </cell>
          <cell r="Q1898">
            <v>170060</v>
          </cell>
          <cell r="R1898">
            <v>52862.97</v>
          </cell>
          <cell r="S1898" t="str">
            <v>จังหวัดฮอด</v>
          </cell>
          <cell r="T1898" t="str">
            <v>ผบE372</v>
          </cell>
          <cell r="U1898">
            <v>2566</v>
          </cell>
          <cell r="V1898" t="str">
            <v>ผบE695</v>
          </cell>
          <cell r="W1898">
            <v>2566</v>
          </cell>
          <cell r="X1898"/>
          <cell r="Y1898"/>
          <cell r="Z1898"/>
          <cell r="AA1898">
            <v>28</v>
          </cell>
          <cell r="AB1898">
            <v>6</v>
          </cell>
          <cell r="AC1898">
            <v>2566</v>
          </cell>
          <cell r="AD1898"/>
          <cell r="AE1898"/>
          <cell r="AF1898"/>
          <cell r="AG1898"/>
          <cell r="AH1898"/>
          <cell r="AI1898"/>
          <cell r="AJ1898"/>
          <cell r="AK1898"/>
          <cell r="AL1898"/>
          <cell r="AM1898"/>
          <cell r="AN1898"/>
          <cell r="AO1898"/>
          <cell r="AP1898"/>
          <cell r="AQ1898"/>
          <cell r="AR1898"/>
          <cell r="AS1898"/>
          <cell r="AT1898"/>
          <cell r="AU1898"/>
          <cell r="AV1898"/>
          <cell r="AW1898"/>
          <cell r="AX1898"/>
          <cell r="AY1898"/>
          <cell r="AZ1898"/>
          <cell r="BA1898"/>
          <cell r="BB1898" t="str">
            <v>สืบทรัพย์</v>
          </cell>
          <cell r="BC1898"/>
          <cell r="BD1898"/>
          <cell r="BE1898"/>
          <cell r="BF1898"/>
          <cell r="BG1898"/>
          <cell r="BH1898"/>
          <cell r="BI1898"/>
          <cell r="BJ1898"/>
          <cell r="BK1898"/>
          <cell r="BL1898" t="str">
            <v>นางสาวสุภาภรณ์ พันหาญ</v>
          </cell>
          <cell r="BM1898"/>
          <cell r="BN1898"/>
          <cell r="BO1898"/>
          <cell r="BP1898"/>
          <cell r="BQ1898"/>
          <cell r="BR1898"/>
          <cell r="BS1898"/>
          <cell r="BT1898"/>
          <cell r="BU1898"/>
          <cell r="BV1898"/>
          <cell r="BW1898"/>
          <cell r="BX1898"/>
          <cell r="BY1898"/>
          <cell r="BZ1898"/>
          <cell r="CA1898"/>
          <cell r="CB1898"/>
          <cell r="CC1898"/>
          <cell r="CD1898"/>
          <cell r="CE1898"/>
          <cell r="CF1898"/>
          <cell r="CG1898"/>
          <cell r="CH1898"/>
          <cell r="CI1898"/>
          <cell r="CJ1898"/>
          <cell r="CK1898"/>
          <cell r="CL1898"/>
          <cell r="CM1898"/>
          <cell r="CN1898"/>
          <cell r="CO1898"/>
        </row>
        <row r="1899">
          <cell r="B1899">
            <v>2743</v>
          </cell>
          <cell r="C1899">
            <v>1894</v>
          </cell>
          <cell r="D1899"/>
          <cell r="E1899"/>
          <cell r="F1899"/>
          <cell r="G1899">
            <v>800115598610</v>
          </cell>
          <cell r="H1899" t="str">
            <v>นางสาว</v>
          </cell>
          <cell r="I1899" t="str">
            <v xml:space="preserve">พชรมณฑ์ </v>
          </cell>
          <cell r="J1899" t="str">
            <v>วงศ์ศิริฉัตร</v>
          </cell>
          <cell r="K1899" t="str">
            <v>3 5299 00364 19 8</v>
          </cell>
          <cell r="L1899" t="str">
            <v>เชียงใหม่</v>
          </cell>
          <cell r="M1899" t="str">
            <v>เชียงใหม่ 1</v>
          </cell>
          <cell r="N1899">
            <v>8</v>
          </cell>
          <cell r="O1899" t="str">
            <v>สินเชื่อธนาคารประชาชน</v>
          </cell>
          <cell r="P1899" t="str">
            <v>1.บุคคลค้ำประกัน</v>
          </cell>
          <cell r="Q1899">
            <v>112836</v>
          </cell>
          <cell r="R1899">
            <v>29694.99</v>
          </cell>
          <cell r="S1899" t="str">
            <v>แขวงเชียงใหม่</v>
          </cell>
          <cell r="T1899" t="str">
            <v>ผบE5195</v>
          </cell>
          <cell r="U1899">
            <v>2567</v>
          </cell>
          <cell r="V1899" t="str">
            <v>ผบE7040</v>
          </cell>
          <cell r="W1899">
            <v>2567</v>
          </cell>
          <cell r="X1899">
            <v>2</v>
          </cell>
          <cell r="Y1899">
            <v>8</v>
          </cell>
          <cell r="Z1899">
            <v>2567</v>
          </cell>
          <cell r="AA1899"/>
          <cell r="AB1899"/>
          <cell r="AC1899"/>
          <cell r="AD1899"/>
          <cell r="AE1899"/>
          <cell r="AF1899"/>
          <cell r="AG1899"/>
          <cell r="AH1899"/>
          <cell r="AI1899"/>
          <cell r="AJ1899"/>
          <cell r="AK1899"/>
          <cell r="AL1899"/>
          <cell r="AM1899"/>
          <cell r="AN1899"/>
          <cell r="AO1899"/>
          <cell r="AP1899"/>
          <cell r="AQ1899"/>
          <cell r="AR1899"/>
          <cell r="AS1899"/>
          <cell r="AT1899"/>
          <cell r="AU1899"/>
          <cell r="AV1899"/>
          <cell r="AW1899"/>
          <cell r="AX1899"/>
          <cell r="AY1899"/>
          <cell r="AZ1899"/>
          <cell r="BA1899"/>
          <cell r="BB1899" t="str">
            <v>สืบทรัพย์</v>
          </cell>
          <cell r="BC1899"/>
          <cell r="BD1899"/>
          <cell r="BE1899"/>
          <cell r="BF1899"/>
          <cell r="BG1899"/>
          <cell r="BH1899"/>
          <cell r="BI1899"/>
          <cell r="BJ1899"/>
          <cell r="BK1899"/>
          <cell r="BL1899" t="str">
            <v>นางสาวพชรมณฑ์  วงศ์ศิริฉัตร</v>
          </cell>
          <cell r="BM1899"/>
          <cell r="BN1899"/>
          <cell r="BO1899"/>
          <cell r="BP1899"/>
          <cell r="BQ1899"/>
          <cell r="BR1899"/>
          <cell r="BS1899"/>
          <cell r="BT1899"/>
          <cell r="BU1899"/>
          <cell r="BV1899"/>
          <cell r="BW1899"/>
          <cell r="BX1899"/>
          <cell r="BY1899"/>
          <cell r="BZ1899"/>
          <cell r="CA1899"/>
          <cell r="CB1899"/>
          <cell r="CC1899"/>
          <cell r="CD1899"/>
          <cell r="CE1899"/>
          <cell r="CF1899"/>
          <cell r="CG1899"/>
          <cell r="CH1899"/>
          <cell r="CI1899"/>
          <cell r="CJ1899"/>
          <cell r="CK1899"/>
          <cell r="CL1899"/>
          <cell r="CM1899"/>
          <cell r="CN1899"/>
          <cell r="CO1899"/>
        </row>
        <row r="1900">
          <cell r="B1900">
            <v>2744</v>
          </cell>
          <cell r="C1900">
            <v>1895</v>
          </cell>
          <cell r="D1900"/>
          <cell r="E1900"/>
          <cell r="F1900"/>
          <cell r="G1900">
            <v>800089561628</v>
          </cell>
          <cell r="H1900" t="str">
            <v>นาย</v>
          </cell>
          <cell r="I1900" t="str">
            <v>ปยุต</v>
          </cell>
          <cell r="J1900" t="str">
            <v>สสิทธินันท์</v>
          </cell>
          <cell r="K1900" t="str">
            <v>3-1005-03085-68-9</v>
          </cell>
          <cell r="L1900" t="str">
            <v>เชียงใหม่</v>
          </cell>
          <cell r="M1900" t="str">
            <v>เชียงใหม่ 1</v>
          </cell>
          <cell r="N1900">
            <v>8</v>
          </cell>
          <cell r="O1900" t="str">
            <v>สินเชื่อแก้ไขปัญหาหนี้นอกระบบPASระยะที่2, สินเชื่อธนาคารประชาชน</v>
          </cell>
          <cell r="P1900" t="str">
            <v>1.บุคคลค้ำประกัน</v>
          </cell>
          <cell r="Q1900"/>
          <cell r="R1900"/>
          <cell r="S1900" t="str">
            <v>แขวงเชียงใหม่</v>
          </cell>
          <cell r="T1900" t="str">
            <v>ผบE5788</v>
          </cell>
          <cell r="U1900">
            <v>2567</v>
          </cell>
          <cell r="V1900"/>
          <cell r="W1900"/>
          <cell r="X1900">
            <v>26</v>
          </cell>
          <cell r="Y1900">
            <v>8</v>
          </cell>
          <cell r="Z1900">
            <v>2567</v>
          </cell>
          <cell r="AA1900"/>
          <cell r="AB1900"/>
          <cell r="AC1900"/>
          <cell r="AD1900"/>
          <cell r="AE1900"/>
          <cell r="AF1900"/>
          <cell r="AG1900"/>
          <cell r="AH1900"/>
          <cell r="AI1900"/>
          <cell r="AJ1900"/>
          <cell r="AK1900"/>
          <cell r="AL1900"/>
          <cell r="AM1900"/>
          <cell r="AN1900"/>
          <cell r="AO1900"/>
          <cell r="AP1900"/>
          <cell r="AQ1900"/>
          <cell r="AR1900"/>
          <cell r="AS1900"/>
          <cell r="AT1900"/>
          <cell r="AU1900"/>
          <cell r="AV1900"/>
          <cell r="AW1900"/>
          <cell r="AX1900"/>
          <cell r="AY1900"/>
          <cell r="AZ1900"/>
          <cell r="BA1900"/>
          <cell r="BB1900" t="str">
            <v>สืบทรัพย์</v>
          </cell>
          <cell r="BC1900"/>
          <cell r="BD1900"/>
          <cell r="BE1900"/>
          <cell r="BF1900"/>
          <cell r="BG1900"/>
          <cell r="BH1900"/>
          <cell r="BI1900"/>
          <cell r="BJ1900"/>
          <cell r="BK1900"/>
          <cell r="BL1900" t="str">
            <v>นายปยุต สสิทธินันท์</v>
          </cell>
          <cell r="BM1900"/>
          <cell r="BN1900"/>
          <cell r="BO1900"/>
          <cell r="BP1900"/>
          <cell r="BQ1900"/>
          <cell r="BR1900"/>
          <cell r="BS1900"/>
          <cell r="BT1900"/>
          <cell r="BU1900"/>
          <cell r="BV1900"/>
          <cell r="BW1900"/>
          <cell r="BX1900"/>
          <cell r="BY1900"/>
          <cell r="BZ1900"/>
          <cell r="CA1900"/>
          <cell r="CB1900"/>
          <cell r="CC1900"/>
          <cell r="CD1900"/>
          <cell r="CE1900"/>
          <cell r="CF1900"/>
          <cell r="CG1900"/>
          <cell r="CH1900"/>
          <cell r="CI1900"/>
          <cell r="CJ1900"/>
          <cell r="CK1900"/>
          <cell r="CL1900"/>
          <cell r="CM1900"/>
          <cell r="CN1900"/>
          <cell r="CO1900"/>
        </row>
        <row r="1901">
          <cell r="B1901">
            <v>2745</v>
          </cell>
          <cell r="C1901">
            <v>1896</v>
          </cell>
          <cell r="D1901"/>
          <cell r="E1901"/>
          <cell r="F1901"/>
          <cell r="G1901">
            <v>800097493756</v>
          </cell>
          <cell r="H1901" t="str">
            <v>นาย</v>
          </cell>
          <cell r="I1901" t="str">
            <v>สนธยา</v>
          </cell>
          <cell r="J1901" t="str">
            <v>ไชยมาลา</v>
          </cell>
          <cell r="K1901" t="str">
            <v>3-1021-01487-77-6</v>
          </cell>
          <cell r="L1901" t="str">
            <v>ถนนทิพย์เนตร</v>
          </cell>
          <cell r="M1901" t="str">
            <v>เชียงใหม่ 1</v>
          </cell>
          <cell r="N1901">
            <v>8</v>
          </cell>
          <cell r="O1901" t="str">
            <v>สินเชื่อธนาคารประชาชน</v>
          </cell>
          <cell r="P1901" t="str">
            <v>1.บุคคลค้ำประกัน</v>
          </cell>
          <cell r="Q1901">
            <v>84021</v>
          </cell>
          <cell r="R1901">
            <v>26791.56</v>
          </cell>
          <cell r="S1901" t="str">
            <v>แขวงเชียงใหม่</v>
          </cell>
          <cell r="T1901" t="str">
            <v>ผบE2917</v>
          </cell>
          <cell r="U1901">
            <v>2567</v>
          </cell>
          <cell r="V1901" t="str">
            <v>ผบE5968</v>
          </cell>
          <cell r="W1901">
            <v>2567</v>
          </cell>
          <cell r="X1901"/>
          <cell r="Y1901"/>
          <cell r="Z1901"/>
          <cell r="AA1901">
            <v>1</v>
          </cell>
          <cell r="AB1901">
            <v>7</v>
          </cell>
          <cell r="AC1901">
            <v>2567</v>
          </cell>
          <cell r="AD1901"/>
          <cell r="AE1901"/>
          <cell r="AF1901"/>
          <cell r="AG1901"/>
          <cell r="AH1901"/>
          <cell r="AI1901"/>
          <cell r="AJ1901"/>
          <cell r="AK1901"/>
          <cell r="AL1901"/>
          <cell r="AM1901"/>
          <cell r="AN1901"/>
          <cell r="AO1901"/>
          <cell r="AP1901"/>
          <cell r="AQ1901"/>
          <cell r="AR1901"/>
          <cell r="AS1901"/>
          <cell r="AT1901"/>
          <cell r="AU1901"/>
          <cell r="AV1901"/>
          <cell r="AW1901"/>
          <cell r="AX1901"/>
          <cell r="AY1901"/>
          <cell r="AZ1901"/>
          <cell r="BA1901"/>
          <cell r="BB1901" t="str">
            <v>สืบทรัพย์</v>
          </cell>
          <cell r="BC1901"/>
          <cell r="BD1901"/>
          <cell r="BE1901"/>
          <cell r="BF1901"/>
          <cell r="BG1901"/>
          <cell r="BH1901"/>
          <cell r="BI1901"/>
          <cell r="BJ1901"/>
          <cell r="BK1901"/>
          <cell r="BL1901" t="str">
            <v>นายสนธยา ไชยมาลา</v>
          </cell>
          <cell r="BM1901"/>
          <cell r="BN1901"/>
          <cell r="BO1901"/>
          <cell r="BP1901"/>
          <cell r="BQ1901"/>
          <cell r="BR1901"/>
          <cell r="BS1901"/>
          <cell r="BT1901"/>
          <cell r="BU1901"/>
          <cell r="BV1901"/>
          <cell r="BW1901"/>
          <cell r="BX1901"/>
          <cell r="BY1901"/>
          <cell r="BZ1901"/>
          <cell r="CA1901"/>
          <cell r="CB1901"/>
          <cell r="CC1901"/>
          <cell r="CD1901"/>
          <cell r="CE1901"/>
          <cell r="CF1901"/>
          <cell r="CG1901"/>
          <cell r="CH1901"/>
          <cell r="CI1901"/>
          <cell r="CJ1901"/>
          <cell r="CK1901"/>
          <cell r="CL1901"/>
          <cell r="CM1901"/>
          <cell r="CN1901"/>
          <cell r="CO1901"/>
        </row>
        <row r="1902">
          <cell r="B1902">
            <v>2746</v>
          </cell>
          <cell r="C1902">
            <v>1897</v>
          </cell>
          <cell r="D1902"/>
          <cell r="E1902"/>
          <cell r="F1902"/>
          <cell r="G1902">
            <v>800095084730</v>
          </cell>
          <cell r="H1902" t="str">
            <v>นางสาว</v>
          </cell>
          <cell r="I1902" t="str">
            <v>พัชรี</v>
          </cell>
          <cell r="J1902" t="str">
            <v>ศรีวิชัย</v>
          </cell>
          <cell r="K1902" t="str">
            <v>1 5099 01037 70 4</v>
          </cell>
          <cell r="L1902" t="str">
            <v>ถนนทิพย์เนตร</v>
          </cell>
          <cell r="M1902" t="str">
            <v>เชียงใหม่ 1</v>
          </cell>
          <cell r="N1902">
            <v>8</v>
          </cell>
          <cell r="O1902" t="str">
            <v>ธนาคารประชาชน</v>
          </cell>
          <cell r="P1902" t="str">
            <v>1.บุคคลค้ำประกัน</v>
          </cell>
          <cell r="Q1902">
            <v>109685.41</v>
          </cell>
          <cell r="R1902">
            <v>22413.4</v>
          </cell>
          <cell r="S1902" t="str">
            <v>จังหวัดลำพูน</v>
          </cell>
          <cell r="T1902" t="str">
            <v>ผบE2187</v>
          </cell>
          <cell r="U1902">
            <v>2567</v>
          </cell>
          <cell r="V1902" t="str">
            <v>ผบE3107</v>
          </cell>
          <cell r="W1902">
            <v>2567</v>
          </cell>
          <cell r="X1902">
            <v>5</v>
          </cell>
          <cell r="Y1902">
            <v>8</v>
          </cell>
          <cell r="Z1902">
            <v>2567</v>
          </cell>
          <cell r="AA1902"/>
          <cell r="AB1902"/>
          <cell r="AC1902"/>
          <cell r="AD1902"/>
          <cell r="AE1902"/>
          <cell r="AF1902"/>
          <cell r="AG1902"/>
          <cell r="AH1902"/>
          <cell r="AI1902"/>
          <cell r="AJ1902"/>
          <cell r="AK1902"/>
          <cell r="AL1902"/>
          <cell r="AM1902"/>
          <cell r="AN1902"/>
          <cell r="AO1902"/>
          <cell r="AP1902"/>
          <cell r="AQ1902"/>
          <cell r="AR1902"/>
          <cell r="AS1902"/>
          <cell r="AT1902"/>
          <cell r="AU1902"/>
          <cell r="AV1902"/>
          <cell r="AW1902"/>
          <cell r="AX1902"/>
          <cell r="AY1902"/>
          <cell r="AZ1902"/>
          <cell r="BA1902"/>
          <cell r="BB1902" t="str">
            <v>สืบทรัพย์</v>
          </cell>
          <cell r="BC1902"/>
          <cell r="BD1902"/>
          <cell r="BE1902"/>
          <cell r="BF1902"/>
          <cell r="BG1902"/>
          <cell r="BH1902"/>
          <cell r="BI1902"/>
          <cell r="BJ1902"/>
          <cell r="BK1902"/>
          <cell r="BL1902" t="str">
            <v>นางสาวพัชรี ศรีวิชัย</v>
          </cell>
          <cell r="BM1902"/>
          <cell r="BN1902"/>
          <cell r="BO1902"/>
          <cell r="BP1902"/>
          <cell r="BQ1902"/>
          <cell r="BR1902"/>
          <cell r="BS1902"/>
          <cell r="BT1902"/>
          <cell r="BU1902"/>
          <cell r="BV1902"/>
          <cell r="BW1902"/>
          <cell r="BX1902"/>
          <cell r="BY1902"/>
          <cell r="BZ1902"/>
          <cell r="CA1902"/>
          <cell r="CB1902"/>
          <cell r="CC1902"/>
          <cell r="CD1902"/>
          <cell r="CE1902"/>
          <cell r="CF1902"/>
          <cell r="CG1902"/>
          <cell r="CH1902"/>
          <cell r="CI1902"/>
          <cell r="CJ1902"/>
          <cell r="CK1902"/>
          <cell r="CL1902"/>
          <cell r="CM1902"/>
          <cell r="CN1902"/>
          <cell r="CO1902"/>
        </row>
        <row r="1903">
          <cell r="B1903">
            <v>2747</v>
          </cell>
          <cell r="C1903">
            <v>1898</v>
          </cell>
          <cell r="D1903"/>
          <cell r="E1903"/>
          <cell r="F1903"/>
          <cell r="G1903">
            <v>800098249900</v>
          </cell>
          <cell r="H1903" t="str">
            <v>นาย</v>
          </cell>
          <cell r="I1903" t="str">
            <v xml:space="preserve">ธวัชชัย  </v>
          </cell>
          <cell r="J1903" t="str">
            <v>มาศยะ</v>
          </cell>
          <cell r="K1903" t="str">
            <v>1 1002 00613 47 0</v>
          </cell>
          <cell r="L1903" t="str">
            <v>เทสโก้โลตัส คำเที่ยง</v>
          </cell>
          <cell r="M1903" t="str">
            <v>เชียงใหม่ 1</v>
          </cell>
          <cell r="N1903">
            <v>8</v>
          </cell>
          <cell r="O1903" t="str">
            <v>ธนาคารประชาชน</v>
          </cell>
          <cell r="P1903" t="str">
            <v>1.บุคคลค้ำประกัน</v>
          </cell>
          <cell r="Q1903">
            <v>71438</v>
          </cell>
          <cell r="R1903">
            <v>16006.69</v>
          </cell>
          <cell r="S1903" t="str">
            <v>แขวงเชียงใหม่</v>
          </cell>
          <cell r="T1903" t="str">
            <v>ผบE4477</v>
          </cell>
          <cell r="U1903">
            <v>2567</v>
          </cell>
          <cell r="V1903" t="str">
            <v>ผบE6587</v>
          </cell>
          <cell r="W1903">
            <v>2567</v>
          </cell>
          <cell r="X1903">
            <v>16</v>
          </cell>
          <cell r="Y1903">
            <v>7</v>
          </cell>
          <cell r="Z1903">
            <v>2567</v>
          </cell>
          <cell r="AA1903"/>
          <cell r="AB1903"/>
          <cell r="AC1903"/>
          <cell r="AD1903"/>
          <cell r="AE1903"/>
          <cell r="AF1903"/>
          <cell r="AG1903"/>
          <cell r="AH1903"/>
          <cell r="AI1903"/>
          <cell r="AJ1903"/>
          <cell r="AK1903"/>
          <cell r="AL1903"/>
          <cell r="AM1903"/>
          <cell r="AN1903"/>
          <cell r="AO1903"/>
          <cell r="AP1903"/>
          <cell r="AQ1903"/>
          <cell r="AR1903"/>
          <cell r="AS1903"/>
          <cell r="AT1903"/>
          <cell r="AU1903"/>
          <cell r="AV1903"/>
          <cell r="AW1903"/>
          <cell r="AX1903"/>
          <cell r="AY1903"/>
          <cell r="AZ1903"/>
          <cell r="BA1903"/>
          <cell r="BB1903" t="str">
            <v>สืบทรัพย์</v>
          </cell>
          <cell r="BC1903"/>
          <cell r="BD1903"/>
          <cell r="BE1903"/>
          <cell r="BF1903"/>
          <cell r="BG1903"/>
          <cell r="BH1903"/>
          <cell r="BI1903"/>
          <cell r="BJ1903"/>
          <cell r="BK1903"/>
          <cell r="BL1903" t="str">
            <v>นายธวัชชัย   มาศยะ</v>
          </cell>
          <cell r="BM1903"/>
          <cell r="BN1903"/>
          <cell r="BO1903"/>
          <cell r="BP1903"/>
          <cell r="BQ1903"/>
          <cell r="BR1903"/>
          <cell r="BS1903"/>
          <cell r="BT1903"/>
          <cell r="BU1903"/>
          <cell r="BV1903"/>
          <cell r="BW1903"/>
          <cell r="BX1903"/>
          <cell r="BY1903"/>
          <cell r="BZ1903"/>
          <cell r="CA1903"/>
          <cell r="CB1903"/>
          <cell r="CC1903"/>
          <cell r="CD1903"/>
          <cell r="CE1903"/>
          <cell r="CF1903"/>
          <cell r="CG1903"/>
          <cell r="CH1903"/>
          <cell r="CI1903"/>
          <cell r="CJ1903"/>
          <cell r="CK1903"/>
          <cell r="CL1903"/>
          <cell r="CM1903"/>
          <cell r="CN1903"/>
          <cell r="CO1903"/>
        </row>
        <row r="1904">
          <cell r="B1904">
            <v>2748</v>
          </cell>
          <cell r="C1904">
            <v>1899</v>
          </cell>
          <cell r="D1904">
            <v>11</v>
          </cell>
          <cell r="E1904">
            <v>9</v>
          </cell>
          <cell r="F1904"/>
          <cell r="G1904">
            <v>863083981820</v>
          </cell>
          <cell r="H1904" t="str">
            <v>นาย</v>
          </cell>
          <cell r="I1904" t="str">
            <v xml:space="preserve">ธวัชชัย  </v>
          </cell>
          <cell r="J1904" t="str">
            <v>พรมดวงดี</v>
          </cell>
          <cell r="K1904" t="str">
            <v>1 5599 00175 13 5</v>
          </cell>
          <cell r="L1904" t="str">
            <v>แม่อาย</v>
          </cell>
          <cell r="M1904" t="str">
            <v>เชียงใหม่ 2</v>
          </cell>
          <cell r="N1904">
            <v>8</v>
          </cell>
          <cell r="O1904" t="str">
            <v>สินเชื่อธนาคารประชาชน</v>
          </cell>
          <cell r="P1904" t="str">
            <v>1.บุคคลค้ำประกัน</v>
          </cell>
          <cell r="Q1904">
            <v>94499</v>
          </cell>
          <cell r="R1904">
            <v>8685.52</v>
          </cell>
          <cell r="S1904" t="str">
            <v>จังหวัดน่าน</v>
          </cell>
          <cell r="T1904" t="str">
            <v>ผบE1078</v>
          </cell>
          <cell r="U1904">
            <v>2567</v>
          </cell>
          <cell r="V1904" t="str">
            <v>ผบE1618</v>
          </cell>
          <cell r="W1904">
            <v>2567</v>
          </cell>
          <cell r="X1904">
            <v>13</v>
          </cell>
          <cell r="Y1904">
            <v>8</v>
          </cell>
          <cell r="Z1904">
            <v>2567</v>
          </cell>
          <cell r="AA1904"/>
          <cell r="AB1904"/>
          <cell r="AC1904"/>
          <cell r="AD1904"/>
          <cell r="AE1904"/>
          <cell r="AF1904"/>
          <cell r="AG1904"/>
          <cell r="AH1904"/>
          <cell r="AI1904"/>
          <cell r="AJ1904"/>
          <cell r="AK1904"/>
          <cell r="AL1904"/>
          <cell r="AM1904"/>
          <cell r="AN1904"/>
          <cell r="AO1904"/>
          <cell r="AP1904"/>
          <cell r="AQ1904"/>
          <cell r="AR1904"/>
          <cell r="AS1904"/>
          <cell r="AT1904"/>
          <cell r="AU1904"/>
          <cell r="AV1904"/>
          <cell r="AW1904"/>
          <cell r="AX1904"/>
          <cell r="AY1904"/>
          <cell r="AZ1904"/>
          <cell r="BA1904"/>
          <cell r="BB1904" t="str">
            <v>สืบทรัพย์</v>
          </cell>
          <cell r="BC1904"/>
          <cell r="BD1904"/>
          <cell r="BE1904"/>
          <cell r="BF1904"/>
          <cell r="BG1904"/>
          <cell r="BH1904"/>
          <cell r="BI1904"/>
          <cell r="BJ1904"/>
          <cell r="BK1904"/>
          <cell r="BL1904" t="str">
            <v>นายธวัชชัย   พรมดวงดี</v>
          </cell>
          <cell r="BM1904"/>
          <cell r="BN1904"/>
          <cell r="BO1904"/>
          <cell r="BP1904"/>
          <cell r="BQ1904"/>
          <cell r="BR1904"/>
          <cell r="BS1904"/>
          <cell r="BT1904"/>
          <cell r="BU1904"/>
          <cell r="BV1904"/>
          <cell r="BW1904"/>
          <cell r="BX1904"/>
          <cell r="BY1904"/>
          <cell r="BZ1904"/>
          <cell r="CA1904"/>
          <cell r="CB1904"/>
          <cell r="CC1904"/>
          <cell r="CD1904"/>
          <cell r="CE1904"/>
          <cell r="CF1904"/>
          <cell r="CG1904"/>
          <cell r="CH1904"/>
          <cell r="CI1904"/>
          <cell r="CJ1904"/>
          <cell r="CK1904"/>
          <cell r="CL1904"/>
          <cell r="CM1904"/>
          <cell r="CN1904"/>
          <cell r="CO1904"/>
        </row>
        <row r="1905">
          <cell r="B1905">
            <v>2749</v>
          </cell>
          <cell r="C1905">
            <v>1900</v>
          </cell>
          <cell r="D1905">
            <v>10</v>
          </cell>
          <cell r="E1905">
            <v>9</v>
          </cell>
          <cell r="F1905">
            <v>2567</v>
          </cell>
          <cell r="G1905" t="str">
            <v>800076731168,
800076731143,
800076731150</v>
          </cell>
          <cell r="H1905" t="str">
            <v>นาย</v>
          </cell>
          <cell r="I1905" t="str">
            <v>ณรงค์ศักดิ์</v>
          </cell>
          <cell r="J1905" t="str">
            <v>เหมวรรธนุบูรณ์</v>
          </cell>
          <cell r="K1905" t="str">
            <v>8-5710-84052-98-0</v>
          </cell>
          <cell r="L1905" t="str">
            <v>บิ๊กซี ดอนจั่น</v>
          </cell>
          <cell r="M1905" t="str">
            <v>เชียงใหม่ 1</v>
          </cell>
          <cell r="N1905">
            <v>8</v>
          </cell>
          <cell r="O1905" t="str">
            <v>สินเชื่อเคหะ,สินเชื่อไทรทอง</v>
          </cell>
          <cell r="P1905" t="str">
            <v>2.หลักทรัพย์ค้ำประกัน</v>
          </cell>
          <cell r="Q1905">
            <v>605834.74</v>
          </cell>
          <cell r="R1905">
            <v>66889.679999999993</v>
          </cell>
          <cell r="S1905" t="str">
            <v>จังหวัดเชียงใหม่</v>
          </cell>
          <cell r="T1905" t="str">
            <v>ผบE1110</v>
          </cell>
          <cell r="U1905">
            <v>2567</v>
          </cell>
          <cell r="V1905" t="str">
            <v>ผบE1363</v>
          </cell>
          <cell r="W1905">
            <v>2567</v>
          </cell>
          <cell r="X1905">
            <v>24</v>
          </cell>
          <cell r="Y1905">
            <v>6</v>
          </cell>
          <cell r="Z1905">
            <v>2567</v>
          </cell>
          <cell r="AA1905"/>
          <cell r="AB1905"/>
          <cell r="AC1905"/>
          <cell r="AD1905"/>
          <cell r="AE1905"/>
          <cell r="AF1905"/>
          <cell r="AG1905"/>
          <cell r="AH1905"/>
          <cell r="AI1905"/>
          <cell r="AJ1905"/>
          <cell r="AK1905"/>
          <cell r="AL1905"/>
          <cell r="AM1905"/>
          <cell r="AN1905"/>
          <cell r="AO1905"/>
          <cell r="AP1905"/>
          <cell r="AQ1905"/>
          <cell r="AR1905"/>
          <cell r="AS1905"/>
          <cell r="AT1905"/>
          <cell r="AU1905"/>
          <cell r="AV1905"/>
          <cell r="AW1905"/>
          <cell r="AX1905"/>
          <cell r="AY1905"/>
          <cell r="AZ1905"/>
          <cell r="BA1905"/>
          <cell r="BB1905" t="str">
            <v>ยึดทรัพย์</v>
          </cell>
          <cell r="BC1905"/>
          <cell r="BD1905"/>
          <cell r="BE1905"/>
          <cell r="BF1905"/>
          <cell r="BG1905"/>
          <cell r="BH1905"/>
          <cell r="BI1905"/>
          <cell r="BJ1905"/>
          <cell r="BK1905"/>
          <cell r="BL1905" t="str">
            <v>นายณรงค์ศักดิ์ เหมวรรธนุบูรณ์</v>
          </cell>
          <cell r="BM1905"/>
          <cell r="BN1905"/>
          <cell r="BO1905"/>
          <cell r="BP1905"/>
          <cell r="BQ1905"/>
          <cell r="BR1905"/>
          <cell r="BS1905"/>
          <cell r="BT1905"/>
          <cell r="BU1905"/>
          <cell r="BV1905"/>
          <cell r="BW1905"/>
          <cell r="BX1905"/>
          <cell r="BY1905"/>
          <cell r="BZ1905"/>
          <cell r="CA1905"/>
          <cell r="CB1905"/>
          <cell r="CC1905"/>
          <cell r="CD1905"/>
          <cell r="CE1905"/>
          <cell r="CF1905"/>
          <cell r="CG1905"/>
          <cell r="CH1905"/>
          <cell r="CI1905"/>
          <cell r="CJ1905"/>
          <cell r="CK1905"/>
          <cell r="CL1905"/>
          <cell r="CM1905"/>
          <cell r="CN1905"/>
          <cell r="CO1905"/>
        </row>
        <row r="1906">
          <cell r="B1906">
            <v>2750</v>
          </cell>
          <cell r="C1906">
            <v>1901</v>
          </cell>
          <cell r="D1906"/>
          <cell r="E1906"/>
          <cell r="F1906"/>
          <cell r="G1906">
            <v>800005759991</v>
          </cell>
          <cell r="H1906" t="str">
            <v>จ่าสิบเอก</v>
          </cell>
          <cell r="I1906" t="str">
            <v>ดำรง</v>
          </cell>
          <cell r="J1906" t="str">
            <v>ศรีปุริ</v>
          </cell>
          <cell r="K1906" t="str">
            <v>5-5803-90002-45-0</v>
          </cell>
          <cell r="L1906" t="str">
            <v>ปาย</v>
          </cell>
          <cell r="M1906" t="str">
            <v>ลำพูน 4</v>
          </cell>
          <cell r="N1906">
            <v>8</v>
          </cell>
          <cell r="O1906" t="str">
            <v>สินเชื่อสวัสดิการ</v>
          </cell>
          <cell r="P1906" t="str">
            <v>1.บุคคลค้ำประกัน</v>
          </cell>
          <cell r="Q1906"/>
          <cell r="R1906"/>
          <cell r="S1906" t="str">
            <v>จังหวัดแม่ฮ่องสอน สาขาปาย</v>
          </cell>
          <cell r="T1906" t="str">
            <v>ผบ.72</v>
          </cell>
          <cell r="U1906">
            <v>2557</v>
          </cell>
          <cell r="V1906" t="str">
            <v>ผบ.107</v>
          </cell>
          <cell r="W1906">
            <v>2557</v>
          </cell>
          <cell r="X1906">
            <v>23</v>
          </cell>
          <cell r="Y1906">
            <v>12</v>
          </cell>
          <cell r="Z1906">
            <v>2557</v>
          </cell>
          <cell r="AA1906"/>
          <cell r="AB1906"/>
          <cell r="AC1906"/>
          <cell r="AD1906"/>
          <cell r="AE1906"/>
          <cell r="AF1906"/>
          <cell r="AG1906"/>
          <cell r="AH1906"/>
          <cell r="AI1906"/>
          <cell r="AJ1906"/>
          <cell r="AK1906"/>
          <cell r="AL1906"/>
          <cell r="AM1906"/>
          <cell r="AN1906"/>
          <cell r="AO1906"/>
          <cell r="AP1906"/>
          <cell r="AQ1906"/>
          <cell r="AR1906"/>
          <cell r="AS1906"/>
          <cell r="AT1906"/>
          <cell r="AU1906"/>
          <cell r="AV1906"/>
          <cell r="AW1906"/>
          <cell r="AX1906"/>
          <cell r="AY1906"/>
          <cell r="AZ1906"/>
          <cell r="BA1906"/>
          <cell r="BB1906"/>
          <cell r="BC1906"/>
          <cell r="BD1906"/>
          <cell r="BE1906"/>
          <cell r="BF1906"/>
          <cell r="BG1906"/>
          <cell r="BH1906"/>
          <cell r="BI1906"/>
          <cell r="BJ1906"/>
          <cell r="BK1906"/>
          <cell r="BL1906" t="str">
            <v>จ่าสิบเอกดำรง ศรีปุริ</v>
          </cell>
          <cell r="BM1906"/>
          <cell r="BN1906"/>
          <cell r="BO1906"/>
          <cell r="BP1906"/>
          <cell r="BQ1906"/>
          <cell r="BR1906"/>
          <cell r="BS1906"/>
          <cell r="BT1906"/>
          <cell r="BU1906"/>
          <cell r="BV1906"/>
          <cell r="BW1906"/>
          <cell r="BX1906"/>
          <cell r="BY1906"/>
          <cell r="BZ1906"/>
          <cell r="CA1906"/>
          <cell r="CB1906"/>
          <cell r="CC1906"/>
          <cell r="CD1906"/>
          <cell r="CE1906"/>
          <cell r="CF1906"/>
          <cell r="CG1906"/>
          <cell r="CH1906"/>
          <cell r="CI1906"/>
          <cell r="CJ1906"/>
          <cell r="CK1906"/>
          <cell r="CL1906"/>
          <cell r="CM1906"/>
          <cell r="CN1906"/>
          <cell r="CO1906"/>
        </row>
        <row r="1907">
          <cell r="B1907">
            <v>2751</v>
          </cell>
          <cell r="C1907">
            <v>1906</v>
          </cell>
          <cell r="D1907">
            <v>16</v>
          </cell>
          <cell r="E1907">
            <v>10</v>
          </cell>
          <cell r="F1907">
            <v>2567</v>
          </cell>
          <cell r="G1907">
            <v>800042980618</v>
          </cell>
          <cell r="H1907" t="str">
            <v>นาย</v>
          </cell>
          <cell r="I1907" t="str">
            <v>สมบัติ</v>
          </cell>
          <cell r="J1907" t="str">
            <v>เงาทอง</v>
          </cell>
          <cell r="K1907"/>
          <cell r="L1907" t="str">
            <v>แม่แตง</v>
          </cell>
          <cell r="M1907" t="str">
            <v>เชียงใหม่ 2</v>
          </cell>
          <cell r="N1907">
            <v>8</v>
          </cell>
          <cell r="O1907" t="str">
            <v>สินเชื่อพัฒนาองค์กรชุมชน</v>
          </cell>
          <cell r="P1907" t="str">
            <v>1.บุคคลค้ำประกัน</v>
          </cell>
          <cell r="Q1907">
            <v>30273.88</v>
          </cell>
          <cell r="R1907">
            <v>14387.2</v>
          </cell>
          <cell r="S1907" t="str">
            <v>แขวงเชียงดาว</v>
          </cell>
          <cell r="T1907" t="str">
            <v>ผบE1320</v>
          </cell>
          <cell r="U1907">
            <v>2566</v>
          </cell>
          <cell r="V1907" t="str">
            <v>ผบE66</v>
          </cell>
          <cell r="W1907">
            <v>2567</v>
          </cell>
          <cell r="X1907"/>
          <cell r="Y1907"/>
          <cell r="Z1907"/>
          <cell r="AA1907">
            <v>25</v>
          </cell>
          <cell r="AB1907">
            <v>1</v>
          </cell>
          <cell r="AC1907">
            <v>2567</v>
          </cell>
          <cell r="AD1907"/>
          <cell r="AE1907"/>
          <cell r="AF1907"/>
          <cell r="AG1907"/>
          <cell r="AH1907"/>
          <cell r="AI1907"/>
          <cell r="AJ1907"/>
          <cell r="AK1907"/>
          <cell r="AL1907"/>
          <cell r="AM1907"/>
          <cell r="AN1907"/>
          <cell r="AO1907"/>
          <cell r="AP1907"/>
          <cell r="AQ1907"/>
          <cell r="BC1907"/>
          <cell r="BD1907"/>
          <cell r="BE1907"/>
          <cell r="BF1907"/>
          <cell r="BG1907"/>
          <cell r="BH1907"/>
          <cell r="BI1907"/>
          <cell r="BJ1907"/>
          <cell r="BK1907"/>
          <cell r="BL1907" t="str">
            <v>นายสมบัติ เงาทอง</v>
          </cell>
          <cell r="BM1907"/>
          <cell r="BP1907"/>
          <cell r="BS1907"/>
          <cell r="BX1907"/>
          <cell r="BZ1907"/>
          <cell r="CA1907"/>
          <cell r="CB1907"/>
          <cell r="CC1907"/>
          <cell r="CD1907"/>
          <cell r="CE1907"/>
          <cell r="CF1907"/>
          <cell r="CG1907"/>
          <cell r="CH1907"/>
          <cell r="CI1907"/>
          <cell r="CJ1907"/>
          <cell r="CK1907"/>
          <cell r="CL1907"/>
          <cell r="CM1907"/>
          <cell r="CN1907"/>
          <cell r="CO1907"/>
        </row>
        <row r="1908">
          <cell r="B1908">
            <v>2752</v>
          </cell>
          <cell r="C1908">
            <v>1903</v>
          </cell>
          <cell r="D1908">
            <v>18</v>
          </cell>
          <cell r="E1908">
            <v>10</v>
          </cell>
          <cell r="F1908">
            <v>2567</v>
          </cell>
          <cell r="G1908">
            <v>800095970342</v>
          </cell>
          <cell r="H1908" t="str">
            <v>นาย</v>
          </cell>
          <cell r="I1908" t="str">
            <v>จันทร์</v>
          </cell>
          <cell r="J1908" t="str">
            <v>ศรีวิชัย</v>
          </cell>
          <cell r="K1908"/>
          <cell r="L1908" t="str">
            <v>แม่อาย</v>
          </cell>
          <cell r="M1908" t="str">
            <v>เชียงใหม่ 2</v>
          </cell>
          <cell r="N1908">
            <v>8</v>
          </cell>
          <cell r="O1908" t="str">
            <v>สินเชื่อพัฒนาองค์กรชุมชน (รายบุคคล)</v>
          </cell>
          <cell r="P1908" t="str">
            <v>1.บุคคลค้ำประกัน</v>
          </cell>
          <cell r="Q1908">
            <v>46054.95</v>
          </cell>
          <cell r="R1908" t="str">
            <v>13.357.49</v>
          </cell>
          <cell r="S1908" t="str">
            <v>จังหวัดฝาง</v>
          </cell>
          <cell r="T1908" t="str">
            <v>ผบE617</v>
          </cell>
          <cell r="U1908">
            <v>2567</v>
          </cell>
          <cell r="V1908" t="str">
            <v>ผบE696</v>
          </cell>
          <cell r="W1908">
            <v>2567</v>
          </cell>
          <cell r="X1908"/>
          <cell r="Y1908"/>
          <cell r="Z1908"/>
          <cell r="AA1908">
            <v>19</v>
          </cell>
          <cell r="AB1908">
            <v>6</v>
          </cell>
          <cell r="AC1908">
            <v>2567</v>
          </cell>
          <cell r="AD1908"/>
          <cell r="AE1908"/>
          <cell r="AF1908"/>
          <cell r="AG1908"/>
          <cell r="AH1908"/>
          <cell r="AI1908"/>
          <cell r="AJ1908"/>
          <cell r="AK1908"/>
          <cell r="AL1908"/>
          <cell r="AM1908"/>
          <cell r="AN1908"/>
          <cell r="AO1908"/>
          <cell r="AP1908"/>
          <cell r="AQ1908"/>
          <cell r="BC1908"/>
          <cell r="BD1908"/>
          <cell r="BE1908"/>
          <cell r="BF1908"/>
          <cell r="BG1908"/>
          <cell r="BH1908"/>
          <cell r="BI1908"/>
          <cell r="BJ1908"/>
          <cell r="BK1908"/>
          <cell r="BL1908" t="str">
            <v>นายจันทร์ ศรีวิชัย</v>
          </cell>
          <cell r="BM1908"/>
          <cell r="BP1908"/>
          <cell r="BS1908"/>
          <cell r="BX1908"/>
          <cell r="BZ1908"/>
          <cell r="CA1908"/>
          <cell r="CB1908"/>
          <cell r="CC1908"/>
          <cell r="CD1908"/>
          <cell r="CE1908"/>
          <cell r="CF1908"/>
          <cell r="CG1908"/>
          <cell r="CH1908"/>
          <cell r="CI1908"/>
          <cell r="CJ1908"/>
          <cell r="CK1908"/>
          <cell r="CL1908"/>
          <cell r="CM1908"/>
          <cell r="CN1908"/>
          <cell r="CO1908"/>
        </row>
        <row r="1909">
          <cell r="B1909">
            <v>2753</v>
          </cell>
          <cell r="C1909">
            <v>1904</v>
          </cell>
          <cell r="D1909">
            <v>18</v>
          </cell>
          <cell r="E1909">
            <v>10</v>
          </cell>
          <cell r="F1909">
            <v>2567</v>
          </cell>
          <cell r="G1909" t="str">
            <v>800085749680,
800085700857</v>
          </cell>
          <cell r="H1909" t="str">
            <v>นางสาว</v>
          </cell>
          <cell r="I1909" t="str">
            <v>สมใจ</v>
          </cell>
          <cell r="J1909" t="str">
            <v>เนมีแสน</v>
          </cell>
          <cell r="K1909"/>
          <cell r="L1909" t="str">
            <v>แม่อาย</v>
          </cell>
          <cell r="M1909" t="str">
            <v>เชียงใหม่ 2</v>
          </cell>
          <cell r="N1909">
            <v>8</v>
          </cell>
          <cell r="O1909" t="str">
            <v>สินเชื่อแก้ไขปัญหาหนี้นอกระบบ PSA ระยะที่ 2,
สินเชื่อธนาคารประชาชน</v>
          </cell>
          <cell r="P1909" t="str">
            <v>1.บุคคลค้ำประกัน</v>
          </cell>
          <cell r="Q1909">
            <v>44996</v>
          </cell>
          <cell r="R1909">
            <v>10321.25</v>
          </cell>
          <cell r="S1909" t="str">
            <v>แขวงเชียงใหม่</v>
          </cell>
          <cell r="T1909" t="str">
            <v>ผบE4675</v>
          </cell>
          <cell r="U1909">
            <v>2567</v>
          </cell>
          <cell r="V1909" t="str">
            <v>ผบE7127</v>
          </cell>
          <cell r="W1909">
            <v>2567</v>
          </cell>
          <cell r="X1909">
            <v>5</v>
          </cell>
          <cell r="Y1909">
            <v>8</v>
          </cell>
          <cell r="Z1909">
            <v>2567</v>
          </cell>
          <cell r="AA1909"/>
          <cell r="AB1909"/>
          <cell r="AC1909"/>
          <cell r="AD1909"/>
          <cell r="AE1909"/>
          <cell r="AF1909"/>
          <cell r="AG1909"/>
          <cell r="AH1909"/>
          <cell r="AI1909"/>
          <cell r="AJ1909"/>
          <cell r="AK1909"/>
          <cell r="AL1909"/>
          <cell r="AM1909"/>
          <cell r="AN1909"/>
          <cell r="AO1909"/>
          <cell r="AP1909"/>
          <cell r="AQ1909"/>
          <cell r="BC1909"/>
          <cell r="BD1909"/>
          <cell r="BE1909"/>
          <cell r="BF1909"/>
          <cell r="BG1909"/>
          <cell r="BH1909"/>
          <cell r="BI1909"/>
          <cell r="BJ1909"/>
          <cell r="BK1909"/>
          <cell r="BL1909" t="str">
            <v>นางสาวสมใจ เนมีแสน</v>
          </cell>
          <cell r="BM1909"/>
          <cell r="BP1909"/>
          <cell r="BS1909"/>
          <cell r="BX1909"/>
          <cell r="BZ1909"/>
          <cell r="CA1909"/>
          <cell r="CB1909"/>
          <cell r="CC1909"/>
          <cell r="CD1909"/>
          <cell r="CE1909"/>
          <cell r="CF1909"/>
          <cell r="CG1909"/>
          <cell r="CH1909"/>
          <cell r="CI1909"/>
          <cell r="CJ1909"/>
          <cell r="CK1909"/>
          <cell r="CL1909"/>
          <cell r="CM1909"/>
          <cell r="CN1909"/>
          <cell r="CO1909"/>
        </row>
        <row r="1910">
          <cell r="B1910">
            <v>2754</v>
          </cell>
          <cell r="C1910">
            <v>1905</v>
          </cell>
          <cell r="D1910">
            <v>18</v>
          </cell>
          <cell r="E1910">
            <v>10</v>
          </cell>
          <cell r="F1910">
            <v>2567</v>
          </cell>
          <cell r="G1910" t="str">
            <v>800082930846,
863054855979</v>
          </cell>
          <cell r="H1910" t="str">
            <v>นาย</v>
          </cell>
          <cell r="I1910" t="str">
            <v>ธณภัทร</v>
          </cell>
          <cell r="J1910" t="str">
            <v>สุรินทร์</v>
          </cell>
          <cell r="K1910"/>
          <cell r="L1910" t="str">
            <v>ฝาง</v>
          </cell>
          <cell r="M1910" t="str">
            <v>เชียงใหม่ 2</v>
          </cell>
          <cell r="N1910">
            <v>8</v>
          </cell>
          <cell r="O1910" t="str">
            <v>สินเชื่อธนาคารประชาชน, สินเชื่อธนาคารประชาชน</v>
          </cell>
          <cell r="P1910" t="str">
            <v>1.บุคคลค้ำประกัน</v>
          </cell>
          <cell r="Q1910">
            <v>109949.62</v>
          </cell>
          <cell r="R1910">
            <v>34663.230000000003</v>
          </cell>
          <cell r="S1910" t="str">
            <v>จังหวัดฝาง</v>
          </cell>
          <cell r="T1910" t="str">
            <v>ผบE618</v>
          </cell>
          <cell r="U1910">
            <v>2567</v>
          </cell>
          <cell r="V1910" t="str">
            <v>ผบE838</v>
          </cell>
          <cell r="W1910">
            <v>2567</v>
          </cell>
          <cell r="X1910"/>
          <cell r="Y1910"/>
          <cell r="Z1910"/>
          <cell r="AA1910">
            <v>16</v>
          </cell>
          <cell r="AB1910">
            <v>7</v>
          </cell>
          <cell r="AC1910">
            <v>2567</v>
          </cell>
          <cell r="AD1910"/>
          <cell r="AE1910"/>
          <cell r="AF1910"/>
          <cell r="AG1910"/>
          <cell r="AH1910"/>
          <cell r="AI1910"/>
          <cell r="AJ1910"/>
          <cell r="AK1910"/>
          <cell r="AL1910"/>
          <cell r="AM1910"/>
          <cell r="AN1910"/>
          <cell r="AO1910"/>
          <cell r="AP1910"/>
          <cell r="AQ1910"/>
          <cell r="BC1910"/>
          <cell r="BD1910"/>
          <cell r="BE1910"/>
          <cell r="BF1910"/>
          <cell r="BG1910"/>
          <cell r="BH1910"/>
          <cell r="BI1910"/>
          <cell r="BJ1910"/>
          <cell r="BK1910"/>
          <cell r="BL1910" t="str">
            <v>นายธณภัทร สุรินทร์</v>
          </cell>
          <cell r="BM1910"/>
          <cell r="BP1910"/>
          <cell r="BS1910"/>
          <cell r="BX1910"/>
          <cell r="BZ1910"/>
          <cell r="CA1910"/>
          <cell r="CB1910"/>
          <cell r="CC1910"/>
          <cell r="CD1910"/>
          <cell r="CE1910"/>
          <cell r="CF1910"/>
          <cell r="CG1910"/>
          <cell r="CH1910"/>
          <cell r="CI1910"/>
          <cell r="CJ1910"/>
          <cell r="CK1910"/>
          <cell r="CL1910"/>
          <cell r="CM1910"/>
          <cell r="CN1910"/>
          <cell r="CO1910"/>
        </row>
        <row r="1911">
          <cell r="B1911">
            <v>2755</v>
          </cell>
          <cell r="C1911">
            <v>1902</v>
          </cell>
          <cell r="D1911">
            <v>18</v>
          </cell>
          <cell r="E1911">
            <v>10</v>
          </cell>
          <cell r="F1911">
            <v>2567</v>
          </cell>
          <cell r="G1911">
            <v>800144472092</v>
          </cell>
          <cell r="H1911" t="str">
            <v>นาง</v>
          </cell>
          <cell r="I1911" t="str">
            <v>ศรีวรรณ</v>
          </cell>
          <cell r="J1911" t="str">
            <v>รู้สาท</v>
          </cell>
          <cell r="K1911"/>
          <cell r="L1911" t="str">
            <v>ฝาง</v>
          </cell>
          <cell r="M1911" t="str">
            <v>เชียงใหม่ 2</v>
          </cell>
          <cell r="N1911">
            <v>8</v>
          </cell>
          <cell r="O1911" t="str">
            <v>ธนาคารประชาชน</v>
          </cell>
          <cell r="P1911" t="str">
            <v>1.บุคคลค้ำประกัน</v>
          </cell>
          <cell r="Q1911">
            <v>102403</v>
          </cell>
          <cell r="R1911">
            <v>17249.95</v>
          </cell>
          <cell r="S1911" t="str">
            <v>จังหวัดฝาง</v>
          </cell>
          <cell r="T1911" t="str">
            <v>ผบE799</v>
          </cell>
          <cell r="U1911">
            <v>2567</v>
          </cell>
          <cell r="V1911" t="str">
            <v>ผบE985</v>
          </cell>
          <cell r="W1911">
            <v>2567</v>
          </cell>
          <cell r="X1911"/>
          <cell r="Y1911"/>
          <cell r="Z1911"/>
          <cell r="AA1911">
            <v>20</v>
          </cell>
          <cell r="AB1911">
            <v>8</v>
          </cell>
          <cell r="AC1911">
            <v>2567</v>
          </cell>
          <cell r="AD1911"/>
          <cell r="AE1911"/>
          <cell r="AF1911"/>
          <cell r="AG1911"/>
          <cell r="AH1911"/>
          <cell r="AI1911"/>
          <cell r="AJ1911"/>
          <cell r="AK1911"/>
          <cell r="AL1911"/>
          <cell r="AM1911"/>
          <cell r="AN1911"/>
          <cell r="AO1911"/>
          <cell r="AP1911"/>
          <cell r="AQ1911"/>
          <cell r="BC1911"/>
          <cell r="BD1911"/>
          <cell r="BE1911"/>
          <cell r="BF1911"/>
          <cell r="BG1911"/>
          <cell r="BH1911"/>
          <cell r="BI1911"/>
          <cell r="BJ1911"/>
          <cell r="BK1911"/>
          <cell r="BL1911" t="str">
            <v>นางศรีวรรณ รู้สาท</v>
          </cell>
          <cell r="BM1911"/>
          <cell r="BP1911"/>
          <cell r="BS1911"/>
          <cell r="BX1911"/>
          <cell r="BZ1911"/>
          <cell r="CA1911"/>
          <cell r="CB1911"/>
          <cell r="CC1911"/>
          <cell r="CD1911"/>
          <cell r="CE1911"/>
          <cell r="CF1911"/>
          <cell r="CG1911"/>
          <cell r="CH1911"/>
          <cell r="CI1911"/>
          <cell r="CJ1911"/>
          <cell r="CK1911"/>
          <cell r="CL1911"/>
          <cell r="CM1911"/>
          <cell r="CN1911"/>
          <cell r="CO1911"/>
        </row>
        <row r="1912">
          <cell r="B1912">
            <v>2756</v>
          </cell>
          <cell r="C1912">
            <v>1903</v>
          </cell>
          <cell r="D1912">
            <v>21</v>
          </cell>
          <cell r="E1912">
            <v>10</v>
          </cell>
          <cell r="F1912">
            <v>2567</v>
          </cell>
          <cell r="G1912">
            <v>800100665911</v>
          </cell>
          <cell r="H1912" t="str">
            <v>นางสาว</v>
          </cell>
          <cell r="I1912" t="str">
            <v>รุ่งนภา</v>
          </cell>
          <cell r="J1912" t="str">
            <v>ปัญญา</v>
          </cell>
          <cell r="K1912"/>
          <cell r="L1912" t="str">
            <v>ฝาง</v>
          </cell>
          <cell r="M1912" t="str">
            <v>เชียงใหม่ 2</v>
          </cell>
          <cell r="N1912">
            <v>8</v>
          </cell>
          <cell r="O1912"/>
          <cell r="P1912"/>
          <cell r="Q1912">
            <v>99283.85</v>
          </cell>
          <cell r="R1912">
            <v>23133</v>
          </cell>
          <cell r="S1912" t="str">
            <v>จังหวัดฝาง</v>
          </cell>
          <cell r="T1912" t="str">
            <v>ผบE1034</v>
          </cell>
          <cell r="U1912">
            <v>2567</v>
          </cell>
          <cell r="V1912" t="str">
            <v>ผบ1126</v>
          </cell>
          <cell r="W1912">
            <v>2567</v>
          </cell>
          <cell r="X1912">
            <v>8</v>
          </cell>
          <cell r="Y1912">
            <v>10</v>
          </cell>
          <cell r="Z1912">
            <v>2567</v>
          </cell>
          <cell r="AA1912"/>
          <cell r="AB1912"/>
          <cell r="AC1912"/>
          <cell r="AD1912"/>
          <cell r="AE1912"/>
          <cell r="AF1912"/>
          <cell r="AG1912"/>
          <cell r="AH1912"/>
          <cell r="AI1912"/>
          <cell r="AJ1912"/>
          <cell r="AK1912"/>
          <cell r="AL1912"/>
          <cell r="AM1912"/>
          <cell r="AN1912"/>
          <cell r="AO1912"/>
          <cell r="AP1912"/>
          <cell r="AQ1912"/>
          <cell r="AR1912"/>
          <cell r="AS1912"/>
          <cell r="AT1912"/>
          <cell r="AU1912"/>
          <cell r="AV1912"/>
          <cell r="AW1912"/>
          <cell r="AX1912"/>
          <cell r="AY1912"/>
          <cell r="AZ1912"/>
          <cell r="BA1912"/>
          <cell r="BB1912"/>
          <cell r="BC1912"/>
          <cell r="BD1912"/>
          <cell r="BE1912"/>
          <cell r="BF1912"/>
          <cell r="BG1912"/>
          <cell r="BH1912"/>
          <cell r="BI1912"/>
          <cell r="BJ1912"/>
          <cell r="BK1912"/>
          <cell r="BL1912" t="str">
            <v>นางสาวรุ่งนภา ปัญญา</v>
          </cell>
          <cell r="BM1912"/>
          <cell r="BN1912"/>
          <cell r="BO1912"/>
          <cell r="BP1912"/>
          <cell r="BQ1912"/>
          <cell r="BR1912"/>
          <cell r="BS1912"/>
          <cell r="BT1912"/>
          <cell r="BU1912"/>
          <cell r="BV1912"/>
          <cell r="BW1912"/>
          <cell r="BX1912"/>
          <cell r="BY1912"/>
          <cell r="BZ1912"/>
          <cell r="CA1912"/>
          <cell r="CB1912"/>
          <cell r="CC1912"/>
          <cell r="CD1912"/>
          <cell r="CE1912"/>
          <cell r="CF1912"/>
          <cell r="CG1912"/>
          <cell r="CH1912"/>
          <cell r="CI1912"/>
          <cell r="CJ1912"/>
          <cell r="CK1912"/>
          <cell r="CL1912"/>
          <cell r="CM1912"/>
          <cell r="CN1912"/>
          <cell r="CO1912"/>
        </row>
        <row r="1913">
          <cell r="B1913">
            <v>2757</v>
          </cell>
          <cell r="C1913">
            <v>1904</v>
          </cell>
          <cell r="D1913"/>
          <cell r="E1913"/>
          <cell r="F1913"/>
          <cell r="G1913" t="str">
            <v>800083060270,
800083060288,
800083060296</v>
          </cell>
          <cell r="H1913" t="str">
            <v>นาง</v>
          </cell>
          <cell r="I1913" t="str">
            <v>สิริลักษณ์</v>
          </cell>
          <cell r="J1913" t="str">
            <v>รพีวิมลศุภกร</v>
          </cell>
          <cell r="K1913"/>
          <cell r="L1913" t="str">
            <v>มีโชค พลาซ่า</v>
          </cell>
          <cell r="M1913" t="str">
            <v>เชียงใหม่ 2</v>
          </cell>
          <cell r="N1913">
            <v>8</v>
          </cell>
          <cell r="O1913" t="str">
            <v>สินเชื่อเคหะ,สินเชื่อไทรทอง (GSB-Plus),สินเชื่อไทรทอง MRTA</v>
          </cell>
          <cell r="P1913" t="str">
            <v>2.หลักทรัพย์ค้ำประกัน</v>
          </cell>
          <cell r="Q1913">
            <v>15</v>
          </cell>
          <cell r="R1913">
            <v>6</v>
          </cell>
          <cell r="S1913" t="str">
            <v>จังหวัดเชียงใหม่</v>
          </cell>
          <cell r="T1913" t="str">
            <v>ผบE2056</v>
          </cell>
          <cell r="U1913">
            <v>2566</v>
          </cell>
          <cell r="V1913" t="str">
            <v>ผบE1919</v>
          </cell>
          <cell r="W1913">
            <v>2567</v>
          </cell>
          <cell r="X1913">
            <v>27</v>
          </cell>
          <cell r="Y1913">
            <v>8</v>
          </cell>
          <cell r="Z1913">
            <v>2567</v>
          </cell>
          <cell r="AA1913"/>
          <cell r="AB1913"/>
          <cell r="AC1913"/>
          <cell r="AD1913"/>
          <cell r="AE1913"/>
          <cell r="AF1913"/>
          <cell r="AG1913"/>
          <cell r="AH1913"/>
          <cell r="AI1913"/>
          <cell r="AJ1913"/>
          <cell r="AK1913"/>
          <cell r="AL1913"/>
          <cell r="AM1913"/>
          <cell r="AN1913"/>
          <cell r="AO1913"/>
          <cell r="AP1913"/>
          <cell r="AQ1913"/>
          <cell r="AR1913"/>
          <cell r="AS1913"/>
          <cell r="AT1913"/>
          <cell r="AU1913"/>
          <cell r="AV1913"/>
          <cell r="AW1913"/>
          <cell r="AX1913"/>
          <cell r="AY1913"/>
          <cell r="AZ1913"/>
          <cell r="BA1913"/>
          <cell r="BB1913" t="str">
            <v>ยึดทรัพย์</v>
          </cell>
          <cell r="BC1913"/>
          <cell r="BD1913"/>
          <cell r="BE1913"/>
          <cell r="BF1913"/>
          <cell r="BG1913"/>
          <cell r="BH1913"/>
          <cell r="BI1913"/>
          <cell r="BJ1913"/>
          <cell r="BK1913"/>
          <cell r="BL1913" t="str">
            <v>นางสิริลักษณ์ รพีวิมลศุภกร</v>
          </cell>
          <cell r="BM1913"/>
          <cell r="BN1913"/>
          <cell r="BO1913"/>
          <cell r="BP1913"/>
          <cell r="BQ1913"/>
          <cell r="BR1913"/>
          <cell r="BS1913"/>
          <cell r="BT1913"/>
          <cell r="BU1913"/>
          <cell r="BV1913"/>
          <cell r="BW1913"/>
          <cell r="BX1913"/>
          <cell r="BY1913"/>
          <cell r="BZ1913"/>
          <cell r="CA1913"/>
          <cell r="CB1913"/>
          <cell r="CC1913"/>
          <cell r="CD1913"/>
          <cell r="CE1913"/>
          <cell r="CF1913"/>
          <cell r="CG1913"/>
          <cell r="CH1913"/>
          <cell r="CI1913"/>
          <cell r="CJ1913"/>
          <cell r="CK1913"/>
          <cell r="CL1913"/>
          <cell r="CM1913"/>
          <cell r="CN1913"/>
          <cell r="CO1913"/>
        </row>
        <row r="1914">
          <cell r="B1914">
            <v>2758</v>
          </cell>
          <cell r="C1914">
            <v>1905</v>
          </cell>
          <cell r="D1914"/>
          <cell r="E1914"/>
          <cell r="F1914"/>
          <cell r="G1914" t="str">
            <v>800052703942,
800052703959</v>
          </cell>
          <cell r="H1914" t="str">
            <v>นาง</v>
          </cell>
          <cell r="I1914" t="str">
            <v>นิตยา</v>
          </cell>
          <cell r="J1914" t="str">
            <v>ใจแก้ว</v>
          </cell>
          <cell r="K1914"/>
          <cell r="L1914" t="str">
            <v>สันกำแพง</v>
          </cell>
          <cell r="M1914" t="str">
            <v>เชียงใหม่ 3</v>
          </cell>
          <cell r="N1914">
            <v>8</v>
          </cell>
          <cell r="O1914" t="str">
            <v>เคหะ , ไทรทอง</v>
          </cell>
          <cell r="P1914"/>
          <cell r="Q1914">
            <v>27</v>
          </cell>
          <cell r="R1914">
            <v>7</v>
          </cell>
          <cell r="S1914" t="str">
            <v>จังหวัดเชียงใหม่</v>
          </cell>
          <cell r="T1914" t="str">
            <v>ผบE2318</v>
          </cell>
          <cell r="U1914">
            <v>2566</v>
          </cell>
          <cell r="V1914" t="str">
            <v>ผบE693</v>
          </cell>
          <cell r="W1914">
            <v>2567</v>
          </cell>
          <cell r="X1914">
            <v>23</v>
          </cell>
          <cell r="Y1914">
            <v>9</v>
          </cell>
          <cell r="Z1914">
            <v>2567</v>
          </cell>
          <cell r="AA1914"/>
          <cell r="AB1914"/>
          <cell r="AC1914"/>
          <cell r="AD1914"/>
          <cell r="AE1914"/>
          <cell r="AF1914"/>
          <cell r="AG1914"/>
          <cell r="AH1914"/>
          <cell r="AI1914"/>
          <cell r="AJ1914"/>
          <cell r="AK1914"/>
          <cell r="AL1914"/>
          <cell r="AM1914"/>
          <cell r="AN1914"/>
          <cell r="AO1914"/>
          <cell r="AP1914"/>
          <cell r="AQ1914"/>
          <cell r="AR1914"/>
          <cell r="AS1914"/>
          <cell r="AT1914"/>
          <cell r="AU1914"/>
          <cell r="AV1914"/>
          <cell r="AW1914"/>
          <cell r="AX1914"/>
          <cell r="AY1914"/>
          <cell r="AZ1914"/>
          <cell r="BA1914"/>
          <cell r="BB1914"/>
          <cell r="BC1914"/>
          <cell r="BD1914"/>
          <cell r="BE1914"/>
          <cell r="BF1914"/>
          <cell r="BG1914"/>
          <cell r="BH1914"/>
          <cell r="BI1914"/>
          <cell r="BJ1914"/>
          <cell r="BK1914"/>
          <cell r="BL1914" t="str">
            <v>นางนิตยา ใจแก้ว</v>
          </cell>
          <cell r="BM1914"/>
          <cell r="BN1914"/>
          <cell r="BO1914"/>
          <cell r="BP1914"/>
          <cell r="BQ1914"/>
          <cell r="BR1914"/>
          <cell r="BS1914"/>
          <cell r="BT1914"/>
          <cell r="BU1914"/>
          <cell r="BV1914"/>
          <cell r="BW1914"/>
          <cell r="BX1914"/>
          <cell r="BY1914"/>
          <cell r="BZ1914"/>
          <cell r="CA1914"/>
          <cell r="CB1914"/>
          <cell r="CC1914"/>
          <cell r="CD1914"/>
          <cell r="CE1914"/>
          <cell r="CF1914"/>
          <cell r="CG1914"/>
          <cell r="CH1914"/>
          <cell r="CI1914"/>
          <cell r="CJ1914"/>
          <cell r="CK1914"/>
          <cell r="CL1914"/>
          <cell r="CM1914"/>
          <cell r="CN1914"/>
          <cell r="CO1914"/>
        </row>
        <row r="1915">
          <cell r="B1915">
            <v>2759</v>
          </cell>
          <cell r="C1915">
            <v>1906</v>
          </cell>
          <cell r="D1915">
            <v>30</v>
          </cell>
          <cell r="E1915">
            <v>10</v>
          </cell>
          <cell r="F1915">
            <v>2567</v>
          </cell>
          <cell r="G1915">
            <v>800003674788</v>
          </cell>
          <cell r="H1915" t="str">
            <v>นาง</v>
          </cell>
          <cell r="I1915" t="str">
            <v>ปวีณา</v>
          </cell>
          <cell r="J1915" t="str">
            <v>อาวรัตนกุล</v>
          </cell>
          <cell r="K1915"/>
          <cell r="L1915" t="str">
            <v>เชียงใหม่</v>
          </cell>
          <cell r="M1915"/>
          <cell r="N1915"/>
          <cell r="O1915"/>
          <cell r="P1915"/>
          <cell r="Q1915"/>
          <cell r="R1915"/>
          <cell r="S1915" t="str">
            <v>จังหวัดลำพูน</v>
          </cell>
          <cell r="T1915" t="str">
            <v>ผบ.966</v>
          </cell>
          <cell r="U1915">
            <v>2560</v>
          </cell>
          <cell r="V1915" t="str">
            <v>ผบ.3082</v>
          </cell>
          <cell r="W1915">
            <v>2560</v>
          </cell>
          <cell r="X1915"/>
          <cell r="Y1915"/>
          <cell r="Z1915"/>
          <cell r="AA1915">
            <v>20</v>
          </cell>
          <cell r="AB1915">
            <v>9</v>
          </cell>
          <cell r="AC1915">
            <v>2560</v>
          </cell>
          <cell r="AD1915"/>
          <cell r="AE1915"/>
          <cell r="AF1915"/>
          <cell r="AG1915"/>
          <cell r="AH1915"/>
          <cell r="AI1915"/>
          <cell r="AJ1915"/>
          <cell r="AK1915"/>
          <cell r="AL1915"/>
          <cell r="AM1915"/>
          <cell r="AN1915"/>
          <cell r="AO1915"/>
          <cell r="AP1915"/>
          <cell r="AQ1915"/>
          <cell r="BC1915"/>
          <cell r="BD1915"/>
          <cell r="BE1915"/>
          <cell r="BF1915"/>
          <cell r="BG1915"/>
          <cell r="BH1915"/>
          <cell r="BI1915"/>
          <cell r="BJ1915"/>
          <cell r="BK1915"/>
          <cell r="BL1915" t="str">
            <v>นางปวีณา อาวรัตนกุล</v>
          </cell>
          <cell r="BM1915"/>
          <cell r="BP1915"/>
          <cell r="BS1915"/>
          <cell r="BX1915"/>
          <cell r="BZ1915"/>
          <cell r="CA1915"/>
          <cell r="CB1915"/>
          <cell r="CC1915"/>
          <cell r="CD1915"/>
          <cell r="CE1915"/>
          <cell r="CF1915"/>
          <cell r="CG1915"/>
          <cell r="CH1915"/>
          <cell r="CI1915"/>
          <cell r="CJ1915"/>
          <cell r="CK1915"/>
          <cell r="CL1915"/>
          <cell r="CM1915"/>
          <cell r="CN1915"/>
          <cell r="CO1915"/>
        </row>
        <row r="1916">
          <cell r="B1916">
            <v>2760</v>
          </cell>
          <cell r="C1916">
            <v>1907</v>
          </cell>
          <cell r="D1916">
            <v>30</v>
          </cell>
          <cell r="E1916">
            <v>10</v>
          </cell>
          <cell r="F1916">
            <v>2567</v>
          </cell>
          <cell r="G1916" t="str">
            <v xml:space="preserve">800004999879
</v>
          </cell>
          <cell r="H1916" t="str">
            <v>นาย</v>
          </cell>
          <cell r="I1916" t="str">
            <v xml:space="preserve">สุรินทร์  </v>
          </cell>
          <cell r="J1916" t="str">
            <v>ทองสว่าง</v>
          </cell>
          <cell r="K1916"/>
          <cell r="L1916" t="str">
            <v>ดอยสะเก็ด</v>
          </cell>
          <cell r="M1916" t="str">
            <v>เชียงใหม่ 2</v>
          </cell>
          <cell r="N1916">
            <v>8</v>
          </cell>
          <cell r="O1916" t="str">
            <v>สินเชื่อเพื่อพัฒนากลุ่มอาชีพ</v>
          </cell>
          <cell r="P1916"/>
          <cell r="Q1916"/>
          <cell r="R1916"/>
          <cell r="S1916" t="str">
            <v>แขวงเชียงใหม่</v>
          </cell>
          <cell r="T1916" t="str">
            <v>ผบE7180</v>
          </cell>
          <cell r="U1916">
            <v>2567</v>
          </cell>
          <cell r="V1916" t="str">
            <v>ผบE9280</v>
          </cell>
          <cell r="W1916">
            <v>2567</v>
          </cell>
          <cell r="X1916">
            <v>7</v>
          </cell>
          <cell r="Y1916">
            <v>10</v>
          </cell>
          <cell r="Z1916">
            <v>2567</v>
          </cell>
          <cell r="AA1916"/>
          <cell r="AB1916"/>
          <cell r="AC1916"/>
          <cell r="AD1916"/>
          <cell r="AE1916"/>
          <cell r="AF1916"/>
          <cell r="AG1916"/>
          <cell r="AH1916"/>
          <cell r="AI1916"/>
          <cell r="AJ1916"/>
          <cell r="AK1916"/>
          <cell r="AL1916"/>
          <cell r="AM1916"/>
          <cell r="AN1916"/>
          <cell r="AO1916"/>
          <cell r="AP1916"/>
          <cell r="AQ1916"/>
          <cell r="BC1916"/>
          <cell r="BD1916"/>
          <cell r="BE1916"/>
          <cell r="BF1916"/>
          <cell r="BG1916"/>
          <cell r="BH1916"/>
          <cell r="BI1916"/>
          <cell r="BJ1916"/>
          <cell r="BK1916"/>
          <cell r="BL1916" t="str">
            <v>นายสุรินทร์   ทองสว่าง</v>
          </cell>
          <cell r="BM1916"/>
          <cell r="BP1916"/>
          <cell r="BS1916"/>
          <cell r="BX1916"/>
          <cell r="BZ1916"/>
          <cell r="CA1916"/>
          <cell r="CB1916"/>
          <cell r="CC1916"/>
          <cell r="CD1916"/>
          <cell r="CE1916"/>
          <cell r="CF1916"/>
          <cell r="CG1916"/>
          <cell r="CH1916"/>
          <cell r="CI1916"/>
          <cell r="CJ1916"/>
          <cell r="CK1916"/>
          <cell r="CL1916"/>
          <cell r="CM1916"/>
          <cell r="CN1916"/>
          <cell r="CO1916"/>
        </row>
        <row r="1917">
          <cell r="B1917">
            <v>2761</v>
          </cell>
          <cell r="C1917">
            <v>1908</v>
          </cell>
          <cell r="D1917">
            <v>30</v>
          </cell>
          <cell r="E1917">
            <v>10</v>
          </cell>
          <cell r="F1917">
            <v>2567</v>
          </cell>
          <cell r="G1917">
            <v>800086969774</v>
          </cell>
          <cell r="H1917" t="str">
            <v>นางสาว</v>
          </cell>
          <cell r="I1917" t="str">
            <v>ปทิตตา</v>
          </cell>
          <cell r="J1917" t="str">
            <v>แก้วมูล</v>
          </cell>
          <cell r="K1917"/>
          <cell r="L1917" t="str">
            <v>สามแยกสันทราย</v>
          </cell>
          <cell r="M1917" t="str">
            <v>เชียงใหม่ 1</v>
          </cell>
          <cell r="N1917">
            <v>8</v>
          </cell>
          <cell r="O1917" t="str">
            <v>สินเชื่อธนาคารประชาชน</v>
          </cell>
          <cell r="P1917" t="str">
            <v>1.บุคคลค้ำประกัน</v>
          </cell>
          <cell r="Q1917"/>
          <cell r="R1917"/>
          <cell r="S1917" t="str">
            <v>จังหวัดลำพูน</v>
          </cell>
          <cell r="T1917" t="str">
            <v>ผบE2185</v>
          </cell>
          <cell r="U1917">
            <v>2567</v>
          </cell>
          <cell r="V1917" t="str">
            <v>ผบE3108</v>
          </cell>
          <cell r="W1917">
            <v>2567</v>
          </cell>
          <cell r="X1917"/>
          <cell r="Y1917"/>
          <cell r="Z1917"/>
          <cell r="AA1917">
            <v>5</v>
          </cell>
          <cell r="AB1917">
            <v>8</v>
          </cell>
          <cell r="AC1917">
            <v>2567</v>
          </cell>
          <cell r="AD1917"/>
          <cell r="AE1917"/>
          <cell r="AF1917"/>
          <cell r="AG1917"/>
          <cell r="AH1917"/>
          <cell r="AI1917"/>
          <cell r="AJ1917"/>
          <cell r="AK1917"/>
          <cell r="AL1917"/>
          <cell r="AM1917"/>
          <cell r="AN1917"/>
          <cell r="AO1917"/>
          <cell r="AP1917"/>
          <cell r="AQ1917"/>
          <cell r="BC1917"/>
          <cell r="BD1917"/>
          <cell r="BE1917"/>
          <cell r="BF1917"/>
          <cell r="BG1917"/>
          <cell r="BH1917"/>
          <cell r="BI1917"/>
          <cell r="BJ1917"/>
          <cell r="BK1917"/>
          <cell r="BL1917" t="str">
            <v>นางสาวปทิตตา แก้วมูล</v>
          </cell>
          <cell r="BM1917"/>
          <cell r="BP1917"/>
          <cell r="BS1917"/>
          <cell r="BX1917"/>
          <cell r="BZ1917"/>
          <cell r="CA1917"/>
          <cell r="CB1917"/>
          <cell r="CC1917"/>
          <cell r="CD1917"/>
          <cell r="CE1917"/>
          <cell r="CF1917"/>
          <cell r="CG1917"/>
          <cell r="CH1917"/>
          <cell r="CI1917"/>
          <cell r="CJ1917"/>
          <cell r="CK1917"/>
          <cell r="CL1917"/>
          <cell r="CM1917"/>
          <cell r="CN1917"/>
          <cell r="CO1917"/>
        </row>
        <row r="1918">
          <cell r="B1918">
            <v>2762</v>
          </cell>
          <cell r="C1918">
            <v>1909</v>
          </cell>
          <cell r="D1918">
            <v>30</v>
          </cell>
          <cell r="E1918">
            <v>10</v>
          </cell>
          <cell r="F1918">
            <v>2567</v>
          </cell>
          <cell r="G1918">
            <v>800120241263</v>
          </cell>
          <cell r="H1918" t="str">
            <v>นาย</v>
          </cell>
          <cell r="I1918" t="str">
            <v>ธีรศักดิ์</v>
          </cell>
          <cell r="J1918" t="str">
            <v>ชโลทรวสุ</v>
          </cell>
          <cell r="K1918"/>
          <cell r="L1918" t="str">
            <v>สามแยกสันทราย</v>
          </cell>
          <cell r="M1918" t="str">
            <v>เชียงใหม่ 1</v>
          </cell>
          <cell r="N1918">
            <v>8</v>
          </cell>
          <cell r="O1918" t="str">
            <v>ธนาคารประชาชน</v>
          </cell>
          <cell r="P1918"/>
          <cell r="Q1918"/>
          <cell r="R1918"/>
          <cell r="S1918" t="str">
            <v>แขวงเชียงใหม่</v>
          </cell>
          <cell r="T1918" t="str">
            <v>ผบE4478</v>
          </cell>
          <cell r="U1918">
            <v>2567</v>
          </cell>
          <cell r="V1918" t="str">
            <v>ผบE6523</v>
          </cell>
          <cell r="W1918">
            <v>2567</v>
          </cell>
          <cell r="X1918"/>
          <cell r="Y1918"/>
          <cell r="Z1918"/>
          <cell r="AA1918">
            <v>16</v>
          </cell>
          <cell r="AB1918">
            <v>7</v>
          </cell>
          <cell r="AC1918">
            <v>2567</v>
          </cell>
          <cell r="AD1918"/>
          <cell r="AE1918"/>
          <cell r="AF1918"/>
          <cell r="AG1918"/>
          <cell r="AH1918"/>
          <cell r="AI1918"/>
          <cell r="AJ1918"/>
          <cell r="AK1918"/>
          <cell r="AL1918"/>
          <cell r="AM1918"/>
          <cell r="AN1918"/>
          <cell r="AO1918"/>
          <cell r="AP1918"/>
          <cell r="AQ1918"/>
          <cell r="BC1918"/>
          <cell r="BD1918"/>
          <cell r="BE1918"/>
          <cell r="BF1918"/>
          <cell r="BG1918"/>
          <cell r="BH1918"/>
          <cell r="BI1918"/>
          <cell r="BJ1918"/>
          <cell r="BK1918"/>
          <cell r="BL1918" t="str">
            <v>นายธีรศักดิ์ ชโลทรวสุ</v>
          </cell>
          <cell r="BM1918"/>
          <cell r="BP1918"/>
          <cell r="BS1918"/>
          <cell r="BX1918"/>
          <cell r="BZ1918"/>
          <cell r="CA1918"/>
          <cell r="CB1918"/>
          <cell r="CC1918"/>
          <cell r="CD1918"/>
          <cell r="CE1918"/>
          <cell r="CF1918"/>
          <cell r="CG1918"/>
          <cell r="CH1918"/>
          <cell r="CI1918"/>
          <cell r="CJ1918"/>
          <cell r="CK1918"/>
          <cell r="CL1918"/>
          <cell r="CM1918"/>
          <cell r="CN1918"/>
          <cell r="CO1918"/>
        </row>
        <row r="1919">
          <cell r="B1919">
            <v>2763</v>
          </cell>
          <cell r="C1919">
            <v>1910</v>
          </cell>
          <cell r="D1919">
            <v>30</v>
          </cell>
          <cell r="E1919">
            <v>10</v>
          </cell>
          <cell r="F1919">
            <v>2567</v>
          </cell>
          <cell r="G1919">
            <v>800030677671</v>
          </cell>
          <cell r="H1919" t="str">
            <v>นาย</v>
          </cell>
          <cell r="I1919" t="str">
            <v>ธนากร</v>
          </cell>
          <cell r="J1919" t="str">
            <v>อุดก๋อง</v>
          </cell>
          <cell r="K1919" t="str">
            <v>1-5009-00913-78-7</v>
          </cell>
          <cell r="L1919" t="str">
            <v>แม่โจ้</v>
          </cell>
          <cell r="M1919" t="str">
            <v>เชียงใหม่ 2</v>
          </cell>
          <cell r="N1919">
            <v>8</v>
          </cell>
          <cell r="O1919" t="str">
            <v>สินเชื่อธนาคารประชาชน</v>
          </cell>
          <cell r="P1919"/>
          <cell r="Q1919"/>
          <cell r="R1919"/>
          <cell r="S1919" t="str">
            <v>แขวงเชียงใหม่</v>
          </cell>
          <cell r="T1919" t="str">
            <v>ผบ8579</v>
          </cell>
          <cell r="U1919">
            <v>2558</v>
          </cell>
          <cell r="V1919" t="str">
            <v>ผบ9359</v>
          </cell>
          <cell r="W1919">
            <v>2558</v>
          </cell>
          <cell r="X1919"/>
          <cell r="Y1919"/>
          <cell r="Z1919"/>
          <cell r="AA1919">
            <v>1</v>
          </cell>
          <cell r="AB1919">
            <v>12</v>
          </cell>
          <cell r="AC1919">
            <v>2558</v>
          </cell>
          <cell r="AD1919"/>
          <cell r="AE1919"/>
          <cell r="AF1919"/>
          <cell r="AG1919"/>
          <cell r="AH1919"/>
          <cell r="AI1919"/>
          <cell r="AJ1919"/>
          <cell r="AK1919"/>
          <cell r="AL1919"/>
          <cell r="AM1919"/>
          <cell r="AN1919"/>
          <cell r="AO1919"/>
          <cell r="AP1919"/>
          <cell r="AQ1919"/>
          <cell r="BC1919"/>
          <cell r="BD1919"/>
          <cell r="BE1919"/>
          <cell r="BF1919"/>
          <cell r="BG1919"/>
          <cell r="BH1919"/>
          <cell r="BI1919"/>
          <cell r="BJ1919"/>
          <cell r="BK1919"/>
          <cell r="BL1919" t="str">
            <v>นายธนากร อุดก๋อง</v>
          </cell>
          <cell r="BM1919"/>
          <cell r="BP1919"/>
          <cell r="BS1919"/>
          <cell r="BX1919"/>
          <cell r="BZ1919"/>
          <cell r="CA1919"/>
          <cell r="CB1919"/>
          <cell r="CC1919"/>
          <cell r="CD1919"/>
          <cell r="CE1919"/>
          <cell r="CF1919"/>
          <cell r="CG1919"/>
          <cell r="CH1919"/>
          <cell r="CI1919"/>
          <cell r="CJ1919"/>
          <cell r="CK1919"/>
          <cell r="CL1919"/>
          <cell r="CM1919"/>
          <cell r="CN1919"/>
          <cell r="CO1919"/>
        </row>
        <row r="1920">
          <cell r="B1920">
            <v>2764</v>
          </cell>
          <cell r="C1920">
            <v>1911</v>
          </cell>
          <cell r="D1920">
            <v>30</v>
          </cell>
          <cell r="E1920">
            <v>10</v>
          </cell>
          <cell r="F1920">
            <v>2567</v>
          </cell>
          <cell r="G1920">
            <v>800026432735</v>
          </cell>
          <cell r="H1920" t="str">
            <v>นาง</v>
          </cell>
          <cell r="I1920" t="str">
            <v xml:space="preserve">สุภารัตน์ </v>
          </cell>
          <cell r="J1920" t="str">
            <v>โยจินา</v>
          </cell>
          <cell r="K1920" t="str">
            <v>1-5009-00034-46-1</v>
          </cell>
          <cell r="L1920" t="str">
            <v>ฝาง</v>
          </cell>
          <cell r="M1920" t="str">
            <v>เชียงใหม่ 2</v>
          </cell>
          <cell r="N1920">
            <v>8</v>
          </cell>
          <cell r="O1920"/>
          <cell r="P1920"/>
          <cell r="Q1920"/>
          <cell r="R1920"/>
          <cell r="S1920" t="str">
            <v>จังหวัดฝาง</v>
          </cell>
          <cell r="T1920" t="str">
            <v>ผบ879</v>
          </cell>
          <cell r="U1920">
            <v>2558</v>
          </cell>
          <cell r="V1920" t="str">
            <v>ผบ104</v>
          </cell>
          <cell r="W1920">
            <v>2559</v>
          </cell>
          <cell r="X1920"/>
          <cell r="Y1920"/>
          <cell r="Z1920"/>
          <cell r="AA1920">
            <v>29</v>
          </cell>
          <cell r="AB1920">
            <v>2</v>
          </cell>
          <cell r="AC1920">
            <v>2559</v>
          </cell>
          <cell r="AD1920"/>
          <cell r="AE1920"/>
          <cell r="AF1920"/>
          <cell r="AG1920"/>
          <cell r="AH1920"/>
          <cell r="AI1920"/>
          <cell r="AJ1920"/>
          <cell r="AK1920"/>
          <cell r="AL1920"/>
          <cell r="AM1920"/>
          <cell r="AN1920"/>
          <cell r="AO1920"/>
          <cell r="AP1920"/>
          <cell r="AQ1920"/>
          <cell r="BC1920"/>
          <cell r="BD1920"/>
          <cell r="BE1920"/>
          <cell r="BF1920"/>
          <cell r="BG1920"/>
          <cell r="BH1920"/>
          <cell r="BI1920"/>
          <cell r="BJ1920"/>
          <cell r="BK1920"/>
          <cell r="BL1920" t="str">
            <v>นางสุภารัตน์  โยจินา</v>
          </cell>
          <cell r="BM1920"/>
          <cell r="BP1920"/>
          <cell r="BS1920"/>
          <cell r="BX1920"/>
          <cell r="BZ1920"/>
          <cell r="CA1920"/>
          <cell r="CB1920"/>
          <cell r="CC1920"/>
          <cell r="CD1920"/>
          <cell r="CE1920"/>
          <cell r="CF1920"/>
          <cell r="CG1920"/>
          <cell r="CH1920"/>
          <cell r="CI1920"/>
          <cell r="CJ1920"/>
          <cell r="CK1920"/>
          <cell r="CL1920"/>
          <cell r="CM1920"/>
          <cell r="CN1920"/>
          <cell r="CO1920"/>
        </row>
        <row r="1921">
          <cell r="B1921">
            <v>2765</v>
          </cell>
          <cell r="C1921">
            <v>1912</v>
          </cell>
          <cell r="D1921">
            <v>30</v>
          </cell>
          <cell r="E1921">
            <v>10</v>
          </cell>
          <cell r="F1921">
            <v>2567</v>
          </cell>
          <cell r="G1921">
            <v>800026803943</v>
          </cell>
          <cell r="H1921" t="str">
            <v>นาง</v>
          </cell>
          <cell r="I1921" t="str">
            <v xml:space="preserve">สุภารัตน์ </v>
          </cell>
          <cell r="J1921" t="str">
            <v>โยจินา</v>
          </cell>
          <cell r="K1921" t="str">
            <v>1-5009-00034-46-1</v>
          </cell>
          <cell r="L1921" t="str">
            <v>ฝาง</v>
          </cell>
          <cell r="M1921" t="str">
            <v>เชียงใหม่ 2</v>
          </cell>
          <cell r="N1921">
            <v>8</v>
          </cell>
          <cell r="O1921"/>
          <cell r="P1921"/>
          <cell r="Q1921"/>
          <cell r="R1921"/>
          <cell r="S1921" t="str">
            <v>จังหวัดฝาง</v>
          </cell>
          <cell r="T1921" t="str">
            <v>ผบ882</v>
          </cell>
          <cell r="U1921">
            <v>2558</v>
          </cell>
          <cell r="V1921" t="str">
            <v>ผบ962</v>
          </cell>
          <cell r="W1921">
            <v>2558</v>
          </cell>
          <cell r="X1921"/>
          <cell r="Y1921"/>
          <cell r="Z1921"/>
          <cell r="AA1921">
            <v>3</v>
          </cell>
          <cell r="AB1921">
            <v>12</v>
          </cell>
          <cell r="AC1921">
            <v>2558</v>
          </cell>
          <cell r="AD1921"/>
          <cell r="AE1921"/>
          <cell r="AF1921"/>
          <cell r="AG1921"/>
          <cell r="AH1921"/>
          <cell r="AI1921"/>
          <cell r="AJ1921"/>
          <cell r="AK1921"/>
          <cell r="AL1921"/>
          <cell r="AM1921"/>
          <cell r="AN1921"/>
          <cell r="AO1921"/>
          <cell r="AP1921"/>
          <cell r="AQ1921"/>
          <cell r="BC1921"/>
          <cell r="BD1921"/>
          <cell r="BE1921"/>
          <cell r="BF1921"/>
          <cell r="BG1921"/>
          <cell r="BH1921"/>
          <cell r="BI1921"/>
          <cell r="BJ1921"/>
          <cell r="BK1921"/>
          <cell r="BL1921" t="str">
            <v>นางสุภารัตน์  โยจินา</v>
          </cell>
          <cell r="BM1921"/>
          <cell r="BP1921"/>
          <cell r="BS1921"/>
          <cell r="BX1921"/>
          <cell r="BZ1921"/>
          <cell r="CA1921"/>
          <cell r="CB1921"/>
          <cell r="CC1921"/>
          <cell r="CD1921"/>
          <cell r="CE1921"/>
          <cell r="CF1921"/>
          <cell r="CG1921"/>
          <cell r="CH1921"/>
          <cell r="CI1921"/>
          <cell r="CJ1921"/>
          <cell r="CK1921"/>
          <cell r="CL1921"/>
          <cell r="CM1921"/>
          <cell r="CN1921"/>
          <cell r="CO1921"/>
        </row>
        <row r="1922">
          <cell r="B1922">
            <v>2766</v>
          </cell>
          <cell r="C1922">
            <v>1913</v>
          </cell>
          <cell r="D1922">
            <v>30</v>
          </cell>
          <cell r="E1922">
            <v>10</v>
          </cell>
          <cell r="F1922">
            <v>2567</v>
          </cell>
          <cell r="G1922">
            <v>806752007450</v>
          </cell>
          <cell r="H1922" t="str">
            <v>นาย</v>
          </cell>
          <cell r="I1922" t="str">
            <v>ธนาธิป</v>
          </cell>
          <cell r="J1922" t="str">
            <v>ทอองคำ</v>
          </cell>
          <cell r="K1922" t="str">
            <v>3-5009-00998-06-7</v>
          </cell>
          <cell r="L1922" t="str">
            <v>ฝาง</v>
          </cell>
          <cell r="M1922" t="str">
            <v>เชียงใหม่ 2</v>
          </cell>
          <cell r="N1922">
            <v>8</v>
          </cell>
          <cell r="O1922"/>
          <cell r="P1922"/>
          <cell r="Q1922"/>
          <cell r="R1922"/>
          <cell r="S1922" t="str">
            <v>จังหวัดฝาง</v>
          </cell>
          <cell r="T1922" t="str">
            <v>ผบ746</v>
          </cell>
          <cell r="U1922">
            <v>2558</v>
          </cell>
          <cell r="V1922" t="str">
            <v>ผบ972</v>
          </cell>
          <cell r="W1922">
            <v>2558</v>
          </cell>
          <cell r="X1922">
            <v>9</v>
          </cell>
          <cell r="Y1922">
            <v>12</v>
          </cell>
          <cell r="Z1922">
            <v>2558</v>
          </cell>
          <cell r="AA1922"/>
          <cell r="AB1922"/>
          <cell r="AC1922"/>
          <cell r="AD1922"/>
          <cell r="AE1922"/>
          <cell r="AF1922"/>
          <cell r="AG1922"/>
          <cell r="AH1922"/>
          <cell r="AI1922"/>
          <cell r="AJ1922"/>
          <cell r="AK1922"/>
          <cell r="AL1922"/>
          <cell r="AM1922"/>
          <cell r="AN1922"/>
          <cell r="AO1922"/>
          <cell r="AP1922"/>
          <cell r="AQ1922"/>
          <cell r="BC1922"/>
          <cell r="BD1922"/>
          <cell r="BE1922"/>
          <cell r="BF1922"/>
          <cell r="BG1922"/>
          <cell r="BH1922"/>
          <cell r="BI1922"/>
          <cell r="BJ1922"/>
          <cell r="BK1922"/>
          <cell r="BL1922" t="str">
            <v>นายธนาธิป ทอองคำ</v>
          </cell>
          <cell r="BM1922"/>
          <cell r="BP1922"/>
          <cell r="BS1922"/>
          <cell r="BX1922"/>
          <cell r="BZ1922"/>
          <cell r="CA1922"/>
          <cell r="CB1922"/>
          <cell r="CC1922"/>
          <cell r="CD1922"/>
          <cell r="CE1922"/>
          <cell r="CF1922"/>
          <cell r="CG1922"/>
          <cell r="CH1922"/>
          <cell r="CI1922"/>
          <cell r="CJ1922"/>
          <cell r="CK1922"/>
          <cell r="CL1922"/>
          <cell r="CM1922"/>
          <cell r="CN1922"/>
          <cell r="CO1922"/>
        </row>
        <row r="1923">
          <cell r="B1923">
            <v>2767</v>
          </cell>
          <cell r="C1923">
            <v>1914</v>
          </cell>
          <cell r="D1923">
            <v>30</v>
          </cell>
          <cell r="E1923">
            <v>10</v>
          </cell>
          <cell r="F1923">
            <v>2567</v>
          </cell>
          <cell r="G1923">
            <v>800008705942</v>
          </cell>
          <cell r="H1923" t="str">
            <v>นาง</v>
          </cell>
          <cell r="I1923" t="str">
            <v>พัฒนรัตน์</v>
          </cell>
          <cell r="J1923" t="str">
            <v>อยู่สุขศรี</v>
          </cell>
          <cell r="K1923" t="str">
            <v>3-5009-00629-27-4</v>
          </cell>
          <cell r="L1923" t="str">
            <v>ฝาง</v>
          </cell>
          <cell r="M1923" t="str">
            <v>เชียงใหม่ 2</v>
          </cell>
          <cell r="N1923">
            <v>8</v>
          </cell>
          <cell r="O1923"/>
          <cell r="P1923"/>
          <cell r="Q1923"/>
          <cell r="R1923"/>
          <cell r="S1923" t="str">
            <v>จังหวัดฝาง</v>
          </cell>
          <cell r="T1923" t="str">
            <v>ผบ754</v>
          </cell>
          <cell r="U1923">
            <v>2558</v>
          </cell>
          <cell r="V1923" t="str">
            <v>ผบ979</v>
          </cell>
          <cell r="W1923">
            <v>2558</v>
          </cell>
          <cell r="X1923">
            <v>9</v>
          </cell>
          <cell r="Y1923">
            <v>12</v>
          </cell>
          <cell r="Z1923">
            <v>2558</v>
          </cell>
          <cell r="AA1923"/>
          <cell r="AB1923"/>
          <cell r="AC1923"/>
          <cell r="AD1923"/>
          <cell r="AE1923"/>
          <cell r="AF1923"/>
          <cell r="AG1923"/>
          <cell r="AH1923"/>
          <cell r="AI1923"/>
          <cell r="AJ1923"/>
          <cell r="AK1923"/>
          <cell r="AL1923"/>
          <cell r="AM1923"/>
          <cell r="AN1923"/>
          <cell r="AO1923"/>
          <cell r="AP1923"/>
          <cell r="AQ1923"/>
          <cell r="BC1923"/>
          <cell r="BD1923"/>
          <cell r="BE1923"/>
          <cell r="BF1923"/>
          <cell r="BG1923"/>
          <cell r="BH1923"/>
          <cell r="BI1923"/>
          <cell r="BJ1923"/>
          <cell r="BK1923"/>
          <cell r="BL1923" t="str">
            <v>นางพัฒนรัตน์ อยู่สุขศรี</v>
          </cell>
          <cell r="BM1923"/>
          <cell r="BP1923"/>
          <cell r="BS1923"/>
          <cell r="BX1923"/>
          <cell r="BZ1923"/>
          <cell r="CA1923"/>
          <cell r="CB1923"/>
          <cell r="CC1923"/>
          <cell r="CD1923"/>
          <cell r="CE1923"/>
          <cell r="CF1923"/>
          <cell r="CG1923"/>
          <cell r="CH1923"/>
          <cell r="CI1923"/>
          <cell r="CJ1923"/>
          <cell r="CK1923"/>
          <cell r="CL1923"/>
          <cell r="CM1923"/>
          <cell r="CN1923"/>
          <cell r="CO1923"/>
        </row>
        <row r="1924">
          <cell r="B1924">
            <v>2768</v>
          </cell>
          <cell r="C1924">
            <v>1915</v>
          </cell>
          <cell r="D1924">
            <v>30</v>
          </cell>
          <cell r="E1924">
            <v>10</v>
          </cell>
          <cell r="F1924">
            <v>2567</v>
          </cell>
          <cell r="G1924">
            <v>800030025756</v>
          </cell>
          <cell r="H1924" t="str">
            <v>นาง</v>
          </cell>
          <cell r="I1924" t="str">
            <v>พัฒนรัตน์</v>
          </cell>
          <cell r="J1924" t="str">
            <v>อยู่สุขศรี</v>
          </cell>
          <cell r="K1924" t="str">
            <v>3-5009-00629-27-4</v>
          </cell>
          <cell r="L1924" t="str">
            <v>ฝาง</v>
          </cell>
          <cell r="M1924" t="str">
            <v>เชียงใหม่ 2</v>
          </cell>
          <cell r="N1924">
            <v>8</v>
          </cell>
          <cell r="O1924"/>
          <cell r="P1924"/>
          <cell r="Q1924"/>
          <cell r="R1924"/>
          <cell r="S1924" t="str">
            <v>จังหวัดฝาง</v>
          </cell>
          <cell r="T1924" t="str">
            <v>ผบ748</v>
          </cell>
          <cell r="U1924">
            <v>2558</v>
          </cell>
          <cell r="V1924" t="str">
            <v>ผบ974</v>
          </cell>
          <cell r="W1924">
            <v>2558</v>
          </cell>
          <cell r="X1924">
            <v>9</v>
          </cell>
          <cell r="Y1924">
            <v>12</v>
          </cell>
          <cell r="Z1924">
            <v>2558</v>
          </cell>
          <cell r="AA1924"/>
          <cell r="AB1924"/>
          <cell r="AC1924"/>
          <cell r="AD1924"/>
          <cell r="AE1924"/>
          <cell r="AF1924"/>
          <cell r="AG1924"/>
          <cell r="AH1924"/>
          <cell r="AI1924"/>
          <cell r="AJ1924"/>
          <cell r="AK1924"/>
          <cell r="AL1924"/>
          <cell r="AM1924"/>
          <cell r="AN1924"/>
          <cell r="AO1924"/>
          <cell r="AP1924"/>
          <cell r="AQ1924"/>
          <cell r="BC1924"/>
          <cell r="BD1924"/>
          <cell r="BE1924"/>
          <cell r="BF1924"/>
          <cell r="BG1924"/>
          <cell r="BH1924"/>
          <cell r="BI1924"/>
          <cell r="BJ1924"/>
          <cell r="BK1924"/>
          <cell r="BL1924" t="str">
            <v>นางพัฒนรัตน์ อยู่สุขศรี</v>
          </cell>
          <cell r="BM1924"/>
          <cell r="BP1924"/>
          <cell r="BS1924"/>
          <cell r="BX1924"/>
          <cell r="BZ1924"/>
          <cell r="CA1924"/>
          <cell r="CB1924"/>
          <cell r="CC1924"/>
          <cell r="CD1924"/>
          <cell r="CE1924"/>
          <cell r="CF1924"/>
          <cell r="CG1924"/>
          <cell r="CH1924"/>
          <cell r="CI1924"/>
          <cell r="CJ1924"/>
          <cell r="CK1924"/>
          <cell r="CL1924"/>
          <cell r="CM1924"/>
          <cell r="CN1924"/>
          <cell r="CO1924"/>
        </row>
        <row r="1925">
          <cell r="B1925">
            <v>2769</v>
          </cell>
          <cell r="C1925">
            <v>1916</v>
          </cell>
          <cell r="D1925">
            <v>30</v>
          </cell>
          <cell r="E1925">
            <v>10</v>
          </cell>
          <cell r="F1925">
            <v>2567</v>
          </cell>
          <cell r="G1925">
            <v>800034607989</v>
          </cell>
          <cell r="H1925" t="str">
            <v>นาย</v>
          </cell>
          <cell r="I1925" t="str">
            <v>จำรูญ</v>
          </cell>
          <cell r="J1925" t="str">
            <v>บัวลาแก้ว</v>
          </cell>
          <cell r="K1925" t="str">
            <v>3-5009-00852-42-9</v>
          </cell>
          <cell r="L1925" t="str">
            <v>ไชยปราการ</v>
          </cell>
          <cell r="M1925" t="str">
            <v>เชียงใหม่ 2</v>
          </cell>
          <cell r="N1925">
            <v>8</v>
          </cell>
          <cell r="O1925"/>
          <cell r="P1925"/>
          <cell r="Q1925"/>
          <cell r="R1925"/>
          <cell r="S1925" t="str">
            <v>จังหวัดฝาง</v>
          </cell>
          <cell r="T1925" t="str">
            <v>ผบ849</v>
          </cell>
          <cell r="U1925">
            <v>2558</v>
          </cell>
          <cell r="V1925" t="str">
            <v>ผบ983</v>
          </cell>
          <cell r="W1925">
            <v>2558</v>
          </cell>
          <cell r="X1925"/>
          <cell r="Y1925"/>
          <cell r="Z1925"/>
          <cell r="AA1925">
            <v>9</v>
          </cell>
          <cell r="AB1925">
            <v>12</v>
          </cell>
          <cell r="AC1925">
            <v>2558</v>
          </cell>
          <cell r="AD1925"/>
          <cell r="AE1925"/>
          <cell r="AF1925"/>
          <cell r="AG1925"/>
          <cell r="AH1925"/>
          <cell r="AI1925"/>
          <cell r="AJ1925"/>
          <cell r="AK1925"/>
          <cell r="AL1925"/>
          <cell r="AM1925"/>
          <cell r="AN1925"/>
          <cell r="AO1925"/>
          <cell r="AP1925"/>
          <cell r="AQ1925"/>
          <cell r="BC1925"/>
          <cell r="BD1925"/>
          <cell r="BE1925"/>
          <cell r="BF1925"/>
          <cell r="BG1925"/>
          <cell r="BH1925"/>
          <cell r="BI1925"/>
          <cell r="BJ1925"/>
          <cell r="BK1925"/>
          <cell r="BL1925" t="str">
            <v>นายจำรูญ บัวลาแก้ว</v>
          </cell>
          <cell r="BM1925"/>
          <cell r="BP1925"/>
          <cell r="BS1925"/>
          <cell r="BX1925"/>
          <cell r="BZ1925"/>
          <cell r="CA1925"/>
          <cell r="CB1925"/>
          <cell r="CC1925"/>
          <cell r="CD1925"/>
          <cell r="CE1925"/>
          <cell r="CF1925"/>
          <cell r="CG1925"/>
          <cell r="CH1925"/>
          <cell r="CI1925"/>
          <cell r="CJ1925"/>
          <cell r="CK1925"/>
          <cell r="CL1925"/>
          <cell r="CM1925"/>
          <cell r="CN1925"/>
          <cell r="CO1925"/>
        </row>
        <row r="1926">
          <cell r="B1926">
            <v>2770</v>
          </cell>
          <cell r="C1926">
            <v>1917</v>
          </cell>
          <cell r="D1926">
            <v>30</v>
          </cell>
          <cell r="E1926">
            <v>10</v>
          </cell>
          <cell r="F1926">
            <v>2567</v>
          </cell>
          <cell r="G1926">
            <v>800041584171</v>
          </cell>
          <cell r="H1926" t="str">
            <v>นาย</v>
          </cell>
          <cell r="I1926" t="str">
            <v>สายนิตย์</v>
          </cell>
          <cell r="J1926" t="str">
            <v>คำปัญญา</v>
          </cell>
          <cell r="K1926" t="str">
            <v>1-5099-00917-35-2</v>
          </cell>
          <cell r="L1926" t="str">
            <v>แม่โจ้</v>
          </cell>
          <cell r="M1926" t="str">
            <v>เชียงใหม่ 2</v>
          </cell>
          <cell r="N1926">
            <v>8</v>
          </cell>
          <cell r="O1926" t="str">
            <v>สินเชื่อธนาคารประชาชน</v>
          </cell>
          <cell r="P1926"/>
          <cell r="Q1926"/>
          <cell r="R1926"/>
          <cell r="S1926" t="str">
            <v>แขวงเชียงใหม่</v>
          </cell>
          <cell r="T1926" t="str">
            <v>ผบ7635</v>
          </cell>
          <cell r="U1926">
            <v>2558</v>
          </cell>
          <cell r="V1926" t="str">
            <v>ผบ9733</v>
          </cell>
          <cell r="W1926">
            <v>2558</v>
          </cell>
          <cell r="X1926"/>
          <cell r="Y1926"/>
          <cell r="Z1926"/>
          <cell r="AA1926">
            <v>14</v>
          </cell>
          <cell r="AB1926">
            <v>12</v>
          </cell>
          <cell r="AC1926">
            <v>2558</v>
          </cell>
          <cell r="AD1926"/>
          <cell r="AE1926"/>
          <cell r="AF1926"/>
          <cell r="AG1926"/>
          <cell r="AH1926"/>
          <cell r="AI1926"/>
          <cell r="AJ1926"/>
          <cell r="AK1926"/>
          <cell r="AL1926"/>
          <cell r="AM1926"/>
          <cell r="AN1926"/>
          <cell r="AO1926"/>
          <cell r="AP1926"/>
          <cell r="AQ1926"/>
          <cell r="BC1926"/>
          <cell r="BD1926"/>
          <cell r="BE1926"/>
          <cell r="BF1926"/>
          <cell r="BG1926"/>
          <cell r="BH1926"/>
          <cell r="BI1926"/>
          <cell r="BJ1926"/>
          <cell r="BK1926"/>
          <cell r="BL1926" t="str">
            <v>นายสายนิตย์ คำปัญญา</v>
          </cell>
          <cell r="BM1926"/>
          <cell r="BP1926"/>
          <cell r="BS1926"/>
          <cell r="BX1926"/>
          <cell r="BZ1926"/>
          <cell r="CA1926"/>
          <cell r="CB1926"/>
          <cell r="CC1926"/>
          <cell r="CD1926"/>
          <cell r="CE1926"/>
          <cell r="CF1926"/>
          <cell r="CG1926"/>
          <cell r="CH1926"/>
          <cell r="CI1926"/>
          <cell r="CJ1926"/>
          <cell r="CK1926"/>
          <cell r="CL1926"/>
          <cell r="CM1926"/>
          <cell r="CN1926"/>
          <cell r="CO1926"/>
        </row>
        <row r="1927">
          <cell r="B1927">
            <v>2771</v>
          </cell>
          <cell r="C1927">
            <v>1918</v>
          </cell>
          <cell r="D1927">
            <v>30</v>
          </cell>
          <cell r="E1927">
            <v>10</v>
          </cell>
          <cell r="F1927">
            <v>2567</v>
          </cell>
          <cell r="G1927">
            <v>800023586244</v>
          </cell>
          <cell r="H1927" t="str">
            <v>นางสาว</v>
          </cell>
          <cell r="I1927" t="str">
            <v xml:space="preserve">สุจิตรา </v>
          </cell>
          <cell r="J1927" t="str">
            <v>สุจารี</v>
          </cell>
          <cell r="K1927" t="str">
            <v>3-5006-00014-81-7</v>
          </cell>
          <cell r="L1927" t="str">
            <v>ดอยะเก็ด</v>
          </cell>
          <cell r="M1927" t="str">
            <v>เชียงใหม่ 2</v>
          </cell>
          <cell r="N1927">
            <v>8</v>
          </cell>
          <cell r="O1927"/>
          <cell r="P1927"/>
          <cell r="Q1927"/>
          <cell r="R1927"/>
          <cell r="S1927" t="str">
            <v>แขวงเชียงใหม่</v>
          </cell>
          <cell r="T1927" t="str">
            <v>ผบ8923</v>
          </cell>
          <cell r="U1927">
            <v>2558</v>
          </cell>
          <cell r="V1927" t="str">
            <v>ผบ9778</v>
          </cell>
          <cell r="W1927">
            <v>2558</v>
          </cell>
          <cell r="X1927"/>
          <cell r="Y1927"/>
          <cell r="Z1927"/>
          <cell r="AA1927">
            <v>14</v>
          </cell>
          <cell r="AB1927">
            <v>12</v>
          </cell>
          <cell r="AC1927">
            <v>2558</v>
          </cell>
          <cell r="AD1927"/>
          <cell r="AE1927"/>
          <cell r="AF1927"/>
          <cell r="AG1927"/>
          <cell r="AH1927"/>
          <cell r="AI1927"/>
          <cell r="AJ1927"/>
          <cell r="AK1927"/>
          <cell r="AL1927"/>
          <cell r="AM1927"/>
          <cell r="AN1927"/>
          <cell r="AO1927"/>
          <cell r="AP1927"/>
          <cell r="AQ1927"/>
          <cell r="BC1927"/>
          <cell r="BD1927"/>
          <cell r="BE1927"/>
          <cell r="BF1927"/>
          <cell r="BG1927"/>
          <cell r="BH1927"/>
          <cell r="BI1927"/>
          <cell r="BJ1927"/>
          <cell r="BK1927"/>
          <cell r="BL1927" t="str">
            <v>นางสาวสุจิตรา  สุจารี</v>
          </cell>
          <cell r="BM1927"/>
          <cell r="BP1927"/>
          <cell r="BS1927"/>
          <cell r="BX1927"/>
          <cell r="BZ1927"/>
          <cell r="CA1927"/>
          <cell r="CB1927"/>
          <cell r="CC1927"/>
          <cell r="CD1927"/>
          <cell r="CE1927"/>
          <cell r="CF1927"/>
          <cell r="CG1927"/>
          <cell r="CH1927"/>
          <cell r="CI1927"/>
          <cell r="CJ1927"/>
          <cell r="CK1927"/>
          <cell r="CL1927"/>
          <cell r="CM1927"/>
          <cell r="CN1927"/>
          <cell r="CO1927"/>
        </row>
        <row r="1928">
          <cell r="B1928">
            <v>2772</v>
          </cell>
          <cell r="C1928">
            <v>1919</v>
          </cell>
          <cell r="D1928">
            <v>30</v>
          </cell>
          <cell r="E1928">
            <v>10</v>
          </cell>
          <cell r="F1928">
            <v>2567</v>
          </cell>
          <cell r="G1928">
            <v>800039159127</v>
          </cell>
          <cell r="H1928" t="str">
            <v>นางสาว</v>
          </cell>
          <cell r="I1928" t="str">
            <v>สุพรรณี</v>
          </cell>
          <cell r="J1928" t="str">
            <v>ดวงศรี</v>
          </cell>
          <cell r="K1928" t="str">
            <v>1-5011-00064-53-6</v>
          </cell>
          <cell r="L1928" t="str">
            <v>แม่โจ้</v>
          </cell>
          <cell r="M1928" t="str">
            <v>เชียงใหม่ 2</v>
          </cell>
          <cell r="N1928">
            <v>8</v>
          </cell>
          <cell r="O1928"/>
          <cell r="P1928"/>
          <cell r="Q1928"/>
          <cell r="R1928"/>
          <cell r="S1928" t="str">
            <v>แขวงเชียงใหม่</v>
          </cell>
          <cell r="T1928" t="str">
            <v>ผบ8924</v>
          </cell>
          <cell r="U1928">
            <v>2558</v>
          </cell>
          <cell r="V1928" t="str">
            <v>ผบ9767</v>
          </cell>
          <cell r="W1928">
            <v>2558</v>
          </cell>
          <cell r="X1928"/>
          <cell r="Y1928"/>
          <cell r="Z1928"/>
          <cell r="AA1928">
            <v>14</v>
          </cell>
          <cell r="AB1928">
            <v>12</v>
          </cell>
          <cell r="AC1928">
            <v>2558</v>
          </cell>
          <cell r="AD1928"/>
          <cell r="AE1928"/>
          <cell r="AF1928"/>
          <cell r="AG1928"/>
          <cell r="AH1928"/>
          <cell r="AI1928"/>
          <cell r="AJ1928"/>
          <cell r="AK1928"/>
          <cell r="AL1928"/>
          <cell r="AM1928"/>
          <cell r="AN1928"/>
          <cell r="AO1928"/>
          <cell r="AP1928"/>
          <cell r="AQ1928"/>
          <cell r="BC1928"/>
          <cell r="BD1928"/>
          <cell r="BE1928"/>
          <cell r="BF1928"/>
          <cell r="BG1928"/>
          <cell r="BH1928"/>
          <cell r="BI1928"/>
          <cell r="BJ1928"/>
          <cell r="BK1928"/>
          <cell r="BL1928" t="str">
            <v>นางสาวสุพรรณี ดวงศรี</v>
          </cell>
          <cell r="BM1928"/>
          <cell r="BP1928"/>
          <cell r="BS1928"/>
          <cell r="BX1928"/>
          <cell r="BZ1928"/>
          <cell r="CA1928"/>
          <cell r="CB1928"/>
          <cell r="CC1928"/>
          <cell r="CD1928"/>
          <cell r="CE1928"/>
          <cell r="CF1928"/>
          <cell r="CG1928"/>
          <cell r="CH1928"/>
          <cell r="CI1928"/>
          <cell r="CJ1928"/>
          <cell r="CK1928"/>
          <cell r="CL1928"/>
          <cell r="CM1928"/>
          <cell r="CN1928"/>
          <cell r="CO1928"/>
        </row>
        <row r="1929">
          <cell r="B1929">
            <v>2773</v>
          </cell>
          <cell r="C1929">
            <v>1920</v>
          </cell>
          <cell r="D1929">
            <v>30</v>
          </cell>
          <cell r="E1929">
            <v>10</v>
          </cell>
          <cell r="F1929">
            <v>2567</v>
          </cell>
          <cell r="G1929">
            <v>800023683256</v>
          </cell>
          <cell r="H1929" t="str">
            <v>นาย</v>
          </cell>
          <cell r="I1929" t="str">
            <v>กฤษณ์</v>
          </cell>
          <cell r="J1929" t="str">
            <v>เติมศรี</v>
          </cell>
          <cell r="K1929" t="str">
            <v>3-1017-01311-96-1</v>
          </cell>
          <cell r="L1929" t="str">
            <v>แม่โจ้</v>
          </cell>
          <cell r="M1929" t="str">
            <v>เชียงใหม่ 2</v>
          </cell>
          <cell r="N1929">
            <v>8</v>
          </cell>
          <cell r="O1929"/>
          <cell r="P1929"/>
          <cell r="Q1929"/>
          <cell r="R1929"/>
          <cell r="S1929" t="str">
            <v>แขวงเชียงใหม่</v>
          </cell>
          <cell r="T1929" t="str">
            <v>ผบ7634</v>
          </cell>
          <cell r="U1929">
            <v>2558</v>
          </cell>
          <cell r="V1929" t="str">
            <v>ผบ9814</v>
          </cell>
          <cell r="W1929">
            <v>2558</v>
          </cell>
          <cell r="X1929">
            <v>15</v>
          </cell>
          <cell r="Y1929">
            <v>12</v>
          </cell>
          <cell r="Z1929">
            <v>2558</v>
          </cell>
          <cell r="AA1929"/>
          <cell r="AB1929"/>
          <cell r="AC1929"/>
          <cell r="AD1929"/>
          <cell r="AE1929"/>
          <cell r="AF1929"/>
          <cell r="AG1929"/>
          <cell r="AH1929"/>
          <cell r="AI1929"/>
          <cell r="AJ1929"/>
          <cell r="AK1929"/>
          <cell r="AL1929"/>
          <cell r="AM1929"/>
          <cell r="AN1929"/>
          <cell r="AO1929"/>
          <cell r="AP1929"/>
          <cell r="AQ1929"/>
          <cell r="BC1929"/>
          <cell r="BD1929"/>
          <cell r="BE1929"/>
          <cell r="BF1929"/>
          <cell r="BG1929"/>
          <cell r="BH1929"/>
          <cell r="BI1929"/>
          <cell r="BJ1929"/>
          <cell r="BK1929"/>
          <cell r="BL1929" t="str">
            <v>นายกฤษณ์ เติมศรี</v>
          </cell>
          <cell r="BM1929"/>
          <cell r="BP1929"/>
          <cell r="BS1929"/>
          <cell r="BX1929"/>
          <cell r="BZ1929"/>
          <cell r="CA1929"/>
          <cell r="CB1929"/>
          <cell r="CC1929"/>
          <cell r="CD1929"/>
          <cell r="CE1929"/>
          <cell r="CF1929"/>
          <cell r="CG1929"/>
          <cell r="CH1929"/>
          <cell r="CI1929"/>
          <cell r="CJ1929"/>
          <cell r="CK1929"/>
          <cell r="CL1929"/>
          <cell r="CM1929"/>
          <cell r="CN1929"/>
          <cell r="CO1929"/>
        </row>
        <row r="1930">
          <cell r="B1930">
            <v>2774</v>
          </cell>
          <cell r="C1930">
            <v>1921</v>
          </cell>
          <cell r="D1930">
            <v>30</v>
          </cell>
          <cell r="E1930">
            <v>10</v>
          </cell>
          <cell r="F1930">
            <v>2567</v>
          </cell>
          <cell r="G1930">
            <v>800015584876</v>
          </cell>
          <cell r="H1930" t="str">
            <v>นางสาว</v>
          </cell>
          <cell r="I1930" t="str">
            <v>สุพิศ</v>
          </cell>
          <cell r="J1930" t="str">
            <v>มณีจอม</v>
          </cell>
          <cell r="K1930" t="str">
            <v>5-5005-00023-70-7</v>
          </cell>
          <cell r="L1930" t="str">
            <v>ดอยสะเก็ด</v>
          </cell>
          <cell r="M1930" t="str">
            <v>เชียงใหม่ 2</v>
          </cell>
          <cell r="N1930">
            <v>8</v>
          </cell>
          <cell r="O1930"/>
          <cell r="P1930"/>
          <cell r="Q1930"/>
          <cell r="R1930"/>
          <cell r="S1930" t="str">
            <v>แขวงเชียงใหม่</v>
          </cell>
          <cell r="T1930" t="str">
            <v>ผบ8881</v>
          </cell>
          <cell r="U1930">
            <v>2558</v>
          </cell>
          <cell r="V1930" t="str">
            <v>ผบ10114</v>
          </cell>
          <cell r="W1930">
            <v>2558</v>
          </cell>
          <cell r="X1930">
            <v>22</v>
          </cell>
          <cell r="Y1930">
            <v>12</v>
          </cell>
          <cell r="Z1930">
            <v>2558</v>
          </cell>
          <cell r="AA1930"/>
          <cell r="AB1930"/>
          <cell r="AC1930"/>
          <cell r="AD1930"/>
          <cell r="AE1930"/>
          <cell r="AF1930"/>
          <cell r="AG1930"/>
          <cell r="AH1930"/>
          <cell r="AI1930"/>
          <cell r="AJ1930"/>
          <cell r="AK1930"/>
          <cell r="AL1930"/>
          <cell r="AM1930"/>
          <cell r="AN1930"/>
          <cell r="AO1930"/>
          <cell r="AP1930"/>
          <cell r="AQ1930"/>
          <cell r="BC1930"/>
          <cell r="BD1930"/>
          <cell r="BE1930"/>
          <cell r="BF1930"/>
          <cell r="BG1930"/>
          <cell r="BH1930"/>
          <cell r="BI1930"/>
          <cell r="BJ1930"/>
          <cell r="BK1930"/>
          <cell r="BL1930" t="str">
            <v>นางสาวสุพิศ มณีจอม</v>
          </cell>
          <cell r="BM1930"/>
          <cell r="BP1930"/>
          <cell r="BS1930"/>
          <cell r="BX1930"/>
          <cell r="BZ1930"/>
          <cell r="CA1930"/>
          <cell r="CB1930"/>
          <cell r="CC1930"/>
          <cell r="CD1930"/>
          <cell r="CE1930"/>
          <cell r="CF1930"/>
          <cell r="CG1930"/>
          <cell r="CH1930"/>
          <cell r="CI1930"/>
          <cell r="CJ1930"/>
          <cell r="CK1930"/>
          <cell r="CL1930"/>
          <cell r="CM1930"/>
          <cell r="CN1930"/>
          <cell r="CO1930"/>
        </row>
        <row r="1931">
          <cell r="B1931">
            <v>2775</v>
          </cell>
          <cell r="C1931">
            <v>1922</v>
          </cell>
          <cell r="D1931">
            <v>30</v>
          </cell>
          <cell r="E1931">
            <v>10</v>
          </cell>
          <cell r="F1931">
            <v>2567</v>
          </cell>
          <cell r="G1931">
            <v>800025523161</v>
          </cell>
          <cell r="H1931" t="str">
            <v>นาย</v>
          </cell>
          <cell r="I1931" t="str">
            <v>จำนงค์</v>
          </cell>
          <cell r="J1931" t="str">
            <v>บุญรัตน์</v>
          </cell>
          <cell r="K1931" t="str">
            <v>3-5104-00339-21-8</v>
          </cell>
          <cell r="L1931" t="str">
            <v>ไชยปราการ</v>
          </cell>
          <cell r="M1931" t="str">
            <v>เชียงใหม่ 2</v>
          </cell>
          <cell r="N1931">
            <v>8</v>
          </cell>
          <cell r="O1931"/>
          <cell r="P1931"/>
          <cell r="Q1931"/>
          <cell r="R1931"/>
          <cell r="S1931" t="str">
            <v>แขวงเชียงใหม่</v>
          </cell>
          <cell r="T1931" t="str">
            <v>ผบ8502</v>
          </cell>
          <cell r="U1931">
            <v>2558</v>
          </cell>
          <cell r="V1931" t="str">
            <v>ผบ10182</v>
          </cell>
          <cell r="W1931">
            <v>2558</v>
          </cell>
          <cell r="X1931"/>
          <cell r="Y1931"/>
          <cell r="Z1931"/>
          <cell r="AA1931">
            <v>23</v>
          </cell>
          <cell r="AB1931">
            <v>12</v>
          </cell>
          <cell r="AC1931">
            <v>2558</v>
          </cell>
          <cell r="AD1931"/>
          <cell r="AE1931"/>
          <cell r="AF1931"/>
          <cell r="AG1931"/>
          <cell r="AH1931"/>
          <cell r="AI1931"/>
          <cell r="AJ1931"/>
          <cell r="AK1931"/>
          <cell r="AL1931"/>
          <cell r="AM1931"/>
          <cell r="AN1931"/>
          <cell r="AO1931"/>
          <cell r="AP1931"/>
          <cell r="AQ1931"/>
          <cell r="BC1931"/>
          <cell r="BD1931"/>
          <cell r="BE1931"/>
          <cell r="BF1931"/>
          <cell r="BG1931"/>
          <cell r="BH1931"/>
          <cell r="BI1931"/>
          <cell r="BJ1931"/>
          <cell r="BK1931"/>
          <cell r="BL1931" t="str">
            <v>นายจำนงค์ บุญรัตน์</v>
          </cell>
          <cell r="BM1931"/>
          <cell r="BP1931"/>
          <cell r="BS1931"/>
          <cell r="BX1931"/>
          <cell r="BZ1931"/>
          <cell r="CA1931"/>
          <cell r="CB1931"/>
          <cell r="CC1931"/>
          <cell r="CD1931"/>
          <cell r="CE1931"/>
          <cell r="CF1931"/>
          <cell r="CG1931"/>
          <cell r="CH1931"/>
          <cell r="CI1931"/>
          <cell r="CJ1931"/>
          <cell r="CK1931"/>
          <cell r="CL1931"/>
          <cell r="CM1931"/>
          <cell r="CN1931"/>
          <cell r="CO1931"/>
        </row>
        <row r="1932">
          <cell r="B1932">
            <v>2776</v>
          </cell>
          <cell r="C1932">
            <v>1923</v>
          </cell>
          <cell r="D1932">
            <v>30</v>
          </cell>
          <cell r="E1932">
            <v>10</v>
          </cell>
          <cell r="F1932">
            <v>2567</v>
          </cell>
          <cell r="G1932">
            <v>800025523120</v>
          </cell>
          <cell r="H1932" t="str">
            <v>นาย</v>
          </cell>
          <cell r="I1932" t="str">
            <v>สรายุทธ</v>
          </cell>
          <cell r="J1932" t="str">
            <v>จันต๊ะดุก</v>
          </cell>
          <cell r="K1932" t="str">
            <v>3-5102-00253-50-6</v>
          </cell>
          <cell r="L1932" t="str">
            <v>ไชยปราการ</v>
          </cell>
          <cell r="M1932" t="str">
            <v>เชียงใหม่ 2</v>
          </cell>
          <cell r="N1932">
            <v>8</v>
          </cell>
          <cell r="O1932"/>
          <cell r="P1932"/>
          <cell r="Q1932"/>
          <cell r="R1932"/>
          <cell r="S1932" t="str">
            <v>แขวงเชียงใหม่</v>
          </cell>
          <cell r="T1932" t="str">
            <v>ผบ8509</v>
          </cell>
          <cell r="U1932">
            <v>2558</v>
          </cell>
          <cell r="V1932" t="str">
            <v>ผบ10173</v>
          </cell>
          <cell r="W1932">
            <v>2558</v>
          </cell>
          <cell r="X1932"/>
          <cell r="Y1932"/>
          <cell r="Z1932"/>
          <cell r="AA1932">
            <v>23</v>
          </cell>
          <cell r="AB1932">
            <v>12</v>
          </cell>
          <cell r="AC1932">
            <v>2558</v>
          </cell>
          <cell r="AD1932"/>
          <cell r="AE1932"/>
          <cell r="AF1932"/>
          <cell r="AG1932"/>
          <cell r="AH1932"/>
          <cell r="AI1932"/>
          <cell r="AJ1932"/>
          <cell r="AK1932"/>
          <cell r="AL1932"/>
          <cell r="AM1932"/>
          <cell r="AN1932"/>
          <cell r="AO1932"/>
          <cell r="AP1932"/>
          <cell r="AQ1932"/>
          <cell r="BC1932"/>
          <cell r="BD1932"/>
          <cell r="BE1932"/>
          <cell r="BF1932"/>
          <cell r="BG1932"/>
          <cell r="BH1932"/>
          <cell r="BI1932"/>
          <cell r="BJ1932"/>
          <cell r="BK1932"/>
          <cell r="BL1932" t="str">
            <v>นายสรายุทธ จันต๊ะดุก</v>
          </cell>
          <cell r="BM1932"/>
          <cell r="BP1932"/>
          <cell r="BS1932"/>
          <cell r="BX1932"/>
          <cell r="BZ1932"/>
          <cell r="CA1932"/>
          <cell r="CB1932"/>
          <cell r="CC1932"/>
          <cell r="CD1932"/>
          <cell r="CE1932"/>
          <cell r="CF1932"/>
          <cell r="CG1932"/>
          <cell r="CH1932"/>
          <cell r="CI1932"/>
          <cell r="CJ1932"/>
          <cell r="CK1932"/>
          <cell r="CL1932"/>
          <cell r="CM1932"/>
          <cell r="CN1932"/>
          <cell r="CO1932"/>
        </row>
        <row r="1933">
          <cell r="B1933">
            <v>2777</v>
          </cell>
          <cell r="C1933">
            <v>1924</v>
          </cell>
          <cell r="D1933">
            <v>30</v>
          </cell>
          <cell r="E1933">
            <v>10</v>
          </cell>
          <cell r="F1933">
            <v>2567</v>
          </cell>
          <cell r="G1933">
            <v>800031056644</v>
          </cell>
          <cell r="H1933" t="str">
            <v>นางสาว</v>
          </cell>
          <cell r="I1933" t="str">
            <v>สุกัญญา</v>
          </cell>
          <cell r="J1933" t="str">
            <v>เดชารักษา</v>
          </cell>
          <cell r="K1933" t="str">
            <v>1-5009-00072-12-5</v>
          </cell>
          <cell r="L1933" t="str">
            <v>ฝาง</v>
          </cell>
          <cell r="M1933" t="str">
            <v>เชียงใหม่ 2</v>
          </cell>
          <cell r="N1933">
            <v>8</v>
          </cell>
          <cell r="O1933"/>
          <cell r="P1933"/>
          <cell r="Q1933"/>
          <cell r="R1933"/>
          <cell r="S1933" t="str">
            <v>จังหวัดฝาง</v>
          </cell>
          <cell r="T1933" t="str">
            <v>ผบ168</v>
          </cell>
          <cell r="U1933">
            <v>2558</v>
          </cell>
          <cell r="V1933" t="str">
            <v>ผบ330</v>
          </cell>
          <cell r="W1933">
            <v>2558</v>
          </cell>
          <cell r="X1933"/>
          <cell r="Y1933"/>
          <cell r="Z1933"/>
          <cell r="AA1933">
            <v>13</v>
          </cell>
          <cell r="AB1933">
            <v>7</v>
          </cell>
          <cell r="AC1933">
            <v>2558</v>
          </cell>
          <cell r="AD1933"/>
          <cell r="AE1933"/>
          <cell r="AF1933"/>
          <cell r="AG1933"/>
          <cell r="AH1933"/>
          <cell r="AI1933"/>
          <cell r="AJ1933"/>
          <cell r="AK1933"/>
          <cell r="AL1933"/>
          <cell r="AM1933"/>
          <cell r="AN1933"/>
          <cell r="AO1933"/>
          <cell r="AP1933"/>
          <cell r="AQ1933"/>
          <cell r="BC1933"/>
          <cell r="BD1933"/>
          <cell r="BE1933"/>
          <cell r="BF1933"/>
          <cell r="BG1933"/>
          <cell r="BH1933"/>
          <cell r="BI1933"/>
          <cell r="BJ1933"/>
          <cell r="BK1933"/>
          <cell r="BL1933" t="str">
            <v>นางสาวสุกัญญา เดชารักษา</v>
          </cell>
          <cell r="BM1933"/>
          <cell r="BP1933"/>
          <cell r="BS1933"/>
          <cell r="BX1933"/>
          <cell r="BZ1933"/>
          <cell r="CA1933"/>
          <cell r="CB1933"/>
          <cell r="CC1933"/>
          <cell r="CD1933"/>
          <cell r="CE1933"/>
          <cell r="CF1933"/>
          <cell r="CG1933"/>
          <cell r="CH1933"/>
          <cell r="CI1933"/>
          <cell r="CJ1933"/>
          <cell r="CK1933"/>
          <cell r="CL1933"/>
          <cell r="CM1933"/>
          <cell r="CN1933"/>
          <cell r="CO1933"/>
        </row>
        <row r="1934">
          <cell r="B1934">
            <v>2778</v>
          </cell>
          <cell r="C1934">
            <v>1925</v>
          </cell>
          <cell r="D1934">
            <v>30</v>
          </cell>
          <cell r="E1934">
            <v>10</v>
          </cell>
          <cell r="F1934">
            <v>2567</v>
          </cell>
          <cell r="G1934">
            <v>800033897920</v>
          </cell>
          <cell r="H1934" t="str">
            <v>นาง</v>
          </cell>
          <cell r="I1934" t="str">
            <v>ศิริกาญจน์</v>
          </cell>
          <cell r="J1934" t="str">
            <v>ลิ้มประเสริฐ</v>
          </cell>
          <cell r="K1934" t="str">
            <v>3-5009-00168-11-1</v>
          </cell>
          <cell r="L1934" t="str">
            <v>ไชยปราการ</v>
          </cell>
          <cell r="M1934" t="str">
            <v>เชียงใหม่ 2</v>
          </cell>
          <cell r="N1934">
            <v>8</v>
          </cell>
          <cell r="O1934"/>
          <cell r="P1934"/>
          <cell r="Q1934"/>
          <cell r="R1934"/>
          <cell r="S1934" t="str">
            <v>จังหวัดฝาง</v>
          </cell>
          <cell r="T1934" t="str">
            <v>ผบ835</v>
          </cell>
          <cell r="U1934">
            <v>2558</v>
          </cell>
          <cell r="V1934" t="str">
            <v>ผบ966</v>
          </cell>
          <cell r="W1934">
            <v>2558</v>
          </cell>
          <cell r="X1934"/>
          <cell r="Y1934"/>
          <cell r="Z1934"/>
          <cell r="AA1934">
            <v>8</v>
          </cell>
          <cell r="AB1934">
            <v>12</v>
          </cell>
          <cell r="AC1934">
            <v>2558</v>
          </cell>
          <cell r="AD1934"/>
          <cell r="AE1934"/>
          <cell r="AF1934"/>
          <cell r="AG1934"/>
          <cell r="AH1934"/>
          <cell r="AI1934"/>
          <cell r="AJ1934"/>
          <cell r="AK1934"/>
          <cell r="AL1934"/>
          <cell r="AM1934"/>
          <cell r="AN1934"/>
          <cell r="AO1934"/>
          <cell r="AP1934"/>
          <cell r="AQ1934"/>
          <cell r="BC1934"/>
          <cell r="BD1934"/>
          <cell r="BE1934"/>
          <cell r="BF1934"/>
          <cell r="BG1934"/>
          <cell r="BH1934"/>
          <cell r="BI1934"/>
          <cell r="BJ1934"/>
          <cell r="BK1934"/>
          <cell r="BL1934" t="str">
            <v>นางศิริกาญจน์ ลิ้มประเสริฐ</v>
          </cell>
          <cell r="BM1934"/>
          <cell r="BP1934"/>
          <cell r="BS1934"/>
          <cell r="BX1934"/>
          <cell r="BZ1934"/>
          <cell r="CA1934"/>
          <cell r="CB1934"/>
          <cell r="CC1934"/>
          <cell r="CD1934"/>
          <cell r="CE1934"/>
          <cell r="CF1934"/>
          <cell r="CG1934"/>
          <cell r="CH1934"/>
          <cell r="CI1934"/>
          <cell r="CJ1934"/>
          <cell r="CK1934"/>
          <cell r="CL1934"/>
          <cell r="CM1934"/>
          <cell r="CN1934"/>
          <cell r="CO1934"/>
        </row>
        <row r="1935">
          <cell r="B1935">
            <v>2779</v>
          </cell>
          <cell r="C1935">
            <v>1926</v>
          </cell>
          <cell r="D1935">
            <v>7</v>
          </cell>
          <cell r="E1935">
            <v>11</v>
          </cell>
          <cell r="F1935">
            <v>2567</v>
          </cell>
          <cell r="G1935">
            <v>800025557441</v>
          </cell>
          <cell r="H1935" t="str">
            <v>นาย</v>
          </cell>
          <cell r="I1935" t="str">
            <v xml:space="preserve">เบญจมินทร์ </v>
          </cell>
          <cell r="J1935" t="str">
            <v>แสนไวยากรณ์</v>
          </cell>
          <cell r="K1935"/>
          <cell r="L1935" t="str">
            <v>บ่อสร้าง</v>
          </cell>
          <cell r="M1935" t="str">
            <v>เชียงใหม่ 3</v>
          </cell>
          <cell r="N1935">
            <v>8</v>
          </cell>
          <cell r="O1935"/>
          <cell r="P1935"/>
          <cell r="Q1935"/>
          <cell r="R1935"/>
          <cell r="S1935" t="str">
            <v>แขวงเชียงใหม่</v>
          </cell>
          <cell r="T1935" t="str">
            <v>ผบ.8291</v>
          </cell>
          <cell r="U1935">
            <v>2558</v>
          </cell>
          <cell r="V1935" t="str">
            <v>ผบ.10117</v>
          </cell>
          <cell r="W1935">
            <v>2558</v>
          </cell>
          <cell r="X1935"/>
          <cell r="Y1935"/>
          <cell r="Z1935"/>
          <cell r="AA1935"/>
          <cell r="AB1935"/>
          <cell r="AC1935"/>
          <cell r="AD1935"/>
          <cell r="AE1935"/>
          <cell r="AF1935"/>
          <cell r="AG1935"/>
          <cell r="AH1935"/>
          <cell r="AI1935"/>
          <cell r="AJ1935"/>
          <cell r="AK1935"/>
          <cell r="AL1935"/>
          <cell r="AM1935"/>
          <cell r="AN1935"/>
          <cell r="AO1935"/>
          <cell r="AP1935"/>
          <cell r="AQ1935"/>
          <cell r="AR1935"/>
          <cell r="AS1935"/>
          <cell r="AT1935"/>
          <cell r="AU1935"/>
          <cell r="AV1935"/>
          <cell r="AW1935"/>
          <cell r="AX1935"/>
          <cell r="AY1935"/>
          <cell r="AZ1935"/>
          <cell r="BA1935"/>
          <cell r="BB1935" t="str">
            <v>คำสี่งให้วางเงิน 7/11/2567</v>
          </cell>
          <cell r="BC1935"/>
          <cell r="BD1935"/>
          <cell r="BE1935"/>
          <cell r="BF1935"/>
          <cell r="BG1935"/>
          <cell r="BH1935"/>
          <cell r="BI1935"/>
          <cell r="BJ1935"/>
          <cell r="BK1935"/>
          <cell r="BL1935" t="str">
            <v>นายเบญจมินทร์  แสนไวยากรณ์</v>
          </cell>
          <cell r="BM1935"/>
          <cell r="BN1935"/>
          <cell r="BO1935"/>
          <cell r="BP1935"/>
          <cell r="BQ1935"/>
          <cell r="BR1935"/>
          <cell r="BS1935"/>
          <cell r="BT1935"/>
          <cell r="BU1935"/>
          <cell r="BV1935"/>
          <cell r="BW1935"/>
          <cell r="BX1935"/>
          <cell r="BY1935"/>
          <cell r="BZ1935"/>
          <cell r="CA1935"/>
          <cell r="CB1935"/>
          <cell r="CC1935"/>
          <cell r="CD1935"/>
          <cell r="CE1935"/>
          <cell r="CF1935"/>
          <cell r="CG1935"/>
          <cell r="CH1935"/>
          <cell r="CI1935"/>
          <cell r="CJ1935"/>
          <cell r="CK1935"/>
          <cell r="CL1935"/>
          <cell r="CM1935"/>
          <cell r="CN1935"/>
          <cell r="CO1935"/>
        </row>
        <row r="1936">
          <cell r="B1936">
            <v>2780</v>
          </cell>
          <cell r="C1936">
            <v>1927</v>
          </cell>
          <cell r="D1936">
            <v>8</v>
          </cell>
          <cell r="E1936">
            <v>11</v>
          </cell>
          <cell r="F1936">
            <v>2567</v>
          </cell>
          <cell r="G1936">
            <v>80020063296</v>
          </cell>
          <cell r="H1936" t="str">
            <v>นาง</v>
          </cell>
          <cell r="I1936" t="str">
            <v xml:space="preserve">จินดา </v>
          </cell>
          <cell r="J1936" t="str">
            <v>ไชยกเซน</v>
          </cell>
          <cell r="K1936" t="str">
            <v>3-5006-00530-96-5</v>
          </cell>
          <cell r="L1936" t="str">
            <v>แม่แตง</v>
          </cell>
          <cell r="M1936" t="str">
            <v>เชียงใหม่2</v>
          </cell>
          <cell r="N1936">
            <v>8</v>
          </cell>
          <cell r="O1936" t="str">
            <v>สินเชื่อธนาคารประชาชน</v>
          </cell>
          <cell r="P1936"/>
          <cell r="Q1936"/>
          <cell r="R1936"/>
          <cell r="S1936" t="str">
            <v>แขวงเชียงใหม่</v>
          </cell>
          <cell r="T1936" t="str">
            <v>ผบ466</v>
          </cell>
          <cell r="U1936">
            <v>2558</v>
          </cell>
          <cell r="V1936" t="str">
            <v>ผบ1607</v>
          </cell>
          <cell r="W1936">
            <v>2558</v>
          </cell>
          <cell r="X1936"/>
          <cell r="Y1936"/>
          <cell r="Z1936"/>
          <cell r="AA1936">
            <v>11</v>
          </cell>
          <cell r="AB1936">
            <v>3</v>
          </cell>
          <cell r="AC1936">
            <v>2558</v>
          </cell>
          <cell r="AD1936"/>
          <cell r="AE1936"/>
          <cell r="AF1936"/>
          <cell r="AG1936"/>
          <cell r="AH1936"/>
          <cell r="AI1936"/>
          <cell r="AJ1936"/>
          <cell r="AK1936"/>
          <cell r="AL1936"/>
          <cell r="AM1936"/>
          <cell r="AN1936"/>
          <cell r="AO1936"/>
          <cell r="AP1936"/>
          <cell r="AQ1936"/>
          <cell r="BC1936"/>
          <cell r="BD1936"/>
          <cell r="BE1936"/>
          <cell r="BF1936"/>
          <cell r="BG1936"/>
          <cell r="BH1936"/>
          <cell r="BI1936"/>
          <cell r="BJ1936"/>
          <cell r="BK1936"/>
          <cell r="BL1936" t="str">
            <v>นางจินดา  ไชยกเซน</v>
          </cell>
          <cell r="BM1936"/>
          <cell r="BP1936"/>
          <cell r="BS1936"/>
          <cell r="BX1936"/>
          <cell r="BZ1936"/>
          <cell r="CA1936"/>
          <cell r="CB1936"/>
          <cell r="CC1936"/>
          <cell r="CD1936"/>
          <cell r="CE1936"/>
          <cell r="CF1936"/>
          <cell r="CG1936"/>
          <cell r="CH1936"/>
          <cell r="CI1936"/>
          <cell r="CJ1936"/>
          <cell r="CK1936"/>
          <cell r="CL1936"/>
          <cell r="CM1936"/>
          <cell r="CN1936"/>
          <cell r="CO1936"/>
        </row>
        <row r="1937">
          <cell r="B1937">
            <v>2781</v>
          </cell>
          <cell r="C1937">
            <v>1928</v>
          </cell>
          <cell r="D1937">
            <v>8</v>
          </cell>
          <cell r="E1937">
            <v>11</v>
          </cell>
          <cell r="F1937">
            <v>2567</v>
          </cell>
          <cell r="G1937">
            <v>800027601502</v>
          </cell>
          <cell r="H1937" t="str">
            <v>นาย</v>
          </cell>
          <cell r="I1937" t="str">
            <v>ภูวดล</v>
          </cell>
          <cell r="J1937" t="str">
            <v>เรืองรัตน์</v>
          </cell>
          <cell r="K1937" t="str">
            <v>1-5711-00063-05-0</v>
          </cell>
          <cell r="L1937" t="str">
            <v>แม่แตง</v>
          </cell>
          <cell r="M1937" t="str">
            <v>เชียงใหม่2</v>
          </cell>
          <cell r="N1937">
            <v>8</v>
          </cell>
          <cell r="O1937" t="str">
            <v>สินเชื่อธนาคารประชาชน</v>
          </cell>
          <cell r="P1937"/>
          <cell r="Q1937"/>
          <cell r="R1937"/>
          <cell r="S1937" t="str">
            <v>จังหวัดเชียงราย</v>
          </cell>
          <cell r="T1937" t="str">
            <v>ผบ3979</v>
          </cell>
          <cell r="U1937">
            <v>2557</v>
          </cell>
          <cell r="V1937" t="str">
            <v>ผบ262</v>
          </cell>
          <cell r="W1937">
            <v>2558</v>
          </cell>
          <cell r="X1937"/>
          <cell r="Y1937"/>
          <cell r="Z1937"/>
          <cell r="AA1937">
            <v>26</v>
          </cell>
          <cell r="AB1937">
            <v>1</v>
          </cell>
          <cell r="AC1937">
            <v>2558</v>
          </cell>
          <cell r="AD1937"/>
          <cell r="AE1937"/>
          <cell r="AF1937"/>
          <cell r="AG1937"/>
          <cell r="AH1937"/>
          <cell r="AI1937"/>
          <cell r="AJ1937"/>
          <cell r="AK1937"/>
          <cell r="AL1937"/>
          <cell r="AM1937"/>
          <cell r="AN1937"/>
          <cell r="AO1937"/>
          <cell r="AP1937"/>
          <cell r="AQ1937"/>
          <cell r="BC1937"/>
          <cell r="BD1937"/>
          <cell r="BE1937"/>
          <cell r="BF1937"/>
          <cell r="BG1937"/>
          <cell r="BH1937"/>
          <cell r="BI1937"/>
          <cell r="BJ1937"/>
          <cell r="BK1937"/>
          <cell r="BL1937" t="str">
            <v>นายภูวดล เรืองรัตน์</v>
          </cell>
          <cell r="BM1937"/>
          <cell r="BP1937"/>
          <cell r="BS1937"/>
          <cell r="BX1937"/>
          <cell r="BZ1937"/>
          <cell r="CA1937"/>
          <cell r="CB1937"/>
          <cell r="CC1937"/>
          <cell r="CD1937"/>
          <cell r="CE1937"/>
          <cell r="CF1937"/>
          <cell r="CG1937"/>
          <cell r="CH1937"/>
          <cell r="CI1937"/>
          <cell r="CJ1937"/>
          <cell r="CK1937"/>
          <cell r="CL1937"/>
          <cell r="CM1937"/>
          <cell r="CN1937"/>
          <cell r="CO1937"/>
        </row>
        <row r="1938">
          <cell r="B1938">
            <v>2782</v>
          </cell>
          <cell r="C1938">
            <v>1929</v>
          </cell>
          <cell r="D1938">
            <v>8</v>
          </cell>
          <cell r="E1938">
            <v>11</v>
          </cell>
          <cell r="F1938">
            <v>2567</v>
          </cell>
          <cell r="G1938">
            <v>800036237660</v>
          </cell>
          <cell r="H1938" t="str">
            <v>นาย</v>
          </cell>
          <cell r="I1938" t="str">
            <v xml:space="preserve">อิทธิพงษ์ </v>
          </cell>
          <cell r="J1938" t="str">
            <v>ไชยมงคล</v>
          </cell>
          <cell r="K1938" t="str">
            <v>1-5099-00149-78-9</v>
          </cell>
          <cell r="L1938" t="str">
            <v>แม่แตง</v>
          </cell>
          <cell r="M1938" t="str">
            <v>เชียงใหม่2</v>
          </cell>
          <cell r="N1938">
            <v>8</v>
          </cell>
          <cell r="O1938" t="str">
            <v>สินเชื่อธนาคารประชาชน</v>
          </cell>
          <cell r="P1938"/>
          <cell r="Q1938"/>
          <cell r="R1938"/>
          <cell r="S1938" t="str">
            <v>แขวงเชียงใหม่</v>
          </cell>
          <cell r="T1938" t="str">
            <v>ผบ2891</v>
          </cell>
          <cell r="U1938">
            <v>2558</v>
          </cell>
          <cell r="V1938" t="str">
            <v>ผบ3566</v>
          </cell>
          <cell r="W1938">
            <v>2558</v>
          </cell>
          <cell r="X1938"/>
          <cell r="Y1938"/>
          <cell r="Z1938"/>
          <cell r="AA1938">
            <v>8</v>
          </cell>
          <cell r="AB1938">
            <v>7</v>
          </cell>
          <cell r="AC1938">
            <v>2558</v>
          </cell>
          <cell r="AD1938"/>
          <cell r="AE1938"/>
          <cell r="AF1938"/>
          <cell r="AG1938"/>
          <cell r="AH1938"/>
          <cell r="AI1938"/>
          <cell r="AJ1938"/>
          <cell r="AK1938"/>
          <cell r="AL1938"/>
          <cell r="AM1938"/>
          <cell r="AN1938"/>
          <cell r="AO1938"/>
          <cell r="AP1938"/>
          <cell r="AQ1938"/>
          <cell r="BC1938"/>
          <cell r="BD1938"/>
          <cell r="BE1938"/>
          <cell r="BF1938"/>
          <cell r="BG1938"/>
          <cell r="BH1938"/>
          <cell r="BI1938"/>
          <cell r="BJ1938"/>
          <cell r="BK1938"/>
          <cell r="BL1938" t="str">
            <v>นายอิทธิพงษ์  ไชยมงคล</v>
          </cell>
          <cell r="BM1938"/>
          <cell r="BP1938"/>
          <cell r="BS1938"/>
          <cell r="BX1938"/>
          <cell r="BZ1938"/>
          <cell r="CA1938"/>
          <cell r="CB1938"/>
          <cell r="CC1938"/>
          <cell r="CD1938"/>
          <cell r="CE1938"/>
          <cell r="CF1938"/>
          <cell r="CG1938"/>
          <cell r="CH1938"/>
          <cell r="CI1938"/>
          <cell r="CJ1938"/>
          <cell r="CK1938"/>
          <cell r="CL1938"/>
          <cell r="CM1938"/>
          <cell r="CN1938"/>
          <cell r="CO1938"/>
        </row>
        <row r="1939">
          <cell r="B1939">
            <v>2783</v>
          </cell>
          <cell r="C1939">
            <v>1930</v>
          </cell>
          <cell r="D1939">
            <v>8</v>
          </cell>
          <cell r="E1939">
            <v>11</v>
          </cell>
          <cell r="F1939">
            <v>2567</v>
          </cell>
          <cell r="G1939">
            <v>800050651192</v>
          </cell>
          <cell r="H1939" t="str">
            <v>นาย</v>
          </cell>
          <cell r="I1939" t="str">
            <v xml:space="preserve">สมพงษ์ </v>
          </cell>
          <cell r="J1939" t="str">
            <v>สุธรรม</v>
          </cell>
          <cell r="K1939" t="str">
            <v>3-5006-00413-35-7</v>
          </cell>
          <cell r="L1939" t="str">
            <v>แม่แตง</v>
          </cell>
          <cell r="M1939" t="str">
            <v>เชียงใหม่2</v>
          </cell>
          <cell r="N1939">
            <v>8</v>
          </cell>
          <cell r="O1939" t="str">
            <v>สินเชื่อพัฒนาองค์กรชุมชน (รายบุคคล)</v>
          </cell>
          <cell r="P1939"/>
          <cell r="Q1939"/>
          <cell r="R1939"/>
          <cell r="S1939" t="str">
            <v>แขวงเชียงดาว</v>
          </cell>
          <cell r="T1939" t="str">
            <v>ผบE23</v>
          </cell>
          <cell r="U1939">
            <v>2563</v>
          </cell>
          <cell r="V1939" t="str">
            <v>ผบE49</v>
          </cell>
          <cell r="W1939">
            <v>2563</v>
          </cell>
          <cell r="X1939"/>
          <cell r="Y1939"/>
          <cell r="Z1939"/>
          <cell r="AA1939">
            <v>27</v>
          </cell>
          <cell r="AB1939">
            <v>7</v>
          </cell>
          <cell r="AC1939">
            <v>2563</v>
          </cell>
          <cell r="AD1939"/>
          <cell r="AE1939"/>
          <cell r="AF1939"/>
          <cell r="AG1939"/>
          <cell r="AH1939"/>
          <cell r="AI1939"/>
          <cell r="AJ1939"/>
          <cell r="AK1939"/>
          <cell r="AL1939"/>
          <cell r="AM1939"/>
          <cell r="AN1939"/>
          <cell r="AO1939"/>
          <cell r="AP1939"/>
          <cell r="AQ1939"/>
          <cell r="BC1939"/>
          <cell r="BD1939"/>
          <cell r="BE1939"/>
          <cell r="BF1939"/>
          <cell r="BG1939"/>
          <cell r="BH1939"/>
          <cell r="BI1939"/>
          <cell r="BJ1939"/>
          <cell r="BK1939"/>
          <cell r="BL1939" t="str">
            <v>นายสมพงษ์  สุธรรม</v>
          </cell>
          <cell r="BM1939"/>
          <cell r="BP1939"/>
          <cell r="BS1939"/>
          <cell r="BX1939"/>
          <cell r="BZ1939"/>
          <cell r="CA1939"/>
          <cell r="CB1939"/>
          <cell r="CC1939"/>
          <cell r="CD1939"/>
          <cell r="CE1939"/>
          <cell r="CF1939"/>
          <cell r="CG1939"/>
          <cell r="CH1939"/>
          <cell r="CI1939"/>
          <cell r="CJ1939"/>
          <cell r="CK1939"/>
          <cell r="CL1939"/>
          <cell r="CM1939"/>
          <cell r="CN1939"/>
          <cell r="CO1939"/>
        </row>
        <row r="1940">
          <cell r="B1940">
            <v>2784</v>
          </cell>
          <cell r="C1940">
            <v>1931</v>
          </cell>
          <cell r="D1940">
            <v>8</v>
          </cell>
          <cell r="E1940">
            <v>11</v>
          </cell>
          <cell r="F1940">
            <v>2567</v>
          </cell>
          <cell r="G1940">
            <v>800029178319</v>
          </cell>
          <cell r="H1940" t="str">
            <v>นาง</v>
          </cell>
          <cell r="I1940" t="str">
            <v>อมรรัตน์</v>
          </cell>
          <cell r="J1940" t="str">
            <v>อุทธยา</v>
          </cell>
          <cell r="K1940" t="str">
            <v>1-5009-00034-86-0</v>
          </cell>
          <cell r="L1940" t="str">
            <v>แม่อาย</v>
          </cell>
          <cell r="M1940" t="str">
            <v>เชียงใหม่2</v>
          </cell>
          <cell r="N1940">
            <v>8</v>
          </cell>
          <cell r="O1940" t="str">
            <v>สินเชื่อธนาคารประชาชน</v>
          </cell>
          <cell r="P1940"/>
          <cell r="Q1940"/>
          <cell r="R1940"/>
          <cell r="S1940" t="str">
            <v>จังหวัดฝาง</v>
          </cell>
          <cell r="T1940" t="str">
            <v>ผบ437</v>
          </cell>
          <cell r="U1940">
            <v>2558</v>
          </cell>
          <cell r="V1940" t="str">
            <v>ผบ968</v>
          </cell>
          <cell r="W1940">
            <v>2558</v>
          </cell>
          <cell r="X1940">
            <v>8</v>
          </cell>
          <cell r="Y1940">
            <v>12</v>
          </cell>
          <cell r="Z1940">
            <v>2558</v>
          </cell>
          <cell r="AA1940"/>
          <cell r="AB1940"/>
          <cell r="AC1940"/>
          <cell r="AD1940"/>
          <cell r="AE1940"/>
          <cell r="AF1940"/>
          <cell r="AG1940"/>
          <cell r="AH1940"/>
          <cell r="AI1940"/>
          <cell r="AJ1940"/>
          <cell r="AK1940"/>
          <cell r="AL1940"/>
          <cell r="AM1940"/>
          <cell r="AN1940"/>
          <cell r="AO1940"/>
          <cell r="AP1940"/>
          <cell r="AQ1940"/>
          <cell r="BC1940"/>
          <cell r="BD1940"/>
          <cell r="BE1940"/>
          <cell r="BF1940"/>
          <cell r="BG1940"/>
          <cell r="BH1940"/>
          <cell r="BI1940"/>
          <cell r="BJ1940"/>
          <cell r="BK1940"/>
          <cell r="BL1940" t="str">
            <v>นางอมรรัตน์ อุทธยา</v>
          </cell>
          <cell r="BM1940"/>
          <cell r="BP1940"/>
          <cell r="BS1940"/>
          <cell r="BX1940"/>
          <cell r="BZ1940"/>
          <cell r="CA1940"/>
          <cell r="CB1940"/>
          <cell r="CC1940"/>
          <cell r="CD1940"/>
          <cell r="CE1940"/>
          <cell r="CF1940"/>
          <cell r="CG1940"/>
          <cell r="CH1940"/>
          <cell r="CI1940"/>
          <cell r="CJ1940"/>
          <cell r="CK1940"/>
          <cell r="CL1940"/>
          <cell r="CM1940"/>
          <cell r="CN1940"/>
          <cell r="CO1940"/>
        </row>
        <row r="1941">
          <cell r="B1941">
            <v>2785</v>
          </cell>
          <cell r="C1941">
            <v>1932</v>
          </cell>
          <cell r="D1941">
            <v>8</v>
          </cell>
          <cell r="E1941">
            <v>11</v>
          </cell>
          <cell r="F1941">
            <v>2567</v>
          </cell>
          <cell r="G1941">
            <v>800029118216</v>
          </cell>
          <cell r="H1941" t="str">
            <v>นาง</v>
          </cell>
          <cell r="I1941" t="str">
            <v xml:space="preserve">สุพร </v>
          </cell>
          <cell r="J1941" t="str">
            <v>เพียรนภา</v>
          </cell>
          <cell r="K1941" t="str">
            <v>3-1020-02120-11-4</v>
          </cell>
          <cell r="L1941" t="str">
            <v>แม่อาย</v>
          </cell>
          <cell r="M1941" t="str">
            <v>เชียงใหม่2</v>
          </cell>
          <cell r="N1941">
            <v>8</v>
          </cell>
          <cell r="O1941" t="str">
            <v>สินเชื่อธนาคารประชาชน</v>
          </cell>
          <cell r="P1941"/>
          <cell r="Q1941"/>
          <cell r="R1941"/>
          <cell r="S1941" t="str">
            <v>แขวงเชียงใหม่</v>
          </cell>
          <cell r="T1941" t="str">
            <v>ผบ8506</v>
          </cell>
          <cell r="U1941">
            <v>2558</v>
          </cell>
          <cell r="V1941" t="str">
            <v>ผบ9506</v>
          </cell>
          <cell r="W1941">
            <v>2558</v>
          </cell>
          <cell r="X1941">
            <v>3</v>
          </cell>
          <cell r="Y1941">
            <v>12</v>
          </cell>
          <cell r="Z1941">
            <v>2558</v>
          </cell>
          <cell r="AA1941"/>
          <cell r="AB1941"/>
          <cell r="AC1941"/>
          <cell r="AD1941"/>
          <cell r="AE1941"/>
          <cell r="AF1941"/>
          <cell r="AG1941"/>
          <cell r="AH1941"/>
          <cell r="AI1941"/>
          <cell r="AJ1941"/>
          <cell r="AK1941"/>
          <cell r="AL1941"/>
          <cell r="AM1941"/>
          <cell r="AN1941"/>
          <cell r="AO1941"/>
          <cell r="AP1941"/>
          <cell r="AQ1941"/>
          <cell r="BC1941"/>
          <cell r="BD1941"/>
          <cell r="BE1941"/>
          <cell r="BF1941"/>
          <cell r="BG1941"/>
          <cell r="BH1941"/>
          <cell r="BI1941"/>
          <cell r="BJ1941"/>
          <cell r="BK1941"/>
          <cell r="BL1941" t="str">
            <v>นางสุพร  เพียรนภา</v>
          </cell>
          <cell r="BM1941"/>
          <cell r="BP1941"/>
          <cell r="BS1941"/>
          <cell r="BX1941"/>
          <cell r="BZ1941"/>
          <cell r="CA1941"/>
          <cell r="CB1941"/>
          <cell r="CC1941"/>
          <cell r="CD1941"/>
          <cell r="CE1941"/>
          <cell r="CF1941"/>
          <cell r="CG1941"/>
          <cell r="CH1941"/>
          <cell r="CI1941"/>
          <cell r="CJ1941"/>
          <cell r="CK1941"/>
          <cell r="CL1941"/>
          <cell r="CM1941"/>
          <cell r="CN1941"/>
          <cell r="CO1941"/>
        </row>
        <row r="1942">
          <cell r="B1942">
            <v>2786</v>
          </cell>
          <cell r="C1942">
            <v>1933</v>
          </cell>
          <cell r="D1942">
            <v>8</v>
          </cell>
          <cell r="E1942">
            <v>11</v>
          </cell>
          <cell r="F1942">
            <v>2567</v>
          </cell>
          <cell r="G1942">
            <v>800041911705</v>
          </cell>
          <cell r="H1942" t="str">
            <v>นาย</v>
          </cell>
          <cell r="I1942" t="str">
            <v xml:space="preserve">นิรุจน์ </v>
          </cell>
          <cell r="J1942" t="str">
            <v>รากคำ</v>
          </cell>
          <cell r="K1942" t="str">
            <v>5-5001-00010-15-2</v>
          </cell>
          <cell r="L1942" t="str">
            <v>มหาวิทยาลัยเชียงใหม่</v>
          </cell>
          <cell r="M1942" t="str">
            <v>เชียงใหม่2</v>
          </cell>
          <cell r="N1942">
            <v>8</v>
          </cell>
          <cell r="O1942" t="str">
            <v>สินเชื่อธนาคารประชาชน</v>
          </cell>
          <cell r="P1942"/>
          <cell r="Q1942"/>
          <cell r="R1942"/>
          <cell r="S1942" t="str">
            <v>แขวงเชียบใหม่</v>
          </cell>
          <cell r="T1942" t="str">
            <v>ผบ13768</v>
          </cell>
          <cell r="U1942">
            <v>2562</v>
          </cell>
          <cell r="V1942" t="str">
            <v>ผบ970</v>
          </cell>
          <cell r="W1942">
            <v>2563</v>
          </cell>
          <cell r="X1942"/>
          <cell r="Y1942"/>
          <cell r="Z1942"/>
          <cell r="AA1942">
            <v>27</v>
          </cell>
          <cell r="AB1942">
            <v>2</v>
          </cell>
          <cell r="AC1942">
            <v>2563</v>
          </cell>
          <cell r="AD1942"/>
          <cell r="AE1942"/>
          <cell r="AF1942"/>
          <cell r="AG1942"/>
          <cell r="AH1942"/>
          <cell r="AI1942"/>
          <cell r="AJ1942"/>
          <cell r="AK1942"/>
          <cell r="AL1942"/>
          <cell r="AM1942"/>
          <cell r="AN1942"/>
          <cell r="AO1942"/>
          <cell r="AP1942"/>
          <cell r="AQ1942"/>
          <cell r="BC1942"/>
          <cell r="BD1942"/>
          <cell r="BE1942"/>
          <cell r="BF1942"/>
          <cell r="BG1942"/>
          <cell r="BH1942"/>
          <cell r="BI1942"/>
          <cell r="BJ1942"/>
          <cell r="BK1942"/>
          <cell r="BL1942" t="str">
            <v>นายนิรุจน์  รากคำ</v>
          </cell>
          <cell r="BM1942"/>
          <cell r="BP1942"/>
          <cell r="BS1942"/>
          <cell r="BX1942"/>
          <cell r="BZ1942"/>
          <cell r="CA1942"/>
          <cell r="CB1942"/>
          <cell r="CC1942"/>
          <cell r="CD1942"/>
          <cell r="CE1942"/>
          <cell r="CF1942"/>
          <cell r="CG1942"/>
          <cell r="CH1942"/>
          <cell r="CI1942"/>
          <cell r="CJ1942"/>
          <cell r="CK1942"/>
          <cell r="CL1942"/>
          <cell r="CM1942"/>
          <cell r="CN1942"/>
          <cell r="CO1942"/>
        </row>
        <row r="1943">
          <cell r="B1943">
            <v>2787</v>
          </cell>
          <cell r="C1943">
            <v>1934</v>
          </cell>
          <cell r="D1943">
            <v>11</v>
          </cell>
          <cell r="E1943">
            <v>11</v>
          </cell>
          <cell r="F1943">
            <v>2567</v>
          </cell>
          <cell r="G1943">
            <v>822453000496</v>
          </cell>
          <cell r="H1943" t="str">
            <v>นาย</v>
          </cell>
          <cell r="I1943" t="str">
            <v>จตุพล</v>
          </cell>
          <cell r="J1943" t="str">
            <v>แก้วเหล่า</v>
          </cell>
          <cell r="K1943" t="str">
            <v>3-4002-00290-92-5</v>
          </cell>
          <cell r="L1943" t="str">
            <v>สันทราย</v>
          </cell>
          <cell r="M1943" t="str">
            <v>เชียงใหม่ 2</v>
          </cell>
          <cell r="N1943">
            <v>8</v>
          </cell>
          <cell r="O1943" t="str">
            <v>สินเชื่อสวัสดิการ</v>
          </cell>
          <cell r="P1943"/>
          <cell r="Q1943"/>
          <cell r="R1943"/>
          <cell r="S1943" t="str">
            <v>จังหวัดแม่สะเรียง</v>
          </cell>
          <cell r="T1943" t="str">
            <v>ผบ.281</v>
          </cell>
          <cell r="U1943">
            <v>2558</v>
          </cell>
          <cell r="V1943" t="str">
            <v>ผบ.326</v>
          </cell>
          <cell r="W1943">
            <v>2558</v>
          </cell>
          <cell r="X1943">
            <v>2</v>
          </cell>
          <cell r="Y1943">
            <v>12</v>
          </cell>
          <cell r="Z1943">
            <v>2558</v>
          </cell>
          <cell r="AA1943"/>
          <cell r="AB1943"/>
          <cell r="AC1943"/>
          <cell r="AD1943"/>
          <cell r="AE1943"/>
          <cell r="AF1943"/>
          <cell r="AG1943"/>
          <cell r="AH1943"/>
          <cell r="AI1943"/>
          <cell r="AJ1943"/>
          <cell r="AK1943"/>
          <cell r="AL1943"/>
          <cell r="AM1943"/>
          <cell r="AN1943"/>
          <cell r="AO1943"/>
          <cell r="AP1943"/>
          <cell r="AQ1943"/>
          <cell r="AR1943"/>
          <cell r="AS1943"/>
          <cell r="AT1943"/>
          <cell r="AU1943"/>
          <cell r="AV1943"/>
          <cell r="AW1943"/>
          <cell r="AX1943"/>
          <cell r="AY1943"/>
          <cell r="AZ1943"/>
          <cell r="BA1943"/>
          <cell r="BB1943"/>
          <cell r="BC1943"/>
          <cell r="BD1943"/>
          <cell r="BE1943"/>
          <cell r="BF1943"/>
          <cell r="BG1943"/>
          <cell r="BH1943"/>
          <cell r="BI1943"/>
          <cell r="BJ1943"/>
          <cell r="BK1943"/>
          <cell r="BL1943" t="str">
            <v>นายจตุพล แก้วเหล่า</v>
          </cell>
          <cell r="BM1943"/>
          <cell r="BN1943"/>
          <cell r="BO1943"/>
          <cell r="BP1943"/>
          <cell r="BQ1943"/>
          <cell r="BR1943"/>
          <cell r="BS1943"/>
          <cell r="BT1943"/>
          <cell r="BU1943"/>
          <cell r="BV1943"/>
          <cell r="BW1943"/>
          <cell r="BX1943"/>
          <cell r="BY1943"/>
          <cell r="BZ1943"/>
          <cell r="CA1943"/>
          <cell r="CB1943"/>
          <cell r="CC1943"/>
          <cell r="CD1943"/>
          <cell r="CE1943"/>
          <cell r="CF1943"/>
          <cell r="CG1943"/>
          <cell r="CH1943"/>
          <cell r="CI1943"/>
          <cell r="CJ1943"/>
          <cell r="CK1943"/>
          <cell r="CL1943"/>
          <cell r="CM1943"/>
          <cell r="CN1943"/>
          <cell r="CO1943"/>
        </row>
        <row r="1944">
          <cell r="B1944">
            <v>2788</v>
          </cell>
          <cell r="C1944">
            <v>1935</v>
          </cell>
          <cell r="D1944">
            <v>25</v>
          </cell>
          <cell r="E1944">
            <v>11</v>
          </cell>
          <cell r="F1944">
            <v>2567</v>
          </cell>
          <cell r="G1944">
            <v>800026937626</v>
          </cell>
          <cell r="H1944" t="str">
            <v>นาย</v>
          </cell>
          <cell r="I1944" t="str">
            <v>ธนพงษ์</v>
          </cell>
          <cell r="J1944" t="str">
            <v>เชื้อผู้ดี</v>
          </cell>
          <cell r="K1944"/>
          <cell r="L1944" t="str">
            <v>เชียงใหม่</v>
          </cell>
          <cell r="M1944" t="str">
            <v>เชียงใหม่ 1</v>
          </cell>
          <cell r="N1944">
            <v>8</v>
          </cell>
          <cell r="O1944" t="str">
            <v>สินเชื่อห้องแถว</v>
          </cell>
          <cell r="P1944"/>
          <cell r="Q1944"/>
          <cell r="R1944"/>
          <cell r="S1944" t="str">
            <v>แขวงเชียงใหม่</v>
          </cell>
          <cell r="T1944" t="str">
            <v>ผบ4466</v>
          </cell>
          <cell r="U1944">
            <v>2561</v>
          </cell>
          <cell r="V1944" t="str">
            <v>z[6045</v>
          </cell>
          <cell r="W1944">
            <v>2561</v>
          </cell>
          <cell r="X1944"/>
          <cell r="Y1944"/>
          <cell r="Z1944"/>
          <cell r="AA1944">
            <v>10</v>
          </cell>
          <cell r="AB1944">
            <v>7</v>
          </cell>
          <cell r="AC1944">
            <v>2561</v>
          </cell>
          <cell r="AD1944"/>
          <cell r="AE1944"/>
          <cell r="AF1944"/>
          <cell r="AG1944"/>
          <cell r="AH1944"/>
          <cell r="AI1944"/>
          <cell r="AJ1944"/>
          <cell r="AK1944"/>
          <cell r="AL1944"/>
          <cell r="AM1944"/>
          <cell r="AN1944"/>
          <cell r="AO1944"/>
          <cell r="AP1944"/>
          <cell r="AQ1944"/>
          <cell r="AR1944"/>
          <cell r="AS1944"/>
          <cell r="AT1944"/>
          <cell r="AU1944"/>
          <cell r="AV1944"/>
          <cell r="AW1944"/>
          <cell r="AX1944"/>
          <cell r="AY1944"/>
          <cell r="AZ1944"/>
          <cell r="BA1944"/>
          <cell r="BB1944"/>
          <cell r="BC1944"/>
          <cell r="BD1944"/>
          <cell r="BE1944"/>
          <cell r="BF1944"/>
          <cell r="BG1944"/>
          <cell r="BH1944"/>
          <cell r="BI1944"/>
          <cell r="BJ1944"/>
          <cell r="BK1944"/>
          <cell r="BL1944" t="str">
            <v>นายธนพงษ์ เชื้อผู้ดี</v>
          </cell>
          <cell r="BM1944"/>
          <cell r="BN1944"/>
          <cell r="BO1944"/>
          <cell r="BP1944"/>
          <cell r="BQ1944"/>
          <cell r="BR1944"/>
          <cell r="BS1944"/>
          <cell r="BT1944"/>
          <cell r="BU1944"/>
          <cell r="BV1944"/>
          <cell r="BW1944"/>
          <cell r="BX1944"/>
          <cell r="BY1944"/>
          <cell r="BZ1944"/>
          <cell r="CA1944"/>
          <cell r="CB1944"/>
          <cell r="CC1944"/>
          <cell r="CD1944"/>
          <cell r="CE1944"/>
          <cell r="CF1944"/>
          <cell r="CG1944"/>
          <cell r="CH1944"/>
          <cell r="CI1944"/>
          <cell r="CJ1944"/>
          <cell r="CK1944"/>
          <cell r="CL1944"/>
          <cell r="CM1944"/>
          <cell r="CN1944"/>
          <cell r="CO1944"/>
        </row>
        <row r="1945">
          <cell r="B1945">
            <v>2789</v>
          </cell>
          <cell r="C1945">
            <v>1936</v>
          </cell>
          <cell r="D1945">
            <v>29</v>
          </cell>
          <cell r="E1945">
            <v>11</v>
          </cell>
          <cell r="F1945">
            <v>2567</v>
          </cell>
          <cell r="G1945">
            <v>800007094025</v>
          </cell>
          <cell r="H1945" t="str">
            <v>ดาบตำรวจ</v>
          </cell>
          <cell r="I1945" t="str">
            <v>นพพร</v>
          </cell>
          <cell r="J1945" t="str">
            <v>จิติธรรม</v>
          </cell>
          <cell r="K1945">
            <v>3510100301169</v>
          </cell>
          <cell r="L1945" t="str">
            <v>สารภี</v>
          </cell>
          <cell r="M1945" t="str">
            <v>เชียงใหม่ 3</v>
          </cell>
          <cell r="N1945">
            <v>8</v>
          </cell>
          <cell r="O1945" t="str">
            <v>สินเชื่อสวัสดิการ</v>
          </cell>
          <cell r="P1945" t="str">
            <v>1.บุคคลค้ำประกัน</v>
          </cell>
          <cell r="Q1945">
            <v>755695.51</v>
          </cell>
          <cell r="R1945">
            <v>224733.35</v>
          </cell>
          <cell r="S1945" t="str">
            <v>จังหวัดลำพูน</v>
          </cell>
          <cell r="T1945" t="str">
            <v>ผบE2188</v>
          </cell>
          <cell r="U1945">
            <v>2567</v>
          </cell>
          <cell r="V1945" t="str">
            <v>ผบE3106</v>
          </cell>
          <cell r="W1945">
            <v>2567</v>
          </cell>
          <cell r="X1945"/>
          <cell r="Y1945"/>
          <cell r="Z1945"/>
          <cell r="AA1945">
            <v>5</v>
          </cell>
          <cell r="AB1945">
            <v>8</v>
          </cell>
          <cell r="AC1945">
            <v>2567</v>
          </cell>
          <cell r="AD1945"/>
          <cell r="AE1945"/>
          <cell r="AF1945"/>
          <cell r="AG1945"/>
          <cell r="AH1945"/>
          <cell r="AI1945"/>
          <cell r="AJ1945"/>
          <cell r="AK1945"/>
          <cell r="AL1945"/>
          <cell r="AM1945"/>
          <cell r="AN1945"/>
          <cell r="AO1945"/>
          <cell r="AP1945"/>
          <cell r="AQ1945"/>
          <cell r="AR1945"/>
          <cell r="AS1945"/>
          <cell r="AT1945"/>
          <cell r="AU1945"/>
          <cell r="AV1945"/>
          <cell r="AW1945"/>
          <cell r="AX1945"/>
          <cell r="AY1945"/>
          <cell r="AZ1945"/>
          <cell r="BA1945"/>
          <cell r="BB1945" t="str">
            <v>สืบทรัพย์</v>
          </cell>
          <cell r="BC1945"/>
          <cell r="BD1945"/>
          <cell r="BE1945"/>
          <cell r="BF1945"/>
          <cell r="BG1945"/>
          <cell r="BH1945"/>
          <cell r="BI1945"/>
          <cell r="BJ1945"/>
          <cell r="BK1945"/>
          <cell r="BL1945" t="str">
            <v>ดาบตำรวจนพพร จิติธรรม</v>
          </cell>
          <cell r="BM1945"/>
          <cell r="BN1945"/>
          <cell r="BO1945"/>
          <cell r="BP1945"/>
          <cell r="BQ1945"/>
          <cell r="BR1945"/>
          <cell r="BS1945"/>
          <cell r="BT1945"/>
          <cell r="BU1945"/>
          <cell r="BV1945"/>
          <cell r="BW1945"/>
          <cell r="BX1945"/>
          <cell r="BY1945"/>
          <cell r="BZ1945"/>
          <cell r="CA1945"/>
          <cell r="CB1945"/>
          <cell r="CC1945"/>
          <cell r="CD1945"/>
          <cell r="CE1945"/>
          <cell r="CF1945"/>
          <cell r="CG1945"/>
          <cell r="CH1945"/>
          <cell r="CI1945"/>
          <cell r="CJ1945"/>
          <cell r="CK1945"/>
          <cell r="CL1945"/>
          <cell r="CM1945"/>
          <cell r="CN1945"/>
          <cell r="CO1945"/>
        </row>
        <row r="1946">
          <cell r="B1946">
            <v>2790</v>
          </cell>
          <cell r="C1946">
            <v>1937</v>
          </cell>
          <cell r="D1946">
            <v>29</v>
          </cell>
          <cell r="E1946">
            <v>11</v>
          </cell>
          <cell r="F1946">
            <v>2567</v>
          </cell>
          <cell r="G1946">
            <v>800090825764</v>
          </cell>
          <cell r="H1946" t="str">
            <v>นาย</v>
          </cell>
          <cell r="I1946" t="str">
            <v xml:space="preserve">สุรศักดิ์ </v>
          </cell>
          <cell r="J1946" t="str">
            <v>ยิ่งละออ</v>
          </cell>
          <cell r="K1946">
            <v>1500700152991</v>
          </cell>
          <cell r="L1946" t="str">
            <v>บิ๊กซีหางดง</v>
          </cell>
          <cell r="M1946" t="str">
            <v>เชียงใหม่ 3</v>
          </cell>
          <cell r="N1946">
            <v>8</v>
          </cell>
          <cell r="O1946" t="str">
            <v>สินเชื่อธนาคารประชาชน</v>
          </cell>
          <cell r="P1946" t="str">
            <v>1.บุคคลค้ำประกัน</v>
          </cell>
          <cell r="Q1946">
            <v>34618.400000000001</v>
          </cell>
          <cell r="R1946">
            <v>18059.45</v>
          </cell>
          <cell r="S1946" t="str">
            <v>จังหวัดฮอด</v>
          </cell>
          <cell r="T1946" t="str">
            <v>ผบE600</v>
          </cell>
          <cell r="U1946">
            <v>2567</v>
          </cell>
          <cell r="V1946" t="str">
            <v>ผบE842</v>
          </cell>
          <cell r="W1946">
            <v>2567</v>
          </cell>
          <cell r="X1946"/>
          <cell r="Y1946"/>
          <cell r="Z1946"/>
          <cell r="AA1946">
            <v>13</v>
          </cell>
          <cell r="AB1946">
            <v>8</v>
          </cell>
          <cell r="AC1946">
            <v>2567</v>
          </cell>
          <cell r="AD1946"/>
          <cell r="AE1946"/>
          <cell r="AF1946"/>
          <cell r="AG1946"/>
          <cell r="AH1946"/>
          <cell r="AI1946"/>
          <cell r="AJ1946"/>
          <cell r="AK1946"/>
          <cell r="AL1946"/>
          <cell r="AM1946"/>
          <cell r="AN1946"/>
          <cell r="AO1946"/>
          <cell r="AP1946"/>
          <cell r="AQ1946"/>
          <cell r="AR1946"/>
          <cell r="AS1946"/>
          <cell r="AT1946"/>
          <cell r="AU1946"/>
          <cell r="AV1946"/>
          <cell r="AW1946"/>
          <cell r="AX1946"/>
          <cell r="AY1946"/>
          <cell r="AZ1946"/>
          <cell r="BA1946"/>
          <cell r="BB1946" t="str">
            <v>สืบทรัพย์</v>
          </cell>
          <cell r="BC1946"/>
          <cell r="BD1946"/>
          <cell r="BE1946"/>
          <cell r="BF1946"/>
          <cell r="BG1946"/>
          <cell r="BH1946"/>
          <cell r="BI1946"/>
          <cell r="BJ1946"/>
          <cell r="BK1946"/>
          <cell r="BL1946" t="str">
            <v>นายสุรศักดิ์  ยิ่งละออ</v>
          </cell>
          <cell r="BM1946"/>
          <cell r="BN1946"/>
          <cell r="BO1946"/>
          <cell r="BP1946"/>
          <cell r="BQ1946"/>
          <cell r="BR1946"/>
          <cell r="BS1946"/>
          <cell r="BT1946"/>
          <cell r="BU1946"/>
          <cell r="BV1946"/>
          <cell r="BW1946"/>
          <cell r="BX1946"/>
          <cell r="BY1946"/>
          <cell r="BZ1946"/>
          <cell r="CA1946"/>
          <cell r="CB1946"/>
          <cell r="CC1946"/>
          <cell r="CD1946"/>
          <cell r="CE1946"/>
          <cell r="CF1946"/>
          <cell r="CG1946"/>
          <cell r="CH1946"/>
          <cell r="CI1946"/>
          <cell r="CJ1946"/>
          <cell r="CK1946"/>
          <cell r="CL1946"/>
          <cell r="CM1946"/>
          <cell r="CN1946"/>
          <cell r="CO1946"/>
        </row>
        <row r="1947">
          <cell r="B1947">
            <v>2791</v>
          </cell>
          <cell r="C1947">
            <v>1938</v>
          </cell>
          <cell r="D1947">
            <v>29</v>
          </cell>
          <cell r="E1947">
            <v>11</v>
          </cell>
          <cell r="F1947">
            <v>2567</v>
          </cell>
          <cell r="G1947">
            <v>800095883255</v>
          </cell>
          <cell r="H1947" t="str">
            <v>นางสาว</v>
          </cell>
          <cell r="I1947" t="str">
            <v>จารุณี</v>
          </cell>
          <cell r="J1947" t="str">
            <v>ตระกูลพิทักษ์กิจ</v>
          </cell>
          <cell r="K1947">
            <v>1570500003886</v>
          </cell>
          <cell r="L1947" t="str">
            <v>บิ๊กซี หางดง</v>
          </cell>
          <cell r="M1947" t="str">
            <v>เชียงใหม่ 3</v>
          </cell>
          <cell r="N1947">
            <v>8</v>
          </cell>
          <cell r="O1947" t="str">
            <v>สินเชื่อธนาคารประชาชน</v>
          </cell>
          <cell r="P1947" t="str">
            <v>1.บุคคลค้ำประกัน</v>
          </cell>
          <cell r="Q1947">
            <v>29152</v>
          </cell>
          <cell r="R1947">
            <v>7550.13</v>
          </cell>
          <cell r="S1947" t="str">
            <v>แขวงเชียงใหม่</v>
          </cell>
          <cell r="T1947" t="str">
            <v>ผบE1431</v>
          </cell>
          <cell r="U1947">
            <v>2566</v>
          </cell>
          <cell r="V1947" t="str">
            <v>ผบE3291</v>
          </cell>
          <cell r="W1947">
            <v>2566</v>
          </cell>
          <cell r="X1947"/>
          <cell r="Y1947"/>
          <cell r="Z1947"/>
          <cell r="AA1947">
            <v>16</v>
          </cell>
          <cell r="AB1947">
            <v>5</v>
          </cell>
          <cell r="AC1947">
            <v>2566</v>
          </cell>
          <cell r="AD1947"/>
          <cell r="AE1947"/>
          <cell r="AF1947"/>
          <cell r="AG1947"/>
          <cell r="AH1947"/>
          <cell r="AI1947"/>
          <cell r="AJ1947"/>
          <cell r="AK1947"/>
          <cell r="AL1947"/>
          <cell r="AM1947"/>
          <cell r="AN1947"/>
          <cell r="AO1947"/>
          <cell r="AP1947"/>
          <cell r="AQ1947"/>
          <cell r="AR1947"/>
          <cell r="AS1947"/>
          <cell r="AT1947"/>
          <cell r="AU1947"/>
          <cell r="AV1947"/>
          <cell r="AW1947"/>
          <cell r="AX1947"/>
          <cell r="AY1947"/>
          <cell r="AZ1947"/>
          <cell r="BA1947"/>
          <cell r="BB1947" t="str">
            <v>สืบทรัพย์</v>
          </cell>
          <cell r="BC1947"/>
          <cell r="BD1947"/>
          <cell r="BE1947"/>
          <cell r="BF1947"/>
          <cell r="BG1947"/>
          <cell r="BH1947"/>
          <cell r="BI1947"/>
          <cell r="BJ1947"/>
          <cell r="BK1947"/>
          <cell r="BL1947" t="str">
            <v>นางสาวจารุณี ตระกูลพิทักษ์กิจ</v>
          </cell>
          <cell r="BM1947"/>
          <cell r="BN1947"/>
          <cell r="BO1947"/>
          <cell r="BP1947"/>
          <cell r="BQ1947"/>
          <cell r="BR1947"/>
          <cell r="BS1947"/>
          <cell r="BT1947"/>
          <cell r="BU1947"/>
          <cell r="BV1947"/>
          <cell r="BW1947"/>
          <cell r="BX1947"/>
          <cell r="BY1947"/>
          <cell r="BZ1947"/>
          <cell r="CA1947"/>
          <cell r="CB1947"/>
          <cell r="CC1947"/>
          <cell r="CD1947"/>
          <cell r="CE1947"/>
          <cell r="CF1947"/>
          <cell r="CG1947"/>
          <cell r="CH1947"/>
          <cell r="CI1947"/>
          <cell r="CJ1947"/>
          <cell r="CK1947"/>
          <cell r="CL1947"/>
          <cell r="CM1947"/>
          <cell r="CN1947"/>
          <cell r="CO1947"/>
        </row>
        <row r="1948">
          <cell r="B1948">
            <v>2792</v>
          </cell>
          <cell r="C1948">
            <v>1939</v>
          </cell>
          <cell r="D1948">
            <v>29</v>
          </cell>
          <cell r="E1948">
            <v>11</v>
          </cell>
          <cell r="F1948">
            <v>2567</v>
          </cell>
          <cell r="G1948">
            <v>800086086066</v>
          </cell>
          <cell r="H1948" t="str">
            <v>นางสาว</v>
          </cell>
          <cell r="I1948" t="str">
            <v>กาญจนา</v>
          </cell>
          <cell r="J1948" t="str">
            <v>สุวี</v>
          </cell>
          <cell r="K1948">
            <v>3500200660942</v>
          </cell>
          <cell r="L1948" t="str">
            <v>บิ๊กซี หางดง</v>
          </cell>
          <cell r="M1948" t="str">
            <v>เชียงใหม่ 3</v>
          </cell>
          <cell r="N1948">
            <v>8</v>
          </cell>
          <cell r="O1948" t="str">
            <v>สินเชื่อธนาคารประชาชน</v>
          </cell>
          <cell r="P1948" t="str">
            <v>1.บุคคลค้ำประกัน</v>
          </cell>
          <cell r="Q1948">
            <v>156016.34</v>
          </cell>
          <cell r="R1948">
            <v>68485.039999999994</v>
          </cell>
          <cell r="S1948" t="str">
            <v>จังหวัดฮอด</v>
          </cell>
          <cell r="T1948" t="str">
            <v>ผบE849</v>
          </cell>
          <cell r="U1948">
            <v>2566</v>
          </cell>
          <cell r="V1948" t="str">
            <v>ผบE1095</v>
          </cell>
          <cell r="W1948">
            <v>2566</v>
          </cell>
          <cell r="X1948">
            <v>18</v>
          </cell>
          <cell r="Y1948">
            <v>9</v>
          </cell>
          <cell r="Z1948">
            <v>2566</v>
          </cell>
          <cell r="AA1948"/>
          <cell r="AB1948"/>
          <cell r="AC1948"/>
          <cell r="AD1948"/>
          <cell r="AE1948"/>
          <cell r="AF1948"/>
          <cell r="AG1948"/>
          <cell r="AH1948"/>
          <cell r="AI1948"/>
          <cell r="AJ1948"/>
          <cell r="AK1948"/>
          <cell r="AL1948"/>
          <cell r="AM1948"/>
          <cell r="AN1948"/>
          <cell r="AO1948"/>
          <cell r="AP1948"/>
          <cell r="AQ1948"/>
          <cell r="AR1948"/>
          <cell r="AS1948"/>
          <cell r="AT1948"/>
          <cell r="AU1948"/>
          <cell r="AV1948"/>
          <cell r="AW1948"/>
          <cell r="AX1948"/>
          <cell r="AY1948"/>
          <cell r="AZ1948"/>
          <cell r="BA1948"/>
          <cell r="BB1948" t="str">
            <v>สืบทรัพย์</v>
          </cell>
          <cell r="BC1948"/>
          <cell r="BD1948"/>
          <cell r="BE1948"/>
          <cell r="BF1948"/>
          <cell r="BG1948"/>
          <cell r="BH1948"/>
          <cell r="BI1948"/>
          <cell r="BJ1948"/>
          <cell r="BK1948"/>
          <cell r="BL1948" t="str">
            <v>นางสาวกาญจนา สุวี</v>
          </cell>
          <cell r="BM1948"/>
          <cell r="BN1948"/>
          <cell r="BO1948"/>
          <cell r="BP1948"/>
          <cell r="BQ1948"/>
          <cell r="BR1948"/>
          <cell r="BS1948"/>
          <cell r="BT1948"/>
          <cell r="BU1948"/>
          <cell r="BV1948"/>
          <cell r="BW1948"/>
          <cell r="BX1948"/>
          <cell r="BY1948"/>
          <cell r="BZ1948"/>
          <cell r="CA1948"/>
          <cell r="CB1948"/>
          <cell r="CC1948"/>
          <cell r="CD1948"/>
          <cell r="CE1948"/>
          <cell r="CF1948"/>
          <cell r="CG1948"/>
          <cell r="CH1948"/>
          <cell r="CI1948"/>
          <cell r="CJ1948"/>
          <cell r="CK1948"/>
          <cell r="CL1948"/>
          <cell r="CM1948"/>
          <cell r="CN1948"/>
          <cell r="CO1948"/>
        </row>
        <row r="1949">
          <cell r="B1949">
            <v>2793</v>
          </cell>
          <cell r="C1949">
            <v>1940</v>
          </cell>
          <cell r="D1949">
            <v>29</v>
          </cell>
          <cell r="E1949">
            <v>11</v>
          </cell>
          <cell r="F1949">
            <v>2567</v>
          </cell>
          <cell r="G1949">
            <v>800086086033</v>
          </cell>
          <cell r="H1949" t="str">
            <v>นาง</v>
          </cell>
          <cell r="I1949" t="str">
            <v>กรรณิการ์</v>
          </cell>
          <cell r="J1949" t="str">
            <v>กองราช</v>
          </cell>
          <cell r="K1949">
            <v>1509900148961</v>
          </cell>
          <cell r="L1949" t="str">
            <v>บิ๊กซี หางดง</v>
          </cell>
          <cell r="M1949" t="str">
            <v>เชียงใหม่ 3</v>
          </cell>
          <cell r="N1949">
            <v>8</v>
          </cell>
          <cell r="O1949" t="str">
            <v>สินเชื่อธนาคารประชาชน</v>
          </cell>
          <cell r="P1949" t="str">
            <v>1.บุคคลค้ำประกัน</v>
          </cell>
          <cell r="Q1949">
            <v>155877.10999999999</v>
          </cell>
          <cell r="R1949">
            <v>52958.38</v>
          </cell>
          <cell r="S1949" t="str">
            <v>แขวงเชียงดาว</v>
          </cell>
          <cell r="T1949" t="str">
            <v>ผบE274</v>
          </cell>
          <cell r="U1949">
            <v>2566</v>
          </cell>
          <cell r="V1949" t="str">
            <v>ผบE2297</v>
          </cell>
          <cell r="W1949">
            <v>2566</v>
          </cell>
          <cell r="X1949">
            <v>3</v>
          </cell>
          <cell r="Y1949">
            <v>5</v>
          </cell>
          <cell r="Z1949">
            <v>2566</v>
          </cell>
          <cell r="AA1949"/>
          <cell r="AB1949"/>
          <cell r="AC1949"/>
          <cell r="AD1949"/>
          <cell r="AE1949"/>
          <cell r="AF1949"/>
          <cell r="AG1949"/>
          <cell r="AH1949"/>
          <cell r="AI1949"/>
          <cell r="AJ1949"/>
          <cell r="AK1949"/>
          <cell r="AL1949"/>
          <cell r="AM1949"/>
          <cell r="AN1949"/>
          <cell r="AO1949"/>
          <cell r="AP1949"/>
          <cell r="AQ1949"/>
          <cell r="AR1949"/>
          <cell r="AS1949"/>
          <cell r="AT1949"/>
          <cell r="AU1949"/>
          <cell r="AV1949"/>
          <cell r="AW1949"/>
          <cell r="AX1949"/>
          <cell r="AY1949"/>
          <cell r="AZ1949"/>
          <cell r="BA1949"/>
          <cell r="BB1949" t="str">
            <v>สืบทรัพย์</v>
          </cell>
          <cell r="BC1949"/>
          <cell r="BD1949"/>
          <cell r="BE1949"/>
          <cell r="BF1949"/>
          <cell r="BG1949"/>
          <cell r="BH1949"/>
          <cell r="BI1949"/>
          <cell r="BJ1949"/>
          <cell r="BK1949"/>
          <cell r="BL1949" t="str">
            <v>นางกรรณิการ์ กองราช</v>
          </cell>
          <cell r="BM1949"/>
          <cell r="BN1949"/>
          <cell r="BO1949"/>
          <cell r="BP1949"/>
          <cell r="BQ1949"/>
          <cell r="BR1949"/>
          <cell r="BS1949"/>
          <cell r="BT1949"/>
          <cell r="BU1949"/>
          <cell r="BV1949"/>
          <cell r="BW1949"/>
          <cell r="BX1949"/>
          <cell r="BY1949"/>
          <cell r="BZ1949"/>
          <cell r="CA1949"/>
          <cell r="CB1949"/>
          <cell r="CC1949"/>
          <cell r="CD1949"/>
          <cell r="CE1949"/>
          <cell r="CF1949"/>
          <cell r="CG1949"/>
          <cell r="CH1949"/>
          <cell r="CI1949"/>
          <cell r="CJ1949"/>
          <cell r="CK1949"/>
          <cell r="CL1949"/>
          <cell r="CM1949"/>
          <cell r="CN1949"/>
          <cell r="CO1949"/>
        </row>
        <row r="1950">
          <cell r="B1950">
            <v>2794</v>
          </cell>
          <cell r="C1950">
            <v>1941</v>
          </cell>
          <cell r="D1950">
            <v>29</v>
          </cell>
          <cell r="E1950">
            <v>11</v>
          </cell>
          <cell r="F1950">
            <v>2567</v>
          </cell>
          <cell r="G1950" t="str">
            <v>800086999649,
800086999672,</v>
          </cell>
          <cell r="H1950" t="str">
            <v>นาย</v>
          </cell>
          <cell r="I1950" t="str">
            <v>กิตติเชษฐ์</v>
          </cell>
          <cell r="J1950" t="str">
            <v>เป็งคำมูล</v>
          </cell>
          <cell r="K1950" t="str">
            <v>3-5012-00496-48-5</v>
          </cell>
          <cell r="L1950" t="str">
            <v>สันป่าตอง</v>
          </cell>
          <cell r="M1950" t="str">
            <v>เชียงใหม่ 3</v>
          </cell>
          <cell r="N1950">
            <v>8</v>
          </cell>
          <cell r="O1950" t="str">
            <v>สินเชื่อธนาคารประชาชน</v>
          </cell>
          <cell r="P1950" t="str">
            <v>1.บุคคลค้ำประกัน</v>
          </cell>
          <cell r="Q1950">
            <v>84849.3</v>
          </cell>
          <cell r="R1950">
            <v>46749.89</v>
          </cell>
          <cell r="S1950" t="str">
            <v>แขวงเชียงใหม่</v>
          </cell>
          <cell r="T1950" t="str">
            <v>ผบE5196</v>
          </cell>
          <cell r="U1950">
            <v>2567</v>
          </cell>
          <cell r="V1950" t="str">
            <v>ผบE7041</v>
          </cell>
          <cell r="W1950">
            <v>2567</v>
          </cell>
          <cell r="X1950">
            <v>2</v>
          </cell>
          <cell r="Y1950">
            <v>8</v>
          </cell>
          <cell r="Z1950">
            <v>2567</v>
          </cell>
          <cell r="AA1950"/>
          <cell r="AB1950"/>
          <cell r="AC1950"/>
          <cell r="AD1950"/>
          <cell r="AE1950"/>
          <cell r="AF1950"/>
          <cell r="AG1950"/>
          <cell r="AH1950"/>
          <cell r="AI1950"/>
          <cell r="AJ1950"/>
          <cell r="AK1950"/>
          <cell r="AL1950"/>
          <cell r="AM1950"/>
          <cell r="AN1950"/>
          <cell r="AO1950"/>
          <cell r="AP1950"/>
          <cell r="AQ1950"/>
          <cell r="AR1950"/>
          <cell r="AS1950"/>
          <cell r="AT1950"/>
          <cell r="AU1950"/>
          <cell r="AV1950"/>
          <cell r="AW1950"/>
          <cell r="AX1950"/>
          <cell r="AY1950"/>
          <cell r="AZ1950"/>
          <cell r="BA1950"/>
          <cell r="BB1950" t="str">
            <v>สืบทรัพย์</v>
          </cell>
          <cell r="BC1950"/>
          <cell r="BD1950"/>
          <cell r="BE1950"/>
          <cell r="BF1950"/>
          <cell r="BG1950"/>
          <cell r="BH1950"/>
          <cell r="BI1950"/>
          <cell r="BJ1950"/>
          <cell r="BK1950"/>
          <cell r="BL1950" t="str">
            <v>นายกิตติเชษฐ์ เป็งคำมูล</v>
          </cell>
          <cell r="BM1950"/>
          <cell r="BN1950"/>
          <cell r="BO1950"/>
          <cell r="BP1950"/>
          <cell r="BQ1950"/>
          <cell r="BR1950"/>
          <cell r="BS1950"/>
          <cell r="BT1950"/>
          <cell r="BU1950"/>
          <cell r="BV1950"/>
          <cell r="BW1950"/>
          <cell r="BX1950"/>
          <cell r="BY1950"/>
          <cell r="BZ1950"/>
          <cell r="CA1950"/>
          <cell r="CB1950"/>
          <cell r="CC1950"/>
          <cell r="CD1950"/>
          <cell r="CE1950"/>
          <cell r="CF1950"/>
          <cell r="CG1950"/>
          <cell r="CH1950"/>
          <cell r="CI1950"/>
          <cell r="CJ1950"/>
          <cell r="CK1950"/>
          <cell r="CL1950"/>
          <cell r="CM1950"/>
          <cell r="CN1950"/>
          <cell r="CO1950"/>
        </row>
        <row r="1951">
          <cell r="B1951">
            <v>2795</v>
          </cell>
          <cell r="C1951">
            <v>1942</v>
          </cell>
          <cell r="D1951">
            <v>29</v>
          </cell>
          <cell r="E1951">
            <v>11</v>
          </cell>
          <cell r="F1951">
            <v>2567</v>
          </cell>
          <cell r="G1951">
            <v>800101351008</v>
          </cell>
          <cell r="H1951" t="str">
            <v>นาย</v>
          </cell>
          <cell r="I1951" t="str">
            <v>ยศกร</v>
          </cell>
          <cell r="J1951" t="str">
            <v>ต้อนรับ</v>
          </cell>
          <cell r="K1951" t="str">
            <v>1-5213-00049-28-0</v>
          </cell>
          <cell r="L1951" t="str">
            <v>สารภี</v>
          </cell>
          <cell r="M1951" t="str">
            <v>เชียงใหม่ 3</v>
          </cell>
          <cell r="N1951">
            <v>8</v>
          </cell>
          <cell r="O1951" t="str">
            <v>สินเชื่อธนาคารประชาชน</v>
          </cell>
          <cell r="P1951" t="str">
            <v>1.บุคคลค้ำประกัน</v>
          </cell>
          <cell r="Q1951">
            <v>65765.009999999995</v>
          </cell>
          <cell r="R1951">
            <v>18068.62</v>
          </cell>
          <cell r="S1951" t="str">
            <v>แขวงเชียงดาว</v>
          </cell>
          <cell r="T1951" t="str">
            <v>ผบE375</v>
          </cell>
          <cell r="U1951">
            <v>2567</v>
          </cell>
          <cell r="V1951" t="str">
            <v>ผบE391</v>
          </cell>
          <cell r="W1951">
            <v>2567</v>
          </cell>
          <cell r="X1951"/>
          <cell r="Y1951"/>
          <cell r="Z1951"/>
          <cell r="AA1951">
            <v>13</v>
          </cell>
          <cell r="AB1951">
            <v>5</v>
          </cell>
          <cell r="AC1951">
            <v>2567</v>
          </cell>
          <cell r="AD1951"/>
          <cell r="AE1951"/>
          <cell r="AF1951"/>
          <cell r="AG1951"/>
          <cell r="AH1951"/>
          <cell r="AI1951"/>
          <cell r="AJ1951"/>
          <cell r="AK1951"/>
          <cell r="AL1951"/>
          <cell r="AM1951"/>
          <cell r="AN1951"/>
          <cell r="AO1951"/>
          <cell r="AP1951"/>
          <cell r="AQ1951"/>
          <cell r="AR1951"/>
          <cell r="AS1951"/>
          <cell r="AT1951"/>
          <cell r="AU1951"/>
          <cell r="AV1951"/>
          <cell r="AW1951"/>
          <cell r="AX1951"/>
          <cell r="AY1951"/>
          <cell r="AZ1951"/>
          <cell r="BA1951"/>
          <cell r="BB1951" t="str">
            <v>สืบทรัพย์</v>
          </cell>
          <cell r="BC1951"/>
          <cell r="BD1951"/>
          <cell r="BE1951"/>
          <cell r="BF1951"/>
          <cell r="BG1951"/>
          <cell r="BH1951"/>
          <cell r="BI1951"/>
          <cell r="BJ1951"/>
          <cell r="BK1951"/>
          <cell r="BL1951" t="str">
            <v>นายยศกร ต้อนรับ</v>
          </cell>
          <cell r="BM1951"/>
          <cell r="BN1951"/>
          <cell r="BO1951"/>
          <cell r="BP1951"/>
          <cell r="BQ1951"/>
          <cell r="BR1951"/>
          <cell r="BS1951"/>
          <cell r="BT1951"/>
          <cell r="BU1951"/>
          <cell r="BV1951"/>
          <cell r="BW1951"/>
          <cell r="BX1951"/>
          <cell r="BY1951"/>
          <cell r="BZ1951"/>
          <cell r="CA1951"/>
          <cell r="CB1951"/>
          <cell r="CC1951"/>
          <cell r="CD1951"/>
          <cell r="CE1951"/>
          <cell r="CF1951"/>
          <cell r="CG1951"/>
          <cell r="CH1951"/>
          <cell r="CI1951"/>
          <cell r="CJ1951"/>
          <cell r="CK1951"/>
          <cell r="CL1951"/>
          <cell r="CM1951"/>
          <cell r="CN1951"/>
          <cell r="CO1951"/>
        </row>
        <row r="1952">
          <cell r="B1952">
            <v>2796</v>
          </cell>
          <cell r="C1952">
            <v>1943</v>
          </cell>
          <cell r="D1952">
            <v>29</v>
          </cell>
          <cell r="E1952">
            <v>11</v>
          </cell>
          <cell r="F1952">
            <v>2567</v>
          </cell>
          <cell r="G1952">
            <v>800100811630</v>
          </cell>
          <cell r="H1952" t="str">
            <v>นาย</v>
          </cell>
          <cell r="I1952" t="str">
            <v>สุริยัน</v>
          </cell>
          <cell r="J1952" t="str">
            <v>รินไชยยา</v>
          </cell>
          <cell r="K1952" t="str">
            <v>3-5019-00618-24-9</v>
          </cell>
          <cell r="L1952" t="str">
            <v>สารภี</v>
          </cell>
          <cell r="M1952" t="str">
            <v>เชียงใหม่ 3</v>
          </cell>
          <cell r="N1952">
            <v>8</v>
          </cell>
          <cell r="O1952" t="str">
            <v>สินเชื่อธนาคารประชาชน</v>
          </cell>
          <cell r="P1952" t="str">
            <v>1.บุคคลค้ำประกัน</v>
          </cell>
          <cell r="Q1952">
            <v>71912</v>
          </cell>
          <cell r="R1952">
            <v>25529.9</v>
          </cell>
          <cell r="S1952" t="str">
            <v>แขวงเชียงใหม่</v>
          </cell>
          <cell r="T1952" t="str">
            <v>ผบE3203</v>
          </cell>
          <cell r="U1952">
            <v>2567</v>
          </cell>
          <cell r="V1952" t="str">
            <v>ผบE5134</v>
          </cell>
          <cell r="W1952">
            <v>2567</v>
          </cell>
          <cell r="X1952"/>
          <cell r="Y1952"/>
          <cell r="Z1952"/>
          <cell r="AA1952">
            <v>10</v>
          </cell>
          <cell r="AB1952">
            <v>6</v>
          </cell>
          <cell r="AC1952">
            <v>2567</v>
          </cell>
          <cell r="AD1952"/>
          <cell r="AE1952"/>
          <cell r="AF1952"/>
          <cell r="AG1952"/>
          <cell r="AH1952"/>
          <cell r="AI1952"/>
          <cell r="AJ1952"/>
          <cell r="AK1952"/>
          <cell r="AL1952"/>
          <cell r="AM1952"/>
          <cell r="AN1952"/>
          <cell r="AO1952"/>
          <cell r="AP1952"/>
          <cell r="AQ1952"/>
          <cell r="AR1952"/>
          <cell r="AS1952"/>
          <cell r="AT1952"/>
          <cell r="AU1952"/>
          <cell r="AV1952"/>
          <cell r="AW1952"/>
          <cell r="AX1952"/>
          <cell r="AY1952"/>
          <cell r="AZ1952"/>
          <cell r="BA1952"/>
          <cell r="BB1952" t="str">
            <v>สืบทรัพย์</v>
          </cell>
          <cell r="BC1952"/>
          <cell r="BD1952"/>
          <cell r="BE1952"/>
          <cell r="BF1952"/>
          <cell r="BG1952"/>
          <cell r="BH1952"/>
          <cell r="BI1952"/>
          <cell r="BJ1952"/>
          <cell r="BK1952"/>
          <cell r="BL1952" t="str">
            <v>นายสุริยัน รินไชยยา</v>
          </cell>
          <cell r="BM1952"/>
          <cell r="BN1952"/>
          <cell r="BO1952"/>
          <cell r="BP1952"/>
          <cell r="BQ1952"/>
          <cell r="BR1952"/>
          <cell r="BS1952"/>
          <cell r="BT1952"/>
          <cell r="BU1952"/>
          <cell r="BV1952"/>
          <cell r="BW1952"/>
          <cell r="BX1952"/>
          <cell r="BY1952"/>
          <cell r="BZ1952"/>
          <cell r="CA1952"/>
          <cell r="CB1952"/>
          <cell r="CC1952"/>
          <cell r="CD1952"/>
          <cell r="CE1952"/>
          <cell r="CF1952"/>
          <cell r="CG1952"/>
          <cell r="CH1952"/>
          <cell r="CI1952"/>
          <cell r="CJ1952"/>
          <cell r="CK1952"/>
          <cell r="CL1952"/>
          <cell r="CM1952"/>
          <cell r="CN1952"/>
          <cell r="CO1952"/>
        </row>
        <row r="1953">
          <cell r="B1953">
            <v>2797</v>
          </cell>
          <cell r="C1953">
            <v>1944</v>
          </cell>
          <cell r="D1953">
            <v>29</v>
          </cell>
          <cell r="E1953">
            <v>11</v>
          </cell>
          <cell r="F1953">
            <v>2567</v>
          </cell>
          <cell r="G1953">
            <v>800029617969</v>
          </cell>
          <cell r="H1953" t="str">
            <v>นางสาว</v>
          </cell>
          <cell r="I1953" t="str">
            <v>ภคพร</v>
          </cell>
          <cell r="J1953" t="str">
            <v>ปัชนี</v>
          </cell>
          <cell r="K1953" t="str">
            <v>1-5004-00054-13-6</v>
          </cell>
          <cell r="L1953" t="str">
            <v>สารภี</v>
          </cell>
          <cell r="M1953" t="str">
            <v>เชียงใหม่ 3</v>
          </cell>
          <cell r="N1953">
            <v>8</v>
          </cell>
          <cell r="O1953" t="str">
            <v>สินเชื่อสวัสดิการ</v>
          </cell>
          <cell r="P1953" t="str">
            <v>1.บุคคลค้ำประกัน</v>
          </cell>
          <cell r="Q1953">
            <v>73505.320000000007</v>
          </cell>
          <cell r="R1953">
            <v>11964.35</v>
          </cell>
          <cell r="S1953" t="str">
            <v>แขวงเชียงใหม่</v>
          </cell>
          <cell r="T1953" t="str">
            <v>ผบE10778</v>
          </cell>
          <cell r="U1953">
            <v>2566</v>
          </cell>
          <cell r="V1953" t="str">
            <v>ผบE388</v>
          </cell>
          <cell r="W1953">
            <v>2567</v>
          </cell>
          <cell r="X1953"/>
          <cell r="Y1953"/>
          <cell r="Z1953"/>
          <cell r="AA1953">
            <v>22</v>
          </cell>
          <cell r="AB1953">
            <v>1</v>
          </cell>
          <cell r="AC1953">
            <v>2567</v>
          </cell>
          <cell r="AD1953"/>
          <cell r="AE1953"/>
          <cell r="AF1953"/>
          <cell r="AG1953"/>
          <cell r="AH1953"/>
          <cell r="AI1953"/>
          <cell r="AJ1953"/>
          <cell r="AK1953"/>
          <cell r="AL1953"/>
          <cell r="AM1953"/>
          <cell r="AN1953"/>
          <cell r="AO1953"/>
          <cell r="AP1953"/>
          <cell r="AQ1953"/>
          <cell r="AR1953"/>
          <cell r="AS1953"/>
          <cell r="AT1953"/>
          <cell r="AU1953"/>
          <cell r="AV1953"/>
          <cell r="AW1953"/>
          <cell r="AX1953"/>
          <cell r="AY1953"/>
          <cell r="AZ1953"/>
          <cell r="BA1953"/>
          <cell r="BB1953"/>
          <cell r="BC1953"/>
          <cell r="BD1953"/>
          <cell r="BE1953"/>
          <cell r="BF1953"/>
          <cell r="BG1953"/>
          <cell r="BH1953"/>
          <cell r="BI1953"/>
          <cell r="BJ1953"/>
          <cell r="BK1953"/>
          <cell r="BL1953" t="str">
            <v>นางสาวภคพร ปัชนี</v>
          </cell>
          <cell r="BM1953"/>
          <cell r="BN1953"/>
          <cell r="BO1953"/>
          <cell r="BP1953"/>
          <cell r="BQ1953"/>
          <cell r="BR1953"/>
          <cell r="BS1953"/>
          <cell r="BT1953"/>
          <cell r="BU1953"/>
          <cell r="BV1953"/>
          <cell r="BW1953"/>
          <cell r="BX1953"/>
          <cell r="BY1953"/>
          <cell r="BZ1953"/>
          <cell r="CA1953"/>
          <cell r="CB1953"/>
          <cell r="CC1953"/>
          <cell r="CD1953"/>
          <cell r="CE1953"/>
          <cell r="CF1953"/>
          <cell r="CG1953"/>
          <cell r="CH1953"/>
          <cell r="CI1953"/>
          <cell r="CJ1953"/>
          <cell r="CK1953"/>
          <cell r="CL1953"/>
          <cell r="CM1953"/>
          <cell r="CN1953"/>
          <cell r="CO1953"/>
        </row>
        <row r="1954">
          <cell r="B1954">
            <v>2798</v>
          </cell>
          <cell r="C1954">
            <v>1945</v>
          </cell>
          <cell r="D1954">
            <v>29</v>
          </cell>
          <cell r="E1954">
            <v>11</v>
          </cell>
          <cell r="F1954">
            <v>2567</v>
          </cell>
          <cell r="G1954">
            <v>800086401166</v>
          </cell>
          <cell r="H1954" t="str">
            <v>นางสาว</v>
          </cell>
          <cell r="I1954" t="str">
            <v>สุธิดา</v>
          </cell>
          <cell r="J1954" t="str">
            <v>เมืองยม</v>
          </cell>
          <cell r="K1954" t="str">
            <v>1-5804-00165-13-2</v>
          </cell>
          <cell r="L1954" t="str">
            <v>บิ๊กซีหางดง</v>
          </cell>
          <cell r="M1954" t="str">
            <v>เชียงใหม่ 3</v>
          </cell>
          <cell r="N1954">
            <v>8</v>
          </cell>
          <cell r="O1954" t="str">
            <v>สินเชื่อธนาคารประชาชน</v>
          </cell>
          <cell r="P1954" t="str">
            <v>1.บุคคลค้ำประกัน</v>
          </cell>
          <cell r="Q1954">
            <v>97350.720000000001</v>
          </cell>
          <cell r="R1954">
            <v>44402.34</v>
          </cell>
          <cell r="S1954" t="str">
            <v>แขวงเชียงใหม่</v>
          </cell>
          <cell r="T1954" t="str">
            <v>ผบE3205</v>
          </cell>
          <cell r="U1954">
            <v>2567</v>
          </cell>
          <cell r="V1954" t="str">
            <v>ผบE5126</v>
          </cell>
          <cell r="W1954">
            <v>2567</v>
          </cell>
          <cell r="X1954"/>
          <cell r="Y1954"/>
          <cell r="Z1954"/>
          <cell r="AA1954">
            <v>10</v>
          </cell>
          <cell r="AB1954">
            <v>6</v>
          </cell>
          <cell r="AC1954">
            <v>2567</v>
          </cell>
          <cell r="AD1954"/>
          <cell r="AE1954"/>
          <cell r="AF1954"/>
          <cell r="AG1954"/>
          <cell r="AH1954"/>
          <cell r="AI1954"/>
          <cell r="AJ1954"/>
          <cell r="AK1954"/>
          <cell r="AL1954"/>
          <cell r="AM1954"/>
          <cell r="AN1954"/>
          <cell r="AO1954"/>
          <cell r="AP1954"/>
          <cell r="AQ1954"/>
          <cell r="AR1954"/>
          <cell r="AS1954"/>
          <cell r="AT1954"/>
          <cell r="AU1954"/>
          <cell r="AV1954"/>
          <cell r="AW1954"/>
          <cell r="AX1954"/>
          <cell r="AY1954"/>
          <cell r="AZ1954"/>
          <cell r="BA1954"/>
          <cell r="BB1954"/>
          <cell r="BC1954"/>
          <cell r="BD1954"/>
          <cell r="BE1954"/>
          <cell r="BF1954"/>
          <cell r="BG1954"/>
          <cell r="BH1954"/>
          <cell r="BI1954"/>
          <cell r="BJ1954"/>
          <cell r="BK1954"/>
          <cell r="BL1954" t="str">
            <v>นางสาวสุธิดา เมืองยม</v>
          </cell>
          <cell r="BM1954"/>
          <cell r="BN1954"/>
          <cell r="BO1954"/>
          <cell r="BP1954"/>
          <cell r="BQ1954"/>
          <cell r="BR1954"/>
          <cell r="BS1954"/>
          <cell r="BT1954"/>
          <cell r="BU1954"/>
          <cell r="BV1954"/>
          <cell r="BW1954"/>
          <cell r="BX1954"/>
          <cell r="BY1954"/>
          <cell r="BZ1954"/>
          <cell r="CA1954"/>
          <cell r="CB1954"/>
          <cell r="CC1954"/>
          <cell r="CD1954"/>
          <cell r="CE1954"/>
          <cell r="CF1954"/>
          <cell r="CG1954"/>
          <cell r="CH1954"/>
          <cell r="CI1954"/>
          <cell r="CJ1954"/>
          <cell r="CK1954"/>
          <cell r="CL1954"/>
          <cell r="CM1954"/>
          <cell r="CN1954"/>
          <cell r="CO1954"/>
        </row>
        <row r="1955">
          <cell r="B1955">
            <v>2799</v>
          </cell>
          <cell r="C1955">
            <v>1946</v>
          </cell>
          <cell r="D1955">
            <v>29</v>
          </cell>
          <cell r="E1955">
            <v>11</v>
          </cell>
          <cell r="F1955">
            <v>2567</v>
          </cell>
          <cell r="G1955">
            <v>800117523780</v>
          </cell>
          <cell r="H1955" t="str">
            <v>นาง</v>
          </cell>
          <cell r="I1955" t="str">
            <v>พับภา</v>
          </cell>
          <cell r="J1955" t="str">
            <v>โปธิสาร</v>
          </cell>
          <cell r="K1955" t="str">
            <v>3-5704-00967-24-3</v>
          </cell>
          <cell r="L1955" t="str">
            <v>บิ๊กซีหางดง</v>
          </cell>
          <cell r="M1955" t="str">
            <v>เชียงใหม่ 3</v>
          </cell>
          <cell r="N1955">
            <v>8</v>
          </cell>
          <cell r="O1955" t="str">
            <v>สินเชื่อธนาคารประชาชน</v>
          </cell>
          <cell r="P1955" t="str">
            <v>1.บุคคลค้ำประกัน</v>
          </cell>
          <cell r="Q1955">
            <v>186330</v>
          </cell>
          <cell r="R1955">
            <v>33259.07</v>
          </cell>
          <cell r="S1955" t="str">
            <v>แขวงเชียงใหม่</v>
          </cell>
          <cell r="T1955" t="str">
            <v>ผบE3207</v>
          </cell>
          <cell r="U1955">
            <v>2567</v>
          </cell>
          <cell r="V1955" t="str">
            <v>ผบE5125</v>
          </cell>
          <cell r="W1955">
            <v>2567</v>
          </cell>
          <cell r="X1955"/>
          <cell r="Y1955"/>
          <cell r="Z1955"/>
          <cell r="AA1955">
            <v>10</v>
          </cell>
          <cell r="AB1955">
            <v>6</v>
          </cell>
          <cell r="AC1955">
            <v>2567</v>
          </cell>
          <cell r="AD1955"/>
          <cell r="AE1955"/>
          <cell r="AF1955"/>
          <cell r="AG1955"/>
          <cell r="AH1955"/>
          <cell r="AI1955"/>
          <cell r="AJ1955"/>
          <cell r="AK1955"/>
          <cell r="AL1955"/>
          <cell r="AM1955"/>
          <cell r="AN1955"/>
          <cell r="AO1955"/>
          <cell r="AP1955"/>
          <cell r="AQ1955"/>
          <cell r="AR1955"/>
          <cell r="AS1955"/>
          <cell r="AT1955"/>
          <cell r="AU1955"/>
          <cell r="AV1955"/>
          <cell r="AW1955"/>
          <cell r="AX1955"/>
          <cell r="AY1955"/>
          <cell r="AZ1955"/>
          <cell r="BA1955"/>
          <cell r="BB1955"/>
          <cell r="BC1955"/>
          <cell r="BD1955"/>
          <cell r="BE1955"/>
          <cell r="BF1955"/>
          <cell r="BG1955"/>
          <cell r="BH1955"/>
          <cell r="BI1955"/>
          <cell r="BJ1955"/>
          <cell r="BK1955"/>
          <cell r="BL1955" t="str">
            <v>นางพับภา โปธิสาร</v>
          </cell>
          <cell r="BM1955"/>
          <cell r="BN1955"/>
          <cell r="BO1955"/>
          <cell r="BP1955"/>
          <cell r="BQ1955"/>
          <cell r="BR1955"/>
          <cell r="BS1955"/>
          <cell r="BT1955"/>
          <cell r="BU1955"/>
          <cell r="BV1955"/>
          <cell r="BW1955"/>
          <cell r="BX1955"/>
          <cell r="BY1955"/>
          <cell r="BZ1955"/>
          <cell r="CA1955"/>
          <cell r="CB1955"/>
          <cell r="CC1955"/>
          <cell r="CD1955"/>
          <cell r="CE1955"/>
          <cell r="CF1955"/>
          <cell r="CG1955"/>
          <cell r="CH1955"/>
          <cell r="CI1955"/>
          <cell r="CJ1955"/>
          <cell r="CK1955"/>
          <cell r="CL1955"/>
          <cell r="CM1955"/>
          <cell r="CN1955"/>
          <cell r="CO1955"/>
        </row>
        <row r="1956">
          <cell r="B1956">
            <v>2800</v>
          </cell>
          <cell r="C1956">
            <v>1947</v>
          </cell>
          <cell r="D1956">
            <v>29</v>
          </cell>
          <cell r="E1956">
            <v>11</v>
          </cell>
          <cell r="F1956">
            <v>2567</v>
          </cell>
          <cell r="G1956">
            <v>800086727289</v>
          </cell>
          <cell r="H1956" t="str">
            <v>นางสาว</v>
          </cell>
          <cell r="I1956" t="str">
            <v>สุราสินี</v>
          </cell>
          <cell r="J1956" t="str">
            <v>กันธา</v>
          </cell>
          <cell r="K1956" t="str">
            <v>3-5015-00537-65-9</v>
          </cell>
          <cell r="L1956" t="str">
            <v>บิ๊กซีหางดง</v>
          </cell>
          <cell r="M1956" t="str">
            <v>เชียงใหม่ 3</v>
          </cell>
          <cell r="N1956">
            <v>8</v>
          </cell>
          <cell r="O1956" t="str">
            <v>ธนาคารประชาชน</v>
          </cell>
          <cell r="P1956" t="str">
            <v>1.บุคคลค้ำประกัน</v>
          </cell>
          <cell r="Q1956">
            <v>54645.36</v>
          </cell>
          <cell r="R1956">
            <v>30978.98</v>
          </cell>
          <cell r="S1956" t="str">
            <v>แขวงเชียงใหม่</v>
          </cell>
          <cell r="T1956" t="str">
            <v>ผบE4484</v>
          </cell>
          <cell r="U1956">
            <v>2567</v>
          </cell>
          <cell r="V1956" t="str">
            <v>ผบE6396</v>
          </cell>
          <cell r="W1956">
            <v>2567</v>
          </cell>
          <cell r="X1956"/>
          <cell r="Y1956"/>
          <cell r="Z1956"/>
          <cell r="AA1956">
            <v>12</v>
          </cell>
          <cell r="AB1956">
            <v>7</v>
          </cell>
          <cell r="AC1956">
            <v>2567</v>
          </cell>
          <cell r="AD1956"/>
          <cell r="AE1956"/>
          <cell r="AF1956"/>
          <cell r="AG1956"/>
          <cell r="AH1956"/>
          <cell r="AI1956"/>
          <cell r="AJ1956"/>
          <cell r="AK1956"/>
          <cell r="AL1956"/>
          <cell r="AM1956"/>
          <cell r="AN1956"/>
          <cell r="AO1956"/>
          <cell r="AP1956"/>
          <cell r="AQ1956"/>
          <cell r="AR1956"/>
          <cell r="AS1956"/>
          <cell r="AT1956"/>
          <cell r="AU1956"/>
          <cell r="AV1956"/>
          <cell r="AW1956"/>
          <cell r="AX1956"/>
          <cell r="AY1956"/>
          <cell r="AZ1956"/>
          <cell r="BA1956"/>
          <cell r="BB1956"/>
          <cell r="BC1956"/>
          <cell r="BD1956"/>
          <cell r="BE1956"/>
          <cell r="BF1956"/>
          <cell r="BG1956"/>
          <cell r="BH1956"/>
          <cell r="BI1956"/>
          <cell r="BJ1956"/>
          <cell r="BK1956"/>
          <cell r="BL1956" t="str">
            <v>นางสาวสุราสินี กันธา</v>
          </cell>
          <cell r="BM1956"/>
          <cell r="BN1956"/>
          <cell r="BO1956"/>
          <cell r="BP1956"/>
          <cell r="BQ1956"/>
          <cell r="BR1956"/>
          <cell r="BS1956"/>
          <cell r="BT1956"/>
          <cell r="BU1956"/>
          <cell r="BV1956"/>
          <cell r="BW1956"/>
          <cell r="BX1956"/>
          <cell r="BY1956"/>
          <cell r="BZ1956"/>
          <cell r="CA1956"/>
          <cell r="CB1956"/>
          <cell r="CC1956"/>
          <cell r="CD1956"/>
          <cell r="CE1956"/>
          <cell r="CF1956"/>
          <cell r="CG1956"/>
          <cell r="CH1956"/>
          <cell r="CI1956"/>
          <cell r="CJ1956"/>
          <cell r="CK1956"/>
          <cell r="CL1956"/>
          <cell r="CM1956"/>
          <cell r="CN1956"/>
          <cell r="CO1956"/>
        </row>
        <row r="1957">
          <cell r="B1957">
            <v>2801</v>
          </cell>
          <cell r="C1957">
            <v>1948</v>
          </cell>
          <cell r="D1957">
            <v>29</v>
          </cell>
          <cell r="E1957">
            <v>11</v>
          </cell>
          <cell r="F1957">
            <v>2567</v>
          </cell>
          <cell r="G1957">
            <v>800042975659</v>
          </cell>
          <cell r="H1957" t="str">
            <v>นางสาว</v>
          </cell>
          <cell r="I1957" t="str">
            <v>สุรีย์</v>
          </cell>
          <cell r="J1957" t="str">
            <v>ปูเหล็ก</v>
          </cell>
          <cell r="K1957" t="str">
            <v>2-5807-00016-57-2</v>
          </cell>
          <cell r="L1957" t="str">
            <v>บิ๊กซีหางดง</v>
          </cell>
          <cell r="M1957" t="str">
            <v>เชียงใหม่ 3</v>
          </cell>
          <cell r="N1957">
            <v>8</v>
          </cell>
          <cell r="O1957" t="str">
            <v>สินเชื่อไทรทองวิชาชีพทางการแพทย์</v>
          </cell>
          <cell r="P1957" t="str">
            <v>1.บุคคลค้ำประกัน</v>
          </cell>
          <cell r="Q1957">
            <v>49998.97</v>
          </cell>
          <cell r="R1957">
            <v>11570.69</v>
          </cell>
          <cell r="S1957" t="str">
            <v>แขวงเชียงใหม่</v>
          </cell>
          <cell r="T1957" t="str">
            <v>ผบE4486</v>
          </cell>
          <cell r="U1957">
            <v>2567</v>
          </cell>
          <cell r="V1957" t="str">
            <v>ผบE6403</v>
          </cell>
          <cell r="W1957">
            <v>2567</v>
          </cell>
          <cell r="X1957"/>
          <cell r="Y1957"/>
          <cell r="Z1957"/>
          <cell r="AA1957">
            <v>12</v>
          </cell>
          <cell r="AB1957">
            <v>7</v>
          </cell>
          <cell r="AC1957">
            <v>2567</v>
          </cell>
          <cell r="AD1957"/>
          <cell r="AE1957"/>
          <cell r="AF1957"/>
          <cell r="AG1957"/>
          <cell r="AH1957"/>
          <cell r="AI1957"/>
          <cell r="AJ1957"/>
          <cell r="AK1957"/>
          <cell r="AL1957"/>
          <cell r="AM1957"/>
          <cell r="AN1957"/>
          <cell r="AO1957"/>
          <cell r="AP1957"/>
          <cell r="AQ1957"/>
          <cell r="AR1957"/>
          <cell r="AS1957"/>
          <cell r="AT1957"/>
          <cell r="AU1957"/>
          <cell r="AV1957"/>
          <cell r="AW1957"/>
          <cell r="AX1957"/>
          <cell r="AY1957"/>
          <cell r="AZ1957"/>
          <cell r="BA1957"/>
          <cell r="BB1957"/>
          <cell r="BC1957"/>
          <cell r="BD1957"/>
          <cell r="BE1957"/>
          <cell r="BF1957"/>
          <cell r="BG1957"/>
          <cell r="BH1957"/>
          <cell r="BI1957"/>
          <cell r="BJ1957"/>
          <cell r="BK1957"/>
          <cell r="BL1957" t="str">
            <v>นางสาวสุรีย์ ปูเหล็ก</v>
          </cell>
          <cell r="BM1957"/>
          <cell r="BN1957"/>
          <cell r="BO1957"/>
          <cell r="BP1957"/>
          <cell r="BQ1957"/>
          <cell r="BR1957"/>
          <cell r="BS1957"/>
          <cell r="BT1957"/>
          <cell r="BU1957"/>
          <cell r="BV1957"/>
          <cell r="BW1957"/>
          <cell r="BX1957"/>
          <cell r="BY1957"/>
          <cell r="BZ1957"/>
          <cell r="CA1957"/>
          <cell r="CB1957"/>
          <cell r="CC1957"/>
          <cell r="CD1957"/>
          <cell r="CE1957"/>
          <cell r="CF1957"/>
          <cell r="CG1957"/>
          <cell r="CH1957"/>
          <cell r="CI1957"/>
          <cell r="CJ1957"/>
          <cell r="CK1957"/>
          <cell r="CL1957"/>
          <cell r="CM1957"/>
          <cell r="CN1957"/>
          <cell r="CO1957"/>
        </row>
        <row r="1958">
          <cell r="B1958">
            <v>2802</v>
          </cell>
          <cell r="C1958">
            <v>1949</v>
          </cell>
          <cell r="D1958">
            <v>29</v>
          </cell>
          <cell r="E1958">
            <v>11</v>
          </cell>
          <cell r="F1958">
            <v>2567</v>
          </cell>
          <cell r="G1958">
            <v>800052916205</v>
          </cell>
          <cell r="H1958" t="str">
            <v>นาง</v>
          </cell>
          <cell r="I1958" t="str">
            <v>เปรมสิณีย์</v>
          </cell>
          <cell r="J1958" t="str">
            <v>ทิพย์ปะละ</v>
          </cell>
          <cell r="K1958">
            <v>3501500291927</v>
          </cell>
          <cell r="L1958" t="str">
            <v>บิ๊กซีหางดง</v>
          </cell>
          <cell r="M1958" t="str">
            <v>เชียงใหม่ 3</v>
          </cell>
          <cell r="N1958">
            <v>8</v>
          </cell>
          <cell r="O1958" t="str">
            <v>ธนาคารประชาชน</v>
          </cell>
          <cell r="P1958" t="str">
            <v>5.บสย.ค้ำประกัน</v>
          </cell>
          <cell r="Q1958">
            <v>40702.82</v>
          </cell>
          <cell r="R1958">
            <v>33074.379999999997</v>
          </cell>
          <cell r="S1958" t="str">
            <v>แขวงเชียงใหม่</v>
          </cell>
          <cell r="T1958" t="str">
            <v>ผบE3213</v>
          </cell>
          <cell r="U1958">
            <v>2567</v>
          </cell>
          <cell r="V1958" t="str">
            <v>ผบE5123</v>
          </cell>
          <cell r="W1958">
            <v>2567</v>
          </cell>
          <cell r="X1958"/>
          <cell r="Y1958"/>
          <cell r="Z1958"/>
          <cell r="AA1958">
            <v>10</v>
          </cell>
          <cell r="AB1958">
            <v>6</v>
          </cell>
          <cell r="AC1958">
            <v>2567</v>
          </cell>
          <cell r="AD1958"/>
          <cell r="AE1958"/>
          <cell r="AF1958"/>
          <cell r="AG1958"/>
          <cell r="AH1958"/>
          <cell r="AI1958"/>
          <cell r="AJ1958"/>
          <cell r="AK1958"/>
          <cell r="AL1958"/>
          <cell r="AM1958"/>
          <cell r="AN1958"/>
          <cell r="AO1958"/>
          <cell r="AP1958"/>
          <cell r="AQ1958"/>
          <cell r="AR1958"/>
          <cell r="AS1958"/>
          <cell r="AT1958"/>
          <cell r="AU1958"/>
          <cell r="AV1958"/>
          <cell r="AW1958"/>
          <cell r="AX1958"/>
          <cell r="AY1958"/>
          <cell r="AZ1958"/>
          <cell r="BA1958"/>
          <cell r="BB1958"/>
          <cell r="BC1958"/>
          <cell r="BD1958"/>
          <cell r="BE1958"/>
          <cell r="BF1958"/>
          <cell r="BG1958"/>
          <cell r="BH1958"/>
          <cell r="BI1958"/>
          <cell r="BJ1958"/>
          <cell r="BK1958"/>
          <cell r="BL1958" t="str">
            <v>นางเปรมสิณีย์ ทิพย์ปะละ</v>
          </cell>
          <cell r="BM1958"/>
          <cell r="BN1958"/>
          <cell r="BO1958"/>
          <cell r="BP1958"/>
          <cell r="BQ1958"/>
          <cell r="BR1958"/>
          <cell r="BS1958"/>
          <cell r="BT1958"/>
          <cell r="BU1958"/>
          <cell r="BV1958"/>
          <cell r="BW1958"/>
          <cell r="BX1958"/>
          <cell r="BY1958"/>
          <cell r="BZ1958"/>
          <cell r="CA1958"/>
          <cell r="CB1958"/>
          <cell r="CC1958"/>
          <cell r="CD1958"/>
          <cell r="CE1958"/>
          <cell r="CF1958"/>
          <cell r="CG1958"/>
          <cell r="CH1958"/>
          <cell r="CI1958"/>
          <cell r="CJ1958"/>
          <cell r="CK1958"/>
          <cell r="CL1958"/>
          <cell r="CM1958"/>
          <cell r="CN1958"/>
          <cell r="CO1958"/>
        </row>
        <row r="1959">
          <cell r="B1959">
            <v>2803</v>
          </cell>
          <cell r="C1959">
            <v>1950</v>
          </cell>
          <cell r="D1959">
            <v>29</v>
          </cell>
          <cell r="E1959">
            <v>11</v>
          </cell>
          <cell r="F1959">
            <v>2567</v>
          </cell>
          <cell r="G1959">
            <v>800090518237</v>
          </cell>
          <cell r="H1959" t="str">
            <v>นางสาว</v>
          </cell>
          <cell r="I1959" t="str">
            <v>วนาลีหรือธันยพร</v>
          </cell>
          <cell r="J1959" t="str">
            <v>ทิพย์วงค์หรือพยาเรือน</v>
          </cell>
          <cell r="K1959">
            <v>1501600087128</v>
          </cell>
          <cell r="L1959" t="str">
            <v>บิ๊กซีหางดง</v>
          </cell>
          <cell r="M1959" t="str">
            <v>เชียงใหม่ 3</v>
          </cell>
          <cell r="N1959">
            <v>8</v>
          </cell>
          <cell r="O1959" t="str">
            <v>ธนาคารประชาชน</v>
          </cell>
          <cell r="P1959" t="str">
            <v>1.บุคคลค้ำประกัน</v>
          </cell>
          <cell r="Q1959">
            <v>67967.960000000006</v>
          </cell>
          <cell r="R1959">
            <v>30673.05</v>
          </cell>
          <cell r="S1959" t="str">
            <v>จังหวัดฮอด</v>
          </cell>
          <cell r="T1959" t="str">
            <v>ผบE491</v>
          </cell>
          <cell r="U1959">
            <v>2567</v>
          </cell>
          <cell r="V1959" t="str">
            <v>ผบE728</v>
          </cell>
          <cell r="W1959">
            <v>2567</v>
          </cell>
          <cell r="X1959">
            <v>15</v>
          </cell>
          <cell r="Y1959">
            <v>7</v>
          </cell>
          <cell r="Z1959">
            <v>2567</v>
          </cell>
          <cell r="AA1959"/>
          <cell r="AB1959"/>
          <cell r="AC1959"/>
          <cell r="AD1959"/>
          <cell r="AE1959"/>
          <cell r="AF1959"/>
          <cell r="AG1959"/>
          <cell r="AH1959"/>
          <cell r="AI1959"/>
          <cell r="AJ1959"/>
          <cell r="AK1959"/>
          <cell r="AL1959"/>
          <cell r="AM1959"/>
          <cell r="AN1959"/>
          <cell r="AO1959"/>
          <cell r="AP1959"/>
          <cell r="AQ1959"/>
          <cell r="AR1959"/>
          <cell r="AS1959"/>
          <cell r="AT1959"/>
          <cell r="AU1959"/>
          <cell r="AV1959"/>
          <cell r="AW1959"/>
          <cell r="AX1959"/>
          <cell r="AY1959"/>
          <cell r="AZ1959"/>
          <cell r="BA1959"/>
          <cell r="BB1959"/>
          <cell r="BC1959"/>
          <cell r="BD1959"/>
          <cell r="BE1959"/>
          <cell r="BF1959"/>
          <cell r="BG1959"/>
          <cell r="BH1959"/>
          <cell r="BI1959"/>
          <cell r="BJ1959"/>
          <cell r="BK1959"/>
          <cell r="BL1959" t="str">
            <v>นางสาววนาลีหรือธันยพร ทิพย์วงค์หรือพยาเรือน</v>
          </cell>
          <cell r="BM1959"/>
          <cell r="BN1959"/>
          <cell r="BO1959"/>
          <cell r="BP1959"/>
          <cell r="BQ1959"/>
          <cell r="BR1959"/>
          <cell r="BS1959"/>
          <cell r="BT1959"/>
          <cell r="BU1959"/>
          <cell r="BV1959"/>
          <cell r="BW1959"/>
          <cell r="BX1959"/>
          <cell r="BY1959"/>
          <cell r="BZ1959"/>
          <cell r="CA1959"/>
          <cell r="CB1959"/>
          <cell r="CC1959"/>
          <cell r="CD1959"/>
          <cell r="CE1959"/>
          <cell r="CF1959"/>
          <cell r="CG1959"/>
          <cell r="CH1959"/>
          <cell r="CI1959"/>
          <cell r="CJ1959"/>
          <cell r="CK1959"/>
          <cell r="CL1959"/>
          <cell r="CM1959"/>
          <cell r="CN1959"/>
          <cell r="CO1959"/>
        </row>
        <row r="1960">
          <cell r="B1960">
            <v>2804</v>
          </cell>
          <cell r="C1960">
            <v>1951</v>
          </cell>
          <cell r="D1960">
            <v>29</v>
          </cell>
          <cell r="E1960">
            <v>11</v>
          </cell>
          <cell r="F1960">
            <v>2567</v>
          </cell>
          <cell r="G1960">
            <v>800101902578</v>
          </cell>
          <cell r="H1960" t="str">
            <v>นางสาว</v>
          </cell>
          <cell r="I1960" t="str">
            <v>วราภรณ์</v>
          </cell>
          <cell r="J1960" t="str">
            <v>พนันกุ</v>
          </cell>
          <cell r="K1960">
            <v>1479900277419</v>
          </cell>
          <cell r="L1960" t="str">
            <v>บิ๊กซีหางดง</v>
          </cell>
          <cell r="M1960" t="str">
            <v>เชียงใหม่ 3</v>
          </cell>
          <cell r="N1960">
            <v>8</v>
          </cell>
          <cell r="O1960" t="str">
            <v>ธนาคารประชาชน</v>
          </cell>
          <cell r="P1960" t="str">
            <v>1.บุคคลค้ำประกัน</v>
          </cell>
          <cell r="Q1960">
            <v>32124</v>
          </cell>
          <cell r="R1960">
            <v>11161.53</v>
          </cell>
          <cell r="S1960" t="str">
            <v>แขวงเชียงใหม่</v>
          </cell>
          <cell r="T1960" t="str">
            <v>ผบE4485</v>
          </cell>
          <cell r="U1960">
            <v>2567</v>
          </cell>
          <cell r="V1960" t="str">
            <v>ผบE6401</v>
          </cell>
          <cell r="W1960">
            <v>2567</v>
          </cell>
          <cell r="X1960"/>
          <cell r="Y1960"/>
          <cell r="Z1960"/>
          <cell r="AA1960">
            <v>12</v>
          </cell>
          <cell r="AB1960">
            <v>7</v>
          </cell>
          <cell r="AC1960">
            <v>2567</v>
          </cell>
          <cell r="AD1960"/>
          <cell r="AE1960"/>
          <cell r="AF1960"/>
          <cell r="AG1960"/>
          <cell r="AH1960"/>
          <cell r="AI1960"/>
          <cell r="AJ1960"/>
          <cell r="AK1960"/>
          <cell r="AL1960"/>
          <cell r="AM1960"/>
          <cell r="AN1960"/>
          <cell r="AO1960"/>
          <cell r="AP1960"/>
          <cell r="AQ1960"/>
          <cell r="AR1960"/>
          <cell r="AS1960"/>
          <cell r="AT1960"/>
          <cell r="AU1960"/>
          <cell r="AV1960"/>
          <cell r="AW1960"/>
          <cell r="AX1960"/>
          <cell r="AY1960"/>
          <cell r="AZ1960"/>
          <cell r="BA1960"/>
          <cell r="BB1960" t="str">
            <v>ยกเลิกสืบทรัพย์ เนื่องจากชำระหนี้ปิดบัญชี 19/12/2567</v>
          </cell>
          <cell r="BC1960"/>
          <cell r="BD1960"/>
          <cell r="BE1960"/>
          <cell r="BF1960"/>
          <cell r="BG1960"/>
          <cell r="BH1960"/>
          <cell r="BI1960"/>
          <cell r="BJ1960"/>
          <cell r="BK1960"/>
          <cell r="BL1960" t="str">
            <v>นางสาววราภรณ์ พนันกุ</v>
          </cell>
          <cell r="BM1960"/>
          <cell r="BN1960"/>
          <cell r="BO1960"/>
          <cell r="BP1960"/>
          <cell r="BQ1960"/>
          <cell r="BR1960"/>
          <cell r="BS1960"/>
          <cell r="BT1960"/>
          <cell r="BU1960"/>
          <cell r="BV1960"/>
          <cell r="BW1960"/>
          <cell r="BX1960"/>
          <cell r="BY1960"/>
          <cell r="BZ1960"/>
          <cell r="CA1960"/>
          <cell r="CB1960"/>
          <cell r="CC1960"/>
          <cell r="CD1960"/>
          <cell r="CE1960"/>
          <cell r="CF1960"/>
          <cell r="CG1960"/>
          <cell r="CH1960"/>
          <cell r="CI1960"/>
          <cell r="CJ1960"/>
          <cell r="CK1960"/>
          <cell r="CL1960"/>
          <cell r="CM1960"/>
          <cell r="CN1960"/>
          <cell r="CO1960"/>
        </row>
        <row r="1961">
          <cell r="B1961">
            <v>2805</v>
          </cell>
          <cell r="C1961">
            <v>1952</v>
          </cell>
          <cell r="D1961">
            <v>29</v>
          </cell>
          <cell r="E1961">
            <v>11</v>
          </cell>
          <cell r="F1961">
            <v>2567</v>
          </cell>
          <cell r="G1961">
            <v>800081870068</v>
          </cell>
          <cell r="H1961" t="str">
            <v>นาย</v>
          </cell>
          <cell r="I1961" t="str">
            <v>พงษ์นรินทร์</v>
          </cell>
          <cell r="J1961" t="str">
            <v>คำหล้า</v>
          </cell>
          <cell r="K1961">
            <v>1501700008602</v>
          </cell>
          <cell r="L1961" t="str">
            <v>บิ๊กซีหางดง</v>
          </cell>
          <cell r="M1961" t="str">
            <v>เชียงใหม่ 3</v>
          </cell>
          <cell r="N1961">
            <v>8</v>
          </cell>
          <cell r="O1961" t="str">
            <v>ธนาคารประชาชน</v>
          </cell>
          <cell r="P1961" t="str">
            <v>1.บุคคลค้ำประกัน</v>
          </cell>
          <cell r="Q1961">
            <v>46175.23</v>
          </cell>
          <cell r="R1961">
            <v>29985.65</v>
          </cell>
          <cell r="S1961" t="str">
            <v>แขวงเชียงใหม่</v>
          </cell>
          <cell r="T1961" t="str">
            <v>ผบE4488</v>
          </cell>
          <cell r="U1961">
            <v>2567</v>
          </cell>
          <cell r="V1961" t="str">
            <v>ผบE7120</v>
          </cell>
          <cell r="W1961">
            <v>2567</v>
          </cell>
          <cell r="X1961"/>
          <cell r="Y1961"/>
          <cell r="Z1961"/>
          <cell r="AA1961">
            <v>5</v>
          </cell>
          <cell r="AB1961">
            <v>8</v>
          </cell>
          <cell r="AC1961">
            <v>2567</v>
          </cell>
          <cell r="AD1961"/>
          <cell r="AE1961"/>
          <cell r="AF1961"/>
          <cell r="AG1961"/>
          <cell r="AH1961"/>
          <cell r="AI1961"/>
          <cell r="AJ1961"/>
          <cell r="AK1961"/>
          <cell r="AL1961"/>
          <cell r="AM1961"/>
          <cell r="AN1961"/>
          <cell r="AO1961"/>
          <cell r="AP1961"/>
          <cell r="AQ1961"/>
          <cell r="AR1961"/>
          <cell r="AS1961"/>
          <cell r="AT1961"/>
          <cell r="AU1961"/>
          <cell r="AV1961"/>
          <cell r="AW1961"/>
          <cell r="AX1961"/>
          <cell r="AY1961"/>
          <cell r="AZ1961"/>
          <cell r="BA1961"/>
          <cell r="BB1961"/>
          <cell r="BC1961"/>
          <cell r="BD1961"/>
          <cell r="BE1961"/>
          <cell r="BF1961"/>
          <cell r="BG1961"/>
          <cell r="BH1961"/>
          <cell r="BI1961"/>
          <cell r="BJ1961"/>
          <cell r="BK1961"/>
          <cell r="BL1961" t="str">
            <v>นายพงษ์นรินทร์ คำหล้า</v>
          </cell>
          <cell r="BM1961"/>
          <cell r="BN1961"/>
          <cell r="BO1961"/>
          <cell r="BP1961"/>
          <cell r="BQ1961"/>
          <cell r="BR1961"/>
          <cell r="BS1961"/>
          <cell r="BT1961"/>
          <cell r="BU1961"/>
          <cell r="BV1961"/>
          <cell r="BW1961"/>
          <cell r="BX1961"/>
          <cell r="BY1961"/>
          <cell r="BZ1961"/>
          <cell r="CA1961"/>
          <cell r="CB1961"/>
          <cell r="CC1961"/>
          <cell r="CD1961"/>
          <cell r="CE1961"/>
          <cell r="CF1961"/>
          <cell r="CG1961"/>
          <cell r="CH1961"/>
          <cell r="CI1961"/>
          <cell r="CJ1961"/>
          <cell r="CK1961"/>
          <cell r="CL1961"/>
          <cell r="CM1961"/>
          <cell r="CN1961"/>
          <cell r="CO1961"/>
        </row>
        <row r="1962">
          <cell r="B1962">
            <v>2806</v>
          </cell>
          <cell r="C1962">
            <v>1953</v>
          </cell>
          <cell r="D1962">
            <v>29</v>
          </cell>
          <cell r="E1962">
            <v>11</v>
          </cell>
          <cell r="F1962">
            <v>2567</v>
          </cell>
          <cell r="G1962">
            <v>800083728959</v>
          </cell>
          <cell r="H1962" t="str">
            <v>นาง</v>
          </cell>
          <cell r="I1962" t="str">
            <v>สายเดือน</v>
          </cell>
          <cell r="J1962" t="str">
            <v>สุภา</v>
          </cell>
          <cell r="K1962">
            <v>3501200757025</v>
          </cell>
          <cell r="L1962" t="str">
            <v>บิ๊กซีหางดง</v>
          </cell>
          <cell r="M1962" t="str">
            <v>เชียงใหม่ 3</v>
          </cell>
          <cell r="N1962">
            <v>8</v>
          </cell>
          <cell r="O1962" t="str">
            <v>ธนาคารประชาชน</v>
          </cell>
          <cell r="P1962" t="str">
            <v>1.บุคคลค้ำประกัน</v>
          </cell>
          <cell r="Q1962">
            <v>44652</v>
          </cell>
          <cell r="R1962">
            <v>33163.64</v>
          </cell>
          <cell r="S1962" t="str">
            <v>แขวงเชียงใหม่</v>
          </cell>
          <cell r="T1962" t="str">
            <v>ผบE4489</v>
          </cell>
          <cell r="U1962">
            <v>2567</v>
          </cell>
          <cell r="V1962" t="str">
            <v>ผบE6404</v>
          </cell>
          <cell r="W1962">
            <v>2567</v>
          </cell>
          <cell r="X1962"/>
          <cell r="Y1962"/>
          <cell r="Z1962"/>
          <cell r="AA1962">
            <v>12</v>
          </cell>
          <cell r="AB1962">
            <v>7</v>
          </cell>
          <cell r="AC1962">
            <v>2567</v>
          </cell>
          <cell r="AD1962"/>
          <cell r="AE1962"/>
          <cell r="AF1962"/>
          <cell r="AG1962"/>
          <cell r="AH1962"/>
          <cell r="AI1962"/>
          <cell r="AJ1962"/>
          <cell r="AK1962"/>
          <cell r="AL1962"/>
          <cell r="AM1962"/>
          <cell r="AN1962"/>
          <cell r="AO1962"/>
          <cell r="AP1962"/>
          <cell r="AQ1962"/>
          <cell r="AR1962"/>
          <cell r="AS1962"/>
          <cell r="AT1962"/>
          <cell r="AU1962"/>
          <cell r="AV1962"/>
          <cell r="AW1962"/>
          <cell r="AX1962"/>
          <cell r="AY1962"/>
          <cell r="AZ1962"/>
          <cell r="BA1962"/>
          <cell r="BB1962"/>
          <cell r="BC1962"/>
          <cell r="BD1962"/>
          <cell r="BE1962"/>
          <cell r="BF1962"/>
          <cell r="BG1962"/>
          <cell r="BH1962"/>
          <cell r="BI1962"/>
          <cell r="BJ1962"/>
          <cell r="BK1962"/>
          <cell r="BL1962" t="str">
            <v>นางสายเดือน สุภา</v>
          </cell>
          <cell r="BM1962"/>
          <cell r="BN1962"/>
          <cell r="BO1962"/>
          <cell r="BP1962"/>
          <cell r="BQ1962"/>
          <cell r="BR1962"/>
          <cell r="BS1962"/>
          <cell r="BT1962"/>
          <cell r="BU1962"/>
          <cell r="BV1962"/>
          <cell r="BW1962"/>
          <cell r="BX1962"/>
          <cell r="BY1962"/>
          <cell r="BZ1962"/>
          <cell r="CA1962"/>
          <cell r="CB1962"/>
          <cell r="CC1962"/>
          <cell r="CD1962"/>
          <cell r="CE1962"/>
          <cell r="CF1962"/>
          <cell r="CG1962"/>
          <cell r="CH1962"/>
          <cell r="CI1962"/>
          <cell r="CJ1962"/>
          <cell r="CK1962"/>
          <cell r="CL1962"/>
          <cell r="CM1962"/>
          <cell r="CN1962"/>
          <cell r="CO1962"/>
        </row>
        <row r="1963">
          <cell r="B1963">
            <v>2807</v>
          </cell>
          <cell r="C1963">
            <v>1954</v>
          </cell>
          <cell r="D1963">
            <v>29</v>
          </cell>
          <cell r="E1963">
            <v>11</v>
          </cell>
          <cell r="F1963">
            <v>2567</v>
          </cell>
          <cell r="G1963">
            <v>800083728975</v>
          </cell>
          <cell r="H1963" t="str">
            <v>นางสาว</v>
          </cell>
          <cell r="I1963" t="str">
            <v>พรพรรณ</v>
          </cell>
          <cell r="J1963" t="str">
            <v>แก้ววงค์</v>
          </cell>
          <cell r="K1963">
            <v>1500300003858</v>
          </cell>
          <cell r="L1963" t="str">
            <v>บิ๊กซีหางดง</v>
          </cell>
          <cell r="M1963" t="str">
            <v>เชียงใหม่ 3</v>
          </cell>
          <cell r="N1963">
            <v>8</v>
          </cell>
          <cell r="O1963" t="str">
            <v>ธนาคารประชาชน</v>
          </cell>
          <cell r="P1963" t="str">
            <v>1.บุคคลค้ำประกัน</v>
          </cell>
          <cell r="Q1963">
            <v>48381.7</v>
          </cell>
          <cell r="R1963">
            <v>30486.79</v>
          </cell>
          <cell r="S1963" t="str">
            <v>จังหวัดฮอด</v>
          </cell>
          <cell r="T1963" t="str">
            <v>ผบE492</v>
          </cell>
          <cell r="U1963">
            <v>2567</v>
          </cell>
          <cell r="V1963" t="str">
            <v>ผบE729</v>
          </cell>
          <cell r="W1963">
            <v>2567</v>
          </cell>
          <cell r="X1963">
            <v>15</v>
          </cell>
          <cell r="Y1963">
            <v>7</v>
          </cell>
          <cell r="Z1963">
            <v>2567</v>
          </cell>
          <cell r="AA1963"/>
          <cell r="AB1963"/>
          <cell r="AC1963"/>
          <cell r="AD1963"/>
          <cell r="AE1963"/>
          <cell r="AF1963"/>
          <cell r="AG1963"/>
          <cell r="AH1963"/>
          <cell r="AI1963"/>
          <cell r="AJ1963"/>
          <cell r="AK1963"/>
          <cell r="AL1963"/>
          <cell r="AM1963"/>
          <cell r="AN1963"/>
          <cell r="AO1963"/>
          <cell r="AP1963"/>
          <cell r="AQ1963"/>
          <cell r="AR1963"/>
          <cell r="AS1963"/>
          <cell r="AT1963"/>
          <cell r="AU1963"/>
          <cell r="AV1963"/>
          <cell r="AW1963"/>
          <cell r="AX1963"/>
          <cell r="AY1963"/>
          <cell r="AZ1963"/>
          <cell r="BA1963"/>
          <cell r="BB1963"/>
          <cell r="BC1963"/>
          <cell r="BD1963"/>
          <cell r="BE1963"/>
          <cell r="BF1963"/>
          <cell r="BG1963"/>
          <cell r="BH1963"/>
          <cell r="BI1963"/>
          <cell r="BJ1963"/>
          <cell r="BK1963"/>
          <cell r="BL1963" t="str">
            <v>นางสาวพรพรรณ แก้ววงค์</v>
          </cell>
          <cell r="BM1963"/>
          <cell r="BN1963"/>
          <cell r="BO1963"/>
          <cell r="BP1963"/>
          <cell r="BQ1963"/>
          <cell r="BR1963"/>
          <cell r="BS1963"/>
          <cell r="BT1963"/>
          <cell r="BU1963"/>
          <cell r="BV1963"/>
          <cell r="BW1963"/>
          <cell r="BX1963"/>
          <cell r="BY1963"/>
          <cell r="BZ1963"/>
          <cell r="CA1963"/>
          <cell r="CB1963"/>
          <cell r="CC1963"/>
          <cell r="CD1963"/>
          <cell r="CE1963"/>
          <cell r="CF1963"/>
          <cell r="CG1963"/>
          <cell r="CH1963"/>
          <cell r="CI1963"/>
          <cell r="CJ1963"/>
          <cell r="CK1963"/>
          <cell r="CL1963"/>
          <cell r="CM1963"/>
          <cell r="CN1963"/>
          <cell r="CO1963"/>
        </row>
        <row r="1964">
          <cell r="B1964">
            <v>2808</v>
          </cell>
          <cell r="C1964">
            <v>1955</v>
          </cell>
          <cell r="D1964">
            <v>29</v>
          </cell>
          <cell r="E1964">
            <v>11</v>
          </cell>
          <cell r="F1964">
            <v>2567</v>
          </cell>
          <cell r="G1964">
            <v>800086677443</v>
          </cell>
          <cell r="H1964" t="str">
            <v>นาย</v>
          </cell>
          <cell r="I1964" t="str">
            <v>ศิริศักดิ์</v>
          </cell>
          <cell r="J1964" t="str">
            <v>บัญญัติ</v>
          </cell>
          <cell r="K1964">
            <v>3640100428249</v>
          </cell>
          <cell r="L1964" t="str">
            <v>บิ๊กซีหางดง</v>
          </cell>
          <cell r="M1964" t="str">
            <v>เชียงใหม่ 3</v>
          </cell>
          <cell r="N1964">
            <v>8</v>
          </cell>
          <cell r="O1964" t="str">
            <v>ธนาคารประชาชน</v>
          </cell>
          <cell r="P1964" t="str">
            <v>1.บุคคลค้ำประกัน</v>
          </cell>
          <cell r="Q1964">
            <v>58766.12</v>
          </cell>
          <cell r="R1964">
            <v>28356.99</v>
          </cell>
          <cell r="S1964" t="str">
            <v>แขวงเชียงใหม่</v>
          </cell>
          <cell r="T1964" t="str">
            <v>ผบE4490</v>
          </cell>
          <cell r="U1964">
            <v>2567</v>
          </cell>
          <cell r="V1964" t="str">
            <v>ผบE7130</v>
          </cell>
          <cell r="W1964">
            <v>2567</v>
          </cell>
          <cell r="X1964"/>
          <cell r="Y1964"/>
          <cell r="Z1964"/>
          <cell r="AA1964">
            <v>5</v>
          </cell>
          <cell r="AB1964">
            <v>8</v>
          </cell>
          <cell r="AC1964">
            <v>2567</v>
          </cell>
          <cell r="AD1964"/>
          <cell r="AE1964"/>
          <cell r="AF1964"/>
          <cell r="AG1964"/>
          <cell r="AH1964"/>
          <cell r="AI1964"/>
          <cell r="AJ1964"/>
          <cell r="AK1964"/>
          <cell r="AL1964"/>
          <cell r="AM1964"/>
          <cell r="AN1964"/>
          <cell r="AO1964"/>
          <cell r="AP1964"/>
          <cell r="AQ1964"/>
          <cell r="AR1964"/>
          <cell r="AS1964"/>
          <cell r="AT1964"/>
          <cell r="AU1964"/>
          <cell r="AV1964"/>
          <cell r="AW1964"/>
          <cell r="AX1964"/>
          <cell r="AY1964"/>
          <cell r="AZ1964"/>
          <cell r="BA1964"/>
          <cell r="BB1964"/>
          <cell r="BC1964"/>
          <cell r="BD1964"/>
          <cell r="BE1964"/>
          <cell r="BF1964"/>
          <cell r="BG1964"/>
          <cell r="BH1964"/>
          <cell r="BI1964"/>
          <cell r="BJ1964"/>
          <cell r="BK1964"/>
          <cell r="BL1964" t="str">
            <v>นายศิริศักดิ์ บัญญัติ</v>
          </cell>
          <cell r="BM1964"/>
          <cell r="BN1964"/>
          <cell r="BO1964"/>
          <cell r="BP1964"/>
          <cell r="BQ1964"/>
          <cell r="BR1964"/>
          <cell r="BS1964"/>
          <cell r="BT1964"/>
          <cell r="BU1964"/>
          <cell r="BV1964"/>
          <cell r="BW1964"/>
          <cell r="BX1964"/>
          <cell r="BY1964"/>
          <cell r="BZ1964"/>
          <cell r="CA1964"/>
          <cell r="CB1964"/>
          <cell r="CC1964"/>
          <cell r="CD1964"/>
          <cell r="CE1964"/>
          <cell r="CF1964"/>
          <cell r="CG1964"/>
          <cell r="CH1964"/>
          <cell r="CI1964"/>
          <cell r="CJ1964"/>
          <cell r="CK1964"/>
          <cell r="CL1964"/>
          <cell r="CM1964"/>
          <cell r="CN1964"/>
          <cell r="CO1964"/>
        </row>
        <row r="1965">
          <cell r="B1965">
            <v>2809</v>
          </cell>
          <cell r="C1965">
            <v>1956</v>
          </cell>
          <cell r="D1965">
            <v>29</v>
          </cell>
          <cell r="E1965">
            <v>11</v>
          </cell>
          <cell r="F1965">
            <v>2567</v>
          </cell>
          <cell r="G1965">
            <v>800089569126</v>
          </cell>
          <cell r="H1965" t="str">
            <v>นาย</v>
          </cell>
          <cell r="I1965" t="str">
            <v>ธนิศร์</v>
          </cell>
          <cell r="J1965" t="str">
            <v>แดงสกุล</v>
          </cell>
          <cell r="K1965">
            <v>1509901395465</v>
          </cell>
          <cell r="L1965" t="str">
            <v>บิ๊กซีหางดง</v>
          </cell>
          <cell r="M1965" t="str">
            <v>เชียงใหม่ 3</v>
          </cell>
          <cell r="N1965">
            <v>8</v>
          </cell>
          <cell r="O1965" t="str">
            <v>ธนาคารประชาชน</v>
          </cell>
          <cell r="P1965" t="str">
            <v>1.บุคคลค้ำประกัน</v>
          </cell>
          <cell r="Q1965">
            <v>39313.199999999997</v>
          </cell>
          <cell r="R1965">
            <v>16575.25</v>
          </cell>
          <cell r="S1965" t="str">
            <v>แขวงเชียงใหม่</v>
          </cell>
          <cell r="T1965" t="str">
            <v>ผบE4492</v>
          </cell>
          <cell r="U1965">
            <v>2567</v>
          </cell>
          <cell r="V1965" t="str">
            <v>ผบE6402</v>
          </cell>
          <cell r="W1965">
            <v>2567</v>
          </cell>
          <cell r="X1965"/>
          <cell r="Y1965"/>
          <cell r="Z1965"/>
          <cell r="AA1965">
            <v>12</v>
          </cell>
          <cell r="AB1965">
            <v>7</v>
          </cell>
          <cell r="AC1965">
            <v>2567</v>
          </cell>
          <cell r="AD1965"/>
          <cell r="AE1965"/>
          <cell r="AF1965"/>
          <cell r="AG1965"/>
          <cell r="AH1965"/>
          <cell r="AI1965"/>
          <cell r="AJ1965"/>
          <cell r="AK1965"/>
          <cell r="AL1965"/>
          <cell r="AM1965"/>
          <cell r="AN1965"/>
          <cell r="AO1965"/>
          <cell r="AP1965"/>
          <cell r="AQ1965"/>
          <cell r="AR1965"/>
          <cell r="AS1965"/>
          <cell r="AT1965"/>
          <cell r="AU1965"/>
          <cell r="AV1965"/>
          <cell r="AW1965"/>
          <cell r="AX1965"/>
          <cell r="AY1965"/>
          <cell r="AZ1965"/>
          <cell r="BA1965"/>
          <cell r="BB1965"/>
          <cell r="BC1965"/>
          <cell r="BD1965"/>
          <cell r="BE1965"/>
          <cell r="BF1965"/>
          <cell r="BG1965"/>
          <cell r="BH1965"/>
          <cell r="BI1965"/>
          <cell r="BJ1965"/>
          <cell r="BK1965"/>
          <cell r="BL1965" t="str">
            <v>นายธนิศร์ แดงสกุล</v>
          </cell>
          <cell r="BM1965"/>
          <cell r="BN1965"/>
          <cell r="BO1965"/>
          <cell r="BP1965"/>
          <cell r="BQ1965"/>
          <cell r="BR1965"/>
          <cell r="BS1965"/>
          <cell r="BT1965"/>
          <cell r="BU1965"/>
          <cell r="BV1965"/>
          <cell r="BW1965"/>
          <cell r="BX1965"/>
          <cell r="BY1965"/>
          <cell r="BZ1965"/>
          <cell r="CA1965"/>
          <cell r="CB1965"/>
          <cell r="CC1965"/>
          <cell r="CD1965"/>
          <cell r="CE1965"/>
          <cell r="CF1965"/>
          <cell r="CG1965"/>
          <cell r="CH1965"/>
          <cell r="CI1965"/>
          <cell r="CJ1965"/>
          <cell r="CK1965"/>
          <cell r="CL1965"/>
          <cell r="CM1965"/>
          <cell r="CN1965"/>
          <cell r="CO1965"/>
        </row>
        <row r="1966">
          <cell r="B1966">
            <v>2810</v>
          </cell>
          <cell r="C1966">
            <v>1957</v>
          </cell>
          <cell r="D1966">
            <v>29</v>
          </cell>
          <cell r="E1966">
            <v>11</v>
          </cell>
          <cell r="F1966">
            <v>2567</v>
          </cell>
          <cell r="G1966">
            <v>800088398501</v>
          </cell>
          <cell r="H1966" t="str">
            <v>นางสาว</v>
          </cell>
          <cell r="I1966" t="str">
            <v>อัจฉรา</v>
          </cell>
          <cell r="J1966" t="str">
            <v>ตาแก้ว</v>
          </cell>
          <cell r="K1966">
            <v>1509901445811</v>
          </cell>
          <cell r="L1966" t="str">
            <v>บิ๊กซีหางดง</v>
          </cell>
          <cell r="M1966" t="str">
            <v>เชียงใหม่ 3</v>
          </cell>
          <cell r="N1966">
            <v>8</v>
          </cell>
          <cell r="O1966" t="str">
            <v>ธนาคารประชาชน</v>
          </cell>
          <cell r="P1966" t="str">
            <v>1.บุคคลค้ำประกัน</v>
          </cell>
          <cell r="Q1966">
            <v>108212.34</v>
          </cell>
          <cell r="R1966">
            <v>41625.65</v>
          </cell>
          <cell r="S1966" t="str">
            <v>แขวงเชียงใหม่</v>
          </cell>
          <cell r="T1966" t="str">
            <v>ผบE4493</v>
          </cell>
          <cell r="U1966">
            <v>2567</v>
          </cell>
          <cell r="V1966" t="str">
            <v>ผบE6397</v>
          </cell>
          <cell r="W1966">
            <v>2567</v>
          </cell>
          <cell r="X1966"/>
          <cell r="Y1966"/>
          <cell r="Z1966"/>
          <cell r="AA1966">
            <v>12</v>
          </cell>
          <cell r="AB1966">
            <v>7</v>
          </cell>
          <cell r="AC1966">
            <v>2567</v>
          </cell>
          <cell r="AD1966"/>
          <cell r="AE1966"/>
          <cell r="AF1966"/>
          <cell r="AG1966"/>
          <cell r="AH1966"/>
          <cell r="AI1966"/>
          <cell r="AJ1966"/>
          <cell r="AK1966"/>
          <cell r="AL1966"/>
          <cell r="AM1966"/>
          <cell r="AN1966"/>
          <cell r="AO1966"/>
          <cell r="AP1966"/>
          <cell r="AQ1966"/>
          <cell r="AR1966"/>
          <cell r="AS1966"/>
          <cell r="AT1966"/>
          <cell r="AU1966"/>
          <cell r="AV1966"/>
          <cell r="AW1966"/>
          <cell r="AX1966"/>
          <cell r="AY1966"/>
          <cell r="AZ1966"/>
          <cell r="BA1966"/>
          <cell r="BB1966"/>
          <cell r="BC1966"/>
          <cell r="BD1966"/>
          <cell r="BE1966"/>
          <cell r="BF1966"/>
          <cell r="BG1966"/>
          <cell r="BH1966"/>
          <cell r="BI1966"/>
          <cell r="BJ1966"/>
          <cell r="BK1966"/>
          <cell r="BL1966" t="str">
            <v>นางสาวอัจฉรา ตาแก้ว</v>
          </cell>
          <cell r="BM1966"/>
          <cell r="BN1966"/>
          <cell r="BO1966"/>
          <cell r="BP1966"/>
          <cell r="BQ1966"/>
          <cell r="BR1966"/>
          <cell r="BS1966"/>
          <cell r="BT1966"/>
          <cell r="BU1966"/>
          <cell r="BV1966"/>
          <cell r="BW1966"/>
          <cell r="BX1966"/>
          <cell r="BY1966"/>
          <cell r="BZ1966"/>
          <cell r="CA1966"/>
          <cell r="CB1966"/>
          <cell r="CC1966"/>
          <cell r="CD1966"/>
          <cell r="CE1966"/>
          <cell r="CF1966"/>
          <cell r="CG1966"/>
          <cell r="CH1966"/>
          <cell r="CI1966"/>
          <cell r="CJ1966"/>
          <cell r="CK1966"/>
          <cell r="CL1966"/>
          <cell r="CM1966"/>
          <cell r="CN1966"/>
          <cell r="CO1966"/>
        </row>
        <row r="1967">
          <cell r="B1967">
            <v>2811</v>
          </cell>
          <cell r="C1967">
            <v>1958</v>
          </cell>
          <cell r="D1967">
            <v>29</v>
          </cell>
          <cell r="E1967">
            <v>11</v>
          </cell>
          <cell r="F1967">
            <v>2567</v>
          </cell>
          <cell r="G1967">
            <v>800093579483</v>
          </cell>
          <cell r="H1967" t="str">
            <v>นาย</v>
          </cell>
          <cell r="I1967" t="str">
            <v>ธานินทร์</v>
          </cell>
          <cell r="J1967" t="str">
            <v>โอฬารกิจเรืองชัย</v>
          </cell>
          <cell r="K1967" t="str">
            <v>1 5099 00110 58 1</v>
          </cell>
          <cell r="L1967" t="str">
            <v>บิ๊กซีหางดง</v>
          </cell>
          <cell r="M1967" t="str">
            <v>เชียงใหม่ 3</v>
          </cell>
          <cell r="N1967">
            <v>8</v>
          </cell>
          <cell r="O1967" t="str">
            <v>สินเชื่อธนาคารประชาชน</v>
          </cell>
          <cell r="P1967" t="str">
            <v>1.บุคคลค้ำประกัน</v>
          </cell>
          <cell r="Q1967">
            <v>54991</v>
          </cell>
          <cell r="R1967">
            <v>22821.69</v>
          </cell>
          <cell r="S1967" t="str">
            <v>แขวงเชียงใหม่</v>
          </cell>
          <cell r="T1967" t="str">
            <v>ผบE5198</v>
          </cell>
          <cell r="U1967">
            <v>2567</v>
          </cell>
          <cell r="V1967" t="str">
            <v>ผบE7030</v>
          </cell>
          <cell r="W1967">
            <v>2567</v>
          </cell>
          <cell r="X1967"/>
          <cell r="Y1967"/>
          <cell r="Z1967"/>
          <cell r="AA1967">
            <v>2</v>
          </cell>
          <cell r="AB1967">
            <v>8</v>
          </cell>
          <cell r="AC1967">
            <v>2567</v>
          </cell>
          <cell r="AD1967"/>
          <cell r="AE1967"/>
          <cell r="AF1967"/>
          <cell r="AG1967"/>
          <cell r="AH1967"/>
          <cell r="AI1967"/>
          <cell r="AJ1967"/>
          <cell r="AK1967"/>
          <cell r="AL1967"/>
          <cell r="AM1967"/>
          <cell r="AN1967"/>
          <cell r="AO1967"/>
          <cell r="AP1967"/>
          <cell r="AQ1967"/>
          <cell r="AR1967"/>
          <cell r="AS1967"/>
          <cell r="AT1967"/>
          <cell r="AU1967"/>
          <cell r="AV1967"/>
          <cell r="AW1967"/>
          <cell r="AX1967"/>
          <cell r="AY1967"/>
          <cell r="AZ1967"/>
          <cell r="BA1967"/>
          <cell r="BB1967"/>
          <cell r="BC1967"/>
          <cell r="BD1967"/>
          <cell r="BE1967"/>
          <cell r="BF1967"/>
          <cell r="BG1967"/>
          <cell r="BH1967"/>
          <cell r="BI1967"/>
          <cell r="BJ1967"/>
          <cell r="BK1967"/>
          <cell r="BL1967" t="str">
            <v>นายธานินทร์ โอฬารกิจเรืองชัย</v>
          </cell>
          <cell r="BM1967"/>
          <cell r="BN1967"/>
          <cell r="BO1967"/>
          <cell r="BP1967"/>
          <cell r="BQ1967"/>
          <cell r="BR1967"/>
          <cell r="BS1967"/>
          <cell r="BT1967"/>
          <cell r="BU1967"/>
          <cell r="BV1967"/>
          <cell r="BW1967"/>
          <cell r="BX1967"/>
          <cell r="BY1967"/>
          <cell r="BZ1967"/>
          <cell r="CA1967"/>
          <cell r="CB1967"/>
          <cell r="CC1967"/>
          <cell r="CD1967"/>
          <cell r="CE1967"/>
          <cell r="CF1967"/>
          <cell r="CG1967"/>
          <cell r="CH1967"/>
          <cell r="CI1967"/>
          <cell r="CJ1967"/>
          <cell r="CK1967"/>
          <cell r="CL1967"/>
          <cell r="CM1967"/>
          <cell r="CN1967"/>
          <cell r="CO1967"/>
        </row>
        <row r="1968">
          <cell r="B1968">
            <v>2812</v>
          </cell>
          <cell r="C1968">
            <v>1959</v>
          </cell>
          <cell r="D1968">
            <v>29</v>
          </cell>
          <cell r="E1968">
            <v>11</v>
          </cell>
          <cell r="F1968">
            <v>2567</v>
          </cell>
          <cell r="G1968">
            <v>800057266457</v>
          </cell>
          <cell r="H1968" t="str">
            <v>นาย</v>
          </cell>
          <cell r="I1968" t="str">
            <v>สุริยนต์</v>
          </cell>
          <cell r="J1968" t="str">
            <v>ดีพร้อม</v>
          </cell>
          <cell r="K1968" t="str">
            <v>3 6407 00353 19 3</v>
          </cell>
          <cell r="L1968" t="str">
            <v>บิ๊กซีหางดง</v>
          </cell>
          <cell r="M1968" t="str">
            <v>เชียงใหม่ 3</v>
          </cell>
          <cell r="N1968">
            <v>8</v>
          </cell>
          <cell r="O1968" t="str">
            <v>สินเชื่อธนาคารประชาชน</v>
          </cell>
          <cell r="P1968" t="str">
            <v>1.บุคคลค้ำประกัน</v>
          </cell>
          <cell r="Q1968">
            <v>31196</v>
          </cell>
          <cell r="R1968">
            <v>22493.279999999999</v>
          </cell>
          <cell r="S1968" t="str">
            <v>จังหวัดลำพูน</v>
          </cell>
          <cell r="T1968" t="str">
            <v>ผบE2186</v>
          </cell>
          <cell r="U1968">
            <v>2567</v>
          </cell>
          <cell r="V1968" t="str">
            <v>ผบE3105</v>
          </cell>
          <cell r="W1968">
            <v>2567</v>
          </cell>
          <cell r="X1968"/>
          <cell r="Y1968"/>
          <cell r="Z1968"/>
          <cell r="AA1968">
            <v>5</v>
          </cell>
          <cell r="AB1968">
            <v>8</v>
          </cell>
          <cell r="AC1968">
            <v>2567</v>
          </cell>
          <cell r="AD1968"/>
          <cell r="AE1968"/>
          <cell r="AF1968"/>
          <cell r="AG1968"/>
          <cell r="AH1968"/>
          <cell r="AI1968"/>
          <cell r="AJ1968"/>
          <cell r="AK1968"/>
          <cell r="AL1968"/>
          <cell r="AM1968"/>
          <cell r="AN1968"/>
          <cell r="AO1968"/>
          <cell r="AP1968"/>
          <cell r="AQ1968"/>
          <cell r="AR1968"/>
          <cell r="AS1968"/>
          <cell r="AT1968"/>
          <cell r="AU1968"/>
          <cell r="AV1968"/>
          <cell r="AW1968"/>
          <cell r="AX1968"/>
          <cell r="AY1968"/>
          <cell r="AZ1968"/>
          <cell r="BA1968"/>
          <cell r="BB1968"/>
          <cell r="BC1968"/>
          <cell r="BD1968"/>
          <cell r="BE1968"/>
          <cell r="BF1968"/>
          <cell r="BG1968"/>
          <cell r="BH1968"/>
          <cell r="BI1968"/>
          <cell r="BJ1968"/>
          <cell r="BK1968"/>
          <cell r="BL1968" t="str">
            <v>นายสุริยนต์ ดีพร้อม</v>
          </cell>
          <cell r="BM1968"/>
          <cell r="BN1968"/>
          <cell r="BO1968"/>
          <cell r="BP1968"/>
          <cell r="BQ1968"/>
          <cell r="BR1968"/>
          <cell r="BS1968"/>
          <cell r="BT1968"/>
          <cell r="BU1968"/>
          <cell r="BV1968"/>
          <cell r="BW1968"/>
          <cell r="BX1968"/>
          <cell r="BY1968"/>
          <cell r="BZ1968"/>
          <cell r="CA1968"/>
          <cell r="CB1968"/>
          <cell r="CC1968"/>
          <cell r="CD1968"/>
          <cell r="CE1968"/>
          <cell r="CF1968"/>
          <cell r="CG1968"/>
          <cell r="CH1968"/>
          <cell r="CI1968"/>
          <cell r="CJ1968"/>
          <cell r="CK1968"/>
          <cell r="CL1968"/>
          <cell r="CM1968"/>
          <cell r="CN1968"/>
          <cell r="CO1968"/>
        </row>
        <row r="1969">
          <cell r="B1969">
            <v>2813</v>
          </cell>
          <cell r="C1969">
            <v>1960</v>
          </cell>
          <cell r="D1969">
            <v>16</v>
          </cell>
          <cell r="E1969">
            <v>12</v>
          </cell>
          <cell r="F1969">
            <v>2567</v>
          </cell>
          <cell r="G1969">
            <v>800027671158</v>
          </cell>
          <cell r="H1969" t="str">
            <v>นาง</v>
          </cell>
          <cell r="I1969" t="str">
            <v>ขวัญจิตร</v>
          </cell>
          <cell r="J1969" t="str">
            <v>รินวงศ์</v>
          </cell>
          <cell r="K1969" t="str">
            <v>3-5010-00328-69-4</v>
          </cell>
          <cell r="L1969" t="str">
            <v>แม่อาย</v>
          </cell>
          <cell r="M1969" t="str">
            <v>เชียงใหม่ 1</v>
          </cell>
          <cell r="N1969">
            <v>8</v>
          </cell>
          <cell r="O1969" t="str">
            <v>สินเชื่อธนาคารประชาชน</v>
          </cell>
          <cell r="P1969" t="str">
            <v>1.บุคคลค้ำประกัน</v>
          </cell>
          <cell r="Q1969"/>
          <cell r="R1969"/>
          <cell r="S1969" t="str">
            <v>จังหวัดฝาง</v>
          </cell>
          <cell r="T1969" t="str">
            <v>ผบE501</v>
          </cell>
          <cell r="U1969">
            <v>2563</v>
          </cell>
          <cell r="V1969" t="str">
            <v>ผบE118</v>
          </cell>
          <cell r="W1969">
            <v>2564</v>
          </cell>
          <cell r="X1969"/>
          <cell r="Y1969"/>
          <cell r="Z1969"/>
          <cell r="AA1969">
            <v>10</v>
          </cell>
          <cell r="AB1969">
            <v>3</v>
          </cell>
          <cell r="AC1969">
            <v>2564</v>
          </cell>
          <cell r="AD1969"/>
          <cell r="AE1969"/>
          <cell r="AF1969"/>
          <cell r="AG1969"/>
          <cell r="AH1969"/>
          <cell r="AI1969"/>
          <cell r="AJ1969"/>
          <cell r="AK1969"/>
          <cell r="AL1969"/>
          <cell r="AM1969"/>
          <cell r="AN1969"/>
          <cell r="AO1969"/>
          <cell r="AP1969"/>
          <cell r="AQ1969"/>
          <cell r="AR1969"/>
          <cell r="AS1969"/>
          <cell r="AT1969"/>
          <cell r="AU1969"/>
          <cell r="AV1969"/>
          <cell r="AW1969"/>
          <cell r="AX1969"/>
          <cell r="AY1969"/>
          <cell r="AZ1969"/>
          <cell r="BA1969"/>
          <cell r="BB1969"/>
          <cell r="BC1969"/>
          <cell r="BD1969"/>
          <cell r="BE1969"/>
          <cell r="BF1969"/>
          <cell r="BG1969"/>
          <cell r="BH1969"/>
          <cell r="BI1969"/>
          <cell r="BJ1969"/>
          <cell r="BK1969"/>
          <cell r="BL1969" t="str">
            <v>นางขวัญจิตร รินวงศ์</v>
          </cell>
          <cell r="BM1969"/>
          <cell r="BN1969"/>
          <cell r="BO1969"/>
          <cell r="BP1969"/>
          <cell r="BQ1969"/>
          <cell r="BR1969"/>
          <cell r="BS1969"/>
          <cell r="BT1969"/>
          <cell r="BU1969"/>
          <cell r="BV1969"/>
          <cell r="BW1969"/>
          <cell r="BX1969"/>
          <cell r="BY1969"/>
          <cell r="BZ1969"/>
          <cell r="CA1969"/>
          <cell r="CB1969"/>
          <cell r="CC1969"/>
          <cell r="CD1969"/>
          <cell r="CE1969"/>
          <cell r="CF1969"/>
          <cell r="CG1969"/>
          <cell r="CH1969"/>
          <cell r="CI1969"/>
          <cell r="CJ1969"/>
          <cell r="CK1969"/>
          <cell r="CL1969"/>
          <cell r="CM1969"/>
          <cell r="CN1969"/>
          <cell r="CO1969"/>
        </row>
        <row r="1970">
          <cell r="B1970">
            <v>2814</v>
          </cell>
          <cell r="C1970">
            <v>1961</v>
          </cell>
          <cell r="D1970">
            <v>16</v>
          </cell>
          <cell r="E1970">
            <v>12</v>
          </cell>
          <cell r="F1970">
            <v>2567</v>
          </cell>
          <cell r="G1970">
            <v>800074848378</v>
          </cell>
          <cell r="H1970" t="str">
            <v>นางสาว</v>
          </cell>
          <cell r="I1970" t="str">
            <v xml:space="preserve">พรภัครัส  </v>
          </cell>
          <cell r="J1970" t="str">
            <v>นาระทะ</v>
          </cell>
          <cell r="K1970"/>
          <cell r="L1970" t="str">
            <v>สันทราย</v>
          </cell>
          <cell r="M1970" t="str">
            <v>เชียงใหม่ 2</v>
          </cell>
          <cell r="N1970">
            <v>8</v>
          </cell>
          <cell r="O1970" t="str">
            <v>สินเชื่อธนาคารประชาชน</v>
          </cell>
          <cell r="P1970" t="str">
            <v>1.บุคคลค้ำประกัน</v>
          </cell>
          <cell r="Q1970"/>
          <cell r="R1970"/>
          <cell r="S1970" t="str">
            <v>แขวงเชียงใหม่</v>
          </cell>
          <cell r="T1970" t="str">
            <v>ผบE6240</v>
          </cell>
          <cell r="U1970">
            <v>2565</v>
          </cell>
          <cell r="V1970" t="str">
            <v>ผบE1701</v>
          </cell>
          <cell r="W1970">
            <v>2566</v>
          </cell>
          <cell r="X1970">
            <v>7</v>
          </cell>
          <cell r="Y1970">
            <v>3</v>
          </cell>
          <cell r="Z1970">
            <v>2566</v>
          </cell>
          <cell r="AA1970"/>
          <cell r="AB1970"/>
          <cell r="AC1970"/>
          <cell r="AD1970"/>
          <cell r="AE1970"/>
          <cell r="AF1970"/>
          <cell r="AG1970"/>
          <cell r="AH1970"/>
          <cell r="AI1970"/>
          <cell r="AJ1970"/>
          <cell r="AK1970"/>
          <cell r="AL1970"/>
          <cell r="AM1970"/>
          <cell r="AN1970"/>
          <cell r="AO1970"/>
          <cell r="AP1970"/>
          <cell r="AQ1970"/>
          <cell r="AR1970"/>
          <cell r="AS1970"/>
          <cell r="AT1970"/>
          <cell r="AU1970"/>
          <cell r="AV1970"/>
          <cell r="AW1970"/>
          <cell r="AX1970"/>
          <cell r="AY1970"/>
          <cell r="AZ1970"/>
          <cell r="BA1970"/>
          <cell r="BB1970"/>
          <cell r="BC1970"/>
          <cell r="BD1970"/>
          <cell r="BE1970"/>
          <cell r="BF1970"/>
          <cell r="BG1970"/>
          <cell r="BH1970"/>
          <cell r="BI1970"/>
          <cell r="BJ1970"/>
          <cell r="BK1970"/>
          <cell r="BL1970" t="str">
            <v>นางสาวพรภัครัส   นาระทะ</v>
          </cell>
          <cell r="BM1970"/>
          <cell r="BN1970"/>
          <cell r="BO1970"/>
          <cell r="BP1970"/>
          <cell r="BQ1970"/>
          <cell r="BR1970"/>
          <cell r="BS1970"/>
          <cell r="BT1970"/>
          <cell r="BU1970"/>
          <cell r="BV1970"/>
          <cell r="BW1970"/>
          <cell r="BX1970"/>
          <cell r="BY1970"/>
          <cell r="BZ1970"/>
          <cell r="CA1970"/>
          <cell r="CB1970"/>
          <cell r="CC1970"/>
          <cell r="CD1970"/>
          <cell r="CE1970"/>
          <cell r="CF1970"/>
          <cell r="CG1970"/>
          <cell r="CH1970"/>
          <cell r="CI1970"/>
          <cell r="CJ1970"/>
          <cell r="CK1970"/>
          <cell r="CL1970"/>
          <cell r="CM1970"/>
          <cell r="CN1970"/>
          <cell r="CO1970"/>
        </row>
        <row r="1971">
          <cell r="B1971">
            <v>2815</v>
          </cell>
          <cell r="C1971">
            <v>1962</v>
          </cell>
          <cell r="D1971">
            <v>16</v>
          </cell>
          <cell r="E1971">
            <v>12</v>
          </cell>
          <cell r="F1971">
            <v>2567</v>
          </cell>
          <cell r="G1971">
            <v>800066590954</v>
          </cell>
          <cell r="H1971" t="str">
            <v>นางสาว</v>
          </cell>
          <cell r="I1971" t="str">
            <v>เพ็ญพรรณ</v>
          </cell>
          <cell r="J1971" t="str">
            <v>ฤทธิ์ฤาชัย</v>
          </cell>
          <cell r="K1971"/>
          <cell r="L1971" t="str">
            <v>มีโชค พลาซ่า</v>
          </cell>
          <cell r="M1971" t="str">
            <v>เชียงใหม่ 2</v>
          </cell>
          <cell r="N1971">
            <v>8</v>
          </cell>
          <cell r="O1971" t="str">
            <v>สินเชื่อธนาคารประชาชน</v>
          </cell>
          <cell r="P1971" t="str">
            <v>1.บุคคลค้ำประกัน</v>
          </cell>
          <cell r="Q1971"/>
          <cell r="R1971"/>
          <cell r="S1971" t="str">
            <v>แขวงเชียงใหม่</v>
          </cell>
          <cell r="T1971" t="str">
            <v>ผบE1444</v>
          </cell>
          <cell r="U1971">
            <v>2566</v>
          </cell>
          <cell r="V1971" t="str">
            <v>ผบE3243</v>
          </cell>
          <cell r="W1971">
            <v>2566</v>
          </cell>
          <cell r="X1971">
            <v>16</v>
          </cell>
          <cell r="Y1971">
            <v>5</v>
          </cell>
          <cell r="Z1971">
            <v>2566</v>
          </cell>
          <cell r="AA1971"/>
          <cell r="AB1971"/>
          <cell r="AC1971"/>
          <cell r="AD1971"/>
          <cell r="AE1971"/>
          <cell r="AF1971"/>
          <cell r="AG1971"/>
          <cell r="AH1971"/>
          <cell r="AI1971"/>
          <cell r="AJ1971"/>
          <cell r="AK1971"/>
          <cell r="AL1971"/>
          <cell r="AM1971"/>
          <cell r="AN1971"/>
          <cell r="AO1971"/>
          <cell r="AP1971"/>
          <cell r="AQ1971"/>
          <cell r="AR1971"/>
          <cell r="AS1971"/>
          <cell r="AT1971"/>
          <cell r="AU1971"/>
          <cell r="AV1971"/>
          <cell r="AW1971"/>
          <cell r="AX1971"/>
          <cell r="AY1971"/>
          <cell r="AZ1971"/>
          <cell r="BA1971"/>
          <cell r="BB1971"/>
          <cell r="BC1971"/>
          <cell r="BD1971"/>
          <cell r="BE1971"/>
          <cell r="BF1971"/>
          <cell r="BG1971"/>
          <cell r="BH1971"/>
          <cell r="BI1971"/>
          <cell r="BJ1971"/>
          <cell r="BK1971"/>
          <cell r="BL1971" t="str">
            <v>นางสาวเพ็ญพรรณ ฤทธิ์ฤาชัย</v>
          </cell>
          <cell r="BM1971"/>
          <cell r="BN1971"/>
          <cell r="BO1971"/>
          <cell r="BP1971"/>
          <cell r="BQ1971"/>
          <cell r="BR1971"/>
          <cell r="BS1971"/>
          <cell r="BT1971"/>
          <cell r="BU1971"/>
          <cell r="BV1971"/>
          <cell r="BW1971"/>
          <cell r="BX1971"/>
          <cell r="BY1971"/>
          <cell r="BZ1971"/>
          <cell r="CA1971"/>
          <cell r="CB1971"/>
          <cell r="CC1971"/>
          <cell r="CD1971"/>
          <cell r="CE1971"/>
          <cell r="CF1971"/>
          <cell r="CG1971"/>
          <cell r="CH1971"/>
          <cell r="CI1971"/>
          <cell r="CJ1971"/>
          <cell r="CK1971"/>
          <cell r="CL1971"/>
          <cell r="CM1971"/>
          <cell r="CN1971"/>
          <cell r="CO1971"/>
        </row>
        <row r="1972">
          <cell r="B1972">
            <v>2816</v>
          </cell>
          <cell r="C1972">
            <v>1963</v>
          </cell>
          <cell r="D1972">
            <v>16</v>
          </cell>
          <cell r="E1972">
            <v>12</v>
          </cell>
          <cell r="F1972">
            <v>2567</v>
          </cell>
          <cell r="G1972">
            <v>800049170833</v>
          </cell>
          <cell r="H1972" t="str">
            <v>นาย</v>
          </cell>
          <cell r="I1972" t="str">
            <v xml:space="preserve">จีระพันธ์ </v>
          </cell>
          <cell r="J1972" t="str">
            <v>คันธวรรณ</v>
          </cell>
          <cell r="K1972"/>
          <cell r="L1972" t="str">
            <v xml:space="preserve">แม่แตง </v>
          </cell>
          <cell r="M1972" t="str">
            <v>เชียงใหม่ 2</v>
          </cell>
          <cell r="N1972">
            <v>8</v>
          </cell>
          <cell r="O1972" t="str">
            <v>สินเชื่อธนาคารประชาชน</v>
          </cell>
          <cell r="P1972" t="str">
            <v>1.บุคคลค้ำประกัน</v>
          </cell>
          <cell r="Q1972"/>
          <cell r="R1972"/>
          <cell r="S1972" t="str">
            <v>แขวงเชียงดาว</v>
          </cell>
          <cell r="T1972" t="str">
            <v>ผบE141</v>
          </cell>
          <cell r="U1972">
            <v>2566</v>
          </cell>
          <cell r="V1972" t="str">
            <v>ผบE2957</v>
          </cell>
          <cell r="W1972">
            <v>2566</v>
          </cell>
          <cell r="X1972">
            <v>3</v>
          </cell>
          <cell r="Y1972">
            <v>5</v>
          </cell>
          <cell r="Z1972">
            <v>2566</v>
          </cell>
          <cell r="AA1972"/>
          <cell r="AB1972"/>
          <cell r="AC1972"/>
          <cell r="AD1972"/>
          <cell r="AE1972"/>
          <cell r="AF1972"/>
          <cell r="AG1972"/>
          <cell r="AH1972"/>
          <cell r="AI1972"/>
          <cell r="AJ1972"/>
          <cell r="AK1972"/>
          <cell r="AL1972"/>
          <cell r="AM1972"/>
          <cell r="AN1972"/>
          <cell r="AO1972"/>
          <cell r="AP1972"/>
          <cell r="AQ1972"/>
          <cell r="AR1972"/>
          <cell r="AS1972"/>
          <cell r="AT1972"/>
          <cell r="AU1972"/>
          <cell r="AV1972"/>
          <cell r="AW1972"/>
          <cell r="AX1972"/>
          <cell r="AY1972"/>
          <cell r="AZ1972"/>
          <cell r="BA1972"/>
          <cell r="BB1972"/>
          <cell r="BC1972"/>
          <cell r="BD1972"/>
          <cell r="BE1972"/>
          <cell r="BF1972"/>
          <cell r="BG1972"/>
          <cell r="BH1972"/>
          <cell r="BI1972"/>
          <cell r="BJ1972"/>
          <cell r="BK1972"/>
          <cell r="BL1972" t="str">
            <v>นายจีระพันธ์  คันธวรรณ</v>
          </cell>
          <cell r="BM1972"/>
          <cell r="BN1972"/>
          <cell r="BO1972"/>
          <cell r="BP1972"/>
          <cell r="BQ1972"/>
          <cell r="BR1972"/>
          <cell r="BS1972"/>
          <cell r="BT1972"/>
          <cell r="BU1972"/>
          <cell r="BV1972"/>
          <cell r="BW1972"/>
          <cell r="BX1972"/>
          <cell r="BY1972"/>
          <cell r="BZ1972"/>
          <cell r="CA1972"/>
          <cell r="CB1972"/>
          <cell r="CC1972"/>
          <cell r="CD1972"/>
          <cell r="CE1972"/>
          <cell r="CF1972"/>
          <cell r="CG1972"/>
          <cell r="CH1972"/>
          <cell r="CI1972"/>
          <cell r="CJ1972"/>
          <cell r="CK1972"/>
          <cell r="CL1972"/>
          <cell r="CM1972"/>
          <cell r="CN1972"/>
          <cell r="CO1972"/>
        </row>
        <row r="1973">
          <cell r="B1973">
            <v>2817</v>
          </cell>
          <cell r="C1973">
            <v>1964</v>
          </cell>
          <cell r="D1973">
            <v>16</v>
          </cell>
          <cell r="E1973">
            <v>12</v>
          </cell>
          <cell r="F1973">
            <v>2567</v>
          </cell>
          <cell r="G1973">
            <v>800098011144</v>
          </cell>
          <cell r="H1973" t="str">
            <v>นาย</v>
          </cell>
          <cell r="I1973" t="str">
            <v xml:space="preserve">นิรุต </v>
          </cell>
          <cell r="J1973" t="str">
            <v>สันคำ</v>
          </cell>
          <cell r="K1973"/>
          <cell r="L1973" t="str">
            <v>แม่แตง</v>
          </cell>
          <cell r="M1973" t="str">
            <v>เชียงใหม่ 2</v>
          </cell>
          <cell r="N1973">
            <v>8</v>
          </cell>
          <cell r="O1973" t="str">
            <v>สินเชื่อธนาคารประชาชน</v>
          </cell>
          <cell r="P1973" t="str">
            <v>1.บุคคลค้ำประกัน</v>
          </cell>
          <cell r="Q1973"/>
          <cell r="R1973"/>
          <cell r="S1973" t="str">
            <v>แขวงเชียงดาว</v>
          </cell>
          <cell r="T1973" t="str">
            <v>ผบE142</v>
          </cell>
          <cell r="U1973">
            <v>2566</v>
          </cell>
          <cell r="V1973" t="str">
            <v>ผบE263</v>
          </cell>
          <cell r="W1973">
            <v>2566</v>
          </cell>
          <cell r="X1973"/>
          <cell r="Y1973"/>
          <cell r="Z1973"/>
          <cell r="AA1973">
            <v>20</v>
          </cell>
          <cell r="AB1973">
            <v>4</v>
          </cell>
          <cell r="AC1973">
            <v>2566</v>
          </cell>
          <cell r="AD1973"/>
          <cell r="AE1973"/>
          <cell r="AF1973"/>
          <cell r="AG1973"/>
          <cell r="AH1973"/>
          <cell r="AI1973"/>
          <cell r="AJ1973"/>
          <cell r="AK1973"/>
          <cell r="AL1973"/>
          <cell r="AM1973"/>
          <cell r="AN1973"/>
          <cell r="AO1973"/>
          <cell r="AP1973"/>
          <cell r="AQ1973"/>
          <cell r="AR1973"/>
          <cell r="AS1973"/>
          <cell r="AT1973"/>
          <cell r="AU1973"/>
          <cell r="AV1973"/>
          <cell r="AW1973"/>
          <cell r="AX1973"/>
          <cell r="AY1973"/>
          <cell r="AZ1973"/>
          <cell r="BA1973"/>
          <cell r="BB1973"/>
          <cell r="BC1973"/>
          <cell r="BD1973"/>
          <cell r="BE1973"/>
          <cell r="BF1973"/>
          <cell r="BG1973"/>
          <cell r="BH1973"/>
          <cell r="BI1973"/>
          <cell r="BJ1973"/>
          <cell r="BK1973"/>
          <cell r="BL1973" t="str">
            <v>นายนิรุต  สันคำ</v>
          </cell>
          <cell r="BM1973"/>
          <cell r="BN1973"/>
          <cell r="BO1973"/>
          <cell r="BP1973"/>
          <cell r="BQ1973"/>
          <cell r="BR1973"/>
          <cell r="BS1973"/>
          <cell r="BT1973"/>
          <cell r="BU1973"/>
          <cell r="BV1973"/>
          <cell r="BW1973"/>
          <cell r="BX1973"/>
          <cell r="BY1973"/>
          <cell r="BZ1973"/>
          <cell r="CA1973"/>
          <cell r="CB1973"/>
          <cell r="CC1973"/>
          <cell r="CD1973"/>
          <cell r="CE1973"/>
          <cell r="CF1973"/>
          <cell r="CG1973"/>
          <cell r="CH1973"/>
          <cell r="CI1973"/>
          <cell r="CJ1973"/>
          <cell r="CK1973"/>
          <cell r="CL1973"/>
          <cell r="CM1973"/>
          <cell r="CN1973"/>
          <cell r="CO1973"/>
        </row>
        <row r="1974">
          <cell r="B1974">
            <v>2818</v>
          </cell>
          <cell r="C1974">
            <v>1965</v>
          </cell>
          <cell r="D1974">
            <v>16</v>
          </cell>
          <cell r="E1974">
            <v>12</v>
          </cell>
          <cell r="F1974">
            <v>2567</v>
          </cell>
          <cell r="G1974">
            <v>800095595230</v>
          </cell>
          <cell r="H1974" t="str">
            <v>นาย</v>
          </cell>
          <cell r="I1974" t="str">
            <v>สิทธิโชค</v>
          </cell>
          <cell r="J1974" t="str">
            <v>ดาราวงษ์</v>
          </cell>
          <cell r="K1974"/>
          <cell r="L1974" t="str">
            <v>มีโชค พลาซ่า</v>
          </cell>
          <cell r="M1974" t="str">
            <v>เชียงใหม่ 2</v>
          </cell>
          <cell r="N1974">
            <v>8</v>
          </cell>
          <cell r="O1974" t="str">
            <v>สินเชื่อธนาคารประชาชน</v>
          </cell>
          <cell r="P1974" t="str">
            <v>1.บุคคลค้ำประกัน</v>
          </cell>
          <cell r="Q1974"/>
          <cell r="R1974"/>
          <cell r="S1974" t="str">
            <v>แขวงเชียงดาว</v>
          </cell>
          <cell r="T1974" t="str">
            <v>ผบE465</v>
          </cell>
          <cell r="U1974">
            <v>2566</v>
          </cell>
          <cell r="V1974" t="str">
            <v>ผบE578</v>
          </cell>
          <cell r="W1974">
            <v>2566</v>
          </cell>
          <cell r="X1974">
            <v>4</v>
          </cell>
          <cell r="Y1974">
            <v>7</v>
          </cell>
          <cell r="Z1974">
            <v>2566</v>
          </cell>
          <cell r="AA1974"/>
          <cell r="AB1974"/>
          <cell r="AC1974"/>
          <cell r="AD1974"/>
          <cell r="AE1974"/>
          <cell r="AF1974"/>
          <cell r="AG1974"/>
          <cell r="AH1974"/>
          <cell r="AI1974"/>
          <cell r="AJ1974"/>
          <cell r="AK1974"/>
          <cell r="AL1974"/>
          <cell r="AM1974"/>
          <cell r="AN1974"/>
          <cell r="AO1974"/>
          <cell r="AP1974"/>
          <cell r="AQ1974"/>
          <cell r="AR1974"/>
          <cell r="AS1974"/>
          <cell r="AT1974"/>
          <cell r="AU1974"/>
          <cell r="AV1974"/>
          <cell r="AW1974"/>
          <cell r="AX1974"/>
          <cell r="AY1974"/>
          <cell r="AZ1974"/>
          <cell r="BA1974"/>
          <cell r="BB1974"/>
          <cell r="BC1974"/>
          <cell r="BD1974"/>
          <cell r="BE1974"/>
          <cell r="BF1974"/>
          <cell r="BG1974"/>
          <cell r="BH1974"/>
          <cell r="BI1974"/>
          <cell r="BJ1974"/>
          <cell r="BK1974"/>
          <cell r="BL1974" t="str">
            <v>นายสิทธิโชค ดาราวงษ์</v>
          </cell>
          <cell r="BM1974"/>
          <cell r="BN1974"/>
          <cell r="BO1974"/>
          <cell r="BP1974"/>
          <cell r="BQ1974"/>
          <cell r="BR1974"/>
          <cell r="BS1974"/>
          <cell r="BT1974"/>
          <cell r="BU1974"/>
          <cell r="BV1974"/>
          <cell r="BW1974"/>
          <cell r="BX1974"/>
          <cell r="BY1974"/>
          <cell r="BZ1974"/>
          <cell r="CA1974"/>
          <cell r="CB1974"/>
          <cell r="CC1974"/>
          <cell r="CD1974"/>
          <cell r="CE1974"/>
          <cell r="CF1974"/>
          <cell r="CG1974"/>
          <cell r="CH1974"/>
          <cell r="CI1974"/>
          <cell r="CJ1974"/>
          <cell r="CK1974"/>
          <cell r="CL1974"/>
          <cell r="CM1974"/>
          <cell r="CN1974"/>
          <cell r="CO1974"/>
        </row>
        <row r="1975">
          <cell r="B1975">
            <v>2819</v>
          </cell>
          <cell r="C1975">
            <v>1966</v>
          </cell>
          <cell r="D1975">
            <v>23</v>
          </cell>
          <cell r="E1975">
            <v>12</v>
          </cell>
          <cell r="F1975">
            <v>2567</v>
          </cell>
          <cell r="G1975">
            <v>800094061648</v>
          </cell>
          <cell r="H1975" t="str">
            <v>นาย</v>
          </cell>
          <cell r="I1975" t="str">
            <v>ธนพล</v>
          </cell>
          <cell r="J1975" t="str">
            <v>มีบุญ</v>
          </cell>
          <cell r="K1975" t="str">
            <v>1-6499-00031-45-1</v>
          </cell>
          <cell r="L1975" t="str">
            <v>ดอยเต่า</v>
          </cell>
          <cell r="M1975" t="str">
            <v>เชียงใหม่ 3</v>
          </cell>
          <cell r="N1975">
            <v>8</v>
          </cell>
          <cell r="O1975" t="str">
            <v>สินเชื่อแก้ไขปัญหาหนี้นอกระบบPSAระยะที่2</v>
          </cell>
          <cell r="P1975" t="str">
            <v>1.บุคคลค้ำประกัน</v>
          </cell>
          <cell r="Q1975">
            <v>41652.85</v>
          </cell>
          <cell r="R1975">
            <v>10978.98</v>
          </cell>
          <cell r="S1975" t="str">
            <v>แขวงเชียงใหม่</v>
          </cell>
          <cell r="T1975" t="str">
            <v>ผบE1983</v>
          </cell>
          <cell r="U1975">
            <v>2565</v>
          </cell>
          <cell r="V1975" t="str">
            <v>ผบE5466</v>
          </cell>
          <cell r="W1975">
            <v>2565</v>
          </cell>
          <cell r="X1975"/>
          <cell r="Y1975"/>
          <cell r="Z1975"/>
          <cell r="AA1975">
            <v>1</v>
          </cell>
          <cell r="AB1975">
            <v>8</v>
          </cell>
          <cell r="AC1975">
            <v>2565</v>
          </cell>
          <cell r="AD1975"/>
          <cell r="AE1975"/>
          <cell r="AF1975"/>
          <cell r="AG1975"/>
          <cell r="AH1975"/>
          <cell r="AI1975"/>
          <cell r="AJ1975"/>
          <cell r="AK1975"/>
          <cell r="AL1975"/>
          <cell r="AM1975"/>
          <cell r="AN1975"/>
          <cell r="AO1975"/>
          <cell r="AP1975"/>
          <cell r="AQ1975"/>
          <cell r="BC1975"/>
          <cell r="BD1975"/>
          <cell r="BE1975"/>
          <cell r="BF1975"/>
          <cell r="BG1975"/>
          <cell r="BH1975"/>
          <cell r="BI1975"/>
          <cell r="BJ1975"/>
          <cell r="BK1975"/>
          <cell r="BL1975" t="str">
            <v>นายธนพล มีบุญ</v>
          </cell>
          <cell r="BM1975"/>
          <cell r="BP1975"/>
          <cell r="BS1975"/>
          <cell r="BX1975"/>
          <cell r="BZ1975"/>
          <cell r="CA1975"/>
          <cell r="CB1975"/>
          <cell r="CC1975"/>
          <cell r="CD1975"/>
          <cell r="CE1975"/>
          <cell r="CF1975"/>
          <cell r="CG1975"/>
          <cell r="CH1975"/>
          <cell r="CI1975"/>
          <cell r="CJ1975"/>
          <cell r="CK1975"/>
          <cell r="CL1975"/>
          <cell r="CM1975"/>
          <cell r="CN1975"/>
          <cell r="CO1975"/>
        </row>
        <row r="1976">
          <cell r="B1976">
            <v>2820</v>
          </cell>
          <cell r="C1976">
            <v>1967</v>
          </cell>
          <cell r="D1976">
            <v>23</v>
          </cell>
          <cell r="E1976">
            <v>12</v>
          </cell>
          <cell r="F1976">
            <v>2567</v>
          </cell>
          <cell r="G1976">
            <v>800095644145</v>
          </cell>
          <cell r="H1976" t="str">
            <v>นาย</v>
          </cell>
          <cell r="I1976" t="str">
            <v>อนุวัฒน์</v>
          </cell>
          <cell r="J1976" t="str">
            <v>เดชคุณมาก</v>
          </cell>
          <cell r="K1976" t="str">
            <v>1-5099-00633-35-4</v>
          </cell>
          <cell r="L1976" t="str">
            <v>ดอยเต่า</v>
          </cell>
          <cell r="M1976" t="str">
            <v>เชียงใหม่ 3</v>
          </cell>
          <cell r="N1976">
            <v>8</v>
          </cell>
          <cell r="O1976" t="str">
            <v>สินเชื่อแก้ไขปัญหาหนี้นอกระบบPSAระยะที่2</v>
          </cell>
          <cell r="P1976" t="str">
            <v>1.บุคคลค้ำประกัน</v>
          </cell>
          <cell r="Q1976">
            <v>44131.9</v>
          </cell>
          <cell r="R1976">
            <v>11785.03</v>
          </cell>
          <cell r="S1976" t="str">
            <v>แขวงเชียงใหม่</v>
          </cell>
          <cell r="T1976" t="str">
            <v>ผบE5221</v>
          </cell>
          <cell r="U1976">
            <v>2565</v>
          </cell>
          <cell r="V1976" t="str">
            <v>ผบE7514</v>
          </cell>
          <cell r="W1976">
            <v>2565</v>
          </cell>
          <cell r="X1976"/>
          <cell r="Y1976"/>
          <cell r="Z1976"/>
          <cell r="AA1976">
            <v>25</v>
          </cell>
          <cell r="AB1976">
            <v>10</v>
          </cell>
          <cell r="AC1976">
            <v>2565</v>
          </cell>
          <cell r="AD1976"/>
          <cell r="AE1976"/>
          <cell r="AF1976"/>
          <cell r="AG1976"/>
          <cell r="AH1976"/>
          <cell r="AI1976"/>
          <cell r="AJ1976"/>
          <cell r="AK1976"/>
          <cell r="AL1976"/>
          <cell r="AM1976"/>
          <cell r="AN1976"/>
          <cell r="AO1976"/>
          <cell r="AP1976"/>
          <cell r="AQ1976"/>
          <cell r="BC1976"/>
          <cell r="BD1976"/>
          <cell r="BE1976"/>
          <cell r="BF1976"/>
          <cell r="BG1976"/>
          <cell r="BH1976"/>
          <cell r="BI1976"/>
          <cell r="BJ1976"/>
          <cell r="BK1976"/>
          <cell r="BL1976" t="str">
            <v>นายอนุวัฒน์ เดชคุณมาก</v>
          </cell>
          <cell r="BM1976"/>
          <cell r="BP1976"/>
          <cell r="BS1976"/>
          <cell r="BX1976"/>
          <cell r="BZ1976"/>
          <cell r="CA1976"/>
          <cell r="CB1976"/>
          <cell r="CC1976"/>
          <cell r="CD1976"/>
          <cell r="CE1976"/>
          <cell r="CF1976"/>
          <cell r="CG1976"/>
          <cell r="CH1976"/>
          <cell r="CI1976"/>
          <cell r="CJ1976"/>
          <cell r="CK1976"/>
          <cell r="CL1976"/>
          <cell r="CM1976"/>
          <cell r="CN1976"/>
          <cell r="CO1976"/>
        </row>
        <row r="1977">
          <cell r="B1977">
            <v>2821</v>
          </cell>
          <cell r="C1977">
            <v>1968</v>
          </cell>
          <cell r="D1977">
            <v>23</v>
          </cell>
          <cell r="E1977">
            <v>12</v>
          </cell>
          <cell r="F1977">
            <v>2567</v>
          </cell>
          <cell r="G1977">
            <v>800032597208</v>
          </cell>
          <cell r="H1977" t="str">
            <v>พันจ่าอากาศเอก</v>
          </cell>
          <cell r="I1977" t="str">
            <v>สันติชัย</v>
          </cell>
          <cell r="J1977" t="str">
            <v>ปัญญาทอง</v>
          </cell>
          <cell r="K1977" t="str">
            <v>5-5099-0097-17-0</v>
          </cell>
          <cell r="L1977" t="str">
            <v>ท่าแพ</v>
          </cell>
          <cell r="M1977" t="str">
            <v>เชียงใหม่ 1</v>
          </cell>
          <cell r="N1977">
            <v>8</v>
          </cell>
          <cell r="O1977" t="str">
            <v>สินเชื่อพัฒนาชีวิตทหาร(พัฒนากลุ่มอาชีพ)</v>
          </cell>
          <cell r="P1977" t="str">
            <v>1.บุคคลค้ำประกัน</v>
          </cell>
          <cell r="Q1977"/>
          <cell r="R1977"/>
          <cell r="S1977" t="str">
            <v>จังหวัดเชียงใหม่</v>
          </cell>
          <cell r="T1977" t="str">
            <v>ผบE671</v>
          </cell>
          <cell r="U1977">
            <v>2567</v>
          </cell>
          <cell r="V1977" t="str">
            <v>ผบE1392</v>
          </cell>
          <cell r="W1977">
            <v>2567</v>
          </cell>
          <cell r="X1977">
            <v>24</v>
          </cell>
          <cell r="Y1977">
            <v>6</v>
          </cell>
          <cell r="Z1977">
            <v>2567</v>
          </cell>
          <cell r="AA1977"/>
          <cell r="AB1977"/>
          <cell r="AC1977"/>
          <cell r="AD1977"/>
          <cell r="AE1977"/>
          <cell r="AF1977"/>
          <cell r="AG1977"/>
          <cell r="AH1977"/>
          <cell r="AI1977"/>
          <cell r="AJ1977"/>
          <cell r="AK1977"/>
          <cell r="AL1977"/>
          <cell r="AM1977"/>
          <cell r="AN1977"/>
          <cell r="AO1977"/>
          <cell r="AP1977"/>
          <cell r="AQ1977"/>
          <cell r="BC1977"/>
          <cell r="BD1977"/>
          <cell r="BE1977"/>
          <cell r="BF1977"/>
          <cell r="BG1977"/>
          <cell r="BH1977"/>
          <cell r="BI1977"/>
          <cell r="BJ1977"/>
          <cell r="BK1977"/>
          <cell r="BL1977" t="str">
            <v>พันจ่าอากาศเอกสันติชัย ปัญญาทอง</v>
          </cell>
          <cell r="BM1977"/>
          <cell r="BP1977"/>
          <cell r="BS1977"/>
          <cell r="BX1977"/>
          <cell r="BZ1977"/>
          <cell r="CA1977"/>
          <cell r="CB1977"/>
          <cell r="CC1977"/>
          <cell r="CD1977"/>
          <cell r="CE1977"/>
          <cell r="CF1977"/>
          <cell r="CG1977"/>
          <cell r="CH1977"/>
          <cell r="CI1977"/>
          <cell r="CJ1977"/>
          <cell r="CK1977"/>
          <cell r="CL1977"/>
          <cell r="CM1977"/>
          <cell r="CN1977"/>
          <cell r="CO1977"/>
        </row>
        <row r="1978">
          <cell r="B1978">
            <v>2822</v>
          </cell>
          <cell r="C1978">
            <v>1969</v>
          </cell>
          <cell r="D1978">
            <v>23</v>
          </cell>
          <cell r="E1978">
            <v>12</v>
          </cell>
          <cell r="F1978">
            <v>2567</v>
          </cell>
          <cell r="G1978">
            <v>800009741102</v>
          </cell>
          <cell r="H1978" t="str">
            <v>นาง</v>
          </cell>
          <cell r="I1978" t="str">
            <v>ศรีมร</v>
          </cell>
          <cell r="J1978" t="str">
            <v>มหาวัน</v>
          </cell>
          <cell r="K1978" t="str">
            <v>3-5011-0042966-2</v>
          </cell>
          <cell r="L1978" t="str">
            <v>ท่าแพ</v>
          </cell>
          <cell r="M1978" t="str">
            <v>เชียงใหม่ 1</v>
          </cell>
          <cell r="N1978">
            <v>8</v>
          </cell>
          <cell r="O1978" t="str">
            <v>สินเชื่อพัฒนากลุ่มอาชีพ ช.พ.ค.</v>
          </cell>
          <cell r="P1978" t="str">
            <v>1.บุคคลค้ำประกัน</v>
          </cell>
          <cell r="Q1978"/>
          <cell r="R1978"/>
          <cell r="S1978" t="str">
            <v>จังหวัดลำพูน</v>
          </cell>
          <cell r="T1978" t="str">
            <v>ผบE1803</v>
          </cell>
          <cell r="U1978">
            <v>2567</v>
          </cell>
          <cell r="V1978" t="str">
            <v>ผบE3465</v>
          </cell>
          <cell r="W1978">
            <v>2567</v>
          </cell>
          <cell r="X1978">
            <v>2</v>
          </cell>
          <cell r="Y1978">
            <v>9</v>
          </cell>
          <cell r="Z1978">
            <v>2567</v>
          </cell>
          <cell r="AA1978"/>
          <cell r="AB1978"/>
          <cell r="AC1978"/>
          <cell r="AD1978"/>
          <cell r="AE1978"/>
          <cell r="AF1978"/>
          <cell r="AG1978"/>
          <cell r="AH1978"/>
          <cell r="AI1978"/>
          <cell r="AJ1978"/>
          <cell r="AK1978"/>
          <cell r="AL1978"/>
          <cell r="AM1978"/>
          <cell r="AN1978"/>
          <cell r="AO1978"/>
          <cell r="AP1978"/>
          <cell r="AQ1978"/>
          <cell r="BC1978"/>
          <cell r="BD1978"/>
          <cell r="BE1978"/>
          <cell r="BF1978"/>
          <cell r="BG1978"/>
          <cell r="BH1978"/>
          <cell r="BI1978"/>
          <cell r="BJ1978"/>
          <cell r="BK1978"/>
          <cell r="BL1978" t="str">
            <v>นางศรีมร มหาวัน</v>
          </cell>
          <cell r="BM1978"/>
          <cell r="BP1978"/>
          <cell r="BS1978"/>
          <cell r="BX1978"/>
          <cell r="BZ1978"/>
          <cell r="CA1978"/>
          <cell r="CB1978"/>
          <cell r="CC1978"/>
          <cell r="CD1978"/>
          <cell r="CE1978"/>
          <cell r="CF1978"/>
          <cell r="CG1978"/>
          <cell r="CH1978"/>
          <cell r="CI1978"/>
          <cell r="CJ1978"/>
          <cell r="CK1978"/>
          <cell r="CL1978"/>
          <cell r="CM1978"/>
          <cell r="CN1978"/>
          <cell r="CO1978"/>
        </row>
        <row r="1979">
          <cell r="B1979">
            <v>2823</v>
          </cell>
          <cell r="C1979">
            <v>1970</v>
          </cell>
          <cell r="D1979">
            <v>23</v>
          </cell>
          <cell r="E1979">
            <v>12</v>
          </cell>
          <cell r="F1979">
            <v>2567</v>
          </cell>
          <cell r="G1979">
            <v>800081915194</v>
          </cell>
          <cell r="H1979" t="str">
            <v>นางสาว</v>
          </cell>
          <cell r="I1979" t="str">
            <v>ขวัญฤทัย</v>
          </cell>
          <cell r="J1979" t="str">
            <v>จันตาคำ</v>
          </cell>
          <cell r="K1979" t="str">
            <v>1-5007-01235-06-7</v>
          </cell>
          <cell r="L1979" t="str">
            <v>ประตูช้างเผือก</v>
          </cell>
          <cell r="M1979" t="str">
            <v>เชียงใหม่ 1</v>
          </cell>
          <cell r="N1979">
            <v>8</v>
          </cell>
          <cell r="O1979" t="str">
            <v>สินเชื่อธนาคารประชาชน</v>
          </cell>
          <cell r="P1979" t="str">
            <v>1.บุคคลค้ำประกัน</v>
          </cell>
          <cell r="Q1979"/>
          <cell r="R1979"/>
          <cell r="S1979" t="str">
            <v>แขวงเชียงดาว</v>
          </cell>
          <cell r="T1979" t="str">
            <v>ผบE324</v>
          </cell>
          <cell r="U1979">
            <v>2567</v>
          </cell>
          <cell r="V1979" t="str">
            <v>ผบE567</v>
          </cell>
          <cell r="W1979">
            <v>2567</v>
          </cell>
          <cell r="X1979">
            <v>18</v>
          </cell>
          <cell r="Y1979">
            <v>6</v>
          </cell>
          <cell r="Z1979">
            <v>2567</v>
          </cell>
          <cell r="AA1979"/>
          <cell r="AB1979"/>
          <cell r="AC1979"/>
          <cell r="AD1979"/>
          <cell r="AE1979"/>
          <cell r="AF1979"/>
          <cell r="AG1979"/>
          <cell r="AH1979"/>
          <cell r="AI1979"/>
          <cell r="AJ1979"/>
          <cell r="AK1979"/>
          <cell r="AL1979"/>
          <cell r="AM1979"/>
          <cell r="AN1979"/>
          <cell r="AO1979"/>
          <cell r="AP1979"/>
          <cell r="AQ1979"/>
          <cell r="AR1979"/>
          <cell r="AS1979"/>
          <cell r="AT1979"/>
          <cell r="AU1979"/>
          <cell r="AV1979"/>
          <cell r="AW1979"/>
          <cell r="AX1979"/>
          <cell r="AY1979"/>
          <cell r="AZ1979"/>
          <cell r="BA1979"/>
          <cell r="BB1979"/>
          <cell r="BC1979"/>
          <cell r="BD1979"/>
          <cell r="BE1979"/>
          <cell r="BF1979"/>
          <cell r="BG1979"/>
          <cell r="BH1979"/>
          <cell r="BI1979"/>
          <cell r="BJ1979"/>
          <cell r="BK1979"/>
          <cell r="BL1979" t="str">
            <v>นางสาวขวัญฤทัย จันตาคำ</v>
          </cell>
          <cell r="BM1979"/>
          <cell r="BN1979"/>
          <cell r="BO1979"/>
          <cell r="BP1979"/>
          <cell r="BQ1979"/>
          <cell r="BR1979"/>
          <cell r="BS1979"/>
          <cell r="BT1979"/>
          <cell r="BU1979"/>
          <cell r="BV1979"/>
          <cell r="BW1979"/>
          <cell r="BX1979"/>
          <cell r="BY1979"/>
          <cell r="BZ1979"/>
          <cell r="CA1979"/>
          <cell r="CB1979"/>
          <cell r="CC1979"/>
          <cell r="CD1979"/>
          <cell r="CE1979"/>
          <cell r="CF1979"/>
          <cell r="CG1979"/>
          <cell r="CH1979"/>
          <cell r="CI1979"/>
          <cell r="CJ1979"/>
          <cell r="CK1979"/>
          <cell r="CL1979"/>
          <cell r="CM1979"/>
          <cell r="CN1979"/>
          <cell r="CO1979"/>
        </row>
        <row r="1980">
          <cell r="B1980">
            <v>2824</v>
          </cell>
          <cell r="C1980">
            <v>1971</v>
          </cell>
          <cell r="D1980">
            <v>23</v>
          </cell>
          <cell r="E1980">
            <v>12</v>
          </cell>
          <cell r="F1980">
            <v>2567</v>
          </cell>
          <cell r="G1980">
            <v>800015062683</v>
          </cell>
          <cell r="H1980" t="str">
            <v>นาย</v>
          </cell>
          <cell r="I1980" t="str">
            <v>ยงยุทธ</v>
          </cell>
          <cell r="J1980" t="str">
            <v>อินตา</v>
          </cell>
          <cell r="K1980" t="str">
            <v>3-5013-00118-61-0</v>
          </cell>
          <cell r="L1980" t="str">
            <v>เซ็นทรัล แอร์พอร์ต พลาซ่า เชียงใหม่</v>
          </cell>
          <cell r="M1980" t="str">
            <v>เชียงใหม่ 1</v>
          </cell>
          <cell r="N1980">
            <v>8</v>
          </cell>
          <cell r="O1980" t="str">
            <v>สินเชื่อสวัสดิการ</v>
          </cell>
          <cell r="P1980" t="str">
            <v>1.บุคคลค้ำประกัน</v>
          </cell>
          <cell r="Q1980"/>
          <cell r="R1980"/>
          <cell r="S1980" t="str">
            <v>จังหวัดเชียงใหม่</v>
          </cell>
          <cell r="T1980" t="str">
            <v>ผบE1506</v>
          </cell>
          <cell r="U1980">
            <v>2567</v>
          </cell>
          <cell r="V1980" t="str">
            <v>ผบE1848</v>
          </cell>
          <cell r="W1980">
            <v>2567</v>
          </cell>
          <cell r="X1980"/>
          <cell r="Y1980"/>
          <cell r="Z1980"/>
          <cell r="AA1980"/>
          <cell r="AB1980"/>
          <cell r="AC1980"/>
          <cell r="AD1980"/>
          <cell r="AE1980"/>
          <cell r="AF1980"/>
          <cell r="AG1980"/>
          <cell r="AH1980"/>
          <cell r="AI1980"/>
          <cell r="AJ1980"/>
          <cell r="AK1980"/>
          <cell r="AL1980"/>
          <cell r="AM1980"/>
          <cell r="AN1980"/>
          <cell r="AO1980"/>
          <cell r="AP1980"/>
          <cell r="AQ1980"/>
          <cell r="AR1980"/>
          <cell r="AS1980"/>
          <cell r="AT1980"/>
          <cell r="AU1980"/>
          <cell r="AV1980"/>
          <cell r="AW1980"/>
          <cell r="AX1980"/>
          <cell r="AY1980"/>
          <cell r="AZ1980"/>
          <cell r="BA1980"/>
          <cell r="BB1980"/>
          <cell r="BC1980"/>
          <cell r="BD1980"/>
          <cell r="BE1980"/>
          <cell r="BF1980"/>
          <cell r="BG1980"/>
          <cell r="BH1980"/>
          <cell r="BI1980"/>
          <cell r="BJ1980"/>
          <cell r="BK1980"/>
          <cell r="BL1980" t="str">
            <v>นายยงยุทธ อินตา</v>
          </cell>
          <cell r="BM1980"/>
          <cell r="BN1980"/>
          <cell r="BO1980"/>
          <cell r="BP1980"/>
          <cell r="BQ1980"/>
          <cell r="BR1980"/>
          <cell r="BS1980"/>
          <cell r="BT1980"/>
          <cell r="BU1980"/>
          <cell r="BV1980"/>
          <cell r="BW1980"/>
          <cell r="BX1980"/>
          <cell r="BY1980"/>
          <cell r="BZ1980"/>
          <cell r="CA1980"/>
          <cell r="CB1980"/>
          <cell r="CC1980"/>
          <cell r="CD1980"/>
          <cell r="CE1980"/>
          <cell r="CF1980"/>
          <cell r="CG1980"/>
          <cell r="CH1980"/>
          <cell r="CI1980"/>
          <cell r="CJ1980"/>
          <cell r="CK1980"/>
          <cell r="CL1980"/>
          <cell r="CM1980"/>
          <cell r="CN1980"/>
          <cell r="CO1980"/>
        </row>
        <row r="1981">
          <cell r="B1981">
            <v>2825</v>
          </cell>
          <cell r="C1981">
            <v>1972</v>
          </cell>
          <cell r="D1981">
            <v>7</v>
          </cell>
          <cell r="E1981">
            <v>1</v>
          </cell>
          <cell r="F1981">
            <v>2568</v>
          </cell>
          <cell r="G1981">
            <v>800104378271</v>
          </cell>
          <cell r="H1981" t="str">
            <v>นาย</v>
          </cell>
          <cell r="I1981" t="str">
            <v>ภัทรพงศ์</v>
          </cell>
          <cell r="J1981" t="str">
            <v>จิตราทร</v>
          </cell>
          <cell r="K1981" t="str">
            <v>3 5299 00311 38 8</v>
          </cell>
          <cell r="L1981" t="str">
            <v>เซ็นทรัล แอร์พอร์ต พลาซ่า เชียงใหม่</v>
          </cell>
          <cell r="M1981" t="str">
            <v>เชยงใหม่ 1</v>
          </cell>
          <cell r="N1981">
            <v>8</v>
          </cell>
          <cell r="O1981" t="str">
            <v>สินเชื่อผู้ได้รับผลกระทบจากเศรษฐิจ ฯ (คืนความสุข)</v>
          </cell>
          <cell r="P1981" t="str">
            <v>1.บุคคลค้ำประกัน</v>
          </cell>
          <cell r="Q1981"/>
          <cell r="R1981"/>
          <cell r="S1981" t="str">
            <v>แขวงลำปาง</v>
          </cell>
          <cell r="T1981" t="str">
            <v>ผบE3081</v>
          </cell>
          <cell r="U1981">
            <v>2565</v>
          </cell>
          <cell r="V1981" t="str">
            <v>ผบE3550</v>
          </cell>
          <cell r="W1981">
            <v>2565</v>
          </cell>
          <cell r="X1981">
            <v>11</v>
          </cell>
          <cell r="Y1981">
            <v>10</v>
          </cell>
          <cell r="Z1981">
            <v>2565</v>
          </cell>
          <cell r="AA1981"/>
          <cell r="AB1981"/>
          <cell r="AC1981"/>
          <cell r="AD1981"/>
          <cell r="AE1981"/>
          <cell r="AF1981"/>
          <cell r="AG1981"/>
          <cell r="AH1981"/>
          <cell r="AI1981"/>
          <cell r="AJ1981"/>
          <cell r="AK1981"/>
          <cell r="AL1981"/>
          <cell r="AM1981"/>
          <cell r="AN1981"/>
          <cell r="AO1981"/>
          <cell r="AP1981"/>
          <cell r="AQ1981"/>
          <cell r="AR1981"/>
          <cell r="AS1981"/>
          <cell r="AT1981"/>
          <cell r="AU1981"/>
          <cell r="AV1981"/>
          <cell r="AW1981"/>
          <cell r="AX1981"/>
          <cell r="AY1981"/>
          <cell r="AZ1981"/>
          <cell r="BA1981"/>
          <cell r="BB1981"/>
          <cell r="BC1981"/>
          <cell r="BD1981"/>
          <cell r="BE1981"/>
          <cell r="BF1981"/>
          <cell r="BG1981"/>
          <cell r="BH1981"/>
          <cell r="BI1981"/>
          <cell r="BJ1981"/>
          <cell r="BK1981"/>
          <cell r="BL1981" t="str">
            <v>นายภัทรพงศ์ จิตราทร</v>
          </cell>
          <cell r="BM1981"/>
          <cell r="BN1981"/>
          <cell r="BO1981"/>
          <cell r="BP1981"/>
          <cell r="BQ1981"/>
          <cell r="BR1981"/>
          <cell r="BS1981"/>
          <cell r="BT1981"/>
          <cell r="BU1981"/>
          <cell r="BV1981"/>
          <cell r="BW1981"/>
          <cell r="BX1981"/>
          <cell r="BY1981"/>
          <cell r="BZ1981"/>
          <cell r="CA1981"/>
          <cell r="CB1981"/>
          <cell r="CC1981"/>
          <cell r="CD1981"/>
          <cell r="CE1981"/>
          <cell r="CF1981"/>
          <cell r="CG1981"/>
          <cell r="CH1981"/>
          <cell r="CI1981"/>
          <cell r="CJ1981"/>
          <cell r="CK1981"/>
          <cell r="CL1981"/>
          <cell r="CM1981"/>
          <cell r="CN1981"/>
          <cell r="CO1981"/>
        </row>
        <row r="1982">
          <cell r="B1982">
            <v>2826</v>
          </cell>
          <cell r="C1982">
            <v>1973</v>
          </cell>
          <cell r="D1982"/>
          <cell r="E1982"/>
          <cell r="F1982"/>
          <cell r="G1982">
            <v>800118705956</v>
          </cell>
          <cell r="H1982" t="str">
            <v>นาย</v>
          </cell>
          <cell r="I1982" t="str">
            <v>ธวุฒิ</v>
          </cell>
          <cell r="J1982" t="str">
            <v>จอมแปง</v>
          </cell>
          <cell r="K1982">
            <v>1509901468926</v>
          </cell>
          <cell r="L1982" t="str">
            <v>บิ๊กซี หางดง</v>
          </cell>
          <cell r="M1982" t="str">
            <v>เชียงใหม่ 3</v>
          </cell>
          <cell r="N1982">
            <v>8</v>
          </cell>
          <cell r="O1982" t="str">
            <v>สินเชื่อธนาคารประชาชน</v>
          </cell>
          <cell r="P1982" t="str">
            <v>1.บุคคลค้ำประกัน</v>
          </cell>
          <cell r="Q1982">
            <v>36110</v>
          </cell>
          <cell r="R1982">
            <v>8713.4599999999991</v>
          </cell>
          <cell r="S1982" t="str">
            <v>แขวงเชียงใหม่</v>
          </cell>
          <cell r="T1982" t="str">
            <v>ผบE1465</v>
          </cell>
          <cell r="U1982">
            <v>2566</v>
          </cell>
          <cell r="V1982" t="str">
            <v>ผบE3502</v>
          </cell>
          <cell r="W1982">
            <v>2566</v>
          </cell>
          <cell r="X1982"/>
          <cell r="Y1982"/>
          <cell r="Z1982"/>
          <cell r="AA1982">
            <v>22</v>
          </cell>
          <cell r="AB1982">
            <v>5</v>
          </cell>
          <cell r="AC1982">
            <v>2566</v>
          </cell>
          <cell r="AD1982"/>
          <cell r="AE1982"/>
          <cell r="AF1982"/>
          <cell r="AG1982"/>
          <cell r="AH1982"/>
          <cell r="AI1982"/>
          <cell r="AJ1982"/>
          <cell r="AK1982"/>
          <cell r="AL1982"/>
          <cell r="AM1982"/>
          <cell r="AN1982"/>
          <cell r="AO1982"/>
          <cell r="AP1982"/>
          <cell r="AQ1982"/>
          <cell r="AR1982"/>
          <cell r="AS1982"/>
          <cell r="AT1982"/>
          <cell r="AU1982"/>
          <cell r="AV1982"/>
          <cell r="AW1982"/>
          <cell r="AX1982"/>
          <cell r="AY1982"/>
          <cell r="AZ1982"/>
          <cell r="BA1982"/>
          <cell r="BB1982"/>
          <cell r="BC1982"/>
          <cell r="BD1982"/>
          <cell r="BE1982"/>
          <cell r="BF1982"/>
          <cell r="BG1982"/>
          <cell r="BH1982"/>
          <cell r="BI1982"/>
          <cell r="BJ1982"/>
          <cell r="BK1982"/>
          <cell r="BL1982" t="str">
            <v>นายธวุฒิ จอมแปง</v>
          </cell>
          <cell r="BM1982"/>
          <cell r="BN1982"/>
          <cell r="BO1982"/>
          <cell r="BP1982"/>
          <cell r="BQ1982"/>
          <cell r="BR1982"/>
          <cell r="BS1982"/>
          <cell r="BT1982"/>
          <cell r="BU1982"/>
          <cell r="BV1982"/>
          <cell r="BW1982"/>
          <cell r="BX1982"/>
          <cell r="BY1982"/>
          <cell r="BZ1982"/>
          <cell r="CA1982"/>
          <cell r="CB1982"/>
          <cell r="CC1982"/>
          <cell r="CD1982"/>
          <cell r="CE1982"/>
          <cell r="CF1982"/>
          <cell r="CG1982"/>
          <cell r="CH1982"/>
          <cell r="CI1982"/>
          <cell r="CJ1982"/>
          <cell r="CK1982"/>
          <cell r="CL1982"/>
          <cell r="CM1982"/>
          <cell r="CN1982"/>
          <cell r="CO1982"/>
        </row>
        <row r="1983">
          <cell r="B1983">
            <v>2827</v>
          </cell>
          <cell r="C1983">
            <v>1974</v>
          </cell>
          <cell r="D1983"/>
          <cell r="E1983"/>
          <cell r="F1983"/>
          <cell r="G1983">
            <v>800086253310</v>
          </cell>
          <cell r="H1983" t="str">
            <v>นาย</v>
          </cell>
          <cell r="I1983" t="str">
            <v>ชัยณรงค์</v>
          </cell>
          <cell r="J1983" t="str">
            <v>เมืองมา</v>
          </cell>
          <cell r="K1983">
            <v>3501500517887</v>
          </cell>
          <cell r="L1983" t="str">
            <v>บิ๊กซี หางดง</v>
          </cell>
          <cell r="M1983" t="str">
            <v>เชียงใหม่ 3</v>
          </cell>
          <cell r="N1983">
            <v>8</v>
          </cell>
          <cell r="O1983" t="str">
            <v>สินเชื่อธนาคารประชาชน</v>
          </cell>
          <cell r="P1983" t="str">
            <v>1.บุคคลค้ำประกัน</v>
          </cell>
          <cell r="Q1983">
            <v>159784.04</v>
          </cell>
          <cell r="R1983">
            <v>59489.59</v>
          </cell>
          <cell r="S1983" t="str">
            <v>แขวงเชียงใหม่</v>
          </cell>
          <cell r="T1983" t="str">
            <v>ผบE1466</v>
          </cell>
          <cell r="U1983">
            <v>2566</v>
          </cell>
          <cell r="V1983" t="str">
            <v>ผบE4442</v>
          </cell>
          <cell r="W1983">
            <v>2566</v>
          </cell>
          <cell r="X1983"/>
          <cell r="Y1983"/>
          <cell r="Z1983"/>
          <cell r="AA1983">
            <v>12</v>
          </cell>
          <cell r="AB1983">
            <v>6</v>
          </cell>
          <cell r="AC1983">
            <v>2566</v>
          </cell>
          <cell r="AD1983"/>
          <cell r="AE1983"/>
          <cell r="AF1983"/>
          <cell r="AG1983"/>
          <cell r="AH1983"/>
          <cell r="AI1983"/>
          <cell r="AJ1983"/>
          <cell r="AK1983"/>
          <cell r="AL1983"/>
          <cell r="AM1983"/>
          <cell r="AN1983"/>
          <cell r="AO1983"/>
          <cell r="AP1983"/>
          <cell r="AQ1983"/>
          <cell r="AR1983"/>
          <cell r="AS1983"/>
          <cell r="AT1983"/>
          <cell r="AU1983"/>
          <cell r="AV1983"/>
          <cell r="AW1983"/>
          <cell r="AX1983"/>
          <cell r="AY1983"/>
          <cell r="AZ1983"/>
          <cell r="BA1983"/>
          <cell r="BB1983"/>
          <cell r="BC1983"/>
          <cell r="BD1983"/>
          <cell r="BE1983"/>
          <cell r="BF1983"/>
          <cell r="BG1983"/>
          <cell r="BH1983"/>
          <cell r="BI1983"/>
          <cell r="BJ1983"/>
          <cell r="BK1983"/>
          <cell r="BL1983" t="str">
            <v>นายชัยณรงค์ เมืองมา</v>
          </cell>
          <cell r="BM1983"/>
          <cell r="BN1983"/>
          <cell r="BO1983"/>
          <cell r="BP1983"/>
          <cell r="BQ1983"/>
          <cell r="BR1983"/>
          <cell r="BS1983"/>
          <cell r="BT1983"/>
          <cell r="BU1983"/>
          <cell r="BV1983"/>
          <cell r="BW1983"/>
          <cell r="BX1983"/>
          <cell r="BY1983"/>
          <cell r="BZ1983"/>
          <cell r="CA1983"/>
          <cell r="CB1983"/>
          <cell r="CC1983"/>
          <cell r="CD1983"/>
          <cell r="CE1983"/>
          <cell r="CF1983"/>
          <cell r="CG1983"/>
          <cell r="CH1983"/>
          <cell r="CI1983"/>
          <cell r="CJ1983"/>
          <cell r="CK1983"/>
          <cell r="CL1983"/>
          <cell r="CM1983"/>
          <cell r="CN1983"/>
          <cell r="CO1983"/>
        </row>
        <row r="1984">
          <cell r="B1984">
            <v>2828</v>
          </cell>
          <cell r="C1984">
            <v>1975</v>
          </cell>
          <cell r="D1984"/>
          <cell r="E1984"/>
          <cell r="F1984"/>
          <cell r="G1984">
            <v>800096079291</v>
          </cell>
          <cell r="H1984" t="str">
            <v>นางสาว</v>
          </cell>
          <cell r="I1984" t="str">
            <v>สมจิตร</v>
          </cell>
          <cell r="J1984" t="str">
            <v>อาจแก้ว</v>
          </cell>
          <cell r="K1984">
            <v>3420100196536</v>
          </cell>
          <cell r="L1984" t="str">
            <v>บิ๊กซี หางดง</v>
          </cell>
          <cell r="M1984" t="str">
            <v>เชียงใหม่ 3</v>
          </cell>
          <cell r="N1984">
            <v>8</v>
          </cell>
          <cell r="O1984" t="str">
            <v>สินเชื่อธนาคารประชาชน</v>
          </cell>
          <cell r="P1984" t="str">
            <v>1.บุคคลค้ำประกัน</v>
          </cell>
          <cell r="Q1984">
            <v>30484.86</v>
          </cell>
          <cell r="R1984">
            <v>7541.73</v>
          </cell>
          <cell r="S1984" t="str">
            <v>แขวงเชียงราย</v>
          </cell>
          <cell r="T1984" t="str">
            <v>ผบE109</v>
          </cell>
          <cell r="U1984">
            <v>2566</v>
          </cell>
          <cell r="V1984" t="str">
            <v>ผบE822</v>
          </cell>
          <cell r="W1984">
            <v>2566</v>
          </cell>
          <cell r="X1984"/>
          <cell r="Y1984"/>
          <cell r="Z1984"/>
          <cell r="AA1984">
            <v>27</v>
          </cell>
          <cell r="AB1984">
            <v>2</v>
          </cell>
          <cell r="AC1984">
            <v>2566</v>
          </cell>
          <cell r="AD1984"/>
          <cell r="AE1984"/>
          <cell r="AF1984"/>
          <cell r="AG1984"/>
          <cell r="AH1984"/>
          <cell r="AI1984"/>
          <cell r="AJ1984"/>
          <cell r="AK1984"/>
          <cell r="AL1984"/>
          <cell r="AM1984"/>
          <cell r="AN1984"/>
          <cell r="AO1984"/>
          <cell r="AP1984"/>
          <cell r="AQ1984"/>
          <cell r="AR1984"/>
          <cell r="AS1984"/>
          <cell r="AT1984"/>
          <cell r="AU1984"/>
          <cell r="AV1984"/>
          <cell r="AW1984"/>
          <cell r="AX1984"/>
          <cell r="AY1984"/>
          <cell r="AZ1984"/>
          <cell r="BA1984"/>
          <cell r="BB1984"/>
          <cell r="BC1984"/>
          <cell r="BD1984"/>
          <cell r="BE1984"/>
          <cell r="BF1984"/>
          <cell r="BG1984"/>
          <cell r="BH1984"/>
          <cell r="BI1984"/>
          <cell r="BJ1984"/>
          <cell r="BK1984"/>
          <cell r="BL1984" t="str">
            <v>นางสาวสมจิตร อาจแก้ว</v>
          </cell>
          <cell r="BM1984"/>
          <cell r="BN1984"/>
          <cell r="BO1984"/>
          <cell r="BP1984"/>
          <cell r="BQ1984"/>
          <cell r="BR1984"/>
          <cell r="BS1984"/>
          <cell r="BT1984"/>
          <cell r="BU1984"/>
          <cell r="BV1984"/>
          <cell r="BW1984"/>
          <cell r="BX1984"/>
          <cell r="BY1984"/>
          <cell r="BZ1984"/>
          <cell r="CA1984"/>
          <cell r="CB1984"/>
          <cell r="CC1984"/>
          <cell r="CD1984"/>
          <cell r="CE1984"/>
          <cell r="CF1984"/>
          <cell r="CG1984"/>
          <cell r="CH1984"/>
          <cell r="CI1984"/>
          <cell r="CJ1984"/>
          <cell r="CK1984"/>
          <cell r="CL1984"/>
          <cell r="CM1984"/>
          <cell r="CN1984"/>
          <cell r="CO1984"/>
        </row>
        <row r="1985">
          <cell r="B1985">
            <v>2829</v>
          </cell>
          <cell r="C1985">
            <v>1976</v>
          </cell>
          <cell r="D1985"/>
          <cell r="E1985"/>
          <cell r="F1985"/>
          <cell r="G1985">
            <v>800088794329</v>
          </cell>
          <cell r="H1985" t="str">
            <v>นางสาว</v>
          </cell>
          <cell r="I1985" t="str">
            <v xml:space="preserve">ลินดา </v>
          </cell>
          <cell r="J1985" t="str">
            <v>ดวงไฟ</v>
          </cell>
          <cell r="K1985">
            <v>1509900274923</v>
          </cell>
          <cell r="L1985" t="str">
            <v>บิ๊กซี หางดง</v>
          </cell>
          <cell r="M1985" t="str">
            <v>เชียงใหม่ 3</v>
          </cell>
          <cell r="N1985">
            <v>8</v>
          </cell>
          <cell r="O1985" t="str">
            <v>สินเชื่อธนาคารประชาชน</v>
          </cell>
          <cell r="P1985" t="str">
            <v>1.บุคคลค้ำประกัน</v>
          </cell>
          <cell r="Q1985">
            <v>46135.81</v>
          </cell>
          <cell r="R1985">
            <v>19004.82</v>
          </cell>
          <cell r="S1985" t="str">
            <v>แขวงเชียงใหม่</v>
          </cell>
          <cell r="T1985" t="str">
            <v>ผบE1894</v>
          </cell>
          <cell r="U1985">
            <v>2566</v>
          </cell>
          <cell r="V1985" t="str">
            <v>ผบE4534</v>
          </cell>
          <cell r="W1985">
            <v>2566</v>
          </cell>
          <cell r="X1985"/>
          <cell r="Y1985"/>
          <cell r="Z1985"/>
          <cell r="AA1985">
            <v>13</v>
          </cell>
          <cell r="AB1985">
            <v>6</v>
          </cell>
          <cell r="AC1985">
            <v>2566</v>
          </cell>
          <cell r="AD1985"/>
          <cell r="AE1985"/>
          <cell r="AF1985"/>
          <cell r="AG1985"/>
          <cell r="AH1985"/>
          <cell r="AI1985"/>
          <cell r="AJ1985"/>
          <cell r="AK1985"/>
          <cell r="AL1985"/>
          <cell r="AM1985"/>
          <cell r="AN1985"/>
          <cell r="AO1985"/>
          <cell r="AP1985"/>
          <cell r="AQ1985"/>
          <cell r="AR1985"/>
          <cell r="AS1985"/>
          <cell r="AT1985"/>
          <cell r="AU1985"/>
          <cell r="AV1985"/>
          <cell r="AW1985"/>
          <cell r="AX1985"/>
          <cell r="AY1985"/>
          <cell r="AZ1985"/>
          <cell r="BA1985"/>
          <cell r="BB1985"/>
          <cell r="BC1985"/>
          <cell r="BD1985"/>
          <cell r="BE1985"/>
          <cell r="BF1985"/>
          <cell r="BG1985"/>
          <cell r="BH1985"/>
          <cell r="BI1985"/>
          <cell r="BJ1985"/>
          <cell r="BK1985"/>
          <cell r="BL1985" t="str">
            <v>นางสาวลินดา  ดวงไฟ</v>
          </cell>
          <cell r="BM1985"/>
          <cell r="BN1985"/>
          <cell r="BO1985"/>
          <cell r="BP1985"/>
          <cell r="BQ1985"/>
          <cell r="BR1985"/>
          <cell r="BS1985"/>
          <cell r="BT1985"/>
          <cell r="BU1985"/>
          <cell r="BV1985"/>
          <cell r="BW1985"/>
          <cell r="BX1985"/>
          <cell r="BY1985"/>
          <cell r="BZ1985"/>
          <cell r="CA1985"/>
          <cell r="CB1985"/>
          <cell r="CC1985"/>
          <cell r="CD1985"/>
          <cell r="CE1985"/>
          <cell r="CF1985"/>
          <cell r="CG1985"/>
          <cell r="CH1985"/>
          <cell r="CI1985"/>
          <cell r="CJ1985"/>
          <cell r="CK1985"/>
          <cell r="CL1985"/>
          <cell r="CM1985"/>
          <cell r="CN1985"/>
          <cell r="CO1985"/>
        </row>
        <row r="1986">
          <cell r="B1986">
            <v>2830</v>
          </cell>
          <cell r="C1986">
            <v>1975</v>
          </cell>
          <cell r="D1986">
            <v>7</v>
          </cell>
          <cell r="E1986">
            <v>1</v>
          </cell>
          <cell r="F1986">
            <v>2568</v>
          </cell>
          <cell r="G1986">
            <v>800035598807</v>
          </cell>
          <cell r="H1986" t="str">
            <v>นาย</v>
          </cell>
          <cell r="I1986" t="str">
            <v xml:space="preserve">สวาท </v>
          </cell>
          <cell r="J1986" t="str">
            <v>หลักมั่น</v>
          </cell>
          <cell r="K1986" t="str">
            <v>3 5207 00368 63 9</v>
          </cell>
          <cell r="L1986" t="str">
            <v>เชียงใหม่</v>
          </cell>
          <cell r="M1986" t="str">
            <v>เชียงใหม่ 1</v>
          </cell>
          <cell r="N1986">
            <v>8</v>
          </cell>
          <cell r="O1986" t="str">
            <v>สินเชื่อสวัสดีการ</v>
          </cell>
          <cell r="P1986" t="str">
            <v>1.บุคคลค้ำประกัน</v>
          </cell>
          <cell r="Q1986"/>
          <cell r="R1986"/>
          <cell r="S1986" t="str">
            <v>แขวงเชียงใหม่</v>
          </cell>
          <cell r="T1986" t="str">
            <v>ผบE8157</v>
          </cell>
          <cell r="U1986">
            <v>2567</v>
          </cell>
          <cell r="V1986" t="str">
            <v>ผบE10265</v>
          </cell>
          <cell r="W1986">
            <v>2567</v>
          </cell>
          <cell r="X1986">
            <v>5</v>
          </cell>
          <cell r="Y1986">
            <v>11</v>
          </cell>
          <cell r="Z1986">
            <v>2567</v>
          </cell>
          <cell r="AA1986"/>
          <cell r="AB1986"/>
          <cell r="AC1986"/>
          <cell r="AD1986"/>
          <cell r="AE1986"/>
          <cell r="AF1986"/>
          <cell r="AG1986"/>
          <cell r="AH1986"/>
          <cell r="AI1986"/>
          <cell r="AJ1986"/>
          <cell r="AK1986"/>
          <cell r="AL1986"/>
          <cell r="AM1986"/>
          <cell r="AN1986"/>
          <cell r="AO1986"/>
          <cell r="AP1986"/>
          <cell r="AQ1986"/>
          <cell r="AR1986"/>
          <cell r="AS1986"/>
          <cell r="AT1986"/>
          <cell r="AU1986"/>
          <cell r="AV1986"/>
          <cell r="AW1986"/>
          <cell r="AX1986"/>
          <cell r="AY1986"/>
          <cell r="AZ1986"/>
          <cell r="BA1986"/>
          <cell r="BB1986"/>
          <cell r="BC1986"/>
          <cell r="BD1986"/>
          <cell r="BE1986"/>
          <cell r="BF1986"/>
          <cell r="BG1986"/>
          <cell r="BH1986"/>
          <cell r="BI1986"/>
          <cell r="BJ1986"/>
          <cell r="BK1986"/>
          <cell r="BL1986" t="str">
            <v>นายสวาท  หลักมั่น</v>
          </cell>
          <cell r="BM1986"/>
          <cell r="BN1986"/>
          <cell r="BO1986"/>
          <cell r="BP1986"/>
          <cell r="BQ1986"/>
          <cell r="BR1986"/>
          <cell r="BS1986"/>
          <cell r="BT1986"/>
          <cell r="BU1986"/>
          <cell r="BV1986"/>
          <cell r="BW1986"/>
          <cell r="BX1986"/>
          <cell r="BY1986"/>
          <cell r="BZ1986"/>
          <cell r="CA1986"/>
          <cell r="CB1986"/>
          <cell r="CC1986"/>
          <cell r="CD1986"/>
          <cell r="CE1986"/>
          <cell r="CF1986"/>
          <cell r="CG1986"/>
          <cell r="CH1986"/>
          <cell r="CI1986"/>
          <cell r="CJ1986"/>
          <cell r="CK1986"/>
          <cell r="CL1986"/>
          <cell r="CM1986"/>
          <cell r="CN1986"/>
          <cell r="CO1986"/>
        </row>
        <row r="1987">
          <cell r="B1987">
            <v>2831</v>
          </cell>
          <cell r="C1987">
            <v>1976</v>
          </cell>
          <cell r="D1987">
            <v>7</v>
          </cell>
          <cell r="E1987">
            <v>1</v>
          </cell>
          <cell r="F1987">
            <v>2568</v>
          </cell>
          <cell r="G1987">
            <v>800038153741</v>
          </cell>
          <cell r="H1987" t="str">
            <v>นาง</v>
          </cell>
          <cell r="I1987" t="str">
            <v>แสงจันทร์</v>
          </cell>
          <cell r="J1987" t="str">
            <v>สิงห์ทอน</v>
          </cell>
          <cell r="K1987" t="str">
            <v>3 5010 00371 49 2</v>
          </cell>
          <cell r="L1987" t="str">
            <v>ท่าแพ</v>
          </cell>
          <cell r="M1987" t="str">
            <v>เชียงใหม่ 1</v>
          </cell>
          <cell r="N1987">
            <v>8</v>
          </cell>
          <cell r="O1987" t="str">
            <v>สินเชื่อธนาคารประชาชน</v>
          </cell>
          <cell r="P1987" t="str">
            <v>1.บุคคลค้ำประกัน</v>
          </cell>
          <cell r="Q1987"/>
          <cell r="R1987"/>
          <cell r="S1987" t="str">
            <v>แขวงเชียงใหม่</v>
          </cell>
          <cell r="T1987" t="str">
            <v>ผบ.2556</v>
          </cell>
          <cell r="U1987">
            <v>2563</v>
          </cell>
          <cell r="V1987" t="str">
            <v>ผบ.5019</v>
          </cell>
          <cell r="W1987">
            <v>2563</v>
          </cell>
          <cell r="X1987"/>
          <cell r="Y1987"/>
          <cell r="Z1987"/>
          <cell r="AA1987">
            <v>14</v>
          </cell>
          <cell r="AB1987">
            <v>7</v>
          </cell>
          <cell r="AC1987">
            <v>2563</v>
          </cell>
          <cell r="AD1987"/>
          <cell r="AE1987"/>
          <cell r="AF1987"/>
          <cell r="AG1987"/>
          <cell r="AH1987"/>
          <cell r="AI1987"/>
          <cell r="AJ1987"/>
          <cell r="AK1987"/>
          <cell r="AL1987"/>
          <cell r="AM1987"/>
          <cell r="AN1987"/>
          <cell r="AO1987"/>
          <cell r="AP1987"/>
          <cell r="AQ1987"/>
          <cell r="AR1987"/>
          <cell r="AS1987"/>
          <cell r="AT1987"/>
          <cell r="AU1987"/>
          <cell r="AV1987"/>
          <cell r="AW1987"/>
          <cell r="AX1987"/>
          <cell r="AY1987"/>
          <cell r="AZ1987"/>
          <cell r="BA1987"/>
          <cell r="BB1987"/>
          <cell r="BC1987"/>
          <cell r="BD1987"/>
          <cell r="BE1987"/>
          <cell r="BF1987"/>
          <cell r="BG1987"/>
          <cell r="BH1987"/>
          <cell r="BI1987"/>
          <cell r="BJ1987"/>
          <cell r="BK1987"/>
          <cell r="BL1987" t="str">
            <v>นางแสงจันทร์ สิงห์ทอน</v>
          </cell>
          <cell r="BM1987"/>
          <cell r="BN1987"/>
          <cell r="BO1987"/>
          <cell r="BP1987"/>
          <cell r="BQ1987"/>
          <cell r="BR1987"/>
          <cell r="BS1987"/>
          <cell r="BT1987"/>
          <cell r="BU1987"/>
          <cell r="BV1987"/>
          <cell r="BW1987"/>
          <cell r="BX1987"/>
          <cell r="BY1987"/>
          <cell r="BZ1987"/>
          <cell r="CA1987"/>
          <cell r="CB1987"/>
          <cell r="CC1987"/>
          <cell r="CD1987"/>
          <cell r="CE1987"/>
          <cell r="CF1987"/>
          <cell r="CG1987"/>
          <cell r="CH1987"/>
          <cell r="CI1987"/>
          <cell r="CJ1987"/>
          <cell r="CK1987"/>
          <cell r="CL1987"/>
          <cell r="CM1987"/>
          <cell r="CN1987"/>
          <cell r="CO1987"/>
        </row>
        <row r="1988">
          <cell r="B1988">
            <v>2832</v>
          </cell>
          <cell r="C1988">
            <v>1977</v>
          </cell>
          <cell r="D1988">
            <v>13</v>
          </cell>
          <cell r="E1988">
            <v>1</v>
          </cell>
          <cell r="F1988">
            <v>2568</v>
          </cell>
          <cell r="G1988" t="str">
            <v>800063491693,
800063491701</v>
          </cell>
          <cell r="H1988" t="str">
            <v>นาย</v>
          </cell>
          <cell r="I1988" t="str">
            <v>ยุทธการ</v>
          </cell>
          <cell r="J1988" t="str">
            <v>แซ่ลิ้ว</v>
          </cell>
          <cell r="K1988" t="str">
            <v>1-5009-00089-99-1</v>
          </cell>
          <cell r="L1988" t="str">
            <v>ท่าแพ</v>
          </cell>
          <cell r="M1988" t="str">
            <v>เชียงใหม่ 1</v>
          </cell>
          <cell r="N1988">
            <v>8</v>
          </cell>
          <cell r="O1988" t="str">
            <v>สินเชื่อเคหะ, สินเชื่อไทรทอง</v>
          </cell>
          <cell r="P1988" t="str">
            <v>2.หลักทรัพย์ค้ำประกัน</v>
          </cell>
          <cell r="Q1988">
            <v>1609829.51</v>
          </cell>
          <cell r="R1988">
            <v>526072.18000000005</v>
          </cell>
          <cell r="S1988" t="str">
            <v>จังหวัดฝาง</v>
          </cell>
          <cell r="T1988" t="str">
            <v>ผบE590</v>
          </cell>
          <cell r="U1988">
            <v>2567</v>
          </cell>
          <cell r="V1988" t="str">
            <v>ผบE723</v>
          </cell>
          <cell r="W1988">
            <v>2567</v>
          </cell>
          <cell r="X1988">
            <v>25</v>
          </cell>
          <cell r="Y1988">
            <v>6</v>
          </cell>
          <cell r="Z1988">
            <v>2567</v>
          </cell>
          <cell r="AA1988"/>
          <cell r="AB1988"/>
          <cell r="AC1988"/>
          <cell r="AD1988"/>
          <cell r="AE1988"/>
          <cell r="AF1988"/>
          <cell r="AG1988"/>
          <cell r="AH1988"/>
          <cell r="AI1988"/>
          <cell r="AJ1988"/>
          <cell r="AK1988"/>
          <cell r="AL1988"/>
          <cell r="AM1988"/>
          <cell r="AN1988"/>
          <cell r="AO1988"/>
          <cell r="AP1988"/>
          <cell r="AQ1988"/>
          <cell r="AR1988"/>
          <cell r="AS1988"/>
          <cell r="AT1988"/>
          <cell r="AU1988"/>
          <cell r="AV1988"/>
          <cell r="AW1988"/>
          <cell r="AX1988"/>
          <cell r="AY1988"/>
          <cell r="AZ1988"/>
          <cell r="BA1988"/>
          <cell r="BB1988" t="str">
            <v>ยึดทรัพย์</v>
          </cell>
          <cell r="BC1988"/>
          <cell r="BD1988"/>
          <cell r="BE1988"/>
          <cell r="BF1988"/>
          <cell r="BG1988"/>
          <cell r="BH1988"/>
          <cell r="BI1988"/>
          <cell r="BJ1988"/>
          <cell r="BK1988"/>
          <cell r="BL1988" t="str">
            <v>นายยุทธการ แซ่ลิ้ว</v>
          </cell>
          <cell r="BM1988"/>
          <cell r="BN1988"/>
          <cell r="BO1988"/>
          <cell r="BP1988"/>
          <cell r="BQ1988"/>
          <cell r="BR1988"/>
          <cell r="BS1988"/>
          <cell r="BT1988"/>
          <cell r="BU1988"/>
          <cell r="BV1988"/>
          <cell r="BW1988"/>
          <cell r="BX1988"/>
          <cell r="BY1988"/>
          <cell r="BZ1988"/>
          <cell r="CA1988"/>
          <cell r="CB1988"/>
          <cell r="CC1988"/>
          <cell r="CD1988"/>
          <cell r="CE1988"/>
          <cell r="CF1988"/>
          <cell r="CG1988"/>
          <cell r="CH1988"/>
          <cell r="CI1988"/>
          <cell r="CJ1988"/>
          <cell r="CK1988"/>
          <cell r="CL1988"/>
          <cell r="CM1988"/>
          <cell r="CN1988"/>
          <cell r="CO1988"/>
        </row>
        <row r="1989">
          <cell r="B1989">
            <v>2833</v>
          </cell>
          <cell r="C1989">
            <v>1978</v>
          </cell>
          <cell r="D1989">
            <v>23</v>
          </cell>
          <cell r="E1989">
            <v>1</v>
          </cell>
          <cell r="F1989">
            <v>2568</v>
          </cell>
          <cell r="G1989">
            <v>863087504222</v>
          </cell>
          <cell r="H1989" t="str">
            <v>นาย</v>
          </cell>
          <cell r="I1989" t="str">
            <v>ธณวรรธณ์</v>
          </cell>
          <cell r="J1989" t="str">
            <v>อุดมเกษตรคีรี</v>
          </cell>
          <cell r="K1989" t="str">
            <v>1 5009 01248 98 7</v>
          </cell>
          <cell r="L1989" t="str">
            <v>ฝาง</v>
          </cell>
          <cell r="M1989" t="str">
            <v xml:space="preserve">เชียงใหม่ 2 </v>
          </cell>
          <cell r="N1989">
            <v>8</v>
          </cell>
          <cell r="O1989" t="str">
            <v>สินเชื่อธนาคารประชาชน</v>
          </cell>
          <cell r="P1989" t="str">
            <v>1.บุคคลค้ำประกัน</v>
          </cell>
          <cell r="Q1989">
            <v>89998</v>
          </cell>
          <cell r="R1989">
            <v>5955.57</v>
          </cell>
          <cell r="S1989" t="str">
            <v>จังหวัดน่าน</v>
          </cell>
          <cell r="T1989" t="str">
            <v>ผบE1855</v>
          </cell>
          <cell r="U1989">
            <v>2567</v>
          </cell>
          <cell r="V1989" t="str">
            <v>ผบE2031</v>
          </cell>
          <cell r="W1989">
            <v>2567</v>
          </cell>
          <cell r="X1989">
            <v>15</v>
          </cell>
          <cell r="Y1989">
            <v>10</v>
          </cell>
          <cell r="Z1989">
            <v>2567</v>
          </cell>
          <cell r="AA1989"/>
          <cell r="AB1989"/>
          <cell r="AC1989"/>
          <cell r="AD1989"/>
          <cell r="AE1989"/>
          <cell r="AF1989"/>
          <cell r="AG1989"/>
          <cell r="AH1989"/>
          <cell r="AI1989"/>
          <cell r="AJ1989"/>
          <cell r="AK1989"/>
          <cell r="AL1989"/>
          <cell r="AM1989"/>
          <cell r="AN1989"/>
          <cell r="AO1989"/>
          <cell r="AP1989"/>
          <cell r="AQ1989"/>
          <cell r="AR1989"/>
          <cell r="AS1989"/>
          <cell r="AT1989"/>
          <cell r="AU1989"/>
          <cell r="AV1989"/>
          <cell r="AW1989"/>
          <cell r="AX1989"/>
          <cell r="AY1989"/>
          <cell r="AZ1989"/>
          <cell r="BA1989"/>
          <cell r="BB1989"/>
          <cell r="BC1989"/>
          <cell r="BD1989"/>
          <cell r="BE1989"/>
          <cell r="BF1989"/>
          <cell r="BG1989"/>
          <cell r="BH1989"/>
          <cell r="BI1989"/>
          <cell r="BJ1989"/>
          <cell r="BK1989"/>
          <cell r="BL1989" t="str">
            <v>นายธณวรรธณ์ อุดมเกษตรคีรี</v>
          </cell>
          <cell r="BM1989"/>
          <cell r="BN1989"/>
          <cell r="BO1989"/>
          <cell r="BP1989"/>
          <cell r="BQ1989"/>
          <cell r="BR1989"/>
          <cell r="BS1989"/>
          <cell r="BT1989"/>
          <cell r="BU1989"/>
          <cell r="BV1989"/>
          <cell r="BW1989"/>
          <cell r="BX1989"/>
          <cell r="BY1989"/>
          <cell r="BZ1989"/>
          <cell r="CA1989"/>
          <cell r="CB1989"/>
          <cell r="CC1989"/>
          <cell r="CD1989"/>
          <cell r="CE1989"/>
          <cell r="CF1989"/>
          <cell r="CG1989"/>
          <cell r="CH1989"/>
          <cell r="CI1989"/>
          <cell r="CJ1989"/>
          <cell r="CK1989"/>
          <cell r="CL1989"/>
          <cell r="CM1989"/>
          <cell r="CN1989"/>
          <cell r="CO1989"/>
        </row>
        <row r="1990">
          <cell r="B1990">
            <v>2834</v>
          </cell>
          <cell r="C1990">
            <v>1979</v>
          </cell>
          <cell r="D1990">
            <v>23</v>
          </cell>
          <cell r="E1990">
            <v>1</v>
          </cell>
          <cell r="F1990">
            <v>2568</v>
          </cell>
          <cell r="G1990">
            <v>800053515535</v>
          </cell>
          <cell r="H1990" t="str">
            <v>นาง</v>
          </cell>
          <cell r="I1990" t="str">
            <v>ญาณิศา</v>
          </cell>
          <cell r="J1990" t="str">
            <v>อินทะจักร์หรือเชษฐ์สุธี</v>
          </cell>
          <cell r="K1990">
            <v>3571100070761</v>
          </cell>
          <cell r="L1990" t="str">
            <v>เซ็นทรัล แอร์พอร์ต พลาซ่า เชียงใหม่</v>
          </cell>
          <cell r="M1990" t="str">
            <v>เชียงใหม่ 1</v>
          </cell>
          <cell r="N1990">
            <v>8</v>
          </cell>
          <cell r="O1990" t="str">
            <v>สินเชื่อธนาคารประชาชน</v>
          </cell>
          <cell r="P1990" t="str">
            <v>1.บุคคลค้ำประกัน</v>
          </cell>
          <cell r="Q1990">
            <v>51194.09</v>
          </cell>
          <cell r="R1990">
            <v>30194.19</v>
          </cell>
          <cell r="S1990" t="str">
            <v>แขวงเวียงป่าเป้า</v>
          </cell>
          <cell r="T1990" t="str">
            <v>ผบE464</v>
          </cell>
          <cell r="U1990">
            <v>2565</v>
          </cell>
          <cell r="V1990" t="str">
            <v>ผบE504</v>
          </cell>
          <cell r="W1990">
            <v>2565</v>
          </cell>
          <cell r="X1990">
            <v>22</v>
          </cell>
          <cell r="Y1990">
            <v>11</v>
          </cell>
          <cell r="Z1990">
            <v>2565</v>
          </cell>
          <cell r="AA1990"/>
          <cell r="AB1990"/>
          <cell r="AC1990"/>
          <cell r="AD1990"/>
          <cell r="AE1990"/>
          <cell r="AF1990"/>
          <cell r="AG1990"/>
          <cell r="AH1990"/>
          <cell r="AI1990"/>
          <cell r="AJ1990"/>
          <cell r="AK1990"/>
          <cell r="AL1990"/>
          <cell r="AM1990"/>
          <cell r="AN1990"/>
          <cell r="AO1990"/>
          <cell r="AP1990"/>
          <cell r="AQ1990"/>
          <cell r="AR1990"/>
          <cell r="AS1990"/>
          <cell r="AT1990"/>
          <cell r="AU1990"/>
          <cell r="AV1990"/>
          <cell r="AW1990"/>
          <cell r="AX1990"/>
          <cell r="AY1990"/>
          <cell r="AZ1990"/>
          <cell r="BA1990"/>
          <cell r="BB1990"/>
          <cell r="BC1990"/>
          <cell r="BD1990"/>
          <cell r="BE1990"/>
          <cell r="BF1990"/>
          <cell r="BG1990"/>
          <cell r="BH1990"/>
          <cell r="BI1990"/>
          <cell r="BJ1990"/>
          <cell r="BK1990"/>
          <cell r="BL1990" t="str">
            <v>นางญาณิศา อินทะจักร์หรือเชษฐ์สุธี</v>
          </cell>
          <cell r="BM1990"/>
          <cell r="BN1990"/>
          <cell r="BO1990"/>
          <cell r="BP1990"/>
          <cell r="BQ1990"/>
          <cell r="BR1990"/>
          <cell r="BS1990"/>
          <cell r="BT1990"/>
          <cell r="BU1990"/>
          <cell r="BV1990"/>
          <cell r="BW1990"/>
          <cell r="BX1990"/>
          <cell r="BY1990"/>
          <cell r="BZ1990"/>
          <cell r="CA1990"/>
          <cell r="CB1990"/>
          <cell r="CC1990"/>
          <cell r="CD1990"/>
          <cell r="CE1990"/>
          <cell r="CF1990"/>
          <cell r="CG1990"/>
          <cell r="CH1990"/>
          <cell r="CI1990"/>
          <cell r="CJ1990"/>
          <cell r="CK1990"/>
          <cell r="CL1990"/>
          <cell r="CM1990"/>
          <cell r="CN1990"/>
          <cell r="CO1990"/>
        </row>
        <row r="1991">
          <cell r="B1991">
            <v>2835</v>
          </cell>
          <cell r="C1991">
            <v>1980</v>
          </cell>
          <cell r="D1991">
            <v>23</v>
          </cell>
          <cell r="E1991">
            <v>1</v>
          </cell>
          <cell r="F1991">
            <v>2568</v>
          </cell>
          <cell r="G1991">
            <v>800102390898</v>
          </cell>
          <cell r="H1991" t="str">
            <v>นาย</v>
          </cell>
          <cell r="I1991" t="str">
            <v>สิระพงษ์</v>
          </cell>
          <cell r="J1991" t="str">
            <v>ชัยชนะโรจน์</v>
          </cell>
          <cell r="K1991" t="str">
            <v>1 5805 00061 77 1</v>
          </cell>
          <cell r="L1991" t="str">
            <v>เซ็นทรัล แอร์พอร์ต พลาซ่า เชียงใหม่</v>
          </cell>
          <cell r="M1991" t="str">
            <v>เชียงใหม่ 1</v>
          </cell>
          <cell r="N1991">
            <v>8</v>
          </cell>
          <cell r="O1991" t="str">
            <v>สินเชื่อธนาคารประชาชน</v>
          </cell>
          <cell r="P1991" t="str">
            <v>1.บุคคลค้ำประกัน</v>
          </cell>
          <cell r="Q1991">
            <v>48369.14</v>
          </cell>
          <cell r="R1991">
            <v>14903.23</v>
          </cell>
          <cell r="S1991" t="str">
            <v>แขวงเชียงใหม่</v>
          </cell>
          <cell r="T1991" t="str">
            <v>ผบE2732</v>
          </cell>
          <cell r="U1991">
            <v>2566</v>
          </cell>
          <cell r="V1991" t="str">
            <v>ผบE5934</v>
          </cell>
          <cell r="W1991">
            <v>2566</v>
          </cell>
          <cell r="X1991"/>
          <cell r="Y1991"/>
          <cell r="Z1991"/>
          <cell r="AA1991">
            <v>17</v>
          </cell>
          <cell r="AB1991">
            <v>7</v>
          </cell>
          <cell r="AC1991">
            <v>2566</v>
          </cell>
          <cell r="AD1991"/>
          <cell r="AE1991"/>
          <cell r="AF1991"/>
          <cell r="AG1991"/>
          <cell r="AH1991"/>
          <cell r="AI1991"/>
          <cell r="AJ1991"/>
          <cell r="AK1991"/>
          <cell r="AL1991"/>
          <cell r="AM1991"/>
          <cell r="AN1991"/>
          <cell r="AO1991"/>
          <cell r="AP1991"/>
          <cell r="AQ1991"/>
          <cell r="AR1991"/>
          <cell r="AS1991"/>
          <cell r="AT1991"/>
          <cell r="AU1991"/>
          <cell r="AV1991"/>
          <cell r="AW1991"/>
          <cell r="AX1991"/>
          <cell r="AY1991"/>
          <cell r="AZ1991"/>
          <cell r="BA1991"/>
          <cell r="BB1991"/>
          <cell r="BC1991"/>
          <cell r="BD1991"/>
          <cell r="BE1991"/>
          <cell r="BF1991"/>
          <cell r="BG1991"/>
          <cell r="BH1991"/>
          <cell r="BI1991"/>
          <cell r="BJ1991"/>
          <cell r="BK1991"/>
          <cell r="BL1991" t="str">
            <v>นายสิระพงษ์ ชัยชนะโรจน์</v>
          </cell>
          <cell r="BM1991"/>
          <cell r="BN1991"/>
          <cell r="BO1991"/>
          <cell r="BP1991"/>
          <cell r="BQ1991"/>
          <cell r="BR1991"/>
          <cell r="BS1991"/>
          <cell r="BT1991"/>
          <cell r="BU1991"/>
          <cell r="BV1991"/>
          <cell r="BW1991"/>
          <cell r="BX1991"/>
          <cell r="BY1991"/>
          <cell r="BZ1991"/>
          <cell r="CA1991"/>
          <cell r="CB1991"/>
          <cell r="CC1991"/>
          <cell r="CD1991"/>
          <cell r="CE1991"/>
          <cell r="CF1991"/>
          <cell r="CG1991"/>
          <cell r="CH1991"/>
          <cell r="CI1991"/>
          <cell r="CJ1991"/>
          <cell r="CK1991"/>
          <cell r="CL1991"/>
          <cell r="CM1991"/>
          <cell r="CN1991"/>
          <cell r="CO1991"/>
        </row>
        <row r="1992">
          <cell r="B1992">
            <v>2836</v>
          </cell>
          <cell r="C1992">
            <v>1981</v>
          </cell>
          <cell r="D1992">
            <v>23</v>
          </cell>
          <cell r="E1992">
            <v>1</v>
          </cell>
          <cell r="F1992">
            <v>2568</v>
          </cell>
          <cell r="G1992">
            <v>800119960550</v>
          </cell>
          <cell r="H1992" t="str">
            <v>นางสาว</v>
          </cell>
          <cell r="I1992" t="str">
            <v>ภาณุมาศ</v>
          </cell>
          <cell r="J1992" t="str">
            <v>ทิศดอนตอง</v>
          </cell>
          <cell r="K1992">
            <v>1510100005580</v>
          </cell>
          <cell r="L1992" t="str">
            <v>เซ็นทรัล แอร์พอร์ต พลาซ่า เชียงใหม่</v>
          </cell>
          <cell r="M1992" t="str">
            <v>เชียงใหม่ 1</v>
          </cell>
          <cell r="N1992">
            <v>8</v>
          </cell>
          <cell r="O1992" t="str">
            <v>สินเชื่อรายได้ประจำโควิด-19</v>
          </cell>
          <cell r="P1992" t="str">
            <v>1.บุคคลค้ำประกัน</v>
          </cell>
          <cell r="Q1992">
            <v>37499</v>
          </cell>
          <cell r="R1992">
            <v>8602.42</v>
          </cell>
          <cell r="S1992" t="str">
            <v>จังหวัดลำพูน</v>
          </cell>
          <cell r="T1992" t="str">
            <v>ผบE3363</v>
          </cell>
          <cell r="U1992">
            <v>2567</v>
          </cell>
          <cell r="V1992" t="str">
            <v>ผบE4574</v>
          </cell>
          <cell r="W1992">
            <v>2567</v>
          </cell>
          <cell r="X1992">
            <v>2</v>
          </cell>
          <cell r="Y1992">
            <v>12</v>
          </cell>
          <cell r="Z1992">
            <v>2567</v>
          </cell>
          <cell r="AA1992"/>
          <cell r="AB1992"/>
          <cell r="AC1992"/>
          <cell r="AD1992"/>
          <cell r="AE1992"/>
          <cell r="AF1992"/>
          <cell r="AG1992"/>
          <cell r="AH1992"/>
          <cell r="AI1992"/>
          <cell r="AJ1992"/>
          <cell r="AK1992"/>
          <cell r="AL1992"/>
          <cell r="AM1992"/>
          <cell r="AN1992"/>
          <cell r="AO1992"/>
          <cell r="AP1992"/>
          <cell r="AQ1992"/>
          <cell r="AR1992"/>
          <cell r="AS1992"/>
          <cell r="AT1992"/>
          <cell r="AU1992"/>
          <cell r="AV1992"/>
          <cell r="AW1992"/>
          <cell r="AX1992"/>
          <cell r="AY1992"/>
          <cell r="AZ1992"/>
          <cell r="BA1992"/>
          <cell r="BB1992"/>
          <cell r="BC1992"/>
          <cell r="BD1992"/>
          <cell r="BE1992"/>
          <cell r="BF1992"/>
          <cell r="BG1992"/>
          <cell r="BH1992"/>
          <cell r="BI1992"/>
          <cell r="BJ1992"/>
          <cell r="BK1992"/>
          <cell r="BL1992" t="str">
            <v>นางสาวภาณุมาศ ทิศดอนตอง</v>
          </cell>
          <cell r="BM1992"/>
          <cell r="BN1992"/>
          <cell r="BO1992"/>
          <cell r="BP1992"/>
          <cell r="BQ1992"/>
          <cell r="BR1992"/>
          <cell r="BS1992"/>
          <cell r="BT1992"/>
          <cell r="BU1992"/>
          <cell r="BV1992"/>
          <cell r="BW1992"/>
          <cell r="BX1992"/>
          <cell r="BY1992"/>
          <cell r="BZ1992"/>
          <cell r="CA1992"/>
          <cell r="CB1992"/>
          <cell r="CC1992"/>
          <cell r="CD1992"/>
          <cell r="CE1992"/>
          <cell r="CF1992"/>
          <cell r="CG1992"/>
          <cell r="CH1992"/>
          <cell r="CI1992"/>
          <cell r="CJ1992"/>
          <cell r="CK1992"/>
          <cell r="CL1992"/>
          <cell r="CM1992"/>
          <cell r="CN1992"/>
          <cell r="CO1992"/>
        </row>
        <row r="1993">
          <cell r="B1993">
            <v>2837</v>
          </cell>
          <cell r="C1993">
            <v>1982</v>
          </cell>
          <cell r="D1993">
            <v>1</v>
          </cell>
          <cell r="E1993">
            <v>2</v>
          </cell>
          <cell r="F1993">
            <v>2568</v>
          </cell>
          <cell r="G1993">
            <v>800014885894</v>
          </cell>
          <cell r="H1993" t="str">
            <v>นาง</v>
          </cell>
          <cell r="I1993" t="str">
            <v>สุวิมล</v>
          </cell>
          <cell r="J1993" t="str">
            <v>คันธวังอินทร์</v>
          </cell>
          <cell r="K1993" t="str">
            <v>3 5213 00096 43 8</v>
          </cell>
          <cell r="L1993" t="str">
            <v>ช้างคลาน</v>
          </cell>
          <cell r="M1993" t="str">
            <v>เชียงใหม่ 1</v>
          </cell>
          <cell r="N1993">
            <v>8</v>
          </cell>
          <cell r="O1993" t="str">
            <v>สินเชื่อพัฒนากลุ่มอาชีพ</v>
          </cell>
          <cell r="P1993" t="str">
            <v>1.บุคคลค้ำประกัน</v>
          </cell>
          <cell r="Q1993">
            <v>954431.05</v>
          </cell>
          <cell r="R1993">
            <v>112533.34</v>
          </cell>
          <cell r="S1993" t="str">
            <v>จังหวัดเชียงใหม่</v>
          </cell>
          <cell r="T1993" t="str">
            <v>ผบE1824</v>
          </cell>
          <cell r="U1993">
            <v>2567</v>
          </cell>
          <cell r="V1993" t="str">
            <v>ผบE2635</v>
          </cell>
          <cell r="W1993">
            <v>2567</v>
          </cell>
          <cell r="X1993">
            <v>18</v>
          </cell>
          <cell r="Y1993">
            <v>10</v>
          </cell>
          <cell r="Z1993">
            <v>2567</v>
          </cell>
          <cell r="AA1993"/>
          <cell r="AB1993"/>
          <cell r="AC1993"/>
          <cell r="AD1993"/>
          <cell r="AE1993"/>
          <cell r="AF1993"/>
          <cell r="AG1993"/>
          <cell r="AH1993"/>
          <cell r="AI1993"/>
          <cell r="AJ1993"/>
          <cell r="AK1993"/>
          <cell r="AL1993"/>
          <cell r="AM1993"/>
          <cell r="AN1993"/>
          <cell r="AO1993"/>
          <cell r="AP1993"/>
          <cell r="AQ1993"/>
          <cell r="AR1993"/>
          <cell r="AS1993"/>
          <cell r="AT1993"/>
          <cell r="AU1993"/>
          <cell r="AV1993"/>
          <cell r="AW1993"/>
          <cell r="AX1993"/>
          <cell r="AY1993"/>
          <cell r="AZ1993"/>
          <cell r="BA1993"/>
          <cell r="BB1993"/>
          <cell r="BC1993"/>
          <cell r="BD1993"/>
          <cell r="BE1993"/>
          <cell r="BF1993"/>
          <cell r="BG1993"/>
          <cell r="BH1993"/>
          <cell r="BI1993"/>
          <cell r="BJ1993"/>
          <cell r="BK1993"/>
          <cell r="BL1993" t="str">
            <v>นางสุวิมล คันธวังอินทร์</v>
          </cell>
          <cell r="BM1993"/>
          <cell r="BN1993"/>
          <cell r="BO1993"/>
          <cell r="BP1993"/>
          <cell r="BQ1993"/>
          <cell r="BR1993"/>
          <cell r="BS1993"/>
          <cell r="BT1993"/>
          <cell r="BU1993"/>
          <cell r="BV1993"/>
          <cell r="BW1993"/>
          <cell r="BX1993"/>
          <cell r="BY1993"/>
          <cell r="BZ1993"/>
          <cell r="CA1993"/>
          <cell r="CB1993"/>
          <cell r="CC1993"/>
          <cell r="CD1993"/>
          <cell r="CE1993"/>
          <cell r="CF1993"/>
          <cell r="CG1993"/>
          <cell r="CH1993"/>
          <cell r="CI1993"/>
          <cell r="CJ1993"/>
          <cell r="CK1993"/>
          <cell r="CL1993"/>
          <cell r="CM1993"/>
          <cell r="CN1993"/>
          <cell r="CO1993"/>
        </row>
        <row r="1994">
          <cell r="B1994">
            <v>2838</v>
          </cell>
          <cell r="C1994">
            <v>1983</v>
          </cell>
          <cell r="D1994">
            <v>1</v>
          </cell>
          <cell r="E1994">
            <v>2</v>
          </cell>
          <cell r="F1994">
            <v>2568</v>
          </cell>
          <cell r="G1994" t="str">
            <v>800074018246,
800074018253,
800074018261</v>
          </cell>
          <cell r="H1994" t="str">
            <v>นาย</v>
          </cell>
          <cell r="I1994" t="str">
            <v>จิตริน</v>
          </cell>
          <cell r="J1994" t="str">
            <v>สุนทรศิลป์</v>
          </cell>
          <cell r="K1994">
            <v>3349900143932</v>
          </cell>
          <cell r="L1994" t="str">
            <v>ช้างคลาน</v>
          </cell>
          <cell r="M1994" t="str">
            <v>เชียงใหม่ 1</v>
          </cell>
          <cell r="N1994">
            <v>8</v>
          </cell>
          <cell r="O1994"/>
          <cell r="P1994" t="str">
            <v>2.หลักทรัพย์ค้ำประกัน</v>
          </cell>
          <cell r="Q1994">
            <v>69031.27</v>
          </cell>
          <cell r="R1994">
            <v>144116.14000000001</v>
          </cell>
          <cell r="S1994" t="str">
            <v>แขวงเชียงใหม่</v>
          </cell>
          <cell r="T1994" t="str">
            <v>ผบE7181</v>
          </cell>
          <cell r="U1994">
            <v>2567</v>
          </cell>
          <cell r="V1994" t="str">
            <v>ผบE11169</v>
          </cell>
          <cell r="W1994">
            <v>2567</v>
          </cell>
          <cell r="X1994">
            <v>3</v>
          </cell>
          <cell r="Y1994">
            <v>12</v>
          </cell>
          <cell r="Z1994">
            <v>2567</v>
          </cell>
          <cell r="AA1994"/>
          <cell r="AB1994"/>
          <cell r="AC1994"/>
          <cell r="AD1994"/>
          <cell r="AE1994"/>
          <cell r="AF1994"/>
          <cell r="AG1994"/>
          <cell r="AH1994"/>
          <cell r="AI1994"/>
          <cell r="AJ1994"/>
          <cell r="AK1994"/>
          <cell r="AL1994"/>
          <cell r="AM1994"/>
          <cell r="AN1994"/>
          <cell r="AO1994"/>
          <cell r="AP1994"/>
          <cell r="AQ1994"/>
          <cell r="AR1994"/>
          <cell r="AS1994"/>
          <cell r="AT1994"/>
          <cell r="AU1994"/>
          <cell r="AV1994"/>
          <cell r="AW1994"/>
          <cell r="AX1994"/>
          <cell r="AY1994"/>
          <cell r="AZ1994"/>
          <cell r="BA1994"/>
          <cell r="BB1994"/>
          <cell r="BC1994"/>
          <cell r="BD1994"/>
          <cell r="BE1994"/>
          <cell r="BF1994"/>
          <cell r="BG1994"/>
          <cell r="BH1994"/>
          <cell r="BI1994"/>
          <cell r="BJ1994"/>
          <cell r="BK1994"/>
          <cell r="BL1994" t="str">
            <v>นายจิตริน สุนทรศิลป์</v>
          </cell>
          <cell r="BM1994"/>
          <cell r="BN1994"/>
          <cell r="BO1994"/>
          <cell r="BP1994"/>
          <cell r="BQ1994"/>
          <cell r="BR1994"/>
          <cell r="BS1994"/>
          <cell r="BT1994"/>
          <cell r="BU1994"/>
          <cell r="BV1994"/>
          <cell r="BW1994"/>
          <cell r="BX1994"/>
          <cell r="BY1994"/>
          <cell r="BZ1994"/>
          <cell r="CA1994"/>
          <cell r="CB1994"/>
          <cell r="CC1994"/>
          <cell r="CD1994"/>
          <cell r="CE1994"/>
          <cell r="CF1994"/>
          <cell r="CG1994"/>
          <cell r="CH1994"/>
          <cell r="CI1994"/>
          <cell r="CJ1994"/>
          <cell r="CK1994"/>
          <cell r="CL1994"/>
          <cell r="CM1994"/>
          <cell r="CN1994"/>
          <cell r="CO1994"/>
        </row>
        <row r="1995">
          <cell r="B1995">
            <v>2839</v>
          </cell>
          <cell r="C1995">
            <v>1984</v>
          </cell>
          <cell r="D1995">
            <v>1</v>
          </cell>
          <cell r="E1995">
            <v>2</v>
          </cell>
          <cell r="F1995">
            <v>2568</v>
          </cell>
          <cell r="G1995">
            <v>800097426483</v>
          </cell>
          <cell r="H1995" t="str">
            <v>นาย</v>
          </cell>
          <cell r="I1995" t="str">
            <v>เกษม</v>
          </cell>
          <cell r="J1995" t="str">
            <v>แก้วแกมคำ</v>
          </cell>
          <cell r="K1995" t="str">
            <v>1 5099 00118 17 4</v>
          </cell>
          <cell r="L1995" t="str">
            <v>พรอมเมนาดา</v>
          </cell>
          <cell r="M1995" t="str">
            <v>เชียงใหม่ 1</v>
          </cell>
          <cell r="N1995">
            <v>8</v>
          </cell>
          <cell r="O1995" t="str">
            <v>สินเชื่อธนาคารประชาชน</v>
          </cell>
          <cell r="P1995" t="str">
            <v>1.บุคคลค้ำประกัน</v>
          </cell>
          <cell r="Q1995">
            <v>172964</v>
          </cell>
          <cell r="R1995">
            <v>62061.599999999999</v>
          </cell>
          <cell r="S1995" t="str">
            <v>แขวงเชียงใหม่</v>
          </cell>
          <cell r="T1995" t="str">
            <v>ผบE5200</v>
          </cell>
          <cell r="U1995">
            <v>2567</v>
          </cell>
          <cell r="V1995" t="str">
            <v>ผบE9264</v>
          </cell>
          <cell r="W1995">
            <v>2567</v>
          </cell>
          <cell r="X1995">
            <v>7</v>
          </cell>
          <cell r="Y1995">
            <v>10</v>
          </cell>
          <cell r="Z1995">
            <v>2567</v>
          </cell>
          <cell r="AA1995"/>
          <cell r="AB1995"/>
          <cell r="AC1995"/>
          <cell r="AD1995"/>
          <cell r="AE1995"/>
          <cell r="AF1995"/>
          <cell r="AG1995"/>
          <cell r="AH1995"/>
          <cell r="AI1995"/>
          <cell r="AJ1995"/>
          <cell r="AK1995"/>
          <cell r="AL1995"/>
          <cell r="AM1995"/>
          <cell r="AN1995"/>
          <cell r="AO1995"/>
          <cell r="AP1995"/>
          <cell r="AQ1995"/>
          <cell r="AR1995"/>
          <cell r="AS1995"/>
          <cell r="AT1995"/>
          <cell r="AU1995"/>
          <cell r="AV1995"/>
          <cell r="AW1995"/>
          <cell r="AX1995"/>
          <cell r="AY1995"/>
          <cell r="AZ1995"/>
          <cell r="BA1995"/>
          <cell r="BB1995"/>
          <cell r="BC1995"/>
          <cell r="BD1995"/>
          <cell r="BE1995"/>
          <cell r="BF1995"/>
          <cell r="BG1995"/>
          <cell r="BH1995"/>
          <cell r="BI1995"/>
          <cell r="BJ1995"/>
          <cell r="BK1995"/>
          <cell r="BL1995" t="str">
            <v>นายเกษม แก้วแกมคำ</v>
          </cell>
          <cell r="BM1995"/>
          <cell r="BN1995"/>
          <cell r="BO1995"/>
          <cell r="BP1995"/>
          <cell r="BQ1995"/>
          <cell r="BR1995"/>
          <cell r="BS1995"/>
          <cell r="BT1995"/>
          <cell r="BU1995"/>
          <cell r="BV1995"/>
          <cell r="BW1995"/>
          <cell r="BX1995"/>
          <cell r="BY1995"/>
          <cell r="BZ1995"/>
          <cell r="CA1995"/>
          <cell r="CB1995"/>
          <cell r="CC1995"/>
          <cell r="CD1995"/>
          <cell r="CE1995"/>
          <cell r="CF1995"/>
          <cell r="CG1995"/>
          <cell r="CH1995"/>
          <cell r="CI1995"/>
          <cell r="CJ1995"/>
          <cell r="CK1995"/>
          <cell r="CL1995"/>
          <cell r="CM1995"/>
          <cell r="CN1995"/>
          <cell r="CO1995"/>
        </row>
        <row r="1996">
          <cell r="B1996">
            <v>2840</v>
          </cell>
          <cell r="C1996">
            <v>1985</v>
          </cell>
          <cell r="D1996"/>
          <cell r="E1996"/>
          <cell r="F1996"/>
          <cell r="G1996">
            <v>800078051631</v>
          </cell>
          <cell r="H1996" t="str">
            <v>นางสาว</v>
          </cell>
          <cell r="I1996" t="str">
            <v>จิรประภา</v>
          </cell>
          <cell r="J1996" t="str">
            <v>สมมิตร์</v>
          </cell>
          <cell r="K1996" t="str">
            <v>1 5099 01520 76 6</v>
          </cell>
          <cell r="L1996" t="str">
            <v>บิ๊กซี หางดง</v>
          </cell>
          <cell r="M1996" t="str">
            <v>เชียงใหม่ 3</v>
          </cell>
          <cell r="N1996">
            <v>8</v>
          </cell>
          <cell r="O1996" t="str">
            <v>สินเชื่อธนาคารประชาชน</v>
          </cell>
          <cell r="P1996" t="str">
            <v>1.บุคคลค้ำประกัน</v>
          </cell>
          <cell r="Q1996"/>
          <cell r="R1996"/>
          <cell r="S1996" t="str">
            <v>แขวงเชียงใหม่</v>
          </cell>
          <cell r="T1996" t="str">
            <v>ผบE1025</v>
          </cell>
          <cell r="U1996">
            <v>2563</v>
          </cell>
          <cell r="V1996" t="str">
            <v>ผบE1282</v>
          </cell>
          <cell r="W1996">
            <v>2563</v>
          </cell>
          <cell r="X1996"/>
          <cell r="Y1996"/>
          <cell r="Z1996"/>
          <cell r="AA1996">
            <v>28</v>
          </cell>
          <cell r="AB1996">
            <v>9</v>
          </cell>
          <cell r="AC1996">
            <v>2563</v>
          </cell>
          <cell r="AD1996"/>
          <cell r="AE1996"/>
          <cell r="AF1996"/>
          <cell r="AG1996"/>
          <cell r="AH1996"/>
          <cell r="AI1996"/>
          <cell r="AJ1996"/>
          <cell r="AK1996"/>
          <cell r="AL1996"/>
          <cell r="AM1996"/>
          <cell r="AN1996"/>
          <cell r="AO1996"/>
          <cell r="AP1996"/>
          <cell r="AQ1996"/>
          <cell r="AR1996"/>
          <cell r="AS1996"/>
          <cell r="AT1996"/>
          <cell r="AU1996"/>
          <cell r="AV1996"/>
          <cell r="AW1996"/>
          <cell r="AX1996"/>
          <cell r="AY1996"/>
          <cell r="AZ1996"/>
          <cell r="BA1996"/>
          <cell r="BB1996"/>
          <cell r="BC1996"/>
          <cell r="BD1996"/>
          <cell r="BE1996"/>
          <cell r="BF1996"/>
          <cell r="BG1996"/>
          <cell r="BH1996"/>
          <cell r="BI1996"/>
          <cell r="BJ1996"/>
          <cell r="BK1996"/>
          <cell r="BL1996" t="str">
            <v>นางสาวจิรประภา สมมิตร์</v>
          </cell>
          <cell r="BM1996"/>
          <cell r="BN1996"/>
          <cell r="BO1996"/>
          <cell r="BP1996"/>
          <cell r="BQ1996"/>
          <cell r="BR1996"/>
          <cell r="BS1996"/>
          <cell r="BT1996"/>
          <cell r="BU1996"/>
          <cell r="BV1996"/>
          <cell r="BW1996"/>
          <cell r="BX1996"/>
          <cell r="BY1996"/>
          <cell r="BZ1996"/>
          <cell r="CA1996"/>
          <cell r="CB1996"/>
          <cell r="CC1996"/>
          <cell r="CD1996"/>
          <cell r="CE1996"/>
          <cell r="CF1996"/>
          <cell r="CG1996"/>
          <cell r="CH1996"/>
          <cell r="CI1996"/>
          <cell r="CJ1996"/>
          <cell r="CK1996"/>
          <cell r="CL1996"/>
          <cell r="CM1996"/>
          <cell r="CN1996"/>
          <cell r="CO1996"/>
        </row>
        <row r="1997">
          <cell r="B1997">
            <v>2841</v>
          </cell>
          <cell r="C1997">
            <v>1986</v>
          </cell>
          <cell r="D1997">
            <v>17</v>
          </cell>
          <cell r="E1997">
            <v>2</v>
          </cell>
          <cell r="F1997">
            <v>2568</v>
          </cell>
          <cell r="G1997">
            <v>821952018405</v>
          </cell>
          <cell r="H1997" t="str">
            <v>พ.อ.อ.</v>
          </cell>
          <cell r="I1997" t="str">
            <v>ขจรศักดิ์</v>
          </cell>
          <cell r="J1997" t="str">
            <v>เพ็งชะตา</v>
          </cell>
          <cell r="K1997" t="str">
            <v>3 5001 00518 58 3</v>
          </cell>
          <cell r="L1997" t="str">
            <v>สันกำแพง</v>
          </cell>
          <cell r="M1997" t="str">
            <v>เชียงใหม่ 3</v>
          </cell>
          <cell r="N1997">
            <v>8</v>
          </cell>
          <cell r="O1997" t="str">
            <v>สินเชื่อเพื่อพัฒนากลุ่มอาชีพ</v>
          </cell>
          <cell r="P1997" t="str">
            <v>1.บุคคลค้ำประกัน</v>
          </cell>
          <cell r="Q1997"/>
          <cell r="R1997"/>
          <cell r="S1997" t="str">
            <v>จังหวัดลำพูน</v>
          </cell>
          <cell r="T1997" t="str">
            <v>ผบ.364</v>
          </cell>
          <cell r="U1997">
            <v>2567</v>
          </cell>
          <cell r="V1997" t="str">
            <v>ผบ.453</v>
          </cell>
          <cell r="W1997">
            <v>2567</v>
          </cell>
          <cell r="X1997">
            <v>9</v>
          </cell>
          <cell r="Y1997">
            <v>12</v>
          </cell>
          <cell r="Z1997">
            <v>2567</v>
          </cell>
          <cell r="AA1997"/>
          <cell r="AB1997"/>
          <cell r="AC1997"/>
          <cell r="AD1997"/>
          <cell r="AE1997"/>
          <cell r="AF1997"/>
          <cell r="AG1997"/>
          <cell r="AH1997"/>
          <cell r="AI1997"/>
          <cell r="AJ1997"/>
          <cell r="AK1997"/>
          <cell r="AL1997"/>
          <cell r="AM1997"/>
          <cell r="AN1997"/>
          <cell r="AO1997"/>
          <cell r="AP1997"/>
          <cell r="AQ1997"/>
          <cell r="AR1997"/>
          <cell r="AS1997"/>
          <cell r="AT1997"/>
          <cell r="AU1997"/>
          <cell r="AV1997"/>
          <cell r="AW1997"/>
          <cell r="AX1997"/>
          <cell r="AY1997"/>
          <cell r="AZ1997"/>
          <cell r="BA1997"/>
          <cell r="BB1997"/>
          <cell r="BC1997"/>
          <cell r="BD1997"/>
          <cell r="BE1997"/>
          <cell r="BF1997"/>
          <cell r="BG1997"/>
          <cell r="BH1997"/>
          <cell r="BI1997"/>
          <cell r="BJ1997"/>
          <cell r="BK1997"/>
          <cell r="BL1997" t="str">
            <v>พ.อ.อ.ขจรศักดิ์ เพ็งชะตา</v>
          </cell>
          <cell r="BM1997"/>
          <cell r="BN1997"/>
          <cell r="BO1997"/>
          <cell r="BP1997"/>
          <cell r="BQ1997"/>
          <cell r="BR1997"/>
          <cell r="BS1997"/>
          <cell r="BT1997"/>
          <cell r="BU1997"/>
          <cell r="BV1997"/>
          <cell r="BW1997"/>
          <cell r="BX1997"/>
          <cell r="BY1997"/>
          <cell r="BZ1997"/>
          <cell r="CA1997"/>
          <cell r="CB1997"/>
          <cell r="CC1997"/>
          <cell r="CD1997"/>
          <cell r="CE1997"/>
          <cell r="CF1997"/>
          <cell r="CG1997"/>
          <cell r="CH1997"/>
          <cell r="CI1997"/>
          <cell r="CJ1997"/>
          <cell r="CK1997"/>
          <cell r="CL1997"/>
          <cell r="CM1997"/>
          <cell r="CN1997"/>
          <cell r="CO1997"/>
        </row>
        <row r="1998">
          <cell r="B1998">
            <v>2842</v>
          </cell>
          <cell r="C1998">
            <v>1987</v>
          </cell>
          <cell r="D1998">
            <v>20</v>
          </cell>
          <cell r="E1998">
            <v>2</v>
          </cell>
          <cell r="F1998">
            <v>2568</v>
          </cell>
          <cell r="G1998">
            <v>856353002632</v>
          </cell>
          <cell r="H1998" t="str">
            <v>นาย</v>
          </cell>
          <cell r="I1998" t="str">
            <v>อำนวย</v>
          </cell>
          <cell r="J1998" t="str">
            <v>หารหม่อง</v>
          </cell>
          <cell r="K1998"/>
          <cell r="L1998" t="str">
            <v>อมก๋อย</v>
          </cell>
          <cell r="M1998" t="str">
            <v>เชียงใหม่ 3</v>
          </cell>
          <cell r="N1998">
            <v>8</v>
          </cell>
          <cell r="O1998"/>
          <cell r="P1998" t="str">
            <v>1.บุคคลค้ำประกัน</v>
          </cell>
          <cell r="Q1998"/>
          <cell r="R1998"/>
          <cell r="S1998" t="str">
            <v>จังหวัดเชียงใหม่</v>
          </cell>
          <cell r="T1998" t="str">
            <v>ผบ.1424</v>
          </cell>
          <cell r="U1998">
            <v>2555</v>
          </cell>
          <cell r="V1998" t="str">
            <v>ผบ.1540</v>
          </cell>
          <cell r="W1998">
            <v>2555</v>
          </cell>
          <cell r="X1998"/>
          <cell r="Y1998"/>
          <cell r="Z1998"/>
          <cell r="AA1998"/>
          <cell r="AB1998"/>
          <cell r="AC1998"/>
          <cell r="AD1998"/>
          <cell r="AE1998"/>
          <cell r="AF1998"/>
          <cell r="AG1998"/>
          <cell r="AH1998"/>
          <cell r="AI1998"/>
          <cell r="AJ1998"/>
          <cell r="AK1998"/>
          <cell r="AL1998"/>
          <cell r="AM1998"/>
          <cell r="AN1998"/>
          <cell r="AO1998"/>
          <cell r="AP1998"/>
          <cell r="AQ1998"/>
          <cell r="AR1998"/>
          <cell r="AS1998"/>
          <cell r="AT1998"/>
          <cell r="AU1998"/>
          <cell r="AV1998"/>
          <cell r="AW1998"/>
          <cell r="AX1998"/>
          <cell r="AY1998"/>
          <cell r="AZ1998"/>
          <cell r="BA1998"/>
          <cell r="BB1998" t="str">
            <v>คำสั่งวางเงิน 20/2/2568</v>
          </cell>
          <cell r="BC1998"/>
          <cell r="BD1998"/>
          <cell r="BE1998"/>
          <cell r="BF1998"/>
          <cell r="BG1998"/>
          <cell r="BH1998"/>
          <cell r="BI1998"/>
          <cell r="BJ1998"/>
          <cell r="BK1998"/>
          <cell r="BL1998" t="str">
            <v>นายอำนวย หารหม่อง</v>
          </cell>
          <cell r="BM1998"/>
          <cell r="BN1998"/>
          <cell r="BO1998"/>
          <cell r="BP1998"/>
          <cell r="BQ1998"/>
          <cell r="BR1998"/>
          <cell r="BS1998"/>
          <cell r="BT1998"/>
          <cell r="BU1998"/>
          <cell r="BV1998"/>
          <cell r="BW1998"/>
          <cell r="BX1998"/>
          <cell r="BY1998"/>
          <cell r="BZ1998"/>
          <cell r="CA1998"/>
          <cell r="CB1998"/>
          <cell r="CC1998"/>
          <cell r="CD1998"/>
          <cell r="CE1998"/>
          <cell r="CF1998"/>
          <cell r="CG1998"/>
          <cell r="CH1998"/>
          <cell r="CI1998"/>
          <cell r="CJ1998"/>
          <cell r="CK1998"/>
          <cell r="CL1998"/>
          <cell r="CM1998"/>
          <cell r="CN1998"/>
          <cell r="CO1998"/>
        </row>
        <row r="1999">
          <cell r="B1999">
            <v>2843</v>
          </cell>
          <cell r="C1999">
            <v>1988</v>
          </cell>
          <cell r="D1999">
            <v>3</v>
          </cell>
          <cell r="E1999">
            <v>3</v>
          </cell>
          <cell r="F1999">
            <v>2568</v>
          </cell>
          <cell r="G1999">
            <v>800057873302</v>
          </cell>
          <cell r="H1999" t="str">
            <v>นาย</v>
          </cell>
          <cell r="I1999" t="str">
            <v>สุรศักดิ์</v>
          </cell>
          <cell r="J1999" t="str">
            <v>ศรีคำมา</v>
          </cell>
          <cell r="K1999" t="str">
            <v>3-5005-00370-71-1</v>
          </cell>
          <cell r="L1999" t="str">
            <v>ดอยสะเก็ด</v>
          </cell>
          <cell r="M1999" t="str">
            <v xml:space="preserve">เชียงใหม่ 2 </v>
          </cell>
          <cell r="N1999">
            <v>8</v>
          </cell>
          <cell r="O1999" t="str">
            <v>สินเชื่อธนาคารประชาชน</v>
          </cell>
          <cell r="P1999" t="str">
            <v>1.บุคคลค้ำประกัน</v>
          </cell>
          <cell r="Q1999">
            <v>83318</v>
          </cell>
          <cell r="R1999">
            <v>96951.62</v>
          </cell>
          <cell r="S1999" t="str">
            <v>แขวงเชียงใหม่</v>
          </cell>
          <cell r="T1999" t="str">
            <v>ผบ6451</v>
          </cell>
          <cell r="U1999">
            <v>2563</v>
          </cell>
          <cell r="V1999" t="str">
            <v>ผบ120</v>
          </cell>
          <cell r="W1999">
            <v>2564</v>
          </cell>
          <cell r="X1999"/>
          <cell r="Y1999"/>
          <cell r="Z1999"/>
          <cell r="AA1999">
            <v>8</v>
          </cell>
          <cell r="AB1999">
            <v>3</v>
          </cell>
          <cell r="AC1999">
            <v>2564</v>
          </cell>
          <cell r="AD1999"/>
          <cell r="AE1999"/>
          <cell r="AF1999"/>
          <cell r="AG1999"/>
          <cell r="AH1999"/>
          <cell r="AI1999"/>
          <cell r="AJ1999"/>
          <cell r="AK1999"/>
          <cell r="AL1999"/>
          <cell r="AM1999"/>
          <cell r="AN1999"/>
          <cell r="AO1999"/>
          <cell r="AP1999"/>
          <cell r="AQ1999"/>
          <cell r="AR1999"/>
          <cell r="AS1999"/>
          <cell r="AT1999"/>
          <cell r="AU1999"/>
          <cell r="AV1999"/>
          <cell r="AW1999"/>
          <cell r="AX1999"/>
          <cell r="AY1999"/>
          <cell r="AZ1999"/>
          <cell r="BA1999"/>
          <cell r="BB1999" t="str">
            <v>คำสั่งสืบทรัพย์ 3/3/2568</v>
          </cell>
          <cell r="BC1999"/>
          <cell r="BD1999"/>
          <cell r="BE1999"/>
          <cell r="BF1999"/>
          <cell r="BG1999"/>
          <cell r="BH1999"/>
          <cell r="BI1999"/>
          <cell r="BJ1999"/>
          <cell r="BK1999"/>
          <cell r="BL1999" t="str">
            <v>นายสุรศักดิ์ ศรีคำมา</v>
          </cell>
          <cell r="BM1999"/>
          <cell r="BN1999"/>
          <cell r="BO1999"/>
          <cell r="BP1999"/>
          <cell r="BQ1999"/>
          <cell r="BR1999"/>
          <cell r="BS1999"/>
          <cell r="BT1999"/>
          <cell r="BU1999"/>
          <cell r="BV1999"/>
          <cell r="BW1999"/>
          <cell r="BX1999"/>
          <cell r="BY1999"/>
          <cell r="BZ1999"/>
          <cell r="CA1999"/>
          <cell r="CB1999"/>
          <cell r="CC1999"/>
          <cell r="CD1999"/>
          <cell r="CE1999"/>
          <cell r="CF1999"/>
          <cell r="CG1999"/>
          <cell r="CH1999"/>
          <cell r="CI1999"/>
          <cell r="CJ1999"/>
          <cell r="CK1999"/>
          <cell r="CL1999"/>
          <cell r="CM1999"/>
          <cell r="CN1999"/>
          <cell r="CO1999"/>
        </row>
        <row r="2000">
          <cell r="B2000">
            <v>2844</v>
          </cell>
          <cell r="C2000">
            <v>1989</v>
          </cell>
          <cell r="D2000">
            <v>3</v>
          </cell>
          <cell r="E2000">
            <v>3</v>
          </cell>
          <cell r="F2000">
            <v>2568</v>
          </cell>
          <cell r="G2000">
            <v>800049839403</v>
          </cell>
          <cell r="H2000" t="str">
            <v>นางสาว</v>
          </cell>
          <cell r="I2000" t="str">
            <v>สุภายุนี</v>
          </cell>
          <cell r="J2000" t="str">
            <v>นวลยานัส</v>
          </cell>
          <cell r="K2000" t="str">
            <v>1-5101-90000-12-4</v>
          </cell>
          <cell r="L2000" t="str">
            <v>ดอยสะเก็ด</v>
          </cell>
          <cell r="M2000" t="str">
            <v xml:space="preserve">เชียงใหม่ 2 </v>
          </cell>
          <cell r="N2000">
            <v>8</v>
          </cell>
          <cell r="O2000" t="str">
            <v>สินเชื่อธนาคารประชาชน</v>
          </cell>
          <cell r="P2000" t="str">
            <v>1.บุคคลค้ำประกัน</v>
          </cell>
          <cell r="Q2000">
            <v>127597</v>
          </cell>
          <cell r="R2000">
            <v>143157.82999999999</v>
          </cell>
          <cell r="S2000" t="str">
            <v>แขวงเชียงใหม่</v>
          </cell>
          <cell r="T2000" t="str">
            <v>ผบ2654</v>
          </cell>
          <cell r="U2000">
            <v>2563</v>
          </cell>
          <cell r="V2000" t="str">
            <v>ผบ6315</v>
          </cell>
          <cell r="W2000">
            <v>2563</v>
          </cell>
          <cell r="X2000"/>
          <cell r="Y2000"/>
          <cell r="Z2000"/>
          <cell r="AA2000">
            <v>22</v>
          </cell>
          <cell r="AB2000">
            <v>9</v>
          </cell>
          <cell r="AC2000">
            <v>2563</v>
          </cell>
          <cell r="AD2000"/>
          <cell r="AE2000"/>
          <cell r="AF2000"/>
          <cell r="AG2000"/>
          <cell r="AH2000"/>
          <cell r="AI2000"/>
          <cell r="AJ2000"/>
          <cell r="AK2000"/>
          <cell r="AL2000"/>
          <cell r="AM2000"/>
          <cell r="AN2000"/>
          <cell r="AO2000"/>
          <cell r="AP2000"/>
          <cell r="AQ2000"/>
          <cell r="AR2000"/>
          <cell r="AS2000"/>
          <cell r="AT2000"/>
          <cell r="AU2000"/>
          <cell r="AV2000"/>
          <cell r="AW2000"/>
          <cell r="AX2000"/>
          <cell r="AY2000"/>
          <cell r="AZ2000"/>
          <cell r="BA2000"/>
          <cell r="BB2000" t="str">
            <v>คำสั่งสืบทรัพย์ 3/3/2568</v>
          </cell>
          <cell r="BC2000"/>
          <cell r="BD2000"/>
          <cell r="BE2000"/>
          <cell r="BF2000"/>
          <cell r="BG2000"/>
          <cell r="BH2000"/>
          <cell r="BI2000"/>
          <cell r="BJ2000"/>
          <cell r="BK2000"/>
          <cell r="BL2000" t="str">
            <v>นางสาวสุภายุนี นวลยานัส</v>
          </cell>
          <cell r="BM2000"/>
          <cell r="BN2000"/>
          <cell r="BO2000"/>
          <cell r="BP2000"/>
          <cell r="BQ2000"/>
          <cell r="BR2000"/>
          <cell r="BS2000"/>
          <cell r="BT2000"/>
          <cell r="BU2000"/>
          <cell r="BV2000"/>
          <cell r="BW2000"/>
          <cell r="BX2000"/>
          <cell r="BY2000"/>
          <cell r="BZ2000"/>
          <cell r="CA2000"/>
          <cell r="CB2000"/>
          <cell r="CC2000"/>
          <cell r="CD2000"/>
          <cell r="CE2000"/>
          <cell r="CF2000"/>
          <cell r="CG2000"/>
          <cell r="CH2000"/>
          <cell r="CI2000"/>
          <cell r="CJ2000"/>
          <cell r="CK2000"/>
          <cell r="CL2000"/>
          <cell r="CM2000"/>
          <cell r="CN2000"/>
          <cell r="CO2000"/>
        </row>
        <row r="2001">
          <cell r="B2001">
            <v>2845</v>
          </cell>
          <cell r="C2001">
            <v>1990</v>
          </cell>
          <cell r="D2001">
            <v>3</v>
          </cell>
          <cell r="E2001">
            <v>3</v>
          </cell>
          <cell r="F2001">
            <v>2568</v>
          </cell>
          <cell r="G2001">
            <v>800031296166</v>
          </cell>
          <cell r="H2001" t="str">
            <v>นางสาว</v>
          </cell>
          <cell r="I2001" t="str">
            <v xml:space="preserve">ศิณีพร </v>
          </cell>
          <cell r="J2001" t="str">
            <v>มาแจ่ม</v>
          </cell>
          <cell r="K2001" t="str">
            <v>3-5014-00305-57-5</v>
          </cell>
          <cell r="L2001" t="str">
            <v>เชียงดาว</v>
          </cell>
          <cell r="M2001" t="str">
            <v xml:space="preserve">เชียงใหม่ 2 </v>
          </cell>
          <cell r="N2001">
            <v>8</v>
          </cell>
          <cell r="O2001" t="str">
            <v>สินเชื่อสวัสดิการ</v>
          </cell>
          <cell r="P2001" t="str">
            <v>1.บุคคลค้ำประกัน</v>
          </cell>
          <cell r="Q2001">
            <v>280906.44</v>
          </cell>
          <cell r="R2001">
            <v>339516.03</v>
          </cell>
          <cell r="S2001" t="str">
            <v>จังหวัดเชียงใหม่</v>
          </cell>
          <cell r="T2001" t="str">
            <v>ผบ2118</v>
          </cell>
          <cell r="U2001">
            <v>2559</v>
          </cell>
          <cell r="V2001" t="str">
            <v>ผบ2603</v>
          </cell>
          <cell r="W2001">
            <v>2559</v>
          </cell>
          <cell r="X2001"/>
          <cell r="Y2001"/>
          <cell r="Z2001"/>
          <cell r="AA2001">
            <v>7</v>
          </cell>
          <cell r="AB2001">
            <v>11</v>
          </cell>
          <cell r="AC2001">
            <v>2559</v>
          </cell>
          <cell r="AD2001"/>
          <cell r="AE2001"/>
          <cell r="AF2001"/>
          <cell r="AG2001"/>
          <cell r="AH2001"/>
          <cell r="AI2001"/>
          <cell r="AJ2001"/>
          <cell r="AK2001"/>
          <cell r="AL2001"/>
          <cell r="AM2001"/>
          <cell r="AN2001"/>
          <cell r="AO2001"/>
          <cell r="AP2001"/>
          <cell r="AQ2001"/>
          <cell r="AR2001"/>
          <cell r="AS2001"/>
          <cell r="AT2001"/>
          <cell r="AU2001"/>
          <cell r="AV2001"/>
          <cell r="AW2001"/>
          <cell r="AX2001"/>
          <cell r="AY2001"/>
          <cell r="AZ2001"/>
          <cell r="BA2001"/>
          <cell r="BB2001" t="str">
            <v>คำสั่งสืบทรัพย์ 3/3/2568</v>
          </cell>
          <cell r="BC2001"/>
          <cell r="BD2001"/>
          <cell r="BE2001"/>
          <cell r="BF2001"/>
          <cell r="BG2001"/>
          <cell r="BH2001"/>
          <cell r="BI2001"/>
          <cell r="BJ2001"/>
          <cell r="BK2001"/>
          <cell r="BL2001" t="str">
            <v>นางสาวศิณีพร  มาแจ่ม</v>
          </cell>
          <cell r="BM2001"/>
          <cell r="BN2001"/>
          <cell r="BO2001"/>
          <cell r="BP2001"/>
          <cell r="BQ2001"/>
          <cell r="BR2001"/>
          <cell r="BS2001"/>
          <cell r="BT2001"/>
          <cell r="BU2001"/>
          <cell r="BV2001"/>
          <cell r="BW2001"/>
          <cell r="BX2001"/>
          <cell r="BY2001"/>
          <cell r="BZ2001"/>
          <cell r="CA2001"/>
          <cell r="CB2001"/>
          <cell r="CC2001"/>
          <cell r="CD2001"/>
          <cell r="CE2001"/>
          <cell r="CF2001"/>
          <cell r="CG2001"/>
          <cell r="CH2001"/>
          <cell r="CI2001"/>
          <cell r="CJ2001"/>
          <cell r="CK2001"/>
          <cell r="CL2001"/>
          <cell r="CM2001"/>
          <cell r="CN2001"/>
          <cell r="CO2001"/>
        </row>
        <row r="2002">
          <cell r="B2002">
            <v>2846</v>
          </cell>
          <cell r="C2002">
            <v>1991</v>
          </cell>
          <cell r="D2002">
            <v>5</v>
          </cell>
          <cell r="E2002">
            <v>3</v>
          </cell>
          <cell r="F2002">
            <v>2568</v>
          </cell>
          <cell r="G2002">
            <v>863083516378</v>
          </cell>
          <cell r="H2002" t="str">
            <v>นาง</v>
          </cell>
          <cell r="I2002" t="str">
            <v xml:space="preserve">กานต์พิชชา   </v>
          </cell>
          <cell r="J2002" t="str">
            <v>นาคเสน</v>
          </cell>
          <cell r="K2002" t="str">
            <v>3-5099-01477-54-9</v>
          </cell>
          <cell r="L2002" t="str">
            <v>มหาวิทยาลัยเชียงใหม่</v>
          </cell>
          <cell r="M2002" t="str">
            <v>เชียงใหม่ 2</v>
          </cell>
          <cell r="N2002">
            <v>8</v>
          </cell>
          <cell r="O2002" t="str">
            <v>สินเชื่อไทรทอง</v>
          </cell>
          <cell r="P2002" t="str">
            <v>4.ไม่มีหลักประกัน</v>
          </cell>
          <cell r="Q2002">
            <v>62437.73</v>
          </cell>
          <cell r="R2002">
            <v>6496.5</v>
          </cell>
          <cell r="S2002" t="str">
            <v>แขวงเชียงใหม่</v>
          </cell>
          <cell r="T2002" t="str">
            <v>ผบE10351</v>
          </cell>
          <cell r="U2002">
            <v>2567</v>
          </cell>
          <cell r="V2002" t="str">
            <v>ผบE548</v>
          </cell>
          <cell r="W2002">
            <v>2568</v>
          </cell>
          <cell r="X2002">
            <v>20</v>
          </cell>
          <cell r="Y2002">
            <v>1</v>
          </cell>
          <cell r="Z2002">
            <v>2568</v>
          </cell>
          <cell r="AA2002"/>
          <cell r="AB2002"/>
          <cell r="AC2002"/>
          <cell r="AD2002"/>
          <cell r="AE2002"/>
          <cell r="AF2002"/>
          <cell r="AG2002"/>
          <cell r="AH2002"/>
          <cell r="AI2002"/>
          <cell r="AJ2002"/>
          <cell r="AK2002"/>
          <cell r="AL2002"/>
          <cell r="AM2002"/>
          <cell r="AN2002"/>
          <cell r="AO2002"/>
          <cell r="AP2002"/>
          <cell r="AQ2002"/>
          <cell r="AR2002"/>
          <cell r="AS2002"/>
          <cell r="AT2002"/>
          <cell r="AU2002"/>
          <cell r="AV2002"/>
          <cell r="AW2002"/>
          <cell r="AX2002"/>
          <cell r="AY2002"/>
          <cell r="AZ2002"/>
          <cell r="BA2002"/>
          <cell r="BB2002"/>
          <cell r="BC2002"/>
          <cell r="BD2002"/>
          <cell r="BE2002"/>
          <cell r="BF2002"/>
          <cell r="BG2002"/>
          <cell r="BH2002"/>
          <cell r="BI2002"/>
          <cell r="BJ2002"/>
          <cell r="BK2002"/>
          <cell r="BL2002" t="str">
            <v>นางกานต์พิชชา    นาคเสน</v>
          </cell>
          <cell r="BM2002"/>
          <cell r="BN2002"/>
          <cell r="BO2002"/>
          <cell r="BP2002"/>
          <cell r="BQ2002"/>
          <cell r="BR2002"/>
          <cell r="BS2002"/>
          <cell r="BT2002"/>
          <cell r="BU2002"/>
          <cell r="BV2002"/>
          <cell r="BW2002"/>
          <cell r="BX2002"/>
          <cell r="BY2002"/>
          <cell r="BZ2002"/>
          <cell r="CA2002"/>
          <cell r="CB2002"/>
          <cell r="CC2002"/>
          <cell r="CD2002"/>
          <cell r="CE2002"/>
          <cell r="CF2002"/>
          <cell r="CG2002"/>
          <cell r="CH2002"/>
          <cell r="CI2002"/>
          <cell r="CJ2002"/>
          <cell r="CK2002"/>
          <cell r="CL2002"/>
          <cell r="CM2002"/>
          <cell r="CN2002"/>
          <cell r="CO2002"/>
        </row>
        <row r="2003">
          <cell r="B2003">
            <v>2847</v>
          </cell>
          <cell r="C2003">
            <v>1992</v>
          </cell>
          <cell r="D2003">
            <v>4</v>
          </cell>
          <cell r="E2003">
            <v>3</v>
          </cell>
          <cell r="F2003">
            <v>2568</v>
          </cell>
          <cell r="G2003">
            <v>800058525752</v>
          </cell>
          <cell r="H2003" t="str">
            <v>นาย</v>
          </cell>
          <cell r="I2003" t="str">
            <v>อินชัย</v>
          </cell>
          <cell r="J2003" t="str">
            <v>ตาจ้อย</v>
          </cell>
          <cell r="K2003" t="str">
            <v>3 5011 00078 47 9</v>
          </cell>
          <cell r="L2003" t="str">
            <v>พร้าว</v>
          </cell>
          <cell r="M2003" t="str">
            <v>เชียงใหม่ 2</v>
          </cell>
          <cell r="N2003">
            <v>8</v>
          </cell>
          <cell r="O2003" t="str">
            <v>สินเชื่อห้องแถว</v>
          </cell>
          <cell r="P2003" t="str">
            <v>2.หลักทรัพย์ค้ำประกัน</v>
          </cell>
          <cell r="Q2003">
            <v>441012.87</v>
          </cell>
          <cell r="R2003">
            <v>112750.81</v>
          </cell>
          <cell r="S2003" t="str">
            <v>จังหวัดเชียงใหม่</v>
          </cell>
          <cell r="T2003" t="str">
            <v>ผบE2710</v>
          </cell>
          <cell r="U2003">
            <v>2567</v>
          </cell>
          <cell r="V2003" t="str">
            <v>ผบE238</v>
          </cell>
          <cell r="W2003">
            <v>2568</v>
          </cell>
          <cell r="X2003">
            <v>30</v>
          </cell>
          <cell r="Y2003">
            <v>1</v>
          </cell>
          <cell r="Z2003">
            <v>2568</v>
          </cell>
          <cell r="AA2003"/>
          <cell r="AB2003"/>
          <cell r="AC2003"/>
          <cell r="AD2003"/>
          <cell r="AE2003"/>
          <cell r="AF2003"/>
          <cell r="AG2003"/>
          <cell r="AH2003"/>
          <cell r="AI2003"/>
          <cell r="AJ2003"/>
          <cell r="AK2003"/>
          <cell r="AL2003"/>
          <cell r="AM2003"/>
          <cell r="AN2003"/>
          <cell r="AO2003"/>
          <cell r="AP2003"/>
          <cell r="AQ2003"/>
          <cell r="AR2003"/>
          <cell r="AS2003"/>
          <cell r="AT2003"/>
          <cell r="AU2003"/>
          <cell r="AV2003"/>
          <cell r="AW2003"/>
          <cell r="AX2003"/>
          <cell r="AY2003"/>
          <cell r="AZ2003"/>
          <cell r="BA2003"/>
          <cell r="BB2003" t="str">
            <v>คำสั่งยึดทรัพย์ 4/3/2568</v>
          </cell>
          <cell r="BC2003"/>
          <cell r="BD2003"/>
          <cell r="BE2003"/>
          <cell r="BF2003"/>
          <cell r="BG2003"/>
          <cell r="BH2003"/>
          <cell r="BI2003"/>
          <cell r="BJ2003"/>
          <cell r="BK2003"/>
          <cell r="BL2003" t="str">
            <v>นายอินชัย ตาจ้อย</v>
          </cell>
          <cell r="BM2003"/>
          <cell r="BN2003"/>
          <cell r="BO2003"/>
          <cell r="BP2003"/>
          <cell r="BQ2003"/>
          <cell r="BR2003"/>
          <cell r="BS2003"/>
          <cell r="BT2003"/>
          <cell r="BU2003"/>
          <cell r="BV2003"/>
          <cell r="BW2003"/>
          <cell r="BX2003"/>
          <cell r="BY2003"/>
          <cell r="BZ2003"/>
          <cell r="CA2003"/>
          <cell r="CB2003"/>
          <cell r="CC2003"/>
          <cell r="CD2003"/>
          <cell r="CE2003"/>
          <cell r="CF2003"/>
          <cell r="CG2003"/>
          <cell r="CH2003"/>
          <cell r="CI2003"/>
          <cell r="CJ2003"/>
          <cell r="CK2003"/>
          <cell r="CL2003"/>
          <cell r="CM2003"/>
          <cell r="CN2003"/>
          <cell r="CO2003"/>
        </row>
        <row r="2004">
          <cell r="B2004">
            <v>2848</v>
          </cell>
          <cell r="C2004">
            <v>1993</v>
          </cell>
          <cell r="D2004">
            <v>12</v>
          </cell>
          <cell r="E2004">
            <v>3</v>
          </cell>
          <cell r="F2004">
            <v>2568</v>
          </cell>
          <cell r="G2004">
            <v>800049004966</v>
          </cell>
          <cell r="H2004" t="str">
            <v>นางสาว</v>
          </cell>
          <cell r="I2004" t="str">
            <v>สมพร</v>
          </cell>
          <cell r="J2004" t="str">
            <v>มูลเฟย</v>
          </cell>
          <cell r="K2004" t="str">
            <v>3 5013 00236 61 2</v>
          </cell>
          <cell r="L2004" t="str">
            <v>สันทราย</v>
          </cell>
          <cell r="M2004" t="str">
            <v>เชียงใหม่ 2</v>
          </cell>
          <cell r="N2004">
            <v>8</v>
          </cell>
          <cell r="O2004" t="str">
            <v>สินเชื่อห้องแถว</v>
          </cell>
          <cell r="P2004" t="str">
            <v>2.หลักทรัพย์ค้ำประกัน</v>
          </cell>
          <cell r="Q2004"/>
          <cell r="R2004"/>
          <cell r="S2004" t="str">
            <v>จังหวัดเชียงใหม่</v>
          </cell>
          <cell r="T2004" t="str">
            <v>ผบ.2946</v>
          </cell>
          <cell r="U2004">
            <v>2559</v>
          </cell>
          <cell r="V2004" t="str">
            <v>ผบ.502</v>
          </cell>
          <cell r="W2004">
            <v>2560</v>
          </cell>
          <cell r="X2004"/>
          <cell r="Y2004"/>
          <cell r="Z2004"/>
          <cell r="AA2004">
            <v>20</v>
          </cell>
          <cell r="AB2004">
            <v>3</v>
          </cell>
          <cell r="AC2004">
            <v>2560</v>
          </cell>
          <cell r="AD2004"/>
          <cell r="AE2004"/>
          <cell r="AF2004"/>
          <cell r="AG2004"/>
          <cell r="AH2004"/>
          <cell r="AI2004"/>
          <cell r="AJ2004"/>
          <cell r="AK2004"/>
          <cell r="AL2004"/>
          <cell r="AM2004"/>
          <cell r="AN2004"/>
          <cell r="AO2004"/>
          <cell r="AP2004"/>
          <cell r="AQ2004"/>
          <cell r="AR2004"/>
          <cell r="AS2004"/>
          <cell r="AT2004"/>
          <cell r="AU2004"/>
          <cell r="AV2004"/>
          <cell r="AW2004"/>
          <cell r="AX2004"/>
          <cell r="AY2004"/>
          <cell r="AZ2004"/>
          <cell r="BA2004"/>
          <cell r="BB2004" t="str">
            <v>คำสั่งยึดทรัพย์ 12/3/2568</v>
          </cell>
          <cell r="BC2004"/>
          <cell r="BD2004"/>
          <cell r="BE2004"/>
          <cell r="BF2004"/>
          <cell r="BG2004"/>
          <cell r="BH2004"/>
          <cell r="BI2004"/>
          <cell r="BJ2004"/>
          <cell r="BK2004"/>
          <cell r="BL2004" t="str">
            <v>นางสาวสมพร มูลเฟย</v>
          </cell>
          <cell r="BM2004"/>
          <cell r="BN2004"/>
          <cell r="BO2004"/>
          <cell r="BP2004"/>
          <cell r="BQ2004"/>
          <cell r="BR2004"/>
          <cell r="BS2004"/>
          <cell r="BT2004"/>
          <cell r="BU2004"/>
          <cell r="BV2004"/>
          <cell r="BW2004"/>
          <cell r="BX2004"/>
          <cell r="BY2004"/>
          <cell r="BZ2004"/>
          <cell r="CA2004"/>
          <cell r="CB2004"/>
          <cell r="CC2004"/>
          <cell r="CD2004"/>
          <cell r="CE2004"/>
          <cell r="CF2004"/>
          <cell r="CG2004"/>
          <cell r="CH2004"/>
          <cell r="CI2004"/>
          <cell r="CJ2004"/>
          <cell r="CK2004"/>
          <cell r="CL2004"/>
          <cell r="CM2004"/>
          <cell r="CN2004"/>
          <cell r="CO2004"/>
        </row>
        <row r="2005">
          <cell r="B2005">
            <v>2849</v>
          </cell>
          <cell r="C2005">
            <v>1994</v>
          </cell>
          <cell r="D2005">
            <v>13</v>
          </cell>
          <cell r="E2005">
            <v>3</v>
          </cell>
          <cell r="F2005">
            <v>2568</v>
          </cell>
          <cell r="G2005">
            <v>800057409099</v>
          </cell>
          <cell r="H2005" t="str">
            <v>นาง</v>
          </cell>
          <cell r="I2005" t="str">
            <v>จันทรา</v>
          </cell>
          <cell r="J2005" t="str">
            <v>คงรำคาญ</v>
          </cell>
          <cell r="K2005" t="str">
            <v>3 5006 00575 67 5</v>
          </cell>
          <cell r="L2005" t="str">
            <v>แม่แตง</v>
          </cell>
          <cell r="M2005" t="str">
            <v>เชียงใหม่ 2</v>
          </cell>
          <cell r="N2005">
            <v>8</v>
          </cell>
          <cell r="O2005" t="str">
            <v>สินเชื่อธนาคารประชาชน</v>
          </cell>
          <cell r="P2005" t="str">
            <v>1.บุคคลค้ำประกัน</v>
          </cell>
          <cell r="Q2005">
            <v>81379.740000000005</v>
          </cell>
          <cell r="R2005">
            <v>97170.86</v>
          </cell>
          <cell r="S2005" t="str">
            <v>แขวงเชียงใหม่</v>
          </cell>
          <cell r="T2005" t="str">
            <v>ผบ4722</v>
          </cell>
          <cell r="U2005">
            <v>2562</v>
          </cell>
          <cell r="V2005" t="str">
            <v>ผบ5440</v>
          </cell>
          <cell r="W2005">
            <v>2562</v>
          </cell>
          <cell r="X2005"/>
          <cell r="Y2005"/>
          <cell r="Z2005"/>
          <cell r="AA2005">
            <v>23</v>
          </cell>
          <cell r="AB2005">
            <v>6</v>
          </cell>
          <cell r="AC2005">
            <v>2562</v>
          </cell>
          <cell r="AD2005"/>
          <cell r="AE2005"/>
          <cell r="AF2005"/>
          <cell r="AG2005"/>
          <cell r="AH2005"/>
          <cell r="AI2005"/>
          <cell r="AJ2005"/>
          <cell r="AK2005"/>
          <cell r="AL2005"/>
          <cell r="AM2005"/>
          <cell r="AN2005"/>
          <cell r="AO2005"/>
          <cell r="AP2005"/>
          <cell r="AQ2005"/>
          <cell r="AR2005"/>
          <cell r="AS2005"/>
          <cell r="AT2005"/>
          <cell r="AU2005"/>
          <cell r="AV2005"/>
          <cell r="AW2005"/>
          <cell r="AX2005"/>
          <cell r="AY2005"/>
          <cell r="AZ2005"/>
          <cell r="BA2005"/>
          <cell r="BB2005" t="str">
            <v xml:space="preserve">คำสั่งสืบทรัพย์ 10/3/2568 </v>
          </cell>
          <cell r="BC2005"/>
          <cell r="BD2005"/>
          <cell r="BE2005"/>
          <cell r="BF2005"/>
          <cell r="BG2005"/>
          <cell r="BH2005"/>
          <cell r="BI2005"/>
          <cell r="BJ2005"/>
          <cell r="BK2005"/>
          <cell r="BL2005" t="str">
            <v>นางจันทรา คงรำคาญ</v>
          </cell>
          <cell r="BM2005"/>
          <cell r="BN2005"/>
          <cell r="BO2005"/>
          <cell r="BP2005"/>
          <cell r="BQ2005"/>
          <cell r="BR2005"/>
          <cell r="BS2005"/>
          <cell r="BT2005"/>
          <cell r="BU2005"/>
          <cell r="BV2005"/>
          <cell r="BW2005"/>
          <cell r="BX2005"/>
          <cell r="BY2005"/>
          <cell r="BZ2005"/>
          <cell r="CA2005"/>
          <cell r="CB2005"/>
          <cell r="CC2005"/>
          <cell r="CD2005"/>
          <cell r="CE2005"/>
          <cell r="CF2005"/>
          <cell r="CG2005"/>
          <cell r="CH2005"/>
          <cell r="CI2005"/>
          <cell r="CJ2005"/>
          <cell r="CK2005"/>
          <cell r="CL2005"/>
          <cell r="CM2005"/>
          <cell r="CN2005"/>
          <cell r="CO2005"/>
        </row>
        <row r="2006">
          <cell r="B2006">
            <v>2850</v>
          </cell>
          <cell r="C2006">
            <v>1995</v>
          </cell>
          <cell r="D2006">
            <v>13</v>
          </cell>
          <cell r="E2006">
            <v>3</v>
          </cell>
          <cell r="F2006">
            <v>2568</v>
          </cell>
          <cell r="G2006">
            <v>800045484980</v>
          </cell>
          <cell r="H2006" t="str">
            <v>นางสาว</v>
          </cell>
          <cell r="I2006" t="str">
            <v xml:space="preserve">ธัญวรัตน์ </v>
          </cell>
          <cell r="J2006" t="str">
            <v>อ้วนใจยะ</v>
          </cell>
          <cell r="K2006">
            <v>3500901049786</v>
          </cell>
          <cell r="L2006" t="str">
            <v>แม่แตง</v>
          </cell>
          <cell r="M2006" t="str">
            <v>เชียงใหม่ 2</v>
          </cell>
          <cell r="N2006">
            <v>8</v>
          </cell>
          <cell r="O2006" t="str">
            <v>สินเชื่อธนาคารประชาชน</v>
          </cell>
          <cell r="P2006" t="str">
            <v>1.บุคคลค้ำประกัน</v>
          </cell>
          <cell r="Q2006">
            <v>79863.25</v>
          </cell>
          <cell r="R2006">
            <v>121459.96</v>
          </cell>
          <cell r="S2006" t="str">
            <v>แขวงเชียงใหม่</v>
          </cell>
          <cell r="T2006" t="str">
            <v>ผบ4714</v>
          </cell>
          <cell r="U2006">
            <v>2562</v>
          </cell>
          <cell r="V2006" t="str">
            <v>ผบ5437</v>
          </cell>
          <cell r="W2006">
            <v>2562</v>
          </cell>
          <cell r="X2006">
            <v>23</v>
          </cell>
          <cell r="Y2006">
            <v>6</v>
          </cell>
          <cell r="Z2006">
            <v>2562</v>
          </cell>
          <cell r="AA2006"/>
          <cell r="AB2006"/>
          <cell r="AC2006"/>
          <cell r="AD2006"/>
          <cell r="AE2006"/>
          <cell r="AF2006"/>
          <cell r="AG2006"/>
          <cell r="AH2006"/>
          <cell r="AI2006"/>
          <cell r="AJ2006"/>
          <cell r="AK2006"/>
          <cell r="AL2006"/>
          <cell r="AM2006"/>
          <cell r="AN2006"/>
          <cell r="AO2006"/>
          <cell r="AP2006"/>
          <cell r="AQ2006"/>
          <cell r="AR2006"/>
          <cell r="AS2006"/>
          <cell r="AT2006"/>
          <cell r="AU2006"/>
          <cell r="AV2006"/>
          <cell r="AW2006"/>
          <cell r="AX2006"/>
          <cell r="AY2006"/>
          <cell r="AZ2006"/>
          <cell r="BA2006"/>
          <cell r="BB2006" t="str">
            <v xml:space="preserve">คำสั่งสืบทรัพย์ 10/3/2568 </v>
          </cell>
          <cell r="BC2006"/>
          <cell r="BD2006"/>
          <cell r="BE2006"/>
          <cell r="BF2006"/>
          <cell r="BG2006"/>
          <cell r="BH2006"/>
          <cell r="BI2006"/>
          <cell r="BJ2006"/>
          <cell r="BK2006"/>
          <cell r="BL2006" t="str">
            <v>นางสาวธัญวรัตน์  อ้วนใจยะ</v>
          </cell>
          <cell r="BM2006"/>
          <cell r="BN2006"/>
          <cell r="BO2006"/>
          <cell r="BP2006"/>
          <cell r="BQ2006"/>
          <cell r="BR2006"/>
          <cell r="BS2006"/>
          <cell r="BT2006"/>
          <cell r="BU2006"/>
          <cell r="BV2006"/>
          <cell r="BW2006"/>
          <cell r="BX2006"/>
          <cell r="BY2006"/>
          <cell r="BZ2006"/>
          <cell r="CA2006"/>
          <cell r="CB2006"/>
          <cell r="CC2006"/>
          <cell r="CD2006"/>
          <cell r="CE2006"/>
          <cell r="CF2006"/>
          <cell r="CG2006"/>
          <cell r="CH2006"/>
          <cell r="CI2006"/>
          <cell r="CJ2006"/>
          <cell r="CK2006"/>
          <cell r="CL2006"/>
          <cell r="CM2006"/>
          <cell r="CN2006"/>
          <cell r="CO2006"/>
        </row>
        <row r="2007">
          <cell r="B2007">
            <v>2851</v>
          </cell>
          <cell r="C2007">
            <v>1996</v>
          </cell>
          <cell r="D2007">
            <v>13</v>
          </cell>
          <cell r="E2007">
            <v>3</v>
          </cell>
          <cell r="F2007">
            <v>2568</v>
          </cell>
          <cell r="G2007">
            <v>800031207932</v>
          </cell>
          <cell r="H2007" t="str">
            <v>นางสาว</v>
          </cell>
          <cell r="I2007" t="str">
            <v>ชนัญชิดา</v>
          </cell>
          <cell r="J2007" t="str">
            <v>ทานุ</v>
          </cell>
          <cell r="K2007">
            <v>1521000057279</v>
          </cell>
          <cell r="L2007" t="str">
            <v>แม่แตง</v>
          </cell>
          <cell r="M2007" t="str">
            <v>เชียงใหม่ 2</v>
          </cell>
          <cell r="N2007">
            <v>8</v>
          </cell>
          <cell r="O2007" t="str">
            <v>สินเชื่อธนาคารประชาชน</v>
          </cell>
          <cell r="P2007" t="str">
            <v>1.บุคคลค้ำประกัน</v>
          </cell>
          <cell r="Q2007">
            <v>166438.24</v>
          </cell>
          <cell r="R2007">
            <v>181469.16</v>
          </cell>
          <cell r="S2007" t="str">
            <v>แขวงลำปาง</v>
          </cell>
          <cell r="T2007" t="str">
            <v>ผบ2268</v>
          </cell>
          <cell r="U2007">
            <v>2558</v>
          </cell>
          <cell r="V2007" t="str">
            <v>ผบ4393</v>
          </cell>
          <cell r="W2007">
            <v>2558</v>
          </cell>
          <cell r="X2007"/>
          <cell r="Y2007"/>
          <cell r="Z2007"/>
          <cell r="AA2007">
            <v>8</v>
          </cell>
          <cell r="AB2007">
            <v>9</v>
          </cell>
          <cell r="AC2007">
            <v>2558</v>
          </cell>
          <cell r="AD2007"/>
          <cell r="AE2007"/>
          <cell r="AF2007"/>
          <cell r="AG2007"/>
          <cell r="AH2007"/>
          <cell r="AI2007"/>
          <cell r="AJ2007"/>
          <cell r="AK2007"/>
          <cell r="AL2007"/>
          <cell r="AM2007"/>
          <cell r="AN2007"/>
          <cell r="AO2007"/>
          <cell r="AP2007"/>
          <cell r="AQ2007"/>
          <cell r="AR2007"/>
          <cell r="AS2007"/>
          <cell r="AT2007"/>
          <cell r="AU2007"/>
          <cell r="AV2007"/>
          <cell r="AW2007"/>
          <cell r="AX2007"/>
          <cell r="AY2007"/>
          <cell r="AZ2007"/>
          <cell r="BA2007"/>
          <cell r="BB2007" t="str">
            <v xml:space="preserve">คำสั่งสืบทรัพย์ 10/3/2568 </v>
          </cell>
          <cell r="BC2007"/>
          <cell r="BD2007"/>
          <cell r="BE2007"/>
          <cell r="BF2007"/>
          <cell r="BG2007"/>
          <cell r="BH2007"/>
          <cell r="BI2007"/>
          <cell r="BJ2007"/>
          <cell r="BK2007"/>
          <cell r="BL2007" t="str">
            <v>นางสาวชนัญชิดา ทานุ</v>
          </cell>
          <cell r="BM2007"/>
          <cell r="BN2007"/>
          <cell r="BO2007"/>
          <cell r="BP2007"/>
          <cell r="BQ2007"/>
          <cell r="BR2007"/>
          <cell r="BS2007"/>
          <cell r="BT2007"/>
          <cell r="BU2007"/>
          <cell r="BV2007"/>
          <cell r="BW2007"/>
          <cell r="BX2007"/>
          <cell r="BY2007"/>
          <cell r="BZ2007"/>
          <cell r="CA2007"/>
          <cell r="CB2007"/>
          <cell r="CC2007"/>
          <cell r="CD2007"/>
          <cell r="CE2007"/>
          <cell r="CF2007"/>
          <cell r="CG2007"/>
          <cell r="CH2007"/>
          <cell r="CI2007"/>
          <cell r="CJ2007"/>
          <cell r="CK2007"/>
          <cell r="CL2007"/>
          <cell r="CM2007"/>
          <cell r="CN2007"/>
          <cell r="CO2007"/>
        </row>
        <row r="2008">
          <cell r="B2008">
            <v>2852</v>
          </cell>
          <cell r="C2008">
            <v>1997</v>
          </cell>
          <cell r="D2008">
            <v>13</v>
          </cell>
          <cell r="E2008">
            <v>3</v>
          </cell>
          <cell r="F2008">
            <v>2568</v>
          </cell>
          <cell r="G2008">
            <v>800065618137</v>
          </cell>
          <cell r="H2008" t="str">
            <v>นางสาว</v>
          </cell>
          <cell r="I2008" t="str">
            <v>อัมพิกา</v>
          </cell>
          <cell r="J2008" t="str">
            <v>อ้ายหลาน</v>
          </cell>
          <cell r="K2008">
            <v>1219900401260</v>
          </cell>
          <cell r="L2008" t="str">
            <v>มีโชดพลาซ่า</v>
          </cell>
          <cell r="M2008" t="str">
            <v>เชียงใหม่ 2</v>
          </cell>
          <cell r="N2008">
            <v>8</v>
          </cell>
          <cell r="O2008" t="str">
            <v>สินเชื่อธนาคารประชาชน</v>
          </cell>
          <cell r="P2008" t="str">
            <v>1.บุคคลค้ำประกัน</v>
          </cell>
          <cell r="Q2008">
            <v>85362.43</v>
          </cell>
          <cell r="R2008">
            <v>105095.13</v>
          </cell>
          <cell r="S2008" t="str">
            <v>แขวงเชียงใหม่</v>
          </cell>
          <cell r="T2008" t="str">
            <v>ผบ1330</v>
          </cell>
          <cell r="U2008">
            <v>2563</v>
          </cell>
          <cell r="V2008" t="str">
            <v>ผบ4345</v>
          </cell>
          <cell r="W2008">
            <v>2563</v>
          </cell>
          <cell r="X2008"/>
          <cell r="Y2008"/>
          <cell r="Z2008"/>
          <cell r="AA2008">
            <v>2</v>
          </cell>
          <cell r="AB2008">
            <v>6</v>
          </cell>
          <cell r="AC2008">
            <v>2563</v>
          </cell>
          <cell r="AD2008"/>
          <cell r="AE2008"/>
          <cell r="AF2008"/>
          <cell r="AG2008"/>
          <cell r="AH2008"/>
          <cell r="AI2008"/>
          <cell r="AJ2008"/>
          <cell r="AK2008"/>
          <cell r="AL2008"/>
          <cell r="AM2008"/>
          <cell r="AN2008"/>
          <cell r="AO2008"/>
          <cell r="AP2008"/>
          <cell r="AQ2008"/>
          <cell r="AR2008"/>
          <cell r="AS2008"/>
          <cell r="AT2008"/>
          <cell r="AU2008"/>
          <cell r="AV2008"/>
          <cell r="AW2008"/>
          <cell r="AX2008"/>
          <cell r="AY2008"/>
          <cell r="AZ2008"/>
          <cell r="BA2008"/>
          <cell r="BB2008" t="str">
            <v xml:space="preserve">คำสั่งสืบทรัพย์ 10/3/2568 </v>
          </cell>
          <cell r="BC2008"/>
          <cell r="BD2008"/>
          <cell r="BE2008"/>
          <cell r="BF2008"/>
          <cell r="BG2008"/>
          <cell r="BH2008"/>
          <cell r="BI2008"/>
          <cell r="BJ2008"/>
          <cell r="BK2008"/>
          <cell r="BL2008" t="str">
            <v>นางสาวอัมพิกา อ้ายหลาน</v>
          </cell>
          <cell r="BM2008"/>
          <cell r="BN2008"/>
          <cell r="BO2008"/>
          <cell r="BP2008"/>
          <cell r="BQ2008"/>
          <cell r="BR2008"/>
          <cell r="BS2008"/>
          <cell r="BT2008"/>
          <cell r="BU2008"/>
          <cell r="BV2008"/>
          <cell r="BW2008"/>
          <cell r="BX2008"/>
          <cell r="BY2008"/>
          <cell r="BZ2008"/>
          <cell r="CA2008"/>
          <cell r="CB2008"/>
          <cell r="CC2008"/>
          <cell r="CD2008"/>
          <cell r="CE2008"/>
          <cell r="CF2008"/>
          <cell r="CG2008"/>
          <cell r="CH2008"/>
          <cell r="CI2008"/>
          <cell r="CJ2008"/>
          <cell r="CK2008"/>
          <cell r="CL2008"/>
          <cell r="CM2008"/>
          <cell r="CN2008"/>
          <cell r="CO2008"/>
        </row>
        <row r="2009">
          <cell r="B2009">
            <v>2853</v>
          </cell>
          <cell r="C2009">
            <v>1998</v>
          </cell>
          <cell r="D2009">
            <v>13</v>
          </cell>
          <cell r="E2009">
            <v>3</v>
          </cell>
          <cell r="F2009">
            <v>2568</v>
          </cell>
          <cell r="G2009">
            <v>800085297854</v>
          </cell>
          <cell r="H2009" t="str">
            <v>นาย</v>
          </cell>
          <cell r="I2009" t="str">
            <v>ธนุวัต</v>
          </cell>
          <cell r="J2009" t="str">
            <v>งามลำใย</v>
          </cell>
          <cell r="K2009">
            <v>3509900933117</v>
          </cell>
          <cell r="L2009" t="str">
            <v>มีโชดพลาซ่า</v>
          </cell>
          <cell r="M2009" t="str">
            <v>เชียงใหม่ 2</v>
          </cell>
          <cell r="N2009">
            <v>8</v>
          </cell>
          <cell r="O2009" t="str">
            <v>สินเชื่อ PSA 2</v>
          </cell>
          <cell r="P2009" t="str">
            <v>1.บุคคลค้ำประกัน</v>
          </cell>
          <cell r="Q2009">
            <v>36656</v>
          </cell>
          <cell r="R2009">
            <v>41092.239999999998</v>
          </cell>
          <cell r="S2009" t="str">
            <v>แขวงเชียงใหม่</v>
          </cell>
          <cell r="T2009" t="str">
            <v>ผบ6444</v>
          </cell>
          <cell r="U2009">
            <v>2563</v>
          </cell>
          <cell r="V2009" t="str">
            <v>ผบ102</v>
          </cell>
          <cell r="W2009">
            <v>2564</v>
          </cell>
          <cell r="X2009">
            <v>8</v>
          </cell>
          <cell r="Y2009">
            <v>3</v>
          </cell>
          <cell r="Z2009">
            <v>2564</v>
          </cell>
          <cell r="AA2009"/>
          <cell r="AB2009"/>
          <cell r="AC2009"/>
          <cell r="AD2009"/>
          <cell r="AE2009"/>
          <cell r="AF2009"/>
          <cell r="AG2009"/>
          <cell r="AH2009"/>
          <cell r="AI2009"/>
          <cell r="AJ2009"/>
          <cell r="AK2009"/>
          <cell r="AL2009"/>
          <cell r="AM2009"/>
          <cell r="AN2009"/>
          <cell r="AO2009"/>
          <cell r="AP2009"/>
          <cell r="AQ2009"/>
          <cell r="AR2009"/>
          <cell r="AS2009"/>
          <cell r="AT2009"/>
          <cell r="AU2009"/>
          <cell r="AV2009"/>
          <cell r="AW2009"/>
          <cell r="AX2009"/>
          <cell r="AY2009"/>
          <cell r="AZ2009"/>
          <cell r="BA2009"/>
          <cell r="BB2009" t="str">
            <v xml:space="preserve">คำสั่งสืบทรัพย์ 10/3/2568 </v>
          </cell>
          <cell r="BC2009"/>
          <cell r="BD2009"/>
          <cell r="BE2009"/>
          <cell r="BF2009"/>
          <cell r="BG2009"/>
          <cell r="BH2009"/>
          <cell r="BI2009"/>
          <cell r="BJ2009"/>
          <cell r="BK2009"/>
          <cell r="BL2009" t="str">
            <v>นายธนุวัต งามลำใย</v>
          </cell>
          <cell r="BM2009"/>
          <cell r="BN2009"/>
          <cell r="BO2009"/>
          <cell r="BP2009"/>
          <cell r="BQ2009"/>
          <cell r="BR2009"/>
          <cell r="BS2009"/>
          <cell r="BT2009"/>
          <cell r="BU2009"/>
          <cell r="BV2009"/>
          <cell r="BW2009"/>
          <cell r="BX2009"/>
          <cell r="BY2009"/>
          <cell r="BZ2009"/>
          <cell r="CA2009"/>
          <cell r="CB2009"/>
          <cell r="CC2009"/>
          <cell r="CD2009"/>
          <cell r="CE2009"/>
          <cell r="CF2009"/>
          <cell r="CG2009"/>
          <cell r="CH2009"/>
          <cell r="CI2009"/>
          <cell r="CJ2009"/>
          <cell r="CK2009"/>
          <cell r="CL2009"/>
          <cell r="CM2009"/>
          <cell r="CN2009"/>
          <cell r="CO2009"/>
        </row>
        <row r="2010">
          <cell r="B2010">
            <v>2854</v>
          </cell>
          <cell r="C2010">
            <v>1999</v>
          </cell>
          <cell r="D2010">
            <v>13</v>
          </cell>
          <cell r="E2010">
            <v>3</v>
          </cell>
          <cell r="F2010">
            <v>2568</v>
          </cell>
          <cell r="G2010" t="str">
            <v>80048474681 , 800048474673</v>
          </cell>
          <cell r="H2010" t="str">
            <v>นาย</v>
          </cell>
          <cell r="I2010" t="str">
            <v>ธงชัย</v>
          </cell>
          <cell r="J2010" t="str">
            <v>มีชัย</v>
          </cell>
          <cell r="K2010">
            <v>3530700233679</v>
          </cell>
          <cell r="L2010" t="str">
            <v>เชียงดาว</v>
          </cell>
          <cell r="M2010" t="str">
            <v>เชียงใหม่ 2</v>
          </cell>
          <cell r="N2010">
            <v>8</v>
          </cell>
          <cell r="O2010" t="str">
            <v>ไทรทอง , เคหะ</v>
          </cell>
          <cell r="P2010" t="str">
            <v>2.หลักทรัพย์ค้ำประกัน</v>
          </cell>
          <cell r="Q2010"/>
          <cell r="R2010"/>
          <cell r="S2010" t="str">
            <v>จังหวัดเชียงใหม่</v>
          </cell>
          <cell r="T2010" t="str">
            <v>ผบ1088</v>
          </cell>
          <cell r="U2010">
            <v>2559</v>
          </cell>
          <cell r="V2010" t="str">
            <v>ผบ2194</v>
          </cell>
          <cell r="W2010">
            <v>2559</v>
          </cell>
          <cell r="X2010"/>
          <cell r="Y2010"/>
          <cell r="Z2010"/>
          <cell r="AA2010">
            <v>21</v>
          </cell>
          <cell r="AB2010">
            <v>9</v>
          </cell>
          <cell r="AC2010">
            <v>2559</v>
          </cell>
          <cell r="AD2010"/>
          <cell r="AE2010"/>
          <cell r="AF2010"/>
          <cell r="AG2010"/>
          <cell r="AH2010"/>
          <cell r="AI2010"/>
          <cell r="AJ2010"/>
          <cell r="AK2010"/>
          <cell r="AL2010"/>
          <cell r="AM2010"/>
          <cell r="AN2010"/>
          <cell r="AO2010"/>
          <cell r="AP2010"/>
          <cell r="AQ2010"/>
          <cell r="AR2010"/>
          <cell r="AS2010"/>
          <cell r="AT2010"/>
          <cell r="AU2010"/>
          <cell r="AV2010"/>
          <cell r="AW2010"/>
          <cell r="AX2010"/>
          <cell r="AY2010"/>
          <cell r="AZ2010"/>
          <cell r="BA2010"/>
          <cell r="BB2010" t="str">
            <v xml:space="preserve">คำสั่งสืบทรัพย์ 10/3/2568 </v>
          </cell>
          <cell r="BC2010"/>
          <cell r="BD2010"/>
          <cell r="BE2010"/>
          <cell r="BF2010"/>
          <cell r="BG2010"/>
          <cell r="BH2010"/>
          <cell r="BI2010"/>
          <cell r="BJ2010"/>
          <cell r="BK2010"/>
          <cell r="BL2010" t="str">
            <v>นายธงชัย มีชัย</v>
          </cell>
          <cell r="BM2010"/>
          <cell r="BN2010"/>
          <cell r="BO2010"/>
          <cell r="BP2010"/>
          <cell r="BQ2010"/>
          <cell r="BR2010"/>
          <cell r="BS2010"/>
          <cell r="BT2010"/>
          <cell r="BU2010"/>
          <cell r="BV2010"/>
          <cell r="BW2010"/>
          <cell r="BX2010"/>
          <cell r="BY2010"/>
          <cell r="BZ2010"/>
          <cell r="CA2010"/>
          <cell r="CB2010"/>
          <cell r="CC2010"/>
          <cell r="CD2010"/>
          <cell r="CE2010"/>
          <cell r="CF2010"/>
          <cell r="CG2010"/>
          <cell r="CH2010"/>
          <cell r="CI2010"/>
          <cell r="CJ2010"/>
          <cell r="CK2010"/>
          <cell r="CL2010"/>
          <cell r="CM2010"/>
          <cell r="CN2010"/>
          <cell r="CO2010"/>
        </row>
        <row r="2011">
          <cell r="B2011">
            <v>2855</v>
          </cell>
          <cell r="C2011">
            <v>2000</v>
          </cell>
          <cell r="D2011">
            <v>13</v>
          </cell>
          <cell r="E2011">
            <v>3</v>
          </cell>
          <cell r="F2011">
            <v>2568</v>
          </cell>
          <cell r="G2011">
            <v>800036624693</v>
          </cell>
          <cell r="H2011" t="str">
            <v>นาย</v>
          </cell>
          <cell r="I2011" t="str">
            <v xml:space="preserve">ณัฐวุฒิ </v>
          </cell>
          <cell r="J2011" t="str">
            <v>พรมมา</v>
          </cell>
          <cell r="K2011">
            <v>1509900966680</v>
          </cell>
          <cell r="L2011" t="str">
            <v>สันทราย</v>
          </cell>
          <cell r="M2011" t="str">
            <v>เชียงใหม่ 2</v>
          </cell>
          <cell r="N2011">
            <v>8</v>
          </cell>
          <cell r="O2011" t="str">
            <v>สินเชื่อเคหะ</v>
          </cell>
          <cell r="P2011" t="str">
            <v>2.หลักทรัพย์ค้ำประกัน</v>
          </cell>
          <cell r="Q2011">
            <v>677865.07</v>
          </cell>
          <cell r="R2011">
            <v>1161990.73</v>
          </cell>
          <cell r="S2011" t="str">
            <v>จังหวัดเชียงราย</v>
          </cell>
          <cell r="T2011" t="str">
            <v>ผบE509</v>
          </cell>
          <cell r="U2011">
            <v>2564</v>
          </cell>
          <cell r="V2011" t="str">
            <v>ผบE28</v>
          </cell>
          <cell r="W2011">
            <v>2565</v>
          </cell>
          <cell r="X2011">
            <v>17</v>
          </cell>
          <cell r="Y2011">
            <v>1</v>
          </cell>
          <cell r="Z2011">
            <v>2565</v>
          </cell>
          <cell r="AA2011"/>
          <cell r="AB2011"/>
          <cell r="AC2011"/>
          <cell r="AD2011"/>
          <cell r="AE2011"/>
          <cell r="AF2011"/>
          <cell r="AG2011"/>
          <cell r="AH2011"/>
          <cell r="AI2011"/>
          <cell r="AJ2011"/>
          <cell r="AK2011"/>
          <cell r="AL2011"/>
          <cell r="AM2011"/>
          <cell r="AN2011"/>
          <cell r="AO2011"/>
          <cell r="AP2011"/>
          <cell r="AQ2011"/>
          <cell r="AR2011"/>
          <cell r="AS2011"/>
          <cell r="AT2011"/>
          <cell r="AU2011"/>
          <cell r="AV2011"/>
          <cell r="AW2011"/>
          <cell r="AX2011"/>
          <cell r="AY2011"/>
          <cell r="AZ2011"/>
          <cell r="BA2011"/>
          <cell r="BB2011" t="str">
            <v xml:space="preserve">คำสั่งสืบทรัพย์ 10/3/2568 </v>
          </cell>
          <cell r="BC2011"/>
          <cell r="BD2011"/>
          <cell r="BE2011"/>
          <cell r="BF2011"/>
          <cell r="BG2011"/>
          <cell r="BH2011"/>
          <cell r="BI2011"/>
          <cell r="BJ2011"/>
          <cell r="BK2011"/>
          <cell r="BL2011" t="str">
            <v>นายณัฐวุฒิ  พรมมา</v>
          </cell>
          <cell r="BM2011"/>
          <cell r="BN2011"/>
          <cell r="BO2011"/>
          <cell r="BP2011"/>
          <cell r="BQ2011"/>
          <cell r="BR2011"/>
          <cell r="BS2011"/>
          <cell r="BT2011"/>
          <cell r="BU2011"/>
          <cell r="BV2011"/>
          <cell r="BW2011"/>
          <cell r="BX2011"/>
          <cell r="BY2011"/>
          <cell r="BZ2011"/>
          <cell r="CA2011"/>
          <cell r="CB2011"/>
          <cell r="CC2011"/>
          <cell r="CD2011"/>
          <cell r="CE2011"/>
          <cell r="CF2011"/>
          <cell r="CG2011"/>
          <cell r="CH2011"/>
          <cell r="CI2011"/>
          <cell r="CJ2011"/>
          <cell r="CK2011"/>
          <cell r="CL2011"/>
          <cell r="CM2011"/>
          <cell r="CN2011"/>
          <cell r="CO2011"/>
        </row>
        <row r="2012">
          <cell r="B2012">
            <v>2856</v>
          </cell>
          <cell r="C2012">
            <v>2001</v>
          </cell>
          <cell r="D2012">
            <v>13</v>
          </cell>
          <cell r="E2012">
            <v>3</v>
          </cell>
          <cell r="F2012">
            <v>2568</v>
          </cell>
          <cell r="G2012">
            <v>800042768120</v>
          </cell>
          <cell r="H2012" t="str">
            <v>นาย</v>
          </cell>
          <cell r="I2012" t="str">
            <v>พงษ์พันธ์ หรือสุกฤษ</v>
          </cell>
          <cell r="J2012" t="str">
            <v>บุญเป็ง</v>
          </cell>
          <cell r="K2012">
            <v>3501400393574</v>
          </cell>
          <cell r="L2012" t="str">
            <v>สันทราย</v>
          </cell>
          <cell r="M2012" t="str">
            <v>เชียงใหม่ 2</v>
          </cell>
          <cell r="N2012">
            <v>8</v>
          </cell>
          <cell r="O2012" t="str">
            <v>สินเชื่อธนาคารประชาชน</v>
          </cell>
          <cell r="P2012" t="str">
            <v>1.บุคคลค้ำประกัน</v>
          </cell>
          <cell r="Q2012">
            <v>48323</v>
          </cell>
          <cell r="R2012">
            <v>63071.89</v>
          </cell>
          <cell r="S2012" t="str">
            <v>แขวงเชียงใหม่</v>
          </cell>
          <cell r="T2012" t="str">
            <v>ผบ4144</v>
          </cell>
          <cell r="U2012">
            <v>2562</v>
          </cell>
          <cell r="V2012" t="str">
            <v>ผบ417</v>
          </cell>
          <cell r="W2012">
            <v>2564</v>
          </cell>
          <cell r="X2012"/>
          <cell r="Y2012"/>
          <cell r="Z2012"/>
          <cell r="AA2012">
            <v>2</v>
          </cell>
          <cell r="AB2012">
            <v>6</v>
          </cell>
          <cell r="AC2012">
            <v>2562</v>
          </cell>
          <cell r="AD2012"/>
          <cell r="AE2012"/>
          <cell r="AF2012"/>
          <cell r="AG2012"/>
          <cell r="AH2012"/>
          <cell r="AI2012"/>
          <cell r="AJ2012"/>
          <cell r="AK2012"/>
          <cell r="AL2012"/>
          <cell r="AM2012"/>
          <cell r="AN2012"/>
          <cell r="AO2012"/>
          <cell r="AP2012"/>
          <cell r="AQ2012"/>
          <cell r="AR2012"/>
          <cell r="AS2012"/>
          <cell r="AT2012"/>
          <cell r="AU2012"/>
          <cell r="AV2012"/>
          <cell r="AW2012"/>
          <cell r="AX2012"/>
          <cell r="AY2012"/>
          <cell r="AZ2012"/>
          <cell r="BA2012"/>
          <cell r="BB2012" t="str">
            <v xml:space="preserve">คำสั่งสืบทรัพย์ 10/3/2568 </v>
          </cell>
          <cell r="BC2012"/>
          <cell r="BD2012"/>
          <cell r="BE2012"/>
          <cell r="BF2012"/>
          <cell r="BG2012"/>
          <cell r="BH2012"/>
          <cell r="BI2012"/>
          <cell r="BJ2012"/>
          <cell r="BK2012"/>
          <cell r="BL2012" t="str">
            <v>นายพงษ์พันธ์ หรือสุกฤษ บุญเป็ง</v>
          </cell>
          <cell r="BM2012"/>
          <cell r="BN2012"/>
          <cell r="BO2012"/>
          <cell r="BP2012"/>
          <cell r="BQ2012"/>
          <cell r="BR2012"/>
          <cell r="BS2012"/>
          <cell r="BT2012"/>
          <cell r="BU2012"/>
          <cell r="BV2012"/>
          <cell r="BW2012"/>
          <cell r="BX2012"/>
          <cell r="BY2012"/>
          <cell r="BZ2012"/>
          <cell r="CA2012"/>
          <cell r="CB2012"/>
          <cell r="CC2012"/>
          <cell r="CD2012"/>
          <cell r="CE2012"/>
          <cell r="CF2012"/>
          <cell r="CG2012"/>
          <cell r="CH2012"/>
          <cell r="CI2012"/>
          <cell r="CJ2012"/>
          <cell r="CK2012"/>
          <cell r="CL2012"/>
          <cell r="CM2012"/>
          <cell r="CN2012"/>
          <cell r="CO2012"/>
        </row>
        <row r="2013">
          <cell r="B2013">
            <v>2857</v>
          </cell>
          <cell r="C2013">
            <v>2002</v>
          </cell>
          <cell r="D2013">
            <v>13</v>
          </cell>
          <cell r="E2013">
            <v>3</v>
          </cell>
          <cell r="F2013">
            <v>2568</v>
          </cell>
          <cell r="G2013">
            <v>803052008189</v>
          </cell>
          <cell r="H2013" t="str">
            <v>ดาบตำรวจ</v>
          </cell>
          <cell r="I2013" t="str">
            <v>อุดม</v>
          </cell>
          <cell r="J2013" t="str">
            <v>จันทร์กาวี</v>
          </cell>
          <cell r="K2013">
            <v>3580400034824</v>
          </cell>
          <cell r="L2013" t="str">
            <v>มหาวิทยาลัยเชียงใหม่</v>
          </cell>
          <cell r="M2013" t="str">
            <v>เชียงใหม่ 2</v>
          </cell>
          <cell r="N2013">
            <v>8</v>
          </cell>
          <cell r="O2013" t="str">
            <v>สินเชื่อสวัสดิการ</v>
          </cell>
          <cell r="P2013" t="str">
            <v>1.บุคคลค้ำประกัน</v>
          </cell>
          <cell r="Q2013">
            <v>219268.28</v>
          </cell>
          <cell r="R2013">
            <v>238599.38</v>
          </cell>
          <cell r="S2013" t="str">
            <v>แขวงเชียงใหม่</v>
          </cell>
          <cell r="T2013" t="str">
            <v>ผบ3510</v>
          </cell>
          <cell r="U2013">
            <v>2562</v>
          </cell>
          <cell r="V2013" t="str">
            <v>ผบ4926</v>
          </cell>
          <cell r="W2013">
            <v>2562</v>
          </cell>
          <cell r="X2013"/>
          <cell r="Y2013"/>
          <cell r="Z2013"/>
          <cell r="AA2013">
            <v>15</v>
          </cell>
          <cell r="AB2013">
            <v>6</v>
          </cell>
          <cell r="AC2013">
            <v>2562</v>
          </cell>
          <cell r="AD2013"/>
          <cell r="AE2013"/>
          <cell r="AF2013"/>
          <cell r="AG2013"/>
          <cell r="AH2013"/>
          <cell r="AI2013"/>
          <cell r="AJ2013"/>
          <cell r="AK2013"/>
          <cell r="AL2013"/>
          <cell r="AM2013"/>
          <cell r="AN2013"/>
          <cell r="AO2013"/>
          <cell r="AP2013"/>
          <cell r="AQ2013"/>
          <cell r="AR2013"/>
          <cell r="AS2013"/>
          <cell r="AT2013"/>
          <cell r="AU2013"/>
          <cell r="AV2013"/>
          <cell r="AW2013"/>
          <cell r="AX2013"/>
          <cell r="AY2013"/>
          <cell r="AZ2013"/>
          <cell r="BA2013"/>
          <cell r="BB2013" t="str">
            <v xml:space="preserve">คำสั่งสืบทรัพย์ 10/3/2568 </v>
          </cell>
          <cell r="BC2013"/>
          <cell r="BD2013"/>
          <cell r="BE2013"/>
          <cell r="BF2013"/>
          <cell r="BG2013"/>
          <cell r="BH2013"/>
          <cell r="BI2013"/>
          <cell r="BJ2013"/>
          <cell r="BK2013"/>
          <cell r="BL2013" t="str">
            <v>ดาบตำรวจอุดม จันทร์กาวี</v>
          </cell>
          <cell r="BM2013"/>
          <cell r="BN2013"/>
          <cell r="BO2013"/>
          <cell r="BP2013"/>
          <cell r="BQ2013"/>
          <cell r="BR2013"/>
          <cell r="BS2013"/>
          <cell r="BT2013"/>
          <cell r="BU2013"/>
          <cell r="BV2013"/>
          <cell r="BW2013"/>
          <cell r="BX2013"/>
          <cell r="BY2013"/>
          <cell r="BZ2013"/>
          <cell r="CA2013"/>
          <cell r="CB2013"/>
          <cell r="CC2013"/>
          <cell r="CD2013"/>
          <cell r="CE2013"/>
          <cell r="CF2013"/>
          <cell r="CG2013"/>
          <cell r="CH2013"/>
          <cell r="CI2013"/>
          <cell r="CJ2013"/>
          <cell r="CK2013"/>
          <cell r="CL2013"/>
          <cell r="CM2013"/>
          <cell r="CN2013"/>
          <cell r="CO2013"/>
        </row>
        <row r="2014">
          <cell r="B2014">
            <v>2858</v>
          </cell>
          <cell r="C2014">
            <v>2003</v>
          </cell>
          <cell r="D2014">
            <v>13</v>
          </cell>
          <cell r="E2014">
            <v>3</v>
          </cell>
          <cell r="F2014">
            <v>2568</v>
          </cell>
          <cell r="G2014">
            <v>803053000334</v>
          </cell>
          <cell r="H2014" t="str">
            <v>นาย</v>
          </cell>
          <cell r="I2014" t="str">
            <v>พัฒนา</v>
          </cell>
          <cell r="J2014" t="str">
            <v>อ่อนในชาติ</v>
          </cell>
          <cell r="K2014">
            <v>3501300333634</v>
          </cell>
          <cell r="L2014" t="str">
            <v>มหาวิทยาลัยเชียงใหม่</v>
          </cell>
          <cell r="M2014" t="str">
            <v>เชียงใหม่ 2</v>
          </cell>
          <cell r="N2014">
            <v>8</v>
          </cell>
          <cell r="O2014" t="str">
            <v>สินเชื่อสวัสดิการ</v>
          </cell>
          <cell r="P2014" t="str">
            <v>1.บุคคลค้ำประกัน</v>
          </cell>
          <cell r="Q2014">
            <v>1286940.8600000001</v>
          </cell>
          <cell r="R2014">
            <v>1709138.76</v>
          </cell>
          <cell r="S2014" t="str">
            <v>จังหวัดสมุทรปราการ</v>
          </cell>
          <cell r="T2014" t="str">
            <v>ผบ3522</v>
          </cell>
          <cell r="U2014">
            <v>2559</v>
          </cell>
          <cell r="V2014" t="str">
            <v>ผบ308</v>
          </cell>
          <cell r="W2014">
            <v>2560</v>
          </cell>
          <cell r="X2014">
            <v>18</v>
          </cell>
          <cell r="Y2014">
            <v>2</v>
          </cell>
          <cell r="Z2014">
            <v>2560</v>
          </cell>
          <cell r="AA2014"/>
          <cell r="AB2014"/>
          <cell r="AC2014"/>
          <cell r="AD2014"/>
          <cell r="AE2014"/>
          <cell r="AF2014"/>
          <cell r="AG2014"/>
          <cell r="AH2014"/>
          <cell r="AI2014"/>
          <cell r="AJ2014"/>
          <cell r="AK2014"/>
          <cell r="AL2014"/>
          <cell r="AM2014"/>
          <cell r="AN2014"/>
          <cell r="AO2014"/>
          <cell r="AP2014"/>
          <cell r="AQ2014"/>
          <cell r="AR2014"/>
          <cell r="AS2014"/>
          <cell r="AT2014"/>
          <cell r="AU2014"/>
          <cell r="AV2014"/>
          <cell r="AW2014"/>
          <cell r="AX2014"/>
          <cell r="AY2014"/>
          <cell r="AZ2014"/>
          <cell r="BA2014"/>
          <cell r="BB2014" t="str">
            <v>คำสั่งสืบทรัพย์ 10/3/2569</v>
          </cell>
          <cell r="BC2014"/>
          <cell r="BD2014"/>
          <cell r="BE2014"/>
          <cell r="BF2014"/>
          <cell r="BG2014"/>
          <cell r="BH2014"/>
          <cell r="BI2014"/>
          <cell r="BJ2014"/>
          <cell r="BK2014"/>
          <cell r="BL2014" t="str">
            <v>นายพัฒนา อ่อนในชาติ</v>
          </cell>
          <cell r="BM2014"/>
          <cell r="BN2014"/>
          <cell r="BO2014"/>
          <cell r="BP2014"/>
          <cell r="BQ2014"/>
          <cell r="BR2014"/>
          <cell r="BS2014"/>
          <cell r="BT2014"/>
          <cell r="BU2014"/>
          <cell r="BV2014"/>
          <cell r="BW2014"/>
          <cell r="BX2014"/>
          <cell r="BY2014"/>
          <cell r="BZ2014"/>
          <cell r="CA2014"/>
          <cell r="CB2014"/>
          <cell r="CC2014"/>
          <cell r="CD2014"/>
          <cell r="CE2014"/>
          <cell r="CF2014"/>
          <cell r="CG2014"/>
          <cell r="CH2014"/>
          <cell r="CI2014"/>
          <cell r="CJ2014"/>
          <cell r="CK2014"/>
          <cell r="CL2014"/>
          <cell r="CM2014"/>
          <cell r="CN2014"/>
          <cell r="CO2014"/>
        </row>
        <row r="2015">
          <cell r="B2015">
            <v>2859</v>
          </cell>
          <cell r="C2015">
            <v>2004</v>
          </cell>
          <cell r="D2015">
            <v>13</v>
          </cell>
          <cell r="E2015">
            <v>3</v>
          </cell>
          <cell r="F2015">
            <v>2568</v>
          </cell>
          <cell r="G2015">
            <v>800071034766</v>
          </cell>
          <cell r="H2015" t="str">
            <v>นางสาว</v>
          </cell>
          <cell r="I2015" t="str">
            <v>นีรญา</v>
          </cell>
          <cell r="J2015" t="str">
            <v>โถดี</v>
          </cell>
          <cell r="K2015" t="str">
            <v>1-5099-00702-76-3</v>
          </cell>
          <cell r="L2015" t="str">
            <v>มีโชค พลาซ่า</v>
          </cell>
          <cell r="M2015" t="str">
            <v>เชียงใหม่ 2</v>
          </cell>
          <cell r="N2015">
            <v>8</v>
          </cell>
          <cell r="O2015" t="str">
            <v>สินเชื่อธนาคารประชาชน</v>
          </cell>
          <cell r="P2015" t="str">
            <v>1.บุคคลค้ำประกัน</v>
          </cell>
          <cell r="Q2015"/>
          <cell r="R2015"/>
          <cell r="S2015" t="str">
            <v>แขวงเชียงใหม่</v>
          </cell>
          <cell r="T2015" t="str">
            <v>ผบE10349</v>
          </cell>
          <cell r="U2015">
            <v>2567</v>
          </cell>
          <cell r="V2015" t="str">
            <v>ผบE547</v>
          </cell>
          <cell r="W2015">
            <v>2568</v>
          </cell>
          <cell r="X2015">
            <v>20</v>
          </cell>
          <cell r="Y2015">
            <v>1</v>
          </cell>
          <cell r="Z2015">
            <v>2568</v>
          </cell>
          <cell r="AA2015"/>
          <cell r="AB2015"/>
          <cell r="AC2015"/>
          <cell r="AD2015"/>
          <cell r="AE2015"/>
          <cell r="AF2015"/>
          <cell r="AG2015"/>
          <cell r="AH2015"/>
          <cell r="AI2015"/>
          <cell r="AJ2015"/>
          <cell r="AK2015"/>
          <cell r="AL2015"/>
          <cell r="AM2015"/>
          <cell r="AN2015"/>
          <cell r="AO2015"/>
          <cell r="AP2015"/>
          <cell r="AQ2015"/>
          <cell r="AR2015"/>
          <cell r="AS2015"/>
          <cell r="AT2015"/>
          <cell r="AU2015"/>
          <cell r="AV2015"/>
          <cell r="AW2015"/>
          <cell r="AX2015"/>
          <cell r="AY2015"/>
          <cell r="AZ2015"/>
          <cell r="BA2015"/>
          <cell r="BB2015" t="str">
            <v>คำสั่งสืบทรัพย์ 10/3/2570</v>
          </cell>
          <cell r="BC2015"/>
          <cell r="BD2015"/>
          <cell r="BE2015"/>
          <cell r="BF2015"/>
          <cell r="BG2015"/>
          <cell r="BH2015"/>
          <cell r="BI2015"/>
          <cell r="BJ2015"/>
          <cell r="BK2015"/>
          <cell r="BL2015" t="str">
            <v>นางสาวนีรญา โถดี</v>
          </cell>
          <cell r="BM2015"/>
          <cell r="BN2015"/>
          <cell r="BO2015"/>
          <cell r="BP2015"/>
          <cell r="BQ2015"/>
          <cell r="BR2015"/>
          <cell r="BS2015"/>
          <cell r="BT2015"/>
          <cell r="BU2015"/>
          <cell r="BV2015"/>
          <cell r="BW2015"/>
          <cell r="BX2015"/>
          <cell r="BY2015"/>
          <cell r="BZ2015"/>
          <cell r="CA2015"/>
          <cell r="CB2015"/>
          <cell r="CC2015"/>
          <cell r="CD2015"/>
          <cell r="CE2015"/>
          <cell r="CF2015"/>
          <cell r="CG2015"/>
          <cell r="CH2015"/>
          <cell r="CI2015"/>
          <cell r="CJ2015"/>
          <cell r="CK2015"/>
          <cell r="CL2015"/>
          <cell r="CM2015"/>
          <cell r="CN2015"/>
          <cell r="CO2015"/>
        </row>
        <row r="2016">
          <cell r="B2016">
            <v>2860</v>
          </cell>
          <cell r="C2016">
            <v>2005</v>
          </cell>
          <cell r="D2016">
            <v>13</v>
          </cell>
          <cell r="E2016">
            <v>3</v>
          </cell>
          <cell r="F2016">
            <v>2568</v>
          </cell>
          <cell r="G2016">
            <v>800065575360</v>
          </cell>
          <cell r="H2016" t="str">
            <v>นางสาว</v>
          </cell>
          <cell r="I2016" t="str">
            <v>นริศรา</v>
          </cell>
          <cell r="J2016" t="str">
            <v>พรมกาศ</v>
          </cell>
          <cell r="K2016"/>
          <cell r="L2016" t="str">
            <v>ไชยปราการ</v>
          </cell>
          <cell r="M2016" t="str">
            <v>เชียงใหม่ 2</v>
          </cell>
          <cell r="N2016">
            <v>8</v>
          </cell>
          <cell r="O2016" t="str">
            <v>สินเชื่อธนาคารประชาชน</v>
          </cell>
          <cell r="P2016" t="str">
            <v>1.บุคคลค้ำประกัน</v>
          </cell>
          <cell r="Q2016"/>
          <cell r="R2016"/>
          <cell r="S2016" t="str">
            <v>จังหวัดฝาง</v>
          </cell>
          <cell r="T2016" t="str">
            <v>ผบE624</v>
          </cell>
          <cell r="U2016">
            <v>2567</v>
          </cell>
          <cell r="V2016" t="str">
            <v>ผบE801</v>
          </cell>
          <cell r="W2016">
            <v>2567</v>
          </cell>
          <cell r="X2016"/>
          <cell r="Y2016"/>
          <cell r="Z2016"/>
          <cell r="AA2016">
            <v>9</v>
          </cell>
          <cell r="AB2016">
            <v>7</v>
          </cell>
          <cell r="AC2016">
            <v>2567</v>
          </cell>
          <cell r="AD2016"/>
          <cell r="AE2016"/>
          <cell r="AF2016"/>
          <cell r="AG2016"/>
          <cell r="AH2016"/>
          <cell r="AI2016"/>
          <cell r="AJ2016"/>
          <cell r="AK2016"/>
          <cell r="AL2016"/>
          <cell r="AM2016"/>
          <cell r="AN2016"/>
          <cell r="AO2016"/>
          <cell r="AP2016"/>
          <cell r="AQ2016"/>
          <cell r="AR2016"/>
          <cell r="AS2016"/>
          <cell r="AT2016"/>
          <cell r="AU2016"/>
          <cell r="AV2016"/>
          <cell r="AW2016"/>
          <cell r="AX2016"/>
          <cell r="AY2016"/>
          <cell r="AZ2016"/>
          <cell r="BA2016"/>
          <cell r="BB2016" t="str">
            <v>คำสั่งสืบทรัพย์ 10/3/2571</v>
          </cell>
          <cell r="BC2016"/>
          <cell r="BD2016"/>
          <cell r="BE2016"/>
          <cell r="BF2016"/>
          <cell r="BG2016"/>
          <cell r="BH2016"/>
          <cell r="BI2016"/>
          <cell r="BJ2016"/>
          <cell r="BK2016"/>
          <cell r="BL2016" t="str">
            <v>นางสาวนริศรา พรมกาศ</v>
          </cell>
          <cell r="BM2016"/>
          <cell r="BN2016"/>
          <cell r="BO2016"/>
          <cell r="BP2016"/>
          <cell r="BQ2016"/>
          <cell r="BR2016"/>
          <cell r="BS2016"/>
          <cell r="BT2016"/>
          <cell r="BU2016"/>
          <cell r="BV2016"/>
          <cell r="BW2016"/>
          <cell r="BX2016"/>
          <cell r="BY2016"/>
          <cell r="BZ2016"/>
          <cell r="CA2016"/>
          <cell r="CB2016"/>
          <cell r="CC2016"/>
          <cell r="CD2016"/>
          <cell r="CE2016"/>
          <cell r="CF2016"/>
          <cell r="CG2016"/>
          <cell r="CH2016"/>
          <cell r="CI2016"/>
          <cell r="CJ2016"/>
          <cell r="CK2016"/>
          <cell r="CL2016"/>
          <cell r="CM2016"/>
          <cell r="CN2016"/>
          <cell r="CO2016"/>
        </row>
        <row r="2017">
          <cell r="B2017">
            <v>2861</v>
          </cell>
          <cell r="C2017">
            <v>2006</v>
          </cell>
          <cell r="D2017">
            <v>24</v>
          </cell>
          <cell r="E2017">
            <v>3</v>
          </cell>
          <cell r="F2017">
            <v>2568</v>
          </cell>
          <cell r="G2017">
            <v>800098074621</v>
          </cell>
          <cell r="H2017" t="str">
            <v>นางสาว</v>
          </cell>
          <cell r="I2017" t="str">
            <v>จันทร์จิรา</v>
          </cell>
          <cell r="J2017" t="str">
            <v>นางเมาะ</v>
          </cell>
          <cell r="K2017" t="str">
            <v>1-5099-01032-63-0</v>
          </cell>
          <cell r="L2017" t="str">
            <v>สันกำแพง</v>
          </cell>
          <cell r="M2017" t="str">
            <v>เชียงใหม่ 3</v>
          </cell>
          <cell r="N2017">
            <v>8</v>
          </cell>
          <cell r="O2017" t="str">
            <v>สินเชื่อธนาคารประชาชน</v>
          </cell>
          <cell r="P2017" t="str">
            <v>1.บุคคลค้ำประกัน</v>
          </cell>
          <cell r="Q2017"/>
          <cell r="R2017"/>
          <cell r="S2017" t="str">
            <v>แขวงเชียงใหม่</v>
          </cell>
          <cell r="T2017" t="str">
            <v>ผบE636</v>
          </cell>
          <cell r="U2017">
            <v>2568</v>
          </cell>
          <cell r="V2017" t="str">
            <v>ผบE2631</v>
          </cell>
          <cell r="W2017">
            <v>2568</v>
          </cell>
          <cell r="X2017"/>
          <cell r="Y2017"/>
          <cell r="Z2017"/>
          <cell r="AA2017">
            <v>7</v>
          </cell>
          <cell r="AB2017">
            <v>3</v>
          </cell>
          <cell r="AC2017">
            <v>2568</v>
          </cell>
          <cell r="AD2017"/>
          <cell r="AE2017"/>
          <cell r="AF2017"/>
          <cell r="AG2017"/>
          <cell r="AH2017"/>
          <cell r="AI2017"/>
          <cell r="AJ2017"/>
          <cell r="AK2017"/>
          <cell r="AL2017"/>
          <cell r="AM2017"/>
          <cell r="AN2017"/>
          <cell r="AO2017"/>
          <cell r="AP2017"/>
          <cell r="AQ2017"/>
          <cell r="AR2017"/>
          <cell r="AS2017"/>
          <cell r="AT2017"/>
          <cell r="AU2017"/>
          <cell r="AV2017"/>
          <cell r="AW2017"/>
          <cell r="AX2017"/>
          <cell r="AY2017"/>
          <cell r="AZ2017"/>
          <cell r="BA2017"/>
          <cell r="BB2017" t="str">
            <v>คำสั่งสืบทรัพย์ 24/3/2571</v>
          </cell>
          <cell r="BC2017"/>
          <cell r="BD2017"/>
          <cell r="BE2017"/>
          <cell r="BF2017"/>
          <cell r="BG2017"/>
          <cell r="BH2017"/>
          <cell r="BI2017"/>
          <cell r="BJ2017"/>
          <cell r="BK2017"/>
          <cell r="BL2017" t="str">
            <v>นางสาวจันทร์จิรา นางเมาะ</v>
          </cell>
          <cell r="BM2017"/>
          <cell r="BN2017"/>
          <cell r="BO2017"/>
          <cell r="BP2017"/>
          <cell r="BQ2017"/>
          <cell r="BR2017"/>
          <cell r="BS2017"/>
          <cell r="BT2017"/>
          <cell r="BU2017"/>
          <cell r="BV2017"/>
          <cell r="BW2017"/>
          <cell r="BX2017"/>
          <cell r="BY2017"/>
          <cell r="BZ2017"/>
          <cell r="CA2017"/>
          <cell r="CB2017"/>
          <cell r="CC2017"/>
          <cell r="CD2017"/>
          <cell r="CE2017"/>
          <cell r="CF2017"/>
          <cell r="CG2017"/>
          <cell r="CH2017"/>
          <cell r="CI2017"/>
          <cell r="CJ2017"/>
          <cell r="CK2017"/>
          <cell r="CL2017"/>
          <cell r="CM2017"/>
          <cell r="CN2017"/>
          <cell r="CO2017"/>
        </row>
        <row r="2018">
          <cell r="B2018">
            <v>2862</v>
          </cell>
          <cell r="C2018">
            <v>2007</v>
          </cell>
          <cell r="D2018">
            <v>24</v>
          </cell>
          <cell r="E2018">
            <v>3</v>
          </cell>
          <cell r="F2018">
            <v>2568</v>
          </cell>
          <cell r="G2018">
            <v>800062877827</v>
          </cell>
          <cell r="H2018" t="str">
            <v>นาย</v>
          </cell>
          <cell r="I2018" t="str">
            <v>นพดล</v>
          </cell>
          <cell r="J2018" t="str">
            <v>ก้อนแก้ว</v>
          </cell>
          <cell r="K2018" t="str">
            <v>3-5709-00510-40-4</v>
          </cell>
          <cell r="L2018" t="str">
            <v>สันกำแพง</v>
          </cell>
          <cell r="M2018" t="str">
            <v>เชียงใหม่ 3</v>
          </cell>
          <cell r="N2018">
            <v>8</v>
          </cell>
          <cell r="O2018" t="str">
            <v>สินเชื่อธนาคารประชาชน</v>
          </cell>
          <cell r="P2018" t="str">
            <v>1.บุคคลค้ำประกัน</v>
          </cell>
          <cell r="Q2018"/>
          <cell r="R2018"/>
          <cell r="S2018" t="str">
            <v>แขวงเชียงใหม่</v>
          </cell>
          <cell r="T2018" t="str">
            <v>ผบE612</v>
          </cell>
          <cell r="U2018">
            <v>2568</v>
          </cell>
          <cell r="V2018" t="str">
            <v>ผบE2590</v>
          </cell>
          <cell r="W2018">
            <v>2568</v>
          </cell>
          <cell r="X2018"/>
          <cell r="Y2018"/>
          <cell r="Z2018"/>
          <cell r="AA2018">
            <v>7</v>
          </cell>
          <cell r="AB2018">
            <v>3</v>
          </cell>
          <cell r="AC2018">
            <v>2568</v>
          </cell>
          <cell r="AD2018"/>
          <cell r="AE2018"/>
          <cell r="AF2018"/>
          <cell r="AG2018"/>
          <cell r="AH2018"/>
          <cell r="AI2018"/>
          <cell r="AJ2018"/>
          <cell r="AK2018"/>
          <cell r="AL2018"/>
          <cell r="AM2018"/>
          <cell r="AN2018"/>
          <cell r="AO2018"/>
          <cell r="AP2018"/>
          <cell r="AQ2018"/>
          <cell r="AR2018"/>
          <cell r="AS2018"/>
          <cell r="AT2018"/>
          <cell r="AU2018"/>
          <cell r="AV2018"/>
          <cell r="AW2018"/>
          <cell r="AX2018"/>
          <cell r="AY2018"/>
          <cell r="AZ2018"/>
          <cell r="BA2018"/>
          <cell r="BB2018" t="str">
            <v>คำสั่งสืบทรัพย์ 24/3/2572</v>
          </cell>
          <cell r="BC2018"/>
          <cell r="BD2018"/>
          <cell r="BE2018"/>
          <cell r="BF2018"/>
          <cell r="BG2018"/>
          <cell r="BH2018"/>
          <cell r="BI2018"/>
          <cell r="BJ2018"/>
          <cell r="BK2018"/>
          <cell r="BL2018" t="str">
            <v>นายนพดล ก้อนแก้ว</v>
          </cell>
          <cell r="BM2018"/>
          <cell r="BN2018"/>
          <cell r="BO2018"/>
          <cell r="BP2018"/>
          <cell r="BQ2018"/>
          <cell r="BR2018"/>
          <cell r="BS2018"/>
          <cell r="BT2018"/>
          <cell r="BU2018"/>
          <cell r="BV2018"/>
          <cell r="BW2018"/>
          <cell r="BX2018"/>
          <cell r="BY2018"/>
          <cell r="BZ2018"/>
          <cell r="CA2018"/>
          <cell r="CB2018"/>
          <cell r="CC2018"/>
          <cell r="CD2018"/>
          <cell r="CE2018"/>
          <cell r="CF2018"/>
          <cell r="CG2018"/>
          <cell r="CH2018"/>
          <cell r="CI2018"/>
          <cell r="CJ2018"/>
          <cell r="CK2018"/>
          <cell r="CL2018"/>
          <cell r="CM2018"/>
          <cell r="CN2018"/>
          <cell r="CO2018"/>
        </row>
        <row r="2019">
          <cell r="B2019">
            <v>2863</v>
          </cell>
          <cell r="C2019">
            <v>2008</v>
          </cell>
          <cell r="D2019">
            <v>24</v>
          </cell>
          <cell r="E2019">
            <v>3</v>
          </cell>
          <cell r="F2019">
            <v>2568</v>
          </cell>
          <cell r="G2019">
            <v>800075912272</v>
          </cell>
          <cell r="H2019" t="str">
            <v>นางสาว</v>
          </cell>
          <cell r="I2019" t="str">
            <v>ภูณิชา</v>
          </cell>
          <cell r="J2019" t="str">
            <v>โพธิมา</v>
          </cell>
          <cell r="K2019" t="str">
            <v>1-5099-00287-28-6</v>
          </cell>
          <cell r="L2019" t="str">
            <v>สันกำแพง</v>
          </cell>
          <cell r="M2019" t="str">
            <v>เชียงใหม่ 3</v>
          </cell>
          <cell r="N2019">
            <v>8</v>
          </cell>
          <cell r="O2019" t="str">
            <v>สินเชื่อธนาคารประชาชน</v>
          </cell>
          <cell r="P2019" t="str">
            <v>1.บุคคลค้ำประกัน</v>
          </cell>
          <cell r="Q2019"/>
          <cell r="R2019"/>
          <cell r="S2019" t="str">
            <v>แขวงเชียงใหม่</v>
          </cell>
          <cell r="T2019" t="str">
            <v>ผบE613</v>
          </cell>
          <cell r="U2019">
            <v>2568</v>
          </cell>
          <cell r="V2019" t="str">
            <v>ผบE2591</v>
          </cell>
          <cell r="W2019">
            <v>2568</v>
          </cell>
          <cell r="X2019"/>
          <cell r="Y2019"/>
          <cell r="Z2019"/>
          <cell r="AA2019">
            <v>7</v>
          </cell>
          <cell r="AB2019">
            <v>3</v>
          </cell>
          <cell r="AC2019">
            <v>2568</v>
          </cell>
          <cell r="AD2019"/>
          <cell r="AE2019"/>
          <cell r="AF2019"/>
          <cell r="AG2019"/>
          <cell r="AH2019"/>
          <cell r="AI2019"/>
          <cell r="AJ2019"/>
          <cell r="AK2019"/>
          <cell r="AL2019"/>
          <cell r="AM2019"/>
          <cell r="AN2019"/>
          <cell r="AO2019"/>
          <cell r="AP2019"/>
          <cell r="AQ2019"/>
          <cell r="AR2019"/>
          <cell r="AS2019"/>
          <cell r="AT2019"/>
          <cell r="AU2019"/>
          <cell r="AV2019"/>
          <cell r="AW2019"/>
          <cell r="AX2019"/>
          <cell r="AY2019"/>
          <cell r="AZ2019"/>
          <cell r="BA2019"/>
          <cell r="BB2019" t="str">
            <v>คำสั่งสืบทรัพย์ 24/3/2573</v>
          </cell>
          <cell r="BC2019"/>
          <cell r="BD2019"/>
          <cell r="BE2019"/>
          <cell r="BF2019"/>
          <cell r="BG2019"/>
          <cell r="BH2019"/>
          <cell r="BI2019"/>
          <cell r="BJ2019"/>
          <cell r="BK2019"/>
          <cell r="BL2019" t="str">
            <v>นางสาวภูณิชา โพธิมา</v>
          </cell>
          <cell r="BM2019"/>
          <cell r="BN2019"/>
          <cell r="BO2019"/>
          <cell r="BP2019"/>
          <cell r="BQ2019"/>
          <cell r="BR2019"/>
          <cell r="BS2019"/>
          <cell r="BT2019"/>
          <cell r="BU2019"/>
          <cell r="BV2019"/>
          <cell r="BW2019"/>
          <cell r="BX2019"/>
          <cell r="BY2019"/>
          <cell r="BZ2019"/>
          <cell r="CA2019"/>
          <cell r="CB2019"/>
          <cell r="CC2019"/>
          <cell r="CD2019"/>
          <cell r="CE2019"/>
          <cell r="CF2019"/>
          <cell r="CG2019"/>
          <cell r="CH2019"/>
          <cell r="CI2019"/>
          <cell r="CJ2019"/>
          <cell r="CK2019"/>
          <cell r="CL2019"/>
          <cell r="CM2019"/>
          <cell r="CN2019"/>
          <cell r="CO2019"/>
        </row>
        <row r="2020">
          <cell r="B2020"/>
          <cell r="C2020"/>
          <cell r="D2020"/>
          <cell r="E2020"/>
          <cell r="F2020"/>
          <cell r="G2020"/>
          <cell r="H2020"/>
          <cell r="I2020"/>
          <cell r="J2020"/>
          <cell r="K2020"/>
          <cell r="L2020"/>
          <cell r="M2020"/>
          <cell r="N2020"/>
          <cell r="O2020"/>
          <cell r="P2020"/>
          <cell r="Q2020"/>
          <cell r="R2020"/>
          <cell r="S2020"/>
          <cell r="T2020"/>
          <cell r="U2020"/>
          <cell r="V2020"/>
          <cell r="W2020"/>
          <cell r="X2020"/>
          <cell r="Y2020"/>
          <cell r="Z2020"/>
          <cell r="AA2020"/>
          <cell r="AB2020"/>
          <cell r="AC2020"/>
          <cell r="AD2020"/>
          <cell r="AE2020"/>
          <cell r="AF2020"/>
          <cell r="AG2020"/>
          <cell r="AH2020"/>
          <cell r="AI2020"/>
          <cell r="AJ2020"/>
          <cell r="AK2020"/>
          <cell r="AL2020"/>
          <cell r="AM2020"/>
          <cell r="AN2020"/>
          <cell r="AO2020"/>
          <cell r="AP2020"/>
          <cell r="AQ2020"/>
          <cell r="AR2020"/>
          <cell r="AS2020"/>
          <cell r="AT2020"/>
          <cell r="AU2020"/>
          <cell r="AV2020"/>
          <cell r="AW2020"/>
          <cell r="AX2020"/>
          <cell r="AY2020"/>
          <cell r="AZ2020"/>
          <cell r="BA2020"/>
          <cell r="BB2020"/>
          <cell r="BC2020"/>
          <cell r="BD2020"/>
          <cell r="BE2020"/>
          <cell r="BF2020"/>
          <cell r="BG2020"/>
          <cell r="BH2020"/>
          <cell r="BI2020"/>
          <cell r="BJ2020"/>
          <cell r="BK2020"/>
          <cell r="BL2020"/>
          <cell r="BM2020"/>
          <cell r="BN2020"/>
          <cell r="BO2020"/>
          <cell r="BP2020"/>
          <cell r="BQ2020"/>
          <cell r="BR2020"/>
          <cell r="BS2020"/>
          <cell r="BT2020"/>
          <cell r="BU2020"/>
          <cell r="BV2020"/>
          <cell r="BW2020"/>
          <cell r="BX2020"/>
          <cell r="BY2020"/>
          <cell r="BZ2020"/>
          <cell r="CA2020"/>
          <cell r="CB2020"/>
          <cell r="CC2020"/>
          <cell r="CD2020"/>
          <cell r="CE2020"/>
          <cell r="CF2020"/>
          <cell r="CG2020"/>
          <cell r="CH2020"/>
          <cell r="CI2020"/>
          <cell r="CJ2020"/>
          <cell r="CK2020"/>
          <cell r="CL2020"/>
          <cell r="CM2020"/>
          <cell r="CN2020"/>
        </row>
        <row r="2021">
          <cell r="B2021"/>
          <cell r="C2021"/>
          <cell r="D2021"/>
          <cell r="E2021"/>
          <cell r="F2021"/>
          <cell r="G2021"/>
          <cell r="H2021"/>
          <cell r="I2021"/>
          <cell r="J2021"/>
          <cell r="K2021"/>
          <cell r="L2021"/>
          <cell r="M2021"/>
          <cell r="N2021"/>
          <cell r="O2021"/>
          <cell r="P2021"/>
          <cell r="Q2021"/>
          <cell r="R2021"/>
          <cell r="S2021"/>
          <cell r="T2021"/>
          <cell r="U2021"/>
          <cell r="V2021"/>
          <cell r="W2021"/>
          <cell r="X2021"/>
          <cell r="Y2021"/>
          <cell r="Z2021"/>
          <cell r="AA2021"/>
          <cell r="AB2021"/>
          <cell r="AC2021"/>
          <cell r="AD2021"/>
          <cell r="AE2021"/>
          <cell r="AF2021"/>
          <cell r="AG2021"/>
          <cell r="AH2021"/>
          <cell r="AI2021"/>
          <cell r="AJ2021"/>
          <cell r="AK2021"/>
          <cell r="AL2021"/>
          <cell r="AM2021"/>
          <cell r="AN2021"/>
          <cell r="AO2021"/>
          <cell r="AP2021"/>
          <cell r="AQ2021"/>
          <cell r="AR2021"/>
          <cell r="AS2021"/>
          <cell r="AT2021"/>
          <cell r="AU2021"/>
          <cell r="AV2021"/>
          <cell r="AW2021"/>
          <cell r="AX2021"/>
          <cell r="AY2021"/>
          <cell r="AZ2021"/>
          <cell r="BA2021"/>
          <cell r="BB2021"/>
          <cell r="BC2021"/>
          <cell r="BD2021"/>
          <cell r="BE2021"/>
          <cell r="BF2021"/>
          <cell r="BG2021"/>
          <cell r="BH2021"/>
          <cell r="BI2021"/>
          <cell r="BJ2021"/>
          <cell r="BK2021"/>
          <cell r="BL2021"/>
          <cell r="BM2021"/>
          <cell r="BN2021"/>
          <cell r="BO2021"/>
          <cell r="BP2021"/>
          <cell r="BQ2021"/>
          <cell r="BR2021"/>
          <cell r="BS2021"/>
          <cell r="BT2021"/>
          <cell r="BU2021"/>
          <cell r="BV2021"/>
          <cell r="BW2021"/>
          <cell r="BX2021"/>
          <cell r="BY2021"/>
          <cell r="BZ2021"/>
          <cell r="CA2021"/>
          <cell r="CB2021"/>
          <cell r="CC2021"/>
          <cell r="CD2021"/>
          <cell r="CE2021"/>
          <cell r="CF2021"/>
          <cell r="CG2021"/>
          <cell r="CH2021"/>
          <cell r="CI2021"/>
          <cell r="CJ2021"/>
          <cell r="CK2021"/>
          <cell r="CL2021"/>
          <cell r="CM2021"/>
          <cell r="CN2021"/>
        </row>
        <row r="2022">
          <cell r="B2022"/>
          <cell r="C2022"/>
          <cell r="D2022"/>
          <cell r="E2022"/>
          <cell r="F2022"/>
          <cell r="G2022"/>
          <cell r="H2022"/>
          <cell r="I2022"/>
          <cell r="J2022"/>
          <cell r="K2022"/>
          <cell r="L2022"/>
          <cell r="M2022"/>
          <cell r="N2022"/>
          <cell r="O2022"/>
          <cell r="P2022"/>
          <cell r="Q2022"/>
          <cell r="R2022"/>
          <cell r="S2022"/>
          <cell r="T2022"/>
          <cell r="U2022"/>
          <cell r="V2022"/>
          <cell r="W2022"/>
          <cell r="X2022"/>
          <cell r="Y2022"/>
          <cell r="Z2022"/>
          <cell r="AA2022"/>
          <cell r="AB2022"/>
          <cell r="AC2022"/>
          <cell r="AD2022"/>
          <cell r="AE2022"/>
          <cell r="AF2022"/>
          <cell r="AG2022"/>
          <cell r="AH2022"/>
          <cell r="AI2022"/>
          <cell r="AJ2022"/>
          <cell r="AK2022"/>
          <cell r="AL2022"/>
          <cell r="AM2022"/>
          <cell r="AN2022"/>
          <cell r="AO2022"/>
          <cell r="AP2022"/>
          <cell r="AQ2022"/>
          <cell r="AR2022"/>
          <cell r="AS2022"/>
          <cell r="AT2022"/>
          <cell r="AU2022"/>
          <cell r="AV2022"/>
          <cell r="AW2022"/>
          <cell r="AX2022"/>
          <cell r="AY2022"/>
          <cell r="AZ2022"/>
          <cell r="BA2022"/>
          <cell r="BB2022"/>
          <cell r="BC2022"/>
          <cell r="BD2022"/>
          <cell r="BE2022"/>
          <cell r="BF2022"/>
          <cell r="BG2022"/>
          <cell r="BH2022"/>
          <cell r="BI2022"/>
          <cell r="BJ2022"/>
          <cell r="BK2022"/>
          <cell r="BL2022"/>
          <cell r="BM2022"/>
          <cell r="BN2022"/>
          <cell r="BO2022"/>
          <cell r="BP2022"/>
          <cell r="BQ2022"/>
          <cell r="BR2022"/>
          <cell r="BS2022"/>
          <cell r="BT2022"/>
          <cell r="BU2022"/>
          <cell r="BV2022"/>
          <cell r="BW2022"/>
          <cell r="BX2022"/>
          <cell r="BY2022"/>
          <cell r="BZ2022"/>
          <cell r="CA2022"/>
          <cell r="CB2022"/>
          <cell r="CC2022"/>
          <cell r="CD2022"/>
          <cell r="CE2022"/>
          <cell r="CF2022"/>
          <cell r="CG2022"/>
          <cell r="CH2022"/>
          <cell r="CI2022"/>
          <cell r="CJ2022"/>
          <cell r="CK2022"/>
          <cell r="CL2022"/>
          <cell r="CM2022"/>
          <cell r="CN2022"/>
        </row>
        <row r="2023">
          <cell r="B2023"/>
          <cell r="C2023"/>
          <cell r="D2023"/>
          <cell r="E2023"/>
          <cell r="F2023"/>
          <cell r="G2023"/>
          <cell r="H2023"/>
          <cell r="I2023"/>
          <cell r="J2023"/>
          <cell r="K2023"/>
          <cell r="L2023"/>
          <cell r="M2023"/>
          <cell r="N2023"/>
          <cell r="O2023"/>
          <cell r="P2023"/>
          <cell r="Q2023"/>
          <cell r="R2023"/>
          <cell r="S2023"/>
          <cell r="T2023"/>
          <cell r="U2023"/>
          <cell r="V2023"/>
          <cell r="W2023"/>
          <cell r="X2023"/>
          <cell r="Y2023"/>
          <cell r="Z2023"/>
          <cell r="AA2023"/>
          <cell r="AB2023"/>
          <cell r="AC2023"/>
          <cell r="AD2023"/>
          <cell r="AE2023"/>
          <cell r="AF2023"/>
          <cell r="AG2023"/>
          <cell r="AH2023"/>
          <cell r="AI2023"/>
          <cell r="AJ2023"/>
          <cell r="AK2023"/>
          <cell r="AL2023"/>
          <cell r="AM2023"/>
          <cell r="AN2023"/>
          <cell r="AO2023"/>
          <cell r="AP2023"/>
          <cell r="AQ2023"/>
          <cell r="AR2023"/>
          <cell r="AS2023"/>
          <cell r="AT2023"/>
          <cell r="AU2023"/>
          <cell r="AV2023"/>
          <cell r="AW2023"/>
          <cell r="AX2023"/>
          <cell r="AY2023"/>
          <cell r="AZ2023"/>
          <cell r="BA2023"/>
          <cell r="BB2023"/>
          <cell r="BC2023"/>
          <cell r="BD2023"/>
          <cell r="BE2023"/>
          <cell r="BF2023"/>
          <cell r="BG2023"/>
          <cell r="BH2023"/>
          <cell r="BI2023"/>
          <cell r="BJ2023"/>
          <cell r="BK2023"/>
          <cell r="BL2023"/>
          <cell r="BM2023"/>
          <cell r="BN2023"/>
          <cell r="BO2023"/>
          <cell r="BP2023"/>
          <cell r="BQ2023"/>
          <cell r="BR2023"/>
          <cell r="BS2023"/>
          <cell r="BT2023"/>
          <cell r="BU2023"/>
          <cell r="BV2023"/>
          <cell r="BW2023"/>
          <cell r="BX2023"/>
          <cell r="BY2023"/>
          <cell r="BZ2023"/>
          <cell r="CA2023"/>
          <cell r="CB2023"/>
          <cell r="CC2023"/>
          <cell r="CD2023"/>
          <cell r="CE2023"/>
          <cell r="CF2023"/>
          <cell r="CG2023"/>
          <cell r="CH2023"/>
          <cell r="CI2023"/>
          <cell r="CJ2023"/>
          <cell r="CK2023"/>
          <cell r="CL2023"/>
          <cell r="CM2023"/>
          <cell r="CN2023"/>
        </row>
        <row r="2024">
          <cell r="B2024"/>
          <cell r="C2024"/>
          <cell r="D2024"/>
          <cell r="E2024"/>
          <cell r="F2024"/>
          <cell r="G2024"/>
          <cell r="H2024"/>
          <cell r="I2024"/>
          <cell r="J2024"/>
          <cell r="K2024"/>
          <cell r="L2024"/>
          <cell r="M2024"/>
          <cell r="N2024"/>
          <cell r="O2024"/>
          <cell r="P2024"/>
          <cell r="Q2024"/>
          <cell r="R2024"/>
          <cell r="S2024"/>
          <cell r="T2024"/>
          <cell r="U2024"/>
          <cell r="V2024"/>
          <cell r="W2024"/>
          <cell r="X2024"/>
          <cell r="Y2024"/>
          <cell r="Z2024"/>
          <cell r="AA2024"/>
          <cell r="AB2024"/>
          <cell r="AC2024"/>
          <cell r="AD2024"/>
          <cell r="AE2024"/>
          <cell r="AF2024"/>
          <cell r="AG2024"/>
          <cell r="AH2024"/>
          <cell r="AI2024"/>
          <cell r="AJ2024"/>
          <cell r="AK2024"/>
          <cell r="AL2024"/>
          <cell r="AM2024"/>
          <cell r="AN2024"/>
          <cell r="AO2024"/>
          <cell r="AP2024"/>
          <cell r="AQ2024"/>
          <cell r="AR2024"/>
          <cell r="AS2024"/>
          <cell r="AT2024"/>
          <cell r="AU2024"/>
          <cell r="AV2024"/>
          <cell r="AW2024"/>
          <cell r="AX2024"/>
          <cell r="AY2024"/>
          <cell r="AZ2024"/>
          <cell r="BA2024"/>
          <cell r="BB2024"/>
          <cell r="BC2024"/>
          <cell r="BD2024"/>
          <cell r="BE2024"/>
          <cell r="BF2024"/>
          <cell r="BG2024"/>
          <cell r="BH2024"/>
          <cell r="BI2024"/>
          <cell r="BJ2024"/>
          <cell r="BK2024"/>
          <cell r="BL2024"/>
          <cell r="BM2024"/>
          <cell r="BN2024"/>
          <cell r="BO2024"/>
          <cell r="BP2024"/>
          <cell r="BQ2024"/>
          <cell r="BR2024"/>
          <cell r="BS2024"/>
          <cell r="BT2024"/>
          <cell r="BU2024"/>
          <cell r="BV2024"/>
          <cell r="BW2024"/>
          <cell r="BX2024"/>
          <cell r="BY2024"/>
          <cell r="BZ2024"/>
          <cell r="CA2024"/>
          <cell r="CB2024"/>
          <cell r="CC2024"/>
          <cell r="CD2024"/>
          <cell r="CE2024"/>
          <cell r="CF2024"/>
          <cell r="CG2024"/>
          <cell r="CH2024"/>
          <cell r="CI2024"/>
          <cell r="CJ2024"/>
          <cell r="CK2024"/>
          <cell r="CL2024"/>
          <cell r="CM2024"/>
          <cell r="CN2024"/>
        </row>
        <row r="2025">
          <cell r="B2025"/>
          <cell r="C2025"/>
          <cell r="D2025"/>
          <cell r="E2025"/>
          <cell r="F2025"/>
          <cell r="G2025"/>
          <cell r="H2025"/>
          <cell r="I2025"/>
          <cell r="J2025"/>
          <cell r="K2025"/>
          <cell r="L2025"/>
          <cell r="M2025"/>
          <cell r="N2025"/>
          <cell r="O2025"/>
          <cell r="P2025"/>
          <cell r="Q2025"/>
          <cell r="R2025"/>
          <cell r="S2025"/>
          <cell r="T2025"/>
          <cell r="U2025"/>
          <cell r="V2025"/>
          <cell r="W2025"/>
          <cell r="X2025"/>
          <cell r="Y2025"/>
          <cell r="Z2025"/>
          <cell r="AA2025"/>
          <cell r="AB2025"/>
          <cell r="AC2025"/>
          <cell r="AD2025"/>
          <cell r="AE2025"/>
          <cell r="AF2025"/>
          <cell r="AG2025"/>
          <cell r="AH2025"/>
          <cell r="AI2025"/>
          <cell r="AJ2025"/>
          <cell r="AK2025"/>
          <cell r="AL2025"/>
          <cell r="AM2025"/>
          <cell r="AN2025"/>
          <cell r="AO2025"/>
          <cell r="AP2025"/>
          <cell r="AQ2025"/>
          <cell r="AR2025"/>
          <cell r="AS2025"/>
          <cell r="AT2025"/>
          <cell r="AU2025"/>
          <cell r="AV2025"/>
          <cell r="AW2025"/>
          <cell r="AX2025"/>
          <cell r="AY2025"/>
          <cell r="AZ2025"/>
          <cell r="BA2025"/>
          <cell r="BB2025"/>
          <cell r="BC2025"/>
          <cell r="BD2025"/>
          <cell r="BE2025"/>
          <cell r="BF2025"/>
          <cell r="BG2025"/>
          <cell r="BH2025"/>
          <cell r="BI2025"/>
          <cell r="BJ2025"/>
          <cell r="BK2025"/>
          <cell r="BL2025"/>
          <cell r="BM2025"/>
          <cell r="BN2025"/>
          <cell r="BO2025"/>
          <cell r="BP2025"/>
          <cell r="BQ2025"/>
          <cell r="BR2025"/>
          <cell r="BS2025"/>
          <cell r="BT2025"/>
          <cell r="BU2025"/>
          <cell r="BV2025"/>
          <cell r="BW2025"/>
          <cell r="BX2025"/>
          <cell r="BY2025"/>
          <cell r="BZ2025"/>
          <cell r="CA2025"/>
          <cell r="CB2025"/>
          <cell r="CC2025"/>
          <cell r="CD2025"/>
          <cell r="CE2025"/>
          <cell r="CF2025"/>
          <cell r="CG2025"/>
          <cell r="CH2025"/>
          <cell r="CI2025"/>
          <cell r="CJ2025"/>
          <cell r="CK2025"/>
          <cell r="CL2025"/>
          <cell r="CM2025"/>
          <cell r="CN2025"/>
        </row>
        <row r="2026">
          <cell r="B2026"/>
          <cell r="C2026"/>
          <cell r="D2026"/>
          <cell r="E2026"/>
          <cell r="F2026"/>
          <cell r="G2026"/>
          <cell r="H2026"/>
          <cell r="I2026"/>
          <cell r="J2026"/>
          <cell r="K2026"/>
          <cell r="L2026"/>
          <cell r="M2026"/>
          <cell r="N2026"/>
          <cell r="O2026"/>
          <cell r="P2026"/>
          <cell r="Q2026"/>
          <cell r="R2026"/>
          <cell r="S2026"/>
          <cell r="T2026"/>
          <cell r="U2026"/>
          <cell r="V2026"/>
          <cell r="W2026"/>
          <cell r="X2026"/>
          <cell r="Y2026"/>
          <cell r="Z2026"/>
          <cell r="AA2026"/>
          <cell r="AB2026"/>
          <cell r="AC2026"/>
          <cell r="AD2026"/>
          <cell r="AE2026"/>
          <cell r="AF2026"/>
          <cell r="AG2026"/>
          <cell r="AH2026"/>
          <cell r="AI2026"/>
          <cell r="AJ2026"/>
          <cell r="AK2026"/>
          <cell r="AL2026"/>
          <cell r="AM2026"/>
          <cell r="AN2026"/>
          <cell r="AO2026"/>
          <cell r="AP2026"/>
          <cell r="AQ2026"/>
          <cell r="AR2026"/>
          <cell r="AS2026"/>
          <cell r="AT2026"/>
          <cell r="AU2026"/>
          <cell r="AV2026"/>
          <cell r="AW2026"/>
          <cell r="AX2026"/>
          <cell r="AY2026"/>
          <cell r="AZ2026"/>
          <cell r="BA2026"/>
          <cell r="BB2026"/>
          <cell r="BC2026"/>
          <cell r="BD2026"/>
          <cell r="BE2026"/>
          <cell r="BF2026"/>
          <cell r="BG2026"/>
          <cell r="BH2026"/>
          <cell r="BI2026"/>
          <cell r="BJ2026"/>
          <cell r="BK2026"/>
          <cell r="BL2026"/>
          <cell r="BM2026"/>
          <cell r="BN2026"/>
          <cell r="BO2026"/>
          <cell r="BP2026"/>
          <cell r="BQ2026"/>
          <cell r="BR2026"/>
          <cell r="BS2026"/>
          <cell r="BT2026"/>
          <cell r="BU2026"/>
          <cell r="BV2026"/>
          <cell r="BW2026"/>
          <cell r="BX2026"/>
          <cell r="BY2026"/>
          <cell r="BZ2026"/>
          <cell r="CA2026"/>
          <cell r="CB2026"/>
          <cell r="CC2026"/>
          <cell r="CD2026"/>
          <cell r="CE2026"/>
          <cell r="CF2026"/>
          <cell r="CG2026"/>
          <cell r="CH2026"/>
          <cell r="CI2026"/>
          <cell r="CJ2026"/>
          <cell r="CK2026"/>
          <cell r="CL2026"/>
          <cell r="CM2026"/>
          <cell r="CN2026"/>
        </row>
        <row r="2027">
          <cell r="B2027"/>
          <cell r="C2027"/>
          <cell r="D2027"/>
          <cell r="E2027"/>
          <cell r="F2027"/>
          <cell r="G2027"/>
          <cell r="H2027"/>
          <cell r="I2027"/>
          <cell r="J2027"/>
          <cell r="K2027"/>
          <cell r="L2027"/>
          <cell r="M2027"/>
          <cell r="N2027"/>
          <cell r="O2027"/>
          <cell r="P2027"/>
          <cell r="Q2027"/>
          <cell r="R2027"/>
          <cell r="S2027"/>
          <cell r="T2027"/>
          <cell r="U2027"/>
          <cell r="V2027"/>
          <cell r="W2027"/>
          <cell r="X2027"/>
          <cell r="Y2027"/>
          <cell r="Z2027"/>
          <cell r="AA2027"/>
          <cell r="AB2027"/>
          <cell r="AC2027"/>
          <cell r="AD2027"/>
          <cell r="AE2027"/>
          <cell r="AF2027"/>
          <cell r="AG2027"/>
          <cell r="AH2027"/>
          <cell r="AI2027"/>
          <cell r="AJ2027"/>
          <cell r="AK2027"/>
          <cell r="AL2027"/>
          <cell r="AM2027"/>
          <cell r="AN2027"/>
          <cell r="AO2027"/>
          <cell r="AP2027"/>
          <cell r="AQ2027"/>
          <cell r="AR2027"/>
          <cell r="AS2027"/>
          <cell r="AT2027"/>
          <cell r="AU2027"/>
          <cell r="AV2027"/>
          <cell r="AW2027"/>
          <cell r="AX2027"/>
          <cell r="AY2027"/>
          <cell r="AZ2027"/>
          <cell r="BA2027"/>
          <cell r="BB2027"/>
          <cell r="BC2027"/>
          <cell r="BD2027"/>
          <cell r="BE2027"/>
          <cell r="BF2027"/>
          <cell r="BG2027"/>
          <cell r="BH2027"/>
          <cell r="BI2027"/>
          <cell r="BJ2027"/>
          <cell r="BK2027"/>
          <cell r="BL2027"/>
          <cell r="BM2027"/>
          <cell r="BN2027"/>
          <cell r="BO2027"/>
          <cell r="BP2027"/>
          <cell r="BQ2027"/>
          <cell r="BR2027"/>
          <cell r="BS2027"/>
          <cell r="BT2027"/>
          <cell r="BU2027"/>
          <cell r="BV2027"/>
          <cell r="BW2027"/>
          <cell r="BX2027"/>
          <cell r="BY2027"/>
          <cell r="BZ2027"/>
          <cell r="CA2027"/>
          <cell r="CB2027"/>
          <cell r="CC2027"/>
          <cell r="CD2027"/>
          <cell r="CE2027"/>
          <cell r="CF2027"/>
          <cell r="CG2027"/>
          <cell r="CH2027"/>
          <cell r="CI2027"/>
          <cell r="CJ2027"/>
          <cell r="CK2027"/>
          <cell r="CL2027"/>
          <cell r="CM2027"/>
          <cell r="CN2027"/>
        </row>
        <row r="2028">
          <cell r="B2028"/>
          <cell r="C2028"/>
          <cell r="D2028"/>
          <cell r="E2028"/>
          <cell r="F2028"/>
          <cell r="G2028"/>
          <cell r="H2028"/>
          <cell r="I2028"/>
          <cell r="J2028"/>
          <cell r="K2028"/>
          <cell r="L2028"/>
          <cell r="M2028"/>
          <cell r="N2028"/>
          <cell r="O2028"/>
          <cell r="P2028"/>
          <cell r="Q2028"/>
          <cell r="R2028"/>
          <cell r="S2028"/>
          <cell r="T2028"/>
          <cell r="U2028"/>
          <cell r="V2028"/>
          <cell r="W2028"/>
          <cell r="X2028"/>
          <cell r="Y2028"/>
          <cell r="Z2028"/>
          <cell r="AA2028"/>
          <cell r="AB2028"/>
          <cell r="AC2028"/>
          <cell r="AD2028"/>
          <cell r="AE2028"/>
          <cell r="AF2028"/>
          <cell r="AG2028"/>
          <cell r="AH2028"/>
          <cell r="AI2028"/>
          <cell r="AJ2028"/>
          <cell r="AK2028"/>
          <cell r="AL2028"/>
          <cell r="AM2028"/>
          <cell r="AN2028"/>
          <cell r="AO2028"/>
          <cell r="AP2028"/>
          <cell r="AQ2028"/>
          <cell r="AR2028"/>
          <cell r="AS2028"/>
          <cell r="AT2028"/>
          <cell r="AU2028"/>
          <cell r="AV2028"/>
          <cell r="AW2028"/>
          <cell r="AX2028"/>
          <cell r="AY2028"/>
          <cell r="AZ2028"/>
          <cell r="BA2028"/>
          <cell r="BB2028"/>
          <cell r="BC2028"/>
          <cell r="BD2028"/>
          <cell r="BE2028"/>
          <cell r="BF2028"/>
          <cell r="BG2028"/>
          <cell r="BH2028"/>
          <cell r="BI2028"/>
          <cell r="BJ2028"/>
          <cell r="BK2028"/>
          <cell r="BL2028"/>
          <cell r="BM2028"/>
          <cell r="BN2028"/>
          <cell r="BO2028"/>
          <cell r="BP2028"/>
          <cell r="BQ2028"/>
          <cell r="BR2028"/>
          <cell r="BS2028"/>
          <cell r="BT2028"/>
          <cell r="BU2028"/>
          <cell r="BV2028"/>
          <cell r="BW2028"/>
          <cell r="BX2028"/>
          <cell r="BY2028"/>
          <cell r="BZ2028"/>
          <cell r="CA2028"/>
          <cell r="CB2028"/>
          <cell r="CC2028"/>
          <cell r="CD2028"/>
          <cell r="CE2028"/>
          <cell r="CF2028"/>
          <cell r="CG2028"/>
          <cell r="CH2028"/>
          <cell r="CI2028"/>
          <cell r="CJ2028"/>
          <cell r="CK2028"/>
          <cell r="CL2028"/>
          <cell r="CM2028"/>
          <cell r="CN2028"/>
        </row>
        <row r="2029">
          <cell r="B2029"/>
          <cell r="C2029"/>
          <cell r="D2029"/>
          <cell r="E2029"/>
          <cell r="F2029"/>
          <cell r="G2029"/>
          <cell r="H2029"/>
          <cell r="I2029"/>
          <cell r="J2029"/>
          <cell r="K2029"/>
          <cell r="L2029"/>
          <cell r="M2029"/>
          <cell r="N2029"/>
          <cell r="O2029"/>
          <cell r="P2029"/>
          <cell r="Q2029"/>
          <cell r="R2029"/>
          <cell r="S2029"/>
          <cell r="T2029"/>
          <cell r="U2029"/>
          <cell r="V2029"/>
          <cell r="W2029"/>
          <cell r="X2029"/>
          <cell r="Y2029"/>
          <cell r="Z2029"/>
          <cell r="AA2029"/>
          <cell r="AB2029"/>
          <cell r="AC2029"/>
          <cell r="AD2029"/>
          <cell r="AE2029"/>
          <cell r="AF2029"/>
          <cell r="AG2029"/>
          <cell r="AH2029"/>
          <cell r="AI2029"/>
          <cell r="AJ2029"/>
          <cell r="AK2029"/>
          <cell r="AL2029"/>
          <cell r="AM2029"/>
          <cell r="AN2029"/>
          <cell r="AO2029"/>
          <cell r="AP2029"/>
          <cell r="AQ2029"/>
          <cell r="AR2029"/>
          <cell r="AS2029"/>
          <cell r="AT2029"/>
          <cell r="AU2029"/>
          <cell r="AV2029"/>
          <cell r="AW2029"/>
          <cell r="AX2029"/>
          <cell r="AY2029"/>
          <cell r="AZ2029"/>
          <cell r="BA2029"/>
          <cell r="BB2029"/>
          <cell r="BC2029"/>
          <cell r="BD2029"/>
          <cell r="BE2029"/>
          <cell r="BF2029"/>
          <cell r="BG2029"/>
          <cell r="BH2029"/>
          <cell r="BI2029"/>
          <cell r="BJ2029"/>
          <cell r="BK2029"/>
          <cell r="BL2029"/>
          <cell r="BM2029"/>
          <cell r="BN2029"/>
          <cell r="BO2029"/>
          <cell r="BP2029"/>
          <cell r="BQ2029"/>
          <cell r="BR2029"/>
          <cell r="BS2029"/>
          <cell r="BT2029"/>
          <cell r="BU2029"/>
          <cell r="BV2029"/>
          <cell r="BW2029"/>
          <cell r="BX2029"/>
          <cell r="BY2029"/>
          <cell r="BZ2029"/>
          <cell r="CA2029"/>
          <cell r="CB2029"/>
          <cell r="CC2029"/>
          <cell r="CD2029"/>
          <cell r="CE2029"/>
          <cell r="CF2029"/>
          <cell r="CG2029"/>
          <cell r="CH2029"/>
          <cell r="CI2029"/>
          <cell r="CJ2029"/>
          <cell r="CK2029"/>
          <cell r="CL2029"/>
          <cell r="CM2029"/>
          <cell r="CN2029"/>
        </row>
        <row r="2030">
          <cell r="B2030"/>
          <cell r="C2030"/>
          <cell r="D2030"/>
          <cell r="E2030"/>
          <cell r="F2030"/>
          <cell r="G2030"/>
          <cell r="H2030"/>
          <cell r="I2030"/>
          <cell r="J2030"/>
          <cell r="K2030"/>
          <cell r="L2030"/>
          <cell r="M2030"/>
          <cell r="N2030"/>
          <cell r="O2030"/>
          <cell r="P2030"/>
          <cell r="Q2030"/>
          <cell r="R2030"/>
          <cell r="S2030"/>
          <cell r="T2030"/>
          <cell r="U2030"/>
          <cell r="V2030"/>
          <cell r="W2030"/>
          <cell r="X2030"/>
          <cell r="Y2030"/>
          <cell r="Z2030"/>
          <cell r="AA2030"/>
          <cell r="AB2030"/>
          <cell r="AC2030"/>
          <cell r="AD2030"/>
          <cell r="AE2030"/>
          <cell r="AF2030"/>
          <cell r="AG2030"/>
          <cell r="AH2030"/>
          <cell r="AI2030"/>
          <cell r="AJ2030"/>
          <cell r="AK2030"/>
          <cell r="AL2030"/>
          <cell r="AM2030"/>
          <cell r="AN2030"/>
          <cell r="AO2030"/>
          <cell r="AP2030"/>
          <cell r="AQ2030"/>
          <cell r="AR2030"/>
          <cell r="AS2030"/>
          <cell r="AT2030"/>
          <cell r="AU2030"/>
          <cell r="AV2030"/>
          <cell r="AW2030"/>
          <cell r="AX2030"/>
          <cell r="AY2030"/>
          <cell r="AZ2030"/>
          <cell r="BA2030"/>
          <cell r="BB2030"/>
          <cell r="BC2030"/>
          <cell r="BD2030"/>
          <cell r="BE2030"/>
          <cell r="BF2030"/>
          <cell r="BG2030"/>
          <cell r="BH2030"/>
          <cell r="BI2030"/>
          <cell r="BJ2030"/>
          <cell r="BK2030"/>
          <cell r="BL2030"/>
          <cell r="BM2030"/>
          <cell r="BN2030"/>
          <cell r="BO2030"/>
          <cell r="BP2030"/>
          <cell r="BQ2030"/>
          <cell r="BR2030"/>
          <cell r="BS2030"/>
          <cell r="BT2030"/>
          <cell r="BU2030"/>
          <cell r="BV2030"/>
          <cell r="BW2030"/>
          <cell r="BX2030"/>
          <cell r="BY2030"/>
          <cell r="BZ2030"/>
          <cell r="CA2030"/>
          <cell r="CB2030"/>
          <cell r="CC2030"/>
          <cell r="CD2030"/>
          <cell r="CE2030"/>
          <cell r="CF2030"/>
          <cell r="CG2030"/>
          <cell r="CH2030"/>
          <cell r="CI2030"/>
          <cell r="CJ2030"/>
          <cell r="CK2030"/>
          <cell r="CL2030"/>
          <cell r="CM2030"/>
          <cell r="CN2030"/>
        </row>
        <row r="2031">
          <cell r="B2031"/>
          <cell r="C2031"/>
          <cell r="D2031"/>
          <cell r="E2031"/>
          <cell r="F2031"/>
          <cell r="G2031"/>
          <cell r="H2031"/>
          <cell r="I2031"/>
          <cell r="J2031"/>
          <cell r="K2031"/>
          <cell r="L2031"/>
          <cell r="M2031"/>
          <cell r="N2031"/>
          <cell r="O2031"/>
          <cell r="P2031"/>
          <cell r="Q2031"/>
          <cell r="R2031"/>
          <cell r="S2031"/>
          <cell r="T2031"/>
          <cell r="U2031"/>
          <cell r="V2031"/>
          <cell r="W2031"/>
          <cell r="X2031"/>
          <cell r="Y2031"/>
          <cell r="Z2031"/>
          <cell r="AA2031"/>
          <cell r="AB2031"/>
          <cell r="AC2031"/>
          <cell r="AD2031"/>
          <cell r="AE2031"/>
          <cell r="AF2031"/>
          <cell r="AG2031"/>
          <cell r="AH2031"/>
          <cell r="AI2031"/>
          <cell r="AJ2031"/>
          <cell r="AK2031"/>
          <cell r="AL2031"/>
          <cell r="AM2031"/>
          <cell r="AN2031"/>
          <cell r="AO2031"/>
          <cell r="AP2031"/>
          <cell r="AQ2031"/>
          <cell r="AR2031"/>
          <cell r="AS2031"/>
          <cell r="AT2031"/>
          <cell r="AU2031"/>
          <cell r="AV2031"/>
          <cell r="AW2031"/>
          <cell r="AX2031"/>
          <cell r="AY2031"/>
          <cell r="AZ2031"/>
          <cell r="BA2031"/>
          <cell r="BB2031"/>
          <cell r="BC2031"/>
          <cell r="BD2031"/>
          <cell r="BE2031"/>
          <cell r="BF2031"/>
          <cell r="BG2031"/>
          <cell r="BH2031"/>
          <cell r="BI2031"/>
          <cell r="BJ2031"/>
          <cell r="BK2031"/>
          <cell r="BL2031"/>
          <cell r="BM2031"/>
          <cell r="BN2031"/>
          <cell r="BO2031"/>
          <cell r="BP2031"/>
          <cell r="BQ2031"/>
          <cell r="BR2031"/>
          <cell r="BS2031"/>
          <cell r="BT2031"/>
          <cell r="BU2031"/>
          <cell r="BV2031"/>
          <cell r="BW2031"/>
          <cell r="BX2031"/>
          <cell r="BY2031"/>
          <cell r="BZ2031"/>
          <cell r="CA2031"/>
          <cell r="CB2031"/>
          <cell r="CC2031"/>
          <cell r="CD2031"/>
          <cell r="CE2031"/>
          <cell r="CF2031"/>
          <cell r="CG2031"/>
          <cell r="CH2031"/>
          <cell r="CI2031"/>
          <cell r="CJ2031"/>
          <cell r="CK2031"/>
          <cell r="CL2031"/>
          <cell r="CM2031"/>
          <cell r="CN2031"/>
        </row>
        <row r="2032">
          <cell r="B2032"/>
          <cell r="C2032"/>
          <cell r="D2032"/>
          <cell r="E2032"/>
          <cell r="F2032"/>
          <cell r="G2032"/>
          <cell r="H2032"/>
          <cell r="I2032"/>
          <cell r="J2032"/>
          <cell r="K2032"/>
          <cell r="L2032"/>
          <cell r="M2032"/>
          <cell r="N2032"/>
          <cell r="O2032"/>
          <cell r="P2032"/>
          <cell r="Q2032"/>
          <cell r="R2032"/>
          <cell r="S2032"/>
          <cell r="T2032"/>
          <cell r="U2032"/>
          <cell r="V2032"/>
          <cell r="W2032"/>
          <cell r="X2032"/>
          <cell r="Y2032"/>
          <cell r="Z2032"/>
          <cell r="AA2032"/>
          <cell r="AB2032"/>
          <cell r="AC2032"/>
          <cell r="AD2032"/>
          <cell r="AE2032"/>
          <cell r="AF2032"/>
          <cell r="AG2032"/>
          <cell r="AH2032"/>
          <cell r="AI2032"/>
          <cell r="AJ2032"/>
          <cell r="AK2032"/>
          <cell r="AL2032"/>
          <cell r="AM2032"/>
          <cell r="AN2032"/>
          <cell r="AO2032"/>
          <cell r="AP2032"/>
          <cell r="AQ2032"/>
          <cell r="AR2032"/>
          <cell r="AS2032"/>
          <cell r="AT2032"/>
          <cell r="AU2032"/>
          <cell r="AV2032"/>
          <cell r="AW2032"/>
          <cell r="AX2032"/>
          <cell r="AY2032"/>
          <cell r="AZ2032"/>
          <cell r="BA2032"/>
          <cell r="BB2032"/>
          <cell r="BC2032"/>
          <cell r="BD2032"/>
          <cell r="BE2032"/>
          <cell r="BF2032"/>
          <cell r="BG2032"/>
          <cell r="BH2032"/>
          <cell r="BI2032"/>
          <cell r="BJ2032"/>
          <cell r="BK2032"/>
          <cell r="BL2032"/>
          <cell r="BM2032"/>
          <cell r="BN2032"/>
          <cell r="BO2032"/>
          <cell r="BP2032"/>
          <cell r="BQ2032"/>
          <cell r="BR2032"/>
          <cell r="BS2032"/>
          <cell r="BT2032"/>
          <cell r="BU2032"/>
          <cell r="BV2032"/>
          <cell r="BW2032"/>
          <cell r="BX2032"/>
          <cell r="BY2032"/>
          <cell r="BZ2032"/>
          <cell r="CA2032"/>
          <cell r="CB2032"/>
          <cell r="CC2032"/>
          <cell r="CD2032"/>
          <cell r="CE2032"/>
          <cell r="CF2032"/>
          <cell r="CG2032"/>
          <cell r="CH2032"/>
          <cell r="CI2032"/>
          <cell r="CJ2032"/>
          <cell r="CK2032"/>
          <cell r="CL2032"/>
          <cell r="CM2032"/>
          <cell r="CN2032"/>
        </row>
        <row r="2033">
          <cell r="B2033"/>
          <cell r="C2033"/>
          <cell r="D2033"/>
          <cell r="E2033"/>
          <cell r="F2033"/>
          <cell r="G2033"/>
          <cell r="H2033"/>
          <cell r="I2033"/>
          <cell r="J2033"/>
          <cell r="K2033"/>
          <cell r="L2033"/>
          <cell r="M2033"/>
          <cell r="N2033"/>
          <cell r="O2033"/>
          <cell r="P2033"/>
          <cell r="Q2033"/>
          <cell r="R2033"/>
          <cell r="S2033"/>
          <cell r="T2033"/>
          <cell r="U2033"/>
          <cell r="V2033"/>
          <cell r="W2033"/>
          <cell r="X2033"/>
          <cell r="Y2033"/>
          <cell r="Z2033"/>
          <cell r="AA2033"/>
          <cell r="AB2033"/>
          <cell r="AC2033"/>
          <cell r="AD2033"/>
          <cell r="AE2033"/>
          <cell r="AF2033"/>
          <cell r="AG2033"/>
          <cell r="AH2033"/>
          <cell r="AI2033"/>
          <cell r="AJ2033"/>
          <cell r="AK2033"/>
          <cell r="AL2033"/>
          <cell r="AM2033"/>
          <cell r="AN2033"/>
          <cell r="AO2033"/>
          <cell r="AP2033"/>
          <cell r="AQ2033"/>
          <cell r="AR2033"/>
          <cell r="AS2033"/>
          <cell r="AT2033"/>
          <cell r="AU2033"/>
          <cell r="AV2033"/>
          <cell r="AW2033"/>
          <cell r="AX2033"/>
          <cell r="AY2033"/>
          <cell r="AZ2033"/>
          <cell r="BA2033"/>
          <cell r="BB2033"/>
          <cell r="BC2033"/>
          <cell r="BD2033"/>
          <cell r="BE2033"/>
          <cell r="BF2033"/>
          <cell r="BG2033"/>
          <cell r="BH2033"/>
          <cell r="BI2033"/>
          <cell r="BJ2033"/>
          <cell r="BK2033"/>
          <cell r="BL2033"/>
          <cell r="BM2033"/>
          <cell r="BN2033"/>
          <cell r="BO2033"/>
          <cell r="BP2033"/>
          <cell r="BQ2033"/>
          <cell r="BR2033"/>
          <cell r="BS2033"/>
          <cell r="BT2033"/>
          <cell r="BU2033"/>
          <cell r="BV2033"/>
          <cell r="BW2033"/>
          <cell r="BX2033"/>
          <cell r="BY2033"/>
          <cell r="BZ2033"/>
          <cell r="CA2033"/>
          <cell r="CB2033"/>
          <cell r="CC2033"/>
          <cell r="CD2033"/>
          <cell r="CE2033"/>
          <cell r="CF2033"/>
          <cell r="CG2033"/>
          <cell r="CH2033"/>
          <cell r="CI2033"/>
          <cell r="CJ2033"/>
          <cell r="CK2033"/>
          <cell r="CL2033"/>
          <cell r="CM2033"/>
          <cell r="CN2033"/>
        </row>
        <row r="2034">
          <cell r="B2034"/>
          <cell r="C2034"/>
          <cell r="D2034"/>
          <cell r="E2034"/>
          <cell r="F2034"/>
          <cell r="G2034"/>
          <cell r="H2034"/>
          <cell r="I2034"/>
          <cell r="J2034"/>
          <cell r="K2034"/>
          <cell r="L2034"/>
          <cell r="M2034"/>
          <cell r="N2034"/>
          <cell r="O2034"/>
          <cell r="P2034"/>
          <cell r="Q2034"/>
          <cell r="R2034"/>
          <cell r="S2034"/>
          <cell r="T2034"/>
          <cell r="U2034"/>
          <cell r="V2034"/>
          <cell r="W2034"/>
          <cell r="X2034"/>
          <cell r="Y2034"/>
          <cell r="Z2034"/>
          <cell r="AA2034"/>
          <cell r="AB2034"/>
          <cell r="AC2034"/>
          <cell r="AD2034"/>
          <cell r="AE2034"/>
          <cell r="AF2034"/>
          <cell r="AG2034"/>
          <cell r="AH2034"/>
          <cell r="AI2034"/>
          <cell r="AJ2034"/>
          <cell r="AK2034"/>
          <cell r="AL2034"/>
          <cell r="AM2034"/>
          <cell r="AN2034"/>
          <cell r="AO2034"/>
          <cell r="AP2034"/>
          <cell r="AQ2034"/>
          <cell r="AR2034"/>
          <cell r="AS2034"/>
          <cell r="AT2034"/>
          <cell r="AU2034"/>
          <cell r="AV2034"/>
          <cell r="AW2034"/>
          <cell r="AX2034"/>
          <cell r="AY2034"/>
          <cell r="AZ2034"/>
          <cell r="BA2034"/>
          <cell r="BB2034"/>
          <cell r="BC2034"/>
          <cell r="BD2034"/>
          <cell r="BE2034"/>
          <cell r="BF2034"/>
          <cell r="BG2034"/>
          <cell r="BH2034"/>
          <cell r="BI2034"/>
          <cell r="BJ2034"/>
          <cell r="BK2034"/>
          <cell r="BL2034"/>
          <cell r="BM2034"/>
          <cell r="BN2034"/>
          <cell r="BO2034"/>
          <cell r="BP2034"/>
          <cell r="BQ2034"/>
          <cell r="BR2034"/>
          <cell r="BS2034"/>
          <cell r="BT2034"/>
          <cell r="BU2034"/>
          <cell r="BV2034"/>
          <cell r="BW2034"/>
          <cell r="BX2034"/>
          <cell r="BY2034"/>
          <cell r="BZ2034"/>
          <cell r="CA2034"/>
          <cell r="CB2034"/>
          <cell r="CC2034"/>
          <cell r="CD2034"/>
          <cell r="CE2034"/>
          <cell r="CF2034"/>
          <cell r="CG2034"/>
          <cell r="CH2034"/>
          <cell r="CI2034"/>
          <cell r="CJ2034"/>
          <cell r="CK2034"/>
          <cell r="CL2034"/>
          <cell r="CM2034"/>
          <cell r="CN2034"/>
        </row>
        <row r="2035">
          <cell r="B2035"/>
          <cell r="C2035"/>
          <cell r="D2035"/>
          <cell r="E2035"/>
          <cell r="F2035"/>
          <cell r="G2035"/>
          <cell r="H2035"/>
          <cell r="I2035"/>
          <cell r="J2035"/>
          <cell r="K2035"/>
          <cell r="L2035"/>
          <cell r="M2035"/>
          <cell r="N2035"/>
          <cell r="O2035"/>
          <cell r="P2035"/>
          <cell r="Q2035"/>
          <cell r="R2035"/>
          <cell r="S2035"/>
          <cell r="T2035"/>
          <cell r="U2035"/>
          <cell r="V2035"/>
          <cell r="W2035"/>
          <cell r="X2035"/>
          <cell r="Y2035"/>
          <cell r="Z2035"/>
          <cell r="AA2035"/>
          <cell r="AB2035"/>
          <cell r="AC2035"/>
          <cell r="AD2035"/>
          <cell r="AE2035"/>
          <cell r="AF2035"/>
          <cell r="AG2035"/>
          <cell r="AH2035"/>
          <cell r="AI2035"/>
          <cell r="AJ2035"/>
          <cell r="AK2035"/>
          <cell r="AL2035"/>
          <cell r="AM2035"/>
          <cell r="AN2035"/>
          <cell r="AO2035"/>
          <cell r="AP2035"/>
          <cell r="AQ2035"/>
          <cell r="AR2035"/>
          <cell r="AS2035"/>
          <cell r="AT2035"/>
          <cell r="AU2035"/>
          <cell r="AV2035"/>
          <cell r="AW2035"/>
          <cell r="AX2035"/>
          <cell r="AY2035"/>
          <cell r="AZ2035"/>
          <cell r="BA2035"/>
          <cell r="BB2035"/>
          <cell r="BC2035"/>
          <cell r="BD2035"/>
          <cell r="BE2035"/>
          <cell r="BF2035"/>
          <cell r="BG2035"/>
          <cell r="BH2035"/>
          <cell r="BI2035"/>
          <cell r="BJ2035"/>
          <cell r="BK2035"/>
          <cell r="BL2035"/>
          <cell r="BM2035"/>
          <cell r="BN2035"/>
          <cell r="BO2035"/>
          <cell r="BP2035"/>
          <cell r="BQ2035"/>
          <cell r="BR2035"/>
          <cell r="BS2035"/>
          <cell r="BT2035"/>
          <cell r="BU2035"/>
          <cell r="BV2035"/>
          <cell r="BW2035"/>
          <cell r="BX2035"/>
          <cell r="BY2035"/>
          <cell r="BZ2035"/>
          <cell r="CA2035"/>
          <cell r="CB2035"/>
          <cell r="CC2035"/>
          <cell r="CD2035"/>
          <cell r="CE2035"/>
          <cell r="CF2035"/>
          <cell r="CG2035"/>
          <cell r="CH2035"/>
          <cell r="CI2035"/>
          <cell r="CJ2035"/>
          <cell r="CK2035"/>
          <cell r="CL2035"/>
          <cell r="CM2035"/>
          <cell r="CN2035"/>
        </row>
        <row r="2036">
          <cell r="B2036"/>
          <cell r="C2036"/>
          <cell r="D2036"/>
          <cell r="E2036"/>
          <cell r="F2036"/>
          <cell r="G2036"/>
          <cell r="H2036"/>
          <cell r="I2036"/>
          <cell r="J2036"/>
          <cell r="K2036"/>
          <cell r="L2036"/>
          <cell r="M2036"/>
          <cell r="N2036"/>
          <cell r="O2036"/>
          <cell r="P2036"/>
          <cell r="Q2036"/>
          <cell r="R2036"/>
          <cell r="S2036"/>
          <cell r="T2036"/>
          <cell r="U2036"/>
          <cell r="V2036"/>
          <cell r="W2036"/>
          <cell r="X2036"/>
          <cell r="Y2036"/>
          <cell r="Z2036"/>
          <cell r="AA2036"/>
          <cell r="AB2036"/>
          <cell r="AC2036"/>
          <cell r="AD2036"/>
          <cell r="AE2036"/>
          <cell r="AF2036"/>
          <cell r="AG2036"/>
          <cell r="AH2036"/>
          <cell r="AI2036"/>
          <cell r="AJ2036"/>
          <cell r="AK2036"/>
          <cell r="AL2036"/>
          <cell r="AM2036"/>
          <cell r="AN2036"/>
          <cell r="AO2036"/>
          <cell r="AP2036"/>
          <cell r="AQ2036"/>
          <cell r="AR2036"/>
          <cell r="AS2036"/>
          <cell r="AT2036"/>
          <cell r="AU2036"/>
          <cell r="AV2036"/>
          <cell r="AW2036"/>
          <cell r="AX2036"/>
          <cell r="AY2036"/>
          <cell r="AZ2036"/>
          <cell r="BA2036"/>
          <cell r="BB2036"/>
          <cell r="BC2036"/>
          <cell r="BD2036"/>
          <cell r="BE2036"/>
          <cell r="BF2036"/>
          <cell r="BG2036"/>
          <cell r="BH2036"/>
          <cell r="BI2036"/>
          <cell r="BJ2036"/>
          <cell r="BK2036"/>
          <cell r="BL2036"/>
          <cell r="BM2036"/>
          <cell r="BN2036"/>
          <cell r="BO2036"/>
          <cell r="BP2036"/>
          <cell r="BQ2036"/>
          <cell r="BR2036"/>
          <cell r="BS2036"/>
          <cell r="BT2036"/>
          <cell r="BU2036"/>
          <cell r="BV2036"/>
          <cell r="BW2036"/>
          <cell r="BX2036"/>
          <cell r="BY2036"/>
          <cell r="BZ2036"/>
          <cell r="CA2036"/>
          <cell r="CB2036"/>
          <cell r="CC2036"/>
          <cell r="CD2036"/>
          <cell r="CE2036"/>
          <cell r="CF2036"/>
          <cell r="CG2036"/>
          <cell r="CH2036"/>
          <cell r="CI2036"/>
          <cell r="CJ2036"/>
          <cell r="CK2036"/>
          <cell r="CL2036"/>
          <cell r="CM2036"/>
          <cell r="CN2036"/>
        </row>
        <row r="2037">
          <cell r="B2037"/>
          <cell r="C2037"/>
          <cell r="D2037"/>
          <cell r="E2037"/>
          <cell r="F2037"/>
          <cell r="G2037"/>
          <cell r="H2037"/>
          <cell r="I2037"/>
          <cell r="J2037"/>
          <cell r="K2037"/>
          <cell r="L2037"/>
          <cell r="M2037"/>
          <cell r="N2037"/>
          <cell r="O2037"/>
          <cell r="P2037"/>
          <cell r="Q2037"/>
          <cell r="R2037"/>
          <cell r="S2037"/>
          <cell r="T2037"/>
          <cell r="U2037"/>
          <cell r="V2037"/>
          <cell r="W2037"/>
          <cell r="X2037"/>
          <cell r="Y2037"/>
          <cell r="Z2037"/>
          <cell r="AA2037"/>
          <cell r="AB2037"/>
          <cell r="AC2037"/>
          <cell r="AD2037"/>
          <cell r="AE2037"/>
          <cell r="AF2037"/>
          <cell r="AG2037"/>
          <cell r="AH2037"/>
          <cell r="AI2037"/>
          <cell r="AJ2037"/>
          <cell r="AK2037"/>
          <cell r="AL2037"/>
          <cell r="AM2037"/>
          <cell r="AN2037"/>
          <cell r="AO2037"/>
          <cell r="AP2037"/>
          <cell r="AQ2037"/>
          <cell r="AR2037"/>
          <cell r="AS2037"/>
          <cell r="AT2037"/>
          <cell r="AU2037"/>
          <cell r="AV2037"/>
          <cell r="AW2037"/>
          <cell r="AX2037"/>
          <cell r="AY2037"/>
          <cell r="AZ2037"/>
          <cell r="BA2037"/>
          <cell r="BB2037"/>
          <cell r="BC2037"/>
          <cell r="BD2037"/>
          <cell r="BE2037"/>
          <cell r="BF2037"/>
          <cell r="BG2037"/>
          <cell r="BH2037"/>
          <cell r="BI2037"/>
          <cell r="BJ2037"/>
          <cell r="BK2037"/>
          <cell r="BL2037"/>
          <cell r="BM2037"/>
          <cell r="BN2037"/>
          <cell r="BO2037"/>
          <cell r="BP2037"/>
          <cell r="BQ2037"/>
          <cell r="BR2037"/>
          <cell r="BS2037"/>
          <cell r="BT2037"/>
          <cell r="BU2037"/>
          <cell r="BV2037"/>
          <cell r="BW2037"/>
          <cell r="BX2037"/>
          <cell r="BY2037"/>
          <cell r="BZ2037"/>
          <cell r="CA2037"/>
          <cell r="CB2037"/>
          <cell r="CC2037"/>
          <cell r="CD2037"/>
          <cell r="CE2037"/>
          <cell r="CF2037"/>
          <cell r="CG2037"/>
          <cell r="CH2037"/>
          <cell r="CI2037"/>
          <cell r="CJ2037"/>
          <cell r="CK2037"/>
          <cell r="CL2037"/>
          <cell r="CM2037"/>
          <cell r="CN2037"/>
        </row>
        <row r="2038">
          <cell r="B2038"/>
          <cell r="C2038"/>
          <cell r="D2038"/>
          <cell r="E2038"/>
          <cell r="F2038"/>
          <cell r="G2038"/>
          <cell r="H2038"/>
          <cell r="I2038"/>
          <cell r="J2038"/>
          <cell r="K2038"/>
          <cell r="L2038"/>
          <cell r="M2038"/>
          <cell r="N2038"/>
          <cell r="O2038"/>
          <cell r="P2038"/>
          <cell r="Q2038"/>
          <cell r="R2038"/>
          <cell r="S2038"/>
          <cell r="T2038"/>
          <cell r="U2038"/>
          <cell r="V2038"/>
          <cell r="W2038"/>
          <cell r="X2038"/>
          <cell r="Y2038"/>
          <cell r="Z2038"/>
          <cell r="AA2038"/>
          <cell r="AB2038"/>
          <cell r="AC2038"/>
          <cell r="AD2038"/>
          <cell r="AE2038"/>
          <cell r="AF2038"/>
          <cell r="AG2038"/>
          <cell r="AH2038"/>
          <cell r="AI2038"/>
          <cell r="AJ2038"/>
          <cell r="AK2038"/>
          <cell r="AL2038"/>
          <cell r="AM2038"/>
          <cell r="AN2038"/>
          <cell r="AO2038"/>
          <cell r="AP2038"/>
          <cell r="AQ2038"/>
          <cell r="AR2038"/>
          <cell r="AS2038"/>
          <cell r="AT2038"/>
          <cell r="AU2038"/>
          <cell r="AV2038"/>
          <cell r="AW2038"/>
          <cell r="AX2038"/>
          <cell r="AY2038"/>
          <cell r="AZ2038"/>
          <cell r="BA2038"/>
          <cell r="BB2038"/>
          <cell r="BC2038"/>
          <cell r="BD2038"/>
          <cell r="BE2038"/>
          <cell r="BF2038"/>
          <cell r="BG2038"/>
          <cell r="BH2038"/>
          <cell r="BI2038"/>
          <cell r="BJ2038"/>
          <cell r="BK2038"/>
          <cell r="BL2038"/>
          <cell r="BM2038"/>
          <cell r="BN2038"/>
          <cell r="BO2038"/>
          <cell r="BP2038"/>
          <cell r="BQ2038"/>
          <cell r="BR2038"/>
          <cell r="BS2038"/>
          <cell r="BT2038"/>
          <cell r="BU2038"/>
          <cell r="BV2038"/>
          <cell r="BW2038"/>
          <cell r="BX2038"/>
          <cell r="BY2038"/>
          <cell r="BZ2038"/>
          <cell r="CA2038"/>
          <cell r="CB2038"/>
          <cell r="CC2038"/>
          <cell r="CD2038"/>
          <cell r="CE2038"/>
          <cell r="CF2038"/>
          <cell r="CG2038"/>
          <cell r="CH2038"/>
          <cell r="CI2038"/>
          <cell r="CJ2038"/>
          <cell r="CK2038"/>
          <cell r="CL2038"/>
          <cell r="CM2038"/>
          <cell r="CN2038"/>
        </row>
        <row r="2039">
          <cell r="B2039"/>
          <cell r="C2039"/>
          <cell r="D2039"/>
          <cell r="E2039"/>
          <cell r="F2039"/>
          <cell r="G2039"/>
          <cell r="H2039"/>
          <cell r="I2039"/>
          <cell r="J2039"/>
          <cell r="K2039"/>
          <cell r="L2039"/>
          <cell r="M2039"/>
          <cell r="N2039"/>
          <cell r="O2039"/>
          <cell r="P2039"/>
          <cell r="Q2039"/>
          <cell r="R2039"/>
          <cell r="S2039"/>
          <cell r="T2039"/>
          <cell r="U2039"/>
          <cell r="V2039"/>
          <cell r="W2039"/>
          <cell r="X2039"/>
          <cell r="Y2039"/>
          <cell r="Z2039"/>
          <cell r="AA2039"/>
          <cell r="AB2039"/>
          <cell r="AC2039"/>
          <cell r="AD2039"/>
          <cell r="AE2039"/>
          <cell r="AF2039"/>
          <cell r="AG2039"/>
          <cell r="AH2039"/>
          <cell r="AI2039"/>
          <cell r="AJ2039"/>
          <cell r="AK2039"/>
          <cell r="AL2039"/>
          <cell r="AM2039"/>
          <cell r="AN2039"/>
          <cell r="AO2039"/>
          <cell r="AP2039"/>
          <cell r="AQ2039"/>
          <cell r="AR2039"/>
          <cell r="AS2039"/>
          <cell r="AT2039"/>
          <cell r="AU2039"/>
          <cell r="AV2039"/>
          <cell r="AW2039"/>
          <cell r="AX2039"/>
          <cell r="AY2039"/>
          <cell r="AZ2039"/>
          <cell r="BA2039"/>
          <cell r="BB2039"/>
          <cell r="BC2039"/>
          <cell r="BD2039"/>
          <cell r="BE2039"/>
          <cell r="BF2039"/>
          <cell r="BG2039"/>
          <cell r="BH2039"/>
          <cell r="BI2039"/>
          <cell r="BJ2039"/>
          <cell r="BK2039"/>
          <cell r="BL2039"/>
          <cell r="BM2039"/>
          <cell r="BN2039"/>
          <cell r="BO2039"/>
          <cell r="BP2039"/>
          <cell r="BQ2039"/>
          <cell r="BR2039"/>
          <cell r="BS2039"/>
          <cell r="BT2039"/>
          <cell r="BU2039"/>
          <cell r="BV2039"/>
          <cell r="BW2039"/>
          <cell r="BX2039"/>
          <cell r="BY2039"/>
          <cell r="BZ2039"/>
          <cell r="CA2039"/>
          <cell r="CB2039"/>
          <cell r="CC2039"/>
          <cell r="CD2039"/>
          <cell r="CE2039"/>
          <cell r="CF2039"/>
          <cell r="CG2039"/>
          <cell r="CH2039"/>
          <cell r="CI2039"/>
          <cell r="CJ2039"/>
          <cell r="CK2039"/>
          <cell r="CL2039"/>
          <cell r="CM2039"/>
          <cell r="CN2039"/>
        </row>
        <row r="2040">
          <cell r="B2040"/>
          <cell r="C2040"/>
          <cell r="D2040"/>
          <cell r="E2040"/>
          <cell r="F2040"/>
          <cell r="G2040"/>
          <cell r="H2040"/>
          <cell r="I2040"/>
          <cell r="J2040"/>
          <cell r="K2040"/>
          <cell r="L2040"/>
          <cell r="M2040"/>
          <cell r="N2040"/>
          <cell r="O2040"/>
          <cell r="P2040"/>
          <cell r="Q2040"/>
          <cell r="R2040"/>
          <cell r="S2040"/>
          <cell r="T2040"/>
          <cell r="U2040"/>
          <cell r="V2040"/>
          <cell r="W2040"/>
          <cell r="X2040"/>
          <cell r="Y2040"/>
          <cell r="Z2040"/>
          <cell r="AA2040"/>
          <cell r="AB2040"/>
          <cell r="AC2040"/>
          <cell r="AD2040"/>
          <cell r="AE2040"/>
          <cell r="AF2040"/>
          <cell r="AG2040"/>
          <cell r="AH2040"/>
          <cell r="AI2040"/>
          <cell r="AJ2040"/>
          <cell r="AK2040"/>
          <cell r="AL2040"/>
          <cell r="AM2040"/>
          <cell r="AN2040"/>
          <cell r="AO2040"/>
          <cell r="AP2040"/>
          <cell r="AQ2040"/>
          <cell r="AR2040"/>
          <cell r="AS2040"/>
          <cell r="AT2040"/>
          <cell r="AU2040"/>
          <cell r="AV2040"/>
          <cell r="AW2040"/>
          <cell r="AX2040"/>
          <cell r="AY2040"/>
          <cell r="AZ2040"/>
          <cell r="BA2040"/>
          <cell r="BB2040"/>
          <cell r="BC2040"/>
          <cell r="BD2040"/>
          <cell r="BE2040"/>
          <cell r="BF2040"/>
          <cell r="BG2040"/>
          <cell r="BH2040"/>
          <cell r="BI2040"/>
          <cell r="BJ2040"/>
          <cell r="BK2040"/>
          <cell r="BL2040"/>
          <cell r="BM2040"/>
          <cell r="BN2040"/>
          <cell r="BO2040"/>
          <cell r="BP2040"/>
          <cell r="BQ2040"/>
          <cell r="BR2040"/>
          <cell r="BS2040"/>
          <cell r="BT2040"/>
          <cell r="BU2040"/>
          <cell r="BV2040"/>
          <cell r="BW2040"/>
          <cell r="BX2040"/>
          <cell r="BY2040"/>
          <cell r="BZ2040"/>
          <cell r="CA2040"/>
          <cell r="CB2040"/>
          <cell r="CC2040"/>
          <cell r="CD2040"/>
          <cell r="CE2040"/>
          <cell r="CF2040"/>
          <cell r="CG2040"/>
          <cell r="CH2040"/>
          <cell r="CI2040"/>
          <cell r="CJ2040"/>
          <cell r="CK2040"/>
          <cell r="CL2040"/>
          <cell r="CM2040"/>
          <cell r="CN2040"/>
        </row>
        <row r="2041">
          <cell r="B2041"/>
          <cell r="C2041"/>
          <cell r="D2041"/>
          <cell r="E2041"/>
          <cell r="F2041"/>
          <cell r="G2041"/>
          <cell r="H2041"/>
          <cell r="I2041"/>
          <cell r="J2041"/>
          <cell r="K2041"/>
          <cell r="L2041"/>
          <cell r="M2041"/>
          <cell r="N2041"/>
          <cell r="O2041"/>
          <cell r="P2041"/>
          <cell r="Q2041"/>
          <cell r="R2041"/>
          <cell r="S2041"/>
          <cell r="T2041"/>
          <cell r="U2041"/>
          <cell r="V2041"/>
          <cell r="W2041"/>
          <cell r="X2041"/>
          <cell r="Y2041"/>
          <cell r="Z2041"/>
          <cell r="AA2041"/>
          <cell r="AB2041"/>
          <cell r="AC2041"/>
          <cell r="AD2041"/>
          <cell r="AE2041"/>
          <cell r="AF2041"/>
          <cell r="AG2041"/>
          <cell r="AH2041"/>
          <cell r="AI2041"/>
          <cell r="AJ2041"/>
          <cell r="AK2041"/>
          <cell r="AL2041"/>
          <cell r="AM2041"/>
          <cell r="AN2041"/>
          <cell r="AO2041"/>
          <cell r="AP2041"/>
          <cell r="AQ2041"/>
          <cell r="AR2041"/>
          <cell r="AS2041"/>
          <cell r="AT2041"/>
          <cell r="AU2041"/>
          <cell r="AV2041"/>
          <cell r="AW2041"/>
          <cell r="AX2041"/>
          <cell r="AY2041"/>
          <cell r="AZ2041"/>
          <cell r="BA2041"/>
          <cell r="BB2041"/>
          <cell r="BC2041"/>
          <cell r="BD2041"/>
          <cell r="BE2041"/>
          <cell r="BF2041"/>
          <cell r="BG2041"/>
          <cell r="BH2041"/>
          <cell r="BI2041"/>
          <cell r="BJ2041"/>
          <cell r="BK2041"/>
          <cell r="BL2041"/>
          <cell r="BM2041"/>
          <cell r="BN2041"/>
          <cell r="BO2041"/>
          <cell r="BP2041"/>
          <cell r="BQ2041"/>
          <cell r="BR2041"/>
          <cell r="BS2041"/>
          <cell r="BT2041"/>
          <cell r="BU2041"/>
          <cell r="BV2041"/>
          <cell r="BW2041"/>
          <cell r="BX2041"/>
          <cell r="BY2041"/>
          <cell r="BZ2041"/>
          <cell r="CA2041"/>
          <cell r="CB2041"/>
          <cell r="CC2041"/>
          <cell r="CD2041"/>
          <cell r="CE2041"/>
          <cell r="CF2041"/>
          <cell r="CG2041"/>
          <cell r="CH2041"/>
          <cell r="CI2041"/>
          <cell r="CJ2041"/>
          <cell r="CK2041"/>
          <cell r="CL2041"/>
          <cell r="CM2041"/>
          <cell r="CN2041"/>
        </row>
        <row r="2042">
          <cell r="B2042"/>
          <cell r="C2042"/>
          <cell r="D2042"/>
          <cell r="E2042"/>
          <cell r="F2042"/>
          <cell r="G2042"/>
          <cell r="H2042"/>
          <cell r="I2042"/>
          <cell r="J2042"/>
          <cell r="K2042"/>
          <cell r="L2042"/>
          <cell r="M2042"/>
          <cell r="N2042"/>
          <cell r="O2042"/>
          <cell r="P2042"/>
          <cell r="Q2042"/>
          <cell r="R2042"/>
          <cell r="S2042"/>
          <cell r="T2042"/>
          <cell r="U2042"/>
          <cell r="V2042"/>
          <cell r="W2042"/>
          <cell r="X2042"/>
          <cell r="Y2042"/>
          <cell r="Z2042"/>
          <cell r="AA2042"/>
          <cell r="AB2042"/>
          <cell r="AC2042"/>
          <cell r="AD2042"/>
          <cell r="AE2042"/>
          <cell r="AF2042"/>
          <cell r="AG2042"/>
          <cell r="AH2042"/>
          <cell r="AI2042"/>
          <cell r="AJ2042"/>
          <cell r="AK2042"/>
          <cell r="AL2042"/>
          <cell r="AM2042"/>
          <cell r="AN2042"/>
          <cell r="AO2042"/>
          <cell r="AP2042"/>
          <cell r="AQ2042"/>
          <cell r="AR2042"/>
          <cell r="AS2042"/>
          <cell r="AT2042"/>
          <cell r="AU2042"/>
          <cell r="AV2042"/>
          <cell r="AW2042"/>
          <cell r="AX2042"/>
          <cell r="AY2042"/>
          <cell r="AZ2042"/>
          <cell r="BA2042"/>
          <cell r="BB2042"/>
          <cell r="BC2042"/>
          <cell r="BD2042"/>
          <cell r="BE2042"/>
          <cell r="BF2042"/>
          <cell r="BG2042"/>
          <cell r="BH2042"/>
          <cell r="BI2042"/>
          <cell r="BJ2042"/>
          <cell r="BK2042"/>
          <cell r="BL2042"/>
          <cell r="BM2042"/>
          <cell r="BN2042"/>
          <cell r="BO2042"/>
          <cell r="BP2042"/>
          <cell r="BQ2042"/>
          <cell r="BR2042"/>
          <cell r="BS2042"/>
          <cell r="BT2042"/>
          <cell r="BU2042"/>
          <cell r="BV2042"/>
          <cell r="BW2042"/>
          <cell r="BX2042"/>
          <cell r="BY2042"/>
          <cell r="BZ2042"/>
          <cell r="CA2042"/>
          <cell r="CB2042"/>
          <cell r="CC2042"/>
          <cell r="CD2042"/>
          <cell r="CE2042"/>
          <cell r="CF2042"/>
          <cell r="CG2042"/>
          <cell r="CH2042"/>
          <cell r="CI2042"/>
          <cell r="CJ2042"/>
          <cell r="CK2042"/>
          <cell r="CL2042"/>
          <cell r="CM2042"/>
          <cell r="CN2042"/>
        </row>
        <row r="2043">
          <cell r="B2043"/>
          <cell r="C2043"/>
          <cell r="D2043"/>
          <cell r="E2043"/>
          <cell r="F2043"/>
          <cell r="G2043"/>
          <cell r="H2043"/>
          <cell r="I2043"/>
          <cell r="J2043"/>
          <cell r="K2043"/>
          <cell r="L2043"/>
          <cell r="M2043"/>
          <cell r="N2043"/>
          <cell r="O2043"/>
          <cell r="P2043"/>
          <cell r="Q2043"/>
          <cell r="R2043"/>
          <cell r="S2043"/>
          <cell r="T2043"/>
          <cell r="U2043"/>
          <cell r="V2043"/>
          <cell r="W2043"/>
          <cell r="X2043"/>
          <cell r="Y2043"/>
          <cell r="Z2043"/>
          <cell r="AA2043"/>
          <cell r="AB2043"/>
          <cell r="AC2043"/>
          <cell r="AD2043"/>
          <cell r="AE2043"/>
          <cell r="AF2043"/>
          <cell r="AG2043"/>
          <cell r="AH2043"/>
          <cell r="AI2043"/>
          <cell r="AJ2043"/>
          <cell r="AK2043"/>
          <cell r="AL2043"/>
          <cell r="AM2043"/>
          <cell r="AN2043"/>
          <cell r="AO2043"/>
          <cell r="AP2043"/>
          <cell r="AQ2043"/>
          <cell r="AR2043"/>
          <cell r="AS2043"/>
          <cell r="AT2043"/>
          <cell r="AU2043"/>
          <cell r="AV2043"/>
          <cell r="AW2043"/>
          <cell r="AX2043"/>
          <cell r="AY2043"/>
          <cell r="AZ2043"/>
          <cell r="BA2043"/>
          <cell r="BB2043"/>
          <cell r="BC2043"/>
          <cell r="BD2043"/>
          <cell r="BE2043"/>
          <cell r="BF2043"/>
          <cell r="BG2043"/>
          <cell r="BH2043"/>
          <cell r="BI2043"/>
          <cell r="BJ2043"/>
          <cell r="BK2043"/>
          <cell r="BL2043"/>
          <cell r="BM2043"/>
          <cell r="BN2043"/>
          <cell r="BO2043"/>
          <cell r="BP2043"/>
          <cell r="BQ2043"/>
          <cell r="BR2043"/>
          <cell r="BS2043"/>
          <cell r="BT2043"/>
          <cell r="BU2043"/>
          <cell r="BV2043"/>
          <cell r="BW2043"/>
          <cell r="BX2043"/>
          <cell r="BY2043"/>
          <cell r="BZ2043"/>
          <cell r="CA2043"/>
          <cell r="CB2043"/>
          <cell r="CC2043"/>
          <cell r="CD2043"/>
          <cell r="CE2043"/>
          <cell r="CF2043"/>
          <cell r="CG2043"/>
          <cell r="CH2043"/>
          <cell r="CI2043"/>
          <cell r="CJ2043"/>
          <cell r="CK2043"/>
          <cell r="CL2043"/>
          <cell r="CM2043"/>
          <cell r="CN2043"/>
        </row>
        <row r="2044">
          <cell r="B2044"/>
          <cell r="C2044"/>
          <cell r="D2044"/>
          <cell r="E2044"/>
          <cell r="F2044"/>
          <cell r="G2044"/>
          <cell r="H2044"/>
          <cell r="I2044"/>
          <cell r="J2044"/>
          <cell r="K2044"/>
          <cell r="L2044"/>
          <cell r="M2044"/>
          <cell r="N2044"/>
          <cell r="O2044"/>
          <cell r="P2044"/>
          <cell r="Q2044"/>
          <cell r="R2044"/>
          <cell r="S2044"/>
          <cell r="T2044"/>
          <cell r="U2044"/>
          <cell r="V2044"/>
          <cell r="W2044"/>
          <cell r="X2044"/>
          <cell r="Y2044"/>
          <cell r="Z2044"/>
          <cell r="AA2044"/>
          <cell r="AB2044"/>
          <cell r="AC2044"/>
          <cell r="AD2044"/>
          <cell r="AE2044"/>
          <cell r="AF2044"/>
          <cell r="AG2044"/>
          <cell r="AH2044"/>
          <cell r="AI2044"/>
          <cell r="AJ2044"/>
          <cell r="AK2044"/>
          <cell r="AL2044"/>
          <cell r="AM2044"/>
          <cell r="AN2044"/>
          <cell r="AO2044"/>
          <cell r="AP2044"/>
          <cell r="AQ2044"/>
          <cell r="AR2044"/>
          <cell r="AS2044"/>
          <cell r="AT2044"/>
          <cell r="AU2044"/>
          <cell r="AV2044"/>
          <cell r="AW2044"/>
          <cell r="AX2044"/>
          <cell r="AY2044"/>
          <cell r="AZ2044"/>
          <cell r="BA2044"/>
          <cell r="BB2044"/>
          <cell r="BC2044"/>
          <cell r="BD2044"/>
          <cell r="BE2044"/>
          <cell r="BF2044"/>
          <cell r="BG2044"/>
          <cell r="BH2044"/>
          <cell r="BI2044"/>
          <cell r="BJ2044"/>
          <cell r="BK2044"/>
          <cell r="BL2044"/>
          <cell r="BM2044"/>
          <cell r="BN2044"/>
          <cell r="BO2044"/>
          <cell r="BP2044"/>
          <cell r="BQ2044"/>
          <cell r="BR2044"/>
          <cell r="BS2044"/>
          <cell r="BT2044"/>
          <cell r="BU2044"/>
          <cell r="BV2044"/>
          <cell r="BW2044"/>
          <cell r="BX2044"/>
          <cell r="BY2044"/>
          <cell r="BZ2044"/>
          <cell r="CA2044"/>
          <cell r="CB2044"/>
          <cell r="CC2044"/>
          <cell r="CD2044"/>
          <cell r="CE2044"/>
          <cell r="CF2044"/>
          <cell r="CG2044"/>
          <cell r="CH2044"/>
          <cell r="CI2044"/>
          <cell r="CJ2044"/>
          <cell r="CK2044"/>
          <cell r="CL2044"/>
          <cell r="CM2044"/>
          <cell r="CN2044"/>
        </row>
        <row r="2045">
          <cell r="B2045"/>
          <cell r="C2045"/>
          <cell r="D2045"/>
          <cell r="E2045"/>
          <cell r="F2045"/>
          <cell r="G2045"/>
          <cell r="H2045"/>
          <cell r="I2045"/>
          <cell r="J2045"/>
          <cell r="K2045"/>
          <cell r="L2045"/>
          <cell r="M2045"/>
          <cell r="N2045"/>
          <cell r="O2045"/>
          <cell r="P2045"/>
          <cell r="Q2045"/>
          <cell r="R2045"/>
          <cell r="S2045"/>
          <cell r="T2045"/>
          <cell r="U2045"/>
          <cell r="V2045"/>
          <cell r="W2045"/>
          <cell r="X2045"/>
          <cell r="Y2045"/>
          <cell r="Z2045"/>
          <cell r="AA2045"/>
          <cell r="AB2045"/>
          <cell r="AC2045"/>
          <cell r="AD2045"/>
          <cell r="AE2045"/>
          <cell r="AF2045"/>
          <cell r="AG2045"/>
          <cell r="AH2045"/>
          <cell r="AI2045"/>
          <cell r="AJ2045"/>
          <cell r="AK2045"/>
          <cell r="AL2045"/>
          <cell r="AM2045"/>
          <cell r="AN2045"/>
          <cell r="AO2045"/>
          <cell r="AP2045"/>
          <cell r="AQ2045"/>
          <cell r="AR2045"/>
          <cell r="AS2045"/>
          <cell r="AT2045"/>
          <cell r="AU2045"/>
          <cell r="AV2045"/>
          <cell r="AW2045"/>
          <cell r="AX2045"/>
          <cell r="AY2045"/>
          <cell r="AZ2045"/>
          <cell r="BA2045"/>
          <cell r="BB2045"/>
          <cell r="BC2045"/>
          <cell r="BD2045"/>
          <cell r="BE2045"/>
          <cell r="BF2045"/>
          <cell r="BG2045"/>
          <cell r="BH2045"/>
          <cell r="BI2045"/>
          <cell r="BJ2045"/>
          <cell r="BK2045"/>
          <cell r="BL2045"/>
          <cell r="BM2045"/>
          <cell r="BN2045"/>
          <cell r="BO2045"/>
          <cell r="BP2045"/>
          <cell r="BQ2045"/>
          <cell r="BR2045"/>
          <cell r="BS2045"/>
          <cell r="BT2045"/>
          <cell r="BU2045"/>
          <cell r="BV2045"/>
          <cell r="BW2045"/>
          <cell r="BX2045"/>
          <cell r="BY2045"/>
          <cell r="BZ2045"/>
          <cell r="CA2045"/>
          <cell r="CB2045"/>
          <cell r="CC2045"/>
          <cell r="CD2045"/>
          <cell r="CE2045"/>
          <cell r="CF2045"/>
          <cell r="CG2045"/>
          <cell r="CH2045"/>
          <cell r="CI2045"/>
          <cell r="CJ2045"/>
          <cell r="CK2045"/>
          <cell r="CL2045"/>
          <cell r="CM2045"/>
          <cell r="CN2045"/>
        </row>
        <row r="2046">
          <cell r="B2046"/>
          <cell r="C2046"/>
          <cell r="D2046"/>
          <cell r="E2046"/>
          <cell r="F2046"/>
          <cell r="G2046"/>
          <cell r="H2046"/>
          <cell r="I2046"/>
          <cell r="J2046"/>
          <cell r="K2046"/>
          <cell r="L2046"/>
          <cell r="M2046"/>
          <cell r="N2046"/>
          <cell r="O2046"/>
          <cell r="P2046"/>
          <cell r="Q2046"/>
          <cell r="R2046"/>
          <cell r="S2046"/>
          <cell r="T2046"/>
          <cell r="U2046"/>
          <cell r="V2046"/>
          <cell r="W2046"/>
          <cell r="X2046"/>
          <cell r="Y2046"/>
          <cell r="Z2046"/>
          <cell r="AA2046"/>
          <cell r="AB2046"/>
          <cell r="AC2046"/>
          <cell r="AD2046"/>
          <cell r="AE2046"/>
          <cell r="AF2046"/>
          <cell r="AG2046"/>
          <cell r="AH2046"/>
          <cell r="AI2046"/>
          <cell r="AJ2046"/>
          <cell r="AK2046"/>
          <cell r="AL2046"/>
          <cell r="AM2046"/>
          <cell r="AN2046"/>
          <cell r="AO2046"/>
          <cell r="AP2046"/>
          <cell r="AQ2046"/>
          <cell r="AR2046"/>
          <cell r="AS2046"/>
          <cell r="AT2046"/>
          <cell r="AU2046"/>
          <cell r="AV2046"/>
          <cell r="AW2046"/>
          <cell r="AX2046"/>
          <cell r="AY2046"/>
          <cell r="AZ2046"/>
          <cell r="BA2046"/>
          <cell r="BB2046"/>
          <cell r="BC2046"/>
          <cell r="BD2046"/>
          <cell r="BE2046"/>
          <cell r="BF2046"/>
          <cell r="BG2046"/>
          <cell r="BH2046"/>
          <cell r="BI2046"/>
          <cell r="BJ2046"/>
          <cell r="BK2046"/>
          <cell r="BL2046"/>
          <cell r="BM2046"/>
          <cell r="BN2046"/>
          <cell r="BO2046"/>
          <cell r="BP2046"/>
          <cell r="BQ2046"/>
          <cell r="BR2046"/>
          <cell r="BS2046"/>
          <cell r="BT2046"/>
          <cell r="BU2046"/>
          <cell r="BV2046"/>
          <cell r="BW2046"/>
          <cell r="BX2046"/>
          <cell r="BY2046"/>
          <cell r="BZ2046"/>
          <cell r="CA2046"/>
          <cell r="CB2046"/>
          <cell r="CC2046"/>
          <cell r="CD2046"/>
          <cell r="CE2046"/>
          <cell r="CF2046"/>
          <cell r="CG2046"/>
          <cell r="CH2046"/>
          <cell r="CI2046"/>
          <cell r="CJ2046"/>
          <cell r="CK2046"/>
          <cell r="CL2046"/>
          <cell r="CM2046"/>
          <cell r="CN2046"/>
        </row>
        <row r="2047">
          <cell r="B2047"/>
          <cell r="C2047"/>
          <cell r="D2047"/>
          <cell r="E2047"/>
          <cell r="F2047"/>
          <cell r="G2047"/>
          <cell r="H2047"/>
          <cell r="I2047"/>
          <cell r="J2047"/>
          <cell r="K2047"/>
          <cell r="L2047"/>
          <cell r="M2047"/>
          <cell r="N2047"/>
          <cell r="O2047"/>
          <cell r="P2047"/>
          <cell r="Q2047"/>
          <cell r="R2047"/>
          <cell r="S2047"/>
          <cell r="T2047"/>
          <cell r="U2047"/>
          <cell r="V2047"/>
          <cell r="W2047"/>
          <cell r="X2047"/>
          <cell r="Y2047"/>
          <cell r="Z2047"/>
          <cell r="AA2047"/>
          <cell r="AB2047"/>
          <cell r="AC2047"/>
          <cell r="AD2047"/>
          <cell r="AE2047"/>
          <cell r="AF2047"/>
          <cell r="AG2047"/>
          <cell r="AH2047"/>
          <cell r="AI2047"/>
          <cell r="AJ2047"/>
          <cell r="AK2047"/>
          <cell r="AL2047"/>
          <cell r="AM2047"/>
          <cell r="AN2047"/>
          <cell r="AO2047"/>
          <cell r="AP2047"/>
          <cell r="AQ2047"/>
          <cell r="AR2047"/>
          <cell r="AS2047"/>
          <cell r="AT2047"/>
          <cell r="AU2047"/>
          <cell r="AV2047"/>
          <cell r="AW2047"/>
          <cell r="AX2047"/>
          <cell r="AY2047"/>
          <cell r="AZ2047"/>
          <cell r="BA2047"/>
          <cell r="BB2047"/>
          <cell r="BC2047"/>
          <cell r="BD2047"/>
          <cell r="BE2047"/>
          <cell r="BF2047"/>
          <cell r="BG2047"/>
          <cell r="BH2047"/>
          <cell r="BI2047"/>
          <cell r="BJ2047"/>
          <cell r="BK2047"/>
          <cell r="BL2047"/>
          <cell r="BM2047"/>
          <cell r="BN2047"/>
          <cell r="BO2047"/>
          <cell r="BP2047"/>
          <cell r="BQ2047"/>
          <cell r="BR2047"/>
          <cell r="BS2047"/>
          <cell r="BT2047"/>
          <cell r="BU2047"/>
          <cell r="BV2047"/>
          <cell r="BW2047"/>
          <cell r="BX2047"/>
          <cell r="BY2047"/>
          <cell r="BZ2047"/>
          <cell r="CA2047"/>
          <cell r="CB2047"/>
          <cell r="CC2047"/>
          <cell r="CD2047"/>
          <cell r="CE2047"/>
          <cell r="CF2047"/>
          <cell r="CG2047"/>
          <cell r="CH2047"/>
          <cell r="CI2047"/>
          <cell r="CJ2047"/>
          <cell r="CK2047"/>
          <cell r="CL2047"/>
          <cell r="CM2047"/>
          <cell r="CN2047"/>
        </row>
        <row r="2048">
          <cell r="B2048"/>
          <cell r="C2048"/>
          <cell r="D2048"/>
          <cell r="E2048"/>
          <cell r="F2048"/>
          <cell r="G2048"/>
          <cell r="H2048"/>
          <cell r="I2048"/>
          <cell r="J2048"/>
          <cell r="K2048"/>
          <cell r="L2048"/>
          <cell r="M2048"/>
          <cell r="N2048"/>
          <cell r="O2048"/>
          <cell r="P2048"/>
          <cell r="Q2048"/>
          <cell r="R2048"/>
          <cell r="S2048"/>
          <cell r="T2048"/>
          <cell r="U2048"/>
          <cell r="V2048"/>
          <cell r="W2048"/>
          <cell r="X2048"/>
          <cell r="Y2048"/>
          <cell r="Z2048"/>
          <cell r="AA2048"/>
          <cell r="AB2048"/>
          <cell r="AC2048"/>
          <cell r="AD2048"/>
          <cell r="AE2048"/>
          <cell r="AF2048"/>
          <cell r="AG2048"/>
          <cell r="AH2048"/>
          <cell r="AI2048"/>
          <cell r="AJ2048"/>
          <cell r="AK2048"/>
          <cell r="AL2048"/>
          <cell r="AM2048"/>
          <cell r="AN2048"/>
          <cell r="AO2048"/>
          <cell r="AP2048"/>
          <cell r="AQ2048"/>
          <cell r="AR2048"/>
          <cell r="AS2048"/>
          <cell r="AT2048"/>
          <cell r="AU2048"/>
          <cell r="AV2048"/>
          <cell r="AW2048"/>
          <cell r="AX2048"/>
          <cell r="AY2048"/>
          <cell r="AZ2048"/>
          <cell r="BA2048"/>
          <cell r="BB2048"/>
          <cell r="BC2048"/>
          <cell r="BD2048"/>
          <cell r="BE2048"/>
          <cell r="BF2048"/>
          <cell r="BG2048"/>
          <cell r="BH2048"/>
          <cell r="BI2048"/>
          <cell r="BJ2048"/>
          <cell r="BK2048"/>
          <cell r="BL2048"/>
          <cell r="BM2048"/>
          <cell r="BN2048"/>
          <cell r="BO2048"/>
          <cell r="BP2048"/>
          <cell r="BQ2048"/>
          <cell r="BR2048"/>
          <cell r="BS2048"/>
          <cell r="BT2048"/>
          <cell r="BU2048"/>
          <cell r="BV2048"/>
          <cell r="BW2048"/>
          <cell r="BX2048"/>
          <cell r="BY2048"/>
          <cell r="BZ2048"/>
          <cell r="CA2048"/>
          <cell r="CB2048"/>
          <cell r="CC2048"/>
          <cell r="CD2048"/>
          <cell r="CE2048"/>
          <cell r="CF2048"/>
          <cell r="CG2048"/>
          <cell r="CH2048"/>
          <cell r="CI2048"/>
          <cell r="CJ2048"/>
          <cell r="CK2048"/>
          <cell r="CL2048"/>
          <cell r="CM2048"/>
          <cell r="CN2048"/>
        </row>
        <row r="2049">
          <cell r="B2049"/>
          <cell r="C2049"/>
          <cell r="D2049"/>
          <cell r="E2049"/>
          <cell r="F2049"/>
          <cell r="G2049"/>
          <cell r="H2049"/>
          <cell r="I2049"/>
          <cell r="J2049"/>
          <cell r="K2049"/>
          <cell r="L2049"/>
          <cell r="M2049"/>
          <cell r="N2049"/>
          <cell r="O2049"/>
          <cell r="P2049"/>
          <cell r="Q2049"/>
          <cell r="R2049"/>
          <cell r="S2049"/>
          <cell r="T2049"/>
          <cell r="U2049"/>
          <cell r="V2049"/>
          <cell r="W2049"/>
          <cell r="X2049"/>
          <cell r="Y2049"/>
          <cell r="Z2049"/>
          <cell r="AA2049"/>
          <cell r="AB2049"/>
          <cell r="AC2049"/>
          <cell r="AD2049"/>
          <cell r="AE2049"/>
          <cell r="AF2049"/>
          <cell r="AG2049"/>
          <cell r="AH2049"/>
          <cell r="AI2049"/>
          <cell r="AJ2049"/>
          <cell r="AK2049"/>
          <cell r="AL2049"/>
          <cell r="AM2049"/>
          <cell r="AN2049"/>
          <cell r="AO2049"/>
          <cell r="AP2049"/>
          <cell r="AQ2049"/>
          <cell r="AR2049"/>
          <cell r="AS2049"/>
          <cell r="AT2049"/>
          <cell r="AU2049"/>
          <cell r="AV2049"/>
          <cell r="AW2049"/>
          <cell r="AX2049"/>
          <cell r="AY2049"/>
          <cell r="AZ2049"/>
          <cell r="BA2049"/>
          <cell r="BB2049"/>
          <cell r="BC2049"/>
          <cell r="BD2049"/>
          <cell r="BE2049"/>
          <cell r="BF2049"/>
          <cell r="BG2049"/>
          <cell r="BH2049"/>
          <cell r="BI2049"/>
          <cell r="BJ2049"/>
          <cell r="BK2049"/>
          <cell r="BL2049"/>
          <cell r="BM2049"/>
          <cell r="BN2049"/>
          <cell r="BO2049"/>
          <cell r="BP2049"/>
          <cell r="BQ2049"/>
          <cell r="BR2049"/>
          <cell r="BS2049"/>
          <cell r="BT2049"/>
          <cell r="BU2049"/>
          <cell r="BV2049"/>
          <cell r="BW2049"/>
          <cell r="BX2049"/>
          <cell r="BY2049"/>
          <cell r="BZ2049"/>
          <cell r="CA2049"/>
          <cell r="CB2049"/>
          <cell r="CC2049"/>
          <cell r="CD2049"/>
          <cell r="CE2049"/>
          <cell r="CF2049"/>
          <cell r="CG2049"/>
          <cell r="CH2049"/>
          <cell r="CI2049"/>
          <cell r="CJ2049"/>
          <cell r="CK2049"/>
          <cell r="CL2049"/>
          <cell r="CM2049"/>
          <cell r="CN2049"/>
        </row>
        <row r="2050">
          <cell r="B2050"/>
          <cell r="C2050"/>
          <cell r="D2050"/>
          <cell r="E2050"/>
          <cell r="F2050"/>
          <cell r="G2050"/>
          <cell r="H2050"/>
          <cell r="I2050"/>
          <cell r="J2050"/>
          <cell r="K2050"/>
          <cell r="L2050"/>
          <cell r="M2050"/>
          <cell r="N2050"/>
          <cell r="O2050"/>
          <cell r="P2050"/>
          <cell r="Q2050"/>
          <cell r="R2050"/>
          <cell r="S2050"/>
          <cell r="T2050"/>
          <cell r="U2050"/>
          <cell r="V2050"/>
          <cell r="W2050"/>
          <cell r="X2050"/>
          <cell r="Y2050"/>
          <cell r="Z2050"/>
          <cell r="AA2050"/>
          <cell r="AB2050"/>
          <cell r="AC2050"/>
          <cell r="AD2050"/>
          <cell r="AE2050"/>
          <cell r="AF2050"/>
          <cell r="AG2050"/>
          <cell r="AH2050"/>
          <cell r="AI2050"/>
          <cell r="AJ2050"/>
          <cell r="AK2050"/>
          <cell r="AL2050"/>
          <cell r="AM2050"/>
          <cell r="AN2050"/>
          <cell r="AO2050"/>
          <cell r="AP2050"/>
          <cell r="AQ2050"/>
          <cell r="AR2050"/>
          <cell r="AS2050"/>
          <cell r="AT2050"/>
          <cell r="AU2050"/>
          <cell r="AV2050"/>
          <cell r="AW2050"/>
          <cell r="AX2050"/>
          <cell r="AY2050"/>
          <cell r="AZ2050"/>
          <cell r="BA2050"/>
          <cell r="BB2050"/>
          <cell r="BC2050"/>
          <cell r="BD2050"/>
          <cell r="BE2050"/>
          <cell r="BF2050"/>
          <cell r="BG2050"/>
          <cell r="BH2050"/>
          <cell r="BI2050"/>
          <cell r="BJ2050"/>
          <cell r="BK2050"/>
          <cell r="BL2050"/>
          <cell r="BM2050"/>
          <cell r="BN2050"/>
          <cell r="BO2050"/>
          <cell r="BP2050"/>
          <cell r="BQ2050"/>
          <cell r="BR2050"/>
          <cell r="BS2050"/>
          <cell r="BT2050"/>
          <cell r="BU2050"/>
          <cell r="BV2050"/>
          <cell r="BW2050"/>
          <cell r="BX2050"/>
          <cell r="BY2050"/>
          <cell r="BZ2050"/>
          <cell r="CA2050"/>
          <cell r="CB2050"/>
          <cell r="CC2050"/>
          <cell r="CD2050"/>
          <cell r="CE2050"/>
          <cell r="CF2050"/>
          <cell r="CG2050"/>
          <cell r="CH2050"/>
          <cell r="CI2050"/>
          <cell r="CJ2050"/>
          <cell r="CK2050"/>
          <cell r="CL2050"/>
          <cell r="CM2050"/>
          <cell r="CN2050"/>
        </row>
        <row r="2051">
          <cell r="B2051"/>
          <cell r="C2051"/>
          <cell r="D2051"/>
          <cell r="E2051"/>
          <cell r="F2051"/>
          <cell r="G2051"/>
          <cell r="H2051"/>
          <cell r="I2051"/>
          <cell r="J2051"/>
          <cell r="K2051"/>
          <cell r="L2051"/>
          <cell r="M2051"/>
          <cell r="N2051"/>
          <cell r="O2051"/>
          <cell r="P2051"/>
          <cell r="Q2051"/>
          <cell r="R2051"/>
          <cell r="S2051"/>
          <cell r="T2051"/>
          <cell r="U2051"/>
          <cell r="V2051"/>
          <cell r="W2051"/>
          <cell r="X2051"/>
          <cell r="Y2051"/>
          <cell r="Z2051"/>
          <cell r="AA2051"/>
          <cell r="AB2051"/>
          <cell r="AC2051"/>
          <cell r="AD2051"/>
          <cell r="AE2051"/>
          <cell r="AF2051"/>
          <cell r="AG2051"/>
          <cell r="AH2051"/>
          <cell r="AI2051"/>
          <cell r="AJ2051"/>
          <cell r="AK2051"/>
          <cell r="AL2051"/>
          <cell r="AM2051"/>
          <cell r="AN2051"/>
          <cell r="AO2051"/>
          <cell r="AP2051"/>
          <cell r="AQ2051"/>
          <cell r="AR2051"/>
          <cell r="AS2051"/>
          <cell r="AT2051"/>
          <cell r="AU2051"/>
          <cell r="AV2051"/>
          <cell r="AW2051"/>
          <cell r="AX2051"/>
          <cell r="AY2051"/>
          <cell r="AZ2051"/>
          <cell r="BA2051"/>
          <cell r="BB2051"/>
          <cell r="BC2051"/>
          <cell r="BD2051"/>
          <cell r="BE2051"/>
          <cell r="BF2051"/>
          <cell r="BG2051"/>
          <cell r="BH2051"/>
          <cell r="BI2051"/>
          <cell r="BJ2051"/>
          <cell r="BK2051"/>
          <cell r="BL2051"/>
          <cell r="BM2051"/>
          <cell r="BN2051"/>
          <cell r="BO2051"/>
          <cell r="BP2051"/>
          <cell r="BQ2051"/>
          <cell r="BR2051"/>
          <cell r="BS2051"/>
          <cell r="BT2051"/>
          <cell r="BU2051"/>
          <cell r="BV2051"/>
          <cell r="BW2051"/>
          <cell r="BX2051"/>
          <cell r="BY2051"/>
          <cell r="BZ2051"/>
          <cell r="CA2051"/>
          <cell r="CB2051"/>
          <cell r="CC2051"/>
          <cell r="CD2051"/>
          <cell r="CE2051"/>
          <cell r="CF2051"/>
          <cell r="CG2051"/>
          <cell r="CH2051"/>
          <cell r="CI2051"/>
          <cell r="CJ2051"/>
          <cell r="CK2051"/>
          <cell r="CL2051"/>
          <cell r="CM2051"/>
          <cell r="CN2051"/>
        </row>
        <row r="2052">
          <cell r="B2052"/>
          <cell r="C2052"/>
          <cell r="D2052"/>
          <cell r="E2052"/>
          <cell r="F2052"/>
          <cell r="G2052"/>
          <cell r="H2052"/>
          <cell r="I2052"/>
          <cell r="J2052"/>
          <cell r="K2052"/>
          <cell r="L2052"/>
          <cell r="M2052"/>
          <cell r="N2052"/>
          <cell r="O2052"/>
          <cell r="P2052"/>
          <cell r="Q2052"/>
          <cell r="R2052"/>
          <cell r="S2052"/>
          <cell r="T2052"/>
          <cell r="U2052"/>
          <cell r="V2052"/>
          <cell r="W2052"/>
          <cell r="X2052"/>
          <cell r="Y2052"/>
          <cell r="Z2052"/>
          <cell r="AA2052"/>
          <cell r="AB2052"/>
          <cell r="AC2052"/>
          <cell r="AD2052"/>
          <cell r="AE2052"/>
          <cell r="AF2052"/>
          <cell r="AG2052"/>
          <cell r="AH2052"/>
          <cell r="AI2052"/>
          <cell r="AJ2052"/>
          <cell r="AK2052"/>
          <cell r="AL2052"/>
          <cell r="AM2052"/>
          <cell r="AN2052"/>
          <cell r="AO2052"/>
          <cell r="AP2052"/>
          <cell r="AQ2052"/>
          <cell r="AR2052"/>
          <cell r="AS2052"/>
          <cell r="AT2052"/>
          <cell r="AU2052"/>
          <cell r="AV2052"/>
          <cell r="AW2052"/>
          <cell r="AX2052"/>
          <cell r="AY2052"/>
          <cell r="AZ2052"/>
          <cell r="BA2052"/>
          <cell r="BB2052"/>
          <cell r="BC2052"/>
          <cell r="BD2052"/>
          <cell r="BE2052"/>
          <cell r="BF2052"/>
          <cell r="BG2052"/>
          <cell r="BH2052"/>
          <cell r="BI2052"/>
          <cell r="BJ2052"/>
          <cell r="BK2052"/>
          <cell r="BL2052"/>
          <cell r="BM2052"/>
          <cell r="BN2052"/>
          <cell r="BO2052"/>
          <cell r="BP2052"/>
          <cell r="BQ2052"/>
          <cell r="BR2052"/>
          <cell r="BS2052"/>
          <cell r="BT2052"/>
          <cell r="BU2052"/>
          <cell r="BV2052"/>
          <cell r="BW2052"/>
          <cell r="BX2052"/>
          <cell r="BY2052"/>
          <cell r="BZ2052"/>
          <cell r="CA2052"/>
          <cell r="CB2052"/>
          <cell r="CC2052"/>
          <cell r="CD2052"/>
          <cell r="CE2052"/>
          <cell r="CF2052"/>
          <cell r="CG2052"/>
          <cell r="CH2052"/>
          <cell r="CI2052"/>
          <cell r="CJ2052"/>
          <cell r="CK2052"/>
          <cell r="CL2052"/>
          <cell r="CM2052"/>
          <cell r="CN2052"/>
        </row>
        <row r="2053">
          <cell r="B2053"/>
          <cell r="C2053"/>
          <cell r="D2053"/>
          <cell r="E2053"/>
          <cell r="F2053"/>
          <cell r="G2053"/>
          <cell r="H2053"/>
          <cell r="I2053"/>
          <cell r="J2053"/>
          <cell r="K2053"/>
          <cell r="L2053"/>
          <cell r="M2053"/>
          <cell r="N2053"/>
          <cell r="O2053"/>
          <cell r="P2053"/>
          <cell r="Q2053"/>
          <cell r="R2053"/>
          <cell r="S2053"/>
          <cell r="T2053"/>
          <cell r="U2053"/>
          <cell r="V2053"/>
          <cell r="W2053"/>
          <cell r="X2053"/>
          <cell r="Y2053"/>
          <cell r="Z2053"/>
          <cell r="AA2053"/>
          <cell r="AB2053"/>
          <cell r="AC2053"/>
          <cell r="AD2053"/>
          <cell r="AE2053"/>
          <cell r="AF2053"/>
          <cell r="AG2053"/>
          <cell r="AH2053"/>
          <cell r="AI2053"/>
          <cell r="AJ2053"/>
          <cell r="AK2053"/>
          <cell r="AL2053"/>
          <cell r="AM2053"/>
          <cell r="AN2053"/>
          <cell r="AO2053"/>
          <cell r="AP2053"/>
          <cell r="AQ2053"/>
          <cell r="AR2053"/>
          <cell r="AS2053"/>
          <cell r="AT2053"/>
          <cell r="AU2053"/>
          <cell r="AV2053"/>
          <cell r="AW2053"/>
          <cell r="AX2053"/>
          <cell r="AY2053"/>
          <cell r="AZ2053"/>
          <cell r="BA2053"/>
          <cell r="BB2053"/>
          <cell r="BC2053"/>
          <cell r="BD2053"/>
          <cell r="BE2053"/>
          <cell r="BF2053"/>
          <cell r="BG2053"/>
          <cell r="BH2053"/>
          <cell r="BI2053"/>
          <cell r="BJ2053"/>
          <cell r="BK2053"/>
          <cell r="BL2053"/>
          <cell r="BM2053"/>
          <cell r="BN2053"/>
          <cell r="BO2053"/>
          <cell r="BP2053"/>
          <cell r="BQ2053"/>
          <cell r="BR2053"/>
          <cell r="BS2053"/>
          <cell r="BT2053"/>
          <cell r="BU2053"/>
          <cell r="BV2053"/>
          <cell r="BW2053"/>
          <cell r="BX2053"/>
          <cell r="BY2053"/>
          <cell r="BZ2053"/>
          <cell r="CA2053"/>
          <cell r="CB2053"/>
          <cell r="CC2053"/>
          <cell r="CD2053"/>
          <cell r="CE2053"/>
          <cell r="CF2053"/>
          <cell r="CG2053"/>
          <cell r="CH2053"/>
          <cell r="CI2053"/>
          <cell r="CJ2053"/>
          <cell r="CK2053"/>
          <cell r="CL2053"/>
          <cell r="CM2053"/>
          <cell r="CN2053"/>
        </row>
        <row r="2054">
          <cell r="B2054"/>
          <cell r="C2054"/>
          <cell r="D2054"/>
          <cell r="E2054"/>
          <cell r="F2054"/>
          <cell r="G2054"/>
          <cell r="H2054"/>
          <cell r="I2054"/>
          <cell r="J2054"/>
          <cell r="K2054"/>
          <cell r="L2054"/>
          <cell r="M2054"/>
          <cell r="N2054"/>
          <cell r="O2054"/>
          <cell r="P2054"/>
          <cell r="Q2054"/>
          <cell r="R2054"/>
          <cell r="S2054"/>
          <cell r="T2054"/>
          <cell r="U2054"/>
          <cell r="V2054"/>
          <cell r="W2054"/>
          <cell r="X2054"/>
          <cell r="Y2054"/>
          <cell r="Z2054"/>
          <cell r="AA2054"/>
          <cell r="AB2054"/>
          <cell r="AC2054"/>
          <cell r="AD2054"/>
          <cell r="AE2054"/>
          <cell r="AF2054"/>
          <cell r="AG2054"/>
          <cell r="AH2054"/>
          <cell r="AI2054"/>
          <cell r="AJ2054"/>
          <cell r="AK2054"/>
          <cell r="AL2054"/>
          <cell r="AM2054"/>
          <cell r="AN2054"/>
          <cell r="AO2054"/>
          <cell r="AP2054"/>
          <cell r="AQ2054"/>
          <cell r="AR2054"/>
          <cell r="AS2054"/>
          <cell r="AT2054"/>
          <cell r="AU2054"/>
          <cell r="AV2054"/>
          <cell r="AW2054"/>
          <cell r="AX2054"/>
          <cell r="AY2054"/>
          <cell r="AZ2054"/>
          <cell r="BA2054"/>
          <cell r="BB2054"/>
          <cell r="BC2054"/>
          <cell r="BD2054"/>
          <cell r="BE2054"/>
          <cell r="BF2054"/>
          <cell r="BG2054"/>
          <cell r="BH2054"/>
          <cell r="BI2054"/>
          <cell r="BJ2054"/>
          <cell r="BK2054"/>
          <cell r="BL2054"/>
          <cell r="BM2054"/>
          <cell r="BN2054"/>
          <cell r="BO2054"/>
          <cell r="BP2054"/>
          <cell r="BQ2054"/>
          <cell r="BR2054"/>
          <cell r="BS2054"/>
          <cell r="BT2054"/>
          <cell r="BU2054"/>
          <cell r="BV2054"/>
          <cell r="BW2054"/>
          <cell r="BX2054"/>
          <cell r="BY2054"/>
          <cell r="BZ2054"/>
          <cell r="CA2054"/>
          <cell r="CB2054"/>
          <cell r="CC2054"/>
          <cell r="CD2054"/>
          <cell r="CE2054"/>
          <cell r="CF2054"/>
          <cell r="CG2054"/>
          <cell r="CH2054"/>
          <cell r="CI2054"/>
          <cell r="CJ2054"/>
          <cell r="CK2054"/>
          <cell r="CL2054"/>
          <cell r="CM2054"/>
          <cell r="CN2054"/>
        </row>
        <row r="2055">
          <cell r="B2055"/>
          <cell r="C2055"/>
          <cell r="D2055"/>
          <cell r="E2055"/>
          <cell r="F2055"/>
          <cell r="G2055"/>
          <cell r="H2055"/>
          <cell r="I2055"/>
          <cell r="J2055"/>
          <cell r="K2055"/>
          <cell r="L2055"/>
          <cell r="M2055"/>
          <cell r="N2055"/>
          <cell r="O2055"/>
          <cell r="P2055"/>
          <cell r="Q2055"/>
          <cell r="R2055"/>
          <cell r="S2055"/>
          <cell r="T2055"/>
          <cell r="U2055"/>
          <cell r="V2055"/>
          <cell r="W2055"/>
          <cell r="X2055"/>
          <cell r="Y2055"/>
          <cell r="Z2055"/>
          <cell r="AA2055"/>
          <cell r="AB2055"/>
          <cell r="AC2055"/>
          <cell r="AD2055"/>
          <cell r="AE2055"/>
          <cell r="AF2055"/>
          <cell r="AG2055"/>
          <cell r="AH2055"/>
          <cell r="AI2055"/>
          <cell r="AJ2055"/>
          <cell r="AK2055"/>
          <cell r="AL2055"/>
          <cell r="AM2055"/>
          <cell r="AN2055"/>
          <cell r="AO2055"/>
          <cell r="AP2055"/>
          <cell r="AQ2055"/>
          <cell r="AR2055"/>
          <cell r="AS2055"/>
          <cell r="AT2055"/>
          <cell r="AU2055"/>
          <cell r="AV2055"/>
          <cell r="AW2055"/>
          <cell r="AX2055"/>
          <cell r="AY2055"/>
          <cell r="AZ2055"/>
          <cell r="BA2055"/>
          <cell r="BB2055"/>
          <cell r="BC2055"/>
          <cell r="BD2055"/>
          <cell r="BE2055"/>
          <cell r="BF2055"/>
          <cell r="BG2055"/>
          <cell r="BH2055"/>
          <cell r="BI2055"/>
          <cell r="BJ2055"/>
          <cell r="BK2055"/>
          <cell r="BL2055"/>
          <cell r="BM2055"/>
          <cell r="BN2055"/>
          <cell r="BO2055"/>
          <cell r="BP2055"/>
          <cell r="BQ2055"/>
          <cell r="BR2055"/>
          <cell r="BS2055"/>
          <cell r="BT2055"/>
          <cell r="BU2055"/>
          <cell r="BV2055"/>
          <cell r="BW2055"/>
          <cell r="BX2055"/>
          <cell r="BY2055"/>
          <cell r="BZ2055"/>
          <cell r="CA2055"/>
          <cell r="CB2055"/>
          <cell r="CC2055"/>
          <cell r="CD2055"/>
          <cell r="CE2055"/>
          <cell r="CF2055"/>
          <cell r="CG2055"/>
          <cell r="CH2055"/>
          <cell r="CI2055"/>
          <cell r="CJ2055"/>
          <cell r="CK2055"/>
          <cell r="CL2055"/>
          <cell r="CM2055"/>
          <cell r="CN2055"/>
        </row>
        <row r="2056">
          <cell r="B2056"/>
          <cell r="C2056"/>
          <cell r="D2056"/>
          <cell r="E2056"/>
          <cell r="F2056"/>
          <cell r="G2056"/>
          <cell r="H2056"/>
          <cell r="I2056"/>
          <cell r="J2056"/>
          <cell r="K2056"/>
          <cell r="L2056"/>
          <cell r="M2056"/>
          <cell r="N2056"/>
          <cell r="O2056"/>
          <cell r="P2056"/>
          <cell r="Q2056"/>
          <cell r="R2056"/>
          <cell r="S2056"/>
          <cell r="T2056"/>
          <cell r="U2056"/>
          <cell r="V2056"/>
          <cell r="W2056"/>
          <cell r="X2056"/>
          <cell r="Y2056"/>
          <cell r="Z2056"/>
          <cell r="AA2056"/>
          <cell r="AB2056"/>
          <cell r="AC2056"/>
          <cell r="AD2056"/>
          <cell r="AE2056"/>
          <cell r="AF2056"/>
          <cell r="AG2056"/>
          <cell r="AH2056"/>
          <cell r="AI2056"/>
          <cell r="AJ2056"/>
          <cell r="AK2056"/>
          <cell r="AL2056"/>
          <cell r="AM2056"/>
          <cell r="AN2056"/>
          <cell r="AO2056"/>
          <cell r="AP2056"/>
          <cell r="AQ2056"/>
          <cell r="AR2056"/>
          <cell r="AS2056"/>
          <cell r="AT2056"/>
          <cell r="AU2056"/>
          <cell r="AV2056"/>
          <cell r="AW2056"/>
          <cell r="AX2056"/>
          <cell r="AY2056"/>
          <cell r="AZ2056"/>
          <cell r="BA2056"/>
          <cell r="BB2056"/>
          <cell r="BC2056"/>
          <cell r="BD2056"/>
          <cell r="BE2056"/>
          <cell r="BF2056"/>
          <cell r="BG2056"/>
          <cell r="BH2056"/>
          <cell r="BI2056"/>
          <cell r="BJ2056"/>
          <cell r="BK2056"/>
          <cell r="BL2056"/>
          <cell r="BM2056"/>
          <cell r="BN2056"/>
          <cell r="BO2056"/>
          <cell r="BP2056"/>
          <cell r="BQ2056"/>
          <cell r="BR2056"/>
          <cell r="BS2056"/>
          <cell r="BT2056"/>
          <cell r="BU2056"/>
          <cell r="BV2056"/>
          <cell r="BW2056"/>
          <cell r="BX2056"/>
          <cell r="BY2056"/>
          <cell r="BZ2056"/>
          <cell r="CA2056"/>
          <cell r="CB2056"/>
          <cell r="CC2056"/>
          <cell r="CD2056"/>
          <cell r="CE2056"/>
          <cell r="CF2056"/>
          <cell r="CG2056"/>
          <cell r="CH2056"/>
          <cell r="CI2056"/>
          <cell r="CJ2056"/>
          <cell r="CK2056"/>
          <cell r="CL2056"/>
          <cell r="CM2056"/>
          <cell r="CN2056"/>
        </row>
        <row r="2057">
          <cell r="B2057"/>
          <cell r="C2057"/>
          <cell r="D2057"/>
          <cell r="E2057"/>
          <cell r="F2057"/>
          <cell r="G2057"/>
          <cell r="H2057"/>
          <cell r="I2057"/>
          <cell r="J2057"/>
          <cell r="K2057"/>
          <cell r="L2057"/>
          <cell r="M2057"/>
          <cell r="N2057"/>
          <cell r="O2057"/>
          <cell r="P2057"/>
          <cell r="Q2057"/>
          <cell r="R2057"/>
          <cell r="S2057"/>
          <cell r="T2057"/>
          <cell r="U2057"/>
          <cell r="V2057"/>
          <cell r="W2057"/>
          <cell r="X2057"/>
          <cell r="Y2057"/>
          <cell r="Z2057"/>
          <cell r="AA2057"/>
          <cell r="AB2057"/>
          <cell r="AC2057"/>
          <cell r="AD2057"/>
          <cell r="AE2057"/>
          <cell r="AF2057"/>
          <cell r="AG2057"/>
          <cell r="AH2057"/>
          <cell r="AI2057"/>
          <cell r="AJ2057"/>
          <cell r="AK2057"/>
          <cell r="AL2057"/>
          <cell r="AM2057"/>
          <cell r="AN2057"/>
          <cell r="AO2057"/>
          <cell r="AP2057"/>
          <cell r="AQ2057"/>
          <cell r="AR2057"/>
          <cell r="AS2057"/>
          <cell r="AT2057"/>
          <cell r="AU2057"/>
          <cell r="AV2057"/>
          <cell r="AW2057"/>
          <cell r="AX2057"/>
          <cell r="AY2057"/>
          <cell r="AZ2057"/>
          <cell r="BA2057"/>
          <cell r="BB2057"/>
          <cell r="BC2057"/>
          <cell r="BD2057"/>
          <cell r="BE2057"/>
          <cell r="BF2057"/>
          <cell r="BG2057"/>
          <cell r="BH2057"/>
          <cell r="BI2057"/>
          <cell r="BJ2057"/>
          <cell r="BK2057"/>
          <cell r="BL2057"/>
          <cell r="BM2057"/>
          <cell r="BN2057"/>
          <cell r="BO2057"/>
          <cell r="BP2057"/>
          <cell r="BQ2057"/>
          <cell r="BR2057"/>
          <cell r="BS2057"/>
          <cell r="BT2057"/>
          <cell r="BU2057"/>
          <cell r="BV2057"/>
          <cell r="BW2057"/>
          <cell r="BX2057"/>
          <cell r="BY2057"/>
          <cell r="BZ2057"/>
          <cell r="CA2057"/>
          <cell r="CB2057"/>
          <cell r="CC2057"/>
          <cell r="CD2057"/>
          <cell r="CE2057"/>
          <cell r="CF2057"/>
          <cell r="CG2057"/>
          <cell r="CH2057"/>
          <cell r="CI2057"/>
          <cell r="CJ2057"/>
          <cell r="CK2057"/>
          <cell r="CL2057"/>
          <cell r="CM2057"/>
          <cell r="CN2057"/>
        </row>
        <row r="2058">
          <cell r="B2058"/>
          <cell r="C2058"/>
          <cell r="D2058"/>
          <cell r="E2058"/>
          <cell r="F2058"/>
          <cell r="G2058"/>
          <cell r="H2058"/>
          <cell r="I2058"/>
          <cell r="J2058"/>
          <cell r="K2058"/>
          <cell r="L2058"/>
          <cell r="M2058"/>
          <cell r="N2058"/>
          <cell r="O2058"/>
          <cell r="P2058"/>
          <cell r="Q2058"/>
          <cell r="R2058"/>
          <cell r="S2058"/>
          <cell r="T2058"/>
          <cell r="U2058"/>
          <cell r="V2058"/>
          <cell r="W2058"/>
          <cell r="X2058"/>
          <cell r="Y2058"/>
          <cell r="Z2058"/>
          <cell r="AA2058"/>
          <cell r="AB2058"/>
          <cell r="AC2058"/>
          <cell r="AD2058"/>
          <cell r="AE2058"/>
          <cell r="AF2058"/>
          <cell r="AG2058"/>
          <cell r="AH2058"/>
          <cell r="AI2058"/>
          <cell r="AJ2058"/>
          <cell r="AK2058"/>
          <cell r="AL2058"/>
          <cell r="AM2058"/>
          <cell r="AN2058"/>
          <cell r="AO2058"/>
          <cell r="AP2058"/>
          <cell r="AQ2058"/>
          <cell r="AR2058"/>
          <cell r="AS2058"/>
          <cell r="AT2058"/>
          <cell r="AU2058"/>
          <cell r="AV2058"/>
          <cell r="AW2058"/>
          <cell r="AX2058"/>
          <cell r="AY2058"/>
          <cell r="AZ2058"/>
          <cell r="BA2058"/>
          <cell r="BB2058"/>
          <cell r="BC2058"/>
          <cell r="BD2058"/>
          <cell r="BE2058"/>
          <cell r="BF2058"/>
          <cell r="BG2058"/>
          <cell r="BH2058"/>
          <cell r="BI2058"/>
          <cell r="BJ2058"/>
          <cell r="BK2058"/>
          <cell r="BL2058"/>
          <cell r="BM2058"/>
          <cell r="BN2058"/>
          <cell r="BO2058"/>
          <cell r="BP2058"/>
          <cell r="BQ2058"/>
          <cell r="BR2058"/>
          <cell r="BS2058"/>
          <cell r="BT2058"/>
          <cell r="BU2058"/>
          <cell r="BV2058"/>
          <cell r="BW2058"/>
          <cell r="BX2058"/>
          <cell r="BY2058"/>
          <cell r="BZ2058"/>
          <cell r="CA2058"/>
          <cell r="CB2058"/>
          <cell r="CC2058"/>
          <cell r="CD2058"/>
          <cell r="CE2058"/>
          <cell r="CF2058"/>
          <cell r="CG2058"/>
          <cell r="CH2058"/>
          <cell r="CI2058"/>
          <cell r="CJ2058"/>
          <cell r="CK2058"/>
          <cell r="CL2058"/>
          <cell r="CM2058"/>
          <cell r="CN2058"/>
        </row>
        <row r="2059">
          <cell r="B2059"/>
          <cell r="C2059"/>
          <cell r="D2059"/>
          <cell r="E2059"/>
          <cell r="F2059"/>
          <cell r="G2059"/>
          <cell r="H2059"/>
          <cell r="I2059"/>
          <cell r="J2059"/>
          <cell r="K2059"/>
          <cell r="L2059"/>
          <cell r="M2059"/>
          <cell r="N2059"/>
          <cell r="O2059"/>
          <cell r="P2059"/>
          <cell r="Q2059"/>
          <cell r="R2059"/>
          <cell r="S2059"/>
          <cell r="T2059"/>
          <cell r="U2059"/>
          <cell r="V2059"/>
          <cell r="W2059"/>
          <cell r="X2059"/>
          <cell r="Y2059"/>
          <cell r="Z2059"/>
          <cell r="AA2059"/>
          <cell r="AB2059"/>
          <cell r="AC2059"/>
          <cell r="AD2059"/>
          <cell r="AE2059"/>
          <cell r="AF2059"/>
          <cell r="AG2059"/>
          <cell r="AH2059"/>
          <cell r="AI2059"/>
          <cell r="AJ2059"/>
          <cell r="AK2059"/>
          <cell r="AL2059"/>
          <cell r="AM2059"/>
          <cell r="AN2059"/>
          <cell r="AO2059"/>
          <cell r="AP2059"/>
          <cell r="AQ2059"/>
          <cell r="AR2059"/>
          <cell r="AS2059"/>
          <cell r="AT2059"/>
          <cell r="AU2059"/>
          <cell r="AV2059"/>
          <cell r="AW2059"/>
          <cell r="AX2059"/>
          <cell r="AY2059"/>
          <cell r="AZ2059"/>
          <cell r="BA2059"/>
          <cell r="BB2059"/>
          <cell r="BC2059"/>
          <cell r="BD2059"/>
          <cell r="BE2059"/>
          <cell r="BF2059"/>
          <cell r="BG2059"/>
          <cell r="BH2059"/>
          <cell r="BI2059"/>
          <cell r="BJ2059"/>
          <cell r="BK2059"/>
          <cell r="BL2059"/>
          <cell r="BM2059"/>
          <cell r="BN2059"/>
          <cell r="BO2059"/>
          <cell r="BP2059"/>
          <cell r="BQ2059"/>
          <cell r="BR2059"/>
          <cell r="BS2059"/>
          <cell r="BT2059"/>
          <cell r="BU2059"/>
          <cell r="BV2059"/>
          <cell r="BW2059"/>
          <cell r="BX2059"/>
          <cell r="BY2059"/>
          <cell r="BZ2059"/>
          <cell r="CA2059"/>
          <cell r="CB2059"/>
          <cell r="CC2059"/>
          <cell r="CD2059"/>
          <cell r="CE2059"/>
          <cell r="CF2059"/>
          <cell r="CG2059"/>
          <cell r="CH2059"/>
          <cell r="CI2059"/>
          <cell r="CJ2059"/>
          <cell r="CK2059"/>
          <cell r="CL2059"/>
          <cell r="CM2059"/>
          <cell r="CN2059"/>
        </row>
        <row r="2060">
          <cell r="B2060"/>
          <cell r="C2060"/>
          <cell r="D2060"/>
          <cell r="E2060"/>
          <cell r="F2060"/>
          <cell r="G2060"/>
          <cell r="H2060"/>
          <cell r="I2060"/>
          <cell r="J2060"/>
          <cell r="K2060"/>
          <cell r="L2060"/>
          <cell r="M2060"/>
          <cell r="N2060"/>
          <cell r="O2060"/>
          <cell r="P2060"/>
          <cell r="Q2060"/>
          <cell r="R2060"/>
          <cell r="S2060"/>
          <cell r="T2060"/>
          <cell r="U2060"/>
          <cell r="V2060"/>
          <cell r="W2060"/>
          <cell r="X2060"/>
          <cell r="Y2060"/>
          <cell r="Z2060"/>
          <cell r="AA2060"/>
          <cell r="AB2060"/>
          <cell r="AC2060"/>
          <cell r="AD2060"/>
          <cell r="AE2060"/>
          <cell r="AF2060"/>
          <cell r="AG2060"/>
          <cell r="AH2060"/>
          <cell r="AI2060"/>
          <cell r="AJ2060"/>
          <cell r="AK2060"/>
          <cell r="AL2060"/>
          <cell r="AM2060"/>
          <cell r="AN2060"/>
          <cell r="AO2060"/>
          <cell r="AP2060"/>
          <cell r="AQ2060"/>
          <cell r="AR2060"/>
          <cell r="AS2060"/>
          <cell r="AT2060"/>
          <cell r="AU2060"/>
          <cell r="AV2060"/>
          <cell r="AW2060"/>
          <cell r="AX2060"/>
          <cell r="AY2060"/>
          <cell r="AZ2060"/>
          <cell r="BA2060"/>
          <cell r="BB2060"/>
          <cell r="BC2060"/>
          <cell r="BD2060"/>
          <cell r="BE2060"/>
          <cell r="BF2060"/>
          <cell r="BG2060"/>
          <cell r="BH2060"/>
          <cell r="BI2060"/>
          <cell r="BJ2060"/>
          <cell r="BK2060"/>
          <cell r="BL2060"/>
          <cell r="BM2060"/>
          <cell r="BN2060"/>
          <cell r="BO2060"/>
          <cell r="BP2060"/>
          <cell r="BQ2060"/>
          <cell r="BR2060"/>
          <cell r="BS2060"/>
          <cell r="BT2060"/>
          <cell r="BU2060"/>
          <cell r="BV2060"/>
          <cell r="BW2060"/>
          <cell r="BX2060"/>
          <cell r="BY2060"/>
          <cell r="BZ2060"/>
          <cell r="CA2060"/>
          <cell r="CB2060"/>
          <cell r="CC2060"/>
          <cell r="CD2060"/>
          <cell r="CE2060"/>
          <cell r="CF2060"/>
          <cell r="CG2060"/>
          <cell r="CH2060"/>
          <cell r="CI2060"/>
          <cell r="CJ2060"/>
          <cell r="CK2060"/>
          <cell r="CL2060"/>
          <cell r="CM2060"/>
          <cell r="CN2060"/>
        </row>
        <row r="2061">
          <cell r="B2061"/>
          <cell r="C2061"/>
          <cell r="D2061"/>
          <cell r="E2061"/>
          <cell r="F2061"/>
          <cell r="G2061"/>
          <cell r="H2061"/>
          <cell r="I2061"/>
          <cell r="J2061"/>
          <cell r="K2061"/>
          <cell r="L2061"/>
          <cell r="M2061"/>
          <cell r="N2061"/>
          <cell r="O2061"/>
          <cell r="P2061"/>
          <cell r="Q2061"/>
          <cell r="R2061"/>
          <cell r="S2061"/>
          <cell r="T2061"/>
          <cell r="U2061"/>
          <cell r="V2061"/>
          <cell r="W2061"/>
          <cell r="X2061"/>
          <cell r="Y2061"/>
          <cell r="Z2061"/>
          <cell r="AA2061"/>
          <cell r="AB2061"/>
          <cell r="AC2061"/>
          <cell r="AD2061"/>
          <cell r="AE2061"/>
          <cell r="AF2061"/>
          <cell r="AG2061"/>
          <cell r="AH2061"/>
          <cell r="AI2061"/>
          <cell r="AJ2061"/>
          <cell r="AK2061"/>
          <cell r="AL2061"/>
          <cell r="AM2061"/>
          <cell r="AN2061"/>
          <cell r="AO2061"/>
          <cell r="AP2061"/>
          <cell r="AQ2061"/>
          <cell r="AR2061"/>
          <cell r="AS2061"/>
          <cell r="AT2061"/>
          <cell r="AU2061"/>
          <cell r="AV2061"/>
          <cell r="AW2061"/>
          <cell r="AX2061"/>
          <cell r="AY2061"/>
          <cell r="AZ2061"/>
          <cell r="BA2061"/>
          <cell r="BB2061"/>
          <cell r="BC2061"/>
          <cell r="BD2061"/>
          <cell r="BE2061"/>
          <cell r="BF2061"/>
          <cell r="BG2061"/>
          <cell r="BH2061"/>
          <cell r="BI2061"/>
          <cell r="BJ2061"/>
          <cell r="BK2061"/>
          <cell r="BL2061"/>
          <cell r="BM2061"/>
          <cell r="BN2061"/>
          <cell r="BO2061"/>
          <cell r="BP2061"/>
          <cell r="BQ2061"/>
          <cell r="BR2061"/>
          <cell r="BS2061"/>
          <cell r="BT2061"/>
          <cell r="BU2061"/>
          <cell r="BV2061"/>
          <cell r="BW2061"/>
          <cell r="BX2061"/>
          <cell r="BY2061"/>
          <cell r="BZ2061"/>
          <cell r="CA2061"/>
          <cell r="CB2061"/>
          <cell r="CC2061"/>
          <cell r="CD2061"/>
          <cell r="CE2061"/>
          <cell r="CF2061"/>
          <cell r="CG2061"/>
          <cell r="CH2061"/>
          <cell r="CI2061"/>
          <cell r="CJ2061"/>
          <cell r="CK2061"/>
          <cell r="CL2061"/>
          <cell r="CM2061"/>
          <cell r="CN2061"/>
        </row>
        <row r="2062">
          <cell r="B2062"/>
          <cell r="C2062"/>
          <cell r="D2062"/>
          <cell r="E2062"/>
          <cell r="F2062"/>
          <cell r="G2062"/>
          <cell r="H2062"/>
          <cell r="I2062"/>
          <cell r="J2062"/>
          <cell r="K2062"/>
          <cell r="L2062"/>
          <cell r="M2062"/>
          <cell r="N2062"/>
          <cell r="O2062"/>
          <cell r="P2062"/>
          <cell r="Q2062"/>
          <cell r="R2062"/>
          <cell r="S2062"/>
          <cell r="T2062"/>
          <cell r="U2062"/>
          <cell r="V2062"/>
          <cell r="W2062"/>
          <cell r="X2062"/>
          <cell r="Y2062"/>
          <cell r="Z2062"/>
          <cell r="AA2062"/>
          <cell r="AB2062"/>
          <cell r="AC2062"/>
          <cell r="AD2062"/>
          <cell r="AE2062"/>
          <cell r="AF2062"/>
          <cell r="AG2062"/>
          <cell r="AH2062"/>
          <cell r="AI2062"/>
          <cell r="AJ2062"/>
          <cell r="AK2062"/>
          <cell r="AL2062"/>
          <cell r="AM2062"/>
          <cell r="AN2062"/>
          <cell r="AO2062"/>
          <cell r="AP2062"/>
          <cell r="AQ2062"/>
          <cell r="AR2062"/>
          <cell r="AS2062"/>
          <cell r="AT2062"/>
          <cell r="AU2062"/>
          <cell r="AV2062"/>
          <cell r="AW2062"/>
          <cell r="AX2062"/>
          <cell r="AY2062"/>
          <cell r="AZ2062"/>
          <cell r="BA2062"/>
          <cell r="BB2062"/>
          <cell r="BC2062"/>
          <cell r="BD2062"/>
          <cell r="BE2062"/>
          <cell r="BF2062"/>
          <cell r="BG2062"/>
          <cell r="BH2062"/>
          <cell r="BI2062"/>
          <cell r="BJ2062"/>
          <cell r="BK2062"/>
          <cell r="BL2062"/>
          <cell r="BM2062"/>
          <cell r="BN2062"/>
          <cell r="BO2062"/>
          <cell r="BP2062"/>
          <cell r="BQ2062"/>
          <cell r="BR2062"/>
          <cell r="BS2062"/>
          <cell r="BT2062"/>
          <cell r="BU2062"/>
          <cell r="BV2062"/>
          <cell r="BW2062"/>
          <cell r="BX2062"/>
          <cell r="BY2062"/>
          <cell r="BZ2062"/>
          <cell r="CA2062"/>
          <cell r="CB2062"/>
          <cell r="CC2062"/>
          <cell r="CD2062"/>
          <cell r="CE2062"/>
          <cell r="CF2062"/>
          <cell r="CG2062"/>
          <cell r="CH2062"/>
          <cell r="CI2062"/>
          <cell r="CJ2062"/>
          <cell r="CK2062"/>
          <cell r="CL2062"/>
          <cell r="CM2062"/>
          <cell r="CN2062"/>
        </row>
        <row r="2063">
          <cell r="B2063"/>
          <cell r="C2063"/>
          <cell r="D2063"/>
          <cell r="E2063"/>
          <cell r="F2063"/>
          <cell r="G2063"/>
          <cell r="H2063"/>
          <cell r="I2063"/>
          <cell r="J2063"/>
          <cell r="K2063"/>
          <cell r="L2063"/>
          <cell r="M2063"/>
          <cell r="N2063"/>
          <cell r="O2063"/>
          <cell r="P2063"/>
          <cell r="Q2063"/>
          <cell r="R2063"/>
          <cell r="S2063"/>
          <cell r="T2063"/>
          <cell r="U2063"/>
          <cell r="V2063"/>
          <cell r="W2063"/>
          <cell r="X2063"/>
          <cell r="Y2063"/>
          <cell r="Z2063"/>
          <cell r="AA2063"/>
          <cell r="AB2063"/>
          <cell r="AC2063"/>
          <cell r="AD2063"/>
          <cell r="AE2063"/>
          <cell r="AF2063"/>
          <cell r="AG2063"/>
          <cell r="AH2063"/>
          <cell r="AI2063"/>
          <cell r="AJ2063"/>
          <cell r="AK2063"/>
          <cell r="AL2063"/>
          <cell r="AM2063"/>
          <cell r="AN2063"/>
          <cell r="AO2063"/>
          <cell r="AP2063"/>
          <cell r="AQ2063"/>
          <cell r="AR2063"/>
          <cell r="AS2063"/>
          <cell r="AT2063"/>
          <cell r="AU2063"/>
          <cell r="AV2063"/>
          <cell r="AW2063"/>
          <cell r="AX2063"/>
          <cell r="AY2063"/>
          <cell r="AZ2063"/>
          <cell r="BA2063"/>
          <cell r="BB2063"/>
          <cell r="BC2063"/>
          <cell r="BD2063"/>
          <cell r="BE2063"/>
          <cell r="BF2063"/>
          <cell r="BG2063"/>
          <cell r="BH2063"/>
          <cell r="BI2063"/>
          <cell r="BJ2063"/>
          <cell r="BK2063"/>
          <cell r="BL2063"/>
          <cell r="BM2063"/>
          <cell r="BN2063"/>
          <cell r="BO2063"/>
          <cell r="BP2063"/>
          <cell r="BQ2063"/>
          <cell r="BR2063"/>
          <cell r="BS2063"/>
          <cell r="BT2063"/>
          <cell r="BU2063"/>
          <cell r="BV2063"/>
          <cell r="BW2063"/>
          <cell r="BX2063"/>
          <cell r="BY2063"/>
          <cell r="BZ2063"/>
          <cell r="CA2063"/>
          <cell r="CB2063"/>
          <cell r="CC2063"/>
          <cell r="CD2063"/>
          <cell r="CE2063"/>
          <cell r="CF2063"/>
          <cell r="CG2063"/>
          <cell r="CH2063"/>
          <cell r="CI2063"/>
          <cell r="CJ2063"/>
          <cell r="CK2063"/>
          <cell r="CL2063"/>
          <cell r="CM2063"/>
          <cell r="CN2063"/>
        </row>
        <row r="2064">
          <cell r="B2064"/>
          <cell r="C2064"/>
          <cell r="D2064"/>
          <cell r="E2064"/>
          <cell r="F2064"/>
          <cell r="G2064"/>
          <cell r="H2064"/>
          <cell r="I2064"/>
          <cell r="J2064"/>
          <cell r="K2064"/>
          <cell r="L2064"/>
          <cell r="M2064"/>
          <cell r="N2064"/>
          <cell r="O2064"/>
          <cell r="P2064"/>
          <cell r="Q2064"/>
          <cell r="R2064"/>
          <cell r="S2064"/>
          <cell r="T2064"/>
          <cell r="U2064"/>
          <cell r="V2064"/>
          <cell r="W2064"/>
          <cell r="X2064"/>
          <cell r="Y2064"/>
          <cell r="Z2064"/>
          <cell r="AA2064"/>
          <cell r="AB2064"/>
          <cell r="AC2064"/>
          <cell r="AD2064"/>
          <cell r="AE2064"/>
          <cell r="AF2064"/>
          <cell r="AG2064"/>
          <cell r="AH2064"/>
          <cell r="AI2064"/>
          <cell r="AJ2064"/>
          <cell r="AK2064"/>
          <cell r="AL2064"/>
          <cell r="AM2064"/>
          <cell r="AN2064"/>
          <cell r="AO2064"/>
          <cell r="AP2064"/>
          <cell r="AQ2064"/>
          <cell r="AR2064"/>
          <cell r="AS2064"/>
          <cell r="AT2064"/>
          <cell r="AU2064"/>
          <cell r="AV2064"/>
          <cell r="AW2064"/>
          <cell r="AX2064"/>
          <cell r="AY2064"/>
          <cell r="AZ2064"/>
          <cell r="BA2064"/>
          <cell r="BB2064"/>
          <cell r="BC2064"/>
          <cell r="BD2064"/>
          <cell r="BE2064"/>
          <cell r="BF2064"/>
          <cell r="BG2064"/>
          <cell r="BH2064"/>
          <cell r="BI2064"/>
          <cell r="BJ2064"/>
          <cell r="BK2064"/>
          <cell r="BL2064"/>
          <cell r="BM2064"/>
          <cell r="BN2064"/>
          <cell r="BO2064"/>
          <cell r="BP2064"/>
          <cell r="BQ2064"/>
          <cell r="BR2064"/>
          <cell r="BS2064"/>
          <cell r="BT2064"/>
          <cell r="BU2064"/>
          <cell r="BV2064"/>
          <cell r="BW2064"/>
          <cell r="BX2064"/>
          <cell r="BY2064"/>
          <cell r="BZ2064"/>
          <cell r="CA2064"/>
          <cell r="CB2064"/>
          <cell r="CC2064"/>
          <cell r="CD2064"/>
          <cell r="CE2064"/>
          <cell r="CF2064"/>
          <cell r="CG2064"/>
          <cell r="CH2064"/>
          <cell r="CI2064"/>
          <cell r="CJ2064"/>
          <cell r="CK2064"/>
          <cell r="CL2064"/>
          <cell r="CM2064"/>
          <cell r="CN2064"/>
        </row>
        <row r="2065">
          <cell r="B2065"/>
          <cell r="C2065"/>
          <cell r="D2065"/>
          <cell r="E2065"/>
          <cell r="F2065"/>
          <cell r="G2065"/>
          <cell r="H2065"/>
          <cell r="I2065"/>
          <cell r="J2065"/>
          <cell r="K2065"/>
          <cell r="L2065"/>
          <cell r="M2065"/>
          <cell r="N2065"/>
          <cell r="O2065"/>
          <cell r="P2065"/>
          <cell r="Q2065"/>
          <cell r="R2065"/>
          <cell r="S2065"/>
          <cell r="T2065"/>
          <cell r="U2065"/>
          <cell r="V2065"/>
          <cell r="W2065"/>
          <cell r="X2065"/>
          <cell r="Y2065"/>
          <cell r="Z2065"/>
          <cell r="AA2065"/>
          <cell r="AB2065"/>
          <cell r="AC2065"/>
          <cell r="AD2065"/>
          <cell r="AE2065"/>
          <cell r="AF2065"/>
          <cell r="AG2065"/>
          <cell r="AH2065"/>
          <cell r="AI2065"/>
          <cell r="AJ2065"/>
          <cell r="AK2065"/>
          <cell r="AL2065"/>
          <cell r="AM2065"/>
          <cell r="AN2065"/>
          <cell r="AO2065"/>
          <cell r="AP2065"/>
          <cell r="AQ2065"/>
          <cell r="AR2065"/>
          <cell r="AS2065"/>
          <cell r="AT2065"/>
          <cell r="AU2065"/>
          <cell r="AV2065"/>
          <cell r="AW2065"/>
          <cell r="AX2065"/>
          <cell r="AY2065"/>
          <cell r="AZ2065"/>
          <cell r="BA2065"/>
          <cell r="BB2065"/>
          <cell r="BC2065"/>
          <cell r="BD2065"/>
          <cell r="BE2065"/>
          <cell r="BF2065"/>
          <cell r="BG2065"/>
          <cell r="BH2065"/>
          <cell r="BI2065"/>
          <cell r="BJ2065"/>
          <cell r="BK2065"/>
          <cell r="BL2065"/>
          <cell r="BM2065"/>
          <cell r="BN2065"/>
          <cell r="BO2065"/>
          <cell r="BP2065"/>
          <cell r="BQ2065"/>
          <cell r="BR2065"/>
          <cell r="BS2065"/>
          <cell r="BT2065"/>
          <cell r="BU2065"/>
          <cell r="BV2065"/>
          <cell r="BW2065"/>
          <cell r="BX2065"/>
          <cell r="BY2065"/>
          <cell r="BZ2065"/>
          <cell r="CA2065"/>
          <cell r="CB2065"/>
          <cell r="CC2065"/>
          <cell r="CD2065"/>
          <cell r="CE2065"/>
          <cell r="CF2065"/>
          <cell r="CG2065"/>
          <cell r="CH2065"/>
          <cell r="CI2065"/>
          <cell r="CJ2065"/>
          <cell r="CK2065"/>
          <cell r="CL2065"/>
          <cell r="CM2065"/>
          <cell r="CN2065"/>
        </row>
        <row r="2066">
          <cell r="B2066"/>
          <cell r="C2066"/>
          <cell r="D2066"/>
          <cell r="E2066"/>
          <cell r="F2066"/>
          <cell r="G2066"/>
          <cell r="H2066"/>
          <cell r="I2066"/>
          <cell r="J2066"/>
          <cell r="K2066"/>
          <cell r="L2066"/>
          <cell r="M2066"/>
          <cell r="N2066"/>
          <cell r="O2066"/>
          <cell r="P2066"/>
          <cell r="Q2066"/>
          <cell r="R2066"/>
          <cell r="S2066"/>
          <cell r="T2066"/>
          <cell r="U2066"/>
          <cell r="V2066"/>
          <cell r="W2066"/>
          <cell r="X2066"/>
          <cell r="Y2066"/>
          <cell r="Z2066"/>
          <cell r="AA2066"/>
          <cell r="AB2066"/>
          <cell r="AC2066"/>
          <cell r="AD2066"/>
          <cell r="AE2066"/>
          <cell r="AF2066"/>
          <cell r="AG2066"/>
          <cell r="AH2066"/>
          <cell r="AI2066"/>
          <cell r="AJ2066"/>
          <cell r="AK2066"/>
          <cell r="AL2066"/>
          <cell r="AM2066"/>
          <cell r="AN2066"/>
          <cell r="AO2066"/>
          <cell r="AP2066"/>
          <cell r="AQ2066"/>
          <cell r="AR2066"/>
          <cell r="AS2066"/>
          <cell r="AT2066"/>
          <cell r="AU2066"/>
          <cell r="AV2066"/>
          <cell r="AW2066"/>
          <cell r="AX2066"/>
          <cell r="AY2066"/>
          <cell r="AZ2066"/>
          <cell r="BA2066"/>
          <cell r="BB2066"/>
          <cell r="BC2066"/>
          <cell r="BD2066"/>
          <cell r="BE2066"/>
          <cell r="BF2066"/>
          <cell r="BG2066"/>
          <cell r="BH2066"/>
          <cell r="BI2066"/>
          <cell r="BJ2066"/>
          <cell r="BK2066"/>
          <cell r="BL2066"/>
          <cell r="BM2066"/>
          <cell r="BN2066"/>
          <cell r="BO2066"/>
          <cell r="BP2066"/>
          <cell r="BQ2066"/>
          <cell r="BR2066"/>
          <cell r="BS2066"/>
          <cell r="BT2066"/>
          <cell r="BU2066"/>
          <cell r="BV2066"/>
          <cell r="BW2066"/>
          <cell r="BX2066"/>
          <cell r="BY2066"/>
          <cell r="BZ2066"/>
          <cell r="CA2066"/>
          <cell r="CB2066"/>
          <cell r="CC2066"/>
          <cell r="CD2066"/>
          <cell r="CE2066"/>
          <cell r="CF2066"/>
          <cell r="CG2066"/>
          <cell r="CH2066"/>
          <cell r="CI2066"/>
          <cell r="CJ2066"/>
          <cell r="CK2066"/>
          <cell r="CL2066"/>
          <cell r="CM2066"/>
          <cell r="CN2066"/>
        </row>
        <row r="2067">
          <cell r="B2067"/>
          <cell r="C2067"/>
          <cell r="D2067"/>
          <cell r="E2067"/>
          <cell r="F2067"/>
          <cell r="G2067"/>
          <cell r="H2067"/>
          <cell r="I2067"/>
          <cell r="J2067"/>
          <cell r="K2067"/>
          <cell r="L2067"/>
          <cell r="M2067"/>
          <cell r="N2067"/>
          <cell r="O2067"/>
          <cell r="P2067"/>
          <cell r="Q2067"/>
          <cell r="R2067"/>
          <cell r="S2067"/>
          <cell r="T2067"/>
          <cell r="U2067"/>
          <cell r="V2067"/>
          <cell r="W2067"/>
          <cell r="X2067"/>
          <cell r="Y2067"/>
          <cell r="Z2067"/>
          <cell r="AA2067"/>
          <cell r="AB2067"/>
          <cell r="AC2067"/>
          <cell r="AD2067"/>
          <cell r="AE2067"/>
          <cell r="AF2067"/>
          <cell r="AG2067"/>
          <cell r="AH2067"/>
          <cell r="AI2067"/>
          <cell r="AJ2067"/>
          <cell r="AK2067"/>
          <cell r="AL2067"/>
          <cell r="AM2067"/>
          <cell r="AN2067"/>
          <cell r="AO2067"/>
          <cell r="AP2067"/>
          <cell r="AQ2067"/>
          <cell r="AR2067"/>
          <cell r="AS2067"/>
          <cell r="AT2067"/>
          <cell r="AU2067"/>
          <cell r="AV2067"/>
          <cell r="AW2067"/>
          <cell r="AX2067"/>
          <cell r="AY2067"/>
          <cell r="AZ2067"/>
          <cell r="BA2067"/>
          <cell r="BB2067"/>
          <cell r="BC2067"/>
          <cell r="BD2067"/>
          <cell r="BE2067"/>
          <cell r="BF2067"/>
          <cell r="BG2067"/>
          <cell r="BH2067"/>
          <cell r="BI2067"/>
          <cell r="BJ2067"/>
          <cell r="BK2067"/>
          <cell r="BL2067"/>
          <cell r="BM2067"/>
          <cell r="BN2067"/>
          <cell r="BO2067"/>
          <cell r="BP2067"/>
          <cell r="BQ2067"/>
          <cell r="BR2067"/>
          <cell r="BS2067"/>
          <cell r="BT2067"/>
          <cell r="BU2067"/>
          <cell r="BV2067"/>
          <cell r="BW2067"/>
          <cell r="BX2067"/>
          <cell r="BY2067"/>
          <cell r="BZ2067"/>
          <cell r="CA2067"/>
          <cell r="CB2067"/>
          <cell r="CC2067"/>
          <cell r="CD2067"/>
          <cell r="CE2067"/>
          <cell r="CF2067"/>
          <cell r="CG2067"/>
          <cell r="CH2067"/>
          <cell r="CI2067"/>
          <cell r="CJ2067"/>
          <cell r="CK2067"/>
          <cell r="CL2067"/>
          <cell r="CM2067"/>
          <cell r="CN2067"/>
        </row>
        <row r="2068">
          <cell r="B2068"/>
          <cell r="C2068"/>
          <cell r="D2068"/>
          <cell r="E2068"/>
          <cell r="F2068"/>
          <cell r="G2068"/>
          <cell r="H2068"/>
          <cell r="I2068"/>
          <cell r="J2068"/>
          <cell r="K2068"/>
          <cell r="L2068"/>
          <cell r="M2068"/>
          <cell r="N2068"/>
          <cell r="O2068"/>
          <cell r="P2068"/>
          <cell r="Q2068"/>
          <cell r="R2068"/>
          <cell r="S2068"/>
          <cell r="T2068"/>
          <cell r="U2068"/>
          <cell r="V2068"/>
          <cell r="W2068"/>
          <cell r="X2068"/>
          <cell r="Y2068"/>
          <cell r="Z2068"/>
          <cell r="AA2068"/>
          <cell r="AB2068"/>
          <cell r="AC2068"/>
          <cell r="AD2068"/>
          <cell r="AE2068"/>
          <cell r="AF2068"/>
          <cell r="AG2068"/>
          <cell r="AH2068"/>
          <cell r="AI2068"/>
          <cell r="AJ2068"/>
          <cell r="AK2068"/>
          <cell r="AL2068"/>
          <cell r="AM2068"/>
          <cell r="AN2068"/>
          <cell r="AO2068"/>
          <cell r="AP2068"/>
          <cell r="AQ2068"/>
          <cell r="AR2068"/>
          <cell r="AS2068"/>
          <cell r="AT2068"/>
          <cell r="AU2068"/>
          <cell r="AV2068"/>
          <cell r="AW2068"/>
          <cell r="AX2068"/>
          <cell r="AY2068"/>
          <cell r="AZ2068"/>
          <cell r="BA2068"/>
          <cell r="BB2068"/>
          <cell r="BC2068"/>
          <cell r="BD2068"/>
          <cell r="BE2068"/>
          <cell r="BF2068"/>
          <cell r="BG2068"/>
          <cell r="BH2068"/>
          <cell r="BI2068"/>
          <cell r="BJ2068"/>
          <cell r="BK2068"/>
          <cell r="BL2068"/>
          <cell r="BM2068"/>
          <cell r="BN2068"/>
          <cell r="BO2068"/>
          <cell r="BP2068"/>
          <cell r="BQ2068"/>
          <cell r="BR2068"/>
          <cell r="BS2068"/>
          <cell r="BT2068"/>
          <cell r="BU2068"/>
          <cell r="BV2068"/>
          <cell r="BW2068"/>
          <cell r="BX2068"/>
          <cell r="BY2068"/>
          <cell r="BZ2068"/>
          <cell r="CA2068"/>
          <cell r="CB2068"/>
          <cell r="CC2068"/>
          <cell r="CD2068"/>
          <cell r="CE2068"/>
          <cell r="CF2068"/>
          <cell r="CG2068"/>
          <cell r="CH2068"/>
          <cell r="CI2068"/>
          <cell r="CJ2068"/>
          <cell r="CK2068"/>
          <cell r="CL2068"/>
          <cell r="CM2068"/>
          <cell r="CN2068"/>
        </row>
        <row r="2069">
          <cell r="B2069"/>
          <cell r="C2069"/>
          <cell r="D2069"/>
          <cell r="E2069"/>
          <cell r="F2069"/>
          <cell r="G2069"/>
          <cell r="H2069"/>
          <cell r="I2069"/>
          <cell r="J2069"/>
          <cell r="K2069"/>
          <cell r="L2069"/>
          <cell r="M2069"/>
          <cell r="N2069"/>
          <cell r="O2069"/>
          <cell r="P2069"/>
          <cell r="Q2069"/>
          <cell r="R2069"/>
          <cell r="S2069"/>
          <cell r="T2069"/>
          <cell r="U2069"/>
          <cell r="V2069"/>
          <cell r="W2069"/>
          <cell r="X2069"/>
          <cell r="Y2069"/>
          <cell r="Z2069"/>
          <cell r="AA2069"/>
          <cell r="AB2069"/>
          <cell r="AC2069"/>
          <cell r="AD2069"/>
          <cell r="AE2069"/>
          <cell r="AF2069"/>
          <cell r="AG2069"/>
          <cell r="AH2069"/>
          <cell r="AI2069"/>
          <cell r="AJ2069"/>
          <cell r="AK2069"/>
          <cell r="AL2069"/>
          <cell r="AM2069"/>
          <cell r="AN2069"/>
          <cell r="AO2069"/>
          <cell r="AP2069"/>
          <cell r="AQ2069"/>
          <cell r="AR2069"/>
          <cell r="AS2069"/>
          <cell r="AT2069"/>
          <cell r="AU2069"/>
          <cell r="AV2069"/>
          <cell r="AW2069"/>
          <cell r="AX2069"/>
          <cell r="AY2069"/>
          <cell r="AZ2069"/>
          <cell r="BA2069"/>
          <cell r="BB2069"/>
          <cell r="BC2069"/>
          <cell r="BD2069"/>
          <cell r="BE2069"/>
          <cell r="BF2069"/>
          <cell r="BG2069"/>
          <cell r="BH2069"/>
          <cell r="BI2069"/>
          <cell r="BJ2069"/>
          <cell r="BK2069"/>
          <cell r="BL2069"/>
          <cell r="BM2069"/>
          <cell r="BN2069"/>
          <cell r="BO2069"/>
          <cell r="BP2069"/>
          <cell r="BQ2069"/>
          <cell r="BR2069"/>
          <cell r="BS2069"/>
          <cell r="BT2069"/>
          <cell r="BU2069"/>
          <cell r="BV2069"/>
          <cell r="BW2069"/>
          <cell r="BX2069"/>
          <cell r="BY2069"/>
          <cell r="BZ2069"/>
          <cell r="CA2069"/>
          <cell r="CB2069"/>
          <cell r="CC2069"/>
          <cell r="CD2069"/>
          <cell r="CE2069"/>
          <cell r="CF2069"/>
          <cell r="CG2069"/>
          <cell r="CH2069"/>
          <cell r="CI2069"/>
          <cell r="CJ2069"/>
          <cell r="CK2069"/>
          <cell r="CL2069"/>
          <cell r="CM2069"/>
          <cell r="CN2069"/>
        </row>
        <row r="2070">
          <cell r="B2070"/>
          <cell r="C2070"/>
          <cell r="D2070"/>
          <cell r="E2070"/>
          <cell r="F2070"/>
          <cell r="G2070"/>
          <cell r="H2070"/>
          <cell r="I2070"/>
          <cell r="J2070"/>
          <cell r="K2070"/>
          <cell r="L2070"/>
          <cell r="M2070"/>
          <cell r="N2070"/>
          <cell r="O2070"/>
          <cell r="P2070"/>
          <cell r="Q2070"/>
          <cell r="R2070"/>
          <cell r="S2070"/>
          <cell r="T2070"/>
          <cell r="U2070"/>
          <cell r="V2070"/>
          <cell r="W2070"/>
          <cell r="X2070"/>
          <cell r="Y2070"/>
          <cell r="Z2070"/>
          <cell r="AA2070"/>
          <cell r="AB2070"/>
          <cell r="AC2070"/>
          <cell r="AD2070"/>
          <cell r="AE2070"/>
          <cell r="AF2070"/>
          <cell r="AG2070"/>
          <cell r="AH2070"/>
          <cell r="AI2070"/>
          <cell r="AJ2070"/>
          <cell r="AK2070"/>
          <cell r="AL2070"/>
          <cell r="AM2070"/>
          <cell r="AN2070"/>
          <cell r="AO2070"/>
          <cell r="AP2070"/>
          <cell r="AQ2070"/>
          <cell r="AR2070"/>
          <cell r="AS2070"/>
          <cell r="AT2070"/>
          <cell r="AU2070"/>
          <cell r="AV2070"/>
          <cell r="AW2070"/>
          <cell r="AX2070"/>
          <cell r="AY2070"/>
          <cell r="AZ2070"/>
          <cell r="BA2070"/>
          <cell r="BB2070"/>
          <cell r="BC2070"/>
          <cell r="BD2070"/>
          <cell r="BE2070"/>
          <cell r="BF2070"/>
          <cell r="BG2070"/>
          <cell r="BH2070"/>
          <cell r="BI2070"/>
          <cell r="BJ2070"/>
          <cell r="BK2070"/>
          <cell r="BL2070"/>
          <cell r="BM2070"/>
          <cell r="BN2070"/>
          <cell r="BO2070"/>
          <cell r="BP2070"/>
          <cell r="BQ2070"/>
          <cell r="BR2070"/>
          <cell r="BS2070"/>
          <cell r="BT2070"/>
          <cell r="BU2070"/>
          <cell r="BV2070"/>
          <cell r="BW2070"/>
          <cell r="BX2070"/>
          <cell r="BY2070"/>
          <cell r="BZ2070"/>
          <cell r="CA2070"/>
          <cell r="CB2070"/>
          <cell r="CC2070"/>
          <cell r="CD2070"/>
          <cell r="CE2070"/>
          <cell r="CF2070"/>
          <cell r="CG2070"/>
          <cell r="CH2070"/>
          <cell r="CI2070"/>
          <cell r="CJ2070"/>
          <cell r="CK2070"/>
          <cell r="CL2070"/>
          <cell r="CM2070"/>
          <cell r="CN2070"/>
        </row>
        <row r="2071">
          <cell r="B2071"/>
          <cell r="C2071"/>
          <cell r="D2071"/>
          <cell r="E2071"/>
          <cell r="F2071"/>
          <cell r="G2071"/>
          <cell r="H2071"/>
          <cell r="I2071"/>
          <cell r="J2071"/>
          <cell r="K2071"/>
          <cell r="L2071"/>
          <cell r="M2071"/>
          <cell r="N2071"/>
          <cell r="O2071"/>
          <cell r="P2071"/>
          <cell r="Q2071"/>
          <cell r="R2071"/>
          <cell r="S2071"/>
          <cell r="T2071"/>
          <cell r="U2071"/>
          <cell r="V2071"/>
          <cell r="W2071"/>
          <cell r="X2071"/>
          <cell r="Y2071"/>
          <cell r="Z2071"/>
          <cell r="AA2071"/>
          <cell r="AB2071"/>
          <cell r="AC2071"/>
          <cell r="AD2071"/>
          <cell r="AE2071"/>
          <cell r="AF2071"/>
          <cell r="AG2071"/>
          <cell r="AH2071"/>
          <cell r="AI2071"/>
          <cell r="AJ2071"/>
          <cell r="AK2071"/>
          <cell r="AL2071"/>
          <cell r="AM2071"/>
          <cell r="AN2071"/>
          <cell r="AO2071"/>
          <cell r="AP2071"/>
          <cell r="AQ2071"/>
          <cell r="AR2071"/>
          <cell r="AS2071"/>
          <cell r="AT2071"/>
          <cell r="AU2071"/>
          <cell r="AV2071"/>
          <cell r="AW2071"/>
          <cell r="AX2071"/>
          <cell r="AY2071"/>
          <cell r="AZ2071"/>
          <cell r="BA2071"/>
          <cell r="BB2071"/>
          <cell r="BC2071"/>
          <cell r="BD2071"/>
          <cell r="BE2071"/>
          <cell r="BF2071"/>
          <cell r="BG2071"/>
          <cell r="BH2071"/>
          <cell r="BI2071"/>
          <cell r="BJ2071"/>
          <cell r="BK2071"/>
          <cell r="BL2071"/>
          <cell r="BM2071"/>
          <cell r="BN2071"/>
          <cell r="BO2071"/>
          <cell r="BP2071"/>
          <cell r="BQ2071"/>
          <cell r="BR2071"/>
          <cell r="BS2071"/>
          <cell r="BT2071"/>
          <cell r="BU2071"/>
          <cell r="BV2071"/>
          <cell r="BW2071"/>
          <cell r="BX2071"/>
          <cell r="BY2071"/>
          <cell r="BZ2071"/>
          <cell r="CA2071"/>
          <cell r="CB2071"/>
          <cell r="CC2071"/>
          <cell r="CD2071"/>
          <cell r="CE2071"/>
          <cell r="CF2071"/>
          <cell r="CG2071"/>
          <cell r="CH2071"/>
          <cell r="CI2071"/>
          <cell r="CJ2071"/>
          <cell r="CK2071"/>
          <cell r="CL2071"/>
          <cell r="CM2071"/>
          <cell r="CN2071"/>
        </row>
        <row r="2072">
          <cell r="B2072"/>
          <cell r="C2072"/>
          <cell r="D2072"/>
          <cell r="E2072"/>
          <cell r="F2072"/>
          <cell r="G2072"/>
          <cell r="H2072"/>
          <cell r="I2072"/>
          <cell r="J2072"/>
          <cell r="K2072"/>
          <cell r="L2072"/>
          <cell r="M2072"/>
          <cell r="N2072"/>
          <cell r="O2072"/>
          <cell r="P2072"/>
          <cell r="Q2072"/>
          <cell r="R2072"/>
          <cell r="S2072"/>
          <cell r="T2072"/>
          <cell r="U2072"/>
          <cell r="V2072"/>
          <cell r="W2072"/>
          <cell r="X2072"/>
          <cell r="Y2072"/>
          <cell r="Z2072"/>
          <cell r="AA2072"/>
          <cell r="AB2072"/>
          <cell r="AC2072"/>
          <cell r="AD2072"/>
          <cell r="AE2072"/>
          <cell r="AF2072"/>
          <cell r="AG2072"/>
          <cell r="AH2072"/>
          <cell r="AI2072"/>
          <cell r="AJ2072"/>
          <cell r="AK2072"/>
          <cell r="AL2072"/>
          <cell r="AM2072"/>
          <cell r="AN2072"/>
          <cell r="AO2072"/>
          <cell r="AP2072"/>
          <cell r="AQ2072"/>
          <cell r="AR2072"/>
          <cell r="AS2072"/>
          <cell r="AT2072"/>
          <cell r="AU2072"/>
          <cell r="AV2072"/>
          <cell r="AW2072"/>
          <cell r="AX2072"/>
          <cell r="AY2072"/>
          <cell r="AZ2072"/>
          <cell r="BA2072"/>
          <cell r="BB2072"/>
          <cell r="BC2072"/>
          <cell r="BD2072"/>
          <cell r="BE2072"/>
          <cell r="BF2072"/>
          <cell r="BG2072"/>
          <cell r="BH2072"/>
          <cell r="BI2072"/>
          <cell r="BJ2072"/>
          <cell r="BK2072"/>
          <cell r="BL2072"/>
          <cell r="BM2072"/>
          <cell r="BN2072"/>
          <cell r="BO2072"/>
          <cell r="BP2072"/>
          <cell r="BQ2072"/>
          <cell r="BR2072"/>
          <cell r="BS2072"/>
          <cell r="BT2072"/>
          <cell r="BU2072"/>
          <cell r="BV2072"/>
          <cell r="BW2072"/>
          <cell r="BX2072"/>
          <cell r="BY2072"/>
          <cell r="BZ2072"/>
          <cell r="CA2072"/>
          <cell r="CB2072"/>
          <cell r="CC2072"/>
          <cell r="CD2072"/>
          <cell r="CE2072"/>
          <cell r="CF2072"/>
          <cell r="CG2072"/>
          <cell r="CH2072"/>
          <cell r="CI2072"/>
          <cell r="CJ2072"/>
          <cell r="CK2072"/>
          <cell r="CL2072"/>
          <cell r="CM2072"/>
          <cell r="CN2072"/>
        </row>
        <row r="2073">
          <cell r="B2073"/>
          <cell r="C2073"/>
          <cell r="D2073"/>
          <cell r="E2073"/>
          <cell r="F2073"/>
          <cell r="G2073"/>
          <cell r="H2073"/>
          <cell r="I2073"/>
          <cell r="J2073"/>
          <cell r="K2073"/>
          <cell r="L2073"/>
          <cell r="M2073"/>
          <cell r="N2073"/>
          <cell r="O2073"/>
          <cell r="P2073"/>
          <cell r="Q2073"/>
          <cell r="R2073"/>
          <cell r="S2073"/>
          <cell r="T2073"/>
          <cell r="U2073"/>
          <cell r="V2073"/>
          <cell r="W2073"/>
          <cell r="X2073"/>
          <cell r="Y2073"/>
          <cell r="Z2073"/>
          <cell r="AA2073"/>
          <cell r="AB2073"/>
          <cell r="AC2073"/>
          <cell r="AD2073"/>
          <cell r="AE2073"/>
          <cell r="AF2073"/>
          <cell r="AG2073"/>
          <cell r="AH2073"/>
          <cell r="AI2073"/>
          <cell r="AJ2073"/>
          <cell r="AK2073"/>
          <cell r="AL2073"/>
          <cell r="AM2073"/>
          <cell r="AN2073"/>
          <cell r="AO2073"/>
          <cell r="AP2073"/>
          <cell r="AQ2073"/>
          <cell r="AR2073"/>
          <cell r="AS2073"/>
          <cell r="AT2073"/>
          <cell r="AU2073"/>
          <cell r="AV2073"/>
          <cell r="AW2073"/>
          <cell r="AX2073"/>
          <cell r="AY2073"/>
          <cell r="AZ2073"/>
          <cell r="BA2073"/>
          <cell r="BB2073"/>
          <cell r="BC2073"/>
          <cell r="BD2073"/>
          <cell r="BE2073"/>
          <cell r="BF2073"/>
          <cell r="BG2073"/>
          <cell r="BH2073"/>
          <cell r="BI2073"/>
          <cell r="BJ2073"/>
          <cell r="BK2073"/>
          <cell r="BL2073"/>
          <cell r="BM2073"/>
          <cell r="BN2073"/>
          <cell r="BO2073"/>
          <cell r="BP2073"/>
          <cell r="BQ2073"/>
          <cell r="BR2073"/>
          <cell r="BS2073"/>
          <cell r="BT2073"/>
          <cell r="BU2073"/>
          <cell r="BV2073"/>
          <cell r="BW2073"/>
          <cell r="BX2073"/>
          <cell r="BY2073"/>
          <cell r="BZ2073"/>
          <cell r="CA2073"/>
          <cell r="CB2073"/>
          <cell r="CC2073"/>
          <cell r="CD2073"/>
          <cell r="CE2073"/>
          <cell r="CF2073"/>
          <cell r="CG2073"/>
          <cell r="CH2073"/>
          <cell r="CI2073"/>
          <cell r="CJ2073"/>
          <cell r="CK2073"/>
          <cell r="CL2073"/>
          <cell r="CM2073"/>
          <cell r="CN2073"/>
        </row>
        <row r="2074">
          <cell r="B2074"/>
          <cell r="C2074"/>
          <cell r="D2074"/>
          <cell r="E2074"/>
          <cell r="F2074"/>
          <cell r="G2074"/>
          <cell r="H2074"/>
          <cell r="I2074"/>
          <cell r="J2074"/>
          <cell r="K2074"/>
          <cell r="L2074"/>
          <cell r="M2074"/>
          <cell r="N2074"/>
          <cell r="O2074"/>
          <cell r="P2074"/>
          <cell r="Q2074"/>
          <cell r="R2074"/>
          <cell r="S2074"/>
          <cell r="T2074"/>
          <cell r="U2074"/>
          <cell r="V2074"/>
          <cell r="W2074"/>
          <cell r="X2074"/>
          <cell r="Y2074"/>
          <cell r="Z2074"/>
          <cell r="AA2074"/>
          <cell r="AB2074"/>
          <cell r="AC2074"/>
          <cell r="AD2074"/>
          <cell r="AE2074"/>
          <cell r="AF2074"/>
          <cell r="AG2074"/>
          <cell r="AH2074"/>
          <cell r="AI2074"/>
          <cell r="AJ2074"/>
          <cell r="AK2074"/>
          <cell r="AL2074"/>
          <cell r="AM2074"/>
          <cell r="AN2074"/>
          <cell r="AO2074"/>
          <cell r="AP2074"/>
          <cell r="AQ2074"/>
          <cell r="AR2074"/>
          <cell r="AS2074"/>
          <cell r="AT2074"/>
          <cell r="AU2074"/>
          <cell r="AV2074"/>
          <cell r="AW2074"/>
          <cell r="AX2074"/>
          <cell r="AY2074"/>
          <cell r="AZ2074"/>
          <cell r="BA2074"/>
          <cell r="BB2074"/>
          <cell r="BC2074"/>
          <cell r="BD2074"/>
          <cell r="BE2074"/>
          <cell r="BF2074"/>
          <cell r="BG2074"/>
          <cell r="BH2074"/>
          <cell r="BI2074"/>
          <cell r="BJ2074"/>
          <cell r="BK2074"/>
          <cell r="BL2074"/>
          <cell r="BM2074"/>
          <cell r="BN2074"/>
          <cell r="BO2074"/>
          <cell r="BP2074"/>
          <cell r="BQ2074"/>
          <cell r="BR2074"/>
          <cell r="BS2074"/>
          <cell r="BT2074"/>
          <cell r="BU2074"/>
          <cell r="BV2074"/>
          <cell r="BW2074"/>
          <cell r="BX2074"/>
          <cell r="BY2074"/>
          <cell r="BZ2074"/>
          <cell r="CA2074"/>
          <cell r="CB2074"/>
          <cell r="CC2074"/>
          <cell r="CD2074"/>
          <cell r="CE2074"/>
          <cell r="CF2074"/>
          <cell r="CG2074"/>
          <cell r="CH2074"/>
          <cell r="CI2074"/>
          <cell r="CJ2074"/>
          <cell r="CK2074"/>
          <cell r="CL2074"/>
          <cell r="CM2074"/>
          <cell r="CN2074"/>
        </row>
        <row r="2075">
          <cell r="B2075"/>
          <cell r="C2075"/>
          <cell r="D2075"/>
          <cell r="E2075"/>
          <cell r="F2075"/>
          <cell r="G2075"/>
          <cell r="H2075"/>
          <cell r="I2075"/>
          <cell r="J2075"/>
          <cell r="K2075"/>
          <cell r="L2075"/>
          <cell r="M2075"/>
          <cell r="N2075"/>
          <cell r="O2075"/>
          <cell r="P2075"/>
          <cell r="Q2075"/>
          <cell r="R2075"/>
          <cell r="S2075"/>
          <cell r="T2075"/>
          <cell r="U2075"/>
          <cell r="V2075"/>
          <cell r="W2075"/>
          <cell r="X2075"/>
          <cell r="Y2075"/>
          <cell r="Z2075"/>
          <cell r="AA2075"/>
          <cell r="AB2075"/>
          <cell r="AC2075"/>
          <cell r="AD2075"/>
          <cell r="AE2075"/>
          <cell r="AF2075"/>
          <cell r="AG2075"/>
          <cell r="AH2075"/>
          <cell r="AI2075"/>
          <cell r="AJ2075"/>
          <cell r="AK2075"/>
          <cell r="AL2075"/>
          <cell r="AM2075"/>
          <cell r="AN2075"/>
          <cell r="AO2075"/>
          <cell r="AP2075"/>
          <cell r="AQ2075"/>
          <cell r="AR2075"/>
          <cell r="AS2075"/>
          <cell r="AT2075"/>
          <cell r="AU2075"/>
          <cell r="AV2075"/>
          <cell r="AW2075"/>
          <cell r="AX2075"/>
          <cell r="AY2075"/>
          <cell r="AZ2075"/>
          <cell r="BA2075"/>
          <cell r="BB2075"/>
          <cell r="BC2075"/>
          <cell r="BD2075"/>
          <cell r="BE2075"/>
          <cell r="BF2075"/>
          <cell r="BG2075"/>
          <cell r="BH2075"/>
          <cell r="BI2075"/>
          <cell r="BJ2075"/>
          <cell r="BK2075"/>
          <cell r="BL2075"/>
          <cell r="BM2075"/>
          <cell r="BN2075"/>
          <cell r="BO2075"/>
          <cell r="BP2075"/>
          <cell r="BQ2075"/>
          <cell r="BR2075"/>
          <cell r="BS2075"/>
          <cell r="BT2075"/>
          <cell r="BU2075"/>
          <cell r="BV2075"/>
          <cell r="BW2075"/>
          <cell r="BX2075"/>
          <cell r="BY2075"/>
          <cell r="BZ2075"/>
          <cell r="CA2075"/>
          <cell r="CB2075"/>
          <cell r="CC2075"/>
          <cell r="CD2075"/>
          <cell r="CE2075"/>
          <cell r="CF2075"/>
          <cell r="CG2075"/>
          <cell r="CH2075"/>
          <cell r="CI2075"/>
          <cell r="CJ2075"/>
          <cell r="CK2075"/>
          <cell r="CL2075"/>
          <cell r="CM2075"/>
          <cell r="CN2075"/>
        </row>
        <row r="2076">
          <cell r="B2076"/>
          <cell r="C2076"/>
          <cell r="D2076"/>
          <cell r="E2076"/>
          <cell r="F2076"/>
          <cell r="G2076"/>
          <cell r="H2076"/>
          <cell r="I2076"/>
          <cell r="J2076"/>
          <cell r="K2076"/>
          <cell r="L2076"/>
          <cell r="M2076"/>
          <cell r="N2076"/>
          <cell r="O2076"/>
          <cell r="P2076"/>
          <cell r="Q2076"/>
          <cell r="R2076"/>
          <cell r="S2076"/>
          <cell r="T2076"/>
          <cell r="U2076"/>
          <cell r="V2076"/>
          <cell r="W2076"/>
          <cell r="X2076"/>
          <cell r="Y2076"/>
          <cell r="Z2076"/>
          <cell r="AA2076"/>
          <cell r="AB2076"/>
          <cell r="AC2076"/>
          <cell r="AD2076"/>
          <cell r="AE2076"/>
          <cell r="AF2076"/>
          <cell r="AG2076"/>
          <cell r="AH2076"/>
          <cell r="AI2076"/>
          <cell r="AJ2076"/>
          <cell r="AK2076"/>
          <cell r="AL2076"/>
          <cell r="AM2076"/>
          <cell r="AN2076"/>
          <cell r="AO2076"/>
          <cell r="AP2076"/>
          <cell r="AQ2076"/>
          <cell r="AR2076"/>
          <cell r="AS2076"/>
          <cell r="AT2076"/>
          <cell r="AU2076"/>
          <cell r="AV2076"/>
          <cell r="AW2076"/>
          <cell r="AX2076"/>
          <cell r="AY2076"/>
          <cell r="AZ2076"/>
          <cell r="BA2076"/>
          <cell r="BB2076"/>
          <cell r="BC2076"/>
          <cell r="BD2076"/>
          <cell r="BE2076"/>
          <cell r="BF2076"/>
          <cell r="BG2076"/>
          <cell r="BH2076"/>
          <cell r="BI2076"/>
          <cell r="BJ2076"/>
          <cell r="BK2076"/>
          <cell r="BL2076"/>
          <cell r="BM2076"/>
          <cell r="BN2076"/>
          <cell r="BO2076"/>
          <cell r="BP2076"/>
          <cell r="BQ2076"/>
          <cell r="BR2076"/>
          <cell r="BS2076"/>
          <cell r="BT2076"/>
          <cell r="BU2076"/>
          <cell r="BV2076"/>
          <cell r="BW2076"/>
          <cell r="BX2076"/>
          <cell r="BY2076"/>
          <cell r="BZ2076"/>
          <cell r="CA2076"/>
          <cell r="CB2076"/>
          <cell r="CC2076"/>
          <cell r="CD2076"/>
          <cell r="CE2076"/>
          <cell r="CF2076"/>
          <cell r="CG2076"/>
          <cell r="CH2076"/>
          <cell r="CI2076"/>
          <cell r="CJ2076"/>
          <cell r="CK2076"/>
          <cell r="CL2076"/>
          <cell r="CM2076"/>
          <cell r="CN2076"/>
        </row>
        <row r="2077">
          <cell r="B2077"/>
          <cell r="C2077"/>
          <cell r="D2077"/>
          <cell r="E2077"/>
          <cell r="F2077"/>
          <cell r="G2077"/>
          <cell r="H2077"/>
          <cell r="I2077"/>
          <cell r="J2077"/>
          <cell r="K2077"/>
          <cell r="L2077"/>
          <cell r="M2077"/>
          <cell r="N2077"/>
          <cell r="O2077"/>
          <cell r="P2077"/>
          <cell r="Q2077"/>
          <cell r="R2077"/>
          <cell r="S2077"/>
          <cell r="T2077"/>
          <cell r="U2077"/>
          <cell r="V2077"/>
          <cell r="W2077"/>
          <cell r="X2077"/>
          <cell r="Y2077"/>
          <cell r="Z2077"/>
          <cell r="AA2077"/>
          <cell r="AB2077"/>
          <cell r="AC2077"/>
          <cell r="AD2077"/>
          <cell r="AE2077"/>
          <cell r="AF2077"/>
          <cell r="AG2077"/>
          <cell r="AH2077"/>
          <cell r="AI2077"/>
          <cell r="AJ2077"/>
          <cell r="AK2077"/>
          <cell r="AL2077"/>
          <cell r="AM2077"/>
          <cell r="AN2077"/>
          <cell r="AO2077"/>
          <cell r="AP2077"/>
          <cell r="AQ2077"/>
          <cell r="AR2077"/>
          <cell r="AS2077"/>
          <cell r="AT2077"/>
          <cell r="AU2077"/>
          <cell r="AV2077"/>
          <cell r="AW2077"/>
          <cell r="AX2077"/>
          <cell r="AY2077"/>
          <cell r="AZ2077"/>
          <cell r="BA2077"/>
          <cell r="BB2077"/>
          <cell r="BC2077"/>
          <cell r="BD2077"/>
          <cell r="BE2077"/>
          <cell r="BF2077"/>
          <cell r="BG2077"/>
          <cell r="BH2077"/>
          <cell r="BI2077"/>
          <cell r="BJ2077"/>
          <cell r="BK2077"/>
          <cell r="BL2077"/>
          <cell r="BM2077"/>
          <cell r="BN2077"/>
          <cell r="BO2077"/>
          <cell r="BP2077"/>
          <cell r="BQ2077"/>
          <cell r="BR2077"/>
          <cell r="BS2077"/>
          <cell r="BT2077"/>
          <cell r="BU2077"/>
          <cell r="BV2077"/>
          <cell r="BW2077"/>
          <cell r="BX2077"/>
          <cell r="BY2077"/>
          <cell r="BZ2077"/>
          <cell r="CA2077"/>
          <cell r="CB2077"/>
          <cell r="CC2077"/>
          <cell r="CD2077"/>
          <cell r="CE2077"/>
          <cell r="CF2077"/>
          <cell r="CG2077"/>
          <cell r="CH2077"/>
          <cell r="CI2077"/>
          <cell r="CJ2077"/>
          <cell r="CK2077"/>
          <cell r="CL2077"/>
          <cell r="CM2077"/>
          <cell r="CN2077"/>
        </row>
        <row r="2078">
          <cell r="B2078"/>
          <cell r="C2078"/>
          <cell r="D2078"/>
          <cell r="E2078"/>
          <cell r="F2078"/>
          <cell r="G2078"/>
          <cell r="H2078"/>
          <cell r="I2078"/>
          <cell r="J2078"/>
          <cell r="K2078"/>
          <cell r="L2078"/>
          <cell r="M2078"/>
          <cell r="N2078"/>
          <cell r="O2078"/>
          <cell r="P2078"/>
          <cell r="Q2078"/>
          <cell r="R2078"/>
          <cell r="S2078"/>
          <cell r="T2078"/>
          <cell r="U2078"/>
          <cell r="V2078"/>
          <cell r="W2078"/>
          <cell r="X2078"/>
          <cell r="Y2078"/>
          <cell r="Z2078"/>
          <cell r="AA2078"/>
          <cell r="AB2078"/>
          <cell r="AC2078"/>
          <cell r="AD2078"/>
          <cell r="AE2078"/>
          <cell r="AF2078"/>
          <cell r="AG2078"/>
          <cell r="AH2078"/>
          <cell r="AI2078"/>
          <cell r="AJ2078"/>
          <cell r="AK2078"/>
          <cell r="AL2078"/>
          <cell r="AM2078"/>
          <cell r="AN2078"/>
          <cell r="AO2078"/>
          <cell r="AP2078"/>
          <cell r="AQ2078"/>
          <cell r="AR2078"/>
          <cell r="AS2078"/>
          <cell r="AT2078"/>
          <cell r="AU2078"/>
          <cell r="AV2078"/>
          <cell r="AW2078"/>
          <cell r="AX2078"/>
          <cell r="AY2078"/>
          <cell r="AZ2078"/>
          <cell r="BA2078"/>
          <cell r="BB2078"/>
          <cell r="BC2078"/>
          <cell r="BD2078"/>
          <cell r="BE2078"/>
          <cell r="BF2078"/>
          <cell r="BG2078"/>
          <cell r="BH2078"/>
          <cell r="BI2078"/>
          <cell r="BJ2078"/>
          <cell r="BK2078"/>
          <cell r="BL2078"/>
          <cell r="BM2078"/>
          <cell r="BN2078"/>
          <cell r="BO2078"/>
          <cell r="BP2078"/>
          <cell r="BQ2078"/>
          <cell r="BR2078"/>
          <cell r="BS2078"/>
          <cell r="BT2078"/>
          <cell r="BU2078"/>
          <cell r="BV2078"/>
          <cell r="BW2078"/>
          <cell r="BX2078"/>
          <cell r="BY2078"/>
          <cell r="BZ2078"/>
          <cell r="CA2078"/>
          <cell r="CB2078"/>
          <cell r="CC2078"/>
          <cell r="CD2078"/>
          <cell r="CE2078"/>
          <cell r="CF2078"/>
          <cell r="CG2078"/>
          <cell r="CH2078"/>
          <cell r="CI2078"/>
          <cell r="CJ2078"/>
          <cell r="CK2078"/>
          <cell r="CL2078"/>
          <cell r="CM2078"/>
          <cell r="CN2078"/>
        </row>
        <row r="2079">
          <cell r="B2079"/>
          <cell r="C2079"/>
          <cell r="D2079"/>
          <cell r="E2079"/>
          <cell r="F2079"/>
          <cell r="G2079"/>
          <cell r="H2079"/>
          <cell r="I2079"/>
          <cell r="J2079"/>
          <cell r="K2079"/>
          <cell r="L2079"/>
          <cell r="M2079"/>
          <cell r="N2079"/>
          <cell r="O2079"/>
          <cell r="P2079"/>
          <cell r="Q2079"/>
          <cell r="R2079"/>
          <cell r="S2079"/>
          <cell r="T2079"/>
          <cell r="U2079"/>
          <cell r="V2079"/>
          <cell r="W2079"/>
          <cell r="X2079"/>
          <cell r="Y2079"/>
          <cell r="Z2079"/>
          <cell r="AA2079"/>
          <cell r="AB2079"/>
          <cell r="AC2079"/>
          <cell r="AD2079"/>
          <cell r="AE2079"/>
          <cell r="AF2079"/>
          <cell r="AG2079"/>
          <cell r="AH2079"/>
          <cell r="AI2079"/>
          <cell r="AJ2079"/>
          <cell r="AK2079"/>
          <cell r="AL2079"/>
          <cell r="AM2079"/>
          <cell r="AN2079"/>
          <cell r="AO2079"/>
          <cell r="AP2079"/>
          <cell r="AQ2079"/>
          <cell r="AR2079"/>
          <cell r="AS2079"/>
          <cell r="AT2079"/>
          <cell r="AU2079"/>
          <cell r="AV2079"/>
          <cell r="AW2079"/>
          <cell r="AX2079"/>
          <cell r="AY2079"/>
          <cell r="AZ2079"/>
          <cell r="BA2079"/>
          <cell r="BB2079"/>
          <cell r="BC2079"/>
          <cell r="BD2079"/>
          <cell r="BE2079"/>
          <cell r="BF2079"/>
          <cell r="BG2079"/>
          <cell r="BH2079"/>
          <cell r="BI2079"/>
          <cell r="BJ2079"/>
          <cell r="BK2079"/>
          <cell r="BL2079"/>
          <cell r="BM2079"/>
          <cell r="BN2079"/>
          <cell r="BO2079"/>
          <cell r="BP2079"/>
          <cell r="BQ2079"/>
          <cell r="BR2079"/>
          <cell r="BS2079"/>
          <cell r="BT2079"/>
          <cell r="BU2079"/>
          <cell r="BV2079"/>
          <cell r="BW2079"/>
          <cell r="BX2079"/>
          <cell r="BY2079"/>
          <cell r="BZ2079"/>
          <cell r="CA2079"/>
          <cell r="CB2079"/>
          <cell r="CC2079"/>
          <cell r="CD2079"/>
          <cell r="CE2079"/>
          <cell r="CF2079"/>
          <cell r="CG2079"/>
          <cell r="CH2079"/>
          <cell r="CI2079"/>
          <cell r="CJ2079"/>
          <cell r="CK2079"/>
          <cell r="CL2079"/>
          <cell r="CM2079"/>
          <cell r="CN2079"/>
        </row>
        <row r="2080">
          <cell r="B2080"/>
          <cell r="C2080"/>
          <cell r="D2080"/>
          <cell r="E2080"/>
          <cell r="F2080"/>
          <cell r="G2080"/>
          <cell r="H2080"/>
          <cell r="I2080"/>
          <cell r="J2080"/>
          <cell r="K2080"/>
          <cell r="L2080"/>
          <cell r="M2080"/>
          <cell r="N2080"/>
          <cell r="O2080"/>
          <cell r="P2080"/>
          <cell r="Q2080"/>
          <cell r="R2080"/>
          <cell r="S2080"/>
          <cell r="T2080"/>
          <cell r="U2080"/>
          <cell r="V2080"/>
          <cell r="W2080"/>
          <cell r="X2080"/>
          <cell r="Y2080"/>
          <cell r="Z2080"/>
          <cell r="AA2080"/>
          <cell r="AB2080"/>
          <cell r="AC2080"/>
          <cell r="AD2080"/>
          <cell r="AE2080"/>
          <cell r="AF2080"/>
          <cell r="AG2080"/>
          <cell r="AH2080"/>
          <cell r="AI2080"/>
          <cell r="AJ2080"/>
          <cell r="AK2080"/>
          <cell r="AL2080"/>
          <cell r="AM2080"/>
          <cell r="AN2080"/>
          <cell r="AO2080"/>
          <cell r="AP2080"/>
          <cell r="AQ2080"/>
          <cell r="AR2080"/>
          <cell r="AS2080"/>
          <cell r="AT2080"/>
          <cell r="AU2080"/>
          <cell r="AV2080"/>
          <cell r="AW2080"/>
          <cell r="AX2080"/>
          <cell r="AY2080"/>
          <cell r="AZ2080"/>
          <cell r="BA2080"/>
          <cell r="BB2080"/>
          <cell r="BC2080"/>
          <cell r="BD2080"/>
          <cell r="BE2080"/>
          <cell r="BF2080"/>
          <cell r="BG2080"/>
          <cell r="BH2080"/>
          <cell r="BI2080"/>
          <cell r="BJ2080"/>
          <cell r="BK2080"/>
          <cell r="BL2080"/>
          <cell r="BM2080"/>
          <cell r="BN2080"/>
          <cell r="BO2080"/>
          <cell r="BP2080"/>
          <cell r="BQ2080"/>
          <cell r="BR2080"/>
          <cell r="BS2080"/>
          <cell r="BT2080"/>
          <cell r="BU2080"/>
          <cell r="BV2080"/>
          <cell r="BW2080"/>
          <cell r="BX2080"/>
          <cell r="BY2080"/>
          <cell r="BZ2080"/>
          <cell r="CA2080"/>
          <cell r="CB2080"/>
          <cell r="CC2080"/>
          <cell r="CD2080"/>
          <cell r="CE2080"/>
          <cell r="CF2080"/>
          <cell r="CG2080"/>
          <cell r="CH2080"/>
          <cell r="CI2080"/>
          <cell r="CJ2080"/>
          <cell r="CK2080"/>
          <cell r="CL2080"/>
          <cell r="CM2080"/>
          <cell r="CN2080"/>
        </row>
        <row r="2081">
          <cell r="B2081"/>
          <cell r="C2081"/>
          <cell r="D2081"/>
          <cell r="E2081"/>
          <cell r="F2081"/>
          <cell r="G2081"/>
          <cell r="H2081"/>
          <cell r="I2081"/>
          <cell r="J2081"/>
          <cell r="K2081"/>
          <cell r="L2081"/>
          <cell r="M2081"/>
          <cell r="N2081"/>
          <cell r="O2081"/>
          <cell r="P2081"/>
          <cell r="Q2081"/>
          <cell r="R2081"/>
          <cell r="S2081"/>
          <cell r="T2081"/>
          <cell r="U2081"/>
          <cell r="V2081"/>
          <cell r="W2081"/>
          <cell r="X2081"/>
          <cell r="Y2081"/>
          <cell r="Z2081"/>
          <cell r="AA2081"/>
          <cell r="AB2081"/>
          <cell r="AC2081"/>
          <cell r="AD2081"/>
          <cell r="AE2081"/>
          <cell r="AF2081"/>
          <cell r="AG2081"/>
          <cell r="AH2081"/>
          <cell r="AI2081"/>
          <cell r="AJ2081"/>
          <cell r="AK2081"/>
          <cell r="AL2081"/>
          <cell r="AM2081"/>
          <cell r="AN2081"/>
          <cell r="AO2081"/>
          <cell r="AP2081"/>
          <cell r="AQ2081"/>
          <cell r="AR2081"/>
          <cell r="AS2081"/>
          <cell r="AT2081"/>
          <cell r="AU2081"/>
          <cell r="AV2081"/>
          <cell r="AW2081"/>
          <cell r="AX2081"/>
          <cell r="AY2081"/>
          <cell r="AZ2081"/>
          <cell r="BA2081"/>
          <cell r="BB2081"/>
          <cell r="BC2081"/>
          <cell r="BD2081"/>
          <cell r="BE2081"/>
          <cell r="BF2081"/>
          <cell r="BG2081"/>
          <cell r="BH2081"/>
          <cell r="BI2081"/>
          <cell r="BJ2081"/>
          <cell r="BK2081"/>
          <cell r="BL2081"/>
          <cell r="BM2081"/>
          <cell r="BN2081"/>
          <cell r="BO2081"/>
          <cell r="BP2081"/>
          <cell r="BQ2081"/>
          <cell r="BR2081"/>
          <cell r="BS2081"/>
          <cell r="BT2081"/>
          <cell r="BU2081"/>
          <cell r="BV2081"/>
          <cell r="BW2081"/>
          <cell r="BX2081"/>
          <cell r="BY2081"/>
          <cell r="BZ2081"/>
          <cell r="CA2081"/>
          <cell r="CB2081"/>
          <cell r="CC2081"/>
          <cell r="CD2081"/>
          <cell r="CE2081"/>
          <cell r="CF2081"/>
          <cell r="CG2081"/>
          <cell r="CH2081"/>
          <cell r="CI2081"/>
          <cell r="CJ2081"/>
          <cell r="CK2081"/>
          <cell r="CL2081"/>
          <cell r="CM2081"/>
          <cell r="CN2081"/>
        </row>
        <row r="2082">
          <cell r="B2082"/>
          <cell r="C2082"/>
          <cell r="D2082"/>
          <cell r="E2082"/>
          <cell r="F2082"/>
          <cell r="G2082"/>
          <cell r="H2082"/>
          <cell r="I2082"/>
          <cell r="J2082"/>
          <cell r="K2082"/>
          <cell r="L2082"/>
          <cell r="M2082"/>
          <cell r="N2082"/>
          <cell r="O2082"/>
          <cell r="P2082"/>
          <cell r="Q2082"/>
          <cell r="R2082"/>
          <cell r="S2082"/>
          <cell r="T2082"/>
          <cell r="U2082"/>
          <cell r="V2082"/>
          <cell r="W2082"/>
          <cell r="X2082"/>
          <cell r="Y2082"/>
          <cell r="Z2082"/>
          <cell r="AA2082"/>
          <cell r="AB2082"/>
          <cell r="AC2082"/>
          <cell r="AD2082"/>
          <cell r="AE2082"/>
          <cell r="AF2082"/>
          <cell r="AG2082"/>
          <cell r="AH2082"/>
          <cell r="AI2082"/>
          <cell r="AJ2082"/>
          <cell r="AK2082"/>
          <cell r="AL2082"/>
          <cell r="AM2082"/>
          <cell r="AN2082"/>
          <cell r="AO2082"/>
          <cell r="AP2082"/>
          <cell r="AQ2082"/>
          <cell r="AR2082"/>
          <cell r="AS2082"/>
          <cell r="AT2082"/>
          <cell r="AU2082"/>
          <cell r="AV2082"/>
          <cell r="AW2082"/>
          <cell r="AX2082"/>
          <cell r="AY2082"/>
          <cell r="AZ2082"/>
          <cell r="BA2082"/>
          <cell r="BB2082"/>
          <cell r="BC2082"/>
          <cell r="BD2082"/>
          <cell r="BE2082"/>
          <cell r="BF2082"/>
          <cell r="BG2082"/>
          <cell r="BH2082"/>
          <cell r="BI2082"/>
          <cell r="BJ2082"/>
          <cell r="BK2082"/>
          <cell r="BL2082"/>
          <cell r="BM2082"/>
          <cell r="BN2082"/>
          <cell r="BO2082"/>
          <cell r="BP2082"/>
          <cell r="BQ2082"/>
          <cell r="BR2082"/>
          <cell r="BS2082"/>
          <cell r="BT2082"/>
          <cell r="BU2082"/>
          <cell r="BV2082"/>
          <cell r="BW2082"/>
          <cell r="BX2082"/>
          <cell r="BY2082"/>
          <cell r="BZ2082"/>
          <cell r="CA2082"/>
          <cell r="CB2082"/>
          <cell r="CC2082"/>
          <cell r="CD2082"/>
          <cell r="CE2082"/>
          <cell r="CF2082"/>
          <cell r="CG2082"/>
          <cell r="CH2082"/>
          <cell r="CI2082"/>
          <cell r="CJ2082"/>
          <cell r="CK2082"/>
          <cell r="CL2082"/>
          <cell r="CM2082"/>
          <cell r="CN2082"/>
        </row>
        <row r="2083">
          <cell r="B2083"/>
          <cell r="C2083"/>
          <cell r="D2083"/>
          <cell r="E2083"/>
          <cell r="F2083"/>
          <cell r="G2083"/>
          <cell r="H2083"/>
          <cell r="I2083"/>
          <cell r="J2083"/>
          <cell r="K2083"/>
          <cell r="L2083"/>
          <cell r="M2083"/>
          <cell r="N2083"/>
          <cell r="O2083"/>
          <cell r="P2083"/>
          <cell r="Q2083"/>
          <cell r="R2083"/>
          <cell r="S2083"/>
          <cell r="T2083"/>
          <cell r="U2083"/>
          <cell r="V2083"/>
          <cell r="W2083"/>
          <cell r="X2083"/>
          <cell r="Y2083"/>
          <cell r="Z2083"/>
          <cell r="AA2083"/>
          <cell r="AB2083"/>
          <cell r="AC2083"/>
          <cell r="AD2083"/>
          <cell r="AE2083"/>
          <cell r="AF2083"/>
          <cell r="AG2083"/>
          <cell r="AH2083"/>
          <cell r="AI2083"/>
          <cell r="AJ2083"/>
          <cell r="AK2083"/>
          <cell r="AL2083"/>
          <cell r="AM2083"/>
          <cell r="AN2083"/>
          <cell r="AO2083"/>
          <cell r="AP2083"/>
          <cell r="AQ2083"/>
          <cell r="AR2083"/>
          <cell r="AS2083"/>
          <cell r="AT2083"/>
          <cell r="AU2083"/>
          <cell r="AV2083"/>
          <cell r="AW2083"/>
          <cell r="AX2083"/>
          <cell r="AY2083"/>
          <cell r="AZ2083"/>
          <cell r="BA2083"/>
          <cell r="BB2083"/>
          <cell r="BC2083"/>
          <cell r="BD2083"/>
          <cell r="BE2083"/>
          <cell r="BF2083"/>
          <cell r="BG2083"/>
          <cell r="BH2083"/>
          <cell r="BI2083"/>
          <cell r="BJ2083"/>
          <cell r="BK2083"/>
          <cell r="BL2083"/>
          <cell r="BM2083"/>
          <cell r="BN2083"/>
          <cell r="BO2083"/>
          <cell r="BP2083"/>
          <cell r="BQ2083"/>
          <cell r="BR2083"/>
          <cell r="BS2083"/>
          <cell r="BT2083"/>
          <cell r="BU2083"/>
          <cell r="BV2083"/>
          <cell r="BW2083"/>
          <cell r="BX2083"/>
          <cell r="BY2083"/>
          <cell r="BZ2083"/>
          <cell r="CA2083"/>
          <cell r="CB2083"/>
          <cell r="CC2083"/>
          <cell r="CD2083"/>
          <cell r="CE2083"/>
          <cell r="CF2083"/>
          <cell r="CG2083"/>
          <cell r="CH2083"/>
          <cell r="CI2083"/>
          <cell r="CJ2083"/>
          <cell r="CK2083"/>
          <cell r="CL2083"/>
          <cell r="CM2083"/>
          <cell r="CN2083"/>
        </row>
        <row r="2084">
          <cell r="B2084"/>
          <cell r="C2084"/>
          <cell r="D2084"/>
          <cell r="E2084"/>
          <cell r="F2084"/>
          <cell r="G2084"/>
          <cell r="H2084"/>
          <cell r="I2084"/>
          <cell r="J2084"/>
          <cell r="K2084"/>
          <cell r="L2084"/>
          <cell r="M2084"/>
          <cell r="N2084"/>
          <cell r="O2084"/>
          <cell r="P2084"/>
          <cell r="Q2084"/>
          <cell r="R2084"/>
          <cell r="S2084"/>
          <cell r="T2084"/>
          <cell r="U2084"/>
          <cell r="V2084"/>
          <cell r="W2084"/>
          <cell r="X2084"/>
          <cell r="Y2084"/>
          <cell r="Z2084"/>
          <cell r="AA2084"/>
          <cell r="AB2084"/>
          <cell r="AC2084"/>
          <cell r="AD2084"/>
          <cell r="AE2084"/>
          <cell r="AF2084"/>
          <cell r="AG2084"/>
          <cell r="AH2084"/>
          <cell r="AI2084"/>
          <cell r="AJ2084"/>
          <cell r="AK2084"/>
          <cell r="AL2084"/>
          <cell r="AM2084"/>
          <cell r="AN2084"/>
          <cell r="AO2084"/>
          <cell r="AP2084"/>
          <cell r="AQ2084"/>
          <cell r="AR2084"/>
          <cell r="AS2084"/>
          <cell r="AT2084"/>
          <cell r="AU2084"/>
          <cell r="AV2084"/>
          <cell r="AW2084"/>
          <cell r="AX2084"/>
          <cell r="AY2084"/>
          <cell r="AZ2084"/>
          <cell r="BA2084"/>
          <cell r="BB2084"/>
          <cell r="BC2084"/>
          <cell r="BD2084"/>
          <cell r="BE2084"/>
          <cell r="BF2084"/>
          <cell r="BG2084"/>
          <cell r="BH2084"/>
          <cell r="BI2084"/>
          <cell r="BJ2084"/>
          <cell r="BK2084"/>
          <cell r="BL2084"/>
          <cell r="BM2084"/>
          <cell r="BN2084"/>
          <cell r="BO2084"/>
          <cell r="BP2084"/>
          <cell r="BQ2084"/>
          <cell r="BR2084"/>
          <cell r="BS2084"/>
          <cell r="BT2084"/>
          <cell r="BU2084"/>
          <cell r="BV2084"/>
          <cell r="BW2084"/>
          <cell r="BX2084"/>
          <cell r="BY2084"/>
          <cell r="BZ2084"/>
          <cell r="CA2084"/>
          <cell r="CB2084"/>
          <cell r="CC2084"/>
          <cell r="CD2084"/>
          <cell r="CE2084"/>
          <cell r="CF2084"/>
          <cell r="CG2084"/>
          <cell r="CH2084"/>
          <cell r="CI2084"/>
          <cell r="CJ2084"/>
          <cell r="CK2084"/>
          <cell r="CL2084"/>
          <cell r="CM2084"/>
          <cell r="CN2084"/>
        </row>
        <row r="2085">
          <cell r="B2085"/>
          <cell r="C2085"/>
          <cell r="D2085"/>
          <cell r="E2085"/>
          <cell r="F2085"/>
          <cell r="G2085"/>
          <cell r="H2085"/>
          <cell r="I2085"/>
          <cell r="J2085"/>
          <cell r="K2085"/>
          <cell r="L2085"/>
          <cell r="M2085"/>
          <cell r="N2085"/>
          <cell r="O2085"/>
          <cell r="P2085"/>
          <cell r="Q2085"/>
          <cell r="R2085"/>
          <cell r="S2085"/>
          <cell r="T2085"/>
          <cell r="U2085"/>
          <cell r="V2085"/>
          <cell r="W2085"/>
          <cell r="X2085"/>
          <cell r="Y2085"/>
          <cell r="Z2085"/>
          <cell r="AA2085"/>
          <cell r="AB2085"/>
          <cell r="AC2085"/>
          <cell r="AD2085"/>
          <cell r="AE2085"/>
          <cell r="AF2085"/>
          <cell r="AG2085"/>
          <cell r="AH2085"/>
          <cell r="AI2085"/>
          <cell r="AJ2085"/>
          <cell r="AK2085"/>
          <cell r="AL2085"/>
          <cell r="AM2085"/>
          <cell r="AN2085"/>
          <cell r="AO2085"/>
          <cell r="AP2085"/>
          <cell r="AQ2085"/>
          <cell r="AR2085"/>
          <cell r="AS2085"/>
          <cell r="AT2085"/>
          <cell r="AU2085"/>
          <cell r="AV2085"/>
          <cell r="AW2085"/>
          <cell r="AX2085"/>
          <cell r="AY2085"/>
          <cell r="AZ2085"/>
          <cell r="BA2085"/>
          <cell r="BB2085"/>
          <cell r="BC2085"/>
          <cell r="BD2085"/>
          <cell r="BE2085"/>
          <cell r="BF2085"/>
          <cell r="BG2085"/>
          <cell r="BH2085"/>
          <cell r="BI2085"/>
          <cell r="BJ2085"/>
          <cell r="BK2085"/>
          <cell r="BL2085"/>
          <cell r="BM2085"/>
          <cell r="BN2085"/>
          <cell r="BO2085"/>
          <cell r="BP2085"/>
          <cell r="BQ2085"/>
          <cell r="BR2085"/>
          <cell r="BS2085"/>
          <cell r="BT2085"/>
          <cell r="BU2085"/>
          <cell r="BV2085"/>
          <cell r="BW2085"/>
          <cell r="BX2085"/>
          <cell r="BY2085"/>
          <cell r="BZ2085"/>
          <cell r="CA2085"/>
          <cell r="CB2085"/>
          <cell r="CC2085"/>
          <cell r="CD2085"/>
          <cell r="CE2085"/>
          <cell r="CF2085"/>
          <cell r="CG2085"/>
          <cell r="CH2085"/>
          <cell r="CI2085"/>
          <cell r="CJ2085"/>
          <cell r="CK2085"/>
          <cell r="CL2085"/>
          <cell r="CM2085"/>
          <cell r="CN2085"/>
        </row>
        <row r="2086">
          <cell r="B2086"/>
          <cell r="C2086"/>
          <cell r="D2086"/>
          <cell r="E2086"/>
          <cell r="F2086"/>
          <cell r="G2086"/>
          <cell r="H2086"/>
          <cell r="I2086"/>
          <cell r="J2086"/>
          <cell r="K2086"/>
          <cell r="L2086"/>
          <cell r="M2086"/>
          <cell r="N2086"/>
          <cell r="O2086"/>
          <cell r="P2086"/>
          <cell r="Q2086"/>
          <cell r="R2086"/>
          <cell r="S2086"/>
          <cell r="T2086"/>
          <cell r="U2086"/>
          <cell r="V2086"/>
          <cell r="W2086"/>
          <cell r="X2086"/>
          <cell r="Y2086"/>
          <cell r="Z2086"/>
          <cell r="AA2086"/>
          <cell r="AB2086"/>
          <cell r="AC2086"/>
          <cell r="AD2086"/>
          <cell r="AE2086"/>
          <cell r="AF2086"/>
          <cell r="AG2086"/>
          <cell r="AH2086"/>
          <cell r="AI2086"/>
          <cell r="AJ2086"/>
          <cell r="AK2086"/>
          <cell r="AL2086"/>
          <cell r="AM2086"/>
          <cell r="AN2086"/>
          <cell r="AO2086"/>
          <cell r="AP2086"/>
          <cell r="AQ2086"/>
          <cell r="AR2086"/>
          <cell r="AS2086"/>
          <cell r="AT2086"/>
          <cell r="AU2086"/>
          <cell r="AV2086"/>
          <cell r="AW2086"/>
          <cell r="AX2086"/>
          <cell r="AY2086"/>
          <cell r="AZ2086"/>
          <cell r="BA2086"/>
          <cell r="BB2086"/>
          <cell r="BC2086"/>
          <cell r="BD2086"/>
          <cell r="BE2086"/>
          <cell r="BF2086"/>
          <cell r="BG2086"/>
          <cell r="BH2086"/>
          <cell r="BI2086"/>
          <cell r="BJ2086"/>
          <cell r="BK2086"/>
          <cell r="BL2086"/>
          <cell r="BM2086"/>
          <cell r="BN2086"/>
          <cell r="BO2086"/>
          <cell r="BP2086"/>
          <cell r="BQ2086"/>
          <cell r="BR2086"/>
          <cell r="BS2086"/>
          <cell r="BT2086"/>
          <cell r="BU2086"/>
          <cell r="BV2086"/>
          <cell r="BW2086"/>
          <cell r="BX2086"/>
          <cell r="BY2086"/>
          <cell r="BZ2086"/>
          <cell r="CA2086"/>
          <cell r="CB2086"/>
          <cell r="CC2086"/>
          <cell r="CD2086"/>
          <cell r="CE2086"/>
          <cell r="CF2086"/>
          <cell r="CG2086"/>
          <cell r="CH2086"/>
          <cell r="CI2086"/>
          <cell r="CJ2086"/>
          <cell r="CK2086"/>
          <cell r="CL2086"/>
          <cell r="CM2086"/>
          <cell r="CN2086"/>
        </row>
        <row r="2087">
          <cell r="B2087"/>
          <cell r="C2087"/>
          <cell r="D2087"/>
          <cell r="E2087"/>
          <cell r="F2087"/>
          <cell r="G2087"/>
          <cell r="H2087"/>
          <cell r="I2087"/>
          <cell r="J2087"/>
          <cell r="K2087"/>
          <cell r="L2087"/>
          <cell r="M2087"/>
          <cell r="N2087"/>
          <cell r="O2087"/>
          <cell r="P2087"/>
          <cell r="Q2087"/>
          <cell r="R2087"/>
          <cell r="S2087"/>
          <cell r="T2087"/>
          <cell r="U2087"/>
          <cell r="V2087"/>
          <cell r="W2087"/>
          <cell r="X2087"/>
          <cell r="Y2087"/>
          <cell r="Z2087"/>
          <cell r="AA2087"/>
          <cell r="AB2087"/>
          <cell r="AC2087"/>
          <cell r="AD2087"/>
          <cell r="AE2087"/>
          <cell r="AF2087"/>
          <cell r="AG2087"/>
          <cell r="AH2087"/>
          <cell r="AI2087"/>
          <cell r="AJ2087"/>
          <cell r="AK2087"/>
          <cell r="AL2087"/>
          <cell r="AM2087"/>
          <cell r="AN2087"/>
          <cell r="AO2087"/>
          <cell r="AP2087"/>
          <cell r="AQ2087"/>
          <cell r="AR2087"/>
          <cell r="AS2087"/>
          <cell r="AT2087"/>
          <cell r="AU2087"/>
          <cell r="AV2087"/>
          <cell r="AW2087"/>
          <cell r="AX2087"/>
          <cell r="AY2087"/>
          <cell r="AZ2087"/>
          <cell r="BA2087"/>
          <cell r="BB2087"/>
          <cell r="BC2087"/>
          <cell r="BD2087"/>
          <cell r="BE2087"/>
          <cell r="BF2087"/>
          <cell r="BG2087"/>
          <cell r="BH2087"/>
          <cell r="BI2087"/>
          <cell r="BJ2087"/>
          <cell r="BK2087"/>
          <cell r="BL2087"/>
          <cell r="BM2087"/>
          <cell r="BN2087"/>
          <cell r="BO2087"/>
          <cell r="BP2087"/>
          <cell r="BQ2087"/>
          <cell r="BR2087"/>
          <cell r="BS2087"/>
          <cell r="BT2087"/>
          <cell r="BU2087"/>
          <cell r="BV2087"/>
          <cell r="BW2087"/>
          <cell r="BX2087"/>
          <cell r="BY2087"/>
          <cell r="BZ2087"/>
          <cell r="CA2087"/>
          <cell r="CB2087"/>
          <cell r="CC2087"/>
          <cell r="CD2087"/>
          <cell r="CE2087"/>
          <cell r="CF2087"/>
          <cell r="CG2087"/>
          <cell r="CH2087"/>
          <cell r="CI2087"/>
          <cell r="CJ2087"/>
          <cell r="CK2087"/>
          <cell r="CL2087"/>
          <cell r="CM2087"/>
          <cell r="CN2087"/>
        </row>
        <row r="2088">
          <cell r="B2088"/>
          <cell r="C2088"/>
          <cell r="D2088"/>
          <cell r="E2088"/>
          <cell r="F2088"/>
          <cell r="G2088"/>
          <cell r="H2088"/>
          <cell r="I2088"/>
          <cell r="J2088"/>
          <cell r="K2088"/>
          <cell r="L2088"/>
          <cell r="M2088"/>
          <cell r="N2088"/>
          <cell r="O2088"/>
          <cell r="P2088"/>
          <cell r="Q2088"/>
          <cell r="R2088"/>
          <cell r="S2088"/>
          <cell r="T2088"/>
          <cell r="U2088"/>
          <cell r="V2088"/>
          <cell r="W2088"/>
          <cell r="X2088"/>
          <cell r="Y2088"/>
          <cell r="Z2088"/>
          <cell r="AA2088"/>
          <cell r="AB2088"/>
          <cell r="AC2088"/>
          <cell r="AD2088"/>
          <cell r="AE2088"/>
          <cell r="AF2088"/>
          <cell r="AG2088"/>
          <cell r="AH2088"/>
          <cell r="AI2088"/>
          <cell r="AJ2088"/>
          <cell r="AK2088"/>
          <cell r="AL2088"/>
          <cell r="AM2088"/>
          <cell r="AN2088"/>
          <cell r="AO2088"/>
          <cell r="AP2088"/>
          <cell r="AQ2088"/>
          <cell r="AR2088"/>
          <cell r="AS2088"/>
          <cell r="AT2088"/>
          <cell r="AU2088"/>
          <cell r="AV2088"/>
          <cell r="AW2088"/>
          <cell r="AX2088"/>
          <cell r="AY2088"/>
          <cell r="AZ2088"/>
          <cell r="BA2088"/>
          <cell r="BB2088"/>
          <cell r="BC2088"/>
          <cell r="BD2088"/>
          <cell r="BE2088"/>
          <cell r="BF2088"/>
          <cell r="BG2088"/>
          <cell r="BH2088"/>
          <cell r="BI2088"/>
          <cell r="BJ2088"/>
          <cell r="BK2088"/>
          <cell r="BL2088"/>
          <cell r="BM2088"/>
          <cell r="BN2088"/>
          <cell r="BO2088"/>
          <cell r="BP2088"/>
          <cell r="BQ2088"/>
          <cell r="BR2088"/>
          <cell r="BS2088"/>
          <cell r="BT2088"/>
          <cell r="BU2088"/>
          <cell r="BV2088"/>
          <cell r="BW2088"/>
          <cell r="BX2088"/>
          <cell r="BY2088"/>
          <cell r="BZ2088"/>
          <cell r="CA2088"/>
          <cell r="CB2088"/>
          <cell r="CC2088"/>
          <cell r="CD2088"/>
          <cell r="CE2088"/>
          <cell r="CF2088"/>
          <cell r="CG2088"/>
          <cell r="CH2088"/>
          <cell r="CI2088"/>
          <cell r="CJ2088"/>
          <cell r="CK2088"/>
          <cell r="CL2088"/>
          <cell r="CM2088"/>
          <cell r="CN2088"/>
        </row>
        <row r="2089">
          <cell r="B2089"/>
          <cell r="C2089"/>
          <cell r="D2089"/>
          <cell r="E2089"/>
          <cell r="F2089"/>
          <cell r="G2089"/>
          <cell r="H2089"/>
          <cell r="I2089"/>
          <cell r="J2089"/>
          <cell r="K2089"/>
          <cell r="L2089"/>
          <cell r="M2089"/>
          <cell r="N2089"/>
          <cell r="O2089"/>
          <cell r="P2089"/>
          <cell r="Q2089"/>
          <cell r="R2089"/>
          <cell r="S2089"/>
          <cell r="T2089"/>
          <cell r="U2089"/>
          <cell r="V2089"/>
          <cell r="W2089"/>
          <cell r="X2089"/>
          <cell r="Y2089"/>
          <cell r="Z2089"/>
          <cell r="AA2089"/>
          <cell r="AB2089"/>
          <cell r="AC2089"/>
          <cell r="AD2089"/>
          <cell r="AE2089"/>
          <cell r="AF2089"/>
          <cell r="AG2089"/>
          <cell r="AH2089"/>
          <cell r="AI2089"/>
          <cell r="AJ2089"/>
          <cell r="AK2089"/>
          <cell r="AL2089"/>
          <cell r="AM2089"/>
          <cell r="AN2089"/>
          <cell r="AO2089"/>
          <cell r="AP2089"/>
          <cell r="AQ2089"/>
          <cell r="AR2089"/>
          <cell r="AS2089"/>
          <cell r="AT2089"/>
          <cell r="AU2089"/>
          <cell r="AV2089"/>
          <cell r="AW2089"/>
          <cell r="AX2089"/>
          <cell r="AY2089"/>
          <cell r="AZ2089"/>
          <cell r="BA2089"/>
          <cell r="BB2089"/>
          <cell r="BC2089"/>
          <cell r="BD2089"/>
          <cell r="BE2089"/>
          <cell r="BF2089"/>
          <cell r="BG2089"/>
          <cell r="BH2089"/>
          <cell r="BI2089"/>
          <cell r="BJ2089"/>
          <cell r="BK2089"/>
          <cell r="BL2089"/>
          <cell r="BM2089"/>
          <cell r="BN2089"/>
          <cell r="BO2089"/>
          <cell r="BP2089"/>
          <cell r="BQ2089"/>
          <cell r="BR2089"/>
          <cell r="BS2089"/>
          <cell r="BT2089"/>
          <cell r="BU2089"/>
          <cell r="BV2089"/>
          <cell r="BW2089"/>
          <cell r="BX2089"/>
          <cell r="BY2089"/>
          <cell r="BZ2089"/>
          <cell r="CA2089"/>
          <cell r="CB2089"/>
          <cell r="CC2089"/>
          <cell r="CD2089"/>
          <cell r="CE2089"/>
          <cell r="CF2089"/>
          <cell r="CG2089"/>
          <cell r="CH2089"/>
          <cell r="CI2089"/>
          <cell r="CJ2089"/>
          <cell r="CK2089"/>
          <cell r="CL2089"/>
          <cell r="CM2089"/>
          <cell r="CN2089"/>
        </row>
        <row r="2090">
          <cell r="B2090"/>
          <cell r="C2090"/>
          <cell r="D2090"/>
          <cell r="E2090"/>
          <cell r="F2090"/>
          <cell r="G2090"/>
          <cell r="H2090"/>
          <cell r="I2090"/>
          <cell r="J2090"/>
          <cell r="K2090"/>
          <cell r="L2090"/>
          <cell r="M2090"/>
          <cell r="N2090"/>
          <cell r="O2090"/>
          <cell r="P2090"/>
          <cell r="Q2090"/>
          <cell r="R2090"/>
          <cell r="S2090"/>
          <cell r="T2090"/>
          <cell r="U2090"/>
          <cell r="V2090"/>
          <cell r="W2090"/>
          <cell r="X2090"/>
          <cell r="Y2090"/>
          <cell r="Z2090"/>
          <cell r="AA2090"/>
          <cell r="AB2090"/>
          <cell r="AC2090"/>
          <cell r="AD2090"/>
          <cell r="AE2090"/>
          <cell r="AF2090"/>
          <cell r="AG2090"/>
          <cell r="AH2090"/>
          <cell r="AI2090"/>
          <cell r="AJ2090"/>
          <cell r="AK2090"/>
          <cell r="AL2090"/>
          <cell r="AM2090"/>
          <cell r="AN2090"/>
          <cell r="AO2090"/>
          <cell r="AP2090"/>
          <cell r="AQ2090"/>
          <cell r="AR2090"/>
          <cell r="AS2090"/>
          <cell r="AT2090"/>
          <cell r="AU2090"/>
          <cell r="AV2090"/>
          <cell r="AW2090"/>
          <cell r="AX2090"/>
          <cell r="AY2090"/>
          <cell r="AZ2090"/>
          <cell r="BA2090"/>
          <cell r="BB2090"/>
          <cell r="BC2090"/>
          <cell r="BD2090"/>
          <cell r="BE2090"/>
          <cell r="BF2090"/>
          <cell r="BG2090"/>
          <cell r="BH2090"/>
          <cell r="BI2090"/>
          <cell r="BJ2090"/>
          <cell r="BK2090"/>
          <cell r="BL2090"/>
          <cell r="BM2090"/>
          <cell r="BN2090"/>
          <cell r="BO2090"/>
          <cell r="BP2090"/>
          <cell r="BQ2090"/>
          <cell r="BR2090"/>
          <cell r="BS2090"/>
          <cell r="BT2090"/>
          <cell r="BU2090"/>
          <cell r="BV2090"/>
          <cell r="BW2090"/>
          <cell r="BX2090"/>
          <cell r="BY2090"/>
          <cell r="BZ2090"/>
          <cell r="CA2090"/>
          <cell r="CB2090"/>
          <cell r="CC2090"/>
          <cell r="CD2090"/>
          <cell r="CE2090"/>
          <cell r="CF2090"/>
          <cell r="CG2090"/>
          <cell r="CH2090"/>
          <cell r="CI2090"/>
          <cell r="CJ2090"/>
          <cell r="CK2090"/>
          <cell r="CL2090"/>
          <cell r="CM2090"/>
          <cell r="CN2090"/>
        </row>
        <row r="2091">
          <cell r="B2091"/>
          <cell r="C2091"/>
          <cell r="D2091"/>
          <cell r="E2091"/>
          <cell r="F2091"/>
          <cell r="G2091"/>
          <cell r="H2091"/>
          <cell r="I2091"/>
          <cell r="J2091"/>
          <cell r="K2091"/>
          <cell r="L2091"/>
          <cell r="M2091"/>
          <cell r="N2091"/>
          <cell r="O2091"/>
          <cell r="P2091"/>
          <cell r="Q2091"/>
          <cell r="R2091"/>
          <cell r="S2091"/>
          <cell r="T2091"/>
          <cell r="U2091"/>
          <cell r="V2091"/>
          <cell r="W2091"/>
          <cell r="X2091"/>
          <cell r="Y2091"/>
          <cell r="Z2091"/>
          <cell r="AA2091"/>
          <cell r="AB2091"/>
          <cell r="AC2091"/>
          <cell r="AD2091"/>
          <cell r="AE2091"/>
          <cell r="AF2091"/>
          <cell r="AG2091"/>
          <cell r="AH2091"/>
          <cell r="AI2091"/>
          <cell r="AJ2091"/>
          <cell r="AK2091"/>
          <cell r="AL2091"/>
          <cell r="AM2091"/>
          <cell r="AN2091"/>
          <cell r="AO2091"/>
          <cell r="AP2091"/>
          <cell r="AQ2091"/>
          <cell r="AR2091"/>
          <cell r="AS2091"/>
          <cell r="AT2091"/>
          <cell r="AU2091"/>
          <cell r="AV2091"/>
          <cell r="AW2091"/>
          <cell r="AX2091"/>
          <cell r="AY2091"/>
          <cell r="AZ2091"/>
          <cell r="BA2091"/>
          <cell r="BB2091"/>
          <cell r="BC2091"/>
          <cell r="BD2091"/>
          <cell r="BE2091"/>
          <cell r="BF2091"/>
          <cell r="BG2091"/>
          <cell r="BH2091"/>
          <cell r="BI2091"/>
          <cell r="BJ2091"/>
          <cell r="BK2091"/>
          <cell r="BL2091"/>
          <cell r="BM2091"/>
          <cell r="BN2091"/>
          <cell r="BO2091"/>
          <cell r="BP2091"/>
          <cell r="BQ2091"/>
          <cell r="BR2091"/>
          <cell r="BS2091"/>
          <cell r="BT2091"/>
          <cell r="BU2091"/>
          <cell r="BV2091"/>
          <cell r="BW2091"/>
          <cell r="BX2091"/>
          <cell r="BY2091"/>
          <cell r="BZ2091"/>
          <cell r="CA2091"/>
          <cell r="CB2091"/>
          <cell r="CC2091"/>
          <cell r="CD2091"/>
          <cell r="CE2091"/>
          <cell r="CF2091"/>
          <cell r="CG2091"/>
          <cell r="CH2091"/>
          <cell r="CI2091"/>
          <cell r="CJ2091"/>
          <cell r="CK2091"/>
          <cell r="CL2091"/>
          <cell r="CM2091"/>
          <cell r="CN2091"/>
        </row>
        <row r="2092">
          <cell r="B2092"/>
          <cell r="C2092"/>
          <cell r="D2092"/>
          <cell r="E2092"/>
          <cell r="F2092"/>
          <cell r="G2092"/>
          <cell r="H2092"/>
          <cell r="I2092"/>
          <cell r="J2092"/>
          <cell r="K2092"/>
          <cell r="L2092"/>
          <cell r="M2092"/>
          <cell r="N2092"/>
          <cell r="O2092"/>
          <cell r="P2092"/>
          <cell r="Q2092"/>
          <cell r="R2092"/>
          <cell r="S2092"/>
          <cell r="T2092"/>
          <cell r="U2092"/>
          <cell r="V2092"/>
          <cell r="W2092"/>
          <cell r="X2092"/>
          <cell r="Y2092"/>
          <cell r="Z2092"/>
          <cell r="AA2092"/>
          <cell r="AB2092"/>
          <cell r="AC2092"/>
          <cell r="AD2092"/>
          <cell r="AE2092"/>
          <cell r="AF2092"/>
          <cell r="AG2092"/>
          <cell r="AH2092"/>
          <cell r="AI2092"/>
          <cell r="AJ2092"/>
          <cell r="AK2092"/>
          <cell r="AL2092"/>
          <cell r="AM2092"/>
          <cell r="AN2092"/>
          <cell r="AO2092"/>
          <cell r="AP2092"/>
          <cell r="AQ2092"/>
          <cell r="AR2092"/>
          <cell r="AS2092"/>
          <cell r="AT2092"/>
          <cell r="AU2092"/>
          <cell r="AV2092"/>
          <cell r="AW2092"/>
          <cell r="AX2092"/>
          <cell r="AY2092"/>
          <cell r="AZ2092"/>
          <cell r="BA2092"/>
          <cell r="BB2092"/>
          <cell r="BC2092"/>
          <cell r="BD2092"/>
          <cell r="BE2092"/>
          <cell r="BF2092"/>
          <cell r="BG2092"/>
          <cell r="BH2092"/>
          <cell r="BI2092"/>
          <cell r="BJ2092"/>
          <cell r="BK2092"/>
          <cell r="BL2092"/>
          <cell r="BM2092"/>
          <cell r="BN2092"/>
          <cell r="BO2092"/>
          <cell r="BP2092"/>
          <cell r="BQ2092"/>
          <cell r="BR2092"/>
          <cell r="BS2092"/>
          <cell r="BT2092"/>
          <cell r="BU2092"/>
          <cell r="BV2092"/>
          <cell r="BW2092"/>
          <cell r="BX2092"/>
          <cell r="BY2092"/>
          <cell r="BZ2092"/>
          <cell r="CA2092"/>
          <cell r="CB2092"/>
          <cell r="CC2092"/>
          <cell r="CD2092"/>
          <cell r="CE2092"/>
          <cell r="CF2092"/>
          <cell r="CG2092"/>
          <cell r="CH2092"/>
          <cell r="CI2092"/>
          <cell r="CJ2092"/>
          <cell r="CK2092"/>
          <cell r="CL2092"/>
          <cell r="CM2092"/>
          <cell r="CN2092"/>
        </row>
        <row r="2093">
          <cell r="B2093"/>
          <cell r="C2093"/>
          <cell r="D2093"/>
          <cell r="E2093"/>
          <cell r="F2093"/>
          <cell r="G2093"/>
          <cell r="H2093"/>
          <cell r="I2093"/>
          <cell r="J2093"/>
          <cell r="K2093"/>
          <cell r="L2093"/>
          <cell r="M2093"/>
          <cell r="N2093"/>
          <cell r="O2093"/>
          <cell r="P2093"/>
          <cell r="Q2093"/>
          <cell r="R2093"/>
          <cell r="S2093"/>
          <cell r="T2093"/>
          <cell r="U2093"/>
          <cell r="V2093"/>
          <cell r="W2093"/>
          <cell r="X2093"/>
          <cell r="Y2093"/>
          <cell r="Z2093"/>
          <cell r="AA2093"/>
          <cell r="AB2093"/>
          <cell r="AC2093"/>
          <cell r="AD2093"/>
          <cell r="AE2093"/>
          <cell r="AF2093"/>
          <cell r="AG2093"/>
          <cell r="AH2093"/>
          <cell r="AI2093"/>
          <cell r="AJ2093"/>
          <cell r="AK2093"/>
          <cell r="AL2093"/>
          <cell r="AM2093"/>
          <cell r="AN2093"/>
          <cell r="AO2093"/>
          <cell r="AP2093"/>
          <cell r="AQ2093"/>
          <cell r="AR2093"/>
          <cell r="AS2093"/>
          <cell r="AT2093"/>
          <cell r="AU2093"/>
          <cell r="AV2093"/>
          <cell r="AW2093"/>
          <cell r="AX2093"/>
          <cell r="AY2093"/>
          <cell r="AZ2093"/>
          <cell r="BA2093"/>
          <cell r="BB2093"/>
          <cell r="BC2093"/>
          <cell r="BD2093"/>
          <cell r="BE2093"/>
          <cell r="BF2093"/>
          <cell r="BG2093"/>
          <cell r="BH2093"/>
          <cell r="BI2093"/>
          <cell r="BJ2093"/>
          <cell r="BK2093"/>
          <cell r="BL2093"/>
          <cell r="BM2093"/>
          <cell r="BN2093"/>
          <cell r="BO2093"/>
          <cell r="BP2093"/>
          <cell r="BQ2093"/>
          <cell r="BR2093"/>
          <cell r="BS2093"/>
          <cell r="BT2093"/>
          <cell r="BU2093"/>
          <cell r="BV2093"/>
          <cell r="BW2093"/>
          <cell r="BX2093"/>
          <cell r="BY2093"/>
          <cell r="BZ2093"/>
          <cell r="CA2093"/>
          <cell r="CB2093"/>
          <cell r="CC2093"/>
          <cell r="CD2093"/>
          <cell r="CE2093"/>
          <cell r="CF2093"/>
          <cell r="CG2093"/>
          <cell r="CH2093"/>
          <cell r="CI2093"/>
          <cell r="CJ2093"/>
          <cell r="CK2093"/>
          <cell r="CL2093"/>
          <cell r="CM2093"/>
          <cell r="CN2093"/>
        </row>
        <row r="2094">
          <cell r="B2094"/>
          <cell r="C2094"/>
          <cell r="D2094"/>
          <cell r="E2094"/>
          <cell r="F2094"/>
          <cell r="G2094"/>
          <cell r="H2094"/>
          <cell r="I2094"/>
          <cell r="J2094"/>
          <cell r="K2094"/>
          <cell r="L2094"/>
          <cell r="M2094"/>
          <cell r="N2094"/>
          <cell r="O2094"/>
          <cell r="P2094"/>
          <cell r="Q2094"/>
          <cell r="R2094"/>
          <cell r="S2094"/>
          <cell r="T2094"/>
          <cell r="U2094"/>
          <cell r="V2094"/>
          <cell r="W2094"/>
          <cell r="X2094"/>
          <cell r="Y2094"/>
          <cell r="Z2094"/>
          <cell r="AA2094"/>
          <cell r="AB2094"/>
          <cell r="AC2094"/>
          <cell r="AD2094"/>
          <cell r="AE2094"/>
          <cell r="AF2094"/>
          <cell r="AG2094"/>
          <cell r="AH2094"/>
          <cell r="AI2094"/>
          <cell r="AJ2094"/>
          <cell r="AK2094"/>
          <cell r="AL2094"/>
          <cell r="AM2094"/>
          <cell r="AN2094"/>
          <cell r="AO2094"/>
          <cell r="AP2094"/>
          <cell r="AQ2094"/>
          <cell r="AR2094"/>
          <cell r="AS2094"/>
          <cell r="AT2094"/>
          <cell r="AU2094"/>
          <cell r="AV2094"/>
          <cell r="AW2094"/>
          <cell r="AX2094"/>
          <cell r="AY2094"/>
          <cell r="AZ2094"/>
          <cell r="BA2094"/>
          <cell r="BB2094"/>
          <cell r="BC2094"/>
          <cell r="BD2094"/>
          <cell r="BE2094"/>
          <cell r="BF2094"/>
          <cell r="BG2094"/>
          <cell r="BH2094"/>
          <cell r="BI2094"/>
          <cell r="BJ2094"/>
          <cell r="BK2094"/>
          <cell r="BL2094"/>
          <cell r="BM2094"/>
          <cell r="BN2094"/>
          <cell r="BO2094"/>
          <cell r="BP2094"/>
          <cell r="BQ2094"/>
          <cell r="BR2094"/>
          <cell r="BS2094"/>
          <cell r="BT2094"/>
          <cell r="BU2094"/>
          <cell r="BV2094"/>
          <cell r="BW2094"/>
          <cell r="BX2094"/>
          <cell r="BY2094"/>
          <cell r="BZ2094"/>
          <cell r="CA2094"/>
          <cell r="CB2094"/>
          <cell r="CC2094"/>
          <cell r="CD2094"/>
          <cell r="CE2094"/>
          <cell r="CF2094"/>
          <cell r="CG2094"/>
          <cell r="CH2094"/>
          <cell r="CI2094"/>
          <cell r="CJ2094"/>
          <cell r="CK2094"/>
          <cell r="CL2094"/>
          <cell r="CM2094"/>
          <cell r="CN2094"/>
        </row>
        <row r="2095">
          <cell r="B2095"/>
          <cell r="C2095"/>
          <cell r="D2095"/>
          <cell r="E2095"/>
          <cell r="F2095"/>
          <cell r="G2095"/>
          <cell r="H2095"/>
          <cell r="I2095"/>
          <cell r="J2095"/>
          <cell r="K2095"/>
          <cell r="L2095"/>
          <cell r="M2095"/>
          <cell r="N2095"/>
          <cell r="O2095"/>
          <cell r="P2095"/>
          <cell r="Q2095"/>
          <cell r="R2095"/>
          <cell r="S2095"/>
          <cell r="T2095"/>
          <cell r="U2095"/>
          <cell r="V2095"/>
          <cell r="W2095"/>
          <cell r="X2095"/>
          <cell r="Y2095"/>
          <cell r="Z2095"/>
          <cell r="AA2095"/>
          <cell r="AB2095"/>
          <cell r="AC2095"/>
          <cell r="AD2095"/>
          <cell r="AE2095"/>
          <cell r="AF2095"/>
          <cell r="AG2095"/>
          <cell r="AH2095"/>
          <cell r="AI2095"/>
          <cell r="AJ2095"/>
          <cell r="AK2095"/>
          <cell r="AL2095"/>
          <cell r="AM2095"/>
          <cell r="AN2095"/>
          <cell r="AO2095"/>
          <cell r="AP2095"/>
          <cell r="AQ2095"/>
          <cell r="AR2095"/>
          <cell r="AS2095"/>
          <cell r="AT2095"/>
          <cell r="AU2095"/>
          <cell r="AV2095"/>
          <cell r="AW2095"/>
          <cell r="AX2095"/>
          <cell r="AY2095"/>
          <cell r="AZ2095"/>
          <cell r="BA2095"/>
          <cell r="BB2095"/>
          <cell r="BC2095"/>
          <cell r="BD2095"/>
          <cell r="BE2095"/>
          <cell r="BF2095"/>
          <cell r="BG2095"/>
          <cell r="BH2095"/>
          <cell r="BI2095"/>
          <cell r="BJ2095"/>
          <cell r="BK2095"/>
          <cell r="BL2095"/>
          <cell r="BM2095"/>
          <cell r="BN2095"/>
          <cell r="BO2095"/>
          <cell r="BP2095"/>
          <cell r="BQ2095"/>
          <cell r="BR2095"/>
          <cell r="BS2095"/>
          <cell r="BT2095"/>
          <cell r="BU2095"/>
          <cell r="BV2095"/>
          <cell r="BW2095"/>
          <cell r="BX2095"/>
          <cell r="BY2095"/>
          <cell r="BZ2095"/>
          <cell r="CA2095"/>
          <cell r="CB2095"/>
          <cell r="CC2095"/>
          <cell r="CD2095"/>
          <cell r="CE2095"/>
          <cell r="CF2095"/>
          <cell r="CG2095"/>
          <cell r="CH2095"/>
          <cell r="CI2095"/>
          <cell r="CJ2095"/>
          <cell r="CK2095"/>
          <cell r="CL2095"/>
          <cell r="CM2095"/>
          <cell r="CN2095"/>
        </row>
        <row r="2096">
          <cell r="B2096"/>
          <cell r="C2096"/>
          <cell r="D2096"/>
          <cell r="E2096"/>
          <cell r="F2096"/>
          <cell r="G2096"/>
          <cell r="H2096"/>
          <cell r="I2096"/>
          <cell r="J2096"/>
          <cell r="K2096"/>
          <cell r="L2096"/>
          <cell r="M2096"/>
          <cell r="N2096"/>
          <cell r="O2096"/>
          <cell r="P2096"/>
          <cell r="Q2096"/>
          <cell r="R2096"/>
          <cell r="S2096"/>
          <cell r="T2096"/>
          <cell r="U2096"/>
          <cell r="V2096"/>
          <cell r="W2096"/>
          <cell r="X2096"/>
          <cell r="Y2096"/>
          <cell r="Z2096"/>
          <cell r="AA2096"/>
          <cell r="AB2096"/>
          <cell r="AC2096"/>
          <cell r="AD2096"/>
          <cell r="AE2096"/>
          <cell r="AF2096"/>
          <cell r="AG2096"/>
          <cell r="AH2096"/>
          <cell r="AI2096"/>
          <cell r="AJ2096"/>
          <cell r="AK2096"/>
          <cell r="AL2096"/>
          <cell r="AM2096"/>
          <cell r="AN2096"/>
          <cell r="AO2096"/>
          <cell r="AP2096"/>
          <cell r="AQ2096"/>
          <cell r="AR2096"/>
          <cell r="AS2096"/>
          <cell r="AT2096"/>
          <cell r="AU2096"/>
          <cell r="AV2096"/>
          <cell r="AW2096"/>
          <cell r="AX2096"/>
          <cell r="AY2096"/>
          <cell r="AZ2096"/>
          <cell r="BA2096"/>
          <cell r="BB2096"/>
          <cell r="BC2096"/>
          <cell r="BD2096"/>
          <cell r="BE2096"/>
          <cell r="BF2096"/>
          <cell r="BG2096"/>
          <cell r="BH2096"/>
          <cell r="BI2096"/>
          <cell r="BJ2096"/>
          <cell r="BK2096"/>
          <cell r="BL2096"/>
          <cell r="BM2096"/>
          <cell r="BN2096"/>
          <cell r="BO2096"/>
          <cell r="BP2096"/>
          <cell r="BQ2096"/>
          <cell r="BR2096"/>
          <cell r="BS2096"/>
          <cell r="BT2096"/>
          <cell r="BU2096"/>
          <cell r="BV2096"/>
          <cell r="BW2096"/>
          <cell r="BX2096"/>
          <cell r="BY2096"/>
          <cell r="BZ2096"/>
          <cell r="CA2096"/>
          <cell r="CB2096"/>
          <cell r="CC2096"/>
          <cell r="CD2096"/>
          <cell r="CE2096"/>
          <cell r="CF2096"/>
          <cell r="CG2096"/>
          <cell r="CH2096"/>
          <cell r="CI2096"/>
          <cell r="CJ2096"/>
          <cell r="CK2096"/>
          <cell r="CL2096"/>
          <cell r="CM2096"/>
          <cell r="CN2096"/>
        </row>
        <row r="2097">
          <cell r="B2097"/>
          <cell r="C2097"/>
          <cell r="D2097"/>
          <cell r="E2097"/>
          <cell r="F2097"/>
          <cell r="G2097"/>
          <cell r="H2097"/>
          <cell r="I2097"/>
          <cell r="J2097"/>
          <cell r="K2097"/>
          <cell r="L2097"/>
          <cell r="M2097"/>
          <cell r="N2097"/>
          <cell r="O2097"/>
          <cell r="P2097"/>
          <cell r="Q2097"/>
          <cell r="R2097"/>
          <cell r="S2097"/>
          <cell r="T2097"/>
          <cell r="U2097"/>
          <cell r="V2097"/>
          <cell r="W2097"/>
          <cell r="X2097"/>
          <cell r="Y2097"/>
          <cell r="Z2097"/>
          <cell r="AA2097"/>
          <cell r="AB2097"/>
          <cell r="AC2097"/>
          <cell r="AD2097"/>
          <cell r="AE2097"/>
          <cell r="AF2097"/>
          <cell r="AG2097"/>
          <cell r="AH2097"/>
          <cell r="AI2097"/>
          <cell r="AJ2097"/>
          <cell r="AK2097"/>
          <cell r="AL2097"/>
          <cell r="AM2097"/>
          <cell r="AN2097"/>
          <cell r="AO2097"/>
          <cell r="AP2097"/>
          <cell r="AQ2097"/>
          <cell r="AR2097"/>
          <cell r="AS2097"/>
          <cell r="AT2097"/>
          <cell r="AU2097"/>
          <cell r="AV2097"/>
          <cell r="AW2097"/>
          <cell r="AX2097"/>
          <cell r="AY2097"/>
          <cell r="AZ2097"/>
          <cell r="BA2097"/>
          <cell r="BB2097"/>
          <cell r="BC2097"/>
          <cell r="BD2097"/>
          <cell r="BE2097"/>
          <cell r="BF2097"/>
          <cell r="BG2097"/>
          <cell r="BH2097"/>
          <cell r="BI2097"/>
          <cell r="BJ2097"/>
          <cell r="BK2097"/>
          <cell r="BL2097"/>
          <cell r="BM2097"/>
          <cell r="BN2097"/>
          <cell r="BO2097"/>
          <cell r="BP2097"/>
          <cell r="BQ2097"/>
          <cell r="BR2097"/>
          <cell r="BS2097"/>
          <cell r="BT2097"/>
          <cell r="BU2097"/>
          <cell r="BV2097"/>
          <cell r="BW2097"/>
          <cell r="BX2097"/>
          <cell r="BY2097"/>
          <cell r="BZ2097"/>
          <cell r="CA2097"/>
          <cell r="CB2097"/>
          <cell r="CC2097"/>
          <cell r="CD2097"/>
          <cell r="CE2097"/>
          <cell r="CF2097"/>
          <cell r="CG2097"/>
          <cell r="CH2097"/>
          <cell r="CI2097"/>
          <cell r="CJ2097"/>
          <cell r="CK2097"/>
          <cell r="CL2097"/>
          <cell r="CM2097"/>
          <cell r="CN2097"/>
        </row>
        <row r="2098">
          <cell r="B2098"/>
          <cell r="C2098"/>
          <cell r="D2098"/>
          <cell r="E2098"/>
          <cell r="F2098"/>
          <cell r="G2098"/>
          <cell r="H2098"/>
          <cell r="I2098"/>
          <cell r="J2098"/>
          <cell r="K2098"/>
          <cell r="L2098"/>
          <cell r="M2098"/>
          <cell r="N2098"/>
          <cell r="O2098"/>
          <cell r="P2098"/>
          <cell r="Q2098"/>
          <cell r="R2098"/>
          <cell r="S2098"/>
          <cell r="T2098"/>
          <cell r="U2098"/>
          <cell r="V2098"/>
          <cell r="W2098"/>
          <cell r="X2098"/>
          <cell r="Y2098"/>
          <cell r="Z2098"/>
          <cell r="AA2098"/>
          <cell r="AB2098"/>
          <cell r="AC2098"/>
          <cell r="AD2098"/>
          <cell r="AE2098"/>
          <cell r="AF2098"/>
          <cell r="AG2098"/>
          <cell r="AH2098"/>
          <cell r="AI2098"/>
          <cell r="AJ2098"/>
          <cell r="AK2098"/>
          <cell r="AL2098"/>
          <cell r="AM2098"/>
          <cell r="AN2098"/>
          <cell r="AO2098"/>
          <cell r="AP2098"/>
          <cell r="AQ2098"/>
          <cell r="AR2098"/>
          <cell r="AS2098"/>
          <cell r="AT2098"/>
          <cell r="AU2098"/>
          <cell r="AV2098"/>
          <cell r="AW2098"/>
          <cell r="AX2098"/>
          <cell r="AY2098"/>
          <cell r="AZ2098"/>
          <cell r="BA2098"/>
          <cell r="BB2098"/>
          <cell r="BC2098"/>
          <cell r="BD2098"/>
          <cell r="BE2098"/>
          <cell r="BF2098"/>
          <cell r="BG2098"/>
          <cell r="BH2098"/>
          <cell r="BI2098"/>
          <cell r="BJ2098"/>
          <cell r="BK2098"/>
          <cell r="BL2098"/>
          <cell r="BM2098"/>
          <cell r="BN2098"/>
          <cell r="BO2098"/>
          <cell r="BP2098"/>
          <cell r="BQ2098"/>
          <cell r="BR2098"/>
          <cell r="BS2098"/>
          <cell r="BT2098"/>
          <cell r="BU2098"/>
          <cell r="BV2098"/>
          <cell r="BW2098"/>
          <cell r="BX2098"/>
          <cell r="BY2098"/>
          <cell r="BZ2098"/>
          <cell r="CA2098"/>
          <cell r="CB2098"/>
          <cell r="CC2098"/>
          <cell r="CD2098"/>
          <cell r="CE2098"/>
          <cell r="CF2098"/>
          <cell r="CG2098"/>
          <cell r="CH2098"/>
          <cell r="CI2098"/>
          <cell r="CJ2098"/>
          <cell r="CK2098"/>
          <cell r="CL2098"/>
          <cell r="CM2098"/>
          <cell r="CN2098"/>
        </row>
        <row r="2099">
          <cell r="B2099"/>
          <cell r="C2099"/>
          <cell r="D2099"/>
          <cell r="E2099"/>
          <cell r="F2099"/>
          <cell r="G2099"/>
          <cell r="H2099"/>
          <cell r="I2099"/>
          <cell r="J2099"/>
          <cell r="K2099"/>
          <cell r="L2099"/>
          <cell r="M2099"/>
          <cell r="N2099"/>
          <cell r="O2099"/>
          <cell r="P2099"/>
          <cell r="Q2099"/>
          <cell r="R2099"/>
          <cell r="S2099"/>
          <cell r="T2099"/>
          <cell r="U2099"/>
          <cell r="V2099"/>
          <cell r="W2099"/>
          <cell r="X2099"/>
          <cell r="Y2099"/>
          <cell r="Z2099"/>
          <cell r="AA2099"/>
          <cell r="AB2099"/>
          <cell r="AC2099"/>
          <cell r="AD2099"/>
          <cell r="AE2099"/>
          <cell r="AF2099"/>
          <cell r="AG2099"/>
          <cell r="AH2099"/>
          <cell r="AI2099"/>
          <cell r="AJ2099"/>
          <cell r="AK2099"/>
          <cell r="AL2099"/>
          <cell r="AM2099"/>
          <cell r="AN2099"/>
          <cell r="AO2099"/>
          <cell r="AP2099"/>
          <cell r="AQ2099"/>
          <cell r="AR2099"/>
          <cell r="AS2099"/>
          <cell r="AT2099"/>
          <cell r="AU2099"/>
          <cell r="AV2099"/>
          <cell r="AW2099"/>
          <cell r="AX2099"/>
          <cell r="AY2099"/>
          <cell r="AZ2099"/>
          <cell r="BA2099"/>
          <cell r="BB2099"/>
          <cell r="BC2099"/>
          <cell r="BD2099"/>
          <cell r="BE2099"/>
          <cell r="BF2099"/>
          <cell r="BG2099"/>
          <cell r="BH2099"/>
          <cell r="BI2099"/>
          <cell r="BJ2099"/>
          <cell r="BK2099"/>
          <cell r="BL2099"/>
          <cell r="BM2099"/>
          <cell r="BN2099"/>
          <cell r="BO2099"/>
          <cell r="BP2099"/>
          <cell r="BQ2099"/>
          <cell r="BR2099"/>
          <cell r="BS2099"/>
          <cell r="BT2099"/>
          <cell r="BU2099"/>
          <cell r="BV2099"/>
          <cell r="BW2099"/>
          <cell r="BX2099"/>
          <cell r="BY2099"/>
          <cell r="BZ2099"/>
          <cell r="CA2099"/>
          <cell r="CB2099"/>
          <cell r="CC2099"/>
          <cell r="CD2099"/>
          <cell r="CE2099"/>
          <cell r="CF2099"/>
          <cell r="CG2099"/>
          <cell r="CH2099"/>
          <cell r="CI2099"/>
          <cell r="CJ2099"/>
          <cell r="CK2099"/>
          <cell r="CL2099"/>
          <cell r="CM2099"/>
          <cell r="CN2099"/>
        </row>
        <row r="2100">
          <cell r="B2100"/>
          <cell r="C2100"/>
          <cell r="D2100"/>
          <cell r="E2100"/>
          <cell r="F2100"/>
          <cell r="G2100"/>
          <cell r="H2100"/>
          <cell r="I2100"/>
          <cell r="J2100"/>
          <cell r="K2100"/>
          <cell r="L2100"/>
          <cell r="M2100"/>
          <cell r="N2100"/>
          <cell r="O2100"/>
          <cell r="P2100"/>
          <cell r="Q2100"/>
          <cell r="R2100"/>
          <cell r="S2100"/>
          <cell r="T2100"/>
          <cell r="U2100"/>
          <cell r="V2100"/>
          <cell r="W2100"/>
          <cell r="X2100"/>
          <cell r="Y2100"/>
          <cell r="Z2100"/>
          <cell r="AA2100"/>
          <cell r="AB2100"/>
          <cell r="AC2100"/>
          <cell r="AD2100"/>
          <cell r="AE2100"/>
          <cell r="AF2100"/>
          <cell r="AG2100"/>
          <cell r="AH2100"/>
          <cell r="AI2100"/>
          <cell r="AJ2100"/>
          <cell r="AK2100"/>
          <cell r="AL2100"/>
          <cell r="AM2100"/>
          <cell r="AN2100"/>
          <cell r="AO2100"/>
          <cell r="AP2100"/>
          <cell r="AQ2100"/>
          <cell r="AR2100"/>
          <cell r="AS2100"/>
          <cell r="AT2100"/>
          <cell r="AU2100"/>
          <cell r="AV2100"/>
          <cell r="AW2100"/>
          <cell r="AX2100"/>
          <cell r="AY2100"/>
          <cell r="AZ2100"/>
          <cell r="BA2100"/>
          <cell r="BB2100"/>
          <cell r="BC2100"/>
          <cell r="BD2100"/>
          <cell r="BE2100"/>
          <cell r="BF2100"/>
          <cell r="BG2100"/>
          <cell r="BH2100"/>
          <cell r="BI2100"/>
          <cell r="BJ2100"/>
          <cell r="BK2100"/>
          <cell r="BL2100"/>
          <cell r="BM2100"/>
          <cell r="BN2100"/>
          <cell r="BO2100"/>
          <cell r="BP2100"/>
          <cell r="BQ2100"/>
          <cell r="BR2100"/>
          <cell r="BS2100"/>
          <cell r="BT2100"/>
          <cell r="BU2100"/>
          <cell r="BV2100"/>
          <cell r="BW2100"/>
          <cell r="BX2100"/>
          <cell r="BY2100"/>
          <cell r="BZ2100"/>
          <cell r="CA2100"/>
          <cell r="CB2100"/>
          <cell r="CC2100"/>
          <cell r="CD2100"/>
          <cell r="CE2100"/>
          <cell r="CF2100"/>
          <cell r="CG2100"/>
          <cell r="CH2100"/>
          <cell r="CI2100"/>
          <cell r="CJ2100"/>
          <cell r="CK2100"/>
          <cell r="CL2100"/>
          <cell r="CM2100"/>
          <cell r="CN2100"/>
        </row>
        <row r="2101">
          <cell r="B2101"/>
          <cell r="C2101"/>
          <cell r="D2101"/>
          <cell r="E2101"/>
          <cell r="F2101"/>
          <cell r="G2101"/>
          <cell r="H2101"/>
          <cell r="I2101"/>
          <cell r="J2101"/>
          <cell r="K2101"/>
          <cell r="L2101"/>
          <cell r="M2101"/>
          <cell r="N2101"/>
          <cell r="O2101"/>
          <cell r="P2101"/>
          <cell r="Q2101"/>
          <cell r="R2101"/>
          <cell r="S2101"/>
          <cell r="T2101"/>
          <cell r="U2101"/>
          <cell r="V2101"/>
          <cell r="W2101"/>
          <cell r="X2101"/>
          <cell r="Y2101"/>
          <cell r="Z2101"/>
          <cell r="AA2101"/>
          <cell r="AB2101"/>
          <cell r="AC2101"/>
          <cell r="AD2101"/>
          <cell r="AE2101"/>
          <cell r="AF2101"/>
          <cell r="AG2101"/>
          <cell r="AH2101"/>
          <cell r="AI2101"/>
          <cell r="AJ2101"/>
          <cell r="AK2101"/>
          <cell r="AL2101"/>
          <cell r="AM2101"/>
          <cell r="AN2101"/>
          <cell r="AO2101"/>
          <cell r="AP2101"/>
          <cell r="AQ2101"/>
          <cell r="AR2101"/>
          <cell r="AS2101"/>
          <cell r="AT2101"/>
          <cell r="AU2101"/>
          <cell r="AV2101"/>
          <cell r="AW2101"/>
          <cell r="AX2101"/>
          <cell r="AY2101"/>
          <cell r="AZ2101"/>
          <cell r="BA2101"/>
          <cell r="BB2101"/>
          <cell r="BC2101"/>
          <cell r="BD2101"/>
          <cell r="BE2101"/>
          <cell r="BF2101"/>
          <cell r="BG2101"/>
          <cell r="BH2101"/>
          <cell r="BI2101"/>
          <cell r="BJ2101"/>
          <cell r="BK2101"/>
          <cell r="BL2101"/>
          <cell r="BM2101"/>
          <cell r="BN2101"/>
          <cell r="BO2101"/>
          <cell r="BP2101"/>
          <cell r="BQ2101"/>
          <cell r="BR2101"/>
          <cell r="BS2101"/>
          <cell r="BT2101"/>
          <cell r="BU2101"/>
          <cell r="BV2101"/>
          <cell r="BW2101"/>
          <cell r="BX2101"/>
          <cell r="BY2101"/>
          <cell r="BZ2101"/>
          <cell r="CA2101"/>
          <cell r="CB2101"/>
          <cell r="CC2101"/>
          <cell r="CD2101"/>
          <cell r="CE2101"/>
          <cell r="CF2101"/>
          <cell r="CG2101"/>
          <cell r="CH2101"/>
          <cell r="CI2101"/>
          <cell r="CJ2101"/>
          <cell r="CK2101"/>
          <cell r="CL2101"/>
          <cell r="CM2101"/>
          <cell r="CN2101"/>
        </row>
        <row r="2102">
          <cell r="B2102"/>
          <cell r="C2102"/>
          <cell r="D2102"/>
          <cell r="E2102"/>
          <cell r="F2102"/>
          <cell r="G2102"/>
          <cell r="H2102"/>
          <cell r="I2102"/>
          <cell r="J2102"/>
          <cell r="K2102"/>
          <cell r="L2102"/>
          <cell r="M2102"/>
          <cell r="N2102"/>
          <cell r="O2102"/>
          <cell r="P2102"/>
          <cell r="Q2102"/>
          <cell r="R2102"/>
          <cell r="S2102"/>
          <cell r="T2102"/>
          <cell r="U2102"/>
          <cell r="V2102"/>
          <cell r="W2102"/>
          <cell r="X2102"/>
          <cell r="Y2102"/>
          <cell r="Z2102"/>
          <cell r="AA2102"/>
          <cell r="AB2102"/>
          <cell r="AC2102"/>
          <cell r="AD2102"/>
          <cell r="AE2102"/>
          <cell r="AF2102"/>
          <cell r="AG2102"/>
          <cell r="AH2102"/>
          <cell r="AI2102"/>
          <cell r="AJ2102"/>
          <cell r="AK2102"/>
          <cell r="AL2102"/>
          <cell r="AM2102"/>
          <cell r="AN2102"/>
          <cell r="AO2102"/>
          <cell r="AP2102"/>
          <cell r="AQ2102"/>
          <cell r="AR2102"/>
          <cell r="AS2102"/>
          <cell r="AT2102"/>
          <cell r="AU2102"/>
          <cell r="AV2102"/>
          <cell r="AW2102"/>
          <cell r="AX2102"/>
          <cell r="AY2102"/>
          <cell r="AZ2102"/>
          <cell r="BA2102"/>
          <cell r="BB2102"/>
          <cell r="BC2102"/>
          <cell r="BD2102"/>
          <cell r="BE2102"/>
          <cell r="BF2102"/>
          <cell r="BG2102"/>
          <cell r="BH2102"/>
          <cell r="BI2102"/>
          <cell r="BJ2102"/>
          <cell r="BK2102"/>
          <cell r="BL2102"/>
          <cell r="BM2102"/>
          <cell r="BN2102"/>
          <cell r="BO2102"/>
          <cell r="BP2102"/>
          <cell r="BQ2102"/>
          <cell r="BR2102"/>
          <cell r="BS2102"/>
          <cell r="BT2102"/>
          <cell r="BU2102"/>
          <cell r="BV2102"/>
          <cell r="BW2102"/>
          <cell r="BX2102"/>
          <cell r="BY2102"/>
          <cell r="BZ2102"/>
          <cell r="CA2102"/>
          <cell r="CB2102"/>
          <cell r="CC2102"/>
          <cell r="CD2102"/>
          <cell r="CE2102"/>
          <cell r="CF2102"/>
          <cell r="CG2102"/>
          <cell r="CH2102"/>
          <cell r="CI2102"/>
          <cell r="CJ2102"/>
          <cell r="CK2102"/>
          <cell r="CL2102"/>
          <cell r="CM2102"/>
          <cell r="CN2102"/>
        </row>
        <row r="2103">
          <cell r="B2103"/>
          <cell r="C2103"/>
          <cell r="D2103"/>
          <cell r="E2103"/>
          <cell r="F2103"/>
          <cell r="G2103"/>
          <cell r="H2103"/>
          <cell r="I2103"/>
          <cell r="J2103"/>
          <cell r="K2103"/>
          <cell r="L2103"/>
          <cell r="M2103"/>
          <cell r="N2103"/>
          <cell r="O2103"/>
          <cell r="P2103"/>
          <cell r="Q2103"/>
          <cell r="R2103"/>
          <cell r="S2103"/>
          <cell r="T2103"/>
          <cell r="U2103"/>
          <cell r="V2103"/>
          <cell r="W2103"/>
          <cell r="X2103"/>
          <cell r="Y2103"/>
          <cell r="Z2103"/>
          <cell r="AA2103"/>
          <cell r="AB2103"/>
          <cell r="AC2103"/>
          <cell r="AD2103"/>
          <cell r="AE2103"/>
          <cell r="AF2103"/>
          <cell r="AG2103"/>
          <cell r="AH2103"/>
          <cell r="AI2103"/>
          <cell r="AJ2103"/>
          <cell r="AK2103"/>
          <cell r="AL2103"/>
          <cell r="AM2103"/>
          <cell r="AN2103"/>
          <cell r="AO2103"/>
          <cell r="AP2103"/>
          <cell r="AQ2103"/>
          <cell r="AR2103"/>
          <cell r="AS2103"/>
          <cell r="AT2103"/>
          <cell r="AU2103"/>
          <cell r="AV2103"/>
          <cell r="AW2103"/>
          <cell r="AX2103"/>
          <cell r="AY2103"/>
          <cell r="AZ2103"/>
          <cell r="BA2103"/>
          <cell r="BB2103"/>
          <cell r="BC2103"/>
          <cell r="BD2103"/>
          <cell r="BE2103"/>
          <cell r="BF2103"/>
          <cell r="BG2103"/>
          <cell r="BH2103"/>
          <cell r="BI2103"/>
          <cell r="BJ2103"/>
          <cell r="BK2103"/>
          <cell r="BL2103"/>
          <cell r="BM2103"/>
          <cell r="BN2103"/>
          <cell r="BO2103"/>
          <cell r="BP2103"/>
          <cell r="BQ2103"/>
          <cell r="BR2103"/>
          <cell r="BS2103"/>
          <cell r="BT2103"/>
          <cell r="BU2103"/>
          <cell r="BV2103"/>
          <cell r="BW2103"/>
          <cell r="BX2103"/>
          <cell r="BY2103"/>
          <cell r="BZ2103"/>
          <cell r="CA2103"/>
          <cell r="CB2103"/>
          <cell r="CC2103"/>
          <cell r="CD2103"/>
          <cell r="CE2103"/>
          <cell r="CF2103"/>
          <cell r="CG2103"/>
          <cell r="CH2103"/>
          <cell r="CI2103"/>
          <cell r="CJ2103"/>
          <cell r="CK2103"/>
          <cell r="CL2103"/>
          <cell r="CM2103"/>
          <cell r="CN2103"/>
        </row>
        <row r="2104">
          <cell r="B2104"/>
          <cell r="C2104"/>
          <cell r="D2104"/>
          <cell r="E2104"/>
          <cell r="F2104"/>
          <cell r="G2104"/>
          <cell r="H2104"/>
          <cell r="I2104"/>
          <cell r="J2104"/>
          <cell r="K2104"/>
          <cell r="L2104"/>
          <cell r="M2104"/>
          <cell r="N2104"/>
          <cell r="O2104"/>
          <cell r="P2104"/>
          <cell r="Q2104"/>
          <cell r="R2104"/>
          <cell r="S2104"/>
          <cell r="T2104"/>
          <cell r="U2104"/>
          <cell r="V2104"/>
          <cell r="W2104"/>
          <cell r="X2104"/>
          <cell r="Y2104"/>
          <cell r="Z2104"/>
          <cell r="AA2104"/>
          <cell r="AB2104"/>
          <cell r="AC2104"/>
          <cell r="AD2104"/>
          <cell r="AE2104"/>
          <cell r="AF2104"/>
          <cell r="AG2104"/>
          <cell r="AH2104"/>
          <cell r="AI2104"/>
          <cell r="AJ2104"/>
          <cell r="AK2104"/>
          <cell r="AL2104"/>
          <cell r="AM2104"/>
          <cell r="AN2104"/>
          <cell r="AO2104"/>
          <cell r="AP2104"/>
          <cell r="AQ2104"/>
          <cell r="AR2104"/>
          <cell r="AS2104"/>
          <cell r="AT2104"/>
          <cell r="AU2104"/>
          <cell r="AV2104"/>
          <cell r="AW2104"/>
          <cell r="AX2104"/>
          <cell r="AY2104"/>
          <cell r="AZ2104"/>
          <cell r="BA2104"/>
          <cell r="BB2104"/>
          <cell r="BC2104"/>
          <cell r="BD2104"/>
          <cell r="BE2104"/>
          <cell r="BF2104"/>
          <cell r="BG2104"/>
          <cell r="BH2104"/>
          <cell r="BI2104"/>
          <cell r="BJ2104"/>
          <cell r="BK2104"/>
          <cell r="BL2104"/>
          <cell r="BM2104"/>
          <cell r="BN2104"/>
          <cell r="BO2104"/>
          <cell r="BP2104"/>
          <cell r="BQ2104"/>
          <cell r="BR2104"/>
          <cell r="BS2104"/>
          <cell r="BT2104"/>
          <cell r="BU2104"/>
          <cell r="BV2104"/>
          <cell r="BW2104"/>
          <cell r="BX2104"/>
          <cell r="BY2104"/>
          <cell r="BZ2104"/>
          <cell r="CA2104"/>
          <cell r="CB2104"/>
          <cell r="CC2104"/>
          <cell r="CD2104"/>
          <cell r="CE2104"/>
          <cell r="CF2104"/>
          <cell r="CG2104"/>
          <cell r="CH2104"/>
          <cell r="CI2104"/>
          <cell r="CJ2104"/>
          <cell r="CK2104"/>
          <cell r="CL2104"/>
          <cell r="CM2104"/>
          <cell r="CN2104"/>
        </row>
        <row r="2105">
          <cell r="B2105"/>
          <cell r="C2105"/>
          <cell r="D2105"/>
          <cell r="E2105"/>
          <cell r="F2105"/>
          <cell r="G2105"/>
          <cell r="H2105"/>
          <cell r="I2105"/>
          <cell r="J2105"/>
          <cell r="K2105"/>
          <cell r="L2105"/>
          <cell r="M2105"/>
          <cell r="N2105"/>
          <cell r="O2105"/>
          <cell r="P2105"/>
          <cell r="Q2105"/>
          <cell r="R2105"/>
          <cell r="S2105"/>
          <cell r="T2105"/>
          <cell r="U2105"/>
          <cell r="V2105"/>
          <cell r="W2105"/>
          <cell r="X2105"/>
          <cell r="Y2105"/>
          <cell r="Z2105"/>
          <cell r="AA2105"/>
          <cell r="AB2105"/>
          <cell r="AC2105"/>
          <cell r="AD2105"/>
          <cell r="AE2105"/>
          <cell r="AF2105"/>
          <cell r="AG2105"/>
          <cell r="AH2105"/>
          <cell r="AI2105"/>
          <cell r="AJ2105"/>
          <cell r="AK2105"/>
          <cell r="AL2105"/>
          <cell r="AM2105"/>
          <cell r="AN2105"/>
          <cell r="AO2105"/>
          <cell r="AP2105"/>
          <cell r="AQ2105"/>
          <cell r="AR2105"/>
          <cell r="AS2105"/>
          <cell r="AT2105"/>
          <cell r="AU2105"/>
          <cell r="AV2105"/>
          <cell r="AW2105"/>
          <cell r="AX2105"/>
          <cell r="AY2105"/>
          <cell r="AZ2105"/>
          <cell r="BA2105"/>
          <cell r="BB2105"/>
          <cell r="BC2105"/>
          <cell r="BD2105"/>
          <cell r="BE2105"/>
          <cell r="BF2105"/>
          <cell r="BG2105"/>
          <cell r="BH2105"/>
          <cell r="BI2105"/>
          <cell r="BJ2105"/>
          <cell r="BK2105"/>
          <cell r="BL2105"/>
          <cell r="BM2105"/>
          <cell r="BN2105"/>
          <cell r="BO2105"/>
          <cell r="BP2105"/>
          <cell r="BQ2105"/>
          <cell r="BR2105"/>
          <cell r="BS2105"/>
          <cell r="BT2105"/>
          <cell r="BU2105"/>
          <cell r="BV2105"/>
          <cell r="BW2105"/>
          <cell r="BX2105"/>
          <cell r="BY2105"/>
          <cell r="BZ2105"/>
          <cell r="CA2105"/>
          <cell r="CB2105"/>
          <cell r="CC2105"/>
          <cell r="CD2105"/>
          <cell r="CE2105"/>
          <cell r="CF2105"/>
          <cell r="CG2105"/>
          <cell r="CH2105"/>
          <cell r="CI2105"/>
          <cell r="CJ2105"/>
          <cell r="CK2105"/>
          <cell r="CL2105"/>
          <cell r="CM2105"/>
          <cell r="CN2105"/>
        </row>
        <row r="2106">
          <cell r="B2106"/>
          <cell r="C2106"/>
          <cell r="D2106"/>
          <cell r="E2106"/>
          <cell r="F2106"/>
          <cell r="G2106"/>
          <cell r="H2106"/>
          <cell r="I2106"/>
          <cell r="J2106"/>
          <cell r="K2106"/>
          <cell r="L2106"/>
          <cell r="M2106"/>
          <cell r="N2106"/>
          <cell r="O2106"/>
          <cell r="P2106"/>
          <cell r="Q2106"/>
          <cell r="R2106"/>
          <cell r="S2106"/>
          <cell r="T2106"/>
          <cell r="U2106"/>
          <cell r="V2106"/>
          <cell r="W2106"/>
          <cell r="X2106"/>
          <cell r="Y2106"/>
          <cell r="Z2106"/>
          <cell r="AA2106"/>
          <cell r="AB2106"/>
          <cell r="AC2106"/>
          <cell r="AD2106"/>
          <cell r="AE2106"/>
          <cell r="AF2106"/>
          <cell r="AG2106"/>
          <cell r="AH2106"/>
          <cell r="AI2106"/>
          <cell r="AJ2106"/>
          <cell r="AK2106"/>
          <cell r="AL2106"/>
          <cell r="AM2106"/>
          <cell r="AN2106"/>
          <cell r="AO2106"/>
          <cell r="AP2106"/>
          <cell r="AQ2106"/>
          <cell r="AR2106"/>
          <cell r="AS2106"/>
          <cell r="AT2106"/>
          <cell r="AU2106"/>
          <cell r="AV2106"/>
          <cell r="AW2106"/>
          <cell r="AX2106"/>
          <cell r="AY2106"/>
          <cell r="AZ2106"/>
          <cell r="BA2106"/>
          <cell r="BB2106"/>
          <cell r="BC2106"/>
          <cell r="BD2106"/>
          <cell r="BE2106"/>
          <cell r="BF2106"/>
          <cell r="BG2106"/>
          <cell r="BH2106"/>
          <cell r="BI2106"/>
          <cell r="BJ2106"/>
          <cell r="BK2106"/>
          <cell r="BL2106"/>
          <cell r="BM2106"/>
          <cell r="BN2106"/>
          <cell r="BO2106"/>
          <cell r="BP2106"/>
          <cell r="BQ2106"/>
          <cell r="BR2106"/>
          <cell r="BS2106"/>
          <cell r="BT2106"/>
          <cell r="BU2106"/>
          <cell r="BV2106"/>
          <cell r="BW2106"/>
          <cell r="BX2106"/>
          <cell r="BY2106"/>
          <cell r="BZ2106"/>
          <cell r="CA2106"/>
          <cell r="CB2106"/>
          <cell r="CC2106"/>
          <cell r="CD2106"/>
          <cell r="CE2106"/>
          <cell r="CF2106"/>
          <cell r="CG2106"/>
          <cell r="CH2106"/>
          <cell r="CI2106"/>
          <cell r="CJ2106"/>
          <cell r="CK2106"/>
          <cell r="CL2106"/>
          <cell r="CM2106"/>
          <cell r="CN2106"/>
        </row>
        <row r="2107">
          <cell r="B2107"/>
          <cell r="C2107"/>
          <cell r="D2107"/>
          <cell r="E2107"/>
          <cell r="F2107"/>
          <cell r="G2107"/>
          <cell r="H2107"/>
          <cell r="I2107"/>
          <cell r="J2107"/>
          <cell r="K2107"/>
          <cell r="L2107"/>
          <cell r="M2107"/>
          <cell r="N2107"/>
          <cell r="O2107"/>
          <cell r="P2107"/>
          <cell r="Q2107"/>
          <cell r="R2107"/>
          <cell r="S2107"/>
          <cell r="T2107"/>
          <cell r="U2107"/>
          <cell r="V2107"/>
          <cell r="W2107"/>
          <cell r="X2107"/>
          <cell r="Y2107"/>
          <cell r="Z2107"/>
          <cell r="AA2107"/>
          <cell r="AB2107"/>
          <cell r="AC2107"/>
          <cell r="AD2107"/>
          <cell r="AE2107"/>
          <cell r="AF2107"/>
          <cell r="AG2107"/>
          <cell r="AH2107"/>
          <cell r="AI2107"/>
          <cell r="AJ2107"/>
          <cell r="AK2107"/>
          <cell r="AL2107"/>
          <cell r="AM2107"/>
          <cell r="AN2107"/>
          <cell r="AO2107"/>
          <cell r="AP2107"/>
          <cell r="AQ2107"/>
          <cell r="AR2107"/>
          <cell r="AS2107"/>
          <cell r="AT2107"/>
          <cell r="AU2107"/>
          <cell r="AV2107"/>
          <cell r="AW2107"/>
          <cell r="AX2107"/>
          <cell r="AY2107"/>
          <cell r="AZ2107"/>
          <cell r="BA2107"/>
          <cell r="BB2107"/>
          <cell r="BC2107"/>
          <cell r="BD2107"/>
          <cell r="BE2107"/>
          <cell r="BF2107"/>
          <cell r="BG2107"/>
          <cell r="BH2107"/>
          <cell r="BI2107"/>
          <cell r="BJ2107"/>
          <cell r="BK2107"/>
          <cell r="BL2107"/>
          <cell r="BM2107"/>
          <cell r="BN2107"/>
          <cell r="BO2107"/>
          <cell r="BP2107"/>
          <cell r="BQ2107"/>
          <cell r="BR2107"/>
          <cell r="BS2107"/>
          <cell r="BT2107"/>
          <cell r="BU2107"/>
          <cell r="BV2107"/>
          <cell r="BW2107"/>
          <cell r="BX2107"/>
          <cell r="BY2107"/>
          <cell r="BZ2107"/>
          <cell r="CA2107"/>
          <cell r="CB2107"/>
          <cell r="CC2107"/>
          <cell r="CD2107"/>
          <cell r="CE2107"/>
          <cell r="CF2107"/>
          <cell r="CG2107"/>
          <cell r="CH2107"/>
          <cell r="CI2107"/>
          <cell r="CJ2107"/>
          <cell r="CK2107"/>
          <cell r="CL2107"/>
          <cell r="CM2107"/>
          <cell r="CN2107"/>
        </row>
        <row r="2108">
          <cell r="B2108"/>
          <cell r="C2108"/>
          <cell r="D2108"/>
          <cell r="E2108"/>
          <cell r="F2108"/>
          <cell r="G2108"/>
          <cell r="H2108"/>
          <cell r="I2108"/>
          <cell r="J2108"/>
          <cell r="K2108"/>
          <cell r="L2108"/>
          <cell r="M2108"/>
          <cell r="N2108"/>
          <cell r="O2108"/>
          <cell r="P2108"/>
          <cell r="Q2108"/>
          <cell r="R2108"/>
          <cell r="S2108"/>
          <cell r="T2108"/>
          <cell r="U2108"/>
          <cell r="V2108"/>
          <cell r="W2108"/>
          <cell r="X2108"/>
          <cell r="Y2108"/>
          <cell r="Z2108"/>
          <cell r="AA2108"/>
          <cell r="AB2108"/>
          <cell r="AC2108"/>
          <cell r="AD2108"/>
          <cell r="AE2108"/>
          <cell r="AF2108"/>
          <cell r="AG2108"/>
          <cell r="AH2108"/>
          <cell r="AI2108"/>
          <cell r="AJ2108"/>
          <cell r="AK2108"/>
          <cell r="AL2108"/>
          <cell r="AM2108"/>
          <cell r="AN2108"/>
          <cell r="AO2108"/>
          <cell r="AP2108"/>
          <cell r="AQ2108"/>
          <cell r="AR2108"/>
          <cell r="AS2108"/>
          <cell r="AT2108"/>
          <cell r="AU2108"/>
          <cell r="AV2108"/>
          <cell r="AW2108"/>
          <cell r="AX2108"/>
          <cell r="AY2108"/>
          <cell r="AZ2108"/>
          <cell r="BA2108"/>
          <cell r="BB2108"/>
          <cell r="BC2108"/>
          <cell r="BD2108"/>
          <cell r="BE2108"/>
          <cell r="BF2108"/>
          <cell r="BG2108"/>
          <cell r="BH2108"/>
          <cell r="BI2108"/>
          <cell r="BJ2108"/>
          <cell r="BK2108"/>
          <cell r="BL2108"/>
          <cell r="BM2108"/>
          <cell r="BN2108"/>
          <cell r="BO2108"/>
          <cell r="BP2108"/>
          <cell r="BQ2108"/>
          <cell r="BR2108"/>
          <cell r="BS2108"/>
          <cell r="BT2108"/>
          <cell r="BU2108"/>
          <cell r="BV2108"/>
          <cell r="BW2108"/>
          <cell r="BX2108"/>
          <cell r="BY2108"/>
          <cell r="BZ2108"/>
          <cell r="CA2108"/>
          <cell r="CB2108"/>
          <cell r="CC2108"/>
          <cell r="CD2108"/>
          <cell r="CE2108"/>
          <cell r="CF2108"/>
          <cell r="CG2108"/>
          <cell r="CH2108"/>
          <cell r="CI2108"/>
          <cell r="CJ2108"/>
          <cell r="CK2108"/>
          <cell r="CL2108"/>
          <cell r="CM2108"/>
          <cell r="CN2108"/>
        </row>
        <row r="2109">
          <cell r="B2109"/>
          <cell r="C2109"/>
          <cell r="D2109"/>
          <cell r="E2109"/>
          <cell r="F2109"/>
          <cell r="G2109"/>
          <cell r="H2109"/>
          <cell r="I2109"/>
          <cell r="J2109"/>
          <cell r="K2109"/>
          <cell r="L2109"/>
          <cell r="M2109"/>
          <cell r="N2109"/>
          <cell r="O2109"/>
          <cell r="P2109"/>
          <cell r="Q2109"/>
          <cell r="R2109"/>
          <cell r="S2109"/>
          <cell r="T2109"/>
          <cell r="U2109"/>
          <cell r="V2109"/>
          <cell r="W2109"/>
          <cell r="X2109"/>
          <cell r="Y2109"/>
          <cell r="Z2109"/>
          <cell r="AA2109"/>
          <cell r="AB2109"/>
          <cell r="AC2109"/>
          <cell r="AD2109"/>
          <cell r="AE2109"/>
          <cell r="AF2109"/>
          <cell r="AG2109"/>
          <cell r="AH2109"/>
          <cell r="AI2109"/>
          <cell r="AJ2109"/>
          <cell r="AK2109"/>
          <cell r="AL2109"/>
          <cell r="AM2109"/>
          <cell r="AN2109"/>
          <cell r="AO2109"/>
          <cell r="AP2109"/>
          <cell r="AQ2109"/>
          <cell r="AR2109"/>
          <cell r="AS2109"/>
          <cell r="AT2109"/>
          <cell r="AU2109"/>
          <cell r="AV2109"/>
          <cell r="AW2109"/>
          <cell r="AX2109"/>
          <cell r="AY2109"/>
          <cell r="AZ2109"/>
          <cell r="BA2109"/>
          <cell r="BB2109"/>
          <cell r="BC2109"/>
          <cell r="BD2109"/>
          <cell r="BE2109"/>
          <cell r="BF2109"/>
          <cell r="BG2109"/>
          <cell r="BH2109"/>
          <cell r="BI2109"/>
          <cell r="BJ2109"/>
          <cell r="BK2109"/>
          <cell r="BL2109"/>
          <cell r="BM2109"/>
          <cell r="BN2109"/>
          <cell r="BO2109"/>
          <cell r="BP2109"/>
          <cell r="BQ2109"/>
          <cell r="BR2109"/>
          <cell r="BS2109"/>
          <cell r="BT2109"/>
          <cell r="BU2109"/>
          <cell r="BV2109"/>
          <cell r="BW2109"/>
          <cell r="BX2109"/>
          <cell r="BY2109"/>
          <cell r="BZ2109"/>
          <cell r="CA2109"/>
          <cell r="CB2109"/>
          <cell r="CC2109"/>
          <cell r="CD2109"/>
          <cell r="CE2109"/>
          <cell r="CF2109"/>
          <cell r="CG2109"/>
          <cell r="CH2109"/>
          <cell r="CI2109"/>
          <cell r="CJ2109"/>
          <cell r="CK2109"/>
          <cell r="CL2109"/>
          <cell r="CM2109"/>
          <cell r="CN2109"/>
        </row>
        <row r="2110">
          <cell r="B2110"/>
          <cell r="C2110"/>
          <cell r="D2110"/>
          <cell r="E2110"/>
          <cell r="F2110"/>
          <cell r="G2110"/>
          <cell r="H2110"/>
          <cell r="I2110"/>
          <cell r="J2110"/>
          <cell r="K2110"/>
          <cell r="L2110"/>
          <cell r="M2110"/>
          <cell r="N2110"/>
          <cell r="O2110"/>
          <cell r="P2110"/>
          <cell r="Q2110"/>
          <cell r="R2110"/>
          <cell r="S2110"/>
          <cell r="T2110"/>
          <cell r="U2110"/>
          <cell r="V2110"/>
          <cell r="W2110"/>
          <cell r="X2110"/>
          <cell r="Y2110"/>
          <cell r="Z2110"/>
          <cell r="AA2110"/>
          <cell r="AB2110"/>
          <cell r="AC2110"/>
          <cell r="AD2110"/>
          <cell r="AE2110"/>
          <cell r="AF2110"/>
          <cell r="AG2110"/>
          <cell r="AH2110"/>
          <cell r="AI2110"/>
          <cell r="AJ2110"/>
          <cell r="AK2110"/>
          <cell r="AL2110"/>
          <cell r="AM2110"/>
          <cell r="AN2110"/>
          <cell r="AO2110"/>
          <cell r="AP2110"/>
          <cell r="AQ2110"/>
          <cell r="AR2110"/>
          <cell r="AS2110"/>
          <cell r="AT2110"/>
          <cell r="AU2110"/>
          <cell r="AV2110"/>
          <cell r="AW2110"/>
          <cell r="AX2110"/>
          <cell r="AY2110"/>
          <cell r="AZ2110"/>
          <cell r="BA2110"/>
          <cell r="BB2110"/>
          <cell r="BC2110"/>
          <cell r="BD2110"/>
          <cell r="BE2110"/>
          <cell r="BF2110"/>
          <cell r="BG2110"/>
          <cell r="BH2110"/>
          <cell r="BI2110"/>
          <cell r="BJ2110"/>
          <cell r="BK2110"/>
          <cell r="BL2110"/>
          <cell r="BM2110"/>
          <cell r="BN2110"/>
          <cell r="BO2110"/>
          <cell r="BP2110"/>
          <cell r="BQ2110"/>
          <cell r="BR2110"/>
          <cell r="BS2110"/>
          <cell r="BT2110"/>
          <cell r="BU2110"/>
          <cell r="BV2110"/>
          <cell r="BW2110"/>
          <cell r="BX2110"/>
          <cell r="BY2110"/>
          <cell r="BZ2110"/>
          <cell r="CA2110"/>
          <cell r="CB2110"/>
          <cell r="CC2110"/>
          <cell r="CD2110"/>
          <cell r="CE2110"/>
          <cell r="CF2110"/>
          <cell r="CG2110"/>
          <cell r="CH2110"/>
          <cell r="CI2110"/>
          <cell r="CJ2110"/>
          <cell r="CK2110"/>
          <cell r="CL2110"/>
          <cell r="CM2110"/>
          <cell r="CN2110"/>
        </row>
        <row r="2111">
          <cell r="B2111"/>
          <cell r="C2111"/>
          <cell r="D2111"/>
          <cell r="E2111"/>
          <cell r="F2111"/>
          <cell r="G2111"/>
          <cell r="H2111"/>
          <cell r="I2111"/>
          <cell r="J2111"/>
          <cell r="K2111"/>
          <cell r="L2111"/>
          <cell r="M2111"/>
          <cell r="N2111"/>
          <cell r="O2111"/>
          <cell r="P2111"/>
          <cell r="Q2111"/>
          <cell r="R2111"/>
          <cell r="S2111"/>
          <cell r="T2111"/>
          <cell r="U2111"/>
          <cell r="V2111"/>
          <cell r="W2111"/>
          <cell r="X2111"/>
          <cell r="Y2111"/>
          <cell r="Z2111"/>
          <cell r="AA2111"/>
          <cell r="AB2111"/>
          <cell r="AC2111"/>
          <cell r="AD2111"/>
          <cell r="AE2111"/>
          <cell r="AF2111"/>
          <cell r="AG2111"/>
          <cell r="AH2111"/>
          <cell r="AI2111"/>
          <cell r="AJ2111"/>
          <cell r="AK2111"/>
          <cell r="AL2111"/>
          <cell r="AM2111"/>
          <cell r="AN2111"/>
          <cell r="AO2111"/>
          <cell r="AP2111"/>
          <cell r="AQ2111"/>
          <cell r="AR2111"/>
          <cell r="AS2111"/>
          <cell r="AT2111"/>
          <cell r="AU2111"/>
          <cell r="AV2111"/>
          <cell r="AW2111"/>
          <cell r="AX2111"/>
          <cell r="AY2111"/>
          <cell r="AZ2111"/>
          <cell r="BA2111"/>
          <cell r="BB2111"/>
          <cell r="BC2111"/>
          <cell r="BD2111"/>
          <cell r="BE2111"/>
          <cell r="BF2111"/>
          <cell r="BG2111"/>
          <cell r="BH2111"/>
          <cell r="BI2111"/>
          <cell r="BJ2111"/>
          <cell r="BK2111"/>
          <cell r="BL2111"/>
          <cell r="BM2111"/>
          <cell r="BN2111"/>
          <cell r="BO2111"/>
          <cell r="BP2111"/>
          <cell r="BQ2111"/>
          <cell r="BR2111"/>
          <cell r="BS2111"/>
          <cell r="BT2111"/>
          <cell r="BU2111"/>
          <cell r="BV2111"/>
          <cell r="BW2111"/>
          <cell r="BX2111"/>
          <cell r="BY2111"/>
          <cell r="BZ2111"/>
          <cell r="CA2111"/>
          <cell r="CB2111"/>
          <cell r="CC2111"/>
          <cell r="CD2111"/>
          <cell r="CE2111"/>
          <cell r="CF2111"/>
          <cell r="CG2111"/>
          <cell r="CH2111"/>
          <cell r="CI2111"/>
          <cell r="CJ2111"/>
          <cell r="CK2111"/>
          <cell r="CL2111"/>
          <cell r="CM2111"/>
          <cell r="CN2111"/>
        </row>
        <row r="2112">
          <cell r="B2112"/>
          <cell r="C2112"/>
          <cell r="D2112"/>
          <cell r="E2112"/>
          <cell r="F2112"/>
          <cell r="G2112"/>
          <cell r="H2112"/>
          <cell r="I2112"/>
          <cell r="J2112"/>
          <cell r="K2112"/>
          <cell r="L2112"/>
          <cell r="M2112"/>
          <cell r="N2112"/>
          <cell r="O2112"/>
          <cell r="P2112"/>
          <cell r="Q2112"/>
          <cell r="R2112"/>
          <cell r="S2112"/>
          <cell r="T2112"/>
          <cell r="U2112"/>
          <cell r="V2112"/>
          <cell r="W2112"/>
          <cell r="X2112"/>
          <cell r="Y2112"/>
          <cell r="Z2112"/>
          <cell r="AA2112"/>
          <cell r="AB2112"/>
          <cell r="AC2112"/>
          <cell r="AD2112"/>
          <cell r="AE2112"/>
          <cell r="AF2112"/>
          <cell r="AG2112"/>
          <cell r="AH2112"/>
          <cell r="AI2112"/>
          <cell r="AJ2112"/>
          <cell r="AK2112"/>
          <cell r="AL2112"/>
          <cell r="AM2112"/>
          <cell r="AN2112"/>
          <cell r="AO2112"/>
          <cell r="AP2112"/>
          <cell r="AQ2112"/>
          <cell r="AR2112"/>
          <cell r="AS2112"/>
          <cell r="AT2112"/>
          <cell r="AU2112"/>
          <cell r="AV2112"/>
          <cell r="AW2112"/>
          <cell r="AX2112"/>
          <cell r="AY2112"/>
          <cell r="AZ2112"/>
          <cell r="BA2112"/>
          <cell r="BB2112"/>
          <cell r="BC2112"/>
          <cell r="BD2112"/>
          <cell r="BE2112"/>
          <cell r="BF2112"/>
          <cell r="BG2112"/>
          <cell r="BH2112"/>
          <cell r="BI2112"/>
          <cell r="BJ2112"/>
          <cell r="BK2112"/>
          <cell r="BL2112"/>
          <cell r="BM2112"/>
          <cell r="BN2112"/>
          <cell r="BO2112"/>
          <cell r="BP2112"/>
          <cell r="BQ2112"/>
          <cell r="BR2112"/>
          <cell r="BS2112"/>
          <cell r="BT2112"/>
          <cell r="BU2112"/>
          <cell r="BV2112"/>
          <cell r="BW2112"/>
          <cell r="BX2112"/>
          <cell r="BY2112"/>
          <cell r="BZ2112"/>
          <cell r="CA2112"/>
          <cell r="CB2112"/>
          <cell r="CC2112"/>
          <cell r="CD2112"/>
          <cell r="CE2112"/>
          <cell r="CF2112"/>
          <cell r="CG2112"/>
          <cell r="CH2112"/>
          <cell r="CI2112"/>
          <cell r="CJ2112"/>
          <cell r="CK2112"/>
          <cell r="CL2112"/>
          <cell r="CM2112"/>
          <cell r="CN2112"/>
        </row>
        <row r="2113">
          <cell r="B2113"/>
          <cell r="C2113"/>
          <cell r="D2113"/>
          <cell r="E2113"/>
          <cell r="F2113"/>
          <cell r="G2113"/>
          <cell r="H2113"/>
          <cell r="I2113"/>
          <cell r="J2113"/>
          <cell r="K2113"/>
          <cell r="L2113"/>
          <cell r="M2113"/>
          <cell r="N2113"/>
          <cell r="O2113"/>
          <cell r="P2113"/>
          <cell r="Q2113"/>
          <cell r="R2113"/>
          <cell r="S2113"/>
          <cell r="T2113"/>
          <cell r="U2113"/>
          <cell r="V2113"/>
          <cell r="W2113"/>
          <cell r="X2113"/>
          <cell r="Y2113"/>
          <cell r="Z2113"/>
          <cell r="AA2113"/>
          <cell r="AB2113"/>
          <cell r="AC2113"/>
          <cell r="AD2113"/>
          <cell r="AE2113"/>
          <cell r="AF2113"/>
          <cell r="AG2113"/>
          <cell r="AH2113"/>
          <cell r="AI2113"/>
          <cell r="AJ2113"/>
          <cell r="AK2113"/>
          <cell r="AL2113"/>
          <cell r="AM2113"/>
          <cell r="AN2113"/>
          <cell r="AO2113"/>
          <cell r="AP2113"/>
          <cell r="AQ2113"/>
          <cell r="AR2113"/>
          <cell r="AS2113"/>
          <cell r="AT2113"/>
          <cell r="AU2113"/>
          <cell r="AV2113"/>
          <cell r="AW2113"/>
          <cell r="AX2113"/>
          <cell r="AY2113"/>
          <cell r="AZ2113"/>
          <cell r="BA2113"/>
          <cell r="BB2113"/>
          <cell r="BC2113"/>
          <cell r="BD2113"/>
          <cell r="BE2113"/>
          <cell r="BF2113"/>
          <cell r="BG2113"/>
          <cell r="BH2113"/>
          <cell r="BI2113"/>
          <cell r="BJ2113"/>
          <cell r="BK2113"/>
          <cell r="BL2113"/>
          <cell r="BM2113"/>
          <cell r="BN2113"/>
          <cell r="BO2113"/>
          <cell r="BP2113"/>
          <cell r="BQ2113"/>
          <cell r="BR2113"/>
          <cell r="BS2113"/>
          <cell r="BT2113"/>
          <cell r="BU2113"/>
          <cell r="BV2113"/>
          <cell r="BW2113"/>
          <cell r="BX2113"/>
          <cell r="BY2113"/>
          <cell r="BZ2113"/>
          <cell r="CA2113"/>
          <cell r="CB2113"/>
          <cell r="CC2113"/>
          <cell r="CD2113"/>
          <cell r="CE2113"/>
          <cell r="CF2113"/>
          <cell r="CG2113"/>
          <cell r="CH2113"/>
          <cell r="CI2113"/>
          <cell r="CJ2113"/>
          <cell r="CK2113"/>
          <cell r="CL2113"/>
          <cell r="CM2113"/>
          <cell r="CN2113"/>
        </row>
        <row r="2114">
          <cell r="B2114"/>
          <cell r="C2114"/>
          <cell r="D2114"/>
          <cell r="E2114"/>
          <cell r="F2114"/>
          <cell r="G2114"/>
          <cell r="H2114"/>
          <cell r="I2114"/>
          <cell r="J2114"/>
          <cell r="K2114"/>
          <cell r="L2114"/>
          <cell r="M2114"/>
          <cell r="N2114"/>
          <cell r="O2114"/>
          <cell r="P2114"/>
          <cell r="Q2114"/>
          <cell r="R2114"/>
          <cell r="S2114"/>
          <cell r="T2114"/>
          <cell r="U2114"/>
          <cell r="V2114"/>
          <cell r="W2114"/>
          <cell r="X2114"/>
          <cell r="Y2114"/>
          <cell r="Z2114"/>
          <cell r="AA2114"/>
          <cell r="AB2114"/>
          <cell r="AC2114"/>
          <cell r="AD2114"/>
          <cell r="AE2114"/>
          <cell r="AF2114"/>
          <cell r="AG2114"/>
          <cell r="AH2114"/>
          <cell r="AI2114"/>
          <cell r="AJ2114"/>
          <cell r="AK2114"/>
          <cell r="AL2114"/>
          <cell r="AM2114"/>
          <cell r="AN2114"/>
          <cell r="AO2114"/>
          <cell r="AP2114"/>
          <cell r="AQ2114"/>
          <cell r="AR2114"/>
          <cell r="AS2114"/>
          <cell r="AT2114"/>
          <cell r="AU2114"/>
          <cell r="AV2114"/>
          <cell r="AW2114"/>
          <cell r="AX2114"/>
          <cell r="AY2114"/>
          <cell r="AZ2114"/>
          <cell r="BA2114"/>
          <cell r="BB2114"/>
          <cell r="BC2114"/>
          <cell r="BD2114"/>
          <cell r="BE2114"/>
          <cell r="BF2114"/>
          <cell r="BG2114"/>
          <cell r="BH2114"/>
          <cell r="BI2114"/>
          <cell r="BJ2114"/>
          <cell r="BK2114"/>
          <cell r="BL2114"/>
          <cell r="BM2114"/>
          <cell r="BN2114"/>
          <cell r="BO2114"/>
          <cell r="BP2114"/>
          <cell r="BQ2114"/>
          <cell r="BR2114"/>
          <cell r="BS2114"/>
          <cell r="BT2114"/>
          <cell r="BU2114"/>
          <cell r="BV2114"/>
          <cell r="BW2114"/>
          <cell r="BX2114"/>
          <cell r="BY2114"/>
          <cell r="BZ2114"/>
          <cell r="CA2114"/>
          <cell r="CB2114"/>
          <cell r="CC2114"/>
          <cell r="CD2114"/>
          <cell r="CE2114"/>
          <cell r="CF2114"/>
          <cell r="CG2114"/>
          <cell r="CH2114"/>
          <cell r="CI2114"/>
          <cell r="CJ2114"/>
          <cell r="CK2114"/>
          <cell r="CL2114"/>
          <cell r="CM2114"/>
          <cell r="CN2114"/>
        </row>
        <row r="2115">
          <cell r="B2115"/>
          <cell r="C2115"/>
          <cell r="D2115"/>
          <cell r="E2115"/>
          <cell r="F2115"/>
          <cell r="G2115"/>
          <cell r="H2115"/>
          <cell r="I2115"/>
          <cell r="J2115"/>
          <cell r="K2115"/>
          <cell r="L2115"/>
          <cell r="M2115"/>
          <cell r="N2115"/>
          <cell r="O2115"/>
          <cell r="P2115"/>
          <cell r="Q2115"/>
          <cell r="R2115"/>
          <cell r="S2115"/>
          <cell r="T2115"/>
          <cell r="U2115"/>
          <cell r="V2115"/>
          <cell r="W2115"/>
          <cell r="X2115"/>
          <cell r="Y2115"/>
          <cell r="Z2115"/>
          <cell r="AA2115"/>
          <cell r="AB2115"/>
          <cell r="AC2115"/>
          <cell r="AD2115"/>
          <cell r="AE2115"/>
          <cell r="AF2115"/>
          <cell r="AG2115"/>
          <cell r="AH2115"/>
          <cell r="AI2115"/>
          <cell r="AJ2115"/>
          <cell r="AK2115"/>
          <cell r="AL2115"/>
          <cell r="AM2115"/>
          <cell r="AN2115"/>
          <cell r="AO2115"/>
          <cell r="AP2115"/>
          <cell r="AQ2115"/>
          <cell r="AR2115"/>
          <cell r="AS2115"/>
          <cell r="AT2115"/>
          <cell r="AU2115"/>
          <cell r="AV2115"/>
          <cell r="AW2115"/>
          <cell r="AX2115"/>
          <cell r="AY2115"/>
          <cell r="AZ2115"/>
          <cell r="BA2115"/>
          <cell r="BB2115"/>
          <cell r="BC2115"/>
          <cell r="BD2115"/>
          <cell r="BE2115"/>
          <cell r="BF2115"/>
          <cell r="BG2115"/>
          <cell r="BH2115"/>
          <cell r="BI2115"/>
          <cell r="BJ2115"/>
          <cell r="BK2115"/>
          <cell r="BL2115"/>
          <cell r="BM2115"/>
          <cell r="BN2115"/>
          <cell r="BO2115"/>
          <cell r="BP2115"/>
          <cell r="BQ2115"/>
          <cell r="BR2115"/>
          <cell r="BS2115"/>
          <cell r="BT2115"/>
          <cell r="BU2115"/>
          <cell r="BV2115"/>
          <cell r="BW2115"/>
          <cell r="BX2115"/>
          <cell r="BY2115"/>
          <cell r="BZ2115"/>
          <cell r="CA2115"/>
          <cell r="CB2115"/>
          <cell r="CC2115"/>
          <cell r="CD2115"/>
          <cell r="CE2115"/>
          <cell r="CF2115"/>
          <cell r="CG2115"/>
          <cell r="CH2115"/>
          <cell r="CI2115"/>
          <cell r="CJ2115"/>
          <cell r="CK2115"/>
          <cell r="CL2115"/>
          <cell r="CM2115"/>
          <cell r="CN2115"/>
        </row>
        <row r="2116">
          <cell r="B2116"/>
          <cell r="C2116"/>
          <cell r="D2116"/>
          <cell r="E2116"/>
          <cell r="F2116"/>
          <cell r="G2116"/>
          <cell r="H2116"/>
          <cell r="I2116"/>
          <cell r="J2116"/>
          <cell r="K2116"/>
          <cell r="L2116"/>
          <cell r="M2116"/>
          <cell r="N2116"/>
          <cell r="O2116"/>
          <cell r="P2116"/>
          <cell r="Q2116"/>
          <cell r="R2116"/>
          <cell r="S2116"/>
          <cell r="T2116"/>
          <cell r="U2116"/>
          <cell r="V2116"/>
          <cell r="W2116"/>
          <cell r="X2116"/>
          <cell r="Y2116"/>
          <cell r="Z2116"/>
          <cell r="AA2116"/>
          <cell r="AB2116"/>
          <cell r="AC2116"/>
          <cell r="AD2116"/>
          <cell r="AE2116"/>
          <cell r="AF2116"/>
          <cell r="AG2116"/>
          <cell r="AH2116"/>
          <cell r="AI2116"/>
          <cell r="AJ2116"/>
          <cell r="AK2116"/>
          <cell r="AL2116"/>
          <cell r="AM2116"/>
          <cell r="AN2116"/>
          <cell r="AO2116"/>
          <cell r="AP2116"/>
          <cell r="AQ2116"/>
          <cell r="AR2116"/>
          <cell r="AS2116"/>
          <cell r="AT2116"/>
          <cell r="AU2116"/>
          <cell r="AV2116"/>
          <cell r="AW2116"/>
          <cell r="AX2116"/>
          <cell r="AY2116"/>
          <cell r="AZ2116"/>
          <cell r="BA2116"/>
          <cell r="BB2116"/>
          <cell r="BC2116"/>
          <cell r="BD2116"/>
          <cell r="BE2116"/>
          <cell r="BF2116"/>
          <cell r="BG2116"/>
          <cell r="BH2116"/>
          <cell r="BI2116"/>
          <cell r="BJ2116"/>
          <cell r="BK2116"/>
          <cell r="BL2116"/>
          <cell r="BM2116"/>
          <cell r="BN2116"/>
          <cell r="BO2116"/>
          <cell r="BP2116"/>
          <cell r="BQ2116"/>
          <cell r="BR2116"/>
          <cell r="BS2116"/>
          <cell r="BT2116"/>
          <cell r="BU2116"/>
          <cell r="BV2116"/>
          <cell r="BW2116"/>
          <cell r="BX2116"/>
          <cell r="BY2116"/>
          <cell r="BZ2116"/>
          <cell r="CA2116"/>
          <cell r="CB2116"/>
          <cell r="CC2116"/>
          <cell r="CD2116"/>
          <cell r="CE2116"/>
          <cell r="CF2116"/>
          <cell r="CG2116"/>
          <cell r="CH2116"/>
          <cell r="CI2116"/>
          <cell r="CJ2116"/>
          <cell r="CK2116"/>
          <cell r="CL2116"/>
          <cell r="CM2116"/>
          <cell r="CN2116"/>
        </row>
        <row r="2117">
          <cell r="B2117"/>
          <cell r="C2117"/>
          <cell r="D2117"/>
          <cell r="E2117"/>
          <cell r="F2117"/>
          <cell r="G2117"/>
          <cell r="H2117"/>
          <cell r="I2117"/>
          <cell r="J2117"/>
          <cell r="K2117"/>
          <cell r="L2117"/>
          <cell r="M2117"/>
          <cell r="N2117"/>
          <cell r="O2117"/>
          <cell r="P2117"/>
          <cell r="Q2117"/>
          <cell r="R2117"/>
          <cell r="S2117"/>
          <cell r="T2117"/>
          <cell r="U2117"/>
          <cell r="V2117"/>
          <cell r="W2117"/>
          <cell r="X2117"/>
          <cell r="Y2117"/>
          <cell r="Z2117"/>
          <cell r="AA2117"/>
          <cell r="AB2117"/>
          <cell r="AC2117"/>
          <cell r="AD2117"/>
          <cell r="AE2117"/>
          <cell r="AF2117"/>
          <cell r="AG2117"/>
          <cell r="AH2117"/>
          <cell r="AI2117"/>
          <cell r="AJ2117"/>
          <cell r="AK2117"/>
          <cell r="AL2117"/>
          <cell r="AM2117"/>
          <cell r="AN2117"/>
          <cell r="AO2117"/>
          <cell r="AP2117"/>
          <cell r="AQ2117"/>
          <cell r="AR2117"/>
          <cell r="AS2117"/>
          <cell r="AT2117"/>
          <cell r="AU2117"/>
          <cell r="AV2117"/>
          <cell r="AW2117"/>
          <cell r="AX2117"/>
          <cell r="AY2117"/>
          <cell r="AZ2117"/>
          <cell r="BA2117"/>
          <cell r="BB2117"/>
          <cell r="BC2117"/>
          <cell r="BD2117"/>
          <cell r="BE2117"/>
          <cell r="BF2117"/>
          <cell r="BG2117"/>
          <cell r="BH2117"/>
          <cell r="BI2117"/>
          <cell r="BJ2117"/>
          <cell r="BK2117"/>
          <cell r="BL2117"/>
          <cell r="BM2117"/>
          <cell r="BN2117"/>
          <cell r="BO2117"/>
          <cell r="BP2117"/>
          <cell r="BQ2117"/>
          <cell r="BR2117"/>
          <cell r="BS2117"/>
          <cell r="BT2117"/>
          <cell r="BU2117"/>
          <cell r="BV2117"/>
          <cell r="BW2117"/>
          <cell r="BX2117"/>
          <cell r="BY2117"/>
          <cell r="BZ2117"/>
          <cell r="CA2117"/>
          <cell r="CB2117"/>
          <cell r="CC2117"/>
          <cell r="CD2117"/>
          <cell r="CE2117"/>
          <cell r="CF2117"/>
          <cell r="CG2117"/>
          <cell r="CH2117"/>
          <cell r="CI2117"/>
          <cell r="CJ2117"/>
          <cell r="CK2117"/>
          <cell r="CL2117"/>
          <cell r="CM2117"/>
          <cell r="CN2117"/>
        </row>
        <row r="2118">
          <cell r="B2118"/>
          <cell r="C2118"/>
          <cell r="D2118"/>
          <cell r="E2118"/>
          <cell r="F2118"/>
          <cell r="G2118"/>
          <cell r="H2118"/>
          <cell r="I2118"/>
          <cell r="J2118"/>
          <cell r="K2118"/>
          <cell r="L2118"/>
          <cell r="M2118"/>
          <cell r="N2118"/>
          <cell r="O2118"/>
          <cell r="P2118"/>
          <cell r="Q2118"/>
          <cell r="R2118"/>
          <cell r="S2118"/>
          <cell r="T2118"/>
          <cell r="U2118"/>
          <cell r="V2118"/>
          <cell r="W2118"/>
          <cell r="X2118"/>
          <cell r="Y2118"/>
          <cell r="Z2118"/>
          <cell r="AA2118"/>
          <cell r="AB2118"/>
          <cell r="AC2118"/>
          <cell r="AD2118"/>
          <cell r="AE2118"/>
          <cell r="AF2118"/>
          <cell r="AG2118"/>
          <cell r="AH2118"/>
          <cell r="AI2118"/>
          <cell r="AJ2118"/>
          <cell r="AK2118"/>
          <cell r="AL2118"/>
          <cell r="AM2118"/>
          <cell r="AN2118"/>
          <cell r="AO2118"/>
          <cell r="AP2118"/>
          <cell r="AQ2118"/>
          <cell r="AR2118"/>
          <cell r="AS2118"/>
          <cell r="AT2118"/>
          <cell r="AU2118"/>
          <cell r="AV2118"/>
          <cell r="AW2118"/>
          <cell r="AX2118"/>
          <cell r="AY2118"/>
          <cell r="AZ2118"/>
          <cell r="BA2118"/>
          <cell r="BB2118"/>
          <cell r="BC2118"/>
          <cell r="BD2118"/>
          <cell r="BE2118"/>
          <cell r="BF2118"/>
          <cell r="BG2118"/>
          <cell r="BH2118"/>
          <cell r="BI2118"/>
          <cell r="BJ2118"/>
          <cell r="BK2118"/>
          <cell r="BL2118"/>
          <cell r="BM2118"/>
          <cell r="BN2118"/>
          <cell r="BO2118"/>
          <cell r="BP2118"/>
          <cell r="BQ2118"/>
          <cell r="BR2118"/>
          <cell r="BS2118"/>
          <cell r="BT2118"/>
          <cell r="BU2118"/>
          <cell r="BV2118"/>
          <cell r="BW2118"/>
          <cell r="BX2118"/>
          <cell r="BY2118"/>
          <cell r="BZ2118"/>
          <cell r="CA2118"/>
          <cell r="CB2118"/>
          <cell r="CC2118"/>
          <cell r="CD2118"/>
          <cell r="CE2118"/>
          <cell r="CF2118"/>
          <cell r="CG2118"/>
          <cell r="CH2118"/>
          <cell r="CI2118"/>
          <cell r="CJ2118"/>
          <cell r="CK2118"/>
          <cell r="CL2118"/>
          <cell r="CM2118"/>
          <cell r="CN2118"/>
        </row>
        <row r="2119">
          <cell r="B2119"/>
          <cell r="C2119"/>
          <cell r="D2119"/>
          <cell r="E2119"/>
          <cell r="F2119"/>
          <cell r="G2119"/>
          <cell r="H2119"/>
          <cell r="I2119"/>
          <cell r="J2119"/>
          <cell r="K2119"/>
          <cell r="L2119"/>
          <cell r="M2119"/>
          <cell r="N2119"/>
          <cell r="O2119"/>
          <cell r="P2119"/>
          <cell r="Q2119"/>
          <cell r="R2119"/>
          <cell r="S2119"/>
          <cell r="T2119"/>
          <cell r="U2119"/>
          <cell r="V2119"/>
          <cell r="W2119"/>
          <cell r="X2119"/>
          <cell r="Y2119"/>
          <cell r="Z2119"/>
          <cell r="AA2119"/>
          <cell r="AB2119"/>
          <cell r="AC2119"/>
          <cell r="AD2119"/>
          <cell r="AE2119"/>
          <cell r="AF2119"/>
          <cell r="AG2119"/>
          <cell r="AH2119"/>
          <cell r="AI2119"/>
          <cell r="AJ2119"/>
          <cell r="AK2119"/>
          <cell r="AL2119"/>
          <cell r="AM2119"/>
          <cell r="AN2119"/>
          <cell r="AO2119"/>
          <cell r="AP2119"/>
          <cell r="AQ2119"/>
          <cell r="AR2119"/>
          <cell r="AS2119"/>
          <cell r="AT2119"/>
          <cell r="AU2119"/>
          <cell r="AV2119"/>
          <cell r="AW2119"/>
          <cell r="AX2119"/>
          <cell r="AY2119"/>
          <cell r="AZ2119"/>
          <cell r="BA2119"/>
          <cell r="BB2119"/>
          <cell r="BC2119"/>
          <cell r="BD2119"/>
          <cell r="BE2119"/>
          <cell r="BF2119"/>
          <cell r="BG2119"/>
          <cell r="BH2119"/>
          <cell r="BI2119"/>
          <cell r="BJ2119"/>
          <cell r="BK2119"/>
          <cell r="BL2119"/>
          <cell r="BM2119"/>
          <cell r="BN2119"/>
          <cell r="BO2119"/>
          <cell r="BP2119"/>
          <cell r="BQ2119"/>
          <cell r="BR2119"/>
          <cell r="BS2119"/>
          <cell r="BT2119"/>
          <cell r="BU2119"/>
          <cell r="BV2119"/>
          <cell r="BW2119"/>
          <cell r="BX2119"/>
          <cell r="BY2119"/>
          <cell r="BZ2119"/>
          <cell r="CA2119"/>
          <cell r="CB2119"/>
          <cell r="CC2119"/>
          <cell r="CD2119"/>
          <cell r="CE2119"/>
          <cell r="CF2119"/>
          <cell r="CG2119"/>
          <cell r="CH2119"/>
          <cell r="CI2119"/>
          <cell r="CJ2119"/>
          <cell r="CK2119"/>
          <cell r="CL2119"/>
          <cell r="CM2119"/>
          <cell r="CN2119"/>
        </row>
        <row r="2120">
          <cell r="B2120"/>
          <cell r="C2120"/>
          <cell r="D2120"/>
          <cell r="E2120"/>
          <cell r="F2120"/>
          <cell r="G2120"/>
          <cell r="H2120"/>
          <cell r="I2120"/>
          <cell r="J2120"/>
          <cell r="K2120"/>
          <cell r="L2120"/>
          <cell r="M2120"/>
          <cell r="N2120"/>
          <cell r="O2120"/>
          <cell r="P2120"/>
          <cell r="Q2120"/>
          <cell r="R2120"/>
          <cell r="S2120"/>
          <cell r="T2120"/>
          <cell r="U2120"/>
          <cell r="V2120"/>
          <cell r="W2120"/>
          <cell r="X2120"/>
          <cell r="Y2120"/>
          <cell r="Z2120"/>
          <cell r="AA2120"/>
          <cell r="AB2120"/>
          <cell r="AC2120"/>
          <cell r="AD2120"/>
          <cell r="AE2120"/>
          <cell r="AF2120"/>
          <cell r="AG2120"/>
          <cell r="AH2120"/>
          <cell r="AI2120"/>
          <cell r="AJ2120"/>
          <cell r="AK2120"/>
          <cell r="AL2120"/>
          <cell r="AM2120"/>
          <cell r="AN2120"/>
          <cell r="AO2120"/>
          <cell r="AP2120"/>
          <cell r="AQ2120"/>
          <cell r="AR2120"/>
          <cell r="AS2120"/>
          <cell r="AT2120"/>
          <cell r="AU2120"/>
          <cell r="AV2120"/>
          <cell r="AW2120"/>
          <cell r="AX2120"/>
          <cell r="AY2120"/>
          <cell r="AZ2120"/>
          <cell r="BA2120"/>
          <cell r="BB2120"/>
          <cell r="BC2120"/>
          <cell r="BD2120"/>
          <cell r="BE2120"/>
          <cell r="BF2120"/>
          <cell r="BG2120"/>
          <cell r="BH2120"/>
          <cell r="BI2120"/>
          <cell r="BJ2120"/>
          <cell r="BK2120"/>
          <cell r="BL2120"/>
          <cell r="BM2120"/>
          <cell r="BN2120"/>
          <cell r="BO2120"/>
          <cell r="BP2120"/>
          <cell r="BQ2120"/>
          <cell r="BR2120"/>
          <cell r="BS2120"/>
          <cell r="BT2120"/>
          <cell r="BU2120"/>
          <cell r="BV2120"/>
          <cell r="BW2120"/>
          <cell r="BX2120"/>
          <cell r="BY2120"/>
          <cell r="BZ2120"/>
          <cell r="CA2120"/>
          <cell r="CB2120"/>
          <cell r="CC2120"/>
          <cell r="CD2120"/>
          <cell r="CE2120"/>
          <cell r="CF2120"/>
          <cell r="CG2120"/>
          <cell r="CH2120"/>
          <cell r="CI2120"/>
          <cell r="CJ2120"/>
          <cell r="CK2120"/>
          <cell r="CL2120"/>
          <cell r="CM2120"/>
          <cell r="CN2120"/>
        </row>
        <row r="2121">
          <cell r="B2121"/>
          <cell r="C2121"/>
          <cell r="D2121"/>
          <cell r="E2121"/>
          <cell r="F2121"/>
          <cell r="G2121"/>
          <cell r="H2121"/>
          <cell r="I2121"/>
          <cell r="J2121"/>
          <cell r="K2121"/>
          <cell r="L2121"/>
          <cell r="M2121"/>
          <cell r="N2121"/>
          <cell r="O2121"/>
          <cell r="P2121"/>
          <cell r="Q2121"/>
          <cell r="R2121"/>
          <cell r="S2121"/>
          <cell r="T2121"/>
          <cell r="U2121"/>
          <cell r="V2121"/>
          <cell r="W2121"/>
          <cell r="X2121"/>
          <cell r="Y2121"/>
          <cell r="Z2121"/>
          <cell r="AA2121"/>
          <cell r="AB2121"/>
          <cell r="AC2121"/>
          <cell r="AD2121"/>
          <cell r="AE2121"/>
          <cell r="AF2121"/>
          <cell r="AG2121"/>
          <cell r="AH2121"/>
          <cell r="AI2121"/>
          <cell r="AJ2121"/>
          <cell r="AK2121"/>
          <cell r="AL2121"/>
          <cell r="AM2121"/>
          <cell r="AN2121"/>
          <cell r="AO2121"/>
          <cell r="AP2121"/>
          <cell r="AQ2121"/>
          <cell r="AR2121"/>
          <cell r="AS2121"/>
          <cell r="AT2121"/>
          <cell r="AU2121"/>
          <cell r="AV2121"/>
          <cell r="AW2121"/>
          <cell r="AX2121"/>
          <cell r="AY2121"/>
          <cell r="AZ2121"/>
          <cell r="BA2121"/>
          <cell r="BB2121"/>
          <cell r="BC2121"/>
          <cell r="BD2121"/>
          <cell r="BE2121"/>
          <cell r="BF2121"/>
          <cell r="BG2121"/>
          <cell r="BH2121"/>
          <cell r="BI2121"/>
          <cell r="BJ2121"/>
          <cell r="BK2121"/>
          <cell r="BL2121"/>
          <cell r="BM2121"/>
          <cell r="BN2121"/>
          <cell r="BO2121"/>
          <cell r="BP2121"/>
          <cell r="BQ2121"/>
          <cell r="BR2121"/>
          <cell r="BS2121"/>
          <cell r="BT2121"/>
          <cell r="BU2121"/>
          <cell r="BV2121"/>
          <cell r="BW2121"/>
          <cell r="BX2121"/>
          <cell r="BY2121"/>
          <cell r="BZ2121"/>
          <cell r="CA2121"/>
          <cell r="CB2121"/>
          <cell r="CC2121"/>
          <cell r="CD2121"/>
          <cell r="CE2121"/>
          <cell r="CF2121"/>
          <cell r="CG2121"/>
          <cell r="CH2121"/>
          <cell r="CI2121"/>
          <cell r="CJ2121"/>
          <cell r="CK2121"/>
          <cell r="CL2121"/>
          <cell r="CM2121"/>
          <cell r="CN2121"/>
        </row>
        <row r="2122">
          <cell r="B2122"/>
          <cell r="C2122"/>
          <cell r="D2122"/>
          <cell r="E2122"/>
          <cell r="F2122"/>
          <cell r="G2122"/>
          <cell r="H2122"/>
          <cell r="I2122"/>
          <cell r="J2122"/>
          <cell r="K2122"/>
          <cell r="L2122"/>
          <cell r="M2122"/>
          <cell r="N2122"/>
          <cell r="O2122"/>
          <cell r="P2122"/>
          <cell r="Q2122"/>
          <cell r="R2122"/>
          <cell r="S2122"/>
          <cell r="T2122"/>
          <cell r="U2122"/>
          <cell r="V2122"/>
          <cell r="W2122"/>
          <cell r="X2122"/>
          <cell r="Y2122"/>
          <cell r="Z2122"/>
          <cell r="AA2122"/>
          <cell r="AB2122"/>
          <cell r="AC2122"/>
          <cell r="AD2122"/>
          <cell r="AE2122"/>
          <cell r="AF2122"/>
          <cell r="AG2122"/>
          <cell r="AH2122"/>
          <cell r="AI2122"/>
          <cell r="AJ2122"/>
          <cell r="AK2122"/>
          <cell r="AL2122"/>
          <cell r="AM2122"/>
          <cell r="AN2122"/>
          <cell r="AO2122"/>
          <cell r="AP2122"/>
          <cell r="AQ2122"/>
          <cell r="AR2122"/>
          <cell r="AS2122"/>
          <cell r="AT2122"/>
          <cell r="AU2122"/>
          <cell r="AV2122"/>
          <cell r="AW2122"/>
          <cell r="AX2122"/>
          <cell r="AY2122"/>
          <cell r="AZ2122"/>
          <cell r="BA2122"/>
          <cell r="BB2122"/>
          <cell r="BC2122"/>
          <cell r="BD2122"/>
          <cell r="BE2122"/>
          <cell r="BF2122"/>
          <cell r="BG2122"/>
          <cell r="BH2122"/>
          <cell r="BI2122"/>
          <cell r="BJ2122"/>
          <cell r="BK2122"/>
          <cell r="BL2122"/>
          <cell r="BM2122"/>
          <cell r="BN2122"/>
          <cell r="BO2122"/>
          <cell r="BP2122"/>
          <cell r="BQ2122"/>
          <cell r="BR2122"/>
          <cell r="BS2122"/>
          <cell r="BT2122"/>
          <cell r="BU2122"/>
          <cell r="BV2122"/>
          <cell r="BW2122"/>
          <cell r="BX2122"/>
          <cell r="BY2122"/>
          <cell r="BZ2122"/>
          <cell r="CA2122"/>
          <cell r="CB2122"/>
          <cell r="CC2122"/>
          <cell r="CD2122"/>
          <cell r="CE2122"/>
          <cell r="CF2122"/>
          <cell r="CG2122"/>
          <cell r="CH2122"/>
          <cell r="CI2122"/>
          <cell r="CJ2122"/>
          <cell r="CK2122"/>
          <cell r="CL2122"/>
          <cell r="CM2122"/>
          <cell r="CN2122"/>
        </row>
        <row r="2123">
          <cell r="B2123"/>
          <cell r="C2123"/>
          <cell r="D2123"/>
          <cell r="E2123"/>
          <cell r="F2123"/>
          <cell r="G2123"/>
          <cell r="H2123"/>
          <cell r="I2123"/>
          <cell r="J2123"/>
          <cell r="K2123"/>
          <cell r="L2123"/>
          <cell r="M2123"/>
          <cell r="N2123"/>
          <cell r="O2123"/>
          <cell r="P2123"/>
          <cell r="Q2123"/>
          <cell r="R2123"/>
          <cell r="S2123"/>
          <cell r="T2123"/>
          <cell r="U2123"/>
          <cell r="V2123"/>
          <cell r="W2123"/>
          <cell r="X2123"/>
          <cell r="Y2123"/>
          <cell r="Z2123"/>
          <cell r="AA2123"/>
          <cell r="AB2123"/>
          <cell r="AC2123"/>
          <cell r="AD2123"/>
          <cell r="AE2123"/>
          <cell r="AF2123"/>
          <cell r="AG2123"/>
          <cell r="AH2123"/>
          <cell r="AI2123"/>
          <cell r="AJ2123"/>
          <cell r="AK2123"/>
          <cell r="AL2123"/>
          <cell r="AM2123"/>
          <cell r="AN2123"/>
          <cell r="AO2123"/>
          <cell r="AP2123"/>
          <cell r="AQ2123"/>
          <cell r="AR2123"/>
          <cell r="AS2123"/>
          <cell r="AT2123"/>
          <cell r="AU2123"/>
          <cell r="AV2123"/>
          <cell r="AW2123"/>
          <cell r="AX2123"/>
          <cell r="AY2123"/>
          <cell r="AZ2123"/>
          <cell r="BA2123"/>
          <cell r="BB2123"/>
          <cell r="BC2123"/>
          <cell r="BD2123"/>
          <cell r="BE2123"/>
          <cell r="BF2123"/>
          <cell r="BG2123"/>
          <cell r="BH2123"/>
          <cell r="BI2123"/>
          <cell r="BJ2123"/>
          <cell r="BK2123"/>
          <cell r="BL2123"/>
          <cell r="BM2123"/>
          <cell r="BN2123"/>
          <cell r="BO2123"/>
          <cell r="BP2123"/>
          <cell r="BQ2123"/>
          <cell r="BR2123"/>
          <cell r="BS2123"/>
          <cell r="BT2123"/>
          <cell r="BU2123"/>
          <cell r="BV2123"/>
          <cell r="BW2123"/>
          <cell r="BX2123"/>
          <cell r="BY2123"/>
          <cell r="BZ2123"/>
          <cell r="CA2123"/>
          <cell r="CB2123"/>
          <cell r="CC2123"/>
          <cell r="CD2123"/>
          <cell r="CE2123"/>
          <cell r="CF2123"/>
          <cell r="CG2123"/>
          <cell r="CH2123"/>
          <cell r="CI2123"/>
          <cell r="CJ2123"/>
          <cell r="CK2123"/>
          <cell r="CL2123"/>
          <cell r="CM2123"/>
          <cell r="CN2123"/>
        </row>
        <row r="2124">
          <cell r="B2124"/>
          <cell r="C2124"/>
          <cell r="D2124"/>
          <cell r="E2124"/>
          <cell r="F2124"/>
          <cell r="G2124"/>
          <cell r="H2124"/>
          <cell r="I2124"/>
          <cell r="J2124"/>
          <cell r="K2124"/>
          <cell r="L2124"/>
          <cell r="M2124"/>
          <cell r="N2124"/>
          <cell r="O2124"/>
          <cell r="P2124"/>
          <cell r="Q2124"/>
          <cell r="R2124"/>
          <cell r="S2124"/>
          <cell r="T2124"/>
          <cell r="U2124"/>
          <cell r="V2124"/>
          <cell r="W2124"/>
          <cell r="X2124"/>
          <cell r="Y2124"/>
          <cell r="Z2124"/>
          <cell r="AA2124"/>
          <cell r="AB2124"/>
          <cell r="AC2124"/>
          <cell r="AD2124"/>
          <cell r="AE2124"/>
          <cell r="AF2124"/>
          <cell r="AG2124"/>
          <cell r="AH2124"/>
          <cell r="AI2124"/>
          <cell r="AJ2124"/>
          <cell r="AK2124"/>
          <cell r="AL2124"/>
          <cell r="AM2124"/>
          <cell r="AN2124"/>
          <cell r="AO2124"/>
          <cell r="AP2124"/>
          <cell r="AQ2124"/>
          <cell r="AR2124"/>
          <cell r="AS2124"/>
          <cell r="AT2124"/>
          <cell r="AU2124"/>
          <cell r="AV2124"/>
          <cell r="AW2124"/>
          <cell r="AX2124"/>
          <cell r="AY2124"/>
          <cell r="AZ2124"/>
          <cell r="BA2124"/>
          <cell r="BB2124"/>
          <cell r="BC2124"/>
          <cell r="BD2124"/>
          <cell r="BE2124"/>
          <cell r="BF2124"/>
          <cell r="BG2124"/>
          <cell r="BH2124"/>
          <cell r="BI2124"/>
          <cell r="BJ2124"/>
          <cell r="BK2124"/>
          <cell r="BL2124"/>
          <cell r="BM2124"/>
          <cell r="BN2124"/>
          <cell r="BO2124"/>
          <cell r="BP2124"/>
          <cell r="BQ2124"/>
          <cell r="BR2124"/>
          <cell r="BS2124"/>
          <cell r="BT2124"/>
          <cell r="BU2124"/>
          <cell r="BV2124"/>
          <cell r="BW2124"/>
          <cell r="BX2124"/>
          <cell r="BY2124"/>
          <cell r="BZ2124"/>
          <cell r="CA2124"/>
          <cell r="CB2124"/>
          <cell r="CC2124"/>
          <cell r="CD2124"/>
          <cell r="CE2124"/>
          <cell r="CF2124"/>
          <cell r="CG2124"/>
          <cell r="CH2124"/>
          <cell r="CI2124"/>
          <cell r="CJ2124"/>
          <cell r="CK2124"/>
          <cell r="CL2124"/>
          <cell r="CM2124"/>
          <cell r="CN2124"/>
        </row>
        <row r="2125">
          <cell r="B2125"/>
          <cell r="C2125"/>
          <cell r="D2125"/>
          <cell r="E2125"/>
          <cell r="F2125"/>
          <cell r="G2125"/>
          <cell r="H2125"/>
          <cell r="I2125"/>
          <cell r="J2125"/>
          <cell r="K2125"/>
          <cell r="L2125"/>
          <cell r="M2125"/>
          <cell r="N2125"/>
          <cell r="O2125"/>
          <cell r="P2125"/>
          <cell r="Q2125"/>
          <cell r="R2125"/>
          <cell r="S2125"/>
          <cell r="T2125"/>
          <cell r="U2125"/>
          <cell r="V2125"/>
          <cell r="W2125"/>
          <cell r="X2125"/>
          <cell r="Y2125"/>
          <cell r="Z2125"/>
          <cell r="AA2125"/>
          <cell r="AB2125"/>
          <cell r="AC2125"/>
          <cell r="AD2125"/>
          <cell r="AE2125"/>
          <cell r="AF2125"/>
          <cell r="AG2125"/>
          <cell r="AH2125"/>
          <cell r="AI2125"/>
          <cell r="AJ2125"/>
          <cell r="AK2125"/>
          <cell r="AL2125"/>
          <cell r="AM2125"/>
          <cell r="AN2125"/>
          <cell r="AO2125"/>
          <cell r="AP2125"/>
          <cell r="AQ2125"/>
          <cell r="AR2125"/>
          <cell r="AS2125"/>
          <cell r="AT2125"/>
          <cell r="AU2125"/>
          <cell r="AV2125"/>
          <cell r="AW2125"/>
          <cell r="AX2125"/>
          <cell r="AY2125"/>
          <cell r="AZ2125"/>
          <cell r="BA2125"/>
          <cell r="BB2125"/>
          <cell r="BC2125"/>
          <cell r="BD2125"/>
          <cell r="BE2125"/>
          <cell r="BF2125"/>
          <cell r="BG2125"/>
          <cell r="BH2125"/>
          <cell r="BI2125"/>
          <cell r="BJ2125"/>
          <cell r="BK2125"/>
          <cell r="BL2125"/>
          <cell r="BM2125"/>
          <cell r="BN2125"/>
          <cell r="BO2125"/>
          <cell r="BP2125"/>
          <cell r="BQ2125"/>
          <cell r="BR2125"/>
          <cell r="BS2125"/>
          <cell r="BT2125"/>
          <cell r="BU2125"/>
          <cell r="BV2125"/>
          <cell r="BW2125"/>
          <cell r="BX2125"/>
          <cell r="BY2125"/>
          <cell r="BZ2125"/>
          <cell r="CA2125"/>
          <cell r="CB2125"/>
          <cell r="CC2125"/>
          <cell r="CD2125"/>
          <cell r="CE2125"/>
          <cell r="CF2125"/>
          <cell r="CG2125"/>
          <cell r="CH2125"/>
          <cell r="CI2125"/>
          <cell r="CJ2125"/>
          <cell r="CK2125"/>
          <cell r="CL2125"/>
          <cell r="CM2125"/>
          <cell r="CN2125"/>
        </row>
        <row r="2126">
          <cell r="B2126"/>
          <cell r="C2126"/>
          <cell r="D2126"/>
          <cell r="E2126"/>
          <cell r="F2126"/>
          <cell r="G2126"/>
          <cell r="H2126"/>
          <cell r="I2126"/>
          <cell r="J2126"/>
          <cell r="K2126"/>
          <cell r="L2126"/>
          <cell r="M2126"/>
          <cell r="N2126"/>
          <cell r="O2126"/>
          <cell r="P2126"/>
          <cell r="Q2126"/>
          <cell r="R2126"/>
          <cell r="S2126"/>
          <cell r="T2126"/>
          <cell r="U2126"/>
          <cell r="V2126"/>
          <cell r="W2126"/>
          <cell r="X2126"/>
          <cell r="Y2126"/>
          <cell r="Z2126"/>
          <cell r="AA2126"/>
          <cell r="AB2126"/>
          <cell r="AC2126"/>
          <cell r="AD2126"/>
          <cell r="AE2126"/>
          <cell r="AF2126"/>
          <cell r="AG2126"/>
          <cell r="AH2126"/>
          <cell r="AI2126"/>
          <cell r="AJ2126"/>
          <cell r="AK2126"/>
          <cell r="AL2126"/>
          <cell r="AM2126"/>
          <cell r="AN2126"/>
          <cell r="AO2126"/>
          <cell r="AP2126"/>
          <cell r="AQ2126"/>
          <cell r="AR2126"/>
          <cell r="AS2126"/>
          <cell r="AT2126"/>
          <cell r="AU2126"/>
          <cell r="AV2126"/>
          <cell r="AW2126"/>
          <cell r="AX2126"/>
          <cell r="AY2126"/>
          <cell r="AZ2126"/>
          <cell r="BA2126"/>
          <cell r="BB2126"/>
          <cell r="BC2126"/>
          <cell r="BD2126"/>
          <cell r="BE2126"/>
          <cell r="BF2126"/>
          <cell r="BG2126"/>
          <cell r="BH2126"/>
          <cell r="BI2126"/>
          <cell r="BJ2126"/>
          <cell r="BK2126"/>
          <cell r="BL2126"/>
          <cell r="BM2126"/>
          <cell r="BN2126"/>
          <cell r="BO2126"/>
          <cell r="BP2126"/>
          <cell r="BQ2126"/>
          <cell r="BR2126"/>
          <cell r="BS2126"/>
          <cell r="BT2126"/>
          <cell r="BU2126"/>
          <cell r="BV2126"/>
          <cell r="BW2126"/>
          <cell r="BX2126"/>
          <cell r="BY2126"/>
          <cell r="BZ2126"/>
          <cell r="CA2126"/>
          <cell r="CB2126"/>
          <cell r="CC2126"/>
          <cell r="CD2126"/>
          <cell r="CE2126"/>
          <cell r="CF2126"/>
          <cell r="CG2126"/>
          <cell r="CH2126"/>
          <cell r="CI2126"/>
          <cell r="CJ2126"/>
          <cell r="CK2126"/>
          <cell r="CL2126"/>
          <cell r="CM2126"/>
          <cell r="CN2126"/>
        </row>
        <row r="2127">
          <cell r="B2127"/>
          <cell r="C2127"/>
          <cell r="D2127"/>
          <cell r="E2127"/>
          <cell r="F2127"/>
          <cell r="G2127"/>
          <cell r="H2127"/>
          <cell r="I2127"/>
          <cell r="J2127"/>
          <cell r="K2127"/>
          <cell r="L2127"/>
          <cell r="M2127"/>
          <cell r="N2127"/>
          <cell r="O2127"/>
          <cell r="P2127"/>
          <cell r="Q2127"/>
          <cell r="R2127"/>
          <cell r="S2127"/>
          <cell r="T2127"/>
          <cell r="U2127"/>
          <cell r="V2127"/>
          <cell r="W2127"/>
          <cell r="X2127"/>
          <cell r="Y2127"/>
          <cell r="Z2127"/>
          <cell r="AA2127"/>
          <cell r="AB2127"/>
          <cell r="AC2127"/>
          <cell r="AD2127"/>
          <cell r="AE2127"/>
          <cell r="AF2127"/>
          <cell r="AG2127"/>
          <cell r="AH2127"/>
          <cell r="AI2127"/>
          <cell r="AJ2127"/>
          <cell r="AK2127"/>
          <cell r="AL2127"/>
          <cell r="AM2127"/>
          <cell r="AN2127"/>
          <cell r="AO2127"/>
          <cell r="AP2127"/>
          <cell r="AQ2127"/>
          <cell r="AR2127"/>
          <cell r="AS2127"/>
          <cell r="AT2127"/>
          <cell r="AU2127"/>
          <cell r="AV2127"/>
          <cell r="AW2127"/>
          <cell r="AX2127"/>
          <cell r="AY2127"/>
          <cell r="AZ2127"/>
          <cell r="BA2127"/>
          <cell r="BB2127"/>
          <cell r="BC2127"/>
          <cell r="BD2127"/>
          <cell r="BE2127"/>
          <cell r="BF2127"/>
          <cell r="BG2127"/>
          <cell r="BH2127"/>
          <cell r="BI2127"/>
          <cell r="BJ2127"/>
          <cell r="BK2127"/>
          <cell r="BL2127"/>
          <cell r="BM2127"/>
          <cell r="BN2127"/>
          <cell r="BO2127"/>
          <cell r="BP2127"/>
          <cell r="BQ2127"/>
          <cell r="BR2127"/>
          <cell r="BS2127"/>
          <cell r="BT2127"/>
          <cell r="BU2127"/>
          <cell r="BV2127"/>
          <cell r="BW2127"/>
          <cell r="BX2127"/>
          <cell r="BY2127"/>
          <cell r="BZ2127"/>
          <cell r="CA2127"/>
          <cell r="CB2127"/>
          <cell r="CC2127"/>
          <cell r="CD2127"/>
          <cell r="CE2127"/>
          <cell r="CF2127"/>
          <cell r="CG2127"/>
          <cell r="CH2127"/>
          <cell r="CI2127"/>
          <cell r="CJ2127"/>
          <cell r="CK2127"/>
          <cell r="CL2127"/>
          <cell r="CM2127"/>
          <cell r="CN2127"/>
        </row>
        <row r="2128">
          <cell r="B2128"/>
          <cell r="C2128"/>
          <cell r="D2128"/>
          <cell r="E2128"/>
          <cell r="F2128"/>
          <cell r="G2128"/>
          <cell r="H2128"/>
          <cell r="I2128"/>
          <cell r="J2128"/>
          <cell r="K2128"/>
          <cell r="L2128"/>
          <cell r="M2128"/>
          <cell r="N2128"/>
          <cell r="O2128"/>
          <cell r="P2128"/>
          <cell r="Q2128"/>
          <cell r="R2128"/>
          <cell r="S2128"/>
          <cell r="T2128"/>
          <cell r="U2128"/>
          <cell r="V2128"/>
          <cell r="W2128"/>
          <cell r="X2128"/>
          <cell r="Y2128"/>
          <cell r="Z2128"/>
          <cell r="AA2128"/>
          <cell r="AB2128"/>
          <cell r="AC2128"/>
          <cell r="AD2128"/>
          <cell r="AE2128"/>
          <cell r="AF2128"/>
          <cell r="AG2128"/>
          <cell r="AH2128"/>
          <cell r="AI2128"/>
          <cell r="AJ2128"/>
          <cell r="AK2128"/>
          <cell r="AL2128"/>
          <cell r="AM2128"/>
          <cell r="AN2128"/>
          <cell r="AO2128"/>
          <cell r="AP2128"/>
          <cell r="AQ2128"/>
          <cell r="AR2128"/>
          <cell r="AS2128"/>
          <cell r="AT2128"/>
          <cell r="AU2128"/>
          <cell r="AV2128"/>
          <cell r="AW2128"/>
          <cell r="AX2128"/>
          <cell r="AY2128"/>
          <cell r="AZ2128"/>
          <cell r="BA2128"/>
          <cell r="BB2128"/>
          <cell r="BC2128"/>
          <cell r="BD2128"/>
          <cell r="BE2128"/>
          <cell r="BF2128"/>
          <cell r="BG2128"/>
          <cell r="BH2128"/>
          <cell r="BI2128"/>
          <cell r="BJ2128"/>
          <cell r="BK2128"/>
          <cell r="BL2128"/>
          <cell r="BM2128"/>
          <cell r="BN2128"/>
          <cell r="BO2128"/>
          <cell r="BP2128"/>
          <cell r="BQ2128"/>
          <cell r="BR2128"/>
          <cell r="BS2128"/>
          <cell r="BT2128"/>
          <cell r="BU2128"/>
          <cell r="BV2128"/>
          <cell r="BW2128"/>
          <cell r="BX2128"/>
          <cell r="BY2128"/>
          <cell r="BZ2128"/>
          <cell r="CA2128"/>
          <cell r="CB2128"/>
          <cell r="CC2128"/>
          <cell r="CD2128"/>
          <cell r="CE2128"/>
          <cell r="CF2128"/>
          <cell r="CG2128"/>
          <cell r="CH2128"/>
          <cell r="CI2128"/>
          <cell r="CJ2128"/>
          <cell r="CK2128"/>
          <cell r="CL2128"/>
          <cell r="CM2128"/>
          <cell r="CN2128"/>
        </row>
        <row r="2129">
          <cell r="B2129"/>
          <cell r="C2129"/>
          <cell r="D2129"/>
          <cell r="E2129"/>
          <cell r="F2129"/>
          <cell r="G2129"/>
          <cell r="H2129"/>
          <cell r="I2129"/>
          <cell r="J2129"/>
          <cell r="K2129"/>
          <cell r="L2129"/>
          <cell r="M2129"/>
          <cell r="N2129"/>
          <cell r="O2129"/>
          <cell r="P2129"/>
          <cell r="Q2129"/>
          <cell r="R2129"/>
          <cell r="S2129"/>
          <cell r="T2129"/>
          <cell r="U2129"/>
          <cell r="V2129"/>
          <cell r="W2129"/>
          <cell r="X2129"/>
          <cell r="Y2129"/>
          <cell r="Z2129"/>
          <cell r="AA2129"/>
          <cell r="AB2129"/>
          <cell r="AC2129"/>
          <cell r="AD2129"/>
          <cell r="AE2129"/>
          <cell r="AF2129"/>
          <cell r="AG2129"/>
          <cell r="AH2129"/>
          <cell r="AI2129"/>
          <cell r="AJ2129"/>
          <cell r="AK2129"/>
          <cell r="AL2129"/>
          <cell r="AM2129"/>
          <cell r="AN2129"/>
          <cell r="AO2129"/>
          <cell r="AP2129"/>
          <cell r="AQ2129"/>
          <cell r="AR2129"/>
          <cell r="AS2129"/>
          <cell r="AT2129"/>
          <cell r="AU2129"/>
          <cell r="AV2129"/>
          <cell r="AW2129"/>
          <cell r="AX2129"/>
          <cell r="AY2129"/>
          <cell r="AZ2129"/>
          <cell r="BA2129"/>
          <cell r="BB2129"/>
          <cell r="BC2129"/>
          <cell r="BD2129"/>
          <cell r="BE2129"/>
          <cell r="BF2129"/>
          <cell r="BG2129"/>
          <cell r="BH2129"/>
          <cell r="BI2129"/>
          <cell r="BJ2129"/>
          <cell r="BK2129"/>
          <cell r="BL2129"/>
          <cell r="BM2129"/>
          <cell r="BN2129"/>
          <cell r="BO2129"/>
          <cell r="BP2129"/>
          <cell r="BQ2129"/>
          <cell r="BR2129"/>
          <cell r="BS2129"/>
          <cell r="BT2129"/>
          <cell r="BU2129"/>
          <cell r="BV2129"/>
          <cell r="BW2129"/>
          <cell r="BX2129"/>
          <cell r="BY2129"/>
          <cell r="BZ2129"/>
          <cell r="CA2129"/>
          <cell r="CB2129"/>
          <cell r="CC2129"/>
          <cell r="CD2129"/>
          <cell r="CE2129"/>
          <cell r="CF2129"/>
          <cell r="CG2129"/>
          <cell r="CH2129"/>
          <cell r="CI2129"/>
          <cell r="CJ2129"/>
          <cell r="CK2129"/>
          <cell r="CL2129"/>
          <cell r="CM2129"/>
          <cell r="CN2129"/>
        </row>
        <row r="2130">
          <cell r="B2130"/>
          <cell r="C2130"/>
          <cell r="D2130"/>
          <cell r="E2130"/>
          <cell r="F2130"/>
          <cell r="G2130"/>
          <cell r="H2130"/>
          <cell r="I2130"/>
          <cell r="J2130"/>
          <cell r="K2130"/>
          <cell r="L2130"/>
          <cell r="M2130"/>
          <cell r="N2130"/>
          <cell r="O2130"/>
          <cell r="P2130"/>
          <cell r="Q2130"/>
          <cell r="R2130"/>
          <cell r="S2130"/>
          <cell r="T2130"/>
          <cell r="U2130"/>
          <cell r="V2130"/>
          <cell r="W2130"/>
          <cell r="X2130"/>
          <cell r="Y2130"/>
          <cell r="Z2130"/>
          <cell r="AA2130"/>
          <cell r="AB2130"/>
          <cell r="AC2130"/>
          <cell r="AD2130"/>
          <cell r="AE2130"/>
          <cell r="AF2130"/>
          <cell r="AG2130"/>
          <cell r="AH2130"/>
          <cell r="AI2130"/>
          <cell r="AJ2130"/>
          <cell r="AK2130"/>
          <cell r="AL2130"/>
          <cell r="AM2130"/>
          <cell r="AN2130"/>
          <cell r="AO2130"/>
          <cell r="AP2130"/>
          <cell r="AQ2130"/>
          <cell r="AR2130"/>
          <cell r="AS2130"/>
          <cell r="AT2130"/>
          <cell r="AU2130"/>
          <cell r="AV2130"/>
          <cell r="AW2130"/>
          <cell r="AX2130"/>
          <cell r="AY2130"/>
          <cell r="AZ2130"/>
          <cell r="BA2130"/>
          <cell r="BB2130"/>
          <cell r="BC2130"/>
          <cell r="BD2130"/>
          <cell r="BE2130"/>
          <cell r="BF2130"/>
          <cell r="BG2130"/>
          <cell r="BH2130"/>
          <cell r="BI2130"/>
          <cell r="BJ2130"/>
          <cell r="BK2130"/>
          <cell r="BL2130"/>
          <cell r="BM2130"/>
          <cell r="BN2130"/>
          <cell r="BO2130"/>
          <cell r="BP2130"/>
          <cell r="BQ2130"/>
          <cell r="BR2130"/>
          <cell r="BS2130"/>
          <cell r="BT2130"/>
          <cell r="BU2130"/>
          <cell r="BV2130"/>
          <cell r="BW2130"/>
          <cell r="BX2130"/>
          <cell r="BY2130"/>
          <cell r="BZ2130"/>
          <cell r="CA2130"/>
          <cell r="CB2130"/>
          <cell r="CC2130"/>
          <cell r="CD2130"/>
          <cell r="CE2130"/>
          <cell r="CF2130"/>
          <cell r="CG2130"/>
          <cell r="CH2130"/>
          <cell r="CI2130"/>
          <cell r="CJ2130"/>
          <cell r="CK2130"/>
          <cell r="CL2130"/>
          <cell r="CM2130"/>
          <cell r="CN2130"/>
        </row>
        <row r="2131">
          <cell r="B2131"/>
          <cell r="C2131"/>
          <cell r="D2131"/>
          <cell r="E2131"/>
          <cell r="F2131"/>
          <cell r="G2131"/>
          <cell r="H2131"/>
          <cell r="I2131"/>
          <cell r="J2131"/>
          <cell r="K2131"/>
          <cell r="L2131"/>
          <cell r="M2131"/>
          <cell r="N2131"/>
          <cell r="O2131"/>
          <cell r="P2131"/>
          <cell r="Q2131"/>
          <cell r="R2131"/>
          <cell r="S2131"/>
          <cell r="T2131"/>
          <cell r="U2131"/>
          <cell r="V2131"/>
          <cell r="W2131"/>
          <cell r="X2131"/>
          <cell r="Y2131"/>
          <cell r="Z2131"/>
          <cell r="AA2131"/>
          <cell r="AB2131"/>
          <cell r="AC2131"/>
          <cell r="AD2131"/>
          <cell r="AE2131"/>
          <cell r="AF2131"/>
          <cell r="AG2131"/>
          <cell r="AH2131"/>
          <cell r="AI2131"/>
          <cell r="AJ2131"/>
          <cell r="AK2131"/>
          <cell r="AL2131"/>
          <cell r="AM2131"/>
          <cell r="AN2131"/>
          <cell r="AO2131"/>
          <cell r="AP2131"/>
          <cell r="AQ2131"/>
          <cell r="AR2131"/>
          <cell r="AS2131"/>
          <cell r="AT2131"/>
          <cell r="AU2131"/>
          <cell r="AV2131"/>
          <cell r="AW2131"/>
          <cell r="AX2131"/>
          <cell r="AY2131"/>
          <cell r="AZ2131"/>
          <cell r="BA2131"/>
          <cell r="BB2131"/>
          <cell r="BC2131"/>
          <cell r="BD2131"/>
          <cell r="BE2131"/>
          <cell r="BF2131"/>
          <cell r="BG2131"/>
          <cell r="BH2131"/>
          <cell r="BI2131"/>
          <cell r="BJ2131"/>
          <cell r="BK2131"/>
          <cell r="BL2131"/>
          <cell r="BM2131"/>
          <cell r="BN2131"/>
          <cell r="BO2131"/>
          <cell r="BP2131"/>
          <cell r="BQ2131"/>
          <cell r="BR2131"/>
          <cell r="BS2131"/>
          <cell r="BT2131"/>
          <cell r="BU2131"/>
          <cell r="BV2131"/>
          <cell r="BW2131"/>
          <cell r="BX2131"/>
          <cell r="BY2131"/>
          <cell r="BZ2131"/>
          <cell r="CA2131"/>
          <cell r="CB2131"/>
          <cell r="CC2131"/>
          <cell r="CD2131"/>
          <cell r="CE2131"/>
          <cell r="CF2131"/>
          <cell r="CG2131"/>
          <cell r="CH2131"/>
          <cell r="CI2131"/>
          <cell r="CJ2131"/>
          <cell r="CK2131"/>
          <cell r="CL2131"/>
          <cell r="CM2131"/>
          <cell r="CN2131"/>
        </row>
        <row r="2132">
          <cell r="B2132"/>
          <cell r="C2132"/>
          <cell r="D2132"/>
          <cell r="E2132"/>
          <cell r="F2132"/>
          <cell r="G2132"/>
          <cell r="H2132"/>
          <cell r="I2132"/>
          <cell r="J2132"/>
          <cell r="K2132"/>
          <cell r="L2132"/>
          <cell r="M2132"/>
          <cell r="N2132"/>
          <cell r="O2132"/>
          <cell r="P2132"/>
          <cell r="Q2132"/>
          <cell r="R2132"/>
          <cell r="S2132"/>
          <cell r="T2132"/>
          <cell r="U2132"/>
          <cell r="V2132"/>
          <cell r="W2132"/>
          <cell r="X2132"/>
          <cell r="Y2132"/>
          <cell r="Z2132"/>
          <cell r="AA2132"/>
          <cell r="AB2132"/>
          <cell r="AC2132"/>
          <cell r="AD2132"/>
          <cell r="AE2132"/>
          <cell r="AF2132"/>
          <cell r="AG2132"/>
          <cell r="AH2132"/>
          <cell r="AI2132"/>
          <cell r="AJ2132"/>
          <cell r="AK2132"/>
          <cell r="AL2132"/>
          <cell r="AM2132"/>
          <cell r="AN2132"/>
          <cell r="AO2132"/>
          <cell r="AP2132"/>
          <cell r="AQ2132"/>
          <cell r="AR2132"/>
          <cell r="AS2132"/>
          <cell r="AT2132"/>
          <cell r="AU2132"/>
          <cell r="AV2132"/>
          <cell r="AW2132"/>
          <cell r="AX2132"/>
          <cell r="AY2132"/>
          <cell r="AZ2132"/>
          <cell r="BA2132"/>
          <cell r="BB2132"/>
          <cell r="BC2132"/>
          <cell r="BD2132"/>
          <cell r="BE2132"/>
          <cell r="BF2132"/>
          <cell r="BG2132"/>
          <cell r="BH2132"/>
          <cell r="BI2132"/>
          <cell r="BJ2132"/>
          <cell r="BK2132"/>
          <cell r="BL2132"/>
          <cell r="BM2132"/>
          <cell r="BN2132"/>
          <cell r="BO2132"/>
          <cell r="BP2132"/>
          <cell r="BQ2132"/>
          <cell r="BR2132"/>
          <cell r="BS2132"/>
          <cell r="BT2132"/>
          <cell r="BU2132"/>
          <cell r="BV2132"/>
          <cell r="BW2132"/>
          <cell r="BX2132"/>
          <cell r="BY2132"/>
          <cell r="BZ2132"/>
          <cell r="CA2132"/>
          <cell r="CB2132"/>
          <cell r="CC2132"/>
          <cell r="CD2132"/>
          <cell r="CE2132"/>
          <cell r="CF2132"/>
          <cell r="CG2132"/>
          <cell r="CH2132"/>
          <cell r="CI2132"/>
          <cell r="CJ2132"/>
          <cell r="CK2132"/>
          <cell r="CL2132"/>
          <cell r="CM2132"/>
          <cell r="CN2132"/>
        </row>
        <row r="2133">
          <cell r="B2133"/>
          <cell r="C2133"/>
          <cell r="D2133"/>
          <cell r="E2133"/>
          <cell r="F2133"/>
          <cell r="G2133"/>
          <cell r="H2133"/>
          <cell r="I2133"/>
          <cell r="J2133"/>
          <cell r="K2133"/>
          <cell r="L2133"/>
          <cell r="M2133"/>
          <cell r="N2133"/>
          <cell r="O2133"/>
          <cell r="P2133"/>
          <cell r="Q2133"/>
          <cell r="R2133"/>
          <cell r="S2133"/>
          <cell r="T2133"/>
          <cell r="U2133"/>
          <cell r="V2133"/>
          <cell r="W2133"/>
          <cell r="X2133"/>
          <cell r="Y2133"/>
          <cell r="Z2133"/>
          <cell r="AA2133"/>
          <cell r="AB2133"/>
          <cell r="AC2133"/>
          <cell r="AD2133"/>
          <cell r="AE2133"/>
          <cell r="AF2133"/>
          <cell r="AG2133"/>
          <cell r="AH2133"/>
          <cell r="AI2133"/>
          <cell r="AJ2133"/>
          <cell r="AK2133"/>
          <cell r="AL2133"/>
          <cell r="AM2133"/>
          <cell r="AN2133"/>
          <cell r="AO2133"/>
          <cell r="AP2133"/>
          <cell r="AQ2133"/>
          <cell r="AR2133"/>
          <cell r="AS2133"/>
          <cell r="AT2133"/>
          <cell r="AU2133"/>
          <cell r="AV2133"/>
          <cell r="AW2133"/>
          <cell r="AX2133"/>
          <cell r="AY2133"/>
          <cell r="AZ2133"/>
          <cell r="BA2133"/>
          <cell r="BB2133"/>
          <cell r="BC2133"/>
          <cell r="BD2133"/>
          <cell r="BE2133"/>
          <cell r="BF2133"/>
          <cell r="BG2133"/>
          <cell r="BH2133"/>
          <cell r="BI2133"/>
          <cell r="BJ2133"/>
          <cell r="BK2133"/>
          <cell r="BL2133"/>
          <cell r="BM2133"/>
          <cell r="BN2133"/>
          <cell r="BO2133"/>
          <cell r="BP2133"/>
          <cell r="BQ2133"/>
          <cell r="BR2133"/>
          <cell r="BS2133"/>
          <cell r="BT2133"/>
          <cell r="BU2133"/>
          <cell r="BV2133"/>
          <cell r="BW2133"/>
          <cell r="BX2133"/>
          <cell r="BY2133"/>
          <cell r="BZ2133"/>
          <cell r="CA2133"/>
          <cell r="CB2133"/>
          <cell r="CC2133"/>
          <cell r="CD2133"/>
          <cell r="CE2133"/>
          <cell r="CF2133"/>
          <cell r="CG2133"/>
          <cell r="CH2133"/>
          <cell r="CI2133"/>
          <cell r="CJ2133"/>
          <cell r="CK2133"/>
          <cell r="CL2133"/>
          <cell r="CM2133"/>
          <cell r="CN2133"/>
        </row>
        <row r="2134">
          <cell r="B2134"/>
          <cell r="C2134"/>
          <cell r="D2134"/>
          <cell r="E2134"/>
          <cell r="F2134"/>
          <cell r="G2134"/>
          <cell r="H2134"/>
          <cell r="I2134"/>
          <cell r="J2134"/>
          <cell r="K2134"/>
          <cell r="L2134"/>
          <cell r="M2134"/>
          <cell r="N2134"/>
          <cell r="O2134"/>
          <cell r="P2134"/>
          <cell r="Q2134"/>
          <cell r="R2134"/>
          <cell r="S2134"/>
          <cell r="T2134"/>
          <cell r="U2134"/>
          <cell r="V2134"/>
          <cell r="W2134"/>
          <cell r="X2134"/>
          <cell r="Y2134"/>
          <cell r="Z2134"/>
          <cell r="AA2134"/>
          <cell r="AB2134"/>
          <cell r="AC2134"/>
          <cell r="AD2134"/>
          <cell r="AE2134"/>
          <cell r="AF2134"/>
          <cell r="AG2134"/>
          <cell r="AH2134"/>
          <cell r="AI2134"/>
          <cell r="AJ2134"/>
          <cell r="AK2134"/>
          <cell r="AL2134"/>
          <cell r="AM2134"/>
          <cell r="AN2134"/>
          <cell r="AO2134"/>
          <cell r="AP2134"/>
          <cell r="AQ2134"/>
          <cell r="AR2134"/>
          <cell r="AS2134"/>
          <cell r="AT2134"/>
          <cell r="AU2134"/>
          <cell r="AV2134"/>
          <cell r="AW2134"/>
          <cell r="AX2134"/>
          <cell r="AY2134"/>
          <cell r="AZ2134"/>
          <cell r="BA2134"/>
          <cell r="BB2134"/>
          <cell r="BC2134"/>
          <cell r="BD2134"/>
          <cell r="BE2134"/>
          <cell r="BF2134"/>
          <cell r="BG2134"/>
          <cell r="BH2134"/>
          <cell r="BI2134"/>
          <cell r="BJ2134"/>
          <cell r="BK2134"/>
          <cell r="BL2134"/>
          <cell r="BM2134"/>
          <cell r="BN2134"/>
          <cell r="BO2134"/>
          <cell r="BP2134"/>
          <cell r="BQ2134"/>
          <cell r="BR2134"/>
          <cell r="BS2134"/>
          <cell r="BT2134"/>
          <cell r="BU2134"/>
          <cell r="BV2134"/>
          <cell r="BW2134"/>
          <cell r="BX2134"/>
          <cell r="BY2134"/>
          <cell r="BZ2134"/>
          <cell r="CA2134"/>
          <cell r="CB2134"/>
          <cell r="CC2134"/>
          <cell r="CD2134"/>
          <cell r="CE2134"/>
          <cell r="CF2134"/>
          <cell r="CG2134"/>
          <cell r="CH2134"/>
          <cell r="CI2134"/>
          <cell r="CJ2134"/>
          <cell r="CK2134"/>
          <cell r="CL2134"/>
          <cell r="CM2134"/>
          <cell r="CN2134"/>
        </row>
        <row r="2135">
          <cell r="B2135"/>
          <cell r="C2135"/>
          <cell r="D2135"/>
          <cell r="E2135"/>
          <cell r="F2135"/>
          <cell r="G2135"/>
          <cell r="H2135"/>
          <cell r="I2135"/>
          <cell r="J2135"/>
          <cell r="K2135"/>
          <cell r="L2135"/>
          <cell r="M2135"/>
          <cell r="N2135"/>
          <cell r="O2135"/>
          <cell r="P2135"/>
          <cell r="Q2135"/>
          <cell r="R2135"/>
          <cell r="S2135"/>
          <cell r="T2135"/>
          <cell r="U2135"/>
          <cell r="V2135"/>
          <cell r="W2135"/>
          <cell r="X2135"/>
          <cell r="Y2135"/>
          <cell r="Z2135"/>
          <cell r="AA2135"/>
          <cell r="AB2135"/>
          <cell r="AC2135"/>
          <cell r="AD2135"/>
          <cell r="AE2135"/>
          <cell r="AF2135"/>
          <cell r="AG2135"/>
          <cell r="AH2135"/>
          <cell r="AI2135"/>
          <cell r="AJ2135"/>
          <cell r="AK2135"/>
          <cell r="AL2135"/>
          <cell r="AM2135"/>
          <cell r="AN2135"/>
          <cell r="AO2135"/>
          <cell r="AP2135"/>
          <cell r="AQ2135"/>
          <cell r="AR2135"/>
          <cell r="AS2135"/>
          <cell r="AT2135"/>
          <cell r="AU2135"/>
          <cell r="AV2135"/>
          <cell r="AW2135"/>
          <cell r="AX2135"/>
          <cell r="AY2135"/>
          <cell r="AZ2135"/>
          <cell r="BA2135"/>
          <cell r="BB2135"/>
          <cell r="BC2135"/>
          <cell r="BD2135"/>
          <cell r="BE2135"/>
          <cell r="BF2135"/>
          <cell r="BG2135"/>
          <cell r="BH2135"/>
          <cell r="BI2135"/>
          <cell r="BJ2135"/>
          <cell r="BK2135"/>
          <cell r="BL2135"/>
          <cell r="BM2135"/>
          <cell r="BN2135"/>
          <cell r="BO2135"/>
          <cell r="BP2135"/>
          <cell r="BQ2135"/>
          <cell r="BR2135"/>
          <cell r="BS2135"/>
          <cell r="BT2135"/>
          <cell r="BU2135"/>
          <cell r="BV2135"/>
          <cell r="BW2135"/>
          <cell r="BX2135"/>
          <cell r="BY2135"/>
          <cell r="BZ2135"/>
          <cell r="CA2135"/>
          <cell r="CB2135"/>
          <cell r="CC2135"/>
          <cell r="CD2135"/>
          <cell r="CE2135"/>
          <cell r="CF2135"/>
          <cell r="CG2135"/>
          <cell r="CH2135"/>
          <cell r="CI2135"/>
          <cell r="CJ2135"/>
          <cell r="CK2135"/>
          <cell r="CL2135"/>
          <cell r="CM2135"/>
          <cell r="CN2135"/>
        </row>
        <row r="2136">
          <cell r="B2136"/>
          <cell r="C2136"/>
          <cell r="D2136"/>
          <cell r="E2136"/>
          <cell r="F2136"/>
          <cell r="G2136"/>
          <cell r="H2136"/>
          <cell r="I2136"/>
          <cell r="J2136"/>
          <cell r="K2136"/>
          <cell r="L2136"/>
          <cell r="M2136"/>
          <cell r="N2136"/>
          <cell r="O2136"/>
          <cell r="P2136"/>
          <cell r="Q2136"/>
          <cell r="R2136"/>
          <cell r="S2136"/>
          <cell r="T2136"/>
          <cell r="U2136"/>
          <cell r="V2136"/>
          <cell r="W2136"/>
          <cell r="X2136"/>
          <cell r="Y2136"/>
          <cell r="Z2136"/>
          <cell r="AA2136"/>
          <cell r="AB2136"/>
          <cell r="AC2136"/>
          <cell r="AD2136"/>
          <cell r="AE2136"/>
          <cell r="AF2136"/>
          <cell r="AG2136"/>
          <cell r="AH2136"/>
          <cell r="AI2136"/>
          <cell r="AJ2136"/>
          <cell r="AK2136"/>
          <cell r="AL2136"/>
          <cell r="AM2136"/>
          <cell r="AN2136"/>
          <cell r="AO2136"/>
          <cell r="AP2136"/>
          <cell r="AQ2136"/>
          <cell r="AR2136"/>
          <cell r="AS2136"/>
          <cell r="AT2136"/>
          <cell r="AU2136"/>
          <cell r="AV2136"/>
          <cell r="AW2136"/>
          <cell r="AX2136"/>
          <cell r="AY2136"/>
          <cell r="AZ2136"/>
          <cell r="BA2136"/>
          <cell r="BB2136"/>
          <cell r="BC2136"/>
          <cell r="BD2136"/>
          <cell r="BE2136"/>
          <cell r="BF2136"/>
          <cell r="BG2136"/>
          <cell r="BH2136"/>
          <cell r="BI2136"/>
          <cell r="BJ2136"/>
          <cell r="BK2136"/>
          <cell r="BL2136"/>
          <cell r="BM2136"/>
          <cell r="BN2136"/>
          <cell r="BO2136"/>
          <cell r="BP2136"/>
          <cell r="BQ2136"/>
          <cell r="BR2136"/>
          <cell r="BS2136"/>
          <cell r="BT2136"/>
          <cell r="BU2136"/>
          <cell r="BV2136"/>
          <cell r="BW2136"/>
          <cell r="BX2136"/>
          <cell r="BY2136"/>
          <cell r="BZ2136"/>
          <cell r="CA2136"/>
          <cell r="CB2136"/>
          <cell r="CC2136"/>
          <cell r="CD2136"/>
          <cell r="CE2136"/>
          <cell r="CF2136"/>
          <cell r="CG2136"/>
          <cell r="CH2136"/>
          <cell r="CI2136"/>
          <cell r="CJ2136"/>
          <cell r="CK2136"/>
          <cell r="CL2136"/>
          <cell r="CM2136"/>
          <cell r="CN2136"/>
        </row>
        <row r="2137">
          <cell r="B2137"/>
          <cell r="C2137"/>
          <cell r="D2137"/>
          <cell r="E2137"/>
          <cell r="F2137"/>
          <cell r="G2137"/>
          <cell r="H2137"/>
          <cell r="I2137"/>
          <cell r="J2137"/>
          <cell r="K2137"/>
          <cell r="L2137"/>
          <cell r="M2137"/>
          <cell r="N2137"/>
          <cell r="O2137"/>
          <cell r="P2137"/>
          <cell r="Q2137"/>
          <cell r="R2137"/>
          <cell r="S2137"/>
          <cell r="T2137"/>
          <cell r="U2137"/>
          <cell r="V2137"/>
          <cell r="W2137"/>
          <cell r="X2137"/>
          <cell r="Y2137"/>
          <cell r="Z2137"/>
          <cell r="AA2137"/>
          <cell r="AB2137"/>
          <cell r="AC2137"/>
          <cell r="AD2137"/>
          <cell r="AE2137"/>
          <cell r="AF2137"/>
          <cell r="AG2137"/>
          <cell r="AH2137"/>
          <cell r="AI2137"/>
          <cell r="AJ2137"/>
          <cell r="AK2137"/>
          <cell r="AL2137"/>
          <cell r="AM2137"/>
          <cell r="AN2137"/>
          <cell r="AO2137"/>
          <cell r="AP2137"/>
          <cell r="AQ2137"/>
          <cell r="AR2137"/>
          <cell r="AS2137"/>
          <cell r="AT2137"/>
          <cell r="AU2137"/>
          <cell r="AV2137"/>
          <cell r="AW2137"/>
          <cell r="AX2137"/>
          <cell r="AY2137"/>
          <cell r="AZ2137"/>
          <cell r="BA2137"/>
          <cell r="BB2137"/>
          <cell r="BC2137"/>
          <cell r="BD2137"/>
          <cell r="BE2137"/>
          <cell r="BF2137"/>
          <cell r="BG2137"/>
          <cell r="BH2137"/>
          <cell r="BI2137"/>
          <cell r="BJ2137"/>
          <cell r="BK2137"/>
          <cell r="BL2137"/>
          <cell r="BM2137"/>
          <cell r="BN2137"/>
          <cell r="BO2137"/>
          <cell r="BP2137"/>
          <cell r="BQ2137"/>
          <cell r="BR2137"/>
          <cell r="BS2137"/>
          <cell r="BT2137"/>
          <cell r="BU2137"/>
          <cell r="BV2137"/>
          <cell r="BW2137"/>
          <cell r="BX2137"/>
          <cell r="BY2137"/>
          <cell r="BZ2137"/>
          <cell r="CA2137"/>
          <cell r="CB2137"/>
          <cell r="CC2137"/>
          <cell r="CD2137"/>
          <cell r="CE2137"/>
          <cell r="CF2137"/>
          <cell r="CG2137"/>
          <cell r="CH2137"/>
          <cell r="CI2137"/>
          <cell r="CJ2137"/>
          <cell r="CK2137"/>
          <cell r="CL2137"/>
          <cell r="CM2137"/>
          <cell r="CN2137"/>
        </row>
        <row r="2138">
          <cell r="B2138"/>
          <cell r="C2138"/>
          <cell r="D2138"/>
          <cell r="E2138"/>
          <cell r="F2138"/>
          <cell r="G2138"/>
          <cell r="H2138"/>
          <cell r="I2138"/>
          <cell r="J2138"/>
          <cell r="K2138"/>
          <cell r="L2138"/>
          <cell r="M2138"/>
          <cell r="N2138"/>
          <cell r="O2138"/>
          <cell r="P2138"/>
          <cell r="Q2138"/>
          <cell r="R2138"/>
          <cell r="S2138"/>
          <cell r="T2138"/>
          <cell r="U2138"/>
          <cell r="V2138"/>
          <cell r="W2138"/>
          <cell r="X2138"/>
          <cell r="Y2138"/>
          <cell r="Z2138"/>
          <cell r="AA2138"/>
          <cell r="AB2138"/>
          <cell r="AC2138"/>
          <cell r="AD2138"/>
          <cell r="AE2138"/>
          <cell r="AF2138"/>
          <cell r="AG2138"/>
          <cell r="AH2138"/>
          <cell r="AI2138"/>
          <cell r="AJ2138"/>
          <cell r="AK2138"/>
          <cell r="AL2138"/>
          <cell r="AM2138"/>
          <cell r="AN2138"/>
          <cell r="AO2138"/>
          <cell r="AP2138"/>
          <cell r="AQ2138"/>
          <cell r="AR2138"/>
          <cell r="AS2138"/>
          <cell r="AT2138"/>
          <cell r="AU2138"/>
          <cell r="AV2138"/>
          <cell r="AW2138"/>
          <cell r="AX2138"/>
          <cell r="AY2138"/>
          <cell r="AZ2138"/>
          <cell r="BA2138"/>
          <cell r="BB2138"/>
          <cell r="BC2138"/>
          <cell r="BD2138"/>
          <cell r="BE2138"/>
          <cell r="BF2138"/>
          <cell r="BG2138"/>
          <cell r="BH2138"/>
          <cell r="BI2138"/>
          <cell r="BJ2138"/>
          <cell r="BK2138"/>
          <cell r="BL2138"/>
          <cell r="BM2138"/>
          <cell r="BN2138"/>
          <cell r="BO2138"/>
          <cell r="BP2138"/>
          <cell r="BQ2138"/>
          <cell r="BR2138"/>
          <cell r="BS2138"/>
          <cell r="BT2138"/>
          <cell r="BU2138"/>
          <cell r="BV2138"/>
          <cell r="BW2138"/>
          <cell r="BX2138"/>
          <cell r="BY2138"/>
          <cell r="BZ2138"/>
          <cell r="CA2138"/>
          <cell r="CB2138"/>
          <cell r="CC2138"/>
          <cell r="CD2138"/>
          <cell r="CE2138"/>
          <cell r="CF2138"/>
          <cell r="CG2138"/>
          <cell r="CH2138"/>
          <cell r="CI2138"/>
          <cell r="CJ2138"/>
          <cell r="CK2138"/>
          <cell r="CL2138"/>
          <cell r="CM2138"/>
          <cell r="CN2138"/>
        </row>
        <row r="2139">
          <cell r="B2139"/>
          <cell r="C2139"/>
          <cell r="D2139"/>
          <cell r="E2139"/>
          <cell r="F2139"/>
          <cell r="G2139"/>
          <cell r="H2139"/>
          <cell r="I2139"/>
          <cell r="J2139"/>
          <cell r="K2139"/>
          <cell r="L2139"/>
          <cell r="M2139"/>
          <cell r="N2139"/>
          <cell r="O2139"/>
          <cell r="P2139"/>
          <cell r="Q2139"/>
          <cell r="R2139"/>
          <cell r="S2139"/>
          <cell r="T2139"/>
          <cell r="U2139"/>
          <cell r="V2139"/>
          <cell r="W2139"/>
          <cell r="X2139"/>
          <cell r="Y2139"/>
          <cell r="Z2139"/>
          <cell r="AA2139"/>
          <cell r="AB2139"/>
          <cell r="AC2139"/>
          <cell r="AD2139"/>
          <cell r="AE2139"/>
          <cell r="AF2139"/>
          <cell r="AG2139"/>
          <cell r="AH2139"/>
          <cell r="AI2139"/>
          <cell r="AJ2139"/>
          <cell r="AK2139"/>
          <cell r="AL2139"/>
          <cell r="AM2139"/>
          <cell r="AN2139"/>
          <cell r="AO2139"/>
          <cell r="AP2139"/>
          <cell r="AQ2139"/>
          <cell r="AR2139"/>
          <cell r="AS2139"/>
          <cell r="AT2139"/>
          <cell r="AU2139"/>
          <cell r="AV2139"/>
          <cell r="AW2139"/>
          <cell r="AX2139"/>
          <cell r="AY2139"/>
          <cell r="AZ2139"/>
          <cell r="BA2139"/>
          <cell r="BB2139"/>
          <cell r="BC2139"/>
          <cell r="BD2139"/>
          <cell r="BE2139"/>
          <cell r="BF2139"/>
          <cell r="BG2139"/>
          <cell r="BH2139"/>
          <cell r="BI2139"/>
          <cell r="BJ2139"/>
          <cell r="BK2139"/>
          <cell r="BL2139"/>
          <cell r="BM2139"/>
          <cell r="BN2139"/>
          <cell r="BO2139"/>
          <cell r="BP2139"/>
          <cell r="BQ2139"/>
          <cell r="BR2139"/>
          <cell r="BS2139"/>
          <cell r="BT2139"/>
          <cell r="BU2139"/>
          <cell r="BV2139"/>
          <cell r="BW2139"/>
          <cell r="BX2139"/>
          <cell r="BY2139"/>
          <cell r="BZ2139"/>
          <cell r="CA2139"/>
          <cell r="CB2139"/>
          <cell r="CC2139"/>
          <cell r="CD2139"/>
          <cell r="CE2139"/>
          <cell r="CF2139"/>
          <cell r="CG2139"/>
          <cell r="CH2139"/>
          <cell r="CI2139"/>
          <cell r="CJ2139"/>
          <cell r="CK2139"/>
          <cell r="CL2139"/>
          <cell r="CM2139"/>
          <cell r="CN2139"/>
        </row>
        <row r="2140">
          <cell r="B2140"/>
          <cell r="C2140"/>
          <cell r="D2140"/>
          <cell r="E2140"/>
          <cell r="F2140"/>
          <cell r="G2140"/>
          <cell r="H2140"/>
          <cell r="I2140"/>
          <cell r="J2140"/>
          <cell r="K2140"/>
          <cell r="L2140"/>
          <cell r="M2140"/>
          <cell r="N2140"/>
          <cell r="O2140"/>
          <cell r="P2140"/>
          <cell r="Q2140"/>
          <cell r="R2140"/>
          <cell r="S2140"/>
          <cell r="T2140"/>
          <cell r="U2140"/>
          <cell r="V2140"/>
          <cell r="W2140"/>
          <cell r="X2140"/>
          <cell r="Y2140"/>
          <cell r="Z2140"/>
          <cell r="AA2140"/>
          <cell r="AB2140"/>
          <cell r="AC2140"/>
          <cell r="AD2140"/>
          <cell r="AE2140"/>
          <cell r="AF2140"/>
          <cell r="AG2140"/>
          <cell r="AH2140"/>
          <cell r="AI2140"/>
          <cell r="AJ2140"/>
          <cell r="AK2140"/>
          <cell r="AL2140"/>
          <cell r="AM2140"/>
          <cell r="AN2140"/>
          <cell r="AO2140"/>
          <cell r="AP2140"/>
          <cell r="AQ2140"/>
          <cell r="AR2140"/>
          <cell r="AS2140"/>
          <cell r="AT2140"/>
          <cell r="AU2140"/>
          <cell r="AV2140"/>
          <cell r="AW2140"/>
          <cell r="AX2140"/>
          <cell r="AY2140"/>
          <cell r="AZ2140"/>
          <cell r="BA2140"/>
          <cell r="BB2140"/>
          <cell r="BC2140"/>
          <cell r="BD2140"/>
          <cell r="BE2140"/>
          <cell r="BF2140"/>
          <cell r="BG2140"/>
          <cell r="BH2140"/>
          <cell r="BI2140"/>
          <cell r="BJ2140"/>
          <cell r="BK2140"/>
          <cell r="BL2140"/>
          <cell r="BM2140"/>
          <cell r="BN2140"/>
          <cell r="BO2140"/>
          <cell r="BP2140"/>
          <cell r="BQ2140"/>
          <cell r="BR2140"/>
          <cell r="BS2140"/>
          <cell r="BT2140"/>
          <cell r="BU2140"/>
          <cell r="BV2140"/>
          <cell r="BW2140"/>
          <cell r="BX2140"/>
          <cell r="BY2140"/>
          <cell r="BZ2140"/>
          <cell r="CA2140"/>
          <cell r="CB2140"/>
          <cell r="CC2140"/>
          <cell r="CD2140"/>
          <cell r="CE2140"/>
          <cell r="CF2140"/>
          <cell r="CG2140"/>
          <cell r="CH2140"/>
          <cell r="CI2140"/>
          <cell r="CJ2140"/>
          <cell r="CK2140"/>
          <cell r="CL2140"/>
          <cell r="CM2140"/>
          <cell r="CN2140"/>
        </row>
        <row r="2141">
          <cell r="B2141"/>
          <cell r="C2141"/>
          <cell r="D2141"/>
          <cell r="E2141"/>
          <cell r="F2141"/>
          <cell r="G2141"/>
          <cell r="H2141"/>
          <cell r="I2141"/>
          <cell r="J2141"/>
          <cell r="K2141"/>
          <cell r="L2141"/>
          <cell r="M2141"/>
          <cell r="N2141"/>
          <cell r="O2141"/>
          <cell r="P2141"/>
          <cell r="Q2141"/>
          <cell r="R2141"/>
          <cell r="S2141"/>
          <cell r="T2141"/>
          <cell r="U2141"/>
          <cell r="V2141"/>
          <cell r="W2141"/>
          <cell r="X2141"/>
          <cell r="Y2141"/>
          <cell r="Z2141"/>
          <cell r="AA2141"/>
          <cell r="AB2141"/>
          <cell r="AC2141"/>
          <cell r="AD2141"/>
          <cell r="AE2141"/>
          <cell r="AF2141"/>
          <cell r="AG2141"/>
          <cell r="AH2141"/>
          <cell r="AI2141"/>
          <cell r="AJ2141"/>
          <cell r="AK2141"/>
          <cell r="AL2141"/>
          <cell r="AM2141"/>
          <cell r="AN2141"/>
          <cell r="AO2141"/>
          <cell r="AP2141"/>
          <cell r="AQ2141"/>
          <cell r="AR2141"/>
          <cell r="AS2141"/>
          <cell r="AT2141"/>
          <cell r="AU2141"/>
          <cell r="AV2141"/>
          <cell r="AW2141"/>
          <cell r="AX2141"/>
          <cell r="AY2141"/>
          <cell r="AZ2141"/>
          <cell r="BA2141"/>
          <cell r="BB2141"/>
          <cell r="BC2141"/>
          <cell r="BD2141"/>
          <cell r="BE2141"/>
          <cell r="BF2141"/>
          <cell r="BG2141"/>
          <cell r="BH2141"/>
          <cell r="BI2141"/>
          <cell r="BJ2141"/>
          <cell r="BK2141"/>
          <cell r="BL2141"/>
          <cell r="BM2141"/>
          <cell r="BN2141"/>
          <cell r="BO2141"/>
          <cell r="BP2141"/>
          <cell r="BQ2141"/>
          <cell r="BR2141"/>
          <cell r="BS2141"/>
          <cell r="BT2141"/>
          <cell r="BU2141"/>
          <cell r="BV2141"/>
          <cell r="BW2141"/>
          <cell r="BX2141"/>
          <cell r="BY2141"/>
          <cell r="BZ2141"/>
          <cell r="CA2141"/>
          <cell r="CB2141"/>
          <cell r="CC2141"/>
          <cell r="CD2141"/>
          <cell r="CE2141"/>
          <cell r="CF2141"/>
          <cell r="CG2141"/>
          <cell r="CH2141"/>
          <cell r="CI2141"/>
          <cell r="CJ2141"/>
          <cell r="CK2141"/>
          <cell r="CL2141"/>
          <cell r="CM2141"/>
          <cell r="CN2141"/>
        </row>
        <row r="2142">
          <cell r="B2142"/>
          <cell r="C2142"/>
          <cell r="D2142"/>
          <cell r="E2142"/>
          <cell r="F2142"/>
          <cell r="G2142"/>
          <cell r="H2142"/>
          <cell r="I2142"/>
          <cell r="J2142"/>
          <cell r="K2142"/>
          <cell r="L2142"/>
          <cell r="M2142"/>
          <cell r="N2142"/>
          <cell r="O2142"/>
          <cell r="P2142"/>
          <cell r="Q2142"/>
          <cell r="R2142"/>
          <cell r="S2142"/>
          <cell r="T2142"/>
          <cell r="U2142"/>
          <cell r="V2142"/>
          <cell r="W2142"/>
          <cell r="X2142"/>
          <cell r="Y2142"/>
          <cell r="Z2142"/>
          <cell r="AA2142"/>
          <cell r="AB2142"/>
          <cell r="AC2142"/>
          <cell r="AD2142"/>
          <cell r="AE2142"/>
          <cell r="AF2142"/>
          <cell r="AG2142"/>
          <cell r="AH2142"/>
          <cell r="AI2142"/>
          <cell r="AJ2142"/>
          <cell r="AK2142"/>
          <cell r="AL2142"/>
          <cell r="AM2142"/>
          <cell r="AN2142"/>
          <cell r="AO2142"/>
          <cell r="AP2142"/>
          <cell r="AQ2142"/>
          <cell r="AR2142"/>
          <cell r="AS2142"/>
          <cell r="AT2142"/>
          <cell r="AU2142"/>
          <cell r="AV2142"/>
          <cell r="AW2142"/>
          <cell r="AX2142"/>
          <cell r="AY2142"/>
          <cell r="AZ2142"/>
          <cell r="BA2142"/>
          <cell r="BB2142"/>
          <cell r="BC2142"/>
          <cell r="BD2142"/>
          <cell r="BE2142"/>
          <cell r="BF2142"/>
          <cell r="BG2142"/>
          <cell r="BH2142"/>
          <cell r="BI2142"/>
          <cell r="BJ2142"/>
          <cell r="BK2142"/>
          <cell r="BL2142"/>
          <cell r="BM2142"/>
          <cell r="BN2142"/>
          <cell r="BO2142"/>
          <cell r="BP2142"/>
          <cell r="BQ2142"/>
          <cell r="BR2142"/>
          <cell r="BS2142"/>
          <cell r="BT2142"/>
          <cell r="BU2142"/>
          <cell r="BV2142"/>
          <cell r="BW2142"/>
          <cell r="BX2142"/>
          <cell r="BY2142"/>
          <cell r="BZ2142"/>
          <cell r="CA2142"/>
          <cell r="CB2142"/>
          <cell r="CC2142"/>
          <cell r="CD2142"/>
          <cell r="CE2142"/>
          <cell r="CF2142"/>
          <cell r="CG2142"/>
          <cell r="CH2142"/>
          <cell r="CI2142"/>
          <cell r="CJ2142"/>
          <cell r="CK2142"/>
          <cell r="CL2142"/>
          <cell r="CM2142"/>
          <cell r="CN2142"/>
        </row>
        <row r="2143">
          <cell r="B2143"/>
          <cell r="C2143"/>
          <cell r="D2143"/>
          <cell r="E2143"/>
          <cell r="F2143"/>
          <cell r="G2143"/>
          <cell r="H2143"/>
          <cell r="I2143"/>
          <cell r="J2143"/>
          <cell r="K2143"/>
          <cell r="L2143"/>
          <cell r="M2143"/>
          <cell r="N2143"/>
          <cell r="O2143"/>
          <cell r="P2143"/>
          <cell r="Q2143"/>
          <cell r="R2143"/>
          <cell r="S2143"/>
          <cell r="T2143"/>
          <cell r="U2143"/>
          <cell r="V2143"/>
          <cell r="W2143"/>
          <cell r="X2143"/>
          <cell r="Y2143"/>
          <cell r="Z2143"/>
          <cell r="AA2143"/>
          <cell r="AB2143"/>
          <cell r="AC2143"/>
          <cell r="AD2143"/>
          <cell r="AE2143"/>
          <cell r="AF2143"/>
          <cell r="AG2143"/>
          <cell r="AH2143"/>
          <cell r="AI2143"/>
          <cell r="AJ2143"/>
          <cell r="AK2143"/>
          <cell r="AL2143"/>
          <cell r="AM2143"/>
          <cell r="AN2143"/>
          <cell r="AO2143"/>
          <cell r="AP2143"/>
          <cell r="AQ2143"/>
          <cell r="AR2143"/>
          <cell r="AS2143"/>
          <cell r="AT2143"/>
          <cell r="AU2143"/>
          <cell r="AV2143"/>
          <cell r="AW2143"/>
          <cell r="AX2143"/>
          <cell r="AY2143"/>
          <cell r="AZ2143"/>
          <cell r="BA2143"/>
          <cell r="BB2143"/>
          <cell r="BC2143"/>
          <cell r="BD2143"/>
          <cell r="BE2143"/>
          <cell r="BF2143"/>
          <cell r="BG2143"/>
          <cell r="BH2143"/>
          <cell r="BI2143"/>
          <cell r="BJ2143"/>
          <cell r="BK2143"/>
          <cell r="BL2143"/>
          <cell r="BM2143"/>
          <cell r="BN2143"/>
          <cell r="BO2143"/>
          <cell r="BP2143"/>
          <cell r="BQ2143"/>
          <cell r="BR2143"/>
          <cell r="BS2143"/>
          <cell r="BT2143"/>
          <cell r="BU2143"/>
          <cell r="BV2143"/>
          <cell r="BW2143"/>
          <cell r="BX2143"/>
          <cell r="BY2143"/>
          <cell r="BZ2143"/>
          <cell r="CA2143"/>
          <cell r="CB2143"/>
          <cell r="CC2143"/>
          <cell r="CD2143"/>
          <cell r="CE2143"/>
          <cell r="CF2143"/>
          <cell r="CG2143"/>
          <cell r="CH2143"/>
          <cell r="CI2143"/>
          <cell r="CJ2143"/>
          <cell r="CK2143"/>
          <cell r="CL2143"/>
          <cell r="CM2143"/>
          <cell r="CN2143"/>
        </row>
        <row r="2144">
          <cell r="B2144"/>
          <cell r="C2144"/>
          <cell r="D2144"/>
          <cell r="E2144"/>
          <cell r="F2144"/>
          <cell r="G2144"/>
          <cell r="H2144"/>
          <cell r="I2144"/>
          <cell r="J2144"/>
          <cell r="K2144"/>
          <cell r="L2144"/>
          <cell r="M2144"/>
          <cell r="N2144"/>
          <cell r="O2144"/>
          <cell r="P2144"/>
          <cell r="Q2144"/>
          <cell r="R2144"/>
          <cell r="S2144"/>
          <cell r="T2144"/>
          <cell r="U2144"/>
          <cell r="V2144"/>
          <cell r="W2144"/>
          <cell r="X2144"/>
          <cell r="Y2144"/>
          <cell r="Z2144"/>
          <cell r="AA2144"/>
          <cell r="AB2144"/>
          <cell r="AC2144"/>
          <cell r="AD2144"/>
          <cell r="AE2144"/>
          <cell r="AF2144"/>
          <cell r="AG2144"/>
          <cell r="AH2144"/>
          <cell r="AI2144"/>
          <cell r="AJ2144"/>
          <cell r="AK2144"/>
          <cell r="AL2144"/>
          <cell r="AM2144"/>
          <cell r="AN2144"/>
          <cell r="AO2144"/>
          <cell r="AP2144"/>
          <cell r="AQ2144"/>
          <cell r="AR2144"/>
          <cell r="AS2144"/>
          <cell r="AT2144"/>
          <cell r="AU2144"/>
          <cell r="AV2144"/>
          <cell r="AW2144"/>
          <cell r="AX2144"/>
          <cell r="AY2144"/>
          <cell r="AZ2144"/>
          <cell r="BA2144"/>
          <cell r="BB2144"/>
          <cell r="BC2144"/>
          <cell r="BD2144"/>
          <cell r="BE2144"/>
          <cell r="BF2144"/>
          <cell r="BG2144"/>
          <cell r="BH2144"/>
          <cell r="BI2144"/>
          <cell r="BJ2144"/>
          <cell r="BK2144"/>
          <cell r="BL2144"/>
          <cell r="BM2144"/>
          <cell r="BN2144"/>
          <cell r="BO2144"/>
          <cell r="BP2144"/>
          <cell r="BQ2144"/>
          <cell r="BR2144"/>
          <cell r="BS2144"/>
          <cell r="BT2144"/>
          <cell r="BU2144"/>
          <cell r="BV2144"/>
          <cell r="BW2144"/>
          <cell r="BX2144"/>
          <cell r="BY2144"/>
          <cell r="BZ2144"/>
          <cell r="CA2144"/>
          <cell r="CB2144"/>
          <cell r="CC2144"/>
          <cell r="CD2144"/>
          <cell r="CE2144"/>
          <cell r="CF2144"/>
          <cell r="CG2144"/>
          <cell r="CH2144"/>
          <cell r="CI2144"/>
          <cell r="CJ2144"/>
          <cell r="CK2144"/>
          <cell r="CL2144"/>
          <cell r="CM2144"/>
          <cell r="CN2144"/>
        </row>
        <row r="2145">
          <cell r="B2145"/>
          <cell r="C2145"/>
          <cell r="D2145"/>
          <cell r="E2145"/>
          <cell r="F2145"/>
          <cell r="G2145"/>
          <cell r="H2145"/>
          <cell r="I2145"/>
          <cell r="J2145"/>
          <cell r="K2145"/>
          <cell r="L2145"/>
          <cell r="M2145"/>
          <cell r="N2145"/>
          <cell r="O2145"/>
          <cell r="P2145"/>
          <cell r="Q2145"/>
          <cell r="R2145"/>
          <cell r="S2145"/>
          <cell r="T2145"/>
          <cell r="U2145"/>
          <cell r="V2145"/>
          <cell r="W2145"/>
          <cell r="X2145"/>
          <cell r="Y2145"/>
          <cell r="Z2145"/>
          <cell r="AA2145"/>
          <cell r="AB2145"/>
          <cell r="AC2145"/>
          <cell r="AD2145"/>
          <cell r="AE2145"/>
          <cell r="AF2145"/>
          <cell r="AG2145"/>
          <cell r="AH2145"/>
          <cell r="AI2145"/>
          <cell r="AJ2145"/>
          <cell r="AK2145"/>
          <cell r="AL2145"/>
          <cell r="AM2145"/>
          <cell r="AN2145"/>
          <cell r="AO2145"/>
          <cell r="AP2145"/>
          <cell r="AQ2145"/>
          <cell r="AR2145"/>
          <cell r="AS2145"/>
          <cell r="AT2145"/>
          <cell r="AU2145"/>
          <cell r="AV2145"/>
          <cell r="AW2145"/>
          <cell r="AX2145"/>
          <cell r="AY2145"/>
          <cell r="AZ2145"/>
          <cell r="BA2145"/>
          <cell r="BB2145"/>
          <cell r="BC2145"/>
          <cell r="BD2145"/>
          <cell r="BE2145"/>
          <cell r="BF2145"/>
          <cell r="BG2145"/>
          <cell r="BH2145"/>
          <cell r="BI2145"/>
          <cell r="BJ2145"/>
          <cell r="BK2145"/>
          <cell r="BL2145"/>
          <cell r="BM2145"/>
          <cell r="BN2145"/>
          <cell r="BO2145"/>
          <cell r="BP2145"/>
          <cell r="BQ2145"/>
          <cell r="BR2145"/>
          <cell r="BS2145"/>
          <cell r="BT2145"/>
          <cell r="BU2145"/>
          <cell r="BV2145"/>
          <cell r="BW2145"/>
          <cell r="BX2145"/>
          <cell r="BY2145"/>
          <cell r="BZ2145"/>
          <cell r="CA2145"/>
          <cell r="CB2145"/>
          <cell r="CC2145"/>
          <cell r="CD2145"/>
          <cell r="CE2145"/>
          <cell r="CF2145"/>
          <cell r="CG2145"/>
          <cell r="CH2145"/>
          <cell r="CI2145"/>
          <cell r="CJ2145"/>
          <cell r="CK2145"/>
          <cell r="CL2145"/>
          <cell r="CM2145"/>
          <cell r="CN2145"/>
        </row>
        <row r="2146">
          <cell r="B2146"/>
          <cell r="C2146"/>
          <cell r="D2146"/>
          <cell r="E2146"/>
          <cell r="F2146"/>
          <cell r="G2146"/>
          <cell r="H2146"/>
          <cell r="I2146"/>
          <cell r="J2146"/>
          <cell r="K2146"/>
          <cell r="L2146"/>
          <cell r="M2146"/>
          <cell r="N2146"/>
          <cell r="O2146"/>
          <cell r="P2146"/>
          <cell r="Q2146"/>
          <cell r="R2146"/>
          <cell r="S2146"/>
          <cell r="T2146"/>
          <cell r="U2146"/>
          <cell r="V2146"/>
          <cell r="W2146"/>
          <cell r="X2146"/>
          <cell r="Y2146"/>
          <cell r="Z2146"/>
          <cell r="AA2146"/>
          <cell r="AB2146"/>
          <cell r="AC2146"/>
          <cell r="AD2146"/>
          <cell r="AE2146"/>
          <cell r="AF2146"/>
          <cell r="AG2146"/>
          <cell r="AH2146"/>
          <cell r="AI2146"/>
          <cell r="AJ2146"/>
          <cell r="AK2146"/>
          <cell r="AL2146"/>
          <cell r="AM2146"/>
          <cell r="AN2146"/>
          <cell r="AO2146"/>
          <cell r="AP2146"/>
          <cell r="AQ2146"/>
          <cell r="AR2146"/>
          <cell r="AS2146"/>
          <cell r="AT2146"/>
          <cell r="AU2146"/>
          <cell r="AV2146"/>
          <cell r="AW2146"/>
          <cell r="AX2146"/>
          <cell r="AY2146"/>
          <cell r="AZ2146"/>
          <cell r="BA2146"/>
          <cell r="BB2146"/>
          <cell r="BC2146"/>
          <cell r="BD2146"/>
          <cell r="BE2146"/>
          <cell r="BF2146"/>
          <cell r="BG2146"/>
          <cell r="BH2146"/>
          <cell r="BI2146"/>
          <cell r="BJ2146"/>
          <cell r="BK2146"/>
          <cell r="BL2146"/>
          <cell r="BM2146"/>
          <cell r="BN2146"/>
          <cell r="BO2146"/>
          <cell r="BP2146"/>
          <cell r="BQ2146"/>
          <cell r="BR2146"/>
          <cell r="BS2146"/>
          <cell r="BT2146"/>
          <cell r="BU2146"/>
          <cell r="BV2146"/>
          <cell r="BW2146"/>
          <cell r="BX2146"/>
          <cell r="BY2146"/>
          <cell r="BZ2146"/>
          <cell r="CA2146"/>
          <cell r="CB2146"/>
          <cell r="CC2146"/>
          <cell r="CD2146"/>
          <cell r="CE2146"/>
          <cell r="CF2146"/>
          <cell r="CG2146"/>
          <cell r="CH2146"/>
          <cell r="CI2146"/>
          <cell r="CJ2146"/>
          <cell r="CK2146"/>
          <cell r="CL2146"/>
          <cell r="CM2146"/>
          <cell r="CN2146"/>
        </row>
        <row r="2147">
          <cell r="B2147"/>
          <cell r="C2147"/>
          <cell r="D2147"/>
          <cell r="E2147"/>
          <cell r="F2147"/>
          <cell r="G2147"/>
          <cell r="H2147"/>
          <cell r="I2147"/>
          <cell r="J2147"/>
          <cell r="K2147"/>
          <cell r="L2147"/>
          <cell r="M2147"/>
          <cell r="N2147"/>
          <cell r="O2147"/>
          <cell r="P2147"/>
          <cell r="Q2147"/>
          <cell r="R2147"/>
          <cell r="S2147"/>
          <cell r="T2147"/>
          <cell r="U2147"/>
          <cell r="V2147"/>
          <cell r="W2147"/>
          <cell r="X2147"/>
          <cell r="Y2147"/>
          <cell r="Z2147"/>
          <cell r="AA2147"/>
          <cell r="AB2147"/>
          <cell r="AC2147"/>
          <cell r="AD2147"/>
          <cell r="AE2147"/>
          <cell r="AF2147"/>
          <cell r="AG2147"/>
          <cell r="AH2147"/>
          <cell r="AI2147"/>
          <cell r="AJ2147"/>
          <cell r="AK2147"/>
          <cell r="AL2147"/>
          <cell r="AM2147"/>
          <cell r="AN2147"/>
          <cell r="AO2147"/>
          <cell r="AP2147"/>
          <cell r="AQ2147"/>
          <cell r="AR2147"/>
          <cell r="AS2147"/>
          <cell r="AT2147"/>
          <cell r="AU2147"/>
          <cell r="AV2147"/>
          <cell r="AW2147"/>
          <cell r="AX2147"/>
          <cell r="AY2147"/>
          <cell r="AZ2147"/>
          <cell r="BA2147"/>
          <cell r="BB2147"/>
          <cell r="BC2147"/>
          <cell r="BD2147"/>
          <cell r="BE2147"/>
          <cell r="BF2147"/>
          <cell r="BG2147"/>
          <cell r="BH2147"/>
          <cell r="BI2147"/>
          <cell r="BJ2147"/>
          <cell r="BK2147"/>
          <cell r="BL2147"/>
          <cell r="BM2147"/>
          <cell r="BN2147"/>
          <cell r="BO2147"/>
          <cell r="BP2147"/>
          <cell r="BQ2147"/>
          <cell r="BR2147"/>
          <cell r="BS2147"/>
          <cell r="BT2147"/>
          <cell r="BU2147"/>
          <cell r="BV2147"/>
          <cell r="BW2147"/>
          <cell r="BX2147"/>
          <cell r="BY2147"/>
          <cell r="BZ2147"/>
          <cell r="CA2147"/>
          <cell r="CB2147"/>
          <cell r="CC2147"/>
          <cell r="CD2147"/>
          <cell r="CE2147"/>
          <cell r="CF2147"/>
          <cell r="CG2147"/>
          <cell r="CH2147"/>
          <cell r="CI2147"/>
          <cell r="CJ2147"/>
          <cell r="CK2147"/>
          <cell r="CL2147"/>
          <cell r="CM2147"/>
          <cell r="CN2147"/>
        </row>
        <row r="2148">
          <cell r="B2148"/>
          <cell r="C2148"/>
          <cell r="D2148"/>
          <cell r="E2148"/>
          <cell r="F2148"/>
          <cell r="G2148"/>
          <cell r="H2148"/>
          <cell r="I2148"/>
          <cell r="J2148"/>
          <cell r="K2148"/>
          <cell r="L2148"/>
          <cell r="M2148"/>
          <cell r="N2148"/>
          <cell r="O2148"/>
          <cell r="P2148"/>
          <cell r="Q2148"/>
          <cell r="R2148"/>
          <cell r="S2148"/>
          <cell r="T2148"/>
          <cell r="U2148"/>
          <cell r="V2148"/>
          <cell r="W2148"/>
          <cell r="X2148"/>
          <cell r="Y2148"/>
          <cell r="Z2148"/>
          <cell r="AA2148"/>
          <cell r="AB2148"/>
          <cell r="AC2148"/>
          <cell r="AD2148"/>
          <cell r="AE2148"/>
          <cell r="AF2148"/>
          <cell r="AG2148"/>
          <cell r="AH2148"/>
          <cell r="AI2148"/>
          <cell r="AJ2148"/>
          <cell r="AK2148"/>
          <cell r="AL2148"/>
          <cell r="AM2148"/>
          <cell r="AN2148"/>
          <cell r="AO2148"/>
          <cell r="AP2148"/>
          <cell r="AQ2148"/>
          <cell r="AR2148"/>
          <cell r="AS2148"/>
          <cell r="AT2148"/>
          <cell r="AU2148"/>
          <cell r="AV2148"/>
          <cell r="AW2148"/>
          <cell r="AX2148"/>
          <cell r="AY2148"/>
          <cell r="AZ2148"/>
          <cell r="BA2148"/>
          <cell r="BB2148"/>
          <cell r="BC2148"/>
          <cell r="BD2148"/>
          <cell r="BE2148"/>
          <cell r="BF2148"/>
          <cell r="BG2148"/>
          <cell r="BH2148"/>
          <cell r="BI2148"/>
          <cell r="BJ2148"/>
          <cell r="BK2148"/>
          <cell r="BL2148"/>
          <cell r="BM2148"/>
          <cell r="BN2148"/>
          <cell r="BO2148"/>
          <cell r="BP2148"/>
          <cell r="BQ2148"/>
          <cell r="BR2148"/>
          <cell r="BS2148"/>
          <cell r="BT2148"/>
          <cell r="BU2148"/>
          <cell r="BV2148"/>
          <cell r="BW2148"/>
          <cell r="BX2148"/>
          <cell r="BY2148"/>
          <cell r="BZ2148"/>
          <cell r="CA2148"/>
          <cell r="CB2148"/>
          <cell r="CC2148"/>
          <cell r="CD2148"/>
          <cell r="CE2148"/>
          <cell r="CF2148"/>
          <cell r="CG2148"/>
          <cell r="CH2148"/>
          <cell r="CI2148"/>
          <cell r="CJ2148"/>
          <cell r="CK2148"/>
          <cell r="CL2148"/>
          <cell r="CM2148"/>
          <cell r="CN2148"/>
        </row>
        <row r="2149">
          <cell r="B2149"/>
          <cell r="C2149"/>
          <cell r="D2149"/>
          <cell r="E2149"/>
          <cell r="F2149"/>
          <cell r="G2149"/>
          <cell r="H2149"/>
          <cell r="I2149"/>
          <cell r="J2149"/>
          <cell r="K2149"/>
          <cell r="L2149"/>
          <cell r="M2149"/>
          <cell r="N2149"/>
          <cell r="O2149"/>
          <cell r="P2149"/>
          <cell r="Q2149"/>
          <cell r="R2149"/>
          <cell r="S2149"/>
          <cell r="T2149"/>
          <cell r="U2149"/>
          <cell r="V2149"/>
          <cell r="W2149"/>
          <cell r="X2149"/>
          <cell r="Y2149"/>
          <cell r="Z2149"/>
          <cell r="AA2149"/>
          <cell r="AB2149"/>
          <cell r="AC2149"/>
          <cell r="AD2149"/>
          <cell r="AE2149"/>
          <cell r="AF2149"/>
          <cell r="AG2149"/>
          <cell r="AH2149"/>
          <cell r="AI2149"/>
          <cell r="AJ2149"/>
          <cell r="AK2149"/>
          <cell r="AL2149"/>
          <cell r="AM2149"/>
          <cell r="AN2149"/>
          <cell r="AO2149"/>
          <cell r="AP2149"/>
          <cell r="AQ2149"/>
          <cell r="AR2149"/>
          <cell r="AS2149"/>
          <cell r="AT2149"/>
          <cell r="AU2149"/>
          <cell r="AV2149"/>
          <cell r="AW2149"/>
          <cell r="AX2149"/>
          <cell r="AY2149"/>
          <cell r="AZ2149"/>
          <cell r="BA2149"/>
          <cell r="BB2149"/>
          <cell r="BC2149"/>
          <cell r="BD2149"/>
          <cell r="BE2149"/>
          <cell r="BF2149"/>
          <cell r="BG2149"/>
          <cell r="BH2149"/>
          <cell r="BI2149"/>
          <cell r="BJ2149"/>
          <cell r="BK2149"/>
          <cell r="BL2149"/>
          <cell r="BM2149"/>
          <cell r="BN2149"/>
          <cell r="BO2149"/>
          <cell r="BP2149"/>
          <cell r="BQ2149"/>
          <cell r="BR2149"/>
          <cell r="BS2149"/>
          <cell r="BT2149"/>
          <cell r="BU2149"/>
          <cell r="BV2149"/>
          <cell r="BW2149"/>
          <cell r="BX2149"/>
          <cell r="BY2149"/>
          <cell r="BZ2149"/>
          <cell r="CA2149"/>
          <cell r="CB2149"/>
          <cell r="CC2149"/>
          <cell r="CD2149"/>
          <cell r="CE2149"/>
          <cell r="CF2149"/>
          <cell r="CG2149"/>
          <cell r="CH2149"/>
          <cell r="CI2149"/>
          <cell r="CJ2149"/>
          <cell r="CK2149"/>
          <cell r="CL2149"/>
          <cell r="CM2149"/>
          <cell r="CN2149"/>
        </row>
        <row r="2150">
          <cell r="B2150"/>
          <cell r="C2150"/>
          <cell r="D2150"/>
          <cell r="E2150"/>
          <cell r="F2150"/>
          <cell r="G2150"/>
          <cell r="H2150"/>
          <cell r="I2150"/>
          <cell r="J2150"/>
          <cell r="K2150"/>
          <cell r="L2150"/>
          <cell r="M2150"/>
          <cell r="N2150"/>
          <cell r="O2150"/>
          <cell r="P2150"/>
          <cell r="Q2150"/>
          <cell r="R2150"/>
          <cell r="S2150"/>
          <cell r="T2150"/>
          <cell r="U2150"/>
          <cell r="V2150"/>
          <cell r="W2150"/>
          <cell r="X2150"/>
          <cell r="Y2150"/>
          <cell r="Z2150"/>
          <cell r="AA2150"/>
          <cell r="AB2150"/>
          <cell r="AC2150"/>
          <cell r="AD2150"/>
          <cell r="AE2150"/>
          <cell r="AF2150"/>
          <cell r="AG2150"/>
          <cell r="AH2150"/>
          <cell r="AI2150"/>
          <cell r="AJ2150"/>
          <cell r="AK2150"/>
          <cell r="AL2150"/>
          <cell r="AM2150"/>
          <cell r="AN2150"/>
          <cell r="AO2150"/>
          <cell r="AP2150"/>
          <cell r="AQ2150"/>
          <cell r="AR2150"/>
          <cell r="AS2150"/>
          <cell r="AT2150"/>
          <cell r="AU2150"/>
          <cell r="AV2150"/>
          <cell r="AW2150"/>
          <cell r="AX2150"/>
          <cell r="AY2150"/>
          <cell r="AZ2150"/>
          <cell r="BA2150"/>
          <cell r="BB2150"/>
          <cell r="BC2150"/>
          <cell r="BD2150"/>
          <cell r="BE2150"/>
          <cell r="BF2150"/>
          <cell r="BG2150"/>
          <cell r="BH2150"/>
          <cell r="BI2150"/>
          <cell r="BJ2150"/>
          <cell r="BK2150"/>
          <cell r="BL2150"/>
          <cell r="BM2150"/>
          <cell r="BN2150"/>
          <cell r="BO2150"/>
          <cell r="BP2150"/>
          <cell r="BQ2150"/>
          <cell r="BR2150"/>
          <cell r="BS2150"/>
          <cell r="BT2150"/>
          <cell r="BU2150"/>
          <cell r="BV2150"/>
          <cell r="BW2150"/>
          <cell r="BX2150"/>
          <cell r="BY2150"/>
          <cell r="BZ2150"/>
          <cell r="CA2150"/>
          <cell r="CB2150"/>
          <cell r="CC2150"/>
          <cell r="CD2150"/>
          <cell r="CE2150"/>
          <cell r="CF2150"/>
          <cell r="CG2150"/>
          <cell r="CH2150"/>
          <cell r="CI2150"/>
          <cell r="CJ2150"/>
          <cell r="CK2150"/>
          <cell r="CL2150"/>
          <cell r="CM2150"/>
          <cell r="CN2150"/>
        </row>
        <row r="2151">
          <cell r="B2151"/>
          <cell r="C2151"/>
          <cell r="D2151"/>
          <cell r="E2151"/>
          <cell r="F2151"/>
          <cell r="G2151"/>
          <cell r="H2151"/>
          <cell r="I2151"/>
          <cell r="J2151"/>
          <cell r="K2151"/>
          <cell r="L2151"/>
          <cell r="M2151"/>
          <cell r="N2151"/>
          <cell r="O2151"/>
          <cell r="P2151"/>
          <cell r="Q2151"/>
          <cell r="R2151"/>
          <cell r="S2151"/>
          <cell r="T2151"/>
          <cell r="U2151"/>
          <cell r="V2151"/>
          <cell r="W2151"/>
          <cell r="X2151"/>
          <cell r="Y2151"/>
          <cell r="Z2151"/>
          <cell r="AA2151"/>
          <cell r="AB2151"/>
          <cell r="AC2151"/>
          <cell r="AD2151"/>
          <cell r="AE2151"/>
          <cell r="AF2151"/>
          <cell r="AG2151"/>
          <cell r="AH2151"/>
          <cell r="AI2151"/>
          <cell r="AJ2151"/>
          <cell r="AK2151"/>
          <cell r="AL2151"/>
          <cell r="AM2151"/>
          <cell r="AN2151"/>
          <cell r="AO2151"/>
          <cell r="AP2151"/>
          <cell r="AQ2151"/>
          <cell r="AR2151"/>
          <cell r="AS2151"/>
          <cell r="AT2151"/>
          <cell r="AU2151"/>
          <cell r="AV2151"/>
          <cell r="AW2151"/>
          <cell r="AX2151"/>
          <cell r="AY2151"/>
          <cell r="AZ2151"/>
          <cell r="BA2151"/>
          <cell r="BB2151"/>
          <cell r="BC2151"/>
          <cell r="BD2151"/>
          <cell r="BE2151"/>
          <cell r="BF2151"/>
          <cell r="BG2151"/>
          <cell r="BH2151"/>
          <cell r="BI2151"/>
          <cell r="BJ2151"/>
          <cell r="BK2151"/>
          <cell r="BL2151"/>
          <cell r="BM2151"/>
          <cell r="BN2151"/>
          <cell r="BO2151"/>
          <cell r="BP2151"/>
          <cell r="BQ2151"/>
          <cell r="BR2151"/>
          <cell r="BS2151"/>
          <cell r="BT2151"/>
          <cell r="BU2151"/>
          <cell r="BV2151"/>
          <cell r="BW2151"/>
          <cell r="BX2151"/>
          <cell r="BY2151"/>
          <cell r="BZ2151"/>
          <cell r="CA2151"/>
          <cell r="CB2151"/>
          <cell r="CC2151"/>
          <cell r="CD2151"/>
          <cell r="CE2151"/>
          <cell r="CF2151"/>
          <cell r="CG2151"/>
          <cell r="CH2151"/>
          <cell r="CI2151"/>
          <cell r="CJ2151"/>
          <cell r="CK2151"/>
          <cell r="CL2151"/>
          <cell r="CM2151"/>
          <cell r="CN2151"/>
        </row>
        <row r="2152">
          <cell r="B2152"/>
          <cell r="C2152"/>
          <cell r="D2152"/>
          <cell r="E2152"/>
          <cell r="F2152"/>
          <cell r="G2152"/>
          <cell r="H2152"/>
          <cell r="I2152"/>
          <cell r="J2152"/>
          <cell r="K2152"/>
          <cell r="L2152"/>
          <cell r="M2152"/>
          <cell r="N2152"/>
          <cell r="O2152"/>
          <cell r="P2152"/>
          <cell r="Q2152"/>
          <cell r="R2152"/>
          <cell r="S2152"/>
          <cell r="T2152"/>
          <cell r="U2152"/>
          <cell r="V2152"/>
          <cell r="W2152"/>
          <cell r="X2152"/>
          <cell r="Y2152"/>
          <cell r="Z2152"/>
          <cell r="AA2152"/>
          <cell r="AB2152"/>
          <cell r="AC2152"/>
          <cell r="AD2152"/>
          <cell r="AE2152"/>
          <cell r="AF2152"/>
          <cell r="AG2152"/>
          <cell r="AH2152"/>
          <cell r="AI2152"/>
          <cell r="AJ2152"/>
          <cell r="AK2152"/>
          <cell r="AL2152"/>
          <cell r="AM2152"/>
          <cell r="AN2152"/>
          <cell r="AO2152"/>
          <cell r="AP2152"/>
          <cell r="AQ2152"/>
          <cell r="AR2152"/>
          <cell r="AS2152"/>
          <cell r="AT2152"/>
          <cell r="AU2152"/>
          <cell r="AV2152"/>
          <cell r="AW2152"/>
          <cell r="AX2152"/>
          <cell r="AY2152"/>
          <cell r="AZ2152"/>
          <cell r="BA2152"/>
          <cell r="BB2152"/>
          <cell r="BC2152"/>
          <cell r="BD2152"/>
          <cell r="BE2152"/>
          <cell r="BF2152"/>
          <cell r="BG2152"/>
          <cell r="BH2152"/>
          <cell r="BI2152"/>
          <cell r="BJ2152"/>
          <cell r="BK2152"/>
          <cell r="BL2152"/>
          <cell r="BM2152"/>
          <cell r="BN2152"/>
          <cell r="BO2152"/>
          <cell r="BP2152"/>
          <cell r="BQ2152"/>
          <cell r="BR2152"/>
          <cell r="BS2152"/>
          <cell r="BT2152"/>
          <cell r="BU2152"/>
          <cell r="BV2152"/>
          <cell r="BW2152"/>
          <cell r="BX2152"/>
          <cell r="BY2152"/>
          <cell r="BZ2152"/>
          <cell r="CA2152"/>
          <cell r="CB2152"/>
          <cell r="CC2152"/>
          <cell r="CD2152"/>
          <cell r="CE2152"/>
          <cell r="CF2152"/>
          <cell r="CG2152"/>
          <cell r="CH2152"/>
          <cell r="CI2152"/>
          <cell r="CJ2152"/>
          <cell r="CK2152"/>
          <cell r="CL2152"/>
          <cell r="CM2152"/>
          <cell r="CN2152"/>
        </row>
        <row r="2153">
          <cell r="B2153"/>
          <cell r="C2153"/>
          <cell r="D2153"/>
          <cell r="E2153"/>
          <cell r="F2153"/>
          <cell r="G2153"/>
          <cell r="H2153"/>
          <cell r="I2153"/>
          <cell r="J2153"/>
          <cell r="K2153"/>
          <cell r="L2153"/>
          <cell r="M2153"/>
          <cell r="N2153"/>
          <cell r="O2153"/>
          <cell r="P2153"/>
          <cell r="Q2153"/>
          <cell r="R2153"/>
          <cell r="S2153"/>
          <cell r="T2153"/>
          <cell r="U2153"/>
          <cell r="V2153"/>
          <cell r="W2153"/>
          <cell r="X2153"/>
          <cell r="Y2153"/>
          <cell r="Z2153"/>
          <cell r="AA2153"/>
          <cell r="AB2153"/>
          <cell r="AC2153"/>
          <cell r="AD2153"/>
          <cell r="AE2153"/>
          <cell r="AF2153"/>
          <cell r="AG2153"/>
          <cell r="AH2153"/>
          <cell r="AI2153"/>
          <cell r="AJ2153"/>
          <cell r="AK2153"/>
          <cell r="AL2153"/>
          <cell r="AM2153"/>
          <cell r="AN2153"/>
          <cell r="AO2153"/>
          <cell r="AP2153"/>
          <cell r="AQ2153"/>
          <cell r="AR2153"/>
          <cell r="AS2153"/>
          <cell r="AT2153"/>
          <cell r="AU2153"/>
          <cell r="AV2153"/>
          <cell r="AW2153"/>
          <cell r="AX2153"/>
          <cell r="AY2153"/>
          <cell r="AZ2153"/>
          <cell r="BA2153"/>
          <cell r="BB2153"/>
          <cell r="BC2153"/>
          <cell r="BD2153"/>
          <cell r="BE2153"/>
          <cell r="BF2153"/>
          <cell r="BG2153"/>
          <cell r="BH2153"/>
          <cell r="BI2153"/>
          <cell r="BJ2153"/>
          <cell r="BK2153"/>
          <cell r="BL2153"/>
          <cell r="BM2153"/>
          <cell r="BN2153"/>
          <cell r="BO2153"/>
          <cell r="BP2153"/>
          <cell r="BQ2153"/>
          <cell r="BR2153"/>
          <cell r="BS2153"/>
          <cell r="BT2153"/>
          <cell r="BU2153"/>
          <cell r="BV2153"/>
          <cell r="BW2153"/>
          <cell r="BX2153"/>
          <cell r="BY2153"/>
          <cell r="BZ2153"/>
          <cell r="CA2153"/>
          <cell r="CB2153"/>
          <cell r="CC2153"/>
          <cell r="CD2153"/>
          <cell r="CE2153"/>
          <cell r="CF2153"/>
          <cell r="CG2153"/>
          <cell r="CH2153"/>
          <cell r="CI2153"/>
          <cell r="CJ2153"/>
          <cell r="CK2153"/>
          <cell r="CL2153"/>
          <cell r="CM2153"/>
          <cell r="CN2153"/>
        </row>
        <row r="2154">
          <cell r="B2154"/>
          <cell r="C2154"/>
          <cell r="D2154"/>
          <cell r="E2154"/>
          <cell r="F2154"/>
          <cell r="G2154"/>
          <cell r="H2154"/>
          <cell r="I2154"/>
          <cell r="J2154"/>
          <cell r="K2154"/>
          <cell r="L2154"/>
          <cell r="M2154"/>
          <cell r="N2154"/>
          <cell r="O2154"/>
          <cell r="P2154"/>
          <cell r="Q2154"/>
          <cell r="R2154"/>
          <cell r="S2154"/>
          <cell r="T2154"/>
          <cell r="U2154"/>
          <cell r="V2154"/>
          <cell r="W2154"/>
          <cell r="X2154"/>
          <cell r="Y2154"/>
          <cell r="Z2154"/>
          <cell r="AA2154"/>
          <cell r="AB2154"/>
          <cell r="AC2154"/>
          <cell r="AD2154"/>
          <cell r="AE2154"/>
          <cell r="AF2154"/>
          <cell r="AG2154"/>
          <cell r="AH2154"/>
          <cell r="AI2154"/>
          <cell r="AJ2154"/>
          <cell r="AK2154"/>
          <cell r="AL2154"/>
          <cell r="AM2154"/>
          <cell r="AN2154"/>
          <cell r="AO2154"/>
          <cell r="AP2154"/>
          <cell r="AQ2154"/>
          <cell r="AR2154"/>
          <cell r="AS2154"/>
          <cell r="AT2154"/>
          <cell r="AU2154"/>
          <cell r="AV2154"/>
          <cell r="AW2154"/>
          <cell r="AX2154"/>
          <cell r="AY2154"/>
          <cell r="AZ2154"/>
          <cell r="BA2154"/>
          <cell r="BB2154"/>
          <cell r="BC2154"/>
          <cell r="BD2154"/>
          <cell r="BE2154"/>
          <cell r="BF2154"/>
          <cell r="BG2154"/>
          <cell r="BH2154"/>
          <cell r="BI2154"/>
          <cell r="BJ2154"/>
          <cell r="BK2154"/>
          <cell r="BL2154"/>
          <cell r="BM2154"/>
          <cell r="BN2154"/>
          <cell r="BO2154"/>
          <cell r="BP2154"/>
          <cell r="BQ2154"/>
          <cell r="BR2154"/>
          <cell r="BS2154"/>
          <cell r="BT2154"/>
          <cell r="BU2154"/>
          <cell r="BV2154"/>
          <cell r="BW2154"/>
          <cell r="BX2154"/>
          <cell r="BY2154"/>
          <cell r="BZ2154"/>
          <cell r="CA2154"/>
          <cell r="CB2154"/>
          <cell r="CC2154"/>
          <cell r="CD2154"/>
          <cell r="CE2154"/>
          <cell r="CF2154"/>
          <cell r="CG2154"/>
          <cell r="CH2154"/>
          <cell r="CI2154"/>
          <cell r="CJ2154"/>
          <cell r="CK2154"/>
          <cell r="CL2154"/>
          <cell r="CM2154"/>
          <cell r="CN2154"/>
        </row>
        <row r="2155">
          <cell r="B2155"/>
          <cell r="C2155"/>
          <cell r="D2155"/>
          <cell r="E2155"/>
          <cell r="F2155"/>
          <cell r="G2155"/>
          <cell r="H2155"/>
          <cell r="I2155"/>
          <cell r="J2155"/>
          <cell r="K2155"/>
          <cell r="L2155"/>
          <cell r="M2155"/>
          <cell r="N2155"/>
          <cell r="O2155"/>
          <cell r="P2155"/>
          <cell r="Q2155"/>
          <cell r="R2155"/>
          <cell r="S2155"/>
          <cell r="T2155"/>
          <cell r="U2155"/>
          <cell r="V2155"/>
          <cell r="W2155"/>
          <cell r="X2155"/>
          <cell r="Y2155"/>
          <cell r="Z2155"/>
          <cell r="AA2155"/>
          <cell r="AB2155"/>
          <cell r="AC2155"/>
          <cell r="AD2155"/>
          <cell r="AE2155"/>
          <cell r="AF2155"/>
          <cell r="AG2155"/>
          <cell r="AH2155"/>
          <cell r="AI2155"/>
          <cell r="AJ2155"/>
          <cell r="AK2155"/>
          <cell r="AL2155"/>
          <cell r="AM2155"/>
          <cell r="AN2155"/>
          <cell r="AO2155"/>
          <cell r="AP2155"/>
          <cell r="AQ2155"/>
          <cell r="AR2155"/>
          <cell r="AS2155"/>
          <cell r="AT2155"/>
          <cell r="AU2155"/>
          <cell r="AV2155"/>
          <cell r="AW2155"/>
          <cell r="AX2155"/>
          <cell r="AY2155"/>
          <cell r="AZ2155"/>
          <cell r="BA2155"/>
          <cell r="BB2155"/>
          <cell r="BC2155"/>
          <cell r="BD2155"/>
          <cell r="BE2155"/>
          <cell r="BF2155"/>
          <cell r="BG2155"/>
          <cell r="BH2155"/>
          <cell r="BI2155"/>
          <cell r="BJ2155"/>
          <cell r="BK2155"/>
          <cell r="BL2155"/>
          <cell r="BM2155"/>
          <cell r="BN2155"/>
          <cell r="BO2155"/>
          <cell r="BP2155"/>
          <cell r="BQ2155"/>
          <cell r="BR2155"/>
          <cell r="BS2155"/>
          <cell r="BT2155"/>
          <cell r="BU2155"/>
          <cell r="BV2155"/>
          <cell r="BW2155"/>
          <cell r="BX2155"/>
          <cell r="BY2155"/>
          <cell r="BZ2155"/>
          <cell r="CA2155"/>
          <cell r="CB2155"/>
          <cell r="CC2155"/>
          <cell r="CD2155"/>
          <cell r="CE2155"/>
          <cell r="CF2155"/>
          <cell r="CG2155"/>
          <cell r="CH2155"/>
          <cell r="CI2155"/>
          <cell r="CJ2155"/>
          <cell r="CK2155"/>
          <cell r="CL2155"/>
          <cell r="CM2155"/>
          <cell r="CN2155"/>
        </row>
        <row r="2156">
          <cell r="B2156"/>
          <cell r="C2156"/>
          <cell r="D2156"/>
          <cell r="E2156"/>
          <cell r="F2156"/>
          <cell r="G2156"/>
          <cell r="H2156"/>
          <cell r="I2156"/>
          <cell r="J2156"/>
          <cell r="K2156"/>
          <cell r="L2156"/>
          <cell r="M2156"/>
          <cell r="N2156"/>
          <cell r="O2156"/>
          <cell r="P2156"/>
          <cell r="Q2156"/>
          <cell r="R2156"/>
          <cell r="S2156"/>
          <cell r="T2156"/>
          <cell r="U2156"/>
          <cell r="V2156"/>
          <cell r="W2156"/>
          <cell r="X2156"/>
          <cell r="Y2156"/>
          <cell r="Z2156"/>
          <cell r="AA2156"/>
          <cell r="AB2156"/>
          <cell r="AC2156"/>
          <cell r="AD2156"/>
          <cell r="AE2156"/>
          <cell r="AF2156"/>
          <cell r="AG2156"/>
          <cell r="AH2156"/>
          <cell r="AI2156"/>
          <cell r="AJ2156"/>
          <cell r="AK2156"/>
          <cell r="AL2156"/>
          <cell r="AM2156"/>
          <cell r="AN2156"/>
          <cell r="AO2156"/>
          <cell r="AP2156"/>
          <cell r="AQ2156"/>
          <cell r="AR2156"/>
          <cell r="AS2156"/>
          <cell r="AT2156"/>
          <cell r="AU2156"/>
          <cell r="AV2156"/>
          <cell r="AW2156"/>
          <cell r="AX2156"/>
          <cell r="AY2156"/>
          <cell r="AZ2156"/>
          <cell r="BA2156"/>
          <cell r="BB2156"/>
          <cell r="BC2156"/>
          <cell r="BD2156"/>
          <cell r="BE2156"/>
          <cell r="BF2156"/>
          <cell r="BG2156"/>
          <cell r="BH2156"/>
          <cell r="BI2156"/>
          <cell r="BJ2156"/>
          <cell r="BK2156"/>
          <cell r="BL2156"/>
          <cell r="BM2156"/>
          <cell r="BN2156"/>
          <cell r="BO2156"/>
          <cell r="BP2156"/>
          <cell r="BQ2156"/>
          <cell r="BR2156"/>
          <cell r="BS2156"/>
          <cell r="BT2156"/>
          <cell r="BU2156"/>
          <cell r="BV2156"/>
          <cell r="BW2156"/>
          <cell r="BX2156"/>
          <cell r="BY2156"/>
          <cell r="BZ2156"/>
          <cell r="CA2156"/>
          <cell r="CB2156"/>
          <cell r="CC2156"/>
          <cell r="CD2156"/>
          <cell r="CE2156"/>
          <cell r="CF2156"/>
          <cell r="CG2156"/>
          <cell r="CH2156"/>
          <cell r="CI2156"/>
          <cell r="CJ2156"/>
          <cell r="CK2156"/>
          <cell r="CL2156"/>
          <cell r="CM2156"/>
          <cell r="CN2156"/>
        </row>
        <row r="2157">
          <cell r="B2157"/>
          <cell r="C2157"/>
          <cell r="D2157"/>
          <cell r="E2157"/>
          <cell r="F2157"/>
          <cell r="G2157"/>
          <cell r="H2157"/>
          <cell r="I2157"/>
          <cell r="J2157"/>
          <cell r="K2157"/>
          <cell r="L2157"/>
          <cell r="M2157"/>
          <cell r="N2157"/>
          <cell r="O2157"/>
          <cell r="P2157"/>
          <cell r="Q2157"/>
          <cell r="R2157"/>
          <cell r="S2157"/>
          <cell r="T2157"/>
          <cell r="U2157"/>
          <cell r="V2157"/>
          <cell r="W2157"/>
          <cell r="X2157"/>
          <cell r="Y2157"/>
          <cell r="Z2157"/>
          <cell r="AA2157"/>
          <cell r="AB2157"/>
          <cell r="AC2157"/>
          <cell r="AD2157"/>
          <cell r="AE2157"/>
          <cell r="AF2157"/>
          <cell r="AG2157"/>
          <cell r="AH2157"/>
          <cell r="AI2157"/>
          <cell r="AJ2157"/>
          <cell r="AK2157"/>
          <cell r="AL2157"/>
          <cell r="AM2157"/>
          <cell r="AN2157"/>
          <cell r="AO2157"/>
          <cell r="AP2157"/>
          <cell r="AQ2157"/>
          <cell r="AR2157"/>
          <cell r="AS2157"/>
          <cell r="AT2157"/>
          <cell r="AU2157"/>
          <cell r="AV2157"/>
          <cell r="AW2157"/>
          <cell r="AX2157"/>
          <cell r="AY2157"/>
          <cell r="AZ2157"/>
          <cell r="BA2157"/>
          <cell r="BB2157"/>
          <cell r="BC2157"/>
          <cell r="BD2157"/>
          <cell r="BE2157"/>
          <cell r="BF2157"/>
          <cell r="BG2157"/>
          <cell r="BH2157"/>
          <cell r="BI2157"/>
          <cell r="BJ2157"/>
          <cell r="BK2157"/>
          <cell r="BL2157"/>
          <cell r="BM2157"/>
          <cell r="BN2157"/>
          <cell r="BO2157"/>
          <cell r="BP2157"/>
          <cell r="BQ2157"/>
          <cell r="BR2157"/>
          <cell r="BS2157"/>
          <cell r="BT2157"/>
          <cell r="BU2157"/>
          <cell r="BV2157"/>
          <cell r="BW2157"/>
          <cell r="BX2157"/>
          <cell r="BY2157"/>
          <cell r="BZ2157"/>
          <cell r="CA2157"/>
          <cell r="CB2157"/>
          <cell r="CC2157"/>
          <cell r="CD2157"/>
          <cell r="CE2157"/>
          <cell r="CF2157"/>
          <cell r="CG2157"/>
          <cell r="CH2157"/>
          <cell r="CI2157"/>
          <cell r="CJ2157"/>
          <cell r="CK2157"/>
          <cell r="CL2157"/>
          <cell r="CM2157"/>
          <cell r="CN2157"/>
        </row>
        <row r="2158">
          <cell r="B2158"/>
          <cell r="C2158"/>
          <cell r="D2158"/>
          <cell r="E2158"/>
          <cell r="F2158"/>
          <cell r="G2158"/>
          <cell r="H2158"/>
          <cell r="I2158"/>
          <cell r="J2158"/>
          <cell r="K2158"/>
          <cell r="L2158"/>
          <cell r="M2158"/>
          <cell r="N2158"/>
          <cell r="O2158"/>
          <cell r="P2158"/>
          <cell r="Q2158"/>
          <cell r="R2158"/>
          <cell r="S2158"/>
          <cell r="T2158"/>
          <cell r="U2158"/>
          <cell r="V2158"/>
          <cell r="W2158"/>
          <cell r="X2158"/>
          <cell r="Y2158"/>
          <cell r="Z2158"/>
          <cell r="AA2158"/>
          <cell r="AB2158"/>
          <cell r="AC2158"/>
          <cell r="AD2158"/>
          <cell r="AE2158"/>
          <cell r="AF2158"/>
          <cell r="AG2158"/>
          <cell r="AH2158"/>
          <cell r="AI2158"/>
          <cell r="AJ2158"/>
          <cell r="AK2158"/>
          <cell r="AL2158"/>
          <cell r="AM2158"/>
          <cell r="AN2158"/>
          <cell r="AO2158"/>
          <cell r="AP2158"/>
          <cell r="AQ2158"/>
          <cell r="AR2158"/>
          <cell r="AS2158"/>
          <cell r="AT2158"/>
          <cell r="AU2158"/>
          <cell r="AV2158"/>
          <cell r="AW2158"/>
          <cell r="AX2158"/>
          <cell r="AY2158"/>
          <cell r="AZ2158"/>
          <cell r="BA2158"/>
          <cell r="BB2158"/>
          <cell r="BC2158"/>
          <cell r="BD2158"/>
          <cell r="BE2158"/>
          <cell r="BF2158"/>
          <cell r="BG2158"/>
          <cell r="BH2158"/>
          <cell r="BI2158"/>
          <cell r="BJ2158"/>
          <cell r="BK2158"/>
          <cell r="BL2158"/>
          <cell r="BM2158"/>
          <cell r="BN2158"/>
          <cell r="BO2158"/>
          <cell r="BP2158"/>
          <cell r="BQ2158"/>
          <cell r="BR2158"/>
          <cell r="BS2158"/>
          <cell r="BT2158"/>
          <cell r="BU2158"/>
          <cell r="BV2158"/>
          <cell r="BW2158"/>
          <cell r="BX2158"/>
          <cell r="BY2158"/>
          <cell r="BZ2158"/>
          <cell r="CA2158"/>
          <cell r="CB2158"/>
          <cell r="CC2158"/>
          <cell r="CD2158"/>
          <cell r="CE2158"/>
          <cell r="CF2158"/>
          <cell r="CG2158"/>
          <cell r="CH2158"/>
          <cell r="CI2158"/>
          <cell r="CJ2158"/>
          <cell r="CK2158"/>
          <cell r="CL2158"/>
          <cell r="CM2158"/>
          <cell r="CN2158"/>
        </row>
        <row r="2159">
          <cell r="B2159"/>
          <cell r="C2159"/>
          <cell r="D2159"/>
          <cell r="E2159"/>
          <cell r="F2159"/>
          <cell r="G2159"/>
          <cell r="H2159"/>
          <cell r="I2159"/>
          <cell r="J2159"/>
          <cell r="K2159"/>
          <cell r="L2159"/>
          <cell r="M2159"/>
          <cell r="N2159"/>
          <cell r="O2159"/>
          <cell r="P2159"/>
          <cell r="Q2159"/>
          <cell r="R2159"/>
          <cell r="S2159"/>
          <cell r="T2159"/>
          <cell r="U2159"/>
          <cell r="V2159"/>
          <cell r="W2159"/>
          <cell r="X2159"/>
          <cell r="Y2159"/>
          <cell r="Z2159"/>
          <cell r="AA2159"/>
          <cell r="AB2159"/>
          <cell r="AC2159"/>
          <cell r="AD2159"/>
          <cell r="AE2159"/>
          <cell r="AF2159"/>
          <cell r="AG2159"/>
          <cell r="AH2159"/>
          <cell r="AI2159"/>
          <cell r="AJ2159"/>
          <cell r="AK2159"/>
          <cell r="AL2159"/>
          <cell r="AM2159"/>
          <cell r="AN2159"/>
          <cell r="AO2159"/>
          <cell r="AP2159"/>
          <cell r="AQ2159"/>
          <cell r="AR2159"/>
          <cell r="AS2159"/>
          <cell r="AT2159"/>
          <cell r="AU2159"/>
          <cell r="AV2159"/>
          <cell r="AW2159"/>
          <cell r="AX2159"/>
          <cell r="AY2159"/>
          <cell r="AZ2159"/>
          <cell r="BA2159"/>
          <cell r="BB2159"/>
          <cell r="BC2159"/>
          <cell r="BD2159"/>
          <cell r="BE2159"/>
          <cell r="BF2159"/>
          <cell r="BG2159"/>
          <cell r="BH2159"/>
          <cell r="BI2159"/>
          <cell r="BJ2159"/>
          <cell r="BK2159"/>
          <cell r="BL2159"/>
          <cell r="BM2159"/>
          <cell r="BN2159"/>
          <cell r="BO2159"/>
          <cell r="BP2159"/>
          <cell r="BQ2159"/>
          <cell r="BR2159"/>
          <cell r="BS2159"/>
          <cell r="BT2159"/>
          <cell r="BU2159"/>
          <cell r="BV2159"/>
          <cell r="BW2159"/>
          <cell r="BX2159"/>
          <cell r="BY2159"/>
          <cell r="BZ2159"/>
          <cell r="CA2159"/>
          <cell r="CB2159"/>
          <cell r="CC2159"/>
          <cell r="CD2159"/>
          <cell r="CE2159"/>
          <cell r="CF2159"/>
          <cell r="CG2159"/>
          <cell r="CH2159"/>
          <cell r="CI2159"/>
          <cell r="CJ2159"/>
          <cell r="CK2159"/>
          <cell r="CL2159"/>
          <cell r="CM2159"/>
          <cell r="CN2159"/>
        </row>
        <row r="2160">
          <cell r="B2160"/>
          <cell r="C2160"/>
          <cell r="D2160"/>
          <cell r="E2160"/>
          <cell r="F2160"/>
          <cell r="G2160"/>
          <cell r="H2160"/>
          <cell r="I2160"/>
          <cell r="J2160"/>
          <cell r="K2160"/>
          <cell r="L2160"/>
          <cell r="M2160"/>
          <cell r="N2160"/>
          <cell r="O2160"/>
          <cell r="P2160"/>
          <cell r="Q2160"/>
          <cell r="R2160"/>
          <cell r="S2160"/>
          <cell r="T2160"/>
          <cell r="U2160"/>
          <cell r="V2160"/>
          <cell r="W2160"/>
          <cell r="X2160"/>
          <cell r="Y2160"/>
          <cell r="Z2160"/>
          <cell r="AA2160"/>
          <cell r="AB2160"/>
          <cell r="AC2160"/>
          <cell r="AD2160"/>
          <cell r="AE2160"/>
          <cell r="AF2160"/>
          <cell r="AG2160"/>
          <cell r="AH2160"/>
          <cell r="AI2160"/>
          <cell r="AJ2160"/>
          <cell r="AK2160"/>
          <cell r="AL2160"/>
          <cell r="AM2160"/>
          <cell r="AN2160"/>
          <cell r="AO2160"/>
          <cell r="AP2160"/>
          <cell r="AQ2160"/>
          <cell r="AR2160"/>
          <cell r="AS2160"/>
          <cell r="AT2160"/>
          <cell r="AU2160"/>
          <cell r="AV2160"/>
          <cell r="AW2160"/>
          <cell r="AX2160"/>
          <cell r="AY2160"/>
          <cell r="AZ2160"/>
          <cell r="BA2160"/>
          <cell r="BB2160"/>
          <cell r="BC2160"/>
          <cell r="BD2160"/>
          <cell r="BE2160"/>
          <cell r="BF2160"/>
          <cell r="BG2160"/>
          <cell r="BH2160"/>
          <cell r="BI2160"/>
          <cell r="BJ2160"/>
          <cell r="BK2160"/>
          <cell r="BL2160"/>
          <cell r="BM2160"/>
          <cell r="BN2160"/>
          <cell r="BO2160"/>
          <cell r="BP2160"/>
          <cell r="BQ2160"/>
          <cell r="BR2160"/>
          <cell r="BS2160"/>
          <cell r="BT2160"/>
          <cell r="BU2160"/>
          <cell r="BV2160"/>
          <cell r="BW2160"/>
          <cell r="BX2160"/>
          <cell r="BY2160"/>
          <cell r="BZ2160"/>
          <cell r="CA2160"/>
          <cell r="CB2160"/>
          <cell r="CC2160"/>
          <cell r="CD2160"/>
          <cell r="CE2160"/>
          <cell r="CF2160"/>
          <cell r="CG2160"/>
          <cell r="CH2160"/>
          <cell r="CI2160"/>
          <cell r="CJ2160"/>
          <cell r="CK2160"/>
          <cell r="CL2160"/>
          <cell r="CM2160"/>
          <cell r="CN2160"/>
        </row>
        <row r="2161">
          <cell r="B2161"/>
          <cell r="C2161"/>
          <cell r="D2161"/>
          <cell r="E2161"/>
          <cell r="F2161"/>
          <cell r="G2161"/>
          <cell r="H2161"/>
          <cell r="I2161"/>
          <cell r="J2161"/>
          <cell r="K2161"/>
          <cell r="L2161"/>
          <cell r="M2161"/>
          <cell r="N2161"/>
          <cell r="O2161"/>
          <cell r="P2161"/>
          <cell r="Q2161"/>
          <cell r="R2161"/>
          <cell r="S2161"/>
          <cell r="T2161"/>
          <cell r="U2161"/>
          <cell r="V2161"/>
          <cell r="W2161"/>
          <cell r="X2161"/>
          <cell r="Y2161"/>
          <cell r="Z2161"/>
          <cell r="AA2161"/>
          <cell r="AB2161"/>
          <cell r="AC2161"/>
          <cell r="AD2161"/>
          <cell r="AE2161"/>
          <cell r="AF2161"/>
          <cell r="AG2161"/>
          <cell r="AH2161"/>
          <cell r="AI2161"/>
          <cell r="AJ2161"/>
          <cell r="AK2161"/>
          <cell r="AL2161"/>
          <cell r="AM2161"/>
          <cell r="AN2161"/>
          <cell r="AO2161"/>
          <cell r="AP2161"/>
          <cell r="AQ2161"/>
          <cell r="AR2161"/>
          <cell r="AS2161"/>
          <cell r="AT2161"/>
          <cell r="AU2161"/>
          <cell r="AV2161"/>
          <cell r="AW2161"/>
          <cell r="AX2161"/>
          <cell r="AY2161"/>
          <cell r="AZ2161"/>
          <cell r="BA2161"/>
          <cell r="BB2161"/>
          <cell r="BC2161"/>
          <cell r="BD2161"/>
          <cell r="BE2161"/>
          <cell r="BF2161"/>
          <cell r="BG2161"/>
          <cell r="BH2161"/>
          <cell r="BI2161"/>
          <cell r="BJ2161"/>
          <cell r="BK2161"/>
          <cell r="BL2161"/>
          <cell r="BM2161"/>
          <cell r="BN2161"/>
          <cell r="BO2161"/>
          <cell r="BP2161"/>
          <cell r="BQ2161"/>
          <cell r="BR2161"/>
          <cell r="BS2161"/>
          <cell r="BT2161"/>
          <cell r="BU2161"/>
          <cell r="BV2161"/>
          <cell r="BW2161"/>
          <cell r="BX2161"/>
          <cell r="BY2161"/>
          <cell r="BZ2161"/>
          <cell r="CA2161"/>
          <cell r="CB2161"/>
          <cell r="CC2161"/>
          <cell r="CD2161"/>
          <cell r="CE2161"/>
          <cell r="CF2161"/>
          <cell r="CG2161"/>
          <cell r="CH2161"/>
          <cell r="CI2161"/>
          <cell r="CJ2161"/>
          <cell r="CK2161"/>
          <cell r="CL2161"/>
          <cell r="CM2161"/>
          <cell r="CN2161"/>
        </row>
        <row r="2162">
          <cell r="B2162"/>
          <cell r="C2162"/>
          <cell r="D2162"/>
          <cell r="E2162"/>
          <cell r="F2162"/>
          <cell r="G2162"/>
          <cell r="H2162"/>
          <cell r="I2162"/>
          <cell r="J2162"/>
          <cell r="K2162"/>
          <cell r="L2162"/>
          <cell r="M2162"/>
          <cell r="N2162"/>
          <cell r="O2162"/>
          <cell r="P2162"/>
          <cell r="Q2162"/>
          <cell r="R2162"/>
          <cell r="S2162"/>
          <cell r="T2162"/>
          <cell r="U2162"/>
          <cell r="V2162"/>
          <cell r="W2162"/>
          <cell r="X2162"/>
          <cell r="Y2162"/>
          <cell r="Z2162"/>
          <cell r="AA2162"/>
          <cell r="AB2162"/>
          <cell r="AC2162"/>
          <cell r="AD2162"/>
          <cell r="AE2162"/>
          <cell r="AF2162"/>
          <cell r="AG2162"/>
          <cell r="AH2162"/>
          <cell r="AI2162"/>
          <cell r="AJ2162"/>
          <cell r="AK2162"/>
          <cell r="AL2162"/>
          <cell r="AM2162"/>
          <cell r="AN2162"/>
          <cell r="AO2162"/>
          <cell r="AP2162"/>
          <cell r="AQ2162"/>
          <cell r="AR2162"/>
          <cell r="AS2162"/>
          <cell r="AT2162"/>
          <cell r="AU2162"/>
          <cell r="AV2162"/>
          <cell r="AW2162"/>
          <cell r="AX2162"/>
          <cell r="AY2162"/>
          <cell r="AZ2162"/>
          <cell r="BA2162"/>
          <cell r="BB2162"/>
          <cell r="BC2162"/>
          <cell r="BD2162"/>
          <cell r="BE2162"/>
          <cell r="BF2162"/>
          <cell r="BG2162"/>
          <cell r="BH2162"/>
          <cell r="BI2162"/>
          <cell r="BJ2162"/>
          <cell r="BK2162"/>
          <cell r="BL2162"/>
          <cell r="BM2162"/>
          <cell r="BN2162"/>
          <cell r="BO2162"/>
          <cell r="BP2162"/>
          <cell r="BQ2162"/>
          <cell r="BR2162"/>
          <cell r="BS2162"/>
          <cell r="BT2162"/>
          <cell r="BU2162"/>
          <cell r="BV2162"/>
          <cell r="BW2162"/>
          <cell r="BX2162"/>
          <cell r="BY2162"/>
          <cell r="BZ2162"/>
          <cell r="CA2162"/>
          <cell r="CB2162"/>
          <cell r="CC2162"/>
          <cell r="CD2162"/>
          <cell r="CE2162"/>
          <cell r="CF2162"/>
          <cell r="CG2162"/>
          <cell r="CH2162"/>
          <cell r="CI2162"/>
          <cell r="CJ2162"/>
          <cell r="CK2162"/>
          <cell r="CL2162"/>
          <cell r="CM2162"/>
          <cell r="CN2162"/>
        </row>
        <row r="2163">
          <cell r="B2163"/>
          <cell r="C2163"/>
          <cell r="D2163"/>
          <cell r="E2163"/>
          <cell r="F2163"/>
          <cell r="G2163"/>
          <cell r="H2163"/>
          <cell r="I2163"/>
          <cell r="J2163"/>
          <cell r="K2163"/>
          <cell r="L2163"/>
          <cell r="M2163"/>
          <cell r="N2163"/>
          <cell r="O2163"/>
          <cell r="P2163"/>
          <cell r="Q2163"/>
          <cell r="R2163"/>
          <cell r="S2163"/>
          <cell r="T2163"/>
          <cell r="U2163"/>
          <cell r="V2163"/>
          <cell r="W2163"/>
          <cell r="X2163"/>
          <cell r="Y2163"/>
          <cell r="Z2163"/>
          <cell r="AA2163"/>
          <cell r="AB2163"/>
          <cell r="AC2163"/>
          <cell r="AD2163"/>
          <cell r="AE2163"/>
          <cell r="AF2163"/>
          <cell r="AG2163"/>
          <cell r="AH2163"/>
          <cell r="AI2163"/>
          <cell r="AJ2163"/>
          <cell r="AK2163"/>
          <cell r="AL2163"/>
          <cell r="AM2163"/>
          <cell r="AN2163"/>
          <cell r="AO2163"/>
          <cell r="AP2163"/>
          <cell r="AQ2163"/>
          <cell r="AR2163"/>
          <cell r="AS2163"/>
          <cell r="AT2163"/>
          <cell r="AU2163"/>
          <cell r="AV2163"/>
          <cell r="AW2163"/>
          <cell r="AX2163"/>
          <cell r="AY2163"/>
          <cell r="AZ2163"/>
          <cell r="BA2163"/>
          <cell r="BB2163"/>
          <cell r="BC2163"/>
          <cell r="BD2163"/>
          <cell r="BE2163"/>
          <cell r="BF2163"/>
          <cell r="BG2163"/>
          <cell r="BH2163"/>
          <cell r="BI2163"/>
          <cell r="BJ2163"/>
          <cell r="BK2163"/>
          <cell r="BL2163"/>
          <cell r="BM2163"/>
          <cell r="BN2163"/>
          <cell r="BO2163"/>
          <cell r="BP2163"/>
          <cell r="BQ2163"/>
          <cell r="BR2163"/>
          <cell r="BS2163"/>
          <cell r="BT2163"/>
          <cell r="BU2163"/>
          <cell r="BV2163"/>
          <cell r="BW2163"/>
          <cell r="BX2163"/>
          <cell r="BY2163"/>
          <cell r="BZ2163"/>
          <cell r="CA2163"/>
          <cell r="CB2163"/>
          <cell r="CC2163"/>
          <cell r="CD2163"/>
          <cell r="CE2163"/>
          <cell r="CF2163"/>
          <cell r="CG2163"/>
          <cell r="CH2163"/>
          <cell r="CI2163"/>
          <cell r="CJ2163"/>
          <cell r="CK2163"/>
          <cell r="CL2163"/>
          <cell r="CM2163"/>
          <cell r="CN2163"/>
        </row>
        <row r="2164">
          <cell r="B2164"/>
          <cell r="C2164"/>
          <cell r="D2164"/>
          <cell r="E2164"/>
          <cell r="F2164"/>
          <cell r="G2164"/>
          <cell r="H2164"/>
          <cell r="I2164"/>
          <cell r="J2164"/>
          <cell r="K2164"/>
          <cell r="L2164"/>
          <cell r="M2164"/>
          <cell r="N2164"/>
          <cell r="O2164"/>
          <cell r="P2164"/>
          <cell r="Q2164"/>
          <cell r="R2164"/>
          <cell r="S2164"/>
          <cell r="T2164"/>
          <cell r="U2164"/>
          <cell r="V2164"/>
          <cell r="W2164"/>
          <cell r="X2164"/>
          <cell r="Y2164"/>
          <cell r="Z2164"/>
          <cell r="AA2164"/>
          <cell r="AB2164"/>
          <cell r="AC2164"/>
          <cell r="AD2164"/>
          <cell r="AE2164"/>
          <cell r="AF2164"/>
          <cell r="AG2164"/>
          <cell r="AH2164"/>
          <cell r="AI2164"/>
          <cell r="AJ2164"/>
          <cell r="AK2164"/>
          <cell r="AL2164"/>
          <cell r="AM2164"/>
          <cell r="AN2164"/>
          <cell r="AO2164"/>
          <cell r="AP2164"/>
          <cell r="AQ2164"/>
          <cell r="AR2164"/>
          <cell r="AS2164"/>
          <cell r="AT2164"/>
          <cell r="AU2164"/>
          <cell r="AV2164"/>
          <cell r="AW2164"/>
          <cell r="AX2164"/>
          <cell r="AY2164"/>
          <cell r="AZ2164"/>
          <cell r="BA2164"/>
          <cell r="BB2164"/>
          <cell r="BC2164"/>
          <cell r="BD2164"/>
          <cell r="BE2164"/>
          <cell r="BF2164"/>
          <cell r="BG2164"/>
          <cell r="BH2164"/>
          <cell r="BI2164"/>
          <cell r="BJ2164"/>
          <cell r="BK2164"/>
          <cell r="BL2164"/>
          <cell r="BM2164"/>
          <cell r="BN2164"/>
          <cell r="BO2164"/>
          <cell r="BP2164"/>
          <cell r="BQ2164"/>
          <cell r="BR2164"/>
          <cell r="BS2164"/>
          <cell r="BT2164"/>
          <cell r="BU2164"/>
          <cell r="BV2164"/>
          <cell r="BW2164"/>
          <cell r="BX2164"/>
          <cell r="BY2164"/>
          <cell r="BZ2164"/>
          <cell r="CA2164"/>
          <cell r="CB2164"/>
          <cell r="CC2164"/>
          <cell r="CD2164"/>
          <cell r="CE2164"/>
          <cell r="CF2164"/>
          <cell r="CG2164"/>
          <cell r="CH2164"/>
          <cell r="CI2164"/>
          <cell r="CJ2164"/>
          <cell r="CK2164"/>
          <cell r="CL2164"/>
          <cell r="CM2164"/>
          <cell r="CN2164"/>
        </row>
        <row r="2165">
          <cell r="B2165"/>
          <cell r="C2165"/>
          <cell r="D2165"/>
          <cell r="E2165"/>
          <cell r="F2165"/>
          <cell r="G2165"/>
          <cell r="H2165"/>
          <cell r="I2165"/>
          <cell r="J2165"/>
          <cell r="K2165"/>
          <cell r="L2165"/>
          <cell r="M2165"/>
          <cell r="N2165"/>
          <cell r="O2165"/>
          <cell r="P2165"/>
          <cell r="Q2165"/>
          <cell r="R2165"/>
          <cell r="S2165"/>
          <cell r="T2165"/>
          <cell r="U2165"/>
          <cell r="V2165"/>
          <cell r="W2165"/>
          <cell r="X2165"/>
          <cell r="Y2165"/>
          <cell r="Z2165"/>
          <cell r="AA2165"/>
          <cell r="AB2165"/>
          <cell r="AC2165"/>
          <cell r="AD2165"/>
          <cell r="AE2165"/>
          <cell r="AF2165"/>
          <cell r="AG2165"/>
          <cell r="AH2165"/>
          <cell r="AI2165"/>
          <cell r="AJ2165"/>
          <cell r="AK2165"/>
          <cell r="AL2165"/>
          <cell r="AM2165"/>
          <cell r="AN2165"/>
          <cell r="AO2165"/>
          <cell r="AP2165"/>
          <cell r="AQ2165"/>
          <cell r="AR2165"/>
          <cell r="AS2165"/>
          <cell r="AT2165"/>
          <cell r="AU2165"/>
          <cell r="AV2165"/>
          <cell r="AW2165"/>
          <cell r="AX2165"/>
          <cell r="AY2165"/>
          <cell r="AZ2165"/>
          <cell r="BA2165"/>
          <cell r="BB2165"/>
          <cell r="BC2165"/>
          <cell r="BD2165"/>
          <cell r="BE2165"/>
          <cell r="BF2165"/>
          <cell r="BG2165"/>
          <cell r="BH2165"/>
          <cell r="BI2165"/>
          <cell r="BJ2165"/>
          <cell r="BK2165"/>
          <cell r="BL2165"/>
          <cell r="BM2165"/>
          <cell r="BN2165"/>
          <cell r="BO2165"/>
          <cell r="BP2165"/>
          <cell r="BQ2165"/>
          <cell r="BR2165"/>
          <cell r="BS2165"/>
          <cell r="BT2165"/>
          <cell r="BU2165"/>
          <cell r="BV2165"/>
          <cell r="BW2165"/>
          <cell r="BX2165"/>
          <cell r="BY2165"/>
          <cell r="BZ2165"/>
          <cell r="CA2165"/>
          <cell r="CB2165"/>
          <cell r="CC2165"/>
          <cell r="CD2165"/>
          <cell r="CE2165"/>
          <cell r="CF2165"/>
          <cell r="CG2165"/>
          <cell r="CH2165"/>
          <cell r="CI2165"/>
          <cell r="CJ2165"/>
          <cell r="CK2165"/>
          <cell r="CL2165"/>
          <cell r="CM2165"/>
          <cell r="CN2165"/>
        </row>
        <row r="2166">
          <cell r="B2166"/>
          <cell r="C2166"/>
          <cell r="D2166"/>
          <cell r="E2166"/>
          <cell r="F2166"/>
          <cell r="G2166"/>
          <cell r="H2166"/>
          <cell r="I2166"/>
          <cell r="J2166"/>
          <cell r="K2166"/>
          <cell r="L2166"/>
          <cell r="M2166"/>
          <cell r="N2166"/>
          <cell r="O2166"/>
          <cell r="P2166"/>
          <cell r="Q2166"/>
          <cell r="R2166"/>
          <cell r="S2166"/>
          <cell r="T2166"/>
          <cell r="U2166"/>
          <cell r="V2166"/>
          <cell r="W2166"/>
          <cell r="X2166"/>
          <cell r="Y2166"/>
          <cell r="Z2166"/>
          <cell r="AA2166"/>
          <cell r="AB2166"/>
          <cell r="AC2166"/>
          <cell r="AD2166"/>
          <cell r="AE2166"/>
          <cell r="AF2166"/>
          <cell r="AG2166"/>
          <cell r="AH2166"/>
          <cell r="AI2166"/>
          <cell r="AJ2166"/>
          <cell r="AK2166"/>
          <cell r="AL2166"/>
          <cell r="AM2166"/>
          <cell r="AN2166"/>
          <cell r="AO2166"/>
          <cell r="AP2166"/>
          <cell r="AQ2166"/>
          <cell r="AR2166"/>
          <cell r="AS2166"/>
          <cell r="AT2166"/>
          <cell r="AU2166"/>
          <cell r="AV2166"/>
          <cell r="AW2166"/>
          <cell r="AX2166"/>
          <cell r="AY2166"/>
          <cell r="AZ2166"/>
          <cell r="BA2166"/>
          <cell r="BB2166"/>
          <cell r="BC2166"/>
          <cell r="BD2166"/>
          <cell r="BE2166"/>
          <cell r="BF2166"/>
          <cell r="BG2166"/>
          <cell r="BH2166"/>
          <cell r="BI2166"/>
          <cell r="BJ2166"/>
          <cell r="BK2166"/>
          <cell r="BL2166"/>
          <cell r="BM2166"/>
          <cell r="BN2166"/>
          <cell r="BO2166"/>
          <cell r="BP2166"/>
          <cell r="BQ2166"/>
          <cell r="BR2166"/>
          <cell r="BS2166"/>
          <cell r="BT2166"/>
          <cell r="BU2166"/>
          <cell r="BV2166"/>
          <cell r="BW2166"/>
          <cell r="BX2166"/>
          <cell r="BY2166"/>
          <cell r="BZ2166"/>
          <cell r="CA2166"/>
          <cell r="CB2166"/>
          <cell r="CC2166"/>
          <cell r="CD2166"/>
          <cell r="CE2166"/>
          <cell r="CF2166"/>
          <cell r="CG2166"/>
          <cell r="CH2166"/>
          <cell r="CI2166"/>
          <cell r="CJ2166"/>
          <cell r="CK2166"/>
          <cell r="CL2166"/>
          <cell r="CM2166"/>
          <cell r="CN2166"/>
        </row>
        <row r="2167">
          <cell r="B2167"/>
          <cell r="C2167"/>
          <cell r="D2167"/>
          <cell r="E2167"/>
          <cell r="F2167"/>
          <cell r="G2167"/>
          <cell r="H2167"/>
          <cell r="I2167"/>
          <cell r="J2167"/>
          <cell r="K2167"/>
          <cell r="L2167"/>
          <cell r="M2167"/>
          <cell r="N2167"/>
          <cell r="O2167"/>
          <cell r="P2167"/>
          <cell r="Q2167"/>
          <cell r="R2167"/>
          <cell r="S2167"/>
          <cell r="T2167"/>
          <cell r="U2167"/>
          <cell r="V2167"/>
          <cell r="W2167"/>
          <cell r="X2167"/>
          <cell r="Y2167"/>
          <cell r="Z2167"/>
          <cell r="AA2167"/>
          <cell r="AB2167"/>
          <cell r="AC2167"/>
          <cell r="AD2167"/>
          <cell r="AE2167"/>
          <cell r="AF2167"/>
          <cell r="AG2167"/>
          <cell r="AH2167"/>
          <cell r="AI2167"/>
          <cell r="AJ2167"/>
          <cell r="AK2167"/>
          <cell r="AL2167"/>
          <cell r="AM2167"/>
          <cell r="AN2167"/>
          <cell r="AO2167"/>
          <cell r="AP2167"/>
          <cell r="AQ2167"/>
          <cell r="AR2167"/>
          <cell r="AS2167"/>
          <cell r="AT2167"/>
          <cell r="AU2167"/>
          <cell r="AV2167"/>
          <cell r="AW2167"/>
          <cell r="AX2167"/>
          <cell r="AY2167"/>
          <cell r="AZ2167"/>
          <cell r="BA2167"/>
          <cell r="BB2167"/>
          <cell r="BC2167"/>
          <cell r="BD2167"/>
          <cell r="BE2167"/>
          <cell r="BF2167"/>
          <cell r="BG2167"/>
          <cell r="BH2167"/>
          <cell r="BI2167"/>
          <cell r="BJ2167"/>
          <cell r="BK2167"/>
          <cell r="BL2167"/>
          <cell r="BM2167"/>
          <cell r="BN2167"/>
          <cell r="BO2167"/>
          <cell r="BP2167"/>
          <cell r="BQ2167"/>
          <cell r="BR2167"/>
          <cell r="BS2167"/>
          <cell r="BT2167"/>
          <cell r="BU2167"/>
          <cell r="BV2167"/>
          <cell r="BW2167"/>
          <cell r="BX2167"/>
          <cell r="BY2167"/>
          <cell r="BZ2167"/>
          <cell r="CA2167"/>
          <cell r="CB2167"/>
          <cell r="CC2167"/>
          <cell r="CD2167"/>
          <cell r="CE2167"/>
          <cell r="CF2167"/>
          <cell r="CG2167"/>
          <cell r="CH2167"/>
          <cell r="CI2167"/>
          <cell r="CJ2167"/>
          <cell r="CK2167"/>
          <cell r="CL2167"/>
          <cell r="CM2167"/>
          <cell r="CN2167"/>
        </row>
        <row r="2168">
          <cell r="B2168"/>
          <cell r="C2168"/>
          <cell r="D2168"/>
          <cell r="E2168"/>
          <cell r="F2168"/>
          <cell r="G2168"/>
          <cell r="H2168"/>
          <cell r="I2168"/>
          <cell r="J2168"/>
          <cell r="K2168"/>
          <cell r="L2168"/>
          <cell r="M2168"/>
          <cell r="N2168"/>
          <cell r="O2168"/>
          <cell r="P2168"/>
          <cell r="Q2168"/>
          <cell r="R2168"/>
          <cell r="S2168"/>
          <cell r="T2168"/>
          <cell r="U2168"/>
          <cell r="V2168"/>
          <cell r="W2168"/>
          <cell r="X2168"/>
          <cell r="Y2168"/>
          <cell r="Z2168"/>
          <cell r="AA2168"/>
          <cell r="AB2168"/>
          <cell r="AC2168"/>
          <cell r="AD2168"/>
          <cell r="AE2168"/>
          <cell r="AF2168"/>
          <cell r="AG2168"/>
          <cell r="AH2168"/>
          <cell r="AI2168"/>
          <cell r="AJ2168"/>
          <cell r="AK2168"/>
          <cell r="AL2168"/>
          <cell r="AM2168"/>
          <cell r="AN2168"/>
          <cell r="AO2168"/>
          <cell r="AP2168"/>
          <cell r="AQ2168"/>
          <cell r="AR2168"/>
          <cell r="AS2168"/>
          <cell r="AT2168"/>
          <cell r="AU2168"/>
          <cell r="AV2168"/>
          <cell r="AW2168"/>
          <cell r="AX2168"/>
          <cell r="AY2168"/>
          <cell r="AZ2168"/>
          <cell r="BA2168"/>
          <cell r="BB2168"/>
          <cell r="BC2168"/>
          <cell r="BD2168"/>
          <cell r="BE2168"/>
          <cell r="BF2168"/>
          <cell r="BG2168"/>
          <cell r="BH2168"/>
          <cell r="BI2168"/>
          <cell r="BJ2168"/>
          <cell r="BK2168"/>
          <cell r="BL2168"/>
          <cell r="BM2168"/>
          <cell r="BN2168"/>
          <cell r="BO2168"/>
          <cell r="BP2168"/>
          <cell r="BQ2168"/>
          <cell r="BR2168"/>
          <cell r="BS2168"/>
          <cell r="BT2168"/>
          <cell r="BU2168"/>
          <cell r="BV2168"/>
          <cell r="BW2168"/>
          <cell r="BX2168"/>
          <cell r="BY2168"/>
          <cell r="BZ2168"/>
          <cell r="CA2168"/>
          <cell r="CB2168"/>
          <cell r="CC2168"/>
          <cell r="CD2168"/>
          <cell r="CE2168"/>
          <cell r="CF2168"/>
          <cell r="CG2168"/>
          <cell r="CH2168"/>
          <cell r="CI2168"/>
          <cell r="CJ2168"/>
          <cell r="CK2168"/>
          <cell r="CL2168"/>
          <cell r="CM2168"/>
          <cell r="CN2168"/>
        </row>
        <row r="2169">
          <cell r="B2169"/>
          <cell r="C2169"/>
          <cell r="D2169"/>
          <cell r="E2169"/>
          <cell r="F2169"/>
          <cell r="G2169"/>
          <cell r="H2169"/>
          <cell r="I2169"/>
          <cell r="J2169"/>
          <cell r="K2169"/>
          <cell r="L2169"/>
          <cell r="M2169"/>
          <cell r="N2169"/>
          <cell r="O2169"/>
          <cell r="P2169"/>
          <cell r="Q2169"/>
          <cell r="R2169"/>
          <cell r="S2169"/>
          <cell r="T2169"/>
          <cell r="U2169"/>
          <cell r="V2169"/>
          <cell r="W2169"/>
          <cell r="X2169"/>
          <cell r="Y2169"/>
          <cell r="Z2169"/>
          <cell r="AA2169"/>
          <cell r="AB2169"/>
          <cell r="AC2169"/>
          <cell r="AD2169"/>
          <cell r="AE2169"/>
          <cell r="AF2169"/>
          <cell r="AG2169"/>
          <cell r="AH2169"/>
          <cell r="AI2169"/>
          <cell r="AJ2169"/>
          <cell r="AK2169"/>
          <cell r="AL2169"/>
          <cell r="AM2169"/>
          <cell r="AN2169"/>
          <cell r="AO2169"/>
          <cell r="AP2169"/>
          <cell r="AQ2169"/>
          <cell r="AR2169"/>
          <cell r="AS2169"/>
          <cell r="AT2169"/>
          <cell r="AU2169"/>
          <cell r="AV2169"/>
          <cell r="AW2169"/>
          <cell r="AX2169"/>
          <cell r="AY2169"/>
          <cell r="AZ2169"/>
          <cell r="BA2169"/>
          <cell r="BB2169"/>
          <cell r="BC2169"/>
          <cell r="BD2169"/>
          <cell r="BE2169"/>
          <cell r="BF2169"/>
          <cell r="BG2169"/>
          <cell r="BH2169"/>
          <cell r="BI2169"/>
          <cell r="BJ2169"/>
          <cell r="BK2169"/>
          <cell r="BL2169"/>
          <cell r="BM2169"/>
          <cell r="BN2169"/>
          <cell r="BO2169"/>
          <cell r="BP2169"/>
          <cell r="BQ2169"/>
          <cell r="BR2169"/>
          <cell r="BS2169"/>
          <cell r="BT2169"/>
          <cell r="BU2169"/>
          <cell r="BV2169"/>
          <cell r="BW2169"/>
          <cell r="BX2169"/>
          <cell r="BY2169"/>
          <cell r="BZ2169"/>
          <cell r="CA2169"/>
          <cell r="CB2169"/>
          <cell r="CC2169"/>
          <cell r="CD2169"/>
          <cell r="CE2169"/>
          <cell r="CF2169"/>
          <cell r="CG2169"/>
          <cell r="CH2169"/>
          <cell r="CI2169"/>
          <cell r="CJ2169"/>
          <cell r="CK2169"/>
          <cell r="CL2169"/>
          <cell r="CM2169"/>
          <cell r="CN2169"/>
        </row>
        <row r="2170">
          <cell r="B2170"/>
          <cell r="C2170"/>
          <cell r="D2170"/>
          <cell r="E2170"/>
          <cell r="F2170"/>
          <cell r="G2170"/>
          <cell r="H2170"/>
          <cell r="I2170"/>
          <cell r="J2170"/>
          <cell r="K2170"/>
          <cell r="L2170"/>
          <cell r="M2170"/>
          <cell r="N2170"/>
          <cell r="O2170"/>
          <cell r="P2170"/>
          <cell r="Q2170"/>
          <cell r="R2170"/>
          <cell r="S2170"/>
          <cell r="T2170"/>
          <cell r="U2170"/>
          <cell r="V2170"/>
          <cell r="W2170"/>
          <cell r="X2170"/>
          <cell r="Y2170"/>
          <cell r="Z2170"/>
          <cell r="AA2170"/>
          <cell r="AB2170"/>
          <cell r="AC2170"/>
          <cell r="AD2170"/>
          <cell r="AE2170"/>
          <cell r="AF2170"/>
          <cell r="AG2170"/>
          <cell r="AH2170"/>
          <cell r="AI2170"/>
          <cell r="AJ2170"/>
          <cell r="AK2170"/>
          <cell r="AL2170"/>
          <cell r="AM2170"/>
          <cell r="AN2170"/>
          <cell r="AO2170"/>
          <cell r="AP2170"/>
          <cell r="AQ2170"/>
          <cell r="AR2170"/>
          <cell r="AS2170"/>
          <cell r="AT2170"/>
          <cell r="AU2170"/>
          <cell r="AV2170"/>
          <cell r="AW2170"/>
          <cell r="AX2170"/>
          <cell r="AY2170"/>
          <cell r="AZ2170"/>
          <cell r="BA2170"/>
          <cell r="BB2170"/>
          <cell r="BC2170"/>
          <cell r="BD2170"/>
          <cell r="BE2170"/>
          <cell r="BF2170"/>
          <cell r="BG2170"/>
          <cell r="BH2170"/>
          <cell r="BI2170"/>
          <cell r="BJ2170"/>
          <cell r="BK2170"/>
          <cell r="BL2170"/>
          <cell r="BM2170"/>
          <cell r="BN2170"/>
          <cell r="BO2170"/>
          <cell r="BP2170"/>
          <cell r="BQ2170"/>
          <cell r="BR2170"/>
          <cell r="BS2170"/>
          <cell r="BT2170"/>
          <cell r="BU2170"/>
          <cell r="BV2170"/>
          <cell r="BW2170"/>
          <cell r="BX2170"/>
          <cell r="BY2170"/>
          <cell r="BZ2170"/>
          <cell r="CA2170"/>
          <cell r="CB2170"/>
          <cell r="CC2170"/>
          <cell r="CD2170"/>
          <cell r="CE2170"/>
          <cell r="CF2170"/>
          <cell r="CG2170"/>
          <cell r="CH2170"/>
          <cell r="CI2170"/>
          <cell r="CJ2170"/>
          <cell r="CK2170"/>
          <cell r="CL2170"/>
          <cell r="CM2170"/>
          <cell r="CN2170"/>
        </row>
        <row r="2171">
          <cell r="B2171"/>
          <cell r="C2171"/>
          <cell r="D2171"/>
          <cell r="E2171"/>
          <cell r="F2171"/>
          <cell r="G2171"/>
          <cell r="H2171"/>
          <cell r="I2171"/>
          <cell r="J2171"/>
          <cell r="K2171"/>
          <cell r="L2171"/>
          <cell r="M2171"/>
          <cell r="N2171"/>
          <cell r="O2171"/>
          <cell r="P2171"/>
          <cell r="Q2171"/>
          <cell r="R2171"/>
          <cell r="S2171"/>
          <cell r="T2171"/>
          <cell r="U2171"/>
          <cell r="V2171"/>
          <cell r="W2171"/>
          <cell r="X2171"/>
          <cell r="Y2171"/>
          <cell r="Z2171"/>
          <cell r="AA2171"/>
          <cell r="AB2171"/>
          <cell r="AC2171"/>
          <cell r="AD2171"/>
          <cell r="AE2171"/>
          <cell r="AF2171"/>
          <cell r="AG2171"/>
          <cell r="AH2171"/>
          <cell r="AI2171"/>
          <cell r="AJ2171"/>
          <cell r="AK2171"/>
          <cell r="AL2171"/>
          <cell r="AM2171"/>
          <cell r="AN2171"/>
          <cell r="AO2171"/>
          <cell r="AP2171"/>
          <cell r="AQ2171"/>
          <cell r="AR2171"/>
          <cell r="AS2171"/>
          <cell r="AT2171"/>
          <cell r="AU2171"/>
          <cell r="AV2171"/>
          <cell r="AW2171"/>
          <cell r="AX2171"/>
          <cell r="AY2171"/>
          <cell r="AZ2171"/>
          <cell r="BA2171"/>
          <cell r="BB2171"/>
          <cell r="BC2171"/>
          <cell r="BD2171"/>
          <cell r="BE2171"/>
          <cell r="BF2171"/>
          <cell r="BG2171"/>
          <cell r="BH2171"/>
          <cell r="BI2171"/>
          <cell r="BJ2171"/>
          <cell r="BK2171"/>
          <cell r="BL2171"/>
          <cell r="BM2171"/>
          <cell r="BN2171"/>
          <cell r="BO2171"/>
          <cell r="BP2171"/>
          <cell r="BQ2171"/>
          <cell r="BR2171"/>
          <cell r="BS2171"/>
          <cell r="BT2171"/>
          <cell r="BU2171"/>
          <cell r="BV2171"/>
          <cell r="BW2171"/>
          <cell r="BX2171"/>
          <cell r="BY2171"/>
          <cell r="BZ2171"/>
          <cell r="CA2171"/>
          <cell r="CB2171"/>
          <cell r="CC2171"/>
          <cell r="CD2171"/>
          <cell r="CE2171"/>
          <cell r="CF2171"/>
          <cell r="CG2171"/>
          <cell r="CH2171"/>
          <cell r="CI2171"/>
          <cell r="CJ2171"/>
          <cell r="CK2171"/>
          <cell r="CL2171"/>
          <cell r="CM2171"/>
          <cell r="CN2171"/>
        </row>
        <row r="2172">
          <cell r="B2172"/>
          <cell r="C2172"/>
          <cell r="D2172"/>
          <cell r="E2172"/>
          <cell r="F2172"/>
          <cell r="G2172"/>
          <cell r="H2172"/>
          <cell r="I2172"/>
          <cell r="J2172"/>
          <cell r="K2172"/>
          <cell r="L2172"/>
          <cell r="M2172"/>
          <cell r="N2172"/>
          <cell r="O2172"/>
          <cell r="P2172"/>
          <cell r="Q2172"/>
          <cell r="R2172"/>
          <cell r="S2172"/>
          <cell r="T2172"/>
          <cell r="U2172"/>
          <cell r="V2172"/>
          <cell r="W2172"/>
          <cell r="X2172"/>
          <cell r="Y2172"/>
          <cell r="Z2172"/>
          <cell r="AA2172"/>
          <cell r="AB2172"/>
          <cell r="AC2172"/>
          <cell r="AD2172"/>
          <cell r="AE2172"/>
          <cell r="AF2172"/>
          <cell r="AG2172"/>
          <cell r="AH2172"/>
          <cell r="AI2172"/>
          <cell r="AJ2172"/>
          <cell r="AK2172"/>
          <cell r="AL2172"/>
          <cell r="AM2172"/>
          <cell r="AN2172"/>
          <cell r="AO2172"/>
          <cell r="AP2172"/>
          <cell r="AQ2172"/>
          <cell r="AR2172"/>
          <cell r="AS2172"/>
          <cell r="AT2172"/>
          <cell r="AU2172"/>
          <cell r="AV2172"/>
          <cell r="AW2172"/>
          <cell r="AX2172"/>
          <cell r="AY2172"/>
          <cell r="AZ2172"/>
          <cell r="BA2172"/>
          <cell r="BB2172"/>
          <cell r="BC2172"/>
          <cell r="BD2172"/>
          <cell r="BE2172"/>
          <cell r="BF2172"/>
          <cell r="BG2172"/>
          <cell r="BH2172"/>
          <cell r="BI2172"/>
          <cell r="BJ2172"/>
          <cell r="BK2172"/>
          <cell r="BL2172"/>
          <cell r="BM2172"/>
          <cell r="BN2172"/>
          <cell r="BO2172"/>
          <cell r="BP2172"/>
          <cell r="BQ2172"/>
          <cell r="BR2172"/>
          <cell r="BS2172"/>
          <cell r="BT2172"/>
          <cell r="BU2172"/>
          <cell r="BV2172"/>
          <cell r="BW2172"/>
          <cell r="BX2172"/>
          <cell r="BY2172"/>
          <cell r="BZ2172"/>
          <cell r="CA2172"/>
          <cell r="CB2172"/>
          <cell r="CC2172"/>
          <cell r="CD2172"/>
          <cell r="CE2172"/>
          <cell r="CF2172"/>
          <cell r="CG2172"/>
          <cell r="CH2172"/>
          <cell r="CI2172"/>
          <cell r="CJ2172"/>
          <cell r="CK2172"/>
          <cell r="CL2172"/>
          <cell r="CM2172"/>
          <cell r="CN2172"/>
        </row>
        <row r="2173">
          <cell r="B2173"/>
          <cell r="C2173"/>
          <cell r="D2173"/>
          <cell r="E2173"/>
          <cell r="F2173"/>
          <cell r="G2173"/>
          <cell r="H2173"/>
          <cell r="I2173"/>
          <cell r="J2173"/>
          <cell r="K2173"/>
          <cell r="L2173"/>
          <cell r="M2173"/>
          <cell r="N2173"/>
          <cell r="O2173"/>
          <cell r="P2173"/>
          <cell r="Q2173"/>
          <cell r="R2173"/>
          <cell r="S2173"/>
          <cell r="T2173"/>
          <cell r="U2173"/>
          <cell r="V2173"/>
          <cell r="W2173"/>
          <cell r="X2173"/>
          <cell r="Y2173"/>
          <cell r="Z2173"/>
          <cell r="AA2173"/>
          <cell r="AB2173"/>
          <cell r="AC2173"/>
          <cell r="AD2173"/>
          <cell r="AE2173"/>
          <cell r="AF2173"/>
          <cell r="AG2173"/>
          <cell r="AH2173"/>
          <cell r="AI2173"/>
          <cell r="AJ2173"/>
          <cell r="AK2173"/>
          <cell r="AL2173"/>
          <cell r="AM2173"/>
          <cell r="AN2173"/>
          <cell r="AO2173"/>
          <cell r="AP2173"/>
          <cell r="AQ2173"/>
          <cell r="AR2173"/>
          <cell r="AS2173"/>
          <cell r="AT2173"/>
          <cell r="AU2173"/>
          <cell r="AV2173"/>
          <cell r="AW2173"/>
          <cell r="AX2173"/>
          <cell r="AY2173"/>
          <cell r="AZ2173"/>
          <cell r="BA2173"/>
          <cell r="BB2173"/>
          <cell r="BC2173"/>
          <cell r="BD2173"/>
          <cell r="BE2173"/>
          <cell r="BF2173"/>
          <cell r="BG2173"/>
          <cell r="BH2173"/>
          <cell r="BI2173"/>
          <cell r="BJ2173"/>
          <cell r="BK2173"/>
          <cell r="BL2173"/>
          <cell r="BM2173"/>
          <cell r="BN2173"/>
          <cell r="BO2173"/>
          <cell r="BP2173"/>
          <cell r="BQ2173"/>
          <cell r="BR2173"/>
          <cell r="BS2173"/>
          <cell r="BT2173"/>
          <cell r="BU2173"/>
          <cell r="BV2173"/>
          <cell r="BW2173"/>
          <cell r="BX2173"/>
          <cell r="BY2173"/>
          <cell r="BZ2173"/>
          <cell r="CA2173"/>
          <cell r="CB2173"/>
          <cell r="CC2173"/>
          <cell r="CD2173"/>
          <cell r="CE2173"/>
          <cell r="CF2173"/>
          <cell r="CG2173"/>
          <cell r="CH2173"/>
          <cell r="CI2173"/>
          <cell r="CJ2173"/>
          <cell r="CK2173"/>
          <cell r="CL2173"/>
          <cell r="CM2173"/>
          <cell r="CN2173"/>
        </row>
        <row r="2174">
          <cell r="B2174"/>
          <cell r="C2174"/>
          <cell r="D2174"/>
          <cell r="E2174"/>
          <cell r="F2174"/>
          <cell r="G2174"/>
          <cell r="H2174"/>
          <cell r="I2174"/>
          <cell r="J2174"/>
          <cell r="K2174"/>
          <cell r="L2174"/>
          <cell r="M2174"/>
          <cell r="N2174"/>
          <cell r="O2174"/>
          <cell r="P2174"/>
          <cell r="Q2174"/>
          <cell r="R2174"/>
          <cell r="S2174"/>
          <cell r="T2174"/>
          <cell r="U2174"/>
          <cell r="V2174"/>
          <cell r="W2174"/>
          <cell r="X2174"/>
          <cell r="Y2174"/>
          <cell r="Z2174"/>
          <cell r="AA2174"/>
          <cell r="AB2174"/>
          <cell r="AC2174"/>
          <cell r="AD2174"/>
          <cell r="AE2174"/>
          <cell r="AF2174"/>
          <cell r="AG2174"/>
          <cell r="AH2174"/>
          <cell r="AI2174"/>
          <cell r="AJ2174"/>
          <cell r="AK2174"/>
          <cell r="AL2174"/>
          <cell r="AM2174"/>
          <cell r="AN2174"/>
          <cell r="AO2174"/>
          <cell r="AP2174"/>
          <cell r="AQ2174"/>
          <cell r="AR2174"/>
          <cell r="AS2174"/>
          <cell r="AT2174"/>
          <cell r="AU2174"/>
          <cell r="AV2174"/>
          <cell r="AW2174"/>
          <cell r="AX2174"/>
          <cell r="AY2174"/>
          <cell r="AZ2174"/>
          <cell r="BA2174"/>
          <cell r="BB2174"/>
          <cell r="BC2174"/>
          <cell r="BD2174"/>
          <cell r="BE2174"/>
          <cell r="BF2174"/>
          <cell r="BG2174"/>
          <cell r="BH2174"/>
          <cell r="BI2174"/>
          <cell r="BJ2174"/>
          <cell r="BK2174"/>
          <cell r="BL2174"/>
          <cell r="BM2174"/>
          <cell r="BN2174"/>
          <cell r="BO2174"/>
          <cell r="BP2174"/>
          <cell r="BQ2174"/>
          <cell r="BR2174"/>
          <cell r="BS2174"/>
          <cell r="BT2174"/>
          <cell r="BU2174"/>
          <cell r="BV2174"/>
          <cell r="BW2174"/>
          <cell r="BX2174"/>
          <cell r="BY2174"/>
          <cell r="BZ2174"/>
          <cell r="CA2174"/>
          <cell r="CB2174"/>
          <cell r="CC2174"/>
          <cell r="CD2174"/>
          <cell r="CE2174"/>
          <cell r="CF2174"/>
          <cell r="CG2174"/>
          <cell r="CH2174"/>
          <cell r="CI2174"/>
          <cell r="CJ2174"/>
          <cell r="CK2174"/>
          <cell r="CL2174"/>
          <cell r="CM2174"/>
          <cell r="CN2174"/>
        </row>
        <row r="2175">
          <cell r="B2175"/>
          <cell r="C2175"/>
          <cell r="D2175"/>
          <cell r="E2175"/>
          <cell r="F2175"/>
          <cell r="G2175"/>
          <cell r="H2175"/>
          <cell r="I2175"/>
          <cell r="J2175"/>
          <cell r="K2175"/>
          <cell r="L2175"/>
          <cell r="M2175"/>
          <cell r="N2175"/>
          <cell r="O2175"/>
          <cell r="P2175"/>
          <cell r="Q2175"/>
          <cell r="R2175"/>
          <cell r="S2175"/>
          <cell r="T2175"/>
          <cell r="U2175"/>
          <cell r="V2175"/>
          <cell r="W2175"/>
          <cell r="X2175"/>
          <cell r="Y2175"/>
          <cell r="Z2175"/>
          <cell r="AA2175"/>
          <cell r="AB2175"/>
          <cell r="AC2175"/>
          <cell r="AD2175"/>
          <cell r="AE2175"/>
          <cell r="AF2175"/>
          <cell r="AG2175"/>
          <cell r="AH2175"/>
          <cell r="AI2175"/>
          <cell r="AJ2175"/>
          <cell r="AK2175"/>
          <cell r="AL2175"/>
          <cell r="AM2175"/>
          <cell r="AN2175"/>
          <cell r="AO2175"/>
          <cell r="AP2175"/>
          <cell r="AQ2175"/>
          <cell r="AR2175"/>
          <cell r="AS2175"/>
          <cell r="AT2175"/>
          <cell r="AU2175"/>
          <cell r="AV2175"/>
          <cell r="AW2175"/>
          <cell r="AX2175"/>
          <cell r="AY2175"/>
          <cell r="AZ2175"/>
          <cell r="BA2175"/>
          <cell r="BB2175"/>
          <cell r="BC2175"/>
          <cell r="BD2175"/>
          <cell r="BE2175"/>
          <cell r="BF2175"/>
          <cell r="BG2175"/>
          <cell r="BH2175"/>
          <cell r="BI2175"/>
          <cell r="BJ2175"/>
          <cell r="BK2175"/>
          <cell r="BL2175"/>
          <cell r="BM2175"/>
          <cell r="BN2175"/>
          <cell r="BO2175"/>
          <cell r="BP2175"/>
          <cell r="BQ2175"/>
          <cell r="BR2175"/>
          <cell r="BS2175"/>
          <cell r="BT2175"/>
          <cell r="BU2175"/>
          <cell r="BV2175"/>
          <cell r="BW2175"/>
          <cell r="BX2175"/>
          <cell r="BY2175"/>
          <cell r="BZ2175"/>
          <cell r="CA2175"/>
          <cell r="CB2175"/>
          <cell r="CC2175"/>
          <cell r="CD2175"/>
          <cell r="CE2175"/>
          <cell r="CF2175"/>
          <cell r="CG2175"/>
          <cell r="CH2175"/>
          <cell r="CI2175"/>
          <cell r="CJ2175"/>
          <cell r="CK2175"/>
          <cell r="CL2175"/>
          <cell r="CM2175"/>
          <cell r="CN2175"/>
        </row>
        <row r="2176">
          <cell r="B2176"/>
          <cell r="C2176"/>
          <cell r="D2176"/>
          <cell r="E2176"/>
          <cell r="F2176"/>
          <cell r="G2176"/>
          <cell r="H2176"/>
          <cell r="I2176"/>
          <cell r="J2176"/>
          <cell r="K2176"/>
          <cell r="L2176"/>
          <cell r="M2176"/>
          <cell r="N2176"/>
          <cell r="O2176"/>
          <cell r="P2176"/>
          <cell r="Q2176"/>
          <cell r="R2176"/>
          <cell r="S2176"/>
          <cell r="T2176"/>
          <cell r="U2176"/>
          <cell r="V2176"/>
          <cell r="W2176"/>
          <cell r="X2176"/>
          <cell r="Y2176"/>
          <cell r="Z2176"/>
          <cell r="AA2176"/>
          <cell r="AB2176"/>
          <cell r="AC2176"/>
          <cell r="AD2176"/>
          <cell r="AE2176"/>
          <cell r="AF2176"/>
          <cell r="AG2176"/>
          <cell r="AH2176"/>
          <cell r="AI2176"/>
          <cell r="AJ2176"/>
          <cell r="AK2176"/>
          <cell r="AL2176"/>
          <cell r="AM2176"/>
          <cell r="AN2176"/>
          <cell r="AO2176"/>
          <cell r="AP2176"/>
          <cell r="AQ2176"/>
          <cell r="AR2176"/>
          <cell r="AS2176"/>
          <cell r="AT2176"/>
          <cell r="AU2176"/>
          <cell r="AV2176"/>
          <cell r="AW2176"/>
          <cell r="AX2176"/>
          <cell r="AY2176"/>
          <cell r="AZ2176"/>
          <cell r="BA2176"/>
          <cell r="BB2176"/>
          <cell r="BC2176"/>
          <cell r="BD2176"/>
          <cell r="BE2176"/>
          <cell r="BF2176"/>
          <cell r="BG2176"/>
          <cell r="BH2176"/>
          <cell r="BI2176"/>
          <cell r="BJ2176"/>
          <cell r="BK2176"/>
          <cell r="BL2176"/>
          <cell r="BM2176"/>
          <cell r="BN2176"/>
          <cell r="BO2176"/>
          <cell r="BP2176"/>
          <cell r="BQ2176"/>
          <cell r="BR2176"/>
          <cell r="BS2176"/>
          <cell r="BT2176"/>
          <cell r="BU2176"/>
          <cell r="BV2176"/>
          <cell r="BW2176"/>
          <cell r="BX2176"/>
          <cell r="BY2176"/>
          <cell r="BZ2176"/>
          <cell r="CA2176"/>
          <cell r="CB2176"/>
          <cell r="CC2176"/>
          <cell r="CD2176"/>
          <cell r="CE2176"/>
          <cell r="CF2176"/>
          <cell r="CG2176"/>
          <cell r="CH2176"/>
          <cell r="CI2176"/>
          <cell r="CJ2176"/>
          <cell r="CK2176"/>
          <cell r="CL2176"/>
          <cell r="CM2176"/>
          <cell r="CN2176"/>
        </row>
        <row r="2177">
          <cell r="B2177"/>
          <cell r="C2177"/>
          <cell r="D2177"/>
          <cell r="E2177"/>
          <cell r="F2177"/>
          <cell r="G2177"/>
          <cell r="H2177"/>
          <cell r="I2177"/>
          <cell r="J2177"/>
          <cell r="K2177"/>
          <cell r="L2177"/>
          <cell r="M2177"/>
          <cell r="N2177"/>
          <cell r="O2177"/>
          <cell r="P2177"/>
          <cell r="Q2177"/>
          <cell r="R2177"/>
          <cell r="S2177"/>
          <cell r="T2177"/>
          <cell r="U2177"/>
          <cell r="V2177"/>
          <cell r="W2177"/>
          <cell r="X2177"/>
          <cell r="Y2177"/>
          <cell r="Z2177"/>
          <cell r="AA2177"/>
          <cell r="AB2177"/>
          <cell r="AC2177"/>
          <cell r="AD2177"/>
          <cell r="AE2177"/>
          <cell r="AF2177"/>
          <cell r="AG2177"/>
          <cell r="AH2177"/>
          <cell r="AI2177"/>
          <cell r="AJ2177"/>
          <cell r="AK2177"/>
          <cell r="AL2177"/>
          <cell r="AM2177"/>
          <cell r="AN2177"/>
          <cell r="AO2177"/>
          <cell r="AP2177"/>
          <cell r="AQ2177"/>
          <cell r="AR2177"/>
          <cell r="AS2177"/>
          <cell r="AT2177"/>
          <cell r="AU2177"/>
          <cell r="AV2177"/>
          <cell r="AW2177"/>
          <cell r="AX2177"/>
          <cell r="AY2177"/>
          <cell r="AZ2177"/>
          <cell r="BA2177"/>
          <cell r="BB2177"/>
          <cell r="BC2177"/>
          <cell r="BD2177"/>
          <cell r="BE2177"/>
          <cell r="BF2177"/>
          <cell r="BG2177"/>
          <cell r="BH2177"/>
          <cell r="BI2177"/>
          <cell r="BJ2177"/>
          <cell r="BK2177"/>
          <cell r="BL2177"/>
          <cell r="BM2177"/>
          <cell r="BN2177"/>
          <cell r="BO2177"/>
          <cell r="BP2177"/>
          <cell r="BQ2177"/>
          <cell r="BR2177"/>
          <cell r="BS2177"/>
          <cell r="BT2177"/>
          <cell r="BU2177"/>
          <cell r="BV2177"/>
          <cell r="BW2177"/>
          <cell r="BX2177"/>
          <cell r="BY2177"/>
          <cell r="BZ2177"/>
          <cell r="CA2177"/>
          <cell r="CB2177"/>
          <cell r="CC2177"/>
          <cell r="CD2177"/>
          <cell r="CE2177"/>
          <cell r="CF2177"/>
          <cell r="CG2177"/>
          <cell r="CH2177"/>
          <cell r="CI2177"/>
          <cell r="CJ2177"/>
          <cell r="CK2177"/>
          <cell r="CL2177"/>
          <cell r="CM2177"/>
          <cell r="CN2177"/>
        </row>
        <row r="2178">
          <cell r="B2178"/>
          <cell r="C2178"/>
          <cell r="D2178"/>
          <cell r="E2178"/>
          <cell r="F2178"/>
          <cell r="G2178"/>
          <cell r="H2178"/>
          <cell r="I2178"/>
          <cell r="J2178"/>
          <cell r="K2178"/>
          <cell r="L2178"/>
          <cell r="M2178"/>
          <cell r="N2178"/>
          <cell r="O2178"/>
          <cell r="P2178"/>
          <cell r="Q2178"/>
          <cell r="R2178"/>
          <cell r="S2178"/>
          <cell r="T2178"/>
          <cell r="U2178"/>
          <cell r="V2178"/>
          <cell r="W2178"/>
          <cell r="X2178"/>
          <cell r="Y2178"/>
          <cell r="Z2178"/>
          <cell r="AA2178"/>
          <cell r="AB2178"/>
          <cell r="AC2178"/>
          <cell r="AD2178"/>
          <cell r="AE2178"/>
          <cell r="AF2178"/>
          <cell r="AG2178"/>
          <cell r="AH2178"/>
          <cell r="AI2178"/>
          <cell r="AJ2178"/>
          <cell r="AK2178"/>
          <cell r="AL2178"/>
          <cell r="AM2178"/>
          <cell r="AN2178"/>
          <cell r="AO2178"/>
          <cell r="AP2178"/>
          <cell r="AQ2178"/>
          <cell r="AR2178"/>
          <cell r="AS2178"/>
          <cell r="AT2178"/>
          <cell r="AU2178"/>
          <cell r="AV2178"/>
          <cell r="AW2178"/>
          <cell r="AX2178"/>
          <cell r="AY2178"/>
          <cell r="AZ2178"/>
          <cell r="BA2178"/>
          <cell r="BB2178"/>
          <cell r="BC2178"/>
          <cell r="BD2178"/>
          <cell r="BE2178"/>
          <cell r="BF2178"/>
          <cell r="BG2178"/>
          <cell r="BH2178"/>
          <cell r="BI2178"/>
          <cell r="BJ2178"/>
          <cell r="BK2178"/>
          <cell r="BL2178"/>
          <cell r="BM2178"/>
          <cell r="BN2178"/>
          <cell r="BO2178"/>
          <cell r="BP2178"/>
          <cell r="BQ2178"/>
          <cell r="BR2178"/>
          <cell r="BS2178"/>
          <cell r="BT2178"/>
          <cell r="BU2178"/>
          <cell r="BV2178"/>
          <cell r="BW2178"/>
          <cell r="BX2178"/>
          <cell r="BY2178"/>
          <cell r="BZ2178"/>
          <cell r="CA2178"/>
          <cell r="CB2178"/>
          <cell r="CC2178"/>
          <cell r="CD2178"/>
          <cell r="CE2178"/>
          <cell r="CF2178"/>
          <cell r="CG2178"/>
          <cell r="CH2178"/>
          <cell r="CI2178"/>
          <cell r="CJ2178"/>
          <cell r="CK2178"/>
          <cell r="CL2178"/>
          <cell r="CM2178"/>
          <cell r="CN2178"/>
        </row>
        <row r="2179">
          <cell r="B2179"/>
          <cell r="C2179"/>
          <cell r="D2179"/>
          <cell r="E2179"/>
          <cell r="F2179"/>
          <cell r="G2179"/>
          <cell r="H2179"/>
          <cell r="I2179"/>
          <cell r="J2179"/>
          <cell r="K2179"/>
          <cell r="L2179"/>
          <cell r="M2179"/>
          <cell r="N2179"/>
          <cell r="O2179"/>
          <cell r="P2179"/>
          <cell r="Q2179"/>
          <cell r="R2179"/>
          <cell r="S2179"/>
          <cell r="T2179"/>
          <cell r="U2179"/>
          <cell r="V2179"/>
          <cell r="W2179"/>
          <cell r="X2179"/>
          <cell r="Y2179"/>
          <cell r="Z2179"/>
          <cell r="AA2179"/>
          <cell r="AB2179"/>
          <cell r="AC2179"/>
          <cell r="AD2179"/>
          <cell r="AE2179"/>
          <cell r="AF2179"/>
          <cell r="AG2179"/>
          <cell r="AH2179"/>
          <cell r="AI2179"/>
          <cell r="AJ2179"/>
          <cell r="AK2179"/>
          <cell r="AL2179"/>
          <cell r="AM2179"/>
          <cell r="AN2179"/>
          <cell r="AO2179"/>
          <cell r="AP2179"/>
          <cell r="AQ2179"/>
          <cell r="AR2179"/>
          <cell r="AS2179"/>
          <cell r="AT2179"/>
          <cell r="AU2179"/>
          <cell r="AV2179"/>
          <cell r="AW2179"/>
          <cell r="AX2179"/>
          <cell r="AY2179"/>
          <cell r="AZ2179"/>
          <cell r="BA2179"/>
          <cell r="BB2179"/>
          <cell r="BC2179"/>
          <cell r="BD2179"/>
          <cell r="BE2179"/>
          <cell r="BF2179"/>
          <cell r="BG2179"/>
          <cell r="BH2179"/>
          <cell r="BI2179"/>
          <cell r="BJ2179"/>
          <cell r="BK2179"/>
          <cell r="BL2179"/>
          <cell r="BM2179"/>
          <cell r="BN2179"/>
          <cell r="BO2179"/>
          <cell r="BP2179"/>
          <cell r="BQ2179"/>
          <cell r="BR2179"/>
          <cell r="BS2179"/>
          <cell r="BT2179"/>
          <cell r="BU2179"/>
          <cell r="BV2179"/>
          <cell r="BW2179"/>
          <cell r="BX2179"/>
          <cell r="BY2179"/>
          <cell r="BZ2179"/>
          <cell r="CA2179"/>
          <cell r="CB2179"/>
          <cell r="CC2179"/>
          <cell r="CD2179"/>
          <cell r="CE2179"/>
          <cell r="CF2179"/>
          <cell r="CG2179"/>
          <cell r="CH2179"/>
          <cell r="CI2179"/>
          <cell r="CJ2179"/>
          <cell r="CK2179"/>
          <cell r="CL2179"/>
          <cell r="CM2179"/>
          <cell r="CN2179"/>
        </row>
        <row r="2180">
          <cell r="B2180"/>
          <cell r="C2180"/>
          <cell r="D2180"/>
          <cell r="E2180"/>
          <cell r="F2180"/>
          <cell r="G2180"/>
          <cell r="H2180"/>
          <cell r="I2180"/>
          <cell r="J2180"/>
          <cell r="K2180"/>
          <cell r="L2180"/>
          <cell r="M2180"/>
          <cell r="N2180"/>
          <cell r="O2180"/>
          <cell r="P2180"/>
          <cell r="Q2180"/>
          <cell r="R2180"/>
          <cell r="S2180"/>
          <cell r="T2180"/>
          <cell r="U2180"/>
          <cell r="V2180"/>
          <cell r="W2180"/>
          <cell r="X2180"/>
          <cell r="Y2180"/>
          <cell r="Z2180"/>
          <cell r="AA2180"/>
          <cell r="AB2180"/>
          <cell r="AC2180"/>
          <cell r="AD2180"/>
          <cell r="AE2180"/>
          <cell r="AF2180"/>
          <cell r="AG2180"/>
          <cell r="AH2180"/>
          <cell r="AI2180"/>
          <cell r="AJ2180"/>
          <cell r="AK2180"/>
          <cell r="AL2180"/>
          <cell r="AM2180"/>
          <cell r="AN2180"/>
          <cell r="AO2180"/>
          <cell r="AP2180"/>
          <cell r="AQ2180"/>
          <cell r="AR2180"/>
          <cell r="AS2180"/>
          <cell r="AT2180"/>
          <cell r="AU2180"/>
          <cell r="AV2180"/>
          <cell r="AW2180"/>
          <cell r="AX2180"/>
          <cell r="AY2180"/>
          <cell r="AZ2180"/>
          <cell r="BA2180"/>
          <cell r="BB2180"/>
          <cell r="BC2180"/>
          <cell r="BD2180"/>
          <cell r="BE2180"/>
          <cell r="BF2180"/>
          <cell r="BG2180"/>
          <cell r="BH2180"/>
          <cell r="BI2180"/>
          <cell r="BJ2180"/>
          <cell r="BK2180"/>
          <cell r="BL2180"/>
          <cell r="BM2180"/>
          <cell r="BN2180"/>
          <cell r="BO2180"/>
          <cell r="BP2180"/>
          <cell r="BQ2180"/>
          <cell r="BR2180"/>
          <cell r="BS2180"/>
          <cell r="BT2180"/>
          <cell r="BU2180"/>
          <cell r="BV2180"/>
          <cell r="BW2180"/>
          <cell r="BX2180"/>
          <cell r="BY2180"/>
          <cell r="BZ2180"/>
          <cell r="CA2180"/>
          <cell r="CB2180"/>
          <cell r="CC2180"/>
          <cell r="CD2180"/>
          <cell r="CE2180"/>
          <cell r="CF2180"/>
          <cell r="CG2180"/>
          <cell r="CH2180"/>
          <cell r="CI2180"/>
          <cell r="CJ2180"/>
          <cell r="CK2180"/>
          <cell r="CL2180"/>
          <cell r="CM2180"/>
          <cell r="CN2180"/>
        </row>
        <row r="2181">
          <cell r="B2181"/>
          <cell r="C2181"/>
          <cell r="D2181"/>
          <cell r="E2181"/>
          <cell r="F2181"/>
          <cell r="G2181"/>
          <cell r="H2181"/>
          <cell r="I2181"/>
          <cell r="J2181"/>
          <cell r="K2181"/>
          <cell r="L2181"/>
          <cell r="M2181"/>
          <cell r="N2181"/>
          <cell r="O2181"/>
          <cell r="P2181"/>
          <cell r="Q2181"/>
          <cell r="R2181"/>
          <cell r="S2181"/>
          <cell r="T2181"/>
          <cell r="U2181"/>
          <cell r="V2181"/>
          <cell r="W2181"/>
          <cell r="X2181"/>
          <cell r="Y2181"/>
          <cell r="Z2181"/>
          <cell r="AA2181"/>
          <cell r="AB2181"/>
          <cell r="AC2181"/>
          <cell r="AD2181"/>
          <cell r="AE2181"/>
          <cell r="AF2181"/>
          <cell r="AG2181"/>
          <cell r="AH2181"/>
          <cell r="AI2181"/>
          <cell r="AJ2181"/>
          <cell r="AK2181"/>
          <cell r="AL2181"/>
          <cell r="AM2181"/>
          <cell r="AN2181"/>
          <cell r="AO2181"/>
          <cell r="AP2181"/>
          <cell r="AQ2181"/>
          <cell r="AR2181"/>
          <cell r="AS2181"/>
          <cell r="AT2181"/>
          <cell r="AU2181"/>
          <cell r="AV2181"/>
          <cell r="AW2181"/>
          <cell r="AX2181"/>
          <cell r="AY2181"/>
          <cell r="AZ2181"/>
          <cell r="BA2181"/>
          <cell r="BB2181"/>
          <cell r="BC2181"/>
          <cell r="BD2181"/>
          <cell r="BE2181"/>
          <cell r="BF2181"/>
          <cell r="BG2181"/>
          <cell r="BH2181"/>
          <cell r="BI2181"/>
          <cell r="BJ2181"/>
          <cell r="BK2181"/>
          <cell r="BL2181"/>
          <cell r="BM2181"/>
          <cell r="BN2181"/>
          <cell r="BO2181"/>
          <cell r="BP2181"/>
          <cell r="BQ2181"/>
          <cell r="BR2181"/>
          <cell r="BS2181"/>
          <cell r="BT2181"/>
          <cell r="BU2181"/>
          <cell r="BV2181"/>
          <cell r="BW2181"/>
          <cell r="BX2181"/>
          <cell r="BY2181"/>
          <cell r="BZ2181"/>
          <cell r="CA2181"/>
          <cell r="CB2181"/>
          <cell r="CC2181"/>
          <cell r="CD2181"/>
          <cell r="CE2181"/>
          <cell r="CF2181"/>
          <cell r="CG2181"/>
          <cell r="CH2181"/>
          <cell r="CI2181"/>
          <cell r="CJ2181"/>
          <cell r="CK2181"/>
          <cell r="CL2181"/>
          <cell r="CM2181"/>
          <cell r="CN2181"/>
        </row>
        <row r="2182">
          <cell r="B2182"/>
          <cell r="C2182"/>
          <cell r="D2182"/>
          <cell r="E2182"/>
          <cell r="F2182"/>
          <cell r="G2182"/>
          <cell r="H2182"/>
          <cell r="I2182"/>
          <cell r="J2182"/>
          <cell r="K2182"/>
          <cell r="L2182"/>
          <cell r="M2182"/>
          <cell r="N2182"/>
          <cell r="O2182"/>
          <cell r="P2182"/>
          <cell r="Q2182"/>
          <cell r="R2182"/>
          <cell r="S2182"/>
          <cell r="T2182"/>
          <cell r="U2182"/>
          <cell r="V2182"/>
          <cell r="W2182"/>
          <cell r="X2182"/>
          <cell r="Y2182"/>
          <cell r="Z2182"/>
          <cell r="AA2182"/>
          <cell r="AB2182"/>
          <cell r="AC2182"/>
          <cell r="AD2182"/>
          <cell r="AE2182"/>
          <cell r="AF2182"/>
          <cell r="AG2182"/>
          <cell r="AH2182"/>
          <cell r="AI2182"/>
          <cell r="AJ2182"/>
          <cell r="AK2182"/>
          <cell r="AL2182"/>
          <cell r="AM2182"/>
          <cell r="AN2182"/>
          <cell r="AO2182"/>
          <cell r="AP2182"/>
          <cell r="AQ2182"/>
          <cell r="AR2182"/>
          <cell r="AS2182"/>
          <cell r="AT2182"/>
          <cell r="AU2182"/>
          <cell r="AV2182"/>
          <cell r="AW2182"/>
          <cell r="AX2182"/>
          <cell r="AY2182"/>
          <cell r="AZ2182"/>
          <cell r="BA2182"/>
          <cell r="BB2182"/>
          <cell r="BC2182"/>
          <cell r="BD2182"/>
          <cell r="BE2182"/>
          <cell r="BF2182"/>
          <cell r="BG2182"/>
          <cell r="BH2182"/>
          <cell r="BI2182"/>
          <cell r="BJ2182"/>
          <cell r="BK2182"/>
          <cell r="BL2182"/>
          <cell r="BM2182"/>
          <cell r="BN2182"/>
          <cell r="BO2182"/>
          <cell r="BP2182"/>
          <cell r="BQ2182"/>
          <cell r="BR2182"/>
          <cell r="BS2182"/>
          <cell r="BT2182"/>
          <cell r="BU2182"/>
          <cell r="BV2182"/>
          <cell r="BW2182"/>
          <cell r="BX2182"/>
          <cell r="BY2182"/>
          <cell r="BZ2182"/>
          <cell r="CA2182"/>
          <cell r="CB2182"/>
          <cell r="CC2182"/>
          <cell r="CD2182"/>
          <cell r="CE2182"/>
          <cell r="CF2182"/>
          <cell r="CG2182"/>
          <cell r="CH2182"/>
          <cell r="CI2182"/>
          <cell r="CJ2182"/>
          <cell r="CK2182"/>
          <cell r="CL2182"/>
          <cell r="CM2182"/>
          <cell r="CN2182"/>
        </row>
        <row r="2183">
          <cell r="B2183"/>
          <cell r="C2183"/>
          <cell r="D2183"/>
          <cell r="E2183"/>
          <cell r="F2183"/>
          <cell r="G2183"/>
          <cell r="H2183"/>
          <cell r="I2183"/>
          <cell r="J2183"/>
          <cell r="K2183"/>
          <cell r="L2183"/>
          <cell r="M2183"/>
          <cell r="N2183"/>
          <cell r="O2183"/>
          <cell r="P2183"/>
          <cell r="Q2183"/>
          <cell r="R2183"/>
          <cell r="S2183"/>
          <cell r="T2183"/>
          <cell r="U2183"/>
          <cell r="V2183"/>
          <cell r="W2183"/>
          <cell r="X2183"/>
          <cell r="Y2183"/>
          <cell r="Z2183"/>
          <cell r="AA2183"/>
          <cell r="AB2183"/>
          <cell r="AC2183"/>
          <cell r="AD2183"/>
          <cell r="AE2183"/>
          <cell r="AF2183"/>
          <cell r="AG2183"/>
          <cell r="AH2183"/>
          <cell r="AI2183"/>
          <cell r="AJ2183"/>
          <cell r="AK2183"/>
          <cell r="AL2183"/>
          <cell r="AM2183"/>
          <cell r="AN2183"/>
          <cell r="AO2183"/>
          <cell r="AP2183"/>
          <cell r="AQ2183"/>
          <cell r="AR2183"/>
          <cell r="AS2183"/>
          <cell r="AT2183"/>
          <cell r="AU2183"/>
          <cell r="AV2183"/>
          <cell r="AW2183"/>
          <cell r="AX2183"/>
          <cell r="AY2183"/>
          <cell r="AZ2183"/>
          <cell r="BA2183"/>
          <cell r="BB2183"/>
          <cell r="BC2183"/>
          <cell r="BD2183"/>
          <cell r="BE2183"/>
          <cell r="BF2183"/>
          <cell r="BG2183"/>
          <cell r="BH2183"/>
          <cell r="BI2183"/>
          <cell r="BJ2183"/>
          <cell r="BK2183"/>
          <cell r="BL2183"/>
          <cell r="BM2183"/>
          <cell r="BN2183"/>
          <cell r="BO2183"/>
          <cell r="BP2183"/>
          <cell r="BQ2183"/>
          <cell r="BR2183"/>
          <cell r="BS2183"/>
          <cell r="BT2183"/>
          <cell r="BU2183"/>
          <cell r="BV2183"/>
          <cell r="BW2183"/>
          <cell r="BX2183"/>
          <cell r="BY2183"/>
          <cell r="BZ2183"/>
          <cell r="CA2183"/>
          <cell r="CB2183"/>
          <cell r="CC2183"/>
          <cell r="CD2183"/>
          <cell r="CE2183"/>
          <cell r="CF2183"/>
          <cell r="CG2183"/>
          <cell r="CH2183"/>
          <cell r="CI2183"/>
          <cell r="CJ2183"/>
          <cell r="CK2183"/>
          <cell r="CL2183"/>
          <cell r="CM2183"/>
          <cell r="CN2183"/>
        </row>
        <row r="2184">
          <cell r="B2184"/>
          <cell r="C2184"/>
          <cell r="D2184"/>
          <cell r="E2184"/>
          <cell r="F2184"/>
          <cell r="G2184"/>
          <cell r="H2184"/>
          <cell r="I2184"/>
          <cell r="J2184"/>
          <cell r="K2184"/>
          <cell r="L2184"/>
          <cell r="M2184"/>
          <cell r="N2184"/>
          <cell r="O2184"/>
          <cell r="P2184"/>
          <cell r="Q2184"/>
          <cell r="R2184"/>
          <cell r="S2184"/>
          <cell r="T2184"/>
          <cell r="U2184"/>
          <cell r="V2184"/>
          <cell r="W2184"/>
          <cell r="X2184"/>
          <cell r="Y2184"/>
          <cell r="Z2184"/>
          <cell r="AA2184"/>
          <cell r="AB2184"/>
          <cell r="AC2184"/>
          <cell r="AD2184"/>
          <cell r="AE2184"/>
          <cell r="AF2184"/>
          <cell r="AG2184"/>
          <cell r="AH2184"/>
          <cell r="AI2184"/>
          <cell r="AJ2184"/>
          <cell r="AK2184"/>
          <cell r="AL2184"/>
          <cell r="AM2184"/>
          <cell r="AN2184"/>
          <cell r="AO2184"/>
          <cell r="AP2184"/>
          <cell r="AQ2184"/>
          <cell r="AR2184"/>
          <cell r="AS2184"/>
          <cell r="AT2184"/>
          <cell r="AU2184"/>
          <cell r="AV2184"/>
          <cell r="AW2184"/>
          <cell r="AX2184"/>
          <cell r="AY2184"/>
          <cell r="AZ2184"/>
          <cell r="BA2184"/>
          <cell r="BB2184"/>
          <cell r="BC2184"/>
          <cell r="BD2184"/>
          <cell r="BE2184"/>
          <cell r="BF2184"/>
          <cell r="BG2184"/>
          <cell r="BH2184"/>
          <cell r="BI2184"/>
          <cell r="BJ2184"/>
          <cell r="BK2184"/>
          <cell r="BL2184"/>
          <cell r="BM2184"/>
          <cell r="BN2184"/>
          <cell r="BO2184"/>
          <cell r="BP2184"/>
          <cell r="BQ2184"/>
          <cell r="BR2184"/>
          <cell r="BS2184"/>
          <cell r="BT2184"/>
          <cell r="BU2184"/>
          <cell r="BV2184"/>
          <cell r="BW2184"/>
          <cell r="BX2184"/>
          <cell r="BY2184"/>
          <cell r="BZ2184"/>
          <cell r="CA2184"/>
          <cell r="CB2184"/>
          <cell r="CC2184"/>
          <cell r="CD2184"/>
          <cell r="CE2184"/>
          <cell r="CF2184"/>
          <cell r="CG2184"/>
          <cell r="CH2184"/>
          <cell r="CI2184"/>
          <cell r="CJ2184"/>
          <cell r="CK2184"/>
          <cell r="CL2184"/>
          <cell r="CM2184"/>
          <cell r="CN2184"/>
        </row>
        <row r="2185">
          <cell r="B2185"/>
          <cell r="C2185"/>
          <cell r="D2185"/>
          <cell r="E2185"/>
          <cell r="F2185"/>
          <cell r="G2185"/>
          <cell r="H2185"/>
          <cell r="I2185"/>
          <cell r="J2185"/>
          <cell r="K2185"/>
          <cell r="L2185"/>
          <cell r="M2185"/>
          <cell r="N2185"/>
          <cell r="O2185"/>
          <cell r="P2185"/>
          <cell r="Q2185"/>
          <cell r="R2185"/>
          <cell r="S2185"/>
          <cell r="T2185"/>
          <cell r="U2185"/>
          <cell r="V2185"/>
          <cell r="W2185"/>
          <cell r="X2185"/>
          <cell r="Y2185"/>
          <cell r="Z2185"/>
          <cell r="AA2185"/>
          <cell r="AB2185"/>
          <cell r="AC2185"/>
          <cell r="AD2185"/>
          <cell r="AE2185"/>
          <cell r="AF2185"/>
          <cell r="AG2185"/>
          <cell r="AH2185"/>
          <cell r="AI2185"/>
          <cell r="AJ2185"/>
          <cell r="AK2185"/>
          <cell r="AL2185"/>
          <cell r="AM2185"/>
          <cell r="AN2185"/>
          <cell r="AO2185"/>
          <cell r="AP2185"/>
          <cell r="AQ2185"/>
          <cell r="AR2185"/>
          <cell r="AS2185"/>
          <cell r="AT2185"/>
          <cell r="AU2185"/>
          <cell r="AV2185"/>
          <cell r="AW2185"/>
          <cell r="AX2185"/>
          <cell r="AY2185"/>
          <cell r="AZ2185"/>
          <cell r="BA2185"/>
          <cell r="BB2185"/>
          <cell r="BC2185"/>
          <cell r="BD2185"/>
          <cell r="BE2185"/>
          <cell r="BF2185"/>
          <cell r="BG2185"/>
          <cell r="BH2185"/>
          <cell r="BI2185"/>
          <cell r="BJ2185"/>
          <cell r="BK2185"/>
          <cell r="BL2185"/>
          <cell r="BM2185"/>
          <cell r="BN2185"/>
          <cell r="BO2185"/>
          <cell r="BP2185"/>
          <cell r="BQ2185"/>
          <cell r="BR2185"/>
          <cell r="BS2185"/>
          <cell r="BT2185"/>
          <cell r="BU2185"/>
          <cell r="BV2185"/>
          <cell r="BW2185"/>
          <cell r="BX2185"/>
          <cell r="BY2185"/>
          <cell r="BZ2185"/>
          <cell r="CA2185"/>
          <cell r="CB2185"/>
          <cell r="CC2185"/>
          <cell r="CD2185"/>
          <cell r="CE2185"/>
          <cell r="CF2185"/>
          <cell r="CG2185"/>
          <cell r="CH2185"/>
          <cell r="CI2185"/>
          <cell r="CJ2185"/>
          <cell r="CK2185"/>
          <cell r="CL2185"/>
          <cell r="CM2185"/>
          <cell r="CN2185"/>
        </row>
        <row r="2186">
          <cell r="B2186"/>
          <cell r="C2186"/>
          <cell r="D2186"/>
          <cell r="E2186"/>
          <cell r="F2186"/>
          <cell r="G2186"/>
          <cell r="H2186"/>
          <cell r="I2186"/>
          <cell r="J2186"/>
          <cell r="K2186"/>
          <cell r="L2186"/>
          <cell r="M2186"/>
          <cell r="N2186"/>
          <cell r="O2186"/>
          <cell r="P2186"/>
          <cell r="Q2186"/>
          <cell r="R2186"/>
          <cell r="S2186"/>
          <cell r="T2186"/>
          <cell r="U2186"/>
          <cell r="V2186"/>
          <cell r="W2186"/>
          <cell r="X2186"/>
          <cell r="Y2186"/>
          <cell r="Z2186"/>
          <cell r="AA2186"/>
          <cell r="AB2186"/>
          <cell r="AC2186"/>
          <cell r="AD2186"/>
          <cell r="AE2186"/>
          <cell r="AF2186"/>
          <cell r="AG2186"/>
          <cell r="AH2186"/>
          <cell r="AI2186"/>
          <cell r="AJ2186"/>
          <cell r="AK2186"/>
          <cell r="AL2186"/>
          <cell r="AM2186"/>
          <cell r="AN2186"/>
          <cell r="AO2186"/>
          <cell r="AP2186"/>
          <cell r="AQ2186"/>
          <cell r="AR2186"/>
          <cell r="AS2186"/>
          <cell r="AT2186"/>
          <cell r="AU2186"/>
          <cell r="AV2186"/>
          <cell r="AW2186"/>
          <cell r="AX2186"/>
          <cell r="AY2186"/>
          <cell r="AZ2186"/>
          <cell r="BA2186"/>
          <cell r="BB2186"/>
          <cell r="BC2186"/>
          <cell r="BD2186"/>
          <cell r="BE2186"/>
          <cell r="BF2186"/>
          <cell r="BG2186"/>
          <cell r="BH2186"/>
          <cell r="BI2186"/>
          <cell r="BJ2186"/>
          <cell r="BK2186"/>
          <cell r="BL2186"/>
          <cell r="BM2186"/>
          <cell r="BN2186"/>
          <cell r="BO2186"/>
          <cell r="BP2186"/>
          <cell r="BQ2186"/>
          <cell r="BR2186"/>
          <cell r="BS2186"/>
          <cell r="BT2186"/>
          <cell r="BU2186"/>
          <cell r="BV2186"/>
          <cell r="BW2186"/>
          <cell r="BX2186"/>
          <cell r="BY2186"/>
          <cell r="BZ2186"/>
          <cell r="CA2186"/>
          <cell r="CB2186"/>
          <cell r="CC2186"/>
          <cell r="CD2186"/>
          <cell r="CE2186"/>
          <cell r="CF2186"/>
          <cell r="CG2186"/>
          <cell r="CH2186"/>
          <cell r="CI2186"/>
          <cell r="CJ2186"/>
          <cell r="CK2186"/>
          <cell r="CL2186"/>
          <cell r="CM2186"/>
          <cell r="CN2186"/>
        </row>
        <row r="2187">
          <cell r="B2187"/>
          <cell r="C2187"/>
          <cell r="D2187"/>
          <cell r="E2187"/>
          <cell r="F2187"/>
          <cell r="G2187"/>
          <cell r="H2187"/>
          <cell r="I2187"/>
          <cell r="J2187"/>
          <cell r="K2187"/>
          <cell r="L2187"/>
          <cell r="M2187"/>
          <cell r="N2187"/>
          <cell r="O2187"/>
          <cell r="P2187"/>
          <cell r="Q2187"/>
          <cell r="R2187"/>
          <cell r="S2187"/>
          <cell r="T2187"/>
          <cell r="U2187"/>
          <cell r="V2187"/>
          <cell r="W2187"/>
          <cell r="X2187"/>
          <cell r="Y2187"/>
          <cell r="Z2187"/>
          <cell r="AA2187"/>
          <cell r="AB2187"/>
          <cell r="AC2187"/>
          <cell r="AD2187"/>
          <cell r="AE2187"/>
          <cell r="AF2187"/>
          <cell r="AG2187"/>
          <cell r="AH2187"/>
          <cell r="AI2187"/>
          <cell r="AJ2187"/>
          <cell r="AK2187"/>
          <cell r="AL2187"/>
          <cell r="AM2187"/>
          <cell r="AN2187"/>
          <cell r="AO2187"/>
          <cell r="AP2187"/>
          <cell r="AQ2187"/>
          <cell r="AR2187"/>
          <cell r="AS2187"/>
          <cell r="AT2187"/>
          <cell r="AU2187"/>
          <cell r="AV2187"/>
          <cell r="AW2187"/>
          <cell r="AX2187"/>
          <cell r="AY2187"/>
          <cell r="AZ2187"/>
          <cell r="BA2187"/>
          <cell r="BB2187"/>
          <cell r="BC2187"/>
          <cell r="BD2187"/>
          <cell r="BE2187"/>
          <cell r="BF2187"/>
          <cell r="BG2187"/>
          <cell r="BH2187"/>
          <cell r="BI2187"/>
          <cell r="BJ2187"/>
          <cell r="BK2187"/>
          <cell r="BL2187"/>
          <cell r="BM2187"/>
          <cell r="BN2187"/>
          <cell r="BO2187"/>
          <cell r="BP2187"/>
          <cell r="BQ2187"/>
          <cell r="BR2187"/>
          <cell r="BS2187"/>
          <cell r="BT2187"/>
          <cell r="BU2187"/>
          <cell r="BV2187"/>
          <cell r="BW2187"/>
          <cell r="BX2187"/>
          <cell r="BY2187"/>
          <cell r="BZ2187"/>
          <cell r="CA2187"/>
          <cell r="CB2187"/>
          <cell r="CC2187"/>
          <cell r="CD2187"/>
          <cell r="CE2187"/>
          <cell r="CF2187"/>
          <cell r="CG2187"/>
          <cell r="CH2187"/>
          <cell r="CI2187"/>
          <cell r="CJ2187"/>
          <cell r="CK2187"/>
          <cell r="CL2187"/>
          <cell r="CM2187"/>
          <cell r="CN2187"/>
        </row>
        <row r="2188">
          <cell r="B2188"/>
          <cell r="C2188"/>
          <cell r="D2188"/>
          <cell r="E2188"/>
          <cell r="F2188"/>
          <cell r="G2188"/>
          <cell r="H2188"/>
          <cell r="I2188"/>
          <cell r="J2188"/>
          <cell r="K2188"/>
          <cell r="L2188"/>
          <cell r="M2188"/>
          <cell r="N2188"/>
          <cell r="O2188"/>
          <cell r="P2188"/>
          <cell r="Q2188"/>
          <cell r="R2188"/>
          <cell r="S2188"/>
          <cell r="T2188"/>
          <cell r="U2188"/>
          <cell r="V2188"/>
          <cell r="W2188"/>
          <cell r="X2188"/>
          <cell r="Y2188"/>
          <cell r="Z2188"/>
          <cell r="AA2188"/>
          <cell r="AB2188"/>
          <cell r="AC2188"/>
          <cell r="AD2188"/>
          <cell r="AE2188"/>
          <cell r="AF2188"/>
          <cell r="AG2188"/>
          <cell r="AH2188"/>
          <cell r="AI2188"/>
          <cell r="AJ2188"/>
          <cell r="AK2188"/>
          <cell r="AL2188"/>
          <cell r="AM2188"/>
          <cell r="AN2188"/>
          <cell r="AO2188"/>
          <cell r="AP2188"/>
          <cell r="AQ2188"/>
          <cell r="AR2188"/>
          <cell r="AS2188"/>
          <cell r="AT2188"/>
          <cell r="AU2188"/>
          <cell r="AV2188"/>
          <cell r="AW2188"/>
          <cell r="AX2188"/>
          <cell r="AY2188"/>
          <cell r="AZ2188"/>
          <cell r="BA2188"/>
          <cell r="BB2188"/>
          <cell r="BC2188"/>
          <cell r="BD2188"/>
          <cell r="BE2188"/>
          <cell r="BF2188"/>
          <cell r="BG2188"/>
          <cell r="BH2188"/>
          <cell r="BI2188"/>
          <cell r="BJ2188"/>
          <cell r="BK2188"/>
          <cell r="BL2188"/>
          <cell r="BM2188"/>
          <cell r="BN2188"/>
          <cell r="BO2188"/>
          <cell r="BP2188"/>
          <cell r="BQ2188"/>
          <cell r="BR2188"/>
          <cell r="BS2188"/>
          <cell r="BT2188"/>
          <cell r="BU2188"/>
          <cell r="BV2188"/>
          <cell r="BW2188"/>
          <cell r="BX2188"/>
          <cell r="BY2188"/>
          <cell r="BZ2188"/>
          <cell r="CA2188"/>
          <cell r="CB2188"/>
          <cell r="CC2188"/>
          <cell r="CD2188"/>
          <cell r="CE2188"/>
          <cell r="CF2188"/>
          <cell r="CG2188"/>
          <cell r="CH2188"/>
          <cell r="CI2188"/>
          <cell r="CJ2188"/>
          <cell r="CK2188"/>
          <cell r="CL2188"/>
          <cell r="CM2188"/>
          <cell r="CN2188"/>
        </row>
        <row r="2189">
          <cell r="B2189"/>
          <cell r="C2189"/>
          <cell r="D2189"/>
          <cell r="E2189"/>
          <cell r="F2189"/>
          <cell r="G2189"/>
          <cell r="H2189"/>
          <cell r="I2189"/>
          <cell r="J2189"/>
          <cell r="K2189"/>
          <cell r="L2189"/>
          <cell r="M2189"/>
          <cell r="N2189"/>
          <cell r="O2189"/>
          <cell r="P2189"/>
          <cell r="Q2189"/>
          <cell r="R2189"/>
          <cell r="S2189"/>
          <cell r="T2189"/>
          <cell r="U2189"/>
          <cell r="V2189"/>
          <cell r="W2189"/>
          <cell r="X2189"/>
          <cell r="Y2189"/>
          <cell r="Z2189"/>
          <cell r="AA2189"/>
          <cell r="AB2189"/>
          <cell r="AC2189"/>
          <cell r="AD2189"/>
          <cell r="AE2189"/>
          <cell r="AF2189"/>
          <cell r="AG2189"/>
          <cell r="AH2189"/>
          <cell r="AI2189"/>
          <cell r="AJ2189"/>
          <cell r="AK2189"/>
          <cell r="AL2189"/>
          <cell r="AM2189"/>
          <cell r="AN2189"/>
          <cell r="AO2189"/>
          <cell r="AP2189"/>
          <cell r="AQ2189"/>
          <cell r="AR2189"/>
          <cell r="AS2189"/>
          <cell r="AT2189"/>
          <cell r="AU2189"/>
          <cell r="AV2189"/>
          <cell r="AW2189"/>
          <cell r="AX2189"/>
          <cell r="AY2189"/>
          <cell r="AZ2189"/>
          <cell r="BA2189"/>
          <cell r="BB2189"/>
          <cell r="BC2189"/>
          <cell r="BD2189"/>
          <cell r="BE2189"/>
          <cell r="BF2189"/>
          <cell r="BG2189"/>
          <cell r="BH2189"/>
          <cell r="BI2189"/>
          <cell r="BJ2189"/>
          <cell r="BK2189"/>
          <cell r="BL2189"/>
          <cell r="BM2189"/>
          <cell r="BN2189"/>
          <cell r="BO2189"/>
          <cell r="BP2189"/>
          <cell r="BQ2189"/>
          <cell r="BR2189"/>
          <cell r="BS2189"/>
          <cell r="BT2189"/>
          <cell r="BU2189"/>
          <cell r="BV2189"/>
          <cell r="BW2189"/>
          <cell r="BX2189"/>
          <cell r="BY2189"/>
          <cell r="BZ2189"/>
          <cell r="CA2189"/>
          <cell r="CB2189"/>
          <cell r="CC2189"/>
          <cell r="CD2189"/>
          <cell r="CE2189"/>
          <cell r="CF2189"/>
          <cell r="CG2189"/>
          <cell r="CH2189"/>
          <cell r="CI2189"/>
          <cell r="CJ2189"/>
          <cell r="CK2189"/>
          <cell r="CL2189"/>
          <cell r="CM2189"/>
          <cell r="CN2189"/>
        </row>
        <row r="2190">
          <cell r="B2190"/>
          <cell r="C2190"/>
          <cell r="D2190"/>
          <cell r="E2190"/>
          <cell r="F2190"/>
          <cell r="G2190"/>
          <cell r="H2190"/>
          <cell r="I2190"/>
          <cell r="J2190"/>
          <cell r="K2190"/>
          <cell r="L2190"/>
          <cell r="M2190"/>
          <cell r="N2190"/>
          <cell r="O2190"/>
          <cell r="P2190"/>
          <cell r="Q2190"/>
          <cell r="R2190"/>
          <cell r="S2190"/>
          <cell r="T2190"/>
          <cell r="U2190"/>
          <cell r="V2190"/>
          <cell r="W2190"/>
          <cell r="X2190"/>
          <cell r="Y2190"/>
          <cell r="Z2190"/>
          <cell r="AA2190"/>
          <cell r="AB2190"/>
          <cell r="AC2190"/>
          <cell r="AD2190"/>
          <cell r="AE2190"/>
          <cell r="AF2190"/>
          <cell r="AG2190"/>
          <cell r="AH2190"/>
          <cell r="AI2190"/>
          <cell r="AJ2190"/>
          <cell r="AK2190"/>
          <cell r="AL2190"/>
          <cell r="AM2190"/>
          <cell r="AN2190"/>
          <cell r="AO2190"/>
          <cell r="AP2190"/>
          <cell r="AQ2190"/>
          <cell r="AR2190"/>
          <cell r="AS2190"/>
          <cell r="AT2190"/>
          <cell r="AU2190"/>
          <cell r="AV2190"/>
          <cell r="AW2190"/>
          <cell r="AX2190"/>
          <cell r="AY2190"/>
          <cell r="AZ2190"/>
          <cell r="BA2190"/>
          <cell r="BB2190"/>
          <cell r="BC2190"/>
          <cell r="BD2190"/>
          <cell r="BE2190"/>
          <cell r="BF2190"/>
          <cell r="BG2190"/>
          <cell r="BH2190"/>
          <cell r="BI2190"/>
          <cell r="BJ2190"/>
          <cell r="BK2190"/>
          <cell r="BL2190"/>
          <cell r="BM2190"/>
          <cell r="BN2190"/>
          <cell r="BO2190"/>
          <cell r="BP2190"/>
          <cell r="BQ2190"/>
          <cell r="BR2190"/>
          <cell r="BS2190"/>
          <cell r="BT2190"/>
          <cell r="BU2190"/>
          <cell r="BV2190"/>
          <cell r="BW2190"/>
          <cell r="BX2190"/>
          <cell r="BY2190"/>
          <cell r="BZ2190"/>
          <cell r="CA2190"/>
          <cell r="CB2190"/>
          <cell r="CC2190"/>
          <cell r="CD2190"/>
          <cell r="CE2190"/>
          <cell r="CF2190"/>
          <cell r="CG2190"/>
          <cell r="CH2190"/>
          <cell r="CI2190"/>
          <cell r="CJ2190"/>
          <cell r="CK2190"/>
          <cell r="CL2190"/>
          <cell r="CM2190"/>
          <cell r="CN2190"/>
        </row>
        <row r="2191">
          <cell r="B2191"/>
          <cell r="C2191"/>
          <cell r="D2191"/>
          <cell r="E2191"/>
          <cell r="F2191"/>
          <cell r="G2191"/>
          <cell r="H2191"/>
          <cell r="I2191"/>
          <cell r="J2191"/>
          <cell r="K2191"/>
          <cell r="L2191"/>
          <cell r="M2191"/>
          <cell r="N2191"/>
          <cell r="O2191"/>
          <cell r="P2191"/>
          <cell r="Q2191"/>
          <cell r="R2191"/>
          <cell r="S2191"/>
          <cell r="T2191"/>
          <cell r="U2191"/>
          <cell r="V2191"/>
          <cell r="W2191"/>
          <cell r="X2191"/>
          <cell r="Y2191"/>
          <cell r="Z2191"/>
          <cell r="AA2191"/>
          <cell r="AB2191"/>
          <cell r="AC2191"/>
          <cell r="AD2191"/>
          <cell r="AE2191"/>
          <cell r="AF2191"/>
          <cell r="AG2191"/>
          <cell r="AH2191"/>
          <cell r="AI2191"/>
          <cell r="AJ2191"/>
          <cell r="AK2191"/>
          <cell r="AL2191"/>
          <cell r="AM2191"/>
          <cell r="AN2191"/>
          <cell r="AO2191"/>
          <cell r="AP2191"/>
          <cell r="AQ2191"/>
          <cell r="AR2191"/>
          <cell r="AS2191"/>
          <cell r="AT2191"/>
          <cell r="AU2191"/>
          <cell r="AV2191"/>
          <cell r="AW2191"/>
          <cell r="AX2191"/>
          <cell r="AY2191"/>
          <cell r="AZ2191"/>
          <cell r="BA2191"/>
          <cell r="BB2191"/>
          <cell r="BC2191"/>
          <cell r="BD2191"/>
          <cell r="BE2191"/>
          <cell r="BF2191"/>
          <cell r="BG2191"/>
          <cell r="BH2191"/>
          <cell r="BI2191"/>
          <cell r="BJ2191"/>
          <cell r="BK2191"/>
          <cell r="BL2191"/>
          <cell r="BM2191"/>
          <cell r="BN2191"/>
          <cell r="BO2191"/>
          <cell r="BP2191"/>
          <cell r="BQ2191"/>
          <cell r="BR2191"/>
          <cell r="BS2191"/>
          <cell r="BT2191"/>
          <cell r="BU2191"/>
          <cell r="BV2191"/>
          <cell r="BW2191"/>
          <cell r="BX2191"/>
          <cell r="BY2191"/>
          <cell r="BZ2191"/>
          <cell r="CA2191"/>
          <cell r="CB2191"/>
          <cell r="CC2191"/>
          <cell r="CD2191"/>
          <cell r="CE2191"/>
          <cell r="CF2191"/>
          <cell r="CG2191"/>
          <cell r="CH2191"/>
          <cell r="CI2191"/>
          <cell r="CJ2191"/>
          <cell r="CK2191"/>
          <cell r="CL2191"/>
          <cell r="CM2191"/>
          <cell r="CN2191"/>
        </row>
        <row r="2192">
          <cell r="B2192"/>
          <cell r="C2192"/>
          <cell r="D2192"/>
          <cell r="E2192"/>
          <cell r="F2192"/>
          <cell r="G2192"/>
          <cell r="H2192"/>
          <cell r="I2192"/>
          <cell r="J2192"/>
          <cell r="K2192"/>
          <cell r="L2192"/>
          <cell r="M2192"/>
          <cell r="N2192"/>
          <cell r="O2192"/>
          <cell r="P2192"/>
          <cell r="Q2192"/>
          <cell r="R2192"/>
          <cell r="S2192"/>
          <cell r="T2192"/>
          <cell r="U2192"/>
          <cell r="V2192"/>
          <cell r="W2192"/>
          <cell r="X2192"/>
          <cell r="Y2192"/>
          <cell r="Z2192"/>
          <cell r="AA2192"/>
          <cell r="AB2192"/>
          <cell r="AC2192"/>
          <cell r="AD2192"/>
          <cell r="AE2192"/>
          <cell r="AF2192"/>
          <cell r="AG2192"/>
          <cell r="AH2192"/>
          <cell r="AI2192"/>
          <cell r="AJ2192"/>
          <cell r="AK2192"/>
          <cell r="AL2192"/>
          <cell r="AM2192"/>
          <cell r="AN2192"/>
          <cell r="AO2192"/>
          <cell r="AP2192"/>
          <cell r="AQ2192"/>
          <cell r="AR2192"/>
          <cell r="AS2192"/>
          <cell r="AT2192"/>
          <cell r="AU2192"/>
          <cell r="AV2192"/>
          <cell r="AW2192"/>
          <cell r="AX2192"/>
          <cell r="AY2192"/>
          <cell r="AZ2192"/>
          <cell r="BA2192"/>
          <cell r="BB2192"/>
          <cell r="BC2192"/>
          <cell r="BD2192"/>
          <cell r="BE2192"/>
          <cell r="BF2192"/>
          <cell r="BG2192"/>
          <cell r="BH2192"/>
          <cell r="BI2192"/>
          <cell r="BJ2192"/>
          <cell r="BK2192"/>
          <cell r="BL2192"/>
          <cell r="BM2192"/>
          <cell r="BN2192"/>
          <cell r="BO2192"/>
          <cell r="BP2192"/>
          <cell r="BQ2192"/>
          <cell r="BR2192"/>
          <cell r="BS2192"/>
          <cell r="BT2192"/>
          <cell r="BU2192"/>
          <cell r="BV2192"/>
          <cell r="BW2192"/>
          <cell r="BX2192"/>
          <cell r="BY2192"/>
          <cell r="BZ2192"/>
          <cell r="CA2192"/>
          <cell r="CB2192"/>
          <cell r="CC2192"/>
          <cell r="CD2192"/>
          <cell r="CE2192"/>
          <cell r="CF2192"/>
          <cell r="CG2192"/>
          <cell r="CH2192"/>
          <cell r="CI2192"/>
          <cell r="CJ2192"/>
          <cell r="CK2192"/>
          <cell r="CL2192"/>
          <cell r="CM2192"/>
          <cell r="CN2192"/>
        </row>
        <row r="2193">
          <cell r="B2193"/>
          <cell r="C2193"/>
          <cell r="D2193"/>
          <cell r="E2193"/>
          <cell r="F2193"/>
          <cell r="G2193"/>
          <cell r="H2193"/>
          <cell r="I2193"/>
          <cell r="J2193"/>
          <cell r="K2193"/>
          <cell r="L2193"/>
          <cell r="M2193"/>
          <cell r="N2193"/>
          <cell r="O2193"/>
          <cell r="P2193"/>
          <cell r="Q2193"/>
          <cell r="R2193"/>
          <cell r="S2193"/>
          <cell r="T2193"/>
          <cell r="U2193"/>
          <cell r="V2193"/>
          <cell r="W2193"/>
          <cell r="X2193"/>
          <cell r="Y2193"/>
          <cell r="Z2193"/>
          <cell r="AA2193"/>
          <cell r="AB2193"/>
          <cell r="AC2193"/>
          <cell r="AD2193"/>
          <cell r="AE2193"/>
          <cell r="AF2193"/>
          <cell r="AG2193"/>
          <cell r="AH2193"/>
          <cell r="AI2193"/>
          <cell r="AJ2193"/>
          <cell r="AK2193"/>
          <cell r="AL2193"/>
          <cell r="AM2193"/>
          <cell r="AN2193"/>
          <cell r="AO2193"/>
          <cell r="AP2193"/>
          <cell r="AQ2193"/>
          <cell r="AR2193"/>
          <cell r="AS2193"/>
          <cell r="AT2193"/>
          <cell r="AU2193"/>
          <cell r="AV2193"/>
          <cell r="AW2193"/>
          <cell r="AX2193"/>
          <cell r="AY2193"/>
          <cell r="AZ2193"/>
          <cell r="BA2193"/>
          <cell r="BB2193"/>
          <cell r="BC2193"/>
          <cell r="BD2193"/>
          <cell r="BE2193"/>
          <cell r="BF2193"/>
          <cell r="BG2193"/>
          <cell r="BH2193"/>
          <cell r="BI2193"/>
          <cell r="BJ2193"/>
          <cell r="BK2193"/>
          <cell r="BL2193"/>
          <cell r="BM2193"/>
          <cell r="BN2193"/>
          <cell r="BO2193"/>
          <cell r="BP2193"/>
          <cell r="BQ2193"/>
          <cell r="BR2193"/>
          <cell r="BS2193"/>
          <cell r="BT2193"/>
          <cell r="BU2193"/>
          <cell r="BV2193"/>
          <cell r="BW2193"/>
          <cell r="BX2193"/>
          <cell r="BY2193"/>
          <cell r="BZ2193"/>
          <cell r="CA2193"/>
          <cell r="CB2193"/>
          <cell r="CC2193"/>
          <cell r="CD2193"/>
          <cell r="CE2193"/>
          <cell r="CF2193"/>
          <cell r="CG2193"/>
          <cell r="CH2193"/>
          <cell r="CI2193"/>
          <cell r="CJ2193"/>
          <cell r="CK2193"/>
          <cell r="CL2193"/>
          <cell r="CM2193"/>
          <cell r="CN2193"/>
        </row>
        <row r="2194">
          <cell r="B2194"/>
          <cell r="C2194"/>
          <cell r="D2194"/>
          <cell r="E2194"/>
          <cell r="F2194"/>
          <cell r="G2194"/>
          <cell r="H2194"/>
          <cell r="I2194"/>
          <cell r="J2194"/>
          <cell r="K2194"/>
          <cell r="L2194"/>
          <cell r="M2194"/>
          <cell r="N2194"/>
          <cell r="O2194"/>
          <cell r="P2194"/>
          <cell r="Q2194"/>
          <cell r="R2194"/>
          <cell r="S2194"/>
          <cell r="T2194"/>
          <cell r="U2194"/>
          <cell r="V2194"/>
          <cell r="W2194"/>
          <cell r="X2194"/>
          <cell r="Y2194"/>
          <cell r="Z2194"/>
          <cell r="AA2194"/>
          <cell r="AB2194"/>
          <cell r="AC2194"/>
          <cell r="AD2194"/>
          <cell r="AE2194"/>
          <cell r="AF2194"/>
          <cell r="AG2194"/>
          <cell r="AH2194"/>
          <cell r="AI2194"/>
          <cell r="AJ2194"/>
          <cell r="AK2194"/>
          <cell r="AL2194"/>
          <cell r="AM2194"/>
          <cell r="AN2194"/>
          <cell r="AO2194"/>
          <cell r="AP2194"/>
          <cell r="AQ2194"/>
          <cell r="AR2194"/>
          <cell r="AS2194"/>
          <cell r="AT2194"/>
          <cell r="AU2194"/>
          <cell r="AV2194"/>
          <cell r="AW2194"/>
          <cell r="AX2194"/>
          <cell r="AY2194"/>
          <cell r="AZ2194"/>
          <cell r="BA2194"/>
          <cell r="BB2194"/>
          <cell r="BC2194"/>
          <cell r="BD2194"/>
          <cell r="BE2194"/>
          <cell r="BF2194"/>
          <cell r="BG2194"/>
          <cell r="BH2194"/>
          <cell r="BI2194"/>
          <cell r="BJ2194"/>
          <cell r="BK2194"/>
          <cell r="BL2194"/>
          <cell r="BM2194"/>
          <cell r="BN2194"/>
          <cell r="BO2194"/>
          <cell r="BP2194"/>
          <cell r="BQ2194"/>
          <cell r="BR2194"/>
          <cell r="BS2194"/>
          <cell r="BT2194"/>
          <cell r="BU2194"/>
          <cell r="BV2194"/>
          <cell r="BW2194"/>
          <cell r="BX2194"/>
          <cell r="BY2194"/>
          <cell r="BZ2194"/>
          <cell r="CA2194"/>
          <cell r="CB2194"/>
          <cell r="CC2194"/>
          <cell r="CD2194"/>
          <cell r="CE2194"/>
          <cell r="CF2194"/>
          <cell r="CG2194"/>
          <cell r="CH2194"/>
          <cell r="CI2194"/>
          <cell r="CJ2194"/>
          <cell r="CK2194"/>
          <cell r="CL2194"/>
          <cell r="CM2194"/>
          <cell r="CN2194"/>
        </row>
        <row r="2195">
          <cell r="B2195"/>
          <cell r="C2195"/>
          <cell r="D2195"/>
          <cell r="E2195"/>
          <cell r="F2195"/>
          <cell r="G2195"/>
          <cell r="H2195"/>
          <cell r="I2195"/>
          <cell r="J2195"/>
          <cell r="K2195"/>
          <cell r="L2195"/>
          <cell r="M2195"/>
          <cell r="N2195"/>
          <cell r="O2195"/>
          <cell r="P2195"/>
          <cell r="Q2195"/>
          <cell r="R2195"/>
          <cell r="S2195"/>
          <cell r="T2195"/>
          <cell r="U2195"/>
          <cell r="V2195"/>
          <cell r="W2195"/>
          <cell r="X2195"/>
          <cell r="Y2195"/>
          <cell r="Z2195"/>
          <cell r="AA2195"/>
          <cell r="AB2195"/>
          <cell r="AC2195"/>
          <cell r="AD2195"/>
          <cell r="AE2195"/>
          <cell r="AF2195"/>
          <cell r="AG2195"/>
          <cell r="AH2195"/>
          <cell r="AI2195"/>
          <cell r="AJ2195"/>
          <cell r="AK2195"/>
          <cell r="AL2195"/>
          <cell r="AM2195"/>
          <cell r="AN2195"/>
          <cell r="AO2195"/>
          <cell r="AP2195"/>
          <cell r="AQ2195"/>
          <cell r="AR2195"/>
          <cell r="AS2195"/>
          <cell r="AT2195"/>
          <cell r="AU2195"/>
          <cell r="AV2195"/>
          <cell r="AW2195"/>
          <cell r="AX2195"/>
          <cell r="AY2195"/>
          <cell r="AZ2195"/>
          <cell r="BA2195"/>
          <cell r="BB2195"/>
          <cell r="BC2195"/>
          <cell r="BD2195"/>
          <cell r="BE2195"/>
          <cell r="BF2195"/>
          <cell r="BG2195"/>
          <cell r="BH2195"/>
          <cell r="BI2195"/>
          <cell r="BJ2195"/>
          <cell r="BK2195"/>
          <cell r="BL2195"/>
          <cell r="BM2195"/>
          <cell r="BN2195"/>
          <cell r="BO2195"/>
          <cell r="BP2195"/>
          <cell r="BQ2195"/>
          <cell r="BR2195"/>
          <cell r="BS2195"/>
          <cell r="BT2195"/>
          <cell r="BU2195"/>
          <cell r="BV2195"/>
          <cell r="BW2195"/>
          <cell r="BX2195"/>
          <cell r="BY2195"/>
          <cell r="BZ2195"/>
          <cell r="CA2195"/>
          <cell r="CB2195"/>
          <cell r="CC2195"/>
          <cell r="CD2195"/>
          <cell r="CE2195"/>
          <cell r="CF2195"/>
          <cell r="CG2195"/>
          <cell r="CH2195"/>
          <cell r="CI2195"/>
          <cell r="CJ2195"/>
          <cell r="CK2195"/>
          <cell r="CL2195"/>
          <cell r="CM2195"/>
          <cell r="CN2195"/>
        </row>
        <row r="2196">
          <cell r="B2196"/>
          <cell r="C2196"/>
          <cell r="D2196"/>
          <cell r="E2196"/>
          <cell r="F2196"/>
          <cell r="G2196"/>
          <cell r="H2196"/>
          <cell r="I2196"/>
          <cell r="J2196"/>
          <cell r="K2196"/>
          <cell r="L2196"/>
          <cell r="M2196"/>
          <cell r="N2196"/>
          <cell r="O2196"/>
          <cell r="P2196"/>
          <cell r="Q2196"/>
          <cell r="R2196"/>
          <cell r="S2196"/>
          <cell r="T2196"/>
          <cell r="U2196"/>
          <cell r="V2196"/>
          <cell r="W2196"/>
          <cell r="X2196"/>
          <cell r="Y2196"/>
          <cell r="Z2196"/>
          <cell r="AA2196"/>
          <cell r="AB2196"/>
          <cell r="AC2196"/>
          <cell r="AD2196"/>
          <cell r="AE2196"/>
          <cell r="AF2196"/>
          <cell r="AG2196"/>
          <cell r="AH2196"/>
          <cell r="AI2196"/>
          <cell r="AJ2196"/>
          <cell r="AK2196"/>
          <cell r="AL2196"/>
          <cell r="AM2196"/>
          <cell r="AN2196"/>
          <cell r="AO2196"/>
          <cell r="AP2196"/>
          <cell r="AQ2196"/>
          <cell r="AR2196"/>
          <cell r="AS2196"/>
          <cell r="AT2196"/>
          <cell r="AU2196"/>
          <cell r="AV2196"/>
          <cell r="AW2196"/>
          <cell r="AX2196"/>
          <cell r="AY2196"/>
          <cell r="AZ2196"/>
          <cell r="BA2196"/>
          <cell r="BB2196"/>
          <cell r="BC2196"/>
          <cell r="BD2196"/>
          <cell r="BE2196"/>
          <cell r="BF2196"/>
          <cell r="BG2196"/>
          <cell r="BH2196"/>
          <cell r="BI2196"/>
          <cell r="BJ2196"/>
          <cell r="BK2196"/>
          <cell r="BL2196"/>
          <cell r="BM2196"/>
          <cell r="BN2196"/>
          <cell r="BO2196"/>
          <cell r="BP2196"/>
          <cell r="BQ2196"/>
          <cell r="BR2196"/>
          <cell r="BS2196"/>
          <cell r="BT2196"/>
          <cell r="BU2196"/>
          <cell r="BV2196"/>
          <cell r="BW2196"/>
          <cell r="BX2196"/>
          <cell r="BY2196"/>
          <cell r="BZ2196"/>
          <cell r="CA2196"/>
          <cell r="CB2196"/>
          <cell r="CC2196"/>
          <cell r="CD2196"/>
          <cell r="CE2196"/>
          <cell r="CF2196"/>
          <cell r="CG2196"/>
          <cell r="CH2196"/>
          <cell r="CI2196"/>
          <cell r="CJ2196"/>
          <cell r="CK2196"/>
          <cell r="CL2196"/>
          <cell r="CM2196"/>
          <cell r="CN2196"/>
        </row>
        <row r="2197">
          <cell r="B2197"/>
          <cell r="C2197"/>
          <cell r="D2197"/>
          <cell r="E2197"/>
          <cell r="F2197"/>
          <cell r="G2197"/>
          <cell r="H2197"/>
          <cell r="I2197"/>
          <cell r="J2197"/>
          <cell r="K2197"/>
          <cell r="L2197"/>
          <cell r="M2197"/>
          <cell r="N2197"/>
          <cell r="O2197"/>
          <cell r="P2197"/>
          <cell r="Q2197"/>
          <cell r="R2197"/>
          <cell r="S2197"/>
          <cell r="T2197"/>
          <cell r="U2197"/>
          <cell r="V2197"/>
          <cell r="W2197"/>
          <cell r="X2197"/>
          <cell r="Y2197"/>
          <cell r="Z2197"/>
          <cell r="AA2197"/>
          <cell r="AB2197"/>
          <cell r="AC2197"/>
          <cell r="AD2197"/>
          <cell r="AE2197"/>
          <cell r="AF2197"/>
          <cell r="AG2197"/>
          <cell r="AH2197"/>
          <cell r="AI2197"/>
          <cell r="AJ2197"/>
          <cell r="AK2197"/>
          <cell r="AL2197"/>
          <cell r="AM2197"/>
          <cell r="AN2197"/>
          <cell r="AO2197"/>
          <cell r="AP2197"/>
          <cell r="AQ2197"/>
          <cell r="AR2197"/>
          <cell r="AS2197"/>
          <cell r="AT2197"/>
          <cell r="AU2197"/>
          <cell r="AV2197"/>
          <cell r="AW2197"/>
          <cell r="AX2197"/>
          <cell r="AY2197"/>
          <cell r="AZ2197"/>
          <cell r="BA2197"/>
          <cell r="BB2197"/>
          <cell r="BC2197"/>
          <cell r="BD2197"/>
          <cell r="BE2197"/>
          <cell r="BF2197"/>
          <cell r="BG2197"/>
          <cell r="BH2197"/>
          <cell r="BI2197"/>
          <cell r="BJ2197"/>
          <cell r="BK2197"/>
          <cell r="BL2197"/>
          <cell r="BM2197"/>
          <cell r="BN2197"/>
          <cell r="BO2197"/>
          <cell r="BP2197"/>
          <cell r="BQ2197"/>
          <cell r="BR2197"/>
          <cell r="BS2197"/>
          <cell r="BT2197"/>
          <cell r="BU2197"/>
          <cell r="BV2197"/>
          <cell r="BW2197"/>
          <cell r="BX2197"/>
          <cell r="BY2197"/>
          <cell r="BZ2197"/>
          <cell r="CA2197"/>
          <cell r="CB2197"/>
          <cell r="CC2197"/>
          <cell r="CD2197"/>
          <cell r="CE2197"/>
          <cell r="CF2197"/>
          <cell r="CG2197"/>
          <cell r="CH2197"/>
          <cell r="CI2197"/>
          <cell r="CJ2197"/>
          <cell r="CK2197"/>
          <cell r="CL2197"/>
          <cell r="CM2197"/>
          <cell r="CN2197"/>
        </row>
        <row r="2198">
          <cell r="B2198"/>
          <cell r="C2198"/>
          <cell r="D2198"/>
          <cell r="E2198"/>
          <cell r="F2198"/>
          <cell r="G2198"/>
          <cell r="H2198"/>
          <cell r="I2198"/>
          <cell r="J2198"/>
          <cell r="K2198"/>
          <cell r="L2198"/>
          <cell r="M2198"/>
          <cell r="N2198"/>
          <cell r="O2198"/>
          <cell r="P2198"/>
          <cell r="Q2198"/>
          <cell r="R2198"/>
          <cell r="S2198"/>
          <cell r="T2198"/>
          <cell r="U2198"/>
          <cell r="V2198"/>
          <cell r="W2198"/>
          <cell r="X2198"/>
          <cell r="Y2198"/>
          <cell r="Z2198"/>
          <cell r="AA2198"/>
          <cell r="AB2198"/>
          <cell r="AC2198"/>
          <cell r="AD2198"/>
          <cell r="AE2198"/>
          <cell r="AF2198"/>
          <cell r="AG2198"/>
          <cell r="AH2198"/>
          <cell r="AI2198"/>
          <cell r="AJ2198"/>
          <cell r="AK2198"/>
          <cell r="AL2198"/>
          <cell r="AM2198"/>
          <cell r="AN2198"/>
          <cell r="AO2198"/>
          <cell r="AP2198"/>
          <cell r="AQ2198"/>
          <cell r="AR2198"/>
          <cell r="AS2198"/>
          <cell r="AT2198"/>
          <cell r="AU2198"/>
          <cell r="AV2198"/>
          <cell r="AW2198"/>
          <cell r="AX2198"/>
          <cell r="AY2198"/>
          <cell r="AZ2198"/>
          <cell r="BA2198"/>
          <cell r="BB2198"/>
          <cell r="BC2198"/>
          <cell r="BD2198"/>
          <cell r="BE2198"/>
          <cell r="BF2198"/>
          <cell r="BG2198"/>
          <cell r="BH2198"/>
          <cell r="BI2198"/>
          <cell r="BJ2198"/>
          <cell r="BK2198"/>
          <cell r="BL2198"/>
          <cell r="BM2198"/>
          <cell r="BN2198"/>
          <cell r="BO2198"/>
          <cell r="BP2198"/>
          <cell r="BQ2198"/>
          <cell r="BR2198"/>
          <cell r="BS2198"/>
          <cell r="BT2198"/>
          <cell r="BU2198"/>
          <cell r="BV2198"/>
          <cell r="BW2198"/>
          <cell r="BX2198"/>
          <cell r="BY2198"/>
          <cell r="BZ2198"/>
          <cell r="CA2198"/>
          <cell r="CB2198"/>
          <cell r="CC2198"/>
          <cell r="CD2198"/>
          <cell r="CE2198"/>
          <cell r="CF2198"/>
          <cell r="CG2198"/>
          <cell r="CH2198"/>
          <cell r="CI2198"/>
          <cell r="CJ2198"/>
          <cell r="CK2198"/>
          <cell r="CL2198"/>
          <cell r="CM2198"/>
          <cell r="CN2198"/>
        </row>
        <row r="2199">
          <cell r="B2199"/>
          <cell r="C2199"/>
          <cell r="D2199"/>
          <cell r="E2199"/>
          <cell r="F2199"/>
          <cell r="G2199"/>
          <cell r="H2199"/>
          <cell r="I2199"/>
          <cell r="J2199"/>
          <cell r="K2199"/>
          <cell r="L2199"/>
          <cell r="M2199"/>
          <cell r="N2199"/>
          <cell r="O2199"/>
          <cell r="P2199"/>
          <cell r="Q2199"/>
          <cell r="R2199"/>
          <cell r="S2199"/>
          <cell r="T2199"/>
          <cell r="U2199"/>
          <cell r="V2199"/>
          <cell r="W2199"/>
          <cell r="X2199"/>
          <cell r="Y2199"/>
          <cell r="Z2199"/>
          <cell r="AA2199"/>
          <cell r="AB2199"/>
          <cell r="AC2199"/>
          <cell r="AD2199"/>
          <cell r="AE2199"/>
          <cell r="AF2199"/>
          <cell r="AG2199"/>
          <cell r="AH2199"/>
          <cell r="AI2199"/>
          <cell r="AJ2199"/>
          <cell r="AK2199"/>
          <cell r="AL2199"/>
          <cell r="AM2199"/>
          <cell r="AN2199"/>
          <cell r="AO2199"/>
          <cell r="AP2199"/>
          <cell r="AQ2199"/>
          <cell r="AR2199"/>
          <cell r="AS2199"/>
          <cell r="AT2199"/>
          <cell r="AU2199"/>
          <cell r="AV2199"/>
          <cell r="AW2199"/>
          <cell r="AX2199"/>
          <cell r="AY2199"/>
          <cell r="AZ2199"/>
          <cell r="BA2199"/>
          <cell r="BB2199"/>
          <cell r="BC2199"/>
          <cell r="BD2199"/>
          <cell r="BE2199"/>
          <cell r="BF2199"/>
          <cell r="BG2199"/>
          <cell r="BH2199"/>
          <cell r="BI2199"/>
          <cell r="BJ2199"/>
          <cell r="BK2199"/>
          <cell r="BL2199"/>
          <cell r="BM2199"/>
          <cell r="BN2199"/>
          <cell r="BO2199"/>
          <cell r="BP2199"/>
          <cell r="BQ2199"/>
          <cell r="BR2199"/>
          <cell r="BS2199"/>
          <cell r="BT2199"/>
          <cell r="BU2199"/>
          <cell r="BV2199"/>
          <cell r="BW2199"/>
          <cell r="BX2199"/>
          <cell r="BY2199"/>
          <cell r="BZ2199"/>
          <cell r="CA2199"/>
          <cell r="CB2199"/>
          <cell r="CC2199"/>
          <cell r="CD2199"/>
          <cell r="CE2199"/>
          <cell r="CF2199"/>
          <cell r="CG2199"/>
          <cell r="CH2199"/>
          <cell r="CI2199"/>
          <cell r="CJ2199"/>
          <cell r="CK2199"/>
          <cell r="CL2199"/>
          <cell r="CM2199"/>
          <cell r="CN2199"/>
        </row>
        <row r="2200">
          <cell r="B2200"/>
          <cell r="C2200"/>
          <cell r="D2200"/>
          <cell r="E2200"/>
          <cell r="F2200"/>
          <cell r="G2200"/>
          <cell r="H2200"/>
          <cell r="I2200"/>
          <cell r="J2200"/>
          <cell r="K2200"/>
          <cell r="L2200"/>
          <cell r="M2200"/>
          <cell r="N2200"/>
          <cell r="O2200"/>
          <cell r="P2200"/>
          <cell r="Q2200"/>
          <cell r="R2200"/>
          <cell r="S2200"/>
          <cell r="T2200"/>
          <cell r="U2200"/>
          <cell r="V2200"/>
          <cell r="W2200"/>
          <cell r="X2200"/>
          <cell r="Y2200"/>
          <cell r="Z2200"/>
          <cell r="AA2200"/>
          <cell r="AB2200"/>
          <cell r="AC2200"/>
          <cell r="AD2200"/>
          <cell r="AE2200"/>
          <cell r="AF2200"/>
          <cell r="AG2200"/>
          <cell r="AH2200"/>
          <cell r="AI2200"/>
          <cell r="AJ2200"/>
          <cell r="AK2200"/>
          <cell r="AL2200"/>
          <cell r="AM2200"/>
          <cell r="AN2200"/>
          <cell r="AO2200"/>
          <cell r="AP2200"/>
          <cell r="AQ2200"/>
          <cell r="AR2200"/>
          <cell r="AS2200"/>
          <cell r="AT2200"/>
          <cell r="AU2200"/>
          <cell r="AV2200"/>
          <cell r="AW2200"/>
          <cell r="AX2200"/>
          <cell r="AY2200"/>
          <cell r="AZ2200"/>
          <cell r="BA2200"/>
          <cell r="BB2200"/>
          <cell r="BC2200"/>
          <cell r="BD2200"/>
          <cell r="BE2200"/>
          <cell r="BF2200"/>
          <cell r="BG2200"/>
          <cell r="BH2200"/>
          <cell r="BI2200"/>
          <cell r="BJ2200"/>
          <cell r="BK2200"/>
          <cell r="BL2200"/>
          <cell r="BM2200"/>
          <cell r="BN2200"/>
          <cell r="BO2200"/>
          <cell r="BP2200"/>
          <cell r="BQ2200"/>
          <cell r="BR2200"/>
          <cell r="BS2200"/>
          <cell r="BT2200"/>
          <cell r="BU2200"/>
          <cell r="BV2200"/>
          <cell r="BW2200"/>
          <cell r="BX2200"/>
          <cell r="BY2200"/>
          <cell r="BZ2200"/>
          <cell r="CA2200"/>
          <cell r="CB2200"/>
          <cell r="CC2200"/>
          <cell r="CD2200"/>
          <cell r="CE2200"/>
          <cell r="CF2200"/>
          <cell r="CG2200"/>
          <cell r="CH2200"/>
          <cell r="CI2200"/>
          <cell r="CJ2200"/>
          <cell r="CK2200"/>
          <cell r="CL2200"/>
          <cell r="CM2200"/>
          <cell r="CN2200"/>
        </row>
        <row r="2201">
          <cell r="B2201"/>
          <cell r="C2201"/>
          <cell r="D2201"/>
          <cell r="E2201"/>
          <cell r="F2201"/>
          <cell r="G2201"/>
          <cell r="H2201"/>
          <cell r="I2201"/>
          <cell r="J2201"/>
          <cell r="K2201"/>
          <cell r="L2201"/>
          <cell r="M2201"/>
          <cell r="N2201"/>
          <cell r="O2201"/>
          <cell r="P2201"/>
          <cell r="Q2201"/>
          <cell r="R2201"/>
          <cell r="S2201"/>
          <cell r="T2201"/>
          <cell r="U2201"/>
          <cell r="V2201"/>
          <cell r="W2201"/>
          <cell r="X2201"/>
          <cell r="Y2201"/>
          <cell r="Z2201"/>
          <cell r="AA2201"/>
          <cell r="AB2201"/>
          <cell r="AC2201"/>
          <cell r="AD2201"/>
          <cell r="AE2201"/>
          <cell r="AF2201"/>
          <cell r="AG2201"/>
          <cell r="AH2201"/>
          <cell r="AI2201"/>
          <cell r="AJ2201"/>
          <cell r="AK2201"/>
          <cell r="AL2201"/>
          <cell r="AM2201"/>
          <cell r="AN2201"/>
          <cell r="AO2201"/>
          <cell r="AP2201"/>
          <cell r="AQ2201"/>
          <cell r="AR2201"/>
          <cell r="AS2201"/>
          <cell r="AT2201"/>
          <cell r="AU2201"/>
          <cell r="AV2201"/>
          <cell r="AW2201"/>
          <cell r="AX2201"/>
          <cell r="AY2201"/>
          <cell r="AZ2201"/>
          <cell r="BA2201"/>
          <cell r="BB2201"/>
          <cell r="BC2201"/>
          <cell r="BD2201"/>
          <cell r="BE2201"/>
          <cell r="BF2201"/>
          <cell r="BG2201"/>
          <cell r="BH2201"/>
          <cell r="BI2201"/>
          <cell r="BJ2201"/>
          <cell r="BK2201"/>
          <cell r="BL2201"/>
          <cell r="BM2201"/>
          <cell r="BN2201"/>
          <cell r="BO2201"/>
          <cell r="BP2201"/>
          <cell r="BQ2201"/>
          <cell r="BR2201"/>
          <cell r="BS2201"/>
          <cell r="BT2201"/>
          <cell r="BU2201"/>
          <cell r="BV2201"/>
          <cell r="BW2201"/>
          <cell r="BX2201"/>
          <cell r="BY2201"/>
          <cell r="BZ2201"/>
          <cell r="CA2201"/>
          <cell r="CB2201"/>
          <cell r="CC2201"/>
          <cell r="CD2201"/>
          <cell r="CE2201"/>
          <cell r="CF2201"/>
          <cell r="CG2201"/>
          <cell r="CH2201"/>
          <cell r="CI2201"/>
          <cell r="CJ2201"/>
          <cell r="CK2201"/>
          <cell r="CL2201"/>
          <cell r="CM2201"/>
          <cell r="CN2201"/>
        </row>
        <row r="2202">
          <cell r="B2202"/>
          <cell r="C2202"/>
          <cell r="D2202"/>
          <cell r="E2202"/>
          <cell r="F2202"/>
          <cell r="G2202"/>
          <cell r="H2202"/>
          <cell r="I2202"/>
          <cell r="J2202"/>
          <cell r="K2202"/>
          <cell r="L2202"/>
          <cell r="M2202"/>
          <cell r="N2202"/>
          <cell r="O2202"/>
          <cell r="P2202"/>
          <cell r="Q2202"/>
          <cell r="R2202"/>
          <cell r="S2202"/>
          <cell r="T2202"/>
          <cell r="U2202"/>
          <cell r="V2202"/>
          <cell r="W2202"/>
          <cell r="X2202"/>
          <cell r="Y2202"/>
          <cell r="Z2202"/>
          <cell r="AA2202"/>
          <cell r="AB2202"/>
          <cell r="AC2202"/>
          <cell r="AD2202"/>
          <cell r="AE2202"/>
          <cell r="AF2202"/>
          <cell r="AG2202"/>
          <cell r="AH2202"/>
          <cell r="AI2202"/>
          <cell r="AJ2202"/>
          <cell r="AK2202"/>
          <cell r="AL2202"/>
          <cell r="AM2202"/>
          <cell r="AN2202"/>
          <cell r="AO2202"/>
          <cell r="AP2202"/>
          <cell r="AQ2202"/>
          <cell r="AR2202"/>
          <cell r="AS2202"/>
          <cell r="AT2202"/>
          <cell r="AU2202"/>
          <cell r="AV2202"/>
          <cell r="AW2202"/>
          <cell r="AX2202"/>
          <cell r="AY2202"/>
          <cell r="AZ2202"/>
          <cell r="BA2202"/>
          <cell r="BB2202"/>
          <cell r="BC2202"/>
          <cell r="BD2202"/>
          <cell r="BE2202"/>
          <cell r="BF2202"/>
          <cell r="BG2202"/>
          <cell r="BH2202"/>
          <cell r="BI2202"/>
          <cell r="BJ2202"/>
          <cell r="BK2202"/>
          <cell r="BL2202"/>
          <cell r="BM2202"/>
          <cell r="BN2202"/>
          <cell r="BO2202"/>
          <cell r="BP2202"/>
          <cell r="BQ2202"/>
          <cell r="BR2202"/>
          <cell r="BS2202"/>
          <cell r="BT2202"/>
          <cell r="BU2202"/>
          <cell r="BV2202"/>
          <cell r="BW2202"/>
          <cell r="BX2202"/>
          <cell r="BY2202"/>
          <cell r="BZ2202"/>
          <cell r="CA2202"/>
          <cell r="CB2202"/>
          <cell r="CC2202"/>
          <cell r="CD2202"/>
          <cell r="CE2202"/>
          <cell r="CF2202"/>
          <cell r="CG2202"/>
          <cell r="CH2202"/>
          <cell r="CI2202"/>
          <cell r="CJ2202"/>
          <cell r="CK2202"/>
          <cell r="CL2202"/>
          <cell r="CM2202"/>
          <cell r="CN2202"/>
        </row>
        <row r="2203">
          <cell r="B2203"/>
          <cell r="C2203"/>
          <cell r="D2203"/>
          <cell r="E2203"/>
          <cell r="F2203"/>
          <cell r="G2203"/>
          <cell r="H2203"/>
          <cell r="I2203"/>
          <cell r="J2203"/>
          <cell r="K2203"/>
          <cell r="L2203"/>
          <cell r="M2203"/>
          <cell r="N2203"/>
          <cell r="O2203"/>
          <cell r="P2203"/>
          <cell r="Q2203"/>
          <cell r="R2203"/>
          <cell r="S2203"/>
          <cell r="T2203"/>
          <cell r="U2203"/>
          <cell r="V2203"/>
          <cell r="W2203"/>
          <cell r="X2203"/>
          <cell r="Y2203"/>
          <cell r="Z2203"/>
          <cell r="AA2203"/>
          <cell r="AB2203"/>
          <cell r="AC2203"/>
          <cell r="AD2203"/>
          <cell r="AE2203"/>
          <cell r="AF2203"/>
          <cell r="AG2203"/>
          <cell r="AH2203"/>
          <cell r="AI2203"/>
          <cell r="AJ2203"/>
          <cell r="AK2203"/>
          <cell r="AL2203"/>
          <cell r="AM2203"/>
          <cell r="AN2203"/>
          <cell r="AO2203"/>
          <cell r="AP2203"/>
          <cell r="AQ2203"/>
          <cell r="AR2203"/>
          <cell r="AS2203"/>
          <cell r="AT2203"/>
          <cell r="AU2203"/>
          <cell r="AV2203"/>
          <cell r="AW2203"/>
          <cell r="AX2203"/>
          <cell r="AY2203"/>
          <cell r="AZ2203"/>
          <cell r="BA2203"/>
          <cell r="BB2203"/>
          <cell r="BC2203"/>
          <cell r="BD2203"/>
          <cell r="BE2203"/>
          <cell r="BF2203"/>
          <cell r="BG2203"/>
          <cell r="BH2203"/>
          <cell r="BI2203"/>
          <cell r="BJ2203"/>
          <cell r="BK2203"/>
          <cell r="BL2203"/>
          <cell r="BM2203"/>
          <cell r="BN2203"/>
          <cell r="BO2203"/>
          <cell r="BP2203"/>
          <cell r="BQ2203"/>
          <cell r="BR2203"/>
          <cell r="BS2203"/>
          <cell r="BT2203"/>
          <cell r="BU2203"/>
          <cell r="BV2203"/>
          <cell r="BW2203"/>
          <cell r="BX2203"/>
          <cell r="BY2203"/>
          <cell r="BZ2203"/>
          <cell r="CA2203"/>
          <cell r="CB2203"/>
          <cell r="CC2203"/>
          <cell r="CD2203"/>
          <cell r="CE2203"/>
          <cell r="CF2203"/>
          <cell r="CG2203"/>
          <cell r="CH2203"/>
          <cell r="CI2203"/>
          <cell r="CJ2203"/>
          <cell r="CK2203"/>
          <cell r="CL2203"/>
          <cell r="CM2203"/>
          <cell r="CN2203"/>
        </row>
        <row r="2204">
          <cell r="B2204"/>
          <cell r="C2204"/>
          <cell r="D2204"/>
          <cell r="E2204"/>
          <cell r="F2204"/>
          <cell r="G2204"/>
          <cell r="H2204"/>
          <cell r="I2204"/>
          <cell r="J2204"/>
          <cell r="K2204"/>
          <cell r="L2204"/>
          <cell r="M2204"/>
          <cell r="N2204"/>
          <cell r="O2204"/>
          <cell r="P2204"/>
          <cell r="Q2204"/>
          <cell r="R2204"/>
          <cell r="S2204"/>
          <cell r="T2204"/>
          <cell r="U2204"/>
          <cell r="V2204"/>
          <cell r="W2204"/>
          <cell r="X2204"/>
          <cell r="Y2204"/>
          <cell r="Z2204"/>
          <cell r="AA2204"/>
          <cell r="AB2204"/>
          <cell r="AC2204"/>
          <cell r="AD2204"/>
          <cell r="AE2204"/>
          <cell r="AF2204"/>
          <cell r="AG2204"/>
          <cell r="AH2204"/>
          <cell r="AI2204"/>
          <cell r="AJ2204"/>
          <cell r="AK2204"/>
          <cell r="AL2204"/>
          <cell r="AM2204"/>
          <cell r="AN2204"/>
          <cell r="AO2204"/>
          <cell r="AP2204"/>
          <cell r="AQ2204"/>
          <cell r="AR2204"/>
          <cell r="AS2204"/>
          <cell r="AT2204"/>
          <cell r="AU2204"/>
          <cell r="AV2204"/>
          <cell r="AW2204"/>
          <cell r="AX2204"/>
          <cell r="AY2204"/>
          <cell r="AZ2204"/>
          <cell r="BA2204"/>
          <cell r="BB2204"/>
          <cell r="BC2204"/>
          <cell r="BD2204"/>
          <cell r="BE2204"/>
          <cell r="BF2204"/>
          <cell r="BG2204"/>
          <cell r="BH2204"/>
          <cell r="BI2204"/>
          <cell r="BJ2204"/>
          <cell r="BK2204"/>
          <cell r="BL2204"/>
          <cell r="BM2204"/>
          <cell r="BN2204"/>
          <cell r="BO2204"/>
          <cell r="BP2204"/>
          <cell r="BQ2204"/>
          <cell r="BR2204"/>
          <cell r="BS2204"/>
          <cell r="BT2204"/>
          <cell r="BU2204"/>
          <cell r="BV2204"/>
          <cell r="BW2204"/>
          <cell r="BX2204"/>
          <cell r="BY2204"/>
          <cell r="BZ2204"/>
          <cell r="CA2204"/>
          <cell r="CB2204"/>
          <cell r="CC2204"/>
          <cell r="CD2204"/>
          <cell r="CE2204"/>
          <cell r="CF2204"/>
          <cell r="CG2204"/>
          <cell r="CH2204"/>
          <cell r="CI2204"/>
          <cell r="CJ2204"/>
          <cell r="CK2204"/>
          <cell r="CL2204"/>
          <cell r="CM2204"/>
          <cell r="CN2204"/>
        </row>
        <row r="2205">
          <cell r="B2205"/>
          <cell r="C2205"/>
          <cell r="D2205"/>
          <cell r="E2205"/>
          <cell r="F2205"/>
          <cell r="G2205"/>
          <cell r="H2205"/>
          <cell r="I2205"/>
          <cell r="J2205"/>
          <cell r="K2205"/>
          <cell r="L2205"/>
          <cell r="M2205"/>
          <cell r="N2205"/>
          <cell r="O2205"/>
          <cell r="P2205"/>
          <cell r="Q2205"/>
          <cell r="R2205"/>
          <cell r="S2205"/>
          <cell r="T2205"/>
          <cell r="U2205"/>
          <cell r="V2205"/>
          <cell r="W2205"/>
          <cell r="X2205"/>
          <cell r="Y2205"/>
          <cell r="Z2205"/>
          <cell r="AA2205"/>
          <cell r="AB2205"/>
          <cell r="AC2205"/>
          <cell r="AD2205"/>
          <cell r="AE2205"/>
          <cell r="AF2205"/>
          <cell r="AG2205"/>
          <cell r="AH2205"/>
          <cell r="AI2205"/>
          <cell r="AJ2205"/>
          <cell r="AK2205"/>
          <cell r="AL2205"/>
          <cell r="AM2205"/>
          <cell r="AN2205"/>
          <cell r="AO2205"/>
          <cell r="AP2205"/>
          <cell r="AQ2205"/>
          <cell r="AR2205"/>
          <cell r="AS2205"/>
          <cell r="AT2205"/>
          <cell r="AU2205"/>
          <cell r="AV2205"/>
          <cell r="AW2205"/>
          <cell r="AX2205"/>
          <cell r="AY2205"/>
          <cell r="AZ2205"/>
          <cell r="BA2205"/>
          <cell r="BB2205"/>
          <cell r="BC2205"/>
          <cell r="BD2205"/>
          <cell r="BE2205"/>
          <cell r="BF2205"/>
          <cell r="BG2205"/>
          <cell r="BH2205"/>
          <cell r="BI2205"/>
          <cell r="BJ2205"/>
          <cell r="BK2205"/>
          <cell r="BL2205"/>
          <cell r="BM2205"/>
          <cell r="BN2205"/>
          <cell r="BO2205"/>
          <cell r="BP2205"/>
          <cell r="BQ2205"/>
          <cell r="BR2205"/>
          <cell r="BS2205"/>
          <cell r="BT2205"/>
          <cell r="BU2205"/>
          <cell r="BV2205"/>
          <cell r="BW2205"/>
          <cell r="BX2205"/>
          <cell r="BY2205"/>
          <cell r="BZ2205"/>
          <cell r="CA2205"/>
          <cell r="CB2205"/>
          <cell r="CC2205"/>
          <cell r="CD2205"/>
          <cell r="CE2205"/>
          <cell r="CF2205"/>
          <cell r="CG2205"/>
          <cell r="CH2205"/>
          <cell r="CI2205"/>
          <cell r="CJ2205"/>
          <cell r="CK2205"/>
          <cell r="CL2205"/>
          <cell r="CM2205"/>
          <cell r="CN2205"/>
        </row>
        <row r="2206">
          <cell r="B2206"/>
          <cell r="C2206"/>
          <cell r="D2206"/>
          <cell r="E2206"/>
          <cell r="F2206"/>
          <cell r="G2206"/>
          <cell r="H2206"/>
          <cell r="I2206"/>
          <cell r="J2206"/>
          <cell r="K2206"/>
          <cell r="L2206"/>
          <cell r="M2206"/>
          <cell r="N2206"/>
          <cell r="O2206"/>
          <cell r="P2206"/>
          <cell r="Q2206"/>
          <cell r="R2206"/>
          <cell r="S2206"/>
          <cell r="T2206"/>
          <cell r="U2206"/>
          <cell r="V2206"/>
          <cell r="W2206"/>
          <cell r="X2206"/>
          <cell r="Y2206"/>
          <cell r="Z2206"/>
          <cell r="AA2206"/>
          <cell r="AB2206"/>
          <cell r="AC2206"/>
          <cell r="AD2206"/>
          <cell r="AE2206"/>
          <cell r="AF2206"/>
          <cell r="AG2206"/>
          <cell r="AH2206"/>
          <cell r="AI2206"/>
          <cell r="AJ2206"/>
          <cell r="AK2206"/>
          <cell r="AL2206"/>
          <cell r="AM2206"/>
          <cell r="AN2206"/>
          <cell r="AO2206"/>
          <cell r="AP2206"/>
          <cell r="AQ2206"/>
          <cell r="AR2206"/>
          <cell r="AS2206"/>
          <cell r="AT2206"/>
          <cell r="AU2206"/>
          <cell r="AV2206"/>
          <cell r="AW2206"/>
          <cell r="AX2206"/>
          <cell r="AY2206"/>
          <cell r="AZ2206"/>
          <cell r="BA2206"/>
          <cell r="BB2206"/>
          <cell r="BC2206"/>
          <cell r="BD2206"/>
          <cell r="BE2206"/>
          <cell r="BF2206"/>
          <cell r="BG2206"/>
          <cell r="BH2206"/>
          <cell r="BI2206"/>
          <cell r="BJ2206"/>
          <cell r="BK2206"/>
          <cell r="BL2206"/>
          <cell r="BM2206"/>
          <cell r="BN2206"/>
          <cell r="BO2206"/>
          <cell r="BP2206"/>
          <cell r="BQ2206"/>
          <cell r="BR2206"/>
          <cell r="BS2206"/>
          <cell r="BT2206"/>
          <cell r="BU2206"/>
          <cell r="BV2206"/>
          <cell r="BW2206"/>
          <cell r="BX2206"/>
          <cell r="BY2206"/>
          <cell r="BZ2206"/>
          <cell r="CA2206"/>
          <cell r="CB2206"/>
          <cell r="CC2206"/>
          <cell r="CD2206"/>
          <cell r="CE2206"/>
          <cell r="CF2206"/>
          <cell r="CG2206"/>
          <cell r="CH2206"/>
          <cell r="CI2206"/>
          <cell r="CJ2206"/>
          <cell r="CK2206"/>
          <cell r="CL2206"/>
          <cell r="CM2206"/>
          <cell r="CN2206"/>
        </row>
        <row r="2207">
          <cell r="B2207"/>
          <cell r="C2207"/>
          <cell r="D2207"/>
          <cell r="E2207"/>
          <cell r="F2207"/>
          <cell r="G2207"/>
          <cell r="H2207"/>
          <cell r="I2207"/>
          <cell r="J2207"/>
          <cell r="K2207"/>
          <cell r="L2207"/>
          <cell r="M2207"/>
          <cell r="N2207"/>
          <cell r="O2207"/>
          <cell r="P2207"/>
          <cell r="Q2207"/>
          <cell r="R2207"/>
          <cell r="S2207"/>
          <cell r="T2207"/>
          <cell r="U2207"/>
          <cell r="V2207"/>
          <cell r="W2207"/>
          <cell r="X2207"/>
          <cell r="Y2207"/>
          <cell r="Z2207"/>
          <cell r="AA2207"/>
          <cell r="AB2207"/>
          <cell r="AC2207"/>
          <cell r="AD2207"/>
          <cell r="AE2207"/>
          <cell r="AF2207"/>
          <cell r="AG2207"/>
          <cell r="AH2207"/>
          <cell r="AI2207"/>
          <cell r="AJ2207"/>
          <cell r="AK2207"/>
          <cell r="AL2207"/>
          <cell r="AM2207"/>
          <cell r="AN2207"/>
          <cell r="AO2207"/>
          <cell r="AP2207"/>
          <cell r="AQ2207"/>
          <cell r="AR2207"/>
          <cell r="AS2207"/>
          <cell r="AT2207"/>
          <cell r="AU2207"/>
          <cell r="AV2207"/>
          <cell r="AW2207"/>
          <cell r="AX2207"/>
          <cell r="AY2207"/>
          <cell r="AZ2207"/>
          <cell r="BA2207"/>
          <cell r="BB2207"/>
          <cell r="BC2207"/>
          <cell r="BD2207"/>
          <cell r="BE2207"/>
          <cell r="BF2207"/>
          <cell r="BG2207"/>
          <cell r="BH2207"/>
          <cell r="BI2207"/>
          <cell r="BJ2207"/>
          <cell r="BK2207"/>
          <cell r="BL2207"/>
          <cell r="BM2207"/>
          <cell r="BN2207"/>
          <cell r="BO2207"/>
          <cell r="BP2207"/>
          <cell r="BQ2207"/>
          <cell r="BR2207"/>
          <cell r="BS2207"/>
          <cell r="BT2207"/>
          <cell r="BU2207"/>
          <cell r="BV2207"/>
          <cell r="BW2207"/>
          <cell r="BX2207"/>
          <cell r="BY2207"/>
          <cell r="BZ2207"/>
          <cell r="CA2207"/>
          <cell r="CB2207"/>
          <cell r="CC2207"/>
          <cell r="CD2207"/>
          <cell r="CE2207"/>
          <cell r="CF2207"/>
          <cell r="CG2207"/>
          <cell r="CH2207"/>
          <cell r="CI2207"/>
          <cell r="CJ2207"/>
          <cell r="CK2207"/>
          <cell r="CL2207"/>
          <cell r="CM2207"/>
          <cell r="CN2207"/>
        </row>
        <row r="2208">
          <cell r="B2208"/>
          <cell r="C2208"/>
          <cell r="D2208"/>
          <cell r="E2208"/>
          <cell r="F2208"/>
          <cell r="G2208"/>
          <cell r="H2208"/>
          <cell r="I2208"/>
          <cell r="J2208"/>
          <cell r="K2208"/>
          <cell r="L2208"/>
          <cell r="M2208"/>
          <cell r="N2208"/>
          <cell r="O2208"/>
          <cell r="P2208"/>
          <cell r="Q2208"/>
          <cell r="R2208"/>
          <cell r="S2208"/>
          <cell r="T2208"/>
          <cell r="U2208"/>
          <cell r="V2208"/>
          <cell r="W2208"/>
          <cell r="X2208"/>
          <cell r="Y2208"/>
          <cell r="Z2208"/>
          <cell r="AA2208"/>
          <cell r="AB2208"/>
          <cell r="AC2208"/>
          <cell r="AD2208"/>
          <cell r="AE2208"/>
          <cell r="AF2208"/>
          <cell r="AG2208"/>
          <cell r="AH2208"/>
          <cell r="AI2208"/>
          <cell r="AJ2208"/>
          <cell r="AK2208"/>
          <cell r="AL2208"/>
          <cell r="AM2208"/>
          <cell r="AN2208"/>
          <cell r="AO2208"/>
          <cell r="AP2208"/>
          <cell r="AQ2208"/>
          <cell r="AR2208"/>
          <cell r="AS2208"/>
          <cell r="AT2208"/>
          <cell r="AU2208"/>
          <cell r="AV2208"/>
          <cell r="AW2208"/>
          <cell r="AX2208"/>
          <cell r="AY2208"/>
          <cell r="AZ2208"/>
          <cell r="BA2208"/>
          <cell r="BB2208"/>
          <cell r="BC2208"/>
          <cell r="BD2208"/>
          <cell r="BE2208"/>
          <cell r="BF2208"/>
          <cell r="BG2208"/>
          <cell r="BH2208"/>
          <cell r="BI2208"/>
          <cell r="BJ2208"/>
          <cell r="BK2208"/>
          <cell r="BL2208"/>
          <cell r="BM2208"/>
          <cell r="BN2208"/>
          <cell r="BO2208"/>
          <cell r="BP2208"/>
          <cell r="BQ2208"/>
          <cell r="BR2208"/>
          <cell r="BS2208"/>
          <cell r="BT2208"/>
          <cell r="BU2208"/>
          <cell r="BV2208"/>
          <cell r="BW2208"/>
          <cell r="BX2208"/>
          <cell r="BY2208"/>
          <cell r="BZ2208"/>
          <cell r="CA2208"/>
          <cell r="CB2208"/>
          <cell r="CC2208"/>
          <cell r="CD2208"/>
          <cell r="CE2208"/>
          <cell r="CF2208"/>
          <cell r="CG2208"/>
          <cell r="CH2208"/>
          <cell r="CI2208"/>
          <cell r="CJ2208"/>
          <cell r="CK2208"/>
          <cell r="CL2208"/>
          <cell r="CM2208"/>
          <cell r="CN2208"/>
        </row>
        <row r="2209">
          <cell r="B2209"/>
          <cell r="C2209"/>
          <cell r="D2209"/>
          <cell r="E2209"/>
          <cell r="F2209"/>
          <cell r="G2209"/>
          <cell r="H2209"/>
          <cell r="I2209"/>
          <cell r="J2209"/>
          <cell r="K2209"/>
          <cell r="L2209"/>
          <cell r="M2209"/>
          <cell r="N2209"/>
          <cell r="O2209"/>
          <cell r="P2209"/>
          <cell r="Q2209"/>
          <cell r="R2209"/>
          <cell r="S2209"/>
          <cell r="T2209"/>
          <cell r="U2209"/>
          <cell r="V2209"/>
          <cell r="W2209"/>
          <cell r="X2209"/>
          <cell r="Y2209"/>
          <cell r="Z2209"/>
          <cell r="AA2209"/>
          <cell r="AB2209"/>
          <cell r="AC2209"/>
          <cell r="AD2209"/>
          <cell r="AE2209"/>
          <cell r="AF2209"/>
          <cell r="AG2209"/>
          <cell r="AH2209"/>
          <cell r="AI2209"/>
          <cell r="AJ2209"/>
          <cell r="AK2209"/>
          <cell r="AL2209"/>
          <cell r="AM2209"/>
          <cell r="AN2209"/>
          <cell r="AO2209"/>
          <cell r="AP2209"/>
          <cell r="AQ2209"/>
          <cell r="AR2209"/>
          <cell r="AS2209"/>
          <cell r="AT2209"/>
          <cell r="AU2209"/>
          <cell r="AV2209"/>
          <cell r="AW2209"/>
          <cell r="AX2209"/>
          <cell r="AY2209"/>
          <cell r="AZ2209"/>
          <cell r="BA2209"/>
          <cell r="BB2209"/>
          <cell r="BC2209"/>
          <cell r="BD2209"/>
          <cell r="BE2209"/>
          <cell r="BF2209"/>
          <cell r="BG2209"/>
          <cell r="BH2209"/>
          <cell r="BI2209"/>
          <cell r="BJ2209"/>
          <cell r="BK2209"/>
          <cell r="BL2209"/>
          <cell r="BM2209"/>
          <cell r="BN2209"/>
          <cell r="BO2209"/>
          <cell r="BP2209"/>
          <cell r="BQ2209"/>
          <cell r="BR2209"/>
          <cell r="BS2209"/>
          <cell r="BT2209"/>
          <cell r="BU2209"/>
          <cell r="BV2209"/>
          <cell r="BW2209"/>
          <cell r="BX2209"/>
          <cell r="BY2209"/>
          <cell r="BZ2209"/>
          <cell r="CA2209"/>
          <cell r="CB2209"/>
          <cell r="CC2209"/>
          <cell r="CD2209"/>
          <cell r="CE2209"/>
          <cell r="CF2209"/>
          <cell r="CG2209"/>
          <cell r="CH2209"/>
          <cell r="CI2209"/>
          <cell r="CJ2209"/>
          <cell r="CK2209"/>
          <cell r="CL2209"/>
          <cell r="CM2209"/>
          <cell r="CN2209"/>
        </row>
        <row r="2210">
          <cell r="B2210"/>
          <cell r="C2210"/>
          <cell r="D2210"/>
          <cell r="E2210"/>
          <cell r="F2210"/>
          <cell r="G2210"/>
          <cell r="H2210"/>
          <cell r="I2210"/>
          <cell r="J2210"/>
          <cell r="K2210"/>
          <cell r="L2210"/>
          <cell r="M2210"/>
          <cell r="N2210"/>
          <cell r="O2210"/>
          <cell r="P2210"/>
          <cell r="Q2210"/>
          <cell r="R2210"/>
          <cell r="S2210"/>
          <cell r="T2210"/>
          <cell r="U2210"/>
          <cell r="V2210"/>
          <cell r="W2210"/>
          <cell r="X2210"/>
          <cell r="Y2210"/>
          <cell r="Z2210"/>
          <cell r="AA2210"/>
          <cell r="AB2210"/>
          <cell r="AC2210"/>
          <cell r="AD2210"/>
          <cell r="AE2210"/>
          <cell r="AF2210"/>
          <cell r="AG2210"/>
          <cell r="AH2210"/>
          <cell r="AI2210"/>
          <cell r="AJ2210"/>
          <cell r="AK2210"/>
          <cell r="AL2210"/>
          <cell r="AM2210"/>
          <cell r="AN2210"/>
          <cell r="AO2210"/>
          <cell r="AP2210"/>
          <cell r="AQ2210"/>
          <cell r="AR2210"/>
          <cell r="AS2210"/>
          <cell r="AT2210"/>
          <cell r="AU2210"/>
          <cell r="AV2210"/>
          <cell r="AW2210"/>
          <cell r="AX2210"/>
          <cell r="AY2210"/>
          <cell r="AZ2210"/>
          <cell r="BA2210"/>
          <cell r="BB2210"/>
          <cell r="BC2210"/>
          <cell r="BD2210"/>
          <cell r="BE2210"/>
          <cell r="BF2210"/>
          <cell r="BG2210"/>
          <cell r="BH2210"/>
          <cell r="BI2210"/>
          <cell r="BJ2210"/>
          <cell r="BK2210"/>
          <cell r="BL2210"/>
          <cell r="BM2210"/>
          <cell r="BN2210"/>
          <cell r="BO2210"/>
          <cell r="BP2210"/>
          <cell r="BQ2210"/>
          <cell r="BR2210"/>
          <cell r="BS2210"/>
          <cell r="BT2210"/>
          <cell r="BU2210"/>
          <cell r="BV2210"/>
          <cell r="BW2210"/>
          <cell r="BX2210"/>
          <cell r="BY2210"/>
          <cell r="BZ2210"/>
          <cell r="CA2210"/>
          <cell r="CB2210"/>
          <cell r="CC2210"/>
          <cell r="CD2210"/>
          <cell r="CE2210"/>
          <cell r="CF2210"/>
          <cell r="CG2210"/>
          <cell r="CH2210"/>
          <cell r="CI2210"/>
          <cell r="CJ2210"/>
          <cell r="CK2210"/>
          <cell r="CL2210"/>
          <cell r="CM2210"/>
          <cell r="CN2210"/>
        </row>
        <row r="2211">
          <cell r="B2211"/>
          <cell r="C2211"/>
          <cell r="D2211"/>
          <cell r="E2211"/>
          <cell r="F2211"/>
          <cell r="G2211"/>
          <cell r="H2211"/>
          <cell r="I2211"/>
          <cell r="J2211"/>
          <cell r="K2211"/>
          <cell r="L2211"/>
          <cell r="M2211"/>
          <cell r="N2211"/>
          <cell r="O2211"/>
          <cell r="P2211"/>
          <cell r="Q2211"/>
          <cell r="R2211"/>
          <cell r="S2211"/>
          <cell r="T2211"/>
          <cell r="U2211"/>
          <cell r="V2211"/>
          <cell r="W2211"/>
          <cell r="X2211"/>
          <cell r="Y2211"/>
          <cell r="Z2211"/>
          <cell r="AA2211"/>
          <cell r="AB2211"/>
          <cell r="AC2211"/>
          <cell r="AD2211"/>
          <cell r="AE2211"/>
          <cell r="AF2211"/>
          <cell r="AG2211"/>
          <cell r="AH2211"/>
          <cell r="AI2211"/>
          <cell r="AJ2211"/>
          <cell r="AK2211"/>
          <cell r="AL2211"/>
          <cell r="AM2211"/>
          <cell r="AN2211"/>
          <cell r="AO2211"/>
          <cell r="AP2211"/>
          <cell r="AQ2211"/>
          <cell r="AR2211"/>
          <cell r="AS2211"/>
          <cell r="AT2211"/>
          <cell r="AU2211"/>
          <cell r="AV2211"/>
          <cell r="AW2211"/>
          <cell r="AX2211"/>
          <cell r="AY2211"/>
          <cell r="AZ2211"/>
          <cell r="BA2211"/>
          <cell r="BB2211"/>
          <cell r="BC2211"/>
          <cell r="BD2211"/>
          <cell r="BE2211"/>
          <cell r="BF2211"/>
          <cell r="BG2211"/>
          <cell r="BH2211"/>
          <cell r="BI2211"/>
          <cell r="BJ2211"/>
          <cell r="BK2211"/>
          <cell r="BL2211"/>
          <cell r="BM2211"/>
          <cell r="BN2211"/>
          <cell r="BO2211"/>
          <cell r="BP2211"/>
          <cell r="BQ2211"/>
          <cell r="BR2211"/>
          <cell r="BS2211"/>
          <cell r="BT2211"/>
          <cell r="BU2211"/>
          <cell r="BV2211"/>
          <cell r="BW2211"/>
          <cell r="BX2211"/>
          <cell r="BY2211"/>
          <cell r="BZ2211"/>
          <cell r="CA2211"/>
          <cell r="CB2211"/>
          <cell r="CC2211"/>
          <cell r="CD2211"/>
          <cell r="CE2211"/>
          <cell r="CF2211"/>
          <cell r="CG2211"/>
          <cell r="CH2211"/>
          <cell r="CI2211"/>
          <cell r="CJ2211"/>
          <cell r="CK2211"/>
          <cell r="CL2211"/>
          <cell r="CM2211"/>
          <cell r="CN2211"/>
        </row>
        <row r="2212">
          <cell r="B2212"/>
          <cell r="C2212"/>
          <cell r="D2212"/>
          <cell r="E2212"/>
          <cell r="F2212"/>
          <cell r="G2212"/>
          <cell r="H2212"/>
          <cell r="I2212"/>
          <cell r="J2212"/>
          <cell r="K2212"/>
          <cell r="L2212"/>
          <cell r="M2212"/>
          <cell r="N2212"/>
          <cell r="O2212"/>
          <cell r="P2212"/>
          <cell r="Q2212"/>
          <cell r="R2212"/>
          <cell r="S2212"/>
          <cell r="T2212"/>
          <cell r="U2212"/>
          <cell r="V2212"/>
          <cell r="W2212"/>
          <cell r="X2212"/>
          <cell r="Y2212"/>
          <cell r="Z2212"/>
          <cell r="AA2212"/>
          <cell r="AB2212"/>
          <cell r="AC2212"/>
          <cell r="AD2212"/>
          <cell r="AE2212"/>
          <cell r="AF2212"/>
          <cell r="AG2212"/>
          <cell r="AH2212"/>
          <cell r="AI2212"/>
          <cell r="AJ2212"/>
          <cell r="AK2212"/>
          <cell r="AL2212"/>
          <cell r="AM2212"/>
          <cell r="AN2212"/>
          <cell r="AO2212"/>
          <cell r="AP2212"/>
          <cell r="AQ2212"/>
          <cell r="AR2212"/>
          <cell r="AS2212"/>
          <cell r="AT2212"/>
          <cell r="AU2212"/>
          <cell r="AV2212"/>
          <cell r="AW2212"/>
          <cell r="AX2212"/>
          <cell r="AY2212"/>
          <cell r="AZ2212"/>
          <cell r="BA2212"/>
          <cell r="BB2212"/>
          <cell r="BC2212"/>
          <cell r="BD2212"/>
          <cell r="BE2212"/>
          <cell r="BF2212"/>
          <cell r="BG2212"/>
          <cell r="BH2212"/>
          <cell r="BI2212"/>
          <cell r="BJ2212"/>
          <cell r="BK2212"/>
          <cell r="BL2212"/>
          <cell r="BM2212"/>
          <cell r="BN2212"/>
          <cell r="BO2212"/>
          <cell r="BP2212"/>
          <cell r="BQ2212"/>
          <cell r="BR2212"/>
          <cell r="BS2212"/>
          <cell r="BT2212"/>
          <cell r="BU2212"/>
          <cell r="BV2212"/>
          <cell r="BW2212"/>
          <cell r="BX2212"/>
          <cell r="BY2212"/>
          <cell r="BZ2212"/>
          <cell r="CA2212"/>
          <cell r="CB2212"/>
          <cell r="CC2212"/>
          <cell r="CD2212"/>
          <cell r="CE2212"/>
          <cell r="CF2212"/>
          <cell r="CG2212"/>
          <cell r="CH2212"/>
          <cell r="CI2212"/>
          <cell r="CJ2212"/>
          <cell r="CK2212"/>
          <cell r="CL2212"/>
          <cell r="CM2212"/>
          <cell r="CN2212"/>
        </row>
        <row r="2213">
          <cell r="B2213"/>
          <cell r="C2213"/>
          <cell r="D2213"/>
          <cell r="E2213"/>
          <cell r="F2213"/>
          <cell r="G2213"/>
          <cell r="H2213"/>
          <cell r="I2213"/>
          <cell r="J2213"/>
          <cell r="K2213"/>
          <cell r="L2213"/>
          <cell r="M2213"/>
          <cell r="N2213"/>
          <cell r="O2213"/>
          <cell r="P2213"/>
          <cell r="Q2213"/>
          <cell r="R2213"/>
          <cell r="S2213"/>
          <cell r="T2213"/>
          <cell r="U2213"/>
          <cell r="V2213"/>
          <cell r="W2213"/>
          <cell r="X2213"/>
          <cell r="Y2213"/>
          <cell r="Z2213"/>
          <cell r="AA2213"/>
          <cell r="AB2213"/>
          <cell r="AC2213"/>
          <cell r="AD2213"/>
          <cell r="AE2213"/>
          <cell r="AF2213"/>
          <cell r="AG2213"/>
          <cell r="AH2213"/>
          <cell r="AI2213"/>
          <cell r="AJ2213"/>
          <cell r="AK2213"/>
          <cell r="AL2213"/>
          <cell r="AM2213"/>
          <cell r="AN2213"/>
          <cell r="AO2213"/>
          <cell r="AP2213"/>
          <cell r="AQ2213"/>
          <cell r="AR2213"/>
          <cell r="AS2213"/>
          <cell r="AT2213"/>
          <cell r="AU2213"/>
          <cell r="AV2213"/>
          <cell r="AW2213"/>
          <cell r="AX2213"/>
          <cell r="AY2213"/>
          <cell r="AZ2213"/>
          <cell r="BA2213"/>
          <cell r="BB2213"/>
          <cell r="BC2213"/>
          <cell r="BD2213"/>
          <cell r="BE2213"/>
          <cell r="BF2213"/>
          <cell r="BG2213"/>
          <cell r="BH2213"/>
          <cell r="BI2213"/>
          <cell r="BJ2213"/>
          <cell r="BK2213"/>
          <cell r="BL2213"/>
          <cell r="BM2213"/>
          <cell r="BN2213"/>
          <cell r="BO2213"/>
          <cell r="BP2213"/>
          <cell r="BQ2213"/>
          <cell r="BR2213"/>
          <cell r="BS2213"/>
          <cell r="BT2213"/>
          <cell r="BU2213"/>
          <cell r="BV2213"/>
          <cell r="BW2213"/>
          <cell r="BX2213"/>
          <cell r="BY2213"/>
          <cell r="BZ2213"/>
          <cell r="CA2213"/>
          <cell r="CB2213"/>
          <cell r="CC2213"/>
          <cell r="CD2213"/>
          <cell r="CE2213"/>
          <cell r="CF2213"/>
          <cell r="CG2213"/>
          <cell r="CH2213"/>
          <cell r="CI2213"/>
          <cell r="CJ2213"/>
          <cell r="CK2213"/>
          <cell r="CL2213"/>
          <cell r="CM2213"/>
          <cell r="CN2213"/>
        </row>
        <row r="2214">
          <cell r="B2214"/>
          <cell r="C2214"/>
          <cell r="D2214"/>
          <cell r="E2214"/>
          <cell r="F2214"/>
          <cell r="G2214"/>
          <cell r="H2214"/>
          <cell r="I2214"/>
          <cell r="J2214"/>
          <cell r="K2214"/>
          <cell r="L2214"/>
          <cell r="M2214"/>
          <cell r="N2214"/>
          <cell r="O2214"/>
          <cell r="P2214"/>
          <cell r="Q2214"/>
          <cell r="R2214"/>
          <cell r="S2214"/>
          <cell r="T2214"/>
          <cell r="U2214"/>
          <cell r="V2214"/>
          <cell r="W2214"/>
          <cell r="X2214"/>
          <cell r="Y2214"/>
          <cell r="Z2214"/>
          <cell r="AA2214"/>
          <cell r="AB2214"/>
          <cell r="AC2214"/>
          <cell r="AD2214"/>
          <cell r="AE2214"/>
          <cell r="AF2214"/>
          <cell r="AG2214"/>
          <cell r="AH2214"/>
          <cell r="AI2214"/>
          <cell r="AJ2214"/>
          <cell r="AK2214"/>
          <cell r="AL2214"/>
          <cell r="AM2214"/>
          <cell r="AN2214"/>
          <cell r="AO2214"/>
          <cell r="AP2214"/>
          <cell r="AQ2214"/>
          <cell r="AR2214"/>
          <cell r="AS2214"/>
          <cell r="AT2214"/>
          <cell r="AU2214"/>
          <cell r="AV2214"/>
          <cell r="AW2214"/>
          <cell r="AX2214"/>
          <cell r="AY2214"/>
          <cell r="AZ2214"/>
          <cell r="BA2214"/>
          <cell r="BB2214"/>
          <cell r="BC2214"/>
          <cell r="BD2214"/>
          <cell r="BE2214"/>
          <cell r="BF2214"/>
          <cell r="BG2214"/>
          <cell r="BH2214"/>
          <cell r="BI2214"/>
          <cell r="BJ2214"/>
          <cell r="BK2214"/>
          <cell r="BL2214"/>
          <cell r="BM2214"/>
          <cell r="BN2214"/>
          <cell r="BO2214"/>
          <cell r="BP2214"/>
          <cell r="BQ2214"/>
          <cell r="BR2214"/>
          <cell r="BS2214"/>
          <cell r="BT2214"/>
          <cell r="BU2214"/>
          <cell r="BV2214"/>
          <cell r="BW2214"/>
          <cell r="BX2214"/>
          <cell r="BY2214"/>
          <cell r="BZ2214"/>
          <cell r="CA2214"/>
          <cell r="CB2214"/>
          <cell r="CC2214"/>
          <cell r="CD2214"/>
          <cell r="CE2214"/>
          <cell r="CF2214"/>
          <cell r="CG2214"/>
          <cell r="CH2214"/>
          <cell r="CI2214"/>
          <cell r="CJ2214"/>
          <cell r="CK2214"/>
          <cell r="CL2214"/>
          <cell r="CM2214"/>
          <cell r="CN2214"/>
        </row>
        <row r="2215">
          <cell r="B2215"/>
          <cell r="C2215"/>
          <cell r="D2215"/>
          <cell r="E2215"/>
          <cell r="F2215"/>
          <cell r="G2215"/>
          <cell r="H2215"/>
          <cell r="I2215"/>
          <cell r="J2215"/>
          <cell r="K2215"/>
          <cell r="L2215"/>
          <cell r="M2215"/>
          <cell r="N2215"/>
          <cell r="O2215"/>
          <cell r="P2215"/>
          <cell r="Q2215"/>
          <cell r="R2215"/>
          <cell r="S2215"/>
          <cell r="T2215"/>
          <cell r="U2215"/>
          <cell r="V2215"/>
          <cell r="W2215"/>
          <cell r="X2215"/>
          <cell r="Y2215"/>
          <cell r="Z2215"/>
          <cell r="AA2215"/>
          <cell r="AB2215"/>
          <cell r="AC2215"/>
          <cell r="AD2215"/>
          <cell r="AE2215"/>
          <cell r="AF2215"/>
          <cell r="AG2215"/>
          <cell r="AH2215"/>
          <cell r="AI2215"/>
          <cell r="AJ2215"/>
          <cell r="AK2215"/>
          <cell r="AL2215"/>
          <cell r="AM2215"/>
          <cell r="AN2215"/>
          <cell r="AO2215"/>
          <cell r="AP2215"/>
          <cell r="AQ2215"/>
          <cell r="AR2215"/>
          <cell r="AS2215"/>
          <cell r="AT2215"/>
          <cell r="AU2215"/>
          <cell r="AV2215"/>
          <cell r="AW2215"/>
          <cell r="AX2215"/>
          <cell r="AY2215"/>
          <cell r="AZ2215"/>
          <cell r="BA2215"/>
          <cell r="BB2215"/>
          <cell r="BC2215"/>
          <cell r="BD2215"/>
          <cell r="BE2215"/>
          <cell r="BF2215"/>
          <cell r="BG2215"/>
          <cell r="BH2215"/>
          <cell r="BI2215"/>
          <cell r="BJ2215"/>
          <cell r="BK2215"/>
          <cell r="BL2215"/>
          <cell r="BM2215"/>
          <cell r="BN2215"/>
          <cell r="BO2215"/>
          <cell r="BP2215"/>
          <cell r="BQ2215"/>
          <cell r="BR2215"/>
          <cell r="BS2215"/>
          <cell r="BT2215"/>
          <cell r="BU2215"/>
          <cell r="BV2215"/>
          <cell r="BW2215"/>
          <cell r="BX2215"/>
          <cell r="BY2215"/>
          <cell r="BZ2215"/>
          <cell r="CA2215"/>
          <cell r="CB2215"/>
          <cell r="CC2215"/>
          <cell r="CD2215"/>
          <cell r="CE2215"/>
          <cell r="CF2215"/>
          <cell r="CG2215"/>
          <cell r="CH2215"/>
          <cell r="CI2215"/>
          <cell r="CJ2215"/>
          <cell r="CK2215"/>
          <cell r="CL2215"/>
          <cell r="CM2215"/>
          <cell r="CN2215"/>
        </row>
        <row r="2216">
          <cell r="B2216"/>
          <cell r="C2216"/>
          <cell r="D2216"/>
          <cell r="E2216"/>
          <cell r="F2216"/>
          <cell r="G2216"/>
          <cell r="H2216"/>
          <cell r="I2216"/>
          <cell r="J2216"/>
          <cell r="K2216"/>
          <cell r="L2216"/>
          <cell r="M2216"/>
          <cell r="N2216"/>
          <cell r="O2216"/>
          <cell r="P2216"/>
          <cell r="Q2216"/>
          <cell r="R2216"/>
          <cell r="S2216"/>
          <cell r="T2216"/>
          <cell r="U2216"/>
          <cell r="V2216"/>
          <cell r="W2216"/>
          <cell r="X2216"/>
          <cell r="Y2216"/>
          <cell r="Z2216"/>
          <cell r="AA2216"/>
          <cell r="AB2216"/>
          <cell r="AC2216"/>
          <cell r="AD2216"/>
          <cell r="AE2216"/>
          <cell r="AF2216"/>
          <cell r="AG2216"/>
          <cell r="AH2216"/>
          <cell r="AI2216"/>
          <cell r="AJ2216"/>
          <cell r="AK2216"/>
          <cell r="AL2216"/>
          <cell r="AM2216"/>
          <cell r="AN2216"/>
          <cell r="AO2216"/>
          <cell r="AP2216"/>
          <cell r="AQ2216"/>
          <cell r="AR2216"/>
          <cell r="AS2216"/>
          <cell r="AT2216"/>
          <cell r="AU2216"/>
          <cell r="AV2216"/>
          <cell r="AW2216"/>
          <cell r="AX2216"/>
          <cell r="AY2216"/>
          <cell r="AZ2216"/>
          <cell r="BA2216"/>
          <cell r="BB2216"/>
          <cell r="BC2216"/>
          <cell r="BD2216"/>
          <cell r="BE2216"/>
          <cell r="BF2216"/>
          <cell r="BG2216"/>
          <cell r="BH2216"/>
          <cell r="BI2216"/>
          <cell r="BJ2216"/>
          <cell r="BK2216"/>
          <cell r="BL2216"/>
          <cell r="BM2216"/>
          <cell r="BN2216"/>
          <cell r="BO2216"/>
          <cell r="BP2216"/>
          <cell r="BQ2216"/>
          <cell r="BR2216"/>
          <cell r="BS2216"/>
          <cell r="BT2216"/>
          <cell r="BU2216"/>
          <cell r="BV2216"/>
          <cell r="BW2216"/>
          <cell r="BX2216"/>
          <cell r="BY2216"/>
          <cell r="BZ2216"/>
          <cell r="CA2216"/>
          <cell r="CB2216"/>
          <cell r="CC2216"/>
          <cell r="CD2216"/>
          <cell r="CE2216"/>
          <cell r="CF2216"/>
          <cell r="CG2216"/>
          <cell r="CH2216"/>
          <cell r="CI2216"/>
          <cell r="CJ2216"/>
          <cell r="CK2216"/>
          <cell r="CL2216"/>
          <cell r="CM2216"/>
          <cell r="CN2216"/>
        </row>
        <row r="2217">
          <cell r="B2217"/>
          <cell r="C2217"/>
          <cell r="D2217"/>
          <cell r="E2217"/>
          <cell r="F2217"/>
          <cell r="G2217"/>
          <cell r="H2217"/>
          <cell r="I2217"/>
          <cell r="J2217"/>
          <cell r="K2217"/>
          <cell r="L2217"/>
          <cell r="M2217"/>
          <cell r="N2217"/>
          <cell r="O2217"/>
          <cell r="P2217"/>
          <cell r="Q2217"/>
          <cell r="R2217"/>
          <cell r="S2217"/>
          <cell r="T2217"/>
          <cell r="U2217"/>
          <cell r="V2217"/>
          <cell r="W2217"/>
          <cell r="X2217"/>
          <cell r="Y2217"/>
          <cell r="Z2217"/>
          <cell r="AA2217"/>
          <cell r="AB2217"/>
          <cell r="AC2217"/>
          <cell r="AD2217"/>
          <cell r="AE2217"/>
          <cell r="AF2217"/>
          <cell r="AG2217"/>
          <cell r="AH2217"/>
          <cell r="AI2217"/>
          <cell r="AJ2217"/>
          <cell r="AK2217"/>
          <cell r="AL2217"/>
          <cell r="AM2217"/>
          <cell r="AN2217"/>
          <cell r="AO2217"/>
          <cell r="AP2217"/>
          <cell r="AQ2217"/>
          <cell r="AR2217"/>
          <cell r="AS2217"/>
          <cell r="AT2217"/>
          <cell r="AU2217"/>
          <cell r="AV2217"/>
          <cell r="AW2217"/>
          <cell r="AX2217"/>
          <cell r="AY2217"/>
          <cell r="AZ2217"/>
          <cell r="BA2217"/>
          <cell r="BB2217"/>
          <cell r="BC2217"/>
          <cell r="BD2217"/>
          <cell r="BE2217"/>
          <cell r="BF2217"/>
          <cell r="BG2217"/>
          <cell r="BH2217"/>
          <cell r="BI2217"/>
          <cell r="BJ2217"/>
          <cell r="BK2217"/>
          <cell r="BL2217"/>
          <cell r="BM2217"/>
          <cell r="BN2217"/>
          <cell r="BO2217"/>
          <cell r="BP2217"/>
          <cell r="BQ2217"/>
          <cell r="BR2217"/>
          <cell r="BS2217"/>
          <cell r="BT2217"/>
          <cell r="BU2217"/>
          <cell r="BV2217"/>
          <cell r="BW2217"/>
          <cell r="BX2217"/>
          <cell r="BY2217"/>
          <cell r="BZ2217"/>
          <cell r="CA2217"/>
          <cell r="CB2217"/>
          <cell r="CC2217"/>
          <cell r="CD2217"/>
          <cell r="CE2217"/>
          <cell r="CF2217"/>
          <cell r="CG2217"/>
          <cell r="CH2217"/>
          <cell r="CI2217"/>
          <cell r="CJ2217"/>
          <cell r="CK2217"/>
          <cell r="CL2217"/>
          <cell r="CM2217"/>
          <cell r="CN2217"/>
        </row>
        <row r="2218">
          <cell r="B2218"/>
          <cell r="C2218"/>
          <cell r="D2218"/>
          <cell r="E2218"/>
          <cell r="F2218"/>
          <cell r="G2218"/>
          <cell r="H2218"/>
          <cell r="I2218"/>
          <cell r="J2218"/>
          <cell r="K2218"/>
          <cell r="L2218"/>
          <cell r="M2218"/>
          <cell r="N2218"/>
          <cell r="O2218"/>
          <cell r="P2218"/>
          <cell r="Q2218"/>
          <cell r="R2218"/>
          <cell r="S2218"/>
          <cell r="T2218"/>
          <cell r="U2218"/>
          <cell r="V2218"/>
          <cell r="W2218"/>
          <cell r="X2218"/>
          <cell r="Y2218"/>
          <cell r="Z2218"/>
          <cell r="AA2218"/>
          <cell r="AB2218"/>
          <cell r="AC2218"/>
          <cell r="AD2218"/>
          <cell r="AE2218"/>
          <cell r="AF2218"/>
          <cell r="AG2218"/>
          <cell r="AH2218"/>
          <cell r="AI2218"/>
          <cell r="AJ2218"/>
          <cell r="AK2218"/>
          <cell r="AL2218"/>
          <cell r="AM2218"/>
          <cell r="AN2218"/>
          <cell r="AO2218"/>
          <cell r="AP2218"/>
          <cell r="AQ2218"/>
          <cell r="AR2218"/>
          <cell r="AS2218"/>
          <cell r="AT2218"/>
          <cell r="AU2218"/>
          <cell r="AV2218"/>
          <cell r="AW2218"/>
          <cell r="AX2218"/>
          <cell r="AY2218"/>
          <cell r="AZ2218"/>
          <cell r="BA2218"/>
          <cell r="BB2218"/>
          <cell r="BC2218"/>
          <cell r="BD2218"/>
          <cell r="BE2218"/>
          <cell r="BF2218"/>
          <cell r="BG2218"/>
          <cell r="BH2218"/>
          <cell r="BI2218"/>
          <cell r="BJ2218"/>
          <cell r="BK2218"/>
          <cell r="BL2218"/>
          <cell r="BM2218"/>
          <cell r="BN2218"/>
          <cell r="BO2218"/>
          <cell r="BP2218"/>
          <cell r="BQ2218"/>
          <cell r="BR2218"/>
          <cell r="BS2218"/>
          <cell r="BT2218"/>
          <cell r="BU2218"/>
          <cell r="BV2218"/>
          <cell r="BW2218"/>
          <cell r="BX2218"/>
          <cell r="BY2218"/>
          <cell r="BZ2218"/>
          <cell r="CA2218"/>
          <cell r="CB2218"/>
          <cell r="CC2218"/>
          <cell r="CD2218"/>
          <cell r="CE2218"/>
          <cell r="CF2218"/>
          <cell r="CG2218"/>
          <cell r="CH2218"/>
          <cell r="CI2218"/>
          <cell r="CJ2218"/>
          <cell r="CK2218"/>
          <cell r="CL2218"/>
          <cell r="CM2218"/>
          <cell r="CN2218"/>
        </row>
        <row r="2219">
          <cell r="B2219"/>
          <cell r="C2219"/>
          <cell r="D2219"/>
          <cell r="E2219"/>
          <cell r="F2219"/>
          <cell r="G2219"/>
          <cell r="H2219"/>
          <cell r="I2219"/>
          <cell r="J2219"/>
          <cell r="K2219"/>
          <cell r="L2219"/>
          <cell r="M2219"/>
          <cell r="N2219"/>
          <cell r="O2219"/>
          <cell r="P2219"/>
          <cell r="Q2219"/>
          <cell r="R2219"/>
          <cell r="S2219"/>
          <cell r="T2219"/>
          <cell r="U2219"/>
          <cell r="V2219"/>
          <cell r="W2219"/>
          <cell r="X2219"/>
          <cell r="Y2219"/>
          <cell r="Z2219"/>
          <cell r="AA2219"/>
          <cell r="AB2219"/>
          <cell r="AC2219"/>
          <cell r="AD2219"/>
          <cell r="AE2219"/>
          <cell r="AF2219"/>
          <cell r="AG2219"/>
          <cell r="AH2219"/>
          <cell r="AI2219"/>
          <cell r="AJ2219"/>
          <cell r="AK2219"/>
          <cell r="AL2219"/>
          <cell r="AM2219"/>
          <cell r="AN2219"/>
          <cell r="AO2219"/>
          <cell r="AP2219"/>
          <cell r="AQ2219"/>
          <cell r="AR2219"/>
          <cell r="AS2219"/>
          <cell r="AT2219"/>
          <cell r="AU2219"/>
          <cell r="AV2219"/>
          <cell r="AW2219"/>
          <cell r="AX2219"/>
          <cell r="AY2219"/>
          <cell r="AZ2219"/>
          <cell r="BA2219"/>
          <cell r="BB2219"/>
          <cell r="BC2219"/>
          <cell r="BD2219"/>
          <cell r="BE2219"/>
          <cell r="BF2219"/>
          <cell r="BG2219"/>
          <cell r="BH2219"/>
          <cell r="BI2219"/>
          <cell r="BJ2219"/>
          <cell r="BK2219"/>
          <cell r="BL2219"/>
          <cell r="BM2219"/>
          <cell r="BN2219"/>
          <cell r="BO2219"/>
          <cell r="BP2219"/>
          <cell r="BQ2219"/>
          <cell r="BR2219"/>
          <cell r="BS2219"/>
          <cell r="BT2219"/>
          <cell r="BU2219"/>
          <cell r="BV2219"/>
          <cell r="BW2219"/>
          <cell r="BX2219"/>
          <cell r="BY2219"/>
          <cell r="BZ2219"/>
          <cell r="CA2219"/>
          <cell r="CB2219"/>
          <cell r="CC2219"/>
          <cell r="CD2219"/>
          <cell r="CE2219"/>
          <cell r="CF2219"/>
          <cell r="CG2219"/>
          <cell r="CH2219"/>
          <cell r="CI2219"/>
          <cell r="CJ2219"/>
          <cell r="CK2219"/>
          <cell r="CL2219"/>
          <cell r="CM2219"/>
          <cell r="CN2219"/>
        </row>
        <row r="2220">
          <cell r="B2220"/>
          <cell r="C2220"/>
          <cell r="D2220"/>
          <cell r="E2220"/>
          <cell r="F2220"/>
          <cell r="G2220"/>
          <cell r="H2220"/>
          <cell r="I2220"/>
          <cell r="J2220"/>
          <cell r="K2220"/>
          <cell r="L2220"/>
          <cell r="M2220"/>
          <cell r="N2220"/>
          <cell r="O2220"/>
          <cell r="P2220"/>
          <cell r="Q2220"/>
          <cell r="R2220"/>
          <cell r="S2220"/>
          <cell r="T2220"/>
          <cell r="U2220"/>
          <cell r="V2220"/>
          <cell r="W2220"/>
          <cell r="X2220"/>
          <cell r="Y2220"/>
          <cell r="Z2220"/>
          <cell r="AA2220"/>
          <cell r="AB2220"/>
          <cell r="AC2220"/>
          <cell r="AD2220"/>
          <cell r="AE2220"/>
          <cell r="AF2220"/>
          <cell r="AG2220"/>
          <cell r="AH2220"/>
          <cell r="AI2220"/>
          <cell r="AJ2220"/>
          <cell r="AK2220"/>
          <cell r="AL2220"/>
          <cell r="AM2220"/>
          <cell r="AN2220"/>
          <cell r="AO2220"/>
          <cell r="AP2220"/>
          <cell r="AQ2220"/>
          <cell r="AR2220"/>
          <cell r="AS2220"/>
          <cell r="AT2220"/>
          <cell r="AU2220"/>
          <cell r="AV2220"/>
          <cell r="AW2220"/>
          <cell r="AX2220"/>
          <cell r="AY2220"/>
          <cell r="AZ2220"/>
          <cell r="BA2220"/>
          <cell r="BB2220"/>
          <cell r="BC2220"/>
          <cell r="BD2220"/>
          <cell r="BE2220"/>
          <cell r="BF2220"/>
          <cell r="BG2220"/>
          <cell r="BH2220"/>
          <cell r="BI2220"/>
          <cell r="BJ2220"/>
          <cell r="BK2220"/>
          <cell r="BL2220"/>
          <cell r="BM2220"/>
          <cell r="BN2220"/>
          <cell r="BO2220"/>
          <cell r="BP2220"/>
          <cell r="BQ2220"/>
          <cell r="BR2220"/>
          <cell r="BS2220"/>
          <cell r="BT2220"/>
          <cell r="BU2220"/>
          <cell r="BV2220"/>
          <cell r="BW2220"/>
          <cell r="BX2220"/>
          <cell r="BY2220"/>
          <cell r="BZ2220"/>
          <cell r="CA2220"/>
          <cell r="CB2220"/>
          <cell r="CC2220"/>
          <cell r="CD2220"/>
          <cell r="CE2220"/>
          <cell r="CF2220"/>
          <cell r="CG2220"/>
          <cell r="CH2220"/>
          <cell r="CI2220"/>
          <cell r="CJ2220"/>
          <cell r="CK2220"/>
          <cell r="CL2220"/>
          <cell r="CM2220"/>
          <cell r="CN2220"/>
        </row>
        <row r="2221">
          <cell r="B2221"/>
          <cell r="C2221"/>
          <cell r="D2221"/>
          <cell r="E2221"/>
          <cell r="F2221"/>
          <cell r="G2221"/>
          <cell r="H2221"/>
          <cell r="I2221"/>
          <cell r="J2221"/>
          <cell r="K2221"/>
          <cell r="L2221"/>
          <cell r="M2221"/>
          <cell r="N2221"/>
          <cell r="O2221"/>
          <cell r="P2221"/>
          <cell r="Q2221"/>
          <cell r="R2221"/>
          <cell r="S2221"/>
          <cell r="T2221"/>
          <cell r="U2221"/>
          <cell r="V2221"/>
          <cell r="W2221"/>
          <cell r="X2221"/>
          <cell r="Y2221"/>
          <cell r="Z2221"/>
          <cell r="AA2221"/>
          <cell r="AB2221"/>
          <cell r="AC2221"/>
          <cell r="AD2221"/>
          <cell r="AE2221"/>
          <cell r="AF2221"/>
          <cell r="AG2221"/>
          <cell r="AH2221"/>
          <cell r="AI2221"/>
          <cell r="AJ2221"/>
          <cell r="AK2221"/>
          <cell r="AL2221"/>
          <cell r="AM2221"/>
          <cell r="AN2221"/>
          <cell r="AO2221"/>
          <cell r="AP2221"/>
          <cell r="AQ2221"/>
          <cell r="AR2221"/>
          <cell r="AS2221"/>
          <cell r="AT2221"/>
          <cell r="AU2221"/>
          <cell r="AV2221"/>
          <cell r="AW2221"/>
          <cell r="AX2221"/>
          <cell r="AY2221"/>
          <cell r="AZ2221"/>
          <cell r="BA2221"/>
          <cell r="BB2221"/>
          <cell r="BC2221"/>
          <cell r="BD2221"/>
          <cell r="BE2221"/>
          <cell r="BF2221"/>
          <cell r="BG2221"/>
          <cell r="BH2221"/>
          <cell r="BI2221"/>
          <cell r="BJ2221"/>
          <cell r="BK2221"/>
          <cell r="BL2221"/>
          <cell r="BM2221"/>
          <cell r="BN2221"/>
          <cell r="BO2221"/>
          <cell r="BP2221"/>
          <cell r="BQ2221"/>
          <cell r="BR2221"/>
          <cell r="BS2221"/>
          <cell r="BT2221"/>
          <cell r="BU2221"/>
          <cell r="BV2221"/>
          <cell r="BW2221"/>
          <cell r="BX2221"/>
          <cell r="BY2221"/>
          <cell r="BZ2221"/>
          <cell r="CA2221"/>
          <cell r="CB2221"/>
          <cell r="CC2221"/>
          <cell r="CD2221"/>
          <cell r="CE2221"/>
          <cell r="CF2221"/>
          <cell r="CG2221"/>
          <cell r="CH2221"/>
          <cell r="CI2221"/>
          <cell r="CJ2221"/>
          <cell r="CK2221"/>
          <cell r="CL2221"/>
          <cell r="CM2221"/>
          <cell r="CN2221"/>
        </row>
        <row r="2222">
          <cell r="B2222"/>
          <cell r="C2222"/>
          <cell r="D2222"/>
          <cell r="E2222"/>
          <cell r="F2222"/>
          <cell r="G2222"/>
          <cell r="H2222"/>
          <cell r="I2222"/>
          <cell r="J2222"/>
          <cell r="K2222"/>
          <cell r="L2222"/>
          <cell r="M2222"/>
          <cell r="N2222"/>
          <cell r="O2222"/>
          <cell r="P2222"/>
          <cell r="Q2222"/>
          <cell r="R2222"/>
          <cell r="S2222"/>
          <cell r="T2222"/>
          <cell r="U2222"/>
          <cell r="V2222"/>
          <cell r="W2222"/>
          <cell r="X2222"/>
          <cell r="Y2222"/>
          <cell r="Z2222"/>
          <cell r="AA2222"/>
          <cell r="AB2222"/>
          <cell r="AC2222"/>
          <cell r="AD2222"/>
          <cell r="AE2222"/>
          <cell r="AF2222"/>
          <cell r="AG2222"/>
          <cell r="AH2222"/>
          <cell r="AI2222"/>
          <cell r="AJ2222"/>
          <cell r="AK2222"/>
          <cell r="AL2222"/>
          <cell r="AM2222"/>
          <cell r="AN2222"/>
          <cell r="AO2222"/>
          <cell r="AP2222"/>
          <cell r="AQ2222"/>
          <cell r="AR2222"/>
          <cell r="AS2222"/>
          <cell r="AT2222"/>
          <cell r="AU2222"/>
          <cell r="AV2222"/>
          <cell r="AW2222"/>
          <cell r="AX2222"/>
          <cell r="AY2222"/>
          <cell r="AZ2222"/>
          <cell r="BA2222"/>
          <cell r="BB2222"/>
          <cell r="BC2222"/>
          <cell r="BD2222"/>
          <cell r="BE2222"/>
          <cell r="BF2222"/>
          <cell r="BG2222"/>
          <cell r="BH2222"/>
          <cell r="BI2222"/>
          <cell r="BJ2222"/>
          <cell r="BK2222"/>
          <cell r="BL2222"/>
          <cell r="BM2222"/>
          <cell r="BN2222"/>
          <cell r="BO2222"/>
          <cell r="BP2222"/>
          <cell r="BQ2222"/>
          <cell r="BR2222"/>
          <cell r="BS2222"/>
          <cell r="BT2222"/>
          <cell r="BU2222"/>
          <cell r="BV2222"/>
          <cell r="BW2222"/>
          <cell r="BX2222"/>
          <cell r="BY2222"/>
          <cell r="BZ2222"/>
          <cell r="CA2222"/>
          <cell r="CB2222"/>
          <cell r="CC2222"/>
          <cell r="CD2222"/>
          <cell r="CE2222"/>
          <cell r="CF2222"/>
          <cell r="CG2222"/>
          <cell r="CH2222"/>
          <cell r="CI2222"/>
          <cell r="CJ2222"/>
          <cell r="CK2222"/>
          <cell r="CL2222"/>
          <cell r="CM2222"/>
          <cell r="CN2222"/>
        </row>
        <row r="2223">
          <cell r="B2223"/>
          <cell r="C2223"/>
          <cell r="D2223"/>
          <cell r="E2223"/>
          <cell r="F2223"/>
          <cell r="G2223"/>
          <cell r="H2223"/>
          <cell r="I2223"/>
          <cell r="J2223"/>
          <cell r="K2223"/>
          <cell r="L2223"/>
          <cell r="M2223"/>
          <cell r="N2223"/>
          <cell r="O2223"/>
          <cell r="P2223"/>
          <cell r="Q2223"/>
          <cell r="R2223"/>
          <cell r="S2223"/>
          <cell r="T2223"/>
          <cell r="U2223"/>
          <cell r="V2223"/>
          <cell r="W2223"/>
          <cell r="X2223"/>
          <cell r="Y2223"/>
          <cell r="Z2223"/>
          <cell r="AA2223"/>
          <cell r="AB2223"/>
          <cell r="AC2223"/>
          <cell r="AD2223"/>
          <cell r="AE2223"/>
          <cell r="AF2223"/>
          <cell r="AG2223"/>
          <cell r="AH2223"/>
          <cell r="AI2223"/>
          <cell r="AJ2223"/>
          <cell r="AK2223"/>
          <cell r="AL2223"/>
          <cell r="AM2223"/>
          <cell r="AN2223"/>
          <cell r="AO2223"/>
          <cell r="AP2223"/>
          <cell r="AQ2223"/>
          <cell r="AR2223"/>
          <cell r="AS2223"/>
          <cell r="AT2223"/>
          <cell r="AU2223"/>
          <cell r="AV2223"/>
          <cell r="AW2223"/>
          <cell r="AX2223"/>
          <cell r="AY2223"/>
          <cell r="AZ2223"/>
          <cell r="BA2223"/>
          <cell r="BB2223"/>
          <cell r="BC2223"/>
          <cell r="BD2223"/>
          <cell r="BE2223"/>
          <cell r="BF2223"/>
          <cell r="BG2223"/>
          <cell r="BH2223"/>
          <cell r="BI2223"/>
          <cell r="BJ2223"/>
          <cell r="BK2223"/>
          <cell r="BL2223"/>
          <cell r="BM2223"/>
          <cell r="BN2223"/>
          <cell r="BO2223"/>
          <cell r="BP2223"/>
          <cell r="BQ2223"/>
          <cell r="BR2223"/>
          <cell r="BS2223"/>
          <cell r="BT2223"/>
          <cell r="BU2223"/>
          <cell r="BV2223"/>
          <cell r="BW2223"/>
          <cell r="BX2223"/>
          <cell r="BY2223"/>
          <cell r="BZ2223"/>
          <cell r="CA2223"/>
          <cell r="CB2223"/>
          <cell r="CC2223"/>
          <cell r="CD2223"/>
          <cell r="CE2223"/>
          <cell r="CF2223"/>
          <cell r="CG2223"/>
          <cell r="CH2223"/>
          <cell r="CI2223"/>
          <cell r="CJ2223"/>
          <cell r="CK2223"/>
          <cell r="CL2223"/>
          <cell r="CM2223"/>
          <cell r="CN2223"/>
        </row>
        <row r="2224">
          <cell r="B2224"/>
          <cell r="C2224"/>
          <cell r="D2224"/>
          <cell r="E2224"/>
          <cell r="F2224"/>
          <cell r="G2224"/>
          <cell r="H2224"/>
          <cell r="I2224"/>
          <cell r="J2224"/>
          <cell r="K2224"/>
          <cell r="L2224"/>
          <cell r="M2224"/>
          <cell r="N2224"/>
          <cell r="O2224"/>
          <cell r="P2224"/>
          <cell r="Q2224"/>
          <cell r="R2224"/>
          <cell r="S2224"/>
          <cell r="T2224"/>
          <cell r="U2224"/>
          <cell r="V2224"/>
          <cell r="W2224"/>
          <cell r="X2224"/>
          <cell r="Y2224"/>
          <cell r="Z2224"/>
          <cell r="AA2224"/>
          <cell r="AB2224"/>
          <cell r="AC2224"/>
          <cell r="AD2224"/>
          <cell r="AE2224"/>
          <cell r="AF2224"/>
          <cell r="AG2224"/>
          <cell r="AH2224"/>
          <cell r="AI2224"/>
          <cell r="AJ2224"/>
          <cell r="AK2224"/>
          <cell r="AL2224"/>
          <cell r="AM2224"/>
          <cell r="AN2224"/>
          <cell r="AO2224"/>
          <cell r="AP2224"/>
          <cell r="AQ2224"/>
          <cell r="AR2224"/>
          <cell r="AS2224"/>
          <cell r="AT2224"/>
          <cell r="AU2224"/>
          <cell r="AV2224"/>
          <cell r="AW2224"/>
          <cell r="AX2224"/>
          <cell r="AY2224"/>
          <cell r="AZ2224"/>
          <cell r="BA2224"/>
          <cell r="BB2224"/>
          <cell r="BC2224"/>
          <cell r="BD2224"/>
          <cell r="BE2224"/>
          <cell r="BF2224"/>
          <cell r="BG2224"/>
          <cell r="BH2224"/>
          <cell r="BI2224"/>
          <cell r="BJ2224"/>
          <cell r="BK2224"/>
          <cell r="BL2224"/>
          <cell r="BM2224"/>
          <cell r="BN2224"/>
          <cell r="BO2224"/>
          <cell r="BP2224"/>
          <cell r="BQ2224"/>
          <cell r="BR2224"/>
          <cell r="BS2224"/>
          <cell r="BT2224"/>
          <cell r="BU2224"/>
          <cell r="BV2224"/>
          <cell r="BW2224"/>
          <cell r="BX2224"/>
          <cell r="BY2224"/>
          <cell r="BZ2224"/>
          <cell r="CA2224"/>
          <cell r="CB2224"/>
          <cell r="CC2224"/>
          <cell r="CD2224"/>
          <cell r="CE2224"/>
          <cell r="CF2224"/>
          <cell r="CG2224"/>
          <cell r="CH2224"/>
          <cell r="CI2224"/>
          <cell r="CJ2224"/>
          <cell r="CK2224"/>
          <cell r="CL2224"/>
          <cell r="CM2224"/>
          <cell r="CN2224"/>
        </row>
        <row r="2225">
          <cell r="B2225"/>
          <cell r="C2225"/>
          <cell r="D2225"/>
          <cell r="E2225"/>
          <cell r="F2225"/>
          <cell r="G2225"/>
          <cell r="H2225"/>
          <cell r="I2225"/>
          <cell r="J2225"/>
          <cell r="K2225"/>
          <cell r="L2225"/>
          <cell r="M2225"/>
          <cell r="N2225"/>
          <cell r="O2225"/>
          <cell r="P2225"/>
          <cell r="Q2225"/>
          <cell r="R2225"/>
          <cell r="S2225"/>
          <cell r="T2225"/>
          <cell r="U2225"/>
          <cell r="V2225"/>
          <cell r="W2225"/>
          <cell r="X2225"/>
          <cell r="Y2225"/>
          <cell r="Z2225"/>
          <cell r="AA2225"/>
          <cell r="AB2225"/>
          <cell r="AC2225"/>
          <cell r="AD2225"/>
          <cell r="AE2225"/>
          <cell r="AF2225"/>
          <cell r="AG2225"/>
          <cell r="AH2225"/>
          <cell r="AI2225"/>
          <cell r="AJ2225"/>
          <cell r="AK2225"/>
          <cell r="AL2225"/>
          <cell r="AM2225"/>
          <cell r="AN2225"/>
          <cell r="AO2225"/>
          <cell r="AP2225"/>
          <cell r="AQ2225"/>
          <cell r="AR2225"/>
          <cell r="AS2225"/>
          <cell r="AT2225"/>
          <cell r="AU2225"/>
          <cell r="AV2225"/>
          <cell r="AW2225"/>
          <cell r="AX2225"/>
          <cell r="AY2225"/>
          <cell r="AZ2225"/>
          <cell r="BA2225"/>
          <cell r="BB2225"/>
          <cell r="BC2225"/>
          <cell r="BD2225"/>
          <cell r="BE2225"/>
          <cell r="BF2225"/>
          <cell r="BG2225"/>
          <cell r="BH2225"/>
          <cell r="BI2225"/>
          <cell r="BJ2225"/>
          <cell r="BK2225"/>
          <cell r="BL2225"/>
          <cell r="BM2225"/>
          <cell r="BN2225"/>
          <cell r="BO2225"/>
          <cell r="BP2225"/>
          <cell r="BQ2225"/>
          <cell r="BR2225"/>
          <cell r="BS2225"/>
          <cell r="BT2225"/>
          <cell r="BU2225"/>
          <cell r="BV2225"/>
          <cell r="BW2225"/>
          <cell r="BX2225"/>
          <cell r="BY2225"/>
          <cell r="BZ2225"/>
          <cell r="CA2225"/>
          <cell r="CB2225"/>
          <cell r="CC2225"/>
          <cell r="CD2225"/>
          <cell r="CE2225"/>
          <cell r="CF2225"/>
          <cell r="CG2225"/>
          <cell r="CH2225"/>
          <cell r="CI2225"/>
          <cell r="CJ2225"/>
          <cell r="CK2225"/>
          <cell r="CL2225"/>
          <cell r="CM2225"/>
          <cell r="CN2225"/>
        </row>
        <row r="2226">
          <cell r="B2226"/>
          <cell r="C2226"/>
          <cell r="D2226"/>
          <cell r="E2226"/>
          <cell r="F2226"/>
          <cell r="G2226"/>
          <cell r="H2226"/>
          <cell r="I2226"/>
          <cell r="J2226"/>
          <cell r="K2226"/>
          <cell r="L2226"/>
          <cell r="M2226"/>
          <cell r="N2226"/>
          <cell r="O2226"/>
          <cell r="P2226"/>
          <cell r="Q2226"/>
          <cell r="R2226"/>
          <cell r="S2226"/>
          <cell r="T2226"/>
          <cell r="U2226"/>
          <cell r="V2226"/>
          <cell r="W2226"/>
          <cell r="X2226"/>
          <cell r="Y2226"/>
          <cell r="Z2226"/>
          <cell r="AA2226"/>
          <cell r="AB2226"/>
          <cell r="AC2226"/>
          <cell r="AD2226"/>
          <cell r="AE2226"/>
          <cell r="AF2226"/>
          <cell r="AG2226"/>
          <cell r="AH2226"/>
          <cell r="AI2226"/>
          <cell r="AJ2226"/>
          <cell r="AK2226"/>
          <cell r="AL2226"/>
          <cell r="AM2226"/>
          <cell r="AN2226"/>
          <cell r="AO2226"/>
          <cell r="AP2226"/>
          <cell r="AQ2226"/>
          <cell r="AR2226"/>
          <cell r="AS2226"/>
          <cell r="AT2226"/>
          <cell r="AU2226"/>
          <cell r="AV2226"/>
          <cell r="AW2226"/>
          <cell r="AX2226"/>
          <cell r="AY2226"/>
          <cell r="AZ2226"/>
          <cell r="BA2226"/>
          <cell r="BB2226"/>
          <cell r="BC2226"/>
          <cell r="BD2226"/>
          <cell r="BE2226"/>
          <cell r="BF2226"/>
          <cell r="BG2226"/>
          <cell r="BH2226"/>
          <cell r="BI2226"/>
          <cell r="BJ2226"/>
          <cell r="BK2226"/>
          <cell r="BL2226"/>
          <cell r="BM2226"/>
          <cell r="BN2226"/>
          <cell r="BO2226"/>
          <cell r="BP2226"/>
          <cell r="BQ2226"/>
          <cell r="BR2226"/>
          <cell r="BS2226"/>
          <cell r="BT2226"/>
          <cell r="BU2226"/>
          <cell r="BV2226"/>
          <cell r="BW2226"/>
          <cell r="BX2226"/>
          <cell r="BY2226"/>
          <cell r="BZ2226"/>
          <cell r="CA2226"/>
          <cell r="CB2226"/>
          <cell r="CC2226"/>
          <cell r="CD2226"/>
          <cell r="CE2226"/>
          <cell r="CF2226"/>
          <cell r="CG2226"/>
          <cell r="CH2226"/>
          <cell r="CI2226"/>
          <cell r="CJ2226"/>
          <cell r="CK2226"/>
          <cell r="CL2226"/>
          <cell r="CM2226"/>
          <cell r="CN2226"/>
        </row>
        <row r="2227">
          <cell r="B2227"/>
          <cell r="C2227"/>
          <cell r="D2227"/>
          <cell r="E2227"/>
          <cell r="F2227"/>
          <cell r="G2227"/>
          <cell r="H2227"/>
          <cell r="I2227"/>
          <cell r="J2227"/>
          <cell r="K2227"/>
          <cell r="L2227"/>
          <cell r="M2227"/>
          <cell r="N2227"/>
          <cell r="O2227"/>
          <cell r="P2227"/>
          <cell r="Q2227"/>
          <cell r="R2227"/>
          <cell r="S2227"/>
          <cell r="T2227"/>
          <cell r="U2227"/>
          <cell r="V2227"/>
          <cell r="W2227"/>
          <cell r="X2227"/>
          <cell r="Y2227"/>
          <cell r="Z2227"/>
          <cell r="AA2227"/>
          <cell r="AB2227"/>
          <cell r="AC2227"/>
          <cell r="AD2227"/>
          <cell r="AE2227"/>
          <cell r="AF2227"/>
          <cell r="AG2227"/>
          <cell r="AH2227"/>
          <cell r="AI2227"/>
          <cell r="AJ2227"/>
          <cell r="AK2227"/>
          <cell r="AL2227"/>
          <cell r="AM2227"/>
          <cell r="AN2227"/>
          <cell r="AO2227"/>
          <cell r="AP2227"/>
          <cell r="AQ2227"/>
          <cell r="AR2227"/>
          <cell r="AS2227"/>
          <cell r="AT2227"/>
          <cell r="AU2227"/>
          <cell r="AV2227"/>
          <cell r="AW2227"/>
          <cell r="AX2227"/>
          <cell r="AY2227"/>
          <cell r="AZ2227"/>
          <cell r="BA2227"/>
          <cell r="BB2227"/>
          <cell r="BC2227"/>
          <cell r="BD2227"/>
          <cell r="BE2227"/>
          <cell r="BF2227"/>
          <cell r="BG2227"/>
          <cell r="BH2227"/>
          <cell r="BI2227"/>
          <cell r="BJ2227"/>
          <cell r="BK2227"/>
          <cell r="BL2227"/>
          <cell r="BM2227"/>
          <cell r="BN2227"/>
          <cell r="BO2227"/>
          <cell r="BP2227"/>
          <cell r="BQ2227"/>
          <cell r="BR2227"/>
          <cell r="BS2227"/>
          <cell r="BT2227"/>
          <cell r="BU2227"/>
          <cell r="BV2227"/>
          <cell r="BW2227"/>
          <cell r="BX2227"/>
          <cell r="BY2227"/>
          <cell r="BZ2227"/>
          <cell r="CA2227"/>
          <cell r="CB2227"/>
          <cell r="CC2227"/>
          <cell r="CD2227"/>
          <cell r="CE2227"/>
          <cell r="CF2227"/>
          <cell r="CG2227"/>
          <cell r="CH2227"/>
          <cell r="CI2227"/>
          <cell r="CJ2227"/>
          <cell r="CK2227"/>
          <cell r="CL2227"/>
          <cell r="CM2227"/>
          <cell r="CN2227"/>
        </row>
        <row r="2228">
          <cell r="B2228"/>
          <cell r="C2228"/>
          <cell r="D2228"/>
          <cell r="E2228"/>
          <cell r="F2228"/>
          <cell r="G2228"/>
          <cell r="H2228"/>
          <cell r="I2228"/>
          <cell r="J2228"/>
          <cell r="K2228"/>
          <cell r="L2228"/>
          <cell r="M2228"/>
          <cell r="N2228"/>
          <cell r="O2228"/>
          <cell r="P2228"/>
          <cell r="Q2228"/>
          <cell r="R2228"/>
          <cell r="S2228"/>
          <cell r="T2228"/>
          <cell r="U2228"/>
          <cell r="V2228"/>
          <cell r="W2228"/>
          <cell r="X2228"/>
          <cell r="Y2228"/>
          <cell r="Z2228"/>
          <cell r="AA2228"/>
          <cell r="AB2228"/>
          <cell r="AC2228"/>
          <cell r="AD2228"/>
          <cell r="AE2228"/>
          <cell r="AF2228"/>
          <cell r="AG2228"/>
          <cell r="AH2228"/>
          <cell r="AI2228"/>
          <cell r="AJ2228"/>
          <cell r="AK2228"/>
          <cell r="AL2228"/>
          <cell r="AM2228"/>
          <cell r="AN2228"/>
          <cell r="AO2228"/>
          <cell r="AP2228"/>
          <cell r="AQ2228"/>
          <cell r="AR2228"/>
          <cell r="AS2228"/>
          <cell r="AT2228"/>
          <cell r="AU2228"/>
          <cell r="AV2228"/>
          <cell r="AW2228"/>
          <cell r="AX2228"/>
          <cell r="AY2228"/>
          <cell r="AZ2228"/>
          <cell r="BA2228"/>
          <cell r="BB2228"/>
          <cell r="BC2228"/>
          <cell r="BD2228"/>
          <cell r="BE2228"/>
          <cell r="BF2228"/>
          <cell r="BG2228"/>
          <cell r="BH2228"/>
          <cell r="BI2228"/>
          <cell r="BJ2228"/>
          <cell r="BK2228"/>
          <cell r="BL2228"/>
          <cell r="BM2228"/>
          <cell r="BN2228"/>
          <cell r="BO2228"/>
          <cell r="BP2228"/>
          <cell r="BQ2228"/>
          <cell r="BR2228"/>
          <cell r="BS2228"/>
          <cell r="BT2228"/>
          <cell r="BU2228"/>
          <cell r="BV2228"/>
          <cell r="BW2228"/>
          <cell r="BX2228"/>
          <cell r="BY2228"/>
          <cell r="BZ2228"/>
          <cell r="CA2228"/>
          <cell r="CB2228"/>
          <cell r="CC2228"/>
          <cell r="CD2228"/>
          <cell r="CE2228"/>
          <cell r="CF2228"/>
          <cell r="CG2228"/>
          <cell r="CH2228"/>
          <cell r="CI2228"/>
          <cell r="CJ2228"/>
          <cell r="CK2228"/>
          <cell r="CL2228"/>
          <cell r="CM2228"/>
          <cell r="CN2228"/>
        </row>
        <row r="2229">
          <cell r="B2229"/>
          <cell r="C2229"/>
          <cell r="D2229"/>
          <cell r="E2229"/>
          <cell r="F2229"/>
          <cell r="G2229"/>
          <cell r="H2229"/>
          <cell r="I2229"/>
          <cell r="J2229"/>
          <cell r="K2229"/>
          <cell r="L2229"/>
          <cell r="M2229"/>
          <cell r="N2229"/>
          <cell r="O2229"/>
          <cell r="P2229"/>
          <cell r="Q2229"/>
          <cell r="R2229"/>
          <cell r="S2229"/>
          <cell r="T2229"/>
          <cell r="U2229"/>
          <cell r="V2229"/>
          <cell r="W2229"/>
          <cell r="X2229"/>
          <cell r="Y2229"/>
          <cell r="Z2229"/>
          <cell r="AA2229"/>
          <cell r="AB2229"/>
          <cell r="AC2229"/>
          <cell r="AD2229"/>
          <cell r="AE2229"/>
          <cell r="AF2229"/>
          <cell r="AG2229"/>
          <cell r="AH2229"/>
          <cell r="AI2229"/>
          <cell r="AJ2229"/>
          <cell r="AK2229"/>
          <cell r="AL2229"/>
          <cell r="AM2229"/>
          <cell r="AN2229"/>
          <cell r="AO2229"/>
          <cell r="AP2229"/>
          <cell r="AQ2229"/>
          <cell r="AR2229"/>
          <cell r="AS2229"/>
          <cell r="AT2229"/>
          <cell r="AU2229"/>
          <cell r="AV2229"/>
          <cell r="AW2229"/>
          <cell r="AX2229"/>
          <cell r="AY2229"/>
          <cell r="AZ2229"/>
          <cell r="BA2229"/>
          <cell r="BB2229"/>
          <cell r="BC2229"/>
          <cell r="BD2229"/>
          <cell r="BE2229"/>
          <cell r="BF2229"/>
          <cell r="BG2229"/>
          <cell r="BH2229"/>
          <cell r="BI2229"/>
          <cell r="BJ2229"/>
          <cell r="BK2229"/>
          <cell r="BL2229"/>
          <cell r="BM2229"/>
          <cell r="BN2229"/>
          <cell r="BO2229"/>
          <cell r="BP2229"/>
          <cell r="BQ2229"/>
          <cell r="BR2229"/>
          <cell r="BS2229"/>
          <cell r="BT2229"/>
          <cell r="BU2229"/>
          <cell r="BV2229"/>
          <cell r="BW2229"/>
          <cell r="BX2229"/>
          <cell r="BY2229"/>
          <cell r="BZ2229"/>
          <cell r="CA2229"/>
          <cell r="CB2229"/>
          <cell r="CC2229"/>
          <cell r="CD2229"/>
          <cell r="CE2229"/>
          <cell r="CF2229"/>
          <cell r="CG2229"/>
          <cell r="CH2229"/>
          <cell r="CI2229"/>
          <cell r="CJ2229"/>
          <cell r="CK2229"/>
          <cell r="CL2229"/>
          <cell r="CM2229"/>
          <cell r="CN2229"/>
        </row>
        <row r="2230">
          <cell r="B2230"/>
          <cell r="C2230"/>
          <cell r="D2230"/>
          <cell r="E2230"/>
          <cell r="F2230"/>
          <cell r="G2230"/>
          <cell r="H2230"/>
          <cell r="I2230"/>
          <cell r="J2230"/>
          <cell r="K2230"/>
          <cell r="L2230"/>
          <cell r="M2230"/>
          <cell r="N2230"/>
          <cell r="O2230"/>
          <cell r="P2230"/>
          <cell r="Q2230"/>
          <cell r="R2230"/>
          <cell r="S2230"/>
          <cell r="T2230"/>
          <cell r="U2230"/>
          <cell r="V2230"/>
          <cell r="W2230"/>
          <cell r="X2230"/>
          <cell r="Y2230"/>
          <cell r="Z2230"/>
          <cell r="AA2230"/>
          <cell r="AB2230"/>
          <cell r="AC2230"/>
          <cell r="AD2230"/>
          <cell r="AE2230"/>
          <cell r="AF2230"/>
          <cell r="AG2230"/>
          <cell r="AH2230"/>
          <cell r="AI2230"/>
          <cell r="AJ2230"/>
          <cell r="AK2230"/>
          <cell r="AL2230"/>
          <cell r="AM2230"/>
          <cell r="AN2230"/>
          <cell r="AO2230"/>
          <cell r="AP2230"/>
          <cell r="AQ2230"/>
          <cell r="AR2230"/>
          <cell r="AS2230"/>
          <cell r="AT2230"/>
          <cell r="AU2230"/>
          <cell r="AV2230"/>
          <cell r="AW2230"/>
          <cell r="AX2230"/>
          <cell r="AY2230"/>
          <cell r="AZ2230"/>
          <cell r="BA2230"/>
          <cell r="BB2230"/>
          <cell r="BC2230"/>
          <cell r="BD2230"/>
          <cell r="BE2230"/>
          <cell r="BF2230"/>
          <cell r="BG2230"/>
          <cell r="BH2230"/>
          <cell r="BI2230"/>
          <cell r="BJ2230"/>
          <cell r="BK2230"/>
          <cell r="BL2230"/>
          <cell r="BM2230"/>
          <cell r="BN2230"/>
          <cell r="BO2230"/>
          <cell r="BP2230"/>
          <cell r="BQ2230"/>
          <cell r="BR2230"/>
          <cell r="BS2230"/>
          <cell r="BT2230"/>
          <cell r="BU2230"/>
          <cell r="BV2230"/>
          <cell r="BW2230"/>
          <cell r="BX2230"/>
          <cell r="BY2230"/>
          <cell r="BZ2230"/>
          <cell r="CA2230"/>
          <cell r="CB2230"/>
          <cell r="CC2230"/>
          <cell r="CD2230"/>
          <cell r="CE2230"/>
          <cell r="CF2230"/>
          <cell r="CG2230"/>
          <cell r="CH2230"/>
          <cell r="CI2230"/>
          <cell r="CJ2230"/>
          <cell r="CK2230"/>
          <cell r="CL2230"/>
          <cell r="CM2230"/>
          <cell r="CN2230"/>
        </row>
        <row r="2231">
          <cell r="B2231"/>
          <cell r="C2231"/>
          <cell r="D2231"/>
          <cell r="E2231"/>
          <cell r="F2231"/>
          <cell r="G2231"/>
          <cell r="H2231"/>
          <cell r="I2231"/>
          <cell r="J2231"/>
          <cell r="K2231"/>
          <cell r="L2231"/>
          <cell r="M2231"/>
          <cell r="N2231"/>
          <cell r="O2231"/>
          <cell r="P2231"/>
          <cell r="Q2231"/>
          <cell r="R2231"/>
          <cell r="S2231"/>
          <cell r="T2231"/>
          <cell r="U2231"/>
          <cell r="V2231"/>
          <cell r="W2231"/>
          <cell r="X2231"/>
          <cell r="Y2231"/>
          <cell r="Z2231"/>
          <cell r="AA2231"/>
          <cell r="AB2231"/>
          <cell r="AC2231"/>
          <cell r="AD2231"/>
          <cell r="AE2231"/>
          <cell r="AF2231"/>
          <cell r="AG2231"/>
          <cell r="AH2231"/>
          <cell r="AI2231"/>
          <cell r="AJ2231"/>
          <cell r="AK2231"/>
          <cell r="AL2231"/>
          <cell r="AM2231"/>
          <cell r="AN2231"/>
          <cell r="AO2231"/>
          <cell r="AP2231"/>
          <cell r="AQ2231"/>
          <cell r="AR2231"/>
          <cell r="AS2231"/>
          <cell r="AT2231"/>
          <cell r="AU2231"/>
          <cell r="AV2231"/>
          <cell r="AW2231"/>
          <cell r="AX2231"/>
          <cell r="AY2231"/>
          <cell r="AZ2231"/>
          <cell r="BA2231"/>
          <cell r="BB2231"/>
          <cell r="BC2231"/>
          <cell r="BD2231"/>
          <cell r="BE2231"/>
          <cell r="BF2231"/>
          <cell r="BG2231"/>
          <cell r="BH2231"/>
          <cell r="BI2231"/>
          <cell r="BJ2231"/>
          <cell r="BK2231"/>
          <cell r="BL2231"/>
          <cell r="BM2231"/>
          <cell r="BN2231"/>
          <cell r="BO2231"/>
          <cell r="BP2231"/>
          <cell r="BQ2231"/>
          <cell r="BR2231"/>
          <cell r="BS2231"/>
          <cell r="BT2231"/>
          <cell r="BU2231"/>
          <cell r="BV2231"/>
          <cell r="BW2231"/>
          <cell r="BX2231"/>
          <cell r="BY2231"/>
          <cell r="BZ2231"/>
          <cell r="CA2231"/>
          <cell r="CB2231"/>
          <cell r="CC2231"/>
          <cell r="CD2231"/>
          <cell r="CE2231"/>
          <cell r="CF2231"/>
          <cell r="CG2231"/>
          <cell r="CH2231"/>
          <cell r="CI2231"/>
          <cell r="CJ2231"/>
          <cell r="CK2231"/>
          <cell r="CL2231"/>
          <cell r="CM2231"/>
          <cell r="CN2231"/>
        </row>
        <row r="2232">
          <cell r="B2232"/>
          <cell r="C2232"/>
          <cell r="D2232"/>
          <cell r="E2232"/>
          <cell r="F2232"/>
          <cell r="G2232"/>
          <cell r="H2232"/>
          <cell r="I2232"/>
          <cell r="J2232"/>
          <cell r="K2232"/>
          <cell r="L2232"/>
          <cell r="M2232"/>
          <cell r="N2232"/>
          <cell r="O2232"/>
          <cell r="P2232"/>
          <cell r="Q2232"/>
          <cell r="R2232"/>
          <cell r="S2232"/>
          <cell r="T2232"/>
          <cell r="U2232"/>
          <cell r="V2232"/>
          <cell r="W2232"/>
          <cell r="X2232"/>
          <cell r="Y2232"/>
          <cell r="Z2232"/>
          <cell r="AA2232"/>
          <cell r="AB2232"/>
          <cell r="AC2232"/>
          <cell r="AD2232"/>
          <cell r="AE2232"/>
          <cell r="AF2232"/>
          <cell r="AG2232"/>
          <cell r="AH2232"/>
          <cell r="AI2232"/>
          <cell r="AJ2232"/>
          <cell r="AK2232"/>
          <cell r="AL2232"/>
          <cell r="AM2232"/>
          <cell r="AN2232"/>
          <cell r="AO2232"/>
          <cell r="AP2232"/>
          <cell r="AQ2232"/>
          <cell r="AR2232"/>
          <cell r="AS2232"/>
          <cell r="AT2232"/>
          <cell r="AU2232"/>
          <cell r="AV2232"/>
          <cell r="AW2232"/>
          <cell r="AX2232"/>
          <cell r="AY2232"/>
          <cell r="AZ2232"/>
          <cell r="BA2232"/>
          <cell r="BB2232"/>
          <cell r="BC2232"/>
          <cell r="BD2232"/>
          <cell r="BE2232"/>
          <cell r="BF2232"/>
          <cell r="BG2232"/>
          <cell r="BH2232"/>
          <cell r="BI2232"/>
          <cell r="BJ2232"/>
          <cell r="BK2232"/>
          <cell r="BL2232"/>
          <cell r="BM2232"/>
          <cell r="BN2232"/>
          <cell r="BO2232"/>
          <cell r="BP2232"/>
          <cell r="BQ2232"/>
          <cell r="BR2232"/>
          <cell r="BS2232"/>
          <cell r="BT2232"/>
          <cell r="BU2232"/>
          <cell r="BV2232"/>
          <cell r="BW2232"/>
          <cell r="BX2232"/>
          <cell r="BY2232"/>
          <cell r="BZ2232"/>
          <cell r="CA2232"/>
          <cell r="CB2232"/>
          <cell r="CC2232"/>
          <cell r="CD2232"/>
          <cell r="CE2232"/>
          <cell r="CF2232"/>
          <cell r="CG2232"/>
          <cell r="CH2232"/>
          <cell r="CI2232"/>
          <cell r="CJ2232"/>
          <cell r="CK2232"/>
          <cell r="CL2232"/>
          <cell r="CM2232"/>
          <cell r="CN2232"/>
        </row>
        <row r="2233">
          <cell r="B2233"/>
          <cell r="C2233"/>
          <cell r="D2233"/>
          <cell r="E2233"/>
          <cell r="F2233"/>
          <cell r="G2233"/>
          <cell r="H2233"/>
          <cell r="I2233"/>
          <cell r="J2233"/>
          <cell r="K2233"/>
          <cell r="L2233"/>
          <cell r="M2233"/>
          <cell r="N2233"/>
          <cell r="O2233"/>
          <cell r="P2233"/>
          <cell r="Q2233"/>
          <cell r="R2233"/>
          <cell r="S2233"/>
          <cell r="T2233"/>
          <cell r="U2233"/>
          <cell r="V2233"/>
          <cell r="W2233"/>
          <cell r="X2233"/>
          <cell r="Y2233"/>
          <cell r="Z2233"/>
          <cell r="AA2233"/>
          <cell r="AB2233"/>
          <cell r="AC2233"/>
          <cell r="AD2233"/>
          <cell r="AE2233"/>
          <cell r="AF2233"/>
          <cell r="AG2233"/>
          <cell r="AH2233"/>
          <cell r="AI2233"/>
          <cell r="AJ2233"/>
          <cell r="AK2233"/>
          <cell r="AL2233"/>
          <cell r="AM2233"/>
          <cell r="AN2233"/>
          <cell r="AO2233"/>
          <cell r="AP2233"/>
          <cell r="AQ2233"/>
          <cell r="AR2233"/>
          <cell r="AS2233"/>
          <cell r="AT2233"/>
          <cell r="AU2233"/>
          <cell r="AV2233"/>
          <cell r="AW2233"/>
          <cell r="AX2233"/>
          <cell r="AY2233"/>
          <cell r="AZ2233"/>
          <cell r="BA2233"/>
          <cell r="BB2233"/>
          <cell r="BC2233"/>
          <cell r="BD2233"/>
          <cell r="BE2233"/>
          <cell r="BF2233"/>
          <cell r="BG2233"/>
          <cell r="BH2233"/>
          <cell r="BI2233"/>
          <cell r="BJ2233"/>
          <cell r="BK2233"/>
          <cell r="BL2233"/>
          <cell r="BM2233"/>
          <cell r="BN2233"/>
          <cell r="BO2233"/>
          <cell r="BP2233"/>
          <cell r="BQ2233"/>
          <cell r="BR2233"/>
          <cell r="BS2233"/>
          <cell r="BT2233"/>
          <cell r="BU2233"/>
          <cell r="BV2233"/>
          <cell r="BW2233"/>
          <cell r="BX2233"/>
          <cell r="BY2233"/>
          <cell r="BZ2233"/>
          <cell r="CA2233"/>
          <cell r="CB2233"/>
          <cell r="CC2233"/>
          <cell r="CD2233"/>
          <cell r="CE2233"/>
          <cell r="CF2233"/>
          <cell r="CG2233"/>
          <cell r="CH2233"/>
          <cell r="CI2233"/>
          <cell r="CJ2233"/>
          <cell r="CK2233"/>
          <cell r="CL2233"/>
          <cell r="CM2233"/>
          <cell r="CN2233"/>
        </row>
        <row r="2234">
          <cell r="B2234"/>
          <cell r="C2234"/>
          <cell r="D2234"/>
          <cell r="E2234"/>
          <cell r="F2234"/>
          <cell r="G2234"/>
          <cell r="H2234"/>
          <cell r="I2234"/>
          <cell r="J2234"/>
          <cell r="K2234"/>
          <cell r="L2234"/>
          <cell r="M2234"/>
          <cell r="N2234"/>
          <cell r="O2234"/>
          <cell r="P2234"/>
          <cell r="Q2234"/>
          <cell r="R2234"/>
          <cell r="S2234"/>
          <cell r="T2234"/>
          <cell r="U2234"/>
          <cell r="V2234"/>
          <cell r="W2234"/>
          <cell r="X2234"/>
          <cell r="Y2234"/>
          <cell r="Z2234"/>
          <cell r="AA2234"/>
          <cell r="AB2234"/>
          <cell r="AC2234"/>
          <cell r="AD2234"/>
          <cell r="AE2234"/>
          <cell r="AF2234"/>
          <cell r="AG2234"/>
          <cell r="AH2234"/>
          <cell r="AI2234"/>
          <cell r="AJ2234"/>
          <cell r="AK2234"/>
          <cell r="AL2234"/>
          <cell r="AM2234"/>
          <cell r="AN2234"/>
          <cell r="AO2234"/>
          <cell r="AP2234"/>
          <cell r="AQ2234"/>
          <cell r="AR2234"/>
          <cell r="AS2234"/>
          <cell r="AT2234"/>
          <cell r="AU2234"/>
          <cell r="AV2234"/>
          <cell r="AW2234"/>
          <cell r="AX2234"/>
          <cell r="AY2234"/>
          <cell r="AZ2234"/>
          <cell r="BA2234"/>
          <cell r="BB2234"/>
          <cell r="BC2234"/>
          <cell r="BD2234"/>
          <cell r="BE2234"/>
          <cell r="BF2234"/>
          <cell r="BG2234"/>
          <cell r="BH2234"/>
          <cell r="BI2234"/>
          <cell r="BJ2234"/>
          <cell r="BK2234"/>
          <cell r="BL2234"/>
          <cell r="BM2234"/>
          <cell r="BN2234"/>
          <cell r="BO2234"/>
          <cell r="BP2234"/>
          <cell r="BQ2234"/>
          <cell r="BR2234"/>
          <cell r="BS2234"/>
          <cell r="BT2234"/>
          <cell r="BU2234"/>
          <cell r="BV2234"/>
          <cell r="BW2234"/>
          <cell r="BX2234"/>
          <cell r="BY2234"/>
          <cell r="BZ2234"/>
          <cell r="CA2234"/>
          <cell r="CB2234"/>
          <cell r="CC2234"/>
          <cell r="CD2234"/>
          <cell r="CE2234"/>
          <cell r="CF2234"/>
          <cell r="CG2234"/>
          <cell r="CH2234"/>
          <cell r="CI2234"/>
          <cell r="CJ2234"/>
          <cell r="CK2234"/>
          <cell r="CL2234"/>
          <cell r="CM2234"/>
          <cell r="CN2234"/>
        </row>
        <row r="2235">
          <cell r="B2235"/>
          <cell r="C2235"/>
          <cell r="D2235"/>
          <cell r="E2235"/>
          <cell r="F2235"/>
          <cell r="G2235"/>
          <cell r="H2235"/>
          <cell r="I2235"/>
          <cell r="J2235"/>
          <cell r="K2235"/>
          <cell r="L2235"/>
          <cell r="M2235"/>
          <cell r="N2235"/>
          <cell r="O2235"/>
          <cell r="P2235"/>
          <cell r="Q2235"/>
          <cell r="R2235"/>
          <cell r="S2235"/>
          <cell r="T2235"/>
          <cell r="U2235"/>
          <cell r="V2235"/>
          <cell r="W2235"/>
          <cell r="X2235"/>
          <cell r="Y2235"/>
          <cell r="Z2235"/>
          <cell r="AA2235"/>
          <cell r="AB2235"/>
          <cell r="AC2235"/>
          <cell r="AD2235"/>
          <cell r="AE2235"/>
          <cell r="AF2235"/>
          <cell r="AG2235"/>
          <cell r="AH2235"/>
          <cell r="AI2235"/>
          <cell r="AJ2235"/>
          <cell r="AK2235"/>
          <cell r="AL2235"/>
          <cell r="AM2235"/>
          <cell r="AN2235"/>
          <cell r="AO2235"/>
          <cell r="AP2235"/>
          <cell r="AQ2235"/>
          <cell r="AR2235"/>
          <cell r="AS2235"/>
          <cell r="AT2235"/>
          <cell r="AU2235"/>
          <cell r="AV2235"/>
          <cell r="AW2235"/>
          <cell r="AX2235"/>
          <cell r="AY2235"/>
          <cell r="AZ2235"/>
          <cell r="BA2235"/>
          <cell r="BB2235"/>
          <cell r="BC2235"/>
          <cell r="BD2235"/>
          <cell r="BE2235"/>
          <cell r="BF2235"/>
          <cell r="BG2235"/>
          <cell r="BH2235"/>
          <cell r="BI2235"/>
          <cell r="BJ2235"/>
          <cell r="BK2235"/>
          <cell r="BL2235"/>
          <cell r="BM2235"/>
          <cell r="BN2235"/>
          <cell r="BO2235"/>
          <cell r="BP2235"/>
          <cell r="BQ2235"/>
          <cell r="BR2235"/>
          <cell r="BS2235"/>
          <cell r="BT2235"/>
          <cell r="BU2235"/>
          <cell r="BV2235"/>
          <cell r="BW2235"/>
          <cell r="BX2235"/>
          <cell r="BY2235"/>
          <cell r="BZ2235"/>
          <cell r="CA2235"/>
          <cell r="CB2235"/>
          <cell r="CC2235"/>
          <cell r="CD2235"/>
          <cell r="CE2235"/>
          <cell r="CF2235"/>
          <cell r="CG2235"/>
          <cell r="CH2235"/>
          <cell r="CI2235"/>
          <cell r="CJ2235"/>
          <cell r="CK2235"/>
          <cell r="CL2235"/>
          <cell r="CM2235"/>
          <cell r="CN2235"/>
        </row>
        <row r="2236">
          <cell r="B2236"/>
          <cell r="C2236"/>
          <cell r="D2236"/>
          <cell r="E2236"/>
          <cell r="F2236"/>
          <cell r="G2236"/>
          <cell r="H2236"/>
          <cell r="I2236"/>
          <cell r="J2236"/>
          <cell r="K2236"/>
          <cell r="L2236"/>
          <cell r="M2236"/>
          <cell r="N2236"/>
          <cell r="O2236"/>
          <cell r="P2236"/>
          <cell r="Q2236"/>
          <cell r="R2236"/>
          <cell r="S2236"/>
          <cell r="T2236"/>
          <cell r="U2236"/>
          <cell r="V2236"/>
          <cell r="W2236"/>
          <cell r="X2236"/>
          <cell r="Y2236"/>
          <cell r="Z2236"/>
          <cell r="AA2236"/>
          <cell r="AB2236"/>
          <cell r="AC2236"/>
          <cell r="AD2236"/>
          <cell r="AE2236"/>
          <cell r="AF2236"/>
          <cell r="AG2236"/>
          <cell r="AH2236"/>
          <cell r="AI2236"/>
          <cell r="AJ2236"/>
          <cell r="AK2236"/>
          <cell r="AL2236"/>
          <cell r="AM2236"/>
          <cell r="AN2236"/>
          <cell r="AO2236"/>
          <cell r="AP2236"/>
          <cell r="AQ2236"/>
          <cell r="AR2236"/>
          <cell r="AS2236"/>
          <cell r="AT2236"/>
          <cell r="AU2236"/>
          <cell r="AV2236"/>
          <cell r="AW2236"/>
          <cell r="AX2236"/>
          <cell r="AY2236"/>
          <cell r="AZ2236"/>
          <cell r="BA2236"/>
          <cell r="BB2236"/>
          <cell r="BC2236"/>
          <cell r="BD2236"/>
          <cell r="BE2236"/>
          <cell r="BF2236"/>
          <cell r="BG2236"/>
          <cell r="BH2236"/>
          <cell r="BI2236"/>
          <cell r="BJ2236"/>
          <cell r="BK2236"/>
          <cell r="BL2236"/>
          <cell r="BM2236"/>
          <cell r="BN2236"/>
          <cell r="BO2236"/>
          <cell r="BP2236"/>
          <cell r="BQ2236"/>
          <cell r="BR2236"/>
          <cell r="BS2236"/>
          <cell r="BT2236"/>
          <cell r="BU2236"/>
          <cell r="BV2236"/>
          <cell r="BW2236"/>
          <cell r="BX2236"/>
          <cell r="BY2236"/>
          <cell r="BZ2236"/>
          <cell r="CA2236"/>
          <cell r="CB2236"/>
          <cell r="CC2236"/>
          <cell r="CD2236"/>
          <cell r="CE2236"/>
          <cell r="CF2236"/>
          <cell r="CG2236"/>
          <cell r="CH2236"/>
          <cell r="CI2236"/>
          <cell r="CJ2236"/>
          <cell r="CK2236"/>
          <cell r="CL2236"/>
          <cell r="CM2236"/>
          <cell r="CN2236"/>
        </row>
        <row r="2237">
          <cell r="B2237"/>
          <cell r="C2237"/>
          <cell r="D2237"/>
          <cell r="E2237"/>
          <cell r="F2237"/>
          <cell r="G2237"/>
          <cell r="H2237"/>
          <cell r="I2237"/>
          <cell r="J2237"/>
          <cell r="K2237"/>
          <cell r="L2237"/>
          <cell r="M2237"/>
          <cell r="N2237"/>
          <cell r="O2237"/>
          <cell r="P2237"/>
          <cell r="Q2237"/>
          <cell r="R2237"/>
          <cell r="S2237"/>
          <cell r="T2237"/>
          <cell r="U2237"/>
          <cell r="V2237"/>
          <cell r="W2237"/>
          <cell r="X2237"/>
          <cell r="Y2237"/>
          <cell r="Z2237"/>
          <cell r="AA2237"/>
          <cell r="AB2237"/>
          <cell r="AC2237"/>
          <cell r="AD2237"/>
          <cell r="AE2237"/>
          <cell r="AF2237"/>
          <cell r="AG2237"/>
          <cell r="AH2237"/>
          <cell r="AI2237"/>
          <cell r="AJ2237"/>
          <cell r="AK2237"/>
          <cell r="AL2237"/>
          <cell r="AM2237"/>
          <cell r="AN2237"/>
          <cell r="AO2237"/>
          <cell r="AP2237"/>
          <cell r="AQ2237"/>
          <cell r="AR2237"/>
          <cell r="AS2237"/>
          <cell r="AT2237"/>
          <cell r="AU2237"/>
          <cell r="AV2237"/>
          <cell r="AW2237"/>
          <cell r="AX2237"/>
          <cell r="AY2237"/>
          <cell r="AZ2237"/>
          <cell r="BA2237"/>
          <cell r="BB2237"/>
          <cell r="BC2237"/>
          <cell r="BD2237"/>
          <cell r="BE2237"/>
          <cell r="BF2237"/>
          <cell r="BG2237"/>
          <cell r="BH2237"/>
          <cell r="BI2237"/>
          <cell r="BJ2237"/>
          <cell r="BK2237"/>
          <cell r="BL2237"/>
          <cell r="BM2237"/>
          <cell r="BN2237"/>
          <cell r="BO2237"/>
          <cell r="BP2237"/>
          <cell r="BQ2237"/>
          <cell r="BR2237"/>
          <cell r="BS2237"/>
          <cell r="BT2237"/>
          <cell r="BU2237"/>
          <cell r="BV2237"/>
          <cell r="BW2237"/>
          <cell r="BX2237"/>
          <cell r="BY2237"/>
          <cell r="BZ2237"/>
          <cell r="CA2237"/>
          <cell r="CB2237"/>
          <cell r="CC2237"/>
          <cell r="CD2237"/>
          <cell r="CE2237"/>
          <cell r="CF2237"/>
          <cell r="CG2237"/>
          <cell r="CH2237"/>
          <cell r="CI2237"/>
          <cell r="CJ2237"/>
          <cell r="CK2237"/>
          <cell r="CL2237"/>
          <cell r="CM2237"/>
          <cell r="CN2237"/>
        </row>
        <row r="2238">
          <cell r="B2238"/>
          <cell r="C2238"/>
          <cell r="D2238"/>
          <cell r="E2238"/>
          <cell r="F2238"/>
          <cell r="G2238"/>
          <cell r="H2238"/>
          <cell r="I2238"/>
          <cell r="J2238"/>
          <cell r="K2238"/>
          <cell r="L2238"/>
          <cell r="M2238"/>
          <cell r="N2238"/>
          <cell r="O2238"/>
          <cell r="P2238"/>
          <cell r="Q2238"/>
          <cell r="R2238"/>
          <cell r="S2238"/>
          <cell r="T2238"/>
          <cell r="U2238"/>
          <cell r="V2238"/>
          <cell r="W2238"/>
          <cell r="X2238"/>
          <cell r="Y2238"/>
          <cell r="Z2238"/>
          <cell r="AA2238"/>
          <cell r="AB2238"/>
          <cell r="AC2238"/>
          <cell r="AD2238"/>
          <cell r="AE2238"/>
          <cell r="AF2238"/>
          <cell r="AG2238"/>
          <cell r="AH2238"/>
          <cell r="AI2238"/>
          <cell r="AJ2238"/>
          <cell r="AK2238"/>
          <cell r="AL2238"/>
          <cell r="AM2238"/>
          <cell r="AN2238"/>
          <cell r="AO2238"/>
          <cell r="AP2238"/>
          <cell r="AQ2238"/>
          <cell r="AR2238"/>
          <cell r="AS2238"/>
          <cell r="AT2238"/>
          <cell r="AU2238"/>
          <cell r="AV2238"/>
          <cell r="AW2238"/>
          <cell r="AX2238"/>
          <cell r="AY2238"/>
          <cell r="AZ2238"/>
          <cell r="BA2238"/>
          <cell r="BB2238"/>
          <cell r="BC2238"/>
          <cell r="BD2238"/>
          <cell r="BE2238"/>
          <cell r="BF2238"/>
          <cell r="BG2238"/>
          <cell r="BH2238"/>
          <cell r="BI2238"/>
          <cell r="BJ2238"/>
          <cell r="BK2238"/>
          <cell r="BL2238"/>
          <cell r="BM2238"/>
          <cell r="BN2238"/>
          <cell r="BO2238"/>
          <cell r="BP2238"/>
          <cell r="BQ2238"/>
          <cell r="BR2238"/>
          <cell r="BS2238"/>
          <cell r="BT2238"/>
          <cell r="BU2238"/>
          <cell r="BV2238"/>
          <cell r="BW2238"/>
          <cell r="BX2238"/>
          <cell r="BY2238"/>
          <cell r="BZ2238"/>
          <cell r="CA2238"/>
          <cell r="CB2238"/>
          <cell r="CC2238"/>
          <cell r="CD2238"/>
          <cell r="CE2238"/>
          <cell r="CF2238"/>
          <cell r="CG2238"/>
          <cell r="CH2238"/>
          <cell r="CI2238"/>
          <cell r="CJ2238"/>
          <cell r="CK2238"/>
          <cell r="CL2238"/>
          <cell r="CM2238"/>
          <cell r="CN2238"/>
        </row>
        <row r="2239">
          <cell r="B2239"/>
          <cell r="C2239"/>
          <cell r="D2239"/>
          <cell r="E2239"/>
          <cell r="F2239"/>
          <cell r="G2239"/>
          <cell r="H2239"/>
          <cell r="I2239"/>
          <cell r="J2239"/>
          <cell r="K2239"/>
          <cell r="L2239"/>
          <cell r="M2239"/>
          <cell r="N2239"/>
          <cell r="O2239"/>
          <cell r="P2239"/>
          <cell r="Q2239"/>
          <cell r="R2239"/>
          <cell r="S2239"/>
          <cell r="T2239"/>
          <cell r="U2239"/>
          <cell r="V2239"/>
          <cell r="W2239"/>
          <cell r="X2239"/>
          <cell r="Y2239"/>
          <cell r="Z2239"/>
          <cell r="AA2239"/>
          <cell r="AB2239"/>
          <cell r="AC2239"/>
          <cell r="AD2239"/>
          <cell r="AE2239"/>
          <cell r="AF2239"/>
          <cell r="AG2239"/>
          <cell r="AH2239"/>
          <cell r="AI2239"/>
          <cell r="AJ2239"/>
          <cell r="AK2239"/>
          <cell r="AL2239"/>
          <cell r="AM2239"/>
          <cell r="AN2239"/>
          <cell r="AO2239"/>
          <cell r="AP2239"/>
          <cell r="AQ2239"/>
          <cell r="AR2239"/>
          <cell r="AS2239"/>
          <cell r="AT2239"/>
          <cell r="AU2239"/>
          <cell r="AV2239"/>
          <cell r="AW2239"/>
          <cell r="AX2239"/>
          <cell r="AY2239"/>
          <cell r="AZ2239"/>
          <cell r="BA2239"/>
          <cell r="BB2239"/>
          <cell r="BC2239"/>
          <cell r="BD2239"/>
          <cell r="BE2239"/>
          <cell r="BF2239"/>
          <cell r="BG2239"/>
          <cell r="BH2239"/>
          <cell r="BI2239"/>
          <cell r="BJ2239"/>
          <cell r="BK2239"/>
          <cell r="BL2239"/>
          <cell r="BM2239"/>
          <cell r="BN2239"/>
          <cell r="BO2239"/>
          <cell r="BP2239"/>
          <cell r="BQ2239"/>
          <cell r="BR2239"/>
          <cell r="BS2239"/>
          <cell r="BT2239"/>
          <cell r="BU2239"/>
          <cell r="BV2239"/>
          <cell r="BW2239"/>
          <cell r="BX2239"/>
          <cell r="BY2239"/>
          <cell r="BZ2239"/>
          <cell r="CA2239"/>
          <cell r="CB2239"/>
          <cell r="CC2239"/>
          <cell r="CD2239"/>
          <cell r="CE2239"/>
          <cell r="CF2239"/>
          <cell r="CG2239"/>
          <cell r="CH2239"/>
          <cell r="CI2239"/>
          <cell r="CJ2239"/>
          <cell r="CK2239"/>
          <cell r="CL2239"/>
          <cell r="CM2239"/>
          <cell r="CN2239"/>
        </row>
        <row r="2240">
          <cell r="B2240"/>
          <cell r="C2240"/>
          <cell r="D2240"/>
          <cell r="E2240"/>
          <cell r="F2240"/>
          <cell r="G2240"/>
          <cell r="H2240"/>
          <cell r="I2240"/>
          <cell r="J2240"/>
          <cell r="K2240"/>
          <cell r="L2240"/>
          <cell r="M2240"/>
          <cell r="N2240"/>
          <cell r="O2240"/>
          <cell r="P2240"/>
          <cell r="Q2240"/>
          <cell r="R2240"/>
          <cell r="S2240"/>
          <cell r="T2240"/>
          <cell r="U2240"/>
          <cell r="V2240"/>
          <cell r="W2240"/>
          <cell r="X2240"/>
          <cell r="Y2240"/>
          <cell r="Z2240"/>
          <cell r="AA2240"/>
          <cell r="AB2240"/>
          <cell r="AC2240"/>
          <cell r="AD2240"/>
          <cell r="AE2240"/>
          <cell r="AF2240"/>
          <cell r="AG2240"/>
          <cell r="AH2240"/>
          <cell r="AI2240"/>
          <cell r="AJ2240"/>
          <cell r="AK2240"/>
          <cell r="AL2240"/>
          <cell r="AM2240"/>
          <cell r="AN2240"/>
          <cell r="AO2240"/>
          <cell r="AP2240"/>
          <cell r="AQ2240"/>
          <cell r="AR2240"/>
          <cell r="AS2240"/>
          <cell r="AT2240"/>
          <cell r="AU2240"/>
          <cell r="AV2240"/>
          <cell r="AW2240"/>
          <cell r="AX2240"/>
          <cell r="AY2240"/>
          <cell r="AZ2240"/>
          <cell r="BA2240"/>
          <cell r="BB2240"/>
          <cell r="BC2240"/>
          <cell r="BD2240"/>
          <cell r="BE2240"/>
          <cell r="BF2240"/>
          <cell r="BG2240"/>
          <cell r="BH2240"/>
          <cell r="BI2240"/>
          <cell r="BJ2240"/>
          <cell r="BK2240"/>
          <cell r="BL2240"/>
          <cell r="BM2240"/>
          <cell r="BN2240"/>
          <cell r="BO2240"/>
          <cell r="BP2240"/>
          <cell r="BQ2240"/>
          <cell r="BR2240"/>
          <cell r="BS2240"/>
          <cell r="BT2240"/>
          <cell r="BU2240"/>
          <cell r="BV2240"/>
          <cell r="BW2240"/>
          <cell r="BX2240"/>
          <cell r="BY2240"/>
          <cell r="BZ2240"/>
          <cell r="CA2240"/>
          <cell r="CB2240"/>
          <cell r="CC2240"/>
          <cell r="CD2240"/>
          <cell r="CE2240"/>
          <cell r="CF2240"/>
          <cell r="CG2240"/>
          <cell r="CH2240"/>
          <cell r="CI2240"/>
          <cell r="CJ2240"/>
          <cell r="CK2240"/>
          <cell r="CL2240"/>
          <cell r="CM2240"/>
          <cell r="CN2240"/>
        </row>
        <row r="2241">
          <cell r="B2241"/>
          <cell r="C2241"/>
          <cell r="D2241"/>
          <cell r="E2241"/>
          <cell r="F2241"/>
          <cell r="G2241"/>
          <cell r="H2241"/>
          <cell r="I2241"/>
          <cell r="J2241"/>
          <cell r="K2241"/>
          <cell r="L2241"/>
          <cell r="M2241"/>
          <cell r="N2241"/>
          <cell r="O2241"/>
          <cell r="P2241"/>
          <cell r="Q2241"/>
          <cell r="R2241"/>
          <cell r="S2241"/>
          <cell r="T2241"/>
          <cell r="U2241"/>
          <cell r="V2241"/>
          <cell r="W2241"/>
          <cell r="X2241"/>
          <cell r="Y2241"/>
          <cell r="Z2241"/>
          <cell r="AA2241"/>
          <cell r="AB2241"/>
          <cell r="AC2241"/>
          <cell r="AD2241"/>
          <cell r="AE2241"/>
          <cell r="AF2241"/>
          <cell r="AG2241"/>
          <cell r="AH2241"/>
          <cell r="AI2241"/>
          <cell r="AJ2241"/>
          <cell r="AK2241"/>
          <cell r="AL2241"/>
          <cell r="AM2241"/>
          <cell r="AN2241"/>
          <cell r="AO2241"/>
          <cell r="AP2241"/>
          <cell r="AQ2241"/>
          <cell r="AR2241"/>
          <cell r="AS2241"/>
          <cell r="AT2241"/>
          <cell r="AU2241"/>
          <cell r="AV2241"/>
          <cell r="AW2241"/>
          <cell r="AX2241"/>
          <cell r="AY2241"/>
          <cell r="AZ2241"/>
          <cell r="BA2241"/>
          <cell r="BB2241"/>
          <cell r="BC2241"/>
          <cell r="BD2241"/>
          <cell r="BE2241"/>
          <cell r="BF2241"/>
          <cell r="BG2241"/>
          <cell r="BH2241"/>
          <cell r="BI2241"/>
          <cell r="BJ2241"/>
          <cell r="BK2241"/>
          <cell r="BL2241"/>
          <cell r="BM2241"/>
          <cell r="BN2241"/>
          <cell r="BO2241"/>
          <cell r="BP2241"/>
          <cell r="BQ2241"/>
          <cell r="BR2241"/>
          <cell r="BS2241"/>
          <cell r="BT2241"/>
          <cell r="BU2241"/>
          <cell r="BV2241"/>
          <cell r="BW2241"/>
          <cell r="BX2241"/>
          <cell r="BY2241"/>
          <cell r="BZ2241"/>
          <cell r="CA2241"/>
          <cell r="CB2241"/>
          <cell r="CC2241"/>
          <cell r="CD2241"/>
          <cell r="CE2241"/>
          <cell r="CF2241"/>
          <cell r="CG2241"/>
          <cell r="CH2241"/>
          <cell r="CI2241"/>
          <cell r="CJ2241"/>
          <cell r="CK2241"/>
          <cell r="CL2241"/>
          <cell r="CM2241"/>
          <cell r="CN2241"/>
        </row>
        <row r="2242">
          <cell r="B2242"/>
          <cell r="C2242"/>
          <cell r="D2242"/>
          <cell r="E2242"/>
          <cell r="F2242"/>
          <cell r="G2242"/>
          <cell r="H2242"/>
          <cell r="I2242"/>
          <cell r="J2242"/>
          <cell r="K2242"/>
          <cell r="L2242"/>
          <cell r="M2242"/>
          <cell r="N2242"/>
          <cell r="O2242"/>
          <cell r="P2242"/>
          <cell r="Q2242"/>
          <cell r="R2242"/>
          <cell r="S2242"/>
          <cell r="T2242"/>
          <cell r="U2242"/>
          <cell r="V2242"/>
          <cell r="W2242"/>
          <cell r="X2242"/>
          <cell r="Y2242"/>
          <cell r="Z2242"/>
          <cell r="AA2242"/>
          <cell r="AB2242"/>
          <cell r="AC2242"/>
          <cell r="AD2242"/>
          <cell r="AE2242"/>
          <cell r="AF2242"/>
          <cell r="AG2242"/>
          <cell r="AH2242"/>
          <cell r="AI2242"/>
          <cell r="AJ2242"/>
          <cell r="AK2242"/>
          <cell r="AL2242"/>
          <cell r="AM2242"/>
          <cell r="AN2242"/>
          <cell r="AO2242"/>
          <cell r="AP2242"/>
          <cell r="AQ2242"/>
          <cell r="AR2242"/>
          <cell r="AS2242"/>
          <cell r="AT2242"/>
          <cell r="AU2242"/>
          <cell r="AV2242"/>
          <cell r="AW2242"/>
          <cell r="AX2242"/>
          <cell r="AY2242"/>
          <cell r="AZ2242"/>
          <cell r="BA2242"/>
          <cell r="BB2242"/>
          <cell r="BC2242"/>
          <cell r="BD2242"/>
          <cell r="BE2242"/>
          <cell r="BF2242"/>
          <cell r="BG2242"/>
          <cell r="BH2242"/>
          <cell r="BI2242"/>
          <cell r="BJ2242"/>
          <cell r="BK2242"/>
          <cell r="BL2242"/>
          <cell r="BM2242"/>
          <cell r="BN2242"/>
          <cell r="BO2242"/>
          <cell r="BP2242"/>
          <cell r="BQ2242"/>
          <cell r="BR2242"/>
          <cell r="BS2242"/>
          <cell r="BT2242"/>
          <cell r="BU2242"/>
          <cell r="BV2242"/>
          <cell r="BW2242"/>
          <cell r="BX2242"/>
          <cell r="BY2242"/>
          <cell r="BZ2242"/>
          <cell r="CA2242"/>
          <cell r="CB2242"/>
          <cell r="CC2242"/>
          <cell r="CD2242"/>
          <cell r="CE2242"/>
          <cell r="CF2242"/>
          <cell r="CG2242"/>
          <cell r="CH2242"/>
          <cell r="CI2242"/>
          <cell r="CJ2242"/>
          <cell r="CK2242"/>
          <cell r="CL2242"/>
          <cell r="CM2242"/>
          <cell r="CN2242"/>
        </row>
        <row r="2243">
          <cell r="B2243"/>
          <cell r="C2243"/>
          <cell r="D2243"/>
          <cell r="E2243"/>
          <cell r="F2243"/>
          <cell r="G2243"/>
          <cell r="H2243"/>
          <cell r="I2243"/>
          <cell r="J2243"/>
          <cell r="K2243"/>
          <cell r="L2243"/>
          <cell r="M2243"/>
          <cell r="N2243"/>
          <cell r="O2243"/>
          <cell r="P2243"/>
          <cell r="Q2243"/>
          <cell r="R2243"/>
          <cell r="S2243"/>
          <cell r="T2243"/>
          <cell r="U2243"/>
          <cell r="V2243"/>
          <cell r="W2243"/>
          <cell r="X2243"/>
          <cell r="Y2243"/>
          <cell r="Z2243"/>
          <cell r="AA2243"/>
          <cell r="AB2243"/>
          <cell r="AC2243"/>
          <cell r="AD2243"/>
          <cell r="AE2243"/>
          <cell r="AF2243"/>
          <cell r="AG2243"/>
          <cell r="AH2243"/>
          <cell r="AI2243"/>
          <cell r="AJ2243"/>
          <cell r="AK2243"/>
          <cell r="AL2243"/>
          <cell r="AM2243"/>
          <cell r="AN2243"/>
          <cell r="AO2243"/>
          <cell r="AP2243"/>
          <cell r="AQ2243"/>
          <cell r="AR2243"/>
          <cell r="AS2243"/>
          <cell r="AT2243"/>
          <cell r="AU2243"/>
          <cell r="AV2243"/>
          <cell r="AW2243"/>
          <cell r="AX2243"/>
          <cell r="AY2243"/>
          <cell r="AZ2243"/>
          <cell r="BA2243"/>
          <cell r="BB2243"/>
          <cell r="BC2243"/>
          <cell r="BD2243"/>
          <cell r="BE2243"/>
          <cell r="BF2243"/>
          <cell r="BG2243"/>
          <cell r="BH2243"/>
          <cell r="BI2243"/>
          <cell r="BJ2243"/>
          <cell r="BK2243"/>
          <cell r="BL2243"/>
          <cell r="BM2243"/>
          <cell r="BN2243"/>
          <cell r="BO2243"/>
          <cell r="BP2243"/>
          <cell r="BQ2243"/>
          <cell r="BR2243"/>
          <cell r="BS2243"/>
          <cell r="BT2243"/>
          <cell r="BU2243"/>
          <cell r="BV2243"/>
          <cell r="BW2243"/>
          <cell r="BX2243"/>
          <cell r="BY2243"/>
          <cell r="BZ2243"/>
          <cell r="CA2243"/>
          <cell r="CB2243"/>
          <cell r="CC2243"/>
          <cell r="CD2243"/>
          <cell r="CE2243"/>
          <cell r="CF2243"/>
          <cell r="CG2243"/>
          <cell r="CH2243"/>
          <cell r="CI2243"/>
          <cell r="CJ2243"/>
          <cell r="CK2243"/>
          <cell r="CL2243"/>
          <cell r="CM2243"/>
          <cell r="CN2243"/>
        </row>
        <row r="2244">
          <cell r="B2244"/>
          <cell r="C2244"/>
          <cell r="D2244"/>
          <cell r="E2244"/>
          <cell r="F2244"/>
          <cell r="G2244"/>
          <cell r="H2244"/>
          <cell r="I2244"/>
          <cell r="J2244"/>
          <cell r="K2244"/>
          <cell r="L2244"/>
          <cell r="M2244"/>
          <cell r="N2244"/>
          <cell r="O2244"/>
          <cell r="P2244"/>
          <cell r="Q2244"/>
          <cell r="R2244"/>
          <cell r="S2244"/>
          <cell r="T2244"/>
          <cell r="U2244"/>
          <cell r="V2244"/>
          <cell r="W2244"/>
          <cell r="X2244"/>
          <cell r="Y2244"/>
          <cell r="Z2244"/>
          <cell r="AA2244"/>
          <cell r="AB2244"/>
          <cell r="AC2244"/>
          <cell r="AD2244"/>
          <cell r="AE2244"/>
          <cell r="AF2244"/>
          <cell r="AG2244"/>
          <cell r="AH2244"/>
          <cell r="AI2244"/>
          <cell r="AJ2244"/>
          <cell r="AK2244"/>
          <cell r="AL2244"/>
          <cell r="AM2244"/>
          <cell r="AN2244"/>
          <cell r="AO2244"/>
          <cell r="AP2244"/>
          <cell r="AQ2244"/>
          <cell r="AR2244"/>
          <cell r="AS2244"/>
          <cell r="AT2244"/>
          <cell r="AU2244"/>
          <cell r="AV2244"/>
          <cell r="AW2244"/>
          <cell r="AX2244"/>
          <cell r="AY2244"/>
          <cell r="AZ2244"/>
          <cell r="BA2244"/>
          <cell r="BB2244"/>
          <cell r="BC2244"/>
          <cell r="BD2244"/>
          <cell r="BE2244"/>
          <cell r="BF2244"/>
          <cell r="BG2244"/>
          <cell r="BH2244"/>
          <cell r="BI2244"/>
          <cell r="BJ2244"/>
          <cell r="BK2244"/>
          <cell r="BL2244"/>
          <cell r="BM2244"/>
          <cell r="BN2244"/>
          <cell r="BO2244"/>
          <cell r="BP2244"/>
          <cell r="BQ2244"/>
          <cell r="BR2244"/>
          <cell r="BS2244"/>
          <cell r="BT2244"/>
          <cell r="BU2244"/>
          <cell r="BV2244"/>
          <cell r="BW2244"/>
          <cell r="BX2244"/>
          <cell r="BY2244"/>
          <cell r="BZ2244"/>
          <cell r="CA2244"/>
          <cell r="CB2244"/>
          <cell r="CC2244"/>
          <cell r="CD2244"/>
          <cell r="CE2244"/>
          <cell r="CF2244"/>
          <cell r="CG2244"/>
          <cell r="CH2244"/>
          <cell r="CI2244"/>
          <cell r="CJ2244"/>
          <cell r="CK2244"/>
          <cell r="CL2244"/>
          <cell r="CM2244"/>
          <cell r="CN2244"/>
        </row>
        <row r="2245">
          <cell r="B2245"/>
          <cell r="C2245"/>
          <cell r="D2245"/>
          <cell r="E2245"/>
          <cell r="F2245"/>
          <cell r="G2245"/>
          <cell r="H2245"/>
          <cell r="I2245"/>
          <cell r="J2245"/>
          <cell r="K2245"/>
          <cell r="L2245"/>
          <cell r="M2245"/>
          <cell r="N2245"/>
          <cell r="O2245"/>
          <cell r="P2245"/>
          <cell r="Q2245"/>
          <cell r="R2245"/>
          <cell r="S2245"/>
          <cell r="T2245"/>
          <cell r="U2245"/>
          <cell r="V2245"/>
          <cell r="W2245"/>
          <cell r="X2245"/>
          <cell r="Y2245"/>
          <cell r="Z2245"/>
          <cell r="AA2245"/>
          <cell r="AB2245"/>
          <cell r="AC2245"/>
          <cell r="AD2245"/>
          <cell r="AE2245"/>
          <cell r="AF2245"/>
          <cell r="AG2245"/>
          <cell r="AH2245"/>
          <cell r="AI2245"/>
          <cell r="AJ2245"/>
          <cell r="AK2245"/>
          <cell r="AL2245"/>
          <cell r="AM2245"/>
          <cell r="AN2245"/>
          <cell r="AO2245"/>
          <cell r="AP2245"/>
          <cell r="AQ2245"/>
          <cell r="AR2245"/>
          <cell r="AS2245"/>
          <cell r="AT2245"/>
          <cell r="AU2245"/>
          <cell r="AV2245"/>
          <cell r="AW2245"/>
          <cell r="AX2245"/>
          <cell r="AY2245"/>
          <cell r="AZ2245"/>
          <cell r="BA2245"/>
          <cell r="BB2245"/>
          <cell r="BC2245"/>
          <cell r="BD2245"/>
          <cell r="BE2245"/>
          <cell r="BF2245"/>
          <cell r="BG2245"/>
          <cell r="BH2245"/>
          <cell r="BI2245"/>
          <cell r="BJ2245"/>
          <cell r="BK2245"/>
          <cell r="BL2245"/>
          <cell r="BM2245"/>
          <cell r="BN2245"/>
          <cell r="BO2245"/>
          <cell r="BP2245"/>
          <cell r="BQ2245"/>
          <cell r="BR2245"/>
          <cell r="BS2245"/>
          <cell r="BT2245"/>
          <cell r="BU2245"/>
          <cell r="BV2245"/>
          <cell r="BW2245"/>
          <cell r="BX2245"/>
          <cell r="BY2245"/>
          <cell r="BZ2245"/>
          <cell r="CA2245"/>
          <cell r="CB2245"/>
          <cell r="CC2245"/>
          <cell r="CD2245"/>
          <cell r="CE2245"/>
          <cell r="CF2245"/>
          <cell r="CG2245"/>
          <cell r="CH2245"/>
          <cell r="CI2245"/>
          <cell r="CJ2245"/>
          <cell r="CK2245"/>
          <cell r="CL2245"/>
          <cell r="CM2245"/>
          <cell r="CN2245"/>
        </row>
        <row r="2246">
          <cell r="B2246"/>
          <cell r="C2246"/>
          <cell r="D2246"/>
          <cell r="E2246"/>
          <cell r="F2246"/>
          <cell r="G2246"/>
          <cell r="H2246"/>
          <cell r="I2246"/>
          <cell r="J2246"/>
          <cell r="K2246"/>
          <cell r="L2246"/>
          <cell r="M2246"/>
          <cell r="N2246"/>
          <cell r="O2246"/>
          <cell r="P2246"/>
          <cell r="Q2246"/>
          <cell r="R2246"/>
          <cell r="S2246"/>
          <cell r="T2246"/>
          <cell r="U2246"/>
          <cell r="V2246"/>
          <cell r="W2246"/>
          <cell r="X2246"/>
          <cell r="Y2246"/>
          <cell r="Z2246"/>
          <cell r="AA2246"/>
          <cell r="AB2246"/>
          <cell r="AC2246"/>
          <cell r="AD2246"/>
          <cell r="AE2246"/>
          <cell r="AF2246"/>
          <cell r="AG2246"/>
          <cell r="AH2246"/>
          <cell r="AI2246"/>
          <cell r="AJ2246"/>
          <cell r="AK2246"/>
          <cell r="AL2246"/>
          <cell r="AM2246"/>
          <cell r="AN2246"/>
          <cell r="AO2246"/>
          <cell r="AP2246"/>
          <cell r="AQ2246"/>
          <cell r="AR2246"/>
          <cell r="AS2246"/>
          <cell r="AT2246"/>
          <cell r="AU2246"/>
          <cell r="AV2246"/>
          <cell r="AW2246"/>
          <cell r="AX2246"/>
          <cell r="AY2246"/>
          <cell r="AZ2246"/>
          <cell r="BA2246"/>
          <cell r="BB2246"/>
          <cell r="BC2246"/>
          <cell r="BD2246"/>
          <cell r="BE2246"/>
          <cell r="BF2246"/>
          <cell r="BG2246"/>
          <cell r="BH2246"/>
          <cell r="BI2246"/>
          <cell r="BJ2246"/>
          <cell r="BK2246"/>
          <cell r="BL2246"/>
          <cell r="BM2246"/>
          <cell r="BN2246"/>
          <cell r="BO2246"/>
          <cell r="BP2246"/>
          <cell r="BQ2246"/>
          <cell r="BR2246"/>
          <cell r="BS2246"/>
          <cell r="BT2246"/>
          <cell r="BU2246"/>
          <cell r="BV2246"/>
          <cell r="BW2246"/>
          <cell r="BX2246"/>
          <cell r="BY2246"/>
          <cell r="BZ2246"/>
          <cell r="CA2246"/>
          <cell r="CB2246"/>
          <cell r="CC2246"/>
          <cell r="CD2246"/>
          <cell r="CE2246"/>
          <cell r="CF2246"/>
          <cell r="CG2246"/>
          <cell r="CH2246"/>
          <cell r="CI2246"/>
          <cell r="CJ2246"/>
          <cell r="CK2246"/>
          <cell r="CL2246"/>
          <cell r="CM2246"/>
          <cell r="CN2246"/>
        </row>
        <row r="2247">
          <cell r="B2247"/>
          <cell r="C2247"/>
          <cell r="D2247"/>
          <cell r="E2247"/>
          <cell r="F2247"/>
          <cell r="G2247"/>
          <cell r="H2247"/>
          <cell r="I2247"/>
          <cell r="J2247"/>
          <cell r="K2247"/>
          <cell r="L2247"/>
          <cell r="M2247"/>
          <cell r="N2247"/>
          <cell r="O2247"/>
          <cell r="P2247"/>
          <cell r="Q2247"/>
          <cell r="R2247"/>
          <cell r="S2247"/>
          <cell r="T2247"/>
          <cell r="U2247"/>
          <cell r="V2247"/>
          <cell r="W2247"/>
          <cell r="X2247"/>
          <cell r="Y2247"/>
          <cell r="Z2247"/>
          <cell r="AA2247"/>
          <cell r="AB2247"/>
          <cell r="AC2247"/>
          <cell r="AD2247"/>
          <cell r="AE2247"/>
          <cell r="AF2247"/>
          <cell r="AG2247"/>
          <cell r="AH2247"/>
          <cell r="AI2247"/>
          <cell r="AJ2247"/>
          <cell r="AK2247"/>
          <cell r="AL2247"/>
          <cell r="AM2247"/>
          <cell r="AN2247"/>
          <cell r="AO2247"/>
          <cell r="AP2247"/>
          <cell r="AQ2247"/>
          <cell r="AR2247"/>
          <cell r="AS2247"/>
          <cell r="AT2247"/>
          <cell r="AU2247"/>
          <cell r="AV2247"/>
          <cell r="AW2247"/>
          <cell r="AX2247"/>
          <cell r="AY2247"/>
          <cell r="AZ2247"/>
          <cell r="BA2247"/>
          <cell r="BB2247"/>
          <cell r="BC2247"/>
          <cell r="BD2247"/>
          <cell r="BE2247"/>
          <cell r="BF2247"/>
          <cell r="BG2247"/>
          <cell r="BH2247"/>
          <cell r="BI2247"/>
          <cell r="BJ2247"/>
          <cell r="BK2247"/>
          <cell r="BL2247"/>
          <cell r="BM2247"/>
          <cell r="BN2247"/>
          <cell r="BO2247"/>
          <cell r="BP2247"/>
          <cell r="BQ2247"/>
          <cell r="BR2247"/>
          <cell r="BS2247"/>
          <cell r="BT2247"/>
          <cell r="BU2247"/>
          <cell r="BV2247"/>
          <cell r="BW2247"/>
          <cell r="BX2247"/>
          <cell r="BY2247"/>
          <cell r="BZ2247"/>
          <cell r="CA2247"/>
          <cell r="CB2247"/>
          <cell r="CC2247"/>
          <cell r="CD2247"/>
          <cell r="CE2247"/>
          <cell r="CF2247"/>
          <cell r="CG2247"/>
          <cell r="CH2247"/>
          <cell r="CI2247"/>
          <cell r="CJ2247"/>
          <cell r="CK2247"/>
          <cell r="CL2247"/>
          <cell r="CM2247"/>
          <cell r="CN2247"/>
        </row>
        <row r="2248">
          <cell r="B2248"/>
          <cell r="C2248"/>
          <cell r="D2248"/>
          <cell r="E2248"/>
          <cell r="F2248"/>
          <cell r="G2248"/>
          <cell r="H2248"/>
          <cell r="I2248"/>
          <cell r="J2248"/>
          <cell r="K2248"/>
          <cell r="L2248"/>
          <cell r="M2248"/>
          <cell r="N2248"/>
          <cell r="O2248"/>
          <cell r="P2248"/>
          <cell r="Q2248"/>
          <cell r="R2248"/>
          <cell r="S2248"/>
          <cell r="T2248"/>
          <cell r="U2248"/>
          <cell r="V2248"/>
          <cell r="W2248"/>
          <cell r="X2248"/>
          <cell r="Y2248"/>
          <cell r="Z2248"/>
          <cell r="AA2248"/>
          <cell r="AB2248"/>
          <cell r="AC2248"/>
          <cell r="AD2248"/>
          <cell r="AE2248"/>
          <cell r="AF2248"/>
          <cell r="AG2248"/>
          <cell r="AH2248"/>
          <cell r="AI2248"/>
          <cell r="AJ2248"/>
          <cell r="AK2248"/>
          <cell r="AL2248"/>
          <cell r="AM2248"/>
          <cell r="AN2248"/>
          <cell r="AO2248"/>
          <cell r="AP2248"/>
          <cell r="AQ2248"/>
          <cell r="AR2248"/>
          <cell r="AS2248"/>
          <cell r="AT2248"/>
          <cell r="AU2248"/>
          <cell r="AV2248"/>
          <cell r="AW2248"/>
          <cell r="AX2248"/>
          <cell r="AY2248"/>
          <cell r="AZ2248"/>
          <cell r="BA2248"/>
          <cell r="BB2248"/>
          <cell r="BC2248"/>
          <cell r="BD2248"/>
          <cell r="BE2248"/>
          <cell r="BF2248"/>
          <cell r="BG2248"/>
          <cell r="BH2248"/>
          <cell r="BI2248"/>
          <cell r="BJ2248"/>
          <cell r="BK2248"/>
          <cell r="BL2248"/>
          <cell r="BM2248"/>
          <cell r="BN2248"/>
          <cell r="BO2248"/>
          <cell r="BP2248"/>
          <cell r="BQ2248"/>
          <cell r="BR2248"/>
          <cell r="BS2248"/>
          <cell r="BT2248"/>
          <cell r="BU2248"/>
          <cell r="BV2248"/>
          <cell r="BW2248"/>
          <cell r="BX2248"/>
          <cell r="BY2248"/>
          <cell r="BZ2248"/>
          <cell r="CA2248"/>
          <cell r="CB2248"/>
          <cell r="CC2248"/>
          <cell r="CD2248"/>
          <cell r="CE2248"/>
          <cell r="CF2248"/>
          <cell r="CG2248"/>
          <cell r="CH2248"/>
          <cell r="CI2248"/>
          <cell r="CJ2248"/>
          <cell r="CK2248"/>
          <cell r="CL2248"/>
          <cell r="CM2248"/>
          <cell r="CN2248"/>
        </row>
        <row r="2249">
          <cell r="B2249"/>
          <cell r="C2249"/>
          <cell r="D2249"/>
          <cell r="E2249"/>
          <cell r="F2249"/>
          <cell r="G2249"/>
          <cell r="H2249"/>
          <cell r="I2249"/>
          <cell r="J2249"/>
          <cell r="K2249"/>
          <cell r="L2249"/>
          <cell r="M2249"/>
          <cell r="N2249"/>
          <cell r="O2249"/>
          <cell r="P2249"/>
          <cell r="Q2249"/>
          <cell r="R2249"/>
          <cell r="S2249"/>
          <cell r="T2249"/>
          <cell r="U2249"/>
          <cell r="V2249"/>
          <cell r="W2249"/>
          <cell r="X2249"/>
          <cell r="Y2249"/>
          <cell r="Z2249"/>
          <cell r="AA2249"/>
          <cell r="AB2249"/>
          <cell r="AC2249"/>
          <cell r="AD2249"/>
          <cell r="AE2249"/>
          <cell r="AF2249"/>
          <cell r="AG2249"/>
          <cell r="AH2249"/>
          <cell r="AI2249"/>
          <cell r="AJ2249"/>
          <cell r="AK2249"/>
          <cell r="AL2249"/>
          <cell r="AM2249"/>
          <cell r="AN2249"/>
          <cell r="AO2249"/>
          <cell r="AP2249"/>
          <cell r="AQ2249"/>
          <cell r="AR2249"/>
          <cell r="AS2249"/>
          <cell r="AT2249"/>
          <cell r="AU2249"/>
          <cell r="AV2249"/>
          <cell r="AW2249"/>
          <cell r="AX2249"/>
          <cell r="AY2249"/>
          <cell r="AZ2249"/>
          <cell r="BA2249"/>
          <cell r="BB2249"/>
          <cell r="BC2249"/>
          <cell r="BD2249"/>
          <cell r="BE2249"/>
          <cell r="BF2249"/>
          <cell r="BG2249"/>
          <cell r="BH2249"/>
          <cell r="BI2249"/>
          <cell r="BJ2249"/>
          <cell r="BK2249"/>
          <cell r="BL2249"/>
          <cell r="BM2249"/>
          <cell r="BN2249"/>
          <cell r="BO2249"/>
          <cell r="BP2249"/>
          <cell r="BQ2249"/>
          <cell r="BR2249"/>
          <cell r="BS2249"/>
          <cell r="BT2249"/>
          <cell r="BU2249"/>
          <cell r="BV2249"/>
          <cell r="BW2249"/>
          <cell r="BX2249"/>
          <cell r="BY2249"/>
          <cell r="BZ2249"/>
          <cell r="CA2249"/>
          <cell r="CB2249"/>
          <cell r="CC2249"/>
          <cell r="CD2249"/>
          <cell r="CE2249"/>
          <cell r="CF2249"/>
          <cell r="CG2249"/>
          <cell r="CH2249"/>
          <cell r="CI2249"/>
          <cell r="CJ2249"/>
          <cell r="CK2249"/>
          <cell r="CL2249"/>
          <cell r="CM2249"/>
          <cell r="CN2249"/>
        </row>
        <row r="2250">
          <cell r="B2250"/>
          <cell r="C2250"/>
          <cell r="D2250"/>
          <cell r="E2250"/>
          <cell r="F2250"/>
          <cell r="G2250"/>
          <cell r="H2250"/>
          <cell r="I2250"/>
          <cell r="J2250"/>
          <cell r="K2250"/>
          <cell r="L2250"/>
          <cell r="M2250"/>
          <cell r="N2250"/>
          <cell r="O2250"/>
          <cell r="P2250"/>
          <cell r="Q2250"/>
          <cell r="R2250"/>
          <cell r="S2250"/>
          <cell r="T2250"/>
          <cell r="U2250"/>
          <cell r="V2250"/>
          <cell r="W2250"/>
          <cell r="X2250"/>
          <cell r="Y2250"/>
          <cell r="Z2250"/>
          <cell r="AA2250"/>
          <cell r="AB2250"/>
          <cell r="AC2250"/>
          <cell r="AD2250"/>
          <cell r="AE2250"/>
          <cell r="AF2250"/>
          <cell r="AG2250"/>
          <cell r="AH2250"/>
          <cell r="AI2250"/>
          <cell r="AJ2250"/>
          <cell r="AK2250"/>
          <cell r="AL2250"/>
          <cell r="AM2250"/>
          <cell r="AN2250"/>
          <cell r="AO2250"/>
          <cell r="AP2250"/>
          <cell r="AQ2250"/>
          <cell r="AR2250"/>
          <cell r="AS2250"/>
          <cell r="AT2250"/>
          <cell r="AU2250"/>
          <cell r="AV2250"/>
          <cell r="AW2250"/>
          <cell r="AX2250"/>
          <cell r="AY2250"/>
          <cell r="AZ2250"/>
          <cell r="BA2250"/>
          <cell r="BB2250"/>
          <cell r="BC2250"/>
          <cell r="BD2250"/>
          <cell r="BE2250"/>
          <cell r="BF2250"/>
          <cell r="BG2250"/>
          <cell r="BH2250"/>
          <cell r="BI2250"/>
          <cell r="BJ2250"/>
          <cell r="BK2250"/>
          <cell r="BL2250"/>
          <cell r="BM2250"/>
          <cell r="BN2250"/>
          <cell r="BO2250"/>
          <cell r="BP2250"/>
          <cell r="BQ2250"/>
          <cell r="BR2250"/>
          <cell r="BS2250"/>
          <cell r="BT2250"/>
          <cell r="BU2250"/>
          <cell r="BV2250"/>
          <cell r="BW2250"/>
          <cell r="BX2250"/>
          <cell r="BY2250"/>
          <cell r="BZ2250"/>
          <cell r="CA2250"/>
          <cell r="CB2250"/>
          <cell r="CC2250"/>
          <cell r="CD2250"/>
          <cell r="CE2250"/>
          <cell r="CF2250"/>
          <cell r="CG2250"/>
          <cell r="CH2250"/>
          <cell r="CI2250"/>
          <cell r="CJ2250"/>
          <cell r="CK2250"/>
          <cell r="CL2250"/>
          <cell r="CM2250"/>
          <cell r="CN2250"/>
        </row>
        <row r="2251">
          <cell r="B2251"/>
          <cell r="C2251"/>
          <cell r="D2251"/>
          <cell r="E2251"/>
          <cell r="F2251"/>
          <cell r="G2251"/>
          <cell r="H2251"/>
          <cell r="I2251"/>
          <cell r="J2251"/>
          <cell r="K2251"/>
          <cell r="L2251"/>
          <cell r="M2251"/>
          <cell r="N2251"/>
          <cell r="O2251"/>
          <cell r="P2251"/>
          <cell r="Q2251"/>
          <cell r="R2251"/>
          <cell r="S2251"/>
          <cell r="T2251"/>
          <cell r="U2251"/>
          <cell r="V2251"/>
          <cell r="W2251"/>
          <cell r="X2251"/>
          <cell r="Y2251"/>
          <cell r="Z2251"/>
          <cell r="AA2251"/>
          <cell r="AB2251"/>
          <cell r="AC2251"/>
          <cell r="AD2251"/>
          <cell r="AE2251"/>
          <cell r="AF2251"/>
          <cell r="AG2251"/>
          <cell r="AH2251"/>
          <cell r="AI2251"/>
          <cell r="AJ2251"/>
          <cell r="AK2251"/>
          <cell r="AL2251"/>
          <cell r="AM2251"/>
          <cell r="AN2251"/>
          <cell r="AO2251"/>
          <cell r="AP2251"/>
          <cell r="AQ2251"/>
          <cell r="AR2251"/>
          <cell r="AS2251"/>
          <cell r="AT2251"/>
          <cell r="AU2251"/>
          <cell r="AV2251"/>
          <cell r="AW2251"/>
          <cell r="AX2251"/>
          <cell r="AY2251"/>
          <cell r="AZ2251"/>
          <cell r="BA2251"/>
          <cell r="BB2251"/>
          <cell r="BC2251"/>
          <cell r="BD2251"/>
          <cell r="BE2251"/>
          <cell r="BF2251"/>
          <cell r="BG2251"/>
          <cell r="BH2251"/>
          <cell r="BI2251"/>
          <cell r="BJ2251"/>
          <cell r="BK2251"/>
          <cell r="BL2251"/>
          <cell r="BM2251"/>
          <cell r="BN2251"/>
          <cell r="BO2251"/>
          <cell r="BP2251"/>
          <cell r="BQ2251"/>
          <cell r="BR2251"/>
          <cell r="BS2251"/>
          <cell r="BT2251"/>
          <cell r="BU2251"/>
          <cell r="BV2251"/>
          <cell r="BW2251"/>
          <cell r="BX2251"/>
          <cell r="BY2251"/>
          <cell r="BZ2251"/>
          <cell r="CA2251"/>
          <cell r="CB2251"/>
          <cell r="CC2251"/>
          <cell r="CD2251"/>
          <cell r="CE2251"/>
          <cell r="CF2251"/>
          <cell r="CG2251"/>
          <cell r="CH2251"/>
          <cell r="CI2251"/>
          <cell r="CJ2251"/>
          <cell r="CK2251"/>
          <cell r="CL2251"/>
          <cell r="CM2251"/>
          <cell r="CN2251"/>
        </row>
        <row r="2252">
          <cell r="B2252"/>
          <cell r="C2252"/>
          <cell r="D2252"/>
          <cell r="E2252"/>
          <cell r="F2252"/>
          <cell r="G2252"/>
          <cell r="H2252"/>
          <cell r="I2252"/>
          <cell r="J2252"/>
          <cell r="K2252"/>
          <cell r="L2252"/>
          <cell r="M2252"/>
          <cell r="N2252"/>
          <cell r="O2252"/>
          <cell r="P2252"/>
          <cell r="Q2252"/>
          <cell r="R2252"/>
          <cell r="S2252"/>
          <cell r="T2252"/>
          <cell r="U2252"/>
          <cell r="V2252"/>
          <cell r="W2252"/>
          <cell r="X2252"/>
          <cell r="Y2252"/>
          <cell r="Z2252"/>
          <cell r="AA2252"/>
          <cell r="AB2252"/>
          <cell r="AC2252"/>
          <cell r="AD2252"/>
          <cell r="AE2252"/>
          <cell r="AF2252"/>
          <cell r="AG2252"/>
          <cell r="AH2252"/>
          <cell r="AI2252"/>
          <cell r="AJ2252"/>
          <cell r="AK2252"/>
          <cell r="AL2252"/>
          <cell r="AM2252"/>
          <cell r="AN2252"/>
          <cell r="AO2252"/>
          <cell r="AP2252"/>
          <cell r="AQ2252"/>
          <cell r="AR2252"/>
          <cell r="AS2252"/>
          <cell r="AT2252"/>
          <cell r="AU2252"/>
          <cell r="AV2252"/>
          <cell r="AW2252"/>
          <cell r="AX2252"/>
          <cell r="AY2252"/>
          <cell r="AZ2252"/>
          <cell r="BA2252"/>
          <cell r="BB2252"/>
          <cell r="BC2252"/>
          <cell r="BD2252"/>
          <cell r="BE2252"/>
          <cell r="BF2252"/>
          <cell r="BG2252"/>
          <cell r="BH2252"/>
          <cell r="BI2252"/>
          <cell r="BJ2252"/>
          <cell r="BK2252"/>
          <cell r="BL2252"/>
          <cell r="BM2252"/>
          <cell r="BN2252"/>
          <cell r="BO2252"/>
          <cell r="BP2252"/>
          <cell r="BQ2252"/>
          <cell r="BR2252"/>
          <cell r="BS2252"/>
          <cell r="BT2252"/>
          <cell r="BU2252"/>
          <cell r="BV2252"/>
          <cell r="BW2252"/>
          <cell r="BX2252"/>
          <cell r="BY2252"/>
          <cell r="BZ2252"/>
          <cell r="CA2252"/>
          <cell r="CB2252"/>
          <cell r="CC2252"/>
          <cell r="CD2252"/>
          <cell r="CE2252"/>
          <cell r="CF2252"/>
          <cell r="CG2252"/>
          <cell r="CH2252"/>
          <cell r="CI2252"/>
          <cell r="CJ2252"/>
          <cell r="CK2252"/>
          <cell r="CL2252"/>
          <cell r="CM2252"/>
          <cell r="CN2252"/>
        </row>
        <row r="2253">
          <cell r="B2253"/>
          <cell r="C2253"/>
          <cell r="D2253"/>
          <cell r="E2253"/>
          <cell r="F2253"/>
          <cell r="G2253"/>
          <cell r="H2253"/>
          <cell r="I2253"/>
          <cell r="J2253"/>
          <cell r="K2253"/>
          <cell r="L2253"/>
          <cell r="M2253"/>
          <cell r="N2253"/>
          <cell r="O2253"/>
          <cell r="P2253"/>
          <cell r="Q2253"/>
          <cell r="R2253"/>
          <cell r="S2253"/>
          <cell r="T2253"/>
          <cell r="U2253"/>
          <cell r="V2253"/>
          <cell r="W2253"/>
          <cell r="X2253"/>
          <cell r="Y2253"/>
          <cell r="Z2253"/>
          <cell r="AA2253"/>
          <cell r="AB2253"/>
          <cell r="AC2253"/>
          <cell r="AD2253"/>
          <cell r="AE2253"/>
          <cell r="AF2253"/>
          <cell r="AG2253"/>
          <cell r="AH2253"/>
          <cell r="AI2253"/>
          <cell r="AJ2253"/>
          <cell r="AK2253"/>
          <cell r="AL2253"/>
          <cell r="AM2253"/>
          <cell r="AN2253"/>
          <cell r="AO2253"/>
          <cell r="AP2253"/>
          <cell r="AQ2253"/>
          <cell r="AR2253"/>
          <cell r="AS2253"/>
          <cell r="AT2253"/>
          <cell r="AU2253"/>
          <cell r="AV2253"/>
          <cell r="AW2253"/>
          <cell r="AX2253"/>
          <cell r="AY2253"/>
          <cell r="AZ2253"/>
          <cell r="BA2253"/>
          <cell r="BB2253"/>
          <cell r="BC2253"/>
          <cell r="BD2253"/>
          <cell r="BE2253"/>
          <cell r="BF2253"/>
          <cell r="BG2253"/>
          <cell r="BH2253"/>
          <cell r="BI2253"/>
          <cell r="BJ2253"/>
          <cell r="BK2253"/>
          <cell r="BL2253"/>
          <cell r="BM2253"/>
          <cell r="BN2253"/>
          <cell r="BO2253"/>
          <cell r="BP2253"/>
          <cell r="BQ2253"/>
          <cell r="BR2253"/>
          <cell r="BS2253"/>
          <cell r="BT2253"/>
          <cell r="BU2253"/>
          <cell r="BV2253"/>
          <cell r="BW2253"/>
          <cell r="BX2253"/>
          <cell r="BY2253"/>
          <cell r="BZ2253"/>
          <cell r="CA2253"/>
          <cell r="CB2253"/>
          <cell r="CC2253"/>
          <cell r="CD2253"/>
          <cell r="CE2253"/>
          <cell r="CF2253"/>
          <cell r="CG2253"/>
          <cell r="CH2253"/>
          <cell r="CI2253"/>
          <cell r="CJ2253"/>
          <cell r="CK2253"/>
          <cell r="CL2253"/>
          <cell r="CM2253"/>
          <cell r="CN2253"/>
        </row>
        <row r="2254">
          <cell r="B2254"/>
          <cell r="C2254"/>
          <cell r="D2254"/>
          <cell r="E2254"/>
          <cell r="F2254"/>
          <cell r="G2254"/>
          <cell r="H2254"/>
          <cell r="I2254"/>
          <cell r="J2254"/>
          <cell r="K2254"/>
          <cell r="L2254"/>
          <cell r="M2254"/>
          <cell r="N2254"/>
          <cell r="O2254"/>
          <cell r="P2254"/>
          <cell r="Q2254"/>
          <cell r="R2254"/>
          <cell r="S2254"/>
          <cell r="T2254"/>
          <cell r="U2254"/>
          <cell r="V2254"/>
          <cell r="W2254"/>
          <cell r="X2254"/>
          <cell r="Y2254"/>
          <cell r="Z2254"/>
          <cell r="AA2254"/>
          <cell r="AB2254"/>
          <cell r="AC2254"/>
          <cell r="AD2254"/>
          <cell r="AE2254"/>
          <cell r="AF2254"/>
          <cell r="AG2254"/>
          <cell r="AH2254"/>
          <cell r="AI2254"/>
          <cell r="AJ2254"/>
          <cell r="AK2254"/>
          <cell r="AL2254"/>
          <cell r="AM2254"/>
          <cell r="AN2254"/>
          <cell r="AO2254"/>
          <cell r="AP2254"/>
          <cell r="AQ2254"/>
          <cell r="AR2254"/>
          <cell r="AS2254"/>
          <cell r="AT2254"/>
          <cell r="AU2254"/>
          <cell r="AV2254"/>
          <cell r="AW2254"/>
          <cell r="AX2254"/>
          <cell r="AY2254"/>
          <cell r="AZ2254"/>
          <cell r="BA2254"/>
          <cell r="BB2254"/>
          <cell r="BC2254"/>
          <cell r="BD2254"/>
          <cell r="BE2254"/>
          <cell r="BF2254"/>
          <cell r="BG2254"/>
          <cell r="BH2254"/>
          <cell r="BI2254"/>
          <cell r="BJ2254"/>
          <cell r="BK2254"/>
          <cell r="BL2254"/>
          <cell r="BM2254"/>
          <cell r="BN2254"/>
          <cell r="BO2254"/>
          <cell r="BP2254"/>
          <cell r="BQ2254"/>
          <cell r="BR2254"/>
          <cell r="BS2254"/>
          <cell r="BT2254"/>
          <cell r="BU2254"/>
          <cell r="BV2254"/>
          <cell r="BW2254"/>
          <cell r="BX2254"/>
          <cell r="BY2254"/>
          <cell r="BZ2254"/>
          <cell r="CA2254"/>
          <cell r="CB2254"/>
          <cell r="CC2254"/>
          <cell r="CD2254"/>
          <cell r="CE2254"/>
          <cell r="CF2254"/>
          <cell r="CG2254"/>
          <cell r="CH2254"/>
          <cell r="CI2254"/>
          <cell r="CJ2254"/>
          <cell r="CK2254"/>
          <cell r="CL2254"/>
          <cell r="CM2254"/>
          <cell r="CN2254"/>
        </row>
        <row r="2255">
          <cell r="B2255"/>
          <cell r="C2255"/>
          <cell r="D2255"/>
          <cell r="E2255"/>
          <cell r="F2255"/>
          <cell r="G2255"/>
          <cell r="H2255"/>
          <cell r="I2255"/>
          <cell r="J2255"/>
          <cell r="K2255"/>
          <cell r="L2255"/>
          <cell r="M2255"/>
          <cell r="N2255"/>
          <cell r="O2255"/>
          <cell r="P2255"/>
          <cell r="Q2255"/>
          <cell r="R2255"/>
          <cell r="S2255"/>
          <cell r="T2255"/>
          <cell r="U2255"/>
          <cell r="V2255"/>
          <cell r="W2255"/>
          <cell r="X2255"/>
          <cell r="Y2255"/>
          <cell r="Z2255"/>
          <cell r="AA2255"/>
          <cell r="AB2255"/>
          <cell r="AC2255"/>
          <cell r="AD2255"/>
          <cell r="AE2255"/>
          <cell r="AF2255"/>
          <cell r="AG2255"/>
          <cell r="AH2255"/>
          <cell r="AI2255"/>
          <cell r="AJ2255"/>
          <cell r="AK2255"/>
          <cell r="AL2255"/>
          <cell r="AM2255"/>
          <cell r="AN2255"/>
          <cell r="AO2255"/>
          <cell r="AP2255"/>
          <cell r="AQ2255"/>
          <cell r="AR2255"/>
          <cell r="AS2255"/>
          <cell r="AT2255"/>
          <cell r="AU2255"/>
          <cell r="AV2255"/>
          <cell r="AW2255"/>
          <cell r="AX2255"/>
          <cell r="AY2255"/>
          <cell r="AZ2255"/>
          <cell r="BA2255"/>
          <cell r="BB2255"/>
          <cell r="BC2255"/>
          <cell r="BD2255"/>
          <cell r="BE2255"/>
          <cell r="BF2255"/>
          <cell r="BG2255"/>
          <cell r="BH2255"/>
          <cell r="BI2255"/>
          <cell r="BJ2255"/>
          <cell r="BK2255"/>
          <cell r="BL2255"/>
          <cell r="BM2255"/>
          <cell r="BN2255"/>
          <cell r="BO2255"/>
          <cell r="BP2255"/>
          <cell r="BQ2255"/>
          <cell r="BR2255"/>
          <cell r="BS2255"/>
          <cell r="BT2255"/>
          <cell r="BU2255"/>
          <cell r="BV2255"/>
          <cell r="BW2255"/>
          <cell r="BX2255"/>
          <cell r="BY2255"/>
          <cell r="BZ2255"/>
          <cell r="CA2255"/>
          <cell r="CB2255"/>
          <cell r="CC2255"/>
          <cell r="CD2255"/>
          <cell r="CE2255"/>
          <cell r="CF2255"/>
          <cell r="CG2255"/>
          <cell r="CH2255"/>
          <cell r="CI2255"/>
          <cell r="CJ2255"/>
          <cell r="CK2255"/>
          <cell r="CL2255"/>
          <cell r="CM2255"/>
          <cell r="CN2255"/>
        </row>
        <row r="2256">
          <cell r="B2256"/>
          <cell r="C2256"/>
          <cell r="D2256"/>
          <cell r="E2256"/>
          <cell r="F2256"/>
          <cell r="G2256"/>
          <cell r="H2256"/>
          <cell r="I2256"/>
          <cell r="J2256"/>
          <cell r="K2256"/>
          <cell r="L2256"/>
          <cell r="M2256"/>
          <cell r="N2256"/>
          <cell r="O2256"/>
          <cell r="P2256"/>
          <cell r="Q2256"/>
          <cell r="R2256"/>
          <cell r="S2256"/>
          <cell r="T2256"/>
          <cell r="U2256"/>
          <cell r="V2256"/>
          <cell r="W2256"/>
          <cell r="X2256"/>
          <cell r="Y2256"/>
          <cell r="Z2256"/>
          <cell r="AA2256"/>
          <cell r="AB2256"/>
          <cell r="AC2256"/>
          <cell r="AD2256"/>
          <cell r="AE2256"/>
          <cell r="AF2256"/>
          <cell r="AG2256"/>
          <cell r="AH2256"/>
          <cell r="AI2256"/>
          <cell r="AJ2256"/>
          <cell r="AK2256"/>
          <cell r="AL2256"/>
          <cell r="AM2256"/>
          <cell r="AN2256"/>
          <cell r="AO2256"/>
          <cell r="AP2256"/>
          <cell r="AQ2256"/>
          <cell r="AR2256"/>
          <cell r="AS2256"/>
          <cell r="AT2256"/>
          <cell r="AU2256"/>
          <cell r="AV2256"/>
          <cell r="AW2256"/>
          <cell r="AX2256"/>
          <cell r="AY2256"/>
          <cell r="AZ2256"/>
          <cell r="BA2256"/>
          <cell r="BB2256"/>
          <cell r="BC2256"/>
          <cell r="BD2256"/>
          <cell r="BE2256"/>
          <cell r="BF2256"/>
          <cell r="BG2256"/>
          <cell r="BH2256"/>
          <cell r="BI2256"/>
          <cell r="BJ2256"/>
          <cell r="BK2256"/>
          <cell r="BL2256"/>
          <cell r="BM2256"/>
          <cell r="BN2256"/>
          <cell r="BO2256"/>
          <cell r="BP2256"/>
          <cell r="BQ2256"/>
          <cell r="BR2256"/>
          <cell r="BS2256"/>
          <cell r="BT2256"/>
          <cell r="BU2256"/>
          <cell r="BV2256"/>
          <cell r="BW2256"/>
          <cell r="BX2256"/>
          <cell r="BY2256"/>
          <cell r="BZ2256"/>
          <cell r="CA2256"/>
          <cell r="CB2256"/>
          <cell r="CC2256"/>
          <cell r="CD2256"/>
          <cell r="CE2256"/>
          <cell r="CF2256"/>
          <cell r="CG2256"/>
          <cell r="CH2256"/>
          <cell r="CI2256"/>
          <cell r="CJ2256"/>
          <cell r="CK2256"/>
          <cell r="CL2256"/>
          <cell r="CM2256"/>
          <cell r="CN2256"/>
        </row>
        <row r="2257">
          <cell r="B2257"/>
          <cell r="C2257"/>
          <cell r="D2257"/>
          <cell r="E2257"/>
          <cell r="F2257"/>
          <cell r="G2257"/>
          <cell r="H2257"/>
          <cell r="I2257"/>
          <cell r="J2257"/>
          <cell r="K2257"/>
          <cell r="L2257"/>
          <cell r="M2257"/>
          <cell r="N2257"/>
          <cell r="O2257"/>
          <cell r="P2257"/>
          <cell r="Q2257"/>
          <cell r="R2257"/>
          <cell r="S2257"/>
          <cell r="T2257"/>
          <cell r="U2257"/>
          <cell r="V2257"/>
          <cell r="W2257"/>
          <cell r="X2257"/>
          <cell r="Y2257"/>
          <cell r="Z2257"/>
          <cell r="AA2257"/>
          <cell r="AB2257"/>
          <cell r="AC2257"/>
          <cell r="AD2257"/>
          <cell r="AE2257"/>
          <cell r="AF2257"/>
          <cell r="AG2257"/>
          <cell r="AH2257"/>
          <cell r="AI2257"/>
          <cell r="AJ2257"/>
          <cell r="AK2257"/>
          <cell r="AL2257"/>
          <cell r="AM2257"/>
          <cell r="AN2257"/>
          <cell r="AO2257"/>
          <cell r="AP2257"/>
          <cell r="AQ2257"/>
          <cell r="AR2257"/>
          <cell r="AS2257"/>
          <cell r="AT2257"/>
          <cell r="AU2257"/>
          <cell r="AV2257"/>
          <cell r="AW2257"/>
          <cell r="AX2257"/>
          <cell r="AY2257"/>
          <cell r="AZ2257"/>
          <cell r="BA2257"/>
          <cell r="BB2257"/>
          <cell r="BC2257"/>
          <cell r="BD2257"/>
          <cell r="BE2257"/>
          <cell r="BF2257"/>
          <cell r="BG2257"/>
          <cell r="BH2257"/>
          <cell r="BI2257"/>
          <cell r="BJ2257"/>
          <cell r="BK2257"/>
          <cell r="BL2257"/>
          <cell r="BM2257"/>
          <cell r="BN2257"/>
          <cell r="BO2257"/>
          <cell r="BP2257"/>
          <cell r="BQ2257"/>
          <cell r="BR2257"/>
          <cell r="BS2257"/>
          <cell r="BT2257"/>
          <cell r="BU2257"/>
          <cell r="BV2257"/>
          <cell r="BW2257"/>
          <cell r="BX2257"/>
          <cell r="BY2257"/>
          <cell r="BZ2257"/>
          <cell r="CA2257"/>
          <cell r="CB2257"/>
          <cell r="CC2257"/>
          <cell r="CD2257"/>
          <cell r="CE2257"/>
          <cell r="CF2257"/>
          <cell r="CG2257"/>
          <cell r="CH2257"/>
          <cell r="CI2257"/>
          <cell r="CJ2257"/>
          <cell r="CK2257"/>
          <cell r="CL2257"/>
          <cell r="CM2257"/>
          <cell r="CN2257"/>
        </row>
        <row r="2258">
          <cell r="B2258"/>
          <cell r="C2258"/>
          <cell r="D2258"/>
          <cell r="E2258"/>
          <cell r="F2258"/>
          <cell r="G2258"/>
          <cell r="H2258"/>
          <cell r="I2258"/>
          <cell r="J2258"/>
          <cell r="K2258"/>
          <cell r="L2258"/>
          <cell r="M2258"/>
          <cell r="N2258"/>
          <cell r="O2258"/>
          <cell r="P2258"/>
          <cell r="Q2258"/>
          <cell r="R2258"/>
          <cell r="S2258"/>
          <cell r="T2258"/>
          <cell r="U2258"/>
          <cell r="V2258"/>
          <cell r="W2258"/>
          <cell r="X2258"/>
          <cell r="Y2258"/>
          <cell r="Z2258"/>
          <cell r="AA2258"/>
          <cell r="AB2258"/>
          <cell r="AC2258"/>
          <cell r="AD2258"/>
          <cell r="AE2258"/>
          <cell r="AF2258"/>
          <cell r="AG2258"/>
          <cell r="AH2258"/>
          <cell r="AI2258"/>
          <cell r="AJ2258"/>
          <cell r="AK2258"/>
          <cell r="AL2258"/>
          <cell r="AM2258"/>
          <cell r="AN2258"/>
          <cell r="AO2258"/>
          <cell r="AP2258"/>
          <cell r="AQ2258"/>
          <cell r="AR2258"/>
          <cell r="AS2258"/>
          <cell r="AT2258"/>
          <cell r="AU2258"/>
          <cell r="AV2258"/>
          <cell r="AW2258"/>
          <cell r="AX2258"/>
          <cell r="AY2258"/>
          <cell r="AZ2258"/>
          <cell r="BA2258"/>
          <cell r="BB2258"/>
          <cell r="BC2258"/>
          <cell r="BD2258"/>
          <cell r="BE2258"/>
          <cell r="BF2258"/>
          <cell r="BG2258"/>
          <cell r="BH2258"/>
          <cell r="BI2258"/>
          <cell r="BJ2258"/>
          <cell r="BK2258"/>
          <cell r="BL2258"/>
          <cell r="BM2258"/>
          <cell r="BN2258"/>
          <cell r="BO2258"/>
          <cell r="BP2258"/>
          <cell r="BQ2258"/>
          <cell r="BR2258"/>
          <cell r="BS2258"/>
          <cell r="BT2258"/>
          <cell r="BU2258"/>
          <cell r="BV2258"/>
          <cell r="BW2258"/>
          <cell r="BX2258"/>
          <cell r="BY2258"/>
          <cell r="BZ2258"/>
          <cell r="CA2258"/>
          <cell r="CB2258"/>
          <cell r="CC2258"/>
          <cell r="CD2258"/>
          <cell r="CE2258"/>
          <cell r="CF2258"/>
          <cell r="CG2258"/>
          <cell r="CH2258"/>
          <cell r="CI2258"/>
          <cell r="CJ2258"/>
          <cell r="CK2258"/>
          <cell r="CL2258"/>
          <cell r="CM2258"/>
          <cell r="CN2258"/>
        </row>
        <row r="2259">
          <cell r="B2259"/>
          <cell r="C2259"/>
          <cell r="D2259"/>
          <cell r="E2259"/>
          <cell r="F2259"/>
          <cell r="G2259"/>
          <cell r="H2259"/>
          <cell r="I2259"/>
          <cell r="J2259"/>
          <cell r="K2259"/>
          <cell r="L2259"/>
          <cell r="M2259"/>
          <cell r="N2259"/>
          <cell r="O2259"/>
          <cell r="P2259"/>
          <cell r="Q2259"/>
          <cell r="R2259"/>
          <cell r="S2259"/>
          <cell r="T2259"/>
          <cell r="U2259"/>
          <cell r="V2259"/>
          <cell r="W2259"/>
          <cell r="X2259"/>
          <cell r="Y2259"/>
          <cell r="Z2259"/>
          <cell r="AA2259"/>
          <cell r="AB2259"/>
          <cell r="AC2259"/>
          <cell r="AD2259"/>
          <cell r="AE2259"/>
          <cell r="AF2259"/>
          <cell r="AG2259"/>
          <cell r="AH2259"/>
          <cell r="AI2259"/>
          <cell r="AJ2259"/>
          <cell r="AK2259"/>
          <cell r="AL2259"/>
          <cell r="AM2259"/>
          <cell r="AN2259"/>
          <cell r="AO2259"/>
          <cell r="AP2259"/>
          <cell r="AQ2259"/>
          <cell r="AR2259"/>
          <cell r="AS2259"/>
          <cell r="AT2259"/>
          <cell r="AU2259"/>
          <cell r="AV2259"/>
          <cell r="AW2259"/>
          <cell r="AX2259"/>
          <cell r="AY2259"/>
          <cell r="AZ2259"/>
          <cell r="BA2259"/>
          <cell r="BB2259"/>
          <cell r="BC2259"/>
          <cell r="BD2259"/>
          <cell r="BE2259"/>
          <cell r="BF2259"/>
          <cell r="BG2259"/>
          <cell r="BH2259"/>
          <cell r="BI2259"/>
          <cell r="BJ2259"/>
          <cell r="BK2259"/>
          <cell r="BL2259"/>
          <cell r="BM2259"/>
          <cell r="BN2259"/>
          <cell r="BO2259"/>
          <cell r="BP2259"/>
          <cell r="BQ2259"/>
          <cell r="BR2259"/>
          <cell r="BS2259"/>
          <cell r="BT2259"/>
          <cell r="BU2259"/>
          <cell r="BV2259"/>
          <cell r="BW2259"/>
          <cell r="BX2259"/>
          <cell r="BY2259"/>
          <cell r="BZ2259"/>
          <cell r="CA2259"/>
          <cell r="CB2259"/>
          <cell r="CC2259"/>
          <cell r="CD2259"/>
          <cell r="CE2259"/>
          <cell r="CF2259"/>
          <cell r="CG2259"/>
          <cell r="CH2259"/>
          <cell r="CI2259"/>
          <cell r="CJ2259"/>
          <cell r="CK2259"/>
          <cell r="CL2259"/>
          <cell r="CM2259"/>
          <cell r="CN2259"/>
        </row>
        <row r="2260">
          <cell r="B2260"/>
          <cell r="C2260"/>
          <cell r="D2260"/>
          <cell r="E2260"/>
          <cell r="F2260"/>
          <cell r="G2260"/>
          <cell r="H2260"/>
          <cell r="I2260"/>
          <cell r="J2260"/>
          <cell r="K2260"/>
          <cell r="L2260"/>
          <cell r="M2260"/>
          <cell r="N2260"/>
          <cell r="O2260"/>
          <cell r="P2260"/>
          <cell r="Q2260"/>
          <cell r="R2260"/>
          <cell r="S2260"/>
          <cell r="T2260"/>
          <cell r="U2260"/>
          <cell r="V2260"/>
          <cell r="W2260"/>
          <cell r="X2260"/>
          <cell r="Y2260"/>
          <cell r="Z2260"/>
          <cell r="AA2260"/>
          <cell r="AB2260"/>
          <cell r="AC2260"/>
          <cell r="AD2260"/>
          <cell r="AE2260"/>
          <cell r="AF2260"/>
          <cell r="AG2260"/>
          <cell r="AH2260"/>
          <cell r="AI2260"/>
          <cell r="AJ2260"/>
          <cell r="AK2260"/>
          <cell r="AL2260"/>
          <cell r="AM2260"/>
          <cell r="AN2260"/>
          <cell r="AO2260"/>
          <cell r="AP2260"/>
          <cell r="AQ2260"/>
          <cell r="AR2260"/>
          <cell r="AS2260"/>
          <cell r="AT2260"/>
          <cell r="AU2260"/>
          <cell r="AV2260"/>
          <cell r="AW2260"/>
          <cell r="AX2260"/>
          <cell r="AY2260"/>
          <cell r="AZ2260"/>
          <cell r="BA2260"/>
          <cell r="BB2260"/>
          <cell r="BC2260"/>
          <cell r="BD2260"/>
          <cell r="BE2260"/>
          <cell r="BF2260"/>
          <cell r="BG2260"/>
          <cell r="BH2260"/>
          <cell r="BI2260"/>
          <cell r="BJ2260"/>
          <cell r="BK2260"/>
          <cell r="BL2260"/>
          <cell r="BM2260"/>
          <cell r="BN2260"/>
          <cell r="BO2260"/>
          <cell r="BP2260"/>
          <cell r="BQ2260"/>
          <cell r="BR2260"/>
          <cell r="BS2260"/>
          <cell r="BT2260"/>
          <cell r="BU2260"/>
          <cell r="BV2260"/>
          <cell r="BW2260"/>
          <cell r="BX2260"/>
          <cell r="BY2260"/>
          <cell r="BZ2260"/>
          <cell r="CA2260"/>
          <cell r="CB2260"/>
          <cell r="CC2260"/>
          <cell r="CD2260"/>
          <cell r="CE2260"/>
          <cell r="CF2260"/>
          <cell r="CG2260"/>
          <cell r="CH2260"/>
          <cell r="CI2260"/>
          <cell r="CJ2260"/>
          <cell r="CK2260"/>
          <cell r="CL2260"/>
          <cell r="CM2260"/>
          <cell r="CN2260"/>
        </row>
        <row r="2261">
          <cell r="B2261"/>
          <cell r="C2261"/>
          <cell r="D2261"/>
          <cell r="E2261"/>
          <cell r="F2261"/>
          <cell r="G2261"/>
          <cell r="H2261"/>
          <cell r="I2261"/>
          <cell r="J2261"/>
          <cell r="K2261"/>
          <cell r="L2261"/>
          <cell r="M2261"/>
          <cell r="N2261"/>
          <cell r="O2261"/>
          <cell r="P2261"/>
          <cell r="Q2261"/>
          <cell r="R2261"/>
          <cell r="S2261"/>
          <cell r="T2261"/>
          <cell r="U2261"/>
          <cell r="V2261"/>
          <cell r="W2261"/>
          <cell r="X2261"/>
          <cell r="Y2261"/>
          <cell r="Z2261"/>
          <cell r="AA2261"/>
          <cell r="AB2261"/>
          <cell r="AC2261"/>
          <cell r="AD2261"/>
          <cell r="AE2261"/>
          <cell r="AF2261"/>
          <cell r="AG2261"/>
          <cell r="AH2261"/>
          <cell r="AI2261"/>
          <cell r="AJ2261"/>
          <cell r="AK2261"/>
          <cell r="AL2261"/>
          <cell r="AM2261"/>
          <cell r="AN2261"/>
          <cell r="AO2261"/>
          <cell r="AP2261"/>
          <cell r="AQ2261"/>
          <cell r="AR2261"/>
          <cell r="AS2261"/>
          <cell r="AT2261"/>
          <cell r="AU2261"/>
          <cell r="AV2261"/>
          <cell r="AW2261"/>
          <cell r="AX2261"/>
          <cell r="AY2261"/>
          <cell r="AZ2261"/>
          <cell r="BA2261"/>
          <cell r="BB2261"/>
          <cell r="BC2261"/>
          <cell r="BD2261"/>
          <cell r="BE2261"/>
          <cell r="BF2261"/>
          <cell r="BG2261"/>
          <cell r="BH2261"/>
          <cell r="BI2261"/>
          <cell r="BJ2261"/>
          <cell r="BK2261"/>
          <cell r="BL2261"/>
          <cell r="BM2261"/>
          <cell r="BN2261"/>
          <cell r="BO2261"/>
          <cell r="BP2261"/>
          <cell r="BQ2261"/>
          <cell r="BR2261"/>
          <cell r="BS2261"/>
          <cell r="BT2261"/>
          <cell r="BU2261"/>
          <cell r="BV2261"/>
          <cell r="BW2261"/>
          <cell r="BX2261"/>
          <cell r="BY2261"/>
          <cell r="BZ2261"/>
          <cell r="CA2261"/>
          <cell r="CB2261"/>
          <cell r="CC2261"/>
          <cell r="CD2261"/>
          <cell r="CE2261"/>
          <cell r="CF2261"/>
          <cell r="CG2261"/>
          <cell r="CH2261"/>
          <cell r="CI2261"/>
          <cell r="CJ2261"/>
          <cell r="CK2261"/>
          <cell r="CL2261"/>
          <cell r="CM2261"/>
          <cell r="CN2261"/>
        </row>
        <row r="2262">
          <cell r="B2262"/>
          <cell r="C2262"/>
          <cell r="D2262"/>
          <cell r="E2262"/>
          <cell r="F2262"/>
          <cell r="G2262"/>
          <cell r="H2262"/>
          <cell r="I2262"/>
          <cell r="J2262"/>
          <cell r="K2262"/>
          <cell r="L2262"/>
          <cell r="M2262"/>
          <cell r="N2262"/>
          <cell r="O2262"/>
          <cell r="P2262"/>
          <cell r="Q2262"/>
          <cell r="R2262"/>
          <cell r="S2262"/>
          <cell r="T2262"/>
          <cell r="U2262"/>
          <cell r="V2262"/>
          <cell r="W2262"/>
          <cell r="X2262"/>
          <cell r="Y2262"/>
          <cell r="Z2262"/>
          <cell r="AA2262"/>
          <cell r="AB2262"/>
          <cell r="AC2262"/>
          <cell r="AD2262"/>
          <cell r="AE2262"/>
          <cell r="AF2262"/>
          <cell r="AG2262"/>
          <cell r="AH2262"/>
          <cell r="AI2262"/>
          <cell r="AJ2262"/>
          <cell r="AK2262"/>
          <cell r="AL2262"/>
          <cell r="AM2262"/>
          <cell r="AN2262"/>
          <cell r="AO2262"/>
          <cell r="AP2262"/>
          <cell r="AQ2262"/>
          <cell r="AR2262"/>
          <cell r="AS2262"/>
          <cell r="AT2262"/>
          <cell r="AU2262"/>
          <cell r="AV2262"/>
          <cell r="AW2262"/>
          <cell r="AX2262"/>
          <cell r="AY2262"/>
          <cell r="AZ2262"/>
          <cell r="BA2262"/>
          <cell r="BB2262"/>
          <cell r="BC2262"/>
          <cell r="BD2262"/>
          <cell r="BE2262"/>
          <cell r="BF2262"/>
          <cell r="BG2262"/>
          <cell r="BH2262"/>
          <cell r="BI2262"/>
          <cell r="BJ2262"/>
          <cell r="BK2262"/>
          <cell r="BL2262"/>
          <cell r="BM2262"/>
          <cell r="BN2262"/>
          <cell r="BO2262"/>
          <cell r="BP2262"/>
          <cell r="BQ2262"/>
          <cell r="BR2262"/>
          <cell r="BS2262"/>
          <cell r="BT2262"/>
          <cell r="BU2262"/>
          <cell r="BV2262"/>
          <cell r="BW2262"/>
          <cell r="BX2262"/>
          <cell r="BY2262"/>
          <cell r="BZ2262"/>
          <cell r="CA2262"/>
          <cell r="CB2262"/>
          <cell r="CC2262"/>
          <cell r="CD2262"/>
          <cell r="CE2262"/>
          <cell r="CF2262"/>
          <cell r="CG2262"/>
          <cell r="CH2262"/>
          <cell r="CI2262"/>
          <cell r="CJ2262"/>
          <cell r="CK2262"/>
          <cell r="CL2262"/>
          <cell r="CM2262"/>
          <cell r="CN2262"/>
        </row>
        <row r="2263">
          <cell r="B2263"/>
          <cell r="C2263"/>
          <cell r="D2263"/>
          <cell r="E2263"/>
          <cell r="F2263"/>
          <cell r="G2263"/>
          <cell r="H2263"/>
          <cell r="I2263"/>
          <cell r="J2263"/>
          <cell r="K2263"/>
          <cell r="L2263"/>
          <cell r="M2263"/>
          <cell r="N2263"/>
          <cell r="O2263"/>
          <cell r="P2263"/>
          <cell r="Q2263"/>
          <cell r="R2263"/>
          <cell r="S2263"/>
          <cell r="T2263"/>
          <cell r="U2263"/>
          <cell r="V2263"/>
          <cell r="W2263"/>
          <cell r="X2263"/>
          <cell r="Y2263"/>
          <cell r="Z2263"/>
          <cell r="AA2263"/>
          <cell r="AB2263"/>
          <cell r="AC2263"/>
          <cell r="AD2263"/>
          <cell r="AE2263"/>
          <cell r="AF2263"/>
          <cell r="AG2263"/>
          <cell r="AH2263"/>
          <cell r="AI2263"/>
          <cell r="AJ2263"/>
          <cell r="AK2263"/>
          <cell r="AL2263"/>
          <cell r="AM2263"/>
          <cell r="AN2263"/>
          <cell r="AO2263"/>
          <cell r="AP2263"/>
          <cell r="AQ2263"/>
          <cell r="AR2263"/>
          <cell r="AS2263"/>
          <cell r="AT2263"/>
          <cell r="AU2263"/>
          <cell r="AV2263"/>
          <cell r="AW2263"/>
          <cell r="AX2263"/>
          <cell r="AY2263"/>
          <cell r="AZ2263"/>
          <cell r="BA2263"/>
          <cell r="BB2263"/>
          <cell r="BC2263"/>
          <cell r="BD2263"/>
          <cell r="BE2263"/>
          <cell r="BF2263"/>
          <cell r="BG2263"/>
          <cell r="BH2263"/>
          <cell r="BI2263"/>
          <cell r="BJ2263"/>
          <cell r="BK2263"/>
          <cell r="BL2263"/>
          <cell r="BM2263"/>
          <cell r="BN2263"/>
          <cell r="BO2263"/>
          <cell r="BP2263"/>
          <cell r="BQ2263"/>
          <cell r="BR2263"/>
          <cell r="BS2263"/>
          <cell r="BT2263"/>
          <cell r="BU2263"/>
          <cell r="BV2263"/>
          <cell r="BW2263"/>
          <cell r="BX2263"/>
          <cell r="BY2263"/>
          <cell r="BZ2263"/>
          <cell r="CA2263"/>
          <cell r="CB2263"/>
          <cell r="CC2263"/>
          <cell r="CD2263"/>
          <cell r="CE2263"/>
          <cell r="CF2263"/>
          <cell r="CG2263"/>
          <cell r="CH2263"/>
          <cell r="CI2263"/>
          <cell r="CJ2263"/>
          <cell r="CK2263"/>
          <cell r="CL2263"/>
          <cell r="CM2263"/>
          <cell r="CN2263"/>
        </row>
        <row r="2264">
          <cell r="B2264"/>
          <cell r="C2264"/>
          <cell r="D2264"/>
          <cell r="E2264"/>
          <cell r="F2264"/>
          <cell r="G2264"/>
          <cell r="H2264"/>
          <cell r="I2264"/>
          <cell r="J2264"/>
          <cell r="K2264"/>
          <cell r="L2264"/>
          <cell r="M2264"/>
          <cell r="N2264"/>
          <cell r="O2264"/>
          <cell r="P2264"/>
          <cell r="Q2264"/>
          <cell r="R2264"/>
          <cell r="S2264"/>
          <cell r="T2264"/>
          <cell r="U2264"/>
          <cell r="V2264"/>
          <cell r="W2264"/>
          <cell r="X2264"/>
          <cell r="Y2264"/>
          <cell r="Z2264"/>
          <cell r="AA2264"/>
          <cell r="AB2264"/>
          <cell r="AC2264"/>
          <cell r="AD2264"/>
          <cell r="AE2264"/>
          <cell r="AF2264"/>
          <cell r="AG2264"/>
          <cell r="AH2264"/>
          <cell r="AI2264"/>
          <cell r="AJ2264"/>
          <cell r="AK2264"/>
          <cell r="AL2264"/>
          <cell r="AM2264"/>
          <cell r="AN2264"/>
          <cell r="AO2264"/>
          <cell r="AP2264"/>
          <cell r="AQ2264"/>
          <cell r="AR2264"/>
          <cell r="AS2264"/>
          <cell r="AT2264"/>
          <cell r="AU2264"/>
          <cell r="AV2264"/>
          <cell r="AW2264"/>
          <cell r="AX2264"/>
          <cell r="AY2264"/>
          <cell r="AZ2264"/>
          <cell r="BA2264"/>
          <cell r="BB2264"/>
          <cell r="BC2264"/>
          <cell r="BD2264"/>
          <cell r="BE2264"/>
          <cell r="BF2264"/>
          <cell r="BG2264"/>
          <cell r="BH2264"/>
          <cell r="BI2264"/>
          <cell r="BJ2264"/>
          <cell r="BK2264"/>
          <cell r="BL2264"/>
          <cell r="BM2264"/>
          <cell r="BN2264"/>
          <cell r="BO2264"/>
          <cell r="BP2264"/>
          <cell r="BQ2264"/>
          <cell r="BR2264"/>
          <cell r="BS2264"/>
          <cell r="BT2264"/>
          <cell r="BU2264"/>
          <cell r="BV2264"/>
          <cell r="BW2264"/>
          <cell r="BX2264"/>
          <cell r="BY2264"/>
          <cell r="BZ2264"/>
          <cell r="CA2264"/>
          <cell r="CB2264"/>
          <cell r="CC2264"/>
          <cell r="CD2264"/>
          <cell r="CE2264"/>
          <cell r="CF2264"/>
          <cell r="CG2264"/>
          <cell r="CH2264"/>
          <cell r="CI2264"/>
          <cell r="CJ2264"/>
          <cell r="CK2264"/>
          <cell r="CL2264"/>
          <cell r="CM2264"/>
          <cell r="CN2264"/>
        </row>
        <row r="2265">
          <cell r="B2265"/>
          <cell r="C2265"/>
          <cell r="D2265"/>
          <cell r="E2265"/>
          <cell r="F2265"/>
          <cell r="G2265"/>
          <cell r="H2265"/>
          <cell r="I2265"/>
          <cell r="J2265"/>
          <cell r="K2265"/>
          <cell r="L2265"/>
          <cell r="M2265"/>
          <cell r="N2265"/>
          <cell r="O2265"/>
          <cell r="P2265"/>
          <cell r="Q2265"/>
          <cell r="R2265"/>
          <cell r="S2265"/>
          <cell r="T2265"/>
          <cell r="U2265"/>
          <cell r="V2265"/>
          <cell r="W2265"/>
          <cell r="X2265"/>
          <cell r="Y2265"/>
          <cell r="Z2265"/>
          <cell r="AA2265"/>
          <cell r="AB2265"/>
          <cell r="AC2265"/>
          <cell r="AD2265"/>
          <cell r="AE2265"/>
          <cell r="AF2265"/>
          <cell r="AG2265"/>
          <cell r="AH2265"/>
          <cell r="AI2265"/>
          <cell r="AJ2265"/>
          <cell r="AK2265"/>
          <cell r="AL2265"/>
          <cell r="AM2265"/>
          <cell r="AN2265"/>
          <cell r="AO2265"/>
          <cell r="AP2265"/>
          <cell r="AQ2265"/>
          <cell r="AR2265"/>
          <cell r="AS2265"/>
          <cell r="AT2265"/>
          <cell r="AU2265"/>
          <cell r="AV2265"/>
          <cell r="AW2265"/>
          <cell r="AX2265"/>
          <cell r="AY2265"/>
          <cell r="AZ2265"/>
          <cell r="BA2265"/>
          <cell r="BB2265"/>
          <cell r="BC2265"/>
          <cell r="BD2265"/>
          <cell r="BE2265"/>
          <cell r="BF2265"/>
          <cell r="BG2265"/>
          <cell r="BH2265"/>
          <cell r="BI2265"/>
          <cell r="BJ2265"/>
          <cell r="BK2265"/>
          <cell r="BL2265"/>
          <cell r="BM2265"/>
          <cell r="BN2265"/>
          <cell r="BO2265"/>
          <cell r="BP2265"/>
          <cell r="BQ2265"/>
          <cell r="BR2265"/>
          <cell r="BS2265"/>
          <cell r="BT2265"/>
          <cell r="BU2265"/>
          <cell r="BV2265"/>
          <cell r="BW2265"/>
          <cell r="BX2265"/>
          <cell r="BY2265"/>
          <cell r="BZ2265"/>
          <cell r="CA2265"/>
          <cell r="CB2265"/>
          <cell r="CC2265"/>
          <cell r="CD2265"/>
          <cell r="CE2265"/>
          <cell r="CF2265"/>
          <cell r="CG2265"/>
          <cell r="CH2265"/>
          <cell r="CI2265"/>
          <cell r="CJ2265"/>
          <cell r="CK2265"/>
          <cell r="CL2265"/>
          <cell r="CM2265"/>
          <cell r="CN2265"/>
        </row>
        <row r="2266">
          <cell r="B2266"/>
          <cell r="C2266"/>
          <cell r="D2266"/>
          <cell r="E2266"/>
          <cell r="F2266"/>
          <cell r="G2266"/>
          <cell r="H2266"/>
          <cell r="I2266"/>
          <cell r="J2266"/>
          <cell r="K2266"/>
          <cell r="L2266"/>
          <cell r="M2266"/>
          <cell r="N2266"/>
          <cell r="O2266"/>
          <cell r="P2266"/>
          <cell r="Q2266"/>
          <cell r="R2266"/>
          <cell r="S2266"/>
          <cell r="T2266"/>
          <cell r="U2266"/>
          <cell r="V2266"/>
          <cell r="W2266"/>
          <cell r="X2266"/>
          <cell r="Y2266"/>
          <cell r="Z2266"/>
          <cell r="AA2266"/>
          <cell r="AB2266"/>
          <cell r="AC2266"/>
          <cell r="AD2266"/>
          <cell r="AE2266"/>
          <cell r="AF2266"/>
          <cell r="AG2266"/>
          <cell r="AH2266"/>
          <cell r="AI2266"/>
          <cell r="AJ2266"/>
          <cell r="AK2266"/>
          <cell r="AL2266"/>
          <cell r="AM2266"/>
          <cell r="AN2266"/>
          <cell r="AO2266"/>
          <cell r="AP2266"/>
          <cell r="AQ2266"/>
          <cell r="AR2266"/>
          <cell r="AS2266"/>
          <cell r="AT2266"/>
          <cell r="AU2266"/>
          <cell r="AV2266"/>
          <cell r="AW2266"/>
          <cell r="AX2266"/>
          <cell r="AY2266"/>
          <cell r="AZ2266"/>
          <cell r="BA2266"/>
          <cell r="BB2266"/>
          <cell r="BC2266"/>
          <cell r="BD2266"/>
          <cell r="BE2266"/>
          <cell r="BF2266"/>
          <cell r="BG2266"/>
          <cell r="BH2266"/>
          <cell r="BI2266"/>
          <cell r="BJ2266"/>
          <cell r="BK2266"/>
          <cell r="BL2266"/>
          <cell r="BM2266"/>
          <cell r="BN2266"/>
          <cell r="BO2266"/>
          <cell r="BP2266"/>
          <cell r="BQ2266"/>
          <cell r="BR2266"/>
          <cell r="BS2266"/>
          <cell r="BT2266"/>
          <cell r="BU2266"/>
          <cell r="BV2266"/>
          <cell r="BW2266"/>
          <cell r="BX2266"/>
          <cell r="BY2266"/>
          <cell r="BZ2266"/>
          <cell r="CA2266"/>
          <cell r="CB2266"/>
          <cell r="CC2266"/>
          <cell r="CD2266"/>
          <cell r="CE2266"/>
          <cell r="CF2266"/>
          <cell r="CG2266"/>
          <cell r="CH2266"/>
          <cell r="CI2266"/>
          <cell r="CJ2266"/>
          <cell r="CK2266"/>
          <cell r="CL2266"/>
          <cell r="CM2266"/>
          <cell r="CN2266"/>
        </row>
        <row r="2267">
          <cell r="B2267"/>
          <cell r="C2267"/>
          <cell r="D2267"/>
          <cell r="E2267"/>
          <cell r="F2267"/>
          <cell r="G2267"/>
          <cell r="H2267"/>
          <cell r="I2267"/>
          <cell r="J2267"/>
          <cell r="K2267"/>
          <cell r="L2267"/>
          <cell r="M2267"/>
          <cell r="N2267"/>
          <cell r="O2267"/>
          <cell r="P2267"/>
          <cell r="Q2267"/>
          <cell r="R2267"/>
          <cell r="S2267"/>
          <cell r="T2267"/>
          <cell r="U2267"/>
          <cell r="V2267"/>
          <cell r="W2267"/>
          <cell r="X2267"/>
          <cell r="Y2267"/>
          <cell r="Z2267"/>
          <cell r="AA2267"/>
          <cell r="AB2267"/>
          <cell r="AC2267"/>
          <cell r="AD2267"/>
          <cell r="AE2267"/>
          <cell r="AF2267"/>
          <cell r="AG2267"/>
          <cell r="AH2267"/>
          <cell r="AI2267"/>
          <cell r="AJ2267"/>
          <cell r="AK2267"/>
          <cell r="AL2267"/>
          <cell r="AM2267"/>
          <cell r="AN2267"/>
          <cell r="AO2267"/>
          <cell r="AP2267"/>
          <cell r="AQ2267"/>
          <cell r="AR2267"/>
          <cell r="AS2267"/>
          <cell r="AT2267"/>
          <cell r="AU2267"/>
          <cell r="AV2267"/>
          <cell r="AW2267"/>
          <cell r="AX2267"/>
          <cell r="AY2267"/>
          <cell r="AZ2267"/>
          <cell r="BA2267"/>
          <cell r="BB2267"/>
          <cell r="BC2267"/>
          <cell r="BD2267"/>
          <cell r="BE2267"/>
          <cell r="BF2267"/>
          <cell r="BG2267"/>
          <cell r="BH2267"/>
          <cell r="BI2267"/>
          <cell r="BJ2267"/>
          <cell r="BK2267"/>
          <cell r="BL2267"/>
          <cell r="BM2267"/>
          <cell r="BN2267"/>
          <cell r="BO2267"/>
          <cell r="BP2267"/>
          <cell r="BQ2267"/>
          <cell r="BR2267"/>
          <cell r="BS2267"/>
          <cell r="BT2267"/>
          <cell r="BU2267"/>
          <cell r="BV2267"/>
          <cell r="BW2267"/>
          <cell r="BX2267"/>
          <cell r="BY2267"/>
          <cell r="BZ2267"/>
          <cell r="CA2267"/>
          <cell r="CB2267"/>
          <cell r="CC2267"/>
          <cell r="CD2267"/>
          <cell r="CE2267"/>
          <cell r="CF2267"/>
          <cell r="CG2267"/>
          <cell r="CH2267"/>
          <cell r="CI2267"/>
          <cell r="CJ2267"/>
          <cell r="CK2267"/>
          <cell r="CL2267"/>
          <cell r="CM2267"/>
          <cell r="CN2267"/>
        </row>
        <row r="2268">
          <cell r="B2268"/>
          <cell r="C2268"/>
          <cell r="D2268"/>
          <cell r="E2268"/>
          <cell r="F2268"/>
          <cell r="G2268"/>
          <cell r="H2268"/>
          <cell r="I2268"/>
          <cell r="J2268"/>
          <cell r="K2268"/>
          <cell r="L2268"/>
          <cell r="M2268"/>
          <cell r="N2268"/>
          <cell r="O2268"/>
          <cell r="P2268"/>
          <cell r="Q2268"/>
          <cell r="R2268"/>
          <cell r="S2268"/>
          <cell r="T2268"/>
          <cell r="U2268"/>
          <cell r="V2268"/>
          <cell r="W2268"/>
          <cell r="X2268"/>
          <cell r="Y2268"/>
          <cell r="Z2268"/>
          <cell r="AA2268"/>
          <cell r="AB2268"/>
          <cell r="AC2268"/>
          <cell r="AD2268"/>
          <cell r="AE2268"/>
          <cell r="AF2268"/>
          <cell r="AG2268"/>
          <cell r="AH2268"/>
          <cell r="AI2268"/>
          <cell r="AJ2268"/>
          <cell r="AK2268"/>
          <cell r="AL2268"/>
          <cell r="AM2268"/>
          <cell r="AN2268"/>
          <cell r="AO2268"/>
          <cell r="AP2268"/>
          <cell r="AQ2268"/>
          <cell r="AR2268"/>
          <cell r="AS2268"/>
          <cell r="AT2268"/>
          <cell r="AU2268"/>
          <cell r="AV2268"/>
          <cell r="AW2268"/>
          <cell r="AX2268"/>
          <cell r="AY2268"/>
          <cell r="AZ2268"/>
          <cell r="BA2268"/>
          <cell r="BB2268"/>
          <cell r="BC2268"/>
          <cell r="BD2268"/>
          <cell r="BE2268"/>
          <cell r="BF2268"/>
          <cell r="BG2268"/>
          <cell r="BH2268"/>
          <cell r="BI2268"/>
          <cell r="BJ2268"/>
          <cell r="BK2268"/>
          <cell r="BL2268"/>
          <cell r="BM2268"/>
          <cell r="BN2268"/>
          <cell r="BO2268"/>
          <cell r="BP2268"/>
          <cell r="BQ2268"/>
          <cell r="BR2268"/>
          <cell r="BS2268"/>
          <cell r="BT2268"/>
          <cell r="BU2268"/>
          <cell r="BV2268"/>
          <cell r="BW2268"/>
          <cell r="BX2268"/>
          <cell r="BY2268"/>
          <cell r="BZ2268"/>
          <cell r="CA2268"/>
          <cell r="CB2268"/>
          <cell r="CC2268"/>
          <cell r="CD2268"/>
          <cell r="CE2268"/>
          <cell r="CF2268"/>
          <cell r="CG2268"/>
          <cell r="CH2268"/>
          <cell r="CI2268"/>
          <cell r="CJ2268"/>
          <cell r="CK2268"/>
          <cell r="CL2268"/>
          <cell r="CM2268"/>
          <cell r="CN2268"/>
        </row>
        <row r="2269">
          <cell r="B2269"/>
          <cell r="C2269"/>
          <cell r="D2269"/>
          <cell r="E2269"/>
          <cell r="F2269"/>
          <cell r="G2269"/>
          <cell r="H2269"/>
          <cell r="I2269"/>
          <cell r="J2269"/>
          <cell r="K2269"/>
          <cell r="L2269"/>
          <cell r="M2269"/>
          <cell r="N2269"/>
          <cell r="O2269"/>
          <cell r="P2269"/>
          <cell r="Q2269"/>
          <cell r="R2269"/>
          <cell r="S2269"/>
          <cell r="T2269"/>
          <cell r="U2269"/>
          <cell r="V2269"/>
          <cell r="W2269"/>
          <cell r="X2269"/>
          <cell r="Y2269"/>
          <cell r="Z2269"/>
          <cell r="AA2269"/>
          <cell r="AB2269"/>
          <cell r="AC2269"/>
          <cell r="AD2269"/>
          <cell r="AE2269"/>
          <cell r="AF2269"/>
          <cell r="AG2269"/>
          <cell r="AH2269"/>
          <cell r="AI2269"/>
          <cell r="AJ2269"/>
          <cell r="AK2269"/>
          <cell r="AL2269"/>
          <cell r="AM2269"/>
          <cell r="AN2269"/>
          <cell r="AO2269"/>
          <cell r="AP2269"/>
          <cell r="AQ2269"/>
          <cell r="AR2269"/>
          <cell r="AS2269"/>
          <cell r="AT2269"/>
          <cell r="AU2269"/>
          <cell r="AV2269"/>
          <cell r="AW2269"/>
          <cell r="AX2269"/>
          <cell r="AY2269"/>
          <cell r="AZ2269"/>
          <cell r="BA2269"/>
          <cell r="BB2269"/>
          <cell r="BC2269"/>
          <cell r="BD2269"/>
          <cell r="BE2269"/>
          <cell r="BF2269"/>
          <cell r="BG2269"/>
          <cell r="BH2269"/>
          <cell r="BI2269"/>
          <cell r="BJ2269"/>
          <cell r="BK2269"/>
          <cell r="BL2269"/>
          <cell r="BM2269"/>
          <cell r="BN2269"/>
          <cell r="BO2269"/>
          <cell r="BP2269"/>
          <cell r="BQ2269"/>
          <cell r="BR2269"/>
          <cell r="BS2269"/>
          <cell r="BT2269"/>
          <cell r="BU2269"/>
          <cell r="BV2269"/>
          <cell r="BW2269"/>
          <cell r="BX2269"/>
          <cell r="BY2269"/>
          <cell r="BZ2269"/>
          <cell r="CA2269"/>
          <cell r="CB2269"/>
          <cell r="CC2269"/>
          <cell r="CD2269"/>
          <cell r="CE2269"/>
          <cell r="CF2269"/>
          <cell r="CG2269"/>
          <cell r="CH2269"/>
          <cell r="CI2269"/>
          <cell r="CJ2269"/>
          <cell r="CK2269"/>
          <cell r="CL2269"/>
          <cell r="CM2269"/>
          <cell r="CN2269"/>
        </row>
        <row r="2270">
          <cell r="B2270"/>
          <cell r="C2270"/>
          <cell r="D2270"/>
          <cell r="E2270"/>
          <cell r="F2270"/>
          <cell r="G2270"/>
          <cell r="H2270"/>
          <cell r="I2270"/>
          <cell r="J2270"/>
          <cell r="K2270"/>
          <cell r="L2270"/>
          <cell r="M2270"/>
          <cell r="N2270"/>
          <cell r="O2270"/>
          <cell r="P2270"/>
          <cell r="Q2270"/>
          <cell r="R2270"/>
          <cell r="S2270"/>
          <cell r="T2270"/>
          <cell r="U2270"/>
          <cell r="V2270"/>
          <cell r="W2270"/>
          <cell r="X2270"/>
          <cell r="Y2270"/>
          <cell r="Z2270"/>
          <cell r="AA2270"/>
          <cell r="AB2270"/>
          <cell r="AC2270"/>
          <cell r="AD2270"/>
          <cell r="AE2270"/>
          <cell r="AF2270"/>
          <cell r="AG2270"/>
          <cell r="AH2270"/>
          <cell r="AI2270"/>
          <cell r="AJ2270"/>
          <cell r="AK2270"/>
          <cell r="AL2270"/>
          <cell r="AM2270"/>
          <cell r="AN2270"/>
          <cell r="AO2270"/>
          <cell r="AP2270"/>
          <cell r="AQ2270"/>
          <cell r="AR2270"/>
          <cell r="AS2270"/>
          <cell r="AT2270"/>
          <cell r="AU2270"/>
          <cell r="AV2270"/>
          <cell r="AW2270"/>
          <cell r="AX2270"/>
          <cell r="AY2270"/>
          <cell r="AZ2270"/>
          <cell r="BA2270"/>
          <cell r="BB2270"/>
          <cell r="BC2270"/>
          <cell r="BD2270"/>
          <cell r="BE2270"/>
          <cell r="BF2270"/>
          <cell r="BG2270"/>
          <cell r="BH2270"/>
          <cell r="BI2270"/>
          <cell r="BJ2270"/>
          <cell r="BK2270"/>
          <cell r="BL2270"/>
          <cell r="BM2270"/>
          <cell r="BN2270"/>
          <cell r="BO2270"/>
          <cell r="BP2270"/>
          <cell r="BQ2270"/>
          <cell r="BR2270"/>
          <cell r="BS2270"/>
          <cell r="BT2270"/>
          <cell r="BU2270"/>
          <cell r="BV2270"/>
          <cell r="BW2270"/>
          <cell r="BX2270"/>
          <cell r="BY2270"/>
          <cell r="BZ2270"/>
          <cell r="CA2270"/>
          <cell r="CB2270"/>
          <cell r="CC2270"/>
          <cell r="CD2270"/>
          <cell r="CE2270"/>
          <cell r="CF2270"/>
          <cell r="CG2270"/>
          <cell r="CH2270"/>
          <cell r="CI2270"/>
          <cell r="CJ2270"/>
          <cell r="CK2270"/>
          <cell r="CL2270"/>
          <cell r="CM2270"/>
          <cell r="CN2270"/>
        </row>
        <row r="2271">
          <cell r="B2271"/>
          <cell r="C2271"/>
          <cell r="D2271"/>
          <cell r="E2271"/>
          <cell r="F2271"/>
          <cell r="G2271"/>
          <cell r="H2271"/>
          <cell r="I2271"/>
          <cell r="J2271"/>
          <cell r="K2271"/>
          <cell r="L2271"/>
          <cell r="M2271"/>
          <cell r="N2271"/>
          <cell r="O2271"/>
          <cell r="P2271"/>
          <cell r="Q2271"/>
          <cell r="R2271"/>
          <cell r="S2271"/>
          <cell r="T2271"/>
          <cell r="U2271"/>
          <cell r="V2271"/>
          <cell r="W2271"/>
          <cell r="X2271"/>
          <cell r="Y2271"/>
          <cell r="Z2271"/>
          <cell r="AA2271"/>
          <cell r="AB2271"/>
          <cell r="AC2271"/>
          <cell r="AD2271"/>
          <cell r="AE2271"/>
          <cell r="AF2271"/>
          <cell r="AG2271"/>
          <cell r="AH2271"/>
          <cell r="AI2271"/>
          <cell r="AJ2271"/>
          <cell r="AK2271"/>
          <cell r="AL2271"/>
          <cell r="AM2271"/>
          <cell r="AN2271"/>
          <cell r="AO2271"/>
          <cell r="AP2271"/>
          <cell r="AQ2271"/>
          <cell r="AR2271"/>
          <cell r="AS2271"/>
          <cell r="AT2271"/>
          <cell r="AU2271"/>
          <cell r="AV2271"/>
          <cell r="AW2271"/>
          <cell r="AX2271"/>
          <cell r="AY2271"/>
          <cell r="AZ2271"/>
          <cell r="BA2271"/>
          <cell r="BB2271"/>
          <cell r="BC2271"/>
          <cell r="BD2271"/>
          <cell r="BE2271"/>
          <cell r="BF2271"/>
          <cell r="BG2271"/>
          <cell r="BH2271"/>
          <cell r="BI2271"/>
          <cell r="BJ2271"/>
          <cell r="BK2271"/>
          <cell r="BL2271"/>
          <cell r="BM2271"/>
          <cell r="BN2271"/>
          <cell r="BO2271"/>
          <cell r="BP2271"/>
          <cell r="BQ2271"/>
          <cell r="BR2271"/>
          <cell r="BS2271"/>
          <cell r="BT2271"/>
          <cell r="BU2271"/>
          <cell r="BV2271"/>
          <cell r="BW2271"/>
          <cell r="BX2271"/>
          <cell r="BY2271"/>
          <cell r="BZ2271"/>
          <cell r="CA2271"/>
          <cell r="CB2271"/>
          <cell r="CC2271"/>
          <cell r="CD2271"/>
          <cell r="CE2271"/>
          <cell r="CF2271"/>
          <cell r="CG2271"/>
          <cell r="CH2271"/>
          <cell r="CI2271"/>
          <cell r="CJ2271"/>
          <cell r="CK2271"/>
          <cell r="CL2271"/>
          <cell r="CM2271"/>
          <cell r="CN2271"/>
        </row>
        <row r="2272">
          <cell r="B2272"/>
          <cell r="C2272"/>
          <cell r="D2272"/>
          <cell r="E2272"/>
          <cell r="F2272"/>
          <cell r="G2272"/>
          <cell r="H2272"/>
          <cell r="I2272"/>
          <cell r="J2272"/>
          <cell r="K2272"/>
          <cell r="L2272"/>
          <cell r="M2272"/>
          <cell r="N2272"/>
          <cell r="O2272"/>
          <cell r="P2272"/>
          <cell r="Q2272"/>
          <cell r="R2272"/>
          <cell r="S2272"/>
          <cell r="T2272"/>
          <cell r="U2272"/>
          <cell r="V2272"/>
          <cell r="W2272"/>
          <cell r="X2272"/>
          <cell r="Y2272"/>
          <cell r="Z2272"/>
          <cell r="AA2272"/>
          <cell r="AB2272"/>
          <cell r="AC2272"/>
          <cell r="AD2272"/>
          <cell r="AE2272"/>
          <cell r="AF2272"/>
          <cell r="AG2272"/>
          <cell r="AH2272"/>
          <cell r="AI2272"/>
          <cell r="AJ2272"/>
          <cell r="AK2272"/>
          <cell r="AL2272"/>
          <cell r="AM2272"/>
          <cell r="AN2272"/>
          <cell r="AO2272"/>
          <cell r="AP2272"/>
          <cell r="AQ2272"/>
          <cell r="AR2272"/>
          <cell r="AS2272"/>
          <cell r="AT2272"/>
          <cell r="AU2272"/>
          <cell r="AV2272"/>
          <cell r="AW2272"/>
          <cell r="AX2272"/>
          <cell r="AY2272"/>
          <cell r="AZ2272"/>
          <cell r="BA2272"/>
          <cell r="BB2272"/>
          <cell r="BC2272"/>
          <cell r="BD2272"/>
          <cell r="BE2272"/>
          <cell r="BF2272"/>
          <cell r="BG2272"/>
          <cell r="BH2272"/>
          <cell r="BI2272"/>
          <cell r="BJ2272"/>
          <cell r="BK2272"/>
          <cell r="BL2272"/>
          <cell r="BM2272"/>
          <cell r="BN2272"/>
          <cell r="BO2272"/>
          <cell r="BP2272"/>
          <cell r="BQ2272"/>
          <cell r="BR2272"/>
          <cell r="BS2272"/>
          <cell r="BT2272"/>
          <cell r="BU2272"/>
          <cell r="BV2272"/>
          <cell r="BW2272"/>
          <cell r="BX2272"/>
          <cell r="BY2272"/>
          <cell r="BZ2272"/>
          <cell r="CA2272"/>
          <cell r="CB2272"/>
          <cell r="CC2272"/>
          <cell r="CD2272"/>
          <cell r="CE2272"/>
          <cell r="CF2272"/>
          <cell r="CG2272"/>
          <cell r="CH2272"/>
          <cell r="CI2272"/>
          <cell r="CJ2272"/>
          <cell r="CK2272"/>
          <cell r="CL2272"/>
          <cell r="CM2272"/>
          <cell r="CN2272"/>
        </row>
        <row r="2273">
          <cell r="B2273"/>
          <cell r="C2273"/>
          <cell r="D2273"/>
          <cell r="E2273"/>
          <cell r="F2273"/>
          <cell r="G2273"/>
          <cell r="H2273"/>
          <cell r="I2273"/>
          <cell r="J2273"/>
          <cell r="K2273"/>
          <cell r="L2273"/>
          <cell r="M2273"/>
          <cell r="N2273"/>
          <cell r="O2273"/>
          <cell r="P2273"/>
          <cell r="Q2273"/>
          <cell r="R2273"/>
          <cell r="S2273"/>
          <cell r="T2273"/>
          <cell r="U2273"/>
          <cell r="V2273"/>
          <cell r="W2273"/>
          <cell r="X2273"/>
          <cell r="Y2273"/>
          <cell r="Z2273"/>
          <cell r="AA2273"/>
          <cell r="AB2273"/>
          <cell r="AC2273"/>
          <cell r="AD2273"/>
          <cell r="AE2273"/>
          <cell r="AF2273"/>
          <cell r="AG2273"/>
          <cell r="AH2273"/>
          <cell r="AI2273"/>
          <cell r="AJ2273"/>
          <cell r="AK2273"/>
          <cell r="AL2273"/>
          <cell r="AM2273"/>
          <cell r="AN2273"/>
          <cell r="AO2273"/>
          <cell r="AP2273"/>
          <cell r="AQ2273"/>
          <cell r="AR2273"/>
          <cell r="AS2273"/>
          <cell r="AT2273"/>
          <cell r="AU2273"/>
          <cell r="AV2273"/>
          <cell r="AW2273"/>
          <cell r="AX2273"/>
          <cell r="AY2273"/>
          <cell r="AZ2273"/>
          <cell r="BA2273"/>
          <cell r="BB2273"/>
          <cell r="BC2273"/>
          <cell r="BD2273"/>
          <cell r="BE2273"/>
          <cell r="BF2273"/>
          <cell r="BG2273"/>
          <cell r="BH2273"/>
          <cell r="BI2273"/>
          <cell r="BJ2273"/>
          <cell r="BK2273"/>
          <cell r="BL2273"/>
          <cell r="BM2273"/>
          <cell r="BN2273"/>
          <cell r="BO2273"/>
          <cell r="BP2273"/>
          <cell r="BQ2273"/>
          <cell r="BR2273"/>
          <cell r="BS2273"/>
          <cell r="BT2273"/>
          <cell r="BU2273"/>
          <cell r="BV2273"/>
          <cell r="BW2273"/>
          <cell r="BX2273"/>
          <cell r="BY2273"/>
          <cell r="BZ2273"/>
          <cell r="CA2273"/>
          <cell r="CB2273"/>
          <cell r="CC2273"/>
          <cell r="CD2273"/>
          <cell r="CE2273"/>
          <cell r="CF2273"/>
          <cell r="CG2273"/>
          <cell r="CH2273"/>
          <cell r="CI2273"/>
          <cell r="CJ2273"/>
          <cell r="CK2273"/>
          <cell r="CL2273"/>
          <cell r="CM2273"/>
          <cell r="CN2273"/>
        </row>
        <row r="2274">
          <cell r="B2274"/>
          <cell r="C2274"/>
          <cell r="D2274"/>
          <cell r="E2274"/>
          <cell r="F2274"/>
          <cell r="G2274"/>
          <cell r="H2274"/>
          <cell r="I2274"/>
          <cell r="J2274"/>
          <cell r="K2274"/>
          <cell r="L2274"/>
          <cell r="M2274"/>
          <cell r="N2274"/>
          <cell r="O2274"/>
          <cell r="P2274"/>
          <cell r="Q2274"/>
          <cell r="R2274"/>
          <cell r="S2274"/>
          <cell r="T2274"/>
          <cell r="U2274"/>
          <cell r="V2274"/>
          <cell r="W2274"/>
          <cell r="X2274"/>
          <cell r="Y2274"/>
          <cell r="Z2274"/>
          <cell r="AA2274"/>
          <cell r="AB2274"/>
          <cell r="AC2274"/>
          <cell r="AD2274"/>
          <cell r="AE2274"/>
          <cell r="AF2274"/>
          <cell r="AG2274"/>
          <cell r="AH2274"/>
          <cell r="AI2274"/>
          <cell r="AJ2274"/>
          <cell r="AK2274"/>
          <cell r="AL2274"/>
          <cell r="AM2274"/>
          <cell r="AN2274"/>
          <cell r="AO2274"/>
          <cell r="AP2274"/>
          <cell r="AQ2274"/>
          <cell r="AR2274"/>
          <cell r="AS2274"/>
          <cell r="AT2274"/>
          <cell r="AU2274"/>
          <cell r="AV2274"/>
          <cell r="AW2274"/>
          <cell r="AX2274"/>
          <cell r="AY2274"/>
          <cell r="AZ2274"/>
          <cell r="BA2274"/>
          <cell r="BB2274"/>
          <cell r="BC2274"/>
          <cell r="BD2274"/>
          <cell r="BE2274"/>
          <cell r="BF2274"/>
          <cell r="BG2274"/>
          <cell r="BH2274"/>
          <cell r="BI2274"/>
          <cell r="BJ2274"/>
          <cell r="BK2274"/>
          <cell r="BL2274"/>
          <cell r="BM2274"/>
          <cell r="BN2274"/>
          <cell r="BO2274"/>
          <cell r="BP2274"/>
          <cell r="BQ2274"/>
          <cell r="BR2274"/>
          <cell r="BS2274"/>
          <cell r="BT2274"/>
          <cell r="BU2274"/>
          <cell r="BV2274"/>
          <cell r="BW2274"/>
          <cell r="BX2274"/>
          <cell r="BY2274"/>
          <cell r="BZ2274"/>
          <cell r="CA2274"/>
          <cell r="CB2274"/>
          <cell r="CC2274"/>
          <cell r="CD2274"/>
          <cell r="CE2274"/>
          <cell r="CF2274"/>
          <cell r="CG2274"/>
          <cell r="CH2274"/>
          <cell r="CI2274"/>
          <cell r="CJ2274"/>
          <cell r="CK2274"/>
          <cell r="CL2274"/>
          <cell r="CM2274"/>
          <cell r="CN2274"/>
        </row>
        <row r="2275">
          <cell r="B2275"/>
          <cell r="C2275"/>
          <cell r="D2275"/>
          <cell r="E2275"/>
          <cell r="F2275"/>
          <cell r="G2275"/>
          <cell r="H2275"/>
          <cell r="I2275"/>
          <cell r="J2275"/>
          <cell r="K2275"/>
          <cell r="L2275"/>
          <cell r="M2275"/>
          <cell r="N2275"/>
          <cell r="O2275"/>
          <cell r="P2275"/>
          <cell r="Q2275"/>
          <cell r="R2275"/>
          <cell r="S2275"/>
          <cell r="T2275"/>
          <cell r="U2275"/>
          <cell r="V2275"/>
          <cell r="W2275"/>
          <cell r="X2275"/>
          <cell r="Y2275"/>
          <cell r="Z2275"/>
          <cell r="AA2275"/>
          <cell r="AB2275"/>
          <cell r="AC2275"/>
          <cell r="AD2275"/>
          <cell r="AE2275"/>
          <cell r="AF2275"/>
          <cell r="AG2275"/>
          <cell r="AH2275"/>
          <cell r="AI2275"/>
          <cell r="AJ2275"/>
          <cell r="AK2275"/>
          <cell r="AL2275"/>
          <cell r="AM2275"/>
          <cell r="AN2275"/>
          <cell r="AO2275"/>
          <cell r="AP2275"/>
          <cell r="AQ2275"/>
          <cell r="AR2275"/>
          <cell r="AS2275"/>
          <cell r="AT2275"/>
          <cell r="AU2275"/>
          <cell r="AV2275"/>
          <cell r="AW2275"/>
          <cell r="AX2275"/>
          <cell r="AY2275"/>
          <cell r="AZ2275"/>
          <cell r="BA2275"/>
          <cell r="BB2275"/>
          <cell r="BC2275"/>
          <cell r="BD2275"/>
          <cell r="BE2275"/>
          <cell r="BF2275"/>
          <cell r="BG2275"/>
          <cell r="BH2275"/>
          <cell r="BI2275"/>
          <cell r="BJ2275"/>
          <cell r="BK2275"/>
          <cell r="BL2275"/>
          <cell r="BM2275"/>
          <cell r="BN2275"/>
          <cell r="BO2275"/>
          <cell r="BP2275"/>
          <cell r="BQ2275"/>
          <cell r="BR2275"/>
          <cell r="BS2275"/>
          <cell r="BT2275"/>
          <cell r="BU2275"/>
          <cell r="BV2275"/>
          <cell r="BW2275"/>
          <cell r="BX2275"/>
          <cell r="BY2275"/>
          <cell r="BZ2275"/>
          <cell r="CA2275"/>
          <cell r="CB2275"/>
          <cell r="CC2275"/>
          <cell r="CD2275"/>
          <cell r="CE2275"/>
          <cell r="CF2275"/>
          <cell r="CG2275"/>
          <cell r="CH2275"/>
          <cell r="CI2275"/>
          <cell r="CJ2275"/>
          <cell r="CK2275"/>
          <cell r="CL2275"/>
          <cell r="CM2275"/>
          <cell r="CN2275"/>
        </row>
        <row r="2276">
          <cell r="B2276"/>
          <cell r="C2276"/>
          <cell r="D2276"/>
          <cell r="E2276"/>
          <cell r="F2276"/>
          <cell r="G2276"/>
          <cell r="H2276"/>
          <cell r="I2276"/>
          <cell r="J2276"/>
          <cell r="K2276"/>
          <cell r="L2276"/>
          <cell r="M2276"/>
          <cell r="N2276"/>
          <cell r="O2276"/>
          <cell r="P2276"/>
          <cell r="Q2276"/>
          <cell r="R2276"/>
          <cell r="S2276"/>
          <cell r="T2276"/>
          <cell r="U2276"/>
          <cell r="V2276"/>
          <cell r="W2276"/>
          <cell r="X2276"/>
          <cell r="Y2276"/>
          <cell r="Z2276"/>
          <cell r="AA2276"/>
          <cell r="AB2276"/>
          <cell r="AC2276"/>
          <cell r="AD2276"/>
          <cell r="AE2276"/>
          <cell r="AF2276"/>
          <cell r="AG2276"/>
          <cell r="AH2276"/>
          <cell r="AI2276"/>
          <cell r="AJ2276"/>
          <cell r="AK2276"/>
          <cell r="AL2276"/>
          <cell r="AM2276"/>
          <cell r="AN2276"/>
          <cell r="AO2276"/>
          <cell r="AP2276"/>
          <cell r="AQ2276"/>
          <cell r="AR2276"/>
          <cell r="AS2276"/>
          <cell r="AT2276"/>
          <cell r="AU2276"/>
          <cell r="AV2276"/>
          <cell r="AW2276"/>
          <cell r="AX2276"/>
          <cell r="AY2276"/>
          <cell r="AZ2276"/>
          <cell r="BA2276"/>
          <cell r="BB2276"/>
          <cell r="BC2276"/>
          <cell r="BD2276"/>
          <cell r="BE2276"/>
          <cell r="BF2276"/>
          <cell r="BG2276"/>
          <cell r="BH2276"/>
          <cell r="BI2276"/>
          <cell r="BJ2276"/>
          <cell r="BK2276"/>
          <cell r="BL2276"/>
          <cell r="BM2276"/>
          <cell r="BN2276"/>
          <cell r="BO2276"/>
          <cell r="BP2276"/>
          <cell r="BQ2276"/>
          <cell r="BR2276"/>
          <cell r="BS2276"/>
          <cell r="BT2276"/>
          <cell r="BU2276"/>
          <cell r="BV2276"/>
          <cell r="BW2276"/>
          <cell r="BX2276"/>
          <cell r="BY2276"/>
          <cell r="BZ2276"/>
          <cell r="CA2276"/>
          <cell r="CB2276"/>
          <cell r="CC2276"/>
          <cell r="CD2276"/>
          <cell r="CE2276"/>
          <cell r="CF2276"/>
          <cell r="CG2276"/>
          <cell r="CH2276"/>
          <cell r="CI2276"/>
          <cell r="CJ2276"/>
          <cell r="CK2276"/>
          <cell r="CL2276"/>
          <cell r="CM2276"/>
          <cell r="CN2276"/>
        </row>
        <row r="2277">
          <cell r="B2277"/>
          <cell r="C2277"/>
          <cell r="D2277"/>
          <cell r="E2277"/>
          <cell r="F2277"/>
          <cell r="G2277"/>
          <cell r="H2277"/>
          <cell r="I2277"/>
          <cell r="J2277"/>
          <cell r="K2277"/>
          <cell r="L2277"/>
          <cell r="M2277"/>
          <cell r="N2277"/>
          <cell r="O2277"/>
          <cell r="P2277"/>
          <cell r="Q2277"/>
          <cell r="R2277"/>
          <cell r="S2277"/>
          <cell r="T2277"/>
          <cell r="U2277"/>
          <cell r="V2277"/>
          <cell r="W2277"/>
          <cell r="X2277"/>
          <cell r="Y2277"/>
          <cell r="Z2277"/>
          <cell r="AA2277"/>
          <cell r="AB2277"/>
          <cell r="AC2277"/>
          <cell r="AD2277"/>
          <cell r="AE2277"/>
          <cell r="AF2277"/>
          <cell r="AG2277"/>
          <cell r="AH2277"/>
          <cell r="AI2277"/>
          <cell r="AJ2277"/>
          <cell r="AK2277"/>
          <cell r="AL2277"/>
          <cell r="AM2277"/>
          <cell r="AN2277"/>
          <cell r="AO2277"/>
          <cell r="AP2277"/>
          <cell r="AQ2277"/>
          <cell r="AR2277"/>
          <cell r="AS2277"/>
          <cell r="AT2277"/>
          <cell r="AU2277"/>
          <cell r="AV2277"/>
          <cell r="AW2277"/>
          <cell r="AX2277"/>
          <cell r="AY2277"/>
          <cell r="AZ2277"/>
          <cell r="BA2277"/>
          <cell r="BB2277"/>
          <cell r="BC2277"/>
          <cell r="BD2277"/>
          <cell r="BE2277"/>
          <cell r="BF2277"/>
          <cell r="BG2277"/>
          <cell r="BH2277"/>
          <cell r="BI2277"/>
          <cell r="BJ2277"/>
          <cell r="BK2277"/>
          <cell r="BL2277"/>
          <cell r="BM2277"/>
          <cell r="BN2277"/>
          <cell r="BO2277"/>
          <cell r="BP2277"/>
          <cell r="BQ2277"/>
          <cell r="BR2277"/>
          <cell r="BS2277"/>
          <cell r="BT2277"/>
          <cell r="BU2277"/>
          <cell r="BV2277"/>
          <cell r="BW2277"/>
          <cell r="BX2277"/>
          <cell r="BY2277"/>
          <cell r="BZ2277"/>
          <cell r="CA2277"/>
          <cell r="CB2277"/>
          <cell r="CC2277"/>
          <cell r="CD2277"/>
          <cell r="CE2277"/>
          <cell r="CF2277"/>
          <cell r="CG2277"/>
          <cell r="CH2277"/>
          <cell r="CI2277"/>
          <cell r="CJ2277"/>
          <cell r="CK2277"/>
          <cell r="CL2277"/>
          <cell r="CM2277"/>
          <cell r="CN2277"/>
        </row>
        <row r="2278">
          <cell r="B2278"/>
          <cell r="C2278"/>
          <cell r="D2278"/>
          <cell r="E2278"/>
          <cell r="F2278"/>
          <cell r="G2278"/>
          <cell r="H2278"/>
          <cell r="I2278"/>
          <cell r="J2278"/>
          <cell r="K2278"/>
          <cell r="L2278"/>
          <cell r="M2278"/>
          <cell r="N2278"/>
          <cell r="O2278"/>
          <cell r="P2278"/>
          <cell r="Q2278"/>
          <cell r="R2278"/>
          <cell r="S2278"/>
          <cell r="T2278"/>
          <cell r="U2278"/>
          <cell r="V2278"/>
          <cell r="W2278"/>
          <cell r="X2278"/>
          <cell r="Y2278"/>
          <cell r="Z2278"/>
          <cell r="AA2278"/>
          <cell r="AB2278"/>
          <cell r="AC2278"/>
          <cell r="AD2278"/>
          <cell r="AE2278"/>
          <cell r="AF2278"/>
          <cell r="AG2278"/>
          <cell r="AH2278"/>
          <cell r="AI2278"/>
          <cell r="AJ2278"/>
          <cell r="AK2278"/>
          <cell r="AL2278"/>
          <cell r="AM2278"/>
          <cell r="AN2278"/>
          <cell r="AO2278"/>
          <cell r="AP2278"/>
          <cell r="AQ2278"/>
          <cell r="AR2278"/>
          <cell r="AS2278"/>
          <cell r="AT2278"/>
          <cell r="AU2278"/>
          <cell r="AV2278"/>
          <cell r="AW2278"/>
          <cell r="AX2278"/>
          <cell r="AY2278"/>
          <cell r="AZ2278"/>
          <cell r="BA2278"/>
          <cell r="BB2278"/>
          <cell r="BC2278"/>
          <cell r="BD2278"/>
          <cell r="BE2278"/>
          <cell r="BF2278"/>
          <cell r="BG2278"/>
          <cell r="BH2278"/>
          <cell r="BI2278"/>
          <cell r="BJ2278"/>
          <cell r="BK2278"/>
          <cell r="BL2278"/>
          <cell r="BM2278"/>
          <cell r="BN2278"/>
          <cell r="BO2278"/>
          <cell r="BP2278"/>
          <cell r="BQ2278"/>
          <cell r="BR2278"/>
          <cell r="BS2278"/>
          <cell r="BT2278"/>
          <cell r="BU2278"/>
          <cell r="BV2278"/>
          <cell r="BW2278"/>
          <cell r="BX2278"/>
          <cell r="BY2278"/>
          <cell r="BZ2278"/>
          <cell r="CA2278"/>
          <cell r="CB2278"/>
          <cell r="CC2278"/>
          <cell r="CD2278"/>
          <cell r="CE2278"/>
          <cell r="CF2278"/>
          <cell r="CG2278"/>
          <cell r="CH2278"/>
          <cell r="CI2278"/>
          <cell r="CJ2278"/>
          <cell r="CK2278"/>
          <cell r="CL2278"/>
          <cell r="CM2278"/>
          <cell r="CN2278"/>
        </row>
        <row r="2279">
          <cell r="B2279"/>
          <cell r="C2279"/>
          <cell r="D2279"/>
          <cell r="E2279"/>
          <cell r="F2279"/>
          <cell r="G2279"/>
          <cell r="H2279"/>
          <cell r="I2279"/>
          <cell r="J2279"/>
          <cell r="K2279"/>
          <cell r="L2279"/>
          <cell r="M2279"/>
          <cell r="N2279"/>
          <cell r="O2279"/>
          <cell r="P2279"/>
          <cell r="Q2279"/>
          <cell r="R2279"/>
          <cell r="S2279"/>
          <cell r="T2279"/>
          <cell r="U2279"/>
          <cell r="V2279"/>
          <cell r="W2279"/>
          <cell r="X2279"/>
          <cell r="Y2279"/>
          <cell r="Z2279"/>
          <cell r="AA2279"/>
          <cell r="AB2279"/>
          <cell r="AC2279"/>
          <cell r="AD2279"/>
          <cell r="AE2279"/>
          <cell r="AF2279"/>
          <cell r="AG2279"/>
          <cell r="AH2279"/>
          <cell r="AI2279"/>
          <cell r="AJ2279"/>
          <cell r="AK2279"/>
          <cell r="AL2279"/>
          <cell r="AM2279"/>
          <cell r="AN2279"/>
          <cell r="AO2279"/>
          <cell r="AP2279"/>
          <cell r="AQ2279"/>
          <cell r="AR2279"/>
          <cell r="AS2279"/>
          <cell r="AT2279"/>
          <cell r="AU2279"/>
          <cell r="AV2279"/>
          <cell r="AW2279"/>
          <cell r="AX2279"/>
          <cell r="AY2279"/>
          <cell r="AZ2279"/>
          <cell r="BA2279"/>
          <cell r="BB2279"/>
          <cell r="BC2279"/>
          <cell r="BD2279"/>
          <cell r="BE2279"/>
          <cell r="BF2279"/>
          <cell r="BG2279"/>
          <cell r="BH2279"/>
          <cell r="BI2279"/>
          <cell r="BJ2279"/>
          <cell r="BK2279"/>
          <cell r="BL2279"/>
          <cell r="BM2279"/>
          <cell r="BN2279"/>
          <cell r="BO2279"/>
          <cell r="BP2279"/>
          <cell r="BQ2279"/>
          <cell r="BR2279"/>
          <cell r="BS2279"/>
          <cell r="BT2279"/>
          <cell r="BU2279"/>
          <cell r="BV2279"/>
          <cell r="BW2279"/>
          <cell r="BX2279"/>
          <cell r="BY2279"/>
          <cell r="BZ2279"/>
          <cell r="CA2279"/>
          <cell r="CB2279"/>
          <cell r="CC2279"/>
          <cell r="CD2279"/>
          <cell r="CE2279"/>
          <cell r="CF2279"/>
          <cell r="CG2279"/>
          <cell r="CH2279"/>
          <cell r="CI2279"/>
          <cell r="CJ2279"/>
          <cell r="CK2279"/>
          <cell r="CL2279"/>
          <cell r="CM2279"/>
          <cell r="CN2279"/>
        </row>
        <row r="2280">
          <cell r="B2280"/>
          <cell r="C2280"/>
          <cell r="D2280"/>
          <cell r="E2280"/>
          <cell r="F2280"/>
          <cell r="G2280"/>
          <cell r="H2280"/>
          <cell r="I2280"/>
          <cell r="J2280"/>
          <cell r="K2280"/>
          <cell r="L2280"/>
          <cell r="M2280"/>
          <cell r="N2280"/>
          <cell r="O2280"/>
          <cell r="P2280"/>
          <cell r="Q2280"/>
          <cell r="R2280"/>
          <cell r="S2280"/>
          <cell r="T2280"/>
          <cell r="U2280"/>
          <cell r="V2280"/>
          <cell r="W2280"/>
          <cell r="X2280"/>
          <cell r="Y2280"/>
          <cell r="Z2280"/>
          <cell r="AA2280"/>
          <cell r="AB2280"/>
          <cell r="AC2280"/>
          <cell r="AD2280"/>
          <cell r="AE2280"/>
          <cell r="AF2280"/>
          <cell r="AG2280"/>
          <cell r="AH2280"/>
          <cell r="AI2280"/>
          <cell r="AJ2280"/>
          <cell r="AK2280"/>
          <cell r="AL2280"/>
          <cell r="AM2280"/>
          <cell r="AN2280"/>
          <cell r="AO2280"/>
          <cell r="AP2280"/>
          <cell r="AQ2280"/>
          <cell r="AR2280"/>
          <cell r="AS2280"/>
          <cell r="AT2280"/>
          <cell r="AU2280"/>
          <cell r="AV2280"/>
          <cell r="AW2280"/>
          <cell r="AX2280"/>
          <cell r="AY2280"/>
          <cell r="AZ2280"/>
          <cell r="BA2280"/>
          <cell r="BB2280"/>
          <cell r="BC2280"/>
          <cell r="BD2280"/>
          <cell r="BE2280"/>
          <cell r="BF2280"/>
          <cell r="BG2280"/>
          <cell r="BH2280"/>
          <cell r="BI2280"/>
          <cell r="BJ2280"/>
          <cell r="BK2280"/>
          <cell r="BL2280"/>
          <cell r="BM2280"/>
          <cell r="BN2280"/>
          <cell r="BO2280"/>
          <cell r="BP2280"/>
          <cell r="BQ2280"/>
          <cell r="BR2280"/>
          <cell r="BS2280"/>
          <cell r="BT2280"/>
          <cell r="BU2280"/>
          <cell r="BV2280"/>
          <cell r="BW2280"/>
          <cell r="BX2280"/>
          <cell r="BY2280"/>
          <cell r="BZ2280"/>
          <cell r="CA2280"/>
          <cell r="CB2280"/>
          <cell r="CC2280"/>
          <cell r="CD2280"/>
          <cell r="CE2280"/>
          <cell r="CF2280"/>
          <cell r="CG2280"/>
          <cell r="CH2280"/>
          <cell r="CI2280"/>
          <cell r="CJ2280"/>
          <cell r="CK2280"/>
          <cell r="CL2280"/>
          <cell r="CM2280"/>
          <cell r="CN2280"/>
        </row>
        <row r="2281">
          <cell r="B2281"/>
          <cell r="C2281"/>
          <cell r="D2281"/>
          <cell r="E2281"/>
          <cell r="F2281"/>
          <cell r="G2281"/>
          <cell r="H2281"/>
          <cell r="I2281"/>
          <cell r="J2281"/>
          <cell r="K2281"/>
          <cell r="L2281"/>
          <cell r="M2281"/>
          <cell r="N2281"/>
          <cell r="O2281"/>
          <cell r="P2281"/>
          <cell r="Q2281"/>
          <cell r="R2281"/>
          <cell r="S2281"/>
          <cell r="T2281"/>
          <cell r="U2281"/>
          <cell r="V2281"/>
          <cell r="W2281"/>
          <cell r="X2281"/>
          <cell r="Y2281"/>
          <cell r="Z2281"/>
          <cell r="AA2281"/>
          <cell r="AB2281"/>
          <cell r="AC2281"/>
          <cell r="AD2281"/>
          <cell r="AE2281"/>
          <cell r="AF2281"/>
          <cell r="AG2281"/>
          <cell r="AH2281"/>
          <cell r="AI2281"/>
          <cell r="AJ2281"/>
          <cell r="AK2281"/>
          <cell r="AL2281"/>
          <cell r="AM2281"/>
          <cell r="AN2281"/>
          <cell r="AO2281"/>
          <cell r="AP2281"/>
          <cell r="AQ2281"/>
          <cell r="AR2281"/>
          <cell r="AS2281"/>
          <cell r="AT2281"/>
          <cell r="AU2281"/>
          <cell r="AV2281"/>
          <cell r="AW2281"/>
          <cell r="AX2281"/>
          <cell r="AY2281"/>
          <cell r="AZ2281"/>
          <cell r="BA2281"/>
          <cell r="BB2281"/>
          <cell r="BC2281"/>
          <cell r="BD2281"/>
          <cell r="BE2281"/>
          <cell r="BF2281"/>
          <cell r="BG2281"/>
          <cell r="BH2281"/>
          <cell r="BI2281"/>
          <cell r="BJ2281"/>
          <cell r="BK2281"/>
          <cell r="BL2281"/>
          <cell r="BM2281"/>
          <cell r="BN2281"/>
          <cell r="BO2281"/>
          <cell r="BP2281"/>
          <cell r="BQ2281"/>
          <cell r="BR2281"/>
          <cell r="BS2281"/>
          <cell r="BT2281"/>
          <cell r="BU2281"/>
          <cell r="BV2281"/>
          <cell r="BW2281"/>
          <cell r="BX2281"/>
          <cell r="BY2281"/>
          <cell r="BZ2281"/>
          <cell r="CA2281"/>
          <cell r="CB2281"/>
          <cell r="CC2281"/>
          <cell r="CD2281"/>
          <cell r="CE2281"/>
          <cell r="CF2281"/>
          <cell r="CG2281"/>
          <cell r="CH2281"/>
          <cell r="CI2281"/>
          <cell r="CJ2281"/>
          <cell r="CK2281"/>
          <cell r="CL2281"/>
          <cell r="CM2281"/>
          <cell r="CN2281"/>
        </row>
        <row r="2282">
          <cell r="B2282"/>
          <cell r="C2282"/>
          <cell r="D2282"/>
          <cell r="E2282"/>
          <cell r="F2282"/>
          <cell r="G2282"/>
          <cell r="H2282"/>
          <cell r="I2282"/>
          <cell r="J2282"/>
          <cell r="K2282"/>
          <cell r="L2282"/>
          <cell r="M2282"/>
          <cell r="N2282"/>
          <cell r="O2282"/>
          <cell r="P2282"/>
          <cell r="Q2282"/>
          <cell r="R2282"/>
          <cell r="S2282"/>
          <cell r="T2282"/>
          <cell r="U2282"/>
          <cell r="V2282"/>
          <cell r="W2282"/>
          <cell r="X2282"/>
          <cell r="Y2282"/>
          <cell r="Z2282"/>
          <cell r="AA2282"/>
          <cell r="AB2282"/>
          <cell r="AC2282"/>
          <cell r="AD2282"/>
          <cell r="AE2282"/>
          <cell r="AF2282"/>
          <cell r="AG2282"/>
          <cell r="AH2282"/>
          <cell r="AI2282"/>
          <cell r="AJ2282"/>
          <cell r="AK2282"/>
          <cell r="AL2282"/>
          <cell r="AM2282"/>
          <cell r="AN2282"/>
          <cell r="AO2282"/>
          <cell r="AP2282"/>
          <cell r="AQ2282"/>
          <cell r="AR2282"/>
          <cell r="AS2282"/>
          <cell r="AT2282"/>
          <cell r="AU2282"/>
          <cell r="AV2282"/>
          <cell r="AW2282"/>
          <cell r="AX2282"/>
          <cell r="AY2282"/>
          <cell r="AZ2282"/>
          <cell r="BA2282"/>
          <cell r="BB2282"/>
          <cell r="BC2282"/>
          <cell r="BD2282"/>
          <cell r="BE2282"/>
          <cell r="BF2282"/>
          <cell r="BG2282"/>
          <cell r="BH2282"/>
          <cell r="BI2282"/>
          <cell r="BJ2282"/>
          <cell r="BK2282"/>
          <cell r="BL2282"/>
          <cell r="BM2282"/>
          <cell r="BN2282"/>
          <cell r="BO2282"/>
          <cell r="BP2282"/>
          <cell r="BQ2282"/>
          <cell r="BR2282"/>
          <cell r="BS2282"/>
          <cell r="BT2282"/>
          <cell r="BU2282"/>
          <cell r="BV2282"/>
          <cell r="BW2282"/>
          <cell r="BX2282"/>
          <cell r="BY2282"/>
          <cell r="BZ2282"/>
          <cell r="CA2282"/>
          <cell r="CB2282"/>
          <cell r="CC2282"/>
          <cell r="CD2282"/>
          <cell r="CE2282"/>
          <cell r="CF2282"/>
          <cell r="CG2282"/>
          <cell r="CH2282"/>
          <cell r="CI2282"/>
          <cell r="CJ2282"/>
          <cell r="CK2282"/>
          <cell r="CL2282"/>
          <cell r="CM2282"/>
          <cell r="CN2282"/>
        </row>
        <row r="2283">
          <cell r="B2283"/>
          <cell r="C2283"/>
          <cell r="D2283"/>
          <cell r="E2283"/>
          <cell r="F2283"/>
          <cell r="G2283"/>
          <cell r="H2283"/>
          <cell r="I2283"/>
          <cell r="J2283"/>
          <cell r="K2283"/>
          <cell r="L2283"/>
          <cell r="M2283"/>
          <cell r="N2283"/>
          <cell r="O2283"/>
          <cell r="P2283"/>
          <cell r="Q2283"/>
          <cell r="R2283"/>
          <cell r="S2283"/>
          <cell r="T2283"/>
          <cell r="U2283"/>
          <cell r="V2283"/>
          <cell r="W2283"/>
          <cell r="X2283"/>
          <cell r="Y2283"/>
          <cell r="Z2283"/>
          <cell r="AA2283"/>
          <cell r="AB2283"/>
          <cell r="AC2283"/>
          <cell r="AD2283"/>
          <cell r="AE2283"/>
          <cell r="AF2283"/>
          <cell r="AG2283"/>
          <cell r="AH2283"/>
          <cell r="AI2283"/>
          <cell r="AJ2283"/>
          <cell r="AK2283"/>
          <cell r="AL2283"/>
          <cell r="AM2283"/>
          <cell r="AN2283"/>
          <cell r="AO2283"/>
          <cell r="AP2283"/>
          <cell r="AQ2283"/>
          <cell r="AR2283"/>
          <cell r="AS2283"/>
          <cell r="AT2283"/>
          <cell r="AU2283"/>
          <cell r="AV2283"/>
          <cell r="AW2283"/>
          <cell r="AX2283"/>
          <cell r="AY2283"/>
          <cell r="AZ2283"/>
          <cell r="BA2283"/>
          <cell r="BB2283"/>
          <cell r="BC2283"/>
          <cell r="BD2283"/>
          <cell r="BE2283"/>
          <cell r="BF2283"/>
          <cell r="BG2283"/>
          <cell r="BH2283"/>
          <cell r="BI2283"/>
          <cell r="BJ2283"/>
          <cell r="BK2283"/>
          <cell r="BL2283"/>
          <cell r="BM2283"/>
          <cell r="BN2283"/>
          <cell r="BO2283"/>
          <cell r="BP2283"/>
          <cell r="BQ2283"/>
          <cell r="BR2283"/>
          <cell r="BS2283"/>
          <cell r="BT2283"/>
          <cell r="BU2283"/>
          <cell r="BV2283"/>
          <cell r="BW2283"/>
          <cell r="BX2283"/>
          <cell r="BY2283"/>
          <cell r="BZ2283"/>
          <cell r="CA2283"/>
          <cell r="CB2283"/>
          <cell r="CC2283"/>
          <cell r="CD2283"/>
          <cell r="CE2283"/>
          <cell r="CF2283"/>
          <cell r="CG2283"/>
          <cell r="CH2283"/>
          <cell r="CI2283"/>
          <cell r="CJ2283"/>
          <cell r="CK2283"/>
          <cell r="CL2283"/>
          <cell r="CM2283"/>
          <cell r="CN2283"/>
        </row>
        <row r="2284">
          <cell r="B2284"/>
          <cell r="C2284"/>
          <cell r="D2284"/>
          <cell r="E2284"/>
          <cell r="F2284"/>
          <cell r="G2284"/>
          <cell r="H2284"/>
          <cell r="I2284"/>
          <cell r="J2284"/>
          <cell r="K2284"/>
          <cell r="L2284"/>
          <cell r="M2284"/>
          <cell r="N2284"/>
          <cell r="O2284"/>
          <cell r="P2284"/>
          <cell r="Q2284"/>
          <cell r="R2284"/>
          <cell r="S2284"/>
          <cell r="T2284"/>
          <cell r="U2284"/>
          <cell r="V2284"/>
          <cell r="W2284"/>
          <cell r="X2284"/>
          <cell r="Y2284"/>
          <cell r="Z2284"/>
          <cell r="AA2284"/>
          <cell r="AB2284"/>
          <cell r="AC2284"/>
          <cell r="AD2284"/>
          <cell r="AE2284"/>
          <cell r="AF2284"/>
          <cell r="AG2284"/>
          <cell r="AH2284"/>
          <cell r="AI2284"/>
          <cell r="AJ2284"/>
          <cell r="AK2284"/>
          <cell r="AL2284"/>
          <cell r="AM2284"/>
          <cell r="AN2284"/>
          <cell r="AO2284"/>
          <cell r="AP2284"/>
          <cell r="AQ2284"/>
          <cell r="AR2284"/>
          <cell r="AS2284"/>
          <cell r="AT2284"/>
          <cell r="AU2284"/>
          <cell r="AV2284"/>
          <cell r="AW2284"/>
          <cell r="AX2284"/>
          <cell r="AY2284"/>
          <cell r="AZ2284"/>
          <cell r="BA2284"/>
          <cell r="BB2284"/>
          <cell r="BC2284"/>
          <cell r="BD2284"/>
          <cell r="BE2284"/>
          <cell r="BF2284"/>
          <cell r="BG2284"/>
          <cell r="BH2284"/>
          <cell r="BI2284"/>
          <cell r="BJ2284"/>
          <cell r="BK2284"/>
          <cell r="BL2284"/>
          <cell r="BM2284"/>
          <cell r="BN2284"/>
          <cell r="BO2284"/>
          <cell r="BP2284"/>
          <cell r="BQ2284"/>
          <cell r="BR2284"/>
          <cell r="BS2284"/>
          <cell r="BT2284"/>
          <cell r="BU2284"/>
          <cell r="BV2284"/>
          <cell r="BW2284"/>
          <cell r="BX2284"/>
          <cell r="BY2284"/>
          <cell r="BZ2284"/>
          <cell r="CA2284"/>
          <cell r="CB2284"/>
          <cell r="CC2284"/>
          <cell r="CD2284"/>
          <cell r="CE2284"/>
          <cell r="CF2284"/>
          <cell r="CG2284"/>
          <cell r="CH2284"/>
          <cell r="CI2284"/>
          <cell r="CJ2284"/>
          <cell r="CK2284"/>
          <cell r="CL2284"/>
          <cell r="CM2284"/>
          <cell r="CN2284"/>
        </row>
        <row r="2285">
          <cell r="B2285"/>
          <cell r="C2285"/>
          <cell r="D2285"/>
          <cell r="E2285"/>
          <cell r="F2285"/>
          <cell r="G2285"/>
          <cell r="H2285"/>
          <cell r="I2285"/>
          <cell r="J2285"/>
          <cell r="K2285"/>
          <cell r="L2285"/>
          <cell r="M2285"/>
          <cell r="N2285"/>
          <cell r="O2285"/>
          <cell r="P2285"/>
          <cell r="Q2285"/>
          <cell r="R2285"/>
          <cell r="S2285"/>
          <cell r="T2285"/>
          <cell r="U2285"/>
          <cell r="V2285"/>
          <cell r="W2285"/>
          <cell r="X2285"/>
          <cell r="Y2285"/>
          <cell r="Z2285"/>
          <cell r="AA2285"/>
          <cell r="AB2285"/>
          <cell r="AC2285"/>
          <cell r="AD2285"/>
          <cell r="AE2285"/>
          <cell r="AF2285"/>
          <cell r="AG2285"/>
          <cell r="AH2285"/>
          <cell r="AI2285"/>
          <cell r="AJ2285"/>
          <cell r="AK2285"/>
          <cell r="AL2285"/>
          <cell r="AM2285"/>
          <cell r="AN2285"/>
          <cell r="AO2285"/>
          <cell r="AP2285"/>
          <cell r="AQ2285"/>
          <cell r="AR2285"/>
          <cell r="AS2285"/>
          <cell r="AT2285"/>
          <cell r="AU2285"/>
          <cell r="AV2285"/>
          <cell r="AW2285"/>
          <cell r="AX2285"/>
          <cell r="AY2285"/>
          <cell r="AZ2285"/>
          <cell r="BA2285"/>
          <cell r="BB2285"/>
          <cell r="BC2285"/>
          <cell r="BD2285"/>
          <cell r="BE2285"/>
          <cell r="BF2285"/>
          <cell r="BG2285"/>
          <cell r="BH2285"/>
          <cell r="BI2285"/>
          <cell r="BJ2285"/>
          <cell r="BK2285"/>
          <cell r="BL2285"/>
          <cell r="BM2285"/>
          <cell r="BN2285"/>
          <cell r="BO2285"/>
          <cell r="BP2285"/>
          <cell r="BQ2285"/>
          <cell r="BR2285"/>
          <cell r="BS2285"/>
          <cell r="BT2285"/>
          <cell r="BU2285"/>
          <cell r="BV2285"/>
          <cell r="BW2285"/>
          <cell r="BX2285"/>
          <cell r="BY2285"/>
          <cell r="BZ2285"/>
          <cell r="CA2285"/>
          <cell r="CB2285"/>
          <cell r="CC2285"/>
          <cell r="CD2285"/>
          <cell r="CE2285"/>
          <cell r="CF2285"/>
          <cell r="CG2285"/>
          <cell r="CH2285"/>
          <cell r="CI2285"/>
          <cell r="CJ2285"/>
          <cell r="CK2285"/>
          <cell r="CL2285"/>
          <cell r="CM2285"/>
          <cell r="CN2285"/>
        </row>
        <row r="2286">
          <cell r="B2286"/>
          <cell r="C2286"/>
          <cell r="D2286"/>
          <cell r="E2286"/>
          <cell r="F2286"/>
          <cell r="G2286"/>
          <cell r="H2286"/>
          <cell r="I2286"/>
          <cell r="J2286"/>
          <cell r="K2286"/>
          <cell r="L2286"/>
          <cell r="M2286"/>
          <cell r="N2286"/>
          <cell r="O2286"/>
          <cell r="P2286"/>
          <cell r="Q2286"/>
          <cell r="R2286"/>
          <cell r="S2286"/>
          <cell r="T2286"/>
          <cell r="U2286"/>
          <cell r="V2286"/>
          <cell r="W2286"/>
          <cell r="X2286"/>
          <cell r="Y2286"/>
          <cell r="Z2286"/>
          <cell r="AA2286"/>
          <cell r="AB2286"/>
          <cell r="AC2286"/>
          <cell r="AD2286"/>
          <cell r="AE2286"/>
          <cell r="AF2286"/>
          <cell r="AG2286"/>
          <cell r="AH2286"/>
          <cell r="AI2286"/>
          <cell r="AJ2286"/>
          <cell r="AK2286"/>
          <cell r="AL2286"/>
          <cell r="AM2286"/>
          <cell r="AN2286"/>
          <cell r="AO2286"/>
          <cell r="AP2286"/>
          <cell r="AQ2286"/>
          <cell r="AR2286"/>
          <cell r="AS2286"/>
          <cell r="AT2286"/>
          <cell r="AU2286"/>
          <cell r="AV2286"/>
          <cell r="AW2286"/>
          <cell r="AX2286"/>
          <cell r="AY2286"/>
          <cell r="AZ2286"/>
          <cell r="BA2286"/>
          <cell r="BB2286"/>
          <cell r="BC2286"/>
          <cell r="BD2286"/>
          <cell r="BE2286"/>
          <cell r="BF2286"/>
          <cell r="BG2286"/>
          <cell r="BH2286"/>
          <cell r="BI2286"/>
          <cell r="BJ2286"/>
          <cell r="BK2286"/>
          <cell r="BL2286"/>
          <cell r="BM2286"/>
          <cell r="BN2286"/>
          <cell r="BO2286"/>
          <cell r="BP2286"/>
          <cell r="BQ2286"/>
          <cell r="BR2286"/>
          <cell r="BS2286"/>
          <cell r="BT2286"/>
          <cell r="BU2286"/>
          <cell r="BV2286"/>
          <cell r="BW2286"/>
          <cell r="BX2286"/>
          <cell r="BY2286"/>
          <cell r="BZ2286"/>
          <cell r="CA2286"/>
          <cell r="CB2286"/>
          <cell r="CC2286"/>
          <cell r="CD2286"/>
          <cell r="CE2286"/>
          <cell r="CF2286"/>
          <cell r="CG2286"/>
          <cell r="CH2286"/>
          <cell r="CI2286"/>
          <cell r="CJ2286"/>
          <cell r="CK2286"/>
          <cell r="CL2286"/>
          <cell r="CM2286"/>
          <cell r="CN2286"/>
        </row>
        <row r="2287">
          <cell r="B2287"/>
          <cell r="C2287"/>
          <cell r="D2287"/>
          <cell r="E2287"/>
          <cell r="F2287"/>
          <cell r="G2287"/>
          <cell r="H2287"/>
          <cell r="I2287"/>
          <cell r="J2287"/>
          <cell r="K2287"/>
          <cell r="L2287"/>
          <cell r="M2287"/>
          <cell r="N2287"/>
          <cell r="O2287"/>
          <cell r="P2287"/>
          <cell r="Q2287"/>
          <cell r="R2287"/>
          <cell r="S2287"/>
          <cell r="T2287"/>
          <cell r="U2287"/>
          <cell r="V2287"/>
          <cell r="W2287"/>
          <cell r="X2287"/>
          <cell r="Y2287"/>
          <cell r="Z2287"/>
          <cell r="AA2287"/>
          <cell r="AB2287"/>
          <cell r="AC2287"/>
          <cell r="AD2287"/>
          <cell r="AE2287"/>
          <cell r="AF2287"/>
          <cell r="AG2287"/>
          <cell r="AH2287"/>
          <cell r="AI2287"/>
          <cell r="AJ2287"/>
          <cell r="AK2287"/>
          <cell r="AL2287"/>
          <cell r="AM2287"/>
          <cell r="AN2287"/>
          <cell r="AO2287"/>
          <cell r="AP2287"/>
          <cell r="AQ2287"/>
          <cell r="AR2287"/>
          <cell r="AS2287"/>
          <cell r="AT2287"/>
          <cell r="AU2287"/>
          <cell r="AV2287"/>
          <cell r="AW2287"/>
          <cell r="AX2287"/>
          <cell r="AY2287"/>
          <cell r="AZ2287"/>
          <cell r="BA2287"/>
          <cell r="BB2287"/>
          <cell r="BC2287"/>
          <cell r="BD2287"/>
          <cell r="BE2287"/>
          <cell r="BF2287"/>
          <cell r="BG2287"/>
          <cell r="BH2287"/>
          <cell r="BI2287"/>
          <cell r="BJ2287"/>
          <cell r="BK2287"/>
          <cell r="BL2287"/>
          <cell r="BM2287"/>
          <cell r="BN2287"/>
          <cell r="BO2287"/>
          <cell r="BP2287"/>
          <cell r="BQ2287"/>
          <cell r="BR2287"/>
          <cell r="BS2287"/>
          <cell r="BT2287"/>
          <cell r="BU2287"/>
          <cell r="BV2287"/>
          <cell r="BW2287"/>
          <cell r="BX2287"/>
          <cell r="BY2287"/>
          <cell r="BZ2287"/>
          <cell r="CA2287"/>
          <cell r="CB2287"/>
          <cell r="CC2287"/>
          <cell r="CD2287"/>
          <cell r="CE2287"/>
          <cell r="CF2287"/>
          <cell r="CG2287"/>
          <cell r="CH2287"/>
          <cell r="CI2287"/>
          <cell r="CJ2287"/>
          <cell r="CK2287"/>
          <cell r="CL2287"/>
          <cell r="CM2287"/>
          <cell r="CN2287"/>
        </row>
        <row r="2288">
          <cell r="B2288"/>
          <cell r="C2288"/>
          <cell r="D2288"/>
          <cell r="E2288"/>
          <cell r="F2288"/>
          <cell r="G2288"/>
          <cell r="H2288"/>
          <cell r="I2288"/>
          <cell r="J2288"/>
          <cell r="K2288"/>
          <cell r="L2288"/>
          <cell r="M2288"/>
          <cell r="N2288"/>
          <cell r="O2288"/>
          <cell r="P2288"/>
          <cell r="Q2288"/>
          <cell r="R2288"/>
          <cell r="S2288"/>
          <cell r="T2288"/>
          <cell r="U2288"/>
          <cell r="V2288"/>
          <cell r="W2288"/>
          <cell r="X2288"/>
          <cell r="Y2288"/>
          <cell r="Z2288"/>
          <cell r="AA2288"/>
          <cell r="AB2288"/>
          <cell r="AC2288"/>
          <cell r="AD2288"/>
          <cell r="AE2288"/>
          <cell r="AF2288"/>
          <cell r="AG2288"/>
          <cell r="AH2288"/>
          <cell r="AI2288"/>
          <cell r="AJ2288"/>
          <cell r="AK2288"/>
          <cell r="AL2288"/>
          <cell r="AM2288"/>
          <cell r="AN2288"/>
          <cell r="AO2288"/>
          <cell r="AP2288"/>
          <cell r="AQ2288"/>
          <cell r="AR2288"/>
          <cell r="AS2288"/>
          <cell r="AT2288"/>
          <cell r="AU2288"/>
          <cell r="AV2288"/>
          <cell r="AW2288"/>
          <cell r="AX2288"/>
          <cell r="AY2288"/>
          <cell r="AZ2288"/>
          <cell r="BA2288"/>
          <cell r="BB2288"/>
          <cell r="BC2288"/>
          <cell r="BD2288"/>
          <cell r="BE2288"/>
          <cell r="BF2288"/>
          <cell r="BG2288"/>
          <cell r="BH2288"/>
          <cell r="BI2288"/>
          <cell r="BJ2288"/>
          <cell r="BK2288"/>
          <cell r="BL2288"/>
          <cell r="BM2288"/>
          <cell r="BN2288"/>
          <cell r="BO2288"/>
          <cell r="BP2288"/>
          <cell r="BQ2288"/>
          <cell r="BR2288"/>
          <cell r="BS2288"/>
          <cell r="BT2288"/>
          <cell r="BU2288"/>
          <cell r="BV2288"/>
          <cell r="BW2288"/>
          <cell r="BX2288"/>
          <cell r="BY2288"/>
          <cell r="BZ2288"/>
          <cell r="CA2288"/>
          <cell r="CB2288"/>
          <cell r="CC2288"/>
          <cell r="CD2288"/>
          <cell r="CE2288"/>
          <cell r="CF2288"/>
          <cell r="CG2288"/>
          <cell r="CH2288"/>
          <cell r="CI2288"/>
          <cell r="CJ2288"/>
          <cell r="CK2288"/>
          <cell r="CL2288"/>
          <cell r="CM2288"/>
          <cell r="CN2288"/>
        </row>
        <row r="2289">
          <cell r="B2289"/>
          <cell r="C2289"/>
          <cell r="D2289"/>
          <cell r="E2289"/>
          <cell r="F2289"/>
          <cell r="G2289"/>
          <cell r="H2289"/>
          <cell r="I2289"/>
          <cell r="J2289"/>
          <cell r="K2289"/>
          <cell r="L2289"/>
          <cell r="M2289"/>
          <cell r="N2289"/>
          <cell r="O2289"/>
          <cell r="P2289"/>
          <cell r="Q2289"/>
          <cell r="R2289"/>
          <cell r="S2289"/>
          <cell r="T2289"/>
          <cell r="U2289"/>
          <cell r="V2289"/>
          <cell r="W2289"/>
          <cell r="X2289"/>
          <cell r="Y2289"/>
          <cell r="Z2289"/>
          <cell r="AA2289"/>
          <cell r="AB2289"/>
          <cell r="AC2289"/>
          <cell r="AD2289"/>
          <cell r="AE2289"/>
          <cell r="AF2289"/>
          <cell r="AG2289"/>
          <cell r="AH2289"/>
          <cell r="AI2289"/>
          <cell r="AJ2289"/>
          <cell r="AK2289"/>
          <cell r="AL2289"/>
          <cell r="AM2289"/>
          <cell r="AN2289"/>
          <cell r="AO2289"/>
          <cell r="AP2289"/>
          <cell r="AQ2289"/>
          <cell r="AR2289"/>
          <cell r="AS2289"/>
          <cell r="AT2289"/>
          <cell r="AU2289"/>
          <cell r="AV2289"/>
          <cell r="AW2289"/>
          <cell r="AX2289"/>
          <cell r="AY2289"/>
          <cell r="AZ2289"/>
          <cell r="BA2289"/>
          <cell r="BB2289"/>
          <cell r="BC2289"/>
          <cell r="BD2289"/>
          <cell r="BE2289"/>
          <cell r="BF2289"/>
          <cell r="BG2289"/>
          <cell r="BH2289"/>
          <cell r="BI2289"/>
          <cell r="BJ2289"/>
          <cell r="BK2289"/>
          <cell r="BL2289"/>
          <cell r="BM2289"/>
          <cell r="BN2289"/>
          <cell r="BO2289"/>
          <cell r="BP2289"/>
          <cell r="BQ2289"/>
          <cell r="BR2289"/>
          <cell r="BS2289"/>
          <cell r="BT2289"/>
          <cell r="BU2289"/>
          <cell r="BV2289"/>
          <cell r="BW2289"/>
          <cell r="BX2289"/>
          <cell r="BY2289"/>
          <cell r="BZ2289"/>
          <cell r="CA2289"/>
          <cell r="CB2289"/>
          <cell r="CC2289"/>
          <cell r="CD2289"/>
          <cell r="CE2289"/>
          <cell r="CF2289"/>
          <cell r="CG2289"/>
          <cell r="CH2289"/>
          <cell r="CI2289"/>
          <cell r="CJ2289"/>
          <cell r="CK2289"/>
          <cell r="CL2289"/>
          <cell r="CM2289"/>
          <cell r="CN2289"/>
        </row>
        <row r="2290">
          <cell r="B2290"/>
          <cell r="C2290"/>
          <cell r="D2290"/>
          <cell r="E2290"/>
          <cell r="F2290"/>
          <cell r="G2290"/>
          <cell r="H2290"/>
          <cell r="I2290"/>
          <cell r="J2290"/>
          <cell r="K2290"/>
          <cell r="L2290"/>
          <cell r="M2290"/>
          <cell r="N2290"/>
          <cell r="O2290"/>
          <cell r="P2290"/>
          <cell r="Q2290"/>
          <cell r="R2290"/>
          <cell r="S2290"/>
          <cell r="T2290"/>
          <cell r="U2290"/>
          <cell r="V2290"/>
          <cell r="W2290"/>
          <cell r="X2290"/>
          <cell r="Y2290"/>
          <cell r="Z2290"/>
          <cell r="AA2290"/>
          <cell r="AB2290"/>
          <cell r="AC2290"/>
          <cell r="AD2290"/>
          <cell r="AE2290"/>
          <cell r="AF2290"/>
          <cell r="AG2290"/>
          <cell r="AH2290"/>
          <cell r="AI2290"/>
          <cell r="AJ2290"/>
          <cell r="AK2290"/>
          <cell r="AL2290"/>
          <cell r="AM2290"/>
          <cell r="AN2290"/>
          <cell r="AO2290"/>
          <cell r="AP2290"/>
          <cell r="AQ2290"/>
          <cell r="AR2290"/>
          <cell r="AS2290"/>
          <cell r="AT2290"/>
          <cell r="AU2290"/>
          <cell r="AV2290"/>
          <cell r="AW2290"/>
          <cell r="AX2290"/>
          <cell r="AY2290"/>
          <cell r="AZ2290"/>
          <cell r="BA2290"/>
          <cell r="BB2290"/>
          <cell r="BC2290"/>
          <cell r="BD2290"/>
          <cell r="BE2290"/>
          <cell r="BF2290"/>
          <cell r="BG2290"/>
          <cell r="BH2290"/>
          <cell r="BI2290"/>
          <cell r="BJ2290"/>
          <cell r="BK2290"/>
          <cell r="BL2290"/>
          <cell r="BM2290"/>
          <cell r="BN2290"/>
          <cell r="BO2290"/>
          <cell r="BP2290"/>
          <cell r="BQ2290"/>
          <cell r="BR2290"/>
          <cell r="BS2290"/>
          <cell r="BT2290"/>
          <cell r="BU2290"/>
          <cell r="BV2290"/>
          <cell r="BW2290"/>
          <cell r="BX2290"/>
          <cell r="BY2290"/>
          <cell r="BZ2290"/>
          <cell r="CA2290"/>
          <cell r="CB2290"/>
          <cell r="CC2290"/>
          <cell r="CD2290"/>
          <cell r="CE2290"/>
          <cell r="CF2290"/>
          <cell r="CG2290"/>
          <cell r="CH2290"/>
          <cell r="CI2290"/>
          <cell r="CJ2290"/>
          <cell r="CK2290"/>
          <cell r="CL2290"/>
          <cell r="CM2290"/>
          <cell r="CN2290"/>
        </row>
        <row r="2291">
          <cell r="B2291"/>
          <cell r="C2291"/>
          <cell r="D2291"/>
          <cell r="E2291"/>
          <cell r="F2291"/>
          <cell r="G2291"/>
          <cell r="H2291"/>
          <cell r="I2291"/>
          <cell r="J2291"/>
          <cell r="K2291"/>
          <cell r="L2291"/>
          <cell r="M2291"/>
          <cell r="N2291"/>
          <cell r="O2291"/>
          <cell r="P2291"/>
          <cell r="Q2291"/>
          <cell r="R2291"/>
          <cell r="S2291"/>
          <cell r="T2291"/>
          <cell r="U2291"/>
          <cell r="V2291"/>
          <cell r="W2291"/>
          <cell r="X2291"/>
          <cell r="Y2291"/>
          <cell r="Z2291"/>
          <cell r="AA2291"/>
          <cell r="AB2291"/>
          <cell r="AC2291"/>
          <cell r="AD2291"/>
          <cell r="AE2291"/>
          <cell r="AF2291"/>
          <cell r="AG2291"/>
          <cell r="AH2291"/>
          <cell r="AI2291"/>
          <cell r="AJ2291"/>
          <cell r="AK2291"/>
          <cell r="AL2291"/>
          <cell r="AM2291"/>
          <cell r="AN2291"/>
          <cell r="AO2291"/>
          <cell r="AP2291"/>
          <cell r="AQ2291"/>
          <cell r="AR2291"/>
          <cell r="AS2291"/>
          <cell r="AT2291"/>
          <cell r="AU2291"/>
          <cell r="AV2291"/>
          <cell r="AW2291"/>
          <cell r="AX2291"/>
          <cell r="AY2291"/>
          <cell r="AZ2291"/>
          <cell r="BA2291"/>
          <cell r="BB2291"/>
          <cell r="BC2291"/>
          <cell r="BD2291"/>
          <cell r="BE2291"/>
          <cell r="BF2291"/>
          <cell r="BG2291"/>
          <cell r="BH2291"/>
          <cell r="BI2291"/>
          <cell r="BJ2291"/>
          <cell r="BK2291"/>
          <cell r="BL2291"/>
          <cell r="BM2291"/>
          <cell r="BN2291"/>
          <cell r="BO2291"/>
          <cell r="BP2291"/>
          <cell r="BQ2291"/>
          <cell r="BR2291"/>
          <cell r="BS2291"/>
          <cell r="BT2291"/>
          <cell r="BU2291"/>
          <cell r="BV2291"/>
          <cell r="BW2291"/>
          <cell r="BX2291"/>
          <cell r="BY2291"/>
          <cell r="BZ2291"/>
          <cell r="CA2291"/>
          <cell r="CB2291"/>
          <cell r="CC2291"/>
          <cell r="CD2291"/>
          <cell r="CE2291"/>
          <cell r="CF2291"/>
          <cell r="CG2291"/>
          <cell r="CH2291"/>
          <cell r="CI2291"/>
          <cell r="CJ2291"/>
          <cell r="CK2291"/>
          <cell r="CL2291"/>
          <cell r="CM2291"/>
          <cell r="CN2291"/>
        </row>
        <row r="2292">
          <cell r="B2292"/>
          <cell r="C2292"/>
          <cell r="D2292"/>
          <cell r="E2292"/>
          <cell r="F2292"/>
          <cell r="G2292"/>
          <cell r="H2292"/>
          <cell r="I2292"/>
          <cell r="J2292"/>
          <cell r="K2292"/>
          <cell r="L2292"/>
          <cell r="M2292"/>
          <cell r="N2292"/>
          <cell r="O2292"/>
          <cell r="P2292"/>
          <cell r="Q2292"/>
          <cell r="R2292"/>
          <cell r="S2292"/>
          <cell r="T2292"/>
          <cell r="U2292"/>
          <cell r="V2292"/>
          <cell r="W2292"/>
          <cell r="X2292"/>
          <cell r="Y2292"/>
          <cell r="Z2292"/>
          <cell r="AA2292"/>
          <cell r="AB2292"/>
          <cell r="AC2292"/>
          <cell r="AD2292"/>
          <cell r="AE2292"/>
          <cell r="AF2292"/>
          <cell r="AG2292"/>
          <cell r="AH2292"/>
          <cell r="AI2292"/>
          <cell r="AJ2292"/>
          <cell r="AK2292"/>
          <cell r="AL2292"/>
          <cell r="AM2292"/>
          <cell r="AN2292"/>
          <cell r="AO2292"/>
          <cell r="AP2292"/>
          <cell r="AQ2292"/>
          <cell r="AR2292"/>
          <cell r="AS2292"/>
          <cell r="AT2292"/>
          <cell r="AU2292"/>
          <cell r="AV2292"/>
          <cell r="AW2292"/>
          <cell r="AX2292"/>
          <cell r="AY2292"/>
          <cell r="AZ2292"/>
          <cell r="BA2292"/>
          <cell r="BB2292"/>
          <cell r="BC2292"/>
          <cell r="BD2292"/>
          <cell r="BE2292"/>
          <cell r="BF2292"/>
          <cell r="BG2292"/>
          <cell r="BH2292"/>
          <cell r="BI2292"/>
          <cell r="BJ2292"/>
          <cell r="BK2292"/>
          <cell r="BL2292"/>
          <cell r="BM2292"/>
          <cell r="BN2292"/>
          <cell r="BO2292"/>
          <cell r="BP2292"/>
          <cell r="BQ2292"/>
          <cell r="BR2292"/>
          <cell r="BS2292"/>
          <cell r="BT2292"/>
          <cell r="BU2292"/>
          <cell r="BV2292"/>
          <cell r="BW2292"/>
          <cell r="BX2292"/>
          <cell r="BY2292"/>
          <cell r="BZ2292"/>
          <cell r="CA2292"/>
          <cell r="CB2292"/>
          <cell r="CC2292"/>
          <cell r="CD2292"/>
          <cell r="CE2292"/>
          <cell r="CF2292"/>
          <cell r="CG2292"/>
          <cell r="CH2292"/>
          <cell r="CI2292"/>
          <cell r="CJ2292"/>
          <cell r="CK2292"/>
          <cell r="CL2292"/>
          <cell r="CM2292"/>
          <cell r="CN2292"/>
        </row>
        <row r="2293">
          <cell r="B2293"/>
          <cell r="C2293"/>
          <cell r="D2293"/>
          <cell r="E2293"/>
          <cell r="F2293"/>
          <cell r="G2293"/>
          <cell r="H2293"/>
          <cell r="I2293"/>
          <cell r="J2293"/>
          <cell r="K2293"/>
          <cell r="L2293"/>
          <cell r="M2293"/>
          <cell r="N2293"/>
          <cell r="O2293"/>
          <cell r="P2293"/>
          <cell r="Q2293"/>
          <cell r="R2293"/>
          <cell r="S2293"/>
          <cell r="T2293"/>
          <cell r="U2293"/>
          <cell r="V2293"/>
          <cell r="W2293"/>
          <cell r="X2293"/>
          <cell r="Y2293"/>
          <cell r="Z2293"/>
          <cell r="AA2293"/>
          <cell r="AB2293"/>
          <cell r="AC2293"/>
          <cell r="AD2293"/>
          <cell r="AE2293"/>
          <cell r="AF2293"/>
          <cell r="AG2293"/>
          <cell r="AH2293"/>
          <cell r="AI2293"/>
          <cell r="AJ2293"/>
          <cell r="AK2293"/>
          <cell r="AL2293"/>
          <cell r="AM2293"/>
          <cell r="AN2293"/>
          <cell r="AO2293"/>
          <cell r="AP2293"/>
          <cell r="AQ2293"/>
          <cell r="AR2293"/>
          <cell r="AS2293"/>
          <cell r="AT2293"/>
          <cell r="AU2293"/>
          <cell r="AV2293"/>
          <cell r="AW2293"/>
          <cell r="AX2293"/>
          <cell r="AY2293"/>
          <cell r="AZ2293"/>
          <cell r="BA2293"/>
          <cell r="BB2293"/>
          <cell r="BC2293"/>
          <cell r="BD2293"/>
          <cell r="BE2293"/>
          <cell r="BF2293"/>
          <cell r="BG2293"/>
          <cell r="BH2293"/>
          <cell r="BI2293"/>
          <cell r="BJ2293"/>
          <cell r="BK2293"/>
          <cell r="BL2293"/>
          <cell r="BM2293"/>
          <cell r="BN2293"/>
          <cell r="BO2293"/>
          <cell r="BP2293"/>
          <cell r="BQ2293"/>
          <cell r="BR2293"/>
          <cell r="BS2293"/>
          <cell r="BT2293"/>
          <cell r="BU2293"/>
          <cell r="BV2293"/>
          <cell r="BW2293"/>
          <cell r="BX2293"/>
          <cell r="BY2293"/>
          <cell r="BZ2293"/>
          <cell r="CA2293"/>
          <cell r="CB2293"/>
          <cell r="CC2293"/>
          <cell r="CD2293"/>
          <cell r="CE2293"/>
          <cell r="CF2293"/>
          <cell r="CG2293"/>
          <cell r="CH2293"/>
          <cell r="CI2293"/>
          <cell r="CJ2293"/>
          <cell r="CK2293"/>
          <cell r="CL2293"/>
          <cell r="CM2293"/>
          <cell r="CN2293"/>
        </row>
        <row r="2294">
          <cell r="B2294"/>
          <cell r="C2294"/>
          <cell r="D2294"/>
          <cell r="E2294"/>
          <cell r="F2294"/>
          <cell r="G2294"/>
          <cell r="H2294"/>
          <cell r="I2294"/>
          <cell r="J2294"/>
          <cell r="K2294"/>
          <cell r="L2294"/>
          <cell r="M2294"/>
          <cell r="N2294"/>
          <cell r="O2294"/>
          <cell r="P2294"/>
          <cell r="Q2294"/>
          <cell r="R2294"/>
          <cell r="S2294"/>
          <cell r="T2294"/>
          <cell r="U2294"/>
          <cell r="V2294"/>
          <cell r="W2294"/>
          <cell r="X2294"/>
          <cell r="Y2294"/>
          <cell r="Z2294"/>
          <cell r="AA2294"/>
          <cell r="AB2294"/>
          <cell r="AC2294"/>
          <cell r="AD2294"/>
          <cell r="AE2294"/>
          <cell r="AF2294"/>
          <cell r="AG2294"/>
          <cell r="AH2294"/>
          <cell r="AI2294"/>
          <cell r="AJ2294"/>
          <cell r="AK2294"/>
          <cell r="AL2294"/>
          <cell r="AM2294"/>
          <cell r="AN2294"/>
          <cell r="AO2294"/>
          <cell r="AP2294"/>
          <cell r="AQ2294"/>
          <cell r="AR2294"/>
          <cell r="AS2294"/>
          <cell r="AT2294"/>
          <cell r="AU2294"/>
          <cell r="AV2294"/>
          <cell r="AW2294"/>
          <cell r="AX2294"/>
          <cell r="AY2294"/>
          <cell r="AZ2294"/>
          <cell r="BA2294"/>
          <cell r="BB2294"/>
          <cell r="BC2294"/>
          <cell r="BD2294"/>
          <cell r="BE2294"/>
          <cell r="BF2294"/>
          <cell r="BG2294"/>
          <cell r="BH2294"/>
          <cell r="BI2294"/>
          <cell r="BJ2294"/>
          <cell r="BK2294"/>
          <cell r="BL2294"/>
          <cell r="BM2294"/>
          <cell r="BN2294"/>
          <cell r="BO2294"/>
          <cell r="BP2294"/>
          <cell r="BQ2294"/>
          <cell r="BR2294"/>
          <cell r="BS2294"/>
          <cell r="BT2294"/>
          <cell r="BU2294"/>
          <cell r="BV2294"/>
          <cell r="BW2294"/>
          <cell r="BX2294"/>
          <cell r="BY2294"/>
          <cell r="BZ2294"/>
          <cell r="CA2294"/>
          <cell r="CB2294"/>
          <cell r="CC2294"/>
          <cell r="CD2294"/>
          <cell r="CE2294"/>
          <cell r="CF2294"/>
          <cell r="CG2294"/>
          <cell r="CH2294"/>
          <cell r="CI2294"/>
          <cell r="CJ2294"/>
          <cell r="CK2294"/>
          <cell r="CL2294"/>
          <cell r="CM2294"/>
          <cell r="CN2294"/>
        </row>
        <row r="2295">
          <cell r="B2295"/>
          <cell r="C2295"/>
          <cell r="D2295"/>
          <cell r="E2295"/>
          <cell r="F2295"/>
          <cell r="G2295"/>
          <cell r="H2295"/>
          <cell r="I2295"/>
          <cell r="J2295"/>
          <cell r="K2295"/>
          <cell r="L2295"/>
          <cell r="M2295"/>
          <cell r="N2295"/>
          <cell r="O2295"/>
          <cell r="P2295"/>
          <cell r="Q2295"/>
          <cell r="R2295"/>
          <cell r="S2295"/>
          <cell r="T2295"/>
          <cell r="U2295"/>
          <cell r="V2295"/>
          <cell r="W2295"/>
          <cell r="X2295"/>
          <cell r="Y2295"/>
          <cell r="Z2295"/>
          <cell r="AA2295"/>
          <cell r="AB2295"/>
          <cell r="AC2295"/>
          <cell r="AD2295"/>
          <cell r="AE2295"/>
          <cell r="AF2295"/>
          <cell r="AG2295"/>
          <cell r="AH2295"/>
          <cell r="AI2295"/>
          <cell r="AJ2295"/>
          <cell r="AK2295"/>
          <cell r="AL2295"/>
          <cell r="AM2295"/>
          <cell r="AN2295"/>
          <cell r="AO2295"/>
          <cell r="AP2295"/>
          <cell r="AQ2295"/>
          <cell r="AR2295"/>
          <cell r="AS2295"/>
          <cell r="AT2295"/>
          <cell r="AU2295"/>
          <cell r="AV2295"/>
          <cell r="AW2295"/>
          <cell r="AX2295"/>
          <cell r="AY2295"/>
          <cell r="AZ2295"/>
          <cell r="BA2295"/>
          <cell r="BB2295"/>
          <cell r="BC2295"/>
          <cell r="BD2295"/>
          <cell r="BE2295"/>
          <cell r="BF2295"/>
          <cell r="BG2295"/>
          <cell r="BH2295"/>
          <cell r="BI2295"/>
          <cell r="BJ2295"/>
          <cell r="BK2295"/>
          <cell r="BL2295"/>
          <cell r="BM2295"/>
          <cell r="BN2295"/>
          <cell r="BO2295"/>
          <cell r="BP2295"/>
          <cell r="BQ2295"/>
          <cell r="BR2295"/>
          <cell r="BS2295"/>
          <cell r="BT2295"/>
          <cell r="BU2295"/>
          <cell r="BV2295"/>
          <cell r="BW2295"/>
          <cell r="BX2295"/>
          <cell r="BY2295"/>
          <cell r="BZ2295"/>
          <cell r="CA2295"/>
          <cell r="CB2295"/>
          <cell r="CC2295"/>
          <cell r="CD2295"/>
          <cell r="CE2295"/>
          <cell r="CF2295"/>
          <cell r="CG2295"/>
          <cell r="CH2295"/>
          <cell r="CI2295"/>
          <cell r="CJ2295"/>
          <cell r="CK2295"/>
          <cell r="CL2295"/>
          <cell r="CM2295"/>
          <cell r="CN2295"/>
        </row>
        <row r="2296">
          <cell r="B2296"/>
          <cell r="C2296"/>
          <cell r="D2296"/>
          <cell r="E2296"/>
          <cell r="F2296"/>
          <cell r="G2296"/>
          <cell r="H2296"/>
          <cell r="I2296"/>
          <cell r="J2296"/>
          <cell r="K2296"/>
          <cell r="L2296"/>
          <cell r="M2296"/>
          <cell r="N2296"/>
          <cell r="O2296"/>
          <cell r="P2296"/>
          <cell r="Q2296"/>
          <cell r="R2296"/>
          <cell r="S2296"/>
          <cell r="T2296"/>
          <cell r="U2296"/>
          <cell r="V2296"/>
          <cell r="W2296"/>
          <cell r="X2296"/>
          <cell r="Y2296"/>
          <cell r="Z2296"/>
          <cell r="AA2296"/>
          <cell r="AB2296"/>
          <cell r="AC2296"/>
          <cell r="AD2296"/>
          <cell r="AE2296"/>
          <cell r="AF2296"/>
          <cell r="AG2296"/>
          <cell r="AH2296"/>
          <cell r="AI2296"/>
          <cell r="AJ2296"/>
          <cell r="AK2296"/>
          <cell r="AL2296"/>
          <cell r="AM2296"/>
          <cell r="AN2296"/>
          <cell r="AO2296"/>
          <cell r="AP2296"/>
          <cell r="AQ2296"/>
          <cell r="AR2296"/>
          <cell r="AS2296"/>
          <cell r="AT2296"/>
          <cell r="AU2296"/>
          <cell r="AV2296"/>
          <cell r="AW2296"/>
          <cell r="AX2296"/>
          <cell r="AY2296"/>
          <cell r="AZ2296"/>
          <cell r="BA2296"/>
          <cell r="BB2296"/>
          <cell r="BC2296"/>
          <cell r="BD2296"/>
          <cell r="BE2296"/>
          <cell r="BF2296"/>
          <cell r="BG2296"/>
          <cell r="BH2296"/>
          <cell r="BI2296"/>
          <cell r="BJ2296"/>
          <cell r="BK2296"/>
          <cell r="BL2296"/>
          <cell r="BM2296"/>
          <cell r="BN2296"/>
          <cell r="BO2296"/>
          <cell r="BP2296"/>
          <cell r="BQ2296"/>
          <cell r="BR2296"/>
          <cell r="BS2296"/>
          <cell r="BT2296"/>
          <cell r="BU2296"/>
          <cell r="BV2296"/>
          <cell r="BW2296"/>
          <cell r="BX2296"/>
          <cell r="BY2296"/>
          <cell r="BZ2296"/>
          <cell r="CA2296"/>
          <cell r="CB2296"/>
          <cell r="CC2296"/>
          <cell r="CD2296"/>
          <cell r="CE2296"/>
          <cell r="CF2296"/>
          <cell r="CG2296"/>
          <cell r="CH2296"/>
          <cell r="CI2296"/>
          <cell r="CJ2296"/>
          <cell r="CK2296"/>
          <cell r="CL2296"/>
          <cell r="CM2296"/>
          <cell r="CN2296"/>
        </row>
        <row r="2297">
          <cell r="B2297"/>
          <cell r="C2297"/>
          <cell r="D2297"/>
          <cell r="E2297"/>
          <cell r="F2297"/>
          <cell r="G2297"/>
          <cell r="H2297"/>
          <cell r="I2297"/>
          <cell r="J2297"/>
          <cell r="K2297"/>
          <cell r="L2297"/>
          <cell r="M2297"/>
          <cell r="N2297"/>
          <cell r="O2297"/>
          <cell r="P2297"/>
          <cell r="Q2297"/>
          <cell r="R2297"/>
          <cell r="S2297"/>
          <cell r="T2297"/>
          <cell r="U2297"/>
          <cell r="V2297"/>
          <cell r="W2297"/>
          <cell r="X2297"/>
          <cell r="Y2297"/>
          <cell r="Z2297"/>
          <cell r="AA2297"/>
          <cell r="AB2297"/>
          <cell r="AC2297"/>
          <cell r="AD2297"/>
          <cell r="AE2297"/>
          <cell r="AF2297"/>
          <cell r="AG2297"/>
          <cell r="AH2297"/>
          <cell r="AI2297"/>
          <cell r="AJ2297"/>
          <cell r="AK2297"/>
          <cell r="AL2297"/>
          <cell r="AM2297"/>
          <cell r="AN2297"/>
          <cell r="AO2297"/>
          <cell r="AP2297"/>
          <cell r="AQ2297"/>
          <cell r="AR2297"/>
          <cell r="AS2297"/>
          <cell r="AT2297"/>
          <cell r="AU2297"/>
          <cell r="AV2297"/>
          <cell r="AW2297"/>
          <cell r="AX2297"/>
          <cell r="AY2297"/>
          <cell r="AZ2297"/>
          <cell r="BA2297"/>
          <cell r="BB2297"/>
          <cell r="BC2297"/>
          <cell r="BD2297"/>
          <cell r="BE2297"/>
          <cell r="BF2297"/>
          <cell r="BG2297"/>
          <cell r="BH2297"/>
          <cell r="BI2297"/>
          <cell r="BJ2297"/>
          <cell r="BK2297"/>
          <cell r="BL2297"/>
          <cell r="BM2297"/>
          <cell r="BN2297"/>
          <cell r="BO2297"/>
          <cell r="BP2297"/>
          <cell r="BQ2297"/>
          <cell r="BR2297"/>
          <cell r="BS2297"/>
          <cell r="BT2297"/>
          <cell r="BU2297"/>
          <cell r="BV2297"/>
          <cell r="BW2297"/>
          <cell r="BX2297"/>
          <cell r="BY2297"/>
          <cell r="BZ2297"/>
          <cell r="CA2297"/>
          <cell r="CB2297"/>
          <cell r="CC2297"/>
          <cell r="CD2297"/>
          <cell r="CE2297"/>
          <cell r="CF2297"/>
          <cell r="CG2297"/>
          <cell r="CH2297"/>
          <cell r="CI2297"/>
          <cell r="CJ2297"/>
          <cell r="CK2297"/>
          <cell r="CL2297"/>
          <cell r="CM2297"/>
          <cell r="CN2297"/>
        </row>
        <row r="2298">
          <cell r="B2298"/>
          <cell r="C2298"/>
          <cell r="D2298"/>
          <cell r="E2298"/>
          <cell r="F2298"/>
          <cell r="G2298"/>
          <cell r="H2298"/>
          <cell r="I2298"/>
          <cell r="J2298"/>
          <cell r="K2298"/>
          <cell r="L2298"/>
          <cell r="M2298"/>
          <cell r="N2298"/>
          <cell r="O2298"/>
          <cell r="P2298"/>
          <cell r="Q2298"/>
          <cell r="R2298"/>
          <cell r="S2298"/>
          <cell r="T2298"/>
          <cell r="U2298"/>
          <cell r="V2298"/>
          <cell r="W2298"/>
          <cell r="X2298"/>
          <cell r="Y2298"/>
          <cell r="Z2298"/>
          <cell r="AA2298"/>
          <cell r="AB2298"/>
          <cell r="AC2298"/>
          <cell r="AD2298"/>
          <cell r="AE2298"/>
          <cell r="AF2298"/>
          <cell r="AG2298"/>
          <cell r="AH2298"/>
          <cell r="AI2298"/>
          <cell r="AJ2298"/>
          <cell r="AK2298"/>
          <cell r="AL2298"/>
          <cell r="AM2298"/>
          <cell r="AN2298"/>
          <cell r="AO2298"/>
          <cell r="AP2298"/>
          <cell r="AQ2298"/>
          <cell r="AR2298"/>
          <cell r="AS2298"/>
          <cell r="AT2298"/>
          <cell r="AU2298"/>
          <cell r="AV2298"/>
          <cell r="AW2298"/>
          <cell r="AX2298"/>
          <cell r="AY2298"/>
          <cell r="AZ2298"/>
          <cell r="BA2298"/>
          <cell r="BB2298"/>
          <cell r="BC2298"/>
          <cell r="BD2298"/>
          <cell r="BE2298"/>
          <cell r="BF2298"/>
          <cell r="BG2298"/>
          <cell r="BH2298"/>
          <cell r="BI2298"/>
          <cell r="BJ2298"/>
          <cell r="BK2298"/>
          <cell r="BL2298"/>
          <cell r="BM2298"/>
          <cell r="BN2298"/>
          <cell r="BO2298"/>
          <cell r="BP2298"/>
          <cell r="BQ2298"/>
          <cell r="BR2298"/>
          <cell r="BS2298"/>
          <cell r="BT2298"/>
          <cell r="BU2298"/>
          <cell r="BV2298"/>
          <cell r="BW2298"/>
          <cell r="BX2298"/>
          <cell r="BY2298"/>
          <cell r="BZ2298"/>
          <cell r="CA2298"/>
          <cell r="CB2298"/>
          <cell r="CC2298"/>
          <cell r="CD2298"/>
          <cell r="CE2298"/>
          <cell r="CF2298"/>
          <cell r="CG2298"/>
          <cell r="CH2298"/>
          <cell r="CI2298"/>
          <cell r="CJ2298"/>
          <cell r="CK2298"/>
          <cell r="CL2298"/>
          <cell r="CM2298"/>
          <cell r="CN2298"/>
        </row>
        <row r="2299">
          <cell r="B2299"/>
          <cell r="C2299"/>
          <cell r="D2299"/>
          <cell r="E2299"/>
          <cell r="F2299"/>
          <cell r="G2299"/>
          <cell r="H2299"/>
          <cell r="I2299"/>
          <cell r="J2299"/>
          <cell r="K2299"/>
          <cell r="L2299"/>
          <cell r="M2299"/>
          <cell r="N2299"/>
          <cell r="O2299"/>
          <cell r="P2299"/>
          <cell r="Q2299"/>
          <cell r="R2299"/>
          <cell r="S2299"/>
          <cell r="T2299"/>
          <cell r="U2299"/>
          <cell r="V2299"/>
          <cell r="W2299"/>
          <cell r="X2299"/>
          <cell r="Y2299"/>
          <cell r="Z2299"/>
          <cell r="AA2299"/>
          <cell r="AB2299"/>
          <cell r="AC2299"/>
          <cell r="AD2299"/>
          <cell r="AE2299"/>
          <cell r="AF2299"/>
          <cell r="AG2299"/>
          <cell r="AH2299"/>
          <cell r="AI2299"/>
          <cell r="AJ2299"/>
          <cell r="AK2299"/>
          <cell r="AL2299"/>
          <cell r="AM2299"/>
          <cell r="AN2299"/>
          <cell r="AO2299"/>
          <cell r="AP2299"/>
          <cell r="AQ2299"/>
          <cell r="AR2299"/>
          <cell r="AS2299"/>
          <cell r="AT2299"/>
          <cell r="AU2299"/>
          <cell r="AV2299"/>
          <cell r="AW2299"/>
          <cell r="AX2299"/>
          <cell r="AY2299"/>
          <cell r="AZ2299"/>
          <cell r="BA2299"/>
          <cell r="BB2299"/>
          <cell r="BC2299"/>
          <cell r="BD2299"/>
          <cell r="BE2299"/>
          <cell r="BF2299"/>
          <cell r="BG2299"/>
          <cell r="BH2299"/>
          <cell r="BI2299"/>
          <cell r="BJ2299"/>
          <cell r="BK2299"/>
          <cell r="BL2299"/>
          <cell r="BM2299"/>
          <cell r="BN2299"/>
          <cell r="BO2299"/>
          <cell r="BP2299"/>
          <cell r="BQ2299"/>
          <cell r="BR2299"/>
          <cell r="BS2299"/>
          <cell r="BT2299"/>
          <cell r="BU2299"/>
          <cell r="BV2299"/>
          <cell r="BW2299"/>
          <cell r="BX2299"/>
          <cell r="BY2299"/>
          <cell r="BZ2299"/>
          <cell r="CA2299"/>
          <cell r="CB2299"/>
          <cell r="CC2299"/>
          <cell r="CD2299"/>
          <cell r="CE2299"/>
          <cell r="CF2299"/>
          <cell r="CG2299"/>
          <cell r="CH2299"/>
          <cell r="CI2299"/>
          <cell r="CJ2299"/>
          <cell r="CK2299"/>
          <cell r="CL2299"/>
          <cell r="CM2299"/>
          <cell r="CN2299"/>
        </row>
        <row r="2300">
          <cell r="B2300"/>
          <cell r="C2300"/>
          <cell r="D2300"/>
          <cell r="E2300"/>
          <cell r="F2300"/>
          <cell r="G2300"/>
          <cell r="H2300"/>
          <cell r="I2300"/>
          <cell r="J2300"/>
          <cell r="K2300"/>
          <cell r="L2300"/>
          <cell r="M2300"/>
          <cell r="N2300"/>
          <cell r="O2300"/>
          <cell r="P2300"/>
          <cell r="Q2300"/>
          <cell r="R2300"/>
          <cell r="S2300"/>
          <cell r="T2300"/>
          <cell r="U2300"/>
          <cell r="V2300"/>
          <cell r="W2300"/>
          <cell r="X2300"/>
          <cell r="Y2300"/>
          <cell r="Z2300"/>
          <cell r="AA2300"/>
          <cell r="AB2300"/>
          <cell r="AC2300"/>
          <cell r="AD2300"/>
          <cell r="AE2300"/>
          <cell r="AF2300"/>
          <cell r="AG2300"/>
          <cell r="AH2300"/>
          <cell r="AI2300"/>
          <cell r="AJ2300"/>
          <cell r="AK2300"/>
          <cell r="AL2300"/>
          <cell r="AM2300"/>
          <cell r="AN2300"/>
          <cell r="AO2300"/>
          <cell r="AP2300"/>
          <cell r="AQ2300"/>
          <cell r="AR2300"/>
          <cell r="AS2300"/>
          <cell r="AT2300"/>
          <cell r="AU2300"/>
          <cell r="AV2300"/>
          <cell r="AW2300"/>
          <cell r="AX2300"/>
          <cell r="AY2300"/>
          <cell r="AZ2300"/>
          <cell r="BA2300"/>
          <cell r="BB2300"/>
          <cell r="BC2300"/>
          <cell r="BD2300"/>
          <cell r="BE2300"/>
          <cell r="BF2300"/>
          <cell r="BG2300"/>
          <cell r="BH2300"/>
          <cell r="BI2300"/>
          <cell r="BJ2300"/>
          <cell r="BK2300"/>
          <cell r="BL2300"/>
          <cell r="BM2300"/>
          <cell r="BN2300"/>
          <cell r="BO2300"/>
          <cell r="BP2300"/>
          <cell r="BQ2300"/>
          <cell r="BR2300"/>
          <cell r="BS2300"/>
          <cell r="BT2300"/>
          <cell r="BU2300"/>
          <cell r="BV2300"/>
          <cell r="BW2300"/>
          <cell r="BX2300"/>
          <cell r="BY2300"/>
          <cell r="BZ2300"/>
          <cell r="CA2300"/>
          <cell r="CB2300"/>
          <cell r="CC2300"/>
          <cell r="CD2300"/>
          <cell r="CE2300"/>
          <cell r="CF2300"/>
          <cell r="CG2300"/>
          <cell r="CH2300"/>
          <cell r="CI2300"/>
          <cell r="CJ2300"/>
          <cell r="CK2300"/>
          <cell r="CL2300"/>
          <cell r="CM2300"/>
          <cell r="CN2300"/>
        </row>
        <row r="2301">
          <cell r="B2301"/>
          <cell r="C2301"/>
          <cell r="D2301"/>
          <cell r="E2301"/>
          <cell r="F2301"/>
          <cell r="G2301"/>
          <cell r="H2301"/>
          <cell r="I2301"/>
          <cell r="J2301"/>
          <cell r="K2301"/>
          <cell r="L2301"/>
          <cell r="M2301"/>
          <cell r="N2301"/>
          <cell r="O2301"/>
          <cell r="P2301"/>
          <cell r="Q2301"/>
          <cell r="R2301"/>
          <cell r="S2301"/>
          <cell r="T2301"/>
          <cell r="U2301"/>
          <cell r="V2301"/>
          <cell r="W2301"/>
          <cell r="X2301"/>
          <cell r="Y2301"/>
          <cell r="Z2301"/>
          <cell r="AA2301"/>
          <cell r="AB2301"/>
          <cell r="AC2301"/>
          <cell r="AD2301"/>
          <cell r="AE2301"/>
          <cell r="AF2301"/>
          <cell r="AG2301"/>
          <cell r="AH2301"/>
          <cell r="AI2301"/>
          <cell r="AJ2301"/>
          <cell r="AK2301"/>
          <cell r="AL2301"/>
          <cell r="AM2301"/>
          <cell r="AN2301"/>
          <cell r="AO2301"/>
          <cell r="AP2301"/>
          <cell r="AQ2301"/>
          <cell r="AR2301"/>
          <cell r="AS2301"/>
          <cell r="AT2301"/>
          <cell r="AU2301"/>
          <cell r="AV2301"/>
          <cell r="AW2301"/>
          <cell r="AX2301"/>
          <cell r="AY2301"/>
          <cell r="AZ2301"/>
          <cell r="BA2301"/>
          <cell r="BB2301"/>
          <cell r="BC2301"/>
          <cell r="BD2301"/>
          <cell r="BE2301"/>
          <cell r="BF2301"/>
          <cell r="BG2301"/>
          <cell r="BH2301"/>
          <cell r="BI2301"/>
          <cell r="BJ2301"/>
          <cell r="BK2301"/>
          <cell r="BL2301"/>
          <cell r="BM2301"/>
          <cell r="BN2301"/>
          <cell r="BO2301"/>
          <cell r="BP2301"/>
          <cell r="BQ2301"/>
          <cell r="BR2301"/>
          <cell r="BS2301"/>
          <cell r="BT2301"/>
          <cell r="BU2301"/>
          <cell r="BV2301"/>
          <cell r="BW2301"/>
          <cell r="BX2301"/>
          <cell r="BY2301"/>
          <cell r="BZ2301"/>
          <cell r="CA2301"/>
          <cell r="CB2301"/>
          <cell r="CC2301"/>
          <cell r="CD2301"/>
          <cell r="CE2301"/>
          <cell r="CF2301"/>
          <cell r="CG2301"/>
          <cell r="CH2301"/>
          <cell r="CI2301"/>
          <cell r="CJ2301"/>
          <cell r="CK2301"/>
          <cell r="CL2301"/>
          <cell r="CM2301"/>
          <cell r="CN2301"/>
        </row>
        <row r="2302">
          <cell r="B2302"/>
          <cell r="C2302"/>
          <cell r="D2302"/>
          <cell r="E2302"/>
          <cell r="F2302"/>
          <cell r="G2302"/>
          <cell r="H2302"/>
          <cell r="I2302"/>
          <cell r="J2302"/>
          <cell r="K2302"/>
          <cell r="L2302"/>
          <cell r="M2302"/>
          <cell r="N2302"/>
          <cell r="O2302"/>
          <cell r="P2302"/>
          <cell r="Q2302"/>
          <cell r="R2302"/>
          <cell r="S2302"/>
          <cell r="T2302"/>
          <cell r="U2302"/>
          <cell r="V2302"/>
          <cell r="W2302"/>
          <cell r="X2302"/>
          <cell r="Y2302"/>
          <cell r="Z2302"/>
          <cell r="AA2302"/>
          <cell r="AB2302"/>
          <cell r="AC2302"/>
          <cell r="AD2302"/>
          <cell r="AE2302"/>
          <cell r="AF2302"/>
          <cell r="AG2302"/>
          <cell r="AH2302"/>
          <cell r="AI2302"/>
          <cell r="AJ2302"/>
          <cell r="AK2302"/>
          <cell r="AL2302"/>
          <cell r="AM2302"/>
          <cell r="AN2302"/>
          <cell r="AO2302"/>
          <cell r="AP2302"/>
          <cell r="AQ2302"/>
          <cell r="AR2302"/>
          <cell r="AS2302"/>
          <cell r="AT2302"/>
          <cell r="AU2302"/>
          <cell r="AV2302"/>
          <cell r="AW2302"/>
          <cell r="AX2302"/>
          <cell r="AY2302"/>
          <cell r="AZ2302"/>
          <cell r="BA2302"/>
          <cell r="BB2302"/>
          <cell r="BC2302"/>
          <cell r="BD2302"/>
          <cell r="BE2302"/>
          <cell r="BF2302"/>
          <cell r="BG2302"/>
          <cell r="BH2302"/>
          <cell r="BI2302"/>
          <cell r="BJ2302"/>
          <cell r="BK2302"/>
          <cell r="BL2302"/>
          <cell r="BM2302"/>
          <cell r="BN2302"/>
          <cell r="BO2302"/>
          <cell r="BP2302"/>
          <cell r="BQ2302"/>
          <cell r="BR2302"/>
          <cell r="BS2302"/>
          <cell r="BT2302"/>
          <cell r="BU2302"/>
          <cell r="BV2302"/>
          <cell r="BW2302"/>
          <cell r="BX2302"/>
          <cell r="BY2302"/>
          <cell r="BZ2302"/>
          <cell r="CA2302"/>
          <cell r="CB2302"/>
          <cell r="CC2302"/>
          <cell r="CD2302"/>
          <cell r="CE2302"/>
          <cell r="CF2302"/>
          <cell r="CG2302"/>
          <cell r="CH2302"/>
          <cell r="CI2302"/>
          <cell r="CJ2302"/>
          <cell r="CK2302"/>
          <cell r="CL2302"/>
          <cell r="CM2302"/>
          <cell r="CN2302"/>
        </row>
        <row r="2303">
          <cell r="B2303"/>
          <cell r="C2303"/>
          <cell r="D2303"/>
          <cell r="E2303"/>
          <cell r="F2303"/>
          <cell r="G2303"/>
          <cell r="H2303"/>
          <cell r="I2303"/>
          <cell r="J2303"/>
          <cell r="K2303"/>
          <cell r="L2303"/>
          <cell r="M2303"/>
          <cell r="N2303"/>
          <cell r="O2303"/>
          <cell r="P2303"/>
          <cell r="Q2303"/>
          <cell r="R2303"/>
          <cell r="S2303"/>
          <cell r="T2303"/>
          <cell r="U2303"/>
          <cell r="V2303"/>
          <cell r="W2303"/>
          <cell r="X2303"/>
          <cell r="Y2303"/>
          <cell r="Z2303"/>
          <cell r="AA2303"/>
          <cell r="AB2303"/>
          <cell r="AC2303"/>
          <cell r="AD2303"/>
          <cell r="AE2303"/>
          <cell r="AF2303"/>
          <cell r="AG2303"/>
          <cell r="AH2303"/>
          <cell r="AI2303"/>
          <cell r="AJ2303"/>
          <cell r="AK2303"/>
          <cell r="AL2303"/>
          <cell r="AM2303"/>
          <cell r="AN2303"/>
          <cell r="AO2303"/>
          <cell r="AP2303"/>
          <cell r="AQ2303"/>
          <cell r="AR2303"/>
          <cell r="AS2303"/>
          <cell r="AT2303"/>
          <cell r="AU2303"/>
          <cell r="AV2303"/>
          <cell r="AW2303"/>
          <cell r="AX2303"/>
          <cell r="AY2303"/>
          <cell r="AZ2303"/>
          <cell r="BA2303"/>
          <cell r="BB2303"/>
          <cell r="BC2303"/>
          <cell r="BD2303"/>
          <cell r="BE2303"/>
          <cell r="BF2303"/>
          <cell r="BG2303"/>
          <cell r="BH2303"/>
          <cell r="BI2303"/>
          <cell r="BJ2303"/>
          <cell r="BK2303"/>
          <cell r="BL2303"/>
          <cell r="BM2303"/>
          <cell r="BN2303"/>
          <cell r="BO2303"/>
          <cell r="BP2303"/>
          <cell r="BQ2303"/>
          <cell r="BR2303"/>
          <cell r="BS2303"/>
          <cell r="BT2303"/>
          <cell r="BU2303"/>
          <cell r="BV2303"/>
          <cell r="BW2303"/>
          <cell r="BX2303"/>
          <cell r="BY2303"/>
          <cell r="BZ2303"/>
          <cell r="CA2303"/>
          <cell r="CB2303"/>
          <cell r="CC2303"/>
          <cell r="CD2303"/>
          <cell r="CE2303"/>
          <cell r="CF2303"/>
          <cell r="CG2303"/>
          <cell r="CH2303"/>
          <cell r="CI2303"/>
          <cell r="CJ2303"/>
          <cell r="CK2303"/>
          <cell r="CL2303"/>
          <cell r="CM2303"/>
          <cell r="CN2303"/>
        </row>
        <row r="2304">
          <cell r="B2304"/>
          <cell r="C2304"/>
          <cell r="D2304"/>
          <cell r="E2304"/>
          <cell r="F2304"/>
          <cell r="G2304"/>
          <cell r="H2304"/>
          <cell r="I2304"/>
          <cell r="J2304"/>
          <cell r="K2304"/>
          <cell r="L2304"/>
          <cell r="M2304"/>
          <cell r="N2304"/>
          <cell r="O2304"/>
          <cell r="P2304"/>
          <cell r="Q2304"/>
          <cell r="R2304"/>
          <cell r="S2304"/>
          <cell r="T2304"/>
          <cell r="U2304"/>
          <cell r="V2304"/>
          <cell r="W2304"/>
          <cell r="X2304"/>
          <cell r="Y2304"/>
          <cell r="Z2304"/>
          <cell r="AA2304"/>
          <cell r="AB2304"/>
          <cell r="AC2304"/>
          <cell r="AD2304"/>
          <cell r="AE2304"/>
          <cell r="AF2304"/>
          <cell r="AG2304"/>
          <cell r="AH2304"/>
          <cell r="AI2304"/>
          <cell r="AJ2304"/>
          <cell r="AK2304"/>
          <cell r="AL2304"/>
          <cell r="AM2304"/>
          <cell r="AN2304"/>
          <cell r="AO2304"/>
          <cell r="AP2304"/>
          <cell r="AQ2304"/>
          <cell r="AR2304"/>
          <cell r="AS2304"/>
          <cell r="AT2304"/>
          <cell r="AU2304"/>
          <cell r="AV2304"/>
          <cell r="AW2304"/>
          <cell r="AX2304"/>
          <cell r="AY2304"/>
          <cell r="AZ2304"/>
          <cell r="BA2304"/>
          <cell r="BB2304"/>
          <cell r="BC2304"/>
          <cell r="BD2304"/>
          <cell r="BE2304"/>
          <cell r="BF2304"/>
          <cell r="BG2304"/>
          <cell r="BH2304"/>
          <cell r="BI2304"/>
          <cell r="BJ2304"/>
          <cell r="BK2304"/>
          <cell r="BL2304"/>
          <cell r="BM2304"/>
          <cell r="BN2304"/>
          <cell r="BO2304"/>
          <cell r="BP2304"/>
          <cell r="BQ2304"/>
          <cell r="BR2304"/>
          <cell r="BS2304"/>
          <cell r="BT2304"/>
          <cell r="BU2304"/>
          <cell r="BV2304"/>
          <cell r="BW2304"/>
          <cell r="BX2304"/>
          <cell r="BY2304"/>
          <cell r="BZ2304"/>
          <cell r="CA2304"/>
          <cell r="CB2304"/>
          <cell r="CC2304"/>
          <cell r="CD2304"/>
          <cell r="CE2304"/>
          <cell r="CF2304"/>
          <cell r="CG2304"/>
          <cell r="CH2304"/>
          <cell r="CI2304"/>
          <cell r="CJ2304"/>
          <cell r="CK2304"/>
          <cell r="CL2304"/>
          <cell r="CM2304"/>
          <cell r="CN2304"/>
        </row>
        <row r="2305">
          <cell r="B2305"/>
          <cell r="C2305"/>
          <cell r="D2305"/>
          <cell r="E2305"/>
          <cell r="F2305"/>
          <cell r="G2305"/>
          <cell r="H2305"/>
          <cell r="I2305"/>
          <cell r="J2305"/>
          <cell r="K2305"/>
          <cell r="L2305"/>
          <cell r="M2305"/>
          <cell r="N2305"/>
          <cell r="O2305"/>
          <cell r="P2305"/>
          <cell r="Q2305"/>
          <cell r="R2305"/>
          <cell r="S2305"/>
          <cell r="T2305"/>
          <cell r="U2305"/>
          <cell r="V2305"/>
          <cell r="W2305"/>
          <cell r="X2305"/>
          <cell r="Y2305"/>
          <cell r="Z2305"/>
          <cell r="AA2305"/>
          <cell r="AB2305"/>
          <cell r="AC2305"/>
          <cell r="AD2305"/>
          <cell r="AE2305"/>
          <cell r="AF2305"/>
          <cell r="AG2305"/>
          <cell r="AH2305"/>
          <cell r="AI2305"/>
          <cell r="AJ2305"/>
          <cell r="AK2305"/>
          <cell r="AL2305"/>
          <cell r="AM2305"/>
          <cell r="AN2305"/>
          <cell r="AO2305"/>
          <cell r="AP2305"/>
          <cell r="AQ2305"/>
          <cell r="AR2305"/>
          <cell r="AS2305"/>
          <cell r="AT2305"/>
          <cell r="AU2305"/>
          <cell r="AV2305"/>
          <cell r="AW2305"/>
          <cell r="AX2305"/>
          <cell r="AY2305"/>
          <cell r="AZ2305"/>
          <cell r="BA2305"/>
          <cell r="BB2305"/>
          <cell r="BC2305"/>
          <cell r="BD2305"/>
          <cell r="BE2305"/>
          <cell r="BF2305"/>
          <cell r="BG2305"/>
          <cell r="BH2305"/>
          <cell r="BI2305"/>
          <cell r="BJ2305"/>
          <cell r="BK2305"/>
          <cell r="BL2305"/>
          <cell r="BM2305"/>
          <cell r="BN2305"/>
          <cell r="BO2305"/>
          <cell r="BP2305"/>
          <cell r="BQ2305"/>
          <cell r="BR2305"/>
          <cell r="BS2305"/>
          <cell r="BT2305"/>
          <cell r="BU2305"/>
          <cell r="BV2305"/>
          <cell r="BW2305"/>
          <cell r="BX2305"/>
          <cell r="BY2305"/>
          <cell r="BZ2305"/>
          <cell r="CA2305"/>
          <cell r="CB2305"/>
          <cell r="CC2305"/>
          <cell r="CD2305"/>
          <cell r="CE2305"/>
          <cell r="CF2305"/>
          <cell r="CG2305"/>
          <cell r="CH2305"/>
          <cell r="CI2305"/>
          <cell r="CJ2305"/>
          <cell r="CK2305"/>
          <cell r="CL2305"/>
          <cell r="CM2305"/>
          <cell r="CN2305"/>
        </row>
        <row r="2306">
          <cell r="B2306"/>
          <cell r="C2306"/>
          <cell r="D2306"/>
          <cell r="E2306"/>
          <cell r="F2306"/>
          <cell r="G2306"/>
          <cell r="H2306"/>
          <cell r="I2306"/>
          <cell r="J2306"/>
          <cell r="K2306"/>
          <cell r="L2306"/>
          <cell r="M2306"/>
          <cell r="N2306"/>
          <cell r="O2306"/>
          <cell r="P2306"/>
          <cell r="Q2306"/>
          <cell r="R2306"/>
          <cell r="S2306"/>
          <cell r="T2306"/>
          <cell r="U2306"/>
          <cell r="V2306"/>
          <cell r="W2306"/>
          <cell r="X2306"/>
          <cell r="Y2306"/>
          <cell r="Z2306"/>
          <cell r="AA2306"/>
          <cell r="AB2306"/>
          <cell r="AC2306"/>
          <cell r="AD2306"/>
          <cell r="AE2306"/>
          <cell r="AF2306"/>
          <cell r="AG2306"/>
          <cell r="AH2306"/>
          <cell r="AI2306"/>
          <cell r="AJ2306"/>
          <cell r="AK2306"/>
          <cell r="AL2306"/>
          <cell r="AM2306"/>
          <cell r="AN2306"/>
          <cell r="AO2306"/>
          <cell r="AP2306"/>
          <cell r="AQ2306"/>
          <cell r="AR2306"/>
          <cell r="AS2306"/>
          <cell r="AT2306"/>
          <cell r="AU2306"/>
          <cell r="AV2306"/>
          <cell r="AW2306"/>
          <cell r="AX2306"/>
          <cell r="AY2306"/>
          <cell r="AZ2306"/>
          <cell r="BA2306"/>
          <cell r="BB2306"/>
          <cell r="BC2306"/>
          <cell r="BD2306"/>
          <cell r="BE2306"/>
          <cell r="BF2306"/>
          <cell r="BG2306"/>
          <cell r="BH2306"/>
          <cell r="BI2306"/>
          <cell r="BJ2306"/>
          <cell r="BK2306"/>
          <cell r="BL2306"/>
          <cell r="BM2306"/>
          <cell r="BN2306"/>
          <cell r="BO2306"/>
          <cell r="BP2306"/>
          <cell r="BQ2306"/>
          <cell r="BR2306"/>
          <cell r="BS2306"/>
          <cell r="BT2306"/>
          <cell r="BU2306"/>
          <cell r="BV2306"/>
          <cell r="BW2306"/>
          <cell r="BX2306"/>
          <cell r="BY2306"/>
          <cell r="BZ2306"/>
          <cell r="CA2306"/>
          <cell r="CB2306"/>
          <cell r="CC2306"/>
          <cell r="CD2306"/>
          <cell r="CE2306"/>
          <cell r="CF2306"/>
          <cell r="CG2306"/>
          <cell r="CH2306"/>
          <cell r="CI2306"/>
          <cell r="CJ2306"/>
          <cell r="CK2306"/>
          <cell r="CL2306"/>
          <cell r="CM2306"/>
          <cell r="CN2306"/>
        </row>
        <row r="2307">
          <cell r="B2307"/>
          <cell r="C2307"/>
          <cell r="D2307"/>
          <cell r="E2307"/>
          <cell r="F2307"/>
          <cell r="G2307"/>
          <cell r="H2307"/>
          <cell r="I2307"/>
          <cell r="J2307"/>
          <cell r="K2307"/>
          <cell r="L2307"/>
          <cell r="M2307"/>
          <cell r="N2307"/>
          <cell r="O2307"/>
          <cell r="P2307"/>
          <cell r="Q2307"/>
          <cell r="R2307"/>
          <cell r="S2307"/>
          <cell r="T2307"/>
          <cell r="U2307"/>
          <cell r="V2307"/>
          <cell r="W2307"/>
          <cell r="X2307"/>
          <cell r="Y2307"/>
          <cell r="Z2307"/>
          <cell r="AA2307"/>
          <cell r="AB2307"/>
          <cell r="AC2307"/>
          <cell r="AD2307"/>
          <cell r="AE2307"/>
          <cell r="AF2307"/>
          <cell r="AG2307"/>
          <cell r="AH2307"/>
          <cell r="AI2307"/>
          <cell r="AJ2307"/>
          <cell r="AK2307"/>
          <cell r="AL2307"/>
          <cell r="AM2307"/>
          <cell r="AN2307"/>
          <cell r="AO2307"/>
          <cell r="AP2307"/>
          <cell r="AQ2307"/>
          <cell r="AR2307"/>
          <cell r="AS2307"/>
          <cell r="AT2307"/>
          <cell r="AU2307"/>
          <cell r="AV2307"/>
          <cell r="AW2307"/>
          <cell r="AX2307"/>
          <cell r="AY2307"/>
          <cell r="AZ2307"/>
          <cell r="BA2307"/>
          <cell r="BB2307"/>
          <cell r="BC2307"/>
          <cell r="BD2307"/>
          <cell r="BE2307"/>
          <cell r="BF2307"/>
          <cell r="BG2307"/>
          <cell r="BH2307"/>
          <cell r="BI2307"/>
          <cell r="BJ2307"/>
          <cell r="BK2307"/>
          <cell r="BL2307"/>
          <cell r="BM2307"/>
          <cell r="BN2307"/>
          <cell r="BO2307"/>
          <cell r="BP2307"/>
          <cell r="BQ2307"/>
          <cell r="BR2307"/>
          <cell r="BS2307"/>
          <cell r="BT2307"/>
          <cell r="BU2307"/>
          <cell r="BV2307"/>
          <cell r="BW2307"/>
          <cell r="BX2307"/>
          <cell r="BY2307"/>
          <cell r="BZ2307"/>
          <cell r="CA2307"/>
          <cell r="CB2307"/>
          <cell r="CC2307"/>
          <cell r="CD2307"/>
          <cell r="CE2307"/>
          <cell r="CF2307"/>
          <cell r="CG2307"/>
          <cell r="CH2307"/>
          <cell r="CI2307"/>
          <cell r="CJ2307"/>
          <cell r="CK2307"/>
          <cell r="CL2307"/>
          <cell r="CM2307"/>
          <cell r="CN2307"/>
        </row>
        <row r="2308">
          <cell r="B2308"/>
          <cell r="C2308"/>
          <cell r="D2308"/>
          <cell r="E2308"/>
          <cell r="F2308"/>
          <cell r="G2308"/>
          <cell r="H2308"/>
          <cell r="I2308"/>
          <cell r="J2308"/>
          <cell r="K2308"/>
          <cell r="L2308"/>
          <cell r="M2308"/>
          <cell r="N2308"/>
          <cell r="O2308"/>
          <cell r="P2308"/>
          <cell r="Q2308"/>
          <cell r="R2308"/>
          <cell r="S2308"/>
          <cell r="T2308"/>
          <cell r="U2308"/>
          <cell r="V2308"/>
          <cell r="W2308"/>
          <cell r="X2308"/>
          <cell r="Y2308"/>
          <cell r="Z2308"/>
          <cell r="AA2308"/>
          <cell r="AB2308"/>
          <cell r="AC2308"/>
          <cell r="AD2308"/>
          <cell r="AE2308"/>
          <cell r="AF2308"/>
          <cell r="AG2308"/>
          <cell r="AH2308"/>
          <cell r="AI2308"/>
          <cell r="AJ2308"/>
          <cell r="AK2308"/>
          <cell r="AL2308"/>
          <cell r="AM2308"/>
          <cell r="AN2308"/>
          <cell r="AO2308"/>
          <cell r="AP2308"/>
          <cell r="AQ2308"/>
          <cell r="AR2308"/>
          <cell r="AS2308"/>
          <cell r="AT2308"/>
          <cell r="AU2308"/>
          <cell r="AV2308"/>
          <cell r="AW2308"/>
          <cell r="AX2308"/>
          <cell r="AY2308"/>
          <cell r="AZ2308"/>
          <cell r="BA2308"/>
          <cell r="BB2308"/>
          <cell r="BC2308"/>
          <cell r="BD2308"/>
          <cell r="BE2308"/>
          <cell r="BF2308"/>
          <cell r="BG2308"/>
          <cell r="BH2308"/>
          <cell r="BI2308"/>
          <cell r="BJ2308"/>
          <cell r="BK2308"/>
          <cell r="BL2308"/>
          <cell r="BM2308"/>
          <cell r="BN2308"/>
          <cell r="BO2308"/>
          <cell r="BP2308"/>
          <cell r="BQ2308"/>
          <cell r="BR2308"/>
          <cell r="BS2308"/>
          <cell r="BT2308"/>
          <cell r="BU2308"/>
          <cell r="BV2308"/>
          <cell r="BW2308"/>
          <cell r="BX2308"/>
          <cell r="BY2308"/>
          <cell r="BZ2308"/>
          <cell r="CA2308"/>
          <cell r="CB2308"/>
          <cell r="CC2308"/>
          <cell r="CD2308"/>
          <cell r="CE2308"/>
          <cell r="CF2308"/>
          <cell r="CG2308"/>
          <cell r="CH2308"/>
          <cell r="CI2308"/>
          <cell r="CJ2308"/>
          <cell r="CK2308"/>
          <cell r="CL2308"/>
          <cell r="CM2308"/>
          <cell r="CN2308"/>
        </row>
        <row r="2309">
          <cell r="B2309"/>
          <cell r="C2309"/>
          <cell r="D2309"/>
          <cell r="E2309"/>
          <cell r="F2309"/>
          <cell r="G2309"/>
          <cell r="H2309"/>
          <cell r="I2309"/>
          <cell r="J2309"/>
          <cell r="K2309"/>
          <cell r="L2309"/>
          <cell r="M2309"/>
          <cell r="N2309"/>
          <cell r="O2309"/>
          <cell r="P2309"/>
          <cell r="Q2309"/>
          <cell r="R2309"/>
          <cell r="S2309"/>
          <cell r="T2309"/>
          <cell r="U2309"/>
          <cell r="V2309"/>
          <cell r="W2309"/>
          <cell r="X2309"/>
          <cell r="Y2309"/>
          <cell r="Z2309"/>
          <cell r="AA2309"/>
          <cell r="AB2309"/>
          <cell r="AC2309"/>
          <cell r="AD2309"/>
          <cell r="AE2309"/>
          <cell r="AF2309"/>
          <cell r="AG2309"/>
          <cell r="AH2309"/>
          <cell r="AI2309"/>
          <cell r="AJ2309"/>
          <cell r="AK2309"/>
          <cell r="AL2309"/>
          <cell r="AM2309"/>
          <cell r="AN2309"/>
          <cell r="AO2309"/>
          <cell r="AP2309"/>
          <cell r="AQ2309"/>
          <cell r="AR2309"/>
          <cell r="AS2309"/>
          <cell r="AT2309"/>
          <cell r="AU2309"/>
          <cell r="AV2309"/>
          <cell r="AW2309"/>
          <cell r="AX2309"/>
          <cell r="AY2309"/>
          <cell r="AZ2309"/>
          <cell r="BA2309"/>
          <cell r="BB2309"/>
          <cell r="BC2309"/>
          <cell r="BD2309"/>
          <cell r="BE2309"/>
          <cell r="BF2309"/>
          <cell r="BG2309"/>
          <cell r="BH2309"/>
          <cell r="BI2309"/>
          <cell r="BJ2309"/>
          <cell r="BK2309"/>
          <cell r="BL2309"/>
          <cell r="BM2309"/>
          <cell r="BN2309"/>
          <cell r="BO2309"/>
          <cell r="BP2309"/>
          <cell r="BQ2309"/>
          <cell r="BR2309"/>
          <cell r="BS2309"/>
          <cell r="BT2309"/>
          <cell r="BU2309"/>
          <cell r="BV2309"/>
          <cell r="BW2309"/>
          <cell r="BX2309"/>
          <cell r="BY2309"/>
          <cell r="BZ2309"/>
          <cell r="CA2309"/>
          <cell r="CB2309"/>
          <cell r="CC2309"/>
          <cell r="CD2309"/>
          <cell r="CE2309"/>
          <cell r="CF2309"/>
          <cell r="CG2309"/>
          <cell r="CH2309"/>
          <cell r="CI2309"/>
          <cell r="CJ2309"/>
          <cell r="CK2309"/>
          <cell r="CL2309"/>
          <cell r="CM2309"/>
          <cell r="CN2309"/>
        </row>
        <row r="2310">
          <cell r="B2310"/>
          <cell r="C2310"/>
          <cell r="D2310"/>
          <cell r="E2310"/>
          <cell r="F2310"/>
          <cell r="G2310"/>
          <cell r="H2310"/>
          <cell r="I2310"/>
          <cell r="J2310"/>
          <cell r="K2310"/>
          <cell r="L2310"/>
          <cell r="M2310"/>
          <cell r="N2310"/>
          <cell r="O2310"/>
          <cell r="P2310"/>
          <cell r="Q2310"/>
          <cell r="R2310"/>
          <cell r="S2310"/>
          <cell r="T2310"/>
          <cell r="U2310"/>
          <cell r="V2310"/>
          <cell r="W2310"/>
          <cell r="X2310"/>
          <cell r="Y2310"/>
          <cell r="Z2310"/>
          <cell r="AA2310"/>
          <cell r="AB2310"/>
          <cell r="AC2310"/>
          <cell r="AD2310"/>
          <cell r="AE2310"/>
          <cell r="AF2310"/>
          <cell r="AG2310"/>
          <cell r="AH2310"/>
          <cell r="AI2310"/>
          <cell r="AJ2310"/>
          <cell r="AK2310"/>
          <cell r="AL2310"/>
          <cell r="AM2310"/>
          <cell r="AN2310"/>
          <cell r="AO2310"/>
          <cell r="AP2310"/>
          <cell r="AQ2310"/>
          <cell r="AR2310"/>
          <cell r="AS2310"/>
          <cell r="AT2310"/>
          <cell r="AU2310"/>
          <cell r="AV2310"/>
          <cell r="AW2310"/>
          <cell r="AX2310"/>
          <cell r="AY2310"/>
          <cell r="AZ2310"/>
          <cell r="BA2310"/>
          <cell r="BB2310"/>
          <cell r="BC2310"/>
          <cell r="BD2310"/>
          <cell r="BE2310"/>
          <cell r="BF2310"/>
          <cell r="BG2310"/>
          <cell r="BH2310"/>
          <cell r="BI2310"/>
          <cell r="BJ2310"/>
          <cell r="BK2310"/>
          <cell r="BL2310"/>
          <cell r="BM2310"/>
          <cell r="BN2310"/>
          <cell r="BO2310"/>
          <cell r="BP2310"/>
          <cell r="BQ2310"/>
          <cell r="BR2310"/>
          <cell r="BS2310"/>
          <cell r="BT2310"/>
          <cell r="BU2310"/>
          <cell r="BV2310"/>
          <cell r="BW2310"/>
          <cell r="BX2310"/>
          <cell r="BY2310"/>
          <cell r="BZ2310"/>
          <cell r="CA2310"/>
          <cell r="CB2310"/>
          <cell r="CC2310"/>
          <cell r="CD2310"/>
          <cell r="CE2310"/>
          <cell r="CF2310"/>
          <cell r="CG2310"/>
          <cell r="CH2310"/>
          <cell r="CI2310"/>
          <cell r="CJ2310"/>
          <cell r="CK2310"/>
          <cell r="CL2310"/>
          <cell r="CM2310"/>
          <cell r="CN2310"/>
        </row>
        <row r="2311">
          <cell r="B2311"/>
          <cell r="C2311"/>
          <cell r="D2311"/>
          <cell r="E2311"/>
          <cell r="F2311"/>
          <cell r="G2311"/>
          <cell r="H2311"/>
          <cell r="I2311"/>
          <cell r="J2311"/>
          <cell r="K2311"/>
          <cell r="L2311"/>
          <cell r="M2311"/>
          <cell r="N2311"/>
          <cell r="O2311"/>
          <cell r="P2311"/>
          <cell r="Q2311"/>
          <cell r="R2311"/>
          <cell r="S2311"/>
          <cell r="T2311"/>
          <cell r="U2311"/>
          <cell r="V2311"/>
          <cell r="W2311"/>
          <cell r="X2311"/>
          <cell r="Y2311"/>
          <cell r="Z2311"/>
          <cell r="AA2311"/>
          <cell r="AB2311"/>
          <cell r="AC2311"/>
          <cell r="AD2311"/>
          <cell r="AE2311"/>
          <cell r="AF2311"/>
          <cell r="AG2311"/>
          <cell r="AH2311"/>
          <cell r="AI2311"/>
          <cell r="AJ2311"/>
          <cell r="AK2311"/>
          <cell r="AL2311"/>
          <cell r="AM2311"/>
          <cell r="AN2311"/>
          <cell r="AO2311"/>
          <cell r="AP2311"/>
          <cell r="AQ2311"/>
          <cell r="AR2311"/>
          <cell r="AS2311"/>
          <cell r="AT2311"/>
          <cell r="AU2311"/>
          <cell r="AV2311"/>
          <cell r="AW2311"/>
          <cell r="AX2311"/>
          <cell r="AY2311"/>
          <cell r="AZ2311"/>
          <cell r="BA2311"/>
          <cell r="BB2311"/>
          <cell r="BC2311"/>
          <cell r="BD2311"/>
          <cell r="BE2311"/>
          <cell r="BF2311"/>
          <cell r="BG2311"/>
          <cell r="BH2311"/>
          <cell r="BI2311"/>
          <cell r="BJ2311"/>
          <cell r="BK2311"/>
          <cell r="BL2311"/>
          <cell r="BM2311"/>
          <cell r="BN2311"/>
          <cell r="BO2311"/>
          <cell r="BP2311"/>
          <cell r="BQ2311"/>
          <cell r="BR2311"/>
          <cell r="BS2311"/>
          <cell r="BT2311"/>
          <cell r="BU2311"/>
          <cell r="BV2311"/>
          <cell r="BW2311"/>
          <cell r="BX2311"/>
          <cell r="BY2311"/>
          <cell r="BZ2311"/>
          <cell r="CA2311"/>
          <cell r="CB2311"/>
          <cell r="CC2311"/>
          <cell r="CD2311"/>
          <cell r="CE2311"/>
          <cell r="CF2311"/>
          <cell r="CG2311"/>
          <cell r="CH2311"/>
          <cell r="CI2311"/>
          <cell r="CJ2311"/>
          <cell r="CK2311"/>
          <cell r="CL2311"/>
          <cell r="CM2311"/>
          <cell r="CN2311"/>
        </row>
        <row r="2312">
          <cell r="B2312"/>
          <cell r="C2312"/>
          <cell r="D2312"/>
          <cell r="E2312"/>
          <cell r="F2312"/>
          <cell r="G2312"/>
          <cell r="H2312"/>
          <cell r="I2312"/>
          <cell r="J2312"/>
          <cell r="K2312"/>
          <cell r="L2312"/>
          <cell r="M2312"/>
          <cell r="N2312"/>
          <cell r="O2312"/>
          <cell r="P2312"/>
          <cell r="Q2312"/>
          <cell r="R2312"/>
          <cell r="S2312"/>
          <cell r="T2312"/>
          <cell r="U2312"/>
          <cell r="V2312"/>
          <cell r="W2312"/>
          <cell r="X2312"/>
          <cell r="Y2312"/>
          <cell r="Z2312"/>
          <cell r="AA2312"/>
          <cell r="AB2312"/>
          <cell r="AC2312"/>
          <cell r="AD2312"/>
          <cell r="AE2312"/>
          <cell r="AF2312"/>
          <cell r="AG2312"/>
          <cell r="AH2312"/>
          <cell r="AI2312"/>
          <cell r="AJ2312"/>
          <cell r="AK2312"/>
          <cell r="AL2312"/>
          <cell r="AM2312"/>
          <cell r="AN2312"/>
          <cell r="AO2312"/>
          <cell r="AP2312"/>
          <cell r="AQ2312"/>
          <cell r="AR2312"/>
          <cell r="AS2312"/>
          <cell r="AT2312"/>
          <cell r="AU2312"/>
          <cell r="AV2312"/>
          <cell r="AW2312"/>
          <cell r="AX2312"/>
          <cell r="AY2312"/>
          <cell r="AZ2312"/>
          <cell r="BA2312"/>
          <cell r="BB2312"/>
          <cell r="BC2312"/>
          <cell r="BD2312"/>
          <cell r="BE2312"/>
          <cell r="BF2312"/>
          <cell r="BG2312"/>
          <cell r="BH2312"/>
          <cell r="BI2312"/>
          <cell r="BJ2312"/>
          <cell r="BK2312"/>
          <cell r="BL2312"/>
          <cell r="BM2312"/>
          <cell r="BN2312"/>
          <cell r="BO2312"/>
          <cell r="BP2312"/>
          <cell r="BQ2312"/>
          <cell r="BR2312"/>
          <cell r="BS2312"/>
          <cell r="BT2312"/>
          <cell r="BU2312"/>
          <cell r="BV2312"/>
          <cell r="BW2312"/>
          <cell r="BX2312"/>
          <cell r="BY2312"/>
          <cell r="BZ2312"/>
          <cell r="CA2312"/>
          <cell r="CB2312"/>
          <cell r="CC2312"/>
          <cell r="CD2312"/>
          <cell r="CE2312"/>
          <cell r="CF2312"/>
          <cell r="CG2312"/>
          <cell r="CH2312"/>
          <cell r="CI2312"/>
          <cell r="CJ2312"/>
          <cell r="CK2312"/>
          <cell r="CL2312"/>
          <cell r="CM2312"/>
          <cell r="CN2312"/>
        </row>
        <row r="2313">
          <cell r="B2313"/>
          <cell r="C2313"/>
          <cell r="D2313"/>
          <cell r="E2313"/>
          <cell r="F2313"/>
          <cell r="G2313"/>
          <cell r="H2313"/>
          <cell r="I2313"/>
          <cell r="J2313"/>
          <cell r="K2313"/>
          <cell r="L2313"/>
          <cell r="M2313"/>
          <cell r="N2313"/>
          <cell r="O2313"/>
          <cell r="P2313"/>
          <cell r="Q2313"/>
          <cell r="R2313"/>
          <cell r="S2313"/>
          <cell r="T2313"/>
          <cell r="U2313"/>
          <cell r="V2313"/>
          <cell r="W2313"/>
          <cell r="X2313"/>
          <cell r="Y2313"/>
          <cell r="Z2313"/>
          <cell r="AA2313"/>
          <cell r="AB2313"/>
          <cell r="AC2313"/>
          <cell r="AD2313"/>
          <cell r="AE2313"/>
          <cell r="AF2313"/>
          <cell r="AG2313"/>
          <cell r="AH2313"/>
          <cell r="AI2313"/>
          <cell r="AJ2313"/>
          <cell r="AK2313"/>
          <cell r="AL2313"/>
          <cell r="AM2313"/>
          <cell r="AN2313"/>
          <cell r="AO2313"/>
          <cell r="AP2313"/>
          <cell r="AQ2313"/>
          <cell r="AR2313"/>
          <cell r="AS2313"/>
          <cell r="AT2313"/>
          <cell r="AU2313"/>
          <cell r="AV2313"/>
          <cell r="AW2313"/>
          <cell r="AX2313"/>
          <cell r="AY2313"/>
          <cell r="AZ2313"/>
          <cell r="BA2313"/>
          <cell r="BB2313"/>
          <cell r="BC2313"/>
          <cell r="BD2313"/>
          <cell r="BE2313"/>
          <cell r="BF2313"/>
          <cell r="BG2313"/>
          <cell r="BH2313"/>
          <cell r="BI2313"/>
          <cell r="BJ2313"/>
          <cell r="BK2313"/>
          <cell r="BL2313"/>
          <cell r="BM2313"/>
          <cell r="BN2313"/>
          <cell r="BO2313"/>
          <cell r="BP2313"/>
          <cell r="BQ2313"/>
          <cell r="BR2313"/>
          <cell r="BS2313"/>
          <cell r="BT2313"/>
          <cell r="BU2313"/>
          <cell r="BV2313"/>
          <cell r="BW2313"/>
          <cell r="BX2313"/>
          <cell r="BY2313"/>
          <cell r="BZ2313"/>
          <cell r="CA2313"/>
          <cell r="CB2313"/>
          <cell r="CC2313"/>
          <cell r="CD2313"/>
          <cell r="CE2313"/>
          <cell r="CF2313"/>
          <cell r="CG2313"/>
          <cell r="CH2313"/>
          <cell r="CI2313"/>
          <cell r="CJ2313"/>
          <cell r="CK2313"/>
          <cell r="CL2313"/>
          <cell r="CM2313"/>
          <cell r="CN2313"/>
        </row>
        <row r="2314">
          <cell r="B2314"/>
          <cell r="C2314"/>
          <cell r="D2314"/>
          <cell r="E2314"/>
          <cell r="F2314"/>
          <cell r="G2314"/>
          <cell r="H2314"/>
          <cell r="I2314"/>
          <cell r="J2314"/>
          <cell r="K2314"/>
          <cell r="L2314"/>
          <cell r="M2314"/>
          <cell r="N2314"/>
          <cell r="O2314"/>
          <cell r="P2314"/>
          <cell r="Q2314"/>
          <cell r="R2314"/>
          <cell r="S2314"/>
          <cell r="T2314"/>
          <cell r="U2314"/>
          <cell r="V2314"/>
          <cell r="W2314"/>
          <cell r="X2314"/>
          <cell r="Y2314"/>
          <cell r="Z2314"/>
          <cell r="AA2314"/>
          <cell r="AB2314"/>
          <cell r="AC2314"/>
          <cell r="AD2314"/>
          <cell r="AE2314"/>
          <cell r="AF2314"/>
          <cell r="AG2314"/>
          <cell r="AH2314"/>
          <cell r="AI2314"/>
          <cell r="AJ2314"/>
          <cell r="AK2314"/>
          <cell r="AL2314"/>
          <cell r="AM2314"/>
          <cell r="AN2314"/>
          <cell r="AO2314"/>
          <cell r="AP2314"/>
          <cell r="AQ2314"/>
          <cell r="AR2314"/>
          <cell r="AS2314"/>
          <cell r="AT2314"/>
          <cell r="AU2314"/>
          <cell r="AV2314"/>
          <cell r="AW2314"/>
          <cell r="AX2314"/>
          <cell r="AY2314"/>
          <cell r="AZ2314"/>
          <cell r="BA2314"/>
          <cell r="BB2314"/>
          <cell r="BC2314"/>
          <cell r="BD2314"/>
          <cell r="BE2314"/>
          <cell r="BF2314"/>
          <cell r="BG2314"/>
          <cell r="BH2314"/>
          <cell r="BI2314"/>
          <cell r="BJ2314"/>
          <cell r="BK2314"/>
          <cell r="BL2314"/>
          <cell r="BM2314"/>
          <cell r="BN2314"/>
          <cell r="BO2314"/>
          <cell r="BP2314"/>
          <cell r="BQ2314"/>
          <cell r="BR2314"/>
          <cell r="BS2314"/>
          <cell r="BT2314"/>
          <cell r="BU2314"/>
          <cell r="BV2314"/>
          <cell r="BW2314"/>
          <cell r="BX2314"/>
          <cell r="BY2314"/>
          <cell r="BZ2314"/>
          <cell r="CA2314"/>
          <cell r="CB2314"/>
          <cell r="CC2314"/>
          <cell r="CD2314"/>
          <cell r="CE2314"/>
          <cell r="CF2314"/>
          <cell r="CG2314"/>
          <cell r="CH2314"/>
          <cell r="CI2314"/>
          <cell r="CJ2314"/>
          <cell r="CK2314"/>
          <cell r="CL2314"/>
          <cell r="CM2314"/>
          <cell r="CN2314"/>
        </row>
        <row r="2315">
          <cell r="B2315"/>
          <cell r="C2315"/>
          <cell r="D2315"/>
          <cell r="E2315"/>
          <cell r="F2315"/>
          <cell r="G2315"/>
          <cell r="H2315"/>
          <cell r="I2315"/>
          <cell r="J2315"/>
          <cell r="K2315"/>
          <cell r="L2315"/>
          <cell r="M2315"/>
          <cell r="N2315"/>
          <cell r="O2315"/>
          <cell r="P2315"/>
          <cell r="Q2315"/>
          <cell r="R2315"/>
          <cell r="S2315"/>
          <cell r="T2315"/>
          <cell r="U2315"/>
          <cell r="V2315"/>
          <cell r="W2315"/>
          <cell r="X2315"/>
          <cell r="Y2315"/>
          <cell r="Z2315"/>
          <cell r="AA2315"/>
          <cell r="AB2315"/>
          <cell r="AC2315"/>
          <cell r="AD2315"/>
          <cell r="AE2315"/>
          <cell r="AF2315"/>
          <cell r="AG2315"/>
          <cell r="AH2315"/>
          <cell r="AI2315"/>
          <cell r="AJ2315"/>
          <cell r="AK2315"/>
          <cell r="AL2315"/>
          <cell r="AM2315"/>
          <cell r="AN2315"/>
          <cell r="AO2315"/>
          <cell r="AP2315"/>
          <cell r="AQ2315"/>
          <cell r="AR2315"/>
          <cell r="AS2315"/>
          <cell r="AT2315"/>
          <cell r="AU2315"/>
          <cell r="AV2315"/>
          <cell r="AW2315"/>
          <cell r="AX2315"/>
          <cell r="AY2315"/>
          <cell r="AZ2315"/>
          <cell r="BA2315"/>
          <cell r="BB2315"/>
          <cell r="BC2315"/>
          <cell r="BD2315"/>
          <cell r="BE2315"/>
          <cell r="BF2315"/>
          <cell r="BG2315"/>
          <cell r="BH2315"/>
          <cell r="BI2315"/>
          <cell r="BJ2315"/>
          <cell r="BK2315"/>
          <cell r="BL2315"/>
          <cell r="BM2315"/>
          <cell r="BN2315"/>
          <cell r="BO2315"/>
          <cell r="BP2315"/>
          <cell r="BQ2315"/>
          <cell r="BR2315"/>
          <cell r="BS2315"/>
          <cell r="BT2315"/>
          <cell r="BU2315"/>
          <cell r="BV2315"/>
          <cell r="BW2315"/>
          <cell r="BX2315"/>
          <cell r="BY2315"/>
          <cell r="BZ2315"/>
          <cell r="CA2315"/>
          <cell r="CB2315"/>
          <cell r="CC2315"/>
          <cell r="CD2315"/>
          <cell r="CE2315"/>
          <cell r="CF2315"/>
          <cell r="CG2315"/>
          <cell r="CH2315"/>
          <cell r="CI2315"/>
          <cell r="CJ2315"/>
          <cell r="CK2315"/>
          <cell r="CL2315"/>
          <cell r="CM2315"/>
          <cell r="CN2315"/>
        </row>
        <row r="2316">
          <cell r="B2316"/>
          <cell r="C2316"/>
          <cell r="D2316"/>
          <cell r="E2316"/>
          <cell r="F2316"/>
          <cell r="G2316"/>
          <cell r="H2316"/>
          <cell r="I2316"/>
          <cell r="J2316"/>
          <cell r="K2316"/>
          <cell r="L2316"/>
          <cell r="M2316"/>
          <cell r="N2316"/>
          <cell r="O2316"/>
          <cell r="P2316"/>
          <cell r="Q2316"/>
          <cell r="R2316"/>
          <cell r="S2316"/>
          <cell r="T2316"/>
          <cell r="U2316"/>
          <cell r="V2316"/>
          <cell r="W2316"/>
          <cell r="X2316"/>
          <cell r="Y2316"/>
          <cell r="Z2316"/>
          <cell r="AA2316"/>
          <cell r="AB2316"/>
          <cell r="AC2316"/>
          <cell r="AD2316"/>
          <cell r="AE2316"/>
          <cell r="AF2316"/>
          <cell r="AG2316"/>
          <cell r="AH2316"/>
          <cell r="AI2316"/>
          <cell r="AJ2316"/>
          <cell r="AK2316"/>
          <cell r="AL2316"/>
          <cell r="AM2316"/>
          <cell r="AN2316"/>
          <cell r="AO2316"/>
          <cell r="AP2316"/>
          <cell r="AQ2316"/>
          <cell r="AR2316"/>
          <cell r="AS2316"/>
          <cell r="AT2316"/>
          <cell r="AU2316"/>
          <cell r="AV2316"/>
          <cell r="AW2316"/>
          <cell r="AX2316"/>
          <cell r="AY2316"/>
          <cell r="AZ2316"/>
          <cell r="BA2316"/>
          <cell r="BB2316"/>
          <cell r="BC2316"/>
          <cell r="BD2316"/>
          <cell r="BE2316"/>
          <cell r="BF2316"/>
          <cell r="BG2316"/>
          <cell r="BH2316"/>
          <cell r="BI2316"/>
          <cell r="BJ2316"/>
          <cell r="BK2316"/>
          <cell r="BL2316"/>
          <cell r="BM2316"/>
          <cell r="BN2316"/>
          <cell r="BO2316"/>
          <cell r="BP2316"/>
          <cell r="BQ2316"/>
          <cell r="BR2316"/>
          <cell r="BS2316"/>
          <cell r="BT2316"/>
          <cell r="BU2316"/>
          <cell r="BV2316"/>
          <cell r="BW2316"/>
          <cell r="BX2316"/>
          <cell r="BY2316"/>
          <cell r="BZ2316"/>
          <cell r="CA2316"/>
          <cell r="CB2316"/>
          <cell r="CC2316"/>
          <cell r="CD2316"/>
          <cell r="CE2316"/>
          <cell r="CF2316"/>
          <cell r="CG2316"/>
          <cell r="CH2316"/>
          <cell r="CI2316"/>
          <cell r="CJ2316"/>
          <cell r="CK2316"/>
          <cell r="CL2316"/>
          <cell r="CM2316"/>
          <cell r="CN2316"/>
        </row>
        <row r="2317">
          <cell r="B2317"/>
          <cell r="C2317"/>
          <cell r="D2317"/>
          <cell r="E2317"/>
          <cell r="F2317"/>
          <cell r="G2317"/>
          <cell r="H2317"/>
          <cell r="I2317"/>
          <cell r="J2317"/>
          <cell r="K2317"/>
          <cell r="L2317"/>
          <cell r="M2317"/>
          <cell r="N2317"/>
          <cell r="O2317"/>
          <cell r="P2317"/>
          <cell r="Q2317"/>
          <cell r="R2317"/>
          <cell r="S2317"/>
          <cell r="T2317"/>
          <cell r="U2317"/>
          <cell r="V2317"/>
          <cell r="W2317"/>
          <cell r="X2317"/>
          <cell r="Y2317"/>
          <cell r="Z2317"/>
          <cell r="AA2317"/>
          <cell r="AB2317"/>
          <cell r="AC2317"/>
          <cell r="AD2317"/>
          <cell r="AE2317"/>
          <cell r="AF2317"/>
          <cell r="AG2317"/>
          <cell r="AH2317"/>
          <cell r="AI2317"/>
          <cell r="AJ2317"/>
          <cell r="AK2317"/>
          <cell r="AL2317"/>
          <cell r="AM2317"/>
          <cell r="AN2317"/>
          <cell r="AO2317"/>
          <cell r="AP2317"/>
          <cell r="AQ2317"/>
          <cell r="AR2317"/>
          <cell r="AS2317"/>
          <cell r="AT2317"/>
          <cell r="AU2317"/>
          <cell r="AV2317"/>
          <cell r="AW2317"/>
          <cell r="AX2317"/>
          <cell r="AY2317"/>
          <cell r="AZ2317"/>
          <cell r="BA2317"/>
          <cell r="BB2317"/>
          <cell r="BC2317"/>
          <cell r="BD2317"/>
          <cell r="BE2317"/>
          <cell r="BF2317"/>
          <cell r="BG2317"/>
          <cell r="BH2317"/>
          <cell r="BI2317"/>
          <cell r="BJ2317"/>
          <cell r="BK2317"/>
          <cell r="BL2317"/>
          <cell r="BM2317"/>
          <cell r="BN2317"/>
          <cell r="BO2317"/>
          <cell r="BP2317"/>
          <cell r="BQ2317"/>
          <cell r="BR2317"/>
          <cell r="BS2317"/>
          <cell r="BT2317"/>
          <cell r="BU2317"/>
          <cell r="BV2317"/>
          <cell r="BW2317"/>
          <cell r="BX2317"/>
          <cell r="BY2317"/>
          <cell r="BZ2317"/>
          <cell r="CA2317"/>
          <cell r="CB2317"/>
          <cell r="CC2317"/>
          <cell r="CD2317"/>
          <cell r="CE2317"/>
          <cell r="CF2317"/>
          <cell r="CG2317"/>
          <cell r="CH2317"/>
          <cell r="CI2317"/>
          <cell r="CJ2317"/>
          <cell r="CK2317"/>
          <cell r="CL2317"/>
          <cell r="CM2317"/>
          <cell r="CN2317"/>
        </row>
        <row r="2318">
          <cell r="B2318"/>
          <cell r="C2318"/>
          <cell r="D2318"/>
          <cell r="E2318"/>
          <cell r="F2318"/>
          <cell r="G2318"/>
          <cell r="H2318"/>
          <cell r="I2318"/>
          <cell r="J2318"/>
          <cell r="K2318"/>
          <cell r="L2318"/>
          <cell r="M2318"/>
          <cell r="N2318"/>
          <cell r="O2318"/>
          <cell r="P2318"/>
          <cell r="Q2318"/>
          <cell r="R2318"/>
          <cell r="S2318"/>
          <cell r="T2318"/>
          <cell r="U2318"/>
          <cell r="V2318"/>
          <cell r="W2318"/>
          <cell r="X2318"/>
          <cell r="Y2318"/>
          <cell r="Z2318"/>
          <cell r="AA2318"/>
          <cell r="AB2318"/>
          <cell r="AC2318"/>
          <cell r="AD2318"/>
          <cell r="AE2318"/>
          <cell r="AF2318"/>
          <cell r="AG2318"/>
          <cell r="AH2318"/>
          <cell r="AI2318"/>
          <cell r="AJ2318"/>
          <cell r="AK2318"/>
          <cell r="AL2318"/>
          <cell r="AM2318"/>
          <cell r="AN2318"/>
          <cell r="AO2318"/>
          <cell r="AP2318"/>
          <cell r="AQ2318"/>
          <cell r="AR2318"/>
          <cell r="AS2318"/>
          <cell r="AT2318"/>
          <cell r="AU2318"/>
          <cell r="AV2318"/>
          <cell r="AW2318"/>
          <cell r="AX2318"/>
          <cell r="AY2318"/>
          <cell r="AZ2318"/>
          <cell r="BA2318"/>
          <cell r="BB2318"/>
          <cell r="BC2318"/>
          <cell r="BD2318"/>
          <cell r="BE2318"/>
          <cell r="BF2318"/>
          <cell r="BG2318"/>
          <cell r="BH2318"/>
          <cell r="BI2318"/>
          <cell r="BJ2318"/>
          <cell r="BK2318"/>
          <cell r="BL2318"/>
          <cell r="BM2318"/>
          <cell r="BN2318"/>
          <cell r="BO2318"/>
          <cell r="BP2318"/>
          <cell r="BQ2318"/>
          <cell r="BR2318"/>
          <cell r="BS2318"/>
          <cell r="BT2318"/>
          <cell r="BU2318"/>
          <cell r="BV2318"/>
          <cell r="BW2318"/>
          <cell r="BX2318"/>
          <cell r="BY2318"/>
          <cell r="BZ2318"/>
          <cell r="CA2318"/>
          <cell r="CB2318"/>
          <cell r="CC2318"/>
          <cell r="CD2318"/>
          <cell r="CE2318"/>
          <cell r="CF2318"/>
          <cell r="CG2318"/>
          <cell r="CH2318"/>
          <cell r="CI2318"/>
          <cell r="CJ2318"/>
          <cell r="CK2318"/>
          <cell r="CL2318"/>
          <cell r="CM2318"/>
          <cell r="CN2318"/>
        </row>
        <row r="2319">
          <cell r="B2319"/>
          <cell r="C2319"/>
          <cell r="D2319"/>
          <cell r="E2319"/>
          <cell r="F2319"/>
          <cell r="G2319"/>
          <cell r="H2319"/>
          <cell r="I2319"/>
          <cell r="J2319"/>
          <cell r="K2319"/>
          <cell r="L2319"/>
          <cell r="M2319"/>
          <cell r="N2319"/>
          <cell r="O2319"/>
          <cell r="P2319"/>
          <cell r="Q2319"/>
          <cell r="R2319"/>
          <cell r="S2319"/>
          <cell r="T2319"/>
          <cell r="U2319"/>
          <cell r="V2319"/>
          <cell r="W2319"/>
          <cell r="X2319"/>
          <cell r="Y2319"/>
          <cell r="Z2319"/>
          <cell r="AA2319"/>
          <cell r="AB2319"/>
          <cell r="AC2319"/>
          <cell r="AD2319"/>
          <cell r="AE2319"/>
          <cell r="AF2319"/>
          <cell r="AG2319"/>
          <cell r="AH2319"/>
          <cell r="AI2319"/>
          <cell r="AJ2319"/>
          <cell r="AK2319"/>
          <cell r="AL2319"/>
          <cell r="AM2319"/>
          <cell r="AN2319"/>
          <cell r="AO2319"/>
          <cell r="AP2319"/>
          <cell r="AQ2319"/>
          <cell r="AR2319"/>
          <cell r="AS2319"/>
          <cell r="AT2319"/>
          <cell r="AU2319"/>
          <cell r="AV2319"/>
          <cell r="AW2319"/>
          <cell r="AX2319"/>
          <cell r="AY2319"/>
          <cell r="AZ2319"/>
          <cell r="BA2319"/>
          <cell r="BB2319"/>
          <cell r="BC2319"/>
          <cell r="BD2319"/>
          <cell r="BE2319"/>
          <cell r="BF2319"/>
          <cell r="BG2319"/>
          <cell r="BH2319"/>
          <cell r="BI2319"/>
          <cell r="BJ2319"/>
          <cell r="BK2319"/>
          <cell r="BL2319"/>
          <cell r="BM2319"/>
          <cell r="BN2319"/>
          <cell r="BO2319"/>
          <cell r="BP2319"/>
          <cell r="BQ2319"/>
          <cell r="BR2319"/>
          <cell r="BS2319"/>
          <cell r="BT2319"/>
          <cell r="BU2319"/>
          <cell r="BV2319"/>
          <cell r="BW2319"/>
          <cell r="BX2319"/>
          <cell r="BY2319"/>
          <cell r="BZ2319"/>
          <cell r="CA2319"/>
          <cell r="CB2319"/>
          <cell r="CC2319"/>
          <cell r="CD2319"/>
          <cell r="CE2319"/>
          <cell r="CF2319"/>
          <cell r="CG2319"/>
          <cell r="CH2319"/>
          <cell r="CI2319"/>
          <cell r="CJ2319"/>
          <cell r="CK2319"/>
          <cell r="CL2319"/>
          <cell r="CM2319"/>
          <cell r="CN2319"/>
        </row>
        <row r="2320">
          <cell r="B2320"/>
          <cell r="C2320"/>
          <cell r="D2320"/>
          <cell r="E2320"/>
          <cell r="F2320"/>
          <cell r="G2320"/>
          <cell r="H2320"/>
          <cell r="I2320"/>
          <cell r="J2320"/>
          <cell r="K2320"/>
          <cell r="L2320"/>
          <cell r="M2320"/>
          <cell r="N2320"/>
          <cell r="O2320"/>
          <cell r="P2320"/>
          <cell r="Q2320"/>
          <cell r="R2320"/>
          <cell r="S2320"/>
          <cell r="T2320"/>
          <cell r="U2320"/>
          <cell r="V2320"/>
          <cell r="W2320"/>
          <cell r="X2320"/>
          <cell r="Y2320"/>
          <cell r="Z2320"/>
          <cell r="AA2320"/>
          <cell r="AB2320"/>
          <cell r="AC2320"/>
          <cell r="AD2320"/>
          <cell r="AE2320"/>
          <cell r="AF2320"/>
          <cell r="AG2320"/>
          <cell r="AH2320"/>
          <cell r="AI2320"/>
          <cell r="AJ2320"/>
          <cell r="AK2320"/>
          <cell r="AL2320"/>
          <cell r="AM2320"/>
          <cell r="AN2320"/>
          <cell r="AO2320"/>
          <cell r="AP2320"/>
          <cell r="AQ2320"/>
          <cell r="AR2320"/>
          <cell r="AS2320"/>
          <cell r="AT2320"/>
          <cell r="AU2320"/>
          <cell r="AV2320"/>
          <cell r="AW2320"/>
          <cell r="AX2320"/>
          <cell r="AY2320"/>
          <cell r="AZ2320"/>
          <cell r="BA2320"/>
          <cell r="BB2320"/>
          <cell r="BC2320"/>
          <cell r="BD2320"/>
          <cell r="BE2320"/>
          <cell r="BF2320"/>
          <cell r="BG2320"/>
          <cell r="BH2320"/>
          <cell r="BI2320"/>
          <cell r="BJ2320"/>
          <cell r="BK2320"/>
          <cell r="BL2320"/>
          <cell r="BM2320"/>
          <cell r="BN2320"/>
          <cell r="BO2320"/>
          <cell r="BP2320"/>
          <cell r="BQ2320"/>
          <cell r="BR2320"/>
          <cell r="BS2320"/>
          <cell r="BT2320"/>
          <cell r="BU2320"/>
          <cell r="BV2320"/>
          <cell r="BW2320"/>
          <cell r="BX2320"/>
          <cell r="BY2320"/>
          <cell r="BZ2320"/>
          <cell r="CA2320"/>
          <cell r="CB2320"/>
          <cell r="CC2320"/>
          <cell r="CD2320"/>
          <cell r="CE2320"/>
          <cell r="CF2320"/>
          <cell r="CG2320"/>
          <cell r="CH2320"/>
          <cell r="CI2320"/>
          <cell r="CJ2320"/>
          <cell r="CK2320"/>
          <cell r="CL2320"/>
          <cell r="CM2320"/>
          <cell r="CN2320"/>
        </row>
        <row r="2321">
          <cell r="B2321"/>
          <cell r="C2321"/>
          <cell r="D2321"/>
          <cell r="E2321"/>
          <cell r="F2321"/>
          <cell r="G2321"/>
          <cell r="H2321"/>
          <cell r="I2321"/>
          <cell r="J2321"/>
          <cell r="K2321"/>
          <cell r="L2321"/>
          <cell r="M2321"/>
          <cell r="N2321"/>
          <cell r="O2321"/>
          <cell r="P2321"/>
          <cell r="Q2321"/>
          <cell r="R2321"/>
          <cell r="S2321"/>
          <cell r="T2321"/>
          <cell r="U2321"/>
          <cell r="V2321"/>
          <cell r="W2321"/>
          <cell r="X2321"/>
          <cell r="Y2321"/>
          <cell r="Z2321"/>
          <cell r="AA2321"/>
          <cell r="AB2321"/>
          <cell r="AC2321"/>
          <cell r="AD2321"/>
          <cell r="AE2321"/>
          <cell r="AF2321"/>
          <cell r="AG2321"/>
          <cell r="AH2321"/>
          <cell r="AI2321"/>
          <cell r="AJ2321"/>
          <cell r="AK2321"/>
          <cell r="AL2321"/>
          <cell r="AM2321"/>
          <cell r="AN2321"/>
          <cell r="AO2321"/>
          <cell r="AP2321"/>
          <cell r="AQ2321"/>
          <cell r="AR2321"/>
          <cell r="AS2321"/>
          <cell r="AT2321"/>
          <cell r="AU2321"/>
          <cell r="AV2321"/>
          <cell r="AW2321"/>
          <cell r="AX2321"/>
          <cell r="AY2321"/>
          <cell r="AZ2321"/>
          <cell r="BA2321"/>
          <cell r="BB2321"/>
          <cell r="BC2321"/>
          <cell r="BD2321"/>
          <cell r="BE2321"/>
          <cell r="BF2321"/>
          <cell r="BG2321"/>
          <cell r="BH2321"/>
          <cell r="BI2321"/>
          <cell r="BJ2321"/>
          <cell r="BK2321"/>
          <cell r="BL2321"/>
          <cell r="BM2321"/>
          <cell r="BN2321"/>
          <cell r="BO2321"/>
          <cell r="BP2321"/>
          <cell r="BQ2321"/>
          <cell r="BR2321"/>
          <cell r="BS2321"/>
          <cell r="BT2321"/>
          <cell r="BU2321"/>
          <cell r="BV2321"/>
          <cell r="BW2321"/>
          <cell r="BX2321"/>
          <cell r="BY2321"/>
          <cell r="BZ2321"/>
          <cell r="CA2321"/>
          <cell r="CB2321"/>
          <cell r="CC2321"/>
          <cell r="CD2321"/>
          <cell r="CE2321"/>
          <cell r="CF2321"/>
          <cell r="CG2321"/>
          <cell r="CH2321"/>
          <cell r="CI2321"/>
          <cell r="CJ2321"/>
          <cell r="CK2321"/>
          <cell r="CL2321"/>
          <cell r="CM2321"/>
          <cell r="CN2321"/>
        </row>
        <row r="2322">
          <cell r="B2322"/>
          <cell r="C2322"/>
          <cell r="D2322"/>
          <cell r="E2322"/>
          <cell r="F2322"/>
          <cell r="G2322"/>
          <cell r="H2322"/>
          <cell r="I2322"/>
          <cell r="J2322"/>
          <cell r="K2322"/>
          <cell r="L2322"/>
          <cell r="M2322"/>
          <cell r="N2322"/>
          <cell r="O2322"/>
          <cell r="P2322"/>
          <cell r="Q2322"/>
          <cell r="R2322"/>
          <cell r="S2322"/>
          <cell r="T2322"/>
          <cell r="U2322"/>
          <cell r="V2322"/>
          <cell r="W2322"/>
          <cell r="X2322"/>
          <cell r="Y2322"/>
          <cell r="Z2322"/>
          <cell r="AA2322"/>
          <cell r="AB2322"/>
          <cell r="AC2322"/>
          <cell r="AD2322"/>
          <cell r="AE2322"/>
          <cell r="AF2322"/>
          <cell r="AG2322"/>
          <cell r="AH2322"/>
          <cell r="AI2322"/>
          <cell r="AJ2322"/>
          <cell r="AK2322"/>
          <cell r="AL2322"/>
          <cell r="AM2322"/>
          <cell r="AN2322"/>
          <cell r="AO2322"/>
          <cell r="AP2322"/>
          <cell r="AQ2322"/>
          <cell r="AR2322"/>
          <cell r="AS2322"/>
          <cell r="AT2322"/>
          <cell r="AU2322"/>
          <cell r="AV2322"/>
          <cell r="AW2322"/>
          <cell r="AX2322"/>
          <cell r="AY2322"/>
          <cell r="AZ2322"/>
          <cell r="BA2322"/>
          <cell r="BB2322"/>
          <cell r="BC2322"/>
          <cell r="BD2322"/>
          <cell r="BE2322"/>
          <cell r="BF2322"/>
          <cell r="BG2322"/>
          <cell r="BH2322"/>
          <cell r="BI2322"/>
          <cell r="BJ2322"/>
          <cell r="BK2322"/>
          <cell r="BL2322"/>
          <cell r="BM2322"/>
          <cell r="BN2322"/>
          <cell r="BO2322"/>
          <cell r="BP2322"/>
          <cell r="BQ2322"/>
          <cell r="BR2322"/>
          <cell r="BS2322"/>
          <cell r="BT2322"/>
          <cell r="BU2322"/>
          <cell r="BV2322"/>
          <cell r="BW2322"/>
          <cell r="BX2322"/>
          <cell r="BY2322"/>
          <cell r="BZ2322"/>
          <cell r="CA2322"/>
          <cell r="CB2322"/>
          <cell r="CC2322"/>
          <cell r="CD2322"/>
          <cell r="CE2322"/>
          <cell r="CF2322"/>
          <cell r="CG2322"/>
          <cell r="CH2322"/>
          <cell r="CI2322"/>
          <cell r="CJ2322"/>
          <cell r="CK2322"/>
          <cell r="CL2322"/>
          <cell r="CM2322"/>
          <cell r="CN2322"/>
        </row>
        <row r="2323">
          <cell r="B2323"/>
          <cell r="C2323"/>
          <cell r="D2323"/>
          <cell r="E2323"/>
          <cell r="F2323"/>
          <cell r="G2323"/>
          <cell r="H2323"/>
          <cell r="I2323"/>
          <cell r="J2323"/>
          <cell r="K2323"/>
          <cell r="L2323"/>
          <cell r="M2323"/>
          <cell r="N2323"/>
          <cell r="O2323"/>
          <cell r="P2323"/>
          <cell r="Q2323"/>
          <cell r="R2323"/>
          <cell r="S2323"/>
          <cell r="T2323"/>
          <cell r="U2323"/>
          <cell r="V2323"/>
          <cell r="W2323"/>
          <cell r="X2323"/>
          <cell r="Y2323"/>
          <cell r="Z2323"/>
          <cell r="AA2323"/>
          <cell r="AB2323"/>
          <cell r="AC2323"/>
          <cell r="AD2323"/>
          <cell r="AE2323"/>
          <cell r="AF2323"/>
          <cell r="AG2323"/>
          <cell r="AH2323"/>
          <cell r="AI2323"/>
          <cell r="AJ2323"/>
          <cell r="AK2323"/>
          <cell r="AL2323"/>
          <cell r="AM2323"/>
          <cell r="AN2323"/>
          <cell r="AO2323"/>
          <cell r="AP2323"/>
          <cell r="AQ2323"/>
          <cell r="AR2323"/>
          <cell r="AS2323"/>
          <cell r="AT2323"/>
          <cell r="AU2323"/>
          <cell r="AV2323"/>
          <cell r="AW2323"/>
          <cell r="AX2323"/>
          <cell r="AY2323"/>
          <cell r="AZ2323"/>
          <cell r="BA2323"/>
          <cell r="BB2323"/>
          <cell r="BC2323"/>
          <cell r="BD2323"/>
          <cell r="BE2323"/>
          <cell r="BF2323"/>
          <cell r="BG2323"/>
          <cell r="BH2323"/>
          <cell r="BI2323"/>
          <cell r="BJ2323"/>
          <cell r="BK2323"/>
          <cell r="BL2323"/>
          <cell r="BM2323"/>
          <cell r="BN2323"/>
          <cell r="BO2323"/>
          <cell r="BP2323"/>
          <cell r="BQ2323"/>
          <cell r="BR2323"/>
          <cell r="BS2323"/>
          <cell r="BT2323"/>
          <cell r="BU2323"/>
          <cell r="BV2323"/>
          <cell r="BW2323"/>
          <cell r="BX2323"/>
          <cell r="BY2323"/>
          <cell r="BZ2323"/>
          <cell r="CA2323"/>
          <cell r="CB2323"/>
          <cell r="CC2323"/>
          <cell r="CD2323"/>
          <cell r="CE2323"/>
          <cell r="CF2323"/>
          <cell r="CG2323"/>
          <cell r="CH2323"/>
          <cell r="CI2323"/>
          <cell r="CJ2323"/>
          <cell r="CK2323"/>
          <cell r="CL2323"/>
          <cell r="CM2323"/>
          <cell r="CN2323"/>
        </row>
        <row r="2324">
          <cell r="B2324"/>
          <cell r="C2324"/>
          <cell r="D2324"/>
          <cell r="E2324"/>
          <cell r="F2324"/>
          <cell r="G2324"/>
          <cell r="H2324"/>
          <cell r="I2324"/>
          <cell r="J2324"/>
          <cell r="K2324"/>
          <cell r="L2324"/>
          <cell r="M2324"/>
          <cell r="N2324"/>
          <cell r="O2324"/>
          <cell r="P2324"/>
          <cell r="Q2324"/>
          <cell r="R2324"/>
          <cell r="S2324"/>
          <cell r="T2324"/>
          <cell r="U2324"/>
          <cell r="V2324"/>
          <cell r="W2324"/>
          <cell r="X2324"/>
          <cell r="Y2324"/>
          <cell r="Z2324"/>
          <cell r="AA2324"/>
          <cell r="AB2324"/>
          <cell r="AC2324"/>
          <cell r="AD2324"/>
          <cell r="AE2324"/>
          <cell r="AF2324"/>
          <cell r="AG2324"/>
          <cell r="AH2324"/>
          <cell r="AI2324"/>
          <cell r="AJ2324"/>
          <cell r="AK2324"/>
          <cell r="AL2324"/>
          <cell r="AM2324"/>
          <cell r="AN2324"/>
          <cell r="AO2324"/>
          <cell r="AP2324"/>
          <cell r="AQ2324"/>
          <cell r="AR2324"/>
          <cell r="AS2324"/>
          <cell r="AT2324"/>
          <cell r="AU2324"/>
          <cell r="AV2324"/>
          <cell r="AW2324"/>
          <cell r="AX2324"/>
          <cell r="AY2324"/>
          <cell r="AZ2324"/>
          <cell r="BA2324"/>
          <cell r="BB2324"/>
          <cell r="BC2324"/>
          <cell r="BD2324"/>
          <cell r="BE2324"/>
          <cell r="BF2324"/>
          <cell r="BG2324"/>
          <cell r="BH2324"/>
          <cell r="BI2324"/>
          <cell r="BJ2324"/>
          <cell r="BK2324"/>
          <cell r="BL2324"/>
          <cell r="BM2324"/>
          <cell r="BN2324"/>
          <cell r="BO2324"/>
          <cell r="BP2324"/>
          <cell r="BQ2324"/>
          <cell r="BR2324"/>
          <cell r="BS2324"/>
          <cell r="BT2324"/>
          <cell r="BU2324"/>
          <cell r="BV2324"/>
          <cell r="BW2324"/>
          <cell r="BX2324"/>
          <cell r="BY2324"/>
          <cell r="BZ2324"/>
          <cell r="CA2324"/>
          <cell r="CB2324"/>
          <cell r="CC2324"/>
          <cell r="CD2324"/>
          <cell r="CE2324"/>
          <cell r="CF2324"/>
          <cell r="CG2324"/>
          <cell r="CH2324"/>
          <cell r="CI2324"/>
          <cell r="CJ2324"/>
          <cell r="CK2324"/>
          <cell r="CL2324"/>
          <cell r="CM2324"/>
          <cell r="CN2324"/>
        </row>
        <row r="2325">
          <cell r="B2325"/>
          <cell r="C2325"/>
          <cell r="D2325"/>
          <cell r="E2325"/>
          <cell r="F2325"/>
          <cell r="G2325"/>
          <cell r="H2325"/>
          <cell r="I2325"/>
          <cell r="J2325"/>
          <cell r="K2325"/>
          <cell r="L2325"/>
          <cell r="M2325"/>
          <cell r="N2325"/>
          <cell r="O2325"/>
          <cell r="P2325"/>
          <cell r="Q2325"/>
          <cell r="R2325"/>
          <cell r="S2325"/>
          <cell r="T2325"/>
          <cell r="U2325"/>
          <cell r="V2325"/>
          <cell r="W2325"/>
          <cell r="X2325"/>
          <cell r="Y2325"/>
          <cell r="Z2325"/>
          <cell r="AA2325"/>
          <cell r="AB2325"/>
          <cell r="AC2325"/>
          <cell r="AD2325"/>
          <cell r="AE2325"/>
          <cell r="AF2325"/>
          <cell r="AG2325"/>
          <cell r="AH2325"/>
          <cell r="AI2325"/>
          <cell r="AJ2325"/>
          <cell r="AK2325"/>
          <cell r="AL2325"/>
          <cell r="AM2325"/>
          <cell r="AN2325"/>
          <cell r="AO2325"/>
          <cell r="AP2325"/>
          <cell r="AQ2325"/>
          <cell r="AR2325"/>
          <cell r="AS2325"/>
          <cell r="AT2325"/>
          <cell r="AU2325"/>
          <cell r="AV2325"/>
          <cell r="AW2325"/>
          <cell r="AX2325"/>
          <cell r="AY2325"/>
          <cell r="AZ2325"/>
          <cell r="BA2325"/>
          <cell r="BB2325"/>
          <cell r="BC2325"/>
          <cell r="BD2325"/>
          <cell r="BE2325"/>
          <cell r="BF2325"/>
          <cell r="BG2325"/>
          <cell r="BH2325"/>
          <cell r="BI2325"/>
          <cell r="BJ2325"/>
          <cell r="BK2325"/>
          <cell r="BL2325"/>
          <cell r="BM2325"/>
          <cell r="BN2325"/>
          <cell r="BO2325"/>
          <cell r="BP2325"/>
          <cell r="BQ2325"/>
          <cell r="BR2325"/>
          <cell r="BS2325"/>
          <cell r="BT2325"/>
          <cell r="BU2325"/>
          <cell r="BV2325"/>
          <cell r="BW2325"/>
          <cell r="BX2325"/>
          <cell r="BY2325"/>
          <cell r="BZ2325"/>
          <cell r="CA2325"/>
          <cell r="CB2325"/>
          <cell r="CC2325"/>
          <cell r="CD2325"/>
          <cell r="CE2325"/>
          <cell r="CF2325"/>
          <cell r="CG2325"/>
          <cell r="CH2325"/>
          <cell r="CI2325"/>
          <cell r="CJ2325"/>
          <cell r="CK2325"/>
          <cell r="CL2325"/>
          <cell r="CM2325"/>
          <cell r="CN2325"/>
        </row>
        <row r="2326">
          <cell r="B2326"/>
          <cell r="C2326"/>
          <cell r="D2326"/>
          <cell r="E2326"/>
          <cell r="F2326"/>
          <cell r="G2326"/>
          <cell r="H2326"/>
          <cell r="I2326"/>
          <cell r="J2326"/>
          <cell r="K2326"/>
          <cell r="L2326"/>
          <cell r="M2326"/>
          <cell r="N2326"/>
          <cell r="O2326"/>
          <cell r="P2326"/>
          <cell r="Q2326"/>
          <cell r="R2326"/>
          <cell r="S2326"/>
          <cell r="T2326"/>
          <cell r="U2326"/>
          <cell r="V2326"/>
          <cell r="W2326"/>
          <cell r="X2326"/>
          <cell r="Y2326"/>
          <cell r="Z2326"/>
          <cell r="AA2326"/>
          <cell r="AB2326"/>
          <cell r="AC2326"/>
          <cell r="AD2326"/>
          <cell r="AE2326"/>
          <cell r="AF2326"/>
          <cell r="AG2326"/>
          <cell r="AH2326"/>
          <cell r="AI2326"/>
          <cell r="AJ2326"/>
          <cell r="AK2326"/>
          <cell r="AL2326"/>
          <cell r="AM2326"/>
          <cell r="AN2326"/>
          <cell r="AO2326"/>
          <cell r="AP2326"/>
          <cell r="AQ2326"/>
          <cell r="AR2326"/>
          <cell r="AS2326"/>
          <cell r="AT2326"/>
          <cell r="AU2326"/>
          <cell r="AV2326"/>
          <cell r="AW2326"/>
          <cell r="AX2326"/>
          <cell r="AY2326"/>
          <cell r="AZ2326"/>
          <cell r="BA2326"/>
          <cell r="BB2326"/>
          <cell r="BC2326"/>
          <cell r="BD2326"/>
          <cell r="BE2326"/>
          <cell r="BF2326"/>
          <cell r="BG2326"/>
          <cell r="BH2326"/>
          <cell r="BI2326"/>
          <cell r="BJ2326"/>
          <cell r="BK2326"/>
          <cell r="BL2326"/>
          <cell r="BM2326"/>
          <cell r="BN2326"/>
          <cell r="BO2326"/>
          <cell r="BP2326"/>
          <cell r="BQ2326"/>
          <cell r="BR2326"/>
          <cell r="BS2326"/>
          <cell r="BT2326"/>
          <cell r="BU2326"/>
          <cell r="BV2326"/>
          <cell r="BW2326"/>
          <cell r="BX2326"/>
          <cell r="BY2326"/>
          <cell r="BZ2326"/>
          <cell r="CA2326"/>
          <cell r="CB2326"/>
          <cell r="CC2326"/>
          <cell r="CD2326"/>
          <cell r="CE2326"/>
          <cell r="CF2326"/>
          <cell r="CG2326"/>
          <cell r="CH2326"/>
          <cell r="CI2326"/>
          <cell r="CJ2326"/>
          <cell r="CK2326"/>
          <cell r="CL2326"/>
          <cell r="CM2326"/>
          <cell r="CN2326"/>
        </row>
        <row r="2327">
          <cell r="B2327"/>
          <cell r="C2327"/>
          <cell r="D2327"/>
          <cell r="E2327"/>
          <cell r="F2327"/>
          <cell r="G2327"/>
          <cell r="H2327"/>
          <cell r="I2327"/>
          <cell r="J2327"/>
          <cell r="K2327"/>
          <cell r="L2327"/>
          <cell r="M2327"/>
          <cell r="N2327"/>
          <cell r="O2327"/>
          <cell r="P2327"/>
          <cell r="Q2327"/>
          <cell r="R2327"/>
          <cell r="S2327"/>
          <cell r="T2327"/>
          <cell r="U2327"/>
          <cell r="V2327"/>
          <cell r="W2327"/>
          <cell r="X2327"/>
          <cell r="Y2327"/>
          <cell r="Z2327"/>
          <cell r="AA2327"/>
          <cell r="AB2327"/>
          <cell r="AC2327"/>
          <cell r="AD2327"/>
          <cell r="AE2327"/>
          <cell r="AF2327"/>
          <cell r="AG2327"/>
          <cell r="AH2327"/>
          <cell r="AI2327"/>
          <cell r="AJ2327"/>
          <cell r="AK2327"/>
          <cell r="AL2327"/>
          <cell r="AM2327"/>
          <cell r="AN2327"/>
          <cell r="AO2327"/>
          <cell r="AP2327"/>
          <cell r="AQ2327"/>
          <cell r="AR2327"/>
          <cell r="AS2327"/>
          <cell r="AT2327"/>
          <cell r="AU2327"/>
          <cell r="AV2327"/>
          <cell r="AW2327"/>
          <cell r="AX2327"/>
          <cell r="AY2327"/>
          <cell r="AZ2327"/>
          <cell r="BA2327"/>
          <cell r="BB2327"/>
          <cell r="BC2327"/>
          <cell r="BD2327"/>
          <cell r="BE2327"/>
          <cell r="BF2327"/>
          <cell r="BG2327"/>
          <cell r="BH2327"/>
          <cell r="BI2327"/>
          <cell r="BJ2327"/>
          <cell r="BK2327"/>
          <cell r="BL2327"/>
          <cell r="BM2327"/>
          <cell r="BN2327"/>
          <cell r="BO2327"/>
          <cell r="BP2327"/>
          <cell r="BQ2327"/>
          <cell r="BR2327"/>
          <cell r="BS2327"/>
          <cell r="BT2327"/>
          <cell r="BU2327"/>
          <cell r="BV2327"/>
          <cell r="BW2327"/>
          <cell r="BX2327"/>
          <cell r="BY2327"/>
          <cell r="BZ2327"/>
          <cell r="CA2327"/>
          <cell r="CB2327"/>
          <cell r="CC2327"/>
          <cell r="CD2327"/>
          <cell r="CE2327"/>
          <cell r="CF2327"/>
          <cell r="CG2327"/>
          <cell r="CH2327"/>
          <cell r="CI2327"/>
          <cell r="CJ2327"/>
          <cell r="CK2327"/>
          <cell r="CL2327"/>
          <cell r="CM2327"/>
          <cell r="CN2327"/>
        </row>
        <row r="2328">
          <cell r="B2328"/>
          <cell r="C2328"/>
          <cell r="D2328"/>
          <cell r="E2328"/>
          <cell r="F2328"/>
          <cell r="G2328"/>
          <cell r="H2328"/>
          <cell r="I2328"/>
          <cell r="J2328"/>
          <cell r="K2328"/>
          <cell r="L2328"/>
          <cell r="M2328"/>
          <cell r="N2328"/>
          <cell r="O2328"/>
          <cell r="P2328"/>
          <cell r="Q2328"/>
          <cell r="R2328"/>
          <cell r="S2328"/>
          <cell r="T2328"/>
          <cell r="U2328"/>
          <cell r="V2328"/>
          <cell r="W2328"/>
          <cell r="X2328"/>
          <cell r="Y2328"/>
          <cell r="Z2328"/>
          <cell r="AA2328"/>
          <cell r="AB2328"/>
          <cell r="AC2328"/>
          <cell r="AD2328"/>
          <cell r="AE2328"/>
          <cell r="AF2328"/>
          <cell r="AG2328"/>
          <cell r="AH2328"/>
          <cell r="AI2328"/>
          <cell r="AJ2328"/>
          <cell r="AK2328"/>
          <cell r="AL2328"/>
          <cell r="AM2328"/>
          <cell r="AN2328"/>
          <cell r="AO2328"/>
          <cell r="AP2328"/>
          <cell r="AQ2328"/>
          <cell r="AR2328"/>
          <cell r="AS2328"/>
          <cell r="AT2328"/>
          <cell r="AU2328"/>
          <cell r="AV2328"/>
          <cell r="AW2328"/>
          <cell r="AX2328"/>
          <cell r="AY2328"/>
          <cell r="AZ2328"/>
          <cell r="BA2328"/>
          <cell r="BB2328"/>
          <cell r="BC2328"/>
          <cell r="BD2328"/>
          <cell r="BE2328"/>
          <cell r="BF2328"/>
          <cell r="BG2328"/>
          <cell r="BH2328"/>
          <cell r="BI2328"/>
          <cell r="BJ2328"/>
          <cell r="BK2328"/>
          <cell r="BL2328"/>
          <cell r="BM2328"/>
          <cell r="BN2328"/>
          <cell r="BO2328"/>
          <cell r="BP2328"/>
          <cell r="BQ2328"/>
          <cell r="BR2328"/>
          <cell r="BS2328"/>
          <cell r="BT2328"/>
          <cell r="BU2328"/>
          <cell r="BV2328"/>
          <cell r="BW2328"/>
          <cell r="BX2328"/>
          <cell r="BY2328"/>
          <cell r="BZ2328"/>
          <cell r="CA2328"/>
          <cell r="CB2328"/>
          <cell r="CC2328"/>
          <cell r="CD2328"/>
          <cell r="CE2328"/>
          <cell r="CF2328"/>
          <cell r="CG2328"/>
          <cell r="CH2328"/>
          <cell r="CI2328"/>
          <cell r="CJ2328"/>
          <cell r="CK2328"/>
          <cell r="CL2328"/>
          <cell r="CM2328"/>
          <cell r="CN2328"/>
        </row>
        <row r="2329">
          <cell r="B2329"/>
          <cell r="C2329"/>
          <cell r="D2329"/>
          <cell r="E2329"/>
          <cell r="F2329"/>
          <cell r="G2329"/>
          <cell r="H2329"/>
          <cell r="I2329"/>
          <cell r="J2329"/>
          <cell r="K2329"/>
          <cell r="L2329"/>
          <cell r="M2329"/>
          <cell r="N2329"/>
          <cell r="O2329"/>
          <cell r="P2329"/>
          <cell r="Q2329"/>
          <cell r="R2329"/>
          <cell r="S2329"/>
          <cell r="T2329"/>
          <cell r="U2329"/>
          <cell r="V2329"/>
          <cell r="W2329"/>
          <cell r="X2329"/>
          <cell r="Y2329"/>
          <cell r="Z2329"/>
          <cell r="AA2329"/>
          <cell r="AB2329"/>
          <cell r="AC2329"/>
          <cell r="AD2329"/>
          <cell r="AE2329"/>
          <cell r="AF2329"/>
          <cell r="AG2329"/>
          <cell r="AH2329"/>
          <cell r="AI2329"/>
          <cell r="AJ2329"/>
          <cell r="AK2329"/>
          <cell r="AL2329"/>
          <cell r="AM2329"/>
          <cell r="AN2329"/>
          <cell r="AO2329"/>
          <cell r="AP2329"/>
          <cell r="AQ2329"/>
          <cell r="AR2329"/>
          <cell r="AS2329"/>
          <cell r="AT2329"/>
          <cell r="AU2329"/>
          <cell r="AV2329"/>
          <cell r="AW2329"/>
          <cell r="AX2329"/>
          <cell r="AY2329"/>
          <cell r="AZ2329"/>
          <cell r="BA2329"/>
          <cell r="BB2329"/>
          <cell r="BC2329"/>
          <cell r="BD2329"/>
          <cell r="BE2329"/>
          <cell r="BF2329"/>
          <cell r="BG2329"/>
          <cell r="BH2329"/>
          <cell r="BI2329"/>
          <cell r="BJ2329"/>
          <cell r="BK2329"/>
          <cell r="BL2329"/>
          <cell r="BM2329"/>
          <cell r="BN2329"/>
          <cell r="BO2329"/>
          <cell r="BP2329"/>
          <cell r="BQ2329"/>
          <cell r="BR2329"/>
          <cell r="BS2329"/>
          <cell r="BT2329"/>
          <cell r="BU2329"/>
          <cell r="BV2329"/>
          <cell r="BW2329"/>
          <cell r="BX2329"/>
          <cell r="BY2329"/>
          <cell r="BZ2329"/>
          <cell r="CA2329"/>
          <cell r="CB2329"/>
          <cell r="CC2329"/>
          <cell r="CD2329"/>
          <cell r="CE2329"/>
          <cell r="CF2329"/>
          <cell r="CG2329"/>
          <cell r="CH2329"/>
          <cell r="CI2329"/>
          <cell r="CJ2329"/>
          <cell r="CK2329"/>
          <cell r="CL2329"/>
          <cell r="CM2329"/>
          <cell r="CN2329"/>
        </row>
        <row r="2330">
          <cell r="B2330"/>
          <cell r="C2330"/>
          <cell r="D2330"/>
          <cell r="E2330"/>
          <cell r="F2330"/>
          <cell r="G2330"/>
          <cell r="H2330"/>
          <cell r="I2330"/>
          <cell r="J2330"/>
          <cell r="K2330"/>
          <cell r="L2330"/>
          <cell r="M2330"/>
          <cell r="N2330"/>
          <cell r="O2330"/>
          <cell r="P2330"/>
          <cell r="Q2330"/>
          <cell r="R2330"/>
          <cell r="S2330"/>
          <cell r="T2330"/>
          <cell r="U2330"/>
          <cell r="V2330"/>
          <cell r="W2330"/>
          <cell r="X2330"/>
          <cell r="Y2330"/>
          <cell r="Z2330"/>
          <cell r="AA2330"/>
          <cell r="AB2330"/>
          <cell r="AC2330"/>
          <cell r="AD2330"/>
          <cell r="AE2330"/>
          <cell r="AF2330"/>
          <cell r="AG2330"/>
          <cell r="AH2330"/>
          <cell r="AI2330"/>
          <cell r="AJ2330"/>
          <cell r="AK2330"/>
          <cell r="AL2330"/>
          <cell r="AM2330"/>
          <cell r="AN2330"/>
          <cell r="AO2330"/>
          <cell r="AP2330"/>
          <cell r="AQ2330"/>
          <cell r="AR2330"/>
          <cell r="AS2330"/>
          <cell r="AT2330"/>
          <cell r="AU2330"/>
          <cell r="AV2330"/>
          <cell r="AW2330"/>
          <cell r="AX2330"/>
          <cell r="AY2330"/>
          <cell r="AZ2330"/>
          <cell r="BA2330"/>
          <cell r="BB2330"/>
          <cell r="BC2330"/>
          <cell r="BD2330"/>
          <cell r="BE2330"/>
          <cell r="BF2330"/>
          <cell r="BG2330"/>
          <cell r="BH2330"/>
          <cell r="BI2330"/>
          <cell r="BJ2330"/>
          <cell r="BK2330"/>
          <cell r="BL2330"/>
          <cell r="BM2330"/>
          <cell r="BN2330"/>
          <cell r="BO2330"/>
          <cell r="BP2330"/>
          <cell r="BQ2330"/>
          <cell r="BR2330"/>
          <cell r="BS2330"/>
          <cell r="BT2330"/>
          <cell r="BU2330"/>
          <cell r="BV2330"/>
          <cell r="BW2330"/>
          <cell r="BX2330"/>
          <cell r="BY2330"/>
          <cell r="BZ2330"/>
          <cell r="CA2330"/>
          <cell r="CB2330"/>
          <cell r="CC2330"/>
          <cell r="CD2330"/>
          <cell r="CE2330"/>
          <cell r="CF2330"/>
          <cell r="CG2330"/>
          <cell r="CH2330"/>
          <cell r="CI2330"/>
          <cell r="CJ2330"/>
          <cell r="CK2330"/>
          <cell r="CL2330"/>
          <cell r="CM2330"/>
          <cell r="CN2330"/>
        </row>
        <row r="2331">
          <cell r="B2331"/>
          <cell r="C2331"/>
          <cell r="D2331"/>
          <cell r="E2331"/>
          <cell r="F2331"/>
          <cell r="G2331"/>
          <cell r="H2331"/>
          <cell r="I2331"/>
          <cell r="J2331"/>
          <cell r="K2331"/>
          <cell r="L2331"/>
          <cell r="M2331"/>
          <cell r="N2331"/>
          <cell r="O2331"/>
          <cell r="P2331"/>
          <cell r="Q2331"/>
          <cell r="R2331"/>
          <cell r="S2331"/>
          <cell r="T2331"/>
          <cell r="U2331"/>
          <cell r="V2331"/>
          <cell r="W2331"/>
          <cell r="X2331"/>
          <cell r="Y2331"/>
          <cell r="Z2331"/>
          <cell r="AA2331"/>
          <cell r="AB2331"/>
          <cell r="AC2331"/>
          <cell r="AD2331"/>
          <cell r="AE2331"/>
          <cell r="AF2331"/>
          <cell r="AG2331"/>
          <cell r="AH2331"/>
          <cell r="AI2331"/>
          <cell r="AJ2331"/>
          <cell r="AK2331"/>
          <cell r="AL2331"/>
          <cell r="AM2331"/>
          <cell r="AN2331"/>
          <cell r="AO2331"/>
          <cell r="AP2331"/>
          <cell r="AQ2331"/>
          <cell r="AR2331"/>
          <cell r="AS2331"/>
          <cell r="AT2331"/>
          <cell r="AU2331"/>
          <cell r="AV2331"/>
          <cell r="AW2331"/>
          <cell r="AX2331"/>
          <cell r="AY2331"/>
          <cell r="AZ2331"/>
          <cell r="BA2331"/>
          <cell r="BB2331"/>
          <cell r="BC2331"/>
          <cell r="BD2331"/>
          <cell r="BE2331"/>
          <cell r="BF2331"/>
          <cell r="BG2331"/>
          <cell r="BH2331"/>
          <cell r="BI2331"/>
          <cell r="BJ2331"/>
          <cell r="BK2331"/>
          <cell r="BL2331"/>
          <cell r="BM2331"/>
          <cell r="BN2331"/>
          <cell r="BO2331"/>
          <cell r="BP2331"/>
          <cell r="BQ2331"/>
          <cell r="BR2331"/>
          <cell r="BS2331"/>
          <cell r="BT2331"/>
          <cell r="BU2331"/>
          <cell r="BV2331"/>
          <cell r="BW2331"/>
          <cell r="BX2331"/>
          <cell r="BY2331"/>
          <cell r="BZ2331"/>
          <cell r="CA2331"/>
          <cell r="CB2331"/>
          <cell r="CC2331"/>
          <cell r="CD2331"/>
          <cell r="CE2331"/>
          <cell r="CF2331"/>
          <cell r="CG2331"/>
          <cell r="CH2331"/>
          <cell r="CI2331"/>
          <cell r="CJ2331"/>
          <cell r="CK2331"/>
          <cell r="CL2331"/>
          <cell r="CM2331"/>
          <cell r="CN2331"/>
        </row>
        <row r="2332">
          <cell r="B2332"/>
          <cell r="C2332"/>
          <cell r="D2332"/>
          <cell r="E2332"/>
          <cell r="F2332"/>
          <cell r="G2332"/>
          <cell r="H2332"/>
          <cell r="I2332"/>
          <cell r="J2332"/>
          <cell r="K2332"/>
          <cell r="L2332"/>
          <cell r="M2332"/>
          <cell r="N2332"/>
          <cell r="O2332"/>
          <cell r="P2332"/>
          <cell r="Q2332"/>
          <cell r="R2332"/>
          <cell r="S2332"/>
          <cell r="T2332"/>
          <cell r="U2332"/>
          <cell r="V2332"/>
          <cell r="W2332"/>
          <cell r="X2332"/>
          <cell r="Y2332"/>
          <cell r="Z2332"/>
          <cell r="AA2332"/>
          <cell r="AB2332"/>
          <cell r="AC2332"/>
          <cell r="AD2332"/>
          <cell r="AE2332"/>
          <cell r="AF2332"/>
          <cell r="AG2332"/>
          <cell r="AH2332"/>
          <cell r="AI2332"/>
          <cell r="AJ2332"/>
          <cell r="AK2332"/>
          <cell r="AL2332"/>
          <cell r="AM2332"/>
          <cell r="AN2332"/>
          <cell r="AO2332"/>
          <cell r="AP2332"/>
          <cell r="AQ2332"/>
          <cell r="AR2332"/>
          <cell r="AS2332"/>
          <cell r="AT2332"/>
          <cell r="AU2332"/>
          <cell r="AV2332"/>
          <cell r="AW2332"/>
          <cell r="AX2332"/>
          <cell r="AY2332"/>
          <cell r="AZ2332"/>
          <cell r="BA2332"/>
          <cell r="BB2332"/>
          <cell r="BC2332"/>
          <cell r="BD2332"/>
          <cell r="BE2332"/>
          <cell r="BF2332"/>
          <cell r="BG2332"/>
          <cell r="BH2332"/>
          <cell r="BI2332"/>
          <cell r="BJ2332"/>
          <cell r="BK2332"/>
          <cell r="BL2332"/>
          <cell r="BM2332"/>
          <cell r="BN2332"/>
          <cell r="BO2332"/>
          <cell r="BP2332"/>
          <cell r="BQ2332"/>
          <cell r="BR2332"/>
          <cell r="BS2332"/>
          <cell r="BT2332"/>
          <cell r="BU2332"/>
          <cell r="BV2332"/>
          <cell r="BW2332"/>
          <cell r="BX2332"/>
          <cell r="BY2332"/>
          <cell r="BZ2332"/>
          <cell r="CA2332"/>
          <cell r="CB2332"/>
          <cell r="CC2332"/>
          <cell r="CD2332"/>
          <cell r="CE2332"/>
          <cell r="CF2332"/>
          <cell r="CG2332"/>
          <cell r="CH2332"/>
          <cell r="CI2332"/>
          <cell r="CJ2332"/>
          <cell r="CK2332"/>
          <cell r="CL2332"/>
          <cell r="CM2332"/>
          <cell r="CN2332"/>
        </row>
        <row r="2333">
          <cell r="B2333"/>
          <cell r="C2333"/>
          <cell r="D2333"/>
          <cell r="E2333"/>
          <cell r="F2333"/>
          <cell r="G2333"/>
          <cell r="H2333"/>
          <cell r="I2333"/>
          <cell r="J2333"/>
          <cell r="K2333"/>
          <cell r="L2333"/>
          <cell r="M2333"/>
          <cell r="N2333"/>
          <cell r="O2333"/>
          <cell r="P2333"/>
          <cell r="Q2333"/>
          <cell r="R2333"/>
          <cell r="S2333"/>
          <cell r="T2333"/>
          <cell r="U2333"/>
          <cell r="V2333"/>
          <cell r="W2333"/>
          <cell r="X2333"/>
          <cell r="Y2333"/>
          <cell r="Z2333"/>
          <cell r="AA2333"/>
          <cell r="AB2333"/>
          <cell r="AC2333"/>
          <cell r="AD2333"/>
          <cell r="AE2333"/>
          <cell r="AF2333"/>
          <cell r="AG2333"/>
          <cell r="AH2333"/>
          <cell r="AI2333"/>
          <cell r="AJ2333"/>
          <cell r="AK2333"/>
          <cell r="AL2333"/>
          <cell r="AM2333"/>
          <cell r="AN2333"/>
          <cell r="AO2333"/>
          <cell r="AP2333"/>
          <cell r="AQ2333"/>
          <cell r="AR2333"/>
          <cell r="AS2333"/>
          <cell r="AT2333"/>
          <cell r="AU2333"/>
          <cell r="AV2333"/>
          <cell r="AW2333"/>
          <cell r="AX2333"/>
          <cell r="AY2333"/>
          <cell r="AZ2333"/>
          <cell r="BA2333"/>
          <cell r="BB2333"/>
          <cell r="BC2333"/>
          <cell r="BD2333"/>
          <cell r="BE2333"/>
          <cell r="BF2333"/>
          <cell r="BG2333"/>
          <cell r="BH2333"/>
          <cell r="BI2333"/>
          <cell r="BJ2333"/>
          <cell r="BK2333"/>
          <cell r="BL2333"/>
          <cell r="BM2333"/>
          <cell r="BN2333"/>
          <cell r="BO2333"/>
          <cell r="BP2333"/>
          <cell r="BQ2333"/>
          <cell r="BR2333"/>
          <cell r="BS2333"/>
          <cell r="BT2333"/>
          <cell r="BU2333"/>
          <cell r="BV2333"/>
          <cell r="BW2333"/>
          <cell r="BX2333"/>
          <cell r="BY2333"/>
          <cell r="BZ2333"/>
          <cell r="CA2333"/>
          <cell r="CB2333"/>
          <cell r="CC2333"/>
          <cell r="CD2333"/>
          <cell r="CE2333"/>
          <cell r="CF2333"/>
          <cell r="CG2333"/>
          <cell r="CH2333"/>
          <cell r="CI2333"/>
          <cell r="CJ2333"/>
          <cell r="CK2333"/>
          <cell r="CL2333"/>
          <cell r="CM2333"/>
          <cell r="CN2333"/>
        </row>
        <row r="2334">
          <cell r="B2334"/>
          <cell r="C2334"/>
          <cell r="D2334"/>
          <cell r="E2334"/>
          <cell r="F2334"/>
          <cell r="G2334"/>
          <cell r="H2334"/>
          <cell r="I2334"/>
          <cell r="J2334"/>
          <cell r="K2334"/>
          <cell r="L2334"/>
          <cell r="M2334"/>
          <cell r="N2334"/>
          <cell r="O2334"/>
          <cell r="P2334"/>
          <cell r="Q2334"/>
          <cell r="R2334"/>
          <cell r="S2334"/>
          <cell r="T2334"/>
          <cell r="U2334"/>
          <cell r="V2334"/>
          <cell r="W2334"/>
          <cell r="X2334"/>
          <cell r="Y2334"/>
          <cell r="Z2334"/>
          <cell r="AA2334"/>
          <cell r="AB2334"/>
          <cell r="AC2334"/>
          <cell r="AD2334"/>
          <cell r="AE2334"/>
          <cell r="AF2334"/>
          <cell r="AG2334"/>
          <cell r="AH2334"/>
          <cell r="AI2334"/>
          <cell r="AJ2334"/>
          <cell r="AK2334"/>
          <cell r="AL2334"/>
          <cell r="AM2334"/>
          <cell r="AN2334"/>
          <cell r="AO2334"/>
          <cell r="AP2334"/>
          <cell r="AQ2334"/>
          <cell r="AR2334"/>
          <cell r="AS2334"/>
          <cell r="AT2334"/>
          <cell r="AU2334"/>
          <cell r="AV2334"/>
          <cell r="AW2334"/>
          <cell r="AX2334"/>
          <cell r="AY2334"/>
          <cell r="AZ2334"/>
          <cell r="BA2334"/>
          <cell r="BB2334"/>
          <cell r="BC2334"/>
          <cell r="BD2334"/>
          <cell r="BE2334"/>
          <cell r="BF2334"/>
          <cell r="BG2334"/>
          <cell r="BH2334"/>
          <cell r="BI2334"/>
          <cell r="BJ2334"/>
          <cell r="BK2334"/>
          <cell r="BL2334"/>
          <cell r="BM2334"/>
          <cell r="BN2334"/>
          <cell r="BO2334"/>
          <cell r="BP2334"/>
          <cell r="BQ2334"/>
          <cell r="BR2334"/>
          <cell r="BS2334"/>
          <cell r="BT2334"/>
          <cell r="BU2334"/>
          <cell r="BV2334"/>
          <cell r="BW2334"/>
          <cell r="BX2334"/>
          <cell r="BY2334"/>
          <cell r="BZ2334"/>
          <cell r="CA2334"/>
          <cell r="CB2334"/>
          <cell r="CC2334"/>
          <cell r="CD2334"/>
          <cell r="CE2334"/>
          <cell r="CF2334"/>
          <cell r="CG2334"/>
          <cell r="CH2334"/>
          <cell r="CI2334"/>
          <cell r="CJ2334"/>
          <cell r="CK2334"/>
          <cell r="CL2334"/>
          <cell r="CM2334"/>
          <cell r="CN2334"/>
        </row>
        <row r="2335">
          <cell r="B2335"/>
          <cell r="C2335"/>
          <cell r="D2335"/>
          <cell r="E2335"/>
          <cell r="F2335"/>
          <cell r="G2335"/>
          <cell r="H2335"/>
          <cell r="I2335"/>
          <cell r="J2335"/>
          <cell r="K2335"/>
          <cell r="L2335"/>
          <cell r="M2335"/>
          <cell r="N2335"/>
          <cell r="O2335"/>
          <cell r="P2335"/>
          <cell r="Q2335"/>
          <cell r="R2335"/>
          <cell r="S2335"/>
          <cell r="T2335"/>
          <cell r="U2335"/>
          <cell r="V2335"/>
          <cell r="W2335"/>
          <cell r="X2335"/>
          <cell r="Y2335"/>
          <cell r="Z2335"/>
          <cell r="AA2335"/>
          <cell r="AB2335"/>
          <cell r="AC2335"/>
          <cell r="AD2335"/>
          <cell r="AE2335"/>
          <cell r="AF2335"/>
          <cell r="AG2335"/>
          <cell r="AH2335"/>
          <cell r="AI2335"/>
          <cell r="AJ2335"/>
          <cell r="AK2335"/>
          <cell r="AL2335"/>
          <cell r="AM2335"/>
          <cell r="AN2335"/>
          <cell r="AO2335"/>
          <cell r="AP2335"/>
          <cell r="AQ2335"/>
          <cell r="AR2335"/>
          <cell r="AS2335"/>
          <cell r="AT2335"/>
          <cell r="AU2335"/>
          <cell r="AV2335"/>
          <cell r="AW2335"/>
          <cell r="AX2335"/>
          <cell r="AY2335"/>
          <cell r="AZ2335"/>
          <cell r="BA2335"/>
          <cell r="BB2335"/>
          <cell r="BC2335"/>
          <cell r="BD2335"/>
          <cell r="BE2335"/>
          <cell r="BF2335"/>
          <cell r="BG2335"/>
          <cell r="BH2335"/>
          <cell r="BI2335"/>
          <cell r="BJ2335"/>
          <cell r="BK2335"/>
          <cell r="BL2335"/>
          <cell r="BM2335"/>
          <cell r="BN2335"/>
          <cell r="BO2335"/>
          <cell r="BP2335"/>
          <cell r="BQ2335"/>
          <cell r="BR2335"/>
          <cell r="BS2335"/>
          <cell r="BT2335"/>
          <cell r="BU2335"/>
          <cell r="BV2335"/>
          <cell r="BW2335"/>
          <cell r="BX2335"/>
          <cell r="BY2335"/>
          <cell r="BZ2335"/>
          <cell r="CA2335"/>
          <cell r="CB2335"/>
          <cell r="CC2335"/>
          <cell r="CD2335"/>
          <cell r="CE2335"/>
          <cell r="CF2335"/>
          <cell r="CG2335"/>
          <cell r="CH2335"/>
          <cell r="CI2335"/>
          <cell r="CJ2335"/>
          <cell r="CK2335"/>
          <cell r="CL2335"/>
          <cell r="CM2335"/>
          <cell r="CN2335"/>
        </row>
        <row r="2336">
          <cell r="B2336"/>
          <cell r="C2336"/>
          <cell r="D2336"/>
          <cell r="E2336"/>
          <cell r="F2336"/>
          <cell r="G2336"/>
          <cell r="H2336"/>
          <cell r="I2336"/>
          <cell r="J2336"/>
          <cell r="K2336"/>
          <cell r="L2336"/>
          <cell r="M2336"/>
          <cell r="N2336"/>
          <cell r="O2336"/>
          <cell r="P2336"/>
          <cell r="Q2336"/>
          <cell r="R2336"/>
          <cell r="S2336"/>
          <cell r="T2336"/>
          <cell r="U2336"/>
          <cell r="V2336"/>
          <cell r="W2336"/>
          <cell r="X2336"/>
          <cell r="Y2336"/>
          <cell r="Z2336"/>
          <cell r="AA2336"/>
          <cell r="AB2336"/>
          <cell r="AC2336"/>
          <cell r="AD2336"/>
          <cell r="AE2336"/>
          <cell r="AF2336"/>
          <cell r="AG2336"/>
          <cell r="AH2336"/>
          <cell r="AI2336"/>
          <cell r="AJ2336"/>
          <cell r="AK2336"/>
          <cell r="AL2336"/>
          <cell r="AM2336"/>
          <cell r="AN2336"/>
          <cell r="AO2336"/>
          <cell r="AP2336"/>
          <cell r="AQ2336"/>
          <cell r="AR2336"/>
          <cell r="AS2336"/>
          <cell r="AT2336"/>
          <cell r="AU2336"/>
          <cell r="AV2336"/>
          <cell r="AW2336"/>
          <cell r="AX2336"/>
          <cell r="AY2336"/>
          <cell r="AZ2336"/>
          <cell r="BA2336"/>
          <cell r="BB2336"/>
          <cell r="BC2336"/>
          <cell r="BD2336"/>
          <cell r="BE2336"/>
          <cell r="BF2336"/>
          <cell r="BG2336"/>
          <cell r="BH2336"/>
          <cell r="BI2336"/>
          <cell r="BJ2336"/>
          <cell r="BK2336"/>
          <cell r="BL2336"/>
          <cell r="BM2336"/>
          <cell r="BN2336"/>
          <cell r="BO2336"/>
          <cell r="BP2336"/>
          <cell r="BQ2336"/>
          <cell r="BR2336"/>
          <cell r="BS2336"/>
          <cell r="BT2336"/>
          <cell r="BU2336"/>
          <cell r="BV2336"/>
          <cell r="BW2336"/>
          <cell r="BX2336"/>
          <cell r="BY2336"/>
          <cell r="BZ2336"/>
          <cell r="CA2336"/>
          <cell r="CB2336"/>
          <cell r="CC2336"/>
          <cell r="CD2336"/>
          <cell r="CE2336"/>
          <cell r="CF2336"/>
          <cell r="CG2336"/>
          <cell r="CH2336"/>
          <cell r="CI2336"/>
          <cell r="CJ2336"/>
          <cell r="CK2336"/>
          <cell r="CL2336"/>
          <cell r="CM2336"/>
          <cell r="CN2336"/>
        </row>
        <row r="2337">
          <cell r="B2337"/>
          <cell r="C2337"/>
          <cell r="D2337"/>
          <cell r="E2337"/>
          <cell r="F2337"/>
          <cell r="G2337"/>
          <cell r="H2337"/>
          <cell r="I2337"/>
          <cell r="J2337"/>
          <cell r="K2337"/>
          <cell r="L2337"/>
          <cell r="M2337"/>
          <cell r="N2337"/>
          <cell r="O2337"/>
          <cell r="P2337"/>
          <cell r="Q2337"/>
          <cell r="R2337"/>
          <cell r="S2337"/>
          <cell r="T2337"/>
          <cell r="U2337"/>
          <cell r="V2337"/>
          <cell r="W2337"/>
          <cell r="X2337"/>
          <cell r="Y2337"/>
          <cell r="Z2337"/>
          <cell r="AA2337"/>
          <cell r="AB2337"/>
          <cell r="AC2337"/>
          <cell r="AD2337"/>
          <cell r="AE2337"/>
          <cell r="AF2337"/>
          <cell r="AG2337"/>
          <cell r="AH2337"/>
          <cell r="AI2337"/>
          <cell r="AJ2337"/>
          <cell r="AK2337"/>
          <cell r="AL2337"/>
          <cell r="AM2337"/>
          <cell r="AN2337"/>
          <cell r="AO2337"/>
          <cell r="AP2337"/>
          <cell r="AQ2337"/>
          <cell r="AR2337"/>
          <cell r="AS2337"/>
          <cell r="AT2337"/>
          <cell r="AU2337"/>
          <cell r="AV2337"/>
          <cell r="AW2337"/>
          <cell r="AX2337"/>
          <cell r="AY2337"/>
          <cell r="AZ2337"/>
          <cell r="BA2337"/>
          <cell r="BB2337"/>
          <cell r="BC2337"/>
          <cell r="BD2337"/>
          <cell r="BE2337"/>
          <cell r="BF2337"/>
          <cell r="BG2337"/>
          <cell r="BH2337"/>
          <cell r="BI2337"/>
          <cell r="BJ2337"/>
          <cell r="BK2337"/>
          <cell r="BL2337"/>
          <cell r="BM2337"/>
          <cell r="BN2337"/>
          <cell r="BO2337"/>
          <cell r="BP2337"/>
          <cell r="BQ2337"/>
          <cell r="BR2337"/>
          <cell r="BS2337"/>
          <cell r="BT2337"/>
          <cell r="BU2337"/>
          <cell r="BV2337"/>
          <cell r="BW2337"/>
          <cell r="BX2337"/>
          <cell r="BY2337"/>
          <cell r="BZ2337"/>
          <cell r="CA2337"/>
          <cell r="CB2337"/>
          <cell r="CC2337"/>
          <cell r="CD2337"/>
          <cell r="CE2337"/>
          <cell r="CF2337"/>
          <cell r="CG2337"/>
          <cell r="CH2337"/>
          <cell r="CI2337"/>
          <cell r="CJ2337"/>
          <cell r="CK2337"/>
          <cell r="CL2337"/>
          <cell r="CM2337"/>
          <cell r="CN2337"/>
        </row>
        <row r="2338">
          <cell r="B2338"/>
          <cell r="C2338"/>
          <cell r="D2338"/>
          <cell r="E2338"/>
          <cell r="F2338"/>
          <cell r="G2338"/>
          <cell r="H2338"/>
          <cell r="I2338"/>
          <cell r="J2338"/>
          <cell r="K2338"/>
          <cell r="L2338"/>
          <cell r="M2338"/>
          <cell r="N2338"/>
          <cell r="O2338"/>
          <cell r="P2338"/>
          <cell r="Q2338"/>
          <cell r="R2338"/>
          <cell r="S2338"/>
          <cell r="T2338"/>
          <cell r="U2338"/>
          <cell r="V2338"/>
          <cell r="W2338"/>
          <cell r="X2338"/>
          <cell r="Y2338"/>
          <cell r="Z2338"/>
          <cell r="AA2338"/>
          <cell r="AB2338"/>
          <cell r="AC2338"/>
          <cell r="AD2338"/>
          <cell r="AE2338"/>
          <cell r="AF2338"/>
          <cell r="AG2338"/>
          <cell r="AH2338"/>
          <cell r="AI2338"/>
          <cell r="AJ2338"/>
          <cell r="AK2338"/>
          <cell r="AL2338"/>
          <cell r="AM2338"/>
          <cell r="AN2338"/>
          <cell r="AO2338"/>
          <cell r="AP2338"/>
          <cell r="AQ2338"/>
          <cell r="AR2338"/>
          <cell r="AS2338"/>
          <cell r="AT2338"/>
          <cell r="AU2338"/>
          <cell r="AV2338"/>
          <cell r="AW2338"/>
          <cell r="AX2338"/>
          <cell r="AY2338"/>
          <cell r="AZ2338"/>
          <cell r="BA2338"/>
          <cell r="BB2338"/>
          <cell r="BC2338"/>
          <cell r="BD2338"/>
          <cell r="BE2338"/>
          <cell r="BF2338"/>
          <cell r="BG2338"/>
          <cell r="BH2338"/>
          <cell r="BI2338"/>
          <cell r="BJ2338"/>
          <cell r="BK2338"/>
          <cell r="BL2338"/>
          <cell r="BM2338"/>
          <cell r="BN2338"/>
          <cell r="BO2338"/>
          <cell r="BP2338"/>
          <cell r="BQ2338"/>
          <cell r="BR2338"/>
          <cell r="BS2338"/>
          <cell r="BT2338"/>
          <cell r="BU2338"/>
          <cell r="BV2338"/>
          <cell r="BW2338"/>
          <cell r="BX2338"/>
          <cell r="BY2338"/>
          <cell r="BZ2338"/>
          <cell r="CA2338"/>
          <cell r="CB2338"/>
          <cell r="CC2338"/>
          <cell r="CD2338"/>
          <cell r="CE2338"/>
          <cell r="CF2338"/>
          <cell r="CG2338"/>
          <cell r="CH2338"/>
          <cell r="CI2338"/>
          <cell r="CJ2338"/>
          <cell r="CK2338"/>
          <cell r="CL2338"/>
          <cell r="CM2338"/>
          <cell r="CN2338"/>
        </row>
        <row r="2339">
          <cell r="B2339"/>
          <cell r="C2339"/>
          <cell r="D2339"/>
          <cell r="E2339"/>
          <cell r="F2339"/>
          <cell r="G2339"/>
          <cell r="H2339"/>
          <cell r="I2339"/>
          <cell r="J2339"/>
          <cell r="K2339"/>
          <cell r="L2339"/>
          <cell r="M2339"/>
          <cell r="N2339"/>
          <cell r="O2339"/>
          <cell r="P2339"/>
          <cell r="Q2339"/>
          <cell r="R2339"/>
          <cell r="S2339"/>
          <cell r="T2339"/>
          <cell r="U2339"/>
          <cell r="V2339"/>
          <cell r="W2339"/>
          <cell r="X2339"/>
          <cell r="Y2339"/>
          <cell r="Z2339"/>
          <cell r="AA2339"/>
          <cell r="AB2339"/>
          <cell r="AC2339"/>
          <cell r="AD2339"/>
          <cell r="AE2339"/>
          <cell r="AF2339"/>
          <cell r="AG2339"/>
          <cell r="AH2339"/>
          <cell r="AI2339"/>
          <cell r="AJ2339"/>
          <cell r="AK2339"/>
          <cell r="AL2339"/>
          <cell r="AM2339"/>
          <cell r="AN2339"/>
          <cell r="AO2339"/>
          <cell r="AP2339"/>
          <cell r="AQ2339"/>
          <cell r="AR2339"/>
          <cell r="AS2339"/>
          <cell r="AT2339"/>
          <cell r="AU2339"/>
          <cell r="AV2339"/>
          <cell r="AW2339"/>
          <cell r="AX2339"/>
          <cell r="AY2339"/>
          <cell r="AZ2339"/>
          <cell r="BA2339"/>
          <cell r="BB2339"/>
          <cell r="BC2339"/>
          <cell r="BD2339"/>
          <cell r="BE2339"/>
          <cell r="BF2339"/>
          <cell r="BG2339"/>
          <cell r="BH2339"/>
          <cell r="BI2339"/>
          <cell r="BJ2339"/>
          <cell r="BK2339"/>
          <cell r="BL2339"/>
          <cell r="BM2339"/>
          <cell r="BN2339"/>
          <cell r="BO2339"/>
          <cell r="BP2339"/>
          <cell r="BQ2339"/>
          <cell r="BR2339"/>
          <cell r="BS2339"/>
          <cell r="BT2339"/>
          <cell r="BU2339"/>
          <cell r="BV2339"/>
          <cell r="BW2339"/>
          <cell r="BX2339"/>
          <cell r="BY2339"/>
          <cell r="BZ2339"/>
          <cell r="CA2339"/>
          <cell r="CB2339"/>
          <cell r="CC2339"/>
          <cell r="CD2339"/>
          <cell r="CE2339"/>
          <cell r="CF2339"/>
          <cell r="CG2339"/>
          <cell r="CH2339"/>
          <cell r="CI2339"/>
          <cell r="CJ2339"/>
          <cell r="CK2339"/>
          <cell r="CL2339"/>
          <cell r="CM2339"/>
          <cell r="CN2339"/>
        </row>
        <row r="2340">
          <cell r="B2340"/>
          <cell r="C2340"/>
          <cell r="D2340"/>
          <cell r="E2340"/>
          <cell r="F2340"/>
          <cell r="G2340"/>
          <cell r="H2340"/>
          <cell r="I2340"/>
          <cell r="J2340"/>
          <cell r="K2340"/>
          <cell r="L2340"/>
          <cell r="M2340"/>
          <cell r="N2340"/>
          <cell r="O2340"/>
          <cell r="P2340"/>
          <cell r="Q2340"/>
          <cell r="R2340"/>
          <cell r="S2340"/>
          <cell r="T2340"/>
          <cell r="U2340"/>
          <cell r="V2340"/>
          <cell r="W2340"/>
          <cell r="X2340"/>
          <cell r="Y2340"/>
          <cell r="Z2340"/>
          <cell r="AA2340"/>
          <cell r="AB2340"/>
          <cell r="AC2340"/>
          <cell r="AD2340"/>
          <cell r="AE2340"/>
          <cell r="AF2340"/>
          <cell r="AG2340"/>
          <cell r="AH2340"/>
          <cell r="AI2340"/>
          <cell r="AJ2340"/>
          <cell r="AK2340"/>
          <cell r="AL2340"/>
          <cell r="AM2340"/>
          <cell r="AN2340"/>
          <cell r="AO2340"/>
          <cell r="AP2340"/>
          <cell r="AQ2340"/>
          <cell r="AR2340"/>
          <cell r="AS2340"/>
          <cell r="AT2340"/>
          <cell r="AU2340"/>
          <cell r="AV2340"/>
          <cell r="AW2340"/>
          <cell r="AX2340"/>
          <cell r="AY2340"/>
          <cell r="AZ2340"/>
          <cell r="BA2340"/>
          <cell r="BB2340"/>
          <cell r="BC2340"/>
          <cell r="BD2340"/>
          <cell r="BE2340"/>
          <cell r="BF2340"/>
          <cell r="BG2340"/>
          <cell r="BH2340"/>
          <cell r="BI2340"/>
          <cell r="BJ2340"/>
          <cell r="BK2340"/>
          <cell r="BL2340"/>
          <cell r="BM2340"/>
          <cell r="BN2340"/>
          <cell r="BO2340"/>
          <cell r="BP2340"/>
          <cell r="BQ2340"/>
          <cell r="BR2340"/>
          <cell r="BS2340"/>
          <cell r="BT2340"/>
          <cell r="BU2340"/>
          <cell r="BV2340"/>
          <cell r="BW2340"/>
          <cell r="BX2340"/>
          <cell r="BY2340"/>
          <cell r="BZ2340"/>
          <cell r="CA2340"/>
          <cell r="CB2340"/>
          <cell r="CC2340"/>
          <cell r="CD2340"/>
          <cell r="CE2340"/>
          <cell r="CF2340"/>
          <cell r="CG2340"/>
          <cell r="CH2340"/>
          <cell r="CI2340"/>
          <cell r="CJ2340"/>
          <cell r="CK2340"/>
          <cell r="CL2340"/>
          <cell r="CM2340"/>
          <cell r="CN2340"/>
        </row>
        <row r="2341">
          <cell r="B2341"/>
          <cell r="C2341"/>
          <cell r="D2341"/>
          <cell r="E2341"/>
          <cell r="F2341"/>
          <cell r="G2341"/>
          <cell r="H2341"/>
          <cell r="I2341"/>
          <cell r="J2341"/>
          <cell r="K2341"/>
          <cell r="L2341"/>
          <cell r="M2341"/>
          <cell r="N2341"/>
          <cell r="O2341"/>
          <cell r="P2341"/>
          <cell r="Q2341"/>
          <cell r="R2341"/>
          <cell r="S2341"/>
          <cell r="T2341"/>
          <cell r="U2341"/>
          <cell r="V2341"/>
          <cell r="W2341"/>
          <cell r="X2341"/>
          <cell r="Y2341"/>
          <cell r="Z2341"/>
          <cell r="AA2341"/>
          <cell r="AB2341"/>
          <cell r="AC2341"/>
          <cell r="AD2341"/>
          <cell r="AE2341"/>
          <cell r="AF2341"/>
          <cell r="AG2341"/>
          <cell r="AH2341"/>
          <cell r="AI2341"/>
          <cell r="AJ2341"/>
          <cell r="AK2341"/>
          <cell r="AL2341"/>
          <cell r="AM2341"/>
          <cell r="AN2341"/>
          <cell r="AO2341"/>
          <cell r="AP2341"/>
          <cell r="AQ2341"/>
          <cell r="AR2341"/>
          <cell r="AS2341"/>
          <cell r="AT2341"/>
          <cell r="AU2341"/>
          <cell r="AV2341"/>
          <cell r="AW2341"/>
          <cell r="AX2341"/>
          <cell r="AY2341"/>
          <cell r="AZ2341"/>
          <cell r="BA2341"/>
          <cell r="BB2341"/>
          <cell r="BC2341"/>
          <cell r="BD2341"/>
          <cell r="BE2341"/>
          <cell r="BF2341"/>
          <cell r="BG2341"/>
          <cell r="BH2341"/>
          <cell r="BI2341"/>
          <cell r="BJ2341"/>
          <cell r="BK2341"/>
          <cell r="BL2341"/>
          <cell r="BM2341"/>
          <cell r="BN2341"/>
          <cell r="BO2341"/>
          <cell r="BP2341"/>
          <cell r="BQ2341"/>
          <cell r="BR2341"/>
          <cell r="BS2341"/>
          <cell r="BT2341"/>
          <cell r="BU2341"/>
          <cell r="BV2341"/>
          <cell r="BW2341"/>
          <cell r="BX2341"/>
          <cell r="BY2341"/>
          <cell r="BZ2341"/>
          <cell r="CA2341"/>
          <cell r="CB2341"/>
          <cell r="CC2341"/>
          <cell r="CD2341"/>
          <cell r="CE2341"/>
          <cell r="CF2341"/>
          <cell r="CG2341"/>
          <cell r="CH2341"/>
          <cell r="CI2341"/>
          <cell r="CJ2341"/>
          <cell r="CK2341"/>
          <cell r="CL2341"/>
          <cell r="CM2341"/>
          <cell r="CN2341"/>
        </row>
        <row r="2342">
          <cell r="B2342"/>
          <cell r="C2342"/>
          <cell r="D2342"/>
          <cell r="E2342"/>
          <cell r="F2342"/>
          <cell r="G2342"/>
          <cell r="H2342"/>
          <cell r="I2342"/>
          <cell r="J2342"/>
          <cell r="K2342"/>
          <cell r="L2342"/>
          <cell r="M2342"/>
          <cell r="N2342"/>
          <cell r="O2342"/>
          <cell r="P2342"/>
          <cell r="Q2342"/>
          <cell r="R2342"/>
          <cell r="S2342"/>
          <cell r="T2342"/>
          <cell r="U2342"/>
          <cell r="V2342"/>
          <cell r="W2342"/>
          <cell r="X2342"/>
          <cell r="Y2342"/>
          <cell r="Z2342"/>
          <cell r="AA2342"/>
          <cell r="AB2342"/>
          <cell r="AC2342"/>
          <cell r="AD2342"/>
          <cell r="AE2342"/>
          <cell r="AF2342"/>
          <cell r="AG2342"/>
          <cell r="AH2342"/>
          <cell r="AI2342"/>
          <cell r="AJ2342"/>
          <cell r="AK2342"/>
          <cell r="AL2342"/>
          <cell r="AM2342"/>
          <cell r="AN2342"/>
          <cell r="AO2342"/>
          <cell r="AP2342"/>
          <cell r="AQ2342"/>
          <cell r="AR2342"/>
          <cell r="AS2342"/>
          <cell r="AT2342"/>
          <cell r="AU2342"/>
          <cell r="AV2342"/>
          <cell r="AW2342"/>
          <cell r="AX2342"/>
          <cell r="AY2342"/>
          <cell r="AZ2342"/>
          <cell r="BA2342"/>
          <cell r="BB2342"/>
          <cell r="BC2342"/>
          <cell r="BD2342"/>
          <cell r="BE2342"/>
          <cell r="BF2342"/>
          <cell r="BG2342"/>
          <cell r="BH2342"/>
          <cell r="BI2342"/>
          <cell r="BJ2342"/>
          <cell r="BK2342"/>
          <cell r="BL2342"/>
          <cell r="BM2342"/>
          <cell r="BN2342"/>
          <cell r="BO2342"/>
          <cell r="BP2342"/>
          <cell r="BQ2342"/>
          <cell r="BR2342"/>
          <cell r="BS2342"/>
          <cell r="BT2342"/>
          <cell r="BU2342"/>
          <cell r="BV2342"/>
          <cell r="BW2342"/>
          <cell r="BX2342"/>
          <cell r="BY2342"/>
          <cell r="BZ2342"/>
          <cell r="CA2342"/>
          <cell r="CB2342"/>
          <cell r="CC2342"/>
          <cell r="CD2342"/>
          <cell r="CE2342"/>
          <cell r="CF2342"/>
          <cell r="CG2342"/>
          <cell r="CH2342"/>
          <cell r="CI2342"/>
          <cell r="CJ2342"/>
          <cell r="CK2342"/>
          <cell r="CL2342"/>
          <cell r="CM2342"/>
          <cell r="CN2342"/>
        </row>
        <row r="2343">
          <cell r="B2343"/>
          <cell r="C2343"/>
          <cell r="D2343"/>
          <cell r="E2343"/>
          <cell r="F2343"/>
          <cell r="G2343"/>
          <cell r="H2343"/>
          <cell r="I2343"/>
          <cell r="J2343"/>
          <cell r="K2343"/>
          <cell r="L2343"/>
          <cell r="M2343"/>
          <cell r="N2343"/>
          <cell r="O2343"/>
          <cell r="P2343"/>
          <cell r="Q2343"/>
          <cell r="R2343"/>
          <cell r="S2343"/>
          <cell r="T2343"/>
          <cell r="U2343"/>
          <cell r="V2343"/>
          <cell r="W2343"/>
          <cell r="X2343"/>
          <cell r="Y2343"/>
          <cell r="Z2343"/>
          <cell r="AA2343"/>
          <cell r="AB2343"/>
          <cell r="AC2343"/>
          <cell r="AD2343"/>
          <cell r="AE2343"/>
          <cell r="AF2343"/>
          <cell r="AG2343"/>
          <cell r="AH2343"/>
          <cell r="AI2343"/>
          <cell r="AJ2343"/>
          <cell r="AK2343"/>
          <cell r="AL2343"/>
          <cell r="AM2343"/>
          <cell r="AN2343"/>
          <cell r="AO2343"/>
          <cell r="AP2343"/>
          <cell r="AQ2343"/>
          <cell r="AR2343"/>
          <cell r="AS2343"/>
          <cell r="AT2343"/>
          <cell r="AU2343"/>
          <cell r="AV2343"/>
          <cell r="AW2343"/>
          <cell r="AX2343"/>
          <cell r="AY2343"/>
          <cell r="AZ2343"/>
          <cell r="BA2343"/>
          <cell r="BB2343"/>
          <cell r="BC2343"/>
          <cell r="BD2343"/>
          <cell r="BE2343"/>
          <cell r="BF2343"/>
          <cell r="BG2343"/>
          <cell r="BH2343"/>
          <cell r="BI2343"/>
          <cell r="BJ2343"/>
          <cell r="BK2343"/>
          <cell r="BL2343"/>
          <cell r="BM2343"/>
          <cell r="BN2343"/>
          <cell r="BO2343"/>
          <cell r="BP2343"/>
          <cell r="BQ2343"/>
          <cell r="BR2343"/>
          <cell r="BS2343"/>
          <cell r="BT2343"/>
          <cell r="BU2343"/>
          <cell r="BV2343"/>
          <cell r="BW2343"/>
          <cell r="BX2343"/>
          <cell r="BY2343"/>
          <cell r="BZ2343"/>
          <cell r="CA2343"/>
          <cell r="CB2343"/>
          <cell r="CC2343"/>
          <cell r="CD2343"/>
          <cell r="CE2343"/>
          <cell r="CF2343"/>
          <cell r="CG2343"/>
          <cell r="CH2343"/>
          <cell r="CI2343"/>
          <cell r="CJ2343"/>
          <cell r="CK2343"/>
          <cell r="CL2343"/>
          <cell r="CM2343"/>
          <cell r="CN2343"/>
        </row>
        <row r="2344">
          <cell r="B2344"/>
          <cell r="C2344"/>
          <cell r="D2344"/>
          <cell r="E2344"/>
          <cell r="F2344"/>
          <cell r="G2344"/>
          <cell r="H2344"/>
          <cell r="I2344"/>
          <cell r="J2344"/>
          <cell r="K2344"/>
          <cell r="L2344"/>
          <cell r="M2344"/>
          <cell r="N2344"/>
          <cell r="O2344"/>
          <cell r="P2344"/>
          <cell r="Q2344"/>
          <cell r="R2344"/>
          <cell r="S2344"/>
          <cell r="T2344"/>
          <cell r="U2344"/>
          <cell r="V2344"/>
          <cell r="W2344"/>
          <cell r="X2344"/>
          <cell r="Y2344"/>
          <cell r="Z2344"/>
          <cell r="AA2344"/>
          <cell r="AB2344"/>
          <cell r="AC2344"/>
          <cell r="AD2344"/>
          <cell r="AE2344"/>
          <cell r="AF2344"/>
          <cell r="AG2344"/>
          <cell r="AH2344"/>
          <cell r="AI2344"/>
          <cell r="AJ2344"/>
          <cell r="AK2344"/>
          <cell r="AL2344"/>
          <cell r="AM2344"/>
          <cell r="AN2344"/>
          <cell r="AO2344"/>
          <cell r="AP2344"/>
          <cell r="AQ2344"/>
          <cell r="AR2344"/>
          <cell r="AS2344"/>
          <cell r="AT2344"/>
          <cell r="AU2344"/>
          <cell r="AV2344"/>
          <cell r="AW2344"/>
          <cell r="AX2344"/>
          <cell r="AY2344"/>
          <cell r="AZ2344"/>
          <cell r="BA2344"/>
          <cell r="BB2344"/>
          <cell r="BC2344"/>
          <cell r="BD2344"/>
          <cell r="BE2344"/>
          <cell r="BF2344"/>
          <cell r="BG2344"/>
          <cell r="BH2344"/>
          <cell r="BI2344"/>
          <cell r="BJ2344"/>
          <cell r="BK2344"/>
          <cell r="BL2344"/>
          <cell r="BM2344"/>
          <cell r="BN2344"/>
          <cell r="BO2344"/>
          <cell r="BP2344"/>
          <cell r="BQ2344"/>
          <cell r="BR2344"/>
          <cell r="BS2344"/>
          <cell r="BT2344"/>
          <cell r="BU2344"/>
          <cell r="BV2344"/>
          <cell r="BW2344"/>
          <cell r="BX2344"/>
          <cell r="BY2344"/>
          <cell r="BZ2344"/>
          <cell r="CA2344"/>
          <cell r="CB2344"/>
          <cell r="CC2344"/>
          <cell r="CD2344"/>
          <cell r="CE2344"/>
          <cell r="CF2344"/>
          <cell r="CG2344"/>
          <cell r="CH2344"/>
          <cell r="CI2344"/>
          <cell r="CJ2344"/>
          <cell r="CK2344"/>
          <cell r="CL2344"/>
          <cell r="CM2344"/>
          <cell r="CN2344"/>
        </row>
        <row r="2345">
          <cell r="B2345"/>
          <cell r="C2345"/>
          <cell r="D2345"/>
          <cell r="E2345"/>
          <cell r="F2345"/>
          <cell r="G2345"/>
          <cell r="H2345"/>
          <cell r="I2345"/>
          <cell r="J2345"/>
          <cell r="K2345"/>
          <cell r="L2345"/>
          <cell r="M2345"/>
          <cell r="N2345"/>
          <cell r="O2345"/>
          <cell r="P2345"/>
          <cell r="Q2345"/>
          <cell r="R2345"/>
          <cell r="S2345"/>
          <cell r="T2345"/>
          <cell r="U2345"/>
          <cell r="V2345"/>
          <cell r="W2345"/>
          <cell r="X2345"/>
          <cell r="Y2345"/>
          <cell r="Z2345"/>
          <cell r="AA2345"/>
          <cell r="AB2345"/>
          <cell r="AC2345"/>
          <cell r="AD2345"/>
          <cell r="AE2345"/>
          <cell r="AF2345"/>
          <cell r="AG2345"/>
          <cell r="AH2345"/>
          <cell r="AI2345"/>
          <cell r="AJ2345"/>
          <cell r="AK2345"/>
          <cell r="AL2345"/>
          <cell r="AM2345"/>
          <cell r="AN2345"/>
          <cell r="AO2345"/>
          <cell r="AP2345"/>
          <cell r="AQ2345"/>
          <cell r="AR2345"/>
          <cell r="AS2345"/>
          <cell r="AT2345"/>
          <cell r="AU2345"/>
          <cell r="AV2345"/>
          <cell r="AW2345"/>
          <cell r="AX2345"/>
          <cell r="AY2345"/>
          <cell r="AZ2345"/>
          <cell r="BA2345"/>
          <cell r="BB2345"/>
          <cell r="BC2345"/>
          <cell r="BD2345"/>
          <cell r="BE2345"/>
          <cell r="BF2345"/>
          <cell r="BG2345"/>
          <cell r="BH2345"/>
          <cell r="BI2345"/>
          <cell r="BJ2345"/>
          <cell r="BK2345"/>
          <cell r="BL2345"/>
          <cell r="BM2345"/>
          <cell r="BN2345"/>
          <cell r="BO2345"/>
          <cell r="BP2345"/>
          <cell r="BQ2345"/>
          <cell r="BR2345"/>
          <cell r="BS2345"/>
          <cell r="BT2345"/>
          <cell r="BU2345"/>
          <cell r="BV2345"/>
          <cell r="BW2345"/>
          <cell r="BX2345"/>
          <cell r="BY2345"/>
          <cell r="BZ2345"/>
          <cell r="CA2345"/>
          <cell r="CB2345"/>
          <cell r="CC2345"/>
          <cell r="CD2345"/>
          <cell r="CE2345"/>
          <cell r="CF2345"/>
          <cell r="CG2345"/>
          <cell r="CH2345"/>
          <cell r="CI2345"/>
          <cell r="CJ2345"/>
          <cell r="CK2345"/>
          <cell r="CL2345"/>
          <cell r="CM2345"/>
          <cell r="CN2345"/>
        </row>
        <row r="2346">
          <cell r="B2346"/>
          <cell r="C2346"/>
          <cell r="D2346"/>
          <cell r="E2346"/>
          <cell r="F2346"/>
          <cell r="G2346"/>
          <cell r="H2346"/>
          <cell r="I2346"/>
          <cell r="J2346"/>
          <cell r="K2346"/>
          <cell r="L2346"/>
          <cell r="M2346"/>
          <cell r="N2346"/>
          <cell r="O2346"/>
          <cell r="P2346"/>
          <cell r="Q2346"/>
          <cell r="R2346"/>
          <cell r="S2346"/>
          <cell r="T2346"/>
          <cell r="U2346"/>
          <cell r="V2346"/>
          <cell r="W2346"/>
          <cell r="X2346"/>
          <cell r="Y2346"/>
          <cell r="Z2346"/>
          <cell r="AA2346"/>
          <cell r="AB2346"/>
          <cell r="AC2346"/>
          <cell r="AD2346"/>
          <cell r="AE2346"/>
          <cell r="AF2346"/>
          <cell r="AG2346"/>
          <cell r="AH2346"/>
          <cell r="AI2346"/>
          <cell r="AJ2346"/>
          <cell r="AK2346"/>
          <cell r="AL2346"/>
          <cell r="AM2346"/>
          <cell r="AN2346"/>
          <cell r="AO2346"/>
          <cell r="AP2346"/>
          <cell r="AQ2346"/>
          <cell r="AR2346"/>
          <cell r="AS2346"/>
          <cell r="AT2346"/>
          <cell r="AU2346"/>
          <cell r="AV2346"/>
          <cell r="AW2346"/>
          <cell r="AX2346"/>
          <cell r="AY2346"/>
          <cell r="AZ2346"/>
          <cell r="BA2346"/>
          <cell r="BB2346"/>
          <cell r="BC2346"/>
          <cell r="BD2346"/>
          <cell r="BE2346"/>
          <cell r="BF2346"/>
          <cell r="BG2346"/>
          <cell r="BH2346"/>
          <cell r="BI2346"/>
          <cell r="BJ2346"/>
          <cell r="BK2346"/>
          <cell r="BL2346"/>
          <cell r="BM2346"/>
          <cell r="BN2346"/>
          <cell r="BO2346"/>
          <cell r="BP2346"/>
          <cell r="BQ2346"/>
          <cell r="BR2346"/>
          <cell r="BS2346"/>
          <cell r="BT2346"/>
          <cell r="BU2346"/>
          <cell r="BV2346"/>
          <cell r="BW2346"/>
          <cell r="BX2346"/>
          <cell r="BY2346"/>
          <cell r="BZ2346"/>
          <cell r="CA2346"/>
          <cell r="CB2346"/>
          <cell r="CC2346"/>
          <cell r="CD2346"/>
          <cell r="CE2346"/>
          <cell r="CF2346"/>
          <cell r="CG2346"/>
          <cell r="CH2346"/>
          <cell r="CI2346"/>
          <cell r="CJ2346"/>
          <cell r="CK2346"/>
          <cell r="CL2346"/>
          <cell r="CM2346"/>
          <cell r="CN2346"/>
        </row>
        <row r="2347">
          <cell r="B2347"/>
          <cell r="C2347"/>
          <cell r="D2347"/>
          <cell r="E2347"/>
          <cell r="F2347"/>
          <cell r="G2347"/>
          <cell r="H2347"/>
          <cell r="I2347"/>
          <cell r="J2347"/>
          <cell r="K2347"/>
          <cell r="L2347"/>
          <cell r="M2347"/>
          <cell r="N2347"/>
          <cell r="O2347"/>
          <cell r="P2347"/>
          <cell r="Q2347"/>
          <cell r="R2347"/>
          <cell r="S2347"/>
          <cell r="T2347"/>
          <cell r="U2347"/>
          <cell r="V2347"/>
          <cell r="W2347"/>
          <cell r="X2347"/>
          <cell r="Y2347"/>
          <cell r="Z2347"/>
          <cell r="AA2347"/>
          <cell r="AB2347"/>
          <cell r="AC2347"/>
          <cell r="AD2347"/>
          <cell r="AE2347"/>
          <cell r="AF2347"/>
          <cell r="AG2347"/>
          <cell r="AH2347"/>
          <cell r="AI2347"/>
          <cell r="AJ2347"/>
          <cell r="AK2347"/>
          <cell r="AL2347"/>
          <cell r="AM2347"/>
          <cell r="AN2347"/>
          <cell r="AO2347"/>
          <cell r="AP2347"/>
          <cell r="AQ2347"/>
          <cell r="AR2347"/>
          <cell r="AS2347"/>
          <cell r="AT2347"/>
          <cell r="AU2347"/>
          <cell r="AV2347"/>
          <cell r="AW2347"/>
          <cell r="AX2347"/>
          <cell r="AY2347"/>
          <cell r="AZ2347"/>
          <cell r="BA2347"/>
          <cell r="BB2347"/>
          <cell r="BC2347"/>
          <cell r="BD2347"/>
          <cell r="BE2347"/>
          <cell r="BF2347"/>
          <cell r="BG2347"/>
          <cell r="BH2347"/>
          <cell r="BI2347"/>
          <cell r="BJ2347"/>
          <cell r="BK2347"/>
          <cell r="BL2347"/>
          <cell r="BM2347"/>
          <cell r="BN2347"/>
          <cell r="BO2347"/>
          <cell r="BP2347"/>
          <cell r="BQ2347"/>
          <cell r="BR2347"/>
          <cell r="BS2347"/>
          <cell r="BT2347"/>
          <cell r="BU2347"/>
          <cell r="BV2347"/>
          <cell r="BW2347"/>
          <cell r="BX2347"/>
          <cell r="BY2347"/>
          <cell r="BZ2347"/>
          <cell r="CA2347"/>
          <cell r="CB2347"/>
          <cell r="CC2347"/>
          <cell r="CD2347"/>
          <cell r="CE2347"/>
          <cell r="CF2347"/>
          <cell r="CG2347"/>
          <cell r="CH2347"/>
          <cell r="CI2347"/>
          <cell r="CJ2347"/>
          <cell r="CK2347"/>
          <cell r="CL2347"/>
          <cell r="CM2347"/>
          <cell r="CN2347"/>
        </row>
        <row r="2348">
          <cell r="B2348"/>
          <cell r="C2348"/>
          <cell r="D2348"/>
          <cell r="E2348"/>
          <cell r="F2348"/>
          <cell r="G2348"/>
          <cell r="H2348"/>
          <cell r="I2348"/>
          <cell r="J2348"/>
          <cell r="K2348"/>
          <cell r="L2348"/>
          <cell r="M2348"/>
          <cell r="N2348"/>
          <cell r="O2348"/>
          <cell r="P2348"/>
          <cell r="Q2348"/>
          <cell r="R2348"/>
          <cell r="S2348"/>
          <cell r="T2348"/>
          <cell r="U2348"/>
          <cell r="V2348"/>
          <cell r="W2348"/>
          <cell r="X2348"/>
          <cell r="Y2348"/>
          <cell r="Z2348"/>
          <cell r="AA2348"/>
          <cell r="AB2348"/>
          <cell r="AC2348"/>
          <cell r="AD2348"/>
          <cell r="AE2348"/>
          <cell r="AF2348"/>
          <cell r="AG2348"/>
          <cell r="AH2348"/>
          <cell r="AI2348"/>
          <cell r="AJ2348"/>
          <cell r="AK2348"/>
          <cell r="AL2348"/>
          <cell r="AM2348"/>
          <cell r="AN2348"/>
          <cell r="AO2348"/>
          <cell r="AP2348"/>
          <cell r="AQ2348"/>
          <cell r="AR2348"/>
          <cell r="AS2348"/>
          <cell r="AT2348"/>
          <cell r="AU2348"/>
          <cell r="AV2348"/>
          <cell r="AW2348"/>
          <cell r="AX2348"/>
          <cell r="AY2348"/>
          <cell r="AZ2348"/>
          <cell r="BA2348"/>
          <cell r="BB2348"/>
          <cell r="BC2348"/>
          <cell r="BD2348"/>
          <cell r="BE2348"/>
          <cell r="BF2348"/>
          <cell r="BG2348"/>
          <cell r="BH2348"/>
          <cell r="BI2348"/>
          <cell r="BJ2348"/>
          <cell r="BK2348"/>
          <cell r="BL2348"/>
          <cell r="BM2348"/>
          <cell r="BN2348"/>
          <cell r="BO2348"/>
          <cell r="BP2348"/>
          <cell r="BQ2348"/>
          <cell r="BR2348"/>
          <cell r="BS2348"/>
          <cell r="BT2348"/>
          <cell r="BU2348"/>
          <cell r="BV2348"/>
          <cell r="BW2348"/>
          <cell r="BX2348"/>
          <cell r="BY2348"/>
          <cell r="BZ2348"/>
          <cell r="CA2348"/>
          <cell r="CB2348"/>
          <cell r="CC2348"/>
          <cell r="CD2348"/>
          <cell r="CE2348"/>
          <cell r="CF2348"/>
          <cell r="CG2348"/>
          <cell r="CH2348"/>
          <cell r="CI2348"/>
          <cell r="CJ2348"/>
          <cell r="CK2348"/>
          <cell r="CL2348"/>
          <cell r="CM2348"/>
          <cell r="CN2348"/>
        </row>
        <row r="2349">
          <cell r="B2349"/>
          <cell r="C2349"/>
          <cell r="D2349"/>
          <cell r="E2349"/>
          <cell r="F2349"/>
          <cell r="G2349"/>
          <cell r="H2349"/>
          <cell r="I2349"/>
          <cell r="J2349"/>
          <cell r="K2349"/>
          <cell r="L2349"/>
          <cell r="M2349"/>
          <cell r="N2349"/>
          <cell r="O2349"/>
          <cell r="P2349"/>
          <cell r="Q2349"/>
          <cell r="R2349"/>
          <cell r="S2349"/>
          <cell r="T2349"/>
          <cell r="U2349"/>
          <cell r="V2349"/>
          <cell r="W2349"/>
          <cell r="X2349"/>
          <cell r="Y2349"/>
          <cell r="Z2349"/>
          <cell r="AA2349"/>
          <cell r="AB2349"/>
          <cell r="AC2349"/>
          <cell r="AD2349"/>
          <cell r="AE2349"/>
          <cell r="AF2349"/>
          <cell r="AG2349"/>
          <cell r="AH2349"/>
          <cell r="AI2349"/>
          <cell r="AJ2349"/>
          <cell r="AK2349"/>
          <cell r="AL2349"/>
          <cell r="AM2349"/>
          <cell r="AN2349"/>
          <cell r="AO2349"/>
          <cell r="AP2349"/>
          <cell r="AQ2349"/>
          <cell r="AR2349"/>
          <cell r="AS2349"/>
          <cell r="AT2349"/>
          <cell r="AU2349"/>
          <cell r="AV2349"/>
          <cell r="AW2349"/>
          <cell r="AX2349"/>
          <cell r="AY2349"/>
          <cell r="AZ2349"/>
          <cell r="BA2349"/>
          <cell r="BB2349"/>
          <cell r="BC2349"/>
          <cell r="BD2349"/>
          <cell r="BE2349"/>
          <cell r="BF2349"/>
          <cell r="BG2349"/>
          <cell r="BH2349"/>
          <cell r="BI2349"/>
          <cell r="BJ2349"/>
          <cell r="BK2349"/>
          <cell r="BL2349"/>
          <cell r="BM2349"/>
          <cell r="BN2349"/>
          <cell r="BO2349"/>
          <cell r="BP2349"/>
          <cell r="BQ2349"/>
          <cell r="BR2349"/>
          <cell r="BS2349"/>
          <cell r="BT2349"/>
          <cell r="BU2349"/>
          <cell r="BV2349"/>
          <cell r="BW2349"/>
          <cell r="BX2349"/>
          <cell r="BY2349"/>
          <cell r="BZ2349"/>
          <cell r="CA2349"/>
          <cell r="CB2349"/>
          <cell r="CC2349"/>
          <cell r="CD2349"/>
          <cell r="CE2349"/>
          <cell r="CF2349"/>
          <cell r="CG2349"/>
          <cell r="CH2349"/>
          <cell r="CI2349"/>
          <cell r="CJ2349"/>
          <cell r="CK2349"/>
          <cell r="CL2349"/>
          <cell r="CM2349"/>
          <cell r="CN2349"/>
        </row>
        <row r="2350">
          <cell r="B2350"/>
          <cell r="C2350"/>
          <cell r="D2350"/>
          <cell r="E2350"/>
          <cell r="F2350"/>
          <cell r="G2350"/>
          <cell r="H2350"/>
          <cell r="I2350"/>
          <cell r="J2350"/>
          <cell r="K2350"/>
          <cell r="L2350"/>
          <cell r="M2350"/>
          <cell r="N2350"/>
          <cell r="O2350"/>
          <cell r="P2350"/>
          <cell r="Q2350"/>
          <cell r="R2350"/>
          <cell r="S2350"/>
          <cell r="T2350"/>
          <cell r="U2350"/>
          <cell r="V2350"/>
          <cell r="W2350"/>
          <cell r="X2350"/>
          <cell r="Y2350"/>
          <cell r="Z2350"/>
          <cell r="AA2350"/>
          <cell r="AB2350"/>
          <cell r="AC2350"/>
          <cell r="AD2350"/>
          <cell r="AE2350"/>
          <cell r="AF2350"/>
          <cell r="AG2350"/>
          <cell r="AH2350"/>
          <cell r="AI2350"/>
          <cell r="AJ2350"/>
          <cell r="AK2350"/>
          <cell r="AL2350"/>
          <cell r="AM2350"/>
          <cell r="AN2350"/>
          <cell r="AO2350"/>
          <cell r="AP2350"/>
          <cell r="AQ2350"/>
          <cell r="AR2350"/>
          <cell r="AS2350"/>
          <cell r="AT2350"/>
          <cell r="AU2350"/>
          <cell r="AV2350"/>
          <cell r="AW2350"/>
          <cell r="AX2350"/>
          <cell r="AY2350"/>
          <cell r="AZ2350"/>
          <cell r="BA2350"/>
          <cell r="BB2350"/>
          <cell r="BC2350"/>
          <cell r="BD2350"/>
          <cell r="BE2350"/>
          <cell r="BF2350"/>
          <cell r="BG2350"/>
          <cell r="BH2350"/>
          <cell r="BI2350"/>
          <cell r="BJ2350"/>
          <cell r="BK2350"/>
          <cell r="BL2350"/>
          <cell r="BM2350"/>
          <cell r="BN2350"/>
          <cell r="BO2350"/>
          <cell r="BP2350"/>
          <cell r="BQ2350"/>
          <cell r="BR2350"/>
          <cell r="BS2350"/>
          <cell r="BT2350"/>
          <cell r="BU2350"/>
          <cell r="BV2350"/>
          <cell r="BW2350"/>
          <cell r="BX2350"/>
          <cell r="BY2350"/>
          <cell r="BZ2350"/>
          <cell r="CA2350"/>
          <cell r="CB2350"/>
          <cell r="CC2350"/>
          <cell r="CD2350"/>
          <cell r="CE2350"/>
          <cell r="CF2350"/>
          <cell r="CG2350"/>
          <cell r="CH2350"/>
          <cell r="CI2350"/>
          <cell r="CJ2350"/>
          <cell r="CK2350"/>
          <cell r="CL2350"/>
          <cell r="CM2350"/>
          <cell r="CN2350"/>
        </row>
        <row r="2351">
          <cell r="B2351"/>
          <cell r="C2351"/>
          <cell r="D2351"/>
          <cell r="E2351"/>
          <cell r="F2351"/>
          <cell r="G2351"/>
          <cell r="H2351"/>
          <cell r="I2351"/>
          <cell r="J2351"/>
          <cell r="K2351"/>
          <cell r="L2351"/>
          <cell r="M2351"/>
          <cell r="N2351"/>
          <cell r="O2351"/>
          <cell r="P2351"/>
          <cell r="Q2351"/>
          <cell r="R2351"/>
          <cell r="S2351"/>
          <cell r="T2351"/>
          <cell r="U2351"/>
          <cell r="V2351"/>
          <cell r="W2351"/>
          <cell r="X2351"/>
          <cell r="Y2351"/>
          <cell r="Z2351"/>
          <cell r="AA2351"/>
          <cell r="AB2351"/>
          <cell r="AC2351"/>
          <cell r="AD2351"/>
          <cell r="AE2351"/>
          <cell r="AF2351"/>
          <cell r="AG2351"/>
          <cell r="AH2351"/>
          <cell r="AI2351"/>
          <cell r="AJ2351"/>
          <cell r="AK2351"/>
          <cell r="AL2351"/>
          <cell r="AM2351"/>
          <cell r="AN2351"/>
          <cell r="AO2351"/>
          <cell r="AP2351"/>
          <cell r="AQ2351"/>
          <cell r="AR2351"/>
          <cell r="AS2351"/>
          <cell r="AT2351"/>
          <cell r="AU2351"/>
          <cell r="AV2351"/>
          <cell r="AW2351"/>
          <cell r="AX2351"/>
          <cell r="AY2351"/>
          <cell r="AZ2351"/>
          <cell r="BA2351"/>
          <cell r="BB2351"/>
          <cell r="BC2351"/>
          <cell r="BD2351"/>
          <cell r="BE2351"/>
          <cell r="BF2351"/>
          <cell r="BG2351"/>
          <cell r="BH2351"/>
          <cell r="BI2351"/>
          <cell r="BJ2351"/>
          <cell r="BK2351"/>
          <cell r="BL2351"/>
          <cell r="BM2351"/>
          <cell r="BN2351"/>
          <cell r="BO2351"/>
          <cell r="BP2351"/>
          <cell r="BQ2351"/>
          <cell r="BR2351"/>
          <cell r="BS2351"/>
          <cell r="BT2351"/>
          <cell r="BU2351"/>
          <cell r="BV2351"/>
          <cell r="BW2351"/>
          <cell r="BX2351"/>
          <cell r="BY2351"/>
          <cell r="BZ2351"/>
          <cell r="CA2351"/>
          <cell r="CB2351"/>
          <cell r="CC2351"/>
          <cell r="CD2351"/>
          <cell r="CE2351"/>
          <cell r="CF2351"/>
          <cell r="CG2351"/>
          <cell r="CH2351"/>
          <cell r="CI2351"/>
          <cell r="CJ2351"/>
          <cell r="CK2351"/>
          <cell r="CL2351"/>
          <cell r="CM2351"/>
          <cell r="CN2351"/>
        </row>
        <row r="2352">
          <cell r="B2352"/>
          <cell r="C2352"/>
          <cell r="D2352"/>
          <cell r="E2352"/>
          <cell r="F2352"/>
          <cell r="G2352"/>
          <cell r="H2352"/>
          <cell r="I2352"/>
          <cell r="J2352"/>
          <cell r="K2352"/>
          <cell r="L2352"/>
          <cell r="M2352"/>
          <cell r="N2352"/>
          <cell r="O2352"/>
          <cell r="P2352"/>
          <cell r="Q2352"/>
          <cell r="R2352"/>
          <cell r="S2352"/>
          <cell r="T2352"/>
          <cell r="U2352"/>
          <cell r="V2352"/>
          <cell r="W2352"/>
          <cell r="X2352"/>
          <cell r="Y2352"/>
          <cell r="Z2352"/>
          <cell r="AA2352"/>
          <cell r="AB2352"/>
          <cell r="AC2352"/>
          <cell r="AD2352"/>
          <cell r="AE2352"/>
          <cell r="AF2352"/>
          <cell r="AG2352"/>
          <cell r="AH2352"/>
          <cell r="AI2352"/>
          <cell r="AJ2352"/>
          <cell r="AK2352"/>
          <cell r="AL2352"/>
          <cell r="AM2352"/>
          <cell r="AN2352"/>
          <cell r="AO2352"/>
          <cell r="AP2352"/>
          <cell r="AQ2352"/>
          <cell r="AR2352"/>
          <cell r="AS2352"/>
          <cell r="AT2352"/>
          <cell r="AU2352"/>
          <cell r="AV2352"/>
          <cell r="AW2352"/>
          <cell r="AX2352"/>
          <cell r="AY2352"/>
          <cell r="AZ2352"/>
          <cell r="BA2352"/>
          <cell r="BB2352"/>
          <cell r="BC2352"/>
          <cell r="BD2352"/>
          <cell r="BE2352"/>
          <cell r="BF2352"/>
          <cell r="BG2352"/>
          <cell r="BH2352"/>
          <cell r="BI2352"/>
          <cell r="BJ2352"/>
          <cell r="BK2352"/>
          <cell r="BL2352"/>
          <cell r="BM2352"/>
          <cell r="BN2352"/>
          <cell r="BO2352"/>
          <cell r="BP2352"/>
          <cell r="BQ2352"/>
          <cell r="BR2352"/>
          <cell r="BS2352"/>
          <cell r="BT2352"/>
          <cell r="BU2352"/>
          <cell r="BV2352"/>
          <cell r="BW2352"/>
          <cell r="BX2352"/>
          <cell r="BY2352"/>
          <cell r="BZ2352"/>
          <cell r="CA2352"/>
          <cell r="CB2352"/>
          <cell r="CC2352"/>
          <cell r="CD2352"/>
          <cell r="CE2352"/>
          <cell r="CF2352"/>
          <cell r="CG2352"/>
          <cell r="CH2352"/>
          <cell r="CI2352"/>
          <cell r="CJ2352"/>
          <cell r="CK2352"/>
          <cell r="CL2352"/>
          <cell r="CM2352"/>
          <cell r="CN2352"/>
        </row>
        <row r="2353">
          <cell r="B2353"/>
          <cell r="C2353"/>
          <cell r="D2353"/>
          <cell r="E2353"/>
          <cell r="F2353"/>
          <cell r="G2353"/>
          <cell r="H2353"/>
          <cell r="I2353"/>
          <cell r="J2353"/>
          <cell r="K2353"/>
          <cell r="L2353"/>
          <cell r="M2353"/>
          <cell r="N2353"/>
          <cell r="O2353"/>
          <cell r="P2353"/>
          <cell r="Q2353"/>
          <cell r="R2353"/>
          <cell r="S2353"/>
          <cell r="T2353"/>
          <cell r="U2353"/>
          <cell r="V2353"/>
          <cell r="W2353"/>
          <cell r="X2353"/>
          <cell r="Y2353"/>
          <cell r="Z2353"/>
          <cell r="AA2353"/>
          <cell r="AB2353"/>
          <cell r="AC2353"/>
          <cell r="AD2353"/>
          <cell r="AE2353"/>
          <cell r="AF2353"/>
          <cell r="AG2353"/>
          <cell r="AH2353"/>
          <cell r="AI2353"/>
          <cell r="AJ2353"/>
          <cell r="AK2353"/>
          <cell r="AL2353"/>
          <cell r="AM2353"/>
          <cell r="AN2353"/>
          <cell r="AO2353"/>
          <cell r="AP2353"/>
          <cell r="AQ2353"/>
          <cell r="AR2353"/>
          <cell r="AS2353"/>
          <cell r="AT2353"/>
          <cell r="AU2353"/>
          <cell r="AV2353"/>
          <cell r="AW2353"/>
          <cell r="AX2353"/>
          <cell r="AY2353"/>
          <cell r="AZ2353"/>
          <cell r="BA2353"/>
          <cell r="BB2353"/>
          <cell r="BC2353"/>
          <cell r="BD2353"/>
          <cell r="BE2353"/>
          <cell r="BF2353"/>
          <cell r="BG2353"/>
          <cell r="BH2353"/>
          <cell r="BI2353"/>
          <cell r="BJ2353"/>
          <cell r="BK2353"/>
          <cell r="BL2353"/>
          <cell r="BM2353"/>
          <cell r="BN2353"/>
          <cell r="BO2353"/>
          <cell r="BP2353"/>
          <cell r="BQ2353"/>
          <cell r="BR2353"/>
          <cell r="BS2353"/>
          <cell r="BT2353"/>
          <cell r="BU2353"/>
          <cell r="BV2353"/>
          <cell r="BW2353"/>
          <cell r="BX2353"/>
          <cell r="BY2353"/>
          <cell r="BZ2353"/>
          <cell r="CA2353"/>
          <cell r="CB2353"/>
          <cell r="CC2353"/>
          <cell r="CD2353"/>
          <cell r="CE2353"/>
          <cell r="CF2353"/>
          <cell r="CG2353"/>
          <cell r="CH2353"/>
          <cell r="CI2353"/>
          <cell r="CJ2353"/>
          <cell r="CK2353"/>
          <cell r="CL2353"/>
          <cell r="CM2353"/>
          <cell r="CN2353"/>
        </row>
        <row r="2354">
          <cell r="B2354"/>
          <cell r="C2354"/>
          <cell r="D2354"/>
          <cell r="E2354"/>
          <cell r="F2354"/>
          <cell r="G2354"/>
          <cell r="H2354"/>
          <cell r="I2354"/>
          <cell r="J2354"/>
          <cell r="K2354"/>
          <cell r="L2354"/>
          <cell r="M2354"/>
          <cell r="N2354"/>
          <cell r="O2354"/>
          <cell r="P2354"/>
          <cell r="Q2354"/>
          <cell r="R2354"/>
          <cell r="S2354"/>
          <cell r="T2354"/>
          <cell r="U2354"/>
          <cell r="V2354"/>
          <cell r="W2354"/>
          <cell r="X2354"/>
          <cell r="Y2354"/>
          <cell r="Z2354"/>
          <cell r="AA2354"/>
          <cell r="AB2354"/>
          <cell r="AC2354"/>
          <cell r="AD2354"/>
          <cell r="AE2354"/>
          <cell r="AF2354"/>
          <cell r="AG2354"/>
          <cell r="AH2354"/>
          <cell r="AI2354"/>
          <cell r="AJ2354"/>
          <cell r="AK2354"/>
          <cell r="AL2354"/>
          <cell r="AM2354"/>
          <cell r="AN2354"/>
          <cell r="AO2354"/>
          <cell r="AP2354"/>
          <cell r="AQ2354"/>
          <cell r="AR2354"/>
          <cell r="AS2354"/>
          <cell r="AT2354"/>
          <cell r="AU2354"/>
          <cell r="AV2354"/>
          <cell r="AW2354"/>
          <cell r="AX2354"/>
          <cell r="AY2354"/>
          <cell r="AZ2354"/>
          <cell r="BA2354"/>
          <cell r="BB2354"/>
          <cell r="BC2354"/>
          <cell r="BD2354"/>
          <cell r="BE2354"/>
          <cell r="BF2354"/>
          <cell r="BG2354"/>
          <cell r="BH2354"/>
          <cell r="BI2354"/>
          <cell r="BJ2354"/>
          <cell r="BK2354"/>
          <cell r="BL2354"/>
          <cell r="BM2354"/>
          <cell r="BN2354"/>
          <cell r="BO2354"/>
          <cell r="BP2354"/>
          <cell r="BQ2354"/>
          <cell r="BR2354"/>
          <cell r="BS2354"/>
          <cell r="BT2354"/>
          <cell r="BU2354"/>
          <cell r="BV2354"/>
          <cell r="BW2354"/>
          <cell r="BX2354"/>
          <cell r="BY2354"/>
          <cell r="BZ2354"/>
          <cell r="CA2354"/>
          <cell r="CB2354"/>
          <cell r="CC2354"/>
          <cell r="CD2354"/>
          <cell r="CE2354"/>
          <cell r="CF2354"/>
          <cell r="CG2354"/>
          <cell r="CH2354"/>
          <cell r="CI2354"/>
          <cell r="CJ2354"/>
          <cell r="CK2354"/>
          <cell r="CL2354"/>
          <cell r="CM2354"/>
          <cell r="CN2354"/>
        </row>
        <row r="2355">
          <cell r="B2355"/>
          <cell r="C2355"/>
          <cell r="D2355"/>
          <cell r="E2355"/>
          <cell r="F2355"/>
          <cell r="G2355"/>
          <cell r="H2355"/>
          <cell r="I2355"/>
          <cell r="J2355"/>
          <cell r="K2355"/>
          <cell r="L2355"/>
          <cell r="M2355"/>
          <cell r="N2355"/>
          <cell r="O2355"/>
          <cell r="P2355"/>
          <cell r="Q2355"/>
          <cell r="R2355"/>
          <cell r="S2355"/>
          <cell r="T2355"/>
          <cell r="U2355"/>
          <cell r="V2355"/>
          <cell r="W2355"/>
          <cell r="X2355"/>
          <cell r="Y2355"/>
          <cell r="Z2355"/>
          <cell r="AA2355"/>
          <cell r="AB2355"/>
          <cell r="AC2355"/>
          <cell r="AD2355"/>
          <cell r="AE2355"/>
          <cell r="AF2355"/>
          <cell r="AG2355"/>
          <cell r="AH2355"/>
          <cell r="AI2355"/>
          <cell r="AJ2355"/>
          <cell r="AK2355"/>
          <cell r="AL2355"/>
          <cell r="AM2355"/>
          <cell r="AN2355"/>
          <cell r="AO2355"/>
          <cell r="AP2355"/>
          <cell r="AQ2355"/>
          <cell r="AR2355"/>
          <cell r="AS2355"/>
          <cell r="AT2355"/>
          <cell r="AU2355"/>
          <cell r="AV2355"/>
          <cell r="AW2355"/>
          <cell r="AX2355"/>
          <cell r="AY2355"/>
          <cell r="AZ2355"/>
          <cell r="BA2355"/>
          <cell r="BB2355"/>
          <cell r="BC2355"/>
          <cell r="BD2355"/>
          <cell r="BE2355"/>
          <cell r="BF2355"/>
          <cell r="BG2355"/>
          <cell r="BH2355"/>
          <cell r="BI2355"/>
          <cell r="BJ2355"/>
          <cell r="BK2355"/>
          <cell r="BL2355"/>
          <cell r="BM2355"/>
          <cell r="BN2355"/>
          <cell r="BO2355"/>
          <cell r="BP2355"/>
          <cell r="BQ2355"/>
          <cell r="BR2355"/>
          <cell r="BS2355"/>
          <cell r="BT2355"/>
          <cell r="BU2355"/>
          <cell r="BV2355"/>
          <cell r="BW2355"/>
          <cell r="BX2355"/>
          <cell r="BY2355"/>
          <cell r="BZ2355"/>
          <cell r="CA2355"/>
          <cell r="CB2355"/>
          <cell r="CC2355"/>
          <cell r="CD2355"/>
          <cell r="CE2355"/>
          <cell r="CF2355"/>
          <cell r="CG2355"/>
          <cell r="CH2355"/>
          <cell r="CI2355"/>
          <cell r="CJ2355"/>
          <cell r="CK2355"/>
          <cell r="CL2355"/>
          <cell r="CM2355"/>
          <cell r="CN2355"/>
        </row>
        <row r="2356">
          <cell r="B2356"/>
          <cell r="C2356"/>
          <cell r="D2356"/>
          <cell r="E2356"/>
          <cell r="F2356"/>
          <cell r="G2356"/>
          <cell r="H2356"/>
          <cell r="I2356"/>
          <cell r="J2356"/>
          <cell r="K2356"/>
          <cell r="L2356"/>
          <cell r="M2356"/>
          <cell r="N2356"/>
          <cell r="O2356"/>
          <cell r="P2356"/>
          <cell r="Q2356"/>
          <cell r="R2356"/>
          <cell r="S2356"/>
          <cell r="T2356"/>
          <cell r="U2356"/>
          <cell r="V2356"/>
          <cell r="W2356"/>
          <cell r="X2356"/>
          <cell r="Y2356"/>
          <cell r="Z2356"/>
          <cell r="AA2356"/>
          <cell r="AB2356"/>
          <cell r="AC2356"/>
          <cell r="AD2356"/>
          <cell r="AE2356"/>
          <cell r="AF2356"/>
          <cell r="AG2356"/>
          <cell r="AH2356"/>
          <cell r="AI2356"/>
          <cell r="AJ2356"/>
          <cell r="AK2356"/>
          <cell r="AL2356"/>
          <cell r="AM2356"/>
          <cell r="AN2356"/>
          <cell r="AO2356"/>
          <cell r="AP2356"/>
          <cell r="AQ2356"/>
          <cell r="AR2356"/>
          <cell r="AS2356"/>
          <cell r="AT2356"/>
          <cell r="AU2356"/>
          <cell r="AV2356"/>
          <cell r="AW2356"/>
          <cell r="AX2356"/>
          <cell r="AY2356"/>
          <cell r="AZ2356"/>
          <cell r="BA2356"/>
          <cell r="BB2356"/>
          <cell r="BC2356"/>
          <cell r="BD2356"/>
          <cell r="BE2356"/>
          <cell r="BF2356"/>
          <cell r="BG2356"/>
          <cell r="BH2356"/>
          <cell r="BI2356"/>
          <cell r="BJ2356"/>
          <cell r="BK2356"/>
          <cell r="BL2356"/>
          <cell r="BM2356"/>
          <cell r="BN2356"/>
          <cell r="BO2356"/>
          <cell r="BP2356"/>
          <cell r="BQ2356"/>
          <cell r="BR2356"/>
          <cell r="BS2356"/>
          <cell r="BT2356"/>
          <cell r="BU2356"/>
          <cell r="BV2356"/>
          <cell r="BW2356"/>
          <cell r="BX2356"/>
          <cell r="BY2356"/>
          <cell r="BZ2356"/>
          <cell r="CA2356"/>
          <cell r="CB2356"/>
          <cell r="CC2356"/>
          <cell r="CD2356"/>
          <cell r="CE2356"/>
          <cell r="CF2356"/>
          <cell r="CG2356"/>
          <cell r="CH2356"/>
          <cell r="CI2356"/>
          <cell r="CJ2356"/>
          <cell r="CK2356"/>
          <cell r="CL2356"/>
          <cell r="CM2356"/>
          <cell r="CN2356"/>
        </row>
        <row r="2357">
          <cell r="B2357"/>
          <cell r="C2357"/>
          <cell r="D2357"/>
          <cell r="E2357"/>
          <cell r="F2357"/>
          <cell r="G2357"/>
          <cell r="H2357"/>
          <cell r="I2357"/>
          <cell r="J2357"/>
          <cell r="K2357"/>
          <cell r="L2357"/>
          <cell r="M2357"/>
          <cell r="N2357"/>
          <cell r="O2357"/>
          <cell r="P2357"/>
          <cell r="Q2357"/>
          <cell r="R2357"/>
          <cell r="S2357"/>
          <cell r="T2357"/>
          <cell r="U2357"/>
          <cell r="V2357"/>
          <cell r="W2357"/>
          <cell r="X2357"/>
          <cell r="Y2357"/>
          <cell r="Z2357"/>
          <cell r="AA2357"/>
          <cell r="AB2357"/>
          <cell r="AC2357"/>
          <cell r="AD2357"/>
          <cell r="AE2357"/>
          <cell r="AF2357"/>
          <cell r="AG2357"/>
          <cell r="AH2357"/>
          <cell r="AI2357"/>
          <cell r="AJ2357"/>
          <cell r="AK2357"/>
          <cell r="AL2357"/>
          <cell r="AM2357"/>
          <cell r="AN2357"/>
          <cell r="AO2357"/>
          <cell r="AP2357"/>
          <cell r="AQ2357"/>
          <cell r="AR2357"/>
          <cell r="AS2357"/>
          <cell r="AT2357"/>
          <cell r="AU2357"/>
          <cell r="AV2357"/>
          <cell r="AW2357"/>
          <cell r="AX2357"/>
          <cell r="AY2357"/>
          <cell r="AZ2357"/>
          <cell r="BA2357"/>
          <cell r="BB2357"/>
          <cell r="BC2357"/>
          <cell r="BD2357"/>
          <cell r="BE2357"/>
          <cell r="BF2357"/>
          <cell r="BG2357"/>
          <cell r="BH2357"/>
          <cell r="BI2357"/>
          <cell r="BJ2357"/>
          <cell r="BK2357"/>
          <cell r="BL2357"/>
          <cell r="BM2357"/>
          <cell r="BN2357"/>
          <cell r="BO2357"/>
          <cell r="BP2357"/>
          <cell r="BQ2357"/>
          <cell r="BR2357"/>
          <cell r="BS2357"/>
          <cell r="BT2357"/>
          <cell r="BU2357"/>
          <cell r="BV2357"/>
          <cell r="BW2357"/>
          <cell r="BX2357"/>
          <cell r="BY2357"/>
          <cell r="BZ2357"/>
          <cell r="CA2357"/>
          <cell r="CB2357"/>
          <cell r="CC2357"/>
          <cell r="CD2357"/>
          <cell r="CE2357"/>
          <cell r="CF2357"/>
          <cell r="CG2357"/>
          <cell r="CH2357"/>
          <cell r="CI2357"/>
          <cell r="CJ2357"/>
          <cell r="CK2357"/>
          <cell r="CL2357"/>
          <cell r="CM2357"/>
          <cell r="CN2357"/>
        </row>
        <row r="2358">
          <cell r="B2358"/>
          <cell r="C2358"/>
          <cell r="D2358"/>
          <cell r="E2358"/>
          <cell r="F2358"/>
          <cell r="G2358"/>
          <cell r="H2358"/>
          <cell r="I2358"/>
          <cell r="J2358"/>
          <cell r="K2358"/>
          <cell r="L2358"/>
          <cell r="M2358"/>
          <cell r="N2358"/>
          <cell r="O2358"/>
          <cell r="P2358"/>
          <cell r="Q2358"/>
          <cell r="R2358"/>
          <cell r="S2358"/>
          <cell r="T2358"/>
          <cell r="U2358"/>
          <cell r="V2358"/>
          <cell r="W2358"/>
          <cell r="X2358"/>
          <cell r="Y2358"/>
          <cell r="Z2358"/>
          <cell r="AA2358"/>
          <cell r="AB2358"/>
          <cell r="AC2358"/>
          <cell r="AD2358"/>
          <cell r="AE2358"/>
          <cell r="AF2358"/>
          <cell r="AG2358"/>
          <cell r="AH2358"/>
          <cell r="AI2358"/>
          <cell r="AJ2358"/>
          <cell r="AK2358"/>
          <cell r="AL2358"/>
          <cell r="AM2358"/>
          <cell r="AN2358"/>
          <cell r="AO2358"/>
          <cell r="AP2358"/>
          <cell r="AQ2358"/>
          <cell r="AR2358"/>
          <cell r="AS2358"/>
          <cell r="AT2358"/>
          <cell r="AU2358"/>
          <cell r="AV2358"/>
          <cell r="AW2358"/>
          <cell r="AX2358"/>
          <cell r="AY2358"/>
          <cell r="AZ2358"/>
          <cell r="BA2358"/>
          <cell r="BB2358"/>
          <cell r="BC2358"/>
          <cell r="BD2358"/>
          <cell r="BE2358"/>
          <cell r="BF2358"/>
          <cell r="BG2358"/>
          <cell r="BH2358"/>
          <cell r="BI2358"/>
          <cell r="BJ2358"/>
          <cell r="BK2358"/>
          <cell r="BL2358"/>
          <cell r="BM2358"/>
          <cell r="BN2358"/>
          <cell r="BO2358"/>
          <cell r="BP2358"/>
          <cell r="BQ2358"/>
          <cell r="BR2358"/>
          <cell r="BS2358"/>
          <cell r="BT2358"/>
          <cell r="BU2358"/>
          <cell r="BV2358"/>
          <cell r="BW2358"/>
          <cell r="BX2358"/>
          <cell r="BY2358"/>
          <cell r="BZ2358"/>
          <cell r="CA2358"/>
          <cell r="CB2358"/>
          <cell r="CC2358"/>
          <cell r="CD2358"/>
          <cell r="CE2358"/>
          <cell r="CF2358"/>
          <cell r="CG2358"/>
          <cell r="CH2358"/>
          <cell r="CI2358"/>
          <cell r="CJ2358"/>
          <cell r="CK2358"/>
          <cell r="CL2358"/>
          <cell r="CM2358"/>
          <cell r="CN2358"/>
        </row>
        <row r="2359">
          <cell r="B2359"/>
          <cell r="C2359"/>
          <cell r="D2359"/>
          <cell r="E2359"/>
          <cell r="F2359"/>
          <cell r="G2359"/>
          <cell r="H2359"/>
          <cell r="I2359"/>
          <cell r="J2359"/>
          <cell r="K2359"/>
          <cell r="L2359"/>
          <cell r="M2359"/>
          <cell r="N2359"/>
          <cell r="O2359"/>
          <cell r="P2359"/>
          <cell r="Q2359"/>
          <cell r="R2359"/>
          <cell r="S2359"/>
          <cell r="T2359"/>
          <cell r="U2359"/>
          <cell r="V2359"/>
          <cell r="W2359"/>
          <cell r="X2359"/>
          <cell r="Y2359"/>
          <cell r="Z2359"/>
          <cell r="AA2359"/>
          <cell r="AB2359"/>
          <cell r="AC2359"/>
          <cell r="AD2359"/>
          <cell r="AE2359"/>
          <cell r="AF2359"/>
          <cell r="AG2359"/>
          <cell r="AH2359"/>
          <cell r="AI2359"/>
          <cell r="AJ2359"/>
          <cell r="AK2359"/>
          <cell r="AL2359"/>
          <cell r="AM2359"/>
          <cell r="AN2359"/>
          <cell r="AO2359"/>
          <cell r="AP2359"/>
          <cell r="AQ2359"/>
          <cell r="AR2359"/>
          <cell r="AS2359"/>
          <cell r="AT2359"/>
          <cell r="AU2359"/>
          <cell r="AV2359"/>
          <cell r="AW2359"/>
          <cell r="AX2359"/>
          <cell r="AY2359"/>
          <cell r="AZ2359"/>
          <cell r="BA2359"/>
          <cell r="BB2359"/>
          <cell r="BC2359"/>
          <cell r="BD2359"/>
          <cell r="BE2359"/>
          <cell r="BF2359"/>
          <cell r="BG2359"/>
          <cell r="BH2359"/>
          <cell r="BI2359"/>
          <cell r="BJ2359"/>
          <cell r="BK2359"/>
          <cell r="BL2359"/>
          <cell r="BM2359"/>
          <cell r="BN2359"/>
          <cell r="BO2359"/>
          <cell r="BP2359"/>
          <cell r="BQ2359"/>
          <cell r="BR2359"/>
          <cell r="BS2359"/>
          <cell r="BT2359"/>
          <cell r="BU2359"/>
          <cell r="BV2359"/>
          <cell r="BW2359"/>
          <cell r="BX2359"/>
          <cell r="BY2359"/>
          <cell r="BZ2359"/>
          <cell r="CA2359"/>
          <cell r="CB2359"/>
          <cell r="CC2359"/>
          <cell r="CD2359"/>
          <cell r="CE2359"/>
          <cell r="CF2359"/>
          <cell r="CG2359"/>
          <cell r="CH2359"/>
          <cell r="CI2359"/>
          <cell r="CJ2359"/>
          <cell r="CK2359"/>
          <cell r="CL2359"/>
          <cell r="CM2359"/>
          <cell r="CN2359"/>
        </row>
        <row r="2360">
          <cell r="B2360"/>
          <cell r="C2360"/>
          <cell r="D2360"/>
          <cell r="E2360"/>
          <cell r="F2360"/>
          <cell r="G2360"/>
          <cell r="H2360"/>
          <cell r="I2360"/>
          <cell r="J2360"/>
          <cell r="K2360"/>
          <cell r="L2360"/>
          <cell r="M2360"/>
          <cell r="N2360"/>
          <cell r="O2360"/>
          <cell r="P2360"/>
          <cell r="Q2360"/>
          <cell r="R2360"/>
          <cell r="S2360"/>
          <cell r="T2360"/>
          <cell r="U2360"/>
          <cell r="V2360"/>
          <cell r="W2360"/>
          <cell r="X2360"/>
          <cell r="Y2360"/>
          <cell r="Z2360"/>
          <cell r="AA2360"/>
          <cell r="AB2360"/>
          <cell r="AC2360"/>
          <cell r="AD2360"/>
          <cell r="AE2360"/>
          <cell r="AF2360"/>
          <cell r="AG2360"/>
          <cell r="AH2360"/>
          <cell r="AI2360"/>
          <cell r="AJ2360"/>
          <cell r="AK2360"/>
          <cell r="AL2360"/>
          <cell r="AM2360"/>
          <cell r="AN2360"/>
          <cell r="AO2360"/>
          <cell r="AP2360"/>
          <cell r="AQ2360"/>
          <cell r="AR2360"/>
          <cell r="AS2360"/>
          <cell r="AT2360"/>
          <cell r="AU2360"/>
          <cell r="AV2360"/>
          <cell r="AW2360"/>
          <cell r="AX2360"/>
          <cell r="AY2360"/>
          <cell r="AZ2360"/>
          <cell r="BA2360"/>
          <cell r="BB2360"/>
          <cell r="BC2360"/>
          <cell r="BD2360"/>
          <cell r="BE2360"/>
          <cell r="BF2360"/>
          <cell r="BG2360"/>
          <cell r="BH2360"/>
          <cell r="BI2360"/>
          <cell r="BJ2360"/>
          <cell r="BK2360"/>
          <cell r="BL2360"/>
          <cell r="BM2360"/>
          <cell r="BN2360"/>
          <cell r="BO2360"/>
          <cell r="BP2360"/>
          <cell r="BQ2360"/>
          <cell r="BR2360"/>
          <cell r="BS2360"/>
          <cell r="BT2360"/>
          <cell r="BU2360"/>
          <cell r="BV2360"/>
          <cell r="BW2360"/>
          <cell r="BX2360"/>
          <cell r="BY2360"/>
          <cell r="BZ2360"/>
          <cell r="CA2360"/>
          <cell r="CB2360"/>
          <cell r="CC2360"/>
          <cell r="CD2360"/>
          <cell r="CE2360"/>
          <cell r="CF2360"/>
          <cell r="CG2360"/>
          <cell r="CH2360"/>
          <cell r="CI2360"/>
          <cell r="CJ2360"/>
          <cell r="CK2360"/>
          <cell r="CL2360"/>
          <cell r="CM2360"/>
          <cell r="CN2360"/>
        </row>
        <row r="2361">
          <cell r="B2361"/>
          <cell r="C2361"/>
          <cell r="D2361"/>
          <cell r="E2361"/>
          <cell r="F2361"/>
          <cell r="G2361"/>
          <cell r="H2361"/>
          <cell r="I2361"/>
          <cell r="J2361"/>
          <cell r="K2361"/>
          <cell r="L2361"/>
          <cell r="M2361"/>
          <cell r="N2361"/>
          <cell r="O2361"/>
          <cell r="P2361"/>
          <cell r="Q2361"/>
          <cell r="R2361"/>
          <cell r="S2361"/>
          <cell r="T2361"/>
          <cell r="U2361"/>
          <cell r="V2361"/>
          <cell r="W2361"/>
          <cell r="X2361"/>
          <cell r="Y2361"/>
          <cell r="Z2361"/>
          <cell r="AA2361"/>
          <cell r="AB2361"/>
          <cell r="AC2361"/>
          <cell r="AD2361"/>
          <cell r="AE2361"/>
          <cell r="AF2361"/>
          <cell r="AG2361"/>
          <cell r="AH2361"/>
          <cell r="AI2361"/>
          <cell r="AJ2361"/>
          <cell r="AK2361"/>
          <cell r="AL2361"/>
          <cell r="AM2361"/>
          <cell r="AN2361"/>
          <cell r="AO2361"/>
          <cell r="AP2361"/>
          <cell r="AQ2361"/>
          <cell r="AR2361"/>
          <cell r="AS2361"/>
          <cell r="AT2361"/>
          <cell r="AU2361"/>
          <cell r="AV2361"/>
          <cell r="AW2361"/>
          <cell r="AX2361"/>
          <cell r="AY2361"/>
          <cell r="AZ2361"/>
          <cell r="BA2361"/>
          <cell r="BB2361"/>
          <cell r="BC2361"/>
          <cell r="BD2361"/>
          <cell r="BE2361"/>
          <cell r="BF2361"/>
          <cell r="BG2361"/>
          <cell r="BH2361"/>
          <cell r="BI2361"/>
          <cell r="BJ2361"/>
          <cell r="BK2361"/>
          <cell r="BL2361"/>
          <cell r="BM2361"/>
          <cell r="BN2361"/>
          <cell r="BO2361"/>
          <cell r="BP2361"/>
          <cell r="BQ2361"/>
          <cell r="BR2361"/>
          <cell r="BS2361"/>
          <cell r="BT2361"/>
          <cell r="BU2361"/>
          <cell r="BV2361"/>
          <cell r="BW2361"/>
          <cell r="BX2361"/>
          <cell r="BY2361"/>
          <cell r="BZ2361"/>
          <cell r="CA2361"/>
          <cell r="CB2361"/>
          <cell r="CC2361"/>
          <cell r="CD2361"/>
          <cell r="CE2361"/>
          <cell r="CF2361"/>
          <cell r="CG2361"/>
          <cell r="CH2361"/>
          <cell r="CI2361"/>
          <cell r="CJ2361"/>
          <cell r="CK2361"/>
          <cell r="CL2361"/>
          <cell r="CM2361"/>
          <cell r="CN2361"/>
        </row>
        <row r="2362">
          <cell r="B2362"/>
          <cell r="C2362"/>
          <cell r="D2362"/>
          <cell r="E2362"/>
          <cell r="F2362"/>
          <cell r="G2362"/>
          <cell r="H2362"/>
          <cell r="I2362"/>
          <cell r="J2362"/>
          <cell r="K2362"/>
          <cell r="L2362"/>
          <cell r="M2362"/>
          <cell r="N2362"/>
          <cell r="O2362"/>
          <cell r="P2362"/>
          <cell r="Q2362"/>
          <cell r="R2362"/>
          <cell r="S2362"/>
          <cell r="T2362"/>
          <cell r="U2362"/>
          <cell r="V2362"/>
          <cell r="W2362"/>
          <cell r="X2362"/>
          <cell r="Y2362"/>
          <cell r="Z2362"/>
          <cell r="AA2362"/>
          <cell r="AB2362"/>
          <cell r="AC2362"/>
          <cell r="AD2362"/>
          <cell r="AE2362"/>
          <cell r="AF2362"/>
          <cell r="AG2362"/>
          <cell r="AH2362"/>
          <cell r="AI2362"/>
          <cell r="AJ2362"/>
          <cell r="AK2362"/>
          <cell r="AL2362"/>
          <cell r="AM2362"/>
          <cell r="AN2362"/>
          <cell r="AO2362"/>
          <cell r="AP2362"/>
          <cell r="AQ2362"/>
          <cell r="AR2362"/>
          <cell r="AS2362"/>
          <cell r="AT2362"/>
          <cell r="AU2362"/>
          <cell r="AV2362"/>
          <cell r="AW2362"/>
          <cell r="AX2362"/>
          <cell r="AY2362"/>
          <cell r="AZ2362"/>
          <cell r="BA2362"/>
          <cell r="BB2362"/>
          <cell r="BC2362"/>
          <cell r="BD2362"/>
          <cell r="BE2362"/>
          <cell r="BF2362"/>
          <cell r="BG2362"/>
          <cell r="BH2362"/>
          <cell r="BI2362"/>
          <cell r="BJ2362"/>
          <cell r="BK2362"/>
          <cell r="BL2362"/>
          <cell r="BM2362"/>
          <cell r="BN2362"/>
          <cell r="BO2362"/>
          <cell r="BP2362"/>
          <cell r="BQ2362"/>
          <cell r="BR2362"/>
          <cell r="BS2362"/>
          <cell r="BT2362"/>
          <cell r="BU2362"/>
          <cell r="BV2362"/>
          <cell r="BW2362"/>
          <cell r="BX2362"/>
          <cell r="BY2362"/>
          <cell r="BZ2362"/>
          <cell r="CA2362"/>
          <cell r="CB2362"/>
          <cell r="CC2362"/>
          <cell r="CD2362"/>
          <cell r="CE2362"/>
          <cell r="CF2362"/>
          <cell r="CG2362"/>
          <cell r="CH2362"/>
          <cell r="CI2362"/>
          <cell r="CJ2362"/>
          <cell r="CK2362"/>
          <cell r="CL2362"/>
          <cell r="CM2362"/>
          <cell r="CN2362"/>
        </row>
        <row r="2363">
          <cell r="B2363"/>
          <cell r="C2363"/>
          <cell r="D2363"/>
          <cell r="E2363"/>
          <cell r="F2363"/>
          <cell r="G2363"/>
          <cell r="H2363"/>
          <cell r="I2363"/>
          <cell r="J2363"/>
          <cell r="K2363"/>
          <cell r="L2363"/>
          <cell r="M2363"/>
          <cell r="N2363"/>
          <cell r="O2363"/>
          <cell r="P2363"/>
          <cell r="Q2363"/>
          <cell r="R2363"/>
          <cell r="S2363"/>
          <cell r="T2363"/>
          <cell r="U2363"/>
          <cell r="V2363"/>
          <cell r="W2363"/>
          <cell r="X2363"/>
          <cell r="Y2363"/>
          <cell r="Z2363"/>
          <cell r="AA2363"/>
          <cell r="AB2363"/>
          <cell r="AC2363"/>
          <cell r="AD2363"/>
          <cell r="AE2363"/>
          <cell r="AF2363"/>
          <cell r="AG2363"/>
          <cell r="AH2363"/>
          <cell r="AI2363"/>
          <cell r="AJ2363"/>
          <cell r="AK2363"/>
          <cell r="AL2363"/>
          <cell r="AM2363"/>
          <cell r="AN2363"/>
          <cell r="AO2363"/>
          <cell r="AP2363"/>
          <cell r="AQ2363"/>
          <cell r="AR2363"/>
          <cell r="AS2363"/>
          <cell r="AT2363"/>
          <cell r="AU2363"/>
          <cell r="AV2363"/>
          <cell r="AW2363"/>
          <cell r="AX2363"/>
          <cell r="AY2363"/>
          <cell r="AZ2363"/>
          <cell r="BA2363"/>
          <cell r="BB2363"/>
          <cell r="BC2363"/>
          <cell r="BD2363"/>
          <cell r="BE2363"/>
          <cell r="BF2363"/>
          <cell r="BG2363"/>
          <cell r="BH2363"/>
          <cell r="BI2363"/>
          <cell r="BJ2363"/>
          <cell r="BK2363"/>
          <cell r="BL2363"/>
          <cell r="BM2363"/>
          <cell r="BN2363"/>
          <cell r="BO2363"/>
          <cell r="BP2363"/>
          <cell r="BQ2363"/>
          <cell r="BR2363"/>
          <cell r="BS2363"/>
          <cell r="BT2363"/>
          <cell r="BU2363"/>
          <cell r="BV2363"/>
          <cell r="BW2363"/>
          <cell r="BX2363"/>
          <cell r="BY2363"/>
          <cell r="BZ2363"/>
          <cell r="CA2363"/>
          <cell r="CB2363"/>
          <cell r="CC2363"/>
          <cell r="CD2363"/>
          <cell r="CE2363"/>
          <cell r="CF2363"/>
          <cell r="CG2363"/>
          <cell r="CH2363"/>
          <cell r="CI2363"/>
          <cell r="CJ2363"/>
          <cell r="CK2363"/>
          <cell r="CL2363"/>
          <cell r="CM2363"/>
          <cell r="CN2363"/>
        </row>
        <row r="2364">
          <cell r="B2364"/>
          <cell r="C2364"/>
          <cell r="D2364"/>
          <cell r="E2364"/>
          <cell r="F2364"/>
          <cell r="G2364"/>
          <cell r="H2364"/>
          <cell r="I2364"/>
          <cell r="J2364"/>
          <cell r="K2364"/>
          <cell r="L2364"/>
          <cell r="M2364"/>
          <cell r="N2364"/>
          <cell r="O2364"/>
          <cell r="P2364"/>
          <cell r="Q2364"/>
          <cell r="R2364"/>
          <cell r="S2364"/>
          <cell r="T2364"/>
          <cell r="U2364"/>
          <cell r="V2364"/>
          <cell r="W2364"/>
          <cell r="X2364"/>
          <cell r="Y2364"/>
          <cell r="Z2364"/>
          <cell r="AA2364"/>
          <cell r="AB2364"/>
          <cell r="AC2364"/>
          <cell r="AD2364"/>
          <cell r="AE2364"/>
          <cell r="AF2364"/>
          <cell r="AG2364"/>
          <cell r="AH2364"/>
          <cell r="AI2364"/>
          <cell r="AJ2364"/>
          <cell r="AK2364"/>
          <cell r="AL2364"/>
          <cell r="AM2364"/>
          <cell r="AN2364"/>
          <cell r="AO2364"/>
          <cell r="AP2364"/>
          <cell r="AQ2364"/>
          <cell r="AR2364"/>
          <cell r="AS2364"/>
          <cell r="AT2364"/>
          <cell r="AU2364"/>
          <cell r="AV2364"/>
          <cell r="AW2364"/>
          <cell r="AX2364"/>
          <cell r="AY2364"/>
          <cell r="AZ2364"/>
          <cell r="BA2364"/>
          <cell r="BB2364"/>
          <cell r="BC2364"/>
          <cell r="BD2364"/>
          <cell r="BE2364"/>
          <cell r="BF2364"/>
          <cell r="BG2364"/>
          <cell r="BH2364"/>
          <cell r="BI2364"/>
          <cell r="BJ2364"/>
          <cell r="BK2364"/>
          <cell r="BL2364"/>
          <cell r="BM2364"/>
          <cell r="BN2364"/>
          <cell r="BO2364"/>
          <cell r="BP2364"/>
          <cell r="BQ2364"/>
          <cell r="BR2364"/>
          <cell r="BS2364"/>
          <cell r="BT2364"/>
          <cell r="BU2364"/>
          <cell r="BV2364"/>
          <cell r="BW2364"/>
          <cell r="BX2364"/>
          <cell r="BY2364"/>
          <cell r="BZ2364"/>
          <cell r="CA2364"/>
          <cell r="CB2364"/>
          <cell r="CC2364"/>
          <cell r="CD2364"/>
          <cell r="CE2364"/>
          <cell r="CF2364"/>
          <cell r="CG2364"/>
          <cell r="CH2364"/>
          <cell r="CI2364"/>
          <cell r="CJ2364"/>
          <cell r="CK2364"/>
          <cell r="CL2364"/>
          <cell r="CM2364"/>
          <cell r="CN2364"/>
        </row>
        <row r="2365">
          <cell r="B2365"/>
          <cell r="C2365"/>
          <cell r="D2365"/>
          <cell r="E2365"/>
          <cell r="F2365"/>
          <cell r="G2365"/>
          <cell r="H2365"/>
          <cell r="I2365"/>
          <cell r="J2365"/>
          <cell r="K2365"/>
          <cell r="L2365"/>
          <cell r="M2365"/>
          <cell r="N2365"/>
          <cell r="O2365"/>
          <cell r="P2365"/>
          <cell r="Q2365"/>
          <cell r="R2365"/>
          <cell r="S2365"/>
          <cell r="T2365"/>
          <cell r="U2365"/>
          <cell r="V2365"/>
          <cell r="W2365"/>
          <cell r="X2365"/>
          <cell r="Y2365"/>
          <cell r="Z2365"/>
          <cell r="AA2365"/>
          <cell r="AB2365"/>
          <cell r="AC2365"/>
          <cell r="AD2365"/>
          <cell r="AE2365"/>
          <cell r="AF2365"/>
          <cell r="AG2365"/>
          <cell r="AH2365"/>
          <cell r="AI2365"/>
          <cell r="AJ2365"/>
          <cell r="AK2365"/>
          <cell r="AL2365"/>
          <cell r="AM2365"/>
          <cell r="AN2365"/>
          <cell r="AO2365"/>
          <cell r="AP2365"/>
          <cell r="AQ2365"/>
          <cell r="AR2365"/>
          <cell r="AS2365"/>
          <cell r="AT2365"/>
          <cell r="AU2365"/>
          <cell r="AV2365"/>
          <cell r="AW2365"/>
          <cell r="AX2365"/>
          <cell r="AY2365"/>
          <cell r="AZ2365"/>
          <cell r="BA2365"/>
          <cell r="BB2365"/>
          <cell r="BC2365"/>
          <cell r="BD2365"/>
          <cell r="BE2365"/>
          <cell r="BF2365"/>
          <cell r="BG2365"/>
          <cell r="BH2365"/>
          <cell r="BI2365"/>
          <cell r="BJ2365"/>
          <cell r="BK2365"/>
          <cell r="BL2365"/>
          <cell r="BM2365"/>
          <cell r="BN2365"/>
          <cell r="BO2365"/>
          <cell r="BP2365"/>
          <cell r="BQ2365"/>
          <cell r="BR2365"/>
          <cell r="BS2365"/>
          <cell r="BT2365"/>
          <cell r="BU2365"/>
          <cell r="BV2365"/>
          <cell r="BW2365"/>
          <cell r="BX2365"/>
          <cell r="BY2365"/>
          <cell r="BZ2365"/>
          <cell r="CA2365"/>
          <cell r="CB2365"/>
          <cell r="CC2365"/>
          <cell r="CD2365"/>
          <cell r="CE2365"/>
          <cell r="CF2365"/>
          <cell r="CG2365"/>
          <cell r="CH2365"/>
          <cell r="CI2365"/>
          <cell r="CJ2365"/>
          <cell r="CK2365"/>
          <cell r="CL2365"/>
          <cell r="CM2365"/>
          <cell r="CN2365"/>
        </row>
        <row r="2366">
          <cell r="B2366"/>
          <cell r="C2366"/>
          <cell r="D2366"/>
          <cell r="E2366"/>
          <cell r="F2366"/>
          <cell r="G2366"/>
          <cell r="H2366"/>
          <cell r="I2366"/>
          <cell r="J2366"/>
          <cell r="K2366"/>
          <cell r="L2366"/>
          <cell r="M2366"/>
          <cell r="N2366"/>
          <cell r="O2366"/>
          <cell r="P2366"/>
          <cell r="Q2366"/>
          <cell r="R2366"/>
          <cell r="S2366"/>
          <cell r="T2366"/>
          <cell r="U2366"/>
          <cell r="V2366"/>
          <cell r="W2366"/>
          <cell r="X2366"/>
          <cell r="Y2366"/>
          <cell r="Z2366"/>
          <cell r="AA2366"/>
          <cell r="AB2366"/>
          <cell r="AC2366"/>
          <cell r="AD2366"/>
          <cell r="AE2366"/>
          <cell r="AF2366"/>
          <cell r="AG2366"/>
          <cell r="AH2366"/>
          <cell r="AI2366"/>
          <cell r="AJ2366"/>
          <cell r="AK2366"/>
          <cell r="AL2366"/>
          <cell r="AM2366"/>
          <cell r="AN2366"/>
          <cell r="AO2366"/>
          <cell r="AP2366"/>
          <cell r="AQ2366"/>
          <cell r="AR2366"/>
          <cell r="AS2366"/>
          <cell r="AT2366"/>
          <cell r="AU2366"/>
          <cell r="AV2366"/>
          <cell r="AW2366"/>
          <cell r="AX2366"/>
          <cell r="AY2366"/>
          <cell r="AZ2366"/>
          <cell r="BA2366"/>
          <cell r="BB2366"/>
          <cell r="BC2366"/>
          <cell r="BD2366"/>
          <cell r="BE2366"/>
          <cell r="BF2366"/>
          <cell r="BG2366"/>
          <cell r="BH2366"/>
          <cell r="BI2366"/>
          <cell r="BJ2366"/>
          <cell r="BK2366"/>
          <cell r="BL2366"/>
          <cell r="BM2366"/>
          <cell r="BN2366"/>
          <cell r="BO2366"/>
          <cell r="BP2366"/>
          <cell r="BQ2366"/>
          <cell r="BR2366"/>
          <cell r="BS2366"/>
          <cell r="BT2366"/>
          <cell r="BU2366"/>
          <cell r="BV2366"/>
          <cell r="BW2366"/>
          <cell r="BX2366"/>
          <cell r="BY2366"/>
          <cell r="BZ2366"/>
          <cell r="CA2366"/>
          <cell r="CB2366"/>
          <cell r="CC2366"/>
          <cell r="CD2366"/>
          <cell r="CE2366"/>
          <cell r="CF2366"/>
          <cell r="CG2366"/>
          <cell r="CH2366"/>
          <cell r="CI2366"/>
          <cell r="CJ2366"/>
          <cell r="CK2366"/>
          <cell r="CL2366"/>
          <cell r="CM2366"/>
          <cell r="CN2366"/>
        </row>
        <row r="2367">
          <cell r="B2367"/>
          <cell r="C2367"/>
          <cell r="D2367"/>
          <cell r="E2367"/>
          <cell r="F2367"/>
          <cell r="G2367"/>
          <cell r="H2367"/>
          <cell r="I2367"/>
          <cell r="J2367"/>
          <cell r="K2367"/>
          <cell r="L2367"/>
          <cell r="M2367"/>
          <cell r="N2367"/>
          <cell r="O2367"/>
          <cell r="P2367"/>
          <cell r="Q2367"/>
          <cell r="R2367"/>
          <cell r="S2367"/>
          <cell r="T2367"/>
          <cell r="U2367"/>
          <cell r="V2367"/>
          <cell r="W2367"/>
          <cell r="X2367"/>
          <cell r="Y2367"/>
          <cell r="Z2367"/>
          <cell r="AA2367"/>
          <cell r="AB2367"/>
          <cell r="AC2367"/>
          <cell r="AD2367"/>
          <cell r="AE2367"/>
          <cell r="AF2367"/>
          <cell r="AG2367"/>
          <cell r="AH2367"/>
          <cell r="AI2367"/>
          <cell r="AJ2367"/>
          <cell r="AK2367"/>
          <cell r="AL2367"/>
          <cell r="AM2367"/>
          <cell r="AN2367"/>
          <cell r="AO2367"/>
          <cell r="AP2367"/>
          <cell r="AQ2367"/>
          <cell r="AR2367"/>
          <cell r="AS2367"/>
          <cell r="AT2367"/>
          <cell r="AU2367"/>
          <cell r="AV2367"/>
          <cell r="AW2367"/>
          <cell r="AX2367"/>
          <cell r="AY2367"/>
          <cell r="AZ2367"/>
          <cell r="BA2367"/>
          <cell r="BB2367"/>
          <cell r="BC2367"/>
          <cell r="BD2367"/>
          <cell r="BE2367"/>
          <cell r="BF2367"/>
          <cell r="BG2367"/>
          <cell r="BH2367"/>
          <cell r="BI2367"/>
          <cell r="BJ2367"/>
          <cell r="BK2367"/>
          <cell r="BL2367"/>
          <cell r="BM2367"/>
          <cell r="BN2367"/>
          <cell r="BO2367"/>
          <cell r="BP2367"/>
          <cell r="BQ2367"/>
          <cell r="BR2367"/>
          <cell r="BS2367"/>
          <cell r="BT2367"/>
          <cell r="BU2367"/>
          <cell r="BV2367"/>
          <cell r="BW2367"/>
          <cell r="BX2367"/>
          <cell r="BY2367"/>
          <cell r="BZ2367"/>
          <cell r="CA2367"/>
          <cell r="CB2367"/>
          <cell r="CC2367"/>
          <cell r="CD2367"/>
          <cell r="CE2367"/>
          <cell r="CF2367"/>
          <cell r="CG2367"/>
          <cell r="CH2367"/>
          <cell r="CI2367"/>
          <cell r="CJ2367"/>
          <cell r="CK2367"/>
          <cell r="CL2367"/>
          <cell r="CM2367"/>
          <cell r="CN2367"/>
        </row>
        <row r="2368">
          <cell r="B2368"/>
          <cell r="C2368"/>
          <cell r="D2368"/>
          <cell r="E2368"/>
          <cell r="F2368"/>
          <cell r="G2368"/>
          <cell r="H2368"/>
          <cell r="I2368"/>
          <cell r="J2368"/>
          <cell r="K2368"/>
          <cell r="L2368"/>
          <cell r="M2368"/>
          <cell r="N2368"/>
          <cell r="O2368"/>
          <cell r="P2368"/>
          <cell r="Q2368"/>
          <cell r="R2368"/>
          <cell r="S2368"/>
          <cell r="T2368"/>
          <cell r="U2368"/>
          <cell r="V2368"/>
          <cell r="W2368"/>
          <cell r="X2368"/>
          <cell r="Y2368"/>
          <cell r="Z2368"/>
          <cell r="AA2368"/>
          <cell r="AB2368"/>
          <cell r="AC2368"/>
          <cell r="AD2368"/>
          <cell r="AE2368"/>
          <cell r="AF2368"/>
          <cell r="AG2368"/>
          <cell r="AH2368"/>
          <cell r="AI2368"/>
          <cell r="AJ2368"/>
          <cell r="AK2368"/>
          <cell r="AL2368"/>
          <cell r="AM2368"/>
          <cell r="AN2368"/>
          <cell r="AO2368"/>
          <cell r="AP2368"/>
          <cell r="AQ2368"/>
          <cell r="AR2368"/>
          <cell r="AS2368"/>
          <cell r="AT2368"/>
          <cell r="AU2368"/>
          <cell r="AV2368"/>
          <cell r="AW2368"/>
          <cell r="AX2368"/>
          <cell r="AY2368"/>
          <cell r="AZ2368"/>
          <cell r="BA2368"/>
          <cell r="BB2368"/>
          <cell r="BC2368"/>
          <cell r="BD2368"/>
          <cell r="BE2368"/>
          <cell r="BF2368"/>
          <cell r="BG2368"/>
          <cell r="BH2368"/>
          <cell r="BI2368"/>
          <cell r="BJ2368"/>
          <cell r="BK2368"/>
          <cell r="BL2368"/>
          <cell r="BM2368"/>
          <cell r="BN2368"/>
          <cell r="BO2368"/>
          <cell r="BP2368"/>
          <cell r="BQ2368"/>
          <cell r="BR2368"/>
          <cell r="BS2368"/>
          <cell r="BT2368"/>
          <cell r="BU2368"/>
          <cell r="BV2368"/>
          <cell r="BW2368"/>
          <cell r="BX2368"/>
          <cell r="BY2368"/>
          <cell r="BZ2368"/>
          <cell r="CA2368"/>
          <cell r="CB2368"/>
          <cell r="CC2368"/>
          <cell r="CD2368"/>
          <cell r="CE2368"/>
          <cell r="CF2368"/>
          <cell r="CG2368"/>
          <cell r="CH2368"/>
          <cell r="CI2368"/>
          <cell r="CJ2368"/>
          <cell r="CK2368"/>
          <cell r="CL2368"/>
          <cell r="CM2368"/>
          <cell r="CN2368"/>
        </row>
        <row r="2369">
          <cell r="B2369"/>
          <cell r="C2369"/>
          <cell r="D2369"/>
          <cell r="E2369"/>
          <cell r="F2369"/>
          <cell r="G2369"/>
          <cell r="H2369"/>
          <cell r="I2369"/>
          <cell r="J2369"/>
          <cell r="K2369"/>
          <cell r="L2369"/>
          <cell r="M2369"/>
          <cell r="N2369"/>
          <cell r="O2369"/>
          <cell r="P2369"/>
          <cell r="Q2369"/>
          <cell r="R2369"/>
          <cell r="S2369"/>
          <cell r="T2369"/>
          <cell r="U2369"/>
          <cell r="V2369"/>
          <cell r="W2369"/>
          <cell r="X2369"/>
          <cell r="Y2369"/>
          <cell r="Z2369"/>
          <cell r="AA2369"/>
          <cell r="AB2369"/>
          <cell r="AC2369"/>
          <cell r="AD2369"/>
          <cell r="AE2369"/>
          <cell r="AF2369"/>
          <cell r="AG2369"/>
          <cell r="AH2369"/>
          <cell r="AI2369"/>
          <cell r="AJ2369"/>
          <cell r="AK2369"/>
          <cell r="AL2369"/>
          <cell r="AM2369"/>
          <cell r="AN2369"/>
          <cell r="AO2369"/>
          <cell r="AP2369"/>
          <cell r="AQ2369"/>
          <cell r="AR2369"/>
          <cell r="AS2369"/>
          <cell r="AT2369"/>
          <cell r="AU2369"/>
          <cell r="AV2369"/>
          <cell r="AW2369"/>
          <cell r="AX2369"/>
          <cell r="AY2369"/>
          <cell r="AZ2369"/>
          <cell r="BA2369"/>
          <cell r="BB2369"/>
          <cell r="BC2369"/>
          <cell r="BD2369"/>
          <cell r="BE2369"/>
          <cell r="BF2369"/>
          <cell r="BG2369"/>
          <cell r="BH2369"/>
          <cell r="BI2369"/>
          <cell r="BJ2369"/>
          <cell r="BK2369"/>
          <cell r="BL2369"/>
          <cell r="BM2369"/>
          <cell r="BN2369"/>
          <cell r="BO2369"/>
          <cell r="BP2369"/>
          <cell r="BQ2369"/>
          <cell r="BR2369"/>
          <cell r="BS2369"/>
          <cell r="BT2369"/>
          <cell r="BU2369"/>
          <cell r="BV2369"/>
          <cell r="BW2369"/>
          <cell r="BX2369"/>
          <cell r="BY2369"/>
          <cell r="BZ2369"/>
          <cell r="CA2369"/>
          <cell r="CB2369"/>
          <cell r="CC2369"/>
          <cell r="CD2369"/>
          <cell r="CE2369"/>
          <cell r="CF2369"/>
          <cell r="CG2369"/>
          <cell r="CH2369"/>
          <cell r="CI2369"/>
          <cell r="CJ2369"/>
          <cell r="CK2369"/>
          <cell r="CL2369"/>
          <cell r="CM2369"/>
          <cell r="CN2369"/>
        </row>
        <row r="2370">
          <cell r="B2370"/>
          <cell r="C2370"/>
          <cell r="D2370"/>
          <cell r="E2370"/>
          <cell r="F2370"/>
          <cell r="G2370"/>
          <cell r="H2370"/>
          <cell r="I2370"/>
          <cell r="J2370"/>
          <cell r="K2370"/>
          <cell r="L2370"/>
          <cell r="M2370"/>
          <cell r="N2370"/>
          <cell r="O2370"/>
          <cell r="P2370"/>
          <cell r="Q2370"/>
          <cell r="R2370"/>
          <cell r="S2370"/>
          <cell r="T2370"/>
          <cell r="U2370"/>
          <cell r="V2370"/>
          <cell r="W2370"/>
          <cell r="X2370"/>
          <cell r="Y2370"/>
          <cell r="Z2370"/>
          <cell r="AA2370"/>
          <cell r="AB2370"/>
          <cell r="AC2370"/>
          <cell r="AD2370"/>
          <cell r="AE2370"/>
          <cell r="AF2370"/>
          <cell r="AG2370"/>
          <cell r="AH2370"/>
          <cell r="AI2370"/>
          <cell r="AJ2370"/>
          <cell r="AK2370"/>
          <cell r="AL2370"/>
          <cell r="AM2370"/>
          <cell r="AN2370"/>
          <cell r="AO2370"/>
          <cell r="AP2370"/>
          <cell r="AQ2370"/>
          <cell r="AR2370"/>
          <cell r="AS2370"/>
          <cell r="AT2370"/>
          <cell r="AU2370"/>
          <cell r="AV2370"/>
          <cell r="AW2370"/>
          <cell r="AX2370"/>
          <cell r="AY2370"/>
          <cell r="AZ2370"/>
          <cell r="BA2370"/>
          <cell r="BB2370"/>
          <cell r="BC2370"/>
          <cell r="BD2370"/>
          <cell r="BE2370"/>
          <cell r="BF2370"/>
          <cell r="BG2370"/>
          <cell r="BH2370"/>
          <cell r="BI2370"/>
          <cell r="BJ2370"/>
          <cell r="BK2370"/>
          <cell r="BL2370"/>
          <cell r="BM2370"/>
          <cell r="BN2370"/>
          <cell r="BO2370"/>
          <cell r="BP2370"/>
          <cell r="BQ2370"/>
          <cell r="BR2370"/>
          <cell r="BS2370"/>
          <cell r="BT2370"/>
          <cell r="BU2370"/>
          <cell r="BV2370"/>
          <cell r="BW2370"/>
          <cell r="BX2370"/>
          <cell r="BY2370"/>
          <cell r="BZ2370"/>
          <cell r="CA2370"/>
          <cell r="CB2370"/>
          <cell r="CC2370"/>
          <cell r="CD2370"/>
          <cell r="CE2370"/>
          <cell r="CF2370"/>
          <cell r="CG2370"/>
          <cell r="CH2370"/>
          <cell r="CI2370"/>
          <cell r="CJ2370"/>
          <cell r="CK2370"/>
          <cell r="CL2370"/>
          <cell r="CM2370"/>
          <cell r="CN2370"/>
        </row>
        <row r="2371">
          <cell r="B2371"/>
          <cell r="C2371"/>
          <cell r="D2371"/>
          <cell r="E2371"/>
          <cell r="F2371"/>
          <cell r="G2371"/>
          <cell r="H2371"/>
          <cell r="I2371"/>
          <cell r="J2371"/>
          <cell r="K2371"/>
          <cell r="L2371"/>
          <cell r="M2371"/>
          <cell r="N2371"/>
          <cell r="O2371"/>
          <cell r="P2371"/>
          <cell r="Q2371"/>
          <cell r="R2371"/>
          <cell r="S2371"/>
          <cell r="T2371"/>
          <cell r="U2371"/>
          <cell r="V2371"/>
          <cell r="W2371"/>
          <cell r="X2371"/>
          <cell r="Y2371"/>
          <cell r="Z2371"/>
          <cell r="AA2371"/>
          <cell r="AB2371"/>
          <cell r="AC2371"/>
          <cell r="AD2371"/>
          <cell r="AE2371"/>
          <cell r="AF2371"/>
          <cell r="AG2371"/>
          <cell r="AH2371"/>
          <cell r="AI2371"/>
          <cell r="AJ2371"/>
          <cell r="AK2371"/>
          <cell r="AL2371"/>
          <cell r="AM2371"/>
          <cell r="AN2371"/>
          <cell r="AO2371"/>
          <cell r="AP2371"/>
          <cell r="AQ2371"/>
          <cell r="AR2371"/>
          <cell r="AS2371"/>
          <cell r="AT2371"/>
          <cell r="AU2371"/>
          <cell r="AV2371"/>
          <cell r="AW2371"/>
          <cell r="AX2371"/>
          <cell r="AY2371"/>
          <cell r="AZ2371"/>
          <cell r="BA2371"/>
          <cell r="BB2371"/>
          <cell r="BC2371"/>
          <cell r="BD2371"/>
          <cell r="BE2371"/>
          <cell r="BF2371"/>
          <cell r="BG2371"/>
          <cell r="BH2371"/>
          <cell r="BI2371"/>
          <cell r="BJ2371"/>
          <cell r="BK2371"/>
          <cell r="BL2371"/>
          <cell r="BM2371"/>
          <cell r="BN2371"/>
          <cell r="BO2371"/>
          <cell r="BP2371"/>
          <cell r="BQ2371"/>
          <cell r="BR2371"/>
          <cell r="BS2371"/>
          <cell r="BT2371"/>
          <cell r="BU2371"/>
          <cell r="BV2371"/>
          <cell r="BW2371"/>
          <cell r="BX2371"/>
          <cell r="BY2371"/>
          <cell r="BZ2371"/>
          <cell r="CA2371"/>
          <cell r="CB2371"/>
          <cell r="CC2371"/>
          <cell r="CD2371"/>
          <cell r="CE2371"/>
          <cell r="CF2371"/>
          <cell r="CG2371"/>
          <cell r="CH2371"/>
          <cell r="CI2371"/>
          <cell r="CJ2371"/>
          <cell r="CK2371"/>
          <cell r="CL2371"/>
          <cell r="CM2371"/>
          <cell r="CN2371"/>
        </row>
        <row r="2372">
          <cell r="B2372"/>
          <cell r="C2372"/>
          <cell r="D2372"/>
          <cell r="E2372"/>
          <cell r="F2372"/>
          <cell r="G2372"/>
          <cell r="H2372"/>
          <cell r="I2372"/>
          <cell r="J2372"/>
          <cell r="K2372"/>
          <cell r="L2372"/>
          <cell r="M2372"/>
          <cell r="N2372"/>
          <cell r="O2372"/>
          <cell r="P2372"/>
          <cell r="Q2372"/>
          <cell r="R2372"/>
          <cell r="S2372"/>
          <cell r="T2372"/>
          <cell r="U2372"/>
          <cell r="V2372"/>
          <cell r="W2372"/>
          <cell r="X2372"/>
          <cell r="Y2372"/>
          <cell r="Z2372"/>
          <cell r="AA2372"/>
          <cell r="AB2372"/>
          <cell r="AC2372"/>
          <cell r="AD2372"/>
          <cell r="AE2372"/>
          <cell r="AF2372"/>
          <cell r="AG2372"/>
          <cell r="AH2372"/>
          <cell r="AI2372"/>
          <cell r="AJ2372"/>
          <cell r="AK2372"/>
          <cell r="AL2372"/>
          <cell r="AM2372"/>
          <cell r="AN2372"/>
          <cell r="AO2372"/>
          <cell r="AP2372"/>
          <cell r="AQ2372"/>
          <cell r="AR2372"/>
          <cell r="AS2372"/>
          <cell r="AT2372"/>
          <cell r="AU2372"/>
          <cell r="AV2372"/>
          <cell r="AW2372"/>
          <cell r="AX2372"/>
          <cell r="AY2372"/>
          <cell r="AZ2372"/>
          <cell r="BA2372"/>
          <cell r="BB2372"/>
          <cell r="BC2372"/>
          <cell r="BD2372"/>
          <cell r="BE2372"/>
          <cell r="BF2372"/>
          <cell r="BG2372"/>
          <cell r="BH2372"/>
          <cell r="BI2372"/>
          <cell r="BJ2372"/>
          <cell r="BK2372"/>
          <cell r="BL2372"/>
          <cell r="BM2372"/>
          <cell r="BN2372"/>
          <cell r="BO2372"/>
          <cell r="BP2372"/>
          <cell r="BQ2372"/>
          <cell r="BR2372"/>
          <cell r="BS2372"/>
          <cell r="BT2372"/>
          <cell r="BU2372"/>
          <cell r="BV2372"/>
          <cell r="BW2372"/>
          <cell r="BX2372"/>
          <cell r="BY2372"/>
          <cell r="BZ2372"/>
          <cell r="CA2372"/>
          <cell r="CB2372"/>
          <cell r="CC2372"/>
          <cell r="CD2372"/>
          <cell r="CE2372"/>
          <cell r="CF2372"/>
          <cell r="CG2372"/>
          <cell r="CH2372"/>
          <cell r="CI2372"/>
          <cell r="CJ2372"/>
          <cell r="CK2372"/>
          <cell r="CL2372"/>
          <cell r="CM2372"/>
          <cell r="CN2372"/>
        </row>
        <row r="2373">
          <cell r="B2373"/>
          <cell r="C2373"/>
          <cell r="D2373"/>
          <cell r="E2373"/>
          <cell r="F2373"/>
          <cell r="G2373"/>
          <cell r="H2373"/>
          <cell r="I2373"/>
          <cell r="J2373"/>
          <cell r="K2373"/>
          <cell r="L2373"/>
          <cell r="M2373"/>
          <cell r="N2373"/>
          <cell r="O2373"/>
          <cell r="P2373"/>
          <cell r="Q2373"/>
          <cell r="R2373"/>
          <cell r="S2373"/>
          <cell r="T2373"/>
          <cell r="U2373"/>
          <cell r="V2373"/>
          <cell r="W2373"/>
          <cell r="X2373"/>
          <cell r="Y2373"/>
          <cell r="Z2373"/>
          <cell r="AA2373"/>
          <cell r="AB2373"/>
          <cell r="AC2373"/>
          <cell r="AD2373"/>
          <cell r="AE2373"/>
          <cell r="AF2373"/>
          <cell r="AG2373"/>
          <cell r="AH2373"/>
          <cell r="AI2373"/>
          <cell r="AJ2373"/>
          <cell r="AK2373"/>
          <cell r="AL2373"/>
          <cell r="AM2373"/>
          <cell r="AN2373"/>
          <cell r="AO2373"/>
          <cell r="AP2373"/>
          <cell r="AQ2373"/>
          <cell r="AR2373"/>
          <cell r="AS2373"/>
          <cell r="AT2373"/>
          <cell r="AU2373"/>
          <cell r="AV2373"/>
          <cell r="AW2373"/>
          <cell r="AX2373"/>
          <cell r="AY2373"/>
          <cell r="AZ2373"/>
          <cell r="BA2373"/>
          <cell r="BB2373"/>
          <cell r="BC2373"/>
          <cell r="BD2373"/>
          <cell r="BE2373"/>
          <cell r="BF2373"/>
          <cell r="BG2373"/>
          <cell r="BH2373"/>
          <cell r="BI2373"/>
          <cell r="BJ2373"/>
          <cell r="BK2373"/>
          <cell r="BL2373"/>
          <cell r="BM2373"/>
          <cell r="BN2373"/>
          <cell r="BO2373"/>
          <cell r="BP2373"/>
          <cell r="BQ2373"/>
          <cell r="BR2373"/>
          <cell r="BS2373"/>
          <cell r="BT2373"/>
          <cell r="BU2373"/>
          <cell r="BV2373"/>
          <cell r="BW2373"/>
          <cell r="BX2373"/>
          <cell r="BY2373"/>
          <cell r="BZ2373"/>
          <cell r="CA2373"/>
          <cell r="CB2373"/>
          <cell r="CC2373"/>
          <cell r="CD2373"/>
          <cell r="CE2373"/>
          <cell r="CF2373"/>
          <cell r="CG2373"/>
          <cell r="CH2373"/>
          <cell r="CI2373"/>
          <cell r="CJ2373"/>
          <cell r="CK2373"/>
          <cell r="CL2373"/>
          <cell r="CM2373"/>
          <cell r="CN2373"/>
        </row>
        <row r="2374">
          <cell r="B2374"/>
          <cell r="C2374"/>
          <cell r="D2374"/>
          <cell r="E2374"/>
          <cell r="F2374"/>
          <cell r="G2374"/>
          <cell r="H2374"/>
          <cell r="I2374"/>
          <cell r="J2374"/>
          <cell r="K2374"/>
          <cell r="L2374"/>
          <cell r="M2374"/>
          <cell r="N2374"/>
          <cell r="O2374"/>
          <cell r="P2374"/>
          <cell r="Q2374"/>
          <cell r="R2374"/>
          <cell r="S2374"/>
          <cell r="T2374"/>
          <cell r="U2374"/>
          <cell r="V2374"/>
          <cell r="W2374"/>
          <cell r="X2374"/>
          <cell r="Y2374"/>
          <cell r="Z2374"/>
          <cell r="AA2374"/>
          <cell r="AB2374"/>
          <cell r="AC2374"/>
          <cell r="AD2374"/>
          <cell r="AE2374"/>
          <cell r="AF2374"/>
          <cell r="AG2374"/>
          <cell r="AH2374"/>
          <cell r="AI2374"/>
          <cell r="AJ2374"/>
          <cell r="AK2374"/>
          <cell r="AL2374"/>
          <cell r="AM2374"/>
          <cell r="AN2374"/>
          <cell r="AO2374"/>
          <cell r="AP2374"/>
          <cell r="AQ2374"/>
          <cell r="AR2374"/>
          <cell r="AS2374"/>
          <cell r="AT2374"/>
          <cell r="AU2374"/>
          <cell r="AV2374"/>
          <cell r="AW2374"/>
          <cell r="AX2374"/>
          <cell r="AY2374"/>
          <cell r="AZ2374"/>
          <cell r="BA2374"/>
          <cell r="BB2374"/>
          <cell r="BC2374"/>
          <cell r="BD2374"/>
          <cell r="BE2374"/>
          <cell r="BF2374"/>
          <cell r="BG2374"/>
          <cell r="BH2374"/>
          <cell r="BI2374"/>
          <cell r="BJ2374"/>
          <cell r="BK2374"/>
          <cell r="BL2374"/>
          <cell r="BM2374"/>
          <cell r="BN2374"/>
          <cell r="BO2374"/>
          <cell r="BP2374"/>
          <cell r="BQ2374"/>
          <cell r="BR2374"/>
          <cell r="BS2374"/>
          <cell r="BT2374"/>
          <cell r="BU2374"/>
          <cell r="BV2374"/>
          <cell r="BW2374"/>
          <cell r="BX2374"/>
          <cell r="BY2374"/>
          <cell r="BZ2374"/>
          <cell r="CA2374"/>
          <cell r="CB2374"/>
          <cell r="CC2374"/>
          <cell r="CD2374"/>
          <cell r="CE2374"/>
          <cell r="CF2374"/>
          <cell r="CG2374"/>
          <cell r="CH2374"/>
          <cell r="CI2374"/>
          <cell r="CJ2374"/>
          <cell r="CK2374"/>
          <cell r="CL2374"/>
          <cell r="CM2374"/>
          <cell r="CN2374"/>
        </row>
        <row r="2375">
          <cell r="B2375"/>
          <cell r="C2375"/>
          <cell r="D2375"/>
          <cell r="E2375"/>
          <cell r="F2375"/>
          <cell r="G2375"/>
          <cell r="H2375"/>
          <cell r="I2375"/>
          <cell r="J2375"/>
          <cell r="K2375"/>
          <cell r="L2375"/>
          <cell r="M2375"/>
          <cell r="N2375"/>
          <cell r="O2375"/>
          <cell r="P2375"/>
          <cell r="Q2375"/>
          <cell r="R2375"/>
          <cell r="S2375"/>
          <cell r="T2375"/>
          <cell r="U2375"/>
          <cell r="V2375"/>
          <cell r="W2375"/>
          <cell r="X2375"/>
          <cell r="Y2375"/>
          <cell r="Z2375"/>
          <cell r="AA2375"/>
          <cell r="AB2375"/>
          <cell r="AC2375"/>
          <cell r="AD2375"/>
          <cell r="AE2375"/>
          <cell r="AF2375"/>
          <cell r="AG2375"/>
          <cell r="AH2375"/>
          <cell r="AI2375"/>
          <cell r="AJ2375"/>
          <cell r="AK2375"/>
          <cell r="AL2375"/>
          <cell r="AM2375"/>
          <cell r="AN2375"/>
          <cell r="AO2375"/>
          <cell r="AP2375"/>
          <cell r="AQ2375"/>
          <cell r="AR2375"/>
          <cell r="AS2375"/>
          <cell r="AT2375"/>
          <cell r="AU2375"/>
          <cell r="AV2375"/>
          <cell r="AW2375"/>
          <cell r="AX2375"/>
          <cell r="AY2375"/>
          <cell r="AZ2375"/>
          <cell r="BA2375"/>
          <cell r="BB2375"/>
          <cell r="BC2375"/>
          <cell r="BD2375"/>
          <cell r="BE2375"/>
          <cell r="BF2375"/>
          <cell r="BG2375"/>
          <cell r="BH2375"/>
          <cell r="BI2375"/>
          <cell r="BJ2375"/>
          <cell r="BK2375"/>
          <cell r="BL2375"/>
          <cell r="BM2375"/>
          <cell r="BN2375"/>
          <cell r="BO2375"/>
          <cell r="BP2375"/>
          <cell r="BQ2375"/>
          <cell r="BR2375"/>
          <cell r="BS2375"/>
          <cell r="BT2375"/>
          <cell r="BU2375"/>
          <cell r="BV2375"/>
          <cell r="BW2375"/>
          <cell r="BX2375"/>
          <cell r="BY2375"/>
          <cell r="BZ2375"/>
          <cell r="CA2375"/>
          <cell r="CB2375"/>
          <cell r="CC2375"/>
          <cell r="CD2375"/>
          <cell r="CE2375"/>
          <cell r="CF2375"/>
          <cell r="CG2375"/>
          <cell r="CH2375"/>
          <cell r="CI2375"/>
          <cell r="CJ2375"/>
          <cell r="CK2375"/>
          <cell r="CL2375"/>
          <cell r="CM2375"/>
          <cell r="CN2375"/>
        </row>
        <row r="2376">
          <cell r="B2376"/>
          <cell r="C2376"/>
          <cell r="D2376"/>
          <cell r="E2376"/>
          <cell r="F2376"/>
          <cell r="G2376"/>
          <cell r="H2376"/>
          <cell r="I2376"/>
          <cell r="J2376"/>
          <cell r="K2376"/>
          <cell r="L2376"/>
          <cell r="M2376"/>
          <cell r="N2376"/>
          <cell r="O2376"/>
          <cell r="P2376"/>
          <cell r="Q2376"/>
          <cell r="R2376"/>
          <cell r="S2376"/>
          <cell r="T2376"/>
          <cell r="U2376"/>
          <cell r="V2376"/>
          <cell r="W2376"/>
          <cell r="X2376"/>
          <cell r="Y2376"/>
          <cell r="Z2376"/>
          <cell r="AA2376"/>
          <cell r="AB2376"/>
          <cell r="AC2376"/>
          <cell r="AD2376"/>
          <cell r="AE2376"/>
          <cell r="AF2376"/>
          <cell r="AG2376"/>
          <cell r="AH2376"/>
          <cell r="AI2376"/>
          <cell r="AJ2376"/>
          <cell r="AK2376"/>
          <cell r="AL2376"/>
          <cell r="AM2376"/>
          <cell r="AN2376"/>
          <cell r="AO2376"/>
          <cell r="AP2376"/>
          <cell r="AQ2376"/>
          <cell r="AR2376"/>
          <cell r="AS2376"/>
          <cell r="AT2376"/>
          <cell r="AU2376"/>
          <cell r="AV2376"/>
          <cell r="AW2376"/>
          <cell r="AX2376"/>
          <cell r="AY2376"/>
          <cell r="AZ2376"/>
          <cell r="BA2376"/>
          <cell r="BB2376"/>
          <cell r="BC2376"/>
          <cell r="BD2376"/>
          <cell r="BE2376"/>
          <cell r="BF2376"/>
          <cell r="BG2376"/>
          <cell r="BH2376"/>
          <cell r="BI2376"/>
          <cell r="BJ2376"/>
          <cell r="BK2376"/>
          <cell r="BL2376"/>
          <cell r="BM2376"/>
          <cell r="BN2376"/>
          <cell r="BO2376"/>
          <cell r="BP2376"/>
          <cell r="BQ2376"/>
          <cell r="BR2376"/>
          <cell r="BS2376"/>
          <cell r="BT2376"/>
          <cell r="BU2376"/>
          <cell r="BV2376"/>
          <cell r="BW2376"/>
          <cell r="BX2376"/>
          <cell r="BY2376"/>
          <cell r="BZ2376"/>
          <cell r="CA2376"/>
          <cell r="CB2376"/>
          <cell r="CC2376"/>
          <cell r="CD2376"/>
          <cell r="CE2376"/>
          <cell r="CF2376"/>
          <cell r="CG2376"/>
          <cell r="CH2376"/>
          <cell r="CI2376"/>
          <cell r="CJ2376"/>
          <cell r="CK2376"/>
          <cell r="CL2376"/>
          <cell r="CM2376"/>
          <cell r="CN2376"/>
        </row>
        <row r="2377">
          <cell r="B2377"/>
          <cell r="C2377"/>
          <cell r="D2377"/>
          <cell r="E2377"/>
          <cell r="F2377"/>
          <cell r="G2377"/>
          <cell r="H2377"/>
          <cell r="I2377"/>
          <cell r="J2377"/>
          <cell r="K2377"/>
          <cell r="L2377"/>
          <cell r="M2377"/>
          <cell r="N2377"/>
          <cell r="O2377"/>
          <cell r="P2377"/>
          <cell r="Q2377"/>
          <cell r="R2377"/>
          <cell r="S2377"/>
          <cell r="T2377"/>
          <cell r="U2377"/>
          <cell r="V2377"/>
          <cell r="W2377"/>
          <cell r="X2377"/>
          <cell r="Y2377"/>
          <cell r="Z2377"/>
          <cell r="AA2377"/>
          <cell r="AB2377"/>
          <cell r="AC2377"/>
          <cell r="AD2377"/>
          <cell r="AE2377"/>
          <cell r="AF2377"/>
          <cell r="AG2377"/>
          <cell r="AH2377"/>
          <cell r="AI2377"/>
          <cell r="AJ2377"/>
          <cell r="AK2377"/>
          <cell r="AL2377"/>
          <cell r="AM2377"/>
          <cell r="AN2377"/>
          <cell r="AO2377"/>
          <cell r="AP2377"/>
          <cell r="AQ2377"/>
          <cell r="AR2377"/>
          <cell r="AS2377"/>
          <cell r="AT2377"/>
          <cell r="AU2377"/>
          <cell r="AV2377"/>
          <cell r="AW2377"/>
          <cell r="AX2377"/>
          <cell r="AY2377"/>
          <cell r="AZ2377"/>
          <cell r="BA2377"/>
          <cell r="BB2377"/>
          <cell r="BC2377"/>
          <cell r="BD2377"/>
          <cell r="BE2377"/>
          <cell r="BF2377"/>
          <cell r="BG2377"/>
          <cell r="BH2377"/>
          <cell r="BI2377"/>
          <cell r="BJ2377"/>
          <cell r="BK2377"/>
          <cell r="BL2377"/>
          <cell r="BM2377"/>
          <cell r="BN2377"/>
          <cell r="BO2377"/>
          <cell r="BP2377"/>
          <cell r="BQ2377"/>
          <cell r="BR2377"/>
          <cell r="BS2377"/>
          <cell r="BT2377"/>
          <cell r="BU2377"/>
          <cell r="BV2377"/>
          <cell r="BW2377"/>
          <cell r="BX2377"/>
          <cell r="BY2377"/>
          <cell r="BZ2377"/>
          <cell r="CA2377"/>
          <cell r="CB2377"/>
          <cell r="CC2377"/>
          <cell r="CD2377"/>
          <cell r="CE2377"/>
          <cell r="CF2377"/>
          <cell r="CG2377"/>
          <cell r="CH2377"/>
          <cell r="CI2377"/>
          <cell r="CJ2377"/>
          <cell r="CK2377"/>
          <cell r="CL2377"/>
          <cell r="CM2377"/>
          <cell r="CN2377"/>
        </row>
        <row r="2378">
          <cell r="B2378"/>
          <cell r="C2378"/>
          <cell r="D2378"/>
          <cell r="E2378"/>
          <cell r="F2378"/>
          <cell r="G2378"/>
          <cell r="H2378"/>
          <cell r="I2378"/>
          <cell r="J2378"/>
          <cell r="K2378"/>
          <cell r="L2378"/>
          <cell r="M2378"/>
          <cell r="N2378"/>
          <cell r="O2378"/>
          <cell r="P2378"/>
          <cell r="Q2378"/>
          <cell r="R2378"/>
          <cell r="S2378"/>
          <cell r="T2378"/>
          <cell r="U2378"/>
          <cell r="V2378"/>
          <cell r="W2378"/>
          <cell r="X2378"/>
          <cell r="Y2378"/>
          <cell r="Z2378"/>
          <cell r="AA2378"/>
          <cell r="AB2378"/>
          <cell r="AC2378"/>
          <cell r="AD2378"/>
          <cell r="AE2378"/>
          <cell r="AF2378"/>
          <cell r="AG2378"/>
          <cell r="AH2378"/>
          <cell r="AI2378"/>
          <cell r="AJ2378"/>
          <cell r="AK2378"/>
          <cell r="AL2378"/>
          <cell r="AM2378"/>
          <cell r="AN2378"/>
          <cell r="AO2378"/>
          <cell r="AP2378"/>
          <cell r="AQ2378"/>
          <cell r="AR2378"/>
          <cell r="AS2378"/>
          <cell r="AT2378"/>
          <cell r="AU2378"/>
          <cell r="AV2378"/>
          <cell r="AW2378"/>
          <cell r="AX2378"/>
          <cell r="AY2378"/>
          <cell r="AZ2378"/>
          <cell r="BA2378"/>
          <cell r="BB2378"/>
          <cell r="BC2378"/>
          <cell r="BD2378"/>
          <cell r="BE2378"/>
          <cell r="BF2378"/>
          <cell r="BG2378"/>
          <cell r="BH2378"/>
          <cell r="BI2378"/>
          <cell r="BJ2378"/>
          <cell r="BK2378"/>
          <cell r="BL2378"/>
          <cell r="BM2378"/>
          <cell r="BN2378"/>
          <cell r="BO2378"/>
          <cell r="BP2378"/>
          <cell r="BQ2378"/>
          <cell r="BR2378"/>
          <cell r="BS2378"/>
          <cell r="BT2378"/>
          <cell r="BU2378"/>
          <cell r="BV2378"/>
          <cell r="BW2378"/>
          <cell r="BX2378"/>
          <cell r="BY2378"/>
          <cell r="BZ2378"/>
          <cell r="CA2378"/>
          <cell r="CB2378"/>
          <cell r="CC2378"/>
          <cell r="CD2378"/>
          <cell r="CE2378"/>
          <cell r="CF2378"/>
          <cell r="CG2378"/>
          <cell r="CH2378"/>
          <cell r="CI2378"/>
          <cell r="CJ2378"/>
          <cell r="CK2378"/>
          <cell r="CL2378"/>
          <cell r="CM2378"/>
          <cell r="CN2378"/>
        </row>
        <row r="2379">
          <cell r="B2379"/>
          <cell r="C2379"/>
          <cell r="D2379"/>
          <cell r="E2379"/>
          <cell r="F2379"/>
          <cell r="G2379"/>
          <cell r="H2379"/>
          <cell r="I2379"/>
          <cell r="J2379"/>
          <cell r="K2379"/>
          <cell r="L2379"/>
          <cell r="M2379"/>
          <cell r="N2379"/>
          <cell r="O2379"/>
          <cell r="P2379"/>
          <cell r="Q2379"/>
          <cell r="R2379"/>
          <cell r="S2379"/>
          <cell r="T2379"/>
          <cell r="U2379"/>
          <cell r="V2379"/>
          <cell r="W2379"/>
          <cell r="X2379"/>
          <cell r="Y2379"/>
          <cell r="Z2379"/>
          <cell r="AA2379"/>
          <cell r="AB2379"/>
          <cell r="AC2379"/>
          <cell r="AD2379"/>
          <cell r="AE2379"/>
          <cell r="AF2379"/>
          <cell r="AG2379"/>
          <cell r="AH2379"/>
          <cell r="AI2379"/>
          <cell r="AJ2379"/>
          <cell r="AK2379"/>
          <cell r="AL2379"/>
          <cell r="AM2379"/>
          <cell r="AN2379"/>
          <cell r="AO2379"/>
          <cell r="AP2379"/>
          <cell r="AQ2379"/>
          <cell r="AR2379"/>
          <cell r="AS2379"/>
          <cell r="AT2379"/>
          <cell r="AU2379"/>
          <cell r="AV2379"/>
          <cell r="AW2379"/>
          <cell r="AX2379"/>
          <cell r="AY2379"/>
          <cell r="AZ2379"/>
          <cell r="BA2379"/>
          <cell r="BB2379"/>
          <cell r="BC2379"/>
          <cell r="BD2379"/>
          <cell r="BE2379"/>
          <cell r="BF2379"/>
          <cell r="BG2379"/>
          <cell r="BH2379"/>
          <cell r="BI2379"/>
          <cell r="BJ2379"/>
          <cell r="BK2379"/>
          <cell r="BL2379"/>
          <cell r="BM2379"/>
          <cell r="BN2379"/>
          <cell r="BO2379"/>
          <cell r="BP2379"/>
          <cell r="BQ2379"/>
          <cell r="BR2379"/>
          <cell r="BS2379"/>
          <cell r="BT2379"/>
          <cell r="BU2379"/>
          <cell r="BV2379"/>
          <cell r="BW2379"/>
          <cell r="BX2379"/>
          <cell r="BY2379"/>
          <cell r="BZ2379"/>
          <cell r="CA2379"/>
          <cell r="CB2379"/>
          <cell r="CC2379"/>
          <cell r="CD2379"/>
          <cell r="CE2379"/>
          <cell r="CF2379"/>
          <cell r="CG2379"/>
          <cell r="CH2379"/>
          <cell r="CI2379"/>
          <cell r="CJ2379"/>
          <cell r="CK2379"/>
          <cell r="CL2379"/>
          <cell r="CM2379"/>
          <cell r="CN2379"/>
        </row>
        <row r="2380">
          <cell r="B2380"/>
          <cell r="C2380"/>
          <cell r="D2380"/>
          <cell r="E2380"/>
          <cell r="F2380"/>
          <cell r="G2380"/>
          <cell r="H2380"/>
          <cell r="I2380"/>
          <cell r="J2380"/>
          <cell r="K2380"/>
          <cell r="L2380"/>
          <cell r="M2380"/>
          <cell r="N2380"/>
          <cell r="O2380"/>
          <cell r="P2380"/>
          <cell r="Q2380"/>
          <cell r="R2380"/>
          <cell r="S2380"/>
          <cell r="T2380"/>
          <cell r="U2380"/>
          <cell r="V2380"/>
          <cell r="W2380"/>
          <cell r="X2380"/>
          <cell r="Y2380"/>
          <cell r="Z2380"/>
          <cell r="AA2380"/>
          <cell r="AB2380"/>
          <cell r="AC2380"/>
          <cell r="AD2380"/>
          <cell r="AE2380"/>
          <cell r="AF2380"/>
          <cell r="AG2380"/>
          <cell r="AH2380"/>
          <cell r="AI2380"/>
          <cell r="AJ2380"/>
          <cell r="AK2380"/>
          <cell r="AL2380"/>
          <cell r="AM2380"/>
          <cell r="AN2380"/>
          <cell r="AO2380"/>
          <cell r="AP2380"/>
          <cell r="AQ2380"/>
          <cell r="AR2380"/>
          <cell r="AS2380"/>
          <cell r="AT2380"/>
          <cell r="AU2380"/>
          <cell r="AV2380"/>
          <cell r="AW2380"/>
          <cell r="AX2380"/>
          <cell r="AY2380"/>
          <cell r="AZ2380"/>
          <cell r="BA2380"/>
          <cell r="BB2380"/>
          <cell r="BC2380"/>
          <cell r="BD2380"/>
          <cell r="BE2380"/>
          <cell r="BF2380"/>
          <cell r="BG2380"/>
          <cell r="BH2380"/>
          <cell r="BI2380"/>
          <cell r="BJ2380"/>
          <cell r="BK2380"/>
          <cell r="BL2380"/>
          <cell r="BM2380"/>
          <cell r="BN2380"/>
          <cell r="BO2380"/>
          <cell r="BP2380"/>
          <cell r="BQ2380"/>
          <cell r="BR2380"/>
          <cell r="BS2380"/>
          <cell r="BT2380"/>
          <cell r="BU2380"/>
          <cell r="BV2380"/>
          <cell r="BW2380"/>
          <cell r="BX2380"/>
          <cell r="BY2380"/>
          <cell r="BZ2380"/>
          <cell r="CA2380"/>
          <cell r="CB2380"/>
          <cell r="CC2380"/>
          <cell r="CD2380"/>
          <cell r="CE2380"/>
          <cell r="CF2380"/>
          <cell r="CG2380"/>
          <cell r="CH2380"/>
          <cell r="CI2380"/>
          <cell r="CJ2380"/>
          <cell r="CK2380"/>
          <cell r="CL2380"/>
          <cell r="CM2380"/>
          <cell r="CN2380"/>
        </row>
        <row r="2381">
          <cell r="B2381"/>
          <cell r="C2381"/>
          <cell r="D2381"/>
          <cell r="E2381"/>
          <cell r="F2381"/>
          <cell r="G2381"/>
          <cell r="H2381"/>
          <cell r="I2381"/>
          <cell r="J2381"/>
          <cell r="K2381"/>
          <cell r="L2381"/>
          <cell r="M2381"/>
          <cell r="N2381"/>
          <cell r="O2381"/>
          <cell r="P2381"/>
          <cell r="Q2381"/>
          <cell r="R2381"/>
          <cell r="S2381"/>
          <cell r="T2381"/>
          <cell r="U2381"/>
          <cell r="V2381"/>
          <cell r="W2381"/>
          <cell r="X2381"/>
          <cell r="Y2381"/>
          <cell r="Z2381"/>
          <cell r="AA2381"/>
          <cell r="AB2381"/>
          <cell r="AC2381"/>
          <cell r="AD2381"/>
          <cell r="AE2381"/>
          <cell r="AF2381"/>
          <cell r="AG2381"/>
          <cell r="AH2381"/>
          <cell r="AI2381"/>
          <cell r="AJ2381"/>
          <cell r="AK2381"/>
          <cell r="AL2381"/>
          <cell r="AM2381"/>
          <cell r="AN2381"/>
          <cell r="AO2381"/>
          <cell r="AP2381"/>
          <cell r="AQ2381"/>
          <cell r="AR2381"/>
          <cell r="AS2381"/>
          <cell r="AT2381"/>
          <cell r="AU2381"/>
          <cell r="AV2381"/>
          <cell r="AW2381"/>
          <cell r="AX2381"/>
          <cell r="AY2381"/>
          <cell r="AZ2381"/>
          <cell r="BA2381"/>
          <cell r="BB2381"/>
          <cell r="BC2381"/>
          <cell r="BD2381"/>
          <cell r="BE2381"/>
          <cell r="BF2381"/>
          <cell r="BG2381"/>
          <cell r="BH2381"/>
          <cell r="BI2381"/>
          <cell r="BJ2381"/>
          <cell r="BK2381"/>
          <cell r="BL2381"/>
          <cell r="BM2381"/>
          <cell r="BN2381"/>
          <cell r="BO2381"/>
          <cell r="BP2381"/>
          <cell r="BQ2381"/>
          <cell r="BR2381"/>
          <cell r="BS2381"/>
          <cell r="BT2381"/>
          <cell r="BU2381"/>
          <cell r="BV2381"/>
          <cell r="BW2381"/>
          <cell r="BX2381"/>
          <cell r="BY2381"/>
          <cell r="BZ2381"/>
          <cell r="CA2381"/>
          <cell r="CB2381"/>
          <cell r="CC2381"/>
          <cell r="CD2381"/>
          <cell r="CE2381"/>
          <cell r="CF2381"/>
          <cell r="CG2381"/>
          <cell r="CH2381"/>
          <cell r="CI2381"/>
          <cell r="CJ2381"/>
          <cell r="CK2381"/>
          <cell r="CL2381"/>
          <cell r="CM2381"/>
          <cell r="CN2381"/>
        </row>
        <row r="2382">
          <cell r="B2382"/>
          <cell r="C2382"/>
          <cell r="D2382"/>
          <cell r="E2382"/>
          <cell r="F2382"/>
          <cell r="G2382"/>
          <cell r="H2382"/>
          <cell r="I2382"/>
          <cell r="J2382"/>
          <cell r="K2382"/>
          <cell r="L2382"/>
          <cell r="M2382"/>
          <cell r="N2382"/>
          <cell r="O2382"/>
          <cell r="P2382"/>
          <cell r="Q2382"/>
          <cell r="R2382"/>
          <cell r="S2382"/>
          <cell r="T2382"/>
          <cell r="U2382"/>
          <cell r="V2382"/>
          <cell r="W2382"/>
          <cell r="X2382"/>
          <cell r="Y2382"/>
          <cell r="Z2382"/>
          <cell r="AA2382"/>
          <cell r="AB2382"/>
          <cell r="AC2382"/>
          <cell r="AD2382"/>
          <cell r="AE2382"/>
          <cell r="AF2382"/>
          <cell r="AG2382"/>
          <cell r="AH2382"/>
          <cell r="AI2382"/>
          <cell r="AJ2382"/>
          <cell r="AK2382"/>
          <cell r="AL2382"/>
          <cell r="AM2382"/>
          <cell r="AN2382"/>
          <cell r="AO2382"/>
          <cell r="AP2382"/>
          <cell r="AQ2382"/>
          <cell r="AR2382"/>
          <cell r="AS2382"/>
          <cell r="AT2382"/>
          <cell r="AU2382"/>
          <cell r="AV2382"/>
          <cell r="AW2382"/>
          <cell r="AX2382"/>
          <cell r="AY2382"/>
          <cell r="AZ2382"/>
          <cell r="BA2382"/>
          <cell r="BB2382"/>
          <cell r="BC2382"/>
          <cell r="BD2382"/>
          <cell r="BE2382"/>
          <cell r="BF2382"/>
          <cell r="BG2382"/>
          <cell r="BH2382"/>
          <cell r="BI2382"/>
          <cell r="BJ2382"/>
          <cell r="BK2382"/>
          <cell r="BL2382"/>
          <cell r="BM2382"/>
          <cell r="BN2382"/>
          <cell r="BO2382"/>
          <cell r="BP2382"/>
          <cell r="BQ2382"/>
          <cell r="BR2382"/>
          <cell r="BS2382"/>
          <cell r="BT2382"/>
          <cell r="BU2382"/>
          <cell r="BV2382"/>
          <cell r="BW2382"/>
          <cell r="BX2382"/>
          <cell r="BY2382"/>
          <cell r="BZ2382"/>
          <cell r="CA2382"/>
          <cell r="CB2382"/>
          <cell r="CC2382"/>
          <cell r="CD2382"/>
          <cell r="CE2382"/>
          <cell r="CF2382"/>
          <cell r="CG2382"/>
          <cell r="CH2382"/>
          <cell r="CI2382"/>
          <cell r="CJ2382"/>
          <cell r="CK2382"/>
          <cell r="CL2382"/>
          <cell r="CM2382"/>
          <cell r="CN2382"/>
        </row>
        <row r="2383">
          <cell r="B2383"/>
          <cell r="C2383"/>
          <cell r="D2383"/>
          <cell r="E2383"/>
          <cell r="F2383"/>
          <cell r="G2383"/>
          <cell r="H2383"/>
          <cell r="I2383"/>
          <cell r="J2383"/>
          <cell r="K2383"/>
          <cell r="L2383"/>
          <cell r="M2383"/>
          <cell r="N2383"/>
          <cell r="O2383"/>
          <cell r="P2383"/>
          <cell r="Q2383"/>
          <cell r="R2383"/>
          <cell r="S2383"/>
          <cell r="T2383"/>
          <cell r="U2383"/>
          <cell r="V2383"/>
          <cell r="W2383"/>
          <cell r="X2383"/>
          <cell r="Y2383"/>
          <cell r="Z2383"/>
          <cell r="AA2383"/>
          <cell r="AB2383"/>
          <cell r="AC2383"/>
          <cell r="AD2383"/>
          <cell r="AE2383"/>
          <cell r="AF2383"/>
          <cell r="AG2383"/>
          <cell r="AH2383"/>
          <cell r="AI2383"/>
          <cell r="AJ2383"/>
          <cell r="AK2383"/>
          <cell r="AL2383"/>
          <cell r="AM2383"/>
          <cell r="AN2383"/>
          <cell r="AO2383"/>
          <cell r="AP2383"/>
          <cell r="AQ2383"/>
          <cell r="AR2383"/>
          <cell r="AS2383"/>
          <cell r="AT2383"/>
          <cell r="AU2383"/>
          <cell r="AV2383"/>
          <cell r="AW2383"/>
          <cell r="AX2383"/>
          <cell r="AY2383"/>
          <cell r="AZ2383"/>
          <cell r="BA2383"/>
          <cell r="BB2383"/>
          <cell r="BC2383"/>
          <cell r="BD2383"/>
          <cell r="BE2383"/>
          <cell r="BF2383"/>
          <cell r="BG2383"/>
          <cell r="BH2383"/>
          <cell r="BI2383"/>
          <cell r="BJ2383"/>
          <cell r="BK2383"/>
          <cell r="BL2383"/>
          <cell r="BM2383"/>
          <cell r="BN2383"/>
          <cell r="BO2383"/>
          <cell r="BP2383"/>
          <cell r="BQ2383"/>
          <cell r="BR2383"/>
          <cell r="BS2383"/>
          <cell r="BT2383"/>
          <cell r="BU2383"/>
          <cell r="BV2383"/>
          <cell r="BW2383"/>
          <cell r="BX2383"/>
          <cell r="BY2383"/>
          <cell r="BZ2383"/>
          <cell r="CA2383"/>
          <cell r="CB2383"/>
          <cell r="CC2383"/>
          <cell r="CD2383"/>
          <cell r="CE2383"/>
          <cell r="CF2383"/>
          <cell r="CG2383"/>
          <cell r="CH2383"/>
          <cell r="CI2383"/>
          <cell r="CJ2383"/>
          <cell r="CK2383"/>
          <cell r="CL2383"/>
          <cell r="CM2383"/>
          <cell r="CN2383"/>
        </row>
        <row r="2384">
          <cell r="B2384"/>
          <cell r="C2384"/>
          <cell r="D2384"/>
          <cell r="E2384"/>
          <cell r="F2384"/>
          <cell r="G2384"/>
          <cell r="H2384"/>
          <cell r="I2384"/>
          <cell r="J2384"/>
          <cell r="K2384"/>
          <cell r="L2384"/>
          <cell r="M2384"/>
          <cell r="N2384"/>
          <cell r="O2384"/>
          <cell r="P2384"/>
          <cell r="Q2384"/>
          <cell r="R2384"/>
          <cell r="S2384"/>
          <cell r="T2384"/>
          <cell r="U2384"/>
          <cell r="V2384"/>
          <cell r="W2384"/>
          <cell r="X2384"/>
          <cell r="Y2384"/>
          <cell r="Z2384"/>
          <cell r="AA2384"/>
          <cell r="AB2384"/>
          <cell r="AC2384"/>
          <cell r="AD2384"/>
          <cell r="AE2384"/>
          <cell r="AF2384"/>
          <cell r="AG2384"/>
          <cell r="AH2384"/>
          <cell r="AI2384"/>
          <cell r="AJ2384"/>
          <cell r="AK2384"/>
          <cell r="AL2384"/>
          <cell r="AM2384"/>
          <cell r="AN2384"/>
          <cell r="AO2384"/>
          <cell r="AP2384"/>
          <cell r="AQ2384"/>
          <cell r="AR2384"/>
          <cell r="AS2384"/>
          <cell r="AT2384"/>
          <cell r="AU2384"/>
          <cell r="AV2384"/>
          <cell r="AW2384"/>
          <cell r="AX2384"/>
          <cell r="AY2384"/>
          <cell r="AZ2384"/>
          <cell r="BA2384"/>
          <cell r="BB2384"/>
          <cell r="BC2384"/>
          <cell r="BD2384"/>
          <cell r="BE2384"/>
          <cell r="BF2384"/>
          <cell r="BG2384"/>
          <cell r="BH2384"/>
          <cell r="BI2384"/>
          <cell r="BJ2384"/>
          <cell r="BK2384"/>
          <cell r="BL2384"/>
          <cell r="BM2384"/>
          <cell r="BN2384"/>
          <cell r="BO2384"/>
          <cell r="BP2384"/>
          <cell r="BQ2384"/>
          <cell r="BR2384"/>
          <cell r="BS2384"/>
          <cell r="BT2384"/>
          <cell r="BU2384"/>
          <cell r="BV2384"/>
          <cell r="BW2384"/>
          <cell r="BX2384"/>
          <cell r="BY2384"/>
          <cell r="BZ2384"/>
          <cell r="CA2384"/>
          <cell r="CB2384"/>
          <cell r="CC2384"/>
          <cell r="CD2384"/>
          <cell r="CE2384"/>
          <cell r="CF2384"/>
          <cell r="CG2384"/>
          <cell r="CH2384"/>
          <cell r="CI2384"/>
          <cell r="CJ2384"/>
          <cell r="CK2384"/>
          <cell r="CL2384"/>
          <cell r="CM2384"/>
          <cell r="CN2384"/>
        </row>
        <row r="2385">
          <cell r="B2385"/>
          <cell r="C2385"/>
          <cell r="D2385"/>
          <cell r="E2385"/>
          <cell r="F2385"/>
          <cell r="G2385"/>
          <cell r="H2385"/>
          <cell r="I2385"/>
          <cell r="J2385"/>
          <cell r="K2385"/>
          <cell r="L2385"/>
          <cell r="M2385"/>
          <cell r="N2385"/>
          <cell r="O2385"/>
          <cell r="P2385"/>
          <cell r="Q2385"/>
          <cell r="R2385"/>
          <cell r="S2385"/>
          <cell r="T2385"/>
          <cell r="U2385"/>
          <cell r="V2385"/>
          <cell r="W2385"/>
          <cell r="X2385"/>
          <cell r="Y2385"/>
          <cell r="Z2385"/>
          <cell r="AA2385"/>
          <cell r="AB2385"/>
          <cell r="AC2385"/>
          <cell r="AD2385"/>
          <cell r="AE2385"/>
          <cell r="AF2385"/>
          <cell r="AG2385"/>
          <cell r="AH2385"/>
          <cell r="AI2385"/>
          <cell r="AJ2385"/>
          <cell r="AK2385"/>
          <cell r="AL2385"/>
          <cell r="AM2385"/>
          <cell r="AN2385"/>
          <cell r="AO2385"/>
          <cell r="AP2385"/>
          <cell r="AQ2385"/>
          <cell r="AR2385"/>
          <cell r="AS2385"/>
          <cell r="AT2385"/>
          <cell r="AU2385"/>
          <cell r="AV2385"/>
          <cell r="AW2385"/>
          <cell r="AX2385"/>
          <cell r="AY2385"/>
          <cell r="AZ2385"/>
          <cell r="BA2385"/>
          <cell r="BB2385"/>
          <cell r="BC2385"/>
          <cell r="BD2385"/>
          <cell r="BE2385"/>
          <cell r="BF2385"/>
          <cell r="BG2385"/>
          <cell r="BH2385"/>
          <cell r="BI2385"/>
          <cell r="BJ2385"/>
          <cell r="BK2385"/>
          <cell r="BL2385"/>
          <cell r="BM2385"/>
          <cell r="BN2385"/>
          <cell r="BO2385"/>
          <cell r="BP2385"/>
          <cell r="BQ2385"/>
          <cell r="BR2385"/>
          <cell r="BS2385"/>
          <cell r="BT2385"/>
          <cell r="BU2385"/>
          <cell r="BV2385"/>
          <cell r="BW2385"/>
          <cell r="BX2385"/>
          <cell r="BY2385"/>
          <cell r="BZ2385"/>
          <cell r="CA2385"/>
          <cell r="CB2385"/>
          <cell r="CC2385"/>
          <cell r="CD2385"/>
          <cell r="CE2385"/>
          <cell r="CF2385"/>
          <cell r="CG2385"/>
          <cell r="CH2385"/>
          <cell r="CI2385"/>
          <cell r="CJ2385"/>
          <cell r="CK2385"/>
          <cell r="CL2385"/>
          <cell r="CM2385"/>
          <cell r="CN2385"/>
        </row>
        <row r="2386">
          <cell r="B2386"/>
          <cell r="C2386"/>
          <cell r="D2386"/>
          <cell r="E2386"/>
          <cell r="F2386"/>
          <cell r="G2386"/>
          <cell r="H2386"/>
          <cell r="I2386"/>
          <cell r="J2386"/>
          <cell r="K2386"/>
          <cell r="L2386"/>
          <cell r="M2386"/>
          <cell r="N2386"/>
          <cell r="O2386"/>
          <cell r="P2386"/>
          <cell r="Q2386"/>
          <cell r="R2386"/>
          <cell r="S2386"/>
          <cell r="T2386"/>
          <cell r="U2386"/>
          <cell r="V2386"/>
          <cell r="W2386"/>
          <cell r="X2386"/>
          <cell r="Y2386"/>
          <cell r="Z2386"/>
          <cell r="AA2386"/>
          <cell r="AB2386"/>
          <cell r="AC2386"/>
          <cell r="AD2386"/>
          <cell r="AE2386"/>
          <cell r="AF2386"/>
          <cell r="AG2386"/>
          <cell r="AH2386"/>
          <cell r="AI2386"/>
          <cell r="AJ2386"/>
          <cell r="AK2386"/>
          <cell r="AL2386"/>
          <cell r="AM2386"/>
          <cell r="AN2386"/>
          <cell r="AO2386"/>
          <cell r="AP2386"/>
          <cell r="AQ2386"/>
          <cell r="AR2386"/>
          <cell r="AS2386"/>
          <cell r="AT2386"/>
          <cell r="AU2386"/>
          <cell r="AV2386"/>
          <cell r="AW2386"/>
          <cell r="AX2386"/>
          <cell r="AY2386"/>
          <cell r="AZ2386"/>
          <cell r="BA2386"/>
          <cell r="BB2386"/>
          <cell r="BC2386"/>
          <cell r="BD2386"/>
          <cell r="BE2386"/>
          <cell r="BF2386"/>
          <cell r="BG2386"/>
          <cell r="BH2386"/>
          <cell r="BI2386"/>
          <cell r="BJ2386"/>
          <cell r="BK2386"/>
          <cell r="BL2386"/>
          <cell r="BM2386"/>
          <cell r="BN2386"/>
          <cell r="BO2386"/>
          <cell r="BP2386"/>
          <cell r="BQ2386"/>
          <cell r="BR2386"/>
          <cell r="BS2386"/>
          <cell r="BT2386"/>
          <cell r="BU2386"/>
          <cell r="BV2386"/>
          <cell r="BW2386"/>
          <cell r="BX2386"/>
          <cell r="BY2386"/>
          <cell r="BZ2386"/>
          <cell r="CA2386"/>
          <cell r="CB2386"/>
          <cell r="CC2386"/>
          <cell r="CD2386"/>
          <cell r="CE2386"/>
          <cell r="CF2386"/>
          <cell r="CG2386"/>
          <cell r="CH2386"/>
          <cell r="CI2386"/>
          <cell r="CJ2386"/>
          <cell r="CK2386"/>
          <cell r="CL2386"/>
          <cell r="CM2386"/>
          <cell r="CN2386"/>
        </row>
        <row r="2387">
          <cell r="B2387"/>
          <cell r="C2387"/>
          <cell r="D2387"/>
          <cell r="E2387"/>
          <cell r="F2387"/>
          <cell r="G2387"/>
          <cell r="H2387"/>
          <cell r="I2387"/>
          <cell r="J2387"/>
          <cell r="K2387"/>
          <cell r="L2387"/>
          <cell r="M2387"/>
          <cell r="N2387"/>
          <cell r="O2387"/>
          <cell r="P2387"/>
          <cell r="Q2387"/>
          <cell r="R2387"/>
          <cell r="S2387"/>
          <cell r="T2387"/>
          <cell r="U2387"/>
          <cell r="V2387"/>
          <cell r="W2387"/>
          <cell r="X2387"/>
          <cell r="Y2387"/>
          <cell r="Z2387"/>
          <cell r="AA2387"/>
          <cell r="AB2387"/>
          <cell r="AC2387"/>
          <cell r="AD2387"/>
          <cell r="AE2387"/>
          <cell r="AF2387"/>
          <cell r="AG2387"/>
          <cell r="AH2387"/>
          <cell r="AI2387"/>
          <cell r="AJ2387"/>
          <cell r="AK2387"/>
          <cell r="AL2387"/>
          <cell r="AM2387"/>
          <cell r="AN2387"/>
          <cell r="AO2387"/>
          <cell r="AP2387"/>
          <cell r="AQ2387"/>
          <cell r="AR2387"/>
          <cell r="AS2387"/>
          <cell r="AT2387"/>
          <cell r="AU2387"/>
          <cell r="AV2387"/>
          <cell r="AW2387"/>
          <cell r="AX2387"/>
          <cell r="AY2387"/>
          <cell r="AZ2387"/>
          <cell r="BA2387"/>
          <cell r="BB2387"/>
          <cell r="BC2387"/>
          <cell r="BD2387"/>
          <cell r="BE2387"/>
          <cell r="BF2387"/>
          <cell r="BG2387"/>
          <cell r="BH2387"/>
          <cell r="BI2387"/>
          <cell r="BJ2387"/>
          <cell r="BK2387"/>
          <cell r="BL2387"/>
          <cell r="BM2387"/>
          <cell r="BN2387"/>
          <cell r="BO2387"/>
          <cell r="BP2387"/>
          <cell r="BQ2387"/>
          <cell r="BR2387"/>
          <cell r="BS2387"/>
          <cell r="BT2387"/>
          <cell r="BU2387"/>
          <cell r="BV2387"/>
          <cell r="BW2387"/>
          <cell r="BX2387"/>
          <cell r="BY2387"/>
          <cell r="BZ2387"/>
          <cell r="CA2387"/>
          <cell r="CB2387"/>
          <cell r="CC2387"/>
          <cell r="CD2387"/>
          <cell r="CE2387"/>
          <cell r="CF2387"/>
          <cell r="CG2387"/>
          <cell r="CH2387"/>
          <cell r="CI2387"/>
          <cell r="CJ2387"/>
          <cell r="CK2387"/>
          <cell r="CL2387"/>
          <cell r="CM2387"/>
          <cell r="CN2387"/>
        </row>
        <row r="2388">
          <cell r="B2388"/>
          <cell r="C2388"/>
          <cell r="D2388"/>
          <cell r="E2388"/>
          <cell r="F2388"/>
          <cell r="G2388"/>
          <cell r="H2388"/>
          <cell r="I2388"/>
          <cell r="J2388"/>
          <cell r="K2388"/>
          <cell r="L2388"/>
          <cell r="M2388"/>
          <cell r="N2388"/>
          <cell r="O2388"/>
          <cell r="P2388"/>
          <cell r="Q2388"/>
          <cell r="R2388"/>
          <cell r="S2388"/>
          <cell r="T2388"/>
          <cell r="U2388"/>
          <cell r="V2388"/>
          <cell r="W2388"/>
          <cell r="X2388"/>
          <cell r="Y2388"/>
          <cell r="Z2388"/>
          <cell r="AA2388"/>
          <cell r="AB2388"/>
          <cell r="AC2388"/>
          <cell r="AD2388"/>
          <cell r="AE2388"/>
          <cell r="AF2388"/>
          <cell r="AG2388"/>
          <cell r="AH2388"/>
          <cell r="AI2388"/>
          <cell r="AJ2388"/>
          <cell r="AK2388"/>
          <cell r="AL2388"/>
          <cell r="AM2388"/>
          <cell r="AN2388"/>
          <cell r="AO2388"/>
          <cell r="AP2388"/>
          <cell r="AQ2388"/>
          <cell r="AR2388"/>
          <cell r="AS2388"/>
          <cell r="AT2388"/>
          <cell r="AU2388"/>
          <cell r="AV2388"/>
          <cell r="AW2388"/>
          <cell r="AX2388"/>
          <cell r="AY2388"/>
          <cell r="AZ2388"/>
          <cell r="BA2388"/>
          <cell r="BB2388"/>
          <cell r="BC2388"/>
          <cell r="BD2388"/>
          <cell r="BE2388"/>
          <cell r="BF2388"/>
          <cell r="BG2388"/>
          <cell r="BH2388"/>
          <cell r="BI2388"/>
          <cell r="BJ2388"/>
          <cell r="BK2388"/>
          <cell r="BL2388"/>
          <cell r="BM2388"/>
          <cell r="BN2388"/>
          <cell r="BO2388"/>
          <cell r="BP2388"/>
          <cell r="BQ2388"/>
          <cell r="BR2388"/>
          <cell r="BS2388"/>
          <cell r="BT2388"/>
          <cell r="BU2388"/>
          <cell r="BV2388"/>
          <cell r="BW2388"/>
          <cell r="BX2388"/>
          <cell r="BY2388"/>
          <cell r="BZ2388"/>
          <cell r="CA2388"/>
          <cell r="CB2388"/>
          <cell r="CC2388"/>
          <cell r="CD2388"/>
          <cell r="CE2388"/>
          <cell r="CF2388"/>
          <cell r="CG2388"/>
          <cell r="CH2388"/>
          <cell r="CI2388"/>
          <cell r="CJ2388"/>
          <cell r="CK2388"/>
          <cell r="CL2388"/>
          <cell r="CM2388"/>
          <cell r="CN2388"/>
        </row>
        <row r="2389">
          <cell r="B2389"/>
          <cell r="C2389"/>
          <cell r="D2389"/>
          <cell r="E2389"/>
          <cell r="F2389"/>
          <cell r="G2389"/>
          <cell r="H2389"/>
          <cell r="I2389"/>
          <cell r="J2389"/>
          <cell r="K2389"/>
          <cell r="L2389"/>
          <cell r="M2389"/>
          <cell r="N2389"/>
          <cell r="O2389"/>
          <cell r="P2389"/>
          <cell r="Q2389"/>
          <cell r="R2389"/>
          <cell r="S2389"/>
          <cell r="T2389"/>
          <cell r="U2389"/>
          <cell r="V2389"/>
          <cell r="W2389"/>
          <cell r="X2389"/>
          <cell r="Y2389"/>
          <cell r="Z2389"/>
          <cell r="AA2389"/>
          <cell r="AB2389"/>
          <cell r="AC2389"/>
          <cell r="AD2389"/>
          <cell r="AE2389"/>
          <cell r="AF2389"/>
          <cell r="AG2389"/>
          <cell r="AH2389"/>
          <cell r="AI2389"/>
          <cell r="AJ2389"/>
          <cell r="AK2389"/>
          <cell r="AL2389"/>
          <cell r="AM2389"/>
          <cell r="AN2389"/>
          <cell r="AO2389"/>
          <cell r="AP2389"/>
          <cell r="AQ2389"/>
          <cell r="AR2389"/>
          <cell r="AS2389"/>
          <cell r="AT2389"/>
          <cell r="AU2389"/>
          <cell r="AV2389"/>
          <cell r="AW2389"/>
          <cell r="AX2389"/>
          <cell r="AY2389"/>
          <cell r="AZ2389"/>
          <cell r="BA2389"/>
          <cell r="BB2389"/>
          <cell r="BC2389"/>
          <cell r="BD2389"/>
          <cell r="BE2389"/>
          <cell r="BF2389"/>
          <cell r="BG2389"/>
          <cell r="BH2389"/>
          <cell r="BI2389"/>
          <cell r="BJ2389"/>
          <cell r="BK2389"/>
          <cell r="BL2389"/>
          <cell r="BM2389"/>
          <cell r="BN2389"/>
          <cell r="BO2389"/>
          <cell r="BP2389"/>
          <cell r="BQ2389"/>
          <cell r="BR2389"/>
          <cell r="BS2389"/>
          <cell r="BT2389"/>
          <cell r="BU2389"/>
          <cell r="BV2389"/>
          <cell r="BW2389"/>
          <cell r="BX2389"/>
          <cell r="BY2389"/>
          <cell r="BZ2389"/>
          <cell r="CA2389"/>
          <cell r="CB2389"/>
          <cell r="CC2389"/>
          <cell r="CD2389"/>
          <cell r="CE2389"/>
          <cell r="CF2389"/>
          <cell r="CG2389"/>
          <cell r="CH2389"/>
          <cell r="CI2389"/>
          <cell r="CJ2389"/>
          <cell r="CK2389"/>
          <cell r="CL2389"/>
          <cell r="CM2389"/>
          <cell r="CN2389"/>
        </row>
        <row r="2390">
          <cell r="B2390"/>
          <cell r="C2390"/>
          <cell r="D2390"/>
          <cell r="E2390"/>
          <cell r="F2390"/>
          <cell r="G2390"/>
          <cell r="H2390"/>
          <cell r="I2390"/>
          <cell r="J2390"/>
          <cell r="K2390"/>
          <cell r="L2390"/>
          <cell r="M2390"/>
          <cell r="N2390"/>
          <cell r="O2390"/>
          <cell r="P2390"/>
          <cell r="Q2390"/>
          <cell r="R2390"/>
          <cell r="S2390"/>
          <cell r="T2390"/>
          <cell r="U2390"/>
          <cell r="V2390"/>
          <cell r="W2390"/>
          <cell r="X2390"/>
          <cell r="Y2390"/>
          <cell r="Z2390"/>
          <cell r="AA2390"/>
          <cell r="AB2390"/>
          <cell r="AC2390"/>
          <cell r="AD2390"/>
          <cell r="AE2390"/>
          <cell r="AF2390"/>
          <cell r="AG2390"/>
          <cell r="AH2390"/>
          <cell r="AI2390"/>
          <cell r="AJ2390"/>
          <cell r="AK2390"/>
          <cell r="AL2390"/>
          <cell r="AM2390"/>
          <cell r="AN2390"/>
          <cell r="AO2390"/>
          <cell r="AP2390"/>
          <cell r="AQ2390"/>
          <cell r="AR2390"/>
          <cell r="AS2390"/>
          <cell r="AT2390"/>
          <cell r="AU2390"/>
          <cell r="AV2390"/>
          <cell r="AW2390"/>
          <cell r="AX2390"/>
          <cell r="AY2390"/>
          <cell r="AZ2390"/>
          <cell r="BA2390"/>
          <cell r="BB2390"/>
          <cell r="BC2390"/>
          <cell r="BD2390"/>
          <cell r="BE2390"/>
          <cell r="BF2390"/>
          <cell r="BG2390"/>
          <cell r="BH2390"/>
          <cell r="BI2390"/>
          <cell r="BJ2390"/>
          <cell r="BK2390"/>
          <cell r="BL2390"/>
          <cell r="BM2390"/>
          <cell r="BN2390"/>
          <cell r="BO2390"/>
          <cell r="BP2390"/>
          <cell r="BQ2390"/>
          <cell r="BR2390"/>
          <cell r="BS2390"/>
          <cell r="BT2390"/>
          <cell r="BU2390"/>
          <cell r="BV2390"/>
          <cell r="BW2390"/>
          <cell r="BX2390"/>
          <cell r="BY2390"/>
          <cell r="BZ2390"/>
          <cell r="CA2390"/>
          <cell r="CB2390"/>
          <cell r="CC2390"/>
          <cell r="CD2390"/>
          <cell r="CE2390"/>
          <cell r="CF2390"/>
          <cell r="CG2390"/>
          <cell r="CH2390"/>
          <cell r="CI2390"/>
          <cell r="CJ2390"/>
          <cell r="CK2390"/>
          <cell r="CL2390"/>
          <cell r="CM2390"/>
          <cell r="CN2390"/>
        </row>
        <row r="2391">
          <cell r="B2391"/>
          <cell r="C2391"/>
          <cell r="D2391"/>
          <cell r="E2391"/>
          <cell r="F2391"/>
          <cell r="G2391"/>
          <cell r="H2391"/>
          <cell r="I2391"/>
          <cell r="J2391"/>
          <cell r="K2391"/>
          <cell r="L2391"/>
          <cell r="M2391"/>
          <cell r="N2391"/>
          <cell r="O2391"/>
          <cell r="P2391"/>
          <cell r="Q2391"/>
          <cell r="R2391"/>
          <cell r="S2391"/>
          <cell r="T2391"/>
          <cell r="U2391"/>
          <cell r="V2391"/>
          <cell r="W2391"/>
          <cell r="X2391"/>
          <cell r="Y2391"/>
          <cell r="Z2391"/>
          <cell r="AA2391"/>
          <cell r="AB2391"/>
          <cell r="AC2391"/>
          <cell r="AD2391"/>
          <cell r="AE2391"/>
          <cell r="AF2391"/>
          <cell r="AG2391"/>
          <cell r="AH2391"/>
          <cell r="AI2391"/>
          <cell r="AJ2391"/>
          <cell r="AK2391"/>
          <cell r="AL2391"/>
          <cell r="AM2391"/>
          <cell r="AN2391"/>
          <cell r="AO2391"/>
          <cell r="AP2391"/>
          <cell r="AQ2391"/>
          <cell r="AR2391"/>
          <cell r="AS2391"/>
          <cell r="AT2391"/>
          <cell r="AU2391"/>
          <cell r="AV2391"/>
          <cell r="AW2391"/>
          <cell r="AX2391"/>
          <cell r="AY2391"/>
          <cell r="AZ2391"/>
          <cell r="BA2391"/>
          <cell r="BB2391"/>
          <cell r="BC2391"/>
          <cell r="BD2391"/>
          <cell r="BE2391"/>
          <cell r="BF2391"/>
          <cell r="BG2391"/>
          <cell r="BH2391"/>
          <cell r="BI2391"/>
          <cell r="BJ2391"/>
          <cell r="BK2391"/>
          <cell r="BL2391"/>
          <cell r="BM2391"/>
          <cell r="BN2391"/>
          <cell r="BO2391"/>
          <cell r="BP2391"/>
          <cell r="BQ2391"/>
          <cell r="BR2391"/>
          <cell r="BS2391"/>
          <cell r="BT2391"/>
          <cell r="BU2391"/>
          <cell r="BV2391"/>
          <cell r="BW2391"/>
          <cell r="BX2391"/>
          <cell r="BY2391"/>
          <cell r="BZ2391"/>
          <cell r="CA2391"/>
          <cell r="CB2391"/>
          <cell r="CC2391"/>
          <cell r="CD2391"/>
          <cell r="CE2391"/>
          <cell r="CF2391"/>
          <cell r="CG2391"/>
          <cell r="CH2391"/>
          <cell r="CI2391"/>
          <cell r="CJ2391"/>
          <cell r="CK2391"/>
          <cell r="CL2391"/>
          <cell r="CM2391"/>
          <cell r="CN2391"/>
        </row>
        <row r="2392">
          <cell r="B2392"/>
          <cell r="C2392"/>
          <cell r="D2392"/>
          <cell r="E2392"/>
          <cell r="F2392"/>
          <cell r="G2392"/>
          <cell r="H2392"/>
          <cell r="I2392"/>
          <cell r="J2392"/>
          <cell r="K2392"/>
          <cell r="L2392"/>
          <cell r="M2392"/>
          <cell r="N2392"/>
          <cell r="O2392"/>
          <cell r="P2392"/>
          <cell r="Q2392"/>
          <cell r="R2392"/>
          <cell r="S2392"/>
          <cell r="T2392"/>
          <cell r="U2392"/>
          <cell r="V2392"/>
          <cell r="W2392"/>
          <cell r="X2392"/>
          <cell r="Y2392"/>
          <cell r="Z2392"/>
          <cell r="AA2392"/>
          <cell r="AB2392"/>
          <cell r="AC2392"/>
          <cell r="AD2392"/>
          <cell r="AE2392"/>
          <cell r="AF2392"/>
          <cell r="AG2392"/>
          <cell r="AH2392"/>
          <cell r="AI2392"/>
          <cell r="AJ2392"/>
          <cell r="AK2392"/>
          <cell r="AL2392"/>
          <cell r="AM2392"/>
          <cell r="AN2392"/>
          <cell r="AO2392"/>
          <cell r="AP2392"/>
          <cell r="AQ2392"/>
          <cell r="AR2392"/>
          <cell r="AS2392"/>
          <cell r="AT2392"/>
          <cell r="AU2392"/>
          <cell r="AV2392"/>
          <cell r="AW2392"/>
          <cell r="AX2392"/>
          <cell r="AY2392"/>
          <cell r="AZ2392"/>
          <cell r="BA2392"/>
          <cell r="BB2392"/>
          <cell r="BC2392"/>
          <cell r="BD2392"/>
          <cell r="BE2392"/>
          <cell r="BF2392"/>
          <cell r="BG2392"/>
          <cell r="BH2392"/>
          <cell r="BI2392"/>
          <cell r="BJ2392"/>
          <cell r="BK2392"/>
          <cell r="BL2392"/>
          <cell r="BM2392"/>
          <cell r="BN2392"/>
          <cell r="BO2392"/>
          <cell r="BP2392"/>
          <cell r="BQ2392"/>
          <cell r="BR2392"/>
          <cell r="BS2392"/>
          <cell r="BT2392"/>
          <cell r="BU2392"/>
          <cell r="BV2392"/>
          <cell r="BW2392"/>
          <cell r="BX2392"/>
          <cell r="BY2392"/>
          <cell r="BZ2392"/>
          <cell r="CA2392"/>
          <cell r="CB2392"/>
          <cell r="CC2392"/>
          <cell r="CD2392"/>
          <cell r="CE2392"/>
          <cell r="CF2392"/>
          <cell r="CG2392"/>
          <cell r="CH2392"/>
          <cell r="CI2392"/>
          <cell r="CJ2392"/>
          <cell r="CK2392"/>
          <cell r="CL2392"/>
          <cell r="CM2392"/>
          <cell r="CN2392"/>
        </row>
        <row r="2393">
          <cell r="B2393"/>
          <cell r="C2393"/>
          <cell r="D2393"/>
          <cell r="E2393"/>
          <cell r="F2393"/>
          <cell r="G2393"/>
          <cell r="H2393"/>
          <cell r="I2393"/>
          <cell r="J2393"/>
          <cell r="K2393"/>
          <cell r="L2393"/>
          <cell r="M2393"/>
          <cell r="N2393"/>
          <cell r="O2393"/>
          <cell r="P2393"/>
          <cell r="Q2393"/>
          <cell r="R2393"/>
          <cell r="S2393"/>
          <cell r="T2393"/>
          <cell r="U2393"/>
          <cell r="V2393"/>
          <cell r="W2393"/>
          <cell r="X2393"/>
          <cell r="Y2393"/>
          <cell r="Z2393"/>
          <cell r="AA2393"/>
          <cell r="AB2393"/>
          <cell r="AC2393"/>
          <cell r="AD2393"/>
          <cell r="AE2393"/>
          <cell r="AF2393"/>
          <cell r="AG2393"/>
          <cell r="AH2393"/>
          <cell r="AI2393"/>
          <cell r="AJ2393"/>
          <cell r="AK2393"/>
          <cell r="AL2393"/>
          <cell r="AM2393"/>
          <cell r="AN2393"/>
          <cell r="AO2393"/>
          <cell r="AP2393"/>
          <cell r="AQ2393"/>
          <cell r="AR2393"/>
          <cell r="AS2393"/>
          <cell r="AT2393"/>
          <cell r="AU2393"/>
          <cell r="AV2393"/>
          <cell r="AW2393"/>
          <cell r="AX2393"/>
          <cell r="AY2393"/>
          <cell r="AZ2393"/>
          <cell r="BA2393"/>
          <cell r="BB2393"/>
          <cell r="BC2393"/>
          <cell r="BD2393"/>
          <cell r="BE2393"/>
          <cell r="BF2393"/>
          <cell r="BG2393"/>
          <cell r="BH2393"/>
          <cell r="BI2393"/>
          <cell r="BJ2393"/>
          <cell r="BK2393"/>
          <cell r="BL2393"/>
          <cell r="BM2393"/>
          <cell r="BN2393"/>
          <cell r="BO2393"/>
          <cell r="BP2393"/>
          <cell r="BQ2393"/>
          <cell r="BR2393"/>
          <cell r="BS2393"/>
          <cell r="BT2393"/>
          <cell r="BU2393"/>
          <cell r="BV2393"/>
          <cell r="BW2393"/>
          <cell r="BX2393"/>
          <cell r="BY2393"/>
          <cell r="BZ2393"/>
          <cell r="CA2393"/>
          <cell r="CB2393"/>
          <cell r="CC2393"/>
          <cell r="CD2393"/>
          <cell r="CE2393"/>
          <cell r="CF2393"/>
          <cell r="CG2393"/>
          <cell r="CH2393"/>
          <cell r="CI2393"/>
          <cell r="CJ2393"/>
          <cell r="CK2393"/>
          <cell r="CL2393"/>
          <cell r="CM2393"/>
          <cell r="CN2393"/>
        </row>
        <row r="2394">
          <cell r="B2394"/>
          <cell r="C2394"/>
          <cell r="D2394"/>
          <cell r="E2394"/>
          <cell r="F2394"/>
          <cell r="G2394"/>
          <cell r="H2394"/>
          <cell r="I2394"/>
          <cell r="J2394"/>
          <cell r="K2394"/>
          <cell r="L2394"/>
          <cell r="M2394"/>
          <cell r="N2394"/>
          <cell r="O2394"/>
          <cell r="P2394"/>
          <cell r="Q2394"/>
          <cell r="R2394"/>
          <cell r="S2394"/>
          <cell r="T2394"/>
          <cell r="U2394"/>
          <cell r="V2394"/>
          <cell r="W2394"/>
          <cell r="X2394"/>
          <cell r="Y2394"/>
          <cell r="Z2394"/>
          <cell r="AA2394"/>
          <cell r="AB2394"/>
          <cell r="AC2394"/>
          <cell r="AD2394"/>
          <cell r="AE2394"/>
          <cell r="AF2394"/>
          <cell r="AG2394"/>
          <cell r="AH2394"/>
          <cell r="AI2394"/>
          <cell r="AJ2394"/>
          <cell r="AK2394"/>
          <cell r="AL2394"/>
          <cell r="AM2394"/>
          <cell r="AN2394"/>
          <cell r="AO2394"/>
          <cell r="AP2394"/>
          <cell r="AQ2394"/>
          <cell r="AR2394"/>
          <cell r="AS2394"/>
          <cell r="AT2394"/>
          <cell r="AU2394"/>
          <cell r="AV2394"/>
          <cell r="AW2394"/>
          <cell r="AX2394"/>
          <cell r="AY2394"/>
          <cell r="AZ2394"/>
          <cell r="BA2394"/>
          <cell r="BB2394"/>
          <cell r="BC2394"/>
          <cell r="BD2394"/>
          <cell r="BE2394"/>
          <cell r="BF2394"/>
          <cell r="BG2394"/>
          <cell r="BH2394"/>
          <cell r="BI2394"/>
          <cell r="BJ2394"/>
          <cell r="BK2394"/>
          <cell r="BL2394"/>
          <cell r="BM2394"/>
          <cell r="BN2394"/>
          <cell r="BO2394"/>
          <cell r="BP2394"/>
          <cell r="BQ2394"/>
          <cell r="BR2394"/>
          <cell r="BS2394"/>
          <cell r="BT2394"/>
          <cell r="BU2394"/>
          <cell r="BV2394"/>
          <cell r="BW2394"/>
          <cell r="BX2394"/>
          <cell r="BY2394"/>
          <cell r="BZ2394"/>
          <cell r="CA2394"/>
          <cell r="CB2394"/>
          <cell r="CC2394"/>
          <cell r="CD2394"/>
          <cell r="CE2394"/>
          <cell r="CF2394"/>
          <cell r="CG2394"/>
          <cell r="CH2394"/>
          <cell r="CI2394"/>
          <cell r="CJ2394"/>
          <cell r="CK2394"/>
          <cell r="CL2394"/>
          <cell r="CM2394"/>
          <cell r="CN2394"/>
        </row>
        <row r="2395">
          <cell r="B2395"/>
          <cell r="C2395"/>
          <cell r="D2395"/>
          <cell r="E2395"/>
          <cell r="F2395"/>
          <cell r="G2395"/>
          <cell r="H2395"/>
          <cell r="I2395"/>
          <cell r="J2395"/>
          <cell r="K2395"/>
          <cell r="L2395"/>
          <cell r="M2395"/>
          <cell r="N2395"/>
          <cell r="O2395"/>
          <cell r="P2395"/>
          <cell r="Q2395"/>
          <cell r="R2395"/>
          <cell r="S2395"/>
          <cell r="T2395"/>
          <cell r="U2395"/>
          <cell r="V2395"/>
          <cell r="W2395"/>
          <cell r="X2395"/>
          <cell r="Y2395"/>
          <cell r="Z2395"/>
          <cell r="AA2395"/>
          <cell r="AB2395"/>
          <cell r="AC2395"/>
          <cell r="AD2395"/>
          <cell r="AE2395"/>
          <cell r="AF2395"/>
          <cell r="AG2395"/>
          <cell r="AH2395"/>
          <cell r="AI2395"/>
          <cell r="AJ2395"/>
          <cell r="AK2395"/>
          <cell r="AL2395"/>
          <cell r="AM2395"/>
          <cell r="AN2395"/>
          <cell r="AO2395"/>
          <cell r="AP2395"/>
          <cell r="AQ2395"/>
          <cell r="AR2395"/>
          <cell r="AS2395"/>
          <cell r="AT2395"/>
          <cell r="AU2395"/>
          <cell r="AV2395"/>
          <cell r="AW2395"/>
          <cell r="AX2395"/>
          <cell r="AY2395"/>
          <cell r="AZ2395"/>
          <cell r="BA2395"/>
          <cell r="BB2395"/>
          <cell r="BC2395"/>
          <cell r="BD2395"/>
          <cell r="BE2395"/>
          <cell r="BF2395"/>
          <cell r="BG2395"/>
          <cell r="BH2395"/>
          <cell r="BI2395"/>
          <cell r="BJ2395"/>
          <cell r="BK2395"/>
          <cell r="BL2395"/>
          <cell r="BM2395"/>
          <cell r="BN2395"/>
          <cell r="BO2395"/>
          <cell r="BP2395"/>
          <cell r="BQ2395"/>
          <cell r="BR2395"/>
          <cell r="BS2395"/>
          <cell r="BT2395"/>
          <cell r="BU2395"/>
          <cell r="BV2395"/>
          <cell r="BW2395"/>
          <cell r="BX2395"/>
          <cell r="BY2395"/>
          <cell r="BZ2395"/>
          <cell r="CA2395"/>
          <cell r="CB2395"/>
          <cell r="CC2395"/>
          <cell r="CD2395"/>
          <cell r="CE2395"/>
          <cell r="CF2395"/>
          <cell r="CG2395"/>
          <cell r="CH2395"/>
          <cell r="CI2395"/>
          <cell r="CJ2395"/>
          <cell r="CK2395"/>
          <cell r="CL2395"/>
          <cell r="CM2395"/>
          <cell r="CN2395"/>
        </row>
        <row r="2396">
          <cell r="B2396"/>
          <cell r="C2396"/>
          <cell r="D2396"/>
          <cell r="E2396"/>
          <cell r="F2396"/>
          <cell r="G2396"/>
          <cell r="H2396"/>
          <cell r="I2396"/>
          <cell r="J2396"/>
          <cell r="K2396"/>
          <cell r="L2396"/>
          <cell r="M2396"/>
          <cell r="N2396"/>
          <cell r="O2396"/>
          <cell r="P2396"/>
          <cell r="Q2396"/>
          <cell r="R2396"/>
          <cell r="S2396"/>
          <cell r="T2396"/>
          <cell r="U2396"/>
          <cell r="V2396"/>
          <cell r="W2396"/>
          <cell r="X2396"/>
          <cell r="Y2396"/>
          <cell r="Z2396"/>
          <cell r="AA2396"/>
          <cell r="AB2396"/>
          <cell r="AC2396"/>
          <cell r="AD2396"/>
          <cell r="AE2396"/>
          <cell r="AF2396"/>
          <cell r="AG2396"/>
          <cell r="AH2396"/>
          <cell r="AI2396"/>
          <cell r="AJ2396"/>
          <cell r="AK2396"/>
          <cell r="AL2396"/>
          <cell r="AM2396"/>
          <cell r="AN2396"/>
          <cell r="AO2396"/>
          <cell r="AP2396"/>
          <cell r="AQ2396"/>
          <cell r="AR2396"/>
          <cell r="AS2396"/>
          <cell r="AT2396"/>
          <cell r="AU2396"/>
          <cell r="AV2396"/>
          <cell r="AW2396"/>
          <cell r="AX2396"/>
          <cell r="AY2396"/>
          <cell r="AZ2396"/>
          <cell r="BA2396"/>
          <cell r="BB2396"/>
          <cell r="BC2396"/>
          <cell r="BD2396"/>
          <cell r="BE2396"/>
          <cell r="BF2396"/>
          <cell r="BG2396"/>
          <cell r="BH2396"/>
          <cell r="BI2396"/>
          <cell r="BJ2396"/>
          <cell r="BK2396"/>
          <cell r="BL2396"/>
          <cell r="BM2396"/>
          <cell r="BN2396"/>
          <cell r="BO2396"/>
          <cell r="BP2396"/>
          <cell r="BQ2396"/>
          <cell r="BR2396"/>
          <cell r="BS2396"/>
          <cell r="BT2396"/>
          <cell r="BU2396"/>
          <cell r="BV2396"/>
          <cell r="BW2396"/>
          <cell r="BX2396"/>
          <cell r="BY2396"/>
          <cell r="BZ2396"/>
          <cell r="CA2396"/>
          <cell r="CB2396"/>
          <cell r="CC2396"/>
          <cell r="CD2396"/>
          <cell r="CE2396"/>
          <cell r="CF2396"/>
          <cell r="CG2396"/>
          <cell r="CH2396"/>
          <cell r="CI2396"/>
          <cell r="CJ2396"/>
          <cell r="CK2396"/>
          <cell r="CL2396"/>
          <cell r="CM2396"/>
          <cell r="CN2396"/>
        </row>
        <row r="2397">
          <cell r="B2397"/>
          <cell r="C2397"/>
          <cell r="D2397"/>
          <cell r="E2397"/>
          <cell r="F2397"/>
          <cell r="G2397"/>
          <cell r="H2397"/>
          <cell r="I2397"/>
          <cell r="J2397"/>
          <cell r="K2397"/>
          <cell r="L2397"/>
          <cell r="M2397"/>
          <cell r="N2397"/>
          <cell r="O2397"/>
          <cell r="P2397"/>
          <cell r="Q2397"/>
          <cell r="R2397"/>
          <cell r="S2397"/>
          <cell r="T2397"/>
          <cell r="U2397"/>
          <cell r="V2397"/>
          <cell r="W2397"/>
          <cell r="X2397"/>
          <cell r="Y2397"/>
          <cell r="Z2397"/>
          <cell r="AA2397"/>
          <cell r="AB2397"/>
          <cell r="AC2397"/>
          <cell r="AD2397"/>
          <cell r="AE2397"/>
          <cell r="AF2397"/>
          <cell r="AG2397"/>
          <cell r="AH2397"/>
          <cell r="AI2397"/>
          <cell r="AJ2397"/>
          <cell r="AK2397"/>
          <cell r="AL2397"/>
          <cell r="AM2397"/>
          <cell r="AN2397"/>
          <cell r="AO2397"/>
          <cell r="AP2397"/>
          <cell r="AQ2397"/>
          <cell r="AR2397"/>
          <cell r="AS2397"/>
          <cell r="AT2397"/>
          <cell r="AU2397"/>
          <cell r="AV2397"/>
          <cell r="AW2397"/>
          <cell r="AX2397"/>
          <cell r="AY2397"/>
          <cell r="AZ2397"/>
          <cell r="BA2397"/>
          <cell r="BB2397"/>
          <cell r="BC2397"/>
          <cell r="BD2397"/>
          <cell r="BE2397"/>
          <cell r="BF2397"/>
          <cell r="BG2397"/>
          <cell r="BH2397"/>
          <cell r="BI2397"/>
          <cell r="BJ2397"/>
          <cell r="BK2397"/>
          <cell r="BL2397"/>
          <cell r="BM2397"/>
          <cell r="BN2397"/>
          <cell r="BO2397"/>
          <cell r="BP2397"/>
          <cell r="BQ2397"/>
          <cell r="BR2397"/>
          <cell r="BS2397"/>
          <cell r="BT2397"/>
          <cell r="BU2397"/>
          <cell r="BV2397"/>
          <cell r="BW2397"/>
          <cell r="BX2397"/>
          <cell r="BY2397"/>
          <cell r="BZ2397"/>
          <cell r="CA2397"/>
          <cell r="CB2397"/>
          <cell r="CC2397"/>
          <cell r="CD2397"/>
          <cell r="CE2397"/>
          <cell r="CF2397"/>
          <cell r="CG2397"/>
          <cell r="CH2397"/>
          <cell r="CI2397"/>
          <cell r="CJ2397"/>
          <cell r="CK2397"/>
          <cell r="CL2397"/>
          <cell r="CM2397"/>
          <cell r="CN2397"/>
        </row>
        <row r="2398">
          <cell r="B2398"/>
          <cell r="C2398"/>
          <cell r="D2398"/>
          <cell r="E2398"/>
          <cell r="F2398"/>
          <cell r="G2398"/>
          <cell r="H2398"/>
          <cell r="I2398"/>
          <cell r="J2398"/>
          <cell r="K2398"/>
          <cell r="L2398"/>
          <cell r="M2398"/>
          <cell r="N2398"/>
          <cell r="O2398"/>
          <cell r="P2398"/>
          <cell r="Q2398"/>
          <cell r="R2398"/>
          <cell r="S2398"/>
          <cell r="T2398"/>
          <cell r="U2398"/>
          <cell r="V2398"/>
          <cell r="W2398"/>
          <cell r="X2398"/>
          <cell r="Y2398"/>
          <cell r="Z2398"/>
          <cell r="AA2398"/>
          <cell r="AB2398"/>
          <cell r="AC2398"/>
          <cell r="AD2398"/>
          <cell r="AE2398"/>
          <cell r="AF2398"/>
          <cell r="AG2398"/>
          <cell r="AH2398"/>
          <cell r="AI2398"/>
          <cell r="AJ2398"/>
          <cell r="AK2398"/>
          <cell r="AL2398"/>
          <cell r="AM2398"/>
          <cell r="AN2398"/>
          <cell r="AO2398"/>
          <cell r="AP2398"/>
          <cell r="AQ2398"/>
          <cell r="AR2398"/>
          <cell r="AS2398"/>
          <cell r="AT2398"/>
          <cell r="AU2398"/>
          <cell r="AV2398"/>
          <cell r="AW2398"/>
          <cell r="AX2398"/>
          <cell r="AY2398"/>
          <cell r="AZ2398"/>
          <cell r="BA2398"/>
          <cell r="BB2398"/>
          <cell r="BC2398"/>
          <cell r="BD2398"/>
          <cell r="BE2398"/>
          <cell r="BF2398"/>
          <cell r="BG2398"/>
          <cell r="BH2398"/>
          <cell r="BI2398"/>
          <cell r="BJ2398"/>
          <cell r="BK2398"/>
          <cell r="BL2398"/>
          <cell r="BM2398"/>
          <cell r="BN2398"/>
          <cell r="BO2398"/>
          <cell r="BP2398"/>
          <cell r="BQ2398"/>
          <cell r="BR2398"/>
          <cell r="BS2398"/>
          <cell r="BT2398"/>
          <cell r="BU2398"/>
          <cell r="BV2398"/>
          <cell r="BW2398"/>
          <cell r="BX2398"/>
          <cell r="BY2398"/>
          <cell r="BZ2398"/>
          <cell r="CA2398"/>
          <cell r="CB2398"/>
          <cell r="CC2398"/>
          <cell r="CD2398"/>
          <cell r="CE2398"/>
          <cell r="CF2398"/>
          <cell r="CG2398"/>
          <cell r="CH2398"/>
          <cell r="CI2398"/>
          <cell r="CJ2398"/>
          <cell r="CK2398"/>
          <cell r="CL2398"/>
          <cell r="CM2398"/>
          <cell r="CN2398"/>
        </row>
        <row r="2399">
          <cell r="B2399"/>
          <cell r="C2399"/>
          <cell r="D2399"/>
          <cell r="E2399"/>
          <cell r="F2399"/>
          <cell r="G2399"/>
          <cell r="H2399"/>
          <cell r="I2399"/>
          <cell r="J2399"/>
          <cell r="K2399"/>
          <cell r="L2399"/>
          <cell r="M2399"/>
          <cell r="N2399"/>
          <cell r="O2399"/>
          <cell r="P2399"/>
          <cell r="Q2399"/>
          <cell r="R2399"/>
          <cell r="S2399"/>
          <cell r="T2399"/>
          <cell r="U2399"/>
          <cell r="V2399"/>
          <cell r="W2399"/>
          <cell r="X2399"/>
          <cell r="Y2399"/>
          <cell r="Z2399"/>
          <cell r="AA2399"/>
          <cell r="AB2399"/>
          <cell r="AC2399"/>
          <cell r="AD2399"/>
          <cell r="AE2399"/>
          <cell r="AF2399"/>
          <cell r="AG2399"/>
          <cell r="AH2399"/>
          <cell r="AI2399"/>
          <cell r="AJ2399"/>
          <cell r="AK2399"/>
          <cell r="AL2399"/>
          <cell r="AM2399"/>
          <cell r="AN2399"/>
          <cell r="AO2399"/>
          <cell r="AP2399"/>
          <cell r="AQ2399"/>
          <cell r="AR2399"/>
          <cell r="AS2399"/>
          <cell r="AT2399"/>
          <cell r="AU2399"/>
          <cell r="AV2399"/>
          <cell r="AW2399"/>
          <cell r="AX2399"/>
          <cell r="AY2399"/>
          <cell r="AZ2399"/>
          <cell r="BA2399"/>
          <cell r="BB2399"/>
          <cell r="BC2399"/>
          <cell r="BD2399"/>
          <cell r="BE2399"/>
          <cell r="BF2399"/>
          <cell r="BG2399"/>
          <cell r="BH2399"/>
          <cell r="BI2399"/>
          <cell r="BJ2399"/>
          <cell r="BK2399"/>
          <cell r="BL2399"/>
          <cell r="BM2399"/>
          <cell r="BN2399"/>
          <cell r="BO2399"/>
          <cell r="BP2399"/>
          <cell r="BQ2399"/>
          <cell r="BR2399"/>
          <cell r="BS2399"/>
          <cell r="BT2399"/>
          <cell r="BU2399"/>
          <cell r="BV2399"/>
          <cell r="BW2399"/>
          <cell r="BX2399"/>
          <cell r="BY2399"/>
          <cell r="BZ2399"/>
          <cell r="CA2399"/>
          <cell r="CB2399"/>
          <cell r="CC2399"/>
          <cell r="CD2399"/>
          <cell r="CE2399"/>
          <cell r="CF2399"/>
          <cell r="CG2399"/>
          <cell r="CH2399"/>
          <cell r="CI2399"/>
          <cell r="CJ2399"/>
          <cell r="CK2399"/>
          <cell r="CL2399"/>
          <cell r="CM2399"/>
          <cell r="CN2399"/>
        </row>
        <row r="2400">
          <cell r="B2400"/>
          <cell r="C2400"/>
          <cell r="D2400"/>
          <cell r="E2400"/>
          <cell r="F2400"/>
          <cell r="G2400"/>
          <cell r="H2400"/>
          <cell r="I2400"/>
          <cell r="J2400"/>
          <cell r="K2400"/>
          <cell r="L2400"/>
          <cell r="M2400"/>
          <cell r="N2400"/>
          <cell r="O2400"/>
          <cell r="P2400"/>
          <cell r="Q2400"/>
          <cell r="R2400"/>
          <cell r="S2400"/>
          <cell r="T2400"/>
          <cell r="U2400"/>
          <cell r="V2400"/>
          <cell r="W2400"/>
          <cell r="X2400"/>
          <cell r="Y2400"/>
          <cell r="Z2400"/>
          <cell r="AA2400"/>
          <cell r="AB2400"/>
          <cell r="AC2400"/>
          <cell r="AD2400"/>
          <cell r="AE2400"/>
          <cell r="AF2400"/>
          <cell r="AG2400"/>
          <cell r="AH2400"/>
          <cell r="AI2400"/>
          <cell r="AJ2400"/>
          <cell r="AK2400"/>
          <cell r="AL2400"/>
          <cell r="AM2400"/>
          <cell r="AN2400"/>
          <cell r="AO2400"/>
          <cell r="AP2400"/>
          <cell r="AQ2400"/>
          <cell r="AR2400"/>
          <cell r="AS2400"/>
          <cell r="AT2400"/>
          <cell r="AU2400"/>
          <cell r="AV2400"/>
          <cell r="AW2400"/>
          <cell r="AX2400"/>
          <cell r="AY2400"/>
          <cell r="AZ2400"/>
          <cell r="BA2400"/>
          <cell r="BB2400"/>
          <cell r="BC2400"/>
          <cell r="BD2400"/>
          <cell r="BE2400"/>
          <cell r="BF2400"/>
          <cell r="BG2400"/>
          <cell r="BH2400"/>
          <cell r="BI2400"/>
          <cell r="BJ2400"/>
          <cell r="BK2400"/>
          <cell r="BL2400"/>
          <cell r="BM2400"/>
          <cell r="BN2400"/>
          <cell r="BO2400"/>
          <cell r="BP2400"/>
          <cell r="BQ2400"/>
          <cell r="BR2400"/>
          <cell r="BS2400"/>
          <cell r="BT2400"/>
          <cell r="BU2400"/>
          <cell r="BV2400"/>
          <cell r="BW2400"/>
          <cell r="BX2400"/>
          <cell r="BY2400"/>
          <cell r="BZ2400"/>
          <cell r="CA2400"/>
          <cell r="CB2400"/>
          <cell r="CC2400"/>
          <cell r="CD2400"/>
          <cell r="CE2400"/>
          <cell r="CF2400"/>
          <cell r="CG2400"/>
          <cell r="CH2400"/>
          <cell r="CI2400"/>
          <cell r="CJ2400"/>
          <cell r="CK2400"/>
          <cell r="CL2400"/>
          <cell r="CM2400"/>
          <cell r="CN2400"/>
        </row>
        <row r="2401">
          <cell r="B2401"/>
          <cell r="C2401"/>
          <cell r="D2401"/>
          <cell r="E2401"/>
          <cell r="F2401"/>
          <cell r="G2401"/>
          <cell r="H2401"/>
          <cell r="I2401"/>
          <cell r="J2401"/>
          <cell r="K2401"/>
          <cell r="L2401"/>
          <cell r="M2401"/>
          <cell r="N2401"/>
          <cell r="O2401"/>
          <cell r="P2401"/>
          <cell r="Q2401"/>
          <cell r="R2401"/>
          <cell r="S2401"/>
          <cell r="T2401"/>
          <cell r="U2401"/>
          <cell r="V2401"/>
          <cell r="W2401"/>
          <cell r="X2401"/>
          <cell r="Y2401"/>
          <cell r="Z2401"/>
          <cell r="AA2401"/>
          <cell r="AB2401"/>
          <cell r="AC2401"/>
          <cell r="AD2401"/>
          <cell r="AE2401"/>
          <cell r="AF2401"/>
          <cell r="AG2401"/>
          <cell r="AH2401"/>
          <cell r="AI2401"/>
          <cell r="AJ2401"/>
          <cell r="AK2401"/>
          <cell r="AL2401"/>
          <cell r="AM2401"/>
          <cell r="AN2401"/>
          <cell r="AO2401"/>
          <cell r="AP2401"/>
          <cell r="AQ2401"/>
          <cell r="AR2401"/>
          <cell r="AS2401"/>
          <cell r="AT2401"/>
          <cell r="AU2401"/>
          <cell r="AV2401"/>
          <cell r="AW2401"/>
          <cell r="AX2401"/>
          <cell r="AY2401"/>
          <cell r="AZ2401"/>
          <cell r="BA2401"/>
          <cell r="BB2401"/>
          <cell r="BC2401"/>
          <cell r="BD2401"/>
          <cell r="BE2401"/>
          <cell r="BF2401"/>
          <cell r="BG2401"/>
          <cell r="BH2401"/>
          <cell r="BI2401"/>
          <cell r="BJ2401"/>
          <cell r="BK2401"/>
          <cell r="BL2401"/>
          <cell r="BM2401"/>
          <cell r="BN2401"/>
          <cell r="BO2401"/>
          <cell r="BP2401"/>
          <cell r="BQ2401"/>
          <cell r="BR2401"/>
          <cell r="BS2401"/>
          <cell r="BT2401"/>
          <cell r="BU2401"/>
          <cell r="BV2401"/>
          <cell r="BW2401"/>
          <cell r="BX2401"/>
          <cell r="BY2401"/>
          <cell r="BZ2401"/>
          <cell r="CA2401"/>
          <cell r="CB2401"/>
          <cell r="CC2401"/>
          <cell r="CD2401"/>
          <cell r="CE2401"/>
          <cell r="CF2401"/>
          <cell r="CG2401"/>
          <cell r="CH2401"/>
          <cell r="CI2401"/>
          <cell r="CJ2401"/>
          <cell r="CK2401"/>
          <cell r="CL2401"/>
          <cell r="CM2401"/>
          <cell r="CN2401"/>
        </row>
        <row r="2402">
          <cell r="B2402"/>
          <cell r="C2402"/>
          <cell r="D2402"/>
          <cell r="E2402"/>
          <cell r="F2402"/>
          <cell r="G2402"/>
          <cell r="H2402"/>
          <cell r="I2402"/>
          <cell r="J2402"/>
          <cell r="K2402"/>
          <cell r="L2402"/>
          <cell r="M2402"/>
          <cell r="N2402"/>
          <cell r="O2402"/>
          <cell r="P2402"/>
          <cell r="Q2402"/>
          <cell r="R2402"/>
          <cell r="S2402"/>
          <cell r="T2402"/>
          <cell r="U2402"/>
          <cell r="V2402"/>
          <cell r="W2402"/>
          <cell r="X2402"/>
          <cell r="Y2402"/>
          <cell r="Z2402"/>
          <cell r="AA2402"/>
          <cell r="AB2402"/>
          <cell r="AC2402"/>
          <cell r="AD2402"/>
          <cell r="AE2402"/>
          <cell r="AF2402"/>
          <cell r="AG2402"/>
          <cell r="AH2402"/>
          <cell r="AI2402"/>
          <cell r="AJ2402"/>
          <cell r="AK2402"/>
          <cell r="AL2402"/>
          <cell r="AM2402"/>
          <cell r="AN2402"/>
          <cell r="AO2402"/>
          <cell r="AP2402"/>
          <cell r="AQ2402"/>
          <cell r="AR2402"/>
          <cell r="AS2402"/>
          <cell r="AT2402"/>
          <cell r="AU2402"/>
          <cell r="AV2402"/>
          <cell r="AW2402"/>
          <cell r="AX2402"/>
          <cell r="AY2402"/>
          <cell r="AZ2402"/>
          <cell r="BA2402"/>
          <cell r="BB2402"/>
          <cell r="BC2402"/>
          <cell r="BD2402"/>
          <cell r="BE2402"/>
          <cell r="BF2402"/>
          <cell r="BG2402"/>
          <cell r="BH2402"/>
          <cell r="BI2402"/>
          <cell r="BJ2402"/>
          <cell r="BK2402"/>
          <cell r="BL2402"/>
          <cell r="BM2402"/>
          <cell r="BN2402"/>
          <cell r="BO2402"/>
          <cell r="BP2402"/>
          <cell r="BQ2402"/>
          <cell r="BR2402"/>
          <cell r="BS2402"/>
          <cell r="BT2402"/>
          <cell r="BU2402"/>
          <cell r="BV2402"/>
          <cell r="BW2402"/>
          <cell r="BX2402"/>
          <cell r="BY2402"/>
          <cell r="BZ2402"/>
          <cell r="CA2402"/>
          <cell r="CB2402"/>
          <cell r="CC2402"/>
          <cell r="CD2402"/>
          <cell r="CE2402"/>
          <cell r="CF2402"/>
          <cell r="CG2402"/>
          <cell r="CH2402"/>
          <cell r="CI2402"/>
          <cell r="CJ2402"/>
          <cell r="CK2402"/>
          <cell r="CL2402"/>
          <cell r="CM2402"/>
          <cell r="CN2402"/>
        </row>
        <row r="2403">
          <cell r="B2403"/>
          <cell r="C2403"/>
          <cell r="D2403"/>
          <cell r="E2403"/>
          <cell r="F2403"/>
          <cell r="G2403"/>
          <cell r="H2403"/>
          <cell r="I2403"/>
          <cell r="J2403"/>
          <cell r="K2403"/>
          <cell r="L2403"/>
          <cell r="M2403"/>
          <cell r="N2403"/>
          <cell r="O2403"/>
          <cell r="P2403"/>
          <cell r="Q2403"/>
          <cell r="R2403"/>
          <cell r="S2403"/>
          <cell r="T2403"/>
          <cell r="U2403"/>
          <cell r="V2403"/>
          <cell r="W2403"/>
          <cell r="X2403"/>
          <cell r="Y2403"/>
          <cell r="Z2403"/>
          <cell r="AA2403"/>
          <cell r="AB2403"/>
          <cell r="AC2403"/>
          <cell r="AD2403"/>
          <cell r="AE2403"/>
          <cell r="AF2403"/>
          <cell r="AG2403"/>
          <cell r="AH2403"/>
          <cell r="AI2403"/>
          <cell r="AJ2403"/>
          <cell r="AK2403"/>
          <cell r="AL2403"/>
          <cell r="AM2403"/>
          <cell r="AN2403"/>
          <cell r="AO2403"/>
          <cell r="AP2403"/>
          <cell r="AQ2403"/>
          <cell r="AR2403"/>
          <cell r="AS2403"/>
          <cell r="AT2403"/>
          <cell r="AU2403"/>
          <cell r="AV2403"/>
          <cell r="AW2403"/>
          <cell r="AX2403"/>
          <cell r="AY2403"/>
          <cell r="AZ2403"/>
          <cell r="BA2403"/>
          <cell r="BB2403"/>
          <cell r="BC2403"/>
          <cell r="BD2403"/>
          <cell r="BE2403"/>
          <cell r="BF2403"/>
          <cell r="BG2403"/>
          <cell r="BH2403"/>
          <cell r="BI2403"/>
          <cell r="BJ2403"/>
          <cell r="BK2403"/>
          <cell r="BL2403"/>
          <cell r="BM2403"/>
          <cell r="BN2403"/>
          <cell r="BO2403"/>
          <cell r="BP2403"/>
          <cell r="BQ2403"/>
          <cell r="BR2403"/>
          <cell r="BS2403"/>
          <cell r="BT2403"/>
          <cell r="BU2403"/>
          <cell r="BV2403"/>
          <cell r="BW2403"/>
          <cell r="BX2403"/>
          <cell r="BY2403"/>
          <cell r="BZ2403"/>
          <cell r="CA2403"/>
          <cell r="CB2403"/>
          <cell r="CC2403"/>
          <cell r="CD2403"/>
          <cell r="CE2403"/>
          <cell r="CF2403"/>
          <cell r="CG2403"/>
          <cell r="CH2403"/>
          <cell r="CI2403"/>
          <cell r="CJ2403"/>
          <cell r="CK2403"/>
          <cell r="CL2403"/>
          <cell r="CM2403"/>
          <cell r="CN2403"/>
        </row>
        <row r="2404">
          <cell r="B2404"/>
          <cell r="C2404"/>
          <cell r="D2404"/>
          <cell r="E2404"/>
          <cell r="F2404"/>
          <cell r="G2404"/>
          <cell r="H2404"/>
          <cell r="I2404"/>
          <cell r="J2404"/>
          <cell r="K2404"/>
          <cell r="L2404"/>
          <cell r="M2404"/>
          <cell r="N2404"/>
          <cell r="O2404"/>
          <cell r="P2404"/>
          <cell r="Q2404"/>
          <cell r="R2404"/>
          <cell r="S2404"/>
          <cell r="T2404"/>
          <cell r="U2404"/>
          <cell r="V2404"/>
          <cell r="W2404"/>
          <cell r="X2404"/>
          <cell r="Y2404"/>
          <cell r="Z2404"/>
          <cell r="AA2404"/>
          <cell r="AB2404"/>
          <cell r="AC2404"/>
          <cell r="AD2404"/>
          <cell r="AE2404"/>
          <cell r="AF2404"/>
          <cell r="AG2404"/>
          <cell r="AH2404"/>
          <cell r="AI2404"/>
          <cell r="AJ2404"/>
          <cell r="AK2404"/>
          <cell r="AL2404"/>
          <cell r="AM2404"/>
          <cell r="AN2404"/>
          <cell r="AO2404"/>
          <cell r="AP2404"/>
          <cell r="AQ2404"/>
          <cell r="AR2404"/>
          <cell r="AS2404"/>
          <cell r="AT2404"/>
          <cell r="AU2404"/>
          <cell r="AV2404"/>
          <cell r="AW2404"/>
          <cell r="AX2404"/>
          <cell r="AY2404"/>
          <cell r="AZ2404"/>
          <cell r="BA2404"/>
          <cell r="BB2404"/>
          <cell r="BC2404"/>
          <cell r="BD2404"/>
          <cell r="BE2404"/>
          <cell r="BF2404"/>
          <cell r="BG2404"/>
          <cell r="BH2404"/>
          <cell r="BI2404"/>
          <cell r="BJ2404"/>
          <cell r="BK2404"/>
          <cell r="BL2404"/>
          <cell r="BM2404"/>
          <cell r="BN2404"/>
          <cell r="BO2404"/>
          <cell r="BP2404"/>
          <cell r="BQ2404"/>
          <cell r="BR2404"/>
          <cell r="BS2404"/>
          <cell r="BT2404"/>
          <cell r="BU2404"/>
          <cell r="BV2404"/>
          <cell r="BW2404"/>
          <cell r="BX2404"/>
          <cell r="BY2404"/>
          <cell r="BZ2404"/>
          <cell r="CA2404"/>
          <cell r="CB2404"/>
          <cell r="CC2404"/>
          <cell r="CD2404"/>
          <cell r="CE2404"/>
          <cell r="CF2404"/>
          <cell r="CG2404"/>
          <cell r="CH2404"/>
          <cell r="CI2404"/>
          <cell r="CJ2404"/>
          <cell r="CK2404"/>
          <cell r="CL2404"/>
          <cell r="CM2404"/>
          <cell r="CN2404"/>
        </row>
        <row r="2405">
          <cell r="B2405"/>
          <cell r="C2405"/>
          <cell r="D2405"/>
          <cell r="E2405"/>
          <cell r="F2405"/>
          <cell r="G2405"/>
          <cell r="H2405"/>
          <cell r="I2405"/>
          <cell r="J2405"/>
          <cell r="K2405"/>
          <cell r="L2405"/>
          <cell r="M2405"/>
          <cell r="N2405"/>
          <cell r="O2405"/>
          <cell r="P2405"/>
          <cell r="Q2405"/>
          <cell r="R2405"/>
          <cell r="S2405"/>
          <cell r="T2405"/>
          <cell r="U2405"/>
          <cell r="V2405"/>
          <cell r="W2405"/>
          <cell r="X2405"/>
          <cell r="Y2405"/>
          <cell r="Z2405"/>
          <cell r="AA2405"/>
          <cell r="AB2405"/>
          <cell r="AC2405"/>
          <cell r="AD2405"/>
          <cell r="AE2405"/>
          <cell r="AF2405"/>
          <cell r="AG2405"/>
          <cell r="AH2405"/>
          <cell r="AI2405"/>
          <cell r="AJ2405"/>
          <cell r="AK2405"/>
          <cell r="AL2405"/>
          <cell r="AM2405"/>
          <cell r="AN2405"/>
          <cell r="AO2405"/>
          <cell r="AP2405"/>
          <cell r="AQ2405"/>
          <cell r="AR2405"/>
          <cell r="AS2405"/>
          <cell r="AT2405"/>
          <cell r="AU2405"/>
          <cell r="AV2405"/>
          <cell r="AW2405"/>
          <cell r="AX2405"/>
          <cell r="AY2405"/>
          <cell r="AZ2405"/>
          <cell r="BA2405"/>
          <cell r="BB2405"/>
          <cell r="BC2405"/>
          <cell r="BD2405"/>
          <cell r="BE2405"/>
          <cell r="BF2405"/>
          <cell r="BG2405"/>
          <cell r="BH2405"/>
          <cell r="BI2405"/>
          <cell r="BJ2405"/>
          <cell r="BK2405"/>
          <cell r="BL2405"/>
          <cell r="BM2405"/>
          <cell r="BN2405"/>
          <cell r="BO2405"/>
          <cell r="BP2405"/>
          <cell r="BQ2405"/>
          <cell r="BR2405"/>
          <cell r="BS2405"/>
          <cell r="BT2405"/>
          <cell r="BU2405"/>
          <cell r="BV2405"/>
          <cell r="BW2405"/>
          <cell r="BX2405"/>
          <cell r="BY2405"/>
          <cell r="BZ2405"/>
          <cell r="CA2405"/>
          <cell r="CB2405"/>
          <cell r="CC2405"/>
          <cell r="CD2405"/>
          <cell r="CE2405"/>
          <cell r="CF2405"/>
          <cell r="CG2405"/>
          <cell r="CH2405"/>
          <cell r="CI2405"/>
          <cell r="CJ2405"/>
          <cell r="CK2405"/>
          <cell r="CL2405"/>
          <cell r="CM2405"/>
          <cell r="CN2405"/>
        </row>
        <row r="2406">
          <cell r="B2406"/>
          <cell r="C2406"/>
          <cell r="D2406"/>
          <cell r="E2406"/>
          <cell r="F2406"/>
          <cell r="G2406"/>
          <cell r="H2406"/>
          <cell r="I2406"/>
          <cell r="J2406"/>
          <cell r="K2406"/>
          <cell r="L2406"/>
          <cell r="M2406"/>
          <cell r="N2406"/>
          <cell r="O2406"/>
          <cell r="P2406"/>
          <cell r="Q2406"/>
          <cell r="R2406"/>
          <cell r="S2406"/>
          <cell r="T2406"/>
          <cell r="U2406"/>
          <cell r="V2406"/>
          <cell r="W2406"/>
          <cell r="X2406"/>
          <cell r="Y2406"/>
          <cell r="Z2406"/>
          <cell r="AA2406"/>
          <cell r="AB2406"/>
          <cell r="AC2406"/>
          <cell r="AD2406"/>
          <cell r="AE2406"/>
          <cell r="AF2406"/>
          <cell r="AG2406"/>
          <cell r="AH2406"/>
          <cell r="AI2406"/>
          <cell r="AJ2406"/>
          <cell r="AK2406"/>
          <cell r="AL2406"/>
          <cell r="AM2406"/>
          <cell r="AN2406"/>
          <cell r="AO2406"/>
          <cell r="AP2406"/>
          <cell r="AQ2406"/>
          <cell r="AR2406"/>
          <cell r="AS2406"/>
          <cell r="AT2406"/>
          <cell r="AU2406"/>
          <cell r="AV2406"/>
          <cell r="AW2406"/>
          <cell r="AX2406"/>
          <cell r="AY2406"/>
          <cell r="AZ2406"/>
          <cell r="BA2406"/>
          <cell r="BB2406"/>
          <cell r="BC2406"/>
          <cell r="BD2406"/>
          <cell r="BE2406"/>
          <cell r="BF2406"/>
          <cell r="BG2406"/>
          <cell r="BH2406"/>
          <cell r="BI2406"/>
          <cell r="BJ2406"/>
          <cell r="BK2406"/>
          <cell r="BL2406"/>
          <cell r="BM2406"/>
          <cell r="BN2406"/>
          <cell r="BO2406"/>
          <cell r="BP2406"/>
          <cell r="BQ2406"/>
          <cell r="BR2406"/>
          <cell r="BS2406"/>
          <cell r="BT2406"/>
          <cell r="BU2406"/>
          <cell r="BV2406"/>
          <cell r="BW2406"/>
          <cell r="BX2406"/>
          <cell r="BY2406"/>
          <cell r="BZ2406"/>
          <cell r="CA2406"/>
          <cell r="CB2406"/>
          <cell r="CC2406"/>
          <cell r="CD2406"/>
          <cell r="CE2406"/>
          <cell r="CF2406"/>
          <cell r="CG2406"/>
          <cell r="CH2406"/>
          <cell r="CI2406"/>
          <cell r="CJ2406"/>
          <cell r="CK2406"/>
          <cell r="CL2406"/>
          <cell r="CM2406"/>
          <cell r="CN2406"/>
        </row>
        <row r="2407">
          <cell r="B2407"/>
          <cell r="C2407"/>
          <cell r="D2407"/>
          <cell r="E2407"/>
          <cell r="F2407"/>
          <cell r="G2407"/>
          <cell r="H2407"/>
          <cell r="I2407"/>
          <cell r="J2407"/>
          <cell r="K2407"/>
          <cell r="L2407"/>
          <cell r="M2407"/>
          <cell r="N2407"/>
          <cell r="O2407"/>
          <cell r="P2407"/>
          <cell r="Q2407"/>
          <cell r="R2407"/>
          <cell r="S2407"/>
          <cell r="T2407"/>
          <cell r="U2407"/>
          <cell r="V2407"/>
          <cell r="W2407"/>
          <cell r="X2407"/>
          <cell r="Y2407"/>
          <cell r="Z2407"/>
          <cell r="AA2407"/>
          <cell r="AB2407"/>
          <cell r="AC2407"/>
          <cell r="AD2407"/>
          <cell r="AE2407"/>
          <cell r="AF2407"/>
          <cell r="AG2407"/>
          <cell r="AH2407"/>
          <cell r="AI2407"/>
          <cell r="AJ2407"/>
          <cell r="AK2407"/>
          <cell r="AL2407"/>
          <cell r="AM2407"/>
          <cell r="AN2407"/>
          <cell r="AO2407"/>
          <cell r="AP2407"/>
          <cell r="AQ2407"/>
          <cell r="AR2407"/>
          <cell r="AS2407"/>
          <cell r="AT2407"/>
          <cell r="AU2407"/>
          <cell r="AV2407"/>
          <cell r="AW2407"/>
          <cell r="AX2407"/>
          <cell r="AY2407"/>
          <cell r="AZ2407"/>
          <cell r="BA2407"/>
          <cell r="BB2407"/>
          <cell r="BC2407"/>
          <cell r="BD2407"/>
          <cell r="BE2407"/>
          <cell r="BF2407"/>
          <cell r="BG2407"/>
          <cell r="BH2407"/>
          <cell r="BI2407"/>
          <cell r="BJ2407"/>
          <cell r="BK2407"/>
          <cell r="BL2407"/>
          <cell r="BM2407"/>
          <cell r="BN2407"/>
          <cell r="BO2407"/>
          <cell r="BP2407"/>
          <cell r="BQ2407"/>
          <cell r="BR2407"/>
          <cell r="BS2407"/>
          <cell r="BT2407"/>
          <cell r="BU2407"/>
          <cell r="BV2407"/>
          <cell r="BW2407"/>
          <cell r="BX2407"/>
          <cell r="BY2407"/>
          <cell r="BZ2407"/>
          <cell r="CA2407"/>
          <cell r="CB2407"/>
          <cell r="CC2407"/>
          <cell r="CD2407"/>
          <cell r="CE2407"/>
          <cell r="CF2407"/>
          <cell r="CG2407"/>
          <cell r="CH2407"/>
          <cell r="CI2407"/>
          <cell r="CJ2407"/>
          <cell r="CK2407"/>
          <cell r="CL2407"/>
          <cell r="CM2407"/>
          <cell r="CN2407"/>
        </row>
        <row r="2408">
          <cell r="B2408"/>
          <cell r="C2408"/>
          <cell r="D2408"/>
          <cell r="E2408"/>
          <cell r="F2408"/>
          <cell r="G2408"/>
          <cell r="H2408"/>
          <cell r="I2408"/>
          <cell r="J2408"/>
          <cell r="K2408"/>
          <cell r="L2408"/>
          <cell r="M2408"/>
          <cell r="N2408"/>
          <cell r="O2408"/>
          <cell r="P2408"/>
          <cell r="Q2408"/>
          <cell r="R2408"/>
          <cell r="S2408"/>
          <cell r="T2408"/>
          <cell r="U2408"/>
          <cell r="V2408"/>
          <cell r="W2408"/>
          <cell r="X2408"/>
          <cell r="Y2408"/>
          <cell r="Z2408"/>
          <cell r="AA2408"/>
          <cell r="AB2408"/>
          <cell r="AC2408"/>
          <cell r="AD2408"/>
          <cell r="AE2408"/>
          <cell r="AF2408"/>
          <cell r="AG2408"/>
          <cell r="AH2408"/>
          <cell r="AI2408"/>
          <cell r="AJ2408"/>
          <cell r="AK2408"/>
          <cell r="AL2408"/>
          <cell r="AM2408"/>
          <cell r="AN2408"/>
          <cell r="AO2408"/>
          <cell r="AP2408"/>
          <cell r="AQ2408"/>
          <cell r="AR2408"/>
          <cell r="AS2408"/>
          <cell r="AT2408"/>
          <cell r="AU2408"/>
          <cell r="AV2408"/>
          <cell r="AW2408"/>
          <cell r="AX2408"/>
          <cell r="AY2408"/>
          <cell r="AZ2408"/>
          <cell r="BA2408"/>
          <cell r="BB2408"/>
          <cell r="BC2408"/>
          <cell r="BD2408"/>
          <cell r="BE2408"/>
          <cell r="BF2408"/>
          <cell r="BG2408"/>
          <cell r="BH2408"/>
          <cell r="BI2408"/>
          <cell r="BJ2408"/>
          <cell r="BK2408"/>
          <cell r="BL2408"/>
          <cell r="BM2408"/>
          <cell r="BN2408"/>
          <cell r="BO2408"/>
          <cell r="BP2408"/>
          <cell r="BQ2408"/>
          <cell r="BR2408"/>
          <cell r="BS2408"/>
          <cell r="BT2408"/>
          <cell r="BU2408"/>
          <cell r="BV2408"/>
          <cell r="BW2408"/>
          <cell r="BX2408"/>
          <cell r="BY2408"/>
          <cell r="BZ2408"/>
          <cell r="CA2408"/>
          <cell r="CB2408"/>
          <cell r="CC2408"/>
          <cell r="CD2408"/>
          <cell r="CE2408"/>
          <cell r="CF2408"/>
          <cell r="CG2408"/>
          <cell r="CH2408"/>
          <cell r="CI2408"/>
          <cell r="CJ2408"/>
          <cell r="CK2408"/>
          <cell r="CL2408"/>
          <cell r="CM2408"/>
          <cell r="CN2408"/>
        </row>
        <row r="2409">
          <cell r="B2409"/>
          <cell r="C2409"/>
          <cell r="D2409"/>
          <cell r="E2409"/>
          <cell r="F2409"/>
          <cell r="G2409"/>
          <cell r="H2409"/>
          <cell r="I2409"/>
          <cell r="J2409"/>
          <cell r="K2409"/>
          <cell r="L2409"/>
          <cell r="M2409"/>
          <cell r="N2409"/>
          <cell r="O2409"/>
          <cell r="P2409"/>
          <cell r="Q2409"/>
          <cell r="R2409"/>
          <cell r="S2409"/>
          <cell r="T2409"/>
          <cell r="U2409"/>
          <cell r="V2409"/>
          <cell r="W2409"/>
          <cell r="X2409"/>
          <cell r="Y2409"/>
          <cell r="Z2409"/>
          <cell r="AA2409"/>
          <cell r="AB2409"/>
          <cell r="AC2409"/>
          <cell r="AD2409"/>
          <cell r="AE2409"/>
          <cell r="AF2409"/>
          <cell r="AG2409"/>
          <cell r="AH2409"/>
          <cell r="AI2409"/>
          <cell r="AJ2409"/>
          <cell r="AK2409"/>
          <cell r="AL2409"/>
          <cell r="AM2409"/>
          <cell r="AN2409"/>
          <cell r="AO2409"/>
          <cell r="AP2409"/>
          <cell r="AQ2409"/>
          <cell r="AR2409"/>
          <cell r="AS2409"/>
          <cell r="AT2409"/>
          <cell r="AU2409"/>
          <cell r="AV2409"/>
          <cell r="AW2409"/>
          <cell r="AX2409"/>
          <cell r="AY2409"/>
          <cell r="AZ2409"/>
          <cell r="BA2409"/>
          <cell r="BB2409"/>
          <cell r="BC2409"/>
          <cell r="BD2409"/>
          <cell r="BE2409"/>
          <cell r="BF2409"/>
          <cell r="BG2409"/>
          <cell r="BH2409"/>
          <cell r="BI2409"/>
          <cell r="BJ2409"/>
          <cell r="BK2409"/>
          <cell r="BL2409"/>
          <cell r="BM2409"/>
          <cell r="BN2409"/>
          <cell r="BO2409"/>
          <cell r="BP2409"/>
          <cell r="BQ2409"/>
          <cell r="BR2409"/>
          <cell r="BS2409"/>
          <cell r="BT2409"/>
          <cell r="BU2409"/>
          <cell r="BV2409"/>
          <cell r="BW2409"/>
          <cell r="BX2409"/>
          <cell r="BY2409"/>
          <cell r="BZ2409"/>
          <cell r="CA2409"/>
          <cell r="CB2409"/>
          <cell r="CC2409"/>
          <cell r="CD2409"/>
          <cell r="CE2409"/>
          <cell r="CF2409"/>
          <cell r="CG2409"/>
          <cell r="CH2409"/>
          <cell r="CI2409"/>
          <cell r="CJ2409"/>
          <cell r="CK2409"/>
          <cell r="CL2409"/>
          <cell r="CM2409"/>
          <cell r="CN2409"/>
        </row>
        <row r="2410">
          <cell r="B2410"/>
          <cell r="C2410"/>
          <cell r="D2410"/>
          <cell r="E2410"/>
          <cell r="F2410"/>
          <cell r="G2410"/>
          <cell r="H2410"/>
          <cell r="I2410"/>
          <cell r="J2410"/>
          <cell r="K2410"/>
          <cell r="L2410"/>
          <cell r="M2410"/>
          <cell r="N2410"/>
          <cell r="O2410"/>
          <cell r="P2410"/>
          <cell r="Q2410"/>
          <cell r="R2410"/>
          <cell r="S2410"/>
          <cell r="T2410"/>
          <cell r="U2410"/>
          <cell r="V2410"/>
          <cell r="W2410"/>
          <cell r="X2410"/>
          <cell r="Y2410"/>
          <cell r="Z2410"/>
          <cell r="AA2410"/>
          <cell r="AB2410"/>
          <cell r="AC2410"/>
          <cell r="AD2410"/>
          <cell r="AE2410"/>
          <cell r="AF2410"/>
          <cell r="AG2410"/>
          <cell r="AH2410"/>
          <cell r="AI2410"/>
          <cell r="AJ2410"/>
          <cell r="AK2410"/>
          <cell r="AL2410"/>
          <cell r="AM2410"/>
          <cell r="AN2410"/>
          <cell r="AO2410"/>
          <cell r="AP2410"/>
          <cell r="AQ2410"/>
          <cell r="AR2410"/>
          <cell r="AS2410"/>
          <cell r="AT2410"/>
          <cell r="AU2410"/>
          <cell r="AV2410"/>
          <cell r="AW2410"/>
          <cell r="AX2410"/>
          <cell r="AY2410"/>
          <cell r="AZ2410"/>
          <cell r="BA2410"/>
          <cell r="BB2410"/>
          <cell r="BC2410"/>
          <cell r="BD2410"/>
          <cell r="BE2410"/>
          <cell r="BF2410"/>
          <cell r="BG2410"/>
          <cell r="BH2410"/>
          <cell r="BI2410"/>
          <cell r="BJ2410"/>
          <cell r="BK2410"/>
          <cell r="BL2410"/>
          <cell r="BM2410"/>
          <cell r="BN2410"/>
          <cell r="BO2410"/>
          <cell r="BP2410"/>
          <cell r="BQ2410"/>
          <cell r="BR2410"/>
          <cell r="BS2410"/>
          <cell r="BT2410"/>
          <cell r="BU2410"/>
          <cell r="BV2410"/>
          <cell r="BW2410"/>
          <cell r="BX2410"/>
          <cell r="BY2410"/>
          <cell r="BZ2410"/>
          <cell r="CA2410"/>
          <cell r="CB2410"/>
          <cell r="CC2410"/>
          <cell r="CD2410"/>
          <cell r="CE2410"/>
          <cell r="CF2410"/>
          <cell r="CG2410"/>
          <cell r="CH2410"/>
          <cell r="CI2410"/>
          <cell r="CJ2410"/>
          <cell r="CK2410"/>
          <cell r="CL2410"/>
          <cell r="CM2410"/>
          <cell r="CN2410"/>
        </row>
        <row r="2411">
          <cell r="B2411"/>
          <cell r="C2411"/>
          <cell r="D2411"/>
          <cell r="E2411"/>
          <cell r="F2411"/>
          <cell r="G2411"/>
          <cell r="H2411"/>
          <cell r="I2411"/>
          <cell r="J2411"/>
          <cell r="K2411"/>
          <cell r="L2411"/>
          <cell r="M2411"/>
          <cell r="N2411"/>
          <cell r="O2411"/>
          <cell r="P2411"/>
          <cell r="Q2411"/>
          <cell r="R2411"/>
          <cell r="S2411"/>
          <cell r="T2411"/>
          <cell r="U2411"/>
          <cell r="V2411"/>
          <cell r="W2411"/>
          <cell r="X2411"/>
          <cell r="Y2411"/>
          <cell r="Z2411"/>
          <cell r="AA2411"/>
          <cell r="AB2411"/>
          <cell r="AC2411"/>
          <cell r="AD2411"/>
          <cell r="AE2411"/>
          <cell r="AF2411"/>
          <cell r="AG2411"/>
          <cell r="AH2411"/>
          <cell r="AI2411"/>
          <cell r="AJ2411"/>
          <cell r="AK2411"/>
          <cell r="AL2411"/>
          <cell r="AM2411"/>
          <cell r="AN2411"/>
          <cell r="AO2411"/>
          <cell r="AP2411"/>
          <cell r="AQ2411"/>
          <cell r="AR2411"/>
          <cell r="AS2411"/>
          <cell r="AT2411"/>
          <cell r="AU2411"/>
          <cell r="AV2411"/>
          <cell r="AW2411"/>
          <cell r="AX2411"/>
          <cell r="AY2411"/>
          <cell r="AZ2411"/>
          <cell r="BA2411"/>
          <cell r="BB2411"/>
          <cell r="BC2411"/>
          <cell r="BD2411"/>
          <cell r="BE2411"/>
          <cell r="BF2411"/>
          <cell r="BG2411"/>
          <cell r="BH2411"/>
          <cell r="BI2411"/>
          <cell r="BJ2411"/>
          <cell r="BK2411"/>
          <cell r="BL2411"/>
          <cell r="BM2411"/>
          <cell r="BN2411"/>
          <cell r="BO2411"/>
          <cell r="BP2411"/>
          <cell r="BQ2411"/>
          <cell r="BR2411"/>
          <cell r="BS2411"/>
          <cell r="BT2411"/>
          <cell r="BU2411"/>
          <cell r="BV2411"/>
          <cell r="BW2411"/>
          <cell r="BX2411"/>
          <cell r="BY2411"/>
          <cell r="BZ2411"/>
          <cell r="CA2411"/>
          <cell r="CB2411"/>
          <cell r="CC2411"/>
          <cell r="CD2411"/>
          <cell r="CE2411"/>
          <cell r="CF2411"/>
          <cell r="CG2411"/>
          <cell r="CH2411"/>
          <cell r="CI2411"/>
          <cell r="CJ2411"/>
          <cell r="CK2411"/>
          <cell r="CL2411"/>
          <cell r="CM2411"/>
          <cell r="CN2411"/>
        </row>
        <row r="2412">
          <cell r="B2412"/>
          <cell r="C2412"/>
          <cell r="D2412"/>
          <cell r="E2412"/>
          <cell r="F2412"/>
          <cell r="G2412"/>
          <cell r="H2412"/>
          <cell r="I2412"/>
          <cell r="J2412"/>
          <cell r="K2412"/>
          <cell r="L2412"/>
          <cell r="M2412"/>
          <cell r="N2412"/>
          <cell r="O2412"/>
          <cell r="P2412"/>
          <cell r="Q2412"/>
          <cell r="R2412"/>
          <cell r="S2412"/>
          <cell r="T2412"/>
          <cell r="U2412"/>
          <cell r="V2412"/>
          <cell r="W2412"/>
          <cell r="X2412"/>
          <cell r="Y2412"/>
          <cell r="Z2412"/>
          <cell r="AA2412"/>
          <cell r="AB2412"/>
          <cell r="AC2412"/>
          <cell r="AD2412"/>
          <cell r="AE2412"/>
          <cell r="AF2412"/>
          <cell r="AG2412"/>
          <cell r="AH2412"/>
          <cell r="AI2412"/>
          <cell r="AJ2412"/>
          <cell r="AK2412"/>
          <cell r="AL2412"/>
          <cell r="AM2412"/>
          <cell r="AN2412"/>
          <cell r="AO2412"/>
          <cell r="AP2412"/>
          <cell r="AQ2412"/>
          <cell r="AR2412"/>
          <cell r="AS2412"/>
          <cell r="AT2412"/>
          <cell r="AU2412"/>
          <cell r="AV2412"/>
          <cell r="AW2412"/>
          <cell r="AX2412"/>
          <cell r="AY2412"/>
          <cell r="AZ2412"/>
          <cell r="BA2412"/>
          <cell r="BB2412"/>
          <cell r="BC2412"/>
          <cell r="BD2412"/>
          <cell r="BE2412"/>
          <cell r="BF2412"/>
          <cell r="BG2412"/>
          <cell r="BH2412"/>
          <cell r="BI2412"/>
          <cell r="BJ2412"/>
          <cell r="BK2412"/>
          <cell r="BL2412"/>
          <cell r="BM2412"/>
          <cell r="BN2412"/>
          <cell r="BO2412"/>
          <cell r="BP2412"/>
          <cell r="BQ2412"/>
          <cell r="BR2412"/>
          <cell r="BS2412"/>
          <cell r="BT2412"/>
          <cell r="BU2412"/>
          <cell r="BV2412"/>
          <cell r="BW2412"/>
          <cell r="BX2412"/>
          <cell r="BY2412"/>
          <cell r="BZ2412"/>
          <cell r="CA2412"/>
          <cell r="CB2412"/>
          <cell r="CC2412"/>
          <cell r="CD2412"/>
          <cell r="CE2412"/>
          <cell r="CF2412"/>
          <cell r="CG2412"/>
          <cell r="CH2412"/>
          <cell r="CI2412"/>
          <cell r="CJ2412"/>
          <cell r="CK2412"/>
          <cell r="CL2412"/>
          <cell r="CM2412"/>
          <cell r="CN2412"/>
        </row>
        <row r="2413">
          <cell r="B2413"/>
          <cell r="C2413"/>
          <cell r="D2413"/>
          <cell r="E2413"/>
          <cell r="F2413"/>
          <cell r="G2413"/>
          <cell r="H2413"/>
          <cell r="I2413"/>
          <cell r="J2413"/>
          <cell r="K2413"/>
          <cell r="L2413"/>
          <cell r="M2413"/>
          <cell r="N2413"/>
          <cell r="O2413"/>
          <cell r="P2413"/>
          <cell r="Q2413"/>
          <cell r="R2413"/>
          <cell r="S2413"/>
          <cell r="T2413"/>
          <cell r="U2413"/>
          <cell r="V2413"/>
          <cell r="W2413"/>
          <cell r="X2413"/>
          <cell r="Y2413"/>
          <cell r="Z2413"/>
          <cell r="AA2413"/>
          <cell r="AB2413"/>
          <cell r="AC2413"/>
          <cell r="AD2413"/>
          <cell r="AE2413"/>
          <cell r="AF2413"/>
          <cell r="AG2413"/>
          <cell r="AH2413"/>
          <cell r="AI2413"/>
          <cell r="AJ2413"/>
          <cell r="AK2413"/>
          <cell r="AL2413"/>
          <cell r="AM2413"/>
          <cell r="AN2413"/>
          <cell r="AO2413"/>
          <cell r="AP2413"/>
          <cell r="AQ2413"/>
          <cell r="AR2413"/>
          <cell r="AS2413"/>
          <cell r="AT2413"/>
          <cell r="AU2413"/>
          <cell r="AV2413"/>
          <cell r="AW2413"/>
          <cell r="AX2413"/>
          <cell r="AY2413"/>
          <cell r="AZ2413"/>
          <cell r="BA2413"/>
          <cell r="BB2413"/>
          <cell r="BC2413"/>
          <cell r="BD2413"/>
          <cell r="BE2413"/>
          <cell r="BF2413"/>
          <cell r="BG2413"/>
          <cell r="BH2413"/>
          <cell r="BI2413"/>
          <cell r="BJ2413"/>
          <cell r="BK2413"/>
          <cell r="BL2413"/>
          <cell r="BM2413"/>
          <cell r="BN2413"/>
          <cell r="BO2413"/>
          <cell r="BP2413"/>
          <cell r="BQ2413"/>
          <cell r="BR2413"/>
          <cell r="BS2413"/>
          <cell r="BT2413"/>
          <cell r="BU2413"/>
          <cell r="BV2413"/>
          <cell r="BW2413"/>
          <cell r="BX2413"/>
          <cell r="BY2413"/>
          <cell r="BZ2413"/>
          <cell r="CA2413"/>
          <cell r="CB2413"/>
          <cell r="CC2413"/>
          <cell r="CD2413"/>
          <cell r="CE2413"/>
          <cell r="CF2413"/>
          <cell r="CG2413"/>
          <cell r="CH2413"/>
          <cell r="CI2413"/>
          <cell r="CJ2413"/>
          <cell r="CK2413"/>
          <cell r="CL2413"/>
          <cell r="CM2413"/>
          <cell r="CN2413"/>
        </row>
        <row r="2414">
          <cell r="B2414"/>
          <cell r="C2414"/>
          <cell r="D2414"/>
          <cell r="E2414"/>
          <cell r="F2414"/>
          <cell r="G2414"/>
          <cell r="H2414"/>
          <cell r="I2414"/>
          <cell r="J2414"/>
          <cell r="K2414"/>
          <cell r="L2414"/>
          <cell r="M2414"/>
          <cell r="N2414"/>
          <cell r="O2414"/>
          <cell r="P2414"/>
          <cell r="Q2414"/>
          <cell r="R2414"/>
          <cell r="S2414"/>
          <cell r="T2414"/>
          <cell r="U2414"/>
          <cell r="V2414"/>
          <cell r="W2414"/>
          <cell r="X2414"/>
          <cell r="Y2414"/>
          <cell r="Z2414"/>
          <cell r="AA2414"/>
          <cell r="AB2414"/>
          <cell r="AC2414"/>
          <cell r="AD2414"/>
          <cell r="AE2414"/>
          <cell r="AF2414"/>
          <cell r="AG2414"/>
          <cell r="AH2414"/>
          <cell r="AI2414"/>
          <cell r="AJ2414"/>
          <cell r="AK2414"/>
          <cell r="AL2414"/>
          <cell r="AM2414"/>
          <cell r="AN2414"/>
          <cell r="AO2414"/>
          <cell r="AP2414"/>
          <cell r="AQ2414"/>
          <cell r="AR2414"/>
          <cell r="AS2414"/>
          <cell r="AT2414"/>
          <cell r="AU2414"/>
          <cell r="AV2414"/>
          <cell r="AW2414"/>
          <cell r="AX2414"/>
          <cell r="AY2414"/>
          <cell r="AZ2414"/>
          <cell r="BA2414"/>
          <cell r="BB2414"/>
          <cell r="BC2414"/>
          <cell r="BD2414"/>
          <cell r="BE2414"/>
          <cell r="BF2414"/>
          <cell r="BG2414"/>
          <cell r="BH2414"/>
          <cell r="BI2414"/>
          <cell r="BJ2414"/>
          <cell r="BK2414"/>
          <cell r="BL2414"/>
          <cell r="BM2414"/>
          <cell r="BN2414"/>
          <cell r="BO2414"/>
          <cell r="BP2414"/>
          <cell r="BQ2414"/>
          <cell r="BR2414"/>
          <cell r="BS2414"/>
          <cell r="BT2414"/>
          <cell r="BU2414"/>
          <cell r="BV2414"/>
          <cell r="BW2414"/>
          <cell r="BX2414"/>
          <cell r="BY2414"/>
          <cell r="BZ2414"/>
          <cell r="CA2414"/>
          <cell r="CB2414"/>
          <cell r="CC2414"/>
          <cell r="CD2414"/>
          <cell r="CE2414"/>
          <cell r="CF2414"/>
          <cell r="CG2414"/>
          <cell r="CH2414"/>
          <cell r="CI2414"/>
          <cell r="CJ2414"/>
          <cell r="CK2414"/>
          <cell r="CL2414"/>
          <cell r="CM2414"/>
          <cell r="CN2414"/>
        </row>
        <row r="2415">
          <cell r="B2415"/>
          <cell r="C2415"/>
          <cell r="D2415"/>
          <cell r="E2415"/>
          <cell r="F2415"/>
          <cell r="G2415"/>
          <cell r="H2415"/>
          <cell r="I2415"/>
          <cell r="J2415"/>
          <cell r="K2415"/>
          <cell r="L2415"/>
          <cell r="M2415"/>
          <cell r="N2415"/>
          <cell r="O2415"/>
          <cell r="P2415"/>
          <cell r="Q2415"/>
          <cell r="R2415"/>
          <cell r="S2415"/>
          <cell r="T2415"/>
          <cell r="U2415"/>
          <cell r="V2415"/>
          <cell r="W2415"/>
          <cell r="X2415"/>
          <cell r="Y2415"/>
          <cell r="Z2415"/>
          <cell r="AA2415"/>
          <cell r="AB2415"/>
          <cell r="AC2415"/>
          <cell r="AD2415"/>
          <cell r="AE2415"/>
          <cell r="AF2415"/>
          <cell r="AG2415"/>
          <cell r="AH2415"/>
          <cell r="AI2415"/>
          <cell r="AJ2415"/>
          <cell r="AK2415"/>
          <cell r="AL2415"/>
          <cell r="AM2415"/>
          <cell r="AN2415"/>
          <cell r="AO2415"/>
          <cell r="AP2415"/>
          <cell r="AQ2415"/>
          <cell r="AR2415"/>
          <cell r="AS2415"/>
          <cell r="AT2415"/>
          <cell r="AU2415"/>
          <cell r="AV2415"/>
          <cell r="AW2415"/>
          <cell r="AX2415"/>
          <cell r="AY2415"/>
          <cell r="AZ2415"/>
          <cell r="BA2415"/>
          <cell r="BB2415"/>
          <cell r="BC2415"/>
          <cell r="BD2415"/>
          <cell r="BE2415"/>
          <cell r="BF2415"/>
          <cell r="BG2415"/>
          <cell r="BH2415"/>
          <cell r="BI2415"/>
          <cell r="BJ2415"/>
          <cell r="BK2415"/>
          <cell r="BL2415"/>
          <cell r="BM2415"/>
          <cell r="BN2415"/>
          <cell r="BO2415"/>
          <cell r="BP2415"/>
          <cell r="BQ2415"/>
          <cell r="BR2415"/>
          <cell r="BS2415"/>
          <cell r="BT2415"/>
          <cell r="BU2415"/>
          <cell r="BV2415"/>
          <cell r="BW2415"/>
          <cell r="BX2415"/>
          <cell r="BY2415"/>
          <cell r="BZ2415"/>
          <cell r="CA2415"/>
          <cell r="CB2415"/>
          <cell r="CC2415"/>
          <cell r="CD2415"/>
          <cell r="CE2415"/>
          <cell r="CF2415"/>
          <cell r="CG2415"/>
          <cell r="CH2415"/>
          <cell r="CI2415"/>
          <cell r="CJ2415"/>
          <cell r="CK2415"/>
          <cell r="CL2415"/>
          <cell r="CM2415"/>
          <cell r="CN2415"/>
        </row>
        <row r="2416">
          <cell r="B2416"/>
          <cell r="C2416"/>
          <cell r="D2416"/>
          <cell r="E2416"/>
          <cell r="F2416"/>
          <cell r="G2416"/>
          <cell r="H2416"/>
          <cell r="I2416"/>
          <cell r="J2416"/>
          <cell r="K2416"/>
          <cell r="L2416"/>
          <cell r="M2416"/>
          <cell r="N2416"/>
          <cell r="O2416"/>
          <cell r="P2416"/>
          <cell r="Q2416"/>
          <cell r="R2416"/>
          <cell r="S2416"/>
          <cell r="T2416"/>
          <cell r="U2416"/>
          <cell r="V2416"/>
          <cell r="W2416"/>
          <cell r="X2416"/>
          <cell r="Y2416"/>
          <cell r="Z2416"/>
          <cell r="AA2416"/>
          <cell r="AB2416"/>
          <cell r="AC2416"/>
          <cell r="AD2416"/>
          <cell r="AE2416"/>
          <cell r="AF2416"/>
          <cell r="AG2416"/>
          <cell r="AH2416"/>
          <cell r="AI2416"/>
          <cell r="AJ2416"/>
          <cell r="AK2416"/>
          <cell r="AL2416"/>
          <cell r="AM2416"/>
          <cell r="AN2416"/>
          <cell r="AO2416"/>
          <cell r="AP2416"/>
          <cell r="AQ2416"/>
          <cell r="AR2416"/>
          <cell r="AS2416"/>
          <cell r="AT2416"/>
          <cell r="AU2416"/>
          <cell r="AV2416"/>
          <cell r="AW2416"/>
          <cell r="AX2416"/>
          <cell r="AY2416"/>
          <cell r="AZ2416"/>
          <cell r="BA2416"/>
          <cell r="BB2416"/>
          <cell r="BC2416"/>
          <cell r="BD2416"/>
          <cell r="BE2416"/>
          <cell r="BF2416"/>
          <cell r="BG2416"/>
          <cell r="BH2416"/>
          <cell r="BI2416"/>
          <cell r="BJ2416"/>
          <cell r="BK2416"/>
          <cell r="BL2416"/>
          <cell r="BM2416"/>
          <cell r="BN2416"/>
          <cell r="BO2416"/>
          <cell r="BP2416"/>
          <cell r="BQ2416"/>
          <cell r="BR2416"/>
          <cell r="BS2416"/>
          <cell r="BT2416"/>
          <cell r="BU2416"/>
          <cell r="BV2416"/>
          <cell r="BW2416"/>
          <cell r="BX2416"/>
          <cell r="BY2416"/>
          <cell r="BZ2416"/>
          <cell r="CA2416"/>
          <cell r="CB2416"/>
          <cell r="CC2416"/>
          <cell r="CD2416"/>
          <cell r="CE2416"/>
          <cell r="CF2416"/>
          <cell r="CG2416"/>
          <cell r="CH2416"/>
          <cell r="CI2416"/>
          <cell r="CJ2416"/>
          <cell r="CK2416"/>
          <cell r="CL2416"/>
          <cell r="CM2416"/>
          <cell r="CN2416"/>
        </row>
        <row r="2417">
          <cell r="B2417"/>
          <cell r="C2417"/>
          <cell r="D2417"/>
          <cell r="E2417"/>
          <cell r="F2417"/>
          <cell r="G2417"/>
          <cell r="H2417"/>
          <cell r="I2417"/>
          <cell r="J2417"/>
          <cell r="K2417"/>
          <cell r="L2417"/>
          <cell r="M2417"/>
          <cell r="N2417"/>
          <cell r="O2417"/>
          <cell r="P2417"/>
          <cell r="Q2417"/>
          <cell r="R2417"/>
          <cell r="S2417"/>
          <cell r="T2417"/>
          <cell r="U2417"/>
          <cell r="V2417"/>
          <cell r="W2417"/>
          <cell r="X2417"/>
          <cell r="Y2417"/>
          <cell r="Z2417"/>
          <cell r="AA2417"/>
          <cell r="AB2417"/>
          <cell r="AC2417"/>
          <cell r="AD2417"/>
          <cell r="AE2417"/>
          <cell r="AF2417"/>
          <cell r="AG2417"/>
          <cell r="AH2417"/>
          <cell r="AI2417"/>
          <cell r="AJ2417"/>
          <cell r="AK2417"/>
          <cell r="AL2417"/>
          <cell r="AM2417"/>
          <cell r="AN2417"/>
          <cell r="AO2417"/>
          <cell r="AP2417"/>
          <cell r="AQ2417"/>
          <cell r="AR2417"/>
          <cell r="AS2417"/>
          <cell r="AT2417"/>
          <cell r="AU2417"/>
          <cell r="AV2417"/>
          <cell r="AW2417"/>
          <cell r="AX2417"/>
          <cell r="AY2417"/>
          <cell r="AZ2417"/>
          <cell r="BA2417"/>
          <cell r="BB2417"/>
          <cell r="BC2417"/>
          <cell r="BD2417"/>
          <cell r="BE2417"/>
          <cell r="BF2417"/>
          <cell r="BG2417"/>
          <cell r="BH2417"/>
          <cell r="BI2417"/>
          <cell r="BJ2417"/>
          <cell r="BK2417"/>
          <cell r="BL2417"/>
          <cell r="BM2417"/>
          <cell r="BN2417"/>
          <cell r="BO2417"/>
          <cell r="BP2417"/>
          <cell r="BQ2417"/>
          <cell r="BR2417"/>
          <cell r="BS2417"/>
          <cell r="BT2417"/>
          <cell r="BU2417"/>
          <cell r="BV2417"/>
          <cell r="BW2417"/>
          <cell r="BX2417"/>
          <cell r="BY2417"/>
          <cell r="BZ2417"/>
          <cell r="CA2417"/>
          <cell r="CB2417"/>
          <cell r="CC2417"/>
          <cell r="CD2417"/>
          <cell r="CE2417"/>
          <cell r="CF2417"/>
          <cell r="CG2417"/>
          <cell r="CH2417"/>
          <cell r="CI2417"/>
          <cell r="CJ2417"/>
          <cell r="CK2417"/>
          <cell r="CL2417"/>
          <cell r="CM2417"/>
          <cell r="CN2417"/>
        </row>
        <row r="2418">
          <cell r="B2418"/>
          <cell r="C2418"/>
          <cell r="D2418"/>
          <cell r="E2418"/>
          <cell r="F2418"/>
          <cell r="G2418"/>
          <cell r="H2418"/>
          <cell r="I2418"/>
          <cell r="J2418"/>
          <cell r="K2418"/>
          <cell r="L2418"/>
          <cell r="M2418"/>
          <cell r="N2418"/>
          <cell r="O2418"/>
          <cell r="P2418"/>
          <cell r="Q2418"/>
          <cell r="R2418"/>
          <cell r="S2418"/>
          <cell r="T2418"/>
          <cell r="U2418"/>
          <cell r="V2418"/>
          <cell r="W2418"/>
          <cell r="X2418"/>
          <cell r="Y2418"/>
          <cell r="Z2418"/>
          <cell r="AA2418"/>
          <cell r="AB2418"/>
          <cell r="AC2418"/>
          <cell r="AD2418"/>
          <cell r="AE2418"/>
          <cell r="AF2418"/>
          <cell r="AG2418"/>
          <cell r="AH2418"/>
          <cell r="AI2418"/>
          <cell r="AJ2418"/>
          <cell r="AK2418"/>
          <cell r="AL2418"/>
          <cell r="AM2418"/>
          <cell r="AN2418"/>
          <cell r="AO2418"/>
          <cell r="AP2418"/>
          <cell r="AQ2418"/>
          <cell r="AR2418"/>
          <cell r="AS2418"/>
          <cell r="AT2418"/>
          <cell r="AU2418"/>
          <cell r="AV2418"/>
          <cell r="AW2418"/>
          <cell r="AX2418"/>
          <cell r="AY2418"/>
          <cell r="AZ2418"/>
          <cell r="BA2418"/>
          <cell r="BB2418"/>
          <cell r="BC2418"/>
          <cell r="BD2418"/>
          <cell r="BE2418"/>
          <cell r="BF2418"/>
          <cell r="BG2418"/>
          <cell r="BH2418"/>
          <cell r="BI2418"/>
          <cell r="BJ2418"/>
          <cell r="BK2418"/>
          <cell r="BL2418"/>
          <cell r="BM2418"/>
          <cell r="BN2418"/>
          <cell r="BO2418"/>
          <cell r="BP2418"/>
          <cell r="BQ2418"/>
          <cell r="BR2418"/>
          <cell r="BS2418"/>
          <cell r="BT2418"/>
          <cell r="BU2418"/>
          <cell r="BV2418"/>
          <cell r="BW2418"/>
          <cell r="BX2418"/>
          <cell r="BY2418"/>
          <cell r="BZ2418"/>
          <cell r="CA2418"/>
          <cell r="CB2418"/>
          <cell r="CC2418"/>
          <cell r="CD2418"/>
          <cell r="CE2418"/>
          <cell r="CF2418"/>
          <cell r="CG2418"/>
          <cell r="CH2418"/>
          <cell r="CI2418"/>
          <cell r="CJ2418"/>
          <cell r="CK2418"/>
          <cell r="CL2418"/>
          <cell r="CM2418"/>
          <cell r="CN2418"/>
        </row>
        <row r="2419">
          <cell r="B2419"/>
          <cell r="C2419"/>
          <cell r="D2419"/>
          <cell r="E2419"/>
          <cell r="F2419"/>
          <cell r="G2419"/>
          <cell r="H2419"/>
          <cell r="I2419"/>
          <cell r="J2419"/>
          <cell r="K2419"/>
          <cell r="L2419"/>
          <cell r="M2419"/>
          <cell r="N2419"/>
          <cell r="O2419"/>
          <cell r="P2419"/>
          <cell r="Q2419"/>
          <cell r="R2419"/>
          <cell r="S2419"/>
          <cell r="T2419"/>
          <cell r="U2419"/>
          <cell r="V2419"/>
          <cell r="W2419"/>
          <cell r="X2419"/>
          <cell r="Y2419"/>
          <cell r="Z2419"/>
          <cell r="AA2419"/>
          <cell r="AB2419"/>
          <cell r="AC2419"/>
          <cell r="AD2419"/>
          <cell r="AE2419"/>
          <cell r="AF2419"/>
          <cell r="AG2419"/>
          <cell r="AH2419"/>
          <cell r="AI2419"/>
          <cell r="AJ2419"/>
          <cell r="AK2419"/>
          <cell r="AL2419"/>
          <cell r="AM2419"/>
          <cell r="AN2419"/>
          <cell r="AO2419"/>
          <cell r="AP2419"/>
          <cell r="AQ2419"/>
          <cell r="AR2419"/>
          <cell r="AS2419"/>
          <cell r="AT2419"/>
          <cell r="AU2419"/>
          <cell r="AV2419"/>
          <cell r="AW2419"/>
          <cell r="AX2419"/>
          <cell r="AY2419"/>
          <cell r="AZ2419"/>
          <cell r="BA2419"/>
          <cell r="BB2419"/>
          <cell r="BC2419"/>
          <cell r="BD2419"/>
          <cell r="BE2419"/>
          <cell r="BF2419"/>
          <cell r="BG2419"/>
          <cell r="BH2419"/>
          <cell r="BI2419"/>
          <cell r="BJ2419"/>
          <cell r="BK2419"/>
          <cell r="BL2419"/>
          <cell r="BM2419"/>
          <cell r="BN2419"/>
          <cell r="BO2419"/>
          <cell r="BP2419"/>
          <cell r="BQ2419"/>
          <cell r="BR2419"/>
          <cell r="BS2419"/>
          <cell r="BT2419"/>
          <cell r="BU2419"/>
          <cell r="BV2419"/>
          <cell r="BW2419"/>
          <cell r="BX2419"/>
          <cell r="BY2419"/>
          <cell r="BZ2419"/>
          <cell r="CA2419"/>
          <cell r="CB2419"/>
          <cell r="CC2419"/>
          <cell r="CD2419"/>
          <cell r="CE2419"/>
          <cell r="CF2419"/>
          <cell r="CG2419"/>
          <cell r="CH2419"/>
          <cell r="CI2419"/>
          <cell r="CJ2419"/>
          <cell r="CK2419"/>
          <cell r="CL2419"/>
          <cell r="CM2419"/>
          <cell r="CN2419"/>
        </row>
        <row r="2420">
          <cell r="B2420"/>
          <cell r="C2420"/>
          <cell r="D2420"/>
          <cell r="E2420"/>
          <cell r="F2420"/>
          <cell r="G2420"/>
          <cell r="H2420"/>
          <cell r="I2420"/>
          <cell r="J2420"/>
          <cell r="K2420"/>
          <cell r="L2420"/>
          <cell r="M2420"/>
          <cell r="N2420"/>
          <cell r="O2420"/>
          <cell r="P2420"/>
          <cell r="Q2420"/>
          <cell r="R2420"/>
          <cell r="S2420"/>
          <cell r="T2420"/>
          <cell r="U2420"/>
          <cell r="V2420"/>
          <cell r="W2420"/>
          <cell r="X2420"/>
          <cell r="Y2420"/>
          <cell r="Z2420"/>
          <cell r="AA2420"/>
          <cell r="AB2420"/>
          <cell r="AC2420"/>
          <cell r="AD2420"/>
          <cell r="AE2420"/>
          <cell r="AF2420"/>
          <cell r="AG2420"/>
          <cell r="AH2420"/>
          <cell r="AI2420"/>
          <cell r="AJ2420"/>
          <cell r="AK2420"/>
          <cell r="AL2420"/>
          <cell r="AM2420"/>
          <cell r="AN2420"/>
          <cell r="AO2420"/>
          <cell r="AP2420"/>
          <cell r="AQ2420"/>
          <cell r="AR2420"/>
          <cell r="AS2420"/>
          <cell r="AT2420"/>
          <cell r="AU2420"/>
          <cell r="AV2420"/>
          <cell r="AW2420"/>
          <cell r="AX2420"/>
          <cell r="AY2420"/>
          <cell r="AZ2420"/>
          <cell r="BA2420"/>
          <cell r="BB2420"/>
          <cell r="BC2420"/>
          <cell r="BD2420"/>
          <cell r="BE2420"/>
          <cell r="BF2420"/>
          <cell r="BG2420"/>
          <cell r="BH2420"/>
          <cell r="BI2420"/>
          <cell r="BJ2420"/>
          <cell r="BK2420"/>
          <cell r="BL2420"/>
          <cell r="BM2420"/>
          <cell r="BN2420"/>
          <cell r="BO2420"/>
          <cell r="BP2420"/>
          <cell r="BQ2420"/>
          <cell r="BR2420"/>
          <cell r="BS2420"/>
          <cell r="BT2420"/>
          <cell r="BU2420"/>
          <cell r="BV2420"/>
          <cell r="BW2420"/>
          <cell r="BX2420"/>
          <cell r="BY2420"/>
          <cell r="BZ2420"/>
          <cell r="CA2420"/>
          <cell r="CB2420"/>
          <cell r="CC2420"/>
          <cell r="CD2420"/>
          <cell r="CE2420"/>
          <cell r="CF2420"/>
          <cell r="CG2420"/>
          <cell r="CH2420"/>
          <cell r="CI2420"/>
          <cell r="CJ2420"/>
          <cell r="CK2420"/>
          <cell r="CL2420"/>
          <cell r="CM2420"/>
          <cell r="CN2420"/>
        </row>
        <row r="2421">
          <cell r="B2421"/>
          <cell r="C2421"/>
          <cell r="D2421"/>
          <cell r="E2421"/>
          <cell r="F2421"/>
          <cell r="G2421"/>
          <cell r="H2421"/>
          <cell r="I2421"/>
          <cell r="J2421"/>
          <cell r="K2421"/>
          <cell r="L2421"/>
          <cell r="M2421"/>
          <cell r="N2421"/>
          <cell r="O2421"/>
          <cell r="P2421"/>
          <cell r="Q2421"/>
          <cell r="R2421"/>
          <cell r="S2421"/>
          <cell r="T2421"/>
          <cell r="U2421"/>
          <cell r="V2421"/>
          <cell r="W2421"/>
          <cell r="X2421"/>
          <cell r="Y2421"/>
          <cell r="Z2421"/>
          <cell r="AA2421"/>
          <cell r="AB2421"/>
          <cell r="AC2421"/>
          <cell r="AD2421"/>
          <cell r="AE2421"/>
          <cell r="AF2421"/>
          <cell r="AG2421"/>
          <cell r="AH2421"/>
          <cell r="AI2421"/>
          <cell r="AJ2421"/>
          <cell r="AK2421"/>
          <cell r="AL2421"/>
          <cell r="AM2421"/>
          <cell r="AN2421"/>
          <cell r="AO2421"/>
          <cell r="AP2421"/>
          <cell r="AQ2421"/>
          <cell r="AR2421"/>
          <cell r="AS2421"/>
          <cell r="AT2421"/>
          <cell r="AU2421"/>
          <cell r="AV2421"/>
          <cell r="AW2421"/>
          <cell r="AX2421"/>
          <cell r="AY2421"/>
          <cell r="AZ2421"/>
          <cell r="BA2421"/>
          <cell r="BB2421"/>
          <cell r="BC2421"/>
          <cell r="BD2421"/>
          <cell r="BE2421"/>
          <cell r="BF2421"/>
          <cell r="BG2421"/>
          <cell r="BH2421"/>
          <cell r="BI2421"/>
          <cell r="BJ2421"/>
          <cell r="BK2421"/>
          <cell r="BL2421"/>
          <cell r="BM2421"/>
          <cell r="BN2421"/>
          <cell r="BO2421"/>
          <cell r="BP2421"/>
          <cell r="BQ2421"/>
          <cell r="BR2421"/>
          <cell r="BS2421"/>
          <cell r="BT2421"/>
          <cell r="BU2421"/>
          <cell r="BV2421"/>
          <cell r="BW2421"/>
          <cell r="BX2421"/>
          <cell r="BY2421"/>
          <cell r="BZ2421"/>
          <cell r="CA2421"/>
          <cell r="CB2421"/>
          <cell r="CC2421"/>
          <cell r="CD2421"/>
          <cell r="CE2421"/>
          <cell r="CF2421"/>
          <cell r="CG2421"/>
          <cell r="CH2421"/>
          <cell r="CI2421"/>
          <cell r="CJ2421"/>
          <cell r="CK2421"/>
          <cell r="CL2421"/>
          <cell r="CM2421"/>
          <cell r="CN2421"/>
        </row>
        <row r="2422">
          <cell r="B2422"/>
          <cell r="C2422"/>
          <cell r="D2422"/>
          <cell r="E2422"/>
          <cell r="F2422"/>
          <cell r="G2422"/>
          <cell r="H2422"/>
          <cell r="I2422"/>
          <cell r="J2422"/>
          <cell r="K2422"/>
          <cell r="L2422"/>
          <cell r="M2422"/>
          <cell r="N2422"/>
          <cell r="O2422"/>
          <cell r="P2422"/>
          <cell r="Q2422"/>
          <cell r="R2422"/>
          <cell r="S2422"/>
          <cell r="T2422"/>
          <cell r="U2422"/>
          <cell r="V2422"/>
          <cell r="W2422"/>
          <cell r="X2422"/>
          <cell r="Y2422"/>
          <cell r="Z2422"/>
          <cell r="AA2422"/>
          <cell r="AB2422"/>
          <cell r="AC2422"/>
          <cell r="AD2422"/>
          <cell r="AE2422"/>
          <cell r="AF2422"/>
          <cell r="AG2422"/>
          <cell r="AH2422"/>
          <cell r="AI2422"/>
          <cell r="AJ2422"/>
          <cell r="AK2422"/>
          <cell r="AL2422"/>
          <cell r="AM2422"/>
          <cell r="AN2422"/>
          <cell r="AO2422"/>
          <cell r="AP2422"/>
          <cell r="AQ2422"/>
          <cell r="AR2422"/>
          <cell r="AS2422"/>
          <cell r="AT2422"/>
          <cell r="AU2422"/>
          <cell r="AV2422"/>
          <cell r="AW2422"/>
          <cell r="AX2422"/>
          <cell r="AY2422"/>
          <cell r="AZ2422"/>
          <cell r="BA2422"/>
          <cell r="BB2422"/>
          <cell r="BC2422"/>
          <cell r="BD2422"/>
          <cell r="BE2422"/>
          <cell r="BF2422"/>
          <cell r="BG2422"/>
          <cell r="BH2422"/>
          <cell r="BI2422"/>
          <cell r="BJ2422"/>
          <cell r="BK2422"/>
          <cell r="BL2422"/>
          <cell r="BM2422"/>
          <cell r="BN2422"/>
          <cell r="BO2422"/>
          <cell r="BP2422"/>
          <cell r="BQ2422"/>
          <cell r="BR2422"/>
          <cell r="BS2422"/>
          <cell r="BT2422"/>
          <cell r="BU2422"/>
          <cell r="BV2422"/>
          <cell r="BW2422"/>
          <cell r="BX2422"/>
          <cell r="BY2422"/>
          <cell r="BZ2422"/>
          <cell r="CA2422"/>
          <cell r="CB2422"/>
          <cell r="CC2422"/>
          <cell r="CD2422"/>
          <cell r="CE2422"/>
          <cell r="CF2422"/>
          <cell r="CG2422"/>
          <cell r="CH2422"/>
          <cell r="CI2422"/>
          <cell r="CJ2422"/>
          <cell r="CK2422"/>
          <cell r="CL2422"/>
          <cell r="CM2422"/>
          <cell r="CN2422"/>
        </row>
        <row r="2423">
          <cell r="B2423"/>
          <cell r="C2423"/>
          <cell r="D2423"/>
          <cell r="E2423"/>
          <cell r="F2423"/>
          <cell r="G2423"/>
          <cell r="H2423"/>
          <cell r="I2423"/>
          <cell r="J2423"/>
          <cell r="K2423"/>
          <cell r="L2423"/>
          <cell r="M2423"/>
          <cell r="N2423"/>
          <cell r="O2423"/>
          <cell r="P2423"/>
          <cell r="Q2423"/>
          <cell r="R2423"/>
          <cell r="S2423"/>
          <cell r="T2423"/>
          <cell r="U2423"/>
          <cell r="V2423"/>
          <cell r="W2423"/>
          <cell r="X2423"/>
          <cell r="Y2423"/>
          <cell r="Z2423"/>
          <cell r="AA2423"/>
          <cell r="AB2423"/>
          <cell r="AC2423"/>
          <cell r="AD2423"/>
          <cell r="AE2423"/>
          <cell r="AF2423"/>
          <cell r="AG2423"/>
          <cell r="AH2423"/>
          <cell r="AI2423"/>
          <cell r="AJ2423"/>
          <cell r="AK2423"/>
          <cell r="AL2423"/>
          <cell r="AM2423"/>
          <cell r="AN2423"/>
          <cell r="AO2423"/>
          <cell r="AP2423"/>
          <cell r="AQ2423"/>
          <cell r="AR2423"/>
          <cell r="AS2423"/>
          <cell r="AT2423"/>
          <cell r="AU2423"/>
          <cell r="AV2423"/>
          <cell r="AW2423"/>
          <cell r="AX2423"/>
          <cell r="AY2423"/>
          <cell r="AZ2423"/>
          <cell r="BA2423"/>
          <cell r="BB2423"/>
          <cell r="BC2423"/>
          <cell r="BD2423"/>
          <cell r="BE2423"/>
          <cell r="BF2423"/>
          <cell r="BG2423"/>
          <cell r="BH2423"/>
          <cell r="BI2423"/>
          <cell r="BJ2423"/>
          <cell r="BK2423"/>
          <cell r="BL2423"/>
          <cell r="BM2423"/>
          <cell r="BN2423"/>
          <cell r="BO2423"/>
          <cell r="BP2423"/>
          <cell r="BQ2423"/>
          <cell r="BR2423"/>
          <cell r="BS2423"/>
          <cell r="BT2423"/>
          <cell r="BU2423"/>
          <cell r="BV2423"/>
          <cell r="BW2423"/>
          <cell r="BX2423"/>
          <cell r="BY2423"/>
          <cell r="BZ2423"/>
          <cell r="CA2423"/>
          <cell r="CB2423"/>
          <cell r="CC2423"/>
          <cell r="CD2423"/>
          <cell r="CE2423"/>
          <cell r="CF2423"/>
          <cell r="CG2423"/>
          <cell r="CH2423"/>
          <cell r="CI2423"/>
          <cell r="CJ2423"/>
          <cell r="CK2423"/>
          <cell r="CL2423"/>
          <cell r="CM2423"/>
          <cell r="CN2423"/>
        </row>
        <row r="2424">
          <cell r="B2424"/>
          <cell r="C2424"/>
          <cell r="D2424"/>
          <cell r="E2424"/>
          <cell r="F2424"/>
          <cell r="G2424"/>
          <cell r="H2424"/>
          <cell r="I2424"/>
          <cell r="J2424"/>
          <cell r="K2424"/>
          <cell r="L2424"/>
          <cell r="M2424"/>
          <cell r="N2424"/>
          <cell r="O2424"/>
          <cell r="P2424"/>
          <cell r="Q2424"/>
          <cell r="R2424"/>
          <cell r="S2424"/>
          <cell r="T2424"/>
          <cell r="U2424"/>
          <cell r="V2424"/>
          <cell r="W2424"/>
          <cell r="X2424"/>
          <cell r="Y2424"/>
          <cell r="Z2424"/>
          <cell r="AA2424"/>
          <cell r="AB2424"/>
          <cell r="AC2424"/>
          <cell r="AD2424"/>
          <cell r="AE2424"/>
          <cell r="AF2424"/>
          <cell r="AG2424"/>
          <cell r="AH2424"/>
          <cell r="AI2424"/>
          <cell r="AJ2424"/>
          <cell r="AK2424"/>
          <cell r="AL2424"/>
          <cell r="AM2424"/>
          <cell r="AN2424"/>
          <cell r="AO2424"/>
          <cell r="AP2424"/>
          <cell r="AQ2424"/>
          <cell r="AR2424"/>
          <cell r="AS2424"/>
          <cell r="AT2424"/>
          <cell r="AU2424"/>
          <cell r="AV2424"/>
          <cell r="AW2424"/>
          <cell r="AX2424"/>
          <cell r="AY2424"/>
          <cell r="AZ2424"/>
          <cell r="BA2424"/>
          <cell r="BB2424"/>
          <cell r="BC2424"/>
          <cell r="BD2424"/>
          <cell r="BE2424"/>
          <cell r="BF2424"/>
          <cell r="BG2424"/>
          <cell r="BH2424"/>
          <cell r="BI2424"/>
          <cell r="BJ2424"/>
          <cell r="BK2424"/>
          <cell r="BL2424"/>
          <cell r="BM2424"/>
          <cell r="BN2424"/>
          <cell r="BO2424"/>
          <cell r="BP2424"/>
          <cell r="BQ2424"/>
          <cell r="BR2424"/>
          <cell r="BS2424"/>
          <cell r="BT2424"/>
          <cell r="BU2424"/>
          <cell r="BV2424"/>
          <cell r="BW2424"/>
          <cell r="BX2424"/>
          <cell r="BY2424"/>
          <cell r="BZ2424"/>
          <cell r="CA2424"/>
          <cell r="CB2424"/>
          <cell r="CC2424"/>
          <cell r="CD2424"/>
          <cell r="CE2424"/>
          <cell r="CF2424"/>
          <cell r="CG2424"/>
          <cell r="CH2424"/>
          <cell r="CI2424"/>
          <cell r="CJ2424"/>
          <cell r="CK2424"/>
          <cell r="CL2424"/>
          <cell r="CM2424"/>
          <cell r="CN2424"/>
        </row>
        <row r="2425">
          <cell r="B2425"/>
          <cell r="C2425"/>
          <cell r="D2425"/>
          <cell r="E2425"/>
          <cell r="F2425"/>
          <cell r="G2425"/>
          <cell r="H2425"/>
          <cell r="I2425"/>
          <cell r="J2425"/>
          <cell r="K2425"/>
          <cell r="L2425"/>
          <cell r="M2425"/>
          <cell r="N2425"/>
          <cell r="O2425"/>
          <cell r="P2425"/>
          <cell r="Q2425"/>
          <cell r="R2425"/>
          <cell r="S2425"/>
          <cell r="T2425"/>
          <cell r="U2425"/>
          <cell r="V2425"/>
          <cell r="W2425"/>
          <cell r="X2425"/>
          <cell r="Y2425"/>
          <cell r="Z2425"/>
          <cell r="AA2425"/>
          <cell r="AB2425"/>
          <cell r="AC2425"/>
          <cell r="AD2425"/>
          <cell r="AE2425"/>
          <cell r="AF2425"/>
          <cell r="AG2425"/>
          <cell r="AH2425"/>
          <cell r="AI2425"/>
          <cell r="AJ2425"/>
          <cell r="AK2425"/>
          <cell r="AL2425"/>
          <cell r="AM2425"/>
          <cell r="AN2425"/>
          <cell r="AO2425"/>
          <cell r="AP2425"/>
          <cell r="AQ2425"/>
          <cell r="AR2425"/>
          <cell r="AS2425"/>
          <cell r="AT2425"/>
          <cell r="AU2425"/>
          <cell r="AV2425"/>
          <cell r="AW2425"/>
          <cell r="AX2425"/>
          <cell r="AY2425"/>
          <cell r="AZ2425"/>
          <cell r="BA2425"/>
          <cell r="BB2425"/>
          <cell r="BC2425"/>
          <cell r="BD2425"/>
          <cell r="BE2425"/>
          <cell r="BF2425"/>
          <cell r="BG2425"/>
          <cell r="BH2425"/>
          <cell r="BI2425"/>
          <cell r="BJ2425"/>
          <cell r="BK2425"/>
          <cell r="BL2425"/>
          <cell r="BM2425"/>
          <cell r="BN2425"/>
          <cell r="BO2425"/>
          <cell r="BP2425"/>
          <cell r="BQ2425"/>
          <cell r="BR2425"/>
          <cell r="BS2425"/>
          <cell r="BT2425"/>
          <cell r="BU2425"/>
          <cell r="BV2425"/>
          <cell r="BW2425"/>
          <cell r="BX2425"/>
          <cell r="BY2425"/>
          <cell r="BZ2425"/>
          <cell r="CA2425"/>
          <cell r="CB2425"/>
          <cell r="CC2425"/>
          <cell r="CD2425"/>
          <cell r="CE2425"/>
          <cell r="CF2425"/>
          <cell r="CG2425"/>
          <cell r="CH2425"/>
          <cell r="CI2425"/>
          <cell r="CJ2425"/>
          <cell r="CK2425"/>
          <cell r="CL2425"/>
          <cell r="CM2425"/>
          <cell r="CN2425"/>
        </row>
        <row r="2426">
          <cell r="B2426"/>
          <cell r="C2426"/>
          <cell r="D2426"/>
          <cell r="E2426"/>
          <cell r="F2426"/>
          <cell r="G2426"/>
          <cell r="H2426"/>
          <cell r="I2426"/>
          <cell r="J2426"/>
          <cell r="K2426"/>
          <cell r="L2426"/>
          <cell r="M2426"/>
          <cell r="N2426"/>
          <cell r="O2426"/>
          <cell r="P2426"/>
          <cell r="Q2426"/>
          <cell r="R2426"/>
          <cell r="S2426"/>
          <cell r="T2426"/>
          <cell r="U2426"/>
          <cell r="V2426"/>
          <cell r="W2426"/>
          <cell r="X2426"/>
          <cell r="Y2426"/>
          <cell r="Z2426"/>
          <cell r="AA2426"/>
          <cell r="AB2426"/>
          <cell r="AC2426"/>
          <cell r="AD2426"/>
          <cell r="AE2426"/>
          <cell r="AF2426"/>
          <cell r="AG2426"/>
          <cell r="AH2426"/>
          <cell r="AI2426"/>
          <cell r="AJ2426"/>
          <cell r="AK2426"/>
          <cell r="AL2426"/>
          <cell r="AM2426"/>
          <cell r="AN2426"/>
          <cell r="AO2426"/>
          <cell r="AP2426"/>
          <cell r="AQ2426"/>
          <cell r="AR2426"/>
          <cell r="AS2426"/>
          <cell r="AT2426"/>
          <cell r="AU2426"/>
          <cell r="AV2426"/>
          <cell r="AW2426"/>
          <cell r="AX2426"/>
          <cell r="AY2426"/>
          <cell r="AZ2426"/>
          <cell r="BA2426"/>
          <cell r="BB2426"/>
          <cell r="BC2426"/>
          <cell r="BD2426"/>
          <cell r="BE2426"/>
          <cell r="BF2426"/>
          <cell r="BG2426"/>
          <cell r="BH2426"/>
          <cell r="BI2426"/>
          <cell r="BJ2426"/>
          <cell r="BK2426"/>
          <cell r="BL2426"/>
          <cell r="BM2426"/>
          <cell r="BN2426"/>
          <cell r="BO2426"/>
          <cell r="BP2426"/>
          <cell r="BQ2426"/>
          <cell r="BR2426"/>
          <cell r="BS2426"/>
          <cell r="BT2426"/>
          <cell r="BU2426"/>
          <cell r="BV2426"/>
          <cell r="BW2426"/>
          <cell r="BX2426"/>
          <cell r="BY2426"/>
          <cell r="BZ2426"/>
          <cell r="CA2426"/>
          <cell r="CB2426"/>
          <cell r="CC2426"/>
          <cell r="CD2426"/>
          <cell r="CE2426"/>
          <cell r="CF2426"/>
          <cell r="CG2426"/>
          <cell r="CH2426"/>
          <cell r="CI2426"/>
          <cell r="CJ2426"/>
          <cell r="CK2426"/>
          <cell r="CL2426"/>
          <cell r="CM2426"/>
          <cell r="CN2426"/>
        </row>
        <row r="2427">
          <cell r="B2427"/>
          <cell r="C2427"/>
          <cell r="D2427"/>
          <cell r="E2427"/>
          <cell r="F2427"/>
          <cell r="G2427"/>
          <cell r="H2427"/>
          <cell r="I2427"/>
          <cell r="J2427"/>
          <cell r="K2427"/>
          <cell r="L2427"/>
          <cell r="M2427"/>
          <cell r="N2427"/>
          <cell r="O2427"/>
          <cell r="P2427"/>
          <cell r="Q2427"/>
          <cell r="R2427"/>
          <cell r="S2427"/>
          <cell r="T2427"/>
          <cell r="U2427"/>
          <cell r="V2427"/>
          <cell r="W2427"/>
          <cell r="X2427"/>
          <cell r="Y2427"/>
          <cell r="Z2427"/>
          <cell r="AA2427"/>
          <cell r="AB2427"/>
          <cell r="AC2427"/>
          <cell r="AD2427"/>
          <cell r="AE2427"/>
          <cell r="AF2427"/>
          <cell r="AG2427"/>
          <cell r="AH2427"/>
          <cell r="AI2427"/>
          <cell r="AJ2427"/>
          <cell r="AK2427"/>
          <cell r="AL2427"/>
          <cell r="AM2427"/>
          <cell r="AN2427"/>
          <cell r="AO2427"/>
          <cell r="AP2427"/>
          <cell r="AQ2427"/>
          <cell r="AR2427"/>
          <cell r="AS2427"/>
          <cell r="AT2427"/>
          <cell r="AU2427"/>
          <cell r="AV2427"/>
          <cell r="AW2427"/>
          <cell r="AX2427"/>
          <cell r="AY2427"/>
          <cell r="AZ2427"/>
          <cell r="BA2427"/>
          <cell r="BB2427"/>
          <cell r="BC2427"/>
          <cell r="BD2427"/>
          <cell r="BE2427"/>
          <cell r="BF2427"/>
          <cell r="BG2427"/>
          <cell r="BH2427"/>
          <cell r="BI2427"/>
          <cell r="BJ2427"/>
          <cell r="BK2427"/>
          <cell r="BL2427"/>
          <cell r="BM2427"/>
          <cell r="BN2427"/>
          <cell r="BO2427"/>
          <cell r="BP2427"/>
          <cell r="BQ2427"/>
          <cell r="BR2427"/>
          <cell r="BS2427"/>
          <cell r="BT2427"/>
          <cell r="BU2427"/>
          <cell r="BV2427"/>
          <cell r="BW2427"/>
          <cell r="BX2427"/>
          <cell r="BY2427"/>
          <cell r="BZ2427"/>
          <cell r="CA2427"/>
          <cell r="CB2427"/>
          <cell r="CC2427"/>
          <cell r="CD2427"/>
          <cell r="CE2427"/>
          <cell r="CF2427"/>
          <cell r="CG2427"/>
          <cell r="CH2427"/>
          <cell r="CI2427"/>
          <cell r="CJ2427"/>
          <cell r="CK2427"/>
          <cell r="CL2427"/>
          <cell r="CM2427"/>
          <cell r="CN2427"/>
        </row>
        <row r="2428">
          <cell r="B2428"/>
          <cell r="C2428"/>
          <cell r="D2428"/>
          <cell r="E2428"/>
          <cell r="F2428"/>
          <cell r="G2428"/>
          <cell r="H2428"/>
          <cell r="I2428"/>
          <cell r="J2428"/>
          <cell r="K2428"/>
          <cell r="L2428"/>
          <cell r="M2428"/>
          <cell r="N2428"/>
          <cell r="O2428"/>
          <cell r="P2428"/>
          <cell r="Q2428"/>
          <cell r="R2428"/>
          <cell r="S2428"/>
          <cell r="T2428"/>
          <cell r="U2428"/>
          <cell r="V2428"/>
          <cell r="W2428"/>
          <cell r="X2428"/>
          <cell r="Y2428"/>
          <cell r="Z2428"/>
          <cell r="AA2428"/>
          <cell r="AB2428"/>
          <cell r="AC2428"/>
          <cell r="AD2428"/>
          <cell r="AE2428"/>
          <cell r="AF2428"/>
          <cell r="AG2428"/>
          <cell r="AH2428"/>
          <cell r="AI2428"/>
          <cell r="AJ2428"/>
          <cell r="AK2428"/>
          <cell r="AL2428"/>
          <cell r="AM2428"/>
          <cell r="AN2428"/>
          <cell r="AO2428"/>
          <cell r="AP2428"/>
          <cell r="AQ2428"/>
          <cell r="AR2428"/>
          <cell r="AS2428"/>
          <cell r="AT2428"/>
          <cell r="AU2428"/>
          <cell r="AV2428"/>
          <cell r="AW2428"/>
          <cell r="AX2428"/>
          <cell r="AY2428"/>
          <cell r="AZ2428"/>
          <cell r="BA2428"/>
          <cell r="BB2428"/>
          <cell r="BC2428"/>
          <cell r="BD2428"/>
          <cell r="BE2428"/>
          <cell r="BF2428"/>
          <cell r="BG2428"/>
          <cell r="BH2428"/>
          <cell r="BI2428"/>
          <cell r="BJ2428"/>
          <cell r="BK2428"/>
          <cell r="BL2428"/>
          <cell r="BM2428"/>
          <cell r="BN2428"/>
          <cell r="BO2428"/>
          <cell r="BP2428"/>
          <cell r="BQ2428"/>
          <cell r="BR2428"/>
          <cell r="BS2428"/>
          <cell r="BT2428"/>
          <cell r="BU2428"/>
          <cell r="BV2428"/>
          <cell r="BW2428"/>
          <cell r="BX2428"/>
          <cell r="BY2428"/>
          <cell r="BZ2428"/>
          <cell r="CA2428"/>
          <cell r="CB2428"/>
          <cell r="CC2428"/>
          <cell r="CD2428"/>
          <cell r="CE2428"/>
          <cell r="CF2428"/>
          <cell r="CG2428"/>
          <cell r="CH2428"/>
          <cell r="CI2428"/>
          <cell r="CJ2428"/>
          <cell r="CK2428"/>
          <cell r="CL2428"/>
          <cell r="CM2428"/>
          <cell r="CN2428"/>
        </row>
        <row r="2429">
          <cell r="B2429"/>
          <cell r="C2429"/>
          <cell r="D2429"/>
          <cell r="E2429"/>
          <cell r="F2429"/>
          <cell r="G2429"/>
          <cell r="H2429"/>
          <cell r="I2429"/>
          <cell r="J2429"/>
          <cell r="K2429"/>
          <cell r="L2429"/>
          <cell r="M2429"/>
          <cell r="N2429"/>
          <cell r="O2429"/>
          <cell r="P2429"/>
          <cell r="Q2429"/>
          <cell r="R2429"/>
          <cell r="S2429"/>
          <cell r="T2429"/>
          <cell r="U2429"/>
          <cell r="V2429"/>
          <cell r="W2429"/>
          <cell r="X2429"/>
          <cell r="Y2429"/>
          <cell r="Z2429"/>
          <cell r="AA2429"/>
          <cell r="AB2429"/>
          <cell r="AC2429"/>
          <cell r="AD2429"/>
          <cell r="AE2429"/>
          <cell r="AF2429"/>
          <cell r="AG2429"/>
          <cell r="AH2429"/>
          <cell r="AI2429"/>
          <cell r="AJ2429"/>
          <cell r="AK2429"/>
          <cell r="AL2429"/>
          <cell r="AM2429"/>
          <cell r="AN2429"/>
          <cell r="AO2429"/>
          <cell r="AP2429"/>
          <cell r="AQ2429"/>
          <cell r="AR2429"/>
          <cell r="AS2429"/>
          <cell r="AT2429"/>
          <cell r="AU2429"/>
          <cell r="AV2429"/>
          <cell r="AW2429"/>
          <cell r="AX2429"/>
          <cell r="AY2429"/>
          <cell r="AZ2429"/>
          <cell r="BA2429"/>
          <cell r="BB2429"/>
          <cell r="BC2429"/>
          <cell r="BD2429"/>
          <cell r="BE2429"/>
          <cell r="BF2429"/>
          <cell r="BG2429"/>
          <cell r="BH2429"/>
          <cell r="BI2429"/>
          <cell r="BJ2429"/>
          <cell r="BK2429"/>
          <cell r="BL2429"/>
          <cell r="BM2429"/>
          <cell r="BN2429"/>
          <cell r="BO2429"/>
          <cell r="BP2429"/>
          <cell r="BQ2429"/>
          <cell r="BR2429"/>
          <cell r="BS2429"/>
          <cell r="BT2429"/>
          <cell r="BU2429"/>
          <cell r="BV2429"/>
          <cell r="BW2429"/>
          <cell r="BX2429"/>
          <cell r="BY2429"/>
          <cell r="BZ2429"/>
          <cell r="CA2429"/>
          <cell r="CB2429"/>
          <cell r="CC2429"/>
          <cell r="CD2429"/>
          <cell r="CE2429"/>
          <cell r="CF2429"/>
          <cell r="CG2429"/>
          <cell r="CH2429"/>
          <cell r="CI2429"/>
          <cell r="CJ2429"/>
          <cell r="CK2429"/>
          <cell r="CL2429"/>
          <cell r="CM2429"/>
          <cell r="CN2429"/>
        </row>
        <row r="2430">
          <cell r="B2430"/>
          <cell r="C2430"/>
          <cell r="D2430"/>
          <cell r="E2430"/>
          <cell r="F2430"/>
          <cell r="G2430"/>
          <cell r="H2430"/>
          <cell r="I2430"/>
          <cell r="J2430"/>
          <cell r="K2430"/>
          <cell r="L2430"/>
          <cell r="M2430"/>
          <cell r="N2430"/>
          <cell r="O2430"/>
          <cell r="P2430"/>
          <cell r="Q2430"/>
          <cell r="R2430"/>
          <cell r="S2430"/>
          <cell r="T2430"/>
          <cell r="U2430"/>
          <cell r="V2430"/>
          <cell r="W2430"/>
          <cell r="X2430"/>
          <cell r="Y2430"/>
          <cell r="Z2430"/>
          <cell r="AA2430"/>
          <cell r="AB2430"/>
          <cell r="AC2430"/>
          <cell r="AD2430"/>
          <cell r="AE2430"/>
          <cell r="AF2430"/>
          <cell r="AG2430"/>
          <cell r="AH2430"/>
          <cell r="AI2430"/>
          <cell r="AJ2430"/>
          <cell r="AK2430"/>
          <cell r="AL2430"/>
          <cell r="AM2430"/>
          <cell r="AN2430"/>
          <cell r="AO2430"/>
          <cell r="AP2430"/>
          <cell r="AQ2430"/>
          <cell r="AR2430"/>
          <cell r="AS2430"/>
          <cell r="AT2430"/>
          <cell r="AU2430"/>
          <cell r="AV2430"/>
          <cell r="AW2430"/>
          <cell r="AX2430"/>
          <cell r="AY2430"/>
          <cell r="AZ2430"/>
          <cell r="BA2430"/>
          <cell r="BB2430"/>
          <cell r="BC2430"/>
          <cell r="BD2430"/>
          <cell r="BE2430"/>
          <cell r="BF2430"/>
          <cell r="BG2430"/>
          <cell r="BH2430"/>
          <cell r="BI2430"/>
          <cell r="BJ2430"/>
          <cell r="BK2430"/>
          <cell r="BL2430"/>
          <cell r="BM2430"/>
          <cell r="BN2430"/>
          <cell r="BO2430"/>
          <cell r="BP2430"/>
          <cell r="BQ2430"/>
          <cell r="BR2430"/>
          <cell r="BS2430"/>
          <cell r="BT2430"/>
          <cell r="BU2430"/>
          <cell r="BV2430"/>
          <cell r="BW2430"/>
          <cell r="BX2430"/>
          <cell r="BY2430"/>
          <cell r="BZ2430"/>
          <cell r="CA2430"/>
          <cell r="CB2430"/>
          <cell r="CC2430"/>
          <cell r="CD2430"/>
          <cell r="CE2430"/>
          <cell r="CF2430"/>
          <cell r="CG2430"/>
          <cell r="CH2430"/>
          <cell r="CI2430"/>
          <cell r="CJ2430"/>
          <cell r="CK2430"/>
          <cell r="CL2430"/>
          <cell r="CM2430"/>
          <cell r="CN2430"/>
        </row>
        <row r="2431">
          <cell r="B2431"/>
          <cell r="C2431"/>
          <cell r="D2431"/>
          <cell r="E2431"/>
          <cell r="F2431"/>
          <cell r="G2431"/>
          <cell r="H2431"/>
          <cell r="I2431"/>
          <cell r="J2431"/>
          <cell r="K2431"/>
          <cell r="L2431"/>
          <cell r="M2431"/>
          <cell r="N2431"/>
          <cell r="O2431"/>
          <cell r="P2431"/>
          <cell r="Q2431"/>
          <cell r="R2431"/>
          <cell r="S2431"/>
          <cell r="T2431"/>
          <cell r="U2431"/>
          <cell r="V2431"/>
          <cell r="W2431"/>
          <cell r="X2431"/>
          <cell r="Y2431"/>
          <cell r="Z2431"/>
          <cell r="AA2431"/>
          <cell r="AB2431"/>
          <cell r="AC2431"/>
          <cell r="AD2431"/>
          <cell r="AE2431"/>
          <cell r="AF2431"/>
          <cell r="AG2431"/>
          <cell r="AH2431"/>
          <cell r="AI2431"/>
          <cell r="AJ2431"/>
          <cell r="AK2431"/>
          <cell r="AL2431"/>
          <cell r="AM2431"/>
          <cell r="AN2431"/>
          <cell r="AO2431"/>
          <cell r="AP2431"/>
          <cell r="AQ2431"/>
          <cell r="AR2431"/>
          <cell r="AS2431"/>
          <cell r="AT2431"/>
          <cell r="AU2431"/>
          <cell r="AV2431"/>
          <cell r="AW2431"/>
          <cell r="AX2431"/>
          <cell r="AY2431"/>
          <cell r="AZ2431"/>
          <cell r="BA2431"/>
          <cell r="BB2431"/>
          <cell r="BC2431"/>
          <cell r="BD2431"/>
          <cell r="BE2431"/>
          <cell r="BF2431"/>
          <cell r="BG2431"/>
          <cell r="BH2431"/>
          <cell r="BI2431"/>
          <cell r="BJ2431"/>
          <cell r="BK2431"/>
          <cell r="BL2431"/>
          <cell r="BM2431"/>
          <cell r="BN2431"/>
          <cell r="BO2431"/>
          <cell r="BP2431"/>
          <cell r="BQ2431"/>
          <cell r="BR2431"/>
          <cell r="BS2431"/>
          <cell r="BT2431"/>
          <cell r="BU2431"/>
          <cell r="BV2431"/>
          <cell r="BW2431"/>
          <cell r="BX2431"/>
          <cell r="BY2431"/>
          <cell r="BZ2431"/>
          <cell r="CA2431"/>
          <cell r="CB2431"/>
          <cell r="CC2431"/>
          <cell r="CD2431"/>
          <cell r="CE2431"/>
          <cell r="CF2431"/>
          <cell r="CG2431"/>
          <cell r="CH2431"/>
          <cell r="CI2431"/>
          <cell r="CJ2431"/>
          <cell r="CK2431"/>
          <cell r="CL2431"/>
          <cell r="CM2431"/>
          <cell r="CN2431"/>
        </row>
        <row r="2432">
          <cell r="B2432"/>
          <cell r="C2432"/>
          <cell r="D2432"/>
          <cell r="E2432"/>
          <cell r="F2432"/>
          <cell r="G2432"/>
          <cell r="H2432"/>
          <cell r="I2432"/>
          <cell r="J2432"/>
          <cell r="K2432"/>
          <cell r="L2432"/>
          <cell r="M2432"/>
          <cell r="N2432"/>
          <cell r="O2432"/>
          <cell r="P2432"/>
          <cell r="Q2432"/>
          <cell r="R2432"/>
          <cell r="S2432"/>
          <cell r="T2432"/>
          <cell r="U2432"/>
          <cell r="V2432"/>
          <cell r="W2432"/>
          <cell r="X2432"/>
          <cell r="Y2432"/>
          <cell r="Z2432"/>
          <cell r="AA2432"/>
          <cell r="AB2432"/>
          <cell r="AC2432"/>
          <cell r="AD2432"/>
          <cell r="AE2432"/>
          <cell r="AF2432"/>
          <cell r="AG2432"/>
          <cell r="AH2432"/>
          <cell r="AI2432"/>
          <cell r="AJ2432"/>
          <cell r="AK2432"/>
          <cell r="AL2432"/>
          <cell r="AM2432"/>
          <cell r="AN2432"/>
          <cell r="AO2432"/>
          <cell r="AP2432"/>
          <cell r="AQ2432"/>
          <cell r="AR2432"/>
          <cell r="AS2432"/>
          <cell r="AT2432"/>
          <cell r="AU2432"/>
          <cell r="AV2432"/>
          <cell r="AW2432"/>
          <cell r="AX2432"/>
          <cell r="AY2432"/>
          <cell r="AZ2432"/>
          <cell r="BA2432"/>
          <cell r="BB2432"/>
          <cell r="BC2432"/>
          <cell r="BD2432"/>
          <cell r="BE2432"/>
          <cell r="BF2432"/>
          <cell r="BG2432"/>
          <cell r="BH2432"/>
          <cell r="BI2432"/>
          <cell r="BJ2432"/>
          <cell r="BK2432"/>
          <cell r="BL2432"/>
          <cell r="BM2432"/>
          <cell r="BN2432"/>
          <cell r="BO2432"/>
          <cell r="BP2432"/>
          <cell r="BQ2432"/>
          <cell r="BR2432"/>
          <cell r="BS2432"/>
          <cell r="BT2432"/>
          <cell r="BU2432"/>
          <cell r="BV2432"/>
          <cell r="BW2432"/>
          <cell r="BX2432"/>
          <cell r="BY2432"/>
          <cell r="BZ2432"/>
          <cell r="CA2432"/>
          <cell r="CB2432"/>
          <cell r="CC2432"/>
          <cell r="CD2432"/>
          <cell r="CE2432"/>
          <cell r="CF2432"/>
          <cell r="CG2432"/>
          <cell r="CH2432"/>
          <cell r="CI2432"/>
          <cell r="CJ2432"/>
          <cell r="CK2432"/>
          <cell r="CL2432"/>
          <cell r="CM2432"/>
          <cell r="CN2432"/>
        </row>
        <row r="2433">
          <cell r="B2433"/>
          <cell r="C2433"/>
          <cell r="D2433"/>
          <cell r="E2433"/>
          <cell r="F2433"/>
          <cell r="G2433"/>
          <cell r="H2433"/>
          <cell r="I2433"/>
          <cell r="J2433"/>
          <cell r="K2433"/>
          <cell r="L2433"/>
          <cell r="M2433"/>
          <cell r="N2433"/>
          <cell r="O2433"/>
          <cell r="P2433"/>
          <cell r="Q2433"/>
          <cell r="R2433"/>
          <cell r="S2433"/>
          <cell r="T2433"/>
          <cell r="U2433"/>
          <cell r="V2433"/>
          <cell r="W2433"/>
          <cell r="X2433"/>
          <cell r="Y2433"/>
          <cell r="Z2433"/>
          <cell r="AA2433"/>
          <cell r="AB2433"/>
          <cell r="AC2433"/>
          <cell r="AD2433"/>
          <cell r="AE2433"/>
          <cell r="AF2433"/>
          <cell r="AG2433"/>
          <cell r="AH2433"/>
          <cell r="AI2433"/>
          <cell r="AJ2433"/>
          <cell r="AK2433"/>
          <cell r="AL2433"/>
          <cell r="AM2433"/>
          <cell r="AN2433"/>
          <cell r="AO2433"/>
          <cell r="AP2433"/>
          <cell r="AQ2433"/>
          <cell r="AR2433"/>
          <cell r="AS2433"/>
          <cell r="AT2433"/>
          <cell r="AU2433"/>
          <cell r="AV2433"/>
          <cell r="AW2433"/>
          <cell r="AX2433"/>
          <cell r="AY2433"/>
          <cell r="AZ2433"/>
          <cell r="BA2433"/>
          <cell r="BB2433"/>
          <cell r="BC2433"/>
          <cell r="BD2433"/>
          <cell r="BE2433"/>
          <cell r="BF2433"/>
          <cell r="BG2433"/>
          <cell r="BH2433"/>
          <cell r="BI2433"/>
          <cell r="BJ2433"/>
          <cell r="BK2433"/>
          <cell r="BL2433"/>
          <cell r="BM2433"/>
          <cell r="BN2433"/>
          <cell r="BO2433"/>
          <cell r="BP2433"/>
          <cell r="BQ2433"/>
          <cell r="BR2433"/>
          <cell r="BS2433"/>
          <cell r="BT2433"/>
          <cell r="BU2433"/>
          <cell r="BV2433"/>
          <cell r="BW2433"/>
          <cell r="BX2433"/>
          <cell r="BY2433"/>
          <cell r="BZ2433"/>
          <cell r="CA2433"/>
          <cell r="CB2433"/>
          <cell r="CC2433"/>
          <cell r="CD2433"/>
          <cell r="CE2433"/>
          <cell r="CF2433"/>
          <cell r="CG2433"/>
          <cell r="CH2433"/>
          <cell r="CI2433"/>
          <cell r="CJ2433"/>
          <cell r="CK2433"/>
          <cell r="CL2433"/>
          <cell r="CM2433"/>
          <cell r="CN2433"/>
        </row>
        <row r="2434">
          <cell r="B2434"/>
          <cell r="C2434"/>
          <cell r="D2434"/>
          <cell r="E2434"/>
          <cell r="F2434"/>
          <cell r="G2434"/>
          <cell r="H2434"/>
          <cell r="I2434"/>
          <cell r="J2434"/>
          <cell r="K2434"/>
          <cell r="L2434"/>
          <cell r="M2434"/>
          <cell r="N2434"/>
          <cell r="O2434"/>
          <cell r="P2434"/>
          <cell r="Q2434"/>
          <cell r="R2434"/>
          <cell r="S2434"/>
          <cell r="T2434"/>
          <cell r="U2434"/>
          <cell r="V2434"/>
          <cell r="W2434"/>
          <cell r="X2434"/>
          <cell r="Y2434"/>
          <cell r="Z2434"/>
          <cell r="AA2434"/>
          <cell r="AB2434"/>
          <cell r="AC2434"/>
          <cell r="AD2434"/>
          <cell r="AE2434"/>
          <cell r="AF2434"/>
          <cell r="AG2434"/>
          <cell r="AH2434"/>
          <cell r="AI2434"/>
          <cell r="AJ2434"/>
          <cell r="AK2434"/>
          <cell r="AL2434"/>
          <cell r="AM2434"/>
          <cell r="AN2434"/>
          <cell r="AO2434"/>
          <cell r="AP2434"/>
          <cell r="AQ2434"/>
          <cell r="AR2434"/>
          <cell r="AS2434"/>
          <cell r="AT2434"/>
          <cell r="AU2434"/>
          <cell r="AV2434"/>
          <cell r="AW2434"/>
          <cell r="AX2434"/>
          <cell r="AY2434"/>
          <cell r="AZ2434"/>
          <cell r="BA2434"/>
          <cell r="BB2434"/>
          <cell r="BC2434"/>
          <cell r="BD2434"/>
          <cell r="BE2434"/>
          <cell r="BF2434"/>
          <cell r="BG2434"/>
          <cell r="BH2434"/>
          <cell r="BI2434"/>
          <cell r="BJ2434"/>
          <cell r="BK2434"/>
          <cell r="BL2434"/>
          <cell r="BM2434"/>
          <cell r="BN2434"/>
          <cell r="BO2434"/>
          <cell r="BP2434"/>
          <cell r="BQ2434"/>
          <cell r="BR2434"/>
          <cell r="BS2434"/>
          <cell r="BT2434"/>
          <cell r="BU2434"/>
          <cell r="BV2434"/>
          <cell r="BW2434"/>
          <cell r="BX2434"/>
          <cell r="BY2434"/>
          <cell r="BZ2434"/>
          <cell r="CA2434"/>
          <cell r="CB2434"/>
          <cell r="CC2434"/>
          <cell r="CD2434"/>
          <cell r="CE2434"/>
          <cell r="CF2434"/>
          <cell r="CG2434"/>
          <cell r="CH2434"/>
          <cell r="CI2434"/>
          <cell r="CJ2434"/>
          <cell r="CK2434"/>
          <cell r="CL2434"/>
          <cell r="CM2434"/>
          <cell r="CN2434"/>
        </row>
        <row r="2435">
          <cell r="B2435"/>
          <cell r="C2435"/>
          <cell r="D2435"/>
          <cell r="E2435"/>
          <cell r="F2435"/>
          <cell r="G2435"/>
          <cell r="H2435"/>
          <cell r="I2435"/>
          <cell r="J2435"/>
          <cell r="K2435"/>
          <cell r="L2435"/>
          <cell r="M2435"/>
          <cell r="N2435"/>
          <cell r="O2435"/>
          <cell r="P2435"/>
          <cell r="Q2435"/>
          <cell r="R2435"/>
          <cell r="S2435"/>
          <cell r="T2435"/>
          <cell r="U2435"/>
          <cell r="V2435"/>
          <cell r="W2435"/>
          <cell r="X2435"/>
          <cell r="Y2435"/>
          <cell r="Z2435"/>
          <cell r="AA2435"/>
          <cell r="AB2435"/>
          <cell r="AC2435"/>
          <cell r="AD2435"/>
          <cell r="AE2435"/>
          <cell r="AF2435"/>
          <cell r="AG2435"/>
          <cell r="AH2435"/>
          <cell r="AI2435"/>
          <cell r="AJ2435"/>
          <cell r="AK2435"/>
          <cell r="AL2435"/>
          <cell r="AM2435"/>
          <cell r="AN2435"/>
          <cell r="AO2435"/>
          <cell r="AP2435"/>
          <cell r="AQ2435"/>
          <cell r="AR2435"/>
          <cell r="AS2435"/>
          <cell r="AT2435"/>
          <cell r="AU2435"/>
          <cell r="AV2435"/>
          <cell r="AW2435"/>
          <cell r="AX2435"/>
          <cell r="AY2435"/>
          <cell r="AZ2435"/>
          <cell r="BA2435"/>
          <cell r="BB2435"/>
          <cell r="BC2435"/>
          <cell r="BD2435"/>
          <cell r="BE2435"/>
          <cell r="BF2435"/>
          <cell r="BG2435"/>
          <cell r="BH2435"/>
          <cell r="BI2435"/>
          <cell r="BJ2435"/>
          <cell r="BK2435"/>
          <cell r="BL2435"/>
          <cell r="BM2435"/>
          <cell r="BN2435"/>
          <cell r="BO2435"/>
          <cell r="BP2435"/>
          <cell r="BQ2435"/>
          <cell r="BR2435"/>
          <cell r="BS2435"/>
          <cell r="BT2435"/>
          <cell r="BU2435"/>
          <cell r="BV2435"/>
          <cell r="BW2435"/>
          <cell r="BX2435"/>
          <cell r="BY2435"/>
          <cell r="BZ2435"/>
          <cell r="CA2435"/>
          <cell r="CB2435"/>
          <cell r="CC2435"/>
          <cell r="CD2435"/>
          <cell r="CE2435"/>
          <cell r="CF2435"/>
          <cell r="CG2435"/>
          <cell r="CH2435"/>
          <cell r="CI2435"/>
          <cell r="CJ2435"/>
          <cell r="CK2435"/>
          <cell r="CL2435"/>
          <cell r="CM2435"/>
          <cell r="CN2435"/>
        </row>
        <row r="2436">
          <cell r="B2436"/>
          <cell r="C2436"/>
          <cell r="D2436"/>
          <cell r="E2436"/>
          <cell r="F2436"/>
          <cell r="G2436"/>
          <cell r="H2436"/>
          <cell r="I2436"/>
          <cell r="J2436"/>
          <cell r="K2436"/>
          <cell r="L2436"/>
          <cell r="M2436"/>
          <cell r="N2436"/>
          <cell r="O2436"/>
          <cell r="P2436"/>
          <cell r="Q2436"/>
          <cell r="R2436"/>
          <cell r="S2436"/>
          <cell r="T2436"/>
          <cell r="U2436"/>
          <cell r="V2436"/>
          <cell r="W2436"/>
          <cell r="X2436"/>
          <cell r="Y2436"/>
          <cell r="Z2436"/>
          <cell r="AA2436"/>
          <cell r="AB2436"/>
          <cell r="AC2436"/>
          <cell r="AD2436"/>
          <cell r="AE2436"/>
          <cell r="AF2436"/>
          <cell r="AG2436"/>
          <cell r="AH2436"/>
          <cell r="AI2436"/>
          <cell r="AJ2436"/>
          <cell r="AK2436"/>
          <cell r="AL2436"/>
          <cell r="AM2436"/>
          <cell r="AN2436"/>
          <cell r="AO2436"/>
          <cell r="AP2436"/>
          <cell r="AQ2436"/>
          <cell r="AR2436"/>
          <cell r="AS2436"/>
          <cell r="AT2436"/>
          <cell r="AU2436"/>
          <cell r="AV2436"/>
          <cell r="AW2436"/>
          <cell r="AX2436"/>
          <cell r="AY2436"/>
          <cell r="AZ2436"/>
          <cell r="BA2436"/>
          <cell r="BB2436"/>
          <cell r="BC2436"/>
          <cell r="BD2436"/>
          <cell r="BE2436"/>
          <cell r="BF2436"/>
          <cell r="BG2436"/>
          <cell r="BH2436"/>
          <cell r="BI2436"/>
          <cell r="BJ2436"/>
          <cell r="BK2436"/>
          <cell r="BL2436"/>
          <cell r="BM2436"/>
          <cell r="BN2436"/>
          <cell r="BO2436"/>
          <cell r="BP2436"/>
          <cell r="BQ2436"/>
          <cell r="BR2436"/>
          <cell r="BS2436"/>
          <cell r="BT2436"/>
          <cell r="BU2436"/>
          <cell r="BV2436"/>
          <cell r="BW2436"/>
          <cell r="BX2436"/>
          <cell r="BY2436"/>
          <cell r="BZ2436"/>
          <cell r="CA2436"/>
          <cell r="CB2436"/>
          <cell r="CC2436"/>
          <cell r="CD2436"/>
          <cell r="CE2436"/>
          <cell r="CF2436"/>
          <cell r="CG2436"/>
          <cell r="CH2436"/>
          <cell r="CI2436"/>
          <cell r="CJ2436"/>
          <cell r="CK2436"/>
          <cell r="CL2436"/>
          <cell r="CM2436"/>
          <cell r="CN2436"/>
        </row>
        <row r="2437">
          <cell r="B2437"/>
          <cell r="C2437"/>
          <cell r="D2437"/>
          <cell r="E2437"/>
          <cell r="F2437"/>
          <cell r="G2437"/>
          <cell r="H2437"/>
          <cell r="I2437"/>
          <cell r="J2437"/>
          <cell r="K2437"/>
          <cell r="L2437"/>
          <cell r="M2437"/>
          <cell r="N2437"/>
          <cell r="O2437"/>
          <cell r="P2437"/>
          <cell r="Q2437"/>
          <cell r="R2437"/>
          <cell r="S2437"/>
          <cell r="T2437"/>
          <cell r="U2437"/>
          <cell r="V2437"/>
          <cell r="W2437"/>
          <cell r="X2437"/>
          <cell r="Y2437"/>
          <cell r="Z2437"/>
          <cell r="AA2437"/>
          <cell r="AB2437"/>
          <cell r="AC2437"/>
          <cell r="AD2437"/>
          <cell r="AE2437"/>
          <cell r="AF2437"/>
          <cell r="AG2437"/>
          <cell r="AH2437"/>
          <cell r="AI2437"/>
          <cell r="AJ2437"/>
          <cell r="AK2437"/>
          <cell r="AL2437"/>
          <cell r="AM2437"/>
          <cell r="AN2437"/>
          <cell r="AO2437"/>
          <cell r="AP2437"/>
          <cell r="AQ2437"/>
          <cell r="AR2437"/>
          <cell r="AS2437"/>
          <cell r="AT2437"/>
          <cell r="AU2437"/>
          <cell r="AV2437"/>
          <cell r="AW2437"/>
          <cell r="AX2437"/>
          <cell r="AY2437"/>
          <cell r="AZ2437"/>
          <cell r="BA2437"/>
          <cell r="BB2437"/>
          <cell r="BC2437"/>
          <cell r="BD2437"/>
          <cell r="BE2437"/>
          <cell r="BF2437"/>
          <cell r="BG2437"/>
          <cell r="BH2437"/>
          <cell r="BI2437"/>
          <cell r="BJ2437"/>
          <cell r="BK2437"/>
          <cell r="BL2437"/>
          <cell r="BM2437"/>
          <cell r="BN2437"/>
          <cell r="BO2437"/>
          <cell r="BP2437"/>
          <cell r="BQ2437"/>
          <cell r="BR2437"/>
          <cell r="BS2437"/>
          <cell r="BT2437"/>
          <cell r="BU2437"/>
          <cell r="BV2437"/>
          <cell r="BW2437"/>
          <cell r="BX2437"/>
          <cell r="BY2437"/>
          <cell r="BZ2437"/>
          <cell r="CA2437"/>
          <cell r="CB2437"/>
          <cell r="CC2437"/>
          <cell r="CD2437"/>
          <cell r="CE2437"/>
          <cell r="CF2437"/>
          <cell r="CG2437"/>
          <cell r="CH2437"/>
          <cell r="CI2437"/>
          <cell r="CJ2437"/>
          <cell r="CK2437"/>
          <cell r="CL2437"/>
          <cell r="CM2437"/>
          <cell r="CN2437"/>
        </row>
        <row r="2438">
          <cell r="B2438"/>
          <cell r="C2438"/>
          <cell r="D2438"/>
          <cell r="E2438"/>
          <cell r="F2438"/>
          <cell r="G2438"/>
          <cell r="H2438"/>
          <cell r="I2438"/>
          <cell r="J2438"/>
          <cell r="K2438"/>
          <cell r="L2438"/>
          <cell r="M2438"/>
          <cell r="N2438"/>
          <cell r="O2438"/>
          <cell r="P2438"/>
          <cell r="Q2438"/>
          <cell r="R2438"/>
          <cell r="S2438"/>
          <cell r="T2438"/>
          <cell r="U2438"/>
          <cell r="V2438"/>
          <cell r="W2438"/>
          <cell r="X2438"/>
          <cell r="Y2438"/>
          <cell r="Z2438"/>
          <cell r="AA2438"/>
          <cell r="AB2438"/>
          <cell r="AC2438"/>
          <cell r="AD2438"/>
          <cell r="AE2438"/>
          <cell r="AF2438"/>
          <cell r="AG2438"/>
          <cell r="AH2438"/>
          <cell r="AI2438"/>
          <cell r="AJ2438"/>
          <cell r="AK2438"/>
          <cell r="AL2438"/>
          <cell r="AM2438"/>
          <cell r="AN2438"/>
          <cell r="AO2438"/>
          <cell r="AP2438"/>
          <cell r="AQ2438"/>
          <cell r="AR2438"/>
          <cell r="AS2438"/>
          <cell r="AT2438"/>
          <cell r="AU2438"/>
          <cell r="AV2438"/>
          <cell r="AW2438"/>
          <cell r="AX2438"/>
          <cell r="AY2438"/>
          <cell r="AZ2438"/>
          <cell r="BA2438"/>
          <cell r="BB2438"/>
          <cell r="BC2438"/>
          <cell r="BD2438"/>
          <cell r="BE2438"/>
          <cell r="BF2438"/>
          <cell r="BG2438"/>
          <cell r="BH2438"/>
          <cell r="BI2438"/>
          <cell r="BJ2438"/>
          <cell r="BK2438"/>
          <cell r="BL2438"/>
          <cell r="BM2438"/>
          <cell r="BN2438"/>
          <cell r="BO2438"/>
          <cell r="BP2438"/>
          <cell r="BQ2438"/>
          <cell r="BR2438"/>
          <cell r="BS2438"/>
          <cell r="BT2438"/>
          <cell r="BU2438"/>
          <cell r="BV2438"/>
          <cell r="BW2438"/>
          <cell r="BX2438"/>
          <cell r="BY2438"/>
          <cell r="BZ2438"/>
          <cell r="CA2438"/>
          <cell r="CB2438"/>
          <cell r="CC2438"/>
          <cell r="CD2438"/>
          <cell r="CE2438"/>
          <cell r="CF2438"/>
          <cell r="CG2438"/>
          <cell r="CH2438"/>
          <cell r="CI2438"/>
          <cell r="CJ2438"/>
          <cell r="CK2438"/>
          <cell r="CL2438"/>
          <cell r="CM2438"/>
          <cell r="CN2438"/>
        </row>
        <row r="2439">
          <cell r="B2439"/>
          <cell r="C2439"/>
          <cell r="D2439"/>
          <cell r="E2439"/>
          <cell r="F2439"/>
          <cell r="G2439"/>
          <cell r="H2439"/>
          <cell r="I2439"/>
          <cell r="J2439"/>
          <cell r="K2439"/>
          <cell r="L2439"/>
          <cell r="M2439"/>
          <cell r="N2439"/>
          <cell r="O2439"/>
          <cell r="P2439"/>
          <cell r="Q2439"/>
          <cell r="R2439"/>
          <cell r="S2439"/>
          <cell r="T2439"/>
          <cell r="U2439"/>
          <cell r="V2439"/>
          <cell r="W2439"/>
          <cell r="X2439"/>
          <cell r="Y2439"/>
          <cell r="Z2439"/>
          <cell r="AA2439"/>
          <cell r="AB2439"/>
          <cell r="AC2439"/>
          <cell r="AD2439"/>
          <cell r="AE2439"/>
          <cell r="AF2439"/>
          <cell r="AG2439"/>
          <cell r="AH2439"/>
          <cell r="AI2439"/>
          <cell r="AJ2439"/>
          <cell r="AK2439"/>
          <cell r="AL2439"/>
          <cell r="AM2439"/>
          <cell r="AN2439"/>
          <cell r="AO2439"/>
          <cell r="AP2439"/>
          <cell r="AQ2439"/>
          <cell r="AR2439"/>
          <cell r="AS2439"/>
          <cell r="AT2439"/>
          <cell r="AU2439"/>
          <cell r="AV2439"/>
          <cell r="AW2439"/>
          <cell r="AX2439"/>
          <cell r="AY2439"/>
          <cell r="AZ2439"/>
          <cell r="BA2439"/>
          <cell r="BB2439"/>
          <cell r="BC2439"/>
          <cell r="BD2439"/>
          <cell r="BE2439"/>
          <cell r="BF2439"/>
          <cell r="BG2439"/>
          <cell r="BH2439"/>
          <cell r="BI2439"/>
          <cell r="BJ2439"/>
          <cell r="BK2439"/>
          <cell r="BL2439"/>
          <cell r="BM2439"/>
          <cell r="BN2439"/>
          <cell r="BO2439"/>
          <cell r="BP2439"/>
          <cell r="BQ2439"/>
          <cell r="BR2439"/>
          <cell r="BS2439"/>
          <cell r="BT2439"/>
          <cell r="BU2439"/>
          <cell r="BV2439"/>
          <cell r="BW2439"/>
          <cell r="BX2439"/>
          <cell r="BY2439"/>
          <cell r="BZ2439"/>
          <cell r="CA2439"/>
          <cell r="CB2439"/>
          <cell r="CC2439"/>
          <cell r="CD2439"/>
          <cell r="CE2439"/>
          <cell r="CF2439"/>
          <cell r="CG2439"/>
          <cell r="CH2439"/>
          <cell r="CI2439"/>
          <cell r="CJ2439"/>
          <cell r="CK2439"/>
          <cell r="CL2439"/>
          <cell r="CM2439"/>
          <cell r="CN2439"/>
        </row>
        <row r="2440">
          <cell r="B2440"/>
          <cell r="C2440"/>
          <cell r="D2440"/>
          <cell r="E2440"/>
          <cell r="F2440"/>
          <cell r="G2440"/>
          <cell r="H2440"/>
          <cell r="I2440"/>
          <cell r="J2440"/>
          <cell r="K2440"/>
          <cell r="L2440"/>
          <cell r="M2440"/>
          <cell r="N2440"/>
          <cell r="O2440"/>
          <cell r="P2440"/>
          <cell r="Q2440"/>
          <cell r="R2440"/>
          <cell r="S2440"/>
          <cell r="T2440"/>
          <cell r="U2440"/>
          <cell r="V2440"/>
          <cell r="W2440"/>
          <cell r="X2440"/>
          <cell r="Y2440"/>
          <cell r="Z2440"/>
          <cell r="AA2440"/>
          <cell r="AB2440"/>
          <cell r="AC2440"/>
          <cell r="AD2440"/>
          <cell r="AE2440"/>
          <cell r="AF2440"/>
          <cell r="AG2440"/>
          <cell r="AH2440"/>
          <cell r="AI2440"/>
          <cell r="AJ2440"/>
          <cell r="AK2440"/>
          <cell r="AL2440"/>
          <cell r="AM2440"/>
          <cell r="AN2440"/>
          <cell r="AO2440"/>
          <cell r="AP2440"/>
          <cell r="AQ2440"/>
          <cell r="AR2440"/>
          <cell r="AS2440"/>
          <cell r="AT2440"/>
          <cell r="AU2440"/>
          <cell r="AV2440"/>
          <cell r="AW2440"/>
          <cell r="AX2440"/>
          <cell r="AY2440"/>
          <cell r="AZ2440"/>
          <cell r="BA2440"/>
          <cell r="BB2440"/>
          <cell r="BC2440"/>
          <cell r="BD2440"/>
          <cell r="BE2440"/>
          <cell r="BF2440"/>
          <cell r="BG2440"/>
          <cell r="BH2440"/>
          <cell r="BI2440"/>
          <cell r="BJ2440"/>
          <cell r="BK2440"/>
          <cell r="BL2440"/>
          <cell r="BM2440"/>
          <cell r="BN2440"/>
          <cell r="BO2440"/>
          <cell r="BP2440"/>
          <cell r="BQ2440"/>
          <cell r="BR2440"/>
          <cell r="BS2440"/>
          <cell r="BT2440"/>
          <cell r="BU2440"/>
          <cell r="BV2440"/>
          <cell r="BW2440"/>
          <cell r="BX2440"/>
          <cell r="BY2440"/>
          <cell r="BZ2440"/>
          <cell r="CA2440"/>
          <cell r="CB2440"/>
          <cell r="CC2440"/>
          <cell r="CD2440"/>
          <cell r="CE2440"/>
          <cell r="CF2440"/>
          <cell r="CG2440"/>
          <cell r="CH2440"/>
          <cell r="CI2440"/>
          <cell r="CJ2440"/>
          <cell r="CK2440"/>
          <cell r="CL2440"/>
          <cell r="CM2440"/>
          <cell r="CN2440"/>
        </row>
        <row r="2441">
          <cell r="B2441"/>
          <cell r="C2441"/>
          <cell r="D2441"/>
          <cell r="E2441"/>
          <cell r="F2441"/>
          <cell r="G2441"/>
          <cell r="H2441"/>
          <cell r="I2441"/>
          <cell r="J2441"/>
          <cell r="K2441"/>
          <cell r="L2441"/>
          <cell r="M2441"/>
          <cell r="N2441"/>
          <cell r="O2441"/>
          <cell r="P2441"/>
          <cell r="Q2441"/>
          <cell r="R2441"/>
          <cell r="S2441"/>
          <cell r="T2441"/>
          <cell r="U2441"/>
          <cell r="V2441"/>
          <cell r="W2441"/>
          <cell r="X2441"/>
          <cell r="Y2441"/>
          <cell r="Z2441"/>
          <cell r="AA2441"/>
          <cell r="AB2441"/>
          <cell r="AC2441"/>
          <cell r="AD2441"/>
          <cell r="AE2441"/>
          <cell r="AF2441"/>
          <cell r="AG2441"/>
          <cell r="AH2441"/>
          <cell r="AI2441"/>
          <cell r="AJ2441"/>
          <cell r="AK2441"/>
          <cell r="AL2441"/>
          <cell r="AM2441"/>
          <cell r="AN2441"/>
          <cell r="AO2441"/>
          <cell r="AP2441"/>
          <cell r="AQ2441"/>
          <cell r="AR2441"/>
          <cell r="AS2441"/>
          <cell r="AT2441"/>
          <cell r="AU2441"/>
          <cell r="AV2441"/>
          <cell r="AW2441"/>
          <cell r="AX2441"/>
          <cell r="AY2441"/>
          <cell r="AZ2441"/>
          <cell r="BA2441"/>
          <cell r="BB2441"/>
          <cell r="BC2441"/>
          <cell r="BD2441"/>
          <cell r="BE2441"/>
          <cell r="BF2441"/>
          <cell r="BG2441"/>
          <cell r="BH2441"/>
          <cell r="BI2441"/>
          <cell r="BJ2441"/>
          <cell r="BK2441"/>
          <cell r="BL2441"/>
          <cell r="BM2441"/>
          <cell r="BN2441"/>
          <cell r="BO2441"/>
          <cell r="BP2441"/>
          <cell r="BQ2441"/>
          <cell r="BR2441"/>
          <cell r="BS2441"/>
          <cell r="BT2441"/>
          <cell r="BU2441"/>
          <cell r="BV2441"/>
          <cell r="BW2441"/>
          <cell r="BX2441"/>
          <cell r="BY2441"/>
          <cell r="BZ2441"/>
          <cell r="CA2441"/>
          <cell r="CB2441"/>
          <cell r="CC2441"/>
          <cell r="CD2441"/>
          <cell r="CE2441"/>
          <cell r="CF2441"/>
          <cell r="CG2441"/>
          <cell r="CH2441"/>
          <cell r="CI2441"/>
          <cell r="CJ2441"/>
          <cell r="CK2441"/>
          <cell r="CL2441"/>
          <cell r="CM2441"/>
          <cell r="CN2441"/>
        </row>
        <row r="2442">
          <cell r="B2442"/>
          <cell r="C2442"/>
          <cell r="D2442"/>
          <cell r="E2442"/>
          <cell r="F2442"/>
          <cell r="G2442"/>
          <cell r="H2442"/>
          <cell r="I2442"/>
          <cell r="J2442"/>
          <cell r="K2442"/>
          <cell r="L2442"/>
          <cell r="M2442"/>
          <cell r="N2442"/>
          <cell r="O2442"/>
          <cell r="P2442"/>
          <cell r="Q2442"/>
          <cell r="R2442"/>
          <cell r="S2442"/>
          <cell r="T2442"/>
          <cell r="U2442"/>
          <cell r="V2442"/>
          <cell r="W2442"/>
          <cell r="X2442"/>
          <cell r="Y2442"/>
          <cell r="Z2442"/>
          <cell r="AA2442"/>
          <cell r="AB2442"/>
          <cell r="AC2442"/>
          <cell r="AD2442"/>
          <cell r="AE2442"/>
          <cell r="AF2442"/>
          <cell r="AG2442"/>
          <cell r="AH2442"/>
          <cell r="AI2442"/>
          <cell r="AJ2442"/>
          <cell r="AK2442"/>
          <cell r="AL2442"/>
          <cell r="AM2442"/>
          <cell r="AN2442"/>
          <cell r="AO2442"/>
          <cell r="AP2442"/>
          <cell r="AQ2442"/>
          <cell r="AR2442"/>
          <cell r="AS2442"/>
          <cell r="AT2442"/>
          <cell r="AU2442"/>
          <cell r="AV2442"/>
          <cell r="AW2442"/>
          <cell r="AX2442"/>
          <cell r="AY2442"/>
          <cell r="AZ2442"/>
          <cell r="BA2442"/>
          <cell r="BB2442"/>
          <cell r="BC2442"/>
          <cell r="BD2442"/>
          <cell r="BE2442"/>
          <cell r="BF2442"/>
          <cell r="BG2442"/>
          <cell r="BH2442"/>
          <cell r="BI2442"/>
          <cell r="BJ2442"/>
          <cell r="BK2442"/>
          <cell r="BL2442"/>
          <cell r="BM2442"/>
          <cell r="BN2442"/>
          <cell r="BO2442"/>
          <cell r="BP2442"/>
          <cell r="BQ2442"/>
          <cell r="BR2442"/>
          <cell r="BS2442"/>
          <cell r="BT2442"/>
          <cell r="BU2442"/>
          <cell r="BV2442"/>
          <cell r="BW2442"/>
          <cell r="BX2442"/>
          <cell r="BY2442"/>
          <cell r="BZ2442"/>
          <cell r="CA2442"/>
          <cell r="CB2442"/>
          <cell r="CC2442"/>
          <cell r="CD2442"/>
          <cell r="CE2442"/>
          <cell r="CF2442"/>
          <cell r="CG2442"/>
          <cell r="CH2442"/>
          <cell r="CI2442"/>
          <cell r="CJ2442"/>
          <cell r="CK2442"/>
          <cell r="CL2442"/>
          <cell r="CM2442"/>
          <cell r="CN2442"/>
        </row>
        <row r="2443">
          <cell r="B2443"/>
          <cell r="C2443"/>
          <cell r="D2443"/>
          <cell r="E2443"/>
          <cell r="F2443"/>
          <cell r="G2443"/>
          <cell r="H2443"/>
          <cell r="I2443"/>
          <cell r="J2443"/>
          <cell r="K2443"/>
          <cell r="L2443"/>
          <cell r="M2443"/>
          <cell r="N2443"/>
          <cell r="O2443"/>
          <cell r="P2443"/>
          <cell r="Q2443"/>
          <cell r="R2443"/>
          <cell r="S2443"/>
          <cell r="T2443"/>
          <cell r="U2443"/>
          <cell r="V2443"/>
          <cell r="W2443"/>
          <cell r="X2443"/>
          <cell r="Y2443"/>
          <cell r="Z2443"/>
          <cell r="AA2443"/>
          <cell r="AB2443"/>
          <cell r="AC2443"/>
          <cell r="AD2443"/>
          <cell r="AE2443"/>
          <cell r="AF2443"/>
          <cell r="AG2443"/>
          <cell r="AH2443"/>
          <cell r="AI2443"/>
          <cell r="AJ2443"/>
          <cell r="AK2443"/>
          <cell r="AL2443"/>
          <cell r="AM2443"/>
          <cell r="AN2443"/>
          <cell r="AO2443"/>
          <cell r="AP2443"/>
          <cell r="AQ2443"/>
          <cell r="AR2443"/>
          <cell r="AS2443"/>
          <cell r="AT2443"/>
          <cell r="AU2443"/>
          <cell r="AV2443"/>
          <cell r="AW2443"/>
          <cell r="AX2443"/>
          <cell r="AY2443"/>
          <cell r="AZ2443"/>
          <cell r="BA2443"/>
          <cell r="BB2443"/>
          <cell r="BC2443"/>
          <cell r="BD2443"/>
          <cell r="BE2443"/>
          <cell r="BF2443"/>
          <cell r="BG2443"/>
          <cell r="BH2443"/>
          <cell r="BI2443"/>
          <cell r="BJ2443"/>
          <cell r="BK2443"/>
          <cell r="BL2443"/>
          <cell r="BM2443"/>
          <cell r="BN2443"/>
          <cell r="BO2443"/>
          <cell r="BP2443"/>
          <cell r="BQ2443"/>
          <cell r="BR2443"/>
          <cell r="BS2443"/>
          <cell r="BT2443"/>
          <cell r="BU2443"/>
          <cell r="BV2443"/>
          <cell r="BW2443"/>
          <cell r="BX2443"/>
          <cell r="BY2443"/>
          <cell r="BZ2443"/>
          <cell r="CA2443"/>
          <cell r="CB2443"/>
          <cell r="CC2443"/>
          <cell r="CD2443"/>
          <cell r="CE2443"/>
          <cell r="CF2443"/>
          <cell r="CG2443"/>
          <cell r="CH2443"/>
          <cell r="CI2443"/>
          <cell r="CJ2443"/>
          <cell r="CK2443"/>
          <cell r="CL2443"/>
          <cell r="CM2443"/>
          <cell r="CN2443"/>
        </row>
        <row r="2444">
          <cell r="B2444"/>
          <cell r="C2444"/>
          <cell r="D2444"/>
          <cell r="E2444"/>
          <cell r="F2444"/>
          <cell r="G2444"/>
          <cell r="H2444"/>
          <cell r="I2444"/>
          <cell r="J2444"/>
          <cell r="K2444"/>
          <cell r="L2444"/>
          <cell r="M2444"/>
          <cell r="N2444"/>
          <cell r="O2444"/>
          <cell r="P2444"/>
          <cell r="Q2444"/>
          <cell r="R2444"/>
          <cell r="S2444"/>
          <cell r="T2444"/>
          <cell r="U2444"/>
          <cell r="V2444"/>
          <cell r="W2444"/>
          <cell r="X2444"/>
          <cell r="Y2444"/>
          <cell r="Z2444"/>
          <cell r="AA2444"/>
          <cell r="AB2444"/>
          <cell r="AC2444"/>
          <cell r="AD2444"/>
          <cell r="AE2444"/>
          <cell r="AF2444"/>
          <cell r="AG2444"/>
          <cell r="AH2444"/>
          <cell r="AI2444"/>
          <cell r="AJ2444"/>
          <cell r="AK2444"/>
          <cell r="AL2444"/>
          <cell r="AM2444"/>
          <cell r="AN2444"/>
          <cell r="AO2444"/>
          <cell r="AP2444"/>
          <cell r="AQ2444"/>
          <cell r="AR2444"/>
          <cell r="AS2444"/>
          <cell r="AT2444"/>
          <cell r="AU2444"/>
          <cell r="AV2444"/>
          <cell r="AW2444"/>
          <cell r="AX2444"/>
          <cell r="AY2444"/>
          <cell r="AZ2444"/>
          <cell r="BA2444"/>
          <cell r="BB2444"/>
          <cell r="BC2444"/>
          <cell r="BD2444"/>
          <cell r="BE2444"/>
          <cell r="BF2444"/>
          <cell r="BG2444"/>
          <cell r="BH2444"/>
          <cell r="BI2444"/>
          <cell r="BJ2444"/>
          <cell r="BK2444"/>
          <cell r="BL2444"/>
          <cell r="BM2444"/>
          <cell r="BN2444"/>
          <cell r="BO2444"/>
          <cell r="BP2444"/>
          <cell r="BQ2444"/>
          <cell r="BR2444"/>
          <cell r="BS2444"/>
          <cell r="BT2444"/>
          <cell r="BU2444"/>
          <cell r="BV2444"/>
          <cell r="BW2444"/>
          <cell r="BX2444"/>
          <cell r="BY2444"/>
          <cell r="BZ2444"/>
          <cell r="CA2444"/>
          <cell r="CB2444"/>
          <cell r="CC2444"/>
          <cell r="CD2444"/>
          <cell r="CE2444"/>
          <cell r="CF2444"/>
          <cell r="CG2444"/>
          <cell r="CH2444"/>
          <cell r="CI2444"/>
          <cell r="CJ2444"/>
          <cell r="CK2444"/>
          <cell r="CL2444"/>
          <cell r="CM2444"/>
          <cell r="CN2444"/>
        </row>
        <row r="2445">
          <cell r="B2445"/>
          <cell r="C2445"/>
          <cell r="D2445"/>
          <cell r="E2445"/>
          <cell r="F2445"/>
          <cell r="G2445"/>
          <cell r="H2445"/>
          <cell r="I2445"/>
          <cell r="J2445"/>
          <cell r="K2445"/>
          <cell r="L2445"/>
          <cell r="M2445"/>
          <cell r="N2445"/>
          <cell r="O2445"/>
          <cell r="P2445"/>
          <cell r="Q2445"/>
          <cell r="R2445"/>
          <cell r="S2445"/>
          <cell r="T2445"/>
          <cell r="U2445"/>
          <cell r="V2445"/>
          <cell r="W2445"/>
          <cell r="X2445"/>
          <cell r="Y2445"/>
          <cell r="Z2445"/>
          <cell r="AA2445"/>
          <cell r="AB2445"/>
          <cell r="AC2445"/>
          <cell r="AD2445"/>
          <cell r="AE2445"/>
          <cell r="AF2445"/>
          <cell r="AG2445"/>
          <cell r="AH2445"/>
          <cell r="AI2445"/>
          <cell r="AJ2445"/>
          <cell r="AK2445"/>
          <cell r="AL2445"/>
          <cell r="AM2445"/>
          <cell r="AN2445"/>
          <cell r="AO2445"/>
          <cell r="AP2445"/>
          <cell r="AQ2445"/>
          <cell r="AR2445"/>
          <cell r="AS2445"/>
          <cell r="AT2445"/>
          <cell r="AU2445"/>
          <cell r="AV2445"/>
          <cell r="AW2445"/>
          <cell r="AX2445"/>
          <cell r="AY2445"/>
          <cell r="AZ2445"/>
          <cell r="BA2445"/>
          <cell r="BB2445"/>
          <cell r="BC2445"/>
          <cell r="BD2445"/>
          <cell r="BE2445"/>
          <cell r="BF2445"/>
          <cell r="BG2445"/>
          <cell r="BH2445"/>
          <cell r="BI2445"/>
          <cell r="BJ2445"/>
          <cell r="BK2445"/>
          <cell r="BL2445"/>
          <cell r="BM2445"/>
          <cell r="BN2445"/>
          <cell r="BO2445"/>
          <cell r="BP2445"/>
          <cell r="BQ2445"/>
          <cell r="BR2445"/>
          <cell r="BS2445"/>
          <cell r="BT2445"/>
          <cell r="BU2445"/>
          <cell r="BV2445"/>
          <cell r="BW2445"/>
          <cell r="BX2445"/>
          <cell r="BY2445"/>
          <cell r="BZ2445"/>
          <cell r="CA2445"/>
          <cell r="CB2445"/>
          <cell r="CC2445"/>
          <cell r="CD2445"/>
          <cell r="CE2445"/>
          <cell r="CF2445"/>
          <cell r="CG2445"/>
          <cell r="CH2445"/>
          <cell r="CI2445"/>
          <cell r="CJ2445"/>
          <cell r="CK2445"/>
          <cell r="CL2445"/>
          <cell r="CM2445"/>
          <cell r="CN2445"/>
        </row>
        <row r="2446">
          <cell r="B2446"/>
          <cell r="C2446"/>
          <cell r="D2446"/>
          <cell r="E2446"/>
          <cell r="F2446"/>
          <cell r="G2446"/>
          <cell r="H2446"/>
          <cell r="I2446"/>
          <cell r="J2446"/>
          <cell r="K2446"/>
          <cell r="L2446"/>
          <cell r="M2446"/>
          <cell r="N2446"/>
          <cell r="O2446"/>
          <cell r="P2446"/>
          <cell r="Q2446"/>
          <cell r="R2446"/>
          <cell r="S2446"/>
          <cell r="T2446"/>
          <cell r="U2446"/>
          <cell r="V2446"/>
          <cell r="W2446"/>
          <cell r="X2446"/>
          <cell r="Y2446"/>
          <cell r="Z2446"/>
          <cell r="AA2446"/>
          <cell r="AB2446"/>
          <cell r="AC2446"/>
          <cell r="AD2446"/>
          <cell r="AE2446"/>
          <cell r="AF2446"/>
          <cell r="AG2446"/>
          <cell r="AH2446"/>
          <cell r="AI2446"/>
          <cell r="AJ2446"/>
          <cell r="AK2446"/>
          <cell r="AL2446"/>
          <cell r="AM2446"/>
          <cell r="AN2446"/>
          <cell r="AO2446"/>
          <cell r="AP2446"/>
          <cell r="AQ2446"/>
          <cell r="AR2446"/>
          <cell r="AS2446"/>
          <cell r="AT2446"/>
          <cell r="AU2446"/>
          <cell r="AV2446"/>
          <cell r="AW2446"/>
          <cell r="AX2446"/>
          <cell r="AY2446"/>
          <cell r="AZ2446"/>
          <cell r="BA2446"/>
          <cell r="BB2446"/>
          <cell r="BC2446"/>
          <cell r="BD2446"/>
          <cell r="BE2446"/>
          <cell r="BF2446"/>
          <cell r="BG2446"/>
          <cell r="BH2446"/>
          <cell r="BI2446"/>
          <cell r="BJ2446"/>
          <cell r="BK2446"/>
          <cell r="BL2446"/>
          <cell r="BM2446"/>
          <cell r="BN2446"/>
          <cell r="BO2446"/>
          <cell r="BP2446"/>
          <cell r="BQ2446"/>
          <cell r="BR2446"/>
          <cell r="BS2446"/>
          <cell r="BT2446"/>
          <cell r="BU2446"/>
          <cell r="BV2446"/>
          <cell r="BW2446"/>
          <cell r="BX2446"/>
          <cell r="BY2446"/>
          <cell r="BZ2446"/>
          <cell r="CA2446"/>
          <cell r="CB2446"/>
          <cell r="CC2446"/>
          <cell r="CD2446"/>
          <cell r="CE2446"/>
          <cell r="CF2446"/>
          <cell r="CG2446"/>
          <cell r="CH2446"/>
          <cell r="CI2446"/>
          <cell r="CJ2446"/>
          <cell r="CK2446"/>
          <cell r="CL2446"/>
          <cell r="CM2446"/>
          <cell r="CN2446"/>
        </row>
        <row r="2447">
          <cell r="B2447"/>
          <cell r="C2447"/>
          <cell r="D2447"/>
          <cell r="E2447"/>
          <cell r="F2447"/>
          <cell r="G2447"/>
          <cell r="H2447"/>
          <cell r="I2447"/>
          <cell r="J2447"/>
          <cell r="K2447"/>
          <cell r="L2447"/>
          <cell r="M2447"/>
          <cell r="N2447"/>
          <cell r="O2447"/>
          <cell r="P2447"/>
          <cell r="Q2447"/>
          <cell r="R2447"/>
          <cell r="S2447"/>
          <cell r="T2447"/>
          <cell r="U2447"/>
          <cell r="V2447"/>
          <cell r="W2447"/>
          <cell r="X2447"/>
          <cell r="Y2447"/>
          <cell r="Z2447"/>
          <cell r="AA2447"/>
          <cell r="AB2447"/>
          <cell r="AC2447"/>
          <cell r="AD2447"/>
          <cell r="AE2447"/>
          <cell r="AF2447"/>
          <cell r="AG2447"/>
          <cell r="AH2447"/>
          <cell r="AI2447"/>
          <cell r="AJ2447"/>
          <cell r="AK2447"/>
          <cell r="AL2447"/>
          <cell r="AM2447"/>
          <cell r="AN2447"/>
          <cell r="AO2447"/>
          <cell r="AP2447"/>
          <cell r="AQ2447"/>
          <cell r="AR2447"/>
          <cell r="AS2447"/>
          <cell r="AT2447"/>
          <cell r="AU2447"/>
          <cell r="AV2447"/>
          <cell r="AW2447"/>
          <cell r="AX2447"/>
          <cell r="AY2447"/>
          <cell r="AZ2447"/>
          <cell r="BA2447"/>
          <cell r="BB2447"/>
          <cell r="BC2447"/>
          <cell r="BD2447"/>
          <cell r="BE2447"/>
          <cell r="BF2447"/>
          <cell r="BG2447"/>
          <cell r="BH2447"/>
          <cell r="BI2447"/>
          <cell r="BJ2447"/>
          <cell r="BK2447"/>
          <cell r="BL2447"/>
          <cell r="BM2447"/>
          <cell r="BN2447"/>
          <cell r="BO2447"/>
          <cell r="BP2447"/>
          <cell r="BQ2447"/>
          <cell r="BR2447"/>
          <cell r="BS2447"/>
          <cell r="BT2447"/>
          <cell r="BU2447"/>
          <cell r="BV2447"/>
          <cell r="BW2447"/>
          <cell r="BX2447"/>
          <cell r="BY2447"/>
          <cell r="BZ2447"/>
          <cell r="CA2447"/>
          <cell r="CB2447"/>
          <cell r="CC2447"/>
          <cell r="CD2447"/>
          <cell r="CE2447"/>
          <cell r="CF2447"/>
          <cell r="CG2447"/>
          <cell r="CH2447"/>
          <cell r="CI2447"/>
          <cell r="CJ2447"/>
          <cell r="CK2447"/>
          <cell r="CL2447"/>
          <cell r="CM2447"/>
          <cell r="CN2447"/>
        </row>
        <row r="2448">
          <cell r="B2448"/>
          <cell r="C2448"/>
          <cell r="D2448"/>
          <cell r="E2448"/>
          <cell r="F2448"/>
          <cell r="G2448"/>
          <cell r="H2448"/>
          <cell r="I2448"/>
          <cell r="J2448"/>
          <cell r="K2448"/>
          <cell r="L2448"/>
          <cell r="M2448"/>
          <cell r="N2448"/>
          <cell r="O2448"/>
          <cell r="P2448"/>
          <cell r="Q2448"/>
          <cell r="R2448"/>
          <cell r="S2448"/>
          <cell r="T2448"/>
          <cell r="U2448"/>
          <cell r="V2448"/>
          <cell r="W2448"/>
          <cell r="X2448"/>
          <cell r="Y2448"/>
          <cell r="Z2448"/>
          <cell r="AA2448"/>
          <cell r="AB2448"/>
          <cell r="AC2448"/>
          <cell r="AD2448"/>
          <cell r="AE2448"/>
          <cell r="AF2448"/>
          <cell r="AG2448"/>
          <cell r="AH2448"/>
          <cell r="AI2448"/>
          <cell r="AJ2448"/>
          <cell r="AK2448"/>
          <cell r="AL2448"/>
          <cell r="AM2448"/>
          <cell r="AN2448"/>
          <cell r="AO2448"/>
          <cell r="AP2448"/>
          <cell r="AQ2448"/>
          <cell r="AR2448"/>
          <cell r="AS2448"/>
          <cell r="AT2448"/>
          <cell r="AU2448"/>
          <cell r="AV2448"/>
          <cell r="AW2448"/>
          <cell r="AX2448"/>
          <cell r="AY2448"/>
          <cell r="AZ2448"/>
          <cell r="BA2448"/>
          <cell r="BB2448"/>
          <cell r="BC2448"/>
          <cell r="BD2448"/>
          <cell r="BE2448"/>
          <cell r="BF2448"/>
          <cell r="BG2448"/>
          <cell r="BH2448"/>
          <cell r="BI2448"/>
          <cell r="BJ2448"/>
          <cell r="BK2448"/>
          <cell r="BL2448"/>
          <cell r="BM2448"/>
          <cell r="BN2448"/>
          <cell r="BO2448"/>
          <cell r="BP2448"/>
          <cell r="BQ2448"/>
          <cell r="BR2448"/>
          <cell r="BS2448"/>
          <cell r="BT2448"/>
          <cell r="BU2448"/>
          <cell r="BV2448"/>
          <cell r="BW2448"/>
          <cell r="BX2448"/>
          <cell r="BY2448"/>
          <cell r="BZ2448"/>
          <cell r="CA2448"/>
          <cell r="CB2448"/>
          <cell r="CC2448"/>
          <cell r="CD2448"/>
          <cell r="CE2448"/>
          <cell r="CF2448"/>
          <cell r="CG2448"/>
          <cell r="CH2448"/>
          <cell r="CI2448"/>
          <cell r="CJ2448"/>
          <cell r="CK2448"/>
          <cell r="CL2448"/>
          <cell r="CM2448"/>
          <cell r="CN2448"/>
        </row>
        <row r="2449">
          <cell r="B2449"/>
          <cell r="C2449"/>
          <cell r="D2449"/>
          <cell r="E2449"/>
          <cell r="F2449"/>
          <cell r="G2449"/>
          <cell r="H2449"/>
          <cell r="I2449"/>
          <cell r="J2449"/>
          <cell r="K2449"/>
          <cell r="L2449"/>
          <cell r="M2449"/>
          <cell r="N2449"/>
          <cell r="O2449"/>
          <cell r="P2449"/>
          <cell r="Q2449"/>
          <cell r="R2449"/>
          <cell r="S2449"/>
          <cell r="T2449"/>
          <cell r="U2449"/>
          <cell r="V2449"/>
          <cell r="W2449"/>
          <cell r="X2449"/>
          <cell r="Y2449"/>
          <cell r="Z2449"/>
          <cell r="AA2449"/>
          <cell r="AB2449"/>
          <cell r="AC2449"/>
          <cell r="AD2449"/>
          <cell r="AE2449"/>
          <cell r="AF2449"/>
          <cell r="AG2449"/>
          <cell r="AH2449"/>
          <cell r="AI2449"/>
          <cell r="AJ2449"/>
          <cell r="AK2449"/>
          <cell r="AL2449"/>
          <cell r="AM2449"/>
          <cell r="AN2449"/>
          <cell r="AO2449"/>
          <cell r="AP2449"/>
          <cell r="AQ2449"/>
          <cell r="AR2449"/>
          <cell r="AS2449"/>
          <cell r="AT2449"/>
          <cell r="AU2449"/>
          <cell r="AV2449"/>
          <cell r="AW2449"/>
          <cell r="AX2449"/>
          <cell r="AY2449"/>
          <cell r="AZ2449"/>
          <cell r="BA2449"/>
          <cell r="BB2449"/>
          <cell r="BC2449"/>
          <cell r="BD2449"/>
          <cell r="BE2449"/>
          <cell r="BF2449"/>
          <cell r="BG2449"/>
          <cell r="BH2449"/>
          <cell r="BI2449"/>
          <cell r="BJ2449"/>
          <cell r="BK2449"/>
          <cell r="BL2449"/>
          <cell r="BM2449"/>
          <cell r="BN2449"/>
          <cell r="BO2449"/>
          <cell r="BP2449"/>
          <cell r="BQ2449"/>
          <cell r="BR2449"/>
          <cell r="BS2449"/>
          <cell r="BT2449"/>
          <cell r="BU2449"/>
          <cell r="BV2449"/>
          <cell r="BW2449"/>
          <cell r="BX2449"/>
          <cell r="BY2449"/>
          <cell r="BZ2449"/>
          <cell r="CA2449"/>
          <cell r="CB2449"/>
          <cell r="CC2449"/>
          <cell r="CD2449"/>
          <cell r="CE2449"/>
          <cell r="CF2449"/>
          <cell r="CG2449"/>
          <cell r="CH2449"/>
          <cell r="CI2449"/>
          <cell r="CJ2449"/>
          <cell r="CK2449"/>
          <cell r="CL2449"/>
          <cell r="CM2449"/>
          <cell r="CN2449"/>
        </row>
        <row r="2450">
          <cell r="B2450"/>
          <cell r="C2450"/>
          <cell r="D2450"/>
          <cell r="E2450"/>
          <cell r="F2450"/>
          <cell r="G2450"/>
          <cell r="H2450"/>
          <cell r="I2450"/>
          <cell r="J2450"/>
          <cell r="K2450"/>
          <cell r="L2450"/>
          <cell r="M2450"/>
          <cell r="N2450"/>
          <cell r="O2450"/>
          <cell r="P2450"/>
          <cell r="Q2450"/>
          <cell r="R2450"/>
          <cell r="S2450"/>
          <cell r="T2450"/>
          <cell r="U2450"/>
          <cell r="V2450"/>
          <cell r="W2450"/>
          <cell r="X2450"/>
          <cell r="Y2450"/>
          <cell r="Z2450"/>
          <cell r="AA2450"/>
          <cell r="AB2450"/>
          <cell r="AC2450"/>
          <cell r="AD2450"/>
          <cell r="AE2450"/>
          <cell r="AF2450"/>
          <cell r="AG2450"/>
          <cell r="AH2450"/>
          <cell r="AI2450"/>
          <cell r="AJ2450"/>
          <cell r="AK2450"/>
          <cell r="AL2450"/>
          <cell r="AM2450"/>
          <cell r="AN2450"/>
          <cell r="AO2450"/>
          <cell r="AP2450"/>
          <cell r="AQ2450"/>
          <cell r="AR2450"/>
          <cell r="AS2450"/>
          <cell r="AT2450"/>
          <cell r="AU2450"/>
          <cell r="AV2450"/>
          <cell r="AW2450"/>
          <cell r="AX2450"/>
          <cell r="AY2450"/>
          <cell r="AZ2450"/>
          <cell r="BA2450"/>
          <cell r="BB2450"/>
          <cell r="BC2450"/>
          <cell r="BD2450"/>
          <cell r="BE2450"/>
          <cell r="BF2450"/>
          <cell r="BG2450"/>
          <cell r="BH2450"/>
          <cell r="BI2450"/>
          <cell r="BJ2450"/>
          <cell r="BK2450"/>
          <cell r="BL2450"/>
          <cell r="BM2450"/>
          <cell r="BN2450"/>
          <cell r="BO2450"/>
          <cell r="BP2450"/>
          <cell r="BQ2450"/>
          <cell r="BR2450"/>
          <cell r="BS2450"/>
          <cell r="BT2450"/>
          <cell r="BU2450"/>
          <cell r="BV2450"/>
          <cell r="BW2450"/>
          <cell r="BX2450"/>
          <cell r="BY2450"/>
          <cell r="BZ2450"/>
          <cell r="CA2450"/>
          <cell r="CB2450"/>
          <cell r="CC2450"/>
          <cell r="CD2450"/>
          <cell r="CE2450"/>
          <cell r="CF2450"/>
          <cell r="CG2450"/>
          <cell r="CH2450"/>
          <cell r="CI2450"/>
          <cell r="CJ2450"/>
          <cell r="CK2450"/>
          <cell r="CL2450"/>
          <cell r="CM2450"/>
          <cell r="CN2450"/>
        </row>
        <row r="2451">
          <cell r="B2451"/>
          <cell r="C2451"/>
          <cell r="D2451"/>
          <cell r="E2451"/>
          <cell r="F2451"/>
          <cell r="G2451"/>
          <cell r="H2451"/>
          <cell r="I2451"/>
          <cell r="J2451"/>
          <cell r="K2451"/>
          <cell r="L2451"/>
          <cell r="M2451"/>
          <cell r="N2451"/>
          <cell r="O2451"/>
          <cell r="P2451"/>
          <cell r="Q2451"/>
          <cell r="R2451"/>
          <cell r="S2451"/>
          <cell r="T2451"/>
          <cell r="U2451"/>
          <cell r="V2451"/>
          <cell r="W2451"/>
          <cell r="X2451"/>
          <cell r="Y2451"/>
          <cell r="Z2451"/>
          <cell r="AA2451"/>
          <cell r="AB2451"/>
          <cell r="AC2451"/>
          <cell r="AD2451"/>
          <cell r="AE2451"/>
          <cell r="AF2451"/>
          <cell r="AG2451"/>
          <cell r="AH2451"/>
          <cell r="AI2451"/>
          <cell r="AJ2451"/>
          <cell r="AK2451"/>
          <cell r="AL2451"/>
          <cell r="AM2451"/>
          <cell r="AN2451"/>
          <cell r="AO2451"/>
          <cell r="AP2451"/>
          <cell r="AQ2451"/>
          <cell r="AR2451"/>
          <cell r="AS2451"/>
          <cell r="AT2451"/>
          <cell r="AU2451"/>
          <cell r="AV2451"/>
          <cell r="AW2451"/>
          <cell r="AX2451"/>
          <cell r="AY2451"/>
          <cell r="AZ2451"/>
          <cell r="BA2451"/>
          <cell r="BB2451"/>
          <cell r="BC2451"/>
          <cell r="BD2451"/>
          <cell r="BE2451"/>
          <cell r="BF2451"/>
          <cell r="BG2451"/>
          <cell r="BH2451"/>
          <cell r="BI2451"/>
          <cell r="BJ2451"/>
          <cell r="BK2451"/>
          <cell r="BL2451"/>
          <cell r="BM2451"/>
          <cell r="BN2451"/>
          <cell r="BO2451"/>
          <cell r="BP2451"/>
          <cell r="BQ2451"/>
          <cell r="BR2451"/>
          <cell r="BS2451"/>
          <cell r="BT2451"/>
          <cell r="BU2451"/>
          <cell r="BV2451"/>
          <cell r="BW2451"/>
          <cell r="BX2451"/>
          <cell r="BY2451"/>
          <cell r="BZ2451"/>
          <cell r="CA2451"/>
          <cell r="CB2451"/>
          <cell r="CC2451"/>
          <cell r="CD2451"/>
          <cell r="CE2451"/>
          <cell r="CF2451"/>
          <cell r="CG2451"/>
          <cell r="CH2451"/>
          <cell r="CI2451"/>
          <cell r="CJ2451"/>
          <cell r="CK2451"/>
          <cell r="CL2451"/>
          <cell r="CM2451"/>
          <cell r="CN2451"/>
        </row>
        <row r="2452">
          <cell r="B2452"/>
          <cell r="C2452"/>
          <cell r="D2452"/>
          <cell r="E2452"/>
          <cell r="F2452"/>
          <cell r="G2452"/>
          <cell r="H2452"/>
          <cell r="I2452"/>
          <cell r="J2452"/>
          <cell r="K2452"/>
          <cell r="L2452"/>
          <cell r="M2452"/>
          <cell r="N2452"/>
          <cell r="O2452"/>
          <cell r="P2452"/>
          <cell r="Q2452"/>
          <cell r="R2452"/>
          <cell r="S2452"/>
          <cell r="T2452"/>
          <cell r="U2452"/>
          <cell r="V2452"/>
          <cell r="W2452"/>
          <cell r="X2452"/>
          <cell r="Y2452"/>
          <cell r="Z2452"/>
          <cell r="AA2452"/>
          <cell r="AB2452"/>
          <cell r="AC2452"/>
          <cell r="AD2452"/>
          <cell r="AE2452"/>
          <cell r="AF2452"/>
          <cell r="AG2452"/>
          <cell r="AH2452"/>
          <cell r="AI2452"/>
          <cell r="AJ2452"/>
          <cell r="AK2452"/>
          <cell r="AL2452"/>
          <cell r="AM2452"/>
          <cell r="AN2452"/>
          <cell r="AO2452"/>
          <cell r="AP2452"/>
          <cell r="AQ2452"/>
          <cell r="AR2452"/>
          <cell r="AS2452"/>
          <cell r="AT2452"/>
          <cell r="AU2452"/>
          <cell r="AV2452"/>
          <cell r="AW2452"/>
          <cell r="AX2452"/>
          <cell r="AY2452"/>
          <cell r="AZ2452"/>
          <cell r="BA2452"/>
          <cell r="BB2452"/>
          <cell r="BC2452"/>
          <cell r="BD2452"/>
          <cell r="BE2452"/>
          <cell r="BF2452"/>
          <cell r="BG2452"/>
          <cell r="BH2452"/>
          <cell r="BI2452"/>
          <cell r="BJ2452"/>
          <cell r="BK2452"/>
          <cell r="BL2452"/>
          <cell r="BM2452"/>
          <cell r="BN2452"/>
          <cell r="BO2452"/>
          <cell r="BP2452"/>
          <cell r="BQ2452"/>
          <cell r="BR2452"/>
          <cell r="BS2452"/>
          <cell r="BT2452"/>
          <cell r="BU2452"/>
          <cell r="BV2452"/>
          <cell r="BW2452"/>
          <cell r="BX2452"/>
          <cell r="BY2452"/>
          <cell r="BZ2452"/>
          <cell r="CA2452"/>
          <cell r="CB2452"/>
          <cell r="CC2452"/>
          <cell r="CD2452"/>
          <cell r="CE2452"/>
          <cell r="CF2452"/>
          <cell r="CG2452"/>
          <cell r="CH2452"/>
          <cell r="CI2452"/>
          <cell r="CJ2452"/>
          <cell r="CK2452"/>
          <cell r="CL2452"/>
          <cell r="CM2452"/>
          <cell r="CN2452"/>
        </row>
        <row r="2453">
          <cell r="B2453"/>
          <cell r="C2453"/>
          <cell r="D2453"/>
          <cell r="E2453"/>
          <cell r="F2453"/>
          <cell r="G2453"/>
          <cell r="H2453"/>
          <cell r="I2453"/>
          <cell r="J2453"/>
          <cell r="K2453"/>
          <cell r="L2453"/>
          <cell r="M2453"/>
          <cell r="N2453"/>
          <cell r="O2453"/>
          <cell r="P2453"/>
          <cell r="Q2453"/>
          <cell r="R2453"/>
          <cell r="S2453"/>
          <cell r="T2453"/>
          <cell r="U2453"/>
          <cell r="V2453"/>
          <cell r="W2453"/>
          <cell r="X2453"/>
          <cell r="Y2453"/>
          <cell r="Z2453"/>
          <cell r="AA2453"/>
          <cell r="AB2453"/>
          <cell r="AC2453"/>
          <cell r="AD2453"/>
          <cell r="AE2453"/>
          <cell r="AF2453"/>
          <cell r="AG2453"/>
          <cell r="AH2453"/>
          <cell r="AI2453"/>
          <cell r="AJ2453"/>
          <cell r="AK2453"/>
          <cell r="AL2453"/>
          <cell r="AM2453"/>
          <cell r="AN2453"/>
          <cell r="AO2453"/>
          <cell r="AP2453"/>
          <cell r="AQ2453"/>
          <cell r="AR2453"/>
          <cell r="AS2453"/>
          <cell r="AT2453"/>
          <cell r="AU2453"/>
          <cell r="AV2453"/>
          <cell r="AW2453"/>
          <cell r="AX2453"/>
          <cell r="AY2453"/>
          <cell r="AZ2453"/>
          <cell r="BA2453"/>
          <cell r="BB2453"/>
          <cell r="BC2453"/>
          <cell r="BD2453"/>
          <cell r="BE2453"/>
          <cell r="BF2453"/>
          <cell r="BG2453"/>
          <cell r="BH2453"/>
          <cell r="BI2453"/>
          <cell r="BJ2453"/>
          <cell r="BK2453"/>
          <cell r="BL2453"/>
          <cell r="BM2453"/>
          <cell r="BN2453"/>
          <cell r="BO2453"/>
          <cell r="BP2453"/>
          <cell r="BQ2453"/>
          <cell r="BR2453"/>
          <cell r="BS2453"/>
          <cell r="BT2453"/>
          <cell r="BU2453"/>
          <cell r="BV2453"/>
          <cell r="BW2453"/>
          <cell r="BX2453"/>
          <cell r="BY2453"/>
          <cell r="BZ2453"/>
          <cell r="CA2453"/>
          <cell r="CB2453"/>
          <cell r="CC2453"/>
          <cell r="CD2453"/>
          <cell r="CE2453"/>
          <cell r="CF2453"/>
          <cell r="CG2453"/>
          <cell r="CH2453"/>
          <cell r="CI2453"/>
          <cell r="CJ2453"/>
          <cell r="CK2453"/>
          <cell r="CL2453"/>
          <cell r="CM2453"/>
          <cell r="CN2453"/>
        </row>
        <row r="2454">
          <cell r="B2454"/>
          <cell r="C2454"/>
          <cell r="D2454"/>
          <cell r="E2454"/>
          <cell r="F2454"/>
          <cell r="G2454"/>
          <cell r="H2454"/>
          <cell r="I2454"/>
          <cell r="J2454"/>
          <cell r="K2454"/>
          <cell r="L2454"/>
          <cell r="M2454"/>
          <cell r="N2454"/>
          <cell r="O2454"/>
          <cell r="P2454"/>
          <cell r="Q2454"/>
          <cell r="R2454"/>
          <cell r="S2454"/>
          <cell r="T2454"/>
          <cell r="U2454"/>
          <cell r="V2454"/>
          <cell r="W2454"/>
          <cell r="X2454"/>
          <cell r="Y2454"/>
          <cell r="Z2454"/>
          <cell r="AA2454"/>
          <cell r="AB2454"/>
          <cell r="AC2454"/>
          <cell r="AD2454"/>
          <cell r="AE2454"/>
          <cell r="AF2454"/>
          <cell r="AG2454"/>
          <cell r="AH2454"/>
          <cell r="AI2454"/>
          <cell r="AJ2454"/>
          <cell r="AK2454"/>
          <cell r="AL2454"/>
          <cell r="AM2454"/>
          <cell r="AN2454"/>
          <cell r="AO2454"/>
          <cell r="AP2454"/>
          <cell r="AQ2454"/>
          <cell r="AR2454"/>
          <cell r="AS2454"/>
          <cell r="AT2454"/>
          <cell r="AU2454"/>
          <cell r="AV2454"/>
          <cell r="AW2454"/>
          <cell r="AX2454"/>
          <cell r="AY2454"/>
          <cell r="AZ2454"/>
          <cell r="BA2454"/>
          <cell r="BB2454"/>
          <cell r="BC2454"/>
          <cell r="BD2454"/>
          <cell r="BE2454"/>
          <cell r="BF2454"/>
          <cell r="BG2454"/>
          <cell r="BH2454"/>
          <cell r="BI2454"/>
          <cell r="BJ2454"/>
          <cell r="BK2454"/>
          <cell r="BL2454"/>
          <cell r="BM2454"/>
          <cell r="BN2454"/>
          <cell r="BO2454"/>
          <cell r="BP2454"/>
          <cell r="BQ2454"/>
          <cell r="BR2454"/>
          <cell r="BS2454"/>
          <cell r="BT2454"/>
          <cell r="BU2454"/>
          <cell r="BV2454"/>
          <cell r="BW2454"/>
          <cell r="BX2454"/>
          <cell r="BY2454"/>
          <cell r="BZ2454"/>
          <cell r="CA2454"/>
          <cell r="CB2454"/>
          <cell r="CC2454"/>
          <cell r="CD2454"/>
          <cell r="CE2454"/>
          <cell r="CF2454"/>
          <cell r="CG2454"/>
          <cell r="CH2454"/>
          <cell r="CI2454"/>
          <cell r="CJ2454"/>
          <cell r="CK2454"/>
          <cell r="CL2454"/>
          <cell r="CM2454"/>
          <cell r="CN2454"/>
        </row>
        <row r="2455">
          <cell r="B2455"/>
          <cell r="C2455"/>
          <cell r="D2455"/>
          <cell r="E2455"/>
          <cell r="F2455"/>
          <cell r="G2455"/>
          <cell r="H2455"/>
          <cell r="I2455"/>
          <cell r="J2455"/>
          <cell r="K2455"/>
          <cell r="L2455"/>
          <cell r="M2455"/>
          <cell r="N2455"/>
          <cell r="O2455"/>
          <cell r="P2455"/>
          <cell r="Q2455"/>
          <cell r="R2455"/>
          <cell r="S2455"/>
          <cell r="T2455"/>
          <cell r="U2455"/>
          <cell r="V2455"/>
          <cell r="W2455"/>
          <cell r="X2455"/>
          <cell r="Y2455"/>
          <cell r="Z2455"/>
          <cell r="AA2455"/>
          <cell r="AB2455"/>
          <cell r="AC2455"/>
          <cell r="AD2455"/>
          <cell r="AE2455"/>
          <cell r="AF2455"/>
          <cell r="AG2455"/>
          <cell r="AH2455"/>
          <cell r="AI2455"/>
          <cell r="AJ2455"/>
          <cell r="AK2455"/>
          <cell r="AL2455"/>
          <cell r="AM2455"/>
          <cell r="AN2455"/>
          <cell r="AO2455"/>
          <cell r="AP2455"/>
          <cell r="AQ2455"/>
          <cell r="AR2455"/>
          <cell r="AS2455"/>
          <cell r="AT2455"/>
          <cell r="AU2455"/>
          <cell r="AV2455"/>
          <cell r="AW2455"/>
          <cell r="AX2455"/>
          <cell r="AY2455"/>
          <cell r="AZ2455"/>
          <cell r="BA2455"/>
          <cell r="BB2455"/>
          <cell r="BC2455"/>
          <cell r="BD2455"/>
          <cell r="BE2455"/>
          <cell r="BF2455"/>
          <cell r="BG2455"/>
          <cell r="BH2455"/>
          <cell r="BI2455"/>
          <cell r="BJ2455"/>
          <cell r="BK2455"/>
          <cell r="BL2455"/>
          <cell r="BM2455"/>
          <cell r="BN2455"/>
          <cell r="BO2455"/>
          <cell r="BP2455"/>
          <cell r="BQ2455"/>
          <cell r="BR2455"/>
          <cell r="BS2455"/>
          <cell r="BT2455"/>
          <cell r="BU2455"/>
          <cell r="BV2455"/>
          <cell r="BW2455"/>
          <cell r="BX2455"/>
          <cell r="BY2455"/>
          <cell r="BZ2455"/>
          <cell r="CA2455"/>
          <cell r="CB2455"/>
          <cell r="CC2455"/>
          <cell r="CD2455"/>
          <cell r="CE2455"/>
          <cell r="CF2455"/>
          <cell r="CG2455"/>
          <cell r="CH2455"/>
          <cell r="CI2455"/>
          <cell r="CJ2455"/>
          <cell r="CK2455"/>
          <cell r="CL2455"/>
          <cell r="CM2455"/>
          <cell r="CN2455"/>
        </row>
        <row r="2456">
          <cell r="B2456"/>
          <cell r="C2456"/>
          <cell r="D2456"/>
          <cell r="E2456"/>
          <cell r="F2456"/>
          <cell r="G2456"/>
          <cell r="H2456"/>
          <cell r="I2456"/>
          <cell r="J2456"/>
          <cell r="K2456"/>
          <cell r="L2456"/>
          <cell r="M2456"/>
          <cell r="N2456"/>
          <cell r="O2456"/>
          <cell r="P2456"/>
          <cell r="Q2456"/>
          <cell r="R2456"/>
          <cell r="S2456"/>
          <cell r="T2456"/>
          <cell r="U2456"/>
          <cell r="V2456"/>
          <cell r="W2456"/>
          <cell r="X2456"/>
          <cell r="Y2456"/>
          <cell r="Z2456"/>
          <cell r="AA2456"/>
          <cell r="AB2456"/>
          <cell r="AC2456"/>
          <cell r="AD2456"/>
          <cell r="AE2456"/>
          <cell r="AF2456"/>
          <cell r="AG2456"/>
          <cell r="AH2456"/>
          <cell r="AI2456"/>
          <cell r="AJ2456"/>
          <cell r="AK2456"/>
          <cell r="AL2456"/>
          <cell r="AM2456"/>
          <cell r="AN2456"/>
          <cell r="AO2456"/>
          <cell r="AP2456"/>
          <cell r="AQ2456"/>
          <cell r="AR2456"/>
          <cell r="AS2456"/>
          <cell r="AT2456"/>
          <cell r="AU2456"/>
          <cell r="AV2456"/>
          <cell r="AW2456"/>
          <cell r="AX2456"/>
          <cell r="AY2456"/>
          <cell r="AZ2456"/>
          <cell r="BA2456"/>
          <cell r="BB2456"/>
          <cell r="BC2456"/>
          <cell r="BD2456"/>
          <cell r="BE2456"/>
          <cell r="BF2456"/>
          <cell r="BG2456"/>
          <cell r="BH2456"/>
          <cell r="BI2456"/>
          <cell r="BJ2456"/>
          <cell r="BK2456"/>
          <cell r="BL2456"/>
          <cell r="BM2456"/>
          <cell r="BN2456"/>
          <cell r="BO2456"/>
          <cell r="BP2456"/>
          <cell r="BQ2456"/>
          <cell r="BR2456"/>
          <cell r="BS2456"/>
          <cell r="BT2456"/>
          <cell r="BU2456"/>
          <cell r="BV2456"/>
          <cell r="BW2456"/>
          <cell r="BX2456"/>
          <cell r="BY2456"/>
          <cell r="BZ2456"/>
          <cell r="CA2456"/>
          <cell r="CB2456"/>
          <cell r="CC2456"/>
          <cell r="CD2456"/>
          <cell r="CE2456"/>
          <cell r="CF2456"/>
          <cell r="CG2456"/>
          <cell r="CH2456"/>
          <cell r="CI2456"/>
          <cell r="CJ2456"/>
          <cell r="CK2456"/>
          <cell r="CL2456"/>
          <cell r="CM2456"/>
          <cell r="CN2456"/>
        </row>
        <row r="2457">
          <cell r="B2457"/>
          <cell r="C2457"/>
          <cell r="D2457"/>
          <cell r="E2457"/>
          <cell r="F2457"/>
          <cell r="G2457"/>
          <cell r="H2457"/>
          <cell r="I2457"/>
          <cell r="J2457"/>
          <cell r="K2457"/>
          <cell r="L2457"/>
          <cell r="M2457"/>
          <cell r="N2457"/>
          <cell r="O2457"/>
          <cell r="P2457"/>
          <cell r="Q2457"/>
          <cell r="R2457"/>
          <cell r="S2457"/>
          <cell r="T2457"/>
          <cell r="U2457"/>
          <cell r="V2457"/>
          <cell r="W2457"/>
          <cell r="X2457"/>
          <cell r="Y2457"/>
          <cell r="Z2457"/>
          <cell r="AA2457"/>
          <cell r="AB2457"/>
          <cell r="AC2457"/>
          <cell r="AD2457"/>
          <cell r="AE2457"/>
          <cell r="AF2457"/>
          <cell r="AG2457"/>
          <cell r="AH2457"/>
          <cell r="AI2457"/>
          <cell r="AJ2457"/>
          <cell r="AK2457"/>
          <cell r="AL2457"/>
          <cell r="AM2457"/>
          <cell r="AN2457"/>
          <cell r="AO2457"/>
          <cell r="AP2457"/>
          <cell r="AQ2457"/>
          <cell r="AR2457"/>
          <cell r="AS2457"/>
          <cell r="AT2457"/>
          <cell r="AU2457"/>
          <cell r="AV2457"/>
          <cell r="AW2457"/>
          <cell r="AX2457"/>
          <cell r="AY2457"/>
          <cell r="AZ2457"/>
          <cell r="BA2457"/>
          <cell r="BB2457"/>
          <cell r="BC2457"/>
          <cell r="BD2457"/>
          <cell r="BE2457"/>
          <cell r="BF2457"/>
          <cell r="BG2457"/>
          <cell r="BH2457"/>
          <cell r="BI2457"/>
          <cell r="BJ2457"/>
          <cell r="BK2457"/>
          <cell r="BL2457"/>
          <cell r="BM2457"/>
          <cell r="BN2457"/>
          <cell r="BO2457"/>
          <cell r="BP2457"/>
          <cell r="BQ2457"/>
          <cell r="BR2457"/>
          <cell r="BS2457"/>
          <cell r="BT2457"/>
          <cell r="BU2457"/>
          <cell r="BV2457"/>
          <cell r="BW2457"/>
          <cell r="BX2457"/>
          <cell r="BY2457"/>
          <cell r="BZ2457"/>
          <cell r="CA2457"/>
          <cell r="CB2457"/>
          <cell r="CC2457"/>
          <cell r="CD2457"/>
          <cell r="CE2457"/>
          <cell r="CF2457"/>
          <cell r="CG2457"/>
          <cell r="CH2457"/>
          <cell r="CI2457"/>
          <cell r="CJ2457"/>
          <cell r="CK2457"/>
          <cell r="CL2457"/>
          <cell r="CM2457"/>
          <cell r="CN2457"/>
        </row>
        <row r="2458">
          <cell r="B2458"/>
          <cell r="C2458"/>
          <cell r="D2458"/>
          <cell r="E2458"/>
          <cell r="F2458"/>
          <cell r="G2458"/>
          <cell r="H2458"/>
          <cell r="I2458"/>
          <cell r="J2458"/>
          <cell r="K2458"/>
          <cell r="L2458"/>
          <cell r="M2458"/>
          <cell r="N2458"/>
          <cell r="O2458"/>
          <cell r="P2458"/>
          <cell r="Q2458"/>
          <cell r="R2458"/>
          <cell r="S2458"/>
          <cell r="T2458"/>
          <cell r="U2458"/>
          <cell r="V2458"/>
          <cell r="W2458"/>
          <cell r="X2458"/>
          <cell r="Y2458"/>
          <cell r="Z2458"/>
          <cell r="AA2458"/>
          <cell r="AB2458"/>
          <cell r="AC2458"/>
          <cell r="AD2458"/>
          <cell r="AE2458"/>
          <cell r="AF2458"/>
          <cell r="AG2458"/>
          <cell r="AH2458"/>
          <cell r="AI2458"/>
          <cell r="AJ2458"/>
          <cell r="AK2458"/>
          <cell r="AL2458"/>
          <cell r="AM2458"/>
          <cell r="AN2458"/>
          <cell r="AO2458"/>
          <cell r="AP2458"/>
          <cell r="AQ2458"/>
          <cell r="AR2458"/>
          <cell r="AS2458"/>
          <cell r="AT2458"/>
          <cell r="AU2458"/>
          <cell r="AV2458"/>
          <cell r="AW2458"/>
          <cell r="AX2458"/>
          <cell r="AY2458"/>
          <cell r="AZ2458"/>
          <cell r="BA2458"/>
          <cell r="BB2458"/>
          <cell r="BC2458"/>
          <cell r="BD2458"/>
          <cell r="BE2458"/>
          <cell r="BF2458"/>
          <cell r="BG2458"/>
          <cell r="BH2458"/>
          <cell r="BI2458"/>
          <cell r="BJ2458"/>
          <cell r="BK2458"/>
          <cell r="BL2458"/>
          <cell r="BM2458"/>
          <cell r="BN2458"/>
          <cell r="BO2458"/>
          <cell r="BP2458"/>
          <cell r="BQ2458"/>
          <cell r="BR2458"/>
          <cell r="BS2458"/>
          <cell r="BT2458"/>
          <cell r="BU2458"/>
          <cell r="BV2458"/>
          <cell r="BW2458"/>
          <cell r="BX2458"/>
          <cell r="BY2458"/>
          <cell r="BZ2458"/>
          <cell r="CA2458"/>
          <cell r="CB2458"/>
          <cell r="CC2458"/>
          <cell r="CD2458"/>
          <cell r="CE2458"/>
          <cell r="CF2458"/>
          <cell r="CG2458"/>
          <cell r="CH2458"/>
          <cell r="CI2458"/>
          <cell r="CJ2458"/>
          <cell r="CK2458"/>
          <cell r="CL2458"/>
          <cell r="CM2458"/>
          <cell r="CN2458"/>
        </row>
        <row r="2459">
          <cell r="B2459"/>
          <cell r="C2459"/>
          <cell r="D2459"/>
          <cell r="E2459"/>
          <cell r="F2459"/>
          <cell r="G2459"/>
          <cell r="H2459"/>
          <cell r="I2459"/>
          <cell r="J2459"/>
          <cell r="K2459"/>
          <cell r="L2459"/>
          <cell r="M2459"/>
          <cell r="N2459"/>
          <cell r="O2459"/>
          <cell r="P2459"/>
          <cell r="Q2459"/>
          <cell r="R2459"/>
          <cell r="S2459"/>
          <cell r="T2459"/>
          <cell r="U2459"/>
          <cell r="V2459"/>
          <cell r="W2459"/>
          <cell r="X2459"/>
          <cell r="Y2459"/>
          <cell r="Z2459"/>
          <cell r="AA2459"/>
          <cell r="AB2459"/>
          <cell r="AC2459"/>
          <cell r="AD2459"/>
          <cell r="AE2459"/>
          <cell r="AF2459"/>
          <cell r="AG2459"/>
          <cell r="AH2459"/>
          <cell r="AI2459"/>
          <cell r="AJ2459"/>
          <cell r="AK2459"/>
          <cell r="AL2459"/>
          <cell r="AM2459"/>
          <cell r="AN2459"/>
          <cell r="AO2459"/>
          <cell r="AP2459"/>
          <cell r="AQ2459"/>
          <cell r="AR2459"/>
          <cell r="AS2459"/>
          <cell r="AT2459"/>
          <cell r="AU2459"/>
          <cell r="AV2459"/>
          <cell r="AW2459"/>
          <cell r="AX2459"/>
          <cell r="AY2459"/>
          <cell r="AZ2459"/>
          <cell r="BA2459"/>
          <cell r="BB2459"/>
          <cell r="BC2459"/>
          <cell r="BD2459"/>
          <cell r="BE2459"/>
          <cell r="BF2459"/>
          <cell r="BG2459"/>
          <cell r="BH2459"/>
          <cell r="BI2459"/>
          <cell r="BJ2459"/>
          <cell r="BK2459"/>
          <cell r="BL2459"/>
          <cell r="BM2459"/>
          <cell r="BN2459"/>
          <cell r="BO2459"/>
          <cell r="BP2459"/>
          <cell r="BQ2459"/>
          <cell r="BR2459"/>
          <cell r="BS2459"/>
          <cell r="BT2459"/>
          <cell r="BU2459"/>
          <cell r="BV2459"/>
          <cell r="BW2459"/>
          <cell r="BX2459"/>
          <cell r="BY2459"/>
          <cell r="BZ2459"/>
          <cell r="CA2459"/>
          <cell r="CB2459"/>
          <cell r="CC2459"/>
          <cell r="CD2459"/>
          <cell r="CE2459"/>
          <cell r="CF2459"/>
          <cell r="CG2459"/>
          <cell r="CH2459"/>
          <cell r="CI2459"/>
          <cell r="CJ2459"/>
          <cell r="CK2459"/>
          <cell r="CL2459"/>
          <cell r="CM2459"/>
          <cell r="CN2459"/>
        </row>
        <row r="2460">
          <cell r="B2460"/>
          <cell r="C2460"/>
          <cell r="D2460"/>
          <cell r="E2460"/>
          <cell r="F2460"/>
          <cell r="G2460"/>
          <cell r="H2460"/>
          <cell r="I2460"/>
          <cell r="J2460"/>
          <cell r="K2460"/>
          <cell r="L2460"/>
          <cell r="M2460"/>
          <cell r="N2460"/>
          <cell r="O2460"/>
          <cell r="P2460"/>
          <cell r="Q2460"/>
          <cell r="R2460"/>
          <cell r="S2460"/>
          <cell r="T2460"/>
          <cell r="U2460"/>
          <cell r="V2460"/>
          <cell r="W2460"/>
          <cell r="X2460"/>
          <cell r="Y2460"/>
          <cell r="Z2460"/>
          <cell r="AA2460"/>
          <cell r="AB2460"/>
          <cell r="AC2460"/>
          <cell r="AD2460"/>
          <cell r="AE2460"/>
          <cell r="AF2460"/>
          <cell r="AG2460"/>
          <cell r="AH2460"/>
          <cell r="AI2460"/>
          <cell r="AJ2460"/>
          <cell r="AK2460"/>
          <cell r="AL2460"/>
          <cell r="AM2460"/>
          <cell r="AN2460"/>
          <cell r="AO2460"/>
          <cell r="AP2460"/>
          <cell r="AQ2460"/>
          <cell r="AR2460"/>
          <cell r="AS2460"/>
          <cell r="AT2460"/>
          <cell r="AU2460"/>
          <cell r="AV2460"/>
          <cell r="AW2460"/>
          <cell r="AX2460"/>
          <cell r="AY2460"/>
          <cell r="AZ2460"/>
          <cell r="BA2460"/>
          <cell r="BB2460"/>
          <cell r="BC2460"/>
          <cell r="BD2460"/>
          <cell r="BE2460"/>
          <cell r="BF2460"/>
          <cell r="BG2460"/>
          <cell r="BH2460"/>
          <cell r="BI2460"/>
          <cell r="BJ2460"/>
          <cell r="BK2460"/>
          <cell r="BL2460"/>
          <cell r="BM2460"/>
          <cell r="BN2460"/>
          <cell r="BO2460"/>
          <cell r="BP2460"/>
          <cell r="BQ2460"/>
          <cell r="BR2460"/>
          <cell r="BS2460"/>
          <cell r="BT2460"/>
          <cell r="BU2460"/>
          <cell r="BV2460"/>
          <cell r="BW2460"/>
          <cell r="BX2460"/>
          <cell r="BY2460"/>
          <cell r="BZ2460"/>
          <cell r="CA2460"/>
          <cell r="CB2460"/>
          <cell r="CC2460"/>
          <cell r="CD2460"/>
          <cell r="CE2460"/>
          <cell r="CF2460"/>
          <cell r="CG2460"/>
          <cell r="CH2460"/>
          <cell r="CI2460"/>
          <cell r="CJ2460"/>
          <cell r="CK2460"/>
          <cell r="CL2460"/>
          <cell r="CM2460"/>
          <cell r="CN2460"/>
        </row>
        <row r="2461">
          <cell r="B2461"/>
          <cell r="C2461"/>
          <cell r="D2461"/>
          <cell r="E2461"/>
          <cell r="F2461"/>
          <cell r="G2461"/>
          <cell r="H2461"/>
          <cell r="I2461"/>
          <cell r="J2461"/>
          <cell r="K2461"/>
          <cell r="L2461"/>
          <cell r="M2461"/>
          <cell r="N2461"/>
          <cell r="O2461"/>
          <cell r="P2461"/>
          <cell r="Q2461"/>
          <cell r="R2461"/>
          <cell r="S2461"/>
          <cell r="T2461"/>
          <cell r="U2461"/>
          <cell r="V2461"/>
          <cell r="W2461"/>
          <cell r="X2461"/>
          <cell r="Y2461"/>
          <cell r="Z2461"/>
          <cell r="AA2461"/>
          <cell r="AB2461"/>
          <cell r="AC2461"/>
          <cell r="AD2461"/>
          <cell r="AE2461"/>
          <cell r="AF2461"/>
          <cell r="AG2461"/>
          <cell r="AH2461"/>
          <cell r="AI2461"/>
          <cell r="AJ2461"/>
          <cell r="AK2461"/>
          <cell r="AL2461"/>
          <cell r="AM2461"/>
          <cell r="AN2461"/>
          <cell r="AO2461"/>
          <cell r="AP2461"/>
          <cell r="AQ2461"/>
          <cell r="AR2461"/>
          <cell r="AS2461"/>
          <cell r="AT2461"/>
          <cell r="AU2461"/>
          <cell r="AV2461"/>
          <cell r="AW2461"/>
          <cell r="AX2461"/>
          <cell r="AY2461"/>
          <cell r="AZ2461"/>
          <cell r="BA2461"/>
          <cell r="BB2461"/>
          <cell r="BC2461"/>
          <cell r="BD2461"/>
          <cell r="BE2461"/>
          <cell r="BF2461"/>
          <cell r="BG2461"/>
          <cell r="BH2461"/>
          <cell r="BI2461"/>
          <cell r="BJ2461"/>
          <cell r="BK2461"/>
          <cell r="BL2461"/>
          <cell r="BM2461"/>
          <cell r="BN2461"/>
          <cell r="BO2461"/>
          <cell r="BP2461"/>
          <cell r="BQ2461"/>
          <cell r="BR2461"/>
          <cell r="BS2461"/>
          <cell r="BT2461"/>
          <cell r="BU2461"/>
          <cell r="BV2461"/>
          <cell r="BW2461"/>
          <cell r="BX2461"/>
          <cell r="BY2461"/>
          <cell r="BZ2461"/>
          <cell r="CA2461"/>
          <cell r="CB2461"/>
          <cell r="CC2461"/>
          <cell r="CD2461"/>
          <cell r="CE2461"/>
          <cell r="CF2461"/>
          <cell r="CG2461"/>
          <cell r="CH2461"/>
          <cell r="CI2461"/>
          <cell r="CJ2461"/>
          <cell r="CK2461"/>
          <cell r="CL2461"/>
          <cell r="CM2461"/>
          <cell r="CN2461"/>
        </row>
        <row r="2462">
          <cell r="B2462"/>
          <cell r="C2462"/>
          <cell r="D2462"/>
          <cell r="E2462"/>
          <cell r="F2462"/>
          <cell r="G2462"/>
          <cell r="H2462"/>
          <cell r="I2462"/>
          <cell r="J2462"/>
          <cell r="K2462"/>
          <cell r="L2462"/>
          <cell r="M2462"/>
          <cell r="N2462"/>
          <cell r="O2462"/>
          <cell r="P2462"/>
          <cell r="Q2462"/>
          <cell r="R2462"/>
          <cell r="S2462"/>
          <cell r="T2462"/>
          <cell r="U2462"/>
          <cell r="V2462"/>
          <cell r="W2462"/>
          <cell r="X2462"/>
          <cell r="Y2462"/>
          <cell r="Z2462"/>
          <cell r="AA2462"/>
          <cell r="AB2462"/>
          <cell r="AC2462"/>
          <cell r="AD2462"/>
          <cell r="AE2462"/>
          <cell r="AF2462"/>
          <cell r="AG2462"/>
          <cell r="AH2462"/>
          <cell r="AI2462"/>
          <cell r="AJ2462"/>
          <cell r="AK2462"/>
          <cell r="AL2462"/>
          <cell r="AM2462"/>
          <cell r="AN2462"/>
          <cell r="AO2462"/>
          <cell r="AP2462"/>
          <cell r="AQ2462"/>
          <cell r="AR2462"/>
          <cell r="AS2462"/>
          <cell r="AT2462"/>
          <cell r="AU2462"/>
          <cell r="AV2462"/>
          <cell r="AW2462"/>
          <cell r="AX2462"/>
          <cell r="AY2462"/>
          <cell r="AZ2462"/>
          <cell r="BA2462"/>
          <cell r="BB2462"/>
          <cell r="BC2462"/>
          <cell r="BD2462"/>
          <cell r="BE2462"/>
          <cell r="BF2462"/>
          <cell r="BG2462"/>
          <cell r="BH2462"/>
          <cell r="BI2462"/>
          <cell r="BJ2462"/>
          <cell r="BK2462"/>
          <cell r="BL2462"/>
          <cell r="BM2462"/>
          <cell r="BN2462"/>
          <cell r="BO2462"/>
          <cell r="BP2462"/>
          <cell r="BQ2462"/>
          <cell r="BR2462"/>
          <cell r="BS2462"/>
          <cell r="BT2462"/>
          <cell r="BU2462"/>
          <cell r="BV2462"/>
          <cell r="BW2462"/>
          <cell r="BX2462"/>
          <cell r="BY2462"/>
          <cell r="BZ2462"/>
          <cell r="CA2462"/>
          <cell r="CB2462"/>
          <cell r="CC2462"/>
          <cell r="CD2462"/>
          <cell r="CE2462"/>
          <cell r="CF2462"/>
          <cell r="CG2462"/>
          <cell r="CH2462"/>
          <cell r="CI2462"/>
          <cell r="CJ2462"/>
          <cell r="CK2462"/>
          <cell r="CL2462"/>
          <cell r="CM2462"/>
          <cell r="CN2462"/>
        </row>
        <row r="2463">
          <cell r="B2463"/>
          <cell r="C2463"/>
          <cell r="D2463"/>
          <cell r="E2463"/>
          <cell r="F2463"/>
          <cell r="G2463"/>
          <cell r="H2463"/>
          <cell r="I2463"/>
          <cell r="J2463"/>
          <cell r="K2463"/>
          <cell r="L2463"/>
          <cell r="M2463"/>
          <cell r="N2463"/>
          <cell r="O2463"/>
          <cell r="P2463"/>
          <cell r="Q2463"/>
          <cell r="R2463"/>
          <cell r="S2463"/>
          <cell r="T2463"/>
          <cell r="U2463"/>
          <cell r="V2463"/>
          <cell r="W2463"/>
          <cell r="X2463"/>
          <cell r="Y2463"/>
          <cell r="Z2463"/>
          <cell r="AA2463"/>
          <cell r="AB2463"/>
          <cell r="AC2463"/>
          <cell r="AD2463"/>
          <cell r="AE2463"/>
          <cell r="AF2463"/>
          <cell r="AG2463"/>
          <cell r="AH2463"/>
          <cell r="AI2463"/>
          <cell r="AJ2463"/>
          <cell r="AK2463"/>
          <cell r="AL2463"/>
          <cell r="AM2463"/>
          <cell r="AN2463"/>
          <cell r="AO2463"/>
          <cell r="AP2463"/>
          <cell r="AQ2463"/>
          <cell r="AR2463"/>
          <cell r="AS2463"/>
          <cell r="AT2463"/>
          <cell r="AU2463"/>
          <cell r="AV2463"/>
          <cell r="AW2463"/>
          <cell r="AX2463"/>
          <cell r="AY2463"/>
          <cell r="AZ2463"/>
          <cell r="BA2463"/>
          <cell r="BB2463"/>
          <cell r="BC2463"/>
          <cell r="BD2463"/>
          <cell r="BE2463"/>
          <cell r="BF2463"/>
          <cell r="BG2463"/>
          <cell r="BH2463"/>
          <cell r="BI2463"/>
          <cell r="BJ2463"/>
          <cell r="BK2463"/>
          <cell r="BL2463"/>
          <cell r="BM2463"/>
          <cell r="BN2463"/>
          <cell r="BO2463"/>
          <cell r="BP2463"/>
          <cell r="BQ2463"/>
          <cell r="BR2463"/>
          <cell r="BS2463"/>
          <cell r="BT2463"/>
          <cell r="BU2463"/>
          <cell r="BV2463"/>
          <cell r="BW2463"/>
          <cell r="BX2463"/>
          <cell r="BY2463"/>
          <cell r="BZ2463"/>
          <cell r="CA2463"/>
          <cell r="CB2463"/>
          <cell r="CC2463"/>
          <cell r="CD2463"/>
          <cell r="CE2463"/>
          <cell r="CF2463"/>
          <cell r="CG2463"/>
          <cell r="CH2463"/>
          <cell r="CI2463"/>
          <cell r="CJ2463"/>
          <cell r="CK2463"/>
          <cell r="CL2463"/>
          <cell r="CM2463"/>
          <cell r="CN2463"/>
        </row>
        <row r="2464">
          <cell r="B2464"/>
          <cell r="C2464"/>
          <cell r="D2464"/>
          <cell r="E2464"/>
          <cell r="F2464"/>
          <cell r="G2464"/>
          <cell r="H2464"/>
          <cell r="I2464"/>
          <cell r="J2464"/>
          <cell r="K2464"/>
          <cell r="L2464"/>
          <cell r="M2464"/>
          <cell r="N2464"/>
          <cell r="O2464"/>
          <cell r="P2464"/>
          <cell r="Q2464"/>
          <cell r="R2464"/>
          <cell r="S2464"/>
          <cell r="T2464"/>
          <cell r="U2464"/>
          <cell r="V2464"/>
          <cell r="W2464"/>
          <cell r="X2464"/>
          <cell r="Y2464"/>
          <cell r="Z2464"/>
          <cell r="AA2464"/>
          <cell r="AB2464"/>
          <cell r="AC2464"/>
          <cell r="AD2464"/>
          <cell r="AE2464"/>
          <cell r="AF2464"/>
          <cell r="AG2464"/>
          <cell r="AH2464"/>
          <cell r="AI2464"/>
          <cell r="AJ2464"/>
          <cell r="AK2464"/>
          <cell r="AL2464"/>
          <cell r="AM2464"/>
          <cell r="AN2464"/>
          <cell r="AO2464"/>
          <cell r="AP2464"/>
          <cell r="AQ2464"/>
          <cell r="AR2464"/>
          <cell r="AS2464"/>
          <cell r="AT2464"/>
          <cell r="AU2464"/>
          <cell r="AV2464"/>
          <cell r="AW2464"/>
          <cell r="AX2464"/>
          <cell r="AY2464"/>
          <cell r="AZ2464"/>
          <cell r="BA2464"/>
          <cell r="BB2464"/>
          <cell r="BC2464"/>
          <cell r="BD2464"/>
          <cell r="BE2464"/>
          <cell r="BF2464"/>
          <cell r="BG2464"/>
          <cell r="BH2464"/>
          <cell r="BI2464"/>
          <cell r="BJ2464"/>
          <cell r="BK2464"/>
          <cell r="BL2464"/>
          <cell r="BM2464"/>
          <cell r="BN2464"/>
          <cell r="BO2464"/>
          <cell r="BP2464"/>
          <cell r="BQ2464"/>
          <cell r="BR2464"/>
          <cell r="BS2464"/>
          <cell r="BT2464"/>
          <cell r="BU2464"/>
          <cell r="BV2464"/>
          <cell r="BW2464"/>
          <cell r="BX2464"/>
          <cell r="BY2464"/>
          <cell r="BZ2464"/>
          <cell r="CA2464"/>
          <cell r="CB2464"/>
          <cell r="CC2464"/>
          <cell r="CD2464"/>
          <cell r="CE2464"/>
          <cell r="CF2464"/>
          <cell r="CG2464"/>
          <cell r="CH2464"/>
          <cell r="CI2464"/>
          <cell r="CJ2464"/>
          <cell r="CK2464"/>
          <cell r="CL2464"/>
          <cell r="CM2464"/>
          <cell r="CN2464"/>
        </row>
        <row r="2465">
          <cell r="B2465"/>
          <cell r="C2465"/>
          <cell r="D2465"/>
          <cell r="E2465"/>
          <cell r="F2465"/>
          <cell r="G2465"/>
          <cell r="H2465"/>
          <cell r="I2465"/>
          <cell r="J2465"/>
          <cell r="K2465"/>
          <cell r="L2465"/>
          <cell r="M2465"/>
          <cell r="N2465"/>
          <cell r="O2465"/>
          <cell r="P2465"/>
          <cell r="Q2465"/>
          <cell r="R2465"/>
          <cell r="S2465"/>
          <cell r="T2465"/>
          <cell r="U2465"/>
          <cell r="V2465"/>
          <cell r="W2465"/>
          <cell r="X2465"/>
          <cell r="Y2465"/>
          <cell r="Z2465"/>
          <cell r="AA2465"/>
          <cell r="AB2465"/>
          <cell r="AC2465"/>
          <cell r="AD2465"/>
          <cell r="AE2465"/>
          <cell r="AF2465"/>
          <cell r="AG2465"/>
          <cell r="AH2465"/>
          <cell r="AI2465"/>
          <cell r="AJ2465"/>
          <cell r="AK2465"/>
          <cell r="AL2465"/>
          <cell r="AM2465"/>
          <cell r="AN2465"/>
          <cell r="AO2465"/>
          <cell r="AP2465"/>
          <cell r="AQ2465"/>
          <cell r="AR2465"/>
          <cell r="AS2465"/>
          <cell r="AT2465"/>
          <cell r="AU2465"/>
          <cell r="AV2465"/>
          <cell r="AW2465"/>
          <cell r="AX2465"/>
          <cell r="AY2465"/>
          <cell r="AZ2465"/>
          <cell r="BA2465"/>
          <cell r="BB2465"/>
          <cell r="BC2465"/>
          <cell r="BD2465"/>
          <cell r="BE2465"/>
          <cell r="BF2465"/>
          <cell r="BG2465"/>
          <cell r="BH2465"/>
          <cell r="BI2465"/>
          <cell r="BJ2465"/>
          <cell r="BK2465"/>
          <cell r="BL2465"/>
          <cell r="BM2465"/>
          <cell r="BN2465"/>
          <cell r="BO2465"/>
          <cell r="BP2465"/>
          <cell r="BQ2465"/>
          <cell r="BR2465"/>
          <cell r="BS2465"/>
          <cell r="BT2465"/>
          <cell r="BU2465"/>
          <cell r="BV2465"/>
          <cell r="BW2465"/>
          <cell r="BX2465"/>
          <cell r="BY2465"/>
          <cell r="BZ2465"/>
          <cell r="CA2465"/>
          <cell r="CB2465"/>
          <cell r="CC2465"/>
          <cell r="CD2465"/>
          <cell r="CE2465"/>
          <cell r="CF2465"/>
          <cell r="CG2465"/>
          <cell r="CH2465"/>
          <cell r="CI2465"/>
          <cell r="CJ2465"/>
          <cell r="CK2465"/>
          <cell r="CL2465"/>
          <cell r="CM2465"/>
          <cell r="CN2465"/>
        </row>
        <row r="2466">
          <cell r="B2466"/>
          <cell r="C2466"/>
          <cell r="D2466"/>
          <cell r="E2466"/>
          <cell r="F2466"/>
          <cell r="G2466"/>
          <cell r="H2466"/>
          <cell r="I2466"/>
          <cell r="J2466"/>
          <cell r="K2466"/>
          <cell r="L2466"/>
          <cell r="M2466"/>
          <cell r="N2466"/>
          <cell r="O2466"/>
          <cell r="P2466"/>
          <cell r="Q2466"/>
          <cell r="R2466"/>
          <cell r="S2466"/>
          <cell r="T2466"/>
          <cell r="U2466"/>
          <cell r="V2466"/>
          <cell r="W2466"/>
          <cell r="X2466"/>
          <cell r="Y2466"/>
          <cell r="Z2466"/>
          <cell r="AA2466"/>
          <cell r="AB2466"/>
          <cell r="AC2466"/>
          <cell r="AD2466"/>
          <cell r="AE2466"/>
          <cell r="AF2466"/>
          <cell r="AG2466"/>
          <cell r="AH2466"/>
          <cell r="AI2466"/>
          <cell r="AJ2466"/>
          <cell r="AK2466"/>
          <cell r="AL2466"/>
          <cell r="AM2466"/>
          <cell r="AN2466"/>
          <cell r="AO2466"/>
          <cell r="AP2466"/>
          <cell r="AQ2466"/>
          <cell r="AR2466"/>
          <cell r="AS2466"/>
          <cell r="AT2466"/>
          <cell r="AU2466"/>
          <cell r="AV2466"/>
          <cell r="AW2466"/>
          <cell r="AX2466"/>
          <cell r="AY2466"/>
          <cell r="AZ2466"/>
          <cell r="BA2466"/>
          <cell r="BB2466"/>
          <cell r="BC2466"/>
          <cell r="BD2466"/>
          <cell r="BE2466"/>
          <cell r="BF2466"/>
          <cell r="BG2466"/>
          <cell r="BH2466"/>
          <cell r="BI2466"/>
          <cell r="BJ2466"/>
          <cell r="BK2466"/>
          <cell r="BL2466"/>
          <cell r="BM2466"/>
          <cell r="BN2466"/>
          <cell r="BO2466"/>
          <cell r="BP2466"/>
          <cell r="BQ2466"/>
          <cell r="BR2466"/>
          <cell r="BS2466"/>
          <cell r="BT2466"/>
          <cell r="BU2466"/>
          <cell r="BV2466"/>
          <cell r="BW2466"/>
          <cell r="BX2466"/>
          <cell r="BY2466"/>
          <cell r="BZ2466"/>
          <cell r="CA2466"/>
          <cell r="CB2466"/>
          <cell r="CC2466"/>
          <cell r="CD2466"/>
          <cell r="CE2466"/>
          <cell r="CF2466"/>
          <cell r="CG2466"/>
          <cell r="CH2466"/>
          <cell r="CI2466"/>
          <cell r="CJ2466"/>
          <cell r="CK2466"/>
          <cell r="CL2466"/>
          <cell r="CM2466"/>
          <cell r="CN2466"/>
        </row>
        <row r="2467">
          <cell r="B2467"/>
          <cell r="C2467"/>
          <cell r="D2467"/>
          <cell r="E2467"/>
          <cell r="F2467"/>
          <cell r="G2467"/>
          <cell r="H2467"/>
          <cell r="I2467"/>
          <cell r="J2467"/>
          <cell r="K2467"/>
          <cell r="L2467"/>
          <cell r="M2467"/>
          <cell r="N2467"/>
          <cell r="O2467"/>
          <cell r="P2467"/>
          <cell r="Q2467"/>
          <cell r="R2467"/>
          <cell r="S2467"/>
          <cell r="T2467"/>
          <cell r="U2467"/>
          <cell r="V2467"/>
          <cell r="W2467"/>
          <cell r="X2467"/>
          <cell r="Y2467"/>
          <cell r="Z2467"/>
          <cell r="AA2467"/>
          <cell r="AB2467"/>
          <cell r="AC2467"/>
          <cell r="AD2467"/>
          <cell r="AE2467"/>
          <cell r="AF2467"/>
          <cell r="AG2467"/>
          <cell r="AH2467"/>
          <cell r="AI2467"/>
          <cell r="AJ2467"/>
          <cell r="AK2467"/>
          <cell r="AL2467"/>
          <cell r="AM2467"/>
          <cell r="AN2467"/>
          <cell r="AO2467"/>
          <cell r="AP2467"/>
          <cell r="AQ2467"/>
          <cell r="AR2467"/>
          <cell r="AS2467"/>
          <cell r="AT2467"/>
          <cell r="AU2467"/>
          <cell r="AV2467"/>
          <cell r="AW2467"/>
          <cell r="AX2467"/>
          <cell r="AY2467"/>
          <cell r="AZ2467"/>
          <cell r="BA2467"/>
          <cell r="BB2467"/>
          <cell r="BC2467"/>
          <cell r="BD2467"/>
          <cell r="BE2467"/>
          <cell r="BF2467"/>
          <cell r="BG2467"/>
          <cell r="BH2467"/>
          <cell r="BI2467"/>
          <cell r="BJ2467"/>
          <cell r="BK2467"/>
          <cell r="BL2467"/>
          <cell r="BM2467"/>
          <cell r="BN2467"/>
          <cell r="BO2467"/>
          <cell r="BP2467"/>
          <cell r="BQ2467"/>
          <cell r="BR2467"/>
          <cell r="BS2467"/>
          <cell r="BT2467"/>
          <cell r="BU2467"/>
          <cell r="BV2467"/>
          <cell r="BW2467"/>
          <cell r="BX2467"/>
          <cell r="BY2467"/>
          <cell r="BZ2467"/>
          <cell r="CA2467"/>
          <cell r="CB2467"/>
          <cell r="CC2467"/>
          <cell r="CD2467"/>
          <cell r="CE2467"/>
          <cell r="CF2467"/>
          <cell r="CG2467"/>
          <cell r="CH2467"/>
          <cell r="CI2467"/>
          <cell r="CJ2467"/>
          <cell r="CK2467"/>
          <cell r="CL2467"/>
          <cell r="CM2467"/>
          <cell r="CN2467"/>
        </row>
        <row r="2468">
          <cell r="B2468"/>
          <cell r="C2468"/>
          <cell r="D2468"/>
          <cell r="E2468"/>
          <cell r="F2468"/>
          <cell r="G2468"/>
          <cell r="H2468"/>
          <cell r="I2468"/>
          <cell r="J2468"/>
          <cell r="K2468"/>
          <cell r="L2468"/>
          <cell r="M2468"/>
          <cell r="N2468"/>
          <cell r="O2468"/>
          <cell r="P2468"/>
          <cell r="Q2468"/>
          <cell r="R2468"/>
          <cell r="S2468"/>
          <cell r="T2468"/>
          <cell r="U2468"/>
          <cell r="V2468"/>
          <cell r="W2468"/>
          <cell r="X2468"/>
          <cell r="Y2468"/>
          <cell r="Z2468"/>
          <cell r="AA2468"/>
          <cell r="AB2468"/>
          <cell r="AC2468"/>
          <cell r="AD2468"/>
          <cell r="AE2468"/>
          <cell r="AF2468"/>
          <cell r="AG2468"/>
          <cell r="AH2468"/>
          <cell r="AI2468"/>
          <cell r="AJ2468"/>
          <cell r="AK2468"/>
          <cell r="AL2468"/>
          <cell r="AM2468"/>
          <cell r="AN2468"/>
          <cell r="AO2468"/>
          <cell r="AP2468"/>
          <cell r="AQ2468"/>
          <cell r="AR2468"/>
          <cell r="AS2468"/>
          <cell r="AT2468"/>
          <cell r="AU2468"/>
          <cell r="AV2468"/>
          <cell r="AW2468"/>
          <cell r="AX2468"/>
          <cell r="AY2468"/>
          <cell r="AZ2468"/>
          <cell r="BA2468"/>
          <cell r="BB2468"/>
          <cell r="BC2468"/>
          <cell r="BD2468"/>
          <cell r="BE2468"/>
          <cell r="BF2468"/>
          <cell r="BG2468"/>
          <cell r="BH2468"/>
          <cell r="BI2468"/>
          <cell r="BJ2468"/>
          <cell r="BK2468"/>
          <cell r="BL2468"/>
          <cell r="BM2468"/>
          <cell r="BN2468"/>
          <cell r="BO2468"/>
          <cell r="BP2468"/>
          <cell r="BQ2468"/>
          <cell r="BR2468"/>
          <cell r="BS2468"/>
          <cell r="BT2468"/>
          <cell r="BU2468"/>
          <cell r="BV2468"/>
          <cell r="BW2468"/>
          <cell r="BX2468"/>
          <cell r="BY2468"/>
          <cell r="BZ2468"/>
          <cell r="CA2468"/>
          <cell r="CB2468"/>
          <cell r="CC2468"/>
          <cell r="CD2468"/>
          <cell r="CE2468"/>
          <cell r="CF2468"/>
          <cell r="CG2468"/>
          <cell r="CH2468"/>
          <cell r="CI2468"/>
          <cell r="CJ2468"/>
          <cell r="CK2468"/>
          <cell r="CL2468"/>
          <cell r="CM2468"/>
          <cell r="CN2468"/>
        </row>
        <row r="2469">
          <cell r="B2469"/>
          <cell r="C2469"/>
          <cell r="D2469"/>
          <cell r="E2469"/>
          <cell r="F2469"/>
          <cell r="G2469"/>
          <cell r="H2469"/>
          <cell r="I2469"/>
          <cell r="J2469"/>
          <cell r="K2469"/>
          <cell r="L2469"/>
          <cell r="M2469"/>
          <cell r="N2469"/>
          <cell r="O2469"/>
          <cell r="P2469"/>
          <cell r="Q2469"/>
          <cell r="R2469"/>
          <cell r="S2469"/>
          <cell r="T2469"/>
          <cell r="U2469"/>
          <cell r="V2469"/>
          <cell r="W2469"/>
          <cell r="X2469"/>
          <cell r="Y2469"/>
          <cell r="Z2469"/>
          <cell r="AA2469"/>
          <cell r="AB2469"/>
          <cell r="AC2469"/>
          <cell r="AD2469"/>
          <cell r="AE2469"/>
          <cell r="AF2469"/>
          <cell r="AG2469"/>
          <cell r="AH2469"/>
          <cell r="AI2469"/>
          <cell r="AJ2469"/>
          <cell r="AK2469"/>
          <cell r="AL2469"/>
          <cell r="AM2469"/>
          <cell r="AN2469"/>
          <cell r="AO2469"/>
          <cell r="AP2469"/>
          <cell r="AQ2469"/>
          <cell r="AR2469"/>
          <cell r="AS2469"/>
          <cell r="AT2469"/>
          <cell r="AU2469"/>
          <cell r="AV2469"/>
          <cell r="AW2469"/>
          <cell r="AX2469"/>
          <cell r="AY2469"/>
          <cell r="AZ2469"/>
          <cell r="BA2469"/>
          <cell r="BB2469"/>
          <cell r="BC2469"/>
          <cell r="BD2469"/>
          <cell r="BE2469"/>
          <cell r="BF2469"/>
          <cell r="BG2469"/>
          <cell r="BH2469"/>
          <cell r="BI2469"/>
          <cell r="BJ2469"/>
          <cell r="BK2469"/>
          <cell r="BL2469"/>
          <cell r="BM2469"/>
          <cell r="BN2469"/>
          <cell r="BO2469"/>
          <cell r="BP2469"/>
          <cell r="BQ2469"/>
          <cell r="BR2469"/>
          <cell r="BS2469"/>
          <cell r="BT2469"/>
          <cell r="BU2469"/>
          <cell r="BV2469"/>
          <cell r="BW2469"/>
          <cell r="BX2469"/>
          <cell r="BY2469"/>
          <cell r="BZ2469"/>
          <cell r="CA2469"/>
          <cell r="CB2469"/>
          <cell r="CC2469"/>
          <cell r="CD2469"/>
          <cell r="CE2469"/>
          <cell r="CF2469"/>
          <cell r="CG2469"/>
          <cell r="CH2469"/>
          <cell r="CI2469"/>
          <cell r="CJ2469"/>
          <cell r="CK2469"/>
          <cell r="CL2469"/>
          <cell r="CM2469"/>
          <cell r="CN2469"/>
        </row>
        <row r="2470">
          <cell r="B2470"/>
          <cell r="C2470"/>
          <cell r="D2470"/>
          <cell r="E2470"/>
          <cell r="F2470"/>
          <cell r="G2470"/>
          <cell r="H2470"/>
          <cell r="I2470"/>
          <cell r="J2470"/>
          <cell r="K2470"/>
          <cell r="L2470"/>
          <cell r="M2470"/>
          <cell r="N2470"/>
          <cell r="O2470"/>
          <cell r="P2470"/>
          <cell r="Q2470"/>
          <cell r="R2470"/>
          <cell r="S2470"/>
          <cell r="T2470"/>
          <cell r="U2470"/>
          <cell r="V2470"/>
          <cell r="W2470"/>
          <cell r="X2470"/>
          <cell r="Y2470"/>
          <cell r="Z2470"/>
          <cell r="AA2470"/>
          <cell r="AB2470"/>
          <cell r="AC2470"/>
          <cell r="AD2470"/>
          <cell r="AE2470"/>
          <cell r="AF2470"/>
          <cell r="AG2470"/>
          <cell r="AH2470"/>
          <cell r="AI2470"/>
          <cell r="AJ2470"/>
          <cell r="AK2470"/>
          <cell r="AL2470"/>
          <cell r="AM2470"/>
          <cell r="AN2470"/>
          <cell r="AO2470"/>
          <cell r="AP2470"/>
          <cell r="AQ2470"/>
          <cell r="AR2470"/>
          <cell r="AS2470"/>
          <cell r="AT2470"/>
          <cell r="AU2470"/>
          <cell r="AV2470"/>
          <cell r="AW2470"/>
          <cell r="AX2470"/>
          <cell r="AY2470"/>
          <cell r="AZ2470"/>
          <cell r="BA2470"/>
          <cell r="BB2470"/>
          <cell r="BC2470"/>
          <cell r="BD2470"/>
          <cell r="BE2470"/>
          <cell r="BF2470"/>
          <cell r="BG2470"/>
          <cell r="BH2470"/>
          <cell r="BI2470"/>
          <cell r="BJ2470"/>
          <cell r="BK2470"/>
          <cell r="BL2470"/>
          <cell r="BM2470"/>
          <cell r="BN2470"/>
          <cell r="BO2470"/>
          <cell r="BP2470"/>
          <cell r="BQ2470"/>
          <cell r="BR2470"/>
          <cell r="BS2470"/>
          <cell r="BT2470"/>
          <cell r="BU2470"/>
          <cell r="BV2470"/>
          <cell r="BW2470"/>
          <cell r="BX2470"/>
          <cell r="BY2470"/>
          <cell r="BZ2470"/>
          <cell r="CA2470"/>
          <cell r="CB2470"/>
          <cell r="CC2470"/>
          <cell r="CD2470"/>
          <cell r="CE2470"/>
          <cell r="CF2470"/>
          <cell r="CG2470"/>
          <cell r="CH2470"/>
          <cell r="CI2470"/>
          <cell r="CJ2470"/>
          <cell r="CK2470"/>
          <cell r="CL2470"/>
          <cell r="CM2470"/>
          <cell r="CN2470"/>
        </row>
        <row r="2471">
          <cell r="B2471"/>
          <cell r="C2471"/>
          <cell r="D2471"/>
          <cell r="E2471"/>
          <cell r="F2471"/>
          <cell r="G2471"/>
          <cell r="H2471"/>
          <cell r="I2471"/>
          <cell r="J2471"/>
          <cell r="K2471"/>
          <cell r="L2471"/>
          <cell r="M2471"/>
          <cell r="N2471"/>
          <cell r="O2471"/>
          <cell r="P2471"/>
          <cell r="Q2471"/>
          <cell r="R2471"/>
          <cell r="S2471"/>
          <cell r="T2471"/>
          <cell r="U2471"/>
          <cell r="V2471"/>
          <cell r="W2471"/>
          <cell r="X2471"/>
          <cell r="Y2471"/>
          <cell r="Z2471"/>
          <cell r="AA2471"/>
          <cell r="AB2471"/>
          <cell r="AC2471"/>
          <cell r="AD2471"/>
          <cell r="AE2471"/>
          <cell r="AF2471"/>
          <cell r="AG2471"/>
          <cell r="AH2471"/>
          <cell r="AI2471"/>
          <cell r="AJ2471"/>
          <cell r="AK2471"/>
          <cell r="AL2471"/>
          <cell r="AM2471"/>
          <cell r="AN2471"/>
          <cell r="AO2471"/>
          <cell r="AP2471"/>
          <cell r="AQ2471"/>
          <cell r="AR2471"/>
          <cell r="AS2471"/>
          <cell r="AT2471"/>
          <cell r="AU2471"/>
          <cell r="AV2471"/>
          <cell r="AW2471"/>
          <cell r="AX2471"/>
          <cell r="AY2471"/>
          <cell r="AZ2471"/>
          <cell r="BA2471"/>
          <cell r="BB2471"/>
          <cell r="BC2471"/>
          <cell r="BD2471"/>
          <cell r="BE2471"/>
          <cell r="BF2471"/>
          <cell r="BG2471"/>
          <cell r="BH2471"/>
          <cell r="BI2471"/>
          <cell r="BJ2471"/>
          <cell r="BK2471"/>
          <cell r="BL2471"/>
          <cell r="BM2471"/>
          <cell r="BN2471"/>
          <cell r="BO2471"/>
          <cell r="BP2471"/>
          <cell r="BQ2471"/>
          <cell r="BR2471"/>
          <cell r="BS2471"/>
          <cell r="BT2471"/>
          <cell r="BU2471"/>
          <cell r="BV2471"/>
          <cell r="BW2471"/>
          <cell r="BX2471"/>
          <cell r="BY2471"/>
          <cell r="BZ2471"/>
          <cell r="CA2471"/>
          <cell r="CB2471"/>
          <cell r="CC2471"/>
          <cell r="CD2471"/>
          <cell r="CE2471"/>
          <cell r="CF2471"/>
          <cell r="CG2471"/>
          <cell r="CH2471"/>
          <cell r="CI2471"/>
          <cell r="CJ2471"/>
          <cell r="CK2471"/>
          <cell r="CL2471"/>
          <cell r="CM2471"/>
          <cell r="CN2471"/>
        </row>
        <row r="2472">
          <cell r="B2472"/>
          <cell r="C2472"/>
          <cell r="D2472"/>
          <cell r="E2472"/>
          <cell r="F2472"/>
          <cell r="G2472"/>
          <cell r="H2472"/>
          <cell r="I2472"/>
          <cell r="J2472"/>
          <cell r="K2472"/>
          <cell r="L2472"/>
          <cell r="M2472"/>
          <cell r="N2472"/>
          <cell r="O2472"/>
          <cell r="P2472"/>
          <cell r="Q2472"/>
          <cell r="R2472"/>
          <cell r="S2472"/>
          <cell r="T2472"/>
          <cell r="U2472"/>
          <cell r="V2472"/>
          <cell r="W2472"/>
          <cell r="X2472"/>
          <cell r="Y2472"/>
          <cell r="Z2472"/>
          <cell r="AA2472"/>
          <cell r="AB2472"/>
          <cell r="AC2472"/>
          <cell r="AD2472"/>
          <cell r="AE2472"/>
          <cell r="AF2472"/>
          <cell r="AG2472"/>
          <cell r="AH2472"/>
          <cell r="AI2472"/>
          <cell r="AJ2472"/>
          <cell r="AK2472"/>
          <cell r="AL2472"/>
          <cell r="AM2472"/>
          <cell r="AN2472"/>
          <cell r="AO2472"/>
          <cell r="AP2472"/>
          <cell r="AQ2472"/>
          <cell r="AR2472"/>
          <cell r="AS2472"/>
          <cell r="AT2472"/>
          <cell r="AU2472"/>
          <cell r="AV2472"/>
          <cell r="AW2472"/>
          <cell r="AX2472"/>
          <cell r="AY2472"/>
          <cell r="AZ2472"/>
          <cell r="BA2472"/>
          <cell r="BB2472"/>
          <cell r="BC2472"/>
          <cell r="BD2472"/>
          <cell r="BE2472"/>
          <cell r="BF2472"/>
          <cell r="BG2472"/>
          <cell r="BH2472"/>
          <cell r="BI2472"/>
          <cell r="BJ2472"/>
          <cell r="BK2472"/>
          <cell r="BL2472"/>
          <cell r="BM2472"/>
          <cell r="BN2472"/>
          <cell r="BO2472"/>
          <cell r="BP2472"/>
          <cell r="BQ2472"/>
          <cell r="BR2472"/>
          <cell r="BS2472"/>
          <cell r="BT2472"/>
          <cell r="BU2472"/>
          <cell r="BV2472"/>
          <cell r="BW2472"/>
          <cell r="BX2472"/>
          <cell r="BY2472"/>
          <cell r="BZ2472"/>
          <cell r="CA2472"/>
          <cell r="CB2472"/>
          <cell r="CC2472"/>
          <cell r="CD2472"/>
          <cell r="CE2472"/>
          <cell r="CF2472"/>
          <cell r="CG2472"/>
          <cell r="CH2472"/>
          <cell r="CI2472"/>
          <cell r="CJ2472"/>
          <cell r="CK2472"/>
          <cell r="CL2472"/>
          <cell r="CM2472"/>
          <cell r="CN2472"/>
        </row>
        <row r="2473">
          <cell r="B2473"/>
          <cell r="C2473"/>
          <cell r="D2473"/>
          <cell r="E2473"/>
          <cell r="F2473"/>
          <cell r="G2473"/>
          <cell r="H2473"/>
          <cell r="I2473"/>
          <cell r="J2473"/>
          <cell r="K2473"/>
          <cell r="L2473"/>
          <cell r="M2473"/>
          <cell r="N2473"/>
          <cell r="O2473"/>
          <cell r="P2473"/>
          <cell r="Q2473"/>
          <cell r="R2473"/>
          <cell r="S2473"/>
          <cell r="T2473"/>
          <cell r="U2473"/>
          <cell r="V2473"/>
          <cell r="W2473"/>
          <cell r="X2473"/>
          <cell r="Y2473"/>
          <cell r="Z2473"/>
          <cell r="AA2473"/>
          <cell r="AB2473"/>
          <cell r="AC2473"/>
          <cell r="AD2473"/>
          <cell r="AE2473"/>
          <cell r="AF2473"/>
          <cell r="AG2473"/>
          <cell r="AH2473"/>
          <cell r="AI2473"/>
          <cell r="AJ2473"/>
          <cell r="AK2473"/>
          <cell r="AL2473"/>
          <cell r="AM2473"/>
          <cell r="AN2473"/>
          <cell r="AO2473"/>
          <cell r="AP2473"/>
          <cell r="AQ2473"/>
          <cell r="AR2473"/>
          <cell r="AS2473"/>
          <cell r="AT2473"/>
          <cell r="AU2473"/>
          <cell r="AV2473"/>
          <cell r="AW2473"/>
          <cell r="AX2473"/>
          <cell r="AY2473"/>
          <cell r="AZ2473"/>
          <cell r="BA2473"/>
          <cell r="BB2473"/>
          <cell r="BC2473"/>
          <cell r="BD2473"/>
          <cell r="BE2473"/>
          <cell r="BF2473"/>
          <cell r="BG2473"/>
          <cell r="BH2473"/>
          <cell r="BI2473"/>
          <cell r="BJ2473"/>
          <cell r="BK2473"/>
          <cell r="BL2473"/>
          <cell r="BM2473"/>
          <cell r="BN2473"/>
          <cell r="BO2473"/>
          <cell r="BP2473"/>
          <cell r="BQ2473"/>
          <cell r="BR2473"/>
          <cell r="BS2473"/>
          <cell r="BT2473"/>
          <cell r="BU2473"/>
          <cell r="BV2473"/>
          <cell r="BW2473"/>
          <cell r="BX2473"/>
          <cell r="BY2473"/>
          <cell r="BZ2473"/>
          <cell r="CA2473"/>
          <cell r="CB2473"/>
          <cell r="CC2473"/>
          <cell r="CD2473"/>
          <cell r="CE2473"/>
          <cell r="CF2473"/>
          <cell r="CG2473"/>
          <cell r="CH2473"/>
          <cell r="CI2473"/>
          <cell r="CJ2473"/>
          <cell r="CK2473"/>
          <cell r="CL2473"/>
          <cell r="CM2473"/>
          <cell r="CN2473"/>
        </row>
        <row r="2474">
          <cell r="B2474"/>
          <cell r="C2474"/>
          <cell r="D2474"/>
          <cell r="E2474"/>
          <cell r="F2474"/>
          <cell r="G2474"/>
          <cell r="H2474"/>
          <cell r="I2474"/>
          <cell r="J2474"/>
          <cell r="K2474"/>
          <cell r="L2474"/>
          <cell r="M2474"/>
          <cell r="N2474"/>
          <cell r="O2474"/>
          <cell r="P2474"/>
          <cell r="Q2474"/>
          <cell r="R2474"/>
          <cell r="S2474"/>
          <cell r="T2474"/>
          <cell r="U2474"/>
          <cell r="V2474"/>
          <cell r="W2474"/>
          <cell r="X2474"/>
          <cell r="Y2474"/>
          <cell r="Z2474"/>
          <cell r="AA2474"/>
          <cell r="AB2474"/>
          <cell r="AC2474"/>
          <cell r="AD2474"/>
          <cell r="AE2474"/>
          <cell r="AF2474"/>
          <cell r="AG2474"/>
          <cell r="AH2474"/>
          <cell r="AI2474"/>
          <cell r="AJ2474"/>
          <cell r="AK2474"/>
          <cell r="AL2474"/>
          <cell r="AM2474"/>
          <cell r="AN2474"/>
          <cell r="AO2474"/>
          <cell r="AP2474"/>
          <cell r="AQ2474"/>
          <cell r="AR2474"/>
          <cell r="AS2474"/>
          <cell r="AT2474"/>
          <cell r="AU2474"/>
          <cell r="AV2474"/>
          <cell r="AW2474"/>
          <cell r="AX2474"/>
          <cell r="AY2474"/>
          <cell r="AZ2474"/>
          <cell r="BA2474"/>
          <cell r="BB2474"/>
          <cell r="BC2474"/>
          <cell r="BD2474"/>
          <cell r="BE2474"/>
          <cell r="BF2474"/>
          <cell r="BG2474"/>
          <cell r="BH2474"/>
          <cell r="BI2474"/>
          <cell r="BJ2474"/>
          <cell r="BK2474"/>
          <cell r="BL2474"/>
          <cell r="BM2474"/>
          <cell r="BN2474"/>
          <cell r="BO2474"/>
          <cell r="BP2474"/>
          <cell r="BQ2474"/>
          <cell r="BR2474"/>
          <cell r="BS2474"/>
          <cell r="BT2474"/>
          <cell r="BU2474"/>
          <cell r="BV2474"/>
          <cell r="BW2474"/>
          <cell r="BX2474"/>
          <cell r="BY2474"/>
          <cell r="BZ2474"/>
          <cell r="CA2474"/>
          <cell r="CB2474"/>
          <cell r="CC2474"/>
          <cell r="CD2474"/>
          <cell r="CE2474"/>
          <cell r="CF2474"/>
          <cell r="CG2474"/>
          <cell r="CH2474"/>
          <cell r="CI2474"/>
          <cell r="CJ2474"/>
          <cell r="CK2474"/>
          <cell r="CL2474"/>
          <cell r="CM2474"/>
          <cell r="CN2474"/>
        </row>
        <row r="2475">
          <cell r="B2475"/>
          <cell r="C2475"/>
          <cell r="D2475"/>
          <cell r="E2475"/>
          <cell r="F2475"/>
          <cell r="G2475"/>
          <cell r="H2475"/>
          <cell r="I2475"/>
          <cell r="J2475"/>
          <cell r="K2475"/>
          <cell r="L2475"/>
          <cell r="M2475"/>
          <cell r="N2475"/>
          <cell r="O2475"/>
          <cell r="P2475"/>
          <cell r="Q2475"/>
          <cell r="R2475"/>
          <cell r="S2475"/>
          <cell r="T2475"/>
          <cell r="U2475"/>
          <cell r="V2475"/>
          <cell r="W2475"/>
          <cell r="X2475"/>
          <cell r="Y2475"/>
          <cell r="Z2475"/>
          <cell r="AA2475"/>
          <cell r="AB2475"/>
          <cell r="AC2475"/>
          <cell r="AD2475"/>
          <cell r="AE2475"/>
          <cell r="AF2475"/>
          <cell r="AG2475"/>
          <cell r="AH2475"/>
          <cell r="AI2475"/>
          <cell r="AJ2475"/>
          <cell r="AK2475"/>
          <cell r="AL2475"/>
          <cell r="AM2475"/>
          <cell r="AN2475"/>
          <cell r="AO2475"/>
          <cell r="AP2475"/>
          <cell r="AQ2475"/>
          <cell r="AR2475"/>
          <cell r="AS2475"/>
          <cell r="AT2475"/>
          <cell r="AU2475"/>
          <cell r="AV2475"/>
          <cell r="AW2475"/>
          <cell r="AX2475"/>
          <cell r="AY2475"/>
          <cell r="AZ2475"/>
          <cell r="BA2475"/>
          <cell r="BB2475"/>
          <cell r="BC2475"/>
          <cell r="BD2475"/>
          <cell r="BE2475"/>
          <cell r="BF2475"/>
          <cell r="BG2475"/>
          <cell r="BH2475"/>
          <cell r="BI2475"/>
          <cell r="BJ2475"/>
          <cell r="BK2475"/>
          <cell r="BL2475"/>
          <cell r="BM2475"/>
          <cell r="BN2475"/>
          <cell r="BO2475"/>
          <cell r="BP2475"/>
          <cell r="BQ2475"/>
          <cell r="BR2475"/>
          <cell r="BS2475"/>
          <cell r="BT2475"/>
          <cell r="BU2475"/>
          <cell r="BV2475"/>
          <cell r="BW2475"/>
          <cell r="BX2475"/>
          <cell r="BY2475"/>
          <cell r="BZ2475"/>
          <cell r="CA2475"/>
          <cell r="CB2475"/>
          <cell r="CC2475"/>
          <cell r="CD2475"/>
          <cell r="CE2475"/>
          <cell r="CF2475"/>
          <cell r="CG2475"/>
          <cell r="CH2475"/>
          <cell r="CI2475"/>
          <cell r="CJ2475"/>
          <cell r="CK2475"/>
          <cell r="CL2475"/>
          <cell r="CM2475"/>
          <cell r="CN2475"/>
        </row>
        <row r="2476">
          <cell r="B2476"/>
          <cell r="C2476"/>
          <cell r="D2476"/>
          <cell r="E2476"/>
          <cell r="F2476"/>
          <cell r="G2476"/>
          <cell r="H2476"/>
          <cell r="I2476"/>
          <cell r="J2476"/>
          <cell r="K2476"/>
          <cell r="L2476"/>
          <cell r="M2476"/>
          <cell r="N2476"/>
          <cell r="O2476"/>
          <cell r="P2476"/>
          <cell r="Q2476"/>
          <cell r="R2476"/>
          <cell r="S2476"/>
          <cell r="T2476"/>
          <cell r="U2476"/>
          <cell r="V2476"/>
          <cell r="W2476"/>
          <cell r="X2476"/>
          <cell r="Y2476"/>
          <cell r="Z2476"/>
          <cell r="AA2476"/>
          <cell r="AB2476"/>
          <cell r="AC2476"/>
          <cell r="AD2476"/>
          <cell r="AE2476"/>
          <cell r="AF2476"/>
          <cell r="AG2476"/>
          <cell r="AH2476"/>
          <cell r="AI2476"/>
          <cell r="AJ2476"/>
          <cell r="AK2476"/>
          <cell r="AL2476"/>
          <cell r="AM2476"/>
          <cell r="AN2476"/>
          <cell r="AO2476"/>
          <cell r="AP2476"/>
          <cell r="AQ2476"/>
          <cell r="AR2476"/>
          <cell r="AS2476"/>
          <cell r="AT2476"/>
          <cell r="AU2476"/>
          <cell r="AV2476"/>
          <cell r="AW2476"/>
          <cell r="AX2476"/>
          <cell r="AY2476"/>
          <cell r="AZ2476"/>
          <cell r="BA2476"/>
          <cell r="BB2476"/>
          <cell r="BC2476"/>
          <cell r="BD2476"/>
          <cell r="BE2476"/>
          <cell r="BF2476"/>
          <cell r="BG2476"/>
          <cell r="BH2476"/>
          <cell r="BI2476"/>
          <cell r="BJ2476"/>
          <cell r="BK2476"/>
          <cell r="BL2476"/>
          <cell r="BM2476"/>
          <cell r="BN2476"/>
          <cell r="BO2476"/>
          <cell r="BP2476"/>
          <cell r="BQ2476"/>
          <cell r="BR2476"/>
          <cell r="BS2476"/>
          <cell r="BT2476"/>
          <cell r="BU2476"/>
          <cell r="BV2476"/>
          <cell r="BW2476"/>
          <cell r="BX2476"/>
          <cell r="BY2476"/>
          <cell r="BZ2476"/>
          <cell r="CA2476"/>
          <cell r="CB2476"/>
          <cell r="CC2476"/>
          <cell r="CD2476"/>
          <cell r="CE2476"/>
          <cell r="CF2476"/>
          <cell r="CG2476"/>
          <cell r="CH2476"/>
          <cell r="CI2476"/>
          <cell r="CJ2476"/>
          <cell r="CK2476"/>
          <cell r="CL2476"/>
          <cell r="CM2476"/>
          <cell r="CN2476"/>
        </row>
        <row r="2477">
          <cell r="B2477"/>
          <cell r="C2477"/>
          <cell r="D2477"/>
          <cell r="E2477"/>
          <cell r="F2477"/>
          <cell r="G2477"/>
          <cell r="H2477"/>
          <cell r="I2477"/>
          <cell r="J2477"/>
          <cell r="K2477"/>
          <cell r="L2477"/>
          <cell r="M2477"/>
          <cell r="N2477"/>
          <cell r="O2477"/>
          <cell r="P2477"/>
          <cell r="Q2477"/>
          <cell r="R2477"/>
          <cell r="S2477"/>
          <cell r="T2477"/>
          <cell r="U2477"/>
          <cell r="V2477"/>
          <cell r="W2477"/>
          <cell r="X2477"/>
          <cell r="Y2477"/>
          <cell r="Z2477"/>
          <cell r="AA2477"/>
          <cell r="AB2477"/>
          <cell r="AC2477"/>
          <cell r="AD2477"/>
          <cell r="AE2477"/>
          <cell r="AF2477"/>
          <cell r="AG2477"/>
          <cell r="AH2477"/>
          <cell r="AI2477"/>
          <cell r="AJ2477"/>
          <cell r="AK2477"/>
          <cell r="AL2477"/>
          <cell r="AM2477"/>
          <cell r="AN2477"/>
          <cell r="AO2477"/>
          <cell r="AP2477"/>
          <cell r="AQ2477"/>
          <cell r="AR2477"/>
          <cell r="AS2477"/>
          <cell r="AT2477"/>
          <cell r="AU2477"/>
          <cell r="AV2477"/>
          <cell r="AW2477"/>
          <cell r="AX2477"/>
          <cell r="AY2477"/>
          <cell r="AZ2477"/>
          <cell r="BA2477"/>
          <cell r="BB2477"/>
          <cell r="BC2477"/>
          <cell r="BD2477"/>
          <cell r="BE2477"/>
          <cell r="BF2477"/>
          <cell r="BG2477"/>
          <cell r="BH2477"/>
          <cell r="BI2477"/>
          <cell r="BJ2477"/>
          <cell r="BK2477"/>
          <cell r="BL2477"/>
          <cell r="BM2477"/>
          <cell r="BN2477"/>
          <cell r="BO2477"/>
          <cell r="BP2477"/>
          <cell r="BQ2477"/>
          <cell r="BR2477"/>
          <cell r="BS2477"/>
          <cell r="BT2477"/>
          <cell r="BU2477"/>
          <cell r="BV2477"/>
          <cell r="BW2477"/>
          <cell r="BX2477"/>
          <cell r="BY2477"/>
          <cell r="BZ2477"/>
          <cell r="CA2477"/>
          <cell r="CB2477"/>
          <cell r="CC2477"/>
          <cell r="CD2477"/>
          <cell r="CE2477"/>
          <cell r="CF2477"/>
          <cell r="CG2477"/>
          <cell r="CH2477"/>
          <cell r="CI2477"/>
          <cell r="CJ2477"/>
          <cell r="CK2477"/>
          <cell r="CL2477"/>
          <cell r="CM2477"/>
          <cell r="CN2477"/>
        </row>
        <row r="2478">
          <cell r="B2478"/>
          <cell r="C2478"/>
          <cell r="D2478"/>
          <cell r="E2478"/>
          <cell r="F2478"/>
          <cell r="G2478"/>
          <cell r="H2478"/>
          <cell r="I2478"/>
          <cell r="J2478"/>
          <cell r="K2478"/>
          <cell r="L2478"/>
          <cell r="M2478"/>
          <cell r="N2478"/>
          <cell r="O2478"/>
          <cell r="P2478"/>
          <cell r="Q2478"/>
          <cell r="R2478"/>
          <cell r="S2478"/>
          <cell r="T2478"/>
          <cell r="U2478"/>
          <cell r="V2478"/>
          <cell r="W2478"/>
          <cell r="X2478"/>
          <cell r="Y2478"/>
          <cell r="Z2478"/>
          <cell r="AA2478"/>
          <cell r="AB2478"/>
          <cell r="AC2478"/>
          <cell r="AD2478"/>
          <cell r="AE2478"/>
          <cell r="AF2478"/>
          <cell r="AG2478"/>
          <cell r="AH2478"/>
          <cell r="AI2478"/>
          <cell r="AJ2478"/>
          <cell r="AK2478"/>
          <cell r="AL2478"/>
          <cell r="AM2478"/>
          <cell r="AN2478"/>
          <cell r="AO2478"/>
          <cell r="AP2478"/>
          <cell r="AQ2478"/>
          <cell r="AR2478"/>
          <cell r="AS2478"/>
          <cell r="AT2478"/>
          <cell r="AU2478"/>
          <cell r="AV2478"/>
          <cell r="AW2478"/>
          <cell r="AX2478"/>
          <cell r="AY2478"/>
          <cell r="AZ2478"/>
          <cell r="BA2478"/>
          <cell r="BB2478"/>
          <cell r="BC2478"/>
          <cell r="BD2478"/>
          <cell r="BE2478"/>
          <cell r="BF2478"/>
          <cell r="BG2478"/>
          <cell r="BH2478"/>
          <cell r="BI2478"/>
          <cell r="BJ2478"/>
          <cell r="BK2478"/>
          <cell r="BL2478"/>
          <cell r="BM2478"/>
          <cell r="BN2478"/>
          <cell r="BO2478"/>
          <cell r="BP2478"/>
          <cell r="BQ2478"/>
          <cell r="BR2478"/>
          <cell r="BS2478"/>
          <cell r="BT2478"/>
          <cell r="BU2478"/>
          <cell r="BV2478"/>
          <cell r="BW2478"/>
          <cell r="BX2478"/>
          <cell r="BY2478"/>
          <cell r="BZ2478"/>
          <cell r="CA2478"/>
          <cell r="CB2478"/>
          <cell r="CC2478"/>
          <cell r="CD2478"/>
          <cell r="CE2478"/>
          <cell r="CF2478"/>
          <cell r="CG2478"/>
          <cell r="CH2478"/>
          <cell r="CI2478"/>
          <cell r="CJ2478"/>
          <cell r="CK2478"/>
          <cell r="CL2478"/>
          <cell r="CM2478"/>
          <cell r="CN2478"/>
        </row>
        <row r="2479">
          <cell r="B2479"/>
          <cell r="C2479"/>
          <cell r="D2479"/>
          <cell r="E2479"/>
          <cell r="F2479"/>
          <cell r="G2479"/>
          <cell r="H2479"/>
          <cell r="I2479"/>
          <cell r="J2479"/>
          <cell r="K2479"/>
          <cell r="L2479"/>
          <cell r="M2479"/>
          <cell r="N2479"/>
          <cell r="O2479"/>
          <cell r="P2479"/>
          <cell r="Q2479"/>
          <cell r="R2479"/>
          <cell r="S2479"/>
          <cell r="T2479"/>
          <cell r="U2479"/>
          <cell r="V2479"/>
          <cell r="W2479"/>
          <cell r="X2479"/>
          <cell r="Y2479"/>
          <cell r="Z2479"/>
          <cell r="AA2479"/>
          <cell r="AB2479"/>
          <cell r="AC2479"/>
          <cell r="AD2479"/>
          <cell r="AE2479"/>
          <cell r="AF2479"/>
          <cell r="AG2479"/>
          <cell r="AH2479"/>
          <cell r="AI2479"/>
          <cell r="AJ2479"/>
          <cell r="AK2479"/>
          <cell r="AL2479"/>
          <cell r="AM2479"/>
          <cell r="AN2479"/>
          <cell r="AO2479"/>
          <cell r="AP2479"/>
          <cell r="AQ2479"/>
          <cell r="AR2479"/>
          <cell r="AS2479"/>
          <cell r="AT2479"/>
          <cell r="AU2479"/>
          <cell r="AV2479"/>
          <cell r="AW2479"/>
          <cell r="AX2479"/>
          <cell r="AY2479"/>
          <cell r="AZ2479"/>
          <cell r="BA2479"/>
          <cell r="BB2479"/>
          <cell r="BC2479"/>
          <cell r="BD2479"/>
          <cell r="BE2479"/>
          <cell r="BF2479"/>
          <cell r="BG2479"/>
          <cell r="BH2479"/>
          <cell r="BI2479"/>
          <cell r="BJ2479"/>
          <cell r="BK2479"/>
          <cell r="BL2479"/>
          <cell r="BM2479"/>
          <cell r="BN2479"/>
          <cell r="BO2479"/>
          <cell r="BP2479"/>
          <cell r="BQ2479"/>
          <cell r="BR2479"/>
          <cell r="BS2479"/>
          <cell r="BT2479"/>
          <cell r="BU2479"/>
          <cell r="BV2479"/>
          <cell r="BW2479"/>
          <cell r="BX2479"/>
          <cell r="BY2479"/>
          <cell r="BZ2479"/>
          <cell r="CA2479"/>
          <cell r="CB2479"/>
          <cell r="CC2479"/>
          <cell r="CD2479"/>
          <cell r="CE2479"/>
          <cell r="CF2479"/>
          <cell r="CG2479"/>
          <cell r="CH2479"/>
          <cell r="CI2479"/>
          <cell r="CJ2479"/>
          <cell r="CK2479"/>
          <cell r="CL2479"/>
          <cell r="CM2479"/>
          <cell r="CN2479"/>
        </row>
        <row r="2480">
          <cell r="B2480"/>
          <cell r="C2480"/>
          <cell r="D2480"/>
          <cell r="E2480"/>
          <cell r="F2480"/>
          <cell r="G2480"/>
          <cell r="H2480"/>
          <cell r="I2480"/>
          <cell r="J2480"/>
          <cell r="K2480"/>
          <cell r="L2480"/>
          <cell r="M2480"/>
          <cell r="N2480"/>
          <cell r="O2480"/>
          <cell r="P2480"/>
          <cell r="Q2480"/>
          <cell r="R2480"/>
          <cell r="S2480"/>
          <cell r="T2480"/>
          <cell r="U2480"/>
          <cell r="V2480"/>
          <cell r="W2480"/>
          <cell r="X2480"/>
          <cell r="Y2480"/>
          <cell r="Z2480"/>
          <cell r="AA2480"/>
          <cell r="AB2480"/>
          <cell r="AC2480"/>
          <cell r="AD2480"/>
          <cell r="AE2480"/>
          <cell r="AF2480"/>
          <cell r="AG2480"/>
          <cell r="AH2480"/>
          <cell r="AI2480"/>
          <cell r="AJ2480"/>
          <cell r="AK2480"/>
          <cell r="AL2480"/>
          <cell r="AM2480"/>
          <cell r="AN2480"/>
          <cell r="AO2480"/>
          <cell r="AP2480"/>
          <cell r="AQ2480"/>
          <cell r="AR2480"/>
          <cell r="AS2480"/>
          <cell r="AT2480"/>
          <cell r="AU2480"/>
          <cell r="AV2480"/>
          <cell r="AW2480"/>
          <cell r="AX2480"/>
          <cell r="AY2480"/>
          <cell r="AZ2480"/>
          <cell r="BA2480"/>
          <cell r="BB2480"/>
          <cell r="BC2480"/>
          <cell r="BD2480"/>
          <cell r="BE2480"/>
          <cell r="BF2480"/>
          <cell r="BG2480"/>
          <cell r="BH2480"/>
          <cell r="BI2480"/>
          <cell r="BJ2480"/>
          <cell r="BK2480"/>
          <cell r="BL2480"/>
          <cell r="BM2480"/>
          <cell r="BN2480"/>
          <cell r="BO2480"/>
          <cell r="BP2480"/>
          <cell r="BQ2480"/>
          <cell r="BR2480"/>
          <cell r="BS2480"/>
          <cell r="BT2480"/>
          <cell r="BU2480"/>
          <cell r="BV2480"/>
          <cell r="BW2480"/>
          <cell r="BX2480"/>
          <cell r="BY2480"/>
          <cell r="BZ2480"/>
          <cell r="CA2480"/>
          <cell r="CB2480"/>
          <cell r="CC2480"/>
          <cell r="CD2480"/>
          <cell r="CE2480"/>
          <cell r="CF2480"/>
          <cell r="CG2480"/>
          <cell r="CH2480"/>
          <cell r="CI2480"/>
          <cell r="CJ2480"/>
          <cell r="CK2480"/>
          <cell r="CL2480"/>
          <cell r="CM2480"/>
          <cell r="CN2480"/>
        </row>
        <row r="2481">
          <cell r="B2481"/>
          <cell r="C2481"/>
          <cell r="D2481"/>
          <cell r="E2481"/>
          <cell r="F2481"/>
          <cell r="G2481"/>
          <cell r="H2481"/>
          <cell r="I2481"/>
          <cell r="J2481"/>
          <cell r="K2481"/>
          <cell r="L2481"/>
          <cell r="M2481"/>
          <cell r="N2481"/>
          <cell r="O2481"/>
          <cell r="P2481"/>
          <cell r="Q2481"/>
          <cell r="R2481"/>
          <cell r="S2481"/>
          <cell r="T2481"/>
          <cell r="U2481"/>
          <cell r="V2481"/>
          <cell r="W2481"/>
          <cell r="X2481"/>
          <cell r="Y2481"/>
          <cell r="Z2481"/>
          <cell r="AA2481"/>
          <cell r="AB2481"/>
          <cell r="AC2481"/>
          <cell r="AD2481"/>
          <cell r="AE2481"/>
          <cell r="AF2481"/>
          <cell r="AG2481"/>
          <cell r="AH2481"/>
          <cell r="AI2481"/>
          <cell r="AJ2481"/>
          <cell r="AK2481"/>
          <cell r="AL2481"/>
          <cell r="AM2481"/>
          <cell r="AN2481"/>
          <cell r="AO2481"/>
          <cell r="AP2481"/>
          <cell r="AQ2481"/>
          <cell r="AR2481"/>
          <cell r="AS2481"/>
          <cell r="AT2481"/>
          <cell r="AU2481"/>
          <cell r="AV2481"/>
          <cell r="AW2481"/>
          <cell r="AX2481"/>
          <cell r="AY2481"/>
          <cell r="AZ2481"/>
          <cell r="BA2481"/>
          <cell r="BB2481"/>
          <cell r="BC2481"/>
          <cell r="BD2481"/>
          <cell r="BE2481"/>
          <cell r="BF2481"/>
          <cell r="BG2481"/>
          <cell r="BH2481"/>
          <cell r="BI2481"/>
          <cell r="BJ2481"/>
          <cell r="BK2481"/>
          <cell r="BL2481"/>
          <cell r="BM2481"/>
          <cell r="BN2481"/>
          <cell r="BO2481"/>
          <cell r="BP2481"/>
          <cell r="BQ2481"/>
          <cell r="BR2481"/>
          <cell r="BS2481"/>
          <cell r="BT2481"/>
          <cell r="BU2481"/>
          <cell r="BV2481"/>
          <cell r="BW2481"/>
          <cell r="BX2481"/>
          <cell r="BY2481"/>
          <cell r="BZ2481"/>
          <cell r="CA2481"/>
          <cell r="CB2481"/>
          <cell r="CC2481"/>
          <cell r="CD2481"/>
          <cell r="CE2481"/>
          <cell r="CF2481"/>
          <cell r="CG2481"/>
          <cell r="CH2481"/>
          <cell r="CI2481"/>
          <cell r="CJ2481"/>
          <cell r="CK2481"/>
          <cell r="CL2481"/>
          <cell r="CM2481"/>
          <cell r="CN2481"/>
        </row>
        <row r="2482">
          <cell r="B2482"/>
          <cell r="C2482"/>
          <cell r="D2482"/>
          <cell r="E2482"/>
          <cell r="F2482"/>
          <cell r="G2482"/>
          <cell r="H2482"/>
          <cell r="I2482"/>
          <cell r="J2482"/>
          <cell r="K2482"/>
          <cell r="L2482"/>
          <cell r="M2482"/>
          <cell r="N2482"/>
          <cell r="O2482"/>
          <cell r="P2482"/>
          <cell r="Q2482"/>
          <cell r="R2482"/>
          <cell r="S2482"/>
          <cell r="T2482"/>
          <cell r="U2482"/>
          <cell r="V2482"/>
          <cell r="W2482"/>
          <cell r="X2482"/>
          <cell r="Y2482"/>
          <cell r="Z2482"/>
          <cell r="AA2482"/>
          <cell r="AB2482"/>
          <cell r="AC2482"/>
          <cell r="AD2482"/>
          <cell r="AE2482"/>
          <cell r="AF2482"/>
          <cell r="AG2482"/>
          <cell r="AH2482"/>
          <cell r="AI2482"/>
          <cell r="AJ2482"/>
          <cell r="AK2482"/>
          <cell r="AL2482"/>
          <cell r="AM2482"/>
          <cell r="AN2482"/>
          <cell r="AO2482"/>
          <cell r="AP2482"/>
          <cell r="AQ2482"/>
          <cell r="AR2482"/>
          <cell r="AS2482"/>
          <cell r="AT2482"/>
          <cell r="AU2482"/>
          <cell r="AV2482"/>
          <cell r="AW2482"/>
          <cell r="AX2482"/>
          <cell r="AY2482"/>
          <cell r="AZ2482"/>
          <cell r="BA2482"/>
          <cell r="BB2482"/>
          <cell r="BC2482"/>
          <cell r="BD2482"/>
          <cell r="BE2482"/>
          <cell r="BF2482"/>
          <cell r="BG2482"/>
          <cell r="BH2482"/>
          <cell r="BI2482"/>
          <cell r="BJ2482"/>
          <cell r="BK2482"/>
          <cell r="BL2482"/>
          <cell r="BM2482"/>
          <cell r="BN2482"/>
          <cell r="BO2482"/>
          <cell r="BP2482"/>
          <cell r="BQ2482"/>
          <cell r="BR2482"/>
          <cell r="BS2482"/>
          <cell r="BT2482"/>
          <cell r="BU2482"/>
          <cell r="BV2482"/>
          <cell r="BW2482"/>
          <cell r="BX2482"/>
          <cell r="BY2482"/>
          <cell r="BZ2482"/>
          <cell r="CA2482"/>
          <cell r="CB2482"/>
          <cell r="CC2482"/>
          <cell r="CD2482"/>
          <cell r="CE2482"/>
          <cell r="CF2482"/>
          <cell r="CG2482"/>
          <cell r="CH2482"/>
          <cell r="CI2482"/>
          <cell r="CJ2482"/>
          <cell r="CK2482"/>
          <cell r="CL2482"/>
          <cell r="CM2482"/>
          <cell r="CN2482"/>
        </row>
        <row r="2483">
          <cell r="B2483"/>
          <cell r="C2483"/>
          <cell r="D2483"/>
          <cell r="E2483"/>
          <cell r="F2483"/>
          <cell r="G2483"/>
          <cell r="H2483"/>
          <cell r="I2483"/>
          <cell r="J2483"/>
          <cell r="K2483"/>
          <cell r="L2483"/>
          <cell r="M2483"/>
          <cell r="N2483"/>
          <cell r="O2483"/>
          <cell r="P2483"/>
          <cell r="Q2483"/>
          <cell r="R2483"/>
          <cell r="S2483"/>
          <cell r="T2483"/>
          <cell r="U2483"/>
          <cell r="V2483"/>
          <cell r="W2483"/>
          <cell r="X2483"/>
          <cell r="Y2483"/>
          <cell r="Z2483"/>
          <cell r="AA2483"/>
          <cell r="AB2483"/>
          <cell r="AC2483"/>
          <cell r="AD2483"/>
          <cell r="AE2483"/>
          <cell r="AF2483"/>
          <cell r="AG2483"/>
          <cell r="AH2483"/>
          <cell r="AI2483"/>
          <cell r="AJ2483"/>
          <cell r="AK2483"/>
          <cell r="AL2483"/>
          <cell r="AM2483"/>
          <cell r="AN2483"/>
          <cell r="AO2483"/>
          <cell r="AP2483"/>
          <cell r="AQ2483"/>
          <cell r="AR2483"/>
          <cell r="AS2483"/>
          <cell r="AT2483"/>
          <cell r="AU2483"/>
          <cell r="AV2483"/>
          <cell r="AW2483"/>
          <cell r="AX2483"/>
          <cell r="AY2483"/>
          <cell r="AZ2483"/>
          <cell r="BA2483"/>
          <cell r="BB2483"/>
          <cell r="BC2483"/>
          <cell r="BD2483"/>
          <cell r="BE2483"/>
          <cell r="BF2483"/>
          <cell r="BG2483"/>
          <cell r="BH2483"/>
          <cell r="BI2483"/>
          <cell r="BJ2483"/>
          <cell r="BK2483"/>
          <cell r="BL2483"/>
          <cell r="BM2483"/>
          <cell r="BN2483"/>
          <cell r="BO2483"/>
          <cell r="BP2483"/>
          <cell r="BQ2483"/>
          <cell r="BR2483"/>
          <cell r="BS2483"/>
          <cell r="BT2483"/>
          <cell r="BU2483"/>
          <cell r="BV2483"/>
          <cell r="BW2483"/>
          <cell r="BX2483"/>
          <cell r="BY2483"/>
          <cell r="BZ2483"/>
          <cell r="CA2483"/>
          <cell r="CB2483"/>
          <cell r="CC2483"/>
          <cell r="CD2483"/>
          <cell r="CE2483"/>
          <cell r="CF2483"/>
          <cell r="CG2483"/>
          <cell r="CH2483"/>
          <cell r="CI2483"/>
          <cell r="CJ2483"/>
          <cell r="CK2483"/>
          <cell r="CL2483"/>
          <cell r="CM2483"/>
          <cell r="CN2483"/>
        </row>
        <row r="2484">
          <cell r="B2484"/>
          <cell r="C2484"/>
          <cell r="D2484"/>
          <cell r="E2484"/>
          <cell r="F2484"/>
          <cell r="G2484"/>
          <cell r="H2484"/>
          <cell r="I2484"/>
          <cell r="J2484"/>
          <cell r="K2484"/>
          <cell r="L2484"/>
          <cell r="M2484"/>
          <cell r="N2484"/>
          <cell r="O2484"/>
          <cell r="P2484"/>
          <cell r="Q2484"/>
          <cell r="R2484"/>
          <cell r="S2484"/>
          <cell r="T2484"/>
          <cell r="U2484"/>
          <cell r="V2484"/>
          <cell r="W2484"/>
          <cell r="X2484"/>
          <cell r="Y2484"/>
          <cell r="Z2484"/>
          <cell r="AA2484"/>
          <cell r="AB2484"/>
          <cell r="AC2484"/>
          <cell r="AD2484"/>
          <cell r="AE2484"/>
          <cell r="AF2484"/>
          <cell r="AG2484"/>
          <cell r="AH2484"/>
          <cell r="AI2484"/>
          <cell r="AJ2484"/>
          <cell r="AK2484"/>
          <cell r="AL2484"/>
          <cell r="AM2484"/>
          <cell r="AN2484"/>
          <cell r="AO2484"/>
          <cell r="AP2484"/>
          <cell r="AQ2484"/>
          <cell r="AR2484"/>
          <cell r="AS2484"/>
          <cell r="AT2484"/>
          <cell r="AU2484"/>
          <cell r="AV2484"/>
          <cell r="AW2484"/>
          <cell r="AX2484"/>
          <cell r="AY2484"/>
          <cell r="AZ2484"/>
          <cell r="BA2484"/>
          <cell r="BB2484"/>
          <cell r="BC2484"/>
          <cell r="BD2484"/>
          <cell r="BE2484"/>
          <cell r="BF2484"/>
          <cell r="BG2484"/>
          <cell r="BH2484"/>
          <cell r="BI2484"/>
          <cell r="BJ2484"/>
          <cell r="BK2484"/>
          <cell r="BL2484"/>
          <cell r="BM2484"/>
          <cell r="BN2484"/>
          <cell r="BO2484"/>
          <cell r="BP2484"/>
          <cell r="BQ2484"/>
          <cell r="BR2484"/>
          <cell r="BS2484"/>
          <cell r="BT2484"/>
          <cell r="BU2484"/>
          <cell r="BV2484"/>
          <cell r="BW2484"/>
          <cell r="BX2484"/>
          <cell r="BY2484"/>
          <cell r="BZ2484"/>
          <cell r="CA2484"/>
          <cell r="CB2484"/>
          <cell r="CC2484"/>
          <cell r="CD2484"/>
          <cell r="CE2484"/>
          <cell r="CF2484"/>
          <cell r="CG2484"/>
          <cell r="CH2484"/>
          <cell r="CI2484"/>
          <cell r="CJ2484"/>
          <cell r="CK2484"/>
          <cell r="CL2484"/>
          <cell r="CM2484"/>
          <cell r="CN2484"/>
        </row>
        <row r="2485">
          <cell r="B2485"/>
          <cell r="C2485"/>
          <cell r="D2485"/>
          <cell r="E2485"/>
          <cell r="F2485"/>
          <cell r="G2485"/>
          <cell r="H2485"/>
          <cell r="I2485"/>
          <cell r="J2485"/>
          <cell r="K2485"/>
          <cell r="L2485"/>
          <cell r="M2485"/>
          <cell r="N2485"/>
          <cell r="O2485"/>
          <cell r="P2485"/>
          <cell r="Q2485"/>
          <cell r="R2485"/>
          <cell r="S2485"/>
          <cell r="T2485"/>
          <cell r="U2485"/>
          <cell r="V2485"/>
          <cell r="W2485"/>
          <cell r="X2485"/>
          <cell r="Y2485"/>
          <cell r="Z2485"/>
          <cell r="AA2485"/>
          <cell r="AB2485"/>
          <cell r="AC2485"/>
          <cell r="AD2485"/>
          <cell r="AE2485"/>
          <cell r="AF2485"/>
          <cell r="AG2485"/>
          <cell r="AH2485"/>
          <cell r="AI2485"/>
          <cell r="AJ2485"/>
          <cell r="AK2485"/>
          <cell r="AL2485"/>
          <cell r="AM2485"/>
          <cell r="AN2485"/>
          <cell r="AO2485"/>
          <cell r="AP2485"/>
          <cell r="AQ2485"/>
          <cell r="AR2485"/>
          <cell r="AS2485"/>
          <cell r="AT2485"/>
          <cell r="AU2485"/>
          <cell r="AV2485"/>
          <cell r="AW2485"/>
          <cell r="AX2485"/>
          <cell r="AY2485"/>
          <cell r="AZ2485"/>
          <cell r="BA2485"/>
          <cell r="BB2485"/>
          <cell r="BC2485"/>
          <cell r="BD2485"/>
          <cell r="BE2485"/>
          <cell r="BF2485"/>
          <cell r="BG2485"/>
          <cell r="BH2485"/>
          <cell r="BI2485"/>
          <cell r="BJ2485"/>
          <cell r="BK2485"/>
          <cell r="BL2485"/>
          <cell r="BM2485"/>
          <cell r="BN2485"/>
          <cell r="BO2485"/>
          <cell r="BP2485"/>
          <cell r="BQ2485"/>
          <cell r="BR2485"/>
          <cell r="BS2485"/>
          <cell r="BT2485"/>
          <cell r="BU2485"/>
          <cell r="BV2485"/>
          <cell r="BW2485"/>
          <cell r="BX2485"/>
          <cell r="BY2485"/>
          <cell r="BZ2485"/>
          <cell r="CA2485"/>
          <cell r="CB2485"/>
          <cell r="CC2485"/>
          <cell r="CD2485"/>
          <cell r="CE2485"/>
          <cell r="CF2485"/>
          <cell r="CG2485"/>
          <cell r="CH2485"/>
          <cell r="CI2485"/>
          <cell r="CJ2485"/>
          <cell r="CK2485"/>
          <cell r="CL2485"/>
          <cell r="CM2485"/>
          <cell r="CN2485"/>
        </row>
        <row r="2486">
          <cell r="B2486"/>
          <cell r="C2486"/>
          <cell r="D2486"/>
          <cell r="E2486"/>
          <cell r="F2486"/>
          <cell r="G2486"/>
          <cell r="H2486"/>
          <cell r="I2486"/>
          <cell r="J2486"/>
          <cell r="K2486"/>
          <cell r="L2486"/>
          <cell r="M2486"/>
          <cell r="N2486"/>
          <cell r="O2486"/>
          <cell r="P2486"/>
          <cell r="Q2486"/>
          <cell r="R2486"/>
          <cell r="S2486"/>
          <cell r="T2486"/>
          <cell r="U2486"/>
          <cell r="V2486"/>
          <cell r="W2486"/>
          <cell r="X2486"/>
          <cell r="Y2486"/>
          <cell r="Z2486"/>
          <cell r="AA2486"/>
          <cell r="AB2486"/>
          <cell r="AC2486"/>
          <cell r="AD2486"/>
          <cell r="AE2486"/>
          <cell r="AF2486"/>
          <cell r="AG2486"/>
          <cell r="AH2486"/>
          <cell r="AI2486"/>
          <cell r="AJ2486"/>
          <cell r="AK2486"/>
          <cell r="AL2486"/>
          <cell r="AM2486"/>
          <cell r="AN2486"/>
          <cell r="AO2486"/>
          <cell r="AP2486"/>
          <cell r="AQ2486"/>
          <cell r="AR2486"/>
          <cell r="AS2486"/>
          <cell r="AT2486"/>
          <cell r="AU2486"/>
          <cell r="AV2486"/>
          <cell r="AW2486"/>
          <cell r="AX2486"/>
          <cell r="AY2486"/>
          <cell r="AZ2486"/>
          <cell r="BA2486"/>
          <cell r="BB2486"/>
          <cell r="BC2486"/>
          <cell r="BD2486"/>
          <cell r="BE2486"/>
          <cell r="BF2486"/>
          <cell r="BG2486"/>
          <cell r="BH2486"/>
          <cell r="BI2486"/>
          <cell r="BJ2486"/>
          <cell r="BK2486"/>
          <cell r="BL2486"/>
          <cell r="BM2486"/>
          <cell r="BN2486"/>
          <cell r="BO2486"/>
          <cell r="BP2486"/>
          <cell r="BQ2486"/>
          <cell r="BR2486"/>
          <cell r="BS2486"/>
          <cell r="BT2486"/>
          <cell r="BU2486"/>
          <cell r="BV2486"/>
          <cell r="BW2486"/>
          <cell r="BX2486"/>
          <cell r="BY2486"/>
          <cell r="BZ2486"/>
          <cell r="CA2486"/>
          <cell r="CB2486"/>
          <cell r="CC2486"/>
          <cell r="CD2486"/>
          <cell r="CE2486"/>
          <cell r="CF2486"/>
          <cell r="CG2486"/>
          <cell r="CH2486"/>
          <cell r="CI2486"/>
          <cell r="CJ2486"/>
          <cell r="CK2486"/>
          <cell r="CL2486"/>
          <cell r="CM2486"/>
          <cell r="CN2486"/>
        </row>
        <row r="2487">
          <cell r="B2487"/>
          <cell r="C2487"/>
          <cell r="D2487"/>
          <cell r="E2487"/>
          <cell r="F2487"/>
          <cell r="G2487"/>
          <cell r="H2487"/>
          <cell r="I2487"/>
          <cell r="J2487"/>
          <cell r="K2487"/>
          <cell r="L2487"/>
          <cell r="M2487"/>
          <cell r="N2487"/>
          <cell r="O2487"/>
          <cell r="P2487"/>
          <cell r="Q2487"/>
          <cell r="R2487"/>
          <cell r="S2487"/>
          <cell r="T2487"/>
          <cell r="U2487"/>
          <cell r="V2487"/>
          <cell r="W2487"/>
          <cell r="X2487"/>
          <cell r="Y2487"/>
          <cell r="Z2487"/>
          <cell r="AA2487"/>
          <cell r="AB2487"/>
          <cell r="AC2487"/>
          <cell r="AD2487"/>
          <cell r="AE2487"/>
          <cell r="AF2487"/>
          <cell r="AG2487"/>
          <cell r="AH2487"/>
          <cell r="AI2487"/>
          <cell r="AJ2487"/>
          <cell r="AK2487"/>
          <cell r="AL2487"/>
          <cell r="AM2487"/>
          <cell r="AN2487"/>
          <cell r="AO2487"/>
          <cell r="AP2487"/>
          <cell r="AQ2487"/>
          <cell r="AR2487"/>
          <cell r="AS2487"/>
          <cell r="AT2487"/>
          <cell r="AU2487"/>
          <cell r="AV2487"/>
          <cell r="AW2487"/>
          <cell r="AX2487"/>
          <cell r="AY2487"/>
          <cell r="AZ2487"/>
          <cell r="BA2487"/>
          <cell r="BB2487"/>
          <cell r="BC2487"/>
          <cell r="BD2487"/>
          <cell r="BE2487"/>
          <cell r="BF2487"/>
          <cell r="BG2487"/>
          <cell r="BH2487"/>
          <cell r="BI2487"/>
          <cell r="BJ2487"/>
          <cell r="BK2487"/>
          <cell r="BL2487"/>
          <cell r="BM2487"/>
          <cell r="BN2487"/>
          <cell r="BO2487"/>
          <cell r="BP2487"/>
          <cell r="BQ2487"/>
          <cell r="BR2487"/>
          <cell r="BS2487"/>
          <cell r="BT2487"/>
          <cell r="BU2487"/>
          <cell r="BV2487"/>
          <cell r="BW2487"/>
          <cell r="BX2487"/>
          <cell r="BY2487"/>
          <cell r="BZ2487"/>
          <cell r="CA2487"/>
          <cell r="CB2487"/>
          <cell r="CC2487"/>
          <cell r="CD2487"/>
          <cell r="CE2487"/>
          <cell r="CF2487"/>
          <cell r="CG2487"/>
          <cell r="CH2487"/>
          <cell r="CI2487"/>
          <cell r="CJ2487"/>
          <cell r="CK2487"/>
          <cell r="CL2487"/>
          <cell r="CM2487"/>
          <cell r="CN2487"/>
        </row>
        <row r="2488">
          <cell r="B2488"/>
          <cell r="C2488"/>
          <cell r="D2488"/>
          <cell r="E2488"/>
          <cell r="F2488"/>
          <cell r="G2488"/>
          <cell r="H2488"/>
          <cell r="I2488"/>
          <cell r="J2488"/>
          <cell r="K2488"/>
          <cell r="L2488"/>
          <cell r="M2488"/>
          <cell r="N2488"/>
          <cell r="O2488"/>
          <cell r="P2488"/>
          <cell r="Q2488"/>
          <cell r="R2488"/>
          <cell r="S2488"/>
          <cell r="T2488"/>
          <cell r="U2488"/>
          <cell r="V2488"/>
          <cell r="W2488"/>
          <cell r="X2488"/>
          <cell r="Y2488"/>
          <cell r="Z2488"/>
          <cell r="AA2488"/>
          <cell r="AB2488"/>
          <cell r="AC2488"/>
          <cell r="AD2488"/>
          <cell r="AE2488"/>
          <cell r="AF2488"/>
          <cell r="AG2488"/>
          <cell r="AH2488"/>
          <cell r="AI2488"/>
          <cell r="AJ2488"/>
          <cell r="AK2488"/>
          <cell r="AL2488"/>
          <cell r="AM2488"/>
          <cell r="AN2488"/>
          <cell r="AO2488"/>
          <cell r="AP2488"/>
          <cell r="AQ2488"/>
          <cell r="AR2488"/>
          <cell r="AS2488"/>
          <cell r="AT2488"/>
          <cell r="AU2488"/>
          <cell r="AV2488"/>
          <cell r="AW2488"/>
          <cell r="AX2488"/>
          <cell r="AY2488"/>
          <cell r="AZ2488"/>
          <cell r="BA2488"/>
          <cell r="BB2488"/>
          <cell r="BC2488"/>
          <cell r="BD2488"/>
          <cell r="BE2488"/>
          <cell r="BF2488"/>
          <cell r="BG2488"/>
          <cell r="BH2488"/>
          <cell r="BI2488"/>
          <cell r="BJ2488"/>
          <cell r="BK2488"/>
          <cell r="BL2488"/>
          <cell r="BM2488"/>
          <cell r="BN2488"/>
          <cell r="BO2488"/>
          <cell r="BP2488"/>
          <cell r="BQ2488"/>
          <cell r="BR2488"/>
          <cell r="BS2488"/>
          <cell r="BT2488"/>
          <cell r="BU2488"/>
          <cell r="BV2488"/>
          <cell r="BW2488"/>
          <cell r="BX2488"/>
          <cell r="BY2488"/>
          <cell r="BZ2488"/>
          <cell r="CA2488"/>
          <cell r="CB2488"/>
          <cell r="CC2488"/>
          <cell r="CD2488"/>
          <cell r="CE2488"/>
          <cell r="CF2488"/>
          <cell r="CG2488"/>
          <cell r="CH2488"/>
          <cell r="CI2488"/>
          <cell r="CJ2488"/>
          <cell r="CK2488"/>
          <cell r="CL2488"/>
          <cell r="CM2488"/>
          <cell r="CN2488"/>
        </row>
        <row r="2489">
          <cell r="B2489"/>
          <cell r="C2489"/>
          <cell r="D2489"/>
          <cell r="E2489"/>
          <cell r="F2489"/>
          <cell r="G2489"/>
          <cell r="H2489"/>
          <cell r="I2489"/>
          <cell r="J2489"/>
          <cell r="K2489"/>
          <cell r="L2489"/>
          <cell r="M2489"/>
          <cell r="N2489"/>
          <cell r="O2489"/>
          <cell r="P2489"/>
          <cell r="Q2489"/>
          <cell r="R2489"/>
          <cell r="S2489"/>
          <cell r="T2489"/>
          <cell r="U2489"/>
          <cell r="V2489"/>
          <cell r="W2489"/>
          <cell r="X2489"/>
          <cell r="Y2489"/>
          <cell r="Z2489"/>
          <cell r="AA2489"/>
          <cell r="AB2489"/>
          <cell r="AC2489"/>
          <cell r="AD2489"/>
          <cell r="AE2489"/>
          <cell r="AF2489"/>
          <cell r="AG2489"/>
          <cell r="AH2489"/>
          <cell r="AI2489"/>
          <cell r="AJ2489"/>
          <cell r="AK2489"/>
          <cell r="AL2489"/>
          <cell r="AM2489"/>
          <cell r="AN2489"/>
          <cell r="AO2489"/>
          <cell r="AP2489"/>
          <cell r="AQ2489"/>
          <cell r="AR2489"/>
          <cell r="AS2489"/>
          <cell r="AT2489"/>
          <cell r="AU2489"/>
          <cell r="AV2489"/>
          <cell r="AW2489"/>
          <cell r="AX2489"/>
          <cell r="AY2489"/>
          <cell r="AZ2489"/>
          <cell r="BA2489"/>
          <cell r="BB2489"/>
          <cell r="BC2489"/>
          <cell r="BD2489"/>
          <cell r="BE2489"/>
          <cell r="BF2489"/>
          <cell r="BG2489"/>
          <cell r="BH2489"/>
          <cell r="BI2489"/>
          <cell r="BJ2489"/>
          <cell r="BK2489"/>
          <cell r="BL2489"/>
          <cell r="BM2489"/>
          <cell r="BN2489"/>
          <cell r="BO2489"/>
          <cell r="BP2489"/>
          <cell r="BQ2489"/>
          <cell r="BR2489"/>
          <cell r="BS2489"/>
          <cell r="BT2489"/>
          <cell r="BU2489"/>
          <cell r="BV2489"/>
          <cell r="BW2489"/>
          <cell r="BX2489"/>
          <cell r="BY2489"/>
          <cell r="BZ2489"/>
          <cell r="CA2489"/>
          <cell r="CB2489"/>
          <cell r="CC2489"/>
          <cell r="CD2489"/>
          <cell r="CE2489"/>
          <cell r="CF2489"/>
          <cell r="CG2489"/>
          <cell r="CH2489"/>
          <cell r="CI2489"/>
          <cell r="CJ2489"/>
          <cell r="CK2489"/>
          <cell r="CL2489"/>
          <cell r="CM2489"/>
          <cell r="CN2489"/>
        </row>
        <row r="2490">
          <cell r="B2490"/>
          <cell r="C2490"/>
          <cell r="D2490"/>
          <cell r="E2490"/>
          <cell r="F2490"/>
          <cell r="G2490"/>
          <cell r="H2490"/>
          <cell r="I2490"/>
          <cell r="J2490"/>
          <cell r="K2490"/>
          <cell r="L2490"/>
          <cell r="M2490"/>
          <cell r="N2490"/>
          <cell r="O2490"/>
          <cell r="P2490"/>
          <cell r="Q2490"/>
          <cell r="R2490"/>
          <cell r="S2490"/>
          <cell r="T2490"/>
          <cell r="U2490"/>
          <cell r="V2490"/>
          <cell r="W2490"/>
          <cell r="X2490"/>
          <cell r="Y2490"/>
          <cell r="Z2490"/>
          <cell r="AA2490"/>
          <cell r="AB2490"/>
          <cell r="AC2490"/>
          <cell r="AD2490"/>
          <cell r="AE2490"/>
          <cell r="AF2490"/>
          <cell r="AG2490"/>
          <cell r="AH2490"/>
          <cell r="AI2490"/>
          <cell r="AJ2490"/>
          <cell r="AK2490"/>
          <cell r="AL2490"/>
          <cell r="AM2490"/>
          <cell r="AN2490"/>
          <cell r="AO2490"/>
          <cell r="AP2490"/>
          <cell r="AQ2490"/>
          <cell r="AR2490"/>
          <cell r="AS2490"/>
          <cell r="AT2490"/>
          <cell r="AU2490"/>
          <cell r="AV2490"/>
          <cell r="AW2490"/>
          <cell r="AX2490"/>
          <cell r="AY2490"/>
          <cell r="AZ2490"/>
          <cell r="BA2490"/>
          <cell r="BB2490"/>
          <cell r="BC2490"/>
          <cell r="BD2490"/>
          <cell r="BE2490"/>
          <cell r="BF2490"/>
          <cell r="BG2490"/>
          <cell r="BH2490"/>
          <cell r="BI2490"/>
          <cell r="BJ2490"/>
          <cell r="BK2490"/>
          <cell r="BL2490"/>
          <cell r="BM2490"/>
          <cell r="BN2490"/>
          <cell r="BO2490"/>
          <cell r="BP2490"/>
          <cell r="BQ2490"/>
          <cell r="BR2490"/>
          <cell r="BS2490"/>
          <cell r="BT2490"/>
          <cell r="BU2490"/>
          <cell r="BV2490"/>
          <cell r="BW2490"/>
          <cell r="BX2490"/>
          <cell r="BY2490"/>
          <cell r="BZ2490"/>
          <cell r="CA2490"/>
          <cell r="CB2490"/>
          <cell r="CC2490"/>
          <cell r="CD2490"/>
          <cell r="CE2490"/>
          <cell r="CF2490"/>
          <cell r="CG2490"/>
          <cell r="CH2490"/>
          <cell r="CI2490"/>
          <cell r="CJ2490"/>
          <cell r="CK2490"/>
          <cell r="CL2490"/>
          <cell r="CM2490"/>
          <cell r="CN2490"/>
        </row>
        <row r="2491">
          <cell r="B2491"/>
          <cell r="C2491"/>
          <cell r="D2491"/>
          <cell r="E2491"/>
          <cell r="F2491"/>
          <cell r="G2491"/>
          <cell r="H2491"/>
          <cell r="I2491"/>
          <cell r="J2491"/>
          <cell r="K2491"/>
          <cell r="L2491"/>
          <cell r="M2491"/>
          <cell r="N2491"/>
          <cell r="O2491"/>
          <cell r="P2491"/>
          <cell r="Q2491"/>
          <cell r="R2491"/>
          <cell r="S2491"/>
          <cell r="T2491"/>
          <cell r="U2491"/>
          <cell r="V2491"/>
          <cell r="W2491"/>
          <cell r="X2491"/>
          <cell r="Y2491"/>
          <cell r="Z2491"/>
          <cell r="AA2491"/>
          <cell r="AB2491"/>
          <cell r="AC2491"/>
          <cell r="AD2491"/>
          <cell r="AE2491"/>
          <cell r="AF2491"/>
          <cell r="AG2491"/>
          <cell r="AH2491"/>
          <cell r="AI2491"/>
          <cell r="AJ2491"/>
          <cell r="AK2491"/>
          <cell r="AL2491"/>
          <cell r="AM2491"/>
          <cell r="AN2491"/>
          <cell r="AO2491"/>
          <cell r="AP2491"/>
          <cell r="AQ2491"/>
          <cell r="AR2491"/>
          <cell r="AS2491"/>
          <cell r="AT2491"/>
          <cell r="AU2491"/>
          <cell r="AV2491"/>
          <cell r="AW2491"/>
          <cell r="AX2491"/>
          <cell r="AY2491"/>
          <cell r="AZ2491"/>
          <cell r="BA2491"/>
          <cell r="BB2491"/>
          <cell r="BC2491"/>
          <cell r="BD2491"/>
          <cell r="BE2491"/>
          <cell r="BF2491"/>
          <cell r="BG2491"/>
          <cell r="BH2491"/>
          <cell r="BI2491"/>
          <cell r="BJ2491"/>
          <cell r="BK2491"/>
          <cell r="BL2491"/>
          <cell r="BM2491"/>
          <cell r="BN2491"/>
          <cell r="BO2491"/>
          <cell r="BP2491"/>
          <cell r="BQ2491"/>
          <cell r="BR2491"/>
          <cell r="BS2491"/>
          <cell r="BT2491"/>
          <cell r="BU2491"/>
          <cell r="BV2491"/>
          <cell r="BW2491"/>
          <cell r="BX2491"/>
          <cell r="BY2491"/>
          <cell r="BZ2491"/>
          <cell r="CA2491"/>
          <cell r="CB2491"/>
          <cell r="CC2491"/>
          <cell r="CD2491"/>
          <cell r="CE2491"/>
          <cell r="CF2491"/>
          <cell r="CG2491"/>
          <cell r="CH2491"/>
          <cell r="CI2491"/>
          <cell r="CJ2491"/>
          <cell r="CK2491"/>
          <cell r="CL2491"/>
          <cell r="CM2491"/>
          <cell r="CN2491"/>
        </row>
        <row r="2492">
          <cell r="B2492"/>
          <cell r="C2492"/>
          <cell r="D2492"/>
          <cell r="E2492"/>
          <cell r="F2492"/>
          <cell r="G2492"/>
          <cell r="H2492"/>
          <cell r="I2492"/>
          <cell r="J2492"/>
          <cell r="K2492"/>
          <cell r="L2492"/>
          <cell r="M2492"/>
          <cell r="N2492"/>
          <cell r="O2492"/>
          <cell r="P2492"/>
          <cell r="Q2492"/>
          <cell r="R2492"/>
          <cell r="S2492"/>
          <cell r="T2492"/>
          <cell r="U2492"/>
          <cell r="V2492"/>
          <cell r="W2492"/>
          <cell r="X2492"/>
          <cell r="Y2492"/>
          <cell r="Z2492"/>
          <cell r="AA2492"/>
          <cell r="AB2492"/>
          <cell r="AC2492"/>
          <cell r="AD2492"/>
          <cell r="AE2492"/>
          <cell r="AF2492"/>
          <cell r="AG2492"/>
          <cell r="AH2492"/>
          <cell r="AI2492"/>
          <cell r="AJ2492"/>
          <cell r="AK2492"/>
          <cell r="AL2492"/>
          <cell r="AM2492"/>
          <cell r="AN2492"/>
          <cell r="AO2492"/>
          <cell r="AP2492"/>
          <cell r="AQ2492"/>
          <cell r="AR2492"/>
          <cell r="AS2492"/>
          <cell r="AT2492"/>
          <cell r="AU2492"/>
          <cell r="AV2492"/>
          <cell r="AW2492"/>
          <cell r="AX2492"/>
          <cell r="AY2492"/>
          <cell r="AZ2492"/>
          <cell r="BA2492"/>
          <cell r="BB2492"/>
          <cell r="BC2492"/>
          <cell r="BD2492"/>
          <cell r="BE2492"/>
          <cell r="BF2492"/>
          <cell r="BG2492"/>
          <cell r="BH2492"/>
          <cell r="BI2492"/>
          <cell r="BJ2492"/>
          <cell r="BK2492"/>
          <cell r="BL2492"/>
          <cell r="BM2492"/>
          <cell r="BN2492"/>
          <cell r="BO2492"/>
          <cell r="BP2492"/>
          <cell r="BQ2492"/>
          <cell r="BR2492"/>
          <cell r="BS2492"/>
          <cell r="BT2492"/>
          <cell r="BU2492"/>
          <cell r="BV2492"/>
          <cell r="BW2492"/>
          <cell r="BX2492"/>
          <cell r="BY2492"/>
          <cell r="BZ2492"/>
          <cell r="CA2492"/>
          <cell r="CB2492"/>
          <cell r="CC2492"/>
          <cell r="CD2492"/>
          <cell r="CE2492"/>
          <cell r="CF2492"/>
          <cell r="CG2492"/>
          <cell r="CH2492"/>
          <cell r="CI2492"/>
          <cell r="CJ2492"/>
          <cell r="CK2492"/>
          <cell r="CL2492"/>
          <cell r="CM2492"/>
          <cell r="CN2492"/>
        </row>
        <row r="2493">
          <cell r="B2493"/>
          <cell r="C2493"/>
          <cell r="D2493"/>
          <cell r="E2493"/>
          <cell r="F2493"/>
          <cell r="G2493"/>
          <cell r="H2493"/>
          <cell r="I2493"/>
          <cell r="J2493"/>
          <cell r="K2493"/>
          <cell r="L2493"/>
          <cell r="M2493"/>
          <cell r="N2493"/>
          <cell r="O2493"/>
          <cell r="P2493"/>
          <cell r="Q2493"/>
          <cell r="R2493"/>
          <cell r="S2493"/>
          <cell r="T2493"/>
          <cell r="U2493"/>
          <cell r="V2493"/>
          <cell r="W2493"/>
          <cell r="X2493"/>
          <cell r="Y2493"/>
          <cell r="Z2493"/>
          <cell r="AA2493"/>
          <cell r="AB2493"/>
          <cell r="AC2493"/>
          <cell r="AD2493"/>
          <cell r="AE2493"/>
          <cell r="AF2493"/>
          <cell r="AG2493"/>
          <cell r="AH2493"/>
          <cell r="AI2493"/>
          <cell r="AJ2493"/>
          <cell r="AK2493"/>
          <cell r="AL2493"/>
          <cell r="AM2493"/>
          <cell r="AN2493"/>
          <cell r="AO2493"/>
          <cell r="AP2493"/>
          <cell r="AQ2493"/>
          <cell r="AR2493"/>
          <cell r="AS2493"/>
          <cell r="AT2493"/>
          <cell r="AU2493"/>
          <cell r="AV2493"/>
          <cell r="AW2493"/>
          <cell r="AX2493"/>
          <cell r="AY2493"/>
          <cell r="AZ2493"/>
          <cell r="BA2493"/>
          <cell r="BB2493"/>
          <cell r="BC2493"/>
          <cell r="BD2493"/>
          <cell r="BE2493"/>
          <cell r="BF2493"/>
          <cell r="BG2493"/>
          <cell r="BH2493"/>
          <cell r="BI2493"/>
          <cell r="BJ2493"/>
          <cell r="BK2493"/>
          <cell r="BL2493"/>
          <cell r="BM2493"/>
          <cell r="BN2493"/>
          <cell r="BO2493"/>
          <cell r="BP2493"/>
          <cell r="BQ2493"/>
          <cell r="BR2493"/>
          <cell r="BS2493"/>
          <cell r="BT2493"/>
          <cell r="BU2493"/>
          <cell r="BV2493"/>
          <cell r="BW2493"/>
          <cell r="BX2493"/>
          <cell r="BY2493"/>
          <cell r="BZ2493"/>
          <cell r="CA2493"/>
          <cell r="CB2493"/>
          <cell r="CC2493"/>
          <cell r="CD2493"/>
          <cell r="CE2493"/>
          <cell r="CF2493"/>
          <cell r="CG2493"/>
          <cell r="CH2493"/>
          <cell r="CI2493"/>
          <cell r="CJ2493"/>
          <cell r="CK2493"/>
          <cell r="CL2493"/>
          <cell r="CM2493"/>
          <cell r="CN2493"/>
        </row>
        <row r="2494">
          <cell r="B2494"/>
          <cell r="C2494"/>
          <cell r="D2494"/>
          <cell r="E2494"/>
          <cell r="F2494"/>
          <cell r="G2494"/>
          <cell r="H2494"/>
          <cell r="I2494"/>
          <cell r="J2494"/>
          <cell r="K2494"/>
          <cell r="L2494"/>
          <cell r="M2494"/>
          <cell r="N2494"/>
          <cell r="O2494"/>
          <cell r="P2494"/>
          <cell r="Q2494"/>
          <cell r="R2494"/>
          <cell r="S2494"/>
          <cell r="T2494"/>
          <cell r="U2494"/>
          <cell r="V2494"/>
          <cell r="W2494"/>
          <cell r="X2494"/>
          <cell r="Y2494"/>
          <cell r="Z2494"/>
          <cell r="AA2494"/>
          <cell r="AB2494"/>
          <cell r="AC2494"/>
          <cell r="AD2494"/>
          <cell r="AE2494"/>
          <cell r="AF2494"/>
          <cell r="AG2494"/>
          <cell r="AH2494"/>
          <cell r="AI2494"/>
          <cell r="AJ2494"/>
          <cell r="AK2494"/>
          <cell r="AL2494"/>
          <cell r="AM2494"/>
          <cell r="AN2494"/>
          <cell r="AO2494"/>
          <cell r="AP2494"/>
          <cell r="AQ2494"/>
          <cell r="AR2494"/>
          <cell r="AS2494"/>
          <cell r="AT2494"/>
          <cell r="AU2494"/>
          <cell r="AV2494"/>
          <cell r="AW2494"/>
          <cell r="AX2494"/>
          <cell r="AY2494"/>
          <cell r="AZ2494"/>
          <cell r="BA2494"/>
          <cell r="BB2494"/>
          <cell r="BC2494"/>
          <cell r="BD2494"/>
          <cell r="BE2494"/>
          <cell r="BF2494"/>
          <cell r="BG2494"/>
          <cell r="BH2494"/>
          <cell r="BI2494"/>
          <cell r="BJ2494"/>
          <cell r="BK2494"/>
          <cell r="BL2494"/>
          <cell r="BM2494"/>
          <cell r="BN2494"/>
          <cell r="BO2494"/>
          <cell r="BP2494"/>
          <cell r="BQ2494"/>
          <cell r="BR2494"/>
          <cell r="BS2494"/>
          <cell r="BT2494"/>
          <cell r="BU2494"/>
          <cell r="BV2494"/>
          <cell r="BW2494"/>
          <cell r="BX2494"/>
          <cell r="BY2494"/>
          <cell r="BZ2494"/>
          <cell r="CA2494"/>
          <cell r="CB2494"/>
          <cell r="CC2494"/>
          <cell r="CD2494"/>
          <cell r="CE2494"/>
          <cell r="CF2494"/>
          <cell r="CG2494"/>
          <cell r="CH2494"/>
          <cell r="CI2494"/>
          <cell r="CJ2494"/>
          <cell r="CK2494"/>
          <cell r="CL2494"/>
          <cell r="CM2494"/>
          <cell r="CN2494"/>
        </row>
        <row r="2495">
          <cell r="B2495"/>
          <cell r="C2495"/>
          <cell r="D2495"/>
          <cell r="E2495"/>
          <cell r="F2495"/>
          <cell r="G2495"/>
          <cell r="H2495"/>
          <cell r="I2495"/>
          <cell r="J2495"/>
          <cell r="K2495"/>
          <cell r="L2495"/>
          <cell r="M2495"/>
          <cell r="N2495"/>
          <cell r="O2495"/>
          <cell r="P2495"/>
          <cell r="Q2495"/>
          <cell r="R2495"/>
          <cell r="S2495"/>
          <cell r="T2495"/>
          <cell r="U2495"/>
          <cell r="V2495"/>
          <cell r="W2495"/>
          <cell r="X2495"/>
          <cell r="Y2495"/>
          <cell r="Z2495"/>
          <cell r="AA2495"/>
          <cell r="AB2495"/>
          <cell r="AC2495"/>
          <cell r="AD2495"/>
          <cell r="AE2495"/>
          <cell r="AF2495"/>
          <cell r="AG2495"/>
          <cell r="AH2495"/>
          <cell r="AI2495"/>
          <cell r="AJ2495"/>
          <cell r="AK2495"/>
          <cell r="AL2495"/>
          <cell r="AM2495"/>
          <cell r="AN2495"/>
          <cell r="AO2495"/>
          <cell r="AP2495"/>
          <cell r="AQ2495"/>
          <cell r="AR2495"/>
          <cell r="AS2495"/>
          <cell r="AT2495"/>
          <cell r="AU2495"/>
          <cell r="AV2495"/>
          <cell r="AW2495"/>
          <cell r="AX2495"/>
          <cell r="AY2495"/>
          <cell r="AZ2495"/>
          <cell r="BA2495"/>
          <cell r="BB2495"/>
          <cell r="BC2495"/>
          <cell r="BD2495"/>
          <cell r="BE2495"/>
          <cell r="BF2495"/>
          <cell r="BG2495"/>
          <cell r="BH2495"/>
          <cell r="BI2495"/>
          <cell r="BJ2495"/>
          <cell r="BK2495"/>
          <cell r="BL2495"/>
          <cell r="BM2495"/>
          <cell r="BN2495"/>
          <cell r="BO2495"/>
          <cell r="BP2495"/>
          <cell r="BQ2495"/>
          <cell r="BR2495"/>
          <cell r="BS2495"/>
          <cell r="BT2495"/>
          <cell r="BU2495"/>
          <cell r="BV2495"/>
          <cell r="BW2495"/>
          <cell r="BX2495"/>
          <cell r="BY2495"/>
          <cell r="BZ2495"/>
          <cell r="CA2495"/>
          <cell r="CB2495"/>
          <cell r="CC2495"/>
          <cell r="CD2495"/>
          <cell r="CE2495"/>
          <cell r="CF2495"/>
          <cell r="CG2495"/>
          <cell r="CH2495"/>
          <cell r="CI2495"/>
          <cell r="CJ2495"/>
          <cell r="CK2495"/>
          <cell r="CL2495"/>
          <cell r="CM2495"/>
          <cell r="CN2495"/>
        </row>
        <row r="2496">
          <cell r="B2496"/>
          <cell r="C2496"/>
          <cell r="D2496"/>
          <cell r="E2496"/>
          <cell r="F2496"/>
          <cell r="G2496"/>
          <cell r="H2496"/>
          <cell r="I2496"/>
          <cell r="J2496"/>
          <cell r="K2496"/>
          <cell r="L2496"/>
          <cell r="M2496"/>
          <cell r="N2496"/>
          <cell r="O2496"/>
          <cell r="P2496"/>
          <cell r="Q2496"/>
          <cell r="R2496"/>
          <cell r="S2496"/>
          <cell r="T2496"/>
          <cell r="U2496"/>
          <cell r="V2496"/>
          <cell r="W2496"/>
          <cell r="X2496"/>
          <cell r="Y2496"/>
          <cell r="Z2496"/>
          <cell r="AA2496"/>
          <cell r="AB2496"/>
          <cell r="AC2496"/>
          <cell r="AD2496"/>
          <cell r="AE2496"/>
          <cell r="AF2496"/>
          <cell r="AG2496"/>
          <cell r="AH2496"/>
          <cell r="AI2496"/>
          <cell r="AJ2496"/>
          <cell r="AK2496"/>
          <cell r="AL2496"/>
          <cell r="AM2496"/>
          <cell r="AN2496"/>
          <cell r="AO2496"/>
          <cell r="AP2496"/>
          <cell r="AQ2496"/>
          <cell r="AR2496"/>
          <cell r="AS2496"/>
          <cell r="AT2496"/>
          <cell r="AU2496"/>
          <cell r="AV2496"/>
          <cell r="AW2496"/>
          <cell r="AX2496"/>
          <cell r="AY2496"/>
          <cell r="AZ2496"/>
          <cell r="BA2496"/>
          <cell r="BB2496"/>
          <cell r="BC2496"/>
          <cell r="BD2496"/>
          <cell r="BE2496"/>
          <cell r="BF2496"/>
          <cell r="BG2496"/>
          <cell r="BH2496"/>
          <cell r="BI2496"/>
          <cell r="BJ2496"/>
          <cell r="BK2496"/>
          <cell r="BL2496"/>
          <cell r="BM2496"/>
          <cell r="BN2496"/>
          <cell r="BO2496"/>
          <cell r="BP2496"/>
          <cell r="BQ2496"/>
          <cell r="BR2496"/>
          <cell r="BS2496"/>
          <cell r="BT2496"/>
          <cell r="BU2496"/>
          <cell r="BV2496"/>
          <cell r="BW2496"/>
          <cell r="BX2496"/>
          <cell r="BY2496"/>
          <cell r="BZ2496"/>
          <cell r="CA2496"/>
          <cell r="CB2496"/>
          <cell r="CC2496"/>
          <cell r="CD2496"/>
          <cell r="CE2496"/>
          <cell r="CF2496"/>
          <cell r="CG2496"/>
          <cell r="CH2496"/>
          <cell r="CI2496"/>
          <cell r="CJ2496"/>
          <cell r="CK2496"/>
          <cell r="CL2496"/>
          <cell r="CM2496"/>
          <cell r="CN2496"/>
        </row>
        <row r="2497">
          <cell r="B2497"/>
          <cell r="C2497"/>
          <cell r="D2497"/>
          <cell r="E2497"/>
          <cell r="F2497"/>
          <cell r="G2497"/>
          <cell r="H2497"/>
          <cell r="I2497"/>
          <cell r="J2497"/>
          <cell r="K2497"/>
          <cell r="L2497"/>
          <cell r="M2497"/>
          <cell r="N2497"/>
          <cell r="O2497"/>
          <cell r="P2497"/>
          <cell r="Q2497"/>
          <cell r="R2497"/>
          <cell r="S2497"/>
          <cell r="T2497"/>
          <cell r="U2497"/>
          <cell r="V2497"/>
          <cell r="W2497"/>
          <cell r="X2497"/>
          <cell r="Y2497"/>
          <cell r="Z2497"/>
          <cell r="AA2497"/>
          <cell r="AB2497"/>
          <cell r="AC2497"/>
          <cell r="AD2497"/>
          <cell r="AE2497"/>
          <cell r="AF2497"/>
          <cell r="AG2497"/>
          <cell r="AH2497"/>
          <cell r="AI2497"/>
          <cell r="AJ2497"/>
          <cell r="AK2497"/>
          <cell r="AL2497"/>
          <cell r="AM2497"/>
          <cell r="AN2497"/>
          <cell r="AO2497"/>
          <cell r="AP2497"/>
          <cell r="AQ2497"/>
          <cell r="AR2497"/>
          <cell r="AS2497"/>
          <cell r="AT2497"/>
          <cell r="AU2497"/>
          <cell r="AV2497"/>
          <cell r="AW2497"/>
          <cell r="AX2497"/>
          <cell r="AY2497"/>
          <cell r="AZ2497"/>
          <cell r="BA2497"/>
          <cell r="BB2497"/>
          <cell r="BC2497"/>
          <cell r="BD2497"/>
          <cell r="BE2497"/>
          <cell r="BF2497"/>
          <cell r="BG2497"/>
          <cell r="BH2497"/>
          <cell r="BI2497"/>
          <cell r="BJ2497"/>
          <cell r="BK2497"/>
          <cell r="BL2497"/>
          <cell r="BM2497"/>
          <cell r="BN2497"/>
          <cell r="BO2497"/>
          <cell r="BP2497"/>
          <cell r="BQ2497"/>
          <cell r="BR2497"/>
          <cell r="BS2497"/>
          <cell r="BT2497"/>
          <cell r="BU2497"/>
          <cell r="BV2497"/>
          <cell r="BW2497"/>
          <cell r="BX2497"/>
          <cell r="BY2497"/>
          <cell r="BZ2497"/>
          <cell r="CA2497"/>
          <cell r="CB2497"/>
          <cell r="CC2497"/>
          <cell r="CD2497"/>
          <cell r="CE2497"/>
          <cell r="CF2497"/>
          <cell r="CG2497"/>
          <cell r="CH2497"/>
          <cell r="CI2497"/>
          <cell r="CJ2497"/>
          <cell r="CK2497"/>
          <cell r="CL2497"/>
          <cell r="CM2497"/>
          <cell r="CN2497"/>
        </row>
        <row r="2498">
          <cell r="B2498"/>
          <cell r="C2498"/>
          <cell r="D2498"/>
          <cell r="E2498"/>
          <cell r="F2498"/>
          <cell r="G2498"/>
          <cell r="H2498"/>
          <cell r="I2498"/>
          <cell r="J2498"/>
          <cell r="K2498"/>
          <cell r="L2498"/>
          <cell r="M2498"/>
          <cell r="N2498"/>
          <cell r="O2498"/>
          <cell r="P2498"/>
          <cell r="Q2498"/>
          <cell r="R2498"/>
          <cell r="S2498"/>
          <cell r="T2498"/>
          <cell r="U2498"/>
          <cell r="V2498"/>
          <cell r="W2498"/>
          <cell r="X2498"/>
          <cell r="Y2498"/>
          <cell r="Z2498"/>
          <cell r="AA2498"/>
          <cell r="AB2498"/>
          <cell r="AC2498"/>
          <cell r="AD2498"/>
          <cell r="AE2498"/>
          <cell r="AF2498"/>
          <cell r="AG2498"/>
          <cell r="AH2498"/>
          <cell r="AI2498"/>
          <cell r="AJ2498"/>
          <cell r="AK2498"/>
          <cell r="AL2498"/>
          <cell r="AM2498"/>
          <cell r="AN2498"/>
          <cell r="AO2498"/>
          <cell r="AP2498"/>
          <cell r="AQ2498"/>
          <cell r="AR2498"/>
          <cell r="AS2498"/>
          <cell r="AT2498"/>
          <cell r="AU2498"/>
          <cell r="AV2498"/>
          <cell r="AW2498"/>
          <cell r="AX2498"/>
          <cell r="AY2498"/>
          <cell r="AZ2498"/>
          <cell r="BA2498"/>
          <cell r="BB2498"/>
          <cell r="BC2498"/>
          <cell r="BD2498"/>
          <cell r="BE2498"/>
          <cell r="BF2498"/>
          <cell r="BG2498"/>
          <cell r="BH2498"/>
          <cell r="BI2498"/>
          <cell r="BJ2498"/>
          <cell r="BK2498"/>
          <cell r="BL2498"/>
          <cell r="BM2498"/>
          <cell r="BN2498"/>
          <cell r="BO2498"/>
          <cell r="BP2498"/>
          <cell r="BQ2498"/>
          <cell r="BR2498"/>
          <cell r="BS2498"/>
          <cell r="BT2498"/>
          <cell r="BU2498"/>
          <cell r="BV2498"/>
          <cell r="BW2498"/>
          <cell r="BX2498"/>
          <cell r="BY2498"/>
          <cell r="BZ2498"/>
          <cell r="CA2498"/>
          <cell r="CB2498"/>
          <cell r="CC2498"/>
          <cell r="CD2498"/>
          <cell r="CE2498"/>
          <cell r="CF2498"/>
          <cell r="CG2498"/>
          <cell r="CH2498"/>
          <cell r="CI2498"/>
          <cell r="CJ2498"/>
          <cell r="CK2498"/>
          <cell r="CL2498"/>
          <cell r="CM2498"/>
          <cell r="CN2498"/>
        </row>
        <row r="2499">
          <cell r="B2499"/>
          <cell r="C2499"/>
          <cell r="D2499"/>
          <cell r="E2499"/>
          <cell r="F2499"/>
          <cell r="G2499"/>
          <cell r="H2499"/>
          <cell r="I2499"/>
          <cell r="J2499"/>
          <cell r="K2499"/>
          <cell r="L2499"/>
          <cell r="M2499"/>
          <cell r="N2499"/>
          <cell r="O2499"/>
          <cell r="P2499"/>
          <cell r="Q2499"/>
          <cell r="R2499"/>
          <cell r="S2499"/>
          <cell r="T2499"/>
          <cell r="U2499"/>
          <cell r="V2499"/>
          <cell r="W2499"/>
          <cell r="X2499"/>
          <cell r="Y2499"/>
          <cell r="Z2499"/>
          <cell r="AA2499"/>
          <cell r="AB2499"/>
          <cell r="AC2499"/>
          <cell r="AD2499"/>
          <cell r="AE2499"/>
          <cell r="AF2499"/>
          <cell r="AG2499"/>
          <cell r="AH2499"/>
          <cell r="AI2499"/>
          <cell r="AJ2499"/>
          <cell r="AK2499"/>
          <cell r="AL2499"/>
          <cell r="AM2499"/>
          <cell r="AN2499"/>
          <cell r="AO2499"/>
          <cell r="AP2499"/>
          <cell r="AQ2499"/>
          <cell r="AR2499"/>
          <cell r="AS2499"/>
          <cell r="AT2499"/>
          <cell r="AU2499"/>
          <cell r="AV2499"/>
          <cell r="AW2499"/>
          <cell r="AX2499"/>
          <cell r="AY2499"/>
          <cell r="AZ2499"/>
          <cell r="BA2499"/>
          <cell r="BB2499"/>
          <cell r="BC2499"/>
          <cell r="BD2499"/>
          <cell r="BE2499"/>
          <cell r="BF2499"/>
          <cell r="BG2499"/>
          <cell r="BH2499"/>
          <cell r="BI2499"/>
          <cell r="BJ2499"/>
          <cell r="BK2499"/>
          <cell r="BL2499"/>
          <cell r="BM2499"/>
          <cell r="BN2499"/>
          <cell r="BO2499"/>
          <cell r="BP2499"/>
          <cell r="BQ2499"/>
          <cell r="BR2499"/>
          <cell r="BS2499"/>
          <cell r="BT2499"/>
          <cell r="BU2499"/>
          <cell r="BV2499"/>
          <cell r="BW2499"/>
          <cell r="BX2499"/>
          <cell r="BY2499"/>
          <cell r="BZ2499"/>
          <cell r="CA2499"/>
          <cell r="CB2499"/>
          <cell r="CC2499"/>
          <cell r="CD2499"/>
          <cell r="CE2499"/>
          <cell r="CF2499"/>
          <cell r="CG2499"/>
          <cell r="CH2499"/>
          <cell r="CI2499"/>
          <cell r="CJ2499"/>
          <cell r="CK2499"/>
          <cell r="CL2499"/>
          <cell r="CM2499"/>
          <cell r="CN2499"/>
        </row>
        <row r="2500">
          <cell r="B2500"/>
          <cell r="C2500"/>
          <cell r="D2500"/>
          <cell r="E2500"/>
          <cell r="F2500"/>
          <cell r="G2500"/>
          <cell r="H2500"/>
          <cell r="I2500"/>
          <cell r="J2500"/>
          <cell r="K2500"/>
          <cell r="L2500"/>
          <cell r="M2500"/>
          <cell r="N2500"/>
          <cell r="O2500"/>
          <cell r="P2500"/>
          <cell r="Q2500"/>
          <cell r="R2500"/>
          <cell r="S2500"/>
          <cell r="T2500"/>
          <cell r="U2500"/>
          <cell r="V2500"/>
          <cell r="W2500"/>
          <cell r="X2500"/>
          <cell r="Y2500"/>
          <cell r="Z2500"/>
          <cell r="AA2500"/>
          <cell r="AB2500"/>
          <cell r="AC2500"/>
          <cell r="AD2500"/>
          <cell r="AE2500"/>
          <cell r="AF2500"/>
          <cell r="AG2500"/>
          <cell r="AH2500"/>
          <cell r="AI2500"/>
          <cell r="AJ2500"/>
          <cell r="AK2500"/>
          <cell r="AL2500"/>
          <cell r="AM2500"/>
          <cell r="AN2500"/>
          <cell r="AO2500"/>
          <cell r="AP2500"/>
          <cell r="AQ2500"/>
          <cell r="AR2500"/>
          <cell r="AS2500"/>
          <cell r="AT2500"/>
          <cell r="AU2500"/>
          <cell r="AV2500"/>
          <cell r="AW2500"/>
          <cell r="AX2500"/>
          <cell r="AY2500"/>
          <cell r="AZ2500"/>
          <cell r="BA2500"/>
          <cell r="BB2500"/>
          <cell r="BC2500"/>
          <cell r="BD2500"/>
          <cell r="BE2500"/>
          <cell r="BF2500"/>
          <cell r="BG2500"/>
          <cell r="BH2500"/>
          <cell r="BI2500"/>
          <cell r="BJ2500"/>
          <cell r="BK2500"/>
          <cell r="BL2500"/>
          <cell r="BM2500"/>
          <cell r="BN2500"/>
          <cell r="BO2500"/>
          <cell r="BP2500"/>
          <cell r="BQ2500"/>
          <cell r="BR2500"/>
          <cell r="BS2500"/>
          <cell r="BT2500"/>
          <cell r="BU2500"/>
          <cell r="BV2500"/>
          <cell r="BW2500"/>
          <cell r="BX2500"/>
          <cell r="BY2500"/>
          <cell r="BZ2500"/>
          <cell r="CA2500"/>
          <cell r="CB2500"/>
          <cell r="CC2500"/>
          <cell r="CD2500"/>
          <cell r="CE2500"/>
          <cell r="CF2500"/>
          <cell r="CG2500"/>
          <cell r="CH2500"/>
          <cell r="CI2500"/>
          <cell r="CJ2500"/>
          <cell r="CK2500"/>
          <cell r="CL2500"/>
          <cell r="CM2500"/>
          <cell r="CN2500"/>
        </row>
        <row r="2501">
          <cell r="B2501"/>
          <cell r="C2501"/>
          <cell r="D2501"/>
          <cell r="E2501"/>
          <cell r="F2501"/>
          <cell r="G2501"/>
          <cell r="H2501"/>
          <cell r="I2501"/>
          <cell r="J2501"/>
          <cell r="K2501"/>
          <cell r="L2501"/>
          <cell r="M2501"/>
          <cell r="N2501"/>
          <cell r="O2501"/>
          <cell r="P2501"/>
          <cell r="Q2501"/>
          <cell r="R2501"/>
          <cell r="S2501"/>
          <cell r="T2501"/>
          <cell r="U2501"/>
          <cell r="V2501"/>
          <cell r="W2501"/>
          <cell r="X2501"/>
          <cell r="Y2501"/>
          <cell r="Z2501"/>
          <cell r="AA2501"/>
          <cell r="AB2501"/>
          <cell r="AC2501"/>
          <cell r="AD2501"/>
          <cell r="AE2501"/>
          <cell r="AF2501"/>
          <cell r="AG2501"/>
          <cell r="AH2501"/>
          <cell r="AI2501"/>
          <cell r="AJ2501"/>
          <cell r="AK2501"/>
          <cell r="AL2501"/>
          <cell r="AM2501"/>
          <cell r="AN2501"/>
          <cell r="AO2501"/>
          <cell r="AP2501"/>
          <cell r="AQ2501"/>
          <cell r="AR2501"/>
          <cell r="AS2501"/>
          <cell r="AT2501"/>
          <cell r="AU2501"/>
          <cell r="AV2501"/>
          <cell r="AW2501"/>
          <cell r="AX2501"/>
          <cell r="AY2501"/>
          <cell r="AZ2501"/>
          <cell r="BA2501"/>
          <cell r="BB2501"/>
          <cell r="BC2501"/>
          <cell r="BD2501"/>
          <cell r="BE2501"/>
          <cell r="BF2501"/>
          <cell r="BG2501"/>
          <cell r="BH2501"/>
          <cell r="BI2501"/>
          <cell r="BJ2501"/>
          <cell r="BK2501"/>
          <cell r="BL2501"/>
          <cell r="BM2501"/>
          <cell r="BN2501"/>
          <cell r="BO2501"/>
          <cell r="BP2501"/>
          <cell r="BQ2501"/>
          <cell r="BR2501"/>
          <cell r="BS2501"/>
          <cell r="BT2501"/>
          <cell r="BU2501"/>
          <cell r="BV2501"/>
          <cell r="BW2501"/>
          <cell r="BX2501"/>
          <cell r="BY2501"/>
          <cell r="BZ2501"/>
          <cell r="CA2501"/>
          <cell r="CB2501"/>
          <cell r="CC2501"/>
          <cell r="CD2501"/>
          <cell r="CE2501"/>
          <cell r="CF2501"/>
          <cell r="CG2501"/>
          <cell r="CH2501"/>
          <cell r="CI2501"/>
          <cell r="CJ2501"/>
          <cell r="CK2501"/>
          <cell r="CL2501"/>
          <cell r="CM2501"/>
          <cell r="CN2501"/>
        </row>
        <row r="2502">
          <cell r="B2502"/>
          <cell r="C2502"/>
          <cell r="D2502"/>
          <cell r="E2502"/>
          <cell r="F2502"/>
          <cell r="G2502"/>
          <cell r="H2502"/>
          <cell r="I2502"/>
          <cell r="J2502"/>
          <cell r="K2502"/>
          <cell r="L2502"/>
          <cell r="M2502"/>
          <cell r="N2502"/>
          <cell r="O2502"/>
          <cell r="P2502"/>
          <cell r="Q2502"/>
          <cell r="R2502"/>
          <cell r="S2502"/>
          <cell r="T2502"/>
          <cell r="U2502"/>
          <cell r="V2502"/>
          <cell r="W2502"/>
          <cell r="X2502"/>
          <cell r="Y2502"/>
          <cell r="Z2502"/>
          <cell r="AA2502"/>
          <cell r="AB2502"/>
          <cell r="AC2502"/>
          <cell r="AD2502"/>
          <cell r="AE2502"/>
          <cell r="AF2502"/>
          <cell r="AG2502"/>
          <cell r="AH2502"/>
          <cell r="AI2502"/>
          <cell r="AJ2502"/>
          <cell r="AK2502"/>
          <cell r="AL2502"/>
          <cell r="AM2502"/>
          <cell r="AN2502"/>
          <cell r="AO2502"/>
          <cell r="AP2502"/>
          <cell r="AQ2502"/>
          <cell r="AR2502"/>
          <cell r="AS2502"/>
          <cell r="AT2502"/>
          <cell r="AU2502"/>
          <cell r="AV2502"/>
          <cell r="AW2502"/>
          <cell r="AX2502"/>
          <cell r="AY2502"/>
          <cell r="AZ2502"/>
          <cell r="BA2502"/>
          <cell r="BB2502"/>
          <cell r="BC2502"/>
          <cell r="BD2502"/>
          <cell r="BE2502"/>
          <cell r="BF2502"/>
          <cell r="BG2502"/>
          <cell r="BH2502"/>
          <cell r="BI2502"/>
          <cell r="BJ2502"/>
          <cell r="BK2502"/>
          <cell r="BL2502"/>
          <cell r="BM2502"/>
          <cell r="BN2502"/>
          <cell r="BO2502"/>
          <cell r="BP2502"/>
          <cell r="BQ2502"/>
          <cell r="BR2502"/>
          <cell r="BS2502"/>
          <cell r="BT2502"/>
          <cell r="BU2502"/>
          <cell r="BV2502"/>
          <cell r="BW2502"/>
          <cell r="BX2502"/>
          <cell r="BY2502"/>
          <cell r="BZ2502"/>
          <cell r="CA2502"/>
          <cell r="CB2502"/>
          <cell r="CC2502"/>
          <cell r="CD2502"/>
          <cell r="CE2502"/>
          <cell r="CF2502"/>
          <cell r="CG2502"/>
          <cell r="CH2502"/>
          <cell r="CI2502"/>
          <cell r="CJ2502"/>
          <cell r="CK2502"/>
          <cell r="CL2502"/>
          <cell r="CM2502"/>
          <cell r="CN2502"/>
        </row>
        <row r="2503">
          <cell r="B2503"/>
          <cell r="C2503"/>
          <cell r="D2503"/>
          <cell r="E2503"/>
          <cell r="F2503"/>
          <cell r="G2503"/>
          <cell r="H2503"/>
          <cell r="I2503"/>
          <cell r="J2503"/>
          <cell r="K2503"/>
          <cell r="L2503"/>
          <cell r="M2503"/>
          <cell r="N2503"/>
          <cell r="O2503"/>
          <cell r="P2503"/>
          <cell r="Q2503"/>
          <cell r="R2503"/>
          <cell r="S2503"/>
          <cell r="T2503"/>
          <cell r="U2503"/>
          <cell r="V2503"/>
          <cell r="W2503"/>
          <cell r="X2503"/>
          <cell r="Y2503"/>
          <cell r="Z2503"/>
          <cell r="AA2503"/>
          <cell r="AB2503"/>
          <cell r="AC2503"/>
          <cell r="AD2503"/>
          <cell r="AE2503"/>
          <cell r="AF2503"/>
          <cell r="AG2503"/>
          <cell r="AH2503"/>
          <cell r="AI2503"/>
          <cell r="AJ2503"/>
          <cell r="AK2503"/>
          <cell r="AL2503"/>
          <cell r="AM2503"/>
          <cell r="AN2503"/>
          <cell r="AO2503"/>
          <cell r="AP2503"/>
          <cell r="AQ2503"/>
          <cell r="AR2503"/>
          <cell r="AS2503"/>
          <cell r="AT2503"/>
          <cell r="AU2503"/>
          <cell r="AV2503"/>
          <cell r="AW2503"/>
          <cell r="AX2503"/>
          <cell r="AY2503"/>
          <cell r="AZ2503"/>
          <cell r="BA2503"/>
          <cell r="BB2503"/>
          <cell r="BC2503"/>
          <cell r="BD2503"/>
          <cell r="BE2503"/>
          <cell r="BF2503"/>
          <cell r="BG2503"/>
          <cell r="BH2503"/>
          <cell r="BI2503"/>
          <cell r="BJ2503"/>
          <cell r="BK2503"/>
          <cell r="BL2503"/>
          <cell r="BM2503"/>
          <cell r="BN2503"/>
          <cell r="BO2503"/>
          <cell r="BP2503"/>
          <cell r="BQ2503"/>
          <cell r="BR2503"/>
          <cell r="BS2503"/>
          <cell r="BT2503"/>
          <cell r="BU2503"/>
          <cell r="BV2503"/>
          <cell r="BW2503"/>
          <cell r="BX2503"/>
          <cell r="BY2503"/>
          <cell r="BZ2503"/>
          <cell r="CA2503"/>
          <cell r="CB2503"/>
          <cell r="CC2503"/>
          <cell r="CD2503"/>
          <cell r="CE2503"/>
          <cell r="CF2503"/>
          <cell r="CG2503"/>
          <cell r="CH2503"/>
          <cell r="CI2503"/>
          <cell r="CJ2503"/>
          <cell r="CK2503"/>
          <cell r="CL2503"/>
          <cell r="CM2503"/>
          <cell r="CN2503"/>
        </row>
        <row r="2504">
          <cell r="B2504"/>
          <cell r="C2504"/>
          <cell r="D2504"/>
          <cell r="E2504"/>
          <cell r="F2504"/>
          <cell r="G2504"/>
          <cell r="H2504"/>
          <cell r="I2504"/>
          <cell r="J2504"/>
          <cell r="K2504"/>
          <cell r="L2504"/>
          <cell r="M2504"/>
          <cell r="N2504"/>
          <cell r="O2504"/>
          <cell r="P2504"/>
          <cell r="Q2504"/>
          <cell r="R2504"/>
          <cell r="S2504"/>
          <cell r="T2504"/>
          <cell r="U2504"/>
          <cell r="V2504"/>
          <cell r="W2504"/>
          <cell r="X2504"/>
          <cell r="Y2504"/>
          <cell r="Z2504"/>
          <cell r="AA2504"/>
          <cell r="AB2504"/>
          <cell r="AC2504"/>
          <cell r="AD2504"/>
          <cell r="AE2504"/>
          <cell r="AF2504"/>
          <cell r="AG2504"/>
          <cell r="AH2504"/>
          <cell r="AI2504"/>
          <cell r="AJ2504"/>
          <cell r="AK2504"/>
          <cell r="AL2504"/>
          <cell r="AM2504"/>
          <cell r="AN2504"/>
          <cell r="AO2504"/>
          <cell r="AP2504"/>
          <cell r="AQ2504"/>
          <cell r="AR2504"/>
          <cell r="AS2504"/>
          <cell r="AT2504"/>
          <cell r="AU2504"/>
          <cell r="AV2504"/>
          <cell r="AW2504"/>
          <cell r="AX2504"/>
          <cell r="AY2504"/>
          <cell r="AZ2504"/>
          <cell r="BA2504"/>
          <cell r="BB2504"/>
          <cell r="BC2504"/>
          <cell r="BD2504"/>
          <cell r="BE2504"/>
          <cell r="BF2504"/>
          <cell r="BG2504"/>
          <cell r="BH2504"/>
          <cell r="BI2504"/>
          <cell r="BJ2504"/>
          <cell r="BK2504"/>
          <cell r="BL2504"/>
          <cell r="BM2504"/>
          <cell r="BN2504"/>
          <cell r="BO2504"/>
          <cell r="BP2504"/>
          <cell r="BQ2504"/>
          <cell r="BR2504"/>
          <cell r="BS2504"/>
          <cell r="BT2504"/>
          <cell r="BU2504"/>
          <cell r="BV2504"/>
          <cell r="BW2504"/>
          <cell r="BX2504"/>
          <cell r="BY2504"/>
          <cell r="BZ2504"/>
          <cell r="CA2504"/>
          <cell r="CB2504"/>
          <cell r="CC2504"/>
          <cell r="CD2504"/>
          <cell r="CE2504"/>
          <cell r="CF2504"/>
          <cell r="CG2504"/>
          <cell r="CH2504"/>
          <cell r="CI2504"/>
          <cell r="CJ2504"/>
          <cell r="CK2504"/>
          <cell r="CL2504"/>
          <cell r="CM2504"/>
          <cell r="CN2504"/>
        </row>
        <row r="2505">
          <cell r="B2505"/>
          <cell r="C2505"/>
          <cell r="D2505"/>
          <cell r="E2505"/>
          <cell r="F2505"/>
          <cell r="G2505"/>
          <cell r="H2505"/>
          <cell r="I2505"/>
          <cell r="J2505"/>
          <cell r="K2505"/>
          <cell r="L2505"/>
          <cell r="M2505"/>
          <cell r="N2505"/>
          <cell r="O2505"/>
          <cell r="P2505"/>
          <cell r="Q2505"/>
          <cell r="R2505"/>
          <cell r="S2505"/>
          <cell r="T2505"/>
          <cell r="U2505"/>
          <cell r="V2505"/>
          <cell r="W2505"/>
          <cell r="X2505"/>
          <cell r="Y2505"/>
          <cell r="Z2505"/>
          <cell r="AA2505"/>
          <cell r="AB2505"/>
          <cell r="AC2505"/>
          <cell r="AD2505"/>
          <cell r="AE2505"/>
          <cell r="AF2505"/>
          <cell r="AG2505"/>
          <cell r="AH2505"/>
          <cell r="AI2505"/>
          <cell r="AJ2505"/>
          <cell r="AK2505"/>
          <cell r="AL2505"/>
          <cell r="AM2505"/>
          <cell r="AN2505"/>
          <cell r="AO2505"/>
          <cell r="AP2505"/>
          <cell r="AQ2505"/>
          <cell r="AR2505"/>
          <cell r="AS2505"/>
          <cell r="AT2505"/>
          <cell r="AU2505"/>
          <cell r="AV2505"/>
          <cell r="AW2505"/>
          <cell r="AX2505"/>
          <cell r="AY2505"/>
          <cell r="AZ2505"/>
          <cell r="BA2505"/>
          <cell r="BB2505"/>
          <cell r="BC2505"/>
          <cell r="BD2505"/>
          <cell r="BE2505"/>
          <cell r="BF2505"/>
          <cell r="BG2505"/>
          <cell r="BH2505"/>
          <cell r="BI2505"/>
          <cell r="BJ2505"/>
          <cell r="BK2505"/>
          <cell r="BL2505"/>
          <cell r="BM2505"/>
          <cell r="BN2505"/>
          <cell r="BO2505"/>
          <cell r="BP2505"/>
          <cell r="BQ2505"/>
          <cell r="BR2505"/>
          <cell r="BS2505"/>
          <cell r="BT2505"/>
          <cell r="BU2505"/>
          <cell r="BV2505"/>
          <cell r="BW2505"/>
          <cell r="BX2505"/>
          <cell r="BY2505"/>
          <cell r="BZ2505"/>
          <cell r="CA2505"/>
          <cell r="CB2505"/>
          <cell r="CC2505"/>
          <cell r="CD2505"/>
          <cell r="CE2505"/>
          <cell r="CF2505"/>
          <cell r="CG2505"/>
          <cell r="CH2505"/>
          <cell r="CI2505"/>
          <cell r="CJ2505"/>
          <cell r="CK2505"/>
          <cell r="CL2505"/>
          <cell r="CM2505"/>
          <cell r="CN2505"/>
        </row>
        <row r="2506">
          <cell r="B2506"/>
          <cell r="C2506"/>
          <cell r="D2506"/>
          <cell r="E2506"/>
          <cell r="F2506"/>
          <cell r="G2506"/>
          <cell r="H2506"/>
          <cell r="I2506"/>
          <cell r="J2506"/>
          <cell r="K2506"/>
          <cell r="L2506"/>
          <cell r="M2506"/>
          <cell r="N2506"/>
          <cell r="O2506"/>
          <cell r="P2506"/>
          <cell r="Q2506"/>
          <cell r="R2506"/>
          <cell r="S2506"/>
          <cell r="T2506"/>
          <cell r="U2506"/>
          <cell r="V2506"/>
          <cell r="W2506"/>
          <cell r="X2506"/>
          <cell r="Y2506"/>
          <cell r="Z2506"/>
          <cell r="AA2506"/>
          <cell r="AB2506"/>
          <cell r="AC2506"/>
          <cell r="AD2506"/>
          <cell r="AE2506"/>
          <cell r="AF2506"/>
          <cell r="AG2506"/>
          <cell r="AH2506"/>
          <cell r="AI2506"/>
          <cell r="AJ2506"/>
          <cell r="AK2506"/>
          <cell r="AL2506"/>
          <cell r="AM2506"/>
          <cell r="AN2506"/>
          <cell r="AO2506"/>
          <cell r="AP2506"/>
          <cell r="AQ2506"/>
          <cell r="AR2506"/>
          <cell r="AS2506"/>
          <cell r="AT2506"/>
          <cell r="AU2506"/>
          <cell r="AV2506"/>
          <cell r="AW2506"/>
          <cell r="AX2506"/>
          <cell r="AY2506"/>
          <cell r="AZ2506"/>
          <cell r="BA2506"/>
          <cell r="BB2506"/>
          <cell r="BC2506"/>
          <cell r="BD2506"/>
          <cell r="BE2506"/>
          <cell r="BF2506"/>
          <cell r="BG2506"/>
          <cell r="BH2506"/>
          <cell r="BI2506"/>
          <cell r="BJ2506"/>
          <cell r="BK2506"/>
          <cell r="BL2506"/>
          <cell r="BM2506"/>
          <cell r="BN2506"/>
          <cell r="BO2506"/>
          <cell r="BP2506"/>
          <cell r="BQ2506"/>
          <cell r="BR2506"/>
          <cell r="BS2506"/>
          <cell r="BT2506"/>
          <cell r="BU2506"/>
          <cell r="BV2506"/>
          <cell r="BW2506"/>
          <cell r="BX2506"/>
          <cell r="BY2506"/>
          <cell r="BZ2506"/>
          <cell r="CA2506"/>
          <cell r="CB2506"/>
          <cell r="CC2506"/>
          <cell r="CD2506"/>
          <cell r="CE2506"/>
          <cell r="CF2506"/>
          <cell r="CG2506"/>
          <cell r="CH2506"/>
          <cell r="CI2506"/>
          <cell r="CJ2506"/>
          <cell r="CK2506"/>
          <cell r="CL2506"/>
          <cell r="CM2506"/>
          <cell r="CN2506"/>
        </row>
        <row r="2507">
          <cell r="B2507"/>
          <cell r="C2507"/>
          <cell r="D2507"/>
          <cell r="E2507"/>
          <cell r="F2507"/>
          <cell r="G2507"/>
          <cell r="H2507"/>
          <cell r="I2507"/>
          <cell r="J2507"/>
          <cell r="K2507"/>
          <cell r="L2507"/>
          <cell r="M2507"/>
          <cell r="N2507"/>
          <cell r="O2507"/>
          <cell r="P2507"/>
          <cell r="Q2507"/>
          <cell r="R2507"/>
          <cell r="S2507"/>
          <cell r="T2507"/>
          <cell r="U2507"/>
          <cell r="V2507"/>
          <cell r="W2507"/>
          <cell r="X2507"/>
          <cell r="Y2507"/>
          <cell r="Z2507"/>
          <cell r="AA2507"/>
          <cell r="AB2507"/>
          <cell r="AC2507"/>
          <cell r="AD2507"/>
          <cell r="AE2507"/>
          <cell r="AF2507"/>
          <cell r="AG2507"/>
          <cell r="AH2507"/>
          <cell r="AI2507"/>
          <cell r="AJ2507"/>
          <cell r="AK2507"/>
          <cell r="AL2507"/>
          <cell r="AM2507"/>
          <cell r="AN2507"/>
          <cell r="AO2507"/>
          <cell r="AP2507"/>
          <cell r="AQ2507"/>
          <cell r="AR2507"/>
          <cell r="AS2507"/>
          <cell r="AT2507"/>
          <cell r="AU2507"/>
          <cell r="AV2507"/>
          <cell r="AW2507"/>
          <cell r="AX2507"/>
          <cell r="AY2507"/>
          <cell r="AZ2507"/>
          <cell r="BA2507"/>
          <cell r="BB2507"/>
          <cell r="BC2507"/>
          <cell r="BD2507"/>
          <cell r="BE2507"/>
          <cell r="BF2507"/>
          <cell r="BG2507"/>
          <cell r="BH2507"/>
          <cell r="BI2507"/>
          <cell r="BJ2507"/>
          <cell r="BK2507"/>
          <cell r="BL2507"/>
          <cell r="BM2507"/>
          <cell r="BN2507"/>
          <cell r="BO2507"/>
          <cell r="BP2507"/>
          <cell r="BQ2507"/>
          <cell r="BR2507"/>
          <cell r="BS2507"/>
          <cell r="BT2507"/>
          <cell r="BU2507"/>
          <cell r="BV2507"/>
          <cell r="BW2507"/>
          <cell r="BX2507"/>
          <cell r="BY2507"/>
          <cell r="BZ2507"/>
          <cell r="CA2507"/>
          <cell r="CB2507"/>
          <cell r="CC2507"/>
          <cell r="CD2507"/>
          <cell r="CE2507"/>
          <cell r="CF2507"/>
          <cell r="CG2507"/>
          <cell r="CH2507"/>
          <cell r="CI2507"/>
          <cell r="CJ2507"/>
          <cell r="CK2507"/>
          <cell r="CL2507"/>
          <cell r="CM2507"/>
          <cell r="CN2507"/>
        </row>
        <row r="2508">
          <cell r="B2508"/>
          <cell r="C2508"/>
          <cell r="D2508"/>
          <cell r="E2508"/>
          <cell r="F2508"/>
          <cell r="G2508"/>
          <cell r="H2508"/>
          <cell r="I2508"/>
          <cell r="J2508"/>
          <cell r="K2508"/>
          <cell r="L2508"/>
          <cell r="M2508"/>
          <cell r="N2508"/>
          <cell r="O2508"/>
          <cell r="P2508"/>
          <cell r="Q2508"/>
          <cell r="R2508"/>
          <cell r="S2508"/>
          <cell r="T2508"/>
          <cell r="U2508"/>
          <cell r="V2508"/>
          <cell r="W2508"/>
          <cell r="X2508"/>
          <cell r="Y2508"/>
          <cell r="Z2508"/>
          <cell r="AA2508"/>
          <cell r="AB2508"/>
          <cell r="AC2508"/>
          <cell r="AD2508"/>
          <cell r="AE2508"/>
          <cell r="AF2508"/>
          <cell r="AG2508"/>
          <cell r="AH2508"/>
          <cell r="AI2508"/>
          <cell r="AJ2508"/>
          <cell r="AK2508"/>
          <cell r="AL2508"/>
          <cell r="AM2508"/>
          <cell r="AN2508"/>
          <cell r="AO2508"/>
          <cell r="AP2508"/>
          <cell r="AQ2508"/>
          <cell r="AR2508"/>
          <cell r="AS2508"/>
          <cell r="AT2508"/>
          <cell r="AU2508"/>
          <cell r="AV2508"/>
          <cell r="AW2508"/>
          <cell r="AX2508"/>
          <cell r="AY2508"/>
          <cell r="AZ2508"/>
          <cell r="BA2508"/>
          <cell r="BB2508"/>
          <cell r="BC2508"/>
          <cell r="BD2508"/>
          <cell r="BE2508"/>
          <cell r="BF2508"/>
          <cell r="BG2508"/>
          <cell r="BH2508"/>
          <cell r="BI2508"/>
          <cell r="BJ2508"/>
          <cell r="BK2508"/>
          <cell r="BL2508"/>
          <cell r="BM2508"/>
          <cell r="BN2508"/>
          <cell r="BO2508"/>
          <cell r="BP2508"/>
          <cell r="BQ2508"/>
          <cell r="BR2508"/>
          <cell r="BS2508"/>
          <cell r="BT2508"/>
          <cell r="BU2508"/>
          <cell r="BV2508"/>
          <cell r="BW2508"/>
          <cell r="BX2508"/>
          <cell r="BY2508"/>
          <cell r="BZ2508"/>
          <cell r="CA2508"/>
          <cell r="CB2508"/>
          <cell r="CC2508"/>
          <cell r="CD2508"/>
          <cell r="CE2508"/>
          <cell r="CF2508"/>
          <cell r="CG2508"/>
          <cell r="CH2508"/>
          <cell r="CI2508"/>
          <cell r="CJ2508"/>
          <cell r="CK2508"/>
          <cell r="CL2508"/>
          <cell r="CM2508"/>
          <cell r="CN2508"/>
        </row>
        <row r="2509">
          <cell r="B2509"/>
          <cell r="C2509"/>
          <cell r="D2509"/>
          <cell r="E2509"/>
          <cell r="F2509"/>
          <cell r="G2509"/>
          <cell r="H2509"/>
          <cell r="I2509"/>
          <cell r="J2509"/>
          <cell r="K2509"/>
          <cell r="L2509"/>
          <cell r="M2509"/>
          <cell r="N2509"/>
          <cell r="O2509"/>
          <cell r="P2509"/>
          <cell r="Q2509"/>
          <cell r="R2509"/>
          <cell r="S2509"/>
          <cell r="T2509"/>
          <cell r="U2509"/>
          <cell r="V2509"/>
          <cell r="W2509"/>
          <cell r="X2509"/>
          <cell r="Y2509"/>
          <cell r="Z2509"/>
          <cell r="AA2509"/>
          <cell r="AB2509"/>
          <cell r="AC2509"/>
          <cell r="AD2509"/>
          <cell r="AE2509"/>
          <cell r="AF2509"/>
          <cell r="AG2509"/>
          <cell r="AH2509"/>
          <cell r="AI2509"/>
          <cell r="AJ2509"/>
          <cell r="AK2509"/>
          <cell r="AL2509"/>
          <cell r="AM2509"/>
          <cell r="AN2509"/>
          <cell r="AO2509"/>
          <cell r="AP2509"/>
          <cell r="AQ2509"/>
          <cell r="AR2509"/>
          <cell r="AS2509"/>
          <cell r="AT2509"/>
          <cell r="AU2509"/>
          <cell r="AV2509"/>
          <cell r="AW2509"/>
          <cell r="AX2509"/>
          <cell r="AY2509"/>
          <cell r="AZ2509"/>
          <cell r="BA2509"/>
          <cell r="BB2509"/>
          <cell r="BC2509"/>
          <cell r="BD2509"/>
          <cell r="BE2509"/>
          <cell r="BF2509"/>
          <cell r="BG2509"/>
          <cell r="BH2509"/>
          <cell r="BI2509"/>
          <cell r="BJ2509"/>
          <cell r="BK2509"/>
          <cell r="BL2509"/>
          <cell r="BM2509"/>
          <cell r="BN2509"/>
          <cell r="BO2509"/>
          <cell r="BP2509"/>
          <cell r="BQ2509"/>
          <cell r="BR2509"/>
          <cell r="BS2509"/>
          <cell r="BT2509"/>
          <cell r="BU2509"/>
          <cell r="BV2509"/>
          <cell r="BW2509"/>
          <cell r="BX2509"/>
          <cell r="BY2509"/>
          <cell r="BZ2509"/>
          <cell r="CA2509"/>
          <cell r="CB2509"/>
          <cell r="CC2509"/>
          <cell r="CD2509"/>
          <cell r="CE2509"/>
          <cell r="CF2509"/>
          <cell r="CG2509"/>
          <cell r="CH2509"/>
          <cell r="CI2509"/>
          <cell r="CJ2509"/>
          <cell r="CK2509"/>
          <cell r="CL2509"/>
          <cell r="CM2509"/>
          <cell r="CN2509"/>
        </row>
        <row r="2510">
          <cell r="B2510"/>
          <cell r="C2510"/>
          <cell r="D2510"/>
          <cell r="E2510"/>
          <cell r="F2510"/>
          <cell r="G2510"/>
          <cell r="H2510"/>
          <cell r="I2510"/>
          <cell r="J2510"/>
          <cell r="K2510"/>
          <cell r="L2510"/>
          <cell r="M2510"/>
          <cell r="N2510"/>
          <cell r="O2510"/>
          <cell r="P2510"/>
          <cell r="Q2510"/>
          <cell r="R2510"/>
          <cell r="S2510"/>
          <cell r="T2510"/>
          <cell r="U2510"/>
          <cell r="V2510"/>
          <cell r="W2510"/>
          <cell r="X2510"/>
          <cell r="Y2510"/>
          <cell r="Z2510"/>
          <cell r="AA2510"/>
          <cell r="AB2510"/>
          <cell r="AC2510"/>
          <cell r="AD2510"/>
          <cell r="AE2510"/>
          <cell r="AF2510"/>
          <cell r="AG2510"/>
          <cell r="AH2510"/>
          <cell r="AI2510"/>
          <cell r="AJ2510"/>
          <cell r="AK2510"/>
          <cell r="AL2510"/>
          <cell r="AM2510"/>
          <cell r="AN2510"/>
          <cell r="AO2510"/>
          <cell r="AP2510"/>
          <cell r="AQ2510"/>
          <cell r="AR2510"/>
          <cell r="AS2510"/>
          <cell r="AT2510"/>
          <cell r="AU2510"/>
          <cell r="AV2510"/>
          <cell r="AW2510"/>
          <cell r="AX2510"/>
          <cell r="AY2510"/>
          <cell r="AZ2510"/>
          <cell r="BA2510"/>
          <cell r="BB2510"/>
          <cell r="BC2510"/>
          <cell r="BD2510"/>
          <cell r="BE2510"/>
          <cell r="BF2510"/>
          <cell r="BG2510"/>
          <cell r="BH2510"/>
          <cell r="BI2510"/>
          <cell r="BJ2510"/>
          <cell r="BK2510"/>
          <cell r="BL2510"/>
          <cell r="BM2510"/>
          <cell r="BN2510"/>
          <cell r="BO2510"/>
          <cell r="BP2510"/>
          <cell r="BQ2510"/>
          <cell r="BR2510"/>
          <cell r="BS2510"/>
          <cell r="BT2510"/>
          <cell r="BU2510"/>
          <cell r="BV2510"/>
          <cell r="BW2510"/>
          <cell r="BX2510"/>
          <cell r="BY2510"/>
          <cell r="BZ2510"/>
          <cell r="CA2510"/>
          <cell r="CB2510"/>
          <cell r="CC2510"/>
          <cell r="CD2510"/>
          <cell r="CE2510"/>
          <cell r="CF2510"/>
          <cell r="CG2510"/>
          <cell r="CH2510"/>
          <cell r="CI2510"/>
          <cell r="CJ2510"/>
          <cell r="CK2510"/>
          <cell r="CL2510"/>
          <cell r="CM2510"/>
          <cell r="CN2510"/>
        </row>
        <row r="2511">
          <cell r="B2511"/>
          <cell r="C2511"/>
          <cell r="D2511"/>
          <cell r="E2511"/>
          <cell r="F2511"/>
          <cell r="G2511"/>
          <cell r="H2511"/>
          <cell r="I2511"/>
          <cell r="J2511"/>
          <cell r="K2511"/>
          <cell r="L2511"/>
          <cell r="M2511"/>
          <cell r="N2511"/>
          <cell r="O2511"/>
          <cell r="P2511"/>
          <cell r="Q2511"/>
          <cell r="R2511"/>
          <cell r="S2511"/>
          <cell r="T2511"/>
          <cell r="U2511"/>
          <cell r="V2511"/>
          <cell r="W2511"/>
          <cell r="X2511"/>
          <cell r="Y2511"/>
          <cell r="Z2511"/>
          <cell r="AA2511"/>
          <cell r="AB2511"/>
          <cell r="AC2511"/>
          <cell r="AD2511"/>
          <cell r="AE2511"/>
          <cell r="AF2511"/>
          <cell r="AG2511"/>
          <cell r="AH2511"/>
          <cell r="AI2511"/>
          <cell r="AJ2511"/>
          <cell r="AK2511"/>
          <cell r="AL2511"/>
          <cell r="AM2511"/>
          <cell r="AN2511"/>
          <cell r="AO2511"/>
          <cell r="AP2511"/>
          <cell r="AQ2511"/>
          <cell r="AR2511"/>
          <cell r="AS2511"/>
          <cell r="AT2511"/>
          <cell r="AU2511"/>
          <cell r="AV2511"/>
          <cell r="AW2511"/>
          <cell r="AX2511"/>
          <cell r="AY2511"/>
          <cell r="AZ2511"/>
          <cell r="BA2511"/>
          <cell r="BB2511"/>
          <cell r="BC2511"/>
          <cell r="BD2511"/>
          <cell r="BE2511"/>
          <cell r="BF2511"/>
          <cell r="BG2511"/>
          <cell r="BH2511"/>
          <cell r="BI2511"/>
          <cell r="BJ2511"/>
          <cell r="BK2511"/>
          <cell r="BL2511"/>
          <cell r="BM2511"/>
          <cell r="BN2511"/>
          <cell r="BO2511"/>
          <cell r="BP2511"/>
          <cell r="BQ2511"/>
          <cell r="BR2511"/>
          <cell r="BS2511"/>
          <cell r="BT2511"/>
          <cell r="BU2511"/>
          <cell r="BV2511"/>
          <cell r="BW2511"/>
          <cell r="BX2511"/>
          <cell r="BY2511"/>
          <cell r="BZ2511"/>
          <cell r="CA2511"/>
          <cell r="CB2511"/>
          <cell r="CC2511"/>
          <cell r="CD2511"/>
          <cell r="CE2511"/>
          <cell r="CF2511"/>
          <cell r="CG2511"/>
          <cell r="CH2511"/>
          <cell r="CI2511"/>
          <cell r="CJ2511"/>
          <cell r="CK2511"/>
          <cell r="CL2511"/>
          <cell r="CM2511"/>
          <cell r="CN2511"/>
        </row>
        <row r="2512">
          <cell r="B2512"/>
          <cell r="C2512"/>
          <cell r="D2512"/>
          <cell r="E2512"/>
          <cell r="F2512"/>
          <cell r="G2512"/>
          <cell r="H2512"/>
          <cell r="I2512"/>
          <cell r="J2512"/>
          <cell r="K2512"/>
          <cell r="L2512"/>
          <cell r="M2512"/>
          <cell r="N2512"/>
          <cell r="O2512"/>
          <cell r="P2512"/>
          <cell r="Q2512"/>
          <cell r="R2512"/>
          <cell r="S2512"/>
          <cell r="T2512"/>
          <cell r="U2512"/>
          <cell r="V2512"/>
          <cell r="W2512"/>
          <cell r="X2512"/>
          <cell r="Y2512"/>
          <cell r="Z2512"/>
          <cell r="AA2512"/>
          <cell r="AB2512"/>
          <cell r="AC2512"/>
          <cell r="AD2512"/>
          <cell r="AE2512"/>
          <cell r="AF2512"/>
          <cell r="AG2512"/>
          <cell r="AH2512"/>
          <cell r="AI2512"/>
          <cell r="AJ2512"/>
          <cell r="AK2512"/>
          <cell r="AL2512"/>
          <cell r="AM2512"/>
          <cell r="AN2512"/>
          <cell r="AO2512"/>
          <cell r="AP2512"/>
          <cell r="AQ2512"/>
          <cell r="AR2512"/>
          <cell r="AS2512"/>
          <cell r="AT2512"/>
          <cell r="AU2512"/>
          <cell r="AV2512"/>
          <cell r="AW2512"/>
          <cell r="AX2512"/>
          <cell r="AY2512"/>
          <cell r="AZ2512"/>
          <cell r="BA2512"/>
          <cell r="BB2512"/>
          <cell r="BC2512"/>
          <cell r="BD2512"/>
          <cell r="BE2512"/>
          <cell r="BF2512"/>
          <cell r="BG2512"/>
          <cell r="BH2512"/>
          <cell r="BI2512"/>
          <cell r="BJ2512"/>
          <cell r="BK2512"/>
          <cell r="BL2512"/>
          <cell r="BM2512"/>
          <cell r="BN2512"/>
          <cell r="BO2512"/>
          <cell r="BP2512"/>
          <cell r="BQ2512"/>
          <cell r="BR2512"/>
          <cell r="BS2512"/>
          <cell r="BT2512"/>
          <cell r="BU2512"/>
          <cell r="BV2512"/>
          <cell r="BW2512"/>
          <cell r="BX2512"/>
          <cell r="BY2512"/>
          <cell r="BZ2512"/>
          <cell r="CA2512"/>
          <cell r="CB2512"/>
          <cell r="CC2512"/>
          <cell r="CD2512"/>
          <cell r="CE2512"/>
          <cell r="CF2512"/>
          <cell r="CG2512"/>
          <cell r="CH2512"/>
          <cell r="CI2512"/>
          <cell r="CJ2512"/>
          <cell r="CK2512"/>
          <cell r="CL2512"/>
          <cell r="CM2512"/>
          <cell r="CN2512"/>
        </row>
        <row r="2513">
          <cell r="B2513"/>
          <cell r="C2513"/>
          <cell r="D2513"/>
          <cell r="E2513"/>
          <cell r="F2513"/>
          <cell r="G2513"/>
          <cell r="H2513"/>
          <cell r="I2513"/>
          <cell r="J2513"/>
          <cell r="K2513"/>
          <cell r="L2513"/>
          <cell r="M2513"/>
          <cell r="N2513"/>
          <cell r="O2513"/>
          <cell r="P2513"/>
          <cell r="Q2513"/>
          <cell r="R2513"/>
          <cell r="S2513"/>
          <cell r="T2513"/>
          <cell r="U2513"/>
          <cell r="V2513"/>
          <cell r="W2513"/>
          <cell r="X2513"/>
          <cell r="Y2513"/>
          <cell r="Z2513"/>
          <cell r="AA2513"/>
          <cell r="AB2513"/>
          <cell r="AC2513"/>
          <cell r="AD2513"/>
          <cell r="AE2513"/>
          <cell r="AF2513"/>
          <cell r="AG2513"/>
          <cell r="AH2513"/>
          <cell r="AI2513"/>
          <cell r="AJ2513"/>
          <cell r="AK2513"/>
          <cell r="AL2513"/>
          <cell r="AM2513"/>
          <cell r="AN2513"/>
          <cell r="AO2513"/>
          <cell r="AP2513"/>
          <cell r="AQ2513"/>
          <cell r="AR2513"/>
          <cell r="AS2513"/>
          <cell r="AT2513"/>
          <cell r="AU2513"/>
          <cell r="AV2513"/>
          <cell r="AW2513"/>
          <cell r="AX2513"/>
          <cell r="AY2513"/>
          <cell r="AZ2513"/>
          <cell r="BA2513"/>
          <cell r="BB2513"/>
          <cell r="BC2513"/>
          <cell r="BD2513"/>
          <cell r="BE2513"/>
          <cell r="BF2513"/>
          <cell r="BG2513"/>
          <cell r="BH2513"/>
          <cell r="BI2513"/>
          <cell r="BJ2513"/>
          <cell r="BK2513"/>
          <cell r="BL2513"/>
          <cell r="BM2513"/>
          <cell r="BN2513"/>
          <cell r="BO2513"/>
          <cell r="BP2513"/>
          <cell r="BQ2513"/>
          <cell r="BR2513"/>
          <cell r="BS2513"/>
          <cell r="BT2513"/>
          <cell r="BU2513"/>
          <cell r="BV2513"/>
          <cell r="BW2513"/>
          <cell r="BX2513"/>
          <cell r="BY2513"/>
          <cell r="BZ2513"/>
          <cell r="CA2513"/>
          <cell r="CB2513"/>
          <cell r="CC2513"/>
          <cell r="CD2513"/>
          <cell r="CE2513"/>
          <cell r="CF2513"/>
          <cell r="CG2513"/>
          <cell r="CH2513"/>
          <cell r="CI2513"/>
          <cell r="CJ2513"/>
          <cell r="CK2513"/>
          <cell r="CL2513"/>
          <cell r="CM2513"/>
          <cell r="CN2513"/>
        </row>
        <row r="2514">
          <cell r="B2514"/>
          <cell r="C2514"/>
          <cell r="D2514"/>
          <cell r="E2514"/>
          <cell r="F2514"/>
          <cell r="G2514"/>
          <cell r="H2514"/>
          <cell r="I2514"/>
          <cell r="J2514"/>
          <cell r="K2514"/>
          <cell r="L2514"/>
          <cell r="M2514"/>
          <cell r="N2514"/>
          <cell r="O2514"/>
          <cell r="P2514"/>
          <cell r="Q2514"/>
          <cell r="R2514"/>
          <cell r="S2514"/>
          <cell r="T2514"/>
          <cell r="U2514"/>
          <cell r="V2514"/>
          <cell r="W2514"/>
          <cell r="X2514"/>
          <cell r="Y2514"/>
          <cell r="Z2514"/>
          <cell r="AA2514"/>
          <cell r="AB2514"/>
          <cell r="AC2514"/>
          <cell r="AD2514"/>
          <cell r="AE2514"/>
          <cell r="AF2514"/>
          <cell r="AG2514"/>
          <cell r="AH2514"/>
          <cell r="AI2514"/>
          <cell r="AJ2514"/>
          <cell r="AK2514"/>
          <cell r="AL2514"/>
          <cell r="AM2514"/>
          <cell r="AN2514"/>
          <cell r="AO2514"/>
          <cell r="AP2514"/>
          <cell r="AQ2514"/>
          <cell r="AR2514"/>
          <cell r="AS2514"/>
          <cell r="AT2514"/>
          <cell r="AU2514"/>
          <cell r="AV2514"/>
          <cell r="AW2514"/>
          <cell r="AX2514"/>
          <cell r="AY2514"/>
          <cell r="AZ2514"/>
          <cell r="BA2514"/>
          <cell r="BB2514"/>
          <cell r="BC2514"/>
          <cell r="BD2514"/>
          <cell r="BE2514"/>
          <cell r="BF2514"/>
          <cell r="BG2514"/>
          <cell r="BH2514"/>
          <cell r="BI2514"/>
          <cell r="BJ2514"/>
          <cell r="BK2514"/>
          <cell r="BL2514"/>
          <cell r="BM2514"/>
          <cell r="BN2514"/>
          <cell r="BO2514"/>
          <cell r="BP2514"/>
          <cell r="BQ2514"/>
          <cell r="BR2514"/>
          <cell r="BS2514"/>
          <cell r="BT2514"/>
          <cell r="BU2514"/>
          <cell r="BV2514"/>
          <cell r="BW2514"/>
          <cell r="BX2514"/>
          <cell r="BY2514"/>
          <cell r="BZ2514"/>
          <cell r="CA2514"/>
          <cell r="CB2514"/>
          <cell r="CC2514"/>
          <cell r="CD2514"/>
          <cell r="CE2514"/>
          <cell r="CF2514"/>
          <cell r="CG2514"/>
          <cell r="CH2514"/>
          <cell r="CI2514"/>
          <cell r="CJ2514"/>
          <cell r="CK2514"/>
          <cell r="CL2514"/>
          <cell r="CM2514"/>
          <cell r="CN2514"/>
        </row>
        <row r="2515">
          <cell r="B2515"/>
          <cell r="C2515"/>
          <cell r="D2515"/>
          <cell r="E2515"/>
          <cell r="F2515"/>
          <cell r="G2515"/>
          <cell r="H2515"/>
          <cell r="I2515"/>
          <cell r="J2515"/>
          <cell r="K2515"/>
          <cell r="L2515"/>
          <cell r="M2515"/>
          <cell r="N2515"/>
          <cell r="O2515"/>
          <cell r="P2515"/>
          <cell r="Q2515"/>
          <cell r="R2515"/>
          <cell r="S2515"/>
          <cell r="T2515"/>
          <cell r="U2515"/>
          <cell r="V2515"/>
          <cell r="W2515"/>
          <cell r="X2515"/>
          <cell r="Y2515"/>
          <cell r="Z2515"/>
          <cell r="AA2515"/>
          <cell r="AB2515"/>
          <cell r="AC2515"/>
          <cell r="AD2515"/>
          <cell r="AE2515"/>
          <cell r="AF2515"/>
          <cell r="AG2515"/>
          <cell r="AH2515"/>
          <cell r="AI2515"/>
          <cell r="AJ2515"/>
          <cell r="AK2515"/>
          <cell r="AL2515"/>
          <cell r="AM2515"/>
          <cell r="AN2515"/>
          <cell r="AO2515"/>
          <cell r="AP2515"/>
          <cell r="AQ2515"/>
          <cell r="AR2515"/>
          <cell r="AS2515"/>
          <cell r="AT2515"/>
          <cell r="AU2515"/>
          <cell r="AV2515"/>
          <cell r="AW2515"/>
          <cell r="AX2515"/>
          <cell r="AY2515"/>
          <cell r="AZ2515"/>
          <cell r="BA2515"/>
          <cell r="BB2515"/>
          <cell r="BC2515"/>
          <cell r="BD2515"/>
          <cell r="BE2515"/>
          <cell r="BF2515"/>
          <cell r="BG2515"/>
          <cell r="BH2515"/>
          <cell r="BI2515"/>
          <cell r="BJ2515"/>
          <cell r="BK2515"/>
          <cell r="BL2515"/>
          <cell r="BM2515"/>
          <cell r="BN2515"/>
          <cell r="BO2515"/>
          <cell r="BP2515"/>
          <cell r="BQ2515"/>
          <cell r="BR2515"/>
          <cell r="BS2515"/>
          <cell r="BT2515"/>
          <cell r="BU2515"/>
          <cell r="BV2515"/>
          <cell r="BW2515"/>
          <cell r="BX2515"/>
          <cell r="BY2515"/>
          <cell r="BZ2515"/>
          <cell r="CA2515"/>
          <cell r="CB2515"/>
          <cell r="CC2515"/>
          <cell r="CD2515"/>
          <cell r="CE2515"/>
          <cell r="CF2515"/>
          <cell r="CG2515"/>
          <cell r="CH2515"/>
          <cell r="CI2515"/>
          <cell r="CJ2515"/>
          <cell r="CK2515"/>
          <cell r="CL2515"/>
          <cell r="CM2515"/>
          <cell r="CN2515"/>
        </row>
        <row r="2516">
          <cell r="B2516"/>
          <cell r="C2516"/>
          <cell r="D2516"/>
          <cell r="E2516"/>
          <cell r="F2516"/>
          <cell r="G2516"/>
          <cell r="H2516"/>
          <cell r="I2516"/>
          <cell r="J2516"/>
          <cell r="K2516"/>
          <cell r="L2516"/>
          <cell r="M2516"/>
          <cell r="N2516"/>
          <cell r="O2516"/>
          <cell r="P2516"/>
          <cell r="Q2516"/>
          <cell r="R2516"/>
          <cell r="S2516"/>
          <cell r="T2516"/>
          <cell r="U2516"/>
          <cell r="V2516"/>
          <cell r="W2516"/>
          <cell r="X2516"/>
          <cell r="Y2516"/>
          <cell r="Z2516"/>
          <cell r="AA2516"/>
          <cell r="AB2516"/>
          <cell r="AC2516"/>
          <cell r="AD2516"/>
          <cell r="AE2516"/>
          <cell r="AF2516"/>
          <cell r="AG2516"/>
          <cell r="AH2516"/>
          <cell r="AI2516"/>
          <cell r="AJ2516"/>
          <cell r="AK2516"/>
          <cell r="AL2516"/>
          <cell r="AM2516"/>
          <cell r="AN2516"/>
          <cell r="AO2516"/>
          <cell r="AP2516"/>
          <cell r="AQ2516"/>
          <cell r="AR2516"/>
          <cell r="AS2516"/>
          <cell r="AT2516"/>
          <cell r="AU2516"/>
          <cell r="AV2516"/>
          <cell r="AW2516"/>
          <cell r="AX2516"/>
          <cell r="AY2516"/>
          <cell r="AZ2516"/>
          <cell r="BA2516"/>
          <cell r="BB2516"/>
          <cell r="BC2516"/>
          <cell r="BD2516"/>
          <cell r="BE2516"/>
          <cell r="BF2516"/>
          <cell r="BG2516"/>
          <cell r="BH2516"/>
          <cell r="BI2516"/>
          <cell r="BJ2516"/>
          <cell r="BK2516"/>
          <cell r="BL2516"/>
          <cell r="BM2516"/>
          <cell r="BN2516"/>
          <cell r="BO2516"/>
          <cell r="BP2516"/>
          <cell r="BQ2516"/>
          <cell r="BR2516"/>
          <cell r="BS2516"/>
          <cell r="BT2516"/>
          <cell r="BU2516"/>
          <cell r="BV2516"/>
          <cell r="BW2516"/>
          <cell r="BX2516"/>
          <cell r="BY2516"/>
          <cell r="BZ2516"/>
          <cell r="CA2516"/>
          <cell r="CB2516"/>
          <cell r="CC2516"/>
          <cell r="CD2516"/>
          <cell r="CE2516"/>
          <cell r="CF2516"/>
          <cell r="CG2516"/>
          <cell r="CH2516"/>
          <cell r="CI2516"/>
          <cell r="CJ2516"/>
          <cell r="CK2516"/>
          <cell r="CL2516"/>
          <cell r="CM2516"/>
          <cell r="CN2516"/>
        </row>
        <row r="2517">
          <cell r="B2517"/>
          <cell r="C2517"/>
          <cell r="D2517"/>
          <cell r="E2517"/>
          <cell r="F2517"/>
          <cell r="G2517"/>
          <cell r="H2517"/>
          <cell r="I2517"/>
          <cell r="J2517"/>
          <cell r="K2517"/>
          <cell r="L2517"/>
          <cell r="M2517"/>
          <cell r="N2517"/>
          <cell r="O2517"/>
          <cell r="P2517"/>
          <cell r="Q2517"/>
          <cell r="R2517"/>
          <cell r="S2517"/>
          <cell r="T2517"/>
          <cell r="U2517"/>
          <cell r="V2517"/>
          <cell r="W2517"/>
          <cell r="X2517"/>
          <cell r="Y2517"/>
          <cell r="Z2517"/>
          <cell r="AA2517"/>
          <cell r="AB2517"/>
          <cell r="AC2517"/>
          <cell r="AD2517"/>
          <cell r="AE2517"/>
          <cell r="AF2517"/>
          <cell r="AG2517"/>
          <cell r="AH2517"/>
          <cell r="AI2517"/>
          <cell r="AJ2517"/>
          <cell r="AK2517"/>
          <cell r="AL2517"/>
          <cell r="AM2517"/>
          <cell r="AN2517"/>
          <cell r="AO2517"/>
          <cell r="AP2517"/>
          <cell r="AQ2517"/>
          <cell r="AR2517"/>
          <cell r="AS2517"/>
          <cell r="AT2517"/>
          <cell r="AU2517"/>
          <cell r="AV2517"/>
          <cell r="AW2517"/>
          <cell r="AX2517"/>
          <cell r="AY2517"/>
          <cell r="AZ2517"/>
          <cell r="BA2517"/>
          <cell r="BB2517"/>
          <cell r="BC2517"/>
          <cell r="BD2517"/>
          <cell r="BE2517"/>
          <cell r="BF2517"/>
          <cell r="BG2517"/>
          <cell r="BH2517"/>
          <cell r="BI2517"/>
          <cell r="BJ2517"/>
          <cell r="BK2517"/>
          <cell r="BL2517"/>
          <cell r="BM2517"/>
          <cell r="BN2517"/>
          <cell r="BO2517"/>
          <cell r="BP2517"/>
          <cell r="BQ2517"/>
          <cell r="BR2517"/>
          <cell r="BS2517"/>
          <cell r="BT2517"/>
          <cell r="BU2517"/>
          <cell r="BV2517"/>
          <cell r="BW2517"/>
          <cell r="BX2517"/>
          <cell r="BY2517"/>
          <cell r="BZ2517"/>
          <cell r="CA2517"/>
          <cell r="CB2517"/>
          <cell r="CC2517"/>
          <cell r="CD2517"/>
          <cell r="CE2517"/>
          <cell r="CF2517"/>
          <cell r="CG2517"/>
          <cell r="CH2517"/>
          <cell r="CI2517"/>
          <cell r="CJ2517"/>
          <cell r="CK2517"/>
          <cell r="CL2517"/>
          <cell r="CM2517"/>
          <cell r="CN2517"/>
        </row>
        <row r="2518">
          <cell r="B2518"/>
          <cell r="C2518"/>
          <cell r="D2518"/>
          <cell r="E2518"/>
          <cell r="F2518"/>
          <cell r="G2518"/>
          <cell r="H2518"/>
          <cell r="I2518"/>
          <cell r="J2518"/>
          <cell r="K2518"/>
          <cell r="L2518"/>
          <cell r="M2518"/>
          <cell r="N2518"/>
          <cell r="O2518"/>
          <cell r="P2518"/>
          <cell r="Q2518"/>
          <cell r="R2518"/>
          <cell r="S2518"/>
          <cell r="T2518"/>
          <cell r="U2518"/>
          <cell r="V2518"/>
          <cell r="W2518"/>
          <cell r="X2518"/>
          <cell r="Y2518"/>
          <cell r="Z2518"/>
          <cell r="AA2518"/>
          <cell r="AB2518"/>
          <cell r="AC2518"/>
          <cell r="AD2518"/>
          <cell r="AE2518"/>
          <cell r="AF2518"/>
          <cell r="AG2518"/>
          <cell r="AH2518"/>
          <cell r="AI2518"/>
          <cell r="AJ2518"/>
          <cell r="AK2518"/>
          <cell r="AL2518"/>
          <cell r="AM2518"/>
          <cell r="AN2518"/>
          <cell r="AO2518"/>
          <cell r="AP2518"/>
          <cell r="AQ2518"/>
          <cell r="AR2518"/>
          <cell r="AS2518"/>
          <cell r="AT2518"/>
          <cell r="AU2518"/>
          <cell r="AV2518"/>
          <cell r="AW2518"/>
          <cell r="AX2518"/>
          <cell r="AY2518"/>
          <cell r="AZ2518"/>
          <cell r="BA2518"/>
          <cell r="BB2518"/>
          <cell r="BC2518"/>
          <cell r="BD2518"/>
          <cell r="BE2518"/>
          <cell r="BF2518"/>
          <cell r="BG2518"/>
          <cell r="BH2518"/>
          <cell r="BI2518"/>
          <cell r="BJ2518"/>
          <cell r="BK2518"/>
          <cell r="BL2518"/>
          <cell r="BM2518"/>
          <cell r="BN2518"/>
          <cell r="BO2518"/>
          <cell r="BP2518"/>
          <cell r="BQ2518"/>
          <cell r="BR2518"/>
          <cell r="BS2518"/>
          <cell r="BT2518"/>
          <cell r="BU2518"/>
          <cell r="BV2518"/>
          <cell r="BW2518"/>
          <cell r="BX2518"/>
          <cell r="BY2518"/>
          <cell r="BZ2518"/>
          <cell r="CA2518"/>
          <cell r="CB2518"/>
          <cell r="CC2518"/>
          <cell r="CD2518"/>
          <cell r="CE2518"/>
          <cell r="CF2518"/>
          <cell r="CG2518"/>
          <cell r="CH2518"/>
          <cell r="CI2518"/>
          <cell r="CJ2518"/>
          <cell r="CK2518"/>
          <cell r="CL2518"/>
          <cell r="CM2518"/>
          <cell r="CN2518"/>
        </row>
        <row r="2519">
          <cell r="B2519"/>
          <cell r="C2519"/>
          <cell r="D2519"/>
          <cell r="E2519"/>
          <cell r="F2519"/>
          <cell r="G2519"/>
          <cell r="H2519"/>
          <cell r="I2519"/>
          <cell r="J2519"/>
          <cell r="K2519"/>
          <cell r="L2519"/>
          <cell r="M2519"/>
          <cell r="N2519"/>
          <cell r="O2519"/>
          <cell r="P2519"/>
          <cell r="Q2519"/>
          <cell r="R2519"/>
          <cell r="S2519"/>
          <cell r="T2519"/>
          <cell r="U2519"/>
          <cell r="V2519"/>
          <cell r="W2519"/>
          <cell r="X2519"/>
          <cell r="Y2519"/>
          <cell r="Z2519"/>
          <cell r="AA2519"/>
          <cell r="AB2519"/>
          <cell r="AC2519"/>
          <cell r="AD2519"/>
          <cell r="AE2519"/>
          <cell r="AF2519"/>
          <cell r="AG2519"/>
          <cell r="AH2519"/>
          <cell r="AI2519"/>
          <cell r="AJ2519"/>
          <cell r="AK2519"/>
          <cell r="AL2519"/>
          <cell r="AM2519"/>
          <cell r="AN2519"/>
          <cell r="AO2519"/>
          <cell r="AP2519"/>
          <cell r="AQ2519"/>
          <cell r="AR2519"/>
          <cell r="AS2519"/>
          <cell r="AT2519"/>
          <cell r="AU2519"/>
          <cell r="AV2519"/>
          <cell r="AW2519"/>
          <cell r="AX2519"/>
          <cell r="AY2519"/>
          <cell r="AZ2519"/>
          <cell r="BA2519"/>
          <cell r="BB2519"/>
          <cell r="BC2519"/>
          <cell r="BD2519"/>
          <cell r="BE2519"/>
          <cell r="BF2519"/>
          <cell r="BG2519"/>
          <cell r="BH2519"/>
          <cell r="BI2519"/>
          <cell r="BJ2519"/>
          <cell r="BK2519"/>
          <cell r="BL2519"/>
          <cell r="BM2519"/>
          <cell r="BN2519"/>
          <cell r="BO2519"/>
          <cell r="BP2519"/>
          <cell r="BQ2519"/>
          <cell r="BR2519"/>
          <cell r="BS2519"/>
          <cell r="BT2519"/>
          <cell r="BU2519"/>
          <cell r="BV2519"/>
          <cell r="BW2519"/>
          <cell r="BX2519"/>
          <cell r="BY2519"/>
          <cell r="BZ2519"/>
          <cell r="CA2519"/>
          <cell r="CB2519"/>
          <cell r="CC2519"/>
          <cell r="CD2519"/>
          <cell r="CE2519"/>
          <cell r="CF2519"/>
          <cell r="CG2519"/>
          <cell r="CH2519"/>
          <cell r="CI2519"/>
          <cell r="CJ2519"/>
          <cell r="CK2519"/>
          <cell r="CL2519"/>
          <cell r="CM2519"/>
          <cell r="CN2519"/>
        </row>
        <row r="2520">
          <cell r="B2520"/>
          <cell r="C2520"/>
          <cell r="D2520"/>
          <cell r="E2520"/>
          <cell r="F2520"/>
          <cell r="G2520"/>
          <cell r="H2520"/>
          <cell r="I2520"/>
          <cell r="J2520"/>
          <cell r="K2520"/>
          <cell r="L2520"/>
          <cell r="M2520"/>
          <cell r="N2520"/>
          <cell r="O2520"/>
          <cell r="P2520"/>
          <cell r="Q2520"/>
          <cell r="R2520"/>
          <cell r="S2520"/>
          <cell r="T2520"/>
          <cell r="U2520"/>
          <cell r="V2520"/>
          <cell r="W2520"/>
          <cell r="X2520"/>
          <cell r="Y2520"/>
          <cell r="Z2520"/>
          <cell r="AA2520"/>
          <cell r="AB2520"/>
          <cell r="AC2520"/>
          <cell r="AD2520"/>
          <cell r="AE2520"/>
          <cell r="AF2520"/>
          <cell r="AG2520"/>
          <cell r="AH2520"/>
          <cell r="AI2520"/>
          <cell r="AJ2520"/>
          <cell r="AK2520"/>
          <cell r="AL2520"/>
          <cell r="AM2520"/>
          <cell r="AN2520"/>
          <cell r="AO2520"/>
          <cell r="AP2520"/>
          <cell r="AQ2520"/>
          <cell r="AR2520"/>
          <cell r="AS2520"/>
          <cell r="AT2520"/>
          <cell r="AU2520"/>
          <cell r="AV2520"/>
          <cell r="AW2520"/>
          <cell r="AX2520"/>
          <cell r="AY2520"/>
          <cell r="AZ2520"/>
          <cell r="BA2520"/>
          <cell r="BB2520"/>
          <cell r="BC2520"/>
          <cell r="BD2520"/>
          <cell r="BE2520"/>
          <cell r="BF2520"/>
          <cell r="BG2520"/>
          <cell r="BH2520"/>
          <cell r="BI2520"/>
          <cell r="BJ2520"/>
          <cell r="BK2520"/>
          <cell r="BL2520"/>
          <cell r="BM2520"/>
          <cell r="BN2520"/>
          <cell r="BO2520"/>
          <cell r="BP2520"/>
          <cell r="BQ2520"/>
          <cell r="BR2520"/>
          <cell r="BS2520"/>
          <cell r="BT2520"/>
          <cell r="BU2520"/>
          <cell r="BV2520"/>
          <cell r="BW2520"/>
          <cell r="BX2520"/>
          <cell r="BY2520"/>
          <cell r="BZ2520"/>
          <cell r="CA2520"/>
          <cell r="CB2520"/>
          <cell r="CC2520"/>
          <cell r="CD2520"/>
          <cell r="CE2520"/>
          <cell r="CF2520"/>
          <cell r="CG2520"/>
          <cell r="CH2520"/>
          <cell r="CI2520"/>
          <cell r="CJ2520"/>
          <cell r="CK2520"/>
          <cell r="CL2520"/>
          <cell r="CM2520"/>
          <cell r="CN2520"/>
        </row>
        <row r="2521">
          <cell r="B2521"/>
          <cell r="C2521"/>
          <cell r="D2521"/>
          <cell r="E2521"/>
          <cell r="F2521"/>
          <cell r="G2521"/>
          <cell r="H2521"/>
          <cell r="I2521"/>
          <cell r="J2521"/>
          <cell r="K2521"/>
          <cell r="L2521"/>
          <cell r="M2521"/>
          <cell r="N2521"/>
          <cell r="O2521"/>
          <cell r="P2521"/>
          <cell r="Q2521"/>
          <cell r="R2521"/>
          <cell r="S2521"/>
          <cell r="T2521"/>
          <cell r="U2521"/>
          <cell r="V2521"/>
          <cell r="W2521"/>
          <cell r="X2521"/>
          <cell r="Y2521"/>
          <cell r="Z2521"/>
          <cell r="AA2521"/>
          <cell r="AB2521"/>
          <cell r="AC2521"/>
          <cell r="AD2521"/>
          <cell r="AE2521"/>
          <cell r="AF2521"/>
          <cell r="AG2521"/>
          <cell r="AH2521"/>
          <cell r="AI2521"/>
          <cell r="AJ2521"/>
          <cell r="AK2521"/>
          <cell r="AL2521"/>
          <cell r="AM2521"/>
          <cell r="AN2521"/>
          <cell r="AO2521"/>
          <cell r="AP2521"/>
          <cell r="AQ2521"/>
          <cell r="AR2521"/>
          <cell r="AS2521"/>
          <cell r="AT2521"/>
          <cell r="AU2521"/>
          <cell r="AV2521"/>
          <cell r="AW2521"/>
          <cell r="AX2521"/>
          <cell r="AY2521"/>
          <cell r="AZ2521"/>
          <cell r="BA2521"/>
          <cell r="BB2521"/>
          <cell r="BC2521"/>
          <cell r="BD2521"/>
          <cell r="BE2521"/>
          <cell r="BF2521"/>
          <cell r="BG2521"/>
          <cell r="BH2521"/>
          <cell r="BI2521"/>
          <cell r="BJ2521"/>
          <cell r="BK2521"/>
          <cell r="BL2521"/>
          <cell r="BM2521"/>
          <cell r="BN2521"/>
          <cell r="BO2521"/>
          <cell r="BP2521"/>
          <cell r="BQ2521"/>
          <cell r="BR2521"/>
          <cell r="BS2521"/>
          <cell r="BT2521"/>
          <cell r="BU2521"/>
          <cell r="BV2521"/>
          <cell r="BW2521"/>
          <cell r="BX2521"/>
          <cell r="BY2521"/>
          <cell r="BZ2521"/>
          <cell r="CA2521"/>
          <cell r="CB2521"/>
          <cell r="CC2521"/>
          <cell r="CD2521"/>
          <cell r="CE2521"/>
          <cell r="CF2521"/>
          <cell r="CG2521"/>
          <cell r="CH2521"/>
          <cell r="CI2521"/>
          <cell r="CJ2521"/>
          <cell r="CK2521"/>
          <cell r="CL2521"/>
          <cell r="CM2521"/>
          <cell r="CN2521"/>
        </row>
        <row r="2522">
          <cell r="B2522"/>
          <cell r="C2522"/>
          <cell r="D2522"/>
          <cell r="E2522"/>
          <cell r="F2522"/>
          <cell r="G2522"/>
          <cell r="H2522"/>
          <cell r="I2522"/>
          <cell r="J2522"/>
          <cell r="K2522"/>
          <cell r="L2522"/>
          <cell r="M2522"/>
          <cell r="N2522"/>
          <cell r="O2522"/>
          <cell r="P2522"/>
          <cell r="Q2522"/>
          <cell r="R2522"/>
          <cell r="S2522"/>
          <cell r="T2522"/>
          <cell r="U2522"/>
          <cell r="V2522"/>
          <cell r="W2522"/>
          <cell r="X2522"/>
          <cell r="Y2522"/>
          <cell r="Z2522"/>
          <cell r="AA2522"/>
          <cell r="AB2522"/>
          <cell r="AC2522"/>
          <cell r="AD2522"/>
          <cell r="AE2522"/>
          <cell r="AF2522"/>
          <cell r="AG2522"/>
          <cell r="AH2522"/>
          <cell r="AI2522"/>
          <cell r="AJ2522"/>
          <cell r="AK2522"/>
          <cell r="AL2522"/>
          <cell r="AM2522"/>
          <cell r="AN2522"/>
          <cell r="AO2522"/>
          <cell r="AP2522"/>
          <cell r="AQ2522"/>
          <cell r="AR2522"/>
          <cell r="AS2522"/>
          <cell r="AT2522"/>
          <cell r="AU2522"/>
          <cell r="AV2522"/>
          <cell r="AW2522"/>
          <cell r="AX2522"/>
          <cell r="AY2522"/>
          <cell r="AZ2522"/>
          <cell r="BA2522"/>
          <cell r="BB2522"/>
          <cell r="BC2522"/>
          <cell r="BD2522"/>
          <cell r="BE2522"/>
          <cell r="BF2522"/>
          <cell r="BG2522"/>
          <cell r="BH2522"/>
          <cell r="BI2522"/>
          <cell r="BJ2522"/>
          <cell r="BK2522"/>
          <cell r="BL2522"/>
          <cell r="BM2522"/>
          <cell r="BN2522"/>
          <cell r="BO2522"/>
          <cell r="BP2522"/>
          <cell r="BQ2522"/>
          <cell r="BR2522"/>
          <cell r="BS2522"/>
          <cell r="BT2522"/>
          <cell r="BU2522"/>
          <cell r="BV2522"/>
          <cell r="BW2522"/>
          <cell r="BX2522"/>
          <cell r="BY2522"/>
          <cell r="BZ2522"/>
          <cell r="CA2522"/>
          <cell r="CB2522"/>
          <cell r="CC2522"/>
          <cell r="CD2522"/>
          <cell r="CE2522"/>
          <cell r="CF2522"/>
          <cell r="CG2522"/>
          <cell r="CH2522"/>
          <cell r="CI2522"/>
          <cell r="CJ2522"/>
          <cell r="CK2522"/>
          <cell r="CL2522"/>
          <cell r="CM2522"/>
          <cell r="CN2522"/>
        </row>
        <row r="2523">
          <cell r="B2523"/>
          <cell r="C2523"/>
          <cell r="D2523"/>
          <cell r="E2523"/>
          <cell r="F2523"/>
          <cell r="G2523"/>
          <cell r="H2523"/>
          <cell r="I2523"/>
          <cell r="J2523"/>
          <cell r="K2523"/>
          <cell r="L2523"/>
          <cell r="M2523"/>
          <cell r="N2523"/>
          <cell r="O2523"/>
          <cell r="P2523"/>
          <cell r="Q2523"/>
          <cell r="R2523"/>
          <cell r="S2523"/>
          <cell r="T2523"/>
          <cell r="U2523"/>
          <cell r="V2523"/>
          <cell r="W2523"/>
          <cell r="X2523"/>
          <cell r="Y2523"/>
          <cell r="Z2523"/>
          <cell r="AA2523"/>
          <cell r="AB2523"/>
          <cell r="AC2523"/>
          <cell r="AD2523"/>
          <cell r="AE2523"/>
          <cell r="AF2523"/>
          <cell r="AG2523"/>
          <cell r="AH2523"/>
          <cell r="AI2523"/>
          <cell r="AJ2523"/>
          <cell r="AK2523"/>
          <cell r="AL2523"/>
          <cell r="AM2523"/>
          <cell r="AN2523"/>
          <cell r="AO2523"/>
          <cell r="AP2523"/>
          <cell r="AQ2523"/>
          <cell r="AR2523"/>
          <cell r="AS2523"/>
          <cell r="AT2523"/>
          <cell r="AU2523"/>
          <cell r="AV2523"/>
          <cell r="AW2523"/>
          <cell r="AX2523"/>
          <cell r="AY2523"/>
          <cell r="AZ2523"/>
          <cell r="BA2523"/>
          <cell r="BB2523"/>
          <cell r="BC2523"/>
          <cell r="BD2523"/>
          <cell r="BE2523"/>
          <cell r="BF2523"/>
          <cell r="BG2523"/>
          <cell r="BH2523"/>
          <cell r="BI2523"/>
          <cell r="BJ2523"/>
          <cell r="BK2523"/>
          <cell r="BL2523"/>
          <cell r="BM2523"/>
          <cell r="BN2523"/>
          <cell r="BO2523"/>
          <cell r="BP2523"/>
          <cell r="BQ2523"/>
          <cell r="BR2523"/>
          <cell r="BS2523"/>
          <cell r="BT2523"/>
          <cell r="BU2523"/>
          <cell r="BV2523"/>
          <cell r="BW2523"/>
          <cell r="BX2523"/>
          <cell r="BY2523"/>
          <cell r="BZ2523"/>
          <cell r="CA2523"/>
          <cell r="CB2523"/>
          <cell r="CC2523"/>
          <cell r="CD2523"/>
          <cell r="CE2523"/>
          <cell r="CF2523"/>
          <cell r="CG2523"/>
          <cell r="CH2523"/>
          <cell r="CI2523"/>
          <cell r="CJ2523"/>
          <cell r="CK2523"/>
          <cell r="CL2523"/>
          <cell r="CM2523"/>
          <cell r="CN2523"/>
        </row>
        <row r="2524">
          <cell r="B2524"/>
          <cell r="C2524"/>
          <cell r="D2524"/>
          <cell r="E2524"/>
          <cell r="F2524"/>
          <cell r="G2524"/>
          <cell r="H2524"/>
          <cell r="I2524"/>
          <cell r="J2524"/>
          <cell r="K2524"/>
          <cell r="L2524"/>
          <cell r="M2524"/>
          <cell r="N2524"/>
          <cell r="O2524"/>
          <cell r="P2524"/>
          <cell r="Q2524"/>
          <cell r="R2524"/>
          <cell r="S2524"/>
          <cell r="T2524"/>
          <cell r="U2524"/>
          <cell r="V2524"/>
          <cell r="W2524"/>
          <cell r="X2524"/>
          <cell r="Y2524"/>
          <cell r="Z2524"/>
          <cell r="AA2524"/>
          <cell r="AB2524"/>
          <cell r="AC2524"/>
          <cell r="AD2524"/>
          <cell r="AE2524"/>
          <cell r="AF2524"/>
          <cell r="AG2524"/>
          <cell r="AH2524"/>
          <cell r="AI2524"/>
          <cell r="AJ2524"/>
          <cell r="AK2524"/>
          <cell r="AL2524"/>
          <cell r="AM2524"/>
          <cell r="AN2524"/>
          <cell r="AO2524"/>
          <cell r="AP2524"/>
          <cell r="AQ2524"/>
          <cell r="AR2524"/>
          <cell r="AS2524"/>
          <cell r="AT2524"/>
          <cell r="AU2524"/>
          <cell r="AV2524"/>
          <cell r="AW2524"/>
          <cell r="AX2524"/>
          <cell r="AY2524"/>
          <cell r="AZ2524"/>
          <cell r="BA2524"/>
          <cell r="BB2524"/>
          <cell r="BC2524"/>
          <cell r="BD2524"/>
          <cell r="BE2524"/>
          <cell r="BF2524"/>
          <cell r="BG2524"/>
          <cell r="BH2524"/>
          <cell r="BI2524"/>
          <cell r="BJ2524"/>
          <cell r="BK2524"/>
          <cell r="BL2524"/>
          <cell r="BM2524"/>
          <cell r="BN2524"/>
          <cell r="BO2524"/>
          <cell r="BP2524"/>
          <cell r="BQ2524"/>
          <cell r="BR2524"/>
          <cell r="BS2524"/>
          <cell r="BT2524"/>
          <cell r="BU2524"/>
          <cell r="BV2524"/>
          <cell r="BW2524"/>
          <cell r="BX2524"/>
          <cell r="BY2524"/>
          <cell r="BZ2524"/>
          <cell r="CA2524"/>
          <cell r="CB2524"/>
          <cell r="CC2524"/>
          <cell r="CD2524"/>
          <cell r="CE2524"/>
          <cell r="CF2524"/>
          <cell r="CG2524"/>
          <cell r="CH2524"/>
          <cell r="CI2524"/>
          <cell r="CJ2524"/>
          <cell r="CK2524"/>
          <cell r="CL2524"/>
          <cell r="CM2524"/>
          <cell r="CN2524"/>
        </row>
        <row r="2525">
          <cell r="B2525"/>
          <cell r="C2525"/>
          <cell r="D2525"/>
          <cell r="E2525"/>
          <cell r="F2525"/>
          <cell r="G2525"/>
          <cell r="H2525"/>
          <cell r="I2525"/>
          <cell r="J2525"/>
          <cell r="K2525"/>
          <cell r="L2525"/>
          <cell r="M2525"/>
          <cell r="N2525"/>
          <cell r="O2525"/>
          <cell r="P2525"/>
          <cell r="Q2525"/>
          <cell r="R2525"/>
          <cell r="S2525"/>
          <cell r="T2525"/>
          <cell r="U2525"/>
          <cell r="V2525"/>
          <cell r="W2525"/>
          <cell r="X2525"/>
          <cell r="Y2525"/>
          <cell r="Z2525"/>
          <cell r="AA2525"/>
          <cell r="AB2525"/>
          <cell r="AC2525"/>
          <cell r="AD2525"/>
          <cell r="AE2525"/>
          <cell r="AF2525"/>
          <cell r="AG2525"/>
          <cell r="AH2525"/>
          <cell r="AI2525"/>
          <cell r="AJ2525"/>
          <cell r="AK2525"/>
          <cell r="AL2525"/>
          <cell r="AM2525"/>
          <cell r="AN2525"/>
          <cell r="AO2525"/>
          <cell r="AP2525"/>
          <cell r="AQ2525"/>
          <cell r="AR2525"/>
          <cell r="AS2525"/>
          <cell r="AT2525"/>
          <cell r="AU2525"/>
          <cell r="AV2525"/>
          <cell r="AW2525"/>
          <cell r="AX2525"/>
          <cell r="AY2525"/>
          <cell r="AZ2525"/>
          <cell r="BA2525"/>
          <cell r="BB2525"/>
          <cell r="BC2525"/>
          <cell r="BD2525"/>
          <cell r="BE2525"/>
          <cell r="BF2525"/>
          <cell r="BG2525"/>
          <cell r="BH2525"/>
          <cell r="BI2525"/>
          <cell r="BJ2525"/>
          <cell r="BK2525"/>
          <cell r="BL2525"/>
          <cell r="BM2525"/>
          <cell r="BN2525"/>
          <cell r="BO2525"/>
          <cell r="BP2525"/>
          <cell r="BQ2525"/>
          <cell r="BR2525"/>
          <cell r="BS2525"/>
          <cell r="BT2525"/>
          <cell r="BU2525"/>
          <cell r="BV2525"/>
          <cell r="BW2525"/>
          <cell r="BX2525"/>
          <cell r="BY2525"/>
          <cell r="BZ2525"/>
          <cell r="CA2525"/>
          <cell r="CB2525"/>
          <cell r="CC2525"/>
          <cell r="CD2525"/>
          <cell r="CE2525"/>
          <cell r="CF2525"/>
          <cell r="CG2525"/>
          <cell r="CH2525"/>
          <cell r="CI2525"/>
          <cell r="CJ2525"/>
          <cell r="CK2525"/>
          <cell r="CL2525"/>
          <cell r="CM2525"/>
          <cell r="CN2525"/>
        </row>
      </sheetData>
      <sheetData sheetId="2">
        <row r="1">
          <cell r="B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D1">
            <v>81</v>
          </cell>
          <cell r="CE1">
            <v>82</v>
          </cell>
          <cell r="CF1">
            <v>83</v>
          </cell>
          <cell r="CG1">
            <v>84</v>
          </cell>
          <cell r="CH1">
            <v>85</v>
          </cell>
          <cell r="CI1">
            <v>86</v>
          </cell>
          <cell r="CJ1">
            <v>87</v>
          </cell>
          <cell r="CK1">
            <v>88</v>
          </cell>
          <cell r="CL1">
            <v>89</v>
          </cell>
          <cell r="CM1">
            <v>90</v>
          </cell>
          <cell r="CN1">
            <v>91</v>
          </cell>
          <cell r="CO1">
            <v>92</v>
          </cell>
        </row>
        <row r="2">
          <cell r="B2"/>
          <cell r="C2">
            <v>1</v>
          </cell>
          <cell r="D2">
            <v>2</v>
          </cell>
          <cell r="E2"/>
          <cell r="F2"/>
          <cell r="G2">
            <v>3</v>
          </cell>
          <cell r="H2">
            <v>4</v>
          </cell>
          <cell r="I2"/>
          <cell r="J2"/>
          <cell r="K2">
            <v>5</v>
          </cell>
          <cell r="L2">
            <v>6</v>
          </cell>
          <cell r="M2"/>
          <cell r="N2"/>
          <cell r="O2">
            <v>7</v>
          </cell>
          <cell r="P2">
            <v>8</v>
          </cell>
          <cell r="Q2">
            <v>9</v>
          </cell>
          <cell r="R2"/>
          <cell r="S2">
            <v>10</v>
          </cell>
          <cell r="T2">
            <v>11</v>
          </cell>
          <cell r="U2"/>
          <cell r="V2">
            <v>12</v>
          </cell>
          <cell r="W2"/>
          <cell r="X2">
            <v>13</v>
          </cell>
          <cell r="Y2"/>
          <cell r="Z2"/>
          <cell r="AA2">
            <v>14</v>
          </cell>
          <cell r="AB2"/>
          <cell r="AC2"/>
          <cell r="AD2">
            <v>15</v>
          </cell>
          <cell r="AE2"/>
          <cell r="AF2"/>
          <cell r="AG2">
            <v>16</v>
          </cell>
          <cell r="AH2"/>
          <cell r="AI2"/>
          <cell r="AJ2">
            <v>17</v>
          </cell>
          <cell r="AK2"/>
          <cell r="AL2"/>
          <cell r="AM2">
            <v>18</v>
          </cell>
          <cell r="AN2"/>
          <cell r="AO2"/>
          <cell r="AP2"/>
          <cell r="AQ2"/>
          <cell r="AR2">
            <v>19</v>
          </cell>
          <cell r="AS2">
            <v>20</v>
          </cell>
          <cell r="AT2"/>
          <cell r="AU2"/>
          <cell r="AV2"/>
          <cell r="AW2"/>
          <cell r="AX2">
            <v>21</v>
          </cell>
          <cell r="AY2"/>
          <cell r="AZ2"/>
          <cell r="BA2"/>
          <cell r="BB2" t="str">
            <v>หมายเหตุ</v>
          </cell>
          <cell r="BC2" t="str">
            <v>วันที่สำนักงานทนายความขอเบิกค่าจ้างทนายความ</v>
          </cell>
          <cell r="BD2"/>
          <cell r="BE2"/>
          <cell r="BF2"/>
          <cell r="BG2"/>
          <cell r="BH2"/>
          <cell r="BI2"/>
          <cell r="BJ2"/>
          <cell r="BK2" t="str">
            <v>ค่าใช้จ่ายเหมา</v>
          </cell>
          <cell r="BL2" t="str">
            <v>ค่าใช้จ่ายในการดำเนินคดี</v>
          </cell>
          <cell r="BM2" t="str">
            <v>ค่าธรรมเนียมศาลสั่งคืน</v>
          </cell>
          <cell r="BN2" t="str">
            <v>วันที่สำนักงานทนายความได้รับเงินค่าจ้างทนายความ</v>
          </cell>
          <cell r="BO2"/>
          <cell r="BP2"/>
          <cell r="BQ2"/>
          <cell r="BR2"/>
          <cell r="BS2"/>
          <cell r="BT2"/>
          <cell r="BU2"/>
          <cell r="BV2"/>
          <cell r="BW2"/>
          <cell r="BX2"/>
          <cell r="BY2"/>
          <cell r="BZ2"/>
          <cell r="CA2"/>
          <cell r="CB2"/>
          <cell r="CC2"/>
          <cell r="CD2"/>
          <cell r="CE2"/>
          <cell r="CF2"/>
          <cell r="CG2"/>
          <cell r="CH2"/>
          <cell r="CI2"/>
          <cell r="CJ2"/>
          <cell r="CK2"/>
          <cell r="CL2"/>
          <cell r="CM2"/>
          <cell r="CN2"/>
          <cell r="CO2"/>
        </row>
        <row r="3">
          <cell r="B3" t="str">
            <v>เลขแฟ้มสืบ</v>
          </cell>
          <cell r="C3" t="str">
            <v>ลำดับ</v>
          </cell>
          <cell r="D3"/>
          <cell r="E3" t="str">
            <v>วันที่รับเรื่อง</v>
          </cell>
          <cell r="F3"/>
          <cell r="G3" t="str">
            <v>เลขที่บัญชี</v>
          </cell>
          <cell r="H3"/>
          <cell r="I3" t="str">
            <v>ลูกหนี้</v>
          </cell>
          <cell r="J3"/>
          <cell r="K3" t="str">
            <v xml:space="preserve">เลขที่
</v>
          </cell>
          <cell r="L3" t="str">
            <v>หน่วยงาน</v>
          </cell>
          <cell r="M3"/>
          <cell r="N3"/>
          <cell r="O3" t="str">
            <v>ประเภทสินเชื่อ</v>
          </cell>
          <cell r="P3" t="str">
            <v>ประเภทหลักประกัน</v>
          </cell>
          <cell r="Q3" t="str">
            <v>ทุนทรัพย์</v>
          </cell>
          <cell r="R3"/>
          <cell r="S3" t="str">
            <v>ศาล</v>
          </cell>
          <cell r="T3" t="str">
            <v>เลข
คดีดำ</v>
          </cell>
          <cell r="U3"/>
          <cell r="V3" t="str">
            <v>เลข
คดีแดง</v>
          </cell>
          <cell r="W3"/>
          <cell r="X3" t="str">
            <v>พิพากษา
(ฝ่ายเดียว)</v>
          </cell>
          <cell r="Y3"/>
          <cell r="Z3"/>
          <cell r="AA3" t="str">
            <v>พิพากษา (ตามยอม)</v>
          </cell>
          <cell r="AB3"/>
          <cell r="AC3"/>
          <cell r="AD3" t="str">
            <v xml:space="preserve">ออกคำ
บังคับ
</v>
          </cell>
          <cell r="AE3"/>
          <cell r="AF3"/>
          <cell r="AG3" t="str">
            <v>ออกหมายบังคับ</v>
          </cell>
          <cell r="AH3"/>
          <cell r="AI3"/>
          <cell r="AJ3" t="str">
            <v>ยึดทรัพย์/อายัดทรัพย์</v>
          </cell>
          <cell r="AK3"/>
          <cell r="AL3"/>
          <cell r="AM3" t="str">
            <v>รายละเอียดทรัพย์(ที่ยึด)</v>
          </cell>
          <cell r="AN3"/>
          <cell r="AO3"/>
          <cell r="AP3"/>
          <cell r="AQ3"/>
          <cell r="AR3" t="str">
            <v>ราคาประเมิน จพค.</v>
          </cell>
          <cell r="AS3" t="str">
            <v>ขายทอดตลาด</v>
          </cell>
          <cell r="AT3"/>
          <cell r="AU3"/>
          <cell r="AV3"/>
          <cell r="AW3" t="str">
            <v>ผลการขาย</v>
          </cell>
          <cell r="AX3" t="str">
            <v>ส่งแฟ้มคืน</v>
          </cell>
          <cell r="AY3"/>
          <cell r="AZ3"/>
          <cell r="BA3"/>
          <cell r="BB3"/>
          <cell r="BC3"/>
          <cell r="BD3"/>
          <cell r="BE3" t="str">
            <v>งวดที่ 1</v>
          </cell>
          <cell r="BF3"/>
          <cell r="BG3"/>
          <cell r="BH3"/>
          <cell r="BI3" t="str">
            <v>งวดที่ 2</v>
          </cell>
          <cell r="BJ3"/>
          <cell r="BK3"/>
          <cell r="BL3"/>
          <cell r="BM3"/>
          <cell r="BN3"/>
          <cell r="BO3" t="str">
            <v>งวดที่ 1</v>
          </cell>
          <cell r="BP3"/>
          <cell r="BQ3"/>
          <cell r="BR3" t="str">
            <v>งวดที่ 2</v>
          </cell>
          <cell r="BS3"/>
          <cell r="BT3" t="str">
            <v>รวมชื่อ</v>
          </cell>
          <cell r="BU3" t="str">
            <v>Legal  ID</v>
          </cell>
          <cell r="BV3" t="str">
            <v>จำเลย</v>
          </cell>
          <cell r="BW3" t="str">
            <v>สถานะ</v>
          </cell>
          <cell r="BX3" t="str">
            <v>เลขบัตรประชาชน</v>
          </cell>
          <cell r="BY3" t="str">
            <v>ผลสืบทรัพย์</v>
          </cell>
          <cell r="BZ3" t="str">
            <v>ผลการสืบที่ดิน</v>
          </cell>
          <cell r="CA3" t="str">
            <v>ผลการสืบขนส่ง</v>
          </cell>
          <cell r="CB3" t="str">
            <v>จำนวนคน</v>
          </cell>
          <cell r="CC3" t="str">
            <v>ผู้รับผิดชอบ</v>
          </cell>
          <cell r="CD3" t="str">
            <v>จำเลย</v>
          </cell>
          <cell r="CE3" t="str">
            <v>สถานะ</v>
          </cell>
          <cell r="CF3" t="str">
            <v>เลขบัตรปะชาชน</v>
          </cell>
          <cell r="CG3" t="str">
            <v>ผลสืบทรัพย์</v>
          </cell>
          <cell r="CH3" t="str">
            <v>ผลการสืบที่ดิน</v>
          </cell>
          <cell r="CI3" t="str">
            <v>ผลการสืบขนส่ง</v>
          </cell>
          <cell r="CJ3" t="str">
            <v>จำนวนคน</v>
          </cell>
          <cell r="CK3" t="str">
            <v>ผู้รับผิดชอบ</v>
          </cell>
          <cell r="CL3" t="str">
            <v>เบิกสืบที่ดิน</v>
          </cell>
          <cell r="CM3" t="str">
            <v>เบิกสืบขนส่ง</v>
          </cell>
          <cell r="CN3" t="str">
            <v>ทนายส่งเบิก</v>
          </cell>
          <cell r="CO3" t="str">
            <v>ทนายส่งเบิก</v>
          </cell>
          <cell r="CP3" t="str">
            <v>จำเลย</v>
          </cell>
          <cell r="CQ3" t="str">
            <v>สถานะ</v>
          </cell>
          <cell r="CR3" t="str">
            <v>เลขบัตรปะชาชน</v>
          </cell>
          <cell r="CS3" t="str">
            <v>ผลสืบทรัพย์</v>
          </cell>
          <cell r="CT3" t="str">
            <v>ผลการสืบที่ดิน</v>
          </cell>
          <cell r="CU3" t="str">
            <v>ผลการสืบขนส่ง</v>
          </cell>
          <cell r="CV3" t="str">
            <v>จำนวนคน</v>
          </cell>
          <cell r="CW3" t="str">
            <v>ผู้รับผิดชอบ</v>
          </cell>
        </row>
        <row r="4">
          <cell r="B4"/>
          <cell r="C4"/>
          <cell r="D4" t="str">
            <v>ว</v>
          </cell>
          <cell r="E4" t="str">
            <v>ด</v>
          </cell>
          <cell r="F4" t="str">
            <v>ป</v>
          </cell>
          <cell r="G4"/>
          <cell r="H4" t="str">
            <v>คำนำหน้า</v>
          </cell>
          <cell r="I4" t="str">
            <v>ชื่อ</v>
          </cell>
          <cell r="J4" t="str">
            <v>สกุล</v>
          </cell>
          <cell r="K4" t="str">
            <v>บัตรประชาชน</v>
          </cell>
          <cell r="L4" t="str">
            <v>สาขา</v>
          </cell>
          <cell r="M4" t="str">
            <v>เขต</v>
          </cell>
          <cell r="N4" t="str">
            <v>ภาค</v>
          </cell>
          <cell r="O4"/>
          <cell r="P4"/>
          <cell r="Q4" t="str">
            <v>เงินต้น</v>
          </cell>
          <cell r="R4" t="str">
            <v>ดอกเบี้ย</v>
          </cell>
          <cell r="S4"/>
          <cell r="T4" t="str">
            <v>เลข
ที่</v>
          </cell>
          <cell r="U4" t="str">
            <v>ปี</v>
          </cell>
          <cell r="V4" t="str">
            <v>เลข
ที่</v>
          </cell>
          <cell r="W4" t="str">
            <v>ปี</v>
          </cell>
          <cell r="X4" t="str">
            <v>ว</v>
          </cell>
          <cell r="Y4" t="str">
            <v>ด</v>
          </cell>
          <cell r="Z4" t="str">
            <v>ป</v>
          </cell>
          <cell r="AA4" t="str">
            <v>ว</v>
          </cell>
          <cell r="AB4" t="str">
            <v>ด</v>
          </cell>
          <cell r="AC4" t="str">
            <v>ป</v>
          </cell>
          <cell r="AD4" t="str">
            <v>ว</v>
          </cell>
          <cell r="AE4" t="str">
            <v>ด</v>
          </cell>
          <cell r="AF4" t="str">
            <v>ป</v>
          </cell>
          <cell r="AG4" t="str">
            <v>ว</v>
          </cell>
          <cell r="AH4" t="str">
            <v>ด</v>
          </cell>
          <cell r="AI4" t="str">
            <v>ป</v>
          </cell>
          <cell r="AJ4" t="str">
            <v>ว</v>
          </cell>
          <cell r="AK4" t="str">
            <v>ด</v>
          </cell>
          <cell r="AL4" t="str">
            <v>ป</v>
          </cell>
          <cell r="AM4" t="str">
            <v>เอกสารสิทธิ์</v>
          </cell>
          <cell r="AN4" t="str">
            <v>เลขที่</v>
          </cell>
          <cell r="AO4" t="str">
            <v>ตำบล/แขวง</v>
          </cell>
          <cell r="AP4" t="str">
            <v>อำเภอ/เขต</v>
          </cell>
          <cell r="AQ4" t="str">
            <v>จังหวัด</v>
          </cell>
          <cell r="AR4"/>
          <cell r="AS4" t="str">
            <v>ครั้งที่</v>
          </cell>
          <cell r="AT4" t="str">
            <v>ว</v>
          </cell>
          <cell r="AU4" t="str">
            <v>ด</v>
          </cell>
          <cell r="AV4" t="str">
            <v>ป</v>
          </cell>
          <cell r="AW4"/>
          <cell r="AX4" t="str">
            <v>ว</v>
          </cell>
          <cell r="AY4" t="str">
            <v>ด</v>
          </cell>
          <cell r="AZ4" t="str">
            <v>ป</v>
          </cell>
          <cell r="BA4" t="str">
            <v>เหตุผล</v>
          </cell>
          <cell r="BB4"/>
          <cell r="BC4" t="str">
            <v>จำนวนเงิน</v>
          </cell>
          <cell r="BD4" t="str">
            <v>ว</v>
          </cell>
          <cell r="BE4" t="str">
            <v>ด</v>
          </cell>
          <cell r="BF4" t="str">
            <v>ป</v>
          </cell>
          <cell r="BG4" t="str">
            <v>จำนวนเงิน</v>
          </cell>
          <cell r="BH4" t="str">
            <v>ว</v>
          </cell>
          <cell r="BI4" t="str">
            <v>ด</v>
          </cell>
          <cell r="BJ4" t="str">
            <v>ป</v>
          </cell>
          <cell r="BK4"/>
          <cell r="BL4"/>
          <cell r="BM4"/>
          <cell r="BN4" t="str">
            <v>ว</v>
          </cell>
          <cell r="BO4" t="str">
            <v>ด</v>
          </cell>
          <cell r="BP4" t="str">
            <v>ป</v>
          </cell>
          <cell r="BQ4" t="str">
            <v>ว</v>
          </cell>
          <cell r="BR4" t="str">
            <v>ด</v>
          </cell>
          <cell r="BS4" t="str">
            <v>ป</v>
          </cell>
          <cell r="BT4"/>
          <cell r="BU4"/>
          <cell r="BV4"/>
          <cell r="BW4"/>
          <cell r="BX4"/>
          <cell r="BY4"/>
          <cell r="BZ4"/>
          <cell r="CA4"/>
          <cell r="CB4"/>
          <cell r="CC4" t="str">
            <v>ครั้งที่ 1</v>
          </cell>
          <cell r="CD4" t="str">
            <v>สืบทรัพย์ครั้งที่ 2</v>
          </cell>
          <cell r="CE4" t="str">
            <v>สืบทรัพย์ครั้งที่ 2</v>
          </cell>
          <cell r="CF4" t="str">
            <v>สืบทรัพย์ครั้งที่ 2</v>
          </cell>
          <cell r="CG4" t="str">
            <v>ผลสืบทรัพย์ ครั้งที่ 2</v>
          </cell>
          <cell r="CH4" t="str">
            <v>ครั้งที่ 2</v>
          </cell>
          <cell r="CI4" t="str">
            <v>ครั้งที่ 2</v>
          </cell>
          <cell r="CJ4" t="str">
            <v>ครั้งที่ 2</v>
          </cell>
          <cell r="CK4" t="str">
            <v>ครั้งที่ 2</v>
          </cell>
          <cell r="CL4"/>
          <cell r="CM4"/>
          <cell r="CN4" t="str">
            <v>ยึดทรัพย์ งวด 1</v>
          </cell>
          <cell r="CO4" t="str">
            <v>ยึดทรัพย์ งวด 2</v>
          </cell>
          <cell r="CP4" t="str">
            <v>สืบทรัพย์ครั้งที่ 3</v>
          </cell>
          <cell r="CQ4" t="str">
            <v>สืบทรัพย์ครั้งที่ 3</v>
          </cell>
          <cell r="CR4" t="str">
            <v>สืบทรัพย์ครั้งที่ 3</v>
          </cell>
          <cell r="CS4" t="str">
            <v>ผลสืบทรัพย์ ครั้งที่ 3</v>
          </cell>
          <cell r="CT4" t="str">
            <v>ครั้งที่ 3</v>
          </cell>
          <cell r="CU4" t="str">
            <v>ครั้งที่ 3</v>
          </cell>
          <cell r="CV4" t="str">
            <v>ครั้งที่ 3</v>
          </cell>
          <cell r="CW4" t="str">
            <v>ครั้งที่ 3</v>
          </cell>
        </row>
        <row r="5">
          <cell r="B5">
            <v>1435</v>
          </cell>
          <cell r="C5">
            <v>1</v>
          </cell>
          <cell r="D5">
            <v>6</v>
          </cell>
          <cell r="E5">
            <v>10</v>
          </cell>
          <cell r="F5">
            <v>2564</v>
          </cell>
          <cell r="G5">
            <v>800094190298</v>
          </cell>
          <cell r="H5" t="str">
            <v>นาย</v>
          </cell>
          <cell r="I5" t="str">
            <v>ศุภกิตต์</v>
          </cell>
          <cell r="J5" t="str">
            <v>คำออน</v>
          </cell>
          <cell r="K5">
            <v>1501001101859</v>
          </cell>
          <cell r="L5" t="str">
            <v>แม่อาย</v>
          </cell>
          <cell r="M5" t="str">
            <v>เชียงใหม่ 2</v>
          </cell>
          <cell r="N5">
            <v>8</v>
          </cell>
          <cell r="O5" t="str">
            <v>สินเชื่อเพื่อแก้ไขปัญหาหนี้นอกระบบ PSA</v>
          </cell>
          <cell r="P5" t="str">
            <v>1.บุคคลค้ำประกัน</v>
          </cell>
          <cell r="Q5">
            <v>37496.75</v>
          </cell>
          <cell r="R5">
            <v>7169.6</v>
          </cell>
          <cell r="S5" t="str">
            <v>จังหวัดฝาง</v>
          </cell>
          <cell r="T5" t="str">
            <v>ผบ.E326</v>
          </cell>
          <cell r="U5">
            <v>2564</v>
          </cell>
          <cell r="V5" t="str">
            <v>ผบ.E376</v>
          </cell>
          <cell r="W5">
            <v>2564</v>
          </cell>
          <cell r="X5"/>
          <cell r="Y5"/>
          <cell r="Z5"/>
          <cell r="AA5">
            <v>4</v>
          </cell>
          <cell r="AB5">
            <v>8</v>
          </cell>
          <cell r="AC5">
            <v>2564</v>
          </cell>
          <cell r="AD5"/>
          <cell r="AE5"/>
          <cell r="AF5"/>
          <cell r="AG5"/>
          <cell r="AH5"/>
          <cell r="AI5"/>
          <cell r="AJ5"/>
          <cell r="AK5"/>
          <cell r="AL5"/>
          <cell r="AM5"/>
          <cell r="AN5"/>
          <cell r="AO5"/>
          <cell r="AP5"/>
          <cell r="AQ5"/>
          <cell r="AR5"/>
          <cell r="AS5"/>
          <cell r="AT5"/>
          <cell r="AU5"/>
          <cell r="AV5"/>
          <cell r="AW5"/>
          <cell r="AX5"/>
          <cell r="AY5"/>
          <cell r="AZ5"/>
          <cell r="BA5"/>
          <cell r="BB5" t="str">
            <v>สืบทรัพย์ (คำสั่ง 6/10/2564)//สืบแล้ว รายงานผล วันที่ 1/11/2564//สืบครั้งที่ 2 รายงานผลสืบ 21/10/2567</v>
          </cell>
          <cell r="BC5">
            <v>1500</v>
          </cell>
          <cell r="BD5">
            <v>13</v>
          </cell>
          <cell r="BE5">
            <v>6</v>
          </cell>
          <cell r="BF5">
            <v>2565</v>
          </cell>
          <cell r="BG5">
            <v>0</v>
          </cell>
          <cell r="BH5" t="str">
            <v>-</v>
          </cell>
          <cell r="BI5" t="str">
            <v>-</v>
          </cell>
          <cell r="BJ5" t="str">
            <v>-</v>
          </cell>
          <cell r="BK5">
            <v>0</v>
          </cell>
          <cell r="BL5">
            <v>1150</v>
          </cell>
          <cell r="BM5">
            <v>0</v>
          </cell>
          <cell r="BN5" t="str">
            <v/>
          </cell>
          <cell r="BO5" t="str">
            <v/>
          </cell>
          <cell r="BP5" t="str">
            <v/>
          </cell>
          <cell r="BQ5" t="str">
            <v>-</v>
          </cell>
          <cell r="BR5" t="str">
            <v>-</v>
          </cell>
          <cell r="BS5" t="str">
            <v>-</v>
          </cell>
          <cell r="BT5" t="str">
            <v>นายศุภกิตต์ คำออน</v>
          </cell>
          <cell r="BU5">
            <v>0</v>
          </cell>
          <cell r="BV5" t="str">
            <v>1.นายศุภกิตต์ คำออน
2.นางสาวจันทร์แสง เขื่อนแก้ว
3.นายนิทัศน์ เขื่อนแก้ว
4.นางปราณี สิทธิ์โรจน์
5.นายประพันธ์ สิทธิโรจน์</v>
          </cell>
          <cell r="BW5" t="str">
            <v>จำเลยที่ 1
จำเลยที่ 2
จำเลยที่ 3
จำเลยที่ 4
คู่สมรสจำเลยที่ 4</v>
          </cell>
          <cell r="BX5" t="str">
            <v>1-5010-01101-85-9
5-5010-01220-56-7
3-5010-00220-15-0
3-5010-00048-06-3
3-5009-00844-17-5</v>
          </cell>
          <cell r="BY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Z5" t="str">
            <v>ไม่พบทรัพย์</v>
          </cell>
          <cell r="CA5"/>
          <cell r="CB5">
            <v>5</v>
          </cell>
          <cell r="CC5" t="str">
            <v>วรกมล</v>
          </cell>
          <cell r="CD5" t="str">
            <v>1.นายศุภกิตต์ คำออน
2.นางสาวจันทร์แสง เขื่อนแก้ว
3.นายนิทัศน์ เขื่อนแก้ว
4.นางปราณี สิทธิ์โรจน์
5.นายประพันธ์ สิทธิโรจน์</v>
          </cell>
          <cell r="CE5" t="str">
            <v>จำเลยที่ 1
จำเลยที่ 2
จำเลยที่ 3
จำเลยที่ 4
คู่สมรสจำเลยที่ 4</v>
          </cell>
          <cell r="CF5" t="str">
            <v>1-5010-01101-85-9
5-5010-01220-56-7
3-5010-00220-15-0
3-5010-00048-06-3
3-5009-00844-17-5</v>
          </cell>
          <cell r="CG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CH5" t="str">
            <v>ไม่พบ</v>
          </cell>
          <cell r="CI5"/>
          <cell r="CJ5">
            <v>5</v>
          </cell>
          <cell r="CK5" t="str">
            <v>นุสบา</v>
          </cell>
          <cell r="CL5">
            <v>243936</v>
          </cell>
          <cell r="CM5"/>
          <cell r="CN5"/>
          <cell r="CO5"/>
        </row>
        <row r="6">
          <cell r="B6">
            <v>1436</v>
          </cell>
          <cell r="C6">
            <v>2</v>
          </cell>
          <cell r="D6">
            <v>8</v>
          </cell>
          <cell r="E6">
            <v>10</v>
          </cell>
          <cell r="F6">
            <v>2564</v>
          </cell>
          <cell r="G6">
            <v>800059308349</v>
          </cell>
          <cell r="H6" t="str">
            <v>นางสาว</v>
          </cell>
          <cell r="I6" t="str">
            <v>รักชนก</v>
          </cell>
          <cell r="J6" t="str">
            <v>สุนะ</v>
          </cell>
          <cell r="K6">
            <v>5501100016224</v>
          </cell>
          <cell r="L6" t="str">
            <v>พร้าว</v>
          </cell>
          <cell r="M6" t="str">
            <v>เชียงใหม่ 2</v>
          </cell>
          <cell r="N6">
            <v>8</v>
          </cell>
          <cell r="O6" t="str">
            <v>สินเชื่อธนาคารประชาชน</v>
          </cell>
          <cell r="P6" t="str">
            <v>1.บุคคลค้ำประกัน</v>
          </cell>
          <cell r="Q6">
            <v>69392.899999999994</v>
          </cell>
          <cell r="R6">
            <v>19483.04</v>
          </cell>
          <cell r="S6" t="str">
            <v>แขวงเชียงดาว</v>
          </cell>
          <cell r="T6" t="str">
            <v>ผบ.E305</v>
          </cell>
          <cell r="U6" t="str">
            <v>2564</v>
          </cell>
          <cell r="V6" t="str">
            <v>ผบ.E292</v>
          </cell>
          <cell r="W6">
            <v>2564</v>
          </cell>
          <cell r="X6">
            <v>31</v>
          </cell>
          <cell r="Y6">
            <v>8</v>
          </cell>
          <cell r="Z6">
            <v>2564</v>
          </cell>
          <cell r="AA6"/>
          <cell r="AB6"/>
          <cell r="AC6"/>
          <cell r="AD6">
            <v>31</v>
          </cell>
          <cell r="AE6">
            <v>8</v>
          </cell>
          <cell r="AF6">
            <v>2564</v>
          </cell>
          <cell r="AG6"/>
          <cell r="AH6"/>
          <cell r="AI6"/>
          <cell r="AJ6"/>
          <cell r="AK6"/>
          <cell r="AL6"/>
          <cell r="AM6"/>
          <cell r="AN6"/>
          <cell r="AO6"/>
          <cell r="AP6"/>
          <cell r="AQ6"/>
          <cell r="AR6"/>
          <cell r="AS6"/>
          <cell r="AT6"/>
          <cell r="AU6"/>
          <cell r="AV6"/>
          <cell r="AW6"/>
          <cell r="AX6"/>
          <cell r="AY6"/>
          <cell r="AZ6"/>
          <cell r="BA6"/>
          <cell r="BB6" t="str">
            <v>สืบทรัพย์ (คำสั่ง 8/10/2564)//สืบแล้ว รายงานผล วันที่ 11/1/2564</v>
          </cell>
          <cell r="BC6">
            <v>1200</v>
          </cell>
          <cell r="BD6">
            <v>22</v>
          </cell>
          <cell r="BE6">
            <v>8</v>
          </cell>
          <cell r="BF6">
            <v>2565</v>
          </cell>
          <cell r="BG6">
            <v>0</v>
          </cell>
          <cell r="BH6" t="str">
            <v>-</v>
          </cell>
          <cell r="BI6" t="str">
            <v>-</v>
          </cell>
          <cell r="BJ6" t="str">
            <v>-</v>
          </cell>
          <cell r="BK6">
            <v>0</v>
          </cell>
          <cell r="BL6">
            <v>1020</v>
          </cell>
          <cell r="BM6">
            <v>0</v>
          </cell>
          <cell r="BN6" t="str">
            <v/>
          </cell>
          <cell r="BO6" t="str">
            <v/>
          </cell>
          <cell r="BP6" t="str">
            <v/>
          </cell>
          <cell r="BQ6" t="str">
            <v>-</v>
          </cell>
          <cell r="BR6" t="str">
            <v>-</v>
          </cell>
          <cell r="BS6" t="str">
            <v>-</v>
          </cell>
          <cell r="BT6" t="str">
            <v>นางสาวรักชนก สุนะ</v>
          </cell>
          <cell r="BU6">
            <v>0</v>
          </cell>
          <cell r="BV6" t="str">
            <v>1.นางสาวรักชนก สุนะ
2.นายสกล โปธา
3.นางกัลยา สุนะ
4.นางสาวจิราภรณ์ สุอินทร์</v>
          </cell>
          <cell r="BW6" t="str">
            <v>จำเลยที่ 1
คู่สมรสจำเลยที่ 1
จำเลยที่ 2
จำเลยที่ 3</v>
          </cell>
          <cell r="BX6" t="str">
            <v>5-5011-00016-22-4
1-5011-00006-92-7
5-5011-00016-21-6 
3-5011-00216-73-1</v>
          </cell>
          <cell r="BY6"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Z6" t="str">
            <v>พบทรัพย์</v>
          </cell>
          <cell r="CA6"/>
          <cell r="CB6"/>
          <cell r="CC6" t="str">
            <v>วรกมล</v>
          </cell>
          <cell r="CD6"/>
          <cell r="CE6"/>
          <cell r="CF6"/>
          <cell r="CG6"/>
          <cell r="CH6"/>
          <cell r="CI6"/>
          <cell r="CJ6"/>
          <cell r="CK6"/>
          <cell r="CL6"/>
          <cell r="CM6"/>
          <cell r="CN6"/>
          <cell r="CO6"/>
        </row>
        <row r="7">
          <cell r="B7">
            <v>1437</v>
          </cell>
          <cell r="C7">
            <v>3</v>
          </cell>
          <cell r="D7">
            <v>4</v>
          </cell>
          <cell r="E7">
            <v>1</v>
          </cell>
          <cell r="F7">
            <v>2565</v>
          </cell>
          <cell r="G7">
            <v>800024449889</v>
          </cell>
          <cell r="H7" t="str">
            <v>นาง</v>
          </cell>
          <cell r="I7" t="str">
            <v>รุ่งทิพย์</v>
          </cell>
          <cell r="J7" t="str">
            <v>บุญเลิศ</v>
          </cell>
          <cell r="K7"/>
          <cell r="L7" t="str">
            <v>เซ็นทรัล แอร์พอร์ต พลาซ่า เชียงใหม่</v>
          </cell>
          <cell r="M7" t="str">
            <v>เชียงใหม่ 1</v>
          </cell>
          <cell r="N7">
            <v>8</v>
          </cell>
          <cell r="O7" t="str">
            <v>สินเชื่อธนาคารประชาชน</v>
          </cell>
          <cell r="P7" t="str">
            <v>1.บุคคลค้ำประกัน</v>
          </cell>
          <cell r="Q7">
            <v>79996</v>
          </cell>
          <cell r="R7">
            <v>20543.43</v>
          </cell>
          <cell r="S7" t="str">
            <v>แขวงเชียงใหม่</v>
          </cell>
          <cell r="T7" t="str">
            <v>ผบ.3479</v>
          </cell>
          <cell r="U7" t="str">
            <v>2559</v>
          </cell>
          <cell r="V7" t="str">
            <v>ผบ.4629</v>
          </cell>
          <cell r="W7">
            <v>2559</v>
          </cell>
          <cell r="X7">
            <v>4</v>
          </cell>
          <cell r="Y7">
            <v>7</v>
          </cell>
          <cell r="Z7">
            <v>2559</v>
          </cell>
          <cell r="AA7"/>
          <cell r="AB7"/>
          <cell r="AC7"/>
          <cell r="AD7">
            <v>4</v>
          </cell>
          <cell r="AE7">
            <v>7</v>
          </cell>
          <cell r="AF7">
            <v>2556</v>
          </cell>
          <cell r="AG7">
            <v>6</v>
          </cell>
          <cell r="AH7">
            <v>2</v>
          </cell>
          <cell r="AI7">
            <v>2560</v>
          </cell>
          <cell r="AJ7"/>
          <cell r="AK7"/>
          <cell r="AL7"/>
          <cell r="AM7"/>
          <cell r="AN7"/>
          <cell r="AO7"/>
          <cell r="AP7"/>
          <cell r="AQ7"/>
          <cell r="AR7"/>
          <cell r="AS7"/>
          <cell r="AT7"/>
          <cell r="AU7"/>
          <cell r="AV7"/>
          <cell r="AW7"/>
          <cell r="AX7"/>
          <cell r="AY7"/>
          <cell r="AZ7"/>
          <cell r="BA7"/>
          <cell r="BB7" t="str">
            <v>ยึดทรัพย์ (คำสั่ง 4/1/2565) ข้ามเขต//ติดปัญหาเนื่องจากที่ดินที่จะยึดตรวจสอบพบว่าเป็นที่สาธารณะชุมชน//ชะลอยึด11/3/2565
รายงานผลสืบทรัพย  25/9/2567</v>
          </cell>
          <cell r="BC7" t="str">
            <v>1500
1500</v>
          </cell>
          <cell r="BD7" t="str">
            <v>28
11</v>
          </cell>
          <cell r="BE7" t="str">
            <v>4
2</v>
          </cell>
          <cell r="BF7" t="str">
            <v>2566
2568</v>
          </cell>
          <cell r="BG7">
            <v>0</v>
          </cell>
          <cell r="BH7" t="str">
            <v>-</v>
          </cell>
          <cell r="BI7" t="str">
            <v>-</v>
          </cell>
          <cell r="BJ7" t="str">
            <v>-</v>
          </cell>
          <cell r="BK7">
            <v>0</v>
          </cell>
          <cell r="BL7" t="str">
            <v>2080
2425</v>
          </cell>
          <cell r="BM7">
            <v>0</v>
          </cell>
          <cell r="BN7">
            <v>24</v>
          </cell>
          <cell r="BO7">
            <v>7</v>
          </cell>
          <cell r="BP7">
            <v>2566</v>
          </cell>
          <cell r="BQ7" t="str">
            <v>-</v>
          </cell>
          <cell r="BR7" t="str">
            <v>-</v>
          </cell>
          <cell r="BS7" t="str">
            <v>-</v>
          </cell>
          <cell r="BT7" t="str">
            <v>นางรุ่งทิพย์ บุญเลิศ</v>
          </cell>
          <cell r="BU7">
            <v>0</v>
          </cell>
          <cell r="BV7" t="str">
            <v xml:space="preserve">1.นางรุ่งทิพย์ บุญเลิศ
2.นางยุพิน อินทะจักร์
3.นายณรงค์เวทย์ อินทะจักร์ 
4.นางสาวลำภู จันทร์สา
5.นายชยพล สิตกรโกวิท
</v>
          </cell>
          <cell r="BW7" t="str">
            <v xml:space="preserve">จำเลยที่ 1
จำเลยที่ 2
คู่สมรสจำเลยที่ 2
จำเลยที่ 3
คู่สมรสจำเลยที่ 3
</v>
          </cell>
          <cell r="BX7" t="str">
            <v xml:space="preserve">2-5012-00016-45-1
3-5012-00452-88-7
3-5012-00327-31-4
3-5501-00793-49-5
5-6701-90006-61-2
</v>
          </cell>
          <cell r="BY7"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 น.ส.3 ก. 2054 ต.มะขามหลวง อ.สันป่าตอง จ.เชียงใหม่ (ปลอดจำนอง)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50655 ต.กองควาย อ.เมืองน่าน จ.น่าน (ปลอดจำนอง)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อ.เมืองน่าน จ.น่าน
-ไม่พบว่ามีกรรมสิทธิ์ในที่ดิน อ.สันกำแพง จ.เชียงใหม่</v>
          </cell>
          <cell r="BZ7" t="str">
            <v>พบ</v>
          </cell>
          <cell r="CA7"/>
          <cell r="CB7"/>
          <cell r="CC7" t="str">
            <v>ปฏิยุทธ์</v>
          </cell>
          <cell r="CD7"/>
          <cell r="CE7"/>
          <cell r="CF7"/>
          <cell r="CG7"/>
          <cell r="CH7"/>
          <cell r="CI7"/>
          <cell r="CJ7"/>
          <cell r="CK7"/>
          <cell r="CL7"/>
          <cell r="CM7"/>
          <cell r="CN7"/>
          <cell r="CO7"/>
          <cell r="CP7"/>
        </row>
        <row r="8">
          <cell r="B8">
            <v>1441</v>
          </cell>
          <cell r="C8">
            <v>4</v>
          </cell>
          <cell r="D8">
            <v>20</v>
          </cell>
          <cell r="E8">
            <v>10</v>
          </cell>
          <cell r="F8">
            <v>2564</v>
          </cell>
          <cell r="G8">
            <v>800010660143</v>
          </cell>
          <cell r="H8" t="str">
            <v>นาย</v>
          </cell>
          <cell r="I8" t="str">
            <v>ภควัส</v>
          </cell>
          <cell r="J8" t="str">
            <v>คำดี</v>
          </cell>
          <cell r="K8" t="str">
            <v>1-1020-01138-33-1</v>
          </cell>
          <cell r="L8" t="str">
            <v>เซ็นทรัล แอร์พอร์ต พลาซ่า เชียงใหม่</v>
          </cell>
          <cell r="M8" t="str">
            <v>เชียงใหม่ 1</v>
          </cell>
          <cell r="N8">
            <v>8</v>
          </cell>
          <cell r="O8" t="str">
            <v>สินเชื่อสวัสดิการ</v>
          </cell>
          <cell r="P8" t="str">
            <v>1.บุคคลค้ำประกัน</v>
          </cell>
          <cell r="Q8">
            <v>184522.72</v>
          </cell>
          <cell r="R8">
            <v>18211.72</v>
          </cell>
          <cell r="S8" t="str">
            <v>จังหวัดเชียงราย</v>
          </cell>
          <cell r="T8" t="str">
            <v>ผบ.2174</v>
          </cell>
          <cell r="U8" t="str">
            <v>2556</v>
          </cell>
          <cell r="V8" t="str">
            <v>ผบ.3048</v>
          </cell>
          <cell r="W8">
            <v>2556</v>
          </cell>
          <cell r="X8">
            <v>6</v>
          </cell>
          <cell r="Y8">
            <v>11</v>
          </cell>
          <cell r="Z8">
            <v>2556</v>
          </cell>
          <cell r="AA8"/>
          <cell r="AB8"/>
          <cell r="AC8"/>
          <cell r="AD8">
            <v>21</v>
          </cell>
          <cell r="AE8">
            <v>2</v>
          </cell>
          <cell r="AF8">
            <v>2557</v>
          </cell>
          <cell r="AG8"/>
          <cell r="AH8"/>
          <cell r="AI8"/>
          <cell r="AJ8"/>
          <cell r="AK8"/>
          <cell r="AL8"/>
          <cell r="AM8"/>
          <cell r="AN8"/>
          <cell r="AO8"/>
          <cell r="AP8"/>
          <cell r="AQ8"/>
          <cell r="AR8"/>
          <cell r="AS8"/>
          <cell r="AT8"/>
          <cell r="AU8"/>
          <cell r="AV8"/>
          <cell r="AW8"/>
          <cell r="AX8"/>
          <cell r="AY8"/>
          <cell r="AZ8"/>
          <cell r="BA8"/>
          <cell r="BB8" t="str">
            <v>สืบทรัพย์ ครั้งที่ 2 (คำสั่ง 14/06/2566)//สืบแล้ว รายงานผล วันที่ 22/06/2566</v>
          </cell>
          <cell r="BC8">
            <v>1200</v>
          </cell>
          <cell r="BD8">
            <v>8</v>
          </cell>
          <cell r="BE8">
            <v>3</v>
          </cell>
          <cell r="BF8">
            <v>2567</v>
          </cell>
          <cell r="BG8">
            <v>0</v>
          </cell>
          <cell r="BH8" t="str">
            <v>-</v>
          </cell>
          <cell r="BI8" t="str">
            <v>-</v>
          </cell>
          <cell r="BJ8" t="str">
            <v>-</v>
          </cell>
          <cell r="BK8">
            <v>0</v>
          </cell>
          <cell r="BL8">
            <v>1275</v>
          </cell>
          <cell r="BM8">
            <v>0</v>
          </cell>
          <cell r="BN8" t="str">
            <v/>
          </cell>
          <cell r="BO8" t="str">
            <v/>
          </cell>
          <cell r="BP8" t="str">
            <v/>
          </cell>
          <cell r="BQ8" t="str">
            <v>-</v>
          </cell>
          <cell r="BR8" t="str">
            <v>-</v>
          </cell>
          <cell r="BS8" t="str">
            <v>-</v>
          </cell>
          <cell r="BT8" t="str">
            <v>นายภควัส คำดี</v>
          </cell>
          <cell r="BU8">
            <v>0</v>
          </cell>
          <cell r="BV8"/>
          <cell r="BW8"/>
          <cell r="BX8"/>
          <cell r="BY8"/>
          <cell r="BZ8"/>
          <cell r="CA8"/>
          <cell r="CB8"/>
          <cell r="CC8"/>
          <cell r="CD8" t="str">
            <v>1.นายภควัส คำดี
2.นายโยธิน ปัญสุวรรณ์
3.นางชไมพร จรูญพนากุล
4.นายจักรกฤษณ์ จรูญพนากุล</v>
          </cell>
          <cell r="CE8" t="str">
            <v>จำเลยที่ 1
จำเลยที่ 2
จำเลยที่ 3
คู่สมรสจำเลยที่ 3</v>
          </cell>
          <cell r="CF8" t="str">
            <v>1-1120-01138-33-3
3-5607-00243-74-7
1-5099-00526-26-4
1-5003-00076-25-1</v>
          </cell>
          <cell r="CG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CH8" t="str">
            <v>พบทรัพย์</v>
          </cell>
          <cell r="CI8"/>
          <cell r="CJ8"/>
          <cell r="CK8"/>
          <cell r="CL8"/>
          <cell r="CM8"/>
          <cell r="CN8"/>
          <cell r="CO8"/>
        </row>
        <row r="9">
          <cell r="B9">
            <v>1442</v>
          </cell>
          <cell r="C9">
            <v>5</v>
          </cell>
          <cell r="D9">
            <v>28</v>
          </cell>
          <cell r="E9">
            <v>10</v>
          </cell>
          <cell r="F9">
            <v>2564</v>
          </cell>
          <cell r="G9">
            <v>800049065934</v>
          </cell>
          <cell r="H9" t="str">
            <v>นาง</v>
          </cell>
          <cell r="I9" t="str">
            <v>เรืองใจ</v>
          </cell>
          <cell r="J9" t="str">
            <v>จันทร์ต๊ะวงค์</v>
          </cell>
          <cell r="K9">
            <v>3501700238931</v>
          </cell>
          <cell r="L9" t="str">
            <v>ดอยเต่า</v>
          </cell>
          <cell r="M9" t="str">
            <v>เชียงใหม่ 3</v>
          </cell>
          <cell r="N9">
            <v>8</v>
          </cell>
          <cell r="O9" t="str">
            <v>สินเชื่อพัฒนาองค์กรชุมชน (รายบุคคล)</v>
          </cell>
          <cell r="P9" t="str">
            <v>1.บุคคลค้ำประกัน</v>
          </cell>
          <cell r="Q9">
            <v>184770.99</v>
          </cell>
          <cell r="R9">
            <v>59518.76</v>
          </cell>
          <cell r="S9" t="str">
            <v>จังหวัดฮอด</v>
          </cell>
          <cell r="T9" t="str">
            <v>ผบ.E140</v>
          </cell>
          <cell r="U9" t="str">
            <v>2564</v>
          </cell>
          <cell r="V9" t="str">
            <v>ผบ.E156</v>
          </cell>
          <cell r="W9">
            <v>2564</v>
          </cell>
          <cell r="X9">
            <v>21</v>
          </cell>
          <cell r="Y9">
            <v>6</v>
          </cell>
          <cell r="Z9">
            <v>2564</v>
          </cell>
          <cell r="AA9"/>
          <cell r="AB9"/>
          <cell r="AC9"/>
          <cell r="AD9"/>
          <cell r="AE9"/>
          <cell r="AF9"/>
          <cell r="AG9"/>
          <cell r="AH9"/>
          <cell r="AI9"/>
          <cell r="AJ9"/>
          <cell r="AK9"/>
          <cell r="AL9"/>
          <cell r="AM9"/>
          <cell r="AN9"/>
          <cell r="AO9"/>
          <cell r="AP9"/>
          <cell r="AQ9"/>
          <cell r="AR9"/>
          <cell r="AS9"/>
          <cell r="AT9"/>
          <cell r="AU9"/>
          <cell r="AV9"/>
          <cell r="AW9"/>
          <cell r="AX9"/>
          <cell r="AY9"/>
          <cell r="AZ9"/>
          <cell r="BA9"/>
          <cell r="BB9" t="str">
            <v>สืบทรัพย์ (คำสั่ง 28/10/2564)สืบแล้ว รายงานผล วันที่ 29/1/2565</v>
          </cell>
          <cell r="BC9">
            <v>1500</v>
          </cell>
          <cell r="BD9">
            <v>12</v>
          </cell>
          <cell r="BE9">
            <v>4</v>
          </cell>
          <cell r="BF9">
            <v>2566</v>
          </cell>
          <cell r="BG9">
            <v>0</v>
          </cell>
          <cell r="BH9" t="str">
            <v>-</v>
          </cell>
          <cell r="BI9" t="str">
            <v>-</v>
          </cell>
          <cell r="BJ9" t="str">
            <v>-</v>
          </cell>
          <cell r="BK9">
            <v>0</v>
          </cell>
          <cell r="BL9">
            <v>935</v>
          </cell>
          <cell r="BM9">
            <v>0</v>
          </cell>
          <cell r="BN9">
            <v>27</v>
          </cell>
          <cell r="BO9">
            <v>6</v>
          </cell>
          <cell r="BP9">
            <v>2566</v>
          </cell>
          <cell r="BQ9" t="str">
            <v>-</v>
          </cell>
          <cell r="BR9" t="str">
            <v>-</v>
          </cell>
          <cell r="BS9" t="str">
            <v>-</v>
          </cell>
          <cell r="BT9" t="str">
            <v>นางเรืองใจ จันทร์ต๊ะวงค์</v>
          </cell>
          <cell r="BU9">
            <v>883263010922</v>
          </cell>
          <cell r="BV9" t="str">
            <v xml:space="preserve">1.นางสาวเรืองใจ จันตะวงศ์
2.นายอนันท์ จันต๊ะวงศ์
3.นางนิตยา พละวงค์รัตน์
4.นางบัวซอน ยมศรีเคน
5.นายพิทักษ์  ยมศรีเคน
</v>
          </cell>
          <cell r="BW9" t="str">
            <v>จำเลยที่ 1
คู่สมรสจำเลยที่ 1
จำเลยที่ 2
จำเลยที่ 3
คู่สมรสจำเลยที่ 3</v>
          </cell>
          <cell r="BX9" t="str">
            <v>3-5017-00238-93-1
3-5104-00114-52-6
3-5106-00732-37-1
3-5106-00754-48-1
3-4404-00537-68-1</v>
          </cell>
          <cell r="BY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9" t="str">
            <v>ไม่พบทรัพย์</v>
          </cell>
          <cell r="CA9"/>
          <cell r="CB9">
            <v>4</v>
          </cell>
          <cell r="CC9" t="str">
            <v>จันทร์นิภา</v>
          </cell>
          <cell r="CD9"/>
          <cell r="CE9"/>
          <cell r="CF9"/>
          <cell r="CG9"/>
          <cell r="CH9"/>
          <cell r="CI9"/>
          <cell r="CJ9"/>
          <cell r="CK9"/>
          <cell r="CL9"/>
          <cell r="CM9"/>
          <cell r="CN9"/>
          <cell r="CO9"/>
        </row>
        <row r="10">
          <cell r="B10">
            <v>1443</v>
          </cell>
          <cell r="C10">
            <v>6</v>
          </cell>
          <cell r="D10">
            <v>28</v>
          </cell>
          <cell r="E10">
            <v>10</v>
          </cell>
          <cell r="F10">
            <v>2564</v>
          </cell>
          <cell r="G10">
            <v>800049079026</v>
          </cell>
          <cell r="H10" t="str">
            <v>นาง</v>
          </cell>
          <cell r="I10" t="str">
            <v>บัวนำ</v>
          </cell>
          <cell r="J10" t="str">
            <v>แสงจันทร์</v>
          </cell>
          <cell r="K10">
            <v>3501700240455</v>
          </cell>
          <cell r="L10" t="str">
            <v>ดอยเต่า</v>
          </cell>
          <cell r="M10" t="str">
            <v>เชียงใหม่ 3</v>
          </cell>
          <cell r="N10">
            <v>8</v>
          </cell>
          <cell r="O10" t="str">
            <v>สินเชื่อพัฒนาองค์กรชุมชน (รายบุคคล)</v>
          </cell>
          <cell r="P10" t="str">
            <v>1.บุคคลค้ำประกัน</v>
          </cell>
          <cell r="Q10">
            <v>184532.88</v>
          </cell>
          <cell r="R10">
            <v>71653.38</v>
          </cell>
          <cell r="S10" t="str">
            <v>จังหวัดฮอด</v>
          </cell>
          <cell r="T10" t="str">
            <v>ผบ.E11</v>
          </cell>
          <cell r="U10" t="str">
            <v>2564</v>
          </cell>
          <cell r="V10" t="str">
            <v>ผบ.E139</v>
          </cell>
          <cell r="W10">
            <v>2564</v>
          </cell>
          <cell r="X10">
            <v>16</v>
          </cell>
          <cell r="Y10">
            <v>6</v>
          </cell>
          <cell r="Z10">
            <v>2564</v>
          </cell>
          <cell r="AA10"/>
          <cell r="AB10"/>
          <cell r="AC10"/>
          <cell r="AD10"/>
          <cell r="AE10"/>
          <cell r="AF10"/>
          <cell r="AG10"/>
          <cell r="AH10"/>
          <cell r="AI10"/>
          <cell r="AJ10"/>
          <cell r="AK10"/>
          <cell r="AL10"/>
          <cell r="AM10"/>
          <cell r="AN10"/>
          <cell r="AO10"/>
          <cell r="AP10"/>
          <cell r="AQ10"/>
          <cell r="AR10"/>
          <cell r="AS10"/>
          <cell r="AT10"/>
          <cell r="AU10"/>
          <cell r="AV10"/>
          <cell r="AW10"/>
          <cell r="AX10"/>
          <cell r="AY10"/>
          <cell r="AZ10"/>
          <cell r="BA10"/>
          <cell r="BB10" t="str">
            <v>สืบทรัพย์ (คำสั่ง 28/10/2564)//สืบแล้ว รายงานผล วันที่ 3/3/2565</v>
          </cell>
          <cell r="BC10">
            <v>1500</v>
          </cell>
          <cell r="BD10">
            <v>16</v>
          </cell>
          <cell r="BE10">
            <v>10</v>
          </cell>
          <cell r="BF10">
            <v>2566</v>
          </cell>
          <cell r="BG10">
            <v>0</v>
          </cell>
          <cell r="BH10" t="str">
            <v>-</v>
          </cell>
          <cell r="BI10" t="str">
            <v>-</v>
          </cell>
          <cell r="BJ10" t="str">
            <v>-</v>
          </cell>
          <cell r="BK10">
            <v>0</v>
          </cell>
          <cell r="BL10">
            <v>1330</v>
          </cell>
          <cell r="BM10">
            <v>0</v>
          </cell>
          <cell r="BN10">
            <v>15</v>
          </cell>
          <cell r="BO10">
            <v>2</v>
          </cell>
          <cell r="BP10">
            <v>2567</v>
          </cell>
          <cell r="BQ10" t="str">
            <v>-</v>
          </cell>
          <cell r="BR10" t="str">
            <v>-</v>
          </cell>
          <cell r="BS10" t="str">
            <v>-</v>
          </cell>
          <cell r="BT10" t="str">
            <v>นางบัวนำ แสงจันทร์</v>
          </cell>
          <cell r="BU10">
            <v>883263010001</v>
          </cell>
          <cell r="BV10" t="str">
            <v>1.นางบัวนำ แสงจันทร์
2.นายอำนวย แสงจันทร์
3.นางสาวแสงเทียน ปัญญาฟู 
4.นายมงคล เชยจันทร์
5.นายธนกฤษ วงศ์ษายะ</v>
          </cell>
          <cell r="BW10" t="str">
            <v>จำเลยที่ 1
คู่สมรสจำเลยที่ 1
จำเลยที่ 2
คู่สมรสจำเลยที่ 2
จำเลยที่ 3</v>
          </cell>
          <cell r="BX10" t="str">
            <v xml:space="preserve">3-5017-00240-45-5
3-3207-00472-71-3
1-5017-00066-77-7
2-2409-00018-06-7
5-5017-00016-41-1
</v>
          </cell>
          <cell r="BY10"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Z10" t="str">
            <v>พบทรัพย์</v>
          </cell>
          <cell r="CA10" t="str">
            <v>พบทรัพย์</v>
          </cell>
          <cell r="CB10">
            <v>5</v>
          </cell>
          <cell r="CC10" t="str">
            <v>จันทร์นิภา</v>
          </cell>
          <cell r="CD10"/>
          <cell r="CE10"/>
          <cell r="CF10"/>
          <cell r="CG10"/>
          <cell r="CH10"/>
          <cell r="CI10"/>
          <cell r="CJ10"/>
          <cell r="CK10"/>
          <cell r="CL10"/>
          <cell r="CM10"/>
          <cell r="CN10"/>
          <cell r="CO10"/>
        </row>
        <row r="11">
          <cell r="B11">
            <v>1444</v>
          </cell>
          <cell r="C11">
            <v>7</v>
          </cell>
          <cell r="D11">
            <v>28</v>
          </cell>
          <cell r="E11">
            <v>10</v>
          </cell>
          <cell r="F11">
            <v>2564</v>
          </cell>
          <cell r="G11">
            <v>800045136515</v>
          </cell>
          <cell r="H11" t="str">
            <v>นาง</v>
          </cell>
          <cell r="I11" t="str">
            <v xml:space="preserve">ศรีแก้ว </v>
          </cell>
          <cell r="J11" t="str">
            <v>ปานันท์</v>
          </cell>
          <cell r="K11">
            <v>3501700118471</v>
          </cell>
          <cell r="L11" t="str">
            <v>ดอยเต่า</v>
          </cell>
          <cell r="M11" t="str">
            <v>เชียงใหม่ 3</v>
          </cell>
          <cell r="N11">
            <v>8</v>
          </cell>
          <cell r="O11" t="str">
            <v>สินเชื่อพัฒนาองค์กรชุมชน (รายบุคคล)</v>
          </cell>
          <cell r="P11" t="str">
            <v>1.บุคคลค้ำประกัน</v>
          </cell>
          <cell r="Q11">
            <v>150036.72</v>
          </cell>
          <cell r="R11">
            <v>33962.129999999997</v>
          </cell>
          <cell r="S11" t="str">
            <v>จังหวัดฮอด</v>
          </cell>
          <cell r="T11" t="str">
            <v>ผบ.E179</v>
          </cell>
          <cell r="U11" t="str">
            <v>2564</v>
          </cell>
          <cell r="V11" t="str">
            <v>ผบ.E164</v>
          </cell>
          <cell r="W11">
            <v>2564</v>
          </cell>
          <cell r="X11">
            <v>21</v>
          </cell>
          <cell r="Y11">
            <v>6</v>
          </cell>
          <cell r="Z11">
            <v>2564</v>
          </cell>
          <cell r="AA11"/>
          <cell r="AB11"/>
          <cell r="AC11"/>
          <cell r="AD11"/>
          <cell r="AE11"/>
          <cell r="AF11"/>
          <cell r="AG11"/>
          <cell r="AH11"/>
          <cell r="AI11"/>
          <cell r="AJ11"/>
          <cell r="AK11"/>
          <cell r="AL11"/>
          <cell r="AM11"/>
          <cell r="AN11"/>
          <cell r="AO11"/>
          <cell r="AP11"/>
          <cell r="AQ11"/>
          <cell r="AR11"/>
          <cell r="AS11"/>
          <cell r="AT11"/>
          <cell r="AU11"/>
          <cell r="AV11"/>
          <cell r="AW11"/>
          <cell r="AX11"/>
          <cell r="AY11"/>
          <cell r="AZ11"/>
          <cell r="BA11"/>
          <cell r="BB11" t="str">
            <v>สืบทรัพย์ (คำสั่ง 28/10/2564)//สืบแล้ว รายงานผล วันที่ 4/3/2565 // นำส่งเอกสารยึดทรัพย์ 23/11/2566 // รายงาน 28/11/2566</v>
          </cell>
          <cell r="BC11" t="str">
            <v/>
          </cell>
          <cell r="BD11" t="str">
            <v/>
          </cell>
          <cell r="BE11" t="str">
            <v/>
          </cell>
          <cell r="BF11" t="str">
            <v/>
          </cell>
          <cell r="BG11" t="str">
            <v/>
          </cell>
          <cell r="BH11" t="str">
            <v/>
          </cell>
          <cell r="BI11" t="str">
            <v/>
          </cell>
          <cell r="BJ11" t="str">
            <v/>
          </cell>
          <cell r="BK11" t="str">
            <v/>
          </cell>
          <cell r="BL11" t="str">
            <v/>
          </cell>
          <cell r="BM11" t="str">
            <v/>
          </cell>
          <cell r="BN11" t="str">
            <v/>
          </cell>
          <cell r="BO11" t="str">
            <v/>
          </cell>
          <cell r="BP11" t="str">
            <v/>
          </cell>
          <cell r="BQ11" t="str">
            <v/>
          </cell>
          <cell r="BR11" t="str">
            <v/>
          </cell>
          <cell r="BS11" t="str">
            <v/>
          </cell>
          <cell r="BT11" t="str">
            <v>นางศรีแก้ว  ปานันท์</v>
          </cell>
          <cell r="BU11">
            <v>883263012070</v>
          </cell>
          <cell r="BV11" t="str">
            <v>1.นางศรีแก้ว ปานันท์
2.นายประสุต โต๋ลี
3.นางกันทอง ยวงอักษร
4.นายบุญรอด ยวงอักษร</v>
          </cell>
          <cell r="BW11" t="str">
            <v>จำเลยที่ 1
คู่สมรสจำเลยที่ 1
จำเลยที่ 2
คู่สมรสจำเลยที่ 2</v>
          </cell>
          <cell r="BX11" t="str">
            <v>3-5017-00118-47-1
3-5017-00182-75-7
3-5017-00115-84-7
3-1601-00050-97-6</v>
          </cell>
          <cell r="BY11"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Z11" t="str">
            <v>พบทรัพย์</v>
          </cell>
          <cell r="CA11"/>
          <cell r="CB11">
            <v>4</v>
          </cell>
          <cell r="CC11" t="str">
            <v>จันทร์นิภา</v>
          </cell>
          <cell r="CD11"/>
          <cell r="CE11"/>
          <cell r="CF11"/>
          <cell r="CG11"/>
          <cell r="CH11"/>
          <cell r="CI11"/>
          <cell r="CJ11"/>
          <cell r="CK11"/>
          <cell r="CL11"/>
          <cell r="CM11"/>
          <cell r="CN11"/>
          <cell r="CO11"/>
        </row>
        <row r="12">
          <cell r="B12">
            <v>1445</v>
          </cell>
          <cell r="C12">
            <v>8</v>
          </cell>
          <cell r="D12">
            <v>28</v>
          </cell>
          <cell r="E12">
            <v>10</v>
          </cell>
          <cell r="F12">
            <v>2564</v>
          </cell>
          <cell r="G12">
            <v>800042674559</v>
          </cell>
          <cell r="H12" t="str">
            <v>นาย</v>
          </cell>
          <cell r="I12" t="str">
            <v xml:space="preserve">บุญมี </v>
          </cell>
          <cell r="J12" t="str">
            <v>กันด้วง</v>
          </cell>
          <cell r="K12">
            <v>3501700011537</v>
          </cell>
          <cell r="L12" t="str">
            <v>ดอยเต่า</v>
          </cell>
          <cell r="M12" t="str">
            <v>เชียงใหม่ 3</v>
          </cell>
          <cell r="N12">
            <v>8</v>
          </cell>
          <cell r="O12" t="str">
            <v>สินเชื่อพัฒนาองค์กรชุมชน (รายบุคคล)</v>
          </cell>
          <cell r="P12" t="str">
            <v>1.บุคคลค้ำประกัน</v>
          </cell>
          <cell r="Q12">
            <v>145024.82999999999</v>
          </cell>
          <cell r="R12">
            <v>127146.91</v>
          </cell>
          <cell r="S12" t="str">
            <v>จังหวัดฮอด</v>
          </cell>
          <cell r="T12" t="str">
            <v>ผบ.E710</v>
          </cell>
          <cell r="U12" t="str">
            <v>2564</v>
          </cell>
          <cell r="V12" t="str">
            <v>ผบ.E185</v>
          </cell>
          <cell r="W12">
            <v>2564</v>
          </cell>
          <cell r="X12"/>
          <cell r="Y12"/>
          <cell r="Z12"/>
          <cell r="AA12">
            <v>24</v>
          </cell>
          <cell r="AB12">
            <v>6</v>
          </cell>
          <cell r="AC12">
            <v>2564</v>
          </cell>
          <cell r="AD12"/>
          <cell r="AE12"/>
          <cell r="AF12"/>
          <cell r="AG12"/>
          <cell r="AH12"/>
          <cell r="AI12"/>
          <cell r="AJ12"/>
          <cell r="AK12"/>
          <cell r="AL12"/>
          <cell r="AM12"/>
          <cell r="AN12"/>
          <cell r="AO12"/>
          <cell r="AP12"/>
          <cell r="AQ12"/>
          <cell r="AR12"/>
          <cell r="AS12"/>
          <cell r="AT12"/>
          <cell r="AU12"/>
          <cell r="AV12"/>
          <cell r="AW12"/>
          <cell r="AX12"/>
          <cell r="AY12"/>
          <cell r="AZ12"/>
          <cell r="BA12"/>
          <cell r="BB12" t="str">
            <v>สืบทรัพย์ (คำสั่ง 28/10/2564)//สืบแล้ว รายงานผล วันที่ 3/3/2565  รายงานผลสืบรอบที่ 2 วันที่ 10/3/68</v>
          </cell>
          <cell r="BC12">
            <v>1200</v>
          </cell>
          <cell r="BD12">
            <v>20</v>
          </cell>
          <cell r="BE12">
            <v>2</v>
          </cell>
          <cell r="BF12">
            <v>2566</v>
          </cell>
          <cell r="BG12">
            <v>0</v>
          </cell>
          <cell r="BH12" t="str">
            <v>-</v>
          </cell>
          <cell r="BI12" t="str">
            <v>-</v>
          </cell>
          <cell r="BJ12" t="str">
            <v>-</v>
          </cell>
          <cell r="BK12">
            <v>0</v>
          </cell>
          <cell r="BL12">
            <v>995</v>
          </cell>
          <cell r="BM12">
            <v>0</v>
          </cell>
          <cell r="BN12">
            <v>13</v>
          </cell>
          <cell r="BO12">
            <v>6</v>
          </cell>
          <cell r="BP12">
            <v>2566</v>
          </cell>
          <cell r="BQ12" t="str">
            <v>-</v>
          </cell>
          <cell r="BR12" t="str">
            <v>-</v>
          </cell>
          <cell r="BS12" t="str">
            <v>-</v>
          </cell>
          <cell r="BT12" t="str">
            <v>นายบุญมี  กันด้วง</v>
          </cell>
          <cell r="BU12">
            <v>0</v>
          </cell>
          <cell r="BV12" t="str">
            <v>1.นายบุญมี กันด้วง
2.นายพรชัย สิทธิโม่ง
3.นางมีนา ปันต๊ะทา
4.นางหรือนางสาวศิรินภา ณวรรณติ๊บ</v>
          </cell>
          <cell r="BW12" t="str">
            <v xml:space="preserve"> จำเลยที่ 1
จำเลยที่ 2
คู่สมรสจำเลยที่ 2
จำเลยที่ 3</v>
          </cell>
          <cell r="BX12" t="str">
            <v xml:space="preserve"> 3-5017-00011-53-7
3-5017-00015-87-7
3-5017-00023-58-6
1-5002-00012-59-6</v>
          </cell>
          <cell r="BY12"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Z12" t="str">
            <v>พบทรัพย์</v>
          </cell>
          <cell r="CA12"/>
          <cell r="CB12">
            <v>4</v>
          </cell>
          <cell r="CC12" t="str">
            <v>จันทร์นิภา</v>
          </cell>
          <cell r="CD12" t="str">
            <v>1.นายบุญมี กันด้วง
2.นายพรชัย สิทธิโม่ง
3.นางมีนา ปันตะทา
4.นางศิรินภา ณวรรณติ๊บ
5.นายอนุชา ณวรรณติ๊บ</v>
          </cell>
          <cell r="CE12" t="str">
            <v xml:space="preserve">จำเลยที่ 1
จำเลยที่ 2
คู่สมรสจำเลยที่ 2
จำเลยที่ 3
คู่สมรสจำเลยที่ 3
</v>
          </cell>
          <cell r="CF12" t="str">
            <v>3-5017-00011-53-7
3-5017-00015-87-7
3-5017-00023-58-6
1-5002-00012-59-6
1-5099-00564-77-8</v>
          </cell>
          <cell r="CG12" t="str">
            <v>-ไม่พบว่ามีกรรมสิทธิ์ในที่ดิน อ.ดอยเต่า จ.เชียงใหม่
-พบว่ามีกรรมสิทธิ์ในที่ดินโฉนดเลขที่ 2030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v>
          </cell>
          <cell r="CH12" t="str">
            <v>พบ</v>
          </cell>
          <cell r="CI12"/>
          <cell r="CJ12"/>
          <cell r="CK12" t="str">
            <v>ปฏิยุทธ์</v>
          </cell>
          <cell r="CL12"/>
          <cell r="CM12"/>
          <cell r="CN12"/>
          <cell r="CO12"/>
        </row>
        <row r="13">
          <cell r="B13">
            <v>1446</v>
          </cell>
          <cell r="C13">
            <v>9</v>
          </cell>
          <cell r="D13">
            <v>28</v>
          </cell>
          <cell r="E13">
            <v>10</v>
          </cell>
          <cell r="F13">
            <v>2564</v>
          </cell>
          <cell r="G13">
            <v>800033892905</v>
          </cell>
          <cell r="H13" t="str">
            <v>นาย</v>
          </cell>
          <cell r="I13" t="str">
            <v>บุญเชิด</v>
          </cell>
          <cell r="J13" t="str">
            <v>สมอ้าย</v>
          </cell>
          <cell r="K13">
            <v>3501700227564</v>
          </cell>
          <cell r="L13" t="str">
            <v>ดอยเต่า</v>
          </cell>
          <cell r="M13" t="str">
            <v>เชียงใหม่ 3</v>
          </cell>
          <cell r="N13">
            <v>8</v>
          </cell>
          <cell r="O13" t="str">
            <v>สินเชื่อพัฒนาองค์กรชุมชน (รายบุคคล)</v>
          </cell>
          <cell r="P13" t="str">
            <v>1.บุคคลค้ำประกัน</v>
          </cell>
          <cell r="Q13">
            <v>144219.20000000001</v>
          </cell>
          <cell r="R13">
            <v>55970.55</v>
          </cell>
          <cell r="S13" t="str">
            <v>จังหวัดฮอด</v>
          </cell>
          <cell r="T13" t="str">
            <v>ผบ.E23</v>
          </cell>
          <cell r="U13" t="str">
            <v>2564</v>
          </cell>
          <cell r="V13" t="str">
            <v>ผบ.E147</v>
          </cell>
          <cell r="W13">
            <v>2564</v>
          </cell>
          <cell r="X13"/>
          <cell r="Y13"/>
          <cell r="Z13"/>
          <cell r="AA13">
            <v>16</v>
          </cell>
          <cell r="AB13">
            <v>6</v>
          </cell>
          <cell r="AC13">
            <v>2564</v>
          </cell>
          <cell r="AD13"/>
          <cell r="AE13"/>
          <cell r="AF13"/>
          <cell r="AG13"/>
          <cell r="AH13"/>
          <cell r="AI13"/>
          <cell r="AJ13"/>
          <cell r="AK13"/>
          <cell r="AL13"/>
          <cell r="AM13"/>
          <cell r="AN13"/>
          <cell r="AO13"/>
          <cell r="AP13"/>
          <cell r="AQ13"/>
          <cell r="AR13"/>
          <cell r="AS13"/>
          <cell r="AT13"/>
          <cell r="AU13"/>
          <cell r="AV13"/>
          <cell r="AW13"/>
          <cell r="AX13"/>
          <cell r="AY13"/>
          <cell r="AZ13"/>
          <cell r="BA13"/>
          <cell r="BB13" t="str">
            <v>สืบทรัพย์ (คำสั่ง 28/10/2564)//สืบแล้ว รายงานผล วันที่ 3/3/2565</v>
          </cell>
          <cell r="BC13">
            <v>1200</v>
          </cell>
          <cell r="BD13">
            <v>20</v>
          </cell>
          <cell r="BE13">
            <v>2</v>
          </cell>
          <cell r="BF13">
            <v>2566</v>
          </cell>
          <cell r="BG13">
            <v>0</v>
          </cell>
          <cell r="BH13" t="str">
            <v>-</v>
          </cell>
          <cell r="BI13" t="str">
            <v>-</v>
          </cell>
          <cell r="BJ13" t="str">
            <v>-</v>
          </cell>
          <cell r="BK13">
            <v>0</v>
          </cell>
          <cell r="BL13">
            <v>1205</v>
          </cell>
          <cell r="BM13">
            <v>0</v>
          </cell>
          <cell r="BN13">
            <v>13</v>
          </cell>
          <cell r="BO13">
            <v>6</v>
          </cell>
          <cell r="BP13">
            <v>2566</v>
          </cell>
          <cell r="BQ13" t="str">
            <v>-</v>
          </cell>
          <cell r="BR13" t="str">
            <v>-</v>
          </cell>
          <cell r="BS13" t="str">
            <v>-</v>
          </cell>
          <cell r="BT13" t="str">
            <v>นายบุญเชิด สมอ้าย</v>
          </cell>
          <cell r="BU13">
            <v>0</v>
          </cell>
          <cell r="BV13" t="str">
            <v>1.นายบุญเชิด สมอ้าย
2.นายเลิศ ปันมา
3.นางลั่นทม หมดตัน
4.นายชุม หมดตัน</v>
          </cell>
          <cell r="BW13" t="str">
            <v>จำเลยที่ 1
จำเลยที่ 2
จำเลยที่ 3
คู่สมรสจำเลยที่ 3</v>
          </cell>
          <cell r="BX13" t="str">
            <v xml:space="preserve"> 3-5017-00227-56-4
3-5017-00079-30-1
1-5213-00008-07-9
-3-5017-00230-57-3</v>
          </cell>
          <cell r="BY13"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Z13" t="str">
            <v>พบทรัพย์</v>
          </cell>
          <cell r="CA13"/>
          <cell r="CB13">
            <v>4</v>
          </cell>
          <cell r="CC13" t="str">
            <v>จันทร์นิภา</v>
          </cell>
          <cell r="CD13"/>
          <cell r="CE13"/>
          <cell r="CF13"/>
          <cell r="CG13"/>
          <cell r="CH13"/>
          <cell r="CI13"/>
          <cell r="CJ13"/>
          <cell r="CK13"/>
          <cell r="CL13"/>
          <cell r="CM13"/>
          <cell r="CN13"/>
          <cell r="CO13"/>
        </row>
        <row r="14">
          <cell r="B14">
            <v>1447</v>
          </cell>
          <cell r="C14">
            <v>10</v>
          </cell>
          <cell r="D14">
            <v>28</v>
          </cell>
          <cell r="E14">
            <v>10</v>
          </cell>
          <cell r="F14">
            <v>2564</v>
          </cell>
          <cell r="G14">
            <v>800043822504</v>
          </cell>
          <cell r="H14" t="str">
            <v>นาย</v>
          </cell>
          <cell r="I14" t="str">
            <v>พรมมินทร์</v>
          </cell>
          <cell r="J14" t="str">
            <v>บารมีรุ่งเรืองกิจ</v>
          </cell>
          <cell r="K14">
            <v>3501700109227</v>
          </cell>
          <cell r="L14" t="str">
            <v>ดอยเต่า</v>
          </cell>
          <cell r="M14" t="str">
            <v>เชียงใหม่ 3</v>
          </cell>
          <cell r="N14">
            <v>8</v>
          </cell>
          <cell r="O14" t="str">
            <v>สินเชื่อพัฒนาองค์กรชุมชน (รายบุคคล)</v>
          </cell>
          <cell r="P14" t="str">
            <v>1.บุคคลค้ำประกัน</v>
          </cell>
          <cell r="Q14">
            <v>137806.26999999999</v>
          </cell>
          <cell r="R14">
            <v>27201.360000000001</v>
          </cell>
          <cell r="S14" t="str">
            <v>จังหวัดฮอด</v>
          </cell>
          <cell r="T14" t="str">
            <v>ผบ.E18</v>
          </cell>
          <cell r="U14" t="str">
            <v>2564</v>
          </cell>
          <cell r="V14" t="str">
            <v>ผบ.E149</v>
          </cell>
          <cell r="W14">
            <v>2564</v>
          </cell>
          <cell r="X14">
            <v>16</v>
          </cell>
          <cell r="Y14">
            <v>6</v>
          </cell>
          <cell r="Z14">
            <v>2564</v>
          </cell>
          <cell r="AA14"/>
          <cell r="AB14"/>
          <cell r="AC14"/>
          <cell r="AD14"/>
          <cell r="AE14"/>
          <cell r="AF14"/>
          <cell r="AG14"/>
          <cell r="AH14"/>
          <cell r="AI14"/>
          <cell r="AJ14"/>
          <cell r="AK14"/>
          <cell r="AL14"/>
          <cell r="AM14"/>
          <cell r="AN14"/>
          <cell r="AO14"/>
          <cell r="AP14"/>
          <cell r="AQ14"/>
          <cell r="AR14"/>
          <cell r="AS14"/>
          <cell r="AT14"/>
          <cell r="AU14"/>
          <cell r="AV14"/>
          <cell r="AW14"/>
          <cell r="AX14"/>
          <cell r="AY14"/>
          <cell r="AZ14"/>
          <cell r="BA14"/>
          <cell r="BB14" t="str">
            <v>สืบทรัพย์ (คำสั่ง 28/10/2564)//สืบแล้ว รายงานผล วันที่ 8/1/2565</v>
          </cell>
          <cell r="BC14" t="str">
            <v>0
1200</v>
          </cell>
          <cell r="BD14" t="str">
            <v>13
27</v>
          </cell>
          <cell r="BE14" t="str">
            <v>11
3</v>
          </cell>
          <cell r="BF14" t="str">
            <v>2566
2567</v>
          </cell>
          <cell r="BG14">
            <v>0</v>
          </cell>
          <cell r="BH14" t="str">
            <v>-</v>
          </cell>
          <cell r="BI14" t="str">
            <v>-</v>
          </cell>
          <cell r="BJ14" t="str">
            <v>-</v>
          </cell>
          <cell r="BK14">
            <v>0</v>
          </cell>
          <cell r="BL14" t="str">
            <v>1020
260</v>
          </cell>
          <cell r="BM14">
            <v>0</v>
          </cell>
          <cell r="BN14" t="str">
            <v>3
11</v>
          </cell>
          <cell r="BO14" t="str">
            <v>7
7</v>
          </cell>
          <cell r="BP14" t="str">
            <v>2567
2567</v>
          </cell>
          <cell r="BQ14" t="str">
            <v>-</v>
          </cell>
          <cell r="BR14" t="str">
            <v>-</v>
          </cell>
          <cell r="BS14" t="str">
            <v>-</v>
          </cell>
          <cell r="BT14" t="str">
            <v>นายพรมมินทร์ บารมีรุ่งเรืองกิจ</v>
          </cell>
          <cell r="BU14">
            <v>883263011611</v>
          </cell>
          <cell r="BV14" t="str">
            <v>1.นายพรมมินทร์ บารมีรุ่งเรือง
2.นางเปิง แก้วแก้ง
3.นางสุทิน ฟูตั๋น
4.นายสุนทร โนคำ</v>
          </cell>
          <cell r="BW14" t="str">
            <v>จำเลยที่ 1
จำเลยที่ 2
จำเลยที่ 3
คู่สมรสจำเลยที่ 3</v>
          </cell>
          <cell r="BX14" t="str">
            <v>3-5017-00109-22-7
3-5017-00103-37-7
3-5017-00011-40-5
3-5017-00102-48-6</v>
          </cell>
          <cell r="BY14"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Z14" t="str">
            <v>พบทรัพย์</v>
          </cell>
          <cell r="CA14"/>
          <cell r="CB14">
            <v>4</v>
          </cell>
          <cell r="CC14" t="str">
            <v>จันทร์นิภา</v>
          </cell>
          <cell r="CD14"/>
          <cell r="CE14"/>
          <cell r="CF14"/>
          <cell r="CG14"/>
          <cell r="CH14"/>
          <cell r="CI14"/>
          <cell r="CJ14"/>
          <cell r="CK14"/>
          <cell r="CL14"/>
          <cell r="CM14"/>
          <cell r="CN14"/>
          <cell r="CO14"/>
        </row>
        <row r="15">
          <cell r="B15">
            <v>1448</v>
          </cell>
          <cell r="C15">
            <v>11</v>
          </cell>
          <cell r="D15">
            <v>28</v>
          </cell>
          <cell r="E15">
            <v>10</v>
          </cell>
          <cell r="F15">
            <v>2564</v>
          </cell>
          <cell r="G15">
            <v>800070685766</v>
          </cell>
          <cell r="H15" t="str">
            <v>นาย</v>
          </cell>
          <cell r="I15" t="str">
            <v xml:space="preserve">จำรัส </v>
          </cell>
          <cell r="J15" t="str">
            <v>พวงรัตน์</v>
          </cell>
          <cell r="K15">
            <v>3510400278413</v>
          </cell>
          <cell r="L15" t="str">
            <v>ดอยเต่า</v>
          </cell>
          <cell r="M15" t="str">
            <v>เชียงใหม่ 3</v>
          </cell>
          <cell r="N15">
            <v>8</v>
          </cell>
          <cell r="O15" t="str">
            <v>สินเชื่อพัฒนาองค์กรชุมชน (รายบุคคล)</v>
          </cell>
          <cell r="P15" t="str">
            <v>1.บุคคลค้ำประกัน</v>
          </cell>
          <cell r="Q15">
            <v>99000</v>
          </cell>
          <cell r="R15">
            <v>35736.160000000003</v>
          </cell>
          <cell r="S15" t="str">
            <v>จังหวัดฮอด</v>
          </cell>
          <cell r="T15" t="str">
            <v>ผบ.E1045</v>
          </cell>
          <cell r="U15" t="str">
            <v>2564</v>
          </cell>
          <cell r="V15" t="str">
            <v>ผบ.E138</v>
          </cell>
          <cell r="W15">
            <v>2564</v>
          </cell>
          <cell r="X15"/>
          <cell r="Y15"/>
          <cell r="Z15"/>
          <cell r="AA15">
            <v>16</v>
          </cell>
          <cell r="AB15">
            <v>6</v>
          </cell>
          <cell r="AC15">
            <v>2564</v>
          </cell>
          <cell r="AD15"/>
          <cell r="AE15"/>
          <cell r="AF15"/>
          <cell r="AG15"/>
          <cell r="AH15"/>
          <cell r="AI15"/>
          <cell r="AJ15"/>
          <cell r="AK15"/>
          <cell r="AL15"/>
          <cell r="AM15"/>
          <cell r="AN15"/>
          <cell r="AO15"/>
          <cell r="AP15"/>
          <cell r="AQ15"/>
          <cell r="AR15"/>
          <cell r="AS15"/>
          <cell r="AT15"/>
          <cell r="AU15"/>
          <cell r="AV15"/>
          <cell r="AW15"/>
          <cell r="AX15"/>
          <cell r="AY15"/>
          <cell r="AZ15"/>
          <cell r="BA15"/>
          <cell r="BB15" t="str">
            <v>สืบทรัพย์ (คำสั่ง 28/10/2564)//สืบแล้ว รายงานผล วันที่ 3/3/2565</v>
          </cell>
          <cell r="BC15">
            <v>900</v>
          </cell>
          <cell r="BD15">
            <v>25</v>
          </cell>
          <cell r="BE15">
            <v>5</v>
          </cell>
          <cell r="BF15">
            <v>2565</v>
          </cell>
          <cell r="BG15">
            <v>0</v>
          </cell>
          <cell r="BH15" t="str">
            <v>-</v>
          </cell>
          <cell r="BI15" t="str">
            <v>-</v>
          </cell>
          <cell r="BJ15" t="str">
            <v>-</v>
          </cell>
          <cell r="BK15">
            <v>0</v>
          </cell>
          <cell r="BL15">
            <v>670</v>
          </cell>
          <cell r="BM15">
            <v>0</v>
          </cell>
          <cell r="BN15">
            <v>18</v>
          </cell>
          <cell r="BO15">
            <v>10</v>
          </cell>
          <cell r="BP15">
            <v>2565</v>
          </cell>
          <cell r="BQ15" t="str">
            <v>-</v>
          </cell>
          <cell r="BR15" t="str">
            <v>-</v>
          </cell>
          <cell r="BS15" t="str">
            <v>-</v>
          </cell>
          <cell r="BT15" t="str">
            <v>นายจำรัส  พวงรัตน์</v>
          </cell>
          <cell r="BU15">
            <v>883263010035</v>
          </cell>
          <cell r="BV15" t="str">
            <v>1.นายจำรัส พวงรัตน์
2.นายนิกร สุกใส
3.นางสาวธิดารัตน์ ตาทน</v>
          </cell>
          <cell r="BW15" t="str">
            <v>จำเลยที่ 1
จำเลยที่ 2
จำเลยที่ 3</v>
          </cell>
          <cell r="BX15" t="str">
            <v>3-5104-00278-41-3
1-5002-00124-77-7
1-5104-00161-51-0</v>
          </cell>
          <cell r="BY15"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5" t="str">
            <v>ไม่พบทรัพย์</v>
          </cell>
          <cell r="CA15"/>
          <cell r="CB15">
            <v>3</v>
          </cell>
          <cell r="CC15" t="str">
            <v>จันทร์นิภา</v>
          </cell>
          <cell r="CD15"/>
          <cell r="CE15"/>
          <cell r="CF15"/>
          <cell r="CG15"/>
          <cell r="CH15"/>
          <cell r="CI15"/>
          <cell r="CJ15"/>
          <cell r="CK15"/>
          <cell r="CL15"/>
          <cell r="CM15"/>
          <cell r="CN15"/>
          <cell r="CO15"/>
        </row>
        <row r="16">
          <cell r="B16">
            <v>1449</v>
          </cell>
          <cell r="C16">
            <v>12</v>
          </cell>
          <cell r="D16">
            <v>28</v>
          </cell>
          <cell r="E16">
            <v>10</v>
          </cell>
          <cell r="F16">
            <v>2564</v>
          </cell>
          <cell r="G16">
            <v>800071450772</v>
          </cell>
          <cell r="H16" t="str">
            <v>นาย</v>
          </cell>
          <cell r="I16" t="str">
            <v>วิชา</v>
          </cell>
          <cell r="J16" t="str">
            <v>จันธิมา</v>
          </cell>
          <cell r="K16">
            <v>1580400016170</v>
          </cell>
          <cell r="L16" t="str">
            <v>ดอยเต่า</v>
          </cell>
          <cell r="M16" t="str">
            <v>เชียงใหม่ 3</v>
          </cell>
          <cell r="N16">
            <v>8</v>
          </cell>
          <cell r="O16" t="str">
            <v>สินเชื่อพัฒนาองค์กรชุมชน (รายบุคคล)</v>
          </cell>
          <cell r="P16" t="str">
            <v>1.บุคคลค้ำประกัน</v>
          </cell>
          <cell r="Q16">
            <v>93000</v>
          </cell>
          <cell r="R16">
            <v>24224.34</v>
          </cell>
          <cell r="S16" t="str">
            <v>จังหวัดฮอด</v>
          </cell>
          <cell r="T16" t="str">
            <v>ผบ.E146</v>
          </cell>
          <cell r="U16" t="str">
            <v>2564</v>
          </cell>
          <cell r="V16" t="str">
            <v>ผบ.E162</v>
          </cell>
          <cell r="W16">
            <v>2564</v>
          </cell>
          <cell r="X16">
            <v>21</v>
          </cell>
          <cell r="Y16">
            <v>6</v>
          </cell>
          <cell r="Z16">
            <v>2564</v>
          </cell>
          <cell r="AA16"/>
          <cell r="AB16"/>
          <cell r="AC16"/>
          <cell r="AD16">
            <v>22</v>
          </cell>
          <cell r="AE16">
            <v>6</v>
          </cell>
          <cell r="AF16">
            <v>2564</v>
          </cell>
          <cell r="AG16"/>
          <cell r="AH16"/>
          <cell r="AI16"/>
          <cell r="AJ16"/>
          <cell r="AK16"/>
          <cell r="AL16"/>
          <cell r="AM16"/>
          <cell r="AN16"/>
          <cell r="AO16"/>
          <cell r="AP16"/>
          <cell r="AQ16"/>
          <cell r="AR16"/>
          <cell r="AS16"/>
          <cell r="AT16"/>
          <cell r="AU16"/>
          <cell r="AV16"/>
          <cell r="AW16"/>
          <cell r="AX16"/>
          <cell r="AY16"/>
          <cell r="AZ16"/>
          <cell r="BA16"/>
          <cell r="BB16" t="str">
            <v>สืบทรัพย์ (คำสั่ง 28/10/2564)//สืบแล้ว รายงานผล วันที่ 4/3/2565</v>
          </cell>
          <cell r="BC16">
            <v>900</v>
          </cell>
          <cell r="BD16">
            <v>18</v>
          </cell>
          <cell r="BE16">
            <v>8</v>
          </cell>
          <cell r="BF16">
            <v>2566</v>
          </cell>
          <cell r="BG16">
            <v>0</v>
          </cell>
          <cell r="BH16" t="str">
            <v>-</v>
          </cell>
          <cell r="BI16" t="str">
            <v>-</v>
          </cell>
          <cell r="BJ16" t="str">
            <v>-</v>
          </cell>
          <cell r="BK16">
            <v>0</v>
          </cell>
          <cell r="BL16">
            <v>1590</v>
          </cell>
          <cell r="BM16">
            <v>0</v>
          </cell>
          <cell r="BN16" t="str">
            <v/>
          </cell>
          <cell r="BO16" t="str">
            <v/>
          </cell>
          <cell r="BP16" t="str">
            <v/>
          </cell>
          <cell r="BQ16" t="str">
            <v>-</v>
          </cell>
          <cell r="BR16" t="str">
            <v>-</v>
          </cell>
          <cell r="BS16" t="str">
            <v>-</v>
          </cell>
          <cell r="BT16" t="str">
            <v>นายวิชา จันธิมา</v>
          </cell>
          <cell r="BU16">
            <v>0</v>
          </cell>
          <cell r="BV16" t="str">
            <v>1.นายวิชา จันทร์ธิมา 
2.นายสุนันท์ บุญยวง 
3.นายชุติพนธ์ เสนาลัย</v>
          </cell>
          <cell r="BW16" t="str">
            <v>จำเลยที่ 1
จำเลยที่ 2
จำเลยที่ 3</v>
          </cell>
          <cell r="BX16" t="str">
            <v xml:space="preserve"> 1-5804-00016-17-0
3-5106-00519-50-3
1-5104-00163-83-1</v>
          </cell>
          <cell r="BY16"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Z16" t="str">
            <v>พบทรัพย์</v>
          </cell>
          <cell r="CA16"/>
          <cell r="CB16">
            <v>3</v>
          </cell>
          <cell r="CC16" t="str">
            <v>จันทร์นิภา</v>
          </cell>
          <cell r="CD16"/>
          <cell r="CE16"/>
          <cell r="CF16"/>
          <cell r="CG16"/>
          <cell r="CH16"/>
          <cell r="CI16"/>
          <cell r="CJ16"/>
          <cell r="CK16"/>
          <cell r="CL16"/>
          <cell r="CM16">
            <v>243468</v>
          </cell>
          <cell r="CN16"/>
          <cell r="CO16"/>
        </row>
        <row r="17">
          <cell r="B17">
            <v>1450</v>
          </cell>
          <cell r="C17">
            <v>13</v>
          </cell>
          <cell r="D17">
            <v>28</v>
          </cell>
          <cell r="E17">
            <v>10</v>
          </cell>
          <cell r="F17">
            <v>2564</v>
          </cell>
          <cell r="G17">
            <v>800055984101</v>
          </cell>
          <cell r="H17" t="str">
            <v>นางสาว</v>
          </cell>
          <cell r="I17" t="str">
            <v>ดวงหทัย</v>
          </cell>
          <cell r="J17" t="str">
            <v>อ้ายปัน</v>
          </cell>
          <cell r="K17">
            <v>3501700206389</v>
          </cell>
          <cell r="L17" t="str">
            <v>ดอยเต่า</v>
          </cell>
          <cell r="M17" t="str">
            <v>เชียงใหม่ 3</v>
          </cell>
          <cell r="N17">
            <v>8</v>
          </cell>
          <cell r="O17" t="str">
            <v>สินเชื่อพัฒนาองค์กรชุมชน (รายบุคคล)</v>
          </cell>
          <cell r="P17" t="str">
            <v>1.บุคคลค้ำประกัน</v>
          </cell>
          <cell r="Q17">
            <v>92316.14</v>
          </cell>
          <cell r="R17">
            <v>35114.449999999997</v>
          </cell>
          <cell r="S17" t="str">
            <v>จังหวัดฮอด</v>
          </cell>
          <cell r="T17" t="str">
            <v>ผบ.E13</v>
          </cell>
          <cell r="U17" t="str">
            <v>2564</v>
          </cell>
          <cell r="V17" t="str">
            <v>ผบ.E140</v>
          </cell>
          <cell r="W17">
            <v>2564</v>
          </cell>
          <cell r="X17">
            <v>16</v>
          </cell>
          <cell r="Y17">
            <v>6</v>
          </cell>
          <cell r="Z17">
            <v>2564</v>
          </cell>
          <cell r="AA17"/>
          <cell r="AB17"/>
          <cell r="AC17"/>
          <cell r="AD17"/>
          <cell r="AE17"/>
          <cell r="AF17"/>
          <cell r="AG17"/>
          <cell r="AH17"/>
          <cell r="AI17"/>
          <cell r="AJ17"/>
          <cell r="AK17"/>
          <cell r="AL17"/>
          <cell r="AM17"/>
          <cell r="AN17"/>
          <cell r="AO17"/>
          <cell r="AP17"/>
          <cell r="AQ17"/>
          <cell r="AR17"/>
          <cell r="AS17"/>
          <cell r="AT17"/>
          <cell r="AU17"/>
          <cell r="AV17"/>
          <cell r="AW17"/>
          <cell r="AX17"/>
          <cell r="AY17"/>
          <cell r="AZ17"/>
          <cell r="BA17"/>
          <cell r="BB17" t="str">
            <v>สืบทรัพย์ (คำสั่ง 28/10/2564)//สืบแล้ว รายงานผล วันที่ 4/3/2565//สืบครั้งที่ 2 รายงานผลสืบ 11/9/2567</v>
          </cell>
          <cell r="BC17" t="str">
            <v>900
900</v>
          </cell>
          <cell r="BD17" t="str">
            <v>13
24</v>
          </cell>
          <cell r="BE17" t="str">
            <v>11
1</v>
          </cell>
          <cell r="BF17" t="str">
            <v>2566
2568</v>
          </cell>
          <cell r="BG17">
            <v>0</v>
          </cell>
          <cell r="BH17" t="str">
            <v>-</v>
          </cell>
          <cell r="BI17" t="str">
            <v>-</v>
          </cell>
          <cell r="BJ17" t="str">
            <v>-</v>
          </cell>
          <cell r="BK17">
            <v>0</v>
          </cell>
          <cell r="BL17" t="str">
            <v>630
660</v>
          </cell>
          <cell r="BM17">
            <v>0</v>
          </cell>
          <cell r="BN17">
            <v>3</v>
          </cell>
          <cell r="BO17">
            <v>7</v>
          </cell>
          <cell r="BP17">
            <v>2567</v>
          </cell>
          <cell r="BQ17" t="str">
            <v>-</v>
          </cell>
          <cell r="BR17" t="str">
            <v>-</v>
          </cell>
          <cell r="BS17" t="str">
            <v>-</v>
          </cell>
          <cell r="BT17" t="str">
            <v>นางสาวดวงหทัย อ้ายปัน</v>
          </cell>
          <cell r="BU17">
            <v>883263010004</v>
          </cell>
          <cell r="BV17" t="str">
            <v>1.นางสาวดวงหทัย อ้ายปัน
2.นางสาวนิภาพร อาทะ
3.นายรุ่งโรจน์ คำวิน</v>
          </cell>
          <cell r="BW17" t="str">
            <v>จำเลยที่ 1
จำเลยที่ 2
จำเลยที่ 3</v>
          </cell>
          <cell r="BX17" t="str">
            <v>3-5017-00206-38-9
3-5104-00143-05-4
3-5017-00240-20-0</v>
          </cell>
          <cell r="BY17"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7" t="str">
            <v>ไม่พบทรัพย์</v>
          </cell>
          <cell r="CA17" t="str">
            <v>พบ</v>
          </cell>
          <cell r="CB17">
            <v>3</v>
          </cell>
          <cell r="CC17" t="str">
            <v>จันทร์นิภา</v>
          </cell>
          <cell r="CD17" t="str">
            <v>1.นางสาวดวงหทัย อ้ายปัน
2.นางสาวนิภาพร อาทะ
3.นายรุ่งโรจน์ คำวิน</v>
          </cell>
          <cell r="CE17" t="str">
            <v>จำเลยที่ 1
จำเลยที่ 2
จำเลยที่ 3</v>
          </cell>
          <cell r="CF17" t="str">
            <v>3-5017-00206-38-9
3-5104-00143-05-4
3-5017-00240-20-0</v>
          </cell>
          <cell r="CG1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H17" t="str">
            <v>ไม่พบ</v>
          </cell>
          <cell r="CI17"/>
          <cell r="CJ17">
            <v>3</v>
          </cell>
          <cell r="CK17" t="str">
            <v>นุสบา</v>
          </cell>
          <cell r="CL17">
            <v>243884</v>
          </cell>
          <cell r="CM17"/>
          <cell r="CN17"/>
          <cell r="CO17"/>
        </row>
        <row r="18">
          <cell r="B18">
            <v>1451</v>
          </cell>
          <cell r="C18">
            <v>14</v>
          </cell>
          <cell r="D18">
            <v>28</v>
          </cell>
          <cell r="E18">
            <v>10</v>
          </cell>
          <cell r="F18">
            <v>2564</v>
          </cell>
          <cell r="G18">
            <v>800058192645</v>
          </cell>
          <cell r="H18" t="str">
            <v>นางสาว</v>
          </cell>
          <cell r="I18" t="str">
            <v>จีราวรรณ</v>
          </cell>
          <cell r="J18" t="str">
            <v>ธงชัย</v>
          </cell>
          <cell r="K18">
            <v>1501700006995</v>
          </cell>
          <cell r="L18" t="str">
            <v>ดอยเต่า</v>
          </cell>
          <cell r="M18" t="str">
            <v>เชียงใหม่ 3</v>
          </cell>
          <cell r="N18">
            <v>8</v>
          </cell>
          <cell r="O18" t="str">
            <v>สินเชื่อพัฒนาองค์กรชุมชน (รายบุคคล)</v>
          </cell>
          <cell r="P18" t="str">
            <v>1.บุคคลค้ำประกัน</v>
          </cell>
          <cell r="Q18">
            <v>85347.58</v>
          </cell>
          <cell r="R18">
            <v>23926.62</v>
          </cell>
          <cell r="S18" t="str">
            <v>จังหวัดฮอด</v>
          </cell>
          <cell r="T18" t="str">
            <v>ผบ.E25</v>
          </cell>
          <cell r="U18" t="str">
            <v>2564</v>
          </cell>
          <cell r="V18" t="str">
            <v>ผบ.E142</v>
          </cell>
          <cell r="W18">
            <v>2564</v>
          </cell>
          <cell r="X18">
            <v>16</v>
          </cell>
          <cell r="Y18">
            <v>6</v>
          </cell>
          <cell r="Z18">
            <v>2564</v>
          </cell>
          <cell r="AA18"/>
          <cell r="AB18"/>
          <cell r="AC18"/>
          <cell r="AD18"/>
          <cell r="AE18"/>
          <cell r="AF18"/>
          <cell r="AG18"/>
          <cell r="AH18"/>
          <cell r="AI18"/>
          <cell r="AJ18"/>
          <cell r="AK18"/>
          <cell r="AL18"/>
          <cell r="AM18"/>
          <cell r="AN18"/>
          <cell r="AO18"/>
          <cell r="AP18"/>
          <cell r="AQ18"/>
          <cell r="AR18"/>
          <cell r="AS18"/>
          <cell r="AT18"/>
          <cell r="AU18"/>
          <cell r="AV18"/>
          <cell r="AW18"/>
          <cell r="AX18"/>
          <cell r="AY18"/>
          <cell r="AZ18"/>
          <cell r="BA18"/>
          <cell r="BB18" t="str">
            <v>สืบทรัพย์ (คำสั่ง 28/10/2564)//สืบแล้ว รายงานผล วันที่ 4/3/2565</v>
          </cell>
          <cell r="BC18" t="str">
            <v>0
1200</v>
          </cell>
          <cell r="BD18" t="str">
            <v>13
27</v>
          </cell>
          <cell r="BE18" t="str">
            <v>11
3</v>
          </cell>
          <cell r="BF18" t="str">
            <v>2566
2567</v>
          </cell>
          <cell r="BG18">
            <v>0</v>
          </cell>
          <cell r="BH18" t="str">
            <v>-</v>
          </cell>
          <cell r="BI18" t="str">
            <v>-</v>
          </cell>
          <cell r="BJ18" t="str">
            <v>-</v>
          </cell>
          <cell r="BK18">
            <v>0</v>
          </cell>
          <cell r="BL18" t="str">
            <v>890
320</v>
          </cell>
          <cell r="BM18">
            <v>0</v>
          </cell>
          <cell r="BN18" t="str">
            <v>3
11</v>
          </cell>
          <cell r="BO18" t="str">
            <v>7
7</v>
          </cell>
          <cell r="BP18" t="str">
            <v>2567
2567</v>
          </cell>
          <cell r="BQ18" t="str">
            <v>-</v>
          </cell>
          <cell r="BR18" t="str">
            <v>-</v>
          </cell>
          <cell r="BS18" t="str">
            <v>-</v>
          </cell>
          <cell r="BT18" t="str">
            <v>นางสาวจีราวรรณ ธงชัย</v>
          </cell>
          <cell r="BU18">
            <v>883263010016</v>
          </cell>
          <cell r="BV18" t="str">
            <v>1.นางสาวจีราวรรณ ธงชัย
2.นางสาวเกี๋ยวพา ใจปวน
3.นางเพ็ญ ซาวพงค์
4.นายดวงคำ ซาวพงษ์</v>
          </cell>
          <cell r="BW18" t="str">
            <v>จำเลยที่ 1
จำเลยที่ 2
จำเลยที่ 3
คู่สมรสจำเลยที่ 3</v>
          </cell>
          <cell r="BX18" t="str">
            <v xml:space="preserve"> 1-5017-00006-99-5
2-5017-00016-79-4
3-5017-00237-91-8
3-5106-00808-35-1</v>
          </cell>
          <cell r="BY18"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8" t="str">
            <v>พบทรัพย์</v>
          </cell>
          <cell r="CA18"/>
          <cell r="CB18">
            <v>4</v>
          </cell>
          <cell r="CC18" t="str">
            <v>จันทร์นิภา</v>
          </cell>
          <cell r="CD18"/>
          <cell r="CE18"/>
          <cell r="CF18"/>
          <cell r="CG18"/>
          <cell r="CH18"/>
          <cell r="CI18"/>
          <cell r="CJ18"/>
          <cell r="CK18"/>
          <cell r="CL18"/>
          <cell r="CM18"/>
          <cell r="CN18"/>
          <cell r="CO18">
            <v>243192</v>
          </cell>
        </row>
        <row r="19">
          <cell r="B19">
            <v>1452</v>
          </cell>
          <cell r="C19">
            <v>15</v>
          </cell>
          <cell r="D19">
            <v>28</v>
          </cell>
          <cell r="E19">
            <v>10</v>
          </cell>
          <cell r="F19">
            <v>2564</v>
          </cell>
          <cell r="G19">
            <v>800071450830</v>
          </cell>
          <cell r="H19" t="str">
            <v>นาย</v>
          </cell>
          <cell r="I19" t="str">
            <v>ชุติพนธ์</v>
          </cell>
          <cell r="J19" t="str">
            <v>เสนาลัย</v>
          </cell>
          <cell r="K19">
            <v>1510400163831</v>
          </cell>
          <cell r="L19" t="str">
            <v>ดอยเต่า</v>
          </cell>
          <cell r="M19" t="str">
            <v>เชียงใหม่ 3</v>
          </cell>
          <cell r="N19">
            <v>8</v>
          </cell>
          <cell r="O19" t="str">
            <v>สินเชื่อพัฒนาองค์กรชุมชน (รายบุคคล)</v>
          </cell>
          <cell r="P19" t="str">
            <v>1.บุคคลค้ำประกัน</v>
          </cell>
          <cell r="Q19">
            <v>84123.29</v>
          </cell>
          <cell r="R19">
            <v>29086.67</v>
          </cell>
          <cell r="S19" t="str">
            <v>จังหวัดฮอด</v>
          </cell>
          <cell r="T19" t="str">
            <v>ผบ.E139</v>
          </cell>
          <cell r="U19" t="str">
            <v>2564</v>
          </cell>
          <cell r="V19" t="str">
            <v>ผบ.E155</v>
          </cell>
          <cell r="W19">
            <v>2564</v>
          </cell>
          <cell r="X19">
            <v>21</v>
          </cell>
          <cell r="Y19">
            <v>6</v>
          </cell>
          <cell r="Z19">
            <v>2564</v>
          </cell>
          <cell r="AA19"/>
          <cell r="AB19"/>
          <cell r="AC19"/>
          <cell r="AD19"/>
          <cell r="AE19"/>
          <cell r="AF19"/>
          <cell r="AG19"/>
          <cell r="AH19"/>
          <cell r="AI19"/>
          <cell r="AJ19"/>
          <cell r="AK19"/>
          <cell r="AL19"/>
          <cell r="AM19"/>
          <cell r="AN19"/>
          <cell r="AO19"/>
          <cell r="AP19"/>
          <cell r="AQ19"/>
          <cell r="AR19"/>
          <cell r="AS19"/>
          <cell r="AT19"/>
          <cell r="AU19"/>
          <cell r="AV19"/>
          <cell r="AW19"/>
          <cell r="AX19"/>
          <cell r="AY19"/>
          <cell r="AZ19"/>
          <cell r="BA19"/>
          <cell r="BB19" t="str">
            <v>สืบทรัพย์ (คำสั่ง 28/10/2564)//สืบแล้ว รายงานผล วันที่ 4/3/2565</v>
          </cell>
          <cell r="BC19" t="str">
            <v/>
          </cell>
          <cell r="BD19" t="str">
            <v/>
          </cell>
          <cell r="BE19" t="str">
            <v/>
          </cell>
          <cell r="BF19" t="str">
            <v/>
          </cell>
          <cell r="BG19" t="str">
            <v/>
          </cell>
          <cell r="BH19" t="str">
            <v/>
          </cell>
          <cell r="BI19" t="str">
            <v/>
          </cell>
          <cell r="BJ19" t="str">
            <v/>
          </cell>
          <cell r="BK19" t="str">
            <v/>
          </cell>
          <cell r="BL19" t="str">
            <v/>
          </cell>
          <cell r="BM19" t="str">
            <v/>
          </cell>
          <cell r="BN19" t="str">
            <v/>
          </cell>
          <cell r="BO19" t="str">
            <v/>
          </cell>
          <cell r="BP19" t="str">
            <v/>
          </cell>
          <cell r="BQ19" t="str">
            <v/>
          </cell>
          <cell r="BR19" t="str">
            <v/>
          </cell>
          <cell r="BS19" t="str">
            <v/>
          </cell>
          <cell r="BT19" t="str">
            <v>นายชุติพนธ์ เสนาลัย</v>
          </cell>
          <cell r="BU19">
            <v>883263010027</v>
          </cell>
          <cell r="BV19" t="str">
            <v>1.นายชุติพนธ์ เสนาลัย
2.นายวิชา จันธิมา
3.นายสุนันท์ บุญยวง</v>
          </cell>
          <cell r="BW19" t="str">
            <v>จำเลยที่ 1
จำเลยที่ 2
จำเลยที่ 3</v>
          </cell>
          <cell r="BX19" t="str">
            <v>1-5104-00163-83-1
1-5804-00016-17-0
3-5106-00519-50-3</v>
          </cell>
          <cell r="BY19"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Z19" t="str">
            <v>พบทรัพย์</v>
          </cell>
          <cell r="CA19"/>
          <cell r="CB19">
            <v>3</v>
          </cell>
          <cell r="CC19" t="str">
            <v>จันทร์นิภา</v>
          </cell>
          <cell r="CD19"/>
          <cell r="CE19"/>
          <cell r="CF19"/>
          <cell r="CG19"/>
          <cell r="CH19"/>
          <cell r="CI19"/>
          <cell r="CJ19"/>
          <cell r="CK19"/>
          <cell r="CL19"/>
          <cell r="CM19"/>
          <cell r="CN19"/>
          <cell r="CO19"/>
        </row>
        <row r="20">
          <cell r="B20">
            <v>1453</v>
          </cell>
          <cell r="C20">
            <v>16</v>
          </cell>
          <cell r="D20">
            <v>28</v>
          </cell>
          <cell r="E20">
            <v>10</v>
          </cell>
          <cell r="F20">
            <v>2564</v>
          </cell>
          <cell r="G20">
            <v>800093647181</v>
          </cell>
          <cell r="H20" t="str">
            <v>นางสาว</v>
          </cell>
          <cell r="I20" t="str">
            <v>จรูญรัส</v>
          </cell>
          <cell r="J20" t="str">
            <v>พิมพ์สาร</v>
          </cell>
          <cell r="K20">
            <v>1509901081037</v>
          </cell>
          <cell r="L20" t="str">
            <v>ดอยเต่า</v>
          </cell>
          <cell r="M20" t="str">
            <v>เชียงใหม่ 3</v>
          </cell>
          <cell r="N20">
            <v>8</v>
          </cell>
          <cell r="O20" t="str">
            <v>สินเชื่อแก้ไขปัญหาหนี้นอกระบบPSA ระยะที่ 2</v>
          </cell>
          <cell r="P20" t="str">
            <v>1.บุคคลค้ำประกัน</v>
          </cell>
          <cell r="Q20">
            <v>43227.95</v>
          </cell>
          <cell r="R20">
            <v>4776.63</v>
          </cell>
          <cell r="S20" t="str">
            <v>จังหวัดฮอด</v>
          </cell>
          <cell r="T20" t="str">
            <v>ผบ.E706</v>
          </cell>
          <cell r="U20" t="str">
            <v>2564</v>
          </cell>
          <cell r="V20" t="str">
            <v>ผบ.E184</v>
          </cell>
          <cell r="W20">
            <v>2564</v>
          </cell>
          <cell r="X20"/>
          <cell r="Y20"/>
          <cell r="Z20"/>
          <cell r="AA20">
            <v>24</v>
          </cell>
          <cell r="AB20">
            <v>6</v>
          </cell>
          <cell r="AC20">
            <v>2564</v>
          </cell>
          <cell r="AD20"/>
          <cell r="AE20"/>
          <cell r="AF20"/>
          <cell r="AG20"/>
          <cell r="AH20"/>
          <cell r="AI20"/>
          <cell r="AJ20"/>
          <cell r="AK20"/>
          <cell r="AL20"/>
          <cell r="AM20"/>
          <cell r="AN20"/>
          <cell r="AO20"/>
          <cell r="AP20"/>
          <cell r="AQ20"/>
          <cell r="AR20"/>
          <cell r="AS20"/>
          <cell r="AT20"/>
          <cell r="AU20"/>
          <cell r="AV20"/>
          <cell r="AW20"/>
          <cell r="AX20"/>
          <cell r="AY20"/>
          <cell r="AZ20"/>
          <cell r="BA20"/>
          <cell r="BB20" t="str">
            <v>สืบทรัพย์ (คำสั่ง 28/10/2564)//สืบแล้ว รายงานผล วันที่ 4/3/2565</v>
          </cell>
          <cell r="BC20" t="str">
            <v>0
900</v>
          </cell>
          <cell r="BD20" t="str">
            <v>13
27</v>
          </cell>
          <cell r="BE20" t="str">
            <v>11
3</v>
          </cell>
          <cell r="BF20" t="str">
            <v>2566
2567</v>
          </cell>
          <cell r="BG20">
            <v>0</v>
          </cell>
          <cell r="BH20" t="str">
            <v>-</v>
          </cell>
          <cell r="BI20" t="str">
            <v>-</v>
          </cell>
          <cell r="BJ20" t="str">
            <v>-</v>
          </cell>
          <cell r="BK20">
            <v>0</v>
          </cell>
          <cell r="BL20" t="str">
            <v>775
195</v>
          </cell>
          <cell r="BM20">
            <v>0</v>
          </cell>
          <cell r="BN20" t="str">
            <v>3
11</v>
          </cell>
          <cell r="BO20" t="str">
            <v>7
7</v>
          </cell>
          <cell r="BP20" t="str">
            <v>2567
2567</v>
          </cell>
          <cell r="BQ20" t="str">
            <v>-</v>
          </cell>
          <cell r="BR20" t="str">
            <v>-</v>
          </cell>
          <cell r="BS20" t="str">
            <v>-</v>
          </cell>
          <cell r="BT20" t="str">
            <v>นางสาวจรูญรัส พิมพ์สาร</v>
          </cell>
          <cell r="BU20">
            <v>0</v>
          </cell>
          <cell r="BV20" t="str">
            <v>1.นางสาวจรูญรัส พิมพ์สาร
2.นางรันด์จวน สอนณะ
3.นายปั๋นแก้ว สอนณะ</v>
          </cell>
          <cell r="BW20" t="str">
            <v>จำเลยที่ 1
จำเลยที่ 2
คู่สมรสจำเลยที่ 2</v>
          </cell>
          <cell r="BX20" t="str">
            <v>1-5099-01081-03-7
3-5017-00113-92-5
3-5017-00112-63-5</v>
          </cell>
          <cell r="BY20"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Z20" t="str">
            <v>พบทรัพย์</v>
          </cell>
          <cell r="CA20"/>
          <cell r="CB20">
            <v>3</v>
          </cell>
          <cell r="CC20" t="str">
            <v>จันทร์นิภา</v>
          </cell>
          <cell r="CD20"/>
          <cell r="CE20"/>
          <cell r="CF20"/>
          <cell r="CG20"/>
          <cell r="CH20"/>
          <cell r="CI20"/>
          <cell r="CJ20"/>
          <cell r="CK20"/>
          <cell r="CL20"/>
          <cell r="CM20"/>
          <cell r="CN20"/>
          <cell r="CO20"/>
        </row>
        <row r="21">
          <cell r="B21">
            <v>1454</v>
          </cell>
          <cell r="C21">
            <v>17</v>
          </cell>
          <cell r="D21">
            <v>28</v>
          </cell>
          <cell r="E21">
            <v>10</v>
          </cell>
          <cell r="F21">
            <v>2564</v>
          </cell>
          <cell r="G21">
            <v>800036417437</v>
          </cell>
          <cell r="H21" t="str">
            <v>นางสาว</v>
          </cell>
          <cell r="I21" t="str">
            <v xml:space="preserve">นงลักษณ์ </v>
          </cell>
          <cell r="J21" t="str">
            <v>ติ๊บใจ</v>
          </cell>
          <cell r="K21">
            <v>3501700121006</v>
          </cell>
          <cell r="L21" t="str">
            <v>ดอยเต่า</v>
          </cell>
          <cell r="M21" t="str">
            <v>เชียงใหม่ 3</v>
          </cell>
          <cell r="N21">
            <v>8</v>
          </cell>
          <cell r="O21" t="str">
            <v>สินเชื่อพัฒนาองค์กรชุมชน (รายบุคคล)</v>
          </cell>
          <cell r="P21" t="str">
            <v>1.บุคคลค้ำประกัน</v>
          </cell>
          <cell r="Q21">
            <v>154571.57</v>
          </cell>
          <cell r="R21">
            <v>42274.29</v>
          </cell>
          <cell r="S21" t="str">
            <v>จังหวัดฮอด</v>
          </cell>
          <cell r="T21" t="str">
            <v>ผบ.E709</v>
          </cell>
          <cell r="U21" t="str">
            <v>2563</v>
          </cell>
          <cell r="V21" t="str">
            <v>ผบ.E572</v>
          </cell>
          <cell r="W21">
            <v>2564</v>
          </cell>
          <cell r="X21">
            <v>12</v>
          </cell>
          <cell r="Y21">
            <v>10</v>
          </cell>
          <cell r="Z21">
            <v>2564</v>
          </cell>
          <cell r="AA21">
            <v>18</v>
          </cell>
          <cell r="AB21">
            <v>10</v>
          </cell>
          <cell r="AC21">
            <v>2564</v>
          </cell>
          <cell r="AD21"/>
          <cell r="AE21"/>
          <cell r="AF21"/>
          <cell r="AG21"/>
          <cell r="AH21"/>
          <cell r="AI21"/>
          <cell r="AJ21"/>
          <cell r="AK21"/>
          <cell r="AL21"/>
          <cell r="AM21"/>
          <cell r="AN21"/>
          <cell r="AO21"/>
          <cell r="AP21"/>
          <cell r="AQ21"/>
          <cell r="AR21"/>
          <cell r="AS21"/>
          <cell r="AT21"/>
          <cell r="AU21"/>
          <cell r="AV21"/>
          <cell r="AW21"/>
          <cell r="AX21"/>
          <cell r="AY21"/>
          <cell r="AZ21"/>
          <cell r="BA21"/>
          <cell r="BB21" t="str">
            <v>สืบทรัพย์ (คำสั่ง 28/10/2564)//สืบแล้ว  รายงานผล วันที่ 3/3/2565</v>
          </cell>
          <cell r="BC21">
            <v>1500</v>
          </cell>
          <cell r="BD21">
            <v>25</v>
          </cell>
          <cell r="BE21">
            <v>9</v>
          </cell>
          <cell r="BF21">
            <v>2566</v>
          </cell>
          <cell r="BG21">
            <v>0</v>
          </cell>
          <cell r="BH21" t="str">
            <v>-</v>
          </cell>
          <cell r="BI21" t="str">
            <v>-</v>
          </cell>
          <cell r="BJ21" t="str">
            <v>-</v>
          </cell>
          <cell r="BK21">
            <v>0</v>
          </cell>
          <cell r="BL21">
            <v>1495</v>
          </cell>
          <cell r="BM21">
            <v>0</v>
          </cell>
          <cell r="BN21" t="str">
            <v/>
          </cell>
          <cell r="BO21" t="str">
            <v/>
          </cell>
          <cell r="BP21" t="str">
            <v/>
          </cell>
          <cell r="BQ21" t="str">
            <v>-</v>
          </cell>
          <cell r="BR21" t="str">
            <v>-</v>
          </cell>
          <cell r="BS21" t="str">
            <v>-</v>
          </cell>
          <cell r="BT21" t="str">
            <v>นางสาวนงลักษณ์  ติ๊บใจ</v>
          </cell>
          <cell r="BU21">
            <v>0</v>
          </cell>
          <cell r="BV21" t="str">
            <v>1.นางสาวนงลักษณ์ ติ๊บใจ
2.นางกุหลาบ เปี้ยปาละ
3.นายประดิษฐ์ เปี้ยปาละ 
4.นางอริสา มูลอุด
5.นายประสิทธิ์ มูลอุด</v>
          </cell>
          <cell r="BW21" t="str">
            <v>จำเลยที่ 1
จำเลยที่ 2
คู่สมรสจำเลยที่ 2
จำเลยที่ 3
คู๋สมรสจำเลยที่ 3</v>
          </cell>
          <cell r="BX21" t="str">
            <v xml:space="preserve"> 3-5017-00121-006
3-5017-00123-54-8
3-5017-00090-61-5
3-5017-00068-16-4
3-5017-00086-75-8
</v>
          </cell>
          <cell r="BY21" t="str">
            <v xml:space="preserve"> '-ไม่พบว่ามีกรรมสิทธิ์ในที่ดิน  อ.ดอยเต่า จ.เชียงใหม่
-พบว่ามีกรรมสิทธิ์ในที่ดินโฉนดที่ 8601 ต.มือกา อ.ดอยเต่า จ.เชียงใหม่ (ปลอดจำนอง)
-ไม่พบว่ามีกรรมสิทธิ์ในที่ดิน  อ.ดอยเต่า จ.เชียงใหม่
-พบว่ามีกรรมสิทธิ์ในที่ดินเลข น.ส.3.ก. 994 ต.ท่าเดื่อ อ.ดอยเต่า จ.เชียงใหม่ (ปลอดจำนอง)
 -พบว่ามีกรรมสิทธิ์ในที่ดินเลข น.ส.3.ก. 976 ต.ท่าเดื่อ อ.ดอยเต่า จ.เชียงใหม่ 
(ติดจำนองสหกรณ์การเกษตรนิคม เขื่อนภูมิพลดอยเต่า)
-ไม่พบว่ามีกรรมสิทธิ์ในที่ดิน ต.มือกา อ.ดอยเต่า จ.เชียงใหม่</v>
          </cell>
          <cell r="BZ21" t="str">
            <v>ไม่พบทรัพย์</v>
          </cell>
          <cell r="CA21"/>
          <cell r="CB21">
            <v>5</v>
          </cell>
          <cell r="CC21" t="str">
            <v>จันทร์นิภา</v>
          </cell>
          <cell r="CD21"/>
          <cell r="CE21"/>
          <cell r="CF21"/>
          <cell r="CG21"/>
          <cell r="CH21"/>
          <cell r="CI21"/>
          <cell r="CJ21"/>
          <cell r="CK21"/>
          <cell r="CL21"/>
          <cell r="CM21"/>
          <cell r="CN21"/>
          <cell r="CO21"/>
        </row>
        <row r="22">
          <cell r="B22">
            <v>1455</v>
          </cell>
          <cell r="C22">
            <v>18</v>
          </cell>
          <cell r="D22">
            <v>28</v>
          </cell>
          <cell r="E22">
            <v>10</v>
          </cell>
          <cell r="F22">
            <v>2564</v>
          </cell>
          <cell r="G22">
            <v>800045136812</v>
          </cell>
          <cell r="H22" t="str">
            <v>นาง</v>
          </cell>
          <cell r="I22" t="str">
            <v>กันทอง</v>
          </cell>
          <cell r="J22" t="str">
            <v>ยวงอักษร</v>
          </cell>
          <cell r="K22">
            <v>3501700115847</v>
          </cell>
          <cell r="L22" t="str">
            <v>ดอยเต่า</v>
          </cell>
          <cell r="M22" t="str">
            <v>เชียงใหม่ 3</v>
          </cell>
          <cell r="N22">
            <v>8</v>
          </cell>
          <cell r="O22" t="str">
            <v>สินเชื่อพัฒนาองค์กรชุมชน (รายบุคคล)</v>
          </cell>
          <cell r="P22" t="str">
            <v>1.บุคคลค้ำประกัน</v>
          </cell>
          <cell r="Q22">
            <v>149813.51</v>
          </cell>
          <cell r="R22">
            <v>34690.949999999997</v>
          </cell>
          <cell r="S22" t="str">
            <v>จังหวัดฮอด</v>
          </cell>
          <cell r="T22" t="str">
            <v>ผบ.E286</v>
          </cell>
          <cell r="U22" t="str">
            <v>2564</v>
          </cell>
          <cell r="V22" t="str">
            <v>ผบ.E576</v>
          </cell>
          <cell r="W22">
            <v>2564</v>
          </cell>
          <cell r="X22"/>
          <cell r="Y22"/>
          <cell r="Z22"/>
          <cell r="AA22">
            <v>12</v>
          </cell>
          <cell r="AB22">
            <v>10</v>
          </cell>
          <cell r="AC22">
            <v>2564</v>
          </cell>
          <cell r="AD22"/>
          <cell r="AE22"/>
          <cell r="AF22"/>
          <cell r="AG22"/>
          <cell r="AH22"/>
          <cell r="AI22"/>
          <cell r="AJ22"/>
          <cell r="AK22"/>
          <cell r="AL22"/>
          <cell r="AM22"/>
          <cell r="AN22"/>
          <cell r="AO22"/>
          <cell r="AP22"/>
          <cell r="AQ22"/>
          <cell r="AR22"/>
          <cell r="AS22"/>
          <cell r="AT22"/>
          <cell r="AU22"/>
          <cell r="AV22"/>
          <cell r="AW22"/>
          <cell r="AX22"/>
          <cell r="AY22"/>
          <cell r="AZ22"/>
          <cell r="BA22"/>
          <cell r="BB22" t="str">
            <v>สืบทรัพย์ (คำสั่ง 28/10/2564) รายงานผล วันที่ 4/3/2565 // รอบที่ 2 รายงานวันที่ 14/2/2568</v>
          </cell>
          <cell r="BC22">
            <v>1200</v>
          </cell>
          <cell r="BD22">
            <v>7</v>
          </cell>
          <cell r="BE22">
            <v>11</v>
          </cell>
          <cell r="BF22">
            <v>2565</v>
          </cell>
          <cell r="BG22">
            <v>0</v>
          </cell>
          <cell r="BH22" t="str">
            <v>-</v>
          </cell>
          <cell r="BI22" t="str">
            <v>-</v>
          </cell>
          <cell r="BJ22" t="str">
            <v>-</v>
          </cell>
          <cell r="BK22">
            <v>0</v>
          </cell>
          <cell r="BL22">
            <v>1295</v>
          </cell>
          <cell r="BM22">
            <v>0</v>
          </cell>
          <cell r="BN22">
            <v>27</v>
          </cell>
          <cell r="BO22">
            <v>2</v>
          </cell>
          <cell r="BP22">
            <v>2566</v>
          </cell>
          <cell r="BQ22" t="str">
            <v>-</v>
          </cell>
          <cell r="BR22" t="str">
            <v>-</v>
          </cell>
          <cell r="BS22" t="str">
            <v>-</v>
          </cell>
          <cell r="BT22" t="str">
            <v>นางกันทอง ยวงอักษร</v>
          </cell>
          <cell r="BU22">
            <v>0</v>
          </cell>
          <cell r="BV22" t="str">
            <v>1.นางกันทอง ยวงอักษร
2.นายบุญรอด ยวงอักษร
3.นางศรีแก้ว ปานันท์
4.นายประสุต โต๋ลี</v>
          </cell>
          <cell r="BW22" t="str">
            <v>จำเลยที่ 1
คู่สมรสจำเลยที่ 1
จำเลยที่ 2
คู่สมรสจำเลยที่ 2</v>
          </cell>
          <cell r="BX22" t="str">
            <v>3-5017-00115-84-7
3-1601-00050-97-6
3-5017-00118-47-1
3-5017-00182-75-7</v>
          </cell>
          <cell r="BY22"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Z22" t="str">
            <v>พบทรัพย์</v>
          </cell>
          <cell r="CA22"/>
          <cell r="CB22">
            <v>4</v>
          </cell>
          <cell r="CC22" t="str">
            <v>จันทร์นิภา</v>
          </cell>
          <cell r="CD22" t="str">
            <v>1.นายกันทอง ยวงอักษร
2.นางศรีแก้ว ปานันท์
3.นายประสุต โต๋ลี</v>
          </cell>
          <cell r="CE22" t="str">
            <v>จำเลยที่ 1
จำเลยที่ 2
คู่สมรสจำเลยที่ 2</v>
          </cell>
          <cell r="CF22" t="str">
            <v>3-5017-00115-84-7
3-5017-00118-47-1
3-5017-00182-75-7</v>
          </cell>
          <cell r="CG22" t="str">
            <v>-พบว่ามีกรรมสิทธิ์ในที่ดิน โฉนดเลขที่1806 ต.ดอยเต่า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CH22" t="str">
            <v>พบ</v>
          </cell>
          <cell r="CI22"/>
          <cell r="CJ22"/>
          <cell r="CK22" t="str">
            <v>ปฏิยุทธ์</v>
          </cell>
          <cell r="CL22">
            <v>244036</v>
          </cell>
          <cell r="CM22"/>
          <cell r="CN22"/>
          <cell r="CO22"/>
        </row>
        <row r="23">
          <cell r="B23">
            <v>1456</v>
          </cell>
          <cell r="C23">
            <v>19</v>
          </cell>
          <cell r="D23">
            <v>28</v>
          </cell>
          <cell r="E23">
            <v>10</v>
          </cell>
          <cell r="F23">
            <v>2564</v>
          </cell>
          <cell r="G23">
            <v>800041362750</v>
          </cell>
          <cell r="H23" t="str">
            <v>นาย</v>
          </cell>
          <cell r="I23" t="str">
            <v>ก่ำ</v>
          </cell>
          <cell r="J23" t="str">
            <v>ปู่หล้า</v>
          </cell>
          <cell r="K23">
            <v>3501700158252</v>
          </cell>
          <cell r="L23" t="str">
            <v>ดอยเต่า</v>
          </cell>
          <cell r="M23" t="str">
            <v>เชียงใหม่ 3</v>
          </cell>
          <cell r="N23">
            <v>8</v>
          </cell>
          <cell r="O23" t="str">
            <v>สินเชื่อธนาคารประชาชน</v>
          </cell>
          <cell r="P23" t="str">
            <v>1.บุคคลค้ำประกัน</v>
          </cell>
          <cell r="Q23">
            <v>122682.41</v>
          </cell>
          <cell r="R23">
            <v>52741.36</v>
          </cell>
          <cell r="S23" t="str">
            <v>จังหวัดฮอด</v>
          </cell>
          <cell r="T23" t="str">
            <v>ผบ.E284</v>
          </cell>
          <cell r="U23" t="str">
            <v>2564</v>
          </cell>
          <cell r="V23" t="str">
            <v>ผบ.E574</v>
          </cell>
          <cell r="W23">
            <v>2564</v>
          </cell>
          <cell r="X23">
            <v>12</v>
          </cell>
          <cell r="Y23">
            <v>10</v>
          </cell>
          <cell r="Z23">
            <v>2564</v>
          </cell>
          <cell r="AA23"/>
          <cell r="AB23"/>
          <cell r="AC23"/>
          <cell r="AD23"/>
          <cell r="AE23"/>
          <cell r="AF23"/>
          <cell r="AG23"/>
          <cell r="AH23"/>
          <cell r="AI23"/>
          <cell r="AJ23"/>
          <cell r="AK23"/>
          <cell r="AL23"/>
          <cell r="AM23"/>
          <cell r="AN23"/>
          <cell r="AO23"/>
          <cell r="AP23"/>
          <cell r="AQ23"/>
          <cell r="AR23"/>
          <cell r="AS23"/>
          <cell r="AT23"/>
          <cell r="AU23"/>
          <cell r="AV23"/>
          <cell r="AW23"/>
          <cell r="AX23"/>
          <cell r="AY23"/>
          <cell r="AZ23"/>
          <cell r="BA23"/>
          <cell r="BB23" t="str">
            <v>สืบทรัพย์ (คำสั่ง 28/10/2564)//สืบแล้ว  รายงานผล วันที่ 3/3/2565</v>
          </cell>
          <cell r="BC23">
            <v>900</v>
          </cell>
          <cell r="BD23">
            <v>25</v>
          </cell>
          <cell r="BE23">
            <v>5</v>
          </cell>
          <cell r="BF23">
            <v>2565</v>
          </cell>
          <cell r="BG23">
            <v>0</v>
          </cell>
          <cell r="BH23" t="str">
            <v>-</v>
          </cell>
          <cell r="BI23" t="str">
            <v>-</v>
          </cell>
          <cell r="BJ23" t="str">
            <v>-</v>
          </cell>
          <cell r="BK23">
            <v>0</v>
          </cell>
          <cell r="BL23">
            <v>670</v>
          </cell>
          <cell r="BM23">
            <v>0</v>
          </cell>
          <cell r="BN23">
            <v>18</v>
          </cell>
          <cell r="BO23">
            <v>10</v>
          </cell>
          <cell r="BP23">
            <v>2565</v>
          </cell>
          <cell r="BQ23" t="str">
            <v>-</v>
          </cell>
          <cell r="BR23" t="str">
            <v>-</v>
          </cell>
          <cell r="BS23" t="str">
            <v>-</v>
          </cell>
          <cell r="BT23" t="str">
            <v>นายก่ำ ปู่หล้า</v>
          </cell>
          <cell r="BU23">
            <v>0</v>
          </cell>
          <cell r="BV23" t="str">
            <v>1.นายก่ำ ปู่หล้า
2.นางจันทร์  ปู่หล้า
3.นายเอกชัย ปู่กี</v>
          </cell>
          <cell r="BW23" t="str">
            <v>จำเลยที่ 1
คู่สมรสจำเลยที่ 1
จำเลยที่ 2</v>
          </cell>
          <cell r="BX23" t="str">
            <v>3-5017-00158-25-2
2-5017-00016-23-9
3-5017-00173-43-0</v>
          </cell>
          <cell r="BY23"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23" t="str">
            <v>ไม่พบทรัพย์</v>
          </cell>
          <cell r="CA23"/>
          <cell r="CB23">
            <v>3</v>
          </cell>
          <cell r="CC23" t="str">
            <v>จันทร์นิภา</v>
          </cell>
          <cell r="CD23"/>
          <cell r="CE23"/>
          <cell r="CF23"/>
          <cell r="CG23"/>
          <cell r="CH23"/>
          <cell r="CI23"/>
          <cell r="CJ23"/>
          <cell r="CK23"/>
          <cell r="CL23"/>
          <cell r="CM23"/>
          <cell r="CN23"/>
          <cell r="CO23"/>
        </row>
        <row r="24">
          <cell r="B24">
            <v>1457</v>
          </cell>
          <cell r="C24">
            <v>20</v>
          </cell>
          <cell r="D24">
            <v>28</v>
          </cell>
          <cell r="E24">
            <v>10</v>
          </cell>
          <cell r="F24">
            <v>2564</v>
          </cell>
          <cell r="G24">
            <v>800058744023</v>
          </cell>
          <cell r="H24" t="str">
            <v>นาง</v>
          </cell>
          <cell r="I24" t="str">
            <v>อรสา</v>
          </cell>
          <cell r="J24" t="str">
            <v>มาเครื่อง</v>
          </cell>
          <cell r="K24">
            <v>3501700100572</v>
          </cell>
          <cell r="L24" t="str">
            <v>ดอยเต่า</v>
          </cell>
          <cell r="M24" t="str">
            <v>เชียงใหม่ 3</v>
          </cell>
          <cell r="N24">
            <v>8</v>
          </cell>
          <cell r="O24" t="str">
            <v>สินเชื่อธนาคารประชาชน</v>
          </cell>
          <cell r="P24" t="str">
            <v>1.บุคคลค้ำประกัน</v>
          </cell>
          <cell r="Q24">
            <v>82791</v>
          </cell>
          <cell r="R24">
            <v>16943.599999999999</v>
          </cell>
          <cell r="S24" t="str">
            <v>จังหวัดฮอด</v>
          </cell>
          <cell r="T24" t="str">
            <v>ผบ.E708</v>
          </cell>
          <cell r="U24" t="str">
            <v>2563</v>
          </cell>
          <cell r="V24" t="str">
            <v>ผบ.E571</v>
          </cell>
          <cell r="W24">
            <v>2564</v>
          </cell>
          <cell r="X24">
            <v>12</v>
          </cell>
          <cell r="Y24">
            <v>10</v>
          </cell>
          <cell r="Z24">
            <v>2564</v>
          </cell>
          <cell r="AA24"/>
          <cell r="AB24"/>
          <cell r="AC24"/>
          <cell r="AD24">
            <v>18</v>
          </cell>
          <cell r="AE24">
            <v>10</v>
          </cell>
          <cell r="AF24">
            <v>2564</v>
          </cell>
          <cell r="AG24"/>
          <cell r="AH24"/>
          <cell r="AI24"/>
          <cell r="AJ24"/>
          <cell r="AK24"/>
          <cell r="AL24"/>
          <cell r="AM24"/>
          <cell r="AN24"/>
          <cell r="AO24"/>
          <cell r="AP24"/>
          <cell r="AQ24"/>
          <cell r="AR24"/>
          <cell r="AS24"/>
          <cell r="AT24"/>
          <cell r="AU24"/>
          <cell r="AV24"/>
          <cell r="AW24"/>
          <cell r="AX24"/>
          <cell r="AY24"/>
          <cell r="AZ24"/>
          <cell r="BA24"/>
          <cell r="BB24" t="str">
            <v>สืบทรัพย์ (คำสั่ง 28/10/2564)//สืบแล้ว  รายงานผล วันที่ 25/3/2565</v>
          </cell>
          <cell r="BC24">
            <v>1200</v>
          </cell>
          <cell r="BD24">
            <v>5</v>
          </cell>
          <cell r="BE24">
            <v>7</v>
          </cell>
          <cell r="BF24">
            <v>2567</v>
          </cell>
          <cell r="BG24">
            <v>0</v>
          </cell>
          <cell r="BH24" t="str">
            <v>-</v>
          </cell>
          <cell r="BI24" t="str">
            <v>-</v>
          </cell>
          <cell r="BJ24" t="str">
            <v>-</v>
          </cell>
          <cell r="BK24">
            <v>0</v>
          </cell>
          <cell r="BL24">
            <v>1900</v>
          </cell>
          <cell r="BM24">
            <v>0</v>
          </cell>
          <cell r="BN24">
            <v>22</v>
          </cell>
          <cell r="BO24">
            <v>8</v>
          </cell>
          <cell r="BP24">
            <v>2567</v>
          </cell>
          <cell r="BQ24" t="str">
            <v>-</v>
          </cell>
          <cell r="BR24" t="str">
            <v>-</v>
          </cell>
          <cell r="BS24" t="str">
            <v>-</v>
          </cell>
          <cell r="BT24" t="str">
            <v>นางอรสา มาเครื่อง</v>
          </cell>
          <cell r="BU24">
            <v>0</v>
          </cell>
          <cell r="BV24" t="str">
            <v>1.นางอรสา มาเครื่อง
2.นายสุกิจ มาเครื่อง
3.นายเกรียงไกร อินทรมุกต์
4.นางสาวอัจฉรา หลวงใจ</v>
          </cell>
          <cell r="BW24" t="str">
            <v>จำเลยที่ 1
คู่สมรสจำเลยที่ 1
จำเลยที่ 2
จำเลยที่ 3</v>
          </cell>
          <cell r="BX24" t="str">
            <v xml:space="preserve"> 3-5017-00100-57-2
3-5104-00503-14-0
1-5017-00002-85-0
1-5099-00258-12-0</v>
          </cell>
          <cell r="BY24" t="str">
            <v xml:space="preserve"> '-ไม่พบว่ามีกรรมสิทธิ์ในที่ดิน อ.ลี้  จ.ลำพูน
-ไม่พบพบว่ามีกรรมสิทธิ์ในที่ดิน  อ.ลี้  จ.ลำพูน (ตรวจสอบที่ที่ดินอ.ลี้แล้ว)
-ไม่พบว่ามีกรรมสิทธิ์ในที่ดิน อ.ดอยเต่า จ.เชียงใหม่
-ไม่พบว่ามีกรรมสิทธิ์ในที่ดิน อ.แม่ริม จ.เชียงใหม่
-พบว่ามีกรรมสิทธิ์ในที่ดิน โฉนดที่ดินเลขที่ 7196  ต.บงตัน อ.ดอยเต่า จ.เชียงใหม่ (ติดจำนอง ธกส.)
-พบว่ามีกรรมสิทธิ์ในที่ดิน โฉนดที่ดินเลขที่ 8604  ต.มือกา อ.ดอยเต่า จ.เชียงใหม่ (ปลอดจำนอง)</v>
          </cell>
          <cell r="BZ24" t="str">
            <v>พบทรัพย์</v>
          </cell>
          <cell r="CA24"/>
          <cell r="CB24">
            <v>4</v>
          </cell>
          <cell r="CC24" t="str">
            <v>จันทร์นิภา</v>
          </cell>
          <cell r="CD24"/>
          <cell r="CE24"/>
          <cell r="CF24"/>
          <cell r="CG24"/>
          <cell r="CH24"/>
          <cell r="CI24"/>
          <cell r="CJ24"/>
          <cell r="CK24"/>
          <cell r="CL24"/>
          <cell r="CM24"/>
          <cell r="CN24"/>
          <cell r="CO24"/>
        </row>
        <row r="25">
          <cell r="B25">
            <v>1458</v>
          </cell>
          <cell r="C25">
            <v>21</v>
          </cell>
          <cell r="D25">
            <v>28</v>
          </cell>
          <cell r="E25">
            <v>10</v>
          </cell>
          <cell r="F25">
            <v>2564</v>
          </cell>
          <cell r="G25">
            <v>800088935815</v>
          </cell>
          <cell r="H25" t="str">
            <v>นาง</v>
          </cell>
          <cell r="I25" t="str">
            <v xml:space="preserve">ปณชล </v>
          </cell>
          <cell r="J25" t="str">
            <v>จันทร์เทพ</v>
          </cell>
          <cell r="K25">
            <v>1501700007967</v>
          </cell>
          <cell r="L25" t="str">
            <v>ดอยเต่า</v>
          </cell>
          <cell r="M25" t="str">
            <v>เชียงใหม่ 3</v>
          </cell>
          <cell r="N25">
            <v>8</v>
          </cell>
          <cell r="O25" t="str">
            <v>สินเชื่อธนาคารประชาชน</v>
          </cell>
          <cell r="P25" t="str">
            <v>1.บุคคลค้ำประกัน</v>
          </cell>
          <cell r="Q25">
            <v>81666.63</v>
          </cell>
          <cell r="R25">
            <v>21783.119999999999</v>
          </cell>
          <cell r="S25" t="str">
            <v>จังหวัดฮอด</v>
          </cell>
          <cell r="T25" t="str">
            <v>ผบ.E349</v>
          </cell>
          <cell r="U25" t="str">
            <v>2564</v>
          </cell>
          <cell r="V25" t="str">
            <v>ผบ.E578</v>
          </cell>
          <cell r="W25">
            <v>2564</v>
          </cell>
          <cell r="X25">
            <v>12</v>
          </cell>
          <cell r="Y25">
            <v>10</v>
          </cell>
          <cell r="Z25">
            <v>2564</v>
          </cell>
          <cell r="AA25"/>
          <cell r="AB25"/>
          <cell r="AC25"/>
          <cell r="AD25"/>
          <cell r="AE25"/>
          <cell r="AF25"/>
          <cell r="AG25"/>
          <cell r="AH25"/>
          <cell r="AI25"/>
          <cell r="AJ25"/>
          <cell r="AK25"/>
          <cell r="AL25"/>
          <cell r="AM25"/>
          <cell r="AN25"/>
          <cell r="AO25"/>
          <cell r="AP25"/>
          <cell r="AQ25"/>
          <cell r="AR25"/>
          <cell r="AS25"/>
          <cell r="AT25"/>
          <cell r="AU25"/>
          <cell r="AV25"/>
          <cell r="AW25"/>
          <cell r="AX25"/>
          <cell r="AY25"/>
          <cell r="AZ25"/>
          <cell r="BA25"/>
          <cell r="BB25" t="str">
            <v>สืบทรัพย์ (คำสั่ง 28/10/2564)//สืบแล้ว  รายงานผล วันที่ 4/3/2565 // นำส่งเอกสารยึดทรัพย์ 23/11/2566 // รายงาน 28/11/2566</v>
          </cell>
          <cell r="BC25">
            <v>1800</v>
          </cell>
          <cell r="BD25">
            <v>13</v>
          </cell>
          <cell r="BE25">
            <v>11</v>
          </cell>
          <cell r="BF25">
            <v>2566</v>
          </cell>
          <cell r="BG25">
            <v>0</v>
          </cell>
          <cell r="BH25" t="str">
            <v>-</v>
          </cell>
          <cell r="BI25" t="str">
            <v>-</v>
          </cell>
          <cell r="BJ25" t="str">
            <v>-</v>
          </cell>
          <cell r="BK25">
            <v>0</v>
          </cell>
          <cell r="BL25">
            <v>1490</v>
          </cell>
          <cell r="BM25">
            <v>0</v>
          </cell>
          <cell r="BN25">
            <v>7</v>
          </cell>
          <cell r="BO25">
            <v>3</v>
          </cell>
          <cell r="BP25">
            <v>2567</v>
          </cell>
          <cell r="BQ25" t="str">
            <v>-</v>
          </cell>
          <cell r="BR25" t="str">
            <v>-</v>
          </cell>
          <cell r="BS25" t="str">
            <v>-</v>
          </cell>
          <cell r="BT25" t="str">
            <v>นางปณชล  จันทร์เทพ</v>
          </cell>
          <cell r="BU25">
            <v>883263011613</v>
          </cell>
          <cell r="BV25"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W25" t="str">
            <v>จำเลยที่ 1
คู่สมรสจำเลยที่ 1
จำเลยที่ 2
คู่สมรสจำเลยที่ 2
จำเลยที่ 3
คู่สมรสจำเลยที่ 3</v>
          </cell>
          <cell r="BX25" t="str">
            <v xml:space="preserve"> 1-5017-00007-96-7
1-5106-00059-38-7
3-5016-00765-62-8
3-5017-00090-85-2
3-5017-00124-82-0
3-5017-00130-36-6</v>
          </cell>
          <cell r="BY25"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Z25" t="str">
            <v>พบทรัพย์</v>
          </cell>
          <cell r="CA25" t="str">
            <v>พบ</v>
          </cell>
          <cell r="CB25">
            <v>6</v>
          </cell>
          <cell r="CC25" t="str">
            <v>จันทร์นิภา</v>
          </cell>
          <cell r="CD25"/>
          <cell r="CE25"/>
          <cell r="CF25"/>
          <cell r="CG25"/>
          <cell r="CH25"/>
          <cell r="CI25"/>
          <cell r="CJ25"/>
          <cell r="CK25"/>
          <cell r="CL25"/>
          <cell r="CM25"/>
          <cell r="CN25"/>
          <cell r="CO25"/>
        </row>
        <row r="26">
          <cell r="B26">
            <v>1459</v>
          </cell>
          <cell r="C26">
            <v>22</v>
          </cell>
          <cell r="D26">
            <v>28</v>
          </cell>
          <cell r="E26">
            <v>10</v>
          </cell>
          <cell r="F26">
            <v>2564</v>
          </cell>
          <cell r="G26">
            <v>800092261471</v>
          </cell>
          <cell r="H26" t="str">
            <v>นาง</v>
          </cell>
          <cell r="I26" t="str">
            <v>สิริรัตน์</v>
          </cell>
          <cell r="J26" t="str">
            <v>อัมพานนท์หรือเรือนมณี</v>
          </cell>
          <cell r="K26">
            <v>3509900040881</v>
          </cell>
          <cell r="L26" t="str">
            <v>ดอยเต่า</v>
          </cell>
          <cell r="M26" t="str">
            <v>เชียงใหม่ 3</v>
          </cell>
          <cell r="N26">
            <v>8</v>
          </cell>
          <cell r="O26" t="str">
            <v>สินเชื่อห้องแถว</v>
          </cell>
          <cell r="P26" t="str">
            <v>1.บุคคลค้ำประกัน</v>
          </cell>
          <cell r="Q26">
            <v>45696.03</v>
          </cell>
          <cell r="R26">
            <v>8300.5499999999993</v>
          </cell>
          <cell r="S26" t="str">
            <v>แขวงเชียงใหม่</v>
          </cell>
          <cell r="T26" t="str">
            <v>ผบ.E4383</v>
          </cell>
          <cell r="U26" t="str">
            <v>2563</v>
          </cell>
          <cell r="V26" t="str">
            <v>ผบ.E2002</v>
          </cell>
          <cell r="W26">
            <v>2564</v>
          </cell>
          <cell r="X26"/>
          <cell r="Y26"/>
          <cell r="Z26"/>
          <cell r="AA26">
            <v>23</v>
          </cell>
          <cell r="AB26">
            <v>8</v>
          </cell>
          <cell r="AC26">
            <v>2564</v>
          </cell>
          <cell r="AD26"/>
          <cell r="AE26"/>
          <cell r="AF26"/>
          <cell r="AG26"/>
          <cell r="AH26"/>
          <cell r="AI26"/>
          <cell r="AJ26"/>
          <cell r="AK26"/>
          <cell r="AL26"/>
          <cell r="AM26"/>
          <cell r="AN26"/>
          <cell r="AO26"/>
          <cell r="AP26"/>
          <cell r="AQ26"/>
          <cell r="AR26"/>
          <cell r="AS26"/>
          <cell r="AT26"/>
          <cell r="AU26"/>
          <cell r="AV26"/>
          <cell r="AW26"/>
          <cell r="AX26"/>
          <cell r="AY26"/>
          <cell r="AZ26"/>
          <cell r="BA26"/>
          <cell r="BB26" t="str">
            <v>สืบทรัพย์ (คำสั่ง 28/10/2564)//สืบแล้ว  รายงานผล วันที่ 4/3/2565</v>
          </cell>
          <cell r="BC26">
            <v>900</v>
          </cell>
          <cell r="BD26">
            <v>15</v>
          </cell>
          <cell r="BE26">
            <v>12</v>
          </cell>
          <cell r="BF26">
            <v>2565</v>
          </cell>
          <cell r="BG26">
            <v>0</v>
          </cell>
          <cell r="BH26" t="str">
            <v>-</v>
          </cell>
          <cell r="BI26" t="str">
            <v>-</v>
          </cell>
          <cell r="BJ26" t="str">
            <v>-</v>
          </cell>
          <cell r="BK26">
            <v>0</v>
          </cell>
          <cell r="BL26">
            <v>1375</v>
          </cell>
          <cell r="BM26">
            <v>0</v>
          </cell>
          <cell r="BN26">
            <v>24</v>
          </cell>
          <cell r="BO26">
            <v>3</v>
          </cell>
          <cell r="BP26">
            <v>2566</v>
          </cell>
          <cell r="BQ26" t="str">
            <v>-</v>
          </cell>
          <cell r="BR26" t="str">
            <v>-</v>
          </cell>
          <cell r="BS26" t="str">
            <v>-</v>
          </cell>
          <cell r="BT26" t="str">
            <v>นางสิริรัตน์ อัมพานนท์หรือเรือนมณี</v>
          </cell>
          <cell r="BU26">
            <v>883263012074</v>
          </cell>
          <cell r="BV26" t="str">
            <v>1.นางสิริรัตน์ อัมพานนท์หรือเรือนมณี
2.นายธิติ อัมพานนท์
3.นายนิวัฒน์ เรือนมณี</v>
          </cell>
          <cell r="BW26" t="str">
            <v>จำเลย
คู่สมรสปัจจุบัน
คู่สมรสเก่า</v>
          </cell>
          <cell r="BX26" t="str">
            <v>3-5099-00040-88-1
3-1104-01145-09-7
3-5099-00512-75-8</v>
          </cell>
          <cell r="BY26"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Z26" t="str">
            <v>พบทรัพย์</v>
          </cell>
          <cell r="CA26" t="str">
            <v>พบทรัพย์</v>
          </cell>
          <cell r="CB26">
            <v>3</v>
          </cell>
          <cell r="CC26" t="str">
            <v>จันทร์นิภา</v>
          </cell>
          <cell r="CD26"/>
          <cell r="CE26"/>
          <cell r="CF26"/>
          <cell r="CG26"/>
          <cell r="CH26"/>
          <cell r="CI26"/>
          <cell r="CJ26"/>
          <cell r="CK26"/>
          <cell r="CL26"/>
          <cell r="CM26"/>
          <cell r="CN26"/>
          <cell r="CO26"/>
        </row>
        <row r="27">
          <cell r="B27">
            <v>1460</v>
          </cell>
          <cell r="C27">
            <v>23</v>
          </cell>
          <cell r="D27">
            <v>28</v>
          </cell>
          <cell r="E27">
            <v>10</v>
          </cell>
          <cell r="F27">
            <v>2564</v>
          </cell>
          <cell r="G27">
            <v>80006661304</v>
          </cell>
          <cell r="H27" t="str">
            <v>นาย</v>
          </cell>
          <cell r="I27" t="str">
            <v xml:space="preserve">วิรัตน์ </v>
          </cell>
          <cell r="J27" t="str">
            <v>งามชาติ</v>
          </cell>
          <cell r="K27">
            <v>3500300059663</v>
          </cell>
          <cell r="L27" t="str">
            <v>แม่แจ่ม</v>
          </cell>
          <cell r="M27" t="str">
            <v>เชียงใหม่ 3</v>
          </cell>
          <cell r="N27">
            <v>8</v>
          </cell>
          <cell r="O27" t="str">
            <v>สินเชื่อพัฒนาองค์กรชุมชน (รายบุคคล)</v>
          </cell>
          <cell r="P27" t="str">
            <v>1.บุคคลค้ำประกัน</v>
          </cell>
          <cell r="Q27">
            <v>38815.839999999997</v>
          </cell>
          <cell r="R27">
            <v>7243.23</v>
          </cell>
          <cell r="S27" t="str">
            <v>จังหวัดฮอด</v>
          </cell>
          <cell r="T27" t="str">
            <v>ผบ.E711</v>
          </cell>
          <cell r="U27" t="str">
            <v>2563</v>
          </cell>
          <cell r="V27" t="str">
            <v>ผบ.E205</v>
          </cell>
          <cell r="W27">
            <v>2564</v>
          </cell>
          <cell r="X27">
            <v>24</v>
          </cell>
          <cell r="Y27">
            <v>6</v>
          </cell>
          <cell r="Z27">
            <v>2564</v>
          </cell>
          <cell r="AA27"/>
          <cell r="AB27"/>
          <cell r="AC27"/>
          <cell r="AD27"/>
          <cell r="AE27"/>
          <cell r="AF27"/>
          <cell r="AG27"/>
          <cell r="AH27"/>
          <cell r="AI27"/>
          <cell r="AJ27"/>
          <cell r="AK27"/>
          <cell r="AL27"/>
          <cell r="AM27"/>
          <cell r="AN27"/>
          <cell r="AO27"/>
          <cell r="AP27"/>
          <cell r="AQ27"/>
          <cell r="AR27"/>
          <cell r="AS27"/>
          <cell r="AT27"/>
          <cell r="AU27"/>
          <cell r="AV27"/>
          <cell r="AW27"/>
          <cell r="AX27"/>
          <cell r="AY27"/>
          <cell r="AZ27"/>
          <cell r="BA27"/>
          <cell r="BB27" t="str">
            <v>สืบทรัพย์ (คำสั่ง 28/10/2564)//สืบแล้ว รายงานผล วันที่ 30/12/2564//ปิดบัญชีแล้ว งดการบังคับคดี</v>
          </cell>
          <cell r="BC27" t="str">
            <v>0
1200</v>
          </cell>
          <cell r="BD27" t="str">
            <v>13
27</v>
          </cell>
          <cell r="BE27" t="str">
            <v>11
3</v>
          </cell>
          <cell r="BF27" t="str">
            <v>2566
2567</v>
          </cell>
          <cell r="BG27">
            <v>0</v>
          </cell>
          <cell r="BH27" t="str">
            <v>-</v>
          </cell>
          <cell r="BI27" t="str">
            <v>-</v>
          </cell>
          <cell r="BJ27" t="str">
            <v>-</v>
          </cell>
          <cell r="BK27">
            <v>0</v>
          </cell>
          <cell r="BL27" t="str">
            <v>965
320</v>
          </cell>
          <cell r="BM27">
            <v>0</v>
          </cell>
          <cell r="BN27" t="str">
            <v>21
7</v>
          </cell>
          <cell r="BO27" t="str">
            <v>8
8</v>
          </cell>
          <cell r="BP27" t="str">
            <v>2567
2567</v>
          </cell>
          <cell r="BQ27" t="str">
            <v>-</v>
          </cell>
          <cell r="BR27" t="str">
            <v>-</v>
          </cell>
          <cell r="BS27" t="str">
            <v>-</v>
          </cell>
          <cell r="BT27" t="str">
            <v>นายวิรัตน์  งามชาติ</v>
          </cell>
          <cell r="BU27">
            <v>883263012090</v>
          </cell>
          <cell r="BV27" t="str">
            <v>1.นายวิรัตน์ งามชาติ
2.นางคำยวน คิดสม
3.นายพรหมินทร์ คิดสม
4.นายบุญศรี รบชนะ</v>
          </cell>
          <cell r="BW27" t="str">
            <v>จำเลยที่ 1
จำเลยที่ 2
คู่สมรสจำเลยที่ 2
จำเลยที่ 3</v>
          </cell>
          <cell r="BX27" t="str">
            <v>3-5003-00059-66-3
3-5003-00241-56-9
3-5003-00056-78-8
3-5003-00056-62-1</v>
          </cell>
          <cell r="BY27"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Z27" t="str">
            <v>พบทรัพย์</v>
          </cell>
          <cell r="CA27"/>
          <cell r="CB27">
            <v>5</v>
          </cell>
          <cell r="CC27" t="str">
            <v>วรกมล
ศรัญญู (ยึด)</v>
          </cell>
          <cell r="CD27"/>
          <cell r="CE27"/>
          <cell r="CF27"/>
          <cell r="CG27"/>
          <cell r="CH27"/>
          <cell r="CI27"/>
          <cell r="CJ27"/>
          <cell r="CK27" t="str">
            <v>วรกมล</v>
          </cell>
          <cell r="CL27"/>
          <cell r="CM27"/>
          <cell r="CN27"/>
          <cell r="CO27"/>
        </row>
        <row r="28">
          <cell r="B28">
            <v>1461</v>
          </cell>
          <cell r="C28">
            <v>24</v>
          </cell>
          <cell r="D28">
            <v>28</v>
          </cell>
          <cell r="E28">
            <v>10</v>
          </cell>
          <cell r="F28">
            <v>2564</v>
          </cell>
          <cell r="G28">
            <v>800066620751</v>
          </cell>
          <cell r="H28" t="str">
            <v>นาง</v>
          </cell>
          <cell r="I28" t="str">
            <v>คำยวน</v>
          </cell>
          <cell r="J28" t="str">
            <v>คิดสม</v>
          </cell>
          <cell r="K28">
            <v>3500300241569</v>
          </cell>
          <cell r="L28" t="str">
            <v>แม่แจ่ม</v>
          </cell>
          <cell r="M28" t="str">
            <v>เชียงใหม่ 3</v>
          </cell>
          <cell r="N28">
            <v>8</v>
          </cell>
          <cell r="O28" t="str">
            <v>สินเชื่อพัฒนาองค์กรชุมชน (รายบุคคล)</v>
          </cell>
          <cell r="P28" t="str">
            <v>1.บุคคลค้ำประกัน</v>
          </cell>
          <cell r="Q28">
            <v>37774.19</v>
          </cell>
          <cell r="R28">
            <v>3472.63</v>
          </cell>
          <cell r="S28" t="str">
            <v>จังหวัดฮอด</v>
          </cell>
          <cell r="T28" t="str">
            <v>ผบ.E705</v>
          </cell>
          <cell r="U28" t="str">
            <v>2563</v>
          </cell>
          <cell r="V28" t="str">
            <v>ผบ.E187</v>
          </cell>
          <cell r="W28">
            <v>2564</v>
          </cell>
          <cell r="X28">
            <v>24</v>
          </cell>
          <cell r="Y28">
            <v>6</v>
          </cell>
          <cell r="Z28">
            <v>2564</v>
          </cell>
          <cell r="AA28"/>
          <cell r="AB28"/>
          <cell r="AC28"/>
          <cell r="AD28">
            <v>12</v>
          </cell>
          <cell r="AE28">
            <v>7</v>
          </cell>
          <cell r="AF28">
            <v>2564</v>
          </cell>
          <cell r="AG28"/>
          <cell r="AH28"/>
          <cell r="AI28"/>
          <cell r="AJ28"/>
          <cell r="AK28"/>
          <cell r="AL28"/>
          <cell r="AM28"/>
          <cell r="AN28"/>
          <cell r="AO28"/>
          <cell r="AP28"/>
          <cell r="AQ28"/>
          <cell r="AR28"/>
          <cell r="AS28"/>
          <cell r="AT28"/>
          <cell r="AU28"/>
          <cell r="AV28"/>
          <cell r="AW28"/>
          <cell r="AX28"/>
          <cell r="AY28"/>
          <cell r="AZ28"/>
          <cell r="BA28"/>
          <cell r="BB28" t="str">
            <v>สืบทรัพย์ (คำสั่ง 28/10/2564)//สืบแล้ว รายงานผล วันที่ 30/12/2565</v>
          </cell>
          <cell r="BC28" t="str">
            <v/>
          </cell>
          <cell r="BD28" t="str">
            <v/>
          </cell>
          <cell r="BE28" t="str">
            <v/>
          </cell>
          <cell r="BF28" t="str">
            <v/>
          </cell>
          <cell r="BG28" t="str">
            <v/>
          </cell>
          <cell r="BH28" t="str">
            <v/>
          </cell>
          <cell r="BI28" t="str">
            <v/>
          </cell>
          <cell r="BJ28" t="str">
            <v/>
          </cell>
          <cell r="BK28" t="str">
            <v/>
          </cell>
          <cell r="BL28" t="str">
            <v/>
          </cell>
          <cell r="BM28" t="str">
            <v/>
          </cell>
          <cell r="BN28" t="str">
            <v/>
          </cell>
          <cell r="BO28" t="str">
            <v/>
          </cell>
          <cell r="BP28" t="str">
            <v/>
          </cell>
          <cell r="BQ28" t="str">
            <v/>
          </cell>
          <cell r="BR28" t="str">
            <v/>
          </cell>
          <cell r="BS28" t="str">
            <v/>
          </cell>
          <cell r="BT28" t="str">
            <v>นางคำยวน คิดสม</v>
          </cell>
          <cell r="BU28">
            <v>0</v>
          </cell>
          <cell r="BV28" t="str">
            <v>1.นางคำยวน คิดสม
2.นายพรหมินทร์ คิดสม
3.นายวิรัตน์ งามชาติ
4.นายบุญศรี รบชนะ</v>
          </cell>
          <cell r="BW28" t="str">
            <v xml:space="preserve">จำเลยที่ 1
คู่สมรสจำเลยที่ 1
จำเลยที่ 2
จำเลยที่ 3
</v>
          </cell>
          <cell r="BX28" t="str">
            <v>3-5003-00241-56-9
3-5003-00056-78-8
3-5003-00059-66-3
3-5003-00056-62-1</v>
          </cell>
          <cell r="BY28"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Z28" t="str">
            <v>พบทรัพย์</v>
          </cell>
          <cell r="CA28"/>
          <cell r="CB28">
            <v>5</v>
          </cell>
          <cell r="CC28" t="str">
            <v>วรกมล</v>
          </cell>
          <cell r="CD28"/>
          <cell r="CE28"/>
          <cell r="CF28"/>
          <cell r="CG28"/>
          <cell r="CH28"/>
          <cell r="CI28"/>
          <cell r="CJ28"/>
          <cell r="CK28"/>
          <cell r="CL28"/>
          <cell r="CM28"/>
          <cell r="CN28"/>
          <cell r="CO28"/>
        </row>
        <row r="29">
          <cell r="B29">
            <v>1462</v>
          </cell>
          <cell r="C29">
            <v>25</v>
          </cell>
          <cell r="D29">
            <v>28</v>
          </cell>
          <cell r="E29">
            <v>10</v>
          </cell>
          <cell r="F29">
            <v>2564</v>
          </cell>
          <cell r="G29">
            <v>800054860963</v>
          </cell>
          <cell r="H29" t="str">
            <v>นาย</v>
          </cell>
          <cell r="I29" t="str">
            <v>กระแส</v>
          </cell>
          <cell r="J29" t="str">
            <v>ทาอวน</v>
          </cell>
          <cell r="K29">
            <v>3500300022255</v>
          </cell>
          <cell r="L29" t="str">
            <v>แม่แจ่ม</v>
          </cell>
          <cell r="M29" t="str">
            <v>เชียงใหม่ 3</v>
          </cell>
          <cell r="N29">
            <v>8</v>
          </cell>
          <cell r="O29" t="str">
            <v>สินเชื่อพัฒนาองค์กรชุมชน (รายบุคคล)</v>
          </cell>
          <cell r="P29" t="str">
            <v>1.บุคคลค้ำประกัน</v>
          </cell>
          <cell r="Q29">
            <v>33668.400000000001</v>
          </cell>
          <cell r="R29">
            <v>6762.25</v>
          </cell>
          <cell r="S29" t="str">
            <v>จังหวัดฮอด</v>
          </cell>
          <cell r="T29" t="str">
            <v>ผบ.E707</v>
          </cell>
          <cell r="U29" t="str">
            <v>2563</v>
          </cell>
          <cell r="V29" t="str">
            <v>ผบ.E188</v>
          </cell>
          <cell r="W29">
            <v>2564</v>
          </cell>
          <cell r="X29">
            <v>24</v>
          </cell>
          <cell r="Y29">
            <v>6</v>
          </cell>
          <cell r="Z29">
            <v>2564</v>
          </cell>
          <cell r="AA29"/>
          <cell r="AB29"/>
          <cell r="AC29"/>
          <cell r="AD29"/>
          <cell r="AE29"/>
          <cell r="AF29"/>
          <cell r="AG29"/>
          <cell r="AH29"/>
          <cell r="AI29"/>
          <cell r="AJ29"/>
          <cell r="AK29"/>
          <cell r="AL29"/>
          <cell r="AM29"/>
          <cell r="AN29"/>
          <cell r="AO29"/>
          <cell r="AP29"/>
          <cell r="AQ29"/>
          <cell r="AR29"/>
          <cell r="AS29"/>
          <cell r="AT29"/>
          <cell r="AU29"/>
          <cell r="AV29"/>
          <cell r="AW29"/>
          <cell r="AX29"/>
          <cell r="AY29"/>
          <cell r="AZ29"/>
          <cell r="BA29"/>
          <cell r="BB29" t="str">
            <v>สืบทรัพย์ (คำสั่ง 28/10/2564)//สืบแล้ว รายงานผล วันที่ 11/12/2564</v>
          </cell>
          <cell r="BC29">
            <v>1800</v>
          </cell>
          <cell r="BD29">
            <v>31</v>
          </cell>
          <cell r="BE29">
            <v>8</v>
          </cell>
          <cell r="BF29">
            <v>2565</v>
          </cell>
          <cell r="BG29">
            <v>0</v>
          </cell>
          <cell r="BH29" t="str">
            <v>-</v>
          </cell>
          <cell r="BI29" t="str">
            <v>-</v>
          </cell>
          <cell r="BJ29" t="str">
            <v>-</v>
          </cell>
          <cell r="BK29">
            <v>0</v>
          </cell>
          <cell r="BL29">
            <v>1365</v>
          </cell>
          <cell r="BM29">
            <v>0</v>
          </cell>
          <cell r="BN29" t="str">
            <v/>
          </cell>
          <cell r="BO29" t="str">
            <v/>
          </cell>
          <cell r="BP29" t="str">
            <v/>
          </cell>
          <cell r="BQ29" t="str">
            <v>-</v>
          </cell>
          <cell r="BR29" t="str">
            <v>-</v>
          </cell>
          <cell r="BS29" t="str">
            <v>-</v>
          </cell>
          <cell r="BT29" t="str">
            <v>นายกระแส ทาอวน</v>
          </cell>
          <cell r="BU29">
            <v>883263012087</v>
          </cell>
          <cell r="BV29"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W29" t="str">
            <v>จำเลยที่ 1
คู่สมรสจำเลยที่ 1
จำเลยที่ 2
คู่สมรสจำเลยที่ 2
จำเลยที่ 3
คู่สมรสจำเลยที่ 3</v>
          </cell>
          <cell r="BX29" t="str">
            <v>3-5003-00022-25-5
3-5003-00443-27-7
3-5003-00444-02-8
3-5003-00312-32-6
3-5003-00449-07-1
3-4406-00812-16-3</v>
          </cell>
          <cell r="BY2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Z29" t="str">
            <v>ไม่พบทรัพย์</v>
          </cell>
          <cell r="CA29"/>
          <cell r="CB29">
            <v>6</v>
          </cell>
          <cell r="CC29" t="str">
            <v>วรกมล</v>
          </cell>
          <cell r="CD29"/>
          <cell r="CE29"/>
          <cell r="CF29"/>
          <cell r="CG29"/>
          <cell r="CH29"/>
          <cell r="CI29"/>
          <cell r="CJ29"/>
          <cell r="CK29"/>
          <cell r="CL29"/>
          <cell r="CM29"/>
          <cell r="CN29"/>
          <cell r="CO29"/>
        </row>
        <row r="30">
          <cell r="B30">
            <v>1463</v>
          </cell>
          <cell r="C30">
            <v>26</v>
          </cell>
          <cell r="D30">
            <v>28</v>
          </cell>
          <cell r="E30">
            <v>10</v>
          </cell>
          <cell r="F30">
            <v>2564</v>
          </cell>
          <cell r="G30">
            <v>800051388265</v>
          </cell>
          <cell r="H30" t="str">
            <v>นาง</v>
          </cell>
          <cell r="I30" t="str">
            <v>จวน</v>
          </cell>
          <cell r="J30" t="str">
            <v>กรรณิกา</v>
          </cell>
          <cell r="K30">
            <v>3500300238991</v>
          </cell>
          <cell r="L30" t="str">
            <v>แม่แจ่ม</v>
          </cell>
          <cell r="M30" t="str">
            <v>เชียงใหม่ 3</v>
          </cell>
          <cell r="N30">
            <v>8</v>
          </cell>
          <cell r="O30" t="str">
            <v>สินเชื่อธนาคารประชาชน</v>
          </cell>
          <cell r="P30" t="str">
            <v>1.บุคคลค้ำประกัน</v>
          </cell>
          <cell r="Q30">
            <v>16289.99</v>
          </cell>
          <cell r="R30">
            <v>13650.19</v>
          </cell>
          <cell r="S30" t="str">
            <v>จังหวัดฮอด</v>
          </cell>
          <cell r="T30" t="str">
            <v>ผบ.E22</v>
          </cell>
          <cell r="U30" t="str">
            <v>2564</v>
          </cell>
          <cell r="V30" t="str">
            <v>ผบ.E152</v>
          </cell>
          <cell r="W30">
            <v>2564</v>
          </cell>
          <cell r="X30">
            <v>16</v>
          </cell>
          <cell r="Y30">
            <v>6</v>
          </cell>
          <cell r="Z30">
            <v>2564</v>
          </cell>
          <cell r="AA30"/>
          <cell r="AB30"/>
          <cell r="AC30"/>
          <cell r="AD30"/>
          <cell r="AE30"/>
          <cell r="AF30"/>
          <cell r="AG30"/>
          <cell r="AH30"/>
          <cell r="AI30"/>
          <cell r="AJ30"/>
          <cell r="AK30"/>
          <cell r="AL30"/>
          <cell r="AM30"/>
          <cell r="AN30"/>
          <cell r="AO30"/>
          <cell r="AP30"/>
          <cell r="AQ30"/>
          <cell r="AR30"/>
          <cell r="AS30"/>
          <cell r="AT30"/>
          <cell r="AU30"/>
          <cell r="AV30"/>
          <cell r="AW30"/>
          <cell r="AX30"/>
          <cell r="AY30"/>
          <cell r="AZ30"/>
          <cell r="BA30"/>
          <cell r="BB30" t="str">
            <v>สืบทรัพย์ (คำสั่ง 28/10/2564)//สืบแล้ว รายงานผล วันที่ 29/1/2565</v>
          </cell>
          <cell r="BC30">
            <v>600</v>
          </cell>
          <cell r="BD30">
            <v>31</v>
          </cell>
          <cell r="BE30">
            <v>8</v>
          </cell>
          <cell r="BF30">
            <v>2565</v>
          </cell>
          <cell r="BG30">
            <v>0</v>
          </cell>
          <cell r="BH30" t="str">
            <v>-</v>
          </cell>
          <cell r="BI30" t="str">
            <v>-</v>
          </cell>
          <cell r="BJ30" t="str">
            <v>-</v>
          </cell>
          <cell r="BK30">
            <v>0</v>
          </cell>
          <cell r="BL30">
            <v>855</v>
          </cell>
          <cell r="BM30">
            <v>0</v>
          </cell>
          <cell r="BN30" t="str">
            <v/>
          </cell>
          <cell r="BO30" t="str">
            <v/>
          </cell>
          <cell r="BP30" t="str">
            <v/>
          </cell>
          <cell r="BQ30" t="str">
            <v>-</v>
          </cell>
          <cell r="BR30" t="str">
            <v>-</v>
          </cell>
          <cell r="BS30" t="str">
            <v>-</v>
          </cell>
          <cell r="BT30" t="str">
            <v>นางจวน กรรณิกา</v>
          </cell>
          <cell r="BU30">
            <v>883263012031</v>
          </cell>
          <cell r="BV30" t="str">
            <v>1.นางจวน กรรณิกา
2.นายปันแก้ว กรรณิกา</v>
          </cell>
          <cell r="BW30" t="str">
            <v>จำเลยที่ 1
คู่สมรสจำเลยที่ 1</v>
          </cell>
          <cell r="BX30" t="str">
            <v>3-5003-00238-99-1
3-5003-00238-95-9</v>
          </cell>
          <cell r="BY30"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Z30" t="str">
            <v>พบทรัพย์</v>
          </cell>
          <cell r="CA30"/>
          <cell r="CB30">
            <v>2</v>
          </cell>
          <cell r="CC30" t="str">
            <v>วรกมล</v>
          </cell>
          <cell r="CD30"/>
          <cell r="CE30"/>
          <cell r="CF30"/>
          <cell r="CG30"/>
          <cell r="CH30"/>
          <cell r="CI30"/>
          <cell r="CJ30"/>
          <cell r="CK30"/>
          <cell r="CL30"/>
          <cell r="CM30"/>
          <cell r="CN30"/>
          <cell r="CO30"/>
        </row>
        <row r="31">
          <cell r="B31">
            <v>1464</v>
          </cell>
          <cell r="C31">
            <v>27</v>
          </cell>
          <cell r="D31">
            <v>28</v>
          </cell>
          <cell r="E31">
            <v>10</v>
          </cell>
          <cell r="F31">
            <v>2564</v>
          </cell>
          <cell r="G31">
            <v>800101207366</v>
          </cell>
          <cell r="H31" t="str">
            <v>นาย</v>
          </cell>
          <cell r="I31" t="str">
            <v>มงคล</v>
          </cell>
          <cell r="J31" t="str">
            <v>ปัญญารักษา</v>
          </cell>
          <cell r="K31">
            <v>3501900421429</v>
          </cell>
          <cell r="L31" t="str">
            <v>สารภี</v>
          </cell>
          <cell r="M31" t="str">
            <v>เชียงใหม่ 3</v>
          </cell>
          <cell r="N31">
            <v>8</v>
          </cell>
          <cell r="O31" t="str">
            <v>สินเชื่อเพื่อพัฒนาชนบท</v>
          </cell>
          <cell r="P31" t="str">
            <v>1.บุคคลค้ำประกัน</v>
          </cell>
          <cell r="Q31">
            <v>500000</v>
          </cell>
          <cell r="R31">
            <v>67995.820000000007</v>
          </cell>
          <cell r="S31" t="str">
            <v>จังหวัดเชียงใหม่</v>
          </cell>
          <cell r="T31" t="str">
            <v>ผบ.1582</v>
          </cell>
          <cell r="U31" t="str">
            <v>2554</v>
          </cell>
          <cell r="V31" t="str">
            <v>ผบ.1765</v>
          </cell>
          <cell r="W31">
            <v>2554</v>
          </cell>
          <cell r="X31"/>
          <cell r="Y31"/>
          <cell r="Z31"/>
          <cell r="AA31">
            <v>8</v>
          </cell>
          <cell r="AB31">
            <v>12</v>
          </cell>
          <cell r="AC31">
            <v>2554</v>
          </cell>
          <cell r="AD31"/>
          <cell r="AE31"/>
          <cell r="AF31"/>
          <cell r="AG31"/>
          <cell r="AH31"/>
          <cell r="AI31"/>
          <cell r="AJ31"/>
          <cell r="AK31"/>
          <cell r="AL31"/>
          <cell r="AM31"/>
          <cell r="AN31"/>
          <cell r="AO31"/>
          <cell r="AP31"/>
          <cell r="AQ31"/>
          <cell r="AR31"/>
          <cell r="AS31"/>
          <cell r="AT31"/>
          <cell r="AU31"/>
          <cell r="AV31"/>
          <cell r="AW31"/>
          <cell r="AX31"/>
          <cell r="AY31"/>
          <cell r="AZ31"/>
          <cell r="BA31"/>
          <cell r="BB31" t="str">
            <v>สืบทรัพย์ (คำสั่ง 28/10/2564)//สืบแล้ว รายงานผล วันที่ 11/12/2564</v>
          </cell>
          <cell r="BC31">
            <v>600</v>
          </cell>
          <cell r="BD31">
            <v>27</v>
          </cell>
          <cell r="BE31">
            <v>4</v>
          </cell>
          <cell r="BF31">
            <v>2565</v>
          </cell>
          <cell r="BG31">
            <v>0</v>
          </cell>
          <cell r="BH31" t="str">
            <v>-</v>
          </cell>
          <cell r="BI31" t="str">
            <v>-</v>
          </cell>
          <cell r="BJ31" t="str">
            <v>-</v>
          </cell>
          <cell r="BK31">
            <v>0</v>
          </cell>
          <cell r="BL31">
            <v>605</v>
          </cell>
          <cell r="BM31">
            <v>0</v>
          </cell>
          <cell r="BN31">
            <v>7</v>
          </cell>
          <cell r="BO31">
            <v>9</v>
          </cell>
          <cell r="BP31">
            <v>2565</v>
          </cell>
          <cell r="BQ31" t="str">
            <v>-</v>
          </cell>
          <cell r="BR31" t="str">
            <v>-</v>
          </cell>
          <cell r="BS31" t="str">
            <v>-</v>
          </cell>
          <cell r="BT31" t="str">
            <v>นายมงคล ปัญญารักษา</v>
          </cell>
          <cell r="BU31">
            <v>0</v>
          </cell>
          <cell r="BV31" t="str">
            <v>1.นายมงคล ปัญญารักษา
2.นางสันสนีย์ สินธุแปง</v>
          </cell>
          <cell r="BW31" t="str">
            <v>จำเลยที่ 1
คู่สมรสจำเลยที่ 1</v>
          </cell>
          <cell r="BX31" t="str">
            <v>3-5019-00421-42-9
3-5199-00062-10-8</v>
          </cell>
          <cell r="BY3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Z31" t="str">
            <v>ไม่พบทรัพย์</v>
          </cell>
          <cell r="CA31"/>
          <cell r="CB31">
            <v>2</v>
          </cell>
          <cell r="CC31" t="str">
            <v>วรกมล</v>
          </cell>
          <cell r="CD31"/>
          <cell r="CE31"/>
          <cell r="CF31"/>
          <cell r="CG31"/>
          <cell r="CH31"/>
          <cell r="CI31"/>
          <cell r="CJ31"/>
          <cell r="CK31"/>
          <cell r="CL31"/>
          <cell r="CM31"/>
          <cell r="CN31"/>
          <cell r="CO31"/>
        </row>
        <row r="32">
          <cell r="B32">
            <v>1465</v>
          </cell>
          <cell r="C32">
            <v>28</v>
          </cell>
          <cell r="D32">
            <v>28</v>
          </cell>
          <cell r="E32">
            <v>10</v>
          </cell>
          <cell r="F32">
            <v>2564</v>
          </cell>
          <cell r="G32">
            <v>800101208224</v>
          </cell>
          <cell r="H32" t="str">
            <v>นาย</v>
          </cell>
          <cell r="I32" t="str">
            <v>จรัญ</v>
          </cell>
          <cell r="J32" t="str">
            <v>สุนันต๊ะ</v>
          </cell>
          <cell r="K32">
            <v>5501900030604</v>
          </cell>
          <cell r="L32" t="str">
            <v>สารภี</v>
          </cell>
          <cell r="M32" t="str">
            <v>เชียงใหม่ 3</v>
          </cell>
          <cell r="N32">
            <v>8</v>
          </cell>
          <cell r="O32" t="str">
            <v>สินเชื่อเพื่อพัฒนาชนบท</v>
          </cell>
          <cell r="P32" t="str">
            <v>1.บุคคลค้ำประกัน</v>
          </cell>
          <cell r="Q32">
            <v>500000</v>
          </cell>
          <cell r="R32">
            <v>67995.820000000007</v>
          </cell>
          <cell r="S32" t="str">
            <v>จังหวัดเชียงใหม่</v>
          </cell>
          <cell r="T32" t="str">
            <v>ผบ.1582</v>
          </cell>
          <cell r="U32" t="str">
            <v>2554</v>
          </cell>
          <cell r="V32" t="str">
            <v>ผบ.1766</v>
          </cell>
          <cell r="W32">
            <v>2555</v>
          </cell>
          <cell r="X32"/>
          <cell r="Y32"/>
          <cell r="Z32"/>
          <cell r="AA32">
            <v>8</v>
          </cell>
          <cell r="AB32">
            <v>12</v>
          </cell>
          <cell r="AC32">
            <v>2554</v>
          </cell>
          <cell r="AD32"/>
          <cell r="AE32"/>
          <cell r="AF32"/>
          <cell r="AG32"/>
          <cell r="AH32"/>
          <cell r="AI32"/>
          <cell r="AJ32"/>
          <cell r="AK32"/>
          <cell r="AL32"/>
          <cell r="AM32"/>
          <cell r="AN32"/>
          <cell r="AO32"/>
          <cell r="AP32"/>
          <cell r="AQ32"/>
          <cell r="AR32"/>
          <cell r="AS32"/>
          <cell r="AT32"/>
          <cell r="AU32"/>
          <cell r="AV32"/>
          <cell r="AW32"/>
          <cell r="AX32"/>
          <cell r="AY32"/>
          <cell r="AZ32"/>
          <cell r="BA32"/>
          <cell r="BB32" t="str">
            <v>สืบทรัพย์ (คำสั่ง 28/10/2564)//สืบแล้ว รายงานผล วันที่ 11/12/2565</v>
          </cell>
          <cell r="BC32">
            <v>600</v>
          </cell>
          <cell r="BD32">
            <v>27</v>
          </cell>
          <cell r="BE32">
            <v>4</v>
          </cell>
          <cell r="BF32">
            <v>2565</v>
          </cell>
          <cell r="BG32">
            <v>0</v>
          </cell>
          <cell r="BH32" t="str">
            <v>-</v>
          </cell>
          <cell r="BI32" t="str">
            <v>-</v>
          </cell>
          <cell r="BJ32" t="str">
            <v>-</v>
          </cell>
          <cell r="BK32">
            <v>0</v>
          </cell>
          <cell r="BL32">
            <v>865</v>
          </cell>
          <cell r="BM32">
            <v>0</v>
          </cell>
          <cell r="BN32">
            <v>7</v>
          </cell>
          <cell r="BO32">
            <v>9</v>
          </cell>
          <cell r="BP32">
            <v>2565</v>
          </cell>
          <cell r="BQ32" t="str">
            <v>-</v>
          </cell>
          <cell r="BR32" t="str">
            <v>-</v>
          </cell>
          <cell r="BS32" t="str">
            <v>-</v>
          </cell>
          <cell r="BT32" t="str">
            <v>นายจรัญ สุนันต๊ะ</v>
          </cell>
          <cell r="BU32">
            <v>0</v>
          </cell>
          <cell r="BV32" t="str">
            <v>1.นายจรัญ สุนันต๊ะ
2.นางกันยา พรมนวล</v>
          </cell>
          <cell r="BW32" t="str">
            <v>จำเลยที่ 8
คู่สมรสจำเลยที่ 8</v>
          </cell>
          <cell r="BX32" t="str">
            <v>5-5019-00030-60-4
3-5103-00210-19-1</v>
          </cell>
          <cell r="BY32"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Z32" t="str">
            <v>ไม่พบทรัพย์</v>
          </cell>
          <cell r="CA32"/>
          <cell r="CB32">
            <v>2</v>
          </cell>
          <cell r="CC32" t="str">
            <v>วรกมล</v>
          </cell>
          <cell r="CD32"/>
          <cell r="CE32"/>
          <cell r="CF32"/>
          <cell r="CG32"/>
          <cell r="CH32"/>
          <cell r="CI32"/>
          <cell r="CJ32"/>
          <cell r="CK32"/>
          <cell r="CL32"/>
          <cell r="CM32"/>
          <cell r="CN32"/>
          <cell r="CO32"/>
        </row>
        <row r="33">
          <cell r="B33">
            <v>1466</v>
          </cell>
          <cell r="C33">
            <v>29</v>
          </cell>
          <cell r="D33">
            <v>28</v>
          </cell>
          <cell r="E33">
            <v>10</v>
          </cell>
          <cell r="F33">
            <v>2564</v>
          </cell>
          <cell r="G33">
            <v>800101207929</v>
          </cell>
          <cell r="H33" t="str">
            <v>นาง</v>
          </cell>
          <cell r="I33" t="str">
            <v>พรฤดี</v>
          </cell>
          <cell r="J33" t="str">
            <v>บุญสม</v>
          </cell>
          <cell r="K33">
            <v>3519900107241</v>
          </cell>
          <cell r="L33" t="str">
            <v>สารภี</v>
          </cell>
          <cell r="M33" t="str">
            <v>เชียงใหม่ 3</v>
          </cell>
          <cell r="N33">
            <v>8</v>
          </cell>
          <cell r="O33" t="str">
            <v>สินเชื่อเพื่อพัฒนาชนบท</v>
          </cell>
          <cell r="P33" t="str">
            <v>1.บุคคลค้ำประกัน</v>
          </cell>
          <cell r="Q33">
            <v>500000</v>
          </cell>
          <cell r="R33">
            <v>67995.820000000007</v>
          </cell>
          <cell r="S33" t="str">
            <v>จังหวัดเชียงใหม่</v>
          </cell>
          <cell r="T33" t="str">
            <v>ผบ.1583</v>
          </cell>
          <cell r="U33" t="str">
            <v>2555</v>
          </cell>
          <cell r="V33" t="str">
            <v>ผบ.1767</v>
          </cell>
          <cell r="W33">
            <v>2555</v>
          </cell>
          <cell r="X33"/>
          <cell r="Y33"/>
          <cell r="Z33"/>
          <cell r="AA33">
            <v>8</v>
          </cell>
          <cell r="AB33">
            <v>12</v>
          </cell>
          <cell r="AC33">
            <v>2554</v>
          </cell>
          <cell r="AD33"/>
          <cell r="AE33"/>
          <cell r="AF33"/>
          <cell r="AG33"/>
          <cell r="AH33"/>
          <cell r="AI33"/>
          <cell r="AJ33"/>
          <cell r="AK33"/>
          <cell r="AL33"/>
          <cell r="AM33"/>
          <cell r="AN33"/>
          <cell r="AO33"/>
          <cell r="AP33"/>
          <cell r="AQ33"/>
          <cell r="AR33"/>
          <cell r="AS33"/>
          <cell r="AT33"/>
          <cell r="AU33"/>
          <cell r="AV33"/>
          <cell r="AW33"/>
          <cell r="AX33"/>
          <cell r="AY33"/>
          <cell r="AZ33"/>
          <cell r="BA33"/>
          <cell r="BB33" t="str">
            <v>สืบทรัพย์ (คำสั่ง 28/10/2564)//สืบแล้ว รายงานผล วันที่ 11/12/2566</v>
          </cell>
          <cell r="BC33">
            <v>300</v>
          </cell>
          <cell r="BD33">
            <v>31</v>
          </cell>
          <cell r="BE33">
            <v>8</v>
          </cell>
          <cell r="BF33">
            <v>2565</v>
          </cell>
          <cell r="BG33">
            <v>0</v>
          </cell>
          <cell r="BH33" t="str">
            <v>-</v>
          </cell>
          <cell r="BI33" t="str">
            <v>-</v>
          </cell>
          <cell r="BJ33" t="str">
            <v>-</v>
          </cell>
          <cell r="BK33">
            <v>0</v>
          </cell>
          <cell r="BL33">
            <v>230</v>
          </cell>
          <cell r="BM33">
            <v>0</v>
          </cell>
          <cell r="BN33">
            <v>24</v>
          </cell>
          <cell r="BO33">
            <v>11</v>
          </cell>
          <cell r="BP33">
            <v>2565</v>
          </cell>
          <cell r="BQ33" t="str">
            <v>-</v>
          </cell>
          <cell r="BR33" t="str">
            <v>-</v>
          </cell>
          <cell r="BS33" t="str">
            <v>-</v>
          </cell>
          <cell r="BT33" t="str">
            <v>นางพรฤดี บุญสม</v>
          </cell>
          <cell r="BU33">
            <v>0</v>
          </cell>
          <cell r="BV33" t="str">
            <v>1.นางพรฤดี บุญสม</v>
          </cell>
          <cell r="BW33" t="str">
            <v>จำเลยที่ 6</v>
          </cell>
          <cell r="BX33" t="str">
            <v>3-5199-00107-24-1</v>
          </cell>
          <cell r="BY33" t="str">
            <v>-ไม่พบว่ามีกรรมสิทธิ์ในที่ดิน อ.สารภี จ.เชียงใหม่</v>
          </cell>
          <cell r="BZ33" t="str">
            <v>ไม่พบทรัพย์</v>
          </cell>
          <cell r="CA33"/>
          <cell r="CB33">
            <v>1</v>
          </cell>
          <cell r="CC33" t="str">
            <v>จันทร์นิภา</v>
          </cell>
          <cell r="CD33"/>
          <cell r="CE33"/>
          <cell r="CF33"/>
          <cell r="CG33"/>
          <cell r="CH33"/>
          <cell r="CI33"/>
          <cell r="CJ33"/>
          <cell r="CK33"/>
          <cell r="CL33"/>
          <cell r="CM33"/>
          <cell r="CN33"/>
          <cell r="CO33"/>
        </row>
        <row r="34">
          <cell r="B34">
            <v>1467</v>
          </cell>
          <cell r="C34">
            <v>30</v>
          </cell>
          <cell r="D34">
            <v>28</v>
          </cell>
          <cell r="E34">
            <v>10</v>
          </cell>
          <cell r="F34">
            <v>2564</v>
          </cell>
          <cell r="G34">
            <v>800101183799</v>
          </cell>
          <cell r="H34" t="str">
            <v>นาง</v>
          </cell>
          <cell r="I34" t="str">
            <v>บัวซอน</v>
          </cell>
          <cell r="J34" t="str">
            <v>อินต๊ะพิงค์</v>
          </cell>
          <cell r="K34">
            <v>3501900439069</v>
          </cell>
          <cell r="L34" t="str">
            <v>สารภี</v>
          </cell>
          <cell r="M34" t="str">
            <v>เชียงใหม่ 3</v>
          </cell>
          <cell r="N34">
            <v>8</v>
          </cell>
          <cell r="O34" t="str">
            <v>สินเชื่อเพื่อพัฒนาชนบท</v>
          </cell>
          <cell r="P34" t="str">
            <v>1.บุคคลค้ำประกัน</v>
          </cell>
          <cell r="Q34">
            <v>406413.8</v>
          </cell>
          <cell r="R34">
            <v>50773.89</v>
          </cell>
          <cell r="S34" t="str">
            <v>จังหวัดเชียงใหม่</v>
          </cell>
          <cell r="T34" t="str">
            <v>ผบ.1154</v>
          </cell>
          <cell r="U34" t="str">
            <v>2556</v>
          </cell>
          <cell r="V34" t="str">
            <v>ผบ.1250</v>
          </cell>
          <cell r="W34">
            <v>2556</v>
          </cell>
          <cell r="X34"/>
          <cell r="Y34"/>
          <cell r="Z34"/>
          <cell r="AA34">
            <v>22</v>
          </cell>
          <cell r="AB34">
            <v>8</v>
          </cell>
          <cell r="AC34">
            <v>2556</v>
          </cell>
          <cell r="AD34"/>
          <cell r="AE34"/>
          <cell r="AF34"/>
          <cell r="AG34"/>
          <cell r="AH34"/>
          <cell r="AI34"/>
          <cell r="AJ34"/>
          <cell r="AK34"/>
          <cell r="AL34"/>
          <cell r="AM34"/>
          <cell r="AN34"/>
          <cell r="AO34"/>
          <cell r="AP34"/>
          <cell r="AQ34"/>
          <cell r="AR34"/>
          <cell r="AS34"/>
          <cell r="AT34"/>
          <cell r="AU34"/>
          <cell r="AV34"/>
          <cell r="AW34"/>
          <cell r="AX34"/>
          <cell r="AY34"/>
          <cell r="AZ34"/>
          <cell r="BA34"/>
          <cell r="BB34" t="str">
            <v>สืบทรัพย์ (คำสั่ง 28/10/2564)//สืบแล้ว รายงานผล วันที่ 29/1/2565</v>
          </cell>
          <cell r="BC34" t="str">
            <v>600
600</v>
          </cell>
          <cell r="BD34" t="str">
            <v>25
27</v>
          </cell>
          <cell r="BE34" t="str">
            <v>7
3</v>
          </cell>
          <cell r="BF34" t="str">
            <v>2566
2567</v>
          </cell>
          <cell r="BG34">
            <v>0</v>
          </cell>
          <cell r="BH34" t="str">
            <v>-</v>
          </cell>
          <cell r="BI34" t="str">
            <v>-</v>
          </cell>
          <cell r="BJ34" t="str">
            <v>-</v>
          </cell>
          <cell r="BK34">
            <v>0</v>
          </cell>
          <cell r="BL34" t="str">
            <v>430
450</v>
          </cell>
          <cell r="BM34">
            <v>0</v>
          </cell>
          <cell r="BN34" t="str">
            <v xml:space="preserve">
16</v>
          </cell>
          <cell r="BO34" t="str">
            <v xml:space="preserve">
7</v>
          </cell>
          <cell r="BP34" t="str">
            <v xml:space="preserve">
2567</v>
          </cell>
          <cell r="BQ34" t="str">
            <v>-</v>
          </cell>
          <cell r="BR34" t="str">
            <v>-</v>
          </cell>
          <cell r="BS34" t="str">
            <v>-</v>
          </cell>
          <cell r="BT34" t="str">
            <v>นางบัวซอน อินต๊ะพิงค์</v>
          </cell>
          <cell r="BU34">
            <v>0</v>
          </cell>
          <cell r="BV34" t="str">
            <v xml:space="preserve">1.นางบัวซอน อินต๊ะพิงค์
2.นายอิ่นคำ อินต๊ะพิงค์ </v>
          </cell>
          <cell r="BW34" t="str">
            <v>(รับสภาพหนี้แทนนายอิ่นคำ)
จำเลยที่ 4</v>
          </cell>
          <cell r="BX34" t="str">
            <v>3-5019-00439-06-9
3-5101-00301-59-2</v>
          </cell>
          <cell r="BY34" t="str">
            <v>-ไม่พบว่ามีกรรมสิทธิ์ในที่ดินที่ อ.สารภี จ.เชียงใหม่
-ไม่พบว่ามีกรรมสิทธิ์ในที่ดินที่ อ.สารภี จ.เชียงใหม่</v>
          </cell>
          <cell r="BZ34" t="str">
            <v>ไม่พบทรัพย์</v>
          </cell>
          <cell r="CA34"/>
          <cell r="CB34">
            <v>2</v>
          </cell>
          <cell r="CC34" t="str">
            <v>วรกมล</v>
          </cell>
          <cell r="CD34"/>
          <cell r="CE34"/>
          <cell r="CF34"/>
          <cell r="CG34"/>
          <cell r="CH34"/>
          <cell r="CI34"/>
          <cell r="CJ34"/>
          <cell r="CK34"/>
          <cell r="CL34"/>
          <cell r="CM34"/>
          <cell r="CN34"/>
          <cell r="CO34"/>
        </row>
        <row r="35">
          <cell r="B35">
            <v>1468</v>
          </cell>
          <cell r="C35">
            <v>31</v>
          </cell>
          <cell r="D35">
            <v>28</v>
          </cell>
          <cell r="E35">
            <v>10</v>
          </cell>
          <cell r="F35">
            <v>2564</v>
          </cell>
          <cell r="G35">
            <v>800097962164</v>
          </cell>
          <cell r="H35" t="str">
            <v>นาง</v>
          </cell>
          <cell r="I35" t="str">
            <v>ปราณี</v>
          </cell>
          <cell r="J35" t="str">
            <v>ไชยจินดา</v>
          </cell>
          <cell r="K35">
            <v>3501900432692</v>
          </cell>
          <cell r="L35" t="str">
            <v>สารภี</v>
          </cell>
          <cell r="M35" t="str">
            <v>เชียงใหม่ 3</v>
          </cell>
          <cell r="N35">
            <v>8</v>
          </cell>
          <cell r="O35" t="str">
            <v>สินเชื่อเพื่อพัฒนาชนบท</v>
          </cell>
          <cell r="P35" t="str">
            <v>1.บุคคลค้ำประกัน</v>
          </cell>
          <cell r="Q35">
            <v>74148.25</v>
          </cell>
          <cell r="R35">
            <v>23512.6</v>
          </cell>
          <cell r="S35" t="str">
            <v>แขวงเชียงใหม่</v>
          </cell>
          <cell r="T35" t="str">
            <v>ผบ.11149</v>
          </cell>
          <cell r="U35" t="str">
            <v>2561</v>
          </cell>
          <cell r="V35" t="str">
            <v>ผบ.11620</v>
          </cell>
          <cell r="W35">
            <v>2561</v>
          </cell>
          <cell r="X35"/>
          <cell r="Y35"/>
          <cell r="Z35"/>
          <cell r="AA35">
            <v>29</v>
          </cell>
          <cell r="AB35">
            <v>10</v>
          </cell>
          <cell r="AC35">
            <v>2561</v>
          </cell>
          <cell r="AD35"/>
          <cell r="AE35"/>
          <cell r="AF35"/>
          <cell r="AG35"/>
          <cell r="AH35"/>
          <cell r="AI35"/>
          <cell r="AJ35"/>
          <cell r="AK35"/>
          <cell r="AL35"/>
          <cell r="AM35"/>
          <cell r="AN35"/>
          <cell r="AO35"/>
          <cell r="AP35"/>
          <cell r="AQ35"/>
          <cell r="AR35"/>
          <cell r="AS35"/>
          <cell r="AT35"/>
          <cell r="AU35"/>
          <cell r="AV35"/>
          <cell r="AW35"/>
          <cell r="AX35"/>
          <cell r="AY35"/>
          <cell r="AZ35"/>
          <cell r="BA35"/>
          <cell r="BB35" t="str">
            <v>สืบทรัพย์ (คำสั่ง 28/10/2564)//สืบแล้ว รายงานผล วันที่ 30/12/2565</v>
          </cell>
          <cell r="BC35" t="str">
            <v>0
300</v>
          </cell>
          <cell r="BD35" t="str">
            <v>13
27</v>
          </cell>
          <cell r="BE35" t="str">
            <v>11
3</v>
          </cell>
          <cell r="BF35" t="str">
            <v>2566
2567</v>
          </cell>
          <cell r="BG35">
            <v>0</v>
          </cell>
          <cell r="BH35" t="str">
            <v>-</v>
          </cell>
          <cell r="BI35" t="str">
            <v>-</v>
          </cell>
          <cell r="BJ35" t="str">
            <v>-</v>
          </cell>
          <cell r="BK35">
            <v>0</v>
          </cell>
          <cell r="BL35" t="str">
            <v>400
65</v>
          </cell>
          <cell r="BM35">
            <v>0</v>
          </cell>
          <cell r="BN35" t="str">
            <v>5
16</v>
          </cell>
          <cell r="BO35" t="str">
            <v>3
7</v>
          </cell>
          <cell r="BP35" t="str">
            <v>2567
2567</v>
          </cell>
          <cell r="BQ35" t="str">
            <v>-</v>
          </cell>
          <cell r="BR35" t="str">
            <v>-</v>
          </cell>
          <cell r="BS35" t="str">
            <v>-</v>
          </cell>
          <cell r="BT35" t="str">
            <v>นางปราณี ไชยจินดา</v>
          </cell>
          <cell r="BU35">
            <v>0</v>
          </cell>
          <cell r="BV35" t="str">
            <v>1.นางปราณี ไชยจินดา</v>
          </cell>
          <cell r="BW35" t="str">
            <v>จำเลยที่ 3</v>
          </cell>
          <cell r="BX35" t="str">
            <v>3-5019-00432-69-2</v>
          </cell>
          <cell r="BY35" t="str">
            <v>-พบว่ามีกรรมสิทธิ์ในที่ดิน โฉนดที่ดินเลขที่ 35770 ต.สันทราย อ.สารภี จ.เชียงใหม่ (ติดจำนองกับสหกรณ์การเกษตรสารภี จำกัด)</v>
          </cell>
          <cell r="BZ35" t="str">
            <v>พบทรัพย์</v>
          </cell>
          <cell r="CA35"/>
          <cell r="CB35">
            <v>1</v>
          </cell>
          <cell r="CC35" t="str">
            <v>วรกมล</v>
          </cell>
          <cell r="CD35"/>
          <cell r="CE35"/>
          <cell r="CF35"/>
          <cell r="CG35"/>
          <cell r="CH35"/>
          <cell r="CI35"/>
          <cell r="CJ35"/>
          <cell r="CK35"/>
          <cell r="CL35"/>
          <cell r="CM35"/>
          <cell r="CN35"/>
          <cell r="CO35"/>
        </row>
        <row r="36">
          <cell r="B36">
            <v>1469</v>
          </cell>
          <cell r="C36">
            <v>32</v>
          </cell>
          <cell r="D36">
            <v>28</v>
          </cell>
          <cell r="E36">
            <v>10</v>
          </cell>
          <cell r="F36">
            <v>2564</v>
          </cell>
          <cell r="G36">
            <v>800043495202</v>
          </cell>
          <cell r="H36" t="str">
            <v>นางสาว</v>
          </cell>
          <cell r="I36" t="str">
            <v>ชมพูแพร</v>
          </cell>
          <cell r="J36" t="str">
            <v>ชุ่มศรี</v>
          </cell>
          <cell r="K36">
            <v>3501200745167</v>
          </cell>
          <cell r="L36" t="str">
            <v>สันป่าตอง</v>
          </cell>
          <cell r="M36" t="str">
            <v>เชียงใหม่ 3</v>
          </cell>
          <cell r="N36">
            <v>8</v>
          </cell>
          <cell r="O36" t="str">
            <v>สินเชื่อธนาคารประชาชน</v>
          </cell>
          <cell r="P36" t="str">
            <v>1.บุคคลค้ำประกัน</v>
          </cell>
          <cell r="Q36">
            <v>49187.74</v>
          </cell>
          <cell r="R36">
            <v>10065.93</v>
          </cell>
          <cell r="S36" t="str">
            <v>แขวงเชียงใหม่</v>
          </cell>
          <cell r="T36" t="str">
            <v>ผบ.E1988</v>
          </cell>
          <cell r="U36" t="str">
            <v>2564</v>
          </cell>
          <cell r="V36" t="str">
            <v>ผบ.E2702</v>
          </cell>
          <cell r="W36">
            <v>2564</v>
          </cell>
          <cell r="X36"/>
          <cell r="Y36"/>
          <cell r="Z36"/>
          <cell r="AA36">
            <v>21</v>
          </cell>
          <cell r="AB36">
            <v>9</v>
          </cell>
          <cell r="AC36">
            <v>2564</v>
          </cell>
          <cell r="AD36"/>
          <cell r="AE36"/>
          <cell r="AF36"/>
          <cell r="AG36"/>
          <cell r="AH36"/>
          <cell r="AI36"/>
          <cell r="AJ36"/>
          <cell r="AK36"/>
          <cell r="AL36"/>
          <cell r="AM36"/>
          <cell r="AN36"/>
          <cell r="AO36"/>
          <cell r="AP36"/>
          <cell r="AQ36"/>
          <cell r="AR36"/>
          <cell r="AS36"/>
          <cell r="AT36"/>
          <cell r="AU36"/>
          <cell r="AV36"/>
          <cell r="AW36"/>
          <cell r="AX36"/>
          <cell r="AY36"/>
          <cell r="AZ36"/>
          <cell r="BA36"/>
          <cell r="BB36" t="str">
            <v>สืบทรัพย์ (คำสั่ง 28/10/2564)//สืบแล้ว รายงานผล วันที่ 30/12/2566</v>
          </cell>
          <cell r="BC36">
            <v>900</v>
          </cell>
          <cell r="BD36">
            <v>18</v>
          </cell>
          <cell r="BE36">
            <v>8</v>
          </cell>
          <cell r="BF36">
            <v>2566</v>
          </cell>
          <cell r="BG36">
            <v>0</v>
          </cell>
          <cell r="BH36" t="str">
            <v>-</v>
          </cell>
          <cell r="BI36" t="str">
            <v>-</v>
          </cell>
          <cell r="BJ36" t="str">
            <v>-</v>
          </cell>
          <cell r="BK36">
            <v>0</v>
          </cell>
          <cell r="BL36">
            <v>1090</v>
          </cell>
          <cell r="BM36">
            <v>0</v>
          </cell>
          <cell r="BN36" t="str">
            <v/>
          </cell>
          <cell r="BO36" t="str">
            <v/>
          </cell>
          <cell r="BP36" t="str">
            <v/>
          </cell>
          <cell r="BQ36" t="str">
            <v>-</v>
          </cell>
          <cell r="BR36" t="str">
            <v>-</v>
          </cell>
          <cell r="BS36" t="str">
            <v>-</v>
          </cell>
          <cell r="BT36" t="str">
            <v>นางสาวชมพูแพร ชุ่มศรี</v>
          </cell>
          <cell r="BU36">
            <v>883263011803</v>
          </cell>
          <cell r="BV36" t="str">
            <v>1.นางสาวชมพูแพร ชุมศรี
2.นางสาวอภิชญา หล้านวล
3.นายสุวรรณ อินทวรรณ</v>
          </cell>
          <cell r="BW36" t="str">
            <v>จำเลยที่ 1
จำเลยที่ 2
จำเลยที่ 3</v>
          </cell>
          <cell r="BX36" t="str">
            <v>3-5012-00745-16-7
3-5012-00193-32-6
3-5012-00458-19-2</v>
          </cell>
          <cell r="BY36"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Z36" t="str">
            <v>พบทรัพย์</v>
          </cell>
          <cell r="CA36"/>
          <cell r="CB36">
            <v>3</v>
          </cell>
          <cell r="CC36" t="str">
            <v>วรกมล</v>
          </cell>
          <cell r="CD36"/>
          <cell r="CE36"/>
          <cell r="CF36"/>
          <cell r="CG36"/>
          <cell r="CH36"/>
          <cell r="CI36"/>
          <cell r="CJ36"/>
          <cell r="CK36"/>
          <cell r="CL36"/>
          <cell r="CM36">
            <v>243468</v>
          </cell>
          <cell r="CN36"/>
          <cell r="CO36"/>
        </row>
        <row r="37">
          <cell r="B37">
            <v>1470</v>
          </cell>
          <cell r="C37">
            <v>33</v>
          </cell>
          <cell r="D37">
            <v>28</v>
          </cell>
          <cell r="E37">
            <v>10</v>
          </cell>
          <cell r="F37">
            <v>2564</v>
          </cell>
          <cell r="G37">
            <v>800029586248</v>
          </cell>
          <cell r="H37" t="str">
            <v>นางสาว</v>
          </cell>
          <cell r="I37" t="str">
            <v xml:space="preserve">ลักขณา </v>
          </cell>
          <cell r="J37" t="str">
            <v>วาโยธาตุ</v>
          </cell>
          <cell r="K37">
            <v>3520600001261</v>
          </cell>
          <cell r="L37" t="str">
            <v>ถนนทิพย์เนตร</v>
          </cell>
          <cell r="M37" t="str">
            <v>เชียงใหม่ 1</v>
          </cell>
          <cell r="N37">
            <v>8</v>
          </cell>
          <cell r="O37" t="str">
            <v>สินเชื่อธนาคารประชาชน</v>
          </cell>
          <cell r="P37" t="str">
            <v>1.บุคคลค้ำประกัน</v>
          </cell>
          <cell r="Q37">
            <v>86664</v>
          </cell>
          <cell r="R37">
            <v>18494.88</v>
          </cell>
          <cell r="S37" t="str">
            <v>แขวงลำปาง</v>
          </cell>
          <cell r="T37" t="str">
            <v>ผบ.4829</v>
          </cell>
          <cell r="U37" t="str">
            <v>2558</v>
          </cell>
          <cell r="V37" t="str">
            <v>ผบ.5573</v>
          </cell>
          <cell r="W37">
            <v>2558</v>
          </cell>
          <cell r="X37">
            <v>1</v>
          </cell>
          <cell r="Y37">
            <v>12</v>
          </cell>
          <cell r="Z37">
            <v>2558</v>
          </cell>
          <cell r="AA37"/>
          <cell r="AB37"/>
          <cell r="AC37"/>
          <cell r="AD37"/>
          <cell r="AE37"/>
          <cell r="AF37"/>
          <cell r="AG37"/>
          <cell r="AH37"/>
          <cell r="AI37"/>
          <cell r="AJ37"/>
          <cell r="AK37"/>
          <cell r="AL37"/>
          <cell r="AM37"/>
          <cell r="AN37"/>
          <cell r="AO37"/>
          <cell r="AP37"/>
          <cell r="AQ37"/>
          <cell r="AR37"/>
          <cell r="AS37"/>
          <cell r="AT37"/>
          <cell r="AU37"/>
          <cell r="AV37"/>
          <cell r="AW37"/>
          <cell r="AX37"/>
          <cell r="AY37"/>
          <cell r="AZ37"/>
          <cell r="BA37"/>
          <cell r="BB37" t="str">
            <v>สืบทรัพย์ (คำสั่ง 28/10/2564)//สืบแล้ว รายงานผล วันที่ 11/12/2566 // สืบรอบ 2 (คำสั่ง 29/11/2566)//รายงานผลสืบ 18/7/2567</v>
          </cell>
          <cell r="BC37">
            <v>900</v>
          </cell>
          <cell r="BD37">
            <v>22</v>
          </cell>
          <cell r="BE37">
            <v>7</v>
          </cell>
          <cell r="BF37">
            <v>2565</v>
          </cell>
          <cell r="BG37">
            <v>0</v>
          </cell>
          <cell r="BH37" t="str">
            <v>-</v>
          </cell>
          <cell r="BI37" t="str">
            <v>-</v>
          </cell>
          <cell r="BJ37" t="str">
            <v>-</v>
          </cell>
          <cell r="BK37">
            <v>0</v>
          </cell>
          <cell r="BL37">
            <v>1230</v>
          </cell>
          <cell r="BM37">
            <v>0</v>
          </cell>
          <cell r="BN37">
            <v>20</v>
          </cell>
          <cell r="BO37">
            <v>10</v>
          </cell>
          <cell r="BP37">
            <v>2565</v>
          </cell>
          <cell r="BQ37" t="str">
            <v>-</v>
          </cell>
          <cell r="BR37" t="str">
            <v>-</v>
          </cell>
          <cell r="BS37" t="str">
            <v>-</v>
          </cell>
          <cell r="BT37" t="str">
            <v>นางสาวลักขณา  วาโยธาตุ</v>
          </cell>
          <cell r="BU37">
            <v>0</v>
          </cell>
          <cell r="BV37" t="str">
            <v>1.นางสาวลักขณา วาโยธาตุ
2.นางสาวอุษา ปัญญาคำ
3.นายธีระ อะทะเมืองกูล</v>
          </cell>
          <cell r="BW37" t="str">
            <v>จำเลยที่ 1
จำเลยที่ 2
จำเลยที่ 3</v>
          </cell>
          <cell r="BX37" t="str">
            <v>3-5206-00001-26-1
3-5701-01694-63-6
1-5607-00013-26-5</v>
          </cell>
          <cell r="BY37"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Z37" t="str">
            <v>ไม่พบทรัพย์</v>
          </cell>
          <cell r="CA37"/>
          <cell r="CB37">
            <v>3</v>
          </cell>
          <cell r="CC37"/>
          <cell r="CD37" t="str">
            <v>1.นางสาวลักขณา  วาโยธาตุ 
2.นางสาวอุษา  ปัญญาคำ
3.นายธีระ  อะทะเมืองมูล</v>
          </cell>
          <cell r="CE37" t="str">
            <v>จำเลยที่ 1
จำเลยที่ 2
จำเลยที่ 3</v>
          </cell>
          <cell r="CF37" t="str">
            <v>3-5206-00001-26-1
3-5701-01694-63-6
1-5607-00013-26-5</v>
          </cell>
          <cell r="CG37"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อ.เมืองเชียงใหม่ จ.เชียงใหม่ 
-ไม่พบว่ามีกรรมสิทธิ์ในที่ดิน อ.เมือง จ.เชียงราย
-ไม่พบว่ามีกรรมสิทธิ์ในที่ดิน อ.เมืองเชียงใหม่ จ.เชียงใหม่ 
-ไม่พบว่ามีกรรมสิทธิ์ในที่ดิน อ.แม่ใจ จ.พะเยา</v>
          </cell>
          <cell r="CH37" t="str">
            <v>ไม่พบ</v>
          </cell>
          <cell r="CI37"/>
          <cell r="CJ37">
            <v>3</v>
          </cell>
          <cell r="CK37" t="str">
            <v>นุสบา</v>
          </cell>
          <cell r="CL37">
            <v>243852</v>
          </cell>
          <cell r="CM37"/>
          <cell r="CN37"/>
          <cell r="CO37"/>
        </row>
        <row r="38">
          <cell r="B38">
            <v>1471</v>
          </cell>
          <cell r="C38">
            <v>34</v>
          </cell>
          <cell r="D38">
            <v>2</v>
          </cell>
          <cell r="E38">
            <v>11</v>
          </cell>
          <cell r="F38">
            <v>2564</v>
          </cell>
          <cell r="G38">
            <v>800053729110</v>
          </cell>
          <cell r="H38" t="str">
            <v>นาง</v>
          </cell>
          <cell r="I38" t="str">
            <v>อำไพ</v>
          </cell>
          <cell r="J38" t="str">
            <v>ภูตาสืบ</v>
          </cell>
          <cell r="K38" t="str">
            <v>3-5011-00369-27-9</v>
          </cell>
          <cell r="L38" t="str">
            <v>พร้าว</v>
          </cell>
          <cell r="M38" t="str">
            <v>เชียงใหม่ 2</v>
          </cell>
          <cell r="N38">
            <v>8</v>
          </cell>
          <cell r="O38" t="str">
            <v>สินเชื่อไทรทอง</v>
          </cell>
          <cell r="P38" t="str">
            <v>2.หลักทรัพย์ค้ำประกัน</v>
          </cell>
          <cell r="Q38"/>
          <cell r="R38"/>
          <cell r="S38" t="str">
            <v>จังหวัดเชียงใหม่</v>
          </cell>
          <cell r="T38" t="str">
            <v>ผบ.1481</v>
          </cell>
          <cell r="U38" t="str">
            <v>2563</v>
          </cell>
          <cell r="V38" t="str">
            <v>ผบ.2567</v>
          </cell>
          <cell r="W38">
            <v>2563</v>
          </cell>
          <cell r="X38"/>
          <cell r="Y38"/>
          <cell r="Z38"/>
          <cell r="AA38"/>
          <cell r="AB38"/>
          <cell r="AC38"/>
          <cell r="AD38"/>
          <cell r="AE38"/>
          <cell r="AF38"/>
          <cell r="AG38"/>
          <cell r="AH38"/>
          <cell r="AI38"/>
          <cell r="AJ38"/>
          <cell r="AK38"/>
          <cell r="AL38"/>
          <cell r="AM38" t="str">
            <v>โฉนด</v>
          </cell>
          <cell r="AN38" t="str">
            <v>10733</v>
          </cell>
          <cell r="AO38" t="str">
            <v>แม่ปั๋ง</v>
          </cell>
          <cell r="AP38" t="str">
            <v>พร้าว</v>
          </cell>
          <cell r="AQ38" t="str">
            <v>เชียงใหม่</v>
          </cell>
          <cell r="AR38"/>
          <cell r="AS38"/>
          <cell r="AT38"/>
          <cell r="AU38"/>
          <cell r="AV38"/>
          <cell r="AW38"/>
          <cell r="AX38"/>
          <cell r="AY38"/>
          <cell r="AZ38"/>
          <cell r="BA38"/>
          <cell r="BB38" t="str">
            <v>ยึดทรัพย์ (คำสั่ง 2/11/2564)//ยื่นบุริมสิทธิ (คำสั่ง 3/12/2564)</v>
          </cell>
          <cell r="BC38">
            <v>600</v>
          </cell>
          <cell r="BD38">
            <v>18</v>
          </cell>
          <cell r="BE38">
            <v>9</v>
          </cell>
          <cell r="BF38">
            <v>2566</v>
          </cell>
          <cell r="BG38">
            <v>0</v>
          </cell>
          <cell r="BH38" t="str">
            <v>-</v>
          </cell>
          <cell r="BI38" t="str">
            <v>-</v>
          </cell>
          <cell r="BJ38" t="str">
            <v>-</v>
          </cell>
          <cell r="BK38">
            <v>0</v>
          </cell>
          <cell r="BL38">
            <v>655</v>
          </cell>
          <cell r="BM38">
            <v>0</v>
          </cell>
          <cell r="BN38" t="str">
            <v/>
          </cell>
          <cell r="BO38" t="str">
            <v/>
          </cell>
          <cell r="BP38" t="str">
            <v/>
          </cell>
          <cell r="BQ38" t="str">
            <v>-</v>
          </cell>
          <cell r="BR38" t="str">
            <v>-</v>
          </cell>
          <cell r="BS38" t="str">
            <v>-</v>
          </cell>
          <cell r="BT38" t="str">
            <v>นางอำไพ ภูตาสืบ</v>
          </cell>
          <cell r="BU38">
            <v>0</v>
          </cell>
          <cell r="BV38"/>
          <cell r="BW38"/>
          <cell r="BX38"/>
          <cell r="BY38"/>
          <cell r="BZ38"/>
          <cell r="CA38"/>
          <cell r="CB38" t="str">
            <v>นพวิสต์ (ยึด)</v>
          </cell>
          <cell r="CC38" t="str">
            <v>วรกมล</v>
          </cell>
          <cell r="CD38" t="str">
            <v>นางอำไพ ภูตาสืบ</v>
          </cell>
          <cell r="CE38"/>
          <cell r="CF38">
            <v>243397</v>
          </cell>
          <cell r="CG38">
            <v>242913</v>
          </cell>
          <cell r="CH38"/>
        </row>
        <row r="39">
          <cell r="B39">
            <v>1473</v>
          </cell>
          <cell r="C39">
            <v>35</v>
          </cell>
          <cell r="D39">
            <v>4</v>
          </cell>
          <cell r="E39">
            <v>11</v>
          </cell>
          <cell r="F39">
            <v>2564</v>
          </cell>
          <cell r="G39">
            <v>800000896525</v>
          </cell>
          <cell r="H39" t="str">
            <v>นาง</v>
          </cell>
          <cell r="I39" t="str">
            <v>สุนีย์</v>
          </cell>
          <cell r="J39" t="str">
            <v>ดวงยา</v>
          </cell>
          <cell r="K39">
            <v>3501300538759</v>
          </cell>
          <cell r="L39" t="str">
            <v>สันกำแพง</v>
          </cell>
          <cell r="M39" t="str">
            <v>เชียงใหม่ 3</v>
          </cell>
          <cell r="N39">
            <v>8</v>
          </cell>
          <cell r="O39" t="str">
            <v>สินเชื่อธุรกิจเพื่อสังคม</v>
          </cell>
          <cell r="P39" t="str">
            <v>1.บุคคลค้ำประกัน</v>
          </cell>
          <cell r="Q39">
            <v>22050</v>
          </cell>
          <cell r="R39">
            <v>3644.71</v>
          </cell>
          <cell r="S39" t="str">
            <v>แขวงเชียงใหม่</v>
          </cell>
          <cell r="T39" t="str">
            <v>ผบ.5135</v>
          </cell>
          <cell r="U39" t="str">
            <v>2556</v>
          </cell>
          <cell r="V39" t="str">
            <v>ผบ.7654</v>
          </cell>
          <cell r="W39">
            <v>2556</v>
          </cell>
          <cell r="X39"/>
          <cell r="Y39"/>
          <cell r="Z39"/>
          <cell r="AA39">
            <v>19</v>
          </cell>
          <cell r="AB39">
            <v>11</v>
          </cell>
          <cell r="AC39">
            <v>2556</v>
          </cell>
          <cell r="AD39"/>
          <cell r="AE39"/>
          <cell r="AF39"/>
          <cell r="AG39"/>
          <cell r="AH39"/>
          <cell r="AI39"/>
          <cell r="AJ39"/>
          <cell r="AK39"/>
          <cell r="AL39"/>
          <cell r="AM39"/>
          <cell r="AN39"/>
          <cell r="AO39"/>
          <cell r="AP39"/>
          <cell r="AQ39"/>
          <cell r="AR39"/>
          <cell r="AS39"/>
          <cell r="AT39"/>
          <cell r="AU39"/>
          <cell r="AV39"/>
          <cell r="AW39"/>
          <cell r="AX39"/>
          <cell r="AY39"/>
          <cell r="AZ39"/>
          <cell r="BA39"/>
          <cell r="BB39" t="str">
            <v>สืบทรัพย์ (คำสั่ง 28/10/2564)//สืบแล้ว รายงานผล วันที่ 30/12/2565</v>
          </cell>
          <cell r="BC39">
            <v>1500</v>
          </cell>
          <cell r="BD39">
            <v>18</v>
          </cell>
          <cell r="BE39">
            <v>8</v>
          </cell>
          <cell r="BF39">
            <v>2566</v>
          </cell>
          <cell r="BG39">
            <v>0</v>
          </cell>
          <cell r="BH39" t="str">
            <v>-</v>
          </cell>
          <cell r="BI39" t="str">
            <v>-</v>
          </cell>
          <cell r="BJ39" t="str">
            <v>-</v>
          </cell>
          <cell r="BK39">
            <v>0</v>
          </cell>
          <cell r="BL39">
            <v>1810</v>
          </cell>
          <cell r="BM39">
            <v>0</v>
          </cell>
          <cell r="BN39">
            <v>30</v>
          </cell>
          <cell r="BO39">
            <v>10</v>
          </cell>
          <cell r="BP39">
            <v>2566</v>
          </cell>
          <cell r="BQ39" t="str">
            <v>-</v>
          </cell>
          <cell r="BR39" t="str">
            <v>-</v>
          </cell>
          <cell r="BS39" t="str">
            <v>-</v>
          </cell>
          <cell r="BT39" t="str">
            <v>นางสุนีย์ ดวงยา</v>
          </cell>
          <cell r="BU39">
            <v>0</v>
          </cell>
          <cell r="BV3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W39" t="str">
            <v>จำเลยที่ 1
จำเลยที่ 2
คู่สมรสจำเลยที่ 2
จำเลยที่ 3
คู่สมรสจำเลยที่ 3</v>
          </cell>
          <cell r="BX39" t="str">
            <v>3-5013-00538-75-9
3-5013-00460-35-1
3-4101-00156-72-1
3-5201-00032-39-7
3-5206-00071-51-1</v>
          </cell>
          <cell r="BY3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Z39" t="str">
            <v>พบทรัพย์</v>
          </cell>
          <cell r="CA39"/>
          <cell r="CB39">
            <v>5</v>
          </cell>
          <cell r="CC39" t="str">
            <v>จันทร์นิภา</v>
          </cell>
          <cell r="CD39"/>
          <cell r="CE39"/>
          <cell r="CF39"/>
          <cell r="CG39"/>
          <cell r="CH39"/>
          <cell r="CI39"/>
          <cell r="CJ39"/>
          <cell r="CK39"/>
          <cell r="CL39"/>
          <cell r="CM39">
            <v>243468</v>
          </cell>
          <cell r="CN39"/>
          <cell r="CO39"/>
        </row>
        <row r="40">
          <cell r="B40">
            <v>1474</v>
          </cell>
          <cell r="C40">
            <v>36</v>
          </cell>
          <cell r="D40">
            <v>4</v>
          </cell>
          <cell r="E40">
            <v>11</v>
          </cell>
          <cell r="F40">
            <v>2564</v>
          </cell>
          <cell r="G40" t="str">
            <v>800063640851
800063641271</v>
          </cell>
          <cell r="H40" t="str">
            <v>นางสาว</v>
          </cell>
          <cell r="I40" t="str">
            <v xml:space="preserve">สุดารัตน์ </v>
          </cell>
          <cell r="J40" t="str">
            <v>ศรีวะสุทธิ์</v>
          </cell>
          <cell r="K40">
            <v>1103700750037</v>
          </cell>
          <cell r="L40" t="str">
            <v>เม-ญ่า เชียงใหม่</v>
          </cell>
          <cell r="M40" t="str">
            <v>เชียงใหม่ 1</v>
          </cell>
          <cell r="N40">
            <v>8</v>
          </cell>
          <cell r="O40" t="str">
            <v>สินเชื่อธนาคารประชาชน</v>
          </cell>
          <cell r="P40" t="str">
            <v>1.บุคคลค้ำประกัน</v>
          </cell>
          <cell r="Q40">
            <v>56183.49</v>
          </cell>
          <cell r="R40">
            <v>5820.49</v>
          </cell>
          <cell r="S40" t="str">
            <v>แขวงเชียงใหม่</v>
          </cell>
          <cell r="T40" t="str">
            <v>ผบ.1299</v>
          </cell>
          <cell r="U40" t="str">
            <v>2563</v>
          </cell>
          <cell r="V40" t="str">
            <v>ผบ.3772</v>
          </cell>
          <cell r="W40">
            <v>2563</v>
          </cell>
          <cell r="X40"/>
          <cell r="Y40"/>
          <cell r="Z40"/>
          <cell r="AA40">
            <v>10</v>
          </cell>
          <cell r="AB40">
            <v>3</v>
          </cell>
          <cell r="AC40">
            <v>2563</v>
          </cell>
          <cell r="AD40"/>
          <cell r="AE40"/>
          <cell r="AF40"/>
          <cell r="AG40"/>
          <cell r="AH40"/>
          <cell r="AI40"/>
          <cell r="AJ40"/>
          <cell r="AK40"/>
          <cell r="AL40"/>
          <cell r="AM40"/>
          <cell r="AN40"/>
          <cell r="AO40"/>
          <cell r="AP40"/>
          <cell r="AQ40"/>
          <cell r="AR40"/>
          <cell r="AS40"/>
          <cell r="AT40"/>
          <cell r="AU40"/>
          <cell r="AV40"/>
          <cell r="AW40"/>
          <cell r="AX40"/>
          <cell r="AY40"/>
          <cell r="AZ40"/>
          <cell r="BA40"/>
          <cell r="BB40" t="str">
            <v>สืบทรัพย์ (คำสั่ง 4/11/2564)//สืบแล้ว  รายงานผล วันที่ 4/3/2565 // สืบครั้งที่ 2 รายงานผลสืบ 15/1/2568</v>
          </cell>
          <cell r="BC40">
            <v>1200</v>
          </cell>
          <cell r="BD40">
            <v>30</v>
          </cell>
          <cell r="BE40">
            <v>11</v>
          </cell>
          <cell r="BF40">
            <v>2565</v>
          </cell>
          <cell r="BG40">
            <v>0</v>
          </cell>
          <cell r="BH40" t="str">
            <v>-</v>
          </cell>
          <cell r="BI40" t="str">
            <v>-</v>
          </cell>
          <cell r="BJ40" t="str">
            <v>-</v>
          </cell>
          <cell r="BK40">
            <v>0</v>
          </cell>
          <cell r="BL40">
            <v>1690</v>
          </cell>
          <cell r="BM40">
            <v>0</v>
          </cell>
          <cell r="BN40" t="str">
            <v/>
          </cell>
          <cell r="BO40" t="str">
            <v/>
          </cell>
          <cell r="BP40" t="str">
            <v/>
          </cell>
          <cell r="BQ40" t="str">
            <v>-</v>
          </cell>
          <cell r="BR40" t="str">
            <v>-</v>
          </cell>
          <cell r="BS40" t="str">
            <v>-</v>
          </cell>
          <cell r="BT40" t="str">
            <v>นางสาวสุดารัตน์  ศรีวะสุทธิ์</v>
          </cell>
          <cell r="BU40">
            <v>0</v>
          </cell>
          <cell r="BV40" t="str">
            <v>1.นางสาวสุดารัตน์ ศรีวะสุทธิ์
2.นายอุดมศักดิ์ คาน
3..นางสาววิรากานต์ พึ่งสุข
4.นางสาวกรรณิการ์ ปาโหม้</v>
          </cell>
          <cell r="BW40" t="str">
            <v>จำเลยที่ 1
คู่สมรสจำเลยที่ 1
จำเลยที่ 2
จำเลยที่ 3</v>
          </cell>
          <cell r="BX40" t="str">
            <v>1-1037-00750-03-7
1-5099-00796-32-6
1-6205-00130-05-4
1-5099-00933-78-1</v>
          </cell>
          <cell r="BY4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Z40" t="str">
            <v>พบทรัพย์</v>
          </cell>
          <cell r="CA40" t="str">
            <v>พบทรัพย์</v>
          </cell>
          <cell r="CB40">
            <v>4</v>
          </cell>
          <cell r="CC40" t="str">
            <v>จันทร์นิภา</v>
          </cell>
          <cell r="CD40" t="str">
            <v>1.นางสาวสุดารัตน์ ศรีวะสุทธิ์
2..นางสาววิรากานต์ พึ่งสุข
3.นางสาวกรรณิการ์ ปาโหม้</v>
          </cell>
          <cell r="CE40" t="str">
            <v>จำเลยที่ 1
จำเลยที่ 2
จำเลยที่ 3</v>
          </cell>
          <cell r="CF40" t="str">
            <v>1-1037-00750-03-7
1-6205-00130-05-4
1-5099-00933-78-1</v>
          </cell>
          <cell r="CG40" t="str">
            <v xml:space="preserve">-ไม่พบว่ามีกรรมสิทธิ์ที่ดิน อ.เมืองเชียงใหม่ จ.เชียงใหม่
-ไม่พบว่ามีกรรมสิทธิ์ที่ดิน อ.สารภี จ.เชียงใหม่
-ไม่พบว่ามีกรรมสิทธิ์ที่ดิน อ.เมืองเชียงใหม่ จ.เชียงใหม่
-ไม่พบว่ามีกรรมสิทธิ์ที่ดิน อ.หางดง จ.เชียงใหม่
-ไม่พบว่ามีกรรมสิทธิ์ที่ดิน อ.เมืองเชียงใหม่ จ.เชียงใหม่
-พบว่ามีกรรมสิทธิ์ในที่ดิน โฉนดที่ดินเลขที่ 3028 ต.ทุ่งหลวง อ.พร้าว จ.เชียงใหม่  </v>
          </cell>
          <cell r="CH40" t="str">
            <v>พบ</v>
          </cell>
          <cell r="CI40"/>
          <cell r="CJ40">
            <v>4</v>
          </cell>
          <cell r="CK40" t="str">
            <v>นุสบา</v>
          </cell>
          <cell r="CL40"/>
          <cell r="CM40"/>
          <cell r="CN40"/>
          <cell r="CO40"/>
        </row>
        <row r="41">
          <cell r="B41">
            <v>1475</v>
          </cell>
          <cell r="C41">
            <v>37</v>
          </cell>
          <cell r="D41">
            <v>4</v>
          </cell>
          <cell r="E41">
            <v>11</v>
          </cell>
          <cell r="F41">
            <v>2564</v>
          </cell>
          <cell r="G41">
            <v>800035329831</v>
          </cell>
          <cell r="H41" t="str">
            <v>นาย</v>
          </cell>
          <cell r="I41" t="str">
            <v>เอกสิทธิ์</v>
          </cell>
          <cell r="J41" t="str">
            <v>สิงเต</v>
          </cell>
          <cell r="K41">
            <v>5530300021964</v>
          </cell>
          <cell r="L41" t="str">
            <v>ถนนทิพย์เนตร</v>
          </cell>
          <cell r="M41" t="str">
            <v>เชียงใหม่ 1</v>
          </cell>
          <cell r="N41">
            <v>8</v>
          </cell>
          <cell r="O41" t="str">
            <v>สินเชื่อธนาคารประชาชน</v>
          </cell>
          <cell r="P41" t="str">
            <v>1.บุคคลค้ำประกัน</v>
          </cell>
          <cell r="Q41">
            <v>50383.6</v>
          </cell>
          <cell r="R41">
            <v>16229.73</v>
          </cell>
          <cell r="S41" t="str">
            <v>แขวงเชียงใหม่</v>
          </cell>
          <cell r="T41" t="str">
            <v>ผบ.4818</v>
          </cell>
          <cell r="U41" t="str">
            <v>2562</v>
          </cell>
          <cell r="V41" t="str">
            <v>ผบ.6854</v>
          </cell>
          <cell r="W41">
            <v>2562</v>
          </cell>
          <cell r="X41">
            <v>1</v>
          </cell>
          <cell r="Y41">
            <v>8</v>
          </cell>
          <cell r="Z41">
            <v>2562</v>
          </cell>
          <cell r="AA41"/>
          <cell r="AB41"/>
          <cell r="AC41"/>
          <cell r="AD41"/>
          <cell r="AE41"/>
          <cell r="AF41"/>
          <cell r="AG41"/>
          <cell r="AH41"/>
          <cell r="AI41"/>
          <cell r="AJ41"/>
          <cell r="AK41"/>
          <cell r="AL41"/>
          <cell r="AM41"/>
          <cell r="AN41"/>
          <cell r="AO41"/>
          <cell r="AP41"/>
          <cell r="AQ41"/>
          <cell r="AR41"/>
          <cell r="AS41"/>
          <cell r="AT41"/>
          <cell r="AU41"/>
          <cell r="AV41"/>
          <cell r="AW41"/>
          <cell r="AX41"/>
          <cell r="AY41"/>
          <cell r="AZ41"/>
          <cell r="BA41"/>
          <cell r="BB41" t="str">
            <v>สืบทรัพย์ (คำสั่ง 4/11/2564)//สืบแล้ว  รายงานผล วันที่ 4/3/2565</v>
          </cell>
          <cell r="BC41">
            <v>1200</v>
          </cell>
          <cell r="BD41">
            <v>28</v>
          </cell>
          <cell r="BE41">
            <v>8</v>
          </cell>
          <cell r="BF41">
            <v>2566</v>
          </cell>
          <cell r="BG41">
            <v>0</v>
          </cell>
          <cell r="BH41" t="str">
            <v>-</v>
          </cell>
          <cell r="BI41" t="str">
            <v>-</v>
          </cell>
          <cell r="BJ41" t="str">
            <v>-</v>
          </cell>
          <cell r="BK41">
            <v>0</v>
          </cell>
          <cell r="BL41">
            <v>2000</v>
          </cell>
          <cell r="BM41">
            <v>0</v>
          </cell>
          <cell r="BN41" t="str">
            <v/>
          </cell>
          <cell r="BO41" t="str">
            <v/>
          </cell>
          <cell r="BP41" t="str">
            <v/>
          </cell>
          <cell r="BQ41" t="str">
            <v>-</v>
          </cell>
          <cell r="BR41" t="str">
            <v>-</v>
          </cell>
          <cell r="BS41" t="str">
            <v>-</v>
          </cell>
          <cell r="BT41" t="str">
            <v>นายเอกสิทธิ์ สิงเต</v>
          </cell>
          <cell r="BU41">
            <v>883161010358</v>
          </cell>
          <cell r="BV41" t="str">
            <v>1. นายเอกสิทธิ์ สิงเต
2. นางสาววันทนา สุขเกษม
3.นางสาวอรวรรณ สิงเต
4.นายประพฤกษ์ ชมพู่</v>
          </cell>
          <cell r="BW41" t="str">
            <v>จำเลยที่ 1
คู่สมรสจำเลยที่ 1
จำเลยที่ 2
คู่สมรสจำเลยที่ 2</v>
          </cell>
          <cell r="BX41" t="str">
            <v xml:space="preserve">5-5303-00021-96-4
1-5099-00056-74-8
5-5303-00021-95-6
3-5399-00272-11-1
</v>
          </cell>
          <cell r="BY4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Z41" t="str">
            <v>พบทรัพย์</v>
          </cell>
          <cell r="CA41" t="str">
            <v>พบ</v>
          </cell>
          <cell r="CB41">
            <v>4</v>
          </cell>
          <cell r="CC41" t="str">
            <v>วรกมล</v>
          </cell>
          <cell r="CD41"/>
          <cell r="CE41"/>
          <cell r="CF41"/>
          <cell r="CG41"/>
          <cell r="CH41"/>
          <cell r="CI41"/>
          <cell r="CJ41"/>
          <cell r="CK41"/>
          <cell r="CL41"/>
          <cell r="CM41"/>
          <cell r="CN41"/>
          <cell r="CO41"/>
        </row>
        <row r="42">
          <cell r="B42">
            <v>1476</v>
          </cell>
          <cell r="C42">
            <v>38</v>
          </cell>
          <cell r="D42">
            <v>11</v>
          </cell>
          <cell r="E42">
            <v>11</v>
          </cell>
          <cell r="F42">
            <v>2564</v>
          </cell>
          <cell r="G42">
            <v>800027969222</v>
          </cell>
          <cell r="H42" t="str">
            <v>นาย</v>
          </cell>
          <cell r="I42" t="str">
            <v>เอกธนาทร</v>
          </cell>
          <cell r="J42" t="str">
            <v>วันแก้ว</v>
          </cell>
          <cell r="K42">
            <v>1570500031235</v>
          </cell>
          <cell r="L42" t="str">
            <v>ช้างคลาน</v>
          </cell>
          <cell r="M42" t="str">
            <v>เชียงใหม่ 1</v>
          </cell>
          <cell r="N42">
            <v>8</v>
          </cell>
          <cell r="O42" t="str">
            <v>สินเชื่อธนาคารประชาชน</v>
          </cell>
          <cell r="P42" t="str">
            <v>1.บุคคลค้ำประกัน</v>
          </cell>
          <cell r="Q42">
            <v>175390.01</v>
          </cell>
          <cell r="R42">
            <v>34142.629999999997</v>
          </cell>
          <cell r="S42" t="str">
            <v>จังหวัดเชียงราย</v>
          </cell>
          <cell r="T42" t="str">
            <v>ผบ.6651</v>
          </cell>
          <cell r="U42" t="str">
            <v>2559</v>
          </cell>
          <cell r="V42" t="str">
            <v>ผบ.1112</v>
          </cell>
          <cell r="W42">
            <v>2560</v>
          </cell>
          <cell r="X42"/>
          <cell r="Y42"/>
          <cell r="Z42"/>
          <cell r="AA42"/>
          <cell r="AB42"/>
          <cell r="AC42"/>
          <cell r="AD42"/>
          <cell r="AE42"/>
          <cell r="AF42"/>
          <cell r="AG42"/>
          <cell r="AH42"/>
          <cell r="AI42"/>
          <cell r="AJ42"/>
          <cell r="AK42"/>
          <cell r="AL42"/>
          <cell r="AM42"/>
          <cell r="AN42"/>
          <cell r="AO42"/>
          <cell r="AP42"/>
          <cell r="AQ42"/>
          <cell r="AR42"/>
          <cell r="AS42"/>
          <cell r="AT42"/>
          <cell r="AU42"/>
          <cell r="AV42"/>
          <cell r="AW42"/>
          <cell r="AX42"/>
          <cell r="AY42"/>
          <cell r="AZ42"/>
          <cell r="BA42"/>
          <cell r="BB42" t="str">
            <v>สืบทรัพย์ (นักงานอื่นฟ้อง) 11/11/2564//สืบแล้ว รายงานผล วันที่ 11/12/2564
รายงานผลสืบทรัพย รอบที่ 2 25/9/2567</v>
          </cell>
          <cell r="BC42">
            <v>600</v>
          </cell>
          <cell r="BD42">
            <v>22</v>
          </cell>
          <cell r="BE42">
            <v>7</v>
          </cell>
          <cell r="BF42">
            <v>2565</v>
          </cell>
          <cell r="BG42">
            <v>0</v>
          </cell>
          <cell r="BH42" t="str">
            <v>-</v>
          </cell>
          <cell r="BI42" t="str">
            <v>-</v>
          </cell>
          <cell r="BJ42" t="str">
            <v>-</v>
          </cell>
          <cell r="BK42">
            <v>0</v>
          </cell>
          <cell r="BL42">
            <v>740</v>
          </cell>
          <cell r="BM42">
            <v>0</v>
          </cell>
          <cell r="BN42" t="str">
            <v/>
          </cell>
          <cell r="BO42" t="str">
            <v/>
          </cell>
          <cell r="BP42" t="str">
            <v/>
          </cell>
          <cell r="BQ42" t="str">
            <v>-</v>
          </cell>
          <cell r="BR42" t="str">
            <v>-</v>
          </cell>
          <cell r="BS42" t="str">
            <v>-</v>
          </cell>
          <cell r="BT42" t="str">
            <v>นายเอกธนาทร วันแก้ว</v>
          </cell>
          <cell r="BU42">
            <v>0</v>
          </cell>
          <cell r="BV42" t="str">
            <v>1.นายเอกธนาทร วันแก้ว
2.นางสาวนิดานุช ปันโปธา</v>
          </cell>
          <cell r="BW42" t="str">
            <v>จำเลยที่ 1
จำเลยที่ 2</v>
          </cell>
          <cell r="BX42" t="str">
            <v>1-5705-00031-23-5
3-5104-00201-48-8</v>
          </cell>
          <cell r="BY4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Z42" t="str">
            <v>ไม่พบทรัพย์</v>
          </cell>
          <cell r="CA42"/>
          <cell r="CB42">
            <v>2</v>
          </cell>
          <cell r="CC42" t="str">
            <v>วรกมล</v>
          </cell>
          <cell r="CD42" t="str">
            <v>1.นายเอกธนาทร วันแก้ว
2.นางสาวนิดานุช ปันโปธา</v>
          </cell>
          <cell r="CE42" t="str">
            <v>จำเลยที่ 1
จำเลยที่ 2</v>
          </cell>
          <cell r="CF42" t="str">
            <v>1-5705-00031-23-5
3-5104-00201-48-8</v>
          </cell>
          <cell r="CG4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CH42" t="str">
            <v>ไม่พบ</v>
          </cell>
          <cell r="CI42"/>
          <cell r="CJ42"/>
          <cell r="CK42"/>
          <cell r="CL42"/>
          <cell r="CM42"/>
          <cell r="CN42"/>
          <cell r="CO42"/>
        </row>
        <row r="43">
          <cell r="B43">
            <v>1477</v>
          </cell>
          <cell r="C43">
            <v>39</v>
          </cell>
          <cell r="D43">
            <v>11</v>
          </cell>
          <cell r="E43">
            <v>11</v>
          </cell>
          <cell r="F43">
            <v>2564</v>
          </cell>
          <cell r="G43">
            <v>800029239533</v>
          </cell>
          <cell r="H43" t="str">
            <v>นางสาว</v>
          </cell>
          <cell r="I43" t="str">
            <v xml:space="preserve">มณฑิรา </v>
          </cell>
          <cell r="J43" t="str">
            <v>ขันแก้ว</v>
          </cell>
          <cell r="K43">
            <v>1580400091171</v>
          </cell>
          <cell r="L43" t="str">
            <v>ช้างคลาน</v>
          </cell>
          <cell r="M43" t="str">
            <v>เชียงใหม่ 1</v>
          </cell>
          <cell r="N43">
            <v>8</v>
          </cell>
          <cell r="O43" t="str">
            <v>สินเชื่อไทรทอง</v>
          </cell>
          <cell r="P43" t="str">
            <v>1.บุคคลค้ำประกัน</v>
          </cell>
          <cell r="Q43">
            <v>249895.56</v>
          </cell>
          <cell r="R43">
            <v>11622.16</v>
          </cell>
          <cell r="S43" t="str">
            <v>จังหวัดแม่สะเรียง</v>
          </cell>
          <cell r="T43" t="str">
            <v>ผบ.329</v>
          </cell>
          <cell r="U43" t="str">
            <v>2558</v>
          </cell>
          <cell r="V43" t="str">
            <v>ผบ.2</v>
          </cell>
          <cell r="W43">
            <v>2559</v>
          </cell>
          <cell r="X43">
            <v>19</v>
          </cell>
          <cell r="Y43">
            <v>1</v>
          </cell>
          <cell r="Z43">
            <v>2559</v>
          </cell>
          <cell r="AA43"/>
          <cell r="AB43"/>
          <cell r="AC43"/>
          <cell r="AD43">
            <v>4</v>
          </cell>
          <cell r="AE43">
            <v>2</v>
          </cell>
          <cell r="AF43">
            <v>2559</v>
          </cell>
          <cell r="AG43"/>
          <cell r="AH43"/>
          <cell r="AI43"/>
          <cell r="AJ43"/>
          <cell r="AK43"/>
          <cell r="AL43"/>
          <cell r="AM43"/>
          <cell r="AN43"/>
          <cell r="AO43"/>
          <cell r="AP43"/>
          <cell r="AQ43"/>
          <cell r="AR43"/>
          <cell r="AS43"/>
          <cell r="AT43"/>
          <cell r="AU43"/>
          <cell r="AV43"/>
          <cell r="AW43"/>
          <cell r="AX43"/>
          <cell r="AY43"/>
          <cell r="AZ43"/>
          <cell r="BA43"/>
          <cell r="BB43" t="str">
            <v>สืบทรัพย์ (นักงานอื่นฟ้อง) 11/11/2564//สืบแล้ว รายงานผล วันที่ 11/12/2565//ปิดบัญชี</v>
          </cell>
          <cell r="BC43">
            <v>600</v>
          </cell>
          <cell r="BD43">
            <v>22</v>
          </cell>
          <cell r="BE43">
            <v>7</v>
          </cell>
          <cell r="BF43">
            <v>2565</v>
          </cell>
          <cell r="BG43">
            <v>0</v>
          </cell>
          <cell r="BH43" t="str">
            <v>-</v>
          </cell>
          <cell r="BI43" t="str">
            <v>-</v>
          </cell>
          <cell r="BJ43" t="str">
            <v>-</v>
          </cell>
          <cell r="BK43">
            <v>0</v>
          </cell>
          <cell r="BL43">
            <v>740</v>
          </cell>
          <cell r="BM43">
            <v>0</v>
          </cell>
          <cell r="BN43" t="str">
            <v/>
          </cell>
          <cell r="BO43" t="str">
            <v/>
          </cell>
          <cell r="BP43" t="str">
            <v/>
          </cell>
          <cell r="BQ43" t="str">
            <v>-</v>
          </cell>
          <cell r="BR43" t="str">
            <v>-</v>
          </cell>
          <cell r="BS43" t="str">
            <v>-</v>
          </cell>
          <cell r="BT43" t="str">
            <v>นางสาวมณฑิรา  ขันแก้ว</v>
          </cell>
          <cell r="BU43">
            <v>0</v>
          </cell>
          <cell r="BV43" t="str">
            <v>1.นางสาวมณฑิรา ขันแก้ว
2.นางสาวสุธาทิพย์ อ่างลี</v>
          </cell>
          <cell r="BW43" t="str">
            <v>จำเลยที่ 1
จำเลยที่ 2</v>
          </cell>
          <cell r="BX43" t="str">
            <v>1-5804-00091-17-1
1-5799-00229-10-3</v>
          </cell>
          <cell r="BY4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Z43" t="str">
            <v>ไม่พบทรัพย์</v>
          </cell>
          <cell r="CA43"/>
          <cell r="CB43">
            <v>2</v>
          </cell>
          <cell r="CC43" t="str">
            <v>วรกมล</v>
          </cell>
          <cell r="CD43"/>
          <cell r="CE43"/>
          <cell r="CF43"/>
          <cell r="CG43"/>
          <cell r="CH43"/>
          <cell r="CI43"/>
          <cell r="CJ43"/>
          <cell r="CK43"/>
          <cell r="CL43"/>
          <cell r="CM43"/>
          <cell r="CN43"/>
          <cell r="CO43"/>
          <cell r="CP43"/>
          <cell r="CQ43"/>
          <cell r="CR43"/>
          <cell r="CS43"/>
          <cell r="CT43"/>
          <cell r="CU43"/>
          <cell r="CV43"/>
          <cell r="CW43"/>
        </row>
        <row r="44">
          <cell r="B44">
            <v>1478</v>
          </cell>
          <cell r="C44">
            <v>40</v>
          </cell>
          <cell r="D44">
            <v>12</v>
          </cell>
          <cell r="E44">
            <v>11</v>
          </cell>
          <cell r="F44">
            <v>2564</v>
          </cell>
          <cell r="G44">
            <v>800034418932</v>
          </cell>
          <cell r="H44" t="str">
            <v>นาย</v>
          </cell>
          <cell r="I44" t="str">
            <v>มินทดา</v>
          </cell>
          <cell r="J44" t="str">
            <v>จันทะดวง</v>
          </cell>
          <cell r="K44">
            <v>1549900043115</v>
          </cell>
          <cell r="L44" t="str">
            <v>ประตูช้างเผือก</v>
          </cell>
          <cell r="M44" t="str">
            <v>เชียงใหม่ 1</v>
          </cell>
          <cell r="N44">
            <v>8</v>
          </cell>
          <cell r="O44" t="str">
            <v>สินเชื่อสวัสดิการ</v>
          </cell>
          <cell r="P44" t="str">
            <v>1.บุคคลค้ำประกัน</v>
          </cell>
          <cell r="Q44">
            <v>250000</v>
          </cell>
          <cell r="R44">
            <v>50267.12</v>
          </cell>
          <cell r="S44" t="str">
            <v>จังหวัดแพร่</v>
          </cell>
          <cell r="T44" t="str">
            <v>ผบ.572</v>
          </cell>
          <cell r="U44" t="str">
            <v>2558</v>
          </cell>
          <cell r="V44" t="str">
            <v>ผบ.3202</v>
          </cell>
          <cell r="W44">
            <v>2558</v>
          </cell>
          <cell r="X44">
            <v>9</v>
          </cell>
          <cell r="Y44">
            <v>11</v>
          </cell>
          <cell r="Z44">
            <v>2558</v>
          </cell>
          <cell r="AA44"/>
          <cell r="AB44"/>
          <cell r="AC44"/>
          <cell r="AD44">
            <v>9</v>
          </cell>
          <cell r="AE44">
            <v>11</v>
          </cell>
          <cell r="AF44">
            <v>2558</v>
          </cell>
          <cell r="AG44"/>
          <cell r="AH44"/>
          <cell r="AI44"/>
          <cell r="AJ44"/>
          <cell r="AK44"/>
          <cell r="AL44"/>
          <cell r="AM44"/>
          <cell r="AN44"/>
          <cell r="AO44"/>
          <cell r="AP44"/>
          <cell r="AQ44"/>
          <cell r="AR44"/>
          <cell r="AS44"/>
          <cell r="AT44"/>
          <cell r="AU44"/>
          <cell r="AV44"/>
          <cell r="AW44"/>
          <cell r="AX44"/>
          <cell r="AY44"/>
          <cell r="AZ44"/>
          <cell r="BA44"/>
          <cell r="BB44" t="str">
            <v>สืบทรัพย์ (คำสั่ง 4/11/2564)//สืบแล้ว  รายงานผล วันที่ 4/3/2565 รายงานสืบทรัพย์ 29/10/2567 รอบที่ 3</v>
          </cell>
          <cell r="BC44">
            <v>1500</v>
          </cell>
          <cell r="BD44">
            <v>13</v>
          </cell>
          <cell r="BE44">
            <v>3</v>
          </cell>
          <cell r="BF44">
            <v>2566</v>
          </cell>
          <cell r="BG44">
            <v>0</v>
          </cell>
          <cell r="BH44" t="str">
            <v>-</v>
          </cell>
          <cell r="BI44" t="str">
            <v>-</v>
          </cell>
          <cell r="BJ44" t="str">
            <v>-</v>
          </cell>
          <cell r="BK44">
            <v>0</v>
          </cell>
          <cell r="BL44">
            <v>2890</v>
          </cell>
          <cell r="BM44">
            <v>0</v>
          </cell>
          <cell r="BN44">
            <v>12</v>
          </cell>
          <cell r="BO44">
            <v>7</v>
          </cell>
          <cell r="BP44">
            <v>2566</v>
          </cell>
          <cell r="BQ44" t="str">
            <v>-</v>
          </cell>
          <cell r="BR44" t="str">
            <v>-</v>
          </cell>
          <cell r="BS44" t="str">
            <v>-</v>
          </cell>
          <cell r="BT44" t="str">
            <v>นายมินทดา จันทะดวง</v>
          </cell>
          <cell r="BU44">
            <v>0</v>
          </cell>
          <cell r="BV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W44" t="str">
            <v>จำเลยที่ 1
จำเลยที่ 2
คู่สมรสจำเลยที่ 2
จำเลยที่ 3
คู่สมรสจำเลยที่ 3</v>
          </cell>
          <cell r="BX44" t="str">
            <v>1-5499-00043-11-5
1-5099-00303-23-1
1-5099-00412-22-6
1-5099-00507-51-1
1-1007-00834-52-1</v>
          </cell>
          <cell r="BY4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BZ44"/>
          <cell r="CA44"/>
          <cell r="CB44"/>
          <cell r="CC44" t="str">
            <v>จันทร์นิภา</v>
          </cell>
          <cell r="CD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E44" t="str">
            <v>จำเลยที่ 1
จำเลยที่ 2
คู่สมรสจำเลยที่ 2
จำเลยที่ 3
คู่สมรสจำเลยที่ 3</v>
          </cell>
          <cell r="CF44" t="str">
            <v>1-5499-00043-11-5
1-5099-00303-23-1
1-5099-00412-22-6
1-5099-00507-51-1
1-1007-00834-52-1</v>
          </cell>
          <cell r="CG4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อ.พร้าว จ.เชียงใหม่
-ไม่พบว่ามีกรรมสิทธิ์ในที่ดิน อ.สันกำแพง จ.เชียงใหม่</v>
          </cell>
          <cell r="CH44" t="str">
            <v>พบทรัพย์</v>
          </cell>
          <cell r="CI44"/>
          <cell r="CJ44">
            <v>5</v>
          </cell>
          <cell r="CK44"/>
          <cell r="CL44">
            <v>243941</v>
          </cell>
          <cell r="CM44"/>
          <cell r="CN44"/>
          <cell r="CO44"/>
          <cell r="CP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Q44" t="str">
            <v>จำเลยที่ 1
จำเลยที่ 2
คู่สมรสจำเลยที่ 2
จำเลยที่ 3
คู่สมรสจำเลยที่ 3</v>
          </cell>
          <cell r="CR44" t="str">
            <v>1-5499-00043-11-5
1-5099-00303-23-1
1-5099-00412-22-6
1-5099-00507-51-1
1-1007-00834-52-1</v>
          </cell>
          <cell r="CS44" t="str">
            <v xml:space="preserve">-ไม่พบว่ามีกรรมสิทธิ์ในที่ดิน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v>
          </cell>
          <cell r="CT44" t="str">
            <v>ไม่พบ</v>
          </cell>
          <cell r="CU44"/>
          <cell r="CV44"/>
          <cell r="CW44" t="str">
            <v>ปฏิยุทธ์</v>
          </cell>
        </row>
        <row r="45">
          <cell r="B45">
            <v>1479</v>
          </cell>
          <cell r="C45">
            <v>41</v>
          </cell>
          <cell r="D45">
            <v>15</v>
          </cell>
          <cell r="E45">
            <v>11</v>
          </cell>
          <cell r="F45">
            <v>2564</v>
          </cell>
          <cell r="G45">
            <v>800035598815</v>
          </cell>
          <cell r="H45" t="str">
            <v>นาย</v>
          </cell>
          <cell r="I45" t="str">
            <v>ณรงค์ศักดิ์</v>
          </cell>
          <cell r="J45" t="str">
            <v>ชัยศรี</v>
          </cell>
          <cell r="K45">
            <v>3500100222706</v>
          </cell>
          <cell r="L45" t="str">
            <v>เชียงใหม่</v>
          </cell>
          <cell r="M45" t="str">
            <v>เชียงใหม่ 1</v>
          </cell>
          <cell r="N45">
            <v>8</v>
          </cell>
          <cell r="O45" t="str">
            <v>สินเชื่อสวัสดิการ</v>
          </cell>
          <cell r="P45" t="str">
            <v>1.บุคคลค้ำประกัน</v>
          </cell>
          <cell r="Q45">
            <v>245913.89</v>
          </cell>
          <cell r="R45">
            <v>53368.29</v>
          </cell>
          <cell r="S45" t="str">
            <v>แขวงเชียงใหม่</v>
          </cell>
          <cell r="T45" t="str">
            <v>ผบ.4725</v>
          </cell>
          <cell r="U45" t="str">
            <v>2561</v>
          </cell>
          <cell r="V45" t="str">
            <v>ผบ.8893</v>
          </cell>
          <cell r="W45">
            <v>2561</v>
          </cell>
          <cell r="X45">
            <v>4</v>
          </cell>
          <cell r="Y45">
            <v>9</v>
          </cell>
          <cell r="Z45">
            <v>2561</v>
          </cell>
          <cell r="AA45"/>
          <cell r="AB45"/>
          <cell r="AC45"/>
          <cell r="AD45">
            <v>4</v>
          </cell>
          <cell r="AE45">
            <v>9</v>
          </cell>
          <cell r="AF45">
            <v>2561</v>
          </cell>
          <cell r="AG45">
            <v>11</v>
          </cell>
          <cell r="AH45">
            <v>12</v>
          </cell>
          <cell r="AI45">
            <v>2562</v>
          </cell>
          <cell r="AJ45"/>
          <cell r="AK45"/>
          <cell r="AL45"/>
          <cell r="AM45"/>
          <cell r="AN45"/>
          <cell r="AO45"/>
          <cell r="AP45"/>
          <cell r="AQ45"/>
          <cell r="AR45"/>
          <cell r="AS45"/>
          <cell r="AT45"/>
          <cell r="AU45"/>
          <cell r="AV45"/>
          <cell r="AW45"/>
          <cell r="AX45"/>
          <cell r="AY45"/>
          <cell r="AZ45"/>
          <cell r="BA45"/>
          <cell r="BB45" t="str">
            <v>สืบทรัพย์(คำสั่ง 15/11/2564)สืบแล้ว  รายงานผล วันที่ 4/3/2565 รายงานสืบทรัพย์ 14/11/2567 รอบที่ 2</v>
          </cell>
          <cell r="BC45">
            <v>900</v>
          </cell>
          <cell r="BD45">
            <v>15</v>
          </cell>
          <cell r="BE45">
            <v>12</v>
          </cell>
          <cell r="BF45">
            <v>2565</v>
          </cell>
          <cell r="BG45">
            <v>0</v>
          </cell>
          <cell r="BH45" t="str">
            <v>-</v>
          </cell>
          <cell r="BI45" t="str">
            <v>-</v>
          </cell>
          <cell r="BJ45" t="str">
            <v>-</v>
          </cell>
          <cell r="BK45">
            <v>0</v>
          </cell>
          <cell r="BL45">
            <v>1565</v>
          </cell>
          <cell r="BM45">
            <v>0</v>
          </cell>
          <cell r="BN45">
            <v>17</v>
          </cell>
          <cell r="BO45">
            <v>4</v>
          </cell>
          <cell r="BP45">
            <v>2566</v>
          </cell>
          <cell r="BQ45" t="str">
            <v>-</v>
          </cell>
          <cell r="BR45" t="str">
            <v>-</v>
          </cell>
          <cell r="BS45" t="str">
            <v>-</v>
          </cell>
          <cell r="BT45" t="str">
            <v>นายณรงค์ศักดิ์ ชัยศรี</v>
          </cell>
          <cell r="BU45">
            <v>0</v>
          </cell>
          <cell r="BV45" t="str">
            <v>1.นายณรงค์ศักดิ์ ชัยศรี
2.นางสาวสุรีย์รัตน์ โพธิ์ชัย 
3.นายวิวัฒน์ เครือแก้ว</v>
          </cell>
          <cell r="BW45" t="str">
            <v>จำเลยที่ 1
คู่สมรสจำเลยที่ 1
จำเลยที่ 2</v>
          </cell>
          <cell r="BX45" t="str">
            <v>3-5001-00222-70-6
3-2505-00237-08-8
3-5008-00050-32-1</v>
          </cell>
          <cell r="BY4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ต.บ้านโตก อ.เมืองเพชรบูรณ์ จ.เพชรบูรณ์ 
(ติดจำนอง สหกรณ์การเกษตรเพชรบูรณ์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Z45" t="str">
            <v>พบทรัพย์</v>
          </cell>
          <cell r="CA45" t="str">
            <v>พบทรัพย์</v>
          </cell>
          <cell r="CB45">
            <v>3</v>
          </cell>
          <cell r="CC45" t="str">
            <v>จันทร์นิภา</v>
          </cell>
          <cell r="CD45" t="str">
            <v>1.นายณรงค์ศักดิ์ ชัยศรี
2.นางสาวสุรีย์รัตน์ โพธิ์ชัย 
3.นายวิวัฒน์ เครือแก้ว</v>
          </cell>
          <cell r="CE45" t="str">
            <v>จำเลยที่ 1
คู่สมรสจำเลยที่ 1
จำเลยที่ 2</v>
          </cell>
          <cell r="CF45" t="str">
            <v>3-5001-00222-70-6
3-2505-00237-08-8
3-5008-00050-32-1</v>
          </cell>
          <cell r="CG45" t="str">
            <v>-ไม่พบว่ามีกรรมสิทธิ์ในที่ดิน อ.เมืองเชียงใหม่ จ.เชียงใหม่
-ไม่พบว่ามีกรรมสิทธิ์ในที่ดิน อ.เมืองเพชรบูรณ์ จ.เพชรบูรณ์
-ไม่พบว่ามีกรรมสิทธิ์ในที่ดิน อ.เมืองเชียงใหม่ จ.เชียงใหม่
-ไม่พบว่ามีกรรมสิทธิ์ในที่ดิน อ.เมืองเพชรบูรณ์ จ.เพชรบูรณ์
-ไม่พบว่ามีกรรมสิทธิ์ในที่ดิน อ.เมืองเชียงใหม่ จ.เชียงใหม่</v>
          </cell>
          <cell r="CH45" t="str">
            <v>ไม่พบ</v>
          </cell>
          <cell r="CI45"/>
          <cell r="CJ45"/>
          <cell r="CK45" t="str">
            <v>ปฏิยุทธ์</v>
          </cell>
          <cell r="CL45"/>
          <cell r="CM45"/>
          <cell r="CN45"/>
          <cell r="CO45"/>
        </row>
        <row r="46">
          <cell r="B46">
            <v>1480</v>
          </cell>
          <cell r="C46">
            <v>42</v>
          </cell>
          <cell r="D46">
            <v>17</v>
          </cell>
          <cell r="E46">
            <v>11</v>
          </cell>
          <cell r="F46">
            <v>2564</v>
          </cell>
          <cell r="G46">
            <v>800030565330</v>
          </cell>
          <cell r="H46" t="str">
            <v>นางสาว</v>
          </cell>
          <cell r="I46" t="str">
            <v>จีรวรรณ</v>
          </cell>
          <cell r="J46" t="str">
            <v>อติภัททรากูล</v>
          </cell>
          <cell r="K46">
            <v>1509900059372</v>
          </cell>
          <cell r="L46" t="str">
            <v>เซ็นทรัล แอร์พอร์ต พลาซ่า เชียงใหม่</v>
          </cell>
          <cell r="M46" t="str">
            <v>เชียงใหม่ 1</v>
          </cell>
          <cell r="N46">
            <v>8</v>
          </cell>
          <cell r="O46" t="str">
            <v>สินเชื่อสวัสดิการ</v>
          </cell>
          <cell r="P46" t="str">
            <v>1.บุคคลค้ำประกัน</v>
          </cell>
          <cell r="Q46">
            <v>878946.83</v>
          </cell>
          <cell r="R46">
            <v>113584.29</v>
          </cell>
          <cell r="S46" t="str">
            <v>จังหวัดลำปาง</v>
          </cell>
          <cell r="T46" t="str">
            <v>ผบ.1384</v>
          </cell>
          <cell r="U46" t="str">
            <v>2559</v>
          </cell>
          <cell r="V46" t="str">
            <v>ผบ.54</v>
          </cell>
          <cell r="W46">
            <v>2560</v>
          </cell>
          <cell r="X46"/>
          <cell r="Y46"/>
          <cell r="Z46"/>
          <cell r="AA46">
            <v>23</v>
          </cell>
          <cell r="AB46">
            <v>1</v>
          </cell>
          <cell r="AC46">
            <v>2560</v>
          </cell>
          <cell r="AD46"/>
          <cell r="AE46"/>
          <cell r="AF46"/>
          <cell r="AG46"/>
          <cell r="AH46"/>
          <cell r="AI46"/>
          <cell r="AJ46"/>
          <cell r="AK46"/>
          <cell r="AL46"/>
          <cell r="AM46"/>
          <cell r="AN46"/>
          <cell r="AO46"/>
          <cell r="AP46"/>
          <cell r="AQ46"/>
          <cell r="AR46"/>
          <cell r="AS46"/>
          <cell r="AT46"/>
          <cell r="AU46"/>
          <cell r="AV46"/>
          <cell r="AW46"/>
          <cell r="AX46"/>
          <cell r="AY46"/>
          <cell r="AZ46"/>
          <cell r="BA46"/>
          <cell r="BB46" t="str">
            <v>สืบทรัพย์(คำสั่ง 17/11/2564)สืบแล้ว รายงานผล วันที่ 14/1/2565//ปิดบัญชี</v>
          </cell>
          <cell r="BC46">
            <v>900</v>
          </cell>
          <cell r="BD46">
            <v>30</v>
          </cell>
          <cell r="BE46">
            <v>11</v>
          </cell>
          <cell r="BF46">
            <v>2565</v>
          </cell>
          <cell r="BG46">
            <v>0</v>
          </cell>
          <cell r="BH46" t="str">
            <v>-</v>
          </cell>
          <cell r="BI46" t="str">
            <v>-</v>
          </cell>
          <cell r="BJ46" t="str">
            <v>-</v>
          </cell>
          <cell r="BK46">
            <v>0</v>
          </cell>
          <cell r="BL46">
            <v>940</v>
          </cell>
          <cell r="BM46">
            <v>0</v>
          </cell>
          <cell r="BN46">
            <v>17</v>
          </cell>
          <cell r="BO46">
            <v>2</v>
          </cell>
          <cell r="BP46">
            <v>2566</v>
          </cell>
          <cell r="BQ46" t="str">
            <v>-</v>
          </cell>
          <cell r="BR46" t="str">
            <v>-</v>
          </cell>
          <cell r="BS46" t="str">
            <v>-</v>
          </cell>
          <cell r="BT46" t="str">
            <v>นางสาวจีรวรรณ อติภัททรากูล</v>
          </cell>
          <cell r="BU46">
            <v>0</v>
          </cell>
          <cell r="BV46" t="str">
            <v>1.นางสาวจีรวรรณ อติภัททรากูล
2.นางสาวศิรินภา โล้วิชากรติกุล 
3.นางสาวพัชราภรณ์ ทินประภาอร่าม</v>
          </cell>
          <cell r="BW46" t="str">
            <v>จำเลยที่ 1
จำเลยที่ 2
จำเลยที่ 3</v>
          </cell>
          <cell r="BX46" t="str">
            <v>1-5099-00059-37-2
3-1909-00089-98-2
3-5099-00620-60-7</v>
          </cell>
          <cell r="BY4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Z46" t="str">
            <v>ไม่พบทรัพย์</v>
          </cell>
          <cell r="CA46" t="str">
            <v>พบทรัพย์</v>
          </cell>
          <cell r="CB46">
            <v>3</v>
          </cell>
          <cell r="CC46" t="str">
            <v>วรกมล</v>
          </cell>
          <cell r="CD46"/>
          <cell r="CE46"/>
          <cell r="CF46"/>
          <cell r="CG46"/>
          <cell r="CH46"/>
          <cell r="CI46"/>
          <cell r="CJ46"/>
          <cell r="CK46"/>
          <cell r="CL46"/>
          <cell r="CM46"/>
          <cell r="CN46"/>
          <cell r="CO46"/>
          <cell r="CP46"/>
          <cell r="CQ46"/>
          <cell r="CR46"/>
          <cell r="CS46"/>
          <cell r="CT46"/>
          <cell r="CU46"/>
          <cell r="CV46"/>
          <cell r="CW46"/>
        </row>
        <row r="47">
          <cell r="B47">
            <v>1481</v>
          </cell>
          <cell r="C47">
            <v>43</v>
          </cell>
          <cell r="D47">
            <v>26</v>
          </cell>
          <cell r="E47">
            <v>11</v>
          </cell>
          <cell r="F47">
            <v>2564</v>
          </cell>
          <cell r="G47">
            <v>839752007469</v>
          </cell>
          <cell r="H47" t="str">
            <v>นาง</v>
          </cell>
          <cell r="I47" t="str">
            <v>อุบลทิพย์</v>
          </cell>
          <cell r="J47" t="str">
            <v>สิริธารเบญจกุล</v>
          </cell>
          <cell r="K47">
            <v>3730101454234</v>
          </cell>
          <cell r="L47" t="str">
            <v>บวกครกหลวง</v>
          </cell>
          <cell r="M47" t="str">
            <v>เชียงใหม่ 3</v>
          </cell>
          <cell r="N47">
            <v>8</v>
          </cell>
          <cell r="O47" t="str">
            <v>สินเชื่อธนาคารประชาชน</v>
          </cell>
          <cell r="P47" t="str">
            <v>1.บุคคลค้ำประกัน</v>
          </cell>
          <cell r="Q47">
            <v>29165</v>
          </cell>
          <cell r="R47">
            <v>6439.51</v>
          </cell>
          <cell r="S47" t="str">
            <v>กาญจนบุรี</v>
          </cell>
          <cell r="T47" t="str">
            <v>ผบ.885</v>
          </cell>
          <cell r="U47" t="str">
            <v>2555</v>
          </cell>
          <cell r="V47" t="str">
            <v>ผบ.1086</v>
          </cell>
          <cell r="W47">
            <v>2555</v>
          </cell>
          <cell r="X47">
            <v>30</v>
          </cell>
          <cell r="Y47">
            <v>7</v>
          </cell>
          <cell r="Z47">
            <v>2555</v>
          </cell>
          <cell r="AA47"/>
          <cell r="AB47"/>
          <cell r="AC47"/>
          <cell r="AD47"/>
          <cell r="AE47"/>
          <cell r="AF47"/>
          <cell r="AG47">
            <v>3</v>
          </cell>
          <cell r="AH47">
            <v>12</v>
          </cell>
          <cell r="AI47">
            <v>2555</v>
          </cell>
          <cell r="AJ47"/>
          <cell r="AK47"/>
          <cell r="AL47"/>
          <cell r="AM47"/>
          <cell r="AN47"/>
          <cell r="AO47"/>
          <cell r="AP47"/>
          <cell r="AQ47"/>
          <cell r="AR47"/>
          <cell r="AS47"/>
          <cell r="AT47"/>
          <cell r="AU47"/>
          <cell r="AV47"/>
          <cell r="AW47"/>
          <cell r="AX47"/>
          <cell r="AY47"/>
          <cell r="AZ47"/>
          <cell r="BA47"/>
          <cell r="BB47" t="str">
            <v>สืบทรัพย์สำนักงานอื่นฟ้อง(คำสั่ง 26/11/2564)//สืบแล้ว รายงานผล วันที่ 11/1/2565</v>
          </cell>
          <cell r="BC47">
            <v>900</v>
          </cell>
          <cell r="BD47">
            <v>15</v>
          </cell>
          <cell r="BE47">
            <v>12</v>
          </cell>
          <cell r="BF47">
            <v>2565</v>
          </cell>
          <cell r="BG47">
            <v>0</v>
          </cell>
          <cell r="BH47" t="str">
            <v>-</v>
          </cell>
          <cell r="BI47" t="str">
            <v>-</v>
          </cell>
          <cell r="BJ47" t="str">
            <v>-</v>
          </cell>
          <cell r="BK47">
            <v>0</v>
          </cell>
          <cell r="BL47">
            <v>885</v>
          </cell>
          <cell r="BM47">
            <v>0</v>
          </cell>
          <cell r="BN47">
            <v>24</v>
          </cell>
          <cell r="BO47">
            <v>3</v>
          </cell>
          <cell r="BP47">
            <v>2566</v>
          </cell>
          <cell r="BQ47" t="str">
            <v>-</v>
          </cell>
          <cell r="BR47" t="str">
            <v>-</v>
          </cell>
          <cell r="BS47" t="str">
            <v>-</v>
          </cell>
          <cell r="BT47" t="str">
            <v>นางอุบลทิพย์ สิริธารเบญจกุล</v>
          </cell>
          <cell r="BU47">
            <v>0</v>
          </cell>
          <cell r="BV47" t="str">
            <v>1.นางอุบลทิพย์ สิริธารเบญจกุล
2.นายศุภมาส วิเทศโกสุม
3.นายอภิเดช บุญแก้ว</v>
          </cell>
          <cell r="BW47" t="str">
            <v>จำเลยที่ 1
จำเลยที่ 2
จำเลยที่ 3</v>
          </cell>
          <cell r="BX47" t="str">
            <v>3-7301-01454-23-4
3-1012-00469-63-5
3-5099-00973-46-1</v>
          </cell>
          <cell r="BY4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Z47" t="str">
            <v>ไม่พบทรัพย์</v>
          </cell>
          <cell r="CA47" t="str">
            <v>พบทรัพย์</v>
          </cell>
          <cell r="CB47"/>
          <cell r="CC47" t="str">
            <v>จันทร์นิภา</v>
          </cell>
          <cell r="CD47"/>
          <cell r="CE47"/>
          <cell r="CF47"/>
          <cell r="CG47"/>
          <cell r="CH47"/>
          <cell r="CI47"/>
          <cell r="CJ47"/>
          <cell r="CK47"/>
          <cell r="CL47"/>
          <cell r="CM47"/>
          <cell r="CN47"/>
          <cell r="CO47"/>
        </row>
        <row r="48">
          <cell r="B48">
            <v>1482</v>
          </cell>
          <cell r="C48">
            <v>44</v>
          </cell>
          <cell r="D48">
            <v>17</v>
          </cell>
          <cell r="E48">
            <v>11</v>
          </cell>
          <cell r="F48">
            <v>2564</v>
          </cell>
          <cell r="G48">
            <v>800045482745</v>
          </cell>
          <cell r="H48" t="str">
            <v>นางสาว</v>
          </cell>
          <cell r="I48" t="str">
            <v>จีราพร</v>
          </cell>
          <cell r="J48" t="str">
            <v>เจนสมุทร</v>
          </cell>
          <cell r="K48">
            <v>3529900391071</v>
          </cell>
          <cell r="L48" t="str">
            <v>หนองหอย</v>
          </cell>
          <cell r="M48" t="str">
            <v>เชียงใหม่ 1</v>
          </cell>
          <cell r="N48">
            <v>8</v>
          </cell>
          <cell r="O48" t="str">
            <v>สินเชื่อธนาคารประชาชน</v>
          </cell>
          <cell r="P48" t="str">
            <v>1.บุคคลค้ำประกัน</v>
          </cell>
          <cell r="Q48">
            <v>194443.96</v>
          </cell>
          <cell r="R48">
            <v>69136.56</v>
          </cell>
          <cell r="S48" t="str">
            <v>แขวงลำปาง</v>
          </cell>
          <cell r="T48" t="str">
            <v>ผบ.7727</v>
          </cell>
          <cell r="U48" t="str">
            <v>2561</v>
          </cell>
          <cell r="V48" t="str">
            <v>ผบ.8519</v>
          </cell>
          <cell r="W48">
            <v>2561</v>
          </cell>
          <cell r="X48">
            <v>19</v>
          </cell>
          <cell r="Y48">
            <v>12</v>
          </cell>
          <cell r="Z48">
            <v>2561</v>
          </cell>
          <cell r="AA48"/>
          <cell r="AB48"/>
          <cell r="AC48"/>
          <cell r="AD48">
            <v>19</v>
          </cell>
          <cell r="AE48">
            <v>12</v>
          </cell>
          <cell r="AF48">
            <v>2561</v>
          </cell>
          <cell r="AG48">
            <v>18</v>
          </cell>
          <cell r="AH48">
            <v>4</v>
          </cell>
          <cell r="AI48">
            <v>2562</v>
          </cell>
          <cell r="AJ48"/>
          <cell r="AK48"/>
          <cell r="AL48"/>
          <cell r="AM48"/>
          <cell r="AN48"/>
          <cell r="AO48"/>
          <cell r="AP48"/>
          <cell r="AQ48"/>
          <cell r="AR48"/>
          <cell r="AS48"/>
          <cell r="AT48"/>
          <cell r="AU48"/>
          <cell r="AV48"/>
          <cell r="AW48"/>
          <cell r="AX48"/>
          <cell r="AY48"/>
          <cell r="AZ48"/>
          <cell r="BA48"/>
          <cell r="BB48" t="str">
            <v>สืบทรัพย์(คำสั่ง 17/11/2564)//สืบแล้ว รายงานผล วันที่ 14/1/2565</v>
          </cell>
          <cell r="BC48">
            <v>1500</v>
          </cell>
          <cell r="BD48">
            <v>8</v>
          </cell>
          <cell r="BE48">
            <v>1</v>
          </cell>
          <cell r="BF48">
            <v>2567</v>
          </cell>
          <cell r="BG48">
            <v>0</v>
          </cell>
          <cell r="BH48" t="str">
            <v>-</v>
          </cell>
          <cell r="BI48" t="str">
            <v>-</v>
          </cell>
          <cell r="BJ48" t="str">
            <v>-</v>
          </cell>
          <cell r="BK48">
            <v>0</v>
          </cell>
          <cell r="BL48">
            <v>2155</v>
          </cell>
          <cell r="BM48">
            <v>0</v>
          </cell>
          <cell r="BN48" t="str">
            <v/>
          </cell>
          <cell r="BO48" t="str">
            <v/>
          </cell>
          <cell r="BP48" t="str">
            <v/>
          </cell>
          <cell r="BQ48" t="str">
            <v>-</v>
          </cell>
          <cell r="BR48" t="str">
            <v>-</v>
          </cell>
          <cell r="BS48" t="str">
            <v>-</v>
          </cell>
          <cell r="BT48" t="str">
            <v>นางสาวจีราพร เจนสมุทร</v>
          </cell>
          <cell r="BU48">
            <v>0</v>
          </cell>
          <cell r="BV4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W48" t="str">
            <v>จำเลยที่ 1
คู่สมรสจำเลยที่ 1
จำเลยที่ 2
คู่สมรสจำเลยที่ 2
จำเลยที่ 3</v>
          </cell>
          <cell r="BX48" t="str">
            <v>3-5299-00391-07-1
3-5299-00063-45-7
1-6099-00062-45-3
3-5201-00611-07-9
3-5707-00255-96-6</v>
          </cell>
          <cell r="BY4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Z48" t="str">
            <v>ไม่พบทรัพย์</v>
          </cell>
          <cell r="CA48"/>
          <cell r="CB48">
            <v>5</v>
          </cell>
          <cell r="CC48" t="str">
            <v>จันทร์นิภา</v>
          </cell>
          <cell r="CD48"/>
          <cell r="CE48"/>
          <cell r="CF48"/>
          <cell r="CG48"/>
          <cell r="CH48"/>
          <cell r="CI48"/>
          <cell r="CJ48"/>
          <cell r="CK48"/>
          <cell r="CL48"/>
          <cell r="CM48"/>
          <cell r="CN48"/>
          <cell r="CO48"/>
        </row>
        <row r="49">
          <cell r="B49">
            <v>1483</v>
          </cell>
          <cell r="C49">
            <v>45</v>
          </cell>
          <cell r="D49">
            <v>17</v>
          </cell>
          <cell r="E49">
            <v>11</v>
          </cell>
          <cell r="F49">
            <v>2564</v>
          </cell>
          <cell r="G49">
            <v>800057986153</v>
          </cell>
          <cell r="H49" t="str">
            <v>นาย</v>
          </cell>
          <cell r="I49" t="str">
            <v>ประพันธ์</v>
          </cell>
          <cell r="J49" t="str">
            <v>กองศรี</v>
          </cell>
          <cell r="K49">
            <v>1141000004616</v>
          </cell>
          <cell r="L49" t="str">
            <v>นิมมานเหมินทร์</v>
          </cell>
          <cell r="M49" t="str">
            <v>เชียงใหม่ 1</v>
          </cell>
          <cell r="N49">
            <v>8</v>
          </cell>
          <cell r="O49" t="str">
            <v>สินเชื่อธนาคารประชาชน</v>
          </cell>
          <cell r="P49" t="str">
            <v>1.บุคคลค้ำประกัน</v>
          </cell>
          <cell r="Q49">
            <v>174992</v>
          </cell>
          <cell r="R49">
            <v>42164.84</v>
          </cell>
          <cell r="S49" t="str">
            <v>แขวงเชียงใหม่</v>
          </cell>
          <cell r="T49" t="str">
            <v>ผบ.2598</v>
          </cell>
          <cell r="U49" t="str">
            <v>2562</v>
          </cell>
          <cell r="V49" t="str">
            <v>ผบ.6540</v>
          </cell>
          <cell r="W49">
            <v>2562</v>
          </cell>
          <cell r="X49">
            <v>22</v>
          </cell>
          <cell r="Y49">
            <v>7</v>
          </cell>
          <cell r="Z49">
            <v>2562</v>
          </cell>
          <cell r="AA49"/>
          <cell r="AB49"/>
          <cell r="AC49"/>
          <cell r="AD49">
            <v>22</v>
          </cell>
          <cell r="AE49">
            <v>7</v>
          </cell>
          <cell r="AF49">
            <v>2562</v>
          </cell>
          <cell r="AG49">
            <v>17</v>
          </cell>
          <cell r="AH49">
            <v>6</v>
          </cell>
          <cell r="AI49">
            <v>2563</v>
          </cell>
          <cell r="AJ49"/>
          <cell r="AK49"/>
          <cell r="AL49"/>
          <cell r="AM49"/>
          <cell r="AN49"/>
          <cell r="AO49"/>
          <cell r="AP49"/>
          <cell r="AQ49"/>
          <cell r="AR49"/>
          <cell r="AS49"/>
          <cell r="AT49"/>
          <cell r="AU49"/>
          <cell r="AV49"/>
          <cell r="AW49"/>
          <cell r="AX49"/>
          <cell r="AY49"/>
          <cell r="AZ49"/>
          <cell r="BA49"/>
          <cell r="BB49" t="str">
            <v>สืบทรัพย์(คำสั่ง 17/11/2564)//สืบแล้ว รายงานผล วันที่ 14/1/2565 // 7/1/2568 ลูกหนี้ปิดบัญชี</v>
          </cell>
          <cell r="BC49">
            <v>900</v>
          </cell>
          <cell r="BD49">
            <v>13</v>
          </cell>
          <cell r="BE49">
            <v>3</v>
          </cell>
          <cell r="BF49">
            <v>2566</v>
          </cell>
          <cell r="BG49">
            <v>0</v>
          </cell>
          <cell r="BH49" t="str">
            <v>-</v>
          </cell>
          <cell r="BI49" t="str">
            <v>-</v>
          </cell>
          <cell r="BJ49" t="str">
            <v>-</v>
          </cell>
          <cell r="BK49">
            <v>0</v>
          </cell>
          <cell r="BL49">
            <v>1055</v>
          </cell>
          <cell r="BM49">
            <v>0</v>
          </cell>
          <cell r="BN49">
            <v>28</v>
          </cell>
          <cell r="BO49">
            <v>6</v>
          </cell>
          <cell r="BP49">
            <v>2566</v>
          </cell>
          <cell r="BQ49" t="str">
            <v>-</v>
          </cell>
          <cell r="BR49" t="str">
            <v>-</v>
          </cell>
          <cell r="BS49" t="str">
            <v>-</v>
          </cell>
          <cell r="BT49" t="str">
            <v>นายประพันธ์ กองศรี</v>
          </cell>
          <cell r="BU49">
            <v>0</v>
          </cell>
          <cell r="BV49" t="str">
            <v>1.นายประพันธ์ กองศรี
2.นางสาวภัทรชนก แก้วดำ
3.นายณัฐธยาน์ ดวงแสง</v>
          </cell>
          <cell r="BW49" t="str">
            <v>จำเลนที่ 1
จำเลยที่ 2
จำเลยที่ 3</v>
          </cell>
          <cell r="BX49" t="str">
            <v>1-1410-00004-61-6
1-5707-00171-33-2
1-5099-00015-71-5</v>
          </cell>
          <cell r="BY4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Z49" t="str">
            <v>ไม่พบทรัพย์</v>
          </cell>
          <cell r="CA49"/>
          <cell r="CB49">
            <v>3</v>
          </cell>
          <cell r="CC49" t="str">
            <v>จันทร์นิภา</v>
          </cell>
          <cell r="CD49"/>
          <cell r="CE49"/>
          <cell r="CF49"/>
          <cell r="CG49"/>
          <cell r="CH49"/>
          <cell r="CI49"/>
          <cell r="CJ49"/>
          <cell r="CK49"/>
          <cell r="CL49"/>
          <cell r="CM49"/>
          <cell r="CN49"/>
          <cell r="CO49"/>
          <cell r="CP49"/>
          <cell r="CQ49"/>
          <cell r="CR49"/>
          <cell r="CS49"/>
          <cell r="CT49"/>
          <cell r="CU49"/>
          <cell r="CV49"/>
          <cell r="CW49"/>
        </row>
        <row r="50">
          <cell r="B50">
            <v>1484</v>
          </cell>
          <cell r="C50">
            <v>46</v>
          </cell>
          <cell r="D50">
            <v>18</v>
          </cell>
          <cell r="E50">
            <v>11</v>
          </cell>
          <cell r="F50">
            <v>2564</v>
          </cell>
          <cell r="G50">
            <v>800021119246</v>
          </cell>
          <cell r="H50" t="str">
            <v>นางสาว</v>
          </cell>
          <cell r="I50" t="str">
            <v>มนัสสิการ</v>
          </cell>
          <cell r="J50" t="str">
            <v>ไชยประพันธ์</v>
          </cell>
          <cell r="K50">
            <v>1529900095638</v>
          </cell>
          <cell r="L50" t="str">
            <v>เซ็นทรัล แอร์พอร์ต พลาซ่า เชียงใหม่</v>
          </cell>
          <cell r="M50" t="str">
            <v>เชียงใหม่ 1</v>
          </cell>
          <cell r="N50">
            <v>8</v>
          </cell>
          <cell r="O50" t="str">
            <v>สินเชื่อสวัสดิการ</v>
          </cell>
          <cell r="P50" t="str">
            <v>1.บุคคลค้ำประกัน</v>
          </cell>
          <cell r="Q50">
            <v>725567.7</v>
          </cell>
          <cell r="R50">
            <v>240342.99</v>
          </cell>
          <cell r="S50" t="str">
            <v>จังหวัดเทิง</v>
          </cell>
          <cell r="T50" t="str">
            <v>ผบ.548</v>
          </cell>
          <cell r="U50" t="str">
            <v>2559</v>
          </cell>
          <cell r="V50" t="str">
            <v>ผบ.2362</v>
          </cell>
          <cell r="W50">
            <v>2559</v>
          </cell>
          <cell r="X50"/>
          <cell r="Y50"/>
          <cell r="Z50"/>
          <cell r="AA50">
            <v>28</v>
          </cell>
          <cell r="AB50">
            <v>11</v>
          </cell>
          <cell r="AC50">
            <v>2559</v>
          </cell>
          <cell r="AD50"/>
          <cell r="AE50"/>
          <cell r="AF50"/>
          <cell r="AG50"/>
          <cell r="AH50"/>
          <cell r="AI50"/>
          <cell r="AJ50"/>
          <cell r="AK50"/>
          <cell r="AL50"/>
          <cell r="AM50"/>
          <cell r="AN50"/>
          <cell r="AO50"/>
          <cell r="AP50"/>
          <cell r="AQ50"/>
          <cell r="AR50"/>
          <cell r="AS50"/>
          <cell r="AT50"/>
          <cell r="AU50"/>
          <cell r="AV50"/>
          <cell r="AW50"/>
          <cell r="AX50"/>
          <cell r="AY50"/>
          <cell r="AZ50"/>
          <cell r="BA50"/>
          <cell r="BB50" t="str">
            <v>สืบทรัพย์ (คำสั่ง 18/11/2564) สำนักงานอื่นฟ้อง//สืบแล้ว  รายงานผล วันที่ 9/3/2565</v>
          </cell>
          <cell r="BC50" t="str">
            <v>0
1200</v>
          </cell>
          <cell r="BD50" t="str">
            <v>8
8</v>
          </cell>
          <cell r="BE50" t="str">
            <v>1
3</v>
          </cell>
          <cell r="BF50" t="str">
            <v>2567
2567</v>
          </cell>
          <cell r="BG50">
            <v>0</v>
          </cell>
          <cell r="BH50" t="str">
            <v>-</v>
          </cell>
          <cell r="BI50" t="str">
            <v>-</v>
          </cell>
          <cell r="BJ50" t="str">
            <v>-</v>
          </cell>
          <cell r="BK50">
            <v>0</v>
          </cell>
          <cell r="BL50" t="str">
            <v>2165
360</v>
          </cell>
          <cell r="BM50">
            <v>0</v>
          </cell>
          <cell r="BN50">
            <v>27</v>
          </cell>
          <cell r="BO50">
            <v>3</v>
          </cell>
          <cell r="BP50">
            <v>2567</v>
          </cell>
          <cell r="BQ50" t="str">
            <v>-</v>
          </cell>
          <cell r="BR50" t="str">
            <v>-</v>
          </cell>
          <cell r="BS50" t="str">
            <v>-</v>
          </cell>
          <cell r="BT50" t="str">
            <v>นางสาวมนัสสิการ ไชยประพันธ์</v>
          </cell>
          <cell r="BU50">
            <v>0</v>
          </cell>
          <cell r="BV5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W50" t="str">
            <v xml:space="preserve">จำเลยที่ 1
จำเลยที่ 2
จำเลยที่ 3
คู่สมรสจำเลยที่ 3
</v>
          </cell>
          <cell r="BX50" t="str">
            <v>1-5299-00095-63-8
3-5006-00321-00-2
3-5101-01062-23-1
1-5013-00072-83-4</v>
          </cell>
          <cell r="BY5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BZ50"/>
          <cell r="CA50"/>
          <cell r="CB50"/>
          <cell r="CC50" t="str">
            <v>จันทร์นิภา</v>
          </cell>
          <cell r="CD50"/>
          <cell r="CE50"/>
          <cell r="CF50"/>
          <cell r="CG50"/>
          <cell r="CH50"/>
          <cell r="CI50"/>
          <cell r="CJ50"/>
          <cell r="CK50"/>
          <cell r="CL50"/>
          <cell r="CM50"/>
          <cell r="CN50"/>
          <cell r="CO50"/>
        </row>
        <row r="51">
          <cell r="B51">
            <v>1485</v>
          </cell>
          <cell r="C51">
            <v>47</v>
          </cell>
          <cell r="D51">
            <v>18</v>
          </cell>
          <cell r="E51">
            <v>11</v>
          </cell>
          <cell r="F51">
            <v>2564</v>
          </cell>
          <cell r="G51">
            <v>800030730728</v>
          </cell>
          <cell r="H51" t="str">
            <v>นางสาว</v>
          </cell>
          <cell r="I51" t="str">
            <v>พรทิพย์</v>
          </cell>
          <cell r="J51" t="str">
            <v>คำปา</v>
          </cell>
          <cell r="K51">
            <v>3550100246141</v>
          </cell>
          <cell r="L51" t="str">
            <v>เซ็นทรัล แอร์พอร์ต พลาซ่า เชียงใหม่</v>
          </cell>
          <cell r="M51" t="str">
            <v>เชียงใหม่ 1</v>
          </cell>
          <cell r="N51">
            <v>8</v>
          </cell>
          <cell r="O51" t="str">
            <v>สินเชื่อสวัสดิการ</v>
          </cell>
          <cell r="P51" t="str">
            <v>1.บุคคลค้ำประกัน</v>
          </cell>
          <cell r="Q51">
            <v>713839.41</v>
          </cell>
          <cell r="R51">
            <v>158547.04999999999</v>
          </cell>
          <cell r="S51" t="str">
            <v>จังหวัดน่าน</v>
          </cell>
          <cell r="T51" t="str">
            <v>ผบ.2080</v>
          </cell>
          <cell r="U51" t="str">
            <v>2560</v>
          </cell>
          <cell r="V51" t="str">
            <v>ผบ.2217</v>
          </cell>
          <cell r="W51">
            <v>2560</v>
          </cell>
          <cell r="X51"/>
          <cell r="Y51"/>
          <cell r="Z51"/>
          <cell r="AA51">
            <v>4</v>
          </cell>
          <cell r="AB51">
            <v>12</v>
          </cell>
          <cell r="AC51">
            <v>2560</v>
          </cell>
          <cell r="AD51"/>
          <cell r="AE51"/>
          <cell r="AF51"/>
          <cell r="AG51"/>
          <cell r="AH51"/>
          <cell r="AI51"/>
          <cell r="AJ51"/>
          <cell r="AK51"/>
          <cell r="AL51"/>
          <cell r="AM51"/>
          <cell r="AN51"/>
          <cell r="AO51"/>
          <cell r="AP51"/>
          <cell r="AQ51"/>
          <cell r="AR51"/>
          <cell r="AS51"/>
          <cell r="AT51"/>
          <cell r="AU51"/>
          <cell r="AV51"/>
          <cell r="AW51"/>
          <cell r="AX51"/>
          <cell r="AY51"/>
          <cell r="AZ51"/>
          <cell r="BA51"/>
          <cell r="BB51" t="str">
            <v>สืบทรัพย์ (คำสั่ง 18/11/2564) สำนักงานอื่นฟ้อง//สืบแล้ว  รายงานผล วันที่ 4/3/2565</v>
          </cell>
          <cell r="BC51">
            <v>1800</v>
          </cell>
          <cell r="BD51">
            <v>30</v>
          </cell>
          <cell r="BE51">
            <v>11</v>
          </cell>
          <cell r="BF51">
            <v>2565</v>
          </cell>
          <cell r="BG51">
            <v>0</v>
          </cell>
          <cell r="BH51" t="str">
            <v>-</v>
          </cell>
          <cell r="BI51" t="str">
            <v>-</v>
          </cell>
          <cell r="BJ51" t="str">
            <v>-</v>
          </cell>
          <cell r="BK51">
            <v>0</v>
          </cell>
          <cell r="BL51">
            <v>3680</v>
          </cell>
          <cell r="BM51">
            <v>0</v>
          </cell>
          <cell r="BN51">
            <v>17</v>
          </cell>
          <cell r="BO51">
            <v>2</v>
          </cell>
          <cell r="BP51">
            <v>2566</v>
          </cell>
          <cell r="BQ51" t="str">
            <v>-</v>
          </cell>
          <cell r="BR51" t="str">
            <v>-</v>
          </cell>
          <cell r="BS51" t="str">
            <v>-</v>
          </cell>
          <cell r="BT51" t="str">
            <v>นางสาวพรทิพย์ คำปา</v>
          </cell>
          <cell r="BU51">
            <v>0</v>
          </cell>
          <cell r="BV5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W51" t="str">
            <v>จำเลยที่ 1
คู่สมรสจำเลยที่ 1
จำเลยที่ 2
คู่สมรสจำเลยที่ 2
จำเลยที่ 3
คู่สมรสจำเลยที่ 3</v>
          </cell>
          <cell r="BX51" t="str">
            <v>3-5501-00246-14-1
1-1037-00104-00-3
3-5014-00385-69-5
3-5014-00192-85-4
3-5106-00801-87-0
3-3018-00391-03-1</v>
          </cell>
          <cell r="BY5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Z51" t="str">
            <v>พบทรัพย์</v>
          </cell>
          <cell r="CA51" t="str">
            <v>พบทรัพย์</v>
          </cell>
          <cell r="CB51"/>
          <cell r="CC51" t="str">
            <v>จันทร์นิภา</v>
          </cell>
          <cell r="CD51"/>
          <cell r="CE51"/>
          <cell r="CF51"/>
          <cell r="CG51"/>
          <cell r="CH51"/>
          <cell r="CI51"/>
          <cell r="CJ51"/>
          <cell r="CK51"/>
          <cell r="CL51"/>
          <cell r="CM51"/>
          <cell r="CN51"/>
          <cell r="CO51"/>
        </row>
        <row r="52">
          <cell r="B52">
            <v>1486</v>
          </cell>
          <cell r="C52">
            <v>48</v>
          </cell>
          <cell r="D52">
            <v>18</v>
          </cell>
          <cell r="E52">
            <v>11</v>
          </cell>
          <cell r="F52">
            <v>2564</v>
          </cell>
          <cell r="G52">
            <v>821952008059</v>
          </cell>
          <cell r="H52" t="str">
            <v>นางสาว</v>
          </cell>
          <cell r="I52" t="str">
            <v>ปวันรัตน์</v>
          </cell>
          <cell r="J52" t="str">
            <v>วิพงษ์พันธ์</v>
          </cell>
          <cell r="K52">
            <v>3509900302761</v>
          </cell>
          <cell r="L52" t="str">
            <v>สันกำแพง</v>
          </cell>
          <cell r="M52" t="str">
            <v>เชียงใหม่ 3</v>
          </cell>
          <cell r="N52">
            <v>8</v>
          </cell>
          <cell r="O52" t="str">
            <v>สินเชื่อเพื่อการบริโภค (พัฒนากลุ่มอาชีพ)</v>
          </cell>
          <cell r="P52" t="str">
            <v>1.บุคคลค้ำประกัน</v>
          </cell>
          <cell r="Q52">
            <v>1163352.47</v>
          </cell>
          <cell r="R52">
            <v>28478.5</v>
          </cell>
          <cell r="S52" t="str">
            <v>จังหวัดเชียงใหม่</v>
          </cell>
          <cell r="T52" t="str">
            <v>ผบ.7</v>
          </cell>
          <cell r="U52" t="str">
            <v>2555</v>
          </cell>
          <cell r="V52" t="str">
            <v>ผบ.208</v>
          </cell>
          <cell r="W52">
            <v>2555</v>
          </cell>
          <cell r="X52"/>
          <cell r="Y52"/>
          <cell r="Z52"/>
          <cell r="AA52">
            <v>28</v>
          </cell>
          <cell r="AB52">
            <v>2</v>
          </cell>
          <cell r="AC52">
            <v>2555</v>
          </cell>
          <cell r="AD52"/>
          <cell r="AE52"/>
          <cell r="AF52"/>
          <cell r="AG52"/>
          <cell r="AH52"/>
          <cell r="AI52"/>
          <cell r="AJ52"/>
          <cell r="AK52"/>
          <cell r="AL52"/>
          <cell r="AM52"/>
          <cell r="AN52"/>
          <cell r="AO52"/>
          <cell r="AP52"/>
          <cell r="AQ52"/>
          <cell r="AR52"/>
          <cell r="AS52"/>
          <cell r="AT52"/>
          <cell r="AU52"/>
          <cell r="AV52"/>
          <cell r="AW52"/>
          <cell r="AX52"/>
          <cell r="AY52"/>
          <cell r="AZ52"/>
          <cell r="BA52"/>
          <cell r="BB52" t="str">
            <v>สืบทรัพย์ (คำสั่ง 17/11/2564) (สำนักงานอื่นฟ้อง)//สืบแล้ว  รายงานผล วันที่ 4/3/2565</v>
          </cell>
          <cell r="BC52">
            <v>2100</v>
          </cell>
          <cell r="BD52">
            <v>7</v>
          </cell>
          <cell r="BE52">
            <v>11</v>
          </cell>
          <cell r="BF52">
            <v>2565</v>
          </cell>
          <cell r="BG52">
            <v>0</v>
          </cell>
          <cell r="BH52" t="str">
            <v>-</v>
          </cell>
          <cell r="BI52" t="str">
            <v>-</v>
          </cell>
          <cell r="BJ52" t="str">
            <v>-</v>
          </cell>
          <cell r="BK52">
            <v>0</v>
          </cell>
          <cell r="BL52">
            <v>3850</v>
          </cell>
          <cell r="BM52">
            <v>0</v>
          </cell>
          <cell r="BN52">
            <v>7</v>
          </cell>
          <cell r="BO52">
            <v>3</v>
          </cell>
          <cell r="BP52">
            <v>2566</v>
          </cell>
          <cell r="BQ52" t="str">
            <v>-</v>
          </cell>
          <cell r="BR52" t="str">
            <v>-</v>
          </cell>
          <cell r="BS52" t="str">
            <v>-</v>
          </cell>
          <cell r="BT52" t="str">
            <v>นางสาวปวันรัตน์ วิพงษ์พันธ์</v>
          </cell>
          <cell r="BU52">
            <v>0</v>
          </cell>
          <cell r="BV5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W52" t="str">
            <v>จำเลยที่ 1
จำเลยที่ 2
จำเลยที่ 3
คู่สมรสจำเลยที่ 3
จำเลยที่ 4
จำเลยที่ 5
คู่สมรสจำเลยที่ 5</v>
          </cell>
          <cell r="BX52" t="str">
            <v>3-5099-00302-76-1
3-5014-00603-94-3
3-5705-00833-87-7
3-5607-00389-05-9
3-5203-00146-25-6
3-5607-00160-45-1
1-5601-00235-75-5</v>
          </cell>
          <cell r="BY5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BZ52"/>
          <cell r="CA52"/>
          <cell r="CB52"/>
          <cell r="CC52" t="str">
            <v>จันทร์นิภา</v>
          </cell>
          <cell r="CD52"/>
          <cell r="CE52"/>
          <cell r="CF52"/>
          <cell r="CG52"/>
          <cell r="CH52"/>
          <cell r="CI52"/>
          <cell r="CJ52"/>
          <cell r="CK52"/>
          <cell r="CL52"/>
          <cell r="CM52"/>
          <cell r="CN52"/>
          <cell r="CO52"/>
        </row>
        <row r="53">
          <cell r="B53">
            <v>1487</v>
          </cell>
          <cell r="C53">
            <v>49</v>
          </cell>
          <cell r="D53">
            <v>18</v>
          </cell>
          <cell r="E53">
            <v>11</v>
          </cell>
          <cell r="F53">
            <v>2564</v>
          </cell>
          <cell r="G53">
            <v>800033456339</v>
          </cell>
          <cell r="H53" t="str">
            <v>นางสาว</v>
          </cell>
          <cell r="I53" t="str">
            <v>มายาวี</v>
          </cell>
          <cell r="J53" t="str">
            <v>ตาปิก</v>
          </cell>
          <cell r="K53">
            <v>3540700100384</v>
          </cell>
          <cell r="L53" t="str">
            <v>เซ็นทรัล แอร์พอร์ต พลาซ่า เชียงใหม่</v>
          </cell>
          <cell r="M53" t="str">
            <v>เชียงใหม่ 1</v>
          </cell>
          <cell r="N53">
            <v>8</v>
          </cell>
          <cell r="O53" t="str">
            <v>สินเชื่อสวัสดิการ</v>
          </cell>
          <cell r="P53" t="str">
            <v>1.บุคคลค้ำประกัน</v>
          </cell>
          <cell r="Q53">
            <v>420860.84</v>
          </cell>
          <cell r="R53">
            <v>119847.2</v>
          </cell>
          <cell r="S53" t="str">
            <v>จังหวัดแพร่</v>
          </cell>
          <cell r="T53" t="str">
            <v>ผบ.3665</v>
          </cell>
          <cell r="U53" t="str">
            <v>2559</v>
          </cell>
          <cell r="V53" t="str">
            <v>ผบ.4559</v>
          </cell>
          <cell r="W53">
            <v>2559</v>
          </cell>
          <cell r="X53"/>
          <cell r="Y53"/>
          <cell r="Z53"/>
          <cell r="AA53">
            <v>19</v>
          </cell>
          <cell r="AB53">
            <v>10</v>
          </cell>
          <cell r="AC53">
            <v>2559</v>
          </cell>
          <cell r="AD53"/>
          <cell r="AE53"/>
          <cell r="AF53"/>
          <cell r="AG53"/>
          <cell r="AH53"/>
          <cell r="AI53"/>
          <cell r="AJ53"/>
          <cell r="AK53"/>
          <cell r="AL53"/>
          <cell r="AM53"/>
          <cell r="AN53"/>
          <cell r="AO53"/>
          <cell r="AP53"/>
          <cell r="AQ53"/>
          <cell r="AR53"/>
          <cell r="AS53"/>
          <cell r="AT53"/>
          <cell r="AU53"/>
          <cell r="AV53"/>
          <cell r="AW53"/>
          <cell r="AX53"/>
          <cell r="AY53"/>
          <cell r="AZ53"/>
          <cell r="BA53"/>
          <cell r="BB53" t="str">
            <v>สืบทรัพย์ (คำสั่ง 18/11/2564) สำนักงานอื่นฟ้อง//สืบแล้ว รายงานผล วันที่ 14/1/2565</v>
          </cell>
          <cell r="BC53">
            <v>900</v>
          </cell>
          <cell r="BD53">
            <v>30</v>
          </cell>
          <cell r="BE53">
            <v>11</v>
          </cell>
          <cell r="BF53">
            <v>2565</v>
          </cell>
          <cell r="BG53">
            <v>0</v>
          </cell>
          <cell r="BH53" t="str">
            <v>-</v>
          </cell>
          <cell r="BI53" t="str">
            <v>-</v>
          </cell>
          <cell r="BJ53" t="str">
            <v>-</v>
          </cell>
          <cell r="BK53">
            <v>0</v>
          </cell>
          <cell r="BL53">
            <v>1075</v>
          </cell>
          <cell r="BM53">
            <v>0</v>
          </cell>
          <cell r="BN53">
            <v>17</v>
          </cell>
          <cell r="BO53">
            <v>2</v>
          </cell>
          <cell r="BP53">
            <v>2566</v>
          </cell>
          <cell r="BQ53" t="str">
            <v>-</v>
          </cell>
          <cell r="BR53" t="str">
            <v>-</v>
          </cell>
          <cell r="BS53" t="str">
            <v>-</v>
          </cell>
          <cell r="BT53" t="str">
            <v>นางสาวมายาวี ตาปิก</v>
          </cell>
          <cell r="BU53">
            <v>0</v>
          </cell>
          <cell r="BV53" t="str">
            <v>1.นางสาวมายาวี ตาปิก
2.นางสาวมณีรัตน์ แก้วสาทร
3.นางสาวชาริณี อินต๊ะวัง</v>
          </cell>
          <cell r="BW53" t="str">
            <v>จำเลยที่ 1
จำเลยที่ 2
จำเลยที่ 3</v>
          </cell>
          <cell r="BX53" t="str">
            <v>3-5407-00100-38-4
3-5702-00229-80-0
1-1007-01261-66-5</v>
          </cell>
          <cell r="BY5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Z53" t="str">
            <v>ไม่พบทรัพย์</v>
          </cell>
          <cell r="CA53" t="str">
            <v>พบทรัพย์</v>
          </cell>
          <cell r="CB53">
            <v>3</v>
          </cell>
          <cell r="CC53" t="str">
            <v>จันทร์นิภา</v>
          </cell>
          <cell r="CD53" t="str">
            <v>1.นางสาวมายาวี ตาปิก
2.นางสาวมณีรัตน์ แก้วสาทร
3.นางสาวชาริณี อินต๊ะวัง</v>
          </cell>
          <cell r="CE53" t="str">
            <v>จำเลยที่ 1
จำเลยที่ 2
จำเลยที่ 3</v>
          </cell>
          <cell r="CF53" t="str">
            <v>3-5407-00100-38-4
3-5702-00229-80-0
1-1007-01261-66-5</v>
          </cell>
          <cell r="CG53" t="str">
            <v>-ไม่พบว่ามีกรรมสิทธิ์ในที่ดินที่ อ.เมืองเชียงใหม่ จ.เชียงใหม่
-ไม่พบว่ามีกรรมสิทธิ์ในที่ดินที่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CH53" t="str">
            <v>ไม่พบ</v>
          </cell>
          <cell r="CI53"/>
          <cell r="CJ53"/>
          <cell r="CK53"/>
          <cell r="CL53"/>
          <cell r="CM53"/>
          <cell r="CN53"/>
          <cell r="CO53"/>
        </row>
        <row r="54">
          <cell r="B54">
            <v>1488</v>
          </cell>
          <cell r="C54">
            <v>50</v>
          </cell>
          <cell r="D54">
            <v>18</v>
          </cell>
          <cell r="E54">
            <v>11</v>
          </cell>
          <cell r="F54">
            <v>2564</v>
          </cell>
          <cell r="G54" t="str">
            <v>800071459989 ,
800071459887 ,
800071460011</v>
          </cell>
          <cell r="H54" t="str">
            <v>นาย</v>
          </cell>
          <cell r="I54" t="str">
            <v>จิรยุทธ</v>
          </cell>
          <cell r="J54" t="str">
            <v>มอญทุ่ง</v>
          </cell>
          <cell r="K54">
            <v>1639900008408</v>
          </cell>
          <cell r="L54" t="str">
            <v>ถนนทิพย์เนตร</v>
          </cell>
          <cell r="M54" t="str">
            <v>เชียงใหม่ 1</v>
          </cell>
          <cell r="N54">
            <v>8</v>
          </cell>
          <cell r="O54" t="str">
            <v>สินเชื่อเคหะ</v>
          </cell>
          <cell r="P54" t="str">
            <v>1.บุคคลค้ำประกัน</v>
          </cell>
          <cell r="Q54">
            <v>1407171.93</v>
          </cell>
          <cell r="R54">
            <v>243776.33</v>
          </cell>
          <cell r="S54" t="str">
            <v>จังหวัดเชียงใหม่</v>
          </cell>
          <cell r="T54" t="str">
            <v>ผบ.3660</v>
          </cell>
          <cell r="U54" t="str">
            <v>2562</v>
          </cell>
          <cell r="V54" t="str">
            <v>ผบ.870</v>
          </cell>
          <cell r="W54">
            <v>2563</v>
          </cell>
          <cell r="X54"/>
          <cell r="Y54"/>
          <cell r="Z54"/>
          <cell r="AA54">
            <v>3</v>
          </cell>
          <cell r="AB54">
            <v>2</v>
          </cell>
          <cell r="AC54">
            <v>2563</v>
          </cell>
          <cell r="AD54"/>
          <cell r="AE54"/>
          <cell r="AF54"/>
          <cell r="AG54"/>
          <cell r="AH54"/>
          <cell r="AI54"/>
          <cell r="AJ54"/>
          <cell r="AK54"/>
          <cell r="AL54"/>
          <cell r="AM54"/>
          <cell r="AN54"/>
          <cell r="AO54"/>
          <cell r="AP54"/>
          <cell r="AQ54"/>
          <cell r="AR54"/>
          <cell r="AS54"/>
          <cell r="AT54"/>
          <cell r="AU54"/>
          <cell r="AV54"/>
          <cell r="AW54"/>
          <cell r="AX54"/>
          <cell r="AY54"/>
          <cell r="AZ54"/>
          <cell r="BA54"/>
          <cell r="BB54" t="str">
            <v>สืบทรัพย์ (คำสั่ง 19/11/2564)//สืบแล้ว รายงานผล วันที่ 14/1/2565//รายงานผลสืบทรัพย์ 8/11/2567</v>
          </cell>
          <cell r="BC54">
            <v>300</v>
          </cell>
          <cell r="BD54">
            <v>30</v>
          </cell>
          <cell r="BE54">
            <v>11</v>
          </cell>
          <cell r="BF54">
            <v>2565</v>
          </cell>
          <cell r="BG54">
            <v>0</v>
          </cell>
          <cell r="BH54" t="str">
            <v>-</v>
          </cell>
          <cell r="BI54" t="str">
            <v>-</v>
          </cell>
          <cell r="BJ54" t="str">
            <v>-</v>
          </cell>
          <cell r="BK54">
            <v>0</v>
          </cell>
          <cell r="BL54">
            <v>405</v>
          </cell>
          <cell r="BM54">
            <v>0</v>
          </cell>
          <cell r="BN54" t="str">
            <v/>
          </cell>
          <cell r="BO54" t="str">
            <v/>
          </cell>
          <cell r="BP54" t="str">
            <v/>
          </cell>
          <cell r="BQ54" t="str">
            <v>-</v>
          </cell>
          <cell r="BR54" t="str">
            <v>-</v>
          </cell>
          <cell r="BS54" t="str">
            <v>-</v>
          </cell>
          <cell r="BT54" t="str">
            <v>นายจิรยุทธ มอญทุ่ง</v>
          </cell>
          <cell r="BU54">
            <v>0</v>
          </cell>
          <cell r="BV54" t="str">
            <v>1.นายจิรยุทธ มอญทุ่ง</v>
          </cell>
          <cell r="BW54" t="str">
            <v>จำเลยที่ 1</v>
          </cell>
          <cell r="BX54" t="str">
            <v>1-6399-00008-40-8</v>
          </cell>
          <cell r="BY54" t="str">
            <v>-ไม่พบว่ามีกรรมสิทธิ์ในที่ดินที่ อ.เมืองเชียงใหม่ จ.เชียงใหม่
-ไม่พบว่ามีกรรมสิทธิ์ในที่ดินที่ อ.เมืองตาก จ.ตาก</v>
          </cell>
          <cell r="BZ54" t="str">
            <v>ไม่พบทรัพย์</v>
          </cell>
          <cell r="CA54" t="str">
            <v>พบทรัพย์</v>
          </cell>
          <cell r="CB54">
            <v>1</v>
          </cell>
          <cell r="CC54" t="str">
            <v>จันทร์นิภา</v>
          </cell>
          <cell r="CD54" t="str">
            <v>1.นายจิรยุทธ มอญทุ่ง
2.นางสาวไพลิน   ยะสุกิม</v>
          </cell>
          <cell r="CE54" t="str">
            <v>จำเลยที่ 1
คู่สมรสจำเลยที่ 2</v>
          </cell>
          <cell r="CF54" t="str">
            <v>1-6399-00008-40-8
1-6401-00018-48-6</v>
          </cell>
          <cell r="CG54" t="str">
            <v>-ไม่พบว่ามีกรรมสิทธิ์ในที่ดินที่ อ.เมืองเชียงใหม่ จ.เชียงใหม่
-ไม่พบว่ามีกรรมสิทธิ์ในที่ดินที่ อ.เมืองตาก จ.ตาก
-ไม่พบว่ามีกรรมสิทธิ์ในที่ดินที่ อ.เมืองตาก จ.ตาก
-ไม่พบว่ามีกรรมสิทธิ์ในที่ดินที่ อ.แม่สอด จ.ตาก</v>
          </cell>
          <cell r="CH54" t="str">
            <v>ไม่พบทรัพย์</v>
          </cell>
          <cell r="CI54"/>
          <cell r="CJ54"/>
          <cell r="CK54" t="str">
            <v>วชิราภรณ์</v>
          </cell>
          <cell r="CL54"/>
          <cell r="CM54"/>
          <cell r="CN54"/>
          <cell r="CO54"/>
        </row>
        <row r="55">
          <cell r="B55">
            <v>1489</v>
          </cell>
          <cell r="C55">
            <v>51</v>
          </cell>
          <cell r="D55">
            <v>19</v>
          </cell>
          <cell r="E55">
            <v>11</v>
          </cell>
          <cell r="F55">
            <v>2564</v>
          </cell>
          <cell r="G55">
            <v>800084855876</v>
          </cell>
          <cell r="H55" t="str">
            <v>นาย</v>
          </cell>
          <cell r="I55" t="str">
            <v xml:space="preserve">วีรพงษ์ </v>
          </cell>
          <cell r="J55" t="str">
            <v>แซโจว</v>
          </cell>
          <cell r="K55">
            <v>8580167001244</v>
          </cell>
          <cell r="L55" t="str">
            <v>ดอยเต่า</v>
          </cell>
          <cell r="M55" t="str">
            <v>เชียงใหม่ 3</v>
          </cell>
          <cell r="N55">
            <v>8</v>
          </cell>
          <cell r="O55" t="str">
            <v>สินเชื่อเคหะ</v>
          </cell>
          <cell r="P55" t="str">
            <v>1.บุคคลค้ำประกัน</v>
          </cell>
          <cell r="Q55">
            <v>2111854.02</v>
          </cell>
          <cell r="R55">
            <v>273946.62</v>
          </cell>
          <cell r="S55" t="str">
            <v>จังหวัดเชียงใหม่</v>
          </cell>
          <cell r="T55" t="str">
            <v>ผบ.E910</v>
          </cell>
          <cell r="U55" t="str">
            <v>2563</v>
          </cell>
          <cell r="V55" t="str">
            <v>ผบ.898</v>
          </cell>
          <cell r="W55">
            <v>2564</v>
          </cell>
          <cell r="X55">
            <v>14</v>
          </cell>
          <cell r="Y55">
            <v>10</v>
          </cell>
          <cell r="Z55">
            <v>2564</v>
          </cell>
          <cell r="AA55"/>
          <cell r="AB55"/>
          <cell r="AC55"/>
          <cell r="AD55"/>
          <cell r="AE55"/>
          <cell r="AF55"/>
          <cell r="AG55"/>
          <cell r="AH55"/>
          <cell r="AI55"/>
          <cell r="AJ55"/>
          <cell r="AK55"/>
          <cell r="AL55"/>
          <cell r="AM55"/>
          <cell r="AN55"/>
          <cell r="AO55"/>
          <cell r="AP55"/>
          <cell r="AQ55"/>
          <cell r="AR55"/>
          <cell r="AS55"/>
          <cell r="AT55"/>
          <cell r="AU55"/>
          <cell r="AV55"/>
          <cell r="AW55"/>
          <cell r="AX55"/>
          <cell r="AY55"/>
          <cell r="AZ55"/>
          <cell r="BA55"/>
          <cell r="BB55" t="str">
            <v>สืบทรัพย์ (คำสั่ง 19/11/2564)//สืบแล้ว รายงานผล วันที่ 14/1/2565</v>
          </cell>
          <cell r="BC55" t="str">
            <v>0
300</v>
          </cell>
          <cell r="BD55" t="str">
            <v>13
27</v>
          </cell>
          <cell r="BE55" t="str">
            <v>11
3</v>
          </cell>
          <cell r="BF55" t="str">
            <v>2566
2567</v>
          </cell>
          <cell r="BG55">
            <v>0</v>
          </cell>
          <cell r="BH55" t="str">
            <v>-</v>
          </cell>
          <cell r="BI55" t="str">
            <v>-</v>
          </cell>
          <cell r="BJ55" t="str">
            <v>-</v>
          </cell>
          <cell r="BK55">
            <v>0</v>
          </cell>
          <cell r="BL55" t="str">
            <v>320
105</v>
          </cell>
          <cell r="BM55">
            <v>0</v>
          </cell>
          <cell r="BN55" t="str">
            <v>3
11</v>
          </cell>
          <cell r="BO55" t="str">
            <v>7
7</v>
          </cell>
          <cell r="BP55" t="str">
            <v>2567
2567</v>
          </cell>
          <cell r="BQ55" t="str">
            <v>-</v>
          </cell>
          <cell r="BR55" t="str">
            <v>-</v>
          </cell>
          <cell r="BS55" t="str">
            <v>-</v>
          </cell>
          <cell r="BT55" t="str">
            <v>นายวีรพงษ์  แซโจว</v>
          </cell>
          <cell r="BU55">
            <v>0</v>
          </cell>
          <cell r="BV55" t="str">
            <v>1.นายวีรพงษ์ แซ่โจว</v>
          </cell>
          <cell r="BW55" t="str">
            <v>จำเลยที่ 1</v>
          </cell>
          <cell r="BX55" t="str">
            <v>8-5801-67001-24-4</v>
          </cell>
          <cell r="BY55" t="str">
            <v>-ไม่พบว่ามีกรรมสิทธิ์ในที่ดินที่ อ.สารภี จ.เชียงใหม่
-ไม่พบว่ามีกรรมสิทธิ์ในที่ดินที่ อ.สันกำแพง จ.เชียงใหม่</v>
          </cell>
          <cell r="BZ55" t="str">
            <v>ไม่พบทรัพย์</v>
          </cell>
          <cell r="CA55"/>
          <cell r="CB55">
            <v>1</v>
          </cell>
          <cell r="CC55" t="str">
            <v>จันทร์นิภา</v>
          </cell>
          <cell r="CD55"/>
          <cell r="CE55"/>
          <cell r="CF55"/>
          <cell r="CG55"/>
          <cell r="CH55"/>
          <cell r="CI55"/>
          <cell r="CJ55"/>
          <cell r="CK55"/>
          <cell r="CL55"/>
          <cell r="CM55"/>
          <cell r="CN55"/>
          <cell r="CO55"/>
        </row>
        <row r="56">
          <cell r="B56">
            <v>1490</v>
          </cell>
          <cell r="C56">
            <v>52</v>
          </cell>
          <cell r="D56">
            <v>19</v>
          </cell>
          <cell r="E56">
            <v>11</v>
          </cell>
          <cell r="F56">
            <v>2564</v>
          </cell>
          <cell r="G56">
            <v>800051241878</v>
          </cell>
          <cell r="H56" t="str">
            <v>นาง</v>
          </cell>
          <cell r="I56" t="str">
            <v xml:space="preserve">ธัญญลักษณ์ </v>
          </cell>
          <cell r="J56" t="str">
            <v>ธนัฐฐากรณ์กุล</v>
          </cell>
          <cell r="K56">
            <v>3639800142044</v>
          </cell>
          <cell r="L56" t="str">
            <v>สันป่าตอง</v>
          </cell>
          <cell r="M56" t="str">
            <v>เชียงใหม่ 3</v>
          </cell>
          <cell r="N56">
            <v>8</v>
          </cell>
          <cell r="O56" t="str">
            <v>สินเชื่อสวัสดิการ</v>
          </cell>
          <cell r="P56" t="str">
            <v>1.บุคคลค้ำประกัน</v>
          </cell>
          <cell r="Q56">
            <v>238782.6</v>
          </cell>
          <cell r="R56"/>
          <cell r="S56" t="str">
            <v>แขวงเชียงใหม่</v>
          </cell>
          <cell r="T56" t="str">
            <v>ผบE.63</v>
          </cell>
          <cell r="U56" t="str">
            <v>2564</v>
          </cell>
          <cell r="V56" t="str">
            <v>ผบE.3865</v>
          </cell>
          <cell r="W56">
            <v>2564</v>
          </cell>
          <cell r="X56">
            <v>16</v>
          </cell>
          <cell r="Y56">
            <v>11</v>
          </cell>
          <cell r="Z56">
            <v>2564</v>
          </cell>
          <cell r="AA56"/>
          <cell r="AB56"/>
          <cell r="AC56"/>
          <cell r="AD56"/>
          <cell r="AE56"/>
          <cell r="AF56"/>
          <cell r="AG56"/>
          <cell r="AH56"/>
          <cell r="AI56"/>
          <cell r="AJ56"/>
          <cell r="AK56"/>
          <cell r="AL56"/>
          <cell r="AM56"/>
          <cell r="AN56"/>
          <cell r="AO56"/>
          <cell r="AP56"/>
          <cell r="AQ56"/>
          <cell r="AR56"/>
          <cell r="AS56"/>
          <cell r="AT56"/>
          <cell r="AU56"/>
          <cell r="AV56"/>
          <cell r="AW56"/>
          <cell r="AX56"/>
          <cell r="AY56"/>
          <cell r="AZ56"/>
          <cell r="BA56"/>
          <cell r="BB56" t="str">
            <v>สืบทรัพย์ (คำสั่ง 19/11/2564)//สืบแล้ว  รายงานผล วันที่ 15/3/2565</v>
          </cell>
          <cell r="BC56">
            <v>1200</v>
          </cell>
          <cell r="BD56">
            <v>16</v>
          </cell>
          <cell r="BE56">
            <v>10</v>
          </cell>
          <cell r="BF56">
            <v>2566</v>
          </cell>
          <cell r="BG56">
            <v>0</v>
          </cell>
          <cell r="BH56" t="str">
            <v>-</v>
          </cell>
          <cell r="BI56" t="str">
            <v>-</v>
          </cell>
          <cell r="BJ56" t="str">
            <v>-</v>
          </cell>
          <cell r="BK56">
            <v>0</v>
          </cell>
          <cell r="BL56">
            <v>2090</v>
          </cell>
          <cell r="BM56">
            <v>0</v>
          </cell>
          <cell r="BN56" t="str">
            <v/>
          </cell>
          <cell r="BO56" t="str">
            <v/>
          </cell>
          <cell r="BP56" t="str">
            <v/>
          </cell>
          <cell r="BQ56" t="str">
            <v>-</v>
          </cell>
          <cell r="BR56" t="str">
            <v>-</v>
          </cell>
          <cell r="BS56" t="str">
            <v>-</v>
          </cell>
          <cell r="BT56" t="str">
            <v>นางธัญญลักษณ์  ธนัฐฐากรณ์กุล</v>
          </cell>
          <cell r="BU56">
            <v>0</v>
          </cell>
          <cell r="BV56" t="str">
            <v>1.นางธัญญลักษณ์ ธนัฐฐากรณ์กุล
2.นายชาญชิต จินะคำ
3.นางสาววิไลวรรณ อสิพงษ์
4.นางสาวอังคณา อุตะมา</v>
          </cell>
          <cell r="BW56" t="str">
            <v>จำเลยที่ 1
คู่สมรสจำเลยที่ 1
จำเลยที่ 2
จำเลยที่ 3</v>
          </cell>
          <cell r="BX56" t="str">
            <v>3-6398-00142-04-4
3-5012-00637-64-0
3-5012-00310-09-8
3-5012-00310-10-1</v>
          </cell>
          <cell r="BY5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Z56" t="str">
            <v>พบทรัพย์</v>
          </cell>
          <cell r="CA56" t="str">
            <v>พบทรัพย์</v>
          </cell>
          <cell r="CB56">
            <v>4</v>
          </cell>
          <cell r="CC56" t="str">
            <v>จันทร์นิภา</v>
          </cell>
          <cell r="CD56"/>
          <cell r="CE56"/>
          <cell r="CF56"/>
          <cell r="CG56"/>
          <cell r="CH56"/>
          <cell r="CI56"/>
          <cell r="CJ56"/>
          <cell r="CK56"/>
          <cell r="CL56"/>
          <cell r="CM56"/>
          <cell r="CN56"/>
          <cell r="CO56"/>
        </row>
        <row r="57">
          <cell r="B57">
            <v>1491</v>
          </cell>
          <cell r="C57">
            <v>53</v>
          </cell>
          <cell r="D57">
            <v>19</v>
          </cell>
          <cell r="E57">
            <v>11</v>
          </cell>
          <cell r="F57">
            <v>2564</v>
          </cell>
          <cell r="G57">
            <v>800059628258</v>
          </cell>
          <cell r="H57" t="str">
            <v>นาง</v>
          </cell>
          <cell r="I57" t="str">
            <v>กมลทิพย์</v>
          </cell>
          <cell r="J57" t="str">
            <v>ไชยชนะ</v>
          </cell>
          <cell r="K57">
            <v>3501200735820</v>
          </cell>
          <cell r="L57" t="str">
            <v>สันป่าตอง</v>
          </cell>
          <cell r="M57" t="str">
            <v>เชียงใหม่ 3</v>
          </cell>
          <cell r="N57">
            <v>8</v>
          </cell>
          <cell r="O57" t="str">
            <v>สินเชื่อธนาคารประชาชน</v>
          </cell>
          <cell r="P57" t="str">
            <v>1.บุคคลค้ำประกัน</v>
          </cell>
          <cell r="Q57">
            <v>176280.58</v>
          </cell>
          <cell r="R57"/>
          <cell r="S57" t="str">
            <v>แขวงเชียงใหม่</v>
          </cell>
          <cell r="T57" t="str">
            <v>ผบ.E82</v>
          </cell>
          <cell r="U57" t="str">
            <v>2564</v>
          </cell>
          <cell r="V57" t="str">
            <v>ผบE3896</v>
          </cell>
          <cell r="W57">
            <v>2564</v>
          </cell>
          <cell r="X57"/>
          <cell r="Y57"/>
          <cell r="Z57"/>
          <cell r="AA57">
            <v>16</v>
          </cell>
          <cell r="AB57">
            <v>11</v>
          </cell>
          <cell r="AC57">
            <v>2564</v>
          </cell>
          <cell r="AD57"/>
          <cell r="AE57"/>
          <cell r="AF57"/>
          <cell r="AG57"/>
          <cell r="AH57"/>
          <cell r="AI57"/>
          <cell r="AJ57"/>
          <cell r="AK57"/>
          <cell r="AL57"/>
          <cell r="AM57"/>
          <cell r="AN57"/>
          <cell r="AO57"/>
          <cell r="AP57"/>
          <cell r="AQ57"/>
          <cell r="AR57"/>
          <cell r="AS57"/>
          <cell r="AT57"/>
          <cell r="AU57"/>
          <cell r="AV57"/>
          <cell r="AW57"/>
          <cell r="AX57"/>
          <cell r="AY57"/>
          <cell r="AZ57"/>
          <cell r="BA57"/>
          <cell r="BB57" t="str">
            <v>สืบทรัพย์ (คำสั่ง 19/11/2564)//สืบแล้ว รายงานผล วันที่ 14/1/2565</v>
          </cell>
          <cell r="BC57">
            <v>1500</v>
          </cell>
          <cell r="BD57">
            <v>12</v>
          </cell>
          <cell r="BE57">
            <v>4</v>
          </cell>
          <cell r="BF57">
            <v>2566</v>
          </cell>
          <cell r="BG57">
            <v>0</v>
          </cell>
          <cell r="BH57" t="str">
            <v>-</v>
          </cell>
          <cell r="BI57" t="str">
            <v>-</v>
          </cell>
          <cell r="BJ57" t="str">
            <v>-</v>
          </cell>
          <cell r="BK57">
            <v>0</v>
          </cell>
          <cell r="BL57">
            <v>990</v>
          </cell>
          <cell r="BM57">
            <v>0</v>
          </cell>
          <cell r="BN57">
            <v>11</v>
          </cell>
          <cell r="BO57">
            <v>7</v>
          </cell>
          <cell r="BP57">
            <v>2566</v>
          </cell>
          <cell r="BQ57" t="str">
            <v>-</v>
          </cell>
          <cell r="BR57" t="str">
            <v>-</v>
          </cell>
          <cell r="BS57" t="str">
            <v>-</v>
          </cell>
          <cell r="BT57" t="str">
            <v>นางกมลทิพย์ ไชยชนะ</v>
          </cell>
          <cell r="BU57">
            <v>0</v>
          </cell>
          <cell r="BV57" t="str">
            <v>1.นางกมลทิพย์ ไชยนะ
2.นายจำรัส ไชยชนะ
3.นางบุษบา ปุ๋ยฟู
4.นายจันทร์ ปุ๋ยฟู
5.นางสาวอุบลรัตน์ พันธ์มูล</v>
          </cell>
          <cell r="BW57" t="str">
            <v>จำเลยที่ 1
คู่สมรสจำเลยที่ 1
จำเลยที่ 2
คู่สมรสจำเลยที่ 2
จำเลยที่ 3</v>
          </cell>
          <cell r="BX57" t="str">
            <v>3-5012-00735-82-0
3-5012-00725-33-6
3-5012-00735-81-1
3-5012-00736-03-6
3-5012-00738-62-4</v>
          </cell>
          <cell r="BY5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57" t="str">
            <v>ไม่พบทรัพย์</v>
          </cell>
          <cell r="CA57" t="str">
            <v>พบทรัพย์</v>
          </cell>
          <cell r="CB57">
            <v>5</v>
          </cell>
          <cell r="CC57" t="str">
            <v>จันทร์นิภา</v>
          </cell>
          <cell r="CD57"/>
          <cell r="CE57"/>
          <cell r="CF57"/>
          <cell r="CG57"/>
          <cell r="CH57"/>
          <cell r="CI57"/>
          <cell r="CJ57"/>
          <cell r="CK57"/>
          <cell r="CL57"/>
          <cell r="CM57"/>
          <cell r="CN57"/>
          <cell r="CO57"/>
        </row>
        <row r="58">
          <cell r="B58">
            <v>1492</v>
          </cell>
          <cell r="C58">
            <v>54</v>
          </cell>
          <cell r="D58">
            <v>19</v>
          </cell>
          <cell r="E58">
            <v>11</v>
          </cell>
          <cell r="F58">
            <v>2564</v>
          </cell>
          <cell r="G58">
            <v>800040660493</v>
          </cell>
          <cell r="H58" t="str">
            <v>นาย
นาย</v>
          </cell>
          <cell r="I58" t="str">
            <v>พินิจ
สมเพชร</v>
          </cell>
          <cell r="J58" t="str">
            <v>สมหาร
อรรจน์ไพสิฐ (ผู้กู้ล้มละลาย)</v>
          </cell>
          <cell r="K58" t="str">
            <v>3-5012-00493-21-4</v>
          </cell>
          <cell r="L58" t="str">
            <v>สันป่าตอง</v>
          </cell>
          <cell r="M58" t="str">
            <v>เชียงใหม่ 3</v>
          </cell>
          <cell r="N58">
            <v>8</v>
          </cell>
          <cell r="O58" t="str">
            <v>สินเชื่อสวัสดิการ</v>
          </cell>
          <cell r="P58" t="str">
            <v>1.บุคคลค้ำประกัน</v>
          </cell>
          <cell r="Q58">
            <v>968560.44</v>
          </cell>
          <cell r="R58">
            <v>139708.76999999999</v>
          </cell>
          <cell r="S58" t="str">
            <v>จังหวัดเชียงใหม่</v>
          </cell>
          <cell r="T58" t="str">
            <v>ผบ.E15</v>
          </cell>
          <cell r="U58" t="str">
            <v>2564</v>
          </cell>
          <cell r="V58" t="str">
            <v>ผบE1169</v>
          </cell>
          <cell r="W58">
            <v>2564</v>
          </cell>
          <cell r="X58">
            <v>9</v>
          </cell>
          <cell r="Y58">
            <v>11</v>
          </cell>
          <cell r="Z58">
            <v>2564</v>
          </cell>
          <cell r="AA58"/>
          <cell r="AB58"/>
          <cell r="AC58"/>
          <cell r="AD58"/>
          <cell r="AE58"/>
          <cell r="AF58"/>
          <cell r="AG58"/>
          <cell r="AH58"/>
          <cell r="AI58"/>
          <cell r="AJ58"/>
          <cell r="AK58"/>
          <cell r="AL58"/>
          <cell r="AM58"/>
          <cell r="AN58"/>
          <cell r="AO58"/>
          <cell r="AP58"/>
          <cell r="AQ58"/>
          <cell r="AR58"/>
          <cell r="AS58"/>
          <cell r="AT58"/>
          <cell r="AU58"/>
          <cell r="AV58"/>
          <cell r="AW58"/>
          <cell r="AX58"/>
          <cell r="AY58"/>
          <cell r="AZ58"/>
          <cell r="BA58"/>
          <cell r="BB58" t="str">
            <v>สืบทรัพย์ (คำสั่ง 19/11/2564)//สืบแล้ว รายงานผล วันที่ 14/1/2565</v>
          </cell>
          <cell r="BC58">
            <v>600</v>
          </cell>
          <cell r="BD58">
            <v>20</v>
          </cell>
          <cell r="BE58">
            <v>1</v>
          </cell>
          <cell r="BF58">
            <v>2566</v>
          </cell>
          <cell r="BG58">
            <v>0</v>
          </cell>
          <cell r="BH58" t="str">
            <v>-</v>
          </cell>
          <cell r="BI58" t="str">
            <v>-</v>
          </cell>
          <cell r="BJ58" t="str">
            <v>-</v>
          </cell>
          <cell r="BK58">
            <v>0</v>
          </cell>
          <cell r="BL58">
            <v>690</v>
          </cell>
          <cell r="BM58">
            <v>0</v>
          </cell>
          <cell r="BN58" t="str">
            <v>หลัง 8</v>
          </cell>
          <cell r="BO58">
            <v>3</v>
          </cell>
          <cell r="BP58">
            <v>2566</v>
          </cell>
          <cell r="BQ58" t="str">
            <v>-</v>
          </cell>
          <cell r="BR58" t="str">
            <v>-</v>
          </cell>
          <cell r="BS58" t="str">
            <v>-</v>
          </cell>
          <cell r="BT58" t="str">
            <v>นาย
นายพินิจ
สมเพชร สมหาร
อรรจน์ไพสิฐ (ผู้กู้ล้มละลาย)</v>
          </cell>
          <cell r="BU58">
            <v>883263011485</v>
          </cell>
          <cell r="BV58" t="str">
            <v>1.นายพินิจ สมหาร
2.นางสาวพัชรินทร์ เรือนจันทร์</v>
          </cell>
          <cell r="BW58" t="str">
            <v>จำเลยที่1
คู่สมรสจำเลยที่ 1</v>
          </cell>
          <cell r="BX58" t="str">
            <v>3-5012-00493-21-4
3-5012-00477-72-3</v>
          </cell>
          <cell r="BY58" t="str">
            <v>-ไม่พบว่ามีกรรมสิทธิ์ในที่ดินที่ อ.สันป่าตอง จ.เชียงใหม่
-ไม่พบว่ามีกรรมสิทธิ์ในที่ดินที่ อ.สันป่าตอง จ.เชียงใหม่</v>
          </cell>
          <cell r="BZ58" t="str">
            <v>ไม่พบทรัพย์</v>
          </cell>
          <cell r="CA58" t="str">
            <v>ไม่พบทรัพย์</v>
          </cell>
          <cell r="CB58">
            <v>2</v>
          </cell>
          <cell r="CC58" t="str">
            <v>จันทร์นิภา</v>
          </cell>
          <cell r="CD58"/>
          <cell r="CE58"/>
          <cell r="CF58"/>
          <cell r="CG58"/>
          <cell r="CH58"/>
          <cell r="CI58"/>
          <cell r="CJ58"/>
          <cell r="CK58"/>
          <cell r="CL58"/>
          <cell r="CM58"/>
          <cell r="CN58"/>
          <cell r="CO58"/>
        </row>
        <row r="59">
          <cell r="B59">
            <v>1493</v>
          </cell>
          <cell r="C59">
            <v>55</v>
          </cell>
          <cell r="D59">
            <v>19</v>
          </cell>
          <cell r="E59">
            <v>11</v>
          </cell>
          <cell r="F59">
            <v>2564</v>
          </cell>
          <cell r="G59">
            <v>800095980804</v>
          </cell>
          <cell r="H59" t="str">
            <v>นาย</v>
          </cell>
          <cell r="I59" t="str">
            <v>อดิเรก</v>
          </cell>
          <cell r="J59" t="str">
            <v>โปทะจันทร์</v>
          </cell>
          <cell r="K59">
            <v>3509900928865</v>
          </cell>
          <cell r="L59" t="str">
            <v>ดอยเต่า</v>
          </cell>
          <cell r="M59" t="str">
            <v>เชียงใหม่ 3</v>
          </cell>
          <cell r="N59">
            <v>8</v>
          </cell>
          <cell r="O59" t="str">
            <v>สินเชื่อแก้ไขปัญหาหนี้นอกระบบPSAระยะที่2</v>
          </cell>
          <cell r="P59" t="str">
            <v>1.บุคคลค้ำประกัน</v>
          </cell>
          <cell r="Q59">
            <v>45830</v>
          </cell>
          <cell r="R59"/>
          <cell r="S59" t="str">
            <v>แขวงเชียงใหม่</v>
          </cell>
          <cell r="T59" t="str">
            <v>ผบ.E61</v>
          </cell>
          <cell r="U59" t="str">
            <v>2564</v>
          </cell>
          <cell r="V59" t="str">
            <v>ผบE3866</v>
          </cell>
          <cell r="W59">
            <v>2564</v>
          </cell>
          <cell r="X59">
            <v>16</v>
          </cell>
          <cell r="Y59">
            <v>11</v>
          </cell>
          <cell r="Z59">
            <v>2564</v>
          </cell>
          <cell r="AA59"/>
          <cell r="AB59"/>
          <cell r="AC59"/>
          <cell r="AD59"/>
          <cell r="AE59"/>
          <cell r="AF59"/>
          <cell r="AG59"/>
          <cell r="AH59"/>
          <cell r="AI59"/>
          <cell r="AJ59"/>
          <cell r="AK59"/>
          <cell r="AL59"/>
          <cell r="AM59"/>
          <cell r="AN59"/>
          <cell r="AO59"/>
          <cell r="AP59"/>
          <cell r="AQ59"/>
          <cell r="AR59"/>
          <cell r="AS59"/>
          <cell r="AT59"/>
          <cell r="AU59"/>
          <cell r="AV59"/>
          <cell r="AW59"/>
          <cell r="AX59"/>
          <cell r="AY59"/>
          <cell r="AZ59"/>
          <cell r="BA59"/>
          <cell r="BB59" t="str">
            <v>สืบทรัพย์ (คำสั่ง 19/11/2564)//สืบแล้ว  รายงานผล วันที่ 15/3/2565</v>
          </cell>
          <cell r="BC59">
            <v>600</v>
          </cell>
          <cell r="BD59">
            <v>16</v>
          </cell>
          <cell r="BE59">
            <v>10</v>
          </cell>
          <cell r="BF59">
            <v>2566</v>
          </cell>
          <cell r="BG59">
            <v>0</v>
          </cell>
          <cell r="BH59" t="str">
            <v>-</v>
          </cell>
          <cell r="BI59" t="str">
            <v>-</v>
          </cell>
          <cell r="BJ59" t="str">
            <v>-</v>
          </cell>
          <cell r="BK59">
            <v>0</v>
          </cell>
          <cell r="BL59">
            <v>680</v>
          </cell>
          <cell r="BM59">
            <v>0</v>
          </cell>
          <cell r="BN59">
            <v>15</v>
          </cell>
          <cell r="BO59">
            <v>2</v>
          </cell>
          <cell r="BP59">
            <v>2567</v>
          </cell>
          <cell r="BQ59" t="str">
            <v>-</v>
          </cell>
          <cell r="BR59" t="str">
            <v>-</v>
          </cell>
          <cell r="BS59" t="str">
            <v>-</v>
          </cell>
          <cell r="BT59" t="str">
            <v>นายอดิเรก โปทะจันทร์</v>
          </cell>
          <cell r="BU59">
            <v>0</v>
          </cell>
          <cell r="BV59" t="str">
            <v>1.นายอดิเรก โปทะจันทร์
2.นางสาวนงคราญ สังหรณ์</v>
          </cell>
          <cell r="BW59" t="str">
            <v>จำเลยที่ 1
จำเลยที่2</v>
          </cell>
          <cell r="BX59" t="str">
            <v>3-5099-00928-86-5
3-5099-00478-62-2</v>
          </cell>
          <cell r="BY5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Z59" t="str">
            <v>ไม่พบทรัพย์</v>
          </cell>
          <cell r="CA59" t="str">
            <v>ไม่พบทรัพย์</v>
          </cell>
          <cell r="CB59">
            <v>2</v>
          </cell>
          <cell r="CC59" t="str">
            <v>วรกมล</v>
          </cell>
          <cell r="CD59"/>
          <cell r="CE59"/>
          <cell r="CF59"/>
          <cell r="CG59"/>
          <cell r="CH59"/>
          <cell r="CI59"/>
          <cell r="CJ59"/>
          <cell r="CK59"/>
          <cell r="CL59"/>
          <cell r="CM59"/>
          <cell r="CN59"/>
          <cell r="CO59"/>
        </row>
        <row r="60">
          <cell r="B60">
            <v>1494</v>
          </cell>
          <cell r="C60">
            <v>56</v>
          </cell>
          <cell r="D60">
            <v>19</v>
          </cell>
          <cell r="E60">
            <v>11</v>
          </cell>
          <cell r="F60">
            <v>2564</v>
          </cell>
          <cell r="G60">
            <v>800047196327</v>
          </cell>
          <cell r="H60" t="str">
            <v>นาย</v>
          </cell>
          <cell r="I60" t="str">
            <v>วีธรา</v>
          </cell>
          <cell r="J60" t="str">
            <v>ติ๊บมูล</v>
          </cell>
          <cell r="K60">
            <v>3501200664230</v>
          </cell>
          <cell r="L60" t="str">
            <v>แม่วาง</v>
          </cell>
          <cell r="M60" t="str">
            <v>เชียงใหม่ 3</v>
          </cell>
          <cell r="N60">
            <v>8</v>
          </cell>
          <cell r="O60" t="str">
            <v>สินเชื่อธนาคารประชาชน</v>
          </cell>
          <cell r="P60" t="str">
            <v>1.บุคคลค้ำประกัน</v>
          </cell>
          <cell r="Q60">
            <v>94535.84</v>
          </cell>
          <cell r="R60">
            <v>34791.31</v>
          </cell>
          <cell r="S60" t="str">
            <v>แขวงเชียงใหม่</v>
          </cell>
          <cell r="T60" t="str">
            <v>ผบ.E984</v>
          </cell>
          <cell r="U60" t="str">
            <v>2564</v>
          </cell>
          <cell r="V60" t="str">
            <v>ผบE3695</v>
          </cell>
          <cell r="W60">
            <v>2564</v>
          </cell>
          <cell r="X60">
            <v>2</v>
          </cell>
          <cell r="Y60">
            <v>11</v>
          </cell>
          <cell r="Z60">
            <v>2564</v>
          </cell>
          <cell r="AA60"/>
          <cell r="AB60"/>
          <cell r="AC60"/>
          <cell r="AD60"/>
          <cell r="AE60"/>
          <cell r="AF60"/>
          <cell r="AG60"/>
          <cell r="AH60"/>
          <cell r="AI60"/>
          <cell r="AJ60"/>
          <cell r="AK60"/>
          <cell r="AL60"/>
          <cell r="AM60"/>
          <cell r="AN60"/>
          <cell r="AO60"/>
          <cell r="AP60"/>
          <cell r="AQ60"/>
          <cell r="AR60"/>
          <cell r="AS60"/>
          <cell r="AT60"/>
          <cell r="AU60"/>
          <cell r="AV60"/>
          <cell r="AW60"/>
          <cell r="AX60"/>
          <cell r="AY60"/>
          <cell r="AZ60"/>
          <cell r="BA60"/>
          <cell r="BB60" t="str">
            <v>สืบทรัพย์ (คำสั่ง 19/11/2564)//สืบแล้ว  รายงานผล วันที่ 15/3/2565</v>
          </cell>
          <cell r="BC60">
            <v>1500</v>
          </cell>
          <cell r="BD60">
            <v>20</v>
          </cell>
          <cell r="BE60">
            <v>2</v>
          </cell>
          <cell r="BF60">
            <v>2566</v>
          </cell>
          <cell r="BG60">
            <v>0</v>
          </cell>
          <cell r="BH60" t="str">
            <v>-</v>
          </cell>
          <cell r="BI60" t="str">
            <v>-</v>
          </cell>
          <cell r="BJ60" t="str">
            <v>-</v>
          </cell>
          <cell r="BK60">
            <v>0</v>
          </cell>
          <cell r="BL60">
            <v>1715</v>
          </cell>
          <cell r="BM60">
            <v>0</v>
          </cell>
          <cell r="BN60">
            <v>15</v>
          </cell>
          <cell r="BO60">
            <v>6</v>
          </cell>
          <cell r="BP60">
            <v>2566</v>
          </cell>
          <cell r="BQ60" t="str">
            <v>-</v>
          </cell>
          <cell r="BR60" t="str">
            <v>-</v>
          </cell>
          <cell r="BS60" t="str">
            <v>-</v>
          </cell>
          <cell r="BT60" t="str">
            <v>นายวีธรา ติ๊บมูล</v>
          </cell>
          <cell r="BU60">
            <v>0</v>
          </cell>
          <cell r="BV60" t="str">
            <v xml:space="preserve">1.นายวีธรา ติ๊บมูล
2.นายนิรุตน์ สมฟ้ามิตร
3.นางสาวยุวดี ยวงแก้ว
4.นางสาวมยุรี ใจสม
5.นายสุริยัน ชัยแก้ว
</v>
          </cell>
          <cell r="BW60" t="str">
            <v xml:space="preserve">จำเลยที่ 1
จำเลยที่ 2
คู่สมรสจำเลยที่ 2
จำเลยที่ 3
คู่สมรสจำเลยที่ 3
</v>
          </cell>
          <cell r="BX60" t="str">
            <v xml:space="preserve">3-5012-00664-23-0
3-5012-00898-53-2
3-5402-00514-52-1
1-5301-00007-99-0
1-5099-00075-87-4
</v>
          </cell>
          <cell r="BY60" t="str">
            <v>-ไม่พบว่ามีกรรมสิทธิ์ในที่ดิน อ.แม่วาง จ.เชียงใหม่
-พบว่ามีกรรมสิทธิ์ในที่ดิน โฉนดที่ดินเลขที่ 3130 ต.ทุ่งปี้ อ.แม่วาง จ.เชียงใหม่ (ติดอายัด) 
-ไม่พบว่ามีกรรมสิทธิ์ในที่ดิน อ.แม่วาง จ.เชียงใหม่
-พบว่ามีกรรมสิทธิ์ในที่ดิน โฉนดที่ดินเลขที่ 45542 ต.หาดงิ้ว อ.เมืองอุตรดิตถ์ จ.อุตรดิตถ์ (สินส่วนตัว)
-พบว่ามีกรรมสิทธิ์ในที่ดิน โฉนดที่ดินเลขที่ 45555 ต.หาดงิ้ว อ.เมืองอุตรดิตถ์ จ.อุตรดิตถ์ (สินส่วนตัว)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Z60" t="str">
            <v>ไม่พบทรัพย์</v>
          </cell>
          <cell r="CA60" t="str">
            <v>พบทรัพย์</v>
          </cell>
          <cell r="CB60">
            <v>5</v>
          </cell>
          <cell r="CC60" t="str">
            <v>จันทร์นิภา</v>
          </cell>
          <cell r="CD60"/>
          <cell r="CE60"/>
          <cell r="CF60"/>
          <cell r="CG60"/>
          <cell r="CH60"/>
          <cell r="CI60"/>
          <cell r="CJ60"/>
          <cell r="CK60"/>
          <cell r="CL60">
            <v>242971</v>
          </cell>
          <cell r="CM60"/>
          <cell r="CN60"/>
          <cell r="CO60"/>
        </row>
        <row r="61">
          <cell r="B61">
            <v>1495</v>
          </cell>
          <cell r="C61">
            <v>57</v>
          </cell>
          <cell r="D61">
            <v>19</v>
          </cell>
          <cell r="E61">
            <v>11</v>
          </cell>
          <cell r="F61">
            <v>2564</v>
          </cell>
          <cell r="G61">
            <v>800080765103</v>
          </cell>
          <cell r="H61" t="str">
            <v>นางสาว</v>
          </cell>
          <cell r="I61" t="str">
            <v>เนตรนภา</v>
          </cell>
          <cell r="J61" t="str">
            <v>ปินตาวงค์</v>
          </cell>
          <cell r="K61">
            <v>3501200537548</v>
          </cell>
          <cell r="L61" t="str">
            <v>สันป่าตอง</v>
          </cell>
          <cell r="M61" t="str">
            <v>เชียงใหม่ 3</v>
          </cell>
          <cell r="N61">
            <v>8</v>
          </cell>
          <cell r="O61" t="str">
            <v>สินเชื่อธนาคารประชาชน</v>
          </cell>
          <cell r="P61" t="str">
            <v>1.บุคคลค้ำประกัน</v>
          </cell>
          <cell r="Q61">
            <v>142549.94</v>
          </cell>
          <cell r="R61"/>
          <cell r="S61" t="str">
            <v>แขวงเชียงใหม่</v>
          </cell>
          <cell r="T61" t="str">
            <v>ผบ.E66</v>
          </cell>
          <cell r="U61" t="str">
            <v>2564</v>
          </cell>
          <cell r="V61" t="str">
            <v xml:space="preserve"> ผบE3868</v>
          </cell>
          <cell r="W61">
            <v>2564</v>
          </cell>
          <cell r="X61"/>
          <cell r="Y61"/>
          <cell r="Z61"/>
          <cell r="AA61">
            <v>16</v>
          </cell>
          <cell r="AB61">
            <v>11</v>
          </cell>
          <cell r="AC61">
            <v>2564</v>
          </cell>
          <cell r="AD61"/>
          <cell r="AE61"/>
          <cell r="AF61"/>
          <cell r="AG61"/>
          <cell r="AH61"/>
          <cell r="AI61"/>
          <cell r="AJ61"/>
          <cell r="AK61"/>
          <cell r="AL61"/>
          <cell r="AM61"/>
          <cell r="AN61"/>
          <cell r="AO61"/>
          <cell r="AP61"/>
          <cell r="AQ61"/>
          <cell r="AR61"/>
          <cell r="AS61"/>
          <cell r="AT61"/>
          <cell r="AU61"/>
          <cell r="AV61"/>
          <cell r="AW61"/>
          <cell r="AX61"/>
          <cell r="AY61"/>
          <cell r="AZ61"/>
          <cell r="BA61"/>
          <cell r="BB61" t="str">
            <v>สืบทรัพย์ (คำสั่ง 19/11/2564)//สืบแล้ว รายงานผล วันที่ 14/1/2565</v>
          </cell>
          <cell r="BC61">
            <v>1200</v>
          </cell>
          <cell r="BD61">
            <v>12</v>
          </cell>
          <cell r="BE61">
            <v>4</v>
          </cell>
          <cell r="BF61">
            <v>2566</v>
          </cell>
          <cell r="BG61">
            <v>0</v>
          </cell>
          <cell r="BH61" t="str">
            <v>-</v>
          </cell>
          <cell r="BI61" t="str">
            <v>-</v>
          </cell>
          <cell r="BJ61" t="str">
            <v>-</v>
          </cell>
          <cell r="BK61">
            <v>0</v>
          </cell>
          <cell r="BL61">
            <v>835</v>
          </cell>
          <cell r="BM61">
            <v>0</v>
          </cell>
          <cell r="BN61">
            <v>11</v>
          </cell>
          <cell r="BO61">
            <v>7</v>
          </cell>
          <cell r="BP61">
            <v>2566</v>
          </cell>
          <cell r="BQ61" t="str">
            <v>-</v>
          </cell>
          <cell r="BR61" t="str">
            <v>-</v>
          </cell>
          <cell r="BS61" t="str">
            <v>-</v>
          </cell>
          <cell r="BT61" t="str">
            <v>นางสาวเนตรนภา ปินตาวงค์</v>
          </cell>
          <cell r="BU61">
            <v>0</v>
          </cell>
          <cell r="BV61" t="str">
            <v>1.นางสาวเนตรนภา ปินตาวงค์ 
2.นางสาวกาญจนา อินถาเขียว
3.นายพีรเดช คำมูล
4.นางสาวรัตนาพร พินิจสอน</v>
          </cell>
          <cell r="BW61" t="str">
            <v>จำเลยที่ 1
จำเลยที่ 2
คู่สมรสจำเลยที่ 2
จำเลยที่ 3</v>
          </cell>
          <cell r="BX61" t="str">
            <v>3-5012-00537-54-8
1-5099-00246-36-9
1-5012-00002-59-1
1-5099-00199-57-3</v>
          </cell>
          <cell r="BY6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61" t="str">
            <v>ไม่พบทรัพย์</v>
          </cell>
          <cell r="CA61"/>
          <cell r="CB61">
            <v>4</v>
          </cell>
          <cell r="CC61" t="str">
            <v>วรกมล</v>
          </cell>
          <cell r="CD61"/>
          <cell r="CE61"/>
          <cell r="CF61"/>
          <cell r="CG61"/>
          <cell r="CH61"/>
          <cell r="CI61"/>
          <cell r="CJ61"/>
          <cell r="CK61"/>
          <cell r="CL61"/>
          <cell r="CM61"/>
          <cell r="CN61"/>
          <cell r="CO61"/>
        </row>
        <row r="62">
          <cell r="B62">
            <v>1496</v>
          </cell>
          <cell r="C62">
            <v>58</v>
          </cell>
          <cell r="D62">
            <v>23</v>
          </cell>
          <cell r="E62">
            <v>11</v>
          </cell>
          <cell r="F62">
            <v>2564</v>
          </cell>
          <cell r="G62">
            <v>800007506838</v>
          </cell>
          <cell r="H62" t="str">
            <v>นาย</v>
          </cell>
          <cell r="I62" t="str">
            <v>ปิยมิตร</v>
          </cell>
          <cell r="J62" t="str">
            <v>คำสัตย์</v>
          </cell>
          <cell r="K62">
            <v>3580500173711</v>
          </cell>
          <cell r="L62" t="str">
            <v>ฮอด</v>
          </cell>
          <cell r="M62" t="str">
            <v>เชียงใหม่ 3</v>
          </cell>
          <cell r="N62">
            <v>8</v>
          </cell>
          <cell r="O62" t="str">
            <v>สินเชื่อเพื่อพัฒนากลุ่มอาชีพ</v>
          </cell>
          <cell r="P62" t="str">
            <v>1.บุคคลค้ำประกัน</v>
          </cell>
          <cell r="Q62">
            <v>901423.26</v>
          </cell>
          <cell r="R62">
            <v>101202.47</v>
          </cell>
          <cell r="S62" t="str">
            <v>จังหวัดแม่สะเรียง</v>
          </cell>
          <cell r="T62" t="str">
            <v>ผบE77</v>
          </cell>
          <cell r="U62" t="str">
            <v>2564</v>
          </cell>
          <cell r="V62" t="str">
            <v>ผบE219</v>
          </cell>
          <cell r="W62">
            <v>2564</v>
          </cell>
          <cell r="X62"/>
          <cell r="Y62"/>
          <cell r="Z62"/>
          <cell r="AA62">
            <v>27</v>
          </cell>
          <cell r="AB62">
            <v>10</v>
          </cell>
          <cell r="AC62">
            <v>2564</v>
          </cell>
          <cell r="AD62"/>
          <cell r="AE62"/>
          <cell r="AF62"/>
          <cell r="AG62"/>
          <cell r="AH62"/>
          <cell r="AI62"/>
          <cell r="AJ62"/>
          <cell r="AK62"/>
          <cell r="AL62"/>
          <cell r="AM62"/>
          <cell r="AN62"/>
          <cell r="AO62"/>
          <cell r="AP62"/>
          <cell r="AQ62"/>
          <cell r="AR62"/>
          <cell r="AS62"/>
          <cell r="AT62"/>
          <cell r="AU62"/>
          <cell r="AV62"/>
          <cell r="AW62"/>
          <cell r="AX62"/>
          <cell r="AY62"/>
          <cell r="AZ62"/>
          <cell r="BA62"/>
          <cell r="BB62" t="str">
            <v>สืบทรัพย์ (คำสั่ง 23/11/2564)//สืบแล้ว รายงานผล วันที่ 8/1/2564</v>
          </cell>
          <cell r="BC62">
            <v>1800</v>
          </cell>
          <cell r="BD62">
            <v>26</v>
          </cell>
          <cell r="BE62">
            <v>9</v>
          </cell>
          <cell r="BF62">
            <v>2565</v>
          </cell>
          <cell r="BG62">
            <v>0</v>
          </cell>
          <cell r="BH62" t="str">
            <v>-</v>
          </cell>
          <cell r="BI62" t="str">
            <v>-</v>
          </cell>
          <cell r="BJ62" t="str">
            <v>-</v>
          </cell>
          <cell r="BK62">
            <v>0</v>
          </cell>
          <cell r="BL62">
            <v>2015</v>
          </cell>
          <cell r="BM62">
            <v>0</v>
          </cell>
          <cell r="BN62" t="str">
            <v/>
          </cell>
          <cell r="BO62" t="str">
            <v/>
          </cell>
          <cell r="BP62" t="str">
            <v/>
          </cell>
          <cell r="BQ62" t="str">
            <v>-</v>
          </cell>
          <cell r="BR62" t="str">
            <v>-</v>
          </cell>
          <cell r="BS62" t="str">
            <v>-</v>
          </cell>
          <cell r="BT62" t="str">
            <v>นายปิยมิตร คำสัตย์</v>
          </cell>
          <cell r="BU62">
            <v>0</v>
          </cell>
          <cell r="BV6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W62" t="str">
            <v>จำเลยที่ 1
คู่สมรสจำเลยที่ 1
จำเลยที่ 2
คู่สมรสจำเลย ที่ 2
จำเลยที่ 3
คู่สมรสจำเลยที่ 3</v>
          </cell>
          <cell r="BX62" t="str">
            <v>3-5805-00173-71-1
2-5805-00046-22-2
3-5002-00147-06-4
1-5804-00003-42-6
3-3503-00314-71-1
1-5805-00066-69-1</v>
          </cell>
          <cell r="BY6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Z62" t="str">
            <v>พบทรัพย์</v>
          </cell>
          <cell r="CA62" t="str">
            <v>พบทรัพย์</v>
          </cell>
          <cell r="CB62">
            <v>6</v>
          </cell>
          <cell r="CC62" t="str">
            <v>วรกมล</v>
          </cell>
          <cell r="CD62"/>
          <cell r="CE62"/>
          <cell r="CF62"/>
          <cell r="CG62"/>
          <cell r="CH62"/>
          <cell r="CI62"/>
          <cell r="CJ62"/>
          <cell r="CK62"/>
          <cell r="CL62">
            <v>243088</v>
          </cell>
          <cell r="CM62">
            <v>243141</v>
          </cell>
          <cell r="CN62"/>
          <cell r="CO62"/>
        </row>
        <row r="63">
          <cell r="B63">
            <v>1497</v>
          </cell>
          <cell r="C63">
            <v>59</v>
          </cell>
          <cell r="D63">
            <v>23</v>
          </cell>
          <cell r="E63">
            <v>11</v>
          </cell>
          <cell r="F63">
            <v>2564</v>
          </cell>
          <cell r="G63">
            <v>800082709414</v>
          </cell>
          <cell r="H63" t="str">
            <v>นาย</v>
          </cell>
          <cell r="I63" t="str">
            <v>ปัญญากร</v>
          </cell>
          <cell r="J63" t="str">
            <v>สมศรี</v>
          </cell>
          <cell r="K63">
            <v>1501800061335</v>
          </cell>
          <cell r="L63" t="str">
            <v>อมก๋อย</v>
          </cell>
          <cell r="M63" t="str">
            <v>เชียงใหม่ 3</v>
          </cell>
          <cell r="N63">
            <v>8</v>
          </cell>
          <cell r="O63" t="str">
            <v>สินเชื่อธนาคารประชาชน</v>
          </cell>
          <cell r="P63" t="str">
            <v>1.บุคคลค้ำประกัน</v>
          </cell>
          <cell r="Q63">
            <v>158054.1</v>
          </cell>
          <cell r="R63">
            <v>17457.060000000001</v>
          </cell>
          <cell r="S63" t="str">
            <v>จังหวัดฮอด</v>
          </cell>
          <cell r="T63" t="str">
            <v>ผบE441</v>
          </cell>
          <cell r="U63" t="str">
            <v>2564</v>
          </cell>
          <cell r="V63" t="str">
            <v>ผบE639</v>
          </cell>
          <cell r="W63">
            <v>2564</v>
          </cell>
          <cell r="X63"/>
          <cell r="Y63"/>
          <cell r="Z63"/>
          <cell r="AA63">
            <v>26</v>
          </cell>
          <cell r="AB63">
            <v>10</v>
          </cell>
          <cell r="AC63">
            <v>2564</v>
          </cell>
          <cell r="AD63"/>
          <cell r="AE63"/>
          <cell r="AF63"/>
          <cell r="AG63"/>
          <cell r="AH63"/>
          <cell r="AI63"/>
          <cell r="AJ63"/>
          <cell r="AK63"/>
          <cell r="AL63"/>
          <cell r="AM63"/>
          <cell r="AN63"/>
          <cell r="AO63"/>
          <cell r="AP63"/>
          <cell r="AQ63"/>
          <cell r="AR63"/>
          <cell r="AS63"/>
          <cell r="AT63"/>
          <cell r="AU63"/>
          <cell r="AV63"/>
          <cell r="AW63"/>
          <cell r="AX63"/>
          <cell r="AY63"/>
          <cell r="AZ63"/>
          <cell r="BA63"/>
          <cell r="BB63" t="str">
            <v>สืบทรัพย์ (คำสั่ง 23/11/2564) รายงานผล วันที่ 8/1/2564 // สืบทรัพย์รอบที่ 2 (คำสั่ง 4/12/2568) รายงานวันที่ 1/2/2568</v>
          </cell>
          <cell r="BC63">
            <v>1200</v>
          </cell>
          <cell r="BD63">
            <v>20</v>
          </cell>
          <cell r="BE63">
            <v>2</v>
          </cell>
          <cell r="BF63">
            <v>2566</v>
          </cell>
          <cell r="BG63">
            <v>0</v>
          </cell>
          <cell r="BH63" t="str">
            <v>-</v>
          </cell>
          <cell r="BI63" t="str">
            <v>-</v>
          </cell>
          <cell r="BJ63" t="str">
            <v>-</v>
          </cell>
          <cell r="BK63">
            <v>0</v>
          </cell>
          <cell r="BL63">
            <v>1920</v>
          </cell>
          <cell r="BM63">
            <v>0</v>
          </cell>
          <cell r="BN63" t="str">
            <v/>
          </cell>
          <cell r="BO63" t="str">
            <v/>
          </cell>
          <cell r="BP63" t="str">
            <v/>
          </cell>
          <cell r="BQ63" t="str">
            <v>-</v>
          </cell>
          <cell r="BR63" t="str">
            <v>-</v>
          </cell>
          <cell r="BS63" t="str">
            <v>-</v>
          </cell>
          <cell r="BT63" t="str">
            <v>นายปัญญากร สมศรี</v>
          </cell>
          <cell r="BU63">
            <v>888164010091</v>
          </cell>
          <cell r="BV63" t="str">
            <v>1.นายปัญญากร สมศรี
2.นางสาวจิณณ์พัชฌาณ์ ศรีทอง
3.นางสาวพรรณุกุล พรมทา 
4.นายภควัต แก้วบุญเรือง</v>
          </cell>
          <cell r="BW63" t="str">
            <v>จำเลยที่ 1
จำเลยที่ 2
จำเลยที่ 3
คู่สมรสจำเลยที่ 3</v>
          </cell>
          <cell r="BX63" t="str">
            <v>1-5018-00061-33-5
3-5014-00456-72-0
1-5099-00548-24-1
1-5099-00284-64-3</v>
          </cell>
          <cell r="BY6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Z63" t="str">
            <v>พบทรัพย์</v>
          </cell>
          <cell r="CA63"/>
          <cell r="CB63">
            <v>4</v>
          </cell>
          <cell r="CC63" t="str">
            <v>วรกมล</v>
          </cell>
          <cell r="CD63" t="str">
            <v>1.นายปัญญากร สมศรี
2.นางสาวจิณณ์พัชณ์ ศรทอง
3.นางสาวพรรณุกุล พรมทา
4.นายภควัต แก้วบุญเรือง</v>
          </cell>
          <cell r="CE63" t="str">
            <v>จำเลยที่ 1
จำเลยที่ 2
จำเลยที่ 3
คู่สมรสจำเลยที่ 3</v>
          </cell>
          <cell r="CF63" t="str">
            <v>1-5018-00061-33-5
3-5014-00456-72-0
1-5099-00548-24-1
1-5099-00284-64-3</v>
          </cell>
          <cell r="CG63" t="str">
            <v>-ไม่พบว่ามีกรรมสิทธิ์ในที่ดิน อ.อมก๋อย จ.เชียงใหม่
-ไม่พบว่ามีกรรมสิทธิ์ในที่ดิน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-พบว่ามีกรรมสิทธิ์ในที่ดินโฉนดเลขที่ 2000 ต.สำราญราษฏร์ อ.ดอยสะเก็ด จ.เชียงใหม่ (ปลอดจำนอง)
-พบว่ามีกรรมสิทธิ์ในที่ดินโฉนดเลขที่ 2330 ต.สำราญราษฏร์ อ.ดอยสะเก็ด จ.เชียงใหม่ (ปลอดจำนอง)
-ไม่พบว่ามีกรรมสิทธิ์ในที่ดิน อ.อมก๋อย จ.เชียงใหม่
-ไม่พบว่ามีกรรมสิทธิ์ในที่ดิน อ.ดอยสะเก็ด จ.เชียงใหม่</v>
          </cell>
          <cell r="CH63" t="str">
            <v>พบ</v>
          </cell>
          <cell r="CI63"/>
          <cell r="CJ63"/>
          <cell r="CK63" t="str">
            <v>ปฏิยุทธ์</v>
          </cell>
          <cell r="CL63">
            <v>244031</v>
          </cell>
          <cell r="CM63"/>
          <cell r="CN63"/>
          <cell r="CO63"/>
        </row>
        <row r="64">
          <cell r="B64">
            <v>1498</v>
          </cell>
          <cell r="C64">
            <v>60</v>
          </cell>
          <cell r="D64">
            <v>23</v>
          </cell>
          <cell r="E64">
            <v>11</v>
          </cell>
          <cell r="F64">
            <v>2564</v>
          </cell>
          <cell r="G64">
            <v>800065289947</v>
          </cell>
          <cell r="H64" t="str">
            <v>นาง</v>
          </cell>
          <cell r="I64" t="str">
            <v>บุษยานาถ</v>
          </cell>
          <cell r="J64" t="str">
            <v>อุ่นเรือนหรือรักเมือง</v>
          </cell>
          <cell r="K64">
            <v>3501600009298</v>
          </cell>
          <cell r="L64" t="str">
            <v>ฮอด</v>
          </cell>
          <cell r="M64" t="str">
            <v>เชียงใหม่ 3</v>
          </cell>
          <cell r="N64">
            <v>8</v>
          </cell>
          <cell r="O64" t="str">
            <v>สินเชื่อธนาคารประชาชน</v>
          </cell>
          <cell r="P64" t="str">
            <v>1.บุคคลค้ำประกัน</v>
          </cell>
          <cell r="Q64">
            <v>124882.6</v>
          </cell>
          <cell r="R64">
            <v>22644.79</v>
          </cell>
          <cell r="S64" t="str">
            <v>จังหวัดฮอด</v>
          </cell>
          <cell r="T64" t="str">
            <v>ผบE93</v>
          </cell>
          <cell r="U64" t="str">
            <v>2564</v>
          </cell>
          <cell r="V64" t="str">
            <v>ผบE573</v>
          </cell>
          <cell r="W64">
            <v>2564</v>
          </cell>
          <cell r="X64">
            <v>12</v>
          </cell>
          <cell r="Y64">
            <v>10</v>
          </cell>
          <cell r="Z64">
            <v>2564</v>
          </cell>
          <cell r="AA64"/>
          <cell r="AB64"/>
          <cell r="AC64"/>
          <cell r="AD64"/>
          <cell r="AE64"/>
          <cell r="AF64"/>
          <cell r="AG64"/>
          <cell r="AH64"/>
          <cell r="AI64"/>
          <cell r="AJ64"/>
          <cell r="AK64"/>
          <cell r="AL64"/>
          <cell r="AM64"/>
          <cell r="AN64"/>
          <cell r="AO64"/>
          <cell r="AP64"/>
          <cell r="AQ64"/>
          <cell r="AR64"/>
          <cell r="AS64"/>
          <cell r="AT64"/>
          <cell r="AU64"/>
          <cell r="AV64"/>
          <cell r="AW64"/>
          <cell r="AX64"/>
          <cell r="AY64"/>
          <cell r="AZ64"/>
          <cell r="BA64"/>
          <cell r="BB64" t="str">
            <v>สืบทรัพย์ (คำสั่ง 23/11/2564)//สืบแล้ว รายงานผล วันที่ 30/12/2564</v>
          </cell>
          <cell r="BC64" t="str">
            <v>1200
1500</v>
          </cell>
          <cell r="BD64" t="str">
            <v>30
9</v>
          </cell>
          <cell r="BE64" t="str">
            <v>6
8</v>
          </cell>
          <cell r="BF64" t="str">
            <v>2566
2567</v>
          </cell>
          <cell r="BG64">
            <v>0</v>
          </cell>
          <cell r="BH64" t="str">
            <v>-</v>
          </cell>
          <cell r="BI64" t="str">
            <v>-</v>
          </cell>
          <cell r="BJ64" t="str">
            <v>-</v>
          </cell>
          <cell r="BK64">
            <v>0</v>
          </cell>
          <cell r="BL64" t="str">
            <v>945
1165</v>
          </cell>
          <cell r="BM64">
            <v>0</v>
          </cell>
          <cell r="BN64">
            <v>13</v>
          </cell>
          <cell r="BO64">
            <v>9</v>
          </cell>
          <cell r="BP64">
            <v>2566</v>
          </cell>
          <cell r="BQ64" t="str">
            <v>-</v>
          </cell>
          <cell r="BR64" t="str">
            <v>-</v>
          </cell>
          <cell r="BS64" t="str">
            <v>-</v>
          </cell>
          <cell r="BT64" t="str">
            <v>นางบุษยานาถ อุ่นเรือนหรือรักเมือง</v>
          </cell>
          <cell r="BU64">
            <v>0</v>
          </cell>
          <cell r="BV64" t="str">
            <v>1.นางสาวบุษยานาถ อุ่นเรือน 
2.นายสมบูรณ์ พันธ์น้อย 
3.นางดวงรัตน์ เปี้ยกัน
4.นางสาวจินดา พลอยมณี</v>
          </cell>
          <cell r="BW64" t="str">
            <v>จำเลยที่ 1
จำเลยที่ 2
คู่สมรสจำเลยที่ 2
จำเลยที่ 3</v>
          </cell>
          <cell r="BX64" t="str">
            <v>3-5016-00009-29-8
3-6301-00717-19-4
3-5016-00002-13-7
3-5016-00020-83-6</v>
          </cell>
          <cell r="BY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Z64" t="str">
            <v>ไม่พบทรัพย์</v>
          </cell>
          <cell r="CA64" t="str">
            <v>พบ</v>
          </cell>
          <cell r="CB64"/>
          <cell r="CC64" t="str">
            <v xml:space="preserve">วรกมล </v>
          </cell>
          <cell r="CD64" t="str">
            <v>1.นางสาวบุษยานาถ อุ่นเรือน 
2.นายอุดมทอง  รักเมือง
3.นายสมบูรณ์ พันธ์น้อย 
4.นางดวงรัตน์ เปี้ยกัน
5.นางสาวจินดา พลอยมณี</v>
          </cell>
          <cell r="CE64" t="str">
            <v>จำเลยที่ 1
คู่นสมรสจำเลยที่ 1
จำเลยที่ 2
คู่สมรสจำเลยที่ 2
จำเลยที่ 3</v>
          </cell>
          <cell r="CF64" t="str">
            <v>3-5016-00009-29-8
3-5206-00195-06-6
3-6301-00717-19-4
3-5016-00002-13-7
3-5016-00020-83-6</v>
          </cell>
          <cell r="CG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CH64" t="str">
            <v>ไม่พบทรัพย์</v>
          </cell>
          <cell r="CI64" t="str">
            <v>พบ</v>
          </cell>
          <cell r="CJ64"/>
          <cell r="CK64"/>
          <cell r="CL64"/>
          <cell r="CM64">
            <v>243397</v>
          </cell>
          <cell r="CN64"/>
          <cell r="CO64"/>
        </row>
        <row r="65">
          <cell r="B65">
            <v>1499</v>
          </cell>
          <cell r="C65">
            <v>61</v>
          </cell>
          <cell r="D65">
            <v>23</v>
          </cell>
          <cell r="E65">
            <v>11</v>
          </cell>
          <cell r="F65">
            <v>2564</v>
          </cell>
          <cell r="G65">
            <v>800076710956</v>
          </cell>
          <cell r="H65" t="str">
            <v>นาง</v>
          </cell>
          <cell r="I65" t="str">
            <v>ดี</v>
          </cell>
          <cell r="J65" t="str">
            <v>มณีวรรณ</v>
          </cell>
          <cell r="K65">
            <v>3501600277101</v>
          </cell>
          <cell r="L65" t="str">
            <v>ฮอด</v>
          </cell>
          <cell r="M65" t="str">
            <v>เชียงใหม่ 3</v>
          </cell>
          <cell r="N65">
            <v>8</v>
          </cell>
          <cell r="O65" t="str">
            <v>สินเชื่อพัฒนาองค์กรชุมชน (รายบุคคล)</v>
          </cell>
          <cell r="P65" t="str">
            <v>1.บุคคลค้ำประกัน</v>
          </cell>
          <cell r="Q65">
            <v>121122.18</v>
          </cell>
          <cell r="R65">
            <v>19883.59</v>
          </cell>
          <cell r="S65" t="str">
            <v>จังหวัดฮอด</v>
          </cell>
          <cell r="T65" t="str">
            <v>ผบE556</v>
          </cell>
          <cell r="U65" t="str">
            <v>2564</v>
          </cell>
          <cell r="V65" t="str">
            <v>ผบE643</v>
          </cell>
          <cell r="W65">
            <v>2564</v>
          </cell>
          <cell r="X65"/>
          <cell r="Y65"/>
          <cell r="Z65"/>
          <cell r="AA65">
            <v>26</v>
          </cell>
          <cell r="AB65">
            <v>10</v>
          </cell>
          <cell r="AC65">
            <v>2564</v>
          </cell>
          <cell r="AD65"/>
          <cell r="AE65"/>
          <cell r="AF65"/>
          <cell r="AG65"/>
          <cell r="AH65"/>
          <cell r="AI65"/>
          <cell r="AJ65"/>
          <cell r="AK65"/>
          <cell r="AL65"/>
          <cell r="AM65"/>
          <cell r="AN65"/>
          <cell r="AO65"/>
          <cell r="AP65"/>
          <cell r="AQ65"/>
          <cell r="AR65"/>
          <cell r="AS65"/>
          <cell r="AT65"/>
          <cell r="AU65"/>
          <cell r="AV65"/>
          <cell r="AW65"/>
          <cell r="AX65"/>
          <cell r="AY65"/>
          <cell r="AZ65"/>
          <cell r="BA65"/>
          <cell r="BB65" t="str">
            <v>สืบทรัพย์ (คำสั่ง 23/11/2564)//สืบแล้ว รายงานผล วันที่ 30/12/2564</v>
          </cell>
          <cell r="BC65" t="str">
            <v>1200
1200</v>
          </cell>
          <cell r="BD65" t="str">
            <v>30
9</v>
          </cell>
          <cell r="BE65" t="str">
            <v>6
8</v>
          </cell>
          <cell r="BF65" t="str">
            <v>2566
2567</v>
          </cell>
          <cell r="BG65">
            <v>0</v>
          </cell>
          <cell r="BH65" t="str">
            <v>-</v>
          </cell>
          <cell r="BI65" t="str">
            <v>-</v>
          </cell>
          <cell r="BJ65" t="str">
            <v>-</v>
          </cell>
          <cell r="BK65">
            <v>0</v>
          </cell>
          <cell r="BL65" t="str">
            <v>810
840</v>
          </cell>
          <cell r="BM65">
            <v>0</v>
          </cell>
          <cell r="BN65">
            <v>13</v>
          </cell>
          <cell r="BO65">
            <v>9</v>
          </cell>
          <cell r="BP65">
            <v>2566</v>
          </cell>
          <cell r="BQ65" t="str">
            <v>-</v>
          </cell>
          <cell r="BR65" t="str">
            <v>-</v>
          </cell>
          <cell r="BS65" t="str">
            <v>-</v>
          </cell>
          <cell r="BT65" t="str">
            <v>นางดี มณีวรรณ</v>
          </cell>
          <cell r="BU65">
            <v>800076710956</v>
          </cell>
          <cell r="BV65" t="str">
            <v>1.นางดี มณีวรรณ 
2.นายจันทร์ มณีวรรณ
3.นางสาวศรีสมร มณีวรรณ
4.นางสาวสุภิดา จันทร์แก้ว</v>
          </cell>
          <cell r="BW65" t="str">
            <v>จำเลยที่ 1
คู่สมรสจำเลยที่ 1
จำเลยที่ 2
จำเลยที่ 3</v>
          </cell>
          <cell r="BX65" t="str">
            <v>3-5016-00277-10-1
3-5016-00277-09-8
2-5016-00020-78-1
3-5016-00275-01-0</v>
          </cell>
          <cell r="BY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65" t="str">
            <v>ไม่พบทรัพย์</v>
          </cell>
          <cell r="CA65" t="str">
            <v>พบ</v>
          </cell>
          <cell r="CB65"/>
          <cell r="CC65" t="str">
            <v>วรกมล</v>
          </cell>
          <cell r="CD65" t="str">
            <v>1.นางดี มณีวรรณ 
2.นายจันทร์ มณีวรรณ
3.นางสาวศรีสมร มณีวรรณ
4.นางสาวสุภิดา จันทร์แก้ว</v>
          </cell>
          <cell r="CE65" t="str">
            <v>จำเลยที่ 1
คู่สมรสจำเลยที่ 1
จำเลยที่ 2
จำเลยที่ 3</v>
          </cell>
          <cell r="CF65" t="str">
            <v>3-5016-00277-10-1
3-5016-00277-09-8
2-5016-00020-78-1
3-5016-00275-01-0</v>
          </cell>
          <cell r="CG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65" t="str">
            <v>ไม่พบทรัพย์</v>
          </cell>
          <cell r="CI65" t="str">
            <v>พบ</v>
          </cell>
          <cell r="CJ65">
            <v>4</v>
          </cell>
          <cell r="CK65"/>
          <cell r="CL65"/>
          <cell r="CM65">
            <v>243397</v>
          </cell>
          <cell r="CN65"/>
          <cell r="CO65"/>
        </row>
        <row r="66">
          <cell r="B66">
            <v>1500</v>
          </cell>
          <cell r="C66">
            <v>62</v>
          </cell>
          <cell r="D66">
            <v>23</v>
          </cell>
          <cell r="E66">
            <v>11</v>
          </cell>
          <cell r="F66">
            <v>2564</v>
          </cell>
          <cell r="G66">
            <v>800076712226</v>
          </cell>
          <cell r="H66" t="str">
            <v>นาง</v>
          </cell>
          <cell r="I66" t="str">
            <v>บัวผัน</v>
          </cell>
          <cell r="J66" t="str">
            <v>จันทร์กระจ่าง</v>
          </cell>
          <cell r="K66">
            <v>3501600276067</v>
          </cell>
          <cell r="L66" t="str">
            <v>ฮอด</v>
          </cell>
          <cell r="M66" t="str">
            <v>เชียงใหม่ 3</v>
          </cell>
          <cell r="N66">
            <v>8</v>
          </cell>
          <cell r="O66" t="str">
            <v>สินเชื่อพัฒนาองค์กรชุมชน (รายบุคคล)</v>
          </cell>
          <cell r="P66" t="str">
            <v>1.บุคคลค้ำประกัน</v>
          </cell>
          <cell r="Q66">
            <v>83027.399999999994</v>
          </cell>
          <cell r="R66">
            <v>20332.2</v>
          </cell>
          <cell r="S66" t="str">
            <v>จังหวัดฮอด</v>
          </cell>
          <cell r="T66" t="str">
            <v>ผบE4408</v>
          </cell>
          <cell r="U66" t="str">
            <v>2564</v>
          </cell>
          <cell r="V66" t="str">
            <v>ผบE638</v>
          </cell>
          <cell r="W66">
            <v>2564</v>
          </cell>
          <cell r="X66">
            <v>26</v>
          </cell>
          <cell r="Y66">
            <v>10</v>
          </cell>
          <cell r="Z66">
            <v>2564</v>
          </cell>
          <cell r="AA66"/>
          <cell r="AB66"/>
          <cell r="AC66"/>
          <cell r="AD66">
            <v>29</v>
          </cell>
          <cell r="AE66">
            <v>10</v>
          </cell>
          <cell r="AF66">
            <v>2564</v>
          </cell>
          <cell r="AG66"/>
          <cell r="AH66"/>
          <cell r="AI66"/>
          <cell r="AJ66"/>
          <cell r="AK66"/>
          <cell r="AL66"/>
          <cell r="AM66"/>
          <cell r="AN66"/>
          <cell r="AO66"/>
          <cell r="AP66"/>
          <cell r="AQ66"/>
          <cell r="AR66"/>
          <cell r="AS66"/>
          <cell r="AT66"/>
          <cell r="AU66"/>
          <cell r="AV66"/>
          <cell r="AW66"/>
          <cell r="AX66"/>
          <cell r="AY66"/>
          <cell r="AZ66"/>
          <cell r="BA66"/>
          <cell r="BB66" t="str">
            <v>สืบทรัพย์ (คำสั่ง 23/11/2564)//สืบแล้ว รายงานผล วันที่ 8/1/2564</v>
          </cell>
          <cell r="BC66">
            <v>1800</v>
          </cell>
          <cell r="BD66">
            <v>17</v>
          </cell>
          <cell r="BE66">
            <v>1</v>
          </cell>
          <cell r="BF66">
            <v>2568</v>
          </cell>
          <cell r="BG66">
            <v>0</v>
          </cell>
          <cell r="BH66" t="str">
            <v>-</v>
          </cell>
          <cell r="BI66" t="str">
            <v>-</v>
          </cell>
          <cell r="BJ66" t="str">
            <v>-</v>
          </cell>
          <cell r="BK66">
            <v>0</v>
          </cell>
          <cell r="BL66">
            <v>1760</v>
          </cell>
          <cell r="BM66">
            <v>0</v>
          </cell>
          <cell r="BN66" t="str">
            <v/>
          </cell>
          <cell r="BO66" t="str">
            <v/>
          </cell>
          <cell r="BP66" t="str">
            <v/>
          </cell>
          <cell r="BQ66" t="str">
            <v>-</v>
          </cell>
          <cell r="BR66" t="str">
            <v>-</v>
          </cell>
          <cell r="BS66" t="str">
            <v>-</v>
          </cell>
          <cell r="BT66" t="str">
            <v>นางบัวผัน จันทร์กระจ่าง</v>
          </cell>
          <cell r="BU66">
            <v>0</v>
          </cell>
          <cell r="BV6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W66" t="str">
            <v>จำเลยที่ 1
คู่สมรสจำเลยที่ 1
จำเลยที่ 2
คู่สมรสจำเลยที่ 2
จำเลยที่ 3
คู่สมรสจำเลยที่ 3</v>
          </cell>
          <cell r="BX66" t="str">
            <v>3-5016-00276-06-7
3-5016-00274-20-0
1-5016-00054-21-1
1-5806-00039-14-9
3-5016-00279-42-2
3-5016-00276-49-1</v>
          </cell>
          <cell r="BY6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Z66" t="str">
            <v>พบทรัพย์</v>
          </cell>
          <cell r="CA66"/>
          <cell r="CB66">
            <v>6</v>
          </cell>
          <cell r="CC66" t="str">
            <v>วรกมล</v>
          </cell>
          <cell r="CD66"/>
          <cell r="CE66"/>
          <cell r="CF66"/>
          <cell r="CG66"/>
          <cell r="CH66"/>
          <cell r="CI66"/>
          <cell r="CJ66"/>
          <cell r="CK66"/>
          <cell r="CL66"/>
          <cell r="CM66"/>
          <cell r="CN66"/>
          <cell r="CO66"/>
        </row>
        <row r="67">
          <cell r="B67">
            <v>1501</v>
          </cell>
          <cell r="C67">
            <v>63</v>
          </cell>
          <cell r="D67">
            <v>23</v>
          </cell>
          <cell r="E67">
            <v>11</v>
          </cell>
          <cell r="F67">
            <v>2564</v>
          </cell>
          <cell r="G67">
            <v>800058092761</v>
          </cell>
          <cell r="H67" t="str">
            <v>นาย</v>
          </cell>
          <cell r="I67" t="str">
            <v>สมพล</v>
          </cell>
          <cell r="J67" t="str">
            <v>ปุ่งปี่แก้ว</v>
          </cell>
          <cell r="K67">
            <v>3500200136747</v>
          </cell>
          <cell r="L67" t="str">
            <v>จอมทอง</v>
          </cell>
          <cell r="M67" t="str">
            <v>เชียงใหม่ 3</v>
          </cell>
          <cell r="N67">
            <v>8</v>
          </cell>
          <cell r="O67" t="str">
            <v>สินเชื่อพัฒนาองค์กรชุมชน (รายบุคคล)</v>
          </cell>
          <cell r="P67" t="str">
            <v>1.บุคคลค้ำประกัน</v>
          </cell>
          <cell r="Q67">
            <v>81796.12</v>
          </cell>
          <cell r="R67">
            <v>31309.83</v>
          </cell>
          <cell r="S67" t="str">
            <v>จังหวัดฮอด</v>
          </cell>
          <cell r="T67" t="str">
            <v>ผบE436</v>
          </cell>
          <cell r="U67" t="str">
            <v>2564</v>
          </cell>
          <cell r="V67" t="str">
            <v>ผบE637</v>
          </cell>
          <cell r="W67">
            <v>2564</v>
          </cell>
          <cell r="X67">
            <v>26</v>
          </cell>
          <cell r="Y67">
            <v>10</v>
          </cell>
          <cell r="Z67">
            <v>2564</v>
          </cell>
          <cell r="AA67"/>
          <cell r="AB67"/>
          <cell r="AC67"/>
          <cell r="AD67">
            <v>29</v>
          </cell>
          <cell r="AE67">
            <v>10</v>
          </cell>
          <cell r="AF67">
            <v>2564</v>
          </cell>
          <cell r="AG67"/>
          <cell r="AH67"/>
          <cell r="AI67"/>
          <cell r="AJ67"/>
          <cell r="AK67"/>
          <cell r="AL67"/>
          <cell r="AM67"/>
          <cell r="AN67"/>
          <cell r="AO67"/>
          <cell r="AP67"/>
          <cell r="AQ67"/>
          <cell r="AR67"/>
          <cell r="AS67"/>
          <cell r="AT67"/>
          <cell r="AU67"/>
          <cell r="AV67"/>
          <cell r="AW67"/>
          <cell r="AX67"/>
          <cell r="AY67"/>
          <cell r="AZ67"/>
          <cell r="BA67"/>
          <cell r="BB67" t="str">
            <v>สืบทรัพย์ (คำสั่ง 23/11/2564)//สืบแล้ว รายงานผล วันที่ 8/1/2564</v>
          </cell>
          <cell r="BC67" t="str">
            <v>0
900</v>
          </cell>
          <cell r="BD67" t="str">
            <v>13
27</v>
          </cell>
          <cell r="BE67" t="str">
            <v>11
3</v>
          </cell>
          <cell r="BF67" t="str">
            <v>2566
2567</v>
          </cell>
          <cell r="BG67">
            <v>0</v>
          </cell>
          <cell r="BH67" t="str">
            <v>-</v>
          </cell>
          <cell r="BI67" t="str">
            <v>-</v>
          </cell>
          <cell r="BJ67" t="str">
            <v>-</v>
          </cell>
          <cell r="BK67">
            <v>0</v>
          </cell>
          <cell r="BL67" t="str">
            <v>675
215</v>
          </cell>
          <cell r="BM67">
            <v>0</v>
          </cell>
          <cell r="BN67" t="str">
            <v>4
12</v>
          </cell>
          <cell r="BO67" t="str">
            <v>3
6</v>
          </cell>
          <cell r="BP67" t="str">
            <v>2567
2567</v>
          </cell>
          <cell r="BQ67" t="str">
            <v>-</v>
          </cell>
          <cell r="BR67" t="str">
            <v>-</v>
          </cell>
          <cell r="BS67" t="str">
            <v>-</v>
          </cell>
          <cell r="BT67" t="str">
            <v>นายสมพล ปุ่งปี่แก้ว</v>
          </cell>
          <cell r="BU67">
            <v>0</v>
          </cell>
          <cell r="BV67" t="str">
            <v>1.นายสมพล ปุ่งปี่แก้ว
2.นายพล กันทะยวง
3.นายวิเชียร ตันโน</v>
          </cell>
          <cell r="BW67" t="str">
            <v>จำเลยที่ 1
จำเลยที่ 2
จำเลยที่ 3</v>
          </cell>
          <cell r="BX67" t="str">
            <v>3-5002-00136-74-7
3-5002-00136-60-7
3-5009-01017-21-3</v>
          </cell>
          <cell r="BY6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Z67" t="str">
            <v>พบทรัพย์</v>
          </cell>
          <cell r="CA67"/>
          <cell r="CB67">
            <v>3</v>
          </cell>
          <cell r="CC67" t="str">
            <v>วรกมล</v>
          </cell>
          <cell r="CD67"/>
          <cell r="CE67"/>
          <cell r="CF67"/>
          <cell r="CG67"/>
          <cell r="CH67"/>
          <cell r="CI67"/>
          <cell r="CJ67"/>
          <cell r="CK67"/>
          <cell r="CL67"/>
          <cell r="CM67"/>
          <cell r="CN67"/>
          <cell r="CO67"/>
        </row>
        <row r="68">
          <cell r="B68">
            <v>1502</v>
          </cell>
          <cell r="C68">
            <v>64</v>
          </cell>
          <cell r="D68">
            <v>23</v>
          </cell>
          <cell r="E68">
            <v>11</v>
          </cell>
          <cell r="F68">
            <v>2564</v>
          </cell>
          <cell r="G68">
            <v>800099621172</v>
          </cell>
          <cell r="H68" t="str">
            <v>นางสาว</v>
          </cell>
          <cell r="I68" t="str">
            <v>จินดาภรณ์</v>
          </cell>
          <cell r="J68" t="str">
            <v>พรหมวงค์</v>
          </cell>
          <cell r="K68">
            <v>1509963015062</v>
          </cell>
          <cell r="L68" t="str">
            <v>บ่อสร้าง</v>
          </cell>
          <cell r="M68" t="str">
            <v>เชียงใหม่ 3</v>
          </cell>
          <cell r="N68">
            <v>8</v>
          </cell>
          <cell r="O68" t="str">
            <v>สินเชื่อธนาคารประชาชน</v>
          </cell>
          <cell r="P68" t="str">
            <v>1.บุคคลค้ำประกัน</v>
          </cell>
          <cell r="Q68">
            <v>48611</v>
          </cell>
          <cell r="R68">
            <v>7977.85</v>
          </cell>
          <cell r="S68" t="str">
            <v>แขวงเชียงใหม่</v>
          </cell>
          <cell r="T68" t="str">
            <v>ผบE3030</v>
          </cell>
          <cell r="U68" t="str">
            <v>2564</v>
          </cell>
          <cell r="V68" t="str">
            <v>ผบE3443</v>
          </cell>
          <cell r="W68">
            <v>2564</v>
          </cell>
          <cell r="X68">
            <v>18</v>
          </cell>
          <cell r="Y68">
            <v>10</v>
          </cell>
          <cell r="Z68">
            <v>2564</v>
          </cell>
          <cell r="AA68"/>
          <cell r="AB68"/>
          <cell r="AC68"/>
          <cell r="AD68"/>
          <cell r="AE68"/>
          <cell r="AF68"/>
          <cell r="AG68"/>
          <cell r="AH68"/>
          <cell r="AI68"/>
          <cell r="AJ68"/>
          <cell r="AK68"/>
          <cell r="AL68"/>
          <cell r="AM68"/>
          <cell r="AN68"/>
          <cell r="AO68"/>
          <cell r="AP68"/>
          <cell r="AQ68"/>
          <cell r="AR68"/>
          <cell r="AS68"/>
          <cell r="AT68"/>
          <cell r="AU68"/>
          <cell r="AV68"/>
          <cell r="AW68"/>
          <cell r="AX68"/>
          <cell r="AY68"/>
          <cell r="AZ68"/>
          <cell r="BA68"/>
          <cell r="BB68" t="str">
            <v>สืบทรัพย์ (คำสั่ง 23/11/2564)//สืบแล้ว รายงานผล วันที่ 8/1/2564</v>
          </cell>
          <cell r="BC68" t="str">
            <v>0
600</v>
          </cell>
          <cell r="BD68" t="str">
            <v>13
27</v>
          </cell>
          <cell r="BE68" t="str">
            <v>11
3</v>
          </cell>
          <cell r="BF68" t="str">
            <v>2566
2567</v>
          </cell>
          <cell r="BG68">
            <v>0</v>
          </cell>
          <cell r="BH68" t="str">
            <v>-</v>
          </cell>
          <cell r="BI68" t="str">
            <v>-</v>
          </cell>
          <cell r="BJ68" t="str">
            <v>-</v>
          </cell>
          <cell r="BK68">
            <v>0</v>
          </cell>
          <cell r="BL68" t="str">
            <v>600
150</v>
          </cell>
          <cell r="BM68">
            <v>0</v>
          </cell>
          <cell r="BN68" t="str">
            <v xml:space="preserve">
12</v>
          </cell>
          <cell r="BO68" t="str">
            <v xml:space="preserve">
9</v>
          </cell>
          <cell r="BP68" t="str">
            <v xml:space="preserve">
2567</v>
          </cell>
          <cell r="BQ68" t="str">
            <v>-</v>
          </cell>
          <cell r="BR68" t="str">
            <v>-</v>
          </cell>
          <cell r="BS68" t="str">
            <v>-</v>
          </cell>
          <cell r="BT68" t="str">
            <v>นางสาวจินดาภรณ์ พรหมวงค์</v>
          </cell>
          <cell r="BU68">
            <v>888164010099</v>
          </cell>
          <cell r="BV68" t="str">
            <v>1.นางสาวจินดาภรณ์ พรหมวงค์
2.นางสาวชนกานต์ สมเกตุ</v>
          </cell>
          <cell r="BW68" t="str">
            <v>จำเลยที่ 1
จำเลยที่ 2</v>
          </cell>
          <cell r="BX68" t="str">
            <v>1-5099-63015-06-2
1-5099-70161-37-1</v>
          </cell>
          <cell r="BY6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Z68" t="str">
            <v>พบทรัพย์</v>
          </cell>
          <cell r="CA68"/>
          <cell r="CB68">
            <v>2</v>
          </cell>
          <cell r="CC68" t="str">
            <v>วรกมล</v>
          </cell>
          <cell r="CD68"/>
          <cell r="CE68"/>
          <cell r="CF68"/>
          <cell r="CG68"/>
          <cell r="CH68"/>
          <cell r="CI68"/>
          <cell r="CJ68"/>
          <cell r="CK68"/>
          <cell r="CL68"/>
          <cell r="CM68"/>
          <cell r="CN68"/>
          <cell r="CO68"/>
        </row>
        <row r="69">
          <cell r="B69">
            <v>1503</v>
          </cell>
          <cell r="C69">
            <v>65</v>
          </cell>
          <cell r="D69">
            <v>23</v>
          </cell>
          <cell r="E69">
            <v>11</v>
          </cell>
          <cell r="F69">
            <v>2564</v>
          </cell>
          <cell r="G69">
            <v>800094733832</v>
          </cell>
          <cell r="H69" t="str">
            <v>นาย</v>
          </cell>
          <cell r="I69" t="str">
            <v>เสกสรร</v>
          </cell>
          <cell r="J69" t="str">
            <v>สุนันต๊ะ</v>
          </cell>
          <cell r="K69">
            <v>3501200210964</v>
          </cell>
          <cell r="L69" t="str">
            <v>ฮอด</v>
          </cell>
          <cell r="M69" t="str">
            <v>เชียงใหม่ 3</v>
          </cell>
          <cell r="N69">
            <v>8</v>
          </cell>
          <cell r="O69" t="str">
            <v>สินเชื่อแก้ไขปัญหาหนี้นอกระบบPSA ระยะที่ 2</v>
          </cell>
          <cell r="P69" t="str">
            <v>1.บุคคลค้ำประกัน</v>
          </cell>
          <cell r="Q69">
            <v>45830</v>
          </cell>
          <cell r="R69">
            <v>7622.21</v>
          </cell>
          <cell r="S69" t="str">
            <v>แขวงเชียงใหม่</v>
          </cell>
          <cell r="T69" t="str">
            <v>ผบE980</v>
          </cell>
          <cell r="U69" t="str">
            <v>2563</v>
          </cell>
          <cell r="V69" t="str">
            <v>ผบE3711</v>
          </cell>
          <cell r="W69">
            <v>2564</v>
          </cell>
          <cell r="X69">
            <v>2</v>
          </cell>
          <cell r="Y69">
            <v>11</v>
          </cell>
          <cell r="Z69">
            <v>2564</v>
          </cell>
          <cell r="AA69"/>
          <cell r="AB69"/>
          <cell r="AC69"/>
          <cell r="AD69">
            <v>2</v>
          </cell>
          <cell r="AE69">
            <v>11</v>
          </cell>
          <cell r="AF69">
            <v>2564</v>
          </cell>
          <cell r="AG69"/>
          <cell r="AH69"/>
          <cell r="AI69"/>
          <cell r="AJ69"/>
          <cell r="AK69"/>
          <cell r="AL69"/>
          <cell r="AM69"/>
          <cell r="AN69"/>
          <cell r="AO69"/>
          <cell r="AP69"/>
          <cell r="AQ69"/>
          <cell r="AR69"/>
          <cell r="AS69"/>
          <cell r="AT69"/>
          <cell r="AU69"/>
          <cell r="AV69"/>
          <cell r="AW69"/>
          <cell r="AX69"/>
          <cell r="AY69"/>
          <cell r="AZ69"/>
          <cell r="BA69"/>
          <cell r="BB69" t="str">
            <v>สืบทรัพย์ (คำสั่ง 23/11/2564)//สืบแล้ว รายงานผล วันที่ 30/12/2564</v>
          </cell>
          <cell r="BC69" t="str">
            <v>900
900</v>
          </cell>
          <cell r="BD69" t="str">
            <v>30
9</v>
          </cell>
          <cell r="BE69" t="str">
            <v>6
8</v>
          </cell>
          <cell r="BF69" t="str">
            <v>2566
2567</v>
          </cell>
          <cell r="BG69">
            <v>0</v>
          </cell>
          <cell r="BH69" t="str">
            <v>-</v>
          </cell>
          <cell r="BI69" t="str">
            <v>-</v>
          </cell>
          <cell r="BJ69" t="str">
            <v>-</v>
          </cell>
          <cell r="BK69">
            <v>0</v>
          </cell>
          <cell r="BL69" t="str">
            <v>950
940</v>
          </cell>
          <cell r="BM69">
            <v>0</v>
          </cell>
          <cell r="BN69">
            <v>13</v>
          </cell>
          <cell r="BO69">
            <v>9</v>
          </cell>
          <cell r="BP69">
            <v>2566</v>
          </cell>
          <cell r="BQ69" t="str">
            <v>-</v>
          </cell>
          <cell r="BR69" t="str">
            <v>-</v>
          </cell>
          <cell r="BS69" t="str">
            <v>-</v>
          </cell>
          <cell r="BT69" t="str">
            <v>นายเสกสรร สุนันต๊ะ</v>
          </cell>
          <cell r="BU69">
            <v>800094733832</v>
          </cell>
          <cell r="BV69" t="str">
            <v>1.นายเสกสรร สุนันต๊ะ
2.นายศุภฤกษ์ สุขเกษม
3.นางสาวธมลวรรณ นำพลสัก</v>
          </cell>
          <cell r="BW69" t="str">
            <v>จำเลยที่ 1
จำเลยที่ 2
คู่สมรสจำเลยที่ 2</v>
          </cell>
          <cell r="BX69" t="str">
            <v>3-5012-00210-96-4
1-5399-00455-76-6
1-5099-01568-55-6</v>
          </cell>
          <cell r="BY6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69" t="str">
            <v>ไม่พบทรัพย์</v>
          </cell>
          <cell r="CA69" t="str">
            <v>พบ</v>
          </cell>
          <cell r="CB69"/>
          <cell r="CC69" t="str">
            <v>วรกมล</v>
          </cell>
          <cell r="CD69" t="str">
            <v>1.นายเสกสรร สุนันต๊ะ
2.นายศุภฤกษ์ สุขเกษม
3.นางสาวธมลวรรณ นำพลสัก</v>
          </cell>
          <cell r="CE69" t="str">
            <v>จำเลยที่ 1
จำเลยที่ 2
คู่สมรสจำเลยที่ 2</v>
          </cell>
          <cell r="CF69" t="str">
            <v>3-5012-00210-96-4
1-5399-00455-76-6
1-5099-01568-55-6</v>
          </cell>
          <cell r="CG6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CH69" t="str">
            <v>ไม่พบทรัพย์</v>
          </cell>
          <cell r="CI69" t="str">
            <v>พบ</v>
          </cell>
          <cell r="CJ69">
            <v>3</v>
          </cell>
          <cell r="CK69"/>
          <cell r="CL69"/>
          <cell r="CM69">
            <v>243397</v>
          </cell>
          <cell r="CN69"/>
          <cell r="CO69"/>
        </row>
        <row r="70">
          <cell r="B70">
            <v>1504</v>
          </cell>
          <cell r="C70">
            <v>66</v>
          </cell>
          <cell r="D70">
            <v>23</v>
          </cell>
          <cell r="E70">
            <v>11</v>
          </cell>
          <cell r="F70">
            <v>2564</v>
          </cell>
          <cell r="G70">
            <v>800087440718</v>
          </cell>
          <cell r="H70" t="str">
            <v>นาง</v>
          </cell>
          <cell r="I70" t="str">
            <v>สุรีย์</v>
          </cell>
          <cell r="J70" t="str">
            <v>จันต๊ะคำ</v>
          </cell>
          <cell r="K70">
            <v>3540400181568</v>
          </cell>
          <cell r="L70" t="str">
            <v>บ่อสร้าง</v>
          </cell>
          <cell r="M70" t="str">
            <v>เชียงใหม่ 3</v>
          </cell>
          <cell r="N70">
            <v>8</v>
          </cell>
          <cell r="O70" t="str">
            <v>สินเชื่อแก้ไขปัญหาหนี้นอกระบบPSA ระยะที่ 2</v>
          </cell>
          <cell r="P70" t="str">
            <v>1.บุคคลค้ำประกัน</v>
          </cell>
          <cell r="Q70">
            <v>39158</v>
          </cell>
          <cell r="R70">
            <v>4993.3999999999996</v>
          </cell>
          <cell r="S70" t="str">
            <v>แขวงเชียงใหม่</v>
          </cell>
          <cell r="T70" t="str">
            <v>ผบE2644</v>
          </cell>
          <cell r="U70" t="str">
            <v>2564</v>
          </cell>
          <cell r="V70" t="str">
            <v>ผบE3595</v>
          </cell>
          <cell r="W70">
            <v>2564</v>
          </cell>
          <cell r="X70">
            <v>19</v>
          </cell>
          <cell r="Y70">
            <v>10</v>
          </cell>
          <cell r="Z70">
            <v>2564</v>
          </cell>
          <cell r="AA70"/>
          <cell r="AB70"/>
          <cell r="AC70"/>
          <cell r="AD70">
            <v>19</v>
          </cell>
          <cell r="AE70">
            <v>10</v>
          </cell>
          <cell r="AF70">
            <v>2564</v>
          </cell>
          <cell r="AG70"/>
          <cell r="AH70"/>
          <cell r="AI70"/>
          <cell r="AJ70"/>
          <cell r="AK70"/>
          <cell r="AL70"/>
          <cell r="AM70"/>
          <cell r="AN70"/>
          <cell r="AO70"/>
          <cell r="AP70"/>
          <cell r="AQ70"/>
          <cell r="AR70"/>
          <cell r="AS70"/>
          <cell r="AT70"/>
          <cell r="AU70"/>
          <cell r="AV70"/>
          <cell r="AW70"/>
          <cell r="AX70"/>
          <cell r="AY70"/>
          <cell r="AZ70"/>
          <cell r="BA70"/>
          <cell r="BB70" t="str">
            <v>สืบทรัพย์ (คำสั่ง 23/11/2564))//สืบแล้ว รายงานผล วันที่ 8/1/2564</v>
          </cell>
          <cell r="BC70" t="str">
            <v>0
1500</v>
          </cell>
          <cell r="BD70" t="str">
            <v>13
27</v>
          </cell>
          <cell r="BE70" t="str">
            <v>11
3</v>
          </cell>
          <cell r="BF70" t="str">
            <v>2566
2567</v>
          </cell>
          <cell r="BG70">
            <v>0</v>
          </cell>
          <cell r="BH70" t="str">
            <v>-</v>
          </cell>
          <cell r="BI70" t="str">
            <v>-</v>
          </cell>
          <cell r="BJ70" t="str">
            <v>-</v>
          </cell>
          <cell r="BK70">
            <v>0</v>
          </cell>
          <cell r="BL70" t="str">
            <v>1115
425</v>
          </cell>
          <cell r="BM70">
            <v>0</v>
          </cell>
          <cell r="BN70" t="str">
            <v xml:space="preserve">
12</v>
          </cell>
          <cell r="BO70" t="str">
            <v xml:space="preserve">
9</v>
          </cell>
          <cell r="BP70" t="str">
            <v xml:space="preserve">
2567</v>
          </cell>
          <cell r="BQ70" t="str">
            <v>-</v>
          </cell>
          <cell r="BR70" t="str">
            <v>-</v>
          </cell>
          <cell r="BS70" t="str">
            <v>-</v>
          </cell>
          <cell r="BT70" t="str">
            <v>นางสุรีย์ จันต๊ะคำ</v>
          </cell>
          <cell r="BU70">
            <v>888164010100</v>
          </cell>
          <cell r="BV70" t="str">
            <v>1.นางสุรีย์ จันต๊ะคำ
2.นางมาลิณี สุนทราวัฒนา 
3.นายเศรษฐา สุนทราวัฒนา
4.นางสาวฝ้าย จรแก้ว
5.นายบุญเรือน พงษ์โคกกรวด</v>
          </cell>
          <cell r="BW70" t="str">
            <v>จำเลยที่ 1
จำเลยที่ 2
คู่สมรสจำเลยที่ 2
จำเลยที่ 3
คู่สมรสจำเลยที่ 3</v>
          </cell>
          <cell r="BX70" t="str">
            <v>3-5404-00181-56-8
3-5404-00181-59-2
3-1015-00206-56-7
3-4612-00340-74-5
3-3001-01500-99-0</v>
          </cell>
          <cell r="BY7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Z70" t="str">
            <v>พบทรัพย์</v>
          </cell>
          <cell r="CA70"/>
          <cell r="CB70">
            <v>5</v>
          </cell>
          <cell r="CC70" t="str">
            <v>วรกมล</v>
          </cell>
          <cell r="CD70"/>
          <cell r="CE70"/>
          <cell r="CF70"/>
          <cell r="CG70"/>
          <cell r="CH70"/>
          <cell r="CI70"/>
          <cell r="CJ70"/>
          <cell r="CK70"/>
          <cell r="CL70"/>
          <cell r="CM70"/>
          <cell r="CN70"/>
          <cell r="CO70"/>
        </row>
        <row r="71">
          <cell r="B71">
            <v>1505</v>
          </cell>
          <cell r="C71">
            <v>67</v>
          </cell>
          <cell r="D71">
            <v>23</v>
          </cell>
          <cell r="E71">
            <v>11</v>
          </cell>
          <cell r="F71">
            <v>2564</v>
          </cell>
          <cell r="G71">
            <v>800090432520</v>
          </cell>
          <cell r="H71" t="str">
            <v>นาย</v>
          </cell>
          <cell r="I71" t="str">
            <v>สมชาย</v>
          </cell>
          <cell r="J71" t="str">
            <v>วงค์ศรี</v>
          </cell>
          <cell r="K71">
            <v>3500200354515</v>
          </cell>
          <cell r="L71" t="str">
            <v>จอมทอง</v>
          </cell>
          <cell r="M71" t="str">
            <v>เชียงใหม่ 3</v>
          </cell>
          <cell r="N71">
            <v>8</v>
          </cell>
          <cell r="O71" t="str">
            <v>สินเชื่อแก้ไขปัญหาหนี้นอกระบบPSA ระยะที่ 2</v>
          </cell>
          <cell r="P71" t="str">
            <v>1.บุคคลค้ำประกัน</v>
          </cell>
          <cell r="Q71">
            <v>37998.199999999997</v>
          </cell>
          <cell r="R71">
            <v>7530.04</v>
          </cell>
          <cell r="S71" t="str">
            <v>แขวงเชียงใหม่</v>
          </cell>
          <cell r="T71" t="str">
            <v>ผบE3031</v>
          </cell>
          <cell r="U71" t="str">
            <v>2564</v>
          </cell>
          <cell r="V71" t="str">
            <v>ผบE3444</v>
          </cell>
          <cell r="W71">
            <v>2564</v>
          </cell>
          <cell r="X71">
            <v>18</v>
          </cell>
          <cell r="Y71">
            <v>10</v>
          </cell>
          <cell r="Z71">
            <v>2564</v>
          </cell>
          <cell r="AA71"/>
          <cell r="AB71"/>
          <cell r="AC71"/>
          <cell r="AD71">
            <v>18</v>
          </cell>
          <cell r="AE71">
            <v>10</v>
          </cell>
          <cell r="AF71">
            <v>2564</v>
          </cell>
          <cell r="AG71"/>
          <cell r="AH71"/>
          <cell r="AI71"/>
          <cell r="AJ71"/>
          <cell r="AK71"/>
          <cell r="AL71"/>
          <cell r="AM71"/>
          <cell r="AN71"/>
          <cell r="AO71"/>
          <cell r="AP71"/>
          <cell r="AQ71"/>
          <cell r="AR71"/>
          <cell r="AS71"/>
          <cell r="AT71"/>
          <cell r="AU71"/>
          <cell r="AV71"/>
          <cell r="AW71"/>
          <cell r="AX71"/>
          <cell r="AY71"/>
          <cell r="AZ71"/>
          <cell r="BA71"/>
          <cell r="BB71" t="str">
            <v>สืบทรัพย์ (คำสั่ง 23/11/2564)//สืบแล้ว รายงานผล วันที่ 30/12/2564//ยกเลิกการสืบทรัพย์และบังคับคดี(คำสั่ง 9/6/2565)เนื่องจากว่าลูกหนี้ชำระหนี้ปิดบัญชีแล้ว</v>
          </cell>
          <cell r="BC71">
            <v>0</v>
          </cell>
          <cell r="BD71">
            <v>31</v>
          </cell>
          <cell r="BE71">
            <v>8</v>
          </cell>
          <cell r="BF71">
            <v>2565</v>
          </cell>
          <cell r="BG71">
            <v>0</v>
          </cell>
          <cell r="BH71" t="str">
            <v>-</v>
          </cell>
          <cell r="BI71" t="str">
            <v>-</v>
          </cell>
          <cell r="BJ71" t="str">
            <v>-</v>
          </cell>
          <cell r="BK71">
            <v>0</v>
          </cell>
          <cell r="BL71">
            <v>395</v>
          </cell>
          <cell r="BM71">
            <v>0</v>
          </cell>
          <cell r="BN71">
            <v>18</v>
          </cell>
          <cell r="BO71">
            <v>11</v>
          </cell>
          <cell r="BP71">
            <v>2565</v>
          </cell>
          <cell r="BQ71" t="str">
            <v>-</v>
          </cell>
          <cell r="BR71" t="str">
            <v>-</v>
          </cell>
          <cell r="BS71" t="str">
            <v>-</v>
          </cell>
          <cell r="BT71" t="str">
            <v>นายสมชาย วงค์ศรี</v>
          </cell>
          <cell r="BU71">
            <v>0</v>
          </cell>
          <cell r="BV71" t="str">
            <v>1.นายสมชาย วงค์ศรี
2.นางสาวพรรณี อูปลาย
3.นางสาวรัชชณี สิทธิ</v>
          </cell>
          <cell r="BW71" t="str">
            <v>จำเลยที่ 1
คู่สมรสจำเลยที่ 1
จำเลยที่ 2</v>
          </cell>
          <cell r="BX71" t="str">
            <v>3-5002-00354-51-5
3-5002-00724-39-8
3-5002-00377-13-2</v>
          </cell>
          <cell r="BY7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Z71" t="str">
            <v>ไม่พบทรัพย์</v>
          </cell>
          <cell r="CA71"/>
          <cell r="CB71"/>
          <cell r="CC71" t="str">
            <v>วรกมล</v>
          </cell>
          <cell r="CD71"/>
          <cell r="CE71"/>
          <cell r="CF71"/>
          <cell r="CG71"/>
          <cell r="CH71"/>
          <cell r="CI71"/>
          <cell r="CJ71"/>
          <cell r="CK71" t="str">
            <v>วรกมล</v>
          </cell>
          <cell r="CL71"/>
          <cell r="CM71"/>
          <cell r="CN71"/>
          <cell r="CO71"/>
        </row>
        <row r="72">
          <cell r="B72">
            <v>1506</v>
          </cell>
          <cell r="C72">
            <v>68</v>
          </cell>
          <cell r="D72">
            <v>23</v>
          </cell>
          <cell r="E72">
            <v>11</v>
          </cell>
          <cell r="F72">
            <v>2564</v>
          </cell>
          <cell r="G72">
            <v>800058502843</v>
          </cell>
          <cell r="H72" t="str">
            <v>นาย</v>
          </cell>
          <cell r="I72" t="str">
            <v>ไวยวุฒิ</v>
          </cell>
          <cell r="J72" t="str">
            <v>อุตสม</v>
          </cell>
          <cell r="K72">
            <v>1500200023636</v>
          </cell>
          <cell r="L72" t="str">
            <v>จอมทอง</v>
          </cell>
          <cell r="M72" t="str">
            <v>เชียงใหม่ 3</v>
          </cell>
          <cell r="N72">
            <v>8</v>
          </cell>
          <cell r="O72" t="str">
            <v>สินเชื่อพัฒนาองค์กรชุมชน (รายบุคคล)</v>
          </cell>
          <cell r="P72" t="str">
            <v>1.บุคคลค้ำประกัน</v>
          </cell>
          <cell r="Q72">
            <v>34018.839999999997</v>
          </cell>
          <cell r="R72">
            <v>5971.23</v>
          </cell>
          <cell r="S72" t="str">
            <v>จังหวัดฮอด</v>
          </cell>
          <cell r="T72" t="str">
            <v>ผบE444</v>
          </cell>
          <cell r="U72" t="str">
            <v>2564</v>
          </cell>
          <cell r="V72" t="str">
            <v>ผบE640</v>
          </cell>
          <cell r="W72">
            <v>2564</v>
          </cell>
          <cell r="X72">
            <v>26</v>
          </cell>
          <cell r="Y72">
            <v>10</v>
          </cell>
          <cell r="Z72">
            <v>2564</v>
          </cell>
          <cell r="AA72"/>
          <cell r="AB72"/>
          <cell r="AC72"/>
          <cell r="AD72">
            <v>29</v>
          </cell>
          <cell r="AE72">
            <v>10</v>
          </cell>
          <cell r="AF72">
            <v>2564</v>
          </cell>
          <cell r="AG72"/>
          <cell r="AH72"/>
          <cell r="AI72"/>
          <cell r="AJ72"/>
          <cell r="AK72"/>
          <cell r="AL72"/>
          <cell r="AM72"/>
          <cell r="AN72"/>
          <cell r="AO72"/>
          <cell r="AP72"/>
          <cell r="AQ72"/>
          <cell r="AR72"/>
          <cell r="AS72"/>
          <cell r="AT72"/>
          <cell r="AU72"/>
          <cell r="AV72"/>
          <cell r="AW72"/>
          <cell r="AX72"/>
          <cell r="AY72"/>
          <cell r="AZ72"/>
          <cell r="BA72"/>
          <cell r="BB72" t="str">
            <v>สืบทรัพย์ (คำสั่ง 23/11/2564)//สืบแล้ว รายงานผล วันที่ 8/1/2564</v>
          </cell>
          <cell r="BC72" t="str">
            <v>0
2100</v>
          </cell>
          <cell r="BD72" t="str">
            <v>13
1</v>
          </cell>
          <cell r="BE72" t="str">
            <v>11
3</v>
          </cell>
          <cell r="BF72" t="str">
            <v>2566
2567</v>
          </cell>
          <cell r="BG72">
            <v>0</v>
          </cell>
          <cell r="BH72" t="str">
            <v>-</v>
          </cell>
          <cell r="BI72" t="str">
            <v>-</v>
          </cell>
          <cell r="BJ72" t="str">
            <v>-</v>
          </cell>
          <cell r="BK72">
            <v>0</v>
          </cell>
          <cell r="BL72" t="str">
            <v>1250
495</v>
          </cell>
          <cell r="BM72">
            <v>0</v>
          </cell>
          <cell r="BN72" t="str">
            <v>4
จ่ายแล้ว</v>
          </cell>
          <cell r="BO72">
            <v>3</v>
          </cell>
          <cell r="BP72">
            <v>2567</v>
          </cell>
          <cell r="BQ72" t="str">
            <v>-</v>
          </cell>
          <cell r="BR72" t="str">
            <v>-</v>
          </cell>
          <cell r="BS72" t="str">
            <v>-</v>
          </cell>
          <cell r="BT72" t="str">
            <v>นายไวยวุฒิ อุตสม</v>
          </cell>
          <cell r="BU72">
            <v>888164010106</v>
          </cell>
          <cell r="BV7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W72" t="str">
            <v>จำเลยที่ 1
คู่สมรสจำเลยที่ 1
จำเลยที่ 2
จำเลยที่ 3
คู่สมรสจำเลยที่ 3
จำเลยที่ 4
คู่สมรสจำเลยที่ 4</v>
          </cell>
          <cell r="BX72" t="str">
            <v>1-5002-00023-63-6
1-5002-00009-70-6
3-5805-00219-40-1
3-5002-00846-83-3
3-5002-00841-48-3
3-5016-00128-76-9
3-5002-00845-83-7</v>
          </cell>
          <cell r="BY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Z72" t="str">
            <v>พบทรัพย์</v>
          </cell>
          <cell r="CA72"/>
          <cell r="CB72">
            <v>7</v>
          </cell>
          <cell r="CC72" t="str">
            <v>วรกมล</v>
          </cell>
          <cell r="CD72"/>
          <cell r="CE72"/>
          <cell r="CF72"/>
          <cell r="CG72"/>
          <cell r="CH72"/>
          <cell r="CI72"/>
          <cell r="CJ72"/>
          <cell r="CK72"/>
          <cell r="CL72"/>
          <cell r="CM72"/>
          <cell r="CN72"/>
          <cell r="CO72"/>
        </row>
        <row r="73">
          <cell r="B73">
            <v>1507</v>
          </cell>
          <cell r="C73">
            <v>69</v>
          </cell>
          <cell r="D73">
            <v>23</v>
          </cell>
          <cell r="E73">
            <v>11</v>
          </cell>
          <cell r="F73">
            <v>2564</v>
          </cell>
          <cell r="G73">
            <v>800034050818</v>
          </cell>
          <cell r="H73" t="str">
            <v>นาย</v>
          </cell>
          <cell r="I73" t="str">
            <v>พิรุณ</v>
          </cell>
          <cell r="J73" t="str">
            <v>ขันแข่งบุญ</v>
          </cell>
          <cell r="K73">
            <v>3500200372637</v>
          </cell>
          <cell r="L73" t="str">
            <v>จอมทอง</v>
          </cell>
          <cell r="M73" t="str">
            <v>เชียงใหม่ 3</v>
          </cell>
          <cell r="N73">
            <v>8</v>
          </cell>
          <cell r="O73" t="str">
            <v>สินเชื่อธนาคารประชาชน</v>
          </cell>
          <cell r="P73" t="str">
            <v>1.บุคคลค้ำประกัน</v>
          </cell>
          <cell r="Q73">
            <v>33284.800000000003</v>
          </cell>
          <cell r="R73">
            <v>13568.91</v>
          </cell>
          <cell r="S73" t="str">
            <v>แขวงเชียงใหม่</v>
          </cell>
          <cell r="T73" t="str">
            <v>ผบE2642</v>
          </cell>
          <cell r="U73" t="str">
            <v>2564</v>
          </cell>
          <cell r="V73" t="str">
            <v>ผบE3579</v>
          </cell>
          <cell r="W73">
            <v>2564</v>
          </cell>
          <cell r="X73"/>
          <cell r="Y73"/>
          <cell r="Z73"/>
          <cell r="AA73">
            <v>19</v>
          </cell>
          <cell r="AB73">
            <v>10</v>
          </cell>
          <cell r="AC73">
            <v>2564</v>
          </cell>
          <cell r="AD73"/>
          <cell r="AE73"/>
          <cell r="AF73"/>
          <cell r="AG73"/>
          <cell r="AH73"/>
          <cell r="AI73"/>
          <cell r="AJ73"/>
          <cell r="AK73"/>
          <cell r="AL73"/>
          <cell r="AM73"/>
          <cell r="AN73"/>
          <cell r="AO73"/>
          <cell r="AP73"/>
          <cell r="AQ73"/>
          <cell r="AR73"/>
          <cell r="AS73"/>
          <cell r="AT73"/>
          <cell r="AU73"/>
          <cell r="AV73"/>
          <cell r="AW73"/>
          <cell r="AX73"/>
          <cell r="AY73"/>
          <cell r="AZ73"/>
          <cell r="BA73"/>
          <cell r="BB73" t="str">
            <v>สืบทรัพย์ (คำสั่ง 23/11/2564)//สืบแล้ว รายงานผล วันที่ 8/1/2564</v>
          </cell>
          <cell r="BC73">
            <v>1500</v>
          </cell>
          <cell r="BD73">
            <v>18</v>
          </cell>
          <cell r="BE73">
            <v>8</v>
          </cell>
          <cell r="BF73">
            <v>2566</v>
          </cell>
          <cell r="BG73">
            <v>0</v>
          </cell>
          <cell r="BH73" t="str">
            <v>-</v>
          </cell>
          <cell r="BI73" t="str">
            <v>-</v>
          </cell>
          <cell r="BJ73" t="str">
            <v>-</v>
          </cell>
          <cell r="BK73">
            <v>0</v>
          </cell>
          <cell r="BL73">
            <v>2345</v>
          </cell>
          <cell r="BM73">
            <v>0</v>
          </cell>
          <cell r="BN73" t="str">
            <v/>
          </cell>
          <cell r="BO73" t="str">
            <v/>
          </cell>
          <cell r="BP73" t="str">
            <v/>
          </cell>
          <cell r="BQ73" t="str">
            <v>-</v>
          </cell>
          <cell r="BR73" t="str">
            <v>-</v>
          </cell>
          <cell r="BS73" t="str">
            <v>-</v>
          </cell>
          <cell r="BT73" t="str">
            <v>นายพิรุณ ขันแข่งบุญ</v>
          </cell>
          <cell r="BU73">
            <v>888164010097</v>
          </cell>
          <cell r="BV73" t="str">
            <v>1.นายพิรุณ ขันแข่งบุญ
2.นางมลทา อูปคำ
3.นายรณชัย อูปคำ
4.นายรุ่ง ชมเชย
5.นางกาญจนา อินสามตา</v>
          </cell>
          <cell r="BW73" t="str">
            <v>จำเลยที่ 1
จำเลยที่ 2
คู่สมรสจำเลยที่ 2
จำเลยที่ 3
คู่สมรสจำเลยที่ 3</v>
          </cell>
          <cell r="BX73" t="str">
            <v>3-5002-00372-63-7
3-5002-00242-98-9
3-5012-00283-50-3
3-5002-00729-50-1
3-5002-00732-19-6</v>
          </cell>
          <cell r="BY7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Z73" t="str">
            <v>พบทรัพย์</v>
          </cell>
          <cell r="CA73"/>
          <cell r="CB73">
            <v>5</v>
          </cell>
          <cell r="CC73"/>
          <cell r="CD73"/>
          <cell r="CE73"/>
          <cell r="CF73"/>
          <cell r="CG73"/>
          <cell r="CH73"/>
          <cell r="CI73"/>
          <cell r="CJ73"/>
          <cell r="CK73"/>
          <cell r="CL73"/>
          <cell r="CM73">
            <v>243468</v>
          </cell>
          <cell r="CN73"/>
          <cell r="CO73"/>
        </row>
        <row r="74">
          <cell r="B74">
            <v>1508</v>
          </cell>
          <cell r="C74">
            <v>70</v>
          </cell>
          <cell r="D74">
            <v>23</v>
          </cell>
          <cell r="E74">
            <v>11</v>
          </cell>
          <cell r="F74">
            <v>2564</v>
          </cell>
          <cell r="G74">
            <v>800090464549</v>
          </cell>
          <cell r="H74" t="str">
            <v>นาง</v>
          </cell>
          <cell r="I74" t="str">
            <v>วันดี</v>
          </cell>
          <cell r="J74" t="str">
            <v>แต่งศรี</v>
          </cell>
          <cell r="K74">
            <v>3120100358091</v>
          </cell>
          <cell r="L74" t="str">
            <v>บ่อสร้าง</v>
          </cell>
          <cell r="M74" t="str">
            <v>เชียงใหม่ 3</v>
          </cell>
          <cell r="N74">
            <v>8</v>
          </cell>
          <cell r="O74" t="str">
            <v>สินเชื่อธนาคารประชาชน</v>
          </cell>
          <cell r="P74" t="str">
            <v>1.บุคคลค้ำประกัน</v>
          </cell>
          <cell r="Q74">
            <v>24162</v>
          </cell>
          <cell r="R74">
            <v>8073.84</v>
          </cell>
          <cell r="S74" t="str">
            <v>แขวงเชียงใหม่</v>
          </cell>
          <cell r="T74" t="str">
            <v>ผบE2643</v>
          </cell>
          <cell r="U74" t="str">
            <v>2564</v>
          </cell>
          <cell r="V74" t="str">
            <v>ผบE3575</v>
          </cell>
          <cell r="W74">
            <v>2564</v>
          </cell>
          <cell r="X74"/>
          <cell r="Y74"/>
          <cell r="Z74"/>
          <cell r="AA74">
            <v>19</v>
          </cell>
          <cell r="AB74">
            <v>10</v>
          </cell>
          <cell r="AC74">
            <v>2564</v>
          </cell>
          <cell r="AD74"/>
          <cell r="AE74"/>
          <cell r="AF74"/>
          <cell r="AG74"/>
          <cell r="AH74"/>
          <cell r="AI74"/>
          <cell r="AJ74"/>
          <cell r="AK74"/>
          <cell r="AL74"/>
          <cell r="AM74"/>
          <cell r="AN74"/>
          <cell r="AO74"/>
          <cell r="AP74"/>
          <cell r="AQ74"/>
          <cell r="AR74"/>
          <cell r="AS74"/>
          <cell r="AT74"/>
          <cell r="AU74"/>
          <cell r="AV74"/>
          <cell r="AW74"/>
          <cell r="AX74"/>
          <cell r="AY74"/>
          <cell r="AZ74"/>
          <cell r="BA74"/>
          <cell r="BB74" t="str">
            <v>สืบทรัพย์ (คำสั่ง 23/11/2564)//สืบแล้ว รายงานผล วันที่ 30/12/2564</v>
          </cell>
          <cell r="BC74">
            <v>600</v>
          </cell>
          <cell r="BD74">
            <v>30</v>
          </cell>
          <cell r="BE74">
            <v>6</v>
          </cell>
          <cell r="BF74">
            <v>2566</v>
          </cell>
          <cell r="BG74">
            <v>0</v>
          </cell>
          <cell r="BH74" t="str">
            <v>-</v>
          </cell>
          <cell r="BI74" t="str">
            <v>-</v>
          </cell>
          <cell r="BJ74" t="str">
            <v>-</v>
          </cell>
          <cell r="BK74">
            <v>0</v>
          </cell>
          <cell r="BL74">
            <v>605</v>
          </cell>
          <cell r="BM74">
            <v>0</v>
          </cell>
          <cell r="BN74" t="str">
            <v/>
          </cell>
          <cell r="BO74" t="str">
            <v/>
          </cell>
          <cell r="BP74" t="str">
            <v/>
          </cell>
          <cell r="BQ74" t="str">
            <v>-</v>
          </cell>
          <cell r="BR74" t="str">
            <v>-</v>
          </cell>
          <cell r="BS74" t="str">
            <v>-</v>
          </cell>
          <cell r="BT74" t="str">
            <v>นางวันดี แต่งศรี</v>
          </cell>
          <cell r="BU74">
            <v>888164010093</v>
          </cell>
          <cell r="BV74" t="str">
            <v>1.นางวันดี แต่งศรี
2.นายเอกพล แต่งศรี</v>
          </cell>
          <cell r="BW74" t="str">
            <v>จำเลยที่ 1
คู่สมรสจำเลยที่ 1</v>
          </cell>
          <cell r="BX74" t="str">
            <v>3-1201-00358-09-1
3-7098-00116-63-8</v>
          </cell>
          <cell r="BY7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Z74" t="str">
            <v>ไม่พบทรัพย์</v>
          </cell>
          <cell r="CA74"/>
          <cell r="CB74"/>
          <cell r="CC74" t="str">
            <v>เกศินี</v>
          </cell>
          <cell r="CD74"/>
          <cell r="CE74"/>
          <cell r="CF74"/>
          <cell r="CG74"/>
          <cell r="CH74"/>
          <cell r="CI74"/>
          <cell r="CJ74"/>
          <cell r="CK74"/>
          <cell r="CL74"/>
          <cell r="CM74">
            <v>243397</v>
          </cell>
          <cell r="CN74"/>
          <cell r="CO74"/>
        </row>
        <row r="75">
          <cell r="B75">
            <v>1509</v>
          </cell>
          <cell r="C75">
            <v>71</v>
          </cell>
          <cell r="D75">
            <v>23</v>
          </cell>
          <cell r="E75">
            <v>11</v>
          </cell>
          <cell r="F75">
            <v>2564</v>
          </cell>
          <cell r="G75" t="str">
            <v>800104247427, 800104247419</v>
          </cell>
          <cell r="H75" t="str">
            <v>นาย</v>
          </cell>
          <cell r="I75" t="str">
            <v>สมเกียรติ</v>
          </cell>
          <cell r="J75" t="str">
            <v>ชนะเกียรติ</v>
          </cell>
          <cell r="K75" t="str">
            <v>3-3008-00830-58-1</v>
          </cell>
          <cell r="L75" t="str">
            <v>จอมทอง</v>
          </cell>
          <cell r="M75" t="str">
            <v>เชียงใหม่ 3</v>
          </cell>
          <cell r="N75">
            <v>8</v>
          </cell>
          <cell r="O75" t="str">
            <v>สินเชื่อเคหะ , สินเชื่อไทรทอง</v>
          </cell>
          <cell r="P75" t="str">
            <v>2.หลักทรัพย์ค้ำประกัน</v>
          </cell>
          <cell r="Q75"/>
          <cell r="R75"/>
          <cell r="S75" t="str">
            <v>จังหวัดเชียงใหม่</v>
          </cell>
          <cell r="T75" t="str">
            <v>ผบE965</v>
          </cell>
          <cell r="U75" t="str">
            <v>2564</v>
          </cell>
          <cell r="V75" t="str">
            <v>ผบE1066</v>
          </cell>
          <cell r="W75">
            <v>2564</v>
          </cell>
          <cell r="X75">
            <v>8</v>
          </cell>
          <cell r="Y75">
            <v>11</v>
          </cell>
          <cell r="Z75">
            <v>2564</v>
          </cell>
          <cell r="AA75"/>
          <cell r="AB75"/>
          <cell r="AC75"/>
          <cell r="AD75"/>
          <cell r="AE75"/>
          <cell r="AF75"/>
          <cell r="AG75"/>
          <cell r="AH75"/>
          <cell r="AI75"/>
          <cell r="AJ75"/>
          <cell r="AK75"/>
          <cell r="AL75"/>
          <cell r="AM75"/>
          <cell r="AN75"/>
          <cell r="AO75"/>
          <cell r="AP75"/>
          <cell r="AQ75"/>
          <cell r="AR75"/>
          <cell r="AS75"/>
          <cell r="AT75"/>
          <cell r="AU75"/>
          <cell r="AV75"/>
          <cell r="AW75"/>
          <cell r="AX75"/>
          <cell r="AY75"/>
          <cell r="AZ75"/>
          <cell r="BA75"/>
          <cell r="BB75" t="str">
            <v>ยึดทรัพย์จำนอง (คำสั่ง 23/11/2564)//ชะลอการยึด ให้ยึดต้นปี 2565 แต่ว่าให้ถามทางศูนย์ก่อนจะยึด //แฟ้มยึดอยู่ที่ตู้รอยึด</v>
          </cell>
          <cell r="BC75">
            <v>300</v>
          </cell>
          <cell r="BD75">
            <v>26</v>
          </cell>
          <cell r="BE75">
            <v>3</v>
          </cell>
          <cell r="BF75">
            <v>2568</v>
          </cell>
          <cell r="BG75">
            <v>0</v>
          </cell>
          <cell r="BH75" t="str">
            <v>-</v>
          </cell>
          <cell r="BI75" t="str">
            <v>-</v>
          </cell>
          <cell r="BJ75" t="str">
            <v>-</v>
          </cell>
          <cell r="BK75">
            <v>0</v>
          </cell>
          <cell r="BL75">
            <v>705</v>
          </cell>
          <cell r="BM75">
            <v>0</v>
          </cell>
          <cell r="BN75" t="str">
            <v/>
          </cell>
          <cell r="BO75" t="str">
            <v/>
          </cell>
          <cell r="BP75" t="str">
            <v/>
          </cell>
          <cell r="BQ75" t="str">
            <v>-</v>
          </cell>
          <cell r="BR75" t="str">
            <v>-</v>
          </cell>
          <cell r="BS75" t="str">
            <v>-</v>
          </cell>
          <cell r="BT75" t="str">
            <v>นายสมเกียรติ ชนะเกียรติ</v>
          </cell>
          <cell r="BU75">
            <v>888164010101</v>
          </cell>
          <cell r="BV75" t="str">
            <v xml:space="preserve">1.นายสมเกียรติ ชนะเกียรติ
</v>
          </cell>
          <cell r="BW75" t="str">
            <v>จำเลยที่ 1</v>
          </cell>
          <cell r="BX75" t="str">
            <v>3-3008-00830-58-1</v>
          </cell>
          <cell r="BY75"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อ.ด่านขุนทด จ.นครราชสีมา
</v>
          </cell>
          <cell r="BZ75" t="str">
            <v>ไม่พบ</v>
          </cell>
          <cell r="CA75"/>
          <cell r="CB75">
            <v>1</v>
          </cell>
          <cell r="CC75" t="str">
            <v>เกศินี</v>
          </cell>
          <cell r="CD75" t="str">
            <v>นายสมเกียรติ ชนะเกียรติ</v>
          </cell>
          <cell r="CE75"/>
          <cell r="CF75"/>
          <cell r="CG75"/>
          <cell r="CH75"/>
        </row>
        <row r="76">
          <cell r="B76">
            <v>1511</v>
          </cell>
          <cell r="C76">
            <v>72</v>
          </cell>
          <cell r="D76">
            <v>30</v>
          </cell>
          <cell r="E76">
            <v>11</v>
          </cell>
          <cell r="F76">
            <v>2564</v>
          </cell>
          <cell r="G76">
            <v>800045893149</v>
          </cell>
          <cell r="H76" t="str">
            <v>นางสาว</v>
          </cell>
          <cell r="I76" t="str">
            <v>โสภา</v>
          </cell>
          <cell r="J76" t="str">
            <v>พอใจ</v>
          </cell>
          <cell r="K76">
            <v>1501100004908</v>
          </cell>
          <cell r="L76" t="str">
            <v>พร้าว</v>
          </cell>
          <cell r="M76" t="str">
            <v>เชียงใหม่ 2</v>
          </cell>
          <cell r="N76">
            <v>8</v>
          </cell>
          <cell r="O76" t="str">
            <v>สินเชื่อธนาคารประชาชน</v>
          </cell>
          <cell r="P76" t="str">
            <v>1.บุคคลค้ำประกัน</v>
          </cell>
          <cell r="Q76">
            <v>36652.32</v>
          </cell>
          <cell r="R76">
            <v>9898.7199999999993</v>
          </cell>
          <cell r="S76" t="str">
            <v>แขวงเชียงใหม่</v>
          </cell>
          <cell r="T76" t="str">
            <v>ผบ.2426</v>
          </cell>
          <cell r="U76" t="str">
            <v>2561</v>
          </cell>
          <cell r="V76" t="str">
            <v>ผบ.12735</v>
          </cell>
          <cell r="W76">
            <v>2561</v>
          </cell>
          <cell r="X76">
            <v>12</v>
          </cell>
          <cell r="Y76">
            <v>11</v>
          </cell>
          <cell r="Z76">
            <v>2561</v>
          </cell>
          <cell r="AA76"/>
          <cell r="AB76"/>
          <cell r="AC76"/>
          <cell r="AD76"/>
          <cell r="AE76"/>
          <cell r="AF76"/>
          <cell r="AG76">
            <v>22</v>
          </cell>
          <cell r="AH76">
            <v>7</v>
          </cell>
          <cell r="AI76">
            <v>2564</v>
          </cell>
          <cell r="AJ76"/>
          <cell r="AK76"/>
          <cell r="AL76"/>
          <cell r="AM76"/>
          <cell r="AN76"/>
          <cell r="AO76"/>
          <cell r="AP76"/>
          <cell r="AQ76"/>
          <cell r="AR76"/>
          <cell r="AS76"/>
          <cell r="AT76"/>
          <cell r="AU76"/>
          <cell r="AV76"/>
          <cell r="AW76"/>
          <cell r="AX76"/>
          <cell r="AY76"/>
          <cell r="AZ76"/>
          <cell r="BA76"/>
          <cell r="BB76" t="str">
            <v>สืบทรัพย์ (คำสั่ง 30/11/2564)//สืบแล้ว  รายงานผล วันที่ 8/3/2565</v>
          </cell>
          <cell r="BC76">
            <v>1200</v>
          </cell>
          <cell r="BD76">
            <v>12</v>
          </cell>
          <cell r="BE76">
            <v>5</v>
          </cell>
          <cell r="BF76">
            <v>2566</v>
          </cell>
          <cell r="BG76">
            <v>0</v>
          </cell>
          <cell r="BH76" t="str">
            <v>-</v>
          </cell>
          <cell r="BI76" t="str">
            <v>-</v>
          </cell>
          <cell r="BJ76" t="str">
            <v>-</v>
          </cell>
          <cell r="BK76">
            <v>0</v>
          </cell>
          <cell r="BL76">
            <v>1015</v>
          </cell>
          <cell r="BM76">
            <v>0</v>
          </cell>
          <cell r="BN76" t="str">
            <v/>
          </cell>
          <cell r="BO76" t="str">
            <v/>
          </cell>
          <cell r="BP76" t="str">
            <v/>
          </cell>
          <cell r="BQ76" t="str">
            <v>-</v>
          </cell>
          <cell r="BR76" t="str">
            <v>-</v>
          </cell>
          <cell r="BS76" t="str">
            <v>-</v>
          </cell>
          <cell r="BT76" t="str">
            <v>นางสาวโสภา พอใจ</v>
          </cell>
          <cell r="BU76">
            <v>823860010038</v>
          </cell>
          <cell r="BV76" t="str">
            <v>1.นางสาวโสภา  พอใจ
2.นายณรงค์  แสงเขน
3.นางมีหลอ  แสนเข็ญ
4.นายธงชัย  ภูมิสอน</v>
          </cell>
          <cell r="BW76" t="str">
            <v>จำเลยที่ 1
จำเลยที่ 2
คู่สมรสจำเลยที่ 2
จำเลยที่ 3</v>
          </cell>
          <cell r="BX76" t="str">
            <v>1501100004908
3501100124047
8501184005517
5501101058257</v>
          </cell>
          <cell r="BY76"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Z76" t="str">
            <v>พบทรัพย์</v>
          </cell>
          <cell r="CA76" t="str">
            <v>พบ</v>
          </cell>
          <cell r="CB76">
            <v>4</v>
          </cell>
          <cell r="CC76" t="str">
            <v>เกศินี</v>
          </cell>
          <cell r="CD76"/>
          <cell r="CE76"/>
          <cell r="CF76"/>
          <cell r="CG76"/>
          <cell r="CH76"/>
          <cell r="CI76"/>
          <cell r="CJ76"/>
          <cell r="CK76"/>
          <cell r="CL76">
            <v>242905</v>
          </cell>
          <cell r="CM76">
            <v>243367</v>
          </cell>
          <cell r="CN76"/>
          <cell r="CO76"/>
        </row>
        <row r="77">
          <cell r="B77">
            <v>1512</v>
          </cell>
          <cell r="C77">
            <v>73</v>
          </cell>
          <cell r="D77">
            <v>30</v>
          </cell>
          <cell r="E77">
            <v>11</v>
          </cell>
          <cell r="F77">
            <v>2564</v>
          </cell>
          <cell r="G77">
            <v>800045892455</v>
          </cell>
          <cell r="H77" t="str">
            <v>นางสาว</v>
          </cell>
          <cell r="I77" t="str">
            <v>ดอกรัก</v>
          </cell>
          <cell r="J77" t="str">
            <v>แสงเข็ญ</v>
          </cell>
          <cell r="K77">
            <v>2501101027985</v>
          </cell>
          <cell r="L77" t="str">
            <v>พร้าว</v>
          </cell>
          <cell r="M77" t="str">
            <v>เชียงใหม่ 2</v>
          </cell>
          <cell r="N77">
            <v>8</v>
          </cell>
          <cell r="O77" t="str">
            <v>สินเชื่อธนาคารประชาชน</v>
          </cell>
          <cell r="P77" t="str">
            <v>1.บุคคลค้ำประกัน</v>
          </cell>
          <cell r="Q77">
            <v>36652.32</v>
          </cell>
          <cell r="R77">
            <v>8119.12</v>
          </cell>
          <cell r="S77" t="str">
            <v>แขวงเชียงใหม่</v>
          </cell>
          <cell r="T77" t="str">
            <v>ผบ.11595</v>
          </cell>
          <cell r="U77" t="str">
            <v>2560</v>
          </cell>
          <cell r="V77" t="str">
            <v>ผบ.5782</v>
          </cell>
          <cell r="W77">
            <v>2561</v>
          </cell>
          <cell r="X77">
            <v>27</v>
          </cell>
          <cell r="Y77">
            <v>8</v>
          </cell>
          <cell r="Z77">
            <v>2561</v>
          </cell>
          <cell r="AA77"/>
          <cell r="AB77"/>
          <cell r="AC77"/>
          <cell r="AD77">
            <v>23</v>
          </cell>
          <cell r="AE77">
            <v>7</v>
          </cell>
          <cell r="AF77">
            <v>2563</v>
          </cell>
          <cell r="AG77">
            <v>13</v>
          </cell>
          <cell r="AH77">
            <v>7</v>
          </cell>
          <cell r="AI77">
            <v>2564</v>
          </cell>
          <cell r="AJ77"/>
          <cell r="AK77"/>
          <cell r="AL77"/>
          <cell r="AM77"/>
          <cell r="AN77"/>
          <cell r="AO77"/>
          <cell r="AP77"/>
          <cell r="AQ77"/>
          <cell r="AR77"/>
          <cell r="AS77"/>
          <cell r="AT77"/>
          <cell r="AU77"/>
          <cell r="AV77"/>
          <cell r="AW77"/>
          <cell r="AX77"/>
          <cell r="AY77"/>
          <cell r="AZ77"/>
          <cell r="BA77"/>
          <cell r="BB77" t="str">
            <v>สืบทรัพย์ (คำสั่ง 30/11/2564)//สืบแล้ว รายงานผล วันที่ 8/1/2564</v>
          </cell>
          <cell r="BC77">
            <v>1200</v>
          </cell>
          <cell r="BD77">
            <v>12</v>
          </cell>
          <cell r="BE77">
            <v>5</v>
          </cell>
          <cell r="BF77">
            <v>2566</v>
          </cell>
          <cell r="BG77">
            <v>0</v>
          </cell>
          <cell r="BH77" t="str">
            <v>-</v>
          </cell>
          <cell r="BI77" t="str">
            <v>-</v>
          </cell>
          <cell r="BJ77" t="str">
            <v>-</v>
          </cell>
          <cell r="BK77">
            <v>0</v>
          </cell>
          <cell r="BL77">
            <v>880</v>
          </cell>
          <cell r="BM77">
            <v>0</v>
          </cell>
          <cell r="BN77" t="str">
            <v/>
          </cell>
          <cell r="BO77" t="str">
            <v/>
          </cell>
          <cell r="BP77" t="str">
            <v/>
          </cell>
          <cell r="BQ77" t="str">
            <v>-</v>
          </cell>
          <cell r="BR77" t="str">
            <v>-</v>
          </cell>
          <cell r="BS77" t="str">
            <v>-</v>
          </cell>
          <cell r="BT77" t="str">
            <v>นางสาวดอกรัก แสงเข็ญ</v>
          </cell>
          <cell r="BU77">
            <v>823860010037</v>
          </cell>
          <cell r="BV77" t="str">
            <v>1.นางสาวดอกรัก  แสงเข็ญ
2.นางสุนิสา  แสงแขน
3.นายผัด  แสงแขน
4.นายคำละ  เมืองคำ</v>
          </cell>
          <cell r="BW77" t="str">
            <v>จำเลยที่ 1
จำเลยที่ 2
คู่สมรสจำเลยที่ 2
จำเลยที่ 3</v>
          </cell>
          <cell r="BX77" t="str">
            <v>2501101027985
5501101057587
3501100123971
5501101060251</v>
          </cell>
          <cell r="BY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7" t="str">
            <v>ไม่พบ</v>
          </cell>
          <cell r="CA77" t="str">
            <v>พบ</v>
          </cell>
          <cell r="CB77"/>
          <cell r="CC77" t="str">
            <v>เกศินี</v>
          </cell>
          <cell r="CD77"/>
          <cell r="CE77"/>
          <cell r="CF77"/>
          <cell r="CG77"/>
          <cell r="CH77"/>
          <cell r="CI77"/>
          <cell r="CJ77"/>
          <cell r="CK77"/>
          <cell r="CL77"/>
          <cell r="CM77">
            <v>243367</v>
          </cell>
          <cell r="CN77"/>
          <cell r="CO77"/>
        </row>
        <row r="78">
          <cell r="B78">
            <v>1513</v>
          </cell>
          <cell r="C78">
            <v>74</v>
          </cell>
          <cell r="D78">
            <v>30</v>
          </cell>
          <cell r="E78">
            <v>11</v>
          </cell>
          <cell r="F78">
            <v>2564</v>
          </cell>
          <cell r="G78">
            <v>800045893917</v>
          </cell>
          <cell r="H78" t="str">
            <v>นาย</v>
          </cell>
          <cell r="I78" t="str">
            <v>สุชีพ</v>
          </cell>
          <cell r="J78" t="str">
            <v>ยาวิจิตร</v>
          </cell>
          <cell r="K78">
            <v>3501100198539</v>
          </cell>
          <cell r="L78" t="str">
            <v>พร้าว</v>
          </cell>
          <cell r="M78" t="str">
            <v>เชียงใหม่ 2</v>
          </cell>
          <cell r="N78">
            <v>8</v>
          </cell>
          <cell r="O78" t="str">
            <v>สินเชื่อธนาคารประชาชน</v>
          </cell>
          <cell r="P78" t="str">
            <v>1.บุคคลค้ำประกัน</v>
          </cell>
          <cell r="Q78">
            <v>36652.32</v>
          </cell>
          <cell r="R78">
            <v>8131.51</v>
          </cell>
          <cell r="S78" t="str">
            <v>แขวงเชียงใหม่</v>
          </cell>
          <cell r="T78" t="str">
            <v>ผบ.11599</v>
          </cell>
          <cell r="U78" t="str">
            <v>2560</v>
          </cell>
          <cell r="V78" t="str">
            <v>ผบ.12734</v>
          </cell>
          <cell r="W78">
            <v>2561</v>
          </cell>
          <cell r="X78">
            <v>12</v>
          </cell>
          <cell r="Y78">
            <v>11</v>
          </cell>
          <cell r="Z78">
            <v>2561</v>
          </cell>
          <cell r="AA78"/>
          <cell r="AB78"/>
          <cell r="AC78"/>
          <cell r="AD78"/>
          <cell r="AE78"/>
          <cell r="AF78"/>
          <cell r="AG78">
            <v>20</v>
          </cell>
          <cell r="AH78">
            <v>7</v>
          </cell>
          <cell r="AI78">
            <v>2564</v>
          </cell>
          <cell r="AJ78"/>
          <cell r="AK78"/>
          <cell r="AL78"/>
          <cell r="AM78"/>
          <cell r="AN78"/>
          <cell r="AO78"/>
          <cell r="AP78"/>
          <cell r="AQ78"/>
          <cell r="AR78"/>
          <cell r="AS78"/>
          <cell r="AT78"/>
          <cell r="AU78"/>
          <cell r="AV78"/>
          <cell r="AW78"/>
          <cell r="AX78"/>
          <cell r="AY78"/>
          <cell r="AZ78"/>
          <cell r="BA78"/>
          <cell r="BB78" t="str">
            <v>สืบทรัพย์ (คำสั่ง 30/11/2564)//สืบแล้ว รายงานผล วันที่ 8/1/2564</v>
          </cell>
          <cell r="BC78">
            <v>1500</v>
          </cell>
          <cell r="BD78">
            <v>12</v>
          </cell>
          <cell r="BE78">
            <v>5</v>
          </cell>
          <cell r="BF78">
            <v>2566</v>
          </cell>
          <cell r="BG78">
            <v>0</v>
          </cell>
          <cell r="BH78" t="str">
            <v>-</v>
          </cell>
          <cell r="BI78" t="str">
            <v>-</v>
          </cell>
          <cell r="BJ78" t="str">
            <v>-</v>
          </cell>
          <cell r="BK78">
            <v>0</v>
          </cell>
          <cell r="BL78">
            <v>1070</v>
          </cell>
          <cell r="BM78">
            <v>0</v>
          </cell>
          <cell r="BN78" t="str">
            <v/>
          </cell>
          <cell r="BO78" t="str">
            <v/>
          </cell>
          <cell r="BP78" t="str">
            <v/>
          </cell>
          <cell r="BQ78" t="str">
            <v>-</v>
          </cell>
          <cell r="BR78" t="str">
            <v>-</v>
          </cell>
          <cell r="BS78" t="str">
            <v>-</v>
          </cell>
          <cell r="BT78" t="str">
            <v>นายสุชีพ ยาวิจิตร</v>
          </cell>
          <cell r="BU78">
            <v>823860010007</v>
          </cell>
          <cell r="BV78" t="str">
            <v>1.นายสุชีพ  ยาวิจิตร
2.นางสาวนูลา  แสงเข็ญ
3.นางอำไพ  แสงเข็ญ
4.นายคาสอ  แสงเข็ญ
5.นายคำมุ่ย  ขจรจิตต์กาล</v>
          </cell>
          <cell r="BW78" t="str">
            <v>จำเลยที่ 1
คู่สมรสจำเลยที่ 1
จำเลยที่ 2
คู่สมรสจำเลยที่ 2
จำเลยที่ 3</v>
          </cell>
          <cell r="BX78" t="str">
            <v>3501100198536
8501184005401
3501100124101
5501101059903
3500901044156</v>
          </cell>
          <cell r="BY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8" t="str">
            <v>ไม่พบ</v>
          </cell>
          <cell r="CA78" t="str">
            <v>พบ</v>
          </cell>
          <cell r="CB78"/>
          <cell r="CC78" t="str">
            <v>นักศึกษาฝึกงาน//วรกมล</v>
          </cell>
          <cell r="CD78"/>
          <cell r="CE78"/>
          <cell r="CF78"/>
          <cell r="CG78"/>
          <cell r="CH78"/>
          <cell r="CI78"/>
          <cell r="CJ78"/>
          <cell r="CK78"/>
          <cell r="CL78"/>
          <cell r="CM78">
            <v>243367</v>
          </cell>
          <cell r="CN78"/>
          <cell r="CO78"/>
        </row>
        <row r="79">
          <cell r="B79">
            <v>1514</v>
          </cell>
          <cell r="C79">
            <v>75</v>
          </cell>
          <cell r="D79">
            <v>30</v>
          </cell>
          <cell r="E79">
            <v>11</v>
          </cell>
          <cell r="F79">
            <v>2564</v>
          </cell>
          <cell r="G79">
            <v>800051322918</v>
          </cell>
          <cell r="H79" t="str">
            <v>นาย</v>
          </cell>
          <cell r="I79" t="str">
            <v>พิเชด</v>
          </cell>
          <cell r="J79" t="str">
            <v>ดลภักดี</v>
          </cell>
          <cell r="K79">
            <v>3469900249217</v>
          </cell>
          <cell r="L79" t="str">
            <v>แม่อาย</v>
          </cell>
          <cell r="M79" t="str">
            <v>เชียงใหม่ 2</v>
          </cell>
          <cell r="N79">
            <v>8</v>
          </cell>
          <cell r="O79" t="str">
            <v>สินเชื่อธนาคารประชาชน</v>
          </cell>
          <cell r="P79" t="str">
            <v>1.บุคคลค้ำประกัน</v>
          </cell>
          <cell r="Q79">
            <v>85955.55</v>
          </cell>
          <cell r="R79">
            <v>1868.59</v>
          </cell>
          <cell r="S79" t="str">
            <v>จังหวัดน่าน</v>
          </cell>
          <cell r="T79" t="str">
            <v>ผบ.2884</v>
          </cell>
          <cell r="U79" t="str">
            <v>2561</v>
          </cell>
          <cell r="V79" t="str">
            <v>ผบ.825</v>
          </cell>
          <cell r="W79">
            <v>2562</v>
          </cell>
          <cell r="X79"/>
          <cell r="Y79"/>
          <cell r="Z79"/>
          <cell r="AA79">
            <v>15</v>
          </cell>
          <cell r="AB79">
            <v>1</v>
          </cell>
          <cell r="AC79">
            <v>2562</v>
          </cell>
          <cell r="AD79"/>
          <cell r="AE79"/>
          <cell r="AF79"/>
          <cell r="AG79"/>
          <cell r="AH79"/>
          <cell r="AI79"/>
          <cell r="AJ79"/>
          <cell r="AK79"/>
          <cell r="AL79"/>
          <cell r="AM79"/>
          <cell r="AN79"/>
          <cell r="AO79"/>
          <cell r="AP79"/>
          <cell r="AQ79"/>
          <cell r="AR79"/>
          <cell r="AS79"/>
          <cell r="AT79"/>
          <cell r="AU79"/>
          <cell r="AV79"/>
          <cell r="AW79"/>
          <cell r="AX79"/>
          <cell r="AY79"/>
          <cell r="AZ79"/>
          <cell r="BA79"/>
          <cell r="BB79" t="str">
            <v>สืบทรัพย์ (คำสั่ง 30/11/2564)//สืบแล้ว รายงานผล วันที่ 8/1/2564</v>
          </cell>
          <cell r="BC79">
            <v>1200</v>
          </cell>
          <cell r="BD79">
            <v>20</v>
          </cell>
          <cell r="BE79">
            <v>6</v>
          </cell>
          <cell r="BF79">
            <v>2566</v>
          </cell>
          <cell r="BG79">
            <v>0</v>
          </cell>
          <cell r="BH79" t="str">
            <v>-</v>
          </cell>
          <cell r="BI79" t="str">
            <v>-</v>
          </cell>
          <cell r="BJ79" t="str">
            <v>-</v>
          </cell>
          <cell r="BK79">
            <v>0</v>
          </cell>
          <cell r="BL79">
            <v>1725</v>
          </cell>
          <cell r="BM79">
            <v>0</v>
          </cell>
          <cell r="BN79" t="str">
            <v/>
          </cell>
          <cell r="BO79" t="str">
            <v/>
          </cell>
          <cell r="BP79" t="str">
            <v/>
          </cell>
          <cell r="BQ79" t="str">
            <v>-</v>
          </cell>
          <cell r="BR79" t="str">
            <v>-</v>
          </cell>
          <cell r="BS79" t="str">
            <v>-</v>
          </cell>
          <cell r="BT79" t="str">
            <v>นายพิเชด ดลภักดี</v>
          </cell>
          <cell r="BU79">
            <v>823861010218</v>
          </cell>
          <cell r="BV79" t="str">
            <v>1.นายพิเชด  ดลภักดี
2.นางเครือวัลย์  วังษา
3.นายทอง  
4.นายคะนอง  บำรุงบ้านทุ่ม</v>
          </cell>
          <cell r="BW79" t="str">
            <v>จำเลยที่ 1
คู่สมรสจำเลยที่ 1
จำเลยที่ 2
จำเลยที่ 3</v>
          </cell>
          <cell r="BX79" t="str">
            <v>3469900249217
3500900515015
3470500175455
3412000047417</v>
          </cell>
          <cell r="BY79"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Z79" t="str">
            <v>พบทรัพย์</v>
          </cell>
          <cell r="CA79" t="str">
            <v>พบ</v>
          </cell>
          <cell r="CB79">
            <v>4</v>
          </cell>
          <cell r="CC79" t="str">
            <v>นักศึกษาฝึกงาน//วรกมล</v>
          </cell>
          <cell r="CD79"/>
          <cell r="CE79"/>
          <cell r="CF79"/>
          <cell r="CG79"/>
          <cell r="CH79"/>
          <cell r="CI79"/>
          <cell r="CJ79"/>
          <cell r="CK79"/>
          <cell r="CL79"/>
          <cell r="CM79">
            <v>243367</v>
          </cell>
          <cell r="CN79"/>
          <cell r="CO79"/>
        </row>
        <row r="80">
          <cell r="B80">
            <v>1515</v>
          </cell>
          <cell r="C80">
            <v>76</v>
          </cell>
          <cell r="D80">
            <v>26</v>
          </cell>
          <cell r="E80">
            <v>11</v>
          </cell>
          <cell r="F80">
            <v>2564</v>
          </cell>
          <cell r="G80">
            <v>839749004983</v>
          </cell>
          <cell r="H80" t="str">
            <v>นาย</v>
          </cell>
          <cell r="I80" t="str">
            <v>ชาญณรงค์</v>
          </cell>
          <cell r="J80" t="str">
            <v>เดชะบุญ</v>
          </cell>
          <cell r="K80" t="str">
            <v>3 5200 0569 20 0</v>
          </cell>
          <cell r="L80" t="str">
            <v>บวกครกหลวง</v>
          </cell>
          <cell r="M80" t="str">
            <v>เชียงใหม่ 3</v>
          </cell>
          <cell r="N80">
            <v>8</v>
          </cell>
          <cell r="O80" t="str">
            <v>สินเชื่อเคหะ</v>
          </cell>
          <cell r="P80" t="str">
            <v>1.บุคคลค้ำประกัน</v>
          </cell>
          <cell r="Q80">
            <v>769261.65</v>
          </cell>
          <cell r="R80">
            <v>261553.91</v>
          </cell>
          <cell r="S80" t="str">
            <v>จังหวัดลำปาง</v>
          </cell>
          <cell r="T80" t="str">
            <v>ผบ.178</v>
          </cell>
          <cell r="U80" t="str">
            <v>2555</v>
          </cell>
          <cell r="V80" t="str">
            <v>ผบ.271</v>
          </cell>
          <cell r="W80">
            <v>2555</v>
          </cell>
          <cell r="X80">
            <v>28</v>
          </cell>
          <cell r="Y80">
            <v>6</v>
          </cell>
          <cell r="Z80">
            <v>2555</v>
          </cell>
          <cell r="AA80"/>
          <cell r="AB80"/>
          <cell r="AC80"/>
          <cell r="AD80"/>
          <cell r="AE80"/>
          <cell r="AF80"/>
          <cell r="AG80">
            <v>2</v>
          </cell>
          <cell r="AH80">
            <v>11</v>
          </cell>
          <cell r="AI80">
            <v>2555</v>
          </cell>
          <cell r="AJ80"/>
          <cell r="AK80"/>
          <cell r="AL80"/>
          <cell r="AM80"/>
          <cell r="AN80"/>
          <cell r="AO80"/>
          <cell r="AP80"/>
          <cell r="AQ80"/>
          <cell r="AR80"/>
          <cell r="AS80"/>
          <cell r="AT80"/>
          <cell r="AU80"/>
          <cell r="AV80"/>
          <cell r="AW80"/>
          <cell r="AX80"/>
          <cell r="AY80"/>
          <cell r="AZ80"/>
          <cell r="BA80"/>
          <cell r="BB80" t="str">
            <v>สืบทรัพย์สำนักงานอื่นฟ้อง (คำสั่ง 26/11/2564)//สืบแล้ว รายงานผล วันที่ 11/1/2565</v>
          </cell>
          <cell r="BC80">
            <v>300</v>
          </cell>
          <cell r="BD80">
            <v>15</v>
          </cell>
          <cell r="BE80">
            <v>12</v>
          </cell>
          <cell r="BF80">
            <v>2565</v>
          </cell>
          <cell r="BG80">
            <v>0</v>
          </cell>
          <cell r="BH80" t="str">
            <v>-</v>
          </cell>
          <cell r="BI80" t="str">
            <v>-</v>
          </cell>
          <cell r="BJ80" t="str">
            <v>-</v>
          </cell>
          <cell r="BK80">
            <v>0</v>
          </cell>
          <cell r="BL80">
            <v>385</v>
          </cell>
          <cell r="BM80">
            <v>0</v>
          </cell>
          <cell r="BN80">
            <v>24</v>
          </cell>
          <cell r="BO80">
            <v>3</v>
          </cell>
          <cell r="BP80">
            <v>2566</v>
          </cell>
          <cell r="BQ80" t="str">
            <v>-</v>
          </cell>
          <cell r="BR80" t="str">
            <v>-</v>
          </cell>
          <cell r="BS80" t="str">
            <v>-</v>
          </cell>
          <cell r="BT80" t="str">
            <v>นายชาญณรงค์ เดชะบุญ</v>
          </cell>
          <cell r="BU80">
            <v>823655020050</v>
          </cell>
          <cell r="BV80" t="str">
            <v>1.นายชาญณรงค์ เดชะบุญ</v>
          </cell>
          <cell r="BW80" t="str">
            <v>จำเลยที่ 1</v>
          </cell>
          <cell r="BX80" t="str">
            <v>3-5201-00569-20-0</v>
          </cell>
          <cell r="BY80" t="str">
            <v>-ไม่พบว่ามีกรรมสิทธิ์ในที่ดิน อ.สันทราย จ.เชียงใหม่
-ไม่พบว่ามีกรรมสิทธิ์ในที่ดิน อ.เมืองลำปาง จ.ลำปาง</v>
          </cell>
          <cell r="BZ80" t="str">
            <v>ไม่พบทรัพย์</v>
          </cell>
          <cell r="CA80" t="str">
            <v>ไม่พบทรัพย์</v>
          </cell>
          <cell r="CB80"/>
          <cell r="CC80" t="str">
            <v>นักศึกษาฝึกงาน//วรกมล</v>
          </cell>
          <cell r="CD80"/>
          <cell r="CE80"/>
          <cell r="CF80"/>
          <cell r="CG80"/>
          <cell r="CH80"/>
          <cell r="CI80"/>
          <cell r="CJ80"/>
          <cell r="CK80"/>
          <cell r="CL80"/>
          <cell r="CM80"/>
          <cell r="CN80"/>
          <cell r="CO80"/>
        </row>
        <row r="81">
          <cell r="B81">
            <v>1516</v>
          </cell>
          <cell r="C81">
            <v>77</v>
          </cell>
          <cell r="D81">
            <v>26</v>
          </cell>
          <cell r="E81">
            <v>11</v>
          </cell>
          <cell r="F81">
            <v>2564</v>
          </cell>
          <cell r="G81">
            <v>800029382218</v>
          </cell>
          <cell r="H81" t="str">
            <v>นาย</v>
          </cell>
          <cell r="I81" t="str">
            <v>เอนก</v>
          </cell>
          <cell r="J81" t="str">
            <v>พลยศ</v>
          </cell>
          <cell r="K81">
            <v>3412000194266</v>
          </cell>
          <cell r="L81" t="str">
            <v>สันกำแพง</v>
          </cell>
          <cell r="M81" t="str">
            <v>เชียงใหม่ 3</v>
          </cell>
          <cell r="N81">
            <v>8</v>
          </cell>
          <cell r="O81" t="str">
            <v>สินเชื่อธนาคารประชาชน</v>
          </cell>
          <cell r="P81" t="str">
            <v>1.บุคคลค้ำประกัน</v>
          </cell>
          <cell r="Q81">
            <v>37498.26</v>
          </cell>
          <cell r="R81">
            <v>2704.03</v>
          </cell>
          <cell r="S81" t="str">
            <v>แขวงเชียงใหม่</v>
          </cell>
          <cell r="T81" t="str">
            <v>ผบ.7530</v>
          </cell>
          <cell r="U81" t="str">
            <v>2557</v>
          </cell>
          <cell r="V81" t="str">
            <v>ผบ.9129</v>
          </cell>
          <cell r="W81">
            <v>2557</v>
          </cell>
          <cell r="X81"/>
          <cell r="Y81"/>
          <cell r="Z81"/>
          <cell r="AA81">
            <v>15</v>
          </cell>
          <cell r="AB81">
            <v>12</v>
          </cell>
          <cell r="AC81">
            <v>2557</v>
          </cell>
          <cell r="AD81"/>
          <cell r="AE81"/>
          <cell r="AF81"/>
          <cell r="AG81"/>
          <cell r="AH81"/>
          <cell r="AI81"/>
          <cell r="AJ81"/>
          <cell r="AK81"/>
          <cell r="AL81"/>
          <cell r="AM81"/>
          <cell r="AN81"/>
          <cell r="AO81"/>
          <cell r="AP81"/>
          <cell r="AQ81"/>
          <cell r="AR81"/>
          <cell r="AS81"/>
          <cell r="AT81"/>
          <cell r="AU81"/>
          <cell r="AV81"/>
          <cell r="AW81"/>
          <cell r="AX81"/>
          <cell r="AY81"/>
          <cell r="AZ81"/>
          <cell r="BA81"/>
          <cell r="BB81" t="str">
            <v>สืบทรัพย์สำนักงานอื่นฟ้อง (คำสั่ง 26/11/2564)//สืบแล้ว รายงานผล วันที่ 22/2/2565//สืบครั้งที่สอง 5/06/2567//ลงผลสืบ8/6/2567//รายงาน11/6/2567//</v>
          </cell>
          <cell r="BC81">
            <v>1800</v>
          </cell>
          <cell r="BD81">
            <v>20</v>
          </cell>
          <cell r="BE81">
            <v>2</v>
          </cell>
          <cell r="BF81">
            <v>2566</v>
          </cell>
          <cell r="BG81">
            <v>0</v>
          </cell>
          <cell r="BH81" t="str">
            <v>-</v>
          </cell>
          <cell r="BI81" t="str">
            <v>-</v>
          </cell>
          <cell r="BJ81" t="str">
            <v>-</v>
          </cell>
          <cell r="BK81">
            <v>0</v>
          </cell>
          <cell r="BL81">
            <v>1345</v>
          </cell>
          <cell r="BM81">
            <v>0</v>
          </cell>
          <cell r="BN81">
            <v>28</v>
          </cell>
          <cell r="BO81">
            <v>6</v>
          </cell>
          <cell r="BP81">
            <v>2566</v>
          </cell>
          <cell r="BQ81" t="str">
            <v>-</v>
          </cell>
          <cell r="BR81" t="str">
            <v>-</v>
          </cell>
          <cell r="BS81" t="str">
            <v>-</v>
          </cell>
          <cell r="BT81" t="str">
            <v>นายเอนก พลยศ</v>
          </cell>
          <cell r="BU81">
            <v>0</v>
          </cell>
          <cell r="BV81"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W81" t="str">
            <v>จำเลยที่ 1
คู่สมรสจำเลยที่ 1
จำเลยที่ 2
คู่สมรสจำเลยที่ 2
จำเลยที่ 3
คู่สมรสจำเลยที่ 3</v>
          </cell>
          <cell r="BX81" t="str">
            <v>3-4120-00194-26-6
3-5013-00521-02-3
1-5099-01215-59-9
3-5013-00369-98-1
3-5013-00525-13-4
1-5099-01154-77-8</v>
          </cell>
          <cell r="BY81"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Z81" t="str">
            <v>ไม่พบพทรัพย์</v>
          </cell>
          <cell r="CA81"/>
          <cell r="CB81">
            <v>6</v>
          </cell>
          <cell r="CC81" t="str">
            <v>นักศึกษาฝึกงาน//วรกมล</v>
          </cell>
          <cell r="CD81"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CE81" t="str">
            <v>จำเลยที่ 1
คู่สมรสจำเลยที่ 1
จำเลยที่ 2
คู่สมรสจำเลยที่ 2
จำเลยที่ 3
คู่สมรสจำเลยที่ 3</v>
          </cell>
          <cell r="CF81" t="str">
            <v>3-4120-00194-26-6
3-5013-00521-02-3
1-5099-01215-59-9
3-5013-00369-98-1
3-5013-00525-13-4
1-5099-01154-77-8</v>
          </cell>
          <cell r="CG81" t="str">
            <v>-ไม่พบว่ามีกรรมสิทธิ์ในที่ดิน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อ.บ้านธิ  จ.ลำพูน</v>
          </cell>
          <cell r="CH81"/>
          <cell r="CI81"/>
          <cell r="CJ81"/>
          <cell r="CK81"/>
          <cell r="CL81"/>
          <cell r="CM81"/>
          <cell r="CN81"/>
          <cell r="CO81"/>
        </row>
        <row r="82">
          <cell r="B82">
            <v>1517</v>
          </cell>
          <cell r="C82">
            <v>78</v>
          </cell>
          <cell r="D82">
            <v>26</v>
          </cell>
          <cell r="E82">
            <v>11</v>
          </cell>
          <cell r="F82">
            <v>2564</v>
          </cell>
          <cell r="G82">
            <v>800025319552</v>
          </cell>
          <cell r="H82" t="str">
            <v>นาง</v>
          </cell>
          <cell r="I82" t="str">
            <v>ขันทอง</v>
          </cell>
          <cell r="J82" t="str">
            <v>อินต๊ะเนตร</v>
          </cell>
          <cell r="K82">
            <v>3500322338180</v>
          </cell>
          <cell r="L82" t="str">
            <v>อมก๋อย</v>
          </cell>
          <cell r="M82" t="str">
            <v>เชียงใหม่ 3</v>
          </cell>
          <cell r="N82">
            <v>8</v>
          </cell>
          <cell r="O82" t="str">
            <v>สินเชื่อธนาคารประชาชน</v>
          </cell>
          <cell r="P82" t="str">
            <v>1.บุคคลค้ำประกัน</v>
          </cell>
          <cell r="Q82">
            <v>36665</v>
          </cell>
          <cell r="R82">
            <v>6338.39</v>
          </cell>
          <cell r="S82" t="str">
            <v>จังหวัดเชียงใหม่</v>
          </cell>
          <cell r="T82" t="str">
            <v>ผบ.920</v>
          </cell>
          <cell r="U82" t="str">
            <v>2557</v>
          </cell>
          <cell r="V82" t="str">
            <v>ผบ.967</v>
          </cell>
          <cell r="W82">
            <v>2557</v>
          </cell>
          <cell r="X82">
            <v>2</v>
          </cell>
          <cell r="Y82">
            <v>7</v>
          </cell>
          <cell r="Z82">
            <v>2557</v>
          </cell>
          <cell r="AA82"/>
          <cell r="AB82"/>
          <cell r="AC82"/>
          <cell r="AD82">
            <v>17</v>
          </cell>
          <cell r="AE82">
            <v>7</v>
          </cell>
          <cell r="AF82">
            <v>2557</v>
          </cell>
          <cell r="AG82">
            <v>25</v>
          </cell>
          <cell r="AH82">
            <v>3</v>
          </cell>
          <cell r="AI82">
            <v>2558</v>
          </cell>
          <cell r="AJ82"/>
          <cell r="AK82"/>
          <cell r="AL82"/>
          <cell r="AM82"/>
          <cell r="AN82"/>
          <cell r="AO82"/>
          <cell r="AP82"/>
          <cell r="AQ82"/>
          <cell r="AR82"/>
          <cell r="AS82"/>
          <cell r="AT82"/>
          <cell r="AU82"/>
          <cell r="AV82"/>
          <cell r="AW82"/>
          <cell r="AX82"/>
          <cell r="AY82"/>
          <cell r="AZ82"/>
          <cell r="BA82"/>
          <cell r="BB82" t="str">
            <v>สืบทรัพย์สำนักงานอื่นฟ้อง (คำสั่ง 26/11/2564)//สืบแล้ว  รายงานผล วันที่ 11/2/2565</v>
          </cell>
          <cell r="BC82">
            <v>1500</v>
          </cell>
          <cell r="BD82">
            <v>7</v>
          </cell>
          <cell r="BE82">
            <v>11</v>
          </cell>
          <cell r="BF82">
            <v>2565</v>
          </cell>
          <cell r="BG82">
            <v>0</v>
          </cell>
          <cell r="BH82" t="str">
            <v>-</v>
          </cell>
          <cell r="BI82" t="str">
            <v>-</v>
          </cell>
          <cell r="BJ82" t="str">
            <v>-</v>
          </cell>
          <cell r="BK82">
            <v>0</v>
          </cell>
          <cell r="BL82">
            <v>1405</v>
          </cell>
          <cell r="BM82">
            <v>0</v>
          </cell>
          <cell r="BN82">
            <v>21</v>
          </cell>
          <cell r="BO82">
            <v>2</v>
          </cell>
          <cell r="BP82">
            <v>2566</v>
          </cell>
          <cell r="BQ82" t="str">
            <v>-</v>
          </cell>
          <cell r="BR82" t="str">
            <v>-</v>
          </cell>
          <cell r="BS82" t="str">
            <v>-</v>
          </cell>
          <cell r="BT82" t="str">
            <v>นางขันทอง อินต๊ะเนตร</v>
          </cell>
          <cell r="BU82">
            <v>0</v>
          </cell>
          <cell r="BV82" t="str">
            <v>1.นางขันทอง อินต๊ะเนตร 
2.นางศิริพร เทียมศิลปชัย
3.นายสุระชาติ เทียมศิลปชัย
4.นางพยอม จริยา
5.นายวันทอง ศรีสมพร</v>
          </cell>
          <cell r="BW82" t="str">
            <v>จำเลยที่ 1
จำเลยที่ 2
คู่สมรสจำเลยที่ 2
จำเลยที่ 3
คู่สมรสจำเลยที่ 3</v>
          </cell>
          <cell r="BX82" t="str">
            <v xml:space="preserve">3-5003-00338-18-0
5-5003-90003-82-1
3-5012-00088-60-3
3-5003-00351-92-5
3-3207-00901-92-4
</v>
          </cell>
          <cell r="BY82"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Z82" t="str">
            <v>ไม่พบ</v>
          </cell>
          <cell r="CA82"/>
          <cell r="CB82">
            <v>5</v>
          </cell>
          <cell r="CC82" t="str">
            <v>นักศึกษาฝึกงาน//วรกมล</v>
          </cell>
          <cell r="CD82"/>
          <cell r="CE82"/>
          <cell r="CF82"/>
          <cell r="CG82"/>
          <cell r="CH82"/>
          <cell r="CI82"/>
          <cell r="CJ82"/>
          <cell r="CK82"/>
          <cell r="CL82"/>
          <cell r="CM82"/>
          <cell r="CN82"/>
          <cell r="CO82"/>
        </row>
        <row r="83">
          <cell r="B83">
            <v>1518</v>
          </cell>
          <cell r="C83">
            <v>79</v>
          </cell>
          <cell r="D83">
            <v>26</v>
          </cell>
          <cell r="E83">
            <v>11</v>
          </cell>
          <cell r="F83">
            <v>2564</v>
          </cell>
          <cell r="G83">
            <v>821952005071</v>
          </cell>
          <cell r="H83" t="str">
            <v>นาย</v>
          </cell>
          <cell r="I83" t="str">
            <v>ชาตรี</v>
          </cell>
          <cell r="J83" t="str">
            <v>เสมอกัน</v>
          </cell>
          <cell r="K83">
            <v>3501300815159</v>
          </cell>
          <cell r="L83" t="str">
            <v>สันกำแพง</v>
          </cell>
          <cell r="M83" t="str">
            <v>เชียงใหม่ 3</v>
          </cell>
          <cell r="N83">
            <v>8</v>
          </cell>
          <cell r="O83" t="str">
            <v>สินเชื่อธนาคารประชาชน</v>
          </cell>
          <cell r="P83" t="str">
            <v>1.บุคคลค้ำประกัน</v>
          </cell>
          <cell r="Q83">
            <v>29165</v>
          </cell>
          <cell r="R83">
            <v>11590.09</v>
          </cell>
          <cell r="S83" t="str">
            <v>แขวงเชียงใหม่</v>
          </cell>
          <cell r="T83" t="str">
            <v>ผบ.2210</v>
          </cell>
          <cell r="U83" t="str">
            <v>2556</v>
          </cell>
          <cell r="V83" t="str">
            <v>ผบ.4948</v>
          </cell>
          <cell r="W83">
            <v>2556</v>
          </cell>
          <cell r="X83"/>
          <cell r="Y83"/>
          <cell r="Z83"/>
          <cell r="AA83">
            <v>27</v>
          </cell>
          <cell r="AB83">
            <v>8</v>
          </cell>
          <cell r="AC83">
            <v>2556</v>
          </cell>
          <cell r="AD83"/>
          <cell r="AE83"/>
          <cell r="AF83"/>
          <cell r="AG83"/>
          <cell r="AH83"/>
          <cell r="AI83"/>
          <cell r="AJ83"/>
          <cell r="AK83"/>
          <cell r="AL83"/>
          <cell r="AM83"/>
          <cell r="AN83"/>
          <cell r="AO83"/>
          <cell r="AP83"/>
          <cell r="AQ83"/>
          <cell r="AR83"/>
          <cell r="AS83"/>
          <cell r="AT83"/>
          <cell r="AU83"/>
          <cell r="AV83"/>
          <cell r="AW83"/>
          <cell r="AX83"/>
          <cell r="AY83"/>
          <cell r="AZ83"/>
          <cell r="BA83"/>
          <cell r="BB83" t="str">
            <v>สืบทรัพย์สำนักงานอื่นฟ้อง (คำสั่ง 26/11/2564)//สืบแล้ว  รายงานผล วันที่ 11/2/2565</v>
          </cell>
          <cell r="BC83">
            <v>2100</v>
          </cell>
          <cell r="BD83">
            <v>25</v>
          </cell>
          <cell r="BE83">
            <v>9</v>
          </cell>
          <cell r="BF83">
            <v>2566</v>
          </cell>
          <cell r="BG83">
            <v>0</v>
          </cell>
          <cell r="BH83" t="str">
            <v>-</v>
          </cell>
          <cell r="BI83" t="str">
            <v>-</v>
          </cell>
          <cell r="BJ83" t="str">
            <v>-</v>
          </cell>
          <cell r="BK83">
            <v>0</v>
          </cell>
          <cell r="BL83">
            <v>1945</v>
          </cell>
          <cell r="BM83">
            <v>0</v>
          </cell>
          <cell r="BN83">
            <v>30</v>
          </cell>
          <cell r="BO83">
            <v>10</v>
          </cell>
          <cell r="BP83">
            <v>2567</v>
          </cell>
          <cell r="BQ83" t="str">
            <v>-</v>
          </cell>
          <cell r="BR83" t="str">
            <v>-</v>
          </cell>
          <cell r="BS83" t="str">
            <v>-</v>
          </cell>
          <cell r="BT83" t="str">
            <v>นายชาตรี เสมอกัน</v>
          </cell>
          <cell r="BU83">
            <v>0</v>
          </cell>
          <cell r="BV83"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W83" t="str">
            <v>จำเลยที่ 1
คู่สมรสจำเลยที่1
จำเลยที่ 2
จำเลยที่ 3
คู่สมรสจำเลยที่ 3
จำเลยที่ 4
คู่สมรสจำเลยที่ 4</v>
          </cell>
          <cell r="BX83" t="str">
            <v>3-5013-00815-15-9
3-5005-00437-34-3
3-5013-00561-56-4
3-5212-00284-72-1
3-5013-00631-45-7
3-5013-00807-70-9
3-5005-00116-77-6</v>
          </cell>
          <cell r="BY83"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Z83" t="str">
            <v>พบ</v>
          </cell>
          <cell r="CA83"/>
          <cell r="CB83">
            <v>7</v>
          </cell>
          <cell r="CC83" t="str">
            <v>นักศึกษาฝึกงาน//วรกมล</v>
          </cell>
          <cell r="CD83"/>
          <cell r="CE83"/>
          <cell r="CF83"/>
          <cell r="CG83"/>
          <cell r="CH83"/>
          <cell r="CI83"/>
          <cell r="CJ83"/>
          <cell r="CK83"/>
          <cell r="CL83"/>
          <cell r="CM83"/>
          <cell r="CN83"/>
          <cell r="CO83"/>
        </row>
        <row r="84">
          <cell r="B84">
            <v>1519</v>
          </cell>
          <cell r="C84">
            <v>80</v>
          </cell>
          <cell r="D84">
            <v>26</v>
          </cell>
          <cell r="E84">
            <v>11</v>
          </cell>
          <cell r="F84">
            <v>2564</v>
          </cell>
          <cell r="G84">
            <v>821951001352</v>
          </cell>
          <cell r="H84" t="str">
            <v>นาง</v>
          </cell>
          <cell r="I84" t="str">
            <v>อัมพร</v>
          </cell>
          <cell r="J84" t="str">
            <v>อ้ายเสาร์</v>
          </cell>
          <cell r="K84">
            <v>3501300775483</v>
          </cell>
          <cell r="L84" t="str">
            <v>สันกำแพง</v>
          </cell>
          <cell r="M84" t="str">
            <v>เชียงใหม่ 3</v>
          </cell>
          <cell r="N84">
            <v>8</v>
          </cell>
          <cell r="O84" t="str">
            <v>สินเชื่อพัฒนาองค์กรชุมชน</v>
          </cell>
          <cell r="P84" t="str">
            <v>1.บุคคลค้ำประกัน</v>
          </cell>
          <cell r="Q84">
            <v>23231.83</v>
          </cell>
          <cell r="R84">
            <v>6574.21</v>
          </cell>
          <cell r="S84" t="str">
            <v>แขวงเชียงใหม่</v>
          </cell>
          <cell r="T84" t="str">
            <v>ผบ.2211</v>
          </cell>
          <cell r="U84" t="str">
            <v>2556</v>
          </cell>
          <cell r="V84" t="str">
            <v>ผบ.4886</v>
          </cell>
          <cell r="W84">
            <v>2556</v>
          </cell>
          <cell r="X84"/>
          <cell r="Y84"/>
          <cell r="Z84"/>
          <cell r="AA84">
            <v>26</v>
          </cell>
          <cell r="AB84">
            <v>8</v>
          </cell>
          <cell r="AC84">
            <v>2556</v>
          </cell>
          <cell r="AD84"/>
          <cell r="AE84"/>
          <cell r="AF84"/>
          <cell r="AG84"/>
          <cell r="AH84"/>
          <cell r="AI84"/>
          <cell r="AJ84"/>
          <cell r="AK84"/>
          <cell r="AL84"/>
          <cell r="AM84"/>
          <cell r="AN84"/>
          <cell r="AO84"/>
          <cell r="AP84"/>
          <cell r="AQ84"/>
          <cell r="AR84"/>
          <cell r="AS84"/>
          <cell r="AT84"/>
          <cell r="AU84"/>
          <cell r="AV84"/>
          <cell r="AW84"/>
          <cell r="AX84"/>
          <cell r="AY84"/>
          <cell r="AZ84"/>
          <cell r="BA84"/>
          <cell r="BB84" t="str">
            <v>สืบทรัพย์สำนักงานอื่นฟ้อง (คำสั่ง 26/11/2564)//สืบแล้ว รายงานผล วันที่ 22/2/2565</v>
          </cell>
          <cell r="BC84" t="str">
            <v>0
3600</v>
          </cell>
          <cell r="BD84" t="str">
            <v>13
9</v>
          </cell>
          <cell r="BE84" t="str">
            <v>11
5</v>
          </cell>
          <cell r="BF84" t="str">
            <v>2566
2567</v>
          </cell>
          <cell r="BG84">
            <v>0</v>
          </cell>
          <cell r="BH84" t="str">
            <v>-</v>
          </cell>
          <cell r="BI84" t="str">
            <v>-</v>
          </cell>
          <cell r="BJ84" t="str">
            <v>-</v>
          </cell>
          <cell r="BK84">
            <v>0</v>
          </cell>
          <cell r="BL84" t="str">
            <v>2670
755</v>
          </cell>
          <cell r="BM84">
            <v>0</v>
          </cell>
          <cell r="BN84" t="str">
            <v/>
          </cell>
          <cell r="BO84" t="str">
            <v/>
          </cell>
          <cell r="BP84" t="str">
            <v/>
          </cell>
          <cell r="BQ84" t="str">
            <v>-</v>
          </cell>
          <cell r="BR84" t="str">
            <v>-</v>
          </cell>
          <cell r="BS84" t="str">
            <v>-</v>
          </cell>
          <cell r="BT84" t="str">
            <v>นางอัมพร อ้ายเสาร์</v>
          </cell>
          <cell r="BU84">
            <v>0</v>
          </cell>
          <cell r="BV84"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W84"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X84" t="str">
            <v>3-5013-00775-48-3
3-5013-00806-72-9
5-5013-00029-58-3
3-5013-00774-27-4
3-5101-00115-07-1
3-4508-00234-22-8
3-5013-00774-29-1
3-5101-00610-74-9
3-5013-00774-86-0
3-5013-00774-87-8
3-5013-00775-15-7
3-5013-00773-85-5</v>
          </cell>
          <cell r="BY84"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Z84" t="str">
            <v>พบทรัพย์</v>
          </cell>
          <cell r="CA84"/>
          <cell r="CB84">
            <v>12</v>
          </cell>
          <cell r="CC84" t="str">
            <v>นักศึกษาฝึกงาน//วรกมล</v>
          </cell>
          <cell r="CD84"/>
          <cell r="CE84"/>
          <cell r="CF84"/>
          <cell r="CG84"/>
          <cell r="CH84"/>
          <cell r="CI84"/>
          <cell r="CJ84"/>
          <cell r="CK84"/>
          <cell r="CL84"/>
          <cell r="CM84"/>
          <cell r="CN84"/>
          <cell r="CO84"/>
        </row>
        <row r="85">
          <cell r="B85">
            <v>1520</v>
          </cell>
          <cell r="C85">
            <v>81</v>
          </cell>
          <cell r="D85">
            <v>26</v>
          </cell>
          <cell r="E85">
            <v>11</v>
          </cell>
          <cell r="F85">
            <v>2564</v>
          </cell>
          <cell r="G85">
            <v>800011475392</v>
          </cell>
          <cell r="H85" t="str">
            <v>นางสาว</v>
          </cell>
          <cell r="I85" t="str">
            <v>นิตยา</v>
          </cell>
          <cell r="J85" t="str">
            <v>หงษ์ไชย</v>
          </cell>
          <cell r="K85" t="str">
            <v>3-5603-00854-70-6</v>
          </cell>
          <cell r="L85" t="str">
            <v>สันกำแพง</v>
          </cell>
          <cell r="M85" t="str">
            <v>เชียงใหม่ 3</v>
          </cell>
          <cell r="N85">
            <v>8</v>
          </cell>
          <cell r="O85" t="str">
            <v>สินเชื่อธนาคารประชาชน</v>
          </cell>
          <cell r="P85" t="str">
            <v>1.บุคคลค้ำประกัน</v>
          </cell>
          <cell r="Q85">
            <v>24278.28</v>
          </cell>
          <cell r="R85">
            <v>3621.04</v>
          </cell>
          <cell r="S85" t="str">
            <v>จังหวัดพะเยา</v>
          </cell>
          <cell r="T85" t="str">
            <v>ผบ.2298</v>
          </cell>
          <cell r="U85" t="str">
            <v>2556</v>
          </cell>
          <cell r="V85" t="str">
            <v>ผบ.233</v>
          </cell>
          <cell r="W85">
            <v>2557</v>
          </cell>
          <cell r="X85"/>
          <cell r="Y85"/>
          <cell r="Z85"/>
          <cell r="AA85">
            <v>24</v>
          </cell>
          <cell r="AB85">
            <v>2</v>
          </cell>
          <cell r="AC85">
            <v>2557</v>
          </cell>
          <cell r="AD85"/>
          <cell r="AE85"/>
          <cell r="AF85"/>
          <cell r="AG85">
            <v>20</v>
          </cell>
          <cell r="AH85">
            <v>4</v>
          </cell>
          <cell r="AI85">
            <v>2559</v>
          </cell>
          <cell r="AJ85"/>
          <cell r="AK85"/>
          <cell r="AL85"/>
          <cell r="AM85"/>
          <cell r="AN85"/>
          <cell r="AO85"/>
          <cell r="AP85"/>
          <cell r="AQ85"/>
          <cell r="AR85"/>
          <cell r="AS85"/>
          <cell r="AT85"/>
          <cell r="AU85"/>
          <cell r="AV85"/>
          <cell r="AW85"/>
          <cell r="AX85"/>
          <cell r="AY85"/>
          <cell r="AZ85"/>
          <cell r="BA85"/>
          <cell r="BB85" t="str">
            <v>สืบทรัพย์สำนักงานอื่นฟ้อง (คำสั่ง 26/11/2564)//สืบแล้ว  รายงานผล วันที่ 9/3/2565</v>
          </cell>
          <cell r="BC85" t="str">
            <v>0
1800</v>
          </cell>
          <cell r="BD85" t="str">
            <v>13
1</v>
          </cell>
          <cell r="BE85" t="str">
            <v>11
3</v>
          </cell>
          <cell r="BF85" t="str">
            <v>2566
2567</v>
          </cell>
          <cell r="BG85">
            <v>0</v>
          </cell>
          <cell r="BH85" t="str">
            <v>-</v>
          </cell>
          <cell r="BI85" t="str">
            <v>-</v>
          </cell>
          <cell r="BJ85" t="str">
            <v>-</v>
          </cell>
          <cell r="BK85">
            <v>0</v>
          </cell>
          <cell r="BL85" t="str">
            <v>4465
470</v>
          </cell>
          <cell r="BM85">
            <v>0</v>
          </cell>
          <cell r="BN85" t="str">
            <v/>
          </cell>
          <cell r="BO85" t="str">
            <v/>
          </cell>
          <cell r="BP85" t="str">
            <v/>
          </cell>
          <cell r="BQ85" t="str">
            <v>-</v>
          </cell>
          <cell r="BR85" t="str">
            <v>-</v>
          </cell>
          <cell r="BS85" t="str">
            <v>-</v>
          </cell>
          <cell r="BT85" t="str">
            <v>นางสาวนิตยา หงษ์ไชย</v>
          </cell>
          <cell r="BU85">
            <v>0</v>
          </cell>
          <cell r="BV85"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W85" t="str">
            <v>จำเลยที่ 1
คู่สมรสจำเลยที่ 1
จำเลยที่ 2
คู่สมรสจำเลยที่ 2
จำเลยที่ 3
คู่สมรสจำเลยที่ 3</v>
          </cell>
          <cell r="BX85" t="str">
            <v>3-5603-00854-71-4
3-5603-00092-29-6
3-5603-00854-70-6
3-5099-00069-71-4
3-5603-00854-73-1
5-7207-00091-88-7</v>
          </cell>
          <cell r="BY85"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Z85" t="str">
            <v>พบทรัพย์</v>
          </cell>
          <cell r="CA85"/>
          <cell r="CB85">
            <v>6</v>
          </cell>
          <cell r="CC85" t="str">
            <v>นักศึกษาฝึกงาน//วรกมล</v>
          </cell>
          <cell r="CD85"/>
          <cell r="CE85"/>
          <cell r="CF85"/>
          <cell r="CG85"/>
          <cell r="CH85"/>
          <cell r="CI85"/>
          <cell r="CJ85"/>
          <cell r="CK85"/>
          <cell r="CL85"/>
          <cell r="CM85"/>
          <cell r="CN85"/>
          <cell r="CO85"/>
        </row>
        <row r="86">
          <cell r="B86">
            <v>1521</v>
          </cell>
          <cell r="C86">
            <v>82</v>
          </cell>
          <cell r="D86">
            <v>26</v>
          </cell>
          <cell r="E86">
            <v>11</v>
          </cell>
          <cell r="F86">
            <v>2564</v>
          </cell>
          <cell r="G86">
            <v>800021291003</v>
          </cell>
          <cell r="H86" t="str">
            <v>นางสาว</v>
          </cell>
          <cell r="I86" t="str">
            <v>พิกุลทอง</v>
          </cell>
          <cell r="J86" t="str">
            <v>เตจ๊ะยวง</v>
          </cell>
          <cell r="K86">
            <v>1509900443725</v>
          </cell>
          <cell r="L86" t="str">
            <v>สันกำแพง</v>
          </cell>
          <cell r="M86" t="str">
            <v>เชียงใหม่ 3</v>
          </cell>
          <cell r="N86">
            <v>8</v>
          </cell>
          <cell r="O86" t="str">
            <v>สินเชื่อธนาคารประชาชน</v>
          </cell>
          <cell r="P86" t="str">
            <v>1.บุคคลค้ำประกัน</v>
          </cell>
          <cell r="Q86">
            <v>23308.28</v>
          </cell>
          <cell r="R86">
            <v>1806.35</v>
          </cell>
          <cell r="S86" t="str">
            <v>แขวงเชียงใหม่</v>
          </cell>
          <cell r="T86" t="str">
            <v>ผบ.8403</v>
          </cell>
          <cell r="U86" t="str">
            <v>2556</v>
          </cell>
          <cell r="V86" t="str">
            <v>ผบ.685</v>
          </cell>
          <cell r="W86">
            <v>2557</v>
          </cell>
          <cell r="X86">
            <v>11</v>
          </cell>
          <cell r="Y86">
            <v>2</v>
          </cell>
          <cell r="Z86">
            <v>2557</v>
          </cell>
          <cell r="AA86"/>
          <cell r="AB86"/>
          <cell r="AC86"/>
          <cell r="AD86"/>
          <cell r="AE86"/>
          <cell r="AF86"/>
          <cell r="AG86"/>
          <cell r="AH86"/>
          <cell r="AI86"/>
          <cell r="AJ86"/>
          <cell r="AK86"/>
          <cell r="AL86"/>
          <cell r="AM86"/>
          <cell r="AN86"/>
          <cell r="AO86"/>
          <cell r="AP86"/>
          <cell r="AQ86"/>
          <cell r="AR86"/>
          <cell r="AS86"/>
          <cell r="AT86"/>
          <cell r="AU86"/>
          <cell r="AV86"/>
          <cell r="AW86"/>
          <cell r="AX86"/>
          <cell r="AY86"/>
          <cell r="AZ86"/>
          <cell r="BA86"/>
          <cell r="BB86" t="str">
            <v>สืบทรัพย์สำนักงานอื่นฟ้อง (คำสั่ง 26/11/2564)//สืบแล้ว รายงานผล วันที่ 8/2/2565</v>
          </cell>
          <cell r="BC86" t="str">
            <v>0
1500</v>
          </cell>
          <cell r="BD86" t="str">
            <v>13
1</v>
          </cell>
          <cell r="BE86" t="str">
            <v>11
3</v>
          </cell>
          <cell r="BF86" t="str">
            <v>2566
2567</v>
          </cell>
          <cell r="BG86">
            <v>0</v>
          </cell>
          <cell r="BH86" t="str">
            <v>-</v>
          </cell>
          <cell r="BI86" t="str">
            <v>-</v>
          </cell>
          <cell r="BJ86" t="str">
            <v>-</v>
          </cell>
          <cell r="BK86">
            <v>0</v>
          </cell>
          <cell r="BL86" t="str">
            <v>625
285</v>
          </cell>
          <cell r="BM86">
            <v>0</v>
          </cell>
          <cell r="BN86" t="str">
            <v/>
          </cell>
          <cell r="BO86" t="str">
            <v/>
          </cell>
          <cell r="BP86" t="str">
            <v/>
          </cell>
          <cell r="BQ86" t="str">
            <v>-</v>
          </cell>
          <cell r="BR86" t="str">
            <v>-</v>
          </cell>
          <cell r="BS86" t="str">
            <v>-</v>
          </cell>
          <cell r="BT86" t="str">
            <v>นางสาวพิกุลทอง เตจ๊ะยวง</v>
          </cell>
          <cell r="BU86">
            <v>0</v>
          </cell>
          <cell r="BV86"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W86" t="str">
            <v>จำเลยที่1
คู่สมรสจำเลยที่1
จำเลยที่2
จำเลยที่3
คู่สมรสจำเลยที่3</v>
          </cell>
          <cell r="BX86" t="str">
            <v>1-5099-00443-72-5
3-5013-00217-98-7
3-5013-00287-04-7
1-5099-00152-02-0
1-5710-00005-92-9</v>
          </cell>
          <cell r="BY86"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86" t="str">
            <v>ไม่พบ</v>
          </cell>
          <cell r="CA86"/>
          <cell r="CB86">
            <v>5</v>
          </cell>
          <cell r="CC86" t="str">
            <v>นักศึกษาฝึกงาน//วรกมล</v>
          </cell>
          <cell r="CD86"/>
          <cell r="CE86"/>
          <cell r="CF86"/>
          <cell r="CG86"/>
          <cell r="CH86"/>
          <cell r="CI86"/>
          <cell r="CJ86"/>
          <cell r="CK86"/>
          <cell r="CL86"/>
          <cell r="CM86"/>
          <cell r="CN86"/>
          <cell r="CO86"/>
        </row>
        <row r="87">
          <cell r="B87">
            <v>1522</v>
          </cell>
          <cell r="C87">
            <v>83</v>
          </cell>
          <cell r="D87">
            <v>26</v>
          </cell>
          <cell r="E87">
            <v>11</v>
          </cell>
          <cell r="F87">
            <v>2564</v>
          </cell>
          <cell r="G87">
            <v>8397520002767</v>
          </cell>
          <cell r="H87" t="str">
            <v>จ.ส.ต.</v>
          </cell>
          <cell r="I87" t="str">
            <v>ฐานันดร</v>
          </cell>
          <cell r="J87" t="str">
            <v>พาเรือง</v>
          </cell>
          <cell r="K87">
            <v>3501500033570</v>
          </cell>
          <cell r="L87" t="str">
            <v>บวกครกหลวง</v>
          </cell>
          <cell r="M87" t="str">
            <v>เชียงใหม่ 3</v>
          </cell>
          <cell r="N87">
            <v>8</v>
          </cell>
          <cell r="O87" t="str">
            <v>สินเชื่อสวัสดิการ</v>
          </cell>
          <cell r="P87" t="str">
            <v>1.บุคคลค้ำประกัน</v>
          </cell>
          <cell r="Q87">
            <v>1020640.76</v>
          </cell>
          <cell r="R87">
            <v>126449.28</v>
          </cell>
          <cell r="S87" t="str">
            <v>จังหวัดเชียงใหม่</v>
          </cell>
          <cell r="T87" t="str">
            <v>ผบ.1940</v>
          </cell>
          <cell r="U87" t="str">
            <v>2557</v>
          </cell>
          <cell r="V87" t="str">
            <v>ผบ.129</v>
          </cell>
          <cell r="W87">
            <v>2558</v>
          </cell>
          <cell r="X87"/>
          <cell r="Y87"/>
          <cell r="Z87"/>
          <cell r="AA87">
            <v>2</v>
          </cell>
          <cell r="AB87">
            <v>11</v>
          </cell>
          <cell r="AC87">
            <v>2558</v>
          </cell>
          <cell r="AD87"/>
          <cell r="AE87"/>
          <cell r="AF87"/>
          <cell r="AG87"/>
          <cell r="AH87"/>
          <cell r="AI87"/>
          <cell r="AJ87"/>
          <cell r="AK87"/>
          <cell r="AL87"/>
          <cell r="AM87"/>
          <cell r="AN87"/>
          <cell r="AO87"/>
          <cell r="AP87"/>
          <cell r="AQ87"/>
          <cell r="AR87"/>
          <cell r="AS87"/>
          <cell r="AT87"/>
          <cell r="AU87"/>
          <cell r="AV87"/>
          <cell r="AW87"/>
          <cell r="AX87"/>
          <cell r="AY87"/>
          <cell r="AZ87"/>
          <cell r="BA87"/>
          <cell r="BB87" t="str">
            <v>สืบทรัพย์สำนักงานอื่นฟ้อง (คำสั่ง 26/11/2564)//สืบแล้ว  รายงานผล วันที่ 9/3/2565</v>
          </cell>
          <cell r="BC87">
            <v>1200</v>
          </cell>
          <cell r="BD87">
            <v>18</v>
          </cell>
          <cell r="BE87">
            <v>8</v>
          </cell>
          <cell r="BF87">
            <v>2566</v>
          </cell>
          <cell r="BG87">
            <v>0</v>
          </cell>
          <cell r="BH87" t="str">
            <v>-</v>
          </cell>
          <cell r="BI87" t="str">
            <v>-</v>
          </cell>
          <cell r="BJ87" t="str">
            <v>-</v>
          </cell>
          <cell r="BK87">
            <v>0</v>
          </cell>
          <cell r="BL87">
            <v>2255</v>
          </cell>
          <cell r="BM87">
            <v>0</v>
          </cell>
          <cell r="BN87" t="str">
            <v/>
          </cell>
          <cell r="BO87" t="str">
            <v/>
          </cell>
          <cell r="BP87" t="str">
            <v/>
          </cell>
          <cell r="BQ87" t="str">
            <v>-</v>
          </cell>
          <cell r="BR87" t="str">
            <v>-</v>
          </cell>
          <cell r="BS87" t="str">
            <v>-</v>
          </cell>
          <cell r="BT87" t="str">
            <v>จ.ส.ต.ฐานันดร พาเรือง</v>
          </cell>
          <cell r="BU87">
            <v>0</v>
          </cell>
          <cell r="BV87" t="str">
            <v>1.จ.ส.ต.ฐานันดร  พาเรือง
2.นางสาวัดดวัลย์  สีใหม่
3.ส.ต.ท.ปริญญา  สายโปธิ
4.นางสาวศิราพร  เคลื่อนเพชร</v>
          </cell>
          <cell r="BW87" t="str">
            <v xml:space="preserve">จำเลยที่1
คู่สมรสจำเลยที่1
จำเลยที่2
คู่สมรสจำเลยที่2
</v>
          </cell>
          <cell r="BX87" t="str">
            <v>3-5010-00033-57-0
1-5405-00009-46-9
3-5019-00568-44-6
3-5006-00105-57-1</v>
          </cell>
          <cell r="BY87"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Z87" t="str">
            <v>ใม่พบ</v>
          </cell>
          <cell r="CA87"/>
          <cell r="CB87">
            <v>4</v>
          </cell>
          <cell r="CC87" t="str">
            <v>นักศึกษาฝึกงาน//วรกมล</v>
          </cell>
          <cell r="CD87"/>
          <cell r="CE87"/>
          <cell r="CF87"/>
          <cell r="CG87"/>
          <cell r="CH87"/>
          <cell r="CI87"/>
          <cell r="CJ87"/>
          <cell r="CK87"/>
          <cell r="CL87"/>
          <cell r="CM87" t="str">
            <v>3/8/</v>
          </cell>
          <cell r="CN87"/>
          <cell r="CO87"/>
        </row>
        <row r="88">
          <cell r="B88">
            <v>1523</v>
          </cell>
          <cell r="C88">
            <v>84</v>
          </cell>
          <cell r="D88">
            <v>26</v>
          </cell>
          <cell r="E88">
            <v>11</v>
          </cell>
          <cell r="F88">
            <v>2564</v>
          </cell>
          <cell r="G88">
            <v>800014792124</v>
          </cell>
          <cell r="H88" t="str">
            <v>นาย</v>
          </cell>
          <cell r="I88" t="str">
            <v>สมสมัย</v>
          </cell>
          <cell r="J88" t="str">
            <v>กาญจนสุขเมฆิน</v>
          </cell>
          <cell r="K88">
            <v>3509901417970</v>
          </cell>
          <cell r="L88" t="str">
            <v>อมก๋อย</v>
          </cell>
          <cell r="M88" t="str">
            <v>เชียงใหม่ 3</v>
          </cell>
          <cell r="N88">
            <v>8</v>
          </cell>
          <cell r="O88" t="str">
            <v>สินเชื่อธนาคารประชาชน</v>
          </cell>
          <cell r="P88" t="str">
            <v>1.บุคคลค้ำประกัน</v>
          </cell>
          <cell r="Q88">
            <v>181335.98</v>
          </cell>
          <cell r="R88">
            <v>14709.46</v>
          </cell>
          <cell r="S88" t="str">
            <v>จังหวัดลำพูน</v>
          </cell>
          <cell r="T88" t="str">
            <v>ผบ.414</v>
          </cell>
          <cell r="U88" t="str">
            <v>2556</v>
          </cell>
          <cell r="V88" t="str">
            <v>ผบ.2285</v>
          </cell>
          <cell r="W88">
            <v>2556</v>
          </cell>
          <cell r="X88">
            <v>29</v>
          </cell>
          <cell r="Y88">
            <v>10</v>
          </cell>
          <cell r="Z88">
            <v>2556</v>
          </cell>
          <cell r="AA88"/>
          <cell r="AB88"/>
          <cell r="AC88"/>
          <cell r="AD88">
            <v>30</v>
          </cell>
          <cell r="AE88">
            <v>10</v>
          </cell>
          <cell r="AF88">
            <v>2556</v>
          </cell>
          <cell r="AG88">
            <v>22</v>
          </cell>
          <cell r="AH88">
            <v>8</v>
          </cell>
          <cell r="AI88">
            <v>2561</v>
          </cell>
          <cell r="AJ88"/>
          <cell r="AK88"/>
          <cell r="AL88"/>
          <cell r="AM88"/>
          <cell r="AN88"/>
          <cell r="AO88"/>
          <cell r="AP88"/>
          <cell r="AQ88"/>
          <cell r="AR88"/>
          <cell r="AS88"/>
          <cell r="AT88"/>
          <cell r="AU88"/>
          <cell r="AV88"/>
          <cell r="AW88"/>
          <cell r="AX88"/>
          <cell r="AY88"/>
          <cell r="AZ88"/>
          <cell r="BA88"/>
          <cell r="BB88" t="str">
            <v>สืบทรัพย์สำนักงานอื่นฟ้อง (คำสั่ง 26/11/2564)//สืบแล้ว  รายงานผล วันที่ 15/3/2565</v>
          </cell>
          <cell r="BC88" t="str">
            <v>0
1200</v>
          </cell>
          <cell r="BD88" t="str">
            <v>13
27</v>
          </cell>
          <cell r="BE88" t="str">
            <v>11
3</v>
          </cell>
          <cell r="BF88" t="str">
            <v>2566
2567</v>
          </cell>
          <cell r="BG88">
            <v>0</v>
          </cell>
          <cell r="BH88" t="str">
            <v>-</v>
          </cell>
          <cell r="BI88" t="str">
            <v>-</v>
          </cell>
          <cell r="BJ88" t="str">
            <v>-</v>
          </cell>
          <cell r="BK88">
            <v>0</v>
          </cell>
          <cell r="BL88" t="str">
            <v>1970
260</v>
          </cell>
          <cell r="BM88">
            <v>0</v>
          </cell>
          <cell r="BN88" t="str">
            <v/>
          </cell>
          <cell r="BO88" t="str">
            <v/>
          </cell>
          <cell r="BP88" t="str">
            <v/>
          </cell>
          <cell r="BQ88" t="str">
            <v>-</v>
          </cell>
          <cell r="BR88" t="str">
            <v>-</v>
          </cell>
          <cell r="BS88" t="str">
            <v>-</v>
          </cell>
          <cell r="BT88" t="str">
            <v>นายสมสมัย กาญจนสุขเมฆิน</v>
          </cell>
          <cell r="BU88">
            <v>823760010373</v>
          </cell>
          <cell r="BV88" t="str">
            <v>1.นายสมสมัย กาญจนสุขเมฆิน
2.นายชัยวัชน์ ใจเมือง
3.นายสมพร พลแสน
4.นางนฤมล หวังดี</v>
          </cell>
          <cell r="BW88" t="str">
            <v>จำเลยที่ 1
จำเลยที่ 2
จำเลยที่ 3
คู่สมรสจำเลยที่ 3</v>
          </cell>
          <cell r="BX88" t="str">
            <v>3-5099-01417-97-0
3-5106-00688-56-9
5-3013-00008-15-4
3-5012-00544-17-0</v>
          </cell>
          <cell r="BY88"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Z88" t="str">
            <v>พบทรัพย์</v>
          </cell>
          <cell r="CA88"/>
          <cell r="CB88">
            <v>4</v>
          </cell>
          <cell r="CC88" t="str">
            <v>นักศึกษาฝึกงาน//วรกมล</v>
          </cell>
          <cell r="CD88"/>
          <cell r="CE88"/>
          <cell r="CF88"/>
          <cell r="CG88"/>
          <cell r="CH88"/>
          <cell r="CI88"/>
          <cell r="CJ88"/>
          <cell r="CK88"/>
          <cell r="CL88"/>
          <cell r="CM88"/>
          <cell r="CN88"/>
          <cell r="CO88"/>
        </row>
        <row r="89">
          <cell r="B89">
            <v>1524</v>
          </cell>
          <cell r="C89">
            <v>85</v>
          </cell>
          <cell r="D89">
            <v>26</v>
          </cell>
          <cell r="E89">
            <v>11</v>
          </cell>
          <cell r="F89">
            <v>2564</v>
          </cell>
          <cell r="G89">
            <v>800014127818</v>
          </cell>
          <cell r="H89" t="str">
            <v>นาย</v>
          </cell>
          <cell r="I89" t="str">
            <v>ญาณพัทธ์</v>
          </cell>
          <cell r="J89" t="str">
            <v>ปัญญา</v>
          </cell>
          <cell r="K89">
            <v>5580200001147</v>
          </cell>
          <cell r="L89" t="str">
            <v>อมก๋อย</v>
          </cell>
          <cell r="M89" t="str">
            <v>เชียงใหม่ 3</v>
          </cell>
          <cell r="N89">
            <v>8</v>
          </cell>
          <cell r="O89" t="str">
            <v>สินเชื่อธนาคารประชาชน</v>
          </cell>
          <cell r="P89" t="str">
            <v>1.บุคคลค้ำประกัน</v>
          </cell>
          <cell r="Q89">
            <v>177076</v>
          </cell>
          <cell r="R89">
            <v>17515.919999999998</v>
          </cell>
          <cell r="S89" t="str">
            <v>จังหวัดแม่สะเรียง</v>
          </cell>
          <cell r="T89" t="str">
            <v>ผบ.15</v>
          </cell>
          <cell r="U89" t="str">
            <v>2556</v>
          </cell>
          <cell r="V89" t="str">
            <v>ผบ.128</v>
          </cell>
          <cell r="W89">
            <v>2556</v>
          </cell>
          <cell r="X89">
            <v>28</v>
          </cell>
          <cell r="Y89">
            <v>8</v>
          </cell>
          <cell r="Z89">
            <v>2556</v>
          </cell>
          <cell r="AA89"/>
          <cell r="AB89"/>
          <cell r="AC89"/>
          <cell r="AD89"/>
          <cell r="AE89"/>
          <cell r="AF89"/>
          <cell r="AG89">
            <v>12</v>
          </cell>
          <cell r="AH89">
            <v>11</v>
          </cell>
          <cell r="AI89">
            <v>2556</v>
          </cell>
          <cell r="AJ89"/>
          <cell r="AK89"/>
          <cell r="AL89"/>
          <cell r="AM89"/>
          <cell r="AN89"/>
          <cell r="AO89"/>
          <cell r="AP89"/>
          <cell r="AQ89"/>
          <cell r="AR89"/>
          <cell r="AS89"/>
          <cell r="AT89"/>
          <cell r="AU89"/>
          <cell r="AV89"/>
          <cell r="AW89"/>
          <cell r="AX89"/>
          <cell r="AY89"/>
          <cell r="AZ89"/>
          <cell r="BA89"/>
          <cell r="BB89" t="str">
            <v>สืบทรัพย์สำนักงานอื่นฟ้อง (คำสั่ง 26/11/2564)//สืบแล้ว รายงานผล วันที่ 10/2/2565</v>
          </cell>
          <cell r="BC89">
            <v>1200</v>
          </cell>
          <cell r="BD89">
            <v>12</v>
          </cell>
          <cell r="BE89">
            <v>4</v>
          </cell>
          <cell r="BF89">
            <v>2566</v>
          </cell>
          <cell r="BG89">
            <v>0</v>
          </cell>
          <cell r="BH89" t="str">
            <v>-</v>
          </cell>
          <cell r="BI89" t="str">
            <v>-</v>
          </cell>
          <cell r="BJ89" t="str">
            <v>-</v>
          </cell>
          <cell r="BK89">
            <v>0</v>
          </cell>
          <cell r="BL89">
            <v>1015</v>
          </cell>
          <cell r="BM89">
            <v>0</v>
          </cell>
          <cell r="BN89" t="str">
            <v/>
          </cell>
          <cell r="BO89" t="str">
            <v/>
          </cell>
          <cell r="BP89" t="str">
            <v/>
          </cell>
          <cell r="BQ89" t="str">
            <v>-</v>
          </cell>
          <cell r="BR89" t="str">
            <v>-</v>
          </cell>
          <cell r="BS89" t="str">
            <v>-</v>
          </cell>
          <cell r="BT89" t="str">
            <v>นายญาณพัทธ์ ปัญญา</v>
          </cell>
          <cell r="BU89">
            <v>0</v>
          </cell>
          <cell r="BV89" t="str">
            <v>1.นายญาณพัทธ์   ปัญญา
2.นายธนพล  วรรณพุฒ
3.นางสาวอัจฉราพร  หน่อแก้ว
4.นายรัตนา  หน่อแก้ว</v>
          </cell>
          <cell r="BW89" t="str">
            <v>จำเลยที่1
จำเลยที่2
จำเลยที่3
คู่สมรสจำเลยที่3</v>
          </cell>
          <cell r="BX89" t="str">
            <v>5-5802-00001-14-7
1-5018-00056-19-6
3-5018-00004-48-6
3-5008-00111-96-6</v>
          </cell>
          <cell r="BY89"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Z89" t="str">
            <v>ไม่พบ</v>
          </cell>
          <cell r="CA89"/>
          <cell r="CB89">
            <v>4</v>
          </cell>
          <cell r="CC89" t="str">
            <v>นักศึกษาฝึกงาน//วรกมล</v>
          </cell>
          <cell r="CD89"/>
          <cell r="CE89"/>
          <cell r="CF89"/>
          <cell r="CG89"/>
          <cell r="CH89"/>
          <cell r="CI89"/>
          <cell r="CJ89"/>
          <cell r="CK89"/>
          <cell r="CL89"/>
          <cell r="CM89"/>
          <cell r="CN89"/>
          <cell r="CO89"/>
        </row>
        <row r="90">
          <cell r="B90">
            <v>1525</v>
          </cell>
          <cell r="C90">
            <v>86</v>
          </cell>
          <cell r="D90">
            <v>26</v>
          </cell>
          <cell r="E90">
            <v>11</v>
          </cell>
          <cell r="F90">
            <v>2564</v>
          </cell>
          <cell r="G90">
            <v>800024792262</v>
          </cell>
          <cell r="H90" t="str">
            <v>นางสาว</v>
          </cell>
          <cell r="I90" t="str">
            <v>อ้อมอารี</v>
          </cell>
          <cell r="J90" t="str">
            <v>กิติตุ้ย</v>
          </cell>
          <cell r="K90">
            <v>3501300460962</v>
          </cell>
          <cell r="L90" t="str">
            <v>สันกำแพง</v>
          </cell>
          <cell r="M90" t="str">
            <v>เชียงใหม่ 3</v>
          </cell>
          <cell r="N90">
            <v>8</v>
          </cell>
          <cell r="O90" t="str">
            <v>สินเชื่อธนาคารประชาชน</v>
          </cell>
          <cell r="P90" t="str">
            <v>1.บุคคลค้ำประกัน</v>
          </cell>
          <cell r="Q90">
            <v>115898.8</v>
          </cell>
          <cell r="R90">
            <v>16512.599999999999</v>
          </cell>
          <cell r="S90" t="str">
            <v>แขวงเชียงใหม่</v>
          </cell>
          <cell r="T90" t="str">
            <v>ผบ.98</v>
          </cell>
          <cell r="U90" t="str">
            <v>2557</v>
          </cell>
          <cell r="V90" t="str">
            <v>ผบ.1998</v>
          </cell>
          <cell r="W90">
            <v>2557</v>
          </cell>
          <cell r="X90"/>
          <cell r="Y90"/>
          <cell r="Z90"/>
          <cell r="AA90">
            <v>22</v>
          </cell>
          <cell r="AB90">
            <v>4</v>
          </cell>
          <cell r="AC90">
            <v>2557</v>
          </cell>
          <cell r="AD90"/>
          <cell r="AE90"/>
          <cell r="AF90"/>
          <cell r="AG90"/>
          <cell r="AH90"/>
          <cell r="AI90"/>
          <cell r="AJ90"/>
          <cell r="AK90"/>
          <cell r="AL90"/>
          <cell r="AM90"/>
          <cell r="AN90"/>
          <cell r="AO90"/>
          <cell r="AP90"/>
          <cell r="AQ90"/>
          <cell r="AR90"/>
          <cell r="AS90"/>
          <cell r="AT90"/>
          <cell r="AU90"/>
          <cell r="AV90"/>
          <cell r="AW90"/>
          <cell r="AX90"/>
          <cell r="AY90"/>
          <cell r="AZ90"/>
          <cell r="BA90"/>
          <cell r="BB90" t="str">
            <v>สืบทรัพย์สำนักงานอื่นฟ้อง (คำสั่ง 26/11/2564)//สืบแล้ว  รายงานผล วันที่ 3/3/2565</v>
          </cell>
          <cell r="BC90" t="str">
            <v>0
1200</v>
          </cell>
          <cell r="BD90" t="str">
            <v>13
27</v>
          </cell>
          <cell r="BE90" t="str">
            <v>11
3</v>
          </cell>
          <cell r="BF90" t="str">
            <v>2566
2567</v>
          </cell>
          <cell r="BG90">
            <v>0</v>
          </cell>
          <cell r="BH90" t="str">
            <v>-</v>
          </cell>
          <cell r="BI90" t="str">
            <v>-</v>
          </cell>
          <cell r="BJ90" t="str">
            <v>-</v>
          </cell>
          <cell r="BK90">
            <v>0</v>
          </cell>
          <cell r="BL90" t="str">
            <v>1300
320</v>
          </cell>
          <cell r="BM90">
            <v>0</v>
          </cell>
          <cell r="BN90" t="str">
            <v/>
          </cell>
          <cell r="BO90" t="str">
            <v/>
          </cell>
          <cell r="BP90" t="str">
            <v/>
          </cell>
          <cell r="BQ90" t="str">
            <v>-</v>
          </cell>
          <cell r="BR90" t="str">
            <v>-</v>
          </cell>
          <cell r="BS90" t="str">
            <v>-</v>
          </cell>
          <cell r="BT90" t="str">
            <v>นางสาวอ้อมอารี กิติตุ้ย</v>
          </cell>
          <cell r="BU90">
            <v>0</v>
          </cell>
          <cell r="BV90" t="str">
            <v xml:space="preserve">1.นางสาวอ้อมอารี กิติตุ้ย
2.นายขจรวิทย์ แสงมณี
3.นางสาวตะวันฉาย ทองเกษม
4.นายจักรพงษ์ แก้วเป็ง
</v>
          </cell>
          <cell r="BW90" t="str">
            <v>จำเลยที่ 1
จำเลยที่ 2
คู่สมรสจำเลยที่ 2
จำเลยที่ 3</v>
          </cell>
          <cell r="BX90" t="str">
            <v>3-5013-00460-96-2
3-5099-01254-28-1
2-5010-00001-01-1
1-5099-00412-08-1</v>
          </cell>
          <cell r="BY90"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Z90" t="str">
            <v>พบทรัพย์</v>
          </cell>
          <cell r="CA90"/>
          <cell r="CB90">
            <v>4</v>
          </cell>
          <cell r="CC90" t="str">
            <v>นักศึกษาฝึกงาน//วรกมล</v>
          </cell>
          <cell r="CD90"/>
          <cell r="CE90"/>
          <cell r="CF90"/>
          <cell r="CG90"/>
          <cell r="CH90"/>
          <cell r="CI90"/>
          <cell r="CJ90"/>
          <cell r="CK90"/>
          <cell r="CL90"/>
          <cell r="CM90"/>
          <cell r="CN90"/>
          <cell r="CO90"/>
        </row>
        <row r="91">
          <cell r="B91">
            <v>1526</v>
          </cell>
          <cell r="C91">
            <v>87</v>
          </cell>
          <cell r="D91">
            <v>26</v>
          </cell>
          <cell r="E91">
            <v>11</v>
          </cell>
          <cell r="F91">
            <v>2564</v>
          </cell>
          <cell r="G91">
            <v>800023555280</v>
          </cell>
          <cell r="H91" t="str">
            <v>นาง</v>
          </cell>
          <cell r="I91" t="str">
            <v>นงคราญ</v>
          </cell>
          <cell r="J91" t="str">
            <v>กันทะแต้</v>
          </cell>
          <cell r="K91">
            <v>3501600055463</v>
          </cell>
          <cell r="L91" t="str">
            <v>ฮอด</v>
          </cell>
          <cell r="M91" t="str">
            <v>เชียงใหม่ 3</v>
          </cell>
          <cell r="N91">
            <v>8</v>
          </cell>
          <cell r="O91" t="str">
            <v>สินเชื่อธนาคารประชาชน</v>
          </cell>
          <cell r="P91" t="str">
            <v>1.บุคคลค้ำประกัน</v>
          </cell>
          <cell r="Q91">
            <v>31996</v>
          </cell>
          <cell r="R91">
            <v>2721.86</v>
          </cell>
          <cell r="S91" t="str">
            <v>แขวงเชียงใหม่</v>
          </cell>
          <cell r="T91" t="str">
            <v>ผบ.5801</v>
          </cell>
          <cell r="U91" t="str">
            <v>2557</v>
          </cell>
          <cell r="V91" t="str">
            <v>ผบ.6211</v>
          </cell>
          <cell r="W91">
            <v>2557</v>
          </cell>
          <cell r="X91"/>
          <cell r="Y91"/>
          <cell r="Z91"/>
          <cell r="AA91">
            <v>2</v>
          </cell>
          <cell r="AB91">
            <v>9</v>
          </cell>
          <cell r="AC91">
            <v>2557</v>
          </cell>
          <cell r="AD91"/>
          <cell r="AE91"/>
          <cell r="AF91"/>
          <cell r="AG91"/>
          <cell r="AH91"/>
          <cell r="AI91"/>
          <cell r="AJ91"/>
          <cell r="AK91"/>
          <cell r="AL91"/>
          <cell r="AM91"/>
          <cell r="AN91"/>
          <cell r="AO91"/>
          <cell r="AP91"/>
          <cell r="AQ91"/>
          <cell r="AR91"/>
          <cell r="AS91"/>
          <cell r="AT91"/>
          <cell r="AU91"/>
          <cell r="AV91"/>
          <cell r="AW91"/>
          <cell r="AX91"/>
          <cell r="AY91"/>
          <cell r="AZ91"/>
          <cell r="BA91"/>
          <cell r="BB91" t="str">
            <v>สืบทรัพย์สำนักงานอื่นฟ้อง (คำสั่ง 26/11/2564)//สืบแล้ว  รายงานผล วันที่ 22/2/2565</v>
          </cell>
          <cell r="BC91">
            <v>1500</v>
          </cell>
          <cell r="BD91">
            <v>16</v>
          </cell>
          <cell r="BE91">
            <v>10</v>
          </cell>
          <cell r="BF91">
            <v>2566</v>
          </cell>
          <cell r="BG91">
            <v>0</v>
          </cell>
          <cell r="BH91" t="str">
            <v>-</v>
          </cell>
          <cell r="BI91" t="str">
            <v>-</v>
          </cell>
          <cell r="BJ91" t="str">
            <v>-</v>
          </cell>
          <cell r="BK91">
            <v>0</v>
          </cell>
          <cell r="BL91">
            <v>1835</v>
          </cell>
          <cell r="BM91">
            <v>0</v>
          </cell>
          <cell r="BN91">
            <v>15</v>
          </cell>
          <cell r="BO91">
            <v>2</v>
          </cell>
          <cell r="BP91">
            <v>2567</v>
          </cell>
          <cell r="BQ91" t="str">
            <v>-</v>
          </cell>
          <cell r="BR91" t="str">
            <v>-</v>
          </cell>
          <cell r="BS91" t="str">
            <v>-</v>
          </cell>
          <cell r="BT91" t="str">
            <v>นางนงคราญ กันทะแต้</v>
          </cell>
          <cell r="BU91">
            <v>0</v>
          </cell>
          <cell r="BV91" t="str">
            <v xml:space="preserve">1.นางนงคราญ กันทะแต้
2.นายถนอม กันทะแต้
3.นางวราภรณ์  เทพมูล
4พระ สิทธิพร ศรีแสน
5.นางขันธ์ทอง เทพมูล
</v>
          </cell>
          <cell r="BW91" t="str">
            <v xml:space="preserve">จำเลยที่ 1
คู่สมรสจำเลยที่ 1
จำเลยที่ 2
คู่สมรสจำเลยที่ 2
จำเลยที่ 3
</v>
          </cell>
          <cell r="BX91" t="str">
            <v>3-5016-00084-68-1
3-5016-00189-93-8
3-5016-00182-57-7
3-3504-00486-72-7
3-5016-00183-21-2</v>
          </cell>
          <cell r="BY91"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Z91" t="str">
            <v>พบทรัพย์</v>
          </cell>
          <cell r="CA91" t="str">
            <v>พบทรัพย์</v>
          </cell>
          <cell r="CB91">
            <v>5</v>
          </cell>
          <cell r="CC91" t="str">
            <v>นักศึกษาฝึกงาน//วรกมล</v>
          </cell>
          <cell r="CD91"/>
          <cell r="CE91"/>
          <cell r="CF91"/>
          <cell r="CG91"/>
          <cell r="CH91"/>
          <cell r="CI91"/>
          <cell r="CJ91"/>
          <cell r="CK91"/>
          <cell r="CL91"/>
          <cell r="CM91"/>
          <cell r="CN91"/>
          <cell r="CO91"/>
        </row>
        <row r="92">
          <cell r="B92">
            <v>1527</v>
          </cell>
          <cell r="C92">
            <v>88</v>
          </cell>
          <cell r="D92">
            <v>26</v>
          </cell>
          <cell r="E92">
            <v>11</v>
          </cell>
          <cell r="F92">
            <v>2564</v>
          </cell>
          <cell r="G92">
            <v>821953001426</v>
          </cell>
          <cell r="H92" t="str">
            <v>นาง</v>
          </cell>
          <cell r="I92" t="str">
            <v>อำพร</v>
          </cell>
          <cell r="J92" t="str">
            <v>ถาใจ</v>
          </cell>
          <cell r="K92">
            <v>3501300550732</v>
          </cell>
          <cell r="L92" t="str">
            <v>สันกำแพง</v>
          </cell>
          <cell r="M92" t="str">
            <v>เชียงใหม่ 3</v>
          </cell>
          <cell r="N92">
            <v>8</v>
          </cell>
          <cell r="O92" t="str">
            <v>สินเชื่อธนาคารประชาชน</v>
          </cell>
          <cell r="P92" t="str">
            <v>1.บุคคลค้ำประกัน</v>
          </cell>
          <cell r="Q92">
            <v>25303.360000000001</v>
          </cell>
          <cell r="R92">
            <v>3235.38</v>
          </cell>
          <cell r="S92" t="str">
            <v>แขวงเชียงใหม่</v>
          </cell>
          <cell r="T92" t="str">
            <v>ผบ.838</v>
          </cell>
          <cell r="U92" t="str">
            <v>2555</v>
          </cell>
          <cell r="V92" t="str">
            <v>ผบ.1759</v>
          </cell>
          <cell r="W92">
            <v>2555</v>
          </cell>
          <cell r="X92"/>
          <cell r="Y92"/>
          <cell r="Z92"/>
          <cell r="AA92">
            <v>24</v>
          </cell>
          <cell r="AB92">
            <v>4</v>
          </cell>
          <cell r="AC92">
            <v>2555</v>
          </cell>
          <cell r="AD92"/>
          <cell r="AE92"/>
          <cell r="AF92"/>
          <cell r="AG92">
            <v>29</v>
          </cell>
          <cell r="AH92">
            <v>3</v>
          </cell>
          <cell r="AI92">
            <v>2556</v>
          </cell>
          <cell r="AJ92"/>
          <cell r="AK92"/>
          <cell r="AL92"/>
          <cell r="AM92"/>
          <cell r="AN92"/>
          <cell r="AO92"/>
          <cell r="AP92"/>
          <cell r="AQ92"/>
          <cell r="AR92"/>
          <cell r="AS92"/>
          <cell r="AT92"/>
          <cell r="AU92"/>
          <cell r="AV92"/>
          <cell r="AW92"/>
          <cell r="AX92"/>
          <cell r="AY92"/>
          <cell r="AZ92"/>
          <cell r="BA92"/>
          <cell r="BB92" t="str">
            <v>สืบทรัพย์สำนักงานอื่นฟ้อง (คำสั่ง 26/11/2564)//สืบแล้ว  รายงานผล วันที่ 9/3/2565</v>
          </cell>
          <cell r="BC92" t="str">
            <v>0
1800</v>
          </cell>
          <cell r="BD92" t="str">
            <v>13
27</v>
          </cell>
          <cell r="BE92" t="str">
            <v>11
3</v>
          </cell>
          <cell r="BF92" t="str">
            <v>2566
2567</v>
          </cell>
          <cell r="BG92">
            <v>0</v>
          </cell>
          <cell r="BH92" t="str">
            <v>-</v>
          </cell>
          <cell r="BI92" t="str">
            <v>-</v>
          </cell>
          <cell r="BJ92" t="str">
            <v>-</v>
          </cell>
          <cell r="BK92">
            <v>0</v>
          </cell>
          <cell r="BL92" t="str">
            <v>1695
550</v>
          </cell>
          <cell r="BM92">
            <v>0</v>
          </cell>
          <cell r="BN92" t="str">
            <v/>
          </cell>
          <cell r="BO92" t="str">
            <v/>
          </cell>
          <cell r="BP92" t="str">
            <v/>
          </cell>
          <cell r="BQ92" t="str">
            <v>-</v>
          </cell>
          <cell r="BR92" t="str">
            <v>-</v>
          </cell>
          <cell r="BS92" t="str">
            <v>-</v>
          </cell>
          <cell r="BT92" t="str">
            <v>นางอำพร ถาใจ</v>
          </cell>
          <cell r="BU92">
            <v>0</v>
          </cell>
          <cell r="BV92"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W92" t="str">
            <v>จำเลยที่1
คู่สมรสจำเลยที่1
จำเลยที่2
คู่สมรสจำเลยที่2
จำเลยที่3
คู่สมรสจำเลยที่3</v>
          </cell>
          <cell r="BX92" t="str">
            <v>3-5013-00550-73-2
3-5013-00550-72-4
3-5013-00395-53-2
3-5007-90000-04-1
3-5013-00520-28-1
3-5013-00521-32-5</v>
          </cell>
          <cell r="BY92"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Z92" t="str">
            <v>พบ</v>
          </cell>
          <cell r="CA92"/>
          <cell r="CB92">
            <v>6</v>
          </cell>
          <cell r="CC92" t="str">
            <v>นักศึกษาฝึกงาน//วรกมล</v>
          </cell>
          <cell r="CD92"/>
          <cell r="CE92"/>
          <cell r="CF92"/>
          <cell r="CG92"/>
          <cell r="CH92"/>
          <cell r="CI92"/>
          <cell r="CJ92"/>
          <cell r="CK92"/>
          <cell r="CL92"/>
          <cell r="CM92"/>
          <cell r="CN92"/>
          <cell r="CO92"/>
        </row>
        <row r="93">
          <cell r="B93">
            <v>1528</v>
          </cell>
          <cell r="C93">
            <v>89</v>
          </cell>
          <cell r="D93">
            <v>26</v>
          </cell>
          <cell r="E93">
            <v>11</v>
          </cell>
          <cell r="F93">
            <v>2564</v>
          </cell>
          <cell r="G93">
            <v>800027100406</v>
          </cell>
          <cell r="H93" t="str">
            <v>นางสาว</v>
          </cell>
          <cell r="I93" t="str">
            <v>อุทุมพร</v>
          </cell>
          <cell r="J93" t="str">
            <v>แสงเรือน</v>
          </cell>
          <cell r="K93">
            <v>1500700132086</v>
          </cell>
          <cell r="L93" t="str">
            <v>สันกำแพง</v>
          </cell>
          <cell r="M93" t="str">
            <v>เชียงใหม่ 3</v>
          </cell>
          <cell r="N93">
            <v>8</v>
          </cell>
          <cell r="O93" t="str">
            <v>สินเชื่อธนาคารประชาชน</v>
          </cell>
          <cell r="P93" t="str">
            <v>1.บุคคลค้ำประกัน</v>
          </cell>
          <cell r="Q93">
            <v>22494</v>
          </cell>
          <cell r="R93">
            <v>342.8</v>
          </cell>
          <cell r="S93" t="str">
            <v>แขวงเชียงใหม่</v>
          </cell>
          <cell r="T93" t="str">
            <v>ผบ.7670</v>
          </cell>
          <cell r="U93" t="str">
            <v>2556</v>
          </cell>
          <cell r="V93" t="str">
            <v>ผบ.154</v>
          </cell>
          <cell r="W93">
            <v>2557</v>
          </cell>
          <cell r="X93"/>
          <cell r="Y93"/>
          <cell r="Z93"/>
          <cell r="AA93">
            <v>21</v>
          </cell>
          <cell r="AB93">
            <v>1</v>
          </cell>
          <cell r="AC93">
            <v>2557</v>
          </cell>
          <cell r="AD93"/>
          <cell r="AE93"/>
          <cell r="AF93"/>
          <cell r="AG93"/>
          <cell r="AH93"/>
          <cell r="AI93"/>
          <cell r="AJ93"/>
          <cell r="AK93"/>
          <cell r="AL93"/>
          <cell r="AM93"/>
          <cell r="AN93"/>
          <cell r="AO93"/>
          <cell r="AP93"/>
          <cell r="AQ93"/>
          <cell r="AR93"/>
          <cell r="AS93"/>
          <cell r="AT93"/>
          <cell r="AU93"/>
          <cell r="AV93"/>
          <cell r="AW93"/>
          <cell r="AX93"/>
          <cell r="AY93"/>
          <cell r="AZ93"/>
          <cell r="BA93"/>
          <cell r="BB93" t="str">
            <v>สืบทรัพย์สำนักงานอื่นฟ้อง (คำสั่ง 26/11/2564)//สืบแล้ว รายงานผล วันที่ 22/2/2565</v>
          </cell>
          <cell r="BC93" t="str">
            <v>0
1500</v>
          </cell>
          <cell r="BD93" t="str">
            <v>13
27</v>
          </cell>
          <cell r="BE93" t="str">
            <v>11
3</v>
          </cell>
          <cell r="BF93" t="str">
            <v>2566
2567</v>
          </cell>
          <cell r="BG93">
            <v>0</v>
          </cell>
          <cell r="BH93" t="str">
            <v>-</v>
          </cell>
          <cell r="BI93" t="str">
            <v>-</v>
          </cell>
          <cell r="BJ93" t="str">
            <v>-</v>
          </cell>
          <cell r="BK93">
            <v>0</v>
          </cell>
          <cell r="BL93" t="str">
            <v>885
385</v>
          </cell>
          <cell r="BM93">
            <v>0</v>
          </cell>
          <cell r="BN93" t="str">
            <v/>
          </cell>
          <cell r="BO93" t="str">
            <v/>
          </cell>
          <cell r="BP93" t="str">
            <v/>
          </cell>
          <cell r="BQ93" t="str">
            <v>-</v>
          </cell>
          <cell r="BR93" t="str">
            <v>-</v>
          </cell>
          <cell r="BS93" t="str">
            <v>-</v>
          </cell>
          <cell r="BT93" t="str">
            <v>นางสาวอุทุมพร แสงเรือน</v>
          </cell>
          <cell r="BU93">
            <v>0</v>
          </cell>
          <cell r="BV93" t="str">
            <v>1.นางสาว อุทมพร  แสงเรือน
2.นาธีรยุทธิ์  อุปคิ
3.นางสาวเกศริน  หวลเดช
4.นางสาวบานเย็น  อินต๊ะเฝื่อ
5.นายบุญยิ่ง วงค์คม</v>
          </cell>
          <cell r="BW93" t="str">
            <v>จำเลยที่1
ค่สมรสจำเลยที่1
จำเลยที่2
จำเลยที่3
คู่สมรสจำเลยที่3</v>
          </cell>
          <cell r="BX93" t="str">
            <v>1-5007-00132-08-6
3-4701-01241-92-6
3-5013-00523-20-4
3-5013-00523-46-8
3-5013-00475-04-8</v>
          </cell>
          <cell r="BY93"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Z93" t="str">
            <v>ไม่พบ</v>
          </cell>
          <cell r="CA93"/>
          <cell r="CB93">
            <v>5</v>
          </cell>
          <cell r="CC93" t="str">
            <v>นักศึกษาฝึกงาน//วรกมล</v>
          </cell>
          <cell r="CD93"/>
          <cell r="CE93"/>
          <cell r="CF93"/>
          <cell r="CG93"/>
          <cell r="CH93"/>
          <cell r="CI93"/>
          <cell r="CJ93"/>
          <cell r="CK93"/>
          <cell r="CL93"/>
          <cell r="CM93"/>
          <cell r="CN93"/>
          <cell r="CO93"/>
        </row>
        <row r="94">
          <cell r="B94">
            <v>1529</v>
          </cell>
          <cell r="C94">
            <v>90</v>
          </cell>
          <cell r="D94">
            <v>26</v>
          </cell>
          <cell r="E94">
            <v>11</v>
          </cell>
          <cell r="F94">
            <v>2564</v>
          </cell>
          <cell r="G94">
            <v>821953002143</v>
          </cell>
          <cell r="H94" t="str">
            <v>นาง</v>
          </cell>
          <cell r="I94" t="str">
            <v>สใบทิพย์</v>
          </cell>
          <cell r="J94" t="str">
            <v>นฤเปรมปรีดิ์</v>
          </cell>
          <cell r="K94" t="str">
            <v>3-5005-00325-09-0</v>
          </cell>
          <cell r="L94" t="str">
            <v>สันกำแพง</v>
          </cell>
          <cell r="M94" t="str">
            <v>เชียงใหม่ 3</v>
          </cell>
          <cell r="N94">
            <v>8</v>
          </cell>
          <cell r="O94" t="str">
            <v>สินเชื่อธนาคารประชาชน</v>
          </cell>
          <cell r="P94" t="str">
            <v>1.บุคคลค้ำประกัน</v>
          </cell>
          <cell r="Q94">
            <v>27000</v>
          </cell>
          <cell r="R94">
            <v>8571.77</v>
          </cell>
          <cell r="S94" t="str">
            <v>แขวงเชียงใหม่</v>
          </cell>
          <cell r="T94" t="str">
            <v>ผบ.1888</v>
          </cell>
          <cell r="U94" t="str">
            <v>2556</v>
          </cell>
          <cell r="V94" t="str">
            <v>ผบ.4871</v>
          </cell>
          <cell r="W94">
            <v>2556</v>
          </cell>
          <cell r="X94"/>
          <cell r="Y94"/>
          <cell r="Z94"/>
          <cell r="AA94">
            <v>26</v>
          </cell>
          <cell r="AB94">
            <v>8</v>
          </cell>
          <cell r="AC94">
            <v>2556</v>
          </cell>
          <cell r="AD94"/>
          <cell r="AE94"/>
          <cell r="AF94"/>
          <cell r="AG94"/>
          <cell r="AH94"/>
          <cell r="AI94"/>
          <cell r="AJ94"/>
          <cell r="AK94"/>
          <cell r="AL94"/>
          <cell r="AM94"/>
          <cell r="AN94"/>
          <cell r="AO94"/>
          <cell r="AP94"/>
          <cell r="AQ94"/>
          <cell r="AR94"/>
          <cell r="AS94"/>
          <cell r="AT94"/>
          <cell r="AU94"/>
          <cell r="AV94"/>
          <cell r="AW94"/>
          <cell r="AX94"/>
          <cell r="AY94"/>
          <cell r="AZ94"/>
          <cell r="BA94"/>
          <cell r="BB94" t="str">
            <v>สืบทรัพย์สำนักงานอื่นฟ้อง (คำสั่ง 26/11/2564)//สืบแล้ว  รายงานผล วันที่ 2/4/2565</v>
          </cell>
          <cell r="BC94">
            <v>1500</v>
          </cell>
          <cell r="BD94">
            <v>18</v>
          </cell>
          <cell r="BE94">
            <v>8</v>
          </cell>
          <cell r="BF94">
            <v>2566</v>
          </cell>
          <cell r="BG94">
            <v>0</v>
          </cell>
          <cell r="BH94" t="str">
            <v>-</v>
          </cell>
          <cell r="BI94" t="str">
            <v>-</v>
          </cell>
          <cell r="BJ94" t="str">
            <v>-</v>
          </cell>
          <cell r="BK94">
            <v>0</v>
          </cell>
          <cell r="BL94">
            <v>1905</v>
          </cell>
          <cell r="BM94">
            <v>0</v>
          </cell>
          <cell r="BN94">
            <v>30</v>
          </cell>
          <cell r="BO94">
            <v>10</v>
          </cell>
          <cell r="BP94">
            <v>2566</v>
          </cell>
          <cell r="BQ94" t="str">
            <v>-</v>
          </cell>
          <cell r="BR94" t="str">
            <v>-</v>
          </cell>
          <cell r="BS94" t="str">
            <v>-</v>
          </cell>
          <cell r="BT94" t="str">
            <v>นางสใบทิพย์ นฤเปรมปรีดิ์</v>
          </cell>
          <cell r="BU94">
            <v>0</v>
          </cell>
          <cell r="BV94" t="str">
            <v>1.นางสใบทิพย์ นฤเปรมปรีดิ์
2.นายประเสริฐ แว่นโท๊ะ
3.นางสาวเฟื่องฟ้า ตานันท์
4.นางสใบทอง มีแย้ม
5.นายลออ มีแย้ม</v>
          </cell>
          <cell r="BW94" t="str">
            <v>จำเลยที่ 1
คู่สมรสจำเลยที่ 1
จำเลยที่ 2
จำเลยที่ 3
คู่สมรสจำเลยที่ 3</v>
          </cell>
          <cell r="BX94" t="str">
            <v>3-5005-00325-09-0
3-5013-00520-83-3
3-3199-00045-21-5
3-5005-00325-08-1
3-1399-00045-21-5</v>
          </cell>
          <cell r="BY94" t="str">
            <v>-ไม่พบว่ามีกรรมสิทธิ์ในที่ดิน อ.แม่ออน จ.เชียงใหม่
-พบว่ามีกรรมสิทธิ์ในที่ดินโฉนดเลขที่ 12119 ต.แม่ฮ้อยเงิน อ.ดอยสะเก็ด จ.เชียงใหม่ (ปลอดจำนอง)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Z94" t="str">
            <v>พบทรัพย์</v>
          </cell>
          <cell r="CA94"/>
          <cell r="CB94">
            <v>5</v>
          </cell>
          <cell r="CC94" t="str">
            <v>นักศึกษาฝึกงาน//วรกมล</v>
          </cell>
          <cell r="CD94"/>
          <cell r="CE94"/>
          <cell r="CF94"/>
          <cell r="CG94"/>
          <cell r="CH94"/>
          <cell r="CI94"/>
          <cell r="CJ94"/>
          <cell r="CK94"/>
          <cell r="CL94"/>
          <cell r="CM94">
            <v>243468</v>
          </cell>
          <cell r="CN94"/>
          <cell r="CO94"/>
        </row>
        <row r="95">
          <cell r="B95">
            <v>1530</v>
          </cell>
          <cell r="C95">
            <v>91</v>
          </cell>
          <cell r="D95">
            <v>26</v>
          </cell>
          <cell r="E95">
            <v>11</v>
          </cell>
          <cell r="F95">
            <v>2564</v>
          </cell>
          <cell r="G95">
            <v>856252008763</v>
          </cell>
          <cell r="H95" t="str">
            <v>นางสาว</v>
          </cell>
          <cell r="I95" t="str">
            <v>จุฑามาศ</v>
          </cell>
          <cell r="J95" t="str">
            <v>พึ่งธรรม</v>
          </cell>
          <cell r="K95">
            <v>5501690004009</v>
          </cell>
          <cell r="L95" t="str">
            <v>ฮอด</v>
          </cell>
          <cell r="M95" t="str">
            <v>เชียงใหม่ 3</v>
          </cell>
          <cell r="N95">
            <v>8</v>
          </cell>
          <cell r="O95" t="str">
            <v>สินเชื่อธนาคารประชาชน</v>
          </cell>
          <cell r="P95" t="str">
            <v>1.บุคคลค้ำประกัน</v>
          </cell>
          <cell r="Q95">
            <v>39158</v>
          </cell>
          <cell r="R95">
            <v>8401.1200000000008</v>
          </cell>
          <cell r="S95" t="str">
            <v>แขวงเชียงใหม่</v>
          </cell>
          <cell r="T95" t="str">
            <v>ผบ.4750</v>
          </cell>
          <cell r="U95" t="str">
            <v>2555</v>
          </cell>
          <cell r="V95" t="str">
            <v>ผบ.5413</v>
          </cell>
          <cell r="W95">
            <v>2555</v>
          </cell>
          <cell r="X95"/>
          <cell r="Y95"/>
          <cell r="Z95"/>
          <cell r="AA95">
            <v>5</v>
          </cell>
          <cell r="AB95">
            <v>9</v>
          </cell>
          <cell r="AC95">
            <v>2555</v>
          </cell>
          <cell r="AD95"/>
          <cell r="AE95"/>
          <cell r="AF95"/>
          <cell r="AG95"/>
          <cell r="AH95"/>
          <cell r="AI95"/>
          <cell r="AJ95"/>
          <cell r="AK95"/>
          <cell r="AL95"/>
          <cell r="AM95"/>
          <cell r="AN95"/>
          <cell r="AO95"/>
          <cell r="AP95"/>
          <cell r="AQ95"/>
          <cell r="AR95"/>
          <cell r="AS95"/>
          <cell r="AT95"/>
          <cell r="AU95"/>
          <cell r="AV95"/>
          <cell r="AW95"/>
          <cell r="AX95"/>
          <cell r="AY95"/>
          <cell r="AZ95"/>
          <cell r="BA95"/>
          <cell r="BB95" t="str">
            <v>สืบทรัพย์สำนักงานอื่นฟ้อง (คำสั่ง 26/11/2564)//สืบแล้ว รายงานผล วันที่ 11/1/2565</v>
          </cell>
          <cell r="BC95">
            <v>600</v>
          </cell>
          <cell r="BD95">
            <v>7</v>
          </cell>
          <cell r="BE95">
            <v>11</v>
          </cell>
          <cell r="BF95">
            <v>2565</v>
          </cell>
          <cell r="BG95">
            <v>0</v>
          </cell>
          <cell r="BH95" t="str">
            <v>-</v>
          </cell>
          <cell r="BI95" t="str">
            <v>-</v>
          </cell>
          <cell r="BJ95" t="str">
            <v>-</v>
          </cell>
          <cell r="BK95">
            <v>0</v>
          </cell>
          <cell r="BL95">
            <v>460</v>
          </cell>
          <cell r="BM95">
            <v>0</v>
          </cell>
          <cell r="BN95">
            <v>21</v>
          </cell>
          <cell r="BO95">
            <v>2</v>
          </cell>
          <cell r="BP95">
            <v>2566</v>
          </cell>
          <cell r="BQ95" t="str">
            <v>-</v>
          </cell>
          <cell r="BR95" t="str">
            <v>-</v>
          </cell>
          <cell r="BS95" t="str">
            <v>-</v>
          </cell>
          <cell r="BT95" t="str">
            <v>นางสาวจุฑามาศ พึ่งธรรม</v>
          </cell>
          <cell r="BU95">
            <v>0</v>
          </cell>
          <cell r="BV95" t="str">
            <v>1.นางสาวจุฑามาศ พึ่งธรรม
2.นายพล ใจทอง</v>
          </cell>
          <cell r="BW95" t="str">
            <v>จำเลยที่ 1
จำเลยที่ 2</v>
          </cell>
          <cell r="BX95" t="str">
            <v>5-5016-90004-00-9
3-4307-00003-64-0</v>
          </cell>
          <cell r="BY95" t="str">
            <v>-ไม่พบว่ามีกรรมสิทธิ์ในที่ดิน อ.ฮอด จ.เชียงใหม่
-ไม่พบว่ามีกรรมสิทธิ์ในที่ดิน อ.หางดง จ.เชียงใหม่</v>
          </cell>
          <cell r="BZ95"/>
          <cell r="CA95"/>
          <cell r="CB95"/>
          <cell r="CC95" t="str">
            <v>นักศึกษาฝึกงาน//วรกมล</v>
          </cell>
          <cell r="CD95"/>
          <cell r="CE95"/>
          <cell r="CF95"/>
          <cell r="CG95"/>
          <cell r="CH95"/>
          <cell r="CI95"/>
          <cell r="CJ95"/>
          <cell r="CK95"/>
          <cell r="CL95"/>
          <cell r="CM95"/>
          <cell r="CN95"/>
          <cell r="CO95"/>
        </row>
        <row r="96">
          <cell r="B96">
            <v>1531</v>
          </cell>
          <cell r="C96">
            <v>92</v>
          </cell>
          <cell r="D96">
            <v>26</v>
          </cell>
          <cell r="E96">
            <v>11</v>
          </cell>
          <cell r="F96">
            <v>2564</v>
          </cell>
          <cell r="G96">
            <v>800026099690</v>
          </cell>
          <cell r="H96" t="str">
            <v>นางสาว</v>
          </cell>
          <cell r="I96" t="str">
            <v>ตรึงตรา</v>
          </cell>
          <cell r="J96" t="str">
            <v>โยธาพล</v>
          </cell>
          <cell r="K96">
            <v>3110100269579</v>
          </cell>
          <cell r="L96" t="str">
            <v>บวกครกหลวง</v>
          </cell>
          <cell r="M96" t="str">
            <v>เชียงใหม่ 3</v>
          </cell>
          <cell r="N96">
            <v>8</v>
          </cell>
          <cell r="O96" t="str">
            <v>สินเชื่อธนาคารประชาชน</v>
          </cell>
          <cell r="P96" t="str">
            <v>1.บุคคลค้ำประกัน</v>
          </cell>
          <cell r="Q96">
            <v>46660</v>
          </cell>
          <cell r="R96">
            <v>4277.3999999999996</v>
          </cell>
          <cell r="S96" t="str">
            <v>แขวงเชียงใหม่</v>
          </cell>
          <cell r="T96" t="str">
            <v>ผบ.5740</v>
          </cell>
          <cell r="U96" t="str">
            <v>2557</v>
          </cell>
          <cell r="V96" t="str">
            <v>ผบ.7133</v>
          </cell>
          <cell r="W96">
            <v>2557</v>
          </cell>
          <cell r="X96"/>
          <cell r="Y96"/>
          <cell r="Z96"/>
          <cell r="AA96">
            <v>7</v>
          </cell>
          <cell r="AB96">
            <v>10</v>
          </cell>
          <cell r="AC96">
            <v>2557</v>
          </cell>
          <cell r="AD96"/>
          <cell r="AE96"/>
          <cell r="AF96"/>
          <cell r="AG96"/>
          <cell r="AH96"/>
          <cell r="AI96"/>
          <cell r="AJ96"/>
          <cell r="AK96"/>
          <cell r="AL96"/>
          <cell r="AM96"/>
          <cell r="AN96"/>
          <cell r="AO96"/>
          <cell r="AP96"/>
          <cell r="AQ96"/>
          <cell r="AR96"/>
          <cell r="AS96"/>
          <cell r="AT96"/>
          <cell r="AU96"/>
          <cell r="AV96"/>
          <cell r="AW96"/>
          <cell r="AX96"/>
          <cell r="AY96"/>
          <cell r="AZ96"/>
          <cell r="BA96"/>
          <cell r="BB96" t="str">
            <v>สืบทรัพย์สำนักงานอื่นฟ้อง (คำสั่ง 26/11/2564)//สืบแล้ว รายงานผล วันที่ 22/2/2565 //สืบครั้งที่ 2 รายงานผลสืบ 5/7/2567</v>
          </cell>
          <cell r="BC96" t="str">
            <v>0
1200
1200</v>
          </cell>
          <cell r="BD96" t="str">
            <v>13
1
26</v>
          </cell>
          <cell r="BE96" t="str">
            <v>11
3
3</v>
          </cell>
          <cell r="BF96" t="str">
            <v>2566
2567
2568</v>
          </cell>
          <cell r="BG96">
            <v>0</v>
          </cell>
          <cell r="BH96" t="str">
            <v>-</v>
          </cell>
          <cell r="BI96" t="str">
            <v>-</v>
          </cell>
          <cell r="BJ96" t="str">
            <v>-</v>
          </cell>
          <cell r="BK96">
            <v>0</v>
          </cell>
          <cell r="BL96" t="str">
            <v>1565
300
3065</v>
          </cell>
          <cell r="BM96">
            <v>0</v>
          </cell>
          <cell r="BN96" t="str">
            <v>9
18</v>
          </cell>
          <cell r="BO96" t="str">
            <v>5
6</v>
          </cell>
          <cell r="BP96" t="str">
            <v>2567
2567</v>
          </cell>
          <cell r="BQ96" t="str">
            <v>-</v>
          </cell>
          <cell r="BR96" t="str">
            <v>-</v>
          </cell>
          <cell r="BS96" t="str">
            <v>-</v>
          </cell>
          <cell r="BT96" t="str">
            <v>นางสาวตรึงตรา โยธาพล</v>
          </cell>
          <cell r="BU96">
            <v>0</v>
          </cell>
          <cell r="BV96" t="str">
            <v>1.นางสาวตรึงตรา โยธาพล
2.นางสาวสิรี กิตติคุณ
3.นายจักรพงศ์ ชมภู
4.นางสาวเบญจมาศ จันทร์แก้ว</v>
          </cell>
          <cell r="BW96" t="str">
            <v>จำเลยที่ 1
จำเลยที่ 2
จำเลยที่ 3
คู่สมรสจำเลยที่ 3</v>
          </cell>
          <cell r="BX96" t="str">
            <v>3-1101-00269-57-9
1-5799-00208-60-2
1-5007-00095-22-9
1-5001-00001-19-3</v>
          </cell>
          <cell r="BY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96" t="str">
            <v>พบทรัพย์</v>
          </cell>
          <cell r="CA96"/>
          <cell r="CB96">
            <v>4</v>
          </cell>
          <cell r="CC96" t="str">
            <v>นักศึกษาฝึกงาน//วรกมล</v>
          </cell>
          <cell r="CD96" t="str">
            <v>1.นางสาวตรึงตรา โยธาพล
2.นางสาวสิรี กิตติคุณ
3.นายปิยะวัฒน์  ห่านตระกูล
4.นายจักรพงศ์ ชมภู
5.นางสาวเบญจมาศ จันทร์แก้ว</v>
          </cell>
          <cell r="CE96" t="str">
            <v>จำเลยที่ 1
จำเลยที่ 2
คู่สมรสจำเลยที่ 2
จำเลยที่ 3
คู่สมรสจำเลยที่ 3</v>
          </cell>
          <cell r="CF96" t="str">
            <v>3-1101-00269-57-9
1-5799-00208-60-2
1-5099-00177-72-3
1-5007-00095-22-9
1-5001-00001-19-3</v>
          </cell>
          <cell r="CG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-ไม่พบว่ามีกรรมสิทธิ์ในที่ดิน อ.เมือง จ.เชียงใหม่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CH96"/>
          <cell r="CI96"/>
          <cell r="CJ96">
            <v>5</v>
          </cell>
          <cell r="CK96"/>
          <cell r="CL96"/>
          <cell r="CM96"/>
          <cell r="CN96"/>
          <cell r="CO96"/>
        </row>
        <row r="97">
          <cell r="B97">
            <v>1532</v>
          </cell>
          <cell r="C97">
            <v>93</v>
          </cell>
          <cell r="D97">
            <v>26</v>
          </cell>
          <cell r="E97">
            <v>11</v>
          </cell>
          <cell r="F97">
            <v>2564</v>
          </cell>
          <cell r="G97">
            <v>800022338282</v>
          </cell>
          <cell r="H97" t="str">
            <v>นางสาว</v>
          </cell>
          <cell r="I97" t="str">
            <v>จุฑามาศ</v>
          </cell>
          <cell r="J97" t="str">
            <v>นันทะนา</v>
          </cell>
          <cell r="K97">
            <v>3501900506807</v>
          </cell>
          <cell r="L97" t="str">
            <v>บ่อสร้าง</v>
          </cell>
          <cell r="M97" t="str">
            <v>เชียงใหม่ 3</v>
          </cell>
          <cell r="N97">
            <v>8</v>
          </cell>
          <cell r="O97" t="str">
            <v>สินเชื่อธนาคารประชาชน</v>
          </cell>
          <cell r="P97" t="str">
            <v>1.บุคคลค้ำประกัน</v>
          </cell>
          <cell r="Q97">
            <v>27862</v>
          </cell>
          <cell r="R97">
            <v>2998.59</v>
          </cell>
          <cell r="S97" t="str">
            <v>แขวงเชียงใหม่</v>
          </cell>
          <cell r="T97" t="str">
            <v>ผบ.1161</v>
          </cell>
          <cell r="U97" t="str">
            <v>2557</v>
          </cell>
          <cell r="V97" t="str">
            <v>ผบ.2388</v>
          </cell>
          <cell r="W97">
            <v>2557</v>
          </cell>
          <cell r="X97">
            <v>12</v>
          </cell>
          <cell r="Y97">
            <v>5</v>
          </cell>
          <cell r="Z97">
            <v>2557</v>
          </cell>
          <cell r="AA97"/>
          <cell r="AB97"/>
          <cell r="AC97"/>
          <cell r="AD97">
            <v>12</v>
          </cell>
          <cell r="AE97">
            <v>5</v>
          </cell>
          <cell r="AF97">
            <v>2557</v>
          </cell>
          <cell r="AG97"/>
          <cell r="AH97"/>
          <cell r="AI97"/>
          <cell r="AJ97"/>
          <cell r="AK97"/>
          <cell r="AL97"/>
          <cell r="AM97"/>
          <cell r="AN97"/>
          <cell r="AO97"/>
          <cell r="AP97"/>
          <cell r="AQ97"/>
          <cell r="AR97"/>
          <cell r="AS97"/>
          <cell r="AT97"/>
          <cell r="AU97"/>
          <cell r="AV97"/>
          <cell r="AW97"/>
          <cell r="AX97"/>
          <cell r="AY97"/>
          <cell r="AZ97"/>
          <cell r="BA97"/>
          <cell r="BB97" t="str">
            <v>สืบทรัพย์สำนักงานอื่นฟ้อง (คำสั่ง 26/11/2564)//สืบแล้ว  รายงานผล วันที่ 3/3/2565</v>
          </cell>
          <cell r="BC97" t="str">
            <v>900
900</v>
          </cell>
          <cell r="BD97" t="str">
            <v>12
9</v>
          </cell>
          <cell r="BE97" t="str">
            <v>4
8</v>
          </cell>
          <cell r="BF97" t="str">
            <v>2566
2567</v>
          </cell>
          <cell r="BG97">
            <v>0</v>
          </cell>
          <cell r="BH97" t="str">
            <v>-</v>
          </cell>
          <cell r="BI97" t="str">
            <v>-</v>
          </cell>
          <cell r="BJ97" t="str">
            <v>-</v>
          </cell>
          <cell r="BK97">
            <v>0</v>
          </cell>
          <cell r="BL97" t="str">
            <v>1585
885</v>
          </cell>
          <cell r="BM97">
            <v>0</v>
          </cell>
          <cell r="BN97" t="str">
            <v>18
3</v>
          </cell>
          <cell r="BO97" t="str">
            <v>7
12</v>
          </cell>
          <cell r="BP97" t="str">
            <v>2566
2567</v>
          </cell>
          <cell r="BQ97" t="str">
            <v>-</v>
          </cell>
          <cell r="BR97" t="str">
            <v>-</v>
          </cell>
          <cell r="BS97" t="str">
            <v>-</v>
          </cell>
          <cell r="BT97" t="str">
            <v>นางสาวจุฑามาศ นันทะนา</v>
          </cell>
          <cell r="BU97">
            <v>0</v>
          </cell>
          <cell r="BV97" t="str">
            <v xml:space="preserve">1.นางสาวจุฑามาศ นันทะนา
2.นางทิพย์ติยา นภสินธ์
3.นางสาวนิโลบล มูลศรี
</v>
          </cell>
          <cell r="BW97" t="str">
            <v>จำเลยที่ 1
จำเลยที่ 2
จำเลยที่ 3</v>
          </cell>
          <cell r="BX97" t="str">
            <v xml:space="preserve">3-5019-00506-60-7
3-5017-00082-77-9
1-5101-00172-24-9
</v>
          </cell>
          <cell r="BY97"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Z97" t="str">
            <v>ไม่พบ</v>
          </cell>
          <cell r="CA97" t="str">
            <v>ไม่พบ</v>
          </cell>
          <cell r="CB97">
            <v>4</v>
          </cell>
          <cell r="CC97" t="str">
            <v>นักศึกษาฝึกงาน//วรกมล</v>
          </cell>
          <cell r="CD97" t="str">
            <v xml:space="preserve">1.นางสาวจุฑามาศ นันทะนา
2.นางทิพย์ติยา นภสินธ์
3.นางสาวนิโลบล มูลศรี
</v>
          </cell>
          <cell r="CE97" t="str">
            <v>จำเลยที่ 1
จำเลยที่ 2
จำเลยที่ 3</v>
          </cell>
          <cell r="CF97" t="str">
            <v xml:space="preserve">3-5019-00506-60-7
3-5017-00082-77-9
1-5101-00172-24-9
</v>
          </cell>
          <cell r="CG97" t="str">
            <v>-ไม่พบว่ามีกรรมสิทธิ์ในที่ดินที่ อ.สารภี จ.เชียงใหม่
-ไม่พบว่ามีกรรมสิทธิ์ในที่ดินที่ อ.ฮอด จ.เชียงใหม่
-ไม่พบว่ามีกรรมสิทธิ์ในที่ดินที่ อ.ป่าซาง จ.ลำพูน
-ไม่พบว่ามีกรรมสิทธิ์ในที่ดินที่ อ.บ้านโฮ่ง จ.ลำพูน</v>
          </cell>
          <cell r="CH97" t="str">
            <v>ไม่พบทรัพย์</v>
          </cell>
          <cell r="CI97" t="str">
            <v>ไม่พบ</v>
          </cell>
          <cell r="CJ97"/>
          <cell r="CK97"/>
          <cell r="CL97"/>
          <cell r="CM97"/>
          <cell r="CN97"/>
          <cell r="CO97"/>
        </row>
        <row r="98">
          <cell r="B98">
            <v>1533</v>
          </cell>
          <cell r="C98">
            <v>94</v>
          </cell>
          <cell r="D98">
            <v>26</v>
          </cell>
          <cell r="E98">
            <v>11</v>
          </cell>
          <cell r="F98">
            <v>2564</v>
          </cell>
          <cell r="G98">
            <v>800019673139</v>
          </cell>
          <cell r="H98" t="str">
            <v>นาย</v>
          </cell>
          <cell r="I98" t="str">
            <v>ประเวช</v>
          </cell>
          <cell r="J98" t="str">
            <v>วันดี</v>
          </cell>
          <cell r="K98">
            <v>3520101329113</v>
          </cell>
          <cell r="L98" t="str">
            <v>สันกำแพง</v>
          </cell>
          <cell r="M98" t="str">
            <v>เชียงใหม่ 3</v>
          </cell>
          <cell r="N98">
            <v>8</v>
          </cell>
          <cell r="O98" t="str">
            <v>สินเชื่อธนาคารประชาชน</v>
          </cell>
          <cell r="P98" t="str">
            <v>1.บุคคลค้ำประกัน</v>
          </cell>
          <cell r="Q98">
            <v>24854.04</v>
          </cell>
          <cell r="R98">
            <v>2775.95</v>
          </cell>
          <cell r="S98" t="str">
            <v>จังหวัดเชียงราย</v>
          </cell>
          <cell r="T98" t="str">
            <v>ผบ.622</v>
          </cell>
          <cell r="U98" t="str">
            <v>2557</v>
          </cell>
          <cell r="V98" t="str">
            <v>ผบ.3034</v>
          </cell>
          <cell r="W98">
            <v>2557</v>
          </cell>
          <cell r="X98">
            <v>26</v>
          </cell>
          <cell r="Y98">
            <v>9</v>
          </cell>
          <cell r="Z98">
            <v>2557</v>
          </cell>
          <cell r="AA98"/>
          <cell r="AB98"/>
          <cell r="AC98"/>
          <cell r="AD98">
            <v>26</v>
          </cell>
          <cell r="AE98">
            <v>9</v>
          </cell>
          <cell r="AF98">
            <v>2557</v>
          </cell>
          <cell r="AG98">
            <v>3</v>
          </cell>
          <cell r="AH98">
            <v>10</v>
          </cell>
          <cell r="AI98">
            <v>2559</v>
          </cell>
          <cell r="AJ98"/>
          <cell r="AK98"/>
          <cell r="AL98"/>
          <cell r="AM98"/>
          <cell r="AN98"/>
          <cell r="AO98"/>
          <cell r="AP98"/>
          <cell r="AQ98"/>
          <cell r="AR98"/>
          <cell r="AS98"/>
          <cell r="AT98"/>
          <cell r="AU98"/>
          <cell r="AV98"/>
          <cell r="AW98"/>
          <cell r="AX98"/>
          <cell r="AY98"/>
          <cell r="AZ98"/>
          <cell r="BA98"/>
          <cell r="BB98" t="str">
            <v>สืบทรัพย์สำนักงานอื่นฟ้อง (คำสั่ง 26/11/2564)//สืบแล้ว  รายงานผล วันที่ 11/2/2565</v>
          </cell>
          <cell r="BC98" t="str">
            <v>0
1500</v>
          </cell>
          <cell r="BD98" t="str">
            <v>13
1</v>
          </cell>
          <cell r="BE98" t="str">
            <v>11
3</v>
          </cell>
          <cell r="BF98" t="str">
            <v>2566
2567</v>
          </cell>
          <cell r="BG98">
            <v>0</v>
          </cell>
          <cell r="BH98" t="str">
            <v>-</v>
          </cell>
          <cell r="BI98" t="str">
            <v>-</v>
          </cell>
          <cell r="BJ98" t="str">
            <v>-</v>
          </cell>
          <cell r="BK98">
            <v>0</v>
          </cell>
          <cell r="BL98" t="str">
            <v>1085
365</v>
          </cell>
          <cell r="BM98">
            <v>0</v>
          </cell>
          <cell r="BN98" t="str">
            <v/>
          </cell>
          <cell r="BO98" t="str">
            <v/>
          </cell>
          <cell r="BP98" t="str">
            <v/>
          </cell>
          <cell r="BQ98" t="str">
            <v>-</v>
          </cell>
          <cell r="BR98" t="str">
            <v>-</v>
          </cell>
          <cell r="BS98" t="str">
            <v>-</v>
          </cell>
          <cell r="BT98" t="str">
            <v>นายประเวช วันดี</v>
          </cell>
          <cell r="BU98">
            <v>0</v>
          </cell>
          <cell r="BV98" t="str">
            <v xml:space="preserve">1.นายประเวช วันดี
2.นางสาวสุพรรษา ปาบุ่ง
3.นายนคร ศรีธรรมราช
4.นายอุเทน เตชะตา
5.นางสาวประภาพันธุ์ ปัญษา
</v>
          </cell>
          <cell r="BW98" t="str">
            <v>จำเลยที่ 1
คู่สมรสจำเลยที่ 1
จำเลยที่ 2
จำเลยที่ 3
คู่สมรสจำเลยที่ 3</v>
          </cell>
          <cell r="BX98" t="str">
            <v>3-5201-01329-11-3
1-5101-00189-69-9
3-5013-00297-68-9
3-5013-00321-07-5
3-5005-00368-83-0</v>
          </cell>
          <cell r="BY98"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Z98" t="str">
            <v>พบทรัพย์</v>
          </cell>
          <cell r="CA98"/>
          <cell r="CB98">
            <v>5</v>
          </cell>
          <cell r="CC98" t="str">
            <v>นักศึกษาฝึกงาน//วรกมล</v>
          </cell>
          <cell r="CD98"/>
          <cell r="CE98"/>
          <cell r="CF98"/>
          <cell r="CG98"/>
          <cell r="CH98"/>
          <cell r="CI98"/>
          <cell r="CJ98"/>
          <cell r="CK98"/>
          <cell r="CL98"/>
          <cell r="CM98"/>
          <cell r="CN98"/>
          <cell r="CO98"/>
        </row>
        <row r="99">
          <cell r="B99">
            <v>1534</v>
          </cell>
          <cell r="C99">
            <v>95</v>
          </cell>
          <cell r="D99">
            <v>26</v>
          </cell>
          <cell r="E99">
            <v>11</v>
          </cell>
          <cell r="F99">
            <v>2564</v>
          </cell>
          <cell r="G99">
            <v>800027586703</v>
          </cell>
          <cell r="H99" t="str">
            <v>นาย</v>
          </cell>
          <cell r="I99" t="str">
            <v>วชิรวิชญ์</v>
          </cell>
          <cell r="J99" t="str">
            <v>ชูมี</v>
          </cell>
          <cell r="K99">
            <v>1930100014631</v>
          </cell>
          <cell r="L99" t="str">
            <v>บ่อสร้าง</v>
          </cell>
          <cell r="M99" t="str">
            <v>เชียงใหม่ 3</v>
          </cell>
          <cell r="N99">
            <v>8</v>
          </cell>
          <cell r="O99" t="str">
            <v>สินเชื่อธนาคารประชาชน</v>
          </cell>
          <cell r="P99" t="str">
            <v>1.บุคคลค้ำประกัน</v>
          </cell>
          <cell r="Q99">
            <v>22500</v>
          </cell>
          <cell r="R99">
            <v>1789.06</v>
          </cell>
          <cell r="S99" t="str">
            <v>จังหวัดพัทลุง</v>
          </cell>
          <cell r="T99" t="str">
            <v>ผบ.962</v>
          </cell>
          <cell r="U99" t="str">
            <v>2557</v>
          </cell>
          <cell r="V99" t="str">
            <v>ผบ.12179</v>
          </cell>
          <cell r="W99">
            <v>2557</v>
          </cell>
          <cell r="X99"/>
          <cell r="Y99"/>
          <cell r="Z99"/>
          <cell r="AA99">
            <v>27</v>
          </cell>
          <cell r="AB99">
            <v>6</v>
          </cell>
          <cell r="AC99">
            <v>2557</v>
          </cell>
          <cell r="AD99"/>
          <cell r="AE99"/>
          <cell r="AF99"/>
          <cell r="AG99"/>
          <cell r="AH99"/>
          <cell r="AI99"/>
          <cell r="AJ99"/>
          <cell r="AK99"/>
          <cell r="AL99"/>
          <cell r="AM99"/>
          <cell r="AN99"/>
          <cell r="AO99"/>
          <cell r="AP99"/>
          <cell r="AQ99"/>
          <cell r="AR99"/>
          <cell r="AS99"/>
          <cell r="AT99"/>
          <cell r="AU99"/>
          <cell r="AV99"/>
          <cell r="AW99"/>
          <cell r="AX99"/>
          <cell r="AY99"/>
          <cell r="AZ99"/>
          <cell r="BA99"/>
          <cell r="BB99" t="str">
            <v>สืบทรัพย์สำนักงานอื่นฟ้อง (คำสั่ง 26/11/2564)//สืบแล้ว//รายงานผล วันที่ 14/3/2565//สืบครั้งที่ 2 5/6/2567//ลงผลสืบครั้งที่ 2 8/6/2567//รายงานผลสืบทรัพย์11/6/2567//</v>
          </cell>
          <cell r="BC99" t="str">
            <v>1200
1200</v>
          </cell>
          <cell r="BD99" t="str">
            <v>18
26</v>
          </cell>
          <cell r="BE99" t="str">
            <v>8
3</v>
          </cell>
          <cell r="BF99" t="str">
            <v>2566
2568</v>
          </cell>
          <cell r="BG99">
            <v>0</v>
          </cell>
          <cell r="BH99" t="str">
            <v>-</v>
          </cell>
          <cell r="BI99" t="str">
            <v>-</v>
          </cell>
          <cell r="BJ99" t="str">
            <v>-</v>
          </cell>
          <cell r="BK99">
            <v>0</v>
          </cell>
          <cell r="BL99" t="str">
            <v>1990
2565</v>
          </cell>
          <cell r="BM99">
            <v>0</v>
          </cell>
          <cell r="BN99" t="str">
            <v/>
          </cell>
          <cell r="BO99" t="str">
            <v/>
          </cell>
          <cell r="BP99" t="str">
            <v/>
          </cell>
          <cell r="BQ99" t="str">
            <v>-</v>
          </cell>
          <cell r="BR99" t="str">
            <v>-</v>
          </cell>
          <cell r="BS99" t="str">
            <v>-</v>
          </cell>
          <cell r="BT99" t="str">
            <v>นายวชิรวิชญ์ ชูมี</v>
          </cell>
          <cell r="BU99">
            <v>0</v>
          </cell>
          <cell r="BV99" t="str">
            <v xml:space="preserve">1.นายวชิรวิชญ์  ชูมี
2.นายเอกพันธ์  ขันเป็ง
3.ภานุพงศ์   แข็งแรง
4.นางวันนา  ภูมี
</v>
          </cell>
          <cell r="BW99" t="str">
            <v>จำเลยที่ 1
จำเลยที่ 2
จำเลยที่3
คู่สมรสจำเลยที่ 3</v>
          </cell>
          <cell r="BX99" t="str">
            <v>1-9301-00014-63-1
1-5002-00128-24-1
3-5606-00210-36-7
3-4114-00083-02-9</v>
          </cell>
          <cell r="BY99"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Z99" t="str">
            <v>ไม่พบ</v>
          </cell>
          <cell r="CA99"/>
          <cell r="CB99">
            <v>4</v>
          </cell>
          <cell r="CC99" t="str">
            <v>นักศึกษาฝึกงาน//วรกมล</v>
          </cell>
          <cell r="CD99" t="str">
            <v xml:space="preserve">1.นายวชิรวิชญ์  ชูมี
2.นายเอกพันธ์  ขันเป็ง
3.ภานุพงศ์   แข็งแรง
4.นางวันนา  ภูมี
</v>
          </cell>
          <cell r="CE99" t="str">
            <v>จำเลยที่ 1
จำเลยที่ 2
จำเลยที่3
คู่สมรสจำเลยที่ 3</v>
          </cell>
          <cell r="CF99" t="str">
            <v>1-9301-00014-63-1
1-5002-00128-24-1
3-5606-00210-36-7
3-4114-00083-02-9</v>
          </cell>
          <cell r="CG99" t="str">
            <v>-ไม่พบว่ามีกรรมสิทธิ์ในที่ดิน อ.ศรีนครินทร์ จ.พัทลุง
-ไม่พบว่ามีกรรมสิทธิ์ในที่ดิน อ.ควนขนุน จ.พัทลุง
-ไม่พบว่ามีกรรมสิทธิ์ในที่ดิน อ.จอมทอง จ.เชียงใหม่
-ไม่พบว่ามีกรรมสิทธิ์ในที่ดิน อ.ยะลัง จ.ปัตตานี
-ไม่พบว่ามีกรรมสิทธิ์ในที่ดิน อ.ปง จ.พะเยา
-ไม่พบว่ามีกรรมสิทธิ์ในที่ดิน อ.ยะลัง จ.ปัตตานี
-ไม่พบว่ามีกรรมสิทธิ์ในที่ดิน อ.ปง จ.พะเยา</v>
          </cell>
          <cell r="CH99" t="str">
            <v>ไม่พบทรัพย์</v>
          </cell>
          <cell r="CI99"/>
          <cell r="CJ99"/>
          <cell r="CK99"/>
          <cell r="CL99"/>
          <cell r="CM99">
            <v>243468</v>
          </cell>
          <cell r="CN99"/>
          <cell r="CO99"/>
        </row>
        <row r="100">
          <cell r="B100">
            <v>1535</v>
          </cell>
          <cell r="C100">
            <v>96</v>
          </cell>
          <cell r="D100">
            <v>26</v>
          </cell>
          <cell r="E100">
            <v>11</v>
          </cell>
          <cell r="F100">
            <v>2564</v>
          </cell>
          <cell r="G100">
            <v>800031523866</v>
          </cell>
          <cell r="H100" t="str">
            <v>นาย</v>
          </cell>
          <cell r="I100" t="str">
            <v xml:space="preserve">นิคม   </v>
          </cell>
          <cell r="J100" t="str">
            <v>สุรินทราช</v>
          </cell>
          <cell r="K100">
            <v>1441100004241</v>
          </cell>
          <cell r="L100" t="str">
            <v>บ่อสร้าง</v>
          </cell>
          <cell r="M100" t="str">
            <v>เชียงใหม่ 3</v>
          </cell>
          <cell r="N100">
            <v>8</v>
          </cell>
          <cell r="O100" t="str">
            <v>สินเชื่อธนาคารประชาชน</v>
          </cell>
          <cell r="P100" t="str">
            <v>1.บุคคลค้ำประกัน</v>
          </cell>
          <cell r="Q100">
            <v>41664</v>
          </cell>
          <cell r="R100">
            <v>6690.38</v>
          </cell>
          <cell r="S100" t="str">
            <v>จังหวัดนครพนม</v>
          </cell>
          <cell r="T100" t="str">
            <v>ผบ.2419</v>
          </cell>
          <cell r="U100" t="str">
            <v>2557</v>
          </cell>
          <cell r="V100" t="str">
            <v>ผบ.68</v>
          </cell>
          <cell r="W100">
            <v>2558</v>
          </cell>
          <cell r="X100">
            <v>26</v>
          </cell>
          <cell r="Y100">
            <v>1</v>
          </cell>
          <cell r="Z100">
            <v>2558</v>
          </cell>
          <cell r="AA100"/>
          <cell r="AB100"/>
          <cell r="AC100"/>
          <cell r="AD100">
            <v>26</v>
          </cell>
          <cell r="AE100">
            <v>1</v>
          </cell>
          <cell r="AF100">
            <v>2558</v>
          </cell>
          <cell r="AG100"/>
          <cell r="AH100"/>
          <cell r="AI100"/>
          <cell r="AJ100"/>
          <cell r="AK100"/>
          <cell r="AL100"/>
          <cell r="AM100"/>
          <cell r="AN100"/>
          <cell r="AO100"/>
          <cell r="AP100"/>
          <cell r="AQ100"/>
          <cell r="AR100"/>
          <cell r="AS100"/>
          <cell r="AT100"/>
          <cell r="AU100"/>
          <cell r="AV100"/>
          <cell r="AW100"/>
          <cell r="AX100"/>
          <cell r="AY100"/>
          <cell r="AZ100"/>
          <cell r="BA100"/>
          <cell r="BB100" t="str">
            <v>สืบทรัพย์สำนักงานอื่นฟ้อง (คำสั่ง 26/11/2564)//สืบแล้ว  รายงานผล วันที่ 14/3/2565</v>
          </cell>
          <cell r="BC100" t="str">
            <v>0
1500</v>
          </cell>
          <cell r="BD100" t="str">
            <v>13
1</v>
          </cell>
          <cell r="BE100" t="str">
            <v>11
3</v>
          </cell>
          <cell r="BF100" t="str">
            <v>2566
2567</v>
          </cell>
          <cell r="BG100">
            <v>0</v>
          </cell>
          <cell r="BH100" t="str">
            <v>-</v>
          </cell>
          <cell r="BI100" t="str">
            <v>-</v>
          </cell>
          <cell r="BJ100" t="str">
            <v>-</v>
          </cell>
          <cell r="BK100">
            <v>0</v>
          </cell>
          <cell r="BL100" t="str">
            <v>1850
345</v>
          </cell>
          <cell r="BM100">
            <v>0</v>
          </cell>
          <cell r="BN100" t="str">
            <v/>
          </cell>
          <cell r="BO100" t="str">
            <v/>
          </cell>
          <cell r="BP100" t="str">
            <v/>
          </cell>
          <cell r="BQ100" t="str">
            <v>-</v>
          </cell>
          <cell r="BR100" t="str">
            <v>-</v>
          </cell>
          <cell r="BS100" t="str">
            <v>-</v>
          </cell>
          <cell r="BT100" t="str">
            <v>นายนิคม    สุรินทราช</v>
          </cell>
          <cell r="BU100">
            <v>0</v>
          </cell>
          <cell r="BV100" t="str">
            <v>1.นายนิคม สุรินทราช
2.นางสาวสุดารัตน์ หนึ่งคำมี
3.นายทวีทรัพย์ คำทราย
4.นางสาวปรารถนา วงค์อินต๊ะ
5.นายวิษณุ คำทราย</v>
          </cell>
          <cell r="BW100" t="str">
            <v>จำเลยที่ 1
คู่สมรมจำเลยที่ 1
จำเลยที่ 2
คู่สมรมจำเลยที่ 2
จำเลยที่ 3</v>
          </cell>
          <cell r="BX100" t="str">
            <v>1-4411-00004-24-1
1-4807-00066-81-5
1-5011-00074-28-1
1-5299-00257-92-1
1-5002-00119-56-1</v>
          </cell>
          <cell r="BY100"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Z100" t="str">
            <v>ไม่พบ</v>
          </cell>
          <cell r="CA100"/>
          <cell r="CB100">
            <v>5</v>
          </cell>
          <cell r="CC100" t="str">
            <v>นักศึกษาฝึกงาน//วรกมล</v>
          </cell>
          <cell r="CD100"/>
          <cell r="CE100"/>
          <cell r="CF100"/>
          <cell r="CG100"/>
          <cell r="CH100"/>
          <cell r="CI100"/>
          <cell r="CJ100"/>
          <cell r="CK100"/>
          <cell r="CL100"/>
          <cell r="CM100"/>
          <cell r="CN100"/>
          <cell r="CO100"/>
        </row>
        <row r="101">
          <cell r="B101">
            <v>1536</v>
          </cell>
          <cell r="C101">
            <v>97</v>
          </cell>
          <cell r="D101">
            <v>26</v>
          </cell>
          <cell r="E101">
            <v>11</v>
          </cell>
          <cell r="F101">
            <v>2564</v>
          </cell>
          <cell r="G101">
            <v>800027094567</v>
          </cell>
          <cell r="H101" t="str">
            <v>นาง</v>
          </cell>
          <cell r="I101" t="str">
            <v>ศิวาพร</v>
          </cell>
          <cell r="J101" t="str">
            <v>เรือนดี</v>
          </cell>
          <cell r="K101">
            <v>3509901411815</v>
          </cell>
          <cell r="L101" t="str">
            <v>บวกครกหลวง</v>
          </cell>
          <cell r="M101" t="str">
            <v>เชียงใหม่ 3</v>
          </cell>
          <cell r="N101">
            <v>8</v>
          </cell>
          <cell r="O101" t="str">
            <v>สินเชื่อธนาคารประชาชน</v>
          </cell>
          <cell r="P101" t="str">
            <v>1.บุคคลค้ำประกัน</v>
          </cell>
          <cell r="Q101">
            <v>83328</v>
          </cell>
          <cell r="R101">
            <v>3429.65</v>
          </cell>
          <cell r="S101" t="str">
            <v>แขวงเชียงใหม่</v>
          </cell>
          <cell r="T101" t="str">
            <v>ผบ.196</v>
          </cell>
          <cell r="U101" t="str">
            <v>2557</v>
          </cell>
          <cell r="V101" t="str">
            <v>ผบ.2308</v>
          </cell>
          <cell r="W101">
            <v>2557</v>
          </cell>
          <cell r="X101">
            <v>6</v>
          </cell>
          <cell r="Y101">
            <v>5</v>
          </cell>
          <cell r="Z101">
            <v>2557</v>
          </cell>
          <cell r="AA101"/>
          <cell r="AB101"/>
          <cell r="AC101"/>
          <cell r="AD101"/>
          <cell r="AE101"/>
          <cell r="AF101"/>
          <cell r="AG101">
            <v>22</v>
          </cell>
          <cell r="AH101">
            <v>7</v>
          </cell>
          <cell r="AI101">
            <v>2557</v>
          </cell>
          <cell r="AJ101"/>
          <cell r="AK101"/>
          <cell r="AL101"/>
          <cell r="AM101"/>
          <cell r="AN101"/>
          <cell r="AO101"/>
          <cell r="AP101"/>
          <cell r="AQ101"/>
          <cell r="AR101"/>
          <cell r="AS101"/>
          <cell r="AT101"/>
          <cell r="AU101"/>
          <cell r="AV101"/>
          <cell r="AW101"/>
          <cell r="AX101"/>
          <cell r="AY101"/>
          <cell r="AZ101"/>
          <cell r="BA101"/>
          <cell r="BB101" t="str">
            <v>สืบทรัพย์สำนักงานอื่นฟ้อง (คำสั่ง 26/11/2564)//สืบแล้ว  รายงานผล วันที่ 9/3/2565//รายงานผลสืบทรัพย์ 28/6/2567</v>
          </cell>
          <cell r="BC101" t="str">
            <v>0
1500</v>
          </cell>
          <cell r="BD101" t="str">
            <v>13
1</v>
          </cell>
          <cell r="BE101" t="str">
            <v>11
3</v>
          </cell>
          <cell r="BF101" t="str">
            <v>2566
2567</v>
          </cell>
          <cell r="BG101">
            <v>0</v>
          </cell>
          <cell r="BH101" t="str">
            <v>-</v>
          </cell>
          <cell r="BI101" t="str">
            <v>-</v>
          </cell>
          <cell r="BJ101" t="str">
            <v>-</v>
          </cell>
          <cell r="BK101">
            <v>0</v>
          </cell>
          <cell r="BL101" t="str">
            <v>2125
405</v>
          </cell>
          <cell r="BM101">
            <v>0</v>
          </cell>
          <cell r="BN101" t="str">
            <v>9
18</v>
          </cell>
          <cell r="BO101" t="str">
            <v>5
6</v>
          </cell>
          <cell r="BP101" t="str">
            <v>2567
2567</v>
          </cell>
          <cell r="BQ101" t="str">
            <v>-</v>
          </cell>
          <cell r="BR101" t="str">
            <v>-</v>
          </cell>
          <cell r="BS101" t="str">
            <v>-</v>
          </cell>
          <cell r="BT101" t="str">
            <v>นางศิวาพร เรือนดี</v>
          </cell>
          <cell r="BU101">
            <v>0</v>
          </cell>
          <cell r="BV101" t="str">
            <v>1.นางศิวาพร  เรือนดี
2.นายสมนึก  สุขเจริญ
3.นายจักรพงศ์  กิจสิริสกุล
4.นายสรพงษ์  ทะเลทอง
5.นางสาวพิมพิไล  จะหงะ</v>
          </cell>
          <cell r="BW101" t="str">
            <v>จำเลยที่ 1
คู่สมรสจำเลยที่ 1
จำเลยที่ 2
จำเลยที่ 3
คู่สมรสจำเลยที่ 3</v>
          </cell>
          <cell r="BX101" t="str">
            <v>3-5099-01411-81-5
3-1015-01265-27-3
3-8501-00271-45-3
5-5801-01036-53-8
2-5010-00017-81-0</v>
          </cell>
          <cell r="BY101"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Z101" t="str">
            <v>ไม่พบ</v>
          </cell>
          <cell r="CA101"/>
          <cell r="CB101">
            <v>5</v>
          </cell>
          <cell r="CC101" t="str">
            <v>นักศึกษาฝึกงาน//วรกมล</v>
          </cell>
          <cell r="CD101" t="str">
            <v xml:space="preserve">1.นางศิวาพร  เรือนดี 
2.นายสมนึก  สุขเจริญ 
3.นายจักรพงศ์  กิจสิริสกุล 
4.นายสรพงษ์  ทะเลทอง
5.นางสาวพิมพิไล  จะหงะ </v>
          </cell>
          <cell r="CE101" t="str">
            <v>จำเลยที่ 1
คู่สมรสจำเลยที่ 1
จำเลยที่ 2
จำเลยที่ 3
คู่สมรสจำเลยที่ 3</v>
          </cell>
          <cell r="CF101" t="str">
            <v xml:space="preserve">3-5099-01411-81-5
3-1015-01265-27-3
3-8501-00271-45-3
5-5801-01036-53-8
2-5010-00017-81-0
</v>
          </cell>
          <cell r="CG101" t="str">
            <v>-ไม่พบว่ามีกรรมสิทธิ์ในที่ดิน อ.เมือง  จ.เชียงใหม่
-ไม่พบว่ามีกรรมสิทธิ์ในที่ดิน อ.เมือง  จ.เชียงใหม่
-ไม่พบว่ามีกรรมสิทธิ์ในที่ดิน เขตประเวศ  กรุงเทพมหานคร 
-ไม่พบว่ามีกรรมสิทธิ์ในที่ดิน อ.เมือง  จ.เชียงใหม่
-ไม่พบว่ามีกรรมสิทธิ์ในที่ดิน เขตบางกะปิ  กรุงเทพมหานคร 
-ไม่พบว่ามีกรรมสิทธิ์ในที่ดิน อ.เมือง  จ.เชียงใหม่
-ไม่พบว่ามีกรรมสิทธิ์ในที่ดิน อ.เมือง  จ.แม่ฮ่องสอน 
-ไม่พบว่ามีกรรมสิทธิ์ในที่ดิน อ.แม่อาย  จ.เชียงใหม่
-ไม่พบว่ามีกรรมสิทธิ์ในที่ดิน อ.แม่อาย  จ.เชียงใหม่</v>
          </cell>
          <cell r="CH101"/>
          <cell r="CI101"/>
          <cell r="CJ101">
            <v>5</v>
          </cell>
          <cell r="CK101"/>
          <cell r="CL101"/>
          <cell r="CM101"/>
          <cell r="CN101"/>
          <cell r="CO101"/>
        </row>
        <row r="102">
          <cell r="B102">
            <v>1537</v>
          </cell>
          <cell r="C102">
            <v>98</v>
          </cell>
          <cell r="D102">
            <v>26</v>
          </cell>
          <cell r="E102">
            <v>11</v>
          </cell>
          <cell r="F102">
            <v>2564</v>
          </cell>
          <cell r="G102">
            <v>821948010706</v>
          </cell>
          <cell r="H102" t="str">
            <v>นาย</v>
          </cell>
          <cell r="I102" t="str">
            <v>เสมา</v>
          </cell>
          <cell r="J102" t="str">
            <v>เอี่่ยมสอาด</v>
          </cell>
          <cell r="K102">
            <v>5509900007405</v>
          </cell>
          <cell r="L102" t="str">
            <v>สันกำแพง</v>
          </cell>
          <cell r="M102" t="str">
            <v>เชียงใหม่ 3</v>
          </cell>
          <cell r="N102">
            <v>8</v>
          </cell>
          <cell r="O102" t="str">
            <v>สินเชื่อเคหะ</v>
          </cell>
          <cell r="P102" t="str">
            <v>2.หลักทรัพย์ค้ำประกัน</v>
          </cell>
          <cell r="Q102">
            <v>576938.53</v>
          </cell>
          <cell r="R102">
            <v>269832.95</v>
          </cell>
          <cell r="S102" t="str">
            <v>จังหวัดเชียงใหม่</v>
          </cell>
          <cell r="T102" t="str">
            <v>ผบ.87</v>
          </cell>
          <cell r="U102" t="str">
            <v>2555</v>
          </cell>
          <cell r="V102" t="str">
            <v>ผบ.465</v>
          </cell>
          <cell r="W102">
            <v>2555</v>
          </cell>
          <cell r="X102"/>
          <cell r="Y102"/>
          <cell r="Z102"/>
          <cell r="AA102">
            <v>16</v>
          </cell>
          <cell r="AB102">
            <v>5</v>
          </cell>
          <cell r="AC102">
            <v>2555</v>
          </cell>
          <cell r="AD102"/>
          <cell r="AE102"/>
          <cell r="AF102"/>
          <cell r="AG102">
            <v>29</v>
          </cell>
          <cell r="AH102">
            <v>10</v>
          </cell>
          <cell r="AI102">
            <v>2555</v>
          </cell>
          <cell r="AJ102"/>
          <cell r="AK102"/>
          <cell r="AL102"/>
          <cell r="AM102"/>
          <cell r="AN102"/>
          <cell r="AO102"/>
          <cell r="AP102"/>
          <cell r="AQ102"/>
          <cell r="AR102"/>
          <cell r="AS102"/>
          <cell r="AT102"/>
          <cell r="AU102"/>
          <cell r="AV102"/>
          <cell r="AW102"/>
          <cell r="AX102"/>
          <cell r="AY102"/>
          <cell r="AZ102"/>
          <cell r="BA102"/>
          <cell r="BB102" t="str">
            <v>สืบทรัพย์สำนักงานอื่นฟ้อง (คำสั่ง 26/11/2564)//สืบแล้ว รายงานผล วันที่ 11/1/2565</v>
          </cell>
          <cell r="BC102">
            <v>600</v>
          </cell>
          <cell r="BD102">
            <v>30</v>
          </cell>
          <cell r="BE102">
            <v>6</v>
          </cell>
          <cell r="BF102">
            <v>2566</v>
          </cell>
          <cell r="BG102">
            <v>0</v>
          </cell>
          <cell r="BH102" t="str">
            <v>-</v>
          </cell>
          <cell r="BI102" t="str">
            <v>-</v>
          </cell>
          <cell r="BJ102" t="str">
            <v>-</v>
          </cell>
          <cell r="BK102">
            <v>0</v>
          </cell>
          <cell r="BL102">
            <v>720</v>
          </cell>
          <cell r="BM102">
            <v>0</v>
          </cell>
          <cell r="BN102" t="str">
            <v/>
          </cell>
          <cell r="BO102" t="str">
            <v/>
          </cell>
          <cell r="BP102" t="str">
            <v/>
          </cell>
          <cell r="BQ102" t="str">
            <v>-</v>
          </cell>
          <cell r="BR102" t="str">
            <v>-</v>
          </cell>
          <cell r="BS102" t="str">
            <v>-</v>
          </cell>
          <cell r="BT102" t="str">
            <v>นายเสมา เอี่่ยมสอาด</v>
          </cell>
          <cell r="BU102">
            <v>0</v>
          </cell>
          <cell r="BV102" t="str">
            <v>1.นายเสมา เอี่ยมสอาด
2.นางสาวจงรักษ์ เจริญดี</v>
          </cell>
          <cell r="BW102" t="str">
            <v>จำเลยที่ 1
คู่สมรสจำเลยที่ 1</v>
          </cell>
          <cell r="BX102" t="str">
            <v>5-5099-00007-40-5
5-1009-00069-36-8</v>
          </cell>
          <cell r="BY102"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BZ102"/>
          <cell r="CA102"/>
          <cell r="CB102"/>
          <cell r="CC102" t="str">
            <v>นักศึกษาฝึกงาน//วรกมล</v>
          </cell>
          <cell r="CD102"/>
          <cell r="CE102"/>
          <cell r="CF102"/>
          <cell r="CG102"/>
          <cell r="CH102"/>
          <cell r="CI102"/>
          <cell r="CJ102"/>
          <cell r="CK102"/>
          <cell r="CL102"/>
          <cell r="CM102"/>
          <cell r="CN102"/>
          <cell r="CO102"/>
        </row>
        <row r="103">
          <cell r="B103">
            <v>1538</v>
          </cell>
          <cell r="C103">
            <v>99</v>
          </cell>
          <cell r="D103">
            <v>26</v>
          </cell>
          <cell r="E103">
            <v>11</v>
          </cell>
          <cell r="F103">
            <v>2564</v>
          </cell>
          <cell r="G103">
            <v>821952019221</v>
          </cell>
          <cell r="H103" t="str">
            <v>นาย</v>
          </cell>
          <cell r="I103" t="str">
            <v>คชากาศ</v>
          </cell>
          <cell r="J103" t="str">
            <v>ญี่นาง</v>
          </cell>
          <cell r="K103">
            <v>3501300556765</v>
          </cell>
          <cell r="L103" t="str">
            <v>สันกำแพง</v>
          </cell>
          <cell r="M103" t="str">
            <v>เชียงใหม่ 3</v>
          </cell>
          <cell r="N103">
            <v>8</v>
          </cell>
          <cell r="O103" t="str">
            <v>สินเชื่อธนาคารประชาชน</v>
          </cell>
          <cell r="P103" t="str">
            <v>1.บุคคลค้ำประกัน</v>
          </cell>
          <cell r="Q103">
            <v>17342</v>
          </cell>
          <cell r="R103">
            <v>7549.29</v>
          </cell>
          <cell r="S103" t="str">
            <v>แขวงเชียงใหม่</v>
          </cell>
          <cell r="T103" t="str">
            <v>ผบ.800</v>
          </cell>
          <cell r="U103" t="str">
            <v>2555</v>
          </cell>
          <cell r="V103" t="str">
            <v>ผบ.1325</v>
          </cell>
          <cell r="W103">
            <v>2555</v>
          </cell>
          <cell r="X103">
            <v>20</v>
          </cell>
          <cell r="Y103">
            <v>3</v>
          </cell>
          <cell r="Z103">
            <v>2555</v>
          </cell>
          <cell r="AA103"/>
          <cell r="AB103"/>
          <cell r="AC103"/>
          <cell r="AD103"/>
          <cell r="AE103"/>
          <cell r="AF103"/>
          <cell r="AG103"/>
          <cell r="AH103"/>
          <cell r="AI103"/>
          <cell r="AJ103"/>
          <cell r="AK103"/>
          <cell r="AL103"/>
          <cell r="AM103"/>
          <cell r="AN103"/>
          <cell r="AO103"/>
          <cell r="AP103"/>
          <cell r="AQ103"/>
          <cell r="AR103"/>
          <cell r="AS103"/>
          <cell r="AT103"/>
          <cell r="AU103"/>
          <cell r="AV103"/>
          <cell r="AW103"/>
          <cell r="AX103"/>
          <cell r="AY103"/>
          <cell r="AZ103"/>
          <cell r="BA103"/>
          <cell r="BB103" t="str">
            <v>สืบทรัพย์สำนักงานอื่นฟ้อง (คำสั่ง 26/11/2564)//สืบแล้ว รายงานผล วันที่ 22/2/2565 // หมดอายุความ 20/3/2565</v>
          </cell>
          <cell r="BC103">
            <v>0</v>
          </cell>
          <cell r="BD103">
            <v>27</v>
          </cell>
          <cell r="BE103">
            <v>4</v>
          </cell>
          <cell r="BF103">
            <v>2565</v>
          </cell>
          <cell r="BG103">
            <v>0</v>
          </cell>
          <cell r="BH103" t="str">
            <v>-</v>
          </cell>
          <cell r="BI103" t="str">
            <v>-</v>
          </cell>
          <cell r="BJ103" t="str">
            <v>-</v>
          </cell>
          <cell r="BK103">
            <v>0</v>
          </cell>
          <cell r="BL103">
            <v>4395</v>
          </cell>
          <cell r="BM103">
            <v>0</v>
          </cell>
          <cell r="BN103" t="str">
            <v/>
          </cell>
          <cell r="BO103" t="str">
            <v/>
          </cell>
          <cell r="BP103" t="str">
            <v/>
          </cell>
          <cell r="BQ103" t="str">
            <v>-</v>
          </cell>
          <cell r="BR103" t="str">
            <v>-</v>
          </cell>
          <cell r="BS103" t="str">
            <v>-</v>
          </cell>
          <cell r="BT103" t="str">
            <v>นายคชากาศ ญี่นาง</v>
          </cell>
          <cell r="BU103">
            <v>0</v>
          </cell>
          <cell r="BV103"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W103"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X103" t="str">
            <v xml:space="preserve">3-5013-00556-76-5
5-5012-00024-98-9 
3-5013-00557-14-1
3-5013-00556-56-1
3-5013-00556-57-9
3-5013-00558-08-3
3-5014-00188-54-7
3-5013-00556-75-7
5-5013-90001-62-4
 3-5013-00561-50-5 
3-5013-00560-60-6
3-5013-00701-15-3
3-5013-00560-43-6
1-5005-90000-86-5 
</v>
          </cell>
          <cell r="BY103"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Z103" t="str">
            <v>พบ</v>
          </cell>
          <cell r="CA103"/>
          <cell r="CB103">
            <v>14</v>
          </cell>
          <cell r="CC103" t="str">
            <v>นักศึกษาฝึกงาน//วรกมล</v>
          </cell>
          <cell r="CD103"/>
          <cell r="CE103"/>
          <cell r="CF103"/>
          <cell r="CG103"/>
          <cell r="CH103"/>
          <cell r="CI103"/>
          <cell r="CJ103"/>
          <cell r="CK103" t="str">
            <v>นักศึกษาฝึกงาน//วรกมล</v>
          </cell>
          <cell r="CL103"/>
          <cell r="CM103"/>
          <cell r="CN103"/>
          <cell r="CO103"/>
        </row>
        <row r="104">
          <cell r="B104">
            <v>1539</v>
          </cell>
          <cell r="C104">
            <v>100</v>
          </cell>
          <cell r="D104">
            <v>26</v>
          </cell>
          <cell r="E104">
            <v>11</v>
          </cell>
          <cell r="F104">
            <v>2564</v>
          </cell>
          <cell r="G104">
            <v>800024134275</v>
          </cell>
          <cell r="H104" t="str">
            <v>นาย</v>
          </cell>
          <cell r="I104" t="str">
            <v>สุริยะ</v>
          </cell>
          <cell r="J104" t="str">
            <v>เทพแก้ว</v>
          </cell>
          <cell r="K104" t="str">
            <v>1-5016-00055-46-3</v>
          </cell>
          <cell r="L104" t="str">
            <v>ฮอด</v>
          </cell>
          <cell r="M104" t="str">
            <v>เชียงใหม่ 3</v>
          </cell>
          <cell r="N104">
            <v>8</v>
          </cell>
          <cell r="O104" t="str">
            <v>สินเชื่อธนาคารประชาชน</v>
          </cell>
          <cell r="P104" t="str">
            <v>1.บุคคลค้ำประกัน</v>
          </cell>
          <cell r="Q104">
            <v>41660</v>
          </cell>
          <cell r="R104">
            <v>3947.92</v>
          </cell>
          <cell r="S104" t="str">
            <v>แขวงเชียงใหม่</v>
          </cell>
          <cell r="T104" t="str">
            <v>ผบ.2831</v>
          </cell>
          <cell r="U104" t="str">
            <v>2557</v>
          </cell>
          <cell r="V104" t="str">
            <v>ผบ.3605</v>
          </cell>
          <cell r="W104">
            <v>2557</v>
          </cell>
          <cell r="X104">
            <v>8</v>
          </cell>
          <cell r="Y104">
            <v>7</v>
          </cell>
          <cell r="Z104">
            <v>2555</v>
          </cell>
          <cell r="AA104"/>
          <cell r="AB104"/>
          <cell r="AC104"/>
          <cell r="AD104">
            <v>8</v>
          </cell>
          <cell r="AE104">
            <v>7</v>
          </cell>
          <cell r="AF104">
            <v>2557</v>
          </cell>
          <cell r="AG104"/>
          <cell r="AH104"/>
          <cell r="AI104"/>
          <cell r="AJ104"/>
          <cell r="AK104"/>
          <cell r="AL104"/>
          <cell r="AM104"/>
          <cell r="AN104"/>
          <cell r="AO104"/>
          <cell r="AP104"/>
          <cell r="AQ104"/>
          <cell r="AR104"/>
          <cell r="AS104"/>
          <cell r="AT104"/>
          <cell r="AU104"/>
          <cell r="AV104"/>
          <cell r="AW104"/>
          <cell r="AX104"/>
          <cell r="AY104"/>
          <cell r="AZ104"/>
          <cell r="BA104"/>
          <cell r="BB104" t="str">
            <v>สืบทรัพย์สำนักงานอื่นฟ้อง (คำสั่ง 26/11/2564)//สืบแล้ว รายงานผล วันที่ 10/2/2565</v>
          </cell>
          <cell r="BC104">
            <v>900</v>
          </cell>
          <cell r="BD104">
            <v>20</v>
          </cell>
          <cell r="BE104">
            <v>2</v>
          </cell>
          <cell r="BF104">
            <v>2566</v>
          </cell>
          <cell r="BG104">
            <v>0</v>
          </cell>
          <cell r="BH104" t="str">
            <v>-</v>
          </cell>
          <cell r="BI104" t="str">
            <v>-</v>
          </cell>
          <cell r="BJ104" t="str">
            <v>-</v>
          </cell>
          <cell r="BK104">
            <v>0</v>
          </cell>
          <cell r="BL104">
            <v>980</v>
          </cell>
          <cell r="BM104">
            <v>0</v>
          </cell>
          <cell r="BN104">
            <v>14</v>
          </cell>
          <cell r="BO104">
            <v>6</v>
          </cell>
          <cell r="BP104">
            <v>2566</v>
          </cell>
          <cell r="BQ104" t="str">
            <v>-</v>
          </cell>
          <cell r="BR104" t="str">
            <v>-</v>
          </cell>
          <cell r="BS104" t="str">
            <v>-</v>
          </cell>
          <cell r="BT104" t="str">
            <v>นายสุริยะ เทพแก้ว</v>
          </cell>
          <cell r="BU104">
            <v>0</v>
          </cell>
          <cell r="BV104" t="str">
            <v>1.นายสุริยะ  เทพแก้ว
2.นางวรรณา  คำมาสาร
3.ปิยะพงษ์  คำมาสาร</v>
          </cell>
          <cell r="BW104" t="str">
            <v>จำเลยที่1
จำเลยที่2
คู่สมรสจำเลยที่2</v>
          </cell>
          <cell r="BX104" t="str">
            <v>1-5016-00055-46-3
3-4210-00017-66-5
3-5016-00035-62-1</v>
          </cell>
          <cell r="BY104"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Z104" t="str">
            <v>ไม่พบ</v>
          </cell>
          <cell r="CA104"/>
          <cell r="CB104">
            <v>3</v>
          </cell>
          <cell r="CC104" t="str">
            <v>นักศึกษาฝึกงาน//วรกมล</v>
          </cell>
          <cell r="CD104"/>
          <cell r="CE104"/>
          <cell r="CF104"/>
          <cell r="CG104"/>
          <cell r="CH104"/>
          <cell r="CI104"/>
          <cell r="CJ104"/>
          <cell r="CK104"/>
          <cell r="CL104"/>
          <cell r="CM104"/>
          <cell r="CN104"/>
          <cell r="CO104"/>
        </row>
        <row r="105">
          <cell r="B105">
            <v>1540</v>
          </cell>
          <cell r="C105">
            <v>101</v>
          </cell>
          <cell r="D105">
            <v>26</v>
          </cell>
          <cell r="E105">
            <v>11</v>
          </cell>
          <cell r="F105">
            <v>2564</v>
          </cell>
          <cell r="G105">
            <v>8000176637888</v>
          </cell>
          <cell r="H105" t="str">
            <v>นางสาว</v>
          </cell>
          <cell r="I105" t="str">
            <v>กนกพร</v>
          </cell>
          <cell r="J105" t="str">
            <v>ปาลีกุย</v>
          </cell>
          <cell r="K105">
            <v>1509900151058</v>
          </cell>
          <cell r="L105" t="str">
            <v>สันกำแพง</v>
          </cell>
          <cell r="M105" t="str">
            <v>เชียงใหม่ 3</v>
          </cell>
          <cell r="N105">
            <v>8</v>
          </cell>
          <cell r="O105" t="str">
            <v>สินเชื่อธนาคารประชาชน</v>
          </cell>
          <cell r="P105" t="str">
            <v>1.บุคคลค้ำประกัน</v>
          </cell>
          <cell r="Q105">
            <v>18750</v>
          </cell>
          <cell r="R105">
            <v>2071.5100000000002</v>
          </cell>
          <cell r="S105" t="str">
            <v>แขวงเชียงใหม่</v>
          </cell>
          <cell r="T105" t="str">
            <v>ผบ.7672</v>
          </cell>
          <cell r="U105" t="str">
            <v>2556</v>
          </cell>
          <cell r="V105" t="str">
            <v>ผบ.118</v>
          </cell>
          <cell r="W105">
            <v>2557</v>
          </cell>
          <cell r="X105"/>
          <cell r="Y105"/>
          <cell r="Z105"/>
          <cell r="AA105">
            <v>21</v>
          </cell>
          <cell r="AB105">
            <v>1</v>
          </cell>
          <cell r="AC105">
            <v>2557</v>
          </cell>
          <cell r="AD105"/>
          <cell r="AE105"/>
          <cell r="AF105"/>
          <cell r="AG105"/>
          <cell r="AH105"/>
          <cell r="AI105"/>
          <cell r="AJ105"/>
          <cell r="AK105"/>
          <cell r="AL105"/>
          <cell r="AM105"/>
          <cell r="AN105"/>
          <cell r="AO105"/>
          <cell r="AP105"/>
          <cell r="AQ105"/>
          <cell r="AR105"/>
          <cell r="AS105"/>
          <cell r="AT105"/>
          <cell r="AU105"/>
          <cell r="AV105"/>
          <cell r="AW105"/>
          <cell r="AX105"/>
          <cell r="AY105"/>
          <cell r="AZ105"/>
          <cell r="BA105"/>
          <cell r="BB105" t="str">
            <v>สืบทรัพย์สำนักงานอื่นฟ้อง (คำสั่ง 26/11/2564)//สืบแล้ว  รายงานผล วันที่ 10/2/2565</v>
          </cell>
          <cell r="BC105">
            <v>1200</v>
          </cell>
          <cell r="BD105">
            <v>7</v>
          </cell>
          <cell r="BE105">
            <v>11</v>
          </cell>
          <cell r="BF105">
            <v>2565</v>
          </cell>
          <cell r="BG105">
            <v>0</v>
          </cell>
          <cell r="BH105" t="str">
            <v>-</v>
          </cell>
          <cell r="BI105" t="str">
            <v>-</v>
          </cell>
          <cell r="BJ105" t="str">
            <v>-</v>
          </cell>
          <cell r="BK105">
            <v>0</v>
          </cell>
          <cell r="BL105">
            <v>830</v>
          </cell>
          <cell r="BM105">
            <v>0</v>
          </cell>
          <cell r="BN105">
            <v>14</v>
          </cell>
          <cell r="BO105">
            <v>3</v>
          </cell>
          <cell r="BP105">
            <v>2566</v>
          </cell>
          <cell r="BQ105" t="str">
            <v>-</v>
          </cell>
          <cell r="BR105" t="str">
            <v>-</v>
          </cell>
          <cell r="BS105" t="str">
            <v>-</v>
          </cell>
          <cell r="BT105" t="str">
            <v>นางสาวกนกพร ปาลีกุย</v>
          </cell>
          <cell r="BU105">
            <v>0</v>
          </cell>
          <cell r="BV105" t="str">
            <v>1.นางสาวกนกพร ปาลีกุย
2.นายพูนทรัพย์ ขันแก้ว
3.นางสาววรนิษฐา ธรรมใจ
4.นายพีรยุทธ เป็งโก</v>
          </cell>
          <cell r="BW105" t="str">
            <v>จำเลยที่ 1
จำเลยที่ 2
จำเลยที่ 3
คู่สมรสจำเลยที่ 3</v>
          </cell>
          <cell r="BX105" t="str">
            <v>1-5099-00151-05-8
3-5013-00816-71-6
1-5008-00005-40-0
1-5099-00184-87-8</v>
          </cell>
          <cell r="BY105"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105" t="str">
            <v>ไม่พบ</v>
          </cell>
          <cell r="CA105"/>
          <cell r="CB105">
            <v>4</v>
          </cell>
          <cell r="CC105" t="str">
            <v>นักศึกษาฝึกงาน//วรกมล</v>
          </cell>
          <cell r="CD105"/>
          <cell r="CE105"/>
          <cell r="CF105"/>
          <cell r="CG105"/>
          <cell r="CH105"/>
          <cell r="CI105"/>
          <cell r="CJ105"/>
          <cell r="CK105"/>
          <cell r="CL105"/>
          <cell r="CM105"/>
          <cell r="CN105"/>
          <cell r="CO105"/>
        </row>
        <row r="106">
          <cell r="B106">
            <v>1541</v>
          </cell>
          <cell r="C106">
            <v>102</v>
          </cell>
          <cell r="D106">
            <v>26</v>
          </cell>
          <cell r="E106">
            <v>11</v>
          </cell>
          <cell r="F106">
            <v>2564</v>
          </cell>
          <cell r="G106">
            <v>856253001015</v>
          </cell>
          <cell r="H106" t="str">
            <v>นาง</v>
          </cell>
          <cell r="I106" t="str">
            <v>จันทร์คำ</v>
          </cell>
          <cell r="J106" t="str">
            <v>ปิ่นแก้ว</v>
          </cell>
          <cell r="K106">
            <v>3500200128973</v>
          </cell>
          <cell r="L106" t="str">
            <v>ฮอด</v>
          </cell>
          <cell r="M106" t="str">
            <v>เชียงใหม่ 3</v>
          </cell>
          <cell r="N106">
            <v>8</v>
          </cell>
          <cell r="O106" t="str">
            <v>สินเชื่อธนาคารประชาชน</v>
          </cell>
          <cell r="P106" t="str">
            <v>1.บุคคลค้ำประกัน</v>
          </cell>
          <cell r="Q106">
            <v>31049.51</v>
          </cell>
          <cell r="R106">
            <v>2278.36</v>
          </cell>
          <cell r="S106" t="str">
            <v>แขวงเชียงใหม่</v>
          </cell>
          <cell r="T106" t="str">
            <v>ผบ.5707</v>
          </cell>
          <cell r="U106" t="str">
            <v>2555</v>
          </cell>
          <cell r="V106" t="str">
            <v>ผบ.7208</v>
          </cell>
          <cell r="W106">
            <v>2555</v>
          </cell>
          <cell r="X106"/>
          <cell r="Y106"/>
          <cell r="Z106"/>
          <cell r="AA106">
            <v>26</v>
          </cell>
          <cell r="AB106">
            <v>11</v>
          </cell>
          <cell r="AC106">
            <v>2555</v>
          </cell>
          <cell r="AD106"/>
          <cell r="AE106"/>
          <cell r="AF106"/>
          <cell r="AG106"/>
          <cell r="AH106"/>
          <cell r="AI106"/>
          <cell r="AJ106"/>
          <cell r="AK106"/>
          <cell r="AL106"/>
          <cell r="AM106"/>
          <cell r="AN106"/>
          <cell r="AO106"/>
          <cell r="AP106"/>
          <cell r="AQ106"/>
          <cell r="AR106"/>
          <cell r="AS106"/>
          <cell r="AT106"/>
          <cell r="AU106"/>
          <cell r="AV106"/>
          <cell r="AW106"/>
          <cell r="AX106"/>
          <cell r="AY106"/>
          <cell r="AZ106"/>
          <cell r="BA106"/>
          <cell r="BB106" t="str">
            <v>สืบทรัพย์สำนักงานอื่นฟ้อง (คำสั่ง 26/11/2564)//สืบแล้ว รายงานผล วันที่ 11/1/2565</v>
          </cell>
          <cell r="BC106" t="str">
            <v>0
1500</v>
          </cell>
          <cell r="BD106" t="str">
            <v>13
27</v>
          </cell>
          <cell r="BE106" t="str">
            <v>11
3</v>
          </cell>
          <cell r="BF106" t="str">
            <v>2566
2567</v>
          </cell>
          <cell r="BG106">
            <v>0</v>
          </cell>
          <cell r="BH106" t="str">
            <v>-</v>
          </cell>
          <cell r="BI106" t="str">
            <v>-</v>
          </cell>
          <cell r="BJ106" t="str">
            <v>-</v>
          </cell>
          <cell r="BK106">
            <v>0</v>
          </cell>
          <cell r="BL106" t="str">
            <v>625
425</v>
          </cell>
          <cell r="BM106">
            <v>0</v>
          </cell>
          <cell r="BN106" t="str">
            <v/>
          </cell>
          <cell r="BO106" t="str">
            <v/>
          </cell>
          <cell r="BP106" t="str">
            <v/>
          </cell>
          <cell r="BQ106" t="str">
            <v>-</v>
          </cell>
          <cell r="BR106" t="str">
            <v>-</v>
          </cell>
          <cell r="BS106" t="str">
            <v>-</v>
          </cell>
          <cell r="BT106" t="str">
            <v>นางจันทร์คำ ปิ่นแก้ว</v>
          </cell>
          <cell r="BU106">
            <v>0</v>
          </cell>
          <cell r="BV106" t="str">
            <v>1.นางจันทร์คำ ปิ่นแก้ว
2.นายอินทร ปิ่นแก้ว
3.นางเกี๋ยงคำ ไชยสุ
4.นางอานง ต่างใจรักษ์
5.นายศรีเพชร คุ้มครอง</v>
          </cell>
          <cell r="BW106" t="str">
            <v>จำเลยที่ 1
คู่สมรสจำเลยที่ 1
จำเลยที่ 2
จำเลยที่ 3
คู่สมรสจำเลยที่ 3</v>
          </cell>
          <cell r="BX106" t="str">
            <v>3-5002-00128-97-3
3-5002-00128-96-5
3-5002-00130-20-0
3-5002-00129-33-3
3-5002-00129-32-5</v>
          </cell>
          <cell r="BY10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106"/>
          <cell r="CA106"/>
          <cell r="CB106"/>
          <cell r="CC106" t="str">
            <v>นักศึกษาฝึกงาน//วรกมล</v>
          </cell>
          <cell r="CD106"/>
          <cell r="CE106"/>
          <cell r="CF106"/>
          <cell r="CG106"/>
          <cell r="CH106"/>
          <cell r="CI106"/>
          <cell r="CJ106"/>
          <cell r="CK106"/>
          <cell r="CL106"/>
          <cell r="CM106"/>
          <cell r="CN106"/>
          <cell r="CO106"/>
        </row>
        <row r="107">
          <cell r="B107">
            <v>1542</v>
          </cell>
          <cell r="C107">
            <v>103</v>
          </cell>
          <cell r="D107">
            <v>26</v>
          </cell>
          <cell r="E107">
            <v>11</v>
          </cell>
          <cell r="F107">
            <v>2564</v>
          </cell>
          <cell r="G107">
            <v>822152010200</v>
          </cell>
          <cell r="H107" t="str">
            <v>นาง</v>
          </cell>
          <cell r="I107" t="str">
            <v>วรรณ</v>
          </cell>
          <cell r="J107" t="str">
            <v>ปะปันนา</v>
          </cell>
          <cell r="K107">
            <v>3510600804101</v>
          </cell>
          <cell r="L107" t="str">
            <v>จอมทอง</v>
          </cell>
          <cell r="M107" t="str">
            <v>เชียงใหม่ 3</v>
          </cell>
          <cell r="N107">
            <v>8</v>
          </cell>
          <cell r="O107" t="str">
            <v>สินเชื่อธนาคารประชาชน</v>
          </cell>
          <cell r="P107" t="str">
            <v>1.บุคคลค้ำประกัน</v>
          </cell>
          <cell r="Q107">
            <v>31900</v>
          </cell>
          <cell r="R107">
            <v>2106.08</v>
          </cell>
          <cell r="S107" t="str">
            <v>จังหวัดลำพูน</v>
          </cell>
          <cell r="T107" t="str">
            <v>ผบ.1785</v>
          </cell>
          <cell r="U107" t="str">
            <v>2555</v>
          </cell>
          <cell r="V107" t="str">
            <v>ผบ.1938</v>
          </cell>
          <cell r="W107">
            <v>2555</v>
          </cell>
          <cell r="X107"/>
          <cell r="Y107"/>
          <cell r="Z107"/>
          <cell r="AA107">
            <v>13</v>
          </cell>
          <cell r="AB107">
            <v>11</v>
          </cell>
          <cell r="AC107">
            <v>2555</v>
          </cell>
          <cell r="AD107"/>
          <cell r="AE107"/>
          <cell r="AF107"/>
          <cell r="AG107"/>
          <cell r="AH107"/>
          <cell r="AI107"/>
          <cell r="AJ107"/>
          <cell r="AK107"/>
          <cell r="AL107"/>
          <cell r="AM107"/>
          <cell r="AN107"/>
          <cell r="AO107"/>
          <cell r="AP107"/>
          <cell r="AQ107"/>
          <cell r="AR107"/>
          <cell r="AS107"/>
          <cell r="AT107"/>
          <cell r="AU107"/>
          <cell r="AV107"/>
          <cell r="AW107"/>
          <cell r="AX107"/>
          <cell r="AY107"/>
          <cell r="AZ107"/>
          <cell r="BA107"/>
          <cell r="BB107" t="str">
            <v>สืบทรัพย์สำนักงานอื่นฟ้อง (คำสั่ง 26/11/2564)//สืบแล้ว รายงานผล วันที่ 11/1/2566</v>
          </cell>
          <cell r="BC107" t="str">
            <v>0
1500</v>
          </cell>
          <cell r="BD107" t="str">
            <v>13
27</v>
          </cell>
          <cell r="BE107" t="str">
            <v>11
3</v>
          </cell>
          <cell r="BF107" t="str">
            <v>2566
2567</v>
          </cell>
          <cell r="BG107">
            <v>0</v>
          </cell>
          <cell r="BH107" t="str">
            <v>-</v>
          </cell>
          <cell r="BI107" t="str">
            <v>-</v>
          </cell>
          <cell r="BJ107" t="str">
            <v>-</v>
          </cell>
          <cell r="BK107">
            <v>0</v>
          </cell>
          <cell r="BL107" t="str">
            <v>830
365</v>
          </cell>
          <cell r="BM107">
            <v>0</v>
          </cell>
          <cell r="BN107" t="str">
            <v>4
12</v>
          </cell>
          <cell r="BO107" t="str">
            <v>3
6</v>
          </cell>
          <cell r="BP107" t="str">
            <v>2567
2567</v>
          </cell>
          <cell r="BQ107" t="str">
            <v>-</v>
          </cell>
          <cell r="BR107" t="str">
            <v>-</v>
          </cell>
          <cell r="BS107" t="str">
            <v>-</v>
          </cell>
          <cell r="BT107" t="str">
            <v>นางวรรณ ปะปันนา</v>
          </cell>
          <cell r="BU107">
            <v>0</v>
          </cell>
          <cell r="BV107" t="str">
            <v>1.นางวรรณ ปะปันนา
2.นายโกเมนทร์ กุมพล
3.นางสาวแอ๊ด คำใจ
4.นางพัชญา ศรีแสง
5.นายปราโมทย์ ศรีแสง</v>
          </cell>
          <cell r="BW107" t="str">
            <v>จำเลยที่ 1
คู่สมรสจำเลยที่ 1
จำเลยที่ 2
จำเลยที่ 3
คู่สมรสจำเลยที่ 3</v>
          </cell>
          <cell r="BX107" t="str">
            <v>3-5106-00804-10-1
1-5002-00176-96-3
3-5002-00537-05-9
1-5002-00109-61-1
3-5002-00887-96-3</v>
          </cell>
          <cell r="BY107"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07"/>
          <cell r="CA107"/>
          <cell r="CB107"/>
          <cell r="CC107" t="str">
            <v>นักศึกษาฝึกงาน//วรกมล</v>
          </cell>
          <cell r="CD107"/>
          <cell r="CE107"/>
          <cell r="CF107"/>
          <cell r="CG107"/>
          <cell r="CH107"/>
          <cell r="CI107"/>
          <cell r="CJ107"/>
          <cell r="CK107"/>
          <cell r="CL107"/>
          <cell r="CM107"/>
          <cell r="CN107"/>
          <cell r="CO107"/>
        </row>
        <row r="108">
          <cell r="B108">
            <v>1543</v>
          </cell>
          <cell r="C108">
            <v>104</v>
          </cell>
          <cell r="D108">
            <v>26</v>
          </cell>
          <cell r="E108">
            <v>11</v>
          </cell>
          <cell r="F108">
            <v>2564</v>
          </cell>
          <cell r="G108">
            <v>800028132515</v>
          </cell>
          <cell r="H108" t="str">
            <v>นางสาว</v>
          </cell>
          <cell r="I108" t="str">
            <v>วรสสุคนธ์</v>
          </cell>
          <cell r="J108" t="str">
            <v>สมศรี</v>
          </cell>
          <cell r="K108">
            <v>1509900484651</v>
          </cell>
          <cell r="L108" t="str">
            <v>บวกครกหลวง</v>
          </cell>
          <cell r="M108" t="str">
            <v>เชียงใหม่ 3</v>
          </cell>
          <cell r="N108">
            <v>8</v>
          </cell>
          <cell r="O108" t="str">
            <v>สินเชื่อไทรทอง</v>
          </cell>
          <cell r="P108" t="str">
            <v>1.บุคคลค้ำประกัน</v>
          </cell>
          <cell r="Q108"/>
          <cell r="R108"/>
          <cell r="S108" t="str">
            <v>จังหวัดเชียงใหม่</v>
          </cell>
          <cell r="T108" t="str">
            <v>ผบ.566</v>
          </cell>
          <cell r="U108" t="str">
            <v>2557</v>
          </cell>
          <cell r="V108" t="str">
            <v>ผบ.737</v>
          </cell>
          <cell r="W108">
            <v>2557</v>
          </cell>
          <cell r="X108"/>
          <cell r="Y108"/>
          <cell r="Z108"/>
          <cell r="AA108"/>
          <cell r="AB108"/>
          <cell r="AC108"/>
          <cell r="AD108"/>
          <cell r="AE108"/>
          <cell r="AF108"/>
          <cell r="AG108"/>
          <cell r="AH108"/>
          <cell r="AI108"/>
          <cell r="AJ108"/>
          <cell r="AK108"/>
          <cell r="AL108"/>
          <cell r="AM108"/>
          <cell r="AN108"/>
          <cell r="AO108"/>
          <cell r="AP108"/>
          <cell r="AQ108"/>
          <cell r="AR108"/>
          <cell r="AS108"/>
          <cell r="AT108"/>
          <cell r="AU108"/>
          <cell r="AV108"/>
          <cell r="AW108"/>
          <cell r="AX108"/>
          <cell r="AY108"/>
          <cell r="AZ108"/>
          <cell r="BA108"/>
          <cell r="BB108" t="str">
            <v>สืบทรัพย์สำนักงานอื่นฟ้อง (คำสั่ง 26/11/2564)//สืบแล้ว  รายงานผล วันที่ 15/3/2565</v>
          </cell>
          <cell r="BC108">
            <v>1200</v>
          </cell>
          <cell r="BD108">
            <v>13</v>
          </cell>
          <cell r="BE108">
            <v>11</v>
          </cell>
          <cell r="BF108">
            <v>2566</v>
          </cell>
          <cell r="BG108">
            <v>0</v>
          </cell>
          <cell r="BH108" t="str">
            <v>-</v>
          </cell>
          <cell r="BI108" t="str">
            <v>-</v>
          </cell>
          <cell r="BJ108" t="str">
            <v>-</v>
          </cell>
          <cell r="BK108">
            <v>0</v>
          </cell>
          <cell r="BL108">
            <v>1770</v>
          </cell>
          <cell r="BM108">
            <v>0</v>
          </cell>
          <cell r="BN108">
            <v>9</v>
          </cell>
          <cell r="BO108">
            <v>5</v>
          </cell>
          <cell r="BP108">
            <v>2567</v>
          </cell>
          <cell r="BQ108" t="str">
            <v>-</v>
          </cell>
          <cell r="BR108" t="str">
            <v>-</v>
          </cell>
          <cell r="BS108" t="str">
            <v>-</v>
          </cell>
          <cell r="BT108" t="str">
            <v>นางสาววรสสุคนธ์ สมศรี</v>
          </cell>
          <cell r="BU108">
            <v>0</v>
          </cell>
          <cell r="BV108" t="str">
            <v xml:space="preserve">1.นางสาวรสสุคนธ์ สมศรี
2.นางสาวสุธาทิพย์ จำรัส
3.นายฐณธรณ์ บุญเมือง
4.นายก๋องคำ สมศรี
</v>
          </cell>
          <cell r="BW108" t="str">
            <v xml:space="preserve">จำเลยที่ 1
จำเลยที่ 2
คู่สมรสจำเลยที่ 2
จำเลยที่ 3
</v>
          </cell>
          <cell r="BX108" t="str">
            <v xml:space="preserve">1-5099-00484-65-1
1-5601-00171-50-1
1-5601-00184-43-3
5-5019-90021-41-3
</v>
          </cell>
          <cell r="BY108"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Z108" t="str">
            <v>พบทรัพย์</v>
          </cell>
          <cell r="CA108" t="str">
            <v>พบ</v>
          </cell>
          <cell r="CB108">
            <v>4</v>
          </cell>
          <cell r="CC108" t="str">
            <v>นักศึกษาฝึกงาน//วรกมล</v>
          </cell>
          <cell r="CD108"/>
          <cell r="CE108"/>
          <cell r="CF108"/>
          <cell r="CG108"/>
          <cell r="CH108"/>
          <cell r="CI108"/>
          <cell r="CJ108"/>
          <cell r="CK108"/>
          <cell r="CL108"/>
          <cell r="CM108"/>
          <cell r="CN108"/>
          <cell r="CO108"/>
        </row>
        <row r="109">
          <cell r="B109">
            <v>1544</v>
          </cell>
          <cell r="C109">
            <v>105</v>
          </cell>
          <cell r="D109">
            <v>26</v>
          </cell>
          <cell r="E109">
            <v>11</v>
          </cell>
          <cell r="F109">
            <v>2564</v>
          </cell>
          <cell r="G109">
            <v>800025447817</v>
          </cell>
          <cell r="H109" t="str">
            <v>นางสาว</v>
          </cell>
          <cell r="I109" t="str">
            <v>นุจรี</v>
          </cell>
          <cell r="J109" t="str">
            <v>กันใจ</v>
          </cell>
          <cell r="K109">
            <v>5501390006944</v>
          </cell>
          <cell r="L109" t="str">
            <v>บวกครกหลวง</v>
          </cell>
          <cell r="M109" t="str">
            <v>เชียงใหม่ 3</v>
          </cell>
          <cell r="N109">
            <v>8</v>
          </cell>
          <cell r="O109" t="str">
            <v>สินเชื่อธนาคารประชาชน</v>
          </cell>
          <cell r="P109" t="str">
            <v>1.บุคคลค้ำประกัน</v>
          </cell>
          <cell r="Q109">
            <v>93332</v>
          </cell>
          <cell r="R109">
            <v>12995.53</v>
          </cell>
          <cell r="S109" t="str">
            <v>แขวงเชียงใหม่</v>
          </cell>
          <cell r="T109" t="str">
            <v>ผบ.1618</v>
          </cell>
          <cell r="U109" t="str">
            <v>2557</v>
          </cell>
          <cell r="V109" t="str">
            <v>ผบ.4217</v>
          </cell>
          <cell r="W109">
            <v>2557</v>
          </cell>
          <cell r="X109"/>
          <cell r="Y109"/>
          <cell r="Z109"/>
          <cell r="AA109">
            <v>29</v>
          </cell>
          <cell r="AB109">
            <v>7</v>
          </cell>
          <cell r="AC109">
            <v>2557</v>
          </cell>
          <cell r="AD109"/>
          <cell r="AE109"/>
          <cell r="AF109"/>
          <cell r="AG109"/>
          <cell r="AH109"/>
          <cell r="AI109"/>
          <cell r="AJ109"/>
          <cell r="AK109"/>
          <cell r="AL109"/>
          <cell r="AM109"/>
          <cell r="AN109"/>
          <cell r="AO109"/>
          <cell r="AP109"/>
          <cell r="AQ109"/>
          <cell r="AR109"/>
          <cell r="AS109"/>
          <cell r="AT109"/>
          <cell r="AU109"/>
          <cell r="AV109"/>
          <cell r="AW109"/>
          <cell r="AX109"/>
          <cell r="AY109"/>
          <cell r="AZ109"/>
          <cell r="BA109"/>
          <cell r="BB109" t="str">
            <v>สืบทรัพย์สำนักงานอื่นฟ้อง (คำสั่ง 26/11/2564)//สืบแล้ว รายงานผล วันที่ 22/2/2565</v>
          </cell>
          <cell r="BC109" t="str">
            <v>0
1200</v>
          </cell>
          <cell r="BD109" t="str">
            <v>13
27</v>
          </cell>
          <cell r="BE109" t="str">
            <v>11
3</v>
          </cell>
          <cell r="BF109" t="str">
            <v>2566
2567</v>
          </cell>
          <cell r="BG109">
            <v>0</v>
          </cell>
          <cell r="BH109" t="str">
            <v>-</v>
          </cell>
          <cell r="BI109" t="str">
            <v>-</v>
          </cell>
          <cell r="BJ109" t="str">
            <v>-</v>
          </cell>
          <cell r="BK109">
            <v>0</v>
          </cell>
          <cell r="BL109" t="str">
            <v>885
320</v>
          </cell>
          <cell r="BM109">
            <v>0</v>
          </cell>
          <cell r="BN109" t="str">
            <v xml:space="preserve">9
</v>
          </cell>
          <cell r="BO109" t="str">
            <v xml:space="preserve">5
</v>
          </cell>
          <cell r="BP109" t="str">
            <v xml:space="preserve">2567
</v>
          </cell>
          <cell r="BQ109" t="str">
            <v>-</v>
          </cell>
          <cell r="BR109" t="str">
            <v>-</v>
          </cell>
          <cell r="BS109" t="str">
            <v>-</v>
          </cell>
          <cell r="BT109" t="str">
            <v>นางสาวนุจรี กันใจ</v>
          </cell>
          <cell r="BU109">
            <v>0</v>
          </cell>
          <cell r="BV109" t="str">
            <v xml:space="preserve">1.นางสาวนุจรี กันใจ
2.นางสาวชไมพร ดวงคำ
3.นายนันทพงษ์ วุฒิสวัสดิ์
4.นางสาววาลิณี เตภัคดี
</v>
          </cell>
          <cell r="BW109" t="str">
            <v>จำเลยที่ 1
จำเลยที่ 2
จำเลยที่ 3
คู่สมรสจำเลยที่ 3</v>
          </cell>
          <cell r="BX109" t="str">
            <v>5-5013-90006-94-4
1-5099-00593-27-1
3-5005-00114-74-9
1-5099-00014-35-2</v>
          </cell>
          <cell r="BY109"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Z109" t="str">
            <v>พบทรัพย์</v>
          </cell>
          <cell r="CA109"/>
          <cell r="CB109">
            <v>4</v>
          </cell>
          <cell r="CC109" t="str">
            <v>นักศึกษาฝึกงาน//วรกมล</v>
          </cell>
          <cell r="CD109"/>
          <cell r="CE109"/>
          <cell r="CF109"/>
          <cell r="CG109"/>
          <cell r="CH109"/>
          <cell r="CI109"/>
          <cell r="CJ109"/>
          <cell r="CK109"/>
          <cell r="CL109"/>
          <cell r="CM109"/>
          <cell r="CN109"/>
          <cell r="CO109"/>
        </row>
        <row r="110">
          <cell r="B110">
            <v>1545</v>
          </cell>
          <cell r="C110">
            <v>106</v>
          </cell>
          <cell r="D110">
            <v>26</v>
          </cell>
          <cell r="E110">
            <v>11</v>
          </cell>
          <cell r="F110">
            <v>2564</v>
          </cell>
          <cell r="G110">
            <v>800028159484</v>
          </cell>
          <cell r="H110" t="str">
            <v>นางสาว</v>
          </cell>
          <cell r="I110" t="str">
            <v>จันทร์เพ็ญ</v>
          </cell>
          <cell r="J110" t="str">
            <v>ทนันชัย</v>
          </cell>
          <cell r="K110">
            <v>3501300469218</v>
          </cell>
          <cell r="L110" t="str">
            <v>สันกำแพง</v>
          </cell>
          <cell r="M110" t="str">
            <v>เชียงใหม่ 3</v>
          </cell>
          <cell r="N110">
            <v>8</v>
          </cell>
          <cell r="O110" t="str">
            <v>สินเชื่อธนาคารประชาชน</v>
          </cell>
          <cell r="P110" t="str">
            <v>1.บุคคลค้ำประกัน</v>
          </cell>
          <cell r="Q110">
            <v>25763.83</v>
          </cell>
          <cell r="R110">
            <v>281.99</v>
          </cell>
          <cell r="S110" t="str">
            <v>แขวงเชียงใหม่</v>
          </cell>
          <cell r="T110" t="str">
            <v>ผบ.7673</v>
          </cell>
          <cell r="U110" t="str">
            <v>2556</v>
          </cell>
          <cell r="V110" t="str">
            <v>ผบ.116</v>
          </cell>
          <cell r="W110">
            <v>2557</v>
          </cell>
          <cell r="X110">
            <v>21</v>
          </cell>
          <cell r="Y110">
            <v>1</v>
          </cell>
          <cell r="Z110">
            <v>2557</v>
          </cell>
          <cell r="AA110"/>
          <cell r="AB110"/>
          <cell r="AC110"/>
          <cell r="AD110"/>
          <cell r="AE110"/>
          <cell r="AF110"/>
          <cell r="AG110"/>
          <cell r="AH110"/>
          <cell r="AI110"/>
          <cell r="AJ110"/>
          <cell r="AK110"/>
          <cell r="AL110"/>
          <cell r="AM110"/>
          <cell r="AN110"/>
          <cell r="AO110"/>
          <cell r="AP110"/>
          <cell r="AQ110"/>
          <cell r="AR110"/>
          <cell r="AS110"/>
          <cell r="AT110"/>
          <cell r="AU110"/>
          <cell r="AV110"/>
          <cell r="AW110"/>
          <cell r="AX110"/>
          <cell r="AY110"/>
          <cell r="AZ110"/>
          <cell r="BA110"/>
          <cell r="BB110" t="str">
            <v>สืบทรัพย์สำนักงานอื่นฟ้อง (คำสั่ง 26/11/2564)//สืบแล้ว  รายงานผล วันที่ 14/3/2565</v>
          </cell>
          <cell r="BC110" t="str">
            <v>0
900</v>
          </cell>
          <cell r="BD110" t="str">
            <v>13
27</v>
          </cell>
          <cell r="BE110" t="str">
            <v>11
3</v>
          </cell>
          <cell r="BF110" t="str">
            <v>2566
2567</v>
          </cell>
          <cell r="BG110">
            <v>0</v>
          </cell>
          <cell r="BH110" t="str">
            <v>-</v>
          </cell>
          <cell r="BI110" t="str">
            <v>-</v>
          </cell>
          <cell r="BJ110" t="str">
            <v>-</v>
          </cell>
          <cell r="BK110">
            <v>0</v>
          </cell>
          <cell r="BL110" t="str">
            <v>1120
235</v>
          </cell>
          <cell r="BM110">
            <v>0</v>
          </cell>
          <cell r="BN110" t="str">
            <v/>
          </cell>
          <cell r="BO110" t="str">
            <v/>
          </cell>
          <cell r="BP110" t="str">
            <v/>
          </cell>
          <cell r="BQ110" t="str">
            <v>-</v>
          </cell>
          <cell r="BR110" t="str">
            <v>-</v>
          </cell>
          <cell r="BS110" t="str">
            <v>-</v>
          </cell>
          <cell r="BT110" t="str">
            <v>นางสาวจันทร์เพ็ญ ทนันชัย</v>
          </cell>
          <cell r="BU110">
            <v>0</v>
          </cell>
          <cell r="BV110" t="str">
            <v>1.นางสาวนจันทร์เพ็ญ ทนันชัย
2.นางสุพัฒน์ สุภามูล
3.นางอารีย์ ใจจา</v>
          </cell>
          <cell r="BW110" t="str">
            <v>จำเลยที่ 1
จำเลยที่ 2
จำเลยที่ 3</v>
          </cell>
          <cell r="BX110" t="str">
            <v>3-5013-00469-21-8
3-5013-00478-58-6
3-5013-00473-30-4
3-5013-00475-86-2</v>
          </cell>
          <cell r="BY110"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Z110" t="str">
            <v>พบทรัพย์</v>
          </cell>
          <cell r="CA110"/>
          <cell r="CB110">
            <v>4</v>
          </cell>
          <cell r="CC110" t="str">
            <v>นักศึกษาฝึกงาน//วรกมล</v>
          </cell>
          <cell r="CD110"/>
          <cell r="CE110"/>
          <cell r="CF110"/>
          <cell r="CG110"/>
          <cell r="CH110"/>
          <cell r="CI110"/>
          <cell r="CJ110"/>
          <cell r="CK110"/>
          <cell r="CL110"/>
          <cell r="CM110"/>
          <cell r="CN110"/>
          <cell r="CO110"/>
        </row>
        <row r="111">
          <cell r="B111">
            <v>1546</v>
          </cell>
          <cell r="C111">
            <v>107</v>
          </cell>
          <cell r="D111">
            <v>26</v>
          </cell>
          <cell r="E111">
            <v>11</v>
          </cell>
          <cell r="F111">
            <v>2564</v>
          </cell>
          <cell r="G111">
            <v>800027100992</v>
          </cell>
          <cell r="H111" t="str">
            <v>นางสาว</v>
          </cell>
          <cell r="I111" t="str">
            <v>ลักษณ์ขณา</v>
          </cell>
          <cell r="J111" t="str">
            <v>วงศ์อิน</v>
          </cell>
          <cell r="K111">
            <v>1509900666996</v>
          </cell>
          <cell r="L111" t="str">
            <v>สันกำแพง</v>
          </cell>
          <cell r="M111" t="str">
            <v>เชียงใหม่ 3</v>
          </cell>
          <cell r="N111">
            <v>8</v>
          </cell>
          <cell r="O111" t="str">
            <v>สินเชื่อธนาคารประชาชน</v>
          </cell>
          <cell r="P111" t="str">
            <v>1.บุคคลค้ำประกัน</v>
          </cell>
          <cell r="Q111">
            <v>23328</v>
          </cell>
          <cell r="R111">
            <v>969.6</v>
          </cell>
          <cell r="S111" t="str">
            <v>แขวงเชียงใหม่</v>
          </cell>
          <cell r="T111" t="str">
            <v>ผบ.863</v>
          </cell>
          <cell r="U111" t="str">
            <v>2557</v>
          </cell>
          <cell r="V111" t="str">
            <v>ผบ.2565</v>
          </cell>
          <cell r="W111">
            <v>2557</v>
          </cell>
          <cell r="X111"/>
          <cell r="Y111"/>
          <cell r="Z111"/>
          <cell r="AA111">
            <v>26</v>
          </cell>
          <cell r="AB111">
            <v>5</v>
          </cell>
          <cell r="AC111">
            <v>2557</v>
          </cell>
          <cell r="AD111"/>
          <cell r="AE111"/>
          <cell r="AF111"/>
          <cell r="AG111">
            <v>11</v>
          </cell>
          <cell r="AH111">
            <v>2</v>
          </cell>
          <cell r="AI111">
            <v>2559</v>
          </cell>
          <cell r="AJ111"/>
          <cell r="AK111"/>
          <cell r="AL111"/>
          <cell r="AM111"/>
          <cell r="AN111"/>
          <cell r="AO111"/>
          <cell r="AP111"/>
          <cell r="AQ111"/>
          <cell r="AR111"/>
          <cell r="AS111"/>
          <cell r="AT111"/>
          <cell r="AU111"/>
          <cell r="AV111"/>
          <cell r="AW111"/>
          <cell r="AX111"/>
          <cell r="AY111"/>
          <cell r="AZ111"/>
          <cell r="BA111"/>
          <cell r="BB111" t="str">
            <v>สืบทรัพย์สำนักงานอื่นฟ้อง (คำสั่ง 26/11/2564)//สืบแล้ว รายงานผล วันที่ 10/2/2565//รายงานผลสืบทรัพย์ 10/7/2567</v>
          </cell>
          <cell r="BC111">
            <v>1500</v>
          </cell>
          <cell r="BD111">
            <v>7</v>
          </cell>
          <cell r="BE111">
            <v>11</v>
          </cell>
          <cell r="BF111">
            <v>2565</v>
          </cell>
          <cell r="BG111">
            <v>0</v>
          </cell>
          <cell r="BH111" t="str">
            <v>-</v>
          </cell>
          <cell r="BI111" t="str">
            <v>-</v>
          </cell>
          <cell r="BJ111" t="str">
            <v>-</v>
          </cell>
          <cell r="BK111">
            <v>0</v>
          </cell>
          <cell r="BL111">
            <v>1205</v>
          </cell>
          <cell r="BM111">
            <v>0</v>
          </cell>
          <cell r="BN111">
            <v>14</v>
          </cell>
          <cell r="BO111">
            <v>3</v>
          </cell>
          <cell r="BP111">
            <v>2566</v>
          </cell>
          <cell r="BQ111" t="str">
            <v>-</v>
          </cell>
          <cell r="BR111" t="str">
            <v>-</v>
          </cell>
          <cell r="BS111" t="str">
            <v>-</v>
          </cell>
          <cell r="BT111" t="str">
            <v>นางสาวลักษณ์ขณา วงศ์อิน</v>
          </cell>
          <cell r="BU111">
            <v>0</v>
          </cell>
          <cell r="BV111" t="str">
            <v>1.นางสาวลักษณ์ขณา วงค์อิน
2.นางพิมพ์ใจ มะโนคำ
3.นายฤทธิชัย มะโนคำ
4.นางพรรณจิต วงศ์อิน
5.นายธนัช ตัวตน</v>
          </cell>
          <cell r="BW111" t="str">
            <v>จำเลยที่ 1
จำเลยที่ 2
คู่สมรสจำเลยที่ 2
จำเลยที่ 3
คู่สมรสจำเลยที่ 3</v>
          </cell>
          <cell r="BX111" t="str">
            <v>1-5099-00666-99-6
3-5013-00410-95-7
3-5013-00388-92-7
3-5013-00410-96-5
3-8016-00604-98-3</v>
          </cell>
          <cell r="BY111"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Z111" t="str">
            <v>ไม่พบ</v>
          </cell>
          <cell r="CA111"/>
          <cell r="CB111">
            <v>5</v>
          </cell>
          <cell r="CC111" t="str">
            <v>นักศึกษาฝึกงาน//วรกมล</v>
          </cell>
          <cell r="CD111"/>
          <cell r="CE111"/>
          <cell r="CF111"/>
          <cell r="CG111"/>
          <cell r="CH111"/>
          <cell r="CI111"/>
          <cell r="CJ111"/>
          <cell r="CK111"/>
          <cell r="CL111"/>
          <cell r="CM111"/>
          <cell r="CN111"/>
          <cell r="CO111"/>
        </row>
        <row r="112">
          <cell r="B112">
            <v>1547</v>
          </cell>
          <cell r="C112">
            <v>108</v>
          </cell>
          <cell r="D112">
            <v>26</v>
          </cell>
          <cell r="E112">
            <v>11</v>
          </cell>
          <cell r="F112">
            <v>2564</v>
          </cell>
          <cell r="G112">
            <v>821952014883</v>
          </cell>
          <cell r="H112" t="str">
            <v>ดาบตำรวจ</v>
          </cell>
          <cell r="I112" t="str">
            <v>สุชาติ</v>
          </cell>
          <cell r="J112" t="str">
            <v>จันทิมา</v>
          </cell>
          <cell r="K112">
            <v>3510100057322</v>
          </cell>
          <cell r="L112" t="str">
            <v>สันกำแพง</v>
          </cell>
          <cell r="M112" t="str">
            <v>เชียงใหม่ 3</v>
          </cell>
          <cell r="N112">
            <v>8</v>
          </cell>
          <cell r="O112" t="str">
            <v>สินเชื่อสวัสดิการ</v>
          </cell>
          <cell r="P112" t="str">
            <v>1.บุคคลค้ำประกัน</v>
          </cell>
          <cell r="Q112">
            <v>708861.43999999994</v>
          </cell>
          <cell r="R112">
            <v>102421.67</v>
          </cell>
          <cell r="S112" t="str">
            <v>จังหวัดลำพูน</v>
          </cell>
          <cell r="T112" t="str">
            <v>ผบ.432</v>
          </cell>
          <cell r="U112" t="str">
            <v>2557</v>
          </cell>
          <cell r="V112" t="str">
            <v>ผบ.11084</v>
          </cell>
          <cell r="W112">
            <v>2557</v>
          </cell>
          <cell r="X112"/>
          <cell r="Y112"/>
          <cell r="Z112"/>
          <cell r="AA112">
            <v>8</v>
          </cell>
          <cell r="AB112">
            <v>7</v>
          </cell>
          <cell r="AC112">
            <v>2557</v>
          </cell>
          <cell r="AD112"/>
          <cell r="AE112"/>
          <cell r="AF112"/>
          <cell r="AG112"/>
          <cell r="AH112"/>
          <cell r="AI112"/>
          <cell r="AJ112"/>
          <cell r="AK112"/>
          <cell r="AL112"/>
          <cell r="AM112"/>
          <cell r="AN112"/>
          <cell r="AO112"/>
          <cell r="AP112"/>
          <cell r="AQ112"/>
          <cell r="AR112"/>
          <cell r="AS112"/>
          <cell r="AT112"/>
          <cell r="AU112"/>
          <cell r="AV112"/>
          <cell r="AW112"/>
          <cell r="AX112"/>
          <cell r="AY112"/>
          <cell r="AZ112"/>
          <cell r="BA112"/>
          <cell r="BB112" t="str">
            <v>สืบทรัพย์สำนักงานอื่นฟ้อง (คำสั่ง 26/11/2564)//สืบแล้ว  รายงานผล วันที่ 25/3/2565</v>
          </cell>
          <cell r="BC112">
            <v>1200</v>
          </cell>
          <cell r="BD112">
            <v>7</v>
          </cell>
          <cell r="BE112">
            <v>11</v>
          </cell>
          <cell r="BF112">
            <v>2565</v>
          </cell>
          <cell r="BG112">
            <v>0</v>
          </cell>
          <cell r="BH112" t="str">
            <v>-</v>
          </cell>
          <cell r="BI112" t="str">
            <v>-</v>
          </cell>
          <cell r="BJ112" t="str">
            <v>-</v>
          </cell>
          <cell r="BK112">
            <v>0</v>
          </cell>
          <cell r="BL112">
            <v>2880</v>
          </cell>
          <cell r="BM112">
            <v>0</v>
          </cell>
          <cell r="BN112">
            <v>7</v>
          </cell>
          <cell r="BO112">
            <v>3</v>
          </cell>
          <cell r="BP112">
            <v>2566</v>
          </cell>
          <cell r="BQ112" t="str">
            <v>-</v>
          </cell>
          <cell r="BR112" t="str">
            <v>-</v>
          </cell>
          <cell r="BS112" t="str">
            <v>-</v>
          </cell>
          <cell r="BT112" t="str">
            <v>ดาบตำรวจสุชาติ จันทิมา</v>
          </cell>
          <cell r="BU112">
            <v>0</v>
          </cell>
          <cell r="BV112" t="str">
            <v xml:space="preserve">1.ด.ต.สุชาติ จันทิมา
2.นางสาวอรภา สิงห์ตื้อ
3.ส.ต.อ.หญิงกมลชนก พรหมปฎิมา
4.พ.ต.ท.ไกรสิทธิ พรหมปฎิมา </v>
          </cell>
          <cell r="BW112" t="str">
            <v>จำเลยที่ 1
คู่สมรสจำเลยที่ 1
จำเลยที่ 2
คู่สมรสจำเลยที่ 2</v>
          </cell>
          <cell r="BX112" t="str">
            <v>3-5101-00057-32-2
3-5704-00282-26-7
3-5099-01012-84-8
3-5299-00343-37-9</v>
          </cell>
          <cell r="BY112"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(ปลอดจำนอง)
-ไม่พบกรรมสิทธิ์ในที่ดินที่ อ.วังทรายพูน จ.พิจิตร</v>
          </cell>
          <cell r="BZ112" t="str">
            <v>พบทรัพย์</v>
          </cell>
          <cell r="CA112"/>
          <cell r="CB112">
            <v>4</v>
          </cell>
          <cell r="CC112" t="str">
            <v>นักศึกษาฝึกงาน//วรกมล</v>
          </cell>
          <cell r="CD112"/>
          <cell r="CE112"/>
          <cell r="CF112"/>
          <cell r="CG112"/>
          <cell r="CH112"/>
          <cell r="CI112"/>
          <cell r="CJ112"/>
          <cell r="CK112"/>
          <cell r="CL112"/>
          <cell r="CM112"/>
          <cell r="CN112"/>
          <cell r="CO112"/>
        </row>
        <row r="113">
          <cell r="B113">
            <v>1548</v>
          </cell>
          <cell r="C113">
            <v>109</v>
          </cell>
          <cell r="D113">
            <v>26</v>
          </cell>
          <cell r="E113">
            <v>11</v>
          </cell>
          <cell r="F113">
            <v>2564</v>
          </cell>
          <cell r="G113">
            <v>800026165475</v>
          </cell>
          <cell r="H113" t="str">
            <v>นางสาว</v>
          </cell>
          <cell r="I113" t="str">
            <v>จินตหรา</v>
          </cell>
          <cell r="J113" t="str">
            <v>บัวแดง</v>
          </cell>
          <cell r="K113">
            <v>1560300182728</v>
          </cell>
          <cell r="L113" t="str">
            <v>บวกครกหลวง</v>
          </cell>
          <cell r="M113" t="str">
            <v>เชียงใหม่ 3</v>
          </cell>
          <cell r="N113">
            <v>8</v>
          </cell>
          <cell r="O113" t="str">
            <v>สินเชื่อธนาคารประชาชน</v>
          </cell>
          <cell r="P113" t="str">
            <v>1.บุคคลค้ำประกัน</v>
          </cell>
          <cell r="Q113">
            <v>133761.15</v>
          </cell>
          <cell r="R113">
            <v>8179.38</v>
          </cell>
          <cell r="S113" t="str">
            <v>จังหวัดพะเยา</v>
          </cell>
          <cell r="T113" t="str">
            <v>ผบ.757</v>
          </cell>
          <cell r="U113" t="str">
            <v>2557</v>
          </cell>
          <cell r="V113" t="str">
            <v>ผบ.1915</v>
          </cell>
          <cell r="W113">
            <v>2557</v>
          </cell>
          <cell r="X113">
            <v>18</v>
          </cell>
          <cell r="Y113">
            <v>8</v>
          </cell>
          <cell r="Z113">
            <v>2557</v>
          </cell>
          <cell r="AA113"/>
          <cell r="AB113"/>
          <cell r="AC113"/>
          <cell r="AD113"/>
          <cell r="AE113"/>
          <cell r="AF113"/>
          <cell r="AG113"/>
          <cell r="AH113"/>
          <cell r="AI113"/>
          <cell r="AJ113"/>
          <cell r="AK113"/>
          <cell r="AL113"/>
          <cell r="AM113"/>
          <cell r="AN113"/>
          <cell r="AO113"/>
          <cell r="AP113"/>
          <cell r="AQ113"/>
          <cell r="AR113"/>
          <cell r="AS113"/>
          <cell r="AT113"/>
          <cell r="AU113"/>
          <cell r="AV113"/>
          <cell r="AW113"/>
          <cell r="AX113"/>
          <cell r="AY113"/>
          <cell r="AZ113"/>
          <cell r="BA113"/>
          <cell r="BB113" t="str">
            <v>สืบทรัพย์สำนักงานอื่นฟ้อง (คำสั่ง 26/11/2564)//สืบแล้ว  รายงานผล วันที่ 3/3/2565 //สืบครั้งที่ 2 5/6/2567//ลงผลวันที่ 8/6/2567//รายงานผลสืบทรัพย์11/6/2567//</v>
          </cell>
          <cell r="BC113">
            <v>1200</v>
          </cell>
          <cell r="BD113">
            <v>26</v>
          </cell>
          <cell r="BE113">
            <v>3</v>
          </cell>
          <cell r="BF113">
            <v>2568</v>
          </cell>
          <cell r="BG113">
            <v>0</v>
          </cell>
          <cell r="BH113" t="str">
            <v>-</v>
          </cell>
          <cell r="BI113" t="str">
            <v>-</v>
          </cell>
          <cell r="BJ113" t="str">
            <v>-</v>
          </cell>
          <cell r="BK113">
            <v>0</v>
          </cell>
          <cell r="BL113">
            <v>930</v>
          </cell>
          <cell r="BM113">
            <v>0</v>
          </cell>
          <cell r="BN113" t="str">
            <v/>
          </cell>
          <cell r="BO113" t="str">
            <v/>
          </cell>
          <cell r="BP113" t="str">
            <v/>
          </cell>
          <cell r="BQ113" t="str">
            <v>-</v>
          </cell>
          <cell r="BR113" t="str">
            <v>-</v>
          </cell>
          <cell r="BS113" t="str">
            <v>-</v>
          </cell>
          <cell r="BT113" t="str">
            <v>นางสาวจินตหรา บัวแดง</v>
          </cell>
          <cell r="BU113">
            <v>0</v>
          </cell>
          <cell r="BV113" t="str">
            <v>1.นางสาวจินตหรา  บัวแดง
2.นายสุนันท์  ศรีจันทร์
3.นางสาวเกศรินทร์  แก้วอ้าย
4.นางสาวชนัญชิดา  เอื้อม</v>
          </cell>
          <cell r="BW113" t="str">
            <v>จำเลยที่1
จำเลยที่2
คู่สมรสจำเลยที่2
จำเลยที่3</v>
          </cell>
          <cell r="BX113" t="str">
            <v>1-5603-00182-72-8
2-3111-00046-93-7
1-5106-00052-88-9
1-5799-00123-23-2</v>
          </cell>
          <cell r="BY113"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Z113" t="str">
            <v>ไม่พบ</v>
          </cell>
          <cell r="CA113"/>
          <cell r="CB113">
            <v>4</v>
          </cell>
          <cell r="CC113" t="str">
            <v>นักศึกษาฝึกงาน//วรกมล</v>
          </cell>
          <cell r="CD113" t="str">
            <v>1.นางสาวจินตหรา  บัวแดง
2.นายสุนันท์  ศรีจันทร์
3.นางสาวเกศรินทร์  แก้วอ้าย
4.นางสาวชนัญชิดา  ปาเอื้อม</v>
          </cell>
          <cell r="CE113" t="str">
            <v>จำเลยที่1
จำเลยที่2
คู่สมรสจำเลยที่2
จำเลยที่3</v>
          </cell>
          <cell r="CF113" t="str">
            <v>1-5603-00182-72-8
2-3111-00046-93-7
1-5106-00052-88-9
1-5799-00123-23-2</v>
          </cell>
          <cell r="CG113"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CH113"/>
          <cell r="CI113"/>
          <cell r="CJ113"/>
          <cell r="CK113"/>
          <cell r="CL113"/>
          <cell r="CM113"/>
          <cell r="CN113"/>
          <cell r="CO113"/>
        </row>
        <row r="114">
          <cell r="B114">
            <v>1549</v>
          </cell>
          <cell r="C114">
            <v>110</v>
          </cell>
          <cell r="D114">
            <v>26</v>
          </cell>
          <cell r="E114">
            <v>11</v>
          </cell>
          <cell r="F114">
            <v>2564</v>
          </cell>
          <cell r="G114">
            <v>800027089310</v>
          </cell>
          <cell r="H114" t="str">
            <v>นาย</v>
          </cell>
          <cell r="I114" t="str">
            <v>จักรพงศ์</v>
          </cell>
          <cell r="J114" t="str">
            <v>กิจสิริสกุล</v>
          </cell>
          <cell r="K114">
            <v>3850100271453</v>
          </cell>
          <cell r="L114" t="str">
            <v>บวกครกหลวง</v>
          </cell>
          <cell r="M114" t="str">
            <v>เชียงใหม่ 3</v>
          </cell>
          <cell r="N114">
            <v>8</v>
          </cell>
          <cell r="O114" t="str">
            <v>สินเชื่อธนาคารประชาชน</v>
          </cell>
          <cell r="P114" t="str">
            <v>1.บุคคลค้ำประกัน</v>
          </cell>
          <cell r="Q114">
            <v>89580</v>
          </cell>
          <cell r="R114">
            <v>8280.1200000000008</v>
          </cell>
          <cell r="S114" t="str">
            <v>แขวงเชียงใหม่</v>
          </cell>
          <cell r="T114" t="str">
            <v>ผบ.1952</v>
          </cell>
          <cell r="U114" t="str">
            <v>2557</v>
          </cell>
          <cell r="V114" t="str">
            <v>ผบ.2307</v>
          </cell>
          <cell r="W114">
            <v>2557</v>
          </cell>
          <cell r="X114">
            <v>6</v>
          </cell>
          <cell r="Y114">
            <v>5</v>
          </cell>
          <cell r="Z114">
            <v>2557</v>
          </cell>
          <cell r="AA114"/>
          <cell r="AB114"/>
          <cell r="AC114"/>
          <cell r="AD114"/>
          <cell r="AE114"/>
          <cell r="AF114"/>
          <cell r="AG114">
            <v>22</v>
          </cell>
          <cell r="AH114">
            <v>7</v>
          </cell>
          <cell r="AI114">
            <v>2557</v>
          </cell>
          <cell r="AJ114"/>
          <cell r="AK114"/>
          <cell r="AL114"/>
          <cell r="AM114"/>
          <cell r="AN114"/>
          <cell r="AO114"/>
          <cell r="AP114"/>
          <cell r="AQ114"/>
          <cell r="AR114"/>
          <cell r="AS114"/>
          <cell r="AT114"/>
          <cell r="AU114"/>
          <cell r="AV114"/>
          <cell r="AW114"/>
          <cell r="AX114"/>
          <cell r="AY114"/>
          <cell r="AZ114"/>
          <cell r="BA114"/>
          <cell r="BB114" t="str">
            <v>สืบทรัพย์สำนักงานอื่นฟ้อง (คำสั่ง 26/11/2564)//กำลังดำเนินการสืบทรัพย์แก้ไข// รายงานผล วันที่ 15/3/2565//สืบครั้งที่ รายงานวันที่ 23/03/2567</v>
          </cell>
          <cell r="BC114" t="str">
            <v>1500
1500</v>
          </cell>
          <cell r="BD114" t="str">
            <v>18
17</v>
          </cell>
          <cell r="BE114" t="str">
            <v>8
1</v>
          </cell>
          <cell r="BF114" t="str">
            <v>2566
2568</v>
          </cell>
          <cell r="BG114">
            <v>0</v>
          </cell>
          <cell r="BH114" t="str">
            <v>-</v>
          </cell>
          <cell r="BI114" t="str">
            <v>-</v>
          </cell>
          <cell r="BJ114" t="str">
            <v>-</v>
          </cell>
          <cell r="BK114">
            <v>0</v>
          </cell>
          <cell r="BL114" t="str">
            <v>1495
1815</v>
          </cell>
          <cell r="BM114">
            <v>0</v>
          </cell>
          <cell r="BN114" t="str">
            <v/>
          </cell>
          <cell r="BO114" t="str">
            <v/>
          </cell>
          <cell r="BP114" t="str">
            <v/>
          </cell>
          <cell r="BQ114" t="str">
            <v>-</v>
          </cell>
          <cell r="BR114" t="str">
            <v>-</v>
          </cell>
          <cell r="BS114" t="str">
            <v>-</v>
          </cell>
          <cell r="BT114" t="str">
            <v>นายจักรพงศ์ กิจสิริสกุล</v>
          </cell>
          <cell r="BU114">
            <v>0</v>
          </cell>
          <cell r="BV114" t="str">
            <v>1.นายจักรพงศ์  กิจสิริสกุล
2.นางศิวาพร  สุขเจริญ
3.นายสมนึก สุขเจริญ
4.นายสรพงษ์  ทะเลทอง
5..นางสาวพิมพิไล  ทะเลทอง</v>
          </cell>
          <cell r="BW114" t="str">
            <v xml:space="preserve">จำเลยที่ 1
จำเลยที่ 2
คู่สมรมจำเลยที่ 2
จำเลยที่ 3
คู่สมรสจำเลยที่ 3
</v>
          </cell>
          <cell r="BX114" t="str">
            <v>3-8501-00271-45-3
3-5099-01411-81-5
3-1015-01265-27-3
3-5801-01036-53-8
2-5010-00017-81-0</v>
          </cell>
          <cell r="BY114"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Z114" t="str">
            <v>ไม่พบทรัพย์</v>
          </cell>
          <cell r="CA114"/>
          <cell r="CB114">
            <v>5</v>
          </cell>
          <cell r="CC114" t="str">
            <v>นักศึกษาฝึกงาน//วรกมล</v>
          </cell>
          <cell r="CD114" t="str">
            <v>1.นายจักรพงศ์  กิจสิริสกุล
2.นางศิวาพร  สุขเจริญ
3.นายสมนึก สุขเจริญ
4.นายสรพงษ์  ทะเลทอง
5..นางสาวพิมพิไล  ทะเลทอง</v>
          </cell>
          <cell r="CE114" t="str">
            <v xml:space="preserve">จำเลยที่ 1
จำเลยที่ 2
คู่สมรสจำเลยที่ 2
จำเลยที่ 3
คู่สมรสจำเลยที่ 3
</v>
          </cell>
          <cell r="CF114" t="str">
            <v>3-8501-00271-45-3
3-5099-01411-81-5
3-1015-01265-27-3
3-5801-01036-53-8
2-5010-00017-81-0</v>
          </cell>
          <cell r="CG114" t="str">
            <v>-ไม่พบว่ามีกรรมสิทธิ์ในที่ดิน  อ.เมืองเชียงใหม่ จ.เชียงใหม่
-ไม่พบว่ามีกรรมสิทธิ์ในที่ดิน  เขตบางกะปิ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อ.เมืองแม่ฮ่องสอน  จ.แม่ฮ่องสอน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CH114" t="str">
            <v>ไม่พบทรัพย์</v>
          </cell>
          <cell r="CI114"/>
          <cell r="CJ114"/>
          <cell r="CK114"/>
          <cell r="CL114"/>
          <cell r="CM114"/>
          <cell r="CN114"/>
          <cell r="CO114"/>
        </row>
        <row r="115">
          <cell r="B115">
            <v>1550</v>
          </cell>
          <cell r="C115">
            <v>111</v>
          </cell>
          <cell r="D115">
            <v>26</v>
          </cell>
          <cell r="E115">
            <v>11</v>
          </cell>
          <cell r="F115">
            <v>2564</v>
          </cell>
          <cell r="G115">
            <v>800032190640</v>
          </cell>
          <cell r="H115" t="str">
            <v>นางสาว</v>
          </cell>
          <cell r="I115" t="str">
            <v>รัตติกาล</v>
          </cell>
          <cell r="J115" t="str">
            <v>แสงสุริยา</v>
          </cell>
          <cell r="K115">
            <v>1509900905176</v>
          </cell>
          <cell r="L115" t="str">
            <v>สันกำแพง</v>
          </cell>
          <cell r="M115" t="str">
            <v>เชียงใหม่ 3</v>
          </cell>
          <cell r="N115">
            <v>8</v>
          </cell>
          <cell r="O115" t="str">
            <v>สินเชื่อธนาคารประชาชน</v>
          </cell>
          <cell r="P115" t="str">
            <v>1.บุคคลค้ำประกัน</v>
          </cell>
          <cell r="Q115">
            <v>48611</v>
          </cell>
          <cell r="R115">
            <v>3464.87</v>
          </cell>
          <cell r="S115" t="str">
            <v>จังหวัดลำพูน</v>
          </cell>
          <cell r="T115" t="str">
            <v>ผบ.682</v>
          </cell>
          <cell r="U115" t="str">
            <v>2557</v>
          </cell>
          <cell r="V115" t="str">
            <v>ผบ.668</v>
          </cell>
          <cell r="W115">
            <v>2557</v>
          </cell>
          <cell r="X115">
            <v>3</v>
          </cell>
          <cell r="Y115">
            <v>6</v>
          </cell>
          <cell r="Z115">
            <v>2557</v>
          </cell>
          <cell r="AA115"/>
          <cell r="AB115"/>
          <cell r="AC115"/>
          <cell r="AD115"/>
          <cell r="AE115"/>
          <cell r="AF115"/>
          <cell r="AG115">
            <v>6</v>
          </cell>
          <cell r="AH115">
            <v>10</v>
          </cell>
          <cell r="AI115">
            <v>2557</v>
          </cell>
          <cell r="AJ115"/>
          <cell r="AK115"/>
          <cell r="AL115"/>
          <cell r="AM115"/>
          <cell r="AN115"/>
          <cell r="AO115"/>
          <cell r="AP115"/>
          <cell r="AQ115"/>
          <cell r="AR115"/>
          <cell r="AS115"/>
          <cell r="AT115"/>
          <cell r="AU115"/>
          <cell r="AV115"/>
          <cell r="AW115"/>
          <cell r="AX115"/>
          <cell r="AY115"/>
          <cell r="AZ115"/>
          <cell r="BA115"/>
          <cell r="BB115" t="str">
            <v>สืบทรัพย์สำนักงานอื่นฟ้อง (คำสั่ง 26/11/2564)//สืบแล้ว รายงานผล วันที่ 10/2/2565 //รายงานผล 30/5/67</v>
          </cell>
          <cell r="BC115" t="str">
            <v>1200
1200</v>
          </cell>
          <cell r="BD115" t="str">
            <v>30
17</v>
          </cell>
          <cell r="BE115" t="str">
            <v>6
1</v>
          </cell>
          <cell r="BF115" t="str">
            <v>2566
2568</v>
          </cell>
          <cell r="BG115">
            <v>0</v>
          </cell>
          <cell r="BH115" t="str">
            <v>-</v>
          </cell>
          <cell r="BI115" t="str">
            <v>-</v>
          </cell>
          <cell r="BJ115" t="str">
            <v>-</v>
          </cell>
          <cell r="BK115">
            <v>0</v>
          </cell>
          <cell r="BL115" t="str">
            <v>1355
1690</v>
          </cell>
          <cell r="BM115">
            <v>0</v>
          </cell>
          <cell r="BN115" t="str">
            <v/>
          </cell>
          <cell r="BO115" t="str">
            <v/>
          </cell>
          <cell r="BP115" t="str">
            <v/>
          </cell>
          <cell r="BQ115" t="str">
            <v>-</v>
          </cell>
          <cell r="BR115" t="str">
            <v>-</v>
          </cell>
          <cell r="BS115" t="str">
            <v>-</v>
          </cell>
          <cell r="BT115" t="str">
            <v>นางสาวรัตติกาล แสงสุริยา</v>
          </cell>
          <cell r="BU115">
            <v>0</v>
          </cell>
          <cell r="BV115" t="str">
            <v xml:space="preserve">1.นางสาวรัตติกาล แสงสุริยา 
2.นายพาราดร บุรญพันธุ์
3.นางสาวอังคณา เมอมา
4.นายพลเดช ปริชาวัย
</v>
          </cell>
          <cell r="BW115" t="str">
            <v>จำเลยที่ 1
จำเลยที่ 2 
คู่สมรสจำเลยที่ 2
จำเลยที่ 3</v>
          </cell>
          <cell r="BX115" t="str">
            <v>1-5099-00905-17-6
3-6101-00163-05-9
1-5003-00026-04-1
1-5099-00727-29-4</v>
          </cell>
          <cell r="BY115"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Z115" t="str">
            <v>ไม่พบ</v>
          </cell>
          <cell r="CA115"/>
          <cell r="CB115">
            <v>4</v>
          </cell>
          <cell r="CC115" t="str">
            <v>นักศึกษาฝึกงาน//วรกมล</v>
          </cell>
          <cell r="CD115" t="str">
            <v xml:space="preserve">1.นางสาวรัตติกาล แสงสุริยา 
2.นายพาราดร บุรญพันธุ์
3.นางสาวอังคณา เมอมา
4.นายพลเดช ปริชาวัย
</v>
          </cell>
          <cell r="CE115" t="str">
            <v>จำเลยที่ 1
จำเลยที่ 2 
คู่สมรสจำเลยที่ 2
จำเลยที่ 3</v>
          </cell>
          <cell r="CF115" t="str">
            <v>1-5099-00905-17-6
3-6101-00163-05-9
1-5003-00026-04-1
1-5099-00727-29-4</v>
          </cell>
          <cell r="CG115"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อ.สะเมิง จ.เชียงใหม่
-ไม่พบว่ามีกรรมสิทธิ์ในที่ดินที่ อ.สันกำแพง จ.เชียงใหม่
-ไม่พบว่ามีกรรมสิทธิ์ในที่ดินที่ อ.สะเมิง จ.เชียงใหม่
-ไม่พบว่ามีกรรมสิทธิ์ในที่ดินที่ อ.เมืองอุทัยธานี จ.อุทัยธานี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CH115" t="str">
            <v>ไม่พบ</v>
          </cell>
          <cell r="CI115"/>
          <cell r="CJ115">
            <v>4</v>
          </cell>
          <cell r="CK115"/>
          <cell r="CL115"/>
          <cell r="CM115"/>
          <cell r="CN115"/>
          <cell r="CO115"/>
        </row>
        <row r="116">
          <cell r="B116">
            <v>1551</v>
          </cell>
          <cell r="C116">
            <v>112</v>
          </cell>
          <cell r="D116">
            <v>26</v>
          </cell>
          <cell r="E116">
            <v>11</v>
          </cell>
          <cell r="F116">
            <v>2564</v>
          </cell>
          <cell r="G116">
            <v>800027635112</v>
          </cell>
          <cell r="H116" t="str">
            <v>นาง</v>
          </cell>
          <cell r="I116" t="str">
            <v>ลำดวล</v>
          </cell>
          <cell r="J116" t="str">
            <v>แสงเงิน</v>
          </cell>
          <cell r="K116">
            <v>3501900628171</v>
          </cell>
          <cell r="L116" t="str">
            <v>บ่อสร้าง</v>
          </cell>
          <cell r="M116" t="str">
            <v>เชียงใหม่ 3</v>
          </cell>
          <cell r="N116">
            <v>8</v>
          </cell>
          <cell r="O116" t="str">
            <v>สินเชื่อธนาคารประชาชน</v>
          </cell>
          <cell r="P116" t="str">
            <v>1.บุคคลค้ำประกัน</v>
          </cell>
          <cell r="Q116">
            <v>49341.7</v>
          </cell>
          <cell r="R116">
            <v>6711.29</v>
          </cell>
          <cell r="S116" t="str">
            <v>แขวงเชียงใหม่</v>
          </cell>
          <cell r="T116" t="str">
            <v>ผบ.1156</v>
          </cell>
          <cell r="U116" t="str">
            <v>2557</v>
          </cell>
          <cell r="V116" t="str">
            <v>ผบ.2281</v>
          </cell>
          <cell r="W116">
            <v>2557</v>
          </cell>
          <cell r="X116">
            <v>6</v>
          </cell>
          <cell r="Y116">
            <v>5</v>
          </cell>
          <cell r="Z116">
            <v>2557</v>
          </cell>
          <cell r="AA116"/>
          <cell r="AB116"/>
          <cell r="AC116"/>
          <cell r="AD116">
            <v>6</v>
          </cell>
          <cell r="AE116">
            <v>5</v>
          </cell>
          <cell r="AF116">
            <v>2557</v>
          </cell>
          <cell r="AG116"/>
          <cell r="AH116"/>
          <cell r="AI116"/>
          <cell r="AJ116"/>
          <cell r="AK116"/>
          <cell r="AL116"/>
          <cell r="AM116"/>
          <cell r="AN116"/>
          <cell r="AO116"/>
          <cell r="AP116"/>
          <cell r="AQ116"/>
          <cell r="AR116"/>
          <cell r="AS116"/>
          <cell r="AT116"/>
          <cell r="AU116"/>
          <cell r="AV116"/>
          <cell r="AW116"/>
          <cell r="AX116"/>
          <cell r="AY116"/>
          <cell r="AZ116"/>
          <cell r="BA116"/>
          <cell r="BB116" t="str">
            <v>สืบทรัพย์สำนักงานอื่นฟ้อง (คำสั่ง 26/11/2564)//สืบแล้ว  รายงานผล วันที่ 25/3/2565</v>
          </cell>
          <cell r="BC116" t="str">
            <v>0
900</v>
          </cell>
          <cell r="BD116" t="str">
            <v>13
27</v>
          </cell>
          <cell r="BE116" t="str">
            <v>11
3</v>
          </cell>
          <cell r="BF116" t="str">
            <v>2566
2567</v>
          </cell>
          <cell r="BG116">
            <v>0</v>
          </cell>
          <cell r="BH116" t="str">
            <v>-</v>
          </cell>
          <cell r="BI116" t="str">
            <v>-</v>
          </cell>
          <cell r="BJ116" t="str">
            <v>-</v>
          </cell>
          <cell r="BK116">
            <v>0</v>
          </cell>
          <cell r="BL116" t="str">
            <v>925
235</v>
          </cell>
          <cell r="BM116">
            <v>0</v>
          </cell>
          <cell r="BN116" t="str">
            <v xml:space="preserve">
12</v>
          </cell>
          <cell r="BO116" t="str">
            <v xml:space="preserve">
9</v>
          </cell>
          <cell r="BP116" t="str">
            <v xml:space="preserve">
2567</v>
          </cell>
          <cell r="BQ116" t="str">
            <v>-</v>
          </cell>
          <cell r="BR116" t="str">
            <v>-</v>
          </cell>
          <cell r="BS116" t="str">
            <v>-</v>
          </cell>
          <cell r="BT116" t="str">
            <v>นางลำดวล แสงเงิน</v>
          </cell>
          <cell r="BU116">
            <v>0</v>
          </cell>
          <cell r="BV116" t="str">
            <v>1.นางลำดวน แสงเงิน
2.นางสาวปุณฑริกา ตะดิ
3.นางสาวมนัสยา ไชยราช</v>
          </cell>
          <cell r="BW116" t="str">
            <v>จำเลยที่ 1
จำเลยที่ 2 
จำเลยที่ 3</v>
          </cell>
          <cell r="BX116" t="str">
            <v xml:space="preserve">3-5019-00628-17-1
3-5004-00352-78-8
2-5506-00016-38-4 </v>
          </cell>
          <cell r="BY116" t="str">
            <v>-ไม่พบกรรมสิทธิ์ที่ดินที่ อ.สันกำแพง จ.เชียงใหม่
-ไม่พบกรรมสิทธิ์ที่ดินที่ อ.สารภี จ.เชียงใหม่
-พบว่ามีกรรมสิทธิ์ที่ดินที่ โฉนดที่17998 ต.เมืองนะ อ.เชียงดาว จ.เชียงใหม่ (ปลอดจำนอง)
-ไม่พบกรรมสิทธิ์ที่ดินที่ อ.ท่าวังผา จ.น่าน</v>
          </cell>
          <cell r="BZ116" t="str">
            <v>พบทรัพย์</v>
          </cell>
          <cell r="CA116"/>
          <cell r="CB116">
            <v>3</v>
          </cell>
          <cell r="CC116" t="str">
            <v>นักศึกษาฝึกงาน//วรกมล</v>
          </cell>
          <cell r="CD116"/>
          <cell r="CE116"/>
          <cell r="CF116"/>
          <cell r="CG116"/>
          <cell r="CH116"/>
          <cell r="CI116"/>
          <cell r="CJ116"/>
          <cell r="CK116"/>
          <cell r="CL116"/>
          <cell r="CM116"/>
          <cell r="CN116"/>
          <cell r="CO116"/>
        </row>
        <row r="117">
          <cell r="B117">
            <v>1552</v>
          </cell>
          <cell r="C117">
            <v>113</v>
          </cell>
          <cell r="D117">
            <v>26</v>
          </cell>
          <cell r="E117">
            <v>11</v>
          </cell>
          <cell r="F117">
            <v>2564</v>
          </cell>
          <cell r="G117">
            <v>800026098684</v>
          </cell>
          <cell r="H117" t="str">
            <v>นางสาว</v>
          </cell>
          <cell r="I117" t="str">
            <v>สิริ</v>
          </cell>
          <cell r="J117" t="str">
            <v>กิตติคุณ</v>
          </cell>
          <cell r="K117">
            <v>1579900208602</v>
          </cell>
          <cell r="L117" t="str">
            <v>บวกครกหลวง</v>
          </cell>
          <cell r="M117" t="str">
            <v>เชียงใหม่ 3</v>
          </cell>
          <cell r="N117">
            <v>8</v>
          </cell>
          <cell r="O117" t="str">
            <v>สินเชื่อธนาคารประชาชน</v>
          </cell>
          <cell r="P117" t="str">
            <v>1.บุคคลค้ำประกัน</v>
          </cell>
          <cell r="Q117">
            <v>56385</v>
          </cell>
          <cell r="R117">
            <v>7680.45</v>
          </cell>
          <cell r="S117" t="str">
            <v>แขวงเชียงใหม่</v>
          </cell>
          <cell r="T117" t="str">
            <v>ผบ.5741</v>
          </cell>
          <cell r="U117" t="str">
            <v>2557</v>
          </cell>
          <cell r="V117" t="str">
            <v>ผบ.7135</v>
          </cell>
          <cell r="W117">
            <v>2557</v>
          </cell>
          <cell r="X117"/>
          <cell r="Y117"/>
          <cell r="Z117"/>
          <cell r="AA117">
            <v>7</v>
          </cell>
          <cell r="AB117">
            <v>10</v>
          </cell>
          <cell r="AC117">
            <v>2557</v>
          </cell>
          <cell r="AD117"/>
          <cell r="AE117"/>
          <cell r="AF117"/>
          <cell r="AG117">
            <v>24</v>
          </cell>
          <cell r="AH117">
            <v>2</v>
          </cell>
          <cell r="AI117">
            <v>2559</v>
          </cell>
          <cell r="AJ117"/>
          <cell r="AK117"/>
          <cell r="AL117"/>
          <cell r="AM117"/>
          <cell r="AN117"/>
          <cell r="AO117"/>
          <cell r="AP117"/>
          <cell r="AQ117"/>
          <cell r="AR117"/>
          <cell r="AS117"/>
          <cell r="AT117"/>
          <cell r="AU117"/>
          <cell r="AV117"/>
          <cell r="AW117"/>
          <cell r="AX117"/>
          <cell r="AY117"/>
          <cell r="AZ117"/>
          <cell r="BA117"/>
          <cell r="BB117" t="str">
            <v>สืบทรัพย์สำนักงานอื่นฟ้อง (คำสั่ง 26/11/2564)//สืบแล้ว ค้ำวนกับนางสาวตรึงตรา โยธาพล  รายงานผล วันที่ 31/3/2565
//สืบครั้งที่ 2 รายงานผลสืบ 5/7/2567</v>
          </cell>
          <cell r="BC117" t="str">
            <v/>
          </cell>
          <cell r="BD117" t="str">
            <v/>
          </cell>
          <cell r="BE117" t="str">
            <v/>
          </cell>
          <cell r="BF117" t="str">
            <v/>
          </cell>
          <cell r="BG117" t="str">
            <v/>
          </cell>
          <cell r="BH117" t="str">
            <v/>
          </cell>
          <cell r="BI117" t="str">
            <v/>
          </cell>
          <cell r="BJ117" t="str">
            <v/>
          </cell>
          <cell r="BK117" t="str">
            <v/>
          </cell>
          <cell r="BL117" t="str">
            <v/>
          </cell>
          <cell r="BM117" t="str">
            <v/>
          </cell>
          <cell r="BN117" t="str">
            <v/>
          </cell>
          <cell r="BO117" t="str">
            <v/>
          </cell>
          <cell r="BP117" t="str">
            <v/>
          </cell>
          <cell r="BQ117" t="str">
            <v/>
          </cell>
          <cell r="BR117" t="str">
            <v/>
          </cell>
          <cell r="BS117" t="str">
            <v/>
          </cell>
          <cell r="BT117" t="str">
            <v>นางสาวสิริ กิตติคุณ</v>
          </cell>
          <cell r="BU117">
            <v>0</v>
          </cell>
          <cell r="BV117" t="str">
            <v>1.นางสาวสิรี กิตติคุณ
2.นางสาวตรึงตรา โยธาพล
3.นายจักรพงศ์ ชมภู
4.นางสาวเบญจมาศ จันทร์แก้ว</v>
          </cell>
          <cell r="BW117" t="str">
            <v>จำเลยที่ 1
จำเลยที่ 2
จำเลยที่ 3
คู่สมรสจำเลยที่ 3</v>
          </cell>
          <cell r="BX117" t="str">
            <v>1-5799-00208-60-2
3-1101-00269-57-9
1-5007-00095-22-9
1-5001-00001-19-3</v>
          </cell>
          <cell r="BY11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117" t="str">
            <v>พบทรัพย์</v>
          </cell>
          <cell r="CA117"/>
          <cell r="CB117">
            <v>4</v>
          </cell>
          <cell r="CC117" t="str">
            <v>นักศึกษาฝึกงาน//วรกมล</v>
          </cell>
          <cell r="CD117" t="str">
            <v>1.นางสาวสิรี   กิตติคุณ
2.นายปิยะวัฒน์  ห่านตระกูล
3.นางสาวตรีงตรา  โยธาพล 
4.นายจักรพงศ์  ชมภู
5.นางสาวเบญจมาศ  จันทร์แก้ว</v>
          </cell>
          <cell r="CE117" t="str">
            <v>จำเลยที่ 1
คู่สมรสจำเลยที่ 1
จำเลยที่ 2
จำเลยที่ 3
คู่สมรสจำเลยที่ 3</v>
          </cell>
          <cell r="CF117" t="str">
            <v>1-5799-00208-60-2
1-5099-00177-72-3
3-1101-00269-57-9
1-5007-00095-22-9
1-5001-00001-19-3</v>
          </cell>
          <cell r="CG117" t="str">
            <v xml:space="preserve">-ไม่พบว่ามีกรรมสิทธิ์ในที่ดิน อ.เมือง จ.เชียงใหม่ 
-ไม่พบว่ามีกรรมสิทธิ์ในที่ดิน อ.บ้านโฮ่ง จ.ลำพูน 
-ไม่พบว่ามีกรรมสิทธิ์ในที่ดิน อ.บ้านโฮ่ง จ.ลำพูน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131500 เลขที่ดิน 2301 ต.สันผีเสื้อ อ.เมือง จ.เชียงใหม่ (สินส่วนตัว)
-พบว่ามีกรรมสิทธิ์ในที่ดิน โฉนดเลขที่ 54851 เลขที่ดิน 4076 ต.แม่เหียะ อ.เมือง จ.เชียงใหม่ (สินส่วนตัว)
-ไม่พบว่ามีกรรมสิทธิ์ในที่ดิน อ.แม่ริม จ.เชียงใหม่ </v>
          </cell>
          <cell r="CH117"/>
          <cell r="CI117"/>
          <cell r="CJ117">
            <v>5</v>
          </cell>
          <cell r="CK117"/>
          <cell r="CL117"/>
          <cell r="CM117"/>
          <cell r="CN117"/>
          <cell r="CO117"/>
        </row>
        <row r="118">
          <cell r="B118">
            <v>1553</v>
          </cell>
          <cell r="C118">
            <v>114</v>
          </cell>
          <cell r="D118">
            <v>26</v>
          </cell>
          <cell r="E118">
            <v>11</v>
          </cell>
          <cell r="F118">
            <v>2564</v>
          </cell>
          <cell r="G118">
            <v>800001522880</v>
          </cell>
          <cell r="H118" t="str">
            <v>นาง</v>
          </cell>
          <cell r="I118" t="str">
            <v>กมลนุช</v>
          </cell>
          <cell r="J118" t="str">
            <v>ใจดี</v>
          </cell>
          <cell r="K118">
            <v>3510600635198</v>
          </cell>
          <cell r="L118" t="str">
            <v>ฮอด</v>
          </cell>
          <cell r="M118" t="str">
            <v>เชียงใหม่ 3</v>
          </cell>
          <cell r="N118">
            <v>8</v>
          </cell>
          <cell r="O118" t="str">
            <v>สินเชื่อธนาคารประชาชน</v>
          </cell>
          <cell r="P118" t="str">
            <v>1.บุคคลค้ำประกัน</v>
          </cell>
          <cell r="Q118">
            <v>45761.61</v>
          </cell>
          <cell r="R118">
            <v>8150.3</v>
          </cell>
          <cell r="S118" t="str">
            <v>แขวงเชียงใหม่</v>
          </cell>
          <cell r="T118" t="str">
            <v>ผบ.3548</v>
          </cell>
          <cell r="U118" t="str">
            <v>2555</v>
          </cell>
          <cell r="V118" t="str">
            <v>ผบ.4677</v>
          </cell>
          <cell r="W118">
            <v>2555</v>
          </cell>
          <cell r="X118"/>
          <cell r="Y118"/>
          <cell r="Z118"/>
          <cell r="AA118">
            <v>14</v>
          </cell>
          <cell r="AB118">
            <v>8</v>
          </cell>
          <cell r="AC118">
            <v>2555</v>
          </cell>
          <cell r="AD118"/>
          <cell r="AE118"/>
          <cell r="AF118"/>
          <cell r="AG118"/>
          <cell r="AH118"/>
          <cell r="AI118"/>
          <cell r="AJ118"/>
          <cell r="AK118"/>
          <cell r="AL118"/>
          <cell r="AM118"/>
          <cell r="AN118"/>
          <cell r="AO118"/>
          <cell r="AP118"/>
          <cell r="AQ118"/>
          <cell r="AR118"/>
          <cell r="AS118"/>
          <cell r="AT118"/>
          <cell r="AU118"/>
          <cell r="AV118"/>
          <cell r="AW118"/>
          <cell r="AX118"/>
          <cell r="AY118"/>
          <cell r="AZ118"/>
          <cell r="BA118"/>
          <cell r="BB118" t="str">
            <v>สืบทรัพย์สำนักงานอื่นฟ้อง (คำสั่ง 26/11/2564)//สืบแล้ว รายงานผล วันที่ 11/1/2566</v>
          </cell>
          <cell r="BC118">
            <v>1500</v>
          </cell>
          <cell r="BD118">
            <v>12</v>
          </cell>
          <cell r="BE118">
            <v>4</v>
          </cell>
          <cell r="BF118">
            <v>2566</v>
          </cell>
          <cell r="BG118">
            <v>0</v>
          </cell>
          <cell r="BH118" t="str">
            <v>-</v>
          </cell>
          <cell r="BI118" t="str">
            <v>-</v>
          </cell>
          <cell r="BJ118" t="str">
            <v>-</v>
          </cell>
          <cell r="BK118">
            <v>0</v>
          </cell>
          <cell r="BL118">
            <v>1330</v>
          </cell>
          <cell r="BM118">
            <v>0</v>
          </cell>
          <cell r="BN118">
            <v>20</v>
          </cell>
          <cell r="BO118">
            <v>6</v>
          </cell>
          <cell r="BP118">
            <v>2566</v>
          </cell>
          <cell r="BQ118" t="str">
            <v>-</v>
          </cell>
          <cell r="BR118" t="str">
            <v>-</v>
          </cell>
          <cell r="BS118" t="str">
            <v>-</v>
          </cell>
          <cell r="BT118" t="str">
            <v>นางกมลนุช ใจดี</v>
          </cell>
          <cell r="BU118">
            <v>0</v>
          </cell>
          <cell r="BV118" t="str">
            <v>1.นางกมลนุช ใจดี
2.นายพิทยานนท์ ใจดี
3.นางสุรีย์ บุญยวง
4.นางนิ่มนวล สุพรรณ
5.นายพินิจ ใจดี</v>
          </cell>
          <cell r="BW118" t="str">
            <v>จำเลยที่ 1
คู่สมรสจำลยที่ 1
จำเลยที่ 2
จำเลยที่ 3
คู่สมรสจำเลยที่ 3</v>
          </cell>
          <cell r="BX118" t="str">
            <v>3-5106-00635-19-8
3-5002-00027-86-3
3-5106-00635-14-7
3-5002-00477-64-1
3-5002-00477-66-8</v>
          </cell>
          <cell r="BY11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BZ118"/>
          <cell r="CA118"/>
          <cell r="CB118"/>
          <cell r="CC118" t="str">
            <v>นักศึกษาฝึกงาน//วรกมล</v>
          </cell>
          <cell r="CD118"/>
          <cell r="CE118"/>
          <cell r="CF118"/>
          <cell r="CG118"/>
          <cell r="CH118"/>
          <cell r="CI118"/>
          <cell r="CJ118"/>
          <cell r="CK118"/>
          <cell r="CL118"/>
          <cell r="CM118"/>
          <cell r="CN118"/>
          <cell r="CO118"/>
        </row>
        <row r="119">
          <cell r="B119">
            <v>1554</v>
          </cell>
          <cell r="C119">
            <v>115</v>
          </cell>
          <cell r="D119">
            <v>26</v>
          </cell>
          <cell r="E119">
            <v>11</v>
          </cell>
          <cell r="F119">
            <v>2564</v>
          </cell>
          <cell r="G119">
            <v>800000730575</v>
          </cell>
          <cell r="H119" t="str">
            <v>นางสาว</v>
          </cell>
          <cell r="I119" t="str">
            <v xml:space="preserve">สุดารัตน์ </v>
          </cell>
          <cell r="J119" t="str">
            <v>บุญศัพย์</v>
          </cell>
          <cell r="K119">
            <v>1549900168597</v>
          </cell>
          <cell r="L119" t="str">
            <v>สันกำแพง</v>
          </cell>
          <cell r="M119" t="str">
            <v>เชียงใหม่ 3</v>
          </cell>
          <cell r="N119">
            <v>8</v>
          </cell>
          <cell r="O119" t="str">
            <v>สินเชื่อแก้ไขหนี้ภาคประชาชน</v>
          </cell>
          <cell r="P119" t="str">
            <v>1.บุคคลค้ำประกัน</v>
          </cell>
          <cell r="Q119">
            <v>18499.3</v>
          </cell>
          <cell r="R119">
            <v>19494.400000000001</v>
          </cell>
          <cell r="S119" t="str">
            <v>แขวงเชียงใหม่</v>
          </cell>
          <cell r="T119" t="str">
            <v>ผบ.1228</v>
          </cell>
          <cell r="U119" t="str">
            <v>2555</v>
          </cell>
          <cell r="V119" t="str">
            <v>ผบ.2822</v>
          </cell>
          <cell r="W119">
            <v>2555</v>
          </cell>
          <cell r="X119"/>
          <cell r="Y119"/>
          <cell r="Z119"/>
          <cell r="AA119">
            <v>19</v>
          </cell>
          <cell r="AB119">
            <v>6</v>
          </cell>
          <cell r="AC119">
            <v>2555</v>
          </cell>
          <cell r="AD119"/>
          <cell r="AE119"/>
          <cell r="AF119"/>
          <cell r="AG119"/>
          <cell r="AH119"/>
          <cell r="AI119"/>
          <cell r="AJ119"/>
          <cell r="AK119"/>
          <cell r="AL119"/>
          <cell r="AM119"/>
          <cell r="AN119"/>
          <cell r="AO119"/>
          <cell r="AP119"/>
          <cell r="AQ119"/>
          <cell r="AR119"/>
          <cell r="AS119"/>
          <cell r="AT119"/>
          <cell r="AU119"/>
          <cell r="AV119"/>
          <cell r="AW119"/>
          <cell r="AX119"/>
          <cell r="AY119"/>
          <cell r="AZ119"/>
          <cell r="BA119"/>
          <cell r="BB119" t="str">
            <v>สืบทรัพย์สำนักงานอื่นฟ้อง (คำสั่ง 26/11/2564)//สืบแล้ว รายงานผล วันที่ 10/2/2565</v>
          </cell>
          <cell r="BC119">
            <v>600</v>
          </cell>
          <cell r="BD119">
            <v>7</v>
          </cell>
          <cell r="BE119">
            <v>11</v>
          </cell>
          <cell r="BF119">
            <v>2565</v>
          </cell>
          <cell r="BG119">
            <v>0</v>
          </cell>
          <cell r="BH119" t="str">
            <v>-</v>
          </cell>
          <cell r="BI119" t="str">
            <v>-</v>
          </cell>
          <cell r="BJ119" t="str">
            <v>-</v>
          </cell>
          <cell r="BK119">
            <v>0</v>
          </cell>
          <cell r="BL119">
            <v>460</v>
          </cell>
          <cell r="BM119">
            <v>0</v>
          </cell>
          <cell r="BN119">
            <v>14</v>
          </cell>
          <cell r="BO119">
            <v>3</v>
          </cell>
          <cell r="BP119">
            <v>2566</v>
          </cell>
          <cell r="BQ119" t="str">
            <v>-</v>
          </cell>
          <cell r="BR119" t="str">
            <v>-</v>
          </cell>
          <cell r="BS119" t="str">
            <v>-</v>
          </cell>
          <cell r="BT119" t="str">
            <v>นางสาวสุดารัตน์  บุญศัพย์</v>
          </cell>
          <cell r="BU119">
            <v>0</v>
          </cell>
          <cell r="BV119" t="str">
            <v>1.นางสาวสุดารัตน์ บุญศัพย์
2.นายทัด พรมมา</v>
          </cell>
          <cell r="BW119" t="str">
            <v>จำเลยที่ 1
จำเลยที่ 2</v>
          </cell>
          <cell r="BX119" t="str">
            <v>1-5499-00168-59-7
6-5019-72056-70-9</v>
          </cell>
          <cell r="BY119" t="str">
            <v>-ไม่พบว่ามีกรรมสิทธิ์ที่ดินใน อ.สันกำแพง จ.เชียงใหม่
'-ไม่พบว่ามีกรรมสิทธิ์ที่ดินใน อ.แม่อาย จ.เชียงใหม่</v>
          </cell>
          <cell r="BZ119" t="str">
            <v>ไม่พบ</v>
          </cell>
          <cell r="CA119"/>
          <cell r="CB119">
            <v>2</v>
          </cell>
          <cell r="CC119" t="str">
            <v>นักศึกษาฝึกงาน//วรกมล</v>
          </cell>
          <cell r="CD119"/>
          <cell r="CE119"/>
          <cell r="CF119"/>
          <cell r="CG119"/>
          <cell r="CH119"/>
          <cell r="CI119"/>
          <cell r="CJ119"/>
          <cell r="CK119"/>
          <cell r="CL119"/>
          <cell r="CM119"/>
          <cell r="CN119"/>
          <cell r="CO119"/>
        </row>
        <row r="120">
          <cell r="B120">
            <v>1555</v>
          </cell>
          <cell r="C120">
            <v>116</v>
          </cell>
          <cell r="D120">
            <v>26</v>
          </cell>
          <cell r="E120">
            <v>11</v>
          </cell>
          <cell r="F120">
            <v>2564</v>
          </cell>
          <cell r="G120">
            <v>800034440936</v>
          </cell>
          <cell r="H120" t="str">
            <v>ร.ต.ท.</v>
          </cell>
          <cell r="I120" t="str">
            <v>สายัน</v>
          </cell>
          <cell r="J120" t="str">
            <v>มณีแก้ว</v>
          </cell>
          <cell r="K120">
            <v>3520300069189</v>
          </cell>
          <cell r="L120" t="str">
            <v>อมก๋อย</v>
          </cell>
          <cell r="M120" t="str">
            <v>เชียงใหม่ 3</v>
          </cell>
          <cell r="N120">
            <v>8</v>
          </cell>
          <cell r="O120" t="str">
            <v>สินเชื่อธนาคารประชาชน</v>
          </cell>
          <cell r="P120" t="str">
            <v>1.บุคคลค้ำประกัน</v>
          </cell>
          <cell r="Q120">
            <v>200000</v>
          </cell>
          <cell r="R120">
            <v>23054.79</v>
          </cell>
          <cell r="S120" t="str">
            <v>แขวงลำปาง</v>
          </cell>
          <cell r="T120" t="str">
            <v>ผบ.3508</v>
          </cell>
          <cell r="U120" t="str">
            <v>2557</v>
          </cell>
          <cell r="V120" t="str">
            <v>ผบ.4402</v>
          </cell>
          <cell r="W120">
            <v>2557</v>
          </cell>
          <cell r="X120"/>
          <cell r="Y120"/>
          <cell r="Z120"/>
          <cell r="AA120">
            <v>5</v>
          </cell>
          <cell r="AB120">
            <v>11</v>
          </cell>
          <cell r="AC120">
            <v>2557</v>
          </cell>
          <cell r="AD120"/>
          <cell r="AE120"/>
          <cell r="AF120"/>
          <cell r="AG120"/>
          <cell r="AH120"/>
          <cell r="AI120"/>
          <cell r="AJ120"/>
          <cell r="AK120"/>
          <cell r="AL120"/>
          <cell r="AM120"/>
          <cell r="AN120"/>
          <cell r="AO120"/>
          <cell r="AP120"/>
          <cell r="AQ120"/>
          <cell r="AR120"/>
          <cell r="AS120"/>
          <cell r="AT120"/>
          <cell r="AU120"/>
          <cell r="AV120"/>
          <cell r="AW120"/>
          <cell r="AX120"/>
          <cell r="AY120"/>
          <cell r="AZ120"/>
          <cell r="BA120"/>
          <cell r="BB120" t="str">
            <v>สืบทรัพย์สำนักงานอื่นฟ้อง (คำสั่ง 26/11/2564)//สืบแล้ว รายงานผล วันที่ 11/2/2566</v>
          </cell>
          <cell r="BC120" t="str">
            <v>0
1200</v>
          </cell>
          <cell r="BD120" t="str">
            <v>13
1</v>
          </cell>
          <cell r="BE120" t="str">
            <v>11
3</v>
          </cell>
          <cell r="BF120" t="str">
            <v>2566
2567</v>
          </cell>
          <cell r="BG120">
            <v>0</v>
          </cell>
          <cell r="BH120" t="str">
            <v>-</v>
          </cell>
          <cell r="BI120" t="str">
            <v>-</v>
          </cell>
          <cell r="BJ120" t="str">
            <v>-</v>
          </cell>
          <cell r="BK120">
            <v>0</v>
          </cell>
          <cell r="BL120" t="str">
            <v>1085
300</v>
          </cell>
          <cell r="BM120">
            <v>0</v>
          </cell>
          <cell r="BN120" t="str">
            <v/>
          </cell>
          <cell r="BO120" t="str">
            <v/>
          </cell>
          <cell r="BP120" t="str">
            <v/>
          </cell>
          <cell r="BQ120" t="str">
            <v>-</v>
          </cell>
          <cell r="BR120" t="str">
            <v>-</v>
          </cell>
          <cell r="BS120" t="str">
            <v>-</v>
          </cell>
          <cell r="BT120" t="str">
            <v>ร.ต.ท.สายัน มณีแก้ว</v>
          </cell>
          <cell r="BU120">
            <v>0</v>
          </cell>
          <cell r="BV120" t="str">
            <v>1.ร.ต.ต หรือ ด.ต.สายัน มณีแก้ว
2.นางสาวจำนียร หมูแก้วเครือ
3.ร.ต.ต. หรือ ส.ต.อ.ปราโมทย์ มูลใจ
4.นางสาวอารยา ศุภจรรยาวงศ์</v>
          </cell>
          <cell r="BW120" t="str">
            <v>จำเลยที่ 1
คู่สมรสจำเลยที่ 1
จำเลยที่ 2
คู่สมรสจำเลยที่ 2</v>
          </cell>
          <cell r="BX120" t="str">
            <v>3-5203-00069-18-9
3-5201-01370-88-1
3-5015-00173-76-2
8-6305-73001-51-1</v>
          </cell>
          <cell r="BY120"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Z120" t="str">
            <v>พบทรัพย์</v>
          </cell>
          <cell r="CA120"/>
          <cell r="CB120">
            <v>4</v>
          </cell>
          <cell r="CC120" t="str">
            <v>นักศึกษาฝึกงาน//วรกมล</v>
          </cell>
          <cell r="CD120"/>
          <cell r="CE120"/>
          <cell r="CF120"/>
          <cell r="CG120"/>
          <cell r="CH120"/>
          <cell r="CI120"/>
          <cell r="CJ120"/>
          <cell r="CK120"/>
          <cell r="CL120"/>
          <cell r="CM120"/>
          <cell r="CN120"/>
          <cell r="CO120"/>
        </row>
        <row r="121">
          <cell r="B121">
            <v>1556</v>
          </cell>
          <cell r="C121">
            <v>117</v>
          </cell>
          <cell r="D121">
            <v>26</v>
          </cell>
          <cell r="E121">
            <v>11</v>
          </cell>
          <cell r="F121">
            <v>2564</v>
          </cell>
          <cell r="G121">
            <v>800021411841</v>
          </cell>
          <cell r="H121" t="str">
            <v>นาง</v>
          </cell>
          <cell r="I121" t="str">
            <v>กาญจนา</v>
          </cell>
          <cell r="J121" t="str">
            <v>ตื้อเป็ง</v>
          </cell>
          <cell r="K121">
            <v>3501300554991</v>
          </cell>
          <cell r="L121" t="str">
            <v>บ่อสร้าง</v>
          </cell>
          <cell r="M121" t="str">
            <v>เชียงใหม่ 3</v>
          </cell>
          <cell r="N121">
            <v>8</v>
          </cell>
          <cell r="O121" t="str">
            <v>สินเชื่อธนาคารประชาชน</v>
          </cell>
          <cell r="P121" t="str">
            <v>1.บุคคลค้ำประกัน</v>
          </cell>
          <cell r="Q121">
            <v>27076.57</v>
          </cell>
          <cell r="R121">
            <v>3277.99</v>
          </cell>
          <cell r="S121" t="str">
            <v>แขวงเชียงใหม่</v>
          </cell>
          <cell r="T121" t="str">
            <v>ผบ.11602</v>
          </cell>
          <cell r="U121" t="str">
            <v>2557</v>
          </cell>
          <cell r="V121" t="str">
            <v>ผบ.2272</v>
          </cell>
          <cell r="W121">
            <v>2557</v>
          </cell>
          <cell r="X121"/>
          <cell r="Y121"/>
          <cell r="Z121"/>
          <cell r="AA121">
            <v>6</v>
          </cell>
          <cell r="AB121">
            <v>5</v>
          </cell>
          <cell r="AC121">
            <v>2557</v>
          </cell>
          <cell r="AD121"/>
          <cell r="AE121"/>
          <cell r="AF121"/>
          <cell r="AG121"/>
          <cell r="AH121"/>
          <cell r="AI121"/>
          <cell r="AJ121"/>
          <cell r="AK121"/>
          <cell r="AL121"/>
          <cell r="AM121"/>
          <cell r="AN121"/>
          <cell r="AO121"/>
          <cell r="AP121"/>
          <cell r="AQ121"/>
          <cell r="AR121"/>
          <cell r="AS121"/>
          <cell r="AT121"/>
          <cell r="AU121"/>
          <cell r="AV121"/>
          <cell r="AW121"/>
          <cell r="AX121"/>
          <cell r="AY121"/>
          <cell r="AZ121"/>
          <cell r="BA121"/>
          <cell r="BB121" t="str">
            <v xml:space="preserve">สืบทรัพย์สำนักงานอื่นฟ้อง (คำสั่ง 26/11/2564)//สืบแล้ว รายงานผล วันที่ 10/2/2565
บันทึกผลสืบครั้งที่ 2 วันที่ 23/03/2567 // </v>
          </cell>
          <cell r="BC121" t="str">
            <v>1500
1500</v>
          </cell>
          <cell r="BD121" t="str">
            <v>7
1</v>
          </cell>
          <cell r="BE121" t="str">
            <v>11
7</v>
          </cell>
          <cell r="BF121" t="str">
            <v>2565
2567</v>
          </cell>
          <cell r="BG121">
            <v>0</v>
          </cell>
          <cell r="BH121" t="str">
            <v>-</v>
          </cell>
          <cell r="BI121" t="str">
            <v>-</v>
          </cell>
          <cell r="BJ121" t="str">
            <v>-</v>
          </cell>
          <cell r="BK121">
            <v>0</v>
          </cell>
          <cell r="BL121" t="str">
            <v>1415
2705</v>
          </cell>
          <cell r="BM121">
            <v>0</v>
          </cell>
          <cell r="BN121" t="str">
            <v>27
12</v>
          </cell>
          <cell r="BO121" t="str">
            <v>4
9</v>
          </cell>
          <cell r="BP121" t="str">
            <v>2566
2567</v>
          </cell>
          <cell r="BQ121" t="str">
            <v>-</v>
          </cell>
          <cell r="BR121" t="str">
            <v>-</v>
          </cell>
          <cell r="BS121" t="str">
            <v>-</v>
          </cell>
          <cell r="BT121" t="str">
            <v>นางกาญจนา ตื้อเป็ง</v>
          </cell>
          <cell r="BU121">
            <v>0</v>
          </cell>
          <cell r="BV121" t="str">
            <v>1.นางกาญจนา ตื้อเป็ง
2.นางศรีบุตร อุปันโน
3.นายชาติ ไชยชนะ
4.นางสาวธัญญารัตน์ บุญเรือง
5.นายณชพัฒน์ ช่างสม</v>
          </cell>
          <cell r="BW121" t="str">
            <v>จำเลยที่ 1
จำเลยที่ 2
คู่สมรสจำเลยที่ 2
จำเลยที่ 3
คู่สมรสจำเลยที่ 3</v>
          </cell>
          <cell r="BX121" t="str">
            <v>3-5013-00554-99-1
3-5013-00554-98-3
3-5006-00029-67-1
1-5013-90000-42-1
3-5005-00491-07-1</v>
          </cell>
          <cell r="BY121"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Z121" t="str">
            <v>ไม่พบ</v>
          </cell>
          <cell r="CA121"/>
          <cell r="CB121">
            <v>5</v>
          </cell>
          <cell r="CC121" t="str">
            <v>นักศึกษาฝึกงาน//วรกมล</v>
          </cell>
          <cell r="CD121" t="str">
            <v>1.นางกาญจนา ตื้อเป็ง
2.นางศรีบุตร อุปันโน
3.นายชาติ ไชยชนะ
4.นางสาวธัญญารัตน์ บุญเรือง
5.นายณชพัฒน์ ช่างสม</v>
          </cell>
          <cell r="CE121" t="str">
            <v>จำเลยที่ 1
จำเลยที่ 2
คู่สมรสจำเลยที่ 2
จำเลยที่ 3
คู่สมรสจำเลยที่ 3</v>
          </cell>
          <cell r="CF121" t="str">
            <v>3-5013-00554-99-1
3-5013-00554-98-3
3-5006-00029-67-1
1-5013-90000-42-1
3-5005-00491-07-1</v>
          </cell>
          <cell r="CG121" t="str">
            <v>-ไม่พบกรรมสิทธิ์ในที่ดิน อ.สันกำแพง จ.เชียงใหม่
-ไม่พบกรรมสิทธิ์ในที่ดิน อ.สันกำแพง จ.เชียงใหม่
-ไม่พบกรรมสิทธิ์ในที่ดิน อ.สันกำแพง จ.เชียงใหม่
-พบกรรมสิทธิ์ในโฉนดที่ดินเลขที่ 99361 ต.ต้นเปา อ.สันกำแพง จ.เชียงใหม่
-ไม่พบกรรมสิทธิ์ในที่ดินที่ อ.ดอยสะเก็ด จ.เชียงใหม่
-ไม่พบกรรมสิทธิ์ในที่ดินที่ อ.สันกำแพง จ.เชียงใหม่
-ไม่พบกรรมสิทธิ์ในที่ดินที่ อ.ดอยสะเก็ด จ.เชียงใหม่</v>
          </cell>
          <cell r="CH121" t="str">
            <v>พบทรัพย์</v>
          </cell>
          <cell r="CI121"/>
          <cell r="CJ121"/>
          <cell r="CK121"/>
          <cell r="CL121"/>
          <cell r="CM121"/>
          <cell r="CN121"/>
          <cell r="CO121"/>
        </row>
        <row r="122">
          <cell r="B122">
            <v>1557</v>
          </cell>
          <cell r="C122">
            <v>118</v>
          </cell>
          <cell r="D122">
            <v>26</v>
          </cell>
          <cell r="E122">
            <v>11</v>
          </cell>
          <cell r="F122">
            <v>2564</v>
          </cell>
          <cell r="G122">
            <v>800014043205</v>
          </cell>
          <cell r="H122" t="str">
            <v>นาย</v>
          </cell>
          <cell r="I122" t="str">
            <v>ธีระศักดิ์</v>
          </cell>
          <cell r="J122" t="str">
            <v>กล่อมสุนทร</v>
          </cell>
          <cell r="K122">
            <v>3500200481533</v>
          </cell>
          <cell r="L122" t="str">
            <v>จอมทอง</v>
          </cell>
          <cell r="M122" t="str">
            <v>เชียงใหม่ 3</v>
          </cell>
          <cell r="N122">
            <v>8</v>
          </cell>
          <cell r="O122" t="str">
            <v>สินเชื่อธนาคารประชาชน</v>
          </cell>
          <cell r="P122" t="str">
            <v>1.บุคคลค้ำประกัน</v>
          </cell>
          <cell r="Q122">
            <v>59787</v>
          </cell>
          <cell r="R122">
            <v>8012.67</v>
          </cell>
          <cell r="S122" t="str">
            <v>แขวงเชียงใหม่</v>
          </cell>
          <cell r="T122" t="str">
            <v>ผบ.2523</v>
          </cell>
          <cell r="U122" t="str">
            <v>2556</v>
          </cell>
          <cell r="V122" t="str">
            <v>ผบ.5543</v>
          </cell>
          <cell r="W122">
            <v>2556</v>
          </cell>
          <cell r="X122">
            <v>2</v>
          </cell>
          <cell r="Y122">
            <v>9</v>
          </cell>
          <cell r="Z122">
            <v>2556</v>
          </cell>
          <cell r="AA122"/>
          <cell r="AB122"/>
          <cell r="AC122"/>
          <cell r="AD122">
            <v>2</v>
          </cell>
          <cell r="AE122">
            <v>9</v>
          </cell>
          <cell r="AF122">
            <v>2556</v>
          </cell>
          <cell r="AG122"/>
          <cell r="AH122"/>
          <cell r="AI122"/>
          <cell r="AJ122"/>
          <cell r="AK122"/>
          <cell r="AL122"/>
          <cell r="AM122"/>
          <cell r="AN122"/>
          <cell r="AO122"/>
          <cell r="AP122"/>
          <cell r="AQ122"/>
          <cell r="AR122"/>
          <cell r="AS122"/>
          <cell r="AT122"/>
          <cell r="AU122"/>
          <cell r="AV122"/>
          <cell r="AW122"/>
          <cell r="AX122"/>
          <cell r="AY122"/>
          <cell r="AZ122"/>
          <cell r="BA122"/>
          <cell r="BB122" t="str">
            <v>สืบทรัพย์สำนักงานอื่นฟ้อง (คำสั่ง 26/11/2564)//สืบแล้ว  รายงานผล วันที่ 25/3/2565</v>
          </cell>
          <cell r="BC122">
            <v>1200</v>
          </cell>
          <cell r="BD122">
            <v>31</v>
          </cell>
          <cell r="BE122">
            <v>8</v>
          </cell>
          <cell r="BF122">
            <v>2565</v>
          </cell>
          <cell r="BG122">
            <v>0</v>
          </cell>
          <cell r="BH122" t="str">
            <v>-</v>
          </cell>
          <cell r="BI122" t="str">
            <v>-</v>
          </cell>
          <cell r="BJ122" t="str">
            <v>-</v>
          </cell>
          <cell r="BK122">
            <v>0</v>
          </cell>
          <cell r="BL122">
            <v>1240</v>
          </cell>
          <cell r="BM122">
            <v>0</v>
          </cell>
          <cell r="BN122">
            <v>18</v>
          </cell>
          <cell r="BO122">
            <v>11</v>
          </cell>
          <cell r="BP122">
            <v>2565</v>
          </cell>
          <cell r="BQ122" t="str">
            <v>-</v>
          </cell>
          <cell r="BR122" t="str">
            <v>-</v>
          </cell>
          <cell r="BS122" t="str">
            <v>-</v>
          </cell>
          <cell r="BT122" t="str">
            <v>นายธีระศักดิ์ กล่อมสุนทร</v>
          </cell>
          <cell r="BU122">
            <v>0</v>
          </cell>
          <cell r="BV122" t="str">
            <v>1.นายธีระศักดิ์   กล่อมสุนทร
2.นางสาวจุฬารัตน์  ชัยยะ
3.นางนาฎยา  คำโต๊ะ 
4.นางรุจาภา   สังขรักษ์</v>
          </cell>
          <cell r="BW122" t="str">
            <v>จำเลยที่1
คู่สมรสจำเลยที่1
จำเลยที่2
จำเลยที่3</v>
          </cell>
          <cell r="BX122" t="str">
            <v xml:space="preserve">3-5002-00481-53-3
3-5099-01270-48-1
3-5002-00481-52-5
3-5002-00481-75-4
</v>
          </cell>
          <cell r="BY122"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Z122" t="str">
            <v>ไม่พบ</v>
          </cell>
          <cell r="CA122"/>
          <cell r="CB122">
            <v>4</v>
          </cell>
          <cell r="CC122" t="str">
            <v>นักศึกษาฝึกงาน//วรกมล</v>
          </cell>
          <cell r="CD122"/>
          <cell r="CE122"/>
          <cell r="CF122"/>
          <cell r="CG122"/>
          <cell r="CH122"/>
          <cell r="CI122"/>
          <cell r="CJ122"/>
          <cell r="CK122"/>
          <cell r="CL122"/>
          <cell r="CM122"/>
          <cell r="CN122"/>
          <cell r="CO122"/>
        </row>
        <row r="123">
          <cell r="B123">
            <v>1558</v>
          </cell>
          <cell r="C123">
            <v>119</v>
          </cell>
          <cell r="D123">
            <v>26</v>
          </cell>
          <cell r="E123">
            <v>11</v>
          </cell>
          <cell r="F123">
            <v>2564</v>
          </cell>
          <cell r="G123">
            <v>800027175184</v>
          </cell>
          <cell r="H123" t="str">
            <v>นาย</v>
          </cell>
          <cell r="I123" t="str">
            <v>สุชาติ</v>
          </cell>
          <cell r="J123" t="str">
            <v>มูลลี</v>
          </cell>
          <cell r="K123">
            <v>1509900878446</v>
          </cell>
          <cell r="L123" t="str">
            <v>บวกครกหลวง</v>
          </cell>
          <cell r="M123" t="str">
            <v>เชียงใหม่ 3</v>
          </cell>
          <cell r="N123">
            <v>8</v>
          </cell>
          <cell r="O123" t="str">
            <v>สินเชื่อธนาคารประชาชน</v>
          </cell>
          <cell r="P123" t="str">
            <v>1.บุคคลค้ำประกัน</v>
          </cell>
          <cell r="Q123">
            <v>171428</v>
          </cell>
          <cell r="R123">
            <v>10517.93</v>
          </cell>
          <cell r="S123" t="str">
            <v>แขวงเชียงใหม่</v>
          </cell>
          <cell r="T123" t="str">
            <v>ผบ.5744</v>
          </cell>
          <cell r="U123" t="str">
            <v>2557</v>
          </cell>
          <cell r="V123" t="str">
            <v>ผบ.6254</v>
          </cell>
          <cell r="W123">
            <v>2557</v>
          </cell>
          <cell r="X123">
            <v>3</v>
          </cell>
          <cell r="Y123">
            <v>9</v>
          </cell>
          <cell r="Z123">
            <v>2557</v>
          </cell>
          <cell r="AA123"/>
          <cell r="AB123"/>
          <cell r="AC123"/>
          <cell r="AD123"/>
          <cell r="AE123"/>
          <cell r="AF123"/>
          <cell r="AG123">
            <v>6</v>
          </cell>
          <cell r="AH123">
            <v>1</v>
          </cell>
          <cell r="AI123">
            <v>2558</v>
          </cell>
          <cell r="AJ123"/>
          <cell r="AK123"/>
          <cell r="AL123"/>
          <cell r="AM123"/>
          <cell r="AN123"/>
          <cell r="AO123"/>
          <cell r="AP123"/>
          <cell r="AQ123"/>
          <cell r="AR123"/>
          <cell r="AS123"/>
          <cell r="AT123"/>
          <cell r="AU123"/>
          <cell r="AV123"/>
          <cell r="AW123"/>
          <cell r="AX123"/>
          <cell r="AY123"/>
          <cell r="AZ123"/>
          <cell r="BA123"/>
          <cell r="BB123" t="str">
            <v>สืบทรัพย์สำนักงานอื่นฟ้อง (คำสั่ง 26/11/2564)//สืบแล้ว  รายงานผล วันที่ 22/2/2565</v>
          </cell>
          <cell r="BC123" t="str">
            <v>0
900</v>
          </cell>
          <cell r="BD123" t="str">
            <v>13
1</v>
          </cell>
          <cell r="BE123" t="str">
            <v>11
3</v>
          </cell>
          <cell r="BF123" t="str">
            <v>2566
2567</v>
          </cell>
          <cell r="BG123">
            <v>0</v>
          </cell>
          <cell r="BH123" t="str">
            <v>-</v>
          </cell>
          <cell r="BI123" t="str">
            <v>-</v>
          </cell>
          <cell r="BJ123" t="str">
            <v>-</v>
          </cell>
          <cell r="BK123">
            <v>0</v>
          </cell>
          <cell r="BL123" t="str">
            <v>1270
215</v>
          </cell>
          <cell r="BM123">
            <v>0</v>
          </cell>
          <cell r="BN123" t="str">
            <v>9
18</v>
          </cell>
          <cell r="BO123" t="str">
            <v>5
6</v>
          </cell>
          <cell r="BP123" t="str">
            <v>2567
2567</v>
          </cell>
          <cell r="BQ123" t="str">
            <v>-</v>
          </cell>
          <cell r="BR123" t="str">
            <v>-</v>
          </cell>
          <cell r="BS123" t="str">
            <v>-</v>
          </cell>
          <cell r="BT123" t="str">
            <v>นายสุชาติ มูลลี</v>
          </cell>
          <cell r="BU123">
            <v>0</v>
          </cell>
          <cell r="BV123" t="str">
            <v>1.นายสุชาติ มูลลี
2.นางสาวศรัญญา หัวนา
3.นายเกียรติศักดิ์ สีโน</v>
          </cell>
          <cell r="BW123" t="str">
            <v>จำเลยที่ 1
จำเลยที่ 2
จำเลยที่ 3</v>
          </cell>
          <cell r="BX123" t="str">
            <v>1-5099-00878-44-6
1-5603-00100-99-3
1-5599-00100-43-7</v>
          </cell>
          <cell r="BY123"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Z123" t="str">
            <v>พบทรัพย์</v>
          </cell>
          <cell r="CA123"/>
          <cell r="CB123">
            <v>3</v>
          </cell>
          <cell r="CC123" t="str">
            <v>นักศึกษาฝึกงาน//วรกมล</v>
          </cell>
          <cell r="CD123"/>
          <cell r="CE123"/>
          <cell r="CF123"/>
          <cell r="CG123"/>
          <cell r="CH123"/>
          <cell r="CI123"/>
          <cell r="CJ123"/>
          <cell r="CK123"/>
          <cell r="CL123"/>
          <cell r="CM123"/>
          <cell r="CN123"/>
          <cell r="CO123"/>
        </row>
        <row r="124">
          <cell r="B124">
            <v>1559</v>
          </cell>
          <cell r="C124">
            <v>120</v>
          </cell>
          <cell r="D124">
            <v>26</v>
          </cell>
          <cell r="E124">
            <v>11</v>
          </cell>
          <cell r="F124">
            <v>2564</v>
          </cell>
          <cell r="G124">
            <v>839748014991</v>
          </cell>
          <cell r="H124" t="str">
            <v>นาง</v>
          </cell>
          <cell r="I124" t="str">
            <v>ทิพรัตน์</v>
          </cell>
          <cell r="J124" t="str">
            <v>เพียรการ</v>
          </cell>
          <cell r="K124">
            <v>3100500712992</v>
          </cell>
          <cell r="L124" t="str">
            <v>บวกครกหลวง</v>
          </cell>
          <cell r="M124" t="str">
            <v>เชียงใหม่ 3</v>
          </cell>
          <cell r="N124">
            <v>8</v>
          </cell>
          <cell r="O124" t="str">
            <v>สินเชื่อห้องแถว</v>
          </cell>
          <cell r="P124" t="str">
            <v>1.บุคคลค้ำประกัน</v>
          </cell>
          <cell r="Q124"/>
          <cell r="R124"/>
          <cell r="S124" t="str">
            <v>จังหวัดสีคิ้ว</v>
          </cell>
          <cell r="T124" t="str">
            <v>ผบ.655</v>
          </cell>
          <cell r="U124" t="str">
            <v>2554</v>
          </cell>
          <cell r="V124" t="str">
            <v>ผบ.4217</v>
          </cell>
          <cell r="W124">
            <v>2555</v>
          </cell>
          <cell r="X124"/>
          <cell r="Y124"/>
          <cell r="Z124"/>
          <cell r="AA124"/>
          <cell r="AB124"/>
          <cell r="AC124"/>
          <cell r="AD124"/>
          <cell r="AE124"/>
          <cell r="AF124"/>
          <cell r="AG124"/>
          <cell r="AH124"/>
          <cell r="AI124"/>
          <cell r="AJ124"/>
          <cell r="AK124"/>
          <cell r="AL124"/>
          <cell r="AM124"/>
          <cell r="AN124"/>
          <cell r="AO124"/>
          <cell r="AP124"/>
          <cell r="AQ124"/>
          <cell r="AR124"/>
          <cell r="AS124"/>
          <cell r="AT124"/>
          <cell r="AU124"/>
          <cell r="AV124"/>
          <cell r="AW124"/>
          <cell r="AX124"/>
          <cell r="AY124"/>
          <cell r="AZ124"/>
          <cell r="BA124"/>
          <cell r="BB124" t="str">
            <v>สืบทรัพย์สำนักงานอื่นฟ้อง (คำสั่ง 26/11/2564)//สืบแล้ว รายงานผล วันที่ 22/2/2565</v>
          </cell>
          <cell r="BC124">
            <v>600</v>
          </cell>
          <cell r="BD124">
            <v>12</v>
          </cell>
          <cell r="BE124">
            <v>4</v>
          </cell>
          <cell r="BF124">
            <v>2566</v>
          </cell>
          <cell r="BG124">
            <v>0</v>
          </cell>
          <cell r="BH124" t="str">
            <v>-</v>
          </cell>
          <cell r="BI124" t="str">
            <v>-</v>
          </cell>
          <cell r="BJ124" t="str">
            <v>-</v>
          </cell>
          <cell r="BK124">
            <v>0</v>
          </cell>
          <cell r="BL124">
            <v>770</v>
          </cell>
          <cell r="BM124">
            <v>0</v>
          </cell>
          <cell r="BN124">
            <v>20</v>
          </cell>
          <cell r="BO124">
            <v>7</v>
          </cell>
          <cell r="BP124">
            <v>2566</v>
          </cell>
          <cell r="BQ124" t="str">
            <v>-</v>
          </cell>
          <cell r="BR124" t="str">
            <v>-</v>
          </cell>
          <cell r="BS124" t="str">
            <v>-</v>
          </cell>
          <cell r="BT124" t="str">
            <v>นางทิพรัตน์ เพียรการ</v>
          </cell>
          <cell r="BU124">
            <v>0</v>
          </cell>
          <cell r="BV124" t="str">
            <v>1.นางทิพรัตน์ เพียรการ
2.นางสาวสุมาลี ทุ่งกลาง</v>
          </cell>
          <cell r="BW124" t="str">
            <v>จำเลยที่ 1
จำเลยที่ 2</v>
          </cell>
          <cell r="BX124" t="str">
            <v>3-1005-00712-99-2
3-3099-00239-69-7</v>
          </cell>
          <cell r="BY124"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Z124" t="str">
            <v>พบทรัพย์</v>
          </cell>
          <cell r="CA124"/>
          <cell r="CB124">
            <v>2</v>
          </cell>
          <cell r="CC124" t="str">
            <v>นักศึกษาฝึกงาน//วรกมล</v>
          </cell>
          <cell r="CD124"/>
          <cell r="CE124"/>
          <cell r="CF124"/>
          <cell r="CG124"/>
          <cell r="CH124"/>
          <cell r="CI124"/>
          <cell r="CJ124"/>
          <cell r="CK124"/>
          <cell r="CL124"/>
          <cell r="CM124"/>
          <cell r="CN124"/>
          <cell r="CO124"/>
        </row>
        <row r="125">
          <cell r="B125">
            <v>1560</v>
          </cell>
          <cell r="C125">
            <v>121</v>
          </cell>
          <cell r="D125">
            <v>26</v>
          </cell>
          <cell r="E125">
            <v>11</v>
          </cell>
          <cell r="F125">
            <v>2564</v>
          </cell>
          <cell r="G125">
            <v>800028194085</v>
          </cell>
          <cell r="H125" t="str">
            <v>นาย</v>
          </cell>
          <cell r="I125" t="str">
            <v>ประมล</v>
          </cell>
          <cell r="J125" t="str">
            <v>ณ เชียงใหม่</v>
          </cell>
          <cell r="K125">
            <v>3500300158530</v>
          </cell>
          <cell r="L125" t="str">
            <v>บวกครกหลวง</v>
          </cell>
          <cell r="M125" t="str">
            <v>เชียงใหม่ 3</v>
          </cell>
          <cell r="N125">
            <v>8</v>
          </cell>
          <cell r="O125" t="str">
            <v>สินเชื่อธนาคารประชาชน</v>
          </cell>
          <cell r="P125" t="str">
            <v>1.บุคคลค้ำประกัน</v>
          </cell>
          <cell r="Q125">
            <v>79996</v>
          </cell>
          <cell r="R125">
            <v>4633.96</v>
          </cell>
          <cell r="S125" t="str">
            <v>จังหวัดเชียงใหม่</v>
          </cell>
          <cell r="T125" t="str">
            <v>ผบ.1650</v>
          </cell>
          <cell r="U125" t="str">
            <v>2557</v>
          </cell>
          <cell r="V125" t="str">
            <v>ผบ.1900</v>
          </cell>
          <cell r="W125">
            <v>2557</v>
          </cell>
          <cell r="X125"/>
          <cell r="Y125"/>
          <cell r="Z125"/>
          <cell r="AA125">
            <v>18</v>
          </cell>
          <cell r="AB125">
            <v>9</v>
          </cell>
          <cell r="AC125">
            <v>2557</v>
          </cell>
          <cell r="AD125"/>
          <cell r="AE125"/>
          <cell r="AF125"/>
          <cell r="AG125"/>
          <cell r="AH125"/>
          <cell r="AI125"/>
          <cell r="AJ125"/>
          <cell r="AK125"/>
          <cell r="AL125"/>
          <cell r="AM125"/>
          <cell r="AN125"/>
          <cell r="AO125"/>
          <cell r="AP125"/>
          <cell r="AQ125"/>
          <cell r="AR125"/>
          <cell r="AS125"/>
          <cell r="AT125"/>
          <cell r="AU125"/>
          <cell r="AV125"/>
          <cell r="AW125"/>
          <cell r="AX125"/>
          <cell r="AY125"/>
          <cell r="AZ125"/>
          <cell r="BA125"/>
          <cell r="BB125" t="str">
            <v>สืบทรัพย์สำนักงานอื่นฟ้อง (คำสั่ง 26/11/2564)//สืบแล้ว รายงานผล วันที่ 11/2/2566//ปิดบัญชี ถอนการแล้ว</v>
          </cell>
          <cell r="BC125" t="str">
            <v>0
1500</v>
          </cell>
          <cell r="BD125" t="str">
            <v>13
27</v>
          </cell>
          <cell r="BE125" t="str">
            <v>11
3</v>
          </cell>
          <cell r="BF125" t="str">
            <v>2566
2567</v>
          </cell>
          <cell r="BG125">
            <v>0</v>
          </cell>
          <cell r="BH125" t="str">
            <v>-</v>
          </cell>
          <cell r="BI125" t="str">
            <v>-</v>
          </cell>
          <cell r="BJ125" t="str">
            <v>-</v>
          </cell>
          <cell r="BK125">
            <v>0</v>
          </cell>
          <cell r="BL125" t="str">
            <v>1855
545</v>
          </cell>
          <cell r="BM125">
            <v>0</v>
          </cell>
          <cell r="BN125" t="str">
            <v xml:space="preserve">9
</v>
          </cell>
          <cell r="BO125" t="str">
            <v xml:space="preserve">5
</v>
          </cell>
          <cell r="BP125" t="str">
            <v xml:space="preserve">2567
</v>
          </cell>
          <cell r="BQ125" t="str">
            <v>-</v>
          </cell>
          <cell r="BR125" t="str">
            <v>-</v>
          </cell>
          <cell r="BS125" t="str">
            <v>-</v>
          </cell>
          <cell r="BT125" t="str">
            <v>นายประมล ณ เชียงใหม่</v>
          </cell>
          <cell r="BU125">
            <v>0</v>
          </cell>
          <cell r="BV125"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W125" t="str">
            <v>จำเลยที่ 1
คู่สมรสจำเลยที่ 1
จำเลยที่ 2
จำเลยที่ 3
คู่สมรสจำเลยที่ 3</v>
          </cell>
          <cell r="BX125" t="str">
            <v>3-5003-00158-53-0
3-5201-01604-61-1
3-5014-00034-87-6
3-3099-00911-02-6
1-5099-00668-62-0</v>
          </cell>
          <cell r="BY125"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Z125" t="str">
            <v>พบทรัพย์</v>
          </cell>
          <cell r="CA125"/>
          <cell r="CB125">
            <v>5</v>
          </cell>
          <cell r="CC125" t="str">
            <v>นักศึกษาฝึกงาน//วรกมล</v>
          </cell>
          <cell r="CD125"/>
          <cell r="CE125"/>
          <cell r="CF125"/>
          <cell r="CG125"/>
          <cell r="CH125"/>
          <cell r="CI125"/>
          <cell r="CJ125"/>
          <cell r="CK125"/>
          <cell r="CL125"/>
          <cell r="CM125"/>
          <cell r="CN125"/>
          <cell r="CO125"/>
        </row>
        <row r="126">
          <cell r="B126">
            <v>1561</v>
          </cell>
          <cell r="C126">
            <v>122</v>
          </cell>
          <cell r="D126">
            <v>26</v>
          </cell>
          <cell r="E126">
            <v>11</v>
          </cell>
          <cell r="F126">
            <v>2564</v>
          </cell>
          <cell r="G126">
            <v>800026165632</v>
          </cell>
          <cell r="H126" t="str">
            <v>นางสาว</v>
          </cell>
          <cell r="I126" t="str">
            <v>เกศรินทร์</v>
          </cell>
          <cell r="J126" t="str">
            <v>แก้วอ้าย</v>
          </cell>
          <cell r="K126">
            <v>1510600052889</v>
          </cell>
          <cell r="L126" t="str">
            <v>บวกครกหลวง</v>
          </cell>
          <cell r="M126" t="str">
            <v>เชียงใหม่ 3</v>
          </cell>
          <cell r="N126">
            <v>8</v>
          </cell>
          <cell r="O126" t="str">
            <v>สินเชื่อธนาคารประชาชน</v>
          </cell>
          <cell r="P126" t="str">
            <v>1.บุคคลค้ำประกัน</v>
          </cell>
          <cell r="Q126">
            <v>183391.81</v>
          </cell>
          <cell r="R126">
            <v>23064.6</v>
          </cell>
          <cell r="S126" t="str">
            <v>จังหวัดลำพูน</v>
          </cell>
          <cell r="T126" t="str">
            <v>ผบ.2758</v>
          </cell>
          <cell r="U126" t="str">
            <v>2557</v>
          </cell>
          <cell r="V126" t="str">
            <v>ผบ.602</v>
          </cell>
          <cell r="W126">
            <v>2558</v>
          </cell>
          <cell r="X126">
            <v>20</v>
          </cell>
          <cell r="Y126">
            <v>4</v>
          </cell>
          <cell r="Z126">
            <v>2558</v>
          </cell>
          <cell r="AA126"/>
          <cell r="AB126"/>
          <cell r="AC126"/>
          <cell r="AD126"/>
          <cell r="AE126"/>
          <cell r="AF126"/>
          <cell r="AG126"/>
          <cell r="AH126"/>
          <cell r="AI126"/>
          <cell r="AJ126"/>
          <cell r="AK126"/>
          <cell r="AL126"/>
          <cell r="AM126"/>
          <cell r="AN126"/>
          <cell r="AO126"/>
          <cell r="AP126"/>
          <cell r="AQ126"/>
          <cell r="AR126"/>
          <cell r="AS126"/>
          <cell r="AT126"/>
          <cell r="AU126"/>
          <cell r="AV126"/>
          <cell r="AW126"/>
          <cell r="AX126"/>
          <cell r="AY126"/>
          <cell r="AZ126"/>
          <cell r="BA126"/>
          <cell r="BB126" t="str">
            <v>สืบทรัพย์สำนักงานอื่นฟ้อง (คำสั่ง 26/11/2564)//สืบแล้ว  รายงานผล วันที่ 3/3/2565</v>
          </cell>
          <cell r="BC126">
            <v>1200</v>
          </cell>
          <cell r="BD126">
            <v>7</v>
          </cell>
          <cell r="BE126">
            <v>11</v>
          </cell>
          <cell r="BF126">
            <v>2565</v>
          </cell>
          <cell r="BG126">
            <v>0</v>
          </cell>
          <cell r="BH126" t="str">
            <v>-</v>
          </cell>
          <cell r="BI126" t="str">
            <v>-</v>
          </cell>
          <cell r="BJ126" t="str">
            <v>-</v>
          </cell>
          <cell r="BK126">
            <v>0</v>
          </cell>
          <cell r="BL126">
            <v>1190</v>
          </cell>
          <cell r="BM126">
            <v>0</v>
          </cell>
          <cell r="BN126">
            <v>22</v>
          </cell>
          <cell r="BO126">
            <v>3</v>
          </cell>
          <cell r="BP126">
            <v>2566</v>
          </cell>
          <cell r="BQ126" t="str">
            <v>-</v>
          </cell>
          <cell r="BR126" t="str">
            <v>-</v>
          </cell>
          <cell r="BS126" t="str">
            <v>-</v>
          </cell>
          <cell r="BT126" t="str">
            <v>นางสาวเกศรินทร์ แก้วอ้าย</v>
          </cell>
          <cell r="BU126">
            <v>0</v>
          </cell>
          <cell r="BV126" t="str">
            <v>1.นางสาวเกศรินทร์  แก้วอ้าย
2.นางสาวจินตหรา  บัวแดง
3.นายสุนันท์  ศรีจันทร์
4.นางสาวชนัญชิดา  เอื้อม</v>
          </cell>
          <cell r="BW126" t="str">
            <v>จำเลยที่1
จำเลยที่2
คู่สมรสจำเลยที่2
จำเลยที่3</v>
          </cell>
          <cell r="BX126" t="str">
            <v xml:space="preserve">1-5106-00052-88-9
1-5603-00182-72-8
2-3111-00046-93-7
1-5799-00123-23-2
</v>
          </cell>
          <cell r="BY126"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Z126" t="str">
            <v>ไม่พบ[</v>
          </cell>
          <cell r="CA126"/>
          <cell r="CB126">
            <v>4</v>
          </cell>
          <cell r="CC126" t="str">
            <v>นักศึกษาฝึกงาน//วรกมล</v>
          </cell>
          <cell r="CD126"/>
          <cell r="CE126"/>
          <cell r="CF126"/>
          <cell r="CG126"/>
          <cell r="CH126"/>
          <cell r="CI126"/>
          <cell r="CJ126"/>
          <cell r="CK126"/>
          <cell r="CL126"/>
          <cell r="CM126"/>
          <cell r="CN126"/>
          <cell r="CO126"/>
        </row>
        <row r="127">
          <cell r="B127">
            <v>1562</v>
          </cell>
          <cell r="C127">
            <v>123</v>
          </cell>
          <cell r="D127">
            <v>26</v>
          </cell>
          <cell r="E127">
            <v>11</v>
          </cell>
          <cell r="F127">
            <v>2564</v>
          </cell>
          <cell r="G127">
            <v>800025983662</v>
          </cell>
          <cell r="H127" t="str">
            <v>นางสาว</v>
          </cell>
          <cell r="I127" t="str">
            <v>ศรัทธิยา</v>
          </cell>
          <cell r="J127" t="str">
            <v>ลี้แสน</v>
          </cell>
          <cell r="K127">
            <v>1579900143225</v>
          </cell>
          <cell r="L127" t="str">
            <v>บวกครกหลวง</v>
          </cell>
          <cell r="M127" t="str">
            <v>เชียงใหม่ 3</v>
          </cell>
          <cell r="N127">
            <v>8</v>
          </cell>
          <cell r="O127" t="str">
            <v>สินเชื่อธนาคารประชาชน</v>
          </cell>
          <cell r="P127" t="str">
            <v>1.บุคคลค้ำประกัน</v>
          </cell>
          <cell r="Q127">
            <v>127135.22</v>
          </cell>
          <cell r="R127">
            <v>14089.07</v>
          </cell>
          <cell r="S127" t="str">
            <v>จังหวัดเชียงราย</v>
          </cell>
          <cell r="T127" t="str">
            <v>ผบ.3103</v>
          </cell>
          <cell r="U127" t="str">
            <v>2557</v>
          </cell>
          <cell r="V127" t="str">
            <v>ผบ.3457</v>
          </cell>
          <cell r="W127">
            <v>2557</v>
          </cell>
          <cell r="X127">
            <v>3</v>
          </cell>
          <cell r="Y127">
            <v>11</v>
          </cell>
          <cell r="Z127">
            <v>2557</v>
          </cell>
          <cell r="AA127"/>
          <cell r="AB127"/>
          <cell r="AC127"/>
          <cell r="AD127">
            <v>3</v>
          </cell>
          <cell r="AE127">
            <v>11</v>
          </cell>
          <cell r="AF127">
            <v>2557</v>
          </cell>
          <cell r="AG127">
            <v>6</v>
          </cell>
          <cell r="AH127">
            <v>6</v>
          </cell>
          <cell r="AI127">
            <v>2562</v>
          </cell>
          <cell r="AJ127"/>
          <cell r="AK127"/>
          <cell r="AL127"/>
          <cell r="AM127"/>
          <cell r="AN127"/>
          <cell r="AO127"/>
          <cell r="AP127"/>
          <cell r="AQ127"/>
          <cell r="AR127"/>
          <cell r="AS127"/>
          <cell r="AT127"/>
          <cell r="AU127"/>
          <cell r="AV127"/>
          <cell r="AW127"/>
          <cell r="AX127"/>
          <cell r="AY127"/>
          <cell r="AZ127"/>
          <cell r="BA127"/>
          <cell r="BB127" t="str">
            <v>สืบทรัพย์สำนักงานอื่นฟ้อง (คำสั่ง 26/11/2564)//สืบแล้ว รายงานผล วันที่ 22/2/2565</v>
          </cell>
          <cell r="BC127">
            <v>1800</v>
          </cell>
          <cell r="BD127">
            <v>31</v>
          </cell>
          <cell r="BE127">
            <v>8</v>
          </cell>
          <cell r="BF127">
            <v>2565</v>
          </cell>
          <cell r="BG127">
            <v>0</v>
          </cell>
          <cell r="BH127" t="str">
            <v>-</v>
          </cell>
          <cell r="BI127" t="str">
            <v>-</v>
          </cell>
          <cell r="BJ127" t="str">
            <v>-</v>
          </cell>
          <cell r="BK127">
            <v>0</v>
          </cell>
          <cell r="BL127">
            <v>1935</v>
          </cell>
          <cell r="BM127">
            <v>0</v>
          </cell>
          <cell r="BN127">
            <v>6</v>
          </cell>
          <cell r="BO127">
            <v>12</v>
          </cell>
          <cell r="BP127">
            <v>2565</v>
          </cell>
          <cell r="BQ127" t="str">
            <v>-</v>
          </cell>
          <cell r="BR127" t="str">
            <v>-</v>
          </cell>
          <cell r="BS127" t="str">
            <v>-</v>
          </cell>
          <cell r="BT127" t="str">
            <v>นางสาวศรัทธิยา ลี้แสน</v>
          </cell>
          <cell r="BU127">
            <v>0</v>
          </cell>
          <cell r="BV127" t="str">
            <v>1.นางสาวศรัทธิยา ขันคำ
2.นายอดุลย์ ขันคำ
3.นางศิริพร สายสิงห์
4.นายพัชฎะ เตชรักษ์
5.นางกัญญา ศรีผสม
6.นายพันธุ์ศักดิ์ ศรีผสม</v>
          </cell>
          <cell r="BW127" t="str">
            <v>จำเลยที่ 1
คู่สมรสจำเลยที่ 1
จำเลยที่ 2
คู่สมรสจำเลยที่ 2
จำเลยที่ 3
คู่สมรสจำเลยที่ 3</v>
          </cell>
          <cell r="BX127" t="str">
            <v>1-5799-00443-22-5
3-5603-00381-07-7
3-5015-00429-83-0
3-5012-00586-42-5
3-5001-00282-16-4
4-5006-00002-95-9</v>
          </cell>
          <cell r="BY127"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Z127" t="str">
            <v>พบทรัพย์</v>
          </cell>
          <cell r="CA127"/>
          <cell r="CB127">
            <v>6</v>
          </cell>
          <cell r="CC127" t="str">
            <v>นักศึกษาฝึกงาน//วรกมล</v>
          </cell>
          <cell r="CD127"/>
          <cell r="CE127"/>
          <cell r="CF127"/>
          <cell r="CG127"/>
          <cell r="CH127"/>
          <cell r="CI127"/>
          <cell r="CJ127"/>
          <cell r="CK127"/>
          <cell r="CL127"/>
          <cell r="CM127"/>
          <cell r="CN127"/>
          <cell r="CO127"/>
        </row>
        <row r="128">
          <cell r="B128">
            <v>1563</v>
          </cell>
          <cell r="C128">
            <v>124</v>
          </cell>
          <cell r="D128">
            <v>26</v>
          </cell>
          <cell r="E128">
            <v>11</v>
          </cell>
          <cell r="F128">
            <v>2564</v>
          </cell>
          <cell r="G128">
            <v>800015048518</v>
          </cell>
          <cell r="H128" t="str">
            <v>นาย</v>
          </cell>
          <cell r="I128" t="str">
            <v>ธุวานันท์</v>
          </cell>
          <cell r="J128" t="str">
            <v>ยารสเอก</v>
          </cell>
          <cell r="K128">
            <v>3501300504277</v>
          </cell>
          <cell r="L128" t="str">
            <v>บวกครกหลวง</v>
          </cell>
          <cell r="M128" t="str">
            <v>เชียงใหม่ 3</v>
          </cell>
          <cell r="N128">
            <v>8</v>
          </cell>
          <cell r="O128" t="str">
            <v>สินเชื่อธนาคารประชาชน</v>
          </cell>
          <cell r="P128" t="str">
            <v>1.บุคคลค้ำประกัน</v>
          </cell>
          <cell r="Q128">
            <v>135000</v>
          </cell>
          <cell r="R128">
            <v>32204.12</v>
          </cell>
          <cell r="S128" t="str">
            <v>แขวงเชียงใหม่</v>
          </cell>
          <cell r="T128" t="str">
            <v>ผบ.6815</v>
          </cell>
          <cell r="U128" t="str">
            <v>2557</v>
          </cell>
          <cell r="V128" t="str">
            <v>ผบ.9146</v>
          </cell>
          <cell r="W128">
            <v>2557</v>
          </cell>
          <cell r="X128"/>
          <cell r="Y128"/>
          <cell r="Z128"/>
          <cell r="AA128">
            <v>16</v>
          </cell>
          <cell r="AB128">
            <v>12</v>
          </cell>
          <cell r="AC128">
            <v>2557</v>
          </cell>
          <cell r="AD128"/>
          <cell r="AE128"/>
          <cell r="AF128"/>
          <cell r="AG128">
            <v>19</v>
          </cell>
          <cell r="AH128">
            <v>10</v>
          </cell>
          <cell r="AI128">
            <v>2560</v>
          </cell>
          <cell r="AJ128"/>
          <cell r="AK128"/>
          <cell r="AL128"/>
          <cell r="AM128"/>
          <cell r="AN128"/>
          <cell r="AO128"/>
          <cell r="AP128"/>
          <cell r="AQ128"/>
          <cell r="AR128"/>
          <cell r="AS128"/>
          <cell r="AT128"/>
          <cell r="AU128"/>
          <cell r="AV128"/>
          <cell r="AW128"/>
          <cell r="AX128"/>
          <cell r="AY128"/>
          <cell r="AZ128"/>
          <cell r="BA128"/>
          <cell r="BB128" t="str">
            <v>สืบทรัพย์สำนักงานอื่นฟ้อง (คำสั่ง 26/11/2564)//สืบแล้ว รายงานผล วันที่ 22/2/2565</v>
          </cell>
          <cell r="BC128" t="str">
            <v>0
1800</v>
          </cell>
          <cell r="BD128" t="str">
            <v>13
1</v>
          </cell>
          <cell r="BE128" t="str">
            <v>11
3</v>
          </cell>
          <cell r="BF128" t="str">
            <v>2566
2567</v>
          </cell>
          <cell r="BG128">
            <v>0</v>
          </cell>
          <cell r="BH128" t="str">
            <v>-</v>
          </cell>
          <cell r="BI128" t="str">
            <v>-</v>
          </cell>
          <cell r="BJ128" t="str">
            <v>-</v>
          </cell>
          <cell r="BK128">
            <v>0</v>
          </cell>
          <cell r="BL128" t="str">
            <v>2150
365</v>
          </cell>
          <cell r="BM128">
            <v>0</v>
          </cell>
          <cell r="BN128" t="str">
            <v>9
18</v>
          </cell>
          <cell r="BO128" t="str">
            <v>5
6</v>
          </cell>
          <cell r="BP128" t="str">
            <v>2567
2567</v>
          </cell>
          <cell r="BQ128" t="str">
            <v>-</v>
          </cell>
          <cell r="BR128" t="str">
            <v>-</v>
          </cell>
          <cell r="BS128" t="str">
            <v>-</v>
          </cell>
          <cell r="BT128" t="str">
            <v>นายธุวานันท์ ยารสเอก</v>
          </cell>
          <cell r="BU128">
            <v>0</v>
          </cell>
          <cell r="BV128"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W128" t="str">
            <v>จำเลยที่ 1
คู่สมรสจำเลยที่ 1
จำเลยที่ 2
คู่สมรสจำเลยที่ 2
จำเลยที่ 3
คู่สมรสจำเลยที่ 3</v>
          </cell>
          <cell r="BX128" t="str">
            <v>3-5013-00504-27-7
3-1009-02038-64-1
3-5199-00084-77-2
3-5599-00198-16-6
3-5019-00248-52-2
3-5019-00248-53-1</v>
          </cell>
          <cell r="BY128"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Z128" t="str">
            <v>พบทรัพย์</v>
          </cell>
          <cell r="CA128"/>
          <cell r="CB128">
            <v>6</v>
          </cell>
          <cell r="CC128" t="str">
            <v>นักศึกษาฝึกงาน//วรกมล</v>
          </cell>
          <cell r="CD128"/>
          <cell r="CE128"/>
          <cell r="CF128"/>
          <cell r="CG128"/>
          <cell r="CH128"/>
          <cell r="CI128"/>
          <cell r="CJ128"/>
          <cell r="CK128"/>
          <cell r="CL128"/>
          <cell r="CM128"/>
          <cell r="CN128"/>
          <cell r="CO128"/>
        </row>
        <row r="129">
          <cell r="B129">
            <v>1564</v>
          </cell>
          <cell r="C129">
            <v>125</v>
          </cell>
          <cell r="D129">
            <v>26</v>
          </cell>
          <cell r="E129">
            <v>11</v>
          </cell>
          <cell r="F129">
            <v>2564</v>
          </cell>
          <cell r="G129">
            <v>822152010226</v>
          </cell>
          <cell r="H129" t="str">
            <v>นางสาว</v>
          </cell>
          <cell r="I129" t="str">
            <v>แอ๊ด</v>
          </cell>
          <cell r="J129" t="str">
            <v>คำใจ</v>
          </cell>
          <cell r="K129">
            <v>350200537059</v>
          </cell>
          <cell r="L129" t="str">
            <v>จอมทอง</v>
          </cell>
          <cell r="M129" t="str">
            <v>เชียงใหม่ 3</v>
          </cell>
          <cell r="N129">
            <v>8</v>
          </cell>
          <cell r="O129" t="str">
            <v>สินเชื่อธนาคารประชาชน</v>
          </cell>
          <cell r="P129" t="str">
            <v>1.บุคคลค้ำประกัน</v>
          </cell>
          <cell r="Q129">
            <v>45947.38</v>
          </cell>
          <cell r="R129">
            <v>6523.61</v>
          </cell>
          <cell r="S129" t="str">
            <v>แขวงเชียงใหม่</v>
          </cell>
          <cell r="T129" t="str">
            <v>ผบ.1213</v>
          </cell>
          <cell r="U129" t="str">
            <v>2555</v>
          </cell>
          <cell r="V129" t="str">
            <v>ผบ.2044</v>
          </cell>
          <cell r="W129">
            <v>2555</v>
          </cell>
          <cell r="X129"/>
          <cell r="Y129"/>
          <cell r="Z129"/>
          <cell r="AA129">
            <v>14</v>
          </cell>
          <cell r="AB129">
            <v>5</v>
          </cell>
          <cell r="AC129">
            <v>2555</v>
          </cell>
          <cell r="AD129"/>
          <cell r="AE129"/>
          <cell r="AF129"/>
          <cell r="AG129"/>
          <cell r="AH129"/>
          <cell r="AI129"/>
          <cell r="AJ129"/>
          <cell r="AK129"/>
          <cell r="AL129"/>
          <cell r="AM129"/>
          <cell r="AN129"/>
          <cell r="AO129"/>
          <cell r="AP129"/>
          <cell r="AQ129"/>
          <cell r="AR129"/>
          <cell r="AS129"/>
          <cell r="AT129"/>
          <cell r="AU129"/>
          <cell r="AV129"/>
          <cell r="AW129"/>
          <cell r="AX129"/>
          <cell r="AY129"/>
          <cell r="AZ129"/>
          <cell r="BA129"/>
          <cell r="BB129" t="str">
            <v>สืบทรัพย์สำนักงานอื่นฟ้อง (คำสั่ง 26/11/2564)//สืบแล้ว  รายงานผล วันที่ 9/3/2565</v>
          </cell>
          <cell r="BC129">
            <v>1500</v>
          </cell>
          <cell r="BD129">
            <v>12</v>
          </cell>
          <cell r="BE129">
            <v>4</v>
          </cell>
          <cell r="BF129">
            <v>2566</v>
          </cell>
          <cell r="BG129">
            <v>0</v>
          </cell>
          <cell r="BH129" t="str">
            <v>-</v>
          </cell>
          <cell r="BI129" t="str">
            <v>-</v>
          </cell>
          <cell r="BJ129" t="str">
            <v>-</v>
          </cell>
          <cell r="BK129">
            <v>0</v>
          </cell>
          <cell r="BL129">
            <v>1150</v>
          </cell>
          <cell r="BM129">
            <v>0</v>
          </cell>
          <cell r="BN129">
            <v>18</v>
          </cell>
          <cell r="BO129">
            <v>7</v>
          </cell>
          <cell r="BP129">
            <v>2566</v>
          </cell>
          <cell r="BQ129" t="str">
            <v>-</v>
          </cell>
          <cell r="BR129" t="str">
            <v>-</v>
          </cell>
          <cell r="BS129" t="str">
            <v>-</v>
          </cell>
          <cell r="BT129" t="str">
            <v>นางสาวแอ๊ด คำใจ</v>
          </cell>
          <cell r="BU129">
            <v>0</v>
          </cell>
          <cell r="BV129" t="str">
            <v>1.นางสาวแอ๊ด คำใจ
2.นางพัชญา ศรีแสง
3.นายปราโมทย์ ศรีแสง
4.นางวรรณ ปะปันนา
5.นายโกเมนทร์ กุมพล</v>
          </cell>
          <cell r="BW129" t="str">
            <v xml:space="preserve">จำเลยที่ 1
จำเลยที่ 2 
คู่สมรสจำเลยที่ 2
จำเลยที่ 3
คู่สมรสจำเลยที่ 3
</v>
          </cell>
          <cell r="BX129" t="str">
            <v>3-5002-00537-05-9
1-5002-00109-61-1
3-5002-00887-96-3
3-5106-00804-10-1
1-5002-00176-96-3</v>
          </cell>
          <cell r="BY12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Z129" t="str">
            <v>ไม่พบ</v>
          </cell>
          <cell r="CA129"/>
          <cell r="CB129">
            <v>5</v>
          </cell>
          <cell r="CC129" t="str">
            <v>นักศึกษาฝึกงาน//วรกมล</v>
          </cell>
          <cell r="CD129"/>
          <cell r="CE129"/>
          <cell r="CF129"/>
          <cell r="CG129"/>
          <cell r="CH129"/>
          <cell r="CI129"/>
          <cell r="CJ129"/>
          <cell r="CK129"/>
          <cell r="CL129"/>
          <cell r="CM129"/>
          <cell r="CN129"/>
          <cell r="CO129"/>
        </row>
        <row r="130">
          <cell r="B130">
            <v>1565</v>
          </cell>
          <cell r="C130">
            <v>126</v>
          </cell>
          <cell r="D130">
            <v>26</v>
          </cell>
          <cell r="E130">
            <v>11</v>
          </cell>
          <cell r="F130">
            <v>2564</v>
          </cell>
          <cell r="G130">
            <v>839752004201</v>
          </cell>
          <cell r="H130" t="str">
            <v>ดาบตำรวจ</v>
          </cell>
          <cell r="I130" t="str">
            <v>ไมตรี</v>
          </cell>
          <cell r="J130" t="str">
            <v>ปัญญาลือ</v>
          </cell>
          <cell r="K130">
            <v>3501300417421</v>
          </cell>
          <cell r="L130" t="str">
            <v>บวกครกหลวง</v>
          </cell>
          <cell r="M130" t="str">
            <v>เชียงใหม่ 3</v>
          </cell>
          <cell r="N130">
            <v>8</v>
          </cell>
          <cell r="O130" t="str">
            <v>สินเชื่อสวัสดิการ</v>
          </cell>
          <cell r="P130" t="str">
            <v>1.บุคคลค้ำประกัน</v>
          </cell>
          <cell r="Q130">
            <v>628574.63</v>
          </cell>
          <cell r="R130">
            <v>112407.28</v>
          </cell>
          <cell r="S130" t="str">
            <v>จังหวัดเชียงใหม่</v>
          </cell>
          <cell r="T130" t="str">
            <v>ผบ.568</v>
          </cell>
          <cell r="U130" t="str">
            <v>2557</v>
          </cell>
          <cell r="V130" t="str">
            <v>ผบ.738</v>
          </cell>
          <cell r="W130">
            <v>2557</v>
          </cell>
          <cell r="X130"/>
          <cell r="Y130"/>
          <cell r="Z130"/>
          <cell r="AA130">
            <v>2</v>
          </cell>
          <cell r="AB130">
            <v>6</v>
          </cell>
          <cell r="AC130">
            <v>2557</v>
          </cell>
          <cell r="AD130"/>
          <cell r="AE130"/>
          <cell r="AF130"/>
          <cell r="AG130"/>
          <cell r="AH130"/>
          <cell r="AI130"/>
          <cell r="AJ130"/>
          <cell r="AK130"/>
          <cell r="AL130"/>
          <cell r="AM130"/>
          <cell r="AN130"/>
          <cell r="AO130"/>
          <cell r="AP130"/>
          <cell r="AQ130"/>
          <cell r="AR130"/>
          <cell r="AS130"/>
          <cell r="AT130"/>
          <cell r="AU130"/>
          <cell r="AV130"/>
          <cell r="AW130"/>
          <cell r="AX130"/>
          <cell r="AY130"/>
          <cell r="AZ130"/>
          <cell r="BA130"/>
          <cell r="BB130" t="str">
            <v>สืบทรัพย์สำนักงานอื่นฟ้อง (คำสั่ง 26/11/2564)//สืบแล้ว  รายงานผล วันที่ 9/3/2565</v>
          </cell>
          <cell r="BC130" t="str">
            <v/>
          </cell>
          <cell r="BD130" t="str">
            <v/>
          </cell>
          <cell r="BE130" t="str">
            <v/>
          </cell>
          <cell r="BF130" t="str">
            <v/>
          </cell>
          <cell r="BG130" t="str">
            <v/>
          </cell>
          <cell r="BH130" t="str">
            <v/>
          </cell>
          <cell r="BI130" t="str">
            <v/>
          </cell>
          <cell r="BJ130" t="str">
            <v/>
          </cell>
          <cell r="BK130" t="str">
            <v/>
          </cell>
          <cell r="BL130" t="str">
            <v/>
          </cell>
          <cell r="BM130" t="str">
            <v/>
          </cell>
          <cell r="BN130" t="str">
            <v/>
          </cell>
          <cell r="BO130" t="str">
            <v/>
          </cell>
          <cell r="BP130" t="str">
            <v/>
          </cell>
          <cell r="BQ130" t="str">
            <v/>
          </cell>
          <cell r="BR130" t="str">
            <v/>
          </cell>
          <cell r="BS130" t="str">
            <v/>
          </cell>
          <cell r="BT130" t="str">
            <v>ดาบตำรวจไมตรี ปัญญาลือ</v>
          </cell>
          <cell r="BU130">
            <v>0</v>
          </cell>
          <cell r="BV130"/>
          <cell r="BW130"/>
          <cell r="BX130"/>
          <cell r="BY130"/>
          <cell r="BZ130"/>
          <cell r="CA130"/>
          <cell r="CB130"/>
          <cell r="CC130" t="str">
            <v>นักศึกษาฝึกงาน//วรกมล</v>
          </cell>
          <cell r="CD130"/>
          <cell r="CE130"/>
          <cell r="CF130"/>
          <cell r="CG130"/>
          <cell r="CH130"/>
          <cell r="CI130"/>
          <cell r="CJ130"/>
          <cell r="CK130"/>
          <cell r="CL130"/>
          <cell r="CM130"/>
          <cell r="CN130"/>
          <cell r="CO130"/>
        </row>
        <row r="131">
          <cell r="B131">
            <v>1566</v>
          </cell>
          <cell r="C131">
            <v>127</v>
          </cell>
          <cell r="D131">
            <v>26</v>
          </cell>
          <cell r="E131">
            <v>11</v>
          </cell>
          <cell r="F131">
            <v>2564</v>
          </cell>
          <cell r="G131">
            <v>800027654485</v>
          </cell>
          <cell r="H131" t="str">
            <v>นาย</v>
          </cell>
          <cell r="I131" t="str">
            <v xml:space="preserve">ธีรพงศ์ </v>
          </cell>
          <cell r="J131" t="str">
            <v>ท้าวโพธิ์</v>
          </cell>
          <cell r="K131">
            <v>1509900475988</v>
          </cell>
          <cell r="L131" t="str">
            <v>บวกครกหลวง</v>
          </cell>
          <cell r="M131" t="str">
            <v>เชียงใหม่ 3</v>
          </cell>
          <cell r="N131">
            <v>8</v>
          </cell>
          <cell r="O131" t="str">
            <v>สินเชื่อธนาคารประชาชน</v>
          </cell>
          <cell r="P131" t="str">
            <v>1.บุคคลค้ำประกัน</v>
          </cell>
          <cell r="Q131">
            <v>96666</v>
          </cell>
          <cell r="R131">
            <v>14719.32</v>
          </cell>
          <cell r="S131" t="str">
            <v>แขวงเชียงใหม่</v>
          </cell>
          <cell r="T131" t="str">
            <v>ผบ.7715</v>
          </cell>
          <cell r="U131" t="str">
            <v>2557</v>
          </cell>
          <cell r="V131" t="str">
            <v>ผบ.9218</v>
          </cell>
          <cell r="W131">
            <v>2557</v>
          </cell>
          <cell r="X131">
            <v>18</v>
          </cell>
          <cell r="Y131">
            <v>12</v>
          </cell>
          <cell r="Z131">
            <v>2557</v>
          </cell>
          <cell r="AA131"/>
          <cell r="AB131"/>
          <cell r="AC131"/>
          <cell r="AD131"/>
          <cell r="AE131"/>
          <cell r="AF131"/>
          <cell r="AG131"/>
          <cell r="AH131"/>
          <cell r="AI131"/>
          <cell r="AJ131"/>
          <cell r="AK131"/>
          <cell r="AL131"/>
          <cell r="AM131"/>
          <cell r="AN131"/>
          <cell r="AO131"/>
          <cell r="AP131"/>
          <cell r="AQ131"/>
          <cell r="AR131"/>
          <cell r="AS131"/>
          <cell r="AT131"/>
          <cell r="AU131"/>
          <cell r="AV131"/>
          <cell r="AW131"/>
          <cell r="AX131"/>
          <cell r="AY131"/>
          <cell r="AZ131"/>
          <cell r="BA131"/>
          <cell r="BB131" t="str">
            <v>สืบทรัพย์สำนักงานอื่นฟ้อง (คำสั่ง 26/11/2564)//สืบแล้ว รายงานผล วันที่ 10/2/2565</v>
          </cell>
          <cell r="BC131" t="str">
            <v>0
1500</v>
          </cell>
          <cell r="BD131" t="str">
            <v>13
27</v>
          </cell>
          <cell r="BE131" t="str">
            <v>11
3</v>
          </cell>
          <cell r="BF131" t="str">
            <v>2566
2567</v>
          </cell>
          <cell r="BG131">
            <v>0</v>
          </cell>
          <cell r="BH131" t="str">
            <v>-</v>
          </cell>
          <cell r="BI131" t="str">
            <v>-</v>
          </cell>
          <cell r="BJ131" t="str">
            <v>-</v>
          </cell>
          <cell r="BK131">
            <v>0</v>
          </cell>
          <cell r="BL131" t="str">
            <v>1495
365</v>
          </cell>
          <cell r="BM131">
            <v>0</v>
          </cell>
          <cell r="BN131" t="str">
            <v xml:space="preserve">9
</v>
          </cell>
          <cell r="BO131" t="str">
            <v xml:space="preserve">5
</v>
          </cell>
          <cell r="BP131" t="str">
            <v xml:space="preserve">2567
</v>
          </cell>
          <cell r="BQ131" t="str">
            <v>-</v>
          </cell>
          <cell r="BR131" t="str">
            <v>-</v>
          </cell>
          <cell r="BS131" t="str">
            <v>-</v>
          </cell>
          <cell r="BT131" t="str">
            <v>นายธีรพงศ์  ท้าวโพธิ์</v>
          </cell>
          <cell r="BU131">
            <v>0</v>
          </cell>
          <cell r="BV131" t="str">
            <v>1.นายธีรพงศ์ ท้าวโพธิ์
2.นางสาวอคัมย์ศิริ การคนซื่อ
3.นายภัทรชัย พงค์แดง 
4.ส.อ.ธงชัย พิดานปัน
5.นางสาวสุธิชา สมวงค์</v>
          </cell>
          <cell r="BW131" t="str">
            <v>จำเลยที่ 1
คู่สมรสจำเลยที่ 1
จำเลยที่ 2
จำเลยที่ 3
คู่สมรสจำเลยที่ 3</v>
          </cell>
          <cell r="BX131" t="str">
            <v>1-5099-00475-98-8
3-5014-00420-40-7
5-5004-90004-28-4
1-5099-00388-74-1
1-5099-00176-93-0</v>
          </cell>
          <cell r="BY131"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Z131" t="str">
            <v>พบทรัพย์</v>
          </cell>
          <cell r="CA131"/>
          <cell r="CB131">
            <v>5</v>
          </cell>
          <cell r="CC131" t="str">
            <v>นักศึกษาฝึกงาน//วรกมล</v>
          </cell>
          <cell r="CD131"/>
          <cell r="CE131"/>
          <cell r="CF131"/>
          <cell r="CG131"/>
          <cell r="CH131"/>
          <cell r="CI131"/>
          <cell r="CJ131"/>
          <cell r="CK131"/>
          <cell r="CL131"/>
          <cell r="CM131"/>
          <cell r="CN131"/>
          <cell r="CO131"/>
        </row>
        <row r="132">
          <cell r="B132">
            <v>1567</v>
          </cell>
          <cell r="C132">
            <v>128</v>
          </cell>
          <cell r="D132">
            <v>26</v>
          </cell>
          <cell r="E132">
            <v>11</v>
          </cell>
          <cell r="F132">
            <v>2564</v>
          </cell>
          <cell r="G132">
            <v>800015379764</v>
          </cell>
          <cell r="H132" t="str">
            <v>นาย</v>
          </cell>
          <cell r="I132" t="str">
            <v>ธีรภัทร์</v>
          </cell>
          <cell r="J132" t="str">
            <v>ตั้งพิชัย</v>
          </cell>
          <cell r="K132">
            <v>1100800568068</v>
          </cell>
          <cell r="L132" t="str">
            <v>บวกครกหลวง</v>
          </cell>
          <cell r="M132" t="str">
            <v>เชียงใหม่ 3</v>
          </cell>
          <cell r="N132">
            <v>8</v>
          </cell>
          <cell r="O132" t="str">
            <v>สินเชื่อธนาคารประชาชน</v>
          </cell>
          <cell r="P132" t="str">
            <v>1.บุคคลค้ำประกัน</v>
          </cell>
          <cell r="Q132">
            <v>45797.96</v>
          </cell>
          <cell r="R132">
            <v>6733.97</v>
          </cell>
          <cell r="S132" t="str">
            <v>จังหวัดฝาง</v>
          </cell>
          <cell r="T132" t="str">
            <v>ผบ.159</v>
          </cell>
          <cell r="U132" t="str">
            <v>2557</v>
          </cell>
          <cell r="V132" t="str">
            <v>ผบ.288</v>
          </cell>
          <cell r="W132">
            <v>2557</v>
          </cell>
          <cell r="X132">
            <v>9</v>
          </cell>
          <cell r="Y132">
            <v>6</v>
          </cell>
          <cell r="Z132">
            <v>2557</v>
          </cell>
          <cell r="AA132"/>
          <cell r="AB132"/>
          <cell r="AC132"/>
          <cell r="AD132"/>
          <cell r="AE132"/>
          <cell r="AF132"/>
          <cell r="AG132"/>
          <cell r="AH132"/>
          <cell r="AI132"/>
          <cell r="AJ132"/>
          <cell r="AK132"/>
          <cell r="AL132"/>
          <cell r="AM132"/>
          <cell r="AN132"/>
          <cell r="AO132"/>
          <cell r="AP132"/>
          <cell r="AQ132"/>
          <cell r="AR132"/>
          <cell r="AS132"/>
          <cell r="AT132"/>
          <cell r="AU132"/>
          <cell r="AV132"/>
          <cell r="AW132"/>
          <cell r="AX132"/>
          <cell r="AY132"/>
          <cell r="AZ132"/>
          <cell r="BA132"/>
          <cell r="BB132" t="str">
            <v>สืบทรัพย์สำนักงานอื่นฟ้อง (คำสั่ง 26/11/2564)//สืบแล้ว  รายงานผล วันที่ 9/3/2565//สืบครั้งที่ 2 รายงานผลสืบ 5/7/2567</v>
          </cell>
          <cell r="BC132" t="str">
            <v>1200
1200</v>
          </cell>
          <cell r="BD132" t="str">
            <v>7
17</v>
          </cell>
          <cell r="BE132" t="str">
            <v>11
1</v>
          </cell>
          <cell r="BF132" t="str">
            <v>2565
2568</v>
          </cell>
          <cell r="BG132">
            <v>0</v>
          </cell>
          <cell r="BH132" t="str">
            <v>-</v>
          </cell>
          <cell r="BI132" t="str">
            <v>-</v>
          </cell>
          <cell r="BJ132" t="str">
            <v>-</v>
          </cell>
          <cell r="BK132">
            <v>0</v>
          </cell>
          <cell r="BL132" t="str">
            <v>1695
1820</v>
          </cell>
          <cell r="BM132">
            <v>0</v>
          </cell>
          <cell r="BN132">
            <v>22</v>
          </cell>
          <cell r="BO132">
            <v>3</v>
          </cell>
          <cell r="BP132">
            <v>2566</v>
          </cell>
          <cell r="BQ132" t="str">
            <v>-</v>
          </cell>
          <cell r="BR132" t="str">
            <v>-</v>
          </cell>
          <cell r="BS132" t="str">
            <v>-</v>
          </cell>
          <cell r="BT132" t="str">
            <v>นายธีรภัทร์ ตั้งพิชัย</v>
          </cell>
          <cell r="BU132">
            <v>0</v>
          </cell>
          <cell r="BV132" t="str">
            <v>1.นายธัรภัทร์ ตั้งพิชัย
2.นางสาวกาญจนา ไชยกอง
3.นายอนิรุต ธรรมไชย
4.นายกมลศิษฐ์ การพัชรพงศ์</v>
          </cell>
          <cell r="BW132" t="str">
            <v>จำเลยที่ 1
จำเลยที่ 2
คู่สมรสจำเลยที่ 2
จำเลยที่ 3</v>
          </cell>
          <cell r="BX132" t="str">
            <v>1-1008-00568-06-8
1-5011-00065-71-1
3-5011-00284-92-3
3-5009-00869-74-7</v>
          </cell>
          <cell r="BY132"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Z132" t="str">
            <v>พบทรัพย์</v>
          </cell>
          <cell r="CA132"/>
          <cell r="CB132">
            <v>4</v>
          </cell>
          <cell r="CC132" t="str">
            <v>นักศึกษาฝึกงาน//วรกมล</v>
          </cell>
          <cell r="CD132" t="str">
            <v>1.นายธีรภัทร์  ตั้งพิชัย 
2.นางสาวกาญจนา  ไชยกอง 
3.นายอนิรุต  ธรรมไชย
3.นายกมลศิษฐ์  การพัชรพงศ์</v>
          </cell>
          <cell r="CE132" t="str">
            <v xml:space="preserve">จำเลยที่ 1
จำเลยที่ 2
คู่สมรสจำเลยที่ 2
จำเลยที่ 3
</v>
          </cell>
          <cell r="CF132" t="str">
            <v>1-1008-00568-06-8
1-5011-00065-71-7
3-5011-00284-92-3
3-5009-00869-74-7</v>
          </cell>
          <cell r="CG132" t="str">
            <v>-ไม่พบว่ามีกรรมสิทธิ์ในที่ดิน อ.เมือง  จ.เชียงใหม่
-ไม่พบว่ามีกรรมสิทธิ์ในที่ดิน เขตห้วงขวาง  กรุงเทพมหานคร 
-ไม่พบว่ามีกรรมสิทธิ์ในที่ดิน อ.พร้าว  จ.เชียงใหม่
-ไม่พบว่ามีกรรมสิทธิ์ในที่ดิน อ.เมือง  จ.เชียงใหม่
-พบว่ามีกรรมสิทธิ์ในที่ดิน โฉนดเลขที่ 35143 เลขที่ดิน 580 ต.แม่แวน อ.พร้าว จ.เชียงใหม่  (สินสมรส)
-พบว่ามีกรรมสิทธิ์ในที่ดิน โฉนดเลขที่ 6034 เลขที่ดิน 141 ต.แม่แวน อ.พร้าว จ.เชียงใหม่ (สินส่วนตัว)
-ไม่พบว่ามีกรรมสิทธิ์ในที่ดิน อ.เมือง  จ.เชียงใหม่
-ไม่พบว่ามีกรรมสิทธิ์ในที่ดิน อ.ปากช่อง  จ.นครราชสีมา 
-ไม่พบว่ามีกรรมสิทธิ์ในที่ดิน อ.สะเมิง  จ.เชียงใหม่
-ไม่พบว่ามีกรรมสิทธิ์ในที่ดิน อ.เมือง  จ.เชียงใหม่</v>
          </cell>
          <cell r="CH132"/>
          <cell r="CI132"/>
          <cell r="CJ132">
            <v>3</v>
          </cell>
          <cell r="CK132"/>
          <cell r="CL132"/>
          <cell r="CM132"/>
          <cell r="CN132"/>
          <cell r="CO132"/>
        </row>
        <row r="133">
          <cell r="B133">
            <v>1568</v>
          </cell>
          <cell r="C133">
            <v>129</v>
          </cell>
          <cell r="D133">
            <v>26</v>
          </cell>
          <cell r="E133">
            <v>11</v>
          </cell>
          <cell r="F133">
            <v>2564</v>
          </cell>
          <cell r="G133">
            <v>800027654436</v>
          </cell>
          <cell r="H133" t="str">
            <v>นาย</v>
          </cell>
          <cell r="I133" t="str">
            <v>ณัฐพล</v>
          </cell>
          <cell r="J133" t="str">
            <v>พงค์แดง</v>
          </cell>
          <cell r="K133">
            <v>5500490004284</v>
          </cell>
          <cell r="L133" t="str">
            <v>บวกครกหลวง</v>
          </cell>
          <cell r="M133" t="str">
            <v>เชียงใหม่ 3</v>
          </cell>
          <cell r="N133">
            <v>8</v>
          </cell>
          <cell r="O133" t="str">
            <v>สินเชื่อธนาคารประชาชน</v>
          </cell>
          <cell r="P133" t="str">
            <v>1.บุคคลค้ำประกัน</v>
          </cell>
          <cell r="Q133">
            <v>94999</v>
          </cell>
          <cell r="R133">
            <v>13995.52</v>
          </cell>
          <cell r="S133" t="str">
            <v>แขวงเชียงใหม่</v>
          </cell>
          <cell r="T133" t="str">
            <v>ผบ.7713</v>
          </cell>
          <cell r="U133" t="str">
            <v>2557</v>
          </cell>
          <cell r="V133" t="str">
            <v>ผบ.8735</v>
          </cell>
          <cell r="W133">
            <v>2557</v>
          </cell>
          <cell r="X133">
            <v>2</v>
          </cell>
          <cell r="Y133">
            <v>12</v>
          </cell>
          <cell r="Z133">
            <v>2557</v>
          </cell>
          <cell r="AA133"/>
          <cell r="AB133"/>
          <cell r="AC133"/>
          <cell r="AD133"/>
          <cell r="AE133"/>
          <cell r="AF133"/>
          <cell r="AG133"/>
          <cell r="AH133"/>
          <cell r="AI133"/>
          <cell r="AJ133"/>
          <cell r="AK133"/>
          <cell r="AL133"/>
          <cell r="AM133"/>
          <cell r="AN133"/>
          <cell r="AO133"/>
          <cell r="AP133"/>
          <cell r="AQ133"/>
          <cell r="AR133"/>
          <cell r="AS133"/>
          <cell r="AT133"/>
          <cell r="AU133"/>
          <cell r="AV133"/>
          <cell r="AW133"/>
          <cell r="AX133"/>
          <cell r="AY133"/>
          <cell r="AZ133"/>
          <cell r="BA133"/>
          <cell r="BB133" t="str">
            <v>สืบทรัพย์สำนักงานอื่นฟ้อง (คำสั่ง 26/11/2564)//สืบแล้ว  รายงานผล วันที่ 11/3/2565</v>
          </cell>
          <cell r="BC133" t="str">
            <v>0
1500</v>
          </cell>
          <cell r="BD133" t="str">
            <v>13
27</v>
          </cell>
          <cell r="BE133" t="str">
            <v>11
3</v>
          </cell>
          <cell r="BF133" t="str">
            <v>2566
2567</v>
          </cell>
          <cell r="BG133">
            <v>0</v>
          </cell>
          <cell r="BH133" t="str">
            <v>-</v>
          </cell>
          <cell r="BI133" t="str">
            <v>-</v>
          </cell>
          <cell r="BJ133" t="str">
            <v>-</v>
          </cell>
          <cell r="BK133">
            <v>0</v>
          </cell>
          <cell r="BL133" t="str">
            <v>1095
365</v>
          </cell>
          <cell r="BM133">
            <v>0</v>
          </cell>
          <cell r="BN133" t="str">
            <v xml:space="preserve">9
</v>
          </cell>
          <cell r="BO133" t="str">
            <v xml:space="preserve">5
</v>
          </cell>
          <cell r="BP133" t="str">
            <v xml:space="preserve">2567
</v>
          </cell>
          <cell r="BQ133" t="str">
            <v>-</v>
          </cell>
          <cell r="BR133" t="str">
            <v>-</v>
          </cell>
          <cell r="BS133" t="str">
            <v>-</v>
          </cell>
          <cell r="BT133" t="str">
            <v>นายณัฐพล พงค์แดง</v>
          </cell>
          <cell r="BU133">
            <v>0</v>
          </cell>
          <cell r="BV133" t="str">
            <v>1.นายณัฐพล พงค์แดง 
2.ส.อ.ธงชัย พิดานปัน
3.นางสาวสุธิชา สมวงค์
4.นายธีระพงศ์ ท้าวโพธิ์
5.นางสาวอคัมย์ศิริ การคนซื่อ</v>
          </cell>
          <cell r="BW133" t="str">
            <v>จำเลยที่ 1
จำเลยที่ 2
คู่สมรสจำเลยที่ 2
จำเลยที่ 3
คู่สมรสจำเลยที่ 3</v>
          </cell>
          <cell r="BX133" t="str">
            <v>5-5004-90004-28-4
1-5099-00388-74-1
1-5099-00176-93-0
1-5099-00475-98-8
3-5014-00420-40-7</v>
          </cell>
          <cell r="BY133"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Z133" t="str">
            <v>พบทรัพย์</v>
          </cell>
          <cell r="CA133"/>
          <cell r="CB133">
            <v>5</v>
          </cell>
          <cell r="CC133" t="str">
            <v>นักศึกษาฝึกงาน//วรกมล</v>
          </cell>
          <cell r="CD133"/>
          <cell r="CE133"/>
          <cell r="CF133"/>
          <cell r="CG133"/>
          <cell r="CH133"/>
          <cell r="CI133"/>
          <cell r="CJ133"/>
          <cell r="CK133"/>
          <cell r="CL133"/>
          <cell r="CM133"/>
          <cell r="CN133"/>
          <cell r="CO133"/>
        </row>
        <row r="134">
          <cell r="B134">
            <v>1569</v>
          </cell>
          <cell r="C134">
            <v>130</v>
          </cell>
          <cell r="D134">
            <v>26</v>
          </cell>
          <cell r="E134">
            <v>11</v>
          </cell>
          <cell r="F134">
            <v>2564</v>
          </cell>
          <cell r="G134">
            <v>821952013992</v>
          </cell>
          <cell r="H134" t="str">
            <v>นาง</v>
          </cell>
          <cell r="I134" t="str">
            <v>ศิรภัสร</v>
          </cell>
          <cell r="J134" t="str">
            <v>จินะกัน</v>
          </cell>
          <cell r="K134">
            <v>3501300158468</v>
          </cell>
          <cell r="L134" t="str">
            <v>สันกำแพง</v>
          </cell>
          <cell r="M134" t="str">
            <v>เชียงใหม่ 3</v>
          </cell>
          <cell r="N134">
            <v>8</v>
          </cell>
          <cell r="O134" t="str">
            <v>สินเชื่อธนาคารประชาชน</v>
          </cell>
          <cell r="P134" t="str">
            <v>1.บุคคลค้ำประกัน</v>
          </cell>
          <cell r="Q134">
            <v>18500</v>
          </cell>
          <cell r="R134">
            <v>6609.02</v>
          </cell>
          <cell r="S134" t="str">
            <v>จังหวัดน่าน สาขาปัว</v>
          </cell>
          <cell r="T134" t="str">
            <v>ผบ.135</v>
          </cell>
          <cell r="U134" t="str">
            <v>2556</v>
          </cell>
          <cell r="V134" t="str">
            <v>ผบ.357</v>
          </cell>
          <cell r="W134">
            <v>2556</v>
          </cell>
          <cell r="X134">
            <v>4</v>
          </cell>
          <cell r="Y134">
            <v>9</v>
          </cell>
          <cell r="Z134">
            <v>2556</v>
          </cell>
          <cell r="AA134"/>
          <cell r="AB134"/>
          <cell r="AC134"/>
          <cell r="AD134"/>
          <cell r="AE134"/>
          <cell r="AF134"/>
          <cell r="AG134"/>
          <cell r="AH134"/>
          <cell r="AI134"/>
          <cell r="AJ134"/>
          <cell r="AK134"/>
          <cell r="AL134"/>
          <cell r="AM134"/>
          <cell r="AN134"/>
          <cell r="AO134"/>
          <cell r="AP134"/>
          <cell r="AQ134"/>
          <cell r="AR134"/>
          <cell r="AS134"/>
          <cell r="AT134"/>
          <cell r="AU134"/>
          <cell r="AV134"/>
          <cell r="AW134"/>
          <cell r="AX134"/>
          <cell r="AY134"/>
          <cell r="AZ134"/>
          <cell r="BA134"/>
          <cell r="BB134" t="str">
            <v>สืบทรัพย์สำนักงานอื่นฟ้อง (คำสั่ง 26/11/2564)//สืบแล้ว  รายงานผล วันที่ 11/2/2565</v>
          </cell>
          <cell r="BC134" t="str">
            <v>0
1500</v>
          </cell>
          <cell r="BD134" t="str">
            <v>13
27</v>
          </cell>
          <cell r="BE134" t="str">
            <v>11
3</v>
          </cell>
          <cell r="BF134" t="str">
            <v>2566
2567</v>
          </cell>
          <cell r="BG134">
            <v>0</v>
          </cell>
          <cell r="BH134" t="str">
            <v>-</v>
          </cell>
          <cell r="BI134" t="str">
            <v>-</v>
          </cell>
          <cell r="BJ134" t="str">
            <v>-</v>
          </cell>
          <cell r="BK134">
            <v>0</v>
          </cell>
          <cell r="BL134" t="str">
            <v>1620
530</v>
          </cell>
          <cell r="BM134">
            <v>0</v>
          </cell>
          <cell r="BN134" t="str">
            <v/>
          </cell>
          <cell r="BO134" t="str">
            <v/>
          </cell>
          <cell r="BP134" t="str">
            <v/>
          </cell>
          <cell r="BQ134" t="str">
            <v>-</v>
          </cell>
          <cell r="BR134" t="str">
            <v>-</v>
          </cell>
          <cell r="BS134" t="str">
            <v>-</v>
          </cell>
          <cell r="BT134" t="str">
            <v>นางศิรภัสร จินะกัน</v>
          </cell>
          <cell r="BU134">
            <v>0</v>
          </cell>
          <cell r="BV134" t="str">
            <v>1.นางศริภัสร  จินะกัน
2.นายจรัส ชาวริม
3.ปิติพัฒน์  จิระกัน
4.นางสาวศิชล  อินทจันทร์
5.นายบุญทิ่ง จิระกัน
5.นางดวงเดือน ปัญญาจิน</v>
          </cell>
          <cell r="BW134" t="str">
            <v>จำเลยที่1
คู่สมรสจำเลยที่1
จำเลยที่2
คู่สมรสจำเลยที่2
จำเลยที่3
คู่สมรสจำเลยที่3</v>
          </cell>
          <cell r="BX134" t="str">
            <v>3-5013-00158-46-8
3-5509-00214-59-7
3-5013-00158-48-4
3-5013-00540-49-4
3-5013-00158-47-6
3-5013-00518-81-2</v>
          </cell>
          <cell r="BY134"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Z134" t="str">
            <v>พบ</v>
          </cell>
          <cell r="CA134"/>
          <cell r="CB134">
            <v>6</v>
          </cell>
          <cell r="CC134" t="str">
            <v>นักศึกษาฝึกงาน//วรกมล</v>
          </cell>
          <cell r="CD134"/>
          <cell r="CE134"/>
          <cell r="CF134"/>
          <cell r="CG134"/>
          <cell r="CH134"/>
          <cell r="CI134"/>
          <cell r="CJ134"/>
          <cell r="CK134"/>
          <cell r="CL134"/>
          <cell r="CM134"/>
          <cell r="CN134"/>
          <cell r="CO134"/>
        </row>
        <row r="135">
          <cell r="B135">
            <v>1570</v>
          </cell>
          <cell r="C135">
            <v>131</v>
          </cell>
          <cell r="D135">
            <v>26</v>
          </cell>
          <cell r="E135">
            <v>11</v>
          </cell>
          <cell r="F135">
            <v>2564</v>
          </cell>
          <cell r="G135">
            <v>800023005229</v>
          </cell>
          <cell r="H135" t="str">
            <v>นาง</v>
          </cell>
          <cell r="I135" t="str">
            <v>กมลรัตน์</v>
          </cell>
          <cell r="J135" t="str">
            <v>ปาลี</v>
          </cell>
          <cell r="K135">
            <v>3501800053886</v>
          </cell>
          <cell r="L135" t="str">
            <v>อมก๋อย</v>
          </cell>
          <cell r="M135" t="str">
            <v>เชียงใหม่ 3</v>
          </cell>
          <cell r="N135">
            <v>8</v>
          </cell>
          <cell r="O135" t="str">
            <v>สินเชื่อธนาคารประชาชน</v>
          </cell>
          <cell r="P135" t="str">
            <v>1.บุคคลค้ำประกัน</v>
          </cell>
          <cell r="Q135">
            <v>76664</v>
          </cell>
          <cell r="R135">
            <v>4674.3</v>
          </cell>
          <cell r="S135" t="str">
            <v>จังหวัดเชียงใหม่</v>
          </cell>
          <cell r="T135" t="str">
            <v>ผบ.656</v>
          </cell>
          <cell r="U135" t="str">
            <v>2556</v>
          </cell>
          <cell r="V135" t="str">
            <v>ผบ.1270</v>
          </cell>
          <cell r="W135">
            <v>2556</v>
          </cell>
          <cell r="X135"/>
          <cell r="Y135"/>
          <cell r="Z135"/>
          <cell r="AA135">
            <v>27</v>
          </cell>
          <cell r="AB135">
            <v>8</v>
          </cell>
          <cell r="AC135">
            <v>2556</v>
          </cell>
          <cell r="AD135"/>
          <cell r="AE135"/>
          <cell r="AF135"/>
          <cell r="AG135"/>
          <cell r="AH135"/>
          <cell r="AI135"/>
          <cell r="AJ135"/>
          <cell r="AK135"/>
          <cell r="AL135"/>
          <cell r="AM135"/>
          <cell r="AN135"/>
          <cell r="AO135"/>
          <cell r="AP135"/>
          <cell r="AQ135"/>
          <cell r="AR135"/>
          <cell r="AS135"/>
          <cell r="AT135"/>
          <cell r="AU135"/>
          <cell r="AV135"/>
          <cell r="AW135"/>
          <cell r="AX135"/>
          <cell r="AY135"/>
          <cell r="AZ135"/>
          <cell r="BA135"/>
          <cell r="BB135" t="str">
            <v>สืบทรัพย์สำนักงานอื่นฟ้อง (คำสั่ง 26/11/2564)//สืบแล้ว รายงานผล วันที่ 22/2/2565</v>
          </cell>
          <cell r="BC135">
            <v>900</v>
          </cell>
          <cell r="BD135">
            <v>30</v>
          </cell>
          <cell r="BE135">
            <v>6</v>
          </cell>
          <cell r="BF135">
            <v>2566</v>
          </cell>
          <cell r="BG135">
            <v>0</v>
          </cell>
          <cell r="BH135" t="str">
            <v>-</v>
          </cell>
          <cell r="BI135" t="str">
            <v>-</v>
          </cell>
          <cell r="BJ135" t="str">
            <v>-</v>
          </cell>
          <cell r="BK135">
            <v>0</v>
          </cell>
          <cell r="BL135">
            <v>755</v>
          </cell>
          <cell r="BM135">
            <v>0</v>
          </cell>
          <cell r="BN135" t="str">
            <v/>
          </cell>
          <cell r="BO135" t="str">
            <v/>
          </cell>
          <cell r="BP135" t="str">
            <v/>
          </cell>
          <cell r="BQ135" t="str">
            <v>-</v>
          </cell>
          <cell r="BR135" t="str">
            <v>-</v>
          </cell>
          <cell r="BS135" t="str">
            <v>-</v>
          </cell>
          <cell r="BT135" t="str">
            <v>นางกมลรัตน์ ปาลี</v>
          </cell>
          <cell r="BU135">
            <v>0</v>
          </cell>
          <cell r="BV135" t="str">
            <v>1.นางกมลรัตน์ ปาลี
2.นางโหล่ง ตาสุต๋า
3.นางกองคำ แก้วจันทร์มัง</v>
          </cell>
          <cell r="BW135" t="str">
            <v>จำเลยที่ 1
จำเลยที่ 2
จำเลยที่ 3</v>
          </cell>
          <cell r="BX135" t="str">
            <v>3-5018-00053-88-6
3-5018-00163-43-6
3-5018-00047-66-5</v>
          </cell>
          <cell r="BY135"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Z135" t="str">
            <v>พบทรัพย์</v>
          </cell>
          <cell r="CA135"/>
          <cell r="CB135">
            <v>3</v>
          </cell>
          <cell r="CC135" t="str">
            <v>นักศึกษาฝึกงาน//วรกมล</v>
          </cell>
          <cell r="CD135"/>
          <cell r="CE135"/>
          <cell r="CF135"/>
          <cell r="CG135"/>
          <cell r="CH135"/>
          <cell r="CI135"/>
          <cell r="CJ135"/>
          <cell r="CK135"/>
          <cell r="CL135"/>
          <cell r="CM135"/>
          <cell r="CN135"/>
          <cell r="CO135"/>
        </row>
        <row r="136">
          <cell r="B136">
            <v>1571</v>
          </cell>
          <cell r="C136">
            <v>132</v>
          </cell>
          <cell r="D136">
            <v>26</v>
          </cell>
          <cell r="E136">
            <v>11</v>
          </cell>
          <cell r="F136">
            <v>2564</v>
          </cell>
          <cell r="G136">
            <v>800021290799</v>
          </cell>
          <cell r="H136" t="str">
            <v>นางสาว</v>
          </cell>
          <cell r="I136" t="str">
            <v>ปริชาติ</v>
          </cell>
          <cell r="J136" t="str">
            <v>บุญจันต๊ะ</v>
          </cell>
          <cell r="K136">
            <v>1509900152020</v>
          </cell>
          <cell r="L136" t="str">
            <v>สันกำแพง</v>
          </cell>
          <cell r="M136" t="str">
            <v>เชียงใหม่ 3</v>
          </cell>
          <cell r="N136">
            <v>8</v>
          </cell>
          <cell r="O136" t="str">
            <v>สินเชื่อธนาคารประชาชน</v>
          </cell>
          <cell r="P136" t="str">
            <v>1.บุคคลค้ำประกัน</v>
          </cell>
          <cell r="Q136">
            <v>27498</v>
          </cell>
          <cell r="R136">
            <v>2984.4</v>
          </cell>
          <cell r="S136" t="str">
            <v>แขวงเชียงใหม่</v>
          </cell>
          <cell r="T136" t="str">
            <v>ผบ.7002</v>
          </cell>
          <cell r="U136" t="str">
            <v>2556</v>
          </cell>
          <cell r="V136" t="str">
            <v>ผบ.7887</v>
          </cell>
          <cell r="W136">
            <v>2556</v>
          </cell>
          <cell r="X136">
            <v>26</v>
          </cell>
          <cell r="Y136">
            <v>11</v>
          </cell>
          <cell r="Z136">
            <v>2556</v>
          </cell>
          <cell r="AA136"/>
          <cell r="AB136"/>
          <cell r="AC136"/>
          <cell r="AD136"/>
          <cell r="AE136"/>
          <cell r="AF136"/>
          <cell r="AG136">
            <v>10</v>
          </cell>
          <cell r="AH136">
            <v>2</v>
          </cell>
          <cell r="AI136">
            <v>2557</v>
          </cell>
          <cell r="AJ136"/>
          <cell r="AK136"/>
          <cell r="AL136"/>
          <cell r="AM136"/>
          <cell r="AN136"/>
          <cell r="AO136"/>
          <cell r="AP136"/>
          <cell r="AQ136"/>
          <cell r="AR136"/>
          <cell r="AS136"/>
          <cell r="AT136"/>
          <cell r="AU136"/>
          <cell r="AV136"/>
          <cell r="AW136"/>
          <cell r="AX136"/>
          <cell r="AY136"/>
          <cell r="AZ136"/>
          <cell r="BA136"/>
          <cell r="BB136" t="str">
            <v>สืบทรัพย์สำนักงานอื่นฟ้อง (คำสั่ง 26/11/2564)//สืบแล้ว รายงานผล วันที่ 10/2/2565</v>
          </cell>
          <cell r="BC136">
            <v>0</v>
          </cell>
          <cell r="BD136">
            <v>13</v>
          </cell>
          <cell r="BE136">
            <v>11</v>
          </cell>
          <cell r="BF136">
            <v>2566</v>
          </cell>
          <cell r="BG136">
            <v>0</v>
          </cell>
          <cell r="BH136" t="str">
            <v>-</v>
          </cell>
          <cell r="BI136" t="str">
            <v>-</v>
          </cell>
          <cell r="BJ136" t="str">
            <v>-</v>
          </cell>
          <cell r="BK136">
            <v>0</v>
          </cell>
          <cell r="BL136">
            <v>625</v>
          </cell>
          <cell r="BM136">
            <v>0</v>
          </cell>
          <cell r="BN136" t="str">
            <v/>
          </cell>
          <cell r="BO136" t="str">
            <v/>
          </cell>
          <cell r="BP136" t="str">
            <v/>
          </cell>
          <cell r="BQ136" t="str">
            <v>-</v>
          </cell>
          <cell r="BR136" t="str">
            <v>-</v>
          </cell>
          <cell r="BS136" t="str">
            <v>-</v>
          </cell>
          <cell r="BT136" t="str">
            <v>นางสาวปริชาติ บุญจันต๊ะ</v>
          </cell>
          <cell r="BU136">
            <v>0</v>
          </cell>
          <cell r="BV136" t="str">
            <v>1.นางสาวปริชาติ บุญจันต๊ะ
2.นายชัยรัตน์ นันต๊ะ.
3.นางสาวอรุณี อ้ายตัน
4.นางสาวพิกุลทอง เตจ๊ะยวง
5.นายนเรศ โดดาธรรม</v>
          </cell>
          <cell r="BW136" t="str">
            <v>จำเลยที่ 1 
คู่สมรสจำเลยที่ 1
จำเลยที่ 2
จำเลยที่ 3
คู่สมรสจำเลยที่ 3</v>
          </cell>
          <cell r="BX136" t="str">
            <v>1-5099-00152-02-0
1-5710-00005-92-9
3-5013-00287-04-7
1-5099-00443-72-5
3-5013-00217-98-7</v>
          </cell>
          <cell r="BY136"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36" t="str">
            <v>ไมพบ</v>
          </cell>
          <cell r="CA136"/>
          <cell r="CB136">
            <v>5</v>
          </cell>
          <cell r="CC136" t="str">
            <v>นักศึกษาฝึกงาน//วรกมล</v>
          </cell>
          <cell r="CD136"/>
          <cell r="CE136"/>
          <cell r="CF136"/>
          <cell r="CG136"/>
          <cell r="CH136"/>
          <cell r="CI136"/>
          <cell r="CJ136"/>
          <cell r="CK136"/>
          <cell r="CL136"/>
          <cell r="CM136"/>
          <cell r="CN136"/>
          <cell r="CO136"/>
        </row>
        <row r="137">
          <cell r="B137">
            <v>1572</v>
          </cell>
          <cell r="C137">
            <v>133</v>
          </cell>
          <cell r="D137">
            <v>26</v>
          </cell>
          <cell r="E137">
            <v>11</v>
          </cell>
          <cell r="F137">
            <v>2564</v>
          </cell>
          <cell r="G137">
            <v>800018324338</v>
          </cell>
          <cell r="H137" t="str">
            <v>นาง</v>
          </cell>
          <cell r="I137" t="str">
            <v>เกศสุดา</v>
          </cell>
          <cell r="J137" t="str">
            <v>กันทะละ</v>
          </cell>
          <cell r="K137">
            <v>3501300084278</v>
          </cell>
          <cell r="L137" t="str">
            <v>สันกำแพง</v>
          </cell>
          <cell r="M137" t="str">
            <v>เชียงใหม่ 3</v>
          </cell>
          <cell r="N137">
            <v>8</v>
          </cell>
          <cell r="O137" t="str">
            <v>สินเชื่อธนาคารประชาชน</v>
          </cell>
          <cell r="P137" t="str">
            <v>1.บุคคลค้ำประกัน</v>
          </cell>
          <cell r="Q137">
            <v>20000</v>
          </cell>
          <cell r="R137">
            <v>1879.59</v>
          </cell>
          <cell r="S137" t="str">
            <v>แขวงเชียงใหม่</v>
          </cell>
          <cell r="T137" t="str">
            <v>ผบ.6564</v>
          </cell>
          <cell r="U137" t="str">
            <v>2556</v>
          </cell>
          <cell r="V137" t="str">
            <v>ผบ.7527</v>
          </cell>
          <cell r="W137">
            <v>2556</v>
          </cell>
          <cell r="X137">
            <v>12</v>
          </cell>
          <cell r="Y137">
            <v>11</v>
          </cell>
          <cell r="Z137">
            <v>2556</v>
          </cell>
          <cell r="AA137"/>
          <cell r="AB137"/>
          <cell r="AC137"/>
          <cell r="AD137">
            <v>12</v>
          </cell>
          <cell r="AE137">
            <v>11</v>
          </cell>
          <cell r="AF137">
            <v>2556</v>
          </cell>
          <cell r="AG137"/>
          <cell r="AH137"/>
          <cell r="AI137"/>
          <cell r="AJ137"/>
          <cell r="AK137"/>
          <cell r="AL137"/>
          <cell r="AM137"/>
          <cell r="AN137"/>
          <cell r="AO137"/>
          <cell r="AP137"/>
          <cell r="AQ137"/>
          <cell r="AR137"/>
          <cell r="AS137"/>
          <cell r="AT137"/>
          <cell r="AU137"/>
          <cell r="AV137"/>
          <cell r="AW137"/>
          <cell r="AX137"/>
          <cell r="AY137"/>
          <cell r="AZ137"/>
          <cell r="BA137"/>
          <cell r="BB137" t="str">
            <v>สืบทรัพย์สำนักงานอื่นฟ้อง (คำสั่ง 26/11/2564)//สืบแล้ว  รายงานผล วันที่ 11/3/2565</v>
          </cell>
          <cell r="BC137">
            <v>1500</v>
          </cell>
          <cell r="BD137">
            <v>31</v>
          </cell>
          <cell r="BE137">
            <v>8</v>
          </cell>
          <cell r="BF137">
            <v>2565</v>
          </cell>
          <cell r="BG137">
            <v>0</v>
          </cell>
          <cell r="BH137" t="str">
            <v>-</v>
          </cell>
          <cell r="BI137" t="str">
            <v>-</v>
          </cell>
          <cell r="BJ137" t="str">
            <v>-</v>
          </cell>
          <cell r="BK137">
            <v>0</v>
          </cell>
          <cell r="BL137">
            <v>1205</v>
          </cell>
          <cell r="BM137">
            <v>0</v>
          </cell>
          <cell r="BN137" t="str">
            <v/>
          </cell>
          <cell r="BO137" t="str">
            <v/>
          </cell>
          <cell r="BP137" t="str">
            <v/>
          </cell>
          <cell r="BQ137" t="str">
            <v>-</v>
          </cell>
          <cell r="BR137" t="str">
            <v>-</v>
          </cell>
          <cell r="BS137" t="str">
            <v>-</v>
          </cell>
          <cell r="BT137" t="str">
            <v>นางเกศสุดา กันทะละ</v>
          </cell>
          <cell r="BU137">
            <v>0</v>
          </cell>
          <cell r="BV137" t="str">
            <v>1.นางเกศสุดา  กันทะละ
2.นางอัมพร  องค์การหรือยางงาม
3.นายวีระพันธ์  องค์การ
4.นางพรพรรณ คำมา
5.นายชัญชาญ  คำมา</v>
          </cell>
          <cell r="BW137" t="str">
            <v>จำเลยที่ 1 
จำเลยที่ 2
คู่สมรสจำเลยที่ 2
จำเลยที่ 3
คู่สมรสจำเลยที่ 3</v>
          </cell>
          <cell r="BX137" t="str">
            <v>3-5013-00084-27-8
3-5013-00141-47-6
3-5102-00003-88-7
3-5206-00027-41-4
3-5013-00084-69-3</v>
          </cell>
          <cell r="BY137"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137" t="str">
            <v>พบ</v>
          </cell>
          <cell r="CA137"/>
          <cell r="CB137">
            <v>5</v>
          </cell>
          <cell r="CC137" t="str">
            <v>นักศึกษาฝึกงาน//วรกมล</v>
          </cell>
          <cell r="CD137"/>
          <cell r="CE137"/>
          <cell r="CF137"/>
          <cell r="CG137"/>
          <cell r="CH137"/>
          <cell r="CI137"/>
          <cell r="CJ137"/>
          <cell r="CK137"/>
          <cell r="CL137"/>
          <cell r="CM137"/>
          <cell r="CN137"/>
          <cell r="CO137"/>
        </row>
        <row r="138">
          <cell r="B138">
            <v>1573</v>
          </cell>
          <cell r="C138">
            <v>134</v>
          </cell>
          <cell r="D138">
            <v>26</v>
          </cell>
          <cell r="E138">
            <v>11</v>
          </cell>
          <cell r="F138">
            <v>2564</v>
          </cell>
          <cell r="G138">
            <v>800021275501</v>
          </cell>
          <cell r="H138" t="str">
            <v>นาย</v>
          </cell>
          <cell r="I138" t="str">
            <v>จันทร์ติ๊บ</v>
          </cell>
          <cell r="J138" t="str">
            <v>บุญทาวงค์</v>
          </cell>
          <cell r="K138">
            <v>3501200541529</v>
          </cell>
          <cell r="L138" t="str">
            <v>สันกำแพง</v>
          </cell>
          <cell r="M138" t="str">
            <v>เชียงใหม่ 3</v>
          </cell>
          <cell r="N138">
            <v>8</v>
          </cell>
          <cell r="O138" t="str">
            <v>สินเชื่อธนาคารประชาชน</v>
          </cell>
          <cell r="P138" t="str">
            <v>1.บุคคลค้ำประกัน</v>
          </cell>
          <cell r="Q138">
            <v>24998</v>
          </cell>
          <cell r="R138">
            <v>3473.01</v>
          </cell>
          <cell r="S138" t="str">
            <v>แขวงเชียงใหม่</v>
          </cell>
          <cell r="T138" t="str">
            <v>ผบ.7523</v>
          </cell>
          <cell r="U138" t="str">
            <v>2557</v>
          </cell>
          <cell r="V138" t="str">
            <v>ผบ.9050</v>
          </cell>
          <cell r="W138">
            <v>2557</v>
          </cell>
          <cell r="X138"/>
          <cell r="Y138"/>
          <cell r="Z138"/>
          <cell r="AA138">
            <v>11</v>
          </cell>
          <cell r="AB138">
            <v>12</v>
          </cell>
          <cell r="AC138">
            <v>2557</v>
          </cell>
          <cell r="AD138"/>
          <cell r="AE138"/>
          <cell r="AF138"/>
          <cell r="AG138"/>
          <cell r="AH138"/>
          <cell r="AI138"/>
          <cell r="AJ138"/>
          <cell r="AK138"/>
          <cell r="AL138"/>
          <cell r="AM138"/>
          <cell r="AN138"/>
          <cell r="AO138"/>
          <cell r="AP138"/>
          <cell r="AQ138"/>
          <cell r="AR138"/>
          <cell r="AS138"/>
          <cell r="AT138"/>
          <cell r="AU138"/>
          <cell r="AV138"/>
          <cell r="AW138"/>
          <cell r="AX138"/>
          <cell r="AY138"/>
          <cell r="AZ138"/>
          <cell r="BA138"/>
          <cell r="BB138" t="str">
            <v>สืบทรัพย์สำนักงานอื่นฟ้อง (คำสั่ง 26/11/2564)//สืบแล้ว  รายงานผล วันที่ 9/3/2565
สืบทรัพย์ (คำสั่ง 28/12/2566) รอบที่2 // รายงานวันที่ 17/7/2567</v>
          </cell>
          <cell r="BC138">
            <v>1800</v>
          </cell>
          <cell r="BD138">
            <v>31</v>
          </cell>
          <cell r="BE138">
            <v>8</v>
          </cell>
          <cell r="BF138">
            <v>2565</v>
          </cell>
          <cell r="BG138">
            <v>0</v>
          </cell>
          <cell r="BH138" t="str">
            <v>-</v>
          </cell>
          <cell r="BI138" t="str">
            <v>-</v>
          </cell>
          <cell r="BJ138" t="str">
            <v>-</v>
          </cell>
          <cell r="BK138">
            <v>0</v>
          </cell>
          <cell r="BL138">
            <v>1540</v>
          </cell>
          <cell r="BM138">
            <v>0</v>
          </cell>
          <cell r="BN138" t="str">
            <v/>
          </cell>
          <cell r="BO138" t="str">
            <v/>
          </cell>
          <cell r="BP138" t="str">
            <v/>
          </cell>
          <cell r="BQ138" t="str">
            <v>-</v>
          </cell>
          <cell r="BR138" t="str">
            <v>-</v>
          </cell>
          <cell r="BS138" t="str">
            <v>-</v>
          </cell>
          <cell r="BT138" t="str">
            <v>นายจันทร์ติ๊บ บุญทาวงค์</v>
          </cell>
          <cell r="BU138">
            <v>0</v>
          </cell>
          <cell r="BV138"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W138" t="str">
            <v>จำเลยที่ 1
คู่สมรมจำเลยที่ 1
จำเลยที่ 2
คู่สมรมจำเลยที่ 2
จำเลยที่ 3
คู่สมรมจำเลยที่ 3</v>
          </cell>
          <cell r="BX138" t="str">
            <v>3-5012-00541-52-9
3-4607-00013-23-8
3-5013-00798-91-2
3-5013-00336-60-9
3-5013-00511-75-3
3-5013-00479-54-0</v>
          </cell>
          <cell r="BY138"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Z138" t="str">
            <v>ไม่พบ</v>
          </cell>
          <cell r="CA138"/>
          <cell r="CB138">
            <v>6</v>
          </cell>
          <cell r="CC138" t="str">
            <v xml:space="preserve">นักศึกษาฝึกงาน//วรกมล
</v>
          </cell>
          <cell r="CD138" t="str">
            <v>1.นายจันทร์ติ๊บ บุญทาวงค์
2.นางสาวจันทร์เพ็ญ ภูน้ำเย็น
3.นายไพฑูรย์ กวางทอง
4.นางพรพิมล กวางทอง
5.นายประทุม พรหมษา
นางมนชญา พรหมษา</v>
          </cell>
          <cell r="CE138" t="str">
            <v>จำเลยที่ 1
คู่สมรสจำเลยที่ 1
จำเลยที่ 2
คู่สมรสจำเลยที่ 2
จำเลยที่ 3
คู่สมรสจำเลยที่ 3</v>
          </cell>
          <cell r="CF138" t="str">
            <v xml:space="preserve">3-5012-00541-52-9
3-4607-00013-23-8
3-5013-00798-91-2
3-5013-00336-60-9
3-5013-00511-75-3
3-5013-00479-54-0
</v>
          </cell>
          <cell r="CG138" t="str">
            <v xml:space="preserve">-ไม่พบว่ามีกรรมสิทธิ์ในที่ดิน อ.สันกำแพง จ.เชียงใหม่
-พบว่ามีกรรมสิทธิ์ในที่ดินโฉนดเลขที่ 44817 อ.สันป่าตอง จ.เชียงใหม่ (สินส่วนตัว ปลอดจำนอง) 
-พบว่ามีกรรมสิทธิ์ในที่ดินโฉนดเลขที่ 77265 อ.สันป่าตอง จ.เชียงใหม่ (สินส่วนตัว ปลอดจำนอง)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-พบว่ามีกรรมสิทธิ์ในที่ดินโฉนดเลขที่ 11651 อ.สันกำแพง จ.เชียงใหม่ (สินส่วนตัว )
-ไม่พบว่ามีกรรมสิทธิ์ในที่ดิน อ.สันกำแพง จ.เชียงใหม่
</v>
          </cell>
          <cell r="CH138" t="str">
            <v>พบ</v>
          </cell>
          <cell r="CI138"/>
          <cell r="CJ138"/>
          <cell r="CK138"/>
          <cell r="CL138"/>
          <cell r="CM138"/>
          <cell r="CN138"/>
          <cell r="CO138"/>
        </row>
        <row r="139">
          <cell r="B139">
            <v>1574</v>
          </cell>
          <cell r="C139">
            <v>135</v>
          </cell>
          <cell r="D139">
            <v>26</v>
          </cell>
          <cell r="E139">
            <v>11</v>
          </cell>
          <cell r="F139">
            <v>2564</v>
          </cell>
          <cell r="G139">
            <v>800018214331</v>
          </cell>
          <cell r="H139" t="str">
            <v>นาง</v>
          </cell>
          <cell r="I139" t="str">
            <v>ปรียา</v>
          </cell>
          <cell r="J139" t="str">
            <v>พันธุ์เกษม</v>
          </cell>
          <cell r="K139">
            <v>3509900571479</v>
          </cell>
          <cell r="L139" t="str">
            <v>บ่อสร้าง</v>
          </cell>
          <cell r="M139" t="str">
            <v>เชียงใหม่ 3</v>
          </cell>
          <cell r="N139">
            <v>8</v>
          </cell>
          <cell r="O139" t="str">
            <v>สินเชื่อธนาคารประชาชน</v>
          </cell>
          <cell r="P139" t="str">
            <v>1.บุคคลค้ำประกัน</v>
          </cell>
          <cell r="Q139">
            <v>152714.09</v>
          </cell>
          <cell r="R139">
            <v>13165.11</v>
          </cell>
          <cell r="S139" t="str">
            <v>แขวงเชียงใหม่</v>
          </cell>
          <cell r="T139" t="str">
            <v>ผบ.7548</v>
          </cell>
          <cell r="U139" t="str">
            <v>2557</v>
          </cell>
          <cell r="V139" t="str">
            <v>ผบ.8957</v>
          </cell>
          <cell r="W139">
            <v>2557</v>
          </cell>
          <cell r="X139"/>
          <cell r="Y139"/>
          <cell r="Z139"/>
          <cell r="AA139">
            <v>9</v>
          </cell>
          <cell r="AB139">
            <v>12</v>
          </cell>
          <cell r="AC139">
            <v>2557</v>
          </cell>
          <cell r="AD139"/>
          <cell r="AE139"/>
          <cell r="AF139"/>
          <cell r="AG139"/>
          <cell r="AH139"/>
          <cell r="AI139"/>
          <cell r="AJ139"/>
          <cell r="AK139"/>
          <cell r="AL139"/>
          <cell r="AM139"/>
          <cell r="AN139"/>
          <cell r="AO139"/>
          <cell r="AP139"/>
          <cell r="AQ139"/>
          <cell r="AR139"/>
          <cell r="AS139"/>
          <cell r="AT139"/>
          <cell r="AU139"/>
          <cell r="AV139"/>
          <cell r="AW139"/>
          <cell r="AX139"/>
          <cell r="AY139"/>
          <cell r="AZ139"/>
          <cell r="BA139"/>
          <cell r="BB139" t="str">
            <v>สืบทรัพย์สำนักงานอื่นฟ้อง (คำสั่ง 26/11/2564)//สืบแล้ว  รายงานผล วันที่ 11/3/2565//พี่ผึ้งโทรมาให้ทรัพย์รอบ 2 เนื่องจากทรัพย์ขายให้บุคคลภายนอก ก่อนยึด//รายงานสืบทรัพย์ครั้งที่ 2 วันที่ 2/6/2566</v>
          </cell>
          <cell r="BC139" t="str">
            <v>1200
1500</v>
          </cell>
          <cell r="BD139" t="str">
            <v>20
13</v>
          </cell>
          <cell r="BE139" t="str">
            <v>2
11</v>
          </cell>
          <cell r="BF139" t="str">
            <v>2566
2566</v>
          </cell>
          <cell r="BG139">
            <v>0</v>
          </cell>
          <cell r="BH139" t="str">
            <v>-</v>
          </cell>
          <cell r="BI139" t="str">
            <v>-</v>
          </cell>
          <cell r="BJ139" t="str">
            <v>-</v>
          </cell>
          <cell r="BK139">
            <v>0</v>
          </cell>
          <cell r="BL139" t="str">
            <v>1400
1665</v>
          </cell>
          <cell r="BM139">
            <v>0</v>
          </cell>
          <cell r="BN139" t="str">
            <v>18
29</v>
          </cell>
          <cell r="BO139" t="str">
            <v>7
3</v>
          </cell>
          <cell r="BP139" t="str">
            <v>2566
2567</v>
          </cell>
          <cell r="BQ139" t="str">
            <v>-</v>
          </cell>
          <cell r="BR139" t="str">
            <v>-</v>
          </cell>
          <cell r="BS139" t="str">
            <v>-</v>
          </cell>
          <cell r="BT139" t="str">
            <v>นางปรียา พันธุ์เกษม</v>
          </cell>
          <cell r="BU139">
            <v>0</v>
          </cell>
          <cell r="BV139" t="str">
            <v>1.นางปรียา พันธุ์เกษม
2.นายชัยกาญจน์ พันธุ์เกษม
3.นางสาวกัลยาณี กันทานี
4.นายวิเชษฐ์ ภูมี
5.นายพีระพงษ์ ยิ่งเจริญ</v>
          </cell>
          <cell r="BW139" t="str">
            <v>จำเลยที่ 1
คู่สมรสจำเลยที่ 1
จำเลยที่ 2
คู่สมรสจำเลยที่ 2
จำเลยที่ 3</v>
          </cell>
          <cell r="BX139" t="str">
            <v>3-5099-00571-47-9
3-5005-00578-06-1
3-5005-00576-82-3
3-4302-00501-00-4
3-5005-00583-87-1</v>
          </cell>
          <cell r="BY139"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Z139" t="str">
            <v>พบทรัพย์</v>
          </cell>
          <cell r="CA139" t="str">
            <v>พบ</v>
          </cell>
          <cell r="CB139">
            <v>4</v>
          </cell>
          <cell r="CC139" t="str">
            <v>นักศึกษาฝึกงาน//วรกมล</v>
          </cell>
          <cell r="CD139" t="str">
            <v xml:space="preserve">1.นางปรียา พันธุ์เกษม
2.นายชัยกาญจน์ พันธุ์เกษม
3.นางสาวกัลยาณี กันทานี
4.นายวิเชษฐ์ ภูมี
5.นายพีระพงษ์ ยิ่งเจริญ
</v>
          </cell>
          <cell r="CE139" t="str">
            <v xml:space="preserve">จำเลยที่ 1
คู่สมรสจำเลยที่ 1
จำเลยที่ 2
คู่สมรสจำเลยที่ 2
จำเลยที่ 3
</v>
          </cell>
          <cell r="CF139" t="str">
            <v>3-5099-00571-47-9
3-5005-00578-06-1
3-5005-00576-82-3
3-4302-00501-00-4
3-5005-00583-87-1</v>
          </cell>
          <cell r="CG139"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v>
          </cell>
          <cell r="CH139" t="str">
            <v>ไม่พบ</v>
          </cell>
          <cell r="CI139"/>
          <cell r="CJ139">
            <v>4</v>
          </cell>
          <cell r="CK139"/>
          <cell r="CL139"/>
          <cell r="CM139"/>
          <cell r="CN139"/>
          <cell r="CO139"/>
        </row>
        <row r="140">
          <cell r="B140">
            <v>1575</v>
          </cell>
          <cell r="C140">
            <v>136</v>
          </cell>
          <cell r="D140">
            <v>26</v>
          </cell>
          <cell r="E140">
            <v>11</v>
          </cell>
          <cell r="F140">
            <v>2564</v>
          </cell>
          <cell r="G140">
            <v>821952011459</v>
          </cell>
          <cell r="H140" t="str">
            <v>นางสาว</v>
          </cell>
          <cell r="I140" t="str">
            <v>กมลทิพย์</v>
          </cell>
          <cell r="J140" t="str">
            <v>สุวรรณคำ</v>
          </cell>
          <cell r="K140">
            <v>350010047556</v>
          </cell>
          <cell r="L140" t="str">
            <v>สันกำแพง</v>
          </cell>
          <cell r="M140" t="str">
            <v>เชียงใหม่ 3</v>
          </cell>
          <cell r="N140">
            <v>8</v>
          </cell>
          <cell r="O140" t="str">
            <v>สินเชื่อสวัสดิการ</v>
          </cell>
          <cell r="P140" t="str">
            <v>1.บุคคลค้ำประกัน</v>
          </cell>
          <cell r="Q140">
            <v>39074.42</v>
          </cell>
          <cell r="R140">
            <v>5028.82</v>
          </cell>
          <cell r="S140" t="str">
            <v>แขวงเชียงใหม่</v>
          </cell>
          <cell r="T140" t="str">
            <v>ผบ.93</v>
          </cell>
          <cell r="U140" t="str">
            <v>2557</v>
          </cell>
          <cell r="V140" t="str">
            <v>ผบ.1340</v>
          </cell>
          <cell r="W140">
            <v>2557</v>
          </cell>
          <cell r="X140">
            <v>10</v>
          </cell>
          <cell r="Y140">
            <v>3</v>
          </cell>
          <cell r="Z140">
            <v>2557</v>
          </cell>
          <cell r="AA140"/>
          <cell r="AB140"/>
          <cell r="AC140"/>
          <cell r="AD140"/>
          <cell r="AE140"/>
          <cell r="AF140"/>
          <cell r="AG140"/>
          <cell r="AH140"/>
          <cell r="AI140"/>
          <cell r="AJ140"/>
          <cell r="AK140"/>
          <cell r="AL140"/>
          <cell r="AM140"/>
          <cell r="AN140"/>
          <cell r="AO140"/>
          <cell r="AP140"/>
          <cell r="AQ140"/>
          <cell r="AR140"/>
          <cell r="AS140"/>
          <cell r="AT140"/>
          <cell r="AU140"/>
          <cell r="AV140"/>
          <cell r="AW140"/>
          <cell r="AX140"/>
          <cell r="AY140"/>
          <cell r="AZ140"/>
          <cell r="BA140"/>
          <cell r="BB140" t="str">
            <v>สืบทรัพย์สำนักงานอื่นฟ้อง (คำสั่ง 26/11/2564)//สืบแล้ว รายงานผล วันที่ 10/2/2565</v>
          </cell>
          <cell r="BC140" t="str">
            <v>600
600</v>
          </cell>
          <cell r="BD140" t="str">
            <v>31
17</v>
          </cell>
          <cell r="BE140" t="str">
            <v>8
1</v>
          </cell>
          <cell r="BF140" t="str">
            <v>2565
2568</v>
          </cell>
          <cell r="BG140">
            <v>0</v>
          </cell>
          <cell r="BH140" t="str">
            <v>-</v>
          </cell>
          <cell r="BI140" t="str">
            <v>-</v>
          </cell>
          <cell r="BJ140" t="str">
            <v>-</v>
          </cell>
          <cell r="BK140">
            <v>0</v>
          </cell>
          <cell r="BL140" t="str">
            <v>605
925</v>
          </cell>
          <cell r="BM140">
            <v>0</v>
          </cell>
          <cell r="BN140" t="str">
            <v/>
          </cell>
          <cell r="BO140" t="str">
            <v/>
          </cell>
          <cell r="BP140" t="str">
            <v/>
          </cell>
          <cell r="BQ140" t="str">
            <v>-</v>
          </cell>
          <cell r="BR140" t="str">
            <v>-</v>
          </cell>
          <cell r="BS140" t="str">
            <v>-</v>
          </cell>
          <cell r="BT140" t="str">
            <v>นางสาวกมลทิพย์ สุวรรณคำ</v>
          </cell>
          <cell r="BU140">
            <v>0</v>
          </cell>
          <cell r="BV140" t="str">
            <v>1.นางสาวกมลทิพย์ สุวรรณคำ
2.นายกณวรรธ์ พัฒนวาณิชย์</v>
          </cell>
          <cell r="BW140" t="str">
            <v xml:space="preserve">จำเลยที่ 1
จำเลยที่ 2
</v>
          </cell>
          <cell r="BX140" t="str">
            <v>3-5001-00047-55-6
3-5005-00410-52-6</v>
          </cell>
          <cell r="BY140"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Z140" t="str">
            <v>ไม่พบ</v>
          </cell>
          <cell r="CA140"/>
          <cell r="CB140">
            <v>2</v>
          </cell>
          <cell r="CC140" t="str">
            <v>นักศึกษาฝึกงาน//วรกมล</v>
          </cell>
          <cell r="CD140" t="str">
            <v>1.นางสาวกมลทิพย์ สุวรรณคำ
2.นายกณวรรธ์ พัฒนวาณิชย์</v>
          </cell>
          <cell r="CE140" t="str">
            <v xml:space="preserve">จำเลยที่ 1
จำเลยที่ 2
</v>
          </cell>
          <cell r="CF140" t="str">
            <v>3-5001-00047-55-6
3-5005-00410-52-6</v>
          </cell>
          <cell r="CG140"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อ.เมืองเชียงใหม่ จ.เชียงใหม่
-ไม่พบว่ามีกรรมสิทธิ์ในที่ดินที่ อ.แม่ออน จ.เชียงใหม่
-ไม่พบว่ามีกรรมสิทธิ์ในที่ดินที่ อ.ดอยสะเก็ด จ.เชียงใหม่</v>
          </cell>
          <cell r="CH140" t="str">
            <v>ไม่พบทรัพย์</v>
          </cell>
          <cell r="CI140"/>
          <cell r="CJ140"/>
          <cell r="CK140"/>
          <cell r="CL140"/>
          <cell r="CM140"/>
          <cell r="CN140"/>
          <cell r="CO140"/>
        </row>
        <row r="141">
          <cell r="B141">
            <v>1576</v>
          </cell>
          <cell r="C141">
            <v>137</v>
          </cell>
          <cell r="D141">
            <v>26</v>
          </cell>
          <cell r="E141">
            <v>11</v>
          </cell>
          <cell r="F141">
            <v>2564</v>
          </cell>
          <cell r="G141">
            <v>800016750674</v>
          </cell>
          <cell r="H141" t="str">
            <v>นาง</v>
          </cell>
          <cell r="I141" t="str">
            <v>ปวันรัตน์</v>
          </cell>
          <cell r="J141" t="str">
            <v>ยอดแก้ว</v>
          </cell>
          <cell r="K141">
            <v>3500700080872</v>
          </cell>
          <cell r="L141" t="str">
            <v>สันกำแพง</v>
          </cell>
          <cell r="M141" t="str">
            <v>เชียงใหม่ 3</v>
          </cell>
          <cell r="N141">
            <v>8</v>
          </cell>
          <cell r="O141" t="str">
            <v>สินเชื่อธนาคารประชาชน</v>
          </cell>
          <cell r="P141" t="str">
            <v>1.บุคคลค้ำประกัน</v>
          </cell>
          <cell r="Q141">
            <v>38538</v>
          </cell>
          <cell r="R141">
            <v>6056.37</v>
          </cell>
          <cell r="S141" t="str">
            <v>แขวงเชียงใหม่</v>
          </cell>
          <cell r="T141" t="str">
            <v>ผบ.100</v>
          </cell>
          <cell r="U141" t="str">
            <v>2557</v>
          </cell>
          <cell r="V141" t="str">
            <v>ผบ.1189</v>
          </cell>
          <cell r="W141">
            <v>2557</v>
          </cell>
          <cell r="X141">
            <v>3</v>
          </cell>
          <cell r="Y141">
            <v>3</v>
          </cell>
          <cell r="Z141">
            <v>2557</v>
          </cell>
          <cell r="AA141"/>
          <cell r="AB141"/>
          <cell r="AC141"/>
          <cell r="AD141"/>
          <cell r="AE141"/>
          <cell r="AF141"/>
          <cell r="AG141">
            <v>2</v>
          </cell>
          <cell r="AH141">
            <v>6</v>
          </cell>
          <cell r="AI141">
            <v>2557</v>
          </cell>
          <cell r="AJ141"/>
          <cell r="AK141"/>
          <cell r="AL141"/>
          <cell r="AM141"/>
          <cell r="AN141"/>
          <cell r="AO141"/>
          <cell r="AP141"/>
          <cell r="AQ141"/>
          <cell r="AR141"/>
          <cell r="AS141"/>
          <cell r="AT141"/>
          <cell r="AU141"/>
          <cell r="AV141"/>
          <cell r="AW141"/>
          <cell r="AX141"/>
          <cell r="AY141"/>
          <cell r="AZ141"/>
          <cell r="BA141"/>
          <cell r="BB141" t="str">
            <v>สืบทรัพย์สำนักงานอื่นฟ้อง (คำสั่ง 26/11/2564)//สืบแล้ว  รายงานผล วันที่ 3/3/2565</v>
          </cell>
          <cell r="BC141" t="str">
            <v>1200
1200</v>
          </cell>
          <cell r="BD141" t="str">
            <v>7
9</v>
          </cell>
          <cell r="BE141" t="str">
            <v>11
8</v>
          </cell>
          <cell r="BF141" t="str">
            <v>2565
2567</v>
          </cell>
          <cell r="BG141">
            <v>0</v>
          </cell>
          <cell r="BH141" t="str">
            <v>-</v>
          </cell>
          <cell r="BI141" t="str">
            <v>-</v>
          </cell>
          <cell r="BJ141" t="str">
            <v>-</v>
          </cell>
          <cell r="BK141">
            <v>0</v>
          </cell>
          <cell r="BL141" t="str">
            <v>1120
1905</v>
          </cell>
          <cell r="BM141">
            <v>0</v>
          </cell>
          <cell r="BN141">
            <v>14</v>
          </cell>
          <cell r="BO141">
            <v>3</v>
          </cell>
          <cell r="BP141">
            <v>2566</v>
          </cell>
          <cell r="BQ141" t="str">
            <v>-</v>
          </cell>
          <cell r="BR141" t="str">
            <v>-</v>
          </cell>
          <cell r="BS141" t="str">
            <v>-</v>
          </cell>
          <cell r="BT141" t="str">
            <v>นางปวันรัตน์ ยอดแก้ว</v>
          </cell>
          <cell r="BU141">
            <v>0</v>
          </cell>
          <cell r="BV141" t="str">
            <v xml:space="preserve">1.นางปวันรัตน์ ยอดแก้ว
2.นายอลงกรณ์ ยอดแก้ว
3.นางสาวทิพวัลย์ โปธิ
4.นางสาวนิตยา วิริยา
</v>
          </cell>
          <cell r="BW141" t="str">
            <v xml:space="preserve">จำเลยที่ 1
คู่สมรสจำเลยที่ 1
จำเลยที่ 2
จำเลยที่ 3
</v>
          </cell>
          <cell r="BX141" t="str">
            <v xml:space="preserve">3-5007-00080-87-2
3-5007-00553-78-9
3-5015-00327-33-6
1-5099-00604-96-6
</v>
          </cell>
          <cell r="BY141"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Z141" t="str">
            <v>ไม่พบ</v>
          </cell>
          <cell r="CA141" t="str">
            <v>ไม่พบ</v>
          </cell>
          <cell r="CB141">
            <v>4</v>
          </cell>
          <cell r="CC141" t="str">
            <v>นักศึกษาฝึกงาน//วรกมล</v>
          </cell>
          <cell r="CD141" t="str">
            <v xml:space="preserve">1.นางปวันรัตน์ ยอดแก้ว
2.นายอลงกรณ์ ยอดแก้ว
3.นางสาวทิพวัลย์ โปธิ
4.นางสาวนิตยา วิริยา
</v>
          </cell>
          <cell r="CE141" t="str">
            <v xml:space="preserve">จำเลยที่ 1
คู่สมรสจำเลยที่ 1
จำเลยที่ 2
จำเลยที่ 3
</v>
          </cell>
          <cell r="CF141" t="str">
            <v xml:space="preserve">3-5007-00080-87-2
3-5007-00553-78-9
3-5015-00327-33-6
1-5099-00604-96-6
</v>
          </cell>
          <cell r="CG141" t="str">
            <v>-ไม่พบว่ามีกรรมสิทธิ์ที่ดินใน อ.แม่ริม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'-ไม่พบว่ามีกรรมสิทธิ์ที่ดินใน อ.แม่ริม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'-ไม่พบว่ามีกรรมสิทธิ์ที่ดินใน อ.ดอยสะเก็ด จ.เชียงใหม่</v>
          </cell>
          <cell r="CH141" t="str">
            <v>ไม่พบทรัพย์</v>
          </cell>
          <cell r="CI141" t="str">
            <v>ไม่พบ</v>
          </cell>
          <cell r="CJ141"/>
          <cell r="CK141"/>
          <cell r="CL141"/>
          <cell r="CM141"/>
          <cell r="CN141"/>
          <cell r="CO141"/>
        </row>
        <row r="142">
          <cell r="B142">
            <v>1577</v>
          </cell>
          <cell r="C142">
            <v>138</v>
          </cell>
          <cell r="D142">
            <v>26</v>
          </cell>
          <cell r="E142">
            <v>11</v>
          </cell>
          <cell r="F142">
            <v>2564</v>
          </cell>
          <cell r="G142">
            <v>800030440617</v>
          </cell>
          <cell r="H142" t="str">
            <v>นาย</v>
          </cell>
          <cell r="I142" t="str">
            <v>นิรุตติ์</v>
          </cell>
          <cell r="J142" t="str">
            <v>เฟืองคำ</v>
          </cell>
          <cell r="K142">
            <v>3501300457759</v>
          </cell>
          <cell r="L142" t="str">
            <v>สันกำแพง</v>
          </cell>
          <cell r="M142" t="str">
            <v>เชียงใหม่ 3</v>
          </cell>
          <cell r="N142">
            <v>8</v>
          </cell>
          <cell r="O142" t="str">
            <v>สินเชื่อธนาคารประชาชน</v>
          </cell>
          <cell r="P142" t="str">
            <v>1.บุคคลค้ำประกัน</v>
          </cell>
          <cell r="Q142">
            <v>23328</v>
          </cell>
          <cell r="R142">
            <v>518.70000000000005</v>
          </cell>
          <cell r="S142" t="str">
            <v>แขวงเชียงใหม่</v>
          </cell>
          <cell r="T142" t="str">
            <v>ผบ.7525</v>
          </cell>
          <cell r="U142" t="str">
            <v>2557</v>
          </cell>
          <cell r="V142" t="str">
            <v>ผบ.9124</v>
          </cell>
          <cell r="W142">
            <v>2557</v>
          </cell>
          <cell r="X142"/>
          <cell r="Y142"/>
          <cell r="Z142"/>
          <cell r="AA142">
            <v>15</v>
          </cell>
          <cell r="AB142">
            <v>12</v>
          </cell>
          <cell r="AC142">
            <v>2557</v>
          </cell>
          <cell r="AD142"/>
          <cell r="AE142"/>
          <cell r="AF142"/>
          <cell r="AG142"/>
          <cell r="AH142"/>
          <cell r="AI142"/>
          <cell r="AJ142"/>
          <cell r="AK142"/>
          <cell r="AL142"/>
          <cell r="AM142"/>
          <cell r="AN142"/>
          <cell r="AO142"/>
          <cell r="AP142"/>
          <cell r="AQ142"/>
          <cell r="AR142"/>
          <cell r="AS142"/>
          <cell r="AT142"/>
          <cell r="AU142"/>
          <cell r="AV142"/>
          <cell r="AW142"/>
          <cell r="AX142"/>
          <cell r="AY142"/>
          <cell r="AZ142"/>
          <cell r="BA142"/>
          <cell r="BB142" t="str">
            <v>สืบทรัพย์สำนักงานอื่นฟ้อง (คำสั่ง 26/11/2564)//สืบแล้ว  รายงานผล วันที่ 15/3/2565//สืบทรัพย์ครั้งที่ 2 5/6/2567//ลงผล8/6/2567//รายงานผลสืบทรัพย์11/6/2567//</v>
          </cell>
          <cell r="BC142" t="str">
            <v>900
900</v>
          </cell>
          <cell r="BD142" t="str">
            <v>12
26</v>
          </cell>
          <cell r="BE142" t="str">
            <v>4
3</v>
          </cell>
          <cell r="BF142" t="str">
            <v>2566
2568</v>
          </cell>
          <cell r="BG142">
            <v>0</v>
          </cell>
          <cell r="BH142" t="str">
            <v>-</v>
          </cell>
          <cell r="BI142" t="str">
            <v>-</v>
          </cell>
          <cell r="BJ142" t="str">
            <v>-</v>
          </cell>
          <cell r="BK142">
            <v>0</v>
          </cell>
          <cell r="BL142" t="str">
            <v>1695
2020</v>
          </cell>
          <cell r="BM142">
            <v>0</v>
          </cell>
          <cell r="BN142">
            <v>12</v>
          </cell>
          <cell r="BO142">
            <v>7</v>
          </cell>
          <cell r="BP142">
            <v>2566</v>
          </cell>
          <cell r="BQ142" t="str">
            <v>-</v>
          </cell>
          <cell r="BR142" t="str">
            <v>-</v>
          </cell>
          <cell r="BS142" t="str">
            <v>-</v>
          </cell>
          <cell r="BT142" t="str">
            <v>นายนิรุตติ์ เฟืองคำ</v>
          </cell>
          <cell r="BU142">
            <v>0</v>
          </cell>
          <cell r="BV142" t="str">
            <v>1.นายนิรุตติ์  เฟืองคำ
2.นายสุรชัย  คำฟูพิวงค์
3.นางสาวอัญชลี  หลวงมอย</v>
          </cell>
          <cell r="BW142" t="str">
            <v xml:space="preserve">จำเลยที่ 1
จำเลยที่ 2
จำเลยที่ 3
</v>
          </cell>
          <cell r="BX142" t="str">
            <v>3-5013-00457-75-9
3-5005-00577-29-3
3-5013-00466-52-9</v>
          </cell>
          <cell r="BY1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Z142" t="str">
            <v>ไม่พบ</v>
          </cell>
          <cell r="CA142"/>
          <cell r="CB142">
            <v>3</v>
          </cell>
          <cell r="CC142" t="str">
            <v>นักศึกษาฝึกงาน//วรกมล</v>
          </cell>
          <cell r="CD142" t="str">
            <v>1.นายนิรุตติ์  เฟืองคำ
2.นายสุรชัย  คำฟูพิวงค์
3.นางสาวอัญชลี  หลวงมอย</v>
          </cell>
          <cell r="CE142" t="str">
            <v xml:space="preserve">จำเลยที่ 1
จำเลยที่ 2
จำเลยที่ 3
</v>
          </cell>
          <cell r="CF142" t="str">
            <v>3-5013-00457-75-9
3-5005-00577-29-3
3-5013-00466-52-9</v>
          </cell>
          <cell r="CG1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v>
          </cell>
          <cell r="CH142"/>
          <cell r="CI142"/>
          <cell r="CJ142"/>
          <cell r="CK142"/>
          <cell r="CL142"/>
          <cell r="CM142"/>
          <cell r="CN142"/>
          <cell r="CO142"/>
        </row>
        <row r="143">
          <cell r="B143">
            <v>1578</v>
          </cell>
          <cell r="C143">
            <v>139</v>
          </cell>
          <cell r="D143">
            <v>26</v>
          </cell>
          <cell r="E143">
            <v>11</v>
          </cell>
          <cell r="F143">
            <v>2564</v>
          </cell>
          <cell r="G143">
            <v>821953000410</v>
          </cell>
          <cell r="H143" t="str">
            <v>นาย</v>
          </cell>
          <cell r="I143" t="str">
            <v>ธวัชชัย</v>
          </cell>
          <cell r="J143" t="str">
            <v>ยาประเสริฐ</v>
          </cell>
          <cell r="K143">
            <v>3501300512563</v>
          </cell>
          <cell r="L143" t="str">
            <v>สันกำแพง</v>
          </cell>
          <cell r="M143" t="str">
            <v>เชียงใหม่ 3</v>
          </cell>
          <cell r="N143">
            <v>8</v>
          </cell>
          <cell r="O143" t="str">
            <v>สินเชื่อธนาคารประชาชน</v>
          </cell>
          <cell r="P143" t="str">
            <v>1.บุคคลค้ำประกัน</v>
          </cell>
          <cell r="Q143">
            <v>37888</v>
          </cell>
          <cell r="R143">
            <v>11963.55</v>
          </cell>
          <cell r="S143" t="str">
            <v>แขวงเชียงใหม่</v>
          </cell>
          <cell r="T143" t="str">
            <v>ผบ.1886</v>
          </cell>
          <cell r="U143" t="str">
            <v>2556</v>
          </cell>
          <cell r="V143" t="str">
            <v>ผบ.4033</v>
          </cell>
          <cell r="W143">
            <v>2556</v>
          </cell>
          <cell r="X143"/>
          <cell r="Y143"/>
          <cell r="Z143"/>
          <cell r="AA143">
            <v>6</v>
          </cell>
          <cell r="AB143">
            <v>8</v>
          </cell>
          <cell r="AC143">
            <v>2556</v>
          </cell>
          <cell r="AD143"/>
          <cell r="AE143"/>
          <cell r="AF143"/>
          <cell r="AG143"/>
          <cell r="AH143"/>
          <cell r="AI143"/>
          <cell r="AJ143"/>
          <cell r="AK143"/>
          <cell r="AL143"/>
          <cell r="AM143"/>
          <cell r="AN143"/>
          <cell r="AO143"/>
          <cell r="AP143"/>
          <cell r="AQ143"/>
          <cell r="AR143"/>
          <cell r="AS143"/>
          <cell r="AT143"/>
          <cell r="AU143"/>
          <cell r="AV143"/>
          <cell r="AW143"/>
          <cell r="AX143"/>
          <cell r="AY143"/>
          <cell r="AZ143"/>
          <cell r="BA143"/>
          <cell r="BB143" t="str">
            <v>สืบทรัพย์สำนักงานอื่นฟ้อง (คำสั่ง 26/11/2564)//สืบแล้ว  รายงานผล วันที่ 14/3/2565</v>
          </cell>
          <cell r="BC143" t="str">
            <v>0
1500</v>
          </cell>
          <cell r="BD143" t="str">
            <v>13
27</v>
          </cell>
          <cell r="BE143" t="str">
            <v>11
3</v>
          </cell>
          <cell r="BF143" t="str">
            <v>2566
2567</v>
          </cell>
          <cell r="BG143">
            <v>0</v>
          </cell>
          <cell r="BH143" t="str">
            <v>-</v>
          </cell>
          <cell r="BI143" t="str">
            <v>-</v>
          </cell>
          <cell r="BJ143" t="str">
            <v>-</v>
          </cell>
          <cell r="BK143">
            <v>0</v>
          </cell>
          <cell r="BL143" t="str">
            <v>635
365</v>
          </cell>
          <cell r="BM143">
            <v>0</v>
          </cell>
          <cell r="BN143" t="str">
            <v/>
          </cell>
          <cell r="BO143" t="str">
            <v/>
          </cell>
          <cell r="BP143" t="str">
            <v/>
          </cell>
          <cell r="BQ143" t="str">
            <v>-</v>
          </cell>
          <cell r="BR143" t="str">
            <v>-</v>
          </cell>
          <cell r="BS143" t="str">
            <v>-</v>
          </cell>
          <cell r="BT143" t="str">
            <v>นายธวัชชัย ยาประเสริฐ</v>
          </cell>
          <cell r="BU143">
            <v>0</v>
          </cell>
          <cell r="BV143"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W143" t="str">
            <v>จำเลยที่ 1
คู่สมรสจำเลยที่ 1
จำเลยที่ 2
จำเลยที่ 3
คู่สมรสจำเลยที่ 3</v>
          </cell>
          <cell r="BX143" t="str">
            <v>3-5013-00512-56-3
3-5013-00479-31-1
1-5099-00743-75-3
1-5299-00967-76-7</v>
          </cell>
          <cell r="BY143"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Z143" t="str">
            <v>ไม่พบทรัพย์</v>
          </cell>
          <cell r="CA143"/>
          <cell r="CB143">
            <v>4</v>
          </cell>
          <cell r="CC143" t="str">
            <v>นักศึกษาฝึกงาน//วรกมล</v>
          </cell>
          <cell r="CD143"/>
          <cell r="CE143"/>
          <cell r="CF143"/>
          <cell r="CG143"/>
          <cell r="CH143"/>
          <cell r="CI143"/>
          <cell r="CJ143"/>
          <cell r="CK143"/>
          <cell r="CL143"/>
          <cell r="CM143"/>
          <cell r="CN143"/>
          <cell r="CO143"/>
        </row>
        <row r="144">
          <cell r="B144">
            <v>1579</v>
          </cell>
          <cell r="C144">
            <v>140</v>
          </cell>
          <cell r="D144">
            <v>26</v>
          </cell>
          <cell r="E144">
            <v>11</v>
          </cell>
          <cell r="F144">
            <v>2564</v>
          </cell>
          <cell r="G144">
            <v>821951001394</v>
          </cell>
          <cell r="H144" t="str">
            <v>นางสาว</v>
          </cell>
          <cell r="I144" t="str">
            <v>ทิวา</v>
          </cell>
          <cell r="J144" t="str">
            <v>แก้วหน้อย</v>
          </cell>
          <cell r="K144" t="str">
            <v>3-5013-00774-30-4</v>
          </cell>
          <cell r="L144" t="str">
            <v>สันกำแพง</v>
          </cell>
          <cell r="M144" t="str">
            <v>เชียงใหม่ 3</v>
          </cell>
          <cell r="N144">
            <v>8</v>
          </cell>
          <cell r="O144" t="str">
            <v>สินเชื่อพัฒนาองค์กรชุมชน</v>
          </cell>
          <cell r="P144" t="str">
            <v>1.บุคคลค้ำประกัน</v>
          </cell>
          <cell r="Q144">
            <v>23231.83</v>
          </cell>
          <cell r="R144">
            <v>7153.42</v>
          </cell>
          <cell r="S144" t="str">
            <v>แขวงเชียงใหม่</v>
          </cell>
          <cell r="T144" t="str">
            <v>ผบ.5799</v>
          </cell>
          <cell r="U144" t="str">
            <v>2556</v>
          </cell>
          <cell r="V144" t="str">
            <v>ผบ.7728</v>
          </cell>
          <cell r="W144">
            <v>2556</v>
          </cell>
          <cell r="X144"/>
          <cell r="Y144"/>
          <cell r="Z144"/>
          <cell r="AA144">
            <v>19</v>
          </cell>
          <cell r="AB144">
            <v>11</v>
          </cell>
          <cell r="AC144">
            <v>2556</v>
          </cell>
          <cell r="AD144"/>
          <cell r="AE144"/>
          <cell r="AF144"/>
          <cell r="AG144"/>
          <cell r="AH144"/>
          <cell r="AI144"/>
          <cell r="AJ144"/>
          <cell r="AK144"/>
          <cell r="AL144"/>
          <cell r="AM144"/>
          <cell r="AN144"/>
          <cell r="AO144"/>
          <cell r="AP144"/>
          <cell r="AQ144"/>
          <cell r="AR144"/>
          <cell r="AS144"/>
          <cell r="AT144"/>
          <cell r="AU144"/>
          <cell r="AV144"/>
          <cell r="AW144"/>
          <cell r="AX144"/>
          <cell r="AY144"/>
          <cell r="AZ144"/>
          <cell r="BA144"/>
          <cell r="BB144" t="str">
            <v>สืบทรัพย์สำนักงานอื่นฟ้อง (คำสั่ง 26/11/2564)//สืบแล้ว  รายงานผล วันที่ 25/3/2565</v>
          </cell>
          <cell r="BC144" t="str">
            <v>0
1800</v>
          </cell>
          <cell r="BD144" t="str">
            <v>13
9</v>
          </cell>
          <cell r="BE144" t="str">
            <v>11
5</v>
          </cell>
          <cell r="BF144" t="str">
            <v>2566
2567</v>
          </cell>
          <cell r="BG144">
            <v>0</v>
          </cell>
          <cell r="BH144" t="str">
            <v>-</v>
          </cell>
          <cell r="BI144" t="str">
            <v>-</v>
          </cell>
          <cell r="BJ144" t="str">
            <v>-</v>
          </cell>
          <cell r="BK144">
            <v>0</v>
          </cell>
          <cell r="BL144" t="str">
            <v>2145
550</v>
          </cell>
          <cell r="BM144">
            <v>0</v>
          </cell>
          <cell r="BN144" t="str">
            <v/>
          </cell>
          <cell r="BO144" t="str">
            <v/>
          </cell>
          <cell r="BP144" t="str">
            <v/>
          </cell>
          <cell r="BQ144" t="str">
            <v>-</v>
          </cell>
          <cell r="BR144" t="str">
            <v>-</v>
          </cell>
          <cell r="BS144" t="str">
            <v>-</v>
          </cell>
          <cell r="BT144" t="str">
            <v>นางสาวทิวา แก้วหน้อย</v>
          </cell>
          <cell r="BU144">
            <v>0</v>
          </cell>
          <cell r="BV144" t="str">
            <v>1.นางสาวทิวา แก้วหน้อย
2.นายอนุชาติ เตชะ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W144"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X144" t="str">
            <v>3-5013-00774-30-4
3-5013-00628-04-9
5-5013-00029-58-3
3-5013-00774-27-4
3-5101-00115-07-1
3-4508-00234-22-8
3-5013-00774-29-1
3-5101-00610-74-9
3-5013-00774-86-0
3-5013-00774-87-8
3-5013-00775-15-7
3-5013-00775-71-8
3-5013-00054-17-4
3-5013-00775-43-2
3-5701-01161-28-0
3-5013-00773-85-5</v>
          </cell>
          <cell r="BY144"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(สินส่วนตัว)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Z144" t="str">
            <v>พบทรัพ์</v>
          </cell>
          <cell r="CA144"/>
          <cell r="CB144">
            <v>14</v>
          </cell>
          <cell r="CC144" t="str">
            <v>นักศึกษาฝึกงาน//วรกมล</v>
          </cell>
          <cell r="CD144"/>
          <cell r="CE144"/>
          <cell r="CF144"/>
          <cell r="CG144"/>
          <cell r="CH144"/>
          <cell r="CI144"/>
          <cell r="CJ144"/>
          <cell r="CK144"/>
          <cell r="CL144"/>
          <cell r="CM144"/>
          <cell r="CN144"/>
          <cell r="CO144"/>
        </row>
        <row r="145">
          <cell r="B145">
            <v>1580</v>
          </cell>
          <cell r="C145">
            <v>141</v>
          </cell>
          <cell r="D145">
            <v>26</v>
          </cell>
          <cell r="E145">
            <v>11</v>
          </cell>
          <cell r="F145">
            <v>2564</v>
          </cell>
          <cell r="G145">
            <v>800029292680</v>
          </cell>
          <cell r="H145" t="str">
            <v>นาย</v>
          </cell>
          <cell r="I145" t="str">
            <v>ประวิทย์</v>
          </cell>
          <cell r="J145" t="str">
            <v>แสนศรีชัย</v>
          </cell>
          <cell r="K145">
            <v>1501700001861</v>
          </cell>
          <cell r="L145" t="str">
            <v>สันกำแพง</v>
          </cell>
          <cell r="M145" t="str">
            <v>เชียงใหม่ 3</v>
          </cell>
          <cell r="N145">
            <v>8</v>
          </cell>
          <cell r="O145" t="str">
            <v>สินเชื่อธนาคารประชาชน</v>
          </cell>
          <cell r="P145" t="str">
            <v>1.บุคคลค้ำประกัน</v>
          </cell>
          <cell r="Q145">
            <v>44921.61</v>
          </cell>
          <cell r="R145">
            <v>2478.2399999999998</v>
          </cell>
          <cell r="S145" t="str">
            <v>จังหวัดเชียงใหม่</v>
          </cell>
          <cell r="T145" t="str">
            <v>ผบ.1965</v>
          </cell>
          <cell r="U145" t="str">
            <v>2556</v>
          </cell>
          <cell r="V145" t="str">
            <v>ผบ.385</v>
          </cell>
          <cell r="W145">
            <v>2557</v>
          </cell>
          <cell r="X145"/>
          <cell r="Y145"/>
          <cell r="Z145"/>
          <cell r="AA145">
            <v>25</v>
          </cell>
          <cell r="AB145">
            <v>3</v>
          </cell>
          <cell r="AC145">
            <v>2557</v>
          </cell>
          <cell r="AD145"/>
          <cell r="AE145"/>
          <cell r="AF145"/>
          <cell r="AG145"/>
          <cell r="AH145"/>
          <cell r="AI145"/>
          <cell r="AJ145"/>
          <cell r="AK145"/>
          <cell r="AL145"/>
          <cell r="AM145"/>
          <cell r="AN145"/>
          <cell r="AO145"/>
          <cell r="AP145"/>
          <cell r="AQ145"/>
          <cell r="AR145"/>
          <cell r="AS145"/>
          <cell r="AT145"/>
          <cell r="AU145"/>
          <cell r="AV145"/>
          <cell r="AW145"/>
          <cell r="AX145"/>
          <cell r="AY145"/>
          <cell r="AZ145"/>
          <cell r="BA145"/>
          <cell r="BB145" t="str">
            <v>สืบทรัพย์สำนักงานอื่นฟ้อง (คำสั่ง 26/11/2564)//สืบแล้ว รายงานผล วันที่ 22/2/2565</v>
          </cell>
          <cell r="BC145" t="str">
            <v>0
1500
1500</v>
          </cell>
          <cell r="BD145" t="str">
            <v>13
27
1</v>
          </cell>
          <cell r="BE145" t="str">
            <v>11
3
7</v>
          </cell>
          <cell r="BF145" t="str">
            <v>2566
2567
2567</v>
          </cell>
          <cell r="BG145">
            <v>0</v>
          </cell>
          <cell r="BH145" t="str">
            <v>-</v>
          </cell>
          <cell r="BI145" t="str">
            <v>-</v>
          </cell>
          <cell r="BJ145" t="str">
            <v>-</v>
          </cell>
          <cell r="BK145">
            <v>0</v>
          </cell>
          <cell r="BL145" t="str">
            <v>1345
445
1730</v>
          </cell>
          <cell r="BM145">
            <v>0</v>
          </cell>
          <cell r="BN145" t="str">
            <v/>
          </cell>
          <cell r="BO145" t="str">
            <v/>
          </cell>
          <cell r="BP145" t="str">
            <v/>
          </cell>
          <cell r="BQ145" t="str">
            <v>-</v>
          </cell>
          <cell r="BR145" t="str">
            <v>-</v>
          </cell>
          <cell r="BS145" t="str">
            <v>-</v>
          </cell>
          <cell r="BT145" t="str">
            <v>นายประวิทย์ แสนศรีชัย</v>
          </cell>
          <cell r="BU145">
            <v>0</v>
          </cell>
          <cell r="BV145" t="str">
            <v>1.นายประวิทย์   แสนศรีชัย
2.นางสาวนิตยา  อินทะนนท์
3.นายดวงเนตร  ธรรมขันแข็ง
4.นางอรุณวรรณ  อุนจะนำ
5.นางสาวพัฒนา  นันชัย</v>
          </cell>
          <cell r="BW145" t="str">
            <v>จำเลยที่1
ตู่สมรสจำเลยที่1
จำเลยที่2
คู่สมรสจำเลยที่2
จำเลยที่3</v>
          </cell>
          <cell r="BX145" t="str">
            <v>1-5017-00001-86-1
1-5099-00618-78-9
3-5711-00419-20-9
3-5013-00430-22-1
3-5013-00356-91-0</v>
          </cell>
          <cell r="BY145" t="str">
            <v xml:space="preserve">-ไม่พบว่ามีกรรมสิทธิ์ที่ดิน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
</v>
          </cell>
          <cell r="BZ145" t="str">
            <v>ไม่พบ</v>
          </cell>
          <cell r="CA145"/>
          <cell r="CB145">
            <v>5</v>
          </cell>
          <cell r="CC145" t="str">
            <v>นักศึกษาฝึกงาน//วรกมล</v>
          </cell>
          <cell r="CD145" t="str">
            <v>1.นายประวิทย์   แสนศรีชัย
2.นางสาวนิตยา  แสนศรีชัย
3.นายดวงเนตร  ธรรมขันแข็ง
4.นางอรุณวรรณ  อุนจะนำ
5.นางสาวพัฒนา  นันชัย</v>
          </cell>
          <cell r="CE145" t="str">
            <v>จำเลยที่1
คู่สมรสจำเลยที่1
จำเลยที่2
คู่สมรสจำเลยที่2
จำเลยที่3</v>
          </cell>
          <cell r="CF145" t="str">
            <v>1-5017-00001-86-1
1-5099-00618-78-9
3-5711-00419-20-9
3-5013-00430-22-1
3-5013-00356-91-0</v>
          </cell>
          <cell r="CG145"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อ.ดอยเต่า จ.เชียงใหม่
-ไม่พบว่ามีกรรมสิทธิ์ที่ดิน อ.เวียงป่าเป้า จ.เชียงราย
-ไม่พบว่ามีกรรมสิทธิ์ที่ดิน อ.เวียงป่าเป้า จ.เชียงราย
-ไม่พบว่ามีกรรมสิทธิ์ที่ดิน เขตสายไหม  จ.กรุงเทพมหานคร
-ไม่พบว่ามีกรรมสิทธิ์ที่ดิน อ.แม่ออน จ.เชียงใหม่
'-ไม่พบว่ามีกรรมสิทธิ์ที่ดิน อ.แม่วาง จ.เชียงใหม่</v>
          </cell>
          <cell r="CH145" t="str">
            <v>ไม่พบทรัพย์</v>
          </cell>
          <cell r="CI145"/>
          <cell r="CJ145"/>
          <cell r="CK145"/>
          <cell r="CL145"/>
          <cell r="CM145"/>
          <cell r="CN145"/>
          <cell r="CO145"/>
        </row>
        <row r="146">
          <cell r="B146">
            <v>1581</v>
          </cell>
          <cell r="C146">
            <v>142</v>
          </cell>
          <cell r="D146">
            <v>26</v>
          </cell>
          <cell r="E146">
            <v>11</v>
          </cell>
          <cell r="F146">
            <v>2564</v>
          </cell>
          <cell r="G146">
            <v>800016387600</v>
          </cell>
          <cell r="H146" t="str">
            <v>นาง</v>
          </cell>
          <cell r="I146" t="str">
            <v>บัวผัด</v>
          </cell>
          <cell r="J146" t="str">
            <v>จำปาทอง</v>
          </cell>
          <cell r="K146">
            <v>3501300238917</v>
          </cell>
          <cell r="L146" t="str">
            <v>สันกำแพง</v>
          </cell>
          <cell r="M146" t="str">
            <v>เชียงใหม่ 3</v>
          </cell>
          <cell r="N146">
            <v>8</v>
          </cell>
          <cell r="O146" t="str">
            <v>สินเชื่อธนาคารประชาชน</v>
          </cell>
          <cell r="P146" t="str">
            <v>1.บุคคลค้ำประกัน</v>
          </cell>
          <cell r="Q146">
            <v>19125.599999999999</v>
          </cell>
          <cell r="R146">
            <v>1687.8</v>
          </cell>
          <cell r="S146" t="str">
            <v>แขวงเชียงใหม่</v>
          </cell>
          <cell r="T146" t="str">
            <v>ผบ.8404</v>
          </cell>
          <cell r="U146" t="str">
            <v>2556</v>
          </cell>
          <cell r="V146" t="str">
            <v>ผบ.1983</v>
          </cell>
          <cell r="W146">
            <v>2557</v>
          </cell>
          <cell r="X146">
            <v>22</v>
          </cell>
          <cell r="Y146">
            <v>4</v>
          </cell>
          <cell r="Z146">
            <v>2557</v>
          </cell>
          <cell r="AA146"/>
          <cell r="AB146"/>
          <cell r="AC146"/>
          <cell r="AD146"/>
          <cell r="AE146"/>
          <cell r="AF146"/>
          <cell r="AG146"/>
          <cell r="AH146"/>
          <cell r="AI146"/>
          <cell r="AJ146"/>
          <cell r="AK146"/>
          <cell r="AL146"/>
          <cell r="AM146"/>
          <cell r="AN146"/>
          <cell r="AO146"/>
          <cell r="AP146"/>
          <cell r="AQ146"/>
          <cell r="AR146"/>
          <cell r="AS146"/>
          <cell r="AT146"/>
          <cell r="AU146"/>
          <cell r="AV146"/>
          <cell r="AW146"/>
          <cell r="AX146"/>
          <cell r="AY146"/>
          <cell r="AZ146"/>
          <cell r="BA146"/>
          <cell r="BB146" t="str">
            <v>สืบทรัพย์สำนักงานอื่นฟ้อง (คำสั่ง 26/11/2564)//สืบแล้ว รายงานผล วันที่ 11/2/2566</v>
          </cell>
          <cell r="BC146">
            <v>1500</v>
          </cell>
          <cell r="BD146">
            <v>18</v>
          </cell>
          <cell r="BE146">
            <v>8</v>
          </cell>
          <cell r="BF146">
            <v>2566</v>
          </cell>
          <cell r="BG146">
            <v>0</v>
          </cell>
          <cell r="BH146" t="str">
            <v>-</v>
          </cell>
          <cell r="BI146" t="str">
            <v>-</v>
          </cell>
          <cell r="BJ146" t="str">
            <v>-</v>
          </cell>
          <cell r="BK146">
            <v>0</v>
          </cell>
          <cell r="BL146">
            <v>1495</v>
          </cell>
          <cell r="BM146">
            <v>0</v>
          </cell>
          <cell r="BN146">
            <v>30</v>
          </cell>
          <cell r="BO146">
            <v>10</v>
          </cell>
          <cell r="BP146">
            <v>2566</v>
          </cell>
          <cell r="BQ146" t="str">
            <v>-</v>
          </cell>
          <cell r="BR146" t="str">
            <v>-</v>
          </cell>
          <cell r="BS146" t="str">
            <v>-</v>
          </cell>
          <cell r="BT146" t="str">
            <v>นางบัวผัด จำปาทอง</v>
          </cell>
          <cell r="BU146">
            <v>0</v>
          </cell>
          <cell r="BV146" t="str">
            <v>1.นางบัวผัด จำปาทอง
2.นายอดิเรก จำปาทอง
3.นางนัทกาญจน์   ไชยวรรณ
4.นางจ้อย  มูลงาม
5.นายอุ่นเรือน  มูลงาม</v>
          </cell>
          <cell r="BW146" t="str">
            <v>จำเลยที่1
คู่สมรสจำเลยที่ 1
จำเลยที่2
จำเลยที่3
คู่สมรสจำเลยที่3</v>
          </cell>
          <cell r="BX146" t="str">
            <v>3-5013-00238-91-7
3-5013-00238-90-9
3-5013-00272-40-6
3-5013-00232-03-0
3-5013-00232-02-1</v>
          </cell>
          <cell r="BY146"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(ปลอดจำนอง)
'-พบว่ามีกรรมสิทธิ์ในที่ดิน โฉนดที่ดินเลขที่  51594  ต.บวกค้าง อ.สันกำแพง  จ.เชียงใหม่ (ติดจำนอง ธกส.)
'-ไม่พบว่ามีกรรมสิทธิ์ที่ดิน อ.สันกำแพง จ.เชียงใหม่</v>
          </cell>
          <cell r="BZ146" t="str">
            <v>พบ</v>
          </cell>
          <cell r="CA146"/>
          <cell r="CB146">
            <v>4</v>
          </cell>
          <cell r="CC146" t="str">
            <v>นักศึกษาฝึกงาน//วรกมล</v>
          </cell>
          <cell r="CD146"/>
          <cell r="CE146"/>
          <cell r="CF146"/>
          <cell r="CG146"/>
          <cell r="CH146"/>
          <cell r="CI146"/>
          <cell r="CJ146"/>
          <cell r="CK146"/>
          <cell r="CL146"/>
          <cell r="CM146">
            <v>243468</v>
          </cell>
          <cell r="CN146"/>
          <cell r="CO146"/>
        </row>
        <row r="147">
          <cell r="B147">
            <v>1582</v>
          </cell>
          <cell r="C147">
            <v>143</v>
          </cell>
          <cell r="D147">
            <v>26</v>
          </cell>
          <cell r="E147">
            <v>11</v>
          </cell>
          <cell r="F147">
            <v>2564</v>
          </cell>
          <cell r="G147">
            <v>800001457194</v>
          </cell>
          <cell r="H147" t="str">
            <v>นาง</v>
          </cell>
          <cell r="I147" t="str">
            <v>พินทอง</v>
          </cell>
          <cell r="J147" t="str">
            <v>พุศิริ</v>
          </cell>
          <cell r="K147">
            <v>3501300049081</v>
          </cell>
          <cell r="L147" t="str">
            <v>สันกำแพง</v>
          </cell>
          <cell r="M147" t="str">
            <v>เชียงใหม่ 3</v>
          </cell>
          <cell r="N147">
            <v>8</v>
          </cell>
          <cell r="O147" t="str">
            <v>สินเชื่อสวัสดิการ</v>
          </cell>
          <cell r="P147" t="str">
            <v>1.บุคคลค้ำประกัน</v>
          </cell>
          <cell r="Q147">
            <v>229481.44</v>
          </cell>
          <cell r="R147">
            <v>35755.019999999997</v>
          </cell>
          <cell r="S147" t="str">
            <v>แขวงเชียงใหม่</v>
          </cell>
          <cell r="T147" t="str">
            <v>ผบ.6656</v>
          </cell>
          <cell r="U147" t="str">
            <v>2557</v>
          </cell>
          <cell r="V147" t="str">
            <v>ผบ.7444</v>
          </cell>
          <cell r="W147">
            <v>2557</v>
          </cell>
          <cell r="X147">
            <v>15</v>
          </cell>
          <cell r="Y147">
            <v>10</v>
          </cell>
          <cell r="Z147">
            <v>2557</v>
          </cell>
          <cell r="AA147"/>
          <cell r="AB147"/>
          <cell r="AC147"/>
          <cell r="AD147"/>
          <cell r="AE147"/>
          <cell r="AF147"/>
          <cell r="AG147"/>
          <cell r="AH147"/>
          <cell r="AI147"/>
          <cell r="AJ147"/>
          <cell r="AK147"/>
          <cell r="AL147"/>
          <cell r="AM147"/>
          <cell r="AN147"/>
          <cell r="AO147"/>
          <cell r="AP147"/>
          <cell r="AQ147"/>
          <cell r="AR147"/>
          <cell r="AS147"/>
          <cell r="AT147"/>
          <cell r="AU147"/>
          <cell r="AV147"/>
          <cell r="AW147"/>
          <cell r="AX147"/>
          <cell r="AY147"/>
          <cell r="AZ147"/>
          <cell r="BA147"/>
          <cell r="BB147" t="str">
            <v>สืบทรัพย์สำนักงานอื่นฟ้อง (คำสั่ง 26/11/2564)//สืบแล้ว  รายงานผล วันที่ 9/3/2565 //สืบทรัพย์ครั้งที่ 2 5/6/2567//ลงผลสืบทรัพย์ 8/6/2567//รายงานผลสืบทรัพย์11/6/2567//</v>
          </cell>
          <cell r="BC147" t="str">
            <v>0
900
900</v>
          </cell>
          <cell r="BD147" t="str">
            <v>13
27
17</v>
          </cell>
          <cell r="BE147" t="str">
            <v>11
3
1</v>
          </cell>
          <cell r="BF147" t="str">
            <v>2566
2567
2568</v>
          </cell>
          <cell r="BG147">
            <v>0</v>
          </cell>
          <cell r="BH147" t="str">
            <v>-</v>
          </cell>
          <cell r="BI147" t="str">
            <v>-</v>
          </cell>
          <cell r="BJ147" t="str">
            <v>-</v>
          </cell>
          <cell r="BK147">
            <v>0</v>
          </cell>
          <cell r="BL147" t="str">
            <v>1275
315
1415</v>
          </cell>
          <cell r="BM147">
            <v>0</v>
          </cell>
          <cell r="BN147" t="str">
            <v/>
          </cell>
          <cell r="BO147" t="str">
            <v/>
          </cell>
          <cell r="BP147" t="str">
            <v/>
          </cell>
          <cell r="BQ147" t="str">
            <v>-</v>
          </cell>
          <cell r="BR147" t="str">
            <v>-</v>
          </cell>
          <cell r="BS147" t="str">
            <v>-</v>
          </cell>
          <cell r="BT147" t="str">
            <v>นางพินทอง พุศิริ</v>
          </cell>
          <cell r="BU147">
            <v>0</v>
          </cell>
          <cell r="BV147" t="str">
            <v>1.นางจีรัชยากร คำอิ่น
2.นายรวิกันต์ พุศิริ
3.นายเฉลิมชัย พัฒารังสี</v>
          </cell>
          <cell r="BW147" t="str">
            <v>จำเลยที่ 1
คู่สมรสจำเลยที่ 1
จำเลยที่ 2</v>
          </cell>
          <cell r="BX147" t="str">
            <v>3-5013-00049-08-1
3-5404-00046-52-1
3-5009-00378-10-7</v>
          </cell>
          <cell r="BY147"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Z147" t="str">
            <v>ไม่พบ</v>
          </cell>
          <cell r="CA147"/>
          <cell r="CB147">
            <v>3</v>
          </cell>
          <cell r="CC147" t="str">
            <v>นักศึกษาฝึกงาน//วรกมล</v>
          </cell>
          <cell r="CD147" t="str">
            <v>1.นางจีรัชยากรหรือพินทอง คำอิ่นหรือพุศิริ
2.นายรวิกันต์หรือก้าน พุศิริ
3.นายเฉลิมชัย พัฒารังสี</v>
          </cell>
          <cell r="CE147" t="str">
            <v>จำเลยที่ 1
คู่สมรสจำเลยที่ 1
จำเลยที่ 2</v>
          </cell>
          <cell r="CF147" t="str">
            <v>3-5013-00049-08-1
3-5404-00046-52-1
3-5009-00378-10-7</v>
          </cell>
          <cell r="CG147"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CH147"/>
          <cell r="CI147"/>
          <cell r="CJ147"/>
          <cell r="CK147"/>
          <cell r="CL147"/>
          <cell r="CM147"/>
          <cell r="CN147"/>
          <cell r="CO147"/>
        </row>
        <row r="148">
          <cell r="B148">
            <v>1583</v>
          </cell>
          <cell r="C148">
            <v>144</v>
          </cell>
          <cell r="D148">
            <v>26</v>
          </cell>
          <cell r="E148">
            <v>11</v>
          </cell>
          <cell r="F148">
            <v>2564</v>
          </cell>
          <cell r="G148">
            <v>800009170336</v>
          </cell>
          <cell r="H148" t="str">
            <v>นาง</v>
          </cell>
          <cell r="I148" t="str">
            <v xml:space="preserve">อำภา </v>
          </cell>
          <cell r="J148" t="str">
            <v>ลิ้มสารา</v>
          </cell>
          <cell r="K148">
            <v>5110100004385</v>
          </cell>
          <cell r="L148" t="str">
            <v>สันกำแพง</v>
          </cell>
          <cell r="M148" t="str">
            <v>เชียงใหม่ 3</v>
          </cell>
          <cell r="N148">
            <v>8</v>
          </cell>
          <cell r="O148" t="str">
            <v>สินเชื่อธนาคารประชาชน</v>
          </cell>
          <cell r="P148" t="str">
            <v>1.บุคคลค้ำประกัน</v>
          </cell>
          <cell r="Q148">
            <v>27500</v>
          </cell>
          <cell r="R148">
            <v>2522.33</v>
          </cell>
          <cell r="S148" t="str">
            <v>แขวงเชียงใหม่</v>
          </cell>
          <cell r="T148" t="str">
            <v>ผบ.1229</v>
          </cell>
          <cell r="U148" t="str">
            <v>2555</v>
          </cell>
          <cell r="V148" t="str">
            <v>ผบ.2823</v>
          </cell>
          <cell r="W148">
            <v>2555</v>
          </cell>
          <cell r="X148"/>
          <cell r="Y148"/>
          <cell r="Z148"/>
          <cell r="AA148">
            <v>19</v>
          </cell>
          <cell r="AB148">
            <v>6</v>
          </cell>
          <cell r="AC148">
            <v>2555</v>
          </cell>
          <cell r="AD148"/>
          <cell r="AE148"/>
          <cell r="AF148"/>
          <cell r="AG148"/>
          <cell r="AH148"/>
          <cell r="AI148"/>
          <cell r="AJ148"/>
          <cell r="AK148"/>
          <cell r="AL148"/>
          <cell r="AM148"/>
          <cell r="AN148"/>
          <cell r="AO148"/>
          <cell r="AP148"/>
          <cell r="AQ148"/>
          <cell r="AR148"/>
          <cell r="AS148"/>
          <cell r="AT148"/>
          <cell r="AU148"/>
          <cell r="AV148"/>
          <cell r="AW148"/>
          <cell r="AX148"/>
          <cell r="AY148"/>
          <cell r="AZ148"/>
          <cell r="BA148"/>
          <cell r="BB148" t="str">
            <v>สืบทรัพย์สำนักงานอื่นฟ้อง (คำสั่ง 26/11/2564)//สืบแล้ว  รายงานผล วันที่ 11/3/2565</v>
          </cell>
          <cell r="BC148" t="str">
            <v>0
1200</v>
          </cell>
          <cell r="BD148" t="str">
            <v>1
4</v>
          </cell>
          <cell r="BE148" t="str">
            <v>3
4</v>
          </cell>
          <cell r="BF148" t="str">
            <v>2567
2567</v>
          </cell>
          <cell r="BG148">
            <v>0</v>
          </cell>
          <cell r="BH148" t="str">
            <v>-</v>
          </cell>
          <cell r="BI148" t="str">
            <v>-</v>
          </cell>
          <cell r="BJ148" t="str">
            <v>-</v>
          </cell>
          <cell r="BK148">
            <v>0</v>
          </cell>
          <cell r="BL148" t="str">
            <v>725
480</v>
          </cell>
          <cell r="BM148">
            <v>0</v>
          </cell>
          <cell r="BN148" t="str">
            <v/>
          </cell>
          <cell r="BO148" t="str">
            <v/>
          </cell>
          <cell r="BP148" t="str">
            <v/>
          </cell>
          <cell r="BQ148" t="str">
            <v>-</v>
          </cell>
          <cell r="BR148" t="str">
            <v>-</v>
          </cell>
          <cell r="BS148" t="str">
            <v>-</v>
          </cell>
          <cell r="BT148" t="str">
            <v>นางอำภา  ลิ้มสารา</v>
          </cell>
          <cell r="BU148">
            <v>0</v>
          </cell>
          <cell r="BV148" t="str">
            <v>1.นางอำภา ลิ้มสาขา 
2.นายสมบัติ ลิ้มสาขา 
3.นายถวิล ปัญญาคำ
4.นางสาวนิติยา ธรรมปัญญา</v>
          </cell>
          <cell r="BW148" t="str">
            <v xml:space="preserve">จำเลยที่1 
คู่สมรสจำเลยที่ 1
จำเลยที่2 
คู่สมรสจำเลยที่ 2
</v>
          </cell>
          <cell r="BX148" t="str">
            <v>5-1101-00004-38-5
3-1101-02421-88-2
3-5019-00127-53-9
3-5019-00127-54-7</v>
          </cell>
          <cell r="BY148"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Z148" t="str">
            <v>พบ</v>
          </cell>
          <cell r="CA148"/>
          <cell r="CB148">
            <v>4</v>
          </cell>
          <cell r="CC148" t="str">
            <v>นักศึกษาฝึกงาน//วรกมล</v>
          </cell>
          <cell r="CD148"/>
          <cell r="CE148"/>
          <cell r="CF148"/>
          <cell r="CG148"/>
          <cell r="CH148"/>
          <cell r="CI148"/>
          <cell r="CJ148"/>
          <cell r="CK148"/>
          <cell r="CL148"/>
          <cell r="CM148"/>
          <cell r="CN148"/>
          <cell r="CO148"/>
        </row>
        <row r="149">
          <cell r="B149">
            <v>1584</v>
          </cell>
          <cell r="C149">
            <v>145</v>
          </cell>
          <cell r="D149">
            <v>26</v>
          </cell>
          <cell r="E149">
            <v>11</v>
          </cell>
          <cell r="F149">
            <v>2564</v>
          </cell>
          <cell r="G149">
            <v>800019490708</v>
          </cell>
          <cell r="H149" t="str">
            <v>นางสาว</v>
          </cell>
          <cell r="I149" t="str">
            <v>รัชนี</v>
          </cell>
          <cell r="J149" t="str">
            <v>บุทู</v>
          </cell>
          <cell r="K149">
            <v>3501300052589</v>
          </cell>
          <cell r="L149" t="str">
            <v>สันกำแพง</v>
          </cell>
          <cell r="M149" t="str">
            <v>เชียงใหม่ 3</v>
          </cell>
          <cell r="N149">
            <v>8</v>
          </cell>
          <cell r="O149" t="str">
            <v>สินเชื่อธนาคารประชาชน</v>
          </cell>
          <cell r="P149" t="str">
            <v>1.บุคคลค้ำประกัน</v>
          </cell>
          <cell r="Q149">
            <v>21888.74</v>
          </cell>
          <cell r="R149">
            <v>3269.86</v>
          </cell>
          <cell r="S149" t="str">
            <v>แขวงเชียงใหม่</v>
          </cell>
          <cell r="T149" t="str">
            <v>ผบ.7522</v>
          </cell>
          <cell r="U149" t="str">
            <v>2557</v>
          </cell>
          <cell r="V149" t="str">
            <v>ผบ.8255</v>
          </cell>
          <cell r="W149">
            <v>2557</v>
          </cell>
          <cell r="X149">
            <v>13</v>
          </cell>
          <cell r="Y149">
            <v>11</v>
          </cell>
          <cell r="Z149">
            <v>2557</v>
          </cell>
          <cell r="AA149"/>
          <cell r="AB149"/>
          <cell r="AC149"/>
          <cell r="AD149"/>
          <cell r="AE149"/>
          <cell r="AF149"/>
          <cell r="AG149"/>
          <cell r="AH149"/>
          <cell r="AI149"/>
          <cell r="AJ149"/>
          <cell r="AK149"/>
          <cell r="AL149"/>
          <cell r="AM149"/>
          <cell r="AN149"/>
          <cell r="AO149"/>
          <cell r="AP149"/>
          <cell r="AQ149"/>
          <cell r="AR149"/>
          <cell r="AS149"/>
          <cell r="AT149"/>
          <cell r="AU149"/>
          <cell r="AV149"/>
          <cell r="AW149"/>
          <cell r="AX149"/>
          <cell r="AY149"/>
          <cell r="AZ149"/>
          <cell r="BA149"/>
          <cell r="BB149" t="str">
            <v>สืบทรัพย์สำนักงานอื่นฟ้อง (คำสั่ง 26/11/2564)//สืบแล้ว รายงานผล วันที่ 11/2/2566//ถอนการยึด เนื่องจากจำเลยปิดบัญชี7/3/2565</v>
          </cell>
          <cell r="BC149" t="str">
            <v>0
1500</v>
          </cell>
          <cell r="BD149" t="str">
            <v>13
27</v>
          </cell>
          <cell r="BE149" t="str">
            <v>11
3</v>
          </cell>
          <cell r="BF149" t="str">
            <v>2566
2567</v>
          </cell>
          <cell r="BG149">
            <v>0</v>
          </cell>
          <cell r="BH149" t="str">
            <v>-</v>
          </cell>
          <cell r="BI149" t="str">
            <v>-</v>
          </cell>
          <cell r="BJ149" t="str">
            <v>-</v>
          </cell>
          <cell r="BK149">
            <v>0</v>
          </cell>
          <cell r="BL149" t="str">
            <v>1195
405</v>
          </cell>
          <cell r="BM149">
            <v>0</v>
          </cell>
          <cell r="BN149" t="str">
            <v/>
          </cell>
          <cell r="BO149" t="str">
            <v/>
          </cell>
          <cell r="BP149" t="str">
            <v/>
          </cell>
          <cell r="BQ149" t="str">
            <v>-</v>
          </cell>
          <cell r="BR149" t="str">
            <v>-</v>
          </cell>
          <cell r="BS149" t="str">
            <v>-</v>
          </cell>
          <cell r="BT149" t="str">
            <v>นางสาวรัชนี บุทู</v>
          </cell>
          <cell r="BU149">
            <v>0</v>
          </cell>
          <cell r="BV149" t="str">
            <v>1.นางสาวรัชนี บุทู
2.นายสรพงษ์ จินะเงิน
3.นายนิพนธ์ รอดภัย
4.นางสาวเพื่อนใจ แย้มเกษร
5.นางสาวเนตรนรินทร์ ปินตา</v>
          </cell>
          <cell r="BW149" t="str">
            <v xml:space="preserve">จำเลยที่ 1
คู่สมรสจำเลยที่ 1
จำเลยที่ 2
คู่สมรสจำเลยที่ 2
จำเลยที่ 3
</v>
          </cell>
          <cell r="BX149" t="str">
            <v>3-5013-00052-58-9
3-5013-00767-08-1
1-1014-00189-88-5
2-1103-00034-32-1
3-5099-01004-93-4</v>
          </cell>
          <cell r="BY149"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Z149" t="str">
            <v>พบทรัพย์</v>
          </cell>
          <cell r="CA149"/>
          <cell r="CB149">
            <v>5</v>
          </cell>
          <cell r="CC149" t="str">
            <v>นักศึกษาฝึกงาน//วรกมล</v>
          </cell>
          <cell r="CD149"/>
          <cell r="CE149"/>
          <cell r="CF149"/>
          <cell r="CG149"/>
          <cell r="CH149"/>
          <cell r="CI149"/>
          <cell r="CJ149"/>
          <cell r="CK149"/>
          <cell r="CL149"/>
          <cell r="CM149"/>
          <cell r="CN149"/>
          <cell r="CO149"/>
        </row>
        <row r="150">
          <cell r="B150">
            <v>1585</v>
          </cell>
          <cell r="C150">
            <v>146</v>
          </cell>
          <cell r="D150">
            <v>26</v>
          </cell>
          <cell r="E150">
            <v>11</v>
          </cell>
          <cell r="F150">
            <v>2564</v>
          </cell>
          <cell r="G150">
            <v>821953004842</v>
          </cell>
          <cell r="H150" t="str">
            <v>นางสาว</v>
          </cell>
          <cell r="I150" t="str">
            <v>ยุพา</v>
          </cell>
          <cell r="J150" t="str">
            <v>ศรีเมืองมา</v>
          </cell>
          <cell r="K150">
            <v>3501300115815</v>
          </cell>
          <cell r="L150" t="str">
            <v>สันกำแพง</v>
          </cell>
          <cell r="M150" t="str">
            <v>เชียงใหม่ 3</v>
          </cell>
          <cell r="N150">
            <v>8</v>
          </cell>
          <cell r="O150" t="str">
            <v>สินเชื่อธนาคารประชาชน</v>
          </cell>
          <cell r="P150" t="str">
            <v>1.บุคคลค้ำประกัน</v>
          </cell>
          <cell r="Q150">
            <v>27347.75</v>
          </cell>
          <cell r="R150">
            <v>8229.65</v>
          </cell>
          <cell r="S150" t="str">
            <v>แขวงเชียงใหม่</v>
          </cell>
          <cell r="T150" t="str">
            <v>ผบ.1893</v>
          </cell>
          <cell r="U150" t="str">
            <v>2556</v>
          </cell>
          <cell r="V150" t="str">
            <v>ผบ.3852</v>
          </cell>
          <cell r="W150">
            <v>2556</v>
          </cell>
          <cell r="X150"/>
          <cell r="Y150"/>
          <cell r="Z150"/>
          <cell r="AA150">
            <v>29</v>
          </cell>
          <cell r="AB150">
            <v>7</v>
          </cell>
          <cell r="AC150">
            <v>2556</v>
          </cell>
          <cell r="AD150"/>
          <cell r="AE150"/>
          <cell r="AF150"/>
          <cell r="AG150"/>
          <cell r="AH150"/>
          <cell r="AI150"/>
          <cell r="AJ150"/>
          <cell r="AK150"/>
          <cell r="AL150"/>
          <cell r="AM150"/>
          <cell r="AN150"/>
          <cell r="AO150"/>
          <cell r="AP150"/>
          <cell r="AQ150"/>
          <cell r="AR150"/>
          <cell r="AS150"/>
          <cell r="AT150"/>
          <cell r="AU150"/>
          <cell r="AV150"/>
          <cell r="AW150"/>
          <cell r="AX150"/>
          <cell r="AY150"/>
          <cell r="AZ150"/>
          <cell r="BA150"/>
          <cell r="BB150" t="str">
            <v>สืบทรัพย์สำนักงานอื่นฟ้อง (คำสั่ง 26/11/2564)//สืบแล้ว รายงานผล วันที่ 11/2/2566</v>
          </cell>
          <cell r="BC150" t="str">
            <v>0
1200</v>
          </cell>
          <cell r="BD150" t="str">
            <v>13
1</v>
          </cell>
          <cell r="BE150" t="str">
            <v>11
3</v>
          </cell>
          <cell r="BF150" t="str">
            <v>2566
2567</v>
          </cell>
          <cell r="BG150">
            <v>0</v>
          </cell>
          <cell r="BH150" t="str">
            <v>-</v>
          </cell>
          <cell r="BI150" t="str">
            <v>-</v>
          </cell>
          <cell r="BJ150" t="str">
            <v>-</v>
          </cell>
          <cell r="BK150">
            <v>0</v>
          </cell>
          <cell r="BL150" t="str">
            <v>790
280</v>
          </cell>
          <cell r="BM150">
            <v>0</v>
          </cell>
          <cell r="BN150" t="str">
            <v/>
          </cell>
          <cell r="BO150" t="str">
            <v/>
          </cell>
          <cell r="BP150" t="str">
            <v/>
          </cell>
          <cell r="BQ150" t="str">
            <v>-</v>
          </cell>
          <cell r="BR150" t="str">
            <v>-</v>
          </cell>
          <cell r="BS150" t="str">
            <v>-</v>
          </cell>
          <cell r="BT150" t="str">
            <v>นางสาวยุพา ศรีเมืองมา</v>
          </cell>
          <cell r="BU150">
            <v>0</v>
          </cell>
          <cell r="BV150" t="str">
            <v>1.นางสาวยุพา  ศรีเมืองมา
2.นางสาวสายสวาท  ใจปัญญา
3.นางคนึงสุข  อะโนมา
4.นายสมพร  อะโนมา</v>
          </cell>
          <cell r="BW150" t="str">
            <v xml:space="preserve">จำเลยที่1
จำเลยที่2
จำเลยที่3
คู่สมรสจำเลยที่3
</v>
          </cell>
          <cell r="BX150" t="str">
            <v>3-5013-00115-81-5
3-5013-00114-20-7
3-5013-00159-03-1
3-5013-00513-85-3</v>
          </cell>
          <cell r="BY150"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Z150" t="str">
            <v>พบ</v>
          </cell>
          <cell r="CA150"/>
          <cell r="CB150">
            <v>4</v>
          </cell>
          <cell r="CC150" t="str">
            <v>นักศึกษาฝึกงาน//วรกมล</v>
          </cell>
          <cell r="CD150"/>
          <cell r="CE150"/>
          <cell r="CF150"/>
          <cell r="CG150"/>
          <cell r="CH150"/>
          <cell r="CI150"/>
          <cell r="CJ150"/>
          <cell r="CK150"/>
          <cell r="CL150"/>
          <cell r="CM150"/>
          <cell r="CN150"/>
          <cell r="CO150"/>
        </row>
        <row r="151">
          <cell r="B151">
            <v>1586</v>
          </cell>
          <cell r="C151">
            <v>147</v>
          </cell>
          <cell r="D151">
            <v>26</v>
          </cell>
          <cell r="E151">
            <v>11</v>
          </cell>
          <cell r="F151">
            <v>2564</v>
          </cell>
          <cell r="G151">
            <v>800028073594</v>
          </cell>
          <cell r="H151" t="str">
            <v>นาย</v>
          </cell>
          <cell r="I151" t="str">
            <v>ทศพร</v>
          </cell>
          <cell r="J151" t="str">
            <v>จิตนารินทร์</v>
          </cell>
          <cell r="K151">
            <v>1509900928711</v>
          </cell>
          <cell r="L151" t="str">
            <v>สันกำแพง</v>
          </cell>
          <cell r="M151" t="str">
            <v>เชียงใหม่ 3</v>
          </cell>
          <cell r="N151">
            <v>8</v>
          </cell>
          <cell r="O151" t="str">
            <v>สินเชื่อธนาคารประชาชน</v>
          </cell>
          <cell r="P151" t="str">
            <v>1.บุคคลค้ำประกัน</v>
          </cell>
          <cell r="Q151">
            <v>24162</v>
          </cell>
          <cell r="R151">
            <v>1460.11</v>
          </cell>
          <cell r="S151" t="str">
            <v>แขวงเชียงใหม่</v>
          </cell>
          <cell r="T151" t="str">
            <v>ผบ.1194</v>
          </cell>
          <cell r="U151" t="str">
            <v>2557</v>
          </cell>
          <cell r="V151" t="str">
            <v>ผบ.2144</v>
          </cell>
          <cell r="W151">
            <v>2557</v>
          </cell>
          <cell r="X151">
            <v>28</v>
          </cell>
          <cell r="Y151">
            <v>4</v>
          </cell>
          <cell r="Z151">
            <v>2557</v>
          </cell>
          <cell r="AA151"/>
          <cell r="AB151"/>
          <cell r="AC151"/>
          <cell r="AD151"/>
          <cell r="AE151"/>
          <cell r="AF151"/>
          <cell r="AG151">
            <v>8</v>
          </cell>
          <cell r="AH151">
            <v>9</v>
          </cell>
          <cell r="AI151">
            <v>2557</v>
          </cell>
          <cell r="AJ151"/>
          <cell r="AK151"/>
          <cell r="AL151"/>
          <cell r="AM151"/>
          <cell r="AN151"/>
          <cell r="AO151"/>
          <cell r="AP151"/>
          <cell r="AQ151"/>
          <cell r="AR151"/>
          <cell r="AS151"/>
          <cell r="AT151"/>
          <cell r="AU151"/>
          <cell r="AV151"/>
          <cell r="AW151"/>
          <cell r="AX151"/>
          <cell r="AY151"/>
          <cell r="AZ151"/>
          <cell r="BA151"/>
          <cell r="BB151" t="str">
            <v>สืบทรัพย์สำนักงานอื่นฟ้อง (คำสั่ง 26/11/2564)//สืบแล้ว  รายงานผล วันที่ 14/3/2565</v>
          </cell>
          <cell r="BC151" t="str">
            <v>1200
1200</v>
          </cell>
          <cell r="BD151" t="str">
            <v>12
24</v>
          </cell>
          <cell r="BE151" t="str">
            <v>4
1</v>
          </cell>
          <cell r="BF151" t="str">
            <v>2566
2568</v>
          </cell>
          <cell r="BG151">
            <v>0</v>
          </cell>
          <cell r="BH151" t="str">
            <v>-</v>
          </cell>
          <cell r="BI151" t="str">
            <v>-</v>
          </cell>
          <cell r="BJ151" t="str">
            <v>-</v>
          </cell>
          <cell r="BK151">
            <v>0</v>
          </cell>
          <cell r="BL151" t="str">
            <v>1130
1595</v>
          </cell>
          <cell r="BM151">
            <v>0</v>
          </cell>
          <cell r="BN151">
            <v>12</v>
          </cell>
          <cell r="BO151">
            <v>7</v>
          </cell>
          <cell r="BP151">
            <v>2566</v>
          </cell>
          <cell r="BQ151" t="str">
            <v>-</v>
          </cell>
          <cell r="BR151" t="str">
            <v>-</v>
          </cell>
          <cell r="BS151" t="str">
            <v>-</v>
          </cell>
          <cell r="BT151" t="str">
            <v>นายทศพร จิตนารินทร์</v>
          </cell>
          <cell r="BU151">
            <v>0</v>
          </cell>
          <cell r="BV151" t="str">
            <v>1.นายทศพร จิตนารินทร์
2.นางจันทร์ทา เตชะ
3.นางสุภาพ ไชยสุนัน
4.นายเริญ  ไชยสุนัน</v>
          </cell>
          <cell r="BW151" t="str">
            <v>จำเลยที่ 1 
จำเลยที่ 2 
จำเลยที่ 3
คู่สมรสจำเลยที่ 3</v>
          </cell>
          <cell r="BX151" t="str">
            <v>1-5099-00928-71-1
3-5005-00428-41-7
3-5005-00429-17-1</v>
          </cell>
          <cell r="BY151"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Z151" t="str">
            <v>ไม่พบ</v>
          </cell>
          <cell r="CA151"/>
          <cell r="CB151">
            <v>3</v>
          </cell>
          <cell r="CC151" t="str">
            <v>นักศึกษาฝึกงาน//วรกมล</v>
          </cell>
          <cell r="CD151" t="str">
            <v>1.นายทศพร จิตนารินทร์
2.นางจันทร์ทา เตชะ
3.นางสุภาพ ไชยสุนัน
4.นายเจริญ  ไชยสุนัน</v>
          </cell>
          <cell r="CE151" t="str">
            <v>จำเลยที่ 1 
จำเลยที่ 2 
จำเลยที่ 3
คู่สมรสจำเลยที่ 3</v>
          </cell>
          <cell r="CF151" t="str">
            <v>1-5099-00928-71-1
3-5005-00428-41-7
3-5005-00429-17-1
3-5005-00429-16-2</v>
          </cell>
          <cell r="CG151"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v>
          </cell>
          <cell r="CH151" t="str">
            <v>ไม่พบทรัพย์</v>
          </cell>
          <cell r="CI151"/>
          <cell r="CJ151"/>
          <cell r="CK151"/>
          <cell r="CL151"/>
          <cell r="CM151"/>
          <cell r="CN151"/>
          <cell r="CO151"/>
        </row>
        <row r="152">
          <cell r="B152">
            <v>1587</v>
          </cell>
          <cell r="C152">
            <v>148</v>
          </cell>
          <cell r="D152">
            <v>26</v>
          </cell>
          <cell r="E152">
            <v>11</v>
          </cell>
          <cell r="F152">
            <v>2564</v>
          </cell>
          <cell r="G152">
            <v>821953003000</v>
          </cell>
          <cell r="H152" t="str">
            <v>นาย</v>
          </cell>
          <cell r="I152" t="str">
            <v>เพชรชนะ</v>
          </cell>
          <cell r="J152" t="str">
            <v>ทรัพย์แก้ว</v>
          </cell>
          <cell r="K152">
            <v>1509900493404</v>
          </cell>
          <cell r="L152" t="str">
            <v>สันกำแพง</v>
          </cell>
          <cell r="M152" t="str">
            <v>เชียงใหม่ 3</v>
          </cell>
          <cell r="N152">
            <v>8</v>
          </cell>
          <cell r="O152" t="str">
            <v>สินเชื่อธนาคารประชาชน</v>
          </cell>
          <cell r="P152" t="str">
            <v>1.บุคคลค้ำประกัน</v>
          </cell>
          <cell r="Q152">
            <v>43444</v>
          </cell>
          <cell r="R152">
            <v>9256.5</v>
          </cell>
          <cell r="S152" t="str">
            <v>แขวงเชียงใหม่</v>
          </cell>
          <cell r="T152" t="str">
            <v>ผบ.1894</v>
          </cell>
          <cell r="U152" t="str">
            <v>2556</v>
          </cell>
          <cell r="V152" t="str">
            <v>ผบ.3853</v>
          </cell>
          <cell r="W152">
            <v>2556</v>
          </cell>
          <cell r="X152"/>
          <cell r="Y152"/>
          <cell r="Z152"/>
          <cell r="AA152">
            <v>29</v>
          </cell>
          <cell r="AB152">
            <v>7</v>
          </cell>
          <cell r="AC152">
            <v>2556</v>
          </cell>
          <cell r="AD152"/>
          <cell r="AE152"/>
          <cell r="AF152"/>
          <cell r="AG152"/>
          <cell r="AH152"/>
          <cell r="AI152"/>
          <cell r="AJ152"/>
          <cell r="AK152"/>
          <cell r="AL152"/>
          <cell r="AM152"/>
          <cell r="AN152"/>
          <cell r="AO152"/>
          <cell r="AP152"/>
          <cell r="AQ152"/>
          <cell r="AR152"/>
          <cell r="AS152"/>
          <cell r="AT152"/>
          <cell r="AU152"/>
          <cell r="AV152"/>
          <cell r="AW152"/>
          <cell r="AX152"/>
          <cell r="AY152"/>
          <cell r="AZ152"/>
          <cell r="BA152"/>
          <cell r="BB152" t="str">
            <v>สืบทรัพย์สำนักงานอื่นฟ้อง (คำสั่ง 26/11/2564)//สืบแล้ว รายงานผล วันที่ 22/2/2565</v>
          </cell>
          <cell r="BC152" t="str">
            <v>0
1800</v>
          </cell>
          <cell r="BD152" t="str">
            <v>13
27</v>
          </cell>
          <cell r="BE152" t="str">
            <v>11
3</v>
          </cell>
          <cell r="BF152" t="str">
            <v>2566
2567</v>
          </cell>
          <cell r="BG152">
            <v>0</v>
          </cell>
          <cell r="BH152" t="str">
            <v>-</v>
          </cell>
          <cell r="BI152" t="str">
            <v>-</v>
          </cell>
          <cell r="BJ152" t="str">
            <v>-</v>
          </cell>
          <cell r="BK152">
            <v>0</v>
          </cell>
          <cell r="BL152" t="str">
            <v>3130
490</v>
          </cell>
          <cell r="BM152">
            <v>0</v>
          </cell>
          <cell r="BN152" t="str">
            <v/>
          </cell>
          <cell r="BO152" t="str">
            <v/>
          </cell>
          <cell r="BP152" t="str">
            <v/>
          </cell>
          <cell r="BQ152" t="str">
            <v>-</v>
          </cell>
          <cell r="BR152" t="str">
            <v>-</v>
          </cell>
          <cell r="BS152" t="str">
            <v>-</v>
          </cell>
          <cell r="BT152" t="str">
            <v>นายเพชรชนะ ทรัพย์แก้ว</v>
          </cell>
          <cell r="BU152">
            <v>0</v>
          </cell>
          <cell r="BV152"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W152" t="str">
            <v xml:space="preserve">จำเลยที่1
คู่สมรสจำเลยที่1
จำเลยที่2
คู่สมรสจำเลยที่2
จำเลยที่3
คู่สมรสจำเลยที่3
</v>
          </cell>
          <cell r="BX152" t="str">
            <v>1-5099-00493-40-4
1-5099-00086-78-7
3-5013-00512-12-1
3-5004-00021-57-9
3-5013-00512-22-9
3-+5603-00342-29-2</v>
          </cell>
          <cell r="BY152"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Z152" t="str">
            <v>พบ</v>
          </cell>
          <cell r="CA152"/>
          <cell r="CB152">
            <v>6</v>
          </cell>
          <cell r="CC152" t="str">
            <v>นักศึกษาฝึกงาน//วรกมล</v>
          </cell>
          <cell r="CD152"/>
          <cell r="CE152"/>
          <cell r="CF152"/>
          <cell r="CG152"/>
          <cell r="CH152"/>
          <cell r="CI152"/>
          <cell r="CJ152"/>
          <cell r="CK152"/>
          <cell r="CL152"/>
          <cell r="CM152"/>
          <cell r="CN152"/>
          <cell r="CO152"/>
        </row>
        <row r="153">
          <cell r="B153">
            <v>1588</v>
          </cell>
          <cell r="C153">
            <v>149</v>
          </cell>
          <cell r="D153">
            <v>26</v>
          </cell>
          <cell r="E153">
            <v>11</v>
          </cell>
          <cell r="F153">
            <v>2564</v>
          </cell>
          <cell r="G153">
            <v>800033628036</v>
          </cell>
          <cell r="H153" t="str">
            <v>นาง</v>
          </cell>
          <cell r="I153" t="str">
            <v xml:space="preserve">นิตย์ </v>
          </cell>
          <cell r="J153" t="str">
            <v>แสนเรือน</v>
          </cell>
          <cell r="K153">
            <v>3501300339179</v>
          </cell>
          <cell r="L153" t="str">
            <v>สันกำแพง</v>
          </cell>
          <cell r="M153" t="str">
            <v>เชียงใหม่ 3</v>
          </cell>
          <cell r="N153">
            <v>8</v>
          </cell>
          <cell r="O153" t="str">
            <v>สินเชื่อธนาคารประชาชน</v>
          </cell>
          <cell r="P153" t="str">
            <v>1.บุคคลค้ำประกัน</v>
          </cell>
          <cell r="Q153">
            <v>46664</v>
          </cell>
          <cell r="R153">
            <v>1491.68</v>
          </cell>
          <cell r="S153" t="str">
            <v>แขวงเชียงใหม่</v>
          </cell>
          <cell r="T153" t="str">
            <v>ผบ.6085</v>
          </cell>
          <cell r="U153" t="str">
            <v>2557</v>
          </cell>
          <cell r="V153" t="str">
            <v>ผบ.8166</v>
          </cell>
          <cell r="W153">
            <v>2557</v>
          </cell>
          <cell r="X153"/>
          <cell r="Y153"/>
          <cell r="Z153"/>
          <cell r="AA153">
            <v>11</v>
          </cell>
          <cell r="AB153">
            <v>11</v>
          </cell>
          <cell r="AC153">
            <v>2557</v>
          </cell>
          <cell r="AD153"/>
          <cell r="AE153"/>
          <cell r="AF153"/>
          <cell r="AG153"/>
          <cell r="AH153"/>
          <cell r="AI153"/>
          <cell r="AJ153"/>
          <cell r="AK153"/>
          <cell r="AL153"/>
          <cell r="AM153"/>
          <cell r="AN153"/>
          <cell r="AO153"/>
          <cell r="AP153"/>
          <cell r="AQ153"/>
          <cell r="AR153"/>
          <cell r="AS153"/>
          <cell r="AT153"/>
          <cell r="AU153"/>
          <cell r="AV153"/>
          <cell r="AW153"/>
          <cell r="AX153"/>
          <cell r="AY153"/>
          <cell r="AZ153"/>
          <cell r="BA153"/>
          <cell r="BB153" t="str">
            <v>สืบทรัพย์สำนักงานอื่นฟ้อง (คำสั่ง 26/11/2564)//สืบแล้ว  รายงานผล วันที่ 11/3/2565//สืบครั้งที่ 2 5/6/2567//ลงผลเมื่อวันที่ 8/6/2567//รายงานผลสืบทรัพย์11/6/2567//</v>
          </cell>
          <cell r="BC153">
            <v>1500</v>
          </cell>
          <cell r="BD153">
            <v>20</v>
          </cell>
          <cell r="BE153">
            <v>2</v>
          </cell>
          <cell r="BF153">
            <v>2566</v>
          </cell>
          <cell r="BG153">
            <v>0</v>
          </cell>
          <cell r="BH153" t="str">
            <v>-</v>
          </cell>
          <cell r="BI153" t="str">
            <v>-</v>
          </cell>
          <cell r="BJ153" t="str">
            <v>-</v>
          </cell>
          <cell r="BK153">
            <v>0</v>
          </cell>
          <cell r="BL153">
            <v>1155</v>
          </cell>
          <cell r="BM153">
            <v>0</v>
          </cell>
          <cell r="BN153">
            <v>28</v>
          </cell>
          <cell r="BO153">
            <v>6</v>
          </cell>
          <cell r="BP153">
            <v>2566</v>
          </cell>
          <cell r="BQ153" t="str">
            <v>-</v>
          </cell>
          <cell r="BR153" t="str">
            <v>-</v>
          </cell>
          <cell r="BS153" t="str">
            <v>-</v>
          </cell>
          <cell r="BT153" t="str">
            <v>นางนิตย์  แสนเรือน</v>
          </cell>
          <cell r="BU153">
            <v>0</v>
          </cell>
          <cell r="BV153" t="str">
            <v>1.นางนิตย์ แสนเรือน
2.นายศรี แสนเรือน
3.นายธวัชชัย ทิตย์สุรินทร์
4.นางบัวเขียว ใจติขะ</v>
          </cell>
          <cell r="BW153" t="str">
            <v>จำเลยที่ 1
คู่สมรสจำเลยที่ 1
จำเลยที่ 2 
จำเลยที่ 3</v>
          </cell>
          <cell r="BX153" t="str">
            <v>3-5013-00339-17-9
3-5009-00796-71-5
1-5099-00838-98-3
5-5013-00007-54-7</v>
          </cell>
          <cell r="BY153"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53" t="str">
            <v>ไม่พบ</v>
          </cell>
          <cell r="CA153"/>
          <cell r="CB153">
            <v>4</v>
          </cell>
          <cell r="CC153" t="str">
            <v>นักศึกษาฝึกงาน//วรกมล</v>
          </cell>
          <cell r="CD153" t="str">
            <v>1.นางนิตย์ แสนเรือน
2.นายศรี แสนเรือน
3.นายธวัชชัย ทิตย์สุรินทร์
4.นางบัวเขียว ใจติขะ</v>
          </cell>
          <cell r="CE153" t="str">
            <v>จำเลยที่ 1
คู่สมรสจำเลยที่ 1
จำเลยที่ 2 
จำเลยที่ 3</v>
          </cell>
          <cell r="CF153" t="str">
            <v>3-5013-00339-17-9
3-5009-00796-71-5
1-5099-00838-98-3
5-5013-00007-54-7</v>
          </cell>
          <cell r="CG153"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CH153"/>
          <cell r="CI153"/>
          <cell r="CJ153"/>
          <cell r="CK153"/>
          <cell r="CL153"/>
          <cell r="CM153"/>
          <cell r="CN153"/>
          <cell r="CO153"/>
        </row>
        <row r="154">
          <cell r="B154">
            <v>1589</v>
          </cell>
          <cell r="C154">
            <v>150</v>
          </cell>
          <cell r="D154">
            <v>26</v>
          </cell>
          <cell r="E154">
            <v>11</v>
          </cell>
          <cell r="F154">
            <v>2564</v>
          </cell>
          <cell r="G154">
            <v>800030345972</v>
          </cell>
          <cell r="H154" t="str">
            <v>นาย</v>
          </cell>
          <cell r="I154" t="str">
            <v>เดชัด</v>
          </cell>
          <cell r="J154" t="str">
            <v>ประสาทน้ำเงิน</v>
          </cell>
          <cell r="K154">
            <v>1600100001885</v>
          </cell>
          <cell r="L154" t="str">
            <v>บ่อสร้าง</v>
          </cell>
          <cell r="M154" t="str">
            <v>เชียงใหม่ 3</v>
          </cell>
          <cell r="N154">
            <v>8</v>
          </cell>
          <cell r="O154" t="str">
            <v>สินเชื่อธนาคารประชาชน</v>
          </cell>
          <cell r="P154" t="str">
            <v>1.บุคคลค้ำประกัน</v>
          </cell>
          <cell r="Q154">
            <v>27500</v>
          </cell>
          <cell r="R154">
            <v>1793.39</v>
          </cell>
          <cell r="S154" t="str">
            <v>แขวงนครสวรรค์</v>
          </cell>
          <cell r="T154" t="str">
            <v>ผบ.932</v>
          </cell>
          <cell r="U154" t="str">
            <v>2557</v>
          </cell>
          <cell r="V154" t="str">
            <v>ผบ.1294</v>
          </cell>
          <cell r="W154">
            <v>2557</v>
          </cell>
          <cell r="X154"/>
          <cell r="Y154"/>
          <cell r="Z154"/>
          <cell r="AA154"/>
          <cell r="AB154"/>
          <cell r="AC154"/>
          <cell r="AD154"/>
          <cell r="AE154"/>
          <cell r="AF154"/>
          <cell r="AG154"/>
          <cell r="AH154"/>
          <cell r="AI154"/>
          <cell r="AJ154"/>
          <cell r="AK154"/>
          <cell r="AL154"/>
          <cell r="AM154"/>
          <cell r="AN154"/>
          <cell r="AO154"/>
          <cell r="AP154"/>
          <cell r="AQ154"/>
          <cell r="AR154"/>
          <cell r="AS154"/>
          <cell r="AT154"/>
          <cell r="AU154"/>
          <cell r="AV154"/>
          <cell r="AW154"/>
          <cell r="AX154"/>
          <cell r="AY154"/>
          <cell r="AZ154"/>
          <cell r="BA154"/>
          <cell r="BB154" t="str">
            <v>สืบทรัพย์สำนักงานอื่นฟ้อง (คำสั่ง 26/11/2564)//สืบแล้ว  รายงานผล วันที่ 9/3/2565
บันทึกผลสืบครั้งที่ 2 วันที่ 23/03/2567 // อยู่ระหว่างรอสืบเพิ่ม (ขาดสืบ อ.แม่ริม ของจำเลยที่ 2) //รายงาน6/4/2567//</v>
          </cell>
          <cell r="BC154" t="str">
            <v xml:space="preserve">900
900
</v>
          </cell>
          <cell r="BD154" t="str">
            <v>20
9</v>
          </cell>
          <cell r="BE154" t="str">
            <v>2
8</v>
          </cell>
          <cell r="BF154" t="str">
            <v>2566
2567</v>
          </cell>
          <cell r="BG154">
            <v>0</v>
          </cell>
          <cell r="BH154" t="str">
            <v>-</v>
          </cell>
          <cell r="BI154" t="str">
            <v>-</v>
          </cell>
          <cell r="BJ154" t="str">
            <v>-</v>
          </cell>
          <cell r="BK154">
            <v>0</v>
          </cell>
          <cell r="BL154" t="str">
            <v>1295
1430</v>
          </cell>
          <cell r="BM154">
            <v>0</v>
          </cell>
          <cell r="BN154" t="str">
            <v>18
3</v>
          </cell>
          <cell r="BO154" t="str">
            <v>7
12</v>
          </cell>
          <cell r="BP154" t="str">
            <v>2566
2567</v>
          </cell>
          <cell r="BQ154" t="str">
            <v>-</v>
          </cell>
          <cell r="BR154" t="str">
            <v>-</v>
          </cell>
          <cell r="BS154" t="str">
            <v>-</v>
          </cell>
          <cell r="BT154" t="str">
            <v>นายเดชัด ประสาทน้ำเงิน</v>
          </cell>
          <cell r="BU154">
            <v>0</v>
          </cell>
          <cell r="BV154" t="str">
            <v xml:space="preserve">1.นายเดชัด ประสาทน้ำเงิน
2.นายอนันต์ ปุ่งยะ 
3.นางสาวชื่นจิตร ศรีสงคราม
</v>
          </cell>
          <cell r="BW154" t="str">
            <v>จำเลยที่ 1
จำเลยที่ 2 
จำเลยที่ 3</v>
          </cell>
          <cell r="BX154" t="str">
            <v>1-6001-00001-88-5
5-5020-00017-80-7
1-6099-90002-25-1</v>
          </cell>
          <cell r="BY154"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Z154" t="str">
            <v>ไม่พบ</v>
          </cell>
          <cell r="CA154" t="str">
            <v>ไม่พบ</v>
          </cell>
          <cell r="CB154">
            <v>3</v>
          </cell>
          <cell r="CC154" t="str">
            <v>นักศึกษาฝึกงาน//วรกมล</v>
          </cell>
          <cell r="CD154" t="str">
            <v xml:space="preserve">1.นายเดชัด ประสาทน้ำเงิน
2.นายอนันต์ ปุ่งยะ 
3.นางสาวชื่นจิตร ศรีสงคราม
</v>
          </cell>
          <cell r="CE154" t="str">
            <v>จำเลยที่ 1
จำเลยที่ 2 
จำเลยที่ 3</v>
          </cell>
          <cell r="CF154" t="str">
            <v>1-6001-00001-88-5
5-5020-00017-80-7
1-6099-90002-25-1</v>
          </cell>
          <cell r="CG154" t="str">
            <v>-ไม่พบว่ามีกรรมสิทธิ์ในที่ดินที่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อ.แม่ริม จ.เชียงใหม่</v>
          </cell>
          <cell r="CH154" t="str">
            <v>ไม่พบทรัพย์</v>
          </cell>
          <cell r="CI154"/>
          <cell r="CJ154"/>
          <cell r="CK154"/>
          <cell r="CL154"/>
          <cell r="CM154"/>
          <cell r="CN154"/>
          <cell r="CO154"/>
        </row>
        <row r="155">
          <cell r="B155">
            <v>1590</v>
          </cell>
          <cell r="C155">
            <v>151</v>
          </cell>
          <cell r="D155">
            <v>26</v>
          </cell>
          <cell r="E155">
            <v>11</v>
          </cell>
          <cell r="F155">
            <v>2564</v>
          </cell>
          <cell r="G155">
            <v>800021411502</v>
          </cell>
          <cell r="H155" t="str">
            <v>นาง</v>
          </cell>
          <cell r="I155" t="str">
            <v>ศรีบุตร</v>
          </cell>
          <cell r="J155" t="str">
            <v>อุปันโน</v>
          </cell>
          <cell r="K155">
            <v>3501300554983</v>
          </cell>
          <cell r="L155" t="str">
            <v>บ่อสร้าง</v>
          </cell>
          <cell r="M155" t="str">
            <v>เชียงใหม่ 3</v>
          </cell>
          <cell r="N155">
            <v>8</v>
          </cell>
          <cell r="O155" t="str">
            <v>สินเชื่อธนาคารประชาชน</v>
          </cell>
          <cell r="P155" t="str">
            <v>1.บุคคลค้ำประกัน</v>
          </cell>
          <cell r="Q155">
            <v>27611.25</v>
          </cell>
          <cell r="R155">
            <v>3024.7</v>
          </cell>
          <cell r="S155" t="str">
            <v>แขวงเชียงใหม่</v>
          </cell>
          <cell r="T155" t="str">
            <v>ผบ.1164</v>
          </cell>
          <cell r="U155" t="str">
            <v>2557</v>
          </cell>
          <cell r="V155" t="str">
            <v>ผบ.2271</v>
          </cell>
          <cell r="W155">
            <v>2557</v>
          </cell>
          <cell r="X155"/>
          <cell r="Y155"/>
          <cell r="Z155"/>
          <cell r="AA155"/>
          <cell r="AB155"/>
          <cell r="AC155"/>
          <cell r="AD155"/>
          <cell r="AE155"/>
          <cell r="AF155"/>
          <cell r="AG155"/>
          <cell r="AH155"/>
          <cell r="AI155"/>
          <cell r="AJ155"/>
          <cell r="AK155"/>
          <cell r="AL155"/>
          <cell r="AM155"/>
          <cell r="AN155"/>
          <cell r="AO155"/>
          <cell r="AP155"/>
          <cell r="AQ155"/>
          <cell r="AR155"/>
          <cell r="AS155"/>
          <cell r="AT155"/>
          <cell r="AU155"/>
          <cell r="AV155"/>
          <cell r="AW155"/>
          <cell r="AX155"/>
          <cell r="AY155"/>
          <cell r="AZ155"/>
          <cell r="BA155"/>
          <cell r="BB155" t="str">
            <v>สืบทรัพย์สำนักงานอื่นฟ้อง (คำสั่ง 26/11/2564)//สืบแล้ว รายงานผล วันที่ 10/2/2565
บันทึกผลสืบครั้งที่ 2 วันที่ 23/03/2567 // อยู่ระหว่างรอคัดภาพลักษณ์เพื่อรายงาน</v>
          </cell>
          <cell r="BC155" t="str">
            <v/>
          </cell>
          <cell r="BD155" t="str">
            <v/>
          </cell>
          <cell r="BE155" t="str">
            <v/>
          </cell>
          <cell r="BF155" t="str">
            <v/>
          </cell>
          <cell r="BG155" t="str">
            <v/>
          </cell>
          <cell r="BH155" t="str">
            <v/>
          </cell>
          <cell r="BI155" t="str">
            <v/>
          </cell>
          <cell r="BJ155" t="str">
            <v/>
          </cell>
          <cell r="BK155" t="str">
            <v/>
          </cell>
          <cell r="BL155" t="str">
            <v/>
          </cell>
          <cell r="BM155" t="str">
            <v/>
          </cell>
          <cell r="BN155" t="str">
            <v/>
          </cell>
          <cell r="BO155" t="str">
            <v/>
          </cell>
          <cell r="BP155" t="str">
            <v/>
          </cell>
          <cell r="BQ155" t="str">
            <v/>
          </cell>
          <cell r="BR155" t="str">
            <v/>
          </cell>
          <cell r="BS155" t="str">
            <v/>
          </cell>
          <cell r="BT155" t="str">
            <v>นางศรีบุตร อุปันโน</v>
          </cell>
          <cell r="BU155">
            <v>0</v>
          </cell>
          <cell r="BV155" t="str">
            <v>1.นางศรีบุตร อุปันโน
2.นายชาติ ไชยชนะ
3.นางสาวธัญญารัตน์ บุญเรือง
4.นายณชพัฒน์ ช่างสม
5.นางกาญจนา ตื้อเป็ง</v>
          </cell>
          <cell r="BW155" t="str">
            <v>จำเลยที่ 1
คู่สมรสจำเลยที่ 1
จำเลยที่ 2
คู่สมรสจำเลยที่ 2
จำเลยที่ 3</v>
          </cell>
          <cell r="BX155" t="str">
            <v>3-5013-00554-98-3
3-5006-00029-67-1
1-5013-90000-42-1
3-5005-00491-07-1
3-5013-00554-99-1</v>
          </cell>
          <cell r="BY155"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BZ155"/>
          <cell r="CA155"/>
          <cell r="CB155"/>
          <cell r="CC155" t="str">
            <v>นักศึกษาฝึกงาน//วรกมล</v>
          </cell>
          <cell r="CD155" t="str">
            <v>1.นางศรีบุตร อุปันโน
2.นายชาติ ไชยชนะ
3.นางสาวธัญญารัตน์ บุญเรือง
4.นายณชพัฒน์ ช่างสม
5.นางกาญจนา ตื้อเป็ง</v>
          </cell>
          <cell r="CE155" t="str">
            <v>จำเลยที่ 1
คู่สมรสจำเลยที่ 1
จำเลยที่ 2
คู่สมรสจำเลยที่ 2
จำเลยที่ 3</v>
          </cell>
          <cell r="CF155" t="str">
            <v>3-5013-00554-98-3
3-5006-00029-67-1
1-5013-90000-42-1
3-5005-00491-07-1
3-5013-00554-99-1</v>
          </cell>
          <cell r="CG155" t="str">
            <v xml:space="preserve">-ไม่พบกรรมสิทธิ์ในที่ดิน อ.สันกำแพง จ.เชียงใหม่
-ไม่พบกรรมสิทธิ์ในที่ดิน อ.แม่แตง จ.เชียงใหม่
-ไม่พบกรรมสิทธิ์ในที่ดิน อ.สันกำแพง จ.เชียงใหม่
-ไม่พบกรรมสิทธิ์ในที่ดิน อ.แม่แตง จ.เชียงใหม่
-พบกรรมสิทธิ์ในโฉนดที่ดินเลขที่  99631 ต.ต้นเปา อ.สันกำแพง จ.เชียงใหม่
-ไม่พบกรรมสิทธิ์ในที่ดิน อ.ดอยสะเก็ด จ.เชียงใหม่
'-ไม่พบกรรมสิทธิ์ในที่ดิน อ.สันกำแพง จ.เชียงใหม่
-ไม่พบกรรมสิทธิ์ในที่ดิน อ.ดอยสะเก็ด จ.เชียงใหม่
'-ไม่พบกรรมสิทธิ์ในที่ดิน อ.สันกำแพง จ.เชียงใหม่
</v>
          </cell>
          <cell r="CH155" t="str">
            <v>พบทรัพย์</v>
          </cell>
          <cell r="CI155"/>
          <cell r="CJ155"/>
          <cell r="CK155"/>
          <cell r="CL155"/>
          <cell r="CM155"/>
          <cell r="CN155"/>
          <cell r="CO155"/>
        </row>
        <row r="156">
          <cell r="B156">
            <v>1591</v>
          </cell>
          <cell r="C156">
            <v>152</v>
          </cell>
          <cell r="D156">
            <v>26</v>
          </cell>
          <cell r="E156">
            <v>11</v>
          </cell>
          <cell r="F156">
            <v>2564</v>
          </cell>
          <cell r="G156">
            <v>800027891996</v>
          </cell>
          <cell r="H156" t="str">
            <v>นาง</v>
          </cell>
          <cell r="I156" t="str">
            <v>ศรีเรียม</v>
          </cell>
          <cell r="J156" t="str">
            <v>หรรษาวงค์</v>
          </cell>
          <cell r="K156">
            <v>3501300413549</v>
          </cell>
          <cell r="L156" t="str">
            <v>สันกำแพง</v>
          </cell>
          <cell r="M156" t="str">
            <v>เชียงใหม่ 3</v>
          </cell>
          <cell r="N156">
            <v>8</v>
          </cell>
          <cell r="O156" t="str">
            <v>สินเชื่อธนาคารประชาชน</v>
          </cell>
          <cell r="P156" t="str">
            <v>1.บุคคลค้ำประกัน</v>
          </cell>
          <cell r="Q156">
            <v>20754.16</v>
          </cell>
          <cell r="R156">
            <v>1098.44</v>
          </cell>
          <cell r="S156" t="str">
            <v>แขวงเชียงใหม่</v>
          </cell>
          <cell r="T156" t="str">
            <v>ผบ.6086</v>
          </cell>
          <cell r="U156" t="str">
            <v>2557</v>
          </cell>
          <cell r="V156" t="str">
            <v>ผบ.8216</v>
          </cell>
          <cell r="W156">
            <v>2557</v>
          </cell>
          <cell r="X156"/>
          <cell r="Y156"/>
          <cell r="Z156"/>
          <cell r="AA156">
            <v>12</v>
          </cell>
          <cell r="AB156">
            <v>11</v>
          </cell>
          <cell r="AC156">
            <v>2557</v>
          </cell>
          <cell r="AD156"/>
          <cell r="AE156"/>
          <cell r="AF156"/>
          <cell r="AG156"/>
          <cell r="AH156"/>
          <cell r="AI156"/>
          <cell r="AJ156"/>
          <cell r="AK156"/>
          <cell r="AL156"/>
          <cell r="AM156"/>
          <cell r="AN156"/>
          <cell r="AO156"/>
          <cell r="AP156"/>
          <cell r="AQ156"/>
          <cell r="AR156"/>
          <cell r="AS156"/>
          <cell r="AT156"/>
          <cell r="AU156"/>
          <cell r="AV156"/>
          <cell r="AW156"/>
          <cell r="AX156"/>
          <cell r="AY156"/>
          <cell r="AZ156"/>
          <cell r="BA156"/>
          <cell r="BB156" t="str">
            <v>สืบทรัพย์สำนักงานอื่นฟ้อง (คำสั่ง 26/11/2564)//สืบแล้ว  รายงานผล วันที่ 9/3/2565//สืบทรัพย์ (คำสั่ง 28/12/2566) รอบที่2 // รายงานวันที่ 17/7/2567</v>
          </cell>
          <cell r="BC156">
            <v>1200</v>
          </cell>
          <cell r="BD156">
            <v>7</v>
          </cell>
          <cell r="BE156">
            <v>11</v>
          </cell>
          <cell r="BF156">
            <v>2565</v>
          </cell>
          <cell r="BG156">
            <v>0</v>
          </cell>
          <cell r="BH156" t="str">
            <v>-</v>
          </cell>
          <cell r="BI156" t="str">
            <v>-</v>
          </cell>
          <cell r="BJ156" t="str">
            <v>-</v>
          </cell>
          <cell r="BK156">
            <v>0</v>
          </cell>
          <cell r="BL156">
            <v>1495</v>
          </cell>
          <cell r="BM156">
            <v>0</v>
          </cell>
          <cell r="BN156">
            <v>14</v>
          </cell>
          <cell r="BO156">
            <v>3</v>
          </cell>
          <cell r="BP156">
            <v>2566</v>
          </cell>
          <cell r="BQ156" t="str">
            <v>-</v>
          </cell>
          <cell r="BR156" t="str">
            <v>-</v>
          </cell>
          <cell r="BS156" t="str">
            <v>-</v>
          </cell>
          <cell r="BT156" t="str">
            <v>นางศรีเรียม หรรษาวงค์</v>
          </cell>
          <cell r="BU156">
            <v>0</v>
          </cell>
          <cell r="BV156" t="str">
            <v>1.นางศรีเรียม ไชยวงค์สา
2.นายปองพล หรรษวงค์
3.นางธัญญพันท์ ไชยวงค์สา
4.นางสาวศรีพลอย สกุลพันธ์</v>
          </cell>
          <cell r="BW156" t="str">
            <v xml:space="preserve">จำเลยที่ 1
คู่สมรสจำเลยที่ 1
จำเลยที่ 2
จำเลยที่ 3
</v>
          </cell>
          <cell r="BX156" t="str">
            <v>3-5013-00413-54-9
3-3104-01438-99-8
3-5013-00413-77-8
3-5013-00548-53-3</v>
          </cell>
          <cell r="BY156"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Z156" t="str">
            <v>พบทรัพย์</v>
          </cell>
          <cell r="CA156"/>
          <cell r="CB156">
            <v>5</v>
          </cell>
          <cell r="CC156" t="str">
            <v xml:space="preserve">นักศึกษาฝึกงาน//วรกมล
</v>
          </cell>
          <cell r="CD156" t="str">
            <v>1.นางศรีเรียม ไชยวงศ์สา
2.นายปองพล หรษาวงค์
3.นางธัญญพันธ์ ไชยวงค์สา
4.นางสาวศรีพลอย สกุลพันธ์</v>
          </cell>
          <cell r="CE156" t="str">
            <v>จำเลยที่ 1
คู๋สมรสจำเลยที่ 1
จำเลยที่ 2
จำเลยที่ 3</v>
          </cell>
          <cell r="CF156" t="str">
            <v>3-5013-00413-54-9
3-3104-01438-99-8
3-5013-00413-77-8
3-5013-00548-53-3</v>
          </cell>
          <cell r="CG156" t="str">
            <v>-ไม่พบว่ามีกรรมสิทธิ์ในที่ดิน อ.สันกำแพง จ.เชียงใหม่
-ไม่พบว่ามีกรรมสิทธิ์ในที่ดิน อ.เฉลิมพระเกียรติ จ.บุรีรัมย์
-ไม่พบว่ามีกรรมสิทธิ์ในที่ดิน อ.สันกำแพง จ.เชียงใหม่
-พบว่ามีกรรมสิทธิ์ในที่ดินโฉนดเลขที่ 10758 อ.เฉลิมพระเกียรติ จ.บุรีรัมย์ (สินส่วนตัว ได้มาโดยการให้)
-ไม่พบว่ามีกรรมสิทธิ์ในที่ดิน อ.สันกำแพง จ.เชียงใหม่
-ไม่พบว่ามีกรรมสิทธิ์ในที่ดิน อ.สันกำแพง จ.เชียงใหม่</v>
          </cell>
          <cell r="CH156" t="str">
            <v>พบ</v>
          </cell>
          <cell r="CI156"/>
          <cell r="CJ156"/>
          <cell r="CK156"/>
          <cell r="CL156"/>
          <cell r="CM156"/>
          <cell r="CN156"/>
          <cell r="CO156"/>
        </row>
        <row r="157">
          <cell r="B157">
            <v>1592</v>
          </cell>
          <cell r="C157">
            <v>153</v>
          </cell>
          <cell r="D157">
            <v>26</v>
          </cell>
          <cell r="E157">
            <v>11</v>
          </cell>
          <cell r="F157">
            <v>2564</v>
          </cell>
          <cell r="G157">
            <v>800022336815</v>
          </cell>
          <cell r="H157" t="str">
            <v>นาง</v>
          </cell>
          <cell r="I157" t="str">
            <v>แจ่มจันทร์หรือธนพร</v>
          </cell>
          <cell r="J157" t="str">
            <v>คำลาพิช</v>
          </cell>
          <cell r="K157">
            <v>3580100230393</v>
          </cell>
          <cell r="L157" t="str">
            <v>บ่อสร้าง</v>
          </cell>
          <cell r="M157" t="str">
            <v>เชียงใหม่ 3</v>
          </cell>
          <cell r="N157">
            <v>8</v>
          </cell>
          <cell r="O157" t="str">
            <v>สินเชื่อธนาคารประชาชน</v>
          </cell>
          <cell r="P157" t="str">
            <v>1.บุคคลค้ำประกัน</v>
          </cell>
          <cell r="Q157">
            <v>27421.5</v>
          </cell>
          <cell r="R157">
            <v>4131.59</v>
          </cell>
          <cell r="S157" t="str">
            <v>แขวงเชียงใหม่</v>
          </cell>
          <cell r="T157" t="str">
            <v>ผบ.1154</v>
          </cell>
          <cell r="U157" t="str">
            <v>2557</v>
          </cell>
          <cell r="V157" t="str">
            <v>ผบ.2387</v>
          </cell>
          <cell r="W157">
            <v>2557</v>
          </cell>
          <cell r="X157">
            <v>12</v>
          </cell>
          <cell r="Y157">
            <v>5</v>
          </cell>
          <cell r="Z157">
            <v>2557</v>
          </cell>
          <cell r="AA157"/>
          <cell r="AB157"/>
          <cell r="AC157"/>
          <cell r="AD157">
            <v>12</v>
          </cell>
          <cell r="AE157">
            <v>5</v>
          </cell>
          <cell r="AF157">
            <v>2557</v>
          </cell>
          <cell r="AG157"/>
          <cell r="AH157"/>
          <cell r="AI157"/>
          <cell r="AJ157"/>
          <cell r="AK157"/>
          <cell r="AL157"/>
          <cell r="AM157"/>
          <cell r="AN157"/>
          <cell r="AO157"/>
          <cell r="AP157"/>
          <cell r="AQ157"/>
          <cell r="AR157"/>
          <cell r="AS157"/>
          <cell r="AT157"/>
          <cell r="AU157"/>
          <cell r="AV157"/>
          <cell r="AW157"/>
          <cell r="AX157"/>
          <cell r="AY157"/>
          <cell r="AZ157"/>
          <cell r="BA157"/>
          <cell r="BB157" t="str">
            <v>สืบทรัพย์สำนักงานอื่นฟ้อง (คำสั่ง 26/11/2564)//สืบแล้ว  รายงานผล วันที่ 14/3/2565</v>
          </cell>
          <cell r="BC157" t="str">
            <v>1200
1200</v>
          </cell>
          <cell r="BD157" t="str">
            <v>12
9</v>
          </cell>
          <cell r="BE157" t="str">
            <v>4
8</v>
          </cell>
          <cell r="BF157" t="str">
            <v>2566
2567</v>
          </cell>
          <cell r="BG157">
            <v>0</v>
          </cell>
          <cell r="BH157" t="str">
            <v>-</v>
          </cell>
          <cell r="BI157" t="str">
            <v>-</v>
          </cell>
          <cell r="BJ157" t="str">
            <v>-</v>
          </cell>
          <cell r="BK157">
            <v>0</v>
          </cell>
          <cell r="BL157" t="str">
            <v>1455
1045</v>
          </cell>
          <cell r="BM157">
            <v>0</v>
          </cell>
          <cell r="BN157" t="str">
            <v>18
3</v>
          </cell>
          <cell r="BO157" t="str">
            <v>7
12</v>
          </cell>
          <cell r="BP157" t="str">
            <v>2566
2567</v>
          </cell>
          <cell r="BQ157" t="str">
            <v>-</v>
          </cell>
          <cell r="BR157" t="str">
            <v>-</v>
          </cell>
          <cell r="BS157" t="str">
            <v>-</v>
          </cell>
          <cell r="BT157" t="str">
            <v>นางแจ่มจันทร์หรือธนพร คำลาพิช</v>
          </cell>
          <cell r="BU157">
            <v>0</v>
          </cell>
          <cell r="BV157" t="str">
            <v>1.นางแจ่มจันทร์หรือธนพร   คำมาลาพิช
2.นายสวัสดิ์ คำลาพิช
3.นางสาววาสนา สุทธน้อย
4.นายวิชิตชัย ธนพรพิทักษ์</v>
          </cell>
          <cell r="BW157" t="str">
            <v>จำเลยที่ 1
คู่สมรสจำเลยที่ 1
จำเลยที่ 2
จำเลยที่ 3</v>
          </cell>
          <cell r="BX157" t="str">
            <v xml:space="preserve">3-5801-00230-39-3
3-5005-00148-03-1
1-5506-00006-09-7
1-1007-01154-05-2
</v>
          </cell>
          <cell r="BY157"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Z157" t="str">
            <v>ไม่พบ</v>
          </cell>
          <cell r="CA157" t="str">
            <v>ไม่พบ</v>
          </cell>
          <cell r="CB157">
            <v>4</v>
          </cell>
          <cell r="CC157"/>
          <cell r="CD157" t="str">
            <v>1.นางแจ่มจันทร์หรือธนพร   คำมาลาพิช
2.นายสวัสดิ์ คำลาพิช
3.นางสาววาสนา สุทธน้อย
4.นายวิชิตชัย ธนพรพิทักษ์</v>
          </cell>
          <cell r="CE157" t="str">
            <v>จำเลยที่ 1
คู่สมรสจำเลยที่ 1
จำเลยที่ 2
จำเลยที่ 3</v>
          </cell>
          <cell r="CF157" t="str">
            <v xml:space="preserve">3-5801-00230-39-3
3-5005-00148-03-1
1-5506-00006-09-7
1-1007-01154-05-2
</v>
          </cell>
          <cell r="CG157" t="str">
            <v xml:space="preserve">-ไม่พบว่ามีกรรมสิทธิ์ในที่ดินที่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อ.ท่าวังผา  จ.น่าน
-ไม่พบว่ามีกรรมสิทธิ์ในที่ดินที่ อ.ท่าวังผา  จ.น่าน
</v>
          </cell>
          <cell r="CH157" t="str">
            <v>ไม่พบทรัพย์</v>
          </cell>
          <cell r="CI157" t="str">
            <v>ไม่พบ</v>
          </cell>
          <cell r="CJ157"/>
          <cell r="CK157"/>
          <cell r="CL157"/>
          <cell r="CM157"/>
          <cell r="CN157"/>
          <cell r="CO157"/>
        </row>
        <row r="158">
          <cell r="B158">
            <v>1593</v>
          </cell>
          <cell r="C158">
            <v>154</v>
          </cell>
          <cell r="D158">
            <v>26</v>
          </cell>
          <cell r="E158">
            <v>11</v>
          </cell>
          <cell r="F158">
            <v>2564</v>
          </cell>
          <cell r="G158">
            <v>800019061160</v>
          </cell>
          <cell r="H158" t="str">
            <v>นาง</v>
          </cell>
          <cell r="I158" t="str">
            <v>ผ่องพรรณี</v>
          </cell>
          <cell r="J158" t="str">
            <v>พรมใจ</v>
          </cell>
          <cell r="K158">
            <v>3501300346833</v>
          </cell>
          <cell r="L158" t="str">
            <v>สันกำแพง</v>
          </cell>
          <cell r="M158" t="str">
            <v>เชียงใหม่ 3</v>
          </cell>
          <cell r="N158">
            <v>8</v>
          </cell>
          <cell r="O158" t="str">
            <v>สินเชื่อธนาคารประชาชน</v>
          </cell>
          <cell r="P158" t="str">
            <v>1.บุคคลค้ำประกัน</v>
          </cell>
          <cell r="Q158">
            <v>22033.4</v>
          </cell>
          <cell r="R158">
            <v>2287.8200000000002</v>
          </cell>
          <cell r="S158" t="str">
            <v>แขวงเชียงใหม่</v>
          </cell>
          <cell r="T158" t="str">
            <v>ผบ.7003</v>
          </cell>
          <cell r="U158" t="str">
            <v>2556</v>
          </cell>
          <cell r="V158" t="str">
            <v>ผบ.7889</v>
          </cell>
          <cell r="W158">
            <v>2556</v>
          </cell>
          <cell r="X158"/>
          <cell r="Y158"/>
          <cell r="Z158"/>
          <cell r="AA158">
            <v>26</v>
          </cell>
          <cell r="AB158">
            <v>11</v>
          </cell>
          <cell r="AC158">
            <v>2556</v>
          </cell>
          <cell r="AD158"/>
          <cell r="AE158"/>
          <cell r="AF158"/>
          <cell r="AG158">
            <v>2</v>
          </cell>
          <cell r="AH158">
            <v>6</v>
          </cell>
          <cell r="AI158">
            <v>2557</v>
          </cell>
          <cell r="AJ158"/>
          <cell r="AK158"/>
          <cell r="AL158"/>
          <cell r="AM158"/>
          <cell r="AN158"/>
          <cell r="AO158"/>
          <cell r="AP158"/>
          <cell r="AQ158"/>
          <cell r="AR158"/>
          <cell r="AS158"/>
          <cell r="AT158"/>
          <cell r="AU158"/>
          <cell r="AV158"/>
          <cell r="AW158"/>
          <cell r="AX158"/>
          <cell r="AY158"/>
          <cell r="AZ158"/>
          <cell r="BA158"/>
          <cell r="BB158" t="str">
            <v>สืบทรัพย์สำนักงานอื่นฟ้อง (คำสั่ง 26/11/2564)//สืบแล้ว รายงานผล วันที่ 22/2/2565</v>
          </cell>
          <cell r="BC158" t="str">
            <v>0
1500</v>
          </cell>
          <cell r="BD158" t="str">
            <v>13
27</v>
          </cell>
          <cell r="BE158" t="str">
            <v>11
3</v>
          </cell>
          <cell r="BF158" t="str">
            <v>2566
2567</v>
          </cell>
          <cell r="BG158">
            <v>0</v>
          </cell>
          <cell r="BH158" t="str">
            <v>-</v>
          </cell>
          <cell r="BI158" t="str">
            <v>-</v>
          </cell>
          <cell r="BJ158" t="str">
            <v>-</v>
          </cell>
          <cell r="BK158">
            <v>0</v>
          </cell>
          <cell r="BL158" t="str">
            <v>840
425</v>
          </cell>
          <cell r="BM158">
            <v>0</v>
          </cell>
          <cell r="BN158" t="str">
            <v/>
          </cell>
          <cell r="BO158" t="str">
            <v/>
          </cell>
          <cell r="BP158" t="str">
            <v/>
          </cell>
          <cell r="BQ158" t="str">
            <v>-</v>
          </cell>
          <cell r="BR158" t="str">
            <v>-</v>
          </cell>
          <cell r="BS158" t="str">
            <v>-</v>
          </cell>
          <cell r="BT158" t="str">
            <v>นางผ่องพรรณี พรมใจ</v>
          </cell>
          <cell r="BU158">
            <v>0</v>
          </cell>
          <cell r="BV158" t="str">
            <v>1.นางผ่องพรรณี  พรมใจ
2.นายจำรัส  พรมใจ
3.นายสำราญ  ปาลี
4.นางชฎาพร  ปาลี
5.นางสาวศรีผ่อง โยบคำ</v>
          </cell>
          <cell r="BW158" t="str">
            <v>จำเลยที่ 1
คู่สมรสจำเลยที่ 1
จำเลยที่ 2
คู่สมรสจำเลยที่ 2
จำเลยทื่ 3</v>
          </cell>
          <cell r="BX158" t="str">
            <v>3-5013-00346-83-3
3-5013-00342-45-5
3-5101-00628-25-7
3-5013-00590-11-4
3-5013-00338-62-8</v>
          </cell>
          <cell r="BY158"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Z158" t="str">
            <v>พบ</v>
          </cell>
          <cell r="CA158"/>
          <cell r="CB158">
            <v>5</v>
          </cell>
          <cell r="CC158" t="str">
            <v>นักศึกษาฝึกงาน//วรกมล</v>
          </cell>
          <cell r="CD158"/>
          <cell r="CE158"/>
          <cell r="CF158"/>
          <cell r="CG158"/>
          <cell r="CH158"/>
          <cell r="CI158"/>
          <cell r="CJ158"/>
          <cell r="CK158"/>
          <cell r="CL158"/>
          <cell r="CM158"/>
          <cell r="CN158"/>
          <cell r="CO158"/>
        </row>
        <row r="159">
          <cell r="B159">
            <v>1594</v>
          </cell>
          <cell r="C159">
            <v>155</v>
          </cell>
          <cell r="D159">
            <v>26</v>
          </cell>
          <cell r="E159">
            <v>11</v>
          </cell>
          <cell r="F159">
            <v>2564</v>
          </cell>
          <cell r="G159">
            <v>800022337631</v>
          </cell>
          <cell r="H159" t="str">
            <v>นางสาว</v>
          </cell>
          <cell r="I159" t="str">
            <v>พจนีย์</v>
          </cell>
          <cell r="J159" t="str">
            <v>นาคสวัสดิ์</v>
          </cell>
          <cell r="K159">
            <v>1100500050811</v>
          </cell>
          <cell r="L159" t="str">
            <v>บ่อสร้าง</v>
          </cell>
          <cell r="M159" t="str">
            <v>เชียงใหม่ 3</v>
          </cell>
          <cell r="N159">
            <v>8</v>
          </cell>
          <cell r="O159" t="str">
            <v>สินเชื่อธนาคารประชาชน</v>
          </cell>
          <cell r="P159" t="str">
            <v>1.บุคคลค้ำประกัน</v>
          </cell>
          <cell r="Q159">
            <v>75179.38</v>
          </cell>
          <cell r="R159">
            <v>9105.41</v>
          </cell>
          <cell r="S159" t="str">
            <v>จังหวัดนครนายก</v>
          </cell>
          <cell r="T159" t="str">
            <v>ผบ.1547</v>
          </cell>
          <cell r="U159" t="str">
            <v>2557</v>
          </cell>
          <cell r="V159" t="str">
            <v>ผบ.1742</v>
          </cell>
          <cell r="W159">
            <v>2557</v>
          </cell>
          <cell r="X159">
            <v>4</v>
          </cell>
          <cell r="Y159">
            <v>12</v>
          </cell>
          <cell r="Z159">
            <v>2557</v>
          </cell>
          <cell r="AA159"/>
          <cell r="AB159"/>
          <cell r="AC159"/>
          <cell r="AD159"/>
          <cell r="AE159"/>
          <cell r="AF159"/>
          <cell r="AG159">
            <v>10</v>
          </cell>
          <cell r="AH159">
            <v>3</v>
          </cell>
          <cell r="AI159">
            <v>2558</v>
          </cell>
          <cell r="AJ159"/>
          <cell r="AK159"/>
          <cell r="AL159"/>
          <cell r="AM159"/>
          <cell r="AN159"/>
          <cell r="AO159"/>
          <cell r="AP159"/>
          <cell r="AQ159"/>
          <cell r="AR159"/>
          <cell r="AS159"/>
          <cell r="AT159"/>
          <cell r="AU159"/>
          <cell r="AV159"/>
          <cell r="AW159"/>
          <cell r="AX159"/>
          <cell r="AY159"/>
          <cell r="AZ159"/>
          <cell r="BA159"/>
          <cell r="BB159" t="str">
            <v>สืบทรัพย์สำนักงานอื่นฟ้อง (คำสั่ง 26/11/2564)//สืบแล้ว รายงานผล วันที่ 22/2/2565</v>
          </cell>
          <cell r="BC159" t="str">
            <v>0
1500</v>
          </cell>
          <cell r="BD159" t="str">
            <v>13
1</v>
          </cell>
          <cell r="BE159" t="str">
            <v>11
3</v>
          </cell>
          <cell r="BF159" t="str">
            <v>2566
2567</v>
          </cell>
          <cell r="BG159">
            <v>0</v>
          </cell>
          <cell r="BH159" t="str">
            <v>-</v>
          </cell>
          <cell r="BI159" t="str">
            <v>-</v>
          </cell>
          <cell r="BJ159" t="str">
            <v>-</v>
          </cell>
          <cell r="BK159">
            <v>0</v>
          </cell>
          <cell r="BL159" t="str">
            <v>1435
385</v>
          </cell>
          <cell r="BM159">
            <v>0</v>
          </cell>
          <cell r="BN159" t="str">
            <v/>
          </cell>
          <cell r="BO159" t="str">
            <v/>
          </cell>
          <cell r="BP159" t="str">
            <v/>
          </cell>
          <cell r="BQ159" t="str">
            <v>-</v>
          </cell>
          <cell r="BR159" t="str">
            <v>-</v>
          </cell>
          <cell r="BS159" t="str">
            <v>-</v>
          </cell>
          <cell r="BT159" t="str">
            <v>นางสาวพจนีย์ นาคสวัสดิ์</v>
          </cell>
          <cell r="BU159">
            <v>0</v>
          </cell>
          <cell r="BV159"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W159" t="str">
            <v>จำเลยที่1
คู่สมรสจำเลยที่1
จำเลยที่2
คู่สมรสจำเลยที่2
จำเลยที่3</v>
          </cell>
          <cell r="BX159" t="str">
            <v xml:space="preserve">1-1005-00050-81-1
1-2699-00005-36-4
3-5099-00919-91-2
3-5015-00143-22-7
3-1020-02486-17-8
</v>
          </cell>
          <cell r="BY159"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Z159" t="str">
            <v>พบทรัพย์</v>
          </cell>
          <cell r="CA159"/>
          <cell r="CB159">
            <v>5</v>
          </cell>
          <cell r="CC159" t="str">
            <v>สรวงสุดา</v>
          </cell>
          <cell r="CD159"/>
          <cell r="CE159"/>
          <cell r="CF159"/>
          <cell r="CG159"/>
          <cell r="CH159"/>
          <cell r="CI159"/>
          <cell r="CJ159"/>
          <cell r="CK159"/>
          <cell r="CL159"/>
          <cell r="CM159"/>
          <cell r="CN159"/>
          <cell r="CO159"/>
        </row>
        <row r="160">
          <cell r="B160">
            <v>1595</v>
          </cell>
          <cell r="C160">
            <v>156</v>
          </cell>
          <cell r="D160">
            <v>12</v>
          </cell>
          <cell r="E160">
            <v>10</v>
          </cell>
          <cell r="F160">
            <v>2565</v>
          </cell>
          <cell r="G160" t="str">
            <v>800079364363,
800079364371,
800080084083</v>
          </cell>
          <cell r="H160" t="str">
            <v>นาย</v>
          </cell>
          <cell r="I160" t="str">
            <v>มานะ</v>
          </cell>
          <cell r="J160" t="str">
            <v>บุญมาวงค์</v>
          </cell>
          <cell r="K160">
            <v>1580500003100</v>
          </cell>
          <cell r="L160" t="str">
            <v>ประตูช้างเผือก</v>
          </cell>
          <cell r="M160" t="str">
            <v>เชียงใหม่ 1</v>
          </cell>
          <cell r="N160">
            <v>8</v>
          </cell>
          <cell r="O160" t="str">
            <v>สินเชื่อเคหะ,สินเชื่อไทรทอง,สินเชื่อธนาคารประชาชน</v>
          </cell>
          <cell r="P160" t="str">
            <v>2.หลักทรัพย์ค้ำประกัน</v>
          </cell>
          <cell r="Q160">
            <v>1224872.8899999999</v>
          </cell>
          <cell r="R160">
            <v>103488.31</v>
          </cell>
          <cell r="S160" t="str">
            <v>จังหวัดเชียงใหม่</v>
          </cell>
          <cell r="T160" t="str">
            <v>ผบ.3499</v>
          </cell>
          <cell r="U160">
            <v>2562</v>
          </cell>
          <cell r="V160" t="str">
            <v>ผบ.900</v>
          </cell>
          <cell r="W160">
            <v>2563</v>
          </cell>
          <cell r="X160"/>
          <cell r="Y160"/>
          <cell r="Z160"/>
          <cell r="AA160"/>
          <cell r="AB160"/>
          <cell r="AC160"/>
          <cell r="AD160"/>
          <cell r="AE160"/>
          <cell r="AF160"/>
          <cell r="AG160"/>
          <cell r="AH160"/>
          <cell r="AI160"/>
          <cell r="AJ160"/>
          <cell r="AK160"/>
          <cell r="AL160"/>
          <cell r="AM160"/>
          <cell r="AN160"/>
          <cell r="AO160"/>
          <cell r="AP160"/>
          <cell r="AQ160"/>
          <cell r="AR160"/>
          <cell r="AS160"/>
          <cell r="AT160"/>
          <cell r="AU160"/>
          <cell r="AV160"/>
          <cell r="AW160"/>
          <cell r="AX160"/>
          <cell r="AY160"/>
          <cell r="AZ160"/>
          <cell r="BA160"/>
          <cell r="BB160" t="str">
            <v>สืบทรัพย์สำนักงานอื่นฟ้อง (คำสั่ง 12/10/2565)//สืบแล้ว รายงานผล วันที่ 16/1/2566</v>
          </cell>
          <cell r="BC160">
            <v>600</v>
          </cell>
          <cell r="BD160">
            <v>28</v>
          </cell>
          <cell r="BE160">
            <v>8</v>
          </cell>
          <cell r="BF160">
            <v>2566</v>
          </cell>
          <cell r="BG160">
            <v>0</v>
          </cell>
          <cell r="BH160" t="str">
            <v>-</v>
          </cell>
          <cell r="BI160" t="str">
            <v>-</v>
          </cell>
          <cell r="BJ160" t="str">
            <v>-</v>
          </cell>
          <cell r="BK160">
            <v>0</v>
          </cell>
          <cell r="BL160">
            <v>1145</v>
          </cell>
          <cell r="BM160">
            <v>0</v>
          </cell>
          <cell r="BN160">
            <v>19</v>
          </cell>
          <cell r="BO160">
            <v>1</v>
          </cell>
          <cell r="BP160">
            <v>2567</v>
          </cell>
          <cell r="BQ160" t="str">
            <v>-</v>
          </cell>
          <cell r="BR160" t="str">
            <v>-</v>
          </cell>
          <cell r="BS160" t="str">
            <v>-</v>
          </cell>
          <cell r="BT160" t="str">
            <v>นายมานะ บุญมาวงค์</v>
          </cell>
          <cell r="BU160">
            <v>883162012333</v>
          </cell>
          <cell r="BV160" t="str">
            <v>1.นายมานะ  บุญมาวงค์
2.นางจารุณี  บุญมาวงค์</v>
          </cell>
          <cell r="BW160" t="str">
            <v>จำเลยที่ 1
จำเลยที่ 2</v>
          </cell>
          <cell r="BX160" t="str">
            <v>1-5805-00003-10-0
5-5019-00002-77-5</v>
          </cell>
          <cell r="BY160" t="str">
            <v>-ไม่พบว่ามีกรรมสิทธิ์ในที่ดินที่ อ.เมืองเชียงใหม่ จ.เชียงใหม่
'-ไม่พบว่ามีกรรมสิทธิ์ในที่ดินที่ อ.สารภี จ.เชียงใหม่
'-ไม่พบว่ามีกรรมสิทธิ์ในที่ดินที่ อ.แม่สะเรียง จ.แม่ฮ่องสอน
'-ไม่พบว่ามีกรรมสิทธิ์ในที่ดินที่ อ.เมืองเชียงใหม่ จ.เชียงใหม่
'-ไม่พบว่ามีกรรมสิทธิ์ในที่ดินที่ อ.สารภี จ.เชียงใหม่</v>
          </cell>
          <cell r="BZ160" t="str">
            <v>ไม่พบ</v>
          </cell>
          <cell r="CA160" t="str">
            <v>พบ</v>
          </cell>
          <cell r="CB160">
            <v>2</v>
          </cell>
          <cell r="CC160" t="str">
            <v>สรวงสุดา</v>
          </cell>
          <cell r="CD160"/>
          <cell r="CE160"/>
          <cell r="CF160"/>
          <cell r="CG160"/>
          <cell r="CH160"/>
          <cell r="CI160"/>
          <cell r="CJ160"/>
          <cell r="CK160"/>
          <cell r="CL160"/>
          <cell r="CM160"/>
          <cell r="CN160"/>
          <cell r="CO160"/>
        </row>
        <row r="161">
          <cell r="B161">
            <v>1596</v>
          </cell>
          <cell r="C161">
            <v>157</v>
          </cell>
          <cell r="D161">
            <v>26</v>
          </cell>
          <cell r="E161">
            <v>11</v>
          </cell>
          <cell r="F161">
            <v>2561</v>
          </cell>
          <cell r="G161">
            <v>839748005619</v>
          </cell>
          <cell r="H161" t="str">
            <v>นาย
นางสาว</v>
          </cell>
          <cell r="I161" t="str">
            <v>กิติภพ(แสงทุ่ง)
พิมพร</v>
          </cell>
          <cell r="J161" t="str">
            <v>ชาวน่าน
นันกาวงศ์</v>
          </cell>
          <cell r="K161" t="str">
            <v>3 5604 00094 50 9
3 5202 00107 75 5</v>
          </cell>
          <cell r="L161" t="str">
            <v>บวกครกหลวง</v>
          </cell>
          <cell r="M161" t="str">
            <v>เชียงใหม่ 3</v>
          </cell>
          <cell r="N161">
            <v>8</v>
          </cell>
          <cell r="O161" t="str">
            <v>สินเชื่อเคหะ</v>
          </cell>
          <cell r="P161" t="str">
            <v>1.บุคคลค้ำประกัน</v>
          </cell>
          <cell r="Q161">
            <v>489335.7</v>
          </cell>
          <cell r="R161">
            <v>362365.57</v>
          </cell>
          <cell r="S161" t="str">
            <v>จังหวัดเชียงใหม่</v>
          </cell>
          <cell r="T161" t="str">
            <v>ผบ.3221</v>
          </cell>
          <cell r="U161" t="str">
            <v>2559</v>
          </cell>
          <cell r="V161" t="str">
            <v>ผบ.922</v>
          </cell>
          <cell r="W161">
            <v>2559</v>
          </cell>
          <cell r="X161">
            <v>13</v>
          </cell>
          <cell r="Y161">
            <v>6</v>
          </cell>
          <cell r="Z161">
            <v>2559</v>
          </cell>
          <cell r="AA161"/>
          <cell r="AB161"/>
          <cell r="AC161"/>
          <cell r="AD161"/>
          <cell r="AE161"/>
          <cell r="AF161"/>
          <cell r="AG161">
            <v>16</v>
          </cell>
          <cell r="AH161">
            <v>9</v>
          </cell>
          <cell r="AI161">
            <v>2559</v>
          </cell>
          <cell r="AJ161"/>
          <cell r="AK161"/>
          <cell r="AL161"/>
          <cell r="AM161"/>
          <cell r="AN161"/>
          <cell r="AO161"/>
          <cell r="AP161"/>
          <cell r="AQ161"/>
          <cell r="AR161"/>
          <cell r="AS161"/>
          <cell r="AT161"/>
          <cell r="AU161"/>
          <cell r="AV161"/>
          <cell r="AW161"/>
          <cell r="AX161"/>
          <cell r="AY161"/>
          <cell r="AZ161"/>
          <cell r="BA161"/>
          <cell r="BB161" t="str">
            <v>สืบทรัพย์สำนักงานอื่นฟ้อง (คำสั่ง 26/11/2564)//สืบแล้ว  รายงานผล วันที่ 3/3/2565
สืบทรัพย์ (คำสั่ง 24/3/2566) // รายงานวันที่ 16/8/67</v>
          </cell>
          <cell r="BC161">
            <v>600</v>
          </cell>
          <cell r="BD161">
            <v>7</v>
          </cell>
          <cell r="BE161">
            <v>11</v>
          </cell>
          <cell r="BF161">
            <v>2565</v>
          </cell>
          <cell r="BG161">
            <v>0</v>
          </cell>
          <cell r="BH161" t="str">
            <v>-</v>
          </cell>
          <cell r="BI161" t="str">
            <v>-</v>
          </cell>
          <cell r="BJ161" t="str">
            <v>-</v>
          </cell>
          <cell r="BK161">
            <v>0</v>
          </cell>
          <cell r="BL161">
            <v>700</v>
          </cell>
          <cell r="BM161">
            <v>0</v>
          </cell>
          <cell r="BN161">
            <v>22</v>
          </cell>
          <cell r="BO161">
            <v>3</v>
          </cell>
          <cell r="BP161">
            <v>2566</v>
          </cell>
          <cell r="BQ161" t="str">
            <v>-</v>
          </cell>
          <cell r="BR161" t="str">
            <v>-</v>
          </cell>
          <cell r="BS161" t="str">
            <v>-</v>
          </cell>
          <cell r="BT161" t="str">
            <v>นายกิติภพหรือแสงทุ่ง ชาวน่าน, นางสาวพิมพร นันกาวงศ์</v>
          </cell>
          <cell r="BU161">
            <v>823659010007</v>
          </cell>
          <cell r="BV161" t="str">
            <v xml:space="preserve">1.นายแสงทุ่ง ชาวน่าน
2.นางสาวพิมพร ชาวน่าน 
</v>
          </cell>
          <cell r="BW161" t="str">
            <v>จำเลยที่ 1
จำเลยที่ 2</v>
          </cell>
          <cell r="BX161" t="str">
            <v>3-5604-00094-50-9
3-5202-00107-75-5</v>
          </cell>
          <cell r="BY161"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Z161" t="str">
            <v>ไม่พบ</v>
          </cell>
          <cell r="CA161"/>
          <cell r="CB161">
            <v>2</v>
          </cell>
          <cell r="CC161" t="str">
            <v>สรวงสุดา</v>
          </cell>
          <cell r="CD161" t="str">
            <v>1.นายแสงทุ่ง ชาวน่าน
2.นางสาวพิมพร ชาวน่าน</v>
          </cell>
          <cell r="CE161" t="str">
            <v>จำเลยที่ 1
จำเลยที่ 2</v>
          </cell>
          <cell r="CF161" t="str">
            <v>3-5604-00094-50-9
3-502-00107-75-5</v>
          </cell>
          <cell r="CG16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CH161" t="str">
            <v>ไม่พบ</v>
          </cell>
          <cell r="CI161"/>
          <cell r="CJ161"/>
          <cell r="CK161"/>
          <cell r="CL161"/>
          <cell r="CM161"/>
          <cell r="CN161"/>
          <cell r="CO161"/>
        </row>
        <row r="162">
          <cell r="B162">
            <v>1598</v>
          </cell>
          <cell r="C162">
            <v>158</v>
          </cell>
          <cell r="D162">
            <v>8</v>
          </cell>
          <cell r="E162">
            <v>12</v>
          </cell>
          <cell r="F162">
            <v>2564</v>
          </cell>
          <cell r="G162">
            <v>800037265231</v>
          </cell>
          <cell r="H162" t="str">
            <v>นาย</v>
          </cell>
          <cell r="I162" t="str">
            <v xml:space="preserve">เจษฎาพร </v>
          </cell>
          <cell r="J162" t="str">
            <v>ชูแก้ว</v>
          </cell>
          <cell r="K162">
            <v>1810200009568</v>
          </cell>
          <cell r="L162" t="str">
            <v>เชียงใหม่</v>
          </cell>
          <cell r="M162" t="str">
            <v>เชียงใหม่ 1</v>
          </cell>
          <cell r="N162">
            <v>8</v>
          </cell>
          <cell r="O162" t="str">
            <v>สินเชื่อธนาคารประชาชน</v>
          </cell>
          <cell r="P162" t="str">
            <v>1.บุคคลค้ำประกัน</v>
          </cell>
          <cell r="Q162">
            <v>179159.1</v>
          </cell>
          <cell r="R162">
            <v>23905.360000000001</v>
          </cell>
          <cell r="S162" t="str">
            <v>แขวงเวียงป่าเป้า</v>
          </cell>
          <cell r="T162" t="str">
            <v>ผบ.37</v>
          </cell>
          <cell r="U162" t="str">
            <v>2559</v>
          </cell>
          <cell r="V162" t="str">
            <v>ผบ.157</v>
          </cell>
          <cell r="W162">
            <v>2559</v>
          </cell>
          <cell r="X162"/>
          <cell r="Y162"/>
          <cell r="Z162"/>
          <cell r="AA162">
            <v>20</v>
          </cell>
          <cell r="AB162">
            <v>6</v>
          </cell>
          <cell r="AC162">
            <v>2559</v>
          </cell>
          <cell r="AD162"/>
          <cell r="AE162"/>
          <cell r="AF162"/>
          <cell r="AG162"/>
          <cell r="AH162"/>
          <cell r="AI162"/>
          <cell r="AJ162"/>
          <cell r="AK162"/>
          <cell r="AL162"/>
          <cell r="AM162"/>
          <cell r="AN162"/>
          <cell r="AO162"/>
          <cell r="AP162"/>
          <cell r="AQ162"/>
          <cell r="AR162"/>
          <cell r="AS162"/>
          <cell r="AT162"/>
          <cell r="AU162"/>
          <cell r="AV162"/>
          <cell r="AW162"/>
          <cell r="AX162"/>
          <cell r="AY162"/>
          <cell r="AZ162"/>
          <cell r="BA162"/>
          <cell r="BB162" t="str">
            <v>สืบทรัพย์สำนักงานอื่นฟ้อง (คำสั่ง 8/12/2564)//สืบแล้ว  รายงานผล วันที่ 30/12/2564</v>
          </cell>
          <cell r="BC162">
            <v>900</v>
          </cell>
          <cell r="BD162">
            <v>25</v>
          </cell>
          <cell r="BE162">
            <v>5</v>
          </cell>
          <cell r="BF162">
            <v>2565</v>
          </cell>
          <cell r="BG162">
            <v>0</v>
          </cell>
          <cell r="BH162" t="str">
            <v>-</v>
          </cell>
          <cell r="BI162" t="str">
            <v>-</v>
          </cell>
          <cell r="BJ162" t="str">
            <v>-</v>
          </cell>
          <cell r="BK162">
            <v>0</v>
          </cell>
          <cell r="BL162">
            <v>885</v>
          </cell>
          <cell r="BM162">
            <v>0</v>
          </cell>
          <cell r="BN162" t="str">
            <v/>
          </cell>
          <cell r="BO162" t="str">
            <v/>
          </cell>
          <cell r="BP162" t="str">
            <v/>
          </cell>
          <cell r="BQ162" t="str">
            <v>-</v>
          </cell>
          <cell r="BR162" t="str">
            <v>-</v>
          </cell>
          <cell r="BS162" t="str">
            <v>-</v>
          </cell>
          <cell r="BT162" t="str">
            <v>นายเจษฎาพร  ชูแก้ว</v>
          </cell>
          <cell r="BU162">
            <v>0</v>
          </cell>
          <cell r="BV162" t="str">
            <v>1.นายเจษฎาพร  ชูแก้ว
2.นางสาวเอื้องพร  รามแสง
3.นางสาวศศิรัชญ์  กาสัน</v>
          </cell>
          <cell r="BW162" t="str">
            <v>คู่สมรสจำเลยที่ 3</v>
          </cell>
          <cell r="BX162" t="str">
            <v>1-8102-00009-56-8
1-5014-90000-85-6
1-5207-00067-63-2</v>
          </cell>
          <cell r="BY162"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Z162" t="str">
            <v>ไม่พบทรัพย์</v>
          </cell>
          <cell r="CA162"/>
          <cell r="CB162">
            <v>3</v>
          </cell>
          <cell r="CC162" t="str">
            <v>สรวงสุดา</v>
          </cell>
          <cell r="CD162" t="str">
            <v>1.นายเจษฎาพร  ชูแก้ว
2.นางสาวเอื้องพร  รามแสง
3.นางสาวศศิรัชญ์  กาสัน</v>
          </cell>
          <cell r="CE162" t="str">
            <v>จำเลยที่ 1
จำเลยที่ 2
จำเลยที่ 3</v>
          </cell>
          <cell r="CF162" t="str">
            <v>1-8102-00009-56-8
1-5014-90000-85-6
1-5207-00067-63-2</v>
          </cell>
          <cell r="CG162" t="str">
            <v>-ไม่พบว่ามีกรรมสิทธิ์ในที่ดิน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-พบว่ามีกรรมสิทธิ์ในที่ดินโฉนดเลขที่ 15242 ต.แม่แฝก อ.สันทราย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CH162" t="str">
            <v>พบ</v>
          </cell>
          <cell r="CI162"/>
          <cell r="CJ162"/>
          <cell r="CK162" t="str">
            <v>ปฏิยุทธ์</v>
          </cell>
          <cell r="CL162"/>
          <cell r="CM162"/>
          <cell r="CN162"/>
          <cell r="CO162"/>
        </row>
        <row r="163">
          <cell r="B163">
            <v>1599</v>
          </cell>
          <cell r="C163">
            <v>159</v>
          </cell>
          <cell r="D163">
            <v>8</v>
          </cell>
          <cell r="E163">
            <v>12</v>
          </cell>
          <cell r="F163">
            <v>2564</v>
          </cell>
          <cell r="G163">
            <v>800029244236</v>
          </cell>
          <cell r="H163" t="str">
            <v>นางสาว</v>
          </cell>
          <cell r="I163" t="str">
            <v xml:space="preserve">อรนันต์ </v>
          </cell>
          <cell r="J163" t="str">
            <v>อุปละ</v>
          </cell>
          <cell r="K163">
            <v>1509900951585</v>
          </cell>
          <cell r="L163" t="str">
            <v>เชียงใหม่</v>
          </cell>
          <cell r="M163" t="str">
            <v>เชียงใหม่ 1</v>
          </cell>
          <cell r="N163">
            <v>8</v>
          </cell>
          <cell r="O163" t="str">
            <v>สินเชื่อธนาคารประชาชน</v>
          </cell>
          <cell r="P163" t="str">
            <v>1.บุคคลค้ำประกัน</v>
          </cell>
          <cell r="Q163"/>
          <cell r="R163"/>
          <cell r="S163" t="str">
            <v>แขวงเชียงใหม่</v>
          </cell>
          <cell r="T163" t="str">
            <v>ผบ.9066</v>
          </cell>
          <cell r="U163" t="str">
            <v>2558</v>
          </cell>
          <cell r="V163" t="str">
            <v>ผบ.9990</v>
          </cell>
          <cell r="W163">
            <v>2558</v>
          </cell>
          <cell r="X163">
            <v>19</v>
          </cell>
          <cell r="Y163">
            <v>12</v>
          </cell>
          <cell r="Z163">
            <v>2558</v>
          </cell>
          <cell r="AA163"/>
          <cell r="AB163"/>
          <cell r="AC163"/>
          <cell r="AD163">
            <v>19</v>
          </cell>
          <cell r="AE163">
            <v>12</v>
          </cell>
          <cell r="AF163">
            <v>2558</v>
          </cell>
          <cell r="AG163">
            <v>18</v>
          </cell>
          <cell r="AH163">
            <v>1</v>
          </cell>
          <cell r="AI163">
            <v>2560</v>
          </cell>
          <cell r="AJ163"/>
          <cell r="AK163"/>
          <cell r="AL163"/>
          <cell r="AM163"/>
          <cell r="AN163"/>
          <cell r="AO163"/>
          <cell r="AP163"/>
          <cell r="AQ163"/>
          <cell r="AR163"/>
          <cell r="AS163"/>
          <cell r="AT163"/>
          <cell r="AU163"/>
          <cell r="AV163"/>
          <cell r="AW163"/>
          <cell r="AX163"/>
          <cell r="AY163"/>
          <cell r="AZ163"/>
          <cell r="BA163"/>
          <cell r="BB163" t="str">
            <v>สืบทรัพย์สำนักงานอื่นฟ้อง(คำสั่ง 8/12/2564)//สืบแล้ว รายงานผล วันที่ 8/1/2565 // สืบรอบ 2 (คำสั่ง 29/11/2566)//รายงานผลสืบ 18/7/2567</v>
          </cell>
          <cell r="BC163">
            <v>1500</v>
          </cell>
          <cell r="BD163">
            <v>9</v>
          </cell>
          <cell r="BE163">
            <v>6</v>
          </cell>
          <cell r="BF163">
            <v>2566</v>
          </cell>
          <cell r="BG163">
            <v>0</v>
          </cell>
          <cell r="BH163" t="str">
            <v>-</v>
          </cell>
          <cell r="BI163" t="str">
            <v>-</v>
          </cell>
          <cell r="BJ163" t="str">
            <v>-</v>
          </cell>
          <cell r="BK163">
            <v>0</v>
          </cell>
          <cell r="BL163">
            <v>1340</v>
          </cell>
          <cell r="BM163">
            <v>0</v>
          </cell>
          <cell r="BN163" t="str">
            <v/>
          </cell>
          <cell r="BO163" t="str">
            <v/>
          </cell>
          <cell r="BP163" t="str">
            <v/>
          </cell>
          <cell r="BQ163" t="str">
            <v>-</v>
          </cell>
          <cell r="BR163" t="str">
            <v>-</v>
          </cell>
          <cell r="BS163" t="str">
            <v>-</v>
          </cell>
          <cell r="BT163" t="str">
            <v>นางสาวอรนันต์  อุปละ</v>
          </cell>
          <cell r="BU163">
            <v>0</v>
          </cell>
          <cell r="BV163" t="str">
            <v>1.นางสาวอรณัชชา  อุปละ
2.นายอธิคุณ  ร่มโพธิ์
3.นายวัฒนา  อุปละ
4.นางจิราภรณ์  มณีปาย
5.นายวันนิวัติ  แสงจันทร์</v>
          </cell>
          <cell r="BW163" t="str">
            <v>จำเลยที่ 1
คู่สมรสจำเลยที่ 1
จำเลยที่ 2
คู่สมรสจำเลยที่ 2
จำเลยที่3</v>
          </cell>
          <cell r="BX163" t="str">
            <v>1-5099-00951-58-5
5-5003-90003-81-2
3-5101-00836-86-3
3-5001-00109-12-8
3-5013-00484-33-1</v>
          </cell>
          <cell r="BY163"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Z163" t="str">
            <v>ไม่พบทรัพย์</v>
          </cell>
          <cell r="CA163" t="str">
            <v>พบ</v>
          </cell>
          <cell r="CB163">
            <v>5</v>
          </cell>
          <cell r="CC163" t="str">
            <v>สรวงสุดา</v>
          </cell>
          <cell r="CD163" t="str">
            <v xml:space="preserve">1.นางสาวอรณัชชา  อุปละ
2.นายอธิคุณ  ร่มโพธิ์ 
3.นายวัฒนา  อุปละ
4.นางจิราภรณ์  มณีปาย
5.นายวันนิวัติ  แสงจันทร์ </v>
          </cell>
          <cell r="CE163" t="str">
            <v>จำเลยที่ 1
คู่สมรสจำเลยที่ 1
จำเลยที่ 2
คู่สมรสจำเลยที่ 2
จำเลยที่ 3</v>
          </cell>
          <cell r="CF163" t="str">
            <v>1-5099-00951-58-5
5-5003-9003-81-2
3-5101-00838-86-3
3-5001-00109-12-8
3-5013-00484-33-1</v>
          </cell>
          <cell r="CG163" t="str">
            <v xml:space="preserve">-ไม่พบว่ามีกรรมสิทธิ์ในที่ดิน อ.เมือง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อ.แม่ออน  จ.เชียงใหม่
</v>
          </cell>
          <cell r="CH163" t="str">
            <v>ไม่พบ</v>
          </cell>
          <cell r="CI163"/>
          <cell r="CJ163">
            <v>5</v>
          </cell>
          <cell r="CK163" t="str">
            <v>นุสบา</v>
          </cell>
          <cell r="CL163">
            <v>243852</v>
          </cell>
          <cell r="CM163">
            <v>243367</v>
          </cell>
          <cell r="CN163"/>
          <cell r="CO163"/>
        </row>
        <row r="164">
          <cell r="B164">
            <v>1600</v>
          </cell>
          <cell r="C164">
            <v>160</v>
          </cell>
          <cell r="D164">
            <v>8</v>
          </cell>
          <cell r="E164">
            <v>12</v>
          </cell>
          <cell r="F164">
            <v>2564</v>
          </cell>
          <cell r="G164">
            <v>800352005691</v>
          </cell>
          <cell r="H164" t="str">
            <v>นาย</v>
          </cell>
          <cell r="I164" t="str">
            <v>จอมเดช</v>
          </cell>
          <cell r="J164" t="str">
            <v>กุศล</v>
          </cell>
          <cell r="K164">
            <v>3501400570191</v>
          </cell>
          <cell r="L164" t="str">
            <v>เชียงใหม่</v>
          </cell>
          <cell r="M164" t="str">
            <v>เชียงใหม่ 1</v>
          </cell>
          <cell r="N164">
            <v>8</v>
          </cell>
          <cell r="O164" t="str">
            <v>สินเชื่อสวัสดิการ</v>
          </cell>
          <cell r="P164" t="str">
            <v>1.บุคคลค้ำประกัน</v>
          </cell>
          <cell r="Q164">
            <v>166035.47</v>
          </cell>
          <cell r="R164">
            <v>7667.06</v>
          </cell>
          <cell r="S164" t="str">
            <v>แขวงเชียงใหม่</v>
          </cell>
          <cell r="T164" t="str">
            <v>ผบ.2654</v>
          </cell>
          <cell r="U164" t="str">
            <v>2559</v>
          </cell>
          <cell r="V164" t="str">
            <v>ผบ.3928</v>
          </cell>
          <cell r="W164">
            <v>2559</v>
          </cell>
          <cell r="X164">
            <v>7</v>
          </cell>
          <cell r="Y164">
            <v>6</v>
          </cell>
          <cell r="Z164">
            <v>2559</v>
          </cell>
          <cell r="AA164"/>
          <cell r="AB164"/>
          <cell r="AC164"/>
          <cell r="AD164">
            <v>7</v>
          </cell>
          <cell r="AE164">
            <v>6</v>
          </cell>
          <cell r="AF164">
            <v>2559</v>
          </cell>
          <cell r="AG164">
            <v>25</v>
          </cell>
          <cell r="AH164">
            <v>4</v>
          </cell>
          <cell r="AI164">
            <v>2561</v>
          </cell>
          <cell r="AJ164"/>
          <cell r="AK164"/>
          <cell r="AL164"/>
          <cell r="AM164"/>
          <cell r="AN164"/>
          <cell r="AO164"/>
          <cell r="AP164"/>
          <cell r="AQ164"/>
          <cell r="AR164"/>
          <cell r="AS164"/>
          <cell r="AT164"/>
          <cell r="AU164"/>
          <cell r="AV164"/>
          <cell r="AW164"/>
          <cell r="AX164"/>
          <cell r="AY164"/>
          <cell r="AZ164"/>
          <cell r="BA164"/>
          <cell r="BB164" t="str">
            <v>สืบทรัพย์สำนักงานอื่นฟ้อง(คำสั่ง 8/12/2564)//สืบแล้ว รายงานผล วันที่ 8/1/2565</v>
          </cell>
          <cell r="BC164">
            <v>1200</v>
          </cell>
          <cell r="BD164">
            <v>9</v>
          </cell>
          <cell r="BE164">
            <v>6</v>
          </cell>
          <cell r="BF164">
            <v>2566</v>
          </cell>
          <cell r="BG164">
            <v>0</v>
          </cell>
          <cell r="BH164" t="str">
            <v>-</v>
          </cell>
          <cell r="BI164" t="str">
            <v>-</v>
          </cell>
          <cell r="BJ164" t="str">
            <v>-</v>
          </cell>
          <cell r="BK164">
            <v>0</v>
          </cell>
          <cell r="BL164">
            <v>1285</v>
          </cell>
          <cell r="BM164">
            <v>0</v>
          </cell>
          <cell r="BN164" t="str">
            <v/>
          </cell>
          <cell r="BO164" t="str">
            <v/>
          </cell>
          <cell r="BP164" t="str">
            <v/>
          </cell>
          <cell r="BQ164" t="str">
            <v>-</v>
          </cell>
          <cell r="BR164" t="str">
            <v>-</v>
          </cell>
          <cell r="BS164" t="str">
            <v>-</v>
          </cell>
          <cell r="BT164" t="str">
            <v>นายจอมเดช กุศล</v>
          </cell>
          <cell r="BU164">
            <v>0</v>
          </cell>
          <cell r="BV164" t="str">
            <v>1.นายจอมเดช  กุศล
2.นางอรวรรณ  กุศล
3.นายพีระพงษ์  สายหยุด
4.นางสาวมณฑิตา  ชัยเลิศ</v>
          </cell>
          <cell r="BW164" t="str">
            <v>จำเลยที่ 1
คู่สมรสจำเลยที่ 1
จำเลยที่ 2
คู่สมรสจำเลยที่ 2</v>
          </cell>
          <cell r="BX164" t="str">
            <v>3-501400570-19-1
3-5005-00431-65-5
5-1298-00001-06-9
3-5006-00502-78-3</v>
          </cell>
          <cell r="BY16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Z164" t="str">
            <v>ไม่พบทรัพย์</v>
          </cell>
          <cell r="CA164" t="str">
            <v>พบ</v>
          </cell>
          <cell r="CB164">
            <v>4</v>
          </cell>
          <cell r="CC164" t="str">
            <v>วรกมล</v>
          </cell>
          <cell r="CD164"/>
          <cell r="CE164"/>
          <cell r="CF164"/>
          <cell r="CG164"/>
          <cell r="CH164"/>
          <cell r="CI164"/>
          <cell r="CJ164"/>
          <cell r="CK164"/>
          <cell r="CL164"/>
          <cell r="CM164">
            <v>243367</v>
          </cell>
          <cell r="CN164"/>
          <cell r="CO164"/>
        </row>
        <row r="165">
          <cell r="B165">
            <v>1601</v>
          </cell>
          <cell r="C165">
            <v>161</v>
          </cell>
          <cell r="D165">
            <v>8</v>
          </cell>
          <cell r="E165">
            <v>12</v>
          </cell>
          <cell r="F165">
            <v>2564</v>
          </cell>
          <cell r="G165">
            <v>800035229452</v>
          </cell>
          <cell r="H165" t="str">
            <v>นาย</v>
          </cell>
          <cell r="I165" t="str">
            <v>นนทวัฒน์</v>
          </cell>
          <cell r="J165" t="str">
            <v>พุ่มขู่</v>
          </cell>
          <cell r="K165">
            <v>3102200982929</v>
          </cell>
          <cell r="L165" t="str">
            <v>ถนนทิพย์เนตร</v>
          </cell>
          <cell r="M165" t="str">
            <v>เชียงใหม่ 1</v>
          </cell>
          <cell r="N165">
            <v>8</v>
          </cell>
          <cell r="O165" t="str">
            <v>สินเชื่อธนาคารประชาชน</v>
          </cell>
          <cell r="P165" t="str">
            <v>1.บุคคลค้ำประกัน</v>
          </cell>
          <cell r="Q165">
            <v>165895.14000000001</v>
          </cell>
          <cell r="R165">
            <v>107888.63</v>
          </cell>
          <cell r="S165" t="str">
            <v>แขวงสุรินทร์</v>
          </cell>
          <cell r="T165" t="str">
            <v>ผบ.7229</v>
          </cell>
          <cell r="U165" t="str">
            <v>2561</v>
          </cell>
          <cell r="V165" t="str">
            <v>ผบ.515</v>
          </cell>
          <cell r="W165">
            <v>2562</v>
          </cell>
          <cell r="X165">
            <v>4</v>
          </cell>
          <cell r="Y165">
            <v>2</v>
          </cell>
          <cell r="Z165">
            <v>2562</v>
          </cell>
          <cell r="AA165"/>
          <cell r="AB165"/>
          <cell r="AC165"/>
          <cell r="AD165">
            <v>4</v>
          </cell>
          <cell r="AE165">
            <v>2</v>
          </cell>
          <cell r="AF165">
            <v>2562</v>
          </cell>
          <cell r="AG165">
            <v>25</v>
          </cell>
          <cell r="AH165">
            <v>3</v>
          </cell>
          <cell r="AI165">
            <v>2562</v>
          </cell>
          <cell r="AJ165"/>
          <cell r="AK165"/>
          <cell r="AL165"/>
          <cell r="AM165"/>
          <cell r="AN165"/>
          <cell r="AO165"/>
          <cell r="AP165"/>
          <cell r="AQ165"/>
          <cell r="AR165"/>
          <cell r="AS165"/>
          <cell r="AT165"/>
          <cell r="AU165"/>
          <cell r="AV165"/>
          <cell r="AW165"/>
          <cell r="AX165"/>
          <cell r="AY165"/>
          <cell r="AZ165"/>
          <cell r="BA165"/>
          <cell r="BB165" t="str">
            <v>สืบทรัพย์สำนักงานอื่นฟ้อง(คำสั่ง 8/12/2564)//สืบแล้ว รายงานผล วันที่ 18/1/2565</v>
          </cell>
          <cell r="BC165">
            <v>600</v>
          </cell>
          <cell r="BD165">
            <v>18</v>
          </cell>
          <cell r="BE165">
            <v>1</v>
          </cell>
          <cell r="BF165">
            <v>2566</v>
          </cell>
          <cell r="BG165">
            <v>0</v>
          </cell>
          <cell r="BH165" t="str">
            <v>-</v>
          </cell>
          <cell r="BI165" t="str">
            <v>-</v>
          </cell>
          <cell r="BJ165" t="str">
            <v>-</v>
          </cell>
          <cell r="BK165">
            <v>0</v>
          </cell>
          <cell r="BL165">
            <v>955</v>
          </cell>
          <cell r="BM165">
            <v>0</v>
          </cell>
          <cell r="BN165">
            <v>21</v>
          </cell>
          <cell r="BO165">
            <v>3</v>
          </cell>
          <cell r="BP165">
            <v>2566</v>
          </cell>
          <cell r="BQ165" t="str">
            <v>-</v>
          </cell>
          <cell r="BR165" t="str">
            <v>-</v>
          </cell>
          <cell r="BS165" t="str">
            <v>-</v>
          </cell>
          <cell r="BT165" t="str">
            <v>นายนนทวัฒน์ พุ่มขู่</v>
          </cell>
          <cell r="BU165">
            <v>0</v>
          </cell>
          <cell r="BV165" t="str">
            <v>1.นายกฤติเดช  วันทุม
2.นางสาวสิริลักษณ์  แสงวรรณ</v>
          </cell>
          <cell r="BW165" t="str">
            <v xml:space="preserve">จำเลยที่ 2
คู่สมรสจำเลยที่ 2
</v>
          </cell>
          <cell r="BX165" t="str">
            <v>2-3210-000021-33-9
1-5099-00255-11-2</v>
          </cell>
          <cell r="BY165"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Z165" t="str">
            <v>พบทรัพย์</v>
          </cell>
          <cell r="CA165" t="str">
            <v>พบทรัพย์</v>
          </cell>
          <cell r="CB165">
            <v>2</v>
          </cell>
          <cell r="CC165" t="str">
            <v>วรกมล</v>
          </cell>
          <cell r="CD165" t="str">
            <v>1.นายกฤติเดช  วันทุม
2.นางสาวสิริลักษณ์  แสงวรรณ</v>
          </cell>
          <cell r="CE165" t="str">
            <v xml:space="preserve">จำเลยที่ 1
คู่สมรสจำเลยที่ 2
</v>
          </cell>
          <cell r="CF165" t="str">
            <v>2-3210-000021-33-9
1-5099-00255-11-2</v>
          </cell>
          <cell r="CG165" t="str">
            <v xml:space="preserve">-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อ.สอง จ.แพร่
- ไม่พบว่ามีกรรมสิทธิ์ในที่ดิน อ.สังขะ  จ.สุรินทร์
- ไม่พบว่ามีกรรมสิทธิ์ในที่ดิน อ.เมืองลำปาง จ.ลำปาง
- ไม่พบว่ามีกรรมสิทธิ์ในที่ดิน อ.เมืองเชียงใหม่  จ.เชียงใหม่
- พบกรรมสิทธิ์ในที่ดินเลขโฉนด 156997 หน้าสำรวจ 5095  ต.สัต้นธงชัย อ.เมืองลำปาง จ.ลำปาง (สินส่วนตัว)
</v>
          </cell>
          <cell r="CH165" t="str">
            <v>พบทรัพย์</v>
          </cell>
          <cell r="CI165"/>
          <cell r="CJ165"/>
          <cell r="CK165" t="str">
            <v>วชิราภรณ์</v>
          </cell>
          <cell r="CL165"/>
          <cell r="CM165">
            <v>244061</v>
          </cell>
          <cell r="CN165"/>
          <cell r="CO165"/>
        </row>
        <row r="166">
          <cell r="B166">
            <v>1602</v>
          </cell>
          <cell r="C166">
            <v>162</v>
          </cell>
          <cell r="D166">
            <v>8</v>
          </cell>
          <cell r="E166">
            <v>12</v>
          </cell>
          <cell r="F166">
            <v>2564</v>
          </cell>
          <cell r="G166">
            <v>800027547002</v>
          </cell>
          <cell r="H166" t="str">
            <v>นางสาว</v>
          </cell>
          <cell r="I166" t="str">
            <v>น้ำผึ้ง</v>
          </cell>
          <cell r="J166" t="str">
            <v>คล้ายแพ</v>
          </cell>
          <cell r="K166">
            <v>3120100609345</v>
          </cell>
          <cell r="L166" t="str">
            <v>หนองหอย</v>
          </cell>
          <cell r="M166" t="str">
            <v>เชียงใหม่ 1</v>
          </cell>
          <cell r="N166">
            <v>8</v>
          </cell>
          <cell r="O166" t="str">
            <v>สินเชื่อธนาคารประชาชน</v>
          </cell>
          <cell r="P166" t="str">
            <v>1.บุคคลค้ำประกัน</v>
          </cell>
          <cell r="Q166">
            <v>162488</v>
          </cell>
          <cell r="R166">
            <v>83868.61</v>
          </cell>
          <cell r="S166" t="str">
            <v>จังหวัดเพชรบุรี</v>
          </cell>
          <cell r="T166" t="str">
            <v>ผบ.4086</v>
          </cell>
          <cell r="U166" t="str">
            <v>2562</v>
          </cell>
          <cell r="V166" t="str">
            <v>ผบ.4807</v>
          </cell>
          <cell r="W166">
            <v>2562</v>
          </cell>
          <cell r="X166">
            <v>6</v>
          </cell>
          <cell r="Y166">
            <v>12</v>
          </cell>
          <cell r="Z166">
            <v>2562</v>
          </cell>
          <cell r="AA166"/>
          <cell r="AB166"/>
          <cell r="AC166"/>
          <cell r="AD166">
            <v>11</v>
          </cell>
          <cell r="AE166">
            <v>12</v>
          </cell>
          <cell r="AF166">
            <v>2562</v>
          </cell>
          <cell r="AG166">
            <v>12</v>
          </cell>
          <cell r="AH166">
            <v>6</v>
          </cell>
          <cell r="AI166">
            <v>2563</v>
          </cell>
          <cell r="AJ166"/>
          <cell r="AK166"/>
          <cell r="AL166"/>
          <cell r="AM166"/>
          <cell r="AN166"/>
          <cell r="AO166"/>
          <cell r="AP166"/>
          <cell r="AQ166"/>
          <cell r="AR166"/>
          <cell r="AS166"/>
          <cell r="AT166"/>
          <cell r="AU166"/>
          <cell r="AV166"/>
          <cell r="AW166"/>
          <cell r="AX166"/>
          <cell r="AY166"/>
          <cell r="AZ166"/>
          <cell r="BA166"/>
          <cell r="BB166" t="str">
            <v>สืบทรัพย์สำนักงานอื่นฟ้อง(คำสั่ง 8/12/2564))//สืบแล้ว รายงานผล วันที่ 8/1/2565</v>
          </cell>
          <cell r="BC166">
            <v>600</v>
          </cell>
          <cell r="BD166">
            <v>8</v>
          </cell>
          <cell r="BE166">
            <v>1</v>
          </cell>
          <cell r="BF166">
            <v>2567</v>
          </cell>
          <cell r="BG166">
            <v>0</v>
          </cell>
          <cell r="BH166" t="str">
            <v>-</v>
          </cell>
          <cell r="BI166" t="str">
            <v>-</v>
          </cell>
          <cell r="BJ166" t="str">
            <v>-</v>
          </cell>
          <cell r="BK166">
            <v>0</v>
          </cell>
          <cell r="BL166">
            <v>430</v>
          </cell>
          <cell r="BM166">
            <v>0</v>
          </cell>
          <cell r="BN166">
            <v>20</v>
          </cell>
          <cell r="BO166">
            <v>3</v>
          </cell>
          <cell r="BP166">
            <v>2567</v>
          </cell>
          <cell r="BQ166" t="str">
            <v>-</v>
          </cell>
          <cell r="BR166" t="str">
            <v>-</v>
          </cell>
          <cell r="BS166" t="str">
            <v>-</v>
          </cell>
          <cell r="BT166" t="str">
            <v>นางสาวน้ำผึ้ง คล้ายแพ</v>
          </cell>
          <cell r="BU166">
            <v>0</v>
          </cell>
          <cell r="BV166" t="str">
            <v>1.นางสาวน้ำผึ้ง  คล้ายแพ
2.นางไพลิน  คล้ายแพ</v>
          </cell>
          <cell r="BW166" t="str">
            <v>จำเลยที่ 1 
จำเลยที่ 2</v>
          </cell>
          <cell r="BX166" t="str">
            <v>3-1201-00609-34-5
2-1036-00001-02-2</v>
          </cell>
          <cell r="BY166" t="str">
            <v>- ไม่พบว่ามีกรรมสิทธิ์ในที่ดิน อ.ชะอำ  จ.เชียงใหม่
- ไม่พบว่ามีกรรมสิทธิ์ในที่ดิน อ.ชะอำ  จ.เชียงใหม่</v>
          </cell>
          <cell r="BZ166" t="str">
            <v>ไม่พบทรัพย์</v>
          </cell>
          <cell r="CA166" t="str">
            <v>พบ</v>
          </cell>
          <cell r="CB166">
            <v>2</v>
          </cell>
          <cell r="CC166" t="str">
            <v>วรกมล</v>
          </cell>
          <cell r="CD166"/>
          <cell r="CE166"/>
          <cell r="CF166"/>
          <cell r="CG166"/>
          <cell r="CH166"/>
          <cell r="CI166"/>
          <cell r="CJ166"/>
          <cell r="CK166"/>
          <cell r="CL166"/>
          <cell r="CM166"/>
          <cell r="CN166"/>
          <cell r="CO166"/>
        </row>
        <row r="167">
          <cell r="B167">
            <v>1603</v>
          </cell>
          <cell r="C167">
            <v>163</v>
          </cell>
          <cell r="D167">
            <v>26</v>
          </cell>
          <cell r="E167">
            <v>11</v>
          </cell>
          <cell r="F167">
            <v>2561</v>
          </cell>
          <cell r="G167" t="str">
            <v>822151008940 ,
822151008957</v>
          </cell>
          <cell r="H167" t="str">
            <v>ดาบตำรวจ ,
นาง</v>
          </cell>
          <cell r="I167" t="str">
            <v>ภาสกร
ประนอม</v>
          </cell>
          <cell r="J167" t="str">
            <v>กองใจ</v>
          </cell>
          <cell r="K167" t="str">
            <v>3 5002 00856 66 9
3 5002 00040 08 9</v>
          </cell>
          <cell r="L167" t="str">
            <v>จอมทอง</v>
          </cell>
          <cell r="M167" t="str">
            <v>เชียงใหม่ 3</v>
          </cell>
          <cell r="N167">
            <v>8</v>
          </cell>
          <cell r="O167" t="str">
            <v>สินเชื่อเคหะ , สินเชื่อเคหะเพิ่มยอด</v>
          </cell>
          <cell r="P167" t="str">
            <v>1.บุคคลค้ำประกัน</v>
          </cell>
          <cell r="Q167">
            <v>729728.85</v>
          </cell>
          <cell r="R167">
            <v>84042.05</v>
          </cell>
          <cell r="S167" t="str">
            <v>จังหวัดฮอด</v>
          </cell>
          <cell r="T167" t="str">
            <v>ผบ.727</v>
          </cell>
          <cell r="U167" t="str">
            <v>2558</v>
          </cell>
          <cell r="V167" t="str">
            <v>ผบ.68</v>
          </cell>
          <cell r="W167">
            <v>2559</v>
          </cell>
          <cell r="X167"/>
          <cell r="Y167"/>
          <cell r="Z167"/>
          <cell r="AA167">
            <v>15</v>
          </cell>
          <cell r="AB167">
            <v>2</v>
          </cell>
          <cell r="AC167">
            <v>2559</v>
          </cell>
          <cell r="AD167"/>
          <cell r="AE167"/>
          <cell r="AF167"/>
          <cell r="AG167"/>
          <cell r="AH167"/>
          <cell r="AI167"/>
          <cell r="AJ167"/>
          <cell r="AK167"/>
          <cell r="AL167"/>
          <cell r="AM167"/>
          <cell r="AN167"/>
          <cell r="AO167"/>
          <cell r="AP167"/>
          <cell r="AQ167"/>
          <cell r="AR167"/>
          <cell r="AS167"/>
          <cell r="AT167"/>
          <cell r="AU167"/>
          <cell r="AV167"/>
          <cell r="AW167"/>
          <cell r="AX167"/>
          <cell r="AY167"/>
          <cell r="AZ167"/>
          <cell r="BA167"/>
          <cell r="BB167" t="str">
            <v>สืบทรัพย์สำนักงานอื่นฟ้อง (คำสั่ง 26/11/2564)//สืบแล้ว รายงานผล วันที่ 29/1/2565</v>
          </cell>
          <cell r="BC167">
            <v>600</v>
          </cell>
          <cell r="BD167">
            <v>25</v>
          </cell>
          <cell r="BE167">
            <v>5</v>
          </cell>
          <cell r="BF167">
            <v>2565</v>
          </cell>
          <cell r="BG167">
            <v>0</v>
          </cell>
          <cell r="BH167" t="str">
            <v>-</v>
          </cell>
          <cell r="BI167" t="str">
            <v>-</v>
          </cell>
          <cell r="BJ167" t="str">
            <v>-</v>
          </cell>
          <cell r="BK167">
            <v>0</v>
          </cell>
          <cell r="BL167">
            <v>710</v>
          </cell>
          <cell r="BM167">
            <v>0</v>
          </cell>
          <cell r="BN167">
            <v>18</v>
          </cell>
          <cell r="BO167">
            <v>10</v>
          </cell>
          <cell r="BP167">
            <v>2565</v>
          </cell>
          <cell r="BQ167" t="str">
            <v>-</v>
          </cell>
          <cell r="BR167" t="str">
            <v>-</v>
          </cell>
          <cell r="BS167" t="str">
            <v>-</v>
          </cell>
          <cell r="BT167" t="str">
            <v>ดาบตำรวจ ,
นางภาสกร
ประนอม กองใจ</v>
          </cell>
          <cell r="BU167">
            <v>823758010479</v>
          </cell>
          <cell r="BV167" t="str">
            <v>1.ด.ต.ภาสกร กองใจ
2.นางประนอม กองใจ</v>
          </cell>
          <cell r="BW167"/>
          <cell r="BX167" t="str">
            <v>3-5002-00856-66-9
3-5002-00040-18-9</v>
          </cell>
          <cell r="BY167"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Z167" t="str">
            <v>ไม่พบทรัพย์</v>
          </cell>
          <cell r="CA167"/>
          <cell r="CB167">
            <v>2</v>
          </cell>
          <cell r="CC167" t="str">
            <v>วรกมล</v>
          </cell>
          <cell r="CD167"/>
          <cell r="CE167"/>
          <cell r="CF167"/>
          <cell r="CG167"/>
          <cell r="CH167"/>
          <cell r="CI167"/>
          <cell r="CJ167"/>
          <cell r="CK167"/>
          <cell r="CL167"/>
          <cell r="CM167"/>
          <cell r="CN167"/>
          <cell r="CO167"/>
        </row>
        <row r="168">
          <cell r="B168">
            <v>1604</v>
          </cell>
          <cell r="C168">
            <v>164</v>
          </cell>
          <cell r="D168">
            <v>14</v>
          </cell>
          <cell r="E168">
            <v>12</v>
          </cell>
          <cell r="F168">
            <v>2564</v>
          </cell>
          <cell r="G168">
            <v>800056387569</v>
          </cell>
          <cell r="H168" t="str">
            <v>นาง</v>
          </cell>
          <cell r="I168" t="str">
            <v xml:space="preserve">อำภา </v>
          </cell>
          <cell r="J168" t="str">
            <v>เรือนคำปัน</v>
          </cell>
          <cell r="K168">
            <v>3500200065734</v>
          </cell>
          <cell r="L168" t="str">
            <v>ฮอด</v>
          </cell>
          <cell r="M168" t="str">
            <v>เชียงใหม่ 3</v>
          </cell>
          <cell r="N168">
            <v>8</v>
          </cell>
          <cell r="O168" t="str">
            <v>สินเชื่อธนาคารประชาชน</v>
          </cell>
          <cell r="P168" t="str">
            <v>1.บุคคลค้ำประกัน</v>
          </cell>
          <cell r="Q168">
            <v>66656</v>
          </cell>
          <cell r="R168">
            <v>19955.060000000001</v>
          </cell>
          <cell r="S168" t="str">
            <v>จังหวัดฮอด</v>
          </cell>
          <cell r="T168" t="str">
            <v>ผบE24</v>
          </cell>
          <cell r="U168" t="str">
            <v>2564</v>
          </cell>
          <cell r="V168" t="str">
            <v>ผบE148</v>
          </cell>
          <cell r="W168">
            <v>2564</v>
          </cell>
          <cell r="X168"/>
          <cell r="Y168"/>
          <cell r="Z168"/>
          <cell r="AA168">
            <v>16</v>
          </cell>
          <cell r="AB168">
            <v>6</v>
          </cell>
          <cell r="AC168">
            <v>2564</v>
          </cell>
          <cell r="AD168"/>
          <cell r="AE168"/>
          <cell r="AF168"/>
          <cell r="AG168"/>
          <cell r="AH168"/>
          <cell r="AI168"/>
          <cell r="AJ168"/>
          <cell r="AK168"/>
          <cell r="AL168"/>
          <cell r="AM168"/>
          <cell r="AN168"/>
          <cell r="AO168"/>
          <cell r="AP168"/>
          <cell r="AQ168"/>
          <cell r="AR168"/>
          <cell r="AS168"/>
          <cell r="AT168"/>
          <cell r="AU168"/>
          <cell r="AV168"/>
          <cell r="AW168"/>
          <cell r="AX168"/>
          <cell r="AY168"/>
          <cell r="AZ168"/>
          <cell r="BA168"/>
          <cell r="BB168" t="str">
            <v>สืบทรัพย์ (คำสั่ง 14/12/2564))//สืบแล้ว รายงานผล วันที่ 29/1/2565</v>
          </cell>
          <cell r="BC168">
            <v>1200</v>
          </cell>
          <cell r="BD168">
            <v>25</v>
          </cell>
          <cell r="BE168">
            <v>5</v>
          </cell>
          <cell r="BF168">
            <v>2565</v>
          </cell>
          <cell r="BG168">
            <v>0</v>
          </cell>
          <cell r="BH168" t="str">
            <v>-</v>
          </cell>
          <cell r="BI168" t="str">
            <v>-</v>
          </cell>
          <cell r="BJ168" t="str">
            <v>-</v>
          </cell>
          <cell r="BK168">
            <v>0</v>
          </cell>
          <cell r="BL168">
            <v>900</v>
          </cell>
          <cell r="BM168">
            <v>0</v>
          </cell>
          <cell r="BN168" t="str">
            <v/>
          </cell>
          <cell r="BO168" t="str">
            <v/>
          </cell>
          <cell r="BP168" t="str">
            <v/>
          </cell>
          <cell r="BQ168" t="str">
            <v>-</v>
          </cell>
          <cell r="BR168" t="str">
            <v>-</v>
          </cell>
          <cell r="BS168" t="str">
            <v>-</v>
          </cell>
          <cell r="BT168" t="str">
            <v>นางอำภา  เรือนคำปัน</v>
          </cell>
          <cell r="BU168">
            <v>883263011711</v>
          </cell>
          <cell r="BV168" t="str">
            <v>1.นางอำภา เรือนคำปัน
2.นายอนันต์ เรือนคำปัน
3.นายจักรพันธ์ กุยปวง
4.นางเทียม ชนะ</v>
          </cell>
          <cell r="BW168" t="str">
            <v xml:space="preserve">จำเลยที่ 1
คู่สมรสจำเลยที่ 1
จำเลยที่ 2
คู่สมรสจำเลยที่ 2
</v>
          </cell>
          <cell r="BX168" t="str">
            <v>3-5002-00065-73-4
3-5804-00329-21-2
3-5016-00013-62-7
3-5016-00025-53-6</v>
          </cell>
          <cell r="BY16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168" t="str">
            <v>ไม่พบทรัพย์</v>
          </cell>
          <cell r="CA168"/>
          <cell r="CB168">
            <v>4</v>
          </cell>
          <cell r="CC168" t="str">
            <v>วรกมล</v>
          </cell>
          <cell r="CD168"/>
          <cell r="CE168"/>
          <cell r="CF168"/>
          <cell r="CG168"/>
          <cell r="CH168"/>
          <cell r="CI168"/>
          <cell r="CJ168"/>
          <cell r="CK168"/>
          <cell r="CL168"/>
          <cell r="CM168"/>
          <cell r="CN168"/>
          <cell r="CO168"/>
        </row>
        <row r="169">
          <cell r="B169">
            <v>1605</v>
          </cell>
          <cell r="C169">
            <v>165</v>
          </cell>
          <cell r="D169">
            <v>14</v>
          </cell>
          <cell r="E169">
            <v>12</v>
          </cell>
          <cell r="F169">
            <v>2564</v>
          </cell>
          <cell r="G169">
            <v>800061470988</v>
          </cell>
          <cell r="H169" t="str">
            <v>นางสาว</v>
          </cell>
          <cell r="I169" t="str">
            <v>ศิริทร</v>
          </cell>
          <cell r="J169" t="str">
            <v>สุรินทร์พันธ์</v>
          </cell>
          <cell r="K169">
            <v>3580100165699</v>
          </cell>
          <cell r="L169" t="str">
            <v>ฮอด</v>
          </cell>
          <cell r="M169" t="str">
            <v>เชียงใหม่ 3</v>
          </cell>
          <cell r="N169">
            <v>8</v>
          </cell>
          <cell r="O169" t="str">
            <v>สินเชื่อธนาคารประชาชน</v>
          </cell>
          <cell r="P169" t="str">
            <v>1.บุคคลค้ำประกัน</v>
          </cell>
          <cell r="Q169">
            <v>59269.79</v>
          </cell>
          <cell r="R169">
            <v>11808.11</v>
          </cell>
          <cell r="S169" t="str">
            <v>จังหวัดฮอด</v>
          </cell>
          <cell r="T169" t="str">
            <v>ผบE12</v>
          </cell>
          <cell r="U169" t="str">
            <v>2564</v>
          </cell>
          <cell r="V169" t="str">
            <v>ผบE146</v>
          </cell>
          <cell r="W169">
            <v>2564</v>
          </cell>
          <cell r="X169"/>
          <cell r="Y169"/>
          <cell r="Z169"/>
          <cell r="AA169">
            <v>16</v>
          </cell>
          <cell r="AB169">
            <v>6</v>
          </cell>
          <cell r="AC169">
            <v>2564</v>
          </cell>
          <cell r="AD169"/>
          <cell r="AE169"/>
          <cell r="AF169"/>
          <cell r="AG169"/>
          <cell r="AH169"/>
          <cell r="AI169"/>
          <cell r="AJ169"/>
          <cell r="AK169"/>
          <cell r="AL169"/>
          <cell r="AM169"/>
          <cell r="AN169"/>
          <cell r="AO169"/>
          <cell r="AP169"/>
          <cell r="AQ169"/>
          <cell r="AR169"/>
          <cell r="AS169"/>
          <cell r="AT169"/>
          <cell r="AU169"/>
          <cell r="AV169"/>
          <cell r="AW169"/>
          <cell r="AX169"/>
          <cell r="AY169"/>
          <cell r="AZ169"/>
          <cell r="BA169"/>
          <cell r="BB169" t="str">
            <v>สืบทรัพย์ (คำสั่ง 14/12/2564))//สืบแล้ว รายงานผล วันที่ 29/1/2565</v>
          </cell>
          <cell r="BC169">
            <v>1200</v>
          </cell>
          <cell r="BD169">
            <v>25</v>
          </cell>
          <cell r="BE169">
            <v>5</v>
          </cell>
          <cell r="BF169">
            <v>2565</v>
          </cell>
          <cell r="BG169">
            <v>0</v>
          </cell>
          <cell r="BH169" t="str">
            <v>-</v>
          </cell>
          <cell r="BI169" t="str">
            <v>-</v>
          </cell>
          <cell r="BJ169" t="str">
            <v>-</v>
          </cell>
          <cell r="BK169">
            <v>0</v>
          </cell>
          <cell r="BL169">
            <v>975</v>
          </cell>
          <cell r="BM169">
            <v>0</v>
          </cell>
          <cell r="BN169" t="str">
            <v/>
          </cell>
          <cell r="BO169" t="str">
            <v/>
          </cell>
          <cell r="BP169" t="str">
            <v/>
          </cell>
          <cell r="BQ169" t="str">
            <v>-</v>
          </cell>
          <cell r="BR169" t="str">
            <v>-</v>
          </cell>
          <cell r="BS169" t="str">
            <v>-</v>
          </cell>
          <cell r="BT169" t="str">
            <v>นางสาวศิริทร สุรินทร์พันธ์</v>
          </cell>
          <cell r="BU169">
            <v>883263011697</v>
          </cell>
          <cell r="BV169" t="str">
            <v>1.นางสาวศิริทร สุรินทร์พันธ์
2.นายศรันยู ตานะเปิ้น
3.นางสาวสุพรรษา หล้าเอื้อม 
4.นายพิจิตร วงค์เมือง</v>
          </cell>
          <cell r="BW169" t="str">
            <v xml:space="preserve">จำเลยที่ 1
คู่สมรสจำเลยที่ 1
จำเลยที่ 2
จำเลยที่ 3
</v>
          </cell>
          <cell r="BX169" t="str">
            <v>3-5801-00165-69-9
1-5002-00111-04-7
1-5099-01336-20-5
1-5002-00163-77-2</v>
          </cell>
          <cell r="BY169"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169" t="str">
            <v>ไม่พบทรัพย์</v>
          </cell>
          <cell r="CA169"/>
          <cell r="CB169">
            <v>4</v>
          </cell>
          <cell r="CC169" t="str">
            <v>วรกมล</v>
          </cell>
          <cell r="CD169"/>
          <cell r="CE169"/>
          <cell r="CF169"/>
          <cell r="CG169"/>
          <cell r="CH169"/>
          <cell r="CI169"/>
          <cell r="CJ169"/>
          <cell r="CK169"/>
          <cell r="CL169"/>
          <cell r="CM169"/>
          <cell r="CN169"/>
          <cell r="CO169"/>
        </row>
        <row r="170">
          <cell r="B170">
            <v>1606</v>
          </cell>
          <cell r="C170">
            <v>166</v>
          </cell>
          <cell r="D170">
            <v>14</v>
          </cell>
          <cell r="E170">
            <v>12</v>
          </cell>
          <cell r="F170">
            <v>2564</v>
          </cell>
          <cell r="G170">
            <v>800094840553</v>
          </cell>
          <cell r="H170" t="str">
            <v>นางสาว</v>
          </cell>
          <cell r="I170" t="str">
            <v>จุฑามาศ</v>
          </cell>
          <cell r="J170" t="str">
            <v>ใจฟู</v>
          </cell>
          <cell r="K170">
            <v>3501700005715</v>
          </cell>
          <cell r="L170" t="str">
            <v>ฮอด</v>
          </cell>
          <cell r="M170" t="str">
            <v>เชียงใหม่ 3</v>
          </cell>
          <cell r="N170">
            <v>8</v>
          </cell>
          <cell r="O170" t="str">
            <v>สินเชื่อแก้ปัญหาหนี้นอกระบบ PSA ระยะที่ 2</v>
          </cell>
          <cell r="P170" t="str">
            <v>1.บุคคลค้ำประกัน</v>
          </cell>
          <cell r="Q170">
            <v>30158.62</v>
          </cell>
          <cell r="R170">
            <v>4753.2700000000004</v>
          </cell>
          <cell r="S170" t="str">
            <v>จังหวัดฮอด</v>
          </cell>
          <cell r="T170" t="str">
            <v>ผบE17</v>
          </cell>
          <cell r="U170" t="str">
            <v>2564</v>
          </cell>
          <cell r="V170" t="str">
            <v>ผบE144</v>
          </cell>
          <cell r="W170">
            <v>2564</v>
          </cell>
          <cell r="X170"/>
          <cell r="Y170"/>
          <cell r="Z170"/>
          <cell r="AA170">
            <v>16</v>
          </cell>
          <cell r="AB170">
            <v>6</v>
          </cell>
          <cell r="AC170">
            <v>2564</v>
          </cell>
          <cell r="AD170"/>
          <cell r="AE170"/>
          <cell r="AF170"/>
          <cell r="AG170"/>
          <cell r="AH170"/>
          <cell r="AI170"/>
          <cell r="AJ170"/>
          <cell r="AK170"/>
          <cell r="AL170"/>
          <cell r="AM170"/>
          <cell r="AN170"/>
          <cell r="AO170"/>
          <cell r="AP170"/>
          <cell r="AQ170"/>
          <cell r="AR170"/>
          <cell r="AS170"/>
          <cell r="AT170"/>
          <cell r="AU170"/>
          <cell r="AV170"/>
          <cell r="AW170"/>
          <cell r="AX170"/>
          <cell r="AY170"/>
          <cell r="AZ170"/>
          <cell r="BA170"/>
          <cell r="BB170" t="str">
            <v>สืบทรัพย์ (คำสั่ง 14/12/2564))//สืบแล้ว รายงานผล วันที่ 29/1/2565</v>
          </cell>
          <cell r="BC170">
            <v>600</v>
          </cell>
          <cell r="BD170">
            <v>25</v>
          </cell>
          <cell r="BE170">
            <v>5</v>
          </cell>
          <cell r="BF170">
            <v>2565</v>
          </cell>
          <cell r="BG170">
            <v>0</v>
          </cell>
          <cell r="BH170" t="str">
            <v>-</v>
          </cell>
          <cell r="BI170" t="str">
            <v>-</v>
          </cell>
          <cell r="BJ170" t="str">
            <v>-</v>
          </cell>
          <cell r="BK170">
            <v>0</v>
          </cell>
          <cell r="BL170">
            <v>430</v>
          </cell>
          <cell r="BM170">
            <v>0</v>
          </cell>
          <cell r="BN170" t="str">
            <v/>
          </cell>
          <cell r="BO170" t="str">
            <v/>
          </cell>
          <cell r="BP170" t="str">
            <v/>
          </cell>
          <cell r="BQ170" t="str">
            <v>-</v>
          </cell>
          <cell r="BR170" t="str">
            <v>-</v>
          </cell>
          <cell r="BS170" t="str">
            <v>-</v>
          </cell>
          <cell r="BT170" t="str">
            <v>นางสาวจุฑามาศ ใจฟู</v>
          </cell>
          <cell r="BU170">
            <v>883263011694</v>
          </cell>
          <cell r="BV170" t="str">
            <v>1.นางสาวจุฑามาศ ใจฟู
2.นางสาวลภัสรดา เรือนอู้ด</v>
          </cell>
          <cell r="BW170" t="str">
            <v xml:space="preserve">จำเลยที่ 1
จำเลยที่ 2
</v>
          </cell>
          <cell r="BX170" t="str">
            <v>3-5017-00005-71-5
1-5016-00115-11-3</v>
          </cell>
          <cell r="BY170" t="str">
            <v>-ไม่พบว่ามีกรรมสิทธิ์ในที่ดิน อ.ดอยเต่า จ.เชียงใหม่
-ไม่พบว่ามีกรรมสิทธิ์ในที่ดิน อ.ดอยเต่า จ.เชียงใหม่</v>
          </cell>
          <cell r="BZ170" t="str">
            <v>ไม่พบทรัพย์</v>
          </cell>
          <cell r="CA170"/>
          <cell r="CB170">
            <v>2</v>
          </cell>
          <cell r="CC170" t="str">
            <v>วรกมล</v>
          </cell>
          <cell r="CD170"/>
          <cell r="CE170"/>
          <cell r="CF170"/>
          <cell r="CG170"/>
          <cell r="CH170"/>
          <cell r="CI170"/>
          <cell r="CJ170"/>
          <cell r="CK170"/>
          <cell r="CL170"/>
          <cell r="CM170"/>
          <cell r="CN170"/>
          <cell r="CO170"/>
        </row>
        <row r="171">
          <cell r="B171">
            <v>1607</v>
          </cell>
          <cell r="C171">
            <v>167</v>
          </cell>
          <cell r="D171">
            <v>14</v>
          </cell>
          <cell r="E171">
            <v>12</v>
          </cell>
          <cell r="F171">
            <v>2564</v>
          </cell>
          <cell r="G171">
            <v>800086392365</v>
          </cell>
          <cell r="H171" t="str">
            <v>นาง</v>
          </cell>
          <cell r="I171" t="str">
            <v>พิกุล</v>
          </cell>
          <cell r="J171" t="str">
            <v>ปัญจบุรี</v>
          </cell>
          <cell r="K171">
            <v>3500200824007</v>
          </cell>
          <cell r="L171" t="str">
            <v>ฮอด</v>
          </cell>
          <cell r="M171" t="str">
            <v>เชียงใหม่ 3</v>
          </cell>
          <cell r="N171">
            <v>8</v>
          </cell>
          <cell r="O171" t="str">
            <v>สินเชื่อธนาคารประชาชน</v>
          </cell>
          <cell r="P171" t="str">
            <v>1.บุคคลค้ำประกัน</v>
          </cell>
          <cell r="Q171">
            <v>36031.599999999999</v>
          </cell>
          <cell r="R171">
            <v>6492.17</v>
          </cell>
          <cell r="S171" t="str">
            <v>จังหวัดฮอด</v>
          </cell>
          <cell r="T171" t="str">
            <v>ผบE87</v>
          </cell>
          <cell r="U171" t="str">
            <v>2564</v>
          </cell>
          <cell r="V171" t="str">
            <v>ผบE193</v>
          </cell>
          <cell r="W171">
            <v>2564</v>
          </cell>
          <cell r="X171"/>
          <cell r="Y171"/>
          <cell r="Z171"/>
          <cell r="AA171">
            <v>24</v>
          </cell>
          <cell r="AB171">
            <v>6</v>
          </cell>
          <cell r="AC171">
            <v>2564</v>
          </cell>
          <cell r="AD171"/>
          <cell r="AE171"/>
          <cell r="AF171"/>
          <cell r="AG171"/>
          <cell r="AH171"/>
          <cell r="AI171"/>
          <cell r="AJ171"/>
          <cell r="AK171"/>
          <cell r="AL171"/>
          <cell r="AM171"/>
          <cell r="AN171"/>
          <cell r="AO171"/>
          <cell r="AP171"/>
          <cell r="AQ171"/>
          <cell r="AR171"/>
          <cell r="AS171"/>
          <cell r="AT171"/>
          <cell r="AU171"/>
          <cell r="AV171"/>
          <cell r="AW171"/>
          <cell r="AX171"/>
          <cell r="AY171"/>
          <cell r="AZ171"/>
          <cell r="BA171"/>
          <cell r="BB171" t="str">
            <v>สืบทรัพย์สำนักงานอื่นฟ้อง (คำสั่ง 26/11/2564)//สืบแล้ว  รายงานผล วันที่ 25/3/2565</v>
          </cell>
          <cell r="BC171" t="str">
            <v>0
1500</v>
          </cell>
          <cell r="BD171" t="str">
            <v>13
1</v>
          </cell>
          <cell r="BE171" t="str">
            <v>11
3</v>
          </cell>
          <cell r="BF171" t="str">
            <v>2566
2567</v>
          </cell>
          <cell r="BG171">
            <v>0</v>
          </cell>
          <cell r="BH171" t="str">
            <v>-</v>
          </cell>
          <cell r="BI171" t="str">
            <v>-</v>
          </cell>
          <cell r="BJ171" t="str">
            <v>-</v>
          </cell>
          <cell r="BK171">
            <v>0</v>
          </cell>
          <cell r="BL171" t="str">
            <v>2150
365</v>
          </cell>
          <cell r="BM171">
            <v>0</v>
          </cell>
          <cell r="BN171" t="str">
            <v xml:space="preserve">
29</v>
          </cell>
          <cell r="BO171" t="str">
            <v xml:space="preserve">
5</v>
          </cell>
          <cell r="BP171" t="str">
            <v xml:space="preserve">
2567</v>
          </cell>
          <cell r="BQ171" t="str">
            <v>-</v>
          </cell>
          <cell r="BR171" t="str">
            <v>-</v>
          </cell>
          <cell r="BS171" t="str">
            <v>-</v>
          </cell>
          <cell r="BT171" t="str">
            <v>นางพิกุล ปัญจบุรี</v>
          </cell>
          <cell r="BU171">
            <v>888164010065</v>
          </cell>
          <cell r="BV171" t="str">
            <v>1.นางพิกุล ปัญจบุรี
2.นายณรงค์ศักดิ์ ปัญจบุรี
3.นางสาวณัฐฐาภรณ์ ด้วงโอ๊ะ
4.นางณัฐนิช โปธาคำ
5.พลฯ*วิเชียร โปธาคำ</v>
          </cell>
          <cell r="BW171" t="str">
            <v>จำเลยที่ 1
คู่สมรสจำเลยที่ 1
จำเลยที่ 2
จำเลยที่ 3
คู่สมรสจำเลยที่ 3</v>
          </cell>
          <cell r="BX171" t="str">
            <v>3-5002-00824-00-7
3-5103-00410-10-7
1-5002-00157-95-1
3-5103-00124-64-3
3-5103-00178-20-4</v>
          </cell>
          <cell r="BY171"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(ติดจำนอง ธกส.)
-พบว่ามีกรรมสิทธิ์ในที่ดิน โฉนดที่ดินเลขที่ 7423 ต.บ้านโฮ่ง อ.บ้านโฮ่ง จ.ลำพูน (ติดจำนอง ธนาคารอาคารส่งเคราะห์)
-ไม่พบว่ามีกรรมสิทธิ์ในที่ดิน อ.เวียงหนองล่อง จ.ลำพูน</v>
          </cell>
          <cell r="BZ171" t="str">
            <v>พบทรัพย์</v>
          </cell>
          <cell r="CA171"/>
          <cell r="CB171">
            <v>5</v>
          </cell>
          <cell r="CC171" t="str">
            <v>วรกมล</v>
          </cell>
          <cell r="CD171"/>
          <cell r="CE171"/>
          <cell r="CF171"/>
          <cell r="CG171"/>
          <cell r="CH171"/>
          <cell r="CI171"/>
          <cell r="CJ171"/>
          <cell r="CK171"/>
          <cell r="CL171"/>
          <cell r="CM171"/>
          <cell r="CN171"/>
          <cell r="CO171"/>
        </row>
        <row r="172">
          <cell r="B172">
            <v>1608</v>
          </cell>
          <cell r="C172">
            <v>168</v>
          </cell>
          <cell r="D172">
            <v>16</v>
          </cell>
          <cell r="E172">
            <v>12</v>
          </cell>
          <cell r="F172">
            <v>2564</v>
          </cell>
          <cell r="G172">
            <v>800352013810</v>
          </cell>
          <cell r="H172" t="str">
            <v>นาย</v>
          </cell>
          <cell r="I172" t="str">
            <v>ประวิทย์</v>
          </cell>
          <cell r="J172" t="str">
            <v>ทาสมบูรณ์</v>
          </cell>
          <cell r="K172">
            <v>3529900170571</v>
          </cell>
          <cell r="L172" t="str">
            <v>เชียงใหม่</v>
          </cell>
          <cell r="M172" t="str">
            <v>เชียงใหม่ 1</v>
          </cell>
          <cell r="N172">
            <v>8</v>
          </cell>
          <cell r="O172" t="str">
            <v>สินเชื่อสวัสดิการ</v>
          </cell>
          <cell r="P172" t="str">
            <v>1.บุคคลค้ำประกัน</v>
          </cell>
          <cell r="Q172">
            <v>420382.74</v>
          </cell>
          <cell r="R172">
            <v>34459.86</v>
          </cell>
          <cell r="S172" t="str">
            <v>จังหวัดลำปาง</v>
          </cell>
          <cell r="T172" t="str">
            <v>ผบ.861</v>
          </cell>
          <cell r="U172" t="str">
            <v>2558</v>
          </cell>
          <cell r="V172" t="str">
            <v>ผบ.614</v>
          </cell>
          <cell r="W172">
            <v>2559</v>
          </cell>
          <cell r="X172">
            <v>12</v>
          </cell>
          <cell r="Y172">
            <v>7</v>
          </cell>
          <cell r="Z172">
            <v>2559</v>
          </cell>
          <cell r="AA172"/>
          <cell r="AB172"/>
          <cell r="AC172"/>
          <cell r="AD172"/>
          <cell r="AE172"/>
          <cell r="AF172"/>
          <cell r="AG172"/>
          <cell r="AH172"/>
          <cell r="AI172"/>
          <cell r="AJ172"/>
          <cell r="AK172"/>
          <cell r="AL172"/>
          <cell r="AM172"/>
          <cell r="AN172"/>
          <cell r="AO172"/>
          <cell r="AP172"/>
          <cell r="AQ172"/>
          <cell r="AR172"/>
          <cell r="AS172"/>
          <cell r="AT172"/>
          <cell r="AU172"/>
          <cell r="AV172"/>
          <cell r="AW172"/>
          <cell r="AX172"/>
          <cell r="AY172"/>
          <cell r="AZ172"/>
          <cell r="BA172"/>
          <cell r="BB172" t="str">
            <v>สืบทรัพย์ สำนักงานอื่นฟ้อง (คำสั่ง 16/12/2564)//สืบแล้ว  รายงานผล วันที่ 9/3/2565</v>
          </cell>
          <cell r="BC172" t="str">
            <v>0
1200</v>
          </cell>
          <cell r="BD172" t="str">
            <v>8
5</v>
          </cell>
          <cell r="BE172" t="str">
            <v>1
4</v>
          </cell>
          <cell r="BF172" t="str">
            <v>2567
2567</v>
          </cell>
          <cell r="BG172">
            <v>0</v>
          </cell>
          <cell r="BH172" t="str">
            <v>-</v>
          </cell>
          <cell r="BI172" t="str">
            <v>-</v>
          </cell>
          <cell r="BJ172" t="str">
            <v>-</v>
          </cell>
          <cell r="BK172">
            <v>0</v>
          </cell>
          <cell r="BL172" t="str">
            <v>2710
340</v>
          </cell>
          <cell r="BM172">
            <v>0</v>
          </cell>
          <cell r="BN172">
            <v>18</v>
          </cell>
          <cell r="BO172">
            <v>3</v>
          </cell>
          <cell r="BP172">
            <v>2567</v>
          </cell>
          <cell r="BQ172" t="str">
            <v>-</v>
          </cell>
          <cell r="BR172" t="str">
            <v>-</v>
          </cell>
          <cell r="BS172" t="str">
            <v>-</v>
          </cell>
          <cell r="BT172" t="str">
            <v>นายประวิทย์ ทาสมบูรณ์</v>
          </cell>
          <cell r="BU172">
            <v>823558010684</v>
          </cell>
          <cell r="BV172" t="str">
            <v>1.นายประวิทย์ ทาสมบูรณ์
2.นางกรวิกา ทาสมบูรณ์
3.นายสุวิทย์ แสงศรีจันทร์ 
4.นางสาวฉัตรนภา โยกันวี</v>
          </cell>
          <cell r="BW172" t="str">
            <v xml:space="preserve">จำเลยที่ 1
คู่สมรสจำเลยที่ 1
จำเลยที่ 2
คู่สมรสจำเลยที่ 2
</v>
          </cell>
          <cell r="BX172" t="str">
            <v>3-5299-00170-57-1
3-5299-00170-59-8
3-5603-00830-72-6
3-5704-00982-18-8</v>
          </cell>
          <cell r="BY172"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Z172" t="str">
            <v>พบทรัพย์</v>
          </cell>
          <cell r="CA172"/>
          <cell r="CB172">
            <v>4</v>
          </cell>
          <cell r="CC172" t="str">
            <v>สรวงสุดา</v>
          </cell>
          <cell r="CD172"/>
          <cell r="CE172"/>
          <cell r="CF172"/>
          <cell r="CG172"/>
          <cell r="CH172"/>
          <cell r="CI172"/>
          <cell r="CJ172"/>
          <cell r="CK172"/>
          <cell r="CL172"/>
          <cell r="CM172"/>
          <cell r="CN172"/>
          <cell r="CO172"/>
        </row>
        <row r="173">
          <cell r="B173">
            <v>1609</v>
          </cell>
          <cell r="C173">
            <v>169</v>
          </cell>
          <cell r="D173">
            <v>16</v>
          </cell>
          <cell r="E173">
            <v>12</v>
          </cell>
          <cell r="F173">
            <v>2564</v>
          </cell>
          <cell r="G173">
            <v>800034123060</v>
          </cell>
          <cell r="H173" t="str">
            <v>นางสาว</v>
          </cell>
          <cell r="I173" t="str">
            <v>โชติทาริกา</v>
          </cell>
          <cell r="J173" t="str">
            <v>พิไชยอ้น</v>
          </cell>
          <cell r="K173">
            <v>1529900066191</v>
          </cell>
          <cell r="L173" t="str">
            <v>เชียงใหม่</v>
          </cell>
          <cell r="M173" t="str">
            <v>เชียงใหม่ 1</v>
          </cell>
          <cell r="N173">
            <v>8</v>
          </cell>
          <cell r="O173" t="str">
            <v>สินเชื่อธนาคารประชาชน</v>
          </cell>
          <cell r="P173" t="str">
            <v>1.บุคคลค้ำประกัน</v>
          </cell>
          <cell r="Q173">
            <v>174992.24</v>
          </cell>
          <cell r="R173">
            <v>34561.01</v>
          </cell>
          <cell r="S173" t="str">
            <v>แขวงลำปาง</v>
          </cell>
          <cell r="T173" t="str">
            <v>ผบ.6461</v>
          </cell>
          <cell r="U173" t="str">
            <v>2559</v>
          </cell>
          <cell r="V173" t="str">
            <v>ผบ.1511</v>
          </cell>
          <cell r="W173">
            <v>2560</v>
          </cell>
          <cell r="X173"/>
          <cell r="Y173"/>
          <cell r="Z173"/>
          <cell r="AA173">
            <v>8</v>
          </cell>
          <cell r="AB173">
            <v>5</v>
          </cell>
          <cell r="AC173">
            <v>2560</v>
          </cell>
          <cell r="AD173"/>
          <cell r="AE173"/>
          <cell r="AF173"/>
          <cell r="AG173"/>
          <cell r="AH173"/>
          <cell r="AI173"/>
          <cell r="AJ173"/>
          <cell r="AK173"/>
          <cell r="AL173"/>
          <cell r="AM173"/>
          <cell r="AN173"/>
          <cell r="AO173"/>
          <cell r="AP173"/>
          <cell r="AQ173"/>
          <cell r="AR173"/>
          <cell r="AS173"/>
          <cell r="AT173"/>
          <cell r="AU173"/>
          <cell r="AV173"/>
          <cell r="AW173"/>
          <cell r="AX173"/>
          <cell r="AY173"/>
          <cell r="AZ173"/>
          <cell r="BA173"/>
          <cell r="BB173" t="str">
            <v>สืบทรัพย์ สำนักงานอื่นฟ้อง (คำสั่ง 16/12/2564)//สืบแล้ว ยังไม่ได้รายงานผล// รายงานผล วันที่ 7/3/2565//สืบครั้งที่ 2 
รายงานผลสืบ 31/7/2567</v>
          </cell>
          <cell r="BC173">
            <v>900</v>
          </cell>
          <cell r="BD173">
            <v>16</v>
          </cell>
          <cell r="BE173">
            <v>9</v>
          </cell>
          <cell r="BF173">
            <v>2565</v>
          </cell>
          <cell r="BG173">
            <v>0</v>
          </cell>
          <cell r="BH173" t="str">
            <v>-</v>
          </cell>
          <cell r="BI173" t="str">
            <v>-</v>
          </cell>
          <cell r="BJ173" t="str">
            <v>-</v>
          </cell>
          <cell r="BK173">
            <v>0</v>
          </cell>
          <cell r="BL173">
            <v>1990</v>
          </cell>
          <cell r="BM173">
            <v>0</v>
          </cell>
          <cell r="BN173" t="str">
            <v/>
          </cell>
          <cell r="BO173" t="str">
            <v/>
          </cell>
          <cell r="BP173" t="str">
            <v/>
          </cell>
          <cell r="BQ173" t="str">
            <v>-</v>
          </cell>
          <cell r="BR173" t="str">
            <v>-</v>
          </cell>
          <cell r="BS173" t="str">
            <v>-</v>
          </cell>
          <cell r="BT173" t="str">
            <v>นางสาวโชติทาริกา พิไชยอ้น</v>
          </cell>
          <cell r="BU173">
            <v>823558011367</v>
          </cell>
          <cell r="BV173" t="str">
            <v>1.นางสาวฉัตรสุวรรณ พิไชยอ้น
2.นายนรภัทร อินทรพานิช 
3.นางสาวปภัทสุวดี ยศบุญเรือง</v>
          </cell>
          <cell r="BW173" t="str">
            <v>จำเลยที่ 1
จำเลยที่ 2
จำเลยที่ 3</v>
          </cell>
          <cell r="BX173" t="str">
            <v>1-5299-00066-19-1
2-4899-00001-00-4
3-5504-00327-39-2</v>
          </cell>
          <cell r="BY173"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Z173" t="str">
            <v>พบทรัพย์</v>
          </cell>
          <cell r="CA173" t="str">
            <v>พบทรัพย์</v>
          </cell>
          <cell r="CB173">
            <v>3</v>
          </cell>
          <cell r="CC173" t="str">
            <v>เกศินี</v>
          </cell>
          <cell r="CD173" t="str">
            <v>1.นางสาวฉัตรสุวรรณ พิไชยอ้น
2.นายนรภัทร อินทรพานิช 
3.นางสาวปภัทสุวดี ยศบุญเรือง</v>
          </cell>
          <cell r="CE173" t="str">
            <v xml:space="preserve">จำเลยที่ 1
จำเลยที่ 2
จำเลยที่ 3
</v>
          </cell>
          <cell r="CF173" t="str">
            <v>1-5299-00066-19-1
2-4899-00001-00-4
3-5504-00327-39-2</v>
          </cell>
          <cell r="CG173"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-พบว่ามีกรรมสิทธิ์ห้องชุดเลขที่ 282/25 ชั้น 3 ต.หนองควาย อ.หางดง จ.เชียงใหม่ (ปลอดจำนอง)
-ไม่พบว่ามีกรรมสิทธิ์ในที่ดิน อ.เมืองเชียงใหม่ จ.เชียงใหม่</v>
          </cell>
          <cell r="CH173" t="str">
            <v>พบ</v>
          </cell>
          <cell r="CI173"/>
          <cell r="CJ173">
            <v>3</v>
          </cell>
          <cell r="CK173" t="str">
            <v>นุสบา</v>
          </cell>
          <cell r="CL173">
            <v>243852</v>
          </cell>
          <cell r="CM173">
            <v>243141</v>
          </cell>
          <cell r="CN173"/>
          <cell r="CO173"/>
        </row>
        <row r="174">
          <cell r="B174">
            <v>1610</v>
          </cell>
          <cell r="C174">
            <v>170</v>
          </cell>
          <cell r="D174">
            <v>16</v>
          </cell>
          <cell r="E174">
            <v>12</v>
          </cell>
          <cell r="F174">
            <v>2564</v>
          </cell>
          <cell r="G174">
            <v>800038306083</v>
          </cell>
          <cell r="H174" t="str">
            <v>นาย</v>
          </cell>
          <cell r="I174" t="str">
            <v>เทอดชัย</v>
          </cell>
          <cell r="J174" t="str">
            <v>ดีกันทะ</v>
          </cell>
          <cell r="K174">
            <v>1509900962412</v>
          </cell>
          <cell r="L174" t="str">
            <v>หนองหอย</v>
          </cell>
          <cell r="M174" t="str">
            <v>เชียงใหม่ 1</v>
          </cell>
          <cell r="N174">
            <v>8</v>
          </cell>
          <cell r="O174" t="str">
            <v>สินเชื่อธนาคารประชาชน</v>
          </cell>
          <cell r="P174" t="str">
            <v>1.บุคคลค้ำประกัน</v>
          </cell>
          <cell r="Q174">
            <v>183284.63</v>
          </cell>
          <cell r="R174">
            <v>17771.21</v>
          </cell>
          <cell r="S174" t="str">
            <v>แขวงเชียงใหม่</v>
          </cell>
          <cell r="T174" t="str">
            <v>ผบ.7777</v>
          </cell>
          <cell r="U174" t="str">
            <v>2558</v>
          </cell>
          <cell r="V174" t="str">
            <v>ผบ.9097</v>
          </cell>
          <cell r="W174">
            <v>2558</v>
          </cell>
          <cell r="X174">
            <v>24</v>
          </cell>
          <cell r="Y174">
            <v>11</v>
          </cell>
          <cell r="Z174">
            <v>2558</v>
          </cell>
          <cell r="AA174"/>
          <cell r="AB174"/>
          <cell r="AC174"/>
          <cell r="AD174">
            <v>24</v>
          </cell>
          <cell r="AE174">
            <v>11</v>
          </cell>
          <cell r="AF174">
            <v>2558</v>
          </cell>
          <cell r="AG174">
            <v>17</v>
          </cell>
          <cell r="AH174">
            <v>3</v>
          </cell>
          <cell r="AI174">
            <v>2559</v>
          </cell>
          <cell r="AJ174"/>
          <cell r="AK174"/>
          <cell r="AL174"/>
          <cell r="AM174"/>
          <cell r="AN174"/>
          <cell r="AO174"/>
          <cell r="AP174"/>
          <cell r="AQ174"/>
          <cell r="AR174"/>
          <cell r="AS174"/>
          <cell r="AT174"/>
          <cell r="AU174"/>
          <cell r="AV174"/>
          <cell r="AW174"/>
          <cell r="AX174"/>
          <cell r="AY174"/>
          <cell r="AZ174"/>
          <cell r="BA174"/>
          <cell r="BB174" t="str">
            <v>สืบทรัพย์ สำนักงานอื่นฟ้อง (คำสั่ง 16/12/2564)//สืบแล้ว รายงานผล วันที่ 29/1/2565 // สืบรอบ 2 (คำสั่ง 29/11/2566)//รายงานผลสืบ 18/7/2567</v>
          </cell>
          <cell r="BC174">
            <v>1200</v>
          </cell>
          <cell r="BD174">
            <v>25</v>
          </cell>
          <cell r="BE174">
            <v>5</v>
          </cell>
          <cell r="BF174">
            <v>2565</v>
          </cell>
          <cell r="BG174">
            <v>0</v>
          </cell>
          <cell r="BH174" t="str">
            <v>-</v>
          </cell>
          <cell r="BI174" t="str">
            <v>-</v>
          </cell>
          <cell r="BJ174" t="str">
            <v>-</v>
          </cell>
          <cell r="BK174">
            <v>0</v>
          </cell>
          <cell r="BL174">
            <v>1380</v>
          </cell>
          <cell r="BM174">
            <v>0</v>
          </cell>
          <cell r="BN174" t="str">
            <v/>
          </cell>
          <cell r="BO174" t="str">
            <v/>
          </cell>
          <cell r="BP174" t="str">
            <v/>
          </cell>
          <cell r="BQ174" t="str">
            <v>-</v>
          </cell>
          <cell r="BR174" t="str">
            <v>-</v>
          </cell>
          <cell r="BS174" t="str">
            <v>-</v>
          </cell>
          <cell r="BT174" t="str">
            <v>นายเทอดชัย ดีกันทะ</v>
          </cell>
          <cell r="BU174">
            <v>823558010227</v>
          </cell>
          <cell r="BV174" t="str">
            <v>1.นายเทอดชัย ดีกันทะ
2.นางสาวศิริกัลยรัตน์ กันทะพรหม
3.นายอภินันท์ เป็งธินา
4.นายสราวุธ บุษย์ศรี</v>
          </cell>
          <cell r="BW174" t="str">
            <v>จำเลยที่ 1
จำเลยที่ 2
คู่สมรสจำเลยที่ 2
จำเลยที่ 3</v>
          </cell>
          <cell r="BX174" t="str">
            <v>1-5099-00962-41-2
1-5099-00304-91-1
1-5009-00027-47-2
1-1007-01370-34-1</v>
          </cell>
          <cell r="BY174"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Z174" t="str">
            <v>ไม่พบทรัพย์</v>
          </cell>
          <cell r="CA174"/>
          <cell r="CB174">
            <v>4</v>
          </cell>
          <cell r="CC174" t="str">
            <v>เกศินี</v>
          </cell>
          <cell r="CD174" t="str">
            <v xml:space="preserve">1.นายเทอดชัย  ดีกันทะ
2.นางสาวศิริกัลยรัตน์  กันทะพรหมหรือเป็งธินา
3.นายอภินันท์  เป็งธินา 
4.นายสราวุธ  บุษย์ศรี 
</v>
          </cell>
          <cell r="CE174" t="str">
            <v>จำเลยที่ 1
จำเลยที่ 2
คู่สมรสจำเลยที่ 2
จำเลยที่ 3</v>
          </cell>
          <cell r="CF174" t="str">
            <v>1-5099-00962-41-2
1-5099-00304-91-1
1-5009-00027-47-2
1-1007-01370-34-1</v>
          </cell>
          <cell r="CG174"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v>
          </cell>
          <cell r="CH174" t="str">
            <v>ไม่พบ</v>
          </cell>
          <cell r="CI174"/>
          <cell r="CJ174">
            <v>4</v>
          </cell>
          <cell r="CK174" t="str">
            <v>นุสบา</v>
          </cell>
          <cell r="CL174">
            <v>243852</v>
          </cell>
          <cell r="CM174"/>
          <cell r="CN174"/>
          <cell r="CO174"/>
        </row>
        <row r="175">
          <cell r="B175">
            <v>1611</v>
          </cell>
          <cell r="C175">
            <v>171</v>
          </cell>
          <cell r="D175">
            <v>28</v>
          </cell>
          <cell r="E175">
            <v>3</v>
          </cell>
          <cell r="F175">
            <v>2565</v>
          </cell>
          <cell r="G175">
            <v>800100423139</v>
          </cell>
          <cell r="H175" t="str">
            <v>นาย</v>
          </cell>
          <cell r="I175" t="str">
            <v>จำรอง</v>
          </cell>
          <cell r="J175" t="str">
            <v>บุญสม</v>
          </cell>
          <cell r="K175">
            <v>3501900444852</v>
          </cell>
          <cell r="L175" t="str">
            <v>สารภี</v>
          </cell>
          <cell r="M175" t="str">
            <v>เชียงใหม่ 3</v>
          </cell>
          <cell r="N175">
            <v>9</v>
          </cell>
          <cell r="O175" t="str">
            <v>สินเชื่อพัฒนาชุมชนบท</v>
          </cell>
          <cell r="P175" t="str">
            <v>1.บุคคลค้ำประกัน</v>
          </cell>
          <cell r="Q175">
            <v>450644.36</v>
          </cell>
          <cell r="R175">
            <v>47163.3</v>
          </cell>
          <cell r="S175" t="str">
            <v>จังหวัดเชียงใหม่</v>
          </cell>
          <cell r="T175" t="str">
            <v>ผบ.1133</v>
          </cell>
          <cell r="U175" t="str">
            <v>2556</v>
          </cell>
          <cell r="V175" t="str">
            <v>ผบ.1387</v>
          </cell>
          <cell r="W175">
            <v>2556</v>
          </cell>
          <cell r="X175"/>
          <cell r="Y175"/>
          <cell r="Z175"/>
          <cell r="AA175">
            <v>23</v>
          </cell>
          <cell r="AB175">
            <v>9</v>
          </cell>
          <cell r="AC175">
            <v>2556</v>
          </cell>
          <cell r="AD175"/>
          <cell r="AE175"/>
          <cell r="AF175"/>
          <cell r="AG175"/>
          <cell r="AH175"/>
          <cell r="AI175"/>
          <cell r="AJ175"/>
          <cell r="AK175"/>
          <cell r="AL175"/>
          <cell r="AM175"/>
          <cell r="AN175"/>
          <cell r="AO175"/>
          <cell r="AP175"/>
          <cell r="AQ175"/>
          <cell r="AR175"/>
          <cell r="AS175"/>
          <cell r="AT175"/>
          <cell r="AU175"/>
          <cell r="AV175"/>
          <cell r="AW175"/>
          <cell r="AX175"/>
          <cell r="AY175"/>
          <cell r="AZ175"/>
          <cell r="BA175"/>
          <cell r="BB175" t="str">
            <v>สืบทรัพย์ (คำสั่ง 28/3/2565)//สืบแล้ว  รายงานผล วันที่ 1/4/2565</v>
          </cell>
          <cell r="BC175">
            <v>600</v>
          </cell>
          <cell r="BD175">
            <v>18</v>
          </cell>
          <cell r="BE175">
            <v>8</v>
          </cell>
          <cell r="BF175">
            <v>2566</v>
          </cell>
          <cell r="BG175">
            <v>0</v>
          </cell>
          <cell r="BH175" t="str">
            <v>-</v>
          </cell>
          <cell r="BI175" t="str">
            <v>-</v>
          </cell>
          <cell r="BJ175" t="str">
            <v>-</v>
          </cell>
          <cell r="BK175">
            <v>0</v>
          </cell>
          <cell r="BL175">
            <v>635</v>
          </cell>
          <cell r="BM175">
            <v>0</v>
          </cell>
          <cell r="BN175" t="str">
            <v/>
          </cell>
          <cell r="BO175" t="str">
            <v/>
          </cell>
          <cell r="BP175" t="str">
            <v/>
          </cell>
          <cell r="BQ175" t="str">
            <v>-</v>
          </cell>
          <cell r="BR175" t="str">
            <v>-</v>
          </cell>
          <cell r="BS175" t="str">
            <v>-</v>
          </cell>
          <cell r="BT175" t="str">
            <v>นายจำรอง บุญสม</v>
          </cell>
          <cell r="BU175">
            <v>0</v>
          </cell>
          <cell r="BV175" t="str">
            <v>1.นายจำรอง   บุญสม
2.นางแสงหล้า  บุญสม</v>
          </cell>
          <cell r="BW175" t="str">
            <v>จำเลยที่ 1
จำเลยที่ 2</v>
          </cell>
          <cell r="BX175" t="str">
            <v>3-5019-00444-85-2
3-5015-00208-15-9</v>
          </cell>
          <cell r="BY175" t="str">
            <v xml:space="preserve">- พบว่ามีกรรมสิทธิ์ในโฉนดที่ดินเลขที่ 29118 หน้าสำรวจ 1623  ต.สันทราย  อ.สารภี  จ.เชียงใหม่ (ปลอดจำนอง) 
-ไม่พบว่ามีกรรมสิทธิ์ในที่ดิน อ.สารภี  จ.เชียงใหม่ </v>
          </cell>
          <cell r="BZ175" t="str">
            <v>พบ</v>
          </cell>
          <cell r="CA175"/>
          <cell r="CB175"/>
          <cell r="CC175" t="str">
            <v>เกศินี</v>
          </cell>
          <cell r="CD175"/>
          <cell r="CE175"/>
          <cell r="CF175"/>
          <cell r="CG175"/>
          <cell r="CH175"/>
          <cell r="CI175"/>
          <cell r="CJ175"/>
          <cell r="CK175"/>
          <cell r="CL175"/>
          <cell r="CM175">
            <v>243468</v>
          </cell>
          <cell r="CN175"/>
          <cell r="CO175"/>
        </row>
        <row r="176">
          <cell r="B176">
            <v>1612</v>
          </cell>
          <cell r="C176">
            <v>172</v>
          </cell>
          <cell r="D176">
            <v>22</v>
          </cell>
          <cell r="E176">
            <v>12</v>
          </cell>
          <cell r="F176">
            <v>2564</v>
          </cell>
          <cell r="G176">
            <v>800029917583</v>
          </cell>
          <cell r="H176" t="str">
            <v>นาย</v>
          </cell>
          <cell r="I176" t="str">
            <v>พัสวีพิชญ์</v>
          </cell>
          <cell r="J176" t="str">
            <v>ผลภาษี</v>
          </cell>
          <cell r="K176">
            <v>2570900024374</v>
          </cell>
          <cell r="L176" t="str">
            <v>ไชยปราการ</v>
          </cell>
          <cell r="M176" t="str">
            <v>เชียงใหม่ 2</v>
          </cell>
          <cell r="N176">
            <v>8</v>
          </cell>
          <cell r="O176" t="str">
            <v>สินเชื่อธนาคารประชาชน</v>
          </cell>
          <cell r="P176" t="str">
            <v>1.บุคคลค้ำประกัน</v>
          </cell>
          <cell r="Q176">
            <v>34338</v>
          </cell>
          <cell r="R176">
            <v>27144.95</v>
          </cell>
          <cell r="S176" t="str">
            <v>จังหวัดฝาง</v>
          </cell>
          <cell r="T176" t="str">
            <v>ผบE242</v>
          </cell>
          <cell r="U176" t="str">
            <v>2564</v>
          </cell>
          <cell r="V176" t="str">
            <v>ผบE337</v>
          </cell>
          <cell r="W176">
            <v>2564</v>
          </cell>
          <cell r="X176">
            <v>6</v>
          </cell>
          <cell r="Y176">
            <v>7</v>
          </cell>
          <cell r="Z176">
            <v>2564</v>
          </cell>
          <cell r="AA176"/>
          <cell r="AB176"/>
          <cell r="AC176"/>
          <cell r="AD176"/>
          <cell r="AE176"/>
          <cell r="AF176"/>
          <cell r="AG176"/>
          <cell r="AH176"/>
          <cell r="AI176"/>
          <cell r="AJ176"/>
          <cell r="AK176"/>
          <cell r="AL176"/>
          <cell r="AM176"/>
          <cell r="AN176"/>
          <cell r="AO176"/>
          <cell r="AP176"/>
          <cell r="AQ176"/>
          <cell r="AR176"/>
          <cell r="AS176"/>
          <cell r="AT176"/>
          <cell r="AU176"/>
          <cell r="AV176"/>
          <cell r="AW176"/>
          <cell r="AX176"/>
          <cell r="AY176"/>
          <cell r="AZ176"/>
          <cell r="BA176"/>
          <cell r="BB176" t="str">
            <v>สืบทรัพย์ (คำสั่ง 22/12/2564)//สืบแล้ว  รายงานผล วันที่ 3/3/2565 //สืบครั้งที่ 2 รายงานผลสืบ 7/11/2567</v>
          </cell>
          <cell r="BC176">
            <v>600</v>
          </cell>
          <cell r="BD176">
            <v>12</v>
          </cell>
          <cell r="BE176">
            <v>5</v>
          </cell>
          <cell r="BF176">
            <v>2566</v>
          </cell>
          <cell r="BG176">
            <v>0</v>
          </cell>
          <cell r="BH176" t="str">
            <v>-</v>
          </cell>
          <cell r="BI176" t="str">
            <v>-</v>
          </cell>
          <cell r="BJ176" t="str">
            <v>-</v>
          </cell>
          <cell r="BK176">
            <v>0</v>
          </cell>
          <cell r="BL176">
            <v>665</v>
          </cell>
          <cell r="BM176">
            <v>0</v>
          </cell>
          <cell r="BN176" t="str">
            <v/>
          </cell>
          <cell r="BO176" t="str">
            <v/>
          </cell>
          <cell r="BP176" t="str">
            <v/>
          </cell>
          <cell r="BQ176" t="str">
            <v>-</v>
          </cell>
          <cell r="BR176" t="str">
            <v>-</v>
          </cell>
          <cell r="BS176" t="str">
            <v>-</v>
          </cell>
          <cell r="BT176" t="str">
            <v>นายพัสวีพิชญ์ ผลภาษี</v>
          </cell>
          <cell r="BU176">
            <v>823860010169</v>
          </cell>
          <cell r="BV176" t="str">
            <v>1.นายพัสวีพิชญ์  ผลภาษี
2.นายธนพนธ์  ทองดี</v>
          </cell>
          <cell r="BW176" t="str">
            <v>จำเลยที่ 1
จำเลยที่ 2</v>
          </cell>
          <cell r="BX176" t="str">
            <v>2-5709-00024-37-4
3-5007-00306-20-0</v>
          </cell>
          <cell r="BY176"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Z176" t="str">
            <v>ไม่พบ</v>
          </cell>
          <cell r="CA176" t="str">
            <v>พบ</v>
          </cell>
          <cell r="CB176">
            <v>2</v>
          </cell>
          <cell r="CC176" t="str">
            <v>เกศินี</v>
          </cell>
          <cell r="CD176" t="str">
            <v>1.นายพัสวีพิชญ์ หรืออาคม  ผลภาษี
2.นายธนพนธ์ หรือบุญมา  ทองดี
3.นางนภางค์  ทองดี</v>
          </cell>
          <cell r="CE176" t="str">
            <v>จำเลยที่ 1
จำเลยที่ 2
คู่สมรสจำเลยที่ 2</v>
          </cell>
          <cell r="CF176" t="str">
            <v>2-5709-00024-37-4
3-5007-00306-20-0
3-1103-00880-04-2</v>
          </cell>
          <cell r="CG176" t="str">
            <v>-ไม่พบว่ามีกรรมสิทธิ์ในที่ดิน อ.ไชยปราการ จ.เชียงใหม่
-พบว่ามีกรรมสิทธิ์ในที่ดิน โฉนดเลขที่ 11810 ต.ปงตำ อ.ไชยปราการ จ.เชียงใหม่ (สินสมรส)
-พบว่ามีกรรมสิทธิ์ในที่ดิน โฉนดเลขที่ 8520 ต.แม่ทะลบ อ.ไชยปราการ จ.เชียงใหม่ (สินสมรส)
-พบว่ามีกรรมสิทธิ์ในที่ดิน ตึกแถวสองชั้น บ้านเลขที่ 590/5 ต.ปงตำ อ.ไชยปราการ จ.เชียงใหม่
-ไม่พบว่ามีกรรมสิทธิ์ในที่ดิน อ.ราษีไศล จ.ศรีษะเกษ
-พบว่ามีกรรมสิทธิ์ในที่ดิน โฉนดเลขที่ 11810 ต.ปงตำ อ.ไชยปราการ จ.เชียงใหม่
-พบว่ามีกรรมสิทธิ์ในที่ดิน โฉนดเลขที่ 8520 ต.แม่ทะลบ อ.ไชยปราการ จ.เชียงใหม่
-พบว่ามีกรรมสิทธิ์ในที่ดิน ตึกแถวสองชั้น บ้านเลขที่ 590/5 ต.ปงตำ อ.ไชยปราการ จ.เชียงใหม่
-ไม่พบว่ามีกรรมสิทธิ์ในที่ดิน อ.ราษีไศล จ.ศรีษะเกษ</v>
          </cell>
          <cell r="CH176" t="str">
            <v>พบทรัพย์</v>
          </cell>
          <cell r="CI176"/>
          <cell r="CJ176">
            <v>3</v>
          </cell>
          <cell r="CK176" t="str">
            <v>นุสบา</v>
          </cell>
          <cell r="CL176" t="str">
            <v>19/1/2565,
14/11/2567</v>
          </cell>
          <cell r="CM176">
            <v>243333</v>
          </cell>
          <cell r="CN176"/>
          <cell r="CO176"/>
        </row>
        <row r="177">
          <cell r="B177">
            <v>1613</v>
          </cell>
          <cell r="C177">
            <v>173</v>
          </cell>
          <cell r="D177">
            <v>22</v>
          </cell>
          <cell r="E177">
            <v>12</v>
          </cell>
          <cell r="F177">
            <v>2564</v>
          </cell>
          <cell r="G177">
            <v>800040300298</v>
          </cell>
          <cell r="H177" t="str">
            <v>นางสาว</v>
          </cell>
          <cell r="I177" t="str">
            <v>รุ่งอรุณ</v>
          </cell>
          <cell r="J177" t="str">
            <v>ลังกาตุง</v>
          </cell>
          <cell r="K177">
            <v>3501400234590</v>
          </cell>
          <cell r="L177" t="str">
            <v>ไชยปราการ</v>
          </cell>
          <cell r="M177" t="str">
            <v>เชียงใหม่ 2</v>
          </cell>
          <cell r="N177">
            <v>8</v>
          </cell>
          <cell r="O177" t="str">
            <v>สินเชื่อธนาคารประชาชน</v>
          </cell>
          <cell r="P177" t="str">
            <v>1.บุคคลค้ำประกัน</v>
          </cell>
          <cell r="Q177">
            <v>40473</v>
          </cell>
          <cell r="R177">
            <v>14930.91</v>
          </cell>
          <cell r="S177" t="str">
            <v>จังหวัดฝาง</v>
          </cell>
          <cell r="T177" t="str">
            <v>ผบE498</v>
          </cell>
          <cell r="U177" t="str">
            <v>2563</v>
          </cell>
          <cell r="V177" t="str">
            <v>ผบE341</v>
          </cell>
          <cell r="W177">
            <v>2564</v>
          </cell>
          <cell r="X177">
            <v>6</v>
          </cell>
          <cell r="Y177">
            <v>7</v>
          </cell>
          <cell r="Z177">
            <v>2564</v>
          </cell>
          <cell r="AA177"/>
          <cell r="AB177"/>
          <cell r="AC177"/>
          <cell r="AD177"/>
          <cell r="AE177"/>
          <cell r="AF177"/>
          <cell r="AG177"/>
          <cell r="AH177"/>
          <cell r="AI177"/>
          <cell r="AJ177"/>
          <cell r="AK177"/>
          <cell r="AL177"/>
          <cell r="AM177"/>
          <cell r="AN177"/>
          <cell r="AO177"/>
          <cell r="AP177"/>
          <cell r="AQ177"/>
          <cell r="AR177"/>
          <cell r="AS177"/>
          <cell r="AT177"/>
          <cell r="AU177"/>
          <cell r="AV177"/>
          <cell r="AW177"/>
          <cell r="AX177"/>
          <cell r="AY177"/>
          <cell r="AZ177"/>
          <cell r="BA177"/>
          <cell r="BB177" t="str">
            <v>สืบทรัพย์ (คำสั่ง 22/12/2564)//สืบแล้ว  รายงานผล วันที่ 3/3/2565</v>
          </cell>
          <cell r="BC177">
            <v>1500</v>
          </cell>
          <cell r="BD177">
            <v>12</v>
          </cell>
          <cell r="BE177">
            <v>5</v>
          </cell>
          <cell r="BF177">
            <v>2566</v>
          </cell>
          <cell r="BG177">
            <v>0</v>
          </cell>
          <cell r="BH177" t="str">
            <v>-</v>
          </cell>
          <cell r="BI177" t="str">
            <v>-</v>
          </cell>
          <cell r="BJ177" t="str">
            <v>-</v>
          </cell>
          <cell r="BK177">
            <v>0</v>
          </cell>
          <cell r="BL177">
            <v>1030</v>
          </cell>
          <cell r="BM177">
            <v>0</v>
          </cell>
          <cell r="BN177" t="str">
            <v/>
          </cell>
          <cell r="BO177" t="str">
            <v/>
          </cell>
          <cell r="BP177" t="str">
            <v/>
          </cell>
          <cell r="BQ177" t="str">
            <v>-</v>
          </cell>
          <cell r="BR177" t="str">
            <v>-</v>
          </cell>
          <cell r="BS177" t="str">
            <v>-</v>
          </cell>
          <cell r="BT177" t="str">
            <v>นางสาวรุ่งอรุณ ลังกาตุง</v>
          </cell>
          <cell r="BU177">
            <v>883263012222</v>
          </cell>
          <cell r="BV177"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W177" t="str">
            <v>จำเลยที่ 1
จำเลยที่ 2
คู่สมรสจำเลยที่ 2
จำเลยที่ 3
คู่สมรสจำเลยที่ 3</v>
          </cell>
          <cell r="BX177" t="str">
            <v>3-5014-00234-59-0
1-5099-00608-09-1
3-5009-01009-37-7
3-5009-00544-29-5
3-5009-00544-02-3</v>
          </cell>
          <cell r="BY177"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Z177" t="str">
            <v>ไม่พบ</v>
          </cell>
          <cell r="CA177" t="str">
            <v>พบ</v>
          </cell>
          <cell r="CB177">
            <v>5</v>
          </cell>
          <cell r="CC177" t="str">
            <v>เกศินี</v>
          </cell>
          <cell r="CD177"/>
          <cell r="CE177"/>
          <cell r="CF177"/>
          <cell r="CG177"/>
          <cell r="CH177"/>
          <cell r="CI177"/>
          <cell r="CJ177"/>
          <cell r="CK177"/>
          <cell r="CL177">
            <v>242907</v>
          </cell>
          <cell r="CM177">
            <v>243333</v>
          </cell>
          <cell r="CN177"/>
          <cell r="CO177"/>
        </row>
        <row r="178">
          <cell r="B178">
            <v>1614</v>
          </cell>
          <cell r="C178">
            <v>174</v>
          </cell>
          <cell r="D178">
            <v>22</v>
          </cell>
          <cell r="E178">
            <v>12</v>
          </cell>
          <cell r="F178">
            <v>2564</v>
          </cell>
          <cell r="G178">
            <v>800085145467</v>
          </cell>
          <cell r="H178" t="str">
            <v>นาง</v>
          </cell>
          <cell r="I178" t="str">
            <v>นวพร</v>
          </cell>
          <cell r="J178" t="str">
            <v>ปัญโญ</v>
          </cell>
          <cell r="K178">
            <v>3500901038873</v>
          </cell>
          <cell r="L178" t="str">
            <v>ไชยปราการ</v>
          </cell>
          <cell r="M178" t="str">
            <v>เชียงใหม่ 2</v>
          </cell>
          <cell r="N178">
            <v>8</v>
          </cell>
          <cell r="O178" t="str">
            <v>สินเชื่อธนาคารประชาชน</v>
          </cell>
          <cell r="P178" t="str">
            <v>1.บุคคลค้ำประกัน</v>
          </cell>
          <cell r="Q178">
            <v>105170.95</v>
          </cell>
          <cell r="R178">
            <v>16148.88</v>
          </cell>
          <cell r="S178" t="str">
            <v>จังหวัดฝาง</v>
          </cell>
          <cell r="T178" t="str">
            <v>ผบE26</v>
          </cell>
          <cell r="U178" t="str">
            <v>2564</v>
          </cell>
          <cell r="V178" t="str">
            <v>ผบE339</v>
          </cell>
          <cell r="W178">
            <v>2564</v>
          </cell>
          <cell r="X178">
            <v>6</v>
          </cell>
          <cell r="Y178">
            <v>7</v>
          </cell>
          <cell r="Z178">
            <v>2564</v>
          </cell>
          <cell r="AA178"/>
          <cell r="AB178"/>
          <cell r="AC178"/>
          <cell r="AD178"/>
          <cell r="AE178"/>
          <cell r="AF178"/>
          <cell r="AG178"/>
          <cell r="AH178"/>
          <cell r="AI178"/>
          <cell r="AJ178"/>
          <cell r="AK178"/>
          <cell r="AL178"/>
          <cell r="AM178"/>
          <cell r="AN178"/>
          <cell r="AO178"/>
          <cell r="AP178"/>
          <cell r="AQ178"/>
          <cell r="AR178"/>
          <cell r="AS178"/>
          <cell r="AT178"/>
          <cell r="AU178"/>
          <cell r="AV178"/>
          <cell r="AW178"/>
          <cell r="AX178"/>
          <cell r="AY178"/>
          <cell r="AZ178"/>
          <cell r="BA178"/>
          <cell r="BB178" t="str">
            <v>สืบทรัพย์ (คำสั่ง 22/12/2564)//สืบแล้ว  รายงานผล วันที่ 22/3/2565</v>
          </cell>
          <cell r="BC178">
            <v>1200</v>
          </cell>
          <cell r="BD178">
            <v>8</v>
          </cell>
          <cell r="BE178">
            <v>12</v>
          </cell>
          <cell r="BF178">
            <v>2565</v>
          </cell>
          <cell r="BG178">
            <v>0</v>
          </cell>
          <cell r="BH178" t="str">
            <v>-</v>
          </cell>
          <cell r="BI178" t="str">
            <v>-</v>
          </cell>
          <cell r="BJ178" t="str">
            <v>-</v>
          </cell>
          <cell r="BK178">
            <v>0</v>
          </cell>
          <cell r="BL178">
            <v>1105</v>
          </cell>
          <cell r="BM178">
            <v>0</v>
          </cell>
          <cell r="BN178">
            <v>11</v>
          </cell>
          <cell r="BO178">
            <v>7</v>
          </cell>
          <cell r="BP178">
            <v>2566</v>
          </cell>
          <cell r="BQ178" t="str">
            <v>-</v>
          </cell>
          <cell r="BR178" t="str">
            <v>-</v>
          </cell>
          <cell r="BS178" t="str">
            <v>-</v>
          </cell>
          <cell r="BT178" t="str">
            <v>นางนวพร ปัญโญ</v>
          </cell>
          <cell r="BU178">
            <v>883162011578</v>
          </cell>
          <cell r="BV178" t="str">
            <v>1.นางธนพรหรือนวพร  ปัญโญ
2.นายสุนทร  ปัญโญ
3.นายสีทอน  ปัญญา
4.นายพลวัฒน์  ต่าลป่า</v>
          </cell>
          <cell r="BW178" t="str">
            <v>จำเลยที่ 1
คู่สมรสจำเลยที่ 1
จำเลยที่ 2
จำเลยที่ 3</v>
          </cell>
          <cell r="BX178" t="str">
            <v>3500901038873
3500901035271
3500900046201
1509900237629</v>
          </cell>
          <cell r="BY178"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Z178" t="str">
            <v>พบทรัพย์</v>
          </cell>
          <cell r="CA178" t="str">
            <v>พบทรัพย์</v>
          </cell>
          <cell r="CB178">
            <v>4</v>
          </cell>
          <cell r="CC178" t="str">
            <v>จันทร์นิภา</v>
          </cell>
          <cell r="CD178"/>
          <cell r="CE178"/>
          <cell r="CF178"/>
          <cell r="CG178"/>
          <cell r="CH178"/>
          <cell r="CI178"/>
          <cell r="CJ178"/>
          <cell r="CK178"/>
          <cell r="CL178">
            <v>242942</v>
          </cell>
          <cell r="CM178">
            <v>243218</v>
          </cell>
          <cell r="CN178"/>
          <cell r="CO178"/>
        </row>
        <row r="179">
          <cell r="B179">
            <v>1615</v>
          </cell>
          <cell r="C179">
            <v>175</v>
          </cell>
          <cell r="D179">
            <v>22</v>
          </cell>
          <cell r="E179">
            <v>12</v>
          </cell>
          <cell r="F179">
            <v>2564</v>
          </cell>
          <cell r="G179">
            <v>800094121509</v>
          </cell>
          <cell r="H179" t="str">
            <v>นางสาว</v>
          </cell>
          <cell r="I179" t="str">
            <v>นิตย์</v>
          </cell>
          <cell r="J179" t="str">
            <v>สุขปราศัย</v>
          </cell>
          <cell r="K179">
            <v>5500900006834</v>
          </cell>
          <cell r="L179" t="str">
            <v>ไชยปราการ</v>
          </cell>
          <cell r="M179" t="str">
            <v>เชียงใหม่ 2</v>
          </cell>
          <cell r="N179">
            <v>8</v>
          </cell>
          <cell r="O179" t="str">
            <v>สินเชื่อแก้ไขปัญหาหนี้นอกระบบPSA ระยะที่ 2</v>
          </cell>
          <cell r="P179" t="str">
            <v>1.บุคคลค้ำประกัน</v>
          </cell>
          <cell r="Q179">
            <v>40275.81</v>
          </cell>
          <cell r="R179">
            <v>3041.67</v>
          </cell>
          <cell r="S179" t="str">
            <v>จังหวัดฝาง</v>
          </cell>
          <cell r="T179" t="str">
            <v>ผบ.402</v>
          </cell>
          <cell r="U179" t="str">
            <v>2563</v>
          </cell>
          <cell r="V179" t="str">
            <v>ผบ.728</v>
          </cell>
          <cell r="W179">
            <v>2563</v>
          </cell>
          <cell r="X179">
            <v>3</v>
          </cell>
          <cell r="Y179">
            <v>9</v>
          </cell>
          <cell r="Z179">
            <v>2563</v>
          </cell>
          <cell r="AA179"/>
          <cell r="AB179"/>
          <cell r="AC179"/>
          <cell r="AD179">
            <v>10</v>
          </cell>
          <cell r="AE179">
            <v>9</v>
          </cell>
          <cell r="AF179">
            <v>2563</v>
          </cell>
          <cell r="AG179">
            <v>17</v>
          </cell>
          <cell r="AH179">
            <v>3</v>
          </cell>
          <cell r="AI179">
            <v>2564</v>
          </cell>
          <cell r="AJ179"/>
          <cell r="AK179"/>
          <cell r="AL179"/>
          <cell r="AM179"/>
          <cell r="AN179"/>
          <cell r="AO179"/>
          <cell r="AP179"/>
          <cell r="AQ179"/>
          <cell r="AR179"/>
          <cell r="AS179"/>
          <cell r="AT179"/>
          <cell r="AU179"/>
          <cell r="AV179"/>
          <cell r="AW179"/>
          <cell r="AX179"/>
          <cell r="AY179"/>
          <cell r="AZ179"/>
          <cell r="BA179"/>
          <cell r="BB179" t="str">
            <v>สืบทรัพย์ (คำสั่ง 22/12/2564)//สืบแล้ว  รายงานผล วันที่ 3/3/2565</v>
          </cell>
          <cell r="BC179">
            <v>1500</v>
          </cell>
          <cell r="BD179">
            <v>20</v>
          </cell>
          <cell r="BE179">
            <v>6</v>
          </cell>
          <cell r="BF179">
            <v>2566</v>
          </cell>
          <cell r="BG179">
            <v>0</v>
          </cell>
          <cell r="BH179" t="str">
            <v>-</v>
          </cell>
          <cell r="BI179" t="str">
            <v>-</v>
          </cell>
          <cell r="BJ179" t="str">
            <v>-</v>
          </cell>
          <cell r="BK179">
            <v>0</v>
          </cell>
          <cell r="BL179">
            <v>1740</v>
          </cell>
          <cell r="BM179">
            <v>0</v>
          </cell>
          <cell r="BN179" t="str">
            <v/>
          </cell>
          <cell r="BO179" t="str">
            <v/>
          </cell>
          <cell r="BP179" t="str">
            <v/>
          </cell>
          <cell r="BQ179" t="str">
            <v>-</v>
          </cell>
          <cell r="BR179" t="str">
            <v>-</v>
          </cell>
          <cell r="BS179" t="str">
            <v>-</v>
          </cell>
          <cell r="BT179" t="str">
            <v>นางสาวนิตย์ สุขปราศัย</v>
          </cell>
          <cell r="BU179">
            <v>0</v>
          </cell>
          <cell r="BV179" t="str">
            <v>1.นางสาวนิตย์  สุขปราศรัย
2.นางนงลักษณ์  รุ้งประสาท
3.นายเจริญ  รุ้งประสาท
4.นายประยงค์  ดิษวุฒิ
5.นางประสงค์  แก้วภมร</v>
          </cell>
          <cell r="BW179" t="str">
            <v>จำเลยที่ 1
จำเลยที่ 2
คู่สมรสจำเลยที่ 2
จำเลยที่ 3
คู่สมรสจำเลยที่ 3</v>
          </cell>
          <cell r="BX179" t="str">
            <v xml:space="preserve">5500900006834
3500900122111
3500400244888
3720400517025
3720400492391
</v>
          </cell>
          <cell r="BY179"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Z179" t="str">
            <v>ไม่พบ</v>
          </cell>
          <cell r="CA179"/>
          <cell r="CB179">
            <v>5</v>
          </cell>
          <cell r="CC179" t="str">
            <v>เกศินี</v>
          </cell>
          <cell r="CD179"/>
          <cell r="CE179"/>
          <cell r="CF179"/>
          <cell r="CG179"/>
          <cell r="CH179"/>
          <cell r="CI179"/>
          <cell r="CJ179"/>
          <cell r="CK179"/>
          <cell r="CL179">
            <v>242913</v>
          </cell>
          <cell r="CM179">
            <v>243397</v>
          </cell>
          <cell r="CN179"/>
          <cell r="CO179"/>
        </row>
        <row r="180">
          <cell r="B180">
            <v>1616</v>
          </cell>
          <cell r="C180">
            <v>176</v>
          </cell>
          <cell r="D180">
            <v>22</v>
          </cell>
          <cell r="E180">
            <v>12</v>
          </cell>
          <cell r="F180">
            <v>2564</v>
          </cell>
          <cell r="G180">
            <v>800058377527</v>
          </cell>
          <cell r="H180" t="str">
            <v>นาง</v>
          </cell>
          <cell r="I180" t="str">
            <v>อำไพ</v>
          </cell>
          <cell r="J180" t="str">
            <v>ภูตาสืบ</v>
          </cell>
          <cell r="K180">
            <v>3501100369279</v>
          </cell>
          <cell r="L180" t="str">
            <v>พร้าว</v>
          </cell>
          <cell r="M180" t="str">
            <v>เชียงใหม่ 2</v>
          </cell>
          <cell r="N180">
            <v>8</v>
          </cell>
          <cell r="O180" t="str">
            <v>สินเชื่อพัฒนาองค์กรชุมชน (รายบุคคล)</v>
          </cell>
          <cell r="P180" t="str">
            <v>1.บุคคลค้ำประกัน</v>
          </cell>
          <cell r="Q180">
            <v>15758.52</v>
          </cell>
          <cell r="R180">
            <v>7387.71</v>
          </cell>
          <cell r="S180" t="str">
            <v>แขวงเชียงดาว</v>
          </cell>
          <cell r="T180" t="str">
            <v>ผบE295</v>
          </cell>
          <cell r="U180" t="str">
            <v>2564</v>
          </cell>
          <cell r="V180" t="str">
            <v>ผบE301</v>
          </cell>
          <cell r="W180">
            <v>2564</v>
          </cell>
          <cell r="X180"/>
          <cell r="Y180"/>
          <cell r="Z180"/>
          <cell r="AA180">
            <v>31</v>
          </cell>
          <cell r="AB180">
            <v>8</v>
          </cell>
          <cell r="AC180">
            <v>2564</v>
          </cell>
          <cell r="AD180"/>
          <cell r="AE180"/>
          <cell r="AF180"/>
          <cell r="AG180"/>
          <cell r="AH180"/>
          <cell r="AI180"/>
          <cell r="AJ180"/>
          <cell r="AK180"/>
          <cell r="AL180"/>
          <cell r="AM180"/>
          <cell r="AN180"/>
          <cell r="AO180"/>
          <cell r="AP180"/>
          <cell r="AQ180"/>
          <cell r="AR180"/>
          <cell r="AS180"/>
          <cell r="AT180"/>
          <cell r="AU180"/>
          <cell r="AV180"/>
          <cell r="AW180"/>
          <cell r="AX180"/>
          <cell r="AY180"/>
          <cell r="AZ180"/>
          <cell r="BA180"/>
          <cell r="BB180" t="str">
            <v>สืบทรัพย์ (คำสั่ง 22/12/2564)//สืบแล้ว  รายงานผล วันที่ 3/3/2565</v>
          </cell>
          <cell r="BC180">
            <v>1800</v>
          </cell>
          <cell r="BD180">
            <v>20</v>
          </cell>
          <cell r="BE180">
            <v>6</v>
          </cell>
          <cell r="BF180">
            <v>2566</v>
          </cell>
          <cell r="BG180">
            <v>0</v>
          </cell>
          <cell r="BH180" t="str">
            <v>-</v>
          </cell>
          <cell r="BI180" t="str">
            <v>-</v>
          </cell>
          <cell r="BJ180" t="str">
            <v>-</v>
          </cell>
          <cell r="BK180">
            <v>0</v>
          </cell>
          <cell r="BL180">
            <v>3300</v>
          </cell>
          <cell r="BM180">
            <v>0</v>
          </cell>
          <cell r="BN180" t="str">
            <v/>
          </cell>
          <cell r="BO180" t="str">
            <v/>
          </cell>
          <cell r="BP180" t="str">
            <v/>
          </cell>
          <cell r="BQ180" t="str">
            <v>-</v>
          </cell>
          <cell r="BR180" t="str">
            <v>-</v>
          </cell>
          <cell r="BS180" t="str">
            <v>-</v>
          </cell>
          <cell r="BT180" t="str">
            <v>นางอำไพ ภูตาสืบ</v>
          </cell>
          <cell r="BU180">
            <v>883264010082</v>
          </cell>
          <cell r="BV180" t="str">
            <v>1.นางอำไพ ภูตาสืบ
2.นายถนอม  คำหล้า
3.นางบัวผัด  คำหล้า
4.นายสุริยา  ปราณีรักษ์
5.นายเรวัช  ไชยแก้ว
6.นางสาวปราณปริยา  รู้บุญ</v>
          </cell>
          <cell r="BW180" t="str">
            <v>จำเลยที่ 1
จำเลยที่ 2
ทายาท/คู่สมรสจำเลยที่ 2
จำเลยที่ 3
จำเลยที่ 4
คู่สมรสจำเลยที่ 4</v>
          </cell>
          <cell r="BX180" t="str">
            <v>3501100369279
3501100369520
3571000365824
1501100068591
3501100370285
3501100478264</v>
          </cell>
          <cell r="BY180"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Z180" t="str">
            <v>พบทรัพย์</v>
          </cell>
          <cell r="CA180"/>
          <cell r="CB180">
            <v>6</v>
          </cell>
          <cell r="CC180" t="str">
            <v>เกศินี</v>
          </cell>
          <cell r="CD180"/>
          <cell r="CE180"/>
          <cell r="CF180"/>
          <cell r="CG180"/>
          <cell r="CH180"/>
          <cell r="CI180"/>
          <cell r="CJ180"/>
          <cell r="CK180"/>
          <cell r="CL180">
            <v>242913</v>
          </cell>
          <cell r="CM180">
            <v>243397</v>
          </cell>
          <cell r="CN180"/>
          <cell r="CO180"/>
        </row>
        <row r="181">
          <cell r="B181">
            <v>1617</v>
          </cell>
          <cell r="C181">
            <v>177</v>
          </cell>
          <cell r="D181">
            <v>27</v>
          </cell>
          <cell r="E181">
            <v>4</v>
          </cell>
          <cell r="F181">
            <v>2565</v>
          </cell>
          <cell r="G181">
            <v>800076497372</v>
          </cell>
          <cell r="H181" t="str">
            <v>นาย</v>
          </cell>
          <cell r="I181" t="str">
            <v>เอกภิพงศ์</v>
          </cell>
          <cell r="J181" t="str">
            <v>อินทยา</v>
          </cell>
          <cell r="K181">
            <v>5509990000031</v>
          </cell>
          <cell r="L181" t="str">
            <v>นิมมานเหมินทร์</v>
          </cell>
          <cell r="M181" t="str">
            <v>เชียงใหม่ 1</v>
          </cell>
          <cell r="N181">
            <v>8</v>
          </cell>
          <cell r="O181" t="str">
            <v>สินเชื่อธนาคารประชาชน</v>
          </cell>
          <cell r="P181" t="str">
            <v>1.บุคคลค้ำประกัน</v>
          </cell>
          <cell r="Q181">
            <v>53980</v>
          </cell>
          <cell r="R181">
            <v>5022</v>
          </cell>
          <cell r="S181" t="str">
            <v>แขวงเชียงใหม่</v>
          </cell>
          <cell r="T181" t="str">
            <v>ผบ.12772</v>
          </cell>
          <cell r="U181" t="str">
            <v>2561</v>
          </cell>
          <cell r="V181" t="str">
            <v>ผบ.1303</v>
          </cell>
          <cell r="W181">
            <v>2562</v>
          </cell>
          <cell r="X181">
            <v>18</v>
          </cell>
          <cell r="Y181">
            <v>2</v>
          </cell>
          <cell r="Z181">
            <v>2562</v>
          </cell>
          <cell r="AA181"/>
          <cell r="AB181"/>
          <cell r="AC181"/>
          <cell r="AD181"/>
          <cell r="AE181"/>
          <cell r="AF181"/>
          <cell r="AG181"/>
          <cell r="AH181"/>
          <cell r="AI181"/>
          <cell r="AJ181"/>
          <cell r="AK181"/>
          <cell r="AL181"/>
          <cell r="AM181"/>
          <cell r="AN181"/>
          <cell r="AO181"/>
          <cell r="AP181"/>
          <cell r="AQ181"/>
          <cell r="AR181"/>
          <cell r="AS181"/>
          <cell r="AT181"/>
          <cell r="AU181"/>
          <cell r="AV181"/>
          <cell r="AW181"/>
          <cell r="AX181"/>
          <cell r="AY181"/>
          <cell r="AZ181"/>
          <cell r="BA181"/>
          <cell r="BB181" t="str">
            <v>สืบทรัพย์ (คำสั่ง 27/4/2565)//สืบแล้ว  รายงานผล วันที่ 30/5/2565//สืบทรัพย์ครั้งที่ 2//รายงานผลสืบทรัพย์ครั้งที่ 2 5/6/2567//</v>
          </cell>
          <cell r="BC181">
            <v>600</v>
          </cell>
          <cell r="BD181">
            <v>15</v>
          </cell>
          <cell r="BE181">
            <v>12</v>
          </cell>
          <cell r="BF181">
            <v>2565</v>
          </cell>
          <cell r="BG181">
            <v>0</v>
          </cell>
          <cell r="BH181" t="str">
            <v>-</v>
          </cell>
          <cell r="BI181" t="str">
            <v>-</v>
          </cell>
          <cell r="BJ181" t="str">
            <v>-</v>
          </cell>
          <cell r="BK181">
            <v>0</v>
          </cell>
          <cell r="BL181">
            <v>430</v>
          </cell>
          <cell r="BM181">
            <v>0</v>
          </cell>
          <cell r="BN181">
            <v>29</v>
          </cell>
          <cell r="BO181">
            <v>3</v>
          </cell>
          <cell r="BP181">
            <v>2566</v>
          </cell>
          <cell r="BQ181" t="str">
            <v>-</v>
          </cell>
          <cell r="BR181" t="str">
            <v>-</v>
          </cell>
          <cell r="BS181" t="str">
            <v>-</v>
          </cell>
          <cell r="BT181" t="str">
            <v>นายเอกภิพงศ์ อินทยา</v>
          </cell>
          <cell r="BU181">
            <v>823561011020</v>
          </cell>
          <cell r="BV181" t="str">
            <v>1.นายเอกภิพงศ์ อินทยา
2.นางสาวบุษบา จันทร์เสวก</v>
          </cell>
          <cell r="BW181" t="str">
            <v>จำเลยที่ 1
จำเลยที่ 2</v>
          </cell>
          <cell r="BX181" t="str">
            <v>5-5099-90000-03-1
5-5099-90000-02-2</v>
          </cell>
          <cell r="BY181" t="str">
            <v>-ไม่พบว่ามีกรรมสิทธิ์ในที่ดิน อ.เมืองเชียงใหม่ จ.เชียงใหม่
-ไม่พบว่ามีกรรมสิทธิ์ในที่ดิน อ.เมืองเชียงใหม่ จ.เชียงใหม่</v>
          </cell>
          <cell r="BZ181" t="str">
            <v>ไม่พบทรัพย์</v>
          </cell>
          <cell r="CA181" t="str">
            <v>พบทรัพย์</v>
          </cell>
          <cell r="CB181"/>
          <cell r="CC181" t="str">
            <v>เกศินี</v>
          </cell>
          <cell r="CD181" t="str">
            <v>1.นายเอกภิพงศ์ อินทยา
2.นางสาวบุษบา จันทร์เสวก</v>
          </cell>
          <cell r="CE181" t="str">
            <v>จำเลยที่ 1
จำเลยที่ 2</v>
          </cell>
          <cell r="CF181" t="str">
            <v>5-5099-90000-03-1
5-5099-90000-02-2</v>
          </cell>
          <cell r="CG181" t="str">
            <v>-ไม่พบว่ามีกรรมสิทธิ์ในที่ดิน อ.เมืองเชียงใหม่ จ.เชียงใหม่
-ไม่พบว่ามีกรรมสิทธิ์ในที่ดิน อ.เมืองเชียงใหม่ จ.เชียงใหม่</v>
          </cell>
          <cell r="CH181" t="str">
            <v>ไม่พบ</v>
          </cell>
          <cell r="CI181"/>
          <cell r="CJ181">
            <v>2</v>
          </cell>
          <cell r="CK181"/>
          <cell r="CL181"/>
          <cell r="CM181"/>
          <cell r="CN181"/>
          <cell r="CO181"/>
        </row>
        <row r="182">
          <cell r="B182">
            <v>1618</v>
          </cell>
          <cell r="C182">
            <v>178</v>
          </cell>
          <cell r="D182">
            <v>22</v>
          </cell>
          <cell r="E182">
            <v>12</v>
          </cell>
          <cell r="F182">
            <v>2564</v>
          </cell>
          <cell r="G182">
            <v>800080776803</v>
          </cell>
          <cell r="H182" t="str">
            <v>นาง</v>
          </cell>
          <cell r="I182" t="str">
            <v>ธัณย์สิตา</v>
          </cell>
          <cell r="J182" t="str">
            <v>ดาวคำจรัสแสง</v>
          </cell>
          <cell r="K182">
            <v>3501100361642</v>
          </cell>
          <cell r="L182" t="str">
            <v>พร้าว</v>
          </cell>
          <cell r="M182" t="str">
            <v>เชียงใหม่ 2</v>
          </cell>
          <cell r="N182">
            <v>8</v>
          </cell>
          <cell r="O182" t="str">
            <v>สินเชื่อธนาคารประชาชน</v>
          </cell>
          <cell r="P182" t="str">
            <v>1.บุคคลค้ำประกัน</v>
          </cell>
          <cell r="Q182">
            <v>79619.34</v>
          </cell>
          <cell r="R182">
            <v>17564.669999999998</v>
          </cell>
          <cell r="S182" t="str">
            <v>แขวงเชียงดาว</v>
          </cell>
          <cell r="T182" t="str">
            <v>ผบE445</v>
          </cell>
          <cell r="U182" t="str">
            <v>2564</v>
          </cell>
          <cell r="V182" t="str">
            <v>ผบE568</v>
          </cell>
          <cell r="W182">
            <v>2564</v>
          </cell>
          <cell r="X182">
            <v>23</v>
          </cell>
          <cell r="Y182">
            <v>11</v>
          </cell>
          <cell r="Z182">
            <v>2564</v>
          </cell>
          <cell r="AA182"/>
          <cell r="AB182"/>
          <cell r="AC182"/>
          <cell r="AD182"/>
          <cell r="AE182"/>
          <cell r="AF182"/>
          <cell r="AG182"/>
          <cell r="AH182"/>
          <cell r="AI182"/>
          <cell r="AJ182"/>
          <cell r="AK182"/>
          <cell r="AL182"/>
          <cell r="AM182"/>
          <cell r="AN182"/>
          <cell r="AO182"/>
          <cell r="AP182"/>
          <cell r="AQ182"/>
          <cell r="AR182"/>
          <cell r="AS182"/>
          <cell r="AT182"/>
          <cell r="AU182"/>
          <cell r="AV182"/>
          <cell r="AW182"/>
          <cell r="AX182"/>
          <cell r="AY182"/>
          <cell r="AZ182"/>
          <cell r="BA182"/>
          <cell r="BB182" t="str">
            <v>สืบทรัพย์ (คำสั่ง 22/12/2564)//สืบแล้ว  รายงานผล วันที่ 3/3/2565</v>
          </cell>
          <cell r="BC182">
            <v>900</v>
          </cell>
          <cell r="BD182">
            <v>20</v>
          </cell>
          <cell r="BE182">
            <v>6</v>
          </cell>
          <cell r="BF182">
            <v>2566</v>
          </cell>
          <cell r="BG182">
            <v>0</v>
          </cell>
          <cell r="BH182" t="str">
            <v>-</v>
          </cell>
          <cell r="BI182" t="str">
            <v>-</v>
          </cell>
          <cell r="BJ182" t="str">
            <v>-</v>
          </cell>
          <cell r="BK182">
            <v>0</v>
          </cell>
          <cell r="BL182">
            <v>895</v>
          </cell>
          <cell r="BM182">
            <v>0</v>
          </cell>
          <cell r="BN182" t="str">
            <v/>
          </cell>
          <cell r="BO182" t="str">
            <v/>
          </cell>
          <cell r="BP182" t="str">
            <v/>
          </cell>
          <cell r="BQ182" t="str">
            <v>-</v>
          </cell>
          <cell r="BR182" t="str">
            <v>-</v>
          </cell>
          <cell r="BS182" t="str">
            <v>-</v>
          </cell>
          <cell r="BT182" t="str">
            <v>นางธัณย์สิตา ดาวคำจรัสแสง</v>
          </cell>
          <cell r="BU182">
            <v>883163010053</v>
          </cell>
          <cell r="BV182" t="str">
            <v>1.นางธัณย์สิตา  ดาวจำรัสแสง
2.นางสาวปุณณภา  มุนิล
3.นายจิราวุฒิ  ศรีสุภา</v>
          </cell>
          <cell r="BW182" t="str">
            <v>จำเลยที่ 1
จำเลยที่ 2
จำเลยที่ 3</v>
          </cell>
          <cell r="BX182" t="str">
            <v>3501100361642
3501100361651
3501100349561</v>
          </cell>
          <cell r="BY182"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Z182" t="str">
            <v>พบทรัพย์</v>
          </cell>
          <cell r="CA182"/>
          <cell r="CB182">
            <v>3</v>
          </cell>
          <cell r="CC182" t="str">
            <v>เกศินี</v>
          </cell>
          <cell r="CD182"/>
          <cell r="CE182"/>
          <cell r="CF182"/>
          <cell r="CG182"/>
          <cell r="CH182"/>
          <cell r="CI182"/>
          <cell r="CJ182"/>
          <cell r="CK182"/>
          <cell r="CL182">
            <v>242913</v>
          </cell>
          <cell r="CM182">
            <v>243397</v>
          </cell>
          <cell r="CN182"/>
          <cell r="CO182"/>
        </row>
        <row r="183">
          <cell r="B183">
            <v>1619</v>
          </cell>
          <cell r="C183">
            <v>179</v>
          </cell>
          <cell r="D183">
            <v>22</v>
          </cell>
          <cell r="E183">
            <v>12</v>
          </cell>
          <cell r="F183">
            <v>2564</v>
          </cell>
          <cell r="G183">
            <v>800029445700</v>
          </cell>
          <cell r="H183" t="str">
            <v>นางสาวหรือนาง</v>
          </cell>
          <cell r="I183" t="str">
            <v>อธิธิดาหรือชัชวาล</v>
          </cell>
          <cell r="J183" t="str">
            <v>ธรรมโมหรือปิจนำ</v>
          </cell>
          <cell r="K183">
            <v>3501100273026</v>
          </cell>
          <cell r="L183" t="str">
            <v>แม่อาย</v>
          </cell>
          <cell r="M183" t="str">
            <v>เชียงใหม่ 2</v>
          </cell>
          <cell r="N183">
            <v>8</v>
          </cell>
          <cell r="O183" t="str">
            <v>สินเชื่อพัฒนาองค์กรชุมชน (รายบุคคล)</v>
          </cell>
          <cell r="P183" t="str">
            <v>1.บุคคลค้ำประกัน</v>
          </cell>
          <cell r="Q183">
            <v>358827</v>
          </cell>
          <cell r="R183">
            <v>45913.63</v>
          </cell>
          <cell r="S183" t="str">
            <v>จังหวัดฝาง</v>
          </cell>
          <cell r="T183" t="str">
            <v>ผบE499</v>
          </cell>
          <cell r="U183" t="str">
            <v>2563</v>
          </cell>
          <cell r="V183" t="str">
            <v>ผบE731</v>
          </cell>
          <cell r="W183">
            <v>2564</v>
          </cell>
          <cell r="X183"/>
          <cell r="Y183"/>
          <cell r="Z183"/>
          <cell r="AA183">
            <v>26</v>
          </cell>
          <cell r="AB183">
            <v>11</v>
          </cell>
          <cell r="AC183">
            <v>2564</v>
          </cell>
          <cell r="AD183"/>
          <cell r="AE183"/>
          <cell r="AF183"/>
          <cell r="AG183"/>
          <cell r="AH183"/>
          <cell r="AI183"/>
          <cell r="AJ183"/>
          <cell r="AK183"/>
          <cell r="AL183"/>
          <cell r="AM183"/>
          <cell r="AN183"/>
          <cell r="AO183"/>
          <cell r="AP183"/>
          <cell r="AQ183"/>
          <cell r="AR183"/>
          <cell r="AS183"/>
          <cell r="AT183"/>
          <cell r="AU183"/>
          <cell r="AV183"/>
          <cell r="AW183"/>
          <cell r="AX183"/>
          <cell r="AY183"/>
          <cell r="AZ183"/>
          <cell r="BA183"/>
          <cell r="BB183" t="str">
            <v>สืบทรัพย์ (คำสั่ง 22/12/2564)//สืบแล้ว  รายงานผล วันที่ 21/3/2565</v>
          </cell>
          <cell r="BC183">
            <v>2100</v>
          </cell>
          <cell r="BD183">
            <v>18</v>
          </cell>
          <cell r="BE183">
            <v>9</v>
          </cell>
          <cell r="BF183">
            <v>2566</v>
          </cell>
          <cell r="BG183">
            <v>0</v>
          </cell>
          <cell r="BH183" t="str">
            <v>-</v>
          </cell>
          <cell r="BI183" t="str">
            <v>-</v>
          </cell>
          <cell r="BJ183" t="str">
            <v>-</v>
          </cell>
          <cell r="BK183">
            <v>0</v>
          </cell>
          <cell r="BL183">
            <v>2825</v>
          </cell>
          <cell r="BM183">
            <v>0</v>
          </cell>
          <cell r="BN183">
            <v>16</v>
          </cell>
          <cell r="BO183">
            <v>5</v>
          </cell>
          <cell r="BP183">
            <v>2567</v>
          </cell>
          <cell r="BQ183" t="str">
            <v>-</v>
          </cell>
          <cell r="BR183" t="str">
            <v>-</v>
          </cell>
          <cell r="BS183" t="str">
            <v>-</v>
          </cell>
          <cell r="BT183" t="str">
            <v>นางสาวหรือนางอธิธิดาหรือชัชวาล ธรรมโมหรือปิจนำ</v>
          </cell>
          <cell r="BU183">
            <v>823861010354</v>
          </cell>
          <cell r="BV183"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W183" t="str">
            <v>จำเลยที่ 1
คู่สมรสจำเลยที่ 1
จำเลยที่ 2
จำเบยที่ 3
คู่สมรสจำเลยที่ 3
จำเลยที่ 4
คู่สมรสจำเลยที่ 4</v>
          </cell>
          <cell r="BX183" t="str">
            <v>3501100273026
3550700024425
1500900129593
8501073002099
1670500168850
1509900693284
1570700005041</v>
          </cell>
          <cell r="BY183"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Z183" t="str">
            <v>ไม่พบ</v>
          </cell>
          <cell r="CA183"/>
          <cell r="CB183">
            <v>6</v>
          </cell>
          <cell r="CC183" t="str">
            <v>เกศินี</v>
          </cell>
          <cell r="CD183"/>
          <cell r="CE183"/>
          <cell r="CF183"/>
          <cell r="CG183"/>
          <cell r="CH183"/>
          <cell r="CI183"/>
          <cell r="CJ183"/>
          <cell r="CK183"/>
          <cell r="CL183">
            <v>242942</v>
          </cell>
          <cell r="CM183">
            <v>243397</v>
          </cell>
          <cell r="CN183"/>
          <cell r="CO183"/>
        </row>
        <row r="184">
          <cell r="B184">
            <v>1620</v>
          </cell>
          <cell r="C184">
            <v>180</v>
          </cell>
          <cell r="D184">
            <v>22</v>
          </cell>
          <cell r="E184">
            <v>12</v>
          </cell>
          <cell r="F184">
            <v>2564</v>
          </cell>
          <cell r="G184" t="str">
            <v>800030228590 , 800089010493</v>
          </cell>
          <cell r="H184" t="str">
            <v>นาง</v>
          </cell>
          <cell r="I184" t="str">
            <v>จันทร์ฟอง</v>
          </cell>
          <cell r="J184" t="str">
            <v>วิสุทธปัญญากุล</v>
          </cell>
          <cell r="K184">
            <v>3501000348571</v>
          </cell>
          <cell r="L184" t="str">
            <v>แม่อาย</v>
          </cell>
          <cell r="M184" t="str">
            <v>เชียงใหม่ 2</v>
          </cell>
          <cell r="N184">
            <v>8</v>
          </cell>
          <cell r="O184" t="str">
            <v>สินเชื่อธนาคารประชาชน , สินเชื่อแก้ไขปัญหาหนี้นอกระบบPSA ระยะที่ 2</v>
          </cell>
          <cell r="P184" t="str">
            <v>1.บุคคลค้ำประกัน</v>
          </cell>
          <cell r="Q184">
            <v>35487.050000000003</v>
          </cell>
          <cell r="R184">
            <v>5046.21</v>
          </cell>
          <cell r="S184" t="str">
            <v>จังหวัดฝาง</v>
          </cell>
          <cell r="T184" t="str">
            <v>ผบE512</v>
          </cell>
          <cell r="U184" t="str">
            <v>2563</v>
          </cell>
          <cell r="V184" t="str">
            <v>ผบE121</v>
          </cell>
          <cell r="W184">
            <v>2564</v>
          </cell>
          <cell r="X184"/>
          <cell r="Y184"/>
          <cell r="Z184"/>
          <cell r="AA184">
            <v>10</v>
          </cell>
          <cell r="AB184">
            <v>3</v>
          </cell>
          <cell r="AC184">
            <v>2564</v>
          </cell>
          <cell r="AD184"/>
          <cell r="AE184"/>
          <cell r="AF184"/>
          <cell r="AG184"/>
          <cell r="AH184"/>
          <cell r="AI184"/>
          <cell r="AJ184"/>
          <cell r="AK184"/>
          <cell r="AL184"/>
          <cell r="AM184"/>
          <cell r="AN184"/>
          <cell r="AO184"/>
          <cell r="AP184"/>
          <cell r="AQ184"/>
          <cell r="AR184"/>
          <cell r="AS184"/>
          <cell r="AT184"/>
          <cell r="AU184"/>
          <cell r="AV184"/>
          <cell r="AW184"/>
          <cell r="AX184"/>
          <cell r="AY184"/>
          <cell r="AZ184"/>
          <cell r="BA184"/>
          <cell r="BB184" t="str">
            <v>สืบทรัพย์ (คำสั่ง 22/12/2564)//สืบแล้ว  รายงานผล วันที่ 3/3/2565</v>
          </cell>
          <cell r="BC184">
            <v>1800</v>
          </cell>
          <cell r="BD184">
            <v>18</v>
          </cell>
          <cell r="BE184">
            <v>9</v>
          </cell>
          <cell r="BF184">
            <v>2566</v>
          </cell>
          <cell r="BG184">
            <v>0</v>
          </cell>
          <cell r="BH184" t="str">
            <v>-</v>
          </cell>
          <cell r="BI184" t="str">
            <v>-</v>
          </cell>
          <cell r="BJ184" t="str">
            <v>-</v>
          </cell>
          <cell r="BK184">
            <v>0</v>
          </cell>
          <cell r="BL184">
            <v>3335</v>
          </cell>
          <cell r="BM184">
            <v>0</v>
          </cell>
          <cell r="BN184">
            <v>16</v>
          </cell>
          <cell r="BO184">
            <v>5</v>
          </cell>
          <cell r="BP184">
            <v>2567</v>
          </cell>
          <cell r="BQ184" t="str">
            <v>-</v>
          </cell>
          <cell r="BR184" t="str">
            <v>-</v>
          </cell>
          <cell r="BS184" t="str">
            <v>-</v>
          </cell>
          <cell r="BT184" t="str">
            <v>นางจันทร์ฟอง วิสุทธปัญญากุล</v>
          </cell>
          <cell r="BU184">
            <v>0</v>
          </cell>
          <cell r="BV184"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W184" t="str">
            <v>จำเลยที่ 1
คู่สมรสจำเลยที่ 1
จำเลยที่ 2
จำเลยที่ 3
คู่สมรสจำเลยที่ 3
จำเลยที่ 4</v>
          </cell>
          <cell r="BX184" t="str">
            <v>3501100273026
3501000270947
3501000255930
3501000262723
3500900733748
1500900110591</v>
          </cell>
          <cell r="BY184"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Z184" t="str">
            <v>พบทรัพย์</v>
          </cell>
          <cell r="CA184"/>
          <cell r="CB184">
            <v>6</v>
          </cell>
          <cell r="CC184" t="str">
            <v>จันทร์นิภา</v>
          </cell>
          <cell r="CD184"/>
          <cell r="CE184"/>
          <cell r="CF184"/>
          <cell r="CG184"/>
          <cell r="CH184"/>
          <cell r="CI184"/>
          <cell r="CJ184"/>
          <cell r="CK184"/>
          <cell r="CL184">
            <v>242913</v>
          </cell>
          <cell r="CM184">
            <v>243467</v>
          </cell>
          <cell r="CN184"/>
          <cell r="CO184"/>
        </row>
        <row r="185">
          <cell r="B185">
            <v>1621</v>
          </cell>
          <cell r="C185">
            <v>181</v>
          </cell>
          <cell r="D185">
            <v>22</v>
          </cell>
          <cell r="E185">
            <v>12</v>
          </cell>
          <cell r="F185">
            <v>2564</v>
          </cell>
          <cell r="G185">
            <v>800087798099</v>
          </cell>
          <cell r="H185" t="str">
            <v>นางสาว</v>
          </cell>
          <cell r="I185" t="str">
            <v>กันยาวีร์</v>
          </cell>
          <cell r="J185" t="str">
            <v>กลิ่นฟุ้ง</v>
          </cell>
          <cell r="K185">
            <v>1501000003942</v>
          </cell>
          <cell r="L185" t="str">
            <v>แม่อาย</v>
          </cell>
          <cell r="M185" t="str">
            <v>เชียงใหม่ 2</v>
          </cell>
          <cell r="N185">
            <v>8</v>
          </cell>
          <cell r="O185" t="str">
            <v>สินเชื่อแก้ไขปัญหาหนี้นอกระบบPSA ระยะที่ 2</v>
          </cell>
          <cell r="P185" t="str">
            <v>1.บุคคลค้ำประกัน</v>
          </cell>
          <cell r="Q185">
            <v>38148.660000000003</v>
          </cell>
          <cell r="R185">
            <v>6261.69</v>
          </cell>
          <cell r="S185" t="str">
            <v>จังหวัดฝาง</v>
          </cell>
          <cell r="T185" t="str">
            <v>ผบE511</v>
          </cell>
          <cell r="U185" t="str">
            <v>2563</v>
          </cell>
          <cell r="V185" t="str">
            <v>ผบE113</v>
          </cell>
          <cell r="W185">
            <v>2564</v>
          </cell>
          <cell r="X185"/>
          <cell r="Y185"/>
          <cell r="Z185"/>
          <cell r="AA185">
            <v>10</v>
          </cell>
          <cell r="AB185">
            <v>3</v>
          </cell>
          <cell r="AC185">
            <v>2564</v>
          </cell>
          <cell r="AD185"/>
          <cell r="AE185"/>
          <cell r="AF185"/>
          <cell r="AG185"/>
          <cell r="AH185"/>
          <cell r="AI185"/>
          <cell r="AJ185"/>
          <cell r="AK185"/>
          <cell r="AL185"/>
          <cell r="AM185"/>
          <cell r="AN185"/>
          <cell r="AO185"/>
          <cell r="AP185"/>
          <cell r="AQ185"/>
          <cell r="AR185"/>
          <cell r="AS185"/>
          <cell r="AT185"/>
          <cell r="AU185"/>
          <cell r="AV185"/>
          <cell r="AW185"/>
          <cell r="AX185"/>
          <cell r="AY185"/>
          <cell r="AZ185"/>
          <cell r="BA185"/>
          <cell r="BB185" t="str">
            <v>สืบทรัพย์ (คำสั่ง 22/12/2564)//สืบแล้ว  รายงานผล วันที่ 21/3/2565</v>
          </cell>
          <cell r="BC185">
            <v>1500</v>
          </cell>
          <cell r="BD185">
            <v>12</v>
          </cell>
          <cell r="BE185">
            <v>5</v>
          </cell>
          <cell r="BF185">
            <v>2566</v>
          </cell>
          <cell r="BG185">
            <v>0</v>
          </cell>
          <cell r="BH185" t="str">
            <v>-</v>
          </cell>
          <cell r="BI185" t="str">
            <v>-</v>
          </cell>
          <cell r="BJ185" t="str">
            <v>-</v>
          </cell>
          <cell r="BK185">
            <v>0</v>
          </cell>
          <cell r="BL185">
            <v>1825</v>
          </cell>
          <cell r="BM185">
            <v>0</v>
          </cell>
          <cell r="BN185" t="str">
            <v/>
          </cell>
          <cell r="BO185" t="str">
            <v/>
          </cell>
          <cell r="BP185" t="str">
            <v/>
          </cell>
          <cell r="BQ185" t="str">
            <v>-</v>
          </cell>
          <cell r="BR185" t="str">
            <v>-</v>
          </cell>
          <cell r="BS185" t="str">
            <v>-</v>
          </cell>
          <cell r="BT185" t="str">
            <v>นางสาวกันยาวีร์ กลิ่นฟุ้ง</v>
          </cell>
          <cell r="BU185">
            <v>0</v>
          </cell>
          <cell r="BV185" t="str">
            <v>1.นางสาวกันยาวีร์  กลิ่นฟุ้ง
2.นายอังคาร  เตจ๊ะ
3.นายจะโพ  จะอื่อ
4.นางสาวนิภาพร  นาหลู่
5.นายจะโบ  แสะฮอ</v>
          </cell>
          <cell r="BW185" t="str">
            <v xml:space="preserve">จำเลยที่ 1
คู่สมรสจำเลยที่ 1
จำเลยที่ 2
คู่สมรสจำเลยที่ 2
จำเลยที่ 3
</v>
          </cell>
          <cell r="BX185" t="str">
            <v>1501000003942
1500900068349
5501001172406
5501001171370
5501001220231</v>
          </cell>
          <cell r="BY185"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Z185" t="str">
            <v>พบทรัพย์</v>
          </cell>
          <cell r="CA185" t="str">
            <v>พบ</v>
          </cell>
          <cell r="CB185">
            <v>5</v>
          </cell>
          <cell r="CC185" t="str">
            <v>เกศินี</v>
          </cell>
          <cell r="CD185"/>
          <cell r="CE185"/>
          <cell r="CF185"/>
          <cell r="CG185"/>
          <cell r="CH185"/>
          <cell r="CI185"/>
          <cell r="CJ185"/>
          <cell r="CK185"/>
          <cell r="CL185">
            <v>242913</v>
          </cell>
          <cell r="CM185">
            <v>243333</v>
          </cell>
          <cell r="CN185"/>
          <cell r="CO185"/>
        </row>
        <row r="186">
          <cell r="B186">
            <v>1622</v>
          </cell>
          <cell r="C186">
            <v>182</v>
          </cell>
          <cell r="D186">
            <v>22</v>
          </cell>
          <cell r="E186">
            <v>12</v>
          </cell>
          <cell r="F186">
            <v>2564</v>
          </cell>
          <cell r="G186">
            <v>800087959691</v>
          </cell>
          <cell r="H186" t="str">
            <v>นาย</v>
          </cell>
          <cell r="I186" t="str">
            <v>จำนง</v>
          </cell>
          <cell r="J186" t="str">
            <v>พะก่าขุน</v>
          </cell>
          <cell r="K186">
            <v>5501001222802</v>
          </cell>
          <cell r="L186" t="str">
            <v>แม่อาย</v>
          </cell>
          <cell r="M186" t="str">
            <v>เชียงใหม่ 2</v>
          </cell>
          <cell r="N186">
            <v>8</v>
          </cell>
          <cell r="O186" t="str">
            <v>สินเชื่อธนาคารประชาชน</v>
          </cell>
          <cell r="P186" t="str">
            <v>1.บุคคลค้ำประกัน</v>
          </cell>
          <cell r="Q186">
            <v>75950.86</v>
          </cell>
          <cell r="R186">
            <v>12171.72</v>
          </cell>
          <cell r="S186" t="str">
            <v>จังหวัดฝาง</v>
          </cell>
          <cell r="T186" t="str">
            <v>ผบE498</v>
          </cell>
          <cell r="U186" t="str">
            <v>2564</v>
          </cell>
          <cell r="V186" t="str">
            <v>ผบE696</v>
          </cell>
          <cell r="W186">
            <v>2564</v>
          </cell>
          <cell r="X186">
            <v>16</v>
          </cell>
          <cell r="Y186">
            <v>11</v>
          </cell>
          <cell r="Z186">
            <v>2564</v>
          </cell>
          <cell r="AA186"/>
          <cell r="AB186"/>
          <cell r="AC186"/>
          <cell r="AD186"/>
          <cell r="AE186"/>
          <cell r="AF186"/>
          <cell r="AG186"/>
          <cell r="AH186"/>
          <cell r="AI186"/>
          <cell r="AJ186"/>
          <cell r="AK186"/>
          <cell r="AL186"/>
          <cell r="AM186"/>
          <cell r="AN186"/>
          <cell r="AO186"/>
          <cell r="AP186"/>
          <cell r="AQ186"/>
          <cell r="AR186"/>
          <cell r="AS186"/>
          <cell r="AT186"/>
          <cell r="AU186"/>
          <cell r="AV186"/>
          <cell r="AW186"/>
          <cell r="AX186"/>
          <cell r="AY186"/>
          <cell r="AZ186"/>
          <cell r="BA186"/>
          <cell r="BB186" t="str">
            <v>สืบทรัพย์ (คำสั่ง 22/12/2564)//สืบแล้ว  รายงานผล วันที่ 3/3/2565</v>
          </cell>
          <cell r="BC186">
            <v>1500</v>
          </cell>
          <cell r="BD186">
            <v>20</v>
          </cell>
          <cell r="BE186">
            <v>6</v>
          </cell>
          <cell r="BF186">
            <v>2566</v>
          </cell>
          <cell r="BG186">
            <v>0</v>
          </cell>
          <cell r="BH186" t="str">
            <v>-</v>
          </cell>
          <cell r="BI186" t="str">
            <v>-</v>
          </cell>
          <cell r="BJ186" t="str">
            <v>-</v>
          </cell>
          <cell r="BK186">
            <v>0</v>
          </cell>
          <cell r="BL186">
            <v>1275</v>
          </cell>
          <cell r="BM186">
            <v>0</v>
          </cell>
          <cell r="BN186" t="str">
            <v/>
          </cell>
          <cell r="BO186" t="str">
            <v/>
          </cell>
          <cell r="BP186" t="str">
            <v/>
          </cell>
          <cell r="BQ186" t="str">
            <v>-</v>
          </cell>
          <cell r="BR186" t="str">
            <v>-</v>
          </cell>
          <cell r="BS186" t="str">
            <v>-</v>
          </cell>
          <cell r="BT186" t="str">
            <v>นายจำนง พะก่าขุน</v>
          </cell>
          <cell r="BU186">
            <v>883264010274</v>
          </cell>
          <cell r="BV186" t="str">
            <v>1.นายจำนงค์  พะก่าขุน
2.นางสาวพิกุล  ศรีสองเมือง
3.นางสาวนิภา  เจริญวรรณ์
4.นายถาวร  นามสอง
5.นางสาวสุพรรณ  บุญปั๋น</v>
          </cell>
          <cell r="BW186" t="str">
            <v xml:space="preserve">จำเลยที่ 1
คู่สมรสจำเลยที่ 1
จำเลยที่ 2
จำเลยที่ 3
คู่สมรสจำเลยที่ 3
</v>
          </cell>
          <cell r="BX186" t="str">
            <v>5501001222802
3461300130106
3501000214028
3501000068668
8501073004202</v>
          </cell>
          <cell r="BY18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Z186" t="str">
            <v>พบทรัพย์</v>
          </cell>
          <cell r="CA186"/>
          <cell r="CB186">
            <v>5</v>
          </cell>
          <cell r="CC186" t="str">
            <v>เกศินี</v>
          </cell>
          <cell r="CD186"/>
          <cell r="CE186"/>
          <cell r="CF186"/>
          <cell r="CG186"/>
          <cell r="CH186"/>
          <cell r="CI186"/>
          <cell r="CJ186"/>
          <cell r="CK186"/>
          <cell r="CL186">
            <v>242913</v>
          </cell>
          <cell r="CM186">
            <v>243397</v>
          </cell>
          <cell r="CN186"/>
          <cell r="CO186"/>
        </row>
        <row r="187">
          <cell r="B187">
            <v>1623</v>
          </cell>
          <cell r="C187">
            <v>183</v>
          </cell>
          <cell r="D187">
            <v>16</v>
          </cell>
          <cell r="E187">
            <v>3</v>
          </cell>
          <cell r="F187">
            <v>2565</v>
          </cell>
          <cell r="G187">
            <v>800092319329</v>
          </cell>
          <cell r="H187" t="str">
            <v>นาย</v>
          </cell>
          <cell r="I187" t="str">
            <v>นิวัฒน์</v>
          </cell>
          <cell r="J187" t="str">
            <v>พันธุราษฎร์</v>
          </cell>
          <cell r="K187">
            <v>1500500073191</v>
          </cell>
          <cell r="L187" t="str">
            <v>ดอยสะเก็ด</v>
          </cell>
          <cell r="M187" t="str">
            <v>เชียงใหม่ 1</v>
          </cell>
          <cell r="N187">
            <v>8</v>
          </cell>
          <cell r="O187" t="str">
            <v>สินเชื่อแก้ไขปัญหาหนี้นอกระบบPSA ระยะที่ 2</v>
          </cell>
          <cell r="P187" t="str">
            <v>1.บุคคลค้ำประกัน</v>
          </cell>
          <cell r="Q187">
            <v>44695.91</v>
          </cell>
          <cell r="R187">
            <v>5537.91</v>
          </cell>
          <cell r="S187" t="str">
            <v>แขวงเชียงใหม่</v>
          </cell>
          <cell r="T187" t="str">
            <v>ผบE.3198</v>
          </cell>
          <cell r="U187" t="str">
            <v>2564</v>
          </cell>
          <cell r="V187" t="str">
            <v>ผบE.4104</v>
          </cell>
          <cell r="W187">
            <v>2564</v>
          </cell>
          <cell r="X187">
            <v>13</v>
          </cell>
          <cell r="Y187">
            <v>12</v>
          </cell>
          <cell r="Z187">
            <v>2564</v>
          </cell>
          <cell r="AA187"/>
          <cell r="AB187"/>
          <cell r="AC187"/>
          <cell r="AD187"/>
          <cell r="AE187"/>
          <cell r="AF187"/>
          <cell r="AG187"/>
          <cell r="AH187"/>
          <cell r="AI187"/>
          <cell r="AJ187"/>
          <cell r="AK187"/>
          <cell r="AL187"/>
          <cell r="AM187"/>
          <cell r="AN187"/>
          <cell r="AO187"/>
          <cell r="AP187"/>
          <cell r="AQ187"/>
          <cell r="AR187"/>
          <cell r="AS187"/>
          <cell r="AT187"/>
          <cell r="AU187"/>
          <cell r="AV187"/>
          <cell r="AW187"/>
          <cell r="AX187"/>
          <cell r="AY187"/>
          <cell r="AZ187"/>
          <cell r="BA187"/>
          <cell r="BB187" t="str">
            <v>สืบทรัพย์ (คำสั่ง 16/3/2565)//สืบแล้ว  รายงานผล วันที่ 9/5/2565//สืบครั้งที่ 2 รายงานผล 25/6/2567</v>
          </cell>
          <cell r="BC187">
            <v>900</v>
          </cell>
          <cell r="BD187">
            <v>25</v>
          </cell>
          <cell r="BE187">
            <v>11</v>
          </cell>
          <cell r="BF187">
            <v>2565</v>
          </cell>
          <cell r="BG187">
            <v>0</v>
          </cell>
          <cell r="BH187" t="str">
            <v>-</v>
          </cell>
          <cell r="BI187" t="str">
            <v>-</v>
          </cell>
          <cell r="BJ187" t="str">
            <v>-</v>
          </cell>
          <cell r="BK187">
            <v>0</v>
          </cell>
          <cell r="BL187">
            <v>930</v>
          </cell>
          <cell r="BM187">
            <v>0</v>
          </cell>
          <cell r="BN187">
            <v>25</v>
          </cell>
          <cell r="BO187">
            <v>4</v>
          </cell>
          <cell r="BP187">
            <v>2566</v>
          </cell>
          <cell r="BQ187" t="str">
            <v>-</v>
          </cell>
          <cell r="BR187" t="str">
            <v>-</v>
          </cell>
          <cell r="BS187" t="str">
            <v>-</v>
          </cell>
          <cell r="BT187" t="str">
            <v>นายนิวัฒน์ พันธุราษฎร์</v>
          </cell>
          <cell r="BU187">
            <v>883264010092</v>
          </cell>
          <cell r="BV187" t="str">
            <v>1.นายนิวัฒน์ พันธุราษฎร์
2.นางเพ็ชร พันธุราษฎร์
3.นายสุวรรณ พันธุราษฎร์</v>
          </cell>
          <cell r="BW187" t="str">
            <v>จำเลยที่ 1
จำเลยที่ 2
คู่สมรสจำเลยที่ 2</v>
          </cell>
          <cell r="BX187" t="str">
            <v>1500500073191
5500500004541
3500500246181</v>
          </cell>
          <cell r="BY187" t="str">
            <v xml:space="preserve">"-ไม่พบว่ามีกรรมสิทธิ์ในที่ดิน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46589 ต.ป่าป้อง อ.ดอยสะเก็ด จ.เชียงใหม่(ติดจำนอง ธกส.)
-ไม่พบว่ามีกรรมสิทธิ์ในที่ดิน อ.ดอยสะเก็ด จ.เชียงใหม่
</v>
          </cell>
          <cell r="BZ187" t="str">
            <v>พบทรัพย์</v>
          </cell>
          <cell r="CA187" t="str">
            <v>พบทรัพย์</v>
          </cell>
          <cell r="CB187">
            <v>3</v>
          </cell>
          <cell r="CC187" t="str">
            <v>วรกมล</v>
          </cell>
          <cell r="CD187" t="str">
            <v>1.นายนิวัฒน์  พันธุราษฎร์ 
2.นางเพ็ชร  พันธุราษฎร์
3.นายสุวรรณ  พันธุราษฏร์</v>
          </cell>
          <cell r="CE187" t="str">
            <v>จำเลยที่ 1
จำเลยที่ 2
คู่สมรสจำเลยที่ 2</v>
          </cell>
          <cell r="CF187" t="str">
            <v>1-5005-00073-19-1
5-5005-00004-54-1
3-5005-00346-18-1</v>
          </cell>
          <cell r="CG187" t="str">
            <v>‘-ไม่พบว่ามีกรรมสิทธิ์ในที่ดิน อ.ดอยสะเก็ด จ.เชียงใหม่
-พบว่ามีกรรมสิทธิ์ในที่ดิน โฉนดเลขที่ 46589 หน้าสำรวจ 4792 เลขที่ดิน 23 ต.ป่าป้อง อ.ดอยสะเก็ด จ.เชียงใหม่ (ติดจำนอง ธกส.)
-ไม่พบว่ามีกรรมสิทธิ์ในที่ดิน อ.ดอยสะเก็ด จ.เชียงใหม่</v>
          </cell>
          <cell r="CH187"/>
          <cell r="CI187"/>
          <cell r="CJ187"/>
          <cell r="CK187"/>
          <cell r="CL187"/>
          <cell r="CM187"/>
          <cell r="CN187"/>
          <cell r="CO187"/>
        </row>
        <row r="188">
          <cell r="B188">
            <v>1624</v>
          </cell>
          <cell r="C188">
            <v>184</v>
          </cell>
          <cell r="D188">
            <v>22</v>
          </cell>
          <cell r="E188">
            <v>12</v>
          </cell>
          <cell r="F188">
            <v>2564</v>
          </cell>
          <cell r="G188">
            <v>800088352235</v>
          </cell>
          <cell r="H188" t="str">
            <v>นาง</v>
          </cell>
          <cell r="I188" t="str">
            <v>โหล่ง</v>
          </cell>
          <cell r="J188" t="str">
            <v>ใจแก้ว</v>
          </cell>
          <cell r="K188">
            <v>3570900199431</v>
          </cell>
          <cell r="L188" t="str">
            <v>แม่อาย</v>
          </cell>
          <cell r="M188" t="str">
            <v>เชียงใหม่ 2</v>
          </cell>
          <cell r="N188">
            <v>8</v>
          </cell>
          <cell r="O188" t="str">
            <v>สินเชื่อพัฒนาองค์กรชุมชน (รายบุคคล)</v>
          </cell>
          <cell r="P188" t="str">
            <v>1.บุคคลค้ำประกัน</v>
          </cell>
          <cell r="Q188">
            <v>48900</v>
          </cell>
          <cell r="R188">
            <v>12139.83</v>
          </cell>
          <cell r="S188" t="str">
            <v>จังหวัดฝาง</v>
          </cell>
          <cell r="T188" t="str">
            <v>ผบE456</v>
          </cell>
          <cell r="U188" t="str">
            <v>2564</v>
          </cell>
          <cell r="V188" t="str">
            <v>ผบE477</v>
          </cell>
          <cell r="W188">
            <v>2564</v>
          </cell>
          <cell r="X188"/>
          <cell r="Y188"/>
          <cell r="Z188"/>
          <cell r="AA188">
            <v>26</v>
          </cell>
          <cell r="AB188">
            <v>8</v>
          </cell>
          <cell r="AC188">
            <v>2564</v>
          </cell>
          <cell r="AD188"/>
          <cell r="AE188"/>
          <cell r="AF188"/>
          <cell r="AG188"/>
          <cell r="AH188"/>
          <cell r="AI188"/>
          <cell r="AJ188"/>
          <cell r="AK188"/>
          <cell r="AL188"/>
          <cell r="AM188"/>
          <cell r="AN188"/>
          <cell r="AO188"/>
          <cell r="AP188"/>
          <cell r="AQ188"/>
          <cell r="AR188"/>
          <cell r="AS188"/>
          <cell r="AT188"/>
          <cell r="AU188"/>
          <cell r="AV188"/>
          <cell r="AW188"/>
          <cell r="AX188"/>
          <cell r="AY188"/>
          <cell r="AZ188"/>
          <cell r="BA188"/>
          <cell r="BB188" t="str">
            <v>สืบทรัพย์ (คำสั่ง 22/12/2564)//สืบแล้ว  รายงานผล วันที่ 3/3/2565//สืบครั้งที่ 2 รายงานผลสืบ 7/11/2567</v>
          </cell>
          <cell r="BC188">
            <v>1800</v>
          </cell>
          <cell r="BD188">
            <v>12</v>
          </cell>
          <cell r="BE188">
            <v>5</v>
          </cell>
          <cell r="BF188">
            <v>2566</v>
          </cell>
          <cell r="BG188">
            <v>0</v>
          </cell>
          <cell r="BH188" t="str">
            <v>-</v>
          </cell>
          <cell r="BI188" t="str">
            <v>-</v>
          </cell>
          <cell r="BJ188" t="str">
            <v>-</v>
          </cell>
          <cell r="BK188">
            <v>0</v>
          </cell>
          <cell r="BL188">
            <v>1745</v>
          </cell>
          <cell r="BM188">
            <v>0</v>
          </cell>
          <cell r="BN188" t="str">
            <v/>
          </cell>
          <cell r="BO188" t="str">
            <v/>
          </cell>
          <cell r="BP188" t="str">
            <v/>
          </cell>
          <cell r="BQ188" t="str">
            <v>-</v>
          </cell>
          <cell r="BR188" t="str">
            <v>-</v>
          </cell>
          <cell r="BS188" t="str">
            <v>-</v>
          </cell>
          <cell r="BT188" t="str">
            <v>นางโหล่ง ใจแก้ว</v>
          </cell>
          <cell r="BU188">
            <v>883264010252</v>
          </cell>
          <cell r="BV188"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W188" t="str">
            <v>จำเลยที่ 1
คู่สมรสจำเลยที่ 1/ทายาท
จำเลยที่ 2
คู่สมรสจำเลยที่ 2
จำเลยที่ 3
คู่สมรสจำเลยที่ 3</v>
          </cell>
          <cell r="BX188" t="str">
            <v>3570900199431
3501000225062
3501000218341
3501000218333
3501000219526
3480400234379</v>
          </cell>
          <cell r="BY188"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Z188" t="str">
            <v>ไม่พบ</v>
          </cell>
          <cell r="CA188" t="str">
            <v>พบ</v>
          </cell>
          <cell r="CB188">
            <v>6</v>
          </cell>
          <cell r="CC188" t="str">
            <v>วรกมล</v>
          </cell>
          <cell r="CD188"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CE188" t="str">
            <v>จำเลยที่ 1
คู่สมรสจำเลยที่ 1
จำเลยที่ 2
คู่สมรสจำเลยที่ 2
จำเลยที่ 3
คู่สมรสจำเลยที่ 3</v>
          </cell>
          <cell r="CF188" t="str">
            <v>3570900199431
3501000225062
3501000218341
3501000218333
3501000219526
3480400234379</v>
          </cell>
          <cell r="CG188"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CH188" t="str">
            <v>พบทรัพย์</v>
          </cell>
          <cell r="CI188"/>
          <cell r="CJ188">
            <v>6</v>
          </cell>
          <cell r="CK188" t="str">
            <v>นุสบา</v>
          </cell>
          <cell r="CL188" t="str">
            <v>19/1/2565,
14/11/2567</v>
          </cell>
          <cell r="CM188">
            <v>243333</v>
          </cell>
          <cell r="CN188"/>
          <cell r="CO188"/>
        </row>
        <row r="189">
          <cell r="B189">
            <v>1625</v>
          </cell>
          <cell r="C189">
            <v>185</v>
          </cell>
          <cell r="D189">
            <v>22</v>
          </cell>
          <cell r="E189">
            <v>12</v>
          </cell>
          <cell r="F189">
            <v>2564</v>
          </cell>
          <cell r="G189">
            <v>800102927103</v>
          </cell>
          <cell r="H189" t="str">
            <v>นางสาว</v>
          </cell>
          <cell r="I189" t="str">
            <v>ณัฏฐ์รดา</v>
          </cell>
          <cell r="J189" t="str">
            <v>ปวงปัน</v>
          </cell>
          <cell r="K189">
            <v>1501000002687</v>
          </cell>
          <cell r="L189" t="str">
            <v>แม่อาย</v>
          </cell>
          <cell r="M189" t="str">
            <v>เชียงใหม่ 2</v>
          </cell>
          <cell r="N189">
            <v>8</v>
          </cell>
          <cell r="O189" t="str">
            <v>สินเชื่อธนาคารประชาชนเพื่อผู้มีบัตรสวัสดิการแห่งรัฐ (PSA)</v>
          </cell>
          <cell r="P189" t="str">
            <v>1.บุคคลค้ำประกัน</v>
          </cell>
          <cell r="Q189">
            <v>38026.61</v>
          </cell>
          <cell r="R189">
            <v>3679.67</v>
          </cell>
          <cell r="S189" t="str">
            <v>จังหวัดฝาง</v>
          </cell>
          <cell r="T189" t="str">
            <v>ผบE499</v>
          </cell>
          <cell r="U189" t="str">
            <v>2564</v>
          </cell>
          <cell r="V189" t="str">
            <v>ผบE559</v>
          </cell>
          <cell r="W189">
            <v>2564</v>
          </cell>
          <cell r="X189"/>
          <cell r="Y189"/>
          <cell r="Z189"/>
          <cell r="AA189">
            <v>5</v>
          </cell>
          <cell r="AB189">
            <v>10</v>
          </cell>
          <cell r="AC189">
            <v>2564</v>
          </cell>
          <cell r="AD189"/>
          <cell r="AE189"/>
          <cell r="AF189"/>
          <cell r="AG189"/>
          <cell r="AH189"/>
          <cell r="AI189"/>
          <cell r="AJ189"/>
          <cell r="AK189"/>
          <cell r="AL189"/>
          <cell r="AM189"/>
          <cell r="AN189"/>
          <cell r="AO189"/>
          <cell r="AP189"/>
          <cell r="AQ189"/>
          <cell r="AR189"/>
          <cell r="AS189"/>
          <cell r="AT189"/>
          <cell r="AU189"/>
          <cell r="AV189"/>
          <cell r="AW189"/>
          <cell r="AX189"/>
          <cell r="AY189"/>
          <cell r="AZ189"/>
          <cell r="BA189"/>
          <cell r="BB189" t="str">
            <v>สืบทรัพย์ (คำสั่ง 22/12/2564)//สืบแล้ว  รายงานผล วันที่ 3/3/2565</v>
          </cell>
          <cell r="BC189">
            <v>300</v>
          </cell>
          <cell r="BD189">
            <v>20</v>
          </cell>
          <cell r="BE189">
            <v>6</v>
          </cell>
          <cell r="BF189">
            <v>2566</v>
          </cell>
          <cell r="BG189">
            <v>0</v>
          </cell>
          <cell r="BH189" t="str">
            <v>-</v>
          </cell>
          <cell r="BI189" t="str">
            <v>-</v>
          </cell>
          <cell r="BJ189" t="str">
            <v>-</v>
          </cell>
          <cell r="BK189">
            <v>0</v>
          </cell>
          <cell r="BL189">
            <v>290</v>
          </cell>
          <cell r="BM189">
            <v>0</v>
          </cell>
          <cell r="BN189" t="str">
            <v/>
          </cell>
          <cell r="BO189" t="str">
            <v/>
          </cell>
          <cell r="BP189" t="str">
            <v/>
          </cell>
          <cell r="BQ189" t="str">
            <v>-</v>
          </cell>
          <cell r="BR189" t="str">
            <v>-</v>
          </cell>
          <cell r="BS189" t="str">
            <v>-</v>
          </cell>
          <cell r="BT189" t="str">
            <v>นางสาวณัฏฐ์รดา ปวงปัน</v>
          </cell>
          <cell r="BU189">
            <v>883264010275</v>
          </cell>
          <cell r="BV189" t="str">
            <v>1.นางสาวณัฎฐ์รดา  ปวงปัน</v>
          </cell>
          <cell r="BW189" t="str">
            <v>จำเลย</v>
          </cell>
          <cell r="BX189">
            <v>1501000002687</v>
          </cell>
          <cell r="BY189" t="str">
            <v>- ไม่พบว่ามีกรรมสิทธิ์ในที่ดิน อ.แม่อาย  จ.เชียงใหม่</v>
          </cell>
          <cell r="BZ189" t="str">
            <v>ไม่พบ</v>
          </cell>
          <cell r="CA189"/>
          <cell r="CB189">
            <v>1</v>
          </cell>
          <cell r="CC189" t="str">
            <v>วรกมล</v>
          </cell>
          <cell r="CD189"/>
          <cell r="CE189"/>
          <cell r="CF189"/>
          <cell r="CG189"/>
          <cell r="CH189"/>
          <cell r="CI189"/>
          <cell r="CJ189"/>
          <cell r="CK189"/>
          <cell r="CL189">
            <v>242913</v>
          </cell>
          <cell r="CM189">
            <v>243397</v>
          </cell>
          <cell r="CN189"/>
          <cell r="CO189"/>
        </row>
        <row r="190">
          <cell r="B190">
            <v>1628</v>
          </cell>
          <cell r="C190">
            <v>186</v>
          </cell>
          <cell r="D190">
            <v>24</v>
          </cell>
          <cell r="E190">
            <v>12</v>
          </cell>
          <cell r="F190">
            <v>2564</v>
          </cell>
          <cell r="G190">
            <v>800044358656</v>
          </cell>
          <cell r="H190" t="str">
            <v>นาย</v>
          </cell>
          <cell r="I190" t="str">
            <v>เกียรติพงษ์</v>
          </cell>
          <cell r="J190" t="str">
            <v>คำต่อม</v>
          </cell>
          <cell r="K190">
            <v>2501800036720</v>
          </cell>
          <cell r="L190" t="str">
            <v>ฮอด</v>
          </cell>
          <cell r="M190" t="str">
            <v>เชียงใหม่ 3</v>
          </cell>
          <cell r="N190">
            <v>8</v>
          </cell>
          <cell r="O190" t="str">
            <v xml:space="preserve">สินเชื่อพัฒนาองค์กรชุมชน </v>
          </cell>
          <cell r="P190" t="str">
            <v>1.บุคคลค้ำประกัน</v>
          </cell>
          <cell r="Q190">
            <v>41852.69</v>
          </cell>
          <cell r="R190">
            <v>14791.18</v>
          </cell>
          <cell r="S190" t="str">
            <v>จังหวัดฮอด</v>
          </cell>
          <cell r="T190" t="str">
            <v>ผบE89</v>
          </cell>
          <cell r="U190" t="str">
            <v>2564</v>
          </cell>
          <cell r="V190" t="str">
            <v>ผบE194</v>
          </cell>
          <cell r="W190">
            <v>2564</v>
          </cell>
          <cell r="X190"/>
          <cell r="Y190"/>
          <cell r="Z190"/>
          <cell r="AA190">
            <v>24</v>
          </cell>
          <cell r="AB190">
            <v>6</v>
          </cell>
          <cell r="AC190">
            <v>2564</v>
          </cell>
          <cell r="AD190"/>
          <cell r="AE190"/>
          <cell r="AF190"/>
          <cell r="AG190"/>
          <cell r="AH190"/>
          <cell r="AI190"/>
          <cell r="AJ190"/>
          <cell r="AK190"/>
          <cell r="AL190"/>
          <cell r="AM190"/>
          <cell r="AN190"/>
          <cell r="AO190"/>
          <cell r="AP190"/>
          <cell r="AQ190"/>
          <cell r="AR190"/>
          <cell r="AS190"/>
          <cell r="AT190"/>
          <cell r="AU190"/>
          <cell r="AV190"/>
          <cell r="AW190"/>
          <cell r="AX190"/>
          <cell r="AY190"/>
          <cell r="AZ190"/>
          <cell r="BA190"/>
          <cell r="BB190" t="str">
            <v>สืบทรัพย์ (คำสั่ง 24/12/2564)//สืบแล้ว รายงานผล วันที่ 22/2/2565</v>
          </cell>
          <cell r="BC190">
            <v>1200</v>
          </cell>
          <cell r="BD190">
            <v>31</v>
          </cell>
          <cell r="BE190">
            <v>8</v>
          </cell>
          <cell r="BF190">
            <v>2565</v>
          </cell>
          <cell r="BG190">
            <v>0</v>
          </cell>
          <cell r="BH190" t="str">
            <v>-</v>
          </cell>
          <cell r="BI190" t="str">
            <v>-</v>
          </cell>
          <cell r="BJ190" t="str">
            <v>-</v>
          </cell>
          <cell r="BK190">
            <v>0</v>
          </cell>
          <cell r="BL190">
            <v>985</v>
          </cell>
          <cell r="BM190">
            <v>0</v>
          </cell>
          <cell r="BN190" t="str">
            <v/>
          </cell>
          <cell r="BO190" t="str">
            <v/>
          </cell>
          <cell r="BP190" t="str">
            <v/>
          </cell>
          <cell r="BQ190" t="str">
            <v>-</v>
          </cell>
          <cell r="BR190" t="str">
            <v>-</v>
          </cell>
          <cell r="BS190" t="str">
            <v>-</v>
          </cell>
          <cell r="BT190" t="str">
            <v>นายเกียรติพงษ์ คำต่อม</v>
          </cell>
          <cell r="BU190">
            <v>888164010007</v>
          </cell>
          <cell r="BV190" t="str">
            <v>1.นายเกียรติพงษ์ คำต่อม
2.นายสมศักดิ์ ดูทรัพย์เจริญ
3.นางสาวนิภาพร ดูทรัพย์เจริญ
4.นายณรินทร์ จันธิมา</v>
          </cell>
          <cell r="BW190" t="str">
            <v>จำเลยที่ 1
จำเลยที่ 2
คู่สมรสจำเลยที่ 2
จำเลยที่ 3</v>
          </cell>
          <cell r="BX190" t="str">
            <v>2-5018-00036-72-0
3-5804-00483-22-0
3-6012-00188-19-4
3-5016-00322-57-3</v>
          </cell>
          <cell r="BY190"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Z190" t="str">
            <v>ไม่พบทรัพย์</v>
          </cell>
          <cell r="CA190" t="str">
            <v>พบทรัพย์</v>
          </cell>
          <cell r="CB190">
            <v>4</v>
          </cell>
          <cell r="CC190" t="str">
            <v>วรกมล</v>
          </cell>
          <cell r="CD190"/>
          <cell r="CE190"/>
          <cell r="CF190"/>
          <cell r="CG190"/>
          <cell r="CH190"/>
          <cell r="CI190"/>
          <cell r="CJ190"/>
          <cell r="CK190"/>
          <cell r="CL190">
            <v>242971</v>
          </cell>
          <cell r="CM190">
            <v>243088</v>
          </cell>
          <cell r="CN190"/>
          <cell r="CO190"/>
        </row>
        <row r="191">
          <cell r="B191">
            <v>1629</v>
          </cell>
          <cell r="C191">
            <v>187</v>
          </cell>
          <cell r="D191">
            <v>24</v>
          </cell>
          <cell r="E191">
            <v>12</v>
          </cell>
          <cell r="F191">
            <v>2564</v>
          </cell>
          <cell r="G191">
            <v>800071090735</v>
          </cell>
          <cell r="H191" t="str">
            <v>นาง</v>
          </cell>
          <cell r="I191" t="str">
            <v xml:space="preserve">สุดารัตน์ </v>
          </cell>
          <cell r="J191" t="str">
            <v>ตาจุมปา</v>
          </cell>
          <cell r="K191">
            <v>1509900356164</v>
          </cell>
          <cell r="L191" t="str">
            <v>จอมทอง</v>
          </cell>
          <cell r="M191" t="str">
            <v>เชียงใหม่ 3</v>
          </cell>
          <cell r="N191">
            <v>8</v>
          </cell>
          <cell r="O191" t="str">
            <v>สินเชื่อธนาคารประชาชน</v>
          </cell>
          <cell r="P191" t="str">
            <v>1.บุคคลค้ำประกัน</v>
          </cell>
          <cell r="Q191">
            <v>42235</v>
          </cell>
          <cell r="R191">
            <v>5878.3</v>
          </cell>
          <cell r="S191" t="str">
            <v>จังหวัดลำพูน</v>
          </cell>
          <cell r="T191" t="str">
            <v>ผบE361</v>
          </cell>
          <cell r="U191" t="str">
            <v>2564</v>
          </cell>
          <cell r="V191" t="str">
            <v>ผบE342</v>
          </cell>
          <cell r="W191">
            <v>2564</v>
          </cell>
          <cell r="X191"/>
          <cell r="Y191"/>
          <cell r="Z191"/>
          <cell r="AA191">
            <v>14</v>
          </cell>
          <cell r="AB191">
            <v>6</v>
          </cell>
          <cell r="AC191">
            <v>2564</v>
          </cell>
          <cell r="AD191"/>
          <cell r="AE191"/>
          <cell r="AF191"/>
          <cell r="AG191"/>
          <cell r="AH191"/>
          <cell r="AI191"/>
          <cell r="AJ191"/>
          <cell r="AK191"/>
          <cell r="AL191"/>
          <cell r="AM191"/>
          <cell r="AN191"/>
          <cell r="AO191"/>
          <cell r="AP191"/>
          <cell r="AQ191"/>
          <cell r="AR191"/>
          <cell r="AS191"/>
          <cell r="AT191"/>
          <cell r="AU191"/>
          <cell r="AV191"/>
          <cell r="AW191"/>
          <cell r="AX191"/>
          <cell r="AY191"/>
          <cell r="AZ191"/>
          <cell r="BA191"/>
          <cell r="BB191" t="str">
            <v>สืบทรัพย์ (คำสั่ง 24/12/2564)//สืบแล้ว  รายงานผล วันที่ 9/3/2565</v>
          </cell>
          <cell r="BC191">
            <v>600</v>
          </cell>
          <cell r="BD191">
            <v>31</v>
          </cell>
          <cell r="BE191">
            <v>8</v>
          </cell>
          <cell r="BF191">
            <v>2565</v>
          </cell>
          <cell r="BG191">
            <v>0</v>
          </cell>
          <cell r="BH191" t="str">
            <v>-</v>
          </cell>
          <cell r="BI191" t="str">
            <v>-</v>
          </cell>
          <cell r="BJ191" t="str">
            <v>-</v>
          </cell>
          <cell r="BK191">
            <v>0</v>
          </cell>
          <cell r="BL191">
            <v>730</v>
          </cell>
          <cell r="BM191">
            <v>0</v>
          </cell>
          <cell r="BN191">
            <v>18</v>
          </cell>
          <cell r="BO191">
            <v>11</v>
          </cell>
          <cell r="BP191">
            <v>2565</v>
          </cell>
          <cell r="BQ191" t="str">
            <v>-</v>
          </cell>
          <cell r="BR191" t="str">
            <v>-</v>
          </cell>
          <cell r="BS191" t="str">
            <v>-</v>
          </cell>
          <cell r="BT191" t="str">
            <v>นางสุดารัตน์  ตาจุมปา</v>
          </cell>
          <cell r="BU191">
            <v>883262012009</v>
          </cell>
          <cell r="BV191" t="str">
            <v>1.นางสุดารัตน์ ตาจุมปา
2.นายจิรวุฒิ ตาจุมปา</v>
          </cell>
          <cell r="BW191" t="str">
            <v>จำเลยที่ 1
คู่สมรสจำเลยที่ 1</v>
          </cell>
          <cell r="BX191" t="str">
            <v>1-5099-00356-16-4
1-5099-00561-13-2</v>
          </cell>
          <cell r="BY191"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Z191" t="str">
            <v>ไม่พบทรัพย์</v>
          </cell>
          <cell r="CA191" t="str">
            <v>พบทรัพย์</v>
          </cell>
          <cell r="CB191">
            <v>2</v>
          </cell>
          <cell r="CC191" t="str">
            <v>วรกมล</v>
          </cell>
          <cell r="CD191"/>
          <cell r="CE191"/>
          <cell r="CF191"/>
          <cell r="CG191"/>
          <cell r="CH191"/>
          <cell r="CI191"/>
          <cell r="CJ191"/>
          <cell r="CK191"/>
          <cell r="CL191">
            <v>242971</v>
          </cell>
          <cell r="CM191">
            <v>243088</v>
          </cell>
          <cell r="CN191"/>
          <cell r="CO191"/>
        </row>
        <row r="192">
          <cell r="B192">
            <v>1630</v>
          </cell>
          <cell r="C192">
            <v>188</v>
          </cell>
          <cell r="D192">
            <v>24</v>
          </cell>
          <cell r="E192">
            <v>12</v>
          </cell>
          <cell r="F192">
            <v>2564</v>
          </cell>
          <cell r="G192">
            <v>800076072415</v>
          </cell>
          <cell r="H192" t="str">
            <v>นาย</v>
          </cell>
          <cell r="I192" t="str">
            <v>กังวาล</v>
          </cell>
          <cell r="J192" t="str">
            <v>เป็งดี</v>
          </cell>
          <cell r="K192">
            <v>3501600093574</v>
          </cell>
          <cell r="L192" t="str">
            <v>ฮอด</v>
          </cell>
          <cell r="M192" t="str">
            <v>เชียงใหม่ 3</v>
          </cell>
          <cell r="N192">
            <v>8</v>
          </cell>
          <cell r="O192" t="str">
            <v>สินเชื่อธนาคารประชาชน</v>
          </cell>
          <cell r="P192" t="str">
            <v>1.บุคคลค้ำประกัน</v>
          </cell>
          <cell r="Q192">
            <v>63326</v>
          </cell>
          <cell r="R192">
            <v>17928.310000000001</v>
          </cell>
          <cell r="S192" t="str">
            <v>จังหวัดฮอด</v>
          </cell>
          <cell r="T192" t="str">
            <v>ผบE15</v>
          </cell>
          <cell r="U192" t="str">
            <v>2564</v>
          </cell>
          <cell r="V192" t="str">
            <v>ผบE141</v>
          </cell>
          <cell r="W192">
            <v>2564</v>
          </cell>
          <cell r="X192"/>
          <cell r="Y192"/>
          <cell r="Z192"/>
          <cell r="AA192">
            <v>16</v>
          </cell>
          <cell r="AB192">
            <v>6</v>
          </cell>
          <cell r="AC192">
            <v>2564</v>
          </cell>
          <cell r="AD192"/>
          <cell r="AE192"/>
          <cell r="AF192"/>
          <cell r="AG192"/>
          <cell r="AH192"/>
          <cell r="AI192"/>
          <cell r="AJ192"/>
          <cell r="AK192"/>
          <cell r="AL192"/>
          <cell r="AM192"/>
          <cell r="AN192"/>
          <cell r="AO192"/>
          <cell r="AP192"/>
          <cell r="AQ192"/>
          <cell r="AR192"/>
          <cell r="AS192"/>
          <cell r="AT192"/>
          <cell r="AU192"/>
          <cell r="AV192"/>
          <cell r="AW192"/>
          <cell r="AX192"/>
          <cell r="AY192"/>
          <cell r="AZ192"/>
          <cell r="BA192"/>
          <cell r="BB192" t="str">
            <v>สืบทรัพย์ (คำสั่ง 24/12/2564)//สืบแล้ว รายงานผล วันที่ 22/2/2565</v>
          </cell>
          <cell r="BC192">
            <v>1800</v>
          </cell>
          <cell r="BD192">
            <v>31</v>
          </cell>
          <cell r="BE192">
            <v>8</v>
          </cell>
          <cell r="BF192">
            <v>2565</v>
          </cell>
          <cell r="BG192">
            <v>0</v>
          </cell>
          <cell r="BH192" t="str">
            <v>-</v>
          </cell>
          <cell r="BI192" t="str">
            <v>-</v>
          </cell>
          <cell r="BJ192" t="str">
            <v>-</v>
          </cell>
          <cell r="BK192">
            <v>0</v>
          </cell>
          <cell r="BL192">
            <v>1805</v>
          </cell>
          <cell r="BM192">
            <v>0</v>
          </cell>
          <cell r="BN192">
            <v>29</v>
          </cell>
          <cell r="BO192">
            <v>11</v>
          </cell>
          <cell r="BP192">
            <v>2565</v>
          </cell>
          <cell r="BQ192" t="str">
            <v>-</v>
          </cell>
          <cell r="BR192" t="str">
            <v>-</v>
          </cell>
          <cell r="BS192" t="str">
            <v>-</v>
          </cell>
          <cell r="BT192" t="str">
            <v>นายกังวาล เป็งดี</v>
          </cell>
          <cell r="BU192">
            <v>883263011676</v>
          </cell>
          <cell r="BV192"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W192" t="str">
            <v>จำเลยที่ 1
คู่สมรสจำเลยที่ 1
จำเลยที่ 2
คู่สมรสจำเลยที่ 2
จำเลยที่ 3 
คู่สมรสจำเลยที่ 3</v>
          </cell>
          <cell r="BX192" t="str">
            <v>3-5016-00093-57-4
1-5016-00002-12-2
2-5016-00018-78-7
1-3419-00140-33-6
3-5002-00770-98-5
6-4712-00648-57-0</v>
          </cell>
          <cell r="BY192"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Z192" t="str">
            <v>ไม่พบทรัพย์</v>
          </cell>
          <cell r="CA192" t="str">
            <v>พบทรัพย์</v>
          </cell>
          <cell r="CB192">
            <v>6</v>
          </cell>
          <cell r="CC192" t="str">
            <v>วรกมล</v>
          </cell>
          <cell r="CD192"/>
          <cell r="CE192"/>
          <cell r="CF192"/>
          <cell r="CG192"/>
          <cell r="CH192"/>
          <cell r="CI192"/>
          <cell r="CJ192"/>
          <cell r="CK192"/>
          <cell r="CL192">
            <v>242971</v>
          </cell>
          <cell r="CM192">
            <v>243088</v>
          </cell>
          <cell r="CN192"/>
          <cell r="CO192"/>
        </row>
        <row r="193">
          <cell r="B193">
            <v>1631</v>
          </cell>
          <cell r="C193">
            <v>189</v>
          </cell>
          <cell r="D193">
            <v>24</v>
          </cell>
          <cell r="E193">
            <v>12</v>
          </cell>
          <cell r="F193">
            <v>2564</v>
          </cell>
          <cell r="G193">
            <v>800079580562</v>
          </cell>
          <cell r="H193" t="str">
            <v>นางสาว</v>
          </cell>
          <cell r="I193" t="str">
            <v>กมลรัตน์</v>
          </cell>
          <cell r="J193" t="str">
            <v>วิเชียร</v>
          </cell>
          <cell r="K193">
            <v>5501600021677</v>
          </cell>
          <cell r="L193" t="str">
            <v>ฮอด</v>
          </cell>
          <cell r="M193" t="str">
            <v>เชียงใหม่ 3</v>
          </cell>
          <cell r="N193">
            <v>8</v>
          </cell>
          <cell r="O193" t="str">
            <v>สินเชื่อธนาคารประชาชน</v>
          </cell>
          <cell r="P193" t="str">
            <v>1.บุคคลค้ำประกัน</v>
          </cell>
          <cell r="Q193">
            <v>45534.37</v>
          </cell>
          <cell r="R193">
            <v>14605.37</v>
          </cell>
          <cell r="S193" t="str">
            <v>จังหวัดฮอด</v>
          </cell>
          <cell r="T193" t="str">
            <v>ผบE145</v>
          </cell>
          <cell r="U193" t="str">
            <v>2564</v>
          </cell>
          <cell r="V193" t="str">
            <v>ผบE161</v>
          </cell>
          <cell r="W193">
            <v>2564</v>
          </cell>
          <cell r="X193"/>
          <cell r="Y193"/>
          <cell r="Z193"/>
          <cell r="AA193">
            <v>21</v>
          </cell>
          <cell r="AB193">
            <v>6</v>
          </cell>
          <cell r="AC193">
            <v>2564</v>
          </cell>
          <cell r="AD193"/>
          <cell r="AE193"/>
          <cell r="AF193"/>
          <cell r="AG193"/>
          <cell r="AH193"/>
          <cell r="AI193"/>
          <cell r="AJ193"/>
          <cell r="AK193"/>
          <cell r="AL193"/>
          <cell r="AM193"/>
          <cell r="AN193"/>
          <cell r="AO193"/>
          <cell r="AP193"/>
          <cell r="AQ193"/>
          <cell r="AR193"/>
          <cell r="AS193"/>
          <cell r="AT193"/>
          <cell r="AU193"/>
          <cell r="AV193"/>
          <cell r="AW193"/>
          <cell r="AX193"/>
          <cell r="AY193"/>
          <cell r="AZ193"/>
          <cell r="BA193"/>
          <cell r="BB193" t="str">
            <v>สืบทรัพย์ (คำสั่ง 24/12/2564)//สืบแล้ว  รายงานผล วันที่ 21/3/2565</v>
          </cell>
          <cell r="BC193">
            <v>1200</v>
          </cell>
          <cell r="BD193">
            <v>31</v>
          </cell>
          <cell r="BE193">
            <v>8</v>
          </cell>
          <cell r="BF193">
            <v>2565</v>
          </cell>
          <cell r="BG193">
            <v>0</v>
          </cell>
          <cell r="BH193" t="str">
            <v>-</v>
          </cell>
          <cell r="BI193" t="str">
            <v>-</v>
          </cell>
          <cell r="BJ193" t="str">
            <v>-</v>
          </cell>
          <cell r="BK193">
            <v>0</v>
          </cell>
          <cell r="BL193">
            <v>1575</v>
          </cell>
          <cell r="BM193">
            <v>0</v>
          </cell>
          <cell r="BN193">
            <v>29</v>
          </cell>
          <cell r="BO193">
            <v>11</v>
          </cell>
          <cell r="BP193">
            <v>2565</v>
          </cell>
          <cell r="BQ193" t="str">
            <v>-</v>
          </cell>
          <cell r="BR193" t="str">
            <v>-</v>
          </cell>
          <cell r="BS193" t="str">
            <v>-</v>
          </cell>
          <cell r="BT193" t="str">
            <v>นางสาวกมลรัตน์ วิเชียร</v>
          </cell>
          <cell r="BU193">
            <v>883263011677</v>
          </cell>
          <cell r="BV193" t="str">
            <v>1.นางสาวกมลรัตน์ วิเชียร
2.นางสาวสาวิตรี ใจตุ้ย
3.นายทิวา ตาเตอะ
4.นางสาวมัทนา จูแวน</v>
          </cell>
          <cell r="BW193" t="str">
            <v>จำเลยที่ 1
จำเลยที่ 2
คู่สมรสจำเลยที่ 2
จำเลยที่ 3</v>
          </cell>
          <cell r="BX193" t="str">
            <v>5-5016-00021-67-7
1-5016-00069-41-3
1-5016-00078-35-8
3-5016-00225-23-3</v>
          </cell>
          <cell r="BY193"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Z193" t="str">
            <v>พบทรัพย์</v>
          </cell>
          <cell r="CA193" t="str">
            <v>พบทรัพย์</v>
          </cell>
          <cell r="CB193">
            <v>4</v>
          </cell>
          <cell r="CC193" t="str">
            <v>วรกมล</v>
          </cell>
          <cell r="CD193"/>
          <cell r="CE193"/>
          <cell r="CF193"/>
          <cell r="CG193"/>
          <cell r="CH193"/>
          <cell r="CI193"/>
          <cell r="CJ193"/>
          <cell r="CK193"/>
          <cell r="CL193">
            <v>242971</v>
          </cell>
          <cell r="CM193">
            <v>243088</v>
          </cell>
          <cell r="CN193"/>
          <cell r="CO193"/>
        </row>
        <row r="194">
          <cell r="B194">
            <v>1632</v>
          </cell>
          <cell r="C194">
            <v>190</v>
          </cell>
          <cell r="D194">
            <v>24</v>
          </cell>
          <cell r="E194">
            <v>12</v>
          </cell>
          <cell r="F194">
            <v>2564</v>
          </cell>
          <cell r="G194">
            <v>800090501803</v>
          </cell>
          <cell r="H194" t="str">
            <v>นางสาว</v>
          </cell>
          <cell r="I194" t="str">
            <v>พิมพรรณ</v>
          </cell>
          <cell r="J194" t="str">
            <v>ชัยน้อย</v>
          </cell>
          <cell r="K194">
            <v>3500200131761</v>
          </cell>
          <cell r="L194" t="str">
            <v>ฮอด</v>
          </cell>
          <cell r="M194" t="str">
            <v>เชียงใหม่ 3</v>
          </cell>
          <cell r="N194">
            <v>8</v>
          </cell>
          <cell r="O194" t="str">
            <v>สินเชื่อแก้ไขปัญหาหนี้นอกระบบPSA ระยะที่ 2</v>
          </cell>
          <cell r="P194" t="str">
            <v>1.บุคคลค้ำประกัน</v>
          </cell>
          <cell r="Q194">
            <v>41037.089999999997</v>
          </cell>
          <cell r="R194">
            <v>6428.71</v>
          </cell>
          <cell r="S194" t="str">
            <v>จังหวัดฮอด</v>
          </cell>
          <cell r="T194" t="str">
            <v>ผบE21</v>
          </cell>
          <cell r="U194" t="str">
            <v>2564</v>
          </cell>
          <cell r="V194" t="str">
            <v>ผบE145</v>
          </cell>
          <cell r="W194">
            <v>2564</v>
          </cell>
          <cell r="X194"/>
          <cell r="Y194"/>
          <cell r="Z194"/>
          <cell r="AA194">
            <v>16</v>
          </cell>
          <cell r="AB194">
            <v>6</v>
          </cell>
          <cell r="AC194">
            <v>2564</v>
          </cell>
          <cell r="AD194"/>
          <cell r="AE194"/>
          <cell r="AF194"/>
          <cell r="AG194"/>
          <cell r="AH194"/>
          <cell r="AI194"/>
          <cell r="AJ194"/>
          <cell r="AK194"/>
          <cell r="AL194"/>
          <cell r="AM194"/>
          <cell r="AN194"/>
          <cell r="AO194"/>
          <cell r="AP194"/>
          <cell r="AQ194"/>
          <cell r="AR194"/>
          <cell r="AS194"/>
          <cell r="AT194"/>
          <cell r="AU194"/>
          <cell r="AV194"/>
          <cell r="AW194"/>
          <cell r="AX194"/>
          <cell r="AY194"/>
          <cell r="AZ194"/>
          <cell r="BA194"/>
          <cell r="BB194" t="str">
            <v>สืบทรัพย์ (คำสั่ง 24/12/2564)//สืบแล้ว รายงานผล วันที่ 22/2/2565</v>
          </cell>
          <cell r="BC194">
            <v>1800</v>
          </cell>
          <cell r="BD194">
            <v>31</v>
          </cell>
          <cell r="BE194">
            <v>8</v>
          </cell>
          <cell r="BF194">
            <v>2565</v>
          </cell>
          <cell r="BG194">
            <v>0</v>
          </cell>
          <cell r="BH194" t="str">
            <v>-</v>
          </cell>
          <cell r="BI194" t="str">
            <v>-</v>
          </cell>
          <cell r="BJ194" t="str">
            <v>-</v>
          </cell>
          <cell r="BK194">
            <v>0</v>
          </cell>
          <cell r="BL194">
            <v>1635</v>
          </cell>
          <cell r="BM194">
            <v>0</v>
          </cell>
          <cell r="BN194">
            <v>29</v>
          </cell>
          <cell r="BO194">
            <v>11</v>
          </cell>
          <cell r="BP194">
            <v>2565</v>
          </cell>
          <cell r="BQ194" t="str">
            <v>-</v>
          </cell>
          <cell r="BR194" t="str">
            <v>-</v>
          </cell>
          <cell r="BS194" t="str">
            <v>-</v>
          </cell>
          <cell r="BT194" t="str">
            <v>นางสาวพิมพรรณ ชัยน้อย</v>
          </cell>
          <cell r="BU194">
            <v>883263011679</v>
          </cell>
          <cell r="BV194"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W194" t="str">
            <v>จำเลยที่ 1
คู่สมรสจำเลยที่ 1
จำเลยที่ 2
คู่สมรสจำเลยที่ 2
จำเลยที่ 3
คู่สมรสจำเลยที่ 3</v>
          </cell>
          <cell r="BX194" t="str">
            <v>3-5002-00131-76-1
3-5016-00060-38-2
3-5002-00286-09-9
3-5016-00265-76-6
1-5016-00010-63-0
1-5099-00571-45-6</v>
          </cell>
          <cell r="BY194"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94" t="str">
            <v>ไม่พบทรัพย์</v>
          </cell>
          <cell r="CA194" t="str">
            <v>พบทรัพย์</v>
          </cell>
          <cell r="CB194">
            <v>6</v>
          </cell>
          <cell r="CC194" t="str">
            <v>วรกมล</v>
          </cell>
          <cell r="CD194"/>
          <cell r="CE194"/>
          <cell r="CF194"/>
          <cell r="CG194"/>
          <cell r="CH194"/>
          <cell r="CI194"/>
          <cell r="CJ194"/>
          <cell r="CK194"/>
          <cell r="CL194">
            <v>242971</v>
          </cell>
          <cell r="CM194">
            <v>243088</v>
          </cell>
          <cell r="CN194"/>
          <cell r="CO194"/>
        </row>
        <row r="195">
          <cell r="B195">
            <v>1633</v>
          </cell>
          <cell r="C195">
            <v>191</v>
          </cell>
          <cell r="D195">
            <v>24</v>
          </cell>
          <cell r="E195">
            <v>12</v>
          </cell>
          <cell r="F195">
            <v>2564</v>
          </cell>
          <cell r="G195">
            <v>800091414667</v>
          </cell>
          <cell r="H195" t="str">
            <v>นางสาว</v>
          </cell>
          <cell r="I195" t="str">
            <v>อี๊ด</v>
          </cell>
          <cell r="J195" t="str">
            <v>อินต๊ะวงค์</v>
          </cell>
          <cell r="K195">
            <v>3500200926446</v>
          </cell>
          <cell r="L195" t="str">
            <v>ฮอด</v>
          </cell>
          <cell r="M195" t="str">
            <v>เชียงใหม่ 3</v>
          </cell>
          <cell r="N195">
            <v>8</v>
          </cell>
          <cell r="O195" t="str">
            <v>สินเชื่อแก้ไขปัญหาหนี้นอกระบบPSA ระยะที่ 2</v>
          </cell>
          <cell r="P195" t="str">
            <v>1.บุคคลค้ำประกัน</v>
          </cell>
          <cell r="Q195">
            <v>43791.839999999997</v>
          </cell>
          <cell r="R195">
            <v>7647.33</v>
          </cell>
          <cell r="S195" t="str">
            <v>จังหวัดฮอด</v>
          </cell>
          <cell r="T195" t="str">
            <v>ผบE77</v>
          </cell>
          <cell r="U195" t="str">
            <v>2564</v>
          </cell>
          <cell r="V195" t="str">
            <v>ผบE197</v>
          </cell>
          <cell r="W195">
            <v>2564</v>
          </cell>
          <cell r="X195"/>
          <cell r="Y195"/>
          <cell r="Z195"/>
          <cell r="AA195">
            <v>24</v>
          </cell>
          <cell r="AB195">
            <v>6</v>
          </cell>
          <cell r="AC195">
            <v>2564</v>
          </cell>
          <cell r="AD195"/>
          <cell r="AE195"/>
          <cell r="AF195"/>
          <cell r="AG195"/>
          <cell r="AH195"/>
          <cell r="AI195"/>
          <cell r="AJ195"/>
          <cell r="AK195"/>
          <cell r="AL195"/>
          <cell r="AM195"/>
          <cell r="AN195"/>
          <cell r="AO195"/>
          <cell r="AP195"/>
          <cell r="AQ195"/>
          <cell r="AR195"/>
          <cell r="AS195"/>
          <cell r="AT195"/>
          <cell r="AU195"/>
          <cell r="AV195"/>
          <cell r="AW195"/>
          <cell r="AX195"/>
          <cell r="AY195"/>
          <cell r="AZ195"/>
          <cell r="BA195"/>
          <cell r="BB195" t="str">
            <v>สืบทรัพย์ (คำสั่ง 24/12/2564)//สืบแล้ว  รายงานผล วันที่ 9/3/2565</v>
          </cell>
          <cell r="BC195">
            <v>600</v>
          </cell>
          <cell r="BD195">
            <v>31</v>
          </cell>
          <cell r="BE195">
            <v>8</v>
          </cell>
          <cell r="BF195">
            <v>2565</v>
          </cell>
          <cell r="BG195">
            <v>0</v>
          </cell>
          <cell r="BH195" t="str">
            <v>-</v>
          </cell>
          <cell r="BI195" t="str">
            <v>-</v>
          </cell>
          <cell r="BJ195" t="str">
            <v>-</v>
          </cell>
          <cell r="BK195">
            <v>0</v>
          </cell>
          <cell r="BL195">
            <v>710</v>
          </cell>
          <cell r="BM195">
            <v>0</v>
          </cell>
          <cell r="BN195">
            <v>29</v>
          </cell>
          <cell r="BO195">
            <v>11</v>
          </cell>
          <cell r="BP195">
            <v>2565</v>
          </cell>
          <cell r="BQ195" t="str">
            <v>-</v>
          </cell>
          <cell r="BR195" t="str">
            <v>-</v>
          </cell>
          <cell r="BS195" t="str">
            <v>-</v>
          </cell>
          <cell r="BT195" t="str">
            <v>นางสาวอี๊ด อินต๊ะวงค์</v>
          </cell>
          <cell r="BU195">
            <v>883263011680</v>
          </cell>
          <cell r="BV195" t="str">
            <v>1.นางสาวอี๊ด อินต๊ะวงค์
2.นางสาวรุ่งนภา ปัญญา</v>
          </cell>
          <cell r="BW195" t="str">
            <v>จำเลยที่ 1
จำเลยที่ 2</v>
          </cell>
          <cell r="BX195" t="str">
            <v>3-5002-00926-44-6
3-5002-00938-66-5</v>
          </cell>
          <cell r="BY19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Z195" t="str">
            <v>ไม่พบทรัพย์</v>
          </cell>
          <cell r="CA195" t="str">
            <v>พบทรัพย์</v>
          </cell>
          <cell r="CB195">
            <v>2</v>
          </cell>
          <cell r="CC195" t="str">
            <v>วรกมล</v>
          </cell>
          <cell r="CD195"/>
          <cell r="CE195"/>
          <cell r="CF195"/>
          <cell r="CG195"/>
          <cell r="CH195"/>
          <cell r="CI195"/>
          <cell r="CJ195"/>
          <cell r="CK195"/>
          <cell r="CL195">
            <v>242971</v>
          </cell>
          <cell r="CM195">
            <v>243088</v>
          </cell>
          <cell r="CN195"/>
          <cell r="CO195"/>
        </row>
        <row r="196">
          <cell r="B196">
            <v>1634</v>
          </cell>
          <cell r="C196">
            <v>192</v>
          </cell>
          <cell r="D196">
            <v>24</v>
          </cell>
          <cell r="E196">
            <v>12</v>
          </cell>
          <cell r="F196">
            <v>2564</v>
          </cell>
          <cell r="G196">
            <v>800075373681</v>
          </cell>
          <cell r="H196" t="str">
            <v>นาย</v>
          </cell>
          <cell r="I196" t="str">
            <v>สมชาย</v>
          </cell>
          <cell r="J196" t="str">
            <v>เป็งหมู</v>
          </cell>
          <cell r="K196">
            <v>3501600191738</v>
          </cell>
          <cell r="L196" t="str">
            <v>ฮอด</v>
          </cell>
          <cell r="M196" t="str">
            <v>เชียงใหม่ 3</v>
          </cell>
          <cell r="N196">
            <v>8</v>
          </cell>
          <cell r="O196" t="str">
            <v>สินเชื่อพัฒนาองค์กรชุมชน (รายบุคคล)</v>
          </cell>
          <cell r="P196" t="str">
            <v>1.บุคคลค้ำประกัน</v>
          </cell>
          <cell r="Q196">
            <v>123938.36</v>
          </cell>
          <cell r="R196">
            <v>27125.37</v>
          </cell>
          <cell r="S196" t="str">
            <v>จังหวัดฮอด</v>
          </cell>
          <cell r="T196" t="str">
            <v>ผบE16</v>
          </cell>
          <cell r="U196" t="str">
            <v>2564</v>
          </cell>
          <cell r="V196" t="str">
            <v>ผบE143</v>
          </cell>
          <cell r="W196">
            <v>2564</v>
          </cell>
          <cell r="X196"/>
          <cell r="Y196"/>
          <cell r="Z196"/>
          <cell r="AA196">
            <v>16</v>
          </cell>
          <cell r="AB196">
            <v>6</v>
          </cell>
          <cell r="AC196">
            <v>2564</v>
          </cell>
          <cell r="AD196"/>
          <cell r="AE196"/>
          <cell r="AF196"/>
          <cell r="AG196"/>
          <cell r="AH196"/>
          <cell r="AI196"/>
          <cell r="AJ196"/>
          <cell r="AK196"/>
          <cell r="AL196"/>
          <cell r="AM196"/>
          <cell r="AN196"/>
          <cell r="AO196"/>
          <cell r="AP196"/>
          <cell r="AQ196"/>
          <cell r="AR196"/>
          <cell r="AS196"/>
          <cell r="AT196"/>
          <cell r="AU196"/>
          <cell r="AV196"/>
          <cell r="AW196"/>
          <cell r="AX196"/>
          <cell r="AY196"/>
          <cell r="AZ196"/>
          <cell r="BA196"/>
          <cell r="BB196" t="str">
            <v>สืบทรัพย์ (คำสั่ง 24/12/2564)//สืบแล้ว  รายงานผล วันที่ 21/3/2565</v>
          </cell>
          <cell r="BC196">
            <v>1800</v>
          </cell>
          <cell r="BD196">
            <v>13</v>
          </cell>
          <cell r="BE196">
            <v>11</v>
          </cell>
          <cell r="BF196">
            <v>2566</v>
          </cell>
          <cell r="BG196">
            <v>0</v>
          </cell>
          <cell r="BH196" t="str">
            <v>-</v>
          </cell>
          <cell r="BI196" t="str">
            <v>-</v>
          </cell>
          <cell r="BJ196" t="str">
            <v>-</v>
          </cell>
          <cell r="BK196">
            <v>0</v>
          </cell>
          <cell r="BL196">
            <v>1510</v>
          </cell>
          <cell r="BM196">
            <v>0</v>
          </cell>
          <cell r="BN196" t="str">
            <v/>
          </cell>
          <cell r="BO196" t="str">
            <v/>
          </cell>
          <cell r="BP196" t="str">
            <v/>
          </cell>
          <cell r="BQ196" t="str">
            <v>-</v>
          </cell>
          <cell r="BR196" t="str">
            <v>-</v>
          </cell>
          <cell r="BS196" t="str">
            <v>-</v>
          </cell>
          <cell r="BT196" t="str">
            <v>นายสมชาย เป็งหมู</v>
          </cell>
          <cell r="BU196">
            <v>883263011682</v>
          </cell>
          <cell r="BV196" t="str">
            <v>1.นายสมชาย เป็งหมู
2.นางสาวนงลักษณ์ มนสวรรค์
3.นางสมศรี เป็งหมู
4.นายเดช คำดวง
5.นางจันแก้ว การะบูรณ
6.นายสุข ตาบุญใจ</v>
          </cell>
          <cell r="BW196" t="str">
            <v>จำเลยที่ 1
คู่สมรสจำเลยที่ 1
จำเลยที่ 2
คู่สมรสจำเลยที่ 2
จำเลยที่ 3
คู่สมรสจำเลยที่ 3</v>
          </cell>
          <cell r="BX196" t="str">
            <v>3-5016-00191-73-8
1-5016-00057-26-1
3-5016-00191-72-0
3-5002-00838-07-5
3-5016-00192-94-7
3-5002-00078-81-0</v>
          </cell>
          <cell r="BY19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Z196" t="str">
            <v>พบทรัพย์</v>
          </cell>
          <cell r="CA196"/>
          <cell r="CB196">
            <v>6</v>
          </cell>
          <cell r="CC196" t="str">
            <v>วรกมล</v>
          </cell>
          <cell r="CD196"/>
          <cell r="CE196"/>
          <cell r="CF196"/>
          <cell r="CG196"/>
          <cell r="CH196"/>
          <cell r="CI196"/>
          <cell r="CJ196"/>
          <cell r="CK196"/>
          <cell r="CL196">
            <v>242971</v>
          </cell>
          <cell r="CM196"/>
          <cell r="CN196"/>
          <cell r="CO196"/>
        </row>
        <row r="197">
          <cell r="B197">
            <v>1635</v>
          </cell>
          <cell r="C197">
            <v>193</v>
          </cell>
          <cell r="D197">
            <v>24</v>
          </cell>
          <cell r="E197">
            <v>12</v>
          </cell>
          <cell r="F197">
            <v>2564</v>
          </cell>
          <cell r="G197">
            <v>800052429118</v>
          </cell>
          <cell r="H197" t="str">
            <v>นาง</v>
          </cell>
          <cell r="I197" t="str">
            <v>เป็ง</v>
          </cell>
          <cell r="J197" t="str">
            <v>สุขเรือน</v>
          </cell>
          <cell r="K197">
            <v>3501600151787</v>
          </cell>
          <cell r="L197" t="str">
            <v>ฮอด</v>
          </cell>
          <cell r="M197" t="str">
            <v>เชียงใหม่ 3</v>
          </cell>
          <cell r="N197">
            <v>8</v>
          </cell>
          <cell r="O197" t="str">
            <v>สินเชื่อพัฒนาองค์กรชุมชน (รายบุคคล)</v>
          </cell>
          <cell r="P197" t="str">
            <v>1.บุคคลค้ำประกัน</v>
          </cell>
          <cell r="Q197">
            <v>38491.32</v>
          </cell>
          <cell r="R197">
            <v>5429.84</v>
          </cell>
          <cell r="S197" t="str">
            <v>จังหวัดฮอด</v>
          </cell>
          <cell r="T197" t="str">
            <v>ผบE96</v>
          </cell>
          <cell r="U197" t="str">
            <v>2564</v>
          </cell>
          <cell r="V197" t="str">
            <v>ผบE134</v>
          </cell>
          <cell r="W197">
            <v>2564</v>
          </cell>
          <cell r="X197"/>
          <cell r="Y197"/>
          <cell r="Z197"/>
          <cell r="AA197">
            <v>15</v>
          </cell>
          <cell r="AB197">
            <v>6</v>
          </cell>
          <cell r="AC197">
            <v>2564</v>
          </cell>
          <cell r="AD197"/>
          <cell r="AE197"/>
          <cell r="AF197"/>
          <cell r="AG197"/>
          <cell r="AH197"/>
          <cell r="AI197"/>
          <cell r="AJ197"/>
          <cell r="AK197"/>
          <cell r="AL197"/>
          <cell r="AM197"/>
          <cell r="AN197"/>
          <cell r="AO197"/>
          <cell r="AP197"/>
          <cell r="AQ197"/>
          <cell r="AR197"/>
          <cell r="AS197"/>
          <cell r="AT197"/>
          <cell r="AU197"/>
          <cell r="AV197"/>
          <cell r="AW197"/>
          <cell r="AX197"/>
          <cell r="AY197"/>
          <cell r="AZ197"/>
          <cell r="BA197"/>
          <cell r="BB197" t="str">
            <v>สืบทรัพย์ (คำสั่ง 24/12/2564)//สืบแล้ว  รายงานผล วันที่ 14/3/2565</v>
          </cell>
          <cell r="BC197">
            <v>1800</v>
          </cell>
          <cell r="BD197">
            <v>31</v>
          </cell>
          <cell r="BE197">
            <v>8</v>
          </cell>
          <cell r="BF197">
            <v>2565</v>
          </cell>
          <cell r="BG197">
            <v>0</v>
          </cell>
          <cell r="BH197" t="str">
            <v>-</v>
          </cell>
          <cell r="BI197" t="str">
            <v>-</v>
          </cell>
          <cell r="BJ197" t="str">
            <v>-</v>
          </cell>
          <cell r="BK197">
            <v>0</v>
          </cell>
          <cell r="BL197">
            <v>1635</v>
          </cell>
          <cell r="BM197">
            <v>0</v>
          </cell>
          <cell r="BN197" t="str">
            <v/>
          </cell>
          <cell r="BO197" t="str">
            <v/>
          </cell>
          <cell r="BP197" t="str">
            <v/>
          </cell>
          <cell r="BQ197" t="str">
            <v>-</v>
          </cell>
          <cell r="BR197" t="str">
            <v>-</v>
          </cell>
          <cell r="BS197" t="str">
            <v>-</v>
          </cell>
          <cell r="BT197" t="str">
            <v>นางเป็ง สุขเรือน</v>
          </cell>
          <cell r="BU197">
            <v>883263011683</v>
          </cell>
          <cell r="BV197" t="str">
            <v>1.นางเป็ง สุขเรือน
2.นายประกวด สุขเรือน
3.นายบุญศรี โจเรือน
4.นางจันทร์ทา โจเรือน
5.นางสาวนิธิตา จูแวน
6.นายวสุพล จูแวน</v>
          </cell>
          <cell r="BW197" t="str">
            <v>จำเลยที่ 1
คู่สมรสจำเลยที่ 1
จำเลยที่ 2
คู่สมรสจำเลยที่ 2
จำเลยที่ 3
คู่สมรสจำเลยที่ 3</v>
          </cell>
          <cell r="BX197" t="str">
            <v>3-5016-00151-78-7
3-5016-00151-82-5
3-5016-00155-81-2
3-5016-00163-24-6
1-5016-00008-32-5
3-5016-00151-33-7</v>
          </cell>
          <cell r="BY197"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7" t="str">
            <v>พบทรัพย์</v>
          </cell>
          <cell r="CA197" t="str">
            <v>พบทรัพย์</v>
          </cell>
          <cell r="CB197">
            <v>6</v>
          </cell>
          <cell r="CC197" t="str">
            <v>วรกมล</v>
          </cell>
          <cell r="CD197"/>
          <cell r="CE197"/>
          <cell r="CF197"/>
          <cell r="CG197"/>
          <cell r="CH197"/>
          <cell r="CI197"/>
          <cell r="CJ197"/>
          <cell r="CK197"/>
          <cell r="CL197">
            <v>242971</v>
          </cell>
          <cell r="CM197">
            <v>243088</v>
          </cell>
          <cell r="CN197"/>
          <cell r="CO197"/>
        </row>
        <row r="198">
          <cell r="B198">
            <v>1636</v>
          </cell>
          <cell r="C198">
            <v>194</v>
          </cell>
          <cell r="D198">
            <v>24</v>
          </cell>
          <cell r="E198">
            <v>12</v>
          </cell>
          <cell r="F198">
            <v>2564</v>
          </cell>
          <cell r="G198">
            <v>800066724686</v>
          </cell>
          <cell r="H198" t="str">
            <v>นาย</v>
          </cell>
          <cell r="I198" t="str">
            <v>เกี๋ยง</v>
          </cell>
          <cell r="J198" t="str">
            <v>ใจตุ้ย</v>
          </cell>
          <cell r="K198">
            <v>3501600166440</v>
          </cell>
          <cell r="L198" t="str">
            <v>ฮอด</v>
          </cell>
          <cell r="M198" t="str">
            <v>เชียงใหม่ 3</v>
          </cell>
          <cell r="N198">
            <v>8</v>
          </cell>
          <cell r="O198" t="str">
            <v>สินเชื่อพัฒนาองค์กรชุมชน (รายบุคคล)</v>
          </cell>
          <cell r="P198" t="str">
            <v>1.บุคคลค้ำประกัน</v>
          </cell>
          <cell r="Q198">
            <v>133578.23999999999</v>
          </cell>
          <cell r="R198">
            <v>28112.94</v>
          </cell>
          <cell r="S198" t="str">
            <v>จังหวัดฮอด</v>
          </cell>
          <cell r="T198" t="str">
            <v>ผบE92</v>
          </cell>
          <cell r="U198" t="str">
            <v>2564</v>
          </cell>
          <cell r="V198" t="str">
            <v>ผบE136</v>
          </cell>
          <cell r="W198">
            <v>2564</v>
          </cell>
          <cell r="X198"/>
          <cell r="Y198"/>
          <cell r="Z198"/>
          <cell r="AA198">
            <v>15</v>
          </cell>
          <cell r="AB198">
            <v>6</v>
          </cell>
          <cell r="AC198">
            <v>2564</v>
          </cell>
          <cell r="AD198"/>
          <cell r="AE198"/>
          <cell r="AF198"/>
          <cell r="AG198"/>
          <cell r="AH198"/>
          <cell r="AI198"/>
          <cell r="AJ198"/>
          <cell r="AK198"/>
          <cell r="AL198"/>
          <cell r="AM198"/>
          <cell r="AN198"/>
          <cell r="AO198"/>
          <cell r="AP198"/>
          <cell r="AQ198"/>
          <cell r="AR198"/>
          <cell r="AS198"/>
          <cell r="AT198"/>
          <cell r="AU198"/>
          <cell r="AV198"/>
          <cell r="AW198"/>
          <cell r="AX198"/>
          <cell r="AY198"/>
          <cell r="AZ198"/>
          <cell r="BA198"/>
          <cell r="BB198" t="str">
            <v>สืบทรัพย์ (คำสั่ง 24/12/2564)//สืบแล้ว รายงานผล วันที่ 22/2/2565//สืบครั้งที่ 2 รายงาน 24/9/2567</v>
          </cell>
          <cell r="BC198">
            <v>1500</v>
          </cell>
          <cell r="BD198">
            <v>31</v>
          </cell>
          <cell r="BE198">
            <v>8</v>
          </cell>
          <cell r="BF198">
            <v>2565</v>
          </cell>
          <cell r="BG198">
            <v>0</v>
          </cell>
          <cell r="BH198" t="str">
            <v>-</v>
          </cell>
          <cell r="BI198" t="str">
            <v>-</v>
          </cell>
          <cell r="BJ198" t="str">
            <v>-</v>
          </cell>
          <cell r="BK198">
            <v>0</v>
          </cell>
          <cell r="BL198">
            <v>1110</v>
          </cell>
          <cell r="BM198">
            <v>0</v>
          </cell>
          <cell r="BN198" t="str">
            <v/>
          </cell>
          <cell r="BO198" t="str">
            <v/>
          </cell>
          <cell r="BP198" t="str">
            <v/>
          </cell>
          <cell r="BQ198" t="str">
            <v>-</v>
          </cell>
          <cell r="BR198" t="str">
            <v>-</v>
          </cell>
          <cell r="BS198" t="str">
            <v>-</v>
          </cell>
          <cell r="BT198" t="str">
            <v>นายเกี๋ยง ใจตุ้ย</v>
          </cell>
          <cell r="BU198">
            <v>883263011710</v>
          </cell>
          <cell r="BV198" t="str">
            <v>1.นายเกี๋ยง ใจตุ้ย
2.นางวิไลวรรณ ใจตุ้ย
3.นางสาวปาริศา ใจตุ้ย
4.นายวราวุฒิ ใจตุ้ย
5.นายด้วงติ๊บ ใจตุ้ย</v>
          </cell>
          <cell r="BW198" t="str">
            <v xml:space="preserve">จำเลยที่ 1
คู่สมรสจำเลยที่ 1
จำเลยที่ 2
คู่สมรสจำเลยที่ 2
จำเลยที่ 3
</v>
          </cell>
          <cell r="BX198" t="str">
            <v>3-5016-00166-44-0
3-5016-00158-45-5
3-5016-00164-44-7
3-5016-00289-61-4
3-5016-00166-17-2</v>
          </cell>
          <cell r="BY1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8" t="str">
            <v>ไม่พบทรัพย์</v>
          </cell>
          <cell r="CA198" t="str">
            <v>พบทรัพย์</v>
          </cell>
          <cell r="CB198">
            <v>5</v>
          </cell>
          <cell r="CC198" t="str">
            <v>วรกมล</v>
          </cell>
          <cell r="CD198" t="str">
            <v>1.นายเกี๋ยง ใจตุ้ย
2.นางวิไลวรรณ ใจตุ้ย
3.นางสาวปาริศา ใจตุ้ย
4.นายวราวุฒิ ใจตุ้ย
5.นายด้วงติ๊บ ใจตุ้ย</v>
          </cell>
          <cell r="CE198" t="str">
            <v xml:space="preserve">จำเลยที่ 1
คู่สมรสจำเลยที่ 1
จำเลยที่ 2
คู่สมรสจำเลยที่ 2
จำเลยที่ 3
</v>
          </cell>
          <cell r="CF198" t="str">
            <v>3-5016-00166-44-0
3-5016-00158-45-5
3-5016-00164-44-7
3-5016-00289-61-4
3-5016-00166-17-2</v>
          </cell>
          <cell r="CG1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198" t="str">
            <v>ไม่พบ</v>
          </cell>
          <cell r="CI198"/>
          <cell r="CJ198" t="str">
            <v>ปฏิยุทธ์</v>
          </cell>
          <cell r="CK198"/>
          <cell r="CL198">
            <v>242971</v>
          </cell>
          <cell r="CM198">
            <v>243088</v>
          </cell>
          <cell r="CN198"/>
          <cell r="CO198"/>
        </row>
        <row r="199">
          <cell r="B199">
            <v>1637</v>
          </cell>
          <cell r="C199">
            <v>195</v>
          </cell>
          <cell r="D199">
            <v>24</v>
          </cell>
          <cell r="E199">
            <v>12</v>
          </cell>
          <cell r="F199">
            <v>2564</v>
          </cell>
          <cell r="G199">
            <v>800049537189</v>
          </cell>
          <cell r="H199" t="str">
            <v>นาย</v>
          </cell>
          <cell r="I199" t="str">
            <v>สุวัฒน์ชัย</v>
          </cell>
          <cell r="J199" t="str">
            <v>ศรีปา</v>
          </cell>
          <cell r="K199">
            <v>1509901250823</v>
          </cell>
          <cell r="L199" t="str">
            <v>ฮอด</v>
          </cell>
          <cell r="M199" t="str">
            <v>เชียงใหม่ 3</v>
          </cell>
          <cell r="N199">
            <v>8</v>
          </cell>
          <cell r="O199" t="str">
            <v xml:space="preserve">สินเชื่อพัฒนาองค์กรชุมชน </v>
          </cell>
          <cell r="P199" t="str">
            <v>1.บุคคลค้ำประกัน</v>
          </cell>
          <cell r="Q199">
            <v>48511.98</v>
          </cell>
          <cell r="R199">
            <v>12569.09</v>
          </cell>
          <cell r="S199" t="str">
            <v>จังหวัดฮอด</v>
          </cell>
          <cell r="T199" t="str">
            <v>ผบE84</v>
          </cell>
          <cell r="U199" t="str">
            <v>2564</v>
          </cell>
          <cell r="V199" t="str">
            <v>ผบE192</v>
          </cell>
          <cell r="W199">
            <v>2564</v>
          </cell>
          <cell r="X199"/>
          <cell r="Y199"/>
          <cell r="Z199"/>
          <cell r="AA199">
            <v>24</v>
          </cell>
          <cell r="AB199">
            <v>6</v>
          </cell>
          <cell r="AC199">
            <v>2564</v>
          </cell>
          <cell r="AD199"/>
          <cell r="AE199"/>
          <cell r="AF199"/>
          <cell r="AG199"/>
          <cell r="AH199"/>
          <cell r="AI199"/>
          <cell r="AJ199"/>
          <cell r="AK199"/>
          <cell r="AL199"/>
          <cell r="AM199"/>
          <cell r="AN199"/>
          <cell r="AO199"/>
          <cell r="AP199"/>
          <cell r="AQ199"/>
          <cell r="AR199"/>
          <cell r="AS199"/>
          <cell r="AT199"/>
          <cell r="AU199"/>
          <cell r="AV199"/>
          <cell r="AW199"/>
          <cell r="AX199"/>
          <cell r="AY199"/>
          <cell r="AZ199"/>
          <cell r="BA199"/>
          <cell r="BB199" t="str">
            <v>สืบทรัพย์ (คำสั่ง 24/12/2564)//สืบแล้ว  รายงานผล วันที่ 18/3/2565</v>
          </cell>
          <cell r="BC199">
            <v>1200</v>
          </cell>
          <cell r="BD199">
            <v>31</v>
          </cell>
          <cell r="BE199">
            <v>8</v>
          </cell>
          <cell r="BF199">
            <v>2565</v>
          </cell>
          <cell r="BG199">
            <v>0</v>
          </cell>
          <cell r="BH199" t="str">
            <v>-</v>
          </cell>
          <cell r="BI199" t="str">
            <v>-</v>
          </cell>
          <cell r="BJ199" t="str">
            <v>-</v>
          </cell>
          <cell r="BK199">
            <v>0</v>
          </cell>
          <cell r="BL199">
            <v>2445</v>
          </cell>
          <cell r="BM199">
            <v>0</v>
          </cell>
          <cell r="BN199" t="str">
            <v/>
          </cell>
          <cell r="BO199" t="str">
            <v/>
          </cell>
          <cell r="BP199" t="str">
            <v/>
          </cell>
          <cell r="BQ199" t="str">
            <v>-</v>
          </cell>
          <cell r="BR199" t="str">
            <v>-</v>
          </cell>
          <cell r="BS199" t="str">
            <v>-</v>
          </cell>
          <cell r="BT199" t="str">
            <v>นายสุวัฒน์ชัย ศรีปา</v>
          </cell>
          <cell r="BU199">
            <v>888164010048</v>
          </cell>
          <cell r="BV199" t="str">
            <v>1.นายสุวัฒน์ชัย ศรีปา
2.นายพิรุณ แก้วชมภู
3.นางทองใบ แก้วคำ
4.นางสาวประนอม อุปละ</v>
          </cell>
          <cell r="BW199" t="str">
            <v xml:space="preserve">จำเลยที่ 1
จำเลยที่ 2
คู่สมรสจำเลยที่ 2
จำเลยที่ 3
</v>
          </cell>
          <cell r="BX199" t="str">
            <v>1-5099-01250-82-3
3-5016-00065-32-5
3-5016-00253-19-9
3-5016-00083-74-9</v>
          </cell>
          <cell r="BY199"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Z199" t="str">
            <v>พบทรัพย์</v>
          </cell>
          <cell r="CA199" t="str">
            <v>พบทรัพย์</v>
          </cell>
          <cell r="CB199">
            <v>4</v>
          </cell>
          <cell r="CC199" t="str">
            <v>สรวงสุดา</v>
          </cell>
          <cell r="CD199"/>
          <cell r="CE199"/>
          <cell r="CF199"/>
          <cell r="CG199"/>
          <cell r="CH199"/>
          <cell r="CI199"/>
          <cell r="CJ199"/>
          <cell r="CK199"/>
          <cell r="CL199">
            <v>242971</v>
          </cell>
          <cell r="CM199">
            <v>243088</v>
          </cell>
          <cell r="CN199"/>
          <cell r="CO199"/>
        </row>
        <row r="200">
          <cell r="B200">
            <v>1638</v>
          </cell>
          <cell r="C200">
            <v>196</v>
          </cell>
          <cell r="D200">
            <v>24</v>
          </cell>
          <cell r="E200">
            <v>12</v>
          </cell>
          <cell r="F200">
            <v>2564</v>
          </cell>
          <cell r="G200">
            <v>800074391049</v>
          </cell>
          <cell r="H200" t="str">
            <v>นาง</v>
          </cell>
          <cell r="I200" t="str">
            <v>เอ้ย</v>
          </cell>
          <cell r="J200" t="str">
            <v>การบูรณ์</v>
          </cell>
          <cell r="K200">
            <v>3501600191762</v>
          </cell>
          <cell r="L200" t="str">
            <v>ฮอด</v>
          </cell>
          <cell r="M200" t="str">
            <v>เชียงใหม่ 3</v>
          </cell>
          <cell r="N200">
            <v>8</v>
          </cell>
          <cell r="O200" t="str">
            <v xml:space="preserve">สินเชื่อพัฒนาองค์กรชุมชน </v>
          </cell>
          <cell r="P200" t="str">
            <v>1.บุคคลค้ำประกัน</v>
          </cell>
          <cell r="Q200">
            <v>139137.32</v>
          </cell>
          <cell r="R200">
            <v>33747.78</v>
          </cell>
          <cell r="S200" t="str">
            <v>จังหวัดฮอด</v>
          </cell>
          <cell r="T200" t="str">
            <v>ผบE83</v>
          </cell>
          <cell r="U200" t="str">
            <v>2564</v>
          </cell>
          <cell r="V200" t="str">
            <v>ผบE254</v>
          </cell>
          <cell r="W200">
            <v>2564</v>
          </cell>
          <cell r="X200">
            <v>30</v>
          </cell>
          <cell r="Y200">
            <v>6</v>
          </cell>
          <cell r="Z200">
            <v>2564</v>
          </cell>
          <cell r="AA200"/>
          <cell r="AB200"/>
          <cell r="AC200"/>
          <cell r="AD200"/>
          <cell r="AE200"/>
          <cell r="AF200"/>
          <cell r="AG200"/>
          <cell r="AH200"/>
          <cell r="AI200"/>
          <cell r="AJ200"/>
          <cell r="AK200"/>
          <cell r="AL200"/>
          <cell r="AM200"/>
          <cell r="AN200"/>
          <cell r="AO200"/>
          <cell r="AP200"/>
          <cell r="AQ200"/>
          <cell r="AR200"/>
          <cell r="AS200"/>
          <cell r="AT200"/>
          <cell r="AU200"/>
          <cell r="AV200"/>
          <cell r="AW200"/>
          <cell r="AX200"/>
          <cell r="AY200"/>
          <cell r="AZ200"/>
          <cell r="BA200"/>
          <cell r="BB200" t="str">
            <v>สืบทรัพย์ (คำสั่ง 24/12/2564)//สืบแล้ว รายงานผล วันที่ 10/2/2565</v>
          </cell>
          <cell r="BC200">
            <v>1500</v>
          </cell>
          <cell r="BD200">
            <v>31</v>
          </cell>
          <cell r="BE200">
            <v>8</v>
          </cell>
          <cell r="BF200">
            <v>2565</v>
          </cell>
          <cell r="BG200">
            <v>0</v>
          </cell>
          <cell r="BH200" t="str">
            <v>-</v>
          </cell>
          <cell r="BI200" t="str">
            <v>-</v>
          </cell>
          <cell r="BJ200" t="str">
            <v>-</v>
          </cell>
          <cell r="BK200">
            <v>0</v>
          </cell>
          <cell r="BL200">
            <v>1205</v>
          </cell>
          <cell r="BM200">
            <v>0</v>
          </cell>
          <cell r="BN200" t="str">
            <v/>
          </cell>
          <cell r="BO200" t="str">
            <v/>
          </cell>
          <cell r="BP200" t="str">
            <v/>
          </cell>
          <cell r="BQ200" t="str">
            <v>-</v>
          </cell>
          <cell r="BR200" t="str">
            <v>-</v>
          </cell>
          <cell r="BS200" t="str">
            <v>-</v>
          </cell>
          <cell r="BT200" t="str">
            <v>นางเอ้ย การบูรณ์</v>
          </cell>
          <cell r="BU200">
            <v>888164010044</v>
          </cell>
          <cell r="BV200" t="str">
            <v>1.นางเอ้ย การบูรณ์
2.นางกิมไล มั่งมูลมา
3.นายชุม มั่งมูลมา
4.นางสาวมะลิซ้อน เป็งหมู
5.นายสมบัติ ละฝาย</v>
          </cell>
          <cell r="BW200" t="str">
            <v>จำเลยที่ 1
จำเลยที่ 2
คู่สมรสจำเลยที่ 2
จำเลยที่ 3
คู่สมรสจำเลยที่ 3</v>
          </cell>
          <cell r="BX200" t="str">
            <v>3-5016-00191-76-2
3-5016-00191-00-2
3-5016-00190-99-5
1-5016-00051-06-9
3-5404-00221-72-1</v>
          </cell>
          <cell r="BY20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Z200" t="str">
            <v>ไม่พบทรัพย์</v>
          </cell>
          <cell r="CA200" t="str">
            <v>พบทรัพย์</v>
          </cell>
          <cell r="CB200">
            <v>5</v>
          </cell>
          <cell r="CC200" t="str">
            <v>สรวงสุดา</v>
          </cell>
          <cell r="CD200"/>
          <cell r="CE200"/>
          <cell r="CF200"/>
          <cell r="CG200"/>
          <cell r="CH200"/>
          <cell r="CI200"/>
          <cell r="CJ200"/>
          <cell r="CK200"/>
          <cell r="CL200">
            <v>242971</v>
          </cell>
          <cell r="CM200">
            <v>243088</v>
          </cell>
          <cell r="CN200"/>
          <cell r="CO200"/>
        </row>
        <row r="201">
          <cell r="B201">
            <v>1639</v>
          </cell>
          <cell r="C201">
            <v>197</v>
          </cell>
          <cell r="D201">
            <v>24</v>
          </cell>
          <cell r="E201">
            <v>12</v>
          </cell>
          <cell r="F201">
            <v>2564</v>
          </cell>
          <cell r="G201">
            <v>800072209524</v>
          </cell>
          <cell r="H201" t="str">
            <v>นางสาว</v>
          </cell>
          <cell r="I201" t="str">
            <v>อิสราภรณ์</v>
          </cell>
          <cell r="J201" t="str">
            <v>อุปนัน</v>
          </cell>
          <cell r="K201">
            <v>1509900190983</v>
          </cell>
          <cell r="L201" t="str">
            <v>ฮอด</v>
          </cell>
          <cell r="M201" t="str">
            <v>เชียงใหม่ 3</v>
          </cell>
          <cell r="N201">
            <v>8</v>
          </cell>
          <cell r="O201" t="str">
            <v>สินเชื่อธนาคารประชาชน</v>
          </cell>
          <cell r="P201" t="str">
            <v>1.บุคคลค้ำประกัน</v>
          </cell>
          <cell r="Q201">
            <v>147243.57999999999</v>
          </cell>
          <cell r="R201">
            <v>38967.99</v>
          </cell>
          <cell r="S201" t="str">
            <v>จังหวัดฮอด</v>
          </cell>
          <cell r="T201" t="str">
            <v>ผบE86</v>
          </cell>
          <cell r="U201" t="str">
            <v>2564</v>
          </cell>
          <cell r="V201" t="str">
            <v>ผบE207</v>
          </cell>
          <cell r="W201">
            <v>2564</v>
          </cell>
          <cell r="X201"/>
          <cell r="Y201"/>
          <cell r="Z201"/>
          <cell r="AA201">
            <v>24</v>
          </cell>
          <cell r="AB201">
            <v>6</v>
          </cell>
          <cell r="AC201">
            <v>2564</v>
          </cell>
          <cell r="AD201"/>
          <cell r="AE201"/>
          <cell r="AF201"/>
          <cell r="AG201"/>
          <cell r="AH201"/>
          <cell r="AI201"/>
          <cell r="AJ201"/>
          <cell r="AK201"/>
          <cell r="AL201"/>
          <cell r="AM201"/>
          <cell r="AN201"/>
          <cell r="AO201"/>
          <cell r="AP201"/>
          <cell r="AQ201"/>
          <cell r="AR201"/>
          <cell r="AS201"/>
          <cell r="AT201"/>
          <cell r="AU201"/>
          <cell r="AV201"/>
          <cell r="AW201"/>
          <cell r="AX201"/>
          <cell r="AY201"/>
          <cell r="AZ201"/>
          <cell r="BA201"/>
          <cell r="BB201" t="str">
            <v>สืบทรัพย์ (คำสั่ง 24/12/2564) รายงานผล วันที่ 22/3/2565 // สืบทรัพย์ รอบที่ 2 (คำสั่ง 4/12/2568) รายงานวันที่ 1/2/2568</v>
          </cell>
          <cell r="BC201">
            <v>1200</v>
          </cell>
          <cell r="BD201">
            <v>12</v>
          </cell>
          <cell r="BE201">
            <v>4</v>
          </cell>
          <cell r="BF201">
            <v>2566</v>
          </cell>
          <cell r="BG201">
            <v>0</v>
          </cell>
          <cell r="BH201" t="str">
            <v>-</v>
          </cell>
          <cell r="BI201" t="str">
            <v>-</v>
          </cell>
          <cell r="BJ201" t="str">
            <v>-</v>
          </cell>
          <cell r="BK201">
            <v>0</v>
          </cell>
          <cell r="BL201">
            <v>1895</v>
          </cell>
          <cell r="BM201">
            <v>0</v>
          </cell>
          <cell r="BN201">
            <v>20</v>
          </cell>
          <cell r="BO201">
            <v>6</v>
          </cell>
          <cell r="BP201">
            <v>2566</v>
          </cell>
          <cell r="BQ201" t="str">
            <v>-</v>
          </cell>
          <cell r="BR201" t="str">
            <v>-</v>
          </cell>
          <cell r="BS201" t="str">
            <v>-</v>
          </cell>
          <cell r="BT201" t="str">
            <v>นางสาวอิสราภรณ์ อุปนัน</v>
          </cell>
          <cell r="BU201">
            <v>888164010041</v>
          </cell>
          <cell r="BV201" t="str">
            <v>1.นางสาวอิสราภรณ์ อุปนัน
2.นายนราศักดิ์ วิระราช
3.นายบัญชา อินใจ
4.นางผ่องพรรณ จันทร์ปัญญา</v>
          </cell>
          <cell r="BW201" t="str">
            <v xml:space="preserve">จำเลยที่ 1
คู่สมรสจำเลยที่ 1
จำเลยที่ 2
คู่สมรสจำเลยที่ 2
</v>
          </cell>
          <cell r="BX201" t="str">
            <v>1-5099-00190-98-3
1-5002-00011-65-4
3-5002-00466-34-8
3-5012-00925-80-7</v>
          </cell>
          <cell r="BY20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838 ต.ทุ่งรวงทอง อ.แม่วาง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13371 ต.ทุ่งรวงทอง อ.แม่วาง จ.เชียงใหม่ (ไม่พบโฉนด)
-พบว่ามีกรรมสิทธิ์ในที่ดิน โฉนดที่ดินเลขที่ 13587 ต.บ้านกาด อ.แม่วาง จ.เชียงใหม่ (ไม่พบโฉนด)
-พบว่ามีกรรมสิทธิ์ในที่ดิน โฉนดที่ดินเลขที่ 13907 ต.บ้านกาด อ.แม่วาง จ.เชียงใหม่ (ปลอดจำนอง)
-พบว่ามีกรรมสิทธิ์ในที่ดิน โฉนดที่ดินเลขที่ 13914 ต.บ้านกาด อ.แม่วาง จ.เชียงใหม่ (ติดจำนองบริษัทธนาคารกสิกรไทย จำกัด (มหาชน))
-พบว่ามีกรรมสิทธิ์ในที่ดิน โฉนดที่ดินเลขที่ 20282 ต.ทุ่งรวงทอง อ.แม่วาง จ.เชียงใหม่ (ให้ผู้อื่นไปแล้ว)
-พบว่ามีกรรมสิทธิ์ในที่ดิน โฉนดที่ดินเลขที่ 838 ต.ทุ่งรวงทอง อ.แม่วาง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อ.แม่วาง จ.เชียงใหม่</v>
          </cell>
          <cell r="BZ201" t="str">
            <v>พบทรัพย์</v>
          </cell>
          <cell r="CA201"/>
          <cell r="CB201">
            <v>4</v>
          </cell>
          <cell r="CC201" t="str">
            <v>สรวงสุดา</v>
          </cell>
          <cell r="CD201" t="str">
            <v>1.นางสาวศลิดา อุปนัน
2.นายนราศักดิ์ วิระราช
3.นายบัญชา อินใจ 
4.นางผ่องพรรณ อินใจ</v>
          </cell>
          <cell r="CE201" t="str">
            <v>จำเลยที่ 1
คู่สมรสจำเลยที่ 1
จำเลยที่ 2
คู่สมรสจำเลยที่ 2</v>
          </cell>
          <cell r="CF201" t="str">
            <v>1-5099-00190-98-3
1-5002-00011-65-4
3-5002-00466-34-8
3-5012-00925-80-7</v>
          </cell>
          <cell r="CG201"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838 ต.ทุ่งรวงทอง อ.แม่วาง จ.เชียงใหม่ (ติดจำนอง)
-ไม่พบว่ามีกรรมสิทธิ์ในที่ดิน อ.ฮอด จ.เชียงใหม่
-ไม่พบว่ามีกรรมสิทธิ์ในที่ดิน อ.จอมทอง จ.เชียงใหม่
-พบว่ามีกรรมสิทธิ์ในที่ดินโฉนดเลขที่ 11129 ต.ทุ่งรวงทอง อ.แม่วาง จ.เชียงใหม่ (สินสมรส)
-พบว่ามีกรรมสิทธิ์ในที่ดินโฉนดเลขที่ 13371 ต.ทุ่งรวงทอง อ.แม่วาง จ.เชียงใหม่ (สินส่วนตัว)
-พบว่ามีกรรมสิทธิ์ในที่ดินโฉนดเลขที่ 13587 ต.ทุ่งรวงทอง อ.แม่วาง จ.เชียงใหม่ (สินสมรส)
-พบว่ามีกรรมสิทธิ์ในที่ดินโฉนดเลขที่ 13907 ต.บ้านกาด อ.แม่วาง จ.เชียงใหม่ (สินสมรส)
-พบว่ามีกรรมสิทธิ์ในที่ดินโฉนดเลขที่ 20282 ต.ทุ่งรวงทอง อ.แม่วาง จ.เชียงใหม่ (สินสมรส)
-พบว่ามีกรรมสิทธิ์ในที่ดินโฉนดเลขที่ 20284 ต.ทุ่งรวงทอง อ.แม่วาง จ.เชียงใหม่ (สินสมรส)
-พบว่ามีกรรมสิทธิ์ในที่ดินโฉนดเลขที่ 20285 ต.ทุ่งรวงทอง อ.แม่วาง จ.เชียงใหม่ (สินสมรส)
-พบว่ามีกรรมสิทธิ์ในที่ดินโฉนดเลขที่ 838 ต.ทุ่งรวงทอง อ.แม่วาง จ.เชียงใหม่ (สินสมรส)
</v>
          </cell>
          <cell r="CH201" t="str">
            <v>พบ</v>
          </cell>
          <cell r="CI201"/>
          <cell r="CJ201"/>
          <cell r="CK201" t="str">
            <v>ปฏิยุทธ์</v>
          </cell>
          <cell r="CL201">
            <v>244031</v>
          </cell>
          <cell r="CM201"/>
          <cell r="CN201"/>
          <cell r="CO201"/>
        </row>
        <row r="202">
          <cell r="B202">
            <v>1640</v>
          </cell>
          <cell r="C202">
            <v>198</v>
          </cell>
          <cell r="D202">
            <v>24</v>
          </cell>
          <cell r="E202">
            <v>12</v>
          </cell>
          <cell r="F202">
            <v>2564</v>
          </cell>
          <cell r="G202">
            <v>800094059147</v>
          </cell>
          <cell r="H202" t="str">
            <v>นาย</v>
          </cell>
          <cell r="I202" t="str">
            <v>สมคิด</v>
          </cell>
          <cell r="J202" t="str">
            <v>หวันป๊อก</v>
          </cell>
          <cell r="K202">
            <v>1501600005491</v>
          </cell>
          <cell r="L202" t="str">
            <v>ฮอด</v>
          </cell>
          <cell r="M202" t="str">
            <v>เชียงใหม่ 3</v>
          </cell>
          <cell r="N202">
            <v>8</v>
          </cell>
          <cell r="O202" t="str">
            <v>สินเชื่อแก้ไขปัญหาหนี้นอกระบบPSA ระยะที่ 2</v>
          </cell>
          <cell r="P202" t="str">
            <v>1.บุคคลค้ำประกัน</v>
          </cell>
          <cell r="Q202">
            <v>45830</v>
          </cell>
          <cell r="R202">
            <v>7380.44</v>
          </cell>
          <cell r="S202" t="str">
            <v>จังหวัดฮอด</v>
          </cell>
          <cell r="T202" t="str">
            <v>ผบE26</v>
          </cell>
          <cell r="U202" t="str">
            <v>2564</v>
          </cell>
          <cell r="V202" t="str">
            <v>ผบE150</v>
          </cell>
          <cell r="W202">
            <v>2564</v>
          </cell>
          <cell r="X202"/>
          <cell r="Y202"/>
          <cell r="Z202"/>
          <cell r="AA202">
            <v>16</v>
          </cell>
          <cell r="AB202">
            <v>6</v>
          </cell>
          <cell r="AC202">
            <v>2564</v>
          </cell>
          <cell r="AD202"/>
          <cell r="AE202"/>
          <cell r="AF202"/>
          <cell r="AG202"/>
          <cell r="AH202"/>
          <cell r="AI202"/>
          <cell r="AJ202"/>
          <cell r="AK202"/>
          <cell r="AL202"/>
          <cell r="AM202"/>
          <cell r="AN202"/>
          <cell r="AO202"/>
          <cell r="AP202"/>
          <cell r="AQ202"/>
          <cell r="AR202"/>
          <cell r="AS202"/>
          <cell r="AT202"/>
          <cell r="AU202"/>
          <cell r="AV202"/>
          <cell r="AW202"/>
          <cell r="AX202"/>
          <cell r="AY202"/>
          <cell r="AZ202"/>
          <cell r="BA202"/>
          <cell r="BB202" t="str">
            <v>สืบทรัพย์ (คำสั่ง 24/12/2564)//สืบแล้ว  รายงานผล วันที่ 15/3/2565</v>
          </cell>
          <cell r="BC202">
            <v>900</v>
          </cell>
          <cell r="BD202">
            <v>31</v>
          </cell>
          <cell r="BE202">
            <v>8</v>
          </cell>
          <cell r="BF202">
            <v>2565</v>
          </cell>
          <cell r="BG202">
            <v>0</v>
          </cell>
          <cell r="BH202" t="str">
            <v>-</v>
          </cell>
          <cell r="BI202" t="str">
            <v>-</v>
          </cell>
          <cell r="BJ202" t="str">
            <v>-</v>
          </cell>
          <cell r="BK202">
            <v>0</v>
          </cell>
          <cell r="BL202">
            <v>875</v>
          </cell>
          <cell r="BM202">
            <v>0</v>
          </cell>
          <cell r="BN202">
            <v>29</v>
          </cell>
          <cell r="BO202">
            <v>11</v>
          </cell>
          <cell r="BP202">
            <v>2565</v>
          </cell>
          <cell r="BQ202" t="str">
            <v>-</v>
          </cell>
          <cell r="BR202" t="str">
            <v>-</v>
          </cell>
          <cell r="BS202" t="str">
            <v>-</v>
          </cell>
          <cell r="BT202" t="str">
            <v>นายสมคิด หวันป๊อก</v>
          </cell>
          <cell r="BU202">
            <v>883263011696</v>
          </cell>
          <cell r="BV202" t="str">
            <v>1.นายสมคิด  หวันป๊อก
2.นางวาสนา  วิชยาภัย
3.นายวรวิช  วิชยาภัย</v>
          </cell>
          <cell r="BW202" t="str">
            <v>จำเลยที่ 1
จำเลยที่ 2
คู่สมรสจำเลยที่ 2</v>
          </cell>
          <cell r="BX202" t="str">
            <v>1-5016-0005-49-1
3-5016-00047-35-1
3-5002-00248-23-5</v>
          </cell>
          <cell r="BY202"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2" t="str">
            <v>ไม่พบทรัพย์</v>
          </cell>
          <cell r="CA202" t="str">
            <v>พบทรัพย์</v>
          </cell>
          <cell r="CB202">
            <v>3</v>
          </cell>
          <cell r="CC202" t="str">
            <v>สรวงสุดา</v>
          </cell>
          <cell r="CD202"/>
          <cell r="CE202"/>
          <cell r="CF202"/>
          <cell r="CG202"/>
          <cell r="CH202"/>
          <cell r="CI202"/>
          <cell r="CJ202"/>
          <cell r="CK202"/>
          <cell r="CL202">
            <v>242971</v>
          </cell>
          <cell r="CM202">
            <v>243069</v>
          </cell>
          <cell r="CN202"/>
          <cell r="CO202"/>
        </row>
        <row r="203">
          <cell r="B203">
            <v>1641</v>
          </cell>
          <cell r="C203">
            <v>199</v>
          </cell>
          <cell r="D203">
            <v>24</v>
          </cell>
          <cell r="E203">
            <v>12</v>
          </cell>
          <cell r="F203">
            <v>2564</v>
          </cell>
          <cell r="G203">
            <v>800083781842</v>
          </cell>
          <cell r="H203" t="str">
            <v>นาย</v>
          </cell>
          <cell r="I203" t="str">
            <v>สมคิด</v>
          </cell>
          <cell r="J203" t="str">
            <v>หวันป๊อก</v>
          </cell>
          <cell r="K203">
            <v>1501600005491</v>
          </cell>
          <cell r="L203" t="str">
            <v>ฮอด</v>
          </cell>
          <cell r="M203" t="str">
            <v>เชียงใหม่ 3</v>
          </cell>
          <cell r="N203">
            <v>8</v>
          </cell>
          <cell r="O203" t="str">
            <v>สินเชื่อธนาคารประชาชน</v>
          </cell>
          <cell r="P203" t="str">
            <v>1.บุคคลค้ำประกัน</v>
          </cell>
          <cell r="Q203">
            <v>73328</v>
          </cell>
          <cell r="R203">
            <v>12809.04</v>
          </cell>
          <cell r="S203" t="str">
            <v>จังหวัดฮอด</v>
          </cell>
          <cell r="T203" t="str">
            <v>ผบE91</v>
          </cell>
          <cell r="U203" t="str">
            <v>2564</v>
          </cell>
          <cell r="V203" t="str">
            <v>ผบE200</v>
          </cell>
          <cell r="W203">
            <v>2564</v>
          </cell>
          <cell r="X203"/>
          <cell r="Y203"/>
          <cell r="Z203"/>
          <cell r="AA203">
            <v>24</v>
          </cell>
          <cell r="AB203">
            <v>6</v>
          </cell>
          <cell r="AC203">
            <v>2564</v>
          </cell>
          <cell r="AD203"/>
          <cell r="AE203"/>
          <cell r="AF203"/>
          <cell r="AG203"/>
          <cell r="AH203"/>
          <cell r="AI203"/>
          <cell r="AJ203"/>
          <cell r="AK203"/>
          <cell r="AL203"/>
          <cell r="AM203"/>
          <cell r="AN203"/>
          <cell r="AO203"/>
          <cell r="AP203"/>
          <cell r="AQ203"/>
          <cell r="AR203"/>
          <cell r="AS203"/>
          <cell r="AT203"/>
          <cell r="AU203"/>
          <cell r="AV203"/>
          <cell r="AW203"/>
          <cell r="AX203"/>
          <cell r="AY203"/>
          <cell r="AZ203"/>
          <cell r="BA203"/>
          <cell r="BB203" t="str">
            <v>สืบทรัพย์ (คำสั่ง 24/12/2564)//สืบแล้ว  รายงานผล วันที่ 15/3/2565 ค้ำวน แฟ้ม 1640</v>
          </cell>
          <cell r="BC203">
            <v>300</v>
          </cell>
          <cell r="BD203">
            <v>31</v>
          </cell>
          <cell r="BE203">
            <v>8</v>
          </cell>
          <cell r="BF203">
            <v>2565</v>
          </cell>
          <cell r="BG203">
            <v>0</v>
          </cell>
          <cell r="BH203" t="str">
            <v>-</v>
          </cell>
          <cell r="BI203" t="str">
            <v>-</v>
          </cell>
          <cell r="BJ203" t="str">
            <v>-</v>
          </cell>
          <cell r="BK203">
            <v>0</v>
          </cell>
          <cell r="BL203">
            <v>240</v>
          </cell>
          <cell r="BM203">
            <v>0</v>
          </cell>
          <cell r="BN203">
            <v>29</v>
          </cell>
          <cell r="BO203">
            <v>11</v>
          </cell>
          <cell r="BP203">
            <v>2565</v>
          </cell>
          <cell r="BQ203" t="str">
            <v>-</v>
          </cell>
          <cell r="BR203" t="str">
            <v>-</v>
          </cell>
          <cell r="BS203" t="str">
            <v>-</v>
          </cell>
          <cell r="BT203" t="str">
            <v>นายสมคิด หวันป๊อก</v>
          </cell>
          <cell r="BU203">
            <v>888164010008</v>
          </cell>
          <cell r="BV203" t="str">
            <v xml:space="preserve">1.นายสมคิด  หวันป๊อก
2.นางวาสนา  วิชยาภัย
3.นายวรวิช  วิชยาภัย
4.นายทนงศักดิ์  ตันยะ
</v>
          </cell>
          <cell r="BW203" t="str">
            <v>จำเลยที่ 1
จำเลยที่ 2
คู่สมรสจำเลยที่ 2
จำเลยที่ 3</v>
          </cell>
          <cell r="BX203" t="str">
            <v>1-5016-0005-49-1
3-5016-00047-35-1
3-5002-00248-23-5
3-5016-00296-08-4</v>
          </cell>
          <cell r="BY203"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3" t="str">
            <v>ไม่พบทรัพย์</v>
          </cell>
          <cell r="CA203" t="str">
            <v>พบทรัพย์</v>
          </cell>
          <cell r="CB203">
            <v>3</v>
          </cell>
          <cell r="CC203" t="str">
            <v>สรวงสุดา</v>
          </cell>
          <cell r="CD203"/>
          <cell r="CE203"/>
          <cell r="CF203"/>
          <cell r="CG203"/>
          <cell r="CH203"/>
          <cell r="CI203"/>
          <cell r="CJ203"/>
          <cell r="CK203"/>
          <cell r="CL203"/>
          <cell r="CM203"/>
          <cell r="CN203"/>
          <cell r="CO203"/>
        </row>
        <row r="204">
          <cell r="B204">
            <v>1642</v>
          </cell>
          <cell r="C204">
            <v>200</v>
          </cell>
          <cell r="D204">
            <v>24</v>
          </cell>
          <cell r="E204">
            <v>12</v>
          </cell>
          <cell r="F204">
            <v>2564</v>
          </cell>
          <cell r="G204">
            <v>800080293262</v>
          </cell>
          <cell r="H204" t="str">
            <v>นางสาว</v>
          </cell>
          <cell r="I204" t="str">
            <v>กาญจนาพร</v>
          </cell>
          <cell r="J204" t="str">
            <v>มูลธิมา</v>
          </cell>
          <cell r="K204">
            <v>3501201007411</v>
          </cell>
          <cell r="L204" t="str">
            <v>ฮอด</v>
          </cell>
          <cell r="M204" t="str">
            <v>เชียงใหม่ 3</v>
          </cell>
          <cell r="N204">
            <v>8</v>
          </cell>
          <cell r="O204" t="str">
            <v>สินเชื่อธนาคารประชาชน</v>
          </cell>
          <cell r="P204" t="str">
            <v>1.บุคคลค้ำประกัน</v>
          </cell>
          <cell r="Q204">
            <v>29984</v>
          </cell>
          <cell r="R204">
            <v>5653.97</v>
          </cell>
          <cell r="S204" t="str">
            <v>แขวงเชียงใหม่</v>
          </cell>
          <cell r="T204" t="str">
            <v>ผบE73</v>
          </cell>
          <cell r="U204" t="str">
            <v>2564</v>
          </cell>
          <cell r="V204" t="str">
            <v>ผบE3954</v>
          </cell>
          <cell r="W204">
            <v>2564</v>
          </cell>
          <cell r="X204"/>
          <cell r="Y204"/>
          <cell r="Z204"/>
          <cell r="AA204">
            <v>23</v>
          </cell>
          <cell r="AB204">
            <v>11</v>
          </cell>
          <cell r="AC204">
            <v>2564</v>
          </cell>
          <cell r="AD204"/>
          <cell r="AE204"/>
          <cell r="AF204"/>
          <cell r="AG204"/>
          <cell r="AH204"/>
          <cell r="AI204"/>
          <cell r="AJ204"/>
          <cell r="AK204"/>
          <cell r="AL204"/>
          <cell r="AM204"/>
          <cell r="AN204"/>
          <cell r="AO204"/>
          <cell r="AP204"/>
          <cell r="AQ204"/>
          <cell r="AR204"/>
          <cell r="AS204"/>
          <cell r="AT204"/>
          <cell r="AU204"/>
          <cell r="AV204"/>
          <cell r="AW204"/>
          <cell r="AX204"/>
          <cell r="AY204"/>
          <cell r="AZ204"/>
          <cell r="BA204"/>
          <cell r="BB204" t="str">
            <v>สืบทรัพย์ (คำสั่ง 24/12/2564)//สืบแล้ว  รายงานผล วันที่ 15/3/2565</v>
          </cell>
          <cell r="BC204">
            <v>600</v>
          </cell>
          <cell r="BD204">
            <v>31</v>
          </cell>
          <cell r="BE204">
            <v>8</v>
          </cell>
          <cell r="BF204">
            <v>2565</v>
          </cell>
          <cell r="BG204">
            <v>0</v>
          </cell>
          <cell r="BH204" t="str">
            <v>-</v>
          </cell>
          <cell r="BI204" t="str">
            <v>-</v>
          </cell>
          <cell r="BJ204" t="str">
            <v>-</v>
          </cell>
          <cell r="BK204">
            <v>0</v>
          </cell>
          <cell r="BL204">
            <v>580</v>
          </cell>
          <cell r="BM204">
            <v>0</v>
          </cell>
          <cell r="BN204">
            <v>29</v>
          </cell>
          <cell r="BO204">
            <v>11</v>
          </cell>
          <cell r="BP204">
            <v>2565</v>
          </cell>
          <cell r="BQ204" t="str">
            <v>-</v>
          </cell>
          <cell r="BR204" t="str">
            <v>-</v>
          </cell>
          <cell r="BS204" t="str">
            <v>-</v>
          </cell>
          <cell r="BT204" t="str">
            <v>นางสาวกาญจนาพร มูลธิมา</v>
          </cell>
          <cell r="BU204">
            <v>888164010003</v>
          </cell>
          <cell r="BV204" t="str">
            <v>1.นางสาวกาญจนา  มูลธิมา
2.นางสาวกมลพัชร  แก้วแดง</v>
          </cell>
          <cell r="BW204" t="str">
            <v>จำเลยที่ 1
จำเลยที่ 2</v>
          </cell>
          <cell r="BX204" t="str">
            <v>3-5012-01007-41-1
3-5016-00324-31-2</v>
          </cell>
          <cell r="BY204" t="str">
            <v>-ไม่พบว่ามีกรรมสิทธิ์ในที่ดิน อ.สันป่าตอง  จ.เชียงใหม่
'-ไม่พบว่ามีกรรมสิทธิ์ในที่ดิน อ.ฮอด  จ.เชียงใหม่</v>
          </cell>
          <cell r="BZ204" t="str">
            <v>ไม่พบทรัพย์</v>
          </cell>
          <cell r="CA204" t="str">
            <v>พบทรัพย์</v>
          </cell>
          <cell r="CB204">
            <v>2</v>
          </cell>
          <cell r="CC204" t="str">
            <v>สรวงสุดา</v>
          </cell>
          <cell r="CD204"/>
          <cell r="CE204"/>
          <cell r="CF204"/>
          <cell r="CG204"/>
          <cell r="CH204"/>
          <cell r="CI204"/>
          <cell r="CJ204"/>
          <cell r="CK204"/>
          <cell r="CL204">
            <v>242971</v>
          </cell>
          <cell r="CM204">
            <v>243069</v>
          </cell>
          <cell r="CN204"/>
          <cell r="CO204"/>
        </row>
        <row r="205">
          <cell r="B205">
            <v>1643</v>
          </cell>
          <cell r="C205">
            <v>201</v>
          </cell>
          <cell r="D205">
            <v>24</v>
          </cell>
          <cell r="E205">
            <v>12</v>
          </cell>
          <cell r="F205">
            <v>2564</v>
          </cell>
          <cell r="G205">
            <v>800054183663</v>
          </cell>
          <cell r="H205" t="str">
            <v>นาย</v>
          </cell>
          <cell r="I205" t="str">
            <v>สุวัติ</v>
          </cell>
          <cell r="J205" t="str">
            <v>ไชยโพธิ์</v>
          </cell>
          <cell r="K205">
            <v>3501500213080</v>
          </cell>
          <cell r="L205" t="str">
            <v>ฮอด</v>
          </cell>
          <cell r="M205" t="str">
            <v>เชียงใหม่ 3</v>
          </cell>
          <cell r="N205">
            <v>8</v>
          </cell>
          <cell r="O205" t="str">
            <v xml:space="preserve">สินเชื่อพัฒนาองค์กรชุมชน </v>
          </cell>
          <cell r="P205" t="str">
            <v>1.บุคคลค้ำประกัน</v>
          </cell>
          <cell r="Q205">
            <v>39261.06</v>
          </cell>
          <cell r="R205">
            <v>4760.5200000000004</v>
          </cell>
          <cell r="S205" t="str">
            <v>จังหวัดฮอด</v>
          </cell>
          <cell r="T205" t="str">
            <v>ผบE97</v>
          </cell>
          <cell r="U205" t="str">
            <v>2564</v>
          </cell>
          <cell r="V205" t="str">
            <v>ผบE201</v>
          </cell>
          <cell r="W205">
            <v>2564</v>
          </cell>
          <cell r="X205"/>
          <cell r="Y205"/>
          <cell r="Z205"/>
          <cell r="AA205">
            <v>24</v>
          </cell>
          <cell r="AB205">
            <v>6</v>
          </cell>
          <cell r="AC205">
            <v>2564</v>
          </cell>
          <cell r="AD205"/>
          <cell r="AE205"/>
          <cell r="AF205"/>
          <cell r="AG205"/>
          <cell r="AH205"/>
          <cell r="AI205"/>
          <cell r="AJ205"/>
          <cell r="AK205"/>
          <cell r="AL205"/>
          <cell r="AM205"/>
          <cell r="AN205"/>
          <cell r="AO205"/>
          <cell r="AP205"/>
          <cell r="AQ205"/>
          <cell r="AR205"/>
          <cell r="AS205"/>
          <cell r="AT205"/>
          <cell r="AU205"/>
          <cell r="AV205"/>
          <cell r="AW205"/>
          <cell r="AX205"/>
          <cell r="AY205"/>
          <cell r="AZ205"/>
          <cell r="BA205"/>
          <cell r="BB205" t="str">
            <v>สืบทรัพย์ (คำสั่ง 24/12/2564)//สืบแล้ว  รายงานผล วันที่ 21/3/2565</v>
          </cell>
          <cell r="BC205">
            <v>1800</v>
          </cell>
          <cell r="BD205">
            <v>25</v>
          </cell>
          <cell r="BE205">
            <v>9</v>
          </cell>
          <cell r="BF205">
            <v>2566</v>
          </cell>
          <cell r="BG205">
            <v>0</v>
          </cell>
          <cell r="BH205" t="str">
            <v>-</v>
          </cell>
          <cell r="BI205" t="str">
            <v>-</v>
          </cell>
          <cell r="BJ205" t="str">
            <v>-</v>
          </cell>
          <cell r="BK205">
            <v>0</v>
          </cell>
          <cell r="BL205">
            <v>2220</v>
          </cell>
          <cell r="BM205">
            <v>0</v>
          </cell>
          <cell r="BN205" t="str">
            <v/>
          </cell>
          <cell r="BO205" t="str">
            <v/>
          </cell>
          <cell r="BP205" t="str">
            <v/>
          </cell>
          <cell r="BQ205" t="str">
            <v>-</v>
          </cell>
          <cell r="BR205" t="str">
            <v>-</v>
          </cell>
          <cell r="BS205" t="str">
            <v>-</v>
          </cell>
          <cell r="BT205" t="str">
            <v>นายสุวัติ ไชยโพธิ์</v>
          </cell>
          <cell r="BU205">
            <v>888164010006</v>
          </cell>
          <cell r="BV205"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W205" t="str">
            <v>จำเลยที่ 1
คู่สมรสจำเลยที่ 1
จำเลยที่ 2
คู่สมรสจำเลยที่ 2
จำเลยที่ 3
คู่สมรสจำเลยที่ 3</v>
          </cell>
          <cell r="BX205" t="str">
            <v>3-5015-00213-08-0
3-5016-00034-12-8
3-5002-00823-82-5
3-5002-00823-81-7
3-5016-00033-13-0
3-5016-00033-12-1</v>
          </cell>
          <cell r="BY205"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205"/>
          <cell r="CA205"/>
          <cell r="CB205"/>
          <cell r="CC205" t="str">
            <v>สรวงสุดา</v>
          </cell>
          <cell r="CD205"/>
          <cell r="CE205"/>
          <cell r="CF205"/>
          <cell r="CG205"/>
          <cell r="CH205"/>
          <cell r="CI205"/>
          <cell r="CJ205"/>
          <cell r="CK205"/>
          <cell r="CL205">
            <v>242971</v>
          </cell>
          <cell r="CM205"/>
          <cell r="CN205"/>
          <cell r="CO205"/>
        </row>
        <row r="206">
          <cell r="B206">
            <v>1644</v>
          </cell>
          <cell r="C206">
            <v>202</v>
          </cell>
          <cell r="D206">
            <v>24</v>
          </cell>
          <cell r="E206">
            <v>12</v>
          </cell>
          <cell r="F206">
            <v>2564</v>
          </cell>
          <cell r="G206">
            <v>800066728984</v>
          </cell>
          <cell r="H206" t="str">
            <v>นาง</v>
          </cell>
          <cell r="I206" t="str">
            <v>กาหลง</v>
          </cell>
          <cell r="J206" t="str">
            <v>สิงห์บัว</v>
          </cell>
          <cell r="K206">
            <v>3501000165494</v>
          </cell>
          <cell r="L206" t="str">
            <v>ฮอด</v>
          </cell>
          <cell r="M206" t="str">
            <v>เชียงใหม่ 3</v>
          </cell>
          <cell r="N206">
            <v>8</v>
          </cell>
          <cell r="O206" t="str">
            <v xml:space="preserve">สินเชื่อพัฒนาองค์กรชุมชน </v>
          </cell>
          <cell r="P206" t="str">
            <v>1.บุคคลค้ำประกัน</v>
          </cell>
          <cell r="Q206">
            <v>37972.17</v>
          </cell>
          <cell r="R206">
            <v>7079.45</v>
          </cell>
          <cell r="S206" t="str">
            <v>จังหวัดฮอด</v>
          </cell>
          <cell r="T206" t="str">
            <v>ผบE80</v>
          </cell>
          <cell r="U206" t="str">
            <v>2564</v>
          </cell>
          <cell r="V206" t="str">
            <v>ผบE127</v>
          </cell>
          <cell r="W206">
            <v>2564</v>
          </cell>
          <cell r="X206"/>
          <cell r="Y206"/>
          <cell r="Z206"/>
          <cell r="AA206">
            <v>15</v>
          </cell>
          <cell r="AB206">
            <v>6</v>
          </cell>
          <cell r="AC206">
            <v>2564</v>
          </cell>
          <cell r="AD206"/>
          <cell r="AE206"/>
          <cell r="AF206"/>
          <cell r="AG206"/>
          <cell r="AH206"/>
          <cell r="AI206"/>
          <cell r="AJ206"/>
          <cell r="AK206"/>
          <cell r="AL206"/>
          <cell r="AM206"/>
          <cell r="AN206"/>
          <cell r="AO206"/>
          <cell r="AP206"/>
          <cell r="AQ206"/>
          <cell r="AR206"/>
          <cell r="AS206"/>
          <cell r="AT206"/>
          <cell r="AU206"/>
          <cell r="AV206"/>
          <cell r="AW206"/>
          <cell r="AX206"/>
          <cell r="AY206"/>
          <cell r="AZ206"/>
          <cell r="BA206"/>
          <cell r="BB206" t="str">
            <v>สืบทรัพย์ (คำสั่ง 24/12/2564)//สืบแล้ว  รายงานผล วันที่ 21/3/2565</v>
          </cell>
          <cell r="BC206">
            <v>1200</v>
          </cell>
          <cell r="BD206">
            <v>25</v>
          </cell>
          <cell r="BE206">
            <v>9</v>
          </cell>
          <cell r="BF206">
            <v>2566</v>
          </cell>
          <cell r="BG206">
            <v>0</v>
          </cell>
          <cell r="BH206" t="str">
            <v>-</v>
          </cell>
          <cell r="BI206" t="str">
            <v>-</v>
          </cell>
          <cell r="BJ206" t="str">
            <v>-</v>
          </cell>
          <cell r="BK206">
            <v>0</v>
          </cell>
          <cell r="BL206">
            <v>1100</v>
          </cell>
          <cell r="BM206">
            <v>0</v>
          </cell>
          <cell r="BN206" t="str">
            <v/>
          </cell>
          <cell r="BO206" t="str">
            <v/>
          </cell>
          <cell r="BP206" t="str">
            <v/>
          </cell>
          <cell r="BQ206" t="str">
            <v>-</v>
          </cell>
          <cell r="BR206" t="str">
            <v>-</v>
          </cell>
          <cell r="BS206" t="str">
            <v>-</v>
          </cell>
          <cell r="BT206" t="str">
            <v>นางกาหลง สิงห์บัว</v>
          </cell>
          <cell r="BU206">
            <v>888164010059</v>
          </cell>
          <cell r="BV206" t="str">
            <v>1.นางกาหลง   สิงห์บัว
2.นายเนตร  สิงห์บัว
3.นางสม  ใจตุ้ย
4.นางบัวเขียว  สิงห์บัว</v>
          </cell>
          <cell r="BW206" t="str">
            <v xml:space="preserve">จำเลยที่ 1
คู่สมรสจำเลยที่ 1
จำเลยที่ 2
จำเลยที่ 3
</v>
          </cell>
          <cell r="BX206" t="str">
            <v>3-5016-00165-49-4
3-5016-00167-26-8
3-5016-00169-51-1
3-5016-00168-51-5</v>
          </cell>
          <cell r="BY206"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BZ206"/>
          <cell r="CA206"/>
          <cell r="CB206"/>
          <cell r="CC206" t="str">
            <v>สรวงสุดา</v>
          </cell>
          <cell r="CD206"/>
          <cell r="CE206"/>
          <cell r="CF206"/>
          <cell r="CG206"/>
          <cell r="CH206"/>
          <cell r="CI206"/>
          <cell r="CJ206"/>
          <cell r="CK206"/>
          <cell r="CL206">
            <v>242971</v>
          </cell>
          <cell r="CM206"/>
          <cell r="CN206"/>
          <cell r="CO206"/>
        </row>
        <row r="207">
          <cell r="B207">
            <v>1645</v>
          </cell>
          <cell r="C207">
            <v>203</v>
          </cell>
          <cell r="D207">
            <v>24</v>
          </cell>
          <cell r="E207">
            <v>12</v>
          </cell>
          <cell r="F207">
            <v>2564</v>
          </cell>
          <cell r="G207">
            <v>800066721252</v>
          </cell>
          <cell r="H207" t="str">
            <v>นาย</v>
          </cell>
          <cell r="I207" t="str">
            <v>เสาร์</v>
          </cell>
          <cell r="J207" t="str">
            <v>ใจตุ้ย</v>
          </cell>
          <cell r="K207">
            <v>3501600165117</v>
          </cell>
          <cell r="L207" t="str">
            <v>ฮอด</v>
          </cell>
          <cell r="M207" t="str">
            <v>เชียงใหม่ 3</v>
          </cell>
          <cell r="N207">
            <v>8</v>
          </cell>
          <cell r="O207" t="str">
            <v xml:space="preserve">สินเชื่อพัฒนาองค์กรชุมชน </v>
          </cell>
          <cell r="P207" t="str">
            <v>1.บุคคลค้ำประกัน</v>
          </cell>
          <cell r="Q207">
            <v>51864.13</v>
          </cell>
          <cell r="R207">
            <v>10200.93</v>
          </cell>
          <cell r="S207" t="str">
            <v>จังหวัดฮอด</v>
          </cell>
          <cell r="T207" t="str">
            <v>ผบE82</v>
          </cell>
          <cell r="U207" t="str">
            <v>2564</v>
          </cell>
          <cell r="V207" t="str">
            <v>ผบE191</v>
          </cell>
          <cell r="W207">
            <v>2564</v>
          </cell>
          <cell r="X207"/>
          <cell r="Y207"/>
          <cell r="Z207"/>
          <cell r="AA207">
            <v>24</v>
          </cell>
          <cell r="AB207">
            <v>6</v>
          </cell>
          <cell r="AC207">
            <v>2564</v>
          </cell>
          <cell r="AD207"/>
          <cell r="AE207"/>
          <cell r="AF207"/>
          <cell r="AG207"/>
          <cell r="AH207"/>
          <cell r="AI207"/>
          <cell r="AJ207"/>
          <cell r="AK207"/>
          <cell r="AL207"/>
          <cell r="AM207"/>
          <cell r="AN207"/>
          <cell r="AO207"/>
          <cell r="AP207"/>
          <cell r="AQ207"/>
          <cell r="AR207"/>
          <cell r="AS207"/>
          <cell r="AT207"/>
          <cell r="AU207"/>
          <cell r="AV207"/>
          <cell r="AW207"/>
          <cell r="AX207"/>
          <cell r="AY207"/>
          <cell r="AZ207"/>
          <cell r="BA207"/>
          <cell r="BB207" t="str">
            <v>สืบทรัพย์ (คำสั่ง 24/12/2564)//สืบแล้ว  รายงานผล วันที่ 22/3/2565</v>
          </cell>
          <cell r="BC207">
            <v>1200</v>
          </cell>
          <cell r="BD207">
            <v>31</v>
          </cell>
          <cell r="BE207">
            <v>8</v>
          </cell>
          <cell r="BF207">
            <v>2565</v>
          </cell>
          <cell r="BG207">
            <v>0</v>
          </cell>
          <cell r="BH207" t="str">
            <v>-</v>
          </cell>
          <cell r="BI207" t="str">
            <v>-</v>
          </cell>
          <cell r="BJ207" t="str">
            <v>-</v>
          </cell>
          <cell r="BK207">
            <v>0</v>
          </cell>
          <cell r="BL207">
            <v>1225</v>
          </cell>
          <cell r="BM207">
            <v>0</v>
          </cell>
          <cell r="BN207" t="str">
            <v/>
          </cell>
          <cell r="BO207" t="str">
            <v/>
          </cell>
          <cell r="BP207" t="str">
            <v/>
          </cell>
          <cell r="BQ207" t="str">
            <v>-</v>
          </cell>
          <cell r="BR207" t="str">
            <v>-</v>
          </cell>
          <cell r="BS207" t="str">
            <v>-</v>
          </cell>
          <cell r="BT207" t="str">
            <v>นายเสาร์ ใจตุ้ย</v>
          </cell>
          <cell r="BU207">
            <v>888164010056</v>
          </cell>
          <cell r="BV207" t="str">
            <v>1.นายเสาร์   ใจตุ้ย
2.นายผัด   นามสม
3.นายภาคภูมิ   สิงห์บัว
4.นางบุญธรรม  สิงห์บัว</v>
          </cell>
          <cell r="BW207" t="str">
            <v>จำเลยที่ 1
จำเลยที่ 2
จำเลยที่ 3
คู่สมรสจำเลยที่ 3</v>
          </cell>
          <cell r="BX207" t="str">
            <v>3-5016-00165-11-7
3-5016-00167-38-1
3-5016-00166-97-1
3-5016-00178-10-3</v>
          </cell>
          <cell r="BY207"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Z207" t="str">
            <v>พบทรัพย์</v>
          </cell>
          <cell r="CA207" t="str">
            <v>พบทรัพย์</v>
          </cell>
          <cell r="CB207">
            <v>4</v>
          </cell>
          <cell r="CC207" t="str">
            <v>สรวงสุดา</v>
          </cell>
          <cell r="CD207"/>
          <cell r="CE207"/>
          <cell r="CF207"/>
          <cell r="CG207"/>
          <cell r="CH207"/>
          <cell r="CI207"/>
          <cell r="CJ207"/>
          <cell r="CK207"/>
          <cell r="CL207">
            <v>242971</v>
          </cell>
          <cell r="CM207">
            <v>243069</v>
          </cell>
          <cell r="CN207"/>
          <cell r="CO207"/>
        </row>
        <row r="208">
          <cell r="B208">
            <v>1646</v>
          </cell>
          <cell r="C208">
            <v>204</v>
          </cell>
          <cell r="D208">
            <v>24</v>
          </cell>
          <cell r="E208">
            <v>12</v>
          </cell>
          <cell r="F208">
            <v>2564</v>
          </cell>
          <cell r="G208">
            <v>800066720700</v>
          </cell>
          <cell r="H208" t="str">
            <v>นาย</v>
          </cell>
          <cell r="I208" t="str">
            <v>ผัด</v>
          </cell>
          <cell r="J208" t="str">
            <v>นามสม</v>
          </cell>
          <cell r="K208">
            <v>3501600167381</v>
          </cell>
          <cell r="L208" t="str">
            <v>ฮอด</v>
          </cell>
          <cell r="M208" t="str">
            <v>เชียงใหม่ 3</v>
          </cell>
          <cell r="N208">
            <v>8</v>
          </cell>
          <cell r="O208" t="str">
            <v xml:space="preserve">สินเชื่อพัฒนาองค์กรชุมชน </v>
          </cell>
          <cell r="P208" t="str">
            <v>1.บุคคลค้ำประกัน</v>
          </cell>
          <cell r="Q208">
            <v>35964.97</v>
          </cell>
          <cell r="R208">
            <v>4303.6400000000003</v>
          </cell>
          <cell r="S208" t="str">
            <v>จังหวัดฮอด</v>
          </cell>
          <cell r="T208" t="str">
            <v>ผบE88</v>
          </cell>
          <cell r="U208" t="str">
            <v>2564</v>
          </cell>
          <cell r="V208" t="str">
            <v>ผบE128</v>
          </cell>
          <cell r="W208">
            <v>2564</v>
          </cell>
          <cell r="X208"/>
          <cell r="Y208"/>
          <cell r="Z208"/>
          <cell r="AA208">
            <v>15</v>
          </cell>
          <cell r="AB208">
            <v>6</v>
          </cell>
          <cell r="AC208">
            <v>2564</v>
          </cell>
          <cell r="AD208"/>
          <cell r="AE208"/>
          <cell r="AF208"/>
          <cell r="AG208"/>
          <cell r="AH208"/>
          <cell r="AI208"/>
          <cell r="AJ208"/>
          <cell r="AK208"/>
          <cell r="AL208"/>
          <cell r="AM208"/>
          <cell r="AN208"/>
          <cell r="AO208"/>
          <cell r="AP208"/>
          <cell r="AQ208"/>
          <cell r="AR208"/>
          <cell r="AS208"/>
          <cell r="AT208"/>
          <cell r="AU208"/>
          <cell r="AV208"/>
          <cell r="AW208"/>
          <cell r="AX208"/>
          <cell r="AY208"/>
          <cell r="AZ208"/>
          <cell r="BA208"/>
          <cell r="BB208" t="str">
            <v>สืบทรัพย์ (คำสั่ง 24/12/2564)//สืบแล้ว  รายงานผล วันที่ 22/3/2565</v>
          </cell>
          <cell r="BC208" t="str">
            <v/>
          </cell>
          <cell r="BD208" t="str">
            <v/>
          </cell>
          <cell r="BE208" t="str">
            <v/>
          </cell>
          <cell r="BF208" t="str">
            <v/>
          </cell>
          <cell r="BG208" t="str">
            <v/>
          </cell>
          <cell r="BH208" t="str">
            <v/>
          </cell>
          <cell r="BI208" t="str">
            <v/>
          </cell>
          <cell r="BJ208" t="str">
            <v/>
          </cell>
          <cell r="BK208" t="str">
            <v/>
          </cell>
          <cell r="BL208" t="str">
            <v/>
          </cell>
          <cell r="BM208" t="str">
            <v/>
          </cell>
          <cell r="BN208" t="str">
            <v/>
          </cell>
          <cell r="BO208" t="str">
            <v/>
          </cell>
          <cell r="BP208" t="str">
            <v/>
          </cell>
          <cell r="BQ208" t="str">
            <v/>
          </cell>
          <cell r="BR208" t="str">
            <v/>
          </cell>
          <cell r="BS208" t="str">
            <v/>
          </cell>
          <cell r="BT208" t="str">
            <v>นายผัด นามสม</v>
          </cell>
          <cell r="BU208">
            <v>888164010055</v>
          </cell>
          <cell r="BV208" t="str">
            <v xml:space="preserve">1.นายผัด   นามสม
2.นายภาคภูมิ   สิงห์บัว
3.นางบุญธรรม  สิงห์บัว
4.นายเสาร์   ใจตุ้ย
</v>
          </cell>
          <cell r="BW208" t="str">
            <v>จำเลยที่ 1
จำเลยที่ 2
คู่สมรสจำเลยที่ 2
จำเลยที่ 3</v>
          </cell>
          <cell r="BX208" t="str">
            <v>3-5016-00167-38-1
3-5016-00166-97-1
3-5016-00178-10-3
3-5016-00165-11-7</v>
          </cell>
          <cell r="BY208"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BZ208"/>
          <cell r="CA208"/>
          <cell r="CB208"/>
          <cell r="CC208" t="str">
            <v>สรวงสุดา</v>
          </cell>
          <cell r="CD208"/>
          <cell r="CE208"/>
          <cell r="CF208"/>
          <cell r="CG208"/>
          <cell r="CH208"/>
          <cell r="CI208"/>
          <cell r="CJ208"/>
          <cell r="CK208"/>
          <cell r="CL208"/>
          <cell r="CM208"/>
          <cell r="CN208"/>
          <cell r="CO208"/>
        </row>
        <row r="209">
          <cell r="B209">
            <v>1647</v>
          </cell>
          <cell r="C209">
            <v>205</v>
          </cell>
          <cell r="D209">
            <v>24</v>
          </cell>
          <cell r="E209">
            <v>12</v>
          </cell>
          <cell r="F209">
            <v>2564</v>
          </cell>
          <cell r="G209">
            <v>800054183671</v>
          </cell>
          <cell r="H209" t="str">
            <v>นาง</v>
          </cell>
          <cell r="I209" t="str">
            <v>พิน</v>
          </cell>
          <cell r="J209" t="str">
            <v>ไชยคำร้อง</v>
          </cell>
          <cell r="K209">
            <v>3500200823825</v>
          </cell>
          <cell r="L209" t="str">
            <v>ฮอด</v>
          </cell>
          <cell r="M209" t="str">
            <v>เชียงใหม่ 3</v>
          </cell>
          <cell r="N209">
            <v>8</v>
          </cell>
          <cell r="O209" t="str">
            <v xml:space="preserve">สินเชื่อพัฒนาองค์กรชุมชน </v>
          </cell>
          <cell r="P209" t="str">
            <v>1.บุคคลค้ำประกัน</v>
          </cell>
          <cell r="Q209">
            <v>38473.949999999997</v>
          </cell>
          <cell r="R209">
            <v>4670.28</v>
          </cell>
          <cell r="S209" t="str">
            <v>จังหวัดฮอด</v>
          </cell>
          <cell r="T209" t="str">
            <v>ผบE79</v>
          </cell>
          <cell r="U209" t="str">
            <v>2564</v>
          </cell>
          <cell r="V209" t="str">
            <v>ผบE199</v>
          </cell>
          <cell r="W209">
            <v>2564</v>
          </cell>
          <cell r="X209"/>
          <cell r="Y209"/>
          <cell r="Z209"/>
          <cell r="AA209">
            <v>24</v>
          </cell>
          <cell r="AB209">
            <v>6</v>
          </cell>
          <cell r="AC209">
            <v>2564</v>
          </cell>
          <cell r="AD209"/>
          <cell r="AE209"/>
          <cell r="AF209"/>
          <cell r="AG209"/>
          <cell r="AH209"/>
          <cell r="AI209"/>
          <cell r="AJ209"/>
          <cell r="AK209"/>
          <cell r="AL209"/>
          <cell r="AM209"/>
          <cell r="AN209"/>
          <cell r="AO209"/>
          <cell r="AP209"/>
          <cell r="AQ209"/>
          <cell r="AR209"/>
          <cell r="AS209"/>
          <cell r="AT209"/>
          <cell r="AU209"/>
          <cell r="AV209"/>
          <cell r="AW209"/>
          <cell r="AX209"/>
          <cell r="AY209"/>
          <cell r="AZ209"/>
          <cell r="BA209"/>
          <cell r="BB209" t="str">
            <v>สืบทรัพย์ (คำสั่ง 24/12/2564)//สืบแล้ว  รายงานผล วันที่ 21/3/2565</v>
          </cell>
          <cell r="BC209" t="str">
            <v/>
          </cell>
          <cell r="BD209" t="str">
            <v/>
          </cell>
          <cell r="BE209" t="str">
            <v/>
          </cell>
          <cell r="BF209" t="str">
            <v/>
          </cell>
          <cell r="BG209" t="str">
            <v/>
          </cell>
          <cell r="BH209" t="str">
            <v/>
          </cell>
          <cell r="BI209" t="str">
            <v/>
          </cell>
          <cell r="BJ209" t="str">
            <v/>
          </cell>
          <cell r="BK209" t="str">
            <v/>
          </cell>
          <cell r="BL209" t="str">
            <v/>
          </cell>
          <cell r="BM209" t="str">
            <v/>
          </cell>
          <cell r="BN209" t="str">
            <v/>
          </cell>
          <cell r="BO209" t="str">
            <v/>
          </cell>
          <cell r="BP209" t="str">
            <v/>
          </cell>
          <cell r="BQ209" t="str">
            <v/>
          </cell>
          <cell r="BR209" t="str">
            <v/>
          </cell>
          <cell r="BS209" t="str">
            <v/>
          </cell>
          <cell r="BT209" t="str">
            <v>นางพิน ไชยคำร้อง</v>
          </cell>
          <cell r="BU209">
            <v>888164010005</v>
          </cell>
          <cell r="BV209" t="str">
            <v>1.นางพิน  ไชยคำร้อง
2.นายมานพ  ไชยคำร้อง
3.นายสุวัติ   ไชยโพธิ์
4.นางสาคร   ไชยโพธิ์
5.นางอัมพร  จันสุข
6.นายคำมูล  จันสุข</v>
          </cell>
          <cell r="BW209" t="str">
            <v>จำเลยที่ 1
คู่สมรสจำเลยที่ 1
จำเลยที่ 2
คู่สมรสจำเลยที่ 2
จำเลยที่ 3
คู่สมรสจำเลยที่ 3</v>
          </cell>
          <cell r="BX209" t="str">
            <v>3-5002-00823-82-5
3-5002-00823-81-7
3-5015-00213-08-0
3-5016-00034-12-8
3-5016-00033-13-0
3-5016-00033-12-1</v>
          </cell>
          <cell r="BY209"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9"/>
          <cell r="CA209"/>
          <cell r="CB209"/>
          <cell r="CC209" t="str">
            <v>สรวงสุดา</v>
          </cell>
          <cell r="CD209"/>
          <cell r="CE209"/>
          <cell r="CF209"/>
          <cell r="CG209"/>
          <cell r="CH209"/>
          <cell r="CI209"/>
          <cell r="CJ209"/>
          <cell r="CK209"/>
          <cell r="CL209"/>
          <cell r="CM209"/>
          <cell r="CN209"/>
          <cell r="CO209"/>
        </row>
        <row r="210">
          <cell r="B210">
            <v>1648</v>
          </cell>
          <cell r="C210">
            <v>206</v>
          </cell>
          <cell r="D210">
            <v>24</v>
          </cell>
          <cell r="E210">
            <v>12</v>
          </cell>
          <cell r="F210">
            <v>2564</v>
          </cell>
          <cell r="G210">
            <v>800066725592</v>
          </cell>
          <cell r="H210" t="str">
            <v>นาย</v>
          </cell>
          <cell r="I210" t="str">
            <v>เหลา</v>
          </cell>
          <cell r="J210" t="str">
            <v>สร้อยฟ้า</v>
          </cell>
          <cell r="K210">
            <v>3501600165486</v>
          </cell>
          <cell r="L210" t="str">
            <v>ฮอด</v>
          </cell>
          <cell r="M210" t="str">
            <v>เชียงใหม่ 3</v>
          </cell>
          <cell r="N210">
            <v>8</v>
          </cell>
          <cell r="O210" t="str">
            <v xml:space="preserve">สินเชื่อพัฒนาองค์กรชุมชน </v>
          </cell>
          <cell r="P210" t="str">
            <v>1.บุคคลค้ำประกัน</v>
          </cell>
          <cell r="Q210">
            <v>90529.36</v>
          </cell>
          <cell r="R210">
            <v>18375.86</v>
          </cell>
          <cell r="S210" t="str">
            <v>จังหวัดฮอด</v>
          </cell>
          <cell r="T210" t="str">
            <v>ผบE81</v>
          </cell>
          <cell r="U210" t="str">
            <v>2564</v>
          </cell>
          <cell r="V210" t="str">
            <v>ผบE190</v>
          </cell>
          <cell r="W210">
            <v>2564</v>
          </cell>
          <cell r="X210"/>
          <cell r="Y210"/>
          <cell r="Z210"/>
          <cell r="AA210">
            <v>24</v>
          </cell>
          <cell r="AB210">
            <v>6</v>
          </cell>
          <cell r="AC210">
            <v>2564</v>
          </cell>
          <cell r="AD210"/>
          <cell r="AE210"/>
          <cell r="AF210"/>
          <cell r="AG210"/>
          <cell r="AH210"/>
          <cell r="AI210"/>
          <cell r="AJ210"/>
          <cell r="AK210"/>
          <cell r="AL210"/>
          <cell r="AM210"/>
          <cell r="AN210"/>
          <cell r="AO210"/>
          <cell r="AP210"/>
          <cell r="AQ210"/>
          <cell r="AR210"/>
          <cell r="AS210"/>
          <cell r="AT210"/>
          <cell r="AU210"/>
          <cell r="AV210"/>
          <cell r="AW210"/>
          <cell r="AX210"/>
          <cell r="AY210"/>
          <cell r="AZ210"/>
          <cell r="BA210"/>
          <cell r="BB210" t="str">
            <v>สืบทรัพย์ (คำสั่ง 24/12/2564)//สืบแล้ว  รายงานผล วันที่ 7/2/2566</v>
          </cell>
          <cell r="BC210">
            <v>1500</v>
          </cell>
          <cell r="BD210">
            <v>25</v>
          </cell>
          <cell r="BE210">
            <v>9</v>
          </cell>
          <cell r="BF210">
            <v>2566</v>
          </cell>
          <cell r="BG210">
            <v>0</v>
          </cell>
          <cell r="BH210" t="str">
            <v>-</v>
          </cell>
          <cell r="BI210" t="str">
            <v>-</v>
          </cell>
          <cell r="BJ210" t="str">
            <v>-</v>
          </cell>
          <cell r="BK210">
            <v>0</v>
          </cell>
          <cell r="BL210">
            <v>1765</v>
          </cell>
          <cell r="BM210">
            <v>0</v>
          </cell>
          <cell r="BN210" t="str">
            <v/>
          </cell>
          <cell r="BO210" t="str">
            <v/>
          </cell>
          <cell r="BP210" t="str">
            <v/>
          </cell>
          <cell r="BQ210" t="str">
            <v>-</v>
          </cell>
          <cell r="BR210" t="str">
            <v>-</v>
          </cell>
          <cell r="BS210" t="str">
            <v>-</v>
          </cell>
          <cell r="BT210" t="str">
            <v>นายเหลา สร้อยฟ้า</v>
          </cell>
          <cell r="BU210">
            <v>888164010052</v>
          </cell>
          <cell r="BV210" t="str">
            <v>1.นายเหลา   สร้อยฟ้า
2.นางเพ็ญ  สร้อยฟ้า
3.นางเกี๋ยงคำ  สิงห์บัว
4.นางคำมูล  สร้อยฟ้า
5.นายหวัน  สร้อยฟ้า</v>
          </cell>
          <cell r="BW210" t="str">
            <v xml:space="preserve">จำเลยที่ 1
คู่สมรสจำเลยที่ 1
จำเลยที่ 2
จำเลยที่ 3
คู่สมรสจำเลยที่ 3
</v>
          </cell>
          <cell r="BX210" t="str">
            <v>3-5016-00165-48-6
3-5016-00172-95-4
3-5016-00165-64-8
3-5016-00164-37-4
3-5016-0016772-1</v>
          </cell>
          <cell r="BY210"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BZ210"/>
          <cell r="CA210"/>
          <cell r="CB210"/>
          <cell r="CC210" t="str">
            <v>วรกมล</v>
          </cell>
          <cell r="CD210"/>
          <cell r="CE210"/>
          <cell r="CF210"/>
          <cell r="CG210"/>
          <cell r="CH210"/>
          <cell r="CI210"/>
          <cell r="CJ210"/>
          <cell r="CK210"/>
          <cell r="CL210">
            <v>242971</v>
          </cell>
          <cell r="CM210"/>
          <cell r="CN210"/>
          <cell r="CO210"/>
        </row>
        <row r="211">
          <cell r="B211">
            <v>1649</v>
          </cell>
          <cell r="C211">
            <v>207</v>
          </cell>
          <cell r="D211">
            <v>24</v>
          </cell>
          <cell r="E211">
            <v>12</v>
          </cell>
          <cell r="F211">
            <v>2564</v>
          </cell>
          <cell r="G211">
            <v>800054183655</v>
          </cell>
          <cell r="H211" t="str">
            <v>นาง</v>
          </cell>
          <cell r="I211" t="str">
            <v>อัมพร</v>
          </cell>
          <cell r="J211" t="str">
            <v>จันสุข</v>
          </cell>
          <cell r="K211">
            <v>3501600033130</v>
          </cell>
          <cell r="L211" t="str">
            <v>ฮอด</v>
          </cell>
          <cell r="M211" t="str">
            <v>เชียงใหม่ 3</v>
          </cell>
          <cell r="N211">
            <v>8</v>
          </cell>
          <cell r="O211" t="str">
            <v xml:space="preserve">สินเชื่อพัฒนาองค์กรชุมชน </v>
          </cell>
          <cell r="P211" t="str">
            <v>1.บุคคลค้ำประกัน</v>
          </cell>
          <cell r="Q211">
            <v>38473.949999999997</v>
          </cell>
          <cell r="R211">
            <v>4670.28</v>
          </cell>
          <cell r="S211" t="str">
            <v>จังหวัดฮอด</v>
          </cell>
          <cell r="T211" t="str">
            <v>ผบE78</v>
          </cell>
          <cell r="U211" t="str">
            <v>2564</v>
          </cell>
          <cell r="V211" t="str">
            <v>ผบE1984</v>
          </cell>
          <cell r="W211">
            <v>2564</v>
          </cell>
          <cell r="X211"/>
          <cell r="Y211"/>
          <cell r="Z211"/>
          <cell r="AA211">
            <v>24</v>
          </cell>
          <cell r="AB211">
            <v>6</v>
          </cell>
          <cell r="AC211">
            <v>2564</v>
          </cell>
          <cell r="AD211"/>
          <cell r="AE211"/>
          <cell r="AF211"/>
          <cell r="AG211"/>
          <cell r="AH211"/>
          <cell r="AI211"/>
          <cell r="AJ211"/>
          <cell r="AK211"/>
          <cell r="AL211"/>
          <cell r="AM211"/>
          <cell r="AN211"/>
          <cell r="AO211"/>
          <cell r="AP211"/>
          <cell r="AQ211"/>
          <cell r="AR211"/>
          <cell r="AS211"/>
          <cell r="AT211"/>
          <cell r="AU211"/>
          <cell r="AV211"/>
          <cell r="AW211"/>
          <cell r="AX211"/>
          <cell r="AY211"/>
          <cell r="AZ211"/>
          <cell r="BA211"/>
          <cell r="BB211" t="str">
            <v>สืบทรัพย์ (คำสั่ง 24/12/2564)//สืบแล้ว  รายงานผล วันที่ 21/3/2565</v>
          </cell>
          <cell r="BC211" t="str">
            <v/>
          </cell>
          <cell r="BD211" t="str">
            <v/>
          </cell>
          <cell r="BE211" t="str">
            <v/>
          </cell>
          <cell r="BF211" t="str">
            <v/>
          </cell>
          <cell r="BG211" t="str">
            <v/>
          </cell>
          <cell r="BH211" t="str">
            <v/>
          </cell>
          <cell r="BI211" t="str">
            <v/>
          </cell>
          <cell r="BJ211" t="str">
            <v/>
          </cell>
          <cell r="BK211" t="str">
            <v/>
          </cell>
          <cell r="BL211" t="str">
            <v/>
          </cell>
          <cell r="BM211" t="str">
            <v/>
          </cell>
          <cell r="BN211" t="str">
            <v/>
          </cell>
          <cell r="BO211" t="str">
            <v/>
          </cell>
          <cell r="BP211" t="str">
            <v/>
          </cell>
          <cell r="BQ211" t="str">
            <v/>
          </cell>
          <cell r="BR211" t="str">
            <v/>
          </cell>
          <cell r="BS211" t="str">
            <v/>
          </cell>
          <cell r="BT211" t="str">
            <v>นางอัมพร จันสุข</v>
          </cell>
          <cell r="BU211">
            <v>888164010004</v>
          </cell>
          <cell r="BV211" t="str">
            <v>1.นางอัมพร  จันสุข
2.นายคำมูล  จันสุข
3.นายสุวัติ   ไชยโพธิ์
4.นางสาคร   ไชยโพธิ์
5.นางพิน  ไชยคำร้อง
6.นายมานพ  ไชยคำร้อง</v>
          </cell>
          <cell r="BW211" t="str">
            <v>จำเลยที่ 1
คู่สมรสจำเลยที่ 1
จำเลยที่ 2
คู่สมรสจำเลยที่ 2
จำเลยที่ 3
คู่สมรสจำเลยที่ 3</v>
          </cell>
          <cell r="BX211" t="str">
            <v>3-5016-00033-13-0
3-5016-00033-12-1
3-5015-00213-08-0
3-5016-00034-12-8
3-5002-00823-82-5
3-5002-00823-81-7</v>
          </cell>
          <cell r="BY211"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BZ211"/>
          <cell r="CA211"/>
          <cell r="CB211"/>
          <cell r="CC211" t="str">
            <v>วรกมล</v>
          </cell>
          <cell r="CD211"/>
          <cell r="CE211"/>
          <cell r="CF211"/>
          <cell r="CG211"/>
          <cell r="CH211"/>
          <cell r="CI211"/>
          <cell r="CJ211"/>
          <cell r="CK211"/>
          <cell r="CL211"/>
          <cell r="CM211"/>
          <cell r="CN211"/>
          <cell r="CO211"/>
        </row>
        <row r="212">
          <cell r="B212">
            <v>1650</v>
          </cell>
          <cell r="C212">
            <v>208</v>
          </cell>
          <cell r="D212">
            <v>24</v>
          </cell>
          <cell r="E212">
            <v>12</v>
          </cell>
          <cell r="F212">
            <v>2564</v>
          </cell>
          <cell r="G212">
            <v>800048616653</v>
          </cell>
          <cell r="H212" t="str">
            <v>นาย</v>
          </cell>
          <cell r="I212" t="str">
            <v>ปริญญา</v>
          </cell>
          <cell r="J212" t="str">
            <v>แก้วมา</v>
          </cell>
          <cell r="K212">
            <v>3501600017134</v>
          </cell>
          <cell r="L212" t="str">
            <v>ฮอด</v>
          </cell>
          <cell r="M212" t="str">
            <v>เชียงใหม่ 3</v>
          </cell>
          <cell r="N212">
            <v>8</v>
          </cell>
          <cell r="O212" t="str">
            <v>สินเชื่อธนาคารประชาชน</v>
          </cell>
          <cell r="P212" t="str">
            <v>1.บุคคลค้ำประกัน</v>
          </cell>
          <cell r="Q212">
            <v>59304.41</v>
          </cell>
          <cell r="R212">
            <v>3219.21</v>
          </cell>
          <cell r="S212" t="str">
            <v>จังหวัดฮอด</v>
          </cell>
          <cell r="T212" t="str">
            <v>ผบE144</v>
          </cell>
          <cell r="U212" t="str">
            <v>2564</v>
          </cell>
          <cell r="V212" t="str">
            <v>ผบE160</v>
          </cell>
          <cell r="W212">
            <v>2564</v>
          </cell>
          <cell r="X212">
            <v>21</v>
          </cell>
          <cell r="Y212">
            <v>6</v>
          </cell>
          <cell r="Z212">
            <v>2564</v>
          </cell>
          <cell r="AA212"/>
          <cell r="AB212"/>
          <cell r="AC212"/>
          <cell r="AD212"/>
          <cell r="AE212"/>
          <cell r="AF212"/>
          <cell r="AG212"/>
          <cell r="AH212"/>
          <cell r="AI212"/>
          <cell r="AJ212"/>
          <cell r="AK212"/>
          <cell r="AL212"/>
          <cell r="AM212"/>
          <cell r="AN212"/>
          <cell r="AO212"/>
          <cell r="AP212"/>
          <cell r="AQ212"/>
          <cell r="AR212"/>
          <cell r="AS212"/>
          <cell r="AT212"/>
          <cell r="AU212"/>
          <cell r="AV212"/>
          <cell r="AW212"/>
          <cell r="AX212"/>
          <cell r="AY212"/>
          <cell r="AZ212"/>
          <cell r="BA212"/>
          <cell r="BB212" t="str">
            <v>สืบทรัพย์ (คำสั่ง 24/12/2564)//สืบแล้ว  รายงานผล วันที่ 21/3/2565</v>
          </cell>
          <cell r="BC212">
            <v>1500</v>
          </cell>
          <cell r="BD212">
            <v>31</v>
          </cell>
          <cell r="BE212">
            <v>8</v>
          </cell>
          <cell r="BF212">
            <v>2565</v>
          </cell>
          <cell r="BG212">
            <v>0</v>
          </cell>
          <cell r="BH212" t="str">
            <v>-</v>
          </cell>
          <cell r="BI212" t="str">
            <v>-</v>
          </cell>
          <cell r="BJ212" t="str">
            <v>-</v>
          </cell>
          <cell r="BK212">
            <v>0</v>
          </cell>
          <cell r="BL212">
            <v>1565</v>
          </cell>
          <cell r="BM212">
            <v>0</v>
          </cell>
          <cell r="BN212">
            <v>29</v>
          </cell>
          <cell r="BO212">
            <v>11</v>
          </cell>
          <cell r="BP212">
            <v>2565</v>
          </cell>
          <cell r="BQ212" t="str">
            <v>-</v>
          </cell>
          <cell r="BR212" t="str">
            <v>-</v>
          </cell>
          <cell r="BS212" t="str">
            <v>-</v>
          </cell>
          <cell r="BT212" t="str">
            <v>นายปริญญา แก้วมา</v>
          </cell>
          <cell r="BU212">
            <v>888164010071</v>
          </cell>
          <cell r="BV212" t="str">
            <v>1.นายปริญญา   แก้วมา
2.นางสาวจุฬาลักษณ์  หลงมณี
3.นายวิฑูรย์  บรรเทา
4.นางสาวเดวิกา  จะมู
5.นายเกรียงไกร  ไชยสีธี</v>
          </cell>
          <cell r="BW212" t="str">
            <v xml:space="preserve">จำเลยที่ 1
คู่สมรสจำเลยที่ 1
จำเลยที่ 2
คู่สมรสจำเลยที่ 2
จำเลยที่ 3
</v>
          </cell>
          <cell r="BX212" t="str">
            <v>3-5016-00017-13-4
3-5016-00017-52-5
3-5016-00010-33-4
5-5018-01088-94-9
1-5016-00056-17-6</v>
          </cell>
          <cell r="BY212"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Z212" t="str">
            <v>พบทรัพย์</v>
          </cell>
          <cell r="CA212" t="str">
            <v>พบทรัพย์</v>
          </cell>
          <cell r="CB212">
            <v>5</v>
          </cell>
          <cell r="CC212" t="str">
            <v>วรกมล</v>
          </cell>
          <cell r="CD212"/>
          <cell r="CE212"/>
          <cell r="CF212"/>
          <cell r="CG212"/>
          <cell r="CH212"/>
          <cell r="CI212"/>
          <cell r="CJ212"/>
          <cell r="CK212"/>
          <cell r="CL212">
            <v>242971</v>
          </cell>
          <cell r="CM212">
            <v>243069</v>
          </cell>
          <cell r="CN212"/>
          <cell r="CO212"/>
        </row>
        <row r="213">
          <cell r="B213">
            <v>1651</v>
          </cell>
          <cell r="C213">
            <v>209</v>
          </cell>
          <cell r="D213">
            <v>6</v>
          </cell>
          <cell r="E213">
            <v>1</v>
          </cell>
          <cell r="F213">
            <v>2565</v>
          </cell>
          <cell r="G213">
            <v>800030293396</v>
          </cell>
          <cell r="H213" t="str">
            <v>นาย</v>
          </cell>
          <cell r="I213" t="str">
            <v>ศุภชัย</v>
          </cell>
          <cell r="J213" t="str">
            <v>จิตอารี</v>
          </cell>
          <cell r="K213">
            <v>1550500023119</v>
          </cell>
          <cell r="L213" t="str">
            <v>เซ็นทรัล แอร์พอร์ต พลาซ่า เชียงใหม่</v>
          </cell>
          <cell r="M213" t="str">
            <v>เชียงใหม่ 1</v>
          </cell>
          <cell r="N213">
            <v>8</v>
          </cell>
          <cell r="O213" t="str">
            <v>สินเชื่อสวัสดิการ</v>
          </cell>
          <cell r="P213" t="str">
            <v>1.บุคคลค้ำประกัน</v>
          </cell>
          <cell r="Q213">
            <v>380663.1</v>
          </cell>
          <cell r="R213">
            <v>80984.09</v>
          </cell>
          <cell r="S213" t="str">
            <v>จังหวัดน่าน สาขาปัว</v>
          </cell>
          <cell r="T213" t="str">
            <v>ผบ.1045</v>
          </cell>
          <cell r="U213" t="str">
            <v>2558</v>
          </cell>
          <cell r="V213" t="str">
            <v>ผบ.50</v>
          </cell>
          <cell r="W213">
            <v>2559</v>
          </cell>
          <cell r="X213">
            <v>1</v>
          </cell>
          <cell r="Y213">
            <v>2</v>
          </cell>
          <cell r="Z213">
            <v>2559</v>
          </cell>
          <cell r="AA213"/>
          <cell r="AB213"/>
          <cell r="AC213"/>
          <cell r="AD213">
            <v>2</v>
          </cell>
          <cell r="AE213">
            <v>2</v>
          </cell>
          <cell r="AF213">
            <v>2559</v>
          </cell>
          <cell r="AG213">
            <v>4</v>
          </cell>
          <cell r="AH213">
            <v>8</v>
          </cell>
          <cell r="AI213">
            <v>2559</v>
          </cell>
          <cell r="AJ213"/>
          <cell r="AK213"/>
          <cell r="AL213"/>
          <cell r="AM213"/>
          <cell r="AN213"/>
          <cell r="AO213"/>
          <cell r="AP213"/>
          <cell r="AQ213"/>
          <cell r="AR213"/>
          <cell r="AS213"/>
          <cell r="AT213"/>
          <cell r="AU213"/>
          <cell r="AV213"/>
          <cell r="AW213"/>
          <cell r="AX213"/>
          <cell r="AY213"/>
          <cell r="AZ213"/>
          <cell r="BA213"/>
          <cell r="BB213" t="str">
            <v>สืบทรัพย์ (คำสั่ง 6/1/2565)//สืบแล้ว  รายงานผล วันที่ 22/3/2565</v>
          </cell>
          <cell r="BC213">
            <v>1500</v>
          </cell>
          <cell r="BD213">
            <v>16</v>
          </cell>
          <cell r="BE213">
            <v>9</v>
          </cell>
          <cell r="BF213">
            <v>2565</v>
          </cell>
          <cell r="BG213">
            <v>0</v>
          </cell>
          <cell r="BH213" t="str">
            <v>-</v>
          </cell>
          <cell r="BI213" t="str">
            <v>-</v>
          </cell>
          <cell r="BJ213" t="str">
            <v>-</v>
          </cell>
          <cell r="BK213">
            <v>0</v>
          </cell>
          <cell r="BL213">
            <v>2320</v>
          </cell>
          <cell r="BM213">
            <v>0</v>
          </cell>
          <cell r="BN213" t="str">
            <v/>
          </cell>
          <cell r="BO213" t="str">
            <v/>
          </cell>
          <cell r="BP213" t="str">
            <v/>
          </cell>
          <cell r="BQ213" t="str">
            <v>-</v>
          </cell>
          <cell r="BR213" t="str">
            <v>-</v>
          </cell>
          <cell r="BS213" t="str">
            <v>-</v>
          </cell>
          <cell r="BT213" t="str">
            <v>นายศุภชัย จิตอารี</v>
          </cell>
          <cell r="BU213">
            <v>0</v>
          </cell>
          <cell r="BV213" t="str">
            <v>1.นายศุภชัย จิตอารี
2.นางสาวศรัญญา ไชยวุฒิ
3.นายณัฐพงษ์ ธรรมวงค์
4.นางสาวธนมน ศรีรุ่งเรือง
5.นางสาวณัฐธิดา พาจันดี</v>
          </cell>
          <cell r="BW213" t="str">
            <v xml:space="preserve">จำเลยที่ 1
คู่สมรสจำเลยที่ 1
จำเลยที่ 2
คู่สมรสจำเลยที่ 2
จำเลยที่ 3
</v>
          </cell>
          <cell r="BX213" t="str">
            <v>1-5505-00023-11-9
1-9599-00147-93-6
3-5703-00142-72-2
3-7298-00076-66-1
1-5099-00635-59-4</v>
          </cell>
          <cell r="BY213"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Z213" t="str">
            <v>พบทรัพย์</v>
          </cell>
          <cell r="CA213" t="str">
            <v>พบทรัพย์</v>
          </cell>
          <cell r="CB213">
            <v>5</v>
          </cell>
          <cell r="CC213" t="str">
            <v>วรกมล</v>
          </cell>
          <cell r="CD213"/>
          <cell r="CE213"/>
          <cell r="CF213"/>
          <cell r="CG213"/>
          <cell r="CH213"/>
          <cell r="CI213"/>
          <cell r="CJ213"/>
          <cell r="CK213"/>
          <cell r="CL213">
            <v>243004</v>
          </cell>
          <cell r="CM213">
            <v>243141</v>
          </cell>
          <cell r="CN213"/>
          <cell r="CO213"/>
        </row>
        <row r="214">
          <cell r="B214">
            <v>1652</v>
          </cell>
          <cell r="C214">
            <v>210</v>
          </cell>
          <cell r="D214">
            <v>14</v>
          </cell>
          <cell r="E214">
            <v>1</v>
          </cell>
          <cell r="F214">
            <v>2565</v>
          </cell>
          <cell r="G214">
            <v>800048501426</v>
          </cell>
          <cell r="H214" t="str">
            <v>นางสาว</v>
          </cell>
          <cell r="I214" t="str">
            <v>จิราภรณ์</v>
          </cell>
          <cell r="J214" t="str">
            <v>สิทธิยานันท์</v>
          </cell>
          <cell r="K214">
            <v>3739900121153</v>
          </cell>
          <cell r="L214" t="str">
            <v>ถนนทิพย์เนตร</v>
          </cell>
          <cell r="M214" t="str">
            <v>เชียงใหม่ 1</v>
          </cell>
          <cell r="N214">
            <v>8</v>
          </cell>
          <cell r="O214" t="str">
            <v>สินเชื่อธนาคารประชาชน</v>
          </cell>
          <cell r="P214" t="str">
            <v>1.บุคคลค้ำประกัน</v>
          </cell>
          <cell r="Q214">
            <v>89548</v>
          </cell>
          <cell r="R214">
            <v>29740.639999999999</v>
          </cell>
          <cell r="S214" t="str">
            <v>แขวงเชียงใหม่</v>
          </cell>
          <cell r="T214" t="str">
            <v>ผบE1248</v>
          </cell>
          <cell r="U214" t="str">
            <v>2564</v>
          </cell>
          <cell r="V214" t="str">
            <v>ผบE3692</v>
          </cell>
          <cell r="W214">
            <v>2564</v>
          </cell>
          <cell r="X214">
            <v>2</v>
          </cell>
          <cell r="Y214">
            <v>11</v>
          </cell>
          <cell r="Z214">
            <v>2564</v>
          </cell>
          <cell r="AA214"/>
          <cell r="AB214"/>
          <cell r="AC214"/>
          <cell r="AD214"/>
          <cell r="AE214"/>
          <cell r="AF214"/>
          <cell r="AG214"/>
          <cell r="AH214"/>
          <cell r="AI214"/>
          <cell r="AJ214"/>
          <cell r="AK214"/>
          <cell r="AL214"/>
          <cell r="AM214"/>
          <cell r="AN214"/>
          <cell r="AO214"/>
          <cell r="AP214"/>
          <cell r="AQ214"/>
          <cell r="AR214"/>
          <cell r="AS214"/>
          <cell r="AT214"/>
          <cell r="AU214"/>
          <cell r="AV214"/>
          <cell r="AW214"/>
          <cell r="AX214"/>
          <cell r="AY214"/>
          <cell r="AZ214"/>
          <cell r="BA214"/>
          <cell r="BB214" t="str">
            <v>สืบทรัพย์ (คำสั่ง 14/1/2565)//สืบแล้ว  รายงานผล วันที่ 11/3/2565</v>
          </cell>
          <cell r="BC214">
            <v>1200</v>
          </cell>
          <cell r="BD214">
            <v>24</v>
          </cell>
          <cell r="BE214">
            <v>8</v>
          </cell>
          <cell r="BF214">
            <v>2565</v>
          </cell>
          <cell r="BG214">
            <v>0</v>
          </cell>
          <cell r="BH214" t="str">
            <v>-</v>
          </cell>
          <cell r="BI214" t="str">
            <v>-</v>
          </cell>
          <cell r="BJ214" t="str">
            <v>-</v>
          </cell>
          <cell r="BK214">
            <v>0</v>
          </cell>
          <cell r="BL214">
            <v>2765</v>
          </cell>
          <cell r="BM214">
            <v>0</v>
          </cell>
          <cell r="BN214">
            <v>20</v>
          </cell>
          <cell r="BO214">
            <v>10</v>
          </cell>
          <cell r="BP214">
            <v>2565</v>
          </cell>
          <cell r="BQ214" t="str">
            <v>-</v>
          </cell>
          <cell r="BR214" t="str">
            <v>-</v>
          </cell>
          <cell r="BS214" t="str">
            <v>-</v>
          </cell>
          <cell r="BT214" t="str">
            <v>นางสาวจิราภรณ์ สิทธิยานันท์</v>
          </cell>
          <cell r="BU214">
            <v>883163011882</v>
          </cell>
          <cell r="BV214" t="str">
            <v>1.นางสาวจิราภรณ์ สิทธิยานันท์ 
2.นายสิทธิชัย ธรรมเจริญ
3.นายอรรถวุฒิ ยาวุฑฒิ
4.นางวัลยา ยาวุฑฒิ</v>
          </cell>
          <cell r="BW214" t="str">
            <v>จำเลยที่ 1
คู่สมรสจำเลยที่ 1
จำเลยที่ 2
คู่สมรสจำเลยที่ 2</v>
          </cell>
          <cell r="BX214" t="str">
            <v>3-7399-00121-15-3
3-7099-00030-32-8
3-5799-00188-49-7
3-5101-00407-66-8</v>
          </cell>
          <cell r="BY214"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Z214" t="str">
            <v>พบทรัพย์</v>
          </cell>
          <cell r="CA214" t="str">
            <v>พบทรัพย์</v>
          </cell>
          <cell r="CB214">
            <v>4</v>
          </cell>
          <cell r="CC214" t="str">
            <v>วรกมล</v>
          </cell>
          <cell r="CD214" t="str">
            <v>1.นางสาวจิราภรณ์ สิทธิยานันท์ 
2.นายสิทธิชัย ธรรมเจริญ
3.นายอรรถวุฒิ ยาวุฑฒิ
4.นางวัลยา ยาวุฑฒิ</v>
          </cell>
          <cell r="CE214" t="str">
            <v>จำเลยที่ 1
คู่สมรสจำเลยที่ 1
จำเลยที่ 2
คู่สมรสจำเลยที่ 2</v>
          </cell>
          <cell r="CF214" t="str">
            <v>3-7399-00121-15-3
3-7099-00030-32-8
3-5799-00188-49-7
3-5101-00407-66-8</v>
          </cell>
          <cell r="CG214"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CH214" t="str">
            <v>พบทรัพย์</v>
          </cell>
          <cell r="CI214"/>
          <cell r="CJ214"/>
          <cell r="CK214" t="str">
            <v>วชิราภรณ์</v>
          </cell>
          <cell r="CL214">
            <v>242971</v>
          </cell>
          <cell r="CM214" t="str">
            <v>19/7/2565,
18/3/2568</v>
          </cell>
          <cell r="CN214"/>
          <cell r="CO214"/>
        </row>
        <row r="215">
          <cell r="B215">
            <v>1653</v>
          </cell>
          <cell r="C215">
            <v>211</v>
          </cell>
          <cell r="D215">
            <v>18</v>
          </cell>
          <cell r="E215">
            <v>1</v>
          </cell>
          <cell r="F215">
            <v>2565</v>
          </cell>
          <cell r="G215">
            <v>800044709957</v>
          </cell>
          <cell r="H215" t="str">
            <v>นาย</v>
          </cell>
          <cell r="I215" t="str">
            <v>บันเทิง</v>
          </cell>
          <cell r="J215" t="str">
            <v>ไชยา</v>
          </cell>
          <cell r="K215">
            <v>3509900774761</v>
          </cell>
          <cell r="L215" t="str">
            <v>แม่แตง</v>
          </cell>
          <cell r="M215" t="str">
            <v>เชียงใหม่ 2</v>
          </cell>
          <cell r="N215">
            <v>8</v>
          </cell>
          <cell r="O215" t="str">
            <v>สินเชื่อพัฒนาองค์กรชุมชน (รายบุคคล)</v>
          </cell>
          <cell r="P215" t="str">
            <v>1.บุคคลค้ำประกัน</v>
          </cell>
          <cell r="Q215">
            <v>156154.10999999999</v>
          </cell>
          <cell r="R215">
            <v>46992.46</v>
          </cell>
          <cell r="S215" t="str">
            <v>แขวงเชียงดาว</v>
          </cell>
          <cell r="T215" t="str">
            <v>ผบE376</v>
          </cell>
          <cell r="U215" t="str">
            <v>2564</v>
          </cell>
          <cell r="V215" t="str">
            <v>ผบE320</v>
          </cell>
          <cell r="W215">
            <v>2564</v>
          </cell>
          <cell r="X215">
            <v>7</v>
          </cell>
          <cell r="Y215">
            <v>9</v>
          </cell>
          <cell r="Z215">
            <v>2564</v>
          </cell>
          <cell r="AA215"/>
          <cell r="AB215"/>
          <cell r="AC215"/>
          <cell r="AD215"/>
          <cell r="AE215"/>
          <cell r="AF215"/>
          <cell r="AG215"/>
          <cell r="AH215"/>
          <cell r="AI215"/>
          <cell r="AJ215"/>
          <cell r="AK215"/>
          <cell r="AL215"/>
          <cell r="AM215"/>
          <cell r="AN215"/>
          <cell r="AO215"/>
          <cell r="AP215"/>
          <cell r="AQ215"/>
          <cell r="AR215"/>
          <cell r="AS215"/>
          <cell r="AT215"/>
          <cell r="AU215"/>
          <cell r="AV215"/>
          <cell r="AW215"/>
          <cell r="AX215"/>
          <cell r="AY215"/>
          <cell r="AZ215"/>
          <cell r="BA215"/>
          <cell r="BB215" t="str">
            <v>สืบทรัพย์ (คำสั่ง 18/1/2565)//สืบแล้ว   รายงานผล วันที่ 10/2/2565//สืบครั้งที่ 2 รายงานผล25/6/2567</v>
          </cell>
          <cell r="BC215" t="str">
            <v>2100
2400</v>
          </cell>
          <cell r="BD215" t="str">
            <v xml:space="preserve">22
</v>
          </cell>
          <cell r="BE215" t="str">
            <v xml:space="preserve">8
</v>
          </cell>
          <cell r="BF215" t="str">
            <v xml:space="preserve">2565
</v>
          </cell>
          <cell r="BG215">
            <v>0</v>
          </cell>
          <cell r="BH215" t="str">
            <v>-</v>
          </cell>
          <cell r="BI215" t="str">
            <v>-</v>
          </cell>
          <cell r="BJ215" t="str">
            <v>-</v>
          </cell>
          <cell r="BK215">
            <v>0</v>
          </cell>
          <cell r="BL215" t="str">
            <v>1865
2095</v>
          </cell>
          <cell r="BM215">
            <v>0</v>
          </cell>
          <cell r="BN215">
            <v>24</v>
          </cell>
          <cell r="BO215">
            <v>5</v>
          </cell>
          <cell r="BP215">
            <v>2566</v>
          </cell>
          <cell r="BQ215" t="str">
            <v>-</v>
          </cell>
          <cell r="BR215" t="str">
            <v>-</v>
          </cell>
          <cell r="BS215" t="str">
            <v>-</v>
          </cell>
          <cell r="BT215" t="str">
            <v>นายบันเทิง ไชยา</v>
          </cell>
          <cell r="BU215">
            <v>823561010344</v>
          </cell>
          <cell r="BV215"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W215" t="str">
            <v>จำเลยที่ 1
จำเลยที่ 2
จำเลยที่ 3
จำเลยที่ 4
คู่สมรสจำเลยที่ 4
จำเลยที่ 5
คู่สมรสจำเลยที่ 5</v>
          </cell>
          <cell r="BX215" t="str">
            <v>3-5099-00774-76-1
3-5006-00259-56-1
3-5006-00257-17-7
3-5805-00021-38-4
3-5006-00020-28-2
3-5006-00259-62-5
5-5009-90014-27-1</v>
          </cell>
          <cell r="BY215"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Z215" t="str">
            <v>ไม่พบทรัพย์</v>
          </cell>
          <cell r="CA215" t="str">
            <v>พบทรัพย์</v>
          </cell>
          <cell r="CB215">
            <v>7</v>
          </cell>
          <cell r="CC215" t="str">
            <v>วรกมล</v>
          </cell>
          <cell r="CD215" t="str">
            <v xml:space="preserve">1.นายบันเทิง  ไชยา 
2.นางสมบูรณ์  มูลเมือง
3.นางสาวณัฐชยา  สุจริตธรรม 
4.นางสาวหทัยการณ์  มามอญ
5.นายสุรินทร์  แสงเมือง
6.นางสาวสิริพร  ดาวคำจรัสแสง
7.นางสาววันดี  คุรุกิจ 
8.นายสมบูรณ์  มงคล </v>
          </cell>
          <cell r="CE215" t="str">
            <v>จำเลยที่ 1
คู่สมรสจำเลยที่ 1
จำเลยที่ 2
จำเลยที่ 3
จำเลยที่ 4
คู่สมรสจำเลยที่ 4
จำเลยที่ 5
คู่สมรสจำเลยที่ 5</v>
          </cell>
          <cell r="CF215" t="str">
            <v>3-5099-00774-76-1
3-5020-00094-60-1
3-5006-00259-56-1
3-5006-00257-17-7
3-5805-00021-38-4
3-5006-00020-28-2
3-5006-00259-62-5
3-5009-90014-27-1</v>
          </cell>
          <cell r="CG21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 จ.พิษณุโลก
-ไม่พบว่ามีกรรมสิทธิ์ในที่ดิน อ.แม่แตง จ.เชียงใหม่
-ไม่พบว่ามีกรรมสิทธิ์ในที่ดิน อ.ฝาง จ.เชียงใหม่</v>
          </cell>
          <cell r="CH215"/>
          <cell r="CI215"/>
          <cell r="CJ215">
            <v>8</v>
          </cell>
          <cell r="CK215"/>
          <cell r="CL215">
            <v>242971</v>
          </cell>
          <cell r="CM215">
            <v>243088</v>
          </cell>
          <cell r="CN215"/>
          <cell r="CO215"/>
        </row>
        <row r="216">
          <cell r="B216">
            <v>1654</v>
          </cell>
          <cell r="C216">
            <v>212</v>
          </cell>
          <cell r="D216">
            <v>18</v>
          </cell>
          <cell r="E216">
            <v>1</v>
          </cell>
          <cell r="F216">
            <v>2565</v>
          </cell>
          <cell r="G216">
            <v>800052517938</v>
          </cell>
          <cell r="H216" t="str">
            <v>นาย</v>
          </cell>
          <cell r="I216" t="str">
            <v>สมเดช</v>
          </cell>
          <cell r="J216" t="str">
            <v>พุทธา</v>
          </cell>
          <cell r="K216">
            <v>3500600116948</v>
          </cell>
          <cell r="L216" t="str">
            <v>แม่แตง</v>
          </cell>
          <cell r="M216" t="str">
            <v>เชียงใหม่ 2</v>
          </cell>
          <cell r="N216">
            <v>8</v>
          </cell>
          <cell r="O216" t="str">
            <v>สินเชื่อธนาคารประชาชน</v>
          </cell>
          <cell r="P216" t="str">
            <v>1.บุคคลค้ำประกัน</v>
          </cell>
          <cell r="Q216">
            <v>76999</v>
          </cell>
          <cell r="R216">
            <v>31755.439999999999</v>
          </cell>
          <cell r="S216" t="str">
            <v>แขวงเชียงดาว</v>
          </cell>
          <cell r="T216" t="str">
            <v>ผบE216</v>
          </cell>
          <cell r="U216" t="str">
            <v>2564</v>
          </cell>
          <cell r="V216" t="str">
            <v>ผบE593</v>
          </cell>
          <cell r="W216">
            <v>2564</v>
          </cell>
          <cell r="X216">
            <v>30</v>
          </cell>
          <cell r="Y216">
            <v>11</v>
          </cell>
          <cell r="Z216">
            <v>2564</v>
          </cell>
          <cell r="AA216"/>
          <cell r="AB216"/>
          <cell r="AC216"/>
          <cell r="AD216"/>
          <cell r="AE216"/>
          <cell r="AF216"/>
          <cell r="AG216"/>
          <cell r="AH216"/>
          <cell r="AI216"/>
          <cell r="AJ216"/>
          <cell r="AK216"/>
          <cell r="AL216"/>
          <cell r="AM216"/>
          <cell r="AN216"/>
          <cell r="AO216"/>
          <cell r="AP216"/>
          <cell r="AQ216"/>
          <cell r="AR216"/>
          <cell r="AS216"/>
          <cell r="AT216"/>
          <cell r="AU216"/>
          <cell r="AV216"/>
          <cell r="AW216"/>
          <cell r="AX216"/>
          <cell r="AY216"/>
          <cell r="AZ216"/>
          <cell r="BA216"/>
          <cell r="BB216" t="str">
            <v>สืบทรัพย์ (คำสั่ง 18/1/2565)//สืบแล้ว รายงานผล วันที่ 10/2/2565 // สืบรอบ 2 (คำสั่ง 12/10/2566)//รายงานผล 25/6/2567</v>
          </cell>
          <cell r="BC216">
            <v>900</v>
          </cell>
          <cell r="BD216">
            <v>22</v>
          </cell>
          <cell r="BE216">
            <v>8</v>
          </cell>
          <cell r="BF216">
            <v>2565</v>
          </cell>
          <cell r="BG216">
            <v>0</v>
          </cell>
          <cell r="BH216" t="str">
            <v>-</v>
          </cell>
          <cell r="BI216" t="str">
            <v>-</v>
          </cell>
          <cell r="BJ216" t="str">
            <v>-</v>
          </cell>
          <cell r="BK216">
            <v>0</v>
          </cell>
          <cell r="BL216">
            <v>930</v>
          </cell>
          <cell r="BM216">
            <v>0</v>
          </cell>
          <cell r="BN216">
            <v>24</v>
          </cell>
          <cell r="BO216">
            <v>5</v>
          </cell>
          <cell r="BP216">
            <v>2566</v>
          </cell>
          <cell r="BQ216" t="str">
            <v>-</v>
          </cell>
          <cell r="BR216" t="str">
            <v>-</v>
          </cell>
          <cell r="BS216" t="str">
            <v>-</v>
          </cell>
          <cell r="BT216" t="str">
            <v>นายสมเดช พุทธา</v>
          </cell>
          <cell r="BU216">
            <v>883162010626</v>
          </cell>
          <cell r="BV216" t="str">
            <v xml:space="preserve">1.นายสมเดช พุทธา
2.นางสาวเพ็ญศรี พุทธา
3.นายจิราภัทร คำแก้ว
</v>
          </cell>
          <cell r="BW216" t="str">
            <v>จำเลยที่ 1
คู่สมรสจำเลยที่ 1
จำเลยที่ 2</v>
          </cell>
          <cell r="BX216" t="str">
            <v>3-5006-00116-94-8
3-5006-00116-95-6
8-5020-73002-88-0</v>
          </cell>
          <cell r="BY216"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Z216" t="str">
            <v>พบทรัพย์</v>
          </cell>
          <cell r="CA216" t="str">
            <v>พบทรัพย์</v>
          </cell>
          <cell r="CB216">
            <v>3</v>
          </cell>
          <cell r="CC216" t="str">
            <v>วรกมล</v>
          </cell>
          <cell r="CD216" t="str">
            <v>1.นายสมเดช  พุทธา
2.นายจิราภัทร  คำแก้ว</v>
          </cell>
          <cell r="CE216" t="str">
            <v>จำเลยที่ 1
จำเลยที่ 2</v>
          </cell>
          <cell r="CF216" t="str">
            <v>3-5006-00116-94-8
8-5020-73002-88-0</v>
          </cell>
          <cell r="CG216"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v>
          </cell>
          <cell r="CH216"/>
          <cell r="CI216"/>
          <cell r="CJ216">
            <v>2</v>
          </cell>
          <cell r="CK216"/>
          <cell r="CL216">
            <v>242971</v>
          </cell>
          <cell r="CM216">
            <v>243088</v>
          </cell>
          <cell r="CN216"/>
          <cell r="CO216"/>
        </row>
        <row r="217">
          <cell r="B217">
            <v>1655</v>
          </cell>
          <cell r="C217">
            <v>213</v>
          </cell>
          <cell r="D217">
            <v>18</v>
          </cell>
          <cell r="E217">
            <v>1</v>
          </cell>
          <cell r="F217">
            <v>2565</v>
          </cell>
          <cell r="G217">
            <v>800085275934</v>
          </cell>
          <cell r="H217" t="str">
            <v>นางสาว</v>
          </cell>
          <cell r="I217" t="str">
            <v xml:space="preserve">ดวงมณี </v>
          </cell>
          <cell r="J217" t="str">
            <v>สดับ</v>
          </cell>
          <cell r="K217">
            <v>3501400188041</v>
          </cell>
          <cell r="L217" t="str">
            <v>แม่โจ้</v>
          </cell>
          <cell r="M217" t="str">
            <v>เชียงใหม่ 2</v>
          </cell>
          <cell r="N217">
            <v>8</v>
          </cell>
          <cell r="O217" t="str">
            <v>สินเชื่อธนาคารประชาชน</v>
          </cell>
          <cell r="P217" t="str">
            <v>1.บุคคลค้ำประกัน</v>
          </cell>
          <cell r="Q217">
            <v>120000</v>
          </cell>
          <cell r="R217">
            <v>28536.28</v>
          </cell>
          <cell r="S217" t="str">
            <v>แขวงเชียงใหม่</v>
          </cell>
          <cell r="T217" t="str">
            <v>ผบE1420</v>
          </cell>
          <cell r="U217" t="str">
            <v>2564</v>
          </cell>
          <cell r="V217" t="str">
            <v>ผบE4031</v>
          </cell>
          <cell r="W217">
            <v>2564</v>
          </cell>
          <cell r="X217">
            <v>2</v>
          </cell>
          <cell r="Y217">
            <v>12</v>
          </cell>
          <cell r="Z217">
            <v>2564</v>
          </cell>
          <cell r="AA217"/>
          <cell r="AB217"/>
          <cell r="AC217"/>
          <cell r="AD217"/>
          <cell r="AE217"/>
          <cell r="AF217"/>
          <cell r="AG217"/>
          <cell r="AH217"/>
          <cell r="AI217"/>
          <cell r="AJ217"/>
          <cell r="AK217"/>
          <cell r="AL217"/>
          <cell r="AM217"/>
          <cell r="AN217"/>
          <cell r="AO217"/>
          <cell r="AP217"/>
          <cell r="AQ217"/>
          <cell r="AR217"/>
          <cell r="AS217"/>
          <cell r="AT217"/>
          <cell r="AU217"/>
          <cell r="AV217"/>
          <cell r="AW217"/>
          <cell r="AX217"/>
          <cell r="AY217"/>
          <cell r="AZ217"/>
          <cell r="BA217"/>
          <cell r="BB217" t="str">
            <v>สืบทรัพย์ (คำสั่ง 18/1/2565)//สืบแล้ว รายงานผล วันที่ 10/2/2565//ชะลอยึด 10/3/2565</v>
          </cell>
          <cell r="BC217">
            <v>1500</v>
          </cell>
          <cell r="BD217">
            <v>22</v>
          </cell>
          <cell r="BE217">
            <v>8</v>
          </cell>
          <cell r="BF217">
            <v>2565</v>
          </cell>
          <cell r="BG217">
            <v>0</v>
          </cell>
          <cell r="BH217" t="str">
            <v>-</v>
          </cell>
          <cell r="BI217" t="str">
            <v>-</v>
          </cell>
          <cell r="BJ217" t="str">
            <v>-</v>
          </cell>
          <cell r="BK217">
            <v>0</v>
          </cell>
          <cell r="BL217">
            <v>1565</v>
          </cell>
          <cell r="BM217">
            <v>0</v>
          </cell>
          <cell r="BN217">
            <v>27</v>
          </cell>
          <cell r="BO217">
            <v>12</v>
          </cell>
          <cell r="BP217">
            <v>2565</v>
          </cell>
          <cell r="BQ217" t="str">
            <v>-</v>
          </cell>
          <cell r="BR217" t="str">
            <v>-</v>
          </cell>
          <cell r="BS217" t="str">
            <v>-</v>
          </cell>
          <cell r="BT217" t="str">
            <v>นางสาวดวงมณี  สดับ</v>
          </cell>
          <cell r="BU217">
            <v>883263012245</v>
          </cell>
          <cell r="BV217" t="str">
            <v>1.นางสาวดวงมณี สดับ
2.นางสาวพัชรี ทัพผดุง
3.นายอุเทน อุดร
4.นางจินดา มีทอง
5.นายขวัญชัย มีทอง</v>
          </cell>
          <cell r="BW217" t="str">
            <v>จำเลยที่ 1
จำเลยที่ 2
คู่สมรสจำเลยที่ 2
จำเลยที่ 3
คู่สมรสจำเลยที่ 3</v>
          </cell>
          <cell r="BX217" t="str">
            <v>3-5014-00188-04-1
3-5705-00264-63-5
3-5014-00570-14-0
3-5014-00605-99-7
3-5404-00462-31-1</v>
          </cell>
          <cell r="BY21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Z217" t="str">
            <v>พบทรัพย์</v>
          </cell>
          <cell r="CA217" t="str">
            <v>พบทรัพย์</v>
          </cell>
          <cell r="CB217">
            <v>5</v>
          </cell>
          <cell r="CC217" t="str">
            <v>จันทร์นิภา</v>
          </cell>
          <cell r="CD217"/>
          <cell r="CE217"/>
          <cell r="CF217"/>
          <cell r="CG217"/>
          <cell r="CH217"/>
          <cell r="CI217"/>
          <cell r="CJ217"/>
          <cell r="CK217"/>
          <cell r="CL217">
            <v>242971</v>
          </cell>
          <cell r="CM217">
            <v>243088</v>
          </cell>
          <cell r="CN217"/>
          <cell r="CO217"/>
        </row>
        <row r="218">
          <cell r="B218">
            <v>1656</v>
          </cell>
          <cell r="C218">
            <v>214</v>
          </cell>
          <cell r="D218">
            <v>18</v>
          </cell>
          <cell r="E218">
            <v>1</v>
          </cell>
          <cell r="F218">
            <v>2565</v>
          </cell>
          <cell r="G218">
            <v>800093377292</v>
          </cell>
          <cell r="H218" t="str">
            <v>นาย</v>
          </cell>
          <cell r="I218" t="str">
            <v>ธวัชชัย</v>
          </cell>
          <cell r="J218" t="str">
            <v>เฮงมี</v>
          </cell>
          <cell r="K218">
            <v>1102000771871</v>
          </cell>
          <cell r="L218" t="str">
            <v>มีโชคพลาซ่า</v>
          </cell>
          <cell r="M218" t="str">
            <v>เชียงใหม่ 2</v>
          </cell>
          <cell r="N218">
            <v>8</v>
          </cell>
          <cell r="O218" t="str">
            <v>สินเชื่อแก้ไข้ปัญหาหนี้นอกระบบ PSA ระยะที่ 2</v>
          </cell>
          <cell r="P218" t="str">
            <v>1.บุคคลค้ำประกัน</v>
          </cell>
          <cell r="Q218">
            <v>37499</v>
          </cell>
          <cell r="R218">
            <v>7175.14</v>
          </cell>
          <cell r="S218" t="str">
            <v>แขวงเชียงดาว</v>
          </cell>
          <cell r="T218" t="str">
            <v>ผบE375</v>
          </cell>
          <cell r="U218" t="str">
            <v>2564</v>
          </cell>
          <cell r="V218" t="str">
            <v>ผบE319</v>
          </cell>
          <cell r="W218">
            <v>2564</v>
          </cell>
          <cell r="X218">
            <v>7</v>
          </cell>
          <cell r="Y218">
            <v>9</v>
          </cell>
          <cell r="Z218">
            <v>2564</v>
          </cell>
          <cell r="AA218"/>
          <cell r="AB218"/>
          <cell r="AC218"/>
          <cell r="AD218"/>
          <cell r="AE218"/>
          <cell r="AF218"/>
          <cell r="AG218"/>
          <cell r="AH218"/>
          <cell r="AI218"/>
          <cell r="AJ218"/>
          <cell r="AK218"/>
          <cell r="AL218"/>
          <cell r="AM218"/>
          <cell r="AN218"/>
          <cell r="AO218"/>
          <cell r="AP218"/>
          <cell r="AQ218"/>
          <cell r="AR218"/>
          <cell r="AS218"/>
          <cell r="AT218"/>
          <cell r="AU218"/>
          <cell r="AV218"/>
          <cell r="AW218"/>
          <cell r="AX218"/>
          <cell r="AY218"/>
          <cell r="AZ218"/>
          <cell r="BA218"/>
          <cell r="BB218" t="str">
            <v>สืบทรัพย์ (คำสั่ง 18/1/2565)//สืบแล้ว  รายงานผลวันที่ 10/2/2565//สืบครั้งที่ 2 รายงานผล 25/6/2567</v>
          </cell>
          <cell r="BC218" t="str">
            <v>600
600</v>
          </cell>
          <cell r="BD218" t="str">
            <v xml:space="preserve">22
</v>
          </cell>
          <cell r="BE218" t="str">
            <v xml:space="preserve">8
</v>
          </cell>
          <cell r="BF218" t="str">
            <v xml:space="preserve">2565
</v>
          </cell>
          <cell r="BG218">
            <v>0</v>
          </cell>
          <cell r="BH218" t="str">
            <v>-</v>
          </cell>
          <cell r="BI218" t="str">
            <v>-</v>
          </cell>
          <cell r="BJ218" t="str">
            <v>-</v>
          </cell>
          <cell r="BK218">
            <v>0</v>
          </cell>
          <cell r="BL218" t="str">
            <v>1000
760</v>
          </cell>
          <cell r="BM218">
            <v>0</v>
          </cell>
          <cell r="BN218">
            <v>21</v>
          </cell>
          <cell r="BO218">
            <v>6</v>
          </cell>
          <cell r="BP218">
            <v>2566</v>
          </cell>
          <cell r="BQ218" t="str">
            <v>-</v>
          </cell>
          <cell r="BR218" t="str">
            <v>-</v>
          </cell>
          <cell r="BS218" t="str">
            <v>-</v>
          </cell>
          <cell r="BT218" t="str">
            <v>นายธวัชชัย เฮงมี</v>
          </cell>
          <cell r="BU218">
            <v>883264010016</v>
          </cell>
          <cell r="BV218" t="str">
            <v>1.นายธวัชชัย เฮงมี
2.นางสาววิกานดา ศุภอมฤต</v>
          </cell>
          <cell r="BW218" t="str">
            <v>จำเลยที่ 1
จำเลยที่ 2</v>
          </cell>
          <cell r="BX218" t="str">
            <v>1-1020-00771-87-1
1-5007-00129-10-7</v>
          </cell>
          <cell r="BY218"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218" t="str">
            <v>ไม่พบทรัพย์</v>
          </cell>
          <cell r="CA218" t="str">
            <v>พบทรัพย์</v>
          </cell>
          <cell r="CB218">
            <v>2</v>
          </cell>
          <cell r="CC218" t="str">
            <v>จันทร์นิภา</v>
          </cell>
          <cell r="CD218" t="str">
            <v>1.นายธวัชชัย  เฮงมี 
2.นางสาววิกานดา  ศุภอมฤต</v>
          </cell>
          <cell r="CE218" t="str">
            <v>จำเลยที่ 1
จำเลยที่ 2</v>
          </cell>
          <cell r="CF218" t="str">
            <v>1-1020-00771-87-1
1-5007-00129-10-7</v>
          </cell>
          <cell r="CG218" t="str">
            <v xml:space="preserve">-ไม่พบว่ามีกรรมสิทธิ์ในที่ดิน อ.เมือง จ.เชียงใหม่ 
-ไม่พบว่ามีกรรมสิทธิ์ในที่ดิน เขตจอมทอง กรุงเทพมหานคร 
-ไม่พบว่ามีกรรมสิทธิ์ในที่ดิน อ.เมือง จ.เชียงใหม่ 
ไม่พบว่ามีกรรมสิทธิ์ในที่ดิน อ.แม่แตง จ.เชียงใหม่ </v>
          </cell>
          <cell r="CH218"/>
          <cell r="CI218"/>
          <cell r="CJ218">
            <v>2</v>
          </cell>
          <cell r="CK218"/>
          <cell r="CL218">
            <v>242971</v>
          </cell>
          <cell r="CM218">
            <v>243088</v>
          </cell>
          <cell r="CN218"/>
          <cell r="CO218"/>
        </row>
        <row r="219">
          <cell r="B219">
            <v>1657</v>
          </cell>
          <cell r="C219">
            <v>215</v>
          </cell>
          <cell r="D219">
            <v>26</v>
          </cell>
          <cell r="E219">
            <v>1</v>
          </cell>
          <cell r="F219">
            <v>2565</v>
          </cell>
          <cell r="G219">
            <v>800048270071</v>
          </cell>
          <cell r="H219" t="str">
            <v>นาย</v>
          </cell>
          <cell r="I219" t="str">
            <v>จตุรงค์</v>
          </cell>
          <cell r="J219" t="str">
            <v>มณีโสภณ</v>
          </cell>
          <cell r="K219">
            <v>3501000022021</v>
          </cell>
          <cell r="L219" t="str">
            <v>บวกครกหลวง</v>
          </cell>
          <cell r="M219" t="str">
            <v>เชียงใหม่ 3</v>
          </cell>
          <cell r="N219">
            <v>8</v>
          </cell>
          <cell r="O219" t="str">
            <v>สินเชื่อโครงการธนาคารประชาชน</v>
          </cell>
          <cell r="P219" t="str">
            <v>1.บุคคลค้ำประกัน</v>
          </cell>
          <cell r="Q219">
            <v>69930.94</v>
          </cell>
          <cell r="R219">
            <v>7261.71</v>
          </cell>
          <cell r="S219" t="str">
            <v>จังหวัดฝาง</v>
          </cell>
          <cell r="T219" t="str">
            <v>ผบ.1146</v>
          </cell>
          <cell r="U219">
            <v>2560</v>
          </cell>
          <cell r="V219" t="str">
            <v>ผบ.2565</v>
          </cell>
          <cell r="W219">
            <v>2561</v>
          </cell>
          <cell r="X219"/>
          <cell r="Y219"/>
          <cell r="Z219"/>
          <cell r="AA219">
            <v>7</v>
          </cell>
          <cell r="AB219">
            <v>3</v>
          </cell>
          <cell r="AC219">
            <v>2561</v>
          </cell>
          <cell r="AD219"/>
          <cell r="AE219"/>
          <cell r="AF219"/>
          <cell r="AG219"/>
          <cell r="AH219"/>
          <cell r="AI219"/>
          <cell r="AJ219"/>
          <cell r="AK219"/>
          <cell r="AL219"/>
          <cell r="AM219"/>
          <cell r="AN219"/>
          <cell r="AO219"/>
          <cell r="AP219"/>
          <cell r="AQ219"/>
          <cell r="AR219"/>
          <cell r="AS219"/>
          <cell r="AT219"/>
          <cell r="AU219"/>
          <cell r="AV219"/>
          <cell r="AW219"/>
          <cell r="AX219"/>
          <cell r="AY219"/>
          <cell r="AZ219"/>
          <cell r="BA219"/>
          <cell r="BB219" t="str">
            <v>สืบทรัพย์ (คำสั่ง 26/1/2565)//สืบแล้ว  รายงานผล วันที่ 9/3/2565</v>
          </cell>
          <cell r="BC219">
            <v>1200</v>
          </cell>
          <cell r="BD219">
            <v>26</v>
          </cell>
          <cell r="BE219">
            <v>9</v>
          </cell>
          <cell r="BF219">
            <v>2565</v>
          </cell>
          <cell r="BG219">
            <v>0</v>
          </cell>
          <cell r="BH219" t="str">
            <v>-</v>
          </cell>
          <cell r="BI219" t="str">
            <v>-</v>
          </cell>
          <cell r="BJ219" t="str">
            <v>-</v>
          </cell>
          <cell r="BK219">
            <v>0</v>
          </cell>
          <cell r="BL219">
            <v>2115</v>
          </cell>
          <cell r="BM219">
            <v>0</v>
          </cell>
          <cell r="BN219">
            <v>6</v>
          </cell>
          <cell r="BO219">
            <v>12</v>
          </cell>
          <cell r="BP219">
            <v>2565</v>
          </cell>
          <cell r="BQ219" t="str">
            <v>-</v>
          </cell>
          <cell r="BR219" t="str">
            <v>-</v>
          </cell>
          <cell r="BS219" t="str">
            <v>-</v>
          </cell>
          <cell r="BT219" t="str">
            <v>นายจตุรงค์ มณีโสภณ</v>
          </cell>
          <cell r="BU219">
            <v>0</v>
          </cell>
          <cell r="BV219" t="str">
            <v>1.นายจตุรงค์ มณีโสภณ
2.นางวรัญญา มณีโสภณ
3.นายภาคิน ศรีเฟื่อง
4.นางสาวชลธิชา นำชัย</v>
          </cell>
          <cell r="BW219" t="str">
            <v>จำเลยที่ 1
คู่สมรสจำเลยที่ 1
จำเลยที่ 2
จำเลยที่ 3</v>
          </cell>
          <cell r="BX219" t="str">
            <v>3-5010-00022-02-1
3-5603-01005-62-1
1-6001-00064-03-8
1-5009-00100-63-3</v>
          </cell>
          <cell r="BY219"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Z219" t="str">
            <v>ไม่พบทรัพย์</v>
          </cell>
          <cell r="CA219" t="str">
            <v>พบทรัพย์</v>
          </cell>
          <cell r="CB219">
            <v>4</v>
          </cell>
          <cell r="CC219" t="str">
            <v>จันทร์นิภา</v>
          </cell>
          <cell r="CD219"/>
          <cell r="CE219"/>
          <cell r="CF219"/>
          <cell r="CG219"/>
          <cell r="CH219"/>
          <cell r="CI219"/>
          <cell r="CJ219"/>
          <cell r="CK219"/>
          <cell r="CL219">
            <v>243004</v>
          </cell>
          <cell r="CM219">
            <v>243141</v>
          </cell>
          <cell r="CN219"/>
          <cell r="CO219"/>
        </row>
        <row r="220">
          <cell r="B220">
            <v>1658</v>
          </cell>
          <cell r="C220">
            <v>216</v>
          </cell>
          <cell r="D220">
            <v>26</v>
          </cell>
          <cell r="E220">
            <v>1</v>
          </cell>
          <cell r="F220">
            <v>2565</v>
          </cell>
          <cell r="G220">
            <v>800004965821</v>
          </cell>
          <cell r="H220" t="str">
            <v>นาง</v>
          </cell>
          <cell r="I220" t="str">
            <v>ปัตตา</v>
          </cell>
          <cell r="J220" t="str">
            <v>ลือขุนทด</v>
          </cell>
          <cell r="K220">
            <v>2501000001646</v>
          </cell>
          <cell r="L220" t="str">
            <v>ฝาง</v>
          </cell>
          <cell r="M220" t="str">
            <v>เชียงใหม่ 2</v>
          </cell>
          <cell r="N220">
            <v>8</v>
          </cell>
          <cell r="O220" t="str">
            <v>สินเชื่อธนาคารประชาชน</v>
          </cell>
          <cell r="P220" t="str">
            <v>1.บุคคลค้ำประกัน</v>
          </cell>
          <cell r="Q220">
            <v>40000</v>
          </cell>
          <cell r="R220">
            <v>6200</v>
          </cell>
          <cell r="S220" t="str">
            <v>จังหวัดฝาง</v>
          </cell>
          <cell r="T220" t="str">
            <v>ผบ.590</v>
          </cell>
          <cell r="U220">
            <v>2554</v>
          </cell>
          <cell r="V220" t="str">
            <v>ผบ.64</v>
          </cell>
          <cell r="W220">
            <v>2555</v>
          </cell>
          <cell r="X220">
            <v>16</v>
          </cell>
          <cell r="Y220">
            <v>2</v>
          </cell>
          <cell r="Z220">
            <v>2555</v>
          </cell>
          <cell r="AA220"/>
          <cell r="AB220"/>
          <cell r="AC220"/>
          <cell r="AD220"/>
          <cell r="AE220"/>
          <cell r="AF220"/>
          <cell r="AG220"/>
          <cell r="AH220"/>
          <cell r="AI220"/>
          <cell r="AJ220"/>
          <cell r="AK220"/>
          <cell r="AL220"/>
          <cell r="AM220"/>
          <cell r="AN220"/>
          <cell r="AO220"/>
          <cell r="AP220"/>
          <cell r="AQ220"/>
          <cell r="AR220"/>
          <cell r="AS220"/>
          <cell r="AT220"/>
          <cell r="AU220"/>
          <cell r="AV220"/>
          <cell r="AW220"/>
          <cell r="AX220"/>
          <cell r="AY220"/>
          <cell r="AZ220"/>
          <cell r="BA220"/>
          <cell r="BB220" t="str">
            <v>สืบทรัพย์ (คำสั่ง 26/1/2565)//สืบแล้ว  รายงานผล วันที่ 9/3/2565</v>
          </cell>
          <cell r="BC220">
            <v>1200</v>
          </cell>
          <cell r="BD220">
            <v>25</v>
          </cell>
          <cell r="BE220">
            <v>11</v>
          </cell>
          <cell r="BF220">
            <v>2565</v>
          </cell>
          <cell r="BG220">
            <v>0</v>
          </cell>
          <cell r="BH220" t="str">
            <v>-</v>
          </cell>
          <cell r="BI220" t="str">
            <v>-</v>
          </cell>
          <cell r="BJ220" t="str">
            <v>-</v>
          </cell>
          <cell r="BK220">
            <v>0</v>
          </cell>
          <cell r="BL220">
            <v>1170</v>
          </cell>
          <cell r="BM220">
            <v>0</v>
          </cell>
          <cell r="BN220">
            <v>16</v>
          </cell>
          <cell r="BO220">
            <v>6</v>
          </cell>
          <cell r="BP220">
            <v>2566</v>
          </cell>
          <cell r="BQ220" t="str">
            <v>-</v>
          </cell>
          <cell r="BR220" t="str">
            <v>-</v>
          </cell>
          <cell r="BS220" t="str">
            <v>-</v>
          </cell>
          <cell r="BT220" t="str">
            <v>นางปัตตา ลือขุนทด</v>
          </cell>
          <cell r="BU220">
            <v>0</v>
          </cell>
          <cell r="BV220" t="str">
            <v>1.นางปัตตา ลือขุนทด
2.นายบุญลือ ลือขุนทด
3.นางประกายเพชร ชุ่มใจ
4.นางสาวอรุณ บุญยัง</v>
          </cell>
          <cell r="BW220" t="str">
            <v>จำเลยที่ 1
คู่สมรสจำเลยที่ 1
จำเลยที่ 2
จำเลยที่ 3</v>
          </cell>
          <cell r="BX220" t="str">
            <v>2-5010-00001-64-6
3-3609-00046-58-1
3-5009-01066-48-6
3-5711-00367-06-3</v>
          </cell>
          <cell r="BY220"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Z220" t="str">
            <v>พบทรัพย์</v>
          </cell>
          <cell r="CA220"/>
          <cell r="CB220">
            <v>4</v>
          </cell>
          <cell r="CC220" t="str">
            <v>จันทร์นิภา</v>
          </cell>
          <cell r="CD220"/>
          <cell r="CE220"/>
          <cell r="CF220"/>
          <cell r="CG220"/>
          <cell r="CH220"/>
          <cell r="CI220"/>
          <cell r="CJ220"/>
          <cell r="CK220"/>
          <cell r="CL220"/>
          <cell r="CM220"/>
          <cell r="CN220"/>
          <cell r="CO220"/>
        </row>
        <row r="221">
          <cell r="B221">
            <v>1659</v>
          </cell>
          <cell r="C221">
            <v>217</v>
          </cell>
          <cell r="D221">
            <v>26</v>
          </cell>
          <cell r="E221">
            <v>1</v>
          </cell>
          <cell r="F221">
            <v>2565</v>
          </cell>
          <cell r="G221">
            <v>806753001296</v>
          </cell>
          <cell r="H221" t="str">
            <v>นางสาว</v>
          </cell>
          <cell r="I221" t="str">
            <v>ปัทมา</v>
          </cell>
          <cell r="J221" t="str">
            <v>วราชัย</v>
          </cell>
          <cell r="K221">
            <v>2500900016410</v>
          </cell>
          <cell r="L221" t="str">
            <v>ฝาง</v>
          </cell>
          <cell r="M221" t="str">
            <v>เชียงใหม่ 2</v>
          </cell>
          <cell r="N221">
            <v>8</v>
          </cell>
          <cell r="O221" t="str">
            <v>สินเชื่อธนาคารประชาชน</v>
          </cell>
          <cell r="P221" t="str">
            <v>1.บุคคลค้ำประกัน</v>
          </cell>
          <cell r="Q221">
            <v>20000</v>
          </cell>
          <cell r="R221">
            <v>3946.67</v>
          </cell>
          <cell r="S221" t="str">
            <v>จังหวัดฝาง</v>
          </cell>
          <cell r="T221" t="str">
            <v>ผบ.567</v>
          </cell>
          <cell r="U221">
            <v>2554</v>
          </cell>
          <cell r="V221" t="str">
            <v>ผบ.67</v>
          </cell>
          <cell r="W221">
            <v>2555</v>
          </cell>
          <cell r="X221"/>
          <cell r="Y221"/>
          <cell r="Z221"/>
          <cell r="AA221">
            <v>16</v>
          </cell>
          <cell r="AB221">
            <v>2</v>
          </cell>
          <cell r="AC221">
            <v>2555</v>
          </cell>
          <cell r="AD221"/>
          <cell r="AE221"/>
          <cell r="AF221"/>
          <cell r="AG221"/>
          <cell r="AH221"/>
          <cell r="AI221"/>
          <cell r="AJ221"/>
          <cell r="AK221"/>
          <cell r="AL221"/>
          <cell r="AM221"/>
          <cell r="AN221"/>
          <cell r="AO221"/>
          <cell r="AP221"/>
          <cell r="AQ221"/>
          <cell r="AR221"/>
          <cell r="AS221"/>
          <cell r="AT221"/>
          <cell r="AU221"/>
          <cell r="AV221"/>
          <cell r="AW221"/>
          <cell r="AX221"/>
          <cell r="AY221"/>
          <cell r="AZ221"/>
          <cell r="BA221"/>
          <cell r="BB221" t="str">
            <v>สืบทรัพย์ (คำสั่ง 26/1/2565)//สืบแล้ว  รายงานผล วันที่ 9/3/2565</v>
          </cell>
          <cell r="BC221">
            <v>1500</v>
          </cell>
          <cell r="BD221">
            <v>31</v>
          </cell>
          <cell r="BE221">
            <v>1</v>
          </cell>
          <cell r="BF221">
            <v>2567</v>
          </cell>
          <cell r="BG221">
            <v>0</v>
          </cell>
          <cell r="BH221" t="str">
            <v>-</v>
          </cell>
          <cell r="BI221" t="str">
            <v>-</v>
          </cell>
          <cell r="BJ221" t="str">
            <v>-</v>
          </cell>
          <cell r="BK221">
            <v>0</v>
          </cell>
          <cell r="BL221">
            <v>1100</v>
          </cell>
          <cell r="BM221">
            <v>0</v>
          </cell>
          <cell r="BN221">
            <v>23</v>
          </cell>
          <cell r="BO221">
            <v>4</v>
          </cell>
          <cell r="BP221">
            <v>2567</v>
          </cell>
          <cell r="BQ221" t="str">
            <v>-</v>
          </cell>
          <cell r="BR221" t="str">
            <v>-</v>
          </cell>
          <cell r="BS221" t="str">
            <v>-</v>
          </cell>
          <cell r="BT221" t="str">
            <v>นางสาวปัทมา วราชัย</v>
          </cell>
          <cell r="BU221">
            <v>0</v>
          </cell>
          <cell r="BV221"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W221" t="str">
            <v>จำเลยที่ 1
จำเลยที่ 2
คู่สมรสจำเลยที่ 2
จำเลยที่ 3
คู่สมรสจพเลยที่ 3</v>
          </cell>
          <cell r="BX221" t="str">
            <v>2-5009-00016-41-0
3-5009-00660-86-4
3-5009-00268-87-5
3-5702-00397-57-5
3-5509-00002-47-6</v>
          </cell>
          <cell r="BY22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Z221" t="str">
            <v>ไม่พบทรัพย์</v>
          </cell>
          <cell r="CA221"/>
          <cell r="CB221">
            <v>5</v>
          </cell>
          <cell r="CC221" t="str">
            <v>จันทร์นิภา</v>
          </cell>
          <cell r="CD221"/>
          <cell r="CE221"/>
          <cell r="CF221"/>
          <cell r="CG221"/>
          <cell r="CH221"/>
          <cell r="CI221"/>
          <cell r="CJ221"/>
          <cell r="CK221"/>
          <cell r="CL221"/>
          <cell r="CM221"/>
          <cell r="CN221"/>
          <cell r="CO221"/>
        </row>
        <row r="222">
          <cell r="B222">
            <v>1660</v>
          </cell>
          <cell r="C222">
            <v>218</v>
          </cell>
          <cell r="D222">
            <v>26</v>
          </cell>
          <cell r="E222">
            <v>1</v>
          </cell>
          <cell r="F222">
            <v>2565</v>
          </cell>
          <cell r="G222">
            <v>806753003060</v>
          </cell>
          <cell r="H222" t="str">
            <v>นาง</v>
          </cell>
          <cell r="I222" t="str">
            <v>ยุพิน</v>
          </cell>
          <cell r="J222" t="str">
            <v>ต่อมคำ</v>
          </cell>
          <cell r="K222">
            <v>3501000354776</v>
          </cell>
          <cell r="L222" t="str">
            <v>ฝาง</v>
          </cell>
          <cell r="M222" t="str">
            <v>เชียงใหม่ 2</v>
          </cell>
          <cell r="N222">
            <v>8</v>
          </cell>
          <cell r="O222" t="str">
            <v>สินเชื่อแก้ไขหนี้ภาคประชาชน</v>
          </cell>
          <cell r="P222" t="str">
            <v>1.บุคคลค้ำประกัน</v>
          </cell>
          <cell r="Q222">
            <v>50000</v>
          </cell>
          <cell r="R222">
            <v>12437.5</v>
          </cell>
          <cell r="S222" t="str">
            <v>จังหวัดฝาง</v>
          </cell>
          <cell r="T222" t="str">
            <v>ผบ.641</v>
          </cell>
          <cell r="U222">
            <v>2554</v>
          </cell>
          <cell r="V222" t="str">
            <v>ผบ.71</v>
          </cell>
          <cell r="W222">
            <v>2555</v>
          </cell>
          <cell r="X222">
            <v>16</v>
          </cell>
          <cell r="Y222">
            <v>2</v>
          </cell>
          <cell r="Z222">
            <v>2555</v>
          </cell>
          <cell r="AA222"/>
          <cell r="AB222"/>
          <cell r="AC222"/>
          <cell r="AD222"/>
          <cell r="AE222"/>
          <cell r="AF222"/>
          <cell r="AG222"/>
          <cell r="AH222"/>
          <cell r="AI222"/>
          <cell r="AJ222"/>
          <cell r="AK222"/>
          <cell r="AL222"/>
          <cell r="AM222"/>
          <cell r="AN222"/>
          <cell r="AO222"/>
          <cell r="AP222"/>
          <cell r="AQ222"/>
          <cell r="AR222"/>
          <cell r="AS222"/>
          <cell r="AT222"/>
          <cell r="AU222"/>
          <cell r="AV222"/>
          <cell r="AW222"/>
          <cell r="AX222"/>
          <cell r="AY222"/>
          <cell r="AZ222"/>
          <cell r="BA222"/>
          <cell r="BB222" t="str">
            <v>สืบทรัพย์ (คำสั่ง 26/1/2565)//สืบแล้ว  รายงานผล วันที่ 28/2/2565</v>
          </cell>
          <cell r="BC222">
            <v>1200</v>
          </cell>
          <cell r="BD222">
            <v>25</v>
          </cell>
          <cell r="BE222">
            <v>11</v>
          </cell>
          <cell r="BF222">
            <v>2565</v>
          </cell>
          <cell r="BG222">
            <v>0</v>
          </cell>
          <cell r="BH222" t="str">
            <v>-</v>
          </cell>
          <cell r="BI222" t="str">
            <v>-</v>
          </cell>
          <cell r="BJ222" t="str">
            <v>-</v>
          </cell>
          <cell r="BK222">
            <v>0</v>
          </cell>
          <cell r="BL222">
            <v>1465</v>
          </cell>
          <cell r="BM222">
            <v>0</v>
          </cell>
          <cell r="BN222">
            <v>16</v>
          </cell>
          <cell r="BO222">
            <v>6</v>
          </cell>
          <cell r="BP222">
            <v>2566</v>
          </cell>
          <cell r="BQ222" t="str">
            <v>-</v>
          </cell>
          <cell r="BR222" t="str">
            <v>-</v>
          </cell>
          <cell r="BS222" t="str">
            <v>-</v>
          </cell>
          <cell r="BT222" t="str">
            <v>นางยุพิน ต่อมคำ</v>
          </cell>
          <cell r="BU222">
            <v>0</v>
          </cell>
          <cell r="BV222" t="str">
            <v>1.นางยุพิน จอมพงษ์
2.นายศักดิ์ดา ทักคินาคิน
3.นายสาคร เชาว์ไว
4.นางเยาวลักษณ์ เชาว์ไว</v>
          </cell>
          <cell r="BW222" t="str">
            <v xml:space="preserve">จำเลยที่ 1
คู่สมรสจำเลยที่ 1
จำเลยที่ 2
คู่สมรสจำเลยที่ 2
</v>
          </cell>
          <cell r="BX222" t="str">
            <v>3-5010-00354-77-6
3-7204-00142-15-3
3-5010-00360-70-9
3-5804-00004-18-6</v>
          </cell>
          <cell r="BY222"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Z222" t="str">
            <v>ไม่พบทรัพย์</v>
          </cell>
          <cell r="CA222" t="str">
            <v>พบทรัพย์</v>
          </cell>
          <cell r="CB222">
            <v>4</v>
          </cell>
          <cell r="CC222" t="str">
            <v>จันทร์นิภา</v>
          </cell>
          <cell r="CD222"/>
          <cell r="CE222"/>
          <cell r="CF222"/>
          <cell r="CG222"/>
          <cell r="CH222"/>
          <cell r="CI222"/>
          <cell r="CJ222"/>
          <cell r="CK222"/>
          <cell r="CL222"/>
          <cell r="CM222"/>
          <cell r="CN222"/>
          <cell r="CO222"/>
        </row>
        <row r="223">
          <cell r="B223">
            <v>1661</v>
          </cell>
          <cell r="C223">
            <v>219</v>
          </cell>
          <cell r="D223">
            <v>26</v>
          </cell>
          <cell r="E223">
            <v>1</v>
          </cell>
          <cell r="F223">
            <v>2565</v>
          </cell>
          <cell r="G223">
            <v>800002309220</v>
          </cell>
          <cell r="H223" t="str">
            <v>นาง</v>
          </cell>
          <cell r="I223" t="str">
            <v>เกษร</v>
          </cell>
          <cell r="J223" t="str">
            <v>สุวรรณวงศ์</v>
          </cell>
          <cell r="K223">
            <v>3579900329813</v>
          </cell>
          <cell r="L223" t="str">
            <v>ไชยปราการ</v>
          </cell>
          <cell r="M223" t="str">
            <v>เชียงใหม่ 2</v>
          </cell>
          <cell r="N223">
            <v>8</v>
          </cell>
          <cell r="O223" t="str">
            <v>สินเชื่อธนาคารประชาชน</v>
          </cell>
          <cell r="P223" t="str">
            <v>1.บุคคลค้ำประกัน</v>
          </cell>
          <cell r="Q223">
            <v>27394.33</v>
          </cell>
          <cell r="R223">
            <v>2725.18</v>
          </cell>
          <cell r="S223" t="str">
            <v>จังหวัดฝาง</v>
          </cell>
          <cell r="T223" t="str">
            <v>ผบ.690</v>
          </cell>
          <cell r="U223">
            <v>2554</v>
          </cell>
          <cell r="V223" t="str">
            <v>ผบ.84</v>
          </cell>
          <cell r="W223">
            <v>2555</v>
          </cell>
          <cell r="X223"/>
          <cell r="Y223"/>
          <cell r="Z223"/>
          <cell r="AA223">
            <v>20</v>
          </cell>
          <cell r="AB223">
            <v>2</v>
          </cell>
          <cell r="AC223">
            <v>2555</v>
          </cell>
          <cell r="AD223"/>
          <cell r="AE223"/>
          <cell r="AF223"/>
          <cell r="AG223"/>
          <cell r="AH223"/>
          <cell r="AI223"/>
          <cell r="AJ223"/>
          <cell r="AK223"/>
          <cell r="AL223"/>
          <cell r="AM223"/>
          <cell r="AN223"/>
          <cell r="AO223"/>
          <cell r="AP223"/>
          <cell r="AQ223"/>
          <cell r="AR223"/>
          <cell r="AS223"/>
          <cell r="AT223"/>
          <cell r="AU223"/>
          <cell r="AV223"/>
          <cell r="AW223"/>
          <cell r="AX223"/>
          <cell r="AY223"/>
          <cell r="AZ223"/>
          <cell r="BA223"/>
          <cell r="BB223" t="str">
            <v>สืบทรัพย์ (คำสั่ง 26/1/2565)//สืบแล้ว  รายงานผล วันที่ 9/3/2565</v>
          </cell>
          <cell r="BC223">
            <v>1500</v>
          </cell>
          <cell r="BD223">
            <v>14</v>
          </cell>
          <cell r="BE223">
            <v>11</v>
          </cell>
          <cell r="BF223">
            <v>2565</v>
          </cell>
          <cell r="BG223">
            <v>0</v>
          </cell>
          <cell r="BH223" t="str">
            <v>-</v>
          </cell>
          <cell r="BI223" t="str">
            <v>-</v>
          </cell>
          <cell r="BJ223" t="str">
            <v>-</v>
          </cell>
          <cell r="BK223">
            <v>0</v>
          </cell>
          <cell r="BL223">
            <v>2110</v>
          </cell>
          <cell r="BM223">
            <v>0</v>
          </cell>
          <cell r="BN223">
            <v>28</v>
          </cell>
          <cell r="BO223">
            <v>12</v>
          </cell>
          <cell r="BP223">
            <v>2565</v>
          </cell>
          <cell r="BQ223" t="str">
            <v>-</v>
          </cell>
          <cell r="BR223" t="str">
            <v>-</v>
          </cell>
          <cell r="BS223" t="str">
            <v>-</v>
          </cell>
          <cell r="BT223" t="str">
            <v>นางเกษร สุวรรณวงศ์</v>
          </cell>
          <cell r="BU223">
            <v>0</v>
          </cell>
          <cell r="BV223"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W223" t="str">
            <v>จำเลยที่ 1
คู่สมรสจำเลยที่ 1
จำเลยที่ 2
จำเลยที่ 3
คู่สมรสจำเลยที่ 3</v>
          </cell>
          <cell r="BX223" t="str">
            <v>3-5799-00329-81-3
3-5703-00385-76-5
3-5002-00482-12-2
3-5009-00327-71-5
3-6501-00377-20-2</v>
          </cell>
          <cell r="BY223"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Z223" t="str">
            <v>พบทรัพย์</v>
          </cell>
          <cell r="CA223"/>
          <cell r="CB223">
            <v>4</v>
          </cell>
          <cell r="CC223" t="str">
            <v>จันทร์นิภา</v>
          </cell>
          <cell r="CD223"/>
          <cell r="CE223"/>
          <cell r="CF223"/>
          <cell r="CG223"/>
          <cell r="CH223"/>
          <cell r="CI223"/>
          <cell r="CJ223"/>
          <cell r="CK223"/>
          <cell r="CL223"/>
          <cell r="CM223"/>
          <cell r="CN223"/>
          <cell r="CO223"/>
        </row>
        <row r="224">
          <cell r="B224">
            <v>1662</v>
          </cell>
          <cell r="C224">
            <v>220</v>
          </cell>
          <cell r="D224">
            <v>26</v>
          </cell>
          <cell r="E224">
            <v>1</v>
          </cell>
          <cell r="F224">
            <v>2565</v>
          </cell>
          <cell r="G224">
            <v>800007877346</v>
          </cell>
          <cell r="H224" t="str">
            <v>นาย</v>
          </cell>
          <cell r="I224" t="str">
            <v>ธฤต</v>
          </cell>
          <cell r="J224" t="str">
            <v>กลิ่นศรีสุข</v>
          </cell>
          <cell r="K224">
            <v>3500900852216</v>
          </cell>
          <cell r="L224" t="str">
            <v>ไชยปราการ</v>
          </cell>
          <cell r="M224" t="str">
            <v>เชียงใหม่ 2</v>
          </cell>
          <cell r="N224">
            <v>8</v>
          </cell>
          <cell r="O224" t="str">
            <v>สินเชื่อธนาคารประชาชน</v>
          </cell>
          <cell r="P224" t="str">
            <v>1.บุคคลค้ำประกัน</v>
          </cell>
          <cell r="Q224">
            <v>48611</v>
          </cell>
          <cell r="R224">
            <v>4256.8900000000003</v>
          </cell>
          <cell r="S224" t="str">
            <v>จังหวัดฝาง</v>
          </cell>
          <cell r="T224" t="str">
            <v>ผบ.689</v>
          </cell>
          <cell r="U224">
            <v>2554</v>
          </cell>
          <cell r="V224" t="str">
            <v>ผบ.83</v>
          </cell>
          <cell r="W224">
            <v>2555</v>
          </cell>
          <cell r="X224"/>
          <cell r="Y224"/>
          <cell r="Z224"/>
          <cell r="AA224">
            <v>20</v>
          </cell>
          <cell r="AB224">
            <v>2</v>
          </cell>
          <cell r="AC224">
            <v>2555</v>
          </cell>
          <cell r="AD224"/>
          <cell r="AE224"/>
          <cell r="AF224"/>
          <cell r="AG224"/>
          <cell r="AH224"/>
          <cell r="AI224"/>
          <cell r="AJ224"/>
          <cell r="AK224"/>
          <cell r="AL224"/>
          <cell r="AM224"/>
          <cell r="AN224"/>
          <cell r="AO224"/>
          <cell r="AP224"/>
          <cell r="AQ224"/>
          <cell r="AR224"/>
          <cell r="AS224"/>
          <cell r="AT224"/>
          <cell r="AU224"/>
          <cell r="AV224"/>
          <cell r="AW224"/>
          <cell r="AX224"/>
          <cell r="AY224"/>
          <cell r="AZ224"/>
          <cell r="BA224"/>
          <cell r="BB224" t="str">
            <v>สืบทรัพย์ (คำสั่ง 26/1/2565)//สืบแล้ว  รายงานผล วันที่ 9/3/2565</v>
          </cell>
          <cell r="BC224">
            <v>1200</v>
          </cell>
          <cell r="BD224">
            <v>11</v>
          </cell>
          <cell r="BE224">
            <v>8</v>
          </cell>
          <cell r="BF224">
            <v>2566</v>
          </cell>
          <cell r="BG224">
            <v>0</v>
          </cell>
          <cell r="BH224" t="str">
            <v>-</v>
          </cell>
          <cell r="BI224" t="str">
            <v>-</v>
          </cell>
          <cell r="BJ224" t="str">
            <v>-</v>
          </cell>
          <cell r="BK224">
            <v>0</v>
          </cell>
          <cell r="BL224">
            <v>1160</v>
          </cell>
          <cell r="BM224">
            <v>0</v>
          </cell>
          <cell r="BN224" t="str">
            <v/>
          </cell>
          <cell r="BO224" t="str">
            <v/>
          </cell>
          <cell r="BP224" t="str">
            <v/>
          </cell>
          <cell r="BQ224" t="str">
            <v>-</v>
          </cell>
          <cell r="BR224" t="str">
            <v>-</v>
          </cell>
          <cell r="BS224" t="str">
            <v>-</v>
          </cell>
          <cell r="BT224" t="str">
            <v>นายธฤต กลิ่นศรีสุข</v>
          </cell>
          <cell r="BU224">
            <v>0</v>
          </cell>
          <cell r="BV224" t="str">
            <v>1.นายธฤต กลิ่นศรีสุข
2.นางสาวนุชนาถ ตอนสุข
3.นายภัคพงศ์ ตอนสุข
4.นายขวัญชัย พิเศษ</v>
          </cell>
          <cell r="BW224" t="str">
            <v>จำเลยที่ 1
จำเลยที่ 2 
คู่สมรสจำเลยที่ 2
จำเลยที่ 3</v>
          </cell>
          <cell r="BX224" t="str">
            <v>3-5009-00852-21-6
1-5009-00020-36-2
3-5009-00986-83-2
3-5710-00099-72-5</v>
          </cell>
          <cell r="BY224"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Z224" t="str">
            <v>ไม่พบทรัพย์</v>
          </cell>
          <cell r="CA224"/>
          <cell r="CB224">
            <v>4</v>
          </cell>
          <cell r="CC224" t="str">
            <v>จันทร์นิภา</v>
          </cell>
          <cell r="CD224"/>
          <cell r="CE224"/>
          <cell r="CF224"/>
          <cell r="CG224"/>
          <cell r="CH224"/>
          <cell r="CI224"/>
          <cell r="CJ224"/>
          <cell r="CK224"/>
          <cell r="CL224"/>
          <cell r="CM224">
            <v>243468</v>
          </cell>
          <cell r="CN224"/>
          <cell r="CO224"/>
        </row>
        <row r="225">
          <cell r="B225">
            <v>1663</v>
          </cell>
          <cell r="C225">
            <v>221</v>
          </cell>
          <cell r="D225">
            <v>26</v>
          </cell>
          <cell r="E225">
            <v>1</v>
          </cell>
          <cell r="F225">
            <v>2565</v>
          </cell>
          <cell r="G225">
            <v>850653002988</v>
          </cell>
          <cell r="H225" t="str">
            <v>นาง</v>
          </cell>
          <cell r="I225" t="str">
            <v>ทองเพ็ชร</v>
          </cell>
          <cell r="J225" t="str">
            <v>ตาอ้าย</v>
          </cell>
          <cell r="K225">
            <v>3500400076519</v>
          </cell>
          <cell r="L225" t="str">
            <v>เชียงดาว</v>
          </cell>
          <cell r="M225" t="str">
            <v>เชียงใหม่ 2</v>
          </cell>
          <cell r="N225">
            <v>8</v>
          </cell>
          <cell r="O225" t="str">
            <v>สินเชื่อธนาคารประชาชน</v>
          </cell>
          <cell r="P225" t="str">
            <v>1.บุคคลค้ำประกัน</v>
          </cell>
          <cell r="Q225">
            <v>91480</v>
          </cell>
          <cell r="R225">
            <v>10378.200000000001</v>
          </cell>
          <cell r="S225" t="str">
            <v>แขวงเชียงใหม่</v>
          </cell>
          <cell r="T225" t="str">
            <v>ผบ.77724</v>
          </cell>
          <cell r="U225">
            <v>2554</v>
          </cell>
          <cell r="V225" t="str">
            <v>ผบ.1117</v>
          </cell>
          <cell r="W225">
            <v>2555</v>
          </cell>
          <cell r="X225">
            <v>6</v>
          </cell>
          <cell r="Y225">
            <v>3</v>
          </cell>
          <cell r="Z225">
            <v>2555</v>
          </cell>
          <cell r="AA225"/>
          <cell r="AB225"/>
          <cell r="AC225"/>
          <cell r="AD225"/>
          <cell r="AE225"/>
          <cell r="AF225"/>
          <cell r="AG225"/>
          <cell r="AH225"/>
          <cell r="AI225"/>
          <cell r="AJ225"/>
          <cell r="AK225"/>
          <cell r="AL225"/>
          <cell r="AM225"/>
          <cell r="AN225"/>
          <cell r="AO225"/>
          <cell r="AP225"/>
          <cell r="AQ225"/>
          <cell r="AR225"/>
          <cell r="AS225"/>
          <cell r="AT225"/>
          <cell r="AU225"/>
          <cell r="AV225"/>
          <cell r="AW225"/>
          <cell r="AX225"/>
          <cell r="AY225"/>
          <cell r="AZ225"/>
          <cell r="BA225"/>
          <cell r="BB225" t="str">
            <v>สืบทรัพย์ (คำสั่ง 26/1/2565)//สืบแล้ว  รายงานผล วันที่ 9/3/2565</v>
          </cell>
          <cell r="BC225">
            <v>1200</v>
          </cell>
          <cell r="BD225">
            <v>8</v>
          </cell>
          <cell r="BE225">
            <v>12</v>
          </cell>
          <cell r="BF225">
            <v>2565</v>
          </cell>
          <cell r="BG225">
            <v>0</v>
          </cell>
          <cell r="BH225" t="str">
            <v>-</v>
          </cell>
          <cell r="BI225" t="str">
            <v>-</v>
          </cell>
          <cell r="BJ225" t="str">
            <v>-</v>
          </cell>
          <cell r="BK225">
            <v>0</v>
          </cell>
          <cell r="BL225">
            <v>1210</v>
          </cell>
          <cell r="BM225">
            <v>0</v>
          </cell>
          <cell r="BN225">
            <v>13</v>
          </cell>
          <cell r="BO225">
            <v>7</v>
          </cell>
          <cell r="BP225">
            <v>2566</v>
          </cell>
          <cell r="BQ225" t="str">
            <v>-</v>
          </cell>
          <cell r="BR225" t="str">
            <v>-</v>
          </cell>
          <cell r="BS225" t="str">
            <v>-</v>
          </cell>
          <cell r="BT225" t="str">
            <v>นางทองเพ็ชร ตาอ้าย</v>
          </cell>
          <cell r="BU225">
            <v>823855010118</v>
          </cell>
          <cell r="BV225" t="str">
            <v>1.นางทองเพ็ชร ตาอ้าย
2.นางสมคิด สุดสวัสดิ์
3.นางนงลักษณ์ เกตุน้อย
4.นายจรัญ เกตุน้อย</v>
          </cell>
          <cell r="BW225" t="str">
            <v>จำเลยที่ 1
จำเลยที่ 2
จำเลยที่ 3
คู่สมรสจำเลยที่ 3</v>
          </cell>
          <cell r="BX225" t="str">
            <v>3-5004-00076-51-9
3-5004-00081-39-3
3-5004-00081-36-9
3-5004-00105-44-6</v>
          </cell>
          <cell r="BY225"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Z225" t="str">
            <v>พบทรัพย์</v>
          </cell>
          <cell r="CA225" t="str">
            <v>พบทรัพย์</v>
          </cell>
          <cell r="CB225">
            <v>4</v>
          </cell>
          <cell r="CC225" t="str">
            <v>จันทร์นิภา</v>
          </cell>
          <cell r="CD225"/>
          <cell r="CE225"/>
          <cell r="CF225"/>
          <cell r="CG225"/>
          <cell r="CH225"/>
          <cell r="CI225"/>
          <cell r="CJ225"/>
          <cell r="CK225"/>
          <cell r="CL225"/>
          <cell r="CM225"/>
          <cell r="CN225"/>
          <cell r="CO225"/>
        </row>
        <row r="226">
          <cell r="B226">
            <v>1664</v>
          </cell>
          <cell r="C226">
            <v>222</v>
          </cell>
          <cell r="D226">
            <v>26</v>
          </cell>
          <cell r="E226">
            <v>1</v>
          </cell>
          <cell r="F226">
            <v>2565</v>
          </cell>
          <cell r="G226">
            <v>822348008985</v>
          </cell>
          <cell r="H226" t="str">
            <v>นาง</v>
          </cell>
          <cell r="I226" t="str">
            <v>ณัฐธินีย์</v>
          </cell>
          <cell r="J226" t="str">
            <v>ขัติแก้ว</v>
          </cell>
          <cell r="K226">
            <v>3501900185075</v>
          </cell>
          <cell r="L226" t="str">
            <v>แม่ริม</v>
          </cell>
          <cell r="M226" t="str">
            <v>เชียงใหม่ 2</v>
          </cell>
          <cell r="N226">
            <v>8</v>
          </cell>
          <cell r="O226" t="str">
            <v>สินเชื่อเคหะ</v>
          </cell>
          <cell r="P226" t="str">
            <v>1.บุคคลค้ำประกัน</v>
          </cell>
          <cell r="Q226">
            <v>446161.3</v>
          </cell>
          <cell r="R226">
            <v>119261.48</v>
          </cell>
          <cell r="S226" t="str">
            <v>จังหวัดเชียงใหม่</v>
          </cell>
          <cell r="T226" t="str">
            <v>ผบ.240</v>
          </cell>
          <cell r="U226">
            <v>2555</v>
          </cell>
          <cell r="V226" t="str">
            <v>ผบ.486</v>
          </cell>
          <cell r="W226">
            <v>2555</v>
          </cell>
          <cell r="X226">
            <v>18</v>
          </cell>
          <cell r="Y226">
            <v>5</v>
          </cell>
          <cell r="Z226">
            <v>2555</v>
          </cell>
          <cell r="AA226"/>
          <cell r="AB226"/>
          <cell r="AC226"/>
          <cell r="AD226"/>
          <cell r="AE226"/>
          <cell r="AF226"/>
          <cell r="AG226"/>
          <cell r="AH226"/>
          <cell r="AI226"/>
          <cell r="AJ226"/>
          <cell r="AK226"/>
          <cell r="AL226"/>
          <cell r="AM226"/>
          <cell r="AN226"/>
          <cell r="AO226"/>
          <cell r="AP226"/>
          <cell r="AQ226"/>
          <cell r="AR226"/>
          <cell r="AS226"/>
          <cell r="AT226"/>
          <cell r="AU226"/>
          <cell r="AV226"/>
          <cell r="AW226"/>
          <cell r="AX226"/>
          <cell r="AY226"/>
          <cell r="AZ226"/>
          <cell r="BA226"/>
          <cell r="BB226" t="str">
            <v>สืบทรัพย์ (คำสั่ง 26/1/2565)//สืบแล้ว  รายงานผล วันที่ 28/2/2565</v>
          </cell>
          <cell r="BC226" t="str">
            <v>0
600</v>
          </cell>
          <cell r="BD226" t="str">
            <v>31
10</v>
          </cell>
          <cell r="BE226" t="str">
            <v>1
6</v>
          </cell>
          <cell r="BF226" t="str">
            <v>2567
2567</v>
          </cell>
          <cell r="BG226">
            <v>0</v>
          </cell>
          <cell r="BH226" t="str">
            <v>-</v>
          </cell>
          <cell r="BI226" t="str">
            <v>-</v>
          </cell>
          <cell r="BJ226" t="str">
            <v>-</v>
          </cell>
          <cell r="BK226">
            <v>0</v>
          </cell>
          <cell r="BL226" t="str">
            <v>975
170</v>
          </cell>
          <cell r="BM226">
            <v>0</v>
          </cell>
          <cell r="BN226" t="str">
            <v xml:space="preserve">
14</v>
          </cell>
          <cell r="BO226" t="str">
            <v xml:space="preserve">
8</v>
          </cell>
          <cell r="BP226" t="str">
            <v xml:space="preserve">
2567</v>
          </cell>
          <cell r="BQ226" t="str">
            <v>-</v>
          </cell>
          <cell r="BR226" t="str">
            <v>-</v>
          </cell>
          <cell r="BS226" t="str">
            <v>-</v>
          </cell>
          <cell r="BT226" t="str">
            <v>นางณัฐธินีย์ ขัติแก้ว</v>
          </cell>
          <cell r="BU226">
            <v>0</v>
          </cell>
          <cell r="BV226" t="str">
            <v>1.นายณัฐธินีย์ ขัติแก้ว
2.นายโกศล ศิริลักษณ์</v>
          </cell>
          <cell r="BW226" t="str">
            <v>จำเลยที่ 1
จำเลยที่ 2</v>
          </cell>
          <cell r="BX226" t="str">
            <v>3501900185075
3501400031541</v>
          </cell>
          <cell r="BY226"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Z226" t="str">
            <v>ไม่พบทรัพย์</v>
          </cell>
          <cell r="CA226"/>
          <cell r="CB226">
            <v>2</v>
          </cell>
          <cell r="CC226" t="str">
            <v>จันทร์นิภา</v>
          </cell>
          <cell r="CD226"/>
          <cell r="CE226"/>
          <cell r="CF226"/>
          <cell r="CG226"/>
          <cell r="CH226"/>
          <cell r="CI226"/>
          <cell r="CJ226"/>
          <cell r="CK226"/>
          <cell r="CL226"/>
          <cell r="CM226"/>
          <cell r="CN226"/>
          <cell r="CO226"/>
        </row>
        <row r="227">
          <cell r="B227">
            <v>1665</v>
          </cell>
          <cell r="C227">
            <v>223</v>
          </cell>
          <cell r="D227">
            <v>26</v>
          </cell>
          <cell r="E227">
            <v>1</v>
          </cell>
          <cell r="F227">
            <v>2565</v>
          </cell>
          <cell r="G227">
            <v>855648012026</v>
          </cell>
          <cell r="H227" t="str">
            <v>นาย</v>
          </cell>
          <cell r="I227" t="str">
            <v>อิทธิกร</v>
          </cell>
          <cell r="J227" t="str">
            <v>วรภิรมย์</v>
          </cell>
          <cell r="K227">
            <v>3540100784429</v>
          </cell>
          <cell r="L227" t="str">
            <v>พร้าว</v>
          </cell>
          <cell r="M227" t="str">
            <v>เชียงใหม่ 2</v>
          </cell>
          <cell r="N227">
            <v>8</v>
          </cell>
          <cell r="O227" t="str">
            <v>สินเชื่อเคหะ</v>
          </cell>
          <cell r="P227" t="str">
            <v>1.บุคคลค้ำประกัน</v>
          </cell>
          <cell r="Q227">
            <v>1469259.21</v>
          </cell>
          <cell r="R227">
            <v>576475.1</v>
          </cell>
          <cell r="S227" t="str">
            <v>จังหวัดเชียงใหม่</v>
          </cell>
          <cell r="T227" t="str">
            <v>ผบ.468</v>
          </cell>
          <cell r="U227">
            <v>2555</v>
          </cell>
          <cell r="V227" t="str">
            <v>ผบ.708</v>
          </cell>
          <cell r="W227">
            <v>2555</v>
          </cell>
          <cell r="X227"/>
          <cell r="Y227"/>
          <cell r="Z227"/>
          <cell r="AA227">
            <v>28</v>
          </cell>
          <cell r="AB227">
            <v>6</v>
          </cell>
          <cell r="AC227">
            <v>2555</v>
          </cell>
          <cell r="AD227"/>
          <cell r="AE227"/>
          <cell r="AF227"/>
          <cell r="AG227"/>
          <cell r="AH227"/>
          <cell r="AI227"/>
          <cell r="AJ227"/>
          <cell r="AK227"/>
          <cell r="AL227"/>
          <cell r="AM227"/>
          <cell r="AN227"/>
          <cell r="AO227"/>
          <cell r="AP227"/>
          <cell r="AQ227"/>
          <cell r="AR227"/>
          <cell r="AS227"/>
          <cell r="AT227"/>
          <cell r="AU227"/>
          <cell r="AV227"/>
          <cell r="AW227"/>
          <cell r="AX227"/>
          <cell r="AY227"/>
          <cell r="AZ227"/>
          <cell r="BA227"/>
          <cell r="BB227" t="str">
            <v>สืบทรัพย์ (คำสั่ง 26/1/2565)//สืบแล้ว//รายงานผลวันที่ 5/4/2565</v>
          </cell>
          <cell r="BC227">
            <v>600</v>
          </cell>
          <cell r="BD227">
            <v>25</v>
          </cell>
          <cell r="BE227">
            <v>11</v>
          </cell>
          <cell r="BF227">
            <v>2565</v>
          </cell>
          <cell r="BG227">
            <v>0</v>
          </cell>
          <cell r="BH227" t="str">
            <v>-</v>
          </cell>
          <cell r="BI227" t="str">
            <v>-</v>
          </cell>
          <cell r="BJ227" t="str">
            <v>-</v>
          </cell>
          <cell r="BK227">
            <v>0</v>
          </cell>
          <cell r="BL227">
            <v>1465</v>
          </cell>
          <cell r="BM227">
            <v>0</v>
          </cell>
          <cell r="BN227">
            <v>7</v>
          </cell>
          <cell r="BO227">
            <v>7</v>
          </cell>
          <cell r="BP227">
            <v>2566</v>
          </cell>
          <cell r="BQ227" t="str">
            <v>-</v>
          </cell>
          <cell r="BR227" t="str">
            <v>-</v>
          </cell>
          <cell r="BS227" t="str">
            <v>-</v>
          </cell>
          <cell r="BT227" t="str">
            <v>นายอิทธิกร วรภิรมย์</v>
          </cell>
          <cell r="BU227">
            <v>0</v>
          </cell>
          <cell r="BV227" t="str">
            <v>1.นายวัชรพงศ์ วัฒนะพงศ์สถิตย์
2.นางปัณวรรธน์ วรภิรมย์</v>
          </cell>
          <cell r="BW227" t="str">
            <v>จำเลยที่ 1
จำเลยที่ 2</v>
          </cell>
          <cell r="BX227" t="str">
            <v>3540100784429
3869800006653</v>
          </cell>
          <cell r="BY227"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Z227" t="str">
            <v>ไม่พบทรัพย์</v>
          </cell>
          <cell r="CA227" t="str">
            <v>พบทรัพย์</v>
          </cell>
          <cell r="CB227"/>
          <cell r="CC227" t="str">
            <v>จันทร์นิภา</v>
          </cell>
          <cell r="CD227"/>
          <cell r="CE227"/>
          <cell r="CF227"/>
          <cell r="CG227"/>
          <cell r="CH227"/>
          <cell r="CI227"/>
          <cell r="CJ227"/>
          <cell r="CK227"/>
          <cell r="CL227"/>
          <cell r="CM227"/>
          <cell r="CN227"/>
          <cell r="CO227"/>
        </row>
        <row r="228">
          <cell r="B228">
            <v>1666</v>
          </cell>
          <cell r="C228">
            <v>224</v>
          </cell>
          <cell r="D228">
            <v>26</v>
          </cell>
          <cell r="E228">
            <v>1</v>
          </cell>
          <cell r="F228">
            <v>2565</v>
          </cell>
          <cell r="G228">
            <v>822353004721</v>
          </cell>
          <cell r="H228" t="str">
            <v>นาง</v>
          </cell>
          <cell r="I228" t="str">
            <v>จำปา</v>
          </cell>
          <cell r="J228" t="str">
            <v>พงษ์จันทร์</v>
          </cell>
          <cell r="K228">
            <v>3100904240146</v>
          </cell>
          <cell r="L228" t="str">
            <v>แม่ริม</v>
          </cell>
          <cell r="M228" t="str">
            <v>เชียงใหม่ 2</v>
          </cell>
          <cell r="N228">
            <v>8</v>
          </cell>
          <cell r="O228" t="str">
            <v>สินเชื่อธนาคารประชาชน</v>
          </cell>
          <cell r="P228" t="str">
            <v>1.บุคคลค้ำประกัน</v>
          </cell>
          <cell r="Q228">
            <v>48338.5</v>
          </cell>
          <cell r="R228">
            <v>5820.43</v>
          </cell>
          <cell r="S228" t="str">
            <v>แขวงเชียงใหม่</v>
          </cell>
          <cell r="T228" t="str">
            <v>ผบ.2716</v>
          </cell>
          <cell r="U228">
            <v>2555</v>
          </cell>
          <cell r="V228" t="str">
            <v>ผบ.4682</v>
          </cell>
          <cell r="W228">
            <v>2555</v>
          </cell>
          <cell r="X228">
            <v>14</v>
          </cell>
          <cell r="Y228">
            <v>8</v>
          </cell>
          <cell r="Z228">
            <v>2555</v>
          </cell>
          <cell r="AA228"/>
          <cell r="AB228"/>
          <cell r="AC228"/>
          <cell r="AD228"/>
          <cell r="AE228"/>
          <cell r="AF228"/>
          <cell r="AG228"/>
          <cell r="AH228"/>
          <cell r="AI228"/>
          <cell r="AJ228"/>
          <cell r="AK228"/>
          <cell r="AL228"/>
          <cell r="AM228"/>
          <cell r="AN228"/>
          <cell r="AO228"/>
          <cell r="AP228"/>
          <cell r="AQ228"/>
          <cell r="AR228"/>
          <cell r="AS228"/>
          <cell r="AT228"/>
          <cell r="AU228"/>
          <cell r="AV228"/>
          <cell r="AW228"/>
          <cell r="AX228"/>
          <cell r="AY228"/>
          <cell r="AZ228"/>
          <cell r="BA228"/>
          <cell r="BB228" t="str">
            <v>สืบทรัพย์ (คำสั่ง 26/1/2565)//สืบแล้ว  รายงานผล วันที่ 18/3/2565</v>
          </cell>
          <cell r="BC228">
            <v>1500</v>
          </cell>
          <cell r="BD228">
            <v>11</v>
          </cell>
          <cell r="BE228">
            <v>8</v>
          </cell>
          <cell r="BF228">
            <v>2566</v>
          </cell>
          <cell r="BG228">
            <v>0</v>
          </cell>
          <cell r="BH228" t="str">
            <v>-</v>
          </cell>
          <cell r="BI228" t="str">
            <v>-</v>
          </cell>
          <cell r="BJ228" t="str">
            <v>-</v>
          </cell>
          <cell r="BK228">
            <v>0</v>
          </cell>
          <cell r="BL228">
            <v>1700</v>
          </cell>
          <cell r="BM228">
            <v>0</v>
          </cell>
          <cell r="BN228" t="str">
            <v/>
          </cell>
          <cell r="BO228" t="str">
            <v/>
          </cell>
          <cell r="BP228" t="str">
            <v/>
          </cell>
          <cell r="BQ228" t="str">
            <v>-</v>
          </cell>
          <cell r="BR228" t="str">
            <v>-</v>
          </cell>
          <cell r="BS228" t="str">
            <v>-</v>
          </cell>
          <cell r="BT228" t="str">
            <v>นางจำปา พงษ์จันทร์</v>
          </cell>
          <cell r="BU228">
            <v>0</v>
          </cell>
          <cell r="BV228" t="str">
            <v>1.นางจำปา พงษ์จันทร์
2.ส.อศิวาวงษ์ พงษ์จันทร์
3.สิบเอกสมพร คงคำ
4.นางสมบัติ คงคำ
5.สิบเอกหรือนายอธิวัฒน์ อารัญ</v>
          </cell>
          <cell r="BW228" t="str">
            <v>จำเลยที่ 1
คู่สมรสจำเลยที่ 1
จำเลยที่ 2
คู่สมรสจำเลยที่ 2
จำเลยที่ 3</v>
          </cell>
          <cell r="BX228" t="str">
            <v>3-1009-04240-14-6
3-1014-01785-32-1
3-5899-00043-47-2
3-2402-00415-86-0
1-5507-00008-83-1</v>
          </cell>
          <cell r="BY228"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BZ228"/>
          <cell r="CA228" t="str">
            <v>พบ</v>
          </cell>
          <cell r="CB228"/>
          <cell r="CC228" t="str">
            <v>จันทร์นิภา</v>
          </cell>
          <cell r="CD228"/>
          <cell r="CE228"/>
          <cell r="CF228"/>
          <cell r="CG228"/>
          <cell r="CH228"/>
          <cell r="CI228"/>
          <cell r="CJ228"/>
          <cell r="CK228"/>
          <cell r="CL228"/>
          <cell r="CM228"/>
          <cell r="CN228"/>
          <cell r="CO228"/>
        </row>
        <row r="229">
          <cell r="B229">
            <v>1667</v>
          </cell>
          <cell r="C229">
            <v>225</v>
          </cell>
          <cell r="D229">
            <v>26</v>
          </cell>
          <cell r="E229">
            <v>1</v>
          </cell>
          <cell r="F229">
            <v>2565</v>
          </cell>
          <cell r="G229">
            <v>800008347984</v>
          </cell>
          <cell r="H229" t="str">
            <v>นาง</v>
          </cell>
          <cell r="I229" t="str">
            <v xml:space="preserve">กาญจนา </v>
          </cell>
          <cell r="J229" t="str">
            <v xml:space="preserve">สุวรรณ </v>
          </cell>
          <cell r="K229">
            <v>3570100679412</v>
          </cell>
          <cell r="L229" t="str">
            <v>แม่ริม</v>
          </cell>
          <cell r="M229" t="str">
            <v>เชียงใหม่ 2</v>
          </cell>
          <cell r="N229">
            <v>8</v>
          </cell>
          <cell r="O229" t="str">
            <v>สินเชื่อแก้ไขหนี้ภาคประชาชน</v>
          </cell>
          <cell r="P229" t="str">
            <v>1.บุคคลค้ำประกัน</v>
          </cell>
          <cell r="Q229">
            <v>115000</v>
          </cell>
          <cell r="R229">
            <v>11119.2</v>
          </cell>
          <cell r="S229" t="str">
            <v>แขวงเชียงใหม่</v>
          </cell>
          <cell r="T229" t="str">
            <v>ผบ.2591</v>
          </cell>
          <cell r="U229">
            <v>2555</v>
          </cell>
          <cell r="V229" t="str">
            <v>ผบ.5100</v>
          </cell>
          <cell r="W229">
            <v>2555</v>
          </cell>
          <cell r="X229"/>
          <cell r="Y229"/>
          <cell r="Z229"/>
          <cell r="AA229">
            <v>27</v>
          </cell>
          <cell r="AB229">
            <v>8</v>
          </cell>
          <cell r="AC229">
            <v>2555</v>
          </cell>
          <cell r="AD229"/>
          <cell r="AE229"/>
          <cell r="AF229"/>
          <cell r="AG229"/>
          <cell r="AH229"/>
          <cell r="AI229"/>
          <cell r="AJ229"/>
          <cell r="AK229"/>
          <cell r="AL229"/>
          <cell r="AM229"/>
          <cell r="AN229"/>
          <cell r="AO229"/>
          <cell r="AP229"/>
          <cell r="AQ229"/>
          <cell r="AR229"/>
          <cell r="AS229"/>
          <cell r="AT229"/>
          <cell r="AU229"/>
          <cell r="AV229"/>
          <cell r="AW229"/>
          <cell r="AX229"/>
          <cell r="AY229"/>
          <cell r="AZ229"/>
          <cell r="BA229"/>
          <cell r="BB229" t="str">
            <v>สืบทรัพย์ (คำสั่ง 26/1/2565)//สืบแล้ว  รายงานผล วันที่ 28/2/2565</v>
          </cell>
          <cell r="BC229">
            <v>1200</v>
          </cell>
          <cell r="BD229">
            <v>25</v>
          </cell>
          <cell r="BE229">
            <v>11</v>
          </cell>
          <cell r="BF229">
            <v>2565</v>
          </cell>
          <cell r="BG229">
            <v>0</v>
          </cell>
          <cell r="BH229" t="str">
            <v>-</v>
          </cell>
          <cell r="BI229" t="str">
            <v>-</v>
          </cell>
          <cell r="BJ229" t="str">
            <v>-</v>
          </cell>
          <cell r="BK229">
            <v>0</v>
          </cell>
          <cell r="BL229">
            <v>1585</v>
          </cell>
          <cell r="BM229">
            <v>0</v>
          </cell>
          <cell r="BN229">
            <v>18</v>
          </cell>
          <cell r="BO229">
            <v>5</v>
          </cell>
          <cell r="BP229">
            <v>2566</v>
          </cell>
          <cell r="BQ229" t="str">
            <v>-</v>
          </cell>
          <cell r="BR229" t="str">
            <v>-</v>
          </cell>
          <cell r="BS229" t="str">
            <v>-</v>
          </cell>
          <cell r="BT229" t="str">
            <v xml:space="preserve">นางกาญจนา  สุวรรณ </v>
          </cell>
          <cell r="BU229">
            <v>0</v>
          </cell>
          <cell r="BV229" t="str">
            <v xml:space="preserve">1.นางกาญจนา สุวรรณ
2.นายเสถียร สุวรรณ
3.ร้อยเอกภูวดล ไชยศรี
4.นางสาวนวลน้อย ไชยศรี
</v>
          </cell>
          <cell r="BW229" t="str">
            <v xml:space="preserve">จำเลยที่ 1
คู่สมรสจำเลยที่ 1
จำเลยที่ 2
สมรสจำเลยทื่ 2
</v>
          </cell>
          <cell r="BX229" t="str">
            <v>3570100679412
3570100679404
3570100679005
3589900019563</v>
          </cell>
          <cell r="BY229"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Z229" t="str">
            <v>ไม่พบทรัพย์</v>
          </cell>
          <cell r="CA229" t="str">
            <v>พบทรัพย์</v>
          </cell>
          <cell r="CB229">
            <v>4</v>
          </cell>
          <cell r="CC229" t="str">
            <v>จันทร์นิภา</v>
          </cell>
          <cell r="CD229"/>
          <cell r="CE229"/>
          <cell r="CF229"/>
          <cell r="CG229"/>
          <cell r="CH229"/>
          <cell r="CI229"/>
          <cell r="CJ229"/>
          <cell r="CK229"/>
          <cell r="CL229"/>
          <cell r="CM229"/>
          <cell r="CN229"/>
          <cell r="CO229"/>
        </row>
        <row r="230">
          <cell r="B230">
            <v>1668</v>
          </cell>
          <cell r="C230">
            <v>226</v>
          </cell>
          <cell r="D230">
            <v>26</v>
          </cell>
          <cell r="E230">
            <v>1</v>
          </cell>
          <cell r="F230">
            <v>2565</v>
          </cell>
          <cell r="G230">
            <v>800009110027</v>
          </cell>
          <cell r="H230" t="str">
            <v>นาย</v>
          </cell>
          <cell r="I230" t="str">
            <v>สุพรชัย</v>
          </cell>
          <cell r="J230" t="str">
            <v>ชาญวิเศษ</v>
          </cell>
          <cell r="K230">
            <v>3250300289904</v>
          </cell>
          <cell r="L230" t="str">
            <v>แม่ริม</v>
          </cell>
          <cell r="M230" t="str">
            <v>เชียงใหม่ 2</v>
          </cell>
          <cell r="N230">
            <v>8</v>
          </cell>
          <cell r="O230" t="str">
            <v>สินเชื่อธนาคารประชาชน</v>
          </cell>
          <cell r="P230" t="str">
            <v>1.บุคคลค้ำประกัน</v>
          </cell>
          <cell r="Q230">
            <v>13328</v>
          </cell>
          <cell r="R230">
            <v>974.14</v>
          </cell>
          <cell r="S230" t="str">
            <v>แขวงเชียงใหม่</v>
          </cell>
          <cell r="T230" t="str">
            <v>ผบ.5206</v>
          </cell>
          <cell r="U230">
            <v>2555</v>
          </cell>
          <cell r="V230" t="str">
            <v>ผบ.5489</v>
          </cell>
          <cell r="W230">
            <v>2555</v>
          </cell>
          <cell r="X230">
            <v>8</v>
          </cell>
          <cell r="Y230">
            <v>9</v>
          </cell>
          <cell r="Z230">
            <v>2555</v>
          </cell>
          <cell r="AA230"/>
          <cell r="AB230"/>
          <cell r="AC230"/>
          <cell r="AD230"/>
          <cell r="AE230"/>
          <cell r="AF230"/>
          <cell r="AG230">
            <v>7</v>
          </cell>
          <cell r="AH230">
            <v>3</v>
          </cell>
          <cell r="AI230">
            <v>2557</v>
          </cell>
          <cell r="AJ230"/>
          <cell r="AK230"/>
          <cell r="AL230"/>
          <cell r="AM230"/>
          <cell r="AN230"/>
          <cell r="AO230"/>
          <cell r="AP230"/>
          <cell r="AQ230"/>
          <cell r="AR230"/>
          <cell r="AS230"/>
          <cell r="AT230"/>
          <cell r="AU230"/>
          <cell r="AV230"/>
          <cell r="AW230"/>
          <cell r="AX230"/>
          <cell r="AY230"/>
          <cell r="AZ230"/>
          <cell r="BA230"/>
          <cell r="BB230" t="str">
            <v>สืบทรัพย์ (คำสั่ง 26/1/2565)//สืบแล้ว  รายงานผล วันที่ 18/3/2565</v>
          </cell>
          <cell r="BC230" t="str">
            <v>0
1500</v>
          </cell>
          <cell r="BD230" t="str">
            <v>31
10</v>
          </cell>
          <cell r="BE230" t="str">
            <v>1
6</v>
          </cell>
          <cell r="BF230" t="str">
            <v>2567
2567</v>
          </cell>
          <cell r="BG230">
            <v>0</v>
          </cell>
          <cell r="BH230" t="str">
            <v>-</v>
          </cell>
          <cell r="BI230" t="str">
            <v>-</v>
          </cell>
          <cell r="BJ230" t="str">
            <v>-</v>
          </cell>
          <cell r="BK230">
            <v>0</v>
          </cell>
          <cell r="BL230" t="str">
            <v>1040
405</v>
          </cell>
          <cell r="BM230">
            <v>0</v>
          </cell>
          <cell r="BN230" t="str">
            <v xml:space="preserve">
14</v>
          </cell>
          <cell r="BO230" t="str">
            <v xml:space="preserve">
8</v>
          </cell>
          <cell r="BP230" t="str">
            <v xml:space="preserve">
2567</v>
          </cell>
          <cell r="BQ230" t="str">
            <v>-</v>
          </cell>
          <cell r="BR230" t="str">
            <v>-</v>
          </cell>
          <cell r="BS230" t="str">
            <v>-</v>
          </cell>
          <cell r="BT230" t="str">
            <v>นายสุพรชัย ชาญวิเศษ</v>
          </cell>
          <cell r="BU230">
            <v>0</v>
          </cell>
          <cell r="BV230" t="str">
            <v xml:space="preserve">1.นายสุพรชัย ชาญวิเศษ
2.นางสาวสิริพร ปันธิยะ
3.นางแดง คำมะ
4.นายปานตะวัน ศรีสุวงค์
5.นางโสภา ศรีสุวงค์
</v>
          </cell>
          <cell r="BW230" t="str">
            <v xml:space="preserve">จำเลยที่ 1
คู่สมรสจำเลยที่ 1
จำเลยที่ 2
จำเลยที่ 3
คู่สมรสจำเลยที่ 3
</v>
          </cell>
          <cell r="BX230" t="str">
            <v>3250300289904
1500700013532
3500700043985
3430600026214
3500800121953</v>
          </cell>
          <cell r="BY230"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Z230" t="str">
            <v>ไม่พบทรัพย์</v>
          </cell>
          <cell r="CA230"/>
          <cell r="CB230">
            <v>5</v>
          </cell>
          <cell r="CC230" t="str">
            <v>จันทร์นิภา</v>
          </cell>
          <cell r="CD230"/>
          <cell r="CE230"/>
          <cell r="CF230"/>
          <cell r="CG230"/>
          <cell r="CH230"/>
          <cell r="CI230"/>
          <cell r="CJ230"/>
          <cell r="CK230"/>
          <cell r="CL230"/>
          <cell r="CM230"/>
          <cell r="CN230"/>
          <cell r="CO230"/>
        </row>
        <row r="231">
          <cell r="B231">
            <v>1669</v>
          </cell>
          <cell r="C231">
            <v>227</v>
          </cell>
          <cell r="D231">
            <v>26</v>
          </cell>
          <cell r="E231">
            <v>1</v>
          </cell>
          <cell r="F231">
            <v>2565</v>
          </cell>
          <cell r="G231">
            <v>822352015462</v>
          </cell>
          <cell r="H231" t="str">
            <v>นางสาว</v>
          </cell>
          <cell r="I231" t="str">
            <v>นิตยา</v>
          </cell>
          <cell r="J231" t="str">
            <v>กันทะด้วง</v>
          </cell>
          <cell r="K231">
            <v>3501300248866</v>
          </cell>
          <cell r="L231" t="str">
            <v>แม่ริม</v>
          </cell>
          <cell r="M231" t="str">
            <v>เชียงใหม่ 2</v>
          </cell>
          <cell r="N231">
            <v>8</v>
          </cell>
          <cell r="O231" t="str">
            <v>สินเชื่อธนาคารประชาชน</v>
          </cell>
          <cell r="P231" t="str">
            <v>1.บุคคลค้ำประกัน</v>
          </cell>
          <cell r="Q231">
            <v>27776</v>
          </cell>
          <cell r="R231">
            <v>7123.5</v>
          </cell>
          <cell r="S231" t="str">
            <v>แขวงเชียงใหม่</v>
          </cell>
          <cell r="T231" t="str">
            <v>ผบ.5221</v>
          </cell>
          <cell r="U231">
            <v>2555</v>
          </cell>
          <cell r="V231" t="str">
            <v>ผบ.5462</v>
          </cell>
          <cell r="W231">
            <v>2555</v>
          </cell>
          <cell r="X231"/>
          <cell r="Y231"/>
          <cell r="Z231"/>
          <cell r="AA231">
            <v>8</v>
          </cell>
          <cell r="AB231">
            <v>9</v>
          </cell>
          <cell r="AC231">
            <v>2555</v>
          </cell>
          <cell r="AD231"/>
          <cell r="AE231"/>
          <cell r="AF231"/>
          <cell r="AG231"/>
          <cell r="AH231"/>
          <cell r="AI231"/>
          <cell r="AJ231"/>
          <cell r="AK231"/>
          <cell r="AL231"/>
          <cell r="AM231"/>
          <cell r="AN231"/>
          <cell r="AO231"/>
          <cell r="AP231"/>
          <cell r="AQ231"/>
          <cell r="AR231"/>
          <cell r="AS231"/>
          <cell r="AT231"/>
          <cell r="AU231"/>
          <cell r="AV231"/>
          <cell r="AW231"/>
          <cell r="AX231"/>
          <cell r="AY231"/>
          <cell r="AZ231"/>
          <cell r="BA231"/>
          <cell r="BB231" t="str">
            <v>สืบทรัพย์ (คำสั่ง 26/1/2565)//สืบแล้ว  รายงานผล วันที่ 25/3/2565</v>
          </cell>
          <cell r="BC231">
            <v>900</v>
          </cell>
          <cell r="BD231">
            <v>11</v>
          </cell>
          <cell r="BE231">
            <v>8</v>
          </cell>
          <cell r="BF231">
            <v>2566</v>
          </cell>
          <cell r="BG231">
            <v>0</v>
          </cell>
          <cell r="BH231" t="str">
            <v>-</v>
          </cell>
          <cell r="BI231" t="str">
            <v>-</v>
          </cell>
          <cell r="BJ231" t="str">
            <v>-</v>
          </cell>
          <cell r="BK231">
            <v>0</v>
          </cell>
          <cell r="BL231">
            <v>2460</v>
          </cell>
          <cell r="BM231">
            <v>0</v>
          </cell>
          <cell r="BN231" t="str">
            <v/>
          </cell>
          <cell r="BO231" t="str">
            <v/>
          </cell>
          <cell r="BP231" t="str">
            <v/>
          </cell>
          <cell r="BQ231" t="str">
            <v>-</v>
          </cell>
          <cell r="BR231" t="str">
            <v>-</v>
          </cell>
          <cell r="BS231" t="str">
            <v>-</v>
          </cell>
          <cell r="BT231" t="str">
            <v>นางสาวนิตยา กันทะด้วง</v>
          </cell>
          <cell r="BU231">
            <v>0</v>
          </cell>
          <cell r="BV231" t="str">
            <v>1.นางสาวนิตยา กันทะด้วง 
2.นายรัชกฤช นิธิธนภัทร์
3.นางสาววรรณา ใจแสน</v>
          </cell>
          <cell r="BW231" t="str">
            <v>จำเลยที่ 1
จำเลยที่ 2
คู่สมรสจำเลยที่ 2</v>
          </cell>
          <cell r="BX231" t="str">
            <v>3501300248866
3520100555748
3230400285765</v>
          </cell>
          <cell r="BY231" t="str">
            <v>"-พบว่ามีกรรมสิทธิ์ในที่ดินโฉนดที่ 83227 ต.บวกค้าง อ.สันกำแพง จ.เชียงใหม่ (ติดจำนอง ธกส.)
-พบว่ามีกรรมสิทธิ์ในที่ดินโฉนดที่ 93333 ต.บวกค้าง อ.สันกำแพง จ.เชียงใหม่ (ปลอดจำนอง)
-ไม่พบว่ามีกรรมสิทธิ์ในที่ อ.แม่ริม จ.เชียใหม่
-พบว่ามีกรรมสิทธิ์ในที่ดินโฉนดที่ 62864 ต.ชมพู อ.เมืองลำปาง  จ.ลำปาง
-ไม่พบว่ามีกรรมสิทธิ์ในที่ เขตบางเขน กรุงเทพมหานคร
-ไม่พบว่ามีกรรมสิทธิ์ในที่ อ.เมืองเชียงใหม่ จ.เชียใหม่
-ไม่พบว่ามีกรรมสิทธิ์ในที่ อ.แม่ริม จ.เชียใหม่
-พบว่ามีกรรมสิทธิ์ในที่ดินโฉนดที่ 32368 ต.ศรีนาวา อ.เมืองนครนายยก จ.นครนายยก (ติดจำนอง ธนาคารอาคารสงเคราะห์)
-ไม่พบว่ามีกรรมสิทธิ์ในที่ เขตบางเขน กรุงเทพมหานคร
-ไม่พบว่ามีกรรมสิทธิ์ในที่ อ.เมืองเชียงใหม่ จ.เชียใหม่</v>
          </cell>
          <cell r="BZ231" t="str">
            <v>พบทรัพย์</v>
          </cell>
          <cell r="CA231" t="str">
            <v>พบ</v>
          </cell>
          <cell r="CB231"/>
          <cell r="CC231" t="str">
            <v>จันทร์นิภา</v>
          </cell>
          <cell r="CD231"/>
          <cell r="CE231"/>
          <cell r="CF231"/>
          <cell r="CG231"/>
          <cell r="CH231"/>
          <cell r="CI231"/>
          <cell r="CJ231"/>
          <cell r="CK231"/>
          <cell r="CL231"/>
          <cell r="CM231"/>
          <cell r="CN231"/>
          <cell r="CO231"/>
        </row>
        <row r="232">
          <cell r="B232">
            <v>1670</v>
          </cell>
          <cell r="C232">
            <v>228</v>
          </cell>
          <cell r="D232">
            <v>26</v>
          </cell>
          <cell r="E232">
            <v>1</v>
          </cell>
          <cell r="F232">
            <v>2565</v>
          </cell>
          <cell r="G232">
            <v>822353002725</v>
          </cell>
          <cell r="H232" t="str">
            <v>นาย</v>
          </cell>
          <cell r="I232" t="str">
            <v>ศราวุฒิ</v>
          </cell>
          <cell r="J232" t="str">
            <v>จันทร์อิน</v>
          </cell>
          <cell r="K232">
            <v>1509900017238</v>
          </cell>
          <cell r="L232" t="str">
            <v>แม่ริม</v>
          </cell>
          <cell r="M232" t="str">
            <v>เชียงใหม่ 2</v>
          </cell>
          <cell r="N232">
            <v>8</v>
          </cell>
          <cell r="O232" t="str">
            <v>สินเชื่อธนาคารประชาชน</v>
          </cell>
          <cell r="P232" t="str">
            <v>1.บุคคลค้ำประกัน</v>
          </cell>
          <cell r="Q232">
            <v>46660</v>
          </cell>
          <cell r="R232">
            <v>6394.02</v>
          </cell>
          <cell r="S232" t="str">
            <v>แขวงเชียงใหม่</v>
          </cell>
          <cell r="T232" t="str">
            <v>ผบ.5210</v>
          </cell>
          <cell r="U232">
            <v>2555</v>
          </cell>
          <cell r="V232" t="str">
            <v>ผบ.5492</v>
          </cell>
          <cell r="W232">
            <v>2555</v>
          </cell>
          <cell r="X232">
            <v>8</v>
          </cell>
          <cell r="Y232">
            <v>9</v>
          </cell>
          <cell r="Z232">
            <v>2555</v>
          </cell>
          <cell r="AA232"/>
          <cell r="AB232"/>
          <cell r="AC232"/>
          <cell r="AD232"/>
          <cell r="AE232"/>
          <cell r="AF232"/>
          <cell r="AG232">
            <v>7</v>
          </cell>
          <cell r="AH232">
            <v>3</v>
          </cell>
          <cell r="AI232">
            <v>2557</v>
          </cell>
          <cell r="AJ232"/>
          <cell r="AK232"/>
          <cell r="AL232"/>
          <cell r="AM232"/>
          <cell r="AN232"/>
          <cell r="AO232"/>
          <cell r="AP232"/>
          <cell r="AQ232"/>
          <cell r="AR232"/>
          <cell r="AS232"/>
          <cell r="AT232"/>
          <cell r="AU232"/>
          <cell r="AV232"/>
          <cell r="AW232"/>
          <cell r="AX232"/>
          <cell r="AY232"/>
          <cell r="AZ232"/>
          <cell r="BA232"/>
          <cell r="BB232" t="str">
            <v>สืบทรัพย์ (คำสั่ง 26/1/2565)//สืบแล้ว  รายงานผล วันที่ 28/2/2565</v>
          </cell>
          <cell r="BC232">
            <v>1200</v>
          </cell>
          <cell r="BD232">
            <v>13</v>
          </cell>
          <cell r="BE232">
            <v>1</v>
          </cell>
          <cell r="BF232">
            <v>2566</v>
          </cell>
          <cell r="BG232">
            <v>0</v>
          </cell>
          <cell r="BH232" t="str">
            <v>-</v>
          </cell>
          <cell r="BI232" t="str">
            <v>-</v>
          </cell>
          <cell r="BJ232" t="str">
            <v>-</v>
          </cell>
          <cell r="BK232">
            <v>0</v>
          </cell>
          <cell r="BL232">
            <v>985</v>
          </cell>
          <cell r="BM232">
            <v>0</v>
          </cell>
          <cell r="BN232">
            <v>17</v>
          </cell>
          <cell r="BO232">
            <v>5</v>
          </cell>
          <cell r="BP232">
            <v>2566</v>
          </cell>
          <cell r="BQ232" t="str">
            <v>-</v>
          </cell>
          <cell r="BR232" t="str">
            <v>-</v>
          </cell>
          <cell r="BS232" t="str">
            <v>-</v>
          </cell>
          <cell r="BT232" t="str">
            <v>นายศราวุฒิ จันทร์อิน</v>
          </cell>
          <cell r="BU232">
            <v>0</v>
          </cell>
          <cell r="BV232" t="str">
            <v>1.นายศราวุฒิ จันทร์อิน
2.นางสมัย ยิ่งขยัน
3.นายอัคราธร ยิ่งขยัน
4.นายกิตติ อยู่สบาย</v>
          </cell>
          <cell r="BW232" t="str">
            <v>จำเลยที่ 1
จำเลยที่ 2
คู่สมรสจำเลยที่ 2
จำเลยที่ 3</v>
          </cell>
          <cell r="BX232" t="str">
            <v xml:space="preserve">1509900017238
3670500383366
3500700084843
1509900066123
</v>
          </cell>
          <cell r="BY23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Z232" t="str">
            <v>ไม่พบทรัพย์</v>
          </cell>
          <cell r="CA232"/>
          <cell r="CB232">
            <v>4</v>
          </cell>
          <cell r="CC232" t="str">
            <v>จันทร์นิภา</v>
          </cell>
          <cell r="CD232"/>
          <cell r="CE232"/>
          <cell r="CF232"/>
          <cell r="CG232"/>
          <cell r="CH232"/>
          <cell r="CI232"/>
          <cell r="CJ232"/>
          <cell r="CK232"/>
          <cell r="CL232"/>
          <cell r="CM232"/>
          <cell r="CN232"/>
          <cell r="CO232"/>
        </row>
        <row r="233">
          <cell r="B233">
            <v>1671</v>
          </cell>
          <cell r="C233">
            <v>229</v>
          </cell>
          <cell r="D233">
            <v>26</v>
          </cell>
          <cell r="E233">
            <v>1</v>
          </cell>
          <cell r="F233">
            <v>2565</v>
          </cell>
          <cell r="G233">
            <v>855652008334</v>
          </cell>
          <cell r="H233" t="str">
            <v>นาง</v>
          </cell>
          <cell r="I233" t="str">
            <v>สายทอง</v>
          </cell>
          <cell r="J233" t="str">
            <v>บุญมา</v>
          </cell>
          <cell r="K233">
            <v>3501100170286</v>
          </cell>
          <cell r="L233" t="str">
            <v>พร้าว</v>
          </cell>
          <cell r="M233" t="str">
            <v>เชียงใหม่ 2</v>
          </cell>
          <cell r="N233">
            <v>8</v>
          </cell>
          <cell r="O233" t="str">
            <v>สินเชื่อธนาคารประชาชน</v>
          </cell>
          <cell r="P233" t="str">
            <v>1.บุคคลค้ำประกัน</v>
          </cell>
          <cell r="Q233">
            <v>12100.08</v>
          </cell>
          <cell r="R233">
            <v>4811.5600000000004</v>
          </cell>
          <cell r="S233" t="str">
            <v>แขวงเชียงใหม่</v>
          </cell>
          <cell r="T233" t="str">
            <v>ผบ.5232</v>
          </cell>
          <cell r="U233">
            <v>2555</v>
          </cell>
          <cell r="V233" t="str">
            <v>ผบ.5440</v>
          </cell>
          <cell r="W233">
            <v>2555</v>
          </cell>
          <cell r="X233"/>
          <cell r="Y233"/>
          <cell r="Z233"/>
          <cell r="AA233">
            <v>8</v>
          </cell>
          <cell r="AB233">
            <v>9</v>
          </cell>
          <cell r="AC233">
            <v>2555</v>
          </cell>
          <cell r="AD233"/>
          <cell r="AE233"/>
          <cell r="AF233"/>
          <cell r="AG233"/>
          <cell r="AH233"/>
          <cell r="AI233"/>
          <cell r="AJ233"/>
          <cell r="AK233"/>
          <cell r="AL233"/>
          <cell r="AM233"/>
          <cell r="AN233"/>
          <cell r="AO233"/>
          <cell r="AP233"/>
          <cell r="AQ233"/>
          <cell r="AR233"/>
          <cell r="AS233"/>
          <cell r="AT233"/>
          <cell r="AU233"/>
          <cell r="AV233"/>
          <cell r="AW233"/>
          <cell r="AX233"/>
          <cell r="AY233"/>
          <cell r="AZ233"/>
          <cell r="BA233"/>
          <cell r="BB233" t="str">
            <v>สืบทรัพย์ (คำสั่ง 26/1/2565)//สืบแล้ว  รายงานผล วันที่ 11/3/2565</v>
          </cell>
          <cell r="BC233">
            <v>900</v>
          </cell>
          <cell r="BD233">
            <v>13</v>
          </cell>
          <cell r="BE233">
            <v>1</v>
          </cell>
          <cell r="BF233">
            <v>2566</v>
          </cell>
          <cell r="BG233">
            <v>0</v>
          </cell>
          <cell r="BH233" t="str">
            <v>-</v>
          </cell>
          <cell r="BI233" t="str">
            <v>-</v>
          </cell>
          <cell r="BJ233" t="str">
            <v>-</v>
          </cell>
          <cell r="BK233">
            <v>0</v>
          </cell>
          <cell r="BL233">
            <v>930</v>
          </cell>
          <cell r="BM233">
            <v>0</v>
          </cell>
          <cell r="BN233" t="str">
            <v/>
          </cell>
          <cell r="BO233" t="str">
            <v/>
          </cell>
          <cell r="BP233" t="str">
            <v/>
          </cell>
          <cell r="BQ233" t="str">
            <v>-</v>
          </cell>
          <cell r="BR233" t="str">
            <v>-</v>
          </cell>
          <cell r="BS233" t="str">
            <v>-</v>
          </cell>
          <cell r="BT233" t="str">
            <v>นางสายทอง บุญมา</v>
          </cell>
          <cell r="BU233">
            <v>0</v>
          </cell>
          <cell r="BV233" t="str">
            <v>1.นางสายทอง บุญมา
2.นายภัคสมบัติ พูนธนวัฒน์
3.นางสาวรุ่งนภา บุญมา</v>
          </cell>
          <cell r="BW233" t="str">
            <v>จำเลยที่ 1
จำเลยที่ 2
จำเลยที่ 3</v>
          </cell>
          <cell r="BX233" t="str">
            <v>3501100170286
3330900577624
3501100170294</v>
          </cell>
          <cell r="BY233"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Z233" t="str">
            <v>พบทรัพย์</v>
          </cell>
          <cell r="CA233" t="str">
            <v>พบทรัพย์</v>
          </cell>
          <cell r="CB233">
            <v>4</v>
          </cell>
          <cell r="CC233" t="str">
            <v>จันทร์นิภา</v>
          </cell>
          <cell r="CD233"/>
          <cell r="CE233"/>
          <cell r="CF233"/>
          <cell r="CG233"/>
          <cell r="CH233"/>
          <cell r="CI233"/>
          <cell r="CJ233"/>
          <cell r="CK233"/>
          <cell r="CL233"/>
          <cell r="CM233"/>
          <cell r="CN233"/>
          <cell r="CO233"/>
        </row>
        <row r="234">
          <cell r="B234">
            <v>1672</v>
          </cell>
          <cell r="C234">
            <v>230</v>
          </cell>
          <cell r="D234">
            <v>26</v>
          </cell>
          <cell r="E234">
            <v>1</v>
          </cell>
          <cell r="F234">
            <v>2565</v>
          </cell>
          <cell r="G234">
            <v>855652007946</v>
          </cell>
          <cell r="H234" t="str">
            <v>นาง</v>
          </cell>
          <cell r="I234" t="str">
            <v>นภาพรหรือสุวรินทร์</v>
          </cell>
          <cell r="J234" t="str">
            <v>แก้ววิจิตร</v>
          </cell>
          <cell r="K234">
            <v>3501100214224</v>
          </cell>
          <cell r="L234" t="str">
            <v>พร้าว</v>
          </cell>
          <cell r="M234" t="str">
            <v>เชียงใหม่ 2</v>
          </cell>
          <cell r="N234">
            <v>8</v>
          </cell>
          <cell r="O234" t="str">
            <v>สินเชื่อธนาคารประชาชน</v>
          </cell>
          <cell r="P234" t="str">
            <v>1.บุคคลค้ำประกัน</v>
          </cell>
          <cell r="Q234">
            <v>29191.64</v>
          </cell>
          <cell r="R234">
            <v>7021.53</v>
          </cell>
          <cell r="S234" t="str">
            <v>แขวงเชียงใหม่</v>
          </cell>
          <cell r="T234" t="str">
            <v>ผบ.5200</v>
          </cell>
          <cell r="U234">
            <v>2555</v>
          </cell>
          <cell r="V234" t="str">
            <v>ผบ.5484</v>
          </cell>
          <cell r="W234">
            <v>2555</v>
          </cell>
          <cell r="X234">
            <v>8</v>
          </cell>
          <cell r="Y234">
            <v>9</v>
          </cell>
          <cell r="Z234">
            <v>2555</v>
          </cell>
          <cell r="AA234"/>
          <cell r="AB234"/>
          <cell r="AC234"/>
          <cell r="AD234"/>
          <cell r="AE234"/>
          <cell r="AF234"/>
          <cell r="AG234"/>
          <cell r="AH234"/>
          <cell r="AI234"/>
          <cell r="AJ234"/>
          <cell r="AK234"/>
          <cell r="AL234"/>
          <cell r="AM234"/>
          <cell r="AN234"/>
          <cell r="AO234"/>
          <cell r="AP234"/>
          <cell r="AQ234"/>
          <cell r="AR234"/>
          <cell r="AS234"/>
          <cell r="AT234"/>
          <cell r="AU234"/>
          <cell r="AV234"/>
          <cell r="AW234"/>
          <cell r="AX234"/>
          <cell r="AY234"/>
          <cell r="AZ234"/>
          <cell r="BA234"/>
          <cell r="BB234" t="str">
            <v>สืบทรัพย์ (คำสั่ง 26/1/2565)//สืบแล้ว  รายงานผล วันที่ 25/3/2565</v>
          </cell>
          <cell r="BC234">
            <v>1800</v>
          </cell>
          <cell r="BD234">
            <v>11</v>
          </cell>
          <cell r="BE234">
            <v>8</v>
          </cell>
          <cell r="BF234">
            <v>2566</v>
          </cell>
          <cell r="BG234">
            <v>0</v>
          </cell>
          <cell r="BH234" t="str">
            <v>-</v>
          </cell>
          <cell r="BI234" t="str">
            <v>-</v>
          </cell>
          <cell r="BJ234" t="str">
            <v>-</v>
          </cell>
          <cell r="BK234">
            <v>0</v>
          </cell>
          <cell r="BL234">
            <v>2105</v>
          </cell>
          <cell r="BM234">
            <v>0</v>
          </cell>
          <cell r="BN234" t="str">
            <v/>
          </cell>
          <cell r="BO234" t="str">
            <v/>
          </cell>
          <cell r="BP234" t="str">
            <v/>
          </cell>
          <cell r="BQ234" t="str">
            <v>-</v>
          </cell>
          <cell r="BR234" t="str">
            <v>-</v>
          </cell>
          <cell r="BS234" t="str">
            <v>-</v>
          </cell>
          <cell r="BT234" t="str">
            <v>นางนภาพรหรือสุวรินทร์ แก้ววิจิตร</v>
          </cell>
          <cell r="BU234">
            <v>0</v>
          </cell>
          <cell r="BV234" t="str">
            <v>1.นางสุวรินทร์ แก้ววิจิตร
2.นายคำสุข แก้ววิจิตร
3.นางอุ่นเรือน อินหวัน
4.นายปั๋นแก้ว อินหวัน
5.นางน้องนุช ล้อลำเลียง
6.นายเปรมชัย ล้อลำเลียง</v>
          </cell>
          <cell r="BW234" t="str">
            <v>จำเลยที่ 1
คู่สมรสจำเลยที่ 1
จำเลยที่ 2
คู่สมรสจำเลยที่ 2
จำเลยที่ 3
คู่สมรสจำเลยที่ 3</v>
          </cell>
          <cell r="BX234" t="str">
            <v xml:space="preserve">3501100214224
3501000225063
3501100228641
3501100228632
3501100225030
3509901269164
</v>
          </cell>
          <cell r="BY234" t="str">
            <v>"-พบว่ามีกรรมสิทธิ์ในที่ดินโฉนดที่ 5036 ต.บ้านโปง อ.พร้าว จ.เชียใหม่ (ติดจำนอง ธกส.)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234"/>
          <cell r="CA234" t="str">
            <v>พบ</v>
          </cell>
          <cell r="CB234"/>
          <cell r="CC234" t="str">
            <v>จันทร์นิภา</v>
          </cell>
          <cell r="CD234"/>
          <cell r="CE234"/>
          <cell r="CF234"/>
          <cell r="CG234"/>
          <cell r="CH234"/>
          <cell r="CI234"/>
          <cell r="CJ234"/>
          <cell r="CK234"/>
          <cell r="CL234"/>
          <cell r="CM234"/>
          <cell r="CN234"/>
          <cell r="CO234"/>
        </row>
        <row r="235">
          <cell r="B235">
            <v>1673</v>
          </cell>
          <cell r="C235">
            <v>231</v>
          </cell>
          <cell r="D235">
            <v>26</v>
          </cell>
          <cell r="E235">
            <v>1</v>
          </cell>
          <cell r="F235">
            <v>2565</v>
          </cell>
          <cell r="G235">
            <v>855652007185</v>
          </cell>
          <cell r="H235" t="str">
            <v>นาง</v>
          </cell>
          <cell r="I235" t="str">
            <v>เกษร</v>
          </cell>
          <cell r="J235" t="str">
            <v>จอมกันท์</v>
          </cell>
          <cell r="K235">
            <v>3501400271835</v>
          </cell>
          <cell r="L235" t="str">
            <v>พร้าว</v>
          </cell>
          <cell r="M235" t="str">
            <v>เชียงใหม่ 2</v>
          </cell>
          <cell r="N235">
            <v>8</v>
          </cell>
          <cell r="O235" t="str">
            <v>สินเชื่อธนาคารประชาชน</v>
          </cell>
          <cell r="P235" t="str">
            <v>1.บุคคลค้ำประกัน</v>
          </cell>
          <cell r="Q235">
            <v>21500</v>
          </cell>
          <cell r="R235">
            <v>6419.63</v>
          </cell>
          <cell r="S235" t="str">
            <v>แขวงเชียงใหม่</v>
          </cell>
          <cell r="T235" t="str">
            <v>ผบ.5234</v>
          </cell>
          <cell r="U235">
            <v>2555</v>
          </cell>
          <cell r="V235" t="str">
            <v>ผบ.5483</v>
          </cell>
          <cell r="W235">
            <v>2555</v>
          </cell>
          <cell r="X235">
            <v>8</v>
          </cell>
          <cell r="Y235">
            <v>9</v>
          </cell>
          <cell r="Z235">
            <v>2555</v>
          </cell>
          <cell r="AA235"/>
          <cell r="AB235"/>
          <cell r="AC235"/>
          <cell r="AD235">
            <v>8</v>
          </cell>
          <cell r="AE235">
            <v>9</v>
          </cell>
          <cell r="AF235">
            <v>2555</v>
          </cell>
          <cell r="AG235"/>
          <cell r="AH235"/>
          <cell r="AI235"/>
          <cell r="AJ235"/>
          <cell r="AK235"/>
          <cell r="AL235"/>
          <cell r="AM235"/>
          <cell r="AN235"/>
          <cell r="AO235"/>
          <cell r="AP235"/>
          <cell r="AQ235"/>
          <cell r="AR235"/>
          <cell r="AS235"/>
          <cell r="AT235"/>
          <cell r="AU235"/>
          <cell r="AV235"/>
          <cell r="AW235"/>
          <cell r="AX235"/>
          <cell r="AY235"/>
          <cell r="AZ235"/>
          <cell r="BA235"/>
          <cell r="BB235" t="str">
            <v>สืบทรัพย์ (คำสั่ง 26/1/2565)//สืบแล้ว  รายงานผล วันที่ 18/3/2565</v>
          </cell>
          <cell r="BC235" t="str">
            <v>0
1800</v>
          </cell>
          <cell r="BD235" t="str">
            <v>31
5</v>
          </cell>
          <cell r="BE235" t="str">
            <v>1
7</v>
          </cell>
          <cell r="BF235" t="str">
            <v>2567
2567</v>
          </cell>
          <cell r="BG235">
            <v>0</v>
          </cell>
          <cell r="BH235" t="str">
            <v>-</v>
          </cell>
          <cell r="BI235" t="str">
            <v>-</v>
          </cell>
          <cell r="BJ235" t="str">
            <v>-</v>
          </cell>
          <cell r="BK235">
            <v>0</v>
          </cell>
          <cell r="BL235" t="str">
            <v>1330
490</v>
          </cell>
          <cell r="BM235">
            <v>0</v>
          </cell>
          <cell r="BN235" t="str">
            <v xml:space="preserve">24
</v>
          </cell>
          <cell r="BO235" t="str">
            <v xml:space="preserve">6
</v>
          </cell>
          <cell r="BP235" t="str">
            <v xml:space="preserve">2567
</v>
          </cell>
          <cell r="BQ235" t="str">
            <v>-</v>
          </cell>
          <cell r="BR235" t="str">
            <v>-</v>
          </cell>
          <cell r="BS235" t="str">
            <v>-</v>
          </cell>
          <cell r="BT235" t="str">
            <v>นางเกษร จอมกันท์</v>
          </cell>
          <cell r="BU235">
            <v>0</v>
          </cell>
          <cell r="BV235"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W235" t="str">
            <v>จำเลยที่ 1
คู่สมรสจำเลยที่ 1
จำเลยที่ 2
คู่สมรสจำเลยที่ 2
จำเลยที่ 3
คู่สมรสจำเลยที่ 3</v>
          </cell>
          <cell r="BX235" t="str">
            <v>3501400271835
3501400271827
3501400271878
3501100217789
3501100217851
3160700084677</v>
          </cell>
          <cell r="BY235"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BZ235"/>
          <cell r="CA235"/>
          <cell r="CB235"/>
          <cell r="CC235" t="str">
            <v>จันทร์นิภา</v>
          </cell>
          <cell r="CD235"/>
          <cell r="CE235"/>
          <cell r="CF235"/>
          <cell r="CG235"/>
          <cell r="CH235"/>
          <cell r="CI235"/>
          <cell r="CJ235"/>
          <cell r="CK235"/>
          <cell r="CL235"/>
          <cell r="CM235"/>
          <cell r="CN235"/>
          <cell r="CO235"/>
        </row>
        <row r="236">
          <cell r="B236">
            <v>1674</v>
          </cell>
          <cell r="C236">
            <v>232</v>
          </cell>
          <cell r="D236">
            <v>26</v>
          </cell>
          <cell r="E236">
            <v>1</v>
          </cell>
          <cell r="F236">
            <v>2565</v>
          </cell>
          <cell r="G236">
            <v>855652002483</v>
          </cell>
          <cell r="H236" t="str">
            <v>นางสาว</v>
          </cell>
          <cell r="I236" t="str">
            <v>อภิญญา</v>
          </cell>
          <cell r="J236" t="str">
            <v>ศรีชอบธรรม</v>
          </cell>
          <cell r="K236">
            <v>3101700497221</v>
          </cell>
          <cell r="L236" t="str">
            <v>พร้าว</v>
          </cell>
          <cell r="M236" t="str">
            <v>เชียงใหม่ 2</v>
          </cell>
          <cell r="N236">
            <v>8</v>
          </cell>
          <cell r="O236" t="str">
            <v>สินเชื่อธนาคารประชาชน</v>
          </cell>
          <cell r="P236" t="str">
            <v>1.บุคคลค้ำประกัน</v>
          </cell>
          <cell r="Q236">
            <v>27863.56</v>
          </cell>
          <cell r="R236">
            <v>10814.93</v>
          </cell>
          <cell r="S236" t="str">
            <v>แขวงเชียงใหม่</v>
          </cell>
          <cell r="T236" t="str">
            <v>ผบ.5222</v>
          </cell>
          <cell r="U236">
            <v>2555</v>
          </cell>
          <cell r="V236" t="str">
            <v>ผบ.5482</v>
          </cell>
          <cell r="W236">
            <v>2555</v>
          </cell>
          <cell r="X236">
            <v>8</v>
          </cell>
          <cell r="Y236">
            <v>9</v>
          </cell>
          <cell r="Z236">
            <v>2555</v>
          </cell>
          <cell r="AA236"/>
          <cell r="AB236"/>
          <cell r="AC236"/>
          <cell r="AD236"/>
          <cell r="AE236"/>
          <cell r="AF236"/>
          <cell r="AG236"/>
          <cell r="AH236"/>
          <cell r="AI236"/>
          <cell r="AJ236"/>
          <cell r="AK236"/>
          <cell r="AL236"/>
          <cell r="AM236"/>
          <cell r="AN236"/>
          <cell r="AO236"/>
          <cell r="AP236"/>
          <cell r="AQ236"/>
          <cell r="AR236"/>
          <cell r="AS236"/>
          <cell r="AT236"/>
          <cell r="AU236"/>
          <cell r="AV236"/>
          <cell r="AW236"/>
          <cell r="AX236"/>
          <cell r="AY236"/>
          <cell r="AZ236"/>
          <cell r="BA236"/>
          <cell r="BB236" t="str">
            <v>สืบทรัพย์ (คำสั่ง 26/1/2565)//สืบแล้ว  รายงานผล วันที่ 16/3/2565</v>
          </cell>
          <cell r="BC236">
            <v>1200</v>
          </cell>
          <cell r="BD236">
            <v>25</v>
          </cell>
          <cell r="BE236">
            <v>11</v>
          </cell>
          <cell r="BF236">
            <v>2565</v>
          </cell>
          <cell r="BG236">
            <v>0</v>
          </cell>
          <cell r="BH236" t="str">
            <v>-</v>
          </cell>
          <cell r="BI236" t="str">
            <v>-</v>
          </cell>
          <cell r="BJ236" t="str">
            <v>-</v>
          </cell>
          <cell r="BK236">
            <v>0</v>
          </cell>
          <cell r="BL236">
            <v>2000</v>
          </cell>
          <cell r="BM236">
            <v>0</v>
          </cell>
          <cell r="BN236">
            <v>7</v>
          </cell>
          <cell r="BO236">
            <v>7</v>
          </cell>
          <cell r="BP236">
            <v>2566</v>
          </cell>
          <cell r="BQ236" t="str">
            <v>-</v>
          </cell>
          <cell r="BR236" t="str">
            <v>-</v>
          </cell>
          <cell r="BS236" t="str">
            <v>-</v>
          </cell>
          <cell r="BT236" t="str">
            <v>นางสาวอภิญญา ศรีชอบธรรม</v>
          </cell>
          <cell r="BU236">
            <v>0</v>
          </cell>
          <cell r="BV236" t="str">
            <v xml:space="preserve">1.นางสาวอภิญญา ศรีชอบธรรม
2.นางยุพิน คำไชยลึก
3.นายสมยศ คำไชยลึก
4.นางวรัญญา โรจน์รุ่ง
</v>
          </cell>
          <cell r="BW236" t="str">
            <v xml:space="preserve">จำเลยทื่ 1
จำเลยที่ 2
คู่สมรสจำเลยที่ 2
จำเลยที่ 3
</v>
          </cell>
          <cell r="BX236" t="str">
            <v xml:space="preserve">3101700497221
3500100001289
3501100086218
3501100087150
</v>
          </cell>
          <cell r="BY236"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Z236" t="str">
            <v>ไม่พบทรัพย์</v>
          </cell>
          <cell r="CA236" t="str">
            <v>พบทรัพย์</v>
          </cell>
          <cell r="CB236">
            <v>5</v>
          </cell>
          <cell r="CC236" t="str">
            <v>จันทร์นิภา</v>
          </cell>
          <cell r="CD236"/>
          <cell r="CE236"/>
          <cell r="CF236"/>
          <cell r="CG236"/>
          <cell r="CH236"/>
          <cell r="CI236"/>
          <cell r="CJ236"/>
          <cell r="CK236"/>
          <cell r="CL236"/>
          <cell r="CM236"/>
          <cell r="CN236"/>
          <cell r="CO236"/>
        </row>
        <row r="237">
          <cell r="B237">
            <v>1675</v>
          </cell>
          <cell r="C237">
            <v>233</v>
          </cell>
          <cell r="D237">
            <v>26</v>
          </cell>
          <cell r="E237">
            <v>1</v>
          </cell>
          <cell r="F237">
            <v>2565</v>
          </cell>
          <cell r="G237">
            <v>855652006724</v>
          </cell>
          <cell r="H237" t="str">
            <v>นาง</v>
          </cell>
          <cell r="I237" t="str">
            <v>ลำจวน</v>
          </cell>
          <cell r="J237" t="str">
            <v>เสาร์แก้ว</v>
          </cell>
          <cell r="K237">
            <v>3501100254358</v>
          </cell>
          <cell r="L237" t="str">
            <v>พร้าว</v>
          </cell>
          <cell r="M237" t="str">
            <v>เชียงใหม่ 2</v>
          </cell>
          <cell r="N237">
            <v>8</v>
          </cell>
          <cell r="O237" t="str">
            <v>สินเชื่อธนาคารประชาชน</v>
          </cell>
          <cell r="P237" t="str">
            <v>1.บุคคลค้ำประกัน</v>
          </cell>
          <cell r="Q237">
            <v>19050.25</v>
          </cell>
          <cell r="R237">
            <v>5485.83</v>
          </cell>
          <cell r="S237" t="str">
            <v>แขวงเชียงใหม่</v>
          </cell>
          <cell r="T237" t="str">
            <v>ผบ.5228</v>
          </cell>
          <cell r="U237">
            <v>2555</v>
          </cell>
          <cell r="V237" t="str">
            <v>ผบ.5478</v>
          </cell>
          <cell r="W237">
            <v>2555</v>
          </cell>
          <cell r="X237">
            <v>8</v>
          </cell>
          <cell r="Y237">
            <v>9</v>
          </cell>
          <cell r="Z237">
            <v>2555</v>
          </cell>
          <cell r="AA237"/>
          <cell r="AB237"/>
          <cell r="AC237"/>
          <cell r="AD237"/>
          <cell r="AE237"/>
          <cell r="AF237"/>
          <cell r="AG237"/>
          <cell r="AH237"/>
          <cell r="AI237"/>
          <cell r="AJ237"/>
          <cell r="AK237"/>
          <cell r="AL237"/>
          <cell r="AM237"/>
          <cell r="AN237"/>
          <cell r="AO237"/>
          <cell r="AP237"/>
          <cell r="AQ237"/>
          <cell r="AR237"/>
          <cell r="AS237"/>
          <cell r="AT237"/>
          <cell r="AU237"/>
          <cell r="AV237"/>
          <cell r="AW237"/>
          <cell r="AX237"/>
          <cell r="AY237"/>
          <cell r="AZ237"/>
          <cell r="BA237"/>
          <cell r="BB237" t="str">
            <v>สืบทรัพย์ (คำสั่ง 26/1/2565)//สืบแล้ว  รายงานผล วันที่ 11/3/2565</v>
          </cell>
          <cell r="BC237">
            <v>1800</v>
          </cell>
          <cell r="BD237">
            <v>21</v>
          </cell>
          <cell r="BE237">
            <v>3</v>
          </cell>
          <cell r="BF237">
            <v>2566</v>
          </cell>
          <cell r="BG237">
            <v>0</v>
          </cell>
          <cell r="BH237" t="str">
            <v>-</v>
          </cell>
          <cell r="BI237" t="str">
            <v>-</v>
          </cell>
          <cell r="BJ237" t="str">
            <v>-</v>
          </cell>
          <cell r="BK237">
            <v>0</v>
          </cell>
          <cell r="BL237">
            <v>1740</v>
          </cell>
          <cell r="BM237">
            <v>0</v>
          </cell>
          <cell r="BN237" t="str">
            <v/>
          </cell>
          <cell r="BO237" t="str">
            <v/>
          </cell>
          <cell r="BP237" t="str">
            <v/>
          </cell>
          <cell r="BQ237" t="str">
            <v>-</v>
          </cell>
          <cell r="BR237" t="str">
            <v>-</v>
          </cell>
          <cell r="BS237" t="str">
            <v>-</v>
          </cell>
          <cell r="BT237" t="str">
            <v>นางลำจวน เสาร์แก้ว</v>
          </cell>
          <cell r="BU237">
            <v>0</v>
          </cell>
          <cell r="BV237"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W237" t="str">
            <v>จำเลยที่ 1
คู่สมรสจำเลยที่  1
จำเลยที่ 2
คู่สมรสจำเลยที่ 2
จำเลยที่ 3
คู่สมรสจำเลยที่ 3</v>
          </cell>
          <cell r="BX237" t="str">
            <v>13501100254358
3501100254340
3501100268499
3501100268481
3501100469451
5501890003201</v>
          </cell>
          <cell r="BY237"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Z237" t="str">
            <v>พบทรัพย์</v>
          </cell>
          <cell r="CA237"/>
          <cell r="CB237">
            <v>6</v>
          </cell>
          <cell r="CC237" t="str">
            <v>จันทร์นิภา</v>
          </cell>
          <cell r="CD237"/>
          <cell r="CE237"/>
          <cell r="CF237"/>
          <cell r="CG237"/>
          <cell r="CH237"/>
          <cell r="CI237"/>
          <cell r="CJ237"/>
          <cell r="CK237"/>
          <cell r="CL237"/>
          <cell r="CM237"/>
          <cell r="CN237"/>
          <cell r="CO237"/>
        </row>
        <row r="238">
          <cell r="B238">
            <v>1676</v>
          </cell>
          <cell r="C238">
            <v>234</v>
          </cell>
          <cell r="D238">
            <v>26</v>
          </cell>
          <cell r="E238">
            <v>1</v>
          </cell>
          <cell r="F238">
            <v>2565</v>
          </cell>
          <cell r="G238">
            <v>800014669132</v>
          </cell>
          <cell r="H238" t="str">
            <v>นาง</v>
          </cell>
          <cell r="I238" t="str">
            <v>สุมิตรา</v>
          </cell>
          <cell r="J238" t="str">
            <v>บุญเยี่ยม</v>
          </cell>
          <cell r="K238">
            <v>3501000212734</v>
          </cell>
          <cell r="L238" t="str">
            <v>แม่อาย</v>
          </cell>
          <cell r="M238" t="str">
            <v>เชียงใหม่ 2</v>
          </cell>
          <cell r="N238">
            <v>8</v>
          </cell>
          <cell r="O238" t="str">
            <v>สินเชื่อเพื่อพัฒนาองค์กรชุมชน (รายบุคคล)</v>
          </cell>
          <cell r="P238" t="str">
            <v>1.บุคคลค้ำประกัน</v>
          </cell>
          <cell r="Q238">
            <v>28965.040000000001</v>
          </cell>
          <cell r="R238">
            <v>367.3</v>
          </cell>
          <cell r="S238" t="str">
            <v>จังหวัดฝาง</v>
          </cell>
          <cell r="T238" t="str">
            <v>ผบ.455</v>
          </cell>
          <cell r="U238">
            <v>2555</v>
          </cell>
          <cell r="V238" t="str">
            <v>ผบ.614</v>
          </cell>
          <cell r="W238">
            <v>2555</v>
          </cell>
          <cell r="X238"/>
          <cell r="Y238"/>
          <cell r="Z238"/>
          <cell r="AA238">
            <v>25</v>
          </cell>
          <cell r="AB238">
            <v>10</v>
          </cell>
          <cell r="AC238">
            <v>2555</v>
          </cell>
          <cell r="AD238"/>
          <cell r="AE238"/>
          <cell r="AF238"/>
          <cell r="AG238"/>
          <cell r="AH238"/>
          <cell r="AI238"/>
          <cell r="AJ238"/>
          <cell r="AK238"/>
          <cell r="AL238"/>
          <cell r="AM238"/>
          <cell r="AN238"/>
          <cell r="AO238"/>
          <cell r="AP238"/>
          <cell r="AQ238"/>
          <cell r="AR238"/>
          <cell r="AS238"/>
          <cell r="AT238"/>
          <cell r="AU238"/>
          <cell r="AV238"/>
          <cell r="AW238"/>
          <cell r="AX238"/>
          <cell r="AY238"/>
          <cell r="AZ238"/>
          <cell r="BA238"/>
          <cell r="BB238" t="str">
            <v>สืบทรัพย์ (คำสั่ง 26/1/2565)//สืบแล้ว  รายงานผล วันที่ 28/2/2565</v>
          </cell>
          <cell r="BC238" t="str">
            <v>0
1500</v>
          </cell>
          <cell r="BD238" t="str">
            <v>31
10</v>
          </cell>
          <cell r="BE238" t="str">
            <v>1
6</v>
          </cell>
          <cell r="BF238" t="str">
            <v>2567
2567</v>
          </cell>
          <cell r="BG238">
            <v>0</v>
          </cell>
          <cell r="BH238" t="str">
            <v>-</v>
          </cell>
          <cell r="BI238" t="str">
            <v>-</v>
          </cell>
          <cell r="BJ238" t="str">
            <v>-</v>
          </cell>
          <cell r="BK238">
            <v>0</v>
          </cell>
          <cell r="BL238" t="str">
            <v>625
365</v>
          </cell>
          <cell r="BM238">
            <v>0</v>
          </cell>
          <cell r="BN238">
            <v>5</v>
          </cell>
          <cell r="BO238">
            <v>9</v>
          </cell>
          <cell r="BP238">
            <v>2567</v>
          </cell>
          <cell r="BQ238" t="str">
            <v>-</v>
          </cell>
          <cell r="BR238" t="str">
            <v>-</v>
          </cell>
          <cell r="BS238" t="str">
            <v>-</v>
          </cell>
          <cell r="BT238" t="str">
            <v>นางสุมิตรา บุญเยี่ยม</v>
          </cell>
          <cell r="BU238">
            <v>0</v>
          </cell>
          <cell r="BV238" t="str">
            <v>1.นางสุมิตรา บุญเยื่ยม
2.นางรัตติกาล ไทยบุรีรัมย์
3.นายประเทือง ไทยบุรีรัมย์
4.นางนงค์นุช ทนันไชย
5.นายชวภณ ไชยารัตนสกุล</v>
          </cell>
          <cell r="BW238" t="str">
            <v>จำเลยที่ 1
จำเลยที่ 2
คู่สมรสจำเลยที่ 2
จำเลยที่ 3
คู่สมรสจำเลยที่ 3</v>
          </cell>
          <cell r="BX238" t="str">
            <v>3501000212734
3501000290026
3501000213161
3501000211690
3501000213293</v>
          </cell>
          <cell r="BY238"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8" t="str">
            <v>ไม่พบทรัพย์</v>
          </cell>
          <cell r="CA238"/>
          <cell r="CB238">
            <v>5</v>
          </cell>
          <cell r="CC238" t="str">
            <v>จันทร์นิภา</v>
          </cell>
          <cell r="CD238"/>
          <cell r="CE238"/>
          <cell r="CF238"/>
          <cell r="CG238"/>
          <cell r="CH238"/>
          <cell r="CI238"/>
          <cell r="CJ238"/>
          <cell r="CK238"/>
          <cell r="CL238"/>
          <cell r="CM238"/>
          <cell r="CN238"/>
          <cell r="CO238"/>
        </row>
        <row r="239">
          <cell r="B239">
            <v>1677</v>
          </cell>
          <cell r="C239">
            <v>235</v>
          </cell>
          <cell r="D239">
            <v>26</v>
          </cell>
          <cell r="E239">
            <v>1</v>
          </cell>
          <cell r="F239">
            <v>2565</v>
          </cell>
          <cell r="G239">
            <v>800014670130</v>
          </cell>
          <cell r="H239" t="str">
            <v>นาง</v>
          </cell>
          <cell r="I239" t="str">
            <v>รัตติกาล</v>
          </cell>
          <cell r="J239" t="str">
            <v>ไทยบุรีรัมย์</v>
          </cell>
          <cell r="K239">
            <v>3501000290026</v>
          </cell>
          <cell r="L239" t="str">
            <v>แม่อาย</v>
          </cell>
          <cell r="M239" t="str">
            <v>เชียงใหม่ 2</v>
          </cell>
          <cell r="N239">
            <v>8</v>
          </cell>
          <cell r="O239" t="str">
            <v>สินเชื่อธนาคารประชาชน</v>
          </cell>
          <cell r="P239" t="str">
            <v>1.บุคคลค้ำประกัน</v>
          </cell>
          <cell r="Q239">
            <v>28619.23</v>
          </cell>
          <cell r="R239">
            <v>839.04</v>
          </cell>
          <cell r="S239" t="str">
            <v>จังหวัดฝาง</v>
          </cell>
          <cell r="T239" t="str">
            <v>ผบ.457</v>
          </cell>
          <cell r="U239">
            <v>2555</v>
          </cell>
          <cell r="V239" t="str">
            <v>ผบ.616</v>
          </cell>
          <cell r="W239">
            <v>2555</v>
          </cell>
          <cell r="X239"/>
          <cell r="Y239"/>
          <cell r="Z239"/>
          <cell r="AA239">
            <v>25</v>
          </cell>
          <cell r="AB239">
            <v>10</v>
          </cell>
          <cell r="AC239">
            <v>2555</v>
          </cell>
          <cell r="AD239"/>
          <cell r="AE239"/>
          <cell r="AF239"/>
          <cell r="AG239"/>
          <cell r="AH239"/>
          <cell r="AI239"/>
          <cell r="AJ239"/>
          <cell r="AK239"/>
          <cell r="AL239"/>
          <cell r="AM239"/>
          <cell r="AN239"/>
          <cell r="AO239"/>
          <cell r="AP239"/>
          <cell r="AQ239"/>
          <cell r="AR239"/>
          <cell r="AS239"/>
          <cell r="AT239"/>
          <cell r="AU239"/>
          <cell r="AV239"/>
          <cell r="AW239"/>
          <cell r="AX239"/>
          <cell r="AY239"/>
          <cell r="AZ239"/>
          <cell r="BA239"/>
          <cell r="BB239" t="str">
            <v>สืบทรัพย์ (คำสั่ง 26/1/2565)//สืบแล้ว  รายงานผล วันที่ 28/2/2565</v>
          </cell>
          <cell r="BC239" t="str">
            <v>0
1500</v>
          </cell>
          <cell r="BD239" t="str">
            <v>31
10</v>
          </cell>
          <cell r="BE239" t="str">
            <v>1
6</v>
          </cell>
          <cell r="BF239" t="str">
            <v>2567
2567</v>
          </cell>
          <cell r="BG239">
            <v>0</v>
          </cell>
          <cell r="BH239" t="str">
            <v>-</v>
          </cell>
          <cell r="BI239" t="str">
            <v>-</v>
          </cell>
          <cell r="BJ239" t="str">
            <v>-</v>
          </cell>
          <cell r="BK239">
            <v>0</v>
          </cell>
          <cell r="BL239" t="str">
            <v>625
365</v>
          </cell>
          <cell r="BM239">
            <v>0</v>
          </cell>
          <cell r="BN239">
            <v>5</v>
          </cell>
          <cell r="BO239">
            <v>9</v>
          </cell>
          <cell r="BP239">
            <v>2567</v>
          </cell>
          <cell r="BQ239" t="str">
            <v>-</v>
          </cell>
          <cell r="BR239" t="str">
            <v>-</v>
          </cell>
          <cell r="BS239" t="str">
            <v>-</v>
          </cell>
          <cell r="BT239" t="str">
            <v>นางรัตติกาล ไทยบุรีรัมย์</v>
          </cell>
          <cell r="BU239">
            <v>0</v>
          </cell>
          <cell r="BV239" t="str">
            <v>1.นางรัตติกาล ไทยบุรีรัมย์
2.นายประเทือง ไทยบุรีรัมย์
3.นางนงค์นุช ทนันไชย
4.นายชวภณ ไชยารัตนสกุล
5.นางสุมิตรา บุญเยี่ยม</v>
          </cell>
          <cell r="BW239" t="str">
            <v>จำเลยที่ 1
คู่สมรสจำเลยที่  1
จำเลยที่ 2
คู่สมรสจำเลยที่ 2
จำเลยที่ 3</v>
          </cell>
          <cell r="BX239" t="str">
            <v>13501000290026
3501000213161
3501000211690
3501000213293
3501000212734</v>
          </cell>
          <cell r="BY23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9" t="str">
            <v>ไม่พบทรัพย์</v>
          </cell>
          <cell r="CA239"/>
          <cell r="CB239">
            <v>5</v>
          </cell>
          <cell r="CC239" t="str">
            <v>จันทร์นิภา</v>
          </cell>
          <cell r="CD239"/>
          <cell r="CE239"/>
          <cell r="CF239"/>
          <cell r="CG239"/>
          <cell r="CH239"/>
          <cell r="CI239"/>
          <cell r="CJ239"/>
          <cell r="CK239"/>
          <cell r="CL239"/>
          <cell r="CM239"/>
          <cell r="CN239"/>
          <cell r="CO239"/>
        </row>
        <row r="240">
          <cell r="B240">
            <v>1678</v>
          </cell>
          <cell r="C240">
            <v>236</v>
          </cell>
          <cell r="D240">
            <v>26</v>
          </cell>
          <cell r="E240">
            <v>1</v>
          </cell>
          <cell r="F240">
            <v>2565</v>
          </cell>
          <cell r="G240">
            <v>800000556566</v>
          </cell>
          <cell r="H240" t="str">
            <v>นาง</v>
          </cell>
          <cell r="I240" t="str">
            <v>สมัย</v>
          </cell>
          <cell r="J240" t="str">
            <v>ยิ่งขยัน</v>
          </cell>
          <cell r="K240">
            <v>3670500383366</v>
          </cell>
          <cell r="L240" t="str">
            <v>แม่ริม</v>
          </cell>
          <cell r="M240" t="str">
            <v>เชียงใหม่ 2</v>
          </cell>
          <cell r="N240">
            <v>8</v>
          </cell>
          <cell r="O240" t="str">
            <v>สินเชื่อแก้ไขหนี้ภาคประชาชน</v>
          </cell>
          <cell r="P240" t="str">
            <v>1.บุคคลค้ำประกัน</v>
          </cell>
          <cell r="Q240">
            <v>168744.65</v>
          </cell>
          <cell r="R240">
            <v>18082.41</v>
          </cell>
          <cell r="S240" t="str">
            <v>แขวงเชียงใหม่</v>
          </cell>
          <cell r="T240" t="str">
            <v>ผบ.5914</v>
          </cell>
          <cell r="U240">
            <v>2555</v>
          </cell>
          <cell r="V240" t="str">
            <v>ผบ.6689</v>
          </cell>
          <cell r="W240">
            <v>2555</v>
          </cell>
          <cell r="X240">
            <v>30</v>
          </cell>
          <cell r="Y240">
            <v>10</v>
          </cell>
          <cell r="Z240">
            <v>2555</v>
          </cell>
          <cell r="AA240"/>
          <cell r="AB240"/>
          <cell r="AC240"/>
          <cell r="AD240"/>
          <cell r="AE240"/>
          <cell r="AF240"/>
          <cell r="AG240">
            <v>8</v>
          </cell>
          <cell r="AH240">
            <v>3</v>
          </cell>
          <cell r="AI240">
            <v>2556</v>
          </cell>
          <cell r="AJ240"/>
          <cell r="AK240"/>
          <cell r="AL240"/>
          <cell r="AM240"/>
          <cell r="AN240"/>
          <cell r="AO240"/>
          <cell r="AP240"/>
          <cell r="AQ240"/>
          <cell r="AR240"/>
          <cell r="AS240"/>
          <cell r="AT240"/>
          <cell r="AU240"/>
          <cell r="AV240"/>
          <cell r="AW240"/>
          <cell r="AX240"/>
          <cell r="AY240"/>
          <cell r="AZ240"/>
          <cell r="BA240"/>
          <cell r="BB240" t="str">
            <v>สืบทรัพย์ (คำสั่ง 26/1/2565)//สืบแล้ว  รายงานผล วันที่ 25/3/2565</v>
          </cell>
          <cell r="BC240" t="str">
            <v>0
1500</v>
          </cell>
          <cell r="BD240" t="str">
            <v>31
10</v>
          </cell>
          <cell r="BE240" t="str">
            <v>1
6</v>
          </cell>
          <cell r="BF240" t="str">
            <v>2567
2567</v>
          </cell>
          <cell r="BG240">
            <v>0</v>
          </cell>
          <cell r="BH240" t="str">
            <v>-</v>
          </cell>
          <cell r="BI240" t="str">
            <v>-</v>
          </cell>
          <cell r="BJ240" t="str">
            <v>-</v>
          </cell>
          <cell r="BK240">
            <v>0</v>
          </cell>
          <cell r="BL240" t="str">
            <v>945
465</v>
          </cell>
          <cell r="BM240">
            <v>0</v>
          </cell>
          <cell r="BN240" t="str">
            <v xml:space="preserve">
14</v>
          </cell>
          <cell r="BO240" t="str">
            <v xml:space="preserve">
8</v>
          </cell>
          <cell r="BP240" t="str">
            <v xml:space="preserve">
2567</v>
          </cell>
          <cell r="BQ240" t="str">
            <v>-</v>
          </cell>
          <cell r="BR240" t="str">
            <v>-</v>
          </cell>
          <cell r="BS240" t="str">
            <v>-</v>
          </cell>
          <cell r="BT240" t="str">
            <v>นางสมัย ยิ่งขยัน</v>
          </cell>
          <cell r="BU240">
            <v>0</v>
          </cell>
          <cell r="BV240" t="str">
            <v>1.นางสมัย ยิ่งขยัน
2.นายสุทัศน์ มโนนำ
3.นางจันทร์แก้ว มโนนำ
4.ด.ต.หรือร.ต.ต.อุทัย ใจเที่ยง
5.นางเพ็ญศรี ใจเที่ยง</v>
          </cell>
          <cell r="BW240" t="str">
            <v>จำเลยที่ 1
จำเลยที่ 2
คู่สมรสจำเลยที่ 2
จำเลยที่ 3
คู่สมรสจำเลยที่ 3</v>
          </cell>
          <cell r="BX240" t="str">
            <v>3670500383366
3500700064036
3500700324691
3500700084258
3500700084223</v>
          </cell>
          <cell r="BY240"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-พบว่ามีกรรมสิทธิ์ในที่ดินโฉนดที่ 48666 ต.ริมใต้ อ.แม่ริม จ.เชียงใหม่ (ปลอดจำนอง)
</v>
          </cell>
          <cell r="BZ240"/>
          <cell r="CA240"/>
          <cell r="CB240"/>
          <cell r="CC240" t="str">
            <v>จันทร์นิภา</v>
          </cell>
          <cell r="CD240"/>
          <cell r="CE240"/>
          <cell r="CF240"/>
          <cell r="CG240"/>
          <cell r="CH240"/>
          <cell r="CI240"/>
          <cell r="CJ240"/>
          <cell r="CK240"/>
          <cell r="CL240"/>
          <cell r="CM240"/>
          <cell r="CN240"/>
          <cell r="CO240"/>
        </row>
        <row r="241">
          <cell r="B241">
            <v>1679</v>
          </cell>
          <cell r="C241">
            <v>237</v>
          </cell>
          <cell r="D241">
            <v>26</v>
          </cell>
          <cell r="E241">
            <v>1</v>
          </cell>
          <cell r="F241">
            <v>2565</v>
          </cell>
          <cell r="G241">
            <v>850653002137</v>
          </cell>
          <cell r="H241" t="str">
            <v>นางสาว</v>
          </cell>
          <cell r="I241" t="str">
            <v>รสริน</v>
          </cell>
          <cell r="J241" t="str">
            <v>กองบุญ</v>
          </cell>
          <cell r="K241">
            <v>3500400180383</v>
          </cell>
          <cell r="L241" t="str">
            <v>เชียงดาว</v>
          </cell>
          <cell r="M241" t="str">
            <v>เชียงใหม่ 2</v>
          </cell>
          <cell r="N241">
            <v>8</v>
          </cell>
          <cell r="O241" t="str">
            <v>สินเชื่อธนาคารประชาชน</v>
          </cell>
          <cell r="P241" t="str">
            <v>1.บุคคลค้ำประกัน</v>
          </cell>
          <cell r="Q241">
            <v>30490.720000000001</v>
          </cell>
          <cell r="R241">
            <v>6473.59</v>
          </cell>
          <cell r="S241" t="str">
            <v>แขวงเชียงใหม่</v>
          </cell>
          <cell r="T241" t="str">
            <v>ผบ.6070</v>
          </cell>
          <cell r="U241">
            <v>2555</v>
          </cell>
          <cell r="V241" t="str">
            <v>ผบ.6704</v>
          </cell>
          <cell r="W241">
            <v>2555</v>
          </cell>
          <cell r="X241"/>
          <cell r="Y241"/>
          <cell r="Z241"/>
          <cell r="AA241">
            <v>31</v>
          </cell>
          <cell r="AB241">
            <v>10</v>
          </cell>
          <cell r="AC241">
            <v>2555</v>
          </cell>
          <cell r="AD241"/>
          <cell r="AE241"/>
          <cell r="AF241"/>
          <cell r="AG241"/>
          <cell r="AH241"/>
          <cell r="AI241"/>
          <cell r="AJ241"/>
          <cell r="AK241"/>
          <cell r="AL241"/>
          <cell r="AM241"/>
          <cell r="AN241"/>
          <cell r="AO241"/>
          <cell r="AP241"/>
          <cell r="AQ241"/>
          <cell r="AR241"/>
          <cell r="AS241"/>
          <cell r="AT241"/>
          <cell r="AU241"/>
          <cell r="AV241"/>
          <cell r="AW241"/>
          <cell r="AX241"/>
          <cell r="AY241"/>
          <cell r="AZ241"/>
          <cell r="BA241"/>
          <cell r="BB241" t="str">
            <v>สืบทรัพย์ (คำสั่ง 26/1/2565)//สืบแล้ว  รายงานผล วันที่ 28/2/2565</v>
          </cell>
          <cell r="BC241" t="str">
            <v>0
1800</v>
          </cell>
          <cell r="BD241" t="str">
            <v>31
14</v>
          </cell>
          <cell r="BE241" t="str">
            <v>1
3</v>
          </cell>
          <cell r="BF241" t="str">
            <v>2567
2567</v>
          </cell>
          <cell r="BG241">
            <v>0</v>
          </cell>
          <cell r="BH241" t="str">
            <v>-</v>
          </cell>
          <cell r="BI241" t="str">
            <v>-</v>
          </cell>
          <cell r="BJ241" t="str">
            <v>-</v>
          </cell>
          <cell r="BK241">
            <v>0</v>
          </cell>
          <cell r="BL241" t="str">
            <v>895
430</v>
          </cell>
          <cell r="BM241">
            <v>0</v>
          </cell>
          <cell r="BN241" t="str">
            <v/>
          </cell>
          <cell r="BO241" t="str">
            <v/>
          </cell>
          <cell r="BP241" t="str">
            <v/>
          </cell>
          <cell r="BQ241" t="str">
            <v>-</v>
          </cell>
          <cell r="BR241" t="str">
            <v>-</v>
          </cell>
          <cell r="BS241" t="str">
            <v>-</v>
          </cell>
          <cell r="BT241" t="str">
            <v>นางสาวรสริน กองบุญ</v>
          </cell>
          <cell r="BU241">
            <v>0</v>
          </cell>
          <cell r="BV241"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W241" t="str">
            <v>จำเลยที่ 1
คู่สมรสจำเลยที่ 1
จำเลยทื่ 2
คู่สมรสจำเลยที่ 2
จำเลยที่ 3
คู่สมรสจำเลยที่ 3</v>
          </cell>
          <cell r="BX241" t="str">
            <v>3500400180383
3500400186853
3500400163233
1500400055931
3500400224526
3500400220296</v>
          </cell>
          <cell r="BY241"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Z241" t="str">
            <v>ไม่พบทรัพย์</v>
          </cell>
          <cell r="CA241"/>
          <cell r="CB241">
            <v>6</v>
          </cell>
          <cell r="CC241" t="str">
            <v>จันทร์นิภา</v>
          </cell>
          <cell r="CD241"/>
          <cell r="CE241"/>
          <cell r="CF241"/>
          <cell r="CG241"/>
          <cell r="CH241"/>
          <cell r="CI241"/>
          <cell r="CJ241"/>
          <cell r="CK241"/>
          <cell r="CL241"/>
          <cell r="CM241"/>
          <cell r="CN241"/>
          <cell r="CO241"/>
        </row>
        <row r="242">
          <cell r="B242">
            <v>1680</v>
          </cell>
          <cell r="C242">
            <v>238</v>
          </cell>
          <cell r="D242">
            <v>26</v>
          </cell>
          <cell r="E242">
            <v>1</v>
          </cell>
          <cell r="F242">
            <v>2565</v>
          </cell>
          <cell r="G242">
            <v>800016749155</v>
          </cell>
          <cell r="H242" t="str">
            <v>นาง</v>
          </cell>
          <cell r="I242" t="str">
            <v>กลอยใจ</v>
          </cell>
          <cell r="J242" t="str">
            <v>กันทะรส</v>
          </cell>
          <cell r="K242">
            <v>2349800016752</v>
          </cell>
          <cell r="L242" t="str">
            <v>แม่ริม</v>
          </cell>
          <cell r="M242" t="str">
            <v>เชียงใหม่ 2</v>
          </cell>
          <cell r="N242">
            <v>8</v>
          </cell>
          <cell r="O242" t="str">
            <v>สินเชื่อธนาคารประชาชน</v>
          </cell>
          <cell r="P242" t="str">
            <v>1.บุคคลค้ำประกัน</v>
          </cell>
          <cell r="Q242">
            <v>89691.8</v>
          </cell>
          <cell r="R242">
            <v>5768.6</v>
          </cell>
          <cell r="S242" t="str">
            <v>แขวงเชียงใหม่</v>
          </cell>
          <cell r="T242" t="str">
            <v>ผบ.6357</v>
          </cell>
          <cell r="U242">
            <v>2555</v>
          </cell>
          <cell r="V242" t="str">
            <v>ผบ.7321</v>
          </cell>
          <cell r="W242">
            <v>2555</v>
          </cell>
          <cell r="X242"/>
          <cell r="Y242"/>
          <cell r="Z242"/>
          <cell r="AA242">
            <v>27</v>
          </cell>
          <cell r="AB242">
            <v>11</v>
          </cell>
          <cell r="AC242">
            <v>2555</v>
          </cell>
          <cell r="AD242"/>
          <cell r="AE242"/>
          <cell r="AF242"/>
          <cell r="AG242"/>
          <cell r="AH242"/>
          <cell r="AI242"/>
          <cell r="AJ242"/>
          <cell r="AK242"/>
          <cell r="AL242"/>
          <cell r="AM242"/>
          <cell r="AN242"/>
          <cell r="AO242"/>
          <cell r="AP242"/>
          <cell r="AQ242"/>
          <cell r="AR242"/>
          <cell r="AS242"/>
          <cell r="AT242"/>
          <cell r="AU242"/>
          <cell r="AV242"/>
          <cell r="AW242"/>
          <cell r="AX242"/>
          <cell r="AY242"/>
          <cell r="AZ242"/>
          <cell r="BA242"/>
          <cell r="BB242" t="str">
            <v>สืบทรัพย์ (คำสั่ง 26/1/2565)//สืบแล้ว  รายงานผล วันที่ 25/3/2565</v>
          </cell>
          <cell r="BC242">
            <v>1500</v>
          </cell>
          <cell r="BD242">
            <v>8</v>
          </cell>
          <cell r="BE242">
            <v>2</v>
          </cell>
          <cell r="BF242">
            <v>2566</v>
          </cell>
          <cell r="BG242">
            <v>0</v>
          </cell>
          <cell r="BH242" t="str">
            <v>-</v>
          </cell>
          <cell r="BI242" t="str">
            <v>-</v>
          </cell>
          <cell r="BJ242" t="str">
            <v>-</v>
          </cell>
          <cell r="BK242">
            <v>0</v>
          </cell>
          <cell r="BL242">
            <v>1960</v>
          </cell>
          <cell r="BM242">
            <v>0</v>
          </cell>
          <cell r="BN242">
            <v>27</v>
          </cell>
          <cell r="BO242">
            <v>5</v>
          </cell>
          <cell r="BP242">
            <v>2566</v>
          </cell>
          <cell r="BQ242" t="str">
            <v>-</v>
          </cell>
          <cell r="BR242" t="str">
            <v>-</v>
          </cell>
          <cell r="BS242" t="str">
            <v>-</v>
          </cell>
          <cell r="BT242" t="str">
            <v>นางกลอยใจ กันทะรส</v>
          </cell>
          <cell r="BU242">
            <v>0</v>
          </cell>
          <cell r="BV242" t="str">
            <v>1.นางกลอยใจ กันทะรส
2.นายประหยัด มาลอม
3.นางจิราภรณ์ อุปสาร
4.นายไกรสร อุปสารา
5.นางตุ๊ ประพันธ์</v>
          </cell>
          <cell r="BW242" t="str">
            <v>จำเลยที่ 1
คู่สมรสจำเลยที่ 1
จำเลยที่ 2
คู่สมรสจำเลยที่ 2
จำเลยที่ 3</v>
          </cell>
          <cell r="BX242" t="str">
            <v>2349800016752
1500700109611
3500600262146
5500700005494
3349800023412</v>
          </cell>
          <cell r="BY242" t="str">
            <v>"-ไม่พบว่ามีกรรมสิทธิ์ในที่ดิน อ.สันทราย จ.เชียงใหม่
-ไม่พบว่ามีกรรมสิทธิ์ในที่ดิน อ.แม่ริม จ.เชียงใหม่
-พบว่ามีกรรมสิทธิ์ในที่ดินโฉนดที่ 86079 ต.หนองหาร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อ.เมืองชียงใหม่ จ.เชียงใหม่ฃ
-ไม่พบว่ามีกรรมสิทธิ์ในที่ดิน อ.แม่แตง จ.เชียงใหม่</v>
          </cell>
          <cell r="BZ242"/>
          <cell r="CA242"/>
          <cell r="CB242"/>
          <cell r="CC242" t="str">
            <v>จันทร์นิภา</v>
          </cell>
          <cell r="CD242"/>
          <cell r="CE242"/>
          <cell r="CF242"/>
          <cell r="CG242"/>
          <cell r="CH242"/>
          <cell r="CI242"/>
          <cell r="CJ242"/>
          <cell r="CK242"/>
          <cell r="CL242"/>
          <cell r="CM242"/>
          <cell r="CN242"/>
          <cell r="CO242"/>
        </row>
        <row r="243">
          <cell r="B243">
            <v>1681</v>
          </cell>
          <cell r="C243">
            <v>239</v>
          </cell>
          <cell r="D243">
            <v>26</v>
          </cell>
          <cell r="E243">
            <v>1</v>
          </cell>
          <cell r="F243">
            <v>2565</v>
          </cell>
          <cell r="G243">
            <v>822353004119</v>
          </cell>
          <cell r="H243" t="str">
            <v>นาย</v>
          </cell>
          <cell r="I243" t="str">
            <v>ฐกลวัสส์</v>
          </cell>
          <cell r="J243" t="str">
            <v>ปิ่นทอง</v>
          </cell>
          <cell r="K243">
            <v>3530900058510</v>
          </cell>
          <cell r="L243" t="str">
            <v>แม่ริม</v>
          </cell>
          <cell r="M243" t="str">
            <v>เชียงใหม่ 2</v>
          </cell>
          <cell r="N243">
            <v>8</v>
          </cell>
          <cell r="O243" t="str">
            <v>สินเชื่อห้องแถว</v>
          </cell>
          <cell r="P243" t="str">
            <v>1.บุคคลค้ำประกัน</v>
          </cell>
          <cell r="Q243">
            <v>379321.25</v>
          </cell>
          <cell r="R243">
            <v>72383.94</v>
          </cell>
          <cell r="S243" t="str">
            <v>จังหวัดอุตรดิถต์</v>
          </cell>
          <cell r="T243" t="str">
            <v>ผบ.1714</v>
          </cell>
          <cell r="U243">
            <v>2555</v>
          </cell>
          <cell r="V243" t="str">
            <v>ผบ.1854</v>
          </cell>
          <cell r="W243">
            <v>2555</v>
          </cell>
          <cell r="X243"/>
          <cell r="Y243"/>
          <cell r="Z243"/>
          <cell r="AA243">
            <v>29</v>
          </cell>
          <cell r="AB243">
            <v>11</v>
          </cell>
          <cell r="AC243">
            <v>2555</v>
          </cell>
          <cell r="AD243"/>
          <cell r="AE243"/>
          <cell r="AF243"/>
          <cell r="AG243"/>
          <cell r="AH243"/>
          <cell r="AI243"/>
          <cell r="AJ243"/>
          <cell r="AK243"/>
          <cell r="AL243"/>
          <cell r="AM243"/>
          <cell r="AN243"/>
          <cell r="AO243"/>
          <cell r="AP243"/>
          <cell r="AQ243"/>
          <cell r="AR243"/>
          <cell r="AS243"/>
          <cell r="AT243"/>
          <cell r="AU243"/>
          <cell r="AV243"/>
          <cell r="AW243"/>
          <cell r="AX243"/>
          <cell r="AY243"/>
          <cell r="AZ243"/>
          <cell r="BA243"/>
          <cell r="BB243" t="str">
            <v>สืบทรัพย์ (คำสั่ง 26/1/2565)//สืบแล้ว  รายงานผล วันที่ 18/3/2565</v>
          </cell>
          <cell r="BC243" t="str">
            <v>0
900</v>
          </cell>
          <cell r="BD243" t="str">
            <v>31
14</v>
          </cell>
          <cell r="BE243" t="str">
            <v>1
3</v>
          </cell>
          <cell r="BF243" t="str">
            <v>2567
2567</v>
          </cell>
          <cell r="BG243">
            <v>0</v>
          </cell>
          <cell r="BH243" t="str">
            <v>-</v>
          </cell>
          <cell r="BI243" t="str">
            <v>-</v>
          </cell>
          <cell r="BJ243" t="str">
            <v>-</v>
          </cell>
          <cell r="BK243">
            <v>0</v>
          </cell>
          <cell r="BL243" t="str">
            <v>560
215</v>
          </cell>
          <cell r="BM243">
            <v>0</v>
          </cell>
          <cell r="BN243" t="str">
            <v/>
          </cell>
          <cell r="BO243" t="str">
            <v/>
          </cell>
          <cell r="BP243" t="str">
            <v/>
          </cell>
          <cell r="BQ243" t="str">
            <v>-</v>
          </cell>
          <cell r="BR243" t="str">
            <v>-</v>
          </cell>
          <cell r="BS243" t="str">
            <v>-</v>
          </cell>
          <cell r="BT243" t="str">
            <v>นายฐกลวัสส์ ปิ่นทอง</v>
          </cell>
          <cell r="BU243">
            <v>0</v>
          </cell>
          <cell r="BV243" t="str">
            <v>1.นายฐกลวัสส์ ปิ่นทอง
2.นางสาวชัญญณัส คลังคง
3.นางมานิตย์ ปิ่นทอง</v>
          </cell>
          <cell r="BW243" t="str">
            <v>จำเลยที่ 1
จำเลยที่ 2
จำเลยที่ 3</v>
          </cell>
          <cell r="BX243" t="str">
            <v>3530900058510
3530900041854
3530900058480</v>
          </cell>
          <cell r="BY243"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BZ243"/>
          <cell r="CA243"/>
          <cell r="CB243"/>
          <cell r="CC243" t="str">
            <v>วรกมล</v>
          </cell>
          <cell r="CD243"/>
          <cell r="CE243"/>
          <cell r="CF243"/>
          <cell r="CG243"/>
          <cell r="CH243"/>
          <cell r="CI243"/>
          <cell r="CJ243"/>
          <cell r="CK243"/>
          <cell r="CL243"/>
          <cell r="CM243"/>
          <cell r="CN243"/>
          <cell r="CO243"/>
        </row>
        <row r="244">
          <cell r="B244">
            <v>1682</v>
          </cell>
          <cell r="C244">
            <v>240</v>
          </cell>
          <cell r="D244">
            <v>26</v>
          </cell>
          <cell r="E244">
            <v>1</v>
          </cell>
          <cell r="F244">
            <v>2565</v>
          </cell>
          <cell r="G244">
            <v>800003690578</v>
          </cell>
          <cell r="H244" t="str">
            <v>นาง</v>
          </cell>
          <cell r="I244" t="str">
            <v>โสภิน</v>
          </cell>
          <cell r="J244" t="str">
            <v>สุนันต๊ะ</v>
          </cell>
          <cell r="K244">
            <v>3500400083043</v>
          </cell>
          <cell r="L244" t="str">
            <v>เชียงดาว</v>
          </cell>
          <cell r="M244" t="str">
            <v>เชียงใหม่ 2</v>
          </cell>
          <cell r="N244">
            <v>8</v>
          </cell>
          <cell r="O244" t="str">
            <v>สินเชื่อธนาคารประชาชน</v>
          </cell>
          <cell r="P244" t="str">
            <v>1.บุคคลค้ำประกัน</v>
          </cell>
          <cell r="Q244">
            <v>43120.61</v>
          </cell>
          <cell r="R244">
            <v>6707.96</v>
          </cell>
          <cell r="S244" t="str">
            <v>แขวงเชียงใหม่</v>
          </cell>
          <cell r="T244" t="str">
            <v>ผบ.6065</v>
          </cell>
          <cell r="U244">
            <v>2555</v>
          </cell>
          <cell r="V244" t="str">
            <v>ผบ.7652</v>
          </cell>
          <cell r="W244">
            <v>2555</v>
          </cell>
          <cell r="X244"/>
          <cell r="Y244"/>
          <cell r="Z244"/>
          <cell r="AA244">
            <v>12</v>
          </cell>
          <cell r="AB244">
            <v>12</v>
          </cell>
          <cell r="AC244">
            <v>2555</v>
          </cell>
          <cell r="AD244"/>
          <cell r="AE244"/>
          <cell r="AF244"/>
          <cell r="AG244"/>
          <cell r="AH244"/>
          <cell r="AI244"/>
          <cell r="AJ244"/>
          <cell r="AK244"/>
          <cell r="AL244"/>
          <cell r="AM244"/>
          <cell r="AN244"/>
          <cell r="AO244"/>
          <cell r="AP244"/>
          <cell r="AQ244"/>
          <cell r="AR244"/>
          <cell r="AS244"/>
          <cell r="AT244"/>
          <cell r="AU244"/>
          <cell r="AV244"/>
          <cell r="AW244"/>
          <cell r="AX244"/>
          <cell r="AY244"/>
          <cell r="AZ244"/>
          <cell r="BA244"/>
          <cell r="BB244" t="str">
            <v>สืบทรัพย์ (คำสั่ง 26/1/2565)//สืบแล้ว  รายงานผล วันที่ 28/2/2565</v>
          </cell>
          <cell r="BC244">
            <v>1200</v>
          </cell>
          <cell r="BD244">
            <v>31</v>
          </cell>
          <cell r="BE244">
            <v>1</v>
          </cell>
          <cell r="BF244">
            <v>2567</v>
          </cell>
          <cell r="BG244">
            <v>0</v>
          </cell>
          <cell r="BH244" t="str">
            <v>-</v>
          </cell>
          <cell r="BI244" t="str">
            <v>-</v>
          </cell>
          <cell r="BJ244" t="str">
            <v>-</v>
          </cell>
          <cell r="BK244">
            <v>0</v>
          </cell>
          <cell r="BL244">
            <v>1150</v>
          </cell>
          <cell r="BM244">
            <v>0</v>
          </cell>
          <cell r="BN244">
            <v>8</v>
          </cell>
          <cell r="BO244">
            <v>7</v>
          </cell>
          <cell r="BP244">
            <v>2567</v>
          </cell>
          <cell r="BQ244" t="str">
            <v>-</v>
          </cell>
          <cell r="BR244" t="str">
            <v>-</v>
          </cell>
          <cell r="BS244" t="str">
            <v>-</v>
          </cell>
          <cell r="BT244" t="str">
            <v>นางโสภิน สุนันต๊ะ</v>
          </cell>
          <cell r="BU244">
            <v>0</v>
          </cell>
          <cell r="BV244" t="str">
            <v>1.นางโสภิน สุนันต๊ะ
2.นางกัลยาศรณ์ สิทธิกรพัฒน์
3.นางวันเพ็ญ ฟองแก้ว
4.นายอดิเทพ สุกันศีล</v>
          </cell>
          <cell r="BW244" t="str">
            <v>จำเลยที่ 1
จำเลยที่ 2
จำเลยที่ 3
คู่สมรสจำเลยที่ 3</v>
          </cell>
          <cell r="BX244" t="str">
            <v>13500400083643
3500400105098
3500400082691
5500900018867</v>
          </cell>
          <cell r="BY244"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Z244" t="str">
            <v>ไม่พบทรัพย์</v>
          </cell>
          <cell r="CA244"/>
          <cell r="CB244">
            <v>4</v>
          </cell>
          <cell r="CC244" t="str">
            <v>วรกมล</v>
          </cell>
          <cell r="CD244"/>
          <cell r="CE244"/>
          <cell r="CF244"/>
          <cell r="CG244"/>
          <cell r="CH244"/>
          <cell r="CI244"/>
          <cell r="CJ244"/>
          <cell r="CK244"/>
          <cell r="CL244"/>
          <cell r="CM244"/>
          <cell r="CN244"/>
          <cell r="CO244"/>
        </row>
        <row r="245">
          <cell r="B245">
            <v>1683</v>
          </cell>
          <cell r="C245">
            <v>241</v>
          </cell>
          <cell r="D245">
            <v>26</v>
          </cell>
          <cell r="E245">
            <v>1</v>
          </cell>
          <cell r="F245">
            <v>2565</v>
          </cell>
          <cell r="G245">
            <v>800000431174</v>
          </cell>
          <cell r="H245" t="str">
            <v>นาย</v>
          </cell>
          <cell r="I245" t="str">
            <v>กฤตภาส</v>
          </cell>
          <cell r="J245" t="str">
            <v>สมหน้อย</v>
          </cell>
          <cell r="K245">
            <v>3501100124641</v>
          </cell>
          <cell r="L245" t="str">
            <v>พร้าว</v>
          </cell>
          <cell r="M245" t="str">
            <v>เชียงใหม่ 2</v>
          </cell>
          <cell r="N245">
            <v>8</v>
          </cell>
          <cell r="O245" t="str">
            <v>สินเชื่อแก้ไขหนี้ภาคประชาชน</v>
          </cell>
          <cell r="P245" t="str">
            <v>1.บุคคลค้ำประกัน</v>
          </cell>
          <cell r="Q245">
            <v>40378.51</v>
          </cell>
          <cell r="R245">
            <v>2870.4</v>
          </cell>
          <cell r="S245" t="str">
            <v>แขวงเชียงใหม่</v>
          </cell>
          <cell r="T245" t="str">
            <v>ผบ.6523</v>
          </cell>
          <cell r="U245">
            <v>2555</v>
          </cell>
          <cell r="V245" t="str">
            <v>ผบ.7802</v>
          </cell>
          <cell r="W245">
            <v>2555</v>
          </cell>
          <cell r="X245"/>
          <cell r="Y245"/>
          <cell r="Z245"/>
          <cell r="AA245">
            <v>24</v>
          </cell>
          <cell r="AB245">
            <v>12</v>
          </cell>
          <cell r="AC245">
            <v>2555</v>
          </cell>
          <cell r="AD245"/>
          <cell r="AE245"/>
          <cell r="AF245"/>
          <cell r="AG245"/>
          <cell r="AH245"/>
          <cell r="AI245"/>
          <cell r="AJ245"/>
          <cell r="AK245"/>
          <cell r="AL245"/>
          <cell r="AM245"/>
          <cell r="AN245"/>
          <cell r="AO245"/>
          <cell r="AP245"/>
          <cell r="AQ245"/>
          <cell r="AR245"/>
          <cell r="AS245"/>
          <cell r="AT245"/>
          <cell r="AU245"/>
          <cell r="AV245"/>
          <cell r="AW245"/>
          <cell r="AX245"/>
          <cell r="AY245"/>
          <cell r="AZ245"/>
          <cell r="BA245"/>
          <cell r="BB245" t="str">
            <v>สืบทรัพย์ (คำสั่ง 26/1/2565)//สืบแล้ว  รายงานผล วันที่ 25/3/2565</v>
          </cell>
          <cell r="BC245" t="str">
            <v>0
1800</v>
          </cell>
          <cell r="BD245" t="str">
            <v>31
19</v>
          </cell>
          <cell r="BE245" t="str">
            <v>1
4</v>
          </cell>
          <cell r="BF245" t="str">
            <v>2567
2567</v>
          </cell>
          <cell r="BG245">
            <v>0</v>
          </cell>
          <cell r="BH245" t="str">
            <v>-</v>
          </cell>
          <cell r="BI245" t="str">
            <v>-</v>
          </cell>
          <cell r="BJ245" t="str">
            <v>-</v>
          </cell>
          <cell r="BK245">
            <v>0</v>
          </cell>
          <cell r="BL245" t="str">
            <v>2465
470</v>
          </cell>
          <cell r="BM245">
            <v>0</v>
          </cell>
          <cell r="BN245" t="str">
            <v xml:space="preserve">24
</v>
          </cell>
          <cell r="BO245" t="str">
            <v xml:space="preserve">6
</v>
          </cell>
          <cell r="BP245" t="str">
            <v xml:space="preserve">2567
</v>
          </cell>
          <cell r="BQ245" t="str">
            <v>-</v>
          </cell>
          <cell r="BR245" t="str">
            <v>-</v>
          </cell>
          <cell r="BS245" t="str">
            <v>-</v>
          </cell>
          <cell r="BT245" t="str">
            <v>นายกฤตภาส สมหน้อย</v>
          </cell>
          <cell r="BU245">
            <v>0</v>
          </cell>
          <cell r="BV245"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W245" t="str">
            <v>จำเลยที่ 1
คู่สมรสจำเลยที่ 1
จำเลยที่ 2
คู่สมรสจำเลยที่ 2
จำเลยที่ 3
คู่สมรสจำเลยที่ 3</v>
          </cell>
          <cell r="BX245" t="str">
            <v>3-5011-00124-64-1
3-1403-00144-65-6
3-5011-00119-40-0
3-5011-00191-64-0
3-5011-00118-83-7
3-5011-00145-97-4</v>
          </cell>
          <cell r="BY245"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 ,38579  ต.ป่าไหน่ อ.พร้าว จ.เชียงใหม่ (ติดจำนอง ธกส.)
-พบว่ามีกรรมสิทธิ์ในที่ดินโฉนดเลขที่ 2573 ต.ป่าไหน่ อ.พร้าว จ.เชียงใหม่ (ปลอดจำนอง)
-พบว่ามีกรรมสิทธิ์ในที่ดินโฉนดเลขที่ 38823 , 38940  ต.ป่าไหน่ อ.พร้าว จ.เชียงใหม่ (ห้ามโอน)
-พบว่ามีกรรมสิทธิ์ในที่ดินโฉนดเลขที่ 7891  ต.ป่าไหน่ อ.พร้าว จ.เชียงใหม่ (ติดจำนอง ธกส.)
-พบว่ามีกรรมสิทธิ์ในที่ดินโฉนดเลขที่ 2556 ,31342 , 31347 ,31419 , 31800  ต.ป่าไหน่ อ.พร้าว จ.เชียงใหม่ (ติดจำนอง ธกส.)
-พบว่ามีกรรมสิทธิ์ในที่ดินโฉนดเลขที่ 32998 ต.ป่าไหน่ อ.พร้าว จ.เชียงใหม่ (ปลอดจำนอง)
-พบว่ามีกรรมสิทธิ์ในที่ดินโฉนดเลขที่ 31342  ต.ป่าไหน่ อ.พร้าว จ.เชียงใหม่ (ติดจำนอง ธกส.)
-พบว่ามีกรรมสิทธิ์ในที่ดินโฉนดเลขที่ 32998 ต.ป่าไหน่ อ.พร้าว จ.เชียงใหม่ (ปลอดจำนอง)</v>
          </cell>
          <cell r="BZ245"/>
          <cell r="CA245"/>
          <cell r="CB245"/>
          <cell r="CC245" t="str">
            <v>วรกมล</v>
          </cell>
          <cell r="CD245"/>
          <cell r="CE245"/>
          <cell r="CF245"/>
          <cell r="CG245"/>
          <cell r="CH245"/>
          <cell r="CI245"/>
          <cell r="CJ245"/>
          <cell r="CK245"/>
          <cell r="CL245"/>
          <cell r="CM245"/>
          <cell r="CN245"/>
          <cell r="CO245"/>
        </row>
        <row r="246">
          <cell r="B246">
            <v>1684</v>
          </cell>
          <cell r="C246">
            <v>242</v>
          </cell>
          <cell r="D246">
            <v>28</v>
          </cell>
          <cell r="E246">
            <v>1</v>
          </cell>
          <cell r="F246">
            <v>2565</v>
          </cell>
          <cell r="G246">
            <v>800021171510</v>
          </cell>
          <cell r="H246" t="str">
            <v>นาย</v>
          </cell>
          <cell r="I246" t="str">
            <v>ยอดชาย</v>
          </cell>
          <cell r="J246" t="str">
            <v>สายแก้ว</v>
          </cell>
          <cell r="K246">
            <v>3501700012088</v>
          </cell>
          <cell r="L246" t="str">
            <v>ดอยเต่า</v>
          </cell>
          <cell r="M246" t="str">
            <v>เชียงใหม่ 3</v>
          </cell>
          <cell r="N246">
            <v>8</v>
          </cell>
          <cell r="O246" t="str">
            <v>สินเชื่อธนาคารประชาชน</v>
          </cell>
          <cell r="P246" t="str">
            <v>1.บุคคลค้ำประกัน</v>
          </cell>
          <cell r="Q246">
            <v>28102</v>
          </cell>
          <cell r="R246">
            <v>14829.79</v>
          </cell>
          <cell r="S246" t="str">
            <v>จังหวัดฮอด</v>
          </cell>
          <cell r="T246" t="str">
            <v>ผบ.1123</v>
          </cell>
          <cell r="U246">
            <v>2562</v>
          </cell>
          <cell r="V246" t="str">
            <v>ผบ.1201</v>
          </cell>
          <cell r="W246">
            <v>2562</v>
          </cell>
          <cell r="X246"/>
          <cell r="Y246"/>
          <cell r="Z246"/>
          <cell r="AA246">
            <v>25</v>
          </cell>
          <cell r="AB246">
            <v>11</v>
          </cell>
          <cell r="AC246">
            <v>2562</v>
          </cell>
          <cell r="AD246"/>
          <cell r="AE246"/>
          <cell r="AF246"/>
          <cell r="AG246"/>
          <cell r="AH246"/>
          <cell r="AI246"/>
          <cell r="AJ246"/>
          <cell r="AK246"/>
          <cell r="AL246"/>
          <cell r="AM246"/>
          <cell r="AN246"/>
          <cell r="AO246"/>
          <cell r="AP246"/>
          <cell r="AQ246"/>
          <cell r="AR246"/>
          <cell r="AS246"/>
          <cell r="AT246"/>
          <cell r="AU246"/>
          <cell r="AV246"/>
          <cell r="AW246"/>
          <cell r="AX246"/>
          <cell r="AY246"/>
          <cell r="AZ246"/>
          <cell r="BA246"/>
          <cell r="BB246" t="str">
            <v>สืบทรัพย์ (คำสั่ง 26/1/2565)//สืบแล้ว  รายงานผล วันที่ 2/3/2565</v>
          </cell>
          <cell r="BC246">
            <v>1200</v>
          </cell>
          <cell r="BD246">
            <v>31</v>
          </cell>
          <cell r="BE246">
            <v>8</v>
          </cell>
          <cell r="BF246">
            <v>2565</v>
          </cell>
          <cell r="BG246">
            <v>0</v>
          </cell>
          <cell r="BH246" t="str">
            <v>-</v>
          </cell>
          <cell r="BI246" t="str">
            <v>-</v>
          </cell>
          <cell r="BJ246" t="str">
            <v>-</v>
          </cell>
          <cell r="BK246">
            <v>0</v>
          </cell>
          <cell r="BL246">
            <v>1730</v>
          </cell>
          <cell r="BM246">
            <v>0</v>
          </cell>
          <cell r="BN246">
            <v>7</v>
          </cell>
          <cell r="BO246">
            <v>12</v>
          </cell>
          <cell r="BP246">
            <v>2565</v>
          </cell>
          <cell r="BQ246" t="str">
            <v>-</v>
          </cell>
          <cell r="BR246" t="str">
            <v>-</v>
          </cell>
          <cell r="BS246" t="str">
            <v>-</v>
          </cell>
          <cell r="BT246" t="str">
            <v>นายยอดชาย สายแก้ว</v>
          </cell>
          <cell r="BU246">
            <v>0</v>
          </cell>
          <cell r="BV246" t="str">
            <v xml:space="preserve">1.นายยอดชาย สายแก้ว
2.นางสาวธิดารัตน์ กันทวี
3.นายอำนวย ตั๋นจา 
4.นายธรภณ ทิพย์ชัย
</v>
          </cell>
          <cell r="BW246" t="str">
            <v>จำเลยที่ 1
คู่สมรสจำเลยที่ 1
จำเลยที่ 2
จำเลยที่ 3</v>
          </cell>
          <cell r="BX246" t="str">
            <v>3-5017-00012-08-8
1-5016-00088-04-3
3-5017-00027-42-5
3-5899-00054-98-9</v>
          </cell>
          <cell r="BY246"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Z246" t="str">
            <v>พบทรัพย์</v>
          </cell>
          <cell r="CA246" t="str">
            <v>พบทรัพย์</v>
          </cell>
          <cell r="CB246">
            <v>4</v>
          </cell>
          <cell r="CC246" t="str">
            <v>วรกมล</v>
          </cell>
          <cell r="CD246"/>
          <cell r="CE246"/>
          <cell r="CF246"/>
          <cell r="CG246"/>
          <cell r="CH246"/>
          <cell r="CI246"/>
          <cell r="CJ246"/>
          <cell r="CK246"/>
          <cell r="CL246">
            <v>242971</v>
          </cell>
          <cell r="CM246">
            <v>243088</v>
          </cell>
          <cell r="CN246"/>
          <cell r="CO246"/>
        </row>
        <row r="247">
          <cell r="B247">
            <v>1685</v>
          </cell>
          <cell r="C247">
            <v>243</v>
          </cell>
          <cell r="D247">
            <v>31</v>
          </cell>
          <cell r="E247">
            <v>1</v>
          </cell>
          <cell r="F247">
            <v>2565</v>
          </cell>
          <cell r="G247">
            <v>800051940784</v>
          </cell>
          <cell r="H247" t="str">
            <v>นางสาว</v>
          </cell>
          <cell r="I247" t="str">
            <v>ศิริกานดา</v>
          </cell>
          <cell r="J247" t="str">
            <v>คำมาบุตร</v>
          </cell>
          <cell r="K247">
            <v>3520101126671</v>
          </cell>
          <cell r="L247" t="str">
            <v>บิ๊กซี เชียงใหม่ (ดอนจั่น)</v>
          </cell>
          <cell r="M247" t="str">
            <v>เชียงใหม่ 1</v>
          </cell>
          <cell r="N247">
            <v>8</v>
          </cell>
          <cell r="O247" t="str">
            <v>สินเชื่อห้องแถว</v>
          </cell>
          <cell r="P247" t="str">
            <v>1.บุคคลค้ำประกัน</v>
          </cell>
          <cell r="Q247">
            <v>436317.65</v>
          </cell>
          <cell r="R247">
            <v>62387.63</v>
          </cell>
          <cell r="S247" t="str">
            <v>จังหวัดลำปาง</v>
          </cell>
          <cell r="T247" t="str">
            <v>ผบ.1283</v>
          </cell>
          <cell r="U247">
            <v>2560</v>
          </cell>
          <cell r="V247" t="str">
            <v>ผบ.2565</v>
          </cell>
          <cell r="W247">
            <v>2561</v>
          </cell>
          <cell r="X247"/>
          <cell r="Y247"/>
          <cell r="Z247"/>
          <cell r="AA247">
            <v>19</v>
          </cell>
          <cell r="AB247">
            <v>3</v>
          </cell>
          <cell r="AC247">
            <v>2561</v>
          </cell>
          <cell r="AD247"/>
          <cell r="AE247"/>
          <cell r="AF247"/>
          <cell r="AG247"/>
          <cell r="AH247"/>
          <cell r="AI247"/>
          <cell r="AJ247"/>
          <cell r="AK247"/>
          <cell r="AL247"/>
          <cell r="AM247"/>
          <cell r="AN247"/>
          <cell r="AO247"/>
          <cell r="AP247"/>
          <cell r="AQ247"/>
          <cell r="AR247"/>
          <cell r="AS247"/>
          <cell r="AT247"/>
          <cell r="AU247"/>
          <cell r="AV247"/>
          <cell r="AW247"/>
          <cell r="AX247"/>
          <cell r="AY247"/>
          <cell r="AZ247"/>
          <cell r="BA247"/>
          <cell r="BB247" t="str">
            <v>สืบทรัพย์ (คำสั่ง 31/1/2565)//สืบแล้ว//รายงานผลวันที่ 31/3/2565</v>
          </cell>
          <cell r="BC247">
            <v>1200</v>
          </cell>
          <cell r="BD247">
            <v>24</v>
          </cell>
          <cell r="BE247">
            <v>8</v>
          </cell>
          <cell r="BF247">
            <v>2565</v>
          </cell>
          <cell r="BG247">
            <v>0</v>
          </cell>
          <cell r="BH247" t="str">
            <v>-</v>
          </cell>
          <cell r="BI247" t="str">
            <v>-</v>
          </cell>
          <cell r="BJ247" t="str">
            <v>-</v>
          </cell>
          <cell r="BK247">
            <v>0</v>
          </cell>
          <cell r="BL247">
            <v>1840</v>
          </cell>
          <cell r="BM247">
            <v>0</v>
          </cell>
          <cell r="BN247" t="str">
            <v/>
          </cell>
          <cell r="BO247" t="str">
            <v/>
          </cell>
          <cell r="BP247" t="str">
            <v/>
          </cell>
          <cell r="BQ247" t="str">
            <v>-</v>
          </cell>
          <cell r="BR247" t="str">
            <v>-</v>
          </cell>
          <cell r="BS247" t="str">
            <v>-</v>
          </cell>
          <cell r="BT247" t="str">
            <v>นางสาวศิริกานดา คำมาบุตร</v>
          </cell>
          <cell r="BU247">
            <v>0</v>
          </cell>
          <cell r="BV247" t="str">
            <v>1.นางสาวศิริกานดา คำมาบุตร
2.นายกฤษณ์ดนัย ศักดิ์ดี
3.นางพรศรี คำมาก
4.นางมนสิชา ศักดิ์ดี</v>
          </cell>
          <cell r="BW247" t="str">
            <v>จำเลยที่ 1
คู่สมรสจำเลยที่ 1
จำเลยที่ 2
จำเลยที่ 3</v>
          </cell>
          <cell r="BX247" t="str">
            <v>3-5201-01126-67-1
3-5201-00322-91-3
3-5201-00322-87-5
3-5201-00322-85-9</v>
          </cell>
          <cell r="BY247" t="str">
            <v>-พบว่ามีกรรมสิทธิ์ในที่ดิน โฉนดที่ดินเลขที่ 182082 ต.ต้นธงชัย อ.เมืองลำปาง จ.ลำปาง (ปลอดจำนอง)
-ไม่พบว่ามีกรรมสิทธิ์ในที่ดิน อ.เมืองลำปาง จ.ลำปาง
-พบว่ามีกรรมสิทธิ์ในที่ดิน โฉนดที่ดินเลขที่ 152385 ต.บ่อแฮ้ว อ.เมืองลำปาง จ.ลำปาง (ติดจำนองธนาคารอาคารสงเคราะห์)
-พบว่ามีกรรมสิทธิ์ในที่ดิน โฉนดที่ดินเลขที่ 13899 ต.ชมพู อ.เมืองลำปาง จ.ลำปาง (ติดจำนองธนาคารออมสิน)</v>
          </cell>
          <cell r="BZ247" t="str">
            <v>พบทรัพย์</v>
          </cell>
          <cell r="CA247" t="str">
            <v>พบทรัพย์</v>
          </cell>
          <cell r="CB247">
            <v>4</v>
          </cell>
          <cell r="CC247" t="str">
            <v>วรกมล</v>
          </cell>
          <cell r="CD247"/>
          <cell r="CE247"/>
          <cell r="CF247"/>
          <cell r="CG247"/>
          <cell r="CH247"/>
          <cell r="CI247"/>
          <cell r="CJ247"/>
          <cell r="CK247"/>
          <cell r="CL247">
            <v>242971</v>
          </cell>
          <cell r="CM247">
            <v>243088</v>
          </cell>
          <cell r="CN247"/>
          <cell r="CO247"/>
        </row>
        <row r="248">
          <cell r="B248">
            <v>1686</v>
          </cell>
          <cell r="C248">
            <v>244</v>
          </cell>
          <cell r="D248">
            <v>3</v>
          </cell>
          <cell r="E248">
            <v>2</v>
          </cell>
          <cell r="F248">
            <v>2565</v>
          </cell>
          <cell r="G248">
            <v>800026039555</v>
          </cell>
          <cell r="H248" t="str">
            <v>นาย</v>
          </cell>
          <cell r="I248" t="str">
            <v>เอกชัย</v>
          </cell>
          <cell r="J248" t="str">
            <v>โสมิยะ</v>
          </cell>
          <cell r="K248">
            <v>1580400099091</v>
          </cell>
          <cell r="L248" t="str">
            <v>หางดง</v>
          </cell>
          <cell r="M248" t="str">
            <v>เชียงใหม่ 3</v>
          </cell>
          <cell r="N248">
            <v>8</v>
          </cell>
          <cell r="O248" t="str">
            <v>สินเชื่อธนาคารประชาชน</v>
          </cell>
          <cell r="P248" t="str">
            <v>1.บุคคลค้ำประกัน</v>
          </cell>
          <cell r="Q248">
            <v>139564</v>
          </cell>
          <cell r="R248">
            <v>15550.5</v>
          </cell>
          <cell r="S248" t="str">
            <v>จังหวัดแม่สะเรียง</v>
          </cell>
          <cell r="T248" t="str">
            <v>ผบ.11</v>
          </cell>
          <cell r="U248">
            <v>2559</v>
          </cell>
          <cell r="V248" t="str">
            <v>ผบ.41</v>
          </cell>
          <cell r="W248">
            <v>2559</v>
          </cell>
          <cell r="X248"/>
          <cell r="Y248"/>
          <cell r="Z248"/>
          <cell r="AA248">
            <v>29</v>
          </cell>
          <cell r="AB248">
            <v>4</v>
          </cell>
          <cell r="AC248">
            <v>2559</v>
          </cell>
          <cell r="AD248"/>
          <cell r="AE248"/>
          <cell r="AF248"/>
          <cell r="AG248"/>
          <cell r="AH248"/>
          <cell r="AI248"/>
          <cell r="AJ248"/>
          <cell r="AK248"/>
          <cell r="AL248"/>
          <cell r="AM248"/>
          <cell r="AN248"/>
          <cell r="AO248"/>
          <cell r="AP248"/>
          <cell r="AQ248"/>
          <cell r="AR248"/>
          <cell r="AS248"/>
          <cell r="AT248"/>
          <cell r="AU248"/>
          <cell r="AV248"/>
          <cell r="AW248"/>
          <cell r="AX248"/>
          <cell r="AY248"/>
          <cell r="AZ248"/>
          <cell r="BA248"/>
          <cell r="BB248" t="str">
            <v>สืบทรัพย์สำนักงานอื่นฟ้อง (คำสั่ง 3/2/2565)//สืบแล้ว  รายงานผล วันที่ 21/3/2565</v>
          </cell>
          <cell r="BC248">
            <v>900</v>
          </cell>
          <cell r="BD248">
            <v>26</v>
          </cell>
          <cell r="BE248">
            <v>9</v>
          </cell>
          <cell r="BF248">
            <v>2565</v>
          </cell>
          <cell r="BG248">
            <v>0</v>
          </cell>
          <cell r="BH248" t="str">
            <v>-</v>
          </cell>
          <cell r="BI248" t="str">
            <v>-</v>
          </cell>
          <cell r="BJ248" t="str">
            <v>-</v>
          </cell>
          <cell r="BK248">
            <v>0</v>
          </cell>
          <cell r="BL248">
            <v>1380</v>
          </cell>
          <cell r="BM248">
            <v>0</v>
          </cell>
          <cell r="BN248">
            <v>16</v>
          </cell>
          <cell r="BO248">
            <v>11</v>
          </cell>
          <cell r="BP248">
            <v>2565</v>
          </cell>
          <cell r="BQ248" t="str">
            <v>-</v>
          </cell>
          <cell r="BR248" t="str">
            <v>-</v>
          </cell>
          <cell r="BS248" t="str">
            <v>-</v>
          </cell>
          <cell r="BT248" t="str">
            <v>นายเอกชัย โสมิยะ</v>
          </cell>
          <cell r="BU248">
            <v>0</v>
          </cell>
          <cell r="BV248" t="str">
            <v>1.นายเอกชัย โสมิยะ
2.นางอรวรรณ เกิดเอี่ยม
3.นายภาคภูมิ อุนรัตน์</v>
          </cell>
          <cell r="BW248" t="str">
            <v>จำเลยที่ 1
จำเลยที่ 2
จำเลยที่ 3</v>
          </cell>
          <cell r="BX248" t="str">
            <v>1-5804-00099-09-1
3-1104-00434-52-4
3-1104-00422-01-1</v>
          </cell>
          <cell r="BY248"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Z248" t="str">
            <v>ไม่พบทรัพย์</v>
          </cell>
          <cell r="CA248" t="str">
            <v>พบทรัพย์</v>
          </cell>
          <cell r="CB248">
            <v>3</v>
          </cell>
          <cell r="CC248" t="str">
            <v>วรกมล</v>
          </cell>
          <cell r="CD248"/>
          <cell r="CE248"/>
          <cell r="CF248"/>
          <cell r="CG248"/>
          <cell r="CH248"/>
          <cell r="CI248"/>
          <cell r="CJ248"/>
          <cell r="CK248"/>
          <cell r="CL248">
            <v>242971</v>
          </cell>
          <cell r="CM248">
            <v>243141</v>
          </cell>
          <cell r="CN248"/>
          <cell r="CO248"/>
        </row>
        <row r="249">
          <cell r="B249">
            <v>1687</v>
          </cell>
          <cell r="C249">
            <v>245</v>
          </cell>
          <cell r="D249">
            <v>3</v>
          </cell>
          <cell r="E249">
            <v>2</v>
          </cell>
          <cell r="F249">
            <v>2565</v>
          </cell>
          <cell r="G249">
            <v>800025758171</v>
          </cell>
          <cell r="H249" t="str">
            <v>นาง</v>
          </cell>
          <cell r="I249" t="str">
            <v>เพ็ญศรี</v>
          </cell>
          <cell r="J249" t="str">
            <v>ปาลี</v>
          </cell>
          <cell r="K249">
            <v>3510100941664</v>
          </cell>
          <cell r="L249" t="str">
            <v>สันกำแพง</v>
          </cell>
          <cell r="M249" t="str">
            <v>เชียงใหม่ 3</v>
          </cell>
          <cell r="N249">
            <v>8</v>
          </cell>
          <cell r="O249" t="str">
            <v>สินเชื่อธนาคารประชาชน</v>
          </cell>
          <cell r="P249" t="str">
            <v>1.บุคคลค้ำประกัน</v>
          </cell>
          <cell r="Q249">
            <v>51140</v>
          </cell>
          <cell r="R249">
            <v>7565.71</v>
          </cell>
          <cell r="S249" t="str">
            <v>จังหวัดลำพูน</v>
          </cell>
          <cell r="T249" t="str">
            <v>ผบ.4031</v>
          </cell>
          <cell r="U249">
            <v>2559</v>
          </cell>
          <cell r="V249" t="str">
            <v>ผบ.4544</v>
          </cell>
          <cell r="W249">
            <v>2559</v>
          </cell>
          <cell r="X249"/>
          <cell r="Y249"/>
          <cell r="Z249"/>
          <cell r="AA249">
            <v>7</v>
          </cell>
          <cell r="AB249">
            <v>11</v>
          </cell>
          <cell r="AC249">
            <v>2559</v>
          </cell>
          <cell r="AD249"/>
          <cell r="AE249"/>
          <cell r="AF249"/>
          <cell r="AG249"/>
          <cell r="AH249"/>
          <cell r="AI249"/>
          <cell r="AJ249"/>
          <cell r="AK249"/>
          <cell r="AL249"/>
          <cell r="AM249"/>
          <cell r="AN249"/>
          <cell r="AO249"/>
          <cell r="AP249"/>
          <cell r="AQ249"/>
          <cell r="AR249"/>
          <cell r="AS249"/>
          <cell r="AT249"/>
          <cell r="AU249"/>
          <cell r="AV249"/>
          <cell r="AW249"/>
          <cell r="AX249"/>
          <cell r="AY249"/>
          <cell r="AZ249"/>
          <cell r="BA249"/>
          <cell r="BB249" t="str">
            <v>สืบทรัพย์สำนักงานอื่นฟ้อง (คำสั่ง 3/2/2565)//สืบแล้ว//รายงานผลวันที่ 12/4/2565</v>
          </cell>
          <cell r="BC249" t="str">
            <v>0
1800</v>
          </cell>
          <cell r="BD249" t="str">
            <v>13
27</v>
          </cell>
          <cell r="BE249" t="str">
            <v>11
3</v>
          </cell>
          <cell r="BF249" t="str">
            <v>2566
2567</v>
          </cell>
          <cell r="BG249">
            <v>0</v>
          </cell>
          <cell r="BH249" t="str">
            <v>-</v>
          </cell>
          <cell r="BI249" t="str">
            <v>-</v>
          </cell>
          <cell r="BJ249" t="str">
            <v>-</v>
          </cell>
          <cell r="BK249">
            <v>0</v>
          </cell>
          <cell r="BL249" t="str">
            <v>1965
470</v>
          </cell>
          <cell r="BM249">
            <v>0</v>
          </cell>
          <cell r="BN249" t="str">
            <v/>
          </cell>
          <cell r="BO249" t="str">
            <v/>
          </cell>
          <cell r="BP249" t="str">
            <v/>
          </cell>
          <cell r="BQ249" t="str">
            <v>-</v>
          </cell>
          <cell r="BR249" t="str">
            <v>-</v>
          </cell>
          <cell r="BS249" t="str">
            <v>-</v>
          </cell>
          <cell r="BT249" t="str">
            <v>นางเพ็ญศรี ปาลี</v>
          </cell>
          <cell r="BU249">
            <v>823659010453</v>
          </cell>
          <cell r="BV249" t="str">
            <v>1.นางเพ็ญศรี ปาลี
2.นายสุเมต บุญเป็ง
3.นางวชรธร ปาลี
4.นายสังวรรณ์ ปาลี
5.นางบัวตอง ปาลี
6.นายทองอินทร์ ปาลี</v>
          </cell>
          <cell r="BW249" t="str">
            <v>จำเลยที่ 1
คู่สมรสจำเลยที่ 1
จำเลยที่ 2
คู่สมรสจำเลยที่ 2
จำเลยที่ 3
คู่สมรสจำเลยที่ 3</v>
          </cell>
          <cell r="BX249" t="str">
            <v>3-5101-00941-66-4
3-5013-00524-51-1
3-5013-00349-48-4
3-5101-00935-47-8
3-5101-00940-08-1
3-5101-00940-07-2</v>
          </cell>
          <cell r="BY249" t="str">
            <v xml:space="preserve">-ไม่พบว่ามีกรรมสิทธิ์ในที่ดิน อ.สันกำแพง จ.เชียงใหม่
-พบว่ามีกรรมสิทธิ์ในที่ดิน โฉนดที่ดินเลขที่ 8002 ต.ห้วยยาบ อ.บ้านธิ จ.ลำพูน (ปลอดจำนอง)
-พบว่ามีกรรมสิทธิ์ในที่ดิน โฉนดที่ดินเลขที่ 5452 ต.ออนกลาง อ.แม่ออน จ.เชียงใหม่ (สินส่วนตัว)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(สินส่วนตัว)
</v>
          </cell>
          <cell r="BZ249" t="str">
            <v>พบทรัพย์</v>
          </cell>
          <cell r="CA249"/>
          <cell r="CB249">
            <v>6</v>
          </cell>
          <cell r="CC249" t="str">
            <v>วรกมล</v>
          </cell>
          <cell r="CD249"/>
          <cell r="CE249"/>
          <cell r="CF249"/>
          <cell r="CG249"/>
          <cell r="CH249"/>
          <cell r="CI249"/>
          <cell r="CJ249"/>
          <cell r="CK249"/>
          <cell r="CL249">
            <v>243004</v>
          </cell>
          <cell r="CM249"/>
          <cell r="CN249"/>
          <cell r="CO249"/>
        </row>
        <row r="250">
          <cell r="B250">
            <v>1688</v>
          </cell>
          <cell r="C250">
            <v>246</v>
          </cell>
          <cell r="D250">
            <v>3</v>
          </cell>
          <cell r="E250">
            <v>2</v>
          </cell>
          <cell r="F250">
            <v>2565</v>
          </cell>
          <cell r="G250">
            <v>800020454149</v>
          </cell>
          <cell r="H250" t="str">
            <v>นาย</v>
          </cell>
          <cell r="I250" t="str">
            <v>พิศาล</v>
          </cell>
          <cell r="J250" t="str">
            <v>นันต๊ะแก้ว</v>
          </cell>
          <cell r="K250">
            <v>3500200274163</v>
          </cell>
          <cell r="L250" t="str">
            <v>ฮอด</v>
          </cell>
          <cell r="M250" t="str">
            <v>เชียงใหม่ 3</v>
          </cell>
          <cell r="N250">
            <v>8</v>
          </cell>
          <cell r="O250" t="str">
            <v>สินเชื่อธนาคารประชาชน</v>
          </cell>
          <cell r="P250" t="str">
            <v>1.บุคคลค้ำประกัน</v>
          </cell>
          <cell r="Q250">
            <v>33621</v>
          </cell>
          <cell r="R250">
            <v>12393.95</v>
          </cell>
          <cell r="S250" t="str">
            <v>จังหวัดฮอด</v>
          </cell>
          <cell r="T250" t="str">
            <v>ผบ.901</v>
          </cell>
          <cell r="U250">
            <v>2559</v>
          </cell>
          <cell r="V250" t="str">
            <v>ผบ.1223</v>
          </cell>
          <cell r="W250">
            <v>2559</v>
          </cell>
          <cell r="X250"/>
          <cell r="Y250"/>
          <cell r="Z250"/>
          <cell r="AA250">
            <v>15</v>
          </cell>
          <cell r="AB250">
            <v>9</v>
          </cell>
          <cell r="AC250">
            <v>2559</v>
          </cell>
          <cell r="AD250"/>
          <cell r="AE250"/>
          <cell r="AF250"/>
          <cell r="AG250"/>
          <cell r="AH250"/>
          <cell r="AI250"/>
          <cell r="AJ250"/>
          <cell r="AK250"/>
          <cell r="AL250"/>
          <cell r="AM250"/>
          <cell r="AN250"/>
          <cell r="AO250"/>
          <cell r="AP250"/>
          <cell r="AQ250"/>
          <cell r="AR250"/>
          <cell r="AS250"/>
          <cell r="AT250"/>
          <cell r="AU250"/>
          <cell r="AV250"/>
          <cell r="AW250"/>
          <cell r="AX250"/>
          <cell r="AY250"/>
          <cell r="AZ250"/>
          <cell r="BA250"/>
          <cell r="BB250" t="str">
            <v>สืบทรัพย์สำนักงานอื่นฟ้อง (คำสั่ง 3/2/2565)//สืบแล้ว //รายงานผลวันที่ 31/3/2565</v>
          </cell>
          <cell r="BC250">
            <v>1800</v>
          </cell>
          <cell r="BD250">
            <v>18</v>
          </cell>
          <cell r="BE250">
            <v>8</v>
          </cell>
          <cell r="BF250">
            <v>2566</v>
          </cell>
          <cell r="BG250">
            <v>0</v>
          </cell>
          <cell r="BH250" t="str">
            <v>-</v>
          </cell>
          <cell r="BI250" t="str">
            <v>-</v>
          </cell>
          <cell r="BJ250" t="str">
            <v>-</v>
          </cell>
          <cell r="BK250">
            <v>0</v>
          </cell>
          <cell r="BL250">
            <v>3710</v>
          </cell>
          <cell r="BM250">
            <v>0</v>
          </cell>
          <cell r="BN250" t="str">
            <v/>
          </cell>
          <cell r="BO250" t="str">
            <v/>
          </cell>
          <cell r="BP250" t="str">
            <v/>
          </cell>
          <cell r="BQ250" t="str">
            <v>-</v>
          </cell>
          <cell r="BR250" t="str">
            <v>-</v>
          </cell>
          <cell r="BS250" t="str">
            <v>-</v>
          </cell>
          <cell r="BT250" t="str">
            <v>นายพิศาล นันต๊ะแก้ว</v>
          </cell>
          <cell r="BU250">
            <v>823758010054</v>
          </cell>
          <cell r="BV250"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W250" t="str">
            <v>จำเลยที่ 1
คู่สมรสจำเลยที่ 1
จำเลยที่ 2
คู่สมรสจำเลยที่ 2
จำเลยที่ 3
คู่สมรสจำเลยที่ 3</v>
          </cell>
          <cell r="BX250" t="str">
            <v xml:space="preserve">3-5002-00274-16-3
3-5804-00034-64-6
3-5002-00711-78-4
3-5002-00473-28-0
3-5002-00010-81-6
3-5002-00014-85-4
</v>
          </cell>
          <cell r="BY250" t="str">
            <v>-ไม่พบว่ามีกรรมสิทธิ์ในที่ดิน อ.ฮอด จ.เชียงใหม่
-พบว่ามีกรรมสิทธิ์ในที่ดิน โฉนดที่ดินเลขที่ 16443 ต.บ้านหลวง อ.จอมทอง จ.เชียงใหม่ (ติดจำนองธกส.)
-พบว่ามีกรรมสิทธิ์ในที่ดิน โฉนดที่ดินเลขที่ 47399 ต.บ้านหลวง อ.จอมทอง จ.เชียงใหม่ (ติดจำนองธกส.)
-พบว่ามีกรรมสิทธิ์ในที่ดิน โฉนดที่ดินเลขที่ 7048 ต.บ้านหลวง อ.จอมทอง จ.เชียงใหม่ (ติดจำนองธกส.)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(ปลอดจำนอง)
-พบว่ามีกรรมสิทธิ์ในที่ดิน โฉนดที่ดินเลขที่ 30893 ต.ข่วงเปา อ.จอมทอง จ.เชียงใหม่ (ปลอดจำนอง)
-พบว่ามีกรรมสิทธิ์ในที่ดิน โฉนดที่ดินเลขที่ 32592 ต.บ้านหลวง อ.จอมทอง จ.เชียงใหม่ (ปลอดจำนอง)
-พบว่ามีกรรมสิทธิ์ในที่ดิน โฉนดที่ดินเลขที่ 32633 ต.บ้านหลวง อ.จอมทอง จ.เชียงใหม่ (ปลอดจำนอง)
-พบว่ามีกรรมสิทธิ์ในที่ดิน เลข น.ส.3 ก.4072 ต.ข่วงเปา อ.จอมทอง จ.เชียงใหม่ (ปลอดจำนอง)
-พบว่ามีกรรมสิทธิ์ในที่ดิน เลข น.ส.3 ก.4814 ต.บ้านหลวง อ.จอมทอง จ.เชียงใหม่ (ปลอดจำนอง)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(ติดจำนองธนาคารอาคารสงเคราะห์)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(ติดจำนองธนาคารออมสิน)
-พบว่ามีกรรมสิทธิ์ในที่ดิน โฉนดที่ดินเลขที่ 14630 ต.ข่วงเปา อ.จอมทอง จ.เชียงใหม่ (ปลอดจำนอง)
-พบว่ามีกรรมสิทธิ์ในที่ดิน โฉนดที่ดินเลขที่ 30876 ต.ข่วงเปา อ.จอมทอง จ.เชียงใหม่ (ปลอดจำนอง)
-พบว่ามีกรรมสิทธิ์ในที่ดิน โฉนดที่ดินเลขที่ 38731 ต.ดอยแก้ว อ.จอมทอง จ.เชียงใหม่  (ติดจำนองธนาคารออมสิน)</v>
          </cell>
          <cell r="BZ250" t="str">
            <v>พบทรัพย์</v>
          </cell>
          <cell r="CA250"/>
          <cell r="CB250">
            <v>6</v>
          </cell>
          <cell r="CC250" t="str">
            <v>วรกมล</v>
          </cell>
          <cell r="CD250"/>
          <cell r="CE250"/>
          <cell r="CF250"/>
          <cell r="CG250"/>
          <cell r="CH250"/>
          <cell r="CI250"/>
          <cell r="CJ250"/>
          <cell r="CK250"/>
          <cell r="CL250"/>
          <cell r="CM250">
            <v>243468</v>
          </cell>
          <cell r="CN250"/>
          <cell r="CO250"/>
        </row>
        <row r="251">
          <cell r="B251">
            <v>1689</v>
          </cell>
          <cell r="C251">
            <v>247</v>
          </cell>
          <cell r="D251">
            <v>3</v>
          </cell>
          <cell r="E251">
            <v>2</v>
          </cell>
          <cell r="F251">
            <v>2565</v>
          </cell>
          <cell r="G251">
            <v>800020516061</v>
          </cell>
          <cell r="H251" t="str">
            <v>นาย</v>
          </cell>
          <cell r="I251" t="str">
            <v>พงค์เจริญ</v>
          </cell>
          <cell r="J251" t="str">
            <v>อินทะวรรณ</v>
          </cell>
          <cell r="K251">
            <v>3501200975332</v>
          </cell>
          <cell r="L251" t="str">
            <v>สันป่าตอง</v>
          </cell>
          <cell r="M251" t="str">
            <v>เชียงใหม่ 3</v>
          </cell>
          <cell r="N251">
            <v>8</v>
          </cell>
          <cell r="O251" t="str">
            <v>สินเชื่อธนาคารประชาชน</v>
          </cell>
          <cell r="P251" t="str">
            <v>1.บุคคลค้ำประกัน</v>
          </cell>
          <cell r="Q251">
            <v>152464.28</v>
          </cell>
          <cell r="R251">
            <v>14817.57</v>
          </cell>
          <cell r="S251" t="str">
            <v>แขวงเชียงใหม่</v>
          </cell>
          <cell r="T251" t="str">
            <v>ผบ.6741</v>
          </cell>
          <cell r="U251">
            <v>2558</v>
          </cell>
          <cell r="V251" t="str">
            <v>ผบ.8749</v>
          </cell>
          <cell r="W251">
            <v>2558</v>
          </cell>
          <cell r="X251"/>
          <cell r="Y251"/>
          <cell r="Z251"/>
          <cell r="AA251">
            <v>17</v>
          </cell>
          <cell r="AB251">
            <v>11</v>
          </cell>
          <cell r="AC251">
            <v>2558</v>
          </cell>
          <cell r="AD251"/>
          <cell r="AE251"/>
          <cell r="AF251"/>
          <cell r="AG251"/>
          <cell r="AH251"/>
          <cell r="AI251"/>
          <cell r="AJ251"/>
          <cell r="AK251"/>
          <cell r="AL251"/>
          <cell r="AM251"/>
          <cell r="AN251"/>
          <cell r="AO251"/>
          <cell r="AP251"/>
          <cell r="AQ251"/>
          <cell r="AR251"/>
          <cell r="AS251"/>
          <cell r="AT251"/>
          <cell r="AU251"/>
          <cell r="AV251"/>
          <cell r="AW251"/>
          <cell r="AX251"/>
          <cell r="AY251"/>
          <cell r="AZ251"/>
          <cell r="BA251"/>
          <cell r="BB251" t="str">
            <v>สืบทรัพย์สำนักงานอื่นฟ้อง (คำสั่ง 3/2/2565)//สืบแล้ว //รายงานผลวันที่ 12/4/2565//รายงานผลสืบครั้งที่11/10/2566</v>
          </cell>
          <cell r="BC251" t="str">
            <v>1500
1200
1500</v>
          </cell>
          <cell r="BD251" t="str">
            <v>26
27
9</v>
          </cell>
          <cell r="BE251" t="str">
            <v>9
3
8</v>
          </cell>
          <cell r="BF251" t="str">
            <v>2565
2567
2567</v>
          </cell>
          <cell r="BG251">
            <v>0</v>
          </cell>
          <cell r="BH251" t="str">
            <v>-</v>
          </cell>
          <cell r="BI251" t="str">
            <v>-</v>
          </cell>
          <cell r="BJ251" t="str">
            <v>-</v>
          </cell>
          <cell r="BK251">
            <v>0</v>
          </cell>
          <cell r="BL251" t="str">
            <v>2015
1080
2235</v>
          </cell>
          <cell r="BM251">
            <v>0</v>
          </cell>
          <cell r="BN251">
            <v>17</v>
          </cell>
          <cell r="BO251">
            <v>11</v>
          </cell>
          <cell r="BP251">
            <v>2565</v>
          </cell>
          <cell r="BQ251" t="str">
            <v>-</v>
          </cell>
          <cell r="BR251" t="str">
            <v>-</v>
          </cell>
          <cell r="BS251" t="str">
            <v>-</v>
          </cell>
          <cell r="BT251" t="str">
            <v>นายพงค์เจริญ อินทะวรรณ</v>
          </cell>
          <cell r="BU251">
            <v>0</v>
          </cell>
          <cell r="BV251" t="str">
            <v>1.นายพงศ์เจริญ อินทะวรรณ
2.นายสมฤทธิ์ ชุนตะปา
3.นางบุษบา ชุนตะปา
4.ส.อ.สถาปัตย์ คำใจ
5.นางสาวกชพรรณ อุบลขาว</v>
          </cell>
          <cell r="BW251" t="str">
            <v>จำเลยที่ 1
จำเลยที่ 2
คู่สมรสจำเลยที่ 2
จำเลยที่ 3
คู่สมรสจำเลยที่ 3</v>
          </cell>
          <cell r="BX251" t="str">
            <v>3-5012-00975-33-2
3-5012-00965-55-8
3-5012-00965-54-0
3-5005-00122-11-3
3-5012-01026-93-8</v>
          </cell>
          <cell r="BY251"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64271 ต.สันกลาง อ.สันป่าตอง จ.เชียงใหม่ (ติดจำนองธกส.)
-พบว่ามีกรรมสิทธิ์ในที่ดิน โฉนดที่ดินเลขที่ 64272 ต.สันกลาง อ.สันป่าตอง จ.เชียงใหม่ (ปลอดจำนอง)
-ไม่พบว่ามีกรรมสิทธิ์ในที่ดิน อ.สันป่าตอง จ.เชียงใหม่
-ไม่พบว่ามีกรรมสิทธิ์ในที่ดิน อ.ดอยสะเก็ด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BZ251" t="str">
            <v>พบทรัพย์</v>
          </cell>
          <cell r="CA251" t="str">
            <v>พบทรัพย์</v>
          </cell>
          <cell r="CB251">
            <v>5</v>
          </cell>
          <cell r="CC251" t="str">
            <v>สรวงสุดา</v>
          </cell>
          <cell r="CD251" t="str">
            <v>1.นายพงศ์เจริญ อินทะวรรณ
2.นายสมฤทธิ์ ชุนตะปา
3.ส.อ.สถาปัตย์ คำใจ
4.นางสาวกชพรรณ คำใจ</v>
          </cell>
          <cell r="CE251" t="str">
            <v>จำเลยที่ 1
จำเลยที่ 2
จำเลยที่ 3
คู่สมรสจำเลยที่ 3</v>
          </cell>
          <cell r="CF251" t="str">
            <v>3-5012-00975-33-2
3-5012-00965-55-8
3-5005-00122-11-3
3-5012-01026-93-8</v>
          </cell>
          <cell r="CG25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CH251" t="str">
            <v>พบทรัพย์</v>
          </cell>
          <cell r="CI251" t="str">
            <v>พบ</v>
          </cell>
          <cell r="CJ251"/>
          <cell r="CK251"/>
          <cell r="CL251"/>
          <cell r="CM251">
            <v>243141</v>
          </cell>
          <cell r="CN251"/>
          <cell r="CO251"/>
        </row>
        <row r="252">
          <cell r="B252">
            <v>1690</v>
          </cell>
          <cell r="C252">
            <v>248</v>
          </cell>
          <cell r="D252">
            <v>4</v>
          </cell>
          <cell r="E252">
            <v>2</v>
          </cell>
          <cell r="F252">
            <v>2565</v>
          </cell>
          <cell r="G252">
            <v>800026039555</v>
          </cell>
          <cell r="H252" t="str">
            <v>นาย</v>
          </cell>
          <cell r="I252" t="str">
            <v>ศราวุธ</v>
          </cell>
          <cell r="J252" t="str">
            <v>แง่มจันทร์</v>
          </cell>
          <cell r="K252">
            <v>1501600077980</v>
          </cell>
          <cell r="L252" t="str">
            <v>เซ็นทรัล แอร์พอร์ต พลาซ่า เชียงใหม่</v>
          </cell>
          <cell r="M252" t="str">
            <v>เชียงใหม่ 1</v>
          </cell>
          <cell r="N252">
            <v>8</v>
          </cell>
          <cell r="O252" t="str">
            <v>สินเชื่อธนาคารประชาชน</v>
          </cell>
          <cell r="P252" t="str">
            <v>1.บุคคลค้ำประกัน</v>
          </cell>
          <cell r="Q252">
            <v>36047.08</v>
          </cell>
          <cell r="R252">
            <v>14203.77</v>
          </cell>
          <cell r="S252" t="str">
            <v>จังหวัดฮอด</v>
          </cell>
          <cell r="T252" t="str">
            <v>ผบE694</v>
          </cell>
          <cell r="U252">
            <v>2564</v>
          </cell>
          <cell r="V252" t="str">
            <v>ผบE770</v>
          </cell>
          <cell r="W252">
            <v>2564</v>
          </cell>
          <cell r="X252">
            <v>13</v>
          </cell>
          <cell r="Y252">
            <v>12</v>
          </cell>
          <cell r="Z252">
            <v>2564</v>
          </cell>
          <cell r="AA252"/>
          <cell r="AB252"/>
          <cell r="AC252"/>
          <cell r="AD252"/>
          <cell r="AE252"/>
          <cell r="AF252"/>
          <cell r="AG252"/>
          <cell r="AH252"/>
          <cell r="AI252"/>
          <cell r="AJ252"/>
          <cell r="AK252"/>
          <cell r="AL252"/>
          <cell r="AM252"/>
          <cell r="AN252"/>
          <cell r="AO252"/>
          <cell r="AP252"/>
          <cell r="AQ252"/>
          <cell r="AR252"/>
          <cell r="AS252"/>
          <cell r="AT252"/>
          <cell r="AU252"/>
          <cell r="AV252"/>
          <cell r="AW252"/>
          <cell r="AX252"/>
          <cell r="AY252"/>
          <cell r="AZ252"/>
          <cell r="BA252"/>
          <cell r="BB252" t="str">
            <v>สืบทรัพย์ (คำสั่ง 4/2/2565)//สืบแล้ว  รายงานผล วันที่ 25/3/2565</v>
          </cell>
          <cell r="BC252">
            <v>900</v>
          </cell>
          <cell r="BD252">
            <v>27</v>
          </cell>
          <cell r="BE252">
            <v>6</v>
          </cell>
          <cell r="BF252">
            <v>2566</v>
          </cell>
          <cell r="BG252">
            <v>0</v>
          </cell>
          <cell r="BH252" t="str">
            <v>-</v>
          </cell>
          <cell r="BI252" t="str">
            <v>-</v>
          </cell>
          <cell r="BJ252" t="str">
            <v>-</v>
          </cell>
          <cell r="BK252">
            <v>0</v>
          </cell>
          <cell r="BL252">
            <v>830</v>
          </cell>
          <cell r="BM252">
            <v>0</v>
          </cell>
          <cell r="BN252" t="str">
            <v/>
          </cell>
          <cell r="BO252" t="str">
            <v/>
          </cell>
          <cell r="BP252" t="str">
            <v/>
          </cell>
          <cell r="BQ252" t="str">
            <v>-</v>
          </cell>
          <cell r="BR252" t="str">
            <v>-</v>
          </cell>
          <cell r="BS252" t="str">
            <v>-</v>
          </cell>
          <cell r="BT252" t="str">
            <v>นายศราวุธ แง่มจันทร์</v>
          </cell>
          <cell r="BU252">
            <v>883163010290</v>
          </cell>
          <cell r="BV252" t="str">
            <v>1.นายศราวุฒิหรือศราวุธ แง่มจันทร์
2.นางสาวทัย ทำบัน
3.นางสาวจุฑามาศ ทองคำ</v>
          </cell>
          <cell r="BW252" t="str">
            <v>จำเลยที่ 1
จำเลยที่ 2
จำเลยที่ 3</v>
          </cell>
          <cell r="BX252" t="str">
            <v>1501600077980
8501073007082
1500700142065</v>
          </cell>
          <cell r="BY252" t="str">
            <v>"-ไม่พบว่ามีกรรมสิทธิ์ในที่ดิน อ.ฮอด จ.เชียงใหม่
-ไม่พบว่ามีกรรมสิทธิ์ในที่ดิน อ.แม่อาย จ.เชียงใหม่
-ไม่พบว่ามีกรรมสิทธิ์ในที่ดิน อ.แม่แตง จ.เชียงใหม่</v>
          </cell>
          <cell r="BZ252"/>
          <cell r="CA252"/>
          <cell r="CB252"/>
          <cell r="CC252" t="str">
            <v>วรกมล</v>
          </cell>
          <cell r="CD252"/>
          <cell r="CE252"/>
          <cell r="CF252"/>
          <cell r="CG252"/>
          <cell r="CH252"/>
          <cell r="CI252"/>
          <cell r="CJ252"/>
          <cell r="CK252"/>
          <cell r="CL252"/>
          <cell r="CM252"/>
          <cell r="CN252"/>
          <cell r="CO252"/>
        </row>
        <row r="253">
          <cell r="B253">
            <v>1691</v>
          </cell>
          <cell r="C253">
            <v>249</v>
          </cell>
          <cell r="D253">
            <v>7</v>
          </cell>
          <cell r="E253">
            <v>2</v>
          </cell>
          <cell r="F253">
            <v>2565</v>
          </cell>
          <cell r="G253" t="str">
            <v>800030163787 , 800059635709</v>
          </cell>
          <cell r="H253" t="str">
            <v>นาง</v>
          </cell>
          <cell r="I253" t="str">
            <v>รำพร</v>
          </cell>
          <cell r="J253" t="str">
            <v>เรืองไรโกเมน</v>
          </cell>
          <cell r="K253">
            <v>3330900430151</v>
          </cell>
          <cell r="L253" t="str">
            <v>หนองหอย</v>
          </cell>
          <cell r="M253" t="str">
            <v>เชียงใหม่ 1</v>
          </cell>
          <cell r="N253">
            <v>8</v>
          </cell>
          <cell r="O253" t="str">
            <v>สินเชื่อธนาคารประชาชน</v>
          </cell>
          <cell r="P253" t="str">
            <v>1.บุคคลค้ำประกัน</v>
          </cell>
          <cell r="Q253">
            <v>72713.3</v>
          </cell>
          <cell r="R253">
            <v>25551.64</v>
          </cell>
          <cell r="S253" t="str">
            <v>แขวงเชียงใหม่</v>
          </cell>
          <cell r="T253" t="str">
            <v>ผบE2641</v>
          </cell>
          <cell r="U253">
            <v>2564</v>
          </cell>
          <cell r="V253" t="str">
            <v>ผบE3568</v>
          </cell>
          <cell r="W253">
            <v>2564</v>
          </cell>
          <cell r="X253">
            <v>19</v>
          </cell>
          <cell r="Y253">
            <v>10</v>
          </cell>
          <cell r="Z253">
            <v>2564</v>
          </cell>
          <cell r="AA253"/>
          <cell r="AB253"/>
          <cell r="AC253"/>
          <cell r="AD253"/>
          <cell r="AE253"/>
          <cell r="AF253"/>
          <cell r="AG253"/>
          <cell r="AH253"/>
          <cell r="AI253"/>
          <cell r="AJ253"/>
          <cell r="AK253"/>
          <cell r="AL253"/>
          <cell r="AM253"/>
          <cell r="AN253"/>
          <cell r="AO253"/>
          <cell r="AP253"/>
          <cell r="AQ253"/>
          <cell r="AR253"/>
          <cell r="AS253"/>
          <cell r="AT253"/>
          <cell r="AU253"/>
          <cell r="AV253"/>
          <cell r="AW253"/>
          <cell r="AX253"/>
          <cell r="AY253"/>
          <cell r="AZ253"/>
          <cell r="BA253"/>
          <cell r="BB253" t="str">
            <v>สืบทรัพย์ (คำสั่ง 7/2/2565)//สืบแล้ว  รายงานผล วันที่ 25/3/2565</v>
          </cell>
          <cell r="BC253">
            <v>1200</v>
          </cell>
          <cell r="BD253">
            <v>8</v>
          </cell>
          <cell r="BE253">
            <v>1</v>
          </cell>
          <cell r="BF253">
            <v>2567</v>
          </cell>
          <cell r="BG253">
            <v>0</v>
          </cell>
          <cell r="BH253" t="str">
            <v>-</v>
          </cell>
          <cell r="BI253" t="str">
            <v>-</v>
          </cell>
          <cell r="BJ253" t="str">
            <v>-</v>
          </cell>
          <cell r="BK253">
            <v>0</v>
          </cell>
          <cell r="BL253">
            <v>1645</v>
          </cell>
          <cell r="BM253">
            <v>0</v>
          </cell>
          <cell r="BN253">
            <v>20</v>
          </cell>
          <cell r="BO253">
            <v>3</v>
          </cell>
          <cell r="BP253">
            <v>2567</v>
          </cell>
          <cell r="BQ253" t="str">
            <v>-</v>
          </cell>
          <cell r="BR253" t="str">
            <v>-</v>
          </cell>
          <cell r="BS253" t="str">
            <v>-</v>
          </cell>
          <cell r="BT253" t="str">
            <v>นางรำพร เรืองไรโกเมน</v>
          </cell>
          <cell r="BU253">
            <v>883162010984</v>
          </cell>
          <cell r="BV253" t="str">
            <v>1.นางวลัยทิพย์หรือรำพร เรืองไรโกเมน
2.นายชูชาติ เรืองไรโกเมน
3.นางนิตยา วรรณกลึง
4.พลฯเสกสรร วรรณกลึง</v>
          </cell>
          <cell r="BW253" t="str">
            <v>จำเลยที่ 1
คู่สมรสจำเลยที่ 1
จำเลยที่ 2
คู่สมรสจำเลยที่ 2</v>
          </cell>
          <cell r="BX253" t="str">
            <v>3330900430151
3100900319759
3500100212883
3540100486916</v>
          </cell>
          <cell r="BY253" t="str">
            <v>"-ไม่พบว่ามีกรรมสิทธิ์ในที่ดิน อ.เมืองเชียงใหม่
-พบว่ามีกรรมสิทธิ์ในที่ดินโฉนด 124650 ต.หนองหอย อ.เมืองเชียงใหม่ จ.เชียงใหม่ (ติดจำนอง ธกส.)
-พบว่ามีกรรมสิทธิ์ในที่ดินโฉนด 38849 ต.หนองหอย อ.เมืองเชียงใหม่ จ.เชียงใหม่ (สินส่วนตัว)
-ไม่พบว่ามีกรรมสิทธิ์ในที่ดิน อ.เมืองเชียงใหม่
-ไม่พบว่ามีกรรมสิทธิ์ในที่ดิน อ.เมืองเชียงใหม่</v>
          </cell>
          <cell r="BZ253"/>
          <cell r="CA253"/>
          <cell r="CB253"/>
          <cell r="CC253" t="str">
            <v>วรกมล</v>
          </cell>
          <cell r="CD253"/>
          <cell r="CE253"/>
          <cell r="CF253"/>
          <cell r="CG253"/>
          <cell r="CH253"/>
          <cell r="CI253"/>
          <cell r="CJ253"/>
          <cell r="CK253"/>
          <cell r="CL253"/>
          <cell r="CM253"/>
          <cell r="CN253"/>
          <cell r="CO253"/>
        </row>
        <row r="254">
          <cell r="B254">
            <v>1692</v>
          </cell>
          <cell r="C254">
            <v>250</v>
          </cell>
          <cell r="D254">
            <v>8</v>
          </cell>
          <cell r="E254">
            <v>2</v>
          </cell>
          <cell r="F254">
            <v>2565</v>
          </cell>
          <cell r="G254">
            <v>800055715984</v>
          </cell>
          <cell r="H254" t="str">
            <v>นางสาว</v>
          </cell>
          <cell r="I254" t="str">
            <v xml:space="preserve">พิณรินทร์ </v>
          </cell>
          <cell r="J254" t="str">
            <v>คำรินทร์</v>
          </cell>
          <cell r="K254">
            <v>1509901574203</v>
          </cell>
          <cell r="L254" t="str">
            <v>หนองหอย</v>
          </cell>
          <cell r="M254" t="str">
            <v>เชียงใหม่ 1</v>
          </cell>
          <cell r="N254">
            <v>8</v>
          </cell>
          <cell r="O254" t="str">
            <v>สินเชื่อธนาคารประชาชน</v>
          </cell>
          <cell r="P254" t="str">
            <v>1.บุคคลค้ำประกัน</v>
          </cell>
          <cell r="Q254">
            <v>24987.200000000001</v>
          </cell>
          <cell r="R254">
            <v>14960.01</v>
          </cell>
          <cell r="S254" t="str">
            <v>แขวงเชียงใหม่</v>
          </cell>
          <cell r="T254" t="str">
            <v>ผบE2922</v>
          </cell>
          <cell r="U254">
            <v>2563</v>
          </cell>
          <cell r="V254" t="str">
            <v>ผบE2563</v>
          </cell>
          <cell r="W254">
            <v>2563</v>
          </cell>
          <cell r="X254">
            <v>17</v>
          </cell>
          <cell r="Y254">
            <v>11</v>
          </cell>
          <cell r="Z254">
            <v>2563</v>
          </cell>
          <cell r="AA254"/>
          <cell r="AB254"/>
          <cell r="AC254"/>
          <cell r="AD254">
            <v>17</v>
          </cell>
          <cell r="AE254">
            <v>11</v>
          </cell>
          <cell r="AF254">
            <v>2563</v>
          </cell>
          <cell r="AG254">
            <v>25</v>
          </cell>
          <cell r="AH254">
            <v>3</v>
          </cell>
          <cell r="AI254">
            <v>2564</v>
          </cell>
          <cell r="AJ254"/>
          <cell r="AK254"/>
          <cell r="AL254"/>
          <cell r="AM254"/>
          <cell r="AN254"/>
          <cell r="AO254"/>
          <cell r="AP254"/>
          <cell r="AQ254"/>
          <cell r="AR254"/>
          <cell r="AS254"/>
          <cell r="AT254"/>
          <cell r="AU254"/>
          <cell r="AV254"/>
          <cell r="AW254"/>
          <cell r="AX254"/>
          <cell r="AY254"/>
          <cell r="AZ254"/>
          <cell r="BA254"/>
          <cell r="BB254" t="str">
            <v>สืบทรัพย์ (คำสั่ง 8/2/2565)//สืบแล้ว//รายงานผลวันที่ 11/3/2565</v>
          </cell>
          <cell r="BC254">
            <v>300</v>
          </cell>
          <cell r="BD254">
            <v>24</v>
          </cell>
          <cell r="BE254">
            <v>8</v>
          </cell>
          <cell r="BF254">
            <v>2565</v>
          </cell>
          <cell r="BG254">
            <v>0</v>
          </cell>
          <cell r="BH254" t="str">
            <v>-</v>
          </cell>
          <cell r="BI254" t="str">
            <v>-</v>
          </cell>
          <cell r="BJ254" t="str">
            <v>-</v>
          </cell>
          <cell r="BK254">
            <v>0</v>
          </cell>
          <cell r="BL254">
            <v>220</v>
          </cell>
          <cell r="BM254">
            <v>0</v>
          </cell>
          <cell r="BN254">
            <v>26</v>
          </cell>
          <cell r="BO254">
            <v>10</v>
          </cell>
          <cell r="BP254">
            <v>2565</v>
          </cell>
          <cell r="BQ254" t="str">
            <v>-</v>
          </cell>
          <cell r="BR254" t="str">
            <v>-</v>
          </cell>
          <cell r="BS254" t="str">
            <v>-</v>
          </cell>
          <cell r="BT254" t="str">
            <v>นางสาวพิณรินทร์  คำรินทร์</v>
          </cell>
          <cell r="BU254">
            <v>883163010351</v>
          </cell>
          <cell r="BV254" t="str">
            <v>1.นางสาวพิณรินทร์  คำรินทร์</v>
          </cell>
          <cell r="BW254" t="str">
            <v>จำเลยที่ 1</v>
          </cell>
          <cell r="BX254" t="str">
            <v>1-5099-01574-20-3</v>
          </cell>
          <cell r="BY254" t="str">
            <v>-ไม่พบว่ามีกรรมสิทธิ์ในที่ดิน อ.สารภี จ.เชียงใหม่</v>
          </cell>
          <cell r="BZ254" t="str">
            <v>ไม่พบทรัพย์</v>
          </cell>
          <cell r="CA254" t="str">
            <v>ไม่พบทรัพย์</v>
          </cell>
          <cell r="CB254">
            <v>1</v>
          </cell>
          <cell r="CC254" t="str">
            <v>สรวงสุดา</v>
          </cell>
          <cell r="CD254"/>
          <cell r="CE254"/>
          <cell r="CF254"/>
          <cell r="CG254"/>
          <cell r="CH254"/>
          <cell r="CI254"/>
          <cell r="CJ254"/>
          <cell r="CK254"/>
          <cell r="CL254">
            <v>242971</v>
          </cell>
          <cell r="CM254"/>
          <cell r="CN254"/>
          <cell r="CO254"/>
        </row>
        <row r="255">
          <cell r="B255">
            <v>1693</v>
          </cell>
          <cell r="C255">
            <v>251</v>
          </cell>
          <cell r="D255">
            <v>8</v>
          </cell>
          <cell r="E255">
            <v>2</v>
          </cell>
          <cell r="F255">
            <v>2565</v>
          </cell>
          <cell r="G255">
            <v>800038071752</v>
          </cell>
          <cell r="H255" t="str">
            <v>นาง</v>
          </cell>
          <cell r="I255" t="str">
            <v>อำพร</v>
          </cell>
          <cell r="J255" t="str">
            <v>กิตติพันธ์เมธีกุล</v>
          </cell>
          <cell r="K255">
            <v>3509901082447</v>
          </cell>
          <cell r="L255" t="str">
            <v>บ่อสร้าง</v>
          </cell>
          <cell r="M255" t="str">
            <v>เชียงใหม่ 3</v>
          </cell>
          <cell r="N255">
            <v>8</v>
          </cell>
          <cell r="O255" t="str">
            <v>สินเชื่อธุรกิจห้องแถว</v>
          </cell>
          <cell r="P255" t="str">
            <v>1.บุคคลค้ำประกัน</v>
          </cell>
          <cell r="Q255">
            <v>406165.46</v>
          </cell>
          <cell r="R255">
            <v>134467.87</v>
          </cell>
          <cell r="S255" t="str">
            <v>จังหวัดเชียงใหม่</v>
          </cell>
          <cell r="T255" t="str">
            <v>ผบ.795</v>
          </cell>
          <cell r="U255">
            <v>2562</v>
          </cell>
          <cell r="V255" t="str">
            <v>ผบ.1056</v>
          </cell>
          <cell r="W255">
            <v>2562</v>
          </cell>
          <cell r="X255">
            <v>10</v>
          </cell>
          <cell r="Y255">
            <v>6</v>
          </cell>
          <cell r="Z255">
            <v>2562</v>
          </cell>
          <cell r="AA255"/>
          <cell r="AB255"/>
          <cell r="AC255"/>
          <cell r="AD255">
            <v>20</v>
          </cell>
          <cell r="AE255">
            <v>6</v>
          </cell>
          <cell r="AF255">
            <v>2562</v>
          </cell>
          <cell r="AG255">
            <v>20</v>
          </cell>
          <cell r="AH255">
            <v>9</v>
          </cell>
          <cell r="AI255">
            <v>2562</v>
          </cell>
          <cell r="AJ255"/>
          <cell r="AK255"/>
          <cell r="AL255"/>
          <cell r="AM255"/>
          <cell r="AN255"/>
          <cell r="AO255"/>
          <cell r="AP255"/>
          <cell r="AQ255"/>
          <cell r="AR255"/>
          <cell r="AS255"/>
          <cell r="AT255"/>
          <cell r="AU255"/>
          <cell r="AV255"/>
          <cell r="AW255"/>
          <cell r="AX255"/>
          <cell r="AY255"/>
          <cell r="AZ255"/>
          <cell r="BA255"/>
          <cell r="BB255" t="str">
            <v>สืบทรัพย์สำนักงานอื่นฟ้อง (คำสั่ง 8/2/2565)//สืบแล้ว//รายงานผลวันที่ 12/4/2565</v>
          </cell>
          <cell r="BC255">
            <v>900</v>
          </cell>
          <cell r="BD255">
            <v>26</v>
          </cell>
          <cell r="BE255">
            <v>9</v>
          </cell>
          <cell r="BF255">
            <v>2565</v>
          </cell>
          <cell r="BG255">
            <v>0</v>
          </cell>
          <cell r="BH255" t="str">
            <v>-</v>
          </cell>
          <cell r="BI255" t="str">
            <v>-</v>
          </cell>
          <cell r="BJ255" t="str">
            <v>-</v>
          </cell>
          <cell r="BK255">
            <v>0</v>
          </cell>
          <cell r="BL255">
            <v>1010</v>
          </cell>
          <cell r="BM255">
            <v>0</v>
          </cell>
          <cell r="BN255">
            <v>7</v>
          </cell>
          <cell r="BO255">
            <v>12</v>
          </cell>
          <cell r="BP255">
            <v>2565</v>
          </cell>
          <cell r="BQ255" t="str">
            <v>-</v>
          </cell>
          <cell r="BR255" t="str">
            <v>-</v>
          </cell>
          <cell r="BS255" t="str">
            <v>-</v>
          </cell>
          <cell r="BT255" t="str">
            <v>นางอำพร กิตติพันธ์เมธีกุล</v>
          </cell>
          <cell r="BU255">
            <v>823660010321</v>
          </cell>
          <cell r="BV255" t="str">
            <v>1.นางอำพร กิตติพันธ์เมธีกุล
2.นายระเด่น กิตติพันธ์เมธีกุล
3.นางสาวระพีพรรณ วงศ์อิสลาม</v>
          </cell>
          <cell r="BW255" t="str">
            <v>จำเลยที่ 1
คู่สมรสจำเลยที่ 1
จำเลยที่ 2</v>
          </cell>
          <cell r="BX255" t="str">
            <v>3-5099-01082-44-7
3-5101-00449-30-1
3-1016-00984-60-0</v>
          </cell>
          <cell r="BY255"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54091 ต.แม่เหียะ อ.เมืองเชียงใหม่ จ.เชียงใหม่ (ติดจำนอง บมจ.ธนาคารกรุงไทย)
</v>
          </cell>
          <cell r="BZ255" t="str">
            <v>พบทรัพย์</v>
          </cell>
          <cell r="CA255" t="str">
            <v>พบทรัพย์</v>
          </cell>
          <cell r="CB255">
            <v>3</v>
          </cell>
          <cell r="CC255" t="str">
            <v>สรวงสุดา</v>
          </cell>
          <cell r="CD255"/>
          <cell r="CE255"/>
          <cell r="CF255"/>
          <cell r="CG255"/>
          <cell r="CH255"/>
          <cell r="CI255"/>
          <cell r="CJ255"/>
          <cell r="CK255"/>
          <cell r="CL255">
            <v>243004</v>
          </cell>
          <cell r="CM255">
            <v>243141</v>
          </cell>
          <cell r="CN255"/>
          <cell r="CO255"/>
        </row>
        <row r="256">
          <cell r="B256">
            <v>1694</v>
          </cell>
          <cell r="C256">
            <v>252</v>
          </cell>
          <cell r="D256">
            <v>8</v>
          </cell>
          <cell r="E256">
            <v>2</v>
          </cell>
          <cell r="F256">
            <v>2565</v>
          </cell>
          <cell r="G256">
            <v>800047374452</v>
          </cell>
          <cell r="H256" t="str">
            <v>นาง</v>
          </cell>
          <cell r="I256" t="str">
            <v>วันดี</v>
          </cell>
          <cell r="J256" t="str">
            <v>บุญวงศ์</v>
          </cell>
          <cell r="K256">
            <v>3571100522387</v>
          </cell>
          <cell r="L256" t="str">
            <v>บวกครกหลวง</v>
          </cell>
          <cell r="M256" t="str">
            <v>เชียงใหม่ 3</v>
          </cell>
          <cell r="N256">
            <v>8</v>
          </cell>
          <cell r="O256" t="str">
            <v>สินเชื่อเพื่อพัฒนาองค์กรชุมชน (รายบุคคล)</v>
          </cell>
          <cell r="P256" t="str">
            <v>1.บุคคลค้ำประกัน</v>
          </cell>
          <cell r="Q256">
            <v>88509.36</v>
          </cell>
          <cell r="R256">
            <v>14819.23</v>
          </cell>
          <cell r="S256" t="str">
            <v>แขวงเวียงป่าเป้า</v>
          </cell>
          <cell r="T256" t="str">
            <v>ผบ.532</v>
          </cell>
          <cell r="U256">
            <v>2560</v>
          </cell>
          <cell r="V256" t="str">
            <v>ผบ.584</v>
          </cell>
          <cell r="W256">
            <v>2560</v>
          </cell>
          <cell r="X256">
            <v>19</v>
          </cell>
          <cell r="Y256">
            <v>12</v>
          </cell>
          <cell r="Z256">
            <v>2560</v>
          </cell>
          <cell r="AA256"/>
          <cell r="AB256"/>
          <cell r="AC256"/>
          <cell r="AD256">
            <v>8</v>
          </cell>
          <cell r="AE256">
            <v>1</v>
          </cell>
          <cell r="AF256">
            <v>2561</v>
          </cell>
          <cell r="AG256">
            <v>28</v>
          </cell>
          <cell r="AH256">
            <v>5</v>
          </cell>
          <cell r="AI256">
            <v>2561</v>
          </cell>
          <cell r="AJ256"/>
          <cell r="AK256"/>
          <cell r="AL256"/>
          <cell r="AM256"/>
          <cell r="AN256"/>
          <cell r="AO256"/>
          <cell r="AP256"/>
          <cell r="AQ256"/>
          <cell r="AR256"/>
          <cell r="AS256"/>
          <cell r="AT256"/>
          <cell r="AU256"/>
          <cell r="AV256"/>
          <cell r="AW256"/>
          <cell r="AX256"/>
          <cell r="AY256"/>
          <cell r="AZ256"/>
          <cell r="BA256"/>
          <cell r="BB256" t="str">
            <v>สืบทรัพย์สำนักงานอื่นฟ้อง (คำสั่ง 8/2/2565)//สืบแล้ว  รายงานผล วันที่ 21/3/2565 // สืบครั้งที่ 2 รายงานผลสืบ 18/2/2568</v>
          </cell>
          <cell r="BC256">
            <v>1800</v>
          </cell>
          <cell r="BD256">
            <v>26</v>
          </cell>
          <cell r="BE256">
            <v>9</v>
          </cell>
          <cell r="BF256">
            <v>2565</v>
          </cell>
          <cell r="BG256">
            <v>0</v>
          </cell>
          <cell r="BH256" t="str">
            <v>-</v>
          </cell>
          <cell r="BI256" t="str">
            <v>-</v>
          </cell>
          <cell r="BJ256" t="str">
            <v>-</v>
          </cell>
          <cell r="BK256">
            <v>0</v>
          </cell>
          <cell r="BL256">
            <v>2485</v>
          </cell>
          <cell r="BM256">
            <v>0</v>
          </cell>
          <cell r="BN256">
            <v>6</v>
          </cell>
          <cell r="BO256">
            <v>12</v>
          </cell>
          <cell r="BP256">
            <v>2565</v>
          </cell>
          <cell r="BQ256" t="str">
            <v>-</v>
          </cell>
          <cell r="BR256" t="str">
            <v>-</v>
          </cell>
          <cell r="BS256" t="str">
            <v>-</v>
          </cell>
          <cell r="BT256" t="str">
            <v>นางวันดี บุญวงศ์</v>
          </cell>
          <cell r="BU256">
            <v>823660010559</v>
          </cell>
          <cell r="BV256"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W256" t="str">
            <v>จำเลยที่ 1
คู่สมรสจำเลยที่ 1
จำเลยที่ 2
คู่สมรสจำเลยที่ 2
จำเลยที่ 3
คู่สมรสจำเลยที่ 3</v>
          </cell>
          <cell r="BX256" t="str">
            <v>3-5711-00522-38-7
3-5701-01664-37-1
3-6506-00695-23-8
3-5308-00501-66-7
5-1014-00004-34-9
3-1014-00471-65-0</v>
          </cell>
          <cell r="BY256"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Z256" t="str">
            <v>ไม่พบทรัพย์</v>
          </cell>
          <cell r="CA256" t="str">
            <v>พบทรัพย์</v>
          </cell>
          <cell r="CB256">
            <v>6</v>
          </cell>
          <cell r="CC256" t="str">
            <v>สรวงสุดา</v>
          </cell>
          <cell r="CD256"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CE256" t="str">
            <v xml:space="preserve">จำเลยที่ 1
คู่สมรสจำเลยที่ 1
จำเลยที่ 2
คู่สมรสจำเลยที่ 2
จำเลยที่ 3
คู่สมรสจำเลยที่ 3
</v>
          </cell>
          <cell r="CF256" t="str">
            <v xml:space="preserve">3-5711-00522-38-7
3-5701-01664-37-1
3-6506-00695-23-8
3-5308-00501-66-1
5-1014-00004-34-9
3-1014-00471-65-0
</v>
          </cell>
          <cell r="CG256"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กรุงเทพมหานคร</v>
          </cell>
          <cell r="CH256" t="str">
            <v>ไม่พบทรัพย์</v>
          </cell>
          <cell r="CI256"/>
          <cell r="CJ256">
            <v>6</v>
          </cell>
          <cell r="CK256" t="str">
            <v>นุสบา</v>
          </cell>
          <cell r="CL256">
            <v>243004</v>
          </cell>
          <cell r="CM256">
            <v>243141</v>
          </cell>
          <cell r="CN256"/>
          <cell r="CO256"/>
        </row>
        <row r="257">
          <cell r="B257">
            <v>1695</v>
          </cell>
          <cell r="C257">
            <v>253</v>
          </cell>
          <cell r="D257">
            <v>9</v>
          </cell>
          <cell r="E257">
            <v>2</v>
          </cell>
          <cell r="F257">
            <v>2565</v>
          </cell>
          <cell r="G257">
            <v>800083099799</v>
          </cell>
          <cell r="H257" t="str">
            <v>นาย</v>
          </cell>
          <cell r="I257" t="str">
            <v>สุรชาติ</v>
          </cell>
          <cell r="J257" t="str">
            <v>จำปา</v>
          </cell>
          <cell r="K257">
            <v>1839900254181</v>
          </cell>
          <cell r="L257" t="str">
            <v>หนองหอย</v>
          </cell>
          <cell r="M257" t="str">
            <v>เชียงใหม่ 1</v>
          </cell>
          <cell r="N257">
            <v>8</v>
          </cell>
          <cell r="O257" t="str">
            <v>สินเชื่อธนาคารประชาชน</v>
          </cell>
          <cell r="P257" t="str">
            <v>1.บุคคลค้ำประกัน</v>
          </cell>
          <cell r="Q257">
            <v>38664.47</v>
          </cell>
          <cell r="R257">
            <v>7134.46</v>
          </cell>
          <cell r="S257" t="str">
            <v>แขวงเชียงใหม่</v>
          </cell>
          <cell r="T257" t="str">
            <v>ผบ.6470</v>
          </cell>
          <cell r="U257">
            <v>2563</v>
          </cell>
          <cell r="V257" t="str">
            <v>ผบ.2707</v>
          </cell>
          <cell r="W257">
            <v>2564</v>
          </cell>
          <cell r="X257">
            <v>8</v>
          </cell>
          <cell r="Y257">
            <v>12</v>
          </cell>
          <cell r="Z257">
            <v>2564</v>
          </cell>
          <cell r="AA257"/>
          <cell r="AB257"/>
          <cell r="AC257"/>
          <cell r="AD257"/>
          <cell r="AE257"/>
          <cell r="AF257"/>
          <cell r="AG257"/>
          <cell r="AH257"/>
          <cell r="AI257"/>
          <cell r="AJ257"/>
          <cell r="AK257"/>
          <cell r="AL257"/>
          <cell r="AM257"/>
          <cell r="AN257"/>
          <cell r="AO257"/>
          <cell r="AP257"/>
          <cell r="AQ257"/>
          <cell r="AR257"/>
          <cell r="AS257"/>
          <cell r="AT257"/>
          <cell r="AU257"/>
          <cell r="AV257"/>
          <cell r="AW257"/>
          <cell r="AX257"/>
          <cell r="AY257"/>
          <cell r="AZ257"/>
          <cell r="BA257"/>
          <cell r="BB257" t="str">
            <v>สืบทรัพย์ (คำสั่ง 9/2/2565)//สืบแล้ว  รายงานผล วันที่ 23/3/2565//สืบครั้งที่สอง5/4/67//รายงานผล6/4/2567</v>
          </cell>
          <cell r="BC257" t="str">
            <v>900
900</v>
          </cell>
          <cell r="BD257" t="str">
            <v>28
23</v>
          </cell>
          <cell r="BE257" t="str">
            <v>8
7</v>
          </cell>
          <cell r="BF257" t="str">
            <v>2566
2567</v>
          </cell>
          <cell r="BG257">
            <v>0</v>
          </cell>
          <cell r="BH257" t="str">
            <v>-</v>
          </cell>
          <cell r="BI257" t="str">
            <v>-</v>
          </cell>
          <cell r="BJ257" t="str">
            <v>-</v>
          </cell>
          <cell r="BK257">
            <v>0</v>
          </cell>
          <cell r="BL257" t="str">
            <v>1510
1595</v>
          </cell>
          <cell r="BM257">
            <v>0</v>
          </cell>
          <cell r="BN257" t="str">
            <v/>
          </cell>
          <cell r="BO257" t="str">
            <v/>
          </cell>
          <cell r="BP257" t="str">
            <v/>
          </cell>
          <cell r="BQ257" t="str">
            <v>-</v>
          </cell>
          <cell r="BR257" t="str">
            <v>-</v>
          </cell>
          <cell r="BS257" t="str">
            <v>-</v>
          </cell>
          <cell r="BT257" t="str">
            <v>นายสุรชาติ จำปา</v>
          </cell>
          <cell r="BU257">
            <v>0</v>
          </cell>
          <cell r="BV257" t="str">
            <v>1.นายสุรชาติ  จำปา
2.นางสาวสร้อยทิพย์  ศิริปัน
3.นางสาวประทุม  กายาสา</v>
          </cell>
          <cell r="BW257" t="str">
            <v xml:space="preserve">จำเลยที่ 1
จำเลยที่ 2
จำเลยที่ 3
</v>
          </cell>
          <cell r="BX257" t="str">
            <v>1-8399-00254-18-1
3-5006-00059-44-8
1-5712-00074-02-9</v>
          </cell>
          <cell r="BY25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อ.เทิง จ.เชียงราย
-ไม่พบว่ามีกรรมสิทธิ์ในที่ดิน อ.สันทราย จ.เชียงใหม่</v>
          </cell>
          <cell r="BZ257"/>
          <cell r="CA257"/>
          <cell r="CB257"/>
          <cell r="CC257" t="str">
            <v>เกศินี</v>
          </cell>
          <cell r="CD257" t="str">
            <v>1.นายสุรชาติ  จำปา
2.นางสาวสร้อยทิพย์  ศิริปัน
3.นางสาวประทุม  กายาสา</v>
          </cell>
          <cell r="CE257" t="str">
            <v>จำเลยที่ 1
จำเลยที่ 2
จำเลยที่ 3</v>
          </cell>
          <cell r="CF257" t="str">
            <v>1-8399-00254-18-1
3-5006-00059-44-8
1-5712-00074-02-9</v>
          </cell>
          <cell r="CG257"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อ.กระทู้  จ.ภูเก็ต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อ.พญาเม็งราย  จ.เชียงราย
-ไม่พบว่ามีกรรมสิทธิ์ในที่ดิน อ.สันทราย  จ.เชียงใหม่</v>
          </cell>
          <cell r="CH257"/>
          <cell r="CI257"/>
          <cell r="CJ257"/>
          <cell r="CK257"/>
          <cell r="CL257">
            <v>242971</v>
          </cell>
          <cell r="CM257"/>
          <cell r="CN257"/>
          <cell r="CO257"/>
        </row>
        <row r="258">
          <cell r="B258">
            <v>1696</v>
          </cell>
          <cell r="C258">
            <v>254</v>
          </cell>
          <cell r="D258">
            <v>9</v>
          </cell>
          <cell r="E258">
            <v>2</v>
          </cell>
          <cell r="F258">
            <v>2565</v>
          </cell>
          <cell r="G258">
            <v>800068293599</v>
          </cell>
          <cell r="H258" t="str">
            <v>นาย</v>
          </cell>
          <cell r="I258" t="str">
            <v>จักราวุธ</v>
          </cell>
          <cell r="J258" t="str">
            <v>โตกุล</v>
          </cell>
          <cell r="K258">
            <v>3199700039149</v>
          </cell>
          <cell r="L258" t="str">
            <v>เม-ญ่า เชียงใหม่</v>
          </cell>
          <cell r="M258" t="str">
            <v>เชียงใหม่ 1</v>
          </cell>
          <cell r="N258">
            <v>8</v>
          </cell>
          <cell r="O258" t="str">
            <v>สินเชื่อธนาคารประชาชน</v>
          </cell>
          <cell r="P258" t="str">
            <v>1.บุคคลค้ำประกัน</v>
          </cell>
          <cell r="Q258">
            <v>33581.550000000003</v>
          </cell>
          <cell r="R258">
            <v>6318.46</v>
          </cell>
          <cell r="S258" t="str">
            <v>แขวงเชียงใหม่</v>
          </cell>
          <cell r="T258" t="str">
            <v>ผบ.6469</v>
          </cell>
          <cell r="U258">
            <v>2563</v>
          </cell>
          <cell r="V258" t="str">
            <v>ผบ.2710</v>
          </cell>
          <cell r="W258">
            <v>2564</v>
          </cell>
          <cell r="X258">
            <v>8</v>
          </cell>
          <cell r="Y258">
            <v>12</v>
          </cell>
          <cell r="Z258">
            <v>2564</v>
          </cell>
          <cell r="AA258"/>
          <cell r="AB258"/>
          <cell r="AC258"/>
          <cell r="AD258"/>
          <cell r="AE258"/>
          <cell r="AF258"/>
          <cell r="AG258"/>
          <cell r="AH258"/>
          <cell r="AI258"/>
          <cell r="AJ258"/>
          <cell r="AK258"/>
          <cell r="AL258"/>
          <cell r="AM258"/>
          <cell r="AN258"/>
          <cell r="AO258"/>
          <cell r="AP258"/>
          <cell r="AQ258"/>
          <cell r="AR258"/>
          <cell r="AS258"/>
          <cell r="AT258"/>
          <cell r="AU258"/>
          <cell r="AV258"/>
          <cell r="AW258"/>
          <cell r="AX258"/>
          <cell r="AY258"/>
          <cell r="AZ258"/>
          <cell r="BA258"/>
          <cell r="BB258" t="str">
            <v>สืบทรัพย์ (คำสั่ง 9/2/2565)//สืบแล้ว  รายงานผล วันที่ 23/3/2565//สืบครั้งที่ 2 รายงานผลสืบ 16/1/2568</v>
          </cell>
          <cell r="BC258">
            <v>1200</v>
          </cell>
          <cell r="BD258">
            <v>24</v>
          </cell>
          <cell r="BE258">
            <v>8</v>
          </cell>
          <cell r="BF258">
            <v>2565</v>
          </cell>
          <cell r="BG258">
            <v>0</v>
          </cell>
          <cell r="BH258" t="str">
            <v>-</v>
          </cell>
          <cell r="BI258" t="str">
            <v>-</v>
          </cell>
          <cell r="BJ258" t="str">
            <v>-</v>
          </cell>
          <cell r="BK258">
            <v>0</v>
          </cell>
          <cell r="BL258">
            <v>1450</v>
          </cell>
          <cell r="BM258">
            <v>0</v>
          </cell>
          <cell r="BN258">
            <v>9</v>
          </cell>
          <cell r="BO258">
            <v>11</v>
          </cell>
          <cell r="BP258">
            <v>2565</v>
          </cell>
          <cell r="BQ258" t="str">
            <v>-</v>
          </cell>
          <cell r="BR258" t="str">
            <v>-</v>
          </cell>
          <cell r="BS258" t="str">
            <v>-</v>
          </cell>
          <cell r="BT258" t="str">
            <v>นายจักราวุธ โตกุล</v>
          </cell>
          <cell r="BU258">
            <v>883163011694</v>
          </cell>
          <cell r="BV258" t="str">
            <v>1.นายจักราวัธ  โตกุล
2.นางสาวรัตติกาล  มณีอภัย
3.นายปุญญพัฒน์  ลามาบดี
4.นางภัสสร  ลามาบดี</v>
          </cell>
          <cell r="BW258" t="str">
            <v xml:space="preserve">จำเลยที่ 1
จำเลยที่ 2
จำเลยที่ 3
คู่สมรสจำเลยที่ 3
</v>
          </cell>
          <cell r="BX258" t="str">
            <v>3-1997-00039-14-9
3-5101-00082-13-1
5-1018-00037-43-1
3-5104-00467-51-8</v>
          </cell>
          <cell r="BY258"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(ติดจำนอง ธอส.)
'-ไม่พบว่ามีกรรมสิทธิ์ในที่ดิน อ.ลี้ จ.ลำพูน
'-ไม่พบว่ามีกรรมสิทธิ์ในที่ดิน อ.ลี้ จ.ลำพูน</v>
          </cell>
          <cell r="BZ258" t="str">
            <v>พบทรัพย์</v>
          </cell>
          <cell r="CA258"/>
          <cell r="CB258">
            <v>4</v>
          </cell>
          <cell r="CC258" t="str">
            <v>เกศินี</v>
          </cell>
          <cell r="CD258" t="str">
            <v>1.นายจักราวัธ  โตกุล
2.นางสาวรัตติกาล  มณีอภัย
3.นายปุญญพัฒน์  ลามาบดี
4.นางภัสสร  ลามาบดี</v>
          </cell>
          <cell r="CE258" t="str">
            <v xml:space="preserve">จำเลยที่ 1
จำเลยที่ 2
จำเลยที่ 3
คู่สมรสจำเลยที่ 3
</v>
          </cell>
          <cell r="CF258" t="str">
            <v xml:space="preserve">3-1997-00039-14-9
3-5101-00082-13-1
5-1018-00037-43-1
3-5104-00467-51-8
</v>
          </cell>
          <cell r="CG25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 จ.ลำพูน
-ไม่พบว่ามีกรรมสิทธิ์ในที่ดิน อ.ลี้ จ.ลำพูน</v>
          </cell>
          <cell r="CH258" t="str">
            <v>ไม่พบ</v>
          </cell>
          <cell r="CI258"/>
          <cell r="CJ258">
            <v>4</v>
          </cell>
          <cell r="CK258" t="str">
            <v>นุสบา</v>
          </cell>
          <cell r="CL258">
            <v>242971</v>
          </cell>
          <cell r="CM258"/>
          <cell r="CN258"/>
          <cell r="CO258"/>
          <cell r="CP258"/>
          <cell r="CQ258"/>
          <cell r="CR258"/>
          <cell r="CS258"/>
          <cell r="CT258"/>
          <cell r="CU258"/>
          <cell r="CV258"/>
          <cell r="CW258"/>
        </row>
        <row r="259">
          <cell r="B259">
            <v>1697</v>
          </cell>
          <cell r="C259">
            <v>255</v>
          </cell>
          <cell r="D259">
            <v>10</v>
          </cell>
          <cell r="E259">
            <v>2</v>
          </cell>
          <cell r="F259">
            <v>2565</v>
          </cell>
          <cell r="G259">
            <v>800014990173</v>
          </cell>
          <cell r="H259" t="str">
            <v>นาง</v>
          </cell>
          <cell r="I259" t="str">
            <v>เพียงอัมพร</v>
          </cell>
          <cell r="J259" t="str">
            <v>รุ้งสกุลส่องแสง</v>
          </cell>
          <cell r="K259">
            <v>3570100747456</v>
          </cell>
          <cell r="L259" t="str">
            <v>ถนนทิพย์เนตร</v>
          </cell>
          <cell r="M259" t="str">
            <v>เชียงใหม่ 1</v>
          </cell>
          <cell r="N259">
            <v>8</v>
          </cell>
          <cell r="O259" t="str">
            <v>สินเชื่อพัฒนากลุ่มอาชีพ</v>
          </cell>
          <cell r="P259" t="str">
            <v>1.บุคคลค้ำประกัน</v>
          </cell>
          <cell r="Q259">
            <v>1486047.53</v>
          </cell>
          <cell r="R259">
            <v>148546.56</v>
          </cell>
          <cell r="S259" t="str">
            <v>จังหวัดเชียงใหม่</v>
          </cell>
          <cell r="T259" t="str">
            <v>ผบ.2957</v>
          </cell>
          <cell r="U259">
            <v>2562</v>
          </cell>
          <cell r="V259" t="str">
            <v>ผบ.6341</v>
          </cell>
          <cell r="W259">
            <v>2563</v>
          </cell>
          <cell r="X259"/>
          <cell r="Y259"/>
          <cell r="Z259"/>
          <cell r="AA259">
            <v>20</v>
          </cell>
          <cell r="AB259">
            <v>1</v>
          </cell>
          <cell r="AC259">
            <v>2563</v>
          </cell>
          <cell r="AD259"/>
          <cell r="AE259"/>
          <cell r="AF259"/>
          <cell r="AG259"/>
          <cell r="AH259"/>
          <cell r="AI259"/>
          <cell r="AJ259"/>
          <cell r="AK259"/>
          <cell r="AL259"/>
          <cell r="AM259"/>
          <cell r="AN259"/>
          <cell r="AO259"/>
          <cell r="AP259"/>
          <cell r="AQ259"/>
          <cell r="AR259"/>
          <cell r="AS259"/>
          <cell r="AT259"/>
          <cell r="AU259"/>
          <cell r="AV259"/>
          <cell r="AW259"/>
          <cell r="AX259"/>
          <cell r="AY259"/>
          <cell r="AZ259"/>
          <cell r="BA259"/>
          <cell r="BB259" t="str">
            <v>สืบทรัพย์ (คำสั่ง 10/2/2565)//สืบแล้ว  รายงานผล วันที่ 23/3/2565//แจ้งร้องเฉลี่ยทรัพย์ (คำสั่ง 8/6/2565)ศาลแขวงเชียงใหม่ หมายเลขแดงที่ 11169/2559</v>
          </cell>
          <cell r="BC259">
            <v>2400</v>
          </cell>
          <cell r="BD259">
            <v>24</v>
          </cell>
          <cell r="BE259">
            <v>8</v>
          </cell>
          <cell r="BF259">
            <v>2565</v>
          </cell>
          <cell r="BG259">
            <v>0</v>
          </cell>
          <cell r="BH259" t="str">
            <v>-</v>
          </cell>
          <cell r="BI259" t="str">
            <v>-</v>
          </cell>
          <cell r="BJ259" t="str">
            <v>-</v>
          </cell>
          <cell r="BK259">
            <v>0</v>
          </cell>
          <cell r="BL259">
            <v>2750</v>
          </cell>
          <cell r="BM259">
            <v>0</v>
          </cell>
          <cell r="BN259">
            <v>20</v>
          </cell>
          <cell r="BO259">
            <v>10</v>
          </cell>
          <cell r="BP259">
            <v>2565</v>
          </cell>
          <cell r="BQ259" t="str">
            <v>-</v>
          </cell>
          <cell r="BR259" t="str">
            <v>-</v>
          </cell>
          <cell r="BS259" t="str">
            <v>-</v>
          </cell>
          <cell r="BT259" t="str">
            <v>นางเพียงอัมพร รุ้งสกุลส่องแสง</v>
          </cell>
          <cell r="BU259">
            <v>883162012263</v>
          </cell>
          <cell r="BV259"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W259" t="str">
            <v>จำเลยที่ 1
คู่สมรสจำเลยที่ 1
จำเลยที่ 2
คู่สมรสจำเลยที่ 2
จำเลยที่ 3
คู่สมรสจำเลยที่ 3
จำเลยที่ 4
คู่สมรสจำเลยที่ 4</v>
          </cell>
          <cell r="BX259" t="str">
            <v>3-5704-00747-45-6
3-5705-00845-03-4
5-5014-00005-43-1
3-5001-00483-15-1
3-5015-00189-54-5
3-6204-00703-05-9
3-5704-00747-44-8
3-57041-00968-20-7</v>
          </cell>
          <cell r="BY259" t="str">
            <v>-พบว่ามีกรรมสิทธิ์ในที่ดิน เลขโฉนด 123188  ต.ท่าศาลา  อ.เมืองเชียงใหม่  จ.เชียงใหม่  (ติดจำนอง BAM)
'-ไม่พบว่ามีกรรมสิทิ์ในที่ดิน อ.เทิง  จ.เชียงราย
'-พบว่ามีกรรมสิทธิ์ในที่ดิน เลขโฉนด 123188  ต.ท่าศาลา  อ.เมืองเชียงใหม่  จ.เชียงใหม่  (ติดจำนอง BAM)
'-พบว่ามีกรรมสิทธิ์ในที่ดิน เลขโฉนด 26624  ต.ทรายขาว  อ.พาน  จ.เชียงราย (สินส่วนตัว)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Z259" t="str">
            <v>พบทรัพย์</v>
          </cell>
          <cell r="CA259"/>
          <cell r="CB259">
            <v>8</v>
          </cell>
          <cell r="CC259" t="str">
            <v>เกศินี</v>
          </cell>
          <cell r="CD259"/>
          <cell r="CE259" t="str">
            <v>จำเลยที่ 2</v>
          </cell>
          <cell r="CF259" t="str">
            <v>3-5006-00059-44-8</v>
          </cell>
          <cell r="CG259" t="str">
            <v>'-ไม่พบว่ามีกรรมสิทธิ์ในที่ดิน อ.สารภี  จ.เชียงใหม่</v>
          </cell>
          <cell r="CH259"/>
          <cell r="CI259"/>
          <cell r="CJ259"/>
          <cell r="CK259"/>
          <cell r="CL259">
            <v>242971</v>
          </cell>
          <cell r="CM259"/>
          <cell r="CN259"/>
          <cell r="CO259"/>
        </row>
        <row r="260">
          <cell r="B260">
            <v>1698</v>
          </cell>
          <cell r="C260">
            <v>256</v>
          </cell>
          <cell r="D260">
            <v>11</v>
          </cell>
          <cell r="E260">
            <v>2</v>
          </cell>
          <cell r="F260">
            <v>2565</v>
          </cell>
          <cell r="G260">
            <v>800065084272</v>
          </cell>
          <cell r="H260" t="str">
            <v>นาง</v>
          </cell>
          <cell r="I260" t="str">
            <v>เกี๋ยงคำ</v>
          </cell>
          <cell r="J260" t="str">
            <v>รินไชยยา</v>
          </cell>
          <cell r="K260">
            <v>3500300240619</v>
          </cell>
          <cell r="L260" t="str">
            <v>แม่แจ่ม</v>
          </cell>
          <cell r="M260" t="str">
            <v>เชียงใหม่ 3</v>
          </cell>
          <cell r="N260">
            <v>8</v>
          </cell>
          <cell r="O260" t="str">
            <v>สินเชื่อธนาคารประชาชน</v>
          </cell>
          <cell r="P260" t="str">
            <v>1.บุคคลค้ำประกัน</v>
          </cell>
          <cell r="Q260">
            <v>41953</v>
          </cell>
          <cell r="R260">
            <v>4419.32</v>
          </cell>
          <cell r="S260" t="str">
            <v>จังหวัดฮอด</v>
          </cell>
          <cell r="T260" t="str">
            <v>ผบE208</v>
          </cell>
          <cell r="U260">
            <v>2563</v>
          </cell>
          <cell r="V260" t="str">
            <v>ผบE336</v>
          </cell>
          <cell r="W260">
            <v>2563</v>
          </cell>
          <cell r="X260"/>
          <cell r="Y260"/>
          <cell r="Z260"/>
          <cell r="AA260">
            <v>10</v>
          </cell>
          <cell r="AB260">
            <v>9</v>
          </cell>
          <cell r="AC260">
            <v>2563</v>
          </cell>
          <cell r="AD260"/>
          <cell r="AE260"/>
          <cell r="AF260"/>
          <cell r="AG260"/>
          <cell r="AH260"/>
          <cell r="AI260"/>
          <cell r="AJ260"/>
          <cell r="AK260"/>
          <cell r="AL260"/>
          <cell r="AM260"/>
          <cell r="AN260"/>
          <cell r="AO260"/>
          <cell r="AP260"/>
          <cell r="AQ260"/>
          <cell r="AR260"/>
          <cell r="AS260"/>
          <cell r="AT260"/>
          <cell r="AU260"/>
          <cell r="AV260"/>
          <cell r="AW260"/>
          <cell r="AX260"/>
          <cell r="AY260"/>
          <cell r="AZ260"/>
          <cell r="BA260"/>
          <cell r="BB260" t="str">
            <v>สืบทรัพย์สำนักงานอื่นฟ้อง (คำสั่ง 11/2/2565)สืบแล้ว  รายงานผล วันที่ 31/3/2565</v>
          </cell>
          <cell r="BC260">
            <v>1200</v>
          </cell>
          <cell r="BD260">
            <v>15</v>
          </cell>
          <cell r="BE260">
            <v>12</v>
          </cell>
          <cell r="BF260">
            <v>2565</v>
          </cell>
          <cell r="BG260">
            <v>0</v>
          </cell>
          <cell r="BH260" t="str">
            <v>-</v>
          </cell>
          <cell r="BI260" t="str">
            <v>-</v>
          </cell>
          <cell r="BJ260" t="str">
            <v>-</v>
          </cell>
          <cell r="BK260">
            <v>0</v>
          </cell>
          <cell r="BL260">
            <v>1195</v>
          </cell>
          <cell r="BM260">
            <v>0</v>
          </cell>
          <cell r="BN260">
            <v>20</v>
          </cell>
          <cell r="BO260">
            <v>4</v>
          </cell>
          <cell r="BP260">
            <v>2566</v>
          </cell>
          <cell r="BQ260" t="str">
            <v>-</v>
          </cell>
          <cell r="BR260" t="str">
            <v>-</v>
          </cell>
          <cell r="BS260" t="str">
            <v>-</v>
          </cell>
          <cell r="BT260" t="str">
            <v>นางเกี๋ยงคำ รินไชยยา</v>
          </cell>
          <cell r="BU260">
            <v>0</v>
          </cell>
          <cell r="BV260" t="str">
            <v>1.นางเกี๋ยงคำ  รินไชยยา
2.นายสว่าง  รินไชยยา
3.นางชนัญชิดา  รินไชยยา
4.นายไมตรี  รินไชยยา</v>
          </cell>
          <cell r="BW260" t="str">
            <v>จำเลยที่ 1
คู่สมรสจำเลยที่ 1
จำเลยที่ 2
คู่สมรสจำเลยที่ 2</v>
          </cell>
          <cell r="BX260" t="str">
            <v>3-5003-00240-61-9
3-5003-00240-64-3
3-5003-00236-16-6
3-5003-00240-63-5</v>
          </cell>
          <cell r="BY260"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0" t="str">
            <v>พบทรัพย์</v>
          </cell>
          <cell r="CA260"/>
          <cell r="CB260">
            <v>4</v>
          </cell>
          <cell r="CC260" t="str">
            <v>เกศินี</v>
          </cell>
          <cell r="CD260"/>
          <cell r="CE260"/>
          <cell r="CF260"/>
          <cell r="CG260" t="str">
            <v>'-ไม่พบว่ามีกรรมสิทธิ์ในที่ดิน อ.แม่แตง จ.เชียงใหม่</v>
          </cell>
          <cell r="CH260"/>
          <cell r="CI260"/>
          <cell r="CJ260"/>
          <cell r="CK260"/>
          <cell r="CL260">
            <v>242955</v>
          </cell>
          <cell r="CM260">
            <v>243218</v>
          </cell>
          <cell r="CN260"/>
          <cell r="CO260"/>
        </row>
        <row r="261">
          <cell r="B261">
            <v>1699</v>
          </cell>
          <cell r="C261">
            <v>257</v>
          </cell>
          <cell r="D261">
            <v>11</v>
          </cell>
          <cell r="E261">
            <v>2</v>
          </cell>
          <cell r="F261">
            <v>2565</v>
          </cell>
          <cell r="G261">
            <v>800055429552</v>
          </cell>
          <cell r="H261" t="str">
            <v>นาง</v>
          </cell>
          <cell r="I261" t="str">
            <v>วิลนา</v>
          </cell>
          <cell r="J261" t="str">
            <v>ฤทธิ์เรืองโรจน์</v>
          </cell>
          <cell r="K261">
            <v>3500300237626</v>
          </cell>
          <cell r="L261" t="str">
            <v>แม่แจ่ม</v>
          </cell>
          <cell r="M261" t="str">
            <v>เชียงใหม่ 3</v>
          </cell>
          <cell r="N261">
            <v>8</v>
          </cell>
          <cell r="O261" t="str">
            <v>สินเชื่อธนาคารประชาชน</v>
          </cell>
          <cell r="P261" t="str">
            <v>1.บุคคลค้ำประกัน</v>
          </cell>
          <cell r="Q261">
            <v>262381.05</v>
          </cell>
          <cell r="R261">
            <v>80265.89</v>
          </cell>
          <cell r="S261" t="str">
            <v>จังหวัดฮอด</v>
          </cell>
          <cell r="T261" t="str">
            <v>ผบ.340</v>
          </cell>
          <cell r="U261">
            <v>2563</v>
          </cell>
          <cell r="V261" t="str">
            <v>ผบ.643</v>
          </cell>
          <cell r="W261">
            <v>2563</v>
          </cell>
          <cell r="X261"/>
          <cell r="Y261"/>
          <cell r="Z261"/>
          <cell r="AA261">
            <v>15</v>
          </cell>
          <cell r="AB261">
            <v>9</v>
          </cell>
          <cell r="AC261">
            <v>2563</v>
          </cell>
          <cell r="AD261"/>
          <cell r="AE261"/>
          <cell r="AF261"/>
          <cell r="AG261"/>
          <cell r="AH261"/>
          <cell r="AI261"/>
          <cell r="AJ261"/>
          <cell r="AK261"/>
          <cell r="AL261"/>
          <cell r="AM261"/>
          <cell r="AN261"/>
          <cell r="AO261"/>
          <cell r="AP261"/>
          <cell r="AQ261"/>
          <cell r="AR261"/>
          <cell r="AS261"/>
          <cell r="AT261"/>
          <cell r="AU261"/>
          <cell r="AV261"/>
          <cell r="AW261"/>
          <cell r="AX261"/>
          <cell r="AY261"/>
          <cell r="AZ261"/>
          <cell r="BA261"/>
          <cell r="BB261" t="str">
            <v>สืบทรัพย์สำนักงานอื่นฟ้อง (คำสั่ง 11/2/2565) // สืบทรัพย์ รอบที่ 2 (คำสั่ง 4/12/2568) รายงานวันที่ 1/2/2568</v>
          </cell>
          <cell r="BC261">
            <v>900</v>
          </cell>
          <cell r="BD261">
            <v>30</v>
          </cell>
          <cell r="BE261">
            <v>6</v>
          </cell>
          <cell r="BF261">
            <v>2566</v>
          </cell>
          <cell r="BG261">
            <v>0</v>
          </cell>
          <cell r="BH261" t="str">
            <v>-</v>
          </cell>
          <cell r="BI261" t="str">
            <v>-</v>
          </cell>
          <cell r="BJ261" t="str">
            <v>-</v>
          </cell>
          <cell r="BK261">
            <v>0</v>
          </cell>
          <cell r="BL261">
            <v>1020</v>
          </cell>
          <cell r="BM261">
            <v>0</v>
          </cell>
          <cell r="BN261" t="str">
            <v/>
          </cell>
          <cell r="BO261" t="str">
            <v/>
          </cell>
          <cell r="BP261" t="str">
            <v/>
          </cell>
          <cell r="BQ261" t="str">
            <v>-</v>
          </cell>
          <cell r="BR261" t="str">
            <v>-</v>
          </cell>
          <cell r="BS261" t="str">
            <v>-</v>
          </cell>
          <cell r="BT261" t="str">
            <v>นางวิลนา ฤทธิ์เรืองโรจน์</v>
          </cell>
          <cell r="BU261">
            <v>0</v>
          </cell>
          <cell r="BV261" t="str">
            <v>1.นางวิลนา ฤทธิ์เรืองโรจน์
2.นายดวงต๋า  ฤทธิ์เรืองโรจน์
3.นายนพรัตน์  อาจใจ</v>
          </cell>
          <cell r="BW261" t="str">
            <v>จำเลยที่ 1
คู่สมรสจำเลยที่ 1
จำเลยที่ 2</v>
          </cell>
          <cell r="BX261" t="str">
            <v>3-5003-00237-62-6
3-5003-00021-02-0
3-5003-00235-90-9</v>
          </cell>
          <cell r="BY261" t="str">
            <v>-ไม่พบว่ามีกรรมสิทธิ์ในที่ดิน อ.แม่แจ่ม จ.เชียงใหม่
'-พบว่ามีกรรมสิทธิ์ในที่ดิน โฉนดเลขที่ 1926 ต.ช่างเคิ่ง อ.แม่แจ่ม จ.เชียงใหม่ (สินส่วนตัว)
'-ไม่พบว่ามีกรรมสิทธิ์ในที่ดิน อ.แม่แจ่ม จ.เชียงใหม่</v>
          </cell>
          <cell r="BZ261" t="str">
            <v>พบทรัพย์</v>
          </cell>
          <cell r="CA261"/>
          <cell r="CB261">
            <v>3</v>
          </cell>
          <cell r="CC261" t="str">
            <v>เกศินี</v>
          </cell>
          <cell r="CD261" t="str">
            <v>1.นางวิลา ฤทธิ์เรืองโรจน์
2.นายดวงต๋า ฤทธิ์เรืองโรจน์
3.นายนพรัตน์ อาจใจ</v>
          </cell>
          <cell r="CE261" t="str">
            <v>จำเลยที่ 1
คู่สมรสจำเลยที่ 1
จำเลยที่ 2</v>
          </cell>
          <cell r="CF261" t="str">
            <v>3-5003-00237-62-5
3-5003-00021-02-0
3-5003-00235-90-9</v>
          </cell>
          <cell r="CG261" t="str">
            <v>-พบว่ามีกรรมสิทธิ์ในที่ดินโฉนดเลขที่ 7303 ต.ช่างเคิ่ง อ.แม่แจ่ม  จ.เชียงใหม่ (ติดจำนอง)
-พบว่ามีกรรมสิทธิ์ในที่ดินโฉนดเลขที่ 7516 ต.ช่างเคิ่ง อ.แม่แจ่ม  จ.เชียงใหม่ (ติดจำนอง)
-พบว่ามีกรรมสิทธิ์ในที่ดินโฉนดเลขที่ 1926 ต.ช่างเคิ่ง อ.แม่แจ่ม  จ.เชียงใหม่ (สินส่วนตัว)
-ไม่พบว่ามีกรรมสิทธิ์ในที่ดิน อ.แม่แจ่ม  จ.เชียงใหม่</v>
          </cell>
          <cell r="CH261" t="str">
            <v>พบ</v>
          </cell>
          <cell r="CI261"/>
          <cell r="CJ261"/>
          <cell r="CK261" t="str">
            <v>ปฏิยุทธ์</v>
          </cell>
          <cell r="CL261">
            <v>244031</v>
          </cell>
          <cell r="CM261">
            <v>243397</v>
          </cell>
          <cell r="CN261"/>
          <cell r="CO261"/>
          <cell r="CP261"/>
          <cell r="CQ261"/>
          <cell r="CR261"/>
        </row>
        <row r="262">
          <cell r="B262">
            <v>1700</v>
          </cell>
          <cell r="C262">
            <v>258</v>
          </cell>
          <cell r="D262">
            <v>11</v>
          </cell>
          <cell r="E262">
            <v>2</v>
          </cell>
          <cell r="F262">
            <v>2565</v>
          </cell>
          <cell r="G262">
            <v>800054859015</v>
          </cell>
          <cell r="H262" t="str">
            <v>นาง</v>
          </cell>
          <cell r="I262" t="str">
            <v xml:space="preserve">อัญชลี </v>
          </cell>
          <cell r="J262" t="str">
            <v>สมกองแก้ว</v>
          </cell>
          <cell r="K262">
            <v>1501600053401</v>
          </cell>
          <cell r="L262" t="str">
            <v>แม่แจ่ม</v>
          </cell>
          <cell r="M262" t="str">
            <v>เชียงใหม่ 3</v>
          </cell>
          <cell r="N262">
            <v>8</v>
          </cell>
          <cell r="O262" t="str">
            <v>สินเชื่อธนาคารประชาชน</v>
          </cell>
          <cell r="P262" t="str">
            <v>1.บุคคลค้ำประกัน</v>
          </cell>
          <cell r="Q262">
            <v>165000</v>
          </cell>
          <cell r="R262">
            <v>48401.94</v>
          </cell>
          <cell r="S262" t="str">
            <v>จังหวัดฮอด</v>
          </cell>
          <cell r="T262" t="str">
            <v>ผบE155</v>
          </cell>
          <cell r="U262">
            <v>2563</v>
          </cell>
          <cell r="V262" t="str">
            <v>ผบE273</v>
          </cell>
          <cell r="W262">
            <v>2563</v>
          </cell>
          <cell r="X262">
            <v>2</v>
          </cell>
          <cell r="Y262">
            <v>9</v>
          </cell>
          <cell r="Z262">
            <v>2563</v>
          </cell>
          <cell r="AA262"/>
          <cell r="AB262"/>
          <cell r="AC262"/>
          <cell r="AD262"/>
          <cell r="AE262"/>
          <cell r="AF262"/>
          <cell r="AG262"/>
          <cell r="AH262"/>
          <cell r="AI262"/>
          <cell r="AJ262"/>
          <cell r="AK262"/>
          <cell r="AL262"/>
          <cell r="AM262"/>
          <cell r="AN262"/>
          <cell r="AO262"/>
          <cell r="AP262"/>
          <cell r="AQ262"/>
          <cell r="AR262"/>
          <cell r="AS262"/>
          <cell r="AT262"/>
          <cell r="AU262"/>
          <cell r="AV262"/>
          <cell r="AW262"/>
          <cell r="AX262"/>
          <cell r="AY262"/>
          <cell r="AZ262"/>
          <cell r="BA262"/>
          <cell r="BB262" t="str">
            <v>สืบทรัพย์สำนักงงานอื่นฟ้อง (คำสั่ง 11/2/2565)//สืบแล้ว  รายงานผล วันที่ 21/3/2565</v>
          </cell>
          <cell r="BC262">
            <v>1800</v>
          </cell>
          <cell r="BD262">
            <v>12</v>
          </cell>
          <cell r="BE262">
            <v>4</v>
          </cell>
          <cell r="BF262">
            <v>2566</v>
          </cell>
          <cell r="BG262">
            <v>0</v>
          </cell>
          <cell r="BH262" t="str">
            <v>-</v>
          </cell>
          <cell r="BI262" t="str">
            <v>-</v>
          </cell>
          <cell r="BJ262" t="str">
            <v>-</v>
          </cell>
          <cell r="BK262">
            <v>0</v>
          </cell>
          <cell r="BL262">
            <v>1210</v>
          </cell>
          <cell r="BM262">
            <v>0</v>
          </cell>
          <cell r="BN262" t="str">
            <v/>
          </cell>
          <cell r="BO262" t="str">
            <v/>
          </cell>
          <cell r="BP262" t="str">
            <v/>
          </cell>
          <cell r="BQ262" t="str">
            <v>-</v>
          </cell>
          <cell r="BR262" t="str">
            <v>-</v>
          </cell>
          <cell r="BS262" t="str">
            <v>-</v>
          </cell>
          <cell r="BT262" t="str">
            <v>นางอัญชลี  สมกองแก้ว</v>
          </cell>
          <cell r="BU262">
            <v>0</v>
          </cell>
          <cell r="BV262" t="str">
            <v>1.นางอัญชลี  สมกองแก้ว
2.นายอภิชัย  สมกองแก้ว
3.นายขจร  ไชโย
4.นางบัวผัด  ไชโย
5.นางบัวเขียว  บุญเทียม
6.นายเคียน  บุญเทียม</v>
          </cell>
          <cell r="BW262" t="str">
            <v>จำเลยที่ 1
คู่สมรสจำเลยที่ 1
จำเลยที่ 2
คู่สมรสจำเลยที่ 2
จำเลยที่ 3
คู่สมรสจำเลยที่ 3</v>
          </cell>
          <cell r="BX262" t="str">
            <v>1-5016-00053-40-1
3-5104-00407-11-6
3-5017-00198-59-9
3-5003-00443-74-9
3-5003-00051-59-0
3-5003-00441-22-3</v>
          </cell>
          <cell r="BY262"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2" t="str">
            <v>ไม่พบ</v>
          </cell>
          <cell r="CA262" t="str">
            <v>พบ</v>
          </cell>
          <cell r="CB262">
            <v>6</v>
          </cell>
          <cell r="CC262" t="str">
            <v>เกศินี</v>
          </cell>
          <cell r="CD262"/>
          <cell r="CE262"/>
          <cell r="CF262"/>
          <cell r="CG262" t="str">
            <v>'-ไม่พบว่ามีกรรมสิทธิ์ในที่ดิน อ.เทิง จ.เชียงราย</v>
          </cell>
          <cell r="CH262"/>
          <cell r="CI262"/>
          <cell r="CJ262"/>
          <cell r="CK262"/>
          <cell r="CL262">
            <v>242947</v>
          </cell>
          <cell r="CM262">
            <v>243333</v>
          </cell>
          <cell r="CN262"/>
          <cell r="CO262"/>
        </row>
        <row r="263">
          <cell r="B263">
            <v>1701</v>
          </cell>
          <cell r="C263">
            <v>259</v>
          </cell>
          <cell r="D263">
            <v>11</v>
          </cell>
          <cell r="E263">
            <v>2</v>
          </cell>
          <cell r="F263">
            <v>2565</v>
          </cell>
          <cell r="G263">
            <v>800056191508</v>
          </cell>
          <cell r="H263" t="str">
            <v>นาย</v>
          </cell>
          <cell r="I263" t="str">
            <v>ดำเนิน</v>
          </cell>
          <cell r="J263" t="str">
            <v>ธิการ</v>
          </cell>
          <cell r="K263">
            <v>3500300256418</v>
          </cell>
          <cell r="L263" t="str">
            <v>แม่แจ่ม</v>
          </cell>
          <cell r="M263" t="str">
            <v>เชียงใหม่ 3</v>
          </cell>
          <cell r="N263">
            <v>8</v>
          </cell>
          <cell r="O263" t="str">
            <v>สินเชื่อธนาคารประชาชน</v>
          </cell>
          <cell r="P263" t="str">
            <v>1.บุคคลค้ำประกัน</v>
          </cell>
          <cell r="Q263">
            <v>43937.9</v>
          </cell>
          <cell r="R263">
            <v>17291.23</v>
          </cell>
          <cell r="S263" t="str">
            <v>จังหวัดฮอด</v>
          </cell>
          <cell r="T263" t="str">
            <v>ผบE146</v>
          </cell>
          <cell r="U263">
            <v>2563</v>
          </cell>
          <cell r="V263" t="str">
            <v>ผบE267</v>
          </cell>
          <cell r="W263">
            <v>2563</v>
          </cell>
          <cell r="X263"/>
          <cell r="Y263"/>
          <cell r="Z263"/>
          <cell r="AA263">
            <v>2</v>
          </cell>
          <cell r="AB263">
            <v>9</v>
          </cell>
          <cell r="AC263">
            <v>2563</v>
          </cell>
          <cell r="AD263"/>
          <cell r="AE263"/>
          <cell r="AF263"/>
          <cell r="AG263"/>
          <cell r="AH263"/>
          <cell r="AI263"/>
          <cell r="AJ263"/>
          <cell r="AK263"/>
          <cell r="AL263"/>
          <cell r="AM263"/>
          <cell r="AN263"/>
          <cell r="AO263"/>
          <cell r="AP263"/>
          <cell r="AQ263"/>
          <cell r="AR263"/>
          <cell r="AS263"/>
          <cell r="AT263"/>
          <cell r="AU263"/>
          <cell r="AV263"/>
          <cell r="AW263"/>
          <cell r="AX263"/>
          <cell r="AY263"/>
          <cell r="AZ263"/>
          <cell r="BA263"/>
          <cell r="BB263" t="str">
            <v>สืบทรัพย์สำนักงานอื่นฟ้อง (คำสั่ง 11/2/2565)//สืบแล้ว  รายงานผล วันที่ 31/3/2565</v>
          </cell>
          <cell r="BC263">
            <v>2400</v>
          </cell>
          <cell r="BD263">
            <v>17</v>
          </cell>
          <cell r="BE263">
            <v>5</v>
          </cell>
          <cell r="BF263">
            <v>2566</v>
          </cell>
          <cell r="BG263">
            <v>0</v>
          </cell>
          <cell r="BH263" t="str">
            <v>-</v>
          </cell>
          <cell r="BI263" t="str">
            <v>-</v>
          </cell>
          <cell r="BJ263" t="str">
            <v>-</v>
          </cell>
          <cell r="BK263">
            <v>0</v>
          </cell>
          <cell r="BL263">
            <v>1855</v>
          </cell>
          <cell r="BM263">
            <v>0</v>
          </cell>
          <cell r="BN263">
            <v>10</v>
          </cell>
          <cell r="BO263">
            <v>8</v>
          </cell>
          <cell r="BP263">
            <v>2566</v>
          </cell>
          <cell r="BQ263" t="str">
            <v>-</v>
          </cell>
          <cell r="BR263" t="str">
            <v>-</v>
          </cell>
          <cell r="BS263" t="str">
            <v>-</v>
          </cell>
          <cell r="BT263" t="str">
            <v>นายดำเนิน ธิการ</v>
          </cell>
          <cell r="BU263">
            <v>0</v>
          </cell>
          <cell r="BV263"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W263" t="str">
            <v>จำเลยที่ 1
คู่สมรสจำเลยที่ 1
จำเลยที่ 2
คู่สมรสจำเลยที่ 2
จำเลยที่ 3
คู่สมรสจำเลยที่ 3
จำเลยที่ 4
คู่สมรสจำเลยที่ 4</v>
          </cell>
          <cell r="BX263" t="str">
            <v>3-5003-00256-41-8
5-5018-01080-89-1
3-5101-01017-14-6
3-5003-00266-66-9
3-5003-00266-54-5
3-5003-00267-79-7
3-5003-00256-70-1
3-5003-00256-40-0</v>
          </cell>
          <cell r="BY2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3" t="str">
            <v>พบทรัพย์</v>
          </cell>
          <cell r="CA263" t="str">
            <v>พบ</v>
          </cell>
          <cell r="CB263">
            <v>8</v>
          </cell>
          <cell r="CC263" t="str">
            <v>เกศินี</v>
          </cell>
          <cell r="CD263" t="str">
            <v>1.นายดำเนิน ธิการ 
2.นายพิชิต เสารตา 
3.นางอู๊ด เสารตา 
4.นางพัชินทร์ เตปิน
5.นายจอมใจ เตปิน
6.นายประพันธ์ เจริญผล
7.นางธนัชชา เจริญผล</v>
          </cell>
          <cell r="CE263" t="str">
            <v xml:space="preserve">จำเลยที่ 1
จำเลยที่ 2
คู่สมรสจำเลยที่ 2
จำเลยที่ 3
คู่สมรสจำเลยที่ 3
จำเลยที่ 4
คู่สมรสจำเลยที่ 4
</v>
          </cell>
          <cell r="CF263" t="str">
            <v>3-5003-00256-41-8
3-5101-01017-14-6
3-5003-00266-66-9
3-5003-00266-54-5
3-5003-00267-79-7
3-5003-00256-70-1
3-5003-00256-40-0</v>
          </cell>
          <cell r="CG2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4689 ต.กองแขก อ.แม่แจ่ม จ.เชียงใหม่ (สินส่วนตัว)
-พบว่ามีกรรมสิทธิ์ในที่ดินโฉนดเลขที่ 4809 ต.กองแขก อ.แม่แจ่ม จ.เชียงใหม่ (คัดเพิ่ม)
-ไม่พบว่ามีกรรมสิทธิ์ในที่ดิน อ.แม่แจ่ม จ.เชียงใหม่
-ไม่พบว่ามีกรรมสิทธิ์ในที่ดิน อ.แม่แจ่ม จ.เชียงใหม่</v>
          </cell>
          <cell r="CH263" t="str">
            <v>พบ</v>
          </cell>
          <cell r="CI263"/>
          <cell r="CJ263"/>
          <cell r="CK263" t="str">
            <v>ปฏิยุทธ์</v>
          </cell>
          <cell r="CL263">
            <v>242955</v>
          </cell>
          <cell r="CM263">
            <v>243367</v>
          </cell>
          <cell r="CN263"/>
          <cell r="CO263"/>
          <cell r="CP263"/>
          <cell r="CQ263"/>
          <cell r="CR263"/>
        </row>
        <row r="264">
          <cell r="B264">
            <v>1702</v>
          </cell>
          <cell r="C264">
            <v>260</v>
          </cell>
          <cell r="D264">
            <v>11</v>
          </cell>
          <cell r="E264">
            <v>2</v>
          </cell>
          <cell r="F264">
            <v>2565</v>
          </cell>
          <cell r="G264">
            <v>800043262099</v>
          </cell>
          <cell r="H264" t="str">
            <v>นาง</v>
          </cell>
          <cell r="I264" t="str">
            <v>พิราวรรณ์</v>
          </cell>
          <cell r="J264" t="str">
            <v>ฟองตา</v>
          </cell>
          <cell r="K264">
            <v>3500300234945</v>
          </cell>
          <cell r="L264" t="str">
            <v>แม่แจ่ม</v>
          </cell>
          <cell r="M264" t="str">
            <v>เชียงใหม่ 3</v>
          </cell>
          <cell r="N264">
            <v>8</v>
          </cell>
          <cell r="O264" t="str">
            <v>สินเชื่อธนาคารประชาชน</v>
          </cell>
          <cell r="P264" t="str">
            <v>1.บุคคลค้ำประกัน</v>
          </cell>
          <cell r="Q264">
            <v>120508.72</v>
          </cell>
          <cell r="R264">
            <v>17329.060000000001</v>
          </cell>
          <cell r="S264" t="str">
            <v>จังหวัดฮอด</v>
          </cell>
          <cell r="T264" t="str">
            <v>ผบE162</v>
          </cell>
          <cell r="U264">
            <v>2563</v>
          </cell>
          <cell r="V264" t="str">
            <v>ผบE275</v>
          </cell>
          <cell r="W264">
            <v>2563</v>
          </cell>
          <cell r="X264">
            <v>2</v>
          </cell>
          <cell r="Y264">
            <v>9</v>
          </cell>
          <cell r="Z264">
            <v>2563</v>
          </cell>
          <cell r="AA264"/>
          <cell r="AB264"/>
          <cell r="AC264"/>
          <cell r="AD264"/>
          <cell r="AE264"/>
          <cell r="AF264"/>
          <cell r="AG264"/>
          <cell r="AH264"/>
          <cell r="AI264"/>
          <cell r="AJ264"/>
          <cell r="AK264"/>
          <cell r="AL264"/>
          <cell r="AM264"/>
          <cell r="AN264"/>
          <cell r="AO264"/>
          <cell r="AP264"/>
          <cell r="AQ264"/>
          <cell r="AR264"/>
          <cell r="AS264"/>
          <cell r="AT264"/>
          <cell r="AU264"/>
          <cell r="AV264"/>
          <cell r="AW264"/>
          <cell r="AX264"/>
          <cell r="AY264"/>
          <cell r="AZ264"/>
          <cell r="BA264"/>
          <cell r="BB264" t="str">
            <v>สืบทรัพย์สำนักงานอื่นฟ้อง (คำสั่ง 11/2/2565)//สืบแล้ว  รายงานผล วันที่ 31/3/2565//คำสั่งขอให้งดการสืบทรัพย์และงดบังคับคดี เนื่องจากชำระหนี้ปิดบัญชี 30/12/2565</v>
          </cell>
          <cell r="BC264">
            <v>1800</v>
          </cell>
          <cell r="BD264">
            <v>17</v>
          </cell>
          <cell r="BE264">
            <v>5</v>
          </cell>
          <cell r="BF264">
            <v>2566</v>
          </cell>
          <cell r="BG264">
            <v>0</v>
          </cell>
          <cell r="BH264" t="str">
            <v>-</v>
          </cell>
          <cell r="BI264" t="str">
            <v>-</v>
          </cell>
          <cell r="BJ264" t="str">
            <v>-</v>
          </cell>
          <cell r="BK264">
            <v>0</v>
          </cell>
          <cell r="BL264">
            <v>1590</v>
          </cell>
          <cell r="BM264">
            <v>0</v>
          </cell>
          <cell r="BN264">
            <v>10</v>
          </cell>
          <cell r="BO264">
            <v>8</v>
          </cell>
          <cell r="BP264">
            <v>2566</v>
          </cell>
          <cell r="BQ264" t="str">
            <v>-</v>
          </cell>
          <cell r="BR264" t="str">
            <v>-</v>
          </cell>
          <cell r="BS264" t="str">
            <v>-</v>
          </cell>
          <cell r="BT264" t="str">
            <v>นางพิราวรรณ์ ฟองตา</v>
          </cell>
          <cell r="BU264">
            <v>0</v>
          </cell>
          <cell r="BV264"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W264" t="str">
            <v>จำเลยที่ 1
คู่สมรสจำเลยที่ 1
จำเลยที่ 2
คู่สมรสจำเลยที่ 2
จำเลยที่ 3
คู่สมรสจำเลยที่ 3</v>
          </cell>
          <cell r="BX264" t="str">
            <v>3-5003-00234-94-5
3-5003-00264-16-0
3-5003-00146-29-9
3-5003-00403-12-7
3-5003-00026-16-1
3-5003-00058-68-3</v>
          </cell>
          <cell r="BY264" t="str">
            <v>-ไม่พบว่ามีกรรมสิทธิ์ในที่ดิน อ.แม่แจ่ม จ.เชียงใหม่
'-พบว่ามีกรรมสิทธิ์ในที่ดิน โฉนดที่ดินเลขที่ 466 ต.ช่างเคิ่ง อ.แม่แจ่ม จ.เชียงใหม่ (สินส่วนตัว)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4" t="str">
            <v>พบทรัพย์</v>
          </cell>
          <cell r="CA264" t="str">
            <v>พบ</v>
          </cell>
          <cell r="CB264">
            <v>6</v>
          </cell>
          <cell r="CC264" t="str">
            <v>เกศินี</v>
          </cell>
          <cell r="CD264"/>
          <cell r="CE264"/>
          <cell r="CF264"/>
          <cell r="CG264"/>
          <cell r="CH264"/>
          <cell r="CI264"/>
          <cell r="CJ264"/>
          <cell r="CK264"/>
          <cell r="CL264">
            <v>242955</v>
          </cell>
          <cell r="CM264">
            <v>243367</v>
          </cell>
          <cell r="CN264"/>
          <cell r="CO264"/>
        </row>
        <row r="265">
          <cell r="B265">
            <v>1703</v>
          </cell>
          <cell r="C265">
            <v>261</v>
          </cell>
          <cell r="D265">
            <v>11</v>
          </cell>
          <cell r="E265">
            <v>2</v>
          </cell>
          <cell r="F265">
            <v>2565</v>
          </cell>
          <cell r="G265">
            <v>800069647322</v>
          </cell>
          <cell r="H265" t="str">
            <v>นาย</v>
          </cell>
          <cell r="I265" t="str">
            <v>ไกรฤทธิ์</v>
          </cell>
          <cell r="J265" t="str">
            <v>อินต๊ะเนตร</v>
          </cell>
          <cell r="K265">
            <v>1500300097739</v>
          </cell>
          <cell r="L265" t="str">
            <v>แม่แจ่ม</v>
          </cell>
          <cell r="M265" t="str">
            <v>เชียงใหม่ 3</v>
          </cell>
          <cell r="N265">
            <v>8</v>
          </cell>
          <cell r="O265" t="str">
            <v>สินเชื่อธนาคารประชาชน</v>
          </cell>
          <cell r="P265" t="str">
            <v>1.บุคคลค้ำประกัน</v>
          </cell>
          <cell r="Q265">
            <v>182184</v>
          </cell>
          <cell r="R265">
            <v>56348.67</v>
          </cell>
          <cell r="S265" t="str">
            <v>จังหวัดฮอด</v>
          </cell>
          <cell r="T265" t="str">
            <v>ผบE163</v>
          </cell>
          <cell r="U265">
            <v>2563</v>
          </cell>
          <cell r="V265" t="str">
            <v>ผบE276</v>
          </cell>
          <cell r="W265">
            <v>2563</v>
          </cell>
          <cell r="X265">
            <v>2</v>
          </cell>
          <cell r="Y265">
            <v>9</v>
          </cell>
          <cell r="Z265">
            <v>2563</v>
          </cell>
          <cell r="AA265"/>
          <cell r="AB265"/>
          <cell r="AC265"/>
          <cell r="AD265"/>
          <cell r="AE265"/>
          <cell r="AF265"/>
          <cell r="AG265"/>
          <cell r="AH265"/>
          <cell r="AI265"/>
          <cell r="AJ265"/>
          <cell r="AK265"/>
          <cell r="AL265"/>
          <cell r="AM265"/>
          <cell r="AN265"/>
          <cell r="AO265"/>
          <cell r="AP265"/>
          <cell r="AQ265"/>
          <cell r="AR265"/>
          <cell r="AS265"/>
          <cell r="AT265"/>
          <cell r="AU265"/>
          <cell r="AV265"/>
          <cell r="AW265"/>
          <cell r="AX265"/>
          <cell r="AY265"/>
          <cell r="AZ265"/>
          <cell r="BA265"/>
          <cell r="BB265" t="str">
            <v>สืบทรัพย์สำนักงานอื่นฟ้อง (คำสั่ง 11/2/2565)//สืบแล้ว  รายงานผล วันที่ 21/3/2565</v>
          </cell>
          <cell r="BC265">
            <v>1800</v>
          </cell>
          <cell r="BD265">
            <v>30</v>
          </cell>
          <cell r="BE265">
            <v>6</v>
          </cell>
          <cell r="BF265">
            <v>2566</v>
          </cell>
          <cell r="BG265">
            <v>0</v>
          </cell>
          <cell r="BH265" t="str">
            <v>-</v>
          </cell>
          <cell r="BI265" t="str">
            <v>-</v>
          </cell>
          <cell r="BJ265" t="str">
            <v>-</v>
          </cell>
          <cell r="BK265">
            <v>0</v>
          </cell>
          <cell r="BL265">
            <v>1410</v>
          </cell>
          <cell r="BM265">
            <v>0</v>
          </cell>
          <cell r="BN265" t="str">
            <v/>
          </cell>
          <cell r="BO265" t="str">
            <v/>
          </cell>
          <cell r="BP265" t="str">
            <v/>
          </cell>
          <cell r="BQ265" t="str">
            <v>-</v>
          </cell>
          <cell r="BR265" t="str">
            <v>-</v>
          </cell>
          <cell r="BS265" t="str">
            <v>-</v>
          </cell>
          <cell r="BT265" t="str">
            <v>นายไกรฤทธิ์ อินต๊ะเนตร</v>
          </cell>
          <cell r="BU265">
            <v>0</v>
          </cell>
          <cell r="BV265"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W265" t="str">
            <v>จำเลยที่ 1
คู่สมรสจำเลยที่ 1
จำเลยที่ 2
คู่สมรสจำเลยที่ 2
จำเลยที่ 3
คู่สมรสจำเลยที่ 3</v>
          </cell>
          <cell r="BX265" t="str">
            <v>1-5003-00097-73-9
2-5003-00038-73-1
3-5511-00036-68-7
3-5003-00266-37-5
3-5003-00175-26-4
3-4303-00810-83-1</v>
          </cell>
          <cell r="BY2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5" t="str">
            <v>ไม่พบ</v>
          </cell>
          <cell r="CA265"/>
          <cell r="CB265">
            <v>6</v>
          </cell>
          <cell r="CC265" t="str">
            <v>เกศินี</v>
          </cell>
          <cell r="CD265"/>
          <cell r="CE265"/>
          <cell r="CF265"/>
          <cell r="CG265"/>
          <cell r="CH265"/>
          <cell r="CI265"/>
          <cell r="CJ265"/>
          <cell r="CK265"/>
          <cell r="CL265">
            <v>242947</v>
          </cell>
          <cell r="CM265">
            <v>243397</v>
          </cell>
          <cell r="CN265"/>
          <cell r="CO265"/>
        </row>
        <row r="266">
          <cell r="B266">
            <v>1704</v>
          </cell>
          <cell r="C266">
            <v>262</v>
          </cell>
          <cell r="D266">
            <v>11</v>
          </cell>
          <cell r="E266">
            <v>2</v>
          </cell>
          <cell r="F266">
            <v>2565</v>
          </cell>
          <cell r="G266">
            <v>800056192621</v>
          </cell>
          <cell r="H266" t="str">
            <v>นาย</v>
          </cell>
          <cell r="I266" t="str">
            <v>พิชิต</v>
          </cell>
          <cell r="J266" t="str">
            <v>เสารตา</v>
          </cell>
          <cell r="K266">
            <v>3510101017146</v>
          </cell>
          <cell r="L266" t="str">
            <v>แม่แจ่ม</v>
          </cell>
          <cell r="M266" t="str">
            <v>เชียงใหม่ 3</v>
          </cell>
          <cell r="N266">
            <v>8</v>
          </cell>
          <cell r="O266" t="str">
            <v>สินเชื่อธนาคารประชาชน</v>
          </cell>
          <cell r="P266" t="str">
            <v>1.บุคคลค้ำประกัน</v>
          </cell>
          <cell r="Q266">
            <v>47213.43</v>
          </cell>
          <cell r="R266">
            <v>17269.02</v>
          </cell>
          <cell r="S266" t="str">
            <v>จังหวัดฮอด</v>
          </cell>
          <cell r="T266" t="str">
            <v>ผบE207</v>
          </cell>
          <cell r="U266">
            <v>2563</v>
          </cell>
          <cell r="V266" t="str">
            <v>ผบE335</v>
          </cell>
          <cell r="W266">
            <v>2563</v>
          </cell>
          <cell r="X266"/>
          <cell r="Y266"/>
          <cell r="Z266"/>
          <cell r="AA266">
            <v>10</v>
          </cell>
          <cell r="AB266">
            <v>9</v>
          </cell>
          <cell r="AC266">
            <v>2563</v>
          </cell>
          <cell r="AD266"/>
          <cell r="AE266"/>
          <cell r="AF266"/>
          <cell r="AG266"/>
          <cell r="AH266"/>
          <cell r="AI266"/>
          <cell r="AJ266"/>
          <cell r="AK266"/>
          <cell r="AL266"/>
          <cell r="AM266"/>
          <cell r="AN266"/>
          <cell r="AO266"/>
          <cell r="AP266"/>
          <cell r="AQ266"/>
          <cell r="AR266"/>
          <cell r="AS266"/>
          <cell r="AT266"/>
          <cell r="AU266"/>
          <cell r="AV266"/>
          <cell r="AW266"/>
          <cell r="AX266"/>
          <cell r="AY266"/>
          <cell r="AZ266"/>
          <cell r="BA266"/>
          <cell r="BB266" t="str">
            <v>สืบทรัพย์สำนักงานอื่นฟ้อง (คำสั่ง 11/2/2565)//รายงานผลวันที่ 31/3/2565</v>
          </cell>
          <cell r="BC266" t="str">
            <v/>
          </cell>
          <cell r="BD266" t="str">
            <v/>
          </cell>
          <cell r="BE266" t="str">
            <v/>
          </cell>
          <cell r="BF266" t="str">
            <v/>
          </cell>
          <cell r="BG266" t="str">
            <v/>
          </cell>
          <cell r="BH266" t="str">
            <v/>
          </cell>
          <cell r="BI266" t="str">
            <v/>
          </cell>
          <cell r="BJ266" t="str">
            <v/>
          </cell>
          <cell r="BK266" t="str">
            <v/>
          </cell>
          <cell r="BL266" t="str">
            <v/>
          </cell>
          <cell r="BM266" t="str">
            <v/>
          </cell>
          <cell r="BN266" t="str">
            <v/>
          </cell>
          <cell r="BO266" t="str">
            <v/>
          </cell>
          <cell r="BP266" t="str">
            <v/>
          </cell>
          <cell r="BQ266" t="str">
            <v/>
          </cell>
          <cell r="BR266" t="str">
            <v/>
          </cell>
          <cell r="BS266" t="str">
            <v/>
          </cell>
          <cell r="BT266" t="str">
            <v>นายพิชิต เสารตา</v>
          </cell>
          <cell r="BU266">
            <v>0</v>
          </cell>
          <cell r="BV266"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W266" t="str">
            <v>จำเลยที่ 1
คู่สมรสจำเลยที่ 1
จำเลยที่ 2
คู่สมรสจำเลยที่ 2
จำเลยที่ 3
คู่สมรสจำเลยที่ 3
จำเลยที่ 4
คู่สมรสจำเลยที่ 4</v>
          </cell>
          <cell r="BX266" t="str">
            <v>3-5101-01017-14-6
3-5003-00266-66-9
3-5003-00266-54-5
3-5003-00267-79-7
3-5003-00256-41-8
5-5018-01080-89-1
3-5003-00256-70-1
3-5003-00256-40-0</v>
          </cell>
          <cell r="BY26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6" t="str">
            <v>พบทรัพย์</v>
          </cell>
          <cell r="CA266"/>
          <cell r="CB266">
            <v>8</v>
          </cell>
          <cell r="CC266" t="str">
            <v>เกศินี</v>
          </cell>
          <cell r="CD266"/>
          <cell r="CE266"/>
          <cell r="CF266"/>
          <cell r="CG266"/>
          <cell r="CH266"/>
          <cell r="CI266"/>
          <cell r="CJ266"/>
          <cell r="CK266"/>
          <cell r="CL266"/>
          <cell r="CM266"/>
          <cell r="CN266"/>
          <cell r="CO266"/>
        </row>
        <row r="267">
          <cell r="B267">
            <v>1705</v>
          </cell>
          <cell r="C267">
            <v>263</v>
          </cell>
          <cell r="D267">
            <v>11</v>
          </cell>
          <cell r="E267">
            <v>2</v>
          </cell>
          <cell r="F267">
            <v>2565</v>
          </cell>
          <cell r="G267">
            <v>800056193314</v>
          </cell>
          <cell r="H267" t="str">
            <v>นาง</v>
          </cell>
          <cell r="I267" t="str">
            <v>พัชรินทร์</v>
          </cell>
          <cell r="J267" t="str">
            <v>เตปิน</v>
          </cell>
          <cell r="K267">
            <v>3500300266545</v>
          </cell>
          <cell r="L267" t="str">
            <v>แม่แจ่ม</v>
          </cell>
          <cell r="M267" t="str">
            <v>เชียงใหม่ 3</v>
          </cell>
          <cell r="N267">
            <v>8</v>
          </cell>
          <cell r="O267" t="str">
            <v>สินเชื่อธนาคารประชาชน</v>
          </cell>
          <cell r="P267" t="str">
            <v>1.บุคคลค้ำประกัน</v>
          </cell>
          <cell r="Q267">
            <v>47147.3</v>
          </cell>
          <cell r="R267">
            <v>17047.63</v>
          </cell>
          <cell r="S267" t="str">
            <v>จังหวัดฮอด</v>
          </cell>
          <cell r="T267" t="str">
            <v>ผบE147</v>
          </cell>
          <cell r="U267">
            <v>2563</v>
          </cell>
          <cell r="V267" t="str">
            <v>ผบE268</v>
          </cell>
          <cell r="W267">
            <v>2563</v>
          </cell>
          <cell r="X267"/>
          <cell r="Y267"/>
          <cell r="Z267"/>
          <cell r="AA267">
            <v>2</v>
          </cell>
          <cell r="AB267">
            <v>9</v>
          </cell>
          <cell r="AC267">
            <v>2563</v>
          </cell>
          <cell r="AD267"/>
          <cell r="AE267"/>
          <cell r="AF267"/>
          <cell r="AG267"/>
          <cell r="AH267"/>
          <cell r="AI267"/>
          <cell r="AJ267"/>
          <cell r="AK267"/>
          <cell r="AL267"/>
          <cell r="AM267"/>
          <cell r="AN267"/>
          <cell r="AO267"/>
          <cell r="AP267"/>
          <cell r="AQ267"/>
          <cell r="AR267"/>
          <cell r="AS267"/>
          <cell r="AT267"/>
          <cell r="AU267"/>
          <cell r="AV267"/>
          <cell r="AW267"/>
          <cell r="AX267"/>
          <cell r="AY267"/>
          <cell r="AZ267"/>
          <cell r="BA267"/>
          <cell r="BB267" t="str">
            <v>สืบทรัพย์สำนักงานอื่นฟ้อง (คำสั่ง 11/2/2565)//สืบแล้ว//รายงานผลวันที่ 31/3/2565</v>
          </cell>
          <cell r="BC267" t="str">
            <v/>
          </cell>
          <cell r="BD267" t="str">
            <v/>
          </cell>
          <cell r="BE267" t="str">
            <v/>
          </cell>
          <cell r="BF267" t="str">
            <v/>
          </cell>
          <cell r="BG267" t="str">
            <v/>
          </cell>
          <cell r="BH267" t="str">
            <v/>
          </cell>
          <cell r="BI267" t="str">
            <v/>
          </cell>
          <cell r="BJ267" t="str">
            <v/>
          </cell>
          <cell r="BK267" t="str">
            <v/>
          </cell>
          <cell r="BL267" t="str">
            <v/>
          </cell>
          <cell r="BM267" t="str">
            <v/>
          </cell>
          <cell r="BN267" t="str">
            <v/>
          </cell>
          <cell r="BO267" t="str">
            <v/>
          </cell>
          <cell r="BP267" t="str">
            <v/>
          </cell>
          <cell r="BQ267" t="str">
            <v/>
          </cell>
          <cell r="BR267" t="str">
            <v/>
          </cell>
          <cell r="BS267" t="str">
            <v/>
          </cell>
          <cell r="BT267" t="str">
            <v>นางพัชรินทร์ เตปิน</v>
          </cell>
          <cell r="BU267">
            <v>0</v>
          </cell>
          <cell r="BV267"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W267" t="str">
            <v>จำเลยที่ 1
คู่สมรสจำเลยที่ 1
จำเลยที่ 2
คู่สมรสจำเลยที่ 2
จำเลยที่ 3
คู่สมรสจำเลยที่ 3
จำเลยที่ 4
คู่สมรสจำเลยที่ 4</v>
          </cell>
          <cell r="BX267" t="str">
            <v>3-5003-00266-54-5
3-5003-00267-79-7
3-5101-01017-14-6
3-5003-00266-66-9
3-5003-00256-41-8
5-5018-01080-89-1
3-5003-00256-70-1
3-5003-00256-40-0</v>
          </cell>
          <cell r="BY267"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7" t="str">
            <v>พบทรัพย์</v>
          </cell>
          <cell r="CA267"/>
          <cell r="CB267">
            <v>8</v>
          </cell>
          <cell r="CC267" t="str">
            <v>เกศินี</v>
          </cell>
          <cell r="CD267"/>
          <cell r="CE267"/>
          <cell r="CF267"/>
          <cell r="CG267"/>
          <cell r="CH267"/>
          <cell r="CI267"/>
          <cell r="CJ267"/>
          <cell r="CK267"/>
          <cell r="CL267"/>
          <cell r="CM267"/>
          <cell r="CN267"/>
          <cell r="CO267"/>
        </row>
        <row r="268">
          <cell r="B268">
            <v>1706</v>
          </cell>
          <cell r="C268">
            <v>264</v>
          </cell>
          <cell r="D268">
            <v>11</v>
          </cell>
          <cell r="E268">
            <v>2</v>
          </cell>
          <cell r="F268">
            <v>2565</v>
          </cell>
          <cell r="G268">
            <v>800056192290</v>
          </cell>
          <cell r="H268" t="str">
            <v>นาย</v>
          </cell>
          <cell r="I268" t="str">
            <v>เกียรติศักดิ์</v>
          </cell>
          <cell r="J268" t="str">
            <v>โมตาลี</v>
          </cell>
          <cell r="K268">
            <v>3500300255276</v>
          </cell>
          <cell r="L268" t="str">
            <v>แม่แจ่ม</v>
          </cell>
          <cell r="M268" t="str">
            <v>เชียงใหม่ 3</v>
          </cell>
          <cell r="N268">
            <v>8</v>
          </cell>
          <cell r="O268" t="str">
            <v>สินเชื่อธนาคารประชาชน</v>
          </cell>
          <cell r="P268" t="str">
            <v>1.บุคคลค้ำประกัน</v>
          </cell>
          <cell r="Q268">
            <v>44846.1</v>
          </cell>
          <cell r="R268">
            <v>17795.03</v>
          </cell>
          <cell r="S268" t="str">
            <v>จังหวัดฮอด</v>
          </cell>
          <cell r="T268" t="str">
            <v>ผบE151</v>
          </cell>
          <cell r="U268">
            <v>2563</v>
          </cell>
          <cell r="V268" t="str">
            <v>ผบE271</v>
          </cell>
          <cell r="W268">
            <v>2563</v>
          </cell>
          <cell r="X268"/>
          <cell r="Y268"/>
          <cell r="Z268"/>
          <cell r="AA268">
            <v>2</v>
          </cell>
          <cell r="AB268">
            <v>9</v>
          </cell>
          <cell r="AC268">
            <v>2563</v>
          </cell>
          <cell r="AD268"/>
          <cell r="AE268"/>
          <cell r="AF268"/>
          <cell r="AG268"/>
          <cell r="AH268"/>
          <cell r="AI268"/>
          <cell r="AJ268"/>
          <cell r="AK268"/>
          <cell r="AL268"/>
          <cell r="AM268"/>
          <cell r="AN268"/>
          <cell r="AO268"/>
          <cell r="AP268"/>
          <cell r="AQ268"/>
          <cell r="AR268"/>
          <cell r="AS268"/>
          <cell r="AT268"/>
          <cell r="AU268"/>
          <cell r="AV268"/>
          <cell r="AW268"/>
          <cell r="AX268"/>
          <cell r="AY268"/>
          <cell r="AZ268"/>
          <cell r="BA268"/>
          <cell r="BB268" t="str">
            <v>สืบทรัพย์สำนักงานอื่นฟ้อง (คำสั่ง 11/2/2565)//รายงานผลวันที่ 31/3/2565</v>
          </cell>
          <cell r="BC268">
            <v>1500</v>
          </cell>
          <cell r="BD268">
            <v>30</v>
          </cell>
          <cell r="BE268">
            <v>6</v>
          </cell>
          <cell r="BF268">
            <v>2566</v>
          </cell>
          <cell r="BG268">
            <v>0</v>
          </cell>
          <cell r="BH268" t="str">
            <v>-</v>
          </cell>
          <cell r="BI268" t="str">
            <v>-</v>
          </cell>
          <cell r="BJ268" t="str">
            <v>-</v>
          </cell>
          <cell r="BK268">
            <v>0</v>
          </cell>
          <cell r="BL268">
            <v>1445</v>
          </cell>
          <cell r="BM268">
            <v>0</v>
          </cell>
          <cell r="BN268" t="str">
            <v/>
          </cell>
          <cell r="BO268" t="str">
            <v/>
          </cell>
          <cell r="BP268" t="str">
            <v/>
          </cell>
          <cell r="BQ268" t="str">
            <v>-</v>
          </cell>
          <cell r="BR268" t="str">
            <v>-</v>
          </cell>
          <cell r="BS268" t="str">
            <v>-</v>
          </cell>
          <cell r="BT268" t="str">
            <v>นายเกียรติศักดิ์ โมตาลี</v>
          </cell>
          <cell r="BU268">
            <v>0</v>
          </cell>
          <cell r="BV268" t="str">
            <v>1.นายเกียรติศักดิ์  โมตาลี
2.นางสาวกนิษฐษ  เจริญผล
3.นางหนิ้ว  บุญเลิศ
4.นายจินดา  บุญเลิศ
5.นางมาลี  เตปิน</v>
          </cell>
          <cell r="BW268" t="str">
            <v>จำเลยที่ 1
คู่สมรสจำเลยที่ 1
จำเลยที่ 2
คู่สมรสจำเลยที่ 2
จำเลยที่ 3</v>
          </cell>
          <cell r="BX268" t="str">
            <v xml:space="preserve">3-5003-00255-27-6
3-5003-00266-55-3
3-5003-00266-60-0
3-5003-00266-61-8
3-5003-00255-99-3
</v>
          </cell>
          <cell r="BY268"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8" t="str">
            <v>พบทรัพย์</v>
          </cell>
          <cell r="CA268"/>
          <cell r="CB268">
            <v>5</v>
          </cell>
          <cell r="CC268" t="str">
            <v>เกศินี</v>
          </cell>
          <cell r="CD268"/>
          <cell r="CE268"/>
          <cell r="CF268"/>
          <cell r="CG268"/>
          <cell r="CH268"/>
          <cell r="CI268"/>
          <cell r="CJ268"/>
          <cell r="CK268"/>
          <cell r="CL268">
            <v>242955</v>
          </cell>
          <cell r="CM268">
            <v>243397</v>
          </cell>
          <cell r="CN268"/>
          <cell r="CO268"/>
        </row>
        <row r="269">
          <cell r="B269">
            <v>1707</v>
          </cell>
          <cell r="C269">
            <v>265</v>
          </cell>
          <cell r="D269">
            <v>11</v>
          </cell>
          <cell r="E269">
            <v>2</v>
          </cell>
          <cell r="F269">
            <v>2565</v>
          </cell>
          <cell r="G269">
            <v>800056190245</v>
          </cell>
          <cell r="H269" t="str">
            <v>นาย</v>
          </cell>
          <cell r="I269" t="str">
            <v>ดิเรก</v>
          </cell>
          <cell r="J269" t="str">
            <v>นันทิแก้ว</v>
          </cell>
          <cell r="K269">
            <v>3570200679121</v>
          </cell>
          <cell r="L269" t="str">
            <v>แม่แจ่ม</v>
          </cell>
          <cell r="M269" t="str">
            <v>เชียงใหม่ 3</v>
          </cell>
          <cell r="N269">
            <v>8</v>
          </cell>
          <cell r="O269" t="str">
            <v>สินเชื่อธนาคารประชาชน</v>
          </cell>
          <cell r="P269" t="str">
            <v>1.บุคคลค้ำประกัน</v>
          </cell>
          <cell r="Q269">
            <v>46813.43</v>
          </cell>
          <cell r="R269">
            <v>16461.09</v>
          </cell>
          <cell r="S269" t="str">
            <v>จังหวัดฮอด</v>
          </cell>
          <cell r="T269" t="str">
            <v>ผบE153</v>
          </cell>
          <cell r="U269">
            <v>2563</v>
          </cell>
          <cell r="V269" t="str">
            <v>ผบE270</v>
          </cell>
          <cell r="W269">
            <v>2563</v>
          </cell>
          <cell r="X269"/>
          <cell r="Y269"/>
          <cell r="Z269"/>
          <cell r="AA269">
            <v>2</v>
          </cell>
          <cell r="AB269">
            <v>9</v>
          </cell>
          <cell r="AC269">
            <v>2563</v>
          </cell>
          <cell r="AD269"/>
          <cell r="AE269"/>
          <cell r="AF269"/>
          <cell r="AG269"/>
          <cell r="AH269"/>
          <cell r="AI269"/>
          <cell r="AJ269"/>
          <cell r="AK269"/>
          <cell r="AL269"/>
          <cell r="AM269"/>
          <cell r="AN269"/>
          <cell r="AO269"/>
          <cell r="AP269"/>
          <cell r="AQ269"/>
          <cell r="AR269"/>
          <cell r="AS269"/>
          <cell r="AT269"/>
          <cell r="AU269"/>
          <cell r="AV269"/>
          <cell r="AW269"/>
          <cell r="AX269"/>
          <cell r="AY269"/>
          <cell r="AZ269"/>
          <cell r="BA269"/>
          <cell r="BB269" t="str">
            <v>สืบทรัพย์สำนักงานอื่นฟ้อง (คำสั่ง 11/2/2565)//รายงานผลวันที่ 31/3/2565</v>
          </cell>
          <cell r="BC269">
            <v>1800</v>
          </cell>
          <cell r="BD269">
            <v>26</v>
          </cell>
          <cell r="BE269">
            <v>9</v>
          </cell>
          <cell r="BF269">
            <v>2565</v>
          </cell>
          <cell r="BG269">
            <v>0</v>
          </cell>
          <cell r="BH269" t="str">
            <v>-</v>
          </cell>
          <cell r="BI269" t="str">
            <v>-</v>
          </cell>
          <cell r="BJ269" t="str">
            <v>-</v>
          </cell>
          <cell r="BK269">
            <v>0</v>
          </cell>
          <cell r="BL269">
            <v>1540</v>
          </cell>
          <cell r="BM269">
            <v>0</v>
          </cell>
          <cell r="BN269" t="str">
            <v/>
          </cell>
          <cell r="BO269" t="str">
            <v/>
          </cell>
          <cell r="BP269" t="str">
            <v/>
          </cell>
          <cell r="BQ269" t="str">
            <v>-</v>
          </cell>
          <cell r="BR269" t="str">
            <v>-</v>
          </cell>
          <cell r="BS269" t="str">
            <v>-</v>
          </cell>
          <cell r="BT269" t="str">
            <v>นายดิเรก นันทิแก้ว</v>
          </cell>
          <cell r="BU269">
            <v>0</v>
          </cell>
          <cell r="BV269" t="str">
            <v>1.นายดิเรก  นันทิแก้ว
2.นางบัวจันทร์  นันทิแก้ว
3.นายจันติ๊บ  เจริญผล
4.นายสุรีย์  เจริญผล
5.นางบัวผัน  ทิพย์ตา
6.นายดวงจันทร์  ทิพย์ตา</v>
          </cell>
          <cell r="BW269" t="str">
            <v>จำเลยที่ 1
คู่สมรสจำเลยที่ 1
จำเลยที่ 2
คู่สมรสจำเลยที่ 2
จำเลยที่ 3
คู่สมรสจำเลยที่ 3</v>
          </cell>
          <cell r="BX269" t="str">
            <v>3-5702-00679-12-1
3-5003-00269-74-9
3-5003-00266-52-9
3-5003-00267-02-9
3-5003-00269-03-0
3-5003-00268-61-1</v>
          </cell>
          <cell r="BY269" t="str">
            <v>-ไม่พบว่ามีกรรมสิทธิ์ในที่ดิน อ.แม่แจ่ม จ.เชียงใหม่
'-พบว่ามีกรรมสิทธิ์ในที่ดิน โฉนดที่ดิน 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9" t="str">
            <v>พบทรัพย์</v>
          </cell>
          <cell r="CA269"/>
          <cell r="CB269">
            <v>6</v>
          </cell>
          <cell r="CC269" t="str">
            <v>เกศินี</v>
          </cell>
          <cell r="CD269"/>
          <cell r="CE269"/>
          <cell r="CF269"/>
          <cell r="CG269"/>
          <cell r="CH269"/>
          <cell r="CI269"/>
          <cell r="CJ269"/>
          <cell r="CK269"/>
          <cell r="CL269">
            <v>242955</v>
          </cell>
          <cell r="CM269"/>
          <cell r="CN269"/>
          <cell r="CO269"/>
        </row>
        <row r="270">
          <cell r="B270">
            <v>1708</v>
          </cell>
          <cell r="C270">
            <v>266</v>
          </cell>
          <cell r="D270">
            <v>11</v>
          </cell>
          <cell r="E270">
            <v>2</v>
          </cell>
          <cell r="F270">
            <v>2565</v>
          </cell>
          <cell r="G270">
            <v>800056193124</v>
          </cell>
          <cell r="H270" t="str">
            <v>นาง</v>
          </cell>
          <cell r="I270" t="str">
            <v>หนิ้ว</v>
          </cell>
          <cell r="J270" t="str">
            <v>บุญเลิศ</v>
          </cell>
          <cell r="K270">
            <v>3500300266600</v>
          </cell>
          <cell r="L270" t="str">
            <v>แม่แจ่ม</v>
          </cell>
          <cell r="M270" t="str">
            <v>เชียงใหม่ 3</v>
          </cell>
          <cell r="N270">
            <v>8</v>
          </cell>
          <cell r="O270" t="str">
            <v>สินเชื่อธนาคารประชาชน</v>
          </cell>
          <cell r="P270" t="str">
            <v>1.บุคคลค้ำประกัน</v>
          </cell>
          <cell r="Q270">
            <v>46620.03</v>
          </cell>
          <cell r="R270">
            <v>15558.03</v>
          </cell>
          <cell r="S270" t="str">
            <v>จังหวัดฮอด</v>
          </cell>
          <cell r="T270" t="str">
            <v>ผบE152</v>
          </cell>
          <cell r="U270">
            <v>2563</v>
          </cell>
          <cell r="V270" t="str">
            <v>ผบE272</v>
          </cell>
          <cell r="W270">
            <v>2563</v>
          </cell>
          <cell r="X270"/>
          <cell r="Y270"/>
          <cell r="Z270"/>
          <cell r="AA270">
            <v>2</v>
          </cell>
          <cell r="AB270">
            <v>9</v>
          </cell>
          <cell r="AC270">
            <v>2563</v>
          </cell>
          <cell r="AD270"/>
          <cell r="AE270"/>
          <cell r="AF270"/>
          <cell r="AG270"/>
          <cell r="AH270"/>
          <cell r="AI270"/>
          <cell r="AJ270"/>
          <cell r="AK270"/>
          <cell r="AL270"/>
          <cell r="AM270"/>
          <cell r="AN270"/>
          <cell r="AO270"/>
          <cell r="AP270"/>
          <cell r="AQ270"/>
          <cell r="AR270"/>
          <cell r="AS270"/>
          <cell r="AT270"/>
          <cell r="AU270"/>
          <cell r="AV270"/>
          <cell r="AW270"/>
          <cell r="AX270"/>
          <cell r="AY270"/>
          <cell r="AZ270"/>
          <cell r="BA270"/>
          <cell r="BB270" t="str">
            <v>สืบทรัพย์สำนักงานอื่นฟ้อง (คำสั่ง 11/2/2565)//รายงานผลวันที่ 31/3/2565</v>
          </cell>
          <cell r="BC270" t="str">
            <v/>
          </cell>
          <cell r="BD270" t="str">
            <v/>
          </cell>
          <cell r="BE270" t="str">
            <v/>
          </cell>
          <cell r="BF270" t="str">
            <v/>
          </cell>
          <cell r="BG270" t="str">
            <v/>
          </cell>
          <cell r="BH270" t="str">
            <v/>
          </cell>
          <cell r="BI270" t="str">
            <v/>
          </cell>
          <cell r="BJ270" t="str">
            <v/>
          </cell>
          <cell r="BK270" t="str">
            <v/>
          </cell>
          <cell r="BL270" t="str">
            <v/>
          </cell>
          <cell r="BM270" t="str">
            <v/>
          </cell>
          <cell r="BN270" t="str">
            <v/>
          </cell>
          <cell r="BO270" t="str">
            <v/>
          </cell>
          <cell r="BP270" t="str">
            <v/>
          </cell>
          <cell r="BQ270" t="str">
            <v/>
          </cell>
          <cell r="BR270" t="str">
            <v/>
          </cell>
          <cell r="BS270" t="str">
            <v/>
          </cell>
          <cell r="BT270" t="str">
            <v>นางหนิ้ว บุญเลิศ</v>
          </cell>
          <cell r="BU270">
            <v>0</v>
          </cell>
          <cell r="BV270" t="str">
            <v>1.นางหนิ้ว  บุญเลิศ
2.นายจินดา  บุญเลิศ
3.นายเกียรติศักดิ์  โมตาลี
4.นางสาวกนิษฐษ  เจริญผล
5.นางมาลี  เตปิน</v>
          </cell>
          <cell r="BW270" t="str">
            <v>จำเลยที่ 1
คู่สมรสจำเลยที่ 1
จำเลยที่ 2
คู่สมรสจำเลยที่ 2
จำเลยที่ 3</v>
          </cell>
          <cell r="BX270" t="str">
            <v xml:space="preserve">3-5003-00266-60-0
3-5003-00266-61-8
3-5003-00255-27-6
3-5003-00266-55-3
3-5003-00255-99-3
</v>
          </cell>
          <cell r="BY270"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0" t="str">
            <v>พบทรัพย์</v>
          </cell>
          <cell r="CA270"/>
          <cell r="CB270">
            <v>5</v>
          </cell>
          <cell r="CC270" t="str">
            <v>เกศินี</v>
          </cell>
          <cell r="CD270"/>
          <cell r="CE270"/>
          <cell r="CF270"/>
          <cell r="CG270"/>
          <cell r="CH270"/>
          <cell r="CI270"/>
          <cell r="CJ270"/>
          <cell r="CK270"/>
          <cell r="CL270"/>
          <cell r="CM270"/>
          <cell r="CN270"/>
          <cell r="CO270"/>
        </row>
        <row r="271">
          <cell r="B271">
            <v>1709</v>
          </cell>
          <cell r="C271">
            <v>267</v>
          </cell>
          <cell r="D271">
            <v>11</v>
          </cell>
          <cell r="E271">
            <v>2</v>
          </cell>
          <cell r="F271">
            <v>2565</v>
          </cell>
          <cell r="G271">
            <v>800056192944</v>
          </cell>
          <cell r="H271" t="str">
            <v>นาย</v>
          </cell>
          <cell r="I271" t="str">
            <v>ประพันธ์</v>
          </cell>
          <cell r="J271" t="str">
            <v>เจริญผล</v>
          </cell>
          <cell r="K271">
            <v>3500300256701</v>
          </cell>
          <cell r="L271" t="str">
            <v>แม่แจ่ม</v>
          </cell>
          <cell r="M271" t="str">
            <v>เชียงใหม่ 3</v>
          </cell>
          <cell r="N271">
            <v>8</v>
          </cell>
          <cell r="O271" t="str">
            <v>สินเชื่อธนาคารประชาชน</v>
          </cell>
          <cell r="P271" t="str">
            <v>1.บุคคลค้ำประกัน</v>
          </cell>
          <cell r="Q271">
            <v>44641.81</v>
          </cell>
          <cell r="R271">
            <v>18696.22</v>
          </cell>
          <cell r="S271" t="str">
            <v>จังหวัดฮอด</v>
          </cell>
          <cell r="T271" t="str">
            <v>ผบE150</v>
          </cell>
          <cell r="U271">
            <v>2563</v>
          </cell>
          <cell r="V271" t="str">
            <v>ผบE269</v>
          </cell>
          <cell r="W271">
            <v>2563</v>
          </cell>
          <cell r="X271"/>
          <cell r="Y271"/>
          <cell r="Z271"/>
          <cell r="AA271">
            <v>2</v>
          </cell>
          <cell r="AB271">
            <v>9</v>
          </cell>
          <cell r="AC271">
            <v>2563</v>
          </cell>
          <cell r="AD271"/>
          <cell r="AE271"/>
          <cell r="AF271"/>
          <cell r="AG271"/>
          <cell r="AH271"/>
          <cell r="AI271"/>
          <cell r="AJ271"/>
          <cell r="AK271"/>
          <cell r="AL271"/>
          <cell r="AM271"/>
          <cell r="AN271"/>
          <cell r="AO271"/>
          <cell r="AP271"/>
          <cell r="AQ271"/>
          <cell r="AR271"/>
          <cell r="AS271"/>
          <cell r="AT271"/>
          <cell r="AU271"/>
          <cell r="AV271"/>
          <cell r="AW271"/>
          <cell r="AX271"/>
          <cell r="AY271"/>
          <cell r="AZ271"/>
          <cell r="BA271"/>
          <cell r="BB271" t="str">
            <v>สืบทรัพย์สำนักงานอื่นฟ้อง (คำสั่ง 11/2/2565)//รายงานผลวันที่ 31/3/2565</v>
          </cell>
          <cell r="BC271" t="str">
            <v/>
          </cell>
          <cell r="BD271" t="str">
            <v/>
          </cell>
          <cell r="BE271" t="str">
            <v/>
          </cell>
          <cell r="BF271" t="str">
            <v/>
          </cell>
          <cell r="BG271" t="str">
            <v/>
          </cell>
          <cell r="BH271" t="str">
            <v/>
          </cell>
          <cell r="BI271" t="str">
            <v/>
          </cell>
          <cell r="BJ271" t="str">
            <v/>
          </cell>
          <cell r="BK271" t="str">
            <v/>
          </cell>
          <cell r="BL271" t="str">
            <v/>
          </cell>
          <cell r="BM271" t="str">
            <v/>
          </cell>
          <cell r="BN271" t="str">
            <v/>
          </cell>
          <cell r="BO271" t="str">
            <v/>
          </cell>
          <cell r="BP271" t="str">
            <v/>
          </cell>
          <cell r="BQ271" t="str">
            <v/>
          </cell>
          <cell r="BR271" t="str">
            <v/>
          </cell>
          <cell r="BS271" t="str">
            <v/>
          </cell>
          <cell r="BT271" t="str">
            <v>นายประพันธ์ เจริญผล</v>
          </cell>
          <cell r="BU271">
            <v>0</v>
          </cell>
          <cell r="BV271"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W271" t="str">
            <v>จำเลยที่ 1
คู่สมรสจำเลยที่ 1
จำเลยที่ 2
คู่สมรสจำเลยที่ 2
จำเลยที่ 3
คู่สมรสจำเลยที่ 3
จำเลยที่ 4
คู่สมรสจำเลยที่ 4</v>
          </cell>
          <cell r="BX271" t="str">
            <v>3-5003-00256-70-1
3-5003-00256-40-0
3-5101-01017-14-6
3-5003-00266-66-9
3-5003-00266-54-5
3-5003-00267-79-7
3-5003-00256-41-8
5-5018-01080-89-1</v>
          </cell>
          <cell r="BY27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1" t="str">
            <v>พบทรัพย์</v>
          </cell>
          <cell r="CA271"/>
          <cell r="CB271">
            <v>8</v>
          </cell>
          <cell r="CC271" t="str">
            <v>เกศินี</v>
          </cell>
          <cell r="CD271"/>
          <cell r="CE271"/>
          <cell r="CF271"/>
          <cell r="CG271"/>
          <cell r="CH271"/>
          <cell r="CI271"/>
          <cell r="CJ271"/>
          <cell r="CK271"/>
          <cell r="CL271"/>
          <cell r="CM271"/>
          <cell r="CN271"/>
          <cell r="CO271"/>
        </row>
        <row r="272">
          <cell r="B272">
            <v>1710</v>
          </cell>
          <cell r="C272">
            <v>268</v>
          </cell>
          <cell r="D272">
            <v>11</v>
          </cell>
          <cell r="E272">
            <v>2</v>
          </cell>
          <cell r="F272">
            <v>2565</v>
          </cell>
          <cell r="G272">
            <v>800058850150</v>
          </cell>
          <cell r="H272" t="str">
            <v>นาง</v>
          </cell>
          <cell r="I272" t="str">
            <v>ขันแก้ว</v>
          </cell>
          <cell r="J272" t="str">
            <v>ใจมั่น</v>
          </cell>
          <cell r="K272">
            <v>3500300029489</v>
          </cell>
          <cell r="L272" t="str">
            <v>แม่แจ่ม</v>
          </cell>
          <cell r="M272" t="str">
            <v>เชียงใหม่ 3</v>
          </cell>
          <cell r="N272">
            <v>8</v>
          </cell>
          <cell r="O272" t="str">
            <v>สินเชื่อธนาคารประชาชน</v>
          </cell>
          <cell r="P272" t="str">
            <v>1.บุคคลค้ำประกัน</v>
          </cell>
          <cell r="Q272">
            <v>23810.16</v>
          </cell>
          <cell r="R272">
            <v>1490.11</v>
          </cell>
          <cell r="S272" t="str">
            <v>จังหวัดฮอด</v>
          </cell>
          <cell r="T272" t="str">
            <v>ผบE254</v>
          </cell>
          <cell r="U272">
            <v>2563</v>
          </cell>
          <cell r="V272" t="str">
            <v>ผบE263</v>
          </cell>
          <cell r="W272">
            <v>2563</v>
          </cell>
          <cell r="X272"/>
          <cell r="Y272"/>
          <cell r="Z272"/>
          <cell r="AA272">
            <v>2</v>
          </cell>
          <cell r="AB272">
            <v>9</v>
          </cell>
          <cell r="AC272">
            <v>2563</v>
          </cell>
          <cell r="AD272"/>
          <cell r="AE272"/>
          <cell r="AF272"/>
          <cell r="AG272"/>
          <cell r="AH272"/>
          <cell r="AI272"/>
          <cell r="AJ272"/>
          <cell r="AK272"/>
          <cell r="AL272"/>
          <cell r="AM272"/>
          <cell r="AN272"/>
          <cell r="AO272"/>
          <cell r="AP272"/>
          <cell r="AQ272"/>
          <cell r="AR272"/>
          <cell r="AS272"/>
          <cell r="AT272"/>
          <cell r="AU272"/>
          <cell r="AV272"/>
          <cell r="AW272"/>
          <cell r="AX272"/>
          <cell r="AY272"/>
          <cell r="AZ272"/>
          <cell r="BA272"/>
          <cell r="BB272" t="str">
            <v>สืบทรัพย์สำนักงานอื่นฟ้อง (คำสั่ง 11/2/2565)//รายงานผลวันที่ 31/3/2565</v>
          </cell>
          <cell r="BC272">
            <v>1800</v>
          </cell>
          <cell r="BD272">
            <v>12</v>
          </cell>
          <cell r="BE272">
            <v>4</v>
          </cell>
          <cell r="BF272">
            <v>2566</v>
          </cell>
          <cell r="BG272">
            <v>0</v>
          </cell>
          <cell r="BH272" t="str">
            <v>-</v>
          </cell>
          <cell r="BI272" t="str">
            <v>-</v>
          </cell>
          <cell r="BJ272" t="str">
            <v>-</v>
          </cell>
          <cell r="BK272">
            <v>0</v>
          </cell>
          <cell r="BL272">
            <v>2260</v>
          </cell>
          <cell r="BM272">
            <v>0</v>
          </cell>
          <cell r="BN272" t="str">
            <v/>
          </cell>
          <cell r="BO272" t="str">
            <v/>
          </cell>
          <cell r="BP272" t="str">
            <v/>
          </cell>
          <cell r="BQ272" t="str">
            <v>-</v>
          </cell>
          <cell r="BR272" t="str">
            <v>-</v>
          </cell>
          <cell r="BS272" t="str">
            <v>-</v>
          </cell>
          <cell r="BT272" t="str">
            <v>นางขันแก้ว ใจมั่น</v>
          </cell>
          <cell r="BU272">
            <v>0</v>
          </cell>
          <cell r="BV272" t="str">
            <v>1.นางขันแก้ว  ใจมั่น
2.นายอินชัย  ใจมั่น
3.นางนัทธมน  พลอยแดง
4.นายสุวิช โคตรพรมมา
5.นางดวงดี  ทะบุญ
6.นายศักดิ์  ทะบุญ</v>
          </cell>
          <cell r="BW272" t="str">
            <v>จำเลยที่ 1
คู่สมรสจำเลยที่ 1
จำเลยที่ 2
คู่สมรสจำเลยที่ 2
จำเลยที่ 3
คู่สมรสจำเลยที่ 3</v>
          </cell>
          <cell r="BX272" t="str">
            <v>3-5003-00029-48-9
3-5003-00029-47-1
3-5003-00151-00-4
3-4112-00704-90-9
3-5003-00151-85-3
3-5003-00243-72-3</v>
          </cell>
          <cell r="BY272"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Z272" t="str">
            <v>พบทรัพย์</v>
          </cell>
          <cell r="CA272" t="str">
            <v>พบ</v>
          </cell>
          <cell r="CB272">
            <v>6</v>
          </cell>
          <cell r="CC272" t="str">
            <v>เกศินี</v>
          </cell>
          <cell r="CD272"/>
          <cell r="CE272"/>
          <cell r="CF272"/>
          <cell r="CG272"/>
          <cell r="CH272"/>
          <cell r="CI272"/>
          <cell r="CJ272"/>
          <cell r="CK272"/>
          <cell r="CL272">
            <v>242955</v>
          </cell>
          <cell r="CM272"/>
          <cell r="CN272"/>
          <cell r="CO272"/>
        </row>
        <row r="273">
          <cell r="B273">
            <v>1711</v>
          </cell>
          <cell r="C273">
            <v>269</v>
          </cell>
          <cell r="D273">
            <v>11</v>
          </cell>
          <cell r="E273">
            <v>2</v>
          </cell>
          <cell r="F273">
            <v>2565</v>
          </cell>
          <cell r="G273">
            <v>800066620249</v>
          </cell>
          <cell r="H273" t="str">
            <v>นาง</v>
          </cell>
          <cell r="I273" t="str">
            <v>ฟองคำ</v>
          </cell>
          <cell r="J273" t="str">
            <v>ปัญญา</v>
          </cell>
          <cell r="K273">
            <v>3570101246889</v>
          </cell>
          <cell r="L273" t="str">
            <v>แม่แจ่ม</v>
          </cell>
          <cell r="M273" t="str">
            <v>เชียงใหม่ 3</v>
          </cell>
          <cell r="N273">
            <v>8</v>
          </cell>
          <cell r="O273" t="str">
            <v>สินเชื่อธนาคารประชาชน</v>
          </cell>
          <cell r="P273" t="str">
            <v>1.บุคคลค้ำประกัน</v>
          </cell>
          <cell r="Q273">
            <v>58700.1</v>
          </cell>
          <cell r="R273">
            <v>14497.14</v>
          </cell>
          <cell r="S273" t="str">
            <v>จังหวัดฮอด</v>
          </cell>
          <cell r="T273" t="str">
            <v>ผบE156</v>
          </cell>
          <cell r="U273">
            <v>2563</v>
          </cell>
          <cell r="V273" t="str">
            <v>ผบE274</v>
          </cell>
          <cell r="W273">
            <v>2563</v>
          </cell>
          <cell r="X273">
            <v>2</v>
          </cell>
          <cell r="Y273">
            <v>9</v>
          </cell>
          <cell r="Z273">
            <v>2563</v>
          </cell>
          <cell r="AA273"/>
          <cell r="AB273"/>
          <cell r="AC273"/>
          <cell r="AD273"/>
          <cell r="AE273"/>
          <cell r="AF273"/>
          <cell r="AG273"/>
          <cell r="AH273"/>
          <cell r="AI273"/>
          <cell r="AJ273"/>
          <cell r="AK273"/>
          <cell r="AL273"/>
          <cell r="AM273"/>
          <cell r="AN273"/>
          <cell r="AO273"/>
          <cell r="AP273"/>
          <cell r="AQ273"/>
          <cell r="AR273"/>
          <cell r="AS273"/>
          <cell r="AT273"/>
          <cell r="AU273"/>
          <cell r="AV273"/>
          <cell r="AW273"/>
          <cell r="AX273"/>
          <cell r="AY273"/>
          <cell r="AZ273"/>
          <cell r="BA273"/>
          <cell r="BB273" t="str">
            <v>สืบทรัพย์สำนักงานอื่นฟ้อง (คำสั่ง 11/2/2565)//สืบแล้ว  รายงานผล วันที่ 30/3/2565</v>
          </cell>
          <cell r="BC273">
            <v>1800</v>
          </cell>
          <cell r="BD273">
            <v>13</v>
          </cell>
          <cell r="BE273">
            <v>11</v>
          </cell>
          <cell r="BF273">
            <v>2566</v>
          </cell>
          <cell r="BG273">
            <v>0</v>
          </cell>
          <cell r="BH273" t="str">
            <v>-</v>
          </cell>
          <cell r="BI273" t="str">
            <v>-</v>
          </cell>
          <cell r="BJ273" t="str">
            <v>-</v>
          </cell>
          <cell r="BK273">
            <v>0</v>
          </cell>
          <cell r="BL273">
            <v>1690</v>
          </cell>
          <cell r="BM273">
            <v>0</v>
          </cell>
          <cell r="BN273">
            <v>18</v>
          </cell>
          <cell r="BO273">
            <v>6</v>
          </cell>
          <cell r="BP273">
            <v>2567</v>
          </cell>
          <cell r="BQ273" t="str">
            <v>-</v>
          </cell>
          <cell r="BR273" t="str">
            <v>-</v>
          </cell>
          <cell r="BS273" t="str">
            <v>-</v>
          </cell>
          <cell r="BT273" t="str">
            <v>นางฟองคำ ปัญญา</v>
          </cell>
          <cell r="BU273">
            <v>0</v>
          </cell>
          <cell r="BV273" t="str">
            <v>1.นางฟองคำ  ปัญญา
2.นายอเนก  ใจอ่อน
3.นางบัวชุม  ใจอ่อน
4.นายไกรสร  เจริญเดช
5.นายศรีบุตร  กรรณิกา
6.นางลัดดา  ไชยก้วน</v>
          </cell>
          <cell r="BW273" t="str">
            <v>จำเลยที่ 1
จำเลยที่ 2
คู่สมรสจำเลยที่ 2
จำเลยที่ 3
จำเลยที่ 4
คู่สมรสจำเลยที่ 4</v>
          </cell>
          <cell r="BX273" t="str">
            <v>3-5701-01246-88-9
3-5003-00047-34-7
3-5003-00060-10-6
3-5003-00242-70-1
3-5003-00244-74-6
3-5003-00244-754</v>
          </cell>
          <cell r="BY273"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(สินส่วนตัว)
'-พบว่ามีกรรมสิทธิ์ในที่ดิน โฉนดที่ดินเลขที่ 5401 ต.ท่าผา อ.แม่แจ่ม จ.เชียงใหม่  (สินส่วนตัว)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3" t="str">
            <v>พบทรัพย์</v>
          </cell>
          <cell r="CA273"/>
          <cell r="CB273">
            <v>6</v>
          </cell>
          <cell r="CC273" t="str">
            <v>เกศินี</v>
          </cell>
          <cell r="CD273"/>
          <cell r="CE273"/>
          <cell r="CF273"/>
          <cell r="CG273"/>
          <cell r="CH273"/>
          <cell r="CI273"/>
          <cell r="CJ273"/>
          <cell r="CK273"/>
          <cell r="CL273">
            <v>242955</v>
          </cell>
          <cell r="CM273"/>
          <cell r="CN273"/>
          <cell r="CO273"/>
        </row>
        <row r="274">
          <cell r="B274">
            <v>1712</v>
          </cell>
          <cell r="C274">
            <v>270</v>
          </cell>
          <cell r="D274">
            <v>11</v>
          </cell>
          <cell r="E274">
            <v>2</v>
          </cell>
          <cell r="F274">
            <v>2565</v>
          </cell>
          <cell r="G274">
            <v>800063101052</v>
          </cell>
          <cell r="H274" t="str">
            <v>กลุ่มแม่บ้านเกษตรกรบ้านช่างเคิ่งบน ม.12</v>
          </cell>
          <cell r="I274"/>
          <cell r="J274"/>
          <cell r="K274"/>
          <cell r="L274" t="str">
            <v>แม่แจ่ม</v>
          </cell>
          <cell r="M274" t="str">
            <v>เชียงใหม่ 3</v>
          </cell>
          <cell r="N274">
            <v>8</v>
          </cell>
          <cell r="O274" t="str">
            <v>สินเชื่อพัฒนาชนบท</v>
          </cell>
          <cell r="P274" t="str">
            <v>1.บุคคลค้ำประกัน</v>
          </cell>
          <cell r="Q274">
            <v>971958.9</v>
          </cell>
          <cell r="R274">
            <v>271489.19</v>
          </cell>
          <cell r="S274" t="str">
            <v>จังหวัดฮอด</v>
          </cell>
          <cell r="T274" t="str">
            <v>ผบE272</v>
          </cell>
          <cell r="U274">
            <v>2564</v>
          </cell>
          <cell r="V274" t="str">
            <v>ผบE669</v>
          </cell>
          <cell r="W274">
            <v>2564</v>
          </cell>
          <cell r="X274"/>
          <cell r="Y274"/>
          <cell r="Z274"/>
          <cell r="AA274">
            <v>9</v>
          </cell>
          <cell r="AB274">
            <v>11</v>
          </cell>
          <cell r="AC274">
            <v>2564</v>
          </cell>
          <cell r="AD274"/>
          <cell r="AE274"/>
          <cell r="AF274"/>
          <cell r="AG274"/>
          <cell r="AH274"/>
          <cell r="AI274"/>
          <cell r="AJ274"/>
          <cell r="AK274"/>
          <cell r="AL274"/>
          <cell r="AM274"/>
          <cell r="AN274"/>
          <cell r="AO274"/>
          <cell r="AP274"/>
          <cell r="AQ274"/>
          <cell r="AR274"/>
          <cell r="AS274"/>
          <cell r="AT274"/>
          <cell r="AU274"/>
          <cell r="AV274"/>
          <cell r="AW274"/>
          <cell r="AX274"/>
          <cell r="AY274"/>
          <cell r="AZ274"/>
          <cell r="BA274"/>
          <cell r="BB274" t="str">
            <v>สืบทรัพย์สำนักงานอื่นฟ้อง (คำสั่ง 11/2/2565)//สืบแล้ว  รายงานผล วันที่ 31/3/2565</v>
          </cell>
          <cell r="BC274">
            <v>4800</v>
          </cell>
          <cell r="BD274">
            <v>30</v>
          </cell>
          <cell r="BE274">
            <v>6</v>
          </cell>
          <cell r="BF274">
            <v>2566</v>
          </cell>
          <cell r="BG274">
            <v>0</v>
          </cell>
          <cell r="BH274" t="str">
            <v>-</v>
          </cell>
          <cell r="BI274" t="str">
            <v>-</v>
          </cell>
          <cell r="BJ274" t="str">
            <v>-</v>
          </cell>
          <cell r="BK274">
            <v>0</v>
          </cell>
          <cell r="BL274">
            <v>4165</v>
          </cell>
          <cell r="BM274">
            <v>0</v>
          </cell>
          <cell r="BN274" t="str">
            <v/>
          </cell>
          <cell r="BO274" t="str">
            <v/>
          </cell>
          <cell r="BP274" t="str">
            <v/>
          </cell>
          <cell r="BQ274" t="str">
            <v>-</v>
          </cell>
          <cell r="BR274" t="str">
            <v>-</v>
          </cell>
          <cell r="BS274" t="str">
            <v>-</v>
          </cell>
          <cell r="BT274" t="str">
            <v xml:space="preserve">กลุ่มแม่บ้านเกษตรกรบ้านช่างเคิ่งบน ม.12 </v>
          </cell>
          <cell r="BU274">
            <v>0</v>
          </cell>
          <cell r="BV274"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W274"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X274" t="str">
            <v>3-5003-00410-90-5
3-5003-00239-25-4
3-5003-00239-26-2
3-5003-00234-27-9
3-5003-00234-30-9
3-5003-00233-09-4
3-5016-00147-31-3
3-5003-00254-29-6
3-5003-00232-05-5
3-5003-00374-84-4
3-5003-00235-98-4
1-5003-00052-16-6
3-5003-00017-76-6
3-5199-00046-20-0
3-5003-000263-58-9
3-5006-00174-73-5</v>
          </cell>
          <cell r="BY274" t="str">
            <v>-พบว่ามีกรรมสิทธิ์ในที่ดิน โฉนดที่ดินเลขที่ 3025 ต.ช่างเคิ่ง อ.แม่แจ่ม จ.เชียงใหม่ (ติดอายัด)
'-พบว่ามีกรรมสิทธิ์ในที่ดิน โฉนดที่ดินเลขที่ 1349 ต.ช่างเคิ่ง อ.แม่แจ่ม จ.เชียงใหม่ (ติดอายัด)
'-พบว่ามีกรรมสิทธิ์ในที่ดิน โฉนดที่ดินเลขที่ 7309 ต.ช่างเคิ่ง อ.แม่แจ่ม จ.เชียงใหม่  (ติดอายัด)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(ติดอายัด)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(ติดอายัด)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7332 ต.ช่างเคิ่ง อ.แม่แจ่ม จ.เชียงใหม่    (ติดจำนอง)
-พบว่ามีกรรมสิทธิ์ในที่ดิน โฉนดที่ดินเลขที่ 9119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4" t="str">
            <v>พบทรัพย์</v>
          </cell>
          <cell r="CA274"/>
          <cell r="CB274">
            <v>16</v>
          </cell>
          <cell r="CC274" t="str">
            <v>เกศินี</v>
          </cell>
          <cell r="CD274"/>
          <cell r="CE274"/>
          <cell r="CF274"/>
          <cell r="CG274"/>
          <cell r="CH274"/>
          <cell r="CI274"/>
          <cell r="CJ274"/>
          <cell r="CK274"/>
          <cell r="CL274">
            <v>242955</v>
          </cell>
          <cell r="CM274">
            <v>243397</v>
          </cell>
          <cell r="CN274"/>
          <cell r="CO274"/>
        </row>
        <row r="275">
          <cell r="B275">
            <v>1713</v>
          </cell>
          <cell r="C275">
            <v>271</v>
          </cell>
          <cell r="D275">
            <v>11</v>
          </cell>
          <cell r="E275">
            <v>2</v>
          </cell>
          <cell r="F275">
            <v>2565</v>
          </cell>
          <cell r="G275">
            <v>800053669480</v>
          </cell>
          <cell r="H275" t="str">
            <v>นาง</v>
          </cell>
          <cell r="I275" t="str">
            <v xml:space="preserve">อำภา </v>
          </cell>
          <cell r="J275" t="str">
            <v>ทิพย์สอน</v>
          </cell>
          <cell r="K275">
            <v>3500300177623</v>
          </cell>
          <cell r="L275" t="str">
            <v>แม่แจ่ม</v>
          </cell>
          <cell r="M275" t="str">
            <v>เชียงใหม่ 3</v>
          </cell>
          <cell r="N275">
            <v>8</v>
          </cell>
          <cell r="O275" t="str">
            <v>สินเชื่อธนาคารประชาชน</v>
          </cell>
          <cell r="P275" t="str">
            <v>1.บุคคลค้ำประกัน</v>
          </cell>
          <cell r="Q275">
            <v>54784.32</v>
          </cell>
          <cell r="R275">
            <v>19851.93</v>
          </cell>
          <cell r="S275" t="str">
            <v>จังหวัดฮอด</v>
          </cell>
          <cell r="T275" t="str">
            <v>ผบ.64</v>
          </cell>
          <cell r="U275">
            <v>2564</v>
          </cell>
          <cell r="V275" t="str">
            <v>ผบ.79</v>
          </cell>
          <cell r="W275">
            <v>2564</v>
          </cell>
          <cell r="X275"/>
          <cell r="Y275"/>
          <cell r="Z275"/>
          <cell r="AA275">
            <v>21</v>
          </cell>
          <cell r="AB275">
            <v>6</v>
          </cell>
          <cell r="AC275">
            <v>2564</v>
          </cell>
          <cell r="AD275"/>
          <cell r="AE275"/>
          <cell r="AF275"/>
          <cell r="AG275"/>
          <cell r="AH275"/>
          <cell r="AI275"/>
          <cell r="AJ275"/>
          <cell r="AK275"/>
          <cell r="AL275"/>
          <cell r="AM275"/>
          <cell r="AN275"/>
          <cell r="AO275"/>
          <cell r="AP275"/>
          <cell r="AQ275"/>
          <cell r="AR275"/>
          <cell r="AS275"/>
          <cell r="AT275"/>
          <cell r="AU275"/>
          <cell r="AV275"/>
          <cell r="AW275"/>
          <cell r="AX275"/>
          <cell r="AY275"/>
          <cell r="AZ275"/>
          <cell r="BA275"/>
          <cell r="BB275" t="str">
            <v>สืบทรัพย์สำนักงานอื่นฟ้อง (คำสั่ง 11/2/2565)//สืบแล้ว  รายงานผล วันที่ 30/3/2565//ปิดบัญชี ถอนการยึดแล้ว</v>
          </cell>
          <cell r="BC275">
            <v>1800</v>
          </cell>
          <cell r="BD275">
            <v>7</v>
          </cell>
          <cell r="BE275">
            <v>11</v>
          </cell>
          <cell r="BF275">
            <v>2565</v>
          </cell>
          <cell r="BG275">
            <v>0</v>
          </cell>
          <cell r="BH275" t="str">
            <v>-</v>
          </cell>
          <cell r="BI275" t="str">
            <v>-</v>
          </cell>
          <cell r="BJ275" t="str">
            <v>-</v>
          </cell>
          <cell r="BK275">
            <v>0</v>
          </cell>
          <cell r="BL275">
            <v>1585</v>
          </cell>
          <cell r="BM275">
            <v>0</v>
          </cell>
          <cell r="BN275">
            <v>4</v>
          </cell>
          <cell r="BO275">
            <v>3</v>
          </cell>
          <cell r="BP275">
            <v>2566</v>
          </cell>
          <cell r="BQ275" t="str">
            <v>-</v>
          </cell>
          <cell r="BR275" t="str">
            <v>-</v>
          </cell>
          <cell r="BS275" t="str">
            <v>-</v>
          </cell>
          <cell r="BT275" t="str">
            <v>นางอำภา  ทิพย์สอน</v>
          </cell>
          <cell r="BU275">
            <v>0</v>
          </cell>
          <cell r="BV275" t="str">
            <v>1.นางอำภา  ทิพย์สอน
2.นายอินสอน  ทิพย์สอน
3.นายจันศรี  จิตสุข
4.นายสุพรรณ  จิตสุข
5.นางอุ่นใจ  กรึดก้อง
6.นายเทียม  กรึกก้อง</v>
          </cell>
          <cell r="BW275" t="str">
            <v>จำเลยที่ 1
คู่สมรสจำเลยที่ 1
จำเลยที่ 2
คู่สมรสจำเลยที่ 2
จำเลยที่ 3
คู่สมรสจำเลยที่ 3</v>
          </cell>
          <cell r="BX275" t="str">
            <v>3-5003-00177-62-3
3-5003-00179-23-5
3-5003-00180-70-5
3-5003-00247-99-1
3-5003-00060-25-4
3-5003-00060-31-9</v>
          </cell>
          <cell r="BY275"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Z275" t="str">
            <v>พบทรัพย์</v>
          </cell>
          <cell r="CA275"/>
          <cell r="CB275">
            <v>6</v>
          </cell>
          <cell r="CC275" t="str">
            <v>เกศินี</v>
          </cell>
          <cell r="CD275"/>
          <cell r="CE275"/>
          <cell r="CF275"/>
          <cell r="CG275"/>
          <cell r="CH275"/>
          <cell r="CI275"/>
          <cell r="CJ275"/>
          <cell r="CK275"/>
          <cell r="CL275">
            <v>242955</v>
          </cell>
          <cell r="CM275"/>
          <cell r="CN275"/>
          <cell r="CO275"/>
        </row>
        <row r="276">
          <cell r="B276">
            <v>1714</v>
          </cell>
          <cell r="C276">
            <v>272</v>
          </cell>
          <cell r="D276">
            <v>11</v>
          </cell>
          <cell r="E276">
            <v>2</v>
          </cell>
          <cell r="F276">
            <v>2565</v>
          </cell>
          <cell r="G276">
            <v>800066936439</v>
          </cell>
          <cell r="H276" t="str">
            <v>นาย</v>
          </cell>
          <cell r="I276" t="str">
            <v>วรพล</v>
          </cell>
          <cell r="J276" t="str">
            <v>คำก๋า</v>
          </cell>
          <cell r="K276">
            <v>3551100036687</v>
          </cell>
          <cell r="L276" t="str">
            <v>แม่แจ่ม</v>
          </cell>
          <cell r="M276" t="str">
            <v>เชียงใหม่ 3</v>
          </cell>
          <cell r="N276">
            <v>8</v>
          </cell>
          <cell r="O276" t="str">
            <v>สินเชื่อธนาคารประชาชน</v>
          </cell>
          <cell r="P276" t="str">
            <v>1.บุคคลค้ำประกัน</v>
          </cell>
          <cell r="Q276">
            <v>58489</v>
          </cell>
          <cell r="R276">
            <v>21576.52</v>
          </cell>
          <cell r="S276" t="str">
            <v>จังหวัดฮอด</v>
          </cell>
          <cell r="T276" t="str">
            <v>ผบ.22</v>
          </cell>
          <cell r="U276">
            <v>2564</v>
          </cell>
          <cell r="V276" t="str">
            <v>ผบ.80</v>
          </cell>
          <cell r="W276">
            <v>2564</v>
          </cell>
          <cell r="X276"/>
          <cell r="Y276"/>
          <cell r="Z276"/>
          <cell r="AA276">
            <v>21</v>
          </cell>
          <cell r="AB276">
            <v>6</v>
          </cell>
          <cell r="AC276">
            <v>2564</v>
          </cell>
          <cell r="AD276"/>
          <cell r="AE276"/>
          <cell r="AF276"/>
          <cell r="AG276"/>
          <cell r="AH276"/>
          <cell r="AI276"/>
          <cell r="AJ276"/>
          <cell r="AK276"/>
          <cell r="AL276"/>
          <cell r="AM276"/>
          <cell r="AN276"/>
          <cell r="AO276"/>
          <cell r="AP276"/>
          <cell r="AQ276"/>
          <cell r="AR276"/>
          <cell r="AS276"/>
          <cell r="AT276"/>
          <cell r="AU276"/>
          <cell r="AV276"/>
          <cell r="AW276"/>
          <cell r="AX276"/>
          <cell r="AY276"/>
          <cell r="AZ276"/>
          <cell r="BA276"/>
          <cell r="BB276" t="str">
            <v>สืบทรัพย์สำนักงานอื่นฟ้อง (คำสั่ง 11/2/2565)//สืบแล้ว ค้ำวนกันใช้ผลสืบของนายไกรฤทธิ์  อินต๊ะเนตร (แฟ้ม 1703)รายงานผล วันที่ 21/3/2565</v>
          </cell>
          <cell r="BC276" t="str">
            <v/>
          </cell>
          <cell r="BD276" t="str">
            <v/>
          </cell>
          <cell r="BE276" t="str">
            <v/>
          </cell>
          <cell r="BF276" t="str">
            <v/>
          </cell>
          <cell r="BG276" t="str">
            <v/>
          </cell>
          <cell r="BH276" t="str">
            <v/>
          </cell>
          <cell r="BI276" t="str">
            <v/>
          </cell>
          <cell r="BJ276" t="str">
            <v/>
          </cell>
          <cell r="BK276" t="str">
            <v/>
          </cell>
          <cell r="BL276" t="str">
            <v/>
          </cell>
          <cell r="BM276" t="str">
            <v/>
          </cell>
          <cell r="BN276" t="str">
            <v/>
          </cell>
          <cell r="BO276" t="str">
            <v/>
          </cell>
          <cell r="BP276" t="str">
            <v/>
          </cell>
          <cell r="BQ276" t="str">
            <v/>
          </cell>
          <cell r="BR276" t="str">
            <v/>
          </cell>
          <cell r="BS276" t="str">
            <v/>
          </cell>
          <cell r="BT276" t="str">
            <v>นายวรพล คำก๋า</v>
          </cell>
          <cell r="BU276">
            <v>0</v>
          </cell>
          <cell r="BV276" t="str">
            <v>1.นายวรพล  คำก๋า
2.นางสาวพิชญา  ขยันการ
3.นายไกรฤทธิ์  อินต๊ะเนตร
4.นางสาวสุดาพร  กุลประทีปชัย
5.นายวิทยา  อะติยะ
6.นางสาวอัฎชา  วิชาการ</v>
          </cell>
          <cell r="BW276" t="str">
            <v>จำเลยที่ 1
คู่สมรสจำเลยที่ 1
จำเลยที่ 2
คู่สมรสจำเลยที่ 2
จำเลยที่ 3
คู่สมรสจำเลยที่ 3</v>
          </cell>
          <cell r="BX276" t="str">
            <v>3-5511-00036-68-7
3-5003-00266-37-5
1-5003-00097-73-9
2-5003-00038-73-1
3-5003-00175-26-4
3-4303-00810-83-1</v>
          </cell>
          <cell r="BY27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6" t="str">
            <v>ไม่พบ</v>
          </cell>
          <cell r="CA276"/>
          <cell r="CB276">
            <v>6</v>
          </cell>
          <cell r="CC276" t="str">
            <v>เกศินี</v>
          </cell>
          <cell r="CD276"/>
          <cell r="CE276"/>
          <cell r="CF276"/>
          <cell r="CG276"/>
          <cell r="CH276"/>
          <cell r="CI276"/>
          <cell r="CJ276"/>
          <cell r="CK276"/>
          <cell r="CL276">
            <v>242947</v>
          </cell>
          <cell r="CM276"/>
          <cell r="CN276"/>
          <cell r="CO276"/>
        </row>
        <row r="277">
          <cell r="B277">
            <v>1715</v>
          </cell>
          <cell r="C277">
            <v>273</v>
          </cell>
          <cell r="D277">
            <v>11</v>
          </cell>
          <cell r="E277">
            <v>2</v>
          </cell>
          <cell r="F277">
            <v>2565</v>
          </cell>
          <cell r="G277">
            <v>800050874729</v>
          </cell>
          <cell r="H277" t="str">
            <v>นาง</v>
          </cell>
          <cell r="I277" t="str">
            <v>อาทิตยา</v>
          </cell>
          <cell r="J277" t="str">
            <v>สมวถา</v>
          </cell>
          <cell r="K277">
            <v>3500300058420</v>
          </cell>
          <cell r="L277" t="str">
            <v>แม่แจ่ม</v>
          </cell>
          <cell r="M277" t="str">
            <v>เชียงใหม่ 3</v>
          </cell>
          <cell r="N277">
            <v>8</v>
          </cell>
          <cell r="O277" t="str">
            <v>สินเชื่อธนาคารประชาชน</v>
          </cell>
          <cell r="P277" t="str">
            <v>1.บุคคลค้ำประกัน</v>
          </cell>
          <cell r="Q277">
            <v>17985.34</v>
          </cell>
          <cell r="R277">
            <v>15562.64</v>
          </cell>
          <cell r="S277" t="str">
            <v>จังหวัดฮอด</v>
          </cell>
          <cell r="T277" t="str">
            <v>ผบ.21</v>
          </cell>
          <cell r="U277">
            <v>2564</v>
          </cell>
          <cell r="V277" t="str">
            <v>ผบ.41</v>
          </cell>
          <cell r="W277">
            <v>2564</v>
          </cell>
          <cell r="X277"/>
          <cell r="Y277"/>
          <cell r="Z277"/>
          <cell r="AA277"/>
          <cell r="AB277"/>
          <cell r="AC277"/>
          <cell r="AD277"/>
          <cell r="AE277"/>
          <cell r="AF277"/>
          <cell r="AG277"/>
          <cell r="AH277"/>
          <cell r="AI277"/>
          <cell r="AJ277"/>
          <cell r="AK277"/>
          <cell r="AL277"/>
          <cell r="AM277"/>
          <cell r="AN277"/>
          <cell r="AO277"/>
          <cell r="AP277"/>
          <cell r="AQ277"/>
          <cell r="AR277"/>
          <cell r="AS277"/>
          <cell r="AT277"/>
          <cell r="AU277"/>
          <cell r="AV277"/>
          <cell r="AW277"/>
          <cell r="AX277"/>
          <cell r="AY277"/>
          <cell r="AZ277"/>
          <cell r="BA277"/>
          <cell r="BB277" t="str">
            <v>สืบทรัพย์สำนักงงานอื่นฟ้อง (คำสั่ง 11/2/2565)//สืบแล้ว  รายงานผล วันที่ 21/3/2565</v>
          </cell>
          <cell r="BC277">
            <v>600</v>
          </cell>
          <cell r="BD277">
            <v>30</v>
          </cell>
          <cell r="BE277">
            <v>6</v>
          </cell>
          <cell r="BF277">
            <v>2566</v>
          </cell>
          <cell r="BG277">
            <v>0</v>
          </cell>
          <cell r="BH277" t="str">
            <v>-</v>
          </cell>
          <cell r="BI277" t="str">
            <v>-</v>
          </cell>
          <cell r="BJ277" t="str">
            <v>-</v>
          </cell>
          <cell r="BK277">
            <v>0</v>
          </cell>
          <cell r="BL277">
            <v>430</v>
          </cell>
          <cell r="BM277">
            <v>0</v>
          </cell>
          <cell r="BN277" t="str">
            <v/>
          </cell>
          <cell r="BO277" t="str">
            <v/>
          </cell>
          <cell r="BP277" t="str">
            <v/>
          </cell>
          <cell r="BQ277" t="str">
            <v>-</v>
          </cell>
          <cell r="BR277" t="str">
            <v>-</v>
          </cell>
          <cell r="BS277" t="str">
            <v>-</v>
          </cell>
          <cell r="BT277" t="str">
            <v>นางอาทิตยา สมวถา</v>
          </cell>
          <cell r="BU277">
            <v>0</v>
          </cell>
          <cell r="BV277" t="str">
            <v>1.นางอาทิตยา  สมวถา
2.นายพีรยุทธ  สมวถา</v>
          </cell>
          <cell r="BW277" t="str">
            <v>จำเลย
คู่สมรสจำเลย</v>
          </cell>
          <cell r="BX277" t="str">
            <v>3-5003-00058-42-0
3-5003-00239-51-30</v>
          </cell>
          <cell r="BY277" t="str">
            <v>-ไม่พบว่ามีกรรมสิทธิ์ในที่ดิน อ.แม่แจ่ม จ.เชียงใหม่
'-ไม่พบว่ามีกรรมสิทธิ์ในที่ดิน อ.แม่แจ่ม จ.เชียงใหม่</v>
          </cell>
          <cell r="BZ277" t="str">
            <v>ไม่พบ</v>
          </cell>
          <cell r="CA277"/>
          <cell r="CB277">
            <v>2</v>
          </cell>
          <cell r="CC277" t="str">
            <v>เกศินี</v>
          </cell>
          <cell r="CD277"/>
          <cell r="CE277"/>
          <cell r="CF277"/>
          <cell r="CG277"/>
          <cell r="CH277"/>
          <cell r="CI277"/>
          <cell r="CJ277"/>
          <cell r="CK277"/>
          <cell r="CL277">
            <v>242947</v>
          </cell>
          <cell r="CM277">
            <v>243397</v>
          </cell>
          <cell r="CN277"/>
          <cell r="CO277"/>
        </row>
        <row r="278">
          <cell r="B278">
            <v>1716</v>
          </cell>
          <cell r="C278">
            <v>274</v>
          </cell>
          <cell r="D278">
            <v>11</v>
          </cell>
          <cell r="E278">
            <v>2</v>
          </cell>
          <cell r="F278">
            <v>2565</v>
          </cell>
          <cell r="G278">
            <v>800080738027</v>
          </cell>
          <cell r="H278" t="str">
            <v>นางสาว</v>
          </cell>
          <cell r="I278" t="str">
            <v>พัชรี</v>
          </cell>
          <cell r="J278" t="str">
            <v>ปักษา</v>
          </cell>
          <cell r="K278">
            <v>3801300462431</v>
          </cell>
          <cell r="L278" t="str">
            <v>บิ๊กซี หางดง</v>
          </cell>
          <cell r="M278" t="str">
            <v>เชียงใหม่ 3</v>
          </cell>
          <cell r="N278">
            <v>8</v>
          </cell>
          <cell r="O278" t="str">
            <v>สินเชื่อธนาคารประชาชน</v>
          </cell>
          <cell r="P278" t="str">
            <v>1.บุคคลค้ำประกัน</v>
          </cell>
          <cell r="Q278">
            <v>44162</v>
          </cell>
          <cell r="R278">
            <v>7226.58</v>
          </cell>
          <cell r="S278" t="str">
            <v>แขวงเชียงใหม่</v>
          </cell>
          <cell r="T278" t="str">
            <v>ผบ.13740</v>
          </cell>
          <cell r="U278">
            <v>2562</v>
          </cell>
          <cell r="V278" t="str">
            <v>ผบ.975</v>
          </cell>
          <cell r="W278">
            <v>2563</v>
          </cell>
          <cell r="X278"/>
          <cell r="Y278"/>
          <cell r="Z278"/>
          <cell r="AA278">
            <v>27</v>
          </cell>
          <cell r="AB278">
            <v>1</v>
          </cell>
          <cell r="AC278">
            <v>2563</v>
          </cell>
          <cell r="AD278"/>
          <cell r="AE278"/>
          <cell r="AF278"/>
          <cell r="AG278"/>
          <cell r="AH278"/>
          <cell r="AI278"/>
          <cell r="AJ278"/>
          <cell r="AK278"/>
          <cell r="AL278"/>
          <cell r="AM278"/>
          <cell r="AN278"/>
          <cell r="AO278"/>
          <cell r="AP278"/>
          <cell r="AQ278"/>
          <cell r="AR278"/>
          <cell r="AS278"/>
          <cell r="AT278"/>
          <cell r="AU278"/>
          <cell r="AV278"/>
          <cell r="AW278"/>
          <cell r="AX278"/>
          <cell r="AY278"/>
          <cell r="AZ278"/>
          <cell r="BA278"/>
          <cell r="BB278" t="str">
            <v>สืบทรัพย์สำนักงานอื่นฟ้อง (คำสั่ง 11/2/2565)//สืบแล้ว  รายงานผล วันที่ 21/3/2565</v>
          </cell>
          <cell r="BC278">
            <v>1500</v>
          </cell>
          <cell r="BD278">
            <v>31</v>
          </cell>
          <cell r="BE278">
            <v>8</v>
          </cell>
          <cell r="BF278">
            <v>2565</v>
          </cell>
          <cell r="BG278">
            <v>0</v>
          </cell>
          <cell r="BH278" t="str">
            <v>-</v>
          </cell>
          <cell r="BI278" t="str">
            <v>-</v>
          </cell>
          <cell r="BJ278" t="str">
            <v>-</v>
          </cell>
          <cell r="BK278">
            <v>0</v>
          </cell>
          <cell r="BL278">
            <v>2035</v>
          </cell>
          <cell r="BM278">
            <v>0</v>
          </cell>
          <cell r="BN278">
            <v>7</v>
          </cell>
          <cell r="BO278">
            <v>12</v>
          </cell>
          <cell r="BP278">
            <v>2565</v>
          </cell>
          <cell r="BQ278" t="str">
            <v>-</v>
          </cell>
          <cell r="BR278" t="str">
            <v>-</v>
          </cell>
          <cell r="BS278" t="str">
            <v>-</v>
          </cell>
          <cell r="BT278" t="str">
            <v>นางสาวพัชรี ปักษา</v>
          </cell>
          <cell r="BU278">
            <v>0</v>
          </cell>
          <cell r="BV278" t="str">
            <v>1.นางสาวพัชรี  ปักษา
2.นางสาวปนัดดา  กัลยาคำ
3.นายอาทิตย์  วรรณประสิทธิ์
4.นางพัชรินทร์  ยะอานัน
5.นายมานพ  ยะอานัน</v>
          </cell>
          <cell r="BW278" t="str">
            <v>จำเลยที่ 1
จำเลยที่ 2
คู่สมรสจำเลยที่ 2
จำเลยที่ 3
คู่สมรสจำเลยที่ 3</v>
          </cell>
          <cell r="BX278" t="str">
            <v>3-8013-00462-43-1
1-5015-00051-96-2
3-5015-00202-17-7
3-5015-00238-39-2
3-5015-00345-52-1</v>
          </cell>
          <cell r="BY278"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Z278" t="str">
            <v>พบทรัพย์</v>
          </cell>
          <cell r="CA278"/>
          <cell r="CB278">
            <v>5</v>
          </cell>
          <cell r="CC278" t="str">
            <v>เกศินี</v>
          </cell>
          <cell r="CD278"/>
          <cell r="CE278"/>
          <cell r="CF278"/>
          <cell r="CG278"/>
          <cell r="CH278"/>
          <cell r="CI278"/>
          <cell r="CJ278"/>
          <cell r="CK278"/>
          <cell r="CL278"/>
          <cell r="CM278"/>
          <cell r="CN278"/>
          <cell r="CO278"/>
        </row>
        <row r="279">
          <cell r="B279">
            <v>1717</v>
          </cell>
          <cell r="C279">
            <v>275</v>
          </cell>
          <cell r="D279">
            <v>11</v>
          </cell>
          <cell r="E279">
            <v>2</v>
          </cell>
          <cell r="F279">
            <v>2565</v>
          </cell>
          <cell r="G279">
            <v>800072750246</v>
          </cell>
          <cell r="H279" t="str">
            <v>นางสาว</v>
          </cell>
          <cell r="I279" t="str">
            <v>กานต์พิชชา</v>
          </cell>
          <cell r="J279" t="str">
            <v>ปัญญา</v>
          </cell>
          <cell r="K279">
            <v>1509901723217</v>
          </cell>
          <cell r="L279" t="str">
            <v>บิ๊กซี หางดง</v>
          </cell>
          <cell r="M279" t="str">
            <v>เชียงใหม่ 3</v>
          </cell>
          <cell r="N279">
            <v>8</v>
          </cell>
          <cell r="O279" t="str">
            <v>สินเชื่อธนาคารประชาชน</v>
          </cell>
          <cell r="P279" t="str">
            <v>1.บุคคลค้ำประกัน</v>
          </cell>
          <cell r="Q279"/>
          <cell r="R279"/>
          <cell r="S279" t="str">
            <v>แขวงเชียงใหม่</v>
          </cell>
          <cell r="T279" t="str">
            <v>ผบ.13743</v>
          </cell>
          <cell r="U279">
            <v>2562</v>
          </cell>
          <cell r="V279" t="str">
            <v>ผบ.915</v>
          </cell>
          <cell r="W279">
            <v>2563</v>
          </cell>
          <cell r="X279"/>
          <cell r="Y279"/>
          <cell r="Z279"/>
          <cell r="AA279"/>
          <cell r="AB279"/>
          <cell r="AC279"/>
          <cell r="AD279"/>
          <cell r="AE279"/>
          <cell r="AF279"/>
          <cell r="AG279"/>
          <cell r="AH279"/>
          <cell r="AI279"/>
          <cell r="AJ279"/>
          <cell r="AK279"/>
          <cell r="AL279"/>
          <cell r="AM279"/>
          <cell r="AN279"/>
          <cell r="AO279"/>
          <cell r="AP279"/>
          <cell r="AQ279"/>
          <cell r="AR279"/>
          <cell r="AS279"/>
          <cell r="AT279"/>
          <cell r="AU279"/>
          <cell r="AV279"/>
          <cell r="AW279"/>
          <cell r="AX279"/>
          <cell r="AY279"/>
          <cell r="AZ279"/>
          <cell r="BA279"/>
          <cell r="BB279" t="str">
            <v>สืบทรัพย์สำนักงานอื่นฟ้อง (คำสั่ง 11/2/2565)//สืบแล้ว  รายงานผล วันที่ 21/3/2565</v>
          </cell>
          <cell r="BC279">
            <v>900</v>
          </cell>
          <cell r="BD279">
            <v>31</v>
          </cell>
          <cell r="BE279">
            <v>8</v>
          </cell>
          <cell r="BF279">
            <v>2565</v>
          </cell>
          <cell r="BG279">
            <v>0</v>
          </cell>
          <cell r="BH279" t="str">
            <v>-</v>
          </cell>
          <cell r="BI279" t="str">
            <v>-</v>
          </cell>
          <cell r="BJ279" t="str">
            <v>-</v>
          </cell>
          <cell r="BK279">
            <v>0</v>
          </cell>
          <cell r="BL279">
            <v>1000</v>
          </cell>
          <cell r="BM279">
            <v>0</v>
          </cell>
          <cell r="BN279">
            <v>7</v>
          </cell>
          <cell r="BO279">
            <v>12</v>
          </cell>
          <cell r="BP279">
            <v>2565</v>
          </cell>
          <cell r="BQ279" t="str">
            <v>-</v>
          </cell>
          <cell r="BR279" t="str">
            <v>-</v>
          </cell>
          <cell r="BS279" t="str">
            <v>-</v>
          </cell>
          <cell r="BT279" t="str">
            <v>นางสาวกานต์พิชชา ปัญญา</v>
          </cell>
          <cell r="BU279">
            <v>0</v>
          </cell>
          <cell r="BV279" t="str">
            <v>1.นางสาวกานต์พิชชา  ปัญญา
2.นางสาวรัตนสุดา  ทองเทศน์
3.นางสาววรัญญา  ฉ่ำมณี</v>
          </cell>
          <cell r="BW279" t="str">
            <v>จำเลยที่ 1
จำเลยที่ 2
จำเลยที่ 3</v>
          </cell>
          <cell r="BX279" t="str">
            <v>1-5099-01723-21-7
3-5015-00493-38-4
1-5099-01400-21-3</v>
          </cell>
          <cell r="BY279"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Z279" t="str">
            <v>ไม่พบทรัพย์</v>
          </cell>
          <cell r="CA279"/>
          <cell r="CB279">
            <v>3</v>
          </cell>
          <cell r="CC279" t="str">
            <v>เกศินี</v>
          </cell>
          <cell r="CD279"/>
          <cell r="CE279"/>
          <cell r="CF279"/>
          <cell r="CG279"/>
          <cell r="CH279"/>
          <cell r="CI279"/>
          <cell r="CJ279"/>
          <cell r="CK279"/>
          <cell r="CL279"/>
          <cell r="CM279"/>
          <cell r="CN279"/>
          <cell r="CO279"/>
        </row>
        <row r="280">
          <cell r="B280">
            <v>1718</v>
          </cell>
          <cell r="C280">
            <v>276</v>
          </cell>
          <cell r="D280">
            <v>11</v>
          </cell>
          <cell r="E280">
            <v>2</v>
          </cell>
          <cell r="F280">
            <v>2565</v>
          </cell>
          <cell r="G280">
            <v>800084257610</v>
          </cell>
          <cell r="H280" t="str">
            <v>นาง</v>
          </cell>
          <cell r="I280" t="str">
            <v>บัวรวย</v>
          </cell>
          <cell r="J280" t="str">
            <v>เจอรีย์</v>
          </cell>
          <cell r="K280">
            <v>3501500537870</v>
          </cell>
          <cell r="L280" t="str">
            <v>บิ๊กซี หางดง</v>
          </cell>
          <cell r="M280" t="str">
            <v>เชียงใหม่ 3</v>
          </cell>
          <cell r="N280">
            <v>8</v>
          </cell>
          <cell r="O280" t="str">
            <v>สินเชื่อธนาคารเพื่อประชาชน</v>
          </cell>
          <cell r="P280" t="str">
            <v>1.บุคคลค้ำประกัน</v>
          </cell>
          <cell r="Q280">
            <v>40277</v>
          </cell>
          <cell r="R280">
            <v>4218.54</v>
          </cell>
          <cell r="S280" t="str">
            <v>แขวงเชียงใหม่</v>
          </cell>
          <cell r="T280" t="str">
            <v>ผบ.13748</v>
          </cell>
          <cell r="U280">
            <v>2562</v>
          </cell>
          <cell r="V280" t="str">
            <v>ผบ.2742</v>
          </cell>
          <cell r="W280">
            <v>2563</v>
          </cell>
          <cell r="X280"/>
          <cell r="Y280"/>
          <cell r="Z280"/>
          <cell r="AA280"/>
          <cell r="AB280"/>
          <cell r="AC280"/>
          <cell r="AD280"/>
          <cell r="AE280"/>
          <cell r="AF280"/>
          <cell r="AG280"/>
          <cell r="AH280"/>
          <cell r="AI280"/>
          <cell r="AJ280"/>
          <cell r="AK280"/>
          <cell r="AL280"/>
          <cell r="AM280"/>
          <cell r="AN280"/>
          <cell r="AO280"/>
          <cell r="AP280"/>
          <cell r="AQ280"/>
          <cell r="AR280"/>
          <cell r="AS280"/>
          <cell r="AT280"/>
          <cell r="AU280"/>
          <cell r="AV280"/>
          <cell r="AW280"/>
          <cell r="AX280"/>
          <cell r="AY280"/>
          <cell r="AZ280"/>
          <cell r="BA280"/>
          <cell r="BB280" t="str">
            <v>สืบทรัพย์สำนักงานอื่นฟ้อง (คำสั่ง 11/2/2565)//สืบแล้ว  รายงานผล วันที่ 30/3/2565</v>
          </cell>
          <cell r="BC280">
            <v>1200</v>
          </cell>
          <cell r="BD280">
            <v>31</v>
          </cell>
          <cell r="BE280">
            <v>8</v>
          </cell>
          <cell r="BF280">
            <v>2565</v>
          </cell>
          <cell r="BG280">
            <v>0</v>
          </cell>
          <cell r="BH280" t="str">
            <v>-</v>
          </cell>
          <cell r="BI280" t="str">
            <v>-</v>
          </cell>
          <cell r="BJ280" t="str">
            <v>-</v>
          </cell>
          <cell r="BK280">
            <v>0</v>
          </cell>
          <cell r="BL280">
            <v>2420</v>
          </cell>
          <cell r="BM280">
            <v>0</v>
          </cell>
          <cell r="BN280">
            <v>7</v>
          </cell>
          <cell r="BO280">
            <v>12</v>
          </cell>
          <cell r="BP280">
            <v>2565</v>
          </cell>
          <cell r="BQ280" t="str">
            <v>-</v>
          </cell>
          <cell r="BR280" t="str">
            <v>-</v>
          </cell>
          <cell r="BS280" t="str">
            <v>-</v>
          </cell>
          <cell r="BT280" t="str">
            <v>นางบัวรวย เจอรีย์</v>
          </cell>
          <cell r="BU280">
            <v>0</v>
          </cell>
          <cell r="BV280" t="str">
            <v>1.นางบัวรวย  เจอรีย์
2.นางพัชราภรณ์  เสน่ห์ศรีแก้ว
3.นายจักรชัย  ไผ่งามวงค์
4.นายวิศวพล  วงศ์พรหม</v>
          </cell>
          <cell r="BW280" t="str">
            <v>จำเลยที่ 1
จำเลยที่ 2
คู่สมรสจำเลยที่ 2
จำเลยที่ 3</v>
          </cell>
          <cell r="BX280" t="str">
            <v>3-5015-00537-87-0
3-5005-00509-90-5
3-5208-00445-04-0
3-5013-00068-34-5</v>
          </cell>
          <cell r="BY280"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(สินส่วนตัว)
'-ไม่พบว่ามีกรรมสิทธิ์ในที่ดิน อ.เมือง จ.เชียงใหม่
'-ไม่พบว่ามีกรรมสิทธิ์ในที่ดิน อ.สันกำแพง จ.เชียงใหม่</v>
          </cell>
          <cell r="BZ280" t="str">
            <v>พบทรัพย์</v>
          </cell>
          <cell r="CA280"/>
          <cell r="CB280">
            <v>4</v>
          </cell>
          <cell r="CC280" t="str">
            <v>เกศินี</v>
          </cell>
          <cell r="CD280"/>
          <cell r="CE280"/>
          <cell r="CF280"/>
          <cell r="CG280"/>
          <cell r="CH280"/>
          <cell r="CI280"/>
          <cell r="CJ280"/>
          <cell r="CK280"/>
          <cell r="CL280">
            <v>242961</v>
          </cell>
          <cell r="CM280"/>
          <cell r="CN280"/>
          <cell r="CO280"/>
        </row>
        <row r="281">
          <cell r="B281">
            <v>1719</v>
          </cell>
          <cell r="C281">
            <v>277</v>
          </cell>
          <cell r="D281">
            <v>11</v>
          </cell>
          <cell r="E281">
            <v>2</v>
          </cell>
          <cell r="F281">
            <v>2565</v>
          </cell>
          <cell r="G281">
            <v>800053505163</v>
          </cell>
          <cell r="H281" t="str">
            <v>นาง</v>
          </cell>
          <cell r="I281" t="str">
            <v>เฉลิมศรี</v>
          </cell>
          <cell r="J281" t="str">
            <v>คำซาว</v>
          </cell>
          <cell r="K281">
            <v>3310300195003</v>
          </cell>
          <cell r="L281" t="str">
            <v>บิ๊กซี หางดง</v>
          </cell>
          <cell r="M281" t="str">
            <v>เชียงใหม่ 3</v>
          </cell>
          <cell r="N281">
            <v>8</v>
          </cell>
          <cell r="O281" t="str">
            <v>สินเชื่อธนาคารประชาชน</v>
          </cell>
          <cell r="P281" t="str">
            <v>1.บุคคลค้ำประกัน</v>
          </cell>
          <cell r="Q281"/>
          <cell r="R281"/>
          <cell r="S281" t="str">
            <v>แขวงเชียงใหม่</v>
          </cell>
          <cell r="T281" t="str">
            <v>ผบ.13749</v>
          </cell>
          <cell r="U281">
            <v>2562</v>
          </cell>
          <cell r="V281" t="str">
            <v>ผบ.899</v>
          </cell>
          <cell r="W281">
            <v>2563</v>
          </cell>
          <cell r="X281"/>
          <cell r="Y281"/>
          <cell r="Z281"/>
          <cell r="AA281"/>
          <cell r="AB281"/>
          <cell r="AC281"/>
          <cell r="AD281"/>
          <cell r="AE281"/>
          <cell r="AF281"/>
          <cell r="AG281"/>
          <cell r="AH281"/>
          <cell r="AI281"/>
          <cell r="AJ281"/>
          <cell r="AK281"/>
          <cell r="AL281"/>
          <cell r="AM281"/>
          <cell r="AN281"/>
          <cell r="AO281"/>
          <cell r="AP281"/>
          <cell r="AQ281"/>
          <cell r="AR281"/>
          <cell r="AS281"/>
          <cell r="AT281"/>
          <cell r="AU281"/>
          <cell r="AV281"/>
          <cell r="AW281"/>
          <cell r="AX281"/>
          <cell r="AY281"/>
          <cell r="AZ281"/>
          <cell r="BA281"/>
          <cell r="BB281" t="str">
            <v>สืบทรัพย์สำนักงานอื่นฟ้อง (คำสั่ง 11/2/2565)//สืบแล้ว  รายงานผล วันที่ 21/3/2565</v>
          </cell>
          <cell r="BC281">
            <v>1800</v>
          </cell>
          <cell r="BD281">
            <v>17</v>
          </cell>
          <cell r="BE281">
            <v>5</v>
          </cell>
          <cell r="BF281">
            <v>2566</v>
          </cell>
          <cell r="BG281">
            <v>0</v>
          </cell>
          <cell r="BH281" t="str">
            <v>-</v>
          </cell>
          <cell r="BI281" t="str">
            <v>-</v>
          </cell>
          <cell r="BJ281" t="str">
            <v>-</v>
          </cell>
          <cell r="BK281">
            <v>0</v>
          </cell>
          <cell r="BL281">
            <v>2860</v>
          </cell>
          <cell r="BM281">
            <v>0</v>
          </cell>
          <cell r="BN281">
            <v>6</v>
          </cell>
          <cell r="BO281">
            <v>8</v>
          </cell>
          <cell r="BP281">
            <v>2566</v>
          </cell>
          <cell r="BQ281" t="str">
            <v>-</v>
          </cell>
          <cell r="BR281" t="str">
            <v>-</v>
          </cell>
          <cell r="BS281" t="str">
            <v>-</v>
          </cell>
          <cell r="BT281" t="str">
            <v>นางเฉลิมศรี คำซาว</v>
          </cell>
          <cell r="BU281">
            <v>0</v>
          </cell>
          <cell r="BV281" t="str">
            <v>1.นางเฉลิมศรี  คำซาว
2.นายอนุสรณ์  คำซาว
3.นางรัชนี  ชินวงค์
4.นายสมาน  ชินวงศ์
5.นางดวงเดือน  ปิมแปง
6.นายชาญชัย  ปิมแปง</v>
          </cell>
          <cell r="BW281" t="str">
            <v>จำเลยที่ 1
คู่สมรสจำเลยที่ 1
จำเลยที่2
คู่สมรสจำเลยที่ 2
จำเลยที่ 3
คู่สมรสจำเลยที่ 3</v>
          </cell>
          <cell r="BX281" t="str">
            <v>3-3103-00195-00-3
3-5012-00542-96-7
3-5019-00443-84-8
3-3310-00340-38-6
3-5012-00520-10-6
3-5012-00318-64-1</v>
          </cell>
          <cell r="BY281"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Z281" t="str">
            <v>พบทรัพย์</v>
          </cell>
          <cell r="CA281" t="str">
            <v>พบ</v>
          </cell>
          <cell r="CB281">
            <v>6</v>
          </cell>
          <cell r="CC281" t="str">
            <v>เกศินี</v>
          </cell>
          <cell r="CD281"/>
          <cell r="CE281"/>
          <cell r="CF281"/>
          <cell r="CG281"/>
          <cell r="CH281"/>
          <cell r="CI281"/>
          <cell r="CJ281"/>
          <cell r="CK281"/>
          <cell r="CL281"/>
          <cell r="CM281">
            <v>243367</v>
          </cell>
          <cell r="CN281"/>
          <cell r="CO281"/>
        </row>
        <row r="282">
          <cell r="B282">
            <v>1720</v>
          </cell>
          <cell r="C282">
            <v>278</v>
          </cell>
          <cell r="D282">
            <v>11</v>
          </cell>
          <cell r="E282">
            <v>2</v>
          </cell>
          <cell r="F282">
            <v>2565</v>
          </cell>
          <cell r="G282" t="str">
            <v>800083146491 , 800083151830</v>
          </cell>
          <cell r="H282" t="str">
            <v>นางสาว</v>
          </cell>
          <cell r="I282" t="str">
            <v>กัญญาธิดา</v>
          </cell>
          <cell r="J282" t="str">
            <v>คำปวน</v>
          </cell>
          <cell r="K282">
            <v>5570190007652</v>
          </cell>
          <cell r="L282" t="str">
            <v>บิ๊กซี หางดง</v>
          </cell>
          <cell r="M282" t="str">
            <v>เชียงใหม่ 3</v>
          </cell>
          <cell r="N282">
            <v>8</v>
          </cell>
          <cell r="O282" t="str">
            <v>สินเชื่อธนาคารเพื่อประชาชน</v>
          </cell>
          <cell r="P282" t="str">
            <v>1.บุคคลค้ำประกัน</v>
          </cell>
          <cell r="Q282">
            <v>58418.81</v>
          </cell>
          <cell r="R282">
            <v>8119.58</v>
          </cell>
          <cell r="S282" t="str">
            <v>แขวงเชียงใหม่</v>
          </cell>
          <cell r="T282" t="str">
            <v>ผบ.13752</v>
          </cell>
          <cell r="U282">
            <v>2562</v>
          </cell>
          <cell r="V282" t="str">
            <v>ผบ.3252</v>
          </cell>
          <cell r="W282">
            <v>2563</v>
          </cell>
          <cell r="X282"/>
          <cell r="Y282"/>
          <cell r="Z282"/>
          <cell r="AA282">
            <v>3</v>
          </cell>
          <cell r="AB282">
            <v>3</v>
          </cell>
          <cell r="AC282">
            <v>2563</v>
          </cell>
          <cell r="AD282"/>
          <cell r="AE282"/>
          <cell r="AF282"/>
          <cell r="AG282"/>
          <cell r="AH282"/>
          <cell r="AI282"/>
          <cell r="AJ282"/>
          <cell r="AK282"/>
          <cell r="AL282"/>
          <cell r="AM282"/>
          <cell r="AN282"/>
          <cell r="AO282"/>
          <cell r="AP282"/>
          <cell r="AQ282"/>
          <cell r="AR282"/>
          <cell r="AS282"/>
          <cell r="AT282"/>
          <cell r="AU282"/>
          <cell r="AV282"/>
          <cell r="AW282"/>
          <cell r="AX282"/>
          <cell r="AY282"/>
          <cell r="AZ282"/>
          <cell r="BA282"/>
          <cell r="BB282" t="str">
            <v>สืบทรัพย์สำนักงานอื่นฟ้อง (คำสั่ง 11/2/2565)//สืบแล้ว  รายงานผล วันที่ 21/3/2565</v>
          </cell>
          <cell r="BC282">
            <v>900</v>
          </cell>
          <cell r="BD282">
            <v>30</v>
          </cell>
          <cell r="BE282">
            <v>6</v>
          </cell>
          <cell r="BF282">
            <v>2566</v>
          </cell>
          <cell r="BG282">
            <v>0</v>
          </cell>
          <cell r="BH282" t="str">
            <v>-</v>
          </cell>
          <cell r="BI282" t="str">
            <v>-</v>
          </cell>
          <cell r="BJ282" t="str">
            <v>-</v>
          </cell>
          <cell r="BK282">
            <v>0</v>
          </cell>
          <cell r="BL282">
            <v>1400</v>
          </cell>
          <cell r="BM282">
            <v>0</v>
          </cell>
          <cell r="BN282" t="str">
            <v/>
          </cell>
          <cell r="BO282" t="str">
            <v/>
          </cell>
          <cell r="BP282" t="str">
            <v/>
          </cell>
          <cell r="BQ282" t="str">
            <v>-</v>
          </cell>
          <cell r="BR282" t="str">
            <v>-</v>
          </cell>
          <cell r="BS282" t="str">
            <v>-</v>
          </cell>
          <cell r="BT282" t="str">
            <v>นางสาวกัญญาธิดา คำปวน</v>
          </cell>
          <cell r="BU282">
            <v>0</v>
          </cell>
          <cell r="BV282" t="str">
            <v>1.นางสาวกัญญาธิดา/กีรติญา  คำปวน
2.นายหิรัญกฤษฎิ์  วงค์ฝั้น
3.นางกุญช์ชญา  วชิราภรณ์</v>
          </cell>
          <cell r="BW282" t="str">
            <v>จำเลยที่ 1
คู่สมรสจำเลยที่ 1
จำเลยที่ 2</v>
          </cell>
          <cell r="BX282" t="str">
            <v>5-5701-90007-65-2
1-5051-00012-00-9
3-5001-00373-58-5</v>
          </cell>
          <cell r="BY282"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Z282" t="str">
            <v>พบทรัพย์</v>
          </cell>
          <cell r="CA282"/>
          <cell r="CB282">
            <v>3</v>
          </cell>
          <cell r="CC282" t="str">
            <v>เกศินี</v>
          </cell>
          <cell r="CD282"/>
          <cell r="CE282"/>
          <cell r="CF282"/>
          <cell r="CG282"/>
          <cell r="CH282"/>
          <cell r="CI282"/>
          <cell r="CJ282"/>
          <cell r="CK282"/>
          <cell r="CL282"/>
          <cell r="CM282">
            <v>243397</v>
          </cell>
          <cell r="CN282"/>
          <cell r="CO282"/>
        </row>
        <row r="283">
          <cell r="B283">
            <v>1721</v>
          </cell>
          <cell r="C283">
            <v>279</v>
          </cell>
          <cell r="D283">
            <v>11</v>
          </cell>
          <cell r="E283">
            <v>2</v>
          </cell>
          <cell r="F283">
            <v>2565</v>
          </cell>
          <cell r="G283" t="str">
            <v>800082299796 , 800082361802</v>
          </cell>
          <cell r="H283" t="str">
            <v>นางสาว</v>
          </cell>
          <cell r="I283" t="str">
            <v>ศิริลักษณ์</v>
          </cell>
          <cell r="J283" t="str">
            <v>ทองคำ</v>
          </cell>
          <cell r="K283">
            <v>1509901425933</v>
          </cell>
          <cell r="L283" t="str">
            <v>บิ๊กซี หางดง</v>
          </cell>
          <cell r="M283" t="str">
            <v>เชียงใหม่ 3</v>
          </cell>
          <cell r="N283">
            <v>8</v>
          </cell>
          <cell r="O283" t="str">
            <v>สินเชื่อธนาคารเพื่อประชาชน</v>
          </cell>
          <cell r="P283" t="str">
            <v>1.บุคคลค้ำประกัน</v>
          </cell>
          <cell r="Q283"/>
          <cell r="R283"/>
          <cell r="S283" t="str">
            <v>แขวงเชียงใหม่</v>
          </cell>
          <cell r="T283" t="str">
            <v>ผบ.13753</v>
          </cell>
          <cell r="U283">
            <v>2562</v>
          </cell>
          <cell r="V283" t="str">
            <v>ผบ3251</v>
          </cell>
          <cell r="W283">
            <v>2563</v>
          </cell>
          <cell r="X283"/>
          <cell r="Y283"/>
          <cell r="Z283"/>
          <cell r="AA283"/>
          <cell r="AB283"/>
          <cell r="AC283"/>
          <cell r="AD283"/>
          <cell r="AE283"/>
          <cell r="AF283"/>
          <cell r="AG283"/>
          <cell r="AH283"/>
          <cell r="AI283"/>
          <cell r="AJ283"/>
          <cell r="AK283"/>
          <cell r="AL283"/>
          <cell r="AM283"/>
          <cell r="AN283"/>
          <cell r="AO283"/>
          <cell r="AP283"/>
          <cell r="AQ283"/>
          <cell r="AR283"/>
          <cell r="AS283"/>
          <cell r="AT283"/>
          <cell r="AU283"/>
          <cell r="AV283"/>
          <cell r="AW283"/>
          <cell r="AX283"/>
          <cell r="AY283"/>
          <cell r="AZ283"/>
          <cell r="BA283"/>
          <cell r="BB283" t="str">
            <v>สืบทรัพย์สำนักงานอื่นฟ้อง (คำสั่ง 11/2/2565)//สืบแล้ว  รายงานผล วันที่ 21/3/2565</v>
          </cell>
          <cell r="BC283">
            <v>900</v>
          </cell>
          <cell r="BD283">
            <v>18</v>
          </cell>
          <cell r="BE283">
            <v>8</v>
          </cell>
          <cell r="BF283">
            <v>2566</v>
          </cell>
          <cell r="BG283">
            <v>0</v>
          </cell>
          <cell r="BH283" t="str">
            <v>-</v>
          </cell>
          <cell r="BI283" t="str">
            <v>-</v>
          </cell>
          <cell r="BJ283" t="str">
            <v>-</v>
          </cell>
          <cell r="BK283">
            <v>0</v>
          </cell>
          <cell r="BL283">
            <v>1220</v>
          </cell>
          <cell r="BM283">
            <v>0</v>
          </cell>
          <cell r="BN283" t="str">
            <v/>
          </cell>
          <cell r="BO283" t="str">
            <v/>
          </cell>
          <cell r="BP283" t="str">
            <v/>
          </cell>
          <cell r="BQ283" t="str">
            <v>-</v>
          </cell>
          <cell r="BR283" t="str">
            <v>-</v>
          </cell>
          <cell r="BS283" t="str">
            <v>-</v>
          </cell>
          <cell r="BT283" t="str">
            <v>นางสาวศิริลักษณ์ ทองคำ</v>
          </cell>
          <cell r="BU283">
            <v>0</v>
          </cell>
          <cell r="BV283" t="str">
            <v xml:space="preserve">1.นางสาวศิริลักษณ์  ทองคำ
2.นางสาวราตรี  ต๋าฝั้น
3.นางสาวก้อย  จันทร์ทา
</v>
          </cell>
          <cell r="BW283" t="str">
            <v>จำเลยที่ 1
จำเลยที่ 2
จำเลยที่ 3</v>
          </cell>
          <cell r="BX283" t="str">
            <v>1-5099-01425-93-3
1-5016-00094-36-1
3-5012-00520-10-6</v>
          </cell>
          <cell r="BY283"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Z283" t="str">
            <v>ไม่พบทรัพย์</v>
          </cell>
          <cell r="CA283"/>
          <cell r="CB283">
            <v>3</v>
          </cell>
          <cell r="CC283" t="str">
            <v>เกศินี</v>
          </cell>
          <cell r="CD283"/>
          <cell r="CE283"/>
          <cell r="CF283"/>
          <cell r="CG283"/>
          <cell r="CH283"/>
          <cell r="CI283"/>
          <cell r="CJ283"/>
          <cell r="CK283"/>
          <cell r="CL283"/>
          <cell r="CM283">
            <v>243467</v>
          </cell>
          <cell r="CN283"/>
          <cell r="CO283"/>
        </row>
        <row r="284">
          <cell r="B284">
            <v>1722</v>
          </cell>
          <cell r="C284">
            <v>280</v>
          </cell>
          <cell r="D284">
            <v>11</v>
          </cell>
          <cell r="E284">
            <v>2</v>
          </cell>
          <cell r="F284">
            <v>2565</v>
          </cell>
          <cell r="G284" t="str">
            <v>800082361760 , 800082299820</v>
          </cell>
          <cell r="H284" t="str">
            <v>นางสาว</v>
          </cell>
          <cell r="I284" t="str">
            <v>ราตรี</v>
          </cell>
          <cell r="J284" t="str">
            <v>ต๋าฝั้น</v>
          </cell>
          <cell r="K284">
            <v>1501600094361</v>
          </cell>
          <cell r="L284" t="str">
            <v>บิ๊กซี หางดง</v>
          </cell>
          <cell r="M284" t="str">
            <v>เชียงใหม่ 3</v>
          </cell>
          <cell r="N284">
            <v>8</v>
          </cell>
          <cell r="O284" t="str">
            <v>สินเชื่อธนาคารเพื่อประชาชน</v>
          </cell>
          <cell r="P284" t="str">
            <v>1.บุคคลค้ำประกัน</v>
          </cell>
          <cell r="Q284"/>
          <cell r="R284"/>
          <cell r="S284" t="str">
            <v>แขวงเชียงใหม่</v>
          </cell>
          <cell r="T284" t="str">
            <v>ผบ.13753</v>
          </cell>
          <cell r="U284">
            <v>2562</v>
          </cell>
          <cell r="V284" t="str">
            <v>ผบ3251</v>
          </cell>
          <cell r="W284">
            <v>2563</v>
          </cell>
          <cell r="X284"/>
          <cell r="Y284"/>
          <cell r="Z284"/>
          <cell r="AA284"/>
          <cell r="AB284"/>
          <cell r="AC284"/>
          <cell r="AD284"/>
          <cell r="AE284"/>
          <cell r="AF284"/>
          <cell r="AG284"/>
          <cell r="AH284"/>
          <cell r="AI284"/>
          <cell r="AJ284"/>
          <cell r="AK284"/>
          <cell r="AL284"/>
          <cell r="AM284"/>
          <cell r="AN284"/>
          <cell r="AO284"/>
          <cell r="AP284"/>
          <cell r="AQ284"/>
          <cell r="AR284"/>
          <cell r="AS284"/>
          <cell r="AT284"/>
          <cell r="AU284"/>
          <cell r="AV284"/>
          <cell r="AW284"/>
          <cell r="AX284"/>
          <cell r="AY284"/>
          <cell r="AZ284"/>
          <cell r="BA284"/>
          <cell r="BB284" t="str">
            <v>สืบทรัพย์สำนักงานอื่นฟ้อง (คำสั่ง 11/2/2565)//ค้ำวน 1721 น.ส.ศิริลักษณ์ ทองคำ รายงานผล วันที่ 21/3/2565</v>
          </cell>
          <cell r="BC284" t="str">
            <v/>
          </cell>
          <cell r="BD284" t="str">
            <v/>
          </cell>
          <cell r="BE284" t="str">
            <v/>
          </cell>
          <cell r="BF284" t="str">
            <v/>
          </cell>
          <cell r="BG284" t="str">
            <v/>
          </cell>
          <cell r="BH284" t="str">
            <v/>
          </cell>
          <cell r="BI284" t="str">
            <v/>
          </cell>
          <cell r="BJ284" t="str">
            <v/>
          </cell>
          <cell r="BK284" t="str">
            <v/>
          </cell>
          <cell r="BL284" t="str">
            <v/>
          </cell>
          <cell r="BM284" t="str">
            <v/>
          </cell>
          <cell r="BN284" t="str">
            <v/>
          </cell>
          <cell r="BO284" t="str">
            <v/>
          </cell>
          <cell r="BP284" t="str">
            <v/>
          </cell>
          <cell r="BQ284" t="str">
            <v/>
          </cell>
          <cell r="BR284" t="str">
            <v/>
          </cell>
          <cell r="BS284" t="str">
            <v/>
          </cell>
          <cell r="BT284" t="str">
            <v>นางสาวราตรี ต๋าฝั้น</v>
          </cell>
          <cell r="BU284">
            <v>0</v>
          </cell>
          <cell r="BV284" t="str">
            <v>1.นางสาวราตรี  ต๋าฝั้น
2.นางสาวก้อย  จันทร์ทา
3.นางสาวศิริลักษณ์  ทองคำ</v>
          </cell>
          <cell r="BW284" t="str">
            <v>จำเลยที่ 1
จำเลยที่ 2
จำเลยที่ 3</v>
          </cell>
          <cell r="BX284" t="str">
            <v>1-5016-00094-36-1
3-5012-00520-10-6
1-5099-01425-93-3</v>
          </cell>
          <cell r="BY284"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Z284" t="str">
            <v>ไม่พบทรัพย์</v>
          </cell>
          <cell r="CA284"/>
          <cell r="CB284">
            <v>3</v>
          </cell>
          <cell r="CC284" t="str">
            <v>เกศินี</v>
          </cell>
          <cell r="CD284"/>
          <cell r="CE284"/>
          <cell r="CF284"/>
          <cell r="CG284"/>
          <cell r="CH284"/>
          <cell r="CI284"/>
          <cell r="CJ284"/>
          <cell r="CK284"/>
          <cell r="CL284"/>
          <cell r="CM284"/>
          <cell r="CN284"/>
          <cell r="CO284"/>
        </row>
        <row r="285">
          <cell r="B285">
            <v>1723</v>
          </cell>
          <cell r="C285">
            <v>281</v>
          </cell>
          <cell r="D285">
            <v>11</v>
          </cell>
          <cell r="E285">
            <v>2</v>
          </cell>
          <cell r="F285">
            <v>2565</v>
          </cell>
          <cell r="G285">
            <v>800043885949</v>
          </cell>
          <cell r="H285" t="str">
            <v>นางสาว</v>
          </cell>
          <cell r="I285" t="str">
            <v>ชฎารัตน์</v>
          </cell>
          <cell r="J285" t="str">
            <v>คำมาเมือง</v>
          </cell>
          <cell r="K285">
            <v>1509900528348</v>
          </cell>
          <cell r="L285" t="str">
            <v>บิ๊กซี หางดง</v>
          </cell>
          <cell r="M285" t="str">
            <v>เชียงใหม่ 3</v>
          </cell>
          <cell r="N285">
            <v>8</v>
          </cell>
          <cell r="O285" t="str">
            <v>สินเชื่อธนาคารเพื่อประชาชน</v>
          </cell>
          <cell r="P285" t="str">
            <v>1.บุคคลค้ำประกัน</v>
          </cell>
          <cell r="Q285"/>
          <cell r="R285"/>
          <cell r="S285" t="str">
            <v>แขวงเชียงใหม่</v>
          </cell>
          <cell r="T285" t="str">
            <v>ผบ.5402</v>
          </cell>
          <cell r="U285">
            <v>2563</v>
          </cell>
          <cell r="V285" t="str">
            <v>ผบ.6445</v>
          </cell>
          <cell r="W285">
            <v>2563</v>
          </cell>
          <cell r="X285"/>
          <cell r="Y285"/>
          <cell r="Z285"/>
          <cell r="AA285"/>
          <cell r="AB285"/>
          <cell r="AC285"/>
          <cell r="AD285"/>
          <cell r="AE285"/>
          <cell r="AF285"/>
          <cell r="AG285"/>
          <cell r="AH285"/>
          <cell r="AI285"/>
          <cell r="AJ285"/>
          <cell r="AK285"/>
          <cell r="AL285"/>
          <cell r="AM285"/>
          <cell r="AN285"/>
          <cell r="AO285"/>
          <cell r="AP285"/>
          <cell r="AQ285"/>
          <cell r="AR285"/>
          <cell r="AS285"/>
          <cell r="AT285"/>
          <cell r="AU285"/>
          <cell r="AV285"/>
          <cell r="AW285"/>
          <cell r="AX285"/>
          <cell r="AY285"/>
          <cell r="AZ285"/>
          <cell r="BA285"/>
          <cell r="BB285" t="str">
            <v>สืบทรัพย์สำนักงานอื่นฟ้อง (คำสั่ง 11/2/2565)//สืบแล้ว  รายงานผล วันที่ 21/3/2565</v>
          </cell>
          <cell r="BC285">
            <v>1200</v>
          </cell>
          <cell r="BD285">
            <v>17</v>
          </cell>
          <cell r="BE285">
            <v>5</v>
          </cell>
          <cell r="BF285">
            <v>2566</v>
          </cell>
          <cell r="BG285">
            <v>0</v>
          </cell>
          <cell r="BH285" t="str">
            <v>-</v>
          </cell>
          <cell r="BI285" t="str">
            <v>-</v>
          </cell>
          <cell r="BJ285" t="str">
            <v>-</v>
          </cell>
          <cell r="BK285">
            <v>0</v>
          </cell>
          <cell r="BL285">
            <v>1530</v>
          </cell>
          <cell r="BM285">
            <v>0</v>
          </cell>
          <cell r="BN285">
            <v>6</v>
          </cell>
          <cell r="BO285">
            <v>8</v>
          </cell>
          <cell r="BP285">
            <v>2566</v>
          </cell>
          <cell r="BQ285" t="str">
            <v>-</v>
          </cell>
          <cell r="BR285" t="str">
            <v>-</v>
          </cell>
          <cell r="BS285" t="str">
            <v>-</v>
          </cell>
          <cell r="BT285" t="str">
            <v>นางสาวชฎารัตน์ คำมาเมือง</v>
          </cell>
          <cell r="BU285">
            <v>0</v>
          </cell>
          <cell r="BV285" t="str">
            <v>1.นางสาวชฎารัตน์  คำมาเมือง
2.นานยศุภเจตน์  ภารังกูล
3.นางฐิติภรณ์  แก้วถาวร
4.นายทรงพล  แก้วถาวร</v>
          </cell>
          <cell r="BW285" t="str">
            <v>จำเลยที่ 1
จำเลยที่ 2
จำเลยที่ 3
คู่สมรสจำเลยที่ 3</v>
          </cell>
          <cell r="BX285" t="str">
            <v>1-5099-00528-34-8
1-1018-00278-55-9
3-5005-00361-87-8
3-5001-00429-43-2</v>
          </cell>
          <cell r="BY285"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Z285" t="str">
            <v>ไม่พบทรัพย์</v>
          </cell>
          <cell r="CA285" t="str">
            <v>พบ</v>
          </cell>
          <cell r="CB285">
            <v>4</v>
          </cell>
          <cell r="CC285" t="str">
            <v>จันทร์นิภา</v>
          </cell>
          <cell r="CD285"/>
          <cell r="CE285"/>
          <cell r="CF285"/>
          <cell r="CG285"/>
          <cell r="CH285"/>
          <cell r="CI285"/>
          <cell r="CJ285"/>
          <cell r="CK285"/>
          <cell r="CL285"/>
          <cell r="CM285">
            <v>243367</v>
          </cell>
          <cell r="CN285"/>
          <cell r="CO285"/>
        </row>
        <row r="286">
          <cell r="B286">
            <v>1724</v>
          </cell>
          <cell r="C286">
            <v>282</v>
          </cell>
          <cell r="D286">
            <v>11</v>
          </cell>
          <cell r="E286">
            <v>2</v>
          </cell>
          <cell r="F286">
            <v>2565</v>
          </cell>
          <cell r="G286">
            <v>800053331149</v>
          </cell>
          <cell r="H286" t="str">
            <v>นาง</v>
          </cell>
          <cell r="I286" t="str">
            <v>สมพร</v>
          </cell>
          <cell r="J286" t="str">
            <v>พลทามูล</v>
          </cell>
          <cell r="K286">
            <v>3670500174724</v>
          </cell>
          <cell r="L286" t="str">
            <v>บิ๊กซี หางดง</v>
          </cell>
          <cell r="M286" t="str">
            <v>เชียงใหม่ 3</v>
          </cell>
          <cell r="N286">
            <v>8</v>
          </cell>
          <cell r="O286" t="str">
            <v>สินเชื่อธนาคารประชาชน</v>
          </cell>
          <cell r="P286" t="str">
            <v>1.บุคคลค้ำประกัน</v>
          </cell>
          <cell r="Q286">
            <v>34253.74</v>
          </cell>
          <cell r="R286">
            <v>10939.77</v>
          </cell>
          <cell r="S286" t="str">
            <v>แขวงเชียงใหม่</v>
          </cell>
          <cell r="T286" t="str">
            <v>ผบ.795</v>
          </cell>
          <cell r="U286">
            <v>2564</v>
          </cell>
          <cell r="V286" t="str">
            <v>ผบ.1027</v>
          </cell>
          <cell r="W286">
            <v>2564</v>
          </cell>
          <cell r="X286"/>
          <cell r="Y286"/>
          <cell r="Z286"/>
          <cell r="AA286">
            <v>5</v>
          </cell>
          <cell r="AB286">
            <v>7</v>
          </cell>
          <cell r="AC286">
            <v>2564</v>
          </cell>
          <cell r="AD286"/>
          <cell r="AE286"/>
          <cell r="AF286"/>
          <cell r="AG286"/>
          <cell r="AH286"/>
          <cell r="AI286"/>
          <cell r="AJ286"/>
          <cell r="AK286"/>
          <cell r="AL286"/>
          <cell r="AM286"/>
          <cell r="AN286"/>
          <cell r="AO286"/>
          <cell r="AP286"/>
          <cell r="AQ286"/>
          <cell r="AR286"/>
          <cell r="AS286"/>
          <cell r="AT286"/>
          <cell r="AU286"/>
          <cell r="AV286"/>
          <cell r="AW286"/>
          <cell r="AX286"/>
          <cell r="AY286"/>
          <cell r="AZ286"/>
          <cell r="BA286"/>
          <cell r="BB286" t="str">
            <v>สืบทรัพย์สำนักงานอื่นฟ้อง (คำสั่ง 11/2/2565)//สืบแล้ว  รายงานผล วันที่ 21/3/2565</v>
          </cell>
          <cell r="BC286">
            <v>600</v>
          </cell>
          <cell r="BD286">
            <v>30</v>
          </cell>
          <cell r="BE286">
            <v>6</v>
          </cell>
          <cell r="BF286">
            <v>2566</v>
          </cell>
          <cell r="BG286">
            <v>0</v>
          </cell>
          <cell r="BH286" t="str">
            <v>-</v>
          </cell>
          <cell r="BI286" t="str">
            <v>-</v>
          </cell>
          <cell r="BJ286" t="str">
            <v>-</v>
          </cell>
          <cell r="BK286">
            <v>0</v>
          </cell>
          <cell r="BL286">
            <v>1030</v>
          </cell>
          <cell r="BM286">
            <v>0</v>
          </cell>
          <cell r="BN286" t="str">
            <v/>
          </cell>
          <cell r="BO286" t="str">
            <v/>
          </cell>
          <cell r="BP286" t="str">
            <v/>
          </cell>
          <cell r="BQ286" t="str">
            <v>-</v>
          </cell>
          <cell r="BR286" t="str">
            <v>-</v>
          </cell>
          <cell r="BS286" t="str">
            <v>-</v>
          </cell>
          <cell r="BT286" t="str">
            <v>นางสมพร พลทามูล</v>
          </cell>
          <cell r="BU286">
            <v>0</v>
          </cell>
          <cell r="BV286" t="str">
            <v>1.นางสาวสมพร  พลทาพูล
2.นายวิโรจน์  เล็บกระโทก</v>
          </cell>
          <cell r="BW286" t="str">
            <v>จำเลย
คู่สมรสจำเลย</v>
          </cell>
          <cell r="BX286" t="str">
            <v>3-6705-00174-72-4
3-6705-00547-30-0</v>
          </cell>
          <cell r="BY286"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Z286" t="str">
            <v>พบทรัพย์</v>
          </cell>
          <cell r="CA286"/>
          <cell r="CB286">
            <v>2</v>
          </cell>
          <cell r="CC286" t="str">
            <v>จันทร์นิภา</v>
          </cell>
          <cell r="CD286"/>
          <cell r="CE286"/>
          <cell r="CF286"/>
          <cell r="CG286"/>
          <cell r="CH286"/>
          <cell r="CI286"/>
          <cell r="CJ286"/>
          <cell r="CK286"/>
          <cell r="CL286"/>
          <cell r="CM286">
            <v>243397</v>
          </cell>
          <cell r="CN286"/>
          <cell r="CO286"/>
        </row>
        <row r="287">
          <cell r="B287">
            <v>1725</v>
          </cell>
          <cell r="C287">
            <v>283</v>
          </cell>
          <cell r="D287">
            <v>11</v>
          </cell>
          <cell r="E287">
            <v>2</v>
          </cell>
          <cell r="F287">
            <v>2565</v>
          </cell>
          <cell r="G287">
            <v>800032267448</v>
          </cell>
          <cell r="H287" t="str">
            <v>นาย</v>
          </cell>
          <cell r="I287" t="str">
            <v>ก่อคา</v>
          </cell>
          <cell r="J287" t="str">
            <v>บรรจงฉัตร</v>
          </cell>
          <cell r="K287">
            <v>3500300365560</v>
          </cell>
          <cell r="L287" t="str">
            <v>จอมทอง</v>
          </cell>
          <cell r="M287" t="str">
            <v>เชียงใหม่ 3</v>
          </cell>
          <cell r="N287">
            <v>8</v>
          </cell>
          <cell r="O287" t="str">
            <v>สินเชื่อธนาคารประชาชน</v>
          </cell>
          <cell r="P287" t="str">
            <v>1.บุคคลค้ำประกัน</v>
          </cell>
          <cell r="Q287">
            <v>57012.32</v>
          </cell>
          <cell r="R287">
            <v>20022.78</v>
          </cell>
          <cell r="S287" t="str">
            <v>จังหวัดฮอด</v>
          </cell>
          <cell r="T287" t="str">
            <v>ผบ.279</v>
          </cell>
          <cell r="U287">
            <v>2563</v>
          </cell>
          <cell r="V287" t="str">
            <v>ผบ.618</v>
          </cell>
          <cell r="W287">
            <v>2563</v>
          </cell>
          <cell r="X287"/>
          <cell r="Y287"/>
          <cell r="Z287"/>
          <cell r="AA287">
            <v>31</v>
          </cell>
          <cell r="AB287">
            <v>8</v>
          </cell>
          <cell r="AC287">
            <v>2563</v>
          </cell>
          <cell r="AD287"/>
          <cell r="AE287"/>
          <cell r="AF287"/>
          <cell r="AG287"/>
          <cell r="AH287"/>
          <cell r="AI287"/>
          <cell r="AJ287"/>
          <cell r="AK287"/>
          <cell r="AL287"/>
          <cell r="AM287"/>
          <cell r="AN287"/>
          <cell r="AO287"/>
          <cell r="AP287"/>
          <cell r="AQ287"/>
          <cell r="AR287"/>
          <cell r="AS287"/>
          <cell r="AT287"/>
          <cell r="AU287"/>
          <cell r="AV287"/>
          <cell r="AW287"/>
          <cell r="AX287"/>
          <cell r="AY287"/>
          <cell r="AZ287"/>
          <cell r="BA287"/>
          <cell r="BB287" t="str">
            <v>สืบทรัพย์สำนักงานอื่นฟ้อง (คำสั่ง 11/2/2565)//สืบแล้ว รายงานผล วันที่ 21/3/2565</v>
          </cell>
          <cell r="BC287">
            <v>1800</v>
          </cell>
          <cell r="BD287">
            <v>15</v>
          </cell>
          <cell r="BE287">
            <v>12</v>
          </cell>
          <cell r="BF287">
            <v>2565</v>
          </cell>
          <cell r="BG287">
            <v>0</v>
          </cell>
          <cell r="BH287" t="str">
            <v>-</v>
          </cell>
          <cell r="BI287" t="str">
            <v>-</v>
          </cell>
          <cell r="BJ287" t="str">
            <v>-</v>
          </cell>
          <cell r="BK287">
            <v>0</v>
          </cell>
          <cell r="BL287">
            <v>1250</v>
          </cell>
          <cell r="BM287">
            <v>0</v>
          </cell>
          <cell r="BN287">
            <v>20</v>
          </cell>
          <cell r="BO287">
            <v>4</v>
          </cell>
          <cell r="BP287">
            <v>2566</v>
          </cell>
          <cell r="BQ287" t="str">
            <v>-</v>
          </cell>
          <cell r="BR287" t="str">
            <v>-</v>
          </cell>
          <cell r="BS287" t="str">
            <v>-</v>
          </cell>
          <cell r="BT287" t="str">
            <v>นายก่อคา บรรจงฉัตร</v>
          </cell>
          <cell r="BU287">
            <v>0</v>
          </cell>
          <cell r="BV287"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W287" t="str">
            <v>จำเลยที่ 1
คู่สมรสจำเลยที่ 1
จำเลยที่ 2
คู่สมรสจำเลยที่ 2
จำเลยที่ 3
คู่สมรสจำเลยที่ 3</v>
          </cell>
          <cell r="BX287" t="str">
            <v>3-5003-00365-56-0
2-5003-00035-03-1
3-5003-00367-30-9
3-5003-00367-45-7
3-5003-00366-32-9
3-5003-00369-16-6</v>
          </cell>
          <cell r="BY28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87" t="str">
            <v>ไม่พบ</v>
          </cell>
          <cell r="CA287" t="str">
            <v>พบทรัพย์</v>
          </cell>
          <cell r="CB287">
            <v>6</v>
          </cell>
          <cell r="CC287" t="str">
            <v>จันทร์นิภา</v>
          </cell>
          <cell r="CD287"/>
          <cell r="CE287"/>
          <cell r="CF287"/>
          <cell r="CG287"/>
          <cell r="CH287"/>
          <cell r="CI287"/>
          <cell r="CJ287"/>
          <cell r="CK287"/>
          <cell r="CL287">
            <v>242947</v>
          </cell>
          <cell r="CM287">
            <v>243218</v>
          </cell>
          <cell r="CN287"/>
          <cell r="CO287"/>
        </row>
        <row r="288">
          <cell r="B288">
            <v>1726</v>
          </cell>
          <cell r="C288">
            <v>284</v>
          </cell>
          <cell r="D288">
            <v>11</v>
          </cell>
          <cell r="E288">
            <v>2</v>
          </cell>
          <cell r="F288">
            <v>2565</v>
          </cell>
          <cell r="G288">
            <v>800033286371</v>
          </cell>
          <cell r="H288" t="str">
            <v>นาง</v>
          </cell>
          <cell r="I288" t="str">
            <v>วรัญญา</v>
          </cell>
          <cell r="J288" t="str">
            <v>ระภูเขียว</v>
          </cell>
          <cell r="K288">
            <v>3501700226509</v>
          </cell>
          <cell r="L288" t="str">
            <v>ดอยเต่า</v>
          </cell>
          <cell r="M288" t="str">
            <v>เชียงใหม่ 3</v>
          </cell>
          <cell r="N288">
            <v>8</v>
          </cell>
          <cell r="O288" t="str">
            <v>พัฒนาองค์กรชุมชน (รายบุคคล)</v>
          </cell>
          <cell r="P288" t="str">
            <v>1.บุคคลค้ำประกัน</v>
          </cell>
          <cell r="Q288">
            <v>132124.32999999999</v>
          </cell>
          <cell r="R288">
            <v>21254.1</v>
          </cell>
          <cell r="S288" t="str">
            <v>จังหวัดฮอด</v>
          </cell>
          <cell r="T288" t="str">
            <v>ผบE211</v>
          </cell>
          <cell r="U288">
            <v>2563</v>
          </cell>
          <cell r="V288" t="str">
            <v>ผบE337</v>
          </cell>
          <cell r="W288">
            <v>2563</v>
          </cell>
          <cell r="X288"/>
          <cell r="Y288"/>
          <cell r="Z288"/>
          <cell r="AA288">
            <v>10</v>
          </cell>
          <cell r="AB288">
            <v>9</v>
          </cell>
          <cell r="AC288">
            <v>2563</v>
          </cell>
          <cell r="AD288"/>
          <cell r="AE288"/>
          <cell r="AF288"/>
          <cell r="AG288"/>
          <cell r="AH288"/>
          <cell r="AI288"/>
          <cell r="AJ288"/>
          <cell r="AK288"/>
          <cell r="AL288"/>
          <cell r="AM288"/>
          <cell r="AN288"/>
          <cell r="AO288"/>
          <cell r="AP288"/>
          <cell r="AQ288"/>
          <cell r="AR288"/>
          <cell r="AS288"/>
          <cell r="AT288"/>
          <cell r="AU288"/>
          <cell r="AV288"/>
          <cell r="AW288"/>
          <cell r="AX288"/>
          <cell r="AY288"/>
          <cell r="AZ288"/>
          <cell r="BA288"/>
          <cell r="BB288" t="str">
            <v>สืบทรัพย์สำนักงานอื่นฟ้อง (คำสั่ง 11/2/2565)สืบแล้ว  รายงานผล วันที่ 25/3/2565</v>
          </cell>
          <cell r="BC288">
            <v>1500</v>
          </cell>
          <cell r="BD288">
            <v>15</v>
          </cell>
          <cell r="BE288">
            <v>12</v>
          </cell>
          <cell r="BF288">
            <v>2565</v>
          </cell>
          <cell r="BG288">
            <v>0</v>
          </cell>
          <cell r="BH288" t="str">
            <v>-</v>
          </cell>
          <cell r="BI288" t="str">
            <v>-</v>
          </cell>
          <cell r="BJ288" t="str">
            <v>-</v>
          </cell>
          <cell r="BK288">
            <v>0</v>
          </cell>
          <cell r="BL288">
            <v>1485</v>
          </cell>
          <cell r="BM288">
            <v>0</v>
          </cell>
          <cell r="BN288">
            <v>24</v>
          </cell>
          <cell r="BO288">
            <v>3</v>
          </cell>
          <cell r="BP288">
            <v>2566</v>
          </cell>
          <cell r="BQ288" t="str">
            <v>-</v>
          </cell>
          <cell r="BR288" t="str">
            <v>-</v>
          </cell>
          <cell r="BS288" t="str">
            <v>-</v>
          </cell>
          <cell r="BT288" t="str">
            <v>นางวรัญญา ระภูเขียว</v>
          </cell>
          <cell r="BU288">
            <v>883263010757</v>
          </cell>
          <cell r="BV288" t="str">
            <v>1.นางวรัญญา ระภูเขียว
2.นายภูวิจิตร ระภูเขียว
3.นางสาววิชชุดา ชูศรีบุตร
4.นางสาวสุพรรณี เทพจันทร์
5.นายบุญฤทธิ์ อุ่นนันกาศ</v>
          </cell>
          <cell r="BW288" t="str">
            <v>จำเลยที่ 1
คู่สมรสจำเลยที่ 1
จำเลยที่ 2
จำเลยที่ 3
คู่สมรสจำเลยที่ 3</v>
          </cell>
          <cell r="BX288" t="str">
            <v>3501700226509
3480500430153
3501700226347
154070000908
3510200105701</v>
          </cell>
          <cell r="BY28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อ.ธาตุพนม จ.นครพนม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v>
          </cell>
          <cell r="BZ288" t="str">
            <v>ไม่พบทรัพย์</v>
          </cell>
          <cell r="CA288" t="str">
            <v>พบทรัพย์</v>
          </cell>
          <cell r="CB288">
            <v>5</v>
          </cell>
          <cell r="CC288" t="str">
            <v>จันทร์นิภา</v>
          </cell>
          <cell r="CD288"/>
          <cell r="CE288"/>
          <cell r="CF288"/>
          <cell r="CG288"/>
          <cell r="CH288"/>
          <cell r="CI288"/>
          <cell r="CJ288"/>
          <cell r="CK288"/>
          <cell r="CL288"/>
          <cell r="CM288">
            <v>243218</v>
          </cell>
          <cell r="CN288"/>
          <cell r="CO288"/>
        </row>
        <row r="289">
          <cell r="B289">
            <v>1727</v>
          </cell>
          <cell r="C289">
            <v>285</v>
          </cell>
          <cell r="D289">
            <v>11</v>
          </cell>
          <cell r="E289">
            <v>2</v>
          </cell>
          <cell r="F289">
            <v>2565</v>
          </cell>
          <cell r="G289">
            <v>800016480173</v>
          </cell>
          <cell r="H289" t="str">
            <v>นาย</v>
          </cell>
          <cell r="I289" t="str">
            <v>อุรชาติ</v>
          </cell>
          <cell r="J289" t="str">
            <v>ชัยเนตร</v>
          </cell>
          <cell r="K289">
            <v>3501900006171</v>
          </cell>
          <cell r="L289" t="str">
            <v>ดอยเต่า</v>
          </cell>
          <cell r="M289" t="str">
            <v>เชียงใหม่ 3</v>
          </cell>
          <cell r="N289">
            <v>8</v>
          </cell>
          <cell r="O289" t="str">
            <v>สวัสดิการ</v>
          </cell>
          <cell r="P289" t="str">
            <v>1.บุคคลค้ำประกัน</v>
          </cell>
          <cell r="Q289">
            <v>1407849.1</v>
          </cell>
          <cell r="R289">
            <v>801864.31</v>
          </cell>
          <cell r="S289" t="str">
            <v>จังหวัดฮอด</v>
          </cell>
          <cell r="T289" t="str">
            <v>ผบ.275</v>
          </cell>
          <cell r="U289">
            <v>2563</v>
          </cell>
          <cell r="V289" t="str">
            <v>ผบ.542</v>
          </cell>
          <cell r="W289">
            <v>2563</v>
          </cell>
          <cell r="X289"/>
          <cell r="Y289"/>
          <cell r="Z289"/>
          <cell r="AA289">
            <v>4</v>
          </cell>
          <cell r="AB289">
            <v>8</v>
          </cell>
          <cell r="AC289">
            <v>2563</v>
          </cell>
          <cell r="AD289"/>
          <cell r="AE289"/>
          <cell r="AF289"/>
          <cell r="AG289"/>
          <cell r="AH289"/>
          <cell r="AI289"/>
          <cell r="AJ289"/>
          <cell r="AK289"/>
          <cell r="AL289"/>
          <cell r="AM289"/>
          <cell r="AN289"/>
          <cell r="AO289"/>
          <cell r="AP289"/>
          <cell r="AQ289"/>
          <cell r="AR289"/>
          <cell r="AS289"/>
          <cell r="AT289"/>
          <cell r="AU289"/>
          <cell r="AV289"/>
          <cell r="AW289"/>
          <cell r="AX289"/>
          <cell r="AY289"/>
          <cell r="AZ289"/>
          <cell r="BA289"/>
          <cell r="BB289" t="str">
            <v>สืบทรัพย์สำนักงานอื่นฟ้อง (คำสั่ง 11/2/2565)สืบแล้ว  รายงานผล วันที่ 9/5/2565</v>
          </cell>
          <cell r="BC289" t="str">
            <v>0
2100</v>
          </cell>
          <cell r="BD289" t="str">
            <v>13
1</v>
          </cell>
          <cell r="BE289" t="str">
            <v>11
3</v>
          </cell>
          <cell r="BF289" t="str">
            <v>2566
2567</v>
          </cell>
          <cell r="BG289">
            <v>0</v>
          </cell>
          <cell r="BH289" t="str">
            <v>-</v>
          </cell>
          <cell r="BI289" t="str">
            <v>-</v>
          </cell>
          <cell r="BJ289" t="str">
            <v>-</v>
          </cell>
          <cell r="BK289">
            <v>0</v>
          </cell>
          <cell r="BL289" t="str">
            <v>2995
715</v>
          </cell>
          <cell r="BM289">
            <v>0</v>
          </cell>
          <cell r="BN289" t="str">
            <v>7
9</v>
          </cell>
          <cell r="BO289" t="str">
            <v>3
5</v>
          </cell>
          <cell r="BP289" t="str">
            <v>2567
2567</v>
          </cell>
          <cell r="BQ289" t="str">
            <v>-</v>
          </cell>
          <cell r="BR289" t="str">
            <v>-</v>
          </cell>
          <cell r="BS289" t="str">
            <v>-</v>
          </cell>
          <cell r="BT289" t="str">
            <v>นายอุรชาติ ชัยเนตร</v>
          </cell>
          <cell r="BU289">
            <v>823758010254</v>
          </cell>
          <cell r="BV289"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289" t="str">
            <v>จำเลยที่ 1
คู่สมรสปัจจุบันจำเลยที่ 1
คู่สมรสเก่าจำเลยที่ 1
จำเลยที่ 2
คู่สมรสจำเลยที่ 2
จำเลยที่ 3
คู่สมรสจำเลยที่ 3</v>
          </cell>
          <cell r="BX289" t="str">
            <v>3501900006171
3501700052705
1659900092654
3520300381727
3501700119702
3510400218844
5610670009011</v>
          </cell>
          <cell r="BY289" t="str">
            <v>"-ไม่พบว่ามีกรรมสิทธิ์ในที่ดิน อ.ดอยเต่า , อ.สารภี จ.เชียงใหม่
-พบว่ามีกรรมสิทธิ์ในที่ดินโฉนดเลขที่  13054 ต.บงตัน อ.ดอยเต่า จ.เชียงใหม่ (แบ่งโฉนดจากแปลง 4602 สินส่วนตัว)
-พบว่ามีกรรมสิทธิ์ในที่ดินโฉนดเลขที่  4602 ต.บงตัน อ.ดอยเต่า จ.เชียงใหม่ (สินส่วนตัว)
-ไม่พบว่ามีกรรมสิทธิ์ในที่ดิน อ.สารภี จ.เชียงใหม่
-ไม่พบว่ามีกรรมสิทธิ์ในที่ดิน อ.ดอยเต่า , อ.สารภี จ.เชียงใหม่
-พบว่ามีกรรมสิทธิ์ในที่ดินโฉนดเลขที่  241 ต.ดอยเต่า อ.ดอยเต่า จ.เชียงใหม่ (ปลอดจำนอง)
-พบว่ามีกรรมสิทธิ์ในที่ดิน น.ส.3.ก. 3456  ต.ดอยเต่า อ.ดอยเต่า จ.เชียงใหม่ (ปลอดจำนอง)
-พบว่ามีกรรมสิทธิ์ในที่ดิน น.ส.3.ก. 4391  ต.ดอยเต่า อ.ดอยเต่า จ.เชียงใหม่  (ติดจำนอง ธกส.)
-ไม่พบว่ามีกรรมสิทธิ์ในที่ดิน อ.บ้านตาก จ.ตาก
-พบว่ามีกรรมสิทธิ์ในที่ดิน น.ส.3.ก. 3633  ต.ดอยเต่า อ.ดอยเต่า จ.เชียงใหม่ (สินส่วนตัว)
-ไม่พบว่ามีกรรมสิทธิ์ในที่ดิน อ.บ้านตาก จ.ตาก
-พบว่ามีกรรมสิทธิ์ในที่ดินโฉนดเลขที่  30079 ต.แม่ตืน  อ.ลี้ จ.ลำพูน (ปลอดจำนอง)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Z289" t="str">
            <v>พบทรัพย์</v>
          </cell>
          <cell r="CA289"/>
          <cell r="CB289"/>
          <cell r="CC289" t="str">
            <v>จันทร์นิภา</v>
          </cell>
          <cell r="CD289"/>
          <cell r="CE289"/>
          <cell r="CF289"/>
          <cell r="CG289"/>
          <cell r="CH289"/>
          <cell r="CI289"/>
          <cell r="CJ289"/>
          <cell r="CK289"/>
          <cell r="CL289"/>
          <cell r="CM289"/>
          <cell r="CN289"/>
          <cell r="CO289"/>
        </row>
        <row r="290">
          <cell r="B290">
            <v>1728</v>
          </cell>
          <cell r="C290">
            <v>286</v>
          </cell>
          <cell r="D290">
            <v>11</v>
          </cell>
          <cell r="E290">
            <v>2</v>
          </cell>
          <cell r="F290">
            <v>2565</v>
          </cell>
          <cell r="G290">
            <v>800030794625</v>
          </cell>
          <cell r="H290" t="str">
            <v>นาย</v>
          </cell>
          <cell r="I290" t="str">
            <v>จันทร์</v>
          </cell>
          <cell r="J290" t="str">
            <v>ปู่เงิน</v>
          </cell>
          <cell r="K290">
            <v>3501700047850</v>
          </cell>
          <cell r="L290" t="str">
            <v>ดอยเต่า</v>
          </cell>
          <cell r="M290" t="str">
            <v>เชียงใหม่ 3</v>
          </cell>
          <cell r="N290">
            <v>8</v>
          </cell>
          <cell r="O290" t="str">
            <v>องค์กรชุมชน</v>
          </cell>
          <cell r="P290" t="str">
            <v>1.บุคคลค้ำประกัน</v>
          </cell>
          <cell r="Q290">
            <v>63429.78</v>
          </cell>
          <cell r="R290">
            <v>19647.91</v>
          </cell>
          <cell r="S290" t="str">
            <v>จังหวัดฮอด</v>
          </cell>
          <cell r="T290" t="str">
            <v>ผบ.280</v>
          </cell>
          <cell r="U290">
            <v>2563</v>
          </cell>
          <cell r="V290" t="str">
            <v>ผบ.543</v>
          </cell>
          <cell r="W290">
            <v>2563</v>
          </cell>
          <cell r="X290"/>
          <cell r="Y290"/>
          <cell r="Z290"/>
          <cell r="AA290">
            <v>4</v>
          </cell>
          <cell r="AB290">
            <v>8</v>
          </cell>
          <cell r="AC290">
            <v>2563</v>
          </cell>
          <cell r="AD290"/>
          <cell r="AE290"/>
          <cell r="AF290"/>
          <cell r="AG290"/>
          <cell r="AH290"/>
          <cell r="AI290"/>
          <cell r="AJ290"/>
          <cell r="AK290"/>
          <cell r="AL290"/>
          <cell r="AM290"/>
          <cell r="AN290"/>
          <cell r="AO290"/>
          <cell r="AP290"/>
          <cell r="AQ290"/>
          <cell r="AR290"/>
          <cell r="AS290"/>
          <cell r="AT290"/>
          <cell r="AU290"/>
          <cell r="AV290"/>
          <cell r="AW290"/>
          <cell r="AX290"/>
          <cell r="AY290"/>
          <cell r="AZ290"/>
          <cell r="BA290"/>
          <cell r="BB290" t="str">
            <v>สืบทรัพย์สำนักงานอื่นฟ้อง (คำสั่ง 11/2/2565)//สืบแล้ว  รายงานผล วันที่ 21/4/2565</v>
          </cell>
          <cell r="BC290">
            <v>1500</v>
          </cell>
          <cell r="BD290">
            <v>31</v>
          </cell>
          <cell r="BE290">
            <v>8</v>
          </cell>
          <cell r="BF290">
            <v>2565</v>
          </cell>
          <cell r="BG290">
            <v>0</v>
          </cell>
          <cell r="BH290" t="str">
            <v>-</v>
          </cell>
          <cell r="BI290" t="str">
            <v>-</v>
          </cell>
          <cell r="BJ290" t="str">
            <v>-</v>
          </cell>
          <cell r="BK290">
            <v>0</v>
          </cell>
          <cell r="BL290">
            <v>1800</v>
          </cell>
          <cell r="BM290">
            <v>0</v>
          </cell>
          <cell r="BN290">
            <v>7</v>
          </cell>
          <cell r="BO290">
            <v>12</v>
          </cell>
          <cell r="BP290">
            <v>2565</v>
          </cell>
          <cell r="BQ290" t="str">
            <v>-</v>
          </cell>
          <cell r="BR290" t="str">
            <v>-</v>
          </cell>
          <cell r="BS290" t="str">
            <v>-</v>
          </cell>
          <cell r="BT290" t="str">
            <v>นายจันทร์ ปู่เงิน</v>
          </cell>
          <cell r="BU290">
            <v>823758010711</v>
          </cell>
          <cell r="BV290" t="str">
            <v>2.นางสาวฐิติวรดา โทะยะ</v>
          </cell>
          <cell r="BW290" t="str">
            <v>คู่สมรสปัจจุบันจำเลยที่ 1</v>
          </cell>
          <cell r="BX290">
            <v>3501700052705</v>
          </cell>
          <cell r="BY290" t="str">
            <v>-พบว่ามีกรรมสิทธิ์ในที่ดินโฉนดเลขที่  13054 ต.บงตัน อ.ดอยเต่า จ.เชียงใหม่ (ปลอดจำนอง)</v>
          </cell>
          <cell r="BZ290" t="str">
            <v>พบทรัพย์</v>
          </cell>
          <cell r="CA290"/>
          <cell r="CB290"/>
          <cell r="CC290" t="str">
            <v>จันทร์นิภา</v>
          </cell>
          <cell r="CD290"/>
          <cell r="CE290"/>
          <cell r="CF290"/>
          <cell r="CG290"/>
          <cell r="CH290"/>
          <cell r="CI290"/>
          <cell r="CJ290"/>
          <cell r="CK290"/>
          <cell r="CL290"/>
          <cell r="CM290"/>
          <cell r="CN290"/>
          <cell r="CO290"/>
        </row>
        <row r="291">
          <cell r="B291">
            <v>1729</v>
          </cell>
          <cell r="C291">
            <v>287</v>
          </cell>
          <cell r="D291">
            <v>11</v>
          </cell>
          <cell r="E291">
            <v>2</v>
          </cell>
          <cell r="F291">
            <v>2565</v>
          </cell>
          <cell r="G291">
            <v>800093270620</v>
          </cell>
          <cell r="H291" t="str">
            <v>นาง</v>
          </cell>
          <cell r="I291" t="str">
            <v>ทัศนีย์</v>
          </cell>
          <cell r="J291" t="str">
            <v>สายปั๋น</v>
          </cell>
          <cell r="K291">
            <v>1510100026340</v>
          </cell>
          <cell r="L291" t="str">
            <v>ดอยเต่า</v>
          </cell>
          <cell r="M291" t="str">
            <v>เชียงใหม่ 3</v>
          </cell>
          <cell r="N291">
            <v>8</v>
          </cell>
          <cell r="O291" t="str">
            <v>สินเชื่อแก้ไขหนี้นอก (PSA)</v>
          </cell>
          <cell r="P291" t="str">
            <v>1.บุคคลค้ำประกัน</v>
          </cell>
          <cell r="Q291">
            <v>43328</v>
          </cell>
          <cell r="R291">
            <v>6163.6</v>
          </cell>
          <cell r="S291" t="str">
            <v>จังหวัดลำพูน</v>
          </cell>
          <cell r="T291" t="str">
            <v>ผบE.118</v>
          </cell>
          <cell r="U291">
            <v>2564</v>
          </cell>
          <cell r="V291" t="str">
            <v>ผบE.605</v>
          </cell>
          <cell r="W291">
            <v>2564</v>
          </cell>
          <cell r="X291"/>
          <cell r="Y291"/>
          <cell r="Z291"/>
          <cell r="AA291"/>
          <cell r="AB291"/>
          <cell r="AC291"/>
          <cell r="AD291"/>
          <cell r="AE291"/>
          <cell r="AF291"/>
          <cell r="AG291"/>
          <cell r="AH291"/>
          <cell r="AI291"/>
          <cell r="AJ291"/>
          <cell r="AK291"/>
          <cell r="AL291"/>
          <cell r="AM291"/>
          <cell r="AN291"/>
          <cell r="AO291"/>
          <cell r="AP291"/>
          <cell r="AQ291"/>
          <cell r="AR291"/>
          <cell r="AS291"/>
          <cell r="AT291"/>
          <cell r="AU291"/>
          <cell r="AV291"/>
          <cell r="AW291"/>
          <cell r="AX291"/>
          <cell r="AY291"/>
          <cell r="AZ291"/>
          <cell r="BA291"/>
          <cell r="BB291" t="str">
            <v>สืบทรัพย์สำนักงานอื่นฟ้อง (คำสั่ง 11/2/2565)//สืบแล้ว  รายงานผล วันที่ 25/3/2565</v>
          </cell>
          <cell r="BC291">
            <v>900</v>
          </cell>
          <cell r="BD291">
            <v>20</v>
          </cell>
          <cell r="BE291">
            <v>2</v>
          </cell>
          <cell r="BF291">
            <v>2566</v>
          </cell>
          <cell r="BG291">
            <v>0</v>
          </cell>
          <cell r="BH291" t="str">
            <v>-</v>
          </cell>
          <cell r="BI291" t="str">
            <v>-</v>
          </cell>
          <cell r="BJ291" t="str">
            <v>-</v>
          </cell>
          <cell r="BK291">
            <v>0</v>
          </cell>
          <cell r="BL291">
            <v>690</v>
          </cell>
          <cell r="BM291">
            <v>0</v>
          </cell>
          <cell r="BN291">
            <v>13</v>
          </cell>
          <cell r="BO291">
            <v>6</v>
          </cell>
          <cell r="BP291">
            <v>2566</v>
          </cell>
          <cell r="BQ291" t="str">
            <v>-</v>
          </cell>
          <cell r="BR291" t="str">
            <v>-</v>
          </cell>
          <cell r="BS291" t="str">
            <v>-</v>
          </cell>
          <cell r="BT291" t="str">
            <v>นางทัศนีย์ สายปั๋น</v>
          </cell>
          <cell r="BU291">
            <v>883263012096</v>
          </cell>
          <cell r="BV291"/>
          <cell r="BW291"/>
          <cell r="BX291"/>
          <cell r="BY291" t="str">
            <v>-พบว่ามีกรรมสิทธิ์ในที่ดินโฉนดเลขที่  4602 ต.บงตัน อ.ดอยเต่า จ.เชียงใหม่ (สินส่วนตัว)</v>
          </cell>
          <cell r="BZ291" t="str">
            <v>ไม่พบทรัพย์</v>
          </cell>
          <cell r="CA291"/>
          <cell r="CB291"/>
          <cell r="CC291" t="str">
            <v>จันทร์นิภา</v>
          </cell>
          <cell r="CD291"/>
          <cell r="CE291"/>
          <cell r="CF291"/>
          <cell r="CG291"/>
          <cell r="CH291"/>
          <cell r="CI291"/>
          <cell r="CJ291"/>
          <cell r="CK291"/>
          <cell r="CL291"/>
          <cell r="CM291"/>
          <cell r="CN291"/>
          <cell r="CO291"/>
        </row>
        <row r="292">
          <cell r="B292">
            <v>1730</v>
          </cell>
          <cell r="C292">
            <v>288</v>
          </cell>
          <cell r="D292">
            <v>11</v>
          </cell>
          <cell r="E292">
            <v>2</v>
          </cell>
          <cell r="F292">
            <v>2565</v>
          </cell>
          <cell r="G292">
            <v>800090875587</v>
          </cell>
          <cell r="H292" t="str">
            <v>นาย</v>
          </cell>
          <cell r="I292" t="str">
            <v>เอกชัย</v>
          </cell>
          <cell r="J292" t="str">
            <v>สุทธเสน</v>
          </cell>
          <cell r="K292">
            <v>3500200936841</v>
          </cell>
          <cell r="L292" t="str">
            <v>ดอยเต่า</v>
          </cell>
          <cell r="M292" t="str">
            <v>เชียงใหม่ 3</v>
          </cell>
          <cell r="N292">
            <v>8</v>
          </cell>
          <cell r="O292" t="str">
            <v>ธานาคารประชาชน</v>
          </cell>
          <cell r="P292" t="str">
            <v>1.บุคคลค้ำประกัน</v>
          </cell>
          <cell r="Q292">
            <v>214186.29</v>
          </cell>
          <cell r="R292">
            <v>26898.29</v>
          </cell>
          <cell r="S292" t="str">
            <v>จังหวัดลำพูน</v>
          </cell>
          <cell r="T292" t="str">
            <v>ผบE1202</v>
          </cell>
          <cell r="U292">
            <v>2563</v>
          </cell>
          <cell r="V292" t="str">
            <v>ผบE380</v>
          </cell>
          <cell r="W292">
            <v>2564</v>
          </cell>
          <cell r="X292"/>
          <cell r="Y292"/>
          <cell r="Z292"/>
          <cell r="AA292">
            <v>15</v>
          </cell>
          <cell r="AB292">
            <v>6</v>
          </cell>
          <cell r="AC292">
            <v>2564</v>
          </cell>
          <cell r="AD292"/>
          <cell r="AE292"/>
          <cell r="AF292"/>
          <cell r="AG292"/>
          <cell r="AH292"/>
          <cell r="AI292"/>
          <cell r="AJ292"/>
          <cell r="AK292"/>
          <cell r="AL292"/>
          <cell r="AM292"/>
          <cell r="AN292"/>
          <cell r="AO292"/>
          <cell r="AP292"/>
          <cell r="AQ292"/>
          <cell r="AR292"/>
          <cell r="AS292"/>
          <cell r="AT292"/>
          <cell r="AU292"/>
          <cell r="AV292"/>
          <cell r="AW292"/>
          <cell r="AX292"/>
          <cell r="AY292"/>
          <cell r="AZ292"/>
          <cell r="BA292"/>
          <cell r="BB292" t="str">
            <v>สืบทรัพย์สำนักงานอื่นฟ้อง (คำสั่ง 11/2/2565)//สืบแล้ว  รายงานผล วันที่ 21/4/2565</v>
          </cell>
          <cell r="BC292">
            <v>1200</v>
          </cell>
          <cell r="BD292">
            <v>7</v>
          </cell>
          <cell r="BE292">
            <v>11</v>
          </cell>
          <cell r="BF292">
            <v>2565</v>
          </cell>
          <cell r="BG292">
            <v>0</v>
          </cell>
          <cell r="BH292" t="str">
            <v>-</v>
          </cell>
          <cell r="BI292" t="str">
            <v>-</v>
          </cell>
          <cell r="BJ292" t="str">
            <v>-</v>
          </cell>
          <cell r="BK292">
            <v>0</v>
          </cell>
          <cell r="BL292">
            <v>1085</v>
          </cell>
          <cell r="BM292">
            <v>0</v>
          </cell>
          <cell r="BN292">
            <v>27</v>
          </cell>
          <cell r="BO292">
            <v>2</v>
          </cell>
          <cell r="BP292">
            <v>2566</v>
          </cell>
          <cell r="BQ292" t="str">
            <v>-</v>
          </cell>
          <cell r="BR292" t="str">
            <v>-</v>
          </cell>
          <cell r="BS292" t="str">
            <v>-</v>
          </cell>
          <cell r="BT292" t="str">
            <v>นายเอกชัย สุทธเสน</v>
          </cell>
          <cell r="BU292">
            <v>883262012275</v>
          </cell>
          <cell r="BV292"/>
          <cell r="BW292"/>
          <cell r="BX292"/>
          <cell r="BY292" t="str">
            <v>-ไม่พบว่ามีกรรมสิทธิ์ในที่ดิน อ.สารภี จ.เชียงใหม่</v>
          </cell>
          <cell r="BZ292"/>
          <cell r="CA292"/>
          <cell r="CB292"/>
          <cell r="CC292" t="str">
            <v>จันทร์นิภา</v>
          </cell>
          <cell r="CD292"/>
          <cell r="CE292"/>
          <cell r="CF292"/>
          <cell r="CG292"/>
          <cell r="CH292"/>
          <cell r="CI292"/>
          <cell r="CJ292"/>
          <cell r="CK292"/>
          <cell r="CL292"/>
          <cell r="CM292"/>
          <cell r="CN292"/>
          <cell r="CO292"/>
        </row>
        <row r="293">
          <cell r="B293">
            <v>1731</v>
          </cell>
          <cell r="C293">
            <v>289</v>
          </cell>
          <cell r="D293">
            <v>11</v>
          </cell>
          <cell r="E293">
            <v>2</v>
          </cell>
          <cell r="F293">
            <v>2565</v>
          </cell>
          <cell r="G293">
            <v>800038938620</v>
          </cell>
          <cell r="H293" t="str">
            <v>นางสาว</v>
          </cell>
          <cell r="I293" t="str">
            <v>อรพิน</v>
          </cell>
          <cell r="J293" t="str">
            <v>แสนเป็ง</v>
          </cell>
          <cell r="K293">
            <v>3501700103202</v>
          </cell>
          <cell r="L293" t="str">
            <v>ดอยเต่า</v>
          </cell>
          <cell r="M293" t="str">
            <v>เชียงใหม่ 3</v>
          </cell>
          <cell r="N293">
            <v>8</v>
          </cell>
          <cell r="O293" t="str">
            <v>พัฒนาองค์กรชุมชน (รายบุคคล)</v>
          </cell>
          <cell r="P293" t="str">
            <v>1.บุคคลค้ำประกัน</v>
          </cell>
          <cell r="Q293">
            <v>167521.59</v>
          </cell>
          <cell r="R293">
            <v>29261.29</v>
          </cell>
          <cell r="S293" t="str">
            <v>จังหวัดฮอด</v>
          </cell>
          <cell r="T293" t="str">
            <v>ผบE145</v>
          </cell>
          <cell r="U293">
            <v>2563</v>
          </cell>
          <cell r="V293" t="str">
            <v>ผบE262</v>
          </cell>
          <cell r="W293">
            <v>2563</v>
          </cell>
          <cell r="X293"/>
          <cell r="Y293"/>
          <cell r="Z293"/>
          <cell r="AA293"/>
          <cell r="AB293"/>
          <cell r="AC293"/>
          <cell r="AD293"/>
          <cell r="AE293"/>
          <cell r="AF293"/>
          <cell r="AG293"/>
          <cell r="AH293"/>
          <cell r="AI293"/>
          <cell r="AJ293"/>
          <cell r="AK293"/>
          <cell r="AL293"/>
          <cell r="AM293"/>
          <cell r="AN293"/>
          <cell r="AO293"/>
          <cell r="AP293"/>
          <cell r="AQ293"/>
          <cell r="AR293"/>
          <cell r="AS293"/>
          <cell r="AT293"/>
          <cell r="AU293"/>
          <cell r="AV293"/>
          <cell r="AW293"/>
          <cell r="AX293"/>
          <cell r="AY293"/>
          <cell r="AZ293"/>
          <cell r="BA293"/>
          <cell r="BB293" t="str">
            <v>สืบทรัพย์สำนักงานอื่นฟ้อง (คำสั่ง 11/2/2565//สืบแล้ว  รายงานผล วันที่ 25/3/2565</v>
          </cell>
          <cell r="BC293">
            <v>1500</v>
          </cell>
          <cell r="BD293">
            <v>7</v>
          </cell>
          <cell r="BE293">
            <v>11</v>
          </cell>
          <cell r="BF293">
            <v>2565</v>
          </cell>
          <cell r="BG293">
            <v>0</v>
          </cell>
          <cell r="BH293" t="str">
            <v>-</v>
          </cell>
          <cell r="BI293" t="str">
            <v>-</v>
          </cell>
          <cell r="BJ293" t="str">
            <v>-</v>
          </cell>
          <cell r="BK293">
            <v>0</v>
          </cell>
          <cell r="BL293">
            <v>1270</v>
          </cell>
          <cell r="BM293">
            <v>0</v>
          </cell>
          <cell r="BN293">
            <v>27</v>
          </cell>
          <cell r="BO293">
            <v>2</v>
          </cell>
          <cell r="BP293">
            <v>2566</v>
          </cell>
          <cell r="BQ293" t="str">
            <v>-</v>
          </cell>
          <cell r="BR293" t="str">
            <v>-</v>
          </cell>
          <cell r="BS293" t="str">
            <v>-</v>
          </cell>
          <cell r="BT293" t="str">
            <v>นางสาวอรพิน แสนเป็ง</v>
          </cell>
          <cell r="BU293">
            <v>883263010009</v>
          </cell>
          <cell r="BV293" t="str">
            <v>3.นางกมลชนก ชัยเนตร</v>
          </cell>
          <cell r="BW293" t="str">
            <v>คู่สมรสเก่าจำเลยที่ 1</v>
          </cell>
          <cell r="BX293">
            <v>1659900092654</v>
          </cell>
          <cell r="BY293" t="str">
            <v>-ไม่พบว่ามีกรรมสิทธิ์ในที่ดิน อ.ดอยเต่า , อ.สารภี จ.เชียงใหม่</v>
          </cell>
          <cell r="BZ293" t="str">
            <v>ไม่พบทรัพย์</v>
          </cell>
          <cell r="CA293"/>
          <cell r="CB293"/>
          <cell r="CC293" t="str">
            <v>จันทร์นิภา</v>
          </cell>
          <cell r="CD293"/>
          <cell r="CE293"/>
          <cell r="CF293"/>
          <cell r="CG293"/>
          <cell r="CH293"/>
          <cell r="CI293"/>
          <cell r="CJ293"/>
          <cell r="CK293"/>
          <cell r="CL293"/>
          <cell r="CM293"/>
          <cell r="CN293"/>
          <cell r="CO293"/>
        </row>
        <row r="294">
          <cell r="B294">
            <v>1732</v>
          </cell>
          <cell r="C294">
            <v>290</v>
          </cell>
          <cell r="D294">
            <v>11</v>
          </cell>
          <cell r="E294">
            <v>2</v>
          </cell>
          <cell r="F294">
            <v>2565</v>
          </cell>
          <cell r="G294">
            <v>800038673631</v>
          </cell>
          <cell r="H294" t="str">
            <v>วิสาหกิจชุมชนตำบลดอยเต่า 1</v>
          </cell>
          <cell r="I294"/>
          <cell r="J294"/>
          <cell r="K294"/>
          <cell r="L294" t="str">
            <v>ดอยเต่า</v>
          </cell>
          <cell r="M294" t="str">
            <v>เชียงใหม่ 3</v>
          </cell>
          <cell r="N294">
            <v>8</v>
          </cell>
          <cell r="O294" t="str">
            <v>สินเชื่อพัฒนาองค์กรชุมชน</v>
          </cell>
          <cell r="P294" t="str">
            <v>1.บุคคลค้ำประกัน</v>
          </cell>
          <cell r="Q294">
            <v>56400.53</v>
          </cell>
          <cell r="R294">
            <v>14469.36</v>
          </cell>
          <cell r="S294" t="str">
            <v>จังหวัดฮอด</v>
          </cell>
          <cell r="T294" t="str">
            <v>ผบE.182</v>
          </cell>
          <cell r="U294">
            <v>2563</v>
          </cell>
          <cell r="V294" t="str">
            <v>ผบE.291</v>
          </cell>
          <cell r="W294">
            <v>2563</v>
          </cell>
          <cell r="X294">
            <v>3</v>
          </cell>
          <cell r="Y294">
            <v>9</v>
          </cell>
          <cell r="Z294">
            <v>2563</v>
          </cell>
          <cell r="AA294"/>
          <cell r="AB294"/>
          <cell r="AC294"/>
          <cell r="AD294"/>
          <cell r="AE294"/>
          <cell r="AF294"/>
          <cell r="AG294"/>
          <cell r="AH294"/>
          <cell r="AI294"/>
          <cell r="AJ294"/>
          <cell r="AK294"/>
          <cell r="AL294"/>
          <cell r="AM294"/>
          <cell r="AN294"/>
          <cell r="AO294"/>
          <cell r="AP294"/>
          <cell r="AQ294"/>
          <cell r="AR294"/>
          <cell r="AS294"/>
          <cell r="AT294"/>
          <cell r="AU294"/>
          <cell r="AV294"/>
          <cell r="AW294"/>
          <cell r="AX294"/>
          <cell r="AY294"/>
          <cell r="AZ294"/>
          <cell r="BA294"/>
          <cell r="BB294" t="str">
            <v>สืบทรัพย์สำนักงานอื่นฟ้อง (คำสั่ง 11/2/2565)//สืบแล้ว  รายงานผล วันที่ 24/5/2565</v>
          </cell>
          <cell r="BC294">
            <v>3900</v>
          </cell>
          <cell r="BD294">
            <v>9</v>
          </cell>
          <cell r="BE294">
            <v>5</v>
          </cell>
          <cell r="BF294">
            <v>2567</v>
          </cell>
          <cell r="BG294">
            <v>0</v>
          </cell>
          <cell r="BH294" t="str">
            <v>-</v>
          </cell>
          <cell r="BI294" t="str">
            <v>-</v>
          </cell>
          <cell r="BJ294" t="str">
            <v>-</v>
          </cell>
          <cell r="BK294">
            <v>0</v>
          </cell>
          <cell r="BL294">
            <v>4090</v>
          </cell>
          <cell r="BM294">
            <v>0</v>
          </cell>
          <cell r="BN294" t="str">
            <v/>
          </cell>
          <cell r="BO294" t="str">
            <v/>
          </cell>
          <cell r="BP294" t="str">
            <v/>
          </cell>
          <cell r="BQ294" t="str">
            <v>-</v>
          </cell>
          <cell r="BR294" t="str">
            <v>-</v>
          </cell>
          <cell r="BS294" t="str">
            <v>-</v>
          </cell>
          <cell r="BT294" t="str">
            <v xml:space="preserve">วิสาหกิจชุมชนตำบลดอยเต่า 1 </v>
          </cell>
          <cell r="BU294">
            <v>823759010337</v>
          </cell>
          <cell r="BV294"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9.นายปราโมทร์ วงค์เรือง
10.นางสายทอง โปธา
11.นางแจ๋ว โปธา
12.นายถวิล โปธา
13.นายสมบัติ โปธา</v>
          </cell>
          <cell r="BW294"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จำเลยที่ 8</v>
          </cell>
          <cell r="BX294" t="str">
            <v>3-5017-00203-99-1
3-5017-00162-59-4
3-5015-00303-72-1
3-5101-00368-85-9
3-5017-00154-80-0
3-5017-00154-79-6
3-5017-00246-74-7
3-4001-01192-69-1
3-5017-00126-19-9
3-5017-00135-25-2
3-5017-00135-23-6
3-5017-00135-26-1
3-5017-00135-27-9</v>
          </cell>
          <cell r="BY294" t="str">
            <v>-พบว่ามีกรรมสิทธิ์ในที่ดินเลข น.ส.3 ก. 3637 ต.ดอยเต่า อ.ดอยเต่า จ.เชียงใหม่ (ติดจำนอง ธกส.)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 โฉนดเลขที่ 110979 ต.ริมปิง อ.เมืองลำพูน จ.ลำพูน (ปลอดจำนอง)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7915 ต.โปรทุ่ง อ.ดอยเต่า จ.เชียงใหม่ (ติดจำนอง สหกรณ์เกษตรดอยเต่า)
-ไม่พบว่ามีกรรมสิทธิ์ในที่ดิน อ.ดอยเต่า จ.เชียงใหม่
-พบว่ามีกรรมสิทธิ์ในที่ดิน โฉนดเลขที่ 20741 ต.เมืองชุม อ.เวียงชัย จ.เชียงราย (สินส่วนตัว)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Z294" t="str">
            <v>พบทรัพย์</v>
          </cell>
          <cell r="CA294"/>
          <cell r="CB294"/>
          <cell r="CC294" t="str">
            <v>จันทร์นิภา</v>
          </cell>
          <cell r="CD294"/>
          <cell r="CE294"/>
          <cell r="CF294"/>
          <cell r="CG294"/>
          <cell r="CH294"/>
          <cell r="CI294"/>
          <cell r="CJ294"/>
          <cell r="CK294"/>
          <cell r="CL294"/>
          <cell r="CM294"/>
          <cell r="CN294"/>
          <cell r="CO294"/>
        </row>
        <row r="295">
          <cell r="B295">
            <v>1733</v>
          </cell>
          <cell r="C295">
            <v>291</v>
          </cell>
          <cell r="D295">
            <v>11</v>
          </cell>
          <cell r="E295">
            <v>2</v>
          </cell>
          <cell r="F295">
            <v>2565</v>
          </cell>
          <cell r="G295">
            <v>800035336976</v>
          </cell>
          <cell r="H295" t="str">
            <v>นาง</v>
          </cell>
          <cell r="I295" t="str">
            <v>ภาสิน</v>
          </cell>
          <cell r="J295" t="str">
            <v>คำปัน</v>
          </cell>
          <cell r="K295" t="str">
            <v>35017-00080954</v>
          </cell>
          <cell r="L295" t="str">
            <v>ดอยเต่า</v>
          </cell>
          <cell r="M295" t="str">
            <v>เชียงใหม่ 3</v>
          </cell>
          <cell r="N295">
            <v>8</v>
          </cell>
          <cell r="O295" t="str">
            <v>พัฒนาองค์กรชุมชน (รายบุคคล)</v>
          </cell>
          <cell r="P295" t="str">
            <v>1.บุคคลค้ำประกัน</v>
          </cell>
          <cell r="Q295">
            <v>195100.32</v>
          </cell>
          <cell r="R295">
            <v>39353.78</v>
          </cell>
          <cell r="S295" t="str">
            <v>จังหวัดฮอด</v>
          </cell>
          <cell r="T295" t="str">
            <v>ผบ.1593</v>
          </cell>
          <cell r="U295">
            <v>2562</v>
          </cell>
          <cell r="V295" t="str">
            <v>ผบ.259</v>
          </cell>
          <cell r="W295">
            <v>2563</v>
          </cell>
          <cell r="X295"/>
          <cell r="Y295"/>
          <cell r="Z295"/>
          <cell r="AA295">
            <v>3</v>
          </cell>
          <cell r="AB295">
            <v>2</v>
          </cell>
          <cell r="AC295">
            <v>2563</v>
          </cell>
          <cell r="AD295"/>
          <cell r="AE295"/>
          <cell r="AF295"/>
          <cell r="AG295"/>
          <cell r="AH295"/>
          <cell r="AI295"/>
          <cell r="AJ295"/>
          <cell r="AK295"/>
          <cell r="AL295"/>
          <cell r="AM295"/>
          <cell r="AN295"/>
          <cell r="AO295"/>
          <cell r="AP295"/>
          <cell r="AQ295"/>
          <cell r="AR295"/>
          <cell r="AS295"/>
          <cell r="AT295"/>
          <cell r="AU295"/>
          <cell r="AV295"/>
          <cell r="AW295"/>
          <cell r="AX295"/>
          <cell r="AY295"/>
          <cell r="AZ295"/>
          <cell r="BA295"/>
          <cell r="BB295" t="str">
            <v>สืบทรัพย์สำนักงานอื่นฟ้อง (คำสั่ง 11/2/2565//สืบแล้ว  รายงานผล วันที่ 21/4/2565</v>
          </cell>
          <cell r="BC295">
            <v>1800</v>
          </cell>
          <cell r="BD295">
            <v>7</v>
          </cell>
          <cell r="BE295">
            <v>11</v>
          </cell>
          <cell r="BF295">
            <v>2565</v>
          </cell>
          <cell r="BG295">
            <v>0</v>
          </cell>
          <cell r="BH295" t="str">
            <v>-</v>
          </cell>
          <cell r="BI295" t="str">
            <v>-</v>
          </cell>
          <cell r="BJ295" t="str">
            <v>-</v>
          </cell>
          <cell r="BK295">
            <v>0</v>
          </cell>
          <cell r="BL295">
            <v>1605</v>
          </cell>
          <cell r="BM295">
            <v>0</v>
          </cell>
          <cell r="BN295">
            <v>27</v>
          </cell>
          <cell r="BO295">
            <v>2</v>
          </cell>
          <cell r="BP295">
            <v>2566</v>
          </cell>
          <cell r="BQ295" t="str">
            <v>-</v>
          </cell>
          <cell r="BR295" t="str">
            <v>-</v>
          </cell>
          <cell r="BS295" t="str">
            <v>-</v>
          </cell>
          <cell r="BT295" t="str">
            <v>นางภาสิน คำปัน</v>
          </cell>
          <cell r="BU295">
            <v>823759010493</v>
          </cell>
          <cell r="BV295"/>
          <cell r="BW295"/>
          <cell r="BX295"/>
          <cell r="BY295" t="str">
            <v>-พบว่ามีกรรมสิทธิ์ในที่ดิน น.ส.3.ก. 3456  ต.ดอยเต่า อ.ดอยเต่า จ.เชียงใหม่ (ปลอดจำนอง)</v>
          </cell>
          <cell r="BZ295" t="str">
            <v>พบทรัพย์</v>
          </cell>
          <cell r="CA295"/>
          <cell r="CB295"/>
          <cell r="CC295" t="str">
            <v>จันทร์นิภา</v>
          </cell>
          <cell r="CD295"/>
          <cell r="CE295"/>
          <cell r="CF295"/>
          <cell r="CG295"/>
          <cell r="CH295"/>
          <cell r="CI295"/>
          <cell r="CJ295"/>
          <cell r="CK295"/>
          <cell r="CL295"/>
          <cell r="CM295"/>
          <cell r="CN295"/>
          <cell r="CO295"/>
        </row>
        <row r="296">
          <cell r="B296">
            <v>1734</v>
          </cell>
          <cell r="C296">
            <v>292</v>
          </cell>
          <cell r="D296">
            <v>11</v>
          </cell>
          <cell r="E296">
            <v>2</v>
          </cell>
          <cell r="F296">
            <v>2565</v>
          </cell>
          <cell r="G296">
            <v>800044357260</v>
          </cell>
          <cell r="H296" t="str">
            <v>นาย</v>
          </cell>
          <cell r="I296" t="str">
            <v>ไกรฤกษ์</v>
          </cell>
          <cell r="J296" t="str">
            <v>ศรีชัย</v>
          </cell>
          <cell r="K296">
            <v>1501600059493</v>
          </cell>
          <cell r="L296" t="str">
            <v>ดอยเต่า</v>
          </cell>
          <cell r="M296" t="str">
            <v>เชียงใหม่ 3</v>
          </cell>
          <cell r="N296">
            <v>8</v>
          </cell>
          <cell r="O296" t="str">
            <v>พัฒนาองค์กรชุมชน (รายบุคคล)</v>
          </cell>
          <cell r="P296" t="str">
            <v>1.บุคคลค้ำประกัน</v>
          </cell>
          <cell r="Q296">
            <v>293763.02</v>
          </cell>
          <cell r="R296">
            <v>99835.35</v>
          </cell>
          <cell r="S296" t="str">
            <v>จังหวัดฮอด</v>
          </cell>
          <cell r="T296" t="str">
            <v>ผบ.276</v>
          </cell>
          <cell r="U296">
            <v>2563</v>
          </cell>
          <cell r="V296" t="str">
            <v>ผบ.613</v>
          </cell>
          <cell r="W296">
            <v>2563</v>
          </cell>
          <cell r="X296"/>
          <cell r="Y296"/>
          <cell r="Z296"/>
          <cell r="AA296">
            <v>31</v>
          </cell>
          <cell r="AB296">
            <v>8</v>
          </cell>
          <cell r="AC296">
            <v>2563</v>
          </cell>
          <cell r="AD296"/>
          <cell r="AE296"/>
          <cell r="AF296"/>
          <cell r="AG296"/>
          <cell r="AH296"/>
          <cell r="AI296"/>
          <cell r="AJ296"/>
          <cell r="AK296"/>
          <cell r="AL296"/>
          <cell r="AM296"/>
          <cell r="AN296"/>
          <cell r="AO296"/>
          <cell r="AP296"/>
          <cell r="AQ296"/>
          <cell r="AR296"/>
          <cell r="AS296"/>
          <cell r="AT296"/>
          <cell r="AU296"/>
          <cell r="AV296"/>
          <cell r="AW296"/>
          <cell r="AX296"/>
          <cell r="AY296"/>
          <cell r="AZ296"/>
          <cell r="BA296"/>
          <cell r="BB296" t="str">
            <v>สืบทรัพย์สำนักงานอื่นฟ้อง (คำสั่ง 11/2/2565)//สืบแล้ว  รายงานผล วันที่ 25/3/2565</v>
          </cell>
          <cell r="BC296">
            <v>900</v>
          </cell>
          <cell r="BD296">
            <v>18</v>
          </cell>
          <cell r="BE296">
            <v>11</v>
          </cell>
          <cell r="BF296">
            <v>2565</v>
          </cell>
          <cell r="BG296">
            <v>0</v>
          </cell>
          <cell r="BH296" t="str">
            <v>-</v>
          </cell>
          <cell r="BI296" t="str">
            <v>-</v>
          </cell>
          <cell r="BJ296" t="str">
            <v>-</v>
          </cell>
          <cell r="BK296">
            <v>0</v>
          </cell>
          <cell r="BL296" t="str">
            <v/>
          </cell>
          <cell r="BM296">
            <v>0</v>
          </cell>
          <cell r="BN296">
            <v>27</v>
          </cell>
          <cell r="BO296">
            <v>2</v>
          </cell>
          <cell r="BP296">
            <v>2566</v>
          </cell>
          <cell r="BQ296" t="str">
            <v>-</v>
          </cell>
          <cell r="BR296" t="str">
            <v>-</v>
          </cell>
          <cell r="BS296" t="str">
            <v>-</v>
          </cell>
          <cell r="BT296" t="str">
            <v>นายไกรฤกษ์ ศรีชัย</v>
          </cell>
          <cell r="BU296">
            <v>823759010501</v>
          </cell>
          <cell r="BV296"/>
          <cell r="BW296"/>
          <cell r="BX296"/>
          <cell r="BY296" t="str">
            <v>-พบว่ามีกรรมสิทธิ์ในที่ดิน น.ส.3.ก. 4391  ต.ดอยเต่า อ.ดอยเต่า จ.เชียงใหม่  (ติดจำนอง ธกส.)</v>
          </cell>
          <cell r="BZ296"/>
          <cell r="CA296"/>
          <cell r="CB296"/>
          <cell r="CC296" t="str">
            <v>จันทร์นิภา</v>
          </cell>
          <cell r="CD296"/>
          <cell r="CE296"/>
          <cell r="CF296"/>
          <cell r="CG296"/>
          <cell r="CH296"/>
          <cell r="CI296"/>
          <cell r="CJ296"/>
          <cell r="CK296"/>
          <cell r="CL296"/>
          <cell r="CM296"/>
          <cell r="CN296"/>
          <cell r="CO296"/>
        </row>
        <row r="297">
          <cell r="B297">
            <v>1735</v>
          </cell>
          <cell r="C297">
            <v>293</v>
          </cell>
          <cell r="D297">
            <v>11</v>
          </cell>
          <cell r="E297">
            <v>2</v>
          </cell>
          <cell r="F297">
            <v>2565</v>
          </cell>
          <cell r="G297">
            <v>800044357443</v>
          </cell>
          <cell r="H297" t="str">
            <v>นาย</v>
          </cell>
          <cell r="I297" t="str">
            <v>ณัฐวัตร</v>
          </cell>
          <cell r="J297" t="str">
            <v>แก้ววงศ์</v>
          </cell>
          <cell r="K297">
            <v>1501600081294</v>
          </cell>
          <cell r="L297" t="str">
            <v>ดอยเต่า</v>
          </cell>
          <cell r="M297" t="str">
            <v>เชียงใหม่ 3</v>
          </cell>
          <cell r="N297">
            <v>8</v>
          </cell>
          <cell r="O297" t="str">
            <v>พัฒนาองค์กรชุมชน (รายบุคคล)</v>
          </cell>
          <cell r="P297" t="str">
            <v>1.บุคคลค้ำประกัน</v>
          </cell>
          <cell r="Q297">
            <v>280913.44</v>
          </cell>
          <cell r="R297">
            <v>85867.59</v>
          </cell>
          <cell r="S297" t="str">
            <v>จังหวัดฮอด</v>
          </cell>
          <cell r="T297" t="str">
            <v>ผบ.277</v>
          </cell>
          <cell r="U297">
            <v>2563</v>
          </cell>
          <cell r="V297" t="str">
            <v>ผบ.614</v>
          </cell>
          <cell r="W297">
            <v>2563</v>
          </cell>
          <cell r="X297"/>
          <cell r="Y297"/>
          <cell r="Z297"/>
          <cell r="AA297">
            <v>31</v>
          </cell>
          <cell r="AB297">
            <v>8</v>
          </cell>
          <cell r="AC297">
            <v>2563</v>
          </cell>
          <cell r="AD297"/>
          <cell r="AE297"/>
          <cell r="AF297"/>
          <cell r="AG297"/>
          <cell r="AH297"/>
          <cell r="AI297"/>
          <cell r="AJ297"/>
          <cell r="AK297"/>
          <cell r="AL297"/>
          <cell r="AM297"/>
          <cell r="AN297"/>
          <cell r="AO297"/>
          <cell r="AP297"/>
          <cell r="AQ297"/>
          <cell r="AR297"/>
          <cell r="AS297"/>
          <cell r="AT297"/>
          <cell r="AU297"/>
          <cell r="AV297"/>
          <cell r="AW297"/>
          <cell r="AX297"/>
          <cell r="AY297"/>
          <cell r="AZ297"/>
          <cell r="BA297"/>
          <cell r="BB297" t="str">
            <v>สืบทรัพย์สำนักงานอื่นฟ้อง (คำสั่ง 11/2/2565)//สืบแล้ว  รายงานผล วันที่ 25/3/2565</v>
          </cell>
          <cell r="BC297" t="str">
            <v/>
          </cell>
          <cell r="BD297" t="str">
            <v/>
          </cell>
          <cell r="BE297" t="str">
            <v/>
          </cell>
          <cell r="BF297" t="str">
            <v/>
          </cell>
          <cell r="BG297" t="str">
            <v/>
          </cell>
          <cell r="BH297" t="str">
            <v/>
          </cell>
          <cell r="BI297" t="str">
            <v/>
          </cell>
          <cell r="BJ297" t="str">
            <v/>
          </cell>
          <cell r="BK297" t="str">
            <v/>
          </cell>
          <cell r="BL297" t="str">
            <v/>
          </cell>
          <cell r="BM297" t="str">
            <v/>
          </cell>
          <cell r="BN297" t="str">
            <v/>
          </cell>
          <cell r="BO297" t="str">
            <v/>
          </cell>
          <cell r="BP297" t="str">
            <v/>
          </cell>
          <cell r="BQ297" t="str">
            <v/>
          </cell>
          <cell r="BR297" t="str">
            <v/>
          </cell>
          <cell r="BS297" t="str">
            <v/>
          </cell>
          <cell r="BT297" t="str">
            <v>นายณัฐวัตร แก้ววงศ์</v>
          </cell>
          <cell r="BU297">
            <v>823759010488</v>
          </cell>
          <cell r="BV297"/>
          <cell r="BW297"/>
          <cell r="BX297"/>
          <cell r="BY297" t="str">
            <v>-ไม่พบว่ามีกรรมสิทธิ์ในที่ดิน อ.บ้านตาก จ.ตาก</v>
          </cell>
          <cell r="BZ297" t="str">
            <v>ไม่พบทรัพย์</v>
          </cell>
          <cell r="CA297"/>
          <cell r="CB297"/>
          <cell r="CC297" t="str">
            <v>จันทร์นิภา</v>
          </cell>
          <cell r="CD297"/>
          <cell r="CE297"/>
          <cell r="CF297"/>
          <cell r="CG297"/>
          <cell r="CH297"/>
          <cell r="CI297"/>
          <cell r="CJ297"/>
          <cell r="CK297"/>
          <cell r="CL297"/>
          <cell r="CM297"/>
          <cell r="CN297"/>
          <cell r="CO297"/>
        </row>
        <row r="298">
          <cell r="B298">
            <v>1736</v>
          </cell>
          <cell r="C298">
            <v>294</v>
          </cell>
          <cell r="D298">
            <v>11</v>
          </cell>
          <cell r="E298">
            <v>2</v>
          </cell>
          <cell r="F298">
            <v>2565</v>
          </cell>
          <cell r="G298">
            <v>800050432171</v>
          </cell>
          <cell r="H298" t="str">
            <v>นาง</v>
          </cell>
          <cell r="I298" t="str">
            <v>เกสร</v>
          </cell>
          <cell r="J298" t="str">
            <v>จิโน</v>
          </cell>
          <cell r="K298">
            <v>3501500107824</v>
          </cell>
          <cell r="L298" t="str">
            <v>หางดง</v>
          </cell>
          <cell r="M298" t="str">
            <v>เชียงใหม่ 3</v>
          </cell>
          <cell r="N298">
            <v>8</v>
          </cell>
          <cell r="O298" t="str">
            <v>ธนาคารประชาชน</v>
          </cell>
          <cell r="P298" t="str">
            <v>1.บุคคลค้ำประกัน</v>
          </cell>
          <cell r="Q298">
            <v>43737.29</v>
          </cell>
          <cell r="R298">
            <v>8822.7099999999991</v>
          </cell>
          <cell r="S298" t="str">
            <v>แขวงเชียงใหม่</v>
          </cell>
          <cell r="T298" t="str">
            <v>ผบ.5400</v>
          </cell>
          <cell r="U298">
            <v>2563</v>
          </cell>
          <cell r="V298" t="str">
            <v>ผบ.6529</v>
          </cell>
          <cell r="W298">
            <v>2563</v>
          </cell>
          <cell r="X298"/>
          <cell r="Y298"/>
          <cell r="Z298"/>
          <cell r="AA298">
            <v>29</v>
          </cell>
          <cell r="AB298">
            <v>9</v>
          </cell>
          <cell r="AC298">
            <v>2563</v>
          </cell>
          <cell r="AD298"/>
          <cell r="AE298"/>
          <cell r="AF298"/>
          <cell r="AG298"/>
          <cell r="AH298"/>
          <cell r="AI298"/>
          <cell r="AJ298"/>
          <cell r="AK298"/>
          <cell r="AL298"/>
          <cell r="AM298"/>
          <cell r="AN298"/>
          <cell r="AO298"/>
          <cell r="AP298"/>
          <cell r="AQ298"/>
          <cell r="AR298"/>
          <cell r="AS298"/>
          <cell r="AT298"/>
          <cell r="AU298"/>
          <cell r="AV298"/>
          <cell r="AW298"/>
          <cell r="AX298"/>
          <cell r="AY298"/>
          <cell r="AZ298"/>
          <cell r="BA298"/>
          <cell r="BB298" t="str">
            <v>สืบทรัพย์สำนักงานอื่นฟ้อง (คำสั่ง 11/2/2565)//สืบแล้ว  รายงานผล วันที่ 21/4/2565</v>
          </cell>
          <cell r="BC298">
            <v>1800</v>
          </cell>
          <cell r="BD298">
            <v>7</v>
          </cell>
          <cell r="BE298">
            <v>11</v>
          </cell>
          <cell r="BF298">
            <v>2565</v>
          </cell>
          <cell r="BG298">
            <v>0</v>
          </cell>
          <cell r="BH298" t="str">
            <v>-</v>
          </cell>
          <cell r="BI298" t="str">
            <v>-</v>
          </cell>
          <cell r="BJ298" t="str">
            <v>-</v>
          </cell>
          <cell r="BK298">
            <v>0</v>
          </cell>
          <cell r="BL298">
            <v>1725</v>
          </cell>
          <cell r="BM298">
            <v>0</v>
          </cell>
          <cell r="BN298">
            <v>2</v>
          </cell>
          <cell r="BO298">
            <v>3</v>
          </cell>
          <cell r="BP298">
            <v>2566</v>
          </cell>
          <cell r="BQ298" t="str">
            <v>-</v>
          </cell>
          <cell r="BR298" t="str">
            <v>-</v>
          </cell>
          <cell r="BS298" t="str">
            <v>-</v>
          </cell>
          <cell r="BT298" t="str">
            <v>นางเกสร จิโน</v>
          </cell>
          <cell r="BU298">
            <v>883263011010</v>
          </cell>
          <cell r="BV298" t="str">
            <v>5.พัชรินทร์ กันวะนา</v>
          </cell>
          <cell r="BW298" t="str">
            <v>คู่สมรสจำเลยที่ 2</v>
          </cell>
          <cell r="BX298">
            <v>3501700119702</v>
          </cell>
          <cell r="BY298" t="str">
            <v>-พบว่ามีกรรมสิทธิ์ในที่ดิน น.ส.3.ก. 3633  ต.ดอยเต่า อ.ดอยเต่า จ.เชียงใหม่ (สินส่วนตัว)</v>
          </cell>
          <cell r="BZ298" t="str">
            <v>พบทรัพย์</v>
          </cell>
          <cell r="CA298"/>
          <cell r="CB298"/>
          <cell r="CC298" t="str">
            <v>จันทร์นิภา</v>
          </cell>
          <cell r="CD298"/>
          <cell r="CE298"/>
          <cell r="CF298"/>
          <cell r="CG298"/>
          <cell r="CH298"/>
          <cell r="CI298"/>
          <cell r="CJ298"/>
          <cell r="CK298"/>
          <cell r="CL298"/>
          <cell r="CM298"/>
          <cell r="CN298"/>
          <cell r="CO298"/>
        </row>
        <row r="299">
          <cell r="B299">
            <v>1737</v>
          </cell>
          <cell r="C299">
            <v>295</v>
          </cell>
          <cell r="D299">
            <v>11</v>
          </cell>
          <cell r="E299">
            <v>2</v>
          </cell>
          <cell r="F299">
            <v>2565</v>
          </cell>
          <cell r="G299">
            <v>800037576231</v>
          </cell>
          <cell r="H299" t="str">
            <v>นาง</v>
          </cell>
          <cell r="I299" t="str">
            <v>มาลัย</v>
          </cell>
          <cell r="J299" t="str">
            <v>วงค์อินทร์</v>
          </cell>
          <cell r="K299">
            <v>3501500283991</v>
          </cell>
          <cell r="L299" t="str">
            <v>หางดง</v>
          </cell>
          <cell r="M299" t="str">
            <v>เชียงใหม่ 3</v>
          </cell>
          <cell r="N299">
            <v>8</v>
          </cell>
          <cell r="O299" t="str">
            <v>ธนาคารประชาชน</v>
          </cell>
          <cell r="P299" t="str">
            <v>1.บุคคลค้ำประกัน</v>
          </cell>
          <cell r="Q299">
            <v>58981.48</v>
          </cell>
          <cell r="R299">
            <v>6233.55</v>
          </cell>
          <cell r="S299" t="str">
            <v>แขวงเชียงใหม่</v>
          </cell>
          <cell r="T299" t="str">
            <v>ผบ.3233</v>
          </cell>
          <cell r="U299">
            <v>2563</v>
          </cell>
          <cell r="V299" t="str">
            <v>ผบ.6023</v>
          </cell>
          <cell r="W299">
            <v>2563</v>
          </cell>
          <cell r="X299"/>
          <cell r="Y299"/>
          <cell r="Z299"/>
          <cell r="AA299">
            <v>8</v>
          </cell>
          <cell r="AB299">
            <v>9</v>
          </cell>
          <cell r="AC299">
            <v>2563</v>
          </cell>
          <cell r="AD299"/>
          <cell r="AE299"/>
          <cell r="AF299"/>
          <cell r="AG299"/>
          <cell r="AH299"/>
          <cell r="AI299"/>
          <cell r="AJ299"/>
          <cell r="AK299"/>
          <cell r="AL299"/>
          <cell r="AM299"/>
          <cell r="AN299"/>
          <cell r="AO299"/>
          <cell r="AP299"/>
          <cell r="AQ299"/>
          <cell r="AR299"/>
          <cell r="AS299"/>
          <cell r="AT299"/>
          <cell r="AU299"/>
          <cell r="AV299"/>
          <cell r="AW299"/>
          <cell r="AX299"/>
          <cell r="AY299"/>
          <cell r="AZ299"/>
          <cell r="BA299"/>
          <cell r="BB299" t="str">
            <v>สืบทรัพย์สำนักงานอื่นฟ้อง (คำสั่ง 11/2/2565)//สืบแล้ว  รายงานผล วันที่ 21/4/2565</v>
          </cell>
          <cell r="BC299">
            <v>1800</v>
          </cell>
          <cell r="BD299">
            <v>7</v>
          </cell>
          <cell r="BE299">
            <v>11</v>
          </cell>
          <cell r="BF299">
            <v>2565</v>
          </cell>
          <cell r="BG299">
            <v>0</v>
          </cell>
          <cell r="BH299" t="str">
            <v>-</v>
          </cell>
          <cell r="BI299" t="str">
            <v>-</v>
          </cell>
          <cell r="BJ299" t="str">
            <v>-</v>
          </cell>
          <cell r="BK299">
            <v>0</v>
          </cell>
          <cell r="BL299">
            <v>1870</v>
          </cell>
          <cell r="BM299">
            <v>0</v>
          </cell>
          <cell r="BN299">
            <v>2</v>
          </cell>
          <cell r="BO299">
            <v>3</v>
          </cell>
          <cell r="BP299">
            <v>2566</v>
          </cell>
          <cell r="BQ299" t="str">
            <v>-</v>
          </cell>
          <cell r="BR299" t="str">
            <v>-</v>
          </cell>
          <cell r="BS299" t="str">
            <v>-</v>
          </cell>
          <cell r="BT299" t="str">
            <v>นางมาลัย วงค์อินทร์</v>
          </cell>
          <cell r="BU299">
            <v>823759010129</v>
          </cell>
          <cell r="BV299"/>
          <cell r="BW299"/>
          <cell r="BX299"/>
          <cell r="BY299" t="str">
            <v>-ไม่พบว่ามีกรรมสิทธิ์ในที่ดิน อ.บ้านตาก จ.ตาก</v>
          </cell>
          <cell r="BZ299"/>
          <cell r="CA299"/>
          <cell r="CB299"/>
          <cell r="CC299" t="str">
            <v>จันทร์นิภา</v>
          </cell>
          <cell r="CD299"/>
          <cell r="CE299"/>
          <cell r="CF299"/>
          <cell r="CG299"/>
          <cell r="CH299"/>
          <cell r="CI299"/>
          <cell r="CJ299"/>
          <cell r="CK299"/>
          <cell r="CL299"/>
          <cell r="CM299"/>
          <cell r="CN299"/>
          <cell r="CO299"/>
        </row>
        <row r="300">
          <cell r="B300">
            <v>1738</v>
          </cell>
          <cell r="C300">
            <v>296</v>
          </cell>
          <cell r="D300">
            <v>11</v>
          </cell>
          <cell r="E300">
            <v>2</v>
          </cell>
          <cell r="F300">
            <v>2565</v>
          </cell>
          <cell r="G300">
            <v>800084978629</v>
          </cell>
          <cell r="H300" t="str">
            <v>นางสาว</v>
          </cell>
          <cell r="I300" t="str">
            <v>วิภาภรณ์</v>
          </cell>
          <cell r="J300" t="str">
            <v>ราชกิจ</v>
          </cell>
          <cell r="K300">
            <v>1509900854806</v>
          </cell>
          <cell r="L300" t="str">
            <v>หางดง</v>
          </cell>
          <cell r="M300" t="str">
            <v>เชียงใหม่ 3</v>
          </cell>
          <cell r="N300">
            <v>8</v>
          </cell>
          <cell r="O300" t="str">
            <v>สินเชื่อแก้ไขปัญหาหนี้นอกระบบ PSA</v>
          </cell>
          <cell r="P300" t="str">
            <v>1.บุคคลค้ำประกัน</v>
          </cell>
          <cell r="Q300">
            <v>33439.449999999997</v>
          </cell>
          <cell r="R300">
            <v>3237.45</v>
          </cell>
          <cell r="S300" t="str">
            <v>แขวงเชียงใหม่</v>
          </cell>
          <cell r="T300" t="str">
            <v>ผบ.6364</v>
          </cell>
          <cell r="U300">
            <v>2563</v>
          </cell>
          <cell r="V300" t="str">
            <v>ผบ.1569</v>
          </cell>
          <cell r="W300">
            <v>2564</v>
          </cell>
          <cell r="X300"/>
          <cell r="Y300"/>
          <cell r="Z300"/>
          <cell r="AA300">
            <v>23</v>
          </cell>
          <cell r="AB300">
            <v>8</v>
          </cell>
          <cell r="AC300">
            <v>2564</v>
          </cell>
          <cell r="AD300"/>
          <cell r="AE300"/>
          <cell r="AF300"/>
          <cell r="AG300"/>
          <cell r="AH300"/>
          <cell r="AI300"/>
          <cell r="AJ300"/>
          <cell r="AK300"/>
          <cell r="AL300"/>
          <cell r="AM300"/>
          <cell r="AN300"/>
          <cell r="AO300"/>
          <cell r="AP300"/>
          <cell r="AQ300"/>
          <cell r="AR300"/>
          <cell r="AS300"/>
          <cell r="AT300"/>
          <cell r="AU300"/>
          <cell r="AV300"/>
          <cell r="AW300"/>
          <cell r="AX300"/>
          <cell r="AY300"/>
          <cell r="AZ300"/>
          <cell r="BA300"/>
          <cell r="BB300" t="str">
            <v>สืบทรัพย์สำนักงานอื่นฟ้อง (คำสั่ง 11/2/2565)//สืบแล้ว  รายงานผล วันที่ 21/4/2565</v>
          </cell>
          <cell r="BC300">
            <v>900</v>
          </cell>
          <cell r="BD300">
            <v>18</v>
          </cell>
          <cell r="BE300">
            <v>11</v>
          </cell>
          <cell r="BF300">
            <v>2565</v>
          </cell>
          <cell r="BG300">
            <v>0</v>
          </cell>
          <cell r="BH300" t="str">
            <v>-</v>
          </cell>
          <cell r="BI300" t="str">
            <v>-</v>
          </cell>
          <cell r="BJ300" t="str">
            <v>-</v>
          </cell>
          <cell r="BK300">
            <v>0</v>
          </cell>
          <cell r="BL300" t="str">
            <v/>
          </cell>
          <cell r="BM300">
            <v>0</v>
          </cell>
          <cell r="BN300">
            <v>2</v>
          </cell>
          <cell r="BO300">
            <v>3</v>
          </cell>
          <cell r="BP300">
            <v>2566</v>
          </cell>
          <cell r="BQ300" t="str">
            <v>-</v>
          </cell>
          <cell r="BR300" t="str">
            <v>-</v>
          </cell>
          <cell r="BS300" t="str">
            <v>-</v>
          </cell>
          <cell r="BT300" t="str">
            <v>นางสาววิภาภรณ์ ราชกิจ</v>
          </cell>
          <cell r="BU300">
            <v>883263012100</v>
          </cell>
          <cell r="BV300" t="str">
            <v>6.ร.ต.อ.ปรีชา ปัญญา</v>
          </cell>
          <cell r="BW300" t="str">
            <v>จำเลยที่ 3</v>
          </cell>
          <cell r="BX300">
            <v>3510400218844</v>
          </cell>
          <cell r="BY300" t="str">
            <v>-พบว่ามีกรรมสิทธิ์ในที่ดินโฉนดเลขที่  30079 ต.แม่ตืน  อ.ลี้ จ.ลำพูน (ปลอดจำนอง)</v>
          </cell>
          <cell r="BZ300" t="str">
            <v>พบทรัพย์</v>
          </cell>
          <cell r="CA300"/>
          <cell r="CB300"/>
          <cell r="CC300" t="str">
            <v>จันทร์นิภา</v>
          </cell>
          <cell r="CD300"/>
          <cell r="CE300"/>
          <cell r="CF300"/>
          <cell r="CG300"/>
          <cell r="CH300"/>
          <cell r="CI300"/>
          <cell r="CJ300"/>
          <cell r="CK300"/>
          <cell r="CL300"/>
          <cell r="CM300"/>
          <cell r="CN300"/>
          <cell r="CO300"/>
        </row>
        <row r="301">
          <cell r="B301">
            <v>1739</v>
          </cell>
          <cell r="C301">
            <v>297</v>
          </cell>
          <cell r="D301">
            <v>11</v>
          </cell>
          <cell r="E301">
            <v>2</v>
          </cell>
          <cell r="F301">
            <v>2565</v>
          </cell>
          <cell r="G301">
            <v>800073584073</v>
          </cell>
          <cell r="H301" t="str">
            <v>นาย</v>
          </cell>
          <cell r="I301" t="str">
            <v>โทน</v>
          </cell>
          <cell r="J301" t="str">
            <v>ไชยมณี</v>
          </cell>
          <cell r="K301">
            <v>3411400583749</v>
          </cell>
          <cell r="L301" t="str">
            <v>หางดง</v>
          </cell>
          <cell r="M301" t="str">
            <v>เชียงใหม่ 3</v>
          </cell>
          <cell r="N301">
            <v>8</v>
          </cell>
          <cell r="O301" t="str">
            <v>ธนาคารประชาชน</v>
          </cell>
          <cell r="P301" t="str">
            <v>1.บุคคลค้ำประกัน</v>
          </cell>
          <cell r="Q301">
            <v>38976.449999999997</v>
          </cell>
          <cell r="R301">
            <v>15261.88</v>
          </cell>
          <cell r="S301" t="str">
            <v>จังหวัดฮอด</v>
          </cell>
          <cell r="T301" t="str">
            <v>ผบE.143</v>
          </cell>
          <cell r="U301">
            <v>2563</v>
          </cell>
          <cell r="V301" t="str">
            <v>ผบE.266</v>
          </cell>
          <cell r="W301">
            <v>2563</v>
          </cell>
          <cell r="X301">
            <v>2</v>
          </cell>
          <cell r="Y301">
            <v>9</v>
          </cell>
          <cell r="Z301">
            <v>2563</v>
          </cell>
          <cell r="AA301"/>
          <cell r="AB301"/>
          <cell r="AC301"/>
          <cell r="AD301"/>
          <cell r="AE301"/>
          <cell r="AF301"/>
          <cell r="AG301"/>
          <cell r="AH301"/>
          <cell r="AI301"/>
          <cell r="AJ301"/>
          <cell r="AK301"/>
          <cell r="AL301"/>
          <cell r="AM301"/>
          <cell r="AN301"/>
          <cell r="AO301"/>
          <cell r="AP301"/>
          <cell r="AQ301"/>
          <cell r="AR301"/>
          <cell r="AS301"/>
          <cell r="AT301"/>
          <cell r="AU301"/>
          <cell r="AV301"/>
          <cell r="AW301"/>
          <cell r="AX301"/>
          <cell r="AY301"/>
          <cell r="AZ301"/>
          <cell r="BA301"/>
          <cell r="BB301" t="str">
            <v>สืบทรัพย์สำนักงานอื่นฟ้อง (คำสั่ง 11/2/2565)//สืบแล้ว  รายงานผล วันที่ 5/4/2565</v>
          </cell>
          <cell r="BC301">
            <v>1800</v>
          </cell>
          <cell r="BD301">
            <v>7</v>
          </cell>
          <cell r="BE301">
            <v>11</v>
          </cell>
          <cell r="BF301">
            <v>2565</v>
          </cell>
          <cell r="BG301">
            <v>0</v>
          </cell>
          <cell r="BH301" t="str">
            <v>-</v>
          </cell>
          <cell r="BI301" t="str">
            <v>-</v>
          </cell>
          <cell r="BJ301" t="str">
            <v>-</v>
          </cell>
          <cell r="BK301">
            <v>0</v>
          </cell>
          <cell r="BL301">
            <v>1735</v>
          </cell>
          <cell r="BM301">
            <v>0</v>
          </cell>
          <cell r="BN301">
            <v>2</v>
          </cell>
          <cell r="BO301">
            <v>3</v>
          </cell>
          <cell r="BP301">
            <v>2566</v>
          </cell>
          <cell r="BQ301" t="str">
            <v>-</v>
          </cell>
          <cell r="BR301" t="str">
            <v>-</v>
          </cell>
          <cell r="BS301" t="str">
            <v>-</v>
          </cell>
          <cell r="BT301" t="str">
            <v>นายโทน ไชยมณี</v>
          </cell>
          <cell r="BU301">
            <v>883263010207</v>
          </cell>
          <cell r="BV301"/>
          <cell r="BW301"/>
          <cell r="BX301"/>
          <cell r="BY301" t="str">
            <v>-ไม่พบว่ามีกรรมสิทธิ์ในที่ดิน อ.เมืองอุทัยธานี จ.อุทัยธานี</v>
          </cell>
          <cell r="BZ301" t="str">
            <v>ไม่พบทรัพย์</v>
          </cell>
          <cell r="CA301"/>
          <cell r="CB301"/>
          <cell r="CC301" t="str">
            <v>จันทร์นิภา</v>
          </cell>
          <cell r="CD301"/>
          <cell r="CE301"/>
          <cell r="CF301"/>
          <cell r="CG301"/>
          <cell r="CH301"/>
          <cell r="CI301"/>
          <cell r="CJ301"/>
          <cell r="CK301"/>
          <cell r="CL301"/>
          <cell r="CM301"/>
          <cell r="CN301"/>
          <cell r="CO301"/>
        </row>
        <row r="302">
          <cell r="B302">
            <v>1740</v>
          </cell>
          <cell r="C302">
            <v>298</v>
          </cell>
          <cell r="D302">
            <v>11</v>
          </cell>
          <cell r="E302">
            <v>2</v>
          </cell>
          <cell r="F302">
            <v>2565</v>
          </cell>
          <cell r="G302">
            <v>800033969596</v>
          </cell>
          <cell r="H302" t="str">
            <v>นางสาว</v>
          </cell>
          <cell r="I302" t="str">
            <v xml:space="preserve">ฉายวสันต์ </v>
          </cell>
          <cell r="J302" t="str">
            <v>บุญทา</v>
          </cell>
          <cell r="K302">
            <v>3501200369963</v>
          </cell>
          <cell r="L302" t="str">
            <v>สันป่าตอง</v>
          </cell>
          <cell r="M302" t="str">
            <v>เชียงใหม่ 3</v>
          </cell>
          <cell r="N302">
            <v>8</v>
          </cell>
          <cell r="O302" t="str">
            <v>ธนาคารประชาชน</v>
          </cell>
          <cell r="P302" t="str">
            <v>1.บุคคลค้ำประกัน</v>
          </cell>
          <cell r="Q302">
            <v>67563.64</v>
          </cell>
          <cell r="R302">
            <v>7191.64</v>
          </cell>
          <cell r="S302" t="str">
            <v>แขวงเชียงใหม่</v>
          </cell>
          <cell r="T302" t="str">
            <v>ผบ.10762</v>
          </cell>
          <cell r="U302">
            <v>2562</v>
          </cell>
          <cell r="V302" t="str">
            <v>ผบ.911</v>
          </cell>
          <cell r="W302">
            <v>2563</v>
          </cell>
          <cell r="X302"/>
          <cell r="Y302"/>
          <cell r="Z302"/>
          <cell r="AA302">
            <v>27</v>
          </cell>
          <cell r="AB302">
            <v>1</v>
          </cell>
          <cell r="AC302">
            <v>2563</v>
          </cell>
          <cell r="AD302"/>
          <cell r="AE302"/>
          <cell r="AF302"/>
          <cell r="AG302"/>
          <cell r="AH302"/>
          <cell r="AI302"/>
          <cell r="AJ302"/>
          <cell r="AK302"/>
          <cell r="AL302"/>
          <cell r="AM302"/>
          <cell r="AN302"/>
          <cell r="AO302"/>
          <cell r="AP302"/>
          <cell r="AQ302"/>
          <cell r="AR302"/>
          <cell r="AS302"/>
          <cell r="AT302"/>
          <cell r="AU302"/>
          <cell r="AV302"/>
          <cell r="AW302"/>
          <cell r="AX302"/>
          <cell r="AY302"/>
          <cell r="AZ302"/>
          <cell r="BA302"/>
          <cell r="BB302" t="str">
            <v>สืบทรัพย์สำนักงานอื่นฟ้อง (คำสั่ง 11/2/2565)//สืบแล้ว  รายงานผล วันที่ 18/3/2565//คำสั่งสืบทรัพบ์ครั้งที่ 2 28/6/2567//รายงานผลสืบทรัพย์ 13/8/2567</v>
          </cell>
          <cell r="BC302">
            <v>900</v>
          </cell>
          <cell r="BD302">
            <v>7</v>
          </cell>
          <cell r="BE302">
            <v>11</v>
          </cell>
          <cell r="BF302">
            <v>2565</v>
          </cell>
          <cell r="BG302">
            <v>0</v>
          </cell>
          <cell r="BH302" t="str">
            <v>-</v>
          </cell>
          <cell r="BI302" t="str">
            <v>-</v>
          </cell>
          <cell r="BJ302" t="str">
            <v>-</v>
          </cell>
          <cell r="BK302">
            <v>0</v>
          </cell>
          <cell r="BL302">
            <v>540</v>
          </cell>
          <cell r="BM302">
            <v>0</v>
          </cell>
          <cell r="BN302" t="str">
            <v>หลัง 13</v>
          </cell>
          <cell r="BO302">
            <v>12</v>
          </cell>
          <cell r="BP302">
            <v>2565</v>
          </cell>
          <cell r="BQ302" t="str">
            <v>-</v>
          </cell>
          <cell r="BR302" t="str">
            <v>-</v>
          </cell>
          <cell r="BS302" t="str">
            <v>-</v>
          </cell>
          <cell r="BT302" t="str">
            <v>นางสาวฉายวสันต์  บุญทา</v>
          </cell>
          <cell r="BU302">
            <v>823759010620</v>
          </cell>
          <cell r="BV302" t="str">
            <v>7.นางเนาวรัตน์ ปัญญา</v>
          </cell>
          <cell r="BW302" t="str">
            <v>คู่สมรสจำเลยที่ 3</v>
          </cell>
          <cell r="BX302">
            <v>5610670009011</v>
          </cell>
          <cell r="BY302" t="str">
            <v>-ไม่พบว่ามีกรรมสิทธิ์ในที่ดิน อ.ดอยเต่า จ.เชียงใหม่</v>
          </cell>
          <cell r="BZ302"/>
          <cell r="CA302"/>
          <cell r="CB302"/>
          <cell r="CC302" t="str">
            <v>จันทร์นิภา</v>
          </cell>
          <cell r="CD302" t="str">
            <v>1.นางสาวฉายวสันต์  บุญทา
2.นางสาวพัชรินทร์   อินสม
3.นางสาวอรพรรณ  แก้วลูน</v>
          </cell>
          <cell r="CE302" t="str">
            <v>จำเลยที่ 1
จำเลยที่ 2
จำเลยที่ 3</v>
          </cell>
          <cell r="CF302" t="str">
            <v>3-5012-00369-96-3
3-5012-00370-79-1
3-5012-00370-85-6</v>
          </cell>
          <cell r="CG302"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CH302" t="str">
            <v>ไม่พบทรัพย์</v>
          </cell>
          <cell r="CI302"/>
          <cell r="CJ302"/>
          <cell r="CK302" t="str">
            <v>วชิราภรณ์</v>
          </cell>
          <cell r="CL302">
            <v>243852</v>
          </cell>
          <cell r="CM302"/>
          <cell r="CN302"/>
          <cell r="CO302"/>
        </row>
        <row r="303">
          <cell r="B303">
            <v>1741</v>
          </cell>
          <cell r="C303">
            <v>299</v>
          </cell>
          <cell r="D303">
            <v>11</v>
          </cell>
          <cell r="E303">
            <v>2</v>
          </cell>
          <cell r="F303">
            <v>2565</v>
          </cell>
          <cell r="G303">
            <v>800044321498</v>
          </cell>
          <cell r="H303" t="str">
            <v>นางสาว</v>
          </cell>
          <cell r="I303" t="str">
            <v>สุวภัทร</v>
          </cell>
          <cell r="J303" t="str">
            <v>เมืองใจ</v>
          </cell>
          <cell r="K303">
            <v>3501200784537</v>
          </cell>
          <cell r="L303" t="str">
            <v>สันป่าตอง</v>
          </cell>
          <cell r="M303" t="str">
            <v>เชียงใหม่ 3</v>
          </cell>
          <cell r="N303">
            <v>8</v>
          </cell>
          <cell r="O303" t="str">
            <v>ธนาคารประชาชน</v>
          </cell>
          <cell r="P303" t="str">
            <v>1.บุคคลค้ำประกัน</v>
          </cell>
          <cell r="Q303">
            <v>94401.78</v>
          </cell>
          <cell r="R303">
            <v>24161.25</v>
          </cell>
          <cell r="S303" t="str">
            <v>แขวงเชียงใหม่</v>
          </cell>
          <cell r="T303" t="str">
            <v>ผบ.3235</v>
          </cell>
          <cell r="U303">
            <v>2563</v>
          </cell>
          <cell r="V303" t="str">
            <v>ผบ.6985</v>
          </cell>
          <cell r="W303">
            <v>2563</v>
          </cell>
          <cell r="X303">
            <v>9</v>
          </cell>
          <cell r="Y303">
            <v>10</v>
          </cell>
          <cell r="Z303">
            <v>2563</v>
          </cell>
          <cell r="AA303"/>
          <cell r="AB303"/>
          <cell r="AC303"/>
          <cell r="AD303"/>
          <cell r="AE303"/>
          <cell r="AF303"/>
          <cell r="AG303"/>
          <cell r="AH303"/>
          <cell r="AI303"/>
          <cell r="AJ303"/>
          <cell r="AK303"/>
          <cell r="AL303"/>
          <cell r="AM303"/>
          <cell r="AN303"/>
          <cell r="AO303"/>
          <cell r="AP303"/>
          <cell r="AQ303"/>
          <cell r="AR303"/>
          <cell r="AS303"/>
          <cell r="AT303"/>
          <cell r="AU303"/>
          <cell r="AV303"/>
          <cell r="AW303"/>
          <cell r="AX303"/>
          <cell r="AY303"/>
          <cell r="AZ303"/>
          <cell r="BA303"/>
          <cell r="BB303" t="str">
            <v>สืบทรัพย์สำนักงานอื่นฟ้อง (คำสั่ง 11/2/2565)//สืบแล้ว  รายงานผล วันที่ 21/4/2565</v>
          </cell>
          <cell r="BC303">
            <v>1200</v>
          </cell>
          <cell r="BD303">
            <v>7</v>
          </cell>
          <cell r="BE303">
            <v>11</v>
          </cell>
          <cell r="BF303">
            <v>2565</v>
          </cell>
          <cell r="BG303">
            <v>0</v>
          </cell>
          <cell r="BH303" t="str">
            <v>-</v>
          </cell>
          <cell r="BI303" t="str">
            <v>-</v>
          </cell>
          <cell r="BJ303" t="str">
            <v>-</v>
          </cell>
          <cell r="BK303">
            <v>0</v>
          </cell>
          <cell r="BL303">
            <v>1255</v>
          </cell>
          <cell r="BM303">
            <v>0</v>
          </cell>
          <cell r="BN303" t="str">
            <v>หลัง 13</v>
          </cell>
          <cell r="BO303">
            <v>12</v>
          </cell>
          <cell r="BP303">
            <v>2565</v>
          </cell>
          <cell r="BQ303" t="str">
            <v>-</v>
          </cell>
          <cell r="BR303" t="str">
            <v>-</v>
          </cell>
          <cell r="BS303" t="str">
            <v>-</v>
          </cell>
          <cell r="BT303" t="str">
            <v>นางสาวสุวภัทร เมืองใจ</v>
          </cell>
          <cell r="BU303">
            <v>883263010260</v>
          </cell>
          <cell r="BV303"/>
          <cell r="BW303"/>
          <cell r="BX303"/>
          <cell r="BY303" t="str">
            <v>-ไม่พบว่ามีกรรมสิทธิ์ในที่ดิน อ.ลี้ จ.ลำพูน</v>
          </cell>
          <cell r="BZ303" t="str">
            <v>พบทรัพย์</v>
          </cell>
          <cell r="CA303"/>
          <cell r="CB303"/>
          <cell r="CC303" t="str">
            <v>จันทร์นิภา</v>
          </cell>
          <cell r="CD303"/>
          <cell r="CE303"/>
          <cell r="CF303"/>
          <cell r="CG303"/>
          <cell r="CH303"/>
          <cell r="CI303"/>
          <cell r="CJ303"/>
          <cell r="CK303"/>
          <cell r="CL303"/>
          <cell r="CM303"/>
          <cell r="CN303"/>
          <cell r="CO303"/>
        </row>
        <row r="304">
          <cell r="B304">
            <v>1742</v>
          </cell>
          <cell r="C304">
            <v>300</v>
          </cell>
          <cell r="D304">
            <v>11</v>
          </cell>
          <cell r="E304">
            <v>2</v>
          </cell>
          <cell r="F304">
            <v>2565</v>
          </cell>
          <cell r="G304">
            <v>800044321514</v>
          </cell>
          <cell r="H304" t="str">
            <v>นาง</v>
          </cell>
          <cell r="I304" t="str">
            <v>ฉวีวรรณ</v>
          </cell>
          <cell r="J304" t="str">
            <v>จ๊ะพรหม</v>
          </cell>
          <cell r="K304">
            <v>3501200790928</v>
          </cell>
          <cell r="L304" t="str">
            <v>สันป่าตอง</v>
          </cell>
          <cell r="M304" t="str">
            <v>เชียงใหม่ 3</v>
          </cell>
          <cell r="N304">
            <v>8</v>
          </cell>
          <cell r="O304" t="str">
            <v>ธนาคารประชาชน</v>
          </cell>
          <cell r="P304" t="str">
            <v>1.บุคคลค้ำประกัน</v>
          </cell>
          <cell r="Q304">
            <v>106534.97</v>
          </cell>
          <cell r="R304">
            <v>27695.23</v>
          </cell>
          <cell r="S304" t="str">
            <v>แขวงเชียงใหม่</v>
          </cell>
          <cell r="T304" t="str">
            <v>ผบ.3234</v>
          </cell>
          <cell r="U304">
            <v>2563</v>
          </cell>
          <cell r="V304" t="str">
            <v>ผบ.6986</v>
          </cell>
          <cell r="W304">
            <v>2563</v>
          </cell>
          <cell r="X304">
            <v>9</v>
          </cell>
          <cell r="Y304">
            <v>10</v>
          </cell>
          <cell r="Z304">
            <v>2563</v>
          </cell>
          <cell r="AA304"/>
          <cell r="AB304"/>
          <cell r="AC304"/>
          <cell r="AD304"/>
          <cell r="AE304"/>
          <cell r="AF304"/>
          <cell r="AG304"/>
          <cell r="AH304"/>
          <cell r="AI304"/>
          <cell r="AJ304"/>
          <cell r="AK304"/>
          <cell r="AL304"/>
          <cell r="AM304"/>
          <cell r="AN304"/>
          <cell r="AO304"/>
          <cell r="AP304"/>
          <cell r="AQ304"/>
          <cell r="AR304"/>
          <cell r="AS304"/>
          <cell r="AT304"/>
          <cell r="AU304"/>
          <cell r="AV304"/>
          <cell r="AW304"/>
          <cell r="AX304"/>
          <cell r="AY304"/>
          <cell r="AZ304"/>
          <cell r="BA304"/>
          <cell r="BB304" t="str">
            <v>สืบทรัพย์สำนักงานอื่นฟ้อง (คำสั่ง 11/2/2565)//สืบแล้ว  รายงานผล วันที่ 21/4/2565</v>
          </cell>
          <cell r="BC304" t="str">
            <v/>
          </cell>
          <cell r="BD304" t="str">
            <v/>
          </cell>
          <cell r="BE304" t="str">
            <v/>
          </cell>
          <cell r="BF304" t="str">
            <v/>
          </cell>
          <cell r="BG304" t="str">
            <v/>
          </cell>
          <cell r="BH304" t="str">
            <v/>
          </cell>
          <cell r="BI304" t="str">
            <v/>
          </cell>
          <cell r="BJ304" t="str">
            <v/>
          </cell>
          <cell r="BK304" t="str">
            <v/>
          </cell>
          <cell r="BL304" t="str">
            <v/>
          </cell>
          <cell r="BM304" t="str">
            <v/>
          </cell>
          <cell r="BN304" t="str">
            <v/>
          </cell>
          <cell r="BO304" t="str">
            <v/>
          </cell>
          <cell r="BP304" t="str">
            <v/>
          </cell>
          <cell r="BQ304" t="str">
            <v/>
          </cell>
          <cell r="BR304" t="str">
            <v/>
          </cell>
          <cell r="BS304" t="str">
            <v/>
          </cell>
          <cell r="BT304" t="str">
            <v>นางฉวีวรรณ จ๊ะพรหม</v>
          </cell>
          <cell r="BU304">
            <v>883263010309</v>
          </cell>
          <cell r="BV304"/>
          <cell r="BW304"/>
          <cell r="BX304"/>
          <cell r="BY304" t="str">
            <v>-ไม่พบว่ามีกรรมสิทธิ์ในที่ดิน อ.เมืองอุทัยธานี จ.อุทัยธานี</v>
          </cell>
          <cell r="BZ304" t="str">
            <v>พบทรัพย์</v>
          </cell>
          <cell r="CA304"/>
          <cell r="CB304"/>
          <cell r="CC304" t="str">
            <v>จันทร์นิภา</v>
          </cell>
          <cell r="CD304"/>
          <cell r="CE304"/>
          <cell r="CF304"/>
          <cell r="CG304"/>
          <cell r="CH304"/>
          <cell r="CI304"/>
          <cell r="CJ304"/>
          <cell r="CK304"/>
          <cell r="CL304"/>
          <cell r="CM304"/>
          <cell r="CN304"/>
          <cell r="CO304"/>
        </row>
        <row r="305">
          <cell r="B305">
            <v>1743</v>
          </cell>
          <cell r="C305">
            <v>301</v>
          </cell>
          <cell r="D305">
            <v>11</v>
          </cell>
          <cell r="E305">
            <v>2</v>
          </cell>
          <cell r="F305">
            <v>2565</v>
          </cell>
          <cell r="G305">
            <v>800032632922</v>
          </cell>
          <cell r="H305" t="str">
            <v>นางสาว</v>
          </cell>
          <cell r="I305" t="str">
            <v>เจนจิรา</v>
          </cell>
          <cell r="J305" t="str">
            <v>พรมมา</v>
          </cell>
          <cell r="K305">
            <v>3501200624955</v>
          </cell>
          <cell r="L305" t="str">
            <v>สันป่าตอง</v>
          </cell>
          <cell r="M305" t="str">
            <v>เชียงใหม่ 3</v>
          </cell>
          <cell r="N305">
            <v>8</v>
          </cell>
          <cell r="O305" t="str">
            <v>องค์กรชุมชน</v>
          </cell>
          <cell r="P305" t="str">
            <v>1.บุคคลค้ำประกัน</v>
          </cell>
          <cell r="Q305">
            <v>217669.74</v>
          </cell>
          <cell r="R305">
            <v>16981.82</v>
          </cell>
          <cell r="S305" t="str">
            <v>แขวงเชียงใหม่</v>
          </cell>
          <cell r="T305" t="str">
            <v>ผบ.13193</v>
          </cell>
          <cell r="U305">
            <v>2562</v>
          </cell>
          <cell r="V305" t="str">
            <v>ผบ.969</v>
          </cell>
          <cell r="W305">
            <v>2563</v>
          </cell>
          <cell r="X305"/>
          <cell r="Y305"/>
          <cell r="Z305"/>
          <cell r="AA305">
            <v>27</v>
          </cell>
          <cell r="AB305">
            <v>1</v>
          </cell>
          <cell r="AC305">
            <v>2563</v>
          </cell>
          <cell r="AD305"/>
          <cell r="AE305"/>
          <cell r="AF305"/>
          <cell r="AG305"/>
          <cell r="AH305"/>
          <cell r="AI305"/>
          <cell r="AJ305"/>
          <cell r="AK305"/>
          <cell r="AL305"/>
          <cell r="AM305"/>
          <cell r="AN305"/>
          <cell r="AO305"/>
          <cell r="AP305"/>
          <cell r="AQ305"/>
          <cell r="AR305"/>
          <cell r="AS305"/>
          <cell r="AT305"/>
          <cell r="AU305"/>
          <cell r="AV305"/>
          <cell r="AW305"/>
          <cell r="AX305"/>
          <cell r="AY305"/>
          <cell r="AZ305"/>
          <cell r="BA305"/>
          <cell r="BB305" t="str">
            <v>สืบทรัพย์สำนักงานอื่นฟ้อง (คำสั่ง 11/2/2565)//สืบแล้ว  รายงานผล วันที่ 21/4/2565//ยกเลิกคำสั่งให้สืบทรัพย์ (14/6/2565)เนื่องจากกำลังจะยึดทรัพย์</v>
          </cell>
          <cell r="BC305">
            <v>2400</v>
          </cell>
          <cell r="BD305">
            <v>18</v>
          </cell>
          <cell r="BE305">
            <v>8</v>
          </cell>
          <cell r="BF305">
            <v>2566</v>
          </cell>
          <cell r="BG305">
            <v>0</v>
          </cell>
          <cell r="BH305" t="str">
            <v>-</v>
          </cell>
          <cell r="BI305" t="str">
            <v>-</v>
          </cell>
          <cell r="BJ305" t="str">
            <v>-</v>
          </cell>
          <cell r="BK305">
            <v>0</v>
          </cell>
          <cell r="BL305">
            <v>2445</v>
          </cell>
          <cell r="BM305">
            <v>0</v>
          </cell>
          <cell r="BN305" t="str">
            <v/>
          </cell>
          <cell r="BO305" t="str">
            <v/>
          </cell>
          <cell r="BP305" t="str">
            <v/>
          </cell>
          <cell r="BQ305" t="str">
            <v>-</v>
          </cell>
          <cell r="BR305" t="str">
            <v>-</v>
          </cell>
          <cell r="BS305" t="str">
            <v>-</v>
          </cell>
          <cell r="BT305" t="str">
            <v>นางสาวเจนจิรา พรมมา</v>
          </cell>
          <cell r="BU305">
            <v>883262012407</v>
          </cell>
          <cell r="BV305" t="str">
            <v>1.นางสาวเจนจิรา พรมมา
2.นายชาญวิทย์ มูลยศ
3.นางเถาวัลย์ แดงซิว หรือทันตา
4.นางนงค์ลักษ์ จันทร์ไสย์
5.นางแสงหล้า วงค์แสน
6.นายสุทัศน์ ปัญญามูล
7.นางนงลักษณ์ แสนศิริ
8.นายนิกร แสนศิริ</v>
          </cell>
          <cell r="BW305" t="str">
            <v>จำเลยที่ 1
คู่สมรสจำเลยที่ 1
จำเลยที่ 2
จำเลยที่ 3
จำเลยที่ 4
คู่สมรสจำเลยที่ 4
จำเลยที่ 5
คู่สมรสจำเลยที่ 5</v>
          </cell>
          <cell r="BX305" t="str">
            <v>3501200624955
3501200237366
3501200361164
3501200237307
3501200237609
3501200237625
3501200218817
3501200454354</v>
          </cell>
          <cell r="BY305" t="str">
            <v>"-พบว่ามีกรรมสิทธิ์ในที่ดินโฉนดเลขที่ 56196 ต.ยุหว่า อ.สันป่าตอง จ.เชียงใหม่ (ติดอายัด)
-พบว่ามีกรรมสิทธิ์ในที่ดินโฉนดเลขที่ 71817, 71818 ต.ทุ่งสะโตก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น.ส.3 239 , 275 ต.ยุหว่า อ.สันป่าตอง จ.เชียงใหม่ (ไม่พบสำเนาภาพลักษณ์)
-พบว่ามีกรรมสิทธิ์ในที่ดินโฉนดเลขที่ 43107 , 43175 ต.ยุหว่า อ.สันป่าตอง จ.เชียงใหม่ (ปลอดจำนอน)
-พบว่ามีกรรมสิทธิ์ในที่ดิน น.ส.3 277 ต.ยุหว่า อ.สันป่าตอง จ.เชียงใหม่ (ไม่พบสำเนาภาพลักษณ์)
-พบว่ามีกรรมสิทธิ์ในที่ดินโฉนดเลขที่ 67724 ต.ยุหว่า อ.สันป่าตอง จ.เชียงใหม่ (ติดอายัด)
-ไม่พบว่ามีกรรมสิทธิ์ในที่ดิน อ.สันป่าตอง จ.เชียงใหม่</v>
          </cell>
          <cell r="BZ305" t="str">
            <v>พบทรัพย์</v>
          </cell>
          <cell r="CA305"/>
          <cell r="CB305"/>
          <cell r="CC305" t="str">
            <v>จันทร์นิภา</v>
          </cell>
          <cell r="CD305"/>
          <cell r="CE305"/>
          <cell r="CF305"/>
          <cell r="CG305"/>
          <cell r="CH305"/>
          <cell r="CI305"/>
          <cell r="CJ305"/>
          <cell r="CK305"/>
          <cell r="CL305"/>
          <cell r="CM305"/>
          <cell r="CN305"/>
          <cell r="CO305"/>
        </row>
        <row r="306">
          <cell r="B306">
            <v>1744</v>
          </cell>
          <cell r="C306">
            <v>302</v>
          </cell>
          <cell r="D306">
            <v>11</v>
          </cell>
          <cell r="E306">
            <v>2</v>
          </cell>
          <cell r="F306">
            <v>2565</v>
          </cell>
          <cell r="G306">
            <v>800023960639</v>
          </cell>
          <cell r="H306" t="str">
            <v>นาง</v>
          </cell>
          <cell r="I306" t="str">
            <v xml:space="preserve">พชรภรณ์ </v>
          </cell>
          <cell r="J306" t="str">
            <v>อินสอน</v>
          </cell>
          <cell r="K306">
            <v>3501200998251</v>
          </cell>
          <cell r="L306" t="str">
            <v>สันป่าตอง</v>
          </cell>
          <cell r="M306" t="str">
            <v>เชียงใหม่ 3</v>
          </cell>
          <cell r="N306">
            <v>8</v>
          </cell>
          <cell r="O306" t="str">
            <v>ธนาคารประชาชน</v>
          </cell>
          <cell r="P306" t="str">
            <v>1.บุคคลค้ำประกัน</v>
          </cell>
          <cell r="Q306">
            <v>93713.77</v>
          </cell>
          <cell r="R306">
            <v>21124.36</v>
          </cell>
          <cell r="S306" t="str">
            <v>แขวงเชียงใหม่</v>
          </cell>
          <cell r="T306" t="str">
            <v>ผบ.5398</v>
          </cell>
          <cell r="U306">
            <v>2563</v>
          </cell>
          <cell r="V306" t="str">
            <v>ผบ.6527</v>
          </cell>
          <cell r="W306">
            <v>2563</v>
          </cell>
          <cell r="X306"/>
          <cell r="Y306"/>
          <cell r="Z306"/>
          <cell r="AA306">
            <v>29</v>
          </cell>
          <cell r="AB306">
            <v>9</v>
          </cell>
          <cell r="AC306">
            <v>2563</v>
          </cell>
          <cell r="AD306"/>
          <cell r="AE306"/>
          <cell r="AF306"/>
          <cell r="AG306"/>
          <cell r="AH306"/>
          <cell r="AI306"/>
          <cell r="AJ306"/>
          <cell r="AK306"/>
          <cell r="AL306"/>
          <cell r="AM306"/>
          <cell r="AN306"/>
          <cell r="AO306"/>
          <cell r="AP306"/>
          <cell r="AQ306"/>
          <cell r="AR306"/>
          <cell r="AS306"/>
          <cell r="AT306"/>
          <cell r="AU306"/>
          <cell r="AV306"/>
          <cell r="AW306"/>
          <cell r="AX306"/>
          <cell r="AY306"/>
          <cell r="AZ306"/>
          <cell r="BA306"/>
          <cell r="BB306" t="str">
            <v>สืบทรัพย์สำนักงานอื่นฟ้อง (คำสั่ง 11/2/2565)//สืบแล้ว  รายงานผล วันที่ 21/4/2565</v>
          </cell>
          <cell r="BC306">
            <v>1800</v>
          </cell>
          <cell r="BD306">
            <v>31</v>
          </cell>
          <cell r="BE306">
            <v>8</v>
          </cell>
          <cell r="BF306">
            <v>2565</v>
          </cell>
          <cell r="BG306">
            <v>0</v>
          </cell>
          <cell r="BH306" t="str">
            <v>-</v>
          </cell>
          <cell r="BI306" t="str">
            <v>-</v>
          </cell>
          <cell r="BJ306" t="str">
            <v>-</v>
          </cell>
          <cell r="BK306">
            <v>0</v>
          </cell>
          <cell r="BL306">
            <v>1695</v>
          </cell>
          <cell r="BM306">
            <v>0</v>
          </cell>
          <cell r="BN306">
            <v>17</v>
          </cell>
          <cell r="BO306">
            <v>11</v>
          </cell>
          <cell r="BP306">
            <v>2565</v>
          </cell>
          <cell r="BQ306" t="str">
            <v>-</v>
          </cell>
          <cell r="BR306" t="str">
            <v>-</v>
          </cell>
          <cell r="BS306" t="str">
            <v>-</v>
          </cell>
          <cell r="BT306" t="str">
            <v>นางพชรภรณ์  อินสอน</v>
          </cell>
          <cell r="BU306">
            <v>823758010641</v>
          </cell>
          <cell r="BV306" t="str">
            <v>1.นางพชรภรณ์ อินสอน
2.นายอนุพงษ์ หม้อศรีใจ
3.นางผ่องใส ทาวี
4.นายเฉลิม ทาวี
5.นางพรรณี ไชยชนะ
6.นายสุเทพ ไชยชนะ</v>
          </cell>
          <cell r="BW306" t="str">
            <v>จำเลยที่ 1
คู่สมรสจำเลยที่ 1
จำเลยที่ 2
คู่สมรสจำเลยที่ 2
จำเลยที่ 3
คู่สมรสจำเลยที่ 3</v>
          </cell>
          <cell r="BX306" t="str">
            <v>3501200998251
3521200446305
3501200154193
3501200154185
3630600251267
3630600251186</v>
          </cell>
          <cell r="BY30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อ.ห้างฉัตร จ.ลำปาง
-ไม่พบว่ามีกรรมสิทธิ์ในที่ดิน อ.สันป่าตอง จ.เชียงใหม่
-พบว่ามีกรรมสิทธิ์ในที่ดินโฉนดเลขที่ 17643 ต.ยุหว่า อ.สันป่าตอง จ.เชียงใหม่ (สินส่วนตัว)
-พบว่ามีกรรมสิทธิ์ในที่ดินโฉนดเลขที่ 14739  ต.บ้านแม อ.สันป่าตอง จ.เชียงใหม่ (ติดจำนอง ธกส.)
-ไม่พบว่ามีกรรมสิทธิ์ในที่ดิน อ.สันป่าตอง จ.เชียงใหม่</v>
          </cell>
          <cell r="BZ306" t="str">
            <v>พบทรัพย์</v>
          </cell>
          <cell r="CA306"/>
          <cell r="CB306"/>
          <cell r="CC306" t="str">
            <v>จันทร์นิภา</v>
          </cell>
          <cell r="CD306"/>
          <cell r="CE306"/>
          <cell r="CF306"/>
          <cell r="CG306"/>
          <cell r="CH306"/>
          <cell r="CI306"/>
          <cell r="CJ306"/>
          <cell r="CK306"/>
          <cell r="CL306"/>
          <cell r="CM306"/>
          <cell r="CN306"/>
          <cell r="CO306"/>
        </row>
        <row r="307">
          <cell r="B307">
            <v>1745</v>
          </cell>
          <cell r="C307">
            <v>303</v>
          </cell>
          <cell r="D307">
            <v>11</v>
          </cell>
          <cell r="E307">
            <v>2</v>
          </cell>
          <cell r="F307">
            <v>2565</v>
          </cell>
          <cell r="G307">
            <v>800032404959</v>
          </cell>
          <cell r="H307" t="str">
            <v>นาง</v>
          </cell>
          <cell r="I307" t="str">
            <v>ปิ่นปินัทธิ์</v>
          </cell>
          <cell r="J307" t="str">
            <v>บุญสูงหรือภรณ์พงศ์หทัย</v>
          </cell>
          <cell r="K307">
            <v>3501900184249</v>
          </cell>
          <cell r="L307" t="str">
            <v>สารภี</v>
          </cell>
          <cell r="M307" t="str">
            <v>เชียงใหม่ 3</v>
          </cell>
          <cell r="N307">
            <v>8</v>
          </cell>
          <cell r="O307" t="str">
            <v>ธนาคารประชาชน</v>
          </cell>
          <cell r="P307" t="str">
            <v>1.บุคคลค้ำประกัน</v>
          </cell>
          <cell r="Q307">
            <v>54497.16</v>
          </cell>
          <cell r="R307">
            <v>10761.52</v>
          </cell>
          <cell r="S307" t="str">
            <v>แขวงเชียงใหม่</v>
          </cell>
          <cell r="T307" t="str">
            <v>ผบ.5401</v>
          </cell>
          <cell r="U307">
            <v>2563</v>
          </cell>
          <cell r="V307" t="str">
            <v>ผบ.6528</v>
          </cell>
          <cell r="W307">
            <v>25663</v>
          </cell>
          <cell r="X307"/>
          <cell r="Y307"/>
          <cell r="Z307"/>
          <cell r="AA307">
            <v>29</v>
          </cell>
          <cell r="AB307">
            <v>9</v>
          </cell>
          <cell r="AC307">
            <v>2563</v>
          </cell>
          <cell r="AD307"/>
          <cell r="AE307"/>
          <cell r="AF307"/>
          <cell r="AG307"/>
          <cell r="AH307"/>
          <cell r="AI307"/>
          <cell r="AJ307"/>
          <cell r="AK307"/>
          <cell r="AL307"/>
          <cell r="AM307"/>
          <cell r="AN307"/>
          <cell r="AO307"/>
          <cell r="AP307"/>
          <cell r="AQ307"/>
          <cell r="AR307"/>
          <cell r="AS307"/>
          <cell r="AT307"/>
          <cell r="AU307"/>
          <cell r="AV307"/>
          <cell r="AW307"/>
          <cell r="AX307"/>
          <cell r="AY307"/>
          <cell r="AZ307"/>
          <cell r="BA307"/>
          <cell r="BB307" t="str">
            <v>สืบทรัพย์สำนักงานอื่นฟ้อง (คำสั่ง 11/2/2565)//สืบแล้ว  รายงานผล วันที่ 18/3/2565//แจ้งปิดบัญชี 26/7/2567</v>
          </cell>
          <cell r="BC307">
            <v>900</v>
          </cell>
          <cell r="BD307">
            <v>7</v>
          </cell>
          <cell r="BE307">
            <v>11</v>
          </cell>
          <cell r="BF307">
            <v>2565</v>
          </cell>
          <cell r="BG307">
            <v>0</v>
          </cell>
          <cell r="BH307" t="str">
            <v>-</v>
          </cell>
          <cell r="BI307" t="str">
            <v>-</v>
          </cell>
          <cell r="BJ307" t="str">
            <v>-</v>
          </cell>
          <cell r="BK307">
            <v>0</v>
          </cell>
          <cell r="BL307">
            <v>930</v>
          </cell>
          <cell r="BM307">
            <v>0</v>
          </cell>
          <cell r="BN307">
            <v>27</v>
          </cell>
          <cell r="BO307">
            <v>2</v>
          </cell>
          <cell r="BP307">
            <v>2566</v>
          </cell>
          <cell r="BQ307" t="str">
            <v>-</v>
          </cell>
          <cell r="BR307" t="str">
            <v>-</v>
          </cell>
          <cell r="BS307" t="str">
            <v>-</v>
          </cell>
          <cell r="BT307" t="str">
            <v>นางปิ่นปินัทธิ์ บุญสูงหรือภรณ์พงศ์หทัย</v>
          </cell>
          <cell r="BU307">
            <v>883263010065</v>
          </cell>
          <cell r="BV307" t="str">
            <v>1.นางปิ่นปินัทธิ์ ภรณ์พงศ์หทัย
2.นายสุชาติ บุญสูง
3.นางสาวอำไพ บุญสูง</v>
          </cell>
          <cell r="BW307" t="str">
            <v>จำเลยที่ 1
คู่สมรสจำเลยที่ 1
จำเลยที่ 2</v>
          </cell>
          <cell r="BX307" t="str">
            <v>3501900184249
3501900186128
3501900186110</v>
          </cell>
          <cell r="BY307"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307"/>
          <cell r="CA307"/>
          <cell r="CB307"/>
          <cell r="CC307" t="str">
            <v>จันทร์นิภา</v>
          </cell>
          <cell r="CD307"/>
          <cell r="CE307"/>
          <cell r="CF307"/>
          <cell r="CG307"/>
          <cell r="CH307"/>
          <cell r="CI307"/>
          <cell r="CJ307"/>
          <cell r="CK307"/>
          <cell r="CL307"/>
          <cell r="CM307"/>
          <cell r="CN307"/>
          <cell r="CO307"/>
        </row>
        <row r="308">
          <cell r="B308">
            <v>1746</v>
          </cell>
          <cell r="C308">
            <v>304</v>
          </cell>
          <cell r="D308">
            <v>11</v>
          </cell>
          <cell r="E308">
            <v>2</v>
          </cell>
          <cell r="F308">
            <v>2565</v>
          </cell>
          <cell r="G308" t="str">
            <v>800098742532
800003720581</v>
          </cell>
          <cell r="H308" t="str">
            <v>นาน</v>
          </cell>
          <cell r="I308" t="str">
            <v>คนึง</v>
          </cell>
          <cell r="J308" t="str">
            <v>นาวงษ์</v>
          </cell>
          <cell r="K308">
            <v>3501400403731</v>
          </cell>
          <cell r="L308" t="str">
            <v>สารภี</v>
          </cell>
          <cell r="M308" t="str">
            <v>เชียงใหม่ 3</v>
          </cell>
          <cell r="N308">
            <v>8</v>
          </cell>
          <cell r="O308" t="str">
            <v>พัฒนาชนบท</v>
          </cell>
          <cell r="P308" t="str">
            <v>1.บุคคลค้ำประกัน</v>
          </cell>
          <cell r="Q308">
            <v>61616.92</v>
          </cell>
          <cell r="R308">
            <v>24116.92</v>
          </cell>
          <cell r="S308" t="str">
            <v>แขวงเชียงใหม่</v>
          </cell>
          <cell r="T308" t="str">
            <v>ผบ.6787</v>
          </cell>
          <cell r="U308">
            <v>2563</v>
          </cell>
          <cell r="V308" t="str">
            <v>ผบ.234</v>
          </cell>
          <cell r="W308">
            <v>2564</v>
          </cell>
          <cell r="X308">
            <v>16</v>
          </cell>
          <cell r="Y308">
            <v>3</v>
          </cell>
          <cell r="Z308">
            <v>2564</v>
          </cell>
          <cell r="AA308"/>
          <cell r="AB308"/>
          <cell r="AC308"/>
          <cell r="AD308"/>
          <cell r="AE308"/>
          <cell r="AF308"/>
          <cell r="AG308"/>
          <cell r="AH308"/>
          <cell r="AI308"/>
          <cell r="AJ308"/>
          <cell r="AK308"/>
          <cell r="AL308"/>
          <cell r="AM308"/>
          <cell r="AN308"/>
          <cell r="AO308"/>
          <cell r="AP308"/>
          <cell r="AQ308"/>
          <cell r="AR308"/>
          <cell r="AS308"/>
          <cell r="AT308"/>
          <cell r="AU308"/>
          <cell r="AV308"/>
          <cell r="AW308"/>
          <cell r="AX308"/>
          <cell r="AY308"/>
          <cell r="AZ308"/>
          <cell r="BA308"/>
          <cell r="BB308" t="str">
            <v>สืบทรัพย์สำนักงานอื่นฟ้อง (คำสั่ง 11/2/2565)//สืบแล้ว  รายงานผล วันที่ 18/3/2565</v>
          </cell>
          <cell r="BC308">
            <v>300</v>
          </cell>
          <cell r="BD308">
            <v>7</v>
          </cell>
          <cell r="BE308">
            <v>11</v>
          </cell>
          <cell r="BF308">
            <v>2565</v>
          </cell>
          <cell r="BG308">
            <v>0</v>
          </cell>
          <cell r="BH308" t="str">
            <v>-</v>
          </cell>
          <cell r="BI308" t="str">
            <v>-</v>
          </cell>
          <cell r="BJ308" t="str">
            <v>-</v>
          </cell>
          <cell r="BK308">
            <v>0</v>
          </cell>
          <cell r="BL308">
            <v>230</v>
          </cell>
          <cell r="BM308">
            <v>0</v>
          </cell>
          <cell r="BN308">
            <v>27</v>
          </cell>
          <cell r="BO308">
            <v>2</v>
          </cell>
          <cell r="BP308">
            <v>2566</v>
          </cell>
          <cell r="BQ308" t="str">
            <v>-</v>
          </cell>
          <cell r="BR308" t="str">
            <v>-</v>
          </cell>
          <cell r="BS308" t="str">
            <v>-</v>
          </cell>
          <cell r="BT308" t="str">
            <v>นานคนึง นาวงษ์</v>
          </cell>
          <cell r="BU308">
            <v>883263011910</v>
          </cell>
          <cell r="BV308" t="str">
            <v>1.นายคนึง นาวงษ์</v>
          </cell>
          <cell r="BW308" t="str">
            <v>จำเลยที่ 1</v>
          </cell>
          <cell r="BX308">
            <v>3501400403731</v>
          </cell>
          <cell r="BY308" t="str">
            <v>"-ไม่พบว่ามีกรรมสิทธิ์ในที่ดิน อ.สารภี จ.เชียงใหม่</v>
          </cell>
          <cell r="BZ308"/>
          <cell r="CA308"/>
          <cell r="CB308"/>
          <cell r="CC308" t="str">
            <v>จันทร์นิภา</v>
          </cell>
          <cell r="CD308"/>
          <cell r="CE308"/>
          <cell r="CF308"/>
          <cell r="CG308"/>
          <cell r="CH308"/>
          <cell r="CI308"/>
          <cell r="CJ308"/>
          <cell r="CK308"/>
          <cell r="CL308"/>
          <cell r="CM308"/>
          <cell r="CN308"/>
          <cell r="CO308"/>
        </row>
        <row r="309">
          <cell r="B309">
            <v>1747</v>
          </cell>
          <cell r="C309">
            <v>305</v>
          </cell>
          <cell r="D309">
            <v>11</v>
          </cell>
          <cell r="E309">
            <v>2</v>
          </cell>
          <cell r="F309">
            <v>2565</v>
          </cell>
          <cell r="G309" t="str">
            <v>800097953676
800001129777</v>
          </cell>
          <cell r="H309" t="str">
            <v>นาย</v>
          </cell>
          <cell r="I309" t="str">
            <v>เลิศ</v>
          </cell>
          <cell r="J309" t="str">
            <v>จุลกิจ</v>
          </cell>
          <cell r="K309">
            <v>3501900438704</v>
          </cell>
          <cell r="L309" t="str">
            <v>สารภี</v>
          </cell>
          <cell r="M309" t="str">
            <v>เชียงใหม่ 3</v>
          </cell>
          <cell r="N309">
            <v>8</v>
          </cell>
          <cell r="O309" t="str">
            <v>พัฒนาชนบท</v>
          </cell>
          <cell r="P309" t="str">
            <v>1.บุคคลค้ำประกัน</v>
          </cell>
          <cell r="Q309">
            <v>50000</v>
          </cell>
          <cell r="R309">
            <v>49699.46</v>
          </cell>
          <cell r="S309" t="str">
            <v>แขวงเชียงใหม่</v>
          </cell>
          <cell r="T309" t="str">
            <v>ผบ.6788</v>
          </cell>
          <cell r="U309">
            <v>2563</v>
          </cell>
          <cell r="V309" t="str">
            <v>ผบ.1328</v>
          </cell>
          <cell r="W309">
            <v>2564</v>
          </cell>
          <cell r="X309">
            <v>11</v>
          </cell>
          <cell r="Y309">
            <v>8</v>
          </cell>
          <cell r="Z309">
            <v>2564</v>
          </cell>
          <cell r="AA309"/>
          <cell r="AB309"/>
          <cell r="AC309"/>
          <cell r="AD309"/>
          <cell r="AE309"/>
          <cell r="AF309"/>
          <cell r="AG309"/>
          <cell r="AH309"/>
          <cell r="AI309"/>
          <cell r="AJ309"/>
          <cell r="AK309"/>
          <cell r="AL309"/>
          <cell r="AM309"/>
          <cell r="AN309"/>
          <cell r="AO309"/>
          <cell r="AP309"/>
          <cell r="AQ309"/>
          <cell r="AR309"/>
          <cell r="AS309"/>
          <cell r="AT309"/>
          <cell r="AU309"/>
          <cell r="AV309"/>
          <cell r="AW309"/>
          <cell r="AX309"/>
          <cell r="AY309"/>
          <cell r="AZ309"/>
          <cell r="BA309"/>
          <cell r="BB309" t="str">
            <v>สืบทรัพย์สำนักงานอื่นฟ้อง (คำสั่ง 11/2/2565)//สืบแล้ว  รายงานผล วันที่ 18/3/2565</v>
          </cell>
          <cell r="BC309">
            <v>300</v>
          </cell>
          <cell r="BD309">
            <v>7</v>
          </cell>
          <cell r="BE309">
            <v>11</v>
          </cell>
          <cell r="BF309">
            <v>2565</v>
          </cell>
          <cell r="BG309">
            <v>0</v>
          </cell>
          <cell r="BH309" t="str">
            <v>-</v>
          </cell>
          <cell r="BI309" t="str">
            <v>-</v>
          </cell>
          <cell r="BJ309" t="str">
            <v>-</v>
          </cell>
          <cell r="BK309">
            <v>0</v>
          </cell>
          <cell r="BL309">
            <v>230</v>
          </cell>
          <cell r="BM309">
            <v>0</v>
          </cell>
          <cell r="BN309">
            <v>27</v>
          </cell>
          <cell r="BO309">
            <v>2</v>
          </cell>
          <cell r="BP309">
            <v>2566</v>
          </cell>
          <cell r="BQ309" t="str">
            <v>-</v>
          </cell>
          <cell r="BR309" t="str">
            <v>-</v>
          </cell>
          <cell r="BS309" t="str">
            <v>-</v>
          </cell>
          <cell r="BT309" t="str">
            <v>นายเลิศ จุลกิจ</v>
          </cell>
          <cell r="BU309">
            <v>883263011815</v>
          </cell>
          <cell r="BV309" t="str">
            <v>1.นายเลิศ จุลกิจ</v>
          </cell>
          <cell r="BW309" t="str">
            <v>จำเลยที่ 1</v>
          </cell>
          <cell r="BX309">
            <v>3501900438704</v>
          </cell>
          <cell r="BY309" t="str">
            <v>"-ไม่พบว่ามีกรรมสิทธิ์ในที่ดิน อ.สารภี จ.เชียงใหม่</v>
          </cell>
          <cell r="BZ309"/>
          <cell r="CA309"/>
          <cell r="CB309"/>
          <cell r="CC309" t="str">
            <v>จันทร์นิภา</v>
          </cell>
          <cell r="CD309"/>
          <cell r="CE309"/>
          <cell r="CF309"/>
          <cell r="CG309"/>
          <cell r="CH309"/>
          <cell r="CI309"/>
          <cell r="CJ309"/>
          <cell r="CK309"/>
          <cell r="CL309"/>
          <cell r="CM309"/>
          <cell r="CN309"/>
          <cell r="CO309"/>
        </row>
        <row r="310">
          <cell r="B310">
            <v>1748</v>
          </cell>
          <cell r="C310">
            <v>306</v>
          </cell>
          <cell r="D310">
            <v>11</v>
          </cell>
          <cell r="E310">
            <v>2</v>
          </cell>
          <cell r="F310">
            <v>2565</v>
          </cell>
          <cell r="G310">
            <v>800097942133</v>
          </cell>
          <cell r="H310" t="str">
            <v>นาย</v>
          </cell>
          <cell r="I310" t="str">
            <v>มา</v>
          </cell>
          <cell r="J310" t="str">
            <v>ดอกปัน</v>
          </cell>
          <cell r="K310">
            <v>3501900396319</v>
          </cell>
          <cell r="L310" t="str">
            <v>สารภี</v>
          </cell>
          <cell r="M310" t="str">
            <v>เชียงใหม่ 3</v>
          </cell>
          <cell r="N310">
            <v>8</v>
          </cell>
          <cell r="O310" t="str">
            <v>พัฒนาชนบท</v>
          </cell>
          <cell r="P310" t="str">
            <v>1.บุคคลค้ำประกัน</v>
          </cell>
          <cell r="Q310">
            <v>146327.43</v>
          </cell>
          <cell r="R310">
            <v>56327.43</v>
          </cell>
          <cell r="S310" t="str">
            <v>แขวงเชียงใหม่</v>
          </cell>
          <cell r="T310" t="str">
            <v>ผบ.6791</v>
          </cell>
          <cell r="U310">
            <v>2563</v>
          </cell>
          <cell r="V310" t="str">
            <v>ผบ.2164</v>
          </cell>
          <cell r="W310">
            <v>2564</v>
          </cell>
          <cell r="X310">
            <v>21</v>
          </cell>
          <cell r="Y310">
            <v>9</v>
          </cell>
          <cell r="Z310">
            <v>2564</v>
          </cell>
          <cell r="AA310"/>
          <cell r="AB310"/>
          <cell r="AC310"/>
          <cell r="AD310"/>
          <cell r="AE310"/>
          <cell r="AF310"/>
          <cell r="AG310"/>
          <cell r="AH310"/>
          <cell r="AI310"/>
          <cell r="AJ310"/>
          <cell r="AK310"/>
          <cell r="AL310"/>
          <cell r="AM310"/>
          <cell r="AN310"/>
          <cell r="AO310"/>
          <cell r="AP310"/>
          <cell r="AQ310"/>
          <cell r="AR310"/>
          <cell r="AS310"/>
          <cell r="AT310"/>
          <cell r="AU310"/>
          <cell r="AV310"/>
          <cell r="AW310"/>
          <cell r="AX310"/>
          <cell r="AY310"/>
          <cell r="AZ310"/>
          <cell r="BA310"/>
          <cell r="BB310" t="str">
            <v>สืบทรัพย์สำนักงานอื่นฟ้อง (คำสั่ง 11/2/2565)//สืบแล้ว  รายงานผล วันที่ 18/3/2565</v>
          </cell>
          <cell r="BC310">
            <v>300</v>
          </cell>
          <cell r="BD310">
            <v>7</v>
          </cell>
          <cell r="BE310">
            <v>11</v>
          </cell>
          <cell r="BF310">
            <v>2565</v>
          </cell>
          <cell r="BG310">
            <v>0</v>
          </cell>
          <cell r="BH310" t="str">
            <v>-</v>
          </cell>
          <cell r="BI310" t="str">
            <v>-</v>
          </cell>
          <cell r="BJ310" t="str">
            <v>-</v>
          </cell>
          <cell r="BK310">
            <v>0</v>
          </cell>
          <cell r="BL310">
            <v>230</v>
          </cell>
          <cell r="BM310">
            <v>0</v>
          </cell>
          <cell r="BN310">
            <v>27</v>
          </cell>
          <cell r="BO310">
            <v>2</v>
          </cell>
          <cell r="BP310">
            <v>2566</v>
          </cell>
          <cell r="BQ310" t="str">
            <v>-</v>
          </cell>
          <cell r="BR310" t="str">
            <v>-</v>
          </cell>
          <cell r="BS310" t="str">
            <v>-</v>
          </cell>
          <cell r="BT310" t="str">
            <v>นายมา ดอกปัน</v>
          </cell>
          <cell r="BU310">
            <v>883263011452</v>
          </cell>
          <cell r="BV310" t="str">
            <v>1.นายมา ดอนปัน</v>
          </cell>
          <cell r="BW310" t="str">
            <v>จำเลยที่ 1</v>
          </cell>
          <cell r="BX310">
            <v>3501900396319</v>
          </cell>
          <cell r="BY310" t="str">
            <v>"-ไม่พบว่ามีกรรมสิทธิ์ในที่ดิน อ.สารภี จ.เชียงใหม่</v>
          </cell>
          <cell r="BZ310"/>
          <cell r="CA310"/>
          <cell r="CB310"/>
          <cell r="CC310" t="str">
            <v>จันทร์นิภา</v>
          </cell>
          <cell r="CD310"/>
          <cell r="CE310"/>
          <cell r="CF310"/>
          <cell r="CG310"/>
          <cell r="CH310"/>
          <cell r="CI310"/>
          <cell r="CJ310"/>
          <cell r="CK310"/>
          <cell r="CL310"/>
          <cell r="CM310"/>
          <cell r="CN310"/>
          <cell r="CO310"/>
        </row>
        <row r="311">
          <cell r="B311">
            <v>1749</v>
          </cell>
          <cell r="C311">
            <v>307</v>
          </cell>
          <cell r="D311">
            <v>11</v>
          </cell>
          <cell r="E311">
            <v>2</v>
          </cell>
          <cell r="F311">
            <v>2565</v>
          </cell>
          <cell r="G311" t="str">
            <v>800097914413
822052032296</v>
          </cell>
          <cell r="H311" t="str">
            <v>นาย</v>
          </cell>
          <cell r="I311" t="str">
            <v>อนุรักษ์</v>
          </cell>
          <cell r="J311" t="str">
            <v>มาลา</v>
          </cell>
          <cell r="K311">
            <v>3501900408813</v>
          </cell>
          <cell r="L311" t="str">
            <v>สารภี</v>
          </cell>
          <cell r="M311" t="str">
            <v>เชียงใหม่ 3</v>
          </cell>
          <cell r="N311">
            <v>8</v>
          </cell>
          <cell r="O311" t="str">
            <v>พัฒนาชนบท</v>
          </cell>
          <cell r="P311" t="str">
            <v>1.บุคคลค้ำประกัน</v>
          </cell>
          <cell r="Q311">
            <v>83945.25</v>
          </cell>
          <cell r="R311">
            <v>30727.14</v>
          </cell>
          <cell r="S311" t="str">
            <v>แขวงเชียงใหม่</v>
          </cell>
          <cell r="T311" t="str">
            <v>ผบ.6790</v>
          </cell>
          <cell r="U311">
            <v>2563</v>
          </cell>
          <cell r="V311" t="str">
            <v>ผบ.235</v>
          </cell>
          <cell r="W311">
            <v>2564</v>
          </cell>
          <cell r="X311">
            <v>16</v>
          </cell>
          <cell r="Y311">
            <v>3</v>
          </cell>
          <cell r="Z311">
            <v>2564</v>
          </cell>
          <cell r="AA311"/>
          <cell r="AB311"/>
          <cell r="AC311"/>
          <cell r="AD311"/>
          <cell r="AE311"/>
          <cell r="AF311"/>
          <cell r="AG311"/>
          <cell r="AH311"/>
          <cell r="AI311"/>
          <cell r="AJ311"/>
          <cell r="AK311"/>
          <cell r="AL311"/>
          <cell r="AM311"/>
          <cell r="AN311"/>
          <cell r="AO311"/>
          <cell r="AP311"/>
          <cell r="AQ311"/>
          <cell r="AR311"/>
          <cell r="AS311"/>
          <cell r="AT311"/>
          <cell r="AU311"/>
          <cell r="AV311"/>
          <cell r="AW311"/>
          <cell r="AX311"/>
          <cell r="AY311"/>
          <cell r="AZ311"/>
          <cell r="BA311"/>
          <cell r="BB311" t="str">
            <v>สืบทรัพย์สำนักงานอื่นฟ้อง (คำสั่ง 11/2/2565)//สืบแล้ว  รายงานผล วันที่ 18/3/2565</v>
          </cell>
          <cell r="BC311">
            <v>300</v>
          </cell>
          <cell r="BD311">
            <v>7</v>
          </cell>
          <cell r="BE311">
            <v>11</v>
          </cell>
          <cell r="BF311">
            <v>2565</v>
          </cell>
          <cell r="BG311">
            <v>0</v>
          </cell>
          <cell r="BH311" t="str">
            <v>-</v>
          </cell>
          <cell r="BI311" t="str">
            <v>-</v>
          </cell>
          <cell r="BJ311" t="str">
            <v>-</v>
          </cell>
          <cell r="BK311">
            <v>0</v>
          </cell>
          <cell r="BL311">
            <v>230</v>
          </cell>
          <cell r="BM311">
            <v>0</v>
          </cell>
          <cell r="BN311">
            <v>27</v>
          </cell>
          <cell r="BO311">
            <v>2</v>
          </cell>
          <cell r="BP311">
            <v>2566</v>
          </cell>
          <cell r="BQ311" t="str">
            <v>-</v>
          </cell>
          <cell r="BR311" t="str">
            <v>-</v>
          </cell>
          <cell r="BS311" t="str">
            <v>-</v>
          </cell>
          <cell r="BT311" t="str">
            <v>นายอนุรักษ์ มาลา</v>
          </cell>
          <cell r="BU311">
            <v>883263011456</v>
          </cell>
          <cell r="BV311" t="str">
            <v>1.นายอนุรักษ์ มาลา</v>
          </cell>
          <cell r="BW311" t="str">
            <v>จำเลยที่ 1</v>
          </cell>
          <cell r="BX311">
            <v>3501900408813</v>
          </cell>
          <cell r="BY311" t="str">
            <v>"-ไม่พบว่ามีกรรมสิทธิ์ในที่ดิน อ.สารภี จ.เชียงใหม่</v>
          </cell>
          <cell r="BZ311"/>
          <cell r="CA311"/>
          <cell r="CB311"/>
          <cell r="CC311" t="str">
            <v>จันทร์นิภา</v>
          </cell>
          <cell r="CD311"/>
          <cell r="CE311"/>
          <cell r="CF311"/>
          <cell r="CG311"/>
          <cell r="CH311"/>
          <cell r="CI311"/>
          <cell r="CJ311"/>
          <cell r="CK311"/>
          <cell r="CL311"/>
          <cell r="CM311"/>
          <cell r="CN311"/>
          <cell r="CO311"/>
        </row>
        <row r="312">
          <cell r="B312">
            <v>1750</v>
          </cell>
          <cell r="C312">
            <v>308</v>
          </cell>
          <cell r="D312">
            <v>11</v>
          </cell>
          <cell r="E312">
            <v>2</v>
          </cell>
          <cell r="F312">
            <v>2565</v>
          </cell>
          <cell r="G312">
            <v>800097910908</v>
          </cell>
          <cell r="H312" t="str">
            <v>นาง</v>
          </cell>
          <cell r="I312" t="str">
            <v>สายทอง</v>
          </cell>
          <cell r="J312" t="str">
            <v>มาลา</v>
          </cell>
          <cell r="K312">
            <v>3501900408783</v>
          </cell>
          <cell r="L312" t="str">
            <v>สารภี</v>
          </cell>
          <cell r="M312" t="str">
            <v>เชียงใหม่ 3</v>
          </cell>
          <cell r="N312">
            <v>8</v>
          </cell>
          <cell r="O312" t="str">
            <v>พัฒนาชนบท</v>
          </cell>
          <cell r="P312" t="str">
            <v>1.บุคคลค้ำประกัน</v>
          </cell>
          <cell r="Q312">
            <v>83837.23</v>
          </cell>
          <cell r="R312">
            <v>30719.119999999999</v>
          </cell>
          <cell r="S312" t="str">
            <v>แขวงเชียงใหม่</v>
          </cell>
          <cell r="T312" t="str">
            <v>ผบ.6789</v>
          </cell>
          <cell r="U312">
            <v>2563</v>
          </cell>
          <cell r="V312" t="str">
            <v>ผบ.236</v>
          </cell>
          <cell r="W312">
            <v>2564</v>
          </cell>
          <cell r="X312">
            <v>16</v>
          </cell>
          <cell r="Y312">
            <v>3</v>
          </cell>
          <cell r="Z312">
            <v>2564</v>
          </cell>
          <cell r="AA312"/>
          <cell r="AB312"/>
          <cell r="AC312"/>
          <cell r="AD312"/>
          <cell r="AE312"/>
          <cell r="AF312"/>
          <cell r="AG312"/>
          <cell r="AH312"/>
          <cell r="AI312"/>
          <cell r="AJ312"/>
          <cell r="AK312"/>
          <cell r="AL312"/>
          <cell r="AM312"/>
          <cell r="AN312"/>
          <cell r="AO312"/>
          <cell r="AP312"/>
          <cell r="AQ312"/>
          <cell r="AR312"/>
          <cell r="AS312"/>
          <cell r="AT312"/>
          <cell r="AU312"/>
          <cell r="AV312"/>
          <cell r="AW312"/>
          <cell r="AX312"/>
          <cell r="AY312"/>
          <cell r="AZ312"/>
          <cell r="BA312"/>
          <cell r="BB312" t="str">
            <v>สืบทรัพย์สำนักงานอื่นฟ้อง (คำสั่ง 11/2/2565)//สืบแล้ว  รายงานผล วันที่ 18/3/2565</v>
          </cell>
          <cell r="BC312">
            <v>300</v>
          </cell>
          <cell r="BD312">
            <v>7</v>
          </cell>
          <cell r="BE312">
            <v>11</v>
          </cell>
          <cell r="BF312">
            <v>2565</v>
          </cell>
          <cell r="BG312">
            <v>0</v>
          </cell>
          <cell r="BH312" t="str">
            <v>-</v>
          </cell>
          <cell r="BI312" t="str">
            <v>-</v>
          </cell>
          <cell r="BJ312" t="str">
            <v>-</v>
          </cell>
          <cell r="BK312">
            <v>0</v>
          </cell>
          <cell r="BL312">
            <v>230</v>
          </cell>
          <cell r="BM312">
            <v>0</v>
          </cell>
          <cell r="BN312">
            <v>27</v>
          </cell>
          <cell r="BO312">
            <v>2</v>
          </cell>
          <cell r="BP312">
            <v>2566</v>
          </cell>
          <cell r="BQ312" t="str">
            <v>-</v>
          </cell>
          <cell r="BR312" t="str">
            <v>-</v>
          </cell>
          <cell r="BS312" t="str">
            <v>-</v>
          </cell>
          <cell r="BT312" t="str">
            <v>นางสายทอง มาลา</v>
          </cell>
          <cell r="BU312">
            <v>883263011455</v>
          </cell>
          <cell r="BV312" t="str">
            <v>1.นางสายทอง มาลา</v>
          </cell>
          <cell r="BW312" t="str">
            <v>จำเลยที่ 1</v>
          </cell>
          <cell r="BX312">
            <v>3501900408783</v>
          </cell>
          <cell r="BY312" t="str">
            <v>"-ไม่พบว่ามีกรรมสิทธิ์ในที่ดิน อ.สารภี จ.เชียงใหม่</v>
          </cell>
          <cell r="BZ312"/>
          <cell r="CA312"/>
          <cell r="CB312"/>
          <cell r="CC312" t="str">
            <v>จันทร์นิภา</v>
          </cell>
          <cell r="CD312"/>
          <cell r="CE312"/>
          <cell r="CF312"/>
          <cell r="CG312"/>
          <cell r="CH312"/>
          <cell r="CI312"/>
          <cell r="CJ312"/>
          <cell r="CK312"/>
          <cell r="CL312"/>
          <cell r="CM312"/>
          <cell r="CN312"/>
          <cell r="CO312"/>
        </row>
        <row r="313">
          <cell r="B313">
            <v>1751</v>
          </cell>
          <cell r="C313">
            <v>309</v>
          </cell>
          <cell r="D313">
            <v>11</v>
          </cell>
          <cell r="E313">
            <v>2</v>
          </cell>
          <cell r="F313">
            <v>2565</v>
          </cell>
          <cell r="G313">
            <v>800097942935</v>
          </cell>
          <cell r="H313" t="str">
            <v>นาง</v>
          </cell>
          <cell r="I313" t="str">
            <v>อมรา</v>
          </cell>
          <cell r="J313" t="str">
            <v>ปัญญาเมืองใจ</v>
          </cell>
          <cell r="K313">
            <v>3501900438542</v>
          </cell>
          <cell r="L313" t="str">
            <v>สารภี</v>
          </cell>
          <cell r="M313" t="str">
            <v>เชียงใหม่ 3</v>
          </cell>
          <cell r="N313">
            <v>8</v>
          </cell>
          <cell r="O313" t="str">
            <v>พัฒนาชนบท</v>
          </cell>
          <cell r="P313" t="str">
            <v>1.บุคคลค้ำประกัน</v>
          </cell>
          <cell r="Q313">
            <v>154961.13</v>
          </cell>
          <cell r="R313">
            <v>56428.25</v>
          </cell>
          <cell r="S313" t="str">
            <v>แขวงเชียงใหม่</v>
          </cell>
          <cell r="T313" t="str">
            <v>ผบ.6793</v>
          </cell>
          <cell r="U313">
            <v>2563</v>
          </cell>
          <cell r="V313" t="str">
            <v>ผบ.2167</v>
          </cell>
          <cell r="W313">
            <v>2564</v>
          </cell>
          <cell r="X313"/>
          <cell r="Y313"/>
          <cell r="Z313"/>
          <cell r="AA313"/>
          <cell r="AB313"/>
          <cell r="AC313"/>
          <cell r="AD313"/>
          <cell r="AE313"/>
          <cell r="AF313"/>
          <cell r="AG313"/>
          <cell r="AH313"/>
          <cell r="AI313"/>
          <cell r="AJ313"/>
          <cell r="AK313"/>
          <cell r="AL313"/>
          <cell r="AM313"/>
          <cell r="AN313"/>
          <cell r="AO313"/>
          <cell r="AP313"/>
          <cell r="AQ313"/>
          <cell r="AR313"/>
          <cell r="AS313"/>
          <cell r="AT313"/>
          <cell r="AU313"/>
          <cell r="AV313"/>
          <cell r="AW313"/>
          <cell r="AX313"/>
          <cell r="AY313"/>
          <cell r="AZ313"/>
          <cell r="BA313"/>
          <cell r="BB313" t="str">
            <v>สืบทรัพย์สำนักงานอื่นฟ้อง (คำสั่ง 11/2/2565)//สืบแล้ว  รายงานผล วันที่ 18/3/2565</v>
          </cell>
          <cell r="BC313">
            <v>300</v>
          </cell>
          <cell r="BD313">
            <v>7</v>
          </cell>
          <cell r="BE313">
            <v>11</v>
          </cell>
          <cell r="BF313">
            <v>2565</v>
          </cell>
          <cell r="BG313">
            <v>0</v>
          </cell>
          <cell r="BH313" t="str">
            <v>-</v>
          </cell>
          <cell r="BI313" t="str">
            <v>-</v>
          </cell>
          <cell r="BJ313" t="str">
            <v>-</v>
          </cell>
          <cell r="BK313">
            <v>0</v>
          </cell>
          <cell r="BL313">
            <v>240</v>
          </cell>
          <cell r="BM313">
            <v>0</v>
          </cell>
          <cell r="BN313">
            <v>27</v>
          </cell>
          <cell r="BO313">
            <v>2</v>
          </cell>
          <cell r="BP313">
            <v>2566</v>
          </cell>
          <cell r="BQ313" t="str">
            <v>-</v>
          </cell>
          <cell r="BR313" t="str">
            <v>-</v>
          </cell>
          <cell r="BS313" t="str">
            <v>-</v>
          </cell>
          <cell r="BT313" t="str">
            <v>นางอมรา ปัญญาเมืองใจ</v>
          </cell>
          <cell r="BU313">
            <v>0</v>
          </cell>
          <cell r="BV313" t="str">
            <v>1.นางอมรา ปัญญาเมืองใจ</v>
          </cell>
          <cell r="BW313" t="str">
            <v>จำเลยที่ 1</v>
          </cell>
          <cell r="BX313">
            <v>3501900438542</v>
          </cell>
          <cell r="BY313" t="str">
            <v>"-ไม่พบว่ามีกรรมสิทธิ์ในที่ดิน อ.สารภี จ.เชียงใหม่</v>
          </cell>
          <cell r="BZ313"/>
          <cell r="CA313"/>
          <cell r="CB313"/>
          <cell r="CC313" t="str">
            <v>วรกมล</v>
          </cell>
          <cell r="CD313"/>
          <cell r="CE313"/>
          <cell r="CF313"/>
          <cell r="CG313"/>
          <cell r="CH313"/>
          <cell r="CI313"/>
          <cell r="CJ313"/>
          <cell r="CK313"/>
          <cell r="CL313"/>
          <cell r="CM313"/>
          <cell r="CN313"/>
          <cell r="CO313"/>
        </row>
        <row r="314">
          <cell r="B314">
            <v>1753</v>
          </cell>
          <cell r="C314">
            <v>310</v>
          </cell>
          <cell r="D314">
            <v>11</v>
          </cell>
          <cell r="E314">
            <v>2</v>
          </cell>
          <cell r="F314">
            <v>2565</v>
          </cell>
          <cell r="G314">
            <v>800097944295</v>
          </cell>
          <cell r="H314" t="str">
            <v>นาย</v>
          </cell>
          <cell r="I314" t="str">
            <v>บุญมา</v>
          </cell>
          <cell r="J314" t="str">
            <v>ทาโสด</v>
          </cell>
          <cell r="K314">
            <v>3501900391457</v>
          </cell>
          <cell r="L314" t="str">
            <v>สารภี</v>
          </cell>
          <cell r="M314" t="str">
            <v>เชียงใหม่ 1</v>
          </cell>
          <cell r="N314">
            <v>8</v>
          </cell>
          <cell r="O314" t="str">
            <v>เพื่อพัฒนาชนบท</v>
          </cell>
          <cell r="P314" t="str">
            <v>1.บุคคลค้ำประกัน</v>
          </cell>
          <cell r="Q314">
            <v>85345.36</v>
          </cell>
          <cell r="R314">
            <v>56103.97</v>
          </cell>
          <cell r="S314" t="str">
            <v>แขวงเชียงใหม่</v>
          </cell>
          <cell r="T314" t="str">
            <v>ผบE2779</v>
          </cell>
          <cell r="U314">
            <v>2564</v>
          </cell>
          <cell r="V314" t="str">
            <v>ผบE3212</v>
          </cell>
          <cell r="W314">
            <v>2564</v>
          </cell>
          <cell r="X314"/>
          <cell r="Y314"/>
          <cell r="Z314"/>
          <cell r="AA314">
            <v>5</v>
          </cell>
          <cell r="AB314">
            <v>10</v>
          </cell>
          <cell r="AC314">
            <v>2564</v>
          </cell>
          <cell r="AD314"/>
          <cell r="AE314"/>
          <cell r="AF314"/>
          <cell r="AG314"/>
          <cell r="AH314"/>
          <cell r="AI314"/>
          <cell r="AJ314"/>
          <cell r="AK314"/>
          <cell r="AL314"/>
          <cell r="AM314"/>
          <cell r="AN314"/>
          <cell r="AO314"/>
          <cell r="AP314"/>
          <cell r="AQ314"/>
          <cell r="AR314"/>
          <cell r="AS314"/>
          <cell r="AT314"/>
          <cell r="AU314"/>
          <cell r="AV314"/>
          <cell r="AW314"/>
          <cell r="AX314"/>
          <cell r="AY314"/>
          <cell r="AZ314"/>
          <cell r="BA314"/>
          <cell r="BB314" t="str">
            <v>สืบทรัพย์สำนักงานอื่นฟ้อง (คำสั่ง 11/2/2565)//สืบแล้ว  รายงานผล วันที่ 18/3/2565</v>
          </cell>
          <cell r="BC314">
            <v>600</v>
          </cell>
          <cell r="BD314">
            <v>7</v>
          </cell>
          <cell r="BE314">
            <v>11</v>
          </cell>
          <cell r="BF314">
            <v>2565</v>
          </cell>
          <cell r="BG314">
            <v>0</v>
          </cell>
          <cell r="BH314" t="str">
            <v>-</v>
          </cell>
          <cell r="BI314" t="str">
            <v>-</v>
          </cell>
          <cell r="BJ314" t="str">
            <v>-</v>
          </cell>
          <cell r="BK314">
            <v>0</v>
          </cell>
          <cell r="BL314">
            <v>390</v>
          </cell>
          <cell r="BM314">
            <v>0</v>
          </cell>
          <cell r="BN314">
            <v>27</v>
          </cell>
          <cell r="BO314">
            <v>2</v>
          </cell>
          <cell r="BP314">
            <v>2566</v>
          </cell>
          <cell r="BQ314" t="str">
            <v>-</v>
          </cell>
          <cell r="BR314" t="str">
            <v>-</v>
          </cell>
          <cell r="BS314" t="str">
            <v>-</v>
          </cell>
          <cell r="BT314" t="str">
            <v>นายบุญมา ทาโสด</v>
          </cell>
          <cell r="BU314">
            <v>0</v>
          </cell>
          <cell r="BV314" t="str">
            <v>1.นายบุญมา ทาโสด
2.นางสาคร ทาโสด</v>
          </cell>
          <cell r="BW314" t="str">
            <v>จำเลยที่ 1
คู่สมรสจำเลยที่ 1</v>
          </cell>
          <cell r="BX314" t="str">
            <v>3501900391457
3501900391406</v>
          </cell>
          <cell r="BY314" t="str">
            <v>"-ไม่พบว่ามีกรรมสิทธิ์ในที่ดิน อ.สารภี จ.เชียงใหม่
-ไม่พบว่ามีกรรมสิทธิ์ในที่ดิน อ.สารภี จ.เชียงใหม่</v>
          </cell>
          <cell r="BZ314"/>
          <cell r="CA314"/>
          <cell r="CB314"/>
          <cell r="CC314" t="str">
            <v>จันทร์นิภา</v>
          </cell>
          <cell r="CD314"/>
          <cell r="CE314"/>
          <cell r="CF314"/>
          <cell r="CG314"/>
          <cell r="CH314"/>
          <cell r="CI314"/>
          <cell r="CJ314"/>
          <cell r="CK314"/>
          <cell r="CL314"/>
          <cell r="CM314"/>
          <cell r="CN314"/>
          <cell r="CO314"/>
        </row>
        <row r="315">
          <cell r="B315">
            <v>1754</v>
          </cell>
          <cell r="C315">
            <v>311</v>
          </cell>
          <cell r="D315">
            <v>11</v>
          </cell>
          <cell r="E315">
            <v>2</v>
          </cell>
          <cell r="F315">
            <v>2565</v>
          </cell>
          <cell r="G315">
            <v>800001129777</v>
          </cell>
          <cell r="H315" t="str">
            <v>นาย</v>
          </cell>
          <cell r="I315" t="str">
            <v>จักรพงศ์</v>
          </cell>
          <cell r="J315" t="str">
            <v>ดอกปัน</v>
          </cell>
          <cell r="K315">
            <v>1509900008140</v>
          </cell>
          <cell r="L315" t="str">
            <v>สารภี</v>
          </cell>
          <cell r="M315" t="str">
            <v>เชียงใหม่ 1</v>
          </cell>
          <cell r="N315">
            <v>8</v>
          </cell>
          <cell r="O315" t="str">
            <v>พัฒนาชนบท</v>
          </cell>
          <cell r="P315" t="str">
            <v>1.บุคคลค้ำประกัน</v>
          </cell>
          <cell r="Q315">
            <v>134644.81</v>
          </cell>
          <cell r="R315">
            <v>55136.94</v>
          </cell>
          <cell r="S315" t="str">
            <v>แขวงเชียงใหม่</v>
          </cell>
          <cell r="T315" t="str">
            <v>ผบ.6792</v>
          </cell>
          <cell r="U315">
            <v>2563</v>
          </cell>
          <cell r="V315" t="str">
            <v>ผบ.2165</v>
          </cell>
          <cell r="W315">
            <v>2563</v>
          </cell>
          <cell r="X315"/>
          <cell r="Y315"/>
          <cell r="Z315"/>
          <cell r="AA315"/>
          <cell r="AB315"/>
          <cell r="AC315"/>
          <cell r="AD315"/>
          <cell r="AE315"/>
          <cell r="AF315"/>
          <cell r="AG315"/>
          <cell r="AH315"/>
          <cell r="AI315"/>
          <cell r="AJ315"/>
          <cell r="AK315"/>
          <cell r="AL315"/>
          <cell r="AM315"/>
          <cell r="AN315"/>
          <cell r="AO315"/>
          <cell r="AP315"/>
          <cell r="AQ315"/>
          <cell r="AR315"/>
          <cell r="AS315"/>
          <cell r="AT315"/>
          <cell r="AU315"/>
          <cell r="AV315"/>
          <cell r="AW315"/>
          <cell r="AX315"/>
          <cell r="AY315"/>
          <cell r="AZ315"/>
          <cell r="BA315"/>
          <cell r="BB315" t="str">
            <v>สืบทรัพย์สำนักงานอื่นฟ้อง (คำสั่ง 11/2/2565)//สืบแล้ว  รายงานผล วันที่ 18/3/2565</v>
          </cell>
          <cell r="BC315">
            <v>300</v>
          </cell>
          <cell r="BD315">
            <v>7</v>
          </cell>
          <cell r="BE315">
            <v>11</v>
          </cell>
          <cell r="BF315">
            <v>2565</v>
          </cell>
          <cell r="BG315">
            <v>0</v>
          </cell>
          <cell r="BH315" t="str">
            <v>-</v>
          </cell>
          <cell r="BI315" t="str">
            <v>-</v>
          </cell>
          <cell r="BJ315" t="str">
            <v>-</v>
          </cell>
          <cell r="BK315">
            <v>0</v>
          </cell>
          <cell r="BL315">
            <v>260</v>
          </cell>
          <cell r="BM315">
            <v>0</v>
          </cell>
          <cell r="BN315">
            <v>27</v>
          </cell>
          <cell r="BO315">
            <v>2</v>
          </cell>
          <cell r="BP315">
            <v>2566</v>
          </cell>
          <cell r="BQ315" t="str">
            <v>-</v>
          </cell>
          <cell r="BR315" t="str">
            <v>-</v>
          </cell>
          <cell r="BS315" t="str">
            <v>-</v>
          </cell>
          <cell r="BT315" t="str">
            <v>นายจักรพงศ์ ดอกปัน</v>
          </cell>
          <cell r="BU315">
            <v>883263011453</v>
          </cell>
          <cell r="BV315" t="str">
            <v>1.นายจักรพงศ์ ดอนปัน</v>
          </cell>
          <cell r="BW315" t="str">
            <v>จำเลยที่ 1</v>
          </cell>
          <cell r="BX315">
            <v>1509900008140</v>
          </cell>
          <cell r="BY315" t="str">
            <v>"-ไม่พบว่ามีกรรมสิทธิ์ในที่ดิน อ.สารภี จ.เชียงใหม่</v>
          </cell>
          <cell r="BZ315"/>
          <cell r="CA315"/>
          <cell r="CB315"/>
          <cell r="CC315" t="str">
            <v>จันทร์นิภา</v>
          </cell>
          <cell r="CD315"/>
          <cell r="CE315"/>
          <cell r="CF315"/>
          <cell r="CG315"/>
          <cell r="CH315"/>
          <cell r="CI315"/>
          <cell r="CJ315"/>
          <cell r="CK315"/>
          <cell r="CL315"/>
          <cell r="CM315"/>
          <cell r="CN315"/>
          <cell r="CO315"/>
        </row>
        <row r="316">
          <cell r="B316">
            <v>1755</v>
          </cell>
          <cell r="C316">
            <v>312</v>
          </cell>
          <cell r="D316">
            <v>23</v>
          </cell>
          <cell r="E316">
            <v>11</v>
          </cell>
          <cell r="F316">
            <v>2565</v>
          </cell>
          <cell r="G316">
            <v>800059832488</v>
          </cell>
          <cell r="H316" t="str">
            <v>นาย</v>
          </cell>
          <cell r="I316" t="str">
            <v>อาทิตย์</v>
          </cell>
          <cell r="J316" t="str">
            <v>มอกอง</v>
          </cell>
          <cell r="K316">
            <v>1540100059663</v>
          </cell>
          <cell r="L316" t="str">
            <v>ช้างคลาน</v>
          </cell>
          <cell r="M316" t="str">
            <v>เชียงใหม่ 1</v>
          </cell>
          <cell r="N316">
            <v>8</v>
          </cell>
          <cell r="O316" t="str">
            <v>สินเชื่อธนาคารประชาชน</v>
          </cell>
          <cell r="P316" t="str">
            <v>1.บุคคลค้ำประกัน</v>
          </cell>
          <cell r="Q316">
            <v>40934.720000000001</v>
          </cell>
          <cell r="R316">
            <v>25458.68</v>
          </cell>
          <cell r="S316" t="str">
            <v>จังหวัดแพร่</v>
          </cell>
          <cell r="T316" t="str">
            <v>ผบE2148</v>
          </cell>
          <cell r="U316">
            <v>2564</v>
          </cell>
          <cell r="V316" t="str">
            <v>ผบE2031</v>
          </cell>
          <cell r="W316">
            <v>2564</v>
          </cell>
          <cell r="X316">
            <v>29</v>
          </cell>
          <cell r="Y316">
            <v>11</v>
          </cell>
          <cell r="Z316">
            <v>2564</v>
          </cell>
          <cell r="AA316"/>
          <cell r="AB316"/>
          <cell r="AC316"/>
          <cell r="AD316"/>
          <cell r="AE316"/>
          <cell r="AF316"/>
          <cell r="AG316"/>
          <cell r="AH316"/>
          <cell r="AI316"/>
          <cell r="AJ316"/>
          <cell r="AK316"/>
          <cell r="AL316"/>
          <cell r="AM316"/>
          <cell r="AN316"/>
          <cell r="AO316"/>
          <cell r="AP316"/>
          <cell r="AQ316"/>
          <cell r="AR316"/>
          <cell r="AS316"/>
          <cell r="AT316"/>
          <cell r="AU316"/>
          <cell r="AV316"/>
          <cell r="AW316"/>
          <cell r="AX316"/>
          <cell r="AY316"/>
          <cell r="AZ316"/>
          <cell r="BA316"/>
          <cell r="BB316" t="str">
            <v>สืบทรัพย์ (คำสั่ง 23/2/2565)//สืบแล้ว  รายงานผล วันที่ 31/3/2565
รายงานผลสืบทรัพย รอบที่ 2 25/9/2567</v>
          </cell>
          <cell r="BC316">
            <v>900</v>
          </cell>
          <cell r="BD316">
            <v>16</v>
          </cell>
          <cell r="BE316">
            <v>9</v>
          </cell>
          <cell r="BF316">
            <v>2565</v>
          </cell>
          <cell r="BG316">
            <v>0</v>
          </cell>
          <cell r="BH316" t="str">
            <v>-</v>
          </cell>
          <cell r="BI316" t="str">
            <v>-</v>
          </cell>
          <cell r="BJ316" t="str">
            <v>-</v>
          </cell>
          <cell r="BK316">
            <v>0</v>
          </cell>
          <cell r="BL316">
            <v>1025</v>
          </cell>
          <cell r="BM316">
            <v>0</v>
          </cell>
          <cell r="BN316" t="str">
            <v/>
          </cell>
          <cell r="BO316" t="str">
            <v/>
          </cell>
          <cell r="BP316" t="str">
            <v/>
          </cell>
          <cell r="BQ316" t="str">
            <v>-</v>
          </cell>
          <cell r="BR316" t="str">
            <v>-</v>
          </cell>
          <cell r="BS316" t="str">
            <v>-</v>
          </cell>
          <cell r="BT316" t="str">
            <v>นายอาทิตย์ มอกอง</v>
          </cell>
          <cell r="BU316">
            <v>0</v>
          </cell>
          <cell r="BV316" t="str">
            <v>1.นายอาทิตย์ มอกอง
2.นายนัทธพงศ์ สรรพช่าง
3.นางสาวพรทิวา สรรพช่าง</v>
          </cell>
          <cell r="BW316" t="str">
            <v>จำเลยที่ 1
จำเลยที่ 2
จำเลยที่ 3</v>
          </cell>
          <cell r="BX316" t="str">
            <v>1-5401-00059-66-3
3-5406-00520-31-5
1-5406-00070-66-6</v>
          </cell>
          <cell r="BY31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BZ316" t="str">
            <v>ไม่พบทรัพย์</v>
          </cell>
          <cell r="CA316" t="str">
            <v>พบทรัพย์</v>
          </cell>
          <cell r="CB316">
            <v>3</v>
          </cell>
          <cell r="CC316" t="str">
            <v>จันทร์นิภา</v>
          </cell>
          <cell r="CD316" t="str">
            <v>1.นายอาทิตย์ มอกอง
2.นายนัทธพงศ์ สรรพช่าง
3.นางสาวพรทิวา สรรพช่าง</v>
          </cell>
          <cell r="CE316" t="str">
            <v>จำเลยที่ 1
จำเลยที่ 2
จำเลยที่ 3</v>
          </cell>
          <cell r="CF316" t="str">
            <v>1-5401-00059-66-3
3-5406-00520-31-5
1-5406-00070-66-6</v>
          </cell>
          <cell r="CG31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CH316" t="str">
            <v>ไม่พบ</v>
          </cell>
          <cell r="CI316"/>
          <cell r="CJ316"/>
          <cell r="CK316"/>
          <cell r="CL316">
            <v>243004</v>
          </cell>
          <cell r="CM316">
            <v>243141</v>
          </cell>
          <cell r="CN316"/>
          <cell r="CO316"/>
        </row>
        <row r="317">
          <cell r="B317">
            <v>1756</v>
          </cell>
          <cell r="C317">
            <v>313</v>
          </cell>
          <cell r="D317">
            <v>4</v>
          </cell>
          <cell r="E317">
            <v>3</v>
          </cell>
          <cell r="F317">
            <v>2565</v>
          </cell>
          <cell r="G317">
            <v>800074562128</v>
          </cell>
          <cell r="H317" t="str">
            <v>นาย</v>
          </cell>
          <cell r="I317" t="str">
            <v>วีรธิน</v>
          </cell>
          <cell r="J317" t="str">
            <v>สุทธวงค์</v>
          </cell>
          <cell r="K317">
            <v>1571100061804</v>
          </cell>
          <cell r="L317" t="str">
            <v>นิมมานเหมินทร์</v>
          </cell>
          <cell r="M317" t="str">
            <v>เชียงใหม่ 1</v>
          </cell>
          <cell r="N317">
            <v>8</v>
          </cell>
          <cell r="O317" t="str">
            <v>ธนาคารประชาชน</v>
          </cell>
          <cell r="P317" t="str">
            <v>1.บุคคลค้ำประกัน</v>
          </cell>
          <cell r="Q317">
            <v>40905</v>
          </cell>
          <cell r="R317">
            <v>8426.81</v>
          </cell>
          <cell r="S317" t="str">
            <v>แขวงเชียงราย</v>
          </cell>
          <cell r="T317" t="str">
            <v>ผบ.3307</v>
          </cell>
          <cell r="U317">
            <v>2562</v>
          </cell>
          <cell r="V317" t="str">
            <v>ผบ.3512</v>
          </cell>
          <cell r="W317">
            <v>2562</v>
          </cell>
          <cell r="X317">
            <v>17</v>
          </cell>
          <cell r="Y317">
            <v>10</v>
          </cell>
          <cell r="Z317">
            <v>2562</v>
          </cell>
          <cell r="AA317"/>
          <cell r="AB317"/>
          <cell r="AC317"/>
          <cell r="AD317"/>
          <cell r="AE317"/>
          <cell r="AF317"/>
          <cell r="AG317"/>
          <cell r="AH317"/>
          <cell r="AI317"/>
          <cell r="AJ317"/>
          <cell r="AK317"/>
          <cell r="AL317"/>
          <cell r="AM317"/>
          <cell r="AN317"/>
          <cell r="AO317"/>
          <cell r="AP317"/>
          <cell r="AQ317"/>
          <cell r="AR317"/>
          <cell r="AS317"/>
          <cell r="AT317"/>
          <cell r="AU317"/>
          <cell r="AV317"/>
          <cell r="AW317"/>
          <cell r="AX317"/>
          <cell r="AY317"/>
          <cell r="AZ317"/>
          <cell r="BA317"/>
          <cell r="BB317" t="str">
            <v>สืบทรัพย์ (คำสั่ง 4/3/2565)//สืบแล้ว //สืบแล้ว  รายงานผล วันที่ 15/3/2565//สั่งสืบรอบ 2 วันที่ 25/3/2567รายงาน 5/6/2567</v>
          </cell>
          <cell r="BC317">
            <v>600</v>
          </cell>
          <cell r="BD317">
            <v>18</v>
          </cell>
          <cell r="BE317">
            <v>1</v>
          </cell>
          <cell r="BF317">
            <v>2566</v>
          </cell>
          <cell r="BG317">
            <v>0</v>
          </cell>
          <cell r="BH317" t="str">
            <v>-</v>
          </cell>
          <cell r="BI317" t="str">
            <v>-</v>
          </cell>
          <cell r="BJ317" t="str">
            <v>-</v>
          </cell>
          <cell r="BK317">
            <v>0</v>
          </cell>
          <cell r="BL317">
            <v>460</v>
          </cell>
          <cell r="BM317">
            <v>0</v>
          </cell>
          <cell r="BN317">
            <v>29</v>
          </cell>
          <cell r="BO317">
            <v>3</v>
          </cell>
          <cell r="BP317">
            <v>2566</v>
          </cell>
          <cell r="BQ317" t="str">
            <v>-</v>
          </cell>
          <cell r="BR317" t="str">
            <v>-</v>
          </cell>
          <cell r="BS317" t="str">
            <v>-</v>
          </cell>
          <cell r="BT317" t="str">
            <v>นายวีรธิน สุทธวงค์</v>
          </cell>
          <cell r="BU317">
            <v>0</v>
          </cell>
          <cell r="BV317" t="str">
            <v>1.นายวีรธิน สุทธวงค์
2.นายร่มฉัตร ราบรื่น</v>
          </cell>
          <cell r="BW317" t="str">
            <v>จำเลยที่ 1
จำเลยที่ 2</v>
          </cell>
          <cell r="BX317" t="str">
            <v>1571100061804
1560300099201</v>
          </cell>
          <cell r="BY317" t="str">
            <v>-ไม่พบว่ามีกรรมสิทธิ์ในที่ดิน อ.เมืองเชียงราย จ.เชียงราย
-ไม่พบว่ามีกรรมสิทธิ์ในที่ดิน อ.เทิง จ.เชียงราย</v>
          </cell>
          <cell r="BZ317" t="str">
            <v>ไม่พบทรัพย์</v>
          </cell>
          <cell r="CA317" t="str">
            <v>ไม่พบทรัพย์</v>
          </cell>
          <cell r="CB317"/>
          <cell r="CC317" t="str">
            <v>จันทร์นิภา</v>
          </cell>
          <cell r="CD317" t="str">
            <v>1.นายวีรธิน สุทธวงค์
2.นายร่มฉัตร ราบรื่น</v>
          </cell>
          <cell r="CE317" t="str">
            <v>จำเลยที่ 1
จำเลยที่ 2</v>
          </cell>
          <cell r="CF317" t="str">
            <v>1-5711-00061-80-4
1-5603-00099-20-1</v>
          </cell>
          <cell r="CG317" t="str">
            <v>-ไม่พบว่ามีกรรมสิทธิ์ในที่ดิน อ.เมืองเชียงราย จ.เชียงราย
-ไม่พบว่ามีกรรมสิทธิ์ในที่ดิน อ.เทิง จ.เชียงราย</v>
          </cell>
          <cell r="CH317" t="str">
            <v>ไม่พบ</v>
          </cell>
          <cell r="CI317"/>
          <cell r="CJ317">
            <v>2</v>
          </cell>
          <cell r="CK317"/>
          <cell r="CL317"/>
          <cell r="CM317"/>
          <cell r="CN317"/>
          <cell r="CO317"/>
        </row>
        <row r="318">
          <cell r="B318">
            <v>1757</v>
          </cell>
          <cell r="C318">
            <v>314</v>
          </cell>
          <cell r="D318">
            <v>7</v>
          </cell>
          <cell r="E318">
            <v>3</v>
          </cell>
          <cell r="F318">
            <v>2565</v>
          </cell>
          <cell r="G318">
            <v>800022186053</v>
          </cell>
          <cell r="H318" t="str">
            <v>ส.ต.หรือนาย</v>
          </cell>
          <cell r="I318" t="str">
            <v>พิชัย</v>
          </cell>
          <cell r="J318" t="str">
            <v>อมรกิจพึ่ง</v>
          </cell>
          <cell r="K318">
            <v>1500300004081</v>
          </cell>
          <cell r="L318" t="str">
            <v>มหาวิทยาลัยเชียงใหม่</v>
          </cell>
          <cell r="M318" t="str">
            <v>เชียงใหม่ 2</v>
          </cell>
          <cell r="N318">
            <v>8</v>
          </cell>
          <cell r="O318" t="str">
            <v>สินเชื่อสวัสดิการ</v>
          </cell>
          <cell r="P318" t="str">
            <v>1.บุคคลค้ำประกัน</v>
          </cell>
          <cell r="Q318">
            <v>212384.35</v>
          </cell>
          <cell r="R318">
            <v>20822.13</v>
          </cell>
          <cell r="S318" t="str">
            <v>แขวงเชียงใหม่</v>
          </cell>
          <cell r="T318" t="str">
            <v>ผบ.3511</v>
          </cell>
          <cell r="U318">
            <v>2562</v>
          </cell>
          <cell r="V318" t="str">
            <v>ผบ.4917</v>
          </cell>
          <cell r="W318">
            <v>2562</v>
          </cell>
          <cell r="X318">
            <v>15</v>
          </cell>
          <cell r="Y318">
            <v>6</v>
          </cell>
          <cell r="Z318">
            <v>2562</v>
          </cell>
          <cell r="AA318"/>
          <cell r="AB318"/>
          <cell r="AC318"/>
          <cell r="AD318"/>
          <cell r="AE318"/>
          <cell r="AF318"/>
          <cell r="AG318"/>
          <cell r="AH318"/>
          <cell r="AI318"/>
          <cell r="AJ318"/>
          <cell r="AK318"/>
          <cell r="AL318"/>
          <cell r="AM318"/>
          <cell r="AN318"/>
          <cell r="AO318"/>
          <cell r="AP318"/>
          <cell r="AQ318"/>
          <cell r="AR318"/>
          <cell r="AS318"/>
          <cell r="AT318"/>
          <cell r="AU318"/>
          <cell r="AV318"/>
          <cell r="AW318"/>
          <cell r="AX318"/>
          <cell r="AY318"/>
          <cell r="AZ318"/>
          <cell r="BA318"/>
          <cell r="BB318" t="str">
            <v>สืบทรัพย์ (คำสั่ง 4/3/2565)//ไม่สืบแล้ว คดีเพิกถอน</v>
          </cell>
          <cell r="BC318">
            <v>0</v>
          </cell>
          <cell r="BD318">
            <v>13</v>
          </cell>
          <cell r="BE318">
            <v>6</v>
          </cell>
          <cell r="BF318">
            <v>2565</v>
          </cell>
          <cell r="BG318">
            <v>0</v>
          </cell>
          <cell r="BH318" t="str">
            <v>-</v>
          </cell>
          <cell r="BI318" t="str">
            <v>-</v>
          </cell>
          <cell r="BJ318" t="str">
            <v>-</v>
          </cell>
          <cell r="BK318">
            <v>0</v>
          </cell>
          <cell r="BL318">
            <v>915</v>
          </cell>
          <cell r="BM318">
            <v>0</v>
          </cell>
          <cell r="BN318">
            <v>30</v>
          </cell>
          <cell r="BO318">
            <v>8</v>
          </cell>
          <cell r="BP318">
            <v>2565</v>
          </cell>
          <cell r="BQ318" t="str">
            <v>-</v>
          </cell>
          <cell r="BR318" t="str">
            <v>-</v>
          </cell>
          <cell r="BS318" t="str">
            <v>-</v>
          </cell>
          <cell r="BT318" t="str">
            <v>ส.ต.หรือนายพิชัย อมรกิจพึ่ง</v>
          </cell>
          <cell r="BU318">
            <v>88326011105</v>
          </cell>
          <cell r="BV318" t="str">
            <v>1.ส.ต.หรือนาย พิชัย อมรกิจพึ่ง
2.นายจรัญ อินทจักร์</v>
          </cell>
          <cell r="BW318" t="str">
            <v>จำเลยที่ 1
จำเลยที่ 2</v>
          </cell>
          <cell r="BX318" t="str">
            <v>1500300004081
3500600318745</v>
          </cell>
          <cell r="BY318"/>
          <cell r="BZ318"/>
          <cell r="CA318"/>
          <cell r="CB318"/>
          <cell r="CC318" t="str">
            <v>จันทร์นิภา</v>
          </cell>
          <cell r="CD318"/>
          <cell r="CE318"/>
          <cell r="CF318"/>
          <cell r="CG318"/>
          <cell r="CH318"/>
          <cell r="CI318"/>
          <cell r="CJ318"/>
          <cell r="CK318"/>
          <cell r="CL318"/>
          <cell r="CM318"/>
          <cell r="CN318"/>
          <cell r="CO318"/>
        </row>
        <row r="319">
          <cell r="B319">
            <v>1758</v>
          </cell>
          <cell r="C319">
            <v>315</v>
          </cell>
          <cell r="D319">
            <v>9</v>
          </cell>
          <cell r="E319">
            <v>3</v>
          </cell>
          <cell r="F319">
            <v>2565</v>
          </cell>
          <cell r="G319">
            <v>800041104301</v>
          </cell>
          <cell r="H319" t="str">
            <v>นางสาว</v>
          </cell>
          <cell r="I319" t="str">
            <v>สุชัญญา</v>
          </cell>
          <cell r="J319" t="str">
            <v>กันสม</v>
          </cell>
          <cell r="K319">
            <v>3570900524553</v>
          </cell>
          <cell r="L319" t="str">
            <v>เซ็นทรัล แอร์พอร์ต พลาซ่า เชียงใหม่</v>
          </cell>
          <cell r="M319" t="str">
            <v>เชียงใหม่ 1</v>
          </cell>
          <cell r="N319">
            <v>8</v>
          </cell>
          <cell r="O319" t="str">
            <v>สินเชื่อธนาคารประชาชน</v>
          </cell>
          <cell r="P319" t="str">
            <v>1.บุคคลค้ำประกัน</v>
          </cell>
          <cell r="Q319">
            <v>47172.95</v>
          </cell>
          <cell r="R319">
            <v>8552.7900000000009</v>
          </cell>
          <cell r="S319" t="str">
            <v>จังหวัดเชียงราย</v>
          </cell>
          <cell r="T319" t="str">
            <v>ผบ.1805</v>
          </cell>
          <cell r="U319">
            <v>2559</v>
          </cell>
          <cell r="V319" t="str">
            <v>ผบ.5653</v>
          </cell>
          <cell r="W319">
            <v>2559</v>
          </cell>
          <cell r="X319">
            <v>25</v>
          </cell>
          <cell r="Y319">
            <v>7</v>
          </cell>
          <cell r="Z319">
            <v>2559</v>
          </cell>
          <cell r="AA319">
            <v>25</v>
          </cell>
          <cell r="AB319">
            <v>7</v>
          </cell>
          <cell r="AC319">
            <v>2559</v>
          </cell>
          <cell r="AD319"/>
          <cell r="AE319"/>
          <cell r="AF319"/>
          <cell r="AG319"/>
          <cell r="AH319"/>
          <cell r="AI319"/>
          <cell r="AJ319"/>
          <cell r="AK319"/>
          <cell r="AL319"/>
          <cell r="AM319"/>
          <cell r="AN319"/>
          <cell r="AO319"/>
          <cell r="AP319"/>
          <cell r="AQ319"/>
          <cell r="AR319"/>
          <cell r="AS319"/>
          <cell r="AT319"/>
          <cell r="AU319"/>
          <cell r="AV319"/>
          <cell r="AW319"/>
          <cell r="AX319"/>
          <cell r="AY319"/>
          <cell r="AZ319"/>
          <cell r="BA319"/>
          <cell r="BB319" t="str">
            <v>สืบทรัพย์ (คำสั่ง 9/3/2565)//สืบแล้ว  รายงานผล วันที่ 5/4/2565</v>
          </cell>
          <cell r="BC319" t="str">
            <v>1200
1200</v>
          </cell>
          <cell r="BD319" t="str">
            <v>30
11</v>
          </cell>
          <cell r="BE319" t="str">
            <v>11
2</v>
          </cell>
          <cell r="BF319" t="str">
            <v>2565
2568</v>
          </cell>
          <cell r="BG319">
            <v>0</v>
          </cell>
          <cell r="BH319" t="str">
            <v>-</v>
          </cell>
          <cell r="BI319" t="str">
            <v>-</v>
          </cell>
          <cell r="BJ319" t="str">
            <v>-</v>
          </cell>
          <cell r="BK319">
            <v>0</v>
          </cell>
          <cell r="BL319" t="str">
            <v>1395
1660</v>
          </cell>
          <cell r="BM319">
            <v>0</v>
          </cell>
          <cell r="BN319">
            <v>17</v>
          </cell>
          <cell r="BO319">
            <v>2</v>
          </cell>
          <cell r="BP319">
            <v>2566</v>
          </cell>
          <cell r="BQ319" t="str">
            <v>-</v>
          </cell>
          <cell r="BR319" t="str">
            <v>-</v>
          </cell>
          <cell r="BS319" t="str">
            <v>-</v>
          </cell>
          <cell r="BT319" t="str">
            <v>นางสาวสุชัญญา กันสม</v>
          </cell>
          <cell r="BU319">
            <v>0</v>
          </cell>
          <cell r="BV319" t="str">
            <v>1.นางสาวสุชัญญา  กันสม
2.นายอธิภัทร  สาระไชย
3.นางสาวนันทกาณจน์  ศรีปิยะวัฒน์
4.นายฉัตรฐพล เรืองเจริญ</v>
          </cell>
          <cell r="BW319" t="str">
            <v>จำเลยที่ 1
จำเลยที่ 2
จำเลยที่ 3
คู่สมรสจำเลยที่ 3</v>
          </cell>
          <cell r="BX319" t="str">
            <v>3570900524553
5550500409541
1529900116112
1510500012044</v>
          </cell>
          <cell r="BY319"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Z319" t="str">
            <v>ไม่พบทรัพย์</v>
          </cell>
          <cell r="CA319" t="str">
            <v>พบทรัพย์</v>
          </cell>
          <cell r="CB319"/>
          <cell r="CC319" t="str">
            <v>จันทร์นิภา</v>
          </cell>
          <cell r="CD319" t="str">
            <v>1.นางสาวสุชัญญา  กันสม
2.นายอธิภัทร  สาระไชย
3.นางสาวนันทกาณจน์  ศรีปิยะวัฒน์
4.นายฉัตรฐพล เรืองเจริญ</v>
          </cell>
          <cell r="CE319" t="str">
            <v>จำเลยที่ 1
จำเลยที่ 2
จำเลยที่ 3
คู่สมรสจำเลยที่ 3</v>
          </cell>
          <cell r="CF319" t="str">
            <v>3-5709-00524-55-3
5-5505-00409-54-1
1-5299-00116-11-2
1-5105-00012-04-4</v>
          </cell>
          <cell r="CG319" t="str">
            <v>-ไม่พบว่ามีกรรมสิทธิ์ในที่ดิน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v>
          </cell>
          <cell r="CH319" t="str">
            <v>ไม่พบ</v>
          </cell>
          <cell r="CI319"/>
          <cell r="CJ319"/>
          <cell r="CK319"/>
          <cell r="CL319"/>
          <cell r="CM319"/>
          <cell r="CN319"/>
          <cell r="CO319"/>
        </row>
        <row r="320">
          <cell r="B320">
            <v>1759</v>
          </cell>
          <cell r="C320">
            <v>316</v>
          </cell>
          <cell r="D320">
            <v>11</v>
          </cell>
          <cell r="E320">
            <v>3</v>
          </cell>
          <cell r="F320">
            <v>2565</v>
          </cell>
          <cell r="G320">
            <v>800024823349</v>
          </cell>
          <cell r="H320" t="str">
            <v>นาง</v>
          </cell>
          <cell r="I320" t="str">
            <v>พัชรวรรธ์</v>
          </cell>
          <cell r="J320" t="str">
            <v>ก้างออนตา</v>
          </cell>
          <cell r="K320">
            <v>3570700233865</v>
          </cell>
          <cell r="L320" t="str">
            <v>เซ็นทรัล แอร์พอร์ต พลาซ่า เชียงใหม่</v>
          </cell>
          <cell r="M320" t="str">
            <v>เชียงใหม่ 1</v>
          </cell>
          <cell r="N320">
            <v>8</v>
          </cell>
          <cell r="O320" t="str">
            <v>สินเชื่อธนาคารประชาชน</v>
          </cell>
          <cell r="P320" t="str">
            <v>1.บุคคลค้ำประกัน</v>
          </cell>
          <cell r="Q320">
            <v>185513.43</v>
          </cell>
          <cell r="R320">
            <v>89713.43</v>
          </cell>
          <cell r="S320" t="str">
            <v>แขวงเชียงราย</v>
          </cell>
          <cell r="T320" t="str">
            <v>ผบE.1340</v>
          </cell>
          <cell r="U320">
            <v>2564</v>
          </cell>
          <cell r="V320" t="str">
            <v>ผบE.1258</v>
          </cell>
          <cell r="W320">
            <v>2564</v>
          </cell>
          <cell r="X320">
            <v>25</v>
          </cell>
          <cell r="Y320">
            <v>8</v>
          </cell>
          <cell r="Z320">
            <v>2564</v>
          </cell>
          <cell r="AA320"/>
          <cell r="AB320"/>
          <cell r="AC320"/>
          <cell r="AD320"/>
          <cell r="AE320"/>
          <cell r="AF320"/>
          <cell r="AG320"/>
          <cell r="AH320"/>
          <cell r="AI320"/>
          <cell r="AJ320"/>
          <cell r="AK320"/>
          <cell r="AL320"/>
          <cell r="AM320"/>
          <cell r="AN320"/>
          <cell r="AO320"/>
          <cell r="AP320"/>
          <cell r="AQ320"/>
          <cell r="AR320"/>
          <cell r="AS320"/>
          <cell r="AT320"/>
          <cell r="AU320"/>
          <cell r="AV320"/>
          <cell r="AW320"/>
          <cell r="AX320"/>
          <cell r="AY320"/>
          <cell r="AZ320"/>
          <cell r="BA320"/>
          <cell r="BB320" t="str">
            <v>สืบทรัพย์ (คำสั่ง 11/3/2565)//สืบแล้ว  รายงานผล วันที่ 5/4/2565
รายงานผลสืบทรัพย รอบที่ 2 23/9/2567</v>
          </cell>
          <cell r="BC320" t="str">
            <v>1500
1500</v>
          </cell>
          <cell r="BD320" t="str">
            <v>18
11</v>
          </cell>
          <cell r="BE320" t="str">
            <v>1
2</v>
          </cell>
          <cell r="BF320" t="str">
            <v>2566
2568</v>
          </cell>
          <cell r="BG320">
            <v>0</v>
          </cell>
          <cell r="BH320" t="str">
            <v>-</v>
          </cell>
          <cell r="BI320" t="str">
            <v>-</v>
          </cell>
          <cell r="BJ320" t="str">
            <v>-</v>
          </cell>
          <cell r="BK320">
            <v>0</v>
          </cell>
          <cell r="BL320" t="str">
            <v>1785
1975</v>
          </cell>
          <cell r="BM320">
            <v>0</v>
          </cell>
          <cell r="BN320">
            <v>21</v>
          </cell>
          <cell r="BO320">
            <v>3</v>
          </cell>
          <cell r="BP320">
            <v>2566</v>
          </cell>
          <cell r="BQ320" t="str">
            <v>-</v>
          </cell>
          <cell r="BR320" t="str">
            <v>-</v>
          </cell>
          <cell r="BS320" t="str">
            <v>-</v>
          </cell>
          <cell r="BT320" t="str">
            <v>นางพัชรวรรธ์ ก้างออนตา</v>
          </cell>
          <cell r="BU320">
            <v>823559010707</v>
          </cell>
          <cell r="BV320"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320" t="str">
            <v>จำเลยที่ 1
คู่สมรสจำเลยที่ 1
จำเลยที่ 2
คู่สมรสจำเลยที่ 2
จำเลยที่ 3</v>
          </cell>
          <cell r="BX320" t="str">
            <v>3570700233865
3110102521062
3650800404229
3650801016648
3130500132864</v>
          </cell>
          <cell r="BY320"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Z320"/>
          <cell r="CA320" t="str">
            <v>พบทรัพย์</v>
          </cell>
          <cell r="CB320">
            <v>5</v>
          </cell>
          <cell r="CC320" t="str">
            <v>จันทร์นิภา</v>
          </cell>
          <cell r="CD320"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CE320" t="str">
            <v>จำเลยที่ 1
คู่สมรสจำเลยที่ 1
จำเลยที่ 2
คู่สมรสจำเลยที่ 2
จำเลยที่ 3</v>
          </cell>
          <cell r="CF320" t="str">
            <v>3-5707-00233-86-5
3-1101-02521-06-2
3-6508-00404-22-9
3-6508-01016-64-8
3-1305-00132-86-4</v>
          </cell>
          <cell r="CG320"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อ.คลองขลุง จ.กำแพงเพชร
</v>
          </cell>
          <cell r="CH320" t="str">
            <v>ไม่พบ</v>
          </cell>
          <cell r="CI320"/>
          <cell r="CJ320"/>
          <cell r="CK320"/>
          <cell r="CL320"/>
          <cell r="CM320"/>
          <cell r="CN320"/>
          <cell r="CO320"/>
        </row>
        <row r="321">
          <cell r="B321">
            <v>1760</v>
          </cell>
          <cell r="C321">
            <v>317</v>
          </cell>
          <cell r="D321">
            <v>11</v>
          </cell>
          <cell r="E321">
            <v>3</v>
          </cell>
          <cell r="F321">
            <v>2565</v>
          </cell>
          <cell r="G321">
            <v>800031896635</v>
          </cell>
          <cell r="H321" t="str">
            <v>นาง</v>
          </cell>
          <cell r="I321" t="str">
            <v>ลลิดา</v>
          </cell>
          <cell r="J321" t="str">
            <v>ปลาเงิน</v>
          </cell>
          <cell r="K321">
            <v>3570500233012</v>
          </cell>
          <cell r="L321" t="str">
            <v>เซ็นทรัล แอร์พอร์ต พลาซ่า เชียงใหม่</v>
          </cell>
          <cell r="M321" t="str">
            <v>เชียงใหม่ 1</v>
          </cell>
          <cell r="N321">
            <v>8</v>
          </cell>
          <cell r="O321" t="str">
            <v>สินเชื่อสวัสดิการ</v>
          </cell>
          <cell r="P321" t="str">
            <v>1.บุคคลค้ำประกัน</v>
          </cell>
          <cell r="Q321">
            <v>975940.95</v>
          </cell>
          <cell r="R321">
            <v>284766.21000000002</v>
          </cell>
          <cell r="S321" t="str">
            <v>จังหวัดเชียงใหม่</v>
          </cell>
          <cell r="T321" t="str">
            <v>ผบE.86</v>
          </cell>
          <cell r="U321">
            <v>2564</v>
          </cell>
          <cell r="V321" t="str">
            <v>ผบE.947</v>
          </cell>
          <cell r="W321">
            <v>2564</v>
          </cell>
          <cell r="X321"/>
          <cell r="Y321"/>
          <cell r="Z321"/>
          <cell r="AA321">
            <v>18</v>
          </cell>
          <cell r="AB321">
            <v>10</v>
          </cell>
          <cell r="AC321">
            <v>2564</v>
          </cell>
          <cell r="AD321"/>
          <cell r="AE321"/>
          <cell r="AF321"/>
          <cell r="AG321"/>
          <cell r="AH321"/>
          <cell r="AI321"/>
          <cell r="AJ321"/>
          <cell r="AK321"/>
          <cell r="AL321"/>
          <cell r="AM321"/>
          <cell r="AN321"/>
          <cell r="AO321"/>
          <cell r="AP321"/>
          <cell r="AQ321"/>
          <cell r="AR321"/>
          <cell r="AS321"/>
          <cell r="AT321"/>
          <cell r="AU321"/>
          <cell r="AV321"/>
          <cell r="AW321"/>
          <cell r="AX321"/>
          <cell r="AY321"/>
          <cell r="AZ321"/>
          <cell r="BA321"/>
          <cell r="BB321" t="str">
            <v>สืบทรัพย์ (คำสั่ง 11/3/2565)//สืบแล้ว  รายงานผล วันที่ 21/4/2565</v>
          </cell>
          <cell r="BC321">
            <v>1800</v>
          </cell>
          <cell r="BD321">
            <v>18</v>
          </cell>
          <cell r="BE321">
            <v>1</v>
          </cell>
          <cell r="BF321">
            <v>2566</v>
          </cell>
          <cell r="BG321">
            <v>0</v>
          </cell>
          <cell r="BH321" t="str">
            <v>-</v>
          </cell>
          <cell r="BI321" t="str">
            <v>-</v>
          </cell>
          <cell r="BJ321" t="str">
            <v>-</v>
          </cell>
          <cell r="BK321">
            <v>0</v>
          </cell>
          <cell r="BL321">
            <v>2520</v>
          </cell>
          <cell r="BM321">
            <v>0</v>
          </cell>
          <cell r="BN321">
            <v>21</v>
          </cell>
          <cell r="BO321">
            <v>3</v>
          </cell>
          <cell r="BP321">
            <v>2566</v>
          </cell>
          <cell r="BQ321" t="str">
            <v>-</v>
          </cell>
          <cell r="BR321" t="str">
            <v>-</v>
          </cell>
          <cell r="BS321" t="str">
            <v>-</v>
          </cell>
          <cell r="BT321" t="str">
            <v>นางลลิดา ปลาเงิน</v>
          </cell>
          <cell r="BU321">
            <v>883162012413</v>
          </cell>
          <cell r="BV321"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321" t="str">
            <v>จำเลยที่ 1
คู่สมรสจำเลยที่ 1
จำเลยที่ 2
คู่สมรสจำเลยที่ 2
จำเลยที่ 3
คู่สมรสจำเลยที่ 3</v>
          </cell>
          <cell r="BX321" t="str">
            <v>3570500233012
1500700008253
3400800175329
3670100887383
3501500396435
3101801386823</v>
          </cell>
          <cell r="BY321"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(สินส่วนตัว)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(ติดจำนอง ธนาคารอาคารสงเคราะห์)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(ติดจำนอง TTB)
-ไม่พบว่ามีกรรมสิทธิ์ในที่ดิน อ.ตลิ่งชัน จ.กรุงเทพมหานคร</v>
          </cell>
          <cell r="BZ321" t="str">
            <v>พบทรัพย์</v>
          </cell>
          <cell r="CA321" t="str">
            <v>พบทรัพย์</v>
          </cell>
          <cell r="CB321">
            <v>6</v>
          </cell>
          <cell r="CC321" t="str">
            <v>จันทร์นิภา</v>
          </cell>
          <cell r="CD321"/>
          <cell r="CE321"/>
          <cell r="CF321"/>
          <cell r="CG321"/>
          <cell r="CH321"/>
          <cell r="CI321"/>
          <cell r="CJ321"/>
          <cell r="CK321"/>
          <cell r="CL321"/>
          <cell r="CM321"/>
          <cell r="CN321"/>
          <cell r="CO321"/>
        </row>
        <row r="322">
          <cell r="B322">
            <v>1761</v>
          </cell>
          <cell r="C322">
            <v>318</v>
          </cell>
          <cell r="D322">
            <v>16</v>
          </cell>
          <cell r="E322">
            <v>3</v>
          </cell>
          <cell r="F322">
            <v>2565</v>
          </cell>
          <cell r="G322">
            <v>800041641757</v>
          </cell>
          <cell r="H322" t="str">
            <v>นาย</v>
          </cell>
          <cell r="I322" t="str">
            <v>ชัยวุฒิ</v>
          </cell>
          <cell r="J322" t="str">
            <v>ถวาย</v>
          </cell>
          <cell r="K322">
            <v>3501400148430</v>
          </cell>
          <cell r="L322" t="str">
            <v>แม่โจ้</v>
          </cell>
          <cell r="M322" t="str">
            <v>เชียงใหม่ 2</v>
          </cell>
          <cell r="N322">
            <v>8</v>
          </cell>
          <cell r="O322" t="str">
            <v>สินเชื่อห้องแถว</v>
          </cell>
          <cell r="P322" t="str">
            <v>1.บุคคลค้ำประกัน</v>
          </cell>
          <cell r="Q322">
            <v>504747.36</v>
          </cell>
          <cell r="R322">
            <v>139670.98000000001</v>
          </cell>
          <cell r="S322" t="str">
            <v>จังหวัดเชียงใหม่</v>
          </cell>
          <cell r="T322" t="str">
            <v>ผบE.927</v>
          </cell>
          <cell r="U322">
            <v>2564</v>
          </cell>
          <cell r="V322" t="str">
            <v>ผบE.56</v>
          </cell>
          <cell r="W322">
            <v>2565</v>
          </cell>
          <cell r="X322">
            <v>19</v>
          </cell>
          <cell r="Y322">
            <v>1</v>
          </cell>
          <cell r="Z322">
            <v>2565</v>
          </cell>
          <cell r="AA322"/>
          <cell r="AB322"/>
          <cell r="AC322"/>
          <cell r="AD322"/>
          <cell r="AE322"/>
          <cell r="AF322"/>
          <cell r="AG322"/>
          <cell r="AH322"/>
          <cell r="AI322"/>
          <cell r="AJ322"/>
          <cell r="AK322"/>
          <cell r="AL322"/>
          <cell r="AM322"/>
          <cell r="AN322"/>
          <cell r="AO322"/>
          <cell r="AP322"/>
          <cell r="AQ322"/>
          <cell r="AR322"/>
          <cell r="AS322"/>
          <cell r="AT322"/>
          <cell r="AU322"/>
          <cell r="AV322"/>
          <cell r="AW322"/>
          <cell r="AX322"/>
          <cell r="AY322"/>
          <cell r="AZ322"/>
          <cell r="BA322"/>
          <cell r="BB322" t="str">
            <v>สืบทรัพย์ (คำสั่ง 16/3/2565)//สืบแล้ว  รายงานผล วันที่ 11/5/2565</v>
          </cell>
          <cell r="BC322">
            <v>1200</v>
          </cell>
          <cell r="BD322">
            <v>25</v>
          </cell>
          <cell r="BE322">
            <v>11</v>
          </cell>
          <cell r="BF322">
            <v>2565</v>
          </cell>
          <cell r="BG322">
            <v>0</v>
          </cell>
          <cell r="BH322" t="str">
            <v>-</v>
          </cell>
          <cell r="BI322" t="str">
            <v>-</v>
          </cell>
          <cell r="BJ322" t="str">
            <v>-</v>
          </cell>
          <cell r="BK322">
            <v>0</v>
          </cell>
          <cell r="BL322">
            <v>1790</v>
          </cell>
          <cell r="BM322">
            <v>0</v>
          </cell>
          <cell r="BN322">
            <v>2</v>
          </cell>
          <cell r="BO322">
            <v>6</v>
          </cell>
          <cell r="BP322">
            <v>2566</v>
          </cell>
          <cell r="BQ322" t="str">
            <v>-</v>
          </cell>
          <cell r="BR322" t="str">
            <v>-</v>
          </cell>
          <cell r="BS322" t="str">
            <v>-</v>
          </cell>
          <cell r="BT322" t="str">
            <v>นายชัยวุฒิ ถวาย</v>
          </cell>
          <cell r="BU322">
            <v>823660010748</v>
          </cell>
          <cell r="BV322" t="str">
            <v>1.นายอดิสรณ์ พวงทอง
2.นางจันทร์เพ็ญ พวงทอง
3.นายอุทัย เลิศกุลทิพย์
4.นางสาวจิรชญา ศรีอุทัย</v>
          </cell>
          <cell r="BW322" t="str">
            <v>จำเลยที่ 2
คู่สมรสจำเลยที่ 2
จำเลยที่ 3
คู่สมรสจำเลยที่ 3</v>
          </cell>
          <cell r="BX322" t="str">
            <v>3-5899-00049-57-8
3-5899-00049-53-5
3-8099-00676-87-1
3-5012-00190-16-9</v>
          </cell>
          <cell r="BY322" t="str">
            <v>"-ไม่พบว่ามีกรรมสิทธิ์ในที่ดิน อ.แม่ริม จ.เชียงใหม่
-ไม่พบว่ามีกรรมสิทธิ์ในที่ดิน อ.เมืองแม่ฮ่องสอน จ.แม่ฮ่องสอน
-พบว่ามีกรรมสิทธิ์ในที่ดิน น.ส.3.ก 635 ต.ฟ้าฮ่าม อ.เมืองเชียงใหม่ จ.เชียงใหม่ (ปลอดจำนอง)
-ไม่พบว่ามีกรรมสิทธิ์ในที่ดิน อ.เมืองแม่ฮ่องสอน จ.แม่ฮ่องสอน
-พบว่ามีกรรมสิทธิ์ในที่ดินโฉนดเลขที่ 106604 ต.ฟ้าฮ่าม อ.เมืองเชียงใหม่ จ.เชียงใหม่ (สินส่วนตัว)
-พบว่ามีกรรมสิทธิ์ในที่ดิน น.ส.3.ก 635 ต.ฟ้าฮ่าม อ.เมืองเชียงใหม่ จ.เชียงใหม่ (ปลอดจำนอง)
-ไม่พบว่ามีกรรมสิทธิ์ในที่ดิน อ.เชียงดาว จ.เชียงใหม่
-ไม่พบว่ามีกรรมสิทธิ์ในที่ดิน อ.สันป่าตอง จ.เชียงใหม่
-ไม่พบว่ามีกรรมสิทธิ์ในที่ดิน อ.เชียงดาว จ.เชียงใหม่
-พบว่ามีกรรมสิทธิ์ในที่ดินโฉนดเลขที่ 81658 ต.ทุ่งสะโตก อ.สันป่าตอง จ.เชียงใหม่ (สินส่วนตัว)</v>
          </cell>
          <cell r="BZ322" t="str">
            <v>พบทรัพย์</v>
          </cell>
          <cell r="CA322" t="str">
            <v>พบทรัพย์</v>
          </cell>
          <cell r="CB322">
            <v>4</v>
          </cell>
          <cell r="CC322" t="str">
            <v>จันทร์นิภา</v>
          </cell>
          <cell r="CD322"/>
          <cell r="CE322"/>
          <cell r="CF322"/>
          <cell r="CG322"/>
          <cell r="CH322"/>
          <cell r="CI322"/>
          <cell r="CJ322"/>
          <cell r="CK322"/>
          <cell r="CL322"/>
          <cell r="CM322"/>
          <cell r="CN322"/>
          <cell r="CO322"/>
        </row>
        <row r="323">
          <cell r="B323">
            <v>1762</v>
          </cell>
          <cell r="C323">
            <v>319</v>
          </cell>
          <cell r="D323">
            <v>16</v>
          </cell>
          <cell r="E323">
            <v>3</v>
          </cell>
          <cell r="F323">
            <v>2565</v>
          </cell>
          <cell r="G323">
            <v>800057873666</v>
          </cell>
          <cell r="H323" t="str">
            <v>นางสาว</v>
          </cell>
          <cell r="I323" t="str">
            <v>สายน้ำผึ้ง</v>
          </cell>
          <cell r="J323" t="str">
            <v>ศรีบุญเป็ง</v>
          </cell>
          <cell r="K323">
            <v>1471200032971</v>
          </cell>
          <cell r="L323" t="str">
            <v>แม่แตง</v>
          </cell>
          <cell r="M323" t="str">
            <v>เชียงใหม่ 2</v>
          </cell>
          <cell r="N323">
            <v>8</v>
          </cell>
          <cell r="O323" t="str">
            <v>สินเชื่อธปช.</v>
          </cell>
          <cell r="P323" t="str">
            <v>1.บุคคลค้ำประกัน</v>
          </cell>
          <cell r="Q323">
            <v>52083.64</v>
          </cell>
          <cell r="R323">
            <v>40364.400000000001</v>
          </cell>
          <cell r="S323" t="str">
            <v>แขวงเชียงดาว</v>
          </cell>
          <cell r="T323" t="str">
            <v>ผบE.419</v>
          </cell>
          <cell r="U323">
            <v>2564</v>
          </cell>
          <cell r="V323" t="str">
            <v>ผบE.647</v>
          </cell>
          <cell r="W323">
            <v>2564</v>
          </cell>
          <cell r="X323"/>
          <cell r="Y323"/>
          <cell r="Z323"/>
          <cell r="AA323">
            <v>14</v>
          </cell>
          <cell r="AB323">
            <v>12</v>
          </cell>
          <cell r="AC323">
            <v>2564</v>
          </cell>
          <cell r="AD323"/>
          <cell r="AE323"/>
          <cell r="AF323"/>
          <cell r="AG323"/>
          <cell r="AH323"/>
          <cell r="AI323"/>
          <cell r="AJ323"/>
          <cell r="AK323"/>
          <cell r="AL323"/>
          <cell r="AM323"/>
          <cell r="AN323"/>
          <cell r="AO323"/>
          <cell r="AP323"/>
          <cell r="AQ323"/>
          <cell r="AR323"/>
          <cell r="AS323"/>
          <cell r="AT323"/>
          <cell r="AU323"/>
          <cell r="AV323"/>
          <cell r="AW323"/>
          <cell r="AX323"/>
          <cell r="AY323"/>
          <cell r="AZ323"/>
          <cell r="BA323"/>
          <cell r="BB323" t="str">
            <v>สืบทรัพย์ (คำสั่ง 16/3/2565)//สืบแล้ว  รายงานผล วันที่ 9/5/2565//สืบครั้งที่ 2 รายงานผลสืบ 1/7/2567</v>
          </cell>
          <cell r="BC323">
            <v>1200</v>
          </cell>
          <cell r="BD323">
            <v>25</v>
          </cell>
          <cell r="BE323">
            <v>11</v>
          </cell>
          <cell r="BF323">
            <v>2565</v>
          </cell>
          <cell r="BG323">
            <v>0</v>
          </cell>
          <cell r="BH323" t="str">
            <v>-</v>
          </cell>
          <cell r="BI323" t="str">
            <v>-</v>
          </cell>
          <cell r="BJ323" t="str">
            <v>-</v>
          </cell>
          <cell r="BK323">
            <v>0</v>
          </cell>
          <cell r="BL323">
            <v>1150</v>
          </cell>
          <cell r="BM323">
            <v>0</v>
          </cell>
          <cell r="BN323">
            <v>2</v>
          </cell>
          <cell r="BO323">
            <v>6</v>
          </cell>
          <cell r="BP323">
            <v>2566</v>
          </cell>
          <cell r="BQ323" t="str">
            <v>-</v>
          </cell>
          <cell r="BR323" t="str">
            <v>-</v>
          </cell>
          <cell r="BS323" t="str">
            <v>-</v>
          </cell>
          <cell r="BT323" t="str">
            <v>นางสาวสายน้ำผึ้ง ศรีบุญเป็ง</v>
          </cell>
          <cell r="BU323">
            <v>823561010346</v>
          </cell>
          <cell r="BV323" t="str">
            <v>1.นางสาวสายน้ำผึ้ง ศรีบุญเป็ง
2.นายทองอยู่ ศรีบุญเป็ง
3.นางสาววรรณิดา สุวรรณ์
4.นายอาทิตติยพัฒน์ ศรีนวล</v>
          </cell>
          <cell r="BW323" t="str">
            <v>จำเลยที่ 1
คู่สมรสจำเลยที่ 1
จำเลยที่ 2
จำเลยที่ 3</v>
          </cell>
          <cell r="BX323" t="str">
            <v>1471200032971
3500600640612
1500600075030
1500690002541</v>
          </cell>
          <cell r="BY323"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-พบว่ามีกรรมสิทธิ์ในที่ดินโฉนดเลขที่ 23000 ต.แม่แตง อ.แม่แตง จ.เชียงใหม่ (ติดจำนอง ธกส.)
</v>
          </cell>
          <cell r="BZ323" t="str">
            <v>พบทรัพย์</v>
          </cell>
          <cell r="CA323" t="str">
            <v>พบทรัพย์</v>
          </cell>
          <cell r="CB323">
            <v>4</v>
          </cell>
          <cell r="CC323" t="str">
            <v>จันทร์นิภา</v>
          </cell>
          <cell r="CD323" t="str">
            <v>1.นางสาวสายน้ำผึ้ง  ศรีบุญเป็ง
2.นายทองอยู่  ศรีบุญเป็ง
3.นางสาววรรณิดา  สุวรรณ์
4.นายอาทิตติยพัฒน์  ศรีนวล</v>
          </cell>
          <cell r="CE323" t="str">
            <v>จำเลยที่ 1
คู่สมรสจำเลยที่ 1
จำเลยที่ 2
จำเลยที่ 3</v>
          </cell>
          <cell r="CF323" t="str">
            <v>1-4712-00032-97-1
3-5006-00640-61-2
1-5006-00075-03-0
1-5006-90002-54-1</v>
          </cell>
          <cell r="CG32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 โฉนดเลขที่ 23000 เลขที่ดิน 1 ต.แม่แตง อ.แม่แตง จ.เชียงใหม่ (ติดจำนอง ธ.ก.ส.)</v>
          </cell>
          <cell r="CH323"/>
          <cell r="CI323"/>
          <cell r="CJ323">
            <v>4</v>
          </cell>
          <cell r="CK323"/>
          <cell r="CL323"/>
          <cell r="CM323"/>
          <cell r="CN323"/>
          <cell r="CO323"/>
        </row>
        <row r="324">
          <cell r="B324">
            <v>1763</v>
          </cell>
          <cell r="C324">
            <v>320</v>
          </cell>
          <cell r="D324">
            <v>16</v>
          </cell>
          <cell r="E324">
            <v>3</v>
          </cell>
          <cell r="F324">
            <v>2565</v>
          </cell>
          <cell r="G324">
            <v>800087026467</v>
          </cell>
          <cell r="H324" t="str">
            <v>นาย</v>
          </cell>
          <cell r="I324" t="str">
            <v>ภัทรกฤษ</v>
          </cell>
          <cell r="J324" t="str">
            <v>แปงจันทร์หอม</v>
          </cell>
          <cell r="K324">
            <v>3500700071105</v>
          </cell>
          <cell r="L324" t="str">
            <v>ดอยสะเก็ด</v>
          </cell>
          <cell r="M324" t="str">
            <v>เชียงใหม่ 1</v>
          </cell>
          <cell r="N324">
            <v>8</v>
          </cell>
          <cell r="O324" t="str">
            <v>สินเชื่อธนาคารประชาชน</v>
          </cell>
          <cell r="P324" t="str">
            <v>1.บุคคลค้ำประกัน</v>
          </cell>
          <cell r="Q324">
            <v>73887.55</v>
          </cell>
          <cell r="R324">
            <v>15231.55</v>
          </cell>
          <cell r="S324" t="str">
            <v>แขวงเชียงใหม่</v>
          </cell>
          <cell r="T324" t="str">
            <v>ผบE.3196</v>
          </cell>
          <cell r="U324">
            <v>2564</v>
          </cell>
          <cell r="V324" t="str">
            <v>ผบE.4081</v>
          </cell>
          <cell r="W324">
            <v>2564</v>
          </cell>
          <cell r="X324">
            <v>13</v>
          </cell>
          <cell r="Y324">
            <v>12</v>
          </cell>
          <cell r="Z324">
            <v>2564</v>
          </cell>
          <cell r="AA324"/>
          <cell r="AB324"/>
          <cell r="AC324"/>
          <cell r="AD324"/>
          <cell r="AE324"/>
          <cell r="AF324"/>
          <cell r="AG324"/>
          <cell r="AH324"/>
          <cell r="AI324"/>
          <cell r="AJ324"/>
          <cell r="AK324"/>
          <cell r="AL324"/>
          <cell r="AM324"/>
          <cell r="AN324"/>
          <cell r="AO324"/>
          <cell r="AP324"/>
          <cell r="AQ324"/>
          <cell r="AR324"/>
          <cell r="AS324"/>
          <cell r="AT324"/>
          <cell r="AU324"/>
          <cell r="AV324"/>
          <cell r="AW324"/>
          <cell r="AX324"/>
          <cell r="AY324"/>
          <cell r="AZ324"/>
          <cell r="BA324"/>
          <cell r="BB324" t="str">
            <v>สืบทรัพย์ (คำสั่ง 16/3/2565)//สืบแล้ว  รายงานผล วันที่ 9/5/2565</v>
          </cell>
          <cell r="BC324">
            <v>900</v>
          </cell>
          <cell r="BD324">
            <v>25</v>
          </cell>
          <cell r="BE324">
            <v>11</v>
          </cell>
          <cell r="BF324">
            <v>2565</v>
          </cell>
          <cell r="BG324">
            <v>0</v>
          </cell>
          <cell r="BH324" t="str">
            <v>-</v>
          </cell>
          <cell r="BI324" t="str">
            <v>-</v>
          </cell>
          <cell r="BJ324" t="str">
            <v>-</v>
          </cell>
          <cell r="BK324">
            <v>0</v>
          </cell>
          <cell r="BL324">
            <v>1160</v>
          </cell>
          <cell r="BM324">
            <v>0</v>
          </cell>
          <cell r="BN324">
            <v>25</v>
          </cell>
          <cell r="BO324">
            <v>4</v>
          </cell>
          <cell r="BP324">
            <v>2566</v>
          </cell>
          <cell r="BQ324" t="str">
            <v>-</v>
          </cell>
          <cell r="BR324" t="str">
            <v>-</v>
          </cell>
          <cell r="BS324" t="str">
            <v>-</v>
          </cell>
          <cell r="BT324" t="str">
            <v>นายภัทรกฤษ แปงจันทร์หอม</v>
          </cell>
          <cell r="BU324">
            <v>883264010097</v>
          </cell>
          <cell r="BV324" t="str">
            <v>1.นายภัทรกฤษ แปงจันทร์หอม
2.นางสาวเขมจิรา จอมเม็ด
3.นายอร่าม อิ่มสมโภช</v>
          </cell>
          <cell r="BW324" t="str">
            <v>จำเลยที่ 1
จำเลยที่ 2
จำเลยที่ 3</v>
          </cell>
          <cell r="BX324" t="str">
            <v>3500700071105
1500600079507
3102001273880</v>
          </cell>
          <cell r="BY324" t="str">
            <v>"-พบว่ามีหนังสือกรรมสิทธิ์ห้องชุด ชืออาคารชุด ลานนานครคอนโดทาวน์ อาคาร C เลขทะเบียนอาคารชุด 
5/2541 เลขห้อง 38/153 บ้านเลขที่ 38 ต.ป่าตัน อ.เมืองเชียงใหม่ จ.เชียงใหม่ (ติดอายัด)
-ไม่พบว่ามีกรรมสิทธิ์ในที่ดิน อ.แม่ริม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เขตบางกอกน้อย กรุงเทพมหานครฯ</v>
          </cell>
          <cell r="BZ324" t="str">
            <v>พบทรัพย์</v>
          </cell>
          <cell r="CA324" t="str">
            <v>พบทรัพย์</v>
          </cell>
          <cell r="CB324">
            <v>3</v>
          </cell>
          <cell r="CC324" t="str">
            <v>จันทร์นิภา</v>
          </cell>
          <cell r="CD324"/>
          <cell r="CE324"/>
          <cell r="CF324"/>
          <cell r="CG324"/>
          <cell r="CH324"/>
          <cell r="CI324"/>
          <cell r="CJ324"/>
          <cell r="CK324"/>
          <cell r="CL324"/>
          <cell r="CM324"/>
          <cell r="CN324"/>
          <cell r="CO324"/>
        </row>
        <row r="325">
          <cell r="B325">
            <v>1764</v>
          </cell>
          <cell r="C325">
            <v>321</v>
          </cell>
          <cell r="D325">
            <v>16</v>
          </cell>
          <cell r="E325">
            <v>3</v>
          </cell>
          <cell r="F325">
            <v>2565</v>
          </cell>
          <cell r="G325">
            <v>800088217131</v>
          </cell>
          <cell r="H325" t="str">
            <v>นางสาว</v>
          </cell>
          <cell r="I325" t="str">
            <v>ฐิติวรดา</v>
          </cell>
          <cell r="J325" t="str">
            <v>ไชยเทพ</v>
          </cell>
          <cell r="K325">
            <v>3500500322741</v>
          </cell>
          <cell r="L325" t="str">
            <v>ดอยสะเก็ด</v>
          </cell>
          <cell r="M325" t="str">
            <v>เชียงใหม่ 1</v>
          </cell>
          <cell r="N325">
            <v>8</v>
          </cell>
          <cell r="O325" t="str">
            <v>สินเชื่อแก้ไขปัญหาหนี้นอกระบบPSA ระยะที่ 2</v>
          </cell>
          <cell r="P325" t="str">
            <v>1.บุคคลค้ำประกัน</v>
          </cell>
          <cell r="Q325">
            <v>42794.47</v>
          </cell>
          <cell r="R325">
            <v>6972.47</v>
          </cell>
          <cell r="S325" t="str">
            <v>แขวงเชียงใหม่</v>
          </cell>
          <cell r="T325" t="str">
            <v>ผบE.3195</v>
          </cell>
          <cell r="U325">
            <v>2564</v>
          </cell>
          <cell r="V325" t="str">
            <v>ผบE.4082</v>
          </cell>
          <cell r="W325">
            <v>2564</v>
          </cell>
          <cell r="X325">
            <v>13</v>
          </cell>
          <cell r="Y325">
            <v>12</v>
          </cell>
          <cell r="Z325">
            <v>2564</v>
          </cell>
          <cell r="AA325"/>
          <cell r="AB325"/>
          <cell r="AC325"/>
          <cell r="AD325"/>
          <cell r="AE325"/>
          <cell r="AF325"/>
          <cell r="AG325"/>
          <cell r="AH325"/>
          <cell r="AI325"/>
          <cell r="AJ325"/>
          <cell r="AK325"/>
          <cell r="AL325"/>
          <cell r="AM325"/>
          <cell r="AN325"/>
          <cell r="AO325"/>
          <cell r="AP325"/>
          <cell r="AQ325"/>
          <cell r="AR325"/>
          <cell r="AS325"/>
          <cell r="AT325"/>
          <cell r="AU325"/>
          <cell r="AV325"/>
          <cell r="AW325"/>
          <cell r="AX325"/>
          <cell r="AY325"/>
          <cell r="AZ325"/>
          <cell r="BA325"/>
          <cell r="BB325" t="str">
            <v>สืบทรัพย์ (คำสั่ง 16/3/2565)//สืบแล้ว  รายงานผล วันที่ 21/4/2565//สืบครั้งที่ 2 รายงานผล 25/6/2567</v>
          </cell>
          <cell r="BC325">
            <v>1200</v>
          </cell>
          <cell r="BD325">
            <v>25</v>
          </cell>
          <cell r="BE325">
            <v>11</v>
          </cell>
          <cell r="BF325">
            <v>2565</v>
          </cell>
          <cell r="BG325">
            <v>0</v>
          </cell>
          <cell r="BH325" t="str">
            <v>-</v>
          </cell>
          <cell r="BI325" t="str">
            <v>-</v>
          </cell>
          <cell r="BJ325" t="str">
            <v>-</v>
          </cell>
          <cell r="BK325">
            <v>0</v>
          </cell>
          <cell r="BL325">
            <v>810</v>
          </cell>
          <cell r="BM325">
            <v>0</v>
          </cell>
          <cell r="BN325">
            <v>25</v>
          </cell>
          <cell r="BO325">
            <v>4</v>
          </cell>
          <cell r="BP325">
            <v>2566</v>
          </cell>
          <cell r="BQ325" t="str">
            <v>-</v>
          </cell>
          <cell r="BR325" t="str">
            <v>-</v>
          </cell>
          <cell r="BS325" t="str">
            <v>-</v>
          </cell>
          <cell r="BT325" t="str">
            <v>นางสาวฐิติวรดา ไชยเทพ</v>
          </cell>
          <cell r="BU325">
            <v>883264010094</v>
          </cell>
          <cell r="BV325" t="str">
            <v>1.นางสาวฐิติวรดา ไชยเทพ
2.นางจันทร์เพ็ญ ตาอุ่นใจ
3.นางเจษฎา กิจสุภา
4.นายเฉลียว ตาอุ่นใจ</v>
          </cell>
          <cell r="BW325" t="str">
            <v>จำเลยที่ 1
จำเลยที่ 2
จำเลยที่ 3
คู่สมรสจำเลยที่ 3</v>
          </cell>
          <cell r="BX325" t="str">
            <v>3500500322741
3500500322791
3500500562202
3500500360880</v>
          </cell>
          <cell r="BY325" t="str">
            <v>-ไม่พบว่ามีกรรมสิทธิ์ในที่ดิน อ.ดอยสะเก็ด_x000D_
-ไม่พบว่ามีกรรมสิทธิ์ในที่ดิน อ.ดอยสะเก็ด_x000D_
-ไม่พบว่ามีกรรมสิทธิ์ในที่ดิน อ.ดอยสะเก็ด_x000D_
-ไม่พบว่ามีกรรมสิทธิ์ในที่ดิน อ.ดอยสะเก็ด</v>
          </cell>
          <cell r="BZ325" t="str">
            <v>ไม่พบทรัพย์</v>
          </cell>
          <cell r="CA325" t="str">
            <v>พบทรัพย์</v>
          </cell>
          <cell r="CB325">
            <v>4</v>
          </cell>
          <cell r="CC325" t="str">
            <v>จันทร์นิภา</v>
          </cell>
          <cell r="CD325" t="str">
            <v>1.นางสาวฐิติวรดา  ไชยเทพ
2.นางจันทร์เพ็ญ  ตาอุ่นใจ
3.นายเฉลียว  ตาอุ่นใจ
4.นางเจษฎา  กิจสุภา</v>
          </cell>
          <cell r="CE325" t="str">
            <v xml:space="preserve">จำเลยที่ 1
จำเลยที่ 2
คู่สมรสจำเลยที่ 2
จำเลยที่ 3
</v>
          </cell>
          <cell r="CF325" t="str">
            <v>3-5005-00322-74-1
3-5005-00322-79-1
3-5005-00360-88-0
3-5005-00562-20-2</v>
          </cell>
          <cell r="CG325"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CH325"/>
          <cell r="CI325"/>
          <cell r="CJ325">
            <v>4</v>
          </cell>
          <cell r="CK325"/>
          <cell r="CL325"/>
          <cell r="CM325"/>
          <cell r="CN325"/>
          <cell r="CO325"/>
        </row>
        <row r="326">
          <cell r="B326">
            <v>1765</v>
          </cell>
          <cell r="C326">
            <v>322</v>
          </cell>
          <cell r="D326">
            <v>16</v>
          </cell>
          <cell r="E326">
            <v>3</v>
          </cell>
          <cell r="F326">
            <v>2565</v>
          </cell>
          <cell r="G326">
            <v>800088217180</v>
          </cell>
          <cell r="H326" t="str">
            <v>นาง</v>
          </cell>
          <cell r="I326" t="str">
            <v>เจษฎา</v>
          </cell>
          <cell r="J326" t="str">
            <v>กิจสุภา</v>
          </cell>
          <cell r="K326">
            <v>3500500562202</v>
          </cell>
          <cell r="L326" t="str">
            <v>ดอยสะเก็ด</v>
          </cell>
          <cell r="M326" t="str">
            <v>เชียงใหม่ 1</v>
          </cell>
          <cell r="N326">
            <v>8</v>
          </cell>
          <cell r="O326" t="str">
            <v>สินเชื่อแก้ไขปัญหาหนี้นอกระบบPSA ระยะที่ 2</v>
          </cell>
          <cell r="P326" t="str">
            <v>1.บุคคลค้ำประกัน</v>
          </cell>
          <cell r="Q326">
            <v>42895.7</v>
          </cell>
          <cell r="R326">
            <v>7073.7</v>
          </cell>
          <cell r="S326" t="str">
            <v>แขวงเชียงใหม่</v>
          </cell>
          <cell r="T326" t="str">
            <v>ผบE.3197</v>
          </cell>
          <cell r="U326">
            <v>2564</v>
          </cell>
          <cell r="V326" t="str">
            <v>ผบE.4105</v>
          </cell>
          <cell r="W326">
            <v>2564</v>
          </cell>
          <cell r="X326">
            <v>13</v>
          </cell>
          <cell r="Y326">
            <v>112</v>
          </cell>
          <cell r="Z326">
            <v>2564</v>
          </cell>
          <cell r="AA326"/>
          <cell r="AB326"/>
          <cell r="AC326"/>
          <cell r="AD326"/>
          <cell r="AE326"/>
          <cell r="AF326"/>
          <cell r="AG326"/>
          <cell r="AH326"/>
          <cell r="AI326"/>
          <cell r="AJ326"/>
          <cell r="AK326"/>
          <cell r="AL326"/>
          <cell r="AM326"/>
          <cell r="AN326"/>
          <cell r="AO326"/>
          <cell r="AP326"/>
          <cell r="AQ326"/>
          <cell r="AR326"/>
          <cell r="AS326"/>
          <cell r="AT326"/>
          <cell r="AU326"/>
          <cell r="AV326"/>
          <cell r="AW326"/>
          <cell r="AX326"/>
          <cell r="AY326"/>
          <cell r="AZ326"/>
          <cell r="BA326"/>
          <cell r="BB326" t="str">
            <v>สืบทรัพย์ (คำสั่ง 16/3/2565)//สืบแล้ว  รายงานผล วันที่ 21/4/2565//สืบแล้ว รายงานวันที่ 5/1/2566(ครั้งที่ 2)</v>
          </cell>
          <cell r="BC326">
            <v>1200</v>
          </cell>
          <cell r="BD326">
            <v>14</v>
          </cell>
          <cell r="BE326">
            <v>3</v>
          </cell>
          <cell r="BF326">
            <v>2567</v>
          </cell>
          <cell r="BG326">
            <v>0</v>
          </cell>
          <cell r="BH326" t="str">
            <v>-</v>
          </cell>
          <cell r="BI326" t="str">
            <v>-</v>
          </cell>
          <cell r="BJ326" t="str">
            <v>-</v>
          </cell>
          <cell r="BK326">
            <v>0</v>
          </cell>
          <cell r="BL326">
            <v>770</v>
          </cell>
          <cell r="BM326">
            <v>0</v>
          </cell>
          <cell r="BN326">
            <v>9</v>
          </cell>
          <cell r="BO326">
            <v>10</v>
          </cell>
          <cell r="BP326">
            <v>2567</v>
          </cell>
          <cell r="BQ326" t="str">
            <v>-</v>
          </cell>
          <cell r="BR326" t="str">
            <v>-</v>
          </cell>
          <cell r="BS326" t="str">
            <v>-</v>
          </cell>
          <cell r="BT326" t="str">
            <v>นางเจษฎา กิจสุภา</v>
          </cell>
          <cell r="BU326">
            <v>883264010095</v>
          </cell>
          <cell r="BV326" t="str">
            <v>1.นางเจษฎา กิจสุภา
2.นางสาวฐิติวรดา ไชยเทพ
3.นางจันทร์เพ็ญ ตาอุ่นใจ
4.นายเฉลียว ตาอุ่นใจ</v>
          </cell>
          <cell r="BW326" t="str">
            <v>จำเลยที่ 1
จำเลยที่ 2
จำเลยที่ 3
คู่สมรสจำเลยที่ 3</v>
          </cell>
          <cell r="BX326" t="str">
            <v>3500500562202
3500500322741
3500500322791
3500500360880</v>
          </cell>
          <cell r="BY326"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v>
          </cell>
          <cell r="BZ326" t="str">
            <v>ไม่พบทรัพย์</v>
          </cell>
          <cell r="CA326"/>
          <cell r="CB326">
            <v>4</v>
          </cell>
          <cell r="CC326" t="str">
            <v>จันทร์นิภา</v>
          </cell>
          <cell r="CD326" t="str">
            <v>1.นางเจษฎา กิจสุภา
2.นายเฉลียว ตาอุ่นใจ
3.นางสาวฐิติวรดา ไชยเทพ
4.นางจันทร์เพ็ญ ตาอุ่นใจ</v>
          </cell>
          <cell r="CE326" t="str">
            <v>จำเลยที่ 1
คู่สมรสจำเลยที่ 1
จำเลยที่ 2
จำเลยที่ 3</v>
          </cell>
          <cell r="CF326" t="str">
            <v>3500500562202
3500500360880
3500500322741
3500500322791</v>
          </cell>
          <cell r="CG326" t="str">
            <v xml:space="preserve">"-ไม่พบว่ามีกรรมสิทธิ์ในที่ดิน อ.ดอยสะเก็ด
-ไม่พบว่ามีกรรมสิทธิ์ในที่ดิน อ.ดอยสะเก็ด
-ไม่พบว่ามีกรรมสิทธิ์ในที่ดิน อ.ดอยสะเก็ด
-ไม่พบว่ามีกรรมสิทธิ์ในที่ดิน อ.ดอยสะเก็ด
</v>
          </cell>
          <cell r="CH326" t="str">
            <v>ไม่พบทรัพย์</v>
          </cell>
          <cell r="CI326"/>
          <cell r="CJ326">
            <v>4</v>
          </cell>
          <cell r="CK326"/>
          <cell r="CL326"/>
          <cell r="CM326"/>
          <cell r="CN326"/>
          <cell r="CO326"/>
        </row>
        <row r="327">
          <cell r="B327">
            <v>1766</v>
          </cell>
          <cell r="C327">
            <v>323</v>
          </cell>
          <cell r="D327">
            <v>23</v>
          </cell>
          <cell r="E327">
            <v>3</v>
          </cell>
          <cell r="F327">
            <v>2565</v>
          </cell>
          <cell r="G327">
            <v>800065165980</v>
          </cell>
          <cell r="H327" t="str">
            <v>นาย</v>
          </cell>
          <cell r="I327" t="str">
            <v xml:space="preserve">วนาฬาร </v>
          </cell>
          <cell r="J327" t="str">
            <v>ตาเร็ว</v>
          </cell>
          <cell r="K327">
            <v>1529900632803</v>
          </cell>
          <cell r="L327" t="str">
            <v>มีโชคพลาซ่า</v>
          </cell>
          <cell r="M327" t="str">
            <v>เชียงใหม่ 2</v>
          </cell>
          <cell r="N327">
            <v>8</v>
          </cell>
          <cell r="O327" t="str">
            <v>สินเชื่อโครงการธนาคารประชาชน</v>
          </cell>
          <cell r="P327" t="str">
            <v>1.บุคคลค้ำประกัน</v>
          </cell>
          <cell r="Q327">
            <v>65492</v>
          </cell>
          <cell r="R327">
            <v>52626.86</v>
          </cell>
          <cell r="S327" t="str">
            <v>แขวงลำปาง</v>
          </cell>
          <cell r="T327" t="str">
            <v>ผบ.4841</v>
          </cell>
          <cell r="U327">
            <v>2562</v>
          </cell>
          <cell r="V327" t="str">
            <v>ผบ.5850</v>
          </cell>
          <cell r="W327">
            <v>2562</v>
          </cell>
          <cell r="X327"/>
          <cell r="Y327"/>
          <cell r="Z327"/>
          <cell r="AA327">
            <v>24</v>
          </cell>
          <cell r="AB327">
            <v>9</v>
          </cell>
          <cell r="AC327">
            <v>2562</v>
          </cell>
          <cell r="AD327"/>
          <cell r="AE327"/>
          <cell r="AF327"/>
          <cell r="AG327"/>
          <cell r="AH327"/>
          <cell r="AI327"/>
          <cell r="AJ327"/>
          <cell r="AK327"/>
          <cell r="AL327"/>
          <cell r="AM327"/>
          <cell r="AN327"/>
          <cell r="AO327"/>
          <cell r="AP327"/>
          <cell r="AQ327"/>
          <cell r="AR327"/>
          <cell r="AS327"/>
          <cell r="AT327"/>
          <cell r="AU327"/>
          <cell r="AV327"/>
          <cell r="AW327"/>
          <cell r="AX327"/>
          <cell r="AY327"/>
          <cell r="AZ327"/>
          <cell r="BA327"/>
          <cell r="BB327" t="str">
            <v>สืบทรัพย์ (คำสั่ง 23/3/2565)//สืบแล้ว  รายงานผล วันที่ 24/5/2565</v>
          </cell>
          <cell r="BC327">
            <v>900</v>
          </cell>
          <cell r="BD327">
            <v>13</v>
          </cell>
          <cell r="BE327">
            <v>1</v>
          </cell>
          <cell r="BF327">
            <v>2566</v>
          </cell>
          <cell r="BG327">
            <v>0</v>
          </cell>
          <cell r="BH327" t="str">
            <v>-</v>
          </cell>
          <cell r="BI327" t="str">
            <v>-</v>
          </cell>
          <cell r="BJ327" t="str">
            <v>-</v>
          </cell>
          <cell r="BK327">
            <v>0</v>
          </cell>
          <cell r="BL327">
            <v>1255</v>
          </cell>
          <cell r="BM327">
            <v>0</v>
          </cell>
          <cell r="BN327">
            <v>8</v>
          </cell>
          <cell r="BO327">
            <v>6</v>
          </cell>
          <cell r="BP327">
            <v>2566</v>
          </cell>
          <cell r="BQ327" t="str">
            <v>-</v>
          </cell>
          <cell r="BR327" t="str">
            <v>-</v>
          </cell>
          <cell r="BS327" t="str">
            <v>-</v>
          </cell>
          <cell r="BT327" t="str">
            <v>นายวนาฬาร  ตาเร็ว</v>
          </cell>
          <cell r="BU327">
            <v>883262011061</v>
          </cell>
          <cell r="BV327" t="str">
            <v>1.นายวนาฬาร ตาเร็ว
2.นางสาวขวัญสกุล พลับพลา
3.นายวรยศ วิลัยวงค์</v>
          </cell>
          <cell r="BW327" t="str">
            <v>จำเลยที่ 1
จำเลยที่ 2
จำเลยที่ 3</v>
          </cell>
          <cell r="BX327" t="str">
            <v>1529900632803
1103700709169
1571100014105</v>
          </cell>
          <cell r="BY327" t="str">
            <v>-ไม่พบว่ามีกรรมสิทธิ์ในที่ดิน อ.แจ้ห่ม จ.ลำปาง
-พบว่ามีกรรมสิธิ์ในที่ดิน โฉนดเลยที่ 12291 ต.ไทรน้อย อ.ไทรน้อย จ.นนทบุรี (ติดจำนอง ธนาคารอาคารสงเคราะห์)
-ไม่พบว่ามีกรรมสิทธิ์ในที่ดิน เขตจตุจักร จ.กรุงเทพฯ
-ไม่พบว่ามีกรรมสิทธิ์ในที่ดิน อ.บางบัวทอง จ.นนทบุรี
-ไม่พบว่ามีกรรมสิทธิ์ในที่ดิน อ.เวียงป่าเป้า จ.เชียงราย
-ไม่พบว่ามีกรรมสิทธิ์ในที่ดิน อ.เมืองเชียงราย จ.เชียงราย</v>
          </cell>
          <cell r="BZ327" t="str">
            <v>พบทรัพย์</v>
          </cell>
          <cell r="CA327" t="str">
            <v>พบทรัพย์</v>
          </cell>
          <cell r="CB327"/>
          <cell r="CC327" t="str">
            <v>จันทร์นิภา</v>
          </cell>
          <cell r="CD327"/>
          <cell r="CE327"/>
          <cell r="CF327"/>
          <cell r="CG327"/>
          <cell r="CH327"/>
          <cell r="CI327"/>
          <cell r="CJ327"/>
          <cell r="CK327"/>
          <cell r="CL327"/>
          <cell r="CM327"/>
          <cell r="CN327"/>
          <cell r="CO327"/>
        </row>
        <row r="328">
          <cell r="B328">
            <v>1767</v>
          </cell>
          <cell r="C328">
            <v>324</v>
          </cell>
          <cell r="D328">
            <v>23</v>
          </cell>
          <cell r="E328">
            <v>3</v>
          </cell>
          <cell r="F328">
            <v>2565</v>
          </cell>
          <cell r="G328">
            <v>800015728051</v>
          </cell>
          <cell r="H328" t="str">
            <v>นางสาว</v>
          </cell>
          <cell r="I328" t="str">
            <v>พรพรรณ</v>
          </cell>
          <cell r="J328" t="str">
            <v>ธรรมเสนีย์</v>
          </cell>
          <cell r="K328">
            <v>3430100207023</v>
          </cell>
          <cell r="L328" t="str">
            <v>มีโชคพลาซ่า</v>
          </cell>
          <cell r="M328" t="str">
            <v>เชียงใหม่ 2</v>
          </cell>
          <cell r="N328">
            <v>8</v>
          </cell>
          <cell r="O328" t="str">
            <v>สินเชื่อธนาคารประชาชน</v>
          </cell>
          <cell r="P328" t="str">
            <v>1.บุคคลค้ำประกัน</v>
          </cell>
          <cell r="Q328">
            <v>124395.9</v>
          </cell>
          <cell r="R328">
            <v>4940.3900000000003</v>
          </cell>
          <cell r="S328" t="str">
            <v>จังหวัดหนองคาย</v>
          </cell>
          <cell r="T328" t="str">
            <v>ผบ.655</v>
          </cell>
          <cell r="U328">
            <v>2561</v>
          </cell>
          <cell r="V328" t="str">
            <v>ผบ.1613</v>
          </cell>
          <cell r="W328">
            <v>2561</v>
          </cell>
          <cell r="X328">
            <v>3</v>
          </cell>
          <cell r="Y328">
            <v>5</v>
          </cell>
          <cell r="Z328">
            <v>2561</v>
          </cell>
          <cell r="AA328"/>
          <cell r="AB328"/>
          <cell r="AC328"/>
          <cell r="AD328"/>
          <cell r="AE328"/>
          <cell r="AF328"/>
          <cell r="AG328"/>
          <cell r="AH328"/>
          <cell r="AI328"/>
          <cell r="AJ328"/>
          <cell r="AK328"/>
          <cell r="AL328"/>
          <cell r="AM328"/>
          <cell r="AN328"/>
          <cell r="AO328"/>
          <cell r="AP328"/>
          <cell r="AQ328"/>
          <cell r="AR328"/>
          <cell r="AS328"/>
          <cell r="AT328"/>
          <cell r="AU328"/>
          <cell r="AV328"/>
          <cell r="AW328"/>
          <cell r="AX328"/>
          <cell r="AY328"/>
          <cell r="AZ328"/>
          <cell r="BA328"/>
          <cell r="BB328" t="str">
            <v>สืบทรัพย์ (คำสั่ง 23/3/2565)//สืบแล้ว  รายงานผล วันที่ 25/5/2565//สืบครั้งที่ 2 รายงานผล 1/7/2567</v>
          </cell>
          <cell r="BC328" t="str">
            <v>1200
1200</v>
          </cell>
          <cell r="BD328" t="str">
            <v>25
19</v>
          </cell>
          <cell r="BE328" t="str">
            <v>11
3</v>
          </cell>
          <cell r="BF328" t="str">
            <v>2565
2568</v>
          </cell>
          <cell r="BG328">
            <v>0</v>
          </cell>
          <cell r="BH328" t="str">
            <v>-</v>
          </cell>
          <cell r="BI328" t="str">
            <v>-</v>
          </cell>
          <cell r="BJ328" t="str">
            <v>-</v>
          </cell>
          <cell r="BK328">
            <v>0</v>
          </cell>
          <cell r="BL328" t="str">
            <v>1565
1960</v>
          </cell>
          <cell r="BM328">
            <v>0</v>
          </cell>
          <cell r="BN328">
            <v>12</v>
          </cell>
          <cell r="BO328">
            <v>7</v>
          </cell>
          <cell r="BP328">
            <v>2566</v>
          </cell>
          <cell r="BQ328" t="str">
            <v>-</v>
          </cell>
          <cell r="BR328" t="str">
            <v>-</v>
          </cell>
          <cell r="BS328" t="str">
            <v>-</v>
          </cell>
          <cell r="BT328" t="str">
            <v>นางสาวพรพรรณ ธรรมเสนีย์</v>
          </cell>
          <cell r="BU328">
            <v>883206630335</v>
          </cell>
          <cell r="BV328" t="str">
            <v>1.นางสาวพรพรรณ ธรรมเสนย์
2.นางสาวเฌอฟ้า สิทธิ
3.นายสุพล ไชยทัด
4.นายนิรุธ สิทธิ</v>
          </cell>
          <cell r="BW328" t="str">
            <v>จำเลยที่ 1
จำเลยที่ 2
คู่สมรสจำเลยที่ 2
จำเลยที่ 3</v>
          </cell>
          <cell r="BX328" t="str">
            <v>3430100207023
3501400477140
3-3209-00969-51-4
3501400477158</v>
          </cell>
          <cell r="BY328" t="str">
            <v>-ไม่พบว่ามีกรรมสิทธิ์ในที่ดิน อ.สันทราย จ.เชียงใหม่
-ไม่พบว่ามีกรรมสิทธิ์ในที่ดิน อ.เมืองหนองคาย จ.หนองคาย
-พบว่ามีกรรมสิทธิ์ในที่ดิน โฉนดเลขที่ 58822 ต.แม่แฝกใหม่ อ.สันทราย จ.เชียงใหม่ (ติดจำนอง สหกรณ์นิคมสันทราย)
-พบว่ามีกรรมสิทธิ์ในที่ดิน โฉนดเลขที่ 9508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9508 ต.แม่แฝกใหม่ อ.สันทราย จ.เชียงใหม่ (ติดจำนอง ธนาคารอาคารส่งเคราะห์)</v>
          </cell>
          <cell r="BZ328" t="str">
            <v>พบทรัพย์</v>
          </cell>
          <cell r="CA328" t="str">
            <v>พบทรัพย์</v>
          </cell>
          <cell r="CB328"/>
          <cell r="CC328" t="str">
            <v>จันทร์นิภา</v>
          </cell>
          <cell r="CD328" t="str">
            <v xml:space="preserve">1.นางสาวพรพรรณ  ธรรมเสนีย์
2.นางสาวเฌอฟ้า  สิทธิ
3.นายสุพล  ไชยพัด 
4.นายนิรุธ  สิทธิ </v>
          </cell>
          <cell r="CE328" t="str">
            <v>จำเลยที่ 1
จำเลยที่ 2
คู่สมรสจำเลยที่ 2
จำเลยที่ 3</v>
          </cell>
          <cell r="CF328" t="str">
            <v>3-4301-00207-02-3
3-5014-00477-14-0
3-3209-00969-51-4
3-5014-00477-15-8</v>
          </cell>
          <cell r="CG328"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จ.หนองคาย
-ไม่พบว่ามีกรรมสิทธิ์ในที่ดิน อ.เมือง จ.เชียงใหม่
-พบว่ามีกรรมสิทธิ์ในที่ดิน โฉนดเลขที่ 58822 เลขที่ดิน 45 ต.แม่แฝกใหม่ อ.สันทราย จ.เชียงใหม่ (ติดจำนอง สหกรณ์นิคมสันทราย จำกัด)
-พบว่ามีกรรมสิทธิ์ในที่ดิน โฉนดเลขที่ 9508 เลขที่ดิน 3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จ.หนองคาย
-พบว่ามีกรรมสิทธิ์ในที่ดิน โฉนดเลขที่ 9508 เลขที่ดิน 3  ต.แม่แฝกใหม่ อ.สันทราย จ.เชียงใหม่ (ติดจำนอง ธนาคารอาคารสงเคราะห์)</v>
          </cell>
          <cell r="CH328"/>
          <cell r="CI328"/>
          <cell r="CJ328">
            <v>4</v>
          </cell>
          <cell r="CK328"/>
          <cell r="CL328"/>
          <cell r="CM328"/>
          <cell r="CN328"/>
          <cell r="CO328"/>
        </row>
        <row r="329">
          <cell r="B329">
            <v>1768</v>
          </cell>
          <cell r="C329">
            <v>325</v>
          </cell>
          <cell r="D329">
            <v>23</v>
          </cell>
          <cell r="E329">
            <v>3</v>
          </cell>
          <cell r="F329">
            <v>2565</v>
          </cell>
          <cell r="G329">
            <v>803051016696</v>
          </cell>
          <cell r="H329" t="str">
            <v>จ.ส.ต.</v>
          </cell>
          <cell r="I329" t="str">
            <v>เรวัตร</v>
          </cell>
          <cell r="J329" t="str">
            <v>โค้วตระกูล</v>
          </cell>
          <cell r="K329">
            <v>3580400034824</v>
          </cell>
          <cell r="L329" t="str">
            <v>มหาวิทยาลัยเชียงใหม่</v>
          </cell>
          <cell r="M329" t="str">
            <v>เชียงใหม่ 2</v>
          </cell>
          <cell r="N329">
            <v>8</v>
          </cell>
          <cell r="O329" t="str">
            <v>สินเชื่อสวัสดิการ</v>
          </cell>
          <cell r="P329" t="str">
            <v>1.บุคคลค้ำประกัน</v>
          </cell>
          <cell r="Q329">
            <v>76371.03</v>
          </cell>
          <cell r="R329">
            <v>17047.48</v>
          </cell>
          <cell r="S329" t="str">
            <v>จังหวัดแม่สะเรียง</v>
          </cell>
          <cell r="T329" t="str">
            <v>ผบ.5</v>
          </cell>
          <cell r="U329">
            <v>2556</v>
          </cell>
          <cell r="V329" t="str">
            <v>ผบ.175</v>
          </cell>
          <cell r="W329">
            <v>2556</v>
          </cell>
          <cell r="X329">
            <v>19</v>
          </cell>
          <cell r="Y329">
            <v>9</v>
          </cell>
          <cell r="Z329">
            <v>2556</v>
          </cell>
          <cell r="AA329"/>
          <cell r="AB329"/>
          <cell r="AC329"/>
          <cell r="AD329"/>
          <cell r="AE329"/>
          <cell r="AF329"/>
          <cell r="AG329"/>
          <cell r="AH329"/>
          <cell r="AI329"/>
          <cell r="AJ329"/>
          <cell r="AK329"/>
          <cell r="AL329"/>
          <cell r="AM329"/>
          <cell r="AN329"/>
          <cell r="AO329"/>
          <cell r="AP329"/>
          <cell r="AQ329"/>
          <cell r="AR329"/>
          <cell r="AS329"/>
          <cell r="AT329"/>
          <cell r="AU329"/>
          <cell r="AV329"/>
          <cell r="AW329"/>
          <cell r="AX329"/>
          <cell r="AY329"/>
          <cell r="AZ329"/>
          <cell r="BA329"/>
          <cell r="BB329" t="str">
            <v>สืบทรัพย์ (คำสั่ง 23/3/2565)//สืบแล้ว  รายงานผล วันที่ 26/4/2565</v>
          </cell>
          <cell r="BC329" t="str">
            <v>0
900</v>
          </cell>
          <cell r="BD329" t="str">
            <v>31
10</v>
          </cell>
          <cell r="BE329" t="str">
            <v>1
6</v>
          </cell>
          <cell r="BF329" t="str">
            <v>2567
2567</v>
          </cell>
          <cell r="BG329">
            <v>0</v>
          </cell>
          <cell r="BH329" t="str">
            <v>-</v>
          </cell>
          <cell r="BI329" t="str">
            <v>-</v>
          </cell>
          <cell r="BJ329" t="str">
            <v>-</v>
          </cell>
          <cell r="BK329">
            <v>0</v>
          </cell>
          <cell r="BL329" t="str">
            <v>610
195</v>
          </cell>
          <cell r="BM329">
            <v>0</v>
          </cell>
          <cell r="BN329" t="str">
            <v xml:space="preserve">25
</v>
          </cell>
          <cell r="BO329" t="str">
            <v xml:space="preserve">4
</v>
          </cell>
          <cell r="BP329" t="str">
            <v xml:space="preserve">2567
</v>
          </cell>
          <cell r="BQ329" t="str">
            <v>-</v>
          </cell>
          <cell r="BR329" t="str">
            <v>-</v>
          </cell>
          <cell r="BS329" t="str">
            <v>-</v>
          </cell>
          <cell r="BT329" t="str">
            <v>จ.ส.ต.เรวัตร โค้วตระกูล</v>
          </cell>
          <cell r="BU329">
            <v>883262010291</v>
          </cell>
          <cell r="BV329" t="str">
            <v xml:space="preserve">1.นางพรทิพย์ โค้วตระกูล
2.ด.ต.เรวัตร โค้วตระกูล
3.ด.ต.สมศักดิ์ ทองคำ
</v>
          </cell>
          <cell r="BW329" t="str">
            <v xml:space="preserve">ทายาทโดยธรรมของ จ.1
จำเลยที่ 1
จำเลยที่ 2
</v>
          </cell>
          <cell r="BX329" t="str">
            <v xml:space="preserve">3-5804-00034-81-6
3-5804-00034-82-4
3-5001-00113-21-4
</v>
          </cell>
          <cell r="BY329" t="str">
            <v>"-ไม่พบว่ามีกรรมสิทธิ์ในที่ดิน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อ.จอมทอง จ.เชียงใหม่</v>
          </cell>
          <cell r="BZ329" t="str">
            <v>ไม่พบทรัพย์</v>
          </cell>
          <cell r="CA329"/>
          <cell r="CB329"/>
          <cell r="CC329" t="str">
            <v>จันทร์นิภา</v>
          </cell>
          <cell r="CD329"/>
          <cell r="CE329"/>
          <cell r="CF329"/>
          <cell r="CG329"/>
          <cell r="CH329"/>
          <cell r="CI329"/>
          <cell r="CJ329"/>
          <cell r="CK329"/>
          <cell r="CL329"/>
          <cell r="CM329"/>
          <cell r="CN329"/>
          <cell r="CO329"/>
        </row>
        <row r="330">
          <cell r="B330">
            <v>1769</v>
          </cell>
          <cell r="C330">
            <v>326</v>
          </cell>
          <cell r="D330">
            <v>23</v>
          </cell>
          <cell r="E330">
            <v>3</v>
          </cell>
          <cell r="F330">
            <v>2565</v>
          </cell>
          <cell r="G330">
            <v>800017757918</v>
          </cell>
          <cell r="H330" t="str">
            <v>นางสาว</v>
          </cell>
          <cell r="I330" t="str">
            <v>อังคณา</v>
          </cell>
          <cell r="J330" t="str">
            <v>ปันใจ</v>
          </cell>
          <cell r="K330">
            <v>3510300300662</v>
          </cell>
          <cell r="L330" t="str">
            <v>ดอยสะเก็ด</v>
          </cell>
          <cell r="M330" t="str">
            <v>เชียงใหม่ 2</v>
          </cell>
          <cell r="N330">
            <v>8</v>
          </cell>
          <cell r="O330" t="str">
            <v>สินเชื่อธนาคารประชาชน</v>
          </cell>
          <cell r="P330" t="str">
            <v>1.บุคคลค้ำประกัน</v>
          </cell>
          <cell r="Q330">
            <v>48726.85</v>
          </cell>
          <cell r="R330">
            <v>8470.57</v>
          </cell>
          <cell r="S330" t="str">
            <v>จังหวัดแม่สะเรียง</v>
          </cell>
          <cell r="T330" t="str">
            <v>ผบ.230</v>
          </cell>
          <cell r="U330">
            <v>2557</v>
          </cell>
          <cell r="V330" t="str">
            <v>ผบ.302</v>
          </cell>
          <cell r="W330">
            <v>2557</v>
          </cell>
          <cell r="X330"/>
          <cell r="Y330"/>
          <cell r="Z330"/>
          <cell r="AA330">
            <v>19</v>
          </cell>
          <cell r="AB330">
            <v>12</v>
          </cell>
          <cell r="AC330">
            <v>2557</v>
          </cell>
          <cell r="AD330"/>
          <cell r="AE330"/>
          <cell r="AF330"/>
          <cell r="AG330"/>
          <cell r="AH330"/>
          <cell r="AI330"/>
          <cell r="AJ330"/>
          <cell r="AK330"/>
          <cell r="AL330"/>
          <cell r="AM330"/>
          <cell r="AN330"/>
          <cell r="AO330"/>
          <cell r="AP330"/>
          <cell r="AQ330"/>
          <cell r="AR330"/>
          <cell r="AS330"/>
          <cell r="AT330"/>
          <cell r="AU330"/>
          <cell r="AV330"/>
          <cell r="AW330"/>
          <cell r="AX330"/>
          <cell r="AY330"/>
          <cell r="AZ330"/>
          <cell r="BA330"/>
          <cell r="BB330" t="str">
            <v>สืบทรัพย์ (คำสั่ง 23/3/2565)//สืบแล้ว  รายงานผล วันที่ 26/4/2565 // รายงานผลสืบครั้งที่2 วันที่ 23/7/2567</v>
          </cell>
          <cell r="BC330">
            <v>1200</v>
          </cell>
          <cell r="BD330">
            <v>25</v>
          </cell>
          <cell r="BE330">
            <v>11</v>
          </cell>
          <cell r="BF330">
            <v>2565</v>
          </cell>
          <cell r="BG330">
            <v>0</v>
          </cell>
          <cell r="BH330" t="str">
            <v>-</v>
          </cell>
          <cell r="BI330" t="str">
            <v>-</v>
          </cell>
          <cell r="BJ330" t="str">
            <v>-</v>
          </cell>
          <cell r="BK330">
            <v>0</v>
          </cell>
          <cell r="BL330">
            <v>1125</v>
          </cell>
          <cell r="BM330">
            <v>0</v>
          </cell>
          <cell r="BN330">
            <v>25</v>
          </cell>
          <cell r="BO330">
            <v>4</v>
          </cell>
          <cell r="BP330">
            <v>2566</v>
          </cell>
          <cell r="BQ330" t="str">
            <v>-</v>
          </cell>
          <cell r="BR330" t="str">
            <v>-</v>
          </cell>
          <cell r="BS330" t="str">
            <v>-</v>
          </cell>
          <cell r="BT330" t="str">
            <v>นางสาวอังคณา ปันใจ</v>
          </cell>
          <cell r="BU330">
            <v>823661010588</v>
          </cell>
          <cell r="BV330" t="str">
            <v>1.นางสาวอังคณา ปันใจ
2.นายปัถวี สามสี
3.นางสาวแสงเดือน อุโมงค์
4.ว่าที่ร.ต.ธงชัย บุญมาเลิศ</v>
          </cell>
          <cell r="BW330" t="str">
            <v>จำเลยที่ 1
จำเลยที่ 2
จำเลยที่ 3
คู่สมรสจำเลยที่ 3</v>
          </cell>
          <cell r="BX330" t="str">
            <v xml:space="preserve">3-5103-00300-66-2
1-5099-00499-43-7
3-5705-00901-56-2
3-5009-00378-73-5
</v>
          </cell>
          <cell r="BY330" t="str">
            <v>"-ไม่พบว่ามีกรรมสิทธิ์ในที่ดิน อ.แม่สะเรียง จ.แม่ฮ่องสอน
-ไม่พบว่ามีกรรมสิทธิ์ในที่ดิน อ.แม่แตง จ.เชียงใหม่
-ไม่พบว่ามีกรรมสิทธิ์ในที่ดิน อ.พาน จ.เชียงราย
-ไม่พบว่ามีกรรมสิทธิ์ในที่ดิน อ.ฝาง จ.เชียงใหม่
-ไม่พบว่ามีกรรมสิทธิ์ในที่ดิน อ.ฝาง จ.เชียงใหม่</v>
          </cell>
          <cell r="BZ330" t="str">
            <v>ไม่พบทรัพย์</v>
          </cell>
          <cell r="CA330" t="str">
            <v>พบทรัพย์</v>
          </cell>
          <cell r="CB330"/>
          <cell r="CC330" t="str">
            <v>จันทร์นิภา</v>
          </cell>
          <cell r="CD330" t="str">
            <v>1.นางสาวอังคณา  ปันใจ
2.นายปัถวี  สามสี
3.นางสาวแสงเดือน  อุโมงค์
4.ว่าที่ร.ต.ธงชัย บุญมาเลิศ</v>
          </cell>
          <cell r="CE330" t="str">
            <v>จำเลยที่ 1
จำเลยที่ 2
จำเลยที่ 3
คู่สมรสจำเลยที่ 3</v>
          </cell>
          <cell r="CF330" t="str">
            <v xml:space="preserve">3-5103-00300-66-2
1-5099-00499-43-7
3-5705-00901-56-2
3-5009-00378-73-5
</v>
          </cell>
          <cell r="CG330" t="str">
            <v>"-ไม่พบว่ามีกรรมสิทธิ์ในที่ดิน อ.ดอยสะเก็ด จ.เชียงใหม่
-ไม่พบว่ามีกรรมสิทธิ์ในที่ดิน อ.แม่สะเรียง จ.แม่ฮ่องสอน
-ไม่พบว่ามีกรรมสิทธิ์ในที่ดิน อ.ดอยสะเก็ด จ.เชียงใหม่
-ไม่พบว่ามีกรรมสิทธิ์ในที่ดิน อ.แม่แตง จ.เชียงใหม่
-ไม่พบว่ามีกรรมสิทธิ์ในที่ดิน อ.ดอยสะเก็ด จ.เชียงใหม่
-พบว่ามีกรรมสิทธิ์ในที่ดินโฉนดเลขที่ 46093 เลขที่ดิน 6 หน้าสำรวจ 3158 ต.ดอยงาม อ.พาน จ.เชียงราย (ติดจำนองธนาคารกรุงเทพ)
-ไม่พบว่ามีกรรมสิทธิ์ในที่ดิน อ.ฝาง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อ.ฝาง จ.เชียงใหม่</v>
          </cell>
          <cell r="CH330" t="str">
            <v>พบทรัพย์</v>
          </cell>
          <cell r="CI330"/>
          <cell r="CJ330"/>
          <cell r="CK330" t="str">
            <v>ลลิตา</v>
          </cell>
          <cell r="CL330">
            <v>243854</v>
          </cell>
          <cell r="CM330"/>
          <cell r="CN330"/>
          <cell r="CO330"/>
        </row>
        <row r="331">
          <cell r="B331">
            <v>1770</v>
          </cell>
          <cell r="C331">
            <v>327</v>
          </cell>
          <cell r="D331">
            <v>23</v>
          </cell>
          <cell r="E331">
            <v>3</v>
          </cell>
          <cell r="F331">
            <v>2565</v>
          </cell>
          <cell r="G331">
            <v>800041533640</v>
          </cell>
          <cell r="H331" t="str">
            <v>นางสาว</v>
          </cell>
          <cell r="I331" t="str">
            <v>สายฝน</v>
          </cell>
          <cell r="J331" t="str">
            <v>จอมดวง</v>
          </cell>
          <cell r="K331">
            <v>3501400235308</v>
          </cell>
          <cell r="L331" t="str">
            <v>แม่โจ้</v>
          </cell>
          <cell r="M331" t="str">
            <v>เชียงใหม่ 2</v>
          </cell>
          <cell r="N331">
            <v>8</v>
          </cell>
          <cell r="O331" t="str">
            <v>สินเชื่อธนาคารประชาชน</v>
          </cell>
          <cell r="P331" t="str">
            <v>1.บุคคลค้ำประกัน</v>
          </cell>
          <cell r="Q331">
            <v>75680.63</v>
          </cell>
          <cell r="R331">
            <v>8434.07</v>
          </cell>
          <cell r="S331" t="str">
            <v>แขวงเชียงใหม่</v>
          </cell>
          <cell r="T331" t="str">
            <v>ผบ.1009</v>
          </cell>
          <cell r="U331">
            <v>2560</v>
          </cell>
          <cell r="V331" t="str">
            <v>ผบ.2445</v>
          </cell>
          <cell r="W331">
            <v>2560</v>
          </cell>
          <cell r="X331">
            <v>15</v>
          </cell>
          <cell r="Y331">
            <v>5</v>
          </cell>
          <cell r="Z331">
            <v>2560</v>
          </cell>
          <cell r="AA331"/>
          <cell r="AB331"/>
          <cell r="AC331"/>
          <cell r="AD331"/>
          <cell r="AE331"/>
          <cell r="AF331"/>
          <cell r="AG331"/>
          <cell r="AH331"/>
          <cell r="AI331"/>
          <cell r="AJ331"/>
          <cell r="AK331"/>
          <cell r="AL331"/>
          <cell r="AM331"/>
          <cell r="AN331"/>
          <cell r="AO331"/>
          <cell r="AP331"/>
          <cell r="AQ331"/>
          <cell r="AR331"/>
          <cell r="AS331"/>
          <cell r="AT331"/>
          <cell r="AU331"/>
          <cell r="AV331"/>
          <cell r="AW331"/>
          <cell r="AX331"/>
          <cell r="AY331"/>
          <cell r="AZ331"/>
          <cell r="BA331"/>
          <cell r="BB331" t="str">
            <v>สืบทรัพย์ (คำสั่ง 23/3/2565)//สืบแล้ว  รายงานผล วันที่ 25/5/2565</v>
          </cell>
          <cell r="BC331">
            <v>1200</v>
          </cell>
          <cell r="BD331">
            <v>25</v>
          </cell>
          <cell r="BE331">
            <v>11</v>
          </cell>
          <cell r="BF331">
            <v>2565</v>
          </cell>
          <cell r="BG331">
            <v>0</v>
          </cell>
          <cell r="BH331" t="str">
            <v>-</v>
          </cell>
          <cell r="BI331" t="str">
            <v>-</v>
          </cell>
          <cell r="BJ331" t="str">
            <v>-</v>
          </cell>
          <cell r="BK331">
            <v>0</v>
          </cell>
          <cell r="BL331">
            <v>1190</v>
          </cell>
          <cell r="BM331">
            <v>0</v>
          </cell>
          <cell r="BN331">
            <v>2</v>
          </cell>
          <cell r="BO331">
            <v>6</v>
          </cell>
          <cell r="BP331">
            <v>2566</v>
          </cell>
          <cell r="BQ331" t="str">
            <v>-</v>
          </cell>
          <cell r="BR331" t="str">
            <v>-</v>
          </cell>
          <cell r="BS331" t="str">
            <v>-</v>
          </cell>
          <cell r="BT331" t="str">
            <v>นางสาวสายฝน จอมดวง</v>
          </cell>
          <cell r="BU331">
            <v>823659010820</v>
          </cell>
          <cell r="BV331" t="str">
            <v>1.นางสาวสายฝน จอมดวง
2.นายสมพจน์ มาภาพ
2.นางสาวบัวคำ ชาญกิจ
3.นางสาวพิมพร ไชยวัง</v>
          </cell>
          <cell r="BW331" t="str">
            <v>จำเลยที่ 1
ค่สมรสจำเลยที่ 1
จำเลยที่ 2
จำเลยที่ 3</v>
          </cell>
          <cell r="BX331" t="str">
            <v>3-5014-00235-30-8
3-5014-00307-28-7
3-5010-00029-00-0
1-5099-00504-10-4</v>
          </cell>
          <cell r="BY331" t="str">
            <v>-ไม่พบว่ามีกรรมสิทธิ์ในที่ดิน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12657 ต.แม่แฝก อ.สันทราย จ.เชียงใหม่(สินส่วนตัว)
-ไม่พบว่ามีกรรมสิทธิ์ในที่ดิน อ.สันทราย จ.เชียงใหม่
-ไม่พบว่ามีกรรมสิทธิ์ในที่ดิน อ.แม่แตง จ.เชียงใหม่</v>
          </cell>
          <cell r="BZ331"/>
          <cell r="CA331" t="str">
            <v>พบทรัพย์</v>
          </cell>
          <cell r="CB331"/>
          <cell r="CC331" t="str">
            <v>จันทร์นิภา</v>
          </cell>
          <cell r="CD331"/>
          <cell r="CE331"/>
          <cell r="CF331"/>
          <cell r="CG331"/>
          <cell r="CH331"/>
          <cell r="CI331"/>
          <cell r="CJ331"/>
          <cell r="CK331"/>
          <cell r="CL331"/>
          <cell r="CM331"/>
          <cell r="CN331"/>
          <cell r="CO331"/>
        </row>
        <row r="332">
          <cell r="B332">
            <v>1771</v>
          </cell>
          <cell r="C332">
            <v>328</v>
          </cell>
          <cell r="D332">
            <v>23</v>
          </cell>
          <cell r="E332">
            <v>3</v>
          </cell>
          <cell r="F332">
            <v>2565</v>
          </cell>
          <cell r="G332">
            <v>800029558023</v>
          </cell>
          <cell r="H332" t="str">
            <v>นาย</v>
          </cell>
          <cell r="I332" t="str">
            <v>นพพงษ์</v>
          </cell>
          <cell r="J332" t="str">
            <v>ชื่นทา</v>
          </cell>
          <cell r="K332">
            <v>1509900459494</v>
          </cell>
          <cell r="L332" t="str">
            <v>แม่โจ้</v>
          </cell>
          <cell r="M332" t="str">
            <v>เชียงใหม่ 2</v>
          </cell>
          <cell r="N332">
            <v>8</v>
          </cell>
          <cell r="O332" t="str">
            <v>สินเชื่อธุรกิจห้องแถว</v>
          </cell>
          <cell r="P332" t="str">
            <v>1.บุคคลค้ำประกัน</v>
          </cell>
          <cell r="Q332">
            <v>329083.63</v>
          </cell>
          <cell r="R332">
            <v>56154.22</v>
          </cell>
          <cell r="S332" t="str">
            <v>จังหวัดเชียงใหม่</v>
          </cell>
          <cell r="T332" t="str">
            <v>ผบ.2006</v>
          </cell>
          <cell r="U332">
            <v>2558</v>
          </cell>
          <cell r="V332" t="str">
            <v>ผบ.2437</v>
          </cell>
          <cell r="W332">
            <v>2558</v>
          </cell>
          <cell r="X332">
            <v>30</v>
          </cell>
          <cell r="Y332">
            <v>11</v>
          </cell>
          <cell r="Z332">
            <v>2558</v>
          </cell>
          <cell r="AA332"/>
          <cell r="AB332"/>
          <cell r="AC332"/>
          <cell r="AD332"/>
          <cell r="AE332"/>
          <cell r="AF332"/>
          <cell r="AG332"/>
          <cell r="AH332"/>
          <cell r="AI332"/>
          <cell r="AJ332"/>
          <cell r="AK332"/>
          <cell r="AL332"/>
          <cell r="AM332"/>
          <cell r="AN332"/>
          <cell r="AO332"/>
          <cell r="AP332"/>
          <cell r="AQ332"/>
          <cell r="AR332"/>
          <cell r="AS332"/>
          <cell r="AT332"/>
          <cell r="AU332"/>
          <cell r="AV332"/>
          <cell r="AW332"/>
          <cell r="AX332"/>
          <cell r="AY332"/>
          <cell r="AZ332"/>
          <cell r="BA332"/>
          <cell r="BB332" t="str">
            <v>สืบทรัพย์ (คำสั่ง 23/3/2565)//สืบแล้ว  รายงานผล วันที่ 26/4/2565</v>
          </cell>
          <cell r="BC332">
            <v>900</v>
          </cell>
          <cell r="BD332">
            <v>25</v>
          </cell>
          <cell r="BE332">
            <v>11</v>
          </cell>
          <cell r="BF332">
            <v>2565</v>
          </cell>
          <cell r="BG332">
            <v>0</v>
          </cell>
          <cell r="BH332" t="str">
            <v>-</v>
          </cell>
          <cell r="BI332" t="str">
            <v>-</v>
          </cell>
          <cell r="BJ332" t="str">
            <v>-</v>
          </cell>
          <cell r="BK332">
            <v>0</v>
          </cell>
          <cell r="BL332">
            <v>660</v>
          </cell>
          <cell r="BM332">
            <v>0</v>
          </cell>
          <cell r="BN332">
            <v>2</v>
          </cell>
          <cell r="BO332">
            <v>6</v>
          </cell>
          <cell r="BP332">
            <v>2566</v>
          </cell>
          <cell r="BQ332" t="str">
            <v>-</v>
          </cell>
          <cell r="BR332" t="str">
            <v>-</v>
          </cell>
          <cell r="BS332" t="str">
            <v>-</v>
          </cell>
          <cell r="BT332" t="str">
            <v>นายนพพงษ์ ชื่นทา</v>
          </cell>
          <cell r="BU332">
            <v>823658010365</v>
          </cell>
          <cell r="BV332" t="str">
            <v>1.นายนพพงษ์ ชื่นทา
2.นายไพบูลย์ วงศ์ฝั้น
3.นายเอกวิทย์ พรวีระยานนท์</v>
          </cell>
          <cell r="BW332" t="str">
            <v>จำเลยที่ 1
จำเลยที่ 2
จำเลยที่ 3</v>
          </cell>
          <cell r="BX332" t="str">
            <v>1-5099-00459-49-4
3-5103-00044-74-7
3-4201-00508-70-8</v>
          </cell>
          <cell r="BY332" t="str">
            <v>"-ไม่พบว่ามีกรรมสิทธิ์ในที่ดิน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v>
          </cell>
          <cell r="BZ332" t="str">
            <v>ไม่พบทรัพย์</v>
          </cell>
          <cell r="CA332" t="str">
            <v>พบทรัพย์</v>
          </cell>
          <cell r="CB332"/>
          <cell r="CC332" t="str">
            <v>จันทร์นิภา</v>
          </cell>
          <cell r="CD332"/>
          <cell r="CE332"/>
          <cell r="CF332"/>
          <cell r="CG332"/>
          <cell r="CH332"/>
          <cell r="CI332"/>
          <cell r="CJ332"/>
          <cell r="CK332"/>
          <cell r="CL332"/>
          <cell r="CM332"/>
          <cell r="CN332"/>
          <cell r="CO332"/>
        </row>
        <row r="333">
          <cell r="B333">
            <v>1772</v>
          </cell>
          <cell r="C333">
            <v>329</v>
          </cell>
          <cell r="D333">
            <v>23</v>
          </cell>
          <cell r="E333">
            <v>3</v>
          </cell>
          <cell r="F333">
            <v>2565</v>
          </cell>
          <cell r="G333">
            <v>800019655003</v>
          </cell>
          <cell r="H333" t="str">
            <v>นางสาว</v>
          </cell>
          <cell r="I333" t="str">
            <v>สมพิศ</v>
          </cell>
          <cell r="J333" t="str">
            <v>สุวรรณศรี</v>
          </cell>
          <cell r="K333">
            <v>3500500032483</v>
          </cell>
          <cell r="L333" t="str">
            <v>ดอยสะเก็ด</v>
          </cell>
          <cell r="M333" t="str">
            <v>เชียงใหม่ 2</v>
          </cell>
          <cell r="N333">
            <v>8</v>
          </cell>
          <cell r="O333" t="str">
            <v>สินเชื่อธนาคารประชาชน</v>
          </cell>
          <cell r="P333" t="str">
            <v>1.บุคคลค้ำประกัน</v>
          </cell>
          <cell r="Q333">
            <v>85671.79</v>
          </cell>
          <cell r="R333">
            <v>18244.68</v>
          </cell>
          <cell r="S333" t="str">
            <v>แขวงเชียงใหม่</v>
          </cell>
          <cell r="T333" t="str">
            <v>ผบ.8602</v>
          </cell>
          <cell r="U333">
            <v>2558</v>
          </cell>
          <cell r="V333" t="str">
            <v>ผบ.9022</v>
          </cell>
          <cell r="W333">
            <v>2558</v>
          </cell>
          <cell r="X333"/>
          <cell r="Y333"/>
          <cell r="Z333"/>
          <cell r="AA333">
            <v>23</v>
          </cell>
          <cell r="AB333">
            <v>11</v>
          </cell>
          <cell r="AC333">
            <v>2558</v>
          </cell>
          <cell r="AD333"/>
          <cell r="AE333"/>
          <cell r="AF333"/>
          <cell r="AG333"/>
          <cell r="AH333"/>
          <cell r="AI333"/>
          <cell r="AJ333"/>
          <cell r="AK333"/>
          <cell r="AL333"/>
          <cell r="AM333"/>
          <cell r="AN333"/>
          <cell r="AO333"/>
          <cell r="AP333"/>
          <cell r="AQ333"/>
          <cell r="AR333"/>
          <cell r="AS333"/>
          <cell r="AT333"/>
          <cell r="AU333"/>
          <cell r="AV333"/>
          <cell r="AW333"/>
          <cell r="AX333"/>
          <cell r="AY333"/>
          <cell r="AZ333"/>
          <cell r="BA333"/>
          <cell r="BB333" t="str">
            <v>สืบทรัพย์ (คำสั่ง 23/3/2565)//สืบแล้ว  รายงานผล วันที่ 25/5/2565</v>
          </cell>
          <cell r="BC333">
            <v>1200</v>
          </cell>
          <cell r="BD333">
            <v>25</v>
          </cell>
          <cell r="BE333">
            <v>11</v>
          </cell>
          <cell r="BF333">
            <v>2565</v>
          </cell>
          <cell r="BG333">
            <v>0</v>
          </cell>
          <cell r="BH333" t="str">
            <v>-</v>
          </cell>
          <cell r="BI333" t="str">
            <v>-</v>
          </cell>
          <cell r="BJ333" t="str">
            <v>-</v>
          </cell>
          <cell r="BK333">
            <v>0</v>
          </cell>
          <cell r="BL333">
            <v>1375</v>
          </cell>
          <cell r="BM333">
            <v>0</v>
          </cell>
          <cell r="BN333">
            <v>25</v>
          </cell>
          <cell r="BO333">
            <v>4</v>
          </cell>
          <cell r="BP333">
            <v>2566</v>
          </cell>
          <cell r="BQ333" t="str">
            <v>-</v>
          </cell>
          <cell r="BR333" t="str">
            <v>-</v>
          </cell>
          <cell r="BS333" t="str">
            <v>-</v>
          </cell>
          <cell r="BT333" t="str">
            <v>นางสาวสมพิศ สุวรรณศรี</v>
          </cell>
          <cell r="BU333">
            <v>823658010363</v>
          </cell>
          <cell r="BV333" t="str">
            <v>1.นางสาวสมพิศหรือกันต์กนิษฐ์ สุวรรณศรี
2.นางนงนุช แสงซอน
3.นายนิรุตต์ แสงซอน
4.นางสาวอภิญญา มณีจอม</v>
          </cell>
          <cell r="BW333" t="str">
            <v>จำเลยที่ 1
จำเลยที่ 2
คู่สมรสจำเลยที่ 2
จำเลยที่ 3</v>
          </cell>
          <cell r="BX333" t="str">
            <v>3-5005-00032-48-3
3-5103-00377-94-1
3-5005-00029-99-7
3-5005-00033-14-5</v>
          </cell>
          <cell r="BY333"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โฉนดเลขที่ 47867 ต.เชิงดอย อ.ดอยสะเก็ด จ.เชียงใหม่ (ติดจำนอง บริษัท เงินทุนศรีสวัสดิ์)
-พบว่ามีกรรมสิทธิ์ในที่ดิน โฉนดเลขที่ 48073 ต.เชิงดอย อ.ดอยสะเก็ด จ.เชียงใหม่ (ปลอดจำนอง)
-ไม่พบว่ามีกรรมสิทธิ์ในที่ดิน อ.ดอยสะเก็ด จ.เชียงใหม่</v>
          </cell>
          <cell r="BZ333" t="str">
            <v>พบทรัพย์</v>
          </cell>
          <cell r="CA333" t="str">
            <v>พบทรัพย์</v>
          </cell>
          <cell r="CB333"/>
          <cell r="CC333" t="str">
            <v>จันทร์นิภา</v>
          </cell>
          <cell r="CD333"/>
          <cell r="CE333"/>
          <cell r="CF333"/>
          <cell r="CG333"/>
          <cell r="CH333"/>
          <cell r="CI333"/>
          <cell r="CJ333"/>
          <cell r="CK333"/>
          <cell r="CL333"/>
          <cell r="CM333"/>
          <cell r="CN333"/>
          <cell r="CO333"/>
        </row>
        <row r="334">
          <cell r="B334">
            <v>1773</v>
          </cell>
          <cell r="C334">
            <v>330</v>
          </cell>
          <cell r="D334">
            <v>23</v>
          </cell>
          <cell r="E334">
            <v>3</v>
          </cell>
          <cell r="F334">
            <v>2565</v>
          </cell>
          <cell r="G334">
            <v>800078098137</v>
          </cell>
          <cell r="H334" t="str">
            <v>นาง</v>
          </cell>
          <cell r="I334" t="str">
            <v>พรรณี</v>
          </cell>
          <cell r="J334" t="str">
            <v>เพชรสุวรรณ</v>
          </cell>
          <cell r="K334">
            <v>3509900193776</v>
          </cell>
          <cell r="L334" t="str">
            <v>มหาวิทยาลัยเชียงใหม่</v>
          </cell>
          <cell r="M334" t="str">
            <v>เชียงใหม่ 2</v>
          </cell>
          <cell r="N334">
            <v>8</v>
          </cell>
          <cell r="O334" t="str">
            <v>สินเชื่อแก้ไขหนี้นอกระบบ (PSA)</v>
          </cell>
          <cell r="P334" t="str">
            <v>1.บุคคลค้ำประกัน</v>
          </cell>
          <cell r="Q334">
            <v>34842.980000000003</v>
          </cell>
          <cell r="R334">
            <v>5677.98</v>
          </cell>
          <cell r="S334" t="str">
            <v>แขวงเชียงใหม่</v>
          </cell>
          <cell r="T334" t="str">
            <v>ผบ.3331</v>
          </cell>
          <cell r="U334">
            <v>2563</v>
          </cell>
          <cell r="V334" t="str">
            <v>ผบ.5903</v>
          </cell>
          <cell r="W334">
            <v>2563</v>
          </cell>
          <cell r="X334"/>
          <cell r="Y334"/>
          <cell r="Z334"/>
          <cell r="AA334">
            <v>1</v>
          </cell>
          <cell r="AB334">
            <v>9</v>
          </cell>
          <cell r="AC334">
            <v>2563</v>
          </cell>
          <cell r="AD334"/>
          <cell r="AE334"/>
          <cell r="AF334"/>
          <cell r="AG334"/>
          <cell r="AH334"/>
          <cell r="AI334"/>
          <cell r="AJ334"/>
          <cell r="AK334"/>
          <cell r="AL334"/>
          <cell r="AM334"/>
          <cell r="AN334"/>
          <cell r="AO334"/>
          <cell r="AP334"/>
          <cell r="AQ334"/>
          <cell r="AR334"/>
          <cell r="AS334"/>
          <cell r="AT334"/>
          <cell r="AU334"/>
          <cell r="AV334"/>
          <cell r="AW334"/>
          <cell r="AX334"/>
          <cell r="AY334"/>
          <cell r="AZ334"/>
          <cell r="BA334"/>
          <cell r="BB334" t="str">
            <v>สืบทรัพย์ (คำสั่ง 23/3/2565)//สืบแล้ว  รายงานผล วันที่ 30/5/2565</v>
          </cell>
          <cell r="BC334" t="str">
            <v>0
1200</v>
          </cell>
          <cell r="BD334" t="str">
            <v>31
19</v>
          </cell>
          <cell r="BE334" t="str">
            <v>1
4</v>
          </cell>
          <cell r="BF334" t="str">
            <v>2567
2567</v>
          </cell>
          <cell r="BG334">
            <v>0</v>
          </cell>
          <cell r="BH334" t="str">
            <v>-</v>
          </cell>
          <cell r="BI334" t="str">
            <v>-</v>
          </cell>
          <cell r="BJ334" t="str">
            <v>-</v>
          </cell>
          <cell r="BK334">
            <v>0</v>
          </cell>
          <cell r="BL334" t="str">
            <v>1375
380</v>
          </cell>
          <cell r="BM334">
            <v>0</v>
          </cell>
          <cell r="BN334" t="str">
            <v>25
25</v>
          </cell>
          <cell r="BO334" t="str">
            <v>4
6</v>
          </cell>
          <cell r="BP334" t="str">
            <v>2567
2567</v>
          </cell>
          <cell r="BQ334" t="str">
            <v>-</v>
          </cell>
          <cell r="BR334" t="str">
            <v>-</v>
          </cell>
          <cell r="BS334" t="str">
            <v>-</v>
          </cell>
          <cell r="BT334" t="str">
            <v>นางพรรณี เพชรสุวรรณ</v>
          </cell>
          <cell r="BU334">
            <v>883263010447</v>
          </cell>
          <cell r="BV334" t="str">
            <v>1.นางพรรณี เพชรสุวรรณ
2.นายวาทิน เพชรสุวรรณ
3.นางเหรียญทอง เพชรสุวรรณ
4.นายชวลิต เพชรสุวรรณ</v>
          </cell>
          <cell r="BW334" t="str">
            <v>จำเลยที่ 1
คู่สมรสจำเลยที่ 1
จำเลยที่ 2
คู่สมรสจำเลยที่ 2</v>
          </cell>
          <cell r="BX334" t="str">
            <v>3-5099-00193-77-6
3-5099-01411-48-3
3-5015-00121-57-6
3-5099-01411-50-5</v>
          </cell>
          <cell r="BY334" t="str">
            <v xml:space="preserve">-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โฉนดเลขที่ดิน 229 ต.หนองแก๋ว อ.หางดง จ.เชียงใหม่ (ปลอดจำนอง)
-พบว่ามีกรรมสิทธ์ในที่ดิน โฉนดเลขที่ดิน 74312 ต.หนองแก๋ว อ.หางดง จ.เชียงใหม่ (ปลอดจำนอง)
-พบว่ามีกรรมสิทธ์ในที่ดิน โฉนดเลขที่ดิน 4900 ต.ศรีภูมิ อ.เมืองเชียงใหม่ จ.เชียงใหม่ (สินส่วนตัว)
-พบว่ามีกรรมสิทธ์ในที่ดิน โฉนดเลขที่ดิน 4901 ต.ศรีภูมิ อ.เมืองเชียงใหม่ จ.เชียงใหม่ (สินส่วนตัว)
</v>
          </cell>
          <cell r="BZ334" t="str">
            <v>พบทรัพย์</v>
          </cell>
          <cell r="CA334"/>
          <cell r="CB334"/>
          <cell r="CC334" t="str">
            <v>จันทร์นิภา</v>
          </cell>
          <cell r="CD334"/>
          <cell r="CE334"/>
          <cell r="CF334"/>
          <cell r="CG334"/>
          <cell r="CH334"/>
          <cell r="CI334"/>
          <cell r="CJ334"/>
          <cell r="CK334"/>
          <cell r="CL334"/>
          <cell r="CM334"/>
          <cell r="CN334"/>
          <cell r="CO334"/>
        </row>
        <row r="335">
          <cell r="B335">
            <v>1774</v>
          </cell>
          <cell r="C335">
            <v>331</v>
          </cell>
          <cell r="D335">
            <v>23</v>
          </cell>
          <cell r="E335">
            <v>3</v>
          </cell>
          <cell r="F335">
            <v>2565</v>
          </cell>
          <cell r="G335">
            <v>803053006869</v>
          </cell>
          <cell r="H335" t="str">
            <v>นาง</v>
          </cell>
          <cell r="I335" t="str">
            <v xml:space="preserve">อุษณีย์ </v>
          </cell>
          <cell r="J335" t="str">
            <v>ไชยคำปัน</v>
          </cell>
          <cell r="K335">
            <v>3501500154491</v>
          </cell>
          <cell r="L335" t="str">
            <v>มหาวิทยาลัยเชียงใหม่</v>
          </cell>
          <cell r="M335" t="str">
            <v>เชียงใหม่ 2</v>
          </cell>
          <cell r="N335">
            <v>8</v>
          </cell>
          <cell r="O335" t="str">
            <v>สินเชื่อเพื่อพัฒนากลุ่มอาชีพ</v>
          </cell>
          <cell r="P335" t="str">
            <v>1.บุคคลค้ำประกัน</v>
          </cell>
          <cell r="Q335">
            <v>1190048.08</v>
          </cell>
          <cell r="R335">
            <v>281891.38</v>
          </cell>
          <cell r="S335" t="str">
            <v>จังหวัดเชียงใหม่</v>
          </cell>
          <cell r="T335" t="str">
            <v>ผบ.1138</v>
          </cell>
          <cell r="U335">
            <v>2562</v>
          </cell>
          <cell r="V335" t="str">
            <v>ผบ.1390</v>
          </cell>
          <cell r="W335">
            <v>2562</v>
          </cell>
          <cell r="X335"/>
          <cell r="Y335"/>
          <cell r="Z335"/>
          <cell r="AA335">
            <v>10</v>
          </cell>
          <cell r="AB335">
            <v>7</v>
          </cell>
          <cell r="AC335">
            <v>2562</v>
          </cell>
          <cell r="AD335"/>
          <cell r="AE335"/>
          <cell r="AF335"/>
          <cell r="AG335"/>
          <cell r="AH335"/>
          <cell r="AI335"/>
          <cell r="AJ335"/>
          <cell r="AK335"/>
          <cell r="AL335"/>
          <cell r="AM335"/>
          <cell r="AN335"/>
          <cell r="AO335"/>
          <cell r="AP335"/>
          <cell r="AQ335"/>
          <cell r="AR335"/>
          <cell r="AS335"/>
          <cell r="AT335"/>
          <cell r="AU335"/>
          <cell r="AV335"/>
          <cell r="AW335"/>
          <cell r="AX335"/>
          <cell r="AY335"/>
          <cell r="AZ335"/>
          <cell r="BA335"/>
          <cell r="BB335" t="str">
            <v>สืบทรัพย์ (คำสั่ง 23/3/2565)//สืบแล้ว  รายงานผล วันที่ 6/10/2565</v>
          </cell>
          <cell r="BC335" t="str">
            <v>2400
0</v>
          </cell>
          <cell r="BD335" t="str">
            <v>11
31</v>
          </cell>
          <cell r="BE335" t="str">
            <v>8
1</v>
          </cell>
          <cell r="BF335" t="str">
            <v>2566
2567</v>
          </cell>
          <cell r="BG335">
            <v>0</v>
          </cell>
          <cell r="BH335" t="str">
            <v>-</v>
          </cell>
          <cell r="BI335" t="str">
            <v>-</v>
          </cell>
          <cell r="BJ335" t="str">
            <v>-</v>
          </cell>
          <cell r="BK335">
            <v>0</v>
          </cell>
          <cell r="BL335" t="str">
            <v>2915
425</v>
          </cell>
          <cell r="BM335">
            <v>0</v>
          </cell>
          <cell r="BN335" t="str">
            <v xml:space="preserve">
25</v>
          </cell>
          <cell r="BO335" t="str">
            <v xml:space="preserve">
4</v>
          </cell>
          <cell r="BP335" t="str">
            <v xml:space="preserve">
2567</v>
          </cell>
          <cell r="BQ335" t="str">
            <v>-</v>
          </cell>
          <cell r="BR335" t="str">
            <v>-</v>
          </cell>
          <cell r="BS335" t="str">
            <v>-</v>
          </cell>
          <cell r="BT335" t="str">
            <v>นางอุษณีย์  ไชยคำปัน</v>
          </cell>
          <cell r="BU335">
            <v>883262010642</v>
          </cell>
          <cell r="BV335" t="str">
            <v>1.นางอุษณีย์ ไชยคำปัน
2.นายมานพ ไชยคำปัน
3.นางกนกพร บุญมี
4.นายวรปกรณ์ บุญมี
5.นางสาวระพีร์ คัมภีระ
6.นางสาวรัตติยาภรณ์ วรรณสิทธิ์
7.นายนฤต สิงห์ไกร
8.นายสมชาย นิพาพันธ์</v>
          </cell>
          <cell r="BW335" t="str">
            <v>จำเลยที่ 1
คู่สมรสจำเลยที่ 1
จำเลยที่ 2
คู่สมรสจำเลยที่ 2
จำเลยที่ 3
จำเลยที่ 4
คู่สมรสจำเลยที่ 4
จำเลยที่ 5</v>
          </cell>
          <cell r="BX335" t="str">
            <v>3-5015-00154-49-1
3-5015-00345-58-0
3-5019-00198-23-1
3-1706-00125-23-1
3-5099-00916-86-7
3-5099-01422-02-7
3-6299-00113-49-6
3-5005-00290-63-6</v>
          </cell>
          <cell r="BY335" t="str">
            <v>-พบว่ามีกรรมสิทธิ์ในที่ดิน โฉนดเลขที่ 55156 ต.หนองแก๋ว อ.หางดง จ.เชียงใหม่ (ติดอายัด)
-ไม่พบว่ามีกรรมสิทธิ์ในที่ดิน อ.หางดง จ.เชียงใหม่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48754 ต.พระสิงห์ อ.เมืองเชียงใหม่ จ.เชียงใหม่ (ติดจำนอง ธนาคารกรุงศรีอยุธยา)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-พบว่ามีกรรมสิทธิ์ในที่ดิน โฉนดเลขที่ 1441 ต.กุดป่อง อ.เมืองเลย จ.เลย (ปลอดจำนอง)
-ไม่พบว่ามีกรรมสิทธิ์ในที่ดิน อ.จอมทอง จ.เชียงใหม่
-ไม่พบว่ามีกรรมสิทธิ์ในที่ดิน อ.เมืองเลย จ.เลย
-พบว่ามีกรรมสิทธิ์ในที่ดิน โฉนดเลขที่ 15650 ต.สง่าบ้าน อ.ดอยสะเก็ด จ.เชียงใหม่ (ติดจำนอง ธนาคารออมสิน)</v>
          </cell>
          <cell r="BZ335" t="str">
            <v>พบทรัพย์</v>
          </cell>
          <cell r="CA335" t="str">
            <v>พบ</v>
          </cell>
          <cell r="CB335"/>
          <cell r="CC335" t="str">
            <v>จันทร์นิภา</v>
          </cell>
          <cell r="CD335"/>
          <cell r="CE335"/>
          <cell r="CF335"/>
          <cell r="CG335"/>
          <cell r="CH335"/>
          <cell r="CI335"/>
          <cell r="CJ335"/>
          <cell r="CK335"/>
          <cell r="CL335"/>
          <cell r="CM335"/>
          <cell r="CN335"/>
          <cell r="CO335"/>
        </row>
        <row r="336">
          <cell r="B336">
            <v>1775</v>
          </cell>
          <cell r="C336">
            <v>332</v>
          </cell>
          <cell r="D336">
            <v>23</v>
          </cell>
          <cell r="E336">
            <v>3</v>
          </cell>
          <cell r="F336">
            <v>2565</v>
          </cell>
          <cell r="G336">
            <v>800041742720</v>
          </cell>
          <cell r="H336" t="str">
            <v>นาง</v>
          </cell>
          <cell r="I336" t="str">
            <v>เรไร</v>
          </cell>
          <cell r="J336" t="str">
            <v>สินธุ</v>
          </cell>
          <cell r="K336">
            <v>3570100325823</v>
          </cell>
          <cell r="L336" t="str">
            <v>สันทราย</v>
          </cell>
          <cell r="M336" t="str">
            <v>เชียงใหม่ 2</v>
          </cell>
          <cell r="N336">
            <v>8</v>
          </cell>
          <cell r="O336" t="str">
            <v>สินเชื่อธนาคารประชาชน</v>
          </cell>
          <cell r="P336" t="str">
            <v>1.บุคคลค้ำประกัน</v>
          </cell>
          <cell r="Q336">
            <v>66098.039999999994</v>
          </cell>
          <cell r="R336">
            <v>28598.05</v>
          </cell>
          <cell r="S336" t="str">
            <v>แขวงเชียงราย</v>
          </cell>
          <cell r="T336" t="str">
            <v>ผบ.4346</v>
          </cell>
          <cell r="U336">
            <v>2562</v>
          </cell>
          <cell r="V336" t="str">
            <v>ผบ.4254</v>
          </cell>
          <cell r="W336">
            <v>2562</v>
          </cell>
          <cell r="X336"/>
          <cell r="Y336"/>
          <cell r="Z336"/>
          <cell r="AA336">
            <v>11</v>
          </cell>
          <cell r="AB336">
            <v>12</v>
          </cell>
          <cell r="AC336">
            <v>2562</v>
          </cell>
          <cell r="AD336"/>
          <cell r="AE336"/>
          <cell r="AF336"/>
          <cell r="AG336"/>
          <cell r="AH336"/>
          <cell r="AI336"/>
          <cell r="AJ336"/>
          <cell r="AK336"/>
          <cell r="AL336"/>
          <cell r="AM336"/>
          <cell r="AN336"/>
          <cell r="AO336"/>
          <cell r="AP336"/>
          <cell r="AQ336"/>
          <cell r="AR336"/>
          <cell r="AS336"/>
          <cell r="AT336"/>
          <cell r="AU336"/>
          <cell r="AV336"/>
          <cell r="AW336"/>
          <cell r="AX336"/>
          <cell r="AY336"/>
          <cell r="AZ336"/>
          <cell r="BA336"/>
          <cell r="BB336" t="str">
            <v>สืบทรัพย์ (คำสั่ง 23/3/2565)//สืบแล้ว  รายงานผล วันที่ 24/5/2565</v>
          </cell>
          <cell r="BC336" t="str">
            <v>0
600</v>
          </cell>
          <cell r="BD336" t="str">
            <v>31
14</v>
          </cell>
          <cell r="BE336" t="str">
            <v>1
3</v>
          </cell>
          <cell r="BF336" t="str">
            <v>2567
2567</v>
          </cell>
          <cell r="BG336">
            <v>0</v>
          </cell>
          <cell r="BH336" t="str">
            <v>-</v>
          </cell>
          <cell r="BI336" t="str">
            <v>-</v>
          </cell>
          <cell r="BJ336" t="str">
            <v>-</v>
          </cell>
          <cell r="BK336">
            <v>0</v>
          </cell>
          <cell r="BL336" t="str">
            <v>820
210</v>
          </cell>
          <cell r="BM336">
            <v>0</v>
          </cell>
          <cell r="BN336" t="str">
            <v>8
28</v>
          </cell>
          <cell r="BO336" t="str">
            <v>5
8</v>
          </cell>
          <cell r="BP336" t="str">
            <v>2567
2567</v>
          </cell>
          <cell r="BQ336" t="str">
            <v>-</v>
          </cell>
          <cell r="BR336" t="str">
            <v>-</v>
          </cell>
          <cell r="BS336" t="str">
            <v>-</v>
          </cell>
          <cell r="BT336" t="str">
            <v>นางเรไร สินธุ</v>
          </cell>
          <cell r="BU336">
            <v>883262012101</v>
          </cell>
          <cell r="BV336" t="str">
            <v xml:space="preserve">1.นางไพรวัน พ้นภัย
2.จ.ส.ต.ทรงณฐพล พ้นภัย </v>
          </cell>
          <cell r="BW336" t="str">
            <v>จำเลย
คู่สมรสจำเลย</v>
          </cell>
          <cell r="BX336" t="str">
            <v>3-5709-00540-68-1
3-5709-00540-67-2</v>
          </cell>
          <cell r="BY336" t="str">
            <v xml:space="preserve">-ไม่พบว่ามีกรรมสิทธิ์ในที่ดิน อ.เชียงแสน จ.เชียงราย
-พบว่ามีกรรมสิทธิ์ในที่ดิน โฉนดเลยที่ 19140 ต.โป่งงาม อ.แม่สาย จ.เชียงราย (สินส่วนตัว)
-พบว่ามีกรรมสิทธิ์ในที่ดิน โฉนดเลยที่ 50747 ต.โป่งงาม อ.แม่สาย จ.เชียงราย (ปลอดจำนอง)
-ไม่พบว่ามีกรรมสิทธิ์ในที่ดิน อ.เชียงแสน จ.เชียงราย
</v>
          </cell>
          <cell r="BZ336" t="str">
            <v>พบทรัพย์</v>
          </cell>
          <cell r="CA336"/>
          <cell r="CB336"/>
          <cell r="CC336" t="str">
            <v>จันทร์นิภา</v>
          </cell>
          <cell r="CD336"/>
          <cell r="CE336"/>
          <cell r="CF336"/>
          <cell r="CG336"/>
          <cell r="CH336"/>
          <cell r="CI336"/>
          <cell r="CJ336"/>
          <cell r="CK336"/>
          <cell r="CL336"/>
          <cell r="CM336"/>
          <cell r="CN336"/>
          <cell r="CO336"/>
        </row>
        <row r="337">
          <cell r="B337">
            <v>1776</v>
          </cell>
          <cell r="C337">
            <v>333</v>
          </cell>
          <cell r="D337">
            <v>23</v>
          </cell>
          <cell r="E337">
            <v>3</v>
          </cell>
          <cell r="F337">
            <v>2565</v>
          </cell>
          <cell r="G337">
            <v>800026011646</v>
          </cell>
          <cell r="H337" t="str">
            <v>นางสาว</v>
          </cell>
          <cell r="I337" t="str">
            <v>สร้อยลัดดา</v>
          </cell>
          <cell r="J337" t="str">
            <v>คนใจดี</v>
          </cell>
          <cell r="K337">
            <v>3570800315707</v>
          </cell>
          <cell r="L337" t="str">
            <v>สันทราย</v>
          </cell>
          <cell r="M337" t="str">
            <v>เชียงใหม่ 2</v>
          </cell>
          <cell r="N337">
            <v>8</v>
          </cell>
          <cell r="O337" t="str">
            <v>สินเชื่อธนาคารประชาชน</v>
          </cell>
          <cell r="P337" t="str">
            <v>1.บุคคลค้ำประกัน</v>
          </cell>
          <cell r="Q337">
            <v>91623.89</v>
          </cell>
          <cell r="R337">
            <v>24984.99</v>
          </cell>
          <cell r="S337" t="str">
            <v>แขวงเชียงราย</v>
          </cell>
          <cell r="T337" t="str">
            <v>ผบ.2663</v>
          </cell>
          <cell r="U337">
            <v>2562</v>
          </cell>
          <cell r="V337" t="str">
            <v>ผบ.3223</v>
          </cell>
          <cell r="W337">
            <v>2562</v>
          </cell>
          <cell r="X337"/>
          <cell r="Y337"/>
          <cell r="Z337"/>
          <cell r="AA337">
            <v>1</v>
          </cell>
          <cell r="AB337">
            <v>10</v>
          </cell>
          <cell r="AC337">
            <v>2562</v>
          </cell>
          <cell r="AD337"/>
          <cell r="AE337"/>
          <cell r="AF337"/>
          <cell r="AG337"/>
          <cell r="AH337"/>
          <cell r="AI337"/>
          <cell r="AJ337"/>
          <cell r="AK337"/>
          <cell r="AL337"/>
          <cell r="AM337"/>
          <cell r="AN337"/>
          <cell r="AO337"/>
          <cell r="AP337"/>
          <cell r="AQ337"/>
          <cell r="AR337"/>
          <cell r="AS337"/>
          <cell r="AT337"/>
          <cell r="AU337"/>
          <cell r="AV337"/>
          <cell r="AW337"/>
          <cell r="AX337"/>
          <cell r="AY337"/>
          <cell r="AZ337"/>
          <cell r="BA337"/>
          <cell r="BB337" t="str">
            <v>สืบทรัพย์ (คำสั่ง 23/3/2565)//สืบแล้ว  รายงานผล วันที่ 30/5/2565//รายงานผลสืบทรัพย์ครั้งที่ 2 15/7/2567</v>
          </cell>
          <cell r="BC337">
            <v>1200</v>
          </cell>
          <cell r="BD337">
            <v>13</v>
          </cell>
          <cell r="BE337">
            <v>1</v>
          </cell>
          <cell r="BF337">
            <v>2566</v>
          </cell>
          <cell r="BG337">
            <v>0</v>
          </cell>
          <cell r="BH337" t="str">
            <v>-</v>
          </cell>
          <cell r="BI337" t="str">
            <v>-</v>
          </cell>
          <cell r="BJ337" t="str">
            <v>-</v>
          </cell>
          <cell r="BK337">
            <v>0</v>
          </cell>
          <cell r="BL337">
            <v>1625</v>
          </cell>
          <cell r="BM337">
            <v>0</v>
          </cell>
          <cell r="BN337" t="str">
            <v/>
          </cell>
          <cell r="BO337" t="str">
            <v/>
          </cell>
          <cell r="BP337" t="str">
            <v/>
          </cell>
          <cell r="BQ337" t="str">
            <v>-</v>
          </cell>
          <cell r="BR337" t="str">
            <v>-</v>
          </cell>
          <cell r="BS337" t="str">
            <v>-</v>
          </cell>
          <cell r="BT337" t="str">
            <v>นางสาวสร้อยลัดดา คนใจดี</v>
          </cell>
          <cell r="BU337">
            <v>823659011009</v>
          </cell>
          <cell r="BV337" t="str">
            <v>1.นางสาวสร้อยลัดดา คนใจดี
2.นายสันติ คนใจดี
3.นางสาวรภัทภร อินยะพรม
3.นางสาวปิ่นระย้าหรือปริยากร มอญยิ่ง</v>
          </cell>
          <cell r="BW337" t="str">
            <v>จำเลยที่ 1
คู่สมรสจำเลยที่ 1
จำเลยที่ 2
จำเลยที่ 3</v>
          </cell>
          <cell r="BX337" t="str">
            <v>3-5708-00315-70-7
3-5014-00345-49-9
3-5701-01551-84-3
1-5099-00280-21-4</v>
          </cell>
          <cell r="BY337" t="str">
            <v xml:space="preserve">-ไม่พบว่ามีกรรมสิทธิ์ในที่ดิน อ.สันทราย จ.เชียงใหม่
-ไม่พบว่ามีกรรมสิทธิ์ในที่ดิน อ.เชียงแสน จ.เชียงราย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ธนาคารอาคารส่งเคราะห์)
-ไม่พบว่ามีกรรมสิทธิ์ในที่ดิน อ.เมืองเชียงราย จ.เชียงราย
-พบว่ามีกรรมสิทธิ์ในที่ดิน โฉนดเลขที่ 18021 ต.แม่แฝกใหม่ อ.สันทราย จ.เชียงใหม่ (ติดจำนอง บริษัท ธนาคารกสิกรไทย)
</v>
          </cell>
          <cell r="BZ337" t="str">
            <v>พบทรัพย์</v>
          </cell>
          <cell r="CA337" t="str">
            <v>พบทรัพย์</v>
          </cell>
          <cell r="CB337"/>
          <cell r="CC337" t="str">
            <v>จันทร์นิภา</v>
          </cell>
          <cell r="CD337" t="str">
            <v>1.นางสาวสร้อยลัดดา คนใจดี
2.นายสันติ คนใจดี
3.นางสาวรภัทภร อินยะพรม
3.นางสาวปิ่นระย้าหรือปริยากร มอญยิ่ง</v>
          </cell>
          <cell r="CE337" t="str">
            <v>จำเลยที่ 1
คู่สมรสจำเลยที่ 1
จำเลยที่ 2
จำเลยที่ 3</v>
          </cell>
          <cell r="CF337" t="str">
            <v>3-5708-00315-70-7
3-5014-00345-49-9
3-5701-01551-84-3
1-5099-00280-21-4</v>
          </cell>
          <cell r="CG337" t="str">
            <v>-ไม่พบว่ามีกรรมสิทธิ์ในที่ดิน อ.สันทราย จ.เชียงใหม่
-ไม่พบว่ามีกรรมสิทธิ์ในที่ดิน อ.เชียงแสน จ.เชียงราย
-พบว่ามีกรรมสิทธิ์ในที่ดิน โฉนดเลขที่ 20729 ต.หนองหาร อ.สันทราย จ.เชียงใหม่ (สินส่วนตัว)
-พบว่ามีกรรมสิทธิ์ในที่ดิน โฉนดเลขที่ 97663 ต.หนองหาร อ.สันทราย จ.เชียงใหม่ (สินส่วนตัว)
-พบว่ามีกรรมสิทธิ์ในที่ดิน โฉนดเลขที่ 98853 ต.หนองหาร อ.สันทราย จ.เชียงใหม่ (สินส่วนตัว)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-พบว่ามีกรรมสิทธิ์ในที่ดิน โฉนดเลขที่ 117147 ต.ท่าสาย อ.เมืองเชียงราย จ.เชียงราย (ติดจำนอง)
-ไม่พบว่ามีกรรมสิทธิ์ในที่ดิน อ.สันทราย จ.เชียงใหม่</v>
          </cell>
          <cell r="CH337" t="str">
            <v>พบทรัพย์</v>
          </cell>
          <cell r="CI337"/>
          <cell r="CJ337"/>
          <cell r="CK337" t="str">
            <v>วชิราภรณ์</v>
          </cell>
          <cell r="CL337">
            <v>243844</v>
          </cell>
          <cell r="CM337"/>
          <cell r="CN337"/>
          <cell r="CO337"/>
        </row>
        <row r="338">
          <cell r="B338">
            <v>1777</v>
          </cell>
          <cell r="C338">
            <v>334</v>
          </cell>
          <cell r="D338">
            <v>23</v>
          </cell>
          <cell r="E338">
            <v>3</v>
          </cell>
          <cell r="F338">
            <v>2565</v>
          </cell>
          <cell r="G338">
            <v>800059792799</v>
          </cell>
          <cell r="H338" t="str">
            <v>นาย</v>
          </cell>
          <cell r="I338" t="str">
            <v xml:space="preserve">รังสรร </v>
          </cell>
          <cell r="J338" t="str">
            <v>ศรีวรรณ</v>
          </cell>
          <cell r="K338">
            <v>3640700099980</v>
          </cell>
          <cell r="L338" t="str">
            <v>สันทราย</v>
          </cell>
          <cell r="M338" t="str">
            <v>เชียงใหม่ 2</v>
          </cell>
          <cell r="N338">
            <v>8</v>
          </cell>
          <cell r="O338" t="str">
            <v>สินเชื่อธนาคารประชาชน</v>
          </cell>
          <cell r="P338" t="str">
            <v>1.บุคคลค้ำประกัน</v>
          </cell>
          <cell r="Q338">
            <v>225206.43</v>
          </cell>
          <cell r="R338">
            <v>27290.26</v>
          </cell>
          <cell r="S338" t="str">
            <v>แขวงเชียงใหม่</v>
          </cell>
          <cell r="T338" t="str">
            <v>ผบ.11342</v>
          </cell>
          <cell r="U338">
            <v>2560</v>
          </cell>
          <cell r="V338" t="str">
            <v>ผบ.302</v>
          </cell>
          <cell r="W338">
            <v>2561</v>
          </cell>
          <cell r="X338">
            <v>23</v>
          </cell>
          <cell r="Y338">
            <v>1</v>
          </cell>
          <cell r="Z338">
            <v>2561</v>
          </cell>
          <cell r="AA338"/>
          <cell r="AB338"/>
          <cell r="AC338"/>
          <cell r="AD338"/>
          <cell r="AE338"/>
          <cell r="AF338"/>
          <cell r="AG338"/>
          <cell r="AH338"/>
          <cell r="AI338"/>
          <cell r="AJ338"/>
          <cell r="AK338"/>
          <cell r="AL338"/>
          <cell r="AM338"/>
          <cell r="AN338"/>
          <cell r="AO338"/>
          <cell r="AP338"/>
          <cell r="AQ338"/>
          <cell r="AR338"/>
          <cell r="AS338"/>
          <cell r="AT338"/>
          <cell r="AU338"/>
          <cell r="AV338"/>
          <cell r="AW338"/>
          <cell r="AX338"/>
          <cell r="AY338"/>
          <cell r="AZ338"/>
          <cell r="BA338"/>
          <cell r="BB338" t="str">
            <v>สืบทรัพย์ (คำสั่ง 23/3/2565)//สืบแล้ว  รายงานผล วันที่ 25/5/2565//สืบครั้งที่ 2 รายงานผลสืบ 1/7/2567</v>
          </cell>
          <cell r="BC338">
            <v>1200</v>
          </cell>
          <cell r="BD338">
            <v>25</v>
          </cell>
          <cell r="BE338">
            <v>11</v>
          </cell>
          <cell r="BF338">
            <v>2565</v>
          </cell>
          <cell r="BG338">
            <v>0</v>
          </cell>
          <cell r="BH338" t="str">
            <v>-</v>
          </cell>
          <cell r="BI338" t="str">
            <v>-</v>
          </cell>
          <cell r="BJ338" t="str">
            <v>-</v>
          </cell>
          <cell r="BK338">
            <v>0</v>
          </cell>
          <cell r="BL338">
            <v>1235</v>
          </cell>
          <cell r="BM338">
            <v>0</v>
          </cell>
          <cell r="BN338">
            <v>22</v>
          </cell>
          <cell r="BO338">
            <v>6</v>
          </cell>
          <cell r="BP338">
            <v>2566</v>
          </cell>
          <cell r="BQ338" t="str">
            <v>-</v>
          </cell>
          <cell r="BR338" t="str">
            <v>-</v>
          </cell>
          <cell r="BS338" t="str">
            <v>-</v>
          </cell>
          <cell r="BT338" t="str">
            <v>นายรังสรร  ศรีวรรณ</v>
          </cell>
          <cell r="BU338">
            <v>823660010544</v>
          </cell>
          <cell r="BV338" t="str">
            <v>1.นายรังสรรค์หรือณภกรณ์ ศรีวรรณ
2.นางสาวนงเยาว์ คำโพธิ์
3.นายชำนาญ คำมา
4.นางบัวผัน คำมา
5.นายสนั่น พุทธา</v>
          </cell>
          <cell r="BW338" t="str">
            <v>จำเลยที่ 1
คู่สมรสจำเลยที่ 1
จำเลยที่ 2
คู่สมรสจำเลยที่ 2
จำเลยที่ 3</v>
          </cell>
          <cell r="BX338" t="str">
            <v>3-6407-00099-98-0
3-5014-00652-40-5
3-5014-00394-94-5
3-5014-00650-62-3
3-5014-00655-40-4</v>
          </cell>
          <cell r="BY33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ต.เมืองเล็น อ.สันทราย จ.เชียงใหม่ 
(ติดจำนอง สหกรณ์เครดิตยูเนี่ยน บ้านหนองสามัคคี จำกัด)</v>
          </cell>
          <cell r="BZ338" t="str">
            <v>พบทรัพย์</v>
          </cell>
          <cell r="CA338" t="str">
            <v>พบทรัพย์</v>
          </cell>
          <cell r="CB338"/>
          <cell r="CC338" t="str">
            <v>จันทร์นิภา</v>
          </cell>
          <cell r="CD338" t="str">
            <v>1.นายรังสรรค์หรือณภกรณ์  ศรีวรรณ
2.นางสาวนงเยาว์  คำโพธิ์
3.นายชำนาญ  คำมา
4.นางสาวบัวผัน  คำมา 
5.นายสนั่น  พุทธา</v>
          </cell>
          <cell r="CE338" t="str">
            <v>จำเลยที่ 1
คู่สมรสจำเลยที่ 1
จำเลยที่ 2
คู่สมรสจำเลยที่ 2
จำเลยที่ 3</v>
          </cell>
          <cell r="CF338" t="str">
            <v>3-6407-00099-98-0
3-5014-00652-40-5
3-5014-00394-94-5
3-5014-00650-62-3
3-5014-00655-40-4</v>
          </cell>
          <cell r="CG33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เลขที่ดิน 793 ต.เมืองเล็น อ.สันทราย จ.เชียงใหม่
(ติดจำนอง สหกรณ์เครดิตยูเนี่ยน บ้านหนองสามัคคี จำกัด)</v>
          </cell>
          <cell r="CH338"/>
          <cell r="CI338"/>
          <cell r="CJ338">
            <v>5</v>
          </cell>
          <cell r="CK338"/>
          <cell r="CL338"/>
          <cell r="CM338"/>
          <cell r="CN338"/>
          <cell r="CO338"/>
        </row>
        <row r="339">
          <cell r="B339">
            <v>1778</v>
          </cell>
          <cell r="C339">
            <v>335</v>
          </cell>
          <cell r="D339">
            <v>23</v>
          </cell>
          <cell r="E339">
            <v>3</v>
          </cell>
          <cell r="F339">
            <v>2565</v>
          </cell>
          <cell r="G339">
            <v>800039641413</v>
          </cell>
          <cell r="H339" t="str">
            <v>นาง</v>
          </cell>
          <cell r="I339" t="str">
            <v>ธนันท์ชล</v>
          </cell>
          <cell r="J339" t="str">
            <v>อาษากิจ</v>
          </cell>
          <cell r="K339" t="str">
            <v>3-5014-00597-71-4</v>
          </cell>
          <cell r="L339" t="str">
            <v>สันทราย</v>
          </cell>
          <cell r="M339" t="str">
            <v>เชียงใหม่ 2</v>
          </cell>
          <cell r="N339">
            <v>8</v>
          </cell>
          <cell r="O339" t="str">
            <v>สินเชื่อธนาคารประชาชน</v>
          </cell>
          <cell r="P339" t="str">
            <v>1.บุคคลค้ำประกัน</v>
          </cell>
          <cell r="Q339">
            <v>51154.26</v>
          </cell>
          <cell r="R339">
            <v>11166.26</v>
          </cell>
          <cell r="S339" t="str">
            <v>แขวงเชียงใหม่</v>
          </cell>
          <cell r="T339" t="str">
            <v>ผบ.8003</v>
          </cell>
          <cell r="U339">
            <v>2561</v>
          </cell>
          <cell r="V339" t="str">
            <v>ผบ.8891</v>
          </cell>
          <cell r="W339">
            <v>2561</v>
          </cell>
          <cell r="X339">
            <v>4</v>
          </cell>
          <cell r="Y339">
            <v>9</v>
          </cell>
          <cell r="Z339">
            <v>2561</v>
          </cell>
          <cell r="AA339"/>
          <cell r="AB339"/>
          <cell r="AC339"/>
          <cell r="AD339"/>
          <cell r="AE339"/>
          <cell r="AF339"/>
          <cell r="AG339"/>
          <cell r="AH339"/>
          <cell r="AI339"/>
          <cell r="AJ339"/>
          <cell r="AK339"/>
          <cell r="AL339"/>
          <cell r="AM339"/>
          <cell r="AN339"/>
          <cell r="AO339"/>
          <cell r="AP339"/>
          <cell r="AQ339"/>
          <cell r="AR339"/>
          <cell r="AS339"/>
          <cell r="AT339"/>
          <cell r="AU339"/>
          <cell r="AV339"/>
          <cell r="AW339"/>
          <cell r="AX339"/>
          <cell r="AY339"/>
          <cell r="AZ339"/>
          <cell r="BA339"/>
          <cell r="BB339" t="str">
            <v>สืบทรัพย์ (คำสั่ง 23/3/2565)//สืบแล้ว  รายงานผล วันที่ 25/5/2565//รายงานผลสืบทรัพย์ครั้งที่ 2 15/7/2567</v>
          </cell>
          <cell r="BC339">
            <v>1500</v>
          </cell>
          <cell r="BD339">
            <v>25</v>
          </cell>
          <cell r="BE339">
            <v>11</v>
          </cell>
          <cell r="BF339">
            <v>2565</v>
          </cell>
          <cell r="BG339">
            <v>0</v>
          </cell>
          <cell r="BH339" t="str">
            <v>-</v>
          </cell>
          <cell r="BI339" t="str">
            <v>-</v>
          </cell>
          <cell r="BJ339" t="str">
            <v>-</v>
          </cell>
          <cell r="BK339">
            <v>0</v>
          </cell>
          <cell r="BL339">
            <v>1385</v>
          </cell>
          <cell r="BM339">
            <v>0</v>
          </cell>
          <cell r="BN339">
            <v>22</v>
          </cell>
          <cell r="BO339">
            <v>6</v>
          </cell>
          <cell r="BP339">
            <v>2566</v>
          </cell>
          <cell r="BQ339" t="str">
            <v>-</v>
          </cell>
          <cell r="BR339" t="str">
            <v>-</v>
          </cell>
          <cell r="BS339" t="str">
            <v>-</v>
          </cell>
          <cell r="BT339" t="str">
            <v>นางธนันท์ชล อาษากิจ</v>
          </cell>
          <cell r="BU339">
            <v>823661010190</v>
          </cell>
          <cell r="BV339"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BW339" t="str">
            <v>จำเลยที่ 1
คู่สมรสจำเลยที่ 1
จำเลยที่ 2
จำเลยที่ 3
คู่สมรสจำเลยที่ 3</v>
          </cell>
          <cell r="BX339" t="str">
            <v>3-5014-00597-71-4
3-5001-00225-30-6
3-5014-00598-81-8
3-5014-00598-80-0
3-3008-00346-45-1</v>
          </cell>
          <cell r="BY339"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BZ339" t="str">
            <v>พบทรัพย์</v>
          </cell>
          <cell r="CA339" t="str">
            <v>ไม่พบทรัพย์</v>
          </cell>
          <cell r="CB339"/>
          <cell r="CC339" t="str">
            <v>จันทร์นิภา</v>
          </cell>
          <cell r="CD339"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CE339" t="str">
            <v>จำเลยที่ 1
คู่สมรสจำเลยที่ 1
จำเลยที่ 2
จำเลยที่ 3
คู่สมรสจำเลยที่ 3</v>
          </cell>
          <cell r="CF339" t="str">
            <v>3-5014-00597-71-4
3-5001-00225-30-6
3-5014-00598-81-8
3-5014-00598-80-0
3-3008-00346-45-1</v>
          </cell>
          <cell r="CG339"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CH339" t="str">
            <v>พบทรัพย์</v>
          </cell>
          <cell r="CI339"/>
          <cell r="CJ339"/>
          <cell r="CK339" t="str">
            <v>วชิราภรณ์</v>
          </cell>
          <cell r="CL339">
            <v>243844</v>
          </cell>
          <cell r="CM339"/>
          <cell r="CN339"/>
          <cell r="CO339"/>
        </row>
        <row r="340">
          <cell r="B340">
            <v>1779</v>
          </cell>
          <cell r="C340">
            <v>336</v>
          </cell>
          <cell r="D340">
            <v>23</v>
          </cell>
          <cell r="E340">
            <v>3</v>
          </cell>
          <cell r="F340">
            <v>2565</v>
          </cell>
          <cell r="G340">
            <v>800064448569</v>
          </cell>
          <cell r="H340" t="str">
            <v>นาง</v>
          </cell>
          <cell r="I340" t="str">
            <v>รุ่งรัตน์</v>
          </cell>
          <cell r="J340" t="str">
            <v>บัวชุม</v>
          </cell>
          <cell r="K340">
            <v>1509900046025</v>
          </cell>
          <cell r="L340" t="str">
            <v>ดอยสะเก็ด</v>
          </cell>
          <cell r="M340" t="str">
            <v>เชียงใหม่ 2</v>
          </cell>
          <cell r="N340">
            <v>8</v>
          </cell>
          <cell r="O340" t="str">
            <v>สินเชื่อธนาคารประชาชน</v>
          </cell>
          <cell r="P340" t="str">
            <v>1.บุคคลค้ำประกัน</v>
          </cell>
          <cell r="Q340">
            <v>213581.39</v>
          </cell>
          <cell r="R340">
            <v>30251.61</v>
          </cell>
          <cell r="S340" t="str">
            <v>แขวงเชียงใหม่</v>
          </cell>
          <cell r="T340" t="str">
            <v>ผบ.13784</v>
          </cell>
          <cell r="U340">
            <v>2561</v>
          </cell>
          <cell r="V340" t="str">
            <v>ผบ.50</v>
          </cell>
          <cell r="W340">
            <v>2562</v>
          </cell>
          <cell r="X340">
            <v>14</v>
          </cell>
          <cell r="Y340">
            <v>1</v>
          </cell>
          <cell r="Z340">
            <v>2562</v>
          </cell>
          <cell r="AA340"/>
          <cell r="AB340"/>
          <cell r="AC340"/>
          <cell r="AD340"/>
          <cell r="AE340"/>
          <cell r="AF340"/>
          <cell r="AG340"/>
          <cell r="AH340"/>
          <cell r="AI340"/>
          <cell r="AJ340"/>
          <cell r="AK340"/>
          <cell r="AL340"/>
          <cell r="AM340"/>
          <cell r="AN340"/>
          <cell r="AO340"/>
          <cell r="AP340"/>
          <cell r="AQ340"/>
          <cell r="AR340"/>
          <cell r="AS340"/>
          <cell r="AT340"/>
          <cell r="AU340"/>
          <cell r="AV340"/>
          <cell r="AW340"/>
          <cell r="AX340"/>
          <cell r="AY340"/>
          <cell r="AZ340"/>
          <cell r="BA340"/>
          <cell r="BB340" t="str">
            <v>สืบทรัพย์ (คำสั่ง 23/3/2565)//สืบแล้ว  รายงานผล วันที่ 30/5/2565</v>
          </cell>
          <cell r="BC340">
            <v>1500</v>
          </cell>
          <cell r="BD340">
            <v>31</v>
          </cell>
          <cell r="BE340">
            <v>10</v>
          </cell>
          <cell r="BF340">
            <v>2565</v>
          </cell>
          <cell r="BG340">
            <v>0</v>
          </cell>
          <cell r="BH340" t="str">
            <v>-</v>
          </cell>
          <cell r="BI340" t="str">
            <v>-</v>
          </cell>
          <cell r="BJ340" t="str">
            <v>-</v>
          </cell>
          <cell r="BK340">
            <v>0</v>
          </cell>
          <cell r="BL340">
            <v>1765</v>
          </cell>
          <cell r="BM340">
            <v>0</v>
          </cell>
          <cell r="BN340">
            <v>25</v>
          </cell>
          <cell r="BO340">
            <v>4</v>
          </cell>
          <cell r="BP340">
            <v>2566</v>
          </cell>
          <cell r="BQ340" t="str">
            <v>-</v>
          </cell>
          <cell r="BR340" t="str">
            <v>-</v>
          </cell>
          <cell r="BS340" t="str">
            <v>-</v>
          </cell>
          <cell r="BT340" t="str">
            <v>นางรุ่งรัตน์ บัวชุม</v>
          </cell>
          <cell r="BU340">
            <v>823661010298</v>
          </cell>
          <cell r="BV340" t="str">
            <v>1.นางรุ่งรัตน์ บัวชุม
2.นายวิสุทธิ์ บัวชุม
3.นางสาวจรัญญา วงศ์ชมภู
4.นางอารียา บุญตัน
5.นายจักรพันธ์ บุญตัน</v>
          </cell>
          <cell r="BW340" t="str">
            <v>จำเลยที่ 1
คู่สมรสจำเลยที่ 1
จำเลยที่ 2
จำเลยที่ 3
คู่สมรสจำเลยที่ 3</v>
          </cell>
          <cell r="BX340" t="str">
            <v>1-5099-00046-02-5
3-5005-00208-78-6
3-2106-00087-33-9
3-5015-00089-43-5
3-5005-00229-42-2</v>
          </cell>
          <cell r="BY340" t="str">
            <v xml:space="preserve">-ไม่พบว่ามีกรรมสิทธิ์ในที่ดิน อ.ดอยสะเก็ด จ.เชียงใหม่
-พบว่ามีกรรมสิทธิ์ในที่ดิน โฉนดเลขที่ 62915 ต.ลวงเหนือ อ.ดอยสะเก็ด จ.เชียงใหม่ (สินส่วนตัว)
-ไม่พบว่ามีกรรมสิทธิ์ในที่ดิน อ.ท่าตะเกียบ จ.ฉะเชิงเทรา
-ไม่พบว่ามีกรรมสิทธิ์ในที่ดิน อ.โพทะเล จ.พิจิตร
-ไม่พบว่ามีกรรมสิทธิ์ในที่ดิน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v>
          </cell>
          <cell r="BZ340" t="str">
            <v>พบทรัพย์</v>
          </cell>
          <cell r="CA340"/>
          <cell r="CB340"/>
          <cell r="CC340" t="str">
            <v>จันทร์นิภา</v>
          </cell>
          <cell r="CD340"/>
          <cell r="CE340"/>
          <cell r="CF340"/>
          <cell r="CG340"/>
          <cell r="CH340"/>
          <cell r="CI340"/>
          <cell r="CJ340"/>
          <cell r="CK340"/>
          <cell r="CL340"/>
          <cell r="CM340"/>
          <cell r="CN340"/>
          <cell r="CO340"/>
        </row>
        <row r="341">
          <cell r="B341">
            <v>1780</v>
          </cell>
          <cell r="C341">
            <v>337</v>
          </cell>
          <cell r="D341">
            <v>23</v>
          </cell>
          <cell r="E341">
            <v>3</v>
          </cell>
          <cell r="F341">
            <v>2565</v>
          </cell>
          <cell r="G341">
            <v>800095823657</v>
          </cell>
          <cell r="H341" t="str">
            <v>นางสาว</v>
          </cell>
          <cell r="I341" t="str">
            <v>แสงเดือน</v>
          </cell>
          <cell r="J341" t="str">
            <v>เทศชมภู</v>
          </cell>
          <cell r="K341">
            <v>1509900211336</v>
          </cell>
          <cell r="L341" t="str">
            <v>ดอยสะเก็ด</v>
          </cell>
          <cell r="M341" t="str">
            <v>เชียงใหม่ 2</v>
          </cell>
          <cell r="N341">
            <v>8</v>
          </cell>
          <cell r="O341" t="str">
            <v>สินเชื่อแก้ไขปัญหาหนี้นอกระบบ(PSA)</v>
          </cell>
          <cell r="P341" t="str">
            <v>1.บุคคลค้ำประกัน</v>
          </cell>
          <cell r="Q341">
            <v>51234.25</v>
          </cell>
          <cell r="R341">
            <v>4570.25</v>
          </cell>
          <cell r="S341" t="str">
            <v>แขวงเชียงใหม่</v>
          </cell>
          <cell r="T341" t="str">
            <v>ผบ.5804</v>
          </cell>
          <cell r="U341">
            <v>2563</v>
          </cell>
          <cell r="V341" t="str">
            <v>ผบ.7935</v>
          </cell>
          <cell r="W341">
            <v>2563</v>
          </cell>
          <cell r="X341"/>
          <cell r="Y341"/>
          <cell r="Z341"/>
          <cell r="AA341">
            <v>10</v>
          </cell>
          <cell r="AB341">
            <v>11</v>
          </cell>
          <cell r="AC341">
            <v>2563</v>
          </cell>
          <cell r="AD341"/>
          <cell r="AE341"/>
          <cell r="AF341"/>
          <cell r="AG341"/>
          <cell r="AH341"/>
          <cell r="AI341"/>
          <cell r="AJ341"/>
          <cell r="AK341"/>
          <cell r="AL341"/>
          <cell r="AM341"/>
          <cell r="AN341"/>
          <cell r="AO341"/>
          <cell r="AP341"/>
          <cell r="AQ341"/>
          <cell r="AR341"/>
          <cell r="AS341"/>
          <cell r="AT341"/>
          <cell r="AU341"/>
          <cell r="AV341"/>
          <cell r="AW341"/>
          <cell r="AX341"/>
          <cell r="AY341"/>
          <cell r="AZ341"/>
          <cell r="BA341"/>
          <cell r="BB341" t="str">
            <v>สืบทรัพย์ (คำสั่ง 23/3/2565)//สืบแล้ว  รายงานผล วันที่ 26/4/2565</v>
          </cell>
          <cell r="BC341" t="str">
            <v>0
900</v>
          </cell>
          <cell r="BD341" t="str">
            <v>31
19</v>
          </cell>
          <cell r="BE341" t="str">
            <v>1
3</v>
          </cell>
          <cell r="BF341" t="str">
            <v>2567
2568</v>
          </cell>
          <cell r="BG341">
            <v>0</v>
          </cell>
          <cell r="BH341" t="str">
            <v>-</v>
          </cell>
          <cell r="BI341" t="str">
            <v>-</v>
          </cell>
          <cell r="BJ341" t="str">
            <v>-</v>
          </cell>
          <cell r="BK341">
            <v>0</v>
          </cell>
          <cell r="BL341" t="str">
            <v>445
215</v>
          </cell>
          <cell r="BM341">
            <v>0</v>
          </cell>
          <cell r="BN341" t="str">
            <v/>
          </cell>
          <cell r="BO341" t="str">
            <v/>
          </cell>
          <cell r="BP341" t="str">
            <v/>
          </cell>
          <cell r="BQ341" t="str">
            <v>-</v>
          </cell>
          <cell r="BR341" t="str">
            <v>-</v>
          </cell>
          <cell r="BS341" t="str">
            <v>-</v>
          </cell>
          <cell r="BT341" t="str">
            <v>นางสาวแสงเดือน เทศชมภู</v>
          </cell>
          <cell r="BU341">
            <v>883263012151</v>
          </cell>
          <cell r="BV341" t="str">
            <v>1.นางสาวแสงเดือน เทศชมภู
2.นายวุฒิเดช เทศชมภู
3.นางสาวชนาภา รินคำ</v>
          </cell>
          <cell r="BW341" t="str">
            <v>จำเลยที่ 1
คู่สมรสจำเลยที่ 1
จำเลยที่ 2</v>
          </cell>
          <cell r="BX341" t="str">
            <v>1-5099-00211-33-6
1-5099-00203-87-2
1-5099-00535-66-2</v>
          </cell>
          <cell r="BY341"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v>
          </cell>
          <cell r="BZ341" t="str">
            <v>ไม่พบทรัพย์</v>
          </cell>
          <cell r="CA341"/>
          <cell r="CB341"/>
          <cell r="CC341" t="str">
            <v>จันทร์นิภา</v>
          </cell>
          <cell r="CD341"/>
          <cell r="CE341" t="str">
            <v>คู่สมรสจำเลยที่ 1</v>
          </cell>
          <cell r="CF341"/>
          <cell r="CG341"/>
          <cell r="CH341"/>
          <cell r="CI341"/>
          <cell r="CJ341"/>
          <cell r="CK341"/>
          <cell r="CL341"/>
          <cell r="CM341"/>
          <cell r="CN341"/>
          <cell r="CO341"/>
        </row>
        <row r="342">
          <cell r="B342">
            <v>1781</v>
          </cell>
          <cell r="C342">
            <v>338</v>
          </cell>
          <cell r="D342">
            <v>23</v>
          </cell>
          <cell r="E342">
            <v>3</v>
          </cell>
          <cell r="F342">
            <v>2565</v>
          </cell>
          <cell r="G342">
            <v>800078830414</v>
          </cell>
          <cell r="H342" t="str">
            <v>นาง</v>
          </cell>
          <cell r="I342" t="str">
            <v>ฟ้ารุ่ง</v>
          </cell>
          <cell r="J342" t="str">
            <v>สมศรี</v>
          </cell>
          <cell r="K342">
            <v>3571100257047</v>
          </cell>
          <cell r="L342" t="str">
            <v>ดอยสะเก็ด</v>
          </cell>
          <cell r="M342" t="str">
            <v>เชียงใหม่ 2</v>
          </cell>
          <cell r="N342">
            <v>8</v>
          </cell>
          <cell r="O342" t="str">
            <v>สินเชื่อธนาคารประชาชน</v>
          </cell>
          <cell r="P342" t="str">
            <v>1.บุคคลค้ำประกัน</v>
          </cell>
          <cell r="Q342">
            <v>49735.64</v>
          </cell>
          <cell r="R342">
            <v>7072.02</v>
          </cell>
          <cell r="S342" t="str">
            <v>แขวงเวียงป่าเป้า</v>
          </cell>
          <cell r="T342" t="str">
            <v>ผบ.891</v>
          </cell>
          <cell r="U342">
            <v>2562</v>
          </cell>
          <cell r="V342" t="str">
            <v>ผบ.890</v>
          </cell>
          <cell r="W342">
            <v>2562</v>
          </cell>
          <cell r="X342"/>
          <cell r="Y342"/>
          <cell r="Z342"/>
          <cell r="AA342">
            <v>23</v>
          </cell>
          <cell r="AB342">
            <v>12</v>
          </cell>
          <cell r="AC342">
            <v>2562</v>
          </cell>
          <cell r="AD342"/>
          <cell r="AE342"/>
          <cell r="AF342"/>
          <cell r="AG342"/>
          <cell r="AH342"/>
          <cell r="AI342"/>
          <cell r="AJ342"/>
          <cell r="AK342"/>
          <cell r="AL342"/>
          <cell r="AM342"/>
          <cell r="AN342"/>
          <cell r="AO342"/>
          <cell r="AP342"/>
          <cell r="AQ342"/>
          <cell r="AR342"/>
          <cell r="AS342"/>
          <cell r="AT342"/>
          <cell r="AU342"/>
          <cell r="AV342"/>
          <cell r="AW342"/>
          <cell r="AX342"/>
          <cell r="AY342"/>
          <cell r="AZ342"/>
          <cell r="BA342"/>
          <cell r="BB342" t="str">
            <v>สืบทรัพย์ (คำสั่ง 23/3/2565)//สืบแล้ว  รายงานผล วันที่ 23/5/2565//สืบครั้งที่ 2 รายงานผลสืบ 1/7/2567</v>
          </cell>
          <cell r="BC342">
            <v>1500</v>
          </cell>
          <cell r="BD342">
            <v>13</v>
          </cell>
          <cell r="BE342">
            <v>1</v>
          </cell>
          <cell r="BF342">
            <v>2566</v>
          </cell>
          <cell r="BG342">
            <v>0</v>
          </cell>
          <cell r="BH342" t="str">
            <v>-</v>
          </cell>
          <cell r="BI342" t="str">
            <v>-</v>
          </cell>
          <cell r="BJ342" t="str">
            <v>-</v>
          </cell>
          <cell r="BK342">
            <v>0</v>
          </cell>
          <cell r="BL342">
            <v>1260</v>
          </cell>
          <cell r="BM342">
            <v>0</v>
          </cell>
          <cell r="BN342">
            <v>20</v>
          </cell>
          <cell r="BO342">
            <v>7</v>
          </cell>
          <cell r="BP342">
            <v>2566</v>
          </cell>
          <cell r="BQ342" t="str">
            <v>-</v>
          </cell>
          <cell r="BR342" t="str">
            <v>-</v>
          </cell>
          <cell r="BS342" t="str">
            <v>-</v>
          </cell>
          <cell r="BT342" t="str">
            <v>นางฟ้ารุ่ง สมศรี</v>
          </cell>
          <cell r="BU342">
            <v>883262011989</v>
          </cell>
          <cell r="BV342" t="str">
            <v>1.นางฟ้ารุ่ง สมศรี
2.นายจรัญ สมศรี
3.นายณรงค์ ตาคำ
4.นางนัฐการ ติ๊บต่อม
5.นายสมพล ตามันคำ</v>
          </cell>
          <cell r="BW342" t="str">
            <v>จำเลยที่ 1
คู่สมรสจำเลยที่ 1
จำเลยที่ 2
คู่สมรสจำเลยที่ 2
จำเลยที่ 3</v>
          </cell>
          <cell r="BX342" t="str">
            <v>3-5711-00257-04-7
3-5605-00034-65-6
3-5711-00261-01-0
3-5701-01099-11-8
3-5711-00257-53-5</v>
          </cell>
          <cell r="BY342" t="str">
            <v>-พบว่ามีกรรมสิทธิ์ในที่ดิน โฉนดเลขที่ 26943 ต.ป่างิ้ว อ.เวียงป่าเป้า จ.เชียงราย (ติดจำนอง ธกส.)
-ไม่พบว่ามีกรรมสิทธิ์ในที่ดิน อ.เวียงป่าเป้า จ.เชียงราย
-พบว่ามีกรรมสิทธิ์ในที่ดิน โฉนดเลขที่ 8906 ต.ป่างิ้ว อ.เวียงป่าเป้า จ.เชียงราย (ติดจำนอง ธกส.)
-ไม่พบว่ามีกรรมสิทธิ์ในที่ดิน อ.เวียงป่าเป้า จ.เชียงราย
-ไม่พบว่ามีกรรมสิทธิ์ในที่ดิน อ.เวียงป่าเป้า จ.เชียงราย</v>
          </cell>
          <cell r="BZ342" t="str">
            <v>พบทรัพย์</v>
          </cell>
          <cell r="CA342" t="str">
            <v>พบทรัพย์</v>
          </cell>
          <cell r="CB342"/>
          <cell r="CC342" t="str">
            <v>จันทร์นิภา</v>
          </cell>
          <cell r="CD342" t="str">
            <v>1.นางฟ้ารุ่ง  สมศรี 
2.นายจรัญ  สมศรี 
3.นายณรงค์  ตาคำ
4.นางนัฐการ  ตาคำ
5.นายสมพล  ตามันคำ</v>
          </cell>
          <cell r="CE342"/>
          <cell r="CF342" t="str">
            <v>3-5711-00257-04-7
3-5605-00034-65-6
3-5711-00261-01-0
3-5701-01099-11-8
3-5711-00257-53-5</v>
          </cell>
          <cell r="CG342" t="str">
            <v>-พบว่ามีกรรมสิทธิ์ในที่ดิน โฉนดเลขที่ 26943 เลขที่ดิน 96 ต.ป่างิ้ว อ.เวียงป่าเป้า จ.เชียงใหม่ (ติดจำนอง ธ.ก.ส.)
-ไม่พบว่ามีกรรมสิทธิ์ในที่ดิน อ.เวียงป่าเป้า จ.เชียงราย
-พบว่ามีกรรมสิทธิ์ในที่ดิน โฉนดเลขที่ 8906 เลขที่ดิน 831 ต.ป่างิ้ว อ.เวียงป่าเป้า จ.เชียงใหม่ (ติดจำนอง ธ.ก.ส.)
-ไม่พบว่ามีกรรมสิทธิ์ในที่ดิน อ.เวียงป่าเป้า จ.เชียงราย
-ไม่พบว่ามีกรรมสิทธิ์ในที่ดิน อ.เวียงป่าเป้า จ.เชียงราย</v>
          </cell>
          <cell r="CH342"/>
          <cell r="CI342"/>
          <cell r="CJ342">
            <v>5</v>
          </cell>
          <cell r="CK342"/>
          <cell r="CL342"/>
          <cell r="CM342"/>
          <cell r="CN342"/>
          <cell r="CO342"/>
        </row>
        <row r="343">
          <cell r="B343">
            <v>1782</v>
          </cell>
          <cell r="C343">
            <v>339</v>
          </cell>
          <cell r="D343">
            <v>23</v>
          </cell>
          <cell r="E343">
            <v>3</v>
          </cell>
          <cell r="F343">
            <v>2565</v>
          </cell>
          <cell r="G343">
            <v>800062476026</v>
          </cell>
          <cell r="H343" t="str">
            <v>นางสาว</v>
          </cell>
          <cell r="I343" t="str">
            <v xml:space="preserve">เกสรา </v>
          </cell>
          <cell r="J343" t="str">
            <v>ศิรินาม</v>
          </cell>
          <cell r="K343">
            <v>3500500600414</v>
          </cell>
          <cell r="L343" t="str">
            <v>ดอยสะเก็ด</v>
          </cell>
          <cell r="M343" t="str">
            <v>เชียงใหม่ 2</v>
          </cell>
          <cell r="N343">
            <v>8</v>
          </cell>
          <cell r="O343" t="str">
            <v>สินเชื่อธนาคารประชาชน</v>
          </cell>
          <cell r="P343" t="str">
            <v>1.บุคคลค้ำประกัน</v>
          </cell>
          <cell r="Q343">
            <v>162187</v>
          </cell>
          <cell r="R343">
            <v>25829.14</v>
          </cell>
          <cell r="S343" t="str">
            <v>แขวงเชียงใหม่</v>
          </cell>
          <cell r="T343" t="str">
            <v>ผบ.11961</v>
          </cell>
          <cell r="U343">
            <v>2562</v>
          </cell>
          <cell r="V343" t="str">
            <v>ผบ.2832</v>
          </cell>
          <cell r="W343">
            <v>2562</v>
          </cell>
          <cell r="X343"/>
          <cell r="Y343"/>
          <cell r="Z343"/>
          <cell r="AA343">
            <v>9</v>
          </cell>
          <cell r="AB343">
            <v>12</v>
          </cell>
          <cell r="AC343">
            <v>2562</v>
          </cell>
          <cell r="AD343"/>
          <cell r="AE343"/>
          <cell r="AF343"/>
          <cell r="AG343"/>
          <cell r="AH343"/>
          <cell r="AI343"/>
          <cell r="AJ343"/>
          <cell r="AK343"/>
          <cell r="AL343"/>
          <cell r="AM343"/>
          <cell r="AN343"/>
          <cell r="AO343"/>
          <cell r="AP343"/>
          <cell r="AQ343"/>
          <cell r="AR343"/>
          <cell r="AS343"/>
          <cell r="AT343"/>
          <cell r="AU343"/>
          <cell r="AV343"/>
          <cell r="AW343"/>
          <cell r="AX343"/>
          <cell r="AY343"/>
          <cell r="AZ343"/>
          <cell r="BA343"/>
          <cell r="BB343" t="str">
            <v>สืบทรัพย์ (คำสั่ง 23/3/2565)//สืบแล้ว  รายงานผล วันที่ 25/5/2565//สืบครั้งที่ 2 รายงานผล25/6/2567</v>
          </cell>
          <cell r="BC343">
            <v>1200</v>
          </cell>
          <cell r="BD343">
            <v>25</v>
          </cell>
          <cell r="BE343">
            <v>11</v>
          </cell>
          <cell r="BF343">
            <v>2565</v>
          </cell>
          <cell r="BG343">
            <v>0</v>
          </cell>
          <cell r="BH343" t="str">
            <v>-</v>
          </cell>
          <cell r="BI343" t="str">
            <v>-</v>
          </cell>
          <cell r="BJ343" t="str">
            <v>-</v>
          </cell>
          <cell r="BK343">
            <v>0</v>
          </cell>
          <cell r="BL343">
            <v>1365</v>
          </cell>
          <cell r="BM343">
            <v>0</v>
          </cell>
          <cell r="BN343">
            <v>25</v>
          </cell>
          <cell r="BO343">
            <v>4</v>
          </cell>
          <cell r="BP343">
            <v>2566</v>
          </cell>
          <cell r="BQ343" t="str">
            <v>-</v>
          </cell>
          <cell r="BR343" t="str">
            <v>-</v>
          </cell>
          <cell r="BS343" t="str">
            <v>-</v>
          </cell>
          <cell r="BT343" t="str">
            <v>นางสาวเกสรา  ศิรินาม</v>
          </cell>
          <cell r="BU343">
            <v>883262012096</v>
          </cell>
          <cell r="BV343" t="str">
            <v>1.นางสาวเกสรา ศิรินาม
2.นายนวพล ปานพรหม
3.นายดวงคำ ตะริโย
4.นางประนอม ตะริโย</v>
          </cell>
          <cell r="BW343" t="str">
            <v>จำเลยที่ 1
จำเลยที่ 2
จำเลยที่ 3
คู่สมรสจำเลยที่ 3</v>
          </cell>
          <cell r="BX343" t="str">
            <v>3-5005-00600-41-4
3-5005-00600-58-9
3-5005-00600-38-4
3-7501-00505-57-9</v>
          </cell>
          <cell r="BY343" t="str">
            <v>-พบว่ามีกรรมสิทธิ์ในที่ดิน โฉนดเลขที่ 14509 ต.ตลาดใหญ่  อ.ดอยสะเก็ด จ.เชียงใหม่ (ติดจำนอง ธนาคารออมสิน)
-พบว่ามีกรรมสิทธิ์ในที่ดิน โฉนดเลขที่ 14574 ต.ตลาดใหญ่  อ.ดอยสะเก็ด จ.เชียงใหม่ 
(ติดจำนอง บริษัท บริหารสินทรัพย์ มหานคร)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v>
          </cell>
          <cell r="BZ343" t="str">
            <v>พบทรัพย์</v>
          </cell>
          <cell r="CA343" t="str">
            <v>พบทรัพย์</v>
          </cell>
          <cell r="CB343"/>
          <cell r="CC343" t="str">
            <v>จันทร์นิภา</v>
          </cell>
          <cell r="CD343" t="str">
            <v xml:space="preserve">1.นางสาวเกสรา  ศิรินาม 
2.นายนวพล  ปานพรหม 
3.นายดวงคำ  ตะริโย 
4.นางประนอม  ขุนเที่ยง </v>
          </cell>
          <cell r="CE343" t="str">
            <v>จำเลยที่ 2</v>
          </cell>
          <cell r="CF343" t="str">
            <v>3-5005-00600-41-4
3-5005-00600-58-9
3-5005-00600-38-4
3-7501-00505-57-9</v>
          </cell>
          <cell r="CG343" t="str">
            <v>‘-พบว่ามีกรรมสิทธิ์ในที่ดิน น.ส.3 ก. เลขที่ดิน 187 ต.ตลาดใหญ่ อ.ดอยสะเก็ด จ.เชียงใหม่ (ปลอดจำนอง)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อ.ดอยสะเก็ด จ.เชียงใหม่</v>
          </cell>
          <cell r="CH343"/>
          <cell r="CI343"/>
          <cell r="CJ343"/>
          <cell r="CK343"/>
          <cell r="CL343"/>
          <cell r="CM343"/>
          <cell r="CN343"/>
          <cell r="CO343"/>
        </row>
        <row r="344">
          <cell r="B344">
            <v>1783</v>
          </cell>
          <cell r="C344">
            <v>340</v>
          </cell>
          <cell r="D344">
            <v>23</v>
          </cell>
          <cell r="E344">
            <v>3</v>
          </cell>
          <cell r="F344">
            <v>2565</v>
          </cell>
          <cell r="G344">
            <v>800019711070</v>
          </cell>
          <cell r="H344" t="str">
            <v>นางสาว</v>
          </cell>
          <cell r="I344" t="str">
            <v>นิภาพร</v>
          </cell>
          <cell r="J344" t="str">
            <v>ธรรมพุฒิ</v>
          </cell>
          <cell r="K344">
            <v>3500500298081</v>
          </cell>
          <cell r="L344" t="str">
            <v>ดอยสะเก็ด</v>
          </cell>
          <cell r="M344" t="str">
            <v>เชียงใหม่ 2</v>
          </cell>
          <cell r="N344">
            <v>8</v>
          </cell>
          <cell r="O344" t="str">
            <v>สินเชื่อธนาคารประชาชน</v>
          </cell>
          <cell r="P344" t="str">
            <v>1.บุคคลค้ำประกัน</v>
          </cell>
          <cell r="Q344">
            <v>153278.6</v>
          </cell>
          <cell r="R344">
            <v>37130.6</v>
          </cell>
          <cell r="S344" t="str">
            <v>แขวงเชียงใหม่</v>
          </cell>
          <cell r="T344" t="str">
            <v>ผบ.9812</v>
          </cell>
          <cell r="U344">
            <v>2562</v>
          </cell>
          <cell r="V344" t="str">
            <v>ผบ.11573</v>
          </cell>
          <cell r="W344">
            <v>2562</v>
          </cell>
          <cell r="X344"/>
          <cell r="Y344"/>
          <cell r="Z344"/>
          <cell r="AA344">
            <v>12</v>
          </cell>
          <cell r="AB344">
            <v>11</v>
          </cell>
          <cell r="AC344">
            <v>2562</v>
          </cell>
          <cell r="AD344"/>
          <cell r="AE344"/>
          <cell r="AF344"/>
          <cell r="AG344"/>
          <cell r="AH344"/>
          <cell r="AI344"/>
          <cell r="AJ344"/>
          <cell r="AK344"/>
          <cell r="AL344"/>
          <cell r="AM344"/>
          <cell r="AN344"/>
          <cell r="AO344"/>
          <cell r="AP344"/>
          <cell r="AQ344"/>
          <cell r="AR344"/>
          <cell r="AS344"/>
          <cell r="AT344"/>
          <cell r="AU344"/>
          <cell r="AV344"/>
          <cell r="AW344"/>
          <cell r="AX344"/>
          <cell r="AY344"/>
          <cell r="AZ344"/>
          <cell r="BA344"/>
          <cell r="BB344" t="str">
            <v>สืบทรัพย์ (คำสั่ง 23/3/2565)//สืบแล้ว  รายงานผล วันที่ 30/5/2565</v>
          </cell>
          <cell r="BC344">
            <v>1800</v>
          </cell>
          <cell r="BD344">
            <v>13</v>
          </cell>
          <cell r="BE344">
            <v>1</v>
          </cell>
          <cell r="BF344">
            <v>2566</v>
          </cell>
          <cell r="BG344">
            <v>0</v>
          </cell>
          <cell r="BH344" t="str">
            <v>-</v>
          </cell>
          <cell r="BI344" t="str">
            <v>-</v>
          </cell>
          <cell r="BJ344" t="str">
            <v>-</v>
          </cell>
          <cell r="BK344">
            <v>0</v>
          </cell>
          <cell r="BL344">
            <v>3195</v>
          </cell>
          <cell r="BM344">
            <v>0</v>
          </cell>
          <cell r="BN344" t="str">
            <v/>
          </cell>
          <cell r="BO344" t="str">
            <v/>
          </cell>
          <cell r="BP344" t="str">
            <v/>
          </cell>
          <cell r="BQ344" t="str">
            <v>-</v>
          </cell>
          <cell r="BR344" t="str">
            <v>-</v>
          </cell>
          <cell r="BS344" t="str">
            <v>-</v>
          </cell>
          <cell r="BT344" t="str">
            <v>นางสาวนิภาพร ธรรมพุฒิ</v>
          </cell>
          <cell r="BU344">
            <v>823660011016</v>
          </cell>
          <cell r="BV344" t="str">
            <v>1.นางสาวนิภาพร ธรรมพุฒิ
2.นายเกรียงศักดิ์ ทะระถา
3.นายประเสริฐ จักรแก้ว
4.นางประทุมพร จักร์แก้ว
5.นางเมลดา กุลจิตติธร
6.นายเริงชัย บุญคุ้มครอง</v>
          </cell>
          <cell r="BW344" t="str">
            <v>จำเลยที่ 1
คู่สมรสจำเลยที่ 1
จำเลยที่ 2
คู่สมรสจำเลยที่ 2
จำเลยที่ 3
คู่สมรสจำเลยที่ 3</v>
          </cell>
          <cell r="BX344" t="str">
            <v>3-5005-00296-08-1
1-5099-00394-78-3
3-5005-00101-90-6
3-5005-00173-81-8
3-1020-00965-69-9
3-5014-00627-75-3</v>
          </cell>
          <cell r="BY344" t="str">
            <v xml:space="preserve">-ไม่พบว่ามีกรรมสิทธิ์ในที่ดิน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10289 ต.สำราญราษฏร์ อ.ดอยสะเก็ด จ.เชียงใหม่ (ปลอดจำนอง)
-พบว่ามีกรรมสิทธิ์ในที่ดิน โฉนดเลขที่ 23329 ต.สำราญราษฏร์ อ.ดอยสะเก็ด จ.เชียงใหม่ (ติดจำนอง สหกรณ์การเกษตรดอยสะเก็ด)
-พบว่ามีกรรมสิทธิ์ในที่ดิน โฉนดเลขที่ 36240 ต.สำราญราษฏร์ อ.ดอยสะเก็ด จ.เชียงใหม่ (ติดจำนอง สหกรณ์การเกษตรดอยสะเก็ด)
-พบว่ามีกรรมสิทธิ์ในที่ดิน โฉนดเลขที่ 36241 ต.สำราญราษฏร์ อ.ดอยสะเก็ด จ.เชียงใหม่ (ติดจำนอง สหกรณ์การเกษตรดอยสะเก็ด)
-พบว่ามีกรรมสิทธิ์ในที่ดิน โฉนดเลขที่ 4614 ต.สำราญราษฏร์ อ.ดอยสะเก็ด จ.เชียงใหม่ (ปลอดจำนอง)
-พบว่ามีกรรมสิทธิ์ในที่ดิน โฉนดเลขที่ 4616 ต.สำราญราษฏร์ อ.ดอยสะเก็ด จ.เชียงใหม่ (ปลอดจำนอง)
-พบว่ามีกรรมสิทธิ์ในที่ดิน โฉนดเลขที่ 4617 ต.สำราญราษฏร์ อ.ดอยสะเก็ด จ.เชียงใหม่ (ปลอดจำนอง)
-พบว่ามีกรรมสิทธิ์ในที่ดิน โฉนดเลขที่ 47925 ต.สำราญราษฏร์ อ.ดอยสะเก็ด จ.เชียงใหม่ (ปลอดจำนอง)
-พบว่ามีกรรมสิทธิ์ในที่ดิน โฉนดเลขที่ 47936 ต.สำราญราษฏร์ อ.ดอยสะเก็ด จ.เชียงใหม่ (ปลอดจำนอง)
-พบว่ามีกรรมสิทธิ์ในที่ดิน โฉนดเลขที่ 72559 ต.สำราญราษฏร์ อ.ดอยสะเก็ด จ.เชียงใหม่ (ปลอดจำนอง)
-พบว่ามีกรรมสิทธิ์ในที่ดิน โฉนดเลขที่ 30823 ต.สันปูเลย อ.ดอยสะเก็ด จ.เชียงใหม่ (สินส่วนตัว)
-ไม่พบว่ามีกรรมสิทธิ์ในที่ดิน อ.สันทราย จ.เชียงใหม่
-ไม่พบว่ามีกรรมสิทธิ์ในที่ดิน อ.เมืองนครปฐม จ.นครปฐม
-พบว่ามีกรรมสิทธิ์ในที่ดิน โฉนดเลขที่ 88834 ต.หนองหาร อ.สันทราย จ.เชียงใหม่ (ติดจำนอง ธนาคารกรุงไทย)
</v>
          </cell>
          <cell r="BZ344" t="str">
            <v>พบทรัพย์</v>
          </cell>
          <cell r="CA344" t="str">
            <v>พบทรัพย์</v>
          </cell>
          <cell r="CB344"/>
          <cell r="CC344" t="str">
            <v>จันทร์นิภา</v>
          </cell>
          <cell r="CD344"/>
          <cell r="CE344" t="str">
            <v>จำเลยที่ 3</v>
          </cell>
          <cell r="CF344"/>
          <cell r="CG344"/>
          <cell r="CH344"/>
          <cell r="CI344"/>
          <cell r="CJ344"/>
          <cell r="CK344"/>
          <cell r="CL344"/>
          <cell r="CM344"/>
          <cell r="CN344"/>
          <cell r="CO344"/>
        </row>
        <row r="345">
          <cell r="B345">
            <v>1784</v>
          </cell>
          <cell r="C345">
            <v>341</v>
          </cell>
          <cell r="D345">
            <v>23</v>
          </cell>
          <cell r="E345">
            <v>3</v>
          </cell>
          <cell r="F345">
            <v>2565</v>
          </cell>
          <cell r="G345">
            <v>800047405033</v>
          </cell>
          <cell r="H345" t="str">
            <v xml:space="preserve">นาย </v>
          </cell>
          <cell r="I345" t="str">
            <v>เกษม</v>
          </cell>
          <cell r="J345" t="str">
            <v>คำยอด</v>
          </cell>
          <cell r="K345">
            <v>3500500127565</v>
          </cell>
          <cell r="L345" t="str">
            <v>ดอยสะเก็ด</v>
          </cell>
          <cell r="M345" t="str">
            <v>เชียงใหม่ 2</v>
          </cell>
          <cell r="N345">
            <v>8</v>
          </cell>
          <cell r="O345" t="str">
            <v>สินเชื่อธนาคารประชาชน</v>
          </cell>
          <cell r="P345" t="str">
            <v>1.บุคคลค้ำประกัน</v>
          </cell>
          <cell r="Q345">
            <v>66306.28</v>
          </cell>
          <cell r="R345">
            <v>6074.24</v>
          </cell>
          <cell r="S345" t="str">
            <v>แขวงเชียงใหม่</v>
          </cell>
          <cell r="T345" t="str">
            <v>ผบ.3386</v>
          </cell>
          <cell r="U345">
            <v>2562</v>
          </cell>
          <cell r="V345" t="str">
            <v>ผบ.4205</v>
          </cell>
          <cell r="W345">
            <v>2562</v>
          </cell>
          <cell r="X345"/>
          <cell r="Y345"/>
          <cell r="Z345"/>
          <cell r="AA345">
            <v>2</v>
          </cell>
          <cell r="AB345">
            <v>6</v>
          </cell>
          <cell r="AC345">
            <v>2562</v>
          </cell>
          <cell r="AD345"/>
          <cell r="AE345"/>
          <cell r="AF345"/>
          <cell r="AG345"/>
          <cell r="AH345"/>
          <cell r="AI345"/>
          <cell r="AJ345"/>
          <cell r="AK345"/>
          <cell r="AL345"/>
          <cell r="AM345"/>
          <cell r="AN345"/>
          <cell r="AO345"/>
          <cell r="AP345"/>
          <cell r="AQ345"/>
          <cell r="AR345"/>
          <cell r="AS345"/>
          <cell r="AT345"/>
          <cell r="AU345"/>
          <cell r="AV345"/>
          <cell r="AW345"/>
          <cell r="AX345"/>
          <cell r="AY345"/>
          <cell r="AZ345"/>
          <cell r="BA345"/>
          <cell r="BB345" t="str">
            <v>สืบทรัพย์ (คำสั่ง 23/3/2565)//สืบแล้ว  รายงานผล วันที่ 25/5/2565</v>
          </cell>
          <cell r="BC345">
            <v>1200</v>
          </cell>
          <cell r="BD345">
            <v>25</v>
          </cell>
          <cell r="BE345">
            <v>11</v>
          </cell>
          <cell r="BF345">
            <v>2565</v>
          </cell>
          <cell r="BG345">
            <v>0</v>
          </cell>
          <cell r="BH345" t="str">
            <v>-</v>
          </cell>
          <cell r="BI345" t="str">
            <v>-</v>
          </cell>
          <cell r="BJ345" t="str">
            <v>-</v>
          </cell>
          <cell r="BK345">
            <v>0</v>
          </cell>
          <cell r="BL345">
            <v>1220</v>
          </cell>
          <cell r="BM345">
            <v>0</v>
          </cell>
          <cell r="BN345">
            <v>25</v>
          </cell>
          <cell r="BO345">
            <v>4</v>
          </cell>
          <cell r="BP345">
            <v>2566</v>
          </cell>
          <cell r="BQ345" t="str">
            <v>-</v>
          </cell>
          <cell r="BR345" t="str">
            <v>-</v>
          </cell>
          <cell r="BS345" t="str">
            <v>-</v>
          </cell>
          <cell r="BT345" t="str">
            <v>นาย เกษม คำยอด</v>
          </cell>
          <cell r="BU345">
            <v>823660010702</v>
          </cell>
          <cell r="BV345" t="str">
            <v>1.นายเกษม คำยอด
2.นางสาวนิตยา คำกิติ
2.นายปั๋น คำเปลี่ยน
3.นายบรรพจน์ ผลนวพจน์</v>
          </cell>
          <cell r="BW345" t="str">
            <v>จำเลยที่ 1
คู่สมรสจำเลยที่ 1
จำเลยที่ 2
จำเลยที่ 3</v>
          </cell>
          <cell r="BX345" t="str">
            <v>3-5005-00127-56-5
3-5014-00172-99-3
3-5005-00135-55-0
3-5013-00064-86-2</v>
          </cell>
          <cell r="BY345"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43984 ต.สันปูเลย อ.ดอยสะเก็ด จ.เชียงใหม่ (ติดจำนอง ธนาคารอาคารส่งเคาระห์)
-พบว่ามีกรรมสิทธิ์ในที่ดิน โฉนดเลขที่ 35725 ต.แช่ช้าง อ.สันกำแพง จ.เชียงใหม่ (ติดจำนอง ธนาคารออมสิน)</v>
          </cell>
          <cell r="BZ345" t="str">
            <v>พบทรัพย์</v>
          </cell>
          <cell r="CA345" t="str">
            <v>พบทรัพย์</v>
          </cell>
          <cell r="CB345"/>
          <cell r="CC345" t="str">
            <v>จันทร์นิภา</v>
          </cell>
          <cell r="CD345"/>
          <cell r="CE345" t="str">
            <v>คู่สมรสจำเลยที่ 3</v>
          </cell>
          <cell r="CF345"/>
          <cell r="CG345"/>
          <cell r="CH345"/>
          <cell r="CI345"/>
          <cell r="CJ345"/>
          <cell r="CK345"/>
          <cell r="CL345"/>
          <cell r="CM345"/>
          <cell r="CN345"/>
          <cell r="CO345"/>
        </row>
        <row r="346">
          <cell r="B346">
            <v>1785</v>
          </cell>
          <cell r="C346">
            <v>342</v>
          </cell>
          <cell r="D346">
            <v>23</v>
          </cell>
          <cell r="E346">
            <v>3</v>
          </cell>
          <cell r="F346">
            <v>2565</v>
          </cell>
          <cell r="G346">
            <v>800076117285</v>
          </cell>
          <cell r="H346" t="str">
            <v>นางสาว</v>
          </cell>
          <cell r="I346" t="str">
            <v>วนัฐชญา</v>
          </cell>
          <cell r="J346" t="str">
            <v>กันตีมูล</v>
          </cell>
          <cell r="K346">
            <v>1509900086787</v>
          </cell>
          <cell r="L346" t="str">
            <v>ดอยสะเก็ด</v>
          </cell>
          <cell r="M346" t="str">
            <v>เชียงใหม่ 2</v>
          </cell>
          <cell r="N346">
            <v>8</v>
          </cell>
          <cell r="O346" t="str">
            <v>สินเชื่อธนาคารประชาชน</v>
          </cell>
          <cell r="P346" t="str">
            <v>1.บุคคลค้ำประกัน</v>
          </cell>
          <cell r="Q346">
            <v>35605.449999999997</v>
          </cell>
          <cell r="R346">
            <v>4276.45</v>
          </cell>
          <cell r="S346" t="str">
            <v>แขวงเชียงใหม่</v>
          </cell>
          <cell r="T346" t="str">
            <v>ผบ.12850</v>
          </cell>
          <cell r="U346">
            <v>2562</v>
          </cell>
          <cell r="V346" t="str">
            <v>ผบ.227</v>
          </cell>
          <cell r="W346">
            <v>2563</v>
          </cell>
          <cell r="X346"/>
          <cell r="Y346"/>
          <cell r="Z346"/>
          <cell r="AA346">
            <v>20</v>
          </cell>
          <cell r="AB346">
            <v>1</v>
          </cell>
          <cell r="AC346">
            <v>2563</v>
          </cell>
          <cell r="AD346"/>
          <cell r="AE346"/>
          <cell r="AF346"/>
          <cell r="AG346"/>
          <cell r="AH346"/>
          <cell r="AI346"/>
          <cell r="AJ346"/>
          <cell r="AK346"/>
          <cell r="AL346"/>
          <cell r="AM346"/>
          <cell r="AN346"/>
          <cell r="AO346"/>
          <cell r="AP346"/>
          <cell r="AQ346"/>
          <cell r="AR346"/>
          <cell r="AS346"/>
          <cell r="AT346"/>
          <cell r="AU346"/>
          <cell r="AV346"/>
          <cell r="AW346"/>
          <cell r="AX346"/>
          <cell r="AY346"/>
          <cell r="AZ346"/>
          <cell r="BA346"/>
          <cell r="BB346" t="str">
            <v>สืบทรัพย์ (คำสั่ง 23/3/2565)//สืบแล้ว  รายงานผล วันที่ 24/5/2565 // สืบรอบ 2 (คำสั่ง 21/9/2566)//สืบครั้งที่ 2 รายงานผลสืบ  7/11/2567</v>
          </cell>
          <cell r="BC346" t="str">
            <v>0
1500</v>
          </cell>
          <cell r="BD346" t="str">
            <v>31
14</v>
          </cell>
          <cell r="BE346" t="str">
            <v>1
3</v>
          </cell>
          <cell r="BF346" t="str">
            <v>2567
2567</v>
          </cell>
          <cell r="BG346">
            <v>0</v>
          </cell>
          <cell r="BH346" t="str">
            <v>-</v>
          </cell>
          <cell r="BI346" t="str">
            <v>-</v>
          </cell>
          <cell r="BJ346" t="str">
            <v>-</v>
          </cell>
          <cell r="BK346">
            <v>0</v>
          </cell>
          <cell r="BL346" t="str">
            <v>1360
445</v>
          </cell>
          <cell r="BM346">
            <v>0</v>
          </cell>
          <cell r="BN346" t="str">
            <v xml:space="preserve">
9</v>
          </cell>
          <cell r="BO346" t="str">
            <v xml:space="preserve">
10</v>
          </cell>
          <cell r="BP346" t="str">
            <v xml:space="preserve">
2567</v>
          </cell>
          <cell r="BQ346" t="str">
            <v>-</v>
          </cell>
          <cell r="BR346" t="str">
            <v>-</v>
          </cell>
          <cell r="BS346" t="str">
            <v>-</v>
          </cell>
          <cell r="BT346" t="str">
            <v>นางสาววนัฐชญา กันตีมูล</v>
          </cell>
          <cell r="BU346">
            <v>883262012165</v>
          </cell>
          <cell r="BV346" t="str">
            <v>1.นางสาววนัฐชญา กันตีมูล
2.นายเพชรชนะ ทรัพย์แก้ว
3.นางสาวสุนิสา โปธา
4.นางสาวอนงค์ สุนาอ้าย
5.นายหนุ่ม สุปะติ</v>
          </cell>
          <cell r="BW346" t="str">
            <v>จำเลยที่ 1
คู่สมรสจำเลยที่ 1
จำเลยที่ 2
จำเลยที่ 3
คู่สมรสจำเลยที่ 3</v>
          </cell>
          <cell r="BX346" t="str">
            <v>1-5099-00086-78-7
1-5099-00493-40-4
1-5013-00075-15-9
1-5013-00071-40-4
1-1020-01095-51-9</v>
          </cell>
          <cell r="BY346" t="str">
            <v>-พบว่ามีกรรมสิทธิ์ในที่ดิน โฉนดเลขที่ 9089 ต.ออนกลาง อ.แม่ออน จ.เชียงใหม่ (ติดจำนอง สหกรณ์การเกษตร สันกำแพง)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อ.สันกำแพง จ.เชียงใหม่
-ไม่พบว่ามีกรรมสิทธิ์ในที่ดิน เขตบางแค จ.กรุงเทพฯ
-ไม่พบว่ามีกรรมสิทธิ์ในที่ดิน เขตบางแค จ.กรุงเทพฯ
-ไม่พบว่ามีกรรมสิทธิ์ในที่ดิน อ.วังทรายพูน จ.พิจิตร</v>
          </cell>
          <cell r="BZ346" t="str">
            <v>พบทรัพย์</v>
          </cell>
          <cell r="CA346"/>
          <cell r="CB346"/>
          <cell r="CC346" t="str">
            <v>วรกมล</v>
          </cell>
          <cell r="CD346" t="str">
            <v>1.นางสาววนัฐชญา  กันตีมูล
2.นายเพชรชนะ  ทรัพย์แก้ว
3.นางสาวสุนิสา  โปธา
4.นางสาวอรอนงค์  สุนาอ้าย</v>
          </cell>
          <cell r="CE346" t="str">
            <v>จำเลยที่ 1
คู่สมรสจำเลยที่ 1
จำเลยที่ 2
จำเลยที่ 3</v>
          </cell>
          <cell r="CF346" t="str">
            <v>1-5099-00086-78-7
1-5099-00493-40-4
1-5013-00075-15-9
1-5013-00071-40-4</v>
          </cell>
          <cell r="CG346" t="str">
            <v>-ไม่พบว่ามีกรรมสิทธิ์ในที่ดิน อ.ดอยสะเก็ด จ.เชียงใหม่
-พบว่ามีกรรมสิทธิ์ในที่ดิน โฉนดเลขที่ 9089 ต.ออนกลาง อ.แม่ออน จ.เชียงใหม่
-ไม่พบว่ามีกรรมสิทธิ์ในที่ดิน อ.บ้านธิ จ.ลำพูน
-ไม่พบว่ามีกรรมสิทธิ์ในที่ดิน อ.แม่ออน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เขตบางแค กรุงเทพมหานคร</v>
          </cell>
          <cell r="CH346" t="str">
            <v>พบทรัพย์</v>
          </cell>
          <cell r="CI346"/>
          <cell r="CJ346">
            <v>4</v>
          </cell>
          <cell r="CK346" t="str">
            <v>นุสบา</v>
          </cell>
          <cell r="CL346">
            <v>243936</v>
          </cell>
          <cell r="CM346"/>
          <cell r="CN346"/>
          <cell r="CO346"/>
        </row>
        <row r="347">
          <cell r="B347">
            <v>1786</v>
          </cell>
          <cell r="C347">
            <v>343</v>
          </cell>
          <cell r="D347">
            <v>23</v>
          </cell>
          <cell r="E347">
            <v>3</v>
          </cell>
          <cell r="F347">
            <v>2565</v>
          </cell>
          <cell r="G347">
            <v>800037726869</v>
          </cell>
          <cell r="H347" t="str">
            <v>นาง</v>
          </cell>
          <cell r="I347" t="str">
            <v>หยาดพิรุณ</v>
          </cell>
          <cell r="J347" t="str">
            <v>จำหมาย</v>
          </cell>
          <cell r="K347">
            <v>3501400343925</v>
          </cell>
          <cell r="L347" t="str">
            <v>สันทราย</v>
          </cell>
          <cell r="M347" t="str">
            <v>เชียงใหม่ 2</v>
          </cell>
          <cell r="N347">
            <v>8</v>
          </cell>
          <cell r="O347" t="str">
            <v>สินเชื่อธนาคารประชาชน</v>
          </cell>
          <cell r="P347" t="str">
            <v>1.บุคคลค้ำประกัน</v>
          </cell>
          <cell r="Q347">
            <v>80229.710000000006</v>
          </cell>
          <cell r="R347">
            <v>15756.8</v>
          </cell>
          <cell r="S347" t="str">
            <v>แขวงเชียงใหม่</v>
          </cell>
          <cell r="T347" t="str">
            <v>ผบ.12039</v>
          </cell>
          <cell r="U347">
            <v>2561</v>
          </cell>
          <cell r="V347" t="str">
            <v>ผบ.93</v>
          </cell>
          <cell r="W347">
            <v>2562</v>
          </cell>
          <cell r="X347"/>
          <cell r="Y347"/>
          <cell r="Z347"/>
          <cell r="AA347">
            <v>15</v>
          </cell>
          <cell r="AB347">
            <v>1</v>
          </cell>
          <cell r="AC347">
            <v>2562</v>
          </cell>
          <cell r="AD347"/>
          <cell r="AE347"/>
          <cell r="AF347"/>
          <cell r="AG347"/>
          <cell r="AH347"/>
          <cell r="AI347"/>
          <cell r="AJ347"/>
          <cell r="AK347"/>
          <cell r="AL347"/>
          <cell r="AM347"/>
          <cell r="AN347"/>
          <cell r="AO347"/>
          <cell r="AP347"/>
          <cell r="AQ347"/>
          <cell r="AR347"/>
          <cell r="AS347"/>
          <cell r="AT347"/>
          <cell r="AU347"/>
          <cell r="AV347"/>
          <cell r="AW347"/>
          <cell r="AX347"/>
          <cell r="AY347"/>
          <cell r="AZ347"/>
          <cell r="BA347"/>
          <cell r="BB347" t="str">
            <v>สืบทรัพย์ (คำสั่ง 23/3/2565)//สืบแล้ว  รายงานผล วันที่ 26/4/2565</v>
          </cell>
          <cell r="BC347" t="str">
            <v>0
1500</v>
          </cell>
          <cell r="BD347" t="str">
            <v>31
19</v>
          </cell>
          <cell r="BE347" t="str">
            <v>1
4</v>
          </cell>
          <cell r="BF347" t="str">
            <v>2567
2567</v>
          </cell>
          <cell r="BG347">
            <v>0</v>
          </cell>
          <cell r="BH347" t="str">
            <v>-</v>
          </cell>
          <cell r="BI347" t="str">
            <v>-</v>
          </cell>
          <cell r="BJ347" t="str">
            <v>-</v>
          </cell>
          <cell r="BK347">
            <v>0</v>
          </cell>
          <cell r="BL347" t="str">
            <v>1035
365</v>
          </cell>
          <cell r="BM347">
            <v>0</v>
          </cell>
          <cell r="BN347" t="str">
            <v>8
28</v>
          </cell>
          <cell r="BO347" t="str">
            <v>5
8</v>
          </cell>
          <cell r="BP347" t="str">
            <v>2567
2567</v>
          </cell>
          <cell r="BQ347" t="str">
            <v>-</v>
          </cell>
          <cell r="BR347" t="str">
            <v>-</v>
          </cell>
          <cell r="BS347" t="str">
            <v>-</v>
          </cell>
          <cell r="BT347" t="str">
            <v>นางหยาดพิรุณ จำหมาย</v>
          </cell>
          <cell r="BU347">
            <v>823661010384</v>
          </cell>
          <cell r="BV347" t="str">
            <v>1.นางสาวหยาดพิรุณ เผื่อเผ่างามหรือจำหมาย
2.นายเลอสรร จำหมาย
3.นางสาวภัทรารัตน์ อินชัยหรือรุ้งลาวัล เซนไล้
4.นายณัฐดนัย อินชัย
5.นายวิโรจน์ ทองรักษ์</v>
          </cell>
          <cell r="BW347" t="str">
            <v>จำเลยที่ 1
คู่สมรสจำเลยที่ 1
จำเลยที่ 2
คู่สมรสจำเลยที่ 2
จำเลยที่ 3</v>
          </cell>
          <cell r="BX347" t="str">
            <v>3-5014-00343-92-5
3-5014-00613-46-9
1-5099-00790-48-4
1-5099-00289-54-8
3-5106-00445-21-6</v>
          </cell>
          <cell r="BY34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อ.ป่าชาง จ.ลำพูน
-ไม่พบว่ามีกรรมสิทธิ์ในที่ดิน อ.ดอยสะเก็ด จ.เชียงใหม่</v>
          </cell>
          <cell r="BZ347" t="str">
            <v>ไม่พบทรัพย์</v>
          </cell>
          <cell r="CA347"/>
          <cell r="CB347"/>
          <cell r="CC347" t="str">
            <v>วรกมล</v>
          </cell>
          <cell r="CD347"/>
          <cell r="CE347"/>
          <cell r="CF347"/>
          <cell r="CG347"/>
          <cell r="CH347"/>
          <cell r="CI347"/>
          <cell r="CJ347"/>
          <cell r="CK347"/>
          <cell r="CL347"/>
          <cell r="CM347"/>
          <cell r="CN347"/>
          <cell r="CO347"/>
        </row>
        <row r="348">
          <cell r="B348">
            <v>1787</v>
          </cell>
          <cell r="C348">
            <v>344</v>
          </cell>
          <cell r="D348">
            <v>27</v>
          </cell>
          <cell r="E348">
            <v>3</v>
          </cell>
          <cell r="F348">
            <v>2565</v>
          </cell>
          <cell r="G348">
            <v>800019642647</v>
          </cell>
          <cell r="H348" t="str">
            <v>นางสาว</v>
          </cell>
          <cell r="I348" t="str">
            <v>ปวันรัตน์</v>
          </cell>
          <cell r="J348" t="str">
            <v>สัจมาก</v>
          </cell>
          <cell r="K348" t="str">
            <v>1-5205-00003-96-7</v>
          </cell>
          <cell r="L348" t="str">
            <v>หนองหอย</v>
          </cell>
          <cell r="M348" t="str">
            <v>เชียงใหม่ 1</v>
          </cell>
          <cell r="N348">
            <v>8</v>
          </cell>
          <cell r="O348" t="str">
            <v>สินเชื่อธนาคารประชาชน</v>
          </cell>
          <cell r="P348" t="str">
            <v>1.บุคคลค้ำประกัน</v>
          </cell>
          <cell r="Q348">
            <v>43546.44</v>
          </cell>
          <cell r="R348">
            <v>3558.44</v>
          </cell>
          <cell r="S348" t="str">
            <v>แขวงลำปาง</v>
          </cell>
          <cell r="T348" t="str">
            <v>ผบ.5294</v>
          </cell>
          <cell r="U348">
            <v>2558</v>
          </cell>
          <cell r="V348" t="str">
            <v>ผบ.376</v>
          </cell>
          <cell r="W348">
            <v>2559</v>
          </cell>
          <cell r="X348">
            <v>2</v>
          </cell>
          <cell r="Y348">
            <v>2</v>
          </cell>
          <cell r="Z348">
            <v>2559</v>
          </cell>
          <cell r="AA348"/>
          <cell r="AB348"/>
          <cell r="AC348"/>
          <cell r="AD348"/>
          <cell r="AE348"/>
          <cell r="AF348"/>
          <cell r="AG348"/>
          <cell r="AH348"/>
          <cell r="AI348"/>
          <cell r="AJ348"/>
          <cell r="AK348"/>
          <cell r="AL348"/>
          <cell r="AM348"/>
          <cell r="AN348"/>
          <cell r="AO348"/>
          <cell r="AP348"/>
          <cell r="AQ348"/>
          <cell r="AR348"/>
          <cell r="AS348"/>
          <cell r="AT348"/>
          <cell r="AU348"/>
          <cell r="AV348"/>
          <cell r="AW348"/>
          <cell r="AX348"/>
          <cell r="AY348"/>
          <cell r="AZ348"/>
          <cell r="BA348"/>
          <cell r="BB348" t="str">
            <v>สืบทรัพย์สำนักงานอื่นฟ้อง (คำสั่ง 27/4/2565)//สืบแล้ว  รายงานผล วันที่ 30/5/2565//รายงานผลสืบทรัพย์ 2/10/2567</v>
          </cell>
          <cell r="BC348">
            <v>1500</v>
          </cell>
          <cell r="BD348">
            <v>12</v>
          </cell>
          <cell r="BE348">
            <v>10</v>
          </cell>
          <cell r="BF348">
            <v>2565</v>
          </cell>
          <cell r="BG348">
            <v>0</v>
          </cell>
          <cell r="BH348" t="str">
            <v>-</v>
          </cell>
          <cell r="BI348" t="str">
            <v>-</v>
          </cell>
          <cell r="BJ348" t="str">
            <v>-</v>
          </cell>
          <cell r="BK348">
            <v>0</v>
          </cell>
          <cell r="BL348">
            <v>1750</v>
          </cell>
          <cell r="BM348">
            <v>0</v>
          </cell>
          <cell r="BN348" t="str">
            <v/>
          </cell>
          <cell r="BO348" t="str">
            <v/>
          </cell>
          <cell r="BP348" t="str">
            <v/>
          </cell>
          <cell r="BQ348" t="str">
            <v>-</v>
          </cell>
          <cell r="BR348" t="str">
            <v>-</v>
          </cell>
          <cell r="BS348" t="str">
            <v>-</v>
          </cell>
          <cell r="BT348" t="str">
            <v>นางสาวปวันรัตน์ สัจมาก</v>
          </cell>
          <cell r="BU348">
            <v>0</v>
          </cell>
          <cell r="BV348" t="str">
            <v>1.นางสาวปวันรัตน์ สัจมาก
2.นายอุดม แสนใจ
3.นายบัญชา ศรีแก้ว
4.นางสาวมัณฑิตา หมื่นบุญตัน
5.นางเนตรนพิญ จันทร์แดง</v>
          </cell>
          <cell r="BW348" t="str">
            <v>จำเลยที่ 1
คู่สมรสจำเลยที่ 1
จำเลยที่ 2
คู่สมรสจำเลยที่ 2
จำเลยที่ 3</v>
          </cell>
          <cell r="BX348" t="str">
            <v>1-5205-00003-96-7
3-6306-00377-61-9
1-5004-00060-78-1
3-5008-00120-21-3
3-5006-00369-69-2</v>
          </cell>
          <cell r="BY348" t="str">
            <v>-ไม่พบว่ามีกรรมสิทธิ์ในที่ดิน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อ.แม่แตง จ.เชียงใหม่</v>
          </cell>
          <cell r="BZ348" t="str">
            <v>ไม่พบทรัพย์</v>
          </cell>
          <cell r="CA348"/>
          <cell r="CB348"/>
          <cell r="CC348" t="str">
            <v>วรกมล</v>
          </cell>
          <cell r="CD348" t="str">
            <v>1.นางสาวปวันรัตน์ สัจมาก
2.นายอุดม แสนใจ
3.นายบัญชา ศรีแก้ว
4.นางสาวมัณฑิตา หมื่นบุญตัน
5.นางเนตรนพิญ จันทร์แดง</v>
          </cell>
          <cell r="CE348" t="str">
            <v>จำเลยที่ 1
คู่สมรสจำเลยที่ 1
จำเลยที่ 2
คู่สมรสจำเลยที่ 2
จำเลยที่ 3</v>
          </cell>
          <cell r="CF348" t="str">
            <v>1-5205-00003-96-7
3-6306-00377-61-9
1-5004-00060-78-1
.
3-5008-00120-21-3
3-5006-00369-69-2</v>
          </cell>
          <cell r="CG348" t="str">
            <v>-ไม่พบว่ามีกรรมสิทธิ์ในที่ดิน อ.เมืองเชียงใหม่ จ.เชียงใหม่
-ไม่พบว่ามีกรรมสิทธิ์ในที่ดิน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v>
          </cell>
          <cell r="CH348" t="str">
            <v>ไม่พบทรัพย์</v>
          </cell>
          <cell r="CI348"/>
          <cell r="CJ348"/>
          <cell r="CK348" t="str">
            <v>วชิราภรณ์</v>
          </cell>
          <cell r="CL348">
            <v>243910</v>
          </cell>
          <cell r="CM348"/>
          <cell r="CN348"/>
          <cell r="CO348"/>
        </row>
        <row r="349">
          <cell r="B349">
            <v>1789</v>
          </cell>
          <cell r="C349">
            <v>345</v>
          </cell>
          <cell r="D349">
            <v>29</v>
          </cell>
          <cell r="E349">
            <v>3</v>
          </cell>
          <cell r="F349">
            <v>2565</v>
          </cell>
          <cell r="G349">
            <v>800039487791</v>
          </cell>
          <cell r="H349" t="str">
            <v>นาย</v>
          </cell>
          <cell r="I349" t="str">
            <v>จักรกริช</v>
          </cell>
          <cell r="J349" t="str">
            <v>นาใจ</v>
          </cell>
          <cell r="K349">
            <v>1570700025689</v>
          </cell>
          <cell r="L349" t="str">
            <v>เซ็นทรัล แอร์พอร์ต พลาซ่า เชียงใหม่</v>
          </cell>
          <cell r="M349" t="str">
            <v>เชียงใหม่ 1</v>
          </cell>
          <cell r="N349">
            <v>8</v>
          </cell>
          <cell r="O349" t="str">
            <v>สินเชื่อธนาคารประชาชน</v>
          </cell>
          <cell r="P349" t="str">
            <v>1.บุคคลค้ำประกัน</v>
          </cell>
          <cell r="Q349">
            <v>40478.67</v>
          </cell>
          <cell r="R349">
            <v>10243.58</v>
          </cell>
          <cell r="S349" t="str">
            <v>จังหวัดเชียงราย</v>
          </cell>
          <cell r="T349" t="str">
            <v>ผบ.2295</v>
          </cell>
          <cell r="U349" t="str">
            <v>2561</v>
          </cell>
          <cell r="V349" t="str">
            <v>ผบ.3478</v>
          </cell>
          <cell r="W349">
            <v>2561</v>
          </cell>
          <cell r="X349">
            <v>21</v>
          </cell>
          <cell r="Y349">
            <v>7</v>
          </cell>
          <cell r="Z349">
            <v>2561</v>
          </cell>
          <cell r="AA349"/>
          <cell r="AB349"/>
          <cell r="AC349"/>
          <cell r="AD349">
            <v>21</v>
          </cell>
          <cell r="AE349">
            <v>7</v>
          </cell>
          <cell r="AF349">
            <v>2561</v>
          </cell>
          <cell r="AG349">
            <v>4</v>
          </cell>
          <cell r="AH349">
            <v>9</v>
          </cell>
          <cell r="AI349">
            <v>2562</v>
          </cell>
          <cell r="AJ349"/>
          <cell r="AK349"/>
          <cell r="AL349"/>
          <cell r="AM349"/>
          <cell r="AN349"/>
          <cell r="AO349"/>
          <cell r="AP349"/>
          <cell r="AQ349"/>
          <cell r="AR349"/>
          <cell r="AS349"/>
          <cell r="AT349"/>
          <cell r="AU349"/>
          <cell r="AV349"/>
          <cell r="AW349"/>
          <cell r="AX349"/>
          <cell r="AY349"/>
          <cell r="AZ349"/>
          <cell r="BA349"/>
          <cell r="BB349" t="str">
            <v>สืบทรัพย์สำนักงานอื่นฟ้อง (คำสั่ง 29/3/2565)//สืบแล้ว  รายงานผล วันที่ 26/4/2565//ปิดบัญชี</v>
          </cell>
          <cell r="BC349">
            <v>900</v>
          </cell>
          <cell r="BD349">
            <v>16</v>
          </cell>
          <cell r="BE349">
            <v>9</v>
          </cell>
          <cell r="BF349">
            <v>2565</v>
          </cell>
          <cell r="BG349">
            <v>0</v>
          </cell>
          <cell r="BH349" t="str">
            <v>-</v>
          </cell>
          <cell r="BI349" t="str">
            <v>-</v>
          </cell>
          <cell r="BJ349" t="str">
            <v>-</v>
          </cell>
          <cell r="BK349">
            <v>0</v>
          </cell>
          <cell r="BL349">
            <v>1250</v>
          </cell>
          <cell r="BM349">
            <v>0</v>
          </cell>
          <cell r="BN349" t="str">
            <v/>
          </cell>
          <cell r="BO349" t="str">
            <v/>
          </cell>
          <cell r="BP349" t="str">
            <v/>
          </cell>
          <cell r="BQ349" t="str">
            <v>-</v>
          </cell>
          <cell r="BR349" t="str">
            <v>-</v>
          </cell>
          <cell r="BS349" t="str">
            <v>-</v>
          </cell>
          <cell r="BT349" t="str">
            <v>นายจักรกริช นาใจ</v>
          </cell>
          <cell r="BU349">
            <v>0</v>
          </cell>
          <cell r="BV349" t="str">
            <v>1.นายจักรกริช นาใจ
2.นางสาวกัญญ์สิริ ระพีพรรณกุล
3.นางสาวเบญจวรรณ สีเสน</v>
          </cell>
          <cell r="BW349" t="str">
            <v xml:space="preserve">จำเลยที่ 1
จำเลยที่ 2
จำเลยที่ 3
</v>
          </cell>
          <cell r="BX349" t="str">
            <v>1-5707-00025-68-9
1-5009-00141-22-4
1-5099-00452-40-6</v>
          </cell>
          <cell r="BY349"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อ.เวียงหนองล่อง จ.ลำพูน
</v>
          </cell>
          <cell r="BZ349" t="str">
            <v>ไม่พบทรัพย์</v>
          </cell>
          <cell r="CA349" t="str">
            <v>พบทรัพย์</v>
          </cell>
          <cell r="CB349">
            <v>3</v>
          </cell>
          <cell r="CC349" t="str">
            <v>วรกมล</v>
          </cell>
          <cell r="CD349"/>
          <cell r="CE349"/>
          <cell r="CF349"/>
          <cell r="CG349"/>
          <cell r="CH349"/>
          <cell r="CI349"/>
          <cell r="CJ349"/>
          <cell r="CK349"/>
          <cell r="CL349">
            <v>243004</v>
          </cell>
          <cell r="CM349">
            <v>243141</v>
          </cell>
          <cell r="CN349"/>
          <cell r="CO349"/>
          <cell r="CP349"/>
          <cell r="CQ349"/>
          <cell r="CR349"/>
          <cell r="CS349"/>
          <cell r="CT349"/>
          <cell r="CU349"/>
          <cell r="CV349"/>
          <cell r="CW349"/>
        </row>
        <row r="350">
          <cell r="B350">
            <v>1792</v>
          </cell>
          <cell r="C350">
            <v>346</v>
          </cell>
          <cell r="D350">
            <v>31</v>
          </cell>
          <cell r="E350">
            <v>3</v>
          </cell>
          <cell r="F350">
            <v>2565</v>
          </cell>
          <cell r="G350">
            <v>800001752420</v>
          </cell>
          <cell r="H350" t="str">
            <v>ร.ต. หรือ ร.ท.</v>
          </cell>
          <cell r="I350" t="str">
            <v>วีรินทร์</v>
          </cell>
          <cell r="J350" t="str">
            <v>จอมนงค์</v>
          </cell>
          <cell r="K350">
            <v>3650101348311</v>
          </cell>
          <cell r="L350" t="str">
            <v>ดอยสะเก็ด</v>
          </cell>
          <cell r="M350" t="str">
            <v>เชียงใหม่ 2</v>
          </cell>
          <cell r="N350">
            <v>8</v>
          </cell>
          <cell r="O350" t="str">
            <v>สินเชื่อธนาคารประชาชน</v>
          </cell>
          <cell r="P350" t="str">
            <v>1.บุคคลค้ำประกัน</v>
          </cell>
          <cell r="Q350">
            <v>1565940.73</v>
          </cell>
          <cell r="R350">
            <v>66500.66</v>
          </cell>
          <cell r="S350" t="str">
            <v>จังหวัดพะเยา</v>
          </cell>
          <cell r="T350" t="str">
            <v>ผบ.331</v>
          </cell>
          <cell r="U350" t="str">
            <v>2557</v>
          </cell>
          <cell r="V350" t="str">
            <v>ผบ.551</v>
          </cell>
          <cell r="W350">
            <v>2557</v>
          </cell>
          <cell r="X350"/>
          <cell r="Y350"/>
          <cell r="Z350"/>
          <cell r="AA350">
            <v>12</v>
          </cell>
          <cell r="AB350">
            <v>5</v>
          </cell>
          <cell r="AC350">
            <v>2557</v>
          </cell>
          <cell r="AD350"/>
          <cell r="AE350"/>
          <cell r="AF350"/>
          <cell r="AG350"/>
          <cell r="AH350"/>
          <cell r="AI350"/>
          <cell r="AJ350"/>
          <cell r="AK350"/>
          <cell r="AL350"/>
          <cell r="AM350"/>
          <cell r="AN350"/>
          <cell r="AO350"/>
          <cell r="AP350"/>
          <cell r="AQ350"/>
          <cell r="AR350"/>
          <cell r="AS350"/>
          <cell r="AT350"/>
          <cell r="AU350"/>
          <cell r="AV350"/>
          <cell r="AW350"/>
          <cell r="AX350"/>
          <cell r="AY350"/>
          <cell r="AZ350"/>
          <cell r="BA350"/>
          <cell r="BB350" t="str">
            <v>สืบทรัพย์สำนักงานอื่นฟ้อง (คำสั่ง 31/3/2565)//สืบแล้ว  รายงานผล วันที่ 11/5/2565  สืบครั้งที่สอง5/4/67//ลงผลสืบ27/4/67//</v>
          </cell>
          <cell r="BC350">
            <v>2400</v>
          </cell>
          <cell r="BD350">
            <v>20</v>
          </cell>
          <cell r="BE350">
            <v>9</v>
          </cell>
          <cell r="BF350">
            <v>2565</v>
          </cell>
          <cell r="BG350">
            <v>0</v>
          </cell>
          <cell r="BH350" t="str">
            <v>-</v>
          </cell>
          <cell r="BI350" t="str">
            <v>-</v>
          </cell>
          <cell r="BJ350" t="str">
            <v>-</v>
          </cell>
          <cell r="BK350">
            <v>0</v>
          </cell>
          <cell r="BL350">
            <v>4050</v>
          </cell>
          <cell r="BM350">
            <v>0</v>
          </cell>
          <cell r="BN350">
            <v>27</v>
          </cell>
          <cell r="BO350">
            <v>12</v>
          </cell>
          <cell r="BP350">
            <v>2565</v>
          </cell>
          <cell r="BQ350" t="str">
            <v>-</v>
          </cell>
          <cell r="BR350" t="str">
            <v>-</v>
          </cell>
          <cell r="BS350" t="str">
            <v>-</v>
          </cell>
          <cell r="BT350" t="str">
            <v>ร.ต. หรือ ร.ท.วีรินทร์ จอมนงค์</v>
          </cell>
          <cell r="BU350">
            <v>883262011905</v>
          </cell>
          <cell r="BV350" t="str">
            <v>1.นายวีรินทร์ จอมนงค์
2.นางวันเพ็ญ จอมวงค์
3.จ.อ.ไถน เรือนคำฟู 
4.นางกัลยา เรือนคำฟู
5.ว่าที่ ร.อ.เผียน จันทร์ศรี
6.จ.ส.อ.พงศ์ภัค พยังเค
7.นางเพ็ญศรี พยังเค
8.นายวิสุทธิ์ ทาบุญดี</v>
          </cell>
          <cell r="BW350" t="str">
            <v>จำเลยที่ 1
คู่สมรสจำเลยที่ 1
จำเลยที่ 2
คู่สมรสจำเลยที่ 2
จำเลยที่ 3
จำเลยที่ 4
คู่สมรสจำเลยที่ 4
จำเลยที่ 5</v>
          </cell>
          <cell r="BX350" t="str">
            <v>3-6501-01348-31-1
3-5699-00105-41-9
3-5701-01711-21-2
3-5002-00853-24-4
3-8001-00754-80-2
3-4410-00188-42-7
3-5015-00206-73-3
3-5019-00185-12-1</v>
          </cell>
          <cell r="BY350" t="str">
            <v>-ไม่พบว่ามีกรรมสิทธิ์ในที่ดิน อ.ดอยสะเก็ด จ.เชียงใหม่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อ.ดอยสะเก็ด จ.เชียงใหม่
-ไม่พบว่ามีกรรมสิทธิ์ในที่ดิน อ.จอมทอง จ.เชียงใหม่
-พบว่ามีกรรมสิทธิ์ในที่ดิน โฉนดที่ดินเลขที่ 31688 ต.ดอยแก้ว อ.จอมทอง จ.เชียงใหม่ (ปลอดจำนอง)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โฉนดที่ดินเลขที่ 53722 ต.หนองตอง อ.หางดง จ.เชียงใหม่ (สินส่วนตัว)
-พบว่ามีกรรมสิทธิ์ในที่ดิน โฉนดที่ดินเลขที่ 25856 ต.หนองตอง อ.หางดง จ.เชียงใหม่ (สินส่วนตัว)
-ไม่พบว่ามีกรรมสิทธิ์ในที่ดิน อ.ดอยสะเก็ด จ.เชียงใหม่
-ไม่พบว่ามีกรรมสิทธิ์ในที่ดิน อ.สารภี จ.เชียงใหม่
-ไม่พบว่ามีกรรมสิทธิ์ในที่ดิน อ.เมืองเชียงใหม่ จ.เชียงใหม่</v>
          </cell>
          <cell r="BZ350" t="str">
            <v>พบทรัพย์</v>
          </cell>
          <cell r="CA350" t="str">
            <v>พบทรัพย์</v>
          </cell>
          <cell r="CB350">
            <v>8</v>
          </cell>
          <cell r="CC350" t="str">
            <v>ศรัญญู</v>
          </cell>
          <cell r="CD350"/>
          <cell r="CE350" t="str">
            <v>จำเลยที่ 1
คู่สมรสจำเลยที่ 1
จำเลยที่ 2
จำเลยที่ 3
จำเลยที่ 4
จำเลยที่ 5</v>
          </cell>
          <cell r="CF350" t="str">
            <v>3-6501-01348-31-1
3-5699-00105-41-9
3-5701-01711-21-2
3-8001-00754-80-2
3-4410-00188-42-7
3-5019-00185-12-1</v>
          </cell>
          <cell r="CG350" t="str">
            <v>-ไม่พบว่ามีกรรมสิทธิ์ในที่ดิน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36153 ต.ดอยแก้ว อ.จอมทอง จ.เชียงใหม่ (ติดจำนองบุคคลธรรมดา)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v>
          </cell>
          <cell r="CH350"/>
          <cell r="CI350"/>
          <cell r="CJ350"/>
          <cell r="CK350"/>
          <cell r="CL350"/>
          <cell r="CM350">
            <v>243141</v>
          </cell>
          <cell r="CN350"/>
          <cell r="CO350"/>
        </row>
        <row r="351">
          <cell r="B351">
            <v>1793</v>
          </cell>
          <cell r="C351">
            <v>347</v>
          </cell>
          <cell r="D351">
            <v>31</v>
          </cell>
          <cell r="E351">
            <v>3</v>
          </cell>
          <cell r="F351">
            <v>2565</v>
          </cell>
          <cell r="G351">
            <v>800032733050</v>
          </cell>
          <cell r="H351" t="str">
            <v>นาย</v>
          </cell>
          <cell r="I351" t="str">
            <v>คมกริช</v>
          </cell>
          <cell r="J351" t="str">
            <v>อ่อนจันทึก</v>
          </cell>
          <cell r="K351">
            <v>3302000542397</v>
          </cell>
          <cell r="L351" t="str">
            <v>เซ็นทรัล แอร์พอร์ต พลาซ่า เชียงใหม่</v>
          </cell>
          <cell r="M351" t="str">
            <v>เชียงใหม่ 1</v>
          </cell>
          <cell r="N351">
            <v>8</v>
          </cell>
          <cell r="O351" t="str">
            <v>สินเชื่อสวัสดิการ</v>
          </cell>
          <cell r="P351" t="str">
            <v>1.บุคคลค้ำประกัน</v>
          </cell>
          <cell r="Q351">
            <v>406685.89</v>
          </cell>
          <cell r="R351">
            <v>146683.34</v>
          </cell>
          <cell r="S351" t="str">
            <v>จังหวัดเชียงใหม่</v>
          </cell>
          <cell r="T351" t="str">
            <v>ผบE911</v>
          </cell>
          <cell r="U351" t="str">
            <v>2563</v>
          </cell>
          <cell r="V351" t="str">
            <v>ผบE899</v>
          </cell>
          <cell r="W351">
            <v>2564</v>
          </cell>
          <cell r="X351">
            <v>14</v>
          </cell>
          <cell r="Y351">
            <v>10</v>
          </cell>
          <cell r="Z351">
            <v>2564</v>
          </cell>
          <cell r="AA351"/>
          <cell r="AB351"/>
          <cell r="AC351"/>
          <cell r="AD351">
            <v>16</v>
          </cell>
          <cell r="AE351">
            <v>10</v>
          </cell>
          <cell r="AF351">
            <v>2564</v>
          </cell>
          <cell r="AG351">
            <v>2</v>
          </cell>
          <cell r="AH351">
            <v>2</v>
          </cell>
          <cell r="AI351">
            <v>2565</v>
          </cell>
          <cell r="AJ351"/>
          <cell r="AK351"/>
          <cell r="AL351"/>
          <cell r="AM351"/>
          <cell r="AN351"/>
          <cell r="AO351"/>
          <cell r="AP351"/>
          <cell r="AQ351"/>
          <cell r="AR351"/>
          <cell r="AS351"/>
          <cell r="AT351"/>
          <cell r="AU351"/>
          <cell r="AV351"/>
          <cell r="AW351"/>
          <cell r="AX351"/>
          <cell r="AY351"/>
          <cell r="AZ351"/>
          <cell r="BA351"/>
          <cell r="BB351" t="str">
            <v>สืบทรัพย์ (คำสั่ง 31/3/2565)//สืบแล้ว  รายงานผล วันที่ 11/5/2565</v>
          </cell>
          <cell r="BC351">
            <v>1200</v>
          </cell>
          <cell r="BD351">
            <v>27</v>
          </cell>
          <cell r="BE351">
            <v>6</v>
          </cell>
          <cell r="BF351">
            <v>2566</v>
          </cell>
          <cell r="BG351">
            <v>0</v>
          </cell>
          <cell r="BH351" t="str">
            <v>-</v>
          </cell>
          <cell r="BI351" t="str">
            <v>-</v>
          </cell>
          <cell r="BJ351" t="str">
            <v>-</v>
          </cell>
          <cell r="BK351">
            <v>0</v>
          </cell>
          <cell r="BL351">
            <v>1595</v>
          </cell>
          <cell r="BM351">
            <v>0</v>
          </cell>
          <cell r="BN351" t="str">
            <v/>
          </cell>
          <cell r="BO351" t="str">
            <v/>
          </cell>
          <cell r="BP351" t="str">
            <v/>
          </cell>
          <cell r="BQ351" t="str">
            <v>-</v>
          </cell>
          <cell r="BR351" t="str">
            <v>-</v>
          </cell>
          <cell r="BS351" t="str">
            <v>-</v>
          </cell>
          <cell r="BT351" t="str">
            <v>นายคมกริช อ่อนจันทึก</v>
          </cell>
          <cell r="BU351">
            <v>883162012414</v>
          </cell>
          <cell r="BV351" t="str">
            <v>1.นายคมกริช อ่อนจันทึก
2.นายชัชวาล ชื่อคำ
3.นางเจษฎาพร ศรีสุภา
4.นายธนภัทร จอมโพธิ์</v>
          </cell>
          <cell r="BW351" t="str">
            <v>จำเลยที่ 1
จำเลยที่ 2
จำเลยที่ 3
คู่สมรสจำเลยที่ 3</v>
          </cell>
          <cell r="BX351" t="str">
            <v>3-3020-00542-39-7
3-5012-00437-30-6
3-1604-00194-84-1
3-5013-00282-61-4</v>
          </cell>
          <cell r="BY351"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-พบว่ามีกรรมสิทธิ์ในที่ดิน โฉนดที่ดินเลขที่ 55198 ต.บ้านกลาง อ.สันป่าตอง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v>
          </cell>
          <cell r="BZ351" t="str">
            <v>พบทรัพย์</v>
          </cell>
          <cell r="CA351"/>
          <cell r="CB351">
            <v>4</v>
          </cell>
          <cell r="CC351" t="str">
            <v>จันทร์นิภา</v>
          </cell>
          <cell r="CD351" t="str">
            <v>2.นายอุดม แสนใจ</v>
          </cell>
          <cell r="CE351"/>
          <cell r="CF351"/>
          <cell r="CG351"/>
          <cell r="CH351"/>
          <cell r="CI351"/>
          <cell r="CJ351"/>
          <cell r="CK351"/>
          <cell r="CL351">
            <v>243088</v>
          </cell>
          <cell r="CM351"/>
          <cell r="CN351"/>
          <cell r="CO351"/>
        </row>
        <row r="352">
          <cell r="B352">
            <v>1794</v>
          </cell>
          <cell r="C352">
            <v>348</v>
          </cell>
          <cell r="D352">
            <v>31</v>
          </cell>
          <cell r="E352">
            <v>3</v>
          </cell>
          <cell r="F352">
            <v>2565</v>
          </cell>
          <cell r="G352">
            <v>800080790689</v>
          </cell>
          <cell r="H352" t="str">
            <v>นาย</v>
          </cell>
          <cell r="I352" t="str">
            <v>ภาคิน</v>
          </cell>
          <cell r="J352" t="str">
            <v>กรองบริสุทธิ์</v>
          </cell>
          <cell r="K352">
            <v>3580200121154</v>
          </cell>
          <cell r="L352" t="str">
            <v>ประตูช้างเผือก</v>
          </cell>
          <cell r="M352" t="str">
            <v>เชียงใหม่ 1</v>
          </cell>
          <cell r="N352">
            <v>8</v>
          </cell>
          <cell r="O352" t="str">
            <v>สินเชื่อธนาคารประชาชน</v>
          </cell>
          <cell r="P352" t="str">
            <v>1.บุคคลค้ำประกัน</v>
          </cell>
          <cell r="Q352">
            <v>86664</v>
          </cell>
          <cell r="R352">
            <v>35640.89</v>
          </cell>
          <cell r="S352" t="str">
            <v>จังหวัดแม่ฮ่องสอน</v>
          </cell>
          <cell r="T352" t="str">
            <v>ผบE146</v>
          </cell>
          <cell r="U352" t="str">
            <v>2564</v>
          </cell>
          <cell r="V352" t="str">
            <v>ผบE143</v>
          </cell>
          <cell r="W352">
            <v>2564</v>
          </cell>
          <cell r="X352">
            <v>31</v>
          </cell>
          <cell r="Y352">
            <v>8</v>
          </cell>
          <cell r="Z352">
            <v>2564</v>
          </cell>
          <cell r="AA352"/>
          <cell r="AB352"/>
          <cell r="AC352"/>
          <cell r="AD352">
            <v>31</v>
          </cell>
          <cell r="AE352">
            <v>8</v>
          </cell>
          <cell r="AF352">
            <v>2564</v>
          </cell>
          <cell r="AG352">
            <v>22</v>
          </cell>
          <cell r="AH352">
            <v>12</v>
          </cell>
          <cell r="AI352">
            <v>2564</v>
          </cell>
          <cell r="AJ352"/>
          <cell r="AK352"/>
          <cell r="AL352"/>
          <cell r="AM352"/>
          <cell r="AN352"/>
          <cell r="AO352"/>
          <cell r="AP352"/>
          <cell r="AQ352"/>
          <cell r="AR352"/>
          <cell r="AS352"/>
          <cell r="AT352"/>
          <cell r="AU352"/>
          <cell r="AV352"/>
          <cell r="AW352"/>
          <cell r="AX352"/>
          <cell r="AY352"/>
          <cell r="AZ352"/>
          <cell r="BA352"/>
          <cell r="BB352" t="str">
            <v>สืบทรัพย์ (คำสั่ง 31/3/2565)//สืบแล้ว  รายงานผล วันที่ 26/4/2565
รายงานผลสืบทรัพย รอบที่ 2 25/9/2567</v>
          </cell>
          <cell r="BC352">
            <v>900</v>
          </cell>
          <cell r="BD352">
            <v>16</v>
          </cell>
          <cell r="BE352">
            <v>9</v>
          </cell>
          <cell r="BF352">
            <v>2565</v>
          </cell>
          <cell r="BG352">
            <v>0</v>
          </cell>
          <cell r="BH352" t="str">
            <v>-</v>
          </cell>
          <cell r="BI352" t="str">
            <v>-</v>
          </cell>
          <cell r="BJ352" t="str">
            <v>-</v>
          </cell>
          <cell r="BK352">
            <v>0</v>
          </cell>
          <cell r="BL352">
            <v>1055</v>
          </cell>
          <cell r="BM352">
            <v>0</v>
          </cell>
          <cell r="BN352">
            <v>17</v>
          </cell>
          <cell r="BO352">
            <v>4</v>
          </cell>
          <cell r="BP352">
            <v>2566</v>
          </cell>
          <cell r="BQ352" t="str">
            <v>-</v>
          </cell>
          <cell r="BR352" t="str">
            <v>-</v>
          </cell>
          <cell r="BS352" t="str">
            <v>-</v>
          </cell>
          <cell r="BT352" t="str">
            <v>นายภาคิน กรองบริสุทธิ์</v>
          </cell>
          <cell r="BU352">
            <v>883162012618</v>
          </cell>
          <cell r="BV352" t="str">
            <v>1.นายภาคิน กรองบริสุทธิ์
2.นายเจตน์สฤษดิ์ ทวีทรัพย์สำราญ
3.นายฐาณวีร์หรือภูศิวัฒน์ รักพวก</v>
          </cell>
          <cell r="BW352" t="str">
            <v xml:space="preserve">จำเลยที่ 1
จำเลยที่ 2
จำเลยที่ 3
</v>
          </cell>
          <cell r="BX352" t="str">
            <v>3-5802-00121-15-4
2-5806-00045-12-1
3-9010-00142-13-9</v>
          </cell>
          <cell r="BY352" t="str">
            <v xml:space="preserve">-ไม่พบว่ามีกรรมสิทธิ์ในที่ดิน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อ.สะเดา จ.สงขลา
</v>
          </cell>
          <cell r="BZ352" t="str">
            <v>ไม่พบทรัพย์</v>
          </cell>
          <cell r="CA352" t="str">
            <v>ไม่พบทรัพย์</v>
          </cell>
          <cell r="CB352">
            <v>3</v>
          </cell>
          <cell r="CC352" t="str">
            <v>จันทร์นิภา</v>
          </cell>
          <cell r="CD352"/>
          <cell r="CE352" t="str">
            <v xml:space="preserve">จำเลยที่ 1
จำเลยที่ 2
จำเลยที่ 3
</v>
          </cell>
          <cell r="CF352" t="str">
            <v>3-5802-00121-15-4
2-5806-00045-12-1
3-9010-00142-13-9</v>
          </cell>
          <cell r="CG352" t="str">
            <v>-ไม่พบว่ามีกรรมสิทธิ์ในที่ดิน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อ.บางขัน จ.นครศรีธรรมราช</v>
          </cell>
          <cell r="CH352" t="str">
            <v>ไม่พบ</v>
          </cell>
          <cell r="CI352"/>
          <cell r="CJ352"/>
          <cell r="CK352"/>
          <cell r="CL352">
            <v>243004</v>
          </cell>
          <cell r="CM352">
            <v>243141</v>
          </cell>
          <cell r="CN352"/>
          <cell r="CO352"/>
        </row>
        <row r="353">
          <cell r="B353">
            <v>1795</v>
          </cell>
          <cell r="C353">
            <v>349</v>
          </cell>
          <cell r="D353">
            <v>1</v>
          </cell>
          <cell r="E353">
            <v>4</v>
          </cell>
          <cell r="F353">
            <v>2565</v>
          </cell>
          <cell r="G353"/>
          <cell r="H353" t="str">
            <v>นางสาว</v>
          </cell>
          <cell r="I353" t="str">
            <v>ศิริพร</v>
          </cell>
          <cell r="J353" t="str">
            <v>สุวรรณ์</v>
          </cell>
          <cell r="K353">
            <v>3500600093239</v>
          </cell>
          <cell r="L353"/>
          <cell r="M353"/>
          <cell r="N353"/>
          <cell r="O353"/>
          <cell r="P353"/>
          <cell r="Q353">
            <v>1104891.26</v>
          </cell>
          <cell r="R353">
            <v>192470.54</v>
          </cell>
          <cell r="S353" t="str">
            <v>จังหวัดเชียงใหม่</v>
          </cell>
          <cell r="T353" t="str">
            <v>ผบ.310</v>
          </cell>
          <cell r="U353" t="str">
            <v>2557</v>
          </cell>
          <cell r="V353" t="str">
            <v>ผบ.532</v>
          </cell>
          <cell r="W353">
            <v>2557</v>
          </cell>
          <cell r="X353"/>
          <cell r="Y353"/>
          <cell r="Z353"/>
          <cell r="AA353">
            <v>28</v>
          </cell>
          <cell r="AB353">
            <v>4</v>
          </cell>
          <cell r="AC353">
            <v>2557</v>
          </cell>
          <cell r="AD353"/>
          <cell r="AE353"/>
          <cell r="AF353"/>
          <cell r="AG353"/>
          <cell r="AH353"/>
          <cell r="AI353"/>
          <cell r="AJ353"/>
          <cell r="AK353"/>
          <cell r="AL353"/>
          <cell r="AM353"/>
          <cell r="AN353"/>
          <cell r="AO353"/>
          <cell r="AP353"/>
          <cell r="AQ353"/>
          <cell r="AR353"/>
          <cell r="AS353"/>
          <cell r="AT353"/>
          <cell r="AU353"/>
          <cell r="AV353"/>
          <cell r="AW353"/>
          <cell r="AX353"/>
          <cell r="AY353"/>
          <cell r="AZ353"/>
          <cell r="BA353"/>
          <cell r="BB353" t="str">
            <v>คดีนี้พี่ขวัญฝากขอให้คัดโฉนดสืบทรัพย์</v>
          </cell>
          <cell r="BC353" t="str">
            <v/>
          </cell>
          <cell r="BD353" t="str">
            <v/>
          </cell>
          <cell r="BE353" t="str">
            <v/>
          </cell>
          <cell r="BF353" t="str">
            <v/>
          </cell>
          <cell r="BG353" t="str">
            <v/>
          </cell>
          <cell r="BH353" t="str">
            <v/>
          </cell>
          <cell r="BI353" t="str">
            <v/>
          </cell>
          <cell r="BJ353" t="str">
            <v/>
          </cell>
          <cell r="BK353" t="str">
            <v/>
          </cell>
          <cell r="BL353" t="str">
            <v/>
          </cell>
          <cell r="BM353" t="str">
            <v/>
          </cell>
          <cell r="BN353" t="str">
            <v/>
          </cell>
          <cell r="BO353" t="str">
            <v/>
          </cell>
          <cell r="BP353" t="str">
            <v/>
          </cell>
          <cell r="BQ353" t="str">
            <v/>
          </cell>
          <cell r="BR353" t="str">
            <v/>
          </cell>
          <cell r="BS353" t="str">
            <v/>
          </cell>
          <cell r="BT353" t="str">
            <v>นางสาวศิริพร สุวรรณ์</v>
          </cell>
          <cell r="BU353">
            <v>0</v>
          </cell>
          <cell r="BV353"/>
          <cell r="BW353"/>
          <cell r="BX353"/>
          <cell r="BY353"/>
          <cell r="BZ353"/>
          <cell r="CA353"/>
          <cell r="CB353"/>
          <cell r="CC353" t="str">
            <v>จันทร์นิภา</v>
          </cell>
          <cell r="CD353" t="str">
            <v>3.นายบัญชา ศรีแก้ว</v>
          </cell>
          <cell r="CE353"/>
          <cell r="CF353"/>
          <cell r="CG353"/>
          <cell r="CH353"/>
          <cell r="CI353"/>
          <cell r="CJ353"/>
          <cell r="CK353"/>
          <cell r="CL353"/>
          <cell r="CM353"/>
          <cell r="CN353"/>
          <cell r="CO353"/>
        </row>
        <row r="354">
          <cell r="B354">
            <v>1796</v>
          </cell>
          <cell r="C354">
            <v>350</v>
          </cell>
          <cell r="D354">
            <v>5</v>
          </cell>
          <cell r="E354">
            <v>4</v>
          </cell>
          <cell r="F354">
            <v>2565</v>
          </cell>
          <cell r="G354">
            <v>800047430676</v>
          </cell>
          <cell r="H354" t="str">
            <v>นาย</v>
          </cell>
          <cell r="I354" t="str">
            <v>ธวุฒิ</v>
          </cell>
          <cell r="J354" t="str">
            <v>คำภาอึ่ง</v>
          </cell>
          <cell r="K354">
            <v>1540300016810</v>
          </cell>
          <cell r="L354" t="str">
            <v>สามแยกสันทราย</v>
          </cell>
          <cell r="M354" t="str">
            <v>เชียงใหม่ 1</v>
          </cell>
          <cell r="N354">
            <v>8</v>
          </cell>
          <cell r="O354" t="str">
            <v>สินเชื่อธนาคารประชาชน</v>
          </cell>
          <cell r="P354" t="str">
            <v>1.บุคคลค้ำประกัน</v>
          </cell>
          <cell r="Q354">
            <v>132755.72</v>
          </cell>
          <cell r="R354">
            <v>34392.080000000002</v>
          </cell>
          <cell r="S354" t="str">
            <v>จังหวัดแพร่</v>
          </cell>
          <cell r="T354" t="str">
            <v>ผบE.1389</v>
          </cell>
          <cell r="U354">
            <v>2564</v>
          </cell>
          <cell r="V354" t="str">
            <v>ผบE.1559</v>
          </cell>
          <cell r="W354">
            <v>2564</v>
          </cell>
          <cell r="X354">
            <v>18</v>
          </cell>
          <cell r="Y354">
            <v>10</v>
          </cell>
          <cell r="Z354">
            <v>2565</v>
          </cell>
          <cell r="AA354"/>
          <cell r="AB354"/>
          <cell r="AC354"/>
          <cell r="AD354"/>
          <cell r="AE354"/>
          <cell r="AF354"/>
          <cell r="AG354"/>
          <cell r="AH354"/>
          <cell r="AI354"/>
          <cell r="AJ354"/>
          <cell r="AK354"/>
          <cell r="AL354"/>
          <cell r="AM354"/>
          <cell r="AN354"/>
          <cell r="AO354"/>
          <cell r="AP354"/>
          <cell r="AQ354"/>
          <cell r="AR354"/>
          <cell r="AS354"/>
          <cell r="AT354"/>
          <cell r="AU354"/>
          <cell r="AV354"/>
          <cell r="AW354"/>
          <cell r="AX354"/>
          <cell r="AY354"/>
          <cell r="AZ354"/>
          <cell r="BA354"/>
          <cell r="BB354" t="str">
            <v>สืบทรัพย์ (คำสั่ง 5/4/2565)//สืบแล้ว  รายงานผล วันที่ 30/5/2565
รายงานผลสืบทรัพย รอบที่ 2 25/9/2567</v>
          </cell>
          <cell r="BC354" t="str">
            <v>1200
1200</v>
          </cell>
          <cell r="BD354" t="str">
            <v>13
11</v>
          </cell>
          <cell r="BE354" t="str">
            <v>3
2</v>
          </cell>
          <cell r="BF354" t="str">
            <v>2566
2568</v>
          </cell>
          <cell r="BG354">
            <v>0</v>
          </cell>
          <cell r="BH354" t="str">
            <v>-</v>
          </cell>
          <cell r="BI354" t="str">
            <v>-</v>
          </cell>
          <cell r="BJ354" t="str">
            <v>-</v>
          </cell>
          <cell r="BK354">
            <v>0</v>
          </cell>
          <cell r="BL354" t="str">
            <v>1705
1605</v>
          </cell>
          <cell r="BM354">
            <v>0</v>
          </cell>
          <cell r="BN354">
            <v>28</v>
          </cell>
          <cell r="BO354">
            <v>6</v>
          </cell>
          <cell r="BP354">
            <v>2566</v>
          </cell>
          <cell r="BQ354" t="str">
            <v>-</v>
          </cell>
          <cell r="BR354" t="str">
            <v>-</v>
          </cell>
          <cell r="BS354" t="str">
            <v>-</v>
          </cell>
          <cell r="BT354" t="str">
            <v>นายธวุฒิ คำภาอึ่ง</v>
          </cell>
          <cell r="BU354">
            <v>0</v>
          </cell>
          <cell r="BV354" t="str">
            <v>1.นายธวุฒิ คำภาอึ่ง
2.นายอินจันทร์ เหม็งทะเหล็ก
3.นายสุดใจ อาวาสพรม
4.นางอำพร ใจประเทศ</v>
          </cell>
          <cell r="BW354" t="str">
            <v>จำเลยที่ 1
จำเลยที่ 2
จำเลยที่ 3
คู่สมรสจำเลยที่ 3</v>
          </cell>
          <cell r="BX354" t="str">
            <v>1-5403-00016-81-0
3-5711-00023-12-7
3-5708-00393-80-5
3-5708-00250-97-4</v>
          </cell>
          <cell r="BY354" t="str">
            <v>-ไม่พบว่ามีกรรมสิทธิ์ในที่ดิน อ.ลอง จ.แพร่
-ไม่พบว่ามีกรรมสิทธิ์ในที่ดิน อ.ชุมพลบุรี จ.สุรินทร์
-ไม่พบว่ามีกรรมสิทธิ์ในที่ดิน อ.เมืองสุรินทร์ จ.สุรินทร์
-ไม่พบว่ามีกรรมสิทธิ์ในที่ดิน อ.เชียงแสน จ.เชียงราย
-ไม่พบว่ามีกรรมสิทธิ์ในที่ดิน อ.แม่จัน จ.เชียงราย
-ไม่พบว่ามีกรรมสิทธิ์ในที่ดิน อ.เมืองเชียงราย จ.เชียงราย
-พบว่ามีกรรมสิทธิ์ในที่ดิน โฉนดเลขที่ 12758 ต.ป่าสัก อ.เชียงแสน จ.เชียงราย (สินส่วนตัว)
-ไม่พบว่ามีกรรมสิทธิ์ในที่ดิน อ.แม่จัน จ.เชียงราย</v>
          </cell>
          <cell r="BZ354" t="str">
            <v>พบทรัพย์</v>
          </cell>
          <cell r="CA354"/>
          <cell r="CB354"/>
          <cell r="CC354" t="str">
            <v>จันทร์นิภา</v>
          </cell>
          <cell r="CD354" t="str">
            <v>4.นางสาวมัณฑิตา หมื่นบุญตัน</v>
          </cell>
          <cell r="CE354" t="str">
            <v>จำเลยที่ 1
จำเลยที่ 2
จำเลยที่ 3
คู่สมรสจำเลยที่ 3</v>
          </cell>
          <cell r="CF354" t="str">
            <v>1-5403-00016-81-0
3-5711-00023-12-7
3-5708-00393-80-5
3-5708-00250-97-4</v>
          </cell>
          <cell r="CG354" t="str">
            <v>-ไม่พบว่ามีกรรมสิทธิ์ในที่ดิน อ.สันทราย จ.เชียงใหม่
-ไม่พบว่ามีกรรมสิทธิ์ในที่ดิน อ.ลอง จ.แพร่
-ไม่พบว่ามีกรรมสิทธิ์ในที่ดิน อ.สันทราย จ.เชียงใหม่
-ไม่พบว่ามีกรรมสิทธิ์ในที่ดิน อ.ชุมพลบุรี จ.สุรินทร์
-ไม่พบว่ามีกรรมสิทธิ์ในที่ดิน อ.เมืองสุรินทร์ จ.สุรินทร์
-ไม่พบว่ามีกรรมสิทธิ์ในที่ดิน อ.สันทราย จ.เชียงใหม่
-ไม่พบว่ามีกรรมสิทธิ์ในที่ดิน อ.เชียงแสน จ.เชียงราย
-ไม่พบว่ามีกรรมสิทธิ์ในที่ดิน อ.สันทราย จ.เชียงใหม่
-พบว่ามีกรรมสิทธิ์ในที่ดิน โฉนดเลขที่ 12758 ต.ป่าสัก อ.เชียงแสน จ.เชียงราย (สินส่วนตัว)</v>
          </cell>
          <cell r="CH354" t="str">
            <v>พบ</v>
          </cell>
          <cell r="CI354"/>
          <cell r="CJ354"/>
          <cell r="CK354" t="str">
            <v>ปฏิยุทธ์</v>
          </cell>
          <cell r="CL354"/>
          <cell r="CM354"/>
          <cell r="CN354"/>
          <cell r="CO354"/>
        </row>
        <row r="355">
          <cell r="B355">
            <v>1797</v>
          </cell>
          <cell r="C355">
            <v>351</v>
          </cell>
          <cell r="D355">
            <v>8</v>
          </cell>
          <cell r="E355">
            <v>4</v>
          </cell>
          <cell r="F355">
            <v>2565</v>
          </cell>
          <cell r="G355">
            <v>800080862629</v>
          </cell>
          <cell r="H355" t="str">
            <v>นางสาว</v>
          </cell>
          <cell r="I355" t="str">
            <v>วิสสุตา</v>
          </cell>
          <cell r="J355" t="str">
            <v>แซ่ลี้</v>
          </cell>
          <cell r="K355">
            <v>5571000083639</v>
          </cell>
          <cell r="L355" t="str">
            <v>หนองหอย</v>
          </cell>
          <cell r="M355" t="str">
            <v>เชียงใหม่ 1</v>
          </cell>
          <cell r="N355">
            <v>8</v>
          </cell>
          <cell r="O355" t="str">
            <v>สินเชื่อธนาคารประชาชน</v>
          </cell>
          <cell r="P355" t="str">
            <v>1.บุคคลค้ำประกัน</v>
          </cell>
          <cell r="Q355">
            <v>90235.54</v>
          </cell>
          <cell r="R355">
            <v>17542.78</v>
          </cell>
          <cell r="S355" t="str">
            <v>แขวงเวียงป่าเป้า</v>
          </cell>
          <cell r="T355" t="str">
            <v>ผบE.44</v>
          </cell>
          <cell r="U355">
            <v>2563</v>
          </cell>
          <cell r="V355" t="str">
            <v>ผบE.82</v>
          </cell>
          <cell r="W355">
            <v>2563</v>
          </cell>
          <cell r="X355">
            <v>18</v>
          </cell>
          <cell r="Y355">
            <v>8</v>
          </cell>
          <cell r="Z355">
            <v>2563</v>
          </cell>
          <cell r="AA355"/>
          <cell r="AB355"/>
          <cell r="AC355"/>
          <cell r="AD355"/>
          <cell r="AE355"/>
          <cell r="AF355"/>
          <cell r="AG355"/>
          <cell r="AH355"/>
          <cell r="AI355"/>
          <cell r="AJ355"/>
          <cell r="AK355"/>
          <cell r="AL355"/>
          <cell r="AM355"/>
          <cell r="AN355"/>
          <cell r="AO355"/>
          <cell r="AP355"/>
          <cell r="AQ355"/>
          <cell r="AR355"/>
          <cell r="AS355"/>
          <cell r="AT355"/>
          <cell r="AU355"/>
          <cell r="AV355"/>
          <cell r="AW355"/>
          <cell r="AX355"/>
          <cell r="AY355"/>
          <cell r="AZ355"/>
          <cell r="BA355"/>
          <cell r="BB355" t="str">
            <v>สืบทรัพย์ (คำสั่ง 8/42565)//สืบแล้ว  รายงานผล วันที่ 24/5/2565//สืบครั้งที่ 2 รายงานผลสืบ 18/7/2567</v>
          </cell>
          <cell r="BC355">
            <v>600</v>
          </cell>
          <cell r="BD355">
            <v>13</v>
          </cell>
          <cell r="BE355">
            <v>3</v>
          </cell>
          <cell r="BF355">
            <v>2566</v>
          </cell>
          <cell r="BG355">
            <v>0</v>
          </cell>
          <cell r="BH355" t="str">
            <v>-</v>
          </cell>
          <cell r="BI355" t="str">
            <v>-</v>
          </cell>
          <cell r="BJ355" t="str">
            <v>-</v>
          </cell>
          <cell r="BK355">
            <v>0</v>
          </cell>
          <cell r="BL355">
            <v>805</v>
          </cell>
          <cell r="BM355">
            <v>0</v>
          </cell>
          <cell r="BN355">
            <v>29</v>
          </cell>
          <cell r="BO355">
            <v>6</v>
          </cell>
          <cell r="BP355">
            <v>2566</v>
          </cell>
          <cell r="BQ355" t="str">
            <v>-</v>
          </cell>
          <cell r="BR355" t="str">
            <v>-</v>
          </cell>
          <cell r="BS355" t="str">
            <v>-</v>
          </cell>
          <cell r="BT355" t="str">
            <v>นางสาววิสสุตา แซ่ลี้</v>
          </cell>
          <cell r="BU355">
            <v>883163010386</v>
          </cell>
          <cell r="BV355" t="str">
            <v>1.นางสาววิสสุตา แซ่ลี้
2.นางสาวสายพิณ แช่ลี้</v>
          </cell>
          <cell r="BW355" t="str">
            <v>จำเลยที่ 1
จำเลยที่ 2</v>
          </cell>
          <cell r="BX355" t="str">
            <v>5-5710-00083-63-9
5-5710-00083-65-5</v>
          </cell>
          <cell r="BY355" t="str">
            <v>-ไม่พบว่ามีกรรมสิทธิ์ในที่ดิน อ.เบตง จ.ยะลา
-ไม่พบว่ามีกรรมสิทธิ์ในที่ดิน อ.แม่สรวย จ.เชียงราย
-ไม่พบว่ามีกรรมสิทธิ์ในที่ดิน อ.แม่สรวย จ.เชียงราย</v>
          </cell>
          <cell r="BZ355" t="str">
            <v>ไม่พบทรัพย์</v>
          </cell>
          <cell r="CA355"/>
          <cell r="CB355"/>
          <cell r="CC355" t="str">
            <v>จันทร์นิภา</v>
          </cell>
          <cell r="CD355"/>
          <cell r="CE355" t="str">
            <v>จำเลยที่ 1
จำเลยที่ 2</v>
          </cell>
          <cell r="CF355" t="str">
            <v>5-5710-00083-63-9
5-5710-00083-65-5</v>
          </cell>
          <cell r="CG355" t="str">
            <v>-ไม่พบว่ามีกรรมสิทธิ์ในที่ดิน อ.เมือง  จ.เชียงใหม่
-ไม่พบว่ามีกรรมสิทธิ์ในที่ดิน อ.แม่สรวย  จ.เชียงราย
-ไม่พบว่ามีกรรมสิทธิ์ในที่ดิน อ.เมือง  จ.เชียงใหม่
-ไม่พบว่ามีกรรมสิทธิ์ในที่ดิน อ.แม่สรวย  จ.เชียงราย</v>
          </cell>
          <cell r="CH355" t="str">
            <v>ไม่พบ</v>
          </cell>
          <cell r="CI355"/>
          <cell r="CJ355">
            <v>2</v>
          </cell>
          <cell r="CK355" t="str">
            <v>นุสบา</v>
          </cell>
          <cell r="CL355">
            <v>243852</v>
          </cell>
          <cell r="CM355"/>
          <cell r="CN355"/>
          <cell r="CO355"/>
        </row>
        <row r="356">
          <cell r="B356">
            <v>1798</v>
          </cell>
          <cell r="C356">
            <v>352</v>
          </cell>
          <cell r="D356">
            <v>12</v>
          </cell>
          <cell r="E356">
            <v>4</v>
          </cell>
          <cell r="F356">
            <v>2565</v>
          </cell>
          <cell r="G356">
            <v>80003257923</v>
          </cell>
          <cell r="H356" t="str">
            <v>นางสาว</v>
          </cell>
          <cell r="I356" t="str">
            <v xml:space="preserve">พรรณิภา </v>
          </cell>
          <cell r="J356" t="str">
            <v>ฟองเขียว</v>
          </cell>
          <cell r="K356">
            <v>1560100294409</v>
          </cell>
          <cell r="L356" t="str">
            <v>เซ็นทรัล แอร์พอร์ต พลาซ่า เชียงใหม่</v>
          </cell>
          <cell r="M356" t="str">
            <v>เชียงใหม่ 1</v>
          </cell>
          <cell r="N356">
            <v>8</v>
          </cell>
          <cell r="O356" t="str">
            <v>สินเชื่อธนาคารประชาชน</v>
          </cell>
          <cell r="P356" t="str">
            <v>1.บุคคลค้ำประกัน</v>
          </cell>
          <cell r="Q356">
            <v>23519.119999999999</v>
          </cell>
          <cell r="R356">
            <v>3519.12</v>
          </cell>
          <cell r="S356" t="str">
            <v>จังหวัดพะเยา</v>
          </cell>
          <cell r="T356" t="str">
            <v>ผบ.2657</v>
          </cell>
          <cell r="U356">
            <v>2558</v>
          </cell>
          <cell r="V356" t="str">
            <v>ผบ.3038</v>
          </cell>
          <cell r="W356">
            <v>2558</v>
          </cell>
          <cell r="X356">
            <v>14</v>
          </cell>
          <cell r="Y356">
            <v>12</v>
          </cell>
          <cell r="Z356">
            <v>2558</v>
          </cell>
          <cell r="AA356"/>
          <cell r="AB356"/>
          <cell r="AC356"/>
          <cell r="AD356"/>
          <cell r="AE356"/>
          <cell r="AF356"/>
          <cell r="AG356"/>
          <cell r="AH356"/>
          <cell r="AI356"/>
          <cell r="AJ356"/>
          <cell r="AK356"/>
          <cell r="AL356"/>
          <cell r="AM356"/>
          <cell r="AN356"/>
          <cell r="AO356"/>
          <cell r="AP356"/>
          <cell r="AQ356"/>
          <cell r="AR356"/>
          <cell r="AS356"/>
          <cell r="AT356"/>
          <cell r="AU356"/>
          <cell r="AV356"/>
          <cell r="AW356"/>
          <cell r="AX356"/>
          <cell r="AY356"/>
          <cell r="AZ356"/>
          <cell r="BA356"/>
          <cell r="BB356" t="str">
            <v>สืบทรัพย์ สำนักงานอื่นฟ้อง (คำสั่ง 12/4/2565)//สืบแล้ว  รายงานผล วันที่ 30/5/2565</v>
          </cell>
          <cell r="BC356">
            <v>1800</v>
          </cell>
          <cell r="BD356">
            <v>28</v>
          </cell>
          <cell r="BE356">
            <v>8</v>
          </cell>
          <cell r="BF356">
            <v>2566</v>
          </cell>
          <cell r="BG356">
            <v>0</v>
          </cell>
          <cell r="BH356" t="str">
            <v>-</v>
          </cell>
          <cell r="BI356" t="str">
            <v>-</v>
          </cell>
          <cell r="BJ356" t="str">
            <v>-</v>
          </cell>
          <cell r="BK356">
            <v>0</v>
          </cell>
          <cell r="BL356">
            <v>2045</v>
          </cell>
          <cell r="BM356">
            <v>0</v>
          </cell>
          <cell r="BN356" t="str">
            <v/>
          </cell>
          <cell r="BO356" t="str">
            <v/>
          </cell>
          <cell r="BP356" t="str">
            <v/>
          </cell>
          <cell r="BQ356" t="str">
            <v>-</v>
          </cell>
          <cell r="BR356" t="str">
            <v>-</v>
          </cell>
          <cell r="BS356" t="str">
            <v>-</v>
          </cell>
          <cell r="BT356" t="str">
            <v>นางสาวพรรณิภา  ฟองเขียว</v>
          </cell>
          <cell r="BU356">
            <v>0</v>
          </cell>
          <cell r="BV356" t="str">
            <v>1.นางสาวพรรณ์ภา ฟองเขียว
2.นางสาวณีรนุช วุฒิ
3.นายแดน แบนถี
4.นางสาวเบญจวรรณ ปัญญา
5.นายวีรยุทธ ขุนจันทร์
6.นางสาวพัชรี โอบอ้อม</v>
          </cell>
          <cell r="BW356" t="str">
            <v>จำเลยที่ 1
จำเลยที่ 2
คู่สมรสจำเลยที่ 2
จำเลยที่ 3
คู่สมรสจำเลยที่ 3
จำเลยที่ 4</v>
          </cell>
          <cell r="BX356" t="str">
            <v>1-5601-00294-40-9
5-5601-90012-51-6
3-5017-00215-51-5
1-5099-00508-94-1
1-5403-00018-10-3
1-5003-00099-26-0</v>
          </cell>
          <cell r="BY356" t="str">
            <v>-ไม่พบว่ามีกรรมสิทธิ์ในที่ดิน อ.เมืองพะเยา จ.พะเยา
-พบว่ามีกรรมสิทธิ์ในที่ดิน โฉนดเลขที่ 52971 ต.ท่าวังทอง อ.เมืองพะเยา จ.พะเยา (ติดจำนอง ธกส.)
-พบว่ามีกรรมสิทธิ์ในที่ดิน โฉนดเลขที่ 8244 ต.ท่าวังทอง อ.เมืองพะเยา จ.พะเยา (ติดจำนอง ธกส.)
-ไม่พบว่ามีกรรมสิทธิ์ในที่ดิน อ.ดอยเต่า จ.เชียงใหม่
-พบว่ามีกรรมสิทธิ์ในที่ดินเลข น.ส.3 ก 4539 ต.ดอยเต่า อ.ดอยเต่า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อ.ลอง จ.แพร่
-ไม่พบว่ามีกรรมสิทธิ์ในที่ดิน อ.แม่แจ่ม จ.เชียงใหม่</v>
          </cell>
          <cell r="BZ356" t="str">
            <v>พบทรัพย์</v>
          </cell>
          <cell r="CA356" t="str">
            <v>พบทรัพย์</v>
          </cell>
          <cell r="CB356"/>
          <cell r="CC356" t="str">
            <v>จันทร์นิภา</v>
          </cell>
          <cell r="CD356" t="str">
            <v>5.นางเนตรนพิญ จันทร์แดง</v>
          </cell>
          <cell r="CE356"/>
          <cell r="CF356"/>
          <cell r="CG356"/>
          <cell r="CH356"/>
          <cell r="CI356"/>
          <cell r="CJ356"/>
          <cell r="CK356"/>
          <cell r="CL356"/>
          <cell r="CM356"/>
          <cell r="CN356"/>
          <cell r="CO356"/>
        </row>
        <row r="357">
          <cell r="B357">
            <v>1800</v>
          </cell>
          <cell r="C357">
            <v>353</v>
          </cell>
          <cell r="D357">
            <v>20</v>
          </cell>
          <cell r="E357">
            <v>4</v>
          </cell>
          <cell r="F357">
            <v>2565</v>
          </cell>
          <cell r="G357">
            <v>800015609723</v>
          </cell>
          <cell r="H357" t="str">
            <v>นาย</v>
          </cell>
          <cell r="I357" t="str">
            <v>ศักดิ์</v>
          </cell>
          <cell r="J357" t="str">
            <v>เรือนออน</v>
          </cell>
          <cell r="K357">
            <v>3509901346321</v>
          </cell>
          <cell r="L357" t="str">
            <v>ท่าแพ</v>
          </cell>
          <cell r="M357" t="str">
            <v>เชียงใหม่ 1</v>
          </cell>
          <cell r="N357">
            <v>8</v>
          </cell>
          <cell r="O357" t="str">
            <v>สินเชื่อธนาคารประชาชน</v>
          </cell>
          <cell r="P357" t="str">
            <v>1.บุคคลค้ำประกัน</v>
          </cell>
          <cell r="Q357">
            <v>67321.440000000002</v>
          </cell>
          <cell r="R357">
            <v>11541.67</v>
          </cell>
          <cell r="S357" t="str">
            <v>แขวงเชียงใหม่</v>
          </cell>
          <cell r="T357" t="str">
            <v>ผบ.142</v>
          </cell>
          <cell r="U357" t="str">
            <v>2561</v>
          </cell>
          <cell r="V357" t="str">
            <v>ผบ.1638</v>
          </cell>
          <cell r="W357">
            <v>2561</v>
          </cell>
          <cell r="X357">
            <v>27</v>
          </cell>
          <cell r="Y357">
            <v>2</v>
          </cell>
          <cell r="Z357">
            <v>2561</v>
          </cell>
          <cell r="AA357"/>
          <cell r="AB357"/>
          <cell r="AC357"/>
          <cell r="AD357"/>
          <cell r="AE357"/>
          <cell r="AF357"/>
          <cell r="AG357"/>
          <cell r="AH357"/>
          <cell r="AI357"/>
          <cell r="AJ357"/>
          <cell r="AK357"/>
          <cell r="AL357"/>
          <cell r="AM357"/>
          <cell r="AN357"/>
          <cell r="AO357"/>
          <cell r="AP357"/>
          <cell r="AQ357"/>
          <cell r="AR357"/>
          <cell r="AS357"/>
          <cell r="AT357"/>
          <cell r="AU357"/>
          <cell r="AV357"/>
          <cell r="AW357"/>
          <cell r="AX357"/>
          <cell r="AY357"/>
          <cell r="AZ357"/>
          <cell r="BA357"/>
          <cell r="BB357" t="str">
            <v>สืบทรัพย์ สำนักงานอื่นฟ้อง (คำสั่ง 21/4/2565)//สืบแล้ว  รายงานผล วันที่ 19/5/2565
รายงานผลสืบทรัพย รอบที่ 2 25/9/2567</v>
          </cell>
          <cell r="BC357">
            <v>1200</v>
          </cell>
          <cell r="BD357">
            <v>30</v>
          </cell>
          <cell r="BE357">
            <v>11</v>
          </cell>
          <cell r="BF357">
            <v>2565</v>
          </cell>
          <cell r="BG357">
            <v>0</v>
          </cell>
          <cell r="BH357" t="str">
            <v>-</v>
          </cell>
          <cell r="BI357" t="str">
            <v>-</v>
          </cell>
          <cell r="BJ357" t="str">
            <v>-</v>
          </cell>
          <cell r="BK357">
            <v>0</v>
          </cell>
          <cell r="BL357">
            <v>1350</v>
          </cell>
          <cell r="BM357">
            <v>0</v>
          </cell>
          <cell r="BN357">
            <v>22</v>
          </cell>
          <cell r="BO357">
            <v>2</v>
          </cell>
          <cell r="BP357">
            <v>2566</v>
          </cell>
          <cell r="BQ357" t="str">
            <v>-</v>
          </cell>
          <cell r="BR357" t="str">
            <v>-</v>
          </cell>
          <cell r="BS357" t="str">
            <v>-</v>
          </cell>
          <cell r="BT357" t="str">
            <v>นายศักดิ์ เรือนออน</v>
          </cell>
          <cell r="BU357">
            <v>0</v>
          </cell>
          <cell r="BV357" t="str">
            <v>1.นายศักดิ์ เรือนออน
2.นางสาวมาลี ช่างฝั้น
3.นางไพรัช เทพยศ
4.นายอนุชาติ ชวพาที</v>
          </cell>
          <cell r="BW357" t="str">
            <v>จำเลยที่ 1
คู่สมรสปัจจุบันจำเลยที่ 1
คู่สมรสเก่าจำเลยที่ 1
จำเลยที่ 3</v>
          </cell>
          <cell r="BX357" t="str">
            <v>3-5099-01346-32-1
3-5005-00513-50-3
3-5099-00474-83-0
3-5019-00231-77-8</v>
          </cell>
          <cell r="BY357"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อ.สารภี  จ.เชียงใหม่</v>
          </cell>
          <cell r="BZ357" t="str">
            <v>ไม่พบทรัพย์</v>
          </cell>
          <cell r="CA357" t="str">
            <v>พบทรัพย์</v>
          </cell>
          <cell r="CB357"/>
          <cell r="CC357" t="str">
            <v>จันทร์นิภา</v>
          </cell>
          <cell r="CD357" t="str">
            <v>1.นายศักดิ์ เรือนออน
2.นางสาวมาลี ช่างฝั้น
3.นายอนุชาติ ชวพาที</v>
          </cell>
          <cell r="CE357" t="str">
            <v>จำเลยที่ 1
คู่สมรสจำเลยที่ 1
จำเลยที่ 2</v>
          </cell>
          <cell r="CF357" t="str">
            <v>3-5099-01346-32-1
3-5005-00513-50-3
3-5019-00231-77-8</v>
          </cell>
          <cell r="CG357" t="str">
            <v xml:space="preserve">-ไม่พบว่ามีกรรมสิทธิ์ในที่ดิน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อ.เมืองพะเยา จ.พะเยา
</v>
          </cell>
          <cell r="CH357" t="str">
            <v>ไม่พบ</v>
          </cell>
          <cell r="CI357"/>
          <cell r="CJ357"/>
          <cell r="CK357"/>
          <cell r="CL357"/>
          <cell r="CM357"/>
          <cell r="CN357"/>
          <cell r="CO357"/>
        </row>
        <row r="358">
          <cell r="B358">
            <v>1801</v>
          </cell>
          <cell r="C358">
            <v>354</v>
          </cell>
          <cell r="D358">
            <v>20</v>
          </cell>
          <cell r="E358">
            <v>4</v>
          </cell>
          <cell r="F358">
            <v>2565</v>
          </cell>
          <cell r="G358">
            <v>800080098992</v>
          </cell>
          <cell r="H358" t="str">
            <v>นางสาว</v>
          </cell>
          <cell r="I358" t="str">
            <v>มาริษา</v>
          </cell>
          <cell r="J358" t="str">
            <v>ห้ามทุกข์</v>
          </cell>
          <cell r="K358">
            <v>1500700153369</v>
          </cell>
          <cell r="L358" t="str">
            <v>เซ็นทรัล แอร์พอร์ต พลาซ่า เชียงใหม่</v>
          </cell>
          <cell r="M358" t="str">
            <v>เชียงใหม่ 1</v>
          </cell>
          <cell r="N358">
            <v>8</v>
          </cell>
          <cell r="O358" t="str">
            <v>สินเชื่อธนาคารประชาชน</v>
          </cell>
          <cell r="P358" t="str">
            <v>1.บุคคลค้ำประกัน</v>
          </cell>
          <cell r="Q358">
            <v>81485.62</v>
          </cell>
          <cell r="R358">
            <v>23160.62</v>
          </cell>
          <cell r="S358" t="str">
            <v>แขวงเชียงใหม่</v>
          </cell>
          <cell r="T358" t="str">
            <v>ผบE.782</v>
          </cell>
          <cell r="U358" t="str">
            <v>2565</v>
          </cell>
          <cell r="V358" t="str">
            <v>ผบE.1135</v>
          </cell>
          <cell r="W358">
            <v>2565</v>
          </cell>
          <cell r="X358">
            <v>8</v>
          </cell>
          <cell r="Y358">
            <v>3</v>
          </cell>
          <cell r="Z358">
            <v>2565</v>
          </cell>
          <cell r="AA358"/>
          <cell r="AB358"/>
          <cell r="AC358"/>
          <cell r="AD358"/>
          <cell r="AE358"/>
          <cell r="AF358"/>
          <cell r="AG358"/>
          <cell r="AH358"/>
          <cell r="AI358"/>
          <cell r="AJ358"/>
          <cell r="AK358"/>
          <cell r="AL358"/>
          <cell r="AM358"/>
          <cell r="AN358"/>
          <cell r="AO358"/>
          <cell r="AP358"/>
          <cell r="AQ358"/>
          <cell r="AR358"/>
          <cell r="AS358"/>
          <cell r="AT358"/>
          <cell r="AU358"/>
          <cell r="AV358"/>
          <cell r="AW358"/>
          <cell r="AX358"/>
          <cell r="AY358"/>
          <cell r="AZ358"/>
          <cell r="BA358"/>
          <cell r="BB358" t="str">
            <v>สืบทรัพย์ สำนักงานอื่นฟ้อง (คำสั่ง 21/4/2565)//สืบแล้ว  รายงานผล วันที่ 30/5/2565</v>
          </cell>
          <cell r="BC358" t="str">
            <v>0
900</v>
          </cell>
          <cell r="BD358" t="str">
            <v>8
8</v>
          </cell>
          <cell r="BE358" t="str">
            <v>1
3</v>
          </cell>
          <cell r="BF358" t="str">
            <v>2567
2567</v>
          </cell>
          <cell r="BG358">
            <v>0</v>
          </cell>
          <cell r="BH358" t="str">
            <v>-</v>
          </cell>
          <cell r="BI358" t="str">
            <v>-</v>
          </cell>
          <cell r="BJ358" t="str">
            <v>-</v>
          </cell>
          <cell r="BK358">
            <v>0</v>
          </cell>
          <cell r="BL358" t="str">
            <v>835
235</v>
          </cell>
          <cell r="BM358">
            <v>0</v>
          </cell>
          <cell r="BN358">
            <v>27</v>
          </cell>
          <cell r="BO358">
            <v>3</v>
          </cell>
          <cell r="BP358">
            <v>2567</v>
          </cell>
          <cell r="BQ358" t="str">
            <v>-</v>
          </cell>
          <cell r="BR358" t="str">
            <v>-</v>
          </cell>
          <cell r="BS358" t="str">
            <v>-</v>
          </cell>
          <cell r="BT358" t="str">
            <v>นางสาวมาริษา ห้ามทุกข์</v>
          </cell>
          <cell r="BU358">
            <v>0</v>
          </cell>
          <cell r="BV358" t="str">
            <v>1.นางสาวกิจาพรหรือ มาริษา ห้ามทุกข์
2.นางสาวทัศนภรณ์ ธรรมปัญญา
3.นางสาวนวลอนงค์ กนกมณี</v>
          </cell>
          <cell r="BW358" t="str">
            <v>จำเลยที่ 1
จำเลยที่ 2
จำเลยที่ 3</v>
          </cell>
          <cell r="BX358" t="str">
            <v>1-5007-00153-36-9
1-5099-00828-89-9
3-5099-00600-78-9</v>
          </cell>
          <cell r="BY358" t="str">
            <v>-ไม่พบว่ามีกรรมสิทธิ์ในที่ดิน อ.ฝาง จ.เชียงใหม่ 
-พบว่ามีกรรมสิทธิ์ในที่ดิน โฉนดเลขที่ 38935 ต.หนองแฝก อ.สารภี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358" t="str">
            <v>พบทรัพย์</v>
          </cell>
          <cell r="CA358"/>
          <cell r="CB358"/>
          <cell r="CC358" t="str">
            <v>จันทร์นิภา</v>
          </cell>
          <cell r="CD358"/>
          <cell r="CE358"/>
          <cell r="CF358"/>
          <cell r="CG358"/>
          <cell r="CH358"/>
          <cell r="CI358"/>
          <cell r="CJ358"/>
          <cell r="CK358"/>
          <cell r="CL358"/>
          <cell r="CM358"/>
          <cell r="CN358"/>
          <cell r="CO358"/>
        </row>
        <row r="359">
          <cell r="B359">
            <v>1802</v>
          </cell>
          <cell r="C359">
            <v>355</v>
          </cell>
          <cell r="D359">
            <v>20</v>
          </cell>
          <cell r="E359">
            <v>4</v>
          </cell>
          <cell r="F359">
            <v>2565</v>
          </cell>
          <cell r="G359">
            <v>800078348334</v>
          </cell>
          <cell r="H359" t="str">
            <v>นาย</v>
          </cell>
          <cell r="I359" t="str">
            <v>ศรัณฐ์</v>
          </cell>
          <cell r="J359" t="str">
            <v>แก้ววิรัตน์</v>
          </cell>
          <cell r="K359">
            <v>3500100372911</v>
          </cell>
          <cell r="L359" t="str">
            <v>หนองหอย</v>
          </cell>
          <cell r="M359" t="str">
            <v>เชียงใหม่ 1</v>
          </cell>
          <cell r="N359">
            <v>8</v>
          </cell>
          <cell r="O359" t="str">
            <v>สินเชื่อธนาคารประชาชน</v>
          </cell>
          <cell r="P359" t="str">
            <v>1.บุคคลค้ำประกัน</v>
          </cell>
          <cell r="Q359">
            <v>63578.1</v>
          </cell>
          <cell r="R359">
            <v>9777.4500000000007</v>
          </cell>
          <cell r="S359" t="str">
            <v>แขวงเชียงใหม่</v>
          </cell>
          <cell r="T359" t="str">
            <v>ผบ.2644</v>
          </cell>
          <cell r="U359" t="str">
            <v>2563</v>
          </cell>
          <cell r="V359" t="str">
            <v>ผบ.5275</v>
          </cell>
          <cell r="W359">
            <v>2563</v>
          </cell>
          <cell r="X359"/>
          <cell r="Y359"/>
          <cell r="Z359"/>
          <cell r="AA359">
            <v>4</v>
          </cell>
          <cell r="AB359">
            <v>8</v>
          </cell>
          <cell r="AC359">
            <v>2563</v>
          </cell>
          <cell r="AD359"/>
          <cell r="AE359"/>
          <cell r="AF359"/>
          <cell r="AG359"/>
          <cell r="AH359"/>
          <cell r="AI359"/>
          <cell r="AJ359"/>
          <cell r="AK359"/>
          <cell r="AL359"/>
          <cell r="AM359"/>
          <cell r="AN359"/>
          <cell r="AO359"/>
          <cell r="AP359"/>
          <cell r="AQ359"/>
          <cell r="AR359"/>
          <cell r="AS359"/>
          <cell r="AT359"/>
          <cell r="AU359"/>
          <cell r="AV359"/>
          <cell r="AW359"/>
          <cell r="AX359"/>
          <cell r="AY359"/>
          <cell r="AZ359"/>
          <cell r="BA359"/>
          <cell r="BB359" t="str">
            <v>สืบทรัพย์ สำนักงานอื่นฟ้อง (คำสั่ง 21/4/2565)//สืบแล้ว  รายงานผล วันที่ 19/5/2565//รายงานผลการสืบทรัพย์ 11/10/2567</v>
          </cell>
          <cell r="BC359">
            <v>1200</v>
          </cell>
          <cell r="BD359">
            <v>30</v>
          </cell>
          <cell r="BE359">
            <v>11</v>
          </cell>
          <cell r="BF359">
            <v>2565</v>
          </cell>
          <cell r="BG359">
            <v>0</v>
          </cell>
          <cell r="BH359" t="str">
            <v>-</v>
          </cell>
          <cell r="BI359" t="str">
            <v>-</v>
          </cell>
          <cell r="BJ359" t="str">
            <v>-</v>
          </cell>
          <cell r="BK359">
            <v>0</v>
          </cell>
          <cell r="BL359">
            <v>1295</v>
          </cell>
          <cell r="BM359">
            <v>0</v>
          </cell>
          <cell r="BN359">
            <v>2</v>
          </cell>
          <cell r="BO359">
            <v>2</v>
          </cell>
          <cell r="BP359">
            <v>2566</v>
          </cell>
          <cell r="BQ359" t="str">
            <v>-</v>
          </cell>
          <cell r="BR359" t="str">
            <v>-</v>
          </cell>
          <cell r="BS359" t="str">
            <v>-</v>
          </cell>
          <cell r="BT359" t="str">
            <v>นายศรัณฐ์ แก้ววิรัตน์</v>
          </cell>
          <cell r="BU359">
            <v>0</v>
          </cell>
          <cell r="BV359" t="str">
            <v>1.นายศรัณฐ์ แก้ววิรัตน์
2.นายกิ่งเพชร กัติยัง
3.นางสาวภาณุมาศ ไชยบัวคำ
4.นายทวีพันธ์ เอกสุวรรณ</v>
          </cell>
          <cell r="BW359" t="str">
            <v>จำเลยที่ 1
จำเลยที่ 2
คู่สมรสจำเลยที่ 2
จำเลยที่ 3</v>
          </cell>
          <cell r="BX359" t="str">
            <v>3-5001-00372-91-1
1-5105-00032-16-9
1-6304-00038-95-4
3-5099-01299-95-1</v>
          </cell>
          <cell r="BY359"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v>
          </cell>
          <cell r="BZ359" t="str">
            <v>ไม่พบทรัพย์</v>
          </cell>
          <cell r="CA359" t="str">
            <v>พบทรัพย์</v>
          </cell>
          <cell r="CB359"/>
          <cell r="CC359" t="str">
            <v>จันทร์นิภา</v>
          </cell>
          <cell r="CD359" t="str">
            <v>1.นายศรัณฐ์ แก้ววิรัตน์
2.นายกิ่งเพชร กัติยัง
3.นางสาวภาณุมาศ กัติยัง
4.นายทวีพันธ์ เอกสุวรรณ</v>
          </cell>
          <cell r="CE359" t="str">
            <v>จำเลยที่ 1
จำเลยที่ 2
คู่สมรสจำเลยที่ 2
จำเลยที่ 3</v>
          </cell>
          <cell r="CF359" t="str">
            <v>3-5001-00372-91-1
1-5105-00032-16-9
1-6304-00038-95-4
3-5099-01299-95-1</v>
          </cell>
          <cell r="CG359"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-พบว่ามีกรรมสิทธิ์ในที่ดินโฉนดเลขที่ 83294,83295  อ.สันป่าตอง จ.เชียงใหม่(ติดจำนอง ธอส)(กรรมสิทธิ์ร่วมคู่สมรส)
-พบว่ามีกรรมสิทธิ์ในที่ดินโฉนดเลขที่ 83294,83295  อ.สันป่าตอง จ.เชียงใหม่(ติดจำนอง ธอส)(กรรมสิทธิ์ร่วมคู่สมรส)
-ไม่พบว่ามีกรรมสิทธิ์ในที่ดิน อ.เมืองเชียงใหม่ จ.เชียงใหม่</v>
          </cell>
          <cell r="CH359" t="str">
            <v>พบทรัพย์</v>
          </cell>
          <cell r="CI359"/>
          <cell r="CJ359"/>
          <cell r="CK359" t="str">
            <v>วชิราภรณ์</v>
          </cell>
          <cell r="CL359">
            <v>243910</v>
          </cell>
          <cell r="CM359"/>
          <cell r="CN359"/>
          <cell r="CO359"/>
        </row>
        <row r="360">
          <cell r="B360">
            <v>1803</v>
          </cell>
          <cell r="C360">
            <v>356</v>
          </cell>
          <cell r="D360">
            <v>20</v>
          </cell>
          <cell r="E360">
            <v>4</v>
          </cell>
          <cell r="F360">
            <v>2565</v>
          </cell>
          <cell r="G360">
            <v>800003203067</v>
          </cell>
          <cell r="H360" t="str">
            <v>นาย</v>
          </cell>
          <cell r="I360" t="str">
            <v>นฤพนธ์</v>
          </cell>
          <cell r="J360" t="str">
            <v>โยธี</v>
          </cell>
          <cell r="K360">
            <v>3500700399909</v>
          </cell>
          <cell r="L360" t="str">
            <v>ดอยสะเก็ด</v>
          </cell>
          <cell r="M360" t="str">
            <v>เชียงใหม่ 2</v>
          </cell>
          <cell r="N360">
            <v>8</v>
          </cell>
          <cell r="O360" t="str">
            <v>สินเชื่อธนาคารประชาชน</v>
          </cell>
          <cell r="P360" t="str">
            <v>1.บุคคลค้ำประกัน</v>
          </cell>
          <cell r="Q360">
            <v>55958.58</v>
          </cell>
          <cell r="R360">
            <v>10772.68</v>
          </cell>
          <cell r="S360" t="str">
            <v>แขวงเชียงใหม่</v>
          </cell>
          <cell r="T360" t="str">
            <v>ผบ.3387</v>
          </cell>
          <cell r="U360" t="str">
            <v>2562</v>
          </cell>
          <cell r="V360" t="str">
            <v>ผบ.4208</v>
          </cell>
          <cell r="W360">
            <v>2562</v>
          </cell>
          <cell r="X360"/>
          <cell r="Y360"/>
          <cell r="Z360"/>
          <cell r="AA360"/>
          <cell r="AB360"/>
          <cell r="AC360"/>
          <cell r="AD360"/>
          <cell r="AE360"/>
          <cell r="AF360"/>
          <cell r="AG360"/>
          <cell r="AH360"/>
          <cell r="AI360"/>
          <cell r="AJ360"/>
          <cell r="AK360"/>
          <cell r="AL360"/>
          <cell r="AM360"/>
          <cell r="AN360"/>
          <cell r="AO360"/>
          <cell r="AP360"/>
          <cell r="AQ360"/>
          <cell r="AR360"/>
          <cell r="AS360"/>
          <cell r="AT360"/>
          <cell r="AU360"/>
          <cell r="AV360"/>
          <cell r="AW360"/>
          <cell r="AX360"/>
          <cell r="AY360"/>
          <cell r="AZ360"/>
          <cell r="BA360"/>
          <cell r="BB360" t="str">
            <v>สืบทรัพย์ สำนักงานอื่นฟ้อง (คำสั่ง 21/4/2565)//สืบแล้ว  รายงานผล วันที่ 30/5/2565</v>
          </cell>
          <cell r="BC360">
            <v>0</v>
          </cell>
          <cell r="BD360">
            <v>31</v>
          </cell>
          <cell r="BE360">
            <v>1</v>
          </cell>
          <cell r="BF360">
            <v>2567</v>
          </cell>
          <cell r="BG360">
            <v>0</v>
          </cell>
          <cell r="BH360" t="str">
            <v>-</v>
          </cell>
          <cell r="BI360" t="str">
            <v>-</v>
          </cell>
          <cell r="BJ360" t="str">
            <v>-</v>
          </cell>
          <cell r="BK360">
            <v>0</v>
          </cell>
          <cell r="BL360">
            <v>1445</v>
          </cell>
          <cell r="BM360">
            <v>0</v>
          </cell>
          <cell r="BN360" t="str">
            <v/>
          </cell>
          <cell r="BO360" t="str">
            <v/>
          </cell>
          <cell r="BP360" t="str">
            <v/>
          </cell>
          <cell r="BQ360" t="str">
            <v>-</v>
          </cell>
          <cell r="BR360" t="str">
            <v>-</v>
          </cell>
          <cell r="BS360" t="str">
            <v>-</v>
          </cell>
          <cell r="BT360" t="str">
            <v>นายนฤพนธ์ โยธี</v>
          </cell>
          <cell r="BU360">
            <v>0</v>
          </cell>
          <cell r="BV360" t="str">
            <v>1.นายนฤพนธ์ โยธี
2.นางจุฬาลักษณ์ ดวงดอก
3.นายธนานัน ดวงดอก</v>
          </cell>
          <cell r="BW360" t="str">
            <v>จำเลยที่ 1
จำเลยที่ 2
คู่สมรสจำเลยที่ 2</v>
          </cell>
          <cell r="BX360" t="str">
            <v>3-5007-00399-90-9
3-5106-00219-01-1
3-5007-00129-70-7</v>
          </cell>
          <cell r="BY360" t="str">
            <v>-ไม่พบว่ามีกรรมสิทธิ์ในที่ดิน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อ.แม่อาย จ.เชียงใหม่
-พบว่ามีกรรมสิทธิ์ในที่ดิน โฉนดเลยที่ 28993 ต.ดอนแก้ว อ.แม่ริม จ.เชียงใหม่ (สินส่วนตัว)
-พบว่ามีกรรมสิทธิ์ในที่ดิน โฉนดเลยที่ 28994 ต.ดอนแก้ว อ.แม่ริม จ.เชียงใหม่ (สินส่วนตัว)
-พบว่ามีกรรมสิทธิ์ในที่ดิน โฉนดเลยที่ 13910 ต.สันโป่ง อ.แม่ริม จ.เชียงใหม่ (สินส่วนตัว)
-พบว่ามีกรรมสิทธิ์ในที่ดิน โฉนดเลยที่ 13911 ต.สันโป่ง อ.แม่ริม จ.เชียงใหม่ (สินส่วนตัว)
-พบว่ามีกรรมสิทธิ์ในที่ดิน โฉนดเลยที่ 13912 ต.สันโป่ง อ.แม่ริม จ.เชียงใหม่ (สินส่วนตัว)
-พบว่ามีกรรมสิทธิ์ในที่ดิน โฉนดเลยที่ 15098 ต.สันโป่ง อ.แม่ริม จ.เชียงใหม่ (สินส่วนตัว)</v>
          </cell>
          <cell r="BZ360" t="str">
            <v>พบทรัพย์</v>
          </cell>
          <cell r="CA360"/>
          <cell r="CB360"/>
          <cell r="CC360" t="str">
            <v>จันทร์นิภา</v>
          </cell>
          <cell r="CD360"/>
          <cell r="CE360"/>
          <cell r="CF360"/>
          <cell r="CG360"/>
          <cell r="CH360"/>
          <cell r="CI360"/>
          <cell r="CJ360"/>
          <cell r="CK360"/>
          <cell r="CL360"/>
          <cell r="CM360"/>
          <cell r="CN360"/>
          <cell r="CO360"/>
        </row>
        <row r="361">
          <cell r="B361">
            <v>1806</v>
          </cell>
          <cell r="C361">
            <v>357</v>
          </cell>
          <cell r="D361">
            <v>27</v>
          </cell>
          <cell r="E361">
            <v>4</v>
          </cell>
          <cell r="F361">
            <v>2565</v>
          </cell>
          <cell r="G361">
            <v>822252010209</v>
          </cell>
          <cell r="H361" t="str">
            <v>นาย</v>
          </cell>
          <cell r="I361" t="str">
            <v>เรวัต</v>
          </cell>
          <cell r="J361" t="str">
            <v>อินทะนิน</v>
          </cell>
          <cell r="K361">
            <v>3579900253418</v>
          </cell>
          <cell r="L361" t="str">
            <v>ประตูช้างเผือก</v>
          </cell>
          <cell r="M361" t="str">
            <v>เชียงใหม่ 1</v>
          </cell>
          <cell r="N361">
            <v>8</v>
          </cell>
          <cell r="O361" t="str">
            <v>สินเชื่อสวัสดิการ</v>
          </cell>
          <cell r="P361" t="str">
            <v>1.บุคคลค้ำประกัน</v>
          </cell>
          <cell r="Q361">
            <v>1139197.77</v>
          </cell>
          <cell r="R361">
            <v>184117.8</v>
          </cell>
          <cell r="S361" t="str">
            <v>จังหวัดเชียงราย</v>
          </cell>
          <cell r="T361" t="str">
            <v>ผบ.2918</v>
          </cell>
          <cell r="U361" t="str">
            <v>2556</v>
          </cell>
          <cell r="V361" t="str">
            <v>ผบ.761</v>
          </cell>
          <cell r="W361">
            <v>2557</v>
          </cell>
          <cell r="X361"/>
          <cell r="Y361"/>
          <cell r="Z361"/>
          <cell r="AA361">
            <v>1</v>
          </cell>
          <cell r="AB361">
            <v>5</v>
          </cell>
          <cell r="AC361">
            <v>2557</v>
          </cell>
          <cell r="AD361"/>
          <cell r="AE361"/>
          <cell r="AF361"/>
          <cell r="AG361"/>
          <cell r="AH361"/>
          <cell r="AI361"/>
          <cell r="AJ361"/>
          <cell r="AK361"/>
          <cell r="AL361"/>
          <cell r="AM361"/>
          <cell r="AN361"/>
          <cell r="AO361"/>
          <cell r="AP361"/>
          <cell r="AQ361"/>
          <cell r="AR361"/>
          <cell r="AS361"/>
          <cell r="AT361"/>
          <cell r="AU361"/>
          <cell r="AV361"/>
          <cell r="AW361"/>
          <cell r="AX361"/>
          <cell r="AY361"/>
          <cell r="AZ361"/>
          <cell r="BA361"/>
          <cell r="BB361" t="str">
            <v>สืบทรัพย์ สำนักงานอื่นฟ้อง (คำสั่ง 27/4/2565)//สืบแล้ว  รายงานผล วันที่ 2/6/2565
คำสั่งสืบทรัพย์ครั้งที่ 2 วันที่ 30/06/2566// สืบแล้วรายงานผลวันที่ 10/11/2566</v>
          </cell>
          <cell r="BC361" t="str">
            <v>900
900</v>
          </cell>
          <cell r="BD361" t="str">
            <v>18
12</v>
          </cell>
          <cell r="BE361" t="str">
            <v>1
7</v>
          </cell>
          <cell r="BF361" t="str">
            <v>2566
2567</v>
          </cell>
          <cell r="BG361">
            <v>0</v>
          </cell>
          <cell r="BH361" t="str">
            <v>-</v>
          </cell>
          <cell r="BI361" t="str">
            <v>-</v>
          </cell>
          <cell r="BJ361" t="str">
            <v>-</v>
          </cell>
          <cell r="BK361">
            <v>0</v>
          </cell>
          <cell r="BL361" t="str">
            <v>1295
1350</v>
          </cell>
          <cell r="BM361">
            <v>0</v>
          </cell>
          <cell r="BN361">
            <v>17</v>
          </cell>
          <cell r="BO361">
            <v>4</v>
          </cell>
          <cell r="BP361">
            <v>2566</v>
          </cell>
          <cell r="BQ361" t="str">
            <v>-</v>
          </cell>
          <cell r="BR361" t="str">
            <v>-</v>
          </cell>
          <cell r="BS361" t="str">
            <v>-</v>
          </cell>
          <cell r="BT361" t="str">
            <v>นายเรวัต อินทะนิน</v>
          </cell>
          <cell r="BU361">
            <v>0</v>
          </cell>
          <cell r="BV361" t="str">
            <v>1.นายเรวัต อินทะนิน
2.นายพิทยา ดิษเสถียร
3.นางทัศนวรรณ ดิษเสถียร</v>
          </cell>
          <cell r="BW361" t="str">
            <v>จำเลยที่ 1
จำเลยที่ 2
คู่สมรสจำเลยที่ 2</v>
          </cell>
          <cell r="BX361" t="str">
            <v>3-5799-00253-41-8
3-5399-00017-89-7
3-5401-00902-84-7</v>
          </cell>
          <cell r="BY361" t="str">
            <v xml:space="preserve">-ไม่พบว่ามีกรรมสิทธิ์ในที่ดิน อ.เมืองเชียงราย จ.เชียงราย
-ไม่พบว่ามีกรรมสิทธิ์ในที่ดิน อ.เมืองอุตรดิตถ์ จ.อุตรดิตถ์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อ.เมืองแพร่ จ.แพร่
-พบว่ามีหนังสือกรรมสิทธิ์ห้องชุด(อ.ซ.2) ห้องชุดเลขที่ 511/43 ชั้น4 ทะเบียนอาคารชุดเลขที่ 30/2559 ชื่ออาคารชุด บ้านเอื้ออาทรสันผีเสื้อ อาคาร 15 ต.สันผีเสื้อ อ.เมืองเชียงใหม่  จ.เชียงใหม่ (สินส่วนตัวและติดอายัด)
</v>
          </cell>
          <cell r="BZ361" t="str">
            <v>พบทรัพย์</v>
          </cell>
          <cell r="CA361" t="str">
            <v>พบทรัพย์</v>
          </cell>
          <cell r="CB361">
            <v>3</v>
          </cell>
          <cell r="CC361" t="str">
            <v>จันทร์นิภา</v>
          </cell>
          <cell r="CD361" t="str">
            <v>1. นายเรวัต อินทะนิน
2.นายพิทยา ดิษเสถียร
3.นางสาวทัศนวรรณ กาศสนุก</v>
          </cell>
          <cell r="CE361" t="str">
            <v>จำเลยที่ 1
จำเลยที่ 2
คู่สมรสจำเลยที่ 2</v>
          </cell>
          <cell r="CF361" t="str">
            <v>3-5799-00253-41-8
3-5399-00017-89-7
3-5401-00902-84-7</v>
          </cell>
          <cell r="CG361" t="str">
            <v>-ไม่พบว่ามีกรรมสิทธิ์ในที่ดิน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อ.เมืองแพร่ จ.แพร่
-พบว่ามีกรรมสิทธิ์ในห้องชุดเลขที่ 511/43 อาคารบ้านเอื้ออาทร ต.สันผีเสื้อ อ.เมืองเชียงใหม่ จ.เชียงใหม่ (ติดอายัด)
-ไม่พบว่ามีกรรมสิทธิ์ในที่ดิน อ.เมืองแพร่ จ.แพร่</v>
          </cell>
          <cell r="CH361" t="str">
            <v>พบทรัพย์</v>
          </cell>
          <cell r="CI361"/>
          <cell r="CJ361">
            <v>3</v>
          </cell>
          <cell r="CK361"/>
          <cell r="CL361"/>
          <cell r="CM361"/>
          <cell r="CN361"/>
          <cell r="CO361"/>
        </row>
        <row r="362">
          <cell r="B362">
            <v>1807</v>
          </cell>
          <cell r="C362">
            <v>358</v>
          </cell>
          <cell r="D362">
            <v>27</v>
          </cell>
          <cell r="E362">
            <v>4</v>
          </cell>
          <cell r="F362">
            <v>2565</v>
          </cell>
          <cell r="G362">
            <v>800047177301</v>
          </cell>
          <cell r="H362" t="str">
            <v>นาย</v>
          </cell>
          <cell r="I362" t="str">
            <v>เฉลิม</v>
          </cell>
          <cell r="J362" t="str">
            <v>มูลชุมภู</v>
          </cell>
          <cell r="K362">
            <v>1571100091304</v>
          </cell>
          <cell r="L362" t="str">
            <v>หนองหอย</v>
          </cell>
          <cell r="M362" t="str">
            <v>เชียงใหม่ 1</v>
          </cell>
          <cell r="N362">
            <v>8</v>
          </cell>
          <cell r="O362" t="str">
            <v>สินเชื่อธนาคารประชาชน</v>
          </cell>
          <cell r="P362" t="str">
            <v>1.บุคคลค้ำประกัน</v>
          </cell>
          <cell r="Q362">
            <v>39311.67</v>
          </cell>
          <cell r="R362">
            <v>8295.75</v>
          </cell>
          <cell r="S362" t="str">
            <v>แขวงเชียงใหม่</v>
          </cell>
          <cell r="T362" t="str">
            <v>ผบ.2620</v>
          </cell>
          <cell r="U362" t="str">
            <v>2562</v>
          </cell>
          <cell r="V362" t="str">
            <v>ผบ.3074</v>
          </cell>
          <cell r="W362">
            <v>2562</v>
          </cell>
          <cell r="X362">
            <v>12</v>
          </cell>
          <cell r="Y362">
            <v>5</v>
          </cell>
          <cell r="Z362">
            <v>2562</v>
          </cell>
          <cell r="AA362"/>
          <cell r="AB362"/>
          <cell r="AC362"/>
          <cell r="AD362"/>
          <cell r="AE362"/>
          <cell r="AF362"/>
          <cell r="AG362"/>
          <cell r="AH362"/>
          <cell r="AI362"/>
          <cell r="AJ362"/>
          <cell r="AK362"/>
          <cell r="AL362"/>
          <cell r="AM362"/>
          <cell r="AN362"/>
          <cell r="AO362"/>
          <cell r="AP362"/>
          <cell r="AQ362"/>
          <cell r="AR362"/>
          <cell r="AS362"/>
          <cell r="AT362"/>
          <cell r="AU362"/>
          <cell r="AV362"/>
          <cell r="AW362"/>
          <cell r="AX362"/>
          <cell r="AY362"/>
          <cell r="AZ362"/>
          <cell r="BA362"/>
          <cell r="BB362" t="str">
            <v>สืบทรัพย์ (คำสั่ง 27/4/2565)//สืบแล้ว  รายงานผล วันที่ 2/6/2565</v>
          </cell>
          <cell r="BC362">
            <v>1500</v>
          </cell>
          <cell r="BD362">
            <v>18</v>
          </cell>
          <cell r="BE362">
            <v>1</v>
          </cell>
          <cell r="BF362">
            <v>2566</v>
          </cell>
          <cell r="BG362">
            <v>0</v>
          </cell>
          <cell r="BH362" t="str">
            <v>-</v>
          </cell>
          <cell r="BI362" t="str">
            <v>-</v>
          </cell>
          <cell r="BJ362" t="str">
            <v>-</v>
          </cell>
          <cell r="BK362">
            <v>0</v>
          </cell>
          <cell r="BL362">
            <v>1390</v>
          </cell>
          <cell r="BM362">
            <v>0</v>
          </cell>
          <cell r="BN362" t="str">
            <v/>
          </cell>
          <cell r="BO362" t="str">
            <v/>
          </cell>
          <cell r="BP362" t="str">
            <v/>
          </cell>
          <cell r="BQ362" t="str">
            <v>-</v>
          </cell>
          <cell r="BR362" t="str">
            <v>-</v>
          </cell>
          <cell r="BS362" t="str">
            <v>-</v>
          </cell>
          <cell r="BT362" t="str">
            <v>นายเฉลิม มูลชุมภู</v>
          </cell>
          <cell r="BU362">
            <v>823561010065</v>
          </cell>
          <cell r="BV362" t="str">
            <v>1.นายเฉลิม มูลชุมภู
2.นางสาววิภาวรรณ เอี้ยงเตจ๊ะ
3.นางสาวมลวิภา เอี่ยมศรีพงศ์
4.นายพิเชษฐ์ ทุมา
5.นางสาวศรีอำไพ ดวงชื่น</v>
          </cell>
          <cell r="BW362" t="str">
            <v>จำเลยที่ 1
คู่สมรสจำเลยที่ 1
จำเลยที่ 2
คู่สมรสจำเลยที่ 2
จำเลยที่ 3</v>
          </cell>
          <cell r="BX362" t="str">
            <v>1-5711-00091-30-4
1-6398-00111-19-3
3-5014-00043-59-0
3-5014-00557-79-8
3-5001-00306-03-9</v>
          </cell>
          <cell r="BY362" t="str">
            <v xml:space="preserve">-ไม่พบว่ามีกรรมสิทธิ์ในที่ดิน อ.เวียงป่าเป้า จ.เชียงราย
-ไม่พบว่ามีกรรมสิทธิ์ในที่ดิน อ.แม่ระมาด จ.ตาก
-ไม่พบว่ามีกรรมสิทธิ์ในที่ดิน อ.แม่ระมาด จ.ตาก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84494 ต.หนองหอย อ.เมืองเชียงใหม่ จ.เชียงใหม่ (ติดจำนอง ธนาคารไทยพาณิชย์) </v>
          </cell>
          <cell r="BZ362" t="str">
            <v>พบทรัพย์</v>
          </cell>
          <cell r="CA362" t="str">
            <v>พบทรัพย์</v>
          </cell>
          <cell r="CB362"/>
          <cell r="CC362" t="str">
            <v>จันทร์นิภา</v>
          </cell>
          <cell r="CD362"/>
          <cell r="CE362"/>
          <cell r="CF362"/>
          <cell r="CG362"/>
          <cell r="CH362"/>
          <cell r="CI362"/>
          <cell r="CJ362"/>
          <cell r="CK362"/>
          <cell r="CL362"/>
          <cell r="CM362"/>
          <cell r="CN362"/>
          <cell r="CO362"/>
        </row>
        <row r="363">
          <cell r="B363">
            <v>1808</v>
          </cell>
          <cell r="C363">
            <v>359</v>
          </cell>
          <cell r="D363">
            <v>3</v>
          </cell>
          <cell r="E363">
            <v>5</v>
          </cell>
          <cell r="F363">
            <v>2565</v>
          </cell>
          <cell r="G363">
            <v>800098349122</v>
          </cell>
          <cell r="H363" t="str">
            <v>นางสาว</v>
          </cell>
          <cell r="I363" t="str">
            <v>นงคราญ</v>
          </cell>
          <cell r="J363" t="str">
            <v>ตุ้ยงาม</v>
          </cell>
          <cell r="K363" t="str">
            <v>5-5006-00049-28-7</v>
          </cell>
          <cell r="L363" t="str">
            <v>เซ็นทรัล แอร์พอร์ต พลาซ่า เชียงใหม่</v>
          </cell>
          <cell r="M363" t="str">
            <v>เชียงใหม่ 1</v>
          </cell>
          <cell r="N363">
            <v>8</v>
          </cell>
          <cell r="O363" t="str">
            <v>สินเชื่อธนาคารประชาชน</v>
          </cell>
          <cell r="P363" t="str">
            <v>1.บุคคลค้ำประกัน</v>
          </cell>
          <cell r="Q363">
            <v>111997.81</v>
          </cell>
          <cell r="R363">
            <v>15331.81</v>
          </cell>
          <cell r="S363" t="str">
            <v>แขวงเชียงใหม่</v>
          </cell>
          <cell r="T363" t="str">
            <v>ผบE.4609</v>
          </cell>
          <cell r="U363" t="str">
            <v>2564</v>
          </cell>
          <cell r="V363" t="str">
            <v>ผบE.905</v>
          </cell>
          <cell r="W363">
            <v>2565</v>
          </cell>
          <cell r="X363">
            <v>2</v>
          </cell>
          <cell r="Y363">
            <v>3</v>
          </cell>
          <cell r="Z363">
            <v>2565</v>
          </cell>
          <cell r="AA363"/>
          <cell r="AB363"/>
          <cell r="AC363"/>
          <cell r="AD363"/>
          <cell r="AE363"/>
          <cell r="AF363"/>
          <cell r="AG363"/>
          <cell r="AH363"/>
          <cell r="AI363"/>
          <cell r="AJ363"/>
          <cell r="AK363"/>
          <cell r="AL363"/>
          <cell r="AM363"/>
          <cell r="AN363"/>
          <cell r="AO363"/>
          <cell r="AP363"/>
          <cell r="AQ363"/>
          <cell r="AR363"/>
          <cell r="AS363"/>
          <cell r="AT363"/>
          <cell r="AU363"/>
          <cell r="AV363"/>
          <cell r="AW363"/>
          <cell r="AX363"/>
          <cell r="AY363"/>
          <cell r="AZ363"/>
          <cell r="BA363"/>
          <cell r="BB363" t="str">
            <v>สืบทรัพย์ (คำสั่ง 3/5/2565)//สืบแล้ว  รายงานผล วันที่ 30/5/2565
รายงานผลสืบทรัพย รอบที่ 2 23/9/2567</v>
          </cell>
          <cell r="BC363" t="str">
            <v>1200
1200</v>
          </cell>
          <cell r="BD363" t="str">
            <v>30
11</v>
          </cell>
          <cell r="BE363" t="str">
            <v>11
2</v>
          </cell>
          <cell r="BF363" t="str">
            <v>2565
2568</v>
          </cell>
          <cell r="BG363">
            <v>0</v>
          </cell>
          <cell r="BH363" t="str">
            <v>-</v>
          </cell>
          <cell r="BI363" t="str">
            <v>-</v>
          </cell>
          <cell r="BJ363" t="str">
            <v>-</v>
          </cell>
          <cell r="BK363">
            <v>0</v>
          </cell>
          <cell r="BL363" t="str">
            <v>1085
1730</v>
          </cell>
          <cell r="BM363">
            <v>0</v>
          </cell>
          <cell r="BN363">
            <v>17</v>
          </cell>
          <cell r="BO363">
            <v>2</v>
          </cell>
          <cell r="BP363">
            <v>2566</v>
          </cell>
          <cell r="BQ363" t="str">
            <v>-</v>
          </cell>
          <cell r="BR363" t="str">
            <v>-</v>
          </cell>
          <cell r="BS363" t="str">
            <v>-</v>
          </cell>
          <cell r="BT363" t="str">
            <v>นางสาวนงคราญ ตุ้ยงาม</v>
          </cell>
          <cell r="BU363">
            <v>0</v>
          </cell>
          <cell r="BV363" t="str">
            <v>1.นางสาวนงคราญ ตุ้ยงาม
2.นางสาวปาลิดา ทรงคำ
3.นายธวัชชัย คำมามูล
4.นางสาวพิมลพรรณ มั่งสวัสดิ์</v>
          </cell>
          <cell r="BW363" t="str">
            <v>จำเลยที่ 1
จำเลยที่ 2
คู่สมรสจำเลยที่ 2
จำเลยที่ 3</v>
          </cell>
          <cell r="BX363" t="str">
            <v>5-5006-00049-28-7
1-5007-00178-54-0
1-5099-00808-58-8
1-2097-00733-77-3</v>
          </cell>
          <cell r="BY363" t="str">
            <v>-ไม่พบว่ามีกรรมสิทธิ์ในที่ดิน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อ.สารภี จ.เชียงใหม่</v>
          </cell>
          <cell r="BZ363" t="str">
            <v>ไม่พบทรัพย์</v>
          </cell>
          <cell r="CA363" t="str">
            <v>พบทรัพย์</v>
          </cell>
          <cell r="CB363"/>
          <cell r="CC363" t="str">
            <v>จันทร์นิภา</v>
          </cell>
          <cell r="CD363" t="str">
            <v>1.นางสาวนงคราญ ตุ้ยงาม
2.นางสาวปาลิดา ทรงคำ
3.นายธวัชชัย คำมามูล
4.นางสาวพิมลพรรณ มั่งสวัสดิ์</v>
          </cell>
          <cell r="CE363" t="str">
            <v>จำเลยที่ 1
จำเลยที่ 2
คู่สมรสจำเลยที่ 2
จำเลยที่ 3</v>
          </cell>
          <cell r="CF363" t="str">
            <v>5-5006-00049-28-7
1-5007-00178-54-0
1-5099-00808-58-8
1-2097-00733-77-3</v>
          </cell>
          <cell r="CG363" t="str">
            <v xml:space="preserve">-ไม่พบว่ามีกรรมสิทธิ์ในที่ดิน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
</v>
          </cell>
          <cell r="CH363" t="str">
            <v>ไม่พบ</v>
          </cell>
          <cell r="CI363"/>
          <cell r="CJ363"/>
          <cell r="CK363"/>
          <cell r="CL363"/>
          <cell r="CM363"/>
          <cell r="CN363"/>
          <cell r="CO363"/>
        </row>
        <row r="364">
          <cell r="B364">
            <v>1810</v>
          </cell>
          <cell r="C364">
            <v>360</v>
          </cell>
          <cell r="D364">
            <v>9</v>
          </cell>
          <cell r="E364">
            <v>5</v>
          </cell>
          <cell r="F364">
            <v>2565</v>
          </cell>
          <cell r="G364">
            <v>800038517903</v>
          </cell>
          <cell r="H364" t="str">
            <v>นาง</v>
          </cell>
          <cell r="I364" t="str">
            <v>นภัสวรรณ</v>
          </cell>
          <cell r="J364" t="str">
            <v>ธนันชัย</v>
          </cell>
          <cell r="K364">
            <v>3509901094313</v>
          </cell>
          <cell r="L364" t="str">
            <v>เซ็นทรัล แอร์พอร์ต พลาซ่า เชียงใหม่</v>
          </cell>
          <cell r="M364" t="str">
            <v>เชียงใหม่ 1</v>
          </cell>
          <cell r="N364">
            <v>8</v>
          </cell>
          <cell r="O364" t="str">
            <v>สินเชื่อธนาคารประชาชน</v>
          </cell>
          <cell r="P364" t="str">
            <v>1.บุคคลค้ำประกัน</v>
          </cell>
          <cell r="Q364">
            <v>86302.3</v>
          </cell>
          <cell r="R364">
            <v>48860.43</v>
          </cell>
          <cell r="S364" t="str">
            <v>แขวงเชียงใหม่</v>
          </cell>
          <cell r="T364" t="str">
            <v>ผบE981</v>
          </cell>
          <cell r="U364">
            <v>2564</v>
          </cell>
          <cell r="V364" t="str">
            <v>ผบE4202</v>
          </cell>
          <cell r="W364">
            <v>2564</v>
          </cell>
          <cell r="X364"/>
          <cell r="Y364"/>
          <cell r="Z364"/>
          <cell r="AA364">
            <v>20</v>
          </cell>
          <cell r="AB364">
            <v>12</v>
          </cell>
          <cell r="AC364">
            <v>2564</v>
          </cell>
          <cell r="AD364"/>
          <cell r="AE364"/>
          <cell r="AF364"/>
          <cell r="AG364"/>
          <cell r="AH364"/>
          <cell r="AI364"/>
          <cell r="AJ364"/>
          <cell r="AK364"/>
          <cell r="AL364"/>
          <cell r="AM364"/>
          <cell r="AN364"/>
          <cell r="AO364"/>
          <cell r="AP364"/>
          <cell r="AQ364"/>
          <cell r="AR364"/>
          <cell r="AS364"/>
          <cell r="AT364"/>
          <cell r="AU364"/>
          <cell r="AV364"/>
          <cell r="AW364"/>
          <cell r="AX364"/>
          <cell r="AY364"/>
          <cell r="AZ364"/>
          <cell r="BA364"/>
          <cell r="BB364" t="str">
            <v>สืบทรัพย์ (คำสั่ง 9/5/2565)//สืบแล้ว รายงานผล วันที่ 11/7/2565
รายงานผลสืบทรัพย รอบที่ 2 25/9/2567</v>
          </cell>
          <cell r="BC364">
            <v>1500</v>
          </cell>
          <cell r="BD364">
            <v>13</v>
          </cell>
          <cell r="BE364">
            <v>3</v>
          </cell>
          <cell r="BF364">
            <v>2566</v>
          </cell>
          <cell r="BG364">
            <v>0</v>
          </cell>
          <cell r="BH364" t="str">
            <v>-</v>
          </cell>
          <cell r="BI364" t="str">
            <v>-</v>
          </cell>
          <cell r="BJ364" t="str">
            <v>-</v>
          </cell>
          <cell r="BK364">
            <v>0</v>
          </cell>
          <cell r="BL364">
            <v>1900</v>
          </cell>
          <cell r="BM364">
            <v>0</v>
          </cell>
          <cell r="BN364">
            <v>27</v>
          </cell>
          <cell r="BO364">
            <v>6</v>
          </cell>
          <cell r="BP364">
            <v>2566</v>
          </cell>
          <cell r="BQ364" t="str">
            <v>-</v>
          </cell>
          <cell r="BR364" t="str">
            <v>-</v>
          </cell>
          <cell r="BS364" t="str">
            <v>-</v>
          </cell>
          <cell r="BT364" t="str">
            <v>นางนภัสวรรณ ธนันชัย</v>
          </cell>
          <cell r="BU364">
            <v>823561010916</v>
          </cell>
          <cell r="BV364" t="str">
            <v>1.นางนภัสวรรณ ธนันชัย
2.นายนิมิตร ธนันชัย
3.นางนิลวรรณ จักอะโน
4.นายกรวิชญ์ จักอะโน
5.นางสาวมณีรัตน์ แก้วสาทร</v>
          </cell>
          <cell r="BW364" t="str">
            <v>จำเลยที่ 1
คู่สมรสจำเลยที่ 1
จำเลยที่ 2
ทายาทจำเลยที่ 2
จำเลยที่ 3</v>
          </cell>
          <cell r="BX364" t="str">
            <v>3-5099-01094-31-3
3-5001-00381-57-0
5-5505-00454-07-4
5-5505-00454-08-2
3-5702-00229-80-0</v>
          </cell>
          <cell r="BY36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อ.เชียงกลาง จ.น่าน
-ไม่พบว่ามีกรรมสิทธิ์ในที่ดิน อ.หางดง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อ.เวียงเชียงรุ้ง จ.เชียงราย</v>
          </cell>
          <cell r="BZ364" t="str">
            <v>ไม่พบทรัพย์</v>
          </cell>
          <cell r="CA364"/>
          <cell r="CB364"/>
          <cell r="CC364" t="str">
            <v>จันทร์นิภา</v>
          </cell>
          <cell r="CD364" t="str">
            <v>1.นางนภัสวรรณ ธนันชัย
2.นายนิมิตร ธนันชัย
3.นางนิลวรรณ จักอะโน
4.นายกรวิชญ์ จักอะโน
5.นางสาวมณีรัตน์ แก้วสาทร</v>
          </cell>
          <cell r="CE364" t="str">
            <v>จำเลยที่ 1
คู่สมรสจำเลยที่ 1
จำเลยที่ 2
คู่สมรสจำเลยที่ 2
จำเลยที่ 3</v>
          </cell>
          <cell r="CF364" t="str">
            <v>3-5099-01094-31-3
3-5001-00381-57-0
5-5505-00454-07-4
5-5505-00454-08-2
3-5702-00229-80-0</v>
          </cell>
          <cell r="CG36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CH364" t="str">
            <v>ไม่พบ</v>
          </cell>
          <cell r="CI364"/>
          <cell r="CJ364"/>
          <cell r="CK364"/>
          <cell r="CL364"/>
          <cell r="CM364"/>
          <cell r="CN364"/>
          <cell r="CO364"/>
        </row>
        <row r="365">
          <cell r="B365">
            <v>1811</v>
          </cell>
          <cell r="C365">
            <v>361</v>
          </cell>
          <cell r="D365">
            <v>9</v>
          </cell>
          <cell r="E365">
            <v>5</v>
          </cell>
          <cell r="F365">
            <v>2565</v>
          </cell>
          <cell r="G365">
            <v>800097936663</v>
          </cell>
          <cell r="H365" t="str">
            <v>นางสาว</v>
          </cell>
          <cell r="I365" t="str">
            <v>อริษา</v>
          </cell>
          <cell r="J365" t="str">
            <v>พานทอง</v>
          </cell>
          <cell r="K365">
            <v>1909800430326</v>
          </cell>
          <cell r="L365" t="str">
            <v>ประตูช้างเผือก</v>
          </cell>
          <cell r="M365" t="str">
            <v>เชียงใหม่ 1</v>
          </cell>
          <cell r="N365">
            <v>8</v>
          </cell>
          <cell r="O365" t="str">
            <v>สินเชื่อธนาคารประชาชน</v>
          </cell>
          <cell r="P365" t="str">
            <v>4.ไม่มีหลักประกัน</v>
          </cell>
          <cell r="Q365">
            <v>16987.599999999999</v>
          </cell>
          <cell r="R365">
            <v>3985.17</v>
          </cell>
          <cell r="S365" t="str">
            <v>จังหวัดพะเยา</v>
          </cell>
          <cell r="T365" t="str">
            <v>ผบE896</v>
          </cell>
          <cell r="U365">
            <v>2564</v>
          </cell>
          <cell r="V365" t="str">
            <v>ผบE894</v>
          </cell>
          <cell r="W365">
            <v>2564</v>
          </cell>
          <cell r="X365">
            <v>11</v>
          </cell>
          <cell r="Y365">
            <v>10</v>
          </cell>
          <cell r="Z365">
            <v>2564</v>
          </cell>
          <cell r="AA365"/>
          <cell r="AB365"/>
          <cell r="AC365"/>
          <cell r="AD365"/>
          <cell r="AE365"/>
          <cell r="AF365"/>
          <cell r="AG365"/>
          <cell r="AH365"/>
          <cell r="AI365"/>
          <cell r="AJ365"/>
          <cell r="AK365"/>
          <cell r="AL365"/>
          <cell r="AM365"/>
          <cell r="AN365"/>
          <cell r="AO365"/>
          <cell r="AP365"/>
          <cell r="AQ365"/>
          <cell r="AR365"/>
          <cell r="AS365"/>
          <cell r="AT365"/>
          <cell r="AU365"/>
          <cell r="AV365"/>
          <cell r="AW365"/>
          <cell r="AX365"/>
          <cell r="AY365"/>
          <cell r="AZ365"/>
          <cell r="BA365"/>
          <cell r="BB365" t="str">
            <v>สืบทรัพย์ (คำสั่ง 9/5/2565)//สืบแล้ว รายงานผล วันที่ 1/7/2565 //สืบทรัพย์ครั้งที่2 28/5/2567//รายงานผลสืบทรัพย์ครั้งที่ 2 5/6/2567//</v>
          </cell>
          <cell r="BC365">
            <v>300</v>
          </cell>
          <cell r="BD365">
            <v>8</v>
          </cell>
          <cell r="BE365">
            <v>1</v>
          </cell>
          <cell r="BF365">
            <v>2567</v>
          </cell>
          <cell r="BG365">
            <v>0</v>
          </cell>
          <cell r="BH365" t="str">
            <v>-</v>
          </cell>
          <cell r="BI365" t="str">
            <v>-</v>
          </cell>
          <cell r="BJ365" t="str">
            <v>-</v>
          </cell>
          <cell r="BK365">
            <v>0</v>
          </cell>
          <cell r="BL365">
            <v>560</v>
          </cell>
          <cell r="BM365">
            <v>0</v>
          </cell>
          <cell r="BN365">
            <v>11</v>
          </cell>
          <cell r="BO365">
            <v>3</v>
          </cell>
          <cell r="BP365">
            <v>2567</v>
          </cell>
          <cell r="BQ365" t="str">
            <v>-</v>
          </cell>
          <cell r="BR365" t="str">
            <v>-</v>
          </cell>
          <cell r="BS365" t="str">
            <v>-</v>
          </cell>
          <cell r="BT365" t="str">
            <v>นางสาวอริษา พานทอง</v>
          </cell>
          <cell r="BU365">
            <v>883163011740</v>
          </cell>
          <cell r="BV365" t="str">
            <v>1.นางสาวอริษา  พานทอง</v>
          </cell>
          <cell r="BW365" t="str">
            <v>จำเลยที่ 1</v>
          </cell>
          <cell r="BX365" t="str">
            <v>1-9098-00430-32-6</v>
          </cell>
          <cell r="BY365" t="str">
            <v>-ไม่พบว่ามีกรรมสิทธิ์ในที่ดิน   อ.เมืองพะเยา  จ.พะเยา
-ไม่พบว่ามีกรรมสิทธิ์ในที่ดิน อ.บวกครกหลวง จ.เชียงใหม่
-ไม่พบว่ามีกรรมสิทธิ์ในที่ดิน อ.ชุมแสง จ.นครสวรรค์</v>
          </cell>
          <cell r="BZ365" t="str">
            <v>ไม่พบทรัพย์</v>
          </cell>
          <cell r="CA365" t="str">
            <v>พบ</v>
          </cell>
          <cell r="CB365"/>
          <cell r="CC365" t="str">
            <v>จันทร์นิภา</v>
          </cell>
          <cell r="CD365" t="str">
            <v>1.นางสาวอริษา  พานทอง
2.นายรังสรรค์ สุขแคะ</v>
          </cell>
          <cell r="CE365" t="str">
            <v>จำเลยที่ 1
คู่สมรสจำเลยที่ 1</v>
          </cell>
          <cell r="CF365" t="str">
            <v>1-9098-00430-32-6 
1-5016-00074-50-8</v>
          </cell>
          <cell r="CG365" t="str">
            <v>-ไม่พบว่ามีกรรมสิทธิ์ในที่ดิน   อ.เมืองพะเยา  จ.พะเยา
-ไม่พบว่ามีกรรมสิทธิ์ในที่ดิน   อ.เมืองพะเยา  จ.พะเยา</v>
          </cell>
          <cell r="CH365" t="str">
            <v>ไม่พบ</v>
          </cell>
          <cell r="CI365"/>
          <cell r="CJ365">
            <v>2</v>
          </cell>
          <cell r="CK365"/>
          <cell r="CL365"/>
          <cell r="CM365"/>
          <cell r="CN365"/>
          <cell r="CO365"/>
        </row>
        <row r="366">
          <cell r="B366">
            <v>1812</v>
          </cell>
          <cell r="C366">
            <v>362</v>
          </cell>
          <cell r="D366">
            <v>9</v>
          </cell>
          <cell r="E366">
            <v>5</v>
          </cell>
          <cell r="F366">
            <v>2565</v>
          </cell>
          <cell r="G366">
            <v>800087258961</v>
          </cell>
          <cell r="H366" t="str">
            <v>นาย</v>
          </cell>
          <cell r="I366" t="str">
            <v>จรัญ</v>
          </cell>
          <cell r="J366" t="str">
            <v>เปียงเครือ</v>
          </cell>
          <cell r="K366">
            <v>3520101465769</v>
          </cell>
          <cell r="L366" t="str">
            <v>ประตูช้างเผือก</v>
          </cell>
          <cell r="M366" t="str">
            <v>เชียงใหม่ 1</v>
          </cell>
          <cell r="N366">
            <v>8</v>
          </cell>
          <cell r="O366" t="str">
            <v>สินเชื่อธนาคารประชาชน</v>
          </cell>
          <cell r="P366" t="str">
            <v>4.ไม่มีหลักประกัน</v>
          </cell>
          <cell r="Q366">
            <v>93330</v>
          </cell>
          <cell r="R366">
            <v>24975</v>
          </cell>
          <cell r="S366" t="str">
            <v>แขวงลำปาง</v>
          </cell>
          <cell r="T366" t="str">
            <v>ผบE1847</v>
          </cell>
          <cell r="U366">
            <v>2564</v>
          </cell>
          <cell r="V366" t="str">
            <v>ผบE2033</v>
          </cell>
          <cell r="W366">
            <v>2564</v>
          </cell>
          <cell r="X366">
            <v>28</v>
          </cell>
          <cell r="Y366">
            <v>9</v>
          </cell>
          <cell r="Z366">
            <v>2564</v>
          </cell>
          <cell r="AA366"/>
          <cell r="AB366"/>
          <cell r="AC366"/>
          <cell r="AD366"/>
          <cell r="AE366"/>
          <cell r="AF366"/>
          <cell r="AG366"/>
          <cell r="AH366"/>
          <cell r="AI366"/>
          <cell r="AJ366"/>
          <cell r="AK366"/>
          <cell r="AL366"/>
          <cell r="AM366"/>
          <cell r="AN366"/>
          <cell r="AO366"/>
          <cell r="AP366"/>
          <cell r="AQ366"/>
          <cell r="AR366"/>
          <cell r="AS366"/>
          <cell r="AT366"/>
          <cell r="AU366"/>
          <cell r="AV366"/>
          <cell r="AW366"/>
          <cell r="AX366"/>
          <cell r="AY366"/>
          <cell r="AZ366"/>
          <cell r="BA366"/>
          <cell r="BB366" t="str">
            <v>สืบทรัพย์ (คำสั่ง 9/5/2565)//สืบแล้ว  รายงานผล วันที่ 21/6/2565</v>
          </cell>
          <cell r="BC366">
            <v>300</v>
          </cell>
          <cell r="BD366">
            <v>18</v>
          </cell>
          <cell r="BE366">
            <v>1</v>
          </cell>
          <cell r="BF366">
            <v>2566</v>
          </cell>
          <cell r="BG366">
            <v>0</v>
          </cell>
          <cell r="BH366" t="str">
            <v>-</v>
          </cell>
          <cell r="BI366" t="str">
            <v>-</v>
          </cell>
          <cell r="BJ366" t="str">
            <v>-</v>
          </cell>
          <cell r="BK366">
            <v>0</v>
          </cell>
          <cell r="BL366">
            <v>230</v>
          </cell>
          <cell r="BM366">
            <v>0</v>
          </cell>
          <cell r="BN366">
            <v>17</v>
          </cell>
          <cell r="BO366">
            <v>4</v>
          </cell>
          <cell r="BP366">
            <v>2566</v>
          </cell>
          <cell r="BQ366" t="str">
            <v>-</v>
          </cell>
          <cell r="BR366" t="str">
            <v>-</v>
          </cell>
          <cell r="BS366" t="str">
            <v>-</v>
          </cell>
          <cell r="BT366" t="str">
            <v>นายจรัญ เปียงเครือ</v>
          </cell>
          <cell r="BU366">
            <v>0</v>
          </cell>
          <cell r="BV366" t="str">
            <v>1.นายจรัญ  เปียงเครือ</v>
          </cell>
          <cell r="BW366" t="str">
            <v>จำเลย</v>
          </cell>
          <cell r="BX366" t="str">
            <v>3-5201-01462-76-9</v>
          </cell>
          <cell r="BY366" t="str">
            <v>-ไม่พบว่ามีกรรมสิทธิ์ในที่ดิน   อ.เมืองลำปาง  จ.ลำปาง</v>
          </cell>
          <cell r="BZ366" t="str">
            <v>ไม่พบทรัพย์</v>
          </cell>
          <cell r="CA366" t="str">
            <v>ไม่พบทรัพย์</v>
          </cell>
          <cell r="CB366">
            <v>1</v>
          </cell>
          <cell r="CC366" t="str">
            <v>จันทร์นิภา</v>
          </cell>
          <cell r="CD366"/>
          <cell r="CE366"/>
          <cell r="CF366"/>
          <cell r="CG366"/>
          <cell r="CH366"/>
          <cell r="CI366"/>
          <cell r="CJ366"/>
          <cell r="CK366"/>
          <cell r="CL366"/>
          <cell r="CM366"/>
          <cell r="CN366"/>
          <cell r="CO366"/>
        </row>
        <row r="367">
          <cell r="B367">
            <v>1813</v>
          </cell>
          <cell r="C367">
            <v>363</v>
          </cell>
          <cell r="D367">
            <v>9</v>
          </cell>
          <cell r="E367">
            <v>5</v>
          </cell>
          <cell r="F367">
            <v>2565</v>
          </cell>
          <cell r="G367">
            <v>800083605926</v>
          </cell>
          <cell r="H367" t="str">
            <v>นาย</v>
          </cell>
          <cell r="I367" t="str">
            <v>อำมาตย์</v>
          </cell>
          <cell r="J367" t="str">
            <v>วิชิตนาค</v>
          </cell>
          <cell r="K367">
            <v>1501200083419</v>
          </cell>
          <cell r="L367" t="str">
            <v>บิ๊กซี เชียงใหม่ (ดอนจั่น)</v>
          </cell>
          <cell r="M367" t="str">
            <v>เชียงใหม่ 1</v>
          </cell>
          <cell r="N367">
            <v>8</v>
          </cell>
          <cell r="O367" t="str">
            <v>สินเชื่อธนาคารประชาชน</v>
          </cell>
          <cell r="P367" t="str">
            <v>1.บุคคลค้ำประกัน</v>
          </cell>
          <cell r="Q367">
            <v>41660</v>
          </cell>
          <cell r="R367">
            <v>12690.94</v>
          </cell>
          <cell r="S367" t="str">
            <v>จังหวัดฮอด</v>
          </cell>
          <cell r="T367" t="str">
            <v>ผบE435</v>
          </cell>
          <cell r="U367">
            <v>2564</v>
          </cell>
          <cell r="V367" t="str">
            <v>ผบE534</v>
          </cell>
          <cell r="W367">
            <v>2564</v>
          </cell>
          <cell r="X367">
            <v>28</v>
          </cell>
          <cell r="Y367">
            <v>9</v>
          </cell>
          <cell r="Z367">
            <v>2564</v>
          </cell>
          <cell r="AA367"/>
          <cell r="AB367"/>
          <cell r="AC367"/>
          <cell r="AD367"/>
          <cell r="AE367"/>
          <cell r="AF367"/>
          <cell r="AG367"/>
          <cell r="AH367"/>
          <cell r="AI367"/>
          <cell r="AJ367"/>
          <cell r="AK367"/>
          <cell r="AL367"/>
          <cell r="AM367"/>
          <cell r="AN367"/>
          <cell r="AO367"/>
          <cell r="AP367"/>
          <cell r="AQ367"/>
          <cell r="AR367"/>
          <cell r="AS367"/>
          <cell r="AT367"/>
          <cell r="AU367"/>
          <cell r="AV367"/>
          <cell r="AW367"/>
          <cell r="AX367"/>
          <cell r="AY367"/>
          <cell r="AZ367"/>
          <cell r="BA367"/>
          <cell r="BB367" t="str">
            <v>สืบทรัพย์ (คำสั่ง 9/5/2565)//สืบแล้ว รายงานผล วันที่ 20/7/2565 //สืบทรัพย์ครั้งที่ 2 28/5/2567//รายงานสืบทรัพย์ครั้งที่ 2 7/6/2567//</v>
          </cell>
          <cell r="BC367">
            <v>900</v>
          </cell>
          <cell r="BD367">
            <v>8</v>
          </cell>
          <cell r="BE367">
            <v>1</v>
          </cell>
          <cell r="BF367">
            <v>2567</v>
          </cell>
          <cell r="BG367">
            <v>0</v>
          </cell>
          <cell r="BH367" t="str">
            <v>-</v>
          </cell>
          <cell r="BI367" t="str">
            <v>-</v>
          </cell>
          <cell r="BJ367" t="str">
            <v>-</v>
          </cell>
          <cell r="BK367">
            <v>0</v>
          </cell>
          <cell r="BL367">
            <v>1040</v>
          </cell>
          <cell r="BM367">
            <v>0</v>
          </cell>
          <cell r="BN367">
            <v>21</v>
          </cell>
          <cell r="BO367">
            <v>3</v>
          </cell>
          <cell r="BP367">
            <v>2567</v>
          </cell>
          <cell r="BQ367" t="str">
            <v>-</v>
          </cell>
          <cell r="BR367" t="str">
            <v>-</v>
          </cell>
          <cell r="BS367" t="str">
            <v>-</v>
          </cell>
          <cell r="BT367" t="str">
            <v>นายอำมาตย์ วิชิตนาค</v>
          </cell>
          <cell r="BU367">
            <v>883163010253</v>
          </cell>
          <cell r="BV367" t="str">
            <v>1.นายอำมาตย์  วิชิตนาค
2.นางสาวเนตรดาว  วิชิตนาค
3.นางสาวสิริพร  นิลเกษ</v>
          </cell>
          <cell r="BW367" t="str">
            <v>จำเลยที่ 1
คู่สมรสจำเลยที่ 1
จำเลยที่ 2</v>
          </cell>
          <cell r="BX367" t="str">
            <v>1-5012-00083-41-9
1-5099-00447-74-7
1-3499-00556-93-9</v>
          </cell>
          <cell r="BY367" t="str">
            <v>-ไม่พบว่ามีกรรมสิทธิ์ในที่ดิน   อ.สารภี  จ.เชียงใหม่
'-ไม่พบว่ามีกรรมสิทธิ์ในที่ดิน   อ.อมก๋อย  จ.เชียงใหม่
'-พบว่ามีกรรมสิทธิ์ที่ดิน โฉนดเลขที่ 46209  ต.ไชยสถาน  อ.สารภี  จ.เชียงใหม่ (สินส่วนตัว)
'-ไม่พบว่ามีกรรมสิทธิ์ในที่ดิน   อ.ตากฟ้า  จ.นครสวรรค์</v>
          </cell>
          <cell r="BZ367" t="str">
            <v>พบทรัพย์</v>
          </cell>
          <cell r="CA367"/>
          <cell r="CB367">
            <v>3</v>
          </cell>
          <cell r="CC367" t="str">
            <v>จันทร์นิภา</v>
          </cell>
          <cell r="CD367" t="str">
            <v>1.นายอำมาตย์  วิชิตนาค
2.นางสาวเนตรดาว  วิชิตนาคหรือแซ่มน้อย
3.นางสาวสิริพร  นิลเกษ</v>
          </cell>
          <cell r="CE367" t="str">
            <v>จำเลยที่ 1
คู่สมรสจำเลยที่ 1
จำเลยที่ 2</v>
          </cell>
          <cell r="CF367" t="str">
            <v>1-5012-00083-41-9
1-5099-00447-74-7
1-3499-00556-93-9</v>
          </cell>
          <cell r="CG367" t="str">
            <v>-ไม่พบว่ามีกรรมสิทธิ์ในที่ดิน อ.สารภี  จ.เชียงใหม่
-ไม่พบว่ามีกรรมสิทธิ์ในที่ดิน อ.สารภี  จ.เชียงใหม่
-พบว่ามีกรรมสิทธิ์ในที่ดิน เลขที่โฉนด 118550 ต.หนองหาร อ.สันทราย จ.เชียงใหม่ ซึ่งไม่พบราคาประเมิน(ติดจำนองธนาคารอาคารสงเคราะห์)</v>
          </cell>
          <cell r="CH367"/>
          <cell r="CI367"/>
          <cell r="CJ367"/>
          <cell r="CK367"/>
          <cell r="CL367"/>
          <cell r="CM367"/>
          <cell r="CN367"/>
          <cell r="CO367"/>
        </row>
        <row r="368">
          <cell r="B368">
            <v>1814</v>
          </cell>
          <cell r="C368">
            <v>364</v>
          </cell>
          <cell r="D368">
            <v>9</v>
          </cell>
          <cell r="E368">
            <v>5</v>
          </cell>
          <cell r="F368">
            <v>2565</v>
          </cell>
          <cell r="G368">
            <v>800023624136</v>
          </cell>
          <cell r="H368" t="str">
            <v>นางสาว</v>
          </cell>
          <cell r="I368" t="str">
            <v>สมพร</v>
          </cell>
          <cell r="J368" t="str">
            <v>ซิโพ</v>
          </cell>
          <cell r="K368">
            <v>3580300193831</v>
          </cell>
          <cell r="L368" t="str">
            <v>เซ็นทรัล แอร์พอร์ต พลาซ่า เชียงใหม่</v>
          </cell>
          <cell r="M368" t="str">
            <v>เชียงใหม่ 1</v>
          </cell>
          <cell r="N368">
            <v>8</v>
          </cell>
          <cell r="O368" t="str">
            <v>สินเชื่อธนาคารประชาชน</v>
          </cell>
          <cell r="P368" t="str">
            <v>1.บุคคลค้ำประกัน</v>
          </cell>
          <cell r="Q368">
            <v>30494.35</v>
          </cell>
          <cell r="R368">
            <v>21207.77</v>
          </cell>
          <cell r="S368" t="str">
            <v>จังหวัดแม่ฮ่องสอน สาขาปาย</v>
          </cell>
          <cell r="T368" t="str">
            <v>ผบE31</v>
          </cell>
          <cell r="U368">
            <v>2564</v>
          </cell>
          <cell r="V368" t="str">
            <v>ผบE33</v>
          </cell>
          <cell r="W368">
            <v>2564</v>
          </cell>
          <cell r="X368">
            <v>18</v>
          </cell>
          <cell r="Y368">
            <v>5</v>
          </cell>
          <cell r="Z368">
            <v>2564</v>
          </cell>
          <cell r="AA368"/>
          <cell r="AB368"/>
          <cell r="AC368"/>
          <cell r="AD368"/>
          <cell r="AE368"/>
          <cell r="AF368"/>
          <cell r="AG368"/>
          <cell r="AH368"/>
          <cell r="AI368"/>
          <cell r="AJ368"/>
          <cell r="AK368"/>
          <cell r="AL368"/>
          <cell r="AM368"/>
          <cell r="AN368"/>
          <cell r="AO368"/>
          <cell r="AP368"/>
          <cell r="AQ368"/>
          <cell r="AR368"/>
          <cell r="AS368"/>
          <cell r="AT368"/>
          <cell r="AU368"/>
          <cell r="AV368"/>
          <cell r="AW368"/>
          <cell r="AX368"/>
          <cell r="AY368"/>
          <cell r="AZ368"/>
          <cell r="BA368"/>
          <cell r="BB368" t="str">
            <v>สืบทรัพย์ (คำสั่ง 9/5/2565)//สืบแล้ว  รายงานผล วันที่ 21/6/2565//รายงานผลสืบครั้งที่ 2 27/8/2567</v>
          </cell>
          <cell r="BC368">
            <v>1200</v>
          </cell>
          <cell r="BD368">
            <v>8</v>
          </cell>
          <cell r="BE368">
            <v>1</v>
          </cell>
          <cell r="BF368">
            <v>2567</v>
          </cell>
          <cell r="BG368">
            <v>0</v>
          </cell>
          <cell r="BH368" t="str">
            <v>-</v>
          </cell>
          <cell r="BI368" t="str">
            <v>-</v>
          </cell>
          <cell r="BJ368" t="str">
            <v>-</v>
          </cell>
          <cell r="BK368">
            <v>0</v>
          </cell>
          <cell r="BL368">
            <v>1180</v>
          </cell>
          <cell r="BM368">
            <v>0</v>
          </cell>
          <cell r="BN368">
            <v>27</v>
          </cell>
          <cell r="BO368">
            <v>3</v>
          </cell>
          <cell r="BP368">
            <v>2567</v>
          </cell>
          <cell r="BQ368" t="str">
            <v>-</v>
          </cell>
          <cell r="BR368" t="str">
            <v>-</v>
          </cell>
          <cell r="BS368" t="str">
            <v>-</v>
          </cell>
          <cell r="BT368" t="str">
            <v>นางสาวสมพร ซิโพ</v>
          </cell>
          <cell r="BU368">
            <v>883162010504</v>
          </cell>
          <cell r="BV368" t="str">
            <v>1.นางสาวสมพร  ซิโพ
2.นางสาวมาลีวัลย์  ธรรมเกตุ
3.นายทนงศักดิ์  ธรรมเกตุ
4.นายเอกราช  โพธิสัตย์</v>
          </cell>
          <cell r="BW368" t="str">
            <v>จำเลยที่ 1
จำเลยที่ 2
คู่สมรสจำเลยที่ 2
จำเลยที่ 3</v>
          </cell>
          <cell r="BX368" t="str">
            <v>3-5803-00193-83-1
1-5703-90001-11-6
1-5099-00824-34-6
2-6707-00016-76-8</v>
          </cell>
          <cell r="BY368" t="str">
            <v>-ไม่พบว่ามีกรรมสิทธิ์ในที่ดิน อ.แม่สะเรียง  จ.แม่ฮ่องสอน
-ไม่พบว่ามีกรรมสิทธิ์ในที่ดิน อ.ปาย  จ.แม่ฮ่องสอน
-ไม่พบว่ามีกรรมสิทธิ์ในที่ดิน อ.เชียงของ  จ.เชียงราย
-ไม่พบว่ามีกรรมสิทธิ์ในที่ดิน อ.เชียงของ  จ.เชียงราย
-ไม่พบว่ามีกรรมสิทธิ์ในที่ดิน อ.ดอยสะเก็ด  จ.เชียงใหม่
-ไม่พบว่ามีกรรมสิทธิ์ในที่ดิน อ.ตะพานหิน  จ.พิจิตร</v>
          </cell>
          <cell r="BZ368" t="str">
            <v>ไม่พบทรัพย์</v>
          </cell>
          <cell r="CA368"/>
          <cell r="CB368">
            <v>4</v>
          </cell>
          <cell r="CC368" t="str">
            <v>จันทร์นิภา</v>
          </cell>
          <cell r="CD368" t="str">
            <v>1.นางสาวสมพร  ซิโพ
2.นางสาวมาลีวัลย์  ธรรมเกตุ
3.นายทนงศักดิ์  ธรรมเกตุ
4.นายเอกราช  โพธิสัตย์</v>
          </cell>
          <cell r="CE368" t="str">
            <v>จำเลยที่ 1
จำเลยที่ 2
คู่สมรสจำเลยที่ 2
จำเลยที่ 3</v>
          </cell>
          <cell r="CF368" t="str">
            <v>3-5803-00193-83-1
1-5703-90001-11-6
1-5099-00824-34-6
2-6707-00016-76-8</v>
          </cell>
          <cell r="CG368"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อ.ตะพานหิน  จ.พิจิตร</v>
          </cell>
          <cell r="CH368" t="str">
            <v>ไม่พบทรัพย์</v>
          </cell>
          <cell r="CI368"/>
          <cell r="CJ368"/>
          <cell r="CK368" t="str">
            <v>วชิราภรณ์</v>
          </cell>
          <cell r="CL368">
            <v>243902</v>
          </cell>
          <cell r="CM368"/>
          <cell r="CN368"/>
          <cell r="CO368"/>
        </row>
        <row r="369">
          <cell r="B369">
            <v>1815</v>
          </cell>
          <cell r="C369">
            <v>365</v>
          </cell>
          <cell r="D369">
            <v>9</v>
          </cell>
          <cell r="E369">
            <v>5</v>
          </cell>
          <cell r="F369">
            <v>2565</v>
          </cell>
          <cell r="G369">
            <v>800094275396</v>
          </cell>
          <cell r="H369" t="str">
            <v>นาย</v>
          </cell>
          <cell r="I369" t="str">
            <v>พรชัย</v>
          </cell>
          <cell r="J369" t="str">
            <v>นุใจเหล็ก</v>
          </cell>
          <cell r="K369">
            <v>3501400695627</v>
          </cell>
          <cell r="L369" t="str">
            <v>ประตูช้างเผือก</v>
          </cell>
          <cell r="M369" t="str">
            <v>เชียงใหม่ 1</v>
          </cell>
          <cell r="N369">
            <v>8</v>
          </cell>
          <cell r="O369" t="str">
            <v>สินเชื่อธนาคารประชาชน</v>
          </cell>
          <cell r="P369" t="str">
            <v>1.บุคคลค้ำประกัน</v>
          </cell>
          <cell r="Q369">
            <v>44444</v>
          </cell>
          <cell r="R369">
            <v>9819.82</v>
          </cell>
          <cell r="S369" t="str">
            <v>จังหวัดน่าน</v>
          </cell>
          <cell r="T369" t="str">
            <v>ผบE775</v>
          </cell>
          <cell r="U369">
            <v>2564</v>
          </cell>
          <cell r="V369" t="str">
            <v>ผบE715</v>
          </cell>
          <cell r="W369">
            <v>2564</v>
          </cell>
          <cell r="X369">
            <v>31</v>
          </cell>
          <cell r="Y369">
            <v>8</v>
          </cell>
          <cell r="Z369">
            <v>2564</v>
          </cell>
          <cell r="AA369"/>
          <cell r="AB369"/>
          <cell r="AC369"/>
          <cell r="AD369"/>
          <cell r="AE369"/>
          <cell r="AF369"/>
          <cell r="AG369"/>
          <cell r="AH369"/>
          <cell r="AI369"/>
          <cell r="AJ369"/>
          <cell r="AK369"/>
          <cell r="AL369"/>
          <cell r="AM369"/>
          <cell r="AN369"/>
          <cell r="AO369"/>
          <cell r="AP369"/>
          <cell r="AQ369"/>
          <cell r="AR369"/>
          <cell r="AS369"/>
          <cell r="AT369"/>
          <cell r="AU369"/>
          <cell r="AV369"/>
          <cell r="AW369"/>
          <cell r="AX369"/>
          <cell r="AY369"/>
          <cell r="AZ369"/>
          <cell r="BA369"/>
          <cell r="BB369" t="str">
            <v>สืบทรัพย์ (คำสั่ง 9/5/2565)//สืบแล้ว  รายงานผล วันที่ 21/6/2565 //สืบครั้งที่ 2 28/5/2567//รายงานผล 5/6/2567//</v>
          </cell>
          <cell r="BC369">
            <v>900</v>
          </cell>
          <cell r="BD369">
            <v>18</v>
          </cell>
          <cell r="BE369">
            <v>1</v>
          </cell>
          <cell r="BF369">
            <v>2566</v>
          </cell>
          <cell r="BG369">
            <v>0</v>
          </cell>
          <cell r="BH369" t="str">
            <v>-</v>
          </cell>
          <cell r="BI369" t="str">
            <v>-</v>
          </cell>
          <cell r="BJ369" t="str">
            <v>-</v>
          </cell>
          <cell r="BK369">
            <v>0</v>
          </cell>
          <cell r="BL369">
            <v>1075</v>
          </cell>
          <cell r="BM369">
            <v>0</v>
          </cell>
          <cell r="BN369">
            <v>17</v>
          </cell>
          <cell r="BO369">
            <v>4</v>
          </cell>
          <cell r="BP369">
            <v>2566</v>
          </cell>
          <cell r="BQ369" t="str">
            <v>-</v>
          </cell>
          <cell r="BR369" t="str">
            <v>-</v>
          </cell>
          <cell r="BS369" t="str">
            <v>-</v>
          </cell>
          <cell r="BT369" t="str">
            <v>นายพรชัย นุใจเหล็ก</v>
          </cell>
          <cell r="BU369">
            <v>883163011190</v>
          </cell>
          <cell r="BV369" t="str">
            <v>1.นายธนกร/พรชัย  นุใจเหล็ก
2.นายชยพล  นุใจเหล็ก
3.นางสหพร  สุนทร</v>
          </cell>
          <cell r="BW369" t="str">
            <v>จำเลยที่ 1
จำเลยที่ 2
คู่สมรสจำเลยที่ 2</v>
          </cell>
          <cell r="BX369" t="str">
            <v>3-5014-00695-62-7
3-5014-00695-61-9
3-5014-00695-60-1</v>
          </cell>
          <cell r="BY369" t="str">
            <v>-ไม่พบว่ามีกรรมสิทธิ์ในที่ดิน อ.เมืองน่าน  จ.น่าน
'-ไม่พบว่ามีกรรมสิทธิ์ในที่ดิน อ.เมืองน่าน  จ.น่าน
'-ไม่พบว่ามีกรรมสิทธิ์ในที่ดิน อ.เมืองชียงใหม่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อ.ท่าวังผา  จ.น่าน</v>
          </cell>
          <cell r="BZ369" t="str">
            <v>ไม่พบทรัพย์</v>
          </cell>
          <cell r="CA369" t="str">
            <v>พบทรัพย์</v>
          </cell>
          <cell r="CB369">
            <v>3</v>
          </cell>
          <cell r="CC369" t="str">
            <v>จันทร์นิภา</v>
          </cell>
          <cell r="CD369" t="str">
            <v>1.นายธนกร/พรชัย  นุใจเหล็ก
2.นายชยพล  นุใจเหล็ก
3.นางสหพร  สุนทร</v>
          </cell>
          <cell r="CE369" t="str">
            <v>จำเลยที่ 1
จำเลยที่ 2
คู่สมรสจำเลยที่ 2</v>
          </cell>
          <cell r="CF369" t="str">
            <v>3-5014-00695-62-7
3-5014-00695-61-9
3-5014-00695-60-1</v>
          </cell>
          <cell r="CG369" t="str">
            <v>-ไม่พบว่ามีกรรมสิทธิ์ในที่ดิน อ.เมืองน่าน  จ.น่าน
'-ไม่พบว่ามีกรรมสิทธิ์ในที่ดิน อ.เมืองชียงใหม่  จ.เชียงใหม่
'-ไม่พบว่ามีกรรมสิทธิ์ในที่ดิน อ.เมืองน่าน  จ.น่าน
'-ไม่พบว่ามีกรรมสิทธิ์ในที่ดิน อ.ท่าวังผา  จ.น่าน</v>
          </cell>
          <cell r="CH369" t="str">
            <v>ไม่พบ</v>
          </cell>
          <cell r="CI369"/>
          <cell r="CJ369">
            <v>3</v>
          </cell>
          <cell r="CK369"/>
          <cell r="CL369"/>
          <cell r="CM369"/>
          <cell r="CN369"/>
          <cell r="CO369"/>
        </row>
        <row r="370">
          <cell r="B370">
            <v>1816</v>
          </cell>
          <cell r="C370">
            <v>366</v>
          </cell>
          <cell r="D370">
            <v>9</v>
          </cell>
          <cell r="E370">
            <v>5</v>
          </cell>
          <cell r="F370">
            <v>2565</v>
          </cell>
          <cell r="G370">
            <v>800087276773</v>
          </cell>
          <cell r="H370" t="str">
            <v>นาย</v>
          </cell>
          <cell r="I370" t="str">
            <v>สันธนะ</v>
          </cell>
          <cell r="J370" t="str">
            <v>คำพินิจ</v>
          </cell>
          <cell r="K370">
            <v>1139900175384</v>
          </cell>
          <cell r="L370" t="str">
            <v>เซ็นทรัล แอร์พอร์ต พลาซ่า เชียงใหม่</v>
          </cell>
          <cell r="M370" t="str">
            <v>เชียงใหม่ 1</v>
          </cell>
          <cell r="N370">
            <v>8</v>
          </cell>
          <cell r="O370" t="str">
            <v>สินเชื่อธนาคารประชาชน</v>
          </cell>
          <cell r="P370" t="str">
            <v>1.บุคคลค้ำประกัน</v>
          </cell>
          <cell r="Q370">
            <v>33715.379999999997</v>
          </cell>
          <cell r="R370">
            <v>10815.35</v>
          </cell>
          <cell r="S370" t="str">
            <v>แขวงเชียงราย</v>
          </cell>
          <cell r="T370" t="str">
            <v>ผบE1341</v>
          </cell>
          <cell r="U370">
            <v>2564</v>
          </cell>
          <cell r="V370" t="str">
            <v>ผบE1259</v>
          </cell>
          <cell r="W370">
            <v>2564</v>
          </cell>
          <cell r="X370">
            <v>25</v>
          </cell>
          <cell r="Y370">
            <v>8</v>
          </cell>
          <cell r="Z370">
            <v>2564</v>
          </cell>
          <cell r="AA370"/>
          <cell r="AB370"/>
          <cell r="AC370"/>
          <cell r="AD370"/>
          <cell r="AE370"/>
          <cell r="AF370"/>
          <cell r="AG370"/>
          <cell r="AH370"/>
          <cell r="AI370"/>
          <cell r="AJ370"/>
          <cell r="AK370"/>
          <cell r="AL370"/>
          <cell r="AM370"/>
          <cell r="AN370"/>
          <cell r="AO370"/>
          <cell r="AP370"/>
          <cell r="AQ370"/>
          <cell r="AR370"/>
          <cell r="AS370"/>
          <cell r="AT370"/>
          <cell r="AU370"/>
          <cell r="AV370"/>
          <cell r="AW370"/>
          <cell r="AX370"/>
          <cell r="AY370"/>
          <cell r="AZ370"/>
          <cell r="BA370"/>
          <cell r="BB370" t="str">
            <v>สืบทรัพย์ (คำสั่ง 9/5/2565)//สืบแล้ว  รายงานผล วันที่ 21/6/2565 //สืบครั้งที่ 2 28/5/2567//รายงานผล 5/6/2567//</v>
          </cell>
          <cell r="BC370">
            <v>600</v>
          </cell>
          <cell r="BD370">
            <v>18</v>
          </cell>
          <cell r="BE370">
            <v>1</v>
          </cell>
          <cell r="BF370">
            <v>2566</v>
          </cell>
          <cell r="BG370">
            <v>0</v>
          </cell>
          <cell r="BH370" t="str">
            <v>-</v>
          </cell>
          <cell r="BI370" t="str">
            <v>-</v>
          </cell>
          <cell r="BJ370" t="str">
            <v>-</v>
          </cell>
          <cell r="BK370">
            <v>0</v>
          </cell>
          <cell r="BL370">
            <v>825</v>
          </cell>
          <cell r="BM370">
            <v>0</v>
          </cell>
          <cell r="BN370" t="str">
            <v/>
          </cell>
          <cell r="BO370" t="str">
            <v/>
          </cell>
          <cell r="BP370" t="str">
            <v/>
          </cell>
          <cell r="BQ370" t="str">
            <v>-</v>
          </cell>
          <cell r="BR370" t="str">
            <v>-</v>
          </cell>
          <cell r="BS370" t="str">
            <v>-</v>
          </cell>
          <cell r="BT370" t="str">
            <v>นายสันธนะ คำพินิจ</v>
          </cell>
          <cell r="BU370">
            <v>883163011180</v>
          </cell>
          <cell r="BV370" t="str">
            <v>1.นายสันธนะ  คำพินิจ
2.นางสาวไอซาห์  ไมซร่าห์ ปินติ มามูร์</v>
          </cell>
          <cell r="BW370" t="str">
            <v>จำเลยที่ 1
จำเลยที่ 2</v>
          </cell>
          <cell r="BX370" t="str">
            <v>1-1399-00175-38-4
5-5705-00041-26-8</v>
          </cell>
          <cell r="BY370"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อ.พาน  จ.เชียงราย
'-ไม่พบว่ามีกรรมสิทธิ์ในที่ดิน อ.เมืองพะเยา  จ.พะเยา</v>
          </cell>
          <cell r="BZ370" t="str">
            <v>ไม่พบทรัพย์</v>
          </cell>
          <cell r="CA370" t="str">
            <v>ไม่พบทรัพย์</v>
          </cell>
          <cell r="CB370">
            <v>2</v>
          </cell>
          <cell r="CC370" t="str">
            <v>จันทร์นิภา</v>
          </cell>
          <cell r="CD370" t="str">
            <v>1.นายสันธนะ  คำพินิจ
2.นางสาวไอซาห์  ไมซร่าห์ ปินติ มามูร์</v>
          </cell>
          <cell r="CE370" t="str">
            <v>จำเลยที่ 1
จำเลยที่ 2</v>
          </cell>
          <cell r="CF370" t="str">
            <v>1-1399-00175-38-4
5-5705-00041-26-8</v>
          </cell>
          <cell r="CG370"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v>
          </cell>
          <cell r="CH370" t="str">
            <v>ไม่พบ</v>
          </cell>
          <cell r="CI370"/>
          <cell r="CJ370">
            <v>2</v>
          </cell>
          <cell r="CK370"/>
          <cell r="CL370"/>
          <cell r="CM370"/>
          <cell r="CN370"/>
          <cell r="CO370"/>
        </row>
        <row r="371">
          <cell r="B371">
            <v>1817</v>
          </cell>
          <cell r="C371">
            <v>367</v>
          </cell>
          <cell r="D371">
            <v>9</v>
          </cell>
          <cell r="E371">
            <v>5</v>
          </cell>
          <cell r="F371">
            <v>2565</v>
          </cell>
          <cell r="G371">
            <v>800068508467</v>
          </cell>
          <cell r="H371" t="str">
            <v>กลุ่มออมทรัพย์บ้านห้วยมะเฟือง ม.3</v>
          </cell>
          <cell r="I371"/>
          <cell r="J371"/>
          <cell r="K371"/>
          <cell r="L371" t="str">
            <v>แม่อาย</v>
          </cell>
          <cell r="M371" t="str">
            <v>เชียงใหม่ 1</v>
          </cell>
          <cell r="N371">
            <v>8</v>
          </cell>
          <cell r="O371" t="str">
            <v>สินเชื่อพัฒนากลุ่มอาชีพ</v>
          </cell>
          <cell r="P371" t="str">
            <v>1.บุคคลค้ำประกัน</v>
          </cell>
          <cell r="Q371">
            <v>378806.48</v>
          </cell>
          <cell r="R371">
            <v>51135.33</v>
          </cell>
          <cell r="S371" t="str">
            <v>จังหวัดฝาง</v>
          </cell>
          <cell r="T371" t="str">
            <v>ผบE402</v>
          </cell>
          <cell r="U371">
            <v>2564</v>
          </cell>
          <cell r="V371" t="str">
            <v>ผบE441</v>
          </cell>
          <cell r="W371">
            <v>2564</v>
          </cell>
          <cell r="X371"/>
          <cell r="Y371"/>
          <cell r="Z371"/>
          <cell r="AA371">
            <v>23</v>
          </cell>
          <cell r="AB371">
            <v>8</v>
          </cell>
          <cell r="AC371">
            <v>2564</v>
          </cell>
          <cell r="AD371"/>
          <cell r="AE371"/>
          <cell r="AF371"/>
          <cell r="AG371"/>
          <cell r="AH371"/>
          <cell r="AI371"/>
          <cell r="AJ371"/>
          <cell r="AK371"/>
          <cell r="AL371"/>
          <cell r="AM371"/>
          <cell r="AN371"/>
          <cell r="AO371"/>
          <cell r="AP371"/>
          <cell r="AQ371"/>
          <cell r="AR371"/>
          <cell r="AS371"/>
          <cell r="AT371"/>
          <cell r="AU371"/>
          <cell r="AV371"/>
          <cell r="AW371"/>
          <cell r="AX371"/>
          <cell r="AY371"/>
          <cell r="AZ371"/>
          <cell r="BA371"/>
          <cell r="BB371" t="str">
            <v>สืบทรัพย์ (คำสั่ง 9/5/2565)//สืบแล้ว รายงานผล วันที่ 19/6/2565</v>
          </cell>
          <cell r="BC371">
            <v>2400</v>
          </cell>
          <cell r="BD371">
            <v>11</v>
          </cell>
          <cell r="BE371">
            <v>8</v>
          </cell>
          <cell r="BF371">
            <v>2566</v>
          </cell>
          <cell r="BG371">
            <v>0</v>
          </cell>
          <cell r="BH371" t="str">
            <v>-</v>
          </cell>
          <cell r="BI371" t="str">
            <v>-</v>
          </cell>
          <cell r="BJ371" t="str">
            <v>-</v>
          </cell>
          <cell r="BK371">
            <v>0</v>
          </cell>
          <cell r="BL371">
            <v>2170</v>
          </cell>
          <cell r="BM371">
            <v>0</v>
          </cell>
          <cell r="BN371" t="str">
            <v/>
          </cell>
          <cell r="BO371" t="str">
            <v/>
          </cell>
          <cell r="BP371" t="str">
            <v/>
          </cell>
          <cell r="BQ371" t="str">
            <v>-</v>
          </cell>
          <cell r="BR371" t="str">
            <v>-</v>
          </cell>
          <cell r="BS371" t="str">
            <v>-</v>
          </cell>
          <cell r="BT371" t="str">
            <v xml:space="preserve">กลุ่มออมทรัพย์บ้านห้วยมะเฟือง ม.3 </v>
          </cell>
          <cell r="BU371">
            <v>883263012179</v>
          </cell>
          <cell r="BV371" t="str">
            <v>1.นายปิยะพงศ์ เจริญศรมติวงศ์
2.นางนวยโพ พะปู
3.นายจะเสือ แสะฮอ
4.นางนามีอือ แสะฮอ
5.นางสาวนะติ จะจูติ
6.นางนาห้อย แสะฮอ
7.นางนะอู แอ๊ะโผะ
8.นางสาวนาป๋า จะเซอ</v>
          </cell>
          <cell r="BW371" t="str">
            <v>จำเลยที่ 1
คู่สมรสจำเลยที่ 1
จำเลยที่ 2
คู่สมรสจำเลยที่ 2
จำเลยที่ 3
จำเลยที่ 4
จำเลยที่ 5
จำเลยที่ 6</v>
          </cell>
          <cell r="BX371" t="str">
            <v>3-5018-00063-80-6
3-5018-00066-08-2
5-5010-00110-91-1
5-5010-00110-92-0
5-5010-01208-42-7
5-5010-01207-87-1
5-5010-00110-38-5
5-5010-01207-49-8</v>
          </cell>
          <cell r="BY371" t="str">
            <v>-ไม่พบว่ามีกรรมสิทธิ์ในที่ดิน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อ.ดอยสะเก็ด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371"/>
          <cell r="CA371" t="str">
            <v>พบ</v>
          </cell>
          <cell r="CB371"/>
          <cell r="CC371" t="str">
            <v>จันทร์นิภา</v>
          </cell>
          <cell r="CD371"/>
          <cell r="CE371"/>
          <cell r="CF371"/>
          <cell r="CG371"/>
          <cell r="CH371"/>
          <cell r="CI371"/>
          <cell r="CJ371"/>
          <cell r="CK371"/>
          <cell r="CL371"/>
          <cell r="CM371"/>
          <cell r="CN371"/>
          <cell r="CO371"/>
        </row>
        <row r="372">
          <cell r="B372">
            <v>1818</v>
          </cell>
          <cell r="C372">
            <v>368</v>
          </cell>
          <cell r="D372">
            <v>9</v>
          </cell>
          <cell r="E372">
            <v>5</v>
          </cell>
          <cell r="F372">
            <v>2565</v>
          </cell>
          <cell r="G372">
            <v>800084706913</v>
          </cell>
          <cell r="H372" t="str">
            <v>นาย</v>
          </cell>
          <cell r="I372" t="str">
            <v>มานัส</v>
          </cell>
          <cell r="J372" t="str">
            <v>ก่ำแก้ว</v>
          </cell>
          <cell r="K372">
            <v>1500900121371</v>
          </cell>
          <cell r="L372" t="str">
            <v>ฝาง</v>
          </cell>
          <cell r="M372" t="str">
            <v>เชียงใหม่ 2</v>
          </cell>
          <cell r="N372">
            <v>8</v>
          </cell>
          <cell r="O372" t="str">
            <v>สินเชื่อธนาคารประชาชน</v>
          </cell>
          <cell r="P372" t="str">
            <v>1.บุคคลค้ำประกัน</v>
          </cell>
          <cell r="Q372">
            <v>179600</v>
          </cell>
          <cell r="R372">
            <v>33530.370000000003</v>
          </cell>
          <cell r="S372" t="str">
            <v>จังหวัดฝาง</v>
          </cell>
          <cell r="T372" t="str">
            <v>ผบE243</v>
          </cell>
          <cell r="U372">
            <v>2564</v>
          </cell>
          <cell r="V372" t="str">
            <v>ผบE338</v>
          </cell>
          <cell r="W372">
            <v>2564</v>
          </cell>
          <cell r="X372">
            <v>6</v>
          </cell>
          <cell r="Y372">
            <v>7</v>
          </cell>
          <cell r="Z372">
            <v>2564</v>
          </cell>
          <cell r="AA372"/>
          <cell r="AB372"/>
          <cell r="AC372"/>
          <cell r="AD372"/>
          <cell r="AE372"/>
          <cell r="AF372"/>
          <cell r="AG372"/>
          <cell r="AH372"/>
          <cell r="AI372"/>
          <cell r="AJ372"/>
          <cell r="AK372"/>
          <cell r="AL372"/>
          <cell r="AM372"/>
          <cell r="AN372"/>
          <cell r="AO372"/>
          <cell r="AP372"/>
          <cell r="AQ372"/>
          <cell r="AR372"/>
          <cell r="AS372"/>
          <cell r="AT372"/>
          <cell r="AU372"/>
          <cell r="AV372"/>
          <cell r="AW372"/>
          <cell r="AX372"/>
          <cell r="AY372"/>
          <cell r="AZ372"/>
          <cell r="BA372"/>
          <cell r="BB372" t="str">
            <v>สืบทรัพย์ (คำสั่ง 9/5/2565)//สืบแล้ว รายงานผล วันที่ 21/6/2565</v>
          </cell>
          <cell r="BC372">
            <v>1200</v>
          </cell>
          <cell r="BD372">
            <v>13</v>
          </cell>
          <cell r="BE372">
            <v>1</v>
          </cell>
          <cell r="BF372">
            <v>2566</v>
          </cell>
          <cell r="BG372">
            <v>0</v>
          </cell>
          <cell r="BH372" t="str">
            <v>-</v>
          </cell>
          <cell r="BI372" t="str">
            <v>-</v>
          </cell>
          <cell r="BJ372" t="str">
            <v>-</v>
          </cell>
          <cell r="BK372">
            <v>0</v>
          </cell>
          <cell r="BL372">
            <v>810</v>
          </cell>
          <cell r="BM372">
            <v>0</v>
          </cell>
          <cell r="BN372">
            <v>16</v>
          </cell>
          <cell r="BO372">
            <v>6</v>
          </cell>
          <cell r="BP372">
            <v>2566</v>
          </cell>
          <cell r="BQ372" t="str">
            <v>-</v>
          </cell>
          <cell r="BR372" t="str">
            <v>-</v>
          </cell>
          <cell r="BS372" t="str">
            <v>-</v>
          </cell>
          <cell r="BT372" t="str">
            <v>นายมานัส ก่ำแก้ว</v>
          </cell>
          <cell r="BU372">
            <v>883264010038</v>
          </cell>
          <cell r="BV372" t="str">
            <v>1.นายมานัส  ก่ำแก้ว
2.นางสาวพัชญา  ไคร้หมู
3.นายธีรวัต  วังใจ
4.นายเฉลิมชัย  กองเงิน</v>
          </cell>
          <cell r="BW372" t="str">
            <v>จำเลยที่ 1
จำเลยที่ 2
คู่สมรสจำเลยที่ 2
จำเลยที่ 3</v>
          </cell>
          <cell r="BX372" t="str">
            <v>1-5009-00121-37-1
1-5009-00120-39-1
1-5009-00149-16-1
1-5009-00119-23-7</v>
          </cell>
          <cell r="BY372" t="str">
            <v>-ไม่พบว่ามีกรรมสิทธิ์ในที่ดิน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372" t="str">
            <v>ไม่พบทรัพย์</v>
          </cell>
          <cell r="CA372" t="str">
            <v>พบทรัพย์</v>
          </cell>
          <cell r="CB372">
            <v>4</v>
          </cell>
          <cell r="CC372" t="str">
            <v>จันทร์นิภา</v>
          </cell>
          <cell r="CD372"/>
          <cell r="CE372"/>
          <cell r="CF372"/>
          <cell r="CG372"/>
          <cell r="CH372"/>
          <cell r="CI372"/>
          <cell r="CJ372"/>
          <cell r="CK372"/>
          <cell r="CL372"/>
          <cell r="CM372"/>
          <cell r="CN372"/>
          <cell r="CO372"/>
        </row>
        <row r="373">
          <cell r="B373">
            <v>1819</v>
          </cell>
          <cell r="C373">
            <v>369</v>
          </cell>
          <cell r="D373">
            <v>9</v>
          </cell>
          <cell r="E373">
            <v>5</v>
          </cell>
          <cell r="F373">
            <v>2565</v>
          </cell>
          <cell r="G373">
            <v>800069184615</v>
          </cell>
          <cell r="H373" t="str">
            <v>นางสาว</v>
          </cell>
          <cell r="I373" t="str">
            <v>กัญญาณัฐ</v>
          </cell>
          <cell r="J373" t="str">
            <v>สมแก้ว</v>
          </cell>
          <cell r="K373">
            <v>3500400040727</v>
          </cell>
          <cell r="L373" t="str">
            <v>เชียงดาว</v>
          </cell>
          <cell r="M373" t="str">
            <v>เชียงใหม่ 2</v>
          </cell>
          <cell r="N373">
            <v>8</v>
          </cell>
          <cell r="O373" t="str">
            <v>สินเชื่อธนาคารประชาชน</v>
          </cell>
          <cell r="P373" t="str">
            <v>1.บุคคลค้ำประกัน</v>
          </cell>
          <cell r="Q373">
            <v>131177.29999999999</v>
          </cell>
          <cell r="R373">
            <v>29181.86</v>
          </cell>
          <cell r="S373" t="str">
            <v>แขวงเชียงดาว</v>
          </cell>
          <cell r="T373" t="str">
            <v>ผบE374</v>
          </cell>
          <cell r="U373">
            <v>2564</v>
          </cell>
          <cell r="V373" t="str">
            <v>ผบE321</v>
          </cell>
          <cell r="W373">
            <v>2564</v>
          </cell>
          <cell r="X373"/>
          <cell r="Y373"/>
          <cell r="Z373"/>
          <cell r="AA373">
            <v>7</v>
          </cell>
          <cell r="AB373">
            <v>9</v>
          </cell>
          <cell r="AC373">
            <v>2564</v>
          </cell>
          <cell r="AD373"/>
          <cell r="AE373"/>
          <cell r="AF373"/>
          <cell r="AG373"/>
          <cell r="AH373"/>
          <cell r="AI373"/>
          <cell r="AJ373"/>
          <cell r="AK373"/>
          <cell r="AL373"/>
          <cell r="AM373"/>
          <cell r="AN373"/>
          <cell r="AO373"/>
          <cell r="AP373"/>
          <cell r="AQ373"/>
          <cell r="AR373"/>
          <cell r="AS373"/>
          <cell r="AT373"/>
          <cell r="AU373"/>
          <cell r="AV373"/>
          <cell r="AW373"/>
          <cell r="AX373"/>
          <cell r="AY373"/>
          <cell r="AZ373"/>
          <cell r="BA373"/>
          <cell r="BB373" t="str">
            <v>สืบทรัพย์ (คำสั่ง 9/5/2565)สืบทรัพย์//รายงานผล วันที่ 2/8/2565</v>
          </cell>
          <cell r="BC373" t="str">
            <v>0
1200</v>
          </cell>
          <cell r="BD373" t="str">
            <v>31
19</v>
          </cell>
          <cell r="BE373" t="str">
            <v>1
4</v>
          </cell>
          <cell r="BF373" t="str">
            <v>2567
2567</v>
          </cell>
          <cell r="BG373">
            <v>0</v>
          </cell>
          <cell r="BH373" t="str">
            <v>-</v>
          </cell>
          <cell r="BI373" t="str">
            <v>-</v>
          </cell>
          <cell r="BJ373" t="str">
            <v>-</v>
          </cell>
          <cell r="BK373">
            <v>0</v>
          </cell>
          <cell r="BL373" t="str">
            <v>1515
360</v>
          </cell>
          <cell r="BM373">
            <v>0</v>
          </cell>
          <cell r="BN373" t="str">
            <v xml:space="preserve">8
</v>
          </cell>
          <cell r="BO373" t="str">
            <v xml:space="preserve">7
</v>
          </cell>
          <cell r="BP373" t="str">
            <v xml:space="preserve">2567
</v>
          </cell>
          <cell r="BQ373" t="str">
            <v>-</v>
          </cell>
          <cell r="BR373" t="str">
            <v>-</v>
          </cell>
          <cell r="BS373" t="str">
            <v>-</v>
          </cell>
          <cell r="BT373" t="str">
            <v>นางสาวกัญญาณัฐ สมแก้ว</v>
          </cell>
          <cell r="BU373">
            <v>883264010153</v>
          </cell>
          <cell r="BV373" t="str">
            <v>1.นางสาวกัญญาณัฐ  สมแก้ว
2.นางสาวพัชรินทร์  สีติสาร
5.นางลาวัณย์  ใจปิง
6.นายสมศักดิ์  ใจปิง</v>
          </cell>
          <cell r="BW373" t="str">
            <v>จำเลยที่ 1
จำเลยที่ 2
จำเลยที่ 3
คู่สมรสจำเลยที่ 3</v>
          </cell>
          <cell r="BX373" t="str">
            <v>3-5004-00040-72-7
3-5004-00089-91-2
3-5004-00239-22-1
3-5705-00714-15-1</v>
          </cell>
          <cell r="BY373" t="str">
            <v>-ไม่พบว่ามีกรรมสิทธิ์ในที่ดิน อ.เชียงดาว  จ.เชียงใหม่
'-พบว่ามีกรรมสิทธิ์ที่ดิน โฉนดเลขที่ 18410  ต.เชียงดาว  อ.เชียงดาว  จ.เชียงใหม่ (ปลอดจำนอง)
'-พบว่ามีกรรมสิทธิ์ที่ดิน โฉนดเลขที่  7079   ต.เชียงดาว  อ.เชียงดาว  จ.เชียงใหม่ (ติดจำนอง ธนาคารออมสิน)
'-ไม่พบว่ามีกรรมสิทธิ์ในที่ดิน อ.เชียงดาว  จ.เชียงใหม่
'-ไม่พบว่ามีกรรมสิทธิ์ในที่ดิน อ.เชียงดาว  จ.เชียงใหม่</v>
          </cell>
          <cell r="BZ373" t="str">
            <v>พบทรัพย์</v>
          </cell>
          <cell r="CA373"/>
          <cell r="CB373">
            <v>6</v>
          </cell>
          <cell r="CC373" t="str">
            <v>จันทร์นิภา</v>
          </cell>
          <cell r="CD373"/>
          <cell r="CE373"/>
          <cell r="CF373"/>
          <cell r="CG373"/>
          <cell r="CH373"/>
          <cell r="CI373"/>
          <cell r="CJ373"/>
          <cell r="CK373"/>
          <cell r="CL373"/>
          <cell r="CM373"/>
          <cell r="CN373"/>
          <cell r="CO373"/>
        </row>
        <row r="374">
          <cell r="B374">
            <v>1820</v>
          </cell>
          <cell r="C374">
            <v>370</v>
          </cell>
          <cell r="D374">
            <v>9</v>
          </cell>
          <cell r="E374">
            <v>5</v>
          </cell>
          <cell r="F374">
            <v>2565</v>
          </cell>
          <cell r="G374">
            <v>800094414714</v>
          </cell>
          <cell r="H374" t="str">
            <v>นาย</v>
          </cell>
          <cell r="I374" t="str">
            <v>ศาศวัต</v>
          </cell>
          <cell r="J374" t="str">
            <v>ปินธง</v>
          </cell>
          <cell r="K374">
            <v>1500900165892</v>
          </cell>
          <cell r="L374" t="str">
            <v>แม่อาย</v>
          </cell>
          <cell r="M374" t="str">
            <v>เชียงใหม่ 2</v>
          </cell>
          <cell r="N374">
            <v>8</v>
          </cell>
          <cell r="O374" t="str">
            <v>สินเชื่อแก้ไขปัญหาหนี้นอกระบบ PSA ระยะที่ 2</v>
          </cell>
          <cell r="P374" t="str">
            <v>1.บุคคลค้ำประกัน</v>
          </cell>
          <cell r="Q374">
            <v>41665.800000000003</v>
          </cell>
          <cell r="R374">
            <v>6438.29</v>
          </cell>
          <cell r="S374" t="str">
            <v>จังหวัดฝาง</v>
          </cell>
          <cell r="T374" t="str">
            <v>ผบE401</v>
          </cell>
          <cell r="U374">
            <v>2564</v>
          </cell>
          <cell r="V374" t="str">
            <v>ผบE440</v>
          </cell>
          <cell r="W374">
            <v>2564</v>
          </cell>
          <cell r="X374"/>
          <cell r="Y374"/>
          <cell r="Z374"/>
          <cell r="AA374">
            <v>23</v>
          </cell>
          <cell r="AB374">
            <v>8</v>
          </cell>
          <cell r="AC374">
            <v>2564</v>
          </cell>
          <cell r="AD374"/>
          <cell r="AE374"/>
          <cell r="AF374"/>
          <cell r="AG374"/>
          <cell r="AH374"/>
          <cell r="AI374"/>
          <cell r="AJ374"/>
          <cell r="AK374"/>
          <cell r="AL374"/>
          <cell r="AM374"/>
          <cell r="AN374"/>
          <cell r="AO374"/>
          <cell r="AP374"/>
          <cell r="AQ374"/>
          <cell r="AR374"/>
          <cell r="AS374"/>
          <cell r="AT374"/>
          <cell r="AU374"/>
          <cell r="AV374"/>
          <cell r="AW374"/>
          <cell r="AX374"/>
          <cell r="AY374"/>
          <cell r="AZ374"/>
          <cell r="BA374"/>
          <cell r="BB374" t="str">
            <v>สืบทรัพย์ (คำสั่ง 9/5/2565)//สืบแล้ว รายงานผล วันที่ 21/7/2565//เบิกสืบ 10/6/2567</v>
          </cell>
          <cell r="BC374" t="str">
            <v>0
900</v>
          </cell>
          <cell r="BD374" t="str">
            <v>31
10</v>
          </cell>
          <cell r="BE374" t="str">
            <v>1
6</v>
          </cell>
          <cell r="BF374" t="str">
            <v>2567
2567</v>
          </cell>
          <cell r="BG374">
            <v>0</v>
          </cell>
          <cell r="BH374" t="str">
            <v>-</v>
          </cell>
          <cell r="BI374" t="str">
            <v>-</v>
          </cell>
          <cell r="BJ374" t="str">
            <v>-</v>
          </cell>
          <cell r="BK374">
            <v>0</v>
          </cell>
          <cell r="BL374" t="str">
            <v>1285
215</v>
          </cell>
          <cell r="BM374">
            <v>0</v>
          </cell>
          <cell r="BN374">
            <v>5</v>
          </cell>
          <cell r="BO374">
            <v>9</v>
          </cell>
          <cell r="BP374">
            <v>2567</v>
          </cell>
          <cell r="BQ374" t="str">
            <v>-</v>
          </cell>
          <cell r="BR374" t="str">
            <v>-</v>
          </cell>
          <cell r="BS374" t="str">
            <v>-</v>
          </cell>
          <cell r="BT374" t="str">
            <v>นายศาศวัต ปินธง</v>
          </cell>
          <cell r="BU374">
            <v>883264010154</v>
          </cell>
          <cell r="BV374" t="str">
            <v>1.นายศาศวัต  ปินธง
2.นายทวีศักดิ์  บุญมี
3.นางสาวฐาปนี  ไคร้หล้า</v>
          </cell>
          <cell r="BW374" t="str">
            <v xml:space="preserve">จำเลยที่ 1
จำเลยที่ 2
จำเลยที่ 3
</v>
          </cell>
          <cell r="BX374" t="str">
            <v>1-5009-00162-89-2
1-5009-00095-39-7
1-5099-01430-47-3</v>
          </cell>
          <cell r="BY374" t="str">
            <v>-ไม่พบว่ามีกรรมสิทธิ์ในที่ดิน อ.ฝาง จ.เชียงใหม่
'-พบว่ามีกรรมสิทธิ์ในที่ดินโฉนดเลขที่ 51284  ต.แม่ข่า  อ.ฝาง  จ.เชียงใหม่ (ปลอดจำนอง)
'-พบว่ามีกรรมสิทธิ์ในที่ดินโฉนดเลขที่ 20352  ต.สันทราย อ.ฝาง  จ.เชียงใหม่ 
(ติดจำนอง ธนาอาคารสงเคราะห์)</v>
          </cell>
          <cell r="BZ374" t="str">
            <v>พบทรัพย์</v>
          </cell>
          <cell r="CA374"/>
          <cell r="CB374">
            <v>3</v>
          </cell>
          <cell r="CC374" t="str">
            <v>จันทร์นิภา</v>
          </cell>
          <cell r="CD374"/>
          <cell r="CE374"/>
          <cell r="CF374"/>
          <cell r="CG374"/>
          <cell r="CH374"/>
          <cell r="CI374"/>
          <cell r="CJ374"/>
          <cell r="CK374"/>
          <cell r="CL374"/>
          <cell r="CM374"/>
          <cell r="CN374"/>
          <cell r="CO374"/>
        </row>
        <row r="375">
          <cell r="B375">
            <v>1821</v>
          </cell>
          <cell r="C375">
            <v>371</v>
          </cell>
          <cell r="D375">
            <v>9</v>
          </cell>
          <cell r="E375">
            <v>5</v>
          </cell>
          <cell r="F375">
            <v>2565</v>
          </cell>
          <cell r="G375">
            <v>800080776829</v>
          </cell>
          <cell r="H375" t="str">
            <v>นาย</v>
          </cell>
          <cell r="I375" t="str">
            <v>จิราวุฒิ</v>
          </cell>
          <cell r="J375" t="str">
            <v>ศรีสุภา</v>
          </cell>
          <cell r="K375">
            <v>3501100349561</v>
          </cell>
          <cell r="L375" t="str">
            <v>พร้าว</v>
          </cell>
          <cell r="M375" t="str">
            <v>เชียงใหม่ 2</v>
          </cell>
          <cell r="N375">
            <v>8</v>
          </cell>
          <cell r="O375" t="str">
            <v>สินเชื่อธนาคารประชาชน</v>
          </cell>
          <cell r="P375" t="str">
            <v>1.บุคคลค้ำประกัน</v>
          </cell>
          <cell r="Q375">
            <v>78563.41</v>
          </cell>
          <cell r="R375">
            <v>15379.18</v>
          </cell>
          <cell r="S375" t="str">
            <v>แขวงเชียงดาว</v>
          </cell>
          <cell r="T375" t="str">
            <v>ผบE446</v>
          </cell>
          <cell r="U375">
            <v>2564</v>
          </cell>
          <cell r="V375" t="str">
            <v>ผบE567</v>
          </cell>
          <cell r="W375">
            <v>2564</v>
          </cell>
          <cell r="X375">
            <v>23</v>
          </cell>
          <cell r="Y375">
            <v>11</v>
          </cell>
          <cell r="Z375">
            <v>2564</v>
          </cell>
          <cell r="AA375"/>
          <cell r="AB375"/>
          <cell r="AC375"/>
          <cell r="AD375"/>
          <cell r="AE375"/>
          <cell r="AF375"/>
          <cell r="AG375"/>
          <cell r="AH375"/>
          <cell r="AI375"/>
          <cell r="AJ375"/>
          <cell r="AK375"/>
          <cell r="AL375"/>
          <cell r="AM375"/>
          <cell r="AN375"/>
          <cell r="AO375"/>
          <cell r="AP375"/>
          <cell r="AQ375"/>
          <cell r="AR375"/>
          <cell r="AS375"/>
          <cell r="AT375"/>
          <cell r="AU375"/>
          <cell r="AV375"/>
          <cell r="AW375"/>
          <cell r="AX375"/>
          <cell r="AY375"/>
          <cell r="AZ375"/>
          <cell r="BA375"/>
          <cell r="BB375" t="str">
            <v>สืบทรัพย์ (คำสั่ง 9/5/2565)//กำลังดำเนินการสืบทรัพย์//สืบแล้ว รายงานผลวันที่ 12/9/2565</v>
          </cell>
          <cell r="BC375">
            <v>900</v>
          </cell>
          <cell r="BD375">
            <v>11</v>
          </cell>
          <cell r="BE375">
            <v>8</v>
          </cell>
          <cell r="BF375">
            <v>2566</v>
          </cell>
          <cell r="BG375">
            <v>0</v>
          </cell>
          <cell r="BH375" t="str">
            <v>-</v>
          </cell>
          <cell r="BI375" t="str">
            <v>-</v>
          </cell>
          <cell r="BJ375" t="str">
            <v>-</v>
          </cell>
          <cell r="BK375">
            <v>0</v>
          </cell>
          <cell r="BL375">
            <v>835</v>
          </cell>
          <cell r="BM375">
            <v>0</v>
          </cell>
          <cell r="BN375" t="str">
            <v/>
          </cell>
          <cell r="BO375" t="str">
            <v/>
          </cell>
          <cell r="BP375" t="str">
            <v/>
          </cell>
          <cell r="BQ375" t="str">
            <v>-</v>
          </cell>
          <cell r="BR375" t="str">
            <v>-</v>
          </cell>
          <cell r="BS375" t="str">
            <v>-</v>
          </cell>
          <cell r="BT375" t="str">
            <v>นายจิราวุฒิ ศรีสุภา</v>
          </cell>
          <cell r="BU375">
            <v>883163010049</v>
          </cell>
          <cell r="BV375" t="str">
            <v>1.นายจิราวุฒิ  ศรีสุภา
2.นางธัณย์สิตา  ดาวคำจรัสแสง
3.นางสาวปุณณภา  มุนิล</v>
          </cell>
          <cell r="BW375" t="str">
            <v>จำเลยที่ 1
จำเลยที่ 2
จำเลยที่ 3</v>
          </cell>
          <cell r="BX375" t="str">
            <v>3-5011-00349-56-1
3-5011-00361-64-2
3-5011-00361-65-1</v>
          </cell>
          <cell r="BY375" t="str">
            <v>-ไม่พบว่ามีกรรมสิทธิ์ในที่ดิน อ.พร้าว  จ.เชียงใหม่
'-พบว่ามีกรรมสิทธิ์ในที่ดิน เลขโฉนด 30195  ต.เขื่อนผาก  อ.พร้าว  จ.เชียงใหม่ (ติดอายัด)
'-ไม่พบว่ามีกรรมสิทธิ์ในที่ดิน อ.พร้าว  จ.เชียงใหม่</v>
          </cell>
          <cell r="BZ375" t="str">
            <v>พบทรัพย์</v>
          </cell>
          <cell r="CA375" t="str">
            <v>พบ</v>
          </cell>
          <cell r="CB375">
            <v>3</v>
          </cell>
          <cell r="CC375" t="str">
            <v>จันทร์นิภา</v>
          </cell>
          <cell r="CD375"/>
          <cell r="CE375"/>
          <cell r="CF375"/>
          <cell r="CG375"/>
          <cell r="CH375"/>
          <cell r="CI375"/>
          <cell r="CJ375"/>
          <cell r="CK375"/>
          <cell r="CL375"/>
          <cell r="CM375"/>
          <cell r="CN375"/>
          <cell r="CO375"/>
        </row>
        <row r="376">
          <cell r="B376">
            <v>1822</v>
          </cell>
          <cell r="C376">
            <v>372</v>
          </cell>
          <cell r="D376">
            <v>9</v>
          </cell>
          <cell r="E376">
            <v>5</v>
          </cell>
          <cell r="F376">
            <v>2565</v>
          </cell>
          <cell r="G376">
            <v>800080776811</v>
          </cell>
          <cell r="H376" t="str">
            <v>นางสาว</v>
          </cell>
          <cell r="I376" t="str">
            <v>ปุณณภา</v>
          </cell>
          <cell r="J376" t="str">
            <v>มุนิล</v>
          </cell>
          <cell r="K376">
            <v>3501100361651</v>
          </cell>
          <cell r="L376" t="str">
            <v>พร้าว</v>
          </cell>
          <cell r="M376" t="str">
            <v>เชียงใหม่ 2</v>
          </cell>
          <cell r="N376">
            <v>8</v>
          </cell>
          <cell r="O376" t="str">
            <v>สินเชื่อธนาคารประชาชน</v>
          </cell>
          <cell r="P376" t="str">
            <v>1.บุคคลค้ำประกัน</v>
          </cell>
          <cell r="Q376">
            <v>78796.34</v>
          </cell>
          <cell r="R376">
            <v>16622.240000000002</v>
          </cell>
          <cell r="S376" t="str">
            <v>แขวงเชียงดาว</v>
          </cell>
          <cell r="T376" t="str">
            <v>ผบE443</v>
          </cell>
          <cell r="U376">
            <v>2564</v>
          </cell>
          <cell r="V376" t="str">
            <v>ผบE566</v>
          </cell>
          <cell r="W376">
            <v>2564</v>
          </cell>
          <cell r="X376">
            <v>23</v>
          </cell>
          <cell r="Y376">
            <v>11</v>
          </cell>
          <cell r="Z376">
            <v>2564</v>
          </cell>
          <cell r="AA376"/>
          <cell r="AB376"/>
          <cell r="AC376"/>
          <cell r="AD376"/>
          <cell r="AE376"/>
          <cell r="AF376"/>
          <cell r="AG376"/>
          <cell r="AH376"/>
          <cell r="AI376"/>
          <cell r="AJ376"/>
          <cell r="AK376"/>
          <cell r="AL376"/>
          <cell r="AM376"/>
          <cell r="AN376"/>
          <cell r="AO376"/>
          <cell r="AP376"/>
          <cell r="AQ376"/>
          <cell r="AR376"/>
          <cell r="AS376"/>
          <cell r="AT376"/>
          <cell r="AU376"/>
          <cell r="AV376"/>
          <cell r="AW376"/>
          <cell r="AX376"/>
          <cell r="AY376"/>
          <cell r="AZ376"/>
          <cell r="BA376"/>
          <cell r="BB376" t="str">
            <v>สืบทรัพย์ (คำสั่ง 9/5/2565)//กำลังดำเนินการสืบทรัพย์//สืบแล้ว รายงานผลวันที่ 12/9/2565</v>
          </cell>
          <cell r="BC376">
            <v>900</v>
          </cell>
          <cell r="BD376">
            <v>11</v>
          </cell>
          <cell r="BE376">
            <v>8</v>
          </cell>
          <cell r="BF376">
            <v>2566</v>
          </cell>
          <cell r="BG376">
            <v>0</v>
          </cell>
          <cell r="BH376" t="str">
            <v>-</v>
          </cell>
          <cell r="BI376" t="str">
            <v>-</v>
          </cell>
          <cell r="BJ376" t="str">
            <v>-</v>
          </cell>
          <cell r="BK376">
            <v>0</v>
          </cell>
          <cell r="BL376">
            <v>805</v>
          </cell>
          <cell r="BM376">
            <v>0</v>
          </cell>
          <cell r="BN376" t="str">
            <v/>
          </cell>
          <cell r="BO376" t="str">
            <v/>
          </cell>
          <cell r="BP376" t="str">
            <v/>
          </cell>
          <cell r="BQ376" t="str">
            <v>-</v>
          </cell>
          <cell r="BR376" t="str">
            <v>-</v>
          </cell>
          <cell r="BS376" t="str">
            <v>-</v>
          </cell>
          <cell r="BT376" t="str">
            <v>นางสาวปุณณภา มุนิล</v>
          </cell>
          <cell r="BU376">
            <v>883162013077</v>
          </cell>
          <cell r="BV376" t="str">
            <v>1.นางสาวปุณณภา  มุนิล
2.นายจิราวุฒิ  ศรีสุภา
3.นางธัณย์สิตา   ดาวจำรัสแสง</v>
          </cell>
          <cell r="BW376" t="str">
            <v>จำเลยที่ 1
จำเลยที่ 2
จำเลยที่ 3</v>
          </cell>
          <cell r="BX376" t="str">
            <v>3-5011-00361-65-1
3-5011-00349-56-1
3-5011-00361-64-2</v>
          </cell>
          <cell r="BY376" t="str">
            <v>-ไม่พบว่ามีกรรมสิทธิ์ในที่ดิน อ.พร้าว  จ.เชียงใหม่
'-ไม่พบว่ามีกรรมสิทธิ์ในที่ดิน อ.พร้าว  จ.เชียงใหม่
-พบว่ามีกรรมสิทธิ์ในที่ดินเลขโฉนด 30195 ต.เขื่อนผาก อ.พร้าว จ.เชียงใหม่ (ติดอายัด)</v>
          </cell>
          <cell r="BZ376" t="str">
            <v>พบทรัพย์</v>
          </cell>
          <cell r="CA376" t="str">
            <v>พบ</v>
          </cell>
          <cell r="CB376">
            <v>3</v>
          </cell>
          <cell r="CC376" t="str">
            <v>จันทร์นิภา</v>
          </cell>
          <cell r="CD376"/>
          <cell r="CE376"/>
          <cell r="CF376"/>
          <cell r="CG376"/>
          <cell r="CH376"/>
          <cell r="CI376"/>
          <cell r="CJ376"/>
          <cell r="CK376"/>
          <cell r="CL376"/>
          <cell r="CM376"/>
          <cell r="CN376"/>
          <cell r="CO376"/>
        </row>
        <row r="377">
          <cell r="B377">
            <v>1823</v>
          </cell>
          <cell r="C377">
            <v>373</v>
          </cell>
          <cell r="D377">
            <v>9</v>
          </cell>
          <cell r="E377">
            <v>5</v>
          </cell>
          <cell r="F377">
            <v>2565</v>
          </cell>
          <cell r="G377" t="str">
            <v>800083085467,
800083085798</v>
          </cell>
          <cell r="H377" t="str">
            <v>นางสาว</v>
          </cell>
          <cell r="I377" t="str">
            <v>สาวิตรี</v>
          </cell>
          <cell r="J377" t="str">
            <v>ลุงปาก</v>
          </cell>
          <cell r="K377">
            <v>8500673000126</v>
          </cell>
          <cell r="L377" t="str">
            <v>แม่ริม</v>
          </cell>
          <cell r="M377" t="str">
            <v>เชียงใหม่ 1</v>
          </cell>
          <cell r="N377">
            <v>8</v>
          </cell>
          <cell r="O377" t="str">
            <v>สินเชื่อธนาคารประชาชน</v>
          </cell>
          <cell r="P377" t="str">
            <v>1.บุคคลค้ำประกัน</v>
          </cell>
          <cell r="Q377">
            <v>91643</v>
          </cell>
          <cell r="R377">
            <v>20996.1</v>
          </cell>
          <cell r="S377" t="str">
            <v>แขวงเชียงใหม่</v>
          </cell>
          <cell r="T377" t="str">
            <v>ผบE3193</v>
          </cell>
          <cell r="U377">
            <v>2564</v>
          </cell>
          <cell r="V377" t="str">
            <v>ผบE4088</v>
          </cell>
          <cell r="W377">
            <v>2564</v>
          </cell>
          <cell r="X377">
            <v>13</v>
          </cell>
          <cell r="Y377">
            <v>12</v>
          </cell>
          <cell r="Z377">
            <v>2564</v>
          </cell>
          <cell r="AA377"/>
          <cell r="AB377"/>
          <cell r="AC377"/>
          <cell r="AD377"/>
          <cell r="AE377"/>
          <cell r="AF377"/>
          <cell r="AG377"/>
          <cell r="AH377"/>
          <cell r="AI377"/>
          <cell r="AJ377"/>
          <cell r="AK377"/>
          <cell r="AL377"/>
          <cell r="AM377"/>
          <cell r="AN377"/>
          <cell r="AO377"/>
          <cell r="AP377"/>
          <cell r="AQ377"/>
          <cell r="AR377"/>
          <cell r="AS377"/>
          <cell r="AT377"/>
          <cell r="AU377"/>
          <cell r="AV377"/>
          <cell r="AW377"/>
          <cell r="AX377"/>
          <cell r="AY377"/>
          <cell r="AZ377"/>
          <cell r="BA377"/>
          <cell r="BB377" t="str">
            <v>สืบทรัพย์ (คำสั่ง 9/5/2565)//สืบแล้ว  รายงานผล วันที่ 21/6/2565//รายงานผลสืบครั้งที่ 2 27/4/2566</v>
          </cell>
          <cell r="BC377" t="str">
            <v>900
900</v>
          </cell>
          <cell r="BD377" t="str">
            <v>13
31</v>
          </cell>
          <cell r="BE377" t="str">
            <v>1
1</v>
          </cell>
          <cell r="BF377" t="str">
            <v>2566
2567</v>
          </cell>
          <cell r="BG377">
            <v>0</v>
          </cell>
          <cell r="BH377" t="str">
            <v>-</v>
          </cell>
          <cell r="BI377" t="str">
            <v>-</v>
          </cell>
          <cell r="BJ377" t="str">
            <v>-</v>
          </cell>
          <cell r="BK377">
            <v>0</v>
          </cell>
          <cell r="BL377" t="str">
            <v>1925
1655</v>
          </cell>
          <cell r="BM377">
            <v>0</v>
          </cell>
          <cell r="BN377">
            <v>17</v>
          </cell>
          <cell r="BO377">
            <v>5</v>
          </cell>
          <cell r="BP377">
            <v>2566</v>
          </cell>
          <cell r="BQ377" t="str">
            <v>-</v>
          </cell>
          <cell r="BR377" t="str">
            <v>-</v>
          </cell>
          <cell r="BS377" t="str">
            <v>-</v>
          </cell>
          <cell r="BT377" t="str">
            <v>นางสาวสาวิตรี ลุงปาก</v>
          </cell>
          <cell r="BU377">
            <v>883163310956</v>
          </cell>
          <cell r="BV377" t="str">
            <v>1.นางสาวสาวิตรี  ลุงปาก
2.นางสาวยุพาพร  ลีเจริญกุล
3.นางสาววรัญญา  อุ่นเรือน</v>
          </cell>
          <cell r="BW377" t="str">
            <v>จำเลยที่ 1
จำเลยที่ 2
จำเลยที่ 3</v>
          </cell>
          <cell r="BX377" t="str">
            <v>8-5006-73000-12-6
2-6304-00018-46-3
1-5007-00083-87-5</v>
          </cell>
          <cell r="BY377" t="str">
            <v>-ไม่พบว่ามีกรรมสิทธิ์ในที่ดิน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BZ377" t="str">
            <v>ไม่พบทรัพย์</v>
          </cell>
          <cell r="CA377" t="str">
            <v>พบทรัพย์</v>
          </cell>
          <cell r="CB377">
            <v>3</v>
          </cell>
          <cell r="CC377" t="str">
            <v>จันทร์นิภา</v>
          </cell>
          <cell r="CD377" t="str">
            <v>1.นางสาวสาวิตรี  ลุงปาก
2.นางสาวยุพาพร  ลีเจริญกุล
3.นางสาววรัญญา  อุ่นเรือน</v>
          </cell>
          <cell r="CE377" t="str">
            <v>จำเลยที่ 1
จำเลยที่ 2
จำเลยที่ 3</v>
          </cell>
          <cell r="CF377" t="str">
            <v>8-5006-73000-12-6
2-6304-00018-46-3
1-5007-00083-87-5</v>
          </cell>
          <cell r="CG377" t="str">
            <v>-ไม่พบว่ามีกรรมสิทธิ์ในที่ดิน อ.แม่แตง  จ.เชียงใหม่
'-ไม่พบว่ามีกรรมสิทธิ์ในที่ดิน อ.แม่ริม  จ.เชียงใหม่
'-พบว่ามีกรรมสิทธิ์ในที่ดิน น.ส.3 ก. 858  ต.ริมใต้  อ.แม่ริม  จ.เชียงใหม่ (ติดจำนองธ.กสิกร)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CH377" t="str">
            <v>พบทรัพย์</v>
          </cell>
          <cell r="CI377"/>
          <cell r="CJ377"/>
          <cell r="CK377"/>
          <cell r="CL377"/>
          <cell r="CM377"/>
          <cell r="CN377"/>
          <cell r="CO377"/>
        </row>
        <row r="378">
          <cell r="B378">
            <v>1824</v>
          </cell>
          <cell r="C378">
            <v>374</v>
          </cell>
          <cell r="D378">
            <v>9</v>
          </cell>
          <cell r="E378">
            <v>5</v>
          </cell>
          <cell r="F378">
            <v>2565</v>
          </cell>
          <cell r="G378">
            <v>800058192926</v>
          </cell>
          <cell r="H378" t="str">
            <v>นางสาว</v>
          </cell>
          <cell r="I378" t="str">
            <v>อ้อย</v>
          </cell>
          <cell r="J378" t="str">
            <v>เสนาลัย</v>
          </cell>
          <cell r="K378">
            <v>3501700237942</v>
          </cell>
          <cell r="L378" t="str">
            <v>ดอยเต่า</v>
          </cell>
          <cell r="M378" t="str">
            <v>เชียงใหม่ 2</v>
          </cell>
          <cell r="N378">
            <v>8</v>
          </cell>
          <cell r="O378" t="str">
            <v>สินเชื่อพัฒนาองค์กรชุมชน (รายบุคคล)</v>
          </cell>
          <cell r="P378" t="str">
            <v>1.บุคคลค้ำประกัน</v>
          </cell>
          <cell r="Q378">
            <v>93888.03</v>
          </cell>
          <cell r="R378">
            <v>39698.870000000003</v>
          </cell>
          <cell r="S378" t="str">
            <v>จังหวัดฮอด</v>
          </cell>
          <cell r="T378" t="str">
            <v>ผบE143</v>
          </cell>
          <cell r="U378">
            <v>2564</v>
          </cell>
          <cell r="V378" t="str">
            <v>ผบE159</v>
          </cell>
          <cell r="W378">
            <v>2564</v>
          </cell>
          <cell r="X378"/>
          <cell r="Y378"/>
          <cell r="Z378"/>
          <cell r="AA378">
            <v>21</v>
          </cell>
          <cell r="AB378">
            <v>6</v>
          </cell>
          <cell r="AC378">
            <v>2564</v>
          </cell>
          <cell r="AD378"/>
          <cell r="AE378"/>
          <cell r="AF378"/>
          <cell r="AG378"/>
          <cell r="AH378"/>
          <cell r="AI378"/>
          <cell r="AJ378"/>
          <cell r="AK378"/>
          <cell r="AL378"/>
          <cell r="AM378"/>
          <cell r="AN378"/>
          <cell r="AO378"/>
          <cell r="AP378"/>
          <cell r="AQ378"/>
          <cell r="AR378"/>
          <cell r="AS378"/>
          <cell r="AT378"/>
          <cell r="AU378"/>
          <cell r="AV378"/>
          <cell r="AW378"/>
          <cell r="AX378"/>
          <cell r="AY378"/>
          <cell r="AZ378"/>
          <cell r="BA378"/>
          <cell r="BB378" t="str">
            <v>สืบทรัพย์ (คำสั่ง 9/5/2565)//สืบทรัพย์แล้ว รายงานผล วันที่ 21/7/2565</v>
          </cell>
          <cell r="BC378">
            <v>1500</v>
          </cell>
          <cell r="BD378">
            <v>25</v>
          </cell>
          <cell r="BE378">
            <v>9</v>
          </cell>
          <cell r="BF378">
            <v>2566</v>
          </cell>
          <cell r="BG378">
            <v>0</v>
          </cell>
          <cell r="BH378" t="str">
            <v>-</v>
          </cell>
          <cell r="BI378" t="str">
            <v>-</v>
          </cell>
          <cell r="BJ378" t="str">
            <v>-</v>
          </cell>
          <cell r="BK378">
            <v>0</v>
          </cell>
          <cell r="BL378">
            <v>1560</v>
          </cell>
          <cell r="BM378">
            <v>0</v>
          </cell>
          <cell r="BN378" t="str">
            <v/>
          </cell>
          <cell r="BO378" t="str">
            <v/>
          </cell>
          <cell r="BP378" t="str">
            <v/>
          </cell>
          <cell r="BQ378" t="str">
            <v>-</v>
          </cell>
          <cell r="BR378" t="str">
            <v>-</v>
          </cell>
          <cell r="BS378" t="str">
            <v>-</v>
          </cell>
          <cell r="BT378" t="str">
            <v>นางสาวอ้อย เสนาลัย</v>
          </cell>
          <cell r="BU378">
            <v>883263010039</v>
          </cell>
          <cell r="BV378" t="str">
            <v>1.นางสาวอ้อย   เสนาลัย
2.นางสาวสุพรรณี  ธิทา
3.นายบุญชู  วงศ์เสถียร
4.นางจินพร  จ่ามหลู่
5.นายสมนิต  พรมขัด</v>
          </cell>
          <cell r="BW378" t="str">
            <v>จำเลยที่ 1
จำเลยที่ 2
คู่สมรสจำเลยที่ 2
จำเลยที่ 3
คู่สมรสจำเลยที่ 3</v>
          </cell>
          <cell r="BX378" t="str">
            <v>3-5017-00237-94-2
3-5017-00241-77-0
3-3407-00883-05-5
2-5017-00017-91-0
3-5017-00237-39-0</v>
          </cell>
          <cell r="BY378" t="str">
            <v>-ไม่พบว่ามีกรรมสิทธิ์ในที่ดิน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8" t="str">
            <v>พบทรัพย์</v>
          </cell>
          <cell r="CA378"/>
          <cell r="CB378">
            <v>5</v>
          </cell>
          <cell r="CC378" t="str">
            <v>จันทร์นิภา</v>
          </cell>
          <cell r="CD378"/>
          <cell r="CE378"/>
          <cell r="CF378"/>
          <cell r="CG378"/>
          <cell r="CH378"/>
          <cell r="CI378"/>
          <cell r="CJ378"/>
          <cell r="CK378"/>
          <cell r="CL378"/>
          <cell r="CM378"/>
          <cell r="CN378"/>
          <cell r="CO378"/>
        </row>
        <row r="379">
          <cell r="B379">
            <v>1825</v>
          </cell>
          <cell r="C379">
            <v>375</v>
          </cell>
          <cell r="D379">
            <v>9</v>
          </cell>
          <cell r="E379">
            <v>5</v>
          </cell>
          <cell r="F379">
            <v>2565</v>
          </cell>
          <cell r="G379">
            <v>800070685303</v>
          </cell>
          <cell r="H379" t="str">
            <v>นาย</v>
          </cell>
          <cell r="I379" t="str">
            <v>ต่าง</v>
          </cell>
          <cell r="J379" t="str">
            <v>ธิทา</v>
          </cell>
          <cell r="K379">
            <v>3501700237926</v>
          </cell>
          <cell r="L379" t="str">
            <v>ดอยเต่า</v>
          </cell>
          <cell r="M379" t="str">
            <v>เชียงใหม่ 2</v>
          </cell>
          <cell r="N379">
            <v>8</v>
          </cell>
          <cell r="O379" t="str">
            <v>สินเชื่อพัฒนาองค์กรชุมชน (รายบุคคล)</v>
          </cell>
          <cell r="P379" t="str">
            <v>1.บุคคลค้ำประกัน</v>
          </cell>
          <cell r="Q379">
            <v>190520.7</v>
          </cell>
          <cell r="R379">
            <v>53322.04</v>
          </cell>
          <cell r="S379" t="str">
            <v>จังหวัดฮอด</v>
          </cell>
          <cell r="T379" t="str">
            <v>ผบE141</v>
          </cell>
          <cell r="U379">
            <v>2564</v>
          </cell>
          <cell r="V379" t="str">
            <v>ผบE157</v>
          </cell>
          <cell r="W379">
            <v>2564</v>
          </cell>
          <cell r="X379"/>
          <cell r="Y379"/>
          <cell r="Z379"/>
          <cell r="AA379">
            <v>21</v>
          </cell>
          <cell r="AB379">
            <v>6</v>
          </cell>
          <cell r="AC379">
            <v>2564</v>
          </cell>
          <cell r="AD379"/>
          <cell r="AE379"/>
          <cell r="AF379"/>
          <cell r="AG379"/>
          <cell r="AH379"/>
          <cell r="AI379"/>
          <cell r="AJ379"/>
          <cell r="AK379"/>
          <cell r="AL379"/>
          <cell r="AM379"/>
          <cell r="AN379"/>
          <cell r="AO379"/>
          <cell r="AP379"/>
          <cell r="AQ379"/>
          <cell r="AR379"/>
          <cell r="AS379"/>
          <cell r="AT379"/>
          <cell r="AU379"/>
          <cell r="AV379"/>
          <cell r="AW379"/>
          <cell r="AX379"/>
          <cell r="AY379"/>
          <cell r="AZ379"/>
          <cell r="BA379"/>
          <cell r="BB379" t="str">
            <v>สืบทรัพย์ (คำสั่ง 9/5/2565)//สืบแล้ว รายงานผล วันที่ 21/7/2565</v>
          </cell>
          <cell r="BC379">
            <v>1200</v>
          </cell>
          <cell r="BD379">
            <v>25</v>
          </cell>
          <cell r="BE379">
            <v>9</v>
          </cell>
          <cell r="BF379">
            <v>2566</v>
          </cell>
          <cell r="BG379">
            <v>0</v>
          </cell>
          <cell r="BH379" t="str">
            <v>-</v>
          </cell>
          <cell r="BI379" t="str">
            <v>-</v>
          </cell>
          <cell r="BJ379" t="str">
            <v>-</v>
          </cell>
          <cell r="BK379">
            <v>0</v>
          </cell>
          <cell r="BL379">
            <v>1245</v>
          </cell>
          <cell r="BM379">
            <v>0</v>
          </cell>
          <cell r="BN379" t="str">
            <v/>
          </cell>
          <cell r="BO379" t="str">
            <v/>
          </cell>
          <cell r="BP379" t="str">
            <v/>
          </cell>
          <cell r="BQ379" t="str">
            <v>-</v>
          </cell>
          <cell r="BR379" t="str">
            <v>-</v>
          </cell>
          <cell r="BS379" t="str">
            <v>-</v>
          </cell>
          <cell r="BT379" t="str">
            <v>นายต่าง ธิทา</v>
          </cell>
          <cell r="BU379">
            <v>883263010041</v>
          </cell>
          <cell r="BV379" t="str">
            <v>1.นายต่าง  ธิทา
2.นางกองแก้ว  จันทร์เปิง
3.นางสาวอัมพิกา  ทาแก้ว
4.นายสงัด  ภูเวียงจันทร์</v>
          </cell>
          <cell r="BW379" t="str">
            <v>จำเลยที่ 1
คู่สมรสจำเลยที่ 1
จำเลยที่ 2
จำเลยที่ 3</v>
          </cell>
          <cell r="BX379" t="str">
            <v>3-5017-00237-92-6
3-5017-00140-24-8
1-5016-00007-21-3
3-5017-00241-67-2</v>
          </cell>
          <cell r="BY379" t="str">
            <v>-พบว่ามีกรรมสิทธิ์ในที่ดิน เลขโฉนด 4430  ต.โป่งทุ่ง  อ.ดอนเต่า  จ.เชียงใหม่ (ปลอดจำนอง)
'-พบว่ามีกรรมสิทธิ์ในที่ดิน เลขโฉนด 7358  ต.โป่งทุ่ง  อ.ดอนเต่า  จ.เชียงใหม่ (ติดจำนอง ธ.ก.ส.)
'-พบว่ามีกรรมสิทธิ์ในที่ดิน เลขโฉนด น.ส.3ก.76  ต.โป่งทุ่ง  อ.ดอนเต่า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9" t="str">
            <v>พบทรัพย์</v>
          </cell>
          <cell r="CA379"/>
          <cell r="CB379">
            <v>4</v>
          </cell>
          <cell r="CC379" t="str">
            <v>จันทร์นิภา</v>
          </cell>
          <cell r="CD379"/>
          <cell r="CE379"/>
          <cell r="CF379"/>
          <cell r="CG379"/>
          <cell r="CH379"/>
          <cell r="CI379"/>
          <cell r="CJ379"/>
          <cell r="CK379"/>
          <cell r="CL379"/>
          <cell r="CM379"/>
          <cell r="CN379"/>
          <cell r="CO379"/>
        </row>
        <row r="380">
          <cell r="B380">
            <v>1826</v>
          </cell>
          <cell r="C380">
            <v>376</v>
          </cell>
          <cell r="D380">
            <v>9</v>
          </cell>
          <cell r="E380">
            <v>5</v>
          </cell>
          <cell r="F380">
            <v>2565</v>
          </cell>
          <cell r="G380">
            <v>800058192686</v>
          </cell>
          <cell r="H380" t="str">
            <v>นางสาว</v>
          </cell>
          <cell r="I380" t="str">
            <v>จินพร</v>
          </cell>
          <cell r="J380" t="str">
            <v>จ่ามหลู่</v>
          </cell>
          <cell r="K380">
            <v>2501700017910</v>
          </cell>
          <cell r="L380" t="str">
            <v>ดอยเต่า</v>
          </cell>
          <cell r="M380" t="str">
            <v>เชียงใหม่ 2</v>
          </cell>
          <cell r="N380">
            <v>8</v>
          </cell>
          <cell r="O380" t="str">
            <v>สินเชื่อพัฒนาองค์กรชุมชน (รายบุคคล)</v>
          </cell>
          <cell r="P380" t="str">
            <v>1.บุคคลค้ำประกัน</v>
          </cell>
          <cell r="Q380">
            <v>92821.06</v>
          </cell>
          <cell r="R380">
            <v>15744.72</v>
          </cell>
          <cell r="S380" t="str">
            <v>จังหวัดฮอด</v>
          </cell>
          <cell r="T380" t="str">
            <v>ผบE142</v>
          </cell>
          <cell r="U380">
            <v>2564</v>
          </cell>
          <cell r="V380" t="str">
            <v>ผบE158</v>
          </cell>
          <cell r="W380">
            <v>2564</v>
          </cell>
          <cell r="X380"/>
          <cell r="Y380"/>
          <cell r="Z380"/>
          <cell r="AA380">
            <v>21</v>
          </cell>
          <cell r="AB380">
            <v>6</v>
          </cell>
          <cell r="AC380">
            <v>2564</v>
          </cell>
          <cell r="AD380"/>
          <cell r="AE380"/>
          <cell r="AF380"/>
          <cell r="AG380"/>
          <cell r="AH380"/>
          <cell r="AI380"/>
          <cell r="AJ380"/>
          <cell r="AK380"/>
          <cell r="AL380"/>
          <cell r="AM380"/>
          <cell r="AN380"/>
          <cell r="AO380"/>
          <cell r="AP380"/>
          <cell r="AQ380"/>
          <cell r="AR380"/>
          <cell r="AS380"/>
          <cell r="AT380"/>
          <cell r="AU380"/>
          <cell r="AV380"/>
          <cell r="AW380"/>
          <cell r="AX380"/>
          <cell r="AY380"/>
          <cell r="AZ380"/>
          <cell r="BA380"/>
          <cell r="BB380" t="str">
            <v>สืบทรัพย์ (คำสั่ง 9/5/2565) รายงานผล วันที่ 21/7/2565 // รอบที่ 2 รายงานวันที่ 14/2/2568</v>
          </cell>
          <cell r="BC380" t="str">
            <v/>
          </cell>
          <cell r="BD380" t="str">
            <v/>
          </cell>
          <cell r="BE380" t="str">
            <v/>
          </cell>
          <cell r="BF380" t="str">
            <v/>
          </cell>
          <cell r="BG380" t="str">
            <v/>
          </cell>
          <cell r="BH380" t="str">
            <v/>
          </cell>
          <cell r="BI380" t="str">
            <v/>
          </cell>
          <cell r="BJ380" t="str">
            <v/>
          </cell>
          <cell r="BK380" t="str">
            <v/>
          </cell>
          <cell r="BL380" t="str">
            <v/>
          </cell>
          <cell r="BM380" t="str">
            <v/>
          </cell>
          <cell r="BN380" t="str">
            <v/>
          </cell>
          <cell r="BO380" t="str">
            <v/>
          </cell>
          <cell r="BP380" t="str">
            <v/>
          </cell>
          <cell r="BQ380" t="str">
            <v/>
          </cell>
          <cell r="BR380" t="str">
            <v/>
          </cell>
          <cell r="BS380" t="str">
            <v/>
          </cell>
          <cell r="BT380" t="str">
            <v>นางสาวจินพร จ่ามหลู่</v>
          </cell>
          <cell r="BU380">
            <v>883263010044</v>
          </cell>
          <cell r="BV380" t="str">
            <v>1.นางจินพร  จ่ามหลู่
2.นายสมนิต  พรมขัด
3.นางสาวอ้อย   เสนาลัย
4.นางสาวสุพรรณี  ธิทา
5.นายบุญชู  วงศ์เสถียร</v>
          </cell>
          <cell r="BW380" t="str">
            <v>จำเลยที่ 1
คู่สมรสจำเลยที่ 1
จำเลยที่ 2
จำเลยที่ 3
คู่สมรสจำเลยที่ 3</v>
          </cell>
          <cell r="BX380" t="str">
            <v>2-5017-00017-91-0
3-5017-00237-39-0
3-5017-00237-94-2
3-5017-00241-77-0
3-3407-00883-05-5</v>
          </cell>
          <cell r="BY38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v>
          </cell>
          <cell r="BZ380" t="str">
            <v>พบทรัพย์</v>
          </cell>
          <cell r="CA380"/>
          <cell r="CB380">
            <v>5</v>
          </cell>
          <cell r="CC380" t="str">
            <v>จันทร์นิภา</v>
          </cell>
          <cell r="CD380" t="str">
            <v xml:space="preserve">1.นางจินพร จ่ามหลู่
2.นายสมนิต พรมขัด
3.นางสาวอ้อย เสนาลัย
4.นางสาวสุพรรณี ธิทา
5.นายบุญชู วงศ์เสถียร
</v>
          </cell>
          <cell r="CE380" t="str">
            <v>จำเลยที่ 1
คู่สมรสจำเลยที่ 2
จำเลยที่ 2
จำเลยที่ 3
คู่สมรสจำเลยที่ 3</v>
          </cell>
          <cell r="CF380" t="str">
            <v>2-5017-00017-91-0
3-5017-00237-39-0
3-5017-00237-94-2
3-5017-00241-77-0
3-3407-00883-05-5</v>
          </cell>
          <cell r="CG38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7512 ต.โปงทุ่ง อ.ดอยเต่า จ.เชียงใหม่ (ปลอดจำนอง)
-ไม่พบว่ามีกรรมสิทธิ์ในที่ดิน อ.ดอยเต่า จ.เชียงใหม่</v>
          </cell>
          <cell r="CH380" t="str">
            <v>พบ</v>
          </cell>
          <cell r="CI380"/>
          <cell r="CJ380"/>
          <cell r="CK380" t="str">
            <v>ปฏิยุทธ์</v>
          </cell>
          <cell r="CL380">
            <v>244031</v>
          </cell>
          <cell r="CM380"/>
          <cell r="CN380"/>
          <cell r="CO380"/>
        </row>
        <row r="381">
          <cell r="B381">
            <v>1827</v>
          </cell>
          <cell r="C381">
            <v>377</v>
          </cell>
          <cell r="D381">
            <v>9</v>
          </cell>
          <cell r="E381">
            <v>5</v>
          </cell>
          <cell r="F381">
            <v>2565</v>
          </cell>
          <cell r="G381">
            <v>800043399743</v>
          </cell>
          <cell r="H381" t="str">
            <v>นาง</v>
          </cell>
          <cell r="I381" t="str">
            <v>เจียง</v>
          </cell>
          <cell r="J381" t="str">
            <v>จาติ</v>
          </cell>
          <cell r="K381">
            <v>3501700010131</v>
          </cell>
          <cell r="L381" t="str">
            <v>ดอยเต่า</v>
          </cell>
          <cell r="M381" t="str">
            <v>เชียงใหม่ 2</v>
          </cell>
          <cell r="N381">
            <v>8</v>
          </cell>
          <cell r="O381" t="str">
            <v>สินเชื่อพัฒนาองค์กรชุมชน (รายบุคคล)</v>
          </cell>
          <cell r="P381" t="str">
            <v>1.บุคคลค้ำประกัน</v>
          </cell>
          <cell r="Q381">
            <v>159748.06</v>
          </cell>
          <cell r="R381">
            <v>42770.96</v>
          </cell>
          <cell r="S381" t="str">
            <v>จังหวัดฮอด</v>
          </cell>
          <cell r="T381" t="str">
            <v>ผบE178</v>
          </cell>
          <cell r="U381">
            <v>2564</v>
          </cell>
          <cell r="V381" t="str">
            <v>ผบE163</v>
          </cell>
          <cell r="W381">
            <v>2564</v>
          </cell>
          <cell r="X381"/>
          <cell r="Y381"/>
          <cell r="Z381"/>
          <cell r="AA381">
            <v>21</v>
          </cell>
          <cell r="AB381">
            <v>6</v>
          </cell>
          <cell r="AC381">
            <v>2564</v>
          </cell>
          <cell r="AD381"/>
          <cell r="AE381"/>
          <cell r="AF381"/>
          <cell r="AG381"/>
          <cell r="AH381"/>
          <cell r="AI381"/>
          <cell r="AJ381"/>
          <cell r="AK381"/>
          <cell r="AL381"/>
          <cell r="AM381"/>
          <cell r="AN381"/>
          <cell r="AO381"/>
          <cell r="AP381"/>
          <cell r="AQ381"/>
          <cell r="AR381"/>
          <cell r="AS381"/>
          <cell r="AT381"/>
          <cell r="AU381"/>
          <cell r="AV381"/>
          <cell r="AW381"/>
          <cell r="AX381"/>
          <cell r="AY381"/>
          <cell r="AZ381"/>
          <cell r="BA381"/>
          <cell r="BB381" t="str">
            <v>สืบทรัพย์ (คำสั่ง 9/5/2565)//กำลังดำเนินการสืบทรัพย์//สืบแล้ว รายงานผล วันที่ 14/11/2565</v>
          </cell>
          <cell r="BC381">
            <v>1800</v>
          </cell>
          <cell r="BD381">
            <v>25</v>
          </cell>
          <cell r="BE381">
            <v>9</v>
          </cell>
          <cell r="BF381">
            <v>2566</v>
          </cell>
          <cell r="BG381">
            <v>0</v>
          </cell>
          <cell r="BH381" t="str">
            <v>-</v>
          </cell>
          <cell r="BI381" t="str">
            <v>-</v>
          </cell>
          <cell r="BJ381" t="str">
            <v>-</v>
          </cell>
          <cell r="BK381">
            <v>0</v>
          </cell>
          <cell r="BL381">
            <v>1910</v>
          </cell>
          <cell r="BM381">
            <v>0</v>
          </cell>
          <cell r="BN381" t="str">
            <v/>
          </cell>
          <cell r="BO381" t="str">
            <v/>
          </cell>
          <cell r="BP381" t="str">
            <v/>
          </cell>
          <cell r="BQ381" t="str">
            <v>-</v>
          </cell>
          <cell r="BR381" t="str">
            <v>-</v>
          </cell>
          <cell r="BS381" t="str">
            <v>-</v>
          </cell>
          <cell r="BT381" t="str">
            <v>นางเจียง จาติ</v>
          </cell>
          <cell r="BU381">
            <v>883263010915</v>
          </cell>
          <cell r="BV381" t="str">
            <v>1.นางเจียง  จาติ
2.นายสังคม  จาติ
3.นางสมพอง  ดีสิงห์
4.นายสาคร  บุญเขียว
5.นายประสิทธิ์  ปูสัญจร
7.นางพิสมัย  ปูสัญจร</v>
          </cell>
          <cell r="BW381" t="str">
            <v>จำเลยที่ 1
คู่สมรสจำเลยที่ 1
จำเลยที่ 2
คู่สมรสจำเลยที่ 2
จำเลยที่ 3
คู่สมรสจำเลยที่ 3</v>
          </cell>
          <cell r="BX381" t="str">
            <v>3-5017-00010-13-1
3-5017-00012-55-0
3-5017-00011-03-1
3-5017-00040-14-6
3-5017-00058-37-1
3-5017-00014-16-1</v>
          </cell>
          <cell r="BY381"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10522  ต.บ้านแอ่น  อ.ดอนเต่า  จ.เชียงใหม่ (ติดจำนอง ธ.ก.ส.)
'-พบว่ามีกรรมสิทธิ์ในที่ดิน เลขโฉนด 6107  ต.บ้านแอ่น  อ.ดอนเต่า  จ.เชียงใหม่ (ติดจำนอง ธ.ก.ส.)
'-พบว่ามีกรรมสิทธิ์ในที่ดิน เลขโฉนด 6485  ต.บ้านแอ่น  อ.ดอนเต่า  จ.เชียงใหม่ (ปลอดจำนอง )
'-ไม่พบว่ามีกรรมสิทธิ์ในที่ดิน อ.ดอยเต่า จ.เชียงใหม่
'-ไม่พบว่ามีกรรมสิทธิ์ในที่ดิน อ.ดอยเต่า จ.เชียงใหม่
'-พบว่ามีกรรมสิทธิ์ในที่ดิน น.ส.3 ก. 482  ต.บ้านแอ่น  อ.ดอยเต่า  จ.เชียงใหม่ (ปลอดจำนอง)</v>
          </cell>
          <cell r="BZ381" t="str">
            <v>พบทรัพย์</v>
          </cell>
          <cell r="CA381"/>
          <cell r="CB381">
            <v>6</v>
          </cell>
          <cell r="CC381" t="str">
            <v>จันทร์นิภา</v>
          </cell>
          <cell r="CD381"/>
          <cell r="CE381"/>
          <cell r="CF381"/>
          <cell r="CG381"/>
          <cell r="CH381"/>
          <cell r="CI381"/>
          <cell r="CJ381"/>
          <cell r="CK381"/>
          <cell r="CL381"/>
          <cell r="CM381"/>
          <cell r="CN381"/>
          <cell r="CO381"/>
        </row>
        <row r="382">
          <cell r="B382">
            <v>1828</v>
          </cell>
          <cell r="C382">
            <v>378</v>
          </cell>
          <cell r="D382">
            <v>9</v>
          </cell>
          <cell r="E382">
            <v>5</v>
          </cell>
          <cell r="F382">
            <v>2565</v>
          </cell>
          <cell r="G382">
            <v>800077350067</v>
          </cell>
          <cell r="H382" t="str">
            <v>นางสาว</v>
          </cell>
          <cell r="I382" t="str">
            <v>ณัฐนิชา</v>
          </cell>
          <cell r="J382" t="str">
            <v>ขันเพ็ชร</v>
          </cell>
          <cell r="K382">
            <v>1500700074451</v>
          </cell>
          <cell r="L382" t="str">
            <v>สันป่าตอง</v>
          </cell>
          <cell r="M382" t="str">
            <v>เชียงใหม่ 3</v>
          </cell>
          <cell r="N382">
            <v>8</v>
          </cell>
          <cell r="O382" t="str">
            <v>สินเชื่อธนาคารประชาชน</v>
          </cell>
          <cell r="P382" t="str">
            <v>1.บุคคลค้ำประกัน</v>
          </cell>
          <cell r="Q382">
            <v>67930.850000000006</v>
          </cell>
          <cell r="R382">
            <v>23746.03</v>
          </cell>
          <cell r="S382" t="str">
            <v>แขวงเชียงใหม่</v>
          </cell>
          <cell r="T382" t="str">
            <v>ผบE946</v>
          </cell>
          <cell r="U382">
            <v>2564</v>
          </cell>
          <cell r="V382" t="str">
            <v>ผบE4072</v>
          </cell>
          <cell r="W382">
            <v>2564</v>
          </cell>
          <cell r="X382">
            <v>13</v>
          </cell>
          <cell r="Y382">
            <v>12</v>
          </cell>
          <cell r="Z382">
            <v>2564</v>
          </cell>
          <cell r="AA382"/>
          <cell r="AB382"/>
          <cell r="AC382"/>
          <cell r="AD382"/>
          <cell r="AE382"/>
          <cell r="AF382"/>
          <cell r="AG382"/>
          <cell r="AH382"/>
          <cell r="AI382"/>
          <cell r="AJ382"/>
          <cell r="AK382"/>
          <cell r="AL382"/>
          <cell r="AM382"/>
          <cell r="AN382"/>
          <cell r="AO382"/>
          <cell r="AP382"/>
          <cell r="AQ382"/>
          <cell r="AR382"/>
          <cell r="AS382"/>
          <cell r="AT382"/>
          <cell r="AU382"/>
          <cell r="AV382"/>
          <cell r="AW382"/>
          <cell r="AX382"/>
          <cell r="AY382"/>
          <cell r="AZ382"/>
          <cell r="BA382"/>
          <cell r="BB382" t="str">
            <v>สืบทรัพย์ (คำสั่ง 9/5/2565)//สืบแล้ว  รายงานผล วันที่ 21/6/2565</v>
          </cell>
          <cell r="BC382">
            <v>900</v>
          </cell>
          <cell r="BD382">
            <v>20</v>
          </cell>
          <cell r="BE382">
            <v>1</v>
          </cell>
          <cell r="BF382">
            <v>2566</v>
          </cell>
          <cell r="BG382">
            <v>0</v>
          </cell>
          <cell r="BH382" t="str">
            <v>-</v>
          </cell>
          <cell r="BI382" t="str">
            <v>-</v>
          </cell>
          <cell r="BJ382" t="str">
            <v>-</v>
          </cell>
          <cell r="BK382">
            <v>0</v>
          </cell>
          <cell r="BL382">
            <v>1160</v>
          </cell>
          <cell r="BM382">
            <v>0</v>
          </cell>
          <cell r="BN382" t="str">
            <v>หลัง 8</v>
          </cell>
          <cell r="BO382">
            <v>3</v>
          </cell>
          <cell r="BP382">
            <v>2566</v>
          </cell>
          <cell r="BQ382" t="str">
            <v>-</v>
          </cell>
          <cell r="BR382" t="str">
            <v>-</v>
          </cell>
          <cell r="BS382" t="str">
            <v>-</v>
          </cell>
          <cell r="BT382" t="str">
            <v>นางสาวณัฐนิชา ขันเพ็ชร</v>
          </cell>
          <cell r="BU382">
            <v>883263011802</v>
          </cell>
          <cell r="BV382" t="str">
            <v>1.นางสาวณัฐนิชา  ขันเพ็ชร
2.นายชรินทร์  สิมมะชาติ
3.นางสาวสุวรรณา  สมพินิจ</v>
          </cell>
          <cell r="BW382" t="str">
            <v>จำเลยที่ 1
จำเลยที่ 2
คู่สมรสจำเลยที่ 2</v>
          </cell>
          <cell r="BX382" t="str">
            <v>1-5007-00074-45-1
3-5002-00783-61-1
3-3202-00298-89-7</v>
          </cell>
          <cell r="BY382" t="str">
            <v>-ไม่พบว่ามีกรรมสิทธิ์ในที่ดิน อ.แม่ริม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อ.ดอยหล่อ จ.เชียงใหม่</v>
          </cell>
          <cell r="BZ382" t="str">
            <v>ไม่พบทรัพย์</v>
          </cell>
          <cell r="CA382" t="str">
            <v>พบทรัพย์</v>
          </cell>
          <cell r="CB382">
            <v>3</v>
          </cell>
          <cell r="CC382" t="str">
            <v>จันทร์นิภา</v>
          </cell>
          <cell r="CD382"/>
          <cell r="CE382"/>
          <cell r="CF382"/>
          <cell r="CG382"/>
          <cell r="CH382"/>
          <cell r="CI382"/>
          <cell r="CJ382"/>
          <cell r="CK382"/>
          <cell r="CL382"/>
          <cell r="CM382"/>
          <cell r="CN382"/>
          <cell r="CO382"/>
        </row>
        <row r="383">
          <cell r="B383">
            <v>1829</v>
          </cell>
          <cell r="C383">
            <v>379</v>
          </cell>
          <cell r="D383">
            <v>9</v>
          </cell>
          <cell r="E383">
            <v>5</v>
          </cell>
          <cell r="F383">
            <v>2565</v>
          </cell>
          <cell r="G383">
            <v>800039954618</v>
          </cell>
          <cell r="H383" t="str">
            <v>นาย</v>
          </cell>
          <cell r="I383" t="str">
            <v>วริทธิ์</v>
          </cell>
          <cell r="J383" t="str">
            <v>อินใจ</v>
          </cell>
          <cell r="K383">
            <v>1509900119383</v>
          </cell>
          <cell r="L383" t="str">
            <v>สันป่าตอง</v>
          </cell>
          <cell r="M383" t="str">
            <v>เชียงใหม่ 2</v>
          </cell>
          <cell r="N383">
            <v>8</v>
          </cell>
          <cell r="O383" t="str">
            <v>สินเชื่อธนาคารประชาชน</v>
          </cell>
          <cell r="P383" t="str">
            <v>1.บุคคลค้ำประกัน</v>
          </cell>
          <cell r="Q383">
            <v>87338</v>
          </cell>
          <cell r="R383">
            <v>31070.37</v>
          </cell>
          <cell r="S383" t="str">
            <v>แขวงเชียงใหม่</v>
          </cell>
          <cell r="T383" t="str">
            <v>ผบE75</v>
          </cell>
          <cell r="U383">
            <v>2564</v>
          </cell>
          <cell r="V383" t="str">
            <v>ผบE3948</v>
          </cell>
          <cell r="W383">
            <v>2564</v>
          </cell>
          <cell r="X383"/>
          <cell r="Y383"/>
          <cell r="Z383"/>
          <cell r="AA383">
            <v>23</v>
          </cell>
          <cell r="AB383">
            <v>11</v>
          </cell>
          <cell r="AC383">
            <v>2564</v>
          </cell>
          <cell r="AD383"/>
          <cell r="AE383"/>
          <cell r="AF383"/>
          <cell r="AG383"/>
          <cell r="AH383"/>
          <cell r="AI383"/>
          <cell r="AJ383"/>
          <cell r="AK383"/>
          <cell r="AL383"/>
          <cell r="AM383"/>
          <cell r="AN383"/>
          <cell r="AO383"/>
          <cell r="AP383"/>
          <cell r="AQ383"/>
          <cell r="AR383"/>
          <cell r="AS383"/>
          <cell r="AT383"/>
          <cell r="AU383"/>
          <cell r="AV383"/>
          <cell r="AW383"/>
          <cell r="AX383"/>
          <cell r="AY383"/>
          <cell r="AZ383"/>
          <cell r="BA383"/>
          <cell r="BB383" t="str">
            <v>สืบทรัพย์ (คำสั่ง 9/5/2565)/สืบทรัพย์แล้ว รายงานผล วันที่ 17/8/2565</v>
          </cell>
          <cell r="BC383">
            <v>1200</v>
          </cell>
          <cell r="BD383">
            <v>18</v>
          </cell>
          <cell r="BE383">
            <v>8</v>
          </cell>
          <cell r="BF383">
            <v>2566</v>
          </cell>
          <cell r="BG383">
            <v>0</v>
          </cell>
          <cell r="BH383" t="str">
            <v>-</v>
          </cell>
          <cell r="BI383" t="str">
            <v>-</v>
          </cell>
          <cell r="BJ383" t="str">
            <v>-</v>
          </cell>
          <cell r="BK383">
            <v>0</v>
          </cell>
          <cell r="BL383">
            <v>2390</v>
          </cell>
          <cell r="BM383">
            <v>0</v>
          </cell>
          <cell r="BN383" t="str">
            <v/>
          </cell>
          <cell r="BO383" t="str">
            <v/>
          </cell>
          <cell r="BP383" t="str">
            <v/>
          </cell>
          <cell r="BQ383" t="str">
            <v>-</v>
          </cell>
          <cell r="BR383" t="str">
            <v>-</v>
          </cell>
          <cell r="BS383" t="str">
            <v>-</v>
          </cell>
          <cell r="BT383" t="str">
            <v>นายวริทธิ์ อินใจ</v>
          </cell>
          <cell r="BU383">
            <v>883263011804</v>
          </cell>
          <cell r="BV383" t="str">
            <v>1.นายวริทธิ์  อินใจ
2.นางสุพัตรา  แสงหล้า
3.นายสุบิน  กันทะสี
4.นางเกศนีย์  กันทะสี</v>
          </cell>
          <cell r="BW383" t="str">
            <v>จำเลยที่ 1
คู่สมรสจำเลยที่ 1
จำเลยที่ 2
คู่สมรสจำเลยที่ 2</v>
          </cell>
          <cell r="BX383" t="str">
            <v>1-5099-00119-38-9
1-5099-0027539-3
3-5012-00973-38-1
3-5012-00567-63-3</v>
          </cell>
          <cell r="BY383" t="str">
            <v>-ไม่พบว่ามีกรรมสิทธิ์ในที่ดิน อ.สันป่าตอ จ.เชียงใหม่
'-ไม่พบว่ามีกรรมสิทธิ์ในที่ดิน อ.สันป่าตอง จ.เชียงใหม่
'-พบว่ามีกรรมสิทธิ์ในที่ดิน เลขโฉนด 34856  ต.สันกลาง  อ.สันป่าตอง จ.เชียงใหม่ (ปลอดจำนอง)
'-พบว่ามีกรรมสิทธิ์ในที่ดิน เลขโฉนด 10037 ต.บ้านแม  อ.สันป่าตอง จ.เชียงใหม่  (ปลอดจำนอง)
'-พบว่ามีกรรมสิทธิ์ในที่ดิน เลขโฉนด 11453  ต.น้ำบ่อหลวง  อ.สันป่าตอง จ.เชียงใหม่ 
'-พบว่ามีกรรมสิทธิ์ในที่ดิน เลขโฉนด 11454  ต.น้ำบ่อหลวง  อ.สันป่าตอง จ.เชียงใหม่
'-พบว่ามีกรรมสิทธิ์ในที่ดิน เลขโฉนด 11455  ต.น้ำบ่อหลวง  อ.สันป่าตอง จ.เชียงใหม่
'-พบว่ามีกรรมสิทธิ์ในที่ดิน เลขโฉนด 11456  ต.น้ำบ่อหลวง  อ.สันป่าตอง จ.เชียงใหม่
'-พบว่ามีกรรมสิทธิ์ในที่ดิน เลขโฉนด 12837  ต.บ้านแม อ.สันป่าตอง จ.เชียงใหม่ ( (ปลอดจำนอง)
'-พบว่ามีกรรมสิทธิ์ในที่ดิน เลขโฉนด 13116  ต.บ้านแม อ.สันป่าตอง จ.เชียงใหม่  (ปลอดจำนอง)
'-พบว่ามีกรรมสิทธิ์ในที่ดิน เลขโฉนด 14853  ต.บ้านแม อ.สันป่าตอง จ.เชียงใหม่  (ปลอดจำนอง)
'-พบว่ามีกรรมสิทธิ์ในที่ดิน เลขโฉนด 15386  ต.บ้านแม อ.สันป่าตอง จ.เชียงใหม่  (สินส่วนตัว)
'-พบว่ามีกรรมสิทธิ์ในที่ดิน เลขโฉนด 77781  ต.สันกลาง อ.สันป่าตอง จ.เชียงใหม่  (ปลอดจำนอง)</v>
          </cell>
          <cell r="BZ383" t="str">
            <v>พบทรัพย์</v>
          </cell>
          <cell r="CA383"/>
          <cell r="CB383">
            <v>4</v>
          </cell>
          <cell r="CC383" t="str">
            <v>จันทร์นิภา</v>
          </cell>
          <cell r="CD383"/>
          <cell r="CE383"/>
          <cell r="CF383"/>
          <cell r="CG383"/>
          <cell r="CH383"/>
          <cell r="CI383"/>
          <cell r="CJ383"/>
          <cell r="CK383"/>
          <cell r="CL383"/>
          <cell r="CM383"/>
          <cell r="CN383"/>
          <cell r="CO383"/>
        </row>
        <row r="384">
          <cell r="B384">
            <v>1830</v>
          </cell>
          <cell r="C384">
            <v>380</v>
          </cell>
          <cell r="D384">
            <v>9</v>
          </cell>
          <cell r="E384">
            <v>5</v>
          </cell>
          <cell r="F384">
            <v>2565</v>
          </cell>
          <cell r="G384">
            <v>800026429020</v>
          </cell>
          <cell r="H384" t="str">
            <v>นางสาว</v>
          </cell>
          <cell r="I384" t="str">
            <v>รตนวฤนท์</v>
          </cell>
          <cell r="J384" t="str">
            <v>แสงรัตน์</v>
          </cell>
          <cell r="K384">
            <v>1501900002136</v>
          </cell>
          <cell r="L384" t="str">
            <v>สันป่าตอง</v>
          </cell>
          <cell r="M384" t="str">
            <v>เชียงใหม่ 2</v>
          </cell>
          <cell r="N384">
            <v>8</v>
          </cell>
          <cell r="O384" t="str">
            <v>สินเชื่อสวัสดิการ</v>
          </cell>
          <cell r="P384" t="str">
            <v>1.บุคคลค้ำประกัน</v>
          </cell>
          <cell r="Q384">
            <v>108597.48</v>
          </cell>
          <cell r="R384">
            <v>26279.18</v>
          </cell>
          <cell r="S384" t="str">
            <v>แขวงเชียงใหม่</v>
          </cell>
          <cell r="T384" t="str">
            <v>ผบE74</v>
          </cell>
          <cell r="U384">
            <v>2564</v>
          </cell>
          <cell r="V384" t="str">
            <v>ผบE3955</v>
          </cell>
          <cell r="W384">
            <v>2564</v>
          </cell>
          <cell r="X384"/>
          <cell r="Y384"/>
          <cell r="Z384"/>
          <cell r="AA384">
            <v>23</v>
          </cell>
          <cell r="AB384">
            <v>11</v>
          </cell>
          <cell r="AC384">
            <v>2564</v>
          </cell>
          <cell r="AD384"/>
          <cell r="AE384"/>
          <cell r="AF384"/>
          <cell r="AG384"/>
          <cell r="AH384"/>
          <cell r="AI384"/>
          <cell r="AJ384"/>
          <cell r="AK384"/>
          <cell r="AL384"/>
          <cell r="AM384"/>
          <cell r="AN384"/>
          <cell r="AO384"/>
          <cell r="AP384"/>
          <cell r="AQ384"/>
          <cell r="AR384"/>
          <cell r="AS384"/>
          <cell r="AT384"/>
          <cell r="AU384"/>
          <cell r="AV384"/>
          <cell r="AW384"/>
          <cell r="AX384"/>
          <cell r="AY384"/>
          <cell r="AZ384"/>
          <cell r="BA384"/>
          <cell r="BB384" t="str">
            <v>สืบทรัพย์ (คำสั่ง 9/5/2565)//สืบแล้ว รายงานผล วันที่ 21/7/2565</v>
          </cell>
          <cell r="BC384">
            <v>1200</v>
          </cell>
          <cell r="BD384">
            <v>18</v>
          </cell>
          <cell r="BE384">
            <v>8</v>
          </cell>
          <cell r="BF384">
            <v>2566</v>
          </cell>
          <cell r="BG384">
            <v>0</v>
          </cell>
          <cell r="BH384" t="str">
            <v>-</v>
          </cell>
          <cell r="BI384" t="str">
            <v>-</v>
          </cell>
          <cell r="BJ384" t="str">
            <v>-</v>
          </cell>
          <cell r="BK384">
            <v>0</v>
          </cell>
          <cell r="BL384">
            <v>1990</v>
          </cell>
          <cell r="BM384">
            <v>0</v>
          </cell>
          <cell r="BN384" t="str">
            <v/>
          </cell>
          <cell r="BO384" t="str">
            <v/>
          </cell>
          <cell r="BP384" t="str">
            <v/>
          </cell>
          <cell r="BQ384" t="str">
            <v>-</v>
          </cell>
          <cell r="BR384" t="str">
            <v>-</v>
          </cell>
          <cell r="BS384" t="str">
            <v>-</v>
          </cell>
          <cell r="BT384" t="str">
            <v>นางสาวรตนวฤนท์ แสงรัตน์</v>
          </cell>
          <cell r="BU384">
            <v>883263011805</v>
          </cell>
          <cell r="BV384" t="str">
            <v>1.นางสาวรตนวฤนท์  แสงรัตน์
2.นางกรรณิกา  สิงห์คำ
3.นายอัครินทร์  สิงห์คำ
4.นายธนดล  ธนะศรี</v>
          </cell>
          <cell r="BW384" t="str">
            <v>จำเลยที่ 1
จำเลยที่ 2
คู่สมรสจำเลยที่ 2
จำเลยที่ 3</v>
          </cell>
          <cell r="BX384" t="str">
            <v>1-5019-00002-13-6
3-5007-00644-43-1
3-5009-00179-88-1
3-5001-00489-05-2</v>
          </cell>
          <cell r="BY384" t="str">
            <v>-ไม่พบว่ามีกรรมสิทธิ์ในที่ดิน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อ.สันป่าตอง จ.เชียงใหม่
'-พบว่ามีกรรมสิทธิ์ในที่ดิน เลขโฉนด 59942  ต.ชมภู อ.สารภี จ.เชียงใหม่ (ติดจำนอง ธนาคารออมสิน)
'-ไม่พบว่ามีกรรมสิทธิ์ในที่ดิน อ.แม่ริม จ.เชียงใหม่
'-ไม่พบว่ามีกรรมสิทธิ์ในที่ดิน อ.ฝาง จ.เชียงใหม่
'-พบว่ามีกรรมสิทธิ์ในที่ดิน เลขโฉนด 64087  ต.บวกค้าง อ.สันกำแพง จ.เชียงใหม่ (ติดจำนองธนาคารอาคารสงเคราะห์)
'-ไม่พบว่ามีกรรมสิทธิ์ในที่ดิน อ.เมือง  จ.เชียงใหม่</v>
          </cell>
          <cell r="BZ384" t="str">
            <v>พบทรัพย์</v>
          </cell>
          <cell r="CA384"/>
          <cell r="CB384">
            <v>4</v>
          </cell>
          <cell r="CC384" t="str">
            <v>จันทร์นิภา</v>
          </cell>
          <cell r="CD384"/>
          <cell r="CE384"/>
          <cell r="CF384"/>
          <cell r="CG384"/>
          <cell r="CH384"/>
          <cell r="CI384"/>
          <cell r="CJ384"/>
          <cell r="CK384"/>
          <cell r="CL384"/>
          <cell r="CM384">
            <v>243468</v>
          </cell>
          <cell r="CN384"/>
          <cell r="CO384"/>
        </row>
        <row r="385">
          <cell r="B385">
            <v>1831</v>
          </cell>
          <cell r="C385">
            <v>381</v>
          </cell>
          <cell r="D385">
            <v>9</v>
          </cell>
          <cell r="E385">
            <v>5</v>
          </cell>
          <cell r="F385">
            <v>2565</v>
          </cell>
          <cell r="G385">
            <v>800093299702</v>
          </cell>
          <cell r="H385" t="str">
            <v>นาย</v>
          </cell>
          <cell r="I385" t="str">
            <v>นีเงย์</v>
          </cell>
          <cell r="J385" t="str">
            <v>แกละมื่อโด่</v>
          </cell>
          <cell r="K385">
            <v>3500300283920</v>
          </cell>
          <cell r="L385" t="str">
            <v>บิ๊กซี หางดง</v>
          </cell>
          <cell r="M385" t="str">
            <v>เชียงใหม่ 2</v>
          </cell>
          <cell r="N385">
            <v>8</v>
          </cell>
          <cell r="O385" t="str">
            <v>สินเชื่อธนาคารประชาชน</v>
          </cell>
          <cell r="P385" t="str">
            <v>1.บุคคลค้ำประกัน</v>
          </cell>
          <cell r="Q385">
            <v>43463.07</v>
          </cell>
          <cell r="R385">
            <v>5826.55</v>
          </cell>
          <cell r="S385" t="str">
            <v>จังหวัดฮอด</v>
          </cell>
          <cell r="T385" t="str">
            <v>ผบE19</v>
          </cell>
          <cell r="U385">
            <v>2564</v>
          </cell>
          <cell r="V385" t="str">
            <v>ผบE206</v>
          </cell>
          <cell r="W385">
            <v>2564</v>
          </cell>
          <cell r="X385"/>
          <cell r="Y385"/>
          <cell r="Z385"/>
          <cell r="AA385">
            <v>24</v>
          </cell>
          <cell r="AB385">
            <v>6</v>
          </cell>
          <cell r="AC385">
            <v>2564</v>
          </cell>
          <cell r="AD385"/>
          <cell r="AE385"/>
          <cell r="AF385"/>
          <cell r="AG385"/>
          <cell r="AH385"/>
          <cell r="AI385"/>
          <cell r="AJ385"/>
          <cell r="AK385"/>
          <cell r="AL385"/>
          <cell r="AM385"/>
          <cell r="AN385"/>
          <cell r="AO385"/>
          <cell r="AP385"/>
          <cell r="AQ385"/>
          <cell r="AR385"/>
          <cell r="AS385"/>
          <cell r="AT385"/>
          <cell r="AU385"/>
          <cell r="AV385"/>
          <cell r="AW385"/>
          <cell r="AX385"/>
          <cell r="AY385"/>
          <cell r="AZ385"/>
          <cell r="BA385"/>
          <cell r="BB385" t="str">
            <v>สืบทรัพย์ (คำสั่ง 9/5/2565)//สืบแล้ว  รายงานผล วันที่ 21/6/2565</v>
          </cell>
          <cell r="BC385">
            <v>600</v>
          </cell>
          <cell r="BD385">
            <v>20</v>
          </cell>
          <cell r="BE385">
            <v>1</v>
          </cell>
          <cell r="BF385">
            <v>2566</v>
          </cell>
          <cell r="BG385">
            <v>0</v>
          </cell>
          <cell r="BH385" t="str">
            <v>-</v>
          </cell>
          <cell r="BI385" t="str">
            <v>-</v>
          </cell>
          <cell r="BJ385" t="str">
            <v>-</v>
          </cell>
          <cell r="BK385">
            <v>0</v>
          </cell>
          <cell r="BL385">
            <v>760</v>
          </cell>
          <cell r="BM385">
            <v>0</v>
          </cell>
          <cell r="BN385">
            <v>22</v>
          </cell>
          <cell r="BO385">
            <v>3</v>
          </cell>
          <cell r="BP385">
            <v>2566</v>
          </cell>
          <cell r="BQ385" t="str">
            <v>-</v>
          </cell>
          <cell r="BR385" t="str">
            <v>-</v>
          </cell>
          <cell r="BS385" t="str">
            <v>-</v>
          </cell>
          <cell r="BT385" t="str">
            <v>นายนีเงย์ แกละมื่อโด่</v>
          </cell>
          <cell r="BU385">
            <v>883263011917</v>
          </cell>
          <cell r="BV385" t="str">
            <v>1.นางนีเงย์  แกละมื่อโด่
2.นายสิทธิพร  คำบง</v>
          </cell>
          <cell r="BW385" t="str">
            <v>จำเลยที่ 1
จำเลยที่ 2</v>
          </cell>
          <cell r="BX385" t="str">
            <v>3-5003-00283-92-0
2-5018-00027-53-4</v>
          </cell>
          <cell r="BY385" t="str">
            <v>-ไม่พบว่ามีกรรมสิทธิ์ในที่ดิน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385" t="str">
            <v>ไม่พบทรัพย์</v>
          </cell>
          <cell r="CA385" t="str">
            <v>พบทรัพย์</v>
          </cell>
          <cell r="CB385">
            <v>2</v>
          </cell>
          <cell r="CC385" t="str">
            <v>จันทร์นิภา</v>
          </cell>
          <cell r="CD385"/>
          <cell r="CE385"/>
          <cell r="CF385"/>
          <cell r="CG385"/>
          <cell r="CH385"/>
          <cell r="CI385"/>
          <cell r="CJ385"/>
          <cell r="CK385"/>
          <cell r="CL385"/>
          <cell r="CM385"/>
          <cell r="CN385"/>
          <cell r="CO385"/>
        </row>
        <row r="386">
          <cell r="B386">
            <v>1832</v>
          </cell>
          <cell r="C386">
            <v>382</v>
          </cell>
          <cell r="D386">
            <v>9</v>
          </cell>
          <cell r="E386">
            <v>5</v>
          </cell>
          <cell r="F386">
            <v>2565</v>
          </cell>
          <cell r="G386">
            <v>800092580003</v>
          </cell>
          <cell r="H386" t="str">
            <v>นาง</v>
          </cell>
          <cell r="I386" t="str">
            <v>วรรณา</v>
          </cell>
          <cell r="J386" t="str">
            <v>กันธิมา</v>
          </cell>
          <cell r="K386">
            <v>3509900075684</v>
          </cell>
          <cell r="L386" t="str">
            <v>ดอยเต่า</v>
          </cell>
          <cell r="M386" t="str">
            <v>เชียงใหม่ 2</v>
          </cell>
          <cell r="N386">
            <v>8</v>
          </cell>
          <cell r="O386" t="str">
            <v>สินเชื่อห้องแถว</v>
          </cell>
          <cell r="P386" t="str">
            <v>1.บุคคลค้ำประกัน</v>
          </cell>
          <cell r="Q386">
            <v>39559.4</v>
          </cell>
          <cell r="R386">
            <v>1392.88</v>
          </cell>
          <cell r="S386" t="str">
            <v>แขวงเชียงใหม่</v>
          </cell>
          <cell r="T386" t="str">
            <v>ผบE60</v>
          </cell>
          <cell r="U386">
            <v>2564</v>
          </cell>
          <cell r="V386" t="str">
            <v>ผบE3944</v>
          </cell>
          <cell r="W386">
            <v>2564</v>
          </cell>
          <cell r="X386"/>
          <cell r="Y386"/>
          <cell r="Z386"/>
          <cell r="AA386">
            <v>23</v>
          </cell>
          <cell r="AB386">
            <v>11</v>
          </cell>
          <cell r="AC386">
            <v>2564</v>
          </cell>
          <cell r="AD386"/>
          <cell r="AE386"/>
          <cell r="AF386"/>
          <cell r="AG386"/>
          <cell r="AH386"/>
          <cell r="AI386"/>
          <cell r="AJ386"/>
          <cell r="AK386"/>
          <cell r="AL386"/>
          <cell r="AM386"/>
          <cell r="AN386"/>
          <cell r="AO386"/>
          <cell r="AP386"/>
          <cell r="AQ386"/>
          <cell r="AR386"/>
          <cell r="AS386"/>
          <cell r="AT386"/>
          <cell r="AU386"/>
          <cell r="AV386"/>
          <cell r="AW386"/>
          <cell r="AX386"/>
          <cell r="AY386"/>
          <cell r="AZ386"/>
          <cell r="BA386"/>
          <cell r="BB386" t="str">
            <v>สืบทรัพย์ (คำสั่ง 9/5/2565)//สืบแล้ว  รายงานผล วันที่ 21/6/2565</v>
          </cell>
          <cell r="BC386">
            <v>600</v>
          </cell>
          <cell r="BD386">
            <v>20</v>
          </cell>
          <cell r="BE386">
            <v>1</v>
          </cell>
          <cell r="BF386">
            <v>2566</v>
          </cell>
          <cell r="BG386">
            <v>0</v>
          </cell>
          <cell r="BH386" t="str">
            <v>-</v>
          </cell>
          <cell r="BI386" t="str">
            <v>-</v>
          </cell>
          <cell r="BJ386" t="str">
            <v>-</v>
          </cell>
          <cell r="BK386">
            <v>0</v>
          </cell>
          <cell r="BL386">
            <v>700</v>
          </cell>
          <cell r="BM386">
            <v>0</v>
          </cell>
          <cell r="BN386">
            <v>29</v>
          </cell>
          <cell r="BO386">
            <v>3</v>
          </cell>
          <cell r="BP386">
            <v>2566</v>
          </cell>
          <cell r="BQ386" t="str">
            <v>-</v>
          </cell>
          <cell r="BR386" t="str">
            <v>-</v>
          </cell>
          <cell r="BS386" t="str">
            <v>-</v>
          </cell>
          <cell r="BT386" t="str">
            <v>นางวรรณา กันธิมา</v>
          </cell>
          <cell r="BU386">
            <v>883263012075</v>
          </cell>
          <cell r="BV386" t="str">
            <v>1.นางวรรณา  กันธิมา
2.นายชาญชัย  กันธิมา</v>
          </cell>
          <cell r="BW386" t="str">
            <v>จำเลย
คู่สมรสจำเลย</v>
          </cell>
          <cell r="BX386" t="str">
            <v>3-5099-00075-68-4
3-5014-00621-14-3</v>
          </cell>
          <cell r="BY386" t="str">
            <v>-ไม่พบว่ามีกรรมสิทธิ์ในที่ดิน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อ.สันทราย จ.เชียงใหม่</v>
          </cell>
          <cell r="BZ386" t="str">
            <v>ไม่พบทรัพย์</v>
          </cell>
          <cell r="CA386" t="str">
            <v>ไม่พบทรัพย์</v>
          </cell>
          <cell r="CB386">
            <v>2</v>
          </cell>
          <cell r="CC386" t="str">
            <v>จันทร์นิภา</v>
          </cell>
          <cell r="CD386"/>
          <cell r="CE386"/>
          <cell r="CF386"/>
          <cell r="CG386"/>
          <cell r="CH386"/>
          <cell r="CI386"/>
          <cell r="CJ386"/>
          <cell r="CK386"/>
          <cell r="CL386"/>
          <cell r="CM386"/>
          <cell r="CN386"/>
          <cell r="CO386"/>
        </row>
        <row r="387">
          <cell r="B387">
            <v>1833</v>
          </cell>
          <cell r="C387">
            <v>383</v>
          </cell>
          <cell r="D387">
            <v>9</v>
          </cell>
          <cell r="E387">
            <v>5</v>
          </cell>
          <cell r="F387">
            <v>2565</v>
          </cell>
          <cell r="G387">
            <v>800066724181</v>
          </cell>
          <cell r="H387" t="str">
            <v>นาย</v>
          </cell>
          <cell r="I387" t="str">
            <v>ศรีวรรณ์</v>
          </cell>
          <cell r="J387" t="str">
            <v>สิงห์บัว</v>
          </cell>
          <cell r="K387">
            <v>3501600165656</v>
          </cell>
          <cell r="L387" t="str">
            <v>ฮอด</v>
          </cell>
          <cell r="M387" t="str">
            <v>เชียงใหม่ 3</v>
          </cell>
          <cell r="N387">
            <v>8</v>
          </cell>
          <cell r="O387" t="str">
            <v>สินเชื่อพัฒนาองค์กรชุมชน</v>
          </cell>
          <cell r="P387" t="str">
            <v>1.บุคคลค้ำประกัน</v>
          </cell>
          <cell r="Q387">
            <v>60212.6</v>
          </cell>
          <cell r="R387">
            <v>11213.13</v>
          </cell>
          <cell r="S387" t="str">
            <v>จังหวัดฮอด</v>
          </cell>
          <cell r="T387" t="str">
            <v>ผบE94</v>
          </cell>
          <cell r="U387">
            <v>2564</v>
          </cell>
          <cell r="V387" t="str">
            <v>ผบE133</v>
          </cell>
          <cell r="W387">
            <v>2564</v>
          </cell>
          <cell r="X387">
            <v>15</v>
          </cell>
          <cell r="Y387">
            <v>6</v>
          </cell>
          <cell r="Z387">
            <v>2564</v>
          </cell>
          <cell r="AA387"/>
          <cell r="AB387"/>
          <cell r="AC387"/>
          <cell r="AD387"/>
          <cell r="AE387"/>
          <cell r="AF387"/>
          <cell r="AG387"/>
          <cell r="AH387"/>
          <cell r="AI387"/>
          <cell r="AJ387"/>
          <cell r="AK387"/>
          <cell r="AL387"/>
          <cell r="AM387"/>
          <cell r="AN387"/>
          <cell r="AO387"/>
          <cell r="AP387"/>
          <cell r="AQ387"/>
          <cell r="AR387"/>
          <cell r="AS387"/>
          <cell r="AT387"/>
          <cell r="AU387"/>
          <cell r="AV387"/>
          <cell r="AW387"/>
          <cell r="AX387"/>
          <cell r="AY387"/>
          <cell r="AZ387"/>
          <cell r="BA387"/>
          <cell r="BB387" t="str">
            <v>สืบทรัพย์ (คำสั่ง 9/5/2565)//สืบแล้ว รายงานผล วันที่ 21/7/2565</v>
          </cell>
          <cell r="BC387" t="str">
            <v>0
1800</v>
          </cell>
          <cell r="BD387" t="str">
            <v>13
1</v>
          </cell>
          <cell r="BE387" t="str">
            <v>11
3</v>
          </cell>
          <cell r="BF387" t="str">
            <v>2566
2567</v>
          </cell>
          <cell r="BG387">
            <v>0</v>
          </cell>
          <cell r="BH387" t="str">
            <v>-</v>
          </cell>
          <cell r="BI387" t="str">
            <v>-</v>
          </cell>
          <cell r="BJ387" t="str">
            <v>-</v>
          </cell>
          <cell r="BK387">
            <v>0</v>
          </cell>
          <cell r="BL387" t="str">
            <v>905
550</v>
          </cell>
          <cell r="BM387">
            <v>0</v>
          </cell>
          <cell r="BN387" t="str">
            <v xml:space="preserve">
29</v>
          </cell>
          <cell r="BO387" t="str">
            <v xml:space="preserve">
5</v>
          </cell>
          <cell r="BP387" t="str">
            <v xml:space="preserve">
2567</v>
          </cell>
          <cell r="BQ387" t="str">
            <v>-</v>
          </cell>
          <cell r="BR387" t="str">
            <v>-</v>
          </cell>
          <cell r="BS387" t="str">
            <v>-</v>
          </cell>
          <cell r="BT387" t="str">
            <v>นายศรีวรรณ์ สิงห์บัว</v>
          </cell>
          <cell r="BU387">
            <v>888164010053</v>
          </cell>
          <cell r="BV387" t="str">
            <v>1.นายศรีวรรณ์  สิงห์บัว
2.นางกันธิกา  สิงห์บัว
3.นางลัดดา  ใจตุ้ย
4.นายดำ  ใจตุ้ย
5.นายปันแก้ว  สิงห์บัว
6.นางสร้อยทอง  สิงห์บัว</v>
          </cell>
          <cell r="BW387" t="str">
            <v>จำเลยที่ 1
คู่สมรสจำเลยที่ 1
จำเลยที่ 2
คู่สมรสจำเลยที่ 2
จำเลยที่ 3
คู่สมรสจำเลยที่ 3
(ทายาทโดยธรรม)</v>
          </cell>
          <cell r="BX387" t="str">
            <v>3-5016-00165-65-6
5-5016-01409-35-4
3-5016-00175-68-6
3-5016-00165-10-9
3-5016-00165-70-2
3-5016-00168-77-9</v>
          </cell>
          <cell r="BY387"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4952 ต.บ่อหลวง อ.ฮอด จ.เชียงใหม่ (สินส่วนตัว)
</v>
          </cell>
          <cell r="BZ387" t="str">
            <v>พบทรัพย์</v>
          </cell>
          <cell r="CA387"/>
          <cell r="CB387">
            <v>6</v>
          </cell>
          <cell r="CC387" t="str">
            <v>จันทร์นิภา</v>
          </cell>
          <cell r="CD387"/>
          <cell r="CE387"/>
          <cell r="CF387"/>
          <cell r="CG387"/>
          <cell r="CH387"/>
          <cell r="CI387"/>
          <cell r="CJ387"/>
          <cell r="CK387"/>
          <cell r="CL387"/>
          <cell r="CM387"/>
          <cell r="CN387"/>
          <cell r="CO387"/>
        </row>
        <row r="388">
          <cell r="B388">
            <v>1834</v>
          </cell>
          <cell r="C388">
            <v>384</v>
          </cell>
          <cell r="D388">
            <v>9</v>
          </cell>
          <cell r="E388">
            <v>5</v>
          </cell>
          <cell r="F388">
            <v>2565</v>
          </cell>
          <cell r="G388">
            <v>800102924019</v>
          </cell>
          <cell r="H388" t="str">
            <v>นาย</v>
          </cell>
          <cell r="I388" t="str">
            <v>ภรันยู</v>
          </cell>
          <cell r="J388" t="str">
            <v>วงศ์ปวน</v>
          </cell>
          <cell r="K388">
            <v>1500200166194</v>
          </cell>
          <cell r="L388" t="str">
            <v>จอมทอง</v>
          </cell>
          <cell r="M388" t="str">
            <v>เชียงใหม่ 3</v>
          </cell>
          <cell r="N388">
            <v>8</v>
          </cell>
          <cell r="O388" t="str">
            <v>สินเชื่อธนาคารประชาชน</v>
          </cell>
          <cell r="P388" t="str">
            <v>1.บุคคลค้ำประกัน</v>
          </cell>
          <cell r="Q388">
            <v>42157.93</v>
          </cell>
          <cell r="R388">
            <v>4172.9399999999996</v>
          </cell>
          <cell r="S388" t="str">
            <v>จังหวัดฮอด</v>
          </cell>
          <cell r="T388" t="str">
            <v>ผบE442</v>
          </cell>
          <cell r="U388">
            <v>2564</v>
          </cell>
          <cell r="V388" t="str">
            <v>ผบE533</v>
          </cell>
          <cell r="W388">
            <v>2564</v>
          </cell>
          <cell r="X388"/>
          <cell r="Y388"/>
          <cell r="Z388"/>
          <cell r="AA388">
            <v>28</v>
          </cell>
          <cell r="AB388">
            <v>9</v>
          </cell>
          <cell r="AC388">
            <v>2564</v>
          </cell>
          <cell r="AD388"/>
          <cell r="AE388"/>
          <cell r="AF388"/>
          <cell r="AG388"/>
          <cell r="AH388"/>
          <cell r="AI388"/>
          <cell r="AJ388"/>
          <cell r="AK388"/>
          <cell r="AL388"/>
          <cell r="AM388"/>
          <cell r="AN388"/>
          <cell r="AO388"/>
          <cell r="AP388"/>
          <cell r="AQ388"/>
          <cell r="AR388"/>
          <cell r="AS388"/>
          <cell r="AT388"/>
          <cell r="AU388"/>
          <cell r="AV388"/>
          <cell r="AW388"/>
          <cell r="AX388"/>
          <cell r="AY388"/>
          <cell r="AZ388"/>
          <cell r="BA388"/>
          <cell r="BB388" t="str">
            <v>สืบทรัพย์ (คำสั่ง 9/5/2565)//สืบแล้ว รายงานผล วันที่ 21/7/2565</v>
          </cell>
          <cell r="BC388" t="str">
            <v>900
900</v>
          </cell>
          <cell r="BD388" t="str">
            <v>9
9</v>
          </cell>
          <cell r="BE388" t="str">
            <v>8
8</v>
          </cell>
          <cell r="BF388" t="str">
            <v>2567
2567</v>
          </cell>
          <cell r="BG388">
            <v>0</v>
          </cell>
          <cell r="BH388" t="str">
            <v>-</v>
          </cell>
          <cell r="BI388" t="str">
            <v>-</v>
          </cell>
          <cell r="BJ388" t="str">
            <v>-</v>
          </cell>
          <cell r="BK388">
            <v>0</v>
          </cell>
          <cell r="BL388" t="str">
            <v>835
855</v>
          </cell>
          <cell r="BM388">
            <v>0</v>
          </cell>
          <cell r="BN388" t="str">
            <v/>
          </cell>
          <cell r="BO388" t="str">
            <v/>
          </cell>
          <cell r="BP388" t="str">
            <v/>
          </cell>
          <cell r="BQ388" t="str">
            <v>-</v>
          </cell>
          <cell r="BR388" t="str">
            <v>-</v>
          </cell>
          <cell r="BS388" t="str">
            <v>-</v>
          </cell>
          <cell r="BT388" t="str">
            <v>นายภรันยู วงศ์ปวน</v>
          </cell>
          <cell r="BU388">
            <v>888164010120</v>
          </cell>
          <cell r="BV388" t="str">
            <v>1.นายภรัณยู  วงศ์ปวน
2.นางไพรวัลย์  ใจจันติ๊บ
3.นายไชย  ใจจันติ๊บ</v>
          </cell>
          <cell r="BW388" t="str">
            <v>จำเลยที่ 1
จำเลยที่ 2
คู่สมรสจำเลยที่ 2</v>
          </cell>
          <cell r="BX388" t="str">
            <v>1-5002-00166-19-4
3-5002-00176-04-8
3-5002-00183-94-0</v>
          </cell>
          <cell r="BY388"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BZ388" t="str">
            <v>พบทรัพย์</v>
          </cell>
          <cell r="CA388" t="str">
            <v>พบ</v>
          </cell>
          <cell r="CB388">
            <v>3</v>
          </cell>
          <cell r="CC388" t="str">
            <v>จันทร์นิภา</v>
          </cell>
          <cell r="CD388" t="str">
            <v>1.นายภรัณยู  วงศ์ปวน
2.นางไพรวัลย์  ใจจันติ๊บ
3.นายไชย  ใจจันติ๊บ</v>
          </cell>
          <cell r="CE388" t="str">
            <v>จำเลยที่ 1
จำเลยที่ 2
คู่สมรสจำเลยที่ 2</v>
          </cell>
          <cell r="CF388" t="str">
            <v>1-5002-00166-19-4
3-5002-00176-04-8
3-5002-00183-94-0</v>
          </cell>
          <cell r="CG388"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CH388" t="str">
            <v>พบทรัพย์</v>
          </cell>
          <cell r="CI388" t="str">
            <v>พบ</v>
          </cell>
          <cell r="CJ388"/>
          <cell r="CK388"/>
          <cell r="CL388"/>
          <cell r="CM388"/>
          <cell r="CN388"/>
          <cell r="CO388"/>
        </row>
        <row r="389">
          <cell r="B389">
            <v>1835</v>
          </cell>
          <cell r="C389">
            <v>385</v>
          </cell>
          <cell r="D389">
            <v>9</v>
          </cell>
          <cell r="E389">
            <v>5</v>
          </cell>
          <cell r="F389">
            <v>2565</v>
          </cell>
          <cell r="G389">
            <v>800106605150</v>
          </cell>
          <cell r="H389" t="str">
            <v>นางสาว</v>
          </cell>
          <cell r="I389" t="str">
            <v>อรธิชา</v>
          </cell>
          <cell r="J389" t="str">
            <v>พุฒหอม</v>
          </cell>
          <cell r="K389">
            <v>1670500220487</v>
          </cell>
          <cell r="L389" t="str">
            <v>บวกครกหลวง</v>
          </cell>
          <cell r="M389" t="str">
            <v>เชียงใหม่ 3</v>
          </cell>
          <cell r="N389">
            <v>8</v>
          </cell>
          <cell r="O389" t="str">
            <v>สินเชื่อผู้มีรายได้ประจำ Covid-19 (PSA)</v>
          </cell>
          <cell r="P389" t="str">
            <v>1.บุคคลค้ำประกัน</v>
          </cell>
          <cell r="Q389">
            <v>45833</v>
          </cell>
          <cell r="R389">
            <v>2020.37</v>
          </cell>
          <cell r="S389" t="str">
            <v>จังหวัดลำพูน</v>
          </cell>
          <cell r="T389" t="str">
            <v>ผบE955</v>
          </cell>
          <cell r="U389">
            <v>2564</v>
          </cell>
          <cell r="V389" t="str">
            <v>ผบE1155</v>
          </cell>
          <cell r="W389">
            <v>2564</v>
          </cell>
          <cell r="X389">
            <v>21</v>
          </cell>
          <cell r="Y389">
            <v>9</v>
          </cell>
          <cell r="Z389">
            <v>2564</v>
          </cell>
          <cell r="AA389"/>
          <cell r="AB389"/>
          <cell r="AC389"/>
          <cell r="AD389"/>
          <cell r="AE389"/>
          <cell r="AF389"/>
          <cell r="AG389"/>
          <cell r="AH389"/>
          <cell r="AI389"/>
          <cell r="AJ389"/>
          <cell r="AK389"/>
          <cell r="AL389"/>
          <cell r="AM389"/>
          <cell r="AN389"/>
          <cell r="AO389"/>
          <cell r="AP389"/>
          <cell r="AQ389"/>
          <cell r="AR389"/>
          <cell r="AS389"/>
          <cell r="AT389"/>
          <cell r="AU389"/>
          <cell r="AV389"/>
          <cell r="AW389"/>
          <cell r="AX389"/>
          <cell r="AY389"/>
          <cell r="AZ389"/>
          <cell r="BA389"/>
          <cell r="BB389" t="str">
            <v>สืบทรัพย์ (คำสั่ง 9/5/2565)//สืบแล้ว รายงานผล วันที่ 11/7/2565</v>
          </cell>
          <cell r="BC389" t="str">
            <v>0
600</v>
          </cell>
          <cell r="BD389" t="str">
            <v>13
1</v>
          </cell>
          <cell r="BE389" t="str">
            <v>11
3</v>
          </cell>
          <cell r="BF389" t="str">
            <v>2566
2567</v>
          </cell>
          <cell r="BG389">
            <v>0</v>
          </cell>
          <cell r="BH389" t="str">
            <v>-</v>
          </cell>
          <cell r="BI389" t="str">
            <v>-</v>
          </cell>
          <cell r="BJ389" t="str">
            <v>-</v>
          </cell>
          <cell r="BK389">
            <v>0</v>
          </cell>
          <cell r="BL389" t="str">
            <v>1110
150</v>
          </cell>
          <cell r="BM389">
            <v>0</v>
          </cell>
          <cell r="BN389" t="str">
            <v>9
18</v>
          </cell>
          <cell r="BO389" t="str">
            <v>5
6</v>
          </cell>
          <cell r="BP389" t="str">
            <v>2567
2567</v>
          </cell>
          <cell r="BQ389" t="str">
            <v>-</v>
          </cell>
          <cell r="BR389" t="str">
            <v>-</v>
          </cell>
          <cell r="BS389" t="str">
            <v>-</v>
          </cell>
          <cell r="BT389" t="str">
            <v>นางสาวอรธิชา พุฒหอม</v>
          </cell>
          <cell r="BU389">
            <v>888164010095</v>
          </cell>
          <cell r="BV389" t="str">
            <v>1.นางสาวอรธิชา  พุฒหอม
2.นางสาวบุษยพรรณ  มณ๊วรรณ์</v>
          </cell>
          <cell r="BW389" t="str">
            <v>จำเลยที่ 1
จำเลยที่ 2</v>
          </cell>
          <cell r="BX389" t="str">
            <v>1-6705-00220-48-7
1-5101-00237-69-3</v>
          </cell>
          <cell r="BY389" t="str">
            <v>-ไม่พบว่ามีกรรมสิทธิ์ในที่ดิน อ.เมืองใหม่ จ.เชียงใหม่
-ไม่พบว่ามีกรรมสิทธิ์ในที่ดิน อ.หางดง จ.เชียงใหม่
-ไม่พบว่ามีกรรมสิทธิ์ในที่ดิน อ.ชุมแสง จ.นครสวรรค์
-ไม่พบว่ามีกรรมสิทธิ์ในที่ดิน อ.บวกครกหลวง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อ.บวกครกหลวง จ.เชียงใหม่
'-ไม่พบว่ามีกรรมสิทธิ์ในที่ดิน อ.ป่าซาง จ.ลำพูน</v>
          </cell>
          <cell r="BZ389" t="str">
            <v>ไม่พบทรัพย์</v>
          </cell>
          <cell r="CA389"/>
          <cell r="CB389">
            <v>2</v>
          </cell>
          <cell r="CC389" t="str">
            <v>จันทร์นิภา</v>
          </cell>
          <cell r="CD389"/>
          <cell r="CE389"/>
          <cell r="CF389"/>
          <cell r="CG389"/>
          <cell r="CH389"/>
          <cell r="CI389"/>
          <cell r="CJ389"/>
          <cell r="CK389"/>
          <cell r="CL389"/>
          <cell r="CM389"/>
          <cell r="CN389"/>
          <cell r="CO389"/>
        </row>
        <row r="390">
          <cell r="B390">
            <v>1836</v>
          </cell>
          <cell r="C390">
            <v>386</v>
          </cell>
          <cell r="D390">
            <v>9</v>
          </cell>
          <cell r="E390">
            <v>5</v>
          </cell>
          <cell r="F390">
            <v>2565</v>
          </cell>
          <cell r="G390">
            <v>800076714701</v>
          </cell>
          <cell r="H390" t="str">
            <v>นาง</v>
          </cell>
          <cell r="I390" t="str">
            <v>คำเอ้ย</v>
          </cell>
          <cell r="J390" t="str">
            <v>จันทร์เอื้อม</v>
          </cell>
          <cell r="K390">
            <v>3501600277543</v>
          </cell>
          <cell r="L390" t="str">
            <v>ฮอด</v>
          </cell>
          <cell r="M390" t="str">
            <v>เชียงใหม่ 3</v>
          </cell>
          <cell r="N390">
            <v>8</v>
          </cell>
          <cell r="O390" t="str">
            <v>สินเชื่อพัฒนาองค์กรชุมชน</v>
          </cell>
          <cell r="P390" t="str">
            <v>1.บุคคลค้ำประกัน</v>
          </cell>
          <cell r="Q390">
            <v>124671.1</v>
          </cell>
          <cell r="R390">
            <v>20522.75</v>
          </cell>
          <cell r="S390" t="str">
            <v>จังหวัดฮอด</v>
          </cell>
          <cell r="T390" t="str">
            <v>ผบE439</v>
          </cell>
          <cell r="U390">
            <v>2564</v>
          </cell>
          <cell r="V390" t="str">
            <v>ผบE532</v>
          </cell>
          <cell r="W390">
            <v>2564</v>
          </cell>
          <cell r="X390"/>
          <cell r="Y390"/>
          <cell r="Z390"/>
          <cell r="AA390">
            <v>28</v>
          </cell>
          <cell r="AB390">
            <v>9</v>
          </cell>
          <cell r="AC390">
            <v>2564</v>
          </cell>
          <cell r="AD390"/>
          <cell r="AE390"/>
          <cell r="AF390"/>
          <cell r="AG390"/>
          <cell r="AH390"/>
          <cell r="AI390"/>
          <cell r="AJ390"/>
          <cell r="AK390"/>
          <cell r="AL390"/>
          <cell r="AM390"/>
          <cell r="AN390"/>
          <cell r="AO390"/>
          <cell r="AP390"/>
          <cell r="AQ390"/>
          <cell r="AR390"/>
          <cell r="AS390"/>
          <cell r="AT390"/>
          <cell r="AU390"/>
          <cell r="AV390"/>
          <cell r="AW390"/>
          <cell r="AX390"/>
          <cell r="AY390"/>
          <cell r="AZ390"/>
          <cell r="BA390"/>
          <cell r="BB390" t="str">
            <v>สืบทรัพย์ (คำสั่ง 9/5/2565)//สืบแล้ว  รายงานผล วันที่ 21/6/2565</v>
          </cell>
          <cell r="BC390">
            <v>900</v>
          </cell>
          <cell r="BD390">
            <v>20</v>
          </cell>
          <cell r="BE390">
            <v>1</v>
          </cell>
          <cell r="BF390">
            <v>2566</v>
          </cell>
          <cell r="BG390">
            <v>0</v>
          </cell>
          <cell r="BH390" t="str">
            <v>-</v>
          </cell>
          <cell r="BI390" t="str">
            <v>-</v>
          </cell>
          <cell r="BJ390" t="str">
            <v>-</v>
          </cell>
          <cell r="BK390">
            <v>0</v>
          </cell>
          <cell r="BL390">
            <v>580</v>
          </cell>
          <cell r="BM390">
            <v>0</v>
          </cell>
          <cell r="BN390">
            <v>27</v>
          </cell>
          <cell r="BO390">
            <v>3</v>
          </cell>
          <cell r="BP390">
            <v>2566</v>
          </cell>
          <cell r="BQ390" t="str">
            <v>-</v>
          </cell>
          <cell r="BR390" t="str">
            <v>-</v>
          </cell>
          <cell r="BS390" t="str">
            <v>-</v>
          </cell>
          <cell r="BT390" t="str">
            <v>นางคำเอ้ย จันทร์เอื้อม</v>
          </cell>
          <cell r="BU390">
            <v>888164010258</v>
          </cell>
          <cell r="BV390" t="str">
            <v>1.นางคำเอ้ย  จันทร์เอื้อม
2.นางทัศนีย์  ต๊ะป้อ
3.นางสาวจันทร์จิรา  ล้นตื้อ</v>
          </cell>
          <cell r="BW390" t="str">
            <v>จำเลยที่ 1
จำเลยที่ 2
จำเลยที่ 3</v>
          </cell>
          <cell r="BX390" t="str">
            <v>3-5016-00277-54-3
3-5016-00275-13-3
1-5016-00058-24-1</v>
          </cell>
          <cell r="BY3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390" t="str">
            <v>ไม่พบทรัพย์</v>
          </cell>
          <cell r="CA390" t="str">
            <v>พบทรัพย์</v>
          </cell>
          <cell r="CB390">
            <v>3</v>
          </cell>
          <cell r="CC390" t="str">
            <v>จันทร์นิภา</v>
          </cell>
          <cell r="CD390"/>
          <cell r="CE390"/>
          <cell r="CF390"/>
          <cell r="CG390"/>
          <cell r="CH390"/>
          <cell r="CI390"/>
          <cell r="CJ390"/>
          <cell r="CK390"/>
          <cell r="CL390"/>
          <cell r="CM390"/>
          <cell r="CN390"/>
          <cell r="CO390"/>
        </row>
        <row r="391">
          <cell r="B391">
            <v>1838</v>
          </cell>
          <cell r="C391">
            <v>387</v>
          </cell>
          <cell r="D391">
            <v>9</v>
          </cell>
          <cell r="E391">
            <v>5</v>
          </cell>
          <cell r="F391">
            <v>2565</v>
          </cell>
          <cell r="G391">
            <v>800046190990</v>
          </cell>
          <cell r="H391" t="str">
            <v>นาย</v>
          </cell>
          <cell r="I391" t="str">
            <v>ศรีนวล</v>
          </cell>
          <cell r="J391" t="str">
            <v>สันลาด</v>
          </cell>
          <cell r="K391">
            <v>3519900095421</v>
          </cell>
          <cell r="L391" t="str">
            <v>ไชยปราการ</v>
          </cell>
          <cell r="M391" t="str">
            <v>เชียงใหม่ 2</v>
          </cell>
          <cell r="N391">
            <v>8</v>
          </cell>
          <cell r="O391" t="str">
            <v>สินเชื่อธนาคารประชาชน</v>
          </cell>
          <cell r="P391" t="str">
            <v>1.บุคคลค้ำประกัน</v>
          </cell>
          <cell r="Q391">
            <v>60657</v>
          </cell>
          <cell r="R391">
            <v>9466.9599999999991</v>
          </cell>
          <cell r="S391" t="str">
            <v>จังหวัดฝาง</v>
          </cell>
          <cell r="T391" t="str">
            <v>ผบE497</v>
          </cell>
          <cell r="U391" t="str">
            <v>2564</v>
          </cell>
          <cell r="V391" t="str">
            <v>ผบE695</v>
          </cell>
          <cell r="W391">
            <v>2564</v>
          </cell>
          <cell r="X391"/>
          <cell r="Y391"/>
          <cell r="Z391"/>
          <cell r="AA391">
            <v>15</v>
          </cell>
          <cell r="AB391">
            <v>11</v>
          </cell>
          <cell r="AC391">
            <v>2564</v>
          </cell>
          <cell r="AD391"/>
          <cell r="AE391"/>
          <cell r="AF391"/>
          <cell r="AG391"/>
          <cell r="AH391"/>
          <cell r="AI391"/>
          <cell r="AJ391"/>
          <cell r="AK391"/>
          <cell r="AL391"/>
          <cell r="AM391"/>
          <cell r="AN391"/>
          <cell r="AO391"/>
          <cell r="AP391"/>
          <cell r="AQ391"/>
          <cell r="AR391"/>
          <cell r="AS391"/>
          <cell r="AT391"/>
          <cell r="AU391"/>
          <cell r="AV391"/>
          <cell r="AW391"/>
          <cell r="AX391"/>
          <cell r="AY391"/>
          <cell r="AZ391"/>
          <cell r="BA391"/>
          <cell r="BB391" t="str">
            <v>สืบทรัพย์ (คำสั่ง 9/5/2565)//สืบทรัพย์แล้ว รายงานผล วันที่ 20/7/2565</v>
          </cell>
          <cell r="BC391">
            <v>1500</v>
          </cell>
          <cell r="BD391">
            <v>11</v>
          </cell>
          <cell r="BE391">
            <v>8</v>
          </cell>
          <cell r="BF391">
            <v>2566</v>
          </cell>
          <cell r="BG391">
            <v>0</v>
          </cell>
          <cell r="BH391" t="str">
            <v>-</v>
          </cell>
          <cell r="BI391" t="str">
            <v>-</v>
          </cell>
          <cell r="BJ391" t="str">
            <v>-</v>
          </cell>
          <cell r="BK391">
            <v>0</v>
          </cell>
          <cell r="BL391">
            <v>1715</v>
          </cell>
          <cell r="BM391">
            <v>0</v>
          </cell>
          <cell r="BN391" t="str">
            <v/>
          </cell>
          <cell r="BO391" t="str">
            <v/>
          </cell>
          <cell r="BP391" t="str">
            <v/>
          </cell>
          <cell r="BQ391" t="str">
            <v>-</v>
          </cell>
          <cell r="BR391" t="str">
            <v>-</v>
          </cell>
          <cell r="BS391" t="str">
            <v>-</v>
          </cell>
          <cell r="BT391" t="str">
            <v>นายศรีนวล สันลาด</v>
          </cell>
          <cell r="BU391">
            <v>883162011490</v>
          </cell>
          <cell r="BV391" t="str">
            <v xml:space="preserve">1.นายศรีนวล  สันลาด
2.นางปรานอม  ตายัง
3.นายพัตร  ตายัง
4.นายวีระ  มโนวร
5.นางไพรวัลย์  จันทร์ประเสริฐ  </v>
          </cell>
          <cell r="BW391" t="str">
            <v xml:space="preserve">จำเลยที่ 1
จำเลยที่ 2
คู่สมรสจำเลยที่ 2
จำเลยที่ 3
คู่สมรสจำเลยที่ 3
</v>
          </cell>
          <cell r="BX391" t="str">
            <v>3-5199-00095-42-1
3-5009-00023-45-7
3-5009-00023-44-9
3-5009-00066-40-7
3-5009-00019-71-9</v>
          </cell>
          <cell r="BY391" t="str">
            <v>-พบว่ามีกรรมสิทธิ์ในที่ดินโฉนดเลขที่ 24006 ต.แม่งอน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31092 ต.สันทราย อ.ฝาง จ.เชียงใหม่ (ติดจำนอง ธ.ก.ส.)
'-พบว่ามีกรรมสิทธิ์ในที่ดินโฉนดเลขที่ 45002 ต.สันทราย อ.ฝาง จ.เชียงใหม่ (ติดจำนอง ธ.ก.ส.)
'-พบว่ามีกรรมสิทธิ์ในที่ดินโฉนดเลขที่ 15687 ต.แม่งอน อ.ฝาง จ.เชียงใหม่ (สินส่วนตัว)
'-พบว่ามีกรรมสิทธิ์ในที่ดินโฉนดเลขที่ 18607 ต.แม่งอน อ.ฝาง จ.เชียงใหม่ (สินส่วนตัว)</v>
          </cell>
          <cell r="BZ391" t="str">
            <v>พบทรัพย์</v>
          </cell>
          <cell r="CA391" t="str">
            <v>พบ</v>
          </cell>
          <cell r="CB391">
            <v>5</v>
          </cell>
          <cell r="CC391" t="str">
            <v>จันทร์นิภา</v>
          </cell>
          <cell r="CD391"/>
          <cell r="CE391"/>
          <cell r="CF391"/>
          <cell r="CG391"/>
          <cell r="CH391"/>
          <cell r="CI391"/>
          <cell r="CJ391"/>
          <cell r="CK391"/>
          <cell r="CL391"/>
          <cell r="CM391"/>
          <cell r="CN391"/>
          <cell r="CO391"/>
        </row>
        <row r="392">
          <cell r="B392">
            <v>1839</v>
          </cell>
          <cell r="C392">
            <v>388</v>
          </cell>
          <cell r="D392">
            <v>9</v>
          </cell>
          <cell r="E392">
            <v>5</v>
          </cell>
          <cell r="F392">
            <v>2565</v>
          </cell>
          <cell r="G392">
            <v>800083936131</v>
          </cell>
          <cell r="H392" t="str">
            <v>นาย</v>
          </cell>
          <cell r="I392" t="str">
            <v xml:space="preserve">อภินันท์  </v>
          </cell>
          <cell r="J392" t="str">
            <v>พาพันธ์</v>
          </cell>
          <cell r="K392">
            <v>3342000125931</v>
          </cell>
          <cell r="L392" t="str">
            <v>พร้าว</v>
          </cell>
          <cell r="M392" t="str">
            <v>เชียงใหม่ 1</v>
          </cell>
          <cell r="N392">
            <v>8</v>
          </cell>
          <cell r="O392" t="str">
            <v>สินเชื่อแก้ไขปัญหาหนี้นอกระบบ PSA</v>
          </cell>
          <cell r="P392" t="str">
            <v>1.บุคคลค้ำประกัน</v>
          </cell>
          <cell r="Q392">
            <v>37257.93</v>
          </cell>
          <cell r="R392">
            <v>9782.67</v>
          </cell>
          <cell r="S392" t="str">
            <v>แขวงเชียงดาว</v>
          </cell>
          <cell r="T392" t="str">
            <v>ผบE444</v>
          </cell>
          <cell r="U392">
            <v>2564</v>
          </cell>
          <cell r="V392" t="str">
            <v>ผบE645</v>
          </cell>
          <cell r="W392">
            <v>2564</v>
          </cell>
          <cell r="X392"/>
          <cell r="Y392"/>
          <cell r="Z392"/>
          <cell r="AA392">
            <v>14</v>
          </cell>
          <cell r="AB392">
            <v>12</v>
          </cell>
          <cell r="AC392">
            <v>2564</v>
          </cell>
          <cell r="AD392"/>
          <cell r="AE392"/>
          <cell r="AF392"/>
          <cell r="AG392"/>
          <cell r="AH392"/>
          <cell r="AI392"/>
          <cell r="AJ392"/>
          <cell r="AK392"/>
          <cell r="AL392"/>
          <cell r="AM392"/>
          <cell r="AN392"/>
          <cell r="AO392"/>
          <cell r="AP392"/>
          <cell r="AQ392"/>
          <cell r="AR392"/>
          <cell r="AS392"/>
          <cell r="AT392"/>
          <cell r="AU392"/>
          <cell r="AV392"/>
          <cell r="AW392"/>
          <cell r="AX392"/>
          <cell r="AY392"/>
          <cell r="AZ392"/>
          <cell r="BA392"/>
          <cell r="BB392" t="str">
            <v>สืบทรัพย์ (คำสั่ง 9/5/2565)//สืบแล้ว  รายงานผล วันที่ 21/6/2565//สืบครั้งที่ 2 รายงานผลสืบ 1/7/2567</v>
          </cell>
          <cell r="BC392">
            <v>900</v>
          </cell>
          <cell r="BD392">
            <v>13</v>
          </cell>
          <cell r="BE392">
            <v>1</v>
          </cell>
          <cell r="BF392">
            <v>2566</v>
          </cell>
          <cell r="BG392">
            <v>0</v>
          </cell>
          <cell r="BH392" t="str">
            <v>-</v>
          </cell>
          <cell r="BI392" t="str">
            <v>-</v>
          </cell>
          <cell r="BJ392" t="str">
            <v>-</v>
          </cell>
          <cell r="BK392">
            <v>0</v>
          </cell>
          <cell r="BL392">
            <v>1295</v>
          </cell>
          <cell r="BM392">
            <v>0</v>
          </cell>
          <cell r="BN392" t="str">
            <v/>
          </cell>
          <cell r="BO392" t="str">
            <v/>
          </cell>
          <cell r="BP392" t="str">
            <v/>
          </cell>
          <cell r="BQ392" t="str">
            <v>-</v>
          </cell>
          <cell r="BR392" t="str">
            <v>-</v>
          </cell>
          <cell r="BS392" t="str">
            <v>-</v>
          </cell>
          <cell r="BT392" t="str">
            <v>นายอภินันท์   พาพันธ์</v>
          </cell>
          <cell r="BU392">
            <v>883162013087</v>
          </cell>
          <cell r="BV392" t="str">
            <v>1.นายอภินันท์  พาพันธ์
2.นายประยูร  สะยูเด็น
3.นายกรกต  ยาจันทร์</v>
          </cell>
          <cell r="BW392" t="str">
            <v>จำเลยที่ 1
จำเลยที่ 2
จำเลยที่ 3</v>
          </cell>
          <cell r="BX392" t="str">
            <v>3-3420-00025-93-1
1-5011-00089-72-5
1-5099-01197-45-1</v>
          </cell>
          <cell r="BY3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392" t="str">
            <v>ไม่พบทรัพย์</v>
          </cell>
          <cell r="CA392" t="str">
            <v>พบทรัพย์</v>
          </cell>
          <cell r="CB392">
            <v>3</v>
          </cell>
          <cell r="CC392" t="str">
            <v>จันทร์นิภา</v>
          </cell>
          <cell r="CD392" t="str">
            <v>1.นายอภินันท์  พาพันธ์
2.นายประยูร  สะยูเด็น
3.นายกรกต  ยาจันทร์</v>
          </cell>
          <cell r="CE392" t="str">
            <v>จำเลยที่ 1
จำเลยที่ 2
จำเลยที่ 3</v>
          </cell>
          <cell r="CF392" t="str">
            <v>3-3420-00125-93-1
1-5011-00089-72-5
1-5099-01197-45-1</v>
          </cell>
          <cell r="CG392"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40877 เลขที่ดิน 1458 ต.เวียง อ.พร้าว จ.เชียงใหม่ (ติดจำนอง ธนาคารออมสิน)
-พบว่ามีกรรมสิทธิ์ในที่ดิน โฉนดเลขที่ 40878 เลขที่ดิน 1459 ต.เวียง อ.พร้าว จ.เชียงใหม่ (ติดจำนอง ธนาคารออมสิน)</v>
          </cell>
          <cell r="CH392"/>
          <cell r="CI392"/>
          <cell r="CJ392">
            <v>3</v>
          </cell>
          <cell r="CK392"/>
          <cell r="CL392"/>
          <cell r="CM392"/>
          <cell r="CN392"/>
          <cell r="CO392"/>
        </row>
        <row r="393">
          <cell r="B393">
            <v>1840</v>
          </cell>
          <cell r="C393">
            <v>389</v>
          </cell>
          <cell r="D393">
            <v>9</v>
          </cell>
          <cell r="E393">
            <v>5</v>
          </cell>
          <cell r="F393">
            <v>2565</v>
          </cell>
          <cell r="G393">
            <v>800076257040</v>
          </cell>
          <cell r="H393" t="str">
            <v>นาง</v>
          </cell>
          <cell r="I393" t="str">
            <v>จิริยากรณ์</v>
          </cell>
          <cell r="J393" t="str">
            <v>สมพันธ์</v>
          </cell>
          <cell r="K393">
            <v>3501100019979</v>
          </cell>
          <cell r="L393" t="str">
            <v>พร้าว</v>
          </cell>
          <cell r="M393" t="str">
            <v>เชียงใหม่ 2</v>
          </cell>
          <cell r="N393">
            <v>8</v>
          </cell>
          <cell r="O393" t="str">
            <v>สินเชื่อธนาคารประชาชน</v>
          </cell>
          <cell r="P393" t="str">
            <v>1.บุคคลค้ำประกัน</v>
          </cell>
          <cell r="Q393">
            <v>115742</v>
          </cell>
          <cell r="R393">
            <v>23537.439999999999</v>
          </cell>
          <cell r="S393" t="str">
            <v>แขวงเชียงดาว</v>
          </cell>
          <cell r="T393" t="str">
            <v>ผบE447</v>
          </cell>
          <cell r="U393">
            <v>2564</v>
          </cell>
          <cell r="V393" t="str">
            <v>ผบE646</v>
          </cell>
          <cell r="W393">
            <v>2564</v>
          </cell>
          <cell r="X393"/>
          <cell r="Y393"/>
          <cell r="Z393"/>
          <cell r="AA393">
            <v>14</v>
          </cell>
          <cell r="AB393">
            <v>12</v>
          </cell>
          <cell r="AC393">
            <v>2564</v>
          </cell>
          <cell r="AD393"/>
          <cell r="AE393"/>
          <cell r="AF393"/>
          <cell r="AG393"/>
          <cell r="AH393"/>
          <cell r="AI393"/>
          <cell r="AJ393"/>
          <cell r="AK393"/>
          <cell r="AL393"/>
          <cell r="AM393"/>
          <cell r="AN393"/>
          <cell r="AO393"/>
          <cell r="AP393"/>
          <cell r="AQ393"/>
          <cell r="AR393"/>
          <cell r="AS393"/>
          <cell r="AT393"/>
          <cell r="AU393"/>
          <cell r="AV393"/>
          <cell r="AW393"/>
          <cell r="AX393"/>
          <cell r="AY393"/>
          <cell r="AZ393"/>
          <cell r="BA393"/>
          <cell r="BB393" t="str">
            <v>สืบทรัพย์ (คำสั่ง 9/5/2565)//สืบแล้ว รายงานผล วันที่ 29/6/2565 // รายงานผลสืบครั้งที่ 2 วันที่ 23/7/2567</v>
          </cell>
          <cell r="BC393">
            <v>1500</v>
          </cell>
          <cell r="BD393">
            <v>31</v>
          </cell>
          <cell r="BE393">
            <v>1</v>
          </cell>
          <cell r="BF393">
            <v>2567</v>
          </cell>
          <cell r="BG393">
            <v>0</v>
          </cell>
          <cell r="BH393" t="str">
            <v>-</v>
          </cell>
          <cell r="BI393" t="str">
            <v>-</v>
          </cell>
          <cell r="BJ393" t="str">
            <v>-</v>
          </cell>
          <cell r="BK393">
            <v>0</v>
          </cell>
          <cell r="BL393">
            <v>1610</v>
          </cell>
          <cell r="BM393">
            <v>0</v>
          </cell>
          <cell r="BN393" t="str">
            <v/>
          </cell>
          <cell r="BO393" t="str">
            <v/>
          </cell>
          <cell r="BP393" t="str">
            <v/>
          </cell>
          <cell r="BQ393" t="str">
            <v>-</v>
          </cell>
          <cell r="BR393" t="str">
            <v>-</v>
          </cell>
          <cell r="BS393" t="str">
            <v>-</v>
          </cell>
          <cell r="BT393" t="str">
            <v>นางจิริยากรณ์ สมพันธ์</v>
          </cell>
          <cell r="BU393">
            <v>883163010076</v>
          </cell>
          <cell r="BV393" t="str">
            <v xml:space="preserve">1.นางจิริยากรณ์ สมพันธ์
2.นายประธาน สมพันธ์
3.นางสาวรินดา ตันติ๊บ
4.นางณัฏฐ์นรีย์ วงค์พุฒ
5.นายนิคม วงค์พุฒ
</v>
          </cell>
          <cell r="BW393" t="str">
            <v>จำเลยที่ 1
คู่สมรสจำเลยที่ 1
จำเลยที่ 2
จำเลยที่ 3
คู่สมรสจำเลยที่ 3</v>
          </cell>
          <cell r="BX393" t="str">
            <v>3-5011-00019-97-9
3-5011-00053-66-2
3-5011-00019-98-7
3-5603-00110-75-8
3-5011-00021-29-9</v>
          </cell>
          <cell r="BY393" t="str">
            <v xml:space="preserve">-ไม่พบว่ามีกรรมสิทธิ์ในที่ดิน อ.พร้าว จ.เชียงใหม่
-พบว่ามีกรรมสิทธิ์ในที่ดิน โฉนดเลยที่ 14699 ต.ทุ่งหลวง อ.พร้าว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BZ393" t="str">
            <v>พบทรัพย์</v>
          </cell>
          <cell r="CA393" t="str">
            <v>พบ</v>
          </cell>
          <cell r="CB393">
            <v>5</v>
          </cell>
          <cell r="CC393" t="str">
            <v>จันทร์นิภา</v>
          </cell>
          <cell r="CD393" t="str">
            <v xml:space="preserve">1.นางจิริยากรณ์ สมพันธ์
2.นายประธาน สมพันธ์
3.นางสาวรินดา ตันติ๊บ
4.นางณัฏฐ์นรีย์ วงค์พุฒ
5.นายจิราพัฒน์ วงค์พุฒ
</v>
          </cell>
          <cell r="CE393" t="str">
            <v>จำเลยที่ 1
คู่สมรสจำเลยที่ 1
จำเลยที่ 2
จำเลยที่ 3
คู่สมรสจำเลยที่ 3</v>
          </cell>
          <cell r="CF393" t="str">
            <v>3-5011-00019-97-9
3-5011-00053-66-2
3-5011-00019-98-7
3-5603-00110-75-8
3-5011-00021-29-9</v>
          </cell>
          <cell r="CG393" t="str">
            <v xml:space="preserve">-พบว่ามีกรรมสิทธิ์ในที่ดินโฉนดเลขที่ 39331 เลขที่ดิน 4 หน้าสำรวจ 2656 ต.เวียง อ.พร้าว จ.เชียงใหม่ (ติดจำนอง ธกส.)
-ไม่พบว่ามีกรรมสิทธิ์ในที่ดิน ง อ.พร้าว จ.เชียงใหม่ 
-พบว่ามีกรรมสิทธิ์ในที่ดินโฉนดเลขที่ 19 เลขที่ดิน 448 หน้าสำรวจ 20 ต.เวียง อ.พร้าว จ.เชียงใหม่ (ปลอดจำนอง)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CH393" t="str">
            <v>พบทรัพย์</v>
          </cell>
          <cell r="CI393"/>
          <cell r="CJ393"/>
          <cell r="CK393" t="str">
            <v>ลลิตา</v>
          </cell>
          <cell r="CL393">
            <v>243854</v>
          </cell>
          <cell r="CM393"/>
          <cell r="CN393"/>
          <cell r="CO393"/>
        </row>
        <row r="394">
          <cell r="B394">
            <v>1841</v>
          </cell>
          <cell r="C394">
            <v>390</v>
          </cell>
          <cell r="D394">
            <v>9</v>
          </cell>
          <cell r="E394">
            <v>5</v>
          </cell>
          <cell r="F394">
            <v>2565</v>
          </cell>
          <cell r="G394">
            <v>800083937600</v>
          </cell>
          <cell r="H394" t="str">
            <v>นาย</v>
          </cell>
          <cell r="I394" t="str">
            <v>สิงห์คำ</v>
          </cell>
          <cell r="J394" t="str">
            <v>สิงห์ทะ</v>
          </cell>
          <cell r="K394">
            <v>3501600322140</v>
          </cell>
          <cell r="L394" t="str">
            <v>ฮอด</v>
          </cell>
          <cell r="M394" t="str">
            <v>เชียงใหม่ 3</v>
          </cell>
          <cell r="N394">
            <v>8</v>
          </cell>
          <cell r="O394" t="str">
            <v>สินเชื่อธนาคารประชาชน</v>
          </cell>
          <cell r="P394" t="str">
            <v>4.ไม่มีหลักประกัน</v>
          </cell>
          <cell r="Q394">
            <v>29995</v>
          </cell>
          <cell r="R394">
            <v>9274.73</v>
          </cell>
          <cell r="S394" t="str">
            <v>จังหวัดฮอด</v>
          </cell>
          <cell r="T394" t="str">
            <v>ผบE438</v>
          </cell>
          <cell r="U394">
            <v>2564</v>
          </cell>
          <cell r="V394" t="str">
            <v>ผบE531</v>
          </cell>
          <cell r="W394">
            <v>2564</v>
          </cell>
          <cell r="X394"/>
          <cell r="Y394"/>
          <cell r="Z394"/>
          <cell r="AA394">
            <v>28</v>
          </cell>
          <cell r="AB394">
            <v>9</v>
          </cell>
          <cell r="AC394">
            <v>2564</v>
          </cell>
          <cell r="AD394"/>
          <cell r="AE394"/>
          <cell r="AF394"/>
          <cell r="AG394"/>
          <cell r="AH394"/>
          <cell r="AI394"/>
          <cell r="AJ394"/>
          <cell r="AK394"/>
          <cell r="AL394"/>
          <cell r="AM394"/>
          <cell r="AN394"/>
          <cell r="AO394"/>
          <cell r="AP394"/>
          <cell r="AQ394"/>
          <cell r="AR394"/>
          <cell r="AS394"/>
          <cell r="AT394"/>
          <cell r="AU394"/>
          <cell r="AV394"/>
          <cell r="AW394"/>
          <cell r="AX394"/>
          <cell r="AY394"/>
          <cell r="AZ394"/>
          <cell r="BA394"/>
          <cell r="BB394" t="str">
            <v>สืบทรัพย์ (คำสั่ง 9/5/2565)//สืบแล้ว รายงานผล วันที่ 21/7/2565</v>
          </cell>
          <cell r="BC394" t="str">
            <v>ใบเสร็จ</v>
          </cell>
          <cell r="BD394" t="str">
            <v/>
          </cell>
          <cell r="BE394" t="str">
            <v/>
          </cell>
          <cell r="BF394" t="str">
            <v/>
          </cell>
          <cell r="BG394">
            <v>0</v>
          </cell>
          <cell r="BH394" t="str">
            <v>-</v>
          </cell>
          <cell r="BI394" t="str">
            <v>-</v>
          </cell>
          <cell r="BJ394" t="str">
            <v>-</v>
          </cell>
          <cell r="BK394">
            <v>0</v>
          </cell>
          <cell r="BL394">
            <v>0</v>
          </cell>
          <cell r="BM394">
            <v>0</v>
          </cell>
          <cell r="BN394" t="str">
            <v/>
          </cell>
          <cell r="BO394" t="str">
            <v/>
          </cell>
          <cell r="BP394" t="str">
            <v/>
          </cell>
          <cell r="BQ394" t="str">
            <v>-</v>
          </cell>
          <cell r="BR394" t="str">
            <v>-</v>
          </cell>
          <cell r="BS394" t="str">
            <v>-</v>
          </cell>
          <cell r="BT394" t="str">
            <v>นายสิงห์คำ สิงห์ทะ</v>
          </cell>
          <cell r="BU394">
            <v>888164010111</v>
          </cell>
          <cell r="BV394" t="str">
            <v>1.นายสิงห์คำ  สิงห์ทะ
2.นางสาวประทุม  วงค์สงค์</v>
          </cell>
          <cell r="BW394" t="str">
            <v>จำเลยที่ 1
คู่สมรสจำเลยที่ 1</v>
          </cell>
          <cell r="BX394" t="str">
            <v>3-5016-00322-14-0
3-5002-00097-19-9</v>
          </cell>
          <cell r="BY394"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394" t="str">
            <v>ไม่พบทรัพย์</v>
          </cell>
          <cell r="CA394"/>
          <cell r="CB394">
            <v>2</v>
          </cell>
          <cell r="CC394" t="str">
            <v>จันทร์นิภา</v>
          </cell>
          <cell r="CD394"/>
          <cell r="CE394"/>
          <cell r="CF394"/>
          <cell r="CG394"/>
          <cell r="CH394"/>
          <cell r="CI394"/>
          <cell r="CJ394"/>
          <cell r="CK394"/>
          <cell r="CL394"/>
          <cell r="CM394">
            <v>243468</v>
          </cell>
          <cell r="CN394"/>
          <cell r="CO394"/>
        </row>
        <row r="395">
          <cell r="B395">
            <v>1842</v>
          </cell>
          <cell r="C395">
            <v>391</v>
          </cell>
          <cell r="D395">
            <v>9</v>
          </cell>
          <cell r="E395">
            <v>5</v>
          </cell>
          <cell r="F395">
            <v>2565</v>
          </cell>
          <cell r="G395">
            <v>800026807720</v>
          </cell>
          <cell r="H395" t="str">
            <v>นาย</v>
          </cell>
          <cell r="I395" t="str">
            <v>สิงห์คำ</v>
          </cell>
          <cell r="J395" t="str">
            <v>สิงห์ทะ</v>
          </cell>
          <cell r="K395">
            <v>3501600322140</v>
          </cell>
          <cell r="L395" t="str">
            <v>ฮอด</v>
          </cell>
          <cell r="M395" t="str">
            <v>เชียงใหม่ 3</v>
          </cell>
          <cell r="N395">
            <v>8</v>
          </cell>
          <cell r="O395" t="str">
            <v>สินเชื่อธนาคารประชาชน</v>
          </cell>
          <cell r="P395" t="str">
            <v>1.บุคคลค้ำประกัน</v>
          </cell>
          <cell r="Q395">
            <v>29112</v>
          </cell>
          <cell r="R395">
            <v>24232.6</v>
          </cell>
          <cell r="S395" t="str">
            <v>จังหวัดฮอด</v>
          </cell>
          <cell r="T395" t="str">
            <v>ผบE437</v>
          </cell>
          <cell r="U395">
            <v>2564</v>
          </cell>
          <cell r="V395" t="str">
            <v>ผบE530</v>
          </cell>
          <cell r="W395">
            <v>2564</v>
          </cell>
          <cell r="X395">
            <v>28</v>
          </cell>
          <cell r="Y395">
            <v>9</v>
          </cell>
          <cell r="Z395">
            <v>2564</v>
          </cell>
          <cell r="AA395"/>
          <cell r="AB395"/>
          <cell r="AC395"/>
          <cell r="AD395"/>
          <cell r="AE395"/>
          <cell r="AF395"/>
          <cell r="AG395"/>
          <cell r="AH395"/>
          <cell r="AI395"/>
          <cell r="AJ395"/>
          <cell r="AK395"/>
          <cell r="AL395"/>
          <cell r="AM395"/>
          <cell r="AN395"/>
          <cell r="AO395"/>
          <cell r="AP395"/>
          <cell r="AQ395"/>
          <cell r="AR395"/>
          <cell r="AS395"/>
          <cell r="AT395"/>
          <cell r="AU395"/>
          <cell r="AV395"/>
          <cell r="AW395"/>
          <cell r="AX395"/>
          <cell r="AY395"/>
          <cell r="AZ395"/>
          <cell r="BA395"/>
          <cell r="BB395" t="str">
            <v>สืบทรัพย์ (คำสั่ง 9/5/2565)//สืบแล้ว รายงานผล วันที่ 21/7/2565</v>
          </cell>
          <cell r="BC395" t="str">
            <v>0
1800</v>
          </cell>
          <cell r="BD395" t="str">
            <v>13
1</v>
          </cell>
          <cell r="BE395" t="str">
            <v>11
3</v>
          </cell>
          <cell r="BF395" t="str">
            <v>2566
2567</v>
          </cell>
          <cell r="BG395">
            <v>0</v>
          </cell>
          <cell r="BH395" t="str">
            <v>-</v>
          </cell>
          <cell r="BI395" t="str">
            <v>-</v>
          </cell>
          <cell r="BJ395" t="str">
            <v>-</v>
          </cell>
          <cell r="BK395">
            <v>0</v>
          </cell>
          <cell r="BL395" t="str">
            <v>905
450</v>
          </cell>
          <cell r="BM395">
            <v>0</v>
          </cell>
          <cell r="BN395" t="str">
            <v xml:space="preserve">
29</v>
          </cell>
          <cell r="BO395" t="str">
            <v xml:space="preserve">
5</v>
          </cell>
          <cell r="BP395" t="str">
            <v xml:space="preserve">
2567</v>
          </cell>
          <cell r="BQ395" t="str">
            <v>-</v>
          </cell>
          <cell r="BR395" t="str">
            <v>-</v>
          </cell>
          <cell r="BS395" t="str">
            <v>-</v>
          </cell>
          <cell r="BT395" t="str">
            <v>นายสิงห์คำ สิงห์ทะ</v>
          </cell>
          <cell r="BU395">
            <v>888164010108</v>
          </cell>
          <cell r="BV395" t="str">
            <v>1.นายสิงห์คำ  สิงห์ทะ
2.นางสาวประทุม  วงค์สงค์
3.นายอุ่นเรือน  แก้วสุใจ
4.นางสาวอัมพวัน  ดวงประทีป
5.นายโสภณ  เงินคำคง
6.นางสาวไพลิน  มุนิลทร</v>
          </cell>
          <cell r="BW395" t="str">
            <v>จำเลยที่ 1
คู่สมรสจำเลยที่ 1
จำเลยที่ 2
คู่สมรสจำเลยที่ 2
จำเลยที่ 3
คู่สมรสจำเลยที่ 3</v>
          </cell>
          <cell r="BX395" t="str">
            <v xml:space="preserve">3-5016-00322-14-0
3-5002-00097-19-9
3-5016-00011-92-6
3-5016-00011-93-4
3-5016-00017-80-1
3-5016-00291-37-6
</v>
          </cell>
          <cell r="BY395"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1502 ต.หางดง อ.ฮอด จ.เชียงใหม่ (ติดจำนอง ธ.ก.ส.)
-ไม่พบว่ามีกรรมสิทธิ์ในที่ดิน อ.ฮอด จ.เชียงใหม่</v>
          </cell>
          <cell r="BZ395" t="str">
            <v>พบทรัพย์</v>
          </cell>
          <cell r="CA395"/>
          <cell r="CB395">
            <v>6</v>
          </cell>
          <cell r="CC395" t="str">
            <v>จันทร์นิภา</v>
          </cell>
          <cell r="CD395"/>
          <cell r="CE395"/>
          <cell r="CF395"/>
          <cell r="CG395"/>
          <cell r="CH395"/>
          <cell r="CI395"/>
          <cell r="CJ395"/>
          <cell r="CK395"/>
          <cell r="CL395"/>
          <cell r="CM395"/>
          <cell r="CN395"/>
          <cell r="CO395"/>
        </row>
        <row r="396">
          <cell r="B396">
            <v>1843</v>
          </cell>
          <cell r="C396">
            <v>392</v>
          </cell>
          <cell r="D396">
            <v>4</v>
          </cell>
          <cell r="E396">
            <v>10</v>
          </cell>
          <cell r="F396">
            <v>2565</v>
          </cell>
          <cell r="G396">
            <v>800029654301</v>
          </cell>
          <cell r="H396" t="str">
            <v>นาง</v>
          </cell>
          <cell r="I396" t="str">
            <v>รรินภรณ์</v>
          </cell>
          <cell r="J396" t="str">
            <v>ยาวุฒิ</v>
          </cell>
          <cell r="K396">
            <v>3500900882689</v>
          </cell>
          <cell r="L396" t="str">
            <v>ฝาง</v>
          </cell>
          <cell r="M396" t="str">
            <v>เชียงใหม่ 2</v>
          </cell>
          <cell r="N396">
            <v>8</v>
          </cell>
          <cell r="O396" t="str">
            <v>สินเชื่อธนาคารประชาชน</v>
          </cell>
          <cell r="P396" t="str">
            <v>1.บุคคลค้ำประกัน</v>
          </cell>
          <cell r="Q396">
            <v>191248.55</v>
          </cell>
          <cell r="R396">
            <v>9625.85</v>
          </cell>
          <cell r="S396" t="str">
            <v>จังหวัดฝาง</v>
          </cell>
          <cell r="T396" t="str">
            <v>ผบ.80</v>
          </cell>
          <cell r="U396" t="str">
            <v>2557</v>
          </cell>
          <cell r="V396" t="str">
            <v>ผบ.265</v>
          </cell>
          <cell r="W396">
            <v>2557</v>
          </cell>
          <cell r="X396"/>
          <cell r="Y396"/>
          <cell r="Z396"/>
          <cell r="AA396">
            <v>27</v>
          </cell>
          <cell r="AB396">
            <v>5</v>
          </cell>
          <cell r="AC396">
            <v>2557</v>
          </cell>
          <cell r="AD396"/>
          <cell r="AE396"/>
          <cell r="AF396"/>
          <cell r="AG396"/>
          <cell r="AH396"/>
          <cell r="AI396"/>
          <cell r="AJ396"/>
          <cell r="AK396"/>
          <cell r="AL396"/>
          <cell r="AM396"/>
          <cell r="AN396"/>
          <cell r="AO396"/>
          <cell r="AP396"/>
          <cell r="AQ396"/>
          <cell r="AR396"/>
          <cell r="AS396"/>
          <cell r="AT396"/>
          <cell r="AU396"/>
          <cell r="AV396"/>
          <cell r="AW396"/>
          <cell r="AX396"/>
          <cell r="AY396"/>
          <cell r="AZ396"/>
          <cell r="BA396"/>
          <cell r="BB396" t="str">
            <v>สืบทรัพย์ (คำสั่ง 4/10/2565)//กำลังดำเนินการสืบทรัพย์ //รายงานผล  วันที่ 25/1/2566</v>
          </cell>
          <cell r="BC396">
            <v>900</v>
          </cell>
          <cell r="BD396">
            <v>19</v>
          </cell>
          <cell r="BE396">
            <v>4</v>
          </cell>
          <cell r="BF396">
            <v>2567</v>
          </cell>
          <cell r="BG396">
            <v>0</v>
          </cell>
          <cell r="BH396" t="str">
            <v>-</v>
          </cell>
          <cell r="BI396" t="str">
            <v>-</v>
          </cell>
          <cell r="BJ396" t="str">
            <v>-</v>
          </cell>
          <cell r="BK396">
            <v>0</v>
          </cell>
          <cell r="BL396">
            <v>940</v>
          </cell>
          <cell r="BM396">
            <v>0</v>
          </cell>
          <cell r="BN396">
            <v>15</v>
          </cell>
          <cell r="BO396">
            <v>8</v>
          </cell>
          <cell r="BP396">
            <v>2567</v>
          </cell>
          <cell r="BQ396" t="str">
            <v>-</v>
          </cell>
          <cell r="BR396" t="str">
            <v>-</v>
          </cell>
          <cell r="BS396" t="str">
            <v>-</v>
          </cell>
          <cell r="BT396" t="str">
            <v>นางรรินภรณ์ ยาวุฒิ</v>
          </cell>
          <cell r="BU396">
            <v>0</v>
          </cell>
          <cell r="BV396" t="str">
            <v>1.นางสาวรรินภรณ์  ยาวุฒิ
2.นายกิตติพงศ์  ยาวุฒิ
3.นางสาวกนกอร  สุนทรสัตถาพร</v>
          </cell>
          <cell r="BW396" t="str">
            <v>จำเลยที่ 1
คู่สมรสจำเลยที่ 1
จำเลยที่ 2</v>
          </cell>
          <cell r="BX396" t="str">
            <v>3-5009-00882-68-9
3-5101-00177-05-1
3-5104-00196-51-4</v>
          </cell>
          <cell r="BY3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34125 ต.ลี้ อ.ลี้ จ.ลำพูน (ติดห้ามโอนภายใน 10 ปี)</v>
          </cell>
          <cell r="BZ396" t="str">
            <v>พบทรัพย์</v>
          </cell>
          <cell r="CA396"/>
          <cell r="CB396">
            <v>3</v>
          </cell>
          <cell r="CC396" t="str">
            <v>จันทร์นิภา</v>
          </cell>
          <cell r="CD396"/>
          <cell r="CE396"/>
          <cell r="CF396"/>
          <cell r="CG396"/>
          <cell r="CH396"/>
          <cell r="CI396"/>
          <cell r="CJ396"/>
          <cell r="CK396"/>
          <cell r="CL396"/>
          <cell r="CM396"/>
          <cell r="CN396"/>
          <cell r="CO396"/>
        </row>
        <row r="397">
          <cell r="B397">
            <v>1844</v>
          </cell>
          <cell r="C397">
            <v>393</v>
          </cell>
          <cell r="D397">
            <v>9</v>
          </cell>
          <cell r="E397">
            <v>5</v>
          </cell>
          <cell r="F397">
            <v>2565</v>
          </cell>
          <cell r="G397">
            <v>800094861765</v>
          </cell>
          <cell r="H397" t="str">
            <v>นางสาว</v>
          </cell>
          <cell r="I397" t="str">
            <v>พึงพิศ</v>
          </cell>
          <cell r="J397" t="str">
            <v>ใจใหญ่</v>
          </cell>
          <cell r="K397">
            <v>3500100200460</v>
          </cell>
          <cell r="L397" t="str">
            <v>ดอยเต่า</v>
          </cell>
          <cell r="M397" t="str">
            <v>เชียงใหม่ 3</v>
          </cell>
          <cell r="N397">
            <v>8</v>
          </cell>
          <cell r="O397" t="str">
            <v>สินเชื่อแก้ไขปัญหาหนี้นอกระบบ</v>
          </cell>
          <cell r="P397" t="str">
            <v>1.บุคคลค้ำประกัน</v>
          </cell>
          <cell r="Q397">
            <v>48964.41</v>
          </cell>
          <cell r="R397">
            <v>4946.1899999999996</v>
          </cell>
          <cell r="S397" t="str">
            <v>แขวงเชียงใหม่</v>
          </cell>
          <cell r="T397" t="str">
            <v>ผบE.62</v>
          </cell>
          <cell r="U397" t="str">
            <v>2564</v>
          </cell>
          <cell r="V397" t="str">
            <v>ผบE.3943</v>
          </cell>
          <cell r="W397">
            <v>2564</v>
          </cell>
          <cell r="X397">
            <v>23</v>
          </cell>
          <cell r="Y397">
            <v>11</v>
          </cell>
          <cell r="Z397">
            <v>2564</v>
          </cell>
          <cell r="AA397"/>
          <cell r="AB397"/>
          <cell r="AC397"/>
          <cell r="AD397"/>
          <cell r="AE397"/>
          <cell r="AF397"/>
          <cell r="AG397"/>
          <cell r="AH397"/>
          <cell r="AI397"/>
          <cell r="AJ397"/>
          <cell r="AK397"/>
          <cell r="AL397"/>
          <cell r="AM397"/>
          <cell r="AN397"/>
          <cell r="AO397"/>
          <cell r="AP397"/>
          <cell r="AQ397"/>
          <cell r="AR397"/>
          <cell r="AS397"/>
          <cell r="AT397"/>
          <cell r="AU397"/>
          <cell r="AV397"/>
          <cell r="AW397"/>
          <cell r="AX397"/>
          <cell r="AY397"/>
          <cell r="AZ397"/>
          <cell r="BA397"/>
          <cell r="BB397" t="str">
            <v>สืบทรัพย์ (คำสั่ง 9/5/2565)//สืบทรัพย์//รายงานผล วันที่ 2/8/2565 // ปิดบัญชี</v>
          </cell>
          <cell r="BC397" t="str">
            <v>0
600</v>
          </cell>
          <cell r="BD397" t="str">
            <v>13
1</v>
          </cell>
          <cell r="BE397" t="str">
            <v>11
3</v>
          </cell>
          <cell r="BF397" t="str">
            <v>2566
2567</v>
          </cell>
          <cell r="BG397">
            <v>0</v>
          </cell>
          <cell r="BH397" t="str">
            <v>-</v>
          </cell>
          <cell r="BI397" t="str">
            <v>-</v>
          </cell>
          <cell r="BJ397" t="str">
            <v>-</v>
          </cell>
          <cell r="BK397">
            <v>0</v>
          </cell>
          <cell r="BL397" t="str">
            <v>605
170</v>
          </cell>
          <cell r="BM397">
            <v>0</v>
          </cell>
          <cell r="BN397" t="str">
            <v>7
9</v>
          </cell>
          <cell r="BO397" t="str">
            <v>3
5</v>
          </cell>
          <cell r="BP397" t="str">
            <v>2567
2567</v>
          </cell>
          <cell r="BQ397" t="str">
            <v>-</v>
          </cell>
          <cell r="BR397" t="str">
            <v>-</v>
          </cell>
          <cell r="BS397" t="str">
            <v>-</v>
          </cell>
          <cell r="BT397" t="str">
            <v>นางสาวพึงพิศ ใจใหญ่</v>
          </cell>
          <cell r="BU397">
            <v>883263012082</v>
          </cell>
          <cell r="BV397" t="str">
            <v>1.นางสาวพึงพิศ ใจใหญ่
2.นางสาวสุภาณี ศรีวิชัย</v>
          </cell>
          <cell r="BW397" t="str">
            <v>จำเลยที่ 1
จำเลยที่ 2</v>
          </cell>
          <cell r="BX397" t="str">
            <v xml:space="preserve">3-5001-00200-46-0
3-5001-00191-66-5
</v>
          </cell>
          <cell r="BY397"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Z397" t="str">
            <v>พบทรัพย์</v>
          </cell>
          <cell r="CA397"/>
          <cell r="CB397"/>
          <cell r="CC397" t="str">
            <v>จันทร์นิภา</v>
          </cell>
          <cell r="CD397"/>
          <cell r="CE397"/>
          <cell r="CF397"/>
          <cell r="CG397"/>
          <cell r="CH397"/>
          <cell r="CI397"/>
          <cell r="CJ397"/>
          <cell r="CK397" t="str">
            <v>จันทร์นิภา</v>
          </cell>
          <cell r="CL397"/>
          <cell r="CM397"/>
          <cell r="CN397"/>
          <cell r="CO397"/>
        </row>
        <row r="398">
          <cell r="B398">
            <v>1845</v>
          </cell>
          <cell r="C398">
            <v>394</v>
          </cell>
          <cell r="D398">
            <v>9</v>
          </cell>
          <cell r="E398">
            <v>5</v>
          </cell>
          <cell r="F398">
            <v>2565</v>
          </cell>
          <cell r="G398">
            <v>800017355945</v>
          </cell>
          <cell r="H398" t="str">
            <v>นาย</v>
          </cell>
          <cell r="I398" t="str">
            <v>อภิชาติ</v>
          </cell>
          <cell r="J398" t="str">
            <v>ทิวพฤกษา</v>
          </cell>
          <cell r="K398">
            <v>3500300334770</v>
          </cell>
          <cell r="L398" t="str">
            <v>แม่แจ่ม</v>
          </cell>
          <cell r="M398" t="str">
            <v>เชียงใหม่ 3</v>
          </cell>
          <cell r="N398">
            <v>8</v>
          </cell>
          <cell r="O398" t="str">
            <v>สินเชื่อแก้ไขปัญหาหนี้นอกระบบ</v>
          </cell>
          <cell r="P398" t="str">
            <v>1.บุคคลค้ำประกัน</v>
          </cell>
          <cell r="Q398">
            <v>34684.42</v>
          </cell>
          <cell r="R398">
            <v>3032.42</v>
          </cell>
          <cell r="S398" t="str">
            <v>จังหวัดฮอด</v>
          </cell>
          <cell r="T398" t="str">
            <v>ผบE.285</v>
          </cell>
          <cell r="U398">
            <v>2564</v>
          </cell>
          <cell r="V398" t="str">
            <v>ผบE.575</v>
          </cell>
          <cell r="W398">
            <v>2564</v>
          </cell>
          <cell r="X398">
            <v>12</v>
          </cell>
          <cell r="Y398">
            <v>10</v>
          </cell>
          <cell r="Z398">
            <v>2564</v>
          </cell>
          <cell r="AA398"/>
          <cell r="AB398"/>
          <cell r="AC398"/>
          <cell r="AD398"/>
          <cell r="AE398"/>
          <cell r="AF398"/>
          <cell r="AG398"/>
          <cell r="AH398"/>
          <cell r="AI398"/>
          <cell r="AJ398"/>
          <cell r="AK398"/>
          <cell r="AL398"/>
          <cell r="AM398"/>
          <cell r="AN398"/>
          <cell r="AO398"/>
          <cell r="AP398"/>
          <cell r="AQ398"/>
          <cell r="AR398"/>
          <cell r="AS398"/>
          <cell r="AT398"/>
          <cell r="AU398"/>
          <cell r="AV398"/>
          <cell r="AW398"/>
          <cell r="AX398"/>
          <cell r="AY398"/>
          <cell r="AZ398"/>
          <cell r="BA398"/>
          <cell r="BB398" t="str">
            <v>สืบทรัพย์ (คำสั่ง 9/5/2565)//สืบแล้ว  รายงานผล วันที่ 21/6/2565</v>
          </cell>
          <cell r="BC398">
            <v>1200</v>
          </cell>
          <cell r="BD398">
            <v>20</v>
          </cell>
          <cell r="BE398">
            <v>1</v>
          </cell>
          <cell r="BF398">
            <v>2566</v>
          </cell>
          <cell r="BG398">
            <v>0</v>
          </cell>
          <cell r="BH398" t="str">
            <v>-</v>
          </cell>
          <cell r="BI398" t="str">
            <v>-</v>
          </cell>
          <cell r="BJ398" t="str">
            <v>-</v>
          </cell>
          <cell r="BK398">
            <v>0</v>
          </cell>
          <cell r="BL398">
            <v>1335</v>
          </cell>
          <cell r="BM398">
            <v>0</v>
          </cell>
          <cell r="BN398">
            <v>20</v>
          </cell>
          <cell r="BO398">
            <v>4</v>
          </cell>
          <cell r="BP398">
            <v>2566</v>
          </cell>
          <cell r="BQ398" t="str">
            <v>-</v>
          </cell>
          <cell r="BR398" t="str">
            <v>-</v>
          </cell>
          <cell r="BS398" t="str">
            <v>-</v>
          </cell>
          <cell r="BT398" t="str">
            <v>นายอภิชาติ ทิวพฤกษา</v>
          </cell>
          <cell r="BU398">
            <v>883263012088</v>
          </cell>
          <cell r="BV398" t="str">
            <v>1.นายอภิชาติ  ทิวพฤกษา
2.นางสาวนงลักษณ์  นิรมลมณฑล
3.นายพร้อมรณชัย  ทะนันชัย
4.นางศุทัตสา  บุญมา</v>
          </cell>
          <cell r="BW398" t="str">
            <v>จำเลยที่ 1
คู่สมรสจำเลยที่ 1
จำเลยที่ 2
คู่สมรสจำเลยที่ 2</v>
          </cell>
          <cell r="BX398" t="str">
            <v>3-5003-00334-77-0
3-5003-00337-65-5
3-5009-00112-42-5
3-5019-00255-60-0</v>
          </cell>
          <cell r="BY398"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Z398" t="str">
            <v>ไม่พบทรัพย์</v>
          </cell>
          <cell r="CA398" t="str">
            <v>พบทรัพย์</v>
          </cell>
          <cell r="CB398">
            <v>4</v>
          </cell>
          <cell r="CC398" t="str">
            <v>จันทร์นิภา</v>
          </cell>
          <cell r="CD398"/>
          <cell r="CE398"/>
          <cell r="CF398"/>
          <cell r="CG398"/>
          <cell r="CH398"/>
          <cell r="CI398"/>
          <cell r="CJ398"/>
          <cell r="CK398"/>
          <cell r="CL398"/>
          <cell r="CM398"/>
          <cell r="CN398"/>
          <cell r="CO398"/>
        </row>
        <row r="399">
          <cell r="B399">
            <v>1846</v>
          </cell>
          <cell r="C399">
            <v>395</v>
          </cell>
          <cell r="D399">
            <v>10</v>
          </cell>
          <cell r="E399">
            <v>5</v>
          </cell>
          <cell r="F399">
            <v>2565</v>
          </cell>
          <cell r="G399">
            <v>800065704531</v>
          </cell>
          <cell r="H399" t="str">
            <v>นาง</v>
          </cell>
          <cell r="I399" t="str">
            <v>กริพอ</v>
          </cell>
          <cell r="J399" t="str">
            <v>ดวงคงสำเร็จ</v>
          </cell>
          <cell r="K399">
            <v>8580176013319</v>
          </cell>
          <cell r="L399" t="str">
            <v>ประตูช้างเผือก</v>
          </cell>
          <cell r="M399" t="str">
            <v>เชียงใหม่ 1</v>
          </cell>
          <cell r="N399">
            <v>8</v>
          </cell>
          <cell r="O399" t="str">
            <v>สินเชื่อธนาคารประชาชน</v>
          </cell>
          <cell r="P399" t="str">
            <v>1.บุคคลค้ำประกัน</v>
          </cell>
          <cell r="Q399">
            <v>48773.01</v>
          </cell>
          <cell r="R399">
            <v>7118.01</v>
          </cell>
          <cell r="S399" t="str">
            <v>จังหวัดเทิง</v>
          </cell>
          <cell r="T399" t="str">
            <v>ผบE.157</v>
          </cell>
          <cell r="U399" t="str">
            <v>2563</v>
          </cell>
          <cell r="V399" t="str">
            <v>ผบE.235</v>
          </cell>
          <cell r="W399">
            <v>2563</v>
          </cell>
          <cell r="X399">
            <v>28</v>
          </cell>
          <cell r="Y399">
            <v>9</v>
          </cell>
          <cell r="Z399">
            <v>2563</v>
          </cell>
          <cell r="AA399"/>
          <cell r="AB399"/>
          <cell r="AC399"/>
          <cell r="AD399"/>
          <cell r="AE399"/>
          <cell r="AF399"/>
          <cell r="AG399"/>
          <cell r="AH399"/>
          <cell r="AI399"/>
          <cell r="AJ399"/>
          <cell r="AK399"/>
          <cell r="AL399"/>
          <cell r="AM399"/>
          <cell r="AN399"/>
          <cell r="AO399"/>
          <cell r="AP399"/>
          <cell r="AQ399"/>
          <cell r="AR399"/>
          <cell r="AS399"/>
          <cell r="AT399"/>
          <cell r="AU399"/>
          <cell r="AV399"/>
          <cell r="AW399"/>
          <cell r="AX399"/>
          <cell r="AY399"/>
          <cell r="AZ399"/>
          <cell r="BA399"/>
          <cell r="BB399" t="str">
            <v>สืบทรัพย์ (คำสั่ง 9/5/2565)//สืบแล้ว รายงานผล วันที่ 21/7/2565</v>
          </cell>
          <cell r="BC399" t="str">
            <v>0
1800</v>
          </cell>
          <cell r="BD399" t="str">
            <v>8
8</v>
          </cell>
          <cell r="BE399" t="str">
            <v>1
3</v>
          </cell>
          <cell r="BF399" t="str">
            <v>2567
2567</v>
          </cell>
          <cell r="BG399">
            <v>0</v>
          </cell>
          <cell r="BH399" t="str">
            <v>-</v>
          </cell>
          <cell r="BI399" t="str">
            <v>-</v>
          </cell>
          <cell r="BJ399" t="str">
            <v>-</v>
          </cell>
          <cell r="BK399">
            <v>0</v>
          </cell>
          <cell r="BL399" t="str">
            <v>1810
490</v>
          </cell>
          <cell r="BM399">
            <v>0</v>
          </cell>
          <cell r="BN399" t="str">
            <v/>
          </cell>
          <cell r="BO399" t="str">
            <v/>
          </cell>
          <cell r="BP399" t="str">
            <v/>
          </cell>
          <cell r="BQ399" t="str">
            <v>-</v>
          </cell>
          <cell r="BR399" t="str">
            <v>-</v>
          </cell>
          <cell r="BS399" t="str">
            <v>-</v>
          </cell>
          <cell r="BT399" t="str">
            <v>นางกริพอ ดวงคงสำเร็จ</v>
          </cell>
          <cell r="BU399">
            <v>883162012653</v>
          </cell>
          <cell r="BV399" t="str">
            <v>1.นางสาวกริพอ ดวงคงสำเร็จ 
2.นายโยเชฟ ดวงคงความดี
3.นางสาวจำลอง วารีสกุล 
4.นายบรรลือ พิศพนาวัน
5.นางสาวแสงหล้า รักไม้
6.นายเสด็จ รักไม้</v>
          </cell>
          <cell r="BW399" t="str">
            <v>จำเลยที่ 1
คู่สมรสจำเลยที่ 1
จำเลยที่ 2
คู่สมรสจำเลยที่ 2
จำเลยที่ 3
คู่สมรสจำเลยที่ 3</v>
          </cell>
          <cell r="BX399" t="str">
            <v>8-5801-76013-31-9
2-5805-00016-75-7
3-5805-00076-38-3
3-5805-00078-84-0
3-5704-00445-53-1
3-5704-00473-86-1</v>
          </cell>
          <cell r="BY399" t="str">
            <v>-ไม่พบว่ามีกรรมสิทธิ์ในที่ดิน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อ.แม่ลาน้อย จ.แม่ฮ่อนสอน
-ไม่พบว่ามีกรรมสิทธิ์ในที่ดิน อ.แม่ลาน้อย จ.แม่ฮ่อนสอน
-พบว่ามีกรรมสิทธิ์ในที่ดิน โฉนดเลขที่ 3699 ต.ต้า อ.เทิง จ.เชียงราย (ติดจำนอง ธกส.)
-พบว่ามีกรรมสิทธิ์ในที่ดิน โฉนดเลขที่ 8511 ต.ต้า อ.ขุนตาล จ.เชียงราย (มีกรรมสิทธิ์ร่วม จำนวน60คน)</v>
          </cell>
          <cell r="BZ399" t="str">
            <v>พบทรัพย์</v>
          </cell>
          <cell r="CA399"/>
          <cell r="CB399"/>
          <cell r="CC399" t="str">
            <v>จันทร์นิภา</v>
          </cell>
          <cell r="CD399"/>
          <cell r="CE399"/>
          <cell r="CF399"/>
          <cell r="CG399"/>
          <cell r="CH399"/>
          <cell r="CI399"/>
          <cell r="CJ399"/>
          <cell r="CK399"/>
          <cell r="CL399"/>
          <cell r="CM399"/>
          <cell r="CN399"/>
          <cell r="CO399"/>
        </row>
        <row r="400">
          <cell r="B400">
            <v>1847</v>
          </cell>
          <cell r="C400">
            <v>396</v>
          </cell>
          <cell r="D400">
            <v>10</v>
          </cell>
          <cell r="E400">
            <v>5</v>
          </cell>
          <cell r="F400">
            <v>2565</v>
          </cell>
          <cell r="G400">
            <v>800004843119</v>
          </cell>
          <cell r="H400" t="str">
            <v>นางสาว</v>
          </cell>
          <cell r="I400" t="str">
            <v>จันทร์ศรี</v>
          </cell>
          <cell r="J400" t="str">
            <v>ไพรพงค์</v>
          </cell>
          <cell r="K400">
            <v>3510200007211</v>
          </cell>
          <cell r="L400" t="str">
            <v>ประตูช้างเผือก</v>
          </cell>
          <cell r="M400" t="str">
            <v>เชียงใหม่ 1</v>
          </cell>
          <cell r="N400">
            <v>8</v>
          </cell>
          <cell r="O400" t="str">
            <v>สินเชื่อพัฒนากลุ่มอาชีพ</v>
          </cell>
          <cell r="P400" t="str">
            <v>1.บุคคลค้ำประกัน</v>
          </cell>
          <cell r="Q400">
            <v>325065.03000000003</v>
          </cell>
          <cell r="R400">
            <v>55841.73</v>
          </cell>
          <cell r="S400" t="str">
            <v>จังหวัดเชียงใหม่</v>
          </cell>
          <cell r="T400" t="str">
            <v>ผบ.561</v>
          </cell>
          <cell r="U400" t="str">
            <v>2560</v>
          </cell>
          <cell r="V400">
            <v>1422</v>
          </cell>
          <cell r="W400">
            <v>2560</v>
          </cell>
          <cell r="X400"/>
          <cell r="Y400"/>
          <cell r="Z400"/>
          <cell r="AA400">
            <v>26</v>
          </cell>
          <cell r="AB400">
            <v>7</v>
          </cell>
          <cell r="AC400">
            <v>2560</v>
          </cell>
          <cell r="AD400"/>
          <cell r="AE400"/>
          <cell r="AF400"/>
          <cell r="AG400"/>
          <cell r="AH400"/>
          <cell r="AI400"/>
          <cell r="AJ400"/>
          <cell r="AK400"/>
          <cell r="AL400"/>
          <cell r="AM400"/>
          <cell r="AN400"/>
          <cell r="AO400"/>
          <cell r="AP400"/>
          <cell r="AQ400"/>
          <cell r="AR400"/>
          <cell r="AS400"/>
          <cell r="AT400"/>
          <cell r="AU400"/>
          <cell r="AV400"/>
          <cell r="AW400"/>
          <cell r="AX400"/>
          <cell r="AY400"/>
          <cell r="AZ400"/>
          <cell r="BA400"/>
          <cell r="BB400" t="str">
            <v>สืบทรัพย์ (คำสั่ง 10/5/2565)//สืบแล้ว  รายงานผล วันที่ 16/6/2565</v>
          </cell>
          <cell r="BC400" t="str">
            <v>0
3000</v>
          </cell>
          <cell r="BD400" t="str">
            <v>8
8</v>
          </cell>
          <cell r="BE400" t="str">
            <v>1
3</v>
          </cell>
          <cell r="BF400" t="str">
            <v>2567
2567</v>
          </cell>
          <cell r="BG400">
            <v>0</v>
          </cell>
          <cell r="BH400" t="str">
            <v>-</v>
          </cell>
          <cell r="BI400" t="str">
            <v>-</v>
          </cell>
          <cell r="BJ400" t="str">
            <v>-</v>
          </cell>
          <cell r="BK400">
            <v>0</v>
          </cell>
          <cell r="BL400" t="str">
            <v>2325
730</v>
          </cell>
          <cell r="BM400">
            <v>0</v>
          </cell>
          <cell r="BN400" t="str">
            <v/>
          </cell>
          <cell r="BO400" t="str">
            <v/>
          </cell>
          <cell r="BP400" t="str">
            <v/>
          </cell>
          <cell r="BQ400" t="str">
            <v>-</v>
          </cell>
          <cell r="BR400" t="str">
            <v>-</v>
          </cell>
          <cell r="BS400" t="str">
            <v>-</v>
          </cell>
          <cell r="BT400" t="str">
            <v>นางสาวจันทร์ศรี ไพรพงค์</v>
          </cell>
          <cell r="BU400">
            <v>0</v>
          </cell>
          <cell r="BV400" t="str">
            <v>1.นางสาวจันทร์ศรี ไพรพงค์ 
2.นางแก้ว แสนหลวง
3.นายสมศักดิ์ ชนะสงคราม
4.นางแสงหล้า กันทะสุ
5.นายอนันต์ บุญเลิศ
6.นางสาวจินตนา มากสวาสดิ์
7.นายดวงเนตร มณี
8.นางสาวสายสุนีย์ แสงแก้วสุข
9.นายธงไชย ทาเทพ
10.นางสาววันเพ็ญ ไชยปิง</v>
          </cell>
          <cell r="BW400" t="str">
            <v>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BX400" t="str">
            <v>3-5102-00007-21-1
4-5212-00001-78-6
3-1021-01675-79-3
3-5003-00046-75-8
3-5014-00327-61-0
3-1005-02653-98-5
3-5014-00553-91-1
3-1020-00655-13-4
5-4114-00139-81-1
3-5605-00157-96-1</v>
          </cell>
          <cell r="BY400" t="str">
            <v>-ไม่พบว่ามีกรรมสิทธิ์ในที่ดิน อ.ดอยสะเก็ด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อ.นากลาง จ.หนองบัวลำภู
-พบว่ามีกรรมสิทธิ์ในที่ดิน โฉนดเลขที่ 7966 ต.ป่าซาง  อ.ดอกคำใต้ จ.พะเยา (ปลอดจำนอง)</v>
          </cell>
          <cell r="BZ400" t="str">
            <v>พบทรัพย์</v>
          </cell>
          <cell r="CA400"/>
          <cell r="CB400"/>
          <cell r="CC400" t="str">
            <v>จันทร์นิภา</v>
          </cell>
          <cell r="CD400"/>
          <cell r="CE400"/>
          <cell r="CF400"/>
          <cell r="CG400"/>
          <cell r="CH400"/>
          <cell r="CI400"/>
          <cell r="CJ400"/>
          <cell r="CK400"/>
          <cell r="CL400"/>
          <cell r="CM400"/>
          <cell r="CN400"/>
          <cell r="CO400"/>
        </row>
        <row r="401">
          <cell r="B401">
            <v>1848</v>
          </cell>
          <cell r="C401">
            <v>397</v>
          </cell>
          <cell r="D401">
            <v>11</v>
          </cell>
          <cell r="E401">
            <v>5</v>
          </cell>
          <cell r="F401">
            <v>2565</v>
          </cell>
          <cell r="G401">
            <v>803050010989</v>
          </cell>
          <cell r="H401" t="str">
            <v>นาย</v>
          </cell>
          <cell r="I401" t="str">
            <v>กัมพล</v>
          </cell>
          <cell r="J401" t="str">
            <v>นามฝั้น</v>
          </cell>
          <cell r="K401">
            <v>3501200372638</v>
          </cell>
          <cell r="L401" t="str">
            <v>มหาวิทยาลัยเชียงใหม่</v>
          </cell>
          <cell r="M401" t="str">
            <v>เชียงใหม่ 2</v>
          </cell>
          <cell r="N401">
            <v>8</v>
          </cell>
          <cell r="O401" t="str">
            <v>สินเชื่อพัฒนากลุ่มอาชีพ</v>
          </cell>
          <cell r="P401" t="str">
            <v>1.บุคคลค้ำประกัน</v>
          </cell>
          <cell r="Q401">
            <v>213994.62</v>
          </cell>
          <cell r="R401">
            <v>92738.51</v>
          </cell>
          <cell r="S401" t="str">
            <v>จังหวัดเชียงใหม่</v>
          </cell>
          <cell r="T401" t="str">
            <v>ผบ.869</v>
          </cell>
          <cell r="U401" t="str">
            <v>2561</v>
          </cell>
          <cell r="V401" t="str">
            <v>ผบ.1364</v>
          </cell>
          <cell r="W401">
            <v>2561</v>
          </cell>
          <cell r="X401"/>
          <cell r="Y401"/>
          <cell r="Z401"/>
          <cell r="AA401">
            <v>25</v>
          </cell>
          <cell r="AB401">
            <v>6</v>
          </cell>
          <cell r="AC401">
            <v>2561</v>
          </cell>
          <cell r="AD401"/>
          <cell r="AE401"/>
          <cell r="AF401"/>
          <cell r="AG401"/>
          <cell r="AH401"/>
          <cell r="AI401"/>
          <cell r="AJ401"/>
          <cell r="AK401"/>
          <cell r="AL401"/>
          <cell r="AM401"/>
          <cell r="AN401"/>
          <cell r="AO401"/>
          <cell r="AP401"/>
          <cell r="AQ401"/>
          <cell r="AR401"/>
          <cell r="AS401"/>
          <cell r="AT401"/>
          <cell r="AU401"/>
          <cell r="AV401"/>
          <cell r="AW401"/>
          <cell r="AX401"/>
          <cell r="AY401"/>
          <cell r="AZ401"/>
          <cell r="BA401"/>
          <cell r="BB401" t="str">
            <v>สืบทรัพย์ (คำสั่ง 12/5/2565)//สืบแล้ว  รายงานผล วันที่ 16/6/2565</v>
          </cell>
          <cell r="BC401" t="str">
            <v>0
3000</v>
          </cell>
          <cell r="BD401" t="str">
            <v>31
10</v>
          </cell>
          <cell r="BE401" t="str">
            <v>1
6</v>
          </cell>
          <cell r="BF401" t="str">
            <v>2567
2567</v>
          </cell>
          <cell r="BG401">
            <v>0</v>
          </cell>
          <cell r="BH401" t="str">
            <v>-</v>
          </cell>
          <cell r="BI401" t="str">
            <v>-</v>
          </cell>
          <cell r="BJ401" t="str">
            <v>-</v>
          </cell>
          <cell r="BK401">
            <v>0</v>
          </cell>
          <cell r="BL401" t="str">
            <v>2375
750</v>
          </cell>
          <cell r="BM401">
            <v>0</v>
          </cell>
          <cell r="BN401" t="str">
            <v xml:space="preserve">25
</v>
          </cell>
          <cell r="BO401" t="str">
            <v xml:space="preserve">4
</v>
          </cell>
          <cell r="BP401" t="str">
            <v xml:space="preserve">2567
</v>
          </cell>
          <cell r="BQ401" t="str">
            <v>-</v>
          </cell>
          <cell r="BR401" t="str">
            <v>-</v>
          </cell>
          <cell r="BS401" t="str">
            <v>-</v>
          </cell>
          <cell r="BT401" t="str">
            <v>นายกัมพล นามฝั้น</v>
          </cell>
          <cell r="BU401">
            <v>8236610010959</v>
          </cell>
          <cell r="BV401" t="str">
            <v>1.นายกัมพล นามฝั้น
2.นางสาวกาญจนา ดีทิศ
3.นางสาวจันทร์จิรา ศิริน้อย
4.นางนงลักษณ์ นามฝั้น
5.นางศรีเพ็ญ เกมูล
6.นายจำรัส มะโนคำ
7.นายสมศักดิ์ พวงสายใจ
8.นายวุฒิชัย สายสี
9.นางกรรทอง พิมมะกะลัง
10.นายสงวน คำปัญญา</v>
          </cell>
          <cell r="BW401" t="str">
            <v>จำเลยที่ 1
คู่สมรสจำเลยที่ 1
คู่สมรสเก่าจำเลยที่ 1
จำเลยที่ 2
จำเลยที่ 3
คู่สมรสจำเลยที่ 3
จำเลยที่ 4
จำเลยที่ 5
คู่สมรสจำเลยที่ 5
จำเลยที่ 6</v>
          </cell>
          <cell r="BX401" t="str">
            <v>3-5012-00372-63-8
3-5012-00408-47-1
1-5009-00091-98-7
3-5012-00372-62-0
3-5099-00806-81-6
3-5099-00806-72-7
3-5005-00263-58-2
3-5001-00184-43-0
3-5001-00184-41-3
3-5005-00154-79-1</v>
          </cell>
          <cell r="BY401" t="str">
            <v>-ไม่พบว่ามีกรรมสิทธิ์ในที่ดิน อ.หางดง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64926 ต.ป่าป้อง อ.ดอยสะเก็ด จ.เชียงใหม่ (ปลอดจำนอง แยกจากโฉนดเลขที่ 10539 )
-ไม่พบว่ามีกรรมสิทธิ์ในที่ดิน อ.เมืองเชียงใหม่ จ.เชียงใหม่
-พบว่ามีกรรมสิทธิ์ในที่ดิน โฉนดเลขที่ 55848 ต.สุเทพ อ.เมืองเชียงใหม่ จ.เชียงใหม่ (สินส่วนตัว)
-ไม่พบว่ามีกรรมสิทธิ์ในที่ดิน อ.ดอยสะเก็ด จ.เชียงใหม่</v>
          </cell>
          <cell r="BZ401" t="str">
            <v>พบทรัพย์</v>
          </cell>
          <cell r="CA401"/>
          <cell r="CB401"/>
          <cell r="CC401" t="str">
            <v>จันทร์นิภา</v>
          </cell>
          <cell r="CD401"/>
          <cell r="CE401"/>
          <cell r="CF401"/>
          <cell r="CG401"/>
          <cell r="CH401"/>
          <cell r="CI401"/>
          <cell r="CJ401"/>
          <cell r="CK401"/>
          <cell r="CL401"/>
          <cell r="CM401"/>
          <cell r="CN401"/>
          <cell r="CO401"/>
        </row>
        <row r="402">
          <cell r="B402">
            <v>1849</v>
          </cell>
          <cell r="C402">
            <v>398</v>
          </cell>
          <cell r="D402">
            <v>9</v>
          </cell>
          <cell r="E402">
            <v>5</v>
          </cell>
          <cell r="F402">
            <v>2565</v>
          </cell>
          <cell r="G402">
            <v>8800008728878</v>
          </cell>
          <cell r="H402" t="str">
            <v>นาย</v>
          </cell>
          <cell r="I402" t="str">
            <v>ธนบดี</v>
          </cell>
          <cell r="J402" t="str">
            <v>ผันผาย</v>
          </cell>
          <cell r="K402">
            <v>3450600694718</v>
          </cell>
          <cell r="L402" t="str">
            <v>เชียงดาว</v>
          </cell>
          <cell r="M402" t="str">
            <v>เชียงใหม่ 2</v>
          </cell>
          <cell r="N402">
            <v>8</v>
          </cell>
          <cell r="O402" t="str">
            <v>สินเชื่อสวัสดิการ</v>
          </cell>
          <cell r="P402" t="str">
            <v>1.บุคคลค้ำประกัน</v>
          </cell>
          <cell r="Q402">
            <v>131546.6</v>
          </cell>
          <cell r="R402">
            <v>46339.64</v>
          </cell>
          <cell r="S402" t="str">
            <v>จังหวัดเชียงคำ</v>
          </cell>
          <cell r="T402" t="str">
            <v>ผบE.390</v>
          </cell>
          <cell r="U402">
            <v>2564</v>
          </cell>
          <cell r="V402" t="str">
            <v>ผบE.438</v>
          </cell>
          <cell r="W402">
            <v>2564</v>
          </cell>
          <cell r="X402"/>
          <cell r="Y402"/>
          <cell r="Z402"/>
          <cell r="AA402">
            <v>20</v>
          </cell>
          <cell r="AB402">
            <v>9</v>
          </cell>
          <cell r="AC402">
            <v>2564</v>
          </cell>
          <cell r="AD402"/>
          <cell r="AE402"/>
          <cell r="AF402"/>
          <cell r="AG402"/>
          <cell r="AH402"/>
          <cell r="AI402"/>
          <cell r="AJ402"/>
          <cell r="AK402"/>
          <cell r="AL402"/>
          <cell r="AM402"/>
          <cell r="AN402"/>
          <cell r="AO402"/>
          <cell r="AP402"/>
          <cell r="AQ402"/>
          <cell r="AR402"/>
          <cell r="AS402"/>
          <cell r="AT402"/>
          <cell r="AU402"/>
          <cell r="AV402"/>
          <cell r="AW402"/>
          <cell r="AX402"/>
          <cell r="AY402"/>
          <cell r="AZ402"/>
          <cell r="BA402"/>
          <cell r="BB402" t="str">
            <v>สืบทรัพย์ (คำสั่ง 9/5/2565)//สืบแล้ว รายงานผล วันที่ 29/6/2565</v>
          </cell>
          <cell r="BC402" t="str">
            <v>0
1200</v>
          </cell>
          <cell r="BD402" t="str">
            <v>31
15</v>
          </cell>
          <cell r="BE402" t="str">
            <v>1
1</v>
          </cell>
          <cell r="BF402" t="str">
            <v>2567
2568</v>
          </cell>
          <cell r="BG402">
            <v>0</v>
          </cell>
          <cell r="BH402" t="str">
            <v>-</v>
          </cell>
          <cell r="BI402" t="str">
            <v>-</v>
          </cell>
          <cell r="BJ402" t="str">
            <v>-</v>
          </cell>
          <cell r="BK402">
            <v>0</v>
          </cell>
          <cell r="BL402" t="str">
            <v>1460
360</v>
          </cell>
          <cell r="BM402">
            <v>0</v>
          </cell>
          <cell r="BN402">
            <v>8</v>
          </cell>
          <cell r="BO402">
            <v>7</v>
          </cell>
          <cell r="BP402">
            <v>2567</v>
          </cell>
          <cell r="BQ402" t="str">
            <v>-</v>
          </cell>
          <cell r="BR402" t="str">
            <v>-</v>
          </cell>
          <cell r="BS402" t="str">
            <v>-</v>
          </cell>
          <cell r="BT402" t="str">
            <v>นายธนบดี ผันผาย</v>
          </cell>
          <cell r="BU402">
            <v>883162011219</v>
          </cell>
          <cell r="BV402" t="str">
            <v>1.พันจ่าอากาศเอกธนบดี ผันผาย
2.นางสาวพรทิพย์ มาสวิน
3.จ่าสิบเอกอภิชัย บุญก่อน
4.นางสาวกชกร คำบุญเรือง</v>
          </cell>
          <cell r="BW402" t="str">
            <v>จำเลยที่ 1
คู่สมรสจำเลยที่ 1
จำเลยที่ 2
คู่สมรสจำเลยที่ 2</v>
          </cell>
          <cell r="BX402" t="str">
            <v>3-4506-00694-71-3
3-1002-01978-84-2
3-6705-00974-73-9
3-5602-00227-06-8</v>
          </cell>
          <cell r="BY402" t="str">
            <v>-ไม่พบว่ามีกรรมสิทธิ์ในที่ดิน เขตลาดพร้าว จ.กรุงเทพมหานคร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-ไม่พบว่ามีกรรมสิทธิ์ในที่ดิน อ.จุน จ.พะเยา
-พบว่ามีกรรมสิทธิ์ในที่ดิน โฉนดเลยที่ 32146 ต.ห้วยข้าวก่ำ อ.จุน จ.พะเยา (สินส่วนตัว)</v>
          </cell>
          <cell r="BZ402" t="str">
            <v>พบทรัพย์</v>
          </cell>
          <cell r="CA402"/>
          <cell r="CB402"/>
          <cell r="CC402" t="str">
            <v>จันทร์นิภา</v>
          </cell>
          <cell r="CD402"/>
          <cell r="CE402"/>
          <cell r="CF402"/>
          <cell r="CG402"/>
          <cell r="CH402"/>
          <cell r="CI402"/>
          <cell r="CJ402"/>
          <cell r="CK402"/>
          <cell r="CL402"/>
          <cell r="CM402"/>
          <cell r="CN402"/>
          <cell r="CO402"/>
        </row>
        <row r="403">
          <cell r="B403">
            <v>1851</v>
          </cell>
          <cell r="C403">
            <v>399</v>
          </cell>
          <cell r="D403">
            <v>26</v>
          </cell>
          <cell r="E403">
            <v>5</v>
          </cell>
          <cell r="F403">
            <v>2565</v>
          </cell>
          <cell r="G403" t="str">
            <v>800092650863,
80009265089</v>
          </cell>
          <cell r="H403" t="str">
            <v>นางสาว</v>
          </cell>
          <cell r="I403" t="str">
            <v>รัตนาพร</v>
          </cell>
          <cell r="J403" t="str">
            <v>กายเพชร์</v>
          </cell>
          <cell r="K403">
            <v>1509901588689</v>
          </cell>
          <cell r="L403" t="str">
            <v>มหาวิทยาลัยเชียงใหม่</v>
          </cell>
          <cell r="M403" t="str">
            <v>เชียงใหม่ 1</v>
          </cell>
          <cell r="N403">
            <v>8</v>
          </cell>
          <cell r="O403" t="str">
            <v>สินเชื่อแก้ไข้ปัญหาหนี้นอกระบบ PSA ระยะที่ 2,
สินเชื่อธนาคารประชาชน</v>
          </cell>
          <cell r="P403" t="str">
            <v>1.บุคคลค้ำประกัน</v>
          </cell>
          <cell r="Q403">
            <v>79956.91</v>
          </cell>
          <cell r="R403">
            <v>12463.75</v>
          </cell>
          <cell r="S403" t="str">
            <v>แขวงเชียงใหม่</v>
          </cell>
          <cell r="T403" t="str">
            <v>ผบE.3194</v>
          </cell>
          <cell r="U403" t="str">
            <v>2564</v>
          </cell>
          <cell r="V403" t="str">
            <v>ผบE.766</v>
          </cell>
          <cell r="W403">
            <v>2565</v>
          </cell>
          <cell r="X403">
            <v>28</v>
          </cell>
          <cell r="Y403">
            <v>2</v>
          </cell>
          <cell r="Z403">
            <v>2565</v>
          </cell>
          <cell r="AA403"/>
          <cell r="AB403"/>
          <cell r="AC403"/>
          <cell r="AD403"/>
          <cell r="AE403"/>
          <cell r="AF403"/>
          <cell r="AG403"/>
          <cell r="AH403"/>
          <cell r="AI403"/>
          <cell r="AJ403"/>
          <cell r="AK403"/>
          <cell r="AL403"/>
          <cell r="AM403"/>
          <cell r="AN403"/>
          <cell r="AO403"/>
          <cell r="AP403"/>
          <cell r="AQ403"/>
          <cell r="AR403"/>
          <cell r="AS403"/>
          <cell r="AT403"/>
          <cell r="AU403"/>
          <cell r="AV403"/>
          <cell r="AW403"/>
          <cell r="AX403"/>
          <cell r="AY403"/>
          <cell r="AZ403"/>
          <cell r="BA403"/>
          <cell r="BB403" t="str">
            <v>สืบทรัพย์ (คำสั่ง 26/5/2565)//สืบแล้ว รายงานผล วันที่ 11/7/2565//รายงานผลสืบทรัพย์ครั้งที่ 2 10/7/2567</v>
          </cell>
          <cell r="BC403">
            <v>900</v>
          </cell>
          <cell r="BD403">
            <v>21</v>
          </cell>
          <cell r="BE403">
            <v>3</v>
          </cell>
          <cell r="BF403">
            <v>2566</v>
          </cell>
          <cell r="BG403">
            <v>0</v>
          </cell>
          <cell r="BH403" t="str">
            <v>-</v>
          </cell>
          <cell r="BI403" t="str">
            <v>-</v>
          </cell>
          <cell r="BJ403" t="str">
            <v>-</v>
          </cell>
          <cell r="BK403">
            <v>0</v>
          </cell>
          <cell r="BL403">
            <v>980</v>
          </cell>
          <cell r="BM403">
            <v>0</v>
          </cell>
          <cell r="BN403" t="str">
            <v/>
          </cell>
          <cell r="BO403" t="str">
            <v/>
          </cell>
          <cell r="BP403" t="str">
            <v/>
          </cell>
          <cell r="BQ403" t="str">
            <v>-</v>
          </cell>
          <cell r="BR403" t="str">
            <v>-</v>
          </cell>
          <cell r="BS403" t="str">
            <v>-</v>
          </cell>
          <cell r="BT403" t="str">
            <v>นางสาวรัตนาพร กายเพชร์</v>
          </cell>
          <cell r="BU403">
            <v>883263012014</v>
          </cell>
          <cell r="BV403" t="str">
            <v>1.นางสาวรัตนาพร กายเพชร์
2.นางสาววรรณฤดี คำสุรินทร์
3.นางสาววรรณภรณ์ พันธ์ชัยศรี</v>
          </cell>
          <cell r="BW403" t="str">
            <v>จำเลยที่ 1
จำเลที่ 2
จำเลยที่ 3</v>
          </cell>
          <cell r="BX403" t="str">
            <v>1-5099-01588-68-9
1-5101-00298-00-5
3-5001-00290-39-6</v>
          </cell>
          <cell r="BY4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BZ403" t="str">
            <v>ไม่พบทรัพย์</v>
          </cell>
          <cell r="CA403"/>
          <cell r="CB403"/>
          <cell r="CC403" t="str">
            <v>จันทร์นิภา</v>
          </cell>
          <cell r="CD403" t="str">
            <v>1.นางสาวรัตนาพร กายเพชร์
2.นางสาววรรณฤดี คำสุรินทร์
3.นางสาววรรณภรณ์ พันธ์ชัยศรี</v>
          </cell>
          <cell r="CE403" t="str">
            <v>จำเลยที่ 1
จำเลยที่ 2
จำเลยที่ 3</v>
          </cell>
          <cell r="CF403" t="str">
            <v>1-5099-01588-68-9
1-5101-00298-00-5
3-5001-00290-39-6</v>
          </cell>
          <cell r="CG4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CH403" t="str">
            <v>ไม่พบทรัพย์</v>
          </cell>
          <cell r="CI403"/>
          <cell r="CJ403"/>
          <cell r="CK403" t="str">
            <v>วชิราภรณ์</v>
          </cell>
          <cell r="CL403">
            <v>243844</v>
          </cell>
          <cell r="CM403"/>
          <cell r="CN403"/>
          <cell r="CO403"/>
        </row>
        <row r="404">
          <cell r="B404">
            <v>1852</v>
          </cell>
          <cell r="C404">
            <v>400</v>
          </cell>
          <cell r="D404">
            <v>26</v>
          </cell>
          <cell r="E404">
            <v>5</v>
          </cell>
          <cell r="F404">
            <v>2565</v>
          </cell>
          <cell r="G404">
            <v>800117931769</v>
          </cell>
          <cell r="H404" t="str">
            <v>นาย</v>
          </cell>
          <cell r="I404" t="str">
            <v>ศตวรรษ</v>
          </cell>
          <cell r="J404" t="str">
            <v>พรามไธสง</v>
          </cell>
          <cell r="K404">
            <v>1570500171398</v>
          </cell>
          <cell r="L404" t="str">
            <v>มีโชคพลาซ่า</v>
          </cell>
          <cell r="M404" t="str">
            <v>เชียงใหม่ 2</v>
          </cell>
          <cell r="N404">
            <v>8</v>
          </cell>
          <cell r="O404" t="str">
            <v>สินเชื่อธนาคารประชาชนหนี้นอกระบบ PSA ระยะ3</v>
          </cell>
          <cell r="P404" t="str">
            <v>1.บุคคลค้ำประกัน</v>
          </cell>
          <cell r="Q404">
            <v>35686.47</v>
          </cell>
          <cell r="R404">
            <v>1407.09</v>
          </cell>
          <cell r="S404" t="str">
            <v>จังหวัดเทิง</v>
          </cell>
          <cell r="T404" t="str">
            <v>ผบE.204</v>
          </cell>
          <cell r="U404" t="str">
            <v>2565</v>
          </cell>
          <cell r="V404" t="str">
            <v>ผบE.434</v>
          </cell>
          <cell r="W404">
            <v>2565</v>
          </cell>
          <cell r="X404">
            <v>21</v>
          </cell>
          <cell r="Y404">
            <v>3</v>
          </cell>
          <cell r="Z404">
            <v>2565</v>
          </cell>
          <cell r="AA404"/>
          <cell r="AB404"/>
          <cell r="AC404"/>
          <cell r="AD404"/>
          <cell r="AE404"/>
          <cell r="AF404"/>
          <cell r="AG404"/>
          <cell r="AH404"/>
          <cell r="AI404"/>
          <cell r="AJ404"/>
          <cell r="AK404"/>
          <cell r="AL404"/>
          <cell r="AM404"/>
          <cell r="AN404"/>
          <cell r="AO404"/>
          <cell r="AP404"/>
          <cell r="AQ404"/>
          <cell r="AR404"/>
          <cell r="AS404"/>
          <cell r="AT404"/>
          <cell r="AU404"/>
          <cell r="AV404"/>
          <cell r="AW404"/>
          <cell r="AX404"/>
          <cell r="AY404"/>
          <cell r="AZ404"/>
          <cell r="BA404"/>
          <cell r="BB404" t="str">
            <v>สืบทรัพย์ (คำสั่ง 26/5/2565)//สืบแล้ว รายงานผล วันที่ 11/7/2565</v>
          </cell>
          <cell r="BC404">
            <v>900</v>
          </cell>
          <cell r="BD404">
            <v>31</v>
          </cell>
          <cell r="BE404">
            <v>1</v>
          </cell>
          <cell r="BF404">
            <v>2567</v>
          </cell>
          <cell r="BG404">
            <v>0</v>
          </cell>
          <cell r="BH404" t="str">
            <v>-</v>
          </cell>
          <cell r="BI404" t="str">
            <v>-</v>
          </cell>
          <cell r="BJ404" t="str">
            <v>-</v>
          </cell>
          <cell r="BK404">
            <v>0</v>
          </cell>
          <cell r="BL404">
            <v>1055</v>
          </cell>
          <cell r="BM404">
            <v>0</v>
          </cell>
          <cell r="BN404">
            <v>11</v>
          </cell>
          <cell r="BO404">
            <v>9</v>
          </cell>
          <cell r="BP404">
            <v>2567</v>
          </cell>
          <cell r="BQ404" t="str">
            <v>-</v>
          </cell>
          <cell r="BR404" t="str">
            <v>-</v>
          </cell>
          <cell r="BS404" t="str">
            <v>-</v>
          </cell>
          <cell r="BT404" t="str">
            <v>นายศตวรรษ พรามไธสง</v>
          </cell>
          <cell r="BU404">
            <v>883264010402</v>
          </cell>
          <cell r="BV404" t="str">
            <v>1.นายศตวรรษ พรามไธสง
2.นางสาวพรวนัช บุญยืน
3.นายกนธี อ่อนดี</v>
          </cell>
          <cell r="BW404" t="str">
            <v>จำเลยที่ 1
จำเลยที่ 2
จำเลยที่ 3</v>
          </cell>
          <cell r="BX404" t="str">
            <v>1-5705-00171-39-8
1-5601-00290-11-0
1-6003-00064-06-6</v>
          </cell>
          <cell r="BY404" t="str">
            <v>-ไม่พบว่ามีกรรมสิทธิ์ในที่ดิน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อ.ชุมแสง จ.นครสวรรค์</v>
          </cell>
          <cell r="BZ404" t="str">
            <v>ไม่พบทรัพย์</v>
          </cell>
          <cell r="CA404" t="str">
            <v>ไม่พบทรัพย์</v>
          </cell>
          <cell r="CB404"/>
          <cell r="CC404" t="str">
            <v>จันทร์นิภา</v>
          </cell>
          <cell r="CD404"/>
          <cell r="CE404"/>
          <cell r="CF404"/>
          <cell r="CG404"/>
          <cell r="CH404"/>
          <cell r="CI404"/>
          <cell r="CJ404"/>
          <cell r="CK404"/>
          <cell r="CL404"/>
          <cell r="CM404"/>
          <cell r="CN404"/>
          <cell r="CO404"/>
        </row>
        <row r="405">
          <cell r="B405">
            <v>1853</v>
          </cell>
          <cell r="C405">
            <v>401</v>
          </cell>
          <cell r="D405">
            <v>30</v>
          </cell>
          <cell r="E405">
            <v>5</v>
          </cell>
          <cell r="F405">
            <v>2565</v>
          </cell>
          <cell r="G405">
            <v>800352020211</v>
          </cell>
          <cell r="H405" t="str">
            <v>นาย</v>
          </cell>
          <cell r="I405" t="str">
            <v>สุทิน</v>
          </cell>
          <cell r="J405" t="str">
            <v>เพ็ชรอัยรา</v>
          </cell>
          <cell r="K405">
            <v>5100299066436</v>
          </cell>
          <cell r="L405" t="str">
            <v>เชียงใหม่</v>
          </cell>
          <cell r="M405" t="str">
            <v>เชียงใหม่ 1</v>
          </cell>
          <cell r="N405">
            <v>8</v>
          </cell>
          <cell r="O405" t="str">
            <v>สินเชื่อสวัสดิการ</v>
          </cell>
          <cell r="P405" t="str">
            <v>1.บุคคลค้ำประกัน</v>
          </cell>
          <cell r="Q405">
            <v>901724.93</v>
          </cell>
          <cell r="R405">
            <v>364450.86</v>
          </cell>
          <cell r="S405" t="str">
            <v>จังหวัดเชียงใหม่</v>
          </cell>
          <cell r="T405" t="str">
            <v>ผบE.1243</v>
          </cell>
          <cell r="U405" t="str">
            <v>2564</v>
          </cell>
          <cell r="V405" t="str">
            <v>ผบE.513</v>
          </cell>
          <cell r="W405">
            <v>2565</v>
          </cell>
          <cell r="X405">
            <v>25</v>
          </cell>
          <cell r="Y405">
            <v>4</v>
          </cell>
          <cell r="Z405">
            <v>2565</v>
          </cell>
          <cell r="AA405"/>
          <cell r="AB405"/>
          <cell r="AC405"/>
          <cell r="AD405"/>
          <cell r="AE405"/>
          <cell r="AF405"/>
          <cell r="AG405"/>
          <cell r="AH405"/>
          <cell r="AI405"/>
          <cell r="AJ405"/>
          <cell r="AK405"/>
          <cell r="AL405"/>
          <cell r="AM405"/>
          <cell r="AN405"/>
          <cell r="AO405"/>
          <cell r="AP405"/>
          <cell r="AQ405"/>
          <cell r="AR405"/>
          <cell r="AS405"/>
          <cell r="AT405"/>
          <cell r="AU405"/>
          <cell r="AV405"/>
          <cell r="AW405"/>
          <cell r="AX405"/>
          <cell r="AY405"/>
          <cell r="AZ405"/>
          <cell r="BA405"/>
          <cell r="BB405" t="str">
            <v>สืบทรัพย์ (คำสั่ง 30/5/2565)//สืบทรัพย์//รายงานผล วันที่ 2/8/2565</v>
          </cell>
          <cell r="BC405" t="str">
            <v>0
1200</v>
          </cell>
          <cell r="BD405" t="str">
            <v>8
12</v>
          </cell>
          <cell r="BE405" t="str">
            <v>3
7</v>
          </cell>
          <cell r="BF405" t="str">
            <v>2567
2567</v>
          </cell>
          <cell r="BG405">
            <v>0</v>
          </cell>
          <cell r="BH405" t="str">
            <v>-</v>
          </cell>
          <cell r="BI405" t="str">
            <v>-</v>
          </cell>
          <cell r="BJ405" t="str">
            <v>-</v>
          </cell>
          <cell r="BK405">
            <v>0</v>
          </cell>
          <cell r="BL405" t="str">
            <v>1815
280</v>
          </cell>
          <cell r="BM405">
            <v>0</v>
          </cell>
          <cell r="BN405" t="str">
            <v xml:space="preserve">
24</v>
          </cell>
          <cell r="BO405" t="str">
            <v xml:space="preserve">
10</v>
          </cell>
          <cell r="BP405" t="str">
            <v xml:space="preserve">
2567</v>
          </cell>
          <cell r="BQ405" t="str">
            <v>-</v>
          </cell>
          <cell r="BR405" t="str">
            <v>-</v>
          </cell>
          <cell r="BS405" t="str">
            <v>-</v>
          </cell>
          <cell r="BT405" t="str">
            <v>นายสุทิน เพ็ชรอัยรา</v>
          </cell>
          <cell r="BU405">
            <v>823561010842</v>
          </cell>
          <cell r="BV405" t="str">
            <v>1.นายกีรดิตหรือสุทิน เพ็ชรอัยรา
2.นางทัศนา เพ็ชรอัยรา
3.นายเฉลิมพล กันทาเดช
5.นางสมหญิง กันทาเดช</v>
          </cell>
          <cell r="BW405" t="str">
            <v>จำเลยที่ 1
ทายาทโดยธรรมจำเลยทื่1
จำเลยที่ 2
คู่สมรสจำเลยที่ 2</v>
          </cell>
          <cell r="BX405" t="str">
            <v>5-1002-99066-43-6
3-8205-00138-55-6
3-5708-00359-80-1
3-5709-00266-13-9</v>
          </cell>
          <cell r="BY405" t="str">
            <v>-พบว่ามีกรรมสิทธิ์ในที่ดิน โฉนดเลขที่ 53428 ต.สันผักหวาน อ.หางดง จ.เชียงใหม่ (ปลอดจำนอง)
-ไม่พบว่ามีกรรมสิทธิ์ในที่ดิน อ.ดุสิต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อ.ตะกั่วป่า จ.พังงา
-ไม่พบว่ามีกรรมสิทธิ์ในที่ดิน อ.เมืองเชียงใหม่ จ.เชียงใหม่
-ไม่พบว่ามีกรรมสิทธิ์ในที่ดิน อ.เชียงแสง จ.เชียงราย
-ไม่พบว่ามีกรรมสิทธิ์ในที่ดิน อ.ปากเกร็ด จ.นนทบุรี
-ไม่พบว่ามีกรรมสิทธิ์ในที่ดิน สันทราย จ.เชียงใหม่
-ไม่พบว่ามีกรรมสิทธิ์ในที่ดิน อ.เมืองเชียงใหม่ จ.เชียงใหม่
-ไม่พบว่ามีกรรมสิทธิ์ในที่ดิ อ.ปากเกร็ด จ.นนทบุรี
-ไม่พบว่ามีกรรมสิทธิ์ในที่ดิน สันทราย จ.เชียงใหม่</v>
          </cell>
          <cell r="BZ405"/>
          <cell r="CA405"/>
          <cell r="CB405"/>
          <cell r="CC405" t="str">
            <v>จันทร์นิภา</v>
          </cell>
          <cell r="CD405"/>
          <cell r="CE405"/>
          <cell r="CF405"/>
          <cell r="CG405"/>
          <cell r="CH405"/>
          <cell r="CI405"/>
          <cell r="CJ405"/>
          <cell r="CK405"/>
          <cell r="CL405"/>
          <cell r="CM405"/>
          <cell r="CN405"/>
          <cell r="CO405"/>
        </row>
        <row r="406">
          <cell r="B406">
            <v>1854</v>
          </cell>
          <cell r="C406">
            <v>402</v>
          </cell>
          <cell r="D406">
            <v>30</v>
          </cell>
          <cell r="E406">
            <v>5</v>
          </cell>
          <cell r="F406">
            <v>2565</v>
          </cell>
          <cell r="G406">
            <v>800030207255</v>
          </cell>
          <cell r="H406" t="str">
            <v>นาย</v>
          </cell>
          <cell r="I406" t="str">
            <v>ขวัญ</v>
          </cell>
          <cell r="J406" t="str">
            <v>โยวะราช</v>
          </cell>
          <cell r="K406">
            <v>3560300949855</v>
          </cell>
          <cell r="L406" t="str">
            <v>เชียงใหม่</v>
          </cell>
          <cell r="M406" t="str">
            <v>เชียงใหม่ 1</v>
          </cell>
          <cell r="N406">
            <v>8</v>
          </cell>
          <cell r="O406" t="str">
            <v>สินเชื่อธนาคารประชาชน</v>
          </cell>
          <cell r="P406" t="str">
            <v>1.บุคคลค้ำประกัน</v>
          </cell>
          <cell r="Q406">
            <v>122908</v>
          </cell>
          <cell r="R406">
            <v>24006.86</v>
          </cell>
          <cell r="S406" t="str">
            <v>แขวงเชียงใหม่</v>
          </cell>
          <cell r="T406" t="str">
            <v>ผบ.39057</v>
          </cell>
          <cell r="U406" t="str">
            <v>2558</v>
          </cell>
          <cell r="V406" t="str">
            <v>ผบ.9992</v>
          </cell>
          <cell r="W406">
            <v>2558</v>
          </cell>
          <cell r="X406"/>
          <cell r="Y406"/>
          <cell r="Z406"/>
          <cell r="AA406">
            <v>19</v>
          </cell>
          <cell r="AB406">
            <v>12</v>
          </cell>
          <cell r="AC406">
            <v>2558</v>
          </cell>
          <cell r="AD406"/>
          <cell r="AE406"/>
          <cell r="AF406"/>
          <cell r="AG406"/>
          <cell r="AH406"/>
          <cell r="AI406"/>
          <cell r="AJ406"/>
          <cell r="AK406"/>
          <cell r="AL406"/>
          <cell r="AM406"/>
          <cell r="AN406"/>
          <cell r="AO406"/>
          <cell r="AP406"/>
          <cell r="AQ406"/>
          <cell r="AR406"/>
          <cell r="AS406"/>
          <cell r="AT406"/>
          <cell r="AU406"/>
          <cell r="AV406"/>
          <cell r="AW406"/>
          <cell r="AX406"/>
          <cell r="AY406"/>
          <cell r="AZ406"/>
          <cell r="BA406"/>
          <cell r="BB406" t="str">
            <v>สืบทรัพย์ (คำสั่ง 30/5/2565)//สืบทรัพย์//รายงานผล วันที่ 2/8/2565</v>
          </cell>
          <cell r="BC406" t="str">
            <v>0
1500</v>
          </cell>
          <cell r="BD406" t="str">
            <v>8
8</v>
          </cell>
          <cell r="BE406" t="str">
            <v>1
3</v>
          </cell>
          <cell r="BF406" t="str">
            <v>2567
2567</v>
          </cell>
          <cell r="BG406">
            <v>0</v>
          </cell>
          <cell r="BH406" t="str">
            <v>-</v>
          </cell>
          <cell r="BI406" t="str">
            <v>-</v>
          </cell>
          <cell r="BJ406" t="str">
            <v>-</v>
          </cell>
          <cell r="BK406">
            <v>0</v>
          </cell>
          <cell r="BL406" t="str">
            <v>2290
405</v>
          </cell>
          <cell r="BM406">
            <v>0</v>
          </cell>
          <cell r="BN406">
            <v>18</v>
          </cell>
          <cell r="BO406">
            <v>3</v>
          </cell>
          <cell r="BP406">
            <v>2567</v>
          </cell>
          <cell r="BQ406" t="str">
            <v>-</v>
          </cell>
          <cell r="BR406" t="str">
            <v>-</v>
          </cell>
          <cell r="BS406" t="str">
            <v>-</v>
          </cell>
          <cell r="BT406" t="str">
            <v>นายขวัญ โยวะราช</v>
          </cell>
          <cell r="BU406">
            <v>823558010521</v>
          </cell>
          <cell r="BV406" t="str">
            <v>1.นายขวัญ โยวะราช
2.นางสาวดวงรัตน์ เทพทินกร
3.นางสาวเตือนใจ แก้วสุวรรณ
4.นางสาวณาฎยา ธรรมไทย 
5.นายธีระพล ใจบาล</v>
          </cell>
          <cell r="BW406" t="str">
            <v>จำเลยที่ 1
คู่สมรสจำเลยที่ 1
จำเลยที่ 2
จำเลยที่ 3
คู่สมรสจำเลยที่ 3</v>
          </cell>
          <cell r="BX406" t="str">
            <v>3-5603-00949-85-5
3-1101-00950-02-1
3-5103-00411-91-0
3-5002-00365-79-7
4-5006-00003-37-8</v>
          </cell>
          <cell r="BY406" t="str">
            <v xml:space="preserve">-ไม่พบว่ามีกรรมสิทธิ์ในที่ดิน อ.เชียงคำ จ.พะเยา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61161 ต.สันผักหวาน อ.หางดง จ.เชียงใหม่ (ติดจำนอง ธนาคารทหารไทยธนชาต)
-ไม่พบว่ามีกรรมสิทธิ์ในที่ดิน อ.สันกำแพง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อ.แม่ริม จ.เชียงใหม่
</v>
          </cell>
          <cell r="BZ406"/>
          <cell r="CA406"/>
          <cell r="CB406"/>
          <cell r="CC406" t="str">
            <v>นพวิสต์</v>
          </cell>
          <cell r="CD406"/>
          <cell r="CE406"/>
          <cell r="CF406"/>
          <cell r="CG406"/>
          <cell r="CH406"/>
          <cell r="CI406"/>
          <cell r="CJ406"/>
          <cell r="CK406"/>
          <cell r="CL406"/>
          <cell r="CM406"/>
          <cell r="CN406"/>
          <cell r="CO406"/>
        </row>
        <row r="407">
          <cell r="B407">
            <v>1855</v>
          </cell>
          <cell r="C407">
            <v>403</v>
          </cell>
          <cell r="D407">
            <v>24</v>
          </cell>
          <cell r="E407">
            <v>5</v>
          </cell>
          <cell r="F407">
            <v>2565</v>
          </cell>
          <cell r="G407">
            <v>800076227894</v>
          </cell>
          <cell r="H407" t="str">
            <v>นาย</v>
          </cell>
          <cell r="I407" t="str">
            <v>นัทนันท์</v>
          </cell>
          <cell r="J407" t="str">
            <v>เจริญสันติกุล</v>
          </cell>
          <cell r="K407">
            <v>2580100026305</v>
          </cell>
          <cell r="L407" t="str">
            <v>เซ็นทรัล แอร์พอร์ต พลาซ่า เชียงใหม่</v>
          </cell>
          <cell r="M407" t="str">
            <v>เชียงใหม่ 1</v>
          </cell>
          <cell r="N407">
            <v>8</v>
          </cell>
          <cell r="O407" t="str">
            <v>สินเชื่อธนาคารประชาชน</v>
          </cell>
          <cell r="P407" t="str">
            <v>1.บุคคลค้ำประกัน</v>
          </cell>
          <cell r="Q407">
            <v>104641</v>
          </cell>
          <cell r="R407">
            <v>31209.919999999998</v>
          </cell>
          <cell r="S407" t="str">
            <v>จังหวัดเชียงคำ</v>
          </cell>
          <cell r="T407" t="str">
            <v>ผบE.126</v>
          </cell>
          <cell r="U407" t="str">
            <v>2565</v>
          </cell>
          <cell r="V407" t="str">
            <v>ผบE.224</v>
          </cell>
          <cell r="W407">
            <v>2565</v>
          </cell>
          <cell r="X407">
            <v>14</v>
          </cell>
          <cell r="Y407">
            <v>3</v>
          </cell>
          <cell r="Z407">
            <v>2565</v>
          </cell>
          <cell r="AA407"/>
          <cell r="AB407"/>
          <cell r="AC407"/>
          <cell r="AD407"/>
          <cell r="AE407"/>
          <cell r="AF407"/>
          <cell r="AG407"/>
          <cell r="AH407"/>
          <cell r="AI407"/>
          <cell r="AJ407"/>
          <cell r="AK407"/>
          <cell r="AL407"/>
          <cell r="AM407"/>
          <cell r="AN407"/>
          <cell r="AO407"/>
          <cell r="AP407"/>
          <cell r="AQ407"/>
          <cell r="AR407"/>
          <cell r="AS407"/>
          <cell r="AT407"/>
          <cell r="AU407"/>
          <cell r="AV407"/>
          <cell r="AW407"/>
          <cell r="AX407"/>
          <cell r="AY407"/>
          <cell r="AZ407"/>
          <cell r="BA407"/>
          <cell r="BB407" t="str">
            <v>สืบทรัพย์ (คำสั่ง 24/5/2565)//สืบแล้ว  รายงานผล วันที่ 21/6/2565
รายงานผลสืบทรัพย รอบที่ 2 23/9/2567</v>
          </cell>
          <cell r="BC407" t="str">
            <v>900
900</v>
          </cell>
          <cell r="BD407" t="str">
            <v>18
11</v>
          </cell>
          <cell r="BE407" t="str">
            <v>1
2</v>
          </cell>
          <cell r="BF407" t="str">
            <v>2566
2568</v>
          </cell>
          <cell r="BG407">
            <v>0</v>
          </cell>
          <cell r="BH407" t="str">
            <v>-</v>
          </cell>
          <cell r="BI407" t="str">
            <v>-</v>
          </cell>
          <cell r="BJ407" t="str">
            <v>-</v>
          </cell>
          <cell r="BK407">
            <v>0</v>
          </cell>
          <cell r="BL407" t="str">
            <v>980
1055</v>
          </cell>
          <cell r="BM407">
            <v>0</v>
          </cell>
          <cell r="BN407">
            <v>21</v>
          </cell>
          <cell r="BO407">
            <v>3</v>
          </cell>
          <cell r="BP407">
            <v>2566</v>
          </cell>
          <cell r="BQ407" t="str">
            <v>-</v>
          </cell>
          <cell r="BR407" t="str">
            <v>-</v>
          </cell>
          <cell r="BS407" t="str">
            <v>-</v>
          </cell>
          <cell r="BT407" t="str">
            <v>นายนัทนันท์ เจริญสันติกุล</v>
          </cell>
          <cell r="BU407">
            <v>883165010027</v>
          </cell>
          <cell r="BV407" t="str">
            <v>1.นายนันทนันท์  เจริญสันติกุล
2.นางสาวดวงดาว  เวียงคำ
3.นางสาวชนาภา  เจริญสันติกุล</v>
          </cell>
          <cell r="BW407" t="str">
            <v>จำเลยที่ 1
จำเลยที่ 2
จำเลยที่ 3</v>
          </cell>
          <cell r="BX407" t="str">
            <v>2-5801-00026-30-5
3-5603-00616-46-5
1-5899-00087-42-2</v>
          </cell>
          <cell r="BY407" t="str">
            <v>-ไม่พบว่ามีกรรมสิทธิ์ในที่ดิน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อ.เชียงคำ จ.พะเยา
-ไม่พบว่ามีกรรมสิทธิ์ในที่ดิน อ.เมืองแม่ฮ่องสอน จ.แม่ฮ่องสอน</v>
          </cell>
          <cell r="BZ407" t="str">
            <v>ไม่พบทรัพย์</v>
          </cell>
          <cell r="CA407" t="str">
            <v>พบทรัพย์</v>
          </cell>
          <cell r="CB407">
            <v>3</v>
          </cell>
          <cell r="CC407" t="str">
            <v>จันทร์นิภา</v>
          </cell>
          <cell r="CD407" t="str">
            <v>1.นายนันทนันท์  เจริญสันติกุล
2.นางสาวดวงดาว  เวียงคำ
3.นางสาวชนาภา  เจริญสันติกุล</v>
          </cell>
          <cell r="CE407" t="str">
            <v>จำเลยที่ 1
จำเลยที่ 2
จำเลยที่ 3</v>
          </cell>
          <cell r="CF407" t="str">
            <v>2-5801-00026-30-5
3-5603-00616-46-5
1-5899-00087-42-2</v>
          </cell>
          <cell r="CG407"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อ.เมืองแม่ฮ่องสอน จ.แม่ฮ่องสอน</v>
          </cell>
          <cell r="CH407" t="str">
            <v>ไม่พบ</v>
          </cell>
          <cell r="CI407"/>
          <cell r="CJ407"/>
          <cell r="CK407"/>
          <cell r="CL407"/>
          <cell r="CM407"/>
          <cell r="CN407"/>
          <cell r="CO407"/>
        </row>
        <row r="408">
          <cell r="B408">
            <v>1856</v>
          </cell>
          <cell r="C408">
            <v>404</v>
          </cell>
          <cell r="D408">
            <v>24</v>
          </cell>
          <cell r="E408">
            <v>5</v>
          </cell>
          <cell r="F408">
            <v>2565</v>
          </cell>
          <cell r="G408">
            <v>800076227886</v>
          </cell>
          <cell r="H408" t="str">
            <v>นางสาว</v>
          </cell>
          <cell r="I408" t="str">
            <v>ดวงดาว</v>
          </cell>
          <cell r="J408" t="str">
            <v>เวียงคำ</v>
          </cell>
          <cell r="K408">
            <v>3560300616465</v>
          </cell>
          <cell r="L408" t="str">
            <v>เซ็นทรัล แอร์พอร์ต พลาซ่า เชียงใหม่</v>
          </cell>
          <cell r="M408" t="str">
            <v>เชียงใหม่ 1</v>
          </cell>
          <cell r="N408">
            <v>8</v>
          </cell>
          <cell r="O408" t="str">
            <v>สินเชื่อธนาคารประชาชน</v>
          </cell>
          <cell r="P408" t="str">
            <v>1.บุคคลค้ำประกัน</v>
          </cell>
          <cell r="Q408">
            <v>100552.3</v>
          </cell>
          <cell r="R408">
            <v>27512.57</v>
          </cell>
          <cell r="S408" t="str">
            <v>จังหวัดเชียงคำ</v>
          </cell>
          <cell r="T408" t="str">
            <v>ผบE.127</v>
          </cell>
          <cell r="U408" t="str">
            <v>2566</v>
          </cell>
          <cell r="V408" t="str">
            <v>ผบE.225</v>
          </cell>
          <cell r="W408">
            <v>2565</v>
          </cell>
          <cell r="X408">
            <v>14</v>
          </cell>
          <cell r="Y408">
            <v>3</v>
          </cell>
          <cell r="Z408">
            <v>2565</v>
          </cell>
          <cell r="AA408"/>
          <cell r="AB408"/>
          <cell r="AC408"/>
          <cell r="AD408"/>
          <cell r="AE408"/>
          <cell r="AF408"/>
          <cell r="AG408"/>
          <cell r="AH408"/>
          <cell r="AI408"/>
          <cell r="AJ408"/>
          <cell r="AK408"/>
          <cell r="AL408"/>
          <cell r="AM408"/>
          <cell r="AN408"/>
          <cell r="AO408"/>
          <cell r="AP408"/>
          <cell r="AQ408"/>
          <cell r="AR408"/>
          <cell r="AS408"/>
          <cell r="AT408"/>
          <cell r="AU408"/>
          <cell r="AV408"/>
          <cell r="AW408"/>
          <cell r="AX408"/>
          <cell r="AY408"/>
          <cell r="AZ408"/>
          <cell r="BA408"/>
          <cell r="BB408" t="str">
            <v>สืบทรัพย์ (คำสั่ง 24/5/2565)//สืบแล้ว  รายงานผล วันที่ 21/6/2565</v>
          </cell>
          <cell r="BC408" t="str">
            <v>0
900</v>
          </cell>
          <cell r="BD408" t="str">
            <v>8
8</v>
          </cell>
          <cell r="BE408" t="str">
            <v>1
3</v>
          </cell>
          <cell r="BF408" t="str">
            <v>2567
2567</v>
          </cell>
          <cell r="BG408">
            <v>0</v>
          </cell>
          <cell r="BH408" t="str">
            <v>-</v>
          </cell>
          <cell r="BI408" t="str">
            <v>-</v>
          </cell>
          <cell r="BJ408" t="str">
            <v>-</v>
          </cell>
          <cell r="BK408">
            <v>0</v>
          </cell>
          <cell r="BL408" t="str">
            <v>725
235</v>
          </cell>
          <cell r="BM408">
            <v>0</v>
          </cell>
          <cell r="BN408" t="str">
            <v/>
          </cell>
          <cell r="BO408" t="str">
            <v/>
          </cell>
          <cell r="BP408" t="str">
            <v/>
          </cell>
          <cell r="BQ408" t="str">
            <v>-</v>
          </cell>
          <cell r="BR408" t="str">
            <v>-</v>
          </cell>
          <cell r="BS408" t="str">
            <v>-</v>
          </cell>
          <cell r="BT408" t="str">
            <v>นางสาวดวงดาว เวียงคำ</v>
          </cell>
          <cell r="BU408">
            <v>883164010448</v>
          </cell>
          <cell r="BV408" t="str">
            <v>1.นางสาวดวงดาว  เวียงคำ
2.นายนันทนันท์  เจริญสันติกุล
3.นางสาวชนาภา  เจริญสันติกุล</v>
          </cell>
          <cell r="BW408" t="str">
            <v>จำเลยที่ 1
จำเลยที่ 2
จำเลยที่ 3</v>
          </cell>
          <cell r="BX408" t="str">
            <v>3-5603-00616-46-5
2-5801-00026-30-5
1-5899-00087-42-2</v>
          </cell>
          <cell r="BY408" t="str">
            <v>-ไม่พบว่ามีกรรมสิทธิ์ในที่ดิน อ.เชียงคำ จ.พะเยา
'-ไม่พบว่ามีกรรมสิทธิ์ในที่ดิน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อ.เมืองแม่ฮ่องสอน จ.แม่ฮ่องสอน</v>
          </cell>
          <cell r="BZ408" t="str">
            <v>ไม่พบทรัพย์</v>
          </cell>
          <cell r="CA408"/>
          <cell r="CB408">
            <v>3</v>
          </cell>
          <cell r="CC408" t="str">
            <v>จันทร์นิภา</v>
          </cell>
          <cell r="CD408"/>
          <cell r="CE408"/>
          <cell r="CF408"/>
          <cell r="CG408"/>
          <cell r="CH408"/>
          <cell r="CI408"/>
          <cell r="CJ408"/>
          <cell r="CK408"/>
          <cell r="CL408"/>
          <cell r="CM408"/>
          <cell r="CN408"/>
          <cell r="CO408"/>
        </row>
        <row r="409">
          <cell r="B409">
            <v>1858</v>
          </cell>
          <cell r="C409">
            <v>405</v>
          </cell>
          <cell r="D409">
            <v>14</v>
          </cell>
          <cell r="E409">
            <v>6</v>
          </cell>
          <cell r="F409">
            <v>2565</v>
          </cell>
          <cell r="G409">
            <v>800040836721</v>
          </cell>
          <cell r="H409" t="str">
            <v>นางสาว</v>
          </cell>
          <cell r="I409" t="str">
            <v>ศิริขวัญ</v>
          </cell>
          <cell r="J409" t="str">
            <v>มาตา</v>
          </cell>
          <cell r="K409">
            <v>1570500030042</v>
          </cell>
          <cell r="L409" t="str">
            <v>ท่าแพ</v>
          </cell>
          <cell r="M409" t="str">
            <v>เชียงใหม่ 1</v>
          </cell>
          <cell r="N409">
            <v>8</v>
          </cell>
          <cell r="O409" t="str">
            <v>สินเชื่อธนาคารประชาชน</v>
          </cell>
          <cell r="P409" t="str">
            <v>1.บุคคลค้ำประกัน</v>
          </cell>
          <cell r="Q409">
            <v>133332</v>
          </cell>
          <cell r="R409">
            <v>79439.570000000007</v>
          </cell>
          <cell r="S409" t="str">
            <v>แขวงเชียงราย</v>
          </cell>
          <cell r="T409" t="str">
            <v>ผบE.328</v>
          </cell>
          <cell r="U409" t="str">
            <v>2563</v>
          </cell>
          <cell r="V409" t="str">
            <v>ผบE.383</v>
          </cell>
          <cell r="W409">
            <v>2563</v>
          </cell>
          <cell r="X409"/>
          <cell r="Y409"/>
          <cell r="Z409"/>
          <cell r="AA409">
            <v>26</v>
          </cell>
          <cell r="AB409">
            <v>8</v>
          </cell>
          <cell r="AC409">
            <v>2563</v>
          </cell>
          <cell r="AD409"/>
          <cell r="AE409"/>
          <cell r="AF409"/>
          <cell r="AG409"/>
          <cell r="AH409"/>
          <cell r="AI409"/>
          <cell r="AJ409"/>
          <cell r="AK409"/>
          <cell r="AL409"/>
          <cell r="AM409"/>
          <cell r="AN409"/>
          <cell r="AO409"/>
          <cell r="AP409"/>
          <cell r="AQ409"/>
          <cell r="AR409"/>
          <cell r="AS409"/>
          <cell r="AT409"/>
          <cell r="AU409"/>
          <cell r="AV409"/>
          <cell r="AW409"/>
          <cell r="AX409"/>
          <cell r="AY409"/>
          <cell r="AZ409"/>
          <cell r="BA409"/>
          <cell r="BB409" t="str">
            <v>สืบทรัพย์ (คำสั่ง 14/6/2565)//สืบแล้ว รายงานผล วันที่ 21/7/2565</v>
          </cell>
          <cell r="BC409">
            <v>1200</v>
          </cell>
          <cell r="BD409">
            <v>8</v>
          </cell>
          <cell r="BE409">
            <v>1</v>
          </cell>
          <cell r="BF409">
            <v>2567</v>
          </cell>
          <cell r="BG409">
            <v>0</v>
          </cell>
          <cell r="BH409" t="str">
            <v>-</v>
          </cell>
          <cell r="BI409" t="str">
            <v>-</v>
          </cell>
          <cell r="BJ409" t="str">
            <v>-</v>
          </cell>
          <cell r="BK409">
            <v>0</v>
          </cell>
          <cell r="BL409">
            <v>1145</v>
          </cell>
          <cell r="BM409">
            <v>0</v>
          </cell>
          <cell r="BN409">
            <v>11</v>
          </cell>
          <cell r="BO409">
            <v>3</v>
          </cell>
          <cell r="BP409">
            <v>2567</v>
          </cell>
          <cell r="BQ409" t="str">
            <v>-</v>
          </cell>
          <cell r="BR409" t="str">
            <v>-</v>
          </cell>
          <cell r="BS409" t="str">
            <v>-</v>
          </cell>
          <cell r="BT409" t="str">
            <v>นางสาวศิริขวัญ มาตา</v>
          </cell>
          <cell r="BU409">
            <v>823559010157</v>
          </cell>
          <cell r="BV409" t="str">
            <v>1.นางสาวศิริขวัญ มาตา
2.นางสาวศิริขวัญ จันทาพูน
3.นางสาวพัชนี กองประสิทธิ์
4.นายเอกชัย ปวนปันมา</v>
          </cell>
          <cell r="BW409" t="str">
            <v>จำเลยที่ 1
จำเลยที่ 2
จำเลยที่ 3
คู่สมรสจำเลยที่ 3</v>
          </cell>
          <cell r="BX409" t="str">
            <v>1-5705-00030-04-2
1-5708-00031-49-4
1-3421-00045-96-8
3-5012-00016-57-2</v>
          </cell>
          <cell r="BY409" t="str">
            <v>-ไม่พบว่ามีกรรมสิทธิ์ในที่ดิน อ.พาน จ.เชียงราย
-ไม่พบว่ามีกรรมสิทธิ์ในที่ดิน อ.เมืองเชียงราย จ.เชียงราย
-ไม่พบว่ามีกรรมสิทธิ์ในที่ดิน อ.โพธิ์ไทร จ.อุบลราชธานี
-ไม่พบว่ามีกรรมสิทธิ์ในที่ดิน อ.แม่วาง จ.เชียงใหม่
-ไม่พบว่ามีกรรมสิทธิ์ในที่ดิน อ.แม่วาง จ.เชียงใหม่</v>
          </cell>
          <cell r="BZ409" t="str">
            <v>ไม่พบทรัพย์</v>
          </cell>
          <cell r="CA409"/>
          <cell r="CB409"/>
          <cell r="CC409" t="str">
            <v>จันทร์นิภา</v>
          </cell>
          <cell r="CD409"/>
          <cell r="CE409"/>
          <cell r="CF409"/>
          <cell r="CG409"/>
          <cell r="CH409"/>
          <cell r="CI409"/>
          <cell r="CJ409"/>
          <cell r="CK409"/>
          <cell r="CL409"/>
          <cell r="CM409"/>
          <cell r="CN409"/>
          <cell r="CO409"/>
        </row>
        <row r="410">
          <cell r="B410">
            <v>1859</v>
          </cell>
          <cell r="C410">
            <v>406</v>
          </cell>
          <cell r="D410">
            <v>14</v>
          </cell>
          <cell r="E410">
            <v>6</v>
          </cell>
          <cell r="F410">
            <v>2565</v>
          </cell>
          <cell r="G410">
            <v>800069246216</v>
          </cell>
          <cell r="H410" t="str">
            <v>นาย</v>
          </cell>
          <cell r="I410" t="str">
            <v>จักรกริช</v>
          </cell>
          <cell r="J410" t="str">
            <v>เป็งศิริ</v>
          </cell>
          <cell r="K410">
            <v>1501100080655</v>
          </cell>
          <cell r="L410" t="str">
            <v>ราษฏร์อุทิศหาดใหญ่</v>
          </cell>
          <cell r="M410" t="str">
            <v>สงขลา 2</v>
          </cell>
          <cell r="N410">
            <v>18</v>
          </cell>
          <cell r="O410" t="str">
            <v>สินเชื่อธนาคารประชาชน</v>
          </cell>
          <cell r="P410" t="str">
            <v>1.บุคคลค้ำประกัน</v>
          </cell>
          <cell r="Q410">
            <v>33623.279999999999</v>
          </cell>
          <cell r="R410">
            <v>11273.19</v>
          </cell>
          <cell r="S410" t="str">
            <v>จังหวัดปากพนัง</v>
          </cell>
          <cell r="T410" t="str">
            <v>ผบ.84</v>
          </cell>
          <cell r="U410" t="str">
            <v>2564</v>
          </cell>
          <cell r="V410" t="str">
            <v>ผบ.83</v>
          </cell>
          <cell r="W410">
            <v>2564</v>
          </cell>
          <cell r="X410"/>
          <cell r="Y410"/>
          <cell r="Z410"/>
          <cell r="AA410">
            <v>7</v>
          </cell>
          <cell r="AB410">
            <v>6</v>
          </cell>
          <cell r="AC410">
            <v>2564</v>
          </cell>
          <cell r="AD410"/>
          <cell r="AE410"/>
          <cell r="AF410"/>
          <cell r="AG410"/>
          <cell r="AH410"/>
          <cell r="AI410"/>
          <cell r="AJ410"/>
          <cell r="AK410"/>
          <cell r="AL410"/>
          <cell r="AM410"/>
          <cell r="AN410"/>
          <cell r="AO410"/>
          <cell r="AP410"/>
          <cell r="AQ410"/>
          <cell r="AR410"/>
          <cell r="AS410"/>
          <cell r="AT410"/>
          <cell r="AU410"/>
          <cell r="AV410"/>
          <cell r="AW410"/>
          <cell r="AX410"/>
          <cell r="AY410"/>
          <cell r="AZ410"/>
          <cell r="BA410"/>
          <cell r="BB410" t="str">
            <v>สืบทรัพย์ (คำสั่ง 14/6/2565) ให้ดำเนินการตรวจสอบสิทธิ์ของผู้ค้ำประกัน นายสีลา อาวุธ ล.3 พบว่ามีกรรมสิทธิ์ที่ดิน อ.พร้าว 2 แปลง//กำลังดำเนินการสืบทรัพย์//ดำเนินการตรวจสอบแล้วและดำเนินการรายงานผลให้ศูนย์หนี้ฯสงขลาแล้ว เมื่อวันที่ 9/8/2565//แฟ้มอยู่ที่ตู้รอยึด ศูนย์ 2</v>
          </cell>
          <cell r="BC410" t="str">
            <v/>
          </cell>
          <cell r="BD410" t="str">
            <v/>
          </cell>
          <cell r="BE410" t="str">
            <v/>
          </cell>
          <cell r="BF410" t="str">
            <v/>
          </cell>
          <cell r="BG410" t="str">
            <v/>
          </cell>
          <cell r="BH410" t="str">
            <v/>
          </cell>
          <cell r="BI410" t="str">
            <v/>
          </cell>
          <cell r="BJ410" t="str">
            <v/>
          </cell>
          <cell r="BK410" t="str">
            <v/>
          </cell>
          <cell r="BL410" t="str">
            <v/>
          </cell>
          <cell r="BM410" t="str">
            <v/>
          </cell>
          <cell r="BN410" t="str">
            <v/>
          </cell>
          <cell r="BO410" t="str">
            <v/>
          </cell>
          <cell r="BP410" t="str">
            <v/>
          </cell>
          <cell r="BQ410" t="str">
            <v/>
          </cell>
          <cell r="BR410" t="str">
            <v/>
          </cell>
          <cell r="BS410" t="str">
            <v/>
          </cell>
          <cell r="BT410" t="str">
            <v>นายจักรกริช เป็งศิริ</v>
          </cell>
          <cell r="BU410">
            <v>0</v>
          </cell>
          <cell r="BV410"/>
          <cell r="BW410"/>
          <cell r="BX410"/>
          <cell r="BY410"/>
          <cell r="BZ410"/>
          <cell r="CA410"/>
          <cell r="CB410"/>
          <cell r="CC410" t="str">
            <v>จันทร์นิภา</v>
          </cell>
          <cell r="CD410"/>
          <cell r="CE410"/>
          <cell r="CF410"/>
          <cell r="CG410"/>
          <cell r="CH410"/>
          <cell r="CI410"/>
          <cell r="CJ410"/>
          <cell r="CK410"/>
          <cell r="CL410"/>
          <cell r="CM410"/>
          <cell r="CN410"/>
          <cell r="CO410"/>
        </row>
        <row r="411">
          <cell r="B411">
            <v>1860</v>
          </cell>
          <cell r="C411">
            <v>407</v>
          </cell>
          <cell r="D411">
            <v>20</v>
          </cell>
          <cell r="E411">
            <v>6</v>
          </cell>
          <cell r="F411">
            <v>2565</v>
          </cell>
          <cell r="G411">
            <v>800037423459</v>
          </cell>
          <cell r="H411" t="str">
            <v>นาย</v>
          </cell>
          <cell r="I411" t="str">
            <v>ทนงชัย</v>
          </cell>
          <cell r="J411" t="str">
            <v>ขันทปราบ</v>
          </cell>
          <cell r="K411">
            <v>3500700559116</v>
          </cell>
          <cell r="L411" t="str">
            <v xml:space="preserve"> แม่โจ้</v>
          </cell>
          <cell r="M411" t="str">
            <v>เชียงใหม่ 2</v>
          </cell>
          <cell r="N411">
            <v>8</v>
          </cell>
          <cell r="O411" t="str">
            <v>สินเชื่อเพื่อพัฒนากลุ่มอาชีพ</v>
          </cell>
          <cell r="P411" t="str">
            <v>1.บุคคลค้ำประกัน</v>
          </cell>
          <cell r="Q411">
            <v>404491.43</v>
          </cell>
          <cell r="R411">
            <v>36334.870000000003</v>
          </cell>
          <cell r="S411" t="str">
            <v>จังหวัดเชียงใหม่</v>
          </cell>
          <cell r="T411" t="str">
            <v>ผบE.1241</v>
          </cell>
          <cell r="U411" t="str">
            <v>2564</v>
          </cell>
          <cell r="V411" t="str">
            <v>ผบE.518</v>
          </cell>
          <cell r="W411">
            <v>2565</v>
          </cell>
          <cell r="X411">
            <v>25</v>
          </cell>
          <cell r="Y411">
            <v>4</v>
          </cell>
          <cell r="Z411">
            <v>2565</v>
          </cell>
          <cell r="AA411"/>
          <cell r="AB411"/>
          <cell r="AC411"/>
          <cell r="AD411"/>
          <cell r="AE411"/>
          <cell r="AF411"/>
          <cell r="AG411"/>
          <cell r="AH411"/>
          <cell r="AI411"/>
          <cell r="AJ411"/>
          <cell r="AK411"/>
          <cell r="AL411"/>
          <cell r="AM411"/>
          <cell r="AN411"/>
          <cell r="AO411"/>
          <cell r="AP411"/>
          <cell r="AQ411"/>
          <cell r="AR411"/>
          <cell r="AS411"/>
          <cell r="AT411"/>
          <cell r="AU411"/>
          <cell r="AV411"/>
          <cell r="AW411"/>
          <cell r="AX411"/>
          <cell r="AY411"/>
          <cell r="AZ411"/>
          <cell r="BA411"/>
          <cell r="BB411" t="str">
            <v>สืบทรัพย์ (คำสั่ง 20/6/2565)//สืบทรัพย์แล้ว รายงานผล วันที่ 26/8/2565</v>
          </cell>
          <cell r="BC411" t="str">
            <v>0
3300</v>
          </cell>
          <cell r="BD411" t="str">
            <v>31
19</v>
          </cell>
          <cell r="BE411" t="str">
            <v>1
4</v>
          </cell>
          <cell r="BF411" t="str">
            <v>2567
2567</v>
          </cell>
          <cell r="BG411">
            <v>0</v>
          </cell>
          <cell r="BH411" t="str">
            <v>-</v>
          </cell>
          <cell r="BI411" t="str">
            <v>-</v>
          </cell>
          <cell r="BJ411" t="str">
            <v>-</v>
          </cell>
          <cell r="BK411">
            <v>0</v>
          </cell>
          <cell r="BL411" t="str">
            <v>2700
1015</v>
          </cell>
          <cell r="BM411">
            <v>0</v>
          </cell>
          <cell r="BN411" t="str">
            <v xml:space="preserve">29
</v>
          </cell>
          <cell r="BO411" t="str">
            <v xml:space="preserve">5
</v>
          </cell>
          <cell r="BP411" t="str">
            <v xml:space="preserve">2567
</v>
          </cell>
          <cell r="BQ411" t="str">
            <v>-</v>
          </cell>
          <cell r="BR411" t="str">
            <v>-</v>
          </cell>
          <cell r="BS411" t="str">
            <v>-</v>
          </cell>
          <cell r="BT411" t="str">
            <v>นายทนงชัย ขันทปราบ</v>
          </cell>
          <cell r="BU411">
            <v>883264010100</v>
          </cell>
          <cell r="BV411" t="str">
            <v>1.นายทนงชัย ขันทปราบ
2.นางสุจิตรา สีลาเลียง
3.นางจินตนา ยอดดี
4.นายสุพจน์ ยอดดี
5.นายสมบูรณ์ แสนปวน
6.นางเอื้อมเดือน ขันทปราบ
7.นายหรือจ่าสิบเอกจรัส แก้วหนองเม็ด
8.นายธนัย พีระพันธ์
9.นางสาวจันทร์คำ นิราศเวหน
10.นายถนัด สุขจอย
11.นางสาวฐานิตา เปี่ยมศิริ</v>
          </cell>
          <cell r="BW411" t="str">
            <v xml:space="preserve">จำเลยที่ 1
คู่สมรสจำเลยที่ 1
จำเลยที่ 2
คู่สมรสจำเลขที่ 2
จำเลยที่ 3
คู่สมรสจำเลยที่ 3
จำเลยที่ 4
จำเลยที่ 5
คู่สมรสจำเลยที่ 5
จำเลยที่ 6
คู่สมรสจำเลยที่ 6
</v>
          </cell>
          <cell r="BX411" t="str">
            <v>3-5007-00559-11-6
3-4010-01034-15-6
3-5007-00547-69-0
3-5007-00483-42-0
3-5099-00434-75-7
3-5007-00559-10-8
3-7301-01455-31-1
3-6099-00531-33-6
3-5002-00517-33-3
3-7301-01549-98-7
3-4899-00131-54-2</v>
          </cell>
          <cell r="BY411" t="str">
            <v>-ไม่พบว่ามีกรรมสิทธิ์ในที่ดิน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-พบว่ามีกรรมสิทธิ์ในที่ดินโฉนดเลขที่ 51638 ต.แม่สา อ.แม่ริม จ.เชียงใหม่ (ติดจำนอง น.สกุลิสรา มาลี)
-ไม่พบว่ามีกรรมสิทธิ์ในที่ดิน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อ.สันทราย จ.เชียงใหม่
-ไม่พบว่ามีกรรมสิทธิ์ในที่ดิน อ.เมืองนครปฐม จ.นครปฐม
-ไม่พบว่ามีกรรมสิทธิ์ในที่ดิน อ.แม่ริม จ.เชียงใหม่
-ไม่พบว่ามีกรรมสิทธิ์ในที่ดิน อ.เมืองนครปฐม จ.นครปฐม</v>
          </cell>
          <cell r="BZ411"/>
          <cell r="CA411"/>
          <cell r="CB411"/>
          <cell r="CC411" t="str">
            <v>จันทร์นิภา</v>
          </cell>
          <cell r="CD411"/>
          <cell r="CE411"/>
          <cell r="CF411"/>
          <cell r="CG411"/>
          <cell r="CH411"/>
          <cell r="CI411"/>
          <cell r="CJ411"/>
          <cell r="CK411"/>
          <cell r="CL411"/>
          <cell r="CM411"/>
          <cell r="CN411"/>
          <cell r="CO411"/>
        </row>
        <row r="412">
          <cell r="B412">
            <v>1861</v>
          </cell>
          <cell r="C412">
            <v>408</v>
          </cell>
          <cell r="D412">
            <v>21</v>
          </cell>
          <cell r="E412">
            <v>6</v>
          </cell>
          <cell r="F412">
            <v>2565</v>
          </cell>
          <cell r="G412">
            <v>800096151314</v>
          </cell>
          <cell r="H412" t="str">
            <v>นางสาว</v>
          </cell>
          <cell r="I412" t="str">
            <v>นริศรา</v>
          </cell>
          <cell r="J412" t="str">
            <v>ขวานทอง</v>
          </cell>
          <cell r="K412" t="str">
            <v>1 5099 01072 45 3</v>
          </cell>
          <cell r="L412" t="str">
            <v>เซ็นทรัล แอร์พอร์ต พลาซ่า เชียงใหม่</v>
          </cell>
          <cell r="M412" t="str">
            <v>เชียงใหม่ 1</v>
          </cell>
          <cell r="N412">
            <v>8</v>
          </cell>
          <cell r="O412" t="str">
            <v>สินเชื่อธนาคารประชาชน</v>
          </cell>
          <cell r="P412" t="str">
            <v>1.บุคคลค้ำประกัน</v>
          </cell>
          <cell r="Q412">
            <v>181244</v>
          </cell>
          <cell r="R412">
            <v>37697.29</v>
          </cell>
          <cell r="S412" t="str">
            <v>แขวงเชียงใหม่</v>
          </cell>
          <cell r="T412" t="str">
            <v>ผบE780</v>
          </cell>
          <cell r="U412">
            <v>2565</v>
          </cell>
          <cell r="V412" t="str">
            <v>ผบE1101</v>
          </cell>
          <cell r="W412">
            <v>2565</v>
          </cell>
          <cell r="X412">
            <v>8</v>
          </cell>
          <cell r="Y412">
            <v>3</v>
          </cell>
          <cell r="Z412">
            <v>2565</v>
          </cell>
          <cell r="AA412"/>
          <cell r="AB412"/>
          <cell r="AC412"/>
          <cell r="AD412"/>
          <cell r="AE412"/>
          <cell r="AF412"/>
          <cell r="AG412"/>
          <cell r="AH412"/>
          <cell r="AI412"/>
          <cell r="AJ412"/>
          <cell r="AK412"/>
          <cell r="AL412"/>
          <cell r="AM412"/>
          <cell r="AN412"/>
          <cell r="AO412"/>
          <cell r="AP412"/>
          <cell r="AQ412"/>
          <cell r="AR412"/>
          <cell r="AS412"/>
          <cell r="AT412"/>
          <cell r="AU412"/>
          <cell r="AV412"/>
          <cell r="AW412"/>
          <cell r="AX412"/>
          <cell r="AY412"/>
          <cell r="AZ412"/>
          <cell r="BA412"/>
          <cell r="BB412" t="str">
            <v>สืบทรัพย์ (คำสั่ง 21/6/2565)//สืบทรัพย์//รายงานผล วันที่ 2/8/2565
คำสั่งสืบทรัพย์ครั้งที่ 2 วันที่ 24/05/2566//สืบแล้ว รายงานผลสืบ วันที่ 13/11/2566</v>
          </cell>
          <cell r="BC412" t="str">
            <v>0
900
900</v>
          </cell>
          <cell r="BD412" t="str">
            <v>8
8
21</v>
          </cell>
          <cell r="BE412" t="str">
            <v>1
3
6</v>
          </cell>
          <cell r="BF412" t="str">
            <v>2567
2567
2567</v>
          </cell>
          <cell r="BG412">
            <v>0</v>
          </cell>
          <cell r="BH412" t="str">
            <v>-</v>
          </cell>
          <cell r="BI412" t="str">
            <v>-</v>
          </cell>
          <cell r="BJ412" t="str">
            <v>-</v>
          </cell>
          <cell r="BK412">
            <v>0</v>
          </cell>
          <cell r="BL412" t="str">
            <v>760
235
1025</v>
          </cell>
          <cell r="BM412">
            <v>0</v>
          </cell>
          <cell r="BN412">
            <v>27</v>
          </cell>
          <cell r="BO412">
            <v>3</v>
          </cell>
          <cell r="BP412">
            <v>2567</v>
          </cell>
          <cell r="BQ412" t="str">
            <v>-</v>
          </cell>
          <cell r="BR412" t="str">
            <v>-</v>
          </cell>
          <cell r="BS412" t="str">
            <v>-</v>
          </cell>
          <cell r="BT412" t="str">
            <v>นางสาวนริศรา ขวานทอง</v>
          </cell>
          <cell r="BU412">
            <v>0</v>
          </cell>
          <cell r="BV412" t="str">
            <v>1.นางสาวนริศรา ขวานทอง
2.นางสาววราภรณ์ แปงคำเอ้ย
3.นายธีรวุฒิ แปงคำเอ้ย</v>
          </cell>
          <cell r="BW412" t="str">
            <v>จำเลยที่ 1
จำเลยที่ 2
จำเลยที่ 3</v>
          </cell>
          <cell r="BX412" t="str">
            <v>1-5099-01072-45-3
3-5012-00181-29-8
1-5099-00430-14-3</v>
          </cell>
          <cell r="BY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412" t="str">
            <v>ไม่พบทรัพย์</v>
          </cell>
          <cell r="CA412"/>
          <cell r="CB412"/>
          <cell r="CC412" t="str">
            <v>จันทร์นิภา</v>
          </cell>
          <cell r="CD412" t="str">
            <v>1.นางสาวนริศรา ขวานทอง
2.นางสาววราภรณ์ แปงคำเอ้ย
3.นายธีรวุฒิ แปงคำเอ้ย</v>
          </cell>
          <cell r="CE412" t="str">
            <v>จำเลยที่ 1
จำเลยที่ 2
จำเลยที่ 3</v>
          </cell>
          <cell r="CF412" t="str">
            <v>1-5099-01072-45-3
3-5012-00181-29-8
1-5099-00430-14-3</v>
          </cell>
          <cell r="CG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CH412" t="str">
            <v>ไม่พบทรัพย์</v>
          </cell>
          <cell r="CI412"/>
          <cell r="CJ412"/>
          <cell r="CK412"/>
          <cell r="CL412"/>
          <cell r="CM412"/>
          <cell r="CN412"/>
          <cell r="CO412"/>
        </row>
        <row r="413">
          <cell r="B413">
            <v>1862</v>
          </cell>
          <cell r="C413">
            <v>409</v>
          </cell>
          <cell r="D413">
            <v>21</v>
          </cell>
          <cell r="E413">
            <v>6</v>
          </cell>
          <cell r="F413">
            <v>2565</v>
          </cell>
          <cell r="G413">
            <v>800085642497</v>
          </cell>
          <cell r="H413" t="str">
            <v>นาย</v>
          </cell>
          <cell r="I413" t="str">
            <v>อานนท์</v>
          </cell>
          <cell r="J413" t="str">
            <v>นิลสุวรรณ</v>
          </cell>
          <cell r="K413" t="str">
            <v>1 5099 00108 88 8</v>
          </cell>
          <cell r="L413" t="str">
            <v>เซ็นทรัล แอร์พอร์ต พลาซ่า เชียงใหม่</v>
          </cell>
          <cell r="M413" t="str">
            <v>เชียงใหม่ 1</v>
          </cell>
          <cell r="N413">
            <v>8</v>
          </cell>
          <cell r="O413" t="str">
            <v>สินเชื่อธนาคารประชาชน</v>
          </cell>
          <cell r="P413" t="str">
            <v>1.บุคคลค้ำประกัน</v>
          </cell>
          <cell r="Q413">
            <v>58560</v>
          </cell>
          <cell r="R413">
            <v>15918.93</v>
          </cell>
          <cell r="S413" t="str">
            <v>แขวงเชียงใหม่</v>
          </cell>
          <cell r="T413" t="str">
            <v>ผบE781</v>
          </cell>
          <cell r="U413">
            <v>2565</v>
          </cell>
          <cell r="V413" t="str">
            <v>ผบE3283</v>
          </cell>
          <cell r="W413">
            <v>2565</v>
          </cell>
          <cell r="X413">
            <v>6</v>
          </cell>
          <cell r="Y413">
            <v>6</v>
          </cell>
          <cell r="Z413">
            <v>2565</v>
          </cell>
          <cell r="AA413"/>
          <cell r="AB413"/>
          <cell r="AC413"/>
          <cell r="AD413"/>
          <cell r="AE413"/>
          <cell r="AF413"/>
          <cell r="AG413"/>
          <cell r="AH413"/>
          <cell r="AI413"/>
          <cell r="AJ413"/>
          <cell r="AK413"/>
          <cell r="AL413"/>
          <cell r="AM413"/>
          <cell r="AN413"/>
          <cell r="AO413"/>
          <cell r="AP413"/>
          <cell r="AQ413"/>
          <cell r="AR413"/>
          <cell r="AS413"/>
          <cell r="AT413"/>
          <cell r="AU413"/>
          <cell r="AV413"/>
          <cell r="AW413"/>
          <cell r="AX413"/>
          <cell r="AY413"/>
          <cell r="AZ413"/>
          <cell r="BA413"/>
          <cell r="BB413" t="str">
            <v>สืบทรัพย์ (คำสั่ง 21/6/2565)//สืบทรัพย์//รายงานผล วันที่ 2/8/2565</v>
          </cell>
          <cell r="BC413">
            <v>900</v>
          </cell>
          <cell r="BD413">
            <v>8</v>
          </cell>
          <cell r="BE413">
            <v>1</v>
          </cell>
          <cell r="BF413">
            <v>2567</v>
          </cell>
          <cell r="BG413">
            <v>0</v>
          </cell>
          <cell r="BH413" t="str">
            <v>-</v>
          </cell>
          <cell r="BI413" t="str">
            <v>-</v>
          </cell>
          <cell r="BJ413" t="str">
            <v>-</v>
          </cell>
          <cell r="BK413">
            <v>0</v>
          </cell>
          <cell r="BL413">
            <v>1045</v>
          </cell>
          <cell r="BM413">
            <v>0</v>
          </cell>
          <cell r="BN413">
            <v>27</v>
          </cell>
          <cell r="BO413">
            <v>3</v>
          </cell>
          <cell r="BP413">
            <v>2567</v>
          </cell>
          <cell r="BQ413" t="str">
            <v>-</v>
          </cell>
          <cell r="BR413" t="str">
            <v>-</v>
          </cell>
          <cell r="BS413" t="str">
            <v>-</v>
          </cell>
          <cell r="BT413" t="str">
            <v>นายอานนท์ นิลสุวรรณ</v>
          </cell>
          <cell r="BU413">
            <v>0</v>
          </cell>
          <cell r="BV413" t="str">
            <v>1.นายอานนท์ นิลสุวรรณ
2.นางสาวภัตร์วลันต์ มานะศรีสุกิจ
3.ว่าที่ร้อยตรีพิธิวัฒน์ วิรากานต์กุล</v>
          </cell>
          <cell r="BW413" t="str">
            <v>จำเลยที่ 1
คู่สมรสจำเลยที่ 1
จำเลยที่ 2</v>
          </cell>
          <cell r="BX413" t="str">
            <v>1-5099-00108-88-8
1-5099-00183-19-7
3-5019-00550-67-9</v>
          </cell>
          <cell r="BY41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v>
          </cell>
          <cell r="BZ413" t="str">
            <v>ไม่พบทรัพย์</v>
          </cell>
          <cell r="CA413"/>
          <cell r="CB413"/>
          <cell r="CC413" t="str">
            <v>จันทร์นิภา</v>
          </cell>
          <cell r="CD413"/>
          <cell r="CE413"/>
          <cell r="CF413"/>
          <cell r="CG413"/>
          <cell r="CH413"/>
          <cell r="CI413"/>
          <cell r="CJ413"/>
          <cell r="CK413"/>
          <cell r="CL413"/>
          <cell r="CM413"/>
          <cell r="CN413"/>
          <cell r="CO413"/>
        </row>
        <row r="414">
          <cell r="B414">
            <v>1863</v>
          </cell>
          <cell r="C414">
            <v>410</v>
          </cell>
          <cell r="D414">
            <v>21</v>
          </cell>
          <cell r="E414">
            <v>6</v>
          </cell>
          <cell r="F414">
            <v>2565</v>
          </cell>
          <cell r="G414" t="str">
            <v>800094725754, 
80008363406</v>
          </cell>
          <cell r="H414" t="str">
            <v>นางสาว</v>
          </cell>
          <cell r="I414" t="str">
            <v>พัชรินทร์</v>
          </cell>
          <cell r="J414" t="str">
            <v>รักชาติ</v>
          </cell>
          <cell r="K414" t="str">
            <v>1 2501 00239 31 1</v>
          </cell>
          <cell r="L414" t="str">
            <v>เซ็นทรัล แอร์พอร์ต พลาซ่า เชียงใหม่</v>
          </cell>
          <cell r="M414" t="str">
            <v>เชียงใหม่ 1</v>
          </cell>
          <cell r="N414">
            <v>8</v>
          </cell>
          <cell r="O414" t="str">
            <v>สินเชื่อธนาคารประชาชน</v>
          </cell>
          <cell r="P414" t="str">
            <v>1.บุคคลค้ำประกัน</v>
          </cell>
          <cell r="Q414">
            <v>92458</v>
          </cell>
          <cell r="R414">
            <v>25894</v>
          </cell>
          <cell r="S414" t="str">
            <v>แขวงเชียงใหม่</v>
          </cell>
          <cell r="T414" t="str">
            <v>ผบE783</v>
          </cell>
          <cell r="U414">
            <v>2565</v>
          </cell>
          <cell r="V414" t="str">
            <v>ผบE2178</v>
          </cell>
          <cell r="W414">
            <v>2565</v>
          </cell>
          <cell r="X414"/>
          <cell r="Y414"/>
          <cell r="Z414"/>
          <cell r="AA414"/>
          <cell r="AB414"/>
          <cell r="AC414"/>
          <cell r="AD414"/>
          <cell r="AE414"/>
          <cell r="AF414"/>
          <cell r="AG414"/>
          <cell r="AH414"/>
          <cell r="AI414"/>
          <cell r="AJ414"/>
          <cell r="AK414"/>
          <cell r="AL414"/>
          <cell r="AM414"/>
          <cell r="AN414"/>
          <cell r="AO414"/>
          <cell r="AP414"/>
          <cell r="AQ414"/>
          <cell r="AR414"/>
          <cell r="AS414"/>
          <cell r="AT414"/>
          <cell r="AU414"/>
          <cell r="AV414"/>
          <cell r="AW414"/>
          <cell r="AX414"/>
          <cell r="AY414"/>
          <cell r="AZ414"/>
          <cell r="BA414"/>
          <cell r="BB414" t="str">
            <v>สืบทรัพย์ (คำสั่ง 21/6/2565)//สืบทรัพย์แล้ว//รายงานผล วันที่ 17/8/2565</v>
          </cell>
          <cell r="BC414" t="str">
            <v>0
900</v>
          </cell>
          <cell r="BD414" t="str">
            <v>8
8</v>
          </cell>
          <cell r="BE414" t="str">
            <v>1
3</v>
          </cell>
          <cell r="BF414" t="str">
            <v>2567
2567</v>
          </cell>
          <cell r="BG414">
            <v>0</v>
          </cell>
          <cell r="BH414" t="str">
            <v>-</v>
          </cell>
          <cell r="BI414" t="str">
            <v>-</v>
          </cell>
          <cell r="BJ414" t="str">
            <v>-</v>
          </cell>
          <cell r="BK414">
            <v>0</v>
          </cell>
          <cell r="BL414" t="str">
            <v>1015
235</v>
          </cell>
          <cell r="BM414">
            <v>0</v>
          </cell>
          <cell r="BN414" t="str">
            <v/>
          </cell>
          <cell r="BO414" t="str">
            <v/>
          </cell>
          <cell r="BP414" t="str">
            <v/>
          </cell>
          <cell r="BQ414" t="str">
            <v>-</v>
          </cell>
          <cell r="BR414" t="str">
            <v>-</v>
          </cell>
          <cell r="BS414" t="str">
            <v>-</v>
          </cell>
          <cell r="BT414" t="str">
            <v>นางสาวพัชรินทร์ รักชาติ</v>
          </cell>
          <cell r="BU414">
            <v>0</v>
          </cell>
          <cell r="BV414" t="str">
            <v>1.นางสาวณปภัช โชคกิจไพศล
2.นางสาวปภาวรินทร์ คชสาร
3.นางสาวพูลิตา เตปา</v>
          </cell>
          <cell r="BW414" t="str">
            <v>จำเลยที่ 1
จำเลยที่ 2
จำเลยที่ 3</v>
          </cell>
          <cell r="BX414" t="str">
            <v>1-2501-00239-31-1
1-5099-01166-44-0
1-5007-00146-49-4</v>
          </cell>
          <cell r="BY41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47306 ต.สันปูเลย อ.ดอยสะเก็ด จ.เชียงใหม่ (ปลอดจำนอง)
-ไม่พบว่ามีกรรมสิทธิ์ในที่ดิน อ.เมืองเชียงใหม่ จ.เชียงใหม่
-ไม่พบว่ามีกรรมสิทธิ์ในที่ดิน อ.แม่ริม จ.เชียงใหม่</v>
          </cell>
          <cell r="BZ414"/>
          <cell r="CA414"/>
          <cell r="CB414"/>
          <cell r="CC414" t="str">
            <v>จันทร์นิภา</v>
          </cell>
          <cell r="CD414"/>
          <cell r="CE414"/>
          <cell r="CF414"/>
          <cell r="CG414"/>
          <cell r="CH414"/>
          <cell r="CI414"/>
          <cell r="CJ414"/>
          <cell r="CK414"/>
          <cell r="CL414"/>
          <cell r="CM414"/>
          <cell r="CN414"/>
          <cell r="CO414"/>
        </row>
        <row r="415">
          <cell r="B415">
            <v>1864</v>
          </cell>
          <cell r="C415">
            <v>411</v>
          </cell>
          <cell r="D415">
            <v>21</v>
          </cell>
          <cell r="E415">
            <v>6</v>
          </cell>
          <cell r="F415">
            <v>2565</v>
          </cell>
          <cell r="G415" t="str">
            <v>800094173203, 
800095428770</v>
          </cell>
          <cell r="H415" t="str">
            <v>นาย</v>
          </cell>
          <cell r="I415" t="str">
            <v>สัจจานนท์</v>
          </cell>
          <cell r="J415" t="str">
            <v>วัฒนาศุภสิริกุล</v>
          </cell>
          <cell r="K415" t="str">
            <v>1 5710 00040 92 9</v>
          </cell>
          <cell r="L415" t="str">
            <v>เซ็นทรัล แอร์พอร์ต พลาซ่า เชียงใหม่</v>
          </cell>
          <cell r="M415" t="str">
            <v>เชียงใหม่ 1</v>
          </cell>
          <cell r="N415">
            <v>8</v>
          </cell>
          <cell r="O415" t="str">
            <v>สินเชื่อธนาคารประชาชน</v>
          </cell>
          <cell r="P415" t="str">
            <v>1.บุคคลค้ำประกัน</v>
          </cell>
          <cell r="Q415">
            <v>80548</v>
          </cell>
          <cell r="R415">
            <v>18252</v>
          </cell>
          <cell r="S415" t="str">
            <v>แขวงเวียงป่าเป้า</v>
          </cell>
          <cell r="T415" t="str">
            <v>ผบE9</v>
          </cell>
          <cell r="U415">
            <v>2565</v>
          </cell>
          <cell r="V415" t="str">
            <v>ผบE47</v>
          </cell>
          <cell r="W415">
            <v>2565</v>
          </cell>
          <cell r="X415">
            <v>28</v>
          </cell>
          <cell r="Y415">
            <v>2</v>
          </cell>
          <cell r="Z415">
            <v>2565</v>
          </cell>
          <cell r="AA415"/>
          <cell r="AB415"/>
          <cell r="AC415"/>
          <cell r="AD415"/>
          <cell r="AE415"/>
          <cell r="AF415"/>
          <cell r="AG415"/>
          <cell r="AH415"/>
          <cell r="AI415"/>
          <cell r="AJ415"/>
          <cell r="AK415"/>
          <cell r="AL415"/>
          <cell r="AM415"/>
          <cell r="AN415"/>
          <cell r="AO415"/>
          <cell r="AP415"/>
          <cell r="AQ415"/>
          <cell r="AR415"/>
          <cell r="AS415"/>
          <cell r="AT415"/>
          <cell r="AU415"/>
          <cell r="AV415"/>
          <cell r="AW415"/>
          <cell r="AX415"/>
          <cell r="AY415"/>
          <cell r="AZ415"/>
          <cell r="BA415"/>
          <cell r="BB415" t="str">
            <v xml:space="preserve">สืบทรัพย์ (คำสั่ง 21/6/2565)//สืบทรัพย์แล้ว//รายงานผล วันที่ 17/8/2566 // </v>
          </cell>
          <cell r="BC415" t="str">
            <v>0
900</v>
          </cell>
          <cell r="BD415" t="str">
            <v>8
5</v>
          </cell>
          <cell r="BE415" t="str">
            <v>1
4</v>
          </cell>
          <cell r="BF415" t="str">
            <v>2567
2567</v>
          </cell>
          <cell r="BG415">
            <v>0</v>
          </cell>
          <cell r="BH415" t="str">
            <v>-</v>
          </cell>
          <cell r="BI415" t="str">
            <v>-</v>
          </cell>
          <cell r="BJ415" t="str">
            <v>-</v>
          </cell>
          <cell r="BK415">
            <v>0</v>
          </cell>
          <cell r="BL415" t="str">
            <v>1150
195</v>
          </cell>
          <cell r="BM415">
            <v>0</v>
          </cell>
          <cell r="BN415" t="str">
            <v/>
          </cell>
          <cell r="BO415" t="str">
            <v/>
          </cell>
          <cell r="BP415" t="str">
            <v/>
          </cell>
          <cell r="BQ415" t="str">
            <v>-</v>
          </cell>
          <cell r="BR415" t="str">
            <v>-</v>
          </cell>
          <cell r="BS415" t="str">
            <v>-</v>
          </cell>
          <cell r="BT415" t="str">
            <v>นายสัจจานนท์ วัฒนาศุภสิริกุล</v>
          </cell>
          <cell r="BU415">
            <v>0</v>
          </cell>
          <cell r="BV415" t="str">
            <v>1.นายสัจจานนท์ วัฒนาศุภสิริกุล
2.นางสาวสุดารัตน์ สอนนา
3.นายชุมนล กึนรมย์</v>
          </cell>
          <cell r="BW415" t="str">
            <v>จำเลยที่ 1
จำเลยที่ 2
จำเลยที่ 3</v>
          </cell>
          <cell r="BX415" t="str">
            <v>1-5710-00040-92-9
1-5018-00081-63-8
1-2503-00039-95-2</v>
          </cell>
          <cell r="BY415" t="str">
            <v xml:space="preserve">-ไม่พบว่ามีกรรมสิทธิ์ในที่ดิน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
-ไม่พบว่ามีกรรมสิทธิ์ในที่ดิน อ.เมืองนครราชสีมา จ.นครราชสีมา
-ไม่พบว่ามีกรรมสิทธิ์ในที่ดิน อ.หางดง จ.เชียงใหม่
-ไม่พบว่ามีกรรมสิทธิ์ในที่ดิน อ.อมก๋อย จ.เชียงใหม่
-ไม่พบว่ามีกรรมสิทธิ์ในที่ดิน อ.หางดง จ.เชียงใหม่
-ไม่พบว่ามีกรรมสิทธิ์ในที่ดิน อ.บ้านด่าน จ.บุรีรัมย์
</v>
          </cell>
          <cell r="BZ415" t="str">
            <v>พบทรัพย์</v>
          </cell>
          <cell r="CA415"/>
          <cell r="CB415"/>
          <cell r="CC415" t="str">
            <v>จันทร์นิภา</v>
          </cell>
          <cell r="CD415" t="str">
            <v>1.นายสัจจานนท์ วัฒนาศุภสิริกุล
2.นางสาวสุดารัตน์ สอนนา
3.นายชุมนล กึนรมย์</v>
          </cell>
          <cell r="CE415" t="str">
            <v>จำเลยที่ 1
จำเลยที่ 2
จำเลยที่ 3</v>
          </cell>
          <cell r="CF415" t="str">
            <v>1-5710-00040-92-9
1-5018-00081-63-8
1-2503-00039-95-2</v>
          </cell>
          <cell r="CG415" t="str">
            <v xml:space="preserve">-ไม่พบว่ามีกรรมสิทธิ์ในที่ดิน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-พบว่ามีกรรมสิทธิ์ในที่ดินโฉนดเลขที่ 85656 เลขที่ดิน 2311 หน้าสำรวจ 6089 ต.หนองแก๋ว อ.หางดง จ.เชียงใหม่ (ติดจำนอง ธอส.)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
</v>
          </cell>
          <cell r="CH415" t="str">
            <v>พบทรัพย์</v>
          </cell>
          <cell r="CI415"/>
          <cell r="CJ415"/>
          <cell r="CK415" t="str">
            <v>ลลิตา</v>
          </cell>
          <cell r="CL415">
            <v>243854</v>
          </cell>
          <cell r="CM415"/>
          <cell r="CN415"/>
          <cell r="CO415"/>
        </row>
        <row r="416">
          <cell r="B416">
            <v>1865</v>
          </cell>
          <cell r="C416">
            <v>412</v>
          </cell>
          <cell r="D416">
            <v>21</v>
          </cell>
          <cell r="E416">
            <v>6</v>
          </cell>
          <cell r="F416">
            <v>2565</v>
          </cell>
          <cell r="G416">
            <v>800078803981</v>
          </cell>
          <cell r="H416" t="str">
            <v>นาง</v>
          </cell>
          <cell r="I416" t="str">
            <v>อนงค์นาง</v>
          </cell>
          <cell r="J416" t="str">
            <v>พิศูจน์</v>
          </cell>
          <cell r="K416">
            <v>3529900177282</v>
          </cell>
          <cell r="L416" t="str">
            <v>เซ็นทรัล แอร์พอร์ต พลาซ่า เชียงใหม่</v>
          </cell>
          <cell r="M416" t="str">
            <v>เชียงใหม่ 1</v>
          </cell>
          <cell r="N416">
            <v>8</v>
          </cell>
          <cell r="O416" t="str">
            <v>สินเชื่ออุปโภคบริโภคเพื่อสังคม</v>
          </cell>
          <cell r="P416" t="str">
            <v>1.บุคคลค้ำประกัน</v>
          </cell>
          <cell r="Q416">
            <v>30818</v>
          </cell>
          <cell r="R416">
            <v>5189.76</v>
          </cell>
          <cell r="S416" t="str">
            <v>แขวงเชียงใหม่</v>
          </cell>
          <cell r="T416" t="str">
            <v>ผบE4148</v>
          </cell>
          <cell r="U416">
            <v>2563</v>
          </cell>
          <cell r="V416" t="str">
            <v>ผบE3803</v>
          </cell>
          <cell r="W416">
            <v>2564</v>
          </cell>
          <cell r="X416">
            <v>9</v>
          </cell>
          <cell r="Y416">
            <v>11</v>
          </cell>
          <cell r="Z416">
            <v>2564</v>
          </cell>
          <cell r="AA416"/>
          <cell r="AB416"/>
          <cell r="AC416"/>
          <cell r="AD416"/>
          <cell r="AE416"/>
          <cell r="AF416"/>
          <cell r="AG416"/>
          <cell r="AH416"/>
          <cell r="AI416"/>
          <cell r="AJ416"/>
          <cell r="AK416"/>
          <cell r="AL416"/>
          <cell r="AM416"/>
          <cell r="AN416"/>
          <cell r="AO416"/>
          <cell r="AP416"/>
          <cell r="AQ416"/>
          <cell r="AR416"/>
          <cell r="AS416"/>
          <cell r="AT416"/>
          <cell r="AU416"/>
          <cell r="AV416"/>
          <cell r="AW416"/>
          <cell r="AX416"/>
          <cell r="AY416"/>
          <cell r="AZ416"/>
          <cell r="BA416"/>
          <cell r="BB416" t="str">
            <v>สืบทรัพย์ (คำสั่ง 21/6/2565)//สืบทรัพย์แล้ว//รายงานผล วันที่ 17/8/2565</v>
          </cell>
          <cell r="BC416">
            <v>1200</v>
          </cell>
          <cell r="BD416">
            <v>28</v>
          </cell>
          <cell r="BE416">
            <v>8</v>
          </cell>
          <cell r="BF416">
            <v>2566</v>
          </cell>
          <cell r="BG416">
            <v>0</v>
          </cell>
          <cell r="BH416" t="str">
            <v>-</v>
          </cell>
          <cell r="BI416" t="str">
            <v>-</v>
          </cell>
          <cell r="BJ416" t="str">
            <v>-</v>
          </cell>
          <cell r="BK416">
            <v>0</v>
          </cell>
          <cell r="BL416">
            <v>1675</v>
          </cell>
          <cell r="BM416">
            <v>0</v>
          </cell>
          <cell r="BN416" t="str">
            <v/>
          </cell>
          <cell r="BO416" t="str">
            <v/>
          </cell>
          <cell r="BP416" t="str">
            <v/>
          </cell>
          <cell r="BQ416" t="str">
            <v>-</v>
          </cell>
          <cell r="BR416" t="str">
            <v>-</v>
          </cell>
          <cell r="BS416" t="str">
            <v>-</v>
          </cell>
          <cell r="BT416" t="str">
            <v>นางอนงค์นาง พิศูจน์</v>
          </cell>
          <cell r="BU416">
            <v>883163011868</v>
          </cell>
          <cell r="BV416" t="str">
            <v>1.นางอนงค์นาง พิศูจน์
2.นายจตุรงค์ พิศจน์
3.นางสาวเพ็ญนภา อินทจักร์
4.นางสาวโสพิศ ถาเครือ</v>
          </cell>
          <cell r="BW416" t="str">
            <v>จำเลยที่ 1
คู่สมรสจำเลยที่ 1
จำเลยที่ 2
จำเลยที่ 3</v>
          </cell>
          <cell r="BX416" t="str">
            <v>3-5299-00177-28-2
1-5099-00102-67-7
1-5006-00075-84-6
3-5710-00378-68-3</v>
          </cell>
          <cell r="BY416" t="str">
            <v xml:space="preserve">-ไม่พบว่ามีกรรมสิทธิ์ในที่ดิน อ.เมืองเชียงใหม่ จ.เชียงใหม่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อ.แม่สรวย จ.เชียงราย
</v>
          </cell>
          <cell r="BZ416" t="str">
            <v>พบทรัพย์</v>
          </cell>
          <cell r="CA416" t="str">
            <v>พบ</v>
          </cell>
          <cell r="CB416"/>
          <cell r="CC416" t="str">
            <v>จันทร์นิภา</v>
          </cell>
          <cell r="CD416"/>
          <cell r="CE416"/>
          <cell r="CF416"/>
          <cell r="CG416"/>
          <cell r="CH416"/>
          <cell r="CI416"/>
          <cell r="CJ416"/>
          <cell r="CK416"/>
          <cell r="CL416"/>
          <cell r="CM416"/>
          <cell r="CN416"/>
          <cell r="CO416"/>
        </row>
        <row r="417">
          <cell r="B417">
            <v>1866</v>
          </cell>
          <cell r="C417">
            <v>413</v>
          </cell>
          <cell r="D417">
            <v>21</v>
          </cell>
          <cell r="E417">
            <v>6</v>
          </cell>
          <cell r="F417">
            <v>2565</v>
          </cell>
          <cell r="G417">
            <v>800094153262</v>
          </cell>
          <cell r="H417" t="str">
            <v>นาย</v>
          </cell>
          <cell r="I417" t="str">
            <v>สิงห์คำ</v>
          </cell>
          <cell r="J417" t="str">
            <v>จันทร์ใหม่</v>
          </cell>
          <cell r="K417">
            <v>3500400377772</v>
          </cell>
          <cell r="L417" t="str">
            <v>เซ็นทรัล แอร์พอร์ต พลาซ่า เชียงใหม่</v>
          </cell>
          <cell r="M417" t="str">
            <v>เชียงใหม่ 1</v>
          </cell>
          <cell r="N417">
            <v>8</v>
          </cell>
          <cell r="O417" t="str">
            <v>สินเชื่อแก้ไชปัญหาหนี้นอกระบบ</v>
          </cell>
          <cell r="P417" t="str">
            <v>1.บุคคลค้ำประกัน</v>
          </cell>
          <cell r="Q417">
            <v>49166</v>
          </cell>
          <cell r="R417">
            <v>7557.14</v>
          </cell>
          <cell r="S417" t="str">
            <v>แขวงเชียงใหม่</v>
          </cell>
          <cell r="T417" t="str">
            <v>ผบE4157</v>
          </cell>
          <cell r="U417">
            <v>2563</v>
          </cell>
          <cell r="V417" t="str">
            <v>ผบE3398</v>
          </cell>
          <cell r="W417">
            <v>2564</v>
          </cell>
          <cell r="X417"/>
          <cell r="Y417"/>
          <cell r="Z417"/>
          <cell r="AA417"/>
          <cell r="AB417"/>
          <cell r="AC417"/>
          <cell r="AD417"/>
          <cell r="AE417"/>
          <cell r="AF417"/>
          <cell r="AG417"/>
          <cell r="AH417"/>
          <cell r="AI417"/>
          <cell r="AJ417"/>
          <cell r="AK417"/>
          <cell r="AL417"/>
          <cell r="AM417"/>
          <cell r="AN417"/>
          <cell r="AO417"/>
          <cell r="AP417"/>
          <cell r="AQ417"/>
          <cell r="AR417"/>
          <cell r="AS417"/>
          <cell r="AT417"/>
          <cell r="AU417"/>
          <cell r="AV417"/>
          <cell r="AW417"/>
          <cell r="AX417"/>
          <cell r="AY417"/>
          <cell r="AZ417"/>
          <cell r="BA417"/>
          <cell r="BB417" t="str">
            <v>สืบทรัพย์ (คำสั่ง 21/6/2565)//กำลังดำเนินการสืบทรัพย์//รายงานผล วันที่ 2/8/2565
สืบทรัพย์ (คำสั่ง 20/3/2567) // รายงานวันที่ 13/7/2567</v>
          </cell>
          <cell r="BC417">
            <v>600</v>
          </cell>
          <cell r="BD417">
            <v>8</v>
          </cell>
          <cell r="BE417">
            <v>1</v>
          </cell>
          <cell r="BF417">
            <v>2567</v>
          </cell>
          <cell r="BG417">
            <v>0</v>
          </cell>
          <cell r="BH417" t="str">
            <v>-</v>
          </cell>
          <cell r="BI417" t="str">
            <v>-</v>
          </cell>
          <cell r="BJ417" t="str">
            <v>-</v>
          </cell>
          <cell r="BK417">
            <v>0</v>
          </cell>
          <cell r="BL417">
            <v>450</v>
          </cell>
          <cell r="BM417">
            <v>0</v>
          </cell>
          <cell r="BN417">
            <v>27</v>
          </cell>
          <cell r="BO417">
            <v>3</v>
          </cell>
          <cell r="BP417">
            <v>2567</v>
          </cell>
          <cell r="BQ417" t="str">
            <v>-</v>
          </cell>
          <cell r="BR417" t="str">
            <v>-</v>
          </cell>
          <cell r="BS417" t="str">
            <v>-</v>
          </cell>
          <cell r="BT417" t="str">
            <v>นายสิงห์คำ จันทร์ใหม่</v>
          </cell>
          <cell r="BU417">
            <v>883163011864</v>
          </cell>
          <cell r="BV417" t="str">
            <v>1.นายสิงห์คำ จันทร์ใหม่
2.นางสาวขนิษฐา จันทร์ใหม่</v>
          </cell>
          <cell r="BW417" t="str">
            <v>จำเลยที่ 1
จำเลยที่ 2</v>
          </cell>
          <cell r="BX417" t="str">
            <v>3-5004-00377-77-2
1-5004-00007-20-1</v>
          </cell>
          <cell r="BY417" t="str">
            <v>-ไม่พบว่ามีกรรมสิทธิ์ในที่ดิน อ.เมืองเชียงใหม่ จ.เชียงใหม่
-ไม่พบว่ามีกรรมสิทธิ์ในที่ดิน อ.เมืองเชียงใหม่ จ.เชียงใหม่</v>
          </cell>
          <cell r="BZ417" t="str">
            <v>ไม่พบทรัพย์</v>
          </cell>
          <cell r="CA417"/>
          <cell r="CB417"/>
          <cell r="CC417" t="str">
            <v>จันทร์นิภา</v>
          </cell>
          <cell r="CD417" t="str">
            <v>1.นายสิงห์คำ จันทร์ใหม่
2.นางสาวขนิษฐา จันทร์ใหม่</v>
          </cell>
          <cell r="CE417" t="str">
            <v>จำเลยที่ 1
จำเลยที่ 2</v>
          </cell>
          <cell r="CF417" t="str">
            <v>3-5004-00377-77-2
1-5004-00007-20-1หก</v>
          </cell>
          <cell r="CG417" t="str">
            <v>-ไม่พบว่ามีกรรมสิทธิ์ในที่ดิน อ.เมืองเชียงใหม่ จ.เชียงใหม่
-ไม่พบว่ามีกรรมสิทธิ์ในที่ดิน อ.เมืองเชียงใหม่ จ.เชียงใหม่</v>
          </cell>
          <cell r="CH417"/>
          <cell r="CI417"/>
          <cell r="CJ417"/>
          <cell r="CK417"/>
          <cell r="CL417"/>
          <cell r="CM417"/>
          <cell r="CN417"/>
          <cell r="CO417"/>
        </row>
        <row r="418">
          <cell r="B418">
            <v>1870</v>
          </cell>
          <cell r="C418">
            <v>414</v>
          </cell>
          <cell r="D418">
            <v>26</v>
          </cell>
          <cell r="E418">
            <v>7</v>
          </cell>
          <cell r="F418">
            <v>2565</v>
          </cell>
          <cell r="G418">
            <v>800118443731</v>
          </cell>
          <cell r="H418" t="str">
            <v>นางสาว</v>
          </cell>
          <cell r="I418" t="str">
            <v>กฤชกร</v>
          </cell>
          <cell r="J418" t="str">
            <v>พรหมแก้ว</v>
          </cell>
          <cell r="K418">
            <v>1509900050928</v>
          </cell>
          <cell r="L418" t="str">
            <v>บ่อสร้าง</v>
          </cell>
          <cell r="M418" t="str">
            <v>เชียงใหม่ 3</v>
          </cell>
          <cell r="N418">
            <v>8</v>
          </cell>
          <cell r="O418" t="str">
            <v>สินเชื่อธนาคารประชาชน</v>
          </cell>
          <cell r="P418" t="str">
            <v>1.บุคคลค้ำประกัน</v>
          </cell>
          <cell r="Q418">
            <v>29166</v>
          </cell>
          <cell r="R418">
            <v>4327.01</v>
          </cell>
          <cell r="S418" t="str">
            <v>แขวงเชียงใหม่</v>
          </cell>
          <cell r="T418" t="str">
            <v>ผบE785</v>
          </cell>
          <cell r="U418">
            <v>2565</v>
          </cell>
          <cell r="V418" t="str">
            <v>ผบE1100</v>
          </cell>
          <cell r="W418">
            <v>2565</v>
          </cell>
          <cell r="X418">
            <v>8</v>
          </cell>
          <cell r="Y418">
            <v>3</v>
          </cell>
          <cell r="Z418">
            <v>2565</v>
          </cell>
          <cell r="AA418"/>
          <cell r="AB418"/>
          <cell r="AC418"/>
          <cell r="AD418"/>
          <cell r="AE418"/>
          <cell r="AF418"/>
          <cell r="AG418"/>
          <cell r="AH418"/>
          <cell r="AI418"/>
          <cell r="AJ418"/>
          <cell r="AK418"/>
          <cell r="AL418"/>
          <cell r="AM418"/>
          <cell r="AN418"/>
          <cell r="AO418"/>
          <cell r="AP418"/>
          <cell r="AQ418"/>
          <cell r="AR418"/>
          <cell r="AS418"/>
          <cell r="AT418"/>
          <cell r="AU418"/>
          <cell r="AV418"/>
          <cell r="AW418"/>
          <cell r="AX418"/>
          <cell r="AY418"/>
          <cell r="AZ418"/>
          <cell r="BA418"/>
          <cell r="BB418" t="str">
            <v>สืบทรัพย์ (คำสั่ง 26/7/2565)//รายงาน 9/9/2565</v>
          </cell>
          <cell r="BC418">
            <v>1200</v>
          </cell>
          <cell r="BD418">
            <v>18</v>
          </cell>
          <cell r="BE418">
            <v>8</v>
          </cell>
          <cell r="BF418">
            <v>2566</v>
          </cell>
          <cell r="BG418">
            <v>0</v>
          </cell>
          <cell r="BH418" t="str">
            <v>-</v>
          </cell>
          <cell r="BI418" t="str">
            <v>-</v>
          </cell>
          <cell r="BJ418" t="str">
            <v>-</v>
          </cell>
          <cell r="BK418">
            <v>0</v>
          </cell>
          <cell r="BL418">
            <v>2310</v>
          </cell>
          <cell r="BM418">
            <v>0</v>
          </cell>
          <cell r="BN418" t="str">
            <v/>
          </cell>
          <cell r="BO418" t="str">
            <v/>
          </cell>
          <cell r="BP418" t="str">
            <v/>
          </cell>
          <cell r="BQ418" t="str">
            <v>-</v>
          </cell>
          <cell r="BR418" t="str">
            <v>-</v>
          </cell>
          <cell r="BS418" t="str">
            <v>-</v>
          </cell>
          <cell r="BT418" t="str">
            <v>นางสาวกฤชกร พรหมแก้ว</v>
          </cell>
          <cell r="BU418">
            <v>888164010092</v>
          </cell>
          <cell r="BV418" t="str">
            <v>1.นางสาวกฤชกร พรหมแก้ว
2.นายณรงค์ วงษา
3.นายรณชัย ไชยมหาวัน
4.นางสาวกรรณิกา ลุงหลวง</v>
          </cell>
          <cell r="BW418" t="str">
            <v>จำเลยที่ 1
คู่สมรสจำเลยที่ 1
จำเลยที่ 2
คู่สมรสจำเลยที่ 2</v>
          </cell>
          <cell r="BX418" t="str">
            <v>1-5099-00050-92-8
3-5019-00091-81-0
1-5099-01025-55-2
8-5054-76001-09-4</v>
          </cell>
          <cell r="BY418"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โฉนดเลขที่ 10894 ต.ชมภู อ.สารภี จ.เชียงใหม่ (สินส่วนตัว)
-พบว่ามีกรรมสิทธิ์ในที่ดิน โฉนดเลขที่ 63622 ต.ชมภู อ.สารภี จ.เชียงใหม่ (สินส่วนตัว)
-ไม่พบว่ามีกรรมสิทธิ์ในที่ดิน อ.สันกำแพง จ.เชียงใหม่
-พบว่ามีกรรมสิทธิ์ในที่ดิน โฉนดเลขที่ 1246 ต.แม่คือ อ.ดอยสะเก็ด จ.เชียงใหม่ (ปลอดจำนอง)
-พบว่ามีกรรมสิทธิ์ในที่ดิน โฉนดเลขที่ 26785 ต.แม่คือ อ.ดอยสะเก็ด จ.เชียงใหม่ (ปลอดจำนอง)
-พบว่ามีกรรมสิทธิ์ในที่ดิน โฉนดเลขที่ 38016 ต.สำราญราษฎร์ อ.ดอยสะเก็ด จ.เชียงใหม่ (ปลอดจำนอง)
-ไม่พบว่ามีกรรมสิทธิ์ในที่ดิน อ.สันกำแพง จ.เชียงใหม่
-ไม่พบว่ามีกรรมสิทธิ์ในที่ดิน อ.เชียงดาว จ.เชียงใหม่
-ไม่พบว่ามีกรรมสิทธิ์ในที่ดิน อ.ดอยสะเก็ด จ.เชียงใหม่</v>
          </cell>
          <cell r="BZ418"/>
          <cell r="CA418"/>
          <cell r="CB418"/>
          <cell r="CC418" t="str">
            <v>จันทร์นิภา</v>
          </cell>
          <cell r="CD418"/>
          <cell r="CE418"/>
          <cell r="CF418"/>
          <cell r="CG418" t="e">
            <v>#NAME?</v>
          </cell>
          <cell r="CH418"/>
          <cell r="CI418"/>
          <cell r="CJ418"/>
          <cell r="CK418"/>
          <cell r="CL418"/>
          <cell r="CM418">
            <v>243468</v>
          </cell>
          <cell r="CN418"/>
          <cell r="CO418"/>
        </row>
        <row r="419">
          <cell r="B419">
            <v>1871</v>
          </cell>
          <cell r="C419">
            <v>415</v>
          </cell>
          <cell r="D419">
            <v>26</v>
          </cell>
          <cell r="E419">
            <v>7</v>
          </cell>
          <cell r="F419">
            <v>2565</v>
          </cell>
          <cell r="G419">
            <v>800090576664</v>
          </cell>
          <cell r="H419" t="str">
            <v>นาง</v>
          </cell>
          <cell r="I419" t="str">
            <v>ดาววัน</v>
          </cell>
          <cell r="J419" t="str">
            <v>ชอบสุข</v>
          </cell>
          <cell r="K419">
            <v>3501700216864</v>
          </cell>
          <cell r="L419" t="str">
            <v>ดอยเต่า</v>
          </cell>
          <cell r="M419" t="str">
            <v>เชียงใหม่ 2</v>
          </cell>
          <cell r="N419">
            <v>8</v>
          </cell>
          <cell r="O419" t="str">
            <v>สินเชื่อแก้ไขปัญหาหนี้นอกระบบPSAระยะที่2</v>
          </cell>
          <cell r="P419" t="str">
            <v>1.บุคคลค้ำประกัน</v>
          </cell>
          <cell r="Q419">
            <v>43035.1</v>
          </cell>
          <cell r="R419">
            <v>6454.29</v>
          </cell>
          <cell r="S419" t="str">
            <v>จังหวัดฮอด</v>
          </cell>
          <cell r="T419" t="str">
            <v>ผบE769</v>
          </cell>
          <cell r="U419">
            <v>2564</v>
          </cell>
          <cell r="V419" t="str">
            <v>ผบE139</v>
          </cell>
          <cell r="W419">
            <v>2565</v>
          </cell>
          <cell r="X419"/>
          <cell r="Y419"/>
          <cell r="Z419"/>
          <cell r="AA419">
            <v>22</v>
          </cell>
          <cell r="AB419">
            <v>2</v>
          </cell>
          <cell r="AC419">
            <v>2565</v>
          </cell>
          <cell r="AD419"/>
          <cell r="AE419"/>
          <cell r="AF419"/>
          <cell r="AG419"/>
          <cell r="AH419"/>
          <cell r="AI419"/>
          <cell r="AJ419"/>
          <cell r="AK419"/>
          <cell r="AL419"/>
          <cell r="AM419"/>
          <cell r="AN419"/>
          <cell r="AO419"/>
          <cell r="AP419"/>
          <cell r="AQ419"/>
          <cell r="AR419"/>
          <cell r="AS419"/>
          <cell r="AT419"/>
          <cell r="AU419"/>
          <cell r="AV419"/>
          <cell r="AW419"/>
          <cell r="AX419"/>
          <cell r="AY419"/>
          <cell r="AZ419"/>
          <cell r="BA419"/>
          <cell r="BB419" t="str">
            <v>สืบทรัพย์ (คำสั่ง 26/7/2565)//สืบทรัพย์แล้ว//รายงานผล วันที่ 26/8/2565</v>
          </cell>
          <cell r="BC419" t="str">
            <v>0
1500</v>
          </cell>
          <cell r="BD419" t="str">
            <v>13
1</v>
          </cell>
          <cell r="BE419" t="str">
            <v>11
3</v>
          </cell>
          <cell r="BF419" t="str">
            <v>2566
2567</v>
          </cell>
          <cell r="BG419">
            <v>0</v>
          </cell>
          <cell r="BH419" t="str">
            <v>-</v>
          </cell>
          <cell r="BI419" t="str">
            <v>-</v>
          </cell>
          <cell r="BJ419" t="str">
            <v>-</v>
          </cell>
          <cell r="BK419">
            <v>0</v>
          </cell>
          <cell r="BL419" t="str">
            <v>1195
365</v>
          </cell>
          <cell r="BM419">
            <v>0</v>
          </cell>
          <cell r="BN419" t="str">
            <v>7
9</v>
          </cell>
          <cell r="BO419" t="str">
            <v>3
5</v>
          </cell>
          <cell r="BP419" t="str">
            <v>2567
2567</v>
          </cell>
          <cell r="BQ419" t="str">
            <v>-</v>
          </cell>
          <cell r="BR419" t="str">
            <v>-</v>
          </cell>
          <cell r="BS419" t="str">
            <v>-</v>
          </cell>
          <cell r="BT419" t="str">
            <v>นางดาววัน ชอบสุข</v>
          </cell>
          <cell r="BU419">
            <v>883263010918</v>
          </cell>
          <cell r="BV419" t="str">
            <v xml:space="preserve">1.นางดาววัน ชอบสุข
2.นายนัทวรรธน์ ชอบสุข
3.นางสุภาภรณ์ หงษ์เขียว
4.นางศศิกานต์ ปูใส
5.นายชูชีพ ปูใส
</v>
          </cell>
          <cell r="BW419" t="str">
            <v>จำเลยที่ 1
คู่สมรสจำเลยที่ 1
จำเลยที่ 2
จำเลยที่ 3
คู่สมรสจำเลยที่ 3</v>
          </cell>
          <cell r="BX419" t="str">
            <v>3-5017-00216-86-4
3-1005-03171-68-2
3-5017-00127-85-3
3-3498-00269-35-7
3-5017-00131-04-4</v>
          </cell>
          <cell r="BY419" t="str">
            <v>-ไม่พบว่ามีกรรมสิทธิ์ในที่ดิน อ.ดอยเต่า จ.เชียงใหม่
-ไม่พบว่ามีกรรมสิทธิ์ในที่ดิน เขตดอนเมือง จ.กรุงเทพมหานคร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เขตบางขุนเทียน จ.กรุงเทพมหานคร
-ไม่พบว่ามีกรรมสิทธิ์ในที่ดิน อ.ชุมพลบุรี จ.สุรินทร์
-ไม่พบว่ามีกรรมสิทธิ์ในที่ดิน อ.ดอยเต่า จ.เชียงใหม่
-ไม่พบว่ามีกรรมสิทธิ์ในที่ดิน เขตบางขุนเทียน จ.กรุงเทพมหานคร</v>
          </cell>
          <cell r="BZ419" t="str">
            <v>ไม่พบทรัพย์</v>
          </cell>
          <cell r="CA419"/>
          <cell r="CB419"/>
          <cell r="CC419" t="str">
            <v>จันทร์นิภา</v>
          </cell>
          <cell r="CD419"/>
          <cell r="CE419"/>
          <cell r="CF419"/>
          <cell r="CG419"/>
          <cell r="CH419"/>
          <cell r="CI419"/>
          <cell r="CJ419"/>
          <cell r="CK419"/>
          <cell r="CL419"/>
          <cell r="CM419"/>
          <cell r="CN419"/>
          <cell r="CO419"/>
        </row>
        <row r="420">
          <cell r="B420">
            <v>1872</v>
          </cell>
          <cell r="C420">
            <v>416</v>
          </cell>
          <cell r="D420">
            <v>26</v>
          </cell>
          <cell r="E420">
            <v>7</v>
          </cell>
          <cell r="F420">
            <v>2565</v>
          </cell>
          <cell r="G420">
            <v>800066720122</v>
          </cell>
          <cell r="H420" t="str">
            <v>นาย</v>
          </cell>
          <cell r="I420" t="str">
            <v>สม</v>
          </cell>
          <cell r="J420" t="str">
            <v>ยาสิทธิ์</v>
          </cell>
          <cell r="K420">
            <v>3501600163521</v>
          </cell>
          <cell r="L420" t="str">
            <v>ฮอด</v>
          </cell>
          <cell r="M420" t="str">
            <v>เชียงใหม่ 3</v>
          </cell>
          <cell r="N420">
            <v>8</v>
          </cell>
          <cell r="O420" t="str">
            <v>สินเชื่อพัฒนาองค์กรชุมชน</v>
          </cell>
          <cell r="P420" t="str">
            <v>1.บุคคลค้ำประกัน</v>
          </cell>
          <cell r="Q420">
            <v>45407.21</v>
          </cell>
          <cell r="R420">
            <v>12840.41</v>
          </cell>
          <cell r="S420" t="str">
            <v>จังหวัดฮอด</v>
          </cell>
          <cell r="T420" t="str">
            <v>ผบE34</v>
          </cell>
          <cell r="U420">
            <v>2565</v>
          </cell>
          <cell r="V420" t="str">
            <v>ผบE283</v>
          </cell>
          <cell r="W420">
            <v>2565</v>
          </cell>
          <cell r="X420"/>
          <cell r="Y420"/>
          <cell r="Z420"/>
          <cell r="AA420">
            <v>22</v>
          </cell>
          <cell r="AB420">
            <v>2</v>
          </cell>
          <cell r="AC420">
            <v>2565</v>
          </cell>
          <cell r="AD420"/>
          <cell r="AE420"/>
          <cell r="AF420"/>
          <cell r="AG420"/>
          <cell r="AH420"/>
          <cell r="AI420"/>
          <cell r="AJ420"/>
          <cell r="AK420"/>
          <cell r="AL420"/>
          <cell r="AM420"/>
          <cell r="AN420"/>
          <cell r="AO420"/>
          <cell r="AP420"/>
          <cell r="AQ420"/>
          <cell r="AR420"/>
          <cell r="AS420"/>
          <cell r="AT420"/>
          <cell r="AU420"/>
          <cell r="AV420"/>
          <cell r="AW420"/>
          <cell r="AX420"/>
          <cell r="AY420"/>
          <cell r="AZ420"/>
          <cell r="BA420"/>
          <cell r="BB420" t="str">
            <v>สืบทรัพย์ (คำสั่ง 26/7/2565)//กำลังดำเนินการสืบทรัพย์//สืบแล้ว รายงานผลสืบ 12/9/2565</v>
          </cell>
          <cell r="BC420" t="str">
            <v>0
1800</v>
          </cell>
          <cell r="BD420" t="str">
            <v>13
1</v>
          </cell>
          <cell r="BE420" t="str">
            <v>11
3</v>
          </cell>
          <cell r="BF420" t="str">
            <v>2566
2567</v>
          </cell>
          <cell r="BG420">
            <v>0</v>
          </cell>
          <cell r="BH420" t="str">
            <v>-</v>
          </cell>
          <cell r="BI420" t="str">
            <v>-</v>
          </cell>
          <cell r="BJ420" t="str">
            <v>-</v>
          </cell>
          <cell r="BK420">
            <v>0</v>
          </cell>
          <cell r="BL420" t="str">
            <v>1020
470</v>
          </cell>
          <cell r="BM420">
            <v>0</v>
          </cell>
          <cell r="BN420" t="str">
            <v xml:space="preserve">
29</v>
          </cell>
          <cell r="BO420" t="str">
            <v xml:space="preserve">
5</v>
          </cell>
          <cell r="BP420" t="str">
            <v xml:space="preserve">
2567</v>
          </cell>
          <cell r="BQ420" t="str">
            <v>-</v>
          </cell>
          <cell r="BR420" t="str">
            <v>-</v>
          </cell>
          <cell r="BS420" t="str">
            <v>-</v>
          </cell>
          <cell r="BT420" t="str">
            <v>นายสม ยาสิทธิ์</v>
          </cell>
          <cell r="BU420">
            <v>888164010057</v>
          </cell>
          <cell r="BV420" t="str">
            <v>1.นายสม ยาสิทธิ์
2.นางฟองศรี ต๊ะสู
3.นางสมพร ยาสิทธิ์
4.นายอุทิศ ยาสิทธิ์
5.นายเป็ง สิงห์บัว 
6.นางจันทร์ศรี สร้อยฟ้า</v>
          </cell>
          <cell r="BW420" t="str">
            <v>จำเลขที่ 1
คู่สมรสจำเลยที่ 1
จำเลยที่ 2
คู่สมรสจำเลยที่ 2
จำเลยที่ 3
คู่สมรสจำเลยที่ 3</v>
          </cell>
          <cell r="BX420" t="str">
            <v>3-5016-00163-52-1
3-5016-00166-74-1
1-5016-00074-15-8
3-5016-00163-62-9
3-5016-00168-46-9
3-5016-00167-99-3</v>
          </cell>
          <cell r="BY420" t="str">
            <v xml:space="preserve">-พบว่ามีกรรมสิทธิ์ในที่ดิน โฉนดเลขที่ 4931 ต.ฮอด อ.ฮอด จ.เชียงใหม่ (ติดอายัด)
-พบว่ามีกรรมสิทธิ์ในที่ดิน โฉนดเลขที่ 4932 ต.ฮอด อ.ฮอด จ.เชียงใหม่ (ติดอายัด)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420" t="str">
            <v>พบทรัพย์</v>
          </cell>
          <cell r="CA420"/>
          <cell r="CB420"/>
          <cell r="CC420" t="str">
            <v>จันทร์นิภา</v>
          </cell>
          <cell r="CD420"/>
          <cell r="CE420"/>
          <cell r="CF420"/>
          <cell r="CG420"/>
          <cell r="CH420"/>
          <cell r="CI420"/>
          <cell r="CJ420"/>
          <cell r="CK420"/>
          <cell r="CL420"/>
          <cell r="CM420"/>
          <cell r="CN420"/>
          <cell r="CO420"/>
        </row>
        <row r="421">
          <cell r="B421">
            <v>1873</v>
          </cell>
          <cell r="C421">
            <v>417</v>
          </cell>
          <cell r="D421">
            <v>26</v>
          </cell>
          <cell r="E421">
            <v>7</v>
          </cell>
          <cell r="F421">
            <v>2565</v>
          </cell>
          <cell r="G421">
            <v>800094208694</v>
          </cell>
          <cell r="H421" t="str">
            <v>นาย</v>
          </cell>
          <cell r="I421" t="str">
            <v>อาทิตย์</v>
          </cell>
          <cell r="J421" t="str">
            <v>มิ่งขวัญธนพงศ์</v>
          </cell>
          <cell r="K421">
            <v>1500200187329</v>
          </cell>
          <cell r="L421" t="str">
            <v>แม่แจ่ม</v>
          </cell>
          <cell r="M421" t="str">
            <v>เชียงใหม่ 3</v>
          </cell>
          <cell r="N421">
            <v>8</v>
          </cell>
          <cell r="O421" t="str">
            <v>สินเชื่อแก้ไขปัญหาหนี้นอกระบบPSAระยะที่2</v>
          </cell>
          <cell r="P421" t="str">
            <v>1.บุคคลค้ำประกัน</v>
          </cell>
          <cell r="Q421">
            <v>33324.800000000003</v>
          </cell>
          <cell r="R421">
            <v>7359.57</v>
          </cell>
          <cell r="S421" t="str">
            <v>จังหวัดฮอด</v>
          </cell>
          <cell r="T421" t="str">
            <v>ผบE764</v>
          </cell>
          <cell r="U421">
            <v>2564</v>
          </cell>
          <cell r="V421" t="str">
            <v>ผบE77</v>
          </cell>
          <cell r="W421">
            <v>2565</v>
          </cell>
          <cell r="X421">
            <v>31</v>
          </cell>
          <cell r="Y421">
            <v>1</v>
          </cell>
          <cell r="Z421">
            <v>2565</v>
          </cell>
          <cell r="AA421"/>
          <cell r="AB421"/>
          <cell r="AC421"/>
          <cell r="AD421"/>
          <cell r="AE421"/>
          <cell r="AF421"/>
          <cell r="AG421"/>
          <cell r="AH421"/>
          <cell r="AI421"/>
          <cell r="AJ421"/>
          <cell r="AK421"/>
          <cell r="AL421"/>
          <cell r="AM421"/>
          <cell r="AN421"/>
          <cell r="AO421"/>
          <cell r="AP421"/>
          <cell r="AQ421"/>
          <cell r="AR421"/>
          <cell r="AS421"/>
          <cell r="AT421"/>
          <cell r="AU421"/>
          <cell r="AV421"/>
          <cell r="AW421"/>
          <cell r="AX421"/>
          <cell r="AY421"/>
          <cell r="AZ421"/>
          <cell r="BA421"/>
          <cell r="BB421" t="str">
            <v>สืบทรัพย์ (คำสั่ง 26/7/2565)//สืบทรัพย์แล้ว//รายงานผล วันที่ 26/8/2565</v>
          </cell>
          <cell r="BC421" t="str">
            <v>0
600</v>
          </cell>
          <cell r="BD421" t="str">
            <v>13
1</v>
          </cell>
          <cell r="BE421" t="str">
            <v>11
3</v>
          </cell>
          <cell r="BF421" t="str">
            <v>2566
2567</v>
          </cell>
          <cell r="BG421">
            <v>0</v>
          </cell>
          <cell r="BH421" t="str">
            <v>-</v>
          </cell>
          <cell r="BI421" t="str">
            <v>-</v>
          </cell>
          <cell r="BJ421" t="str">
            <v>-</v>
          </cell>
          <cell r="BK421">
            <v>0</v>
          </cell>
          <cell r="BL421" t="str">
            <v>590
170</v>
          </cell>
          <cell r="BM421">
            <v>0</v>
          </cell>
          <cell r="BN421" t="str">
            <v>21
20</v>
          </cell>
          <cell r="BO421" t="str">
            <v>8
6</v>
          </cell>
          <cell r="BP421" t="str">
            <v>2567
2567</v>
          </cell>
          <cell r="BQ421" t="str">
            <v>-</v>
          </cell>
          <cell r="BR421" t="str">
            <v>-</v>
          </cell>
          <cell r="BS421" t="str">
            <v>-</v>
          </cell>
          <cell r="BT421" t="str">
            <v>นายอาทิตย์ มิ่งขวัญธนพงศ์</v>
          </cell>
          <cell r="BU421">
            <v>888164010342</v>
          </cell>
          <cell r="BV421" t="str">
            <v xml:space="preserve">1.นายอาทิตย์ มิ่งขวัญธนพงศ์
2.นางสาวอริศรา แซ่วะ
</v>
          </cell>
          <cell r="BW421" t="str">
            <v>จำเลยที่ 1
จำเลยที่ 2</v>
          </cell>
          <cell r="BX421" t="str">
            <v>1-5002-00187-32-9
1-5002-00111-58-6</v>
          </cell>
          <cell r="BY421"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อ.ปาย จ.แม่ฮ่องสอน</v>
          </cell>
          <cell r="BZ421" t="str">
            <v>ไม่พบทรัพย์</v>
          </cell>
          <cell r="CA421"/>
          <cell r="CB421"/>
          <cell r="CC421" t="str">
            <v>จันทร์นิภา</v>
          </cell>
          <cell r="CD421"/>
          <cell r="CE421"/>
          <cell r="CF421"/>
          <cell r="CG421"/>
          <cell r="CH421"/>
          <cell r="CI421"/>
          <cell r="CJ421"/>
          <cell r="CK421"/>
          <cell r="CL421"/>
          <cell r="CM421"/>
          <cell r="CN421"/>
          <cell r="CO421"/>
        </row>
        <row r="422">
          <cell r="B422">
            <v>1874</v>
          </cell>
          <cell r="C422">
            <v>418</v>
          </cell>
          <cell r="D422">
            <v>26</v>
          </cell>
          <cell r="E422">
            <v>7</v>
          </cell>
          <cell r="F422">
            <v>2565</v>
          </cell>
          <cell r="G422">
            <v>800050393381</v>
          </cell>
          <cell r="H422" t="str">
            <v>นาย</v>
          </cell>
          <cell r="I422" t="str">
            <v>ถาวร</v>
          </cell>
          <cell r="J422" t="str">
            <v>คำเมือง</v>
          </cell>
          <cell r="K422">
            <v>3500300440961</v>
          </cell>
          <cell r="L422" t="str">
            <v>แม่แจ่ม</v>
          </cell>
          <cell r="M422" t="str">
            <v>เชียงใหม่ 3</v>
          </cell>
          <cell r="N422">
            <v>8</v>
          </cell>
          <cell r="O422" t="str">
            <v>สินเชื่อธนาคารประชาชน</v>
          </cell>
          <cell r="P422" t="str">
            <v>1.บุคคลค้ำประกัน</v>
          </cell>
          <cell r="Q422">
            <v>16993.990000000002</v>
          </cell>
          <cell r="R422">
            <v>11463.56</v>
          </cell>
          <cell r="S422" t="str">
            <v>จังหวัดฮอด</v>
          </cell>
          <cell r="T422" t="str">
            <v>ผบE766</v>
          </cell>
          <cell r="U422">
            <v>2564</v>
          </cell>
          <cell r="V422" t="str">
            <v>ผบE85</v>
          </cell>
          <cell r="W422">
            <v>2565</v>
          </cell>
          <cell r="X422"/>
          <cell r="Y422"/>
          <cell r="Z422"/>
          <cell r="AA422">
            <v>31</v>
          </cell>
          <cell r="AB422">
            <v>1</v>
          </cell>
          <cell r="AC422">
            <v>2565</v>
          </cell>
          <cell r="AD422"/>
          <cell r="AE422"/>
          <cell r="AF422"/>
          <cell r="AG422"/>
          <cell r="AH422"/>
          <cell r="AI422"/>
          <cell r="AJ422"/>
          <cell r="AK422"/>
          <cell r="AL422"/>
          <cell r="AM422"/>
          <cell r="AN422"/>
          <cell r="AO422"/>
          <cell r="AP422"/>
          <cell r="AQ422"/>
          <cell r="AR422"/>
          <cell r="AS422"/>
          <cell r="AT422"/>
          <cell r="AU422"/>
          <cell r="AV422"/>
          <cell r="AW422"/>
          <cell r="AX422"/>
          <cell r="AY422"/>
          <cell r="AZ422"/>
          <cell r="BA422"/>
          <cell r="BB422" t="str">
            <v>สืบทรัพย์ (คำสั่ง 26/7/2565)//กำลังดำเนินการสืบทรัพย์//สืบแล้ว รายงานผล วันที่ 12/9/2565</v>
          </cell>
          <cell r="BC422" t="str">
            <v>0
600</v>
          </cell>
          <cell r="BD422" t="str">
            <v>13
1</v>
          </cell>
          <cell r="BE422" t="str">
            <v>11
3</v>
          </cell>
          <cell r="BF422" t="str">
            <v>2566
2567</v>
          </cell>
          <cell r="BG422">
            <v>0</v>
          </cell>
          <cell r="BH422" t="str">
            <v>-</v>
          </cell>
          <cell r="BI422" t="str">
            <v>-</v>
          </cell>
          <cell r="BJ422" t="str">
            <v>-</v>
          </cell>
          <cell r="BK422">
            <v>0</v>
          </cell>
          <cell r="BL422" t="str">
            <v>540
130</v>
          </cell>
          <cell r="BM422">
            <v>0</v>
          </cell>
          <cell r="BN422" t="str">
            <v>18
19</v>
          </cell>
          <cell r="BO422" t="str">
            <v>6
6</v>
          </cell>
          <cell r="BP422" t="str">
            <v>2567
2567</v>
          </cell>
          <cell r="BQ422" t="str">
            <v>-</v>
          </cell>
          <cell r="BR422" t="str">
            <v>-</v>
          </cell>
          <cell r="BS422" t="str">
            <v>-</v>
          </cell>
          <cell r="BT422" t="str">
            <v>นายถาวร คำเมือง</v>
          </cell>
          <cell r="BU422">
            <v>888164010441</v>
          </cell>
          <cell r="BV422" t="str">
            <v xml:space="preserve">1.นายถาวร คำเมือง
2.นางบัวจันทร์ คำเมือง
</v>
          </cell>
          <cell r="BW422" t="str">
            <v>จำเลย
คู่สมรสจำเลย</v>
          </cell>
          <cell r="BX422" t="str">
            <v>3-5003-00440-96-1
3-5003-00440-91-0</v>
          </cell>
          <cell r="BY422" t="str">
            <v>-ไม่พบว่ามีกรรมสิทธิ์ในที่ดิน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-พบว่ามีกรรมสิทธิ์ในที่ดิโฉนดเลขน.ส.3 ข.18 หมู่ 1หน้าสำรวจ 18ต.กองแขก อ.แม่แจ่ม จ.เชียงใหม่ (สินส่วนตัว)</v>
          </cell>
          <cell r="BZ422"/>
          <cell r="CA422"/>
          <cell r="CB422"/>
          <cell r="CC422" t="str">
            <v>จันทร์นิภา</v>
          </cell>
          <cell r="CD422"/>
          <cell r="CE422"/>
          <cell r="CF422"/>
          <cell r="CG422"/>
          <cell r="CH422"/>
          <cell r="CI422"/>
          <cell r="CJ422"/>
          <cell r="CK422"/>
          <cell r="CL422"/>
          <cell r="CM422"/>
          <cell r="CN422"/>
          <cell r="CO422"/>
        </row>
        <row r="423">
          <cell r="B423">
            <v>1875</v>
          </cell>
          <cell r="C423">
            <v>419</v>
          </cell>
          <cell r="D423">
            <v>26</v>
          </cell>
          <cell r="E423">
            <v>7</v>
          </cell>
          <cell r="F423">
            <v>2565</v>
          </cell>
          <cell r="G423">
            <v>800087502590</v>
          </cell>
          <cell r="H423" t="str">
            <v>นาง</v>
          </cell>
          <cell r="I423" t="str">
            <v>บัวจันทร์</v>
          </cell>
          <cell r="J423" t="str">
            <v>บุญเรือง</v>
          </cell>
          <cell r="K423">
            <v>3501500282740</v>
          </cell>
          <cell r="L423" t="str">
            <v>หางดง</v>
          </cell>
          <cell r="M423" t="str">
            <v>เชียงใหม่ 3</v>
          </cell>
          <cell r="N423">
            <v>8</v>
          </cell>
          <cell r="O423" t="str">
            <v>สินเชื่อธนาคารประชาชน</v>
          </cell>
          <cell r="P423" t="str">
            <v>1.บุคคลค้ำประกัน</v>
          </cell>
          <cell r="Q423">
            <v>74995</v>
          </cell>
          <cell r="R423">
            <v>24953.48</v>
          </cell>
          <cell r="S423" t="str">
            <v>แขวงเชียงใหม่</v>
          </cell>
          <cell r="T423" t="str">
            <v>ผบE784</v>
          </cell>
          <cell r="U423">
            <v>2565</v>
          </cell>
          <cell r="V423" t="str">
            <v>ผบE2189</v>
          </cell>
          <cell r="W423">
            <v>2565</v>
          </cell>
          <cell r="X423"/>
          <cell r="Y423"/>
          <cell r="Z423"/>
          <cell r="AA423">
            <v>3</v>
          </cell>
          <cell r="AB423">
            <v>5</v>
          </cell>
          <cell r="AC423">
            <v>2565</v>
          </cell>
          <cell r="AD423"/>
          <cell r="AE423"/>
          <cell r="AF423"/>
          <cell r="AG423"/>
          <cell r="AH423"/>
          <cell r="AI423"/>
          <cell r="AJ423"/>
          <cell r="AK423"/>
          <cell r="AL423"/>
          <cell r="AM423"/>
          <cell r="AN423"/>
          <cell r="AO423"/>
          <cell r="AP423"/>
          <cell r="AQ423"/>
          <cell r="AR423"/>
          <cell r="AS423"/>
          <cell r="AT423"/>
          <cell r="AU423"/>
          <cell r="AV423"/>
          <cell r="AW423"/>
          <cell r="AX423"/>
          <cell r="AY423"/>
          <cell r="AZ423"/>
          <cell r="BA423"/>
          <cell r="BB423" t="str">
            <v>สืบทรัพย์ (คำสั่ง 26/7/2565)//กำลังดำเนินการสืบทรัพย์//รายงานผลสืบ 12/9/2565</v>
          </cell>
          <cell r="BC423" t="str">
            <v>0
1200</v>
          </cell>
          <cell r="BD423" t="str">
            <v>13
1</v>
          </cell>
          <cell r="BE423" t="str">
            <v>11
3</v>
          </cell>
          <cell r="BF423" t="str">
            <v>2566
2567</v>
          </cell>
          <cell r="BG423">
            <v>0</v>
          </cell>
          <cell r="BH423" t="str">
            <v>-</v>
          </cell>
          <cell r="BI423" t="str">
            <v>-</v>
          </cell>
          <cell r="BJ423" t="str">
            <v>-</v>
          </cell>
          <cell r="BK423">
            <v>0</v>
          </cell>
          <cell r="BL423" t="str">
            <v>1140
300</v>
          </cell>
          <cell r="BM423">
            <v>0</v>
          </cell>
          <cell r="BN423" t="str">
            <v>29
29</v>
          </cell>
          <cell r="BO423" t="str">
            <v>2
5</v>
          </cell>
          <cell r="BP423" t="str">
            <v>2567
2567</v>
          </cell>
          <cell r="BQ423" t="str">
            <v>-</v>
          </cell>
          <cell r="BR423" t="str">
            <v>-</v>
          </cell>
          <cell r="BS423" t="str">
            <v>-</v>
          </cell>
          <cell r="BT423" t="str">
            <v>นางบัวจันทร์ บุญเรือง</v>
          </cell>
          <cell r="BU423">
            <v>888164010445</v>
          </cell>
          <cell r="BV423" t="str">
            <v>1.นางบัวจันทร์ บุญเรือง
2.นายวุฒิไกร หมื่นชัย
3.นางสาวสุจิตรา จันทร์ละออ
4.นางจันทร์แรม อุนต๊ะ</v>
          </cell>
          <cell r="BW423" t="str">
            <v>จำเลยที่ 1
จำเลยที่ 2
คู่สมรสจำเลยที่ 2
จำเลยที่ 3</v>
          </cell>
          <cell r="BX423" t="str">
            <v>3-5015-00282-74-0
1-5099-00735-05-0
1-3303-00019-90-0
3-5015-00137-26-0</v>
          </cell>
          <cell r="BY423" t="str">
            <v>-ไม่พบว่ามีกรรมสิทธิ์ในที่ดิน อ.หางดง จ.เชียงใหม่
-ไม่พบว่ามีกรรมสิทธิ์ในที่ดิน อ.หางดง จ.เชียงใหม่
-ไม่พบว่ามีกรรมสิทธิ์ในที่ดิน อ.เมืองพิษณุโลก จ.พิษณุโลก
-พบว่ามีกรรมสิทธิ์ในที่ดิน โฉนดเลขที่ 28992 ต.หางดง อ.หางดง จ.เชียงใหม่ (สินส่วนตัว)
-ไม่พบว่ามีกรรมสิทธิ์ในที่ดิน อ.กันทรารมย์ จ.ศรีสะเกษ
-พบว่ามีกรรมสิทธิ์ในที่ดิน โฉนดเลขที่ 47770 ต.หารแก้ว อ.หางดง จ.เชียงใหม่ (ติดจำนอง บริษัท ธนาคารกสิกรไทย)
-ไม่พบว่ามีกรรมสิทธิ์ในที่ดิน อ.สันป่าตอง จ.เชียงใหม่</v>
          </cell>
          <cell r="BZ423" t="str">
            <v>พบทรัพย์</v>
          </cell>
          <cell r="CA423"/>
          <cell r="CB423"/>
          <cell r="CC423" t="str">
            <v>จันทร์นิภา</v>
          </cell>
          <cell r="CD423"/>
          <cell r="CE423"/>
          <cell r="CF423"/>
          <cell r="CG423"/>
          <cell r="CH423"/>
          <cell r="CI423"/>
          <cell r="CJ423"/>
          <cell r="CK423"/>
          <cell r="CL423"/>
          <cell r="CM423"/>
          <cell r="CN423"/>
          <cell r="CO423"/>
        </row>
        <row r="424">
          <cell r="B424">
            <v>1876</v>
          </cell>
          <cell r="C424">
            <v>420</v>
          </cell>
          <cell r="D424">
            <v>26</v>
          </cell>
          <cell r="E424">
            <v>7</v>
          </cell>
          <cell r="F424">
            <v>2565</v>
          </cell>
          <cell r="G424">
            <v>800085175019</v>
          </cell>
          <cell r="H424" t="str">
            <v>นางสาว</v>
          </cell>
          <cell r="I424" t="str">
            <v>วิภาวดี</v>
          </cell>
          <cell r="J424" t="str">
            <v>พินิจการ</v>
          </cell>
          <cell r="K424">
            <v>3120100788932</v>
          </cell>
          <cell r="L424" t="str">
            <v>หางดง</v>
          </cell>
          <cell r="M424" t="str">
            <v>เชียงใหม่ 3</v>
          </cell>
          <cell r="N424">
            <v>8</v>
          </cell>
          <cell r="O424" t="str">
            <v>สินเชื่อธนาคารประชาชน</v>
          </cell>
          <cell r="P424" t="str">
            <v>1.บุคคลค้ำประกัน</v>
          </cell>
          <cell r="Q424">
            <v>81244</v>
          </cell>
          <cell r="R424">
            <v>25362.13</v>
          </cell>
          <cell r="S424" t="str">
            <v>แขวงเชียงใหม่</v>
          </cell>
          <cell r="T424" t="str">
            <v>ผบE1080</v>
          </cell>
          <cell r="U424">
            <v>2565</v>
          </cell>
          <cell r="V424" t="str">
            <v>ผบE1965</v>
          </cell>
          <cell r="W424">
            <v>2565</v>
          </cell>
          <cell r="X424"/>
          <cell r="Y424"/>
          <cell r="Z424"/>
          <cell r="AA424">
            <v>26</v>
          </cell>
          <cell r="AB424">
            <v>4</v>
          </cell>
          <cell r="AC424">
            <v>2565</v>
          </cell>
          <cell r="AD424"/>
          <cell r="AE424"/>
          <cell r="AF424"/>
          <cell r="AG424"/>
          <cell r="AH424"/>
          <cell r="AI424"/>
          <cell r="AJ424"/>
          <cell r="AK424"/>
          <cell r="AL424"/>
          <cell r="AM424"/>
          <cell r="AN424"/>
          <cell r="AO424"/>
          <cell r="AP424"/>
          <cell r="AQ424"/>
          <cell r="AR424"/>
          <cell r="AS424"/>
          <cell r="AT424"/>
          <cell r="AU424"/>
          <cell r="AV424"/>
          <cell r="AW424"/>
          <cell r="AX424"/>
          <cell r="AY424"/>
          <cell r="AZ424"/>
          <cell r="BA424"/>
          <cell r="BB424" t="str">
            <v>สืบทรัพย์ (คำสั่ง 26/7/2565)//สืบทรัพย์แล้ว//รายงานผล วันที่ 26/8/2565</v>
          </cell>
          <cell r="BC424" t="str">
            <v>0
600</v>
          </cell>
          <cell r="BD424" t="str">
            <v>13
1</v>
          </cell>
          <cell r="BE424" t="str">
            <v>11
3</v>
          </cell>
          <cell r="BF424" t="str">
            <v>2566
2567</v>
          </cell>
          <cell r="BG424">
            <v>0</v>
          </cell>
          <cell r="BH424" t="str">
            <v>-</v>
          </cell>
          <cell r="BI424" t="str">
            <v>-</v>
          </cell>
          <cell r="BJ424" t="str">
            <v>-</v>
          </cell>
          <cell r="BK424">
            <v>0</v>
          </cell>
          <cell r="BL424" t="str">
            <v>695
190</v>
          </cell>
          <cell r="BM424">
            <v>0</v>
          </cell>
          <cell r="BN424" t="str">
            <v>29
29</v>
          </cell>
          <cell r="BO424" t="str">
            <v>2
5</v>
          </cell>
          <cell r="BP424" t="str">
            <v>2567
2567</v>
          </cell>
          <cell r="BQ424" t="str">
            <v>-</v>
          </cell>
          <cell r="BR424" t="str">
            <v>-</v>
          </cell>
          <cell r="BS424" t="str">
            <v>-</v>
          </cell>
          <cell r="BT424" t="str">
            <v>นางสาววิภาวดี พินิจการ</v>
          </cell>
          <cell r="BU424">
            <v>888164010446</v>
          </cell>
          <cell r="BV424" t="str">
            <v>1.นางสาววิภาวดี พินิจการ
2.นายชลธี คำภีระ</v>
          </cell>
          <cell r="BW424" t="str">
            <v>จำเลยที่ 1
จำเลยที่ 2</v>
          </cell>
          <cell r="BX424" t="str">
            <v>3-1201-00788-93-2
3-5002-00394-81-9</v>
          </cell>
          <cell r="BY42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อ.หางดง จ.เชียงใหม่
-ไม่พบว่ามีกรรมสิทธิ์ในที่ดิน อ.ดอยหล่อ จ.เชียงใหม่</v>
          </cell>
          <cell r="BZ424" t="str">
            <v>ไม่พบทรัพย์</v>
          </cell>
          <cell r="CA424"/>
          <cell r="CB424"/>
          <cell r="CC424" t="str">
            <v>จันทร์นิภา</v>
          </cell>
          <cell r="CD424"/>
          <cell r="CE424"/>
          <cell r="CF424"/>
          <cell r="CG424"/>
          <cell r="CH424"/>
          <cell r="CI424"/>
          <cell r="CJ424"/>
          <cell r="CK424"/>
          <cell r="CL424"/>
          <cell r="CM424"/>
          <cell r="CN424"/>
          <cell r="CO424"/>
        </row>
        <row r="425">
          <cell r="B425">
            <v>1877</v>
          </cell>
          <cell r="C425">
            <v>421</v>
          </cell>
          <cell r="D425">
            <v>26</v>
          </cell>
          <cell r="E425">
            <v>7</v>
          </cell>
          <cell r="F425">
            <v>2565</v>
          </cell>
          <cell r="G425">
            <v>800095887116</v>
          </cell>
          <cell r="H425" t="str">
            <v>นางสาว</v>
          </cell>
          <cell r="I425" t="str">
            <v>พัชรี</v>
          </cell>
          <cell r="J425" t="str">
            <v>รอดสัมฤทธิ์</v>
          </cell>
          <cell r="K425">
            <v>1411700200468</v>
          </cell>
          <cell r="L425" t="str">
            <v>ดอยเต่า</v>
          </cell>
          <cell r="M425" t="str">
            <v>เชียงใหม่ 3</v>
          </cell>
          <cell r="N425">
            <v>8</v>
          </cell>
          <cell r="O425" t="str">
            <v>สินเชื่อแก้ไขปัญหาหนี้นอกระบบPSAระยะที่2</v>
          </cell>
          <cell r="P425" t="str">
            <v>1.บุคคลค้ำประกัน</v>
          </cell>
          <cell r="Q425">
            <v>42494</v>
          </cell>
          <cell r="R425">
            <v>7623.9</v>
          </cell>
          <cell r="S425" t="str">
            <v>แขวงเชียงใหม่</v>
          </cell>
          <cell r="T425" t="str">
            <v>ผบE5227</v>
          </cell>
          <cell r="U425">
            <v>2564</v>
          </cell>
          <cell r="V425" t="str">
            <v>ผบE2871</v>
          </cell>
          <cell r="W425">
            <v>2565</v>
          </cell>
          <cell r="X425">
            <v>23</v>
          </cell>
          <cell r="Y425">
            <v>5</v>
          </cell>
          <cell r="Z425">
            <v>2565</v>
          </cell>
          <cell r="AA425"/>
          <cell r="AB425"/>
          <cell r="AC425"/>
          <cell r="AD425"/>
          <cell r="AE425"/>
          <cell r="AF425"/>
          <cell r="AG425"/>
          <cell r="AH425"/>
          <cell r="AI425"/>
          <cell r="AJ425"/>
          <cell r="AK425"/>
          <cell r="AL425"/>
          <cell r="AM425"/>
          <cell r="AN425"/>
          <cell r="AO425"/>
          <cell r="AP425"/>
          <cell r="AQ425"/>
          <cell r="AR425"/>
          <cell r="AS425"/>
          <cell r="AT425"/>
          <cell r="AU425"/>
          <cell r="AV425"/>
          <cell r="AW425"/>
          <cell r="AX425"/>
          <cell r="AY425"/>
          <cell r="AZ425"/>
          <cell r="BA425"/>
          <cell r="BB425" t="str">
            <v>สืบทรัพย์ (คำสั่ง 26/7/2565)//กำลังดำเนินการสืบทรัพย์//รายงานผลสืบ 12/9/2565</v>
          </cell>
          <cell r="BC425">
            <v>900</v>
          </cell>
          <cell r="BD425">
            <v>1</v>
          </cell>
          <cell r="BE425">
            <v>3</v>
          </cell>
          <cell r="BF425">
            <v>2567</v>
          </cell>
          <cell r="BG425">
            <v>0</v>
          </cell>
          <cell r="BH425" t="str">
            <v>-</v>
          </cell>
          <cell r="BI425" t="str">
            <v>-</v>
          </cell>
          <cell r="BJ425" t="str">
            <v>-</v>
          </cell>
          <cell r="BK425">
            <v>0</v>
          </cell>
          <cell r="BL425">
            <v>1450</v>
          </cell>
          <cell r="BM425">
            <v>0</v>
          </cell>
          <cell r="BN425">
            <v>9</v>
          </cell>
          <cell r="BO425">
            <v>5</v>
          </cell>
          <cell r="BP425">
            <v>2567</v>
          </cell>
          <cell r="BQ425" t="str">
            <v>-</v>
          </cell>
          <cell r="BR425" t="str">
            <v>-</v>
          </cell>
          <cell r="BS425" t="str">
            <v>-</v>
          </cell>
          <cell r="BT425" t="str">
            <v>นางสาวพัชรี รอดสัมฤทธิ์</v>
          </cell>
          <cell r="BU425">
            <v>888164010453</v>
          </cell>
          <cell r="BV425" t="str">
            <v>1.นางสาวพัชรี รอดสัมฤทธิ์
2.นายกฤษณพงษ์ ฟักทอง
3.นายเสกสรร จาสว่าง</v>
          </cell>
          <cell r="BW425" t="str">
            <v>จำเลยที่ 1
คู่สมรสจำเลยที่ 1
จำเลยที่ 2</v>
          </cell>
          <cell r="BX425" t="str">
            <v>1-4117-00200-46-6
1-5499-00331-25-1
1-5099-01190-50-2</v>
          </cell>
          <cell r="BY425" t="str">
            <v>-ไม่พบว่ามีกรรมสิทธิ์ในที่ดิน อ.ดอยเต่า จ.เชียงใหม่
-พบว่ามีกรรมสิทธิ์ในที่ดิน โฉนดเลขที่ 85532 ต.ต้นเปา อ.สันกำแพง จ.เชียงใหม่ (ติดจำนอง ธนาคารอาคารสงเคราะห์)
-ไม่พบว่ามีกรรมสิทธิ์ในที่ดิน อ.สารภี จ.เชียงใหม่
-ไม่พบว่ามีกรรมสิทธิ์ในที่ดิน อ.ดอยเต่า จ.เชียงใหม่
-ไม่พบว่ามีกรรมสิทธิ์ในที่ดิน อ.สันกำแพง จ.เชียงใหม่
-พบว่ามีกรรมสิทธิ์ในที่ดิน โฉนดเลขที่ 71620 ต.ดอนแก้ว อ.สารภี จ.เชียงใหม่ (สินส่วนตัว)
-ไม่พบว่ามีกรรมสิทธิ์ในที่ดิน อ.ดอยเต่า จ.เชียงใหม่</v>
          </cell>
          <cell r="BZ425"/>
          <cell r="CA425"/>
          <cell r="CB425"/>
          <cell r="CC425" t="str">
            <v>จันทร์นิภา</v>
          </cell>
          <cell r="CD425"/>
          <cell r="CE425"/>
          <cell r="CF425"/>
          <cell r="CG425"/>
          <cell r="CH425"/>
          <cell r="CI425"/>
          <cell r="CJ425"/>
          <cell r="CK425"/>
          <cell r="CL425"/>
          <cell r="CM425"/>
          <cell r="CN425"/>
          <cell r="CO425"/>
        </row>
        <row r="426">
          <cell r="B426">
            <v>1878</v>
          </cell>
          <cell r="C426">
            <v>422</v>
          </cell>
          <cell r="D426">
            <v>26</v>
          </cell>
          <cell r="E426">
            <v>7</v>
          </cell>
          <cell r="F426">
            <v>2565</v>
          </cell>
          <cell r="G426">
            <v>800096241453</v>
          </cell>
          <cell r="H426" t="str">
            <v>นางสาว</v>
          </cell>
          <cell r="I426" t="str">
            <v>รำพึง</v>
          </cell>
          <cell r="J426" t="str">
            <v>รัตนะ</v>
          </cell>
          <cell r="K426">
            <v>1580600038576</v>
          </cell>
          <cell r="L426" t="str">
            <v>ดอยเต่า</v>
          </cell>
          <cell r="M426" t="str">
            <v>เชียงใหม่ 3</v>
          </cell>
          <cell r="N426">
            <v>8</v>
          </cell>
          <cell r="O426" t="str">
            <v>สินเชื่อแก้ไขปัญหาหนี้นอกระบบPSAระยะที่2</v>
          </cell>
          <cell r="P426" t="str">
            <v>1.บุคคลค้ำประกัน</v>
          </cell>
          <cell r="Q426">
            <v>42494</v>
          </cell>
          <cell r="R426">
            <v>8530.83</v>
          </cell>
          <cell r="S426" t="str">
            <v>จังหวัดฮอด</v>
          </cell>
          <cell r="T426" t="str">
            <v>ผบE770</v>
          </cell>
          <cell r="U426">
            <v>2564</v>
          </cell>
          <cell r="V426" t="str">
            <v>ผบE78</v>
          </cell>
          <cell r="W426">
            <v>2565</v>
          </cell>
          <cell r="X426"/>
          <cell r="Y426"/>
          <cell r="Z426"/>
          <cell r="AA426">
            <v>31</v>
          </cell>
          <cell r="AB426">
            <v>1</v>
          </cell>
          <cell r="AC426">
            <v>2565</v>
          </cell>
          <cell r="AD426"/>
          <cell r="AE426"/>
          <cell r="AF426"/>
          <cell r="AG426"/>
          <cell r="AH426"/>
          <cell r="AI426"/>
          <cell r="AJ426"/>
          <cell r="AK426"/>
          <cell r="AL426"/>
          <cell r="AM426"/>
          <cell r="AN426"/>
          <cell r="AO426"/>
          <cell r="AP426"/>
          <cell r="AQ426"/>
          <cell r="AR426"/>
          <cell r="AS426"/>
          <cell r="AT426"/>
          <cell r="AU426"/>
          <cell r="AV426"/>
          <cell r="AW426"/>
          <cell r="AX426"/>
          <cell r="AY426"/>
          <cell r="AZ426"/>
          <cell r="BA426"/>
          <cell r="BB426" t="str">
            <v>สืบทรัพย์ (คำสั่ง 26/7/2565)//สืบทรัพย์แล้ว//รายงานผล วันที่ 26/8/2565</v>
          </cell>
          <cell r="BC426" t="str">
            <v>0
600</v>
          </cell>
          <cell r="BD426" t="str">
            <v>13
1</v>
          </cell>
          <cell r="BE426" t="str">
            <v>11
3</v>
          </cell>
          <cell r="BF426" t="str">
            <v>2566
2567</v>
          </cell>
          <cell r="BG426">
            <v>0</v>
          </cell>
          <cell r="BH426" t="str">
            <v>-</v>
          </cell>
          <cell r="BI426" t="str">
            <v>-</v>
          </cell>
          <cell r="BJ426" t="str">
            <v>-</v>
          </cell>
          <cell r="BK426">
            <v>0</v>
          </cell>
          <cell r="BL426" t="str">
            <v>280
150</v>
          </cell>
          <cell r="BM426">
            <v>0</v>
          </cell>
          <cell r="BN426" t="str">
            <v>7
9</v>
          </cell>
          <cell r="BO426" t="str">
            <v>3
5</v>
          </cell>
          <cell r="BP426" t="str">
            <v>2567
2567</v>
          </cell>
          <cell r="BQ426" t="str">
            <v>-</v>
          </cell>
          <cell r="BR426" t="str">
            <v>-</v>
          </cell>
          <cell r="BS426" t="str">
            <v>-</v>
          </cell>
          <cell r="BT426" t="str">
            <v>นางสาวรำพึง รัตนะ</v>
          </cell>
          <cell r="BU426">
            <v>888164010457</v>
          </cell>
          <cell r="BV426" t="str">
            <v>1.นางสาวรำพึง รัตนะ
2.นายสุชาติ ไชยงาม</v>
          </cell>
          <cell r="BW426" t="str">
            <v>จำเลยที่ 1
จำเลยที่ 2</v>
          </cell>
          <cell r="BX426" t="str">
            <v>1-5806-00038-57-6
3-5017-00085-41-7</v>
          </cell>
          <cell r="BY426" t="str">
            <v>-ไม่พบว่ามีกรรมสิทธิ์ในที่ดิน อ.ดอยเต่า จ.เชียงใหม่
-ไม่พบว่ามีกรรมสิทธิ์ในที่ดิน อ.ดอยเต่า จ.เชียงใหม่</v>
          </cell>
          <cell r="BZ426" t="str">
            <v>ไม่พบทรัพย์</v>
          </cell>
          <cell r="CA426"/>
          <cell r="CB426"/>
          <cell r="CC426" t="str">
            <v>จันทร์นิภา</v>
          </cell>
          <cell r="CD426"/>
          <cell r="CE426"/>
          <cell r="CF426"/>
          <cell r="CG426"/>
          <cell r="CH426"/>
          <cell r="CI426"/>
          <cell r="CJ426"/>
          <cell r="CK426"/>
          <cell r="CL426"/>
          <cell r="CM426"/>
          <cell r="CN426"/>
          <cell r="CO426"/>
        </row>
        <row r="427">
          <cell r="B427">
            <v>1879</v>
          </cell>
          <cell r="C427">
            <v>423</v>
          </cell>
          <cell r="D427">
            <v>26</v>
          </cell>
          <cell r="E427">
            <v>7</v>
          </cell>
          <cell r="F427">
            <v>2565</v>
          </cell>
          <cell r="G427">
            <v>800090223838</v>
          </cell>
          <cell r="H427" t="str">
            <v>นางสาว</v>
          </cell>
          <cell r="I427" t="str">
            <v>กัญญารัตน์</v>
          </cell>
          <cell r="J427" t="str">
            <v>สมโน</v>
          </cell>
          <cell r="K427">
            <v>1501600118112</v>
          </cell>
          <cell r="L427" t="str">
            <v>ดอยเต่า</v>
          </cell>
          <cell r="M427" t="str">
            <v>เชียงใหม่ 3</v>
          </cell>
          <cell r="N427">
            <v>8</v>
          </cell>
          <cell r="O427" t="str">
            <v>สินเชื่อแก้ไขปัญหาหนี้นอกระบบPSAระยะที่2</v>
          </cell>
          <cell r="P427" t="str">
            <v>1.บุคคลค้ำประกัน</v>
          </cell>
          <cell r="Q427">
            <v>34988</v>
          </cell>
          <cell r="R427">
            <v>6481.15</v>
          </cell>
          <cell r="S427" t="str">
            <v>จังหวัดฮอด</v>
          </cell>
          <cell r="T427" t="str">
            <v>ผบE768</v>
          </cell>
          <cell r="U427">
            <v>2564</v>
          </cell>
          <cell r="V427" t="str">
            <v>ผบE138</v>
          </cell>
          <cell r="W427">
            <v>2565</v>
          </cell>
          <cell r="X427"/>
          <cell r="Y427"/>
          <cell r="Z427"/>
          <cell r="AA427">
            <v>22</v>
          </cell>
          <cell r="AB427">
            <v>2</v>
          </cell>
          <cell r="AC427">
            <v>2565</v>
          </cell>
          <cell r="AD427"/>
          <cell r="AE427"/>
          <cell r="AF427"/>
          <cell r="AG427"/>
          <cell r="AH427"/>
          <cell r="AI427"/>
          <cell r="AJ427"/>
          <cell r="AK427"/>
          <cell r="AL427"/>
          <cell r="AM427"/>
          <cell r="AN427"/>
          <cell r="AO427"/>
          <cell r="AP427"/>
          <cell r="AQ427"/>
          <cell r="AR427"/>
          <cell r="AS427"/>
          <cell r="AT427"/>
          <cell r="AU427"/>
          <cell r="AV427"/>
          <cell r="AW427"/>
          <cell r="AX427"/>
          <cell r="AY427"/>
          <cell r="AZ427"/>
          <cell r="BA427"/>
          <cell r="BB427" t="str">
            <v>สืบทรัพย์ (คำสั่ง 26/7/2565)//กำลังดำเนินการสืบทรัพย์//สืบแล้ว รายงานผล วันที่ 12/9/2565</v>
          </cell>
          <cell r="BC427" t="str">
            <v>0
900</v>
          </cell>
          <cell r="BD427" t="str">
            <v>13
1</v>
          </cell>
          <cell r="BE427" t="str">
            <v>11
3</v>
          </cell>
          <cell r="BF427" t="str">
            <v>2566
2567</v>
          </cell>
          <cell r="BG427">
            <v>0</v>
          </cell>
          <cell r="BH427" t="str">
            <v>-</v>
          </cell>
          <cell r="BI427" t="str">
            <v>-</v>
          </cell>
          <cell r="BJ427" t="str">
            <v>-</v>
          </cell>
          <cell r="BK427">
            <v>0</v>
          </cell>
          <cell r="BL427" t="str">
            <v>675
215</v>
          </cell>
          <cell r="BM427">
            <v>0</v>
          </cell>
          <cell r="BN427" t="str">
            <v>7
9</v>
          </cell>
          <cell r="BO427" t="str">
            <v>3
5</v>
          </cell>
          <cell r="BP427" t="str">
            <v>2567
2567</v>
          </cell>
          <cell r="BQ427" t="str">
            <v>-</v>
          </cell>
          <cell r="BR427" t="str">
            <v>-</v>
          </cell>
          <cell r="BS427" t="str">
            <v>-</v>
          </cell>
          <cell r="BT427" t="str">
            <v>นางสาวกัญญารัตน์ สมโน</v>
          </cell>
          <cell r="BU427">
            <v>888164010459</v>
          </cell>
          <cell r="BV427" t="str">
            <v>1.นางสาวกัญญารัตน์ สมโน
2.นายศรีมา คำมาต๊ะ
3.นายพัด อินต๊ะก๋อง</v>
          </cell>
          <cell r="BW427" t="str">
            <v>จำเลยที่ 1
จำเลยที่ 2
จำเลยที่ 3</v>
          </cell>
          <cell r="BX427" t="str">
            <v>1-5016-00118-11-2
3-5017-00133-45-4
3-5099-00779-24-0</v>
          </cell>
          <cell r="BY427" t="str">
            <v>-ไม่พบว่ามีกรรมสิทธิ์ในที่ดิน อ.ดอยเต่า จ.เชียงใหม่
-พบว่ามีกรรมสิทธิ์ในที่ดิน โฉนดเลขที่ 3704 ต.มืดกา อ.ดอยเต่า จ.เชียงใหม่ (ปลอดจำนอง)
-พบว่ามีกรรมสิทธิ์ในที่ดิน โฉนดเลขที่ 3840 ต.มืดกา อ.ดอยเต่า จ.เชียงใหม่ (ติดจำนอง ธกส.)</v>
          </cell>
          <cell r="BZ427" t="str">
            <v>พบทรัพย์</v>
          </cell>
          <cell r="CA427"/>
          <cell r="CB427"/>
          <cell r="CC427" t="str">
            <v>จันทร์นิภา</v>
          </cell>
          <cell r="CD427"/>
          <cell r="CE427"/>
          <cell r="CF427"/>
          <cell r="CG427"/>
          <cell r="CH427"/>
          <cell r="CI427"/>
          <cell r="CJ427"/>
          <cell r="CK427"/>
          <cell r="CL427"/>
          <cell r="CM427"/>
          <cell r="CN427"/>
          <cell r="CO427"/>
        </row>
        <row r="428">
          <cell r="B428">
            <v>1880</v>
          </cell>
          <cell r="C428">
            <v>424</v>
          </cell>
          <cell r="D428">
            <v>26</v>
          </cell>
          <cell r="E428">
            <v>7</v>
          </cell>
          <cell r="F428">
            <v>2565</v>
          </cell>
          <cell r="G428">
            <v>800096241438</v>
          </cell>
          <cell r="H428" t="str">
            <v>นาย</v>
          </cell>
          <cell r="I428" t="str">
            <v>สุชาติ</v>
          </cell>
          <cell r="J428" t="str">
            <v>ไชยงาม</v>
          </cell>
          <cell r="K428">
            <v>3501700085417</v>
          </cell>
          <cell r="L428" t="str">
            <v>ดอยเต่า</v>
          </cell>
          <cell r="M428" t="str">
            <v>เชียงใหม่ 3</v>
          </cell>
          <cell r="N428">
            <v>8</v>
          </cell>
          <cell r="O428" t="str">
            <v>สินเชื่อแก้ไขปัญหาหนี้นอกระบบPSAระยะที่2</v>
          </cell>
          <cell r="P428" t="str">
            <v>1.บุคคลค้ำประกัน</v>
          </cell>
          <cell r="Q428">
            <v>42494</v>
          </cell>
          <cell r="R428">
            <v>8136.07</v>
          </cell>
          <cell r="S428" t="str">
            <v>จังหวัดฮอด</v>
          </cell>
          <cell r="T428" t="str">
            <v>ผบE763</v>
          </cell>
          <cell r="U428">
            <v>2564</v>
          </cell>
          <cell r="V428" t="str">
            <v>ผบE82</v>
          </cell>
          <cell r="W428">
            <v>2565</v>
          </cell>
          <cell r="X428"/>
          <cell r="Y428"/>
          <cell r="Z428"/>
          <cell r="AA428">
            <v>31</v>
          </cell>
          <cell r="AB428">
            <v>1</v>
          </cell>
          <cell r="AC428">
            <v>2565</v>
          </cell>
          <cell r="AD428"/>
          <cell r="AE428"/>
          <cell r="AF428"/>
          <cell r="AG428"/>
          <cell r="AH428"/>
          <cell r="AI428"/>
          <cell r="AJ428"/>
          <cell r="AK428"/>
          <cell r="AL428"/>
          <cell r="AM428"/>
          <cell r="AN428"/>
          <cell r="AO428"/>
          <cell r="AP428"/>
          <cell r="AQ428"/>
          <cell r="AR428"/>
          <cell r="AS428"/>
          <cell r="AT428"/>
          <cell r="AU428"/>
          <cell r="AV428"/>
          <cell r="AW428"/>
          <cell r="AX428"/>
          <cell r="AY428"/>
          <cell r="AZ428"/>
          <cell r="BA428"/>
          <cell r="BB428" t="str">
            <v>สืบทรัพย์ (คำสั่ง 26/7/2565)//สืบทรัพย์แล้ว//รายงานผล วันที่ 26/8/2565</v>
          </cell>
          <cell r="BC428" t="str">
            <v/>
          </cell>
          <cell r="BD428" t="str">
            <v/>
          </cell>
          <cell r="BE428" t="str">
            <v/>
          </cell>
          <cell r="BF428" t="str">
            <v/>
          </cell>
          <cell r="BG428" t="str">
            <v/>
          </cell>
          <cell r="BH428" t="str">
            <v/>
          </cell>
          <cell r="BI428" t="str">
            <v/>
          </cell>
          <cell r="BJ428" t="str">
            <v/>
          </cell>
          <cell r="BK428" t="str">
            <v/>
          </cell>
          <cell r="BL428" t="str">
            <v/>
          </cell>
          <cell r="BM428" t="str">
            <v/>
          </cell>
          <cell r="BN428" t="str">
            <v/>
          </cell>
          <cell r="BO428" t="str">
            <v/>
          </cell>
          <cell r="BP428" t="str">
            <v/>
          </cell>
          <cell r="BQ428" t="str">
            <v/>
          </cell>
          <cell r="BR428" t="str">
            <v/>
          </cell>
          <cell r="BS428" t="str">
            <v/>
          </cell>
          <cell r="BT428" t="str">
            <v>นายสุชาติ ไชยงาม</v>
          </cell>
          <cell r="BU428">
            <v>888164010464</v>
          </cell>
          <cell r="BV428" t="str">
            <v>1.นายสุชาติ ไชยงาม
2.นางสาวรำพึง รัตนะ</v>
          </cell>
          <cell r="BW428" t="str">
            <v>จำเลยที่ 1
จำเลยที่ 2</v>
          </cell>
          <cell r="BX428" t="str">
            <v>1-5806-00038-57-6
3-5017-00085-41-7</v>
          </cell>
          <cell r="BY428" t="str">
            <v>-ไม่พบว่ามีกรรมสิทธิ์ในที่ดิน อ.ดอยเต่า จ.เชียงใหม่
-ไม่พบว่ามีกรรมสิทธิ์ในที่ดิน อ.ดอยเต่า จ.เชียงใหม่</v>
          </cell>
          <cell r="BZ428" t="str">
            <v>ไม่พบทรัพย์</v>
          </cell>
          <cell r="CA428"/>
          <cell r="CB428"/>
          <cell r="CC428" t="str">
            <v>จันทร์นิภา</v>
          </cell>
          <cell r="CD428"/>
          <cell r="CE428"/>
          <cell r="CF428"/>
          <cell r="CG428"/>
          <cell r="CH428"/>
          <cell r="CI428"/>
          <cell r="CJ428"/>
          <cell r="CK428"/>
          <cell r="CL428"/>
          <cell r="CM428"/>
          <cell r="CN428"/>
          <cell r="CO428"/>
        </row>
        <row r="429">
          <cell r="B429">
            <v>1881</v>
          </cell>
          <cell r="C429">
            <v>425</v>
          </cell>
          <cell r="D429">
            <v>26</v>
          </cell>
          <cell r="E429">
            <v>7</v>
          </cell>
          <cell r="F429">
            <v>2565</v>
          </cell>
          <cell r="G429">
            <v>800094009589</v>
          </cell>
          <cell r="H429" t="str">
            <v>นาย</v>
          </cell>
          <cell r="I429" t="str">
            <v>อาทิตย์</v>
          </cell>
          <cell r="J429" t="str">
            <v>นันต๊ะสาร</v>
          </cell>
          <cell r="K429">
            <v>3501700195931</v>
          </cell>
          <cell r="L429" t="str">
            <v>ดอยเต่า</v>
          </cell>
          <cell r="M429" t="str">
            <v>เชียงใหม่ 3</v>
          </cell>
          <cell r="N429">
            <v>8</v>
          </cell>
          <cell r="O429" t="str">
            <v>สินเชื่อแก้ไขปัญหาหนี้นอกระบบPSAระยะที่2</v>
          </cell>
          <cell r="P429" t="str">
            <v>1.บุคคลค้ำประกัน</v>
          </cell>
          <cell r="Q429">
            <v>40826</v>
          </cell>
          <cell r="R429">
            <v>7693.03</v>
          </cell>
          <cell r="S429" t="str">
            <v>จังหวัดฮอด</v>
          </cell>
          <cell r="T429" t="str">
            <v>ผบE765</v>
          </cell>
          <cell r="U429">
            <v>2564</v>
          </cell>
          <cell r="V429" t="str">
            <v>ผบE130</v>
          </cell>
          <cell r="W429">
            <v>2565</v>
          </cell>
          <cell r="X429"/>
          <cell r="Y429"/>
          <cell r="Z429"/>
          <cell r="AA429">
            <v>22</v>
          </cell>
          <cell r="AB429">
            <v>2</v>
          </cell>
          <cell r="AC429">
            <v>2565</v>
          </cell>
          <cell r="AD429"/>
          <cell r="AE429"/>
          <cell r="AF429"/>
          <cell r="AG429"/>
          <cell r="AH429"/>
          <cell r="AI429"/>
          <cell r="AJ429"/>
          <cell r="AK429"/>
          <cell r="AL429"/>
          <cell r="AM429"/>
          <cell r="AN429"/>
          <cell r="AO429"/>
          <cell r="AP429"/>
          <cell r="AQ429"/>
          <cell r="AR429"/>
          <cell r="AS429"/>
          <cell r="AT429"/>
          <cell r="AU429"/>
          <cell r="AV429"/>
          <cell r="AW429"/>
          <cell r="AX429"/>
          <cell r="AY429"/>
          <cell r="AZ429"/>
          <cell r="BA429"/>
          <cell r="BB429" t="str">
            <v>สืบทรัพย์ (คำสั่ง 26/7/2565)//กำลังดำเนินการสืบทรัพย์//สืบแล้ว//รายงานผลวันที่21/11/2565</v>
          </cell>
          <cell r="BC429">
            <v>900</v>
          </cell>
          <cell r="BD429">
            <v>27</v>
          </cell>
          <cell r="BE429">
            <v>3</v>
          </cell>
          <cell r="BF429">
            <v>2567</v>
          </cell>
          <cell r="BG429">
            <v>0</v>
          </cell>
          <cell r="BH429" t="str">
            <v>-</v>
          </cell>
          <cell r="BI429" t="str">
            <v>-</v>
          </cell>
          <cell r="BJ429" t="str">
            <v>-</v>
          </cell>
          <cell r="BK429">
            <v>0</v>
          </cell>
          <cell r="BL429">
            <v>1440</v>
          </cell>
          <cell r="BM429">
            <v>0</v>
          </cell>
          <cell r="BN429">
            <v>11</v>
          </cell>
          <cell r="BO429">
            <v>7</v>
          </cell>
          <cell r="BP429">
            <v>2567</v>
          </cell>
          <cell r="BQ429" t="str">
            <v>-</v>
          </cell>
          <cell r="BR429" t="str">
            <v>-</v>
          </cell>
          <cell r="BS429" t="str">
            <v>-</v>
          </cell>
          <cell r="BT429" t="str">
            <v>นายอาทิตย์ นันต๊ะสาร</v>
          </cell>
          <cell r="BU429">
            <v>888164010465</v>
          </cell>
          <cell r="BV429" t="str">
            <v>1.นายอาทิตย์  นันต๊ะสาร
2.นายธนกร  แดงบุญ
3.นางสาวสุรินทร์  วุฒินันท์</v>
          </cell>
          <cell r="BW429" t="str">
            <v>จำเลยที่ 1
จำเลยที่ 2
คู่สมรสจำเลยที่ 2</v>
          </cell>
          <cell r="BX429" t="str">
            <v>3-5017-00195-98-1
3-5017-00188-67-4
3-5011-00404-90-2</v>
          </cell>
          <cell r="BY429" t="str">
            <v>-พบว่ามีกรรมสิทธิ์ในที่ดิน โฉนดเลขที่ 1750 ต.ดอยเต่า อ.ดอยเต่า จ.เชียงใหม่ (ติดจำนอง ธกส.)
'-พบว่ามีกรรมสิทธิ์ในที่ดิน โฉนดเลขที่ 2806 ต.ดอยเต่า อ.ดอยเต่า จ.เชียงใหม่ (ติดจำนอง ธกส.)
'-พบว่ามีกรรมสิทธิ์ในที่ดิน โฉนดนส.3 ก.เลขที่ 2917 ต.ดอยเต่า อ.ดอยเต่า จ.เชียงใหม่ (ติดจำนอง ธกส.)
'-พบว่ามีกรรมสิทธิ์ในที่ดิน โฉนดเลขที่ 10776 ต.ดอยเต่า อ.ดอยเต่า จ.เชียงใหม่ (ติดจำนอง ธกส.)
'-พบว่ามีกรรมสิทธิ์ในที่ดิน โฉนดเลขที่ 12585 ต.ดอยเต่า อ.ดอยเต่า จ.เชียงใหม่(ปลอดจำนอง)
'-พบว่ามีกรรมสิทธิ์ในที่ดิน โฉนดเลขที่ 8673 ต.ดอยเต่า อ.ดอยเต่า จ.เชียงใหม่ (ติดจำนอง ธกส.)
-ไม่พบว่ามีกรรมสิทธิ์ในที่ดิน อ.ดอยเต่า จ.เชียงใหม่</v>
          </cell>
          <cell r="BZ429" t="str">
            <v>พบทรัพย์</v>
          </cell>
          <cell r="CA429"/>
          <cell r="CB429"/>
          <cell r="CC429" t="str">
            <v>จันทร์นิภา</v>
          </cell>
          <cell r="CD429"/>
          <cell r="CE429"/>
          <cell r="CF429"/>
          <cell r="CG429"/>
          <cell r="CH429"/>
          <cell r="CI429"/>
          <cell r="CJ429"/>
          <cell r="CK429"/>
          <cell r="CL429"/>
          <cell r="CM429"/>
          <cell r="CN429"/>
          <cell r="CO429"/>
        </row>
        <row r="430">
          <cell r="B430">
            <v>1882</v>
          </cell>
          <cell r="C430">
            <v>426</v>
          </cell>
          <cell r="D430">
            <v>26</v>
          </cell>
          <cell r="E430">
            <v>7</v>
          </cell>
          <cell r="F430">
            <v>2565</v>
          </cell>
          <cell r="G430">
            <v>800049290094</v>
          </cell>
          <cell r="H430" t="str">
            <v>นาง</v>
          </cell>
          <cell r="I430" t="str">
            <v>ดาริณี</v>
          </cell>
          <cell r="J430" t="str">
            <v>คุณยศยิ่ง</v>
          </cell>
          <cell r="K430">
            <v>5501700016128</v>
          </cell>
          <cell r="L430" t="str">
            <v>ดอยเต่า</v>
          </cell>
          <cell r="M430" t="str">
            <v>เชียงใหม่ 3</v>
          </cell>
          <cell r="N430">
            <v>8</v>
          </cell>
          <cell r="O430" t="str">
            <v>สินเชื่อพัฒนาองค์กรชุมชน(รายบุคคล)</v>
          </cell>
          <cell r="P430" t="str">
            <v>1.บุคคลค้ำประกัน</v>
          </cell>
          <cell r="Q430">
            <v>109070.89</v>
          </cell>
          <cell r="R430">
            <v>22867.27</v>
          </cell>
          <cell r="S430" t="str">
            <v>จังหวัดฮอด</v>
          </cell>
          <cell r="T430" t="str">
            <v>ผบE762</v>
          </cell>
          <cell r="U430">
            <v>2564</v>
          </cell>
          <cell r="V430" t="str">
            <v>ผบE81</v>
          </cell>
          <cell r="W430">
            <v>2565</v>
          </cell>
          <cell r="X430"/>
          <cell r="Y430"/>
          <cell r="Z430"/>
          <cell r="AA430">
            <v>31</v>
          </cell>
          <cell r="AB430">
            <v>1</v>
          </cell>
          <cell r="AC430">
            <v>2565</v>
          </cell>
          <cell r="AD430"/>
          <cell r="AE430"/>
          <cell r="AF430"/>
          <cell r="AG430"/>
          <cell r="AH430"/>
          <cell r="AI430"/>
          <cell r="AJ430"/>
          <cell r="AK430"/>
          <cell r="AL430"/>
          <cell r="AM430"/>
          <cell r="AN430"/>
          <cell r="AO430"/>
          <cell r="AP430"/>
          <cell r="AQ430"/>
          <cell r="AR430"/>
          <cell r="AS430"/>
          <cell r="AT430"/>
          <cell r="AU430"/>
          <cell r="AV430"/>
          <cell r="AW430"/>
          <cell r="AX430"/>
          <cell r="AY430"/>
          <cell r="AZ430"/>
          <cell r="BA430"/>
          <cell r="BB430" t="str">
            <v>สืบทรัพย์ (คำสั่ง 26/7/2565)//สืบทรัพย์แล้ว//รายงานผล วันที่ 26/8/2565</v>
          </cell>
          <cell r="BC430" t="str">
            <v>0
1200</v>
          </cell>
          <cell r="BD430" t="str">
            <v>13
1</v>
          </cell>
          <cell r="BE430" t="str">
            <v>11
3</v>
          </cell>
          <cell r="BF430" t="str">
            <v>2566
2567</v>
          </cell>
          <cell r="BG430">
            <v>0</v>
          </cell>
          <cell r="BH430" t="str">
            <v>-</v>
          </cell>
          <cell r="BI430" t="str">
            <v>-</v>
          </cell>
          <cell r="BJ430" t="str">
            <v>-</v>
          </cell>
          <cell r="BK430">
            <v>0</v>
          </cell>
          <cell r="BL430" t="str">
            <v>770
260</v>
          </cell>
          <cell r="BM430">
            <v>0</v>
          </cell>
          <cell r="BN430" t="str">
            <v>7
9</v>
          </cell>
          <cell r="BO430" t="str">
            <v>3
5</v>
          </cell>
          <cell r="BP430" t="str">
            <v>2567
2567</v>
          </cell>
          <cell r="BQ430" t="str">
            <v>-</v>
          </cell>
          <cell r="BR430" t="str">
            <v>-</v>
          </cell>
          <cell r="BS430" t="str">
            <v>-</v>
          </cell>
          <cell r="BT430" t="str">
            <v>นางดาริณี คุณยศยิ่ง</v>
          </cell>
          <cell r="BU430">
            <v>888164010468</v>
          </cell>
          <cell r="BV430" t="str">
            <v>1.นางพรลภัส คุณยศยิ่ง
2.นายอานัส คุณยศยิ่ง
3.นายณรงค์ศักดิ์ เปอะปิน
4.นางปรียาภัทร มาคา</v>
          </cell>
          <cell r="BW430" t="str">
            <v>จำเลยที่ 1
คู่สมรสจำเลยที่ 1
จำเลยที่ 2
จำเลยที่ 3</v>
          </cell>
          <cell r="BX430" t="str">
            <v>5-5017-00016-12-8
3-5014-00243-30-1
3-5006-00274-02-1
5-5017-00002-12-7</v>
          </cell>
          <cell r="BY430" t="str">
            <v>-ไม่พบว่ามีกรรมสิทธิ์ในที่ดิน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อ.ดอยเต่า จ.เชียงใหม่</v>
          </cell>
          <cell r="BZ430" t="str">
            <v>ไม่พบทรัพย์</v>
          </cell>
          <cell r="CA430"/>
          <cell r="CB430"/>
          <cell r="CC430" t="str">
            <v>จันทร์นิภา</v>
          </cell>
          <cell r="CD430"/>
          <cell r="CE430"/>
          <cell r="CF430"/>
          <cell r="CG430"/>
          <cell r="CH430"/>
          <cell r="CI430"/>
          <cell r="CJ430"/>
          <cell r="CK430"/>
          <cell r="CL430"/>
          <cell r="CM430"/>
          <cell r="CN430"/>
          <cell r="CO430"/>
        </row>
        <row r="431">
          <cell r="B431">
            <v>1883</v>
          </cell>
          <cell r="C431">
            <v>427</v>
          </cell>
          <cell r="D431">
            <v>26</v>
          </cell>
          <cell r="E431">
            <v>7</v>
          </cell>
          <cell r="F431">
            <v>2565</v>
          </cell>
          <cell r="G431">
            <v>800034415250</v>
          </cell>
          <cell r="H431" t="str">
            <v>นาง</v>
          </cell>
          <cell r="I431" t="str">
            <v>อุ้มพร</v>
          </cell>
          <cell r="J431" t="str">
            <v>คำมาต๊ะ</v>
          </cell>
          <cell r="K431">
            <v>3501700138596</v>
          </cell>
          <cell r="L431" t="str">
            <v>ดอยเต่า</v>
          </cell>
          <cell r="M431" t="str">
            <v>เชียงใหม่ 3</v>
          </cell>
          <cell r="N431">
            <v>8</v>
          </cell>
          <cell r="O431" t="str">
            <v>สินเชื่อพัฒนาองค์กรชุมชน(รายบุคคล)</v>
          </cell>
          <cell r="P431" t="str">
            <v>1.บุคคลค้ำประกัน</v>
          </cell>
          <cell r="Q431">
            <v>96936.09</v>
          </cell>
          <cell r="R431">
            <v>17870.080000000002</v>
          </cell>
          <cell r="S431" t="str">
            <v>จังหวัดฮอด</v>
          </cell>
          <cell r="T431" t="str">
            <v>ผบE761</v>
          </cell>
          <cell r="U431">
            <v>2564</v>
          </cell>
          <cell r="V431" t="str">
            <v>ผบE80</v>
          </cell>
          <cell r="W431">
            <v>2565</v>
          </cell>
          <cell r="X431"/>
          <cell r="Y431"/>
          <cell r="Z431"/>
          <cell r="AA431">
            <v>31</v>
          </cell>
          <cell r="AB431">
            <v>1</v>
          </cell>
          <cell r="AC431">
            <v>2565</v>
          </cell>
          <cell r="AD431"/>
          <cell r="AE431"/>
          <cell r="AF431"/>
          <cell r="AG431"/>
          <cell r="AH431"/>
          <cell r="AI431"/>
          <cell r="AJ431"/>
          <cell r="AK431"/>
          <cell r="AL431"/>
          <cell r="AM431"/>
          <cell r="AN431"/>
          <cell r="AO431"/>
          <cell r="AP431"/>
          <cell r="AQ431"/>
          <cell r="AR431"/>
          <cell r="AS431"/>
          <cell r="AT431"/>
          <cell r="AU431"/>
          <cell r="AV431"/>
          <cell r="AW431"/>
          <cell r="AX431"/>
          <cell r="AY431"/>
          <cell r="AZ431"/>
          <cell r="BA431"/>
          <cell r="BB431" t="str">
            <v>สืบทรัพย์ (คำสั่ง 26/7/2565)//กำลังดำเนินการสืบทรัพย์//สืบแล้ว รายงานผล วันที่ 12/9/2565</v>
          </cell>
          <cell r="BC431">
            <v>1200</v>
          </cell>
          <cell r="BD431">
            <v>27</v>
          </cell>
          <cell r="BE431">
            <v>3</v>
          </cell>
          <cell r="BF431">
            <v>2567</v>
          </cell>
          <cell r="BG431">
            <v>0</v>
          </cell>
          <cell r="BH431" t="str">
            <v>-</v>
          </cell>
          <cell r="BI431" t="str">
            <v>-</v>
          </cell>
          <cell r="BJ431" t="str">
            <v>-</v>
          </cell>
          <cell r="BK431">
            <v>0</v>
          </cell>
          <cell r="BL431">
            <v>1015</v>
          </cell>
          <cell r="BM431">
            <v>0</v>
          </cell>
          <cell r="BN431">
            <v>11</v>
          </cell>
          <cell r="BO431">
            <v>7</v>
          </cell>
          <cell r="BP431">
            <v>2567</v>
          </cell>
          <cell r="BQ431" t="str">
            <v>-</v>
          </cell>
          <cell r="BR431" t="str">
            <v>-</v>
          </cell>
          <cell r="BS431" t="str">
            <v>-</v>
          </cell>
          <cell r="BT431" t="str">
            <v>นางอุ้มพร คำมาต๊ะ</v>
          </cell>
          <cell r="BU431">
            <v>888164010488</v>
          </cell>
          <cell r="BV431" t="str">
            <v>1.นางอุ้มพร คำมาต๊ะ
2.นางนงค์คราญ คำยา
3.นายเบิ้ม คำยา
4.นายสุคำ นามวงค์</v>
          </cell>
          <cell r="BW431" t="str">
            <v>จำเลยที่ 1
จำเลยที่ 2
คู่สมรสจำเลยที่ 2
จำเลยที่ 3</v>
          </cell>
          <cell r="BX431" t="str">
            <v>3-5017-00138-59-6
3-5017-00181-91-2
3-5017-00138-89-8
3-5017-00138-98-7</v>
          </cell>
          <cell r="BY43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 น.ส.3 ก.136 เลขที่ดิน 136 ต.มืดกา อ.ดอยเต่า จ.เชียงใหม่ (ติดจำนอง ธกส.)</v>
          </cell>
          <cell r="BZ431" t="str">
            <v>พบทรัพย์</v>
          </cell>
          <cell r="CA431"/>
          <cell r="CB431"/>
          <cell r="CC431" t="str">
            <v>จันทร์นิภา</v>
          </cell>
          <cell r="CD431"/>
          <cell r="CE431"/>
          <cell r="CF431"/>
          <cell r="CG431"/>
          <cell r="CH431"/>
          <cell r="CI431"/>
          <cell r="CJ431"/>
          <cell r="CK431"/>
          <cell r="CL431"/>
          <cell r="CM431"/>
          <cell r="CN431"/>
          <cell r="CO431"/>
        </row>
        <row r="432">
          <cell r="B432">
            <v>1884</v>
          </cell>
          <cell r="C432">
            <v>428</v>
          </cell>
          <cell r="D432">
            <v>26</v>
          </cell>
          <cell r="E432">
            <v>7</v>
          </cell>
          <cell r="F432">
            <v>2565</v>
          </cell>
          <cell r="G432">
            <v>800063155066</v>
          </cell>
          <cell r="H432" t="str">
            <v>นาย</v>
          </cell>
          <cell r="I432" t="str">
            <v>เพลิง</v>
          </cell>
          <cell r="J432" t="str">
            <v>แก้วแสน</v>
          </cell>
          <cell r="K432">
            <v>3501700101111</v>
          </cell>
          <cell r="L432" t="str">
            <v>ดอยเต่า</v>
          </cell>
          <cell r="M432" t="str">
            <v>เชียงใหม่ 3</v>
          </cell>
          <cell r="N432">
            <v>8</v>
          </cell>
          <cell r="O432" t="str">
            <v>สินเชื่อพัฒนาองค์กรชุมชน(รายบุคคล)</v>
          </cell>
          <cell r="P432" t="str">
            <v>1.บุคคลค้ำประกัน</v>
          </cell>
          <cell r="Q432">
            <v>78203.64</v>
          </cell>
          <cell r="R432">
            <v>16411.04</v>
          </cell>
          <cell r="S432" t="str">
            <v>จังหวัดฮอด</v>
          </cell>
          <cell r="T432" t="str">
            <v>ผบE143</v>
          </cell>
          <cell r="U432">
            <v>2565</v>
          </cell>
          <cell r="V432" t="str">
            <v>ผบE327</v>
          </cell>
          <cell r="W432">
            <v>2565</v>
          </cell>
          <cell r="X432"/>
          <cell r="Y432"/>
          <cell r="Z432"/>
          <cell r="AA432">
            <v>23</v>
          </cell>
          <cell r="AB432">
            <v>5</v>
          </cell>
          <cell r="AC432">
            <v>2565</v>
          </cell>
          <cell r="AD432"/>
          <cell r="AE432"/>
          <cell r="AF432"/>
          <cell r="AG432"/>
          <cell r="AH432"/>
          <cell r="AI432"/>
          <cell r="AJ432"/>
          <cell r="AK432"/>
          <cell r="AL432"/>
          <cell r="AM432"/>
          <cell r="AN432"/>
          <cell r="AO432"/>
          <cell r="AP432"/>
          <cell r="AQ432"/>
          <cell r="AR432"/>
          <cell r="AS432"/>
          <cell r="AT432"/>
          <cell r="AU432"/>
          <cell r="AV432"/>
          <cell r="AW432"/>
          <cell r="AX432"/>
          <cell r="AY432"/>
          <cell r="AZ432"/>
          <cell r="BA432"/>
          <cell r="BB432" t="str">
            <v>สืบทรัพย์ (คำสั่ง 26/7/2565)//กำลังดำเนินการสืบทรัพย์//สืบแล้ว รายงานผล วันที่ 12/9/2565</v>
          </cell>
          <cell r="BC432">
            <v>1500</v>
          </cell>
          <cell r="BD432">
            <v>27</v>
          </cell>
          <cell r="BE432">
            <v>3</v>
          </cell>
          <cell r="BF432">
            <v>2567</v>
          </cell>
          <cell r="BG432">
            <v>0</v>
          </cell>
          <cell r="BH432" t="str">
            <v>-</v>
          </cell>
          <cell r="BI432" t="str">
            <v>-</v>
          </cell>
          <cell r="BJ432" t="str">
            <v>-</v>
          </cell>
          <cell r="BK432">
            <v>0</v>
          </cell>
          <cell r="BL432">
            <v>1435</v>
          </cell>
          <cell r="BM432">
            <v>0</v>
          </cell>
          <cell r="BN432">
            <v>11</v>
          </cell>
          <cell r="BO432">
            <v>7</v>
          </cell>
          <cell r="BP432">
            <v>2567</v>
          </cell>
          <cell r="BQ432" t="str">
            <v>-</v>
          </cell>
          <cell r="BR432" t="str">
            <v>-</v>
          </cell>
          <cell r="BS432" t="str">
            <v>-</v>
          </cell>
          <cell r="BT432" t="str">
            <v>นายเพลิง แก้วแสน</v>
          </cell>
          <cell r="BU432">
            <v>888164010490</v>
          </cell>
          <cell r="BV432" t="str">
            <v xml:space="preserve">1.นายเพลิง แก้วแสน
2.นางสาวจุฬาทิพย์ ทำเล็ก
3.นางสาวเตือนจิต สิทธิออน
4.นายทวีศักดิ์ เป็งดี
5.นายมนัส มณีวรรณ
</v>
          </cell>
          <cell r="BW432" t="str">
            <v>จำเลยที่ 1
คู่สมรสจำเลยที่ 1
จำเลยที่ 2
คู่สมรสจำเลยที่ 2
จำเลยที่ 3</v>
          </cell>
          <cell r="BX432" t="str">
            <v>3-5017-00101-11-1
1-5213-00005-61-4
1-5016-00079-43-5
1-1005-00424-69-9
3-5017-00100-73-4</v>
          </cell>
          <cell r="BY432" t="str">
            <v>-พบว่ามีกรรมสิทธิ์ในที่ดิน โฉนดเลขที่ 5094 ต.บงตัน อ.ดอยเต่า จ.เชียงใหม่ (ปลอดจำนอง)
-ไม่พบว่ามีกรรมสิทธิ์ในที่ดิน อ.เมืองปาน จ.ลำปาง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432" t="str">
            <v>พบทรัพย์</v>
          </cell>
          <cell r="CA432"/>
          <cell r="CB432"/>
          <cell r="CC432" t="str">
            <v>จันทร์นิภา</v>
          </cell>
          <cell r="CD432"/>
          <cell r="CE432"/>
          <cell r="CF432"/>
          <cell r="CG432"/>
          <cell r="CH432"/>
          <cell r="CI432"/>
          <cell r="CJ432"/>
          <cell r="CK432"/>
          <cell r="CL432"/>
          <cell r="CM432"/>
          <cell r="CN432"/>
          <cell r="CO432"/>
        </row>
        <row r="433">
          <cell r="B433">
            <v>1885</v>
          </cell>
          <cell r="C433">
            <v>429</v>
          </cell>
          <cell r="D433">
            <v>26</v>
          </cell>
          <cell r="E433">
            <v>7</v>
          </cell>
          <cell r="F433">
            <v>2565</v>
          </cell>
          <cell r="G433">
            <v>800054591022</v>
          </cell>
          <cell r="H433" t="str">
            <v>นางสาว</v>
          </cell>
          <cell r="I433" t="str">
            <v>พรรณิภา</v>
          </cell>
          <cell r="J433" t="str">
            <v>สุกันทา</v>
          </cell>
          <cell r="K433">
            <v>1580400114805</v>
          </cell>
          <cell r="L433" t="str">
            <v>ดอยเต่า</v>
          </cell>
          <cell r="M433" t="str">
            <v>เชียงใหม่ 3</v>
          </cell>
          <cell r="N433">
            <v>8</v>
          </cell>
          <cell r="O433" t="str">
            <v>สินเชื่อพัฒนาองค์กรชุมชน(รายบุคคล)</v>
          </cell>
          <cell r="P433" t="str">
            <v>1.บุคคลค้ำประกัน</v>
          </cell>
          <cell r="Q433">
            <v>60266.68</v>
          </cell>
          <cell r="R433">
            <v>11107.64</v>
          </cell>
          <cell r="S433" t="str">
            <v>จังหวัดฮอด</v>
          </cell>
          <cell r="T433" t="str">
            <v>ผบE142</v>
          </cell>
          <cell r="U433">
            <v>2565</v>
          </cell>
          <cell r="V433" t="str">
            <v>ผบE233</v>
          </cell>
          <cell r="W433">
            <v>2565</v>
          </cell>
          <cell r="X433"/>
          <cell r="Y433"/>
          <cell r="Z433"/>
          <cell r="AA433">
            <v>19</v>
          </cell>
          <cell r="AB433">
            <v>4</v>
          </cell>
          <cell r="AC433">
            <v>2565</v>
          </cell>
          <cell r="AD433"/>
          <cell r="AE433"/>
          <cell r="AF433"/>
          <cell r="AG433"/>
          <cell r="AH433"/>
          <cell r="AI433"/>
          <cell r="AJ433"/>
          <cell r="AK433"/>
          <cell r="AL433"/>
          <cell r="AM433"/>
          <cell r="AN433"/>
          <cell r="AO433"/>
          <cell r="AP433"/>
          <cell r="AQ433"/>
          <cell r="AR433"/>
          <cell r="AS433"/>
          <cell r="AT433"/>
          <cell r="AU433"/>
          <cell r="AV433"/>
          <cell r="AW433"/>
          <cell r="AX433"/>
          <cell r="AY433"/>
          <cell r="AZ433"/>
          <cell r="BA433"/>
          <cell r="BB433" t="str">
            <v>สืบทรัพย์ (คำสั่ง 26/7/2565)//กำลังดำเนินการสืบทรัพย์//สืบแล้ว รายงานผล วันที่ 12/9/2565</v>
          </cell>
          <cell r="BC433">
            <v>1500</v>
          </cell>
          <cell r="BD433">
            <v>25</v>
          </cell>
          <cell r="BE433">
            <v>9</v>
          </cell>
          <cell r="BF433">
            <v>2566</v>
          </cell>
          <cell r="BG433">
            <v>0</v>
          </cell>
          <cell r="BH433" t="str">
            <v>-</v>
          </cell>
          <cell r="BI433" t="str">
            <v>-</v>
          </cell>
          <cell r="BJ433" t="str">
            <v>-</v>
          </cell>
          <cell r="BK433">
            <v>0</v>
          </cell>
          <cell r="BL433">
            <v>1325</v>
          </cell>
          <cell r="BM433">
            <v>0</v>
          </cell>
          <cell r="BN433" t="str">
            <v/>
          </cell>
          <cell r="BO433" t="str">
            <v/>
          </cell>
          <cell r="BP433" t="str">
            <v/>
          </cell>
          <cell r="BQ433" t="str">
            <v>-</v>
          </cell>
          <cell r="BR433" t="str">
            <v>-</v>
          </cell>
          <cell r="BS433" t="str">
            <v>-</v>
          </cell>
          <cell r="BT433" t="str">
            <v>นางสาวพรรณิภา สุกันทา</v>
          </cell>
          <cell r="BU433">
            <v>888164010492</v>
          </cell>
          <cell r="BV433" t="str">
            <v xml:space="preserve">1.นางสาวพรรณิภา สุกันทา
2.นางปราณี มหาวรรณ
3.นายนรินทร์ มหาวรรณ
4.นายอำนวย ควายคณะ
5.นางสาวปลายมา ด้วงยศ
</v>
          </cell>
          <cell r="BW433" t="str">
            <v>จำเลยที่ 1
จำเลยที่ 2
คู่สมรสจำเลยที่ 2
จำเลยที่ 3
คู่สมรสจำเลยที่ 3</v>
          </cell>
          <cell r="BX433" t="str">
            <v>1-5804-00114-80-5
3-5017-00024-66-3
3-5017-00027-08-5
1-5017-00001-07-1
2-5016-00018-79-5</v>
          </cell>
          <cell r="BY433" t="str">
            <v xml:space="preserve">-ไม่พบว่ามีกรรมสิทธิ์ในที่ดิน อ.ดอยเต่า จ.เชียงใหม่
-พบว่ามีกรรมสิทธิ์ในที่ดิน โฉนดเลขที่ 7216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433"/>
          <cell r="CA433"/>
          <cell r="CB433"/>
          <cell r="CC433" t="str">
            <v>จันทร์นิภา</v>
          </cell>
          <cell r="CD433"/>
          <cell r="CE433"/>
          <cell r="CF433"/>
          <cell r="CG433"/>
          <cell r="CH433"/>
          <cell r="CI433"/>
          <cell r="CJ433"/>
          <cell r="CK433"/>
          <cell r="CL433"/>
          <cell r="CM433"/>
          <cell r="CN433"/>
          <cell r="CO433"/>
        </row>
        <row r="434">
          <cell r="B434">
            <v>1886</v>
          </cell>
          <cell r="C434">
            <v>430</v>
          </cell>
          <cell r="D434">
            <v>26</v>
          </cell>
          <cell r="E434">
            <v>7</v>
          </cell>
          <cell r="F434">
            <v>2565</v>
          </cell>
          <cell r="G434">
            <v>800034415367</v>
          </cell>
          <cell r="H434" t="str">
            <v>นาย</v>
          </cell>
          <cell r="I434" t="str">
            <v>สุคำ</v>
          </cell>
          <cell r="J434" t="str">
            <v>นามวงค์</v>
          </cell>
          <cell r="K434">
            <v>3501700138987</v>
          </cell>
          <cell r="L434" t="str">
            <v>ดอยเต่า</v>
          </cell>
          <cell r="M434" t="str">
            <v>เชียงใหม่ 3</v>
          </cell>
          <cell r="N434">
            <v>8</v>
          </cell>
          <cell r="O434" t="str">
            <v>สินเชื่อพัฒนาองค์กรชุมชน(รายบุคคล)</v>
          </cell>
          <cell r="P434" t="str">
            <v>1.บุคคลค้ำประกัน</v>
          </cell>
          <cell r="Q434">
            <v>90843.43</v>
          </cell>
          <cell r="R434">
            <v>24725.31</v>
          </cell>
          <cell r="S434" t="str">
            <v>จังหวัดฮอด</v>
          </cell>
          <cell r="T434" t="str">
            <v>ผบE145</v>
          </cell>
          <cell r="U434">
            <v>2565</v>
          </cell>
          <cell r="V434" t="str">
            <v>ผบE234</v>
          </cell>
          <cell r="W434">
            <v>2565</v>
          </cell>
          <cell r="X434"/>
          <cell r="Y434"/>
          <cell r="Z434"/>
          <cell r="AA434">
            <v>19</v>
          </cell>
          <cell r="AB434">
            <v>4</v>
          </cell>
          <cell r="AC434">
            <v>2565</v>
          </cell>
          <cell r="AD434"/>
          <cell r="AE434"/>
          <cell r="AF434"/>
          <cell r="AG434"/>
          <cell r="AH434"/>
          <cell r="AI434"/>
          <cell r="AJ434"/>
          <cell r="AK434"/>
          <cell r="AL434"/>
          <cell r="AM434"/>
          <cell r="AN434"/>
          <cell r="AO434"/>
          <cell r="AP434"/>
          <cell r="AQ434"/>
          <cell r="AR434"/>
          <cell r="AS434"/>
          <cell r="AT434"/>
          <cell r="AU434"/>
          <cell r="AV434"/>
          <cell r="AW434"/>
          <cell r="AX434"/>
          <cell r="AY434"/>
          <cell r="AZ434"/>
          <cell r="BA434"/>
          <cell r="BB434" t="str">
            <v xml:space="preserve">สืบทรัพย์ (คำสั่ง 26/7/2565)//กำลังดำเนินการสืบทรัพย์//สืบแล้ว รายงานผล วันที่ 12/9/2565
สืบทรัพย์ (คำสั่ง 23/3/2567)รอบที่ 2 // รายงานวันที่ </v>
          </cell>
          <cell r="BC434" t="str">
            <v/>
          </cell>
          <cell r="BD434" t="str">
            <v/>
          </cell>
          <cell r="BE434" t="str">
            <v/>
          </cell>
          <cell r="BF434" t="str">
            <v/>
          </cell>
          <cell r="BG434" t="str">
            <v/>
          </cell>
          <cell r="BH434" t="str">
            <v/>
          </cell>
          <cell r="BI434" t="str">
            <v/>
          </cell>
          <cell r="BJ434" t="str">
            <v/>
          </cell>
          <cell r="BK434" t="str">
            <v/>
          </cell>
          <cell r="BL434" t="str">
            <v/>
          </cell>
          <cell r="BM434" t="str">
            <v/>
          </cell>
          <cell r="BN434" t="str">
            <v/>
          </cell>
          <cell r="BO434" t="str">
            <v/>
          </cell>
          <cell r="BP434" t="str">
            <v/>
          </cell>
          <cell r="BQ434" t="str">
            <v/>
          </cell>
          <cell r="BR434" t="str">
            <v/>
          </cell>
          <cell r="BS434" t="str">
            <v/>
          </cell>
          <cell r="BT434" t="str">
            <v>นายสุคำ นามวงค์</v>
          </cell>
          <cell r="BU434">
            <v>888164010496</v>
          </cell>
          <cell r="BV434" t="str">
            <v xml:space="preserve">1.นายสุคำ นามวงค์
2.นางนงค์คราญ คำยา
3.นายเบิ้ม คำยา
4.นางอุ้มพร คำมาต๊ะ
</v>
          </cell>
          <cell r="BW434" t="str">
            <v>จำเลยที่ 1
จำเลยที่ 2
คู่สมรสจำเลยที่ 2
จำเลยที่ 3</v>
          </cell>
          <cell r="BX434" t="str">
            <v>3-5017-00138-98-7
3-5017-00181-91-2
3-5017-00138-89-8
3-5017-00138-59-6</v>
          </cell>
          <cell r="BY434" t="str">
            <v>-พบว่ามีกรรมสิทธิ์ในที่ดิน โฉนดเลข น.ส.3 ก.136 เลขที่ดิน 136 ต.มืดกา อ.ดอยเต่า จ.เชียงใหม่ (ติจำนอง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434"/>
          <cell r="CA434"/>
          <cell r="CB434"/>
          <cell r="CC434" t="str">
            <v>จันทร์นิภา</v>
          </cell>
          <cell r="CD434" t="str">
            <v>1.นายสิงห์คำ จันทร์ใหม่
2.นางสาวขนิษฐา จันทร์ใหม่</v>
          </cell>
          <cell r="CE434" t="str">
            <v>จำเลยที่ 1
จำเลยที่ 2</v>
          </cell>
          <cell r="CF434" t="str">
            <v>3-5004-00377-77-2
1-5004-00007-20-1</v>
          </cell>
          <cell r="CG434" t="str">
            <v>-ไม่พบว่ามีกรรมสิทธิ์ในที่ดิน อ.เมืองเชียงใหม่ จ.เชียงใหม่
-ไม่พบว่ามีกรรมสิทธิ์ในที่ดิน อ.เมืองเชียงใหม่ จ.เชียงใหม่</v>
          </cell>
          <cell r="CH434" t="str">
            <v>ไม่พบ</v>
          </cell>
          <cell r="CI434"/>
          <cell r="CJ434"/>
          <cell r="CK434"/>
          <cell r="CL434"/>
          <cell r="CM434"/>
          <cell r="CN434"/>
          <cell r="CO434"/>
        </row>
        <row r="435">
          <cell r="B435">
            <v>1888</v>
          </cell>
          <cell r="C435">
            <v>431</v>
          </cell>
          <cell r="D435">
            <v>26</v>
          </cell>
          <cell r="E435">
            <v>7</v>
          </cell>
          <cell r="F435">
            <v>2565</v>
          </cell>
          <cell r="G435">
            <v>800009477259</v>
          </cell>
          <cell r="H435" t="str">
            <v>นาง</v>
          </cell>
          <cell r="I435" t="str">
            <v xml:space="preserve">อัญชราวรรณ์ </v>
          </cell>
          <cell r="J435" t="str">
            <v>จอมจิต</v>
          </cell>
          <cell r="K435">
            <v>3501100296450</v>
          </cell>
          <cell r="L435" t="str">
            <v>พร้าว</v>
          </cell>
          <cell r="M435" t="str">
            <v>เชียงใหม่ 2</v>
          </cell>
          <cell r="N435">
            <v>8</v>
          </cell>
          <cell r="O435" t="str">
            <v>สินเชื่อแก้ไขปัญหาหนี้นอกระบบ PSA ระยะที่ 2</v>
          </cell>
          <cell r="P435" t="str">
            <v>1.บุคคลค้ำประกัน</v>
          </cell>
          <cell r="Q435">
            <v>39173.480000000003</v>
          </cell>
          <cell r="R435">
            <v>9088.01</v>
          </cell>
          <cell r="S435" t="str">
            <v>แขวงเชียงดาว</v>
          </cell>
          <cell r="T435" t="str">
            <v>ผบE266</v>
          </cell>
          <cell r="U435">
            <v>2565</v>
          </cell>
          <cell r="V435" t="str">
            <v>ผบE366</v>
          </cell>
          <cell r="W435">
            <v>2565</v>
          </cell>
          <cell r="X435"/>
          <cell r="Y435"/>
          <cell r="Z435"/>
          <cell r="AA435">
            <v>14</v>
          </cell>
          <cell r="AB435">
            <v>6</v>
          </cell>
          <cell r="AC435">
            <v>2565</v>
          </cell>
          <cell r="AD435"/>
          <cell r="AE435"/>
          <cell r="AF435"/>
          <cell r="AG435"/>
          <cell r="AH435"/>
          <cell r="AI435"/>
          <cell r="AJ435"/>
          <cell r="AK435"/>
          <cell r="AL435"/>
          <cell r="AM435"/>
          <cell r="AN435"/>
          <cell r="AO435"/>
          <cell r="AP435"/>
          <cell r="AQ435"/>
          <cell r="AR435"/>
          <cell r="AS435"/>
          <cell r="AT435"/>
          <cell r="AU435"/>
          <cell r="AV435"/>
          <cell r="AW435"/>
          <cell r="AX435"/>
          <cell r="AY435"/>
          <cell r="AZ435"/>
          <cell r="BA435"/>
          <cell r="BB435" t="str">
            <v>สืบทรัพย์ (คำสั่ง 26/7/2565)//สืบทรัพย์แล้ว//รายงานผล วันที่ 21/9/2565</v>
          </cell>
          <cell r="BC435">
            <v>1500</v>
          </cell>
          <cell r="BD435">
            <v>21</v>
          </cell>
          <cell r="BE435">
            <v>3</v>
          </cell>
          <cell r="BF435">
            <v>2566</v>
          </cell>
          <cell r="BG435">
            <v>0</v>
          </cell>
          <cell r="BH435" t="str">
            <v>-</v>
          </cell>
          <cell r="BI435" t="str">
            <v>-</v>
          </cell>
          <cell r="BJ435" t="str">
            <v>-</v>
          </cell>
          <cell r="BK435">
            <v>0</v>
          </cell>
          <cell r="BL435">
            <v>1675</v>
          </cell>
          <cell r="BM435">
            <v>0</v>
          </cell>
          <cell r="BN435" t="str">
            <v/>
          </cell>
          <cell r="BO435" t="str">
            <v/>
          </cell>
          <cell r="BP435" t="str">
            <v/>
          </cell>
          <cell r="BQ435" t="str">
            <v>-</v>
          </cell>
          <cell r="BR435" t="str">
            <v>-</v>
          </cell>
          <cell r="BS435" t="str">
            <v>-</v>
          </cell>
          <cell r="BT435" t="str">
            <v>นางอัญชราวรรณ์  จอมจิต</v>
          </cell>
          <cell r="BU435">
            <v>883265010228</v>
          </cell>
          <cell r="BV435" t="str">
            <v>1.นางอัญชราวรรณ์ จอมจิต
2.นายสุรพล จอมจิต
3.นายธานินทร์ สำเร็จผล
4.นางอัษฎาพร อินทนันท์
5.นางสุพรรณ แก้วทอง</v>
          </cell>
          <cell r="BW435" t="str">
            <v>จำเลยที่ 1
คู่สมรสจำเลยที่ 1
จำเลยที่ 2
คู่สมรสจำเลยที่ 2
จำเลยที่ 3</v>
          </cell>
          <cell r="BX435" t="str">
            <v>3-5011-00296-45-0
3-5011-00192-79-4
3-5099-00163-04-4
3-5011-00296-47-6
3-5011-00295-39-9</v>
          </cell>
          <cell r="BY435" t="str">
            <v>-พบว่ามีสิทธิครอบครองใน ก.ส.น.5 ระวาง 4847 IV 2034 ต.แม่แวน อ.พร้าว จ.เชียงใหม่
 (ไม่สามารถคัดภาพลักษณ์ได้)
-ไม่พบว่ามีกรรมสิทธิ์ในที่ดิน อ.พร้าว จ.เชียงใหม่
-พบว่ามีกรรมสิทธิ์ในที่ดิน โฉนดเลขที่ 34870 ต.เขื่อนผาก อ.พร้าว จ.เชียงใหม่ (ติดจำนอง ธกส.)
-พบว่ามีกรรมสิทธิ์ในที่ดิน โฉนดเลขที่ 34871 ต.เขื่อนผาก อ.พร้าว จ.เชียงใหม่ (ติดจำนอง ธกส.)
-ไม่พบว่ามีกรรมสิทธิ์ในที่ดิน เขตบางกอกน้อย จ.กรุงเทพมหานคร
-พบว่ามีกรรมสิทธิ์ในที่ดิน โฉนดเลขที่ 33744 ต.แม่แวน อ.พร้าว จ.เชียงใหม่ (ติดจำนอง ธกส.)
-พบว่ามีมีสิทธิครอบครองใน ก.ส.น.5 ระวาง 4847 IV 1830 ต.เขื่อนผาก อ.พร้าว จ.เชียงใหม่
(ไม่สามารถคัดภาพลักษณ์ได้)
-พบว่ามีสิทธิครอบครองใน ก.ส.น.5 ระวาง 4847 IV 2034 ต.แม่แวน อ.พร้าว จ.เชียงใหม่
(ไม่สามารถคัดภาพลักษณ์ได้)
-ไม่พบว่ามีกรรมสิทธิ์ในที่ดิน เขตบางกอกน้อย จ.กรุงเทพมหานคร
-ไม่พบว่ามีกรรมสิทธิ์ในที่ดิน อ.พร้าว จ.เชียงใหม่</v>
          </cell>
          <cell r="BZ435" t="str">
            <v>พบทรัพย์</v>
          </cell>
          <cell r="CA435"/>
          <cell r="CB435"/>
          <cell r="CC435" t="str">
            <v>จันทร์นิภา</v>
          </cell>
          <cell r="CD435"/>
          <cell r="CE435"/>
          <cell r="CF435"/>
          <cell r="CG435"/>
          <cell r="CH435"/>
          <cell r="CI435"/>
          <cell r="CJ435"/>
          <cell r="CK435"/>
          <cell r="CL435"/>
          <cell r="CM435"/>
          <cell r="CN435"/>
          <cell r="CO435"/>
        </row>
        <row r="436">
          <cell r="B436">
            <v>1889</v>
          </cell>
          <cell r="C436">
            <v>432</v>
          </cell>
          <cell r="D436">
            <v>26</v>
          </cell>
          <cell r="E436">
            <v>7</v>
          </cell>
          <cell r="F436">
            <v>2565</v>
          </cell>
          <cell r="G436">
            <v>800094176669</v>
          </cell>
          <cell r="H436" t="str">
            <v>นาง</v>
          </cell>
          <cell r="I436" t="str">
            <v>อรอนงค์</v>
          </cell>
          <cell r="J436" t="str">
            <v>สร้อยศรี</v>
          </cell>
          <cell r="K436">
            <v>3501100297812</v>
          </cell>
          <cell r="L436" t="str">
            <v>พร้าว</v>
          </cell>
          <cell r="M436" t="str">
            <v>เชียงใหม่ 2</v>
          </cell>
          <cell r="N436">
            <v>8</v>
          </cell>
          <cell r="O436" t="str">
            <v>สินเชื่อแก้ไขปัญหาหนี้นอกระบบ PSA ระยะที่ 2</v>
          </cell>
          <cell r="P436" t="str">
            <v>1.บุคคลค้ำประกัน</v>
          </cell>
          <cell r="Q436">
            <v>38332.400000000001</v>
          </cell>
          <cell r="R436">
            <v>9365.11</v>
          </cell>
          <cell r="S436" t="str">
            <v>แขวงเชียงดาว</v>
          </cell>
          <cell r="T436" t="str">
            <v>ผบE267</v>
          </cell>
          <cell r="U436">
            <v>2565</v>
          </cell>
          <cell r="V436" t="str">
            <v>ผบE388</v>
          </cell>
          <cell r="W436">
            <v>2565</v>
          </cell>
          <cell r="X436">
            <v>27</v>
          </cell>
          <cell r="Y436">
            <v>6</v>
          </cell>
          <cell r="Z436">
            <v>2565</v>
          </cell>
          <cell r="AA436"/>
          <cell r="AB436"/>
          <cell r="AC436"/>
          <cell r="AD436"/>
          <cell r="AE436"/>
          <cell r="AF436"/>
          <cell r="AG436"/>
          <cell r="AH436"/>
          <cell r="AI436"/>
          <cell r="AJ436"/>
          <cell r="AK436"/>
          <cell r="AL436"/>
          <cell r="AM436"/>
          <cell r="AN436"/>
          <cell r="AO436"/>
          <cell r="AP436"/>
          <cell r="AQ436"/>
          <cell r="AR436"/>
          <cell r="AS436"/>
          <cell r="AT436"/>
          <cell r="AU436"/>
          <cell r="AV436"/>
          <cell r="AW436"/>
          <cell r="AX436"/>
          <cell r="AY436"/>
          <cell r="AZ436"/>
          <cell r="BA436"/>
          <cell r="BB436" t="str">
            <v>สืบทรัพย์ (คำสั่ง 26/7/2565) // สืบที่ดินแล้ว รายงานสืบ 11/9/2565</v>
          </cell>
          <cell r="BC436">
            <v>900</v>
          </cell>
          <cell r="BD436">
            <v>11</v>
          </cell>
          <cell r="BE436">
            <v>8</v>
          </cell>
          <cell r="BF436">
            <v>2566</v>
          </cell>
          <cell r="BG436">
            <v>0</v>
          </cell>
          <cell r="BH436" t="str">
            <v>-</v>
          </cell>
          <cell r="BI436" t="str">
            <v>-</v>
          </cell>
          <cell r="BJ436" t="str">
            <v>-</v>
          </cell>
          <cell r="BK436">
            <v>0</v>
          </cell>
          <cell r="BL436">
            <v>1345</v>
          </cell>
          <cell r="BM436">
            <v>0</v>
          </cell>
          <cell r="BN436" t="str">
            <v/>
          </cell>
          <cell r="BO436" t="str">
            <v/>
          </cell>
          <cell r="BP436" t="str">
            <v/>
          </cell>
          <cell r="BQ436" t="str">
            <v>-</v>
          </cell>
          <cell r="BR436" t="str">
            <v>-</v>
          </cell>
          <cell r="BS436" t="str">
            <v>-</v>
          </cell>
          <cell r="BT436" t="str">
            <v>นางอรอนงค์ สร้อยศรี</v>
          </cell>
          <cell r="BU436">
            <v>883265010232</v>
          </cell>
          <cell r="BV436" t="str">
            <v>1.นางอรอนงค์ สร้อยศรี
2.นางรัชนีกร ดิษยรักษ์
3.นางสาวเจนริรา สังวรเศรษฐ์</v>
          </cell>
          <cell r="BW436" t="str">
            <v>จำเลยที่ 1
จำเลยที่ 2
จำเลยที่ 3</v>
          </cell>
          <cell r="BX436" t="str">
            <v>3-5011-00297-81-2
3-5011-00295-44-5
1-7299-00089-90-3</v>
          </cell>
          <cell r="BY436" t="str">
            <v xml:space="preserve">-ไม่พบว่ามีกรรมสิทธิ์ในที่ดิน อ.พร้าว จ.เชียงใหม่
-พบว่ามีกรรมสิทธิ์มีที่ดิน โฉนดเลขที่ 32155 ต.แม่แวน อ.พร้าว จ.เชียงใหม่ (ปลอดจำนอง)
-พบว่ามีกรรมสิทธิ์มีที่ดิน โฉนดเลขที่ 6328 ต.แม่แวน อ.พร้าว จ.เชียงใหม่ (ติดจำนอง ธนาคารอาหารสงเคราะห์)
-พบว่ามีกรรมสิทธิ์มีที่ดิน โฉนดเลขที่ 17989 ต.แม่แวน อ.พร้าว จ.เชียงใหม่ (ติดจำนอง ธนาคารอาหารสงเคราะห์
-ไม่พบว่ามีกรรมสิทธิ์ในที่ดิน อ.พร้าว จ.เชียงใหม่
-ไม่พบว่ามีกรรมสิทธิ์ในที่ดิน อ.ศรีประจันต์ จ.สุพรรณบุรี
-ไม่พบว่ามีกรรมสิทธิ์ในที่ดิน อ.เมืองสุพรรณบุรี จ.สุพรรณบุรี
</v>
          </cell>
          <cell r="BZ436" t="str">
            <v>พบทรัพย์</v>
          </cell>
          <cell r="CA436" t="str">
            <v>พบ</v>
          </cell>
          <cell r="CB436"/>
          <cell r="CC436" t="str">
            <v>จันทร์นิภา</v>
          </cell>
          <cell r="CD436"/>
          <cell r="CE436"/>
          <cell r="CF436"/>
          <cell r="CG436"/>
          <cell r="CH436"/>
          <cell r="CI436"/>
          <cell r="CJ436"/>
          <cell r="CK436"/>
          <cell r="CL436"/>
          <cell r="CM436"/>
          <cell r="CN436"/>
          <cell r="CO436"/>
        </row>
        <row r="437">
          <cell r="B437">
            <v>1890</v>
          </cell>
          <cell r="C437">
            <v>433</v>
          </cell>
          <cell r="D437">
            <v>26</v>
          </cell>
          <cell r="E437">
            <v>7</v>
          </cell>
          <cell r="F437">
            <v>2565</v>
          </cell>
          <cell r="G437" t="str">
            <v>800120514339,
800104112340</v>
          </cell>
          <cell r="H437" t="str">
            <v>นาย</v>
          </cell>
          <cell r="I437" t="str">
            <v>ธวัชชัย</v>
          </cell>
          <cell r="J437" t="str">
            <v>ปันทา</v>
          </cell>
          <cell r="K437">
            <v>3501100036539</v>
          </cell>
          <cell r="L437" t="str">
            <v>พร้าว</v>
          </cell>
          <cell r="M437" t="str">
            <v>เชียงใหม่ 2</v>
          </cell>
          <cell r="N437">
            <v>8</v>
          </cell>
          <cell r="O437" t="str">
            <v>สินเชื่อแก้ไขปัญหาหนี้นอกระบบ PSA ระยะที่ 2/covid - 19</v>
          </cell>
          <cell r="P437" t="str">
            <v>1.บุคคลค้ำประกัน</v>
          </cell>
          <cell r="Q437">
            <v>45887.65</v>
          </cell>
          <cell r="R437">
            <v>3948.02</v>
          </cell>
          <cell r="S437" t="str">
            <v>แขวงเชียงดาว</v>
          </cell>
          <cell r="T437" t="str">
            <v>ผบE262</v>
          </cell>
          <cell r="U437">
            <v>2565</v>
          </cell>
          <cell r="V437" t="str">
            <v>ผบE384</v>
          </cell>
          <cell r="W437">
            <v>2565</v>
          </cell>
          <cell r="X437">
            <v>21</v>
          </cell>
          <cell r="Y437">
            <v>6</v>
          </cell>
          <cell r="Z437">
            <v>2565</v>
          </cell>
          <cell r="AA437"/>
          <cell r="AB437"/>
          <cell r="AC437"/>
          <cell r="AD437"/>
          <cell r="AE437"/>
          <cell r="AF437"/>
          <cell r="AG437"/>
          <cell r="AH437"/>
          <cell r="AI437"/>
          <cell r="AJ437"/>
          <cell r="AK437"/>
          <cell r="AL437"/>
          <cell r="AM437"/>
          <cell r="AN437"/>
          <cell r="AO437"/>
          <cell r="AP437"/>
          <cell r="AQ437"/>
          <cell r="AR437"/>
          <cell r="AS437"/>
          <cell r="AT437"/>
          <cell r="AU437"/>
          <cell r="AV437"/>
          <cell r="AW437"/>
          <cell r="AX437"/>
          <cell r="AY437"/>
          <cell r="AZ437"/>
          <cell r="BA437"/>
          <cell r="BB437" t="str">
            <v>สืบทรัพย์ (คำสั่ง 26/7/2565)//สืบทรัพย์แล้ว//รายงานผล วันที่ 26/8/2565</v>
          </cell>
          <cell r="BC437">
            <v>300</v>
          </cell>
          <cell r="BD437">
            <v>31</v>
          </cell>
          <cell r="BE437">
            <v>1</v>
          </cell>
          <cell r="BF437">
            <v>2567</v>
          </cell>
          <cell r="BG437">
            <v>0</v>
          </cell>
          <cell r="BH437" t="str">
            <v>-</v>
          </cell>
          <cell r="BI437" t="str">
            <v>-</v>
          </cell>
          <cell r="BJ437" t="str">
            <v>-</v>
          </cell>
          <cell r="BK437">
            <v>0</v>
          </cell>
          <cell r="BL437">
            <v>220</v>
          </cell>
          <cell r="BM437">
            <v>0</v>
          </cell>
          <cell r="BN437">
            <v>24</v>
          </cell>
          <cell r="BO437">
            <v>6</v>
          </cell>
          <cell r="BP437">
            <v>2567</v>
          </cell>
          <cell r="BQ437" t="str">
            <v>-</v>
          </cell>
          <cell r="BR437" t="str">
            <v>-</v>
          </cell>
          <cell r="BS437" t="str">
            <v>-</v>
          </cell>
          <cell r="BT437" t="str">
            <v>นายธวัชชัย ปันทา</v>
          </cell>
          <cell r="BU437">
            <v>883265010231</v>
          </cell>
          <cell r="BV437" t="str">
            <v>1.นายธวัชชัย ปันทา</v>
          </cell>
          <cell r="BW437" t="str">
            <v>จำเลยที่ 1</v>
          </cell>
          <cell r="BX437">
            <v>3501100036539</v>
          </cell>
          <cell r="BY437" t="str">
            <v>-ไม่พบว่ามีกรรมสิทธิ์ในที่ดิน อ.พร้าว จ.เชียงใหม่</v>
          </cell>
          <cell r="BZ437" t="str">
            <v>ไม่พบทรัพย์</v>
          </cell>
          <cell r="CA437" t="str">
            <v>ไม่พบทรัพย์</v>
          </cell>
          <cell r="CB437"/>
          <cell r="CC437" t="str">
            <v>จันทร์นิภา</v>
          </cell>
          <cell r="CD437"/>
          <cell r="CE437"/>
          <cell r="CF437"/>
          <cell r="CG437"/>
          <cell r="CH437"/>
          <cell r="CI437"/>
          <cell r="CJ437"/>
          <cell r="CK437"/>
          <cell r="CL437"/>
          <cell r="CM437"/>
          <cell r="CN437"/>
          <cell r="CO437"/>
        </row>
        <row r="438">
          <cell r="B438">
            <v>1891</v>
          </cell>
          <cell r="C438">
            <v>434</v>
          </cell>
          <cell r="D438">
            <v>26</v>
          </cell>
          <cell r="E438">
            <v>7</v>
          </cell>
          <cell r="F438">
            <v>2565</v>
          </cell>
          <cell r="G438">
            <v>800088733392</v>
          </cell>
          <cell r="H438" t="str">
            <v>นาง</v>
          </cell>
          <cell r="I438" t="str">
            <v>ชนารินทร์</v>
          </cell>
          <cell r="J438" t="str">
            <v>ขันใจ</v>
          </cell>
          <cell r="K438">
            <v>3500900612321</v>
          </cell>
          <cell r="L438" t="str">
            <v>ฝาง</v>
          </cell>
          <cell r="M438" t="str">
            <v>เชียงใหม่ 2</v>
          </cell>
          <cell r="N438">
            <v>8</v>
          </cell>
          <cell r="O438" t="str">
            <v>สินเชื่อแก้ไขปัญหาหนี้นอกระบบ PSA ระยะที่ 2</v>
          </cell>
          <cell r="P438" t="str">
            <v>1.บุคคลค้ำประกัน</v>
          </cell>
          <cell r="Q438">
            <v>34989.08</v>
          </cell>
          <cell r="R438">
            <v>11401.19</v>
          </cell>
          <cell r="S438" t="str">
            <v>จังหวัดฝาง</v>
          </cell>
          <cell r="T438" t="str">
            <v>ผบE288</v>
          </cell>
          <cell r="U438">
            <v>2565</v>
          </cell>
          <cell r="V438" t="str">
            <v>ผบE501</v>
          </cell>
          <cell r="W438">
            <v>2565</v>
          </cell>
          <cell r="X438"/>
          <cell r="Y438"/>
          <cell r="Z438"/>
          <cell r="AA438">
            <v>7</v>
          </cell>
          <cell r="AB438">
            <v>7</v>
          </cell>
          <cell r="AC438">
            <v>2565</v>
          </cell>
          <cell r="AD438"/>
          <cell r="AE438"/>
          <cell r="AF438"/>
          <cell r="AG438"/>
          <cell r="AH438"/>
          <cell r="AI438"/>
          <cell r="AJ438"/>
          <cell r="AK438"/>
          <cell r="AL438"/>
          <cell r="AM438"/>
          <cell r="AN438"/>
          <cell r="AO438"/>
          <cell r="AP438"/>
          <cell r="AQ438"/>
          <cell r="AR438"/>
          <cell r="AS438"/>
          <cell r="AT438"/>
          <cell r="AU438"/>
          <cell r="AV438"/>
          <cell r="AW438"/>
          <cell r="AX438"/>
          <cell r="AY438"/>
          <cell r="AZ438"/>
          <cell r="BA438"/>
          <cell r="BB438" t="str">
            <v>สืบทรัพย์ (คำสั่ง 26/7/2565)//กำลังดำเนินการสืบทรัพย์//รายงานผล  วันที่ 25/1/2566</v>
          </cell>
          <cell r="BC438">
            <v>1200</v>
          </cell>
          <cell r="BD438">
            <v>31</v>
          </cell>
          <cell r="BE438">
            <v>1</v>
          </cell>
          <cell r="BF438">
            <v>2567</v>
          </cell>
          <cell r="BG438">
            <v>0</v>
          </cell>
          <cell r="BH438" t="str">
            <v>-</v>
          </cell>
          <cell r="BI438" t="str">
            <v>-</v>
          </cell>
          <cell r="BJ438" t="str">
            <v>-</v>
          </cell>
          <cell r="BK438">
            <v>0</v>
          </cell>
          <cell r="BL438">
            <v>1235</v>
          </cell>
          <cell r="BM438">
            <v>0</v>
          </cell>
          <cell r="BN438">
            <v>23</v>
          </cell>
          <cell r="BO438">
            <v>4</v>
          </cell>
          <cell r="BP438">
            <v>2567</v>
          </cell>
          <cell r="BQ438" t="str">
            <v>-</v>
          </cell>
          <cell r="BR438" t="str">
            <v>-</v>
          </cell>
          <cell r="BS438" t="str">
            <v>-</v>
          </cell>
          <cell r="BT438" t="str">
            <v>นางชนารินทร์ ขันใจ</v>
          </cell>
          <cell r="BU438">
            <v>883265010224</v>
          </cell>
          <cell r="BV438" t="str">
            <v>1.นางสาวชนารินทร์  ขันใจ
2.นางธนภรณ์  สุคำ
3.นางปิยภัทร  วังซาวสกุล
4.นายสมจิตร  บุญลอย</v>
          </cell>
          <cell r="BW438" t="str">
            <v>จำเลยที่ 1
จำเลยที่ 2
จำเลยที่ 3
คู่สมรสจำเลยที่ 3</v>
          </cell>
          <cell r="BX438" t="str">
            <v>3-5009-00612-32-1
3-5009-00623-39-0
3-5510-00020-50-9
3-5009-00623-31-4</v>
          </cell>
          <cell r="BY438" t="str">
            <v>-พบว่ามีกรรมสิทธิ์ในที่ดิน โฉนดเลขที่ 45772  ต.เวียง  อ.ฝาง  จ.เชียงใหม่ (ติดจำนองสหกรณ์เครดิตยูเนี่ยนเพิ่มพูนทรัพย์เวียงฝาง)
'-พบว่ามีกรรมสิทธิ์ในที่ดิน โฉนดเลขที่ 17279  ต.เวียง  อ.ฝาง  จ.เชียงใหม่ (ปลอดจำนอง)
'-พบว่ามีกรรมสิทธิ์ในที่ดิน โฉนดเลขที่ 52239  ต.สันทราย  อ.ฝาง  จ.เชียงใหม่ (ปลอดจำนอง)
'-ไม่พบว่ามีกรรมสิทธิ์ในที่ดิน อ.ฝาง จ.เชียงใหม่</v>
          </cell>
          <cell r="BZ438" t="str">
            <v>ไม่พบทรัพย์</v>
          </cell>
          <cell r="CA438"/>
          <cell r="CB438">
            <v>4</v>
          </cell>
          <cell r="CC438" t="str">
            <v>จันทร์นิภา</v>
          </cell>
          <cell r="CD438"/>
          <cell r="CE438"/>
          <cell r="CF438"/>
          <cell r="CG438"/>
          <cell r="CH438"/>
          <cell r="CI438"/>
          <cell r="CJ438"/>
          <cell r="CK438"/>
          <cell r="CL438"/>
          <cell r="CM438"/>
          <cell r="CN438"/>
          <cell r="CO438"/>
        </row>
        <row r="439">
          <cell r="B439">
            <v>1892</v>
          </cell>
          <cell r="C439">
            <v>435</v>
          </cell>
          <cell r="D439">
            <v>26</v>
          </cell>
          <cell r="E439">
            <v>7</v>
          </cell>
          <cell r="F439">
            <v>2565</v>
          </cell>
          <cell r="G439">
            <v>800046003946</v>
          </cell>
          <cell r="H439" t="str">
            <v>นาง</v>
          </cell>
          <cell r="I439" t="str">
            <v>เดือน</v>
          </cell>
          <cell r="J439" t="str">
            <v>ขัติกูล</v>
          </cell>
          <cell r="K439">
            <v>3500900583118</v>
          </cell>
          <cell r="L439" t="str">
            <v>ฝาง</v>
          </cell>
          <cell r="M439" t="str">
            <v>เชียงใหม่ 2</v>
          </cell>
          <cell r="N439">
            <v>8</v>
          </cell>
          <cell r="O439" t="str">
            <v>สินเชื่อธนาคารประชาชน</v>
          </cell>
          <cell r="P439" t="str">
            <v>1.บุคคลค้ำประกัน</v>
          </cell>
          <cell r="Q439">
            <v>86636.62</v>
          </cell>
          <cell r="R439">
            <v>32458.33</v>
          </cell>
          <cell r="S439" t="str">
            <v>จังหวัดฝาง</v>
          </cell>
          <cell r="T439" t="str">
            <v>ผบE284</v>
          </cell>
          <cell r="U439">
            <v>2565</v>
          </cell>
          <cell r="V439" t="str">
            <v>ผบE506</v>
          </cell>
          <cell r="W439">
            <v>2565</v>
          </cell>
          <cell r="X439"/>
          <cell r="Y439"/>
          <cell r="Z439"/>
          <cell r="AA439">
            <v>7</v>
          </cell>
          <cell r="AB439">
            <v>7</v>
          </cell>
          <cell r="AC439">
            <v>2565</v>
          </cell>
          <cell r="AD439"/>
          <cell r="AE439"/>
          <cell r="AF439"/>
          <cell r="AG439"/>
          <cell r="AH439"/>
          <cell r="AI439"/>
          <cell r="AJ439"/>
          <cell r="AK439"/>
          <cell r="AL439"/>
          <cell r="AM439"/>
          <cell r="AN439"/>
          <cell r="AO439"/>
          <cell r="AP439"/>
          <cell r="AQ439"/>
          <cell r="AR439"/>
          <cell r="AS439"/>
          <cell r="AT439"/>
          <cell r="AU439"/>
          <cell r="AV439"/>
          <cell r="AW439"/>
          <cell r="AX439"/>
          <cell r="AY439"/>
          <cell r="AZ439"/>
          <cell r="BA439"/>
          <cell r="BB439" t="str">
            <v>สืบทรัพย์ (คำสั่ง 26/7/2565)//รายงาน4/10/2565</v>
          </cell>
          <cell r="BC439" t="str">
            <v>0
1500</v>
          </cell>
          <cell r="BD439" t="str">
            <v>31
14</v>
          </cell>
          <cell r="BE439" t="str">
            <v>1
3</v>
          </cell>
          <cell r="BF439" t="str">
            <v>2567
2567</v>
          </cell>
          <cell r="BG439">
            <v>0</v>
          </cell>
          <cell r="BH439" t="str">
            <v>-</v>
          </cell>
          <cell r="BI439" t="str">
            <v>-</v>
          </cell>
          <cell r="BJ439" t="str">
            <v>-</v>
          </cell>
          <cell r="BK439">
            <v>0</v>
          </cell>
          <cell r="BL439" t="str">
            <v>595
425</v>
          </cell>
          <cell r="BM439">
            <v>0</v>
          </cell>
          <cell r="BN439" t="str">
            <v>16
16</v>
          </cell>
          <cell r="BO439" t="str">
            <v>7
7</v>
          </cell>
          <cell r="BP439" t="str">
            <v>2567
2567</v>
          </cell>
          <cell r="BQ439" t="str">
            <v>-</v>
          </cell>
          <cell r="BR439" t="str">
            <v>-</v>
          </cell>
          <cell r="BS439" t="str">
            <v>-</v>
          </cell>
          <cell r="BT439" t="str">
            <v>นางเดือน ขัติกูล</v>
          </cell>
          <cell r="BU439">
            <v>883265010227</v>
          </cell>
          <cell r="BV439" t="str">
            <v>1.นางเดือน ขัติกูล
2.นายปฐมพงษ์ ขัติกูล
3.นางสาวพรนิภา สุขแดง
4.นายสุรเชษฐ์ ทรายมูล
5.นางสาวกาญจนา ทาวะดี</v>
          </cell>
          <cell r="BW439" t="str">
            <v>จำเลยที่ 1
คู่สมรสจำเลยที่ 1
จำเลยที่ 2
จำเลยที่ 3
คู่สมรสจำเลยที่ 3</v>
          </cell>
          <cell r="BX439" t="str">
            <v>3-5009-00583-11-8
3-5009-00507-78-1
1-5009-00094-24-2
1-5009-00137-73-1
1-5009-00113-85-9</v>
          </cell>
          <cell r="BY4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439" t="str">
            <v>ไม่พบทรัพย์</v>
          </cell>
          <cell r="CA439"/>
          <cell r="CB439"/>
          <cell r="CC439" t="str">
            <v>จันทร์นิภา</v>
          </cell>
          <cell r="CD439"/>
          <cell r="CE439"/>
          <cell r="CF439"/>
          <cell r="CG439"/>
          <cell r="CH439"/>
          <cell r="CI439"/>
          <cell r="CJ439"/>
          <cell r="CK439"/>
          <cell r="CL439"/>
          <cell r="CM439"/>
          <cell r="CN439"/>
          <cell r="CO439"/>
        </row>
        <row r="440">
          <cell r="B440">
            <v>1893</v>
          </cell>
          <cell r="C440">
            <v>436</v>
          </cell>
          <cell r="D440">
            <v>26</v>
          </cell>
          <cell r="E440">
            <v>7</v>
          </cell>
          <cell r="F440">
            <v>2565</v>
          </cell>
          <cell r="G440">
            <v>800091575632</v>
          </cell>
          <cell r="H440" t="str">
            <v>นาง</v>
          </cell>
          <cell r="I440" t="str">
            <v>จิรภัทร์</v>
          </cell>
          <cell r="J440" t="str">
            <v>หลวงคำ</v>
          </cell>
          <cell r="K440">
            <v>3500900384379</v>
          </cell>
          <cell r="L440" t="str">
            <v>ฝาง</v>
          </cell>
          <cell r="M440" t="str">
            <v>เชียงใหม่ 2</v>
          </cell>
          <cell r="N440">
            <v>8</v>
          </cell>
          <cell r="O440" t="str">
            <v>สินเชื่อแก้ไขปัญหาหนี้นอกระบบ PSA ระยะที่ 2</v>
          </cell>
          <cell r="P440" t="str">
            <v>1.บุคคลค้ำประกัน</v>
          </cell>
          <cell r="Q440">
            <v>39579.68</v>
          </cell>
          <cell r="R440">
            <v>10214.799999999999</v>
          </cell>
          <cell r="S440" t="str">
            <v>จังหวัดฝาง</v>
          </cell>
          <cell r="T440" t="str">
            <v>ผบE282</v>
          </cell>
          <cell r="U440">
            <v>2565</v>
          </cell>
          <cell r="V440" t="str">
            <v>ผบE504</v>
          </cell>
          <cell r="W440">
            <v>2565</v>
          </cell>
          <cell r="X440"/>
          <cell r="Y440"/>
          <cell r="Z440"/>
          <cell r="AA440">
            <v>7</v>
          </cell>
          <cell r="AB440">
            <v>7</v>
          </cell>
          <cell r="AC440">
            <v>2565</v>
          </cell>
          <cell r="AD440"/>
          <cell r="AE440"/>
          <cell r="AF440"/>
          <cell r="AG440"/>
          <cell r="AH440"/>
          <cell r="AI440"/>
          <cell r="AJ440"/>
          <cell r="AK440"/>
          <cell r="AL440"/>
          <cell r="AM440"/>
          <cell r="AN440"/>
          <cell r="AO440"/>
          <cell r="AP440"/>
          <cell r="AQ440"/>
          <cell r="AR440"/>
          <cell r="AS440"/>
          <cell r="AT440"/>
          <cell r="AU440"/>
          <cell r="AV440"/>
          <cell r="AW440"/>
          <cell r="AX440"/>
          <cell r="AY440"/>
          <cell r="AZ440"/>
          <cell r="BA440"/>
          <cell r="BB440" t="str">
            <v>สืบทรัพย์ (คำสั่ง 26/7/2565)//กำลังดำเนินการสืบทรัพย์//สืบแล้ว รายงานผลวันที่ 29/11/2565</v>
          </cell>
          <cell r="BC440" t="str">
            <v>0
1500</v>
          </cell>
          <cell r="BD440" t="str">
            <v>31
19</v>
          </cell>
          <cell r="BE440" t="str">
            <v>1
4</v>
          </cell>
          <cell r="BF440" t="str">
            <v>2567
2567</v>
          </cell>
          <cell r="BG440">
            <v>0</v>
          </cell>
          <cell r="BH440" t="str">
            <v>-</v>
          </cell>
          <cell r="BI440" t="str">
            <v>-</v>
          </cell>
          <cell r="BJ440" t="str">
            <v>-</v>
          </cell>
          <cell r="BK440">
            <v>0</v>
          </cell>
          <cell r="BL440" t="str">
            <v>760
385</v>
          </cell>
          <cell r="BM440">
            <v>0</v>
          </cell>
          <cell r="BN440" t="str">
            <v>16
15</v>
          </cell>
          <cell r="BO440" t="str">
            <v>7
8</v>
          </cell>
          <cell r="BP440" t="str">
            <v>2567
2567</v>
          </cell>
          <cell r="BQ440" t="str">
            <v>-</v>
          </cell>
          <cell r="BR440" t="str">
            <v>-</v>
          </cell>
          <cell r="BS440" t="str">
            <v>-</v>
          </cell>
          <cell r="BT440" t="str">
            <v>นางจิรภัทร์ หลวงคำ</v>
          </cell>
          <cell r="BU440">
            <v>883265010223</v>
          </cell>
          <cell r="BV440" t="str">
            <v>1.นางจิรภัทร์ หลวงคำ
2.นางดรุณี หลวงคำ
3.นายบุญส่ง หลวงคำ
4.นางสุมาลี ดีทอง
5.นายประดิษฐ์ ดีทอง</v>
          </cell>
          <cell r="BW440" t="str">
            <v>จำเลยที่ 1
จำเลยที่ 2
คู่สมรสจำเลยที่ 2
จำเลยที่ 3
คู่สมรสจำเลยที่ 3</v>
          </cell>
          <cell r="BX440" t="str">
            <v>3-5009-00384-37-9
3-5009-00377-00-3
3-5009-00384-31-0
3-5009-00385-86-3
5-5009-00035-31-1</v>
          </cell>
          <cell r="BY4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44325 ต.แม่ข่า อ.ฝาง จ.เชียงใหม่ (ติดจำนอง ธกส)
-ไม่พบว่ามีกรรมสิทธิ์ในที่ดิน อ.ฝาง จ.เชียงใหม่</v>
          </cell>
          <cell r="BZ440" t="str">
            <v>พบทรัพย์</v>
          </cell>
          <cell r="CA440"/>
          <cell r="CB440">
            <v>5</v>
          </cell>
          <cell r="CC440" t="str">
            <v>จันทร์นิภา</v>
          </cell>
          <cell r="CD440"/>
          <cell r="CE440"/>
          <cell r="CF440"/>
          <cell r="CG440"/>
          <cell r="CH440"/>
          <cell r="CI440"/>
          <cell r="CJ440"/>
          <cell r="CK440"/>
          <cell r="CL440"/>
          <cell r="CM440"/>
          <cell r="CN440"/>
          <cell r="CO440"/>
        </row>
        <row r="441">
          <cell r="B441">
            <v>1894</v>
          </cell>
          <cell r="C441">
            <v>437</v>
          </cell>
          <cell r="D441">
            <v>26</v>
          </cell>
          <cell r="E441">
            <v>7</v>
          </cell>
          <cell r="F441">
            <v>2565</v>
          </cell>
          <cell r="G441">
            <v>800088465375</v>
          </cell>
          <cell r="H441" t="str">
            <v>นาย</v>
          </cell>
          <cell r="I441" t="str">
            <v>พิทักษ์วงค์</v>
          </cell>
          <cell r="J441" t="str">
            <v>หาญเมืองใจ</v>
          </cell>
          <cell r="K441">
            <v>1510100180047</v>
          </cell>
          <cell r="L441" t="str">
            <v>พร้าว</v>
          </cell>
          <cell r="M441" t="str">
            <v>เชียงใหม่ 2</v>
          </cell>
          <cell r="N441">
            <v>8</v>
          </cell>
          <cell r="O441" t="str">
            <v>สินเชื่อแก้ไขปัญหาหนี้นอกระบบ PSA ระยะที่ 2</v>
          </cell>
          <cell r="P441" t="str">
            <v>1.บุคคลค้ำประกัน</v>
          </cell>
          <cell r="Q441">
            <v>32483.69</v>
          </cell>
          <cell r="R441">
            <v>8827.02</v>
          </cell>
          <cell r="S441" t="str">
            <v>แขวงเชียงดาว</v>
          </cell>
          <cell r="T441" t="str">
            <v>ผบE268</v>
          </cell>
          <cell r="U441">
            <v>2565</v>
          </cell>
          <cell r="V441" t="str">
            <v>ผบE396</v>
          </cell>
          <cell r="W441">
            <v>2565</v>
          </cell>
          <cell r="X441">
            <v>27</v>
          </cell>
          <cell r="Y441">
            <v>6</v>
          </cell>
          <cell r="Z441">
            <v>2565</v>
          </cell>
          <cell r="AA441"/>
          <cell r="AB441"/>
          <cell r="AC441"/>
          <cell r="AD441"/>
          <cell r="AE441"/>
          <cell r="AF441"/>
          <cell r="AG441"/>
          <cell r="AH441"/>
          <cell r="AI441"/>
          <cell r="AJ441"/>
          <cell r="AK441"/>
          <cell r="AL441"/>
          <cell r="AM441"/>
          <cell r="AN441"/>
          <cell r="AO441"/>
          <cell r="AP441"/>
          <cell r="AQ441"/>
          <cell r="AR441"/>
          <cell r="AS441"/>
          <cell r="AT441"/>
          <cell r="AU441"/>
          <cell r="AV441"/>
          <cell r="AW441"/>
          <cell r="AX441"/>
          <cell r="AY441"/>
          <cell r="AZ441"/>
          <cell r="BA441"/>
          <cell r="BB441" t="str">
            <v>สืบทรัพย์ (คำสั่ง 26/7/2565)//กำลังดำเนินการสืบทรัพย์//สืบแล้ว รายงานผลวันที่ 29/11/2565</v>
          </cell>
          <cell r="BC441" t="str">
            <v>0
1500</v>
          </cell>
          <cell r="BD441" t="str">
            <v>31
14</v>
          </cell>
          <cell r="BE441" t="str">
            <v>1
3</v>
          </cell>
          <cell r="BF441" t="str">
            <v>2567
2567</v>
          </cell>
          <cell r="BG441">
            <v>0</v>
          </cell>
          <cell r="BH441" t="str">
            <v>-</v>
          </cell>
          <cell r="BI441" t="str">
            <v>-</v>
          </cell>
          <cell r="BJ441" t="str">
            <v>-</v>
          </cell>
          <cell r="BK441">
            <v>0</v>
          </cell>
          <cell r="BL441" t="str">
            <v>875
325</v>
          </cell>
          <cell r="BM441">
            <v>0</v>
          </cell>
          <cell r="BN441" t="str">
            <v xml:space="preserve">24
</v>
          </cell>
          <cell r="BO441" t="str">
            <v xml:space="preserve">6
</v>
          </cell>
          <cell r="BP441" t="str">
            <v xml:space="preserve">2567
</v>
          </cell>
          <cell r="BQ441" t="str">
            <v>-</v>
          </cell>
          <cell r="BR441" t="str">
            <v>-</v>
          </cell>
          <cell r="BS441" t="str">
            <v>-</v>
          </cell>
          <cell r="BT441" t="str">
            <v>นายพิทักษ์วงค์ หาญเมืองใจ</v>
          </cell>
          <cell r="BU441">
            <v>883265010234</v>
          </cell>
          <cell r="BV441" t="str">
            <v>1.นายพิทักษ์วงค์ หาญเมืองใจ
2.นายนิกร พันธ์โพธิ์
3.นางสาวอำไพ บุตรป่า
4.นางสาวสุทธิดา บุญพจร
5.นายพีระพงษ์ ศึกษา</v>
          </cell>
          <cell r="BW441" t="str">
            <v>จำเลยที่ 1
จำเลยที่ 2
คู่สมรสจำเลยที่ 2
จำเลยที่ 3
คู่สมรสจำเลยที่ 3</v>
          </cell>
          <cell r="BX441" t="str">
            <v>1-5101-00180-04-7
3-5014-00097-80-1
3-5011-00332-81-2
1-5011-00097-74-4
1-5011-00085-23-1</v>
          </cell>
          <cell r="BY4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โฉนดที่ดินเลขที่ 31528 ต.เขื่อนผาก อ.พร้าว จ.เชียงใหม่ (ติดจำนองสหกรณ์การเกษตรพร้าว จำกัด)
-พบว่ามีกรรมสิทธิ์ในที่ดิน โฉนดที่ดินเลขที่ 36147 ต.เขื่อนผาก อ.พร้าว จ.เชียงใหม่ (ติดอายัด)
-ไม่พบว่ามีกรรมสิทธิ์ในที่ดิน อ.พร้าว จ.เชียงใหม่</v>
          </cell>
          <cell r="BZ441" t="str">
            <v>พบทรัพย์</v>
          </cell>
          <cell r="CA441"/>
          <cell r="CB441">
            <v>5</v>
          </cell>
          <cell r="CC441" t="str">
            <v>จันทร์นิภา</v>
          </cell>
          <cell r="CE441"/>
          <cell r="CF441"/>
          <cell r="CG441"/>
          <cell r="CH441"/>
          <cell r="CI441"/>
          <cell r="CJ441"/>
          <cell r="CK441"/>
          <cell r="CL441"/>
          <cell r="CM441"/>
          <cell r="CN441"/>
          <cell r="CO441"/>
        </row>
        <row r="442">
          <cell r="B442">
            <v>1895</v>
          </cell>
          <cell r="C442">
            <v>438</v>
          </cell>
          <cell r="D442">
            <v>26</v>
          </cell>
          <cell r="E442">
            <v>7</v>
          </cell>
          <cell r="F442">
            <v>2565</v>
          </cell>
          <cell r="G442">
            <v>800089936341</v>
          </cell>
          <cell r="H442" t="str">
            <v>นางสาว</v>
          </cell>
          <cell r="I442" t="str">
            <v>รัชญาหรือจีราพัชร์</v>
          </cell>
          <cell r="J442" t="str">
            <v>สุขจันทร์</v>
          </cell>
          <cell r="K442">
            <v>3500900972912</v>
          </cell>
          <cell r="L442" t="str">
            <v>ฝาง</v>
          </cell>
          <cell r="M442" t="str">
            <v>เชียงใหม่ 2</v>
          </cell>
          <cell r="N442">
            <v>8</v>
          </cell>
          <cell r="O442" t="str">
            <v>สินเชื่อแก้ไขปัญหาหนี้นอกระบบ PSA ระยะที่ 2</v>
          </cell>
          <cell r="P442" t="str">
            <v>1.บุคคลค้ำประกัน</v>
          </cell>
          <cell r="Q442">
            <v>34864.019999999997</v>
          </cell>
          <cell r="R442">
            <v>8534.68</v>
          </cell>
          <cell r="S442" t="str">
            <v>จังหวัดฝาง</v>
          </cell>
          <cell r="T442" t="str">
            <v>ผบE283</v>
          </cell>
          <cell r="U442">
            <v>2565</v>
          </cell>
          <cell r="V442" t="str">
            <v>ผบE505</v>
          </cell>
          <cell r="W442">
            <v>2565</v>
          </cell>
          <cell r="X442">
            <v>7</v>
          </cell>
          <cell r="Y442">
            <v>7</v>
          </cell>
          <cell r="Z442">
            <v>2565</v>
          </cell>
          <cell r="AA442"/>
          <cell r="AB442"/>
          <cell r="AC442"/>
          <cell r="AD442"/>
          <cell r="AE442"/>
          <cell r="AF442"/>
          <cell r="AG442"/>
          <cell r="AH442"/>
          <cell r="AI442"/>
          <cell r="AJ442"/>
          <cell r="AK442"/>
          <cell r="AL442"/>
          <cell r="AM442"/>
          <cell r="AN442"/>
          <cell r="AO442"/>
          <cell r="AP442"/>
          <cell r="AQ442"/>
          <cell r="AR442"/>
          <cell r="AS442"/>
          <cell r="AT442"/>
          <cell r="AU442"/>
          <cell r="AV442"/>
          <cell r="AW442"/>
          <cell r="AX442"/>
          <cell r="AY442"/>
          <cell r="AZ442"/>
          <cell r="BA442"/>
          <cell r="BB442" t="str">
            <v>สืบทรัพย์ (คำสั่ง 26/7/2565)//กำลังดำเนินการสืบทรัพย์//สืบแล้ว รายงานผลวันที่ 29/11/2565</v>
          </cell>
          <cell r="BC442" t="str">
            <v>0
900</v>
          </cell>
          <cell r="BD442" t="str">
            <v>31
14</v>
          </cell>
          <cell r="BE442" t="str">
            <v>1
3</v>
          </cell>
          <cell r="BF442" t="str">
            <v>2567
2567</v>
          </cell>
          <cell r="BG442">
            <v>0</v>
          </cell>
          <cell r="BH442" t="str">
            <v>-</v>
          </cell>
          <cell r="BI442" t="str">
            <v>-</v>
          </cell>
          <cell r="BJ442" t="str">
            <v>-</v>
          </cell>
          <cell r="BK442">
            <v>0</v>
          </cell>
          <cell r="BL442" t="str">
            <v>695
255</v>
          </cell>
          <cell r="BM442">
            <v>0</v>
          </cell>
          <cell r="BN442" t="str">
            <v>16
2</v>
          </cell>
          <cell r="BO442" t="str">
            <v>7
8</v>
          </cell>
          <cell r="BP442" t="str">
            <v>2567
2567</v>
          </cell>
          <cell r="BQ442" t="str">
            <v>-</v>
          </cell>
          <cell r="BR442" t="str">
            <v>-</v>
          </cell>
          <cell r="BS442" t="str">
            <v>-</v>
          </cell>
          <cell r="BT442" t="str">
            <v>นางสาวรัชญาหรือจีราพัชร์ สุขจันทร์</v>
          </cell>
          <cell r="BU442">
            <v>883265010225</v>
          </cell>
          <cell r="BV442" t="str">
            <v>1.นางสาวรัชญาหรือจีราพัชร์ สุขจันทร์
2.นางสาวสุนีย์ บุญตัน
3.นางตีรณา ตะสามัน</v>
          </cell>
          <cell r="BW442" t="str">
            <v>จำเลยที่ 1
จำเลยที่ 2
จำเลยที่ 3</v>
          </cell>
          <cell r="BX442" t="str">
            <v>3-5009-00972-91-2
3-5009-00435-04-6
3-5009-00438-29-1</v>
          </cell>
          <cell r="BY442" t="str">
            <v>-ไม่พบว่ามีกรรมสิทธิ์ในที่ดิน อ.ฝาง จ.เชียงใหม่
-พบว่ามีกรรมสิทธิ์ในที่ดิน โฉนดที่ดินเลขที่ 32659 ต.เวียง อ.ฝาง จ.เชียงใหม่ (ติดจำนอง ธกส)
-พบว่ามีกรรมสิทธิ์ในที่ดิน โฉนดที่ดินเลขที่ 22391 ต.เวียง อ.ฝาง จ.เชียงใหม่ (ติดจำนอง ธกส)</v>
          </cell>
          <cell r="BZ442" t="str">
            <v>พบทรัพย์</v>
          </cell>
          <cell r="CA442"/>
          <cell r="CB442">
            <v>3</v>
          </cell>
          <cell r="CC442" t="str">
            <v>จันทร์นิภา</v>
          </cell>
          <cell r="CD442"/>
          <cell r="CE442"/>
          <cell r="CF442"/>
          <cell r="CG442"/>
          <cell r="CH442"/>
          <cell r="CI442"/>
          <cell r="CJ442"/>
          <cell r="CK442"/>
          <cell r="CL442"/>
          <cell r="CM442"/>
          <cell r="CN442"/>
          <cell r="CO442"/>
        </row>
        <row r="443">
          <cell r="B443">
            <v>1896</v>
          </cell>
          <cell r="C443">
            <v>439</v>
          </cell>
          <cell r="D443">
            <v>26</v>
          </cell>
          <cell r="E443">
            <v>7</v>
          </cell>
          <cell r="F443">
            <v>2565</v>
          </cell>
          <cell r="G443">
            <v>800090265987</v>
          </cell>
          <cell r="H443" t="str">
            <v>นาย</v>
          </cell>
          <cell r="I443" t="str">
            <v>อุบล</v>
          </cell>
          <cell r="J443" t="str">
            <v>มงคล</v>
          </cell>
          <cell r="K443">
            <v>3650800543245</v>
          </cell>
          <cell r="L443" t="str">
            <v>พร้าว</v>
          </cell>
          <cell r="M443" t="str">
            <v>เชียงใหม่ 2</v>
          </cell>
          <cell r="N443">
            <v>8</v>
          </cell>
          <cell r="O443" t="str">
            <v>สินเชื่อแก้ไขปัญหาหนี้นอกระบบ PSA ระยะที่ 2</v>
          </cell>
          <cell r="P443" t="str">
            <v>1.บุคคลค้ำประกัน</v>
          </cell>
          <cell r="Q443">
            <v>30832.49</v>
          </cell>
          <cell r="R443">
            <v>7008.1</v>
          </cell>
          <cell r="S443" t="str">
            <v>แขวงเชียงดาว</v>
          </cell>
          <cell r="T443" t="str">
            <v>ผบE265</v>
          </cell>
          <cell r="U443">
            <v>2565</v>
          </cell>
          <cell r="V443" t="str">
            <v>ผบE432</v>
          </cell>
          <cell r="W443">
            <v>2565</v>
          </cell>
          <cell r="X443"/>
          <cell r="Y443"/>
          <cell r="Z443"/>
          <cell r="AA443">
            <v>6</v>
          </cell>
          <cell r="AB443">
            <v>7</v>
          </cell>
          <cell r="AC443">
            <v>2565</v>
          </cell>
          <cell r="AD443"/>
          <cell r="AE443"/>
          <cell r="AF443"/>
          <cell r="AG443"/>
          <cell r="AH443"/>
          <cell r="AI443"/>
          <cell r="AJ443"/>
          <cell r="AK443"/>
          <cell r="AL443"/>
          <cell r="AM443"/>
          <cell r="AN443"/>
          <cell r="AO443"/>
          <cell r="AP443"/>
          <cell r="AQ443"/>
          <cell r="AR443"/>
          <cell r="AS443"/>
          <cell r="AT443"/>
          <cell r="AU443"/>
          <cell r="AV443"/>
          <cell r="AW443"/>
          <cell r="AX443"/>
          <cell r="AY443"/>
          <cell r="AZ443"/>
          <cell r="BA443"/>
          <cell r="BB443" t="str">
            <v>สืบทรัพย์ (คำสั่ง 26/7/2565)//กำลังดำเนินการสืบทรัพย์//สืบทรัพย์ที่อยู่เพิ่มเติม</v>
          </cell>
          <cell r="BC443">
            <v>1200</v>
          </cell>
          <cell r="BD443">
            <v>11</v>
          </cell>
          <cell r="BE443">
            <v>8</v>
          </cell>
          <cell r="BF443">
            <v>2566</v>
          </cell>
          <cell r="BG443">
            <v>0</v>
          </cell>
          <cell r="BH443" t="str">
            <v>-</v>
          </cell>
          <cell r="BI443" t="str">
            <v>-</v>
          </cell>
          <cell r="BJ443" t="str">
            <v>-</v>
          </cell>
          <cell r="BK443">
            <v>0</v>
          </cell>
          <cell r="BL443">
            <v>1630</v>
          </cell>
          <cell r="BM443">
            <v>0</v>
          </cell>
          <cell r="BN443" t="str">
            <v/>
          </cell>
          <cell r="BO443" t="str">
            <v/>
          </cell>
          <cell r="BP443" t="str">
            <v/>
          </cell>
          <cell r="BQ443" t="str">
            <v>-</v>
          </cell>
          <cell r="BR443" t="str">
            <v>-</v>
          </cell>
          <cell r="BS443" t="str">
            <v>-</v>
          </cell>
          <cell r="BT443" t="str">
            <v>นายอุบล มงคล</v>
          </cell>
          <cell r="BU443">
            <v>883265010233</v>
          </cell>
          <cell r="BV443" t="str">
            <v>1.นายมงคล อุบล
2.นางสาวก๋องคำ พิศร
3.นายสมพล ใจแปง
4.นายธวัชชัย คำหนัก</v>
          </cell>
          <cell r="BW443" t="str">
            <v>จำเลยที่ 1
คู่สมรสจำเลยที่ 1
จำเลยที่ 2
จำเลยที่ 3</v>
          </cell>
          <cell r="BX443" t="str">
            <v>3-6508-00543-24-5
3-5011-00198-00-8
3-5504-00040-37-9
1-5099-70036-38-0</v>
          </cell>
          <cell r="BY443" t="str">
            <v xml:space="preserve">-ไม่พบว่ามีกรรมสิทธิ์ในที่ดิน อ.พร้าว จ.เชียงใหม่ 
-พบว่ามีกรรมสิทธิ์ในที่ดิน โฉนดที่ดินเลขที่ 15859 ต.สันทราย อ.พร้าว จ.เชียงใหม่ (สินส่วนตัว)
-ไม่พบว่ามีกรรมสิทธิ์ในที่ดิน อ.พร้าว จ.เชียงใหม่
-ไม่พบว่ามีกรรมสิทธิ์ในที่ดิน อ.หนองแค จ.สระบุรี
 -ไม่พบว่ามีกรรมสิทธิ์ในที่ดิน อ.พร้าว จ.เชียงใหม่ </v>
          </cell>
          <cell r="BZ443" t="str">
            <v>พบทรัพย์</v>
          </cell>
          <cell r="CA443" t="str">
            <v>พบ</v>
          </cell>
          <cell r="CB443">
            <v>4</v>
          </cell>
          <cell r="CC443" t="str">
            <v>จันทร์นิภา</v>
          </cell>
          <cell r="CD443"/>
          <cell r="CE443"/>
          <cell r="CF443"/>
          <cell r="CG443"/>
          <cell r="CH443"/>
          <cell r="CI443"/>
          <cell r="CJ443"/>
          <cell r="CK443"/>
          <cell r="CL443"/>
          <cell r="CM443"/>
          <cell r="CN443"/>
          <cell r="CO443"/>
        </row>
        <row r="444">
          <cell r="B444">
            <v>1897</v>
          </cell>
          <cell r="C444">
            <v>440</v>
          </cell>
          <cell r="D444">
            <v>26</v>
          </cell>
          <cell r="E444">
            <v>7</v>
          </cell>
          <cell r="F444">
            <v>2565</v>
          </cell>
          <cell r="G444">
            <v>800094433318</v>
          </cell>
          <cell r="H444" t="str">
            <v>นางสาว</v>
          </cell>
          <cell r="I444" t="str">
            <v>วาสนา</v>
          </cell>
          <cell r="J444" t="str">
            <v>หลอโยธา</v>
          </cell>
          <cell r="K444">
            <v>1501190001652</v>
          </cell>
          <cell r="L444" t="str">
            <v>พร้าว</v>
          </cell>
          <cell r="M444" t="str">
            <v>เชียงใหม่ 2</v>
          </cell>
          <cell r="N444">
            <v>8</v>
          </cell>
          <cell r="O444" t="str">
            <v>สินเชื่อแก้ไขปัญหาหนี้นอกระบบ PSA ระยะที่ 2</v>
          </cell>
          <cell r="P444" t="str">
            <v>1.บุคคลค้ำประกัน</v>
          </cell>
          <cell r="Q444">
            <v>34985.480000000003</v>
          </cell>
          <cell r="R444">
            <v>7750.58</v>
          </cell>
          <cell r="S444" t="str">
            <v>แขวงเชียงดาว</v>
          </cell>
          <cell r="T444" t="str">
            <v>ผบE269</v>
          </cell>
          <cell r="U444">
            <v>2565</v>
          </cell>
          <cell r="V444" t="str">
            <v>ผบE392</v>
          </cell>
          <cell r="W444">
            <v>2565</v>
          </cell>
          <cell r="X444"/>
          <cell r="Y444"/>
          <cell r="Z444"/>
          <cell r="AA444">
            <v>24</v>
          </cell>
          <cell r="AB444">
            <v>6</v>
          </cell>
          <cell r="AC444">
            <v>2565</v>
          </cell>
          <cell r="AD444"/>
          <cell r="AE444"/>
          <cell r="AF444"/>
          <cell r="AG444"/>
          <cell r="AH444"/>
          <cell r="AI444"/>
          <cell r="AJ444"/>
          <cell r="AK444"/>
          <cell r="AL444"/>
          <cell r="AM444"/>
          <cell r="AN444"/>
          <cell r="AO444"/>
          <cell r="AP444"/>
          <cell r="AQ444"/>
          <cell r="AR444"/>
          <cell r="AS444"/>
          <cell r="AT444"/>
          <cell r="AU444"/>
          <cell r="AV444"/>
          <cell r="AW444"/>
          <cell r="AX444"/>
          <cell r="AY444"/>
          <cell r="AZ444"/>
          <cell r="BA444"/>
          <cell r="BB444" t="str">
            <v>สืบทรัพย์ (คำสั่ง 26/7/2565)//กำลังดำเนินการสืบทรัพย์ //รายยงานผลวันที่ 18/1/2566</v>
          </cell>
          <cell r="BC444">
            <v>1200</v>
          </cell>
          <cell r="BD444">
            <v>11</v>
          </cell>
          <cell r="BE444">
            <v>8</v>
          </cell>
          <cell r="BF444">
            <v>2566</v>
          </cell>
          <cell r="BG444">
            <v>0</v>
          </cell>
          <cell r="BH444" t="str">
            <v>-</v>
          </cell>
          <cell r="BI444" t="str">
            <v>-</v>
          </cell>
          <cell r="BJ444" t="str">
            <v>-</v>
          </cell>
          <cell r="BK444">
            <v>0</v>
          </cell>
          <cell r="BL444">
            <v>2030</v>
          </cell>
          <cell r="BM444">
            <v>0</v>
          </cell>
          <cell r="BN444" t="str">
            <v/>
          </cell>
          <cell r="BO444" t="str">
            <v/>
          </cell>
          <cell r="BP444" t="str">
            <v/>
          </cell>
          <cell r="BQ444" t="str">
            <v>-</v>
          </cell>
          <cell r="BR444" t="str">
            <v>-</v>
          </cell>
          <cell r="BS444" t="str">
            <v>-</v>
          </cell>
          <cell r="BT444" t="str">
            <v>นางสาววาสนา หลอโยธา</v>
          </cell>
          <cell r="BU444">
            <v>883265010229</v>
          </cell>
          <cell r="BV444" t="str">
            <v>1.นางสาววาสนา หลอโยธา
2.นางแสงวรรณ วิรุฬรัตน์
3.นายอาวิล วิรุฬรัตน์
4.นางสาวนายิกา สุริยล้ำเลิศ</v>
          </cell>
          <cell r="BW444" t="str">
            <v>จำเลยที่ 1
จำเลยที่ 2
คู่สมรสจำเลยที่ 2
จำเลยที่ 3</v>
          </cell>
          <cell r="BX444" t="str">
            <v>1-5011-90001-65-2
3-5011-00306-54-4
3-5011-00393-23-4
1-5011-00097-74-4</v>
          </cell>
          <cell r="BY444" t="str">
            <v>-ไม่พบว่ามีกรรมสิทธิ์ในที่ดิน อ.พร้าว จ.เชียงใหม่ 
-พบว่ามีกรรมสิทธิ์ในที่ดิน โฉนดที่ดินเลขที่ 26535 ต.แม่แวน อ.พร้าว จ.เชียงใหม่ (ติดจำนองสหกรณ์)
-พบว่ามีกรรมสิทธิ์ในที่ดิน โฉนดที่ดินเลขที่ 26536 ต.แม่แวน อ.พร้าว จ.เชียงใหม่ (ติดจำนองธกส)
-พบว่ามีกรรมสิทธิ์ในที่ดิน โฉนดที่ดินเลขที่ 36660 ต.แม่แวน อ.พร้าว จ.เชียงใหม่ (ติดจำนองธกส)
-พบว่ามีกรรมสิทธิ์ในที่ดิน ก.ส.น.5 หน้าสำรวจ 2032 ต.แม่แวน อ.พร้าว จ.เชียงใหม่ (นิคมสหกรณ์พร้าว)
'-ไม่พบว่ามีกรรมสิทธิ์ในที่ดิน อ.พร้าว จ.เชียงใหม่
'-ไม่พบว่ามีกรรมสิทธิ์ในที่ดิน อ.พร้าว จ.เชียงใหม่</v>
          </cell>
          <cell r="BZ444" t="str">
            <v>พบทรัพย์</v>
          </cell>
          <cell r="CA444" t="str">
            <v>พบ</v>
          </cell>
          <cell r="CB444"/>
          <cell r="CC444"/>
          <cell r="CD444"/>
          <cell r="CE444"/>
          <cell r="CF444"/>
          <cell r="CG444"/>
          <cell r="CH444"/>
          <cell r="CI444"/>
          <cell r="CJ444"/>
          <cell r="CK444"/>
          <cell r="CL444"/>
          <cell r="CM444"/>
          <cell r="CN444"/>
          <cell r="CO444"/>
        </row>
        <row r="445">
          <cell r="B445">
            <v>1898</v>
          </cell>
          <cell r="C445">
            <v>441</v>
          </cell>
          <cell r="D445">
            <v>26</v>
          </cell>
          <cell r="E445">
            <v>7</v>
          </cell>
          <cell r="F445">
            <v>2565</v>
          </cell>
          <cell r="G445">
            <v>800095526862</v>
          </cell>
          <cell r="H445" t="str">
            <v>นาง</v>
          </cell>
          <cell r="I445" t="str">
            <v>ภมร</v>
          </cell>
          <cell r="J445" t="str">
            <v>สุวรรณศรี</v>
          </cell>
          <cell r="K445">
            <v>3502000028217</v>
          </cell>
          <cell r="L445" t="str">
            <v>เวียงแหง</v>
          </cell>
          <cell r="M445" t="str">
            <v>เชียงใหม่ 2</v>
          </cell>
          <cell r="N445">
            <v>8</v>
          </cell>
          <cell r="O445" t="str">
            <v xml:space="preserve">สินเชื่อธนาคารประชาชนหนี้นอกระบบ PSA ระยะ2 </v>
          </cell>
          <cell r="P445" t="str">
            <v>1.บุคคลค้ำประกัน</v>
          </cell>
          <cell r="Q445">
            <v>25830</v>
          </cell>
          <cell r="R445">
            <v>7155.62</v>
          </cell>
          <cell r="S445" t="str">
            <v>จังหวัดอุตรดิตถ์</v>
          </cell>
          <cell r="T445" t="str">
            <v>ผบE379</v>
          </cell>
          <cell r="U445">
            <v>2565</v>
          </cell>
          <cell r="V445" t="str">
            <v>ผบE1014</v>
          </cell>
          <cell r="W445">
            <v>2565</v>
          </cell>
          <cell r="X445">
            <v>3</v>
          </cell>
          <cell r="Y445">
            <v>5</v>
          </cell>
          <cell r="Z445">
            <v>2565</v>
          </cell>
          <cell r="AA445"/>
          <cell r="AB445"/>
          <cell r="AC445"/>
          <cell r="AD445"/>
          <cell r="AE445"/>
          <cell r="AF445"/>
          <cell r="AG445"/>
          <cell r="AH445"/>
          <cell r="AI445"/>
          <cell r="AJ445"/>
          <cell r="AK445"/>
          <cell r="AL445"/>
          <cell r="AM445"/>
          <cell r="AN445"/>
          <cell r="AO445"/>
          <cell r="AP445"/>
          <cell r="AQ445"/>
          <cell r="AR445"/>
          <cell r="AS445"/>
          <cell r="AT445"/>
          <cell r="AU445"/>
          <cell r="AV445"/>
          <cell r="AW445"/>
          <cell r="AX445"/>
          <cell r="AY445"/>
          <cell r="AZ445"/>
          <cell r="BA445"/>
          <cell r="BB445" t="str">
            <v>สืบทรัพย์ (คำสั่ง 26/7/2565)//กำลังดำเนินการสืบทรัพย์</v>
          </cell>
          <cell r="BC445" t="str">
            <v>0
1200</v>
          </cell>
          <cell r="BD445" t="str">
            <v>31
10</v>
          </cell>
          <cell r="BE445" t="str">
            <v>1
6</v>
          </cell>
          <cell r="BF445" t="str">
            <v>2567
2567</v>
          </cell>
          <cell r="BG445">
            <v>0</v>
          </cell>
          <cell r="BH445" t="str">
            <v>-</v>
          </cell>
          <cell r="BI445" t="str">
            <v>-</v>
          </cell>
          <cell r="BJ445" t="str">
            <v>-</v>
          </cell>
          <cell r="BK445">
            <v>0</v>
          </cell>
          <cell r="BL445" t="str">
            <v>1310
320</v>
          </cell>
          <cell r="BM445">
            <v>0</v>
          </cell>
          <cell r="BN445" t="str">
            <v xml:space="preserve">7
</v>
          </cell>
          <cell r="BO445" t="str">
            <v xml:space="preserve">6
</v>
          </cell>
          <cell r="BP445" t="str">
            <v xml:space="preserve">2567
</v>
          </cell>
          <cell r="BQ445" t="str">
            <v>-</v>
          </cell>
          <cell r="BR445" t="str">
            <v>-</v>
          </cell>
          <cell r="BS445" t="str">
            <v>-</v>
          </cell>
          <cell r="BT445" t="str">
            <v>นางภมร สุวรรณศรี</v>
          </cell>
          <cell r="BU445">
            <v>0</v>
          </cell>
          <cell r="BV445" t="str">
            <v>1.นางภมร สุวรรณศรี
2.นายธีรวัฒน์ สุวรรณศรี
3.นายณรงค์ นาจรัส
4.นางสุวรรณ์ ทาภักดี</v>
          </cell>
          <cell r="BW445" t="str">
            <v>จำเลยที่ 1
คู่สมรสจำเลยที่ 1
จำเลยที่ 2
คู่สมรสจำเลยที่ 2</v>
          </cell>
          <cell r="BX445" t="str">
            <v>3-5020-00028-21-7
3-5499-00137-34-5
3-5201-00425-50-0
3-3604-00091-65-0</v>
          </cell>
          <cell r="BY445" t="str">
            <v xml:space="preserve">-ไม่พบว่ามีกรรมสิทธิ์ในที่ดิน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v>
          </cell>
          <cell r="BZ445" t="str">
            <v>พบทรัพย์</v>
          </cell>
          <cell r="CA445"/>
          <cell r="CB445"/>
          <cell r="CC445" t="str">
            <v>จันทร์นิภา</v>
          </cell>
          <cell r="CD445"/>
          <cell r="CE445"/>
          <cell r="CF445"/>
          <cell r="CG445"/>
          <cell r="CH445"/>
          <cell r="CI445"/>
          <cell r="CJ445"/>
          <cell r="CK445"/>
          <cell r="CL445"/>
          <cell r="CM445"/>
          <cell r="CN445"/>
          <cell r="CO445"/>
        </row>
        <row r="446">
          <cell r="B446">
            <v>1899</v>
          </cell>
          <cell r="C446">
            <v>442</v>
          </cell>
          <cell r="D446">
            <v>26</v>
          </cell>
          <cell r="E446">
            <v>7</v>
          </cell>
          <cell r="F446">
            <v>2565</v>
          </cell>
          <cell r="G446">
            <v>800095526813</v>
          </cell>
          <cell r="H446" t="str">
            <v>นาย</v>
          </cell>
          <cell r="I446" t="str">
            <v>ณรงค์</v>
          </cell>
          <cell r="J446" t="str">
            <v>นาจรัส</v>
          </cell>
          <cell r="K446">
            <v>3520100425500</v>
          </cell>
          <cell r="L446" t="str">
            <v>เวียงแหง</v>
          </cell>
          <cell r="M446" t="str">
            <v>เชียงใหม่ 2</v>
          </cell>
          <cell r="N446">
            <v>8</v>
          </cell>
          <cell r="O446" t="str">
            <v xml:space="preserve">สินเชื่อธนาคารประชาชนหนี้นอกระบบ PSA ระยะ2 </v>
          </cell>
          <cell r="P446" t="str">
            <v>1.บุคคลค้ำประกัน</v>
          </cell>
          <cell r="Q446">
            <v>25830</v>
          </cell>
          <cell r="R446">
            <v>7084.23</v>
          </cell>
          <cell r="S446" t="str">
            <v>จังหวัดอุตรดิตถ์</v>
          </cell>
          <cell r="T446" t="str">
            <v>ผบE374</v>
          </cell>
          <cell r="U446">
            <v>2565</v>
          </cell>
          <cell r="V446" t="str">
            <v>ผบE1013</v>
          </cell>
          <cell r="W446">
            <v>2565</v>
          </cell>
          <cell r="X446">
            <v>3</v>
          </cell>
          <cell r="Y446">
            <v>5</v>
          </cell>
          <cell r="Z446">
            <v>2565</v>
          </cell>
          <cell r="AA446"/>
          <cell r="AB446"/>
          <cell r="AC446"/>
          <cell r="AD446"/>
          <cell r="AE446"/>
          <cell r="AF446"/>
          <cell r="AG446"/>
          <cell r="AH446"/>
          <cell r="AI446"/>
          <cell r="AJ446"/>
          <cell r="AK446"/>
          <cell r="AL446"/>
          <cell r="AM446"/>
          <cell r="AN446"/>
          <cell r="AO446"/>
          <cell r="AP446"/>
          <cell r="AQ446"/>
          <cell r="AR446"/>
          <cell r="AS446"/>
          <cell r="AT446"/>
          <cell r="AU446"/>
          <cell r="AV446"/>
          <cell r="AW446"/>
          <cell r="AX446"/>
          <cell r="AY446"/>
          <cell r="AZ446"/>
          <cell r="BA446"/>
          <cell r="BB446" t="str">
            <v>สืบทรัพย์ (คำสั่ง 26/7/2565)//กำลังดำเนินการสืบทรัพย์ รายงานสืบทรัพย์ 11/11/2567</v>
          </cell>
          <cell r="BC446" t="str">
            <v>0
1200</v>
          </cell>
          <cell r="BD446" t="str">
            <v>31
10</v>
          </cell>
          <cell r="BE446" t="str">
            <v>1
6</v>
          </cell>
          <cell r="BF446" t="str">
            <v>2567
2567</v>
          </cell>
          <cell r="BG446">
            <v>0</v>
          </cell>
          <cell r="BH446" t="str">
            <v>-</v>
          </cell>
          <cell r="BI446" t="str">
            <v>-</v>
          </cell>
          <cell r="BJ446" t="str">
            <v>-</v>
          </cell>
          <cell r="BK446">
            <v>0</v>
          </cell>
          <cell r="BL446" t="str">
            <v>1350
320</v>
          </cell>
          <cell r="BM446">
            <v>0</v>
          </cell>
          <cell r="BN446" t="str">
            <v xml:space="preserve">7
</v>
          </cell>
          <cell r="BO446" t="str">
            <v xml:space="preserve">6
</v>
          </cell>
          <cell r="BP446" t="str">
            <v xml:space="preserve">2567
</v>
          </cell>
          <cell r="BQ446" t="str">
            <v>-</v>
          </cell>
          <cell r="BR446" t="str">
            <v>-</v>
          </cell>
          <cell r="BS446" t="str">
            <v>-</v>
          </cell>
          <cell r="BT446" t="str">
            <v>นายณรงค์ นาจรัส</v>
          </cell>
          <cell r="BU446">
            <v>883265010063</v>
          </cell>
          <cell r="BV446" t="str">
            <v>1.นายณรงค์ นาจรัส
2.นางสุวรรณ์ ทาภักดี
3.นางภมร สุวรรณศรี
4.นายธีรวัฒน์ สุวรรณศรี</v>
          </cell>
          <cell r="BW446" t="str">
            <v>จำเลยที่ 1
คู่สมรสจำเลยที่ 1
จำเลยที่ 2
คู่สมรสจำเลยที่ 2</v>
          </cell>
          <cell r="BX446" t="str">
            <v>3-5201-00425-50-0
3-3604-00091-65-0
3-5020-00028-21-7
3-5499-00137-34-5</v>
          </cell>
          <cell r="BY446" t="str">
            <v>-ไม่พบว่ามีกรรมสิทธิ์ในที่ดิน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v>
          </cell>
          <cell r="BZ446" t="str">
            <v>พบทรัพย์</v>
          </cell>
          <cell r="CA446"/>
          <cell r="CB446"/>
          <cell r="CC446" t="str">
            <v>จันทร์นิภา</v>
          </cell>
          <cell r="CD446" t="str">
            <v>1.นายณรงค์ นาจรัส
2.นางสุวรรณ์ ทาภักดี
3.นางภมร สุวรรณศรี
4.นายธีรวัฒน์ สุวรรณศรี</v>
          </cell>
          <cell r="CE446" t="str">
            <v>จำเลยที่ 1
คู่สมรสจำเลยที่ 1
จำเลยที่ 2
คู่สมรสจำเลยที่ 2</v>
          </cell>
          <cell r="CF446" t="str">
            <v xml:space="preserve">3-5201-00425-50-0
3-5304-00156-85-7
3-5020-00028-21-7
3-5499-00137-34-5
</v>
          </cell>
          <cell r="CG446" t="str">
            <v>-ไม่พบว่ามีกรรมสิทธิ์ในที่ดิน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อ.เชียงใหม่ จ.เชียงใหม่
-ไม่พบว่ามีกรรมสิทธิ์ในที่ดิน อ.เชียงดาว จ.เชียงใหม่
-พบว่ามีกรรมสิทธิ์ในที่ดินโฉนดเลขที่ 13533 ต.ท่าเสา อ.เมืองอุตรดิตถ์ จ.อุตรดิตถ์ (สินสมรส)
-ไม่พบว่ามีกรรมสิทธิ์ในที่ดิน อ.เชียงใหม่ จ.เชียงใหม่</v>
          </cell>
          <cell r="CH446" t="str">
            <v>พบทรัพย์</v>
          </cell>
          <cell r="CI446"/>
          <cell r="CJ446"/>
          <cell r="CK446" t="str">
            <v>ปฏิยุทธ์</v>
          </cell>
          <cell r="CL446">
            <v>243941</v>
          </cell>
          <cell r="CM446"/>
          <cell r="CN446"/>
          <cell r="CO446"/>
        </row>
        <row r="447">
          <cell r="B447">
            <v>1900</v>
          </cell>
          <cell r="C447">
            <v>443</v>
          </cell>
          <cell r="D447">
            <v>4</v>
          </cell>
          <cell r="E447">
            <v>10</v>
          </cell>
          <cell r="F447">
            <v>2565</v>
          </cell>
          <cell r="G447">
            <v>800078053066</v>
          </cell>
          <cell r="H447" t="str">
            <v>นาง</v>
          </cell>
          <cell r="I447" t="str">
            <v>ลิตา</v>
          </cell>
          <cell r="J447" t="str">
            <v>เต็มแสง</v>
          </cell>
          <cell r="K447">
            <v>3520101597541</v>
          </cell>
          <cell r="L447" t="str">
            <v>มีโชคพลาซ่า</v>
          </cell>
          <cell r="M447" t="str">
            <v>เชียงใหม่ 2</v>
          </cell>
          <cell r="N447">
            <v>8</v>
          </cell>
          <cell r="O447" t="str">
            <v>สินเชื่อธนาคารประชาชน</v>
          </cell>
          <cell r="P447" t="str">
            <v>1.บุคคลค้ำประกัน</v>
          </cell>
          <cell r="Q447">
            <v>77068</v>
          </cell>
          <cell r="R447">
            <v>15099.11</v>
          </cell>
          <cell r="S447" t="str">
            <v>แขวงลำปาง</v>
          </cell>
          <cell r="T447" t="str">
            <v>ผบ.3657</v>
          </cell>
          <cell r="U447" t="str">
            <v>2563</v>
          </cell>
          <cell r="V447" t="str">
            <v>ผบ.4508</v>
          </cell>
          <cell r="W447">
            <v>2563</v>
          </cell>
          <cell r="X447"/>
          <cell r="Y447"/>
          <cell r="Z447"/>
          <cell r="AA447">
            <v>15</v>
          </cell>
          <cell r="AB447">
            <v>12</v>
          </cell>
          <cell r="AC447">
            <v>2563</v>
          </cell>
          <cell r="AD447"/>
          <cell r="AE447"/>
          <cell r="AF447"/>
          <cell r="AG447"/>
          <cell r="AH447"/>
          <cell r="AI447"/>
          <cell r="AJ447"/>
          <cell r="AK447"/>
          <cell r="AL447"/>
          <cell r="AM447"/>
          <cell r="AN447"/>
          <cell r="AO447"/>
          <cell r="AP447"/>
          <cell r="AQ447"/>
          <cell r="AR447"/>
          <cell r="AS447"/>
          <cell r="AT447"/>
          <cell r="AU447"/>
          <cell r="AV447"/>
          <cell r="AW447"/>
          <cell r="AX447"/>
          <cell r="AY447"/>
          <cell r="AZ447"/>
          <cell r="BA447"/>
          <cell r="BB447" t="str">
            <v>สืบทรัพย์ (คำสั่ง 4/10/2565)//กำลังดำเนินการสืบทรัพย์//รายงานผลสืบทรัพย์วันที่ 22/2/2566</v>
          </cell>
          <cell r="BC447">
            <v>300</v>
          </cell>
          <cell r="BD447">
            <v>10</v>
          </cell>
          <cell r="BE447">
            <v>6</v>
          </cell>
          <cell r="BF447">
            <v>2567</v>
          </cell>
          <cell r="BG447">
            <v>0</v>
          </cell>
          <cell r="BH447" t="str">
            <v>-</v>
          </cell>
          <cell r="BI447" t="str">
            <v>-</v>
          </cell>
          <cell r="BJ447" t="str">
            <v>-</v>
          </cell>
          <cell r="BK447">
            <v>0</v>
          </cell>
          <cell r="BL447">
            <v>405</v>
          </cell>
          <cell r="BM447">
            <v>0</v>
          </cell>
          <cell r="BN447">
            <v>26</v>
          </cell>
          <cell r="BO447">
            <v>9</v>
          </cell>
          <cell r="BP447">
            <v>2567</v>
          </cell>
          <cell r="BQ447" t="str">
            <v>-</v>
          </cell>
          <cell r="BR447" t="str">
            <v>-</v>
          </cell>
          <cell r="BS447" t="str">
            <v>-</v>
          </cell>
          <cell r="BT447" t="str">
            <v>นางลิตา เต็มแสง</v>
          </cell>
          <cell r="BU447">
            <v>883263012154</v>
          </cell>
          <cell r="BV447" t="str">
            <v>1.นางลิตา  เต็มแสง</v>
          </cell>
          <cell r="BW447" t="str">
            <v>จำเลย</v>
          </cell>
          <cell r="BX447" t="str">
            <v>3-5201-01597-54-1</v>
          </cell>
          <cell r="BY447" t="str">
            <v>-ไม่พบว่ามีกรรมสิทธิ์ในที่ดิน อ.เมืองเชียงใหม่ จ.เชียงใหม่ 
-ไม่พบว่ามีกรรมสิทธิ์ในที่ดิน อ.เมืองลำปาง  จ.ลำปาง</v>
          </cell>
          <cell r="BZ447" t="str">
            <v>ไม่พบทรัพย์</v>
          </cell>
          <cell r="CA447"/>
          <cell r="CB447">
            <v>1</v>
          </cell>
          <cell r="CC447" t="str">
            <v>จันทร์นิภา</v>
          </cell>
          <cell r="CD447"/>
          <cell r="CE447"/>
          <cell r="CF447"/>
          <cell r="CG447"/>
          <cell r="CH447"/>
          <cell r="CI447"/>
          <cell r="CJ447"/>
          <cell r="CK447"/>
          <cell r="CL447"/>
          <cell r="CM447"/>
          <cell r="CN447"/>
          <cell r="CO447"/>
        </row>
        <row r="448">
          <cell r="B448">
            <v>1901</v>
          </cell>
          <cell r="C448">
            <v>444</v>
          </cell>
          <cell r="D448">
            <v>12</v>
          </cell>
          <cell r="E448">
            <v>1</v>
          </cell>
          <cell r="F448">
            <v>2566</v>
          </cell>
          <cell r="G448">
            <v>800048577134</v>
          </cell>
          <cell r="H448" t="str">
            <v>นางสาว</v>
          </cell>
          <cell r="I448" t="str">
            <v>นภาพรรณ</v>
          </cell>
          <cell r="J448" t="str">
            <v>ธนูแสง</v>
          </cell>
          <cell r="K448" t="str">
            <v>3-3407-01616-70-1</v>
          </cell>
          <cell r="L448" t="str">
            <v>บวกครกหลวง</v>
          </cell>
          <cell r="M448" t="str">
            <v>เชียงใหม่ 3</v>
          </cell>
          <cell r="N448">
            <v>8</v>
          </cell>
          <cell r="O448" t="str">
            <v>สินเชื่อเคหะ</v>
          </cell>
          <cell r="P448" t="str">
            <v>2.หลักทรัพย์ค้ำประกัน</v>
          </cell>
          <cell r="Q448">
            <v>4109027.5</v>
          </cell>
          <cell r="R448">
            <v>864190.56</v>
          </cell>
          <cell r="S448" t="str">
            <v>จังหวัดมีนบุรี</v>
          </cell>
          <cell r="T448" t="str">
            <v>ผบ.21013</v>
          </cell>
          <cell r="U448">
            <v>2559</v>
          </cell>
          <cell r="V448" t="str">
            <v>ผบ.2801</v>
          </cell>
          <cell r="W448">
            <v>2560</v>
          </cell>
          <cell r="X448">
            <v>16</v>
          </cell>
          <cell r="Y448">
            <v>2</v>
          </cell>
          <cell r="Z448">
            <v>2560</v>
          </cell>
          <cell r="AA448"/>
          <cell r="AB448"/>
          <cell r="AC448"/>
          <cell r="AD448"/>
          <cell r="AE448"/>
          <cell r="AF448"/>
          <cell r="AG448"/>
          <cell r="AH448"/>
          <cell r="AI448"/>
          <cell r="AJ448"/>
          <cell r="AK448"/>
          <cell r="AL448"/>
          <cell r="AM448"/>
          <cell r="AN448"/>
          <cell r="AO448"/>
          <cell r="AP448"/>
          <cell r="AQ448"/>
          <cell r="AR448"/>
          <cell r="AS448"/>
          <cell r="AT448"/>
          <cell r="AU448"/>
          <cell r="AV448"/>
          <cell r="AW448"/>
          <cell r="AX448"/>
          <cell r="AY448"/>
          <cell r="AZ448"/>
          <cell r="BA448"/>
          <cell r="BB448" t="str">
            <v>สืบทรัพย์ (คำสั่ง 28/12/2565)//กำลังดำเนินการสืบทรัพย์//รายงานผลสืบทรัพย์วันที่ 21/3/2566</v>
          </cell>
          <cell r="BC448">
            <v>300</v>
          </cell>
          <cell r="BD448">
            <v>27</v>
          </cell>
          <cell r="BE448">
            <v>3</v>
          </cell>
          <cell r="BF448">
            <v>2567</v>
          </cell>
          <cell r="BG448">
            <v>0</v>
          </cell>
          <cell r="BH448" t="str">
            <v>-</v>
          </cell>
          <cell r="BI448" t="str">
            <v>-</v>
          </cell>
          <cell r="BJ448" t="str">
            <v>-</v>
          </cell>
          <cell r="BK448">
            <v>0</v>
          </cell>
          <cell r="BL448">
            <v>385</v>
          </cell>
          <cell r="BM448">
            <v>0</v>
          </cell>
          <cell r="BN448" t="str">
            <v/>
          </cell>
          <cell r="BO448" t="str">
            <v/>
          </cell>
          <cell r="BP448" t="str">
            <v/>
          </cell>
          <cell r="BQ448" t="str">
            <v>-</v>
          </cell>
          <cell r="BR448" t="str">
            <v>-</v>
          </cell>
          <cell r="BS448" t="str">
            <v>-</v>
          </cell>
          <cell r="BT448" t="str">
            <v>นางสาวนภาพรรณ ธนูแสง</v>
          </cell>
          <cell r="BU448">
            <v>823659010298</v>
          </cell>
          <cell r="BV448" t="str">
            <v>1.นางสาวนภาพรรณ  ธนูแสง</v>
          </cell>
          <cell r="BW448" t="str">
            <v>จำเลย</v>
          </cell>
          <cell r="BX448" t="str">
            <v>3-3407-01616-70-1</v>
          </cell>
          <cell r="BY448" t="str">
            <v>-ไม่พบว่ามีกรรมสิทธิ์ในที่ดิน อ.เมืองเชียงใหม่ จ.เชียงใหม่
-ไม่พบว่ามีกรรมสิทธิ์ในที่ดิน เขตสายไหม กรุงเทพมหานคร</v>
          </cell>
          <cell r="BZ448" t="str">
            <v>ไม่พบ</v>
          </cell>
          <cell r="CA448"/>
          <cell r="CB448">
            <v>2</v>
          </cell>
          <cell r="CC448" t="str">
            <v>จันทร์นิภา</v>
          </cell>
          <cell r="CD448"/>
          <cell r="CE448"/>
          <cell r="CF448"/>
          <cell r="CG448"/>
          <cell r="CH448"/>
          <cell r="CI448"/>
          <cell r="CJ448"/>
          <cell r="CK448"/>
          <cell r="CL448"/>
          <cell r="CM448"/>
          <cell r="CN448"/>
          <cell r="CO448"/>
        </row>
        <row r="449">
          <cell r="B449">
            <v>1902</v>
          </cell>
          <cell r="C449">
            <v>445</v>
          </cell>
          <cell r="D449">
            <v>4</v>
          </cell>
          <cell r="E449">
            <v>10</v>
          </cell>
          <cell r="F449">
            <v>2565</v>
          </cell>
          <cell r="G449">
            <v>800017355945</v>
          </cell>
          <cell r="H449" t="str">
            <v>นาง</v>
          </cell>
          <cell r="I449" t="str">
            <v>อาทิตยา</v>
          </cell>
          <cell r="J449" t="str">
            <v>ชิฎิพัทธ์</v>
          </cell>
          <cell r="K449">
            <v>3501400567581</v>
          </cell>
          <cell r="L449" t="str">
            <v>สันทราย</v>
          </cell>
          <cell r="M449" t="str">
            <v>เชียงใหม่ 2</v>
          </cell>
          <cell r="N449">
            <v>8</v>
          </cell>
          <cell r="O449" t="str">
            <v>สินเชื่อธนาคารประชาชน</v>
          </cell>
          <cell r="P449" t="str">
            <v>1.บุคคลค้ำประกัน</v>
          </cell>
          <cell r="Q449">
            <v>112472</v>
          </cell>
          <cell r="R449">
            <v>25644.43</v>
          </cell>
          <cell r="S449" t="str">
            <v>แขวงเชียงใหม่</v>
          </cell>
          <cell r="T449" t="str">
            <v>ผบ.13640</v>
          </cell>
          <cell r="U449" t="str">
            <v>2559</v>
          </cell>
          <cell r="V449" t="str">
            <v>ผบ.958</v>
          </cell>
          <cell r="W449">
            <v>2560</v>
          </cell>
          <cell r="X449">
            <v>27</v>
          </cell>
          <cell r="Y449">
            <v>2</v>
          </cell>
          <cell r="Z449">
            <v>2560</v>
          </cell>
          <cell r="AA449"/>
          <cell r="AB449"/>
          <cell r="AC449"/>
          <cell r="AD449"/>
          <cell r="AE449"/>
          <cell r="AF449"/>
          <cell r="AG449"/>
          <cell r="AH449"/>
          <cell r="AI449"/>
          <cell r="AJ449"/>
          <cell r="AK449"/>
          <cell r="AL449"/>
          <cell r="AM449"/>
          <cell r="AN449"/>
          <cell r="AO449"/>
          <cell r="AP449"/>
          <cell r="AQ449"/>
          <cell r="AR449"/>
          <cell r="AS449"/>
          <cell r="AT449"/>
          <cell r="AU449"/>
          <cell r="AV449"/>
          <cell r="AW449"/>
          <cell r="AX449"/>
          <cell r="AY449"/>
          <cell r="AZ449"/>
          <cell r="BA449"/>
          <cell r="BB449" t="str">
            <v>สืบทรัพย์ (คำสั่ง 26/7/2565)//กำลังดำเนินการสืบทรัพย์//รายงานผลสืบทรัพย์วันที่ 9/3/2566</v>
          </cell>
          <cell r="BC449">
            <v>1800</v>
          </cell>
          <cell r="BD449">
            <v>10</v>
          </cell>
          <cell r="BE449">
            <v>6</v>
          </cell>
          <cell r="BF449">
            <v>2567</v>
          </cell>
          <cell r="BG449">
            <v>0</v>
          </cell>
          <cell r="BH449" t="str">
            <v>-</v>
          </cell>
          <cell r="BI449" t="str">
            <v>-</v>
          </cell>
          <cell r="BJ449" t="str">
            <v>-</v>
          </cell>
          <cell r="BK449">
            <v>0</v>
          </cell>
          <cell r="BL449">
            <v>2410</v>
          </cell>
          <cell r="BM449">
            <v>0</v>
          </cell>
          <cell r="BN449">
            <v>25</v>
          </cell>
          <cell r="BO449">
            <v>10</v>
          </cell>
          <cell r="BP449">
            <v>2567</v>
          </cell>
          <cell r="BQ449" t="str">
            <v>-</v>
          </cell>
          <cell r="BR449" t="str">
            <v>-</v>
          </cell>
          <cell r="BS449" t="str">
            <v>-</v>
          </cell>
          <cell r="BT449" t="str">
            <v>นางอาทิตยา ชิฎิพัทธ์</v>
          </cell>
          <cell r="BU449">
            <v>823659010326</v>
          </cell>
          <cell r="BV449" t="str">
            <v>1.นางอาทิตยา ชิฎิพัทธ์ หรือทุมา
2.นายลิขิต  สุนันทา
3.นางตรียนุช  วงศ์สุฤทธิ์
4.นายทองอยู่  วงศ์ทองฤทธิ์
5.นางศุวิมล  มีฉลาด
6.นายณัฐวุฒิ  มีฉลาด</v>
          </cell>
          <cell r="BW449" t="str">
            <v>จำเลยที่ 1
คู่สมรสจำเลยที่ 1
จำเลยที่ 2
คู่สมรสจำเลยที่ 2  
จำเลยที่ 3 
คู่สมรสจำเลยที่ 3</v>
          </cell>
          <cell r="BX449" t="str">
            <v>3-5014-00567-58-1
1-5804-00137-14-7
3-5014-00178-62-2
3-5014-00115-26-4
3-5307-00697-52-7
3-5206-00043-40-1</v>
          </cell>
          <cell r="BY449"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อ.แม่สะเรียง จ.แม่ฮ่องสอน
-พบว่ามีกรรมสิทธิ์ในที่ดิน โฉนดที่ดินเลขที่ 747  เลขที่ดิน 846 หน้าสำรวจ 6  ต.สันนาเม็ง อ.สันทราย จ.เชียงใหม่ (ปลอดจำนอง,กรรมสิทธิ์รวม)
-พบว่ามีกรรมสิทธิ์ในที่ดิน โฉนดที่ดินเลขที่ 2529  เลขที่ดิน 968 หน้าสำรวจ 410  ต.สันทรายหลวง อ.สันทราย จ.เชียงใหม่ (สินส่วนตัว)
-พบว่ามีกรรมสิทธิ์ในที่ดิน โฉนดที่ดินเลขที่ 39603 เลขที่ดิน 2 หน้าสำรวจ 2678  ต.สันทรายหลวง อ.สันทราย จ.เชียงใหม่ (สินส่วนตัว)
-ไม่พบว่ามีกรรมสิทธิ์ในที่ดิน อ.สันทราย จ.เชียงใหม่
-พบว่ามีกรรมสิทธิ์ในที่ดิน โฉนดที่ดินเลขที่ 56344  เลขที่ดิน 2384  หน้าสำรวจ 8679  ต.หนองจ๊อม อ.สันทราย จ.เชียงใหม่ (ติดอายัด)
-พบว่ามีกรรมสิทธิ์ในที่ดิน โฉนดที่ดินเลขที่ 56345  เลขที่ดิน 2385  หน้าสำรวจ 8680  ต.หนองจ๊อม อ.สันทราย จ.เชียงใหม่ (ติดอายัด)
</v>
          </cell>
          <cell r="BZ449" t="str">
            <v>พบทรัพย์</v>
          </cell>
          <cell r="CA449"/>
          <cell r="CB449">
            <v>6</v>
          </cell>
          <cell r="CC449" t="str">
            <v>จันทร์นิภา</v>
          </cell>
          <cell r="CD449"/>
          <cell r="CE449"/>
          <cell r="CF449"/>
          <cell r="CG449"/>
          <cell r="CH449"/>
          <cell r="CI449"/>
          <cell r="CJ449"/>
          <cell r="CK449"/>
          <cell r="CL449"/>
          <cell r="CM449"/>
          <cell r="CN449"/>
          <cell r="CO449"/>
        </row>
        <row r="450">
          <cell r="B450">
            <v>1903</v>
          </cell>
          <cell r="C450">
            <v>446</v>
          </cell>
          <cell r="D450">
            <v>26</v>
          </cell>
          <cell r="E450">
            <v>7</v>
          </cell>
          <cell r="F450">
            <v>2565</v>
          </cell>
          <cell r="G450">
            <v>800096253839</v>
          </cell>
          <cell r="H450" t="str">
            <v>นาย</v>
          </cell>
          <cell r="I450" t="str">
            <v xml:space="preserve">เพชราภรณ์  </v>
          </cell>
          <cell r="J450" t="str">
            <v>ฟองมูล</v>
          </cell>
          <cell r="K450">
            <v>1501000062426</v>
          </cell>
          <cell r="L450" t="str">
            <v>แม่อาย</v>
          </cell>
          <cell r="M450" t="str">
            <v>เชียงใหม่ 2</v>
          </cell>
          <cell r="N450">
            <v>8</v>
          </cell>
          <cell r="O450" t="str">
            <v>สินเชื่อแก้ไขปัญหาหนี้นอกระบบPSAระยะที่2</v>
          </cell>
          <cell r="P450" t="str">
            <v>1.บุคคลค้ำประกัน</v>
          </cell>
          <cell r="Q450">
            <v>44532</v>
          </cell>
          <cell r="R450">
            <v>8969.86</v>
          </cell>
          <cell r="S450" t="str">
            <v>จังหวัดฝาง</v>
          </cell>
          <cell r="T450" t="str">
            <v>ผบE88</v>
          </cell>
          <cell r="U450">
            <v>2565</v>
          </cell>
          <cell r="V450" t="str">
            <v>ผบ367</v>
          </cell>
          <cell r="W450">
            <v>2565</v>
          </cell>
          <cell r="X450">
            <v>14</v>
          </cell>
          <cell r="Y450">
            <v>6</v>
          </cell>
          <cell r="Z450">
            <v>2565</v>
          </cell>
          <cell r="AA450"/>
          <cell r="AB450"/>
          <cell r="AC450"/>
          <cell r="AD450"/>
          <cell r="AE450"/>
          <cell r="AF450"/>
          <cell r="AG450"/>
          <cell r="AH450"/>
          <cell r="AI450"/>
          <cell r="AJ450"/>
          <cell r="AK450"/>
          <cell r="AL450"/>
          <cell r="AM450"/>
          <cell r="AN450"/>
          <cell r="AO450"/>
          <cell r="AP450"/>
          <cell r="AQ450"/>
          <cell r="AR450"/>
          <cell r="AS450"/>
          <cell r="AT450"/>
          <cell r="AU450"/>
          <cell r="AV450"/>
          <cell r="AW450"/>
          <cell r="AX450"/>
          <cell r="AY450"/>
          <cell r="AZ450"/>
          <cell r="BA450"/>
          <cell r="BB450" t="str">
            <v>สืบทรัพย์ (คำสั่ง 26/7/2565)//รายงาน4/10/2565</v>
          </cell>
          <cell r="BC450" t="str">
            <v>0
900</v>
          </cell>
          <cell r="BD450" t="str">
            <v>31
19</v>
          </cell>
          <cell r="BE450" t="str">
            <v>1
4</v>
          </cell>
          <cell r="BF450" t="str">
            <v>2567
2567</v>
          </cell>
          <cell r="BG450">
            <v>0</v>
          </cell>
          <cell r="BH450" t="str">
            <v>-</v>
          </cell>
          <cell r="BI450" t="str">
            <v>-</v>
          </cell>
          <cell r="BJ450" t="str">
            <v>-</v>
          </cell>
          <cell r="BK450">
            <v>0</v>
          </cell>
          <cell r="BL450" t="str">
            <v>890
195</v>
          </cell>
          <cell r="BM450">
            <v>0</v>
          </cell>
          <cell r="BN450">
            <v>5</v>
          </cell>
          <cell r="BO450">
            <v>9</v>
          </cell>
          <cell r="BP450">
            <v>2567</v>
          </cell>
          <cell r="BQ450" t="str">
            <v>-</v>
          </cell>
          <cell r="BR450" t="str">
            <v>-</v>
          </cell>
          <cell r="BS450" t="str">
            <v>-</v>
          </cell>
          <cell r="BT450" t="str">
            <v>นายเพชราภรณ์   ฟองมูล</v>
          </cell>
          <cell r="BU450">
            <v>883265010058</v>
          </cell>
          <cell r="BV450" t="str">
            <v>1.นายเพชราภรณ์ ฟองมูล
2.นายอชิระ สิงห์แก้ว
3.นางสาวสุกันญา พิมล</v>
          </cell>
          <cell r="BW450" t="str">
            <v>จำเลยที่ 1
จำเลยที่ 2
จำเลยที่ 3</v>
          </cell>
          <cell r="BX450" t="str">
            <v>1-5010-00062-42-6
5-6001-00062-32-1
1-5010-00056-84-1</v>
          </cell>
          <cell r="BY450" t="str">
            <v>-ไม่พบว่ามีกรรมสิทธิ์ในที่ดิน อ.แม่อาย จ.เชียงใหม่
-ไม่พบว่ามีกรรมสิทธิ์ในที่ดิน อ.แม่อาย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อ.สะเดา จ.สงขลา
-ไม่พบว่ามีกรรมสิทธิ์ในที่ดิน เขตทุ่งครุ จ.กรุงเทพมหานคร</v>
          </cell>
          <cell r="BZ450" t="str">
            <v>ไม่พบทรัพย์</v>
          </cell>
          <cell r="CA450"/>
          <cell r="CB450"/>
          <cell r="CC450" t="str">
            <v>จันทร์นิภา</v>
          </cell>
          <cell r="CD450"/>
          <cell r="CE450"/>
          <cell r="CF450"/>
          <cell r="CG450"/>
          <cell r="CH450"/>
          <cell r="CI450"/>
          <cell r="CJ450"/>
          <cell r="CK450"/>
          <cell r="CL450"/>
          <cell r="CM450"/>
          <cell r="CN450"/>
          <cell r="CO450"/>
        </row>
        <row r="451">
          <cell r="B451">
            <v>1904</v>
          </cell>
          <cell r="C451">
            <v>447</v>
          </cell>
          <cell r="D451">
            <v>26</v>
          </cell>
          <cell r="E451">
            <v>7</v>
          </cell>
          <cell r="F451">
            <v>2565</v>
          </cell>
          <cell r="G451">
            <v>800114352308</v>
          </cell>
          <cell r="H451" t="str">
            <v>นาย</v>
          </cell>
          <cell r="I451" t="str">
            <v>อิทธิชัย</v>
          </cell>
          <cell r="J451" t="str">
            <v>ใหม่ปาละ</v>
          </cell>
          <cell r="K451">
            <v>1551000002261</v>
          </cell>
          <cell r="L451" t="str">
            <v>แม่อาย</v>
          </cell>
          <cell r="M451" t="str">
            <v>เชียงใหม่ 2</v>
          </cell>
          <cell r="N451">
            <v>8</v>
          </cell>
          <cell r="O451" t="str">
            <v>สินเชื่อผู้มีรายได้ประจำ Covid-19 (PSA)</v>
          </cell>
          <cell r="P451" t="str">
            <v>1.บุคคลค้ำประกัน</v>
          </cell>
          <cell r="Q451">
            <v>38558.06</v>
          </cell>
          <cell r="R451">
            <v>2166.98</v>
          </cell>
          <cell r="S451" t="str">
            <v>จังหวัดฝาง</v>
          </cell>
          <cell r="T451" t="str">
            <v>ผบE89</v>
          </cell>
          <cell r="U451">
            <v>2565</v>
          </cell>
          <cell r="V451" t="str">
            <v>ผบE233</v>
          </cell>
          <cell r="W451">
            <v>2565</v>
          </cell>
          <cell r="X451">
            <v>31</v>
          </cell>
          <cell r="Y451">
            <v>3</v>
          </cell>
          <cell r="Z451">
            <v>2565</v>
          </cell>
          <cell r="AA451"/>
          <cell r="AB451"/>
          <cell r="AC451"/>
          <cell r="AD451"/>
          <cell r="AE451"/>
          <cell r="AF451"/>
          <cell r="AG451"/>
          <cell r="AH451"/>
          <cell r="AI451"/>
          <cell r="AJ451"/>
          <cell r="AK451"/>
          <cell r="AL451"/>
          <cell r="AM451"/>
          <cell r="AN451"/>
          <cell r="AO451"/>
          <cell r="AP451"/>
          <cell r="AQ451"/>
          <cell r="AR451"/>
          <cell r="AS451"/>
          <cell r="AT451"/>
          <cell r="AU451"/>
          <cell r="AV451"/>
          <cell r="AW451"/>
          <cell r="AX451"/>
          <cell r="AY451"/>
          <cell r="AZ451"/>
          <cell r="BA451"/>
          <cell r="BB451" t="str">
            <v>สืบทรัพย์ (คำสั่ง 26/7/2565)///สืบทรัพย์แล้ว//รายงานผล วันที่ 6/9/2565//สืบครั้งที่ 2 รายงานผลสืบ 21/10/2567</v>
          </cell>
          <cell r="BC451">
            <v>1200</v>
          </cell>
          <cell r="BD451">
            <v>21</v>
          </cell>
          <cell r="BE451">
            <v>3</v>
          </cell>
          <cell r="BF451">
            <v>2566</v>
          </cell>
          <cell r="BG451">
            <v>0</v>
          </cell>
          <cell r="BH451" t="str">
            <v>-</v>
          </cell>
          <cell r="BI451" t="str">
            <v>-</v>
          </cell>
          <cell r="BJ451" t="str">
            <v>-</v>
          </cell>
          <cell r="BK451">
            <v>0</v>
          </cell>
          <cell r="BL451">
            <v>1110</v>
          </cell>
          <cell r="BM451">
            <v>0</v>
          </cell>
          <cell r="BN451" t="str">
            <v/>
          </cell>
          <cell r="BO451" t="str">
            <v/>
          </cell>
          <cell r="BP451" t="str">
            <v/>
          </cell>
          <cell r="BQ451" t="str">
            <v>-</v>
          </cell>
          <cell r="BR451" t="str">
            <v>-</v>
          </cell>
          <cell r="BS451" t="str">
            <v>-</v>
          </cell>
          <cell r="BT451" t="str">
            <v>นายอิทธิชัย ใหม่ปาละ</v>
          </cell>
          <cell r="BU451">
            <v>883265010059</v>
          </cell>
          <cell r="BV451" t="str">
            <v>1.นายอิทธิชัย ใหม่ปาละ
2.นางสาวภิญญาพัชญ์ ไชยเกียรติ
3.นางนิตยา บุญรัตน์
4.นายมูลแก้ว บุญรัตน์</v>
          </cell>
          <cell r="BW451" t="str">
            <v>จำเลยที่ 1
คู่สมรสจำเลยที่ 1
จำเลยที่ 2
คู่สมรสจำเลยที่ 2</v>
          </cell>
          <cell r="BX451" t="str">
            <v>1-5510-00002-26-1
1-5010-00063-06-6
3-5009-00606-31-2
8-5010-78000-34-5</v>
          </cell>
          <cell r="BY451" t="str">
            <v xml:space="preserve">-ไม่พบว่ามีกรรมสิทธิ์ในที่ดิน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อ.ฝาง จ.เชียงใหม่
</v>
          </cell>
          <cell r="BZ451" t="str">
            <v>ไม่พบทรัพย์</v>
          </cell>
          <cell r="CA451"/>
          <cell r="CB451"/>
          <cell r="CC451" t="str">
            <v>จันทร์นิภา</v>
          </cell>
          <cell r="CD451"/>
          <cell r="CE451"/>
          <cell r="CF451"/>
          <cell r="CG451"/>
          <cell r="CH451"/>
          <cell r="CI451"/>
          <cell r="CJ451"/>
          <cell r="CK451"/>
          <cell r="CL451">
            <v>243936</v>
          </cell>
          <cell r="CM451"/>
          <cell r="CN451"/>
          <cell r="CO451"/>
        </row>
        <row r="452">
          <cell r="B452">
            <v>1905</v>
          </cell>
          <cell r="C452">
            <v>448</v>
          </cell>
          <cell r="D452">
            <v>26</v>
          </cell>
          <cell r="E452">
            <v>7</v>
          </cell>
          <cell r="F452">
            <v>2565</v>
          </cell>
          <cell r="G452">
            <v>800082205546</v>
          </cell>
          <cell r="H452" t="str">
            <v>นาง</v>
          </cell>
          <cell r="I452" t="str">
            <v>เกศริน</v>
          </cell>
          <cell r="J452" t="str">
            <v>แก่นปัน</v>
          </cell>
          <cell r="K452">
            <v>3501000153843</v>
          </cell>
          <cell r="L452" t="str">
            <v>แม่อาย</v>
          </cell>
          <cell r="M452" t="str">
            <v>เชียงใหม่ 2</v>
          </cell>
          <cell r="N452">
            <v>8</v>
          </cell>
          <cell r="O452" t="str">
            <v>สินเชื่อธนาคารประชาชน</v>
          </cell>
          <cell r="P452" t="str">
            <v>1.บุคคลค้ำประกัน</v>
          </cell>
          <cell r="Q452">
            <v>139976.89000000001</v>
          </cell>
          <cell r="R452">
            <v>30366.47</v>
          </cell>
          <cell r="S452" t="str">
            <v>จังหวัดฝาง</v>
          </cell>
          <cell r="T452" t="str">
            <v>ผบE412</v>
          </cell>
          <cell r="U452">
            <v>2565</v>
          </cell>
          <cell r="V452" t="str">
            <v>ผบE502</v>
          </cell>
          <cell r="W452">
            <v>2565</v>
          </cell>
          <cell r="X452">
            <v>7</v>
          </cell>
          <cell r="Y452">
            <v>7</v>
          </cell>
          <cell r="Z452">
            <v>2565</v>
          </cell>
          <cell r="AA452"/>
          <cell r="AB452"/>
          <cell r="AC452"/>
          <cell r="AD452"/>
          <cell r="AE452"/>
          <cell r="AF452"/>
          <cell r="AG452"/>
          <cell r="AH452"/>
          <cell r="AI452"/>
          <cell r="AJ452"/>
          <cell r="AK452"/>
          <cell r="AL452"/>
          <cell r="AM452"/>
          <cell r="AN452"/>
          <cell r="AO452"/>
          <cell r="AP452"/>
          <cell r="AQ452"/>
          <cell r="AR452"/>
          <cell r="AS452"/>
          <cell r="AT452"/>
          <cell r="AU452"/>
          <cell r="AV452"/>
          <cell r="AW452"/>
          <cell r="AX452"/>
          <cell r="AY452"/>
          <cell r="AZ452"/>
          <cell r="BA452"/>
          <cell r="BB452" t="str">
            <v>สืบทรัพย์ (คำสั่ง 26/7/2565)//กำลังดำเนินการสืบทรัพย์//ดำเนินการแก้ไขโฉนดเนื่องจากที่ดินให้โฉนดมาผิดแปลง//สืบแล้ว รายงานผล วันที่ 30/11/2565</v>
          </cell>
          <cell r="BC452" t="str">
            <v>0
1500</v>
          </cell>
          <cell r="BD452" t="str">
            <v>31
10</v>
          </cell>
          <cell r="BE452" t="str">
            <v>1
6</v>
          </cell>
          <cell r="BF452" t="str">
            <v>2567
2567</v>
          </cell>
          <cell r="BG452">
            <v>0</v>
          </cell>
          <cell r="BH452" t="str">
            <v>-</v>
          </cell>
          <cell r="BI452" t="str">
            <v>-</v>
          </cell>
          <cell r="BJ452" t="str">
            <v>-</v>
          </cell>
          <cell r="BK452">
            <v>0</v>
          </cell>
          <cell r="BL452" t="str">
            <v>875
525</v>
          </cell>
          <cell r="BM452">
            <v>0</v>
          </cell>
          <cell r="BN452">
            <v>5</v>
          </cell>
          <cell r="BO452">
            <v>9</v>
          </cell>
          <cell r="BP452">
            <v>2567</v>
          </cell>
          <cell r="BQ452" t="str">
            <v>-</v>
          </cell>
          <cell r="BR452" t="str">
            <v>-</v>
          </cell>
          <cell r="BS452" t="str">
            <v>-</v>
          </cell>
          <cell r="BT452" t="str">
            <v>นางเกศริน แก่นปัน</v>
          </cell>
          <cell r="BU452">
            <v>88326501035</v>
          </cell>
          <cell r="BV452" t="str">
            <v>1.นางเกศริน แก่นปัน
2.นายมงคล แก่นปัน
3.นางสาวณิชนันทน์ แก่นปัน
4.นายสันติพงษ์ ฐิติธนัญญา
5.นางสาวพิณผกา คันธี</v>
          </cell>
          <cell r="BW452" t="str">
            <v xml:space="preserve">จำเลยที่ 1
คู่สมรสจำเลยที่ 1
จำเลยที่ 2
คู่สมรสจำเลยที่ 2
จำเลยที่ 3
</v>
          </cell>
          <cell r="BX452" t="str">
            <v>3-5010-00153-84-3
3-5010-00170-10-1
1-5404-00069-80-0
1-5010-00062-79-5
1-5099-01444-44-0</v>
          </cell>
          <cell r="BY452" t="str">
            <v>-พบว่ามีกรรมสิทธิ์ในที่ดิน โฉนดที่ดินเลขที่ 2059 ต.แม่สาว อ.แม่อาย จ.เชียงใหม่ (ติดจำนอง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โฉนดที่ดินเลขที่ 19217 ต.มะลิกา อ.แม่อาย จ.เชียงใหม่ (ปลอดจำนอง)</v>
          </cell>
          <cell r="BZ452" t="str">
            <v>พบทรัพย์</v>
          </cell>
          <cell r="CA452"/>
          <cell r="CB452">
            <v>5</v>
          </cell>
          <cell r="CC452" t="str">
            <v>จันทร์นิภา</v>
          </cell>
          <cell r="CD452"/>
          <cell r="CE452"/>
          <cell r="CF452"/>
          <cell r="CG452"/>
          <cell r="CH452"/>
          <cell r="CI452"/>
          <cell r="CJ452"/>
          <cell r="CK452"/>
          <cell r="CL452"/>
          <cell r="CM452"/>
          <cell r="CN452"/>
          <cell r="CO452"/>
        </row>
        <row r="453">
          <cell r="B453">
            <v>1906</v>
          </cell>
          <cell r="C453">
            <v>449</v>
          </cell>
          <cell r="D453">
            <v>26</v>
          </cell>
          <cell r="E453">
            <v>7</v>
          </cell>
          <cell r="F453">
            <v>2565</v>
          </cell>
          <cell r="G453">
            <v>800093656919</v>
          </cell>
          <cell r="H453" t="str">
            <v>นาง</v>
          </cell>
          <cell r="I453" t="str">
            <v>ประไพร</v>
          </cell>
          <cell r="J453" t="str">
            <v>สุโข</v>
          </cell>
          <cell r="K453">
            <v>3501000223311</v>
          </cell>
          <cell r="L453" t="str">
            <v>แม่อาย</v>
          </cell>
          <cell r="M453" t="str">
            <v>เชียงใหม่ 2</v>
          </cell>
          <cell r="N453">
            <v>8</v>
          </cell>
          <cell r="O453" t="str">
            <v>สินเชื่อแก้ไขปัญหาหนี้นอกระบบPSAระยะที่2</v>
          </cell>
          <cell r="P453" t="str">
            <v>1.บุคคลค้ำประกัน</v>
          </cell>
          <cell r="Q453">
            <v>35817.75</v>
          </cell>
          <cell r="R453">
            <v>6665.75</v>
          </cell>
          <cell r="S453" t="str">
            <v>จังหวัดฝาง</v>
          </cell>
          <cell r="T453" t="str">
            <v>ผบE91</v>
          </cell>
          <cell r="U453">
            <v>2565</v>
          </cell>
          <cell r="V453" t="str">
            <v>ผบE234</v>
          </cell>
          <cell r="W453">
            <v>2565</v>
          </cell>
          <cell r="X453">
            <v>31</v>
          </cell>
          <cell r="Y453">
            <v>3</v>
          </cell>
          <cell r="Z453">
            <v>2565</v>
          </cell>
          <cell r="AA453"/>
          <cell r="AB453"/>
          <cell r="AC453"/>
          <cell r="AD453"/>
          <cell r="AE453"/>
          <cell r="AF453"/>
          <cell r="AG453"/>
          <cell r="AH453"/>
          <cell r="AI453"/>
          <cell r="AJ453"/>
          <cell r="AK453"/>
          <cell r="AL453"/>
          <cell r="AM453"/>
          <cell r="AN453"/>
          <cell r="AO453"/>
          <cell r="AP453"/>
          <cell r="AQ453"/>
          <cell r="AR453"/>
          <cell r="AS453"/>
          <cell r="AT453"/>
          <cell r="AU453"/>
          <cell r="AV453"/>
          <cell r="AW453"/>
          <cell r="AX453"/>
          <cell r="AY453"/>
          <cell r="AZ453"/>
          <cell r="BA453"/>
          <cell r="BB453" t="str">
            <v>สืบทรัพย์ (คำสั่ง 26/7/2565)///สืบทรัพย์แล้ว//รายงานผล วันที่ 6/9/2565//สืบครั้งที่ 2 รายงานผลสืบ 21/10/2567</v>
          </cell>
          <cell r="BC453">
            <v>900</v>
          </cell>
          <cell r="BD453">
            <v>21</v>
          </cell>
          <cell r="BE453">
            <v>3</v>
          </cell>
          <cell r="BF453">
            <v>2566</v>
          </cell>
          <cell r="BG453">
            <v>0</v>
          </cell>
          <cell r="BH453" t="str">
            <v>-</v>
          </cell>
          <cell r="BI453" t="str">
            <v>-</v>
          </cell>
          <cell r="BJ453" t="str">
            <v>-</v>
          </cell>
          <cell r="BK453">
            <v>0</v>
          </cell>
          <cell r="BL453">
            <v>710</v>
          </cell>
          <cell r="BM453">
            <v>0</v>
          </cell>
          <cell r="BN453" t="str">
            <v/>
          </cell>
          <cell r="BO453" t="str">
            <v/>
          </cell>
          <cell r="BP453" t="str">
            <v/>
          </cell>
          <cell r="BQ453" t="str">
            <v>-</v>
          </cell>
          <cell r="BR453" t="str">
            <v>-</v>
          </cell>
          <cell r="BS453" t="str">
            <v>-</v>
          </cell>
          <cell r="BT453" t="str">
            <v>นางประไพร สุโข</v>
          </cell>
          <cell r="BU453">
            <v>883265010061</v>
          </cell>
          <cell r="BV453" t="str">
            <v>1.นางประไพร สุโข
2.นางชุณหพิมาน ไชยยา
3.นายชัยวุฒิ คงจักร</v>
          </cell>
          <cell r="BW453" t="str">
            <v>จำเลยที่ 1
จำเลยที่ 2
จำเลยที่ 3</v>
          </cell>
          <cell r="BX453" t="str">
            <v>3-5010-00223-31-1
3-5010-00219-00-3
1-5009-00136-24-7</v>
          </cell>
          <cell r="BY45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53" t="str">
            <v>ไม่พบทรัพย์</v>
          </cell>
          <cell r="CA453"/>
          <cell r="CB453"/>
          <cell r="CC453" t="str">
            <v>จันทร์นิภา</v>
          </cell>
          <cell r="CD453"/>
          <cell r="CE453"/>
          <cell r="CF453"/>
          <cell r="CG453"/>
          <cell r="CH453"/>
          <cell r="CI453"/>
          <cell r="CJ453"/>
          <cell r="CK453"/>
          <cell r="CL453">
            <v>243936</v>
          </cell>
          <cell r="CM453"/>
          <cell r="CN453"/>
          <cell r="CO453"/>
        </row>
        <row r="454">
          <cell r="B454">
            <v>1907</v>
          </cell>
          <cell r="C454">
            <v>450</v>
          </cell>
          <cell r="D454">
            <v>26</v>
          </cell>
          <cell r="E454">
            <v>7</v>
          </cell>
          <cell r="F454">
            <v>2565</v>
          </cell>
          <cell r="G454" t="str">
            <v>800095218551
800096869121</v>
          </cell>
          <cell r="H454" t="str">
            <v>นาย</v>
          </cell>
          <cell r="I454" t="str">
            <v>ทนง</v>
          </cell>
          <cell r="J454" t="str">
            <v>งุนคำ</v>
          </cell>
          <cell r="K454">
            <v>3501100156895</v>
          </cell>
          <cell r="L454" t="str">
            <v>พร้าว</v>
          </cell>
          <cell r="M454" t="str">
            <v>เชียงใหม่ 2</v>
          </cell>
          <cell r="N454">
            <v>8</v>
          </cell>
          <cell r="O454" t="str">
            <v>สินเชื่อแก้ไขปัญหาหนี้นอกระบบPSAระยะที่2</v>
          </cell>
          <cell r="P454" t="str">
            <v>1.บุคคลค้ำประกัน</v>
          </cell>
          <cell r="Q454">
            <v>69155.789999999994</v>
          </cell>
          <cell r="R454">
            <v>12502.64</v>
          </cell>
          <cell r="S454" t="str">
            <v>แขวงเชียงดาว</v>
          </cell>
          <cell r="T454" t="str">
            <v>ผบE59</v>
          </cell>
          <cell r="U454">
            <v>2565</v>
          </cell>
          <cell r="V454" t="str">
            <v>ผบE203</v>
          </cell>
          <cell r="W454">
            <v>2565</v>
          </cell>
          <cell r="X454"/>
          <cell r="Y454"/>
          <cell r="Z454"/>
          <cell r="AA454"/>
          <cell r="AB454"/>
          <cell r="AC454"/>
          <cell r="AD454"/>
          <cell r="AE454"/>
          <cell r="AF454"/>
          <cell r="AG454"/>
          <cell r="AH454"/>
          <cell r="AI454"/>
          <cell r="AJ454"/>
          <cell r="AK454"/>
          <cell r="AL454"/>
          <cell r="AM454"/>
          <cell r="AN454"/>
          <cell r="AO454"/>
          <cell r="AP454"/>
          <cell r="AQ454"/>
          <cell r="AR454"/>
          <cell r="AS454"/>
          <cell r="AT454"/>
          <cell r="AU454"/>
          <cell r="AV454"/>
          <cell r="AW454"/>
          <cell r="AX454"/>
          <cell r="AY454"/>
          <cell r="AZ454"/>
          <cell r="BA454"/>
          <cell r="BB454" t="str">
            <v>สืบทรัพย์ (คำสั่ง 26/7/2565)//สืบทรัพย์แล้ว//รายงานผล วันที่ 21/9/2565</v>
          </cell>
          <cell r="BC454">
            <v>1500</v>
          </cell>
          <cell r="BD454">
            <v>21</v>
          </cell>
          <cell r="BE454">
            <v>3</v>
          </cell>
          <cell r="BF454">
            <v>2566</v>
          </cell>
          <cell r="BG454">
            <v>0</v>
          </cell>
          <cell r="BH454" t="str">
            <v>-</v>
          </cell>
          <cell r="BI454" t="str">
            <v>-</v>
          </cell>
          <cell r="BJ454" t="str">
            <v>-</v>
          </cell>
          <cell r="BK454">
            <v>0</v>
          </cell>
          <cell r="BL454">
            <v>1655</v>
          </cell>
          <cell r="BM454">
            <v>0</v>
          </cell>
          <cell r="BN454" t="str">
            <v/>
          </cell>
          <cell r="BO454" t="str">
            <v/>
          </cell>
          <cell r="BP454" t="str">
            <v/>
          </cell>
          <cell r="BQ454" t="str">
            <v>-</v>
          </cell>
          <cell r="BR454" t="str">
            <v>-</v>
          </cell>
          <cell r="BS454" t="str">
            <v>-</v>
          </cell>
          <cell r="BT454" t="str">
            <v>นายทนง งุนคำ</v>
          </cell>
          <cell r="BU454">
            <v>883265010034</v>
          </cell>
          <cell r="BV454" t="str">
            <v>1.นายทะนง งุนคำ
2.นายนฤการ เพชรญามณี
3.นางอรพินท์ พันอัน
4.นายสันติ มีชัย 
5.นายองอาจ บุญทราย</v>
          </cell>
          <cell r="BW454" t="str">
            <v>จำเลยที่ 1
จำเลยที่ 2
คู่สมรสจำเลยที่ 2
จำเลยที่ 3
จำเลยที่ 4</v>
          </cell>
          <cell r="BX454" t="str">
            <v>3-5011-00156-89-5
3-5011-00153-86-1
3-5011-00303-01-4
8-5004-84024-45-1
3-5011-00158-23-5</v>
          </cell>
          <cell r="BY454" t="str">
            <v>-พบว่ามีกรรมสิทธิ์ในที่ดิน โฉนดเลขที่ 2120 ต.สันทราย อ.พร้าว จ.เชียงใหม่ (ปลอดจำนอง)
-ไม่พบว่ามีกรรมสิทธิ์ในที่ดิน อ.พร้าว จ.เชียงใหม่
-พบว่ามีกรรมสิทธิ์ในที่ดิน โฉนดเลขที่ 32611 ต.เขื่อนผาก อ.พร้าว จ.เชียงใหม่ (ติดจำนอง ธกส.)
-ไม่พบว่ามีกรรมสิทธิ์ในที่ดิน อ.ดอกคำใต้ จ.พะเยา
-ไม่พบว่ามีกรรมสิทธิ์ในที่ดิน อ.พร้าว จ.เชียงใหม่
-ไม่พบว่ามีกรรมสิทธิ์ในที่ดิน อ.เชียงดาว จ.เชียงใหม่
-พบว่ามีกรรมสิทธิ์ในที่ดิน โฉนดเลขที่ 36494 ต.สันทราย อ.พร้าว จ.เชียงใหม่ (ติดจำนอง ธกส.)</v>
          </cell>
          <cell r="BZ454"/>
          <cell r="CA454"/>
          <cell r="CB454"/>
          <cell r="CC454" t="str">
            <v>จันทร์นิภา</v>
          </cell>
          <cell r="CD454"/>
          <cell r="CE454"/>
          <cell r="CF454"/>
          <cell r="CG454"/>
          <cell r="CH454"/>
          <cell r="CI454"/>
          <cell r="CJ454"/>
          <cell r="CK454"/>
          <cell r="CL454"/>
          <cell r="CM454"/>
          <cell r="CN454"/>
          <cell r="CO454"/>
        </row>
        <row r="455">
          <cell r="B455">
            <v>1908</v>
          </cell>
          <cell r="C455">
            <v>451</v>
          </cell>
          <cell r="D455">
            <v>26</v>
          </cell>
          <cell r="E455">
            <v>7</v>
          </cell>
          <cell r="F455">
            <v>2565</v>
          </cell>
          <cell r="G455">
            <v>800091321904</v>
          </cell>
          <cell r="H455" t="str">
            <v>นาย</v>
          </cell>
          <cell r="I455" t="str">
            <v>พศวัต</v>
          </cell>
          <cell r="J455" t="str">
            <v>ไชยชนะ</v>
          </cell>
          <cell r="K455">
            <v>1103702261700</v>
          </cell>
          <cell r="L455" t="str">
            <v>พร้าว</v>
          </cell>
          <cell r="M455" t="str">
            <v>เชียงใหม่ 2</v>
          </cell>
          <cell r="N455">
            <v>8</v>
          </cell>
          <cell r="O455" t="str">
            <v>สินเชื่อแก้ไขปัญหาหนี้นอกระบบPSAระยะที่2</v>
          </cell>
          <cell r="P455" t="str">
            <v>1.บุคคลค้ำประกัน</v>
          </cell>
          <cell r="Q455">
            <v>35665.449999999997</v>
          </cell>
          <cell r="R455">
            <v>7575.55</v>
          </cell>
          <cell r="S455" t="str">
            <v>แขวงเชียงดาว</v>
          </cell>
          <cell r="T455" t="str">
            <v>ผบE58</v>
          </cell>
          <cell r="U455">
            <v>2565</v>
          </cell>
          <cell r="V455" t="str">
            <v>ผบE254</v>
          </cell>
          <cell r="W455">
            <v>2565</v>
          </cell>
          <cell r="X455">
            <v>10</v>
          </cell>
          <cell r="Y455">
            <v>5</v>
          </cell>
          <cell r="Z455">
            <v>2565</v>
          </cell>
          <cell r="AA455"/>
          <cell r="AB455"/>
          <cell r="AC455"/>
          <cell r="AD455"/>
          <cell r="AE455"/>
          <cell r="AF455"/>
          <cell r="AG455"/>
          <cell r="AH455"/>
          <cell r="AI455"/>
          <cell r="AJ455"/>
          <cell r="AK455"/>
          <cell r="AL455"/>
          <cell r="AM455"/>
          <cell r="AN455"/>
          <cell r="AO455"/>
          <cell r="AP455"/>
          <cell r="AQ455"/>
          <cell r="AR455"/>
          <cell r="AS455"/>
          <cell r="AT455"/>
          <cell r="AU455"/>
          <cell r="AV455"/>
          <cell r="AW455"/>
          <cell r="AX455"/>
          <cell r="AY455"/>
          <cell r="AZ455"/>
          <cell r="BA455"/>
          <cell r="BB455" t="str">
            <v>สืบทรัพย์ (คำสั่ง 26/7/2565)//กำลังดำเนินการสืบทรัพย์/สืบแล้ว รายงาน 26/10/2565</v>
          </cell>
          <cell r="BC455" t="str">
            <v>0
900</v>
          </cell>
          <cell r="BD455" t="str">
            <v>31
5</v>
          </cell>
          <cell r="BE455" t="str">
            <v>1
7</v>
          </cell>
          <cell r="BF455" t="str">
            <v>2567
2567</v>
          </cell>
          <cell r="BG455">
            <v>0</v>
          </cell>
          <cell r="BH455" t="str">
            <v>-</v>
          </cell>
          <cell r="BI455" t="str">
            <v>-</v>
          </cell>
          <cell r="BJ455" t="str">
            <v>-</v>
          </cell>
          <cell r="BK455">
            <v>0</v>
          </cell>
          <cell r="BL455" t="str">
            <v>870
255</v>
          </cell>
          <cell r="BM455">
            <v>0</v>
          </cell>
          <cell r="BN455" t="str">
            <v xml:space="preserve">24
</v>
          </cell>
          <cell r="BO455" t="str">
            <v xml:space="preserve">6
</v>
          </cell>
          <cell r="BP455" t="str">
            <v xml:space="preserve">2567
</v>
          </cell>
          <cell r="BQ455" t="str">
            <v>-</v>
          </cell>
          <cell r="BR455" t="str">
            <v>-</v>
          </cell>
          <cell r="BS455" t="str">
            <v>-</v>
          </cell>
          <cell r="BT455" t="str">
            <v>นายพศวัต ไชยชนะ</v>
          </cell>
          <cell r="BU455">
            <v>883265010033</v>
          </cell>
          <cell r="BV455" t="str">
            <v>1.นายกฤติมาหรือพศวัต ไชยยนะ
2.นายชัยพัฒน์ วิสิทธิ์เรืองรอง
3.นางสาวพิชญ์สินี ขจรศิริรัตน์</v>
          </cell>
          <cell r="BW455" t="str">
            <v>จำเลยที่ 1
จำเลยที่ 2
จำเลยที่ 3</v>
          </cell>
          <cell r="BX455" t="str">
            <v>1-1037-02261-70-0
3-2002-00385-05-7
3-5003-00048-29-7</v>
          </cell>
          <cell r="BY455" t="str">
            <v>-ไม่พบว่ามีกรรมสิทธิ์ในที่ดิน อ.พร้าว จ.เชียงใหม่
-ไม่พบว่ามีกรรมสิทธิ์ในที่ดิน อ.เมืองนนทบุรี จ.นนทบุรี
-ไม่พบว่ามีกรรมสิทธิ์ในที่ดิน อ.พร้าว จ.เชียงใหม่
-ไม่พบว่ามีกรรมสิทธิ์ในที่ดิน อ.หางดง จ.เชียงใหม่
-ไม่พบว่ามีกรรมสิทธิ์ในที่ดิน อ.พร้าว จ.เชียงใหม่</v>
          </cell>
          <cell r="BZ455" t="str">
            <v>ไม่พบทรัพย์</v>
          </cell>
          <cell r="CA455"/>
          <cell r="CB455"/>
          <cell r="CC455" t="str">
            <v>จันทร์นิภา</v>
          </cell>
          <cell r="CD455"/>
          <cell r="CE455"/>
          <cell r="CF455"/>
          <cell r="CG455"/>
          <cell r="CH455"/>
          <cell r="CI455"/>
          <cell r="CJ455"/>
          <cell r="CK455"/>
          <cell r="CL455"/>
          <cell r="CM455"/>
          <cell r="CN455"/>
          <cell r="CO455"/>
        </row>
        <row r="456">
          <cell r="B456">
            <v>1909</v>
          </cell>
          <cell r="C456">
            <v>452</v>
          </cell>
          <cell r="D456">
            <v>26</v>
          </cell>
          <cell r="E456">
            <v>7</v>
          </cell>
          <cell r="F456">
            <v>2565</v>
          </cell>
          <cell r="G456">
            <v>800085317504</v>
          </cell>
          <cell r="H456" t="str">
            <v>นาย</v>
          </cell>
          <cell r="I456" t="str">
            <v>พงศักดิ์</v>
          </cell>
          <cell r="J456" t="str">
            <v>อินสองใจ</v>
          </cell>
          <cell r="K456">
            <v>1509901210040</v>
          </cell>
          <cell r="L456" t="str">
            <v>พร้าว</v>
          </cell>
          <cell r="M456" t="str">
            <v>เชียงใหม่ 2</v>
          </cell>
          <cell r="N456">
            <v>8</v>
          </cell>
          <cell r="O456" t="str">
            <v>สินเชื่อแก้ไขปัญหาหนี้นอกระบบPSAระยะที่2</v>
          </cell>
          <cell r="P456" t="str">
            <v>1.บุคคลค้ำประกัน</v>
          </cell>
          <cell r="Q456">
            <v>30827.89</v>
          </cell>
          <cell r="R456">
            <v>8090.29</v>
          </cell>
          <cell r="S456" t="str">
            <v>แขวงเชียงดาว</v>
          </cell>
          <cell r="T456" t="str">
            <v>ผบE56</v>
          </cell>
          <cell r="U456">
            <v>2565</v>
          </cell>
          <cell r="V456" t="str">
            <v>ผบE201</v>
          </cell>
          <cell r="W456">
            <v>2565</v>
          </cell>
          <cell r="X456">
            <v>19</v>
          </cell>
          <cell r="Y456">
            <v>4</v>
          </cell>
          <cell r="Z456">
            <v>2565</v>
          </cell>
          <cell r="AA456"/>
          <cell r="AB456"/>
          <cell r="AC456"/>
          <cell r="AD456"/>
          <cell r="AE456"/>
          <cell r="AF456"/>
          <cell r="AG456"/>
          <cell r="AH456"/>
          <cell r="AI456"/>
          <cell r="AJ456"/>
          <cell r="AK456"/>
          <cell r="AL456"/>
          <cell r="AM456"/>
          <cell r="AN456"/>
          <cell r="AO456"/>
          <cell r="AP456"/>
          <cell r="AQ456"/>
          <cell r="AR456"/>
          <cell r="AS456"/>
          <cell r="AT456"/>
          <cell r="AU456"/>
          <cell r="AV456"/>
          <cell r="AW456"/>
          <cell r="AX456"/>
          <cell r="AY456"/>
          <cell r="AZ456"/>
          <cell r="BA456"/>
          <cell r="BB456" t="str">
            <v>สืบทรัพย์ (คำสั่ง 26/7/2565)//กำลังดำเนินการสืบทรัพย์</v>
          </cell>
          <cell r="BC456" t="str">
            <v>0
1500</v>
          </cell>
          <cell r="BD456" t="str">
            <v>31
19</v>
          </cell>
          <cell r="BE456" t="str">
            <v>1
4</v>
          </cell>
          <cell r="BF456" t="str">
            <v>2567
2567</v>
          </cell>
          <cell r="BG456">
            <v>0</v>
          </cell>
          <cell r="BH456" t="str">
            <v>-</v>
          </cell>
          <cell r="BI456" t="str">
            <v>-</v>
          </cell>
          <cell r="BJ456" t="str">
            <v>-</v>
          </cell>
          <cell r="BK456">
            <v>0</v>
          </cell>
          <cell r="BL456" t="str">
            <v>885
405</v>
          </cell>
          <cell r="BM456">
            <v>0</v>
          </cell>
          <cell r="BN456" t="str">
            <v xml:space="preserve">24
</v>
          </cell>
          <cell r="BO456" t="str">
            <v xml:space="preserve">6
</v>
          </cell>
          <cell r="BP456" t="str">
            <v xml:space="preserve">2567
</v>
          </cell>
          <cell r="BQ456" t="str">
            <v>-</v>
          </cell>
          <cell r="BR456" t="str">
            <v>-</v>
          </cell>
          <cell r="BS456" t="str">
            <v>-</v>
          </cell>
          <cell r="BT456" t="str">
            <v>นายพงศักดิ์ อินสองใจ</v>
          </cell>
          <cell r="BU456">
            <v>883265010032</v>
          </cell>
          <cell r="BV456" t="str">
            <v>1.นายพงศักดิ์ อินสองใจ
2.นางสาวศุภารักษ์ คนหาญ
3.นายกฤษฎา บรรชา
4.นางสาวอรวรรณ นันทมงคล
5.นายชราวุฒิ ทองดี</v>
          </cell>
          <cell r="BW456" t="str">
            <v>จำเลยที่ 1
คู่สมรสจำเลยที่ 1
จำเลยที่ 2
จำเลยที่ 3
คู่สมรสจำเลยที่ 3</v>
          </cell>
          <cell r="BX456" t="str">
            <v>1-5099-01210-04-0
1-5011-00089-93-8
1-5011-00092-44-1
1-1007-01508-05-9
1-5011-00093-47-1</v>
          </cell>
          <cell r="BY456" t="str">
            <v>-ไม่พบว่ามีกรรมสิทธิ์ในที่ดิน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6" t="str">
            <v>ไม่พบทรัพย์</v>
          </cell>
          <cell r="CA456"/>
          <cell r="CB456"/>
          <cell r="CC456" t="str">
            <v>จันทร์นิภา</v>
          </cell>
          <cell r="CD456"/>
          <cell r="CE456"/>
          <cell r="CF456"/>
          <cell r="CG456"/>
          <cell r="CH456"/>
          <cell r="CI456"/>
          <cell r="CJ456"/>
          <cell r="CK456"/>
          <cell r="CL456"/>
          <cell r="CM456"/>
          <cell r="CN456"/>
          <cell r="CO456"/>
        </row>
        <row r="457">
          <cell r="B457">
            <v>1910</v>
          </cell>
          <cell r="C457">
            <v>453</v>
          </cell>
          <cell r="D457">
            <v>26</v>
          </cell>
          <cell r="E457">
            <v>7</v>
          </cell>
          <cell r="F457">
            <v>2565</v>
          </cell>
          <cell r="G457">
            <v>800095853738</v>
          </cell>
          <cell r="H457" t="str">
            <v>นาง</v>
          </cell>
          <cell r="I457" t="str">
            <v>วิไล</v>
          </cell>
          <cell r="J457" t="str">
            <v>ชัยวุฒิ</v>
          </cell>
          <cell r="K457">
            <v>1570300025282</v>
          </cell>
          <cell r="L457" t="str">
            <v>พร้าว</v>
          </cell>
          <cell r="M457" t="str">
            <v>เชียงใหม่ 2</v>
          </cell>
          <cell r="N457">
            <v>8</v>
          </cell>
          <cell r="O457" t="str">
            <v>สินเชื่อแก้ไขปัญหาหนี้นอกระบบPSAระยะที่2</v>
          </cell>
          <cell r="P457" t="str">
            <v>1.บุคคลค้ำประกัน</v>
          </cell>
          <cell r="Q457">
            <v>39991.160000000003</v>
          </cell>
          <cell r="R457">
            <v>7764.21</v>
          </cell>
          <cell r="S457" t="str">
            <v>แขวงเชียงดาว</v>
          </cell>
          <cell r="T457" t="str">
            <v>ผบE57</v>
          </cell>
          <cell r="U457">
            <v>2565</v>
          </cell>
          <cell r="V457" t="str">
            <v>ผบE253</v>
          </cell>
          <cell r="W457">
            <v>2565</v>
          </cell>
          <cell r="X457">
            <v>10</v>
          </cell>
          <cell r="Y457">
            <v>5</v>
          </cell>
          <cell r="Z457">
            <v>2565</v>
          </cell>
          <cell r="AA457"/>
          <cell r="AB457"/>
          <cell r="AC457"/>
          <cell r="AD457"/>
          <cell r="AE457"/>
          <cell r="AF457"/>
          <cell r="AG457"/>
          <cell r="AH457"/>
          <cell r="AI457"/>
          <cell r="AJ457"/>
          <cell r="AK457"/>
          <cell r="AL457"/>
          <cell r="AM457"/>
          <cell r="AN457"/>
          <cell r="AO457"/>
          <cell r="AP457"/>
          <cell r="AQ457"/>
          <cell r="AR457"/>
          <cell r="AS457"/>
          <cell r="AT457"/>
          <cell r="AU457"/>
          <cell r="AV457"/>
          <cell r="AW457"/>
          <cell r="AX457"/>
          <cell r="AY457"/>
          <cell r="AZ457"/>
          <cell r="BA457"/>
          <cell r="BB457" t="str">
            <v>สืบทรัพย์ (คำสั่ง 26/7/2565)///สืบทรัพย์แล้ว//รายงานผล วันที่ 6/9/2565</v>
          </cell>
          <cell r="BC457">
            <v>900</v>
          </cell>
          <cell r="BD457">
            <v>21</v>
          </cell>
          <cell r="BE457">
            <v>3</v>
          </cell>
          <cell r="BF457">
            <v>2566</v>
          </cell>
          <cell r="BG457">
            <v>0</v>
          </cell>
          <cell r="BH457" t="str">
            <v>-</v>
          </cell>
          <cell r="BI457" t="str">
            <v>-</v>
          </cell>
          <cell r="BJ457" t="str">
            <v>-</v>
          </cell>
          <cell r="BK457">
            <v>0</v>
          </cell>
          <cell r="BL457">
            <v>610</v>
          </cell>
          <cell r="BM457">
            <v>0</v>
          </cell>
          <cell r="BN457" t="str">
            <v/>
          </cell>
          <cell r="BO457" t="str">
            <v/>
          </cell>
          <cell r="BP457" t="str">
            <v/>
          </cell>
          <cell r="BQ457" t="str">
            <v>-</v>
          </cell>
          <cell r="BR457" t="str">
            <v>-</v>
          </cell>
          <cell r="BS457" t="str">
            <v>-</v>
          </cell>
          <cell r="BT457" t="str">
            <v>นางวิไล ชัยวุฒิ</v>
          </cell>
          <cell r="BU457">
            <v>883265010031</v>
          </cell>
          <cell r="BV457" t="str">
            <v>1.นางวิไล ชัยวุฒิ
2.นายเอกลักษณ์ ถุงคำ
3.นางจีรววณ์ ถุงคำ</v>
          </cell>
          <cell r="BW457" t="str">
            <v>จำเลยที่ 1
คู่สมรสจำเลยที่ 1
จำเลยที่ 2</v>
          </cell>
          <cell r="BX457" t="str">
            <v>1-5703-00025-28-2
3-5011-00197-87-7
3-5011-00470-34-4</v>
          </cell>
          <cell r="BY45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7" t="str">
            <v>ไม่พบทรัพย์</v>
          </cell>
          <cell r="CA457"/>
          <cell r="CB457"/>
          <cell r="CC457" t="str">
            <v>จันทร์นิภา</v>
          </cell>
          <cell r="CD457"/>
          <cell r="CE457"/>
          <cell r="CF457"/>
          <cell r="CG457"/>
          <cell r="CH457"/>
          <cell r="CI457"/>
          <cell r="CJ457"/>
          <cell r="CK457"/>
          <cell r="CL457"/>
          <cell r="CM457"/>
          <cell r="CN457"/>
          <cell r="CO457"/>
        </row>
        <row r="458">
          <cell r="B458">
            <v>1911</v>
          </cell>
          <cell r="C458">
            <v>454</v>
          </cell>
          <cell r="D458">
            <v>10</v>
          </cell>
          <cell r="E458">
            <v>8</v>
          </cell>
          <cell r="F458">
            <v>2565</v>
          </cell>
          <cell r="G458">
            <v>800042800865</v>
          </cell>
          <cell r="H458" t="str">
            <v>นาย</v>
          </cell>
          <cell r="I458" t="str">
            <v>ธนพล</v>
          </cell>
          <cell r="J458" t="str">
            <v>พงษ์ใจภัทร</v>
          </cell>
          <cell r="K458">
            <v>3500200504495</v>
          </cell>
          <cell r="L458" t="str">
            <v>จอมทอง</v>
          </cell>
          <cell r="M458" t="str">
            <v>เชียงใหม่ 3</v>
          </cell>
          <cell r="N458">
            <v>8</v>
          </cell>
          <cell r="O458" t="str">
            <v>สินเชื่อธนาคารประชาชน</v>
          </cell>
          <cell r="P458" t="str">
            <v>1.บุคคลค้ำประกัน</v>
          </cell>
          <cell r="Q458">
            <v>72186.240000000005</v>
          </cell>
          <cell r="R458">
            <v>18373.25</v>
          </cell>
          <cell r="S458" t="str">
            <v>จังหวัดฮอด</v>
          </cell>
          <cell r="T458" t="str">
            <v>ผบE424</v>
          </cell>
          <cell r="U458">
            <v>2565</v>
          </cell>
          <cell r="V458" t="str">
            <v>ผบE549</v>
          </cell>
          <cell r="W458">
            <v>2565</v>
          </cell>
          <cell r="X458"/>
          <cell r="Y458"/>
          <cell r="Z458"/>
          <cell r="AA458"/>
          <cell r="AB458"/>
          <cell r="AC458"/>
          <cell r="AD458"/>
          <cell r="AE458"/>
          <cell r="AF458"/>
          <cell r="AG458"/>
          <cell r="AH458"/>
          <cell r="AI458"/>
          <cell r="AJ458"/>
          <cell r="AK458"/>
          <cell r="AL458"/>
          <cell r="AM458"/>
          <cell r="AN458"/>
          <cell r="AO458"/>
          <cell r="AP458"/>
          <cell r="AQ458"/>
          <cell r="AR458"/>
          <cell r="AS458"/>
          <cell r="AT458"/>
          <cell r="AU458"/>
          <cell r="AV458"/>
          <cell r="AW458"/>
          <cell r="AX458"/>
          <cell r="AY458"/>
          <cell r="AZ458"/>
          <cell r="BA458"/>
          <cell r="BB458" t="str">
            <v>สืบทรัพย์ (คำสั่ง 10/8/2565)//รายงาน4/10/2565</v>
          </cell>
          <cell r="BC458" t="str">
            <v>0
1800</v>
          </cell>
          <cell r="BD458" t="str">
            <v>13
1</v>
          </cell>
          <cell r="BE458" t="str">
            <v>11
3</v>
          </cell>
          <cell r="BF458" t="str">
            <v>2566
2567</v>
          </cell>
          <cell r="BG458">
            <v>0</v>
          </cell>
          <cell r="BH458" t="str">
            <v>-</v>
          </cell>
          <cell r="BI458" t="str">
            <v>-</v>
          </cell>
          <cell r="BJ458" t="str">
            <v>-</v>
          </cell>
          <cell r="BK458">
            <v>0</v>
          </cell>
          <cell r="BL458" t="str">
            <v>1000
470</v>
          </cell>
          <cell r="BM458">
            <v>0</v>
          </cell>
          <cell r="BN458" t="str">
            <v>4
จ่ายแล้ว</v>
          </cell>
          <cell r="BO458">
            <v>3</v>
          </cell>
          <cell r="BP458">
            <v>2567</v>
          </cell>
          <cell r="BQ458" t="str">
            <v>-</v>
          </cell>
          <cell r="BR458" t="str">
            <v>-</v>
          </cell>
          <cell r="BS458" t="str">
            <v>-</v>
          </cell>
          <cell r="BT458" t="str">
            <v>นายธนพล พงษ์ใจภัทร</v>
          </cell>
          <cell r="BU458">
            <v>888165010029</v>
          </cell>
          <cell r="BV458" t="str">
            <v>1.นายธนพล พงษ์ใจภัทร
2.นางสาวอริณิช วรรณพนา
3.นายสุรศักดิ์ เมธาณัฐนันท์
4.นางสาวพอนี พิทักษ์สุกุลไพร
5.นายบุญทอง มงคลเจริญชื่น
6.นางสาวศรีวิไล เสถียรวาณิชย์</v>
          </cell>
          <cell r="BW458" t="str">
            <v>จำเลยที่ 1
คู่สมรสจำเลยที่ 1
จำเลยที่ 2
คู่สมรสจำเลยที่ 2
จำเลยที่ 3
คู่สมรสจำเลยที่ 3</v>
          </cell>
          <cell r="BX458" t="str">
            <v>3-5002-00504-49-5
3-5805-00124-95-7
3-5009-01049-36-1
3-5002-00298-89-5
3-5003-00426-92-5
5-5002-00021-91-1</v>
          </cell>
          <cell r="BY458" t="str">
            <v>-ไม่พบว่ามีกรรมสิทธิ์ในที่ดิน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58" t="str">
            <v>ไม่พบทรัพย์</v>
          </cell>
          <cell r="CA458"/>
          <cell r="CB458"/>
          <cell r="CC458" t="str">
            <v>จันทร์นิภา</v>
          </cell>
          <cell r="CD458"/>
          <cell r="CE458"/>
          <cell r="CF458"/>
          <cell r="CG458"/>
          <cell r="CH458"/>
          <cell r="CI458"/>
          <cell r="CJ458"/>
          <cell r="CK458"/>
          <cell r="CL458"/>
          <cell r="CM458"/>
          <cell r="CN458"/>
          <cell r="CO458"/>
        </row>
        <row r="459">
          <cell r="B459">
            <v>1912</v>
          </cell>
          <cell r="C459">
            <v>455</v>
          </cell>
          <cell r="D459">
            <v>10</v>
          </cell>
          <cell r="E459">
            <v>8</v>
          </cell>
          <cell r="F459">
            <v>2565</v>
          </cell>
          <cell r="G459">
            <v>800121729225</v>
          </cell>
          <cell r="H459" t="str">
            <v>นางสาว</v>
          </cell>
          <cell r="I459" t="str">
            <v xml:space="preserve">วิจิตรา </v>
          </cell>
          <cell r="J459" t="str">
            <v>เปียงใจ</v>
          </cell>
          <cell r="K459">
            <v>1509901122451</v>
          </cell>
          <cell r="L459" t="str">
            <v>ดอยเต่า</v>
          </cell>
          <cell r="M459" t="str">
            <v>เชียงใหม่ 3</v>
          </cell>
          <cell r="N459">
            <v>8</v>
          </cell>
          <cell r="O459" t="str">
            <v>สินเชื่อเสริมพลังฐานราก (PSA)</v>
          </cell>
          <cell r="P459" t="str">
            <v>4.ไม่มีหลักประกัน</v>
          </cell>
          <cell r="Q459">
            <v>44999</v>
          </cell>
          <cell r="R459">
            <v>2340.09</v>
          </cell>
          <cell r="S459" t="str">
            <v>จังหวัดฮอด</v>
          </cell>
          <cell r="T459" t="str">
            <v>ผบE426</v>
          </cell>
          <cell r="U459">
            <v>2565</v>
          </cell>
          <cell r="V459" t="str">
            <v>ผบE551</v>
          </cell>
          <cell r="W459">
            <v>2565</v>
          </cell>
          <cell r="X459">
            <v>27</v>
          </cell>
          <cell r="Y459">
            <v>7</v>
          </cell>
          <cell r="Z459">
            <v>2565</v>
          </cell>
          <cell r="AA459"/>
          <cell r="AB459"/>
          <cell r="AC459"/>
          <cell r="AD459"/>
          <cell r="AE459"/>
          <cell r="AF459"/>
          <cell r="AG459"/>
          <cell r="AH459"/>
          <cell r="AI459"/>
          <cell r="AJ459"/>
          <cell r="AK459"/>
          <cell r="AL459"/>
          <cell r="AM459"/>
          <cell r="AN459"/>
          <cell r="AO459"/>
          <cell r="AP459"/>
          <cell r="AQ459"/>
          <cell r="AR459"/>
          <cell r="AS459"/>
          <cell r="AT459"/>
          <cell r="AU459"/>
          <cell r="AV459"/>
          <cell r="AW459"/>
          <cell r="AX459"/>
          <cell r="AY459"/>
          <cell r="AZ459"/>
          <cell r="BA459"/>
          <cell r="BB459" t="str">
            <v>สืบทรัพย์ (คำสั่ง 10/8/2565)//รายงาน4/10/2565</v>
          </cell>
          <cell r="BC459" t="str">
            <v>0
300</v>
          </cell>
          <cell r="BD459" t="str">
            <v>13
1</v>
          </cell>
          <cell r="BE459" t="str">
            <v>11
3</v>
          </cell>
          <cell r="BF459" t="str">
            <v>2566
2567</v>
          </cell>
          <cell r="BG459">
            <v>0</v>
          </cell>
          <cell r="BH459" t="str">
            <v>-</v>
          </cell>
          <cell r="BI459" t="str">
            <v>-</v>
          </cell>
          <cell r="BJ459" t="str">
            <v>-</v>
          </cell>
          <cell r="BK459">
            <v>0</v>
          </cell>
          <cell r="BL459" t="str">
            <v>165
65</v>
          </cell>
          <cell r="BM459">
            <v>0</v>
          </cell>
          <cell r="BN459" t="str">
            <v>7
9</v>
          </cell>
          <cell r="BO459" t="str">
            <v>3
5</v>
          </cell>
          <cell r="BP459" t="str">
            <v>2567
2567</v>
          </cell>
          <cell r="BQ459" t="str">
            <v>-</v>
          </cell>
          <cell r="BR459" t="str">
            <v>-</v>
          </cell>
          <cell r="BS459" t="str">
            <v>-</v>
          </cell>
          <cell r="BT459" t="str">
            <v>นางสาววิจิตรา  เปียงใจ</v>
          </cell>
          <cell r="BU459">
            <v>888165010017</v>
          </cell>
          <cell r="BV459" t="str">
            <v>นางสาววิจิตรา เปียงใจ</v>
          </cell>
          <cell r="BW459" t="str">
            <v xml:space="preserve">จำเลยที่ </v>
          </cell>
          <cell r="BX459" t="str">
            <v>1-5099-01122-45-1</v>
          </cell>
          <cell r="BY459" t="str">
            <v>-ไม่พบว่ามีกรรมสิทธิ์ในที่ดิน อ.ดอยเต่า จ.เชียงใหม่</v>
          </cell>
          <cell r="BZ459"/>
          <cell r="CA459"/>
          <cell r="CB459"/>
          <cell r="CC459" t="str">
            <v>จันทร์นิภา</v>
          </cell>
          <cell r="CD459"/>
          <cell r="CE459"/>
          <cell r="CF459"/>
          <cell r="CG459"/>
          <cell r="CH459"/>
          <cell r="CI459"/>
          <cell r="CJ459"/>
          <cell r="CK459"/>
          <cell r="CL459"/>
          <cell r="CM459"/>
          <cell r="CN459"/>
          <cell r="CO459"/>
        </row>
        <row r="460">
          <cell r="B460">
            <v>1913</v>
          </cell>
          <cell r="C460">
            <v>456</v>
          </cell>
          <cell r="D460">
            <v>10</v>
          </cell>
          <cell r="E460">
            <v>8</v>
          </cell>
          <cell r="F460">
            <v>2565</v>
          </cell>
          <cell r="G460">
            <v>800082433833</v>
          </cell>
          <cell r="H460" t="str">
            <v>นาย</v>
          </cell>
          <cell r="I460" t="str">
            <v>สกล</v>
          </cell>
          <cell r="J460" t="str">
            <v>เมฆวิชัยวงศ์</v>
          </cell>
          <cell r="K460">
            <v>3500200496514</v>
          </cell>
          <cell r="L460" t="str">
            <v>จอมทอง</v>
          </cell>
          <cell r="M460" t="str">
            <v>เชียงใหม่ 3</v>
          </cell>
          <cell r="N460">
            <v>8</v>
          </cell>
          <cell r="O460" t="str">
            <v>สินเชื่อธนาคารประชาชน</v>
          </cell>
          <cell r="P460" t="str">
            <v>1.บุคคลค้ำประกัน</v>
          </cell>
          <cell r="Q460">
            <v>30026.34</v>
          </cell>
          <cell r="R460">
            <v>9048.56</v>
          </cell>
          <cell r="S460" t="str">
            <v>จังหวัดฮอด</v>
          </cell>
          <cell r="T460" t="str">
            <v>ผบE422</v>
          </cell>
          <cell r="U460">
            <v>2565</v>
          </cell>
          <cell r="V460" t="str">
            <v>ผบE548</v>
          </cell>
          <cell r="W460">
            <v>2565</v>
          </cell>
          <cell r="X460">
            <v>27</v>
          </cell>
          <cell r="Y460">
            <v>7</v>
          </cell>
          <cell r="Z460">
            <v>2565</v>
          </cell>
          <cell r="AA460"/>
          <cell r="AB460"/>
          <cell r="AC460"/>
          <cell r="AD460"/>
          <cell r="AE460"/>
          <cell r="AF460"/>
          <cell r="AG460"/>
          <cell r="AH460"/>
          <cell r="AI460"/>
          <cell r="AJ460"/>
          <cell r="AK460"/>
          <cell r="AL460"/>
          <cell r="AM460"/>
          <cell r="AN460"/>
          <cell r="AO460"/>
          <cell r="AP460"/>
          <cell r="AQ460"/>
          <cell r="AR460"/>
          <cell r="AS460"/>
          <cell r="AT460"/>
          <cell r="AU460"/>
          <cell r="AV460"/>
          <cell r="AW460"/>
          <cell r="AX460"/>
          <cell r="AY460"/>
          <cell r="AZ460"/>
          <cell r="BA460"/>
          <cell r="BB460" t="str">
            <v>สืบทรัพย์ (คำสั่ง 10/8/2565)//สืบแล้ว รายงานผล วันที่4/10/2565</v>
          </cell>
          <cell r="BC460">
            <v>1800</v>
          </cell>
          <cell r="BD460">
            <v>13</v>
          </cell>
          <cell r="BE460">
            <v>11</v>
          </cell>
          <cell r="BF460">
            <v>2566</v>
          </cell>
          <cell r="BG460">
            <v>0</v>
          </cell>
          <cell r="BH460" t="str">
            <v>-</v>
          </cell>
          <cell r="BI460" t="str">
            <v>-</v>
          </cell>
          <cell r="BJ460" t="str">
            <v>-</v>
          </cell>
          <cell r="BK460">
            <v>0</v>
          </cell>
          <cell r="BL460">
            <v>1385</v>
          </cell>
          <cell r="BM460">
            <v>0</v>
          </cell>
          <cell r="BN460">
            <v>4</v>
          </cell>
          <cell r="BO460">
            <v>3</v>
          </cell>
          <cell r="BP460">
            <v>2567</v>
          </cell>
          <cell r="BQ460" t="str">
            <v>-</v>
          </cell>
          <cell r="BR460" t="str">
            <v>-</v>
          </cell>
          <cell r="BS460" t="str">
            <v>-</v>
          </cell>
          <cell r="BT460" t="str">
            <v>นายสกล เมฆวิชัยวงศ์</v>
          </cell>
          <cell r="BU460">
            <v>88165010018</v>
          </cell>
          <cell r="BV460" t="str">
            <v>1.นายสกุล เมฆวิชัยวงศ์
2.นางสาวจันทร์แก้ว เมฆวิชัยวงค์
3.นายวิชัย บงกชศรีจินดา
4.นางสาวรุ่งรัตน์ ตั้งใจเจริญกุล
5.นายสมจิตร ดำรงศฤงคาร
6.นางสาวพัชราภา ณ เชียงใหม่</v>
          </cell>
          <cell r="BW460" t="str">
            <v>จำเลยที่ 1
คู่สมรสจำเลยที่ 1
จำเลยที่ 2
คู่สมรสจำเลยที่ 2
จำเลยที่ 3
คู่สมรสจำเลยที่ 3</v>
          </cell>
          <cell r="BX460" t="str">
            <v>3-5002-00496-51-4
3-5002-00037-06-4
3-5016-00134-37-8
3-5002-00504-45-2
1-5002-00007-12-6
1-5002-00021-11-1</v>
          </cell>
          <cell r="BY4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60" t="str">
            <v>ไม่พบทรัพย์</v>
          </cell>
          <cell r="CA460" t="str">
            <v>พบ</v>
          </cell>
          <cell r="CB460">
            <v>6</v>
          </cell>
          <cell r="CC460" t="str">
            <v>จันทร์นิภา</v>
          </cell>
          <cell r="CD460"/>
          <cell r="CE460"/>
          <cell r="CF460"/>
          <cell r="CG460"/>
          <cell r="CH460"/>
          <cell r="CI460"/>
          <cell r="CJ460"/>
          <cell r="CK460"/>
          <cell r="CL460"/>
          <cell r="CM460"/>
          <cell r="CN460"/>
          <cell r="CO460"/>
        </row>
        <row r="461">
          <cell r="B461">
            <v>1914</v>
          </cell>
          <cell r="C461">
            <v>457</v>
          </cell>
          <cell r="D461">
            <v>10</v>
          </cell>
          <cell r="E461">
            <v>8</v>
          </cell>
          <cell r="F461">
            <v>2565</v>
          </cell>
          <cell r="G461">
            <v>800093656398</v>
          </cell>
          <cell r="H461" t="str">
            <v>นางสาว</v>
          </cell>
          <cell r="I461" t="str">
            <v>วนาลีหรือธัญชนก</v>
          </cell>
          <cell r="J461" t="str">
            <v>ธรรมสอน</v>
          </cell>
          <cell r="K461">
            <v>1570500147314</v>
          </cell>
          <cell r="L461" t="str">
            <v>จอมทอง</v>
          </cell>
          <cell r="M461" t="str">
            <v>เชียงใหม่ 3</v>
          </cell>
          <cell r="N461">
            <v>8</v>
          </cell>
          <cell r="O461" t="str">
            <v>สินเชื่อแก้ไขปัญหาหนี้นอกระบบ PSAระยะที่2</v>
          </cell>
          <cell r="P461" t="str">
            <v>1.บุคคลค้ำประกัน</v>
          </cell>
          <cell r="Q461">
            <v>30290</v>
          </cell>
          <cell r="R461">
            <v>7224</v>
          </cell>
          <cell r="S461" t="str">
            <v>จังหวัดฮอด</v>
          </cell>
          <cell r="T461" t="str">
            <v>ผบE432</v>
          </cell>
          <cell r="U461">
            <v>2565</v>
          </cell>
          <cell r="V461" t="str">
            <v>ผบE542</v>
          </cell>
          <cell r="W461">
            <v>2565</v>
          </cell>
          <cell r="X461">
            <v>27</v>
          </cell>
          <cell r="Y461">
            <v>7</v>
          </cell>
          <cell r="Z461">
            <v>2565</v>
          </cell>
          <cell r="AA461"/>
          <cell r="AB461"/>
          <cell r="AC461"/>
          <cell r="AD461"/>
          <cell r="AE461"/>
          <cell r="AF461"/>
          <cell r="AG461"/>
          <cell r="AH461"/>
          <cell r="AI461"/>
          <cell r="AJ461"/>
          <cell r="AK461"/>
          <cell r="AL461"/>
          <cell r="AM461"/>
          <cell r="AN461"/>
          <cell r="AO461"/>
          <cell r="AP461"/>
          <cell r="AQ461"/>
          <cell r="AR461"/>
          <cell r="AS461"/>
          <cell r="AT461"/>
          <cell r="AU461"/>
          <cell r="AV461"/>
          <cell r="AW461"/>
          <cell r="AX461"/>
          <cell r="AY461"/>
          <cell r="AZ461"/>
          <cell r="BA461"/>
          <cell r="BB461" t="str">
            <v>สืบทรัพย์ (คำสั่ง 10/8/2565)//กำลังดำเนินการสืบทรัพย์ // ถอนการยึด ลูกหนี้ปิดบัญชี</v>
          </cell>
          <cell r="BC461">
            <v>1200</v>
          </cell>
          <cell r="BD461">
            <v>25</v>
          </cell>
          <cell r="BE461">
            <v>9</v>
          </cell>
          <cell r="BF461">
            <v>2566</v>
          </cell>
          <cell r="BG461">
            <v>0</v>
          </cell>
          <cell r="BH461" t="str">
            <v>-</v>
          </cell>
          <cell r="BI461" t="str">
            <v>-</v>
          </cell>
          <cell r="BJ461" t="str">
            <v>-</v>
          </cell>
          <cell r="BK461">
            <v>0</v>
          </cell>
          <cell r="BL461">
            <v>1680</v>
          </cell>
          <cell r="BM461">
            <v>0</v>
          </cell>
          <cell r="BN461" t="str">
            <v/>
          </cell>
          <cell r="BO461" t="str">
            <v/>
          </cell>
          <cell r="BP461" t="str">
            <v/>
          </cell>
          <cell r="BQ461" t="str">
            <v>-</v>
          </cell>
          <cell r="BR461" t="str">
            <v>-</v>
          </cell>
          <cell r="BS461" t="str">
            <v>-</v>
          </cell>
          <cell r="BT461" t="str">
            <v>นางสาววนาลีหรือธัญชนก ธรรมสอน</v>
          </cell>
          <cell r="BU461">
            <v>888165010023</v>
          </cell>
          <cell r="BV461" t="str">
            <v>1.นางสาวธัญชนก ธรรมสอน
2.นางปานทิพย์ ใจมาวงค์
3.นายสมชาย ใจมาวงค์
4.นางสาวจุรีภรณ์ บัวระภา</v>
          </cell>
          <cell r="BW461" t="str">
            <v>จำเลยที่ 1
จำเลยที่ 2
คู่สมรสจำเลยที่ 2
จำเลยที่ 3</v>
          </cell>
          <cell r="BX461" t="str">
            <v>1-5705-00147-31-4
3-6205-01257-28-3
3-5002-00090-80-1
3-4210-00001-65-3</v>
          </cell>
          <cell r="BY461" t="str">
            <v>-ไม่พบว่ามีกรรมสิทธิ์ในที่ดิน อ.เมืองเชียงราย จ.เชียงราย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20839 ต.บ้านแปะ อ.จอมทอง จ.เชียงใหม่ (สินส่วนตัว)
-พบว่ามีกรรมสิทธิ์ในที่ดิน โฉนดเลขที่ 23593 ต.บ้านแปะ อ.จอมทอง จ.เชียงใหม่ (สินส่วนตัว)
-พบว่ามีกรรมสิทธิ์ในที่ดิน โฉนดเลขที่ 5544 ต.บ้านแปะ อ.จอมทอง จ.เชียงใหม่ (สินส่วนตัว)
-ไม่พบว่ามีกรรมสิทธิ์ในที่ดิน อ.จอมทอง จ.เชียงใหม่
-พบว่ามีกรรมสิทธิ์ในที่ดิน โฉนดเลขที่ 12851 ต.หางดง อ.ฮอด จ.เชียงใหม่ (ติดจำนอง บริษัทธรรมแสงธุรกิจ)</v>
          </cell>
          <cell r="BZ461" t="str">
            <v>พบทรัพย์</v>
          </cell>
          <cell r="CA461"/>
          <cell r="CB461"/>
          <cell r="CC461" t="str">
            <v>จันทร์นิภา</v>
          </cell>
          <cell r="CD461"/>
          <cell r="CE461"/>
          <cell r="CF461"/>
          <cell r="CG461"/>
          <cell r="CH461"/>
          <cell r="CI461"/>
          <cell r="CJ461"/>
          <cell r="CK461" t="str">
            <v>จันทร์นิภา</v>
          </cell>
          <cell r="CL461"/>
          <cell r="CM461"/>
          <cell r="CN461"/>
          <cell r="CO461"/>
        </row>
        <row r="462">
          <cell r="B462">
            <v>1915</v>
          </cell>
          <cell r="C462">
            <v>458</v>
          </cell>
          <cell r="D462">
            <v>10</v>
          </cell>
          <cell r="E462">
            <v>8</v>
          </cell>
          <cell r="F462">
            <v>2565</v>
          </cell>
          <cell r="G462">
            <v>800090821524</v>
          </cell>
          <cell r="H462" t="str">
            <v>นาง</v>
          </cell>
          <cell r="I462" t="str">
            <v>รุ่งนภา</v>
          </cell>
          <cell r="J462" t="str">
            <v>ใจยะสุ</v>
          </cell>
          <cell r="K462">
            <v>3500200660292</v>
          </cell>
          <cell r="L462" t="str">
            <v>จอมทอง</v>
          </cell>
          <cell r="M462" t="str">
            <v>เชียงใหม่ 3</v>
          </cell>
          <cell r="N462">
            <v>8</v>
          </cell>
          <cell r="O462" t="str">
            <v>สินเชื่อธนาคารประชาชน</v>
          </cell>
          <cell r="P462" t="str">
            <v>1.บุคคลค้ำประกัน</v>
          </cell>
          <cell r="Q462">
            <v>39302</v>
          </cell>
          <cell r="R462">
            <v>9808.0300000000007</v>
          </cell>
          <cell r="S462" t="str">
            <v>จังหวัดฮอด</v>
          </cell>
          <cell r="T462" t="str">
            <v>ผบE421</v>
          </cell>
          <cell r="U462">
            <v>2565</v>
          </cell>
          <cell r="V462" t="str">
            <v>ผบE547</v>
          </cell>
          <cell r="W462">
            <v>2565</v>
          </cell>
          <cell r="X462">
            <v>27</v>
          </cell>
          <cell r="Y462">
            <v>7</v>
          </cell>
          <cell r="Z462">
            <v>2565</v>
          </cell>
          <cell r="AA462"/>
          <cell r="AB462"/>
          <cell r="AC462"/>
          <cell r="AD462"/>
          <cell r="AE462"/>
          <cell r="AF462"/>
          <cell r="AG462"/>
          <cell r="AH462"/>
          <cell r="AI462"/>
          <cell r="AJ462"/>
          <cell r="AK462"/>
          <cell r="AL462"/>
          <cell r="AM462"/>
          <cell r="AN462"/>
          <cell r="AO462"/>
          <cell r="AP462"/>
          <cell r="AQ462"/>
          <cell r="AR462"/>
          <cell r="AS462"/>
          <cell r="AT462"/>
          <cell r="AU462"/>
          <cell r="AV462"/>
          <cell r="AW462"/>
          <cell r="AX462"/>
          <cell r="AY462"/>
          <cell r="AZ462"/>
          <cell r="BA462"/>
          <cell r="BB462" t="str">
            <v>สืบทรัพย์ (คำสั่ง 10/8/2565)//กำลังดำเนินการสืบทรัพย์//สืบแล้ว รายงานวันที่ 5/1/2566 // นำส่งเอกสารยึดทรัพย์ 23/11/2566 // รายงาน 28/11/2566</v>
          </cell>
          <cell r="BC462">
            <v>1800</v>
          </cell>
          <cell r="BD462">
            <v>1</v>
          </cell>
          <cell r="BE462">
            <v>3</v>
          </cell>
          <cell r="BF462">
            <v>2567</v>
          </cell>
          <cell r="BG462">
            <v>0</v>
          </cell>
          <cell r="BH462" t="str">
            <v>-</v>
          </cell>
          <cell r="BI462" t="str">
            <v>-</v>
          </cell>
          <cell r="BJ462" t="str">
            <v>-</v>
          </cell>
          <cell r="BK462">
            <v>0</v>
          </cell>
          <cell r="BL462">
            <v>1930</v>
          </cell>
          <cell r="BM462">
            <v>0</v>
          </cell>
          <cell r="BN462" t="str">
            <v>จ่ายแล้ว</v>
          </cell>
          <cell r="BO462" t="str">
            <v/>
          </cell>
          <cell r="BP462" t="str">
            <v/>
          </cell>
          <cell r="BQ462" t="str">
            <v>-</v>
          </cell>
          <cell r="BR462" t="str">
            <v>-</v>
          </cell>
          <cell r="BS462" t="str">
            <v>-</v>
          </cell>
          <cell r="BT462" t="str">
            <v>นางรุ่งนภา ใจยะสุ</v>
          </cell>
          <cell r="BU462">
            <v>888165010021</v>
          </cell>
          <cell r="BV462"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462" t="str">
            <v>จำเลยที่ 1
คู่สมรสจำเลยที่ 1
จำเลยที่ 2
คู่สมรสจำเลยที่ 2
จำเลยที่ 3
คู่สมรสจำเลยที่ 3</v>
          </cell>
          <cell r="BX462" t="str">
            <v>3-5002-00660-29-2
3-5002-00580-11-6
3-5002-00575-51-1
3-5002-00555-87-1
3-5002-00585-66-5
3-5002-00649-80-9</v>
          </cell>
          <cell r="BY462" t="str">
            <v>-ไม่พบว่ามีกรรมสิทธิ์ในที่ดิน อ.จอมทอง จ.เชียงใหม่
-พบว่ามีกรรมสิทธิ์ในที่ดิน โฉนดที่ดินเลขที่ 15368 ต.สบเตี๊ยะ อ.จอมทอง จ.เชียงใหม่
-พบว่ามีกรรมสิทธิ์ในที่ดิน โฉนดที่ดินเลขที่ 3289 ต.สบเตี๊ยะ อ.จอมทอง จ.เชียงใหม่
-พบว่ามีกรรมสิทธิ์ในที่ดิน โฉนดที่ดินเลขที่ 3290 ต.สบเตี๊ยะ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3274 ต.สบเตี๊ยะ อ.จอมทอง จ.เชียงใหม่
-พบว่ามีกรรมสิทธิ์ในที่ดิน โฉนดที่ดินเลขที่ 3276 ต.สบเตี๊ยะ อ.จอมทอง จ.เชียงใหม่
-พบว่ามีกรรมสิทธิ์ในที่ดิน โฉนดที่ดินเลขที่ 37465 ต.สบเตี๊ยะ อ.จอมทอง จ.เชียงใหม่</v>
          </cell>
          <cell r="BZ462" t="str">
            <v>พบทรัพย์</v>
          </cell>
          <cell r="CA462"/>
          <cell r="CB462">
            <v>6</v>
          </cell>
          <cell r="CC462" t="str">
            <v>จันทร์นิภา</v>
          </cell>
          <cell r="CD462"/>
          <cell r="CE462"/>
          <cell r="CF462"/>
          <cell r="CG462"/>
          <cell r="CH462"/>
          <cell r="CI462"/>
          <cell r="CJ462"/>
          <cell r="CK462"/>
          <cell r="CL462"/>
          <cell r="CM462"/>
          <cell r="CN462"/>
          <cell r="CO462"/>
        </row>
        <row r="463">
          <cell r="B463">
            <v>1916</v>
          </cell>
          <cell r="C463">
            <v>459</v>
          </cell>
          <cell r="D463">
            <v>10</v>
          </cell>
          <cell r="E463">
            <v>8</v>
          </cell>
          <cell r="F463">
            <v>2565</v>
          </cell>
          <cell r="G463">
            <v>800087258839</v>
          </cell>
          <cell r="H463" t="str">
            <v>นางสาว</v>
          </cell>
          <cell r="I463" t="str">
            <v>จิตศศิอร</v>
          </cell>
          <cell r="J463" t="str">
            <v>สุพรรณ์</v>
          </cell>
          <cell r="K463">
            <v>1509901107729</v>
          </cell>
          <cell r="L463" t="str">
            <v>จอมทอง</v>
          </cell>
          <cell r="M463" t="str">
            <v>เชียงใหม่ 3</v>
          </cell>
          <cell r="N463">
            <v>8</v>
          </cell>
          <cell r="O463" t="str">
            <v>สินเชื่อแก้ไขปัญหาหนี้นอกระบบ PSAระยะที่2</v>
          </cell>
          <cell r="P463" t="str">
            <v>1.บุคคลค้ำประกัน</v>
          </cell>
          <cell r="Q463">
            <v>33090.68</v>
          </cell>
          <cell r="R463">
            <v>9156.24</v>
          </cell>
          <cell r="S463" t="str">
            <v>จังหวัดฮอด</v>
          </cell>
          <cell r="T463" t="str">
            <v>ผบE438</v>
          </cell>
          <cell r="U463">
            <v>2565</v>
          </cell>
          <cell r="V463" t="str">
            <v>ผบE557</v>
          </cell>
          <cell r="W463">
            <v>2565</v>
          </cell>
          <cell r="X463">
            <v>27</v>
          </cell>
          <cell r="Y463">
            <v>7</v>
          </cell>
          <cell r="Z463">
            <v>2565</v>
          </cell>
          <cell r="AA463"/>
          <cell r="AB463"/>
          <cell r="AC463"/>
          <cell r="AD463"/>
          <cell r="AE463"/>
          <cell r="AF463"/>
          <cell r="AG463"/>
          <cell r="AH463"/>
          <cell r="AI463"/>
          <cell r="AJ463"/>
          <cell r="AK463"/>
          <cell r="AL463"/>
          <cell r="AM463"/>
          <cell r="AN463"/>
          <cell r="AO463"/>
          <cell r="AP463"/>
          <cell r="AQ463"/>
          <cell r="AR463"/>
          <cell r="AS463"/>
          <cell r="AT463"/>
          <cell r="AU463"/>
          <cell r="AV463"/>
          <cell r="AW463"/>
          <cell r="AX463"/>
          <cell r="AY463"/>
          <cell r="AZ463"/>
          <cell r="BA463"/>
          <cell r="BB463" t="str">
            <v>สืบทรัพย์ (คำสั่ง 10/8/2565)//กำลังดำเนินการสืบทรัพย์//สืบแล้ว รายงานวันที่ 26/10/2565</v>
          </cell>
          <cell r="BC463" t="str">
            <v>0
1500</v>
          </cell>
          <cell r="BD463" t="str">
            <v>13
1</v>
          </cell>
          <cell r="BE463" t="str">
            <v>11
3</v>
          </cell>
          <cell r="BF463" t="str">
            <v>2566
2567</v>
          </cell>
          <cell r="BG463">
            <v>0</v>
          </cell>
          <cell r="BH463" t="str">
            <v>-</v>
          </cell>
          <cell r="BI463" t="str">
            <v>-</v>
          </cell>
          <cell r="BJ463" t="str">
            <v>-</v>
          </cell>
          <cell r="BK463">
            <v>0</v>
          </cell>
          <cell r="BL463" t="str">
            <v>1395
485</v>
          </cell>
          <cell r="BM463">
            <v>0</v>
          </cell>
          <cell r="BN463" t="str">
            <v>4
จ่ายแล้ว</v>
          </cell>
          <cell r="BO463">
            <v>3</v>
          </cell>
          <cell r="BP463">
            <v>2567</v>
          </cell>
          <cell r="BQ463" t="str">
            <v>-</v>
          </cell>
          <cell r="BR463" t="str">
            <v>-</v>
          </cell>
          <cell r="BS463" t="str">
            <v>-</v>
          </cell>
          <cell r="BT463" t="str">
            <v>นางสาวจิตศศิอร สุพรรณ์</v>
          </cell>
          <cell r="BU463">
            <v>888165010032</v>
          </cell>
          <cell r="BV463" t="str">
            <v>1.นางสาวจิตศศิอร สุพรรณ์
2.นายวรรณโชค นกยอด
3.นางสาวพินยา ใจตื้อ
4.นายมนัส ใจตื้อ
5.นางนราญา สุพรรณ์ชา</v>
          </cell>
          <cell r="BW463" t="str">
            <v>จำเลยที่ 1
คู่สมรสจำเลยที่ 1
จำเลยที่ 2
คู่สมรสจำเลยที่ 2
จำเลยที่ 3</v>
          </cell>
          <cell r="BX463" t="str">
            <v>1-5099-01107-72-9
1-2097-00119-02-1
3-5002-00706-93-4
3-5002-00888-64-1
3-5002-00633-90-2</v>
          </cell>
          <cell r="BY463" t="str">
            <v>-ไม่พบว่ามีกรรมสิทธิ์ในที่ดิน อ.ศรีราชา จ.ชลบุรี
-ไม่พบว่ามีกรรมสิทธิ์ในที่ดิน อ.จอมทอง จ.เชียงใหม่
-ไม่พบว่ามีกรรมสิทธิ์ในที่ดิน อ.ศรีราชา จ.ชลบุรี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11213 ต.บ้านหลวง อ.จอมทอง จ.เชียงใหม่ (ติดจำนอง สหกรณ์เครดิตยูเนี่ยนจอมทอง)
-พบว่ามีกรรมสิทธิ์ในที่ดิน โฉนดเลขที่ 15155 ต.บ้านหลวง อ.จอมทอง จ.เชียงใหม่ (ติดจำนอง สหกรณ์เครดิตยูเนี่ยนจอมทอง)
-พบว่ามีกรรมสิทธิ์ในที่ดิน โฉนดเลขที่ 15157 ต.บ้านหลวง อ.จอมทอง จ.เชียงใหม่ (ติดจำนอง สหกรณ์เครดิตยูเนี่ยนจอมทอง)
-พบว่ามีกรรมสิทธิ์ในที่ดิน โฉนดเลขที่  54261 ต.ดอยแก้ว อ.จอมทอง จ.เชียงใหม่ (ปลอดจำนอง)</v>
          </cell>
          <cell r="BZ463" t="str">
            <v>พบทรัพย์</v>
          </cell>
          <cell r="CA463"/>
          <cell r="CB463"/>
          <cell r="CC463" t="str">
            <v>จันทร์นิภา</v>
          </cell>
          <cell r="CD463"/>
          <cell r="CE463"/>
          <cell r="CF463"/>
          <cell r="CG463"/>
          <cell r="CH463"/>
          <cell r="CI463"/>
          <cell r="CJ463"/>
          <cell r="CK463"/>
          <cell r="CL463"/>
          <cell r="CM463"/>
          <cell r="CN463"/>
          <cell r="CO463"/>
        </row>
        <row r="464">
          <cell r="B464">
            <v>1917</v>
          </cell>
          <cell r="C464">
            <v>460</v>
          </cell>
          <cell r="D464">
            <v>1</v>
          </cell>
          <cell r="E464">
            <v>8</v>
          </cell>
          <cell r="F464">
            <v>2565</v>
          </cell>
          <cell r="G464" t="str">
            <v>855648011929,
800018948185</v>
          </cell>
          <cell r="H464" t="str">
            <v>นาง
นาย</v>
          </cell>
          <cell r="I464" t="str">
            <v>อารี
ณัฐพงษ์</v>
          </cell>
          <cell r="J464" t="str">
            <v>สีขาว
สีขาว</v>
          </cell>
          <cell r="K464" t="str">
            <v>3 6404 00087 51 0
5 5007 00031 23 1</v>
          </cell>
          <cell r="L464" t="str">
            <v>พร้าว</v>
          </cell>
          <cell r="M464" t="str">
            <v>เชียงใหม่ 2</v>
          </cell>
          <cell r="N464">
            <v>8</v>
          </cell>
          <cell r="O464" t="str">
            <v>สินเชื่อเคหะ
สินเชื่อไทรทอง</v>
          </cell>
          <cell r="P464" t="str">
            <v>2.หลักทรัพย์ค้ำประกัน</v>
          </cell>
          <cell r="Q464">
            <v>590761.31000000006</v>
          </cell>
          <cell r="R464">
            <v>173232.24</v>
          </cell>
          <cell r="S464" t="str">
            <v>จังหวัดสุโขทัย</v>
          </cell>
          <cell r="T464" t="str">
            <v>ผบE121</v>
          </cell>
          <cell r="U464">
            <v>2565</v>
          </cell>
          <cell r="V464" t="str">
            <v>ผบE803</v>
          </cell>
          <cell r="W464">
            <v>2565</v>
          </cell>
          <cell r="X464"/>
          <cell r="Y464"/>
          <cell r="Z464"/>
          <cell r="AA464">
            <v>10</v>
          </cell>
          <cell r="AB464">
            <v>5</v>
          </cell>
          <cell r="AC464">
            <v>2565</v>
          </cell>
          <cell r="AD464"/>
          <cell r="AE464"/>
          <cell r="AF464"/>
          <cell r="AG464"/>
          <cell r="AH464"/>
          <cell r="AI464"/>
          <cell r="AJ464"/>
          <cell r="AK464"/>
          <cell r="AL464"/>
          <cell r="AM464"/>
          <cell r="AN464"/>
          <cell r="AO464"/>
          <cell r="AP464"/>
          <cell r="AQ464"/>
          <cell r="AR464"/>
          <cell r="AS464"/>
          <cell r="AT464"/>
          <cell r="AU464"/>
          <cell r="AV464"/>
          <cell r="AW464"/>
          <cell r="AX464"/>
          <cell r="AY464"/>
          <cell r="AZ464"/>
          <cell r="BA464"/>
          <cell r="BB464" t="str">
            <v xml:space="preserve">สืบทรัพย์ (คำสั่ง 1/8/2565)//กำลังดำเนินการสืบทรัพย์//สืบแล้ว รายงานวันที่ 26/10/2565
สั่งสืบครั้งที่ 2 วันที่ </v>
          </cell>
          <cell r="BC464">
            <v>900</v>
          </cell>
          <cell r="BD464">
            <v>31</v>
          </cell>
          <cell r="BE464">
            <v>1</v>
          </cell>
          <cell r="BF464">
            <v>2567</v>
          </cell>
          <cell r="BG464">
            <v>0</v>
          </cell>
          <cell r="BH464" t="str">
            <v>-</v>
          </cell>
          <cell r="BI464" t="str">
            <v>-</v>
          </cell>
          <cell r="BJ464" t="str">
            <v>-</v>
          </cell>
          <cell r="BK464">
            <v>0</v>
          </cell>
          <cell r="BL464">
            <v>1710</v>
          </cell>
          <cell r="BM464">
            <v>0</v>
          </cell>
          <cell r="BN464" t="str">
            <v xml:space="preserve">24
</v>
          </cell>
          <cell r="BO464" t="str">
            <v xml:space="preserve">6
</v>
          </cell>
          <cell r="BP464" t="str">
            <v xml:space="preserve">2567
</v>
          </cell>
          <cell r="BQ464" t="str">
            <v>-</v>
          </cell>
          <cell r="BR464" t="str">
            <v>-</v>
          </cell>
          <cell r="BS464" t="str">
            <v>-</v>
          </cell>
          <cell r="BT464" t="str">
            <v>นาง
นายอารี
ณัฐพงษ์ สีขาว
สีขาว</v>
          </cell>
          <cell r="BU464">
            <v>883163011714</v>
          </cell>
          <cell r="BV464" t="str">
            <v>1.นางอารี สีขาว
2.นายเบิ้ม สีขาว
3.นายณัฐพงษ์ สีขาว</v>
          </cell>
          <cell r="BW464" t="str">
            <v>จำเลยที่ 1
คู่สมรสจำเลยที่ 1
จำเลยที่ 2</v>
          </cell>
          <cell r="BX464" t="str">
            <v>3-6404-00087-51-0
5-6007-00031-23-1
3-6404-00203-39-1</v>
          </cell>
          <cell r="BY464" t="str">
            <v>-ไม่พบว่ามีกรรมสิทธิ์ในที่ดิน อ.พร้าว จ.เชียงใหม่
-พบว่ามีกรรมสิทธิ์ในที่ดิน โฉนดเลขที่ 67381 ต.หนองจ๊อม อ.สันทราย จ.เชียงใหม่ (ติดจำนอง ธนาคารออมสิน)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-พบว่ามีกรรมสิทธิ์ในที่ดิน โฉนดเลขที่ 67381 ต.หนองจ๊อม อ.สันทราย จ.เชียงใหม่ (ติดจำนอง ธนาคารออมสิน)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BZ464" t="str">
            <v>พบทรัพย์</v>
          </cell>
          <cell r="CA464"/>
          <cell r="CB464"/>
          <cell r="CC464" t="str">
            <v>จันทร์นิภา</v>
          </cell>
          <cell r="CD464" t="str">
            <v>1. นางอารี สีขาว
2.นายธีระศักดิ์ สีขาว
3.นายณัฐพงษ์ สีขาว</v>
          </cell>
          <cell r="CE464" t="str">
            <v>จำเลยที่ 1
คู่สมรสจำเลยที่ 1
จำเลยที่ 2</v>
          </cell>
          <cell r="CF464" t="str">
            <v>3-6404-00087-51-0
3-6007-00031-23-1
3-6404-00203-39-1</v>
          </cell>
          <cell r="CG464" t="str">
            <v>-ไม่พบว่ามีกรรมสิทธิ์ในที่ดิน อ.พร้าว จ.เชียงใหม่
-พบว่ามีกรรมสิทธิ์ในที่ดิน โฉนดเลขที่ 67381 ต.หนองจ๊อม อ.สันทราย จ.เชียงใหม่ (ติดอายัด)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-ไม่พบว่ามีกรรมสิทธิ์ในที่ดิน อ.พร้าว จ.เชียงใหม่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CH464" t="str">
            <v>พบทรัพย์</v>
          </cell>
          <cell r="CI464"/>
          <cell r="CJ464">
            <v>3</v>
          </cell>
          <cell r="CK464"/>
          <cell r="CL464"/>
          <cell r="CM464"/>
          <cell r="CN464"/>
          <cell r="CO464"/>
        </row>
        <row r="465">
          <cell r="B465">
            <v>1918</v>
          </cell>
          <cell r="C465">
            <v>461</v>
          </cell>
          <cell r="D465">
            <v>1</v>
          </cell>
          <cell r="E465">
            <v>8</v>
          </cell>
          <cell r="F465">
            <v>2565</v>
          </cell>
          <cell r="G465">
            <v>800075859978</v>
          </cell>
          <cell r="H465" t="str">
            <v>นาย</v>
          </cell>
          <cell r="I465" t="str">
            <v>สุรศักดิ์</v>
          </cell>
          <cell r="J465" t="str">
            <v>ไชยแดง</v>
          </cell>
          <cell r="K465">
            <v>1509900645352</v>
          </cell>
          <cell r="L465" t="str">
            <v>สันกำแพง</v>
          </cell>
          <cell r="M465" t="str">
            <v>เชียงใหม่ 3</v>
          </cell>
          <cell r="N465">
            <v>8</v>
          </cell>
          <cell r="O465" t="str">
            <v>สินเชื่อธนาคารประชาชน</v>
          </cell>
          <cell r="P465" t="str">
            <v>1.บุคคลค้ำประกัน</v>
          </cell>
          <cell r="Q465">
            <v>147902.25</v>
          </cell>
          <cell r="R465">
            <v>20635.98</v>
          </cell>
          <cell r="S465" t="str">
            <v>แขวงเชียงใหม่</v>
          </cell>
          <cell r="T465" t="str">
            <v>ผบE2645</v>
          </cell>
          <cell r="U465">
            <v>2564</v>
          </cell>
          <cell r="V465" t="str">
            <v>ผบE137</v>
          </cell>
          <cell r="W465">
            <v>2565</v>
          </cell>
          <cell r="X465"/>
          <cell r="Y465"/>
          <cell r="Z465"/>
          <cell r="AA465">
            <v>25</v>
          </cell>
          <cell r="AB465">
            <v>1</v>
          </cell>
          <cell r="AC465">
            <v>2565</v>
          </cell>
          <cell r="AD465"/>
          <cell r="AE465"/>
          <cell r="AF465"/>
          <cell r="AG465"/>
          <cell r="AH465"/>
          <cell r="AI465"/>
          <cell r="AJ465"/>
          <cell r="AK465"/>
          <cell r="AL465"/>
          <cell r="AM465"/>
          <cell r="AN465"/>
          <cell r="AO465"/>
          <cell r="AP465"/>
          <cell r="AQ465"/>
          <cell r="AR465"/>
          <cell r="AS465"/>
          <cell r="AT465"/>
          <cell r="AU465"/>
          <cell r="AV465"/>
          <cell r="AW465"/>
          <cell r="AX465"/>
          <cell r="AY465"/>
          <cell r="AZ465"/>
          <cell r="BA465"/>
          <cell r="BB465" t="str">
            <v>สืบทรัพย์ (คำสั่ง 1/8/2565)//กำลังดำเนินการสืบทรัพย์//สืบแล้ว รายงานวันที่ 10/10/2565</v>
          </cell>
          <cell r="BC465">
            <v>1200</v>
          </cell>
          <cell r="BD465">
            <v>12</v>
          </cell>
          <cell r="BE465">
            <v>4</v>
          </cell>
          <cell r="BF465">
            <v>2566</v>
          </cell>
          <cell r="BG465">
            <v>0</v>
          </cell>
          <cell r="BH465" t="str">
            <v>-</v>
          </cell>
          <cell r="BI465" t="str">
            <v>-</v>
          </cell>
          <cell r="BJ465" t="str">
            <v>-</v>
          </cell>
          <cell r="BK465">
            <v>0</v>
          </cell>
          <cell r="BL465">
            <v>1120</v>
          </cell>
          <cell r="BM465">
            <v>0</v>
          </cell>
          <cell r="BN465">
            <v>12</v>
          </cell>
          <cell r="BO465">
            <v>7</v>
          </cell>
          <cell r="BP465">
            <v>2566</v>
          </cell>
          <cell r="BQ465" t="str">
            <v>-</v>
          </cell>
          <cell r="BR465" t="str">
            <v>-</v>
          </cell>
          <cell r="BS465" t="str">
            <v>-</v>
          </cell>
          <cell r="BT465" t="str">
            <v>นายสุรศักดิ์ ไชยแดง</v>
          </cell>
          <cell r="BU465">
            <v>888164010096</v>
          </cell>
          <cell r="BV465" t="str">
            <v>1.นายสุรศักดิ์ ไชยแดง
2.นางสาวประทุมวรรณ ธรรมทิน
3.นางอ้อยใจ เทพสิงห์
4.นายอดิรัต เทพสิงห์</v>
          </cell>
          <cell r="BW465" t="str">
            <v>จำเลยที่ 1
จำเลยที่ 2
จำเลยที่ 3
คู่สมรสจำเลยที่ 3</v>
          </cell>
          <cell r="BX465" t="str">
            <v>1-5099-00645-35-2
1-5099-00427-32-1
3-5001-00342-93-1
1-3501-00012-60-0</v>
          </cell>
          <cell r="BY465" t="str">
            <v>-ไม่พบว่ามีกรรมสิทธิ์ในที่ดิน อ.สันกำแพง จ.เชียงใหม่
-ไม่พบว่ามีกรรมสิทธิ์ในที่ดิน อ.พิษณุโลก จ.พิษณุโลก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v>
          </cell>
          <cell r="BZ465" t="str">
            <v>ไม่พบทรัพย์</v>
          </cell>
          <cell r="CA465"/>
          <cell r="CB465"/>
          <cell r="CC465" t="str">
            <v>จันทร์นิภา</v>
          </cell>
          <cell r="CD465"/>
          <cell r="CE465"/>
          <cell r="CF465"/>
          <cell r="CG465"/>
          <cell r="CH465"/>
          <cell r="CI465"/>
          <cell r="CJ465"/>
          <cell r="CK465"/>
          <cell r="CL465"/>
          <cell r="CM465"/>
          <cell r="CN465"/>
          <cell r="CO465"/>
        </row>
        <row r="466">
          <cell r="B466">
            <v>1919</v>
          </cell>
          <cell r="C466">
            <v>462</v>
          </cell>
          <cell r="D466">
            <v>1</v>
          </cell>
          <cell r="E466">
            <v>8</v>
          </cell>
          <cell r="F466">
            <v>2565</v>
          </cell>
          <cell r="G466">
            <v>800093052713</v>
          </cell>
          <cell r="H466" t="str">
            <v>นางสาว</v>
          </cell>
          <cell r="I466" t="str">
            <v>คำแพง</v>
          </cell>
          <cell r="J466" t="str">
            <v>พื้นชัยภูมิ</v>
          </cell>
          <cell r="K466">
            <v>5601100087422</v>
          </cell>
          <cell r="L466" t="str">
            <v>ดอยสะเก็ด</v>
          </cell>
          <cell r="M466" t="str">
            <v>เชียงใหม่ 2</v>
          </cell>
          <cell r="N466">
            <v>8</v>
          </cell>
          <cell r="O466" t="str">
            <v>สินเชื่อแก้ไขปัญหาหนี้นอกระบบPSA ระยะที่ 2</v>
          </cell>
          <cell r="P466" t="str">
            <v>1.บุคคลค้ำประกัน</v>
          </cell>
          <cell r="Q466">
            <v>33332</v>
          </cell>
          <cell r="R466">
            <v>7540.1</v>
          </cell>
          <cell r="S466" t="str">
            <v>แขวงเชียงดาว</v>
          </cell>
          <cell r="T466" t="str">
            <v>ผบE448</v>
          </cell>
          <cell r="U466">
            <v>2564</v>
          </cell>
          <cell r="V466" t="str">
            <v>ผบE13</v>
          </cell>
          <cell r="W466">
            <v>2565</v>
          </cell>
          <cell r="X466"/>
          <cell r="Y466"/>
          <cell r="Z466"/>
          <cell r="AA466">
            <v>20</v>
          </cell>
          <cell r="AB466">
            <v>1</v>
          </cell>
          <cell r="AC466">
            <v>2565</v>
          </cell>
          <cell r="AD466"/>
          <cell r="AE466"/>
          <cell r="AF466"/>
          <cell r="AG466"/>
          <cell r="AH466"/>
          <cell r="AI466"/>
          <cell r="AJ466"/>
          <cell r="AK466"/>
          <cell r="AL466"/>
          <cell r="AM466"/>
          <cell r="AN466"/>
          <cell r="AO466"/>
          <cell r="AP466"/>
          <cell r="AQ466"/>
          <cell r="AR466"/>
          <cell r="AS466"/>
          <cell r="AT466"/>
          <cell r="AU466"/>
          <cell r="AV466"/>
          <cell r="AW466"/>
          <cell r="AX466"/>
          <cell r="AY466"/>
          <cell r="AZ466"/>
          <cell r="BA466"/>
          <cell r="BB466" t="str">
            <v>สืบทรัพย์ (คำสั่ง 1/8/2565)//กำลังดำเนินการสืบทรัพย์//สืบแล้ว รายงานวันที่ 26/10/2565</v>
          </cell>
          <cell r="BC466">
            <v>0</v>
          </cell>
          <cell r="BD466">
            <v>31</v>
          </cell>
          <cell r="BE466">
            <v>1</v>
          </cell>
          <cell r="BF466">
            <v>2567</v>
          </cell>
          <cell r="BG466">
            <v>0</v>
          </cell>
          <cell r="BH466" t="str">
            <v>-</v>
          </cell>
          <cell r="BI466" t="str">
            <v>-</v>
          </cell>
          <cell r="BJ466" t="str">
            <v>-</v>
          </cell>
          <cell r="BK466">
            <v>0</v>
          </cell>
          <cell r="BL466">
            <v>755</v>
          </cell>
          <cell r="BM466">
            <v>0</v>
          </cell>
          <cell r="BN466" t="str">
            <v/>
          </cell>
          <cell r="BO466" t="str">
            <v/>
          </cell>
          <cell r="BP466" t="str">
            <v/>
          </cell>
          <cell r="BQ466" t="str">
            <v>-</v>
          </cell>
          <cell r="BR466" t="str">
            <v>-</v>
          </cell>
          <cell r="BS466" t="str">
            <v>-</v>
          </cell>
          <cell r="BT466" t="str">
            <v>นางสาวคำแพง พื้นชัยภูมิ</v>
          </cell>
          <cell r="BU466">
            <v>883264010096</v>
          </cell>
          <cell r="BV466" t="str">
            <v>1.นางสาวคำแพง พื้นชัยภูมิ
2.นางสาวชิดชนก ปิงเมือง</v>
          </cell>
          <cell r="BW466" t="str">
            <v>จำเลยที่ 1
จำเลยที่ 2</v>
          </cell>
          <cell r="BX466" t="str">
            <v>5-6011-00087-42-2
1-5004-00082-78-4</v>
          </cell>
          <cell r="BY466" t="str">
            <v>-ไม่พบว่ามีกรรมสิทธิ์ในที่ดิน อ.ดอยสะเก็ด จ.เชียงใหม่
-ไม่พบว่ามีกรรมสิทธิ์ในที่ดิน อ.ชุมตาบง จ.นครสวรรค์
-ไม่พบว่ามีกรรมสิทธิ์ในที่ดิน อ.ดอยสะเก็ด จ.เชียงใหม่
-พบว่ามีกรรมสิทธิ์ในที่ดิน โฉนดเลขที่ 24547 ต.เชียงดาว อ.เชียงดาว จ.เชียงใหม่ (ปลอดจำนอง)</v>
          </cell>
          <cell r="BZ466" t="str">
            <v>พบทรัพย์</v>
          </cell>
          <cell r="CA466"/>
          <cell r="CB466"/>
          <cell r="CC466" t="str">
            <v>จันทร์นิภา</v>
          </cell>
          <cell r="CD466"/>
          <cell r="CE466"/>
          <cell r="CF466"/>
          <cell r="CG466"/>
          <cell r="CH466"/>
          <cell r="CI466"/>
          <cell r="CJ466"/>
          <cell r="CK466"/>
          <cell r="CL466"/>
          <cell r="CM466"/>
          <cell r="CN466"/>
          <cell r="CO466"/>
        </row>
        <row r="467">
          <cell r="B467">
            <v>1920</v>
          </cell>
          <cell r="C467">
            <v>463</v>
          </cell>
          <cell r="D467">
            <v>1</v>
          </cell>
          <cell r="E467">
            <v>8</v>
          </cell>
          <cell r="F467">
            <v>2565</v>
          </cell>
          <cell r="G467">
            <v>800094035105</v>
          </cell>
          <cell r="H467" t="str">
            <v>นาง</v>
          </cell>
          <cell r="I467" t="str">
            <v>วิไล</v>
          </cell>
          <cell r="J467" t="str">
            <v>ศิริแปง</v>
          </cell>
          <cell r="K467">
            <v>3501300020351</v>
          </cell>
          <cell r="L467" t="str">
            <v>ดอยสะเก็ด</v>
          </cell>
          <cell r="M467" t="str">
            <v>เชียงใหม่ 2</v>
          </cell>
          <cell r="N467">
            <v>8</v>
          </cell>
          <cell r="O467" t="str">
            <v>สินเชื่อแก้ไขปัญหาหนี้นอกระบบPSA ระยะที่ 2</v>
          </cell>
          <cell r="P467" t="str">
            <v>1.บุคคลค้ำประกัน</v>
          </cell>
          <cell r="Q467">
            <v>39794.25</v>
          </cell>
          <cell r="R467">
            <v>6769.5</v>
          </cell>
          <cell r="S467" t="str">
            <v>แขวงเชียงใหม่</v>
          </cell>
          <cell r="T467" t="str">
            <v>ผบE4606</v>
          </cell>
          <cell r="U467">
            <v>2564</v>
          </cell>
          <cell r="V467" t="str">
            <v>ผบE917</v>
          </cell>
          <cell r="W467">
            <v>2565</v>
          </cell>
          <cell r="X467"/>
          <cell r="Y467"/>
          <cell r="Z467"/>
          <cell r="AA467">
            <v>2</v>
          </cell>
          <cell r="AB467">
            <v>3</v>
          </cell>
          <cell r="AC467">
            <v>2565</v>
          </cell>
          <cell r="AD467"/>
          <cell r="AE467"/>
          <cell r="AF467"/>
          <cell r="AG467"/>
          <cell r="AH467"/>
          <cell r="AI467"/>
          <cell r="AJ467"/>
          <cell r="AK467"/>
          <cell r="AL467"/>
          <cell r="AM467"/>
          <cell r="AN467"/>
          <cell r="AO467"/>
          <cell r="AP467"/>
          <cell r="AQ467"/>
          <cell r="AR467"/>
          <cell r="AS467"/>
          <cell r="AT467"/>
          <cell r="AU467"/>
          <cell r="AV467"/>
          <cell r="AW467"/>
          <cell r="AX467"/>
          <cell r="AY467"/>
          <cell r="AZ467"/>
          <cell r="BA467"/>
          <cell r="BB467" t="str">
            <v>สืบทรัพย์ (คำสั่ง 1/8/2565)//กำลังดำเนินการสืบทรัพย์//สืบแล้ว รายงานวันที่ 26/10/2565</v>
          </cell>
          <cell r="BC467">
            <v>0</v>
          </cell>
          <cell r="BD467">
            <v>31</v>
          </cell>
          <cell r="BE467">
            <v>1</v>
          </cell>
          <cell r="BF467">
            <v>2567</v>
          </cell>
          <cell r="BG467">
            <v>0</v>
          </cell>
          <cell r="BH467" t="str">
            <v>-</v>
          </cell>
          <cell r="BI467" t="str">
            <v>-</v>
          </cell>
          <cell r="BJ467" t="str">
            <v>-</v>
          </cell>
          <cell r="BK467">
            <v>0</v>
          </cell>
          <cell r="BL467">
            <v>1050</v>
          </cell>
          <cell r="BM467">
            <v>0</v>
          </cell>
          <cell r="BN467" t="str">
            <v/>
          </cell>
          <cell r="BO467" t="str">
            <v/>
          </cell>
          <cell r="BP467" t="str">
            <v/>
          </cell>
          <cell r="BQ467" t="str">
            <v>-</v>
          </cell>
          <cell r="BR467" t="str">
            <v>-</v>
          </cell>
          <cell r="BS467" t="str">
            <v>-</v>
          </cell>
          <cell r="BT467" t="str">
            <v>นางวิไล ศิริแปง</v>
          </cell>
          <cell r="BU467">
            <v>883264010090</v>
          </cell>
          <cell r="BV467" t="str">
            <v>1.นางวิไล ศิริแปง
2.นายสมศักดิ์ ศิริแปง
3.นางสาวผ่องศรี คำใจ</v>
          </cell>
          <cell r="BW467" t="str">
            <v>จำเลยที่ 1
จำเลยที่ 2
คู่สมรสจำเลยที่ 2</v>
          </cell>
          <cell r="BX467" t="str">
            <v>3-5013-00020-35-1
3-5013-00546-93-0
3-5013-00048-72-7</v>
          </cell>
          <cell r="BY467" t="str">
            <v>-ไม่พบว่ามีกรรมสิทธิ์ในที่ดิน อ.ดอยสะเก็ด จ.เชียงใหม่
-พบว่ามีกรรมสิทธิ์ในที่ดิน โฉนดเลขที่ 7673 ต.ทาเหนือ อ.แม่ออน จ.เชียงใหม่ (ติดจำนอง บริษัทเมืองไทยลิซิ่ง)
-ไม่พบว่ามีกรรมสิทธิ์ในที่ดิน อ.ดอยสะเก็ด จ.เชียงใหม่
-ไม่ว่ามีกรรมสิทธิ์ในที่ดิน อ.แม่ออน จ.เชียงใหม่
-พบว่ามีกรรมสิทธิ์ในที่ดิน โฉนดเลขที่ 4015 ต.ทาเหนือ อ.แม่ออน จ.เชียงใหม่ (ตินจำนอง ธสก.)
-พบว่ามีกรรมสิทธิ์ในที่ดิน โฉนดเลขที่ 4020 ต.ทาเหนือ อ.แม่ออน จ.เชียงใหม่ (ตินจำนอง ธสก.)</v>
          </cell>
          <cell r="BZ467" t="str">
            <v>พบทรัพย์</v>
          </cell>
          <cell r="CA467"/>
          <cell r="CB467"/>
          <cell r="CC467" t="str">
            <v>จันทร์นิภา</v>
          </cell>
          <cell r="CD467"/>
          <cell r="CE467"/>
          <cell r="CF467"/>
          <cell r="CG467"/>
          <cell r="CH467"/>
          <cell r="CI467"/>
          <cell r="CJ467"/>
          <cell r="CK467"/>
          <cell r="CL467"/>
          <cell r="CM467"/>
          <cell r="CN467"/>
          <cell r="CO467"/>
        </row>
        <row r="468">
          <cell r="B468">
            <v>1921</v>
          </cell>
          <cell r="C468">
            <v>464</v>
          </cell>
          <cell r="D468">
            <v>1</v>
          </cell>
          <cell r="E468">
            <v>8</v>
          </cell>
          <cell r="F468">
            <v>2565</v>
          </cell>
          <cell r="G468">
            <v>800081131941</v>
          </cell>
          <cell r="H468" t="str">
            <v>นางสาว</v>
          </cell>
          <cell r="I468" t="str">
            <v>นารีรัตน์</v>
          </cell>
          <cell r="J468" t="str">
            <v>ดาวสนั่น</v>
          </cell>
          <cell r="K468" t="str">
            <v>3 5019 00620 48 1</v>
          </cell>
          <cell r="L468" t="str">
            <v>ประตูช้างเผือก</v>
          </cell>
          <cell r="M468" t="str">
            <v>เชียงใหม่ 1</v>
          </cell>
          <cell r="N468">
            <v>8</v>
          </cell>
          <cell r="O468" t="str">
            <v>สินเชื่อประชาชน</v>
          </cell>
          <cell r="P468" t="str">
            <v>1.บุคคลค้ำประกัน</v>
          </cell>
          <cell r="Q468">
            <v>165076</v>
          </cell>
          <cell r="R468">
            <v>40005.01</v>
          </cell>
          <cell r="S468" t="str">
            <v>แขวงเชียงใหม่</v>
          </cell>
          <cell r="T468" t="str">
            <v>ผบE4608</v>
          </cell>
          <cell r="U468">
            <v>2564</v>
          </cell>
          <cell r="V468" t="str">
            <v>ผบE907</v>
          </cell>
          <cell r="W468">
            <v>2565</v>
          </cell>
          <cell r="X468"/>
          <cell r="Y468"/>
          <cell r="Z468"/>
          <cell r="AA468">
            <v>2</v>
          </cell>
          <cell r="AB468">
            <v>3</v>
          </cell>
          <cell r="AC468">
            <v>2565</v>
          </cell>
          <cell r="AD468"/>
          <cell r="AE468"/>
          <cell r="AF468"/>
          <cell r="AG468"/>
          <cell r="AH468"/>
          <cell r="AI468"/>
          <cell r="AJ468"/>
          <cell r="AK468"/>
          <cell r="AL468"/>
          <cell r="AM468"/>
          <cell r="AN468"/>
          <cell r="AO468"/>
          <cell r="AP468"/>
          <cell r="AQ468"/>
          <cell r="AR468"/>
          <cell r="AS468"/>
          <cell r="AT468"/>
          <cell r="AU468"/>
          <cell r="AV468"/>
          <cell r="AW468"/>
          <cell r="AX468"/>
          <cell r="AY468"/>
          <cell r="AZ468"/>
          <cell r="BA468"/>
          <cell r="BB468" t="str">
            <v>สืบทรัพย์ (คำสั่ง 1/8/2565)//กำลังดำเนินการสืบทรัพย์//อยู่ระหว่างดำเนินการคัดโฉนดอีก 1 แปลง//สืบแล้ว รายงานผลวันที่ 29/11/2565</v>
          </cell>
          <cell r="BC468">
            <v>1500</v>
          </cell>
          <cell r="BD468">
            <v>28</v>
          </cell>
          <cell r="BE468">
            <v>8</v>
          </cell>
          <cell r="BF468">
            <v>2566</v>
          </cell>
          <cell r="BG468">
            <v>0</v>
          </cell>
          <cell r="BH468" t="str">
            <v>-</v>
          </cell>
          <cell r="BI468" t="str">
            <v>-</v>
          </cell>
          <cell r="BJ468" t="str">
            <v>-</v>
          </cell>
          <cell r="BK468">
            <v>0</v>
          </cell>
          <cell r="BL468">
            <v>2070</v>
          </cell>
          <cell r="BM468">
            <v>0</v>
          </cell>
          <cell r="BN468" t="str">
            <v/>
          </cell>
          <cell r="BO468" t="str">
            <v/>
          </cell>
          <cell r="BP468" t="str">
            <v/>
          </cell>
          <cell r="BQ468" t="str">
            <v>-</v>
          </cell>
          <cell r="BR468" t="str">
            <v>-</v>
          </cell>
          <cell r="BS468" t="str">
            <v>-</v>
          </cell>
          <cell r="BT468" t="str">
            <v>นางสาวนารีรัตน์ ดาวสนั่น</v>
          </cell>
          <cell r="BU468">
            <v>883164010441</v>
          </cell>
          <cell r="BV468" t="str">
            <v>1.นางสาวนารีรัตน์ ดาวสนั่น
2.นายอภิศักดิ์ ศรีปัญญา
3.นางสาวธนิกา สุขจิตร์
4.นางสาวนภาพร ไชยบุตร
5.นายวรยุทธ สารินจา</v>
          </cell>
          <cell r="BW468" t="str">
            <v>จำเลยที่ 1
จำเลยที่ 2
คู่สมรสจำเลยที่ 2
จำเลยที่ 3
คู่สมรสจำเลยที่ 3</v>
          </cell>
          <cell r="BX468" t="str">
            <v>3-5019-00620-48-1
3-5007-00134-13-1
1-1020-20646-89-6
1-5003-00090-83-1
1-5003-00115-29-0</v>
          </cell>
          <cell r="BY46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67511 ต.ต้นเปา อ.สันกำแพง จ.เชียงใหม่ (ติดอายัด)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อ.แม่แจ่ม จ.เชียงใหม่
-พบว่ามีกรรมสิทธิ์ในที่ดิน ห้องชุดเลขที่ 474/32 ชั้น 3 ทะเบียนอาคารชุดเลขที่ 2/2562 ชื่ออาคารชุด เคหะชุมชนและบริการชุมชนไนท์ซาฟารี 2 อาคารที่ 54 ต.แม่เหียะ อ.เมืองเชียงใหม่ จ.เชียงใหม่ (ติดจำนอง ธอส)
-ไม่พบว่ามีกรรมสิทธิ์ในที่ดิน อ.แม่แจ่ม จ.เชียงใหม่</v>
          </cell>
          <cell r="BZ468" t="str">
            <v>พบทรัพย์</v>
          </cell>
          <cell r="CA468" t="str">
            <v>พบ</v>
          </cell>
          <cell r="CB468">
            <v>5</v>
          </cell>
          <cell r="CC468" t="str">
            <v>จันทร์นิภา</v>
          </cell>
          <cell r="CD468"/>
          <cell r="CE468"/>
          <cell r="CF468"/>
          <cell r="CG468"/>
          <cell r="CH468"/>
          <cell r="CI468"/>
          <cell r="CJ468"/>
          <cell r="CK468"/>
          <cell r="CL468"/>
          <cell r="CM468"/>
          <cell r="CN468"/>
          <cell r="CO468"/>
        </row>
        <row r="469">
          <cell r="B469">
            <v>1922</v>
          </cell>
          <cell r="C469">
            <v>465</v>
          </cell>
          <cell r="D469">
            <v>1</v>
          </cell>
          <cell r="E469">
            <v>8</v>
          </cell>
          <cell r="F469">
            <v>2565</v>
          </cell>
          <cell r="G469">
            <v>800023364733</v>
          </cell>
          <cell r="H469" t="str">
            <v>นางสาว</v>
          </cell>
          <cell r="I469" t="str">
            <v>ภัทรนิษฐ์</v>
          </cell>
          <cell r="J469" t="str">
            <v>สุภาลม</v>
          </cell>
          <cell r="K469" t="str">
            <v>3 5002 00158 56 2</v>
          </cell>
          <cell r="L469" t="str">
            <v>ประตูช้างเผือก</v>
          </cell>
          <cell r="M469" t="str">
            <v>เชียงใหม่ 1</v>
          </cell>
          <cell r="N469">
            <v>8</v>
          </cell>
          <cell r="O469" t="str">
            <v>สินเชื่อสวัสดิการ</v>
          </cell>
          <cell r="P469" t="str">
            <v>1.บุคคลค้ำประกัน</v>
          </cell>
          <cell r="Q469">
            <v>44606.94</v>
          </cell>
          <cell r="R469">
            <v>5921.02</v>
          </cell>
          <cell r="S469" t="str">
            <v>จังหวัดฮอด</v>
          </cell>
          <cell r="T469" t="str">
            <v>ผบE760</v>
          </cell>
          <cell r="U469">
            <v>2564</v>
          </cell>
          <cell r="V469" t="str">
            <v>ผบE79</v>
          </cell>
          <cell r="W469">
            <v>2565</v>
          </cell>
          <cell r="X469">
            <v>31</v>
          </cell>
          <cell r="Y469">
            <v>1</v>
          </cell>
          <cell r="Z469">
            <v>2565</v>
          </cell>
          <cell r="AA469"/>
          <cell r="AB469"/>
          <cell r="AC469"/>
          <cell r="AD469"/>
          <cell r="AE469"/>
          <cell r="AF469"/>
          <cell r="AG469"/>
          <cell r="AH469"/>
          <cell r="AI469"/>
          <cell r="AJ469"/>
          <cell r="AK469"/>
          <cell r="AL469"/>
          <cell r="AM469"/>
          <cell r="AN469"/>
          <cell r="AO469"/>
          <cell r="AP469"/>
          <cell r="AQ469"/>
          <cell r="AR469"/>
          <cell r="AS469"/>
          <cell r="AT469"/>
          <cell r="AU469"/>
          <cell r="AV469"/>
          <cell r="AW469"/>
          <cell r="AX469"/>
          <cell r="AY469"/>
          <cell r="AZ469"/>
          <cell r="BA469"/>
          <cell r="BB469" t="str">
            <v>สืบทรัพย์ (คำสั่ง 1/8/2565)///สืบทรัพย์แล้ว//รายงานผล วันที่ 21/9/2565
รายงานผลสืบทรัพย รอบที่ 2 23/9/2567</v>
          </cell>
          <cell r="BC469">
            <v>900</v>
          </cell>
          <cell r="BD469">
            <v>13</v>
          </cell>
          <cell r="BE469">
            <v>3</v>
          </cell>
          <cell r="BF469">
            <v>2566</v>
          </cell>
          <cell r="BG469">
            <v>0</v>
          </cell>
          <cell r="BH469" t="str">
            <v>-</v>
          </cell>
          <cell r="BI469" t="str">
            <v>-</v>
          </cell>
          <cell r="BJ469" t="str">
            <v>-</v>
          </cell>
          <cell r="BK469">
            <v>0</v>
          </cell>
          <cell r="BL469">
            <v>1305</v>
          </cell>
          <cell r="BM469">
            <v>0</v>
          </cell>
          <cell r="BN469">
            <v>12</v>
          </cell>
          <cell r="BO469">
            <v>7</v>
          </cell>
          <cell r="BP469">
            <v>2566</v>
          </cell>
          <cell r="BQ469" t="str">
            <v>-</v>
          </cell>
          <cell r="BR469" t="str">
            <v>-</v>
          </cell>
          <cell r="BS469" t="str">
            <v>-</v>
          </cell>
          <cell r="BT469" t="str">
            <v>นางสาวภัทรนิษฐ์ สุภาลม</v>
          </cell>
          <cell r="BU469">
            <v>883161010049</v>
          </cell>
          <cell r="BV469" t="str">
            <v>1.นางสาวภัทรานิษฐ์ สุภาลม
2.นายสัญญา ตาฟูย้อย
3.นายสุกิจ สิริกรม</v>
          </cell>
          <cell r="BW469" t="str">
            <v>จำเลยที่ 1
คู่สมรสจำเลยที่ 1
จำเลยที่ 2</v>
          </cell>
          <cell r="BX469" t="str">
            <v>3-5002-00158-56-2
3-5005-00334-33-1
3-5005-00086-80-0</v>
          </cell>
          <cell r="BY46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v>
          </cell>
          <cell r="BZ469" t="str">
            <v>ไม่พบทรัพย์</v>
          </cell>
          <cell r="CA469"/>
          <cell r="CB469"/>
          <cell r="CC469" t="str">
            <v>จันทร์นิภา</v>
          </cell>
          <cell r="CD469" t="str">
            <v>1.นางสาวภัทรานิษฐ์ สุภาลม
2.นายสัญญา ตาฟูย้อย
3.นายสุกิจ สิริกรม</v>
          </cell>
          <cell r="CE469" t="str">
            <v>จำเลยที่ 1
คู่สมรสจำเลยที่ 1
จำเลยที่ 2</v>
          </cell>
          <cell r="CF469" t="str">
            <v>3-5002-00158-56-2
3-5005-00334-33-1
3-5005-00086-80-0</v>
          </cell>
          <cell r="CG469"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
</v>
          </cell>
          <cell r="CH469" t="str">
            <v>ไม่พบ</v>
          </cell>
          <cell r="CI469"/>
          <cell r="CJ469"/>
          <cell r="CK469"/>
          <cell r="CL469"/>
          <cell r="CM469"/>
          <cell r="CN469"/>
          <cell r="CO469"/>
        </row>
        <row r="470">
          <cell r="B470">
            <v>1923</v>
          </cell>
          <cell r="C470">
            <v>466</v>
          </cell>
          <cell r="D470">
            <v>1</v>
          </cell>
          <cell r="E470">
            <v>8</v>
          </cell>
          <cell r="F470">
            <v>2565</v>
          </cell>
          <cell r="G470">
            <v>800081310347</v>
          </cell>
          <cell r="H470" t="str">
            <v>นางสาว</v>
          </cell>
          <cell r="I470" t="str">
            <v xml:space="preserve">สุภาภรณ์ </v>
          </cell>
          <cell r="J470" t="str">
            <v>ปะมาละ</v>
          </cell>
          <cell r="K470" t="str">
            <v>3 5015 00570 14 1</v>
          </cell>
          <cell r="L470" t="str">
            <v>ประตูช้างเผือก</v>
          </cell>
          <cell r="M470" t="str">
            <v>เชียงใหม่ 1</v>
          </cell>
          <cell r="N470">
            <v>8</v>
          </cell>
          <cell r="O470" t="str">
            <v>สินเชื่อธนาคารประชาชน</v>
          </cell>
          <cell r="P470" t="str">
            <v>1.บุคคลค้ำประกัน</v>
          </cell>
          <cell r="Q470">
            <v>109741</v>
          </cell>
          <cell r="R470">
            <v>30445.05</v>
          </cell>
          <cell r="S470" t="str">
            <v>แขวงเชียงใหม่</v>
          </cell>
          <cell r="T470" t="str">
            <v>ผบE4607</v>
          </cell>
          <cell r="U470">
            <v>2564</v>
          </cell>
          <cell r="V470" t="str">
            <v>ผบE906</v>
          </cell>
          <cell r="W470">
            <v>2565</v>
          </cell>
          <cell r="X470">
            <v>2</v>
          </cell>
          <cell r="Y470">
            <v>3</v>
          </cell>
          <cell r="Z470">
            <v>2565</v>
          </cell>
          <cell r="AA470"/>
          <cell r="AB470"/>
          <cell r="AC470"/>
          <cell r="AD470"/>
          <cell r="AE470"/>
          <cell r="AF470"/>
          <cell r="AG470"/>
          <cell r="AH470"/>
          <cell r="AI470"/>
          <cell r="AJ470"/>
          <cell r="AK470"/>
          <cell r="AL470"/>
          <cell r="AM470"/>
          <cell r="AN470"/>
          <cell r="AO470"/>
          <cell r="AP470"/>
          <cell r="AQ470"/>
          <cell r="AR470"/>
          <cell r="AS470"/>
          <cell r="AT470"/>
          <cell r="AU470"/>
          <cell r="AV470"/>
          <cell r="AW470"/>
          <cell r="AX470"/>
          <cell r="AY470"/>
          <cell r="AZ470"/>
          <cell r="BA470"/>
          <cell r="BB470" t="str">
            <v>สืบทรัพย์ (คำสั่ง 1/8/2565)//กำลังดำเนินการสืบทรัพย์//สืบแล้ว รายงานผลวันที่ 29/11/2565</v>
          </cell>
          <cell r="BC470" t="str">
            <v>0
1200</v>
          </cell>
          <cell r="BD470" t="str">
            <v>8
8</v>
          </cell>
          <cell r="BE470" t="str">
            <v>1
3</v>
          </cell>
          <cell r="BF470" t="str">
            <v>2567
2567</v>
          </cell>
          <cell r="BG470">
            <v>0</v>
          </cell>
          <cell r="BH470" t="str">
            <v>-</v>
          </cell>
          <cell r="BI470" t="str">
            <v>-</v>
          </cell>
          <cell r="BJ470" t="str">
            <v>-</v>
          </cell>
          <cell r="BK470">
            <v>0</v>
          </cell>
          <cell r="BL470" t="str">
            <v>1400
320</v>
          </cell>
          <cell r="BM470">
            <v>0</v>
          </cell>
          <cell r="BN470" t="str">
            <v/>
          </cell>
          <cell r="BO470" t="str">
            <v/>
          </cell>
          <cell r="BP470" t="str">
            <v/>
          </cell>
          <cell r="BQ470" t="str">
            <v>-</v>
          </cell>
          <cell r="BR470" t="str">
            <v>-</v>
          </cell>
          <cell r="BS470" t="str">
            <v>-</v>
          </cell>
          <cell r="BT470" t="str">
            <v>นางสาวสุภาภรณ์  ปะมาละ</v>
          </cell>
          <cell r="BU470">
            <v>883162012658</v>
          </cell>
          <cell r="BV470" t="str">
            <v>1.นางสาวสุภาภรณ์ ปะมาละ
2.นายพงษ์พัฒน์ สายวังจิตร
3.นางสาวธิดารัตน์ มานันชัย
4.นายภูวดล นำปูนสัก</v>
          </cell>
          <cell r="BW470" t="str">
            <v>จำเลยที่ 1
จำเลยที่ 2
จำเลยที่ 3
คู่สมรสจำเลยที่ 3</v>
          </cell>
          <cell r="BX470" t="str">
            <v xml:space="preserve">3-5015-00570-14-1
1-5099-01110-99-1
1-5299-00541-93-0
1-5099-00405-25-4 </v>
          </cell>
          <cell r="BY470"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โฉนดที่ดินเลขที่ 23563 ต.บ้านธิ อ.บ้านธิ จ.ลำพูน (ติดจำนองธนาคารอาคารสงเคราะห์)
-ไม่พบว่ามีกรรมสิทธิ์ในที่ดิน อ.เมืองเชียงใหม่ จ.เชียงใหม่
-ไม่พบว่ามีกรรมสิทธิ์ในที่ดิน อ.สบปราบ จ.ลำปาง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อ.เมืองลำพูน จ.ลำพูน</v>
          </cell>
          <cell r="BZ470" t="str">
            <v>พบทรัพย์</v>
          </cell>
          <cell r="CA470"/>
          <cell r="CB470">
            <v>4</v>
          </cell>
          <cell r="CC470" t="str">
            <v>จันทร์นิภา</v>
          </cell>
          <cell r="CD470"/>
          <cell r="CE470"/>
          <cell r="CF470"/>
          <cell r="CG470"/>
          <cell r="CH470"/>
          <cell r="CI470"/>
          <cell r="CJ470"/>
          <cell r="CK470"/>
          <cell r="CL470"/>
          <cell r="CM470"/>
          <cell r="CN470"/>
          <cell r="CO470"/>
        </row>
        <row r="471">
          <cell r="B471">
            <v>1924</v>
          </cell>
          <cell r="C471">
            <v>467</v>
          </cell>
          <cell r="D471">
            <v>1</v>
          </cell>
          <cell r="E471">
            <v>8</v>
          </cell>
          <cell r="F471">
            <v>2565</v>
          </cell>
          <cell r="G471">
            <v>800048728607</v>
          </cell>
          <cell r="H471" t="str">
            <v>นาย</v>
          </cell>
          <cell r="I471" t="str">
            <v>สิทธิชัย</v>
          </cell>
          <cell r="J471" t="str">
            <v>อัศวอารักษ์</v>
          </cell>
          <cell r="K471" t="str">
            <v>1 1007 01031 98 8</v>
          </cell>
          <cell r="L471" t="str">
            <v>ประตูช้างเผือก</v>
          </cell>
          <cell r="M471" t="str">
            <v>เชียงใหม่ 1</v>
          </cell>
          <cell r="N471">
            <v>8</v>
          </cell>
          <cell r="O471" t="str">
            <v>สินเชื่อธนาคารประชาชน</v>
          </cell>
          <cell r="P471" t="str">
            <v>1.บุคคลค้ำประกัน</v>
          </cell>
          <cell r="Q471">
            <v>32794.839999999997</v>
          </cell>
          <cell r="R471">
            <v>12806.84</v>
          </cell>
          <cell r="S471" t="str">
            <v>แขวงเชียงใหม่</v>
          </cell>
          <cell r="T471" t="str">
            <v>ผบE4605</v>
          </cell>
          <cell r="U471">
            <v>2564</v>
          </cell>
          <cell r="V471" t="str">
            <v>ผบE913</v>
          </cell>
          <cell r="W471">
            <v>2565</v>
          </cell>
          <cell r="X471">
            <v>2</v>
          </cell>
          <cell r="Y471">
            <v>3</v>
          </cell>
          <cell r="Z471">
            <v>2565</v>
          </cell>
          <cell r="AA471"/>
          <cell r="AB471"/>
          <cell r="AC471"/>
          <cell r="AD471"/>
          <cell r="AE471"/>
          <cell r="AF471"/>
          <cell r="AG471"/>
          <cell r="AH471"/>
          <cell r="AI471"/>
          <cell r="AJ471"/>
          <cell r="AK471"/>
          <cell r="AL471"/>
          <cell r="AM471"/>
          <cell r="AN471"/>
          <cell r="AO471"/>
          <cell r="AP471"/>
          <cell r="AQ471"/>
          <cell r="AR471"/>
          <cell r="AS471"/>
          <cell r="AT471"/>
          <cell r="AU471"/>
          <cell r="AV471"/>
          <cell r="AW471"/>
          <cell r="AX471"/>
          <cell r="AY471"/>
          <cell r="AZ471"/>
          <cell r="BA471"/>
          <cell r="BB471" t="str">
            <v>สืบทรัพย์ (คำสั่ง 1/8/2565)///สืบทรัพย์แล้ว//รายงานผล วันที่ 21/9/2565</v>
          </cell>
          <cell r="BC471">
            <v>1200</v>
          </cell>
          <cell r="BD471">
            <v>13</v>
          </cell>
          <cell r="BE471">
            <v>3</v>
          </cell>
          <cell r="BF471">
            <v>2566</v>
          </cell>
          <cell r="BG471">
            <v>0</v>
          </cell>
          <cell r="BH471" t="str">
            <v>-</v>
          </cell>
          <cell r="BI471" t="str">
            <v>-</v>
          </cell>
          <cell r="BJ471" t="str">
            <v>-</v>
          </cell>
          <cell r="BK471">
            <v>0</v>
          </cell>
          <cell r="BL471">
            <v>1440</v>
          </cell>
          <cell r="BM471">
            <v>0</v>
          </cell>
          <cell r="BN471">
            <v>12</v>
          </cell>
          <cell r="BO471">
            <v>7</v>
          </cell>
          <cell r="BP471">
            <v>2566</v>
          </cell>
          <cell r="BQ471" t="str">
            <v>-</v>
          </cell>
          <cell r="BR471" t="str">
            <v>-</v>
          </cell>
          <cell r="BS471" t="str">
            <v>-</v>
          </cell>
          <cell r="BT471" t="str">
            <v>นายสิทธิชัย อัศวอารักษ์</v>
          </cell>
          <cell r="BU471">
            <v>823560010375</v>
          </cell>
          <cell r="BV471" t="str">
            <v>1.นายสิทธิชัย อัศวอารักษ์
2.นางสาวรัชฎา เจือจันทร์ 
3.นายพีระพงศ์ ปัญญา
4.นางสาวพรพรรณ แก้วพงค์</v>
          </cell>
          <cell r="BW471" t="str">
            <v>จำเลยที่ 1
จำเลยที่ 2
คู่สมรสจำเลยที่ 2
จำเลยที่ 3</v>
          </cell>
          <cell r="BX471" t="str">
            <v>1-1007-01031-98-8
1-3209-00031-96-0
1-5099-00925-04-5
1-5099-00986-21-4</v>
          </cell>
          <cell r="BY471" t="str">
            <v>-ไม่พบว่ามีกรรมสิทธิ์ในที่ดิน อ.เมืองเชียงใหม่ จ.เชียงใหม่
-ไม่พบว่ามีกรรมสิทธิ์ในที่ดิน อ.หนองกุงศรี จ.กาฬสินธุ์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BZ471" t="str">
            <v>ไม่พบทรัพย์</v>
          </cell>
          <cell r="CA471"/>
          <cell r="CB471"/>
          <cell r="CC471" t="str">
            <v>จันทร์นิภา</v>
          </cell>
          <cell r="CD471"/>
          <cell r="CE471"/>
          <cell r="CF471"/>
          <cell r="CG471"/>
          <cell r="CH471"/>
          <cell r="CI471"/>
          <cell r="CJ471"/>
          <cell r="CK471"/>
          <cell r="CL471"/>
          <cell r="CM471"/>
          <cell r="CN471"/>
          <cell r="CO471"/>
        </row>
        <row r="472">
          <cell r="B472">
            <v>1925</v>
          </cell>
          <cell r="C472">
            <v>468</v>
          </cell>
          <cell r="D472">
            <v>1</v>
          </cell>
          <cell r="E472">
            <v>8</v>
          </cell>
          <cell r="F472">
            <v>2565</v>
          </cell>
          <cell r="G472">
            <v>800015386694</v>
          </cell>
          <cell r="H472" t="str">
            <v>นาย</v>
          </cell>
          <cell r="I472" t="str">
            <v>วิชญ์สิทธิ์</v>
          </cell>
          <cell r="J472" t="str">
            <v>คันธะเรศย์</v>
          </cell>
          <cell r="K472" t="str">
            <v>3 5506 00022 52 8</v>
          </cell>
          <cell r="L472" t="str">
            <v>ประตูช้างเผือก</v>
          </cell>
          <cell r="M472" t="str">
            <v>เชียงใหม่ 1</v>
          </cell>
          <cell r="N472">
            <v>8</v>
          </cell>
          <cell r="O472" t="str">
            <v>สินเชื่อสวัสดิการ</v>
          </cell>
          <cell r="P472" t="str">
            <v>1.บุคคลค้ำประกัน</v>
          </cell>
          <cell r="Q472"/>
          <cell r="R472"/>
          <cell r="S472" t="str">
            <v>แขวงลำปาง</v>
          </cell>
          <cell r="T472" t="str">
            <v>ผบE484</v>
          </cell>
          <cell r="U472">
            <v>2565</v>
          </cell>
          <cell r="V472" t="str">
            <v>ผบE1023</v>
          </cell>
          <cell r="W472">
            <v>2565</v>
          </cell>
          <cell r="X472">
            <v>15</v>
          </cell>
          <cell r="Y472">
            <v>3</v>
          </cell>
          <cell r="Z472">
            <v>2565</v>
          </cell>
          <cell r="AA472"/>
          <cell r="AB472"/>
          <cell r="AC472"/>
          <cell r="AD472"/>
          <cell r="AE472"/>
          <cell r="AF472"/>
          <cell r="AG472"/>
          <cell r="AH472"/>
          <cell r="AI472"/>
          <cell r="AJ472"/>
          <cell r="AK472"/>
          <cell r="AL472"/>
          <cell r="AM472"/>
          <cell r="AN472"/>
          <cell r="AO472"/>
          <cell r="AP472"/>
          <cell r="AQ472"/>
          <cell r="AR472"/>
          <cell r="AS472"/>
          <cell r="AT472"/>
          <cell r="AU472"/>
          <cell r="AV472"/>
          <cell r="AW472"/>
          <cell r="AX472"/>
          <cell r="AY472"/>
          <cell r="AZ472"/>
          <cell r="BA472"/>
          <cell r="BB472" t="str">
            <v>สืบทรัพย์ (คำสั่ง 1/8/2565)//กำลังดำเนินการสืบทรัพย์//สืบแล้ว รายงานผลวันที่ 29/11/2565</v>
          </cell>
          <cell r="BC472">
            <v>900</v>
          </cell>
          <cell r="BD472">
            <v>28</v>
          </cell>
          <cell r="BE472">
            <v>8</v>
          </cell>
          <cell r="BF472">
            <v>2566</v>
          </cell>
          <cell r="BG472">
            <v>0</v>
          </cell>
          <cell r="BH472" t="str">
            <v>-</v>
          </cell>
          <cell r="BI472" t="str">
            <v>-</v>
          </cell>
          <cell r="BJ472" t="str">
            <v>-</v>
          </cell>
          <cell r="BK472">
            <v>0</v>
          </cell>
          <cell r="BL472">
            <v>1185</v>
          </cell>
          <cell r="BM472">
            <v>0</v>
          </cell>
          <cell r="BN472">
            <v>19</v>
          </cell>
          <cell r="BO472">
            <v>1</v>
          </cell>
          <cell r="BP472">
            <v>2567</v>
          </cell>
          <cell r="BQ472" t="str">
            <v>-</v>
          </cell>
          <cell r="BR472" t="str">
            <v>-</v>
          </cell>
          <cell r="BS472" t="str">
            <v>-</v>
          </cell>
          <cell r="BT472" t="str">
            <v>นายวิชญ์สิทธิ์ คันธะเรศย์</v>
          </cell>
          <cell r="BU472">
            <v>883162012062</v>
          </cell>
          <cell r="BV472" t="str">
            <v>1.นายวิชญ์สิทธิ์ คันธะเรศย์
3.นายอำนาจ วีเกษ
2.นางบัวเรียว วีเกษ</v>
          </cell>
          <cell r="BW472" t="str">
            <v>จำเลยที่ 1
จำเลยที่ 2
ทายาทโดยธรรมของจำเลยที่ 2</v>
          </cell>
          <cell r="BX472" t="str">
            <v>3-5506-00022-52-8
3-5212-00248-39-2
3-5212-00248-38-4</v>
          </cell>
          <cell r="BY472"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โฉนดที่ดินเลขที่ 1058 ต.ปงยางคก อ.ห้างฉัตร จ.ลำปาง (สินส่วนตัว)</v>
          </cell>
          <cell r="BZ472" t="str">
            <v>พบทรัพย์</v>
          </cell>
          <cell r="CA472" t="str">
            <v>พบ</v>
          </cell>
          <cell r="CB472">
            <v>3</v>
          </cell>
          <cell r="CC472" t="str">
            <v>จันทร์นิภา</v>
          </cell>
          <cell r="CD472"/>
          <cell r="CE472"/>
          <cell r="CF472"/>
          <cell r="CG472"/>
          <cell r="CH472"/>
          <cell r="CI472"/>
          <cell r="CJ472"/>
          <cell r="CK472"/>
          <cell r="CL472"/>
          <cell r="CM472"/>
          <cell r="CN472"/>
          <cell r="CO472"/>
        </row>
        <row r="473">
          <cell r="B473">
            <v>1926</v>
          </cell>
          <cell r="C473">
            <v>469</v>
          </cell>
          <cell r="D473">
            <v>1</v>
          </cell>
          <cell r="E473">
            <v>8</v>
          </cell>
          <cell r="F473">
            <v>2565</v>
          </cell>
          <cell r="G473" t="str">
            <v>800083239635,
800083254733</v>
          </cell>
          <cell r="H473" t="str">
            <v>นาง</v>
          </cell>
          <cell r="I473" t="str">
            <v>อัมพวัน</v>
          </cell>
          <cell r="J473" t="str">
            <v>เอี่ยมสะอาด</v>
          </cell>
          <cell r="K473">
            <v>3600800702998</v>
          </cell>
          <cell r="L473" t="str">
            <v>มีโชคพลาซ่า</v>
          </cell>
          <cell r="M473" t="str">
            <v>เชียงใหม่ 2</v>
          </cell>
          <cell r="N473">
            <v>8</v>
          </cell>
          <cell r="O473" t="str">
            <v>สินเชื่อธนาคารประชาชน,
สินเชื่อแก้ไขปัญหาหนี้นอกระบบPSAระยะที่2</v>
          </cell>
          <cell r="P473" t="str">
            <v>1.บุคคลค้ำประกัน</v>
          </cell>
          <cell r="Q473">
            <v>41625</v>
          </cell>
          <cell r="R473">
            <v>15268.38</v>
          </cell>
          <cell r="S473" t="str">
            <v>แขวงเชียงดาว</v>
          </cell>
          <cell r="T473" t="str">
            <v>ผบE102</v>
          </cell>
          <cell r="U473">
            <v>2565</v>
          </cell>
          <cell r="V473" t="str">
            <v>ผบE305</v>
          </cell>
          <cell r="W473">
            <v>2565</v>
          </cell>
          <cell r="X473"/>
          <cell r="Y473"/>
          <cell r="Z473"/>
          <cell r="AA473">
            <v>31</v>
          </cell>
          <cell r="AB473">
            <v>5</v>
          </cell>
          <cell r="AC473">
            <v>2565</v>
          </cell>
          <cell r="AD473"/>
          <cell r="AE473"/>
          <cell r="AF473"/>
          <cell r="AG473"/>
          <cell r="AH473"/>
          <cell r="AI473"/>
          <cell r="AJ473"/>
          <cell r="AK473"/>
          <cell r="AL473"/>
          <cell r="AM473"/>
          <cell r="AN473"/>
          <cell r="AO473"/>
          <cell r="AP473"/>
          <cell r="AQ473"/>
          <cell r="AR473"/>
          <cell r="AS473"/>
          <cell r="AT473"/>
          <cell r="AU473"/>
          <cell r="AV473"/>
          <cell r="AW473"/>
          <cell r="AX473"/>
          <cell r="AY473"/>
          <cell r="AZ473"/>
          <cell r="BA473"/>
          <cell r="BB473" t="str">
            <v>สืบทรัพย์ (คำสั่ง 1/8/2565)//กำลังดำเนินการสืบทรัพย์//สืบแล้ว รายงานวันที่ 26/10/2565</v>
          </cell>
          <cell r="BC473" t="str">
            <v>0
1200</v>
          </cell>
          <cell r="BD473" t="str">
            <v>31
5</v>
          </cell>
          <cell r="BE473" t="str">
            <v>1
7</v>
          </cell>
          <cell r="BF473" t="str">
            <v>2567
2567</v>
          </cell>
          <cell r="BG473">
            <v>0</v>
          </cell>
          <cell r="BH473" t="str">
            <v>-</v>
          </cell>
          <cell r="BI473" t="str">
            <v>-</v>
          </cell>
          <cell r="BJ473" t="str">
            <v>-</v>
          </cell>
          <cell r="BK473">
            <v>0</v>
          </cell>
          <cell r="BL473" t="str">
            <v>1195
320</v>
          </cell>
          <cell r="BM473">
            <v>0</v>
          </cell>
          <cell r="BN473">
            <v>11</v>
          </cell>
          <cell r="BO473">
            <v>9</v>
          </cell>
          <cell r="BP473">
            <v>2567</v>
          </cell>
          <cell r="BQ473" t="str">
            <v>-</v>
          </cell>
          <cell r="BR473" t="str">
            <v>-</v>
          </cell>
          <cell r="BS473" t="str">
            <v>-</v>
          </cell>
          <cell r="BT473" t="str">
            <v>นางอัมพวัน เอี่ยมสะอาด</v>
          </cell>
          <cell r="BU473">
            <v>883262012345</v>
          </cell>
          <cell r="BV473" t="str">
            <v>1.นางสาวอัมพวัน เอี่ยมสะอาด
2.นางเกษร ไฝชมภู
3.นายจรัส ไฝชมภู
4.นายธนิต อินตา</v>
          </cell>
          <cell r="BW473" t="str">
            <v>จำเลยที่ 1
จำเลยที่ 2
คู่สมรสจำเลยที่ 2
จำเลยที่ 3</v>
          </cell>
          <cell r="BX473" t="str">
            <v>3-6008-00702-99-8
3-5014-00494-37-1
3-5014-00296-92-7
3-5006-00517-96-9</v>
          </cell>
          <cell r="BY47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 โฉนดเลขที่ 76401 ต.แม่แฝกใหม่ อ.สันทราย จ.เชียงใหม่ (ติดจำนอง ธกส.)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อ.แม่แตง จ.เชียงใหม่</v>
          </cell>
          <cell r="BZ473" t="str">
            <v>พบทรัพย์</v>
          </cell>
          <cell r="CA473"/>
          <cell r="CB473"/>
          <cell r="CC473" t="str">
            <v>จันทร์นิภา</v>
          </cell>
          <cell r="CD473"/>
          <cell r="CE473"/>
          <cell r="CF473"/>
          <cell r="CG473"/>
          <cell r="CH473"/>
          <cell r="CI473"/>
          <cell r="CJ473"/>
          <cell r="CK473"/>
          <cell r="CL473"/>
          <cell r="CM473"/>
          <cell r="CN473"/>
          <cell r="CO473"/>
        </row>
        <row r="474">
          <cell r="B474">
            <v>1927</v>
          </cell>
          <cell r="C474">
            <v>470</v>
          </cell>
          <cell r="D474">
            <v>1</v>
          </cell>
          <cell r="E474">
            <v>8</v>
          </cell>
          <cell r="F474">
            <v>2565</v>
          </cell>
          <cell r="G474">
            <v>800093269168</v>
          </cell>
          <cell r="H474" t="str">
            <v>นาย</v>
          </cell>
          <cell r="I474" t="str">
            <v>ฤทธิศักดิ์</v>
          </cell>
          <cell r="J474" t="str">
            <v>โซติเลิศสกุล</v>
          </cell>
          <cell r="K474">
            <v>1580700002611</v>
          </cell>
          <cell r="L474" t="str">
            <v>แม่แจ่ม</v>
          </cell>
          <cell r="M474" t="str">
            <v>เชียงใหม่ 3</v>
          </cell>
          <cell r="N474">
            <v>8</v>
          </cell>
          <cell r="O474" t="str">
            <v>สินเชื่อแก้ไขปัญหาหนี้นอกระบบPSAระยะที่2</v>
          </cell>
          <cell r="P474" t="str">
            <v>1.บุคคลค้ำประกัน</v>
          </cell>
          <cell r="Q474">
            <v>36992</v>
          </cell>
          <cell r="R474">
            <v>8377.2800000000007</v>
          </cell>
          <cell r="S474" t="str">
            <v>จังหวัดฮอด</v>
          </cell>
          <cell r="T474" t="str">
            <v>ผบE26</v>
          </cell>
          <cell r="U474">
            <v>2565</v>
          </cell>
          <cell r="V474" t="str">
            <v>ผบE184</v>
          </cell>
          <cell r="W474">
            <v>2565</v>
          </cell>
          <cell r="X474"/>
          <cell r="Y474"/>
          <cell r="Z474"/>
          <cell r="AA474">
            <v>14</v>
          </cell>
          <cell r="AB474">
            <v>3</v>
          </cell>
          <cell r="AC474">
            <v>2565</v>
          </cell>
          <cell r="AD474"/>
          <cell r="AE474"/>
          <cell r="AF474"/>
          <cell r="AG474"/>
          <cell r="AH474"/>
          <cell r="AI474"/>
          <cell r="AJ474"/>
          <cell r="AK474"/>
          <cell r="AL474"/>
          <cell r="AM474"/>
          <cell r="AN474"/>
          <cell r="AO474"/>
          <cell r="AP474"/>
          <cell r="AQ474"/>
          <cell r="AR474"/>
          <cell r="AS474"/>
          <cell r="AT474"/>
          <cell r="AU474"/>
          <cell r="AV474"/>
          <cell r="AW474"/>
          <cell r="AX474"/>
          <cell r="AY474"/>
          <cell r="AZ474"/>
          <cell r="BA474"/>
          <cell r="BB474" t="str">
            <v>สืบทรัพย์ (คำสั่ง 1/8/2565)//กำลังดำเนินการสืบทรัพย์// สืบแล้ว รายงานผล วันที่ 13/12/2565</v>
          </cell>
          <cell r="BC474">
            <v>900</v>
          </cell>
          <cell r="BD474">
            <v>18</v>
          </cell>
          <cell r="BE474">
            <v>8</v>
          </cell>
          <cell r="BF474">
            <v>2566</v>
          </cell>
          <cell r="BG474">
            <v>0</v>
          </cell>
          <cell r="BH474" t="str">
            <v>-</v>
          </cell>
          <cell r="BI474" t="str">
            <v>-</v>
          </cell>
          <cell r="BJ474" t="str">
            <v>-</v>
          </cell>
          <cell r="BK474">
            <v>0</v>
          </cell>
          <cell r="BL474">
            <v>570</v>
          </cell>
          <cell r="BM474">
            <v>0</v>
          </cell>
          <cell r="BN474" t="str">
            <v/>
          </cell>
          <cell r="BO474" t="str">
            <v/>
          </cell>
          <cell r="BP474" t="str">
            <v/>
          </cell>
          <cell r="BQ474" t="str">
            <v>-</v>
          </cell>
          <cell r="BR474" t="str">
            <v>-</v>
          </cell>
          <cell r="BS474" t="str">
            <v>-</v>
          </cell>
          <cell r="BT474" t="str">
            <v>นายฤทธิศักดิ์ โซติเลิศสกุล</v>
          </cell>
          <cell r="BU474">
            <v>888164010341</v>
          </cell>
          <cell r="BV474" t="str">
            <v>1.นายฤทธิศักดิ์ โชติเลิศสกุล
2.นางสาวกนกพร แซ่ยะ
3.นางสาวศุภดา โชติเลิศสกุล</v>
          </cell>
          <cell r="BW474" t="str">
            <v>จำเลยที่ 1
คู่สมรสจำเลยที่ 1
จำเลยที่ 2</v>
          </cell>
          <cell r="BX474" t="str">
            <v>1-5807-00002-61-1
1-5002-00176-89-1
1-5899-00007-01-1</v>
          </cell>
          <cell r="BY474"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474" t="str">
            <v>ไม่พบทรัพย์</v>
          </cell>
          <cell r="CA474"/>
          <cell r="CB474">
            <v>3</v>
          </cell>
          <cell r="CC474" t="str">
            <v>จันทร์นิภา</v>
          </cell>
          <cell r="CD474"/>
          <cell r="CE474"/>
          <cell r="CF474"/>
          <cell r="CG474"/>
          <cell r="CH474"/>
          <cell r="CI474"/>
          <cell r="CJ474"/>
          <cell r="CK474"/>
          <cell r="CL474"/>
          <cell r="CM474"/>
          <cell r="CN474"/>
          <cell r="CO474"/>
        </row>
        <row r="475">
          <cell r="B475">
            <v>1928</v>
          </cell>
          <cell r="C475">
            <v>471</v>
          </cell>
          <cell r="D475">
            <v>1</v>
          </cell>
          <cell r="E475">
            <v>8</v>
          </cell>
          <cell r="F475">
            <v>2565</v>
          </cell>
          <cell r="G475">
            <v>800094670463</v>
          </cell>
          <cell r="H475" t="str">
            <v>นาย</v>
          </cell>
          <cell r="I475" t="str">
            <v>สุทัศน์</v>
          </cell>
          <cell r="J475" t="str">
            <v>กะรัตน์</v>
          </cell>
          <cell r="K475">
            <v>5550500532121</v>
          </cell>
          <cell r="L475" t="str">
            <v>แม่แจ่ม</v>
          </cell>
          <cell r="M475" t="str">
            <v>เชียงใหม่ 3</v>
          </cell>
          <cell r="N475">
            <v>8</v>
          </cell>
          <cell r="O475" t="str">
            <v>สินเชื่อแก้ไขปัญหาหนี้นอกระบบPSAระยะที่2</v>
          </cell>
          <cell r="P475" t="str">
            <v>1.บุคคลค้ำประกัน</v>
          </cell>
          <cell r="Q475">
            <v>36110</v>
          </cell>
          <cell r="R475">
            <v>8018.57</v>
          </cell>
          <cell r="S475" t="str">
            <v>จังหวัดฮอด</v>
          </cell>
          <cell r="T475" t="str">
            <v>ผบE31</v>
          </cell>
          <cell r="U475">
            <v>2565</v>
          </cell>
          <cell r="V475" t="str">
            <v>ผบE115</v>
          </cell>
          <cell r="W475">
            <v>2565</v>
          </cell>
          <cell r="X475"/>
          <cell r="Y475"/>
          <cell r="Z475"/>
          <cell r="AA475">
            <v>22</v>
          </cell>
          <cell r="AB475">
            <v>2</v>
          </cell>
          <cell r="AC475">
            <v>2565</v>
          </cell>
          <cell r="AD475"/>
          <cell r="AE475"/>
          <cell r="AF475"/>
          <cell r="AG475"/>
          <cell r="AH475"/>
          <cell r="AI475"/>
          <cell r="AJ475"/>
          <cell r="AK475"/>
          <cell r="AL475"/>
          <cell r="AM475"/>
          <cell r="AN475"/>
          <cell r="AO475"/>
          <cell r="AP475"/>
          <cell r="AQ475"/>
          <cell r="AR475"/>
          <cell r="AS475"/>
          <cell r="AT475"/>
          <cell r="AU475"/>
          <cell r="AV475"/>
          <cell r="AW475"/>
          <cell r="AX475"/>
          <cell r="AY475"/>
          <cell r="AZ475"/>
          <cell r="BA475"/>
          <cell r="BB475" t="str">
            <v>สืบทรัพย์ (คำสั่ง 1/8/2565)//กำลังดำเนินการสืบทรัพย์//สืบแล้ว รายงานผลสืบ 23/12/2565</v>
          </cell>
          <cell r="BC475">
            <v>900</v>
          </cell>
          <cell r="BD475">
            <v>18</v>
          </cell>
          <cell r="BE475">
            <v>8</v>
          </cell>
          <cell r="BF475">
            <v>2566</v>
          </cell>
          <cell r="BG475">
            <v>0</v>
          </cell>
          <cell r="BH475" t="str">
            <v>-</v>
          </cell>
          <cell r="BI475" t="str">
            <v>-</v>
          </cell>
          <cell r="BJ475" t="str">
            <v>-</v>
          </cell>
          <cell r="BK475">
            <v>0</v>
          </cell>
          <cell r="BL475">
            <v>1090</v>
          </cell>
          <cell r="BM475">
            <v>0</v>
          </cell>
          <cell r="BN475" t="str">
            <v/>
          </cell>
          <cell r="BO475" t="str">
            <v/>
          </cell>
          <cell r="BP475" t="str">
            <v/>
          </cell>
          <cell r="BQ475" t="str">
            <v>-</v>
          </cell>
          <cell r="BR475" t="str">
            <v>-</v>
          </cell>
          <cell r="BS475" t="str">
            <v>-</v>
          </cell>
          <cell r="BT475" t="str">
            <v>นายสุทัศน์ กะรัตน์</v>
          </cell>
          <cell r="BU475">
            <v>8881640120343</v>
          </cell>
          <cell r="BV475" t="str">
            <v>1.นายสุทัศน์ กะรัตน์
2.นางสาวปรานอม กะรัตน์
3.นายปรเมศร์ แก้วภา</v>
          </cell>
          <cell r="BW475" t="str">
            <v>จำเลยที่ 1
คู่สมรสจำเลยที่ 1
จำเลยที่ 2</v>
          </cell>
          <cell r="BX475" t="str">
            <v>5-5505-00532-12-1
3-5003-00253-68-1
1-5003-00052-83-2</v>
          </cell>
          <cell r="BY475" t="str">
            <v>-ไม่พบว่ามีกรรมสิทธิ์ในที่ดิน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v>
          </cell>
          <cell r="BZ475" t="str">
            <v>ไม่พบทรัพย์</v>
          </cell>
          <cell r="CA475"/>
          <cell r="CB475">
            <v>3</v>
          </cell>
          <cell r="CC475" t="str">
            <v>จันทร์นิภา</v>
          </cell>
          <cell r="CD475"/>
          <cell r="CE475"/>
          <cell r="CF475"/>
          <cell r="CG475"/>
          <cell r="CH475"/>
          <cell r="CI475"/>
          <cell r="CJ475"/>
          <cell r="CK475"/>
          <cell r="CL475"/>
          <cell r="CM475">
            <v>243468</v>
          </cell>
          <cell r="CN475"/>
          <cell r="CO475"/>
        </row>
        <row r="476">
          <cell r="B476">
            <v>1929</v>
          </cell>
          <cell r="C476">
            <v>472</v>
          </cell>
          <cell r="D476">
            <v>1</v>
          </cell>
          <cell r="E476">
            <v>8</v>
          </cell>
          <cell r="F476">
            <v>2565</v>
          </cell>
          <cell r="G476">
            <v>800096151165</v>
          </cell>
          <cell r="H476" t="str">
            <v>นาง</v>
          </cell>
          <cell r="I476" t="str">
            <v>จันหอม</v>
          </cell>
          <cell r="J476" t="str">
            <v>ก๋องตา</v>
          </cell>
          <cell r="K476">
            <v>3501700084909</v>
          </cell>
          <cell r="L476" t="str">
            <v>ดอยเต่า</v>
          </cell>
          <cell r="M476" t="str">
            <v>เชียงใหม่ 3</v>
          </cell>
          <cell r="N476">
            <v>8</v>
          </cell>
          <cell r="O476" t="str">
            <v>สินเชื่อแก้ไขปัญหาหนี้นอกระบบPSAระยะที่2</v>
          </cell>
          <cell r="P476" t="str">
            <v>1.บุคคลค้ำประกัน</v>
          </cell>
          <cell r="Q476">
            <v>41868.620000000003</v>
          </cell>
          <cell r="R476">
            <v>7200.34</v>
          </cell>
          <cell r="S476" t="str">
            <v>จังหวัดฮอด</v>
          </cell>
          <cell r="T476" t="str">
            <v>ผบE27</v>
          </cell>
          <cell r="U476">
            <v>2565</v>
          </cell>
          <cell r="V476" t="str">
            <v>ผบE309</v>
          </cell>
          <cell r="W476">
            <v>2565</v>
          </cell>
          <cell r="X476"/>
          <cell r="Y476"/>
          <cell r="Z476"/>
          <cell r="AA476">
            <v>22</v>
          </cell>
          <cell r="AB476">
            <v>2</v>
          </cell>
          <cell r="AC476">
            <v>2565</v>
          </cell>
          <cell r="AD476"/>
          <cell r="AE476"/>
          <cell r="AF476"/>
          <cell r="AG476"/>
          <cell r="AH476"/>
          <cell r="AI476"/>
          <cell r="AJ476"/>
          <cell r="AK476"/>
          <cell r="AL476"/>
          <cell r="AM476"/>
          <cell r="AN476"/>
          <cell r="AO476"/>
          <cell r="AP476"/>
          <cell r="AQ476"/>
          <cell r="AR476"/>
          <cell r="AS476"/>
          <cell r="AT476"/>
          <cell r="AU476"/>
          <cell r="AV476"/>
          <cell r="AW476"/>
          <cell r="AX476"/>
          <cell r="AY476"/>
          <cell r="AZ476"/>
          <cell r="BA476"/>
          <cell r="BB476" t="str">
            <v>สืบทรัพย์ (คำสั่ง 1/8/2565)//กำลังดำเนินการสืบทรัพย์//สืบแล้ว รายงานวันที่ 25/10/2565 // ยึดทรัพย์ คำสั่ง 29/11/2565 // ยึดทรัพย์ไม่ได้ รายงาน 31/3/2566</v>
          </cell>
          <cell r="BC476">
            <v>600</v>
          </cell>
          <cell r="BD476">
            <v>18</v>
          </cell>
          <cell r="BE476">
            <v>8</v>
          </cell>
          <cell r="BF476">
            <v>2566</v>
          </cell>
          <cell r="BG476">
            <v>0</v>
          </cell>
          <cell r="BH476" t="str">
            <v>-</v>
          </cell>
          <cell r="BI476" t="str">
            <v>-</v>
          </cell>
          <cell r="BJ476" t="str">
            <v>-</v>
          </cell>
          <cell r="BK476">
            <v>0</v>
          </cell>
          <cell r="BL476">
            <v>615</v>
          </cell>
          <cell r="BM476">
            <v>0</v>
          </cell>
          <cell r="BN476" t="str">
            <v/>
          </cell>
          <cell r="BO476" t="str">
            <v/>
          </cell>
          <cell r="BP476" t="str">
            <v/>
          </cell>
          <cell r="BQ476" t="str">
            <v>-</v>
          </cell>
          <cell r="BR476" t="str">
            <v>-</v>
          </cell>
          <cell r="BS476" t="str">
            <v>-</v>
          </cell>
          <cell r="BT476" t="str">
            <v>นางจันหอม ก๋องตา</v>
          </cell>
          <cell r="BU476">
            <v>888164010452</v>
          </cell>
          <cell r="BV476" t="str">
            <v>1.นางจันหอม ก๋องตา
2.นางสาวชญาณี ไชยงาม</v>
          </cell>
          <cell r="BW476" t="str">
            <v>จำเลยที่ 1
จำเลยที่ 2</v>
          </cell>
          <cell r="BX476" t="str">
            <v>3-5017-00084-90-9
1-5017-00077-07-8</v>
          </cell>
          <cell r="BY476" t="str">
            <v>-พบว่ามีกรรมสิทธิ์ในที่ดิน น.ส.3 ก. 1886 ต.ท่าเดื่อ อ.ดอยเต่า จ.เชียงใหม่ (ปลอดจำนอง)
-ไม่พบว่ามีกรรมสิทธิ์ในที่ดิน อ.ดอยเต่า จ.เชียงใหม่</v>
          </cell>
          <cell r="BZ476" t="str">
            <v>พบทรัพย์</v>
          </cell>
          <cell r="CA476"/>
          <cell r="CB476"/>
          <cell r="CC476" t="str">
            <v>จันทร์นิภา</v>
          </cell>
          <cell r="CD476"/>
          <cell r="CE476"/>
          <cell r="CF476"/>
          <cell r="CG476"/>
          <cell r="CH476"/>
          <cell r="CI476"/>
          <cell r="CJ476"/>
          <cell r="CK476"/>
          <cell r="CL476"/>
          <cell r="CM476">
            <v>243468</v>
          </cell>
          <cell r="CN476"/>
          <cell r="CO476"/>
        </row>
        <row r="477">
          <cell r="B477">
            <v>1930</v>
          </cell>
          <cell r="C477">
            <v>473</v>
          </cell>
          <cell r="D477">
            <v>1</v>
          </cell>
          <cell r="E477">
            <v>8</v>
          </cell>
          <cell r="F477">
            <v>2565</v>
          </cell>
          <cell r="G477">
            <v>800070685030</v>
          </cell>
          <cell r="H477" t="str">
            <v>นาย</v>
          </cell>
          <cell r="I477" t="str">
            <v>สงัด</v>
          </cell>
          <cell r="J477" t="str">
            <v>ภูเวียงจันทร์</v>
          </cell>
          <cell r="K477">
            <v>3501700241612</v>
          </cell>
          <cell r="L477" t="str">
            <v>ดอยเต่า</v>
          </cell>
          <cell r="M477" t="str">
            <v>เชียงใหม่ 3</v>
          </cell>
          <cell r="N477">
            <v>8</v>
          </cell>
          <cell r="O477" t="str">
            <v>สินเชื่อพัฒนาองค์กรชุมชน(รายบุคคล)</v>
          </cell>
          <cell r="P477" t="str">
            <v>1.บุคคลค้ำประกัน</v>
          </cell>
          <cell r="Q477">
            <v>158250.89000000001</v>
          </cell>
          <cell r="R477">
            <v>50112.82</v>
          </cell>
          <cell r="S477" t="str">
            <v>จังหวัดฮอด</v>
          </cell>
          <cell r="T477" t="str">
            <v>ผบE33</v>
          </cell>
          <cell r="U477">
            <v>2565</v>
          </cell>
          <cell r="V477" t="str">
            <v>ผบE194</v>
          </cell>
          <cell r="W477">
            <v>2565</v>
          </cell>
          <cell r="X477">
            <v>15</v>
          </cell>
          <cell r="Y477">
            <v>3</v>
          </cell>
          <cell r="Z477">
            <v>2565</v>
          </cell>
          <cell r="AA477"/>
          <cell r="AB477"/>
          <cell r="AC477"/>
          <cell r="AD477"/>
          <cell r="AE477"/>
          <cell r="AF477"/>
          <cell r="AG477"/>
          <cell r="AH477"/>
          <cell r="AI477"/>
          <cell r="AJ477"/>
          <cell r="AK477"/>
          <cell r="AL477"/>
          <cell r="AM477"/>
          <cell r="AN477"/>
          <cell r="AO477"/>
          <cell r="AP477"/>
          <cell r="AQ477"/>
          <cell r="AR477"/>
          <cell r="AS477"/>
          <cell r="AT477"/>
          <cell r="AU477"/>
          <cell r="AV477"/>
          <cell r="AW477"/>
          <cell r="AX477"/>
          <cell r="AY477"/>
          <cell r="AZ477"/>
          <cell r="BA477"/>
          <cell r="BB477" t="str">
            <v>สืบทรัพย์ (คำสั่ง 1/8/2565)//กำลังดำเนินการสืบทรัพย์//สืบแล้ว รายงานวันที่ 25/10/2565</v>
          </cell>
          <cell r="BC477">
            <v>1200</v>
          </cell>
          <cell r="BD477">
            <v>25</v>
          </cell>
          <cell r="BE477">
            <v>9</v>
          </cell>
          <cell r="BF477">
            <v>2566</v>
          </cell>
          <cell r="BG477">
            <v>0</v>
          </cell>
          <cell r="BH477" t="str">
            <v>-</v>
          </cell>
          <cell r="BI477" t="str">
            <v>-</v>
          </cell>
          <cell r="BJ477" t="str">
            <v>-</v>
          </cell>
          <cell r="BK477">
            <v>0</v>
          </cell>
          <cell r="BL477">
            <v>1245</v>
          </cell>
          <cell r="BM477">
            <v>0</v>
          </cell>
          <cell r="BN477" t="str">
            <v/>
          </cell>
          <cell r="BO477" t="str">
            <v/>
          </cell>
          <cell r="BP477" t="str">
            <v/>
          </cell>
          <cell r="BQ477" t="str">
            <v>-</v>
          </cell>
          <cell r="BR477" t="str">
            <v>-</v>
          </cell>
          <cell r="BS477" t="str">
            <v>-</v>
          </cell>
          <cell r="BT477" t="str">
            <v>นายสงัด ภูเวียงจันทร์</v>
          </cell>
          <cell r="BU477">
            <v>888164010482</v>
          </cell>
          <cell r="BV477" t="str">
            <v>1.นายสงัด ภูวียงจันทร์
2.นางอัมพิกา ทาแก้ว
3.นายต่าง ธิทา
4.นางกองแก้ว ธิทา</v>
          </cell>
          <cell r="BW477" t="str">
            <v>จำเลยที่ 1
จำเลยที่ 2
จำเลยที่ 3
คู่สมรสจำเลยที่ 3</v>
          </cell>
          <cell r="BX477" t="str">
            <v>3-5017-00241-67-2
1-5016-00007-21-3
3-5017-00237-92-6
3-5017-00140-24-8</v>
          </cell>
          <cell r="BY477"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4430 ต.โปงทุ่ง อ.ดอยเต่า จ.เชียงใหม่ (ปลอดจำนอง)
-พบว่ามีกรรมสิทธิ์ในที่ดิน โฉนดเลขที่ 7358 ต.โปงทุ่ง อ.ดอยเต่า จ.เชียงใหม่ (ติดจำนอง ธกส.)
-พบว่ามีกรรมสิทธิ์ในที่ดิน น.ส.3 ก.76  ต.โปงทุ่ง อ.ดอยเต่า จ.เชียงใหม่ (ปลอดจำนอง)
-ไม่พบว่ามีกรรมสิทธิ์ในที่ดิน อ.ดอยเต่า จ.เชียงใหม่</v>
          </cell>
          <cell r="BZ477" t="str">
            <v>พบทรัพย์</v>
          </cell>
          <cell r="CA477"/>
          <cell r="CB477"/>
          <cell r="CC477" t="str">
            <v>จันทร์นิภา</v>
          </cell>
          <cell r="CD477"/>
          <cell r="CE477"/>
          <cell r="CF477"/>
          <cell r="CG477"/>
          <cell r="CH477"/>
          <cell r="CI477"/>
          <cell r="CJ477"/>
          <cell r="CK477"/>
          <cell r="CL477"/>
          <cell r="CM477"/>
          <cell r="CN477"/>
          <cell r="CO477"/>
        </row>
        <row r="478">
          <cell r="B478">
            <v>1931</v>
          </cell>
          <cell r="C478">
            <v>474</v>
          </cell>
          <cell r="D478">
            <v>1</v>
          </cell>
          <cell r="E478">
            <v>8</v>
          </cell>
          <cell r="F478">
            <v>2565</v>
          </cell>
          <cell r="G478">
            <v>800029492850</v>
          </cell>
          <cell r="H478" t="str">
            <v>นางสาว</v>
          </cell>
          <cell r="I478" t="str">
            <v>อรัญญา</v>
          </cell>
          <cell r="J478" t="str">
            <v>นำปุ๊ด</v>
          </cell>
          <cell r="K478">
            <v>3501700182358</v>
          </cell>
          <cell r="L478" t="str">
            <v>ดอยเต่า</v>
          </cell>
          <cell r="M478" t="str">
            <v>เชียงใหม่ 1</v>
          </cell>
          <cell r="N478">
            <v>8</v>
          </cell>
          <cell r="O478" t="str">
            <v>สินเชื่อพัฒนาองค์กรชุมชน(รายบุคคล)</v>
          </cell>
          <cell r="P478" t="str">
            <v>1.บุคคลค้ำประกัน</v>
          </cell>
          <cell r="Q478">
            <v>68977.509999999995</v>
          </cell>
          <cell r="R478">
            <v>23658.51</v>
          </cell>
          <cell r="S478" t="str">
            <v>จังหวัดฮอด</v>
          </cell>
          <cell r="T478" t="str">
            <v>ผบE35</v>
          </cell>
          <cell r="U478">
            <v>2565</v>
          </cell>
          <cell r="V478" t="str">
            <v>ผบE111</v>
          </cell>
          <cell r="W478">
            <v>2565</v>
          </cell>
          <cell r="X478"/>
          <cell r="Y478"/>
          <cell r="Z478"/>
          <cell r="AA478">
            <v>22</v>
          </cell>
          <cell r="AB478">
            <v>2</v>
          </cell>
          <cell r="AC478">
            <v>2565</v>
          </cell>
          <cell r="AD478"/>
          <cell r="AE478"/>
          <cell r="AF478"/>
          <cell r="AG478"/>
          <cell r="AH478"/>
          <cell r="AI478"/>
          <cell r="AJ478"/>
          <cell r="AK478"/>
          <cell r="AL478"/>
          <cell r="AM478"/>
          <cell r="AN478"/>
          <cell r="AO478"/>
          <cell r="AP478"/>
          <cell r="AQ478"/>
          <cell r="AR478"/>
          <cell r="AS478"/>
          <cell r="AT478"/>
          <cell r="AU478"/>
          <cell r="AV478"/>
          <cell r="AW478"/>
          <cell r="AX478"/>
          <cell r="AY478"/>
          <cell r="AZ478"/>
          <cell r="BA478"/>
          <cell r="BB478" t="str">
            <v>สืบทรัพย์ (คำสั่ง 1/8/2565)//กำลังดำเนินการสืบทรัพย์//สืบแล้ว รายงานวันที่ 25/10/2565</v>
          </cell>
          <cell r="BC478" t="str">
            <v>0
1200</v>
          </cell>
          <cell r="BD478" t="str">
            <v>13
1</v>
          </cell>
          <cell r="BE478" t="str">
            <v>11
3</v>
          </cell>
          <cell r="BF478" t="str">
            <v>2566
2567</v>
          </cell>
          <cell r="BG478">
            <v>0</v>
          </cell>
          <cell r="BH478" t="str">
            <v>-</v>
          </cell>
          <cell r="BI478" t="str">
            <v>-</v>
          </cell>
          <cell r="BJ478" t="str">
            <v>-</v>
          </cell>
          <cell r="BK478">
            <v>0</v>
          </cell>
          <cell r="BL478" t="str">
            <v>675
380</v>
          </cell>
          <cell r="BM478">
            <v>0</v>
          </cell>
          <cell r="BN478" t="str">
            <v>7
9</v>
          </cell>
          <cell r="BO478" t="str">
            <v>3
5</v>
          </cell>
          <cell r="BP478" t="str">
            <v>2567
2567</v>
          </cell>
          <cell r="BQ478" t="str">
            <v>-</v>
          </cell>
          <cell r="BR478" t="str">
            <v>-</v>
          </cell>
          <cell r="BS478" t="str">
            <v>-</v>
          </cell>
          <cell r="BT478" t="str">
            <v>นางสาวอรัญญา นำปุ๊ด</v>
          </cell>
          <cell r="BU478">
            <v>883262011624</v>
          </cell>
          <cell r="BV478" t="str">
            <v>1.นางสาวอรัญญา นำปุ๊ด
2.นางสวรส หมูโต่ง
3.นางจันทร์ทรา ม้าวิ่ง
4.นายวิทยา ม้าวิ่ง</v>
          </cell>
          <cell r="BW478" t="str">
            <v>จำเลยที่ 1
จำเลยที่ 2
จำเลยที่ 3
คู่สมรสจำเลยที่ 3</v>
          </cell>
          <cell r="BX478" t="str">
            <v>3-5017-00182-35-8
3-5017-00113-39-9
3-5017-00182-58-7
5-5401-00001-84-6</v>
          </cell>
          <cell r="BY478" t="str">
            <v>-ไม่พบว่ามีกรรมสิทธิ์ในที่ดิน อ.ดอยเต่า จ.เชียงใหม่
-พบว่ามีกรรมสิทธิ์ในที่ดิน โฉนดเลขที่ 10171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v>
          </cell>
          <cell r="BZ478" t="str">
            <v>พบทรัพย์</v>
          </cell>
          <cell r="CA478"/>
          <cell r="CB478"/>
          <cell r="CC478" t="str">
            <v>จันทร์นิภา</v>
          </cell>
          <cell r="CD478"/>
          <cell r="CE478"/>
          <cell r="CF478"/>
          <cell r="CG478"/>
          <cell r="CH478"/>
          <cell r="CI478"/>
          <cell r="CJ478"/>
          <cell r="CK478"/>
          <cell r="CL478"/>
          <cell r="CM478"/>
          <cell r="CN478"/>
          <cell r="CO478"/>
        </row>
        <row r="479">
          <cell r="B479">
            <v>1932</v>
          </cell>
          <cell r="C479">
            <v>475</v>
          </cell>
          <cell r="D479">
            <v>1</v>
          </cell>
          <cell r="E479">
            <v>8</v>
          </cell>
          <cell r="F479">
            <v>2565</v>
          </cell>
          <cell r="G479">
            <v>800095714609</v>
          </cell>
          <cell r="H479" t="str">
            <v>นาง</v>
          </cell>
          <cell r="I479" t="str">
            <v xml:space="preserve">แดง </v>
          </cell>
          <cell r="J479" t="str">
            <v>โมกศิริ</v>
          </cell>
          <cell r="K479">
            <v>3501000121054</v>
          </cell>
          <cell r="L479" t="str">
            <v>แม่อาย</v>
          </cell>
          <cell r="M479" t="str">
            <v>เชียงใหม่ 2</v>
          </cell>
          <cell r="N479">
            <v>8</v>
          </cell>
          <cell r="O479" t="str">
            <v>สินเชื่อแก้ไขปัญหาหนี้นอกระบบPSAระยะที่2</v>
          </cell>
          <cell r="P479" t="str">
            <v>1.บุคคลค้ำประกัน</v>
          </cell>
          <cell r="Q479">
            <v>34945.129999999997</v>
          </cell>
          <cell r="R479">
            <v>6955.31</v>
          </cell>
          <cell r="S479" t="str">
            <v>จังหวัดฝาง</v>
          </cell>
          <cell r="T479" t="str">
            <v>ผบE87</v>
          </cell>
          <cell r="U479">
            <v>2565</v>
          </cell>
          <cell r="V479" t="str">
            <v>ผบE232</v>
          </cell>
          <cell r="W479">
            <v>2565</v>
          </cell>
          <cell r="X479"/>
          <cell r="Y479"/>
          <cell r="Z479"/>
          <cell r="AA479">
            <v>31</v>
          </cell>
          <cell r="AB479">
            <v>3</v>
          </cell>
          <cell r="AC479">
            <v>2565</v>
          </cell>
          <cell r="AD479"/>
          <cell r="AE479"/>
          <cell r="AF479"/>
          <cell r="AG479"/>
          <cell r="AH479"/>
          <cell r="AI479"/>
          <cell r="AJ479"/>
          <cell r="AK479"/>
          <cell r="AL479"/>
          <cell r="AM479"/>
          <cell r="AN479"/>
          <cell r="AO479"/>
          <cell r="AP479"/>
          <cell r="AQ479"/>
          <cell r="AR479"/>
          <cell r="AS479"/>
          <cell r="AT479"/>
          <cell r="AU479"/>
          <cell r="AV479"/>
          <cell r="AW479"/>
          <cell r="AX479"/>
          <cell r="AY479"/>
          <cell r="AZ479"/>
          <cell r="BA479"/>
          <cell r="BB479" t="str">
            <v>สืบทรัพย์ (คำสั่ง 1/8/2565)//กำลังดำเนินการสืบทรัพย์//สืบแล้ว รายงานวันที่ 26/10/2565</v>
          </cell>
          <cell r="BC479" t="str">
            <v>0
1800</v>
          </cell>
          <cell r="BD479" t="str">
            <v>31
15</v>
          </cell>
          <cell r="BE479" t="str">
            <v>1
1</v>
          </cell>
          <cell r="BF479" t="str">
            <v>2567
2568</v>
          </cell>
          <cell r="BG479">
            <v>0</v>
          </cell>
          <cell r="BH479" t="str">
            <v>-</v>
          </cell>
          <cell r="BI479" t="str">
            <v>-</v>
          </cell>
          <cell r="BJ479" t="str">
            <v>-</v>
          </cell>
          <cell r="BK479">
            <v>0</v>
          </cell>
          <cell r="BL479" t="str">
            <v>905
510</v>
          </cell>
          <cell r="BM479">
            <v>0</v>
          </cell>
          <cell r="BN479">
            <v>5</v>
          </cell>
          <cell r="BO479">
            <v>9</v>
          </cell>
          <cell r="BP479">
            <v>2567</v>
          </cell>
          <cell r="BQ479" t="str">
            <v>-</v>
          </cell>
          <cell r="BR479" t="str">
            <v>-</v>
          </cell>
          <cell r="BS479" t="str">
            <v>-</v>
          </cell>
          <cell r="BT479" t="str">
            <v>นางแดง  โมกศิริ</v>
          </cell>
          <cell r="BU479">
            <v>883265010057</v>
          </cell>
          <cell r="BV479" t="str">
            <v>1.นางแดง โมกศิริ
2.นายสุทธิรัก โมกศิริ
3.นายจันทร์คำ คำแดง
4.นางสาว สุทธิดา เมอจู๋
5.นางสาวสร้อยสุรีย์ มูลทิน
6.นายอำนาจ บุดดา</v>
          </cell>
          <cell r="BW479" t="str">
            <v>จำเลยที่ 1
คู่สมรสจำเลยที่ 1
จำเลยที่ 2
คู่สมรสจำเลยที่ 2
จำเลยที่ 3
คู่สมรสจำเลยที่ 3</v>
          </cell>
          <cell r="BX479" t="str">
            <v>3-5010-00121-05-4
3-4506-00052-39-8
3-5010-00399-09-5
5-5010-01209-27-0
1-5010-00005-44-9
3-4304-00119-02-2</v>
          </cell>
          <cell r="BY479" t="str">
            <v>-ไม่พบว่ามีกรรมสิทธิ์ในที่ดิน อ.แม่อาย จ.เชียงใหม่
-พบว่ามีกรรมสิทธิ์ในที่ดิน โฉนดเลขที่ 18964 ต.แม่อาย อ.ฝาง จ.เชียงใหม่ (ติตจำนอง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79"/>
          <cell r="CA479"/>
          <cell r="CB479"/>
          <cell r="CC479" t="str">
            <v>จันทร์นิภา</v>
          </cell>
          <cell r="CD479"/>
          <cell r="CE479"/>
          <cell r="CF479"/>
          <cell r="CG479"/>
          <cell r="CH479"/>
          <cell r="CI479"/>
          <cell r="CJ479"/>
          <cell r="CK479"/>
          <cell r="CL479"/>
          <cell r="CM479"/>
          <cell r="CN479"/>
          <cell r="CO479"/>
        </row>
        <row r="480">
          <cell r="B480">
            <v>1933</v>
          </cell>
          <cell r="C480">
            <v>476</v>
          </cell>
          <cell r="D480">
            <v>1</v>
          </cell>
          <cell r="E480">
            <v>8</v>
          </cell>
          <cell r="F480">
            <v>2565</v>
          </cell>
          <cell r="G480">
            <v>800094957829</v>
          </cell>
          <cell r="H480" t="str">
            <v>นาย</v>
          </cell>
          <cell r="I480" t="str">
            <v>วีระเทพ</v>
          </cell>
          <cell r="J480" t="str">
            <v>หอมดอกพลอย</v>
          </cell>
          <cell r="K480" t="str">
            <v>5-5508-00054-95-1</v>
          </cell>
          <cell r="L480" t="str">
            <v>แม่แตง</v>
          </cell>
          <cell r="M480" t="str">
            <v>เชียงใหม่ 2</v>
          </cell>
          <cell r="N480">
            <v>8</v>
          </cell>
          <cell r="O480" t="str">
            <v>สินเชื่อแก้ไขปัญหาหนี้นอกระบบPSAระยะที่2</v>
          </cell>
          <cell r="P480" t="str">
            <v>1.บุคคลค้ำประกัน</v>
          </cell>
          <cell r="Q480">
            <v>42741.84</v>
          </cell>
          <cell r="R480">
            <v>9591.26</v>
          </cell>
          <cell r="S480" t="str">
            <v>จังหวัดน่าน สาขาปัว</v>
          </cell>
          <cell r="T480" t="str">
            <v>ผบE752</v>
          </cell>
          <cell r="U480">
            <v>2564</v>
          </cell>
          <cell r="V480" t="str">
            <v>ผบE19</v>
          </cell>
          <cell r="W480">
            <v>2565</v>
          </cell>
          <cell r="X480"/>
          <cell r="Y480"/>
          <cell r="Z480"/>
          <cell r="AA480">
            <v>24</v>
          </cell>
          <cell r="AB480">
            <v>1</v>
          </cell>
          <cell r="AC480">
            <v>2565</v>
          </cell>
          <cell r="AD480"/>
          <cell r="AE480"/>
          <cell r="AF480"/>
          <cell r="AG480"/>
          <cell r="AH480"/>
          <cell r="AI480"/>
          <cell r="AJ480"/>
          <cell r="AK480"/>
          <cell r="AL480"/>
          <cell r="AM480"/>
          <cell r="AN480"/>
          <cell r="AO480"/>
          <cell r="AP480"/>
          <cell r="AQ480"/>
          <cell r="AR480"/>
          <cell r="AS480"/>
          <cell r="AT480"/>
          <cell r="AU480"/>
          <cell r="AV480"/>
          <cell r="AW480"/>
          <cell r="AX480"/>
          <cell r="AY480"/>
          <cell r="AZ480"/>
          <cell r="BA480"/>
          <cell r="BB480" t="str">
            <v>สืบทรัพย์ (คำสั่ง 1/8/2565)//กำลังดำเนินการสืบทรัพย์//สืบแล้ว รายงานวันที่ 25/10/2565</v>
          </cell>
          <cell r="BC480" t="str">
            <v>0
1200</v>
          </cell>
          <cell r="BD480" t="str">
            <v>31
5</v>
          </cell>
          <cell r="BE480" t="str">
            <v>1
7</v>
          </cell>
          <cell r="BF480" t="str">
            <v>2567
2567</v>
          </cell>
          <cell r="BG480">
            <v>0</v>
          </cell>
          <cell r="BH480" t="str">
            <v>-</v>
          </cell>
          <cell r="BI480" t="str">
            <v>-</v>
          </cell>
          <cell r="BJ480" t="str">
            <v>-</v>
          </cell>
          <cell r="BK480">
            <v>0</v>
          </cell>
          <cell r="BL480" t="str">
            <v>1755
260</v>
          </cell>
          <cell r="BM480">
            <v>0</v>
          </cell>
          <cell r="BN480" t="str">
            <v>28
26</v>
          </cell>
          <cell r="BO480" t="str">
            <v>5
11</v>
          </cell>
          <cell r="BP480" t="str">
            <v>2567
2567</v>
          </cell>
          <cell r="BQ480" t="str">
            <v>-</v>
          </cell>
          <cell r="BR480" t="str">
            <v>-</v>
          </cell>
          <cell r="BS480" t="str">
            <v>-</v>
          </cell>
          <cell r="BT480" t="str">
            <v>นายวีระเทพ หอมดอกพลอย</v>
          </cell>
          <cell r="BU480">
            <v>883264010387</v>
          </cell>
          <cell r="BV480" t="str">
            <v>1.นายวีระเทพ หอมดอกพลอย
2.นางสาวปวีณา หอมดอกพลอย
3.นายวรยุทธ อุ่นถิ่น
4.นางสาวอรพิน หอมดอกพลอย</v>
          </cell>
          <cell r="BW480" t="str">
            <v>จำเลยที่ 1
คู่สมรสจำเลยที่ 1
จำเลยที่ 2
คู่สมรสจำเลยที่ 2</v>
          </cell>
          <cell r="BX480" t="str">
            <v>5-5508-00054-95-1
1-5506-00103-15-7
1-5512-00015-41-3
5-5508-00035-65-4</v>
          </cell>
          <cell r="BY480" t="str">
            <v>-ไม่พบว่ามีกรรมสิทธิ์ในที่ดิน อ.แม่แตง จ.เชียงใหม่
-ไม่พบว่ามีกรรมสิทธิ์ในที่ดิน อ.ทุ่งช้าง จ.น่าน
-ไม่พบว่ามีกรรมสิทธิ์ในที่ดิน ท่าวังผา จ.น่าน   
-ไม่พบว่ามีกรรมสิทธิ์ในที่ดิน ท่าวังผา จ.น่าน                            
-ไม่พบว่ามีกรรมสิทธิ์ในที่ดิน อ.แม่แตง จ.เชียงใหม่
-ไม่พบว่ามีกรรมสิทธิ์ในที่ดิน อ.ทุ่งช้าง จ.น่าน
-ไม่พบว่ามีกรรมสิทธิ์ในที่ดิน อ.บ่อเกลือ จ.น่าน
-ไม่พบว่ามีกรรมสิทธิ์ในที่ดิน อ.เด่ยชัย จ.แพร่
-ไม่พบว่ามีกรรมสิทธิ์ในที่ดิน อ.หัวหิน จ.ประจวบคีรีขันธ์
-ไม่พบว่ามีกรรมสิทธิ์ในที่ดิน อ.เมืองเชียงใหม่ จ.เชียงใหม่
-ไม่พบว่ามีกรรมสิทธิ์ในที่ดิน อ.ทุ่งช้าง จ.น่าน
-ไม่พบว่ามีกรรมสิทธิ์ในที่ดิน อ.เมืองเชียงใหม่ จ.เชียงใหม่</v>
          </cell>
          <cell r="BZ480" t="str">
            <v>ไม่พบทรัพย์</v>
          </cell>
          <cell r="CA480"/>
          <cell r="CB480"/>
          <cell r="CC480" t="str">
            <v>จันทร์นิภา</v>
          </cell>
          <cell r="CD480"/>
          <cell r="CE480"/>
          <cell r="CF480"/>
          <cell r="CG480"/>
          <cell r="CH480"/>
          <cell r="CI480"/>
          <cell r="CJ480"/>
          <cell r="CK480"/>
          <cell r="CL480"/>
          <cell r="CM480"/>
          <cell r="CN480"/>
          <cell r="CO480"/>
        </row>
        <row r="481">
          <cell r="B481">
            <v>1934</v>
          </cell>
          <cell r="C481">
            <v>477</v>
          </cell>
          <cell r="D481">
            <v>1</v>
          </cell>
          <cell r="E481">
            <v>8</v>
          </cell>
          <cell r="F481">
            <v>2565</v>
          </cell>
          <cell r="G481" t="str">
            <v>800095178649,
800105127818</v>
          </cell>
          <cell r="H481" t="str">
            <v>นาง</v>
          </cell>
          <cell r="I481" t="str">
            <v>บังอร</v>
          </cell>
          <cell r="J481" t="str">
            <v>จิตเมตตา</v>
          </cell>
          <cell r="K481">
            <v>3501100013598</v>
          </cell>
          <cell r="L481" t="str">
            <v>พร้าว</v>
          </cell>
          <cell r="M481" t="str">
            <v>เชียงใหม่ 2</v>
          </cell>
          <cell r="N481">
            <v>8</v>
          </cell>
          <cell r="O481" t="str">
            <v>สินเชื่อแก้ไขปัญหาหนี้นอกระบบ PSA ระยะที่ 2/covid - 19</v>
          </cell>
          <cell r="P481" t="str">
            <v>1.บุคคลค้ำประกัน</v>
          </cell>
          <cell r="Q481">
            <v>41638.980000000003</v>
          </cell>
          <cell r="R481">
            <v>6995.12</v>
          </cell>
          <cell r="S481" t="str">
            <v>แขวงเชียงดาว</v>
          </cell>
          <cell r="T481" t="str">
            <v>ผบE263</v>
          </cell>
          <cell r="U481">
            <v>2565</v>
          </cell>
          <cell r="V481" t="str">
            <v>ผบE456</v>
          </cell>
          <cell r="W481">
            <v>2565</v>
          </cell>
          <cell r="X481"/>
          <cell r="Y481"/>
          <cell r="Z481"/>
          <cell r="AA481">
            <v>18</v>
          </cell>
          <cell r="AB481">
            <v>7</v>
          </cell>
          <cell r="AC481">
            <v>2565</v>
          </cell>
          <cell r="AD481"/>
          <cell r="AE481"/>
          <cell r="AF481"/>
          <cell r="AG481"/>
          <cell r="AH481"/>
          <cell r="AI481"/>
          <cell r="AJ481"/>
          <cell r="AK481"/>
          <cell r="AL481"/>
          <cell r="AM481"/>
          <cell r="AN481"/>
          <cell r="AO481"/>
          <cell r="AP481"/>
          <cell r="AQ481"/>
          <cell r="AR481"/>
          <cell r="AS481"/>
          <cell r="AT481"/>
          <cell r="AU481"/>
          <cell r="AV481"/>
          <cell r="AW481"/>
          <cell r="AX481"/>
          <cell r="AY481"/>
          <cell r="AZ481"/>
          <cell r="BA481"/>
          <cell r="BB481" t="str">
            <v>สืบทรัพย์ (คำสั่ง 1/8/2565)//กำลังดำเนินการสืบทรัพย์//สืบแล้ว รายงานวันที่ 25/10/2565</v>
          </cell>
          <cell r="BC481" t="str">
            <v>0
1200</v>
          </cell>
          <cell r="BD481" t="str">
            <v>31
5</v>
          </cell>
          <cell r="BE481" t="str">
            <v>1
7</v>
          </cell>
          <cell r="BF481" t="str">
            <v>2567
2567</v>
          </cell>
          <cell r="BG481">
            <v>0</v>
          </cell>
          <cell r="BH481" t="str">
            <v>-</v>
          </cell>
          <cell r="BI481" t="str">
            <v>-</v>
          </cell>
          <cell r="BJ481" t="str">
            <v>-</v>
          </cell>
          <cell r="BK481">
            <v>0</v>
          </cell>
          <cell r="BL481" t="str">
            <v>790
280</v>
          </cell>
          <cell r="BM481">
            <v>0</v>
          </cell>
          <cell r="BN481" t="str">
            <v xml:space="preserve">24
</v>
          </cell>
          <cell r="BO481" t="str">
            <v xml:space="preserve">6
</v>
          </cell>
          <cell r="BP481" t="str">
            <v xml:space="preserve">2567
</v>
          </cell>
          <cell r="BQ481" t="str">
            <v>-</v>
          </cell>
          <cell r="BR481" t="str">
            <v>-</v>
          </cell>
          <cell r="BS481" t="str">
            <v>-</v>
          </cell>
          <cell r="BT481" t="str">
            <v>นางบังอร จิตเมตตา</v>
          </cell>
          <cell r="BU481">
            <v>883265010230</v>
          </cell>
          <cell r="BV481" t="str">
            <v>1.นางบังอร จิตเมตตา
2.นางสาวกาญจนาพร พรมพิงค์
3.นางลัดดา กอนแก้ว
4.นายสองเมือง ขอดแก้ว</v>
          </cell>
          <cell r="BW481" t="str">
            <v>จำเลยที่ 1
จำเลยที่ 2
จำเลยที่ 3
คู่สมรสจำเลยที่ 3</v>
          </cell>
          <cell r="BX481" t="str">
            <v>3-5011-00013-59-8
1-5099-01393-91-8
3-5011-00014-35-7
3-5009-00595-43-4</v>
          </cell>
          <cell r="BY481" t="str">
            <v>-พบว่ามีกรรมสิทธิ์ในที่ดิน โฉนดเลขที่ 17531 ต.เวียง อ.พร้าว จ.เชียงใหม่ (ติดจำนอง ธกส.)
-ไม่พบว่ามีกรรมสิทธิ์ในที่ดิน อ.พร้าว จ.เชียงใหม่
-ไม่พบว่ามีกรรมสิทธิ์ในที่ดิน อ.พร้าว จ.เชียงใหม่
-พบว่ามีกรรมสิทธิ์ในที่ดิน โฉนดเลขที่ 936 ต.เวียง อ.พร้าว จ.เชียงใหม่ (ติดจำนอง ธกส.)</v>
          </cell>
          <cell r="BZ481" t="str">
            <v>พบทรัพย์</v>
          </cell>
          <cell r="CA481"/>
          <cell r="CB481"/>
          <cell r="CC481" t="str">
            <v>จันทร์นิภา</v>
          </cell>
          <cell r="CD481"/>
          <cell r="CE481"/>
          <cell r="CF481"/>
          <cell r="CG481"/>
          <cell r="CH481"/>
          <cell r="CI481"/>
          <cell r="CJ481"/>
          <cell r="CK481"/>
          <cell r="CL481"/>
          <cell r="CM481"/>
          <cell r="CN481"/>
          <cell r="CO481"/>
        </row>
        <row r="482">
          <cell r="B482">
            <v>1935</v>
          </cell>
          <cell r="C482">
            <v>478</v>
          </cell>
          <cell r="D482">
            <v>1</v>
          </cell>
          <cell r="E482">
            <v>8</v>
          </cell>
          <cell r="F482">
            <v>2565</v>
          </cell>
          <cell r="G482">
            <v>822552007244</v>
          </cell>
          <cell r="H482" t="str">
            <v>นาง</v>
          </cell>
          <cell r="I482" t="str">
            <v>ปราณี</v>
          </cell>
          <cell r="J482" t="str">
            <v>ดวงแดง</v>
          </cell>
          <cell r="K482">
            <v>3509900760247</v>
          </cell>
          <cell r="L482" t="str">
            <v>ดอยสะเก็ด</v>
          </cell>
          <cell r="M482" t="str">
            <v>เชียงใหม่ 2</v>
          </cell>
          <cell r="N482">
            <v>8</v>
          </cell>
          <cell r="O482" t="str">
            <v>สินเชื่อพัฒนากลุ่มอาชีพ</v>
          </cell>
          <cell r="P482" t="str">
            <v>1.บุคคลค้ำประกัน</v>
          </cell>
          <cell r="Q482">
            <v>1350018.19</v>
          </cell>
          <cell r="R482">
            <v>677214.08</v>
          </cell>
          <cell r="S482" t="str">
            <v>จังหวัดเชียงใหม่</v>
          </cell>
          <cell r="T482" t="str">
            <v>ผบE926</v>
          </cell>
          <cell r="U482">
            <v>2564</v>
          </cell>
          <cell r="V482" t="str">
            <v>ผบE59</v>
          </cell>
          <cell r="W482">
            <v>2565</v>
          </cell>
          <cell r="X482"/>
          <cell r="Y482"/>
          <cell r="Z482"/>
          <cell r="AA482">
            <v>19</v>
          </cell>
          <cell r="AB482">
            <v>1</v>
          </cell>
          <cell r="AC482">
            <v>2565</v>
          </cell>
          <cell r="AD482"/>
          <cell r="AE482"/>
          <cell r="AF482"/>
          <cell r="AG482"/>
          <cell r="AH482"/>
          <cell r="AI482"/>
          <cell r="AJ482"/>
          <cell r="AK482"/>
          <cell r="AL482"/>
          <cell r="AM482"/>
          <cell r="AN482"/>
          <cell r="AO482"/>
          <cell r="AP482"/>
          <cell r="AQ482"/>
          <cell r="AR482"/>
          <cell r="AS482"/>
          <cell r="AT482"/>
          <cell r="AU482"/>
          <cell r="AV482"/>
          <cell r="AW482"/>
          <cell r="AX482"/>
          <cell r="AY482"/>
          <cell r="AZ482"/>
          <cell r="BA482"/>
          <cell r="BB482" t="str">
            <v>สืบทรัพย์ (คำสั่ง 1/8/2565)//กำลังดำเนินการสืบทรัพย์//สืบแล้ว//รายงานวันที่21/11/2565</v>
          </cell>
          <cell r="BC482">
            <v>2100</v>
          </cell>
          <cell r="BD482">
            <v>11</v>
          </cell>
          <cell r="BE482">
            <v>8</v>
          </cell>
          <cell r="BF482">
            <v>2566</v>
          </cell>
          <cell r="BG482">
            <v>0</v>
          </cell>
          <cell r="BH482" t="str">
            <v>-</v>
          </cell>
          <cell r="BI482" t="str">
            <v>-</v>
          </cell>
          <cell r="BJ482" t="str">
            <v>-</v>
          </cell>
          <cell r="BK482">
            <v>0</v>
          </cell>
          <cell r="BL482">
            <v>4130</v>
          </cell>
          <cell r="BM482">
            <v>0</v>
          </cell>
          <cell r="BN482" t="str">
            <v/>
          </cell>
          <cell r="BO482" t="str">
            <v/>
          </cell>
          <cell r="BP482" t="str">
            <v/>
          </cell>
          <cell r="BQ482" t="str">
            <v>-</v>
          </cell>
          <cell r="BR482" t="str">
            <v>-</v>
          </cell>
          <cell r="BS482" t="str">
            <v>-</v>
          </cell>
          <cell r="BT482" t="str">
            <v>นางปราณี ดวงแดง</v>
          </cell>
          <cell r="BU482">
            <v>823658010215</v>
          </cell>
          <cell r="BV482" t="str">
            <v>1.นางปราณี  ดวงแดง
2.นางบุรณี  วิรัชวงษ์
3.นางนาฎยา  คชินทร์ไพร
4.ร.ต.ธนรมย์  ทิดดอนตอง
5.นางธัญกานต์  ทิดดอนตอง
6.นางณิชานันท์  เข็มครุฑ
7.นางอุไร  เทพบุญ</v>
          </cell>
          <cell r="BW482" t="str">
            <v>จำเลยที่ 1
จำเลยที่ 2
จำเลยที่ 3
จำเลยที่ 4
คุ๋สมรสจำเลยที่ 4
จำเลยที่ 5
จำเลยที่ 6</v>
          </cell>
          <cell r="BX482" t="str">
            <v>3-5099-00760-24-7
3-5099-00871-93-6
3-5007-00211-68-3
3-5106-00806-44-8
3-5101-00977-49-9
3-5101-00339-93-0
3-5199-00080-05-0</v>
          </cell>
          <cell r="BY482"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อ.ปทุมวัน จ.กรุงเทพมหานคร
'-ไม่พบว่ามีกรรมสิทธิ์ในที่ดิน อ.แม่ริม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95528 ต.เหมืองจี้  อ.เมือง   จ.ลำพูน (ปลอดจำนอง)
'-พบว่ามีกรรมสิทธิ์ในที่ดินโฉนดเลขที่ 52134 ต.เหมืองจี้  อ.เมือง   จ.ลำพูน (ปลอดจำนอง)
'-พบว่ามีกรรมสิทธิ์ในที่ดินโฉนดเลขที่ 119479  ต.เหมืองจี้  อ.เมือง   จ.ลำพูน (ปลอดจำนอง)
'-พบว่ามีกรรมสิทธิ์ในที่ดินโฉนดเลขที่ 53978  ต.เหมืองจี้  อ.เมือง   จ.ลำพูน (ปลอดจำนอง)
'-พบว่ามีกรรมสิทธิ์ในที่ดินโฉนดเลขที่ 119480 ต.เหมืองจี้  อ.เมือง   จ.ลำพูน (ติดจำนอง สหกรณ์การเกษตร)
'-พบว่ามีกรรมสิทธิ์ในที่ดินโฉนดเลขที่ 52136 ต.เหมืองจี้  อ.เมือง   จ.ลำพูน (ติดจำนอง สหกรณ์การเกษตร)
'-พบว่ามีกรรมสิทธิ์ในที่ดินโฉนดเลขที่ 52137 ต.เหมืองจี้  อ.เมือง   จ.ลำพูน (ติดจำนอง สหกรณ์การเกษตร)
'-พบว่ามีกรรมสิทธิ์ในที่ดินโฉนดเลขที่ 77451 ต.เหมืองจี้  อ.เมือง   จ.ลำพูน (ปลอดจำนอง)
'-ไม่พบว่ามีกรรมสิทธิ์ในที่ดิน อ.ดอยสะเก็ด จ.เชียงใหม่
'-พบว่ามีกรรมสิทธิ์ในที่ดินโฉนดเลขที่ 47781 ต.เหมืองจี้  อ.เมือง   จ.ลำพูน (ปลอดจำนอง)
'-พบว่ามีกรรมสิทธิ์ในที่ดินโฉนดเลขที่ 77592 ต.เหมืองจี้  อ.เมือง   จ.ลำพูน (ปลอดจำนอง)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v>
          </cell>
          <cell r="BZ482" t="str">
            <v>พบทรัพย์</v>
          </cell>
          <cell r="CA482" t="str">
            <v>พบ</v>
          </cell>
          <cell r="CB482"/>
          <cell r="CC482" t="str">
            <v>จันทร์นิภา</v>
          </cell>
          <cell r="CD482"/>
          <cell r="CE482"/>
          <cell r="CF482"/>
          <cell r="CG482"/>
          <cell r="CH482"/>
          <cell r="CI482"/>
          <cell r="CJ482"/>
          <cell r="CK482"/>
          <cell r="CL482"/>
          <cell r="CM482"/>
          <cell r="CN482"/>
          <cell r="CO482"/>
        </row>
        <row r="483">
          <cell r="B483">
            <v>1936</v>
          </cell>
          <cell r="C483">
            <v>479</v>
          </cell>
          <cell r="D483">
            <v>1</v>
          </cell>
          <cell r="E483">
            <v>8</v>
          </cell>
          <cell r="F483">
            <v>2565</v>
          </cell>
          <cell r="G483">
            <v>800073755822</v>
          </cell>
          <cell r="H483" t="str">
            <v>นาง</v>
          </cell>
          <cell r="I483" t="str">
            <v>บัวคำ</v>
          </cell>
          <cell r="J483" t="str">
            <v>โขงทอง</v>
          </cell>
          <cell r="K483">
            <v>3500400160315</v>
          </cell>
          <cell r="L483" t="str">
            <v>เชียงดาว</v>
          </cell>
          <cell r="M483" t="str">
            <v>เชียงใหม่ 2</v>
          </cell>
          <cell r="N483">
            <v>8</v>
          </cell>
          <cell r="O483" t="str">
            <v>สินเชื่อธนาคารประชาชน</v>
          </cell>
          <cell r="P483" t="str">
            <v>1.บุคคลค้ำประกัน</v>
          </cell>
          <cell r="Q483">
            <v>93884.800000000003</v>
          </cell>
          <cell r="R483">
            <v>48427.4</v>
          </cell>
          <cell r="S483" t="str">
            <v>แขวงเชียงดาว</v>
          </cell>
          <cell r="T483" t="str">
            <v>ผบE101</v>
          </cell>
          <cell r="U483">
            <v>2565</v>
          </cell>
          <cell r="V483" t="str">
            <v>ผบ367</v>
          </cell>
          <cell r="W483">
            <v>2565</v>
          </cell>
          <cell r="X483">
            <v>15</v>
          </cell>
          <cell r="Y483">
            <v>6</v>
          </cell>
          <cell r="Z483">
            <v>2565</v>
          </cell>
          <cell r="AA483"/>
          <cell r="AB483"/>
          <cell r="AC483"/>
          <cell r="AD483"/>
          <cell r="AE483"/>
          <cell r="AF483"/>
          <cell r="AG483"/>
          <cell r="AH483"/>
          <cell r="AI483"/>
          <cell r="AJ483"/>
          <cell r="AK483"/>
          <cell r="AL483"/>
          <cell r="AM483"/>
          <cell r="AN483"/>
          <cell r="AO483"/>
          <cell r="AP483"/>
          <cell r="AQ483"/>
          <cell r="AR483"/>
          <cell r="AS483"/>
          <cell r="AT483"/>
          <cell r="AU483"/>
          <cell r="AV483"/>
          <cell r="AW483"/>
          <cell r="AX483"/>
          <cell r="AY483"/>
          <cell r="AZ483"/>
          <cell r="BA483"/>
          <cell r="BB483" t="str">
            <v>สืบทรัพย์ (คำสั่ง 18/8/2565)//กำลังดำเนินการสืบทรัพย์//สืบแล้ว//รายงานวันที่21/11/2565</v>
          </cell>
          <cell r="BC483" t="str">
            <v>0
1800</v>
          </cell>
          <cell r="BD483" t="str">
            <v>31
19</v>
          </cell>
          <cell r="BE483" t="str">
            <v>1
3</v>
          </cell>
          <cell r="BF483" t="str">
            <v>2567
2568</v>
          </cell>
          <cell r="BG483">
            <v>0</v>
          </cell>
          <cell r="BH483" t="str">
            <v>-</v>
          </cell>
          <cell r="BI483" t="str">
            <v>-</v>
          </cell>
          <cell r="BJ483" t="str">
            <v>-</v>
          </cell>
          <cell r="BK483">
            <v>0</v>
          </cell>
          <cell r="BL483" t="str">
            <v>1060
530</v>
          </cell>
          <cell r="BM483">
            <v>0</v>
          </cell>
          <cell r="BN483">
            <v>8</v>
          </cell>
          <cell r="BO483">
            <v>7</v>
          </cell>
          <cell r="BP483">
            <v>2567</v>
          </cell>
          <cell r="BQ483" t="str">
            <v>-</v>
          </cell>
          <cell r="BR483" t="str">
            <v>-</v>
          </cell>
          <cell r="BS483" t="str">
            <v>-</v>
          </cell>
          <cell r="BT483" t="str">
            <v>นางบัวคำ โขงทอง</v>
          </cell>
          <cell r="BU483">
            <v>883162012145</v>
          </cell>
          <cell r="BV483" t="str">
            <v>1.นางบัวคำ  ดาวเรือง
2.นายประดิษฐ์  โขงทอง
3.นางสาวผ่องพรรณ  พืชผลพาณิชย์
4.นายบุญมี  บรรณา
5.นางสาวชโลม  เดชมูล
6.นายสราวุธ  ภารกิจ</v>
          </cell>
          <cell r="BW483" t="str">
            <v>จำเลยที่ 1
คู่สมรสจำเลยที่ 1
จำเลยที่ 2
คู่สมรสจำเลยที่ 2
จำเลยที่ 3
คู่สมรสจำเลยที่ 3</v>
          </cell>
          <cell r="BX483" t="str">
            <v>3-5004-00160-31-5
3-5004-00160-30-7
3-5004-00217-47-3
3-5004-00223-92-9
3-6011-01229-38-1
3-8206-00141-37-1</v>
          </cell>
          <cell r="BY483"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'-พบว่ามีกรรมสิทธิ์ในที่ดินโฉนดเลขที่ 20199 ต.แม่นะ อ.เชียงดาว จ.เชียงใหม่ (สินส่วนตัว)
'-ไม่พบว่ามีกรรมสิทธิ์ในที่ดิน อ.เชียงดาว จ.เชียงใหม่
'-ไม่พบว่ามีกรรมสิทธิ์ในที่ดิน อ.เกาะพะงัน  จ.สุราษฎร์ธานี
'-ไม่พบว่ามีกรรมสิทธิ์ในที่ดิน อ.เชียงดาว จ.เชียงใหม่</v>
          </cell>
          <cell r="BZ483" t="str">
            <v>พบทรัพย์</v>
          </cell>
          <cell r="CA483"/>
          <cell r="CB483"/>
          <cell r="CC483" t="str">
            <v>จันทร์นิภา</v>
          </cell>
          <cell r="CD483"/>
          <cell r="CE483"/>
          <cell r="CF483"/>
          <cell r="CG483"/>
          <cell r="CH483"/>
          <cell r="CI483"/>
          <cell r="CJ483"/>
          <cell r="CK483"/>
          <cell r="CL483"/>
          <cell r="CM483"/>
          <cell r="CN483"/>
          <cell r="CO483"/>
        </row>
        <row r="484">
          <cell r="B484">
            <v>1938</v>
          </cell>
          <cell r="C484">
            <v>480</v>
          </cell>
          <cell r="D484">
            <v>18</v>
          </cell>
          <cell r="E484">
            <v>8</v>
          </cell>
          <cell r="F484">
            <v>2565</v>
          </cell>
          <cell r="G484">
            <v>800015374344</v>
          </cell>
          <cell r="H484" t="str">
            <v>นาง</v>
          </cell>
          <cell r="I484" t="str">
            <v>ศิริประภา</v>
          </cell>
          <cell r="J484" t="str">
            <v>โถนาค</v>
          </cell>
          <cell r="K484">
            <v>3501100374205</v>
          </cell>
          <cell r="L484" t="str">
            <v>พร้าว</v>
          </cell>
          <cell r="M484" t="str">
            <v>เชียงใหม่ 2</v>
          </cell>
          <cell r="N484">
            <v>8</v>
          </cell>
          <cell r="O484" t="str">
            <v>สินเชื่อธนาคารประชาชน</v>
          </cell>
          <cell r="P484" t="str">
            <v>1.บุคคลค้ำประกัน</v>
          </cell>
          <cell r="Q484">
            <v>99977.12</v>
          </cell>
          <cell r="R484">
            <v>11947.79</v>
          </cell>
          <cell r="S484" t="str">
            <v>จังหวัดเชียงใหม่</v>
          </cell>
          <cell r="T484" t="str">
            <v>ผบ.456</v>
          </cell>
          <cell r="U484">
            <v>2558</v>
          </cell>
          <cell r="V484" t="str">
            <v>ผบ.1610</v>
          </cell>
          <cell r="W484">
            <v>2558</v>
          </cell>
          <cell r="X484"/>
          <cell r="Y484"/>
          <cell r="Z484"/>
          <cell r="AA484">
            <v>7</v>
          </cell>
          <cell r="AB484">
            <v>8</v>
          </cell>
          <cell r="AC484">
            <v>2558</v>
          </cell>
          <cell r="AD484"/>
          <cell r="AE484"/>
          <cell r="AF484"/>
          <cell r="AG484"/>
          <cell r="AH484"/>
          <cell r="AI484"/>
          <cell r="AJ484"/>
          <cell r="AK484"/>
          <cell r="AL484"/>
          <cell r="AM484"/>
          <cell r="AN484"/>
          <cell r="AO484"/>
          <cell r="AP484"/>
          <cell r="AQ484"/>
          <cell r="AR484"/>
          <cell r="AS484"/>
          <cell r="AT484"/>
          <cell r="AU484"/>
          <cell r="AV484"/>
          <cell r="AW484"/>
          <cell r="AX484"/>
          <cell r="AY484"/>
          <cell r="AZ484"/>
          <cell r="BA484"/>
          <cell r="BB484" t="str">
            <v>สืบทรัพย์ (คำสั่ง 18/8/2565)//กำลังดำเนินการสืบทรัพย์//สืบแล้ว รายงานวันที่ 26/10/2565</v>
          </cell>
          <cell r="BC484" t="str">
            <v>0
1500</v>
          </cell>
          <cell r="BD484" t="str">
            <v>31
19</v>
          </cell>
          <cell r="BE484" t="str">
            <v>1
4</v>
          </cell>
          <cell r="BF484" t="str">
            <v>2567
2567</v>
          </cell>
          <cell r="BG484">
            <v>0</v>
          </cell>
          <cell r="BH484" t="str">
            <v>-</v>
          </cell>
          <cell r="BI484" t="str">
            <v>-</v>
          </cell>
          <cell r="BJ484" t="str">
            <v>-</v>
          </cell>
          <cell r="BK484">
            <v>0</v>
          </cell>
          <cell r="BL484" t="str">
            <v>1510
405</v>
          </cell>
          <cell r="BM484">
            <v>0</v>
          </cell>
          <cell r="BN484" t="str">
            <v xml:space="preserve">24
</v>
          </cell>
          <cell r="BO484" t="str">
            <v xml:space="preserve">6
</v>
          </cell>
          <cell r="BP484" t="str">
            <v xml:space="preserve">2567
</v>
          </cell>
          <cell r="BQ484" t="str">
            <v>-</v>
          </cell>
          <cell r="BR484" t="str">
            <v>-</v>
          </cell>
          <cell r="BS484" t="str">
            <v>-</v>
          </cell>
          <cell r="BT484" t="str">
            <v>นางศิริประภา โถนาค</v>
          </cell>
          <cell r="BU484">
            <v>823859010385</v>
          </cell>
          <cell r="BV484"/>
          <cell r="BW484"/>
          <cell r="BX484"/>
          <cell r="BY484"/>
          <cell r="BZ484"/>
          <cell r="CA484"/>
          <cell r="CB484"/>
          <cell r="CC484" t="str">
            <v>จันทร์นิภา</v>
          </cell>
          <cell r="CD484"/>
          <cell r="CE484"/>
          <cell r="CF484"/>
          <cell r="CG484"/>
          <cell r="CH484"/>
          <cell r="CI484"/>
          <cell r="CJ484"/>
          <cell r="CK484"/>
          <cell r="CL484"/>
          <cell r="CM484"/>
          <cell r="CN484"/>
          <cell r="CO484"/>
        </row>
        <row r="485">
          <cell r="B485">
            <v>1939</v>
          </cell>
          <cell r="C485">
            <v>481</v>
          </cell>
          <cell r="D485">
            <v>18</v>
          </cell>
          <cell r="E485">
            <v>8</v>
          </cell>
          <cell r="F485">
            <v>2565</v>
          </cell>
          <cell r="G485">
            <v>800050775454</v>
          </cell>
          <cell r="H485" t="str">
            <v>นางสาว</v>
          </cell>
          <cell r="I485" t="str">
            <v>ธัญชนก</v>
          </cell>
          <cell r="J485" t="str">
            <v>นิยมพงษ์</v>
          </cell>
          <cell r="K485">
            <v>3501100044922</v>
          </cell>
          <cell r="L485" t="str">
            <v>พร้าว</v>
          </cell>
          <cell r="M485" t="str">
            <v>เชียงใหม่ 2</v>
          </cell>
          <cell r="N485">
            <v>8</v>
          </cell>
          <cell r="O485" t="str">
            <v>สินเชื่อธนาคารประชาชน</v>
          </cell>
          <cell r="P485" t="str">
            <v>1.บุคคลค้ำประกัน</v>
          </cell>
          <cell r="Q485">
            <v>89994.1</v>
          </cell>
          <cell r="R485">
            <v>4991.21</v>
          </cell>
          <cell r="S485" t="str">
            <v>แขวงเชียงใหม่</v>
          </cell>
          <cell r="T485" t="str">
            <v>ผบ.12356</v>
          </cell>
          <cell r="U485">
            <v>2559</v>
          </cell>
          <cell r="V485" t="str">
            <v>ผบ.18</v>
          </cell>
          <cell r="W485">
            <v>2560</v>
          </cell>
          <cell r="X485"/>
          <cell r="Y485"/>
          <cell r="Z485"/>
          <cell r="AA485">
            <v>16</v>
          </cell>
          <cell r="AB485">
            <v>1</v>
          </cell>
          <cell r="AC485">
            <v>2560</v>
          </cell>
          <cell r="AD485"/>
          <cell r="AE485"/>
          <cell r="AF485"/>
          <cell r="AG485"/>
          <cell r="AH485"/>
          <cell r="AI485"/>
          <cell r="AJ485"/>
          <cell r="AK485"/>
          <cell r="AL485"/>
          <cell r="AM485"/>
          <cell r="AN485"/>
          <cell r="AO485"/>
          <cell r="AP485"/>
          <cell r="AQ485"/>
          <cell r="AR485"/>
          <cell r="AS485"/>
          <cell r="AT485"/>
          <cell r="AU485"/>
          <cell r="AV485"/>
          <cell r="AW485"/>
          <cell r="AX485"/>
          <cell r="AY485"/>
          <cell r="AZ485"/>
          <cell r="BA485"/>
          <cell r="BB485" t="str">
            <v>สืบทรัพย์ (คำสั่ง 18/8/2565)//กำลังดำเนินการสืบทรัพย์</v>
          </cell>
          <cell r="BC485" t="str">
            <v>0
1200</v>
          </cell>
          <cell r="BD485" t="str">
            <v>31
10</v>
          </cell>
          <cell r="BE485" t="str">
            <v>1
6</v>
          </cell>
          <cell r="BF485" t="str">
            <v>2567
2567</v>
          </cell>
          <cell r="BG485">
            <v>0</v>
          </cell>
          <cell r="BH485" t="str">
            <v>-</v>
          </cell>
          <cell r="BI485" t="str">
            <v>-</v>
          </cell>
          <cell r="BJ485" t="str">
            <v>-</v>
          </cell>
          <cell r="BK485">
            <v>0</v>
          </cell>
          <cell r="BL485" t="str">
            <v>1005
340</v>
          </cell>
          <cell r="BM485">
            <v>0</v>
          </cell>
          <cell r="BN485" t="str">
            <v xml:space="preserve">24
</v>
          </cell>
          <cell r="BO485" t="str">
            <v xml:space="preserve">6
</v>
          </cell>
          <cell r="BP485" t="str">
            <v xml:space="preserve">2567
</v>
          </cell>
          <cell r="BQ485" t="str">
            <v>-</v>
          </cell>
          <cell r="BR485" t="str">
            <v>-</v>
          </cell>
          <cell r="BS485" t="str">
            <v>-</v>
          </cell>
          <cell r="BT485" t="str">
            <v>นางสาวธัญชนก นิยมพงษ์</v>
          </cell>
          <cell r="BU485">
            <v>823859010537</v>
          </cell>
          <cell r="BV485" t="str">
            <v>1.นางสาวธัญชนก นิยมพงษ์
2.นางน้ำฝน สุทะ
3.นายประดิษฐ์ สุทะ
นางสาวนงเยาว์ ไชยคำ</v>
          </cell>
          <cell r="BW485" t="str">
            <v>จำเลยที่ 1
จำเลยที่ 2
คู่สมรสจำเลยที่ 2
จำเลยที่ 3</v>
          </cell>
          <cell r="BX485" t="str">
            <v>5-6501-00032-84-8
3-5011-00208-27-5
3-5011-00211-32-2
3-5011-00044-92-2</v>
          </cell>
          <cell r="BY485" t="str">
            <v>-ไม่พบว่ามีกรรมสิทธิ์ในที่ดิน อ.พร้าว จ.เชียงใหม่
-ไม่พบว่ามีกรรมสิทธิ์ในที่ดิน อ.พร้าว จ.เชียงใหม่
-พบว่ามีกรรมสิทธิ์ในที่ดิน โฉนดเลยที่ 14279 ต.บ้านโป่ง อ.พร้าว จ.เชียงใหม่ (สินส่วนตัว)
-พบว่ามีกรรมสิทธิ์ในที่ดิน โฉนดเลยที่ 4839 ต.บ้านโป่ง อ.พร้าว จ.เชียงใหม่ (สินส่วนตัว)
-พบว่ามีกรรมสิทธิ์ในที่ดิน โฉนดเลยที่ 17698 ต.บ้านโป่ง อ.พร้าว จ.เชียงใหม่ (ปลอดจำนอง)
-พบว่ามีกรรมสิทธิ์ในที่ดิน โฉนดเลยที่ 18705 ต.บ้านโป่ง อ.พร้าว จ.เชียงใหม่ (ปลอดจำนอง)</v>
          </cell>
          <cell r="BZ485" t="str">
            <v>พบทรัพย์</v>
          </cell>
          <cell r="CA485"/>
          <cell r="CB485"/>
          <cell r="CC485" t="str">
            <v>จันทร์นิภา</v>
          </cell>
          <cell r="CD485"/>
          <cell r="CE485"/>
          <cell r="CF485"/>
          <cell r="CG485"/>
          <cell r="CH485"/>
          <cell r="CI485"/>
          <cell r="CJ485"/>
          <cell r="CK485"/>
          <cell r="CL485"/>
          <cell r="CM485"/>
          <cell r="CN485"/>
          <cell r="CO485"/>
        </row>
        <row r="486">
          <cell r="B486">
            <v>1940</v>
          </cell>
          <cell r="C486">
            <v>482</v>
          </cell>
          <cell r="D486">
            <v>18</v>
          </cell>
          <cell r="E486">
            <v>8</v>
          </cell>
          <cell r="F486">
            <v>2565</v>
          </cell>
          <cell r="G486">
            <v>800028139122</v>
          </cell>
          <cell r="H486" t="str">
            <v>นาง</v>
          </cell>
          <cell r="I486" t="str">
            <v xml:space="preserve">พัชรินทร์ </v>
          </cell>
          <cell r="J486" t="str">
            <v>ยวงคำ</v>
          </cell>
          <cell r="K486">
            <v>3500900516836</v>
          </cell>
          <cell r="L486" t="str">
            <v>ไชยปราการ</v>
          </cell>
          <cell r="M486" t="str">
            <v>เชียงใหม่ 2</v>
          </cell>
          <cell r="N486">
            <v>8</v>
          </cell>
          <cell r="O486" t="str">
            <v>สินเชื่อธนาคารประชาชน</v>
          </cell>
          <cell r="P486" t="str">
            <v>1.บุคคลค้ำประกัน</v>
          </cell>
          <cell r="Q486">
            <v>69272.95</v>
          </cell>
          <cell r="R486">
            <v>7352.82</v>
          </cell>
          <cell r="S486" t="str">
            <v>จังหวัดพะเยา</v>
          </cell>
          <cell r="T486" t="str">
            <v>ผบ.786</v>
          </cell>
          <cell r="U486">
            <v>2558</v>
          </cell>
          <cell r="V486" t="str">
            <v>ผบ.2232</v>
          </cell>
          <cell r="W486">
            <v>2558</v>
          </cell>
          <cell r="X486"/>
          <cell r="Y486"/>
          <cell r="Z486"/>
          <cell r="AA486"/>
          <cell r="AB486"/>
          <cell r="AC486"/>
          <cell r="AD486">
            <v>21</v>
          </cell>
          <cell r="AE486">
            <v>9</v>
          </cell>
          <cell r="AF486">
            <v>2558</v>
          </cell>
          <cell r="AG486">
            <v>31</v>
          </cell>
          <cell r="AH486">
            <v>3</v>
          </cell>
          <cell r="AI486">
            <v>2559</v>
          </cell>
          <cell r="AJ486"/>
          <cell r="AK486"/>
          <cell r="AL486"/>
          <cell r="AM486"/>
          <cell r="AN486"/>
          <cell r="AO486"/>
          <cell r="AP486"/>
          <cell r="AQ486"/>
          <cell r="AR486"/>
          <cell r="AS486"/>
          <cell r="AT486"/>
          <cell r="AU486"/>
          <cell r="AV486"/>
          <cell r="AW486"/>
          <cell r="AX486"/>
          <cell r="AY486"/>
          <cell r="AZ486"/>
          <cell r="BA486"/>
          <cell r="BB486" t="str">
            <v>สืบทรัพย์ (คำสั่ง 18/8/2565)//กำลังดำเนินการสืบทรัพย์//สืบแล้ว รายงานวันที่ 29/12/2565</v>
          </cell>
          <cell r="BC486" t="str">
            <v>0
1800</v>
          </cell>
          <cell r="BD486" t="str">
            <v>31
14</v>
          </cell>
          <cell r="BE486" t="str">
            <v>1
3</v>
          </cell>
          <cell r="BF486" t="str">
            <v>2567
2567</v>
          </cell>
          <cell r="BG486">
            <v>0</v>
          </cell>
          <cell r="BH486" t="str">
            <v>-</v>
          </cell>
          <cell r="BI486" t="str">
            <v>-</v>
          </cell>
          <cell r="BJ486" t="str">
            <v>-</v>
          </cell>
          <cell r="BK486">
            <v>0</v>
          </cell>
          <cell r="BL486" t="str">
            <v>1810
590</v>
          </cell>
          <cell r="BM486">
            <v>0</v>
          </cell>
          <cell r="BN486" t="str">
            <v>9
18</v>
          </cell>
          <cell r="BO486" t="str">
            <v>7
9</v>
          </cell>
          <cell r="BP486" t="str">
            <v>2567
2567</v>
          </cell>
          <cell r="BQ486" t="str">
            <v>-</v>
          </cell>
          <cell r="BR486" t="str">
            <v>-</v>
          </cell>
          <cell r="BS486" t="str">
            <v>-</v>
          </cell>
          <cell r="BT486" t="str">
            <v>นางพัชรินทร์  ยวงคำ</v>
          </cell>
          <cell r="BU486">
            <v>823858010006</v>
          </cell>
          <cell r="BV486" t="str">
            <v>1.นางสาวพัชรินทร์หรือเกสราภัค ยวงคำ
2.นายกฤษดา ยวงคำ
3.นางดา พงค์ตุ้ย
4.นายสุนทร พงค์ตุ้ย
5.นางอรอนงค์ จินา
6.นายนฤชาติ จินา</v>
          </cell>
          <cell r="BW486" t="str">
            <v>จำเลยที่ 1
คู่สมรสจำเลยที่ 1
จำเลยที่ 2
คู่สมรสจำเลยที่ 2
จำเลยที่ 3
คู่สมรสจำเลยที่ 3</v>
          </cell>
          <cell r="BX486" t="str">
            <v>3-5009-00516-83-6
3-5607-00007-68-7
3-5009-00480-17-3
3-5009-00480-16-5
3-5009-00516-58-5
3-5009-00182-19-9</v>
          </cell>
          <cell r="BY486" t="str">
            <v>-ไม่พบว่ามีกรรมสิทธิ์ในที่ดิน อ.ไชยปราการ จ.เชียงใหม่
-ไม่พบว่ามีกรรมสิทธิ์ในที่ดิน อ.แม่ใจ จ.พะเยา
-ไม่พบว่ามีกรรมสิทธิ์ในที่ดิน อ.ไชยปราการ จ.เชียงใหม่
-ไม่พบว่ามีกรรมสิทธิ์ในที่ดิน อ.สัตหีบ จ.ชลบุรี
-พบว่ามีกรรมสิทธิ์ในที่ดิน โฉนดที่ดินเลขที่ 9936 ต.ปงตำ อ.ไชยปราการ จ.เชียงใหม่ (ติดอายัด)
-ไม่พบว่ามีกรรมสิทธิ์ในที่ดิน อ.ไชยปราการ จ.เชียงใหม่
-พบว่ามีกรรมสิทธิ์ในที่ดิน โฉนดที่ดินเลขที่ 1389 ต.ปงตำ อ.ไชยปราการ จ.เชียงใหม่ (ติดจำนองออมสิน)
-พบว่ามีกรรมสิทธิ์ในที่ดิน โฉนดที่ดินเลขที่ 1390 ต.ปงตำ อ.ไชยปราการ จ.เชียงใหม่ (ติดจำนองออมสิน)
-พบว่ามีกรรมสิทธิ์ในที่ดิน โฉนดที่ดินเลขที่ 16415 ต.ปงตำ อ.ไชยปราการ จ.เชียงใหม่ (ติดจำนองออมสิน)
-ไม่พบว่ามีกรรมสิทธิ์ในที่ดิน อ.ไชยปราการ จ.เชียงใหม่</v>
          </cell>
          <cell r="BZ486" t="str">
            <v>พบทรัพย์</v>
          </cell>
          <cell r="CA486"/>
          <cell r="CB486">
            <v>6</v>
          </cell>
          <cell r="CC486" t="str">
            <v>จันทร์นิภา</v>
          </cell>
          <cell r="CD486"/>
          <cell r="CE486"/>
          <cell r="CF486"/>
          <cell r="CG486"/>
          <cell r="CH486"/>
          <cell r="CI486"/>
          <cell r="CJ486"/>
          <cell r="CK486"/>
          <cell r="CL486"/>
          <cell r="CM486"/>
          <cell r="CN486"/>
          <cell r="CO486"/>
        </row>
        <row r="487">
          <cell r="B487">
            <v>1941</v>
          </cell>
          <cell r="C487">
            <v>483</v>
          </cell>
          <cell r="D487">
            <v>18</v>
          </cell>
          <cell r="E487">
            <v>8</v>
          </cell>
          <cell r="F487">
            <v>2565</v>
          </cell>
          <cell r="G487">
            <v>800003329920</v>
          </cell>
          <cell r="H487" t="str">
            <v>นางสาว</v>
          </cell>
          <cell r="I487" t="str">
            <v>อรทัย</v>
          </cell>
          <cell r="J487" t="str">
            <v>ไชยา</v>
          </cell>
          <cell r="K487">
            <v>3580400041855</v>
          </cell>
          <cell r="L487" t="str">
            <v>แม่ริม</v>
          </cell>
          <cell r="M487" t="str">
            <v>เชียงใหม่ 2</v>
          </cell>
          <cell r="N487">
            <v>8</v>
          </cell>
          <cell r="O487" t="str">
            <v>สินเชื่อพัฒนากลุ่มอาชีพ</v>
          </cell>
          <cell r="P487" t="str">
            <v>1.บุคคลค้ำประกัน</v>
          </cell>
          <cell r="Q487">
            <v>1184317.27</v>
          </cell>
          <cell r="R487">
            <v>65463.01</v>
          </cell>
          <cell r="S487" t="str">
            <v>จังหวัดแม่สะเรียง</v>
          </cell>
          <cell r="T487" t="str">
            <v>ผบ.6</v>
          </cell>
          <cell r="U487">
            <v>2557</v>
          </cell>
          <cell r="V487" t="str">
            <v>ผบ.29</v>
          </cell>
          <cell r="W487">
            <v>2557</v>
          </cell>
          <cell r="X487"/>
          <cell r="Y487"/>
          <cell r="Z487"/>
          <cell r="AA487">
            <v>22</v>
          </cell>
          <cell r="AB487">
            <v>4</v>
          </cell>
          <cell r="AC487">
            <v>2557</v>
          </cell>
          <cell r="AD487"/>
          <cell r="AE487"/>
          <cell r="AF487"/>
          <cell r="AG487"/>
          <cell r="AH487"/>
          <cell r="AI487"/>
          <cell r="AJ487"/>
          <cell r="AK487"/>
          <cell r="AL487"/>
          <cell r="AM487"/>
          <cell r="AN487"/>
          <cell r="AO487"/>
          <cell r="AP487"/>
          <cell r="AQ487"/>
          <cell r="AR487"/>
          <cell r="AS487"/>
          <cell r="AT487"/>
          <cell r="AU487"/>
          <cell r="AV487"/>
          <cell r="AW487"/>
          <cell r="AX487"/>
          <cell r="AY487"/>
          <cell r="AZ487"/>
          <cell r="BA487"/>
          <cell r="BB487" t="str">
            <v>สืบทรัพย์ (คำสั่ง 1/8/2565)//กำลังดำเนินการสืบทรัพย์//สืบแล้ว รายงานวันที่ 29/12/2565
บันทึกผลสืบครั้งที่ 2 วันที่ 23/03/2567 // อยู่ระหว่างรอคัดภาพลักษณ์เพื่อ//รายงานผล2/04/67//แก้ผลรายงานสืบ รายงานใหม่ 25/6/2567</v>
          </cell>
          <cell r="BC487" t="str">
            <v>0
3000
3000</v>
          </cell>
          <cell r="BD487" t="str">
            <v>31
15
15</v>
          </cell>
          <cell r="BE487" t="str">
            <v>1
1
1</v>
          </cell>
          <cell r="BF487" t="str">
            <v>2567
2568
2568</v>
          </cell>
          <cell r="BG487">
            <v>0</v>
          </cell>
          <cell r="BH487" t="str">
            <v>-</v>
          </cell>
          <cell r="BI487" t="str">
            <v>-</v>
          </cell>
          <cell r="BJ487" t="str">
            <v>-</v>
          </cell>
          <cell r="BK487">
            <v>0</v>
          </cell>
          <cell r="BL487" t="str">
            <v>4340
910
5205</v>
          </cell>
          <cell r="BM487">
            <v>0</v>
          </cell>
          <cell r="BN487" t="str">
            <v/>
          </cell>
          <cell r="BO487" t="str">
            <v/>
          </cell>
          <cell r="BP487" t="str">
            <v/>
          </cell>
          <cell r="BQ487" t="str">
            <v>-</v>
          </cell>
          <cell r="BR487" t="str">
            <v>-</v>
          </cell>
          <cell r="BS487" t="str">
            <v>-</v>
          </cell>
          <cell r="BT487" t="str">
            <v>นางสาวอรทัย ไชยา</v>
          </cell>
          <cell r="BU487">
            <v>0</v>
          </cell>
          <cell r="BV487" t="str">
            <v>1.นางสาวอรทัย ไชยา
2.ด.ตสรสิช สุธรรม
3.นายทวีพงษ์ ภิญโญฤทธิ์
4.นางสาวดาราวัลย์ พรชัยวิริยะกร
5.นายทิวา แรงสิงห์
6.นายชาตรี พรชัยวิริยะกร
7.นางสาวราตรี แสนซุ้ง
8.นางสาวสกาวเดือน สุรินต๊ะ
9.นายจรัญ ตุ่นสิงห์ค้า
10.นางสาวกัลยา สมบูรณ์</v>
          </cell>
          <cell r="BW487"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487" t="str">
            <v>3-5804-00041-85-5
3-5103-00221-59-2
3-5008-00016-17-3
3-5504-00259-77-0
3-5711-00217-32-1
1-5504-00006-97-2
1-5504-00055-92-2
3-5008-00030-44-3
3-5104-00066-46-7
3-5005-00568-85-5</v>
          </cell>
          <cell r="BY487"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2701 ต.สะเมิงใต้ อ.สะเมิง จ.เชียงใหม่ (ปลอดจำนอง)
-พบว่ามีกรรมสิทธิ์ในที่ดิน โฉนดที่ดินเลขที่ 2739 ต.สะเมิงใต้ อ.สะเมิง จ.เชียงใหม่ (ติดจำนองธ.กรุงไทย)
-พบว่ามีกรรมสิทธิ์ในที่ดิน โฉนดที่ดินเลขที่ 2740 ต.สะเมิงใต้ อ.สะเมิง จ.เชียงใหม่ (ปลอดจำนอง)
-พบว่ามีกรรมสิทธิ์ในที่ดิน โฉนดที่ดินเลขที่ 10297 ต.สะเมิงใต้ อ.สะเมิง จ.เชียงใหม่ (ปลอดจำนอง)
-พบว่ามีกรรมสิทธิ์ในที่ดิน เลข น.ส.3 253/94 ต.สะเมิงใต้ อ.สะเมิง จ.เชียงใหม่ (ปลอดจำนอง)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-พบว่ามีกรรมสิทธิ์ในที่ดินโฉนดเลขที่ 64015 ต.หนองหาร อ.สันทราย จ.เชียงใหม่  (ปลอดจำนอง)</v>
          </cell>
          <cell r="BZ487" t="str">
            <v>พบทรัพย์</v>
          </cell>
          <cell r="CA487"/>
          <cell r="CB487">
            <v>10</v>
          </cell>
          <cell r="CC487" t="str">
            <v>จันทร์นิภา</v>
          </cell>
          <cell r="CD487" t="str">
            <v>1.นางสาวอรทัย ไชยา
2.ด.ต.สรสิช สุธรรม
3.นายทวีพงษ์ ภิญโญฤทธิ์
4.นางสาวดาราวัลย์ ภิญโญฤทธิ์
5.นายทิวา แรงสิงห์
6.นายชาตรี พรชัยวิริยะกร
7.นางสาวราตรี แสนซุ้ง
8.นางสาวสกาวเดือน สุรินต๊ะ
9.นายจรัญ ตุ่นสิงห์คำ
10.นางสาวกัลยา สมบูรณ์</v>
          </cell>
          <cell r="CE487"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CF487" t="str">
            <v>3-5804-00041-85-5
3-5804-00041-85-5
3-5103-00221-59-2
3-5008-00016-17-3
3-5504-00259-77-0
3-5711-00217-32-1
1-5504-00006-97-2
1-5504-00055-92-2
3-5008-00030-44-3
3-5104-00066-46-7
3-5005-00568-85-5
3-5103-00221-59-2
3-5008-00016-17-3
3-5504-00259-77-0
3-5711-00217-32-1
1-5504-00006-97-2
1-5504-00055-92-2
3-5008-00030-44-3
3-5104-00066-46-7
3-5005-00568-85-5</v>
          </cell>
          <cell r="CG487" t="str">
            <v>-ไม่พบว่ามีกรรมสิทธิ์ในที่ดิน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-พบว่ามีกรรมสิทธิ์ในที่ดิน เลขโฉนด 10297 ต.สะเมิงใต้ อ.สะเมิง จ.เชียงใหม่ 
-พบว่ามีกรรมสิทธิ์ในที่ดิน เลขโฉนด 2701 เลขที่ดิน 111 ต.สะเมิงใต้ อ.สะเมิง จ.เชียงใหม่ 
-พบว่ามีกรรมสิทธิ์ในที่ดิน เลขโฉนด 2739 เลขที่ดิน 6  ต.สะเมิงใต้ อ.สะเมิง จ.เชียงใหม่ 
-พบว่ามีกรรมสิทธิ์ในที่ดิน เลขโฉนด 2740 เลขที่ดิน 24  ต.สะเมิงใต้ อ.สะเมิง จ.เชียงใหม่ 
-พบว่ามีกรรมสิทธิ์ในที่ดิน น.ส.3 เลขที่ 253/94 หมู่ 2  ต.สะเมิงใต้ อ.สะเมิง จ.เชียงใหม่ 
-พบว่ามีกรรมสิทธิ์ในที่ดิน เลขโฉนด 2305 ต.สะเมิงใต้ อ.สะเมิง จ.เชียงใหม่ 
-พบว่ามีกรรมสิทธิ์ในที่ดินเลขโฉนด 31824 เลขที่ดิน 1215 ต.สันโป่ง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v>
          </cell>
          <cell r="CH487" t="str">
            <v>พบทรัพย์</v>
          </cell>
          <cell r="CI487"/>
          <cell r="CJ487"/>
          <cell r="CK487"/>
          <cell r="CL487"/>
          <cell r="CM487"/>
          <cell r="CN487"/>
          <cell r="CO487"/>
        </row>
        <row r="488">
          <cell r="B488">
            <v>1942</v>
          </cell>
          <cell r="C488">
            <v>484</v>
          </cell>
          <cell r="D488">
            <v>1</v>
          </cell>
          <cell r="E488">
            <v>8</v>
          </cell>
          <cell r="F488">
            <v>2565</v>
          </cell>
          <cell r="G488">
            <v>800015574372</v>
          </cell>
          <cell r="H488" t="str">
            <v>นาง</v>
          </cell>
          <cell r="I488" t="str">
            <v>ศิริพร</v>
          </cell>
          <cell r="J488" t="str">
            <v>เต๋โจ</v>
          </cell>
          <cell r="K488">
            <v>3500901033332</v>
          </cell>
          <cell r="L488" t="str">
            <v>ไชยปราการ</v>
          </cell>
          <cell r="M488" t="str">
            <v>เชียงใหม่ 2</v>
          </cell>
          <cell r="N488">
            <v>8</v>
          </cell>
          <cell r="O488" t="str">
            <v>สินเชื่อธนาคารประชาชน</v>
          </cell>
          <cell r="P488" t="str">
            <v>1.บุคคลค้ำประกัน</v>
          </cell>
          <cell r="Q488">
            <v>23750</v>
          </cell>
          <cell r="R488">
            <v>3545</v>
          </cell>
          <cell r="S488" t="str">
            <v>จังหวัดฝาง</v>
          </cell>
          <cell r="T488" t="str">
            <v>ผบ.631</v>
          </cell>
          <cell r="U488">
            <v>2565</v>
          </cell>
          <cell r="V488" t="str">
            <v>ผบ.643</v>
          </cell>
          <cell r="W488">
            <v>2556</v>
          </cell>
          <cell r="X488"/>
          <cell r="Y488"/>
          <cell r="Z488"/>
          <cell r="AA488">
            <v>13</v>
          </cell>
          <cell r="AB488">
            <v>11</v>
          </cell>
          <cell r="AC488">
            <v>2556</v>
          </cell>
          <cell r="AD488"/>
          <cell r="AE488"/>
          <cell r="AF488"/>
          <cell r="AG488"/>
          <cell r="AH488"/>
          <cell r="AI488"/>
          <cell r="AJ488"/>
          <cell r="AK488"/>
          <cell r="AL488"/>
          <cell r="AM488"/>
          <cell r="AN488"/>
          <cell r="AO488"/>
          <cell r="AP488"/>
          <cell r="AQ488"/>
          <cell r="AR488"/>
          <cell r="AS488"/>
          <cell r="AT488"/>
          <cell r="AU488"/>
          <cell r="AV488"/>
          <cell r="AW488"/>
          <cell r="AX488"/>
          <cell r="AY488"/>
          <cell r="AZ488"/>
          <cell r="BA488"/>
          <cell r="BB488" t="str">
            <v>สืบทรัพย์ (คำสั่ง 1/8/2565)//กำลังดำเนินการสืบทรัพย์//สืบแล้ว รายงานวันที่ 2/11/2565</v>
          </cell>
          <cell r="BC488" t="str">
            <v>0
1500</v>
          </cell>
          <cell r="BD488" t="str">
            <v>31
19</v>
          </cell>
          <cell r="BE488" t="str">
            <v>1
4</v>
          </cell>
          <cell r="BF488" t="str">
            <v>2567
2567</v>
          </cell>
          <cell r="BG488">
            <v>0</v>
          </cell>
          <cell r="BH488" t="str">
            <v>-</v>
          </cell>
          <cell r="BI488" t="str">
            <v>-</v>
          </cell>
          <cell r="BJ488" t="str">
            <v>-</v>
          </cell>
          <cell r="BK488">
            <v>0</v>
          </cell>
          <cell r="BL488" t="str">
            <v>1090
405</v>
          </cell>
          <cell r="BM488">
            <v>0</v>
          </cell>
          <cell r="BN488" t="str">
            <v>9
18</v>
          </cell>
          <cell r="BO488" t="str">
            <v>7
9</v>
          </cell>
          <cell r="BP488" t="str">
            <v>2567
2567</v>
          </cell>
          <cell r="BQ488" t="str">
            <v>-</v>
          </cell>
          <cell r="BR488" t="str">
            <v>-</v>
          </cell>
          <cell r="BS488" t="str">
            <v>-</v>
          </cell>
          <cell r="BT488" t="str">
            <v>นางศิริพร เต๋โจ</v>
          </cell>
          <cell r="BU488">
            <v>0</v>
          </cell>
          <cell r="BV488"/>
          <cell r="BW488"/>
          <cell r="BX488"/>
          <cell r="BY488"/>
          <cell r="BZ488"/>
          <cell r="CA488"/>
          <cell r="CB488"/>
          <cell r="CC488" t="str">
            <v>จันทร์นิภา</v>
          </cell>
          <cell r="CD488"/>
          <cell r="CE488"/>
          <cell r="CF488"/>
          <cell r="CG488"/>
          <cell r="CH488"/>
          <cell r="CI488"/>
          <cell r="CJ488"/>
          <cell r="CK488"/>
          <cell r="CL488"/>
          <cell r="CM488"/>
          <cell r="CN488"/>
          <cell r="CO488"/>
        </row>
        <row r="489">
          <cell r="B489">
            <v>1943</v>
          </cell>
          <cell r="C489">
            <v>485</v>
          </cell>
          <cell r="D489">
            <v>1</v>
          </cell>
          <cell r="E489">
            <v>8</v>
          </cell>
          <cell r="F489">
            <v>2565</v>
          </cell>
          <cell r="G489">
            <v>800012476381</v>
          </cell>
          <cell r="H489" t="str">
            <v>นาย</v>
          </cell>
          <cell r="I489" t="str">
            <v>อนุพงศ์</v>
          </cell>
          <cell r="J489" t="str">
            <v>ทำศรี</v>
          </cell>
          <cell r="K489">
            <v>3710100849197</v>
          </cell>
          <cell r="L489" t="str">
            <v>ไชยปราการ</v>
          </cell>
          <cell r="M489" t="str">
            <v>เชียงใหม่ 2</v>
          </cell>
          <cell r="N489">
            <v>8</v>
          </cell>
          <cell r="O489" t="str">
            <v>สินเชื่อธนาคารประชาชน</v>
          </cell>
          <cell r="P489" t="str">
            <v>1.บุคคลค้ำประกัน</v>
          </cell>
          <cell r="Q489">
            <v>21936.92</v>
          </cell>
          <cell r="R489">
            <v>3953.87</v>
          </cell>
          <cell r="S489" t="str">
            <v>จังหวัดฝาง</v>
          </cell>
          <cell r="T489" t="str">
            <v>ผบ.632</v>
          </cell>
          <cell r="U489">
            <v>2556</v>
          </cell>
          <cell r="V489" t="str">
            <v>ผบ.722</v>
          </cell>
          <cell r="W489">
            <v>2556</v>
          </cell>
          <cell r="X489">
            <v>4</v>
          </cell>
          <cell r="Y489">
            <v>12</v>
          </cell>
          <cell r="Z489">
            <v>2556</v>
          </cell>
          <cell r="AA489"/>
          <cell r="AB489"/>
          <cell r="AC489"/>
          <cell r="AD489"/>
          <cell r="AE489"/>
          <cell r="AF489"/>
          <cell r="AG489"/>
          <cell r="AH489"/>
          <cell r="AI489"/>
          <cell r="AJ489"/>
          <cell r="AK489"/>
          <cell r="AL489"/>
          <cell r="AM489"/>
          <cell r="AN489"/>
          <cell r="AO489"/>
          <cell r="AP489"/>
          <cell r="AQ489"/>
          <cell r="AR489"/>
          <cell r="AS489"/>
          <cell r="AT489"/>
          <cell r="AU489"/>
          <cell r="AV489"/>
          <cell r="AW489"/>
          <cell r="AX489"/>
          <cell r="AY489"/>
          <cell r="AZ489"/>
          <cell r="BA489"/>
          <cell r="BB489" t="str">
            <v>สืบทรัพย์ (คำสั่ง 1/8/2565)//กำลังดำเนินการสืบทรัพย์//สืบแล้ว รายงานวันที่ 2/11/2565</v>
          </cell>
          <cell r="BC489">
            <v>1200</v>
          </cell>
          <cell r="BD489">
            <v>10</v>
          </cell>
          <cell r="BE489">
            <v>6</v>
          </cell>
          <cell r="BF489">
            <v>2567</v>
          </cell>
          <cell r="BG489">
            <v>0</v>
          </cell>
          <cell r="BH489" t="str">
            <v>-</v>
          </cell>
          <cell r="BI489" t="str">
            <v>-</v>
          </cell>
          <cell r="BJ489" t="str">
            <v>-</v>
          </cell>
          <cell r="BK489">
            <v>0</v>
          </cell>
          <cell r="BL489">
            <v>1845</v>
          </cell>
          <cell r="BM489">
            <v>0</v>
          </cell>
          <cell r="BN489" t="str">
            <v/>
          </cell>
          <cell r="BO489" t="str">
            <v/>
          </cell>
          <cell r="BP489" t="str">
            <v/>
          </cell>
          <cell r="BQ489" t="str">
            <v>-</v>
          </cell>
          <cell r="BR489" t="str">
            <v>-</v>
          </cell>
          <cell r="BS489" t="str">
            <v>-</v>
          </cell>
          <cell r="BT489" t="str">
            <v>นายอนุพงศ์ ทำศรี</v>
          </cell>
          <cell r="BU489">
            <v>0</v>
          </cell>
          <cell r="BV489"/>
          <cell r="BW489"/>
          <cell r="BX489"/>
          <cell r="BY489"/>
          <cell r="BZ489"/>
          <cell r="CA489"/>
          <cell r="CB489"/>
          <cell r="CC489" t="str">
            <v>จันทร์นิภา</v>
          </cell>
          <cell r="CD489"/>
          <cell r="CE489"/>
          <cell r="CF489"/>
          <cell r="CG489"/>
          <cell r="CH489"/>
          <cell r="CI489"/>
          <cell r="CJ489"/>
          <cell r="CK489"/>
          <cell r="CL489"/>
          <cell r="CM489"/>
          <cell r="CN489"/>
          <cell r="CO489"/>
        </row>
        <row r="490">
          <cell r="B490">
            <v>1944</v>
          </cell>
          <cell r="C490">
            <v>486</v>
          </cell>
          <cell r="D490">
            <v>1</v>
          </cell>
          <cell r="E490">
            <v>8</v>
          </cell>
          <cell r="F490">
            <v>2565</v>
          </cell>
          <cell r="G490">
            <v>800015575791</v>
          </cell>
          <cell r="H490" t="str">
            <v>นาย</v>
          </cell>
          <cell r="I490" t="str">
            <v>จารึก</v>
          </cell>
          <cell r="J490" t="str">
            <v>บุญชุม</v>
          </cell>
          <cell r="K490">
            <v>3500900540541</v>
          </cell>
          <cell r="L490" t="str">
            <v>ไชยปราการ</v>
          </cell>
          <cell r="M490" t="str">
            <v>เชียงใหม่ 2</v>
          </cell>
          <cell r="N490">
            <v>8</v>
          </cell>
          <cell r="O490" t="str">
            <v>สินเชื่อธนาคารประชาชน</v>
          </cell>
          <cell r="P490" t="str">
            <v>1.บุคคลค้ำประกัน</v>
          </cell>
          <cell r="Q490">
            <v>23750</v>
          </cell>
          <cell r="R490">
            <v>3544.3</v>
          </cell>
          <cell r="S490" t="str">
            <v>จังหวัดฝาง</v>
          </cell>
          <cell r="T490" t="str">
            <v>ผบ.633</v>
          </cell>
          <cell r="U490">
            <v>2556</v>
          </cell>
          <cell r="V490" t="str">
            <v>ผบ.644</v>
          </cell>
          <cell r="W490">
            <v>2556</v>
          </cell>
          <cell r="X490"/>
          <cell r="Y490"/>
          <cell r="Z490"/>
          <cell r="AA490">
            <v>13</v>
          </cell>
          <cell r="AB490">
            <v>11</v>
          </cell>
          <cell r="AC490">
            <v>2556</v>
          </cell>
          <cell r="AD490"/>
          <cell r="AE490"/>
          <cell r="AF490"/>
          <cell r="AG490"/>
          <cell r="AH490"/>
          <cell r="AI490"/>
          <cell r="AJ490"/>
          <cell r="AK490"/>
          <cell r="AL490"/>
          <cell r="AM490"/>
          <cell r="AN490"/>
          <cell r="AO490"/>
          <cell r="AP490"/>
          <cell r="AQ490"/>
          <cell r="AR490"/>
          <cell r="AS490"/>
          <cell r="AT490"/>
          <cell r="AU490"/>
          <cell r="AV490"/>
          <cell r="AW490"/>
          <cell r="AX490"/>
          <cell r="AY490"/>
          <cell r="AZ490"/>
          <cell r="BA490"/>
          <cell r="BB490" t="str">
            <v>สืบทรัพย์ (คำสั่ง 1/8/2565)//กำลังดำเนินการสืบทรัพย์//สืบแล้ว รายงานวันที่ 2/11/2565</v>
          </cell>
          <cell r="BC490" t="str">
            <v>0
1500</v>
          </cell>
          <cell r="BD490" t="str">
            <v>31
19</v>
          </cell>
          <cell r="BE490" t="str">
            <v>1
4</v>
          </cell>
          <cell r="BF490" t="str">
            <v>2567
2567</v>
          </cell>
          <cell r="BG490">
            <v>0</v>
          </cell>
          <cell r="BH490" t="str">
            <v>-</v>
          </cell>
          <cell r="BI490" t="str">
            <v>-</v>
          </cell>
          <cell r="BJ490" t="str">
            <v>-</v>
          </cell>
          <cell r="BK490">
            <v>0</v>
          </cell>
          <cell r="BL490" t="str">
            <v>1040
405</v>
          </cell>
          <cell r="BM490">
            <v>0</v>
          </cell>
          <cell r="BN490" t="str">
            <v>9
18</v>
          </cell>
          <cell r="BO490" t="str">
            <v>7
9</v>
          </cell>
          <cell r="BP490" t="str">
            <v>2567
2567</v>
          </cell>
          <cell r="BQ490" t="str">
            <v>-</v>
          </cell>
          <cell r="BR490" t="str">
            <v>-</v>
          </cell>
          <cell r="BS490" t="str">
            <v>-</v>
          </cell>
          <cell r="BT490" t="str">
            <v>นายจารึก บุญชุม</v>
          </cell>
          <cell r="BU490">
            <v>0</v>
          </cell>
          <cell r="BV490"/>
          <cell r="BW490"/>
          <cell r="BX490"/>
          <cell r="BY490"/>
          <cell r="BZ490"/>
          <cell r="CA490"/>
          <cell r="CB490"/>
          <cell r="CC490" t="str">
            <v>จันทร์นิภา</v>
          </cell>
          <cell r="CD490" t="str">
            <v>2.ด.ต.สรสิช สุธรรม</v>
          </cell>
          <cell r="CE490" t="str">
            <v>คู่สมรสจำเลยที่ 1</v>
          </cell>
          <cell r="CF490"/>
          <cell r="CG490"/>
          <cell r="CH490"/>
          <cell r="CI490"/>
          <cell r="CJ490"/>
          <cell r="CK490"/>
          <cell r="CL490"/>
          <cell r="CM490"/>
          <cell r="CN490"/>
          <cell r="CO490"/>
        </row>
        <row r="491">
          <cell r="B491">
            <v>1945</v>
          </cell>
          <cell r="C491">
            <v>487</v>
          </cell>
          <cell r="D491">
            <v>1</v>
          </cell>
          <cell r="E491">
            <v>8</v>
          </cell>
          <cell r="F491">
            <v>2565</v>
          </cell>
          <cell r="G491">
            <v>800015575239</v>
          </cell>
          <cell r="H491" t="str">
            <v>นาง</v>
          </cell>
          <cell r="I491" t="str">
            <v>ปรัศนีย์</v>
          </cell>
          <cell r="J491" t="str">
            <v>พนมการ</v>
          </cell>
          <cell r="K491">
            <v>3500900112760</v>
          </cell>
          <cell r="L491" t="str">
            <v>ไชยปราการ</v>
          </cell>
          <cell r="M491" t="str">
            <v>เชียงใหม่ 2</v>
          </cell>
          <cell r="N491">
            <v>8</v>
          </cell>
          <cell r="O491" t="str">
            <v>สินเชื่อธนาคารประชาชน</v>
          </cell>
          <cell r="P491" t="str">
            <v>1.บุคคลค้ำประกัน</v>
          </cell>
          <cell r="Q491">
            <v>27500</v>
          </cell>
          <cell r="R491">
            <v>4341.5</v>
          </cell>
          <cell r="S491" t="str">
            <v>จังหวัดฝาง</v>
          </cell>
          <cell r="T491" t="str">
            <v>ผบ.630</v>
          </cell>
          <cell r="U491">
            <v>2556</v>
          </cell>
          <cell r="V491" t="str">
            <v>ผบ.642</v>
          </cell>
          <cell r="W491">
            <v>2556</v>
          </cell>
          <cell r="X491"/>
          <cell r="Y491"/>
          <cell r="Z491"/>
          <cell r="AA491">
            <v>13</v>
          </cell>
          <cell r="AB491">
            <v>11</v>
          </cell>
          <cell r="AC491">
            <v>2556</v>
          </cell>
          <cell r="AD491"/>
          <cell r="AE491"/>
          <cell r="AF491"/>
          <cell r="AG491"/>
          <cell r="AH491"/>
          <cell r="AI491"/>
          <cell r="AJ491"/>
          <cell r="AK491"/>
          <cell r="AL491"/>
          <cell r="AM491"/>
          <cell r="AN491"/>
          <cell r="AO491"/>
          <cell r="AP491"/>
          <cell r="AQ491"/>
          <cell r="AR491"/>
          <cell r="AS491"/>
          <cell r="AT491"/>
          <cell r="AU491"/>
          <cell r="AV491"/>
          <cell r="AW491"/>
          <cell r="AX491"/>
          <cell r="AY491"/>
          <cell r="AZ491"/>
          <cell r="BA491"/>
          <cell r="BB491" t="str">
            <v>สืบทรัพย์ (คำสั่ง 1/8/2565)//กำลังดำเนินการสืบทรัพย์//สืบแล้ว รายงานวันที่ 10/10/2565</v>
          </cell>
          <cell r="BC491" t="str">
            <v>0
1500</v>
          </cell>
          <cell r="BD491" t="str">
            <v>31
19</v>
          </cell>
          <cell r="BE491" t="str">
            <v>1
4</v>
          </cell>
          <cell r="BF491" t="str">
            <v>2567
2567</v>
          </cell>
          <cell r="BG491">
            <v>0</v>
          </cell>
          <cell r="BH491" t="str">
            <v>-</v>
          </cell>
          <cell r="BI491" t="str">
            <v>-</v>
          </cell>
          <cell r="BJ491" t="str">
            <v>-</v>
          </cell>
          <cell r="BK491">
            <v>0</v>
          </cell>
          <cell r="BL491" t="str">
            <v>1040
405</v>
          </cell>
          <cell r="BM491">
            <v>0</v>
          </cell>
          <cell r="BN491" t="str">
            <v>9
18</v>
          </cell>
          <cell r="BO491" t="str">
            <v>7
9</v>
          </cell>
          <cell r="BP491" t="str">
            <v>2567
2567</v>
          </cell>
          <cell r="BQ491" t="str">
            <v>-</v>
          </cell>
          <cell r="BR491" t="str">
            <v>-</v>
          </cell>
          <cell r="BS491" t="str">
            <v>-</v>
          </cell>
          <cell r="BT491" t="str">
            <v>นางปรัศนีย์ พนมการ</v>
          </cell>
          <cell r="BU491">
            <v>0</v>
          </cell>
          <cell r="BV491"/>
          <cell r="BW491"/>
          <cell r="BX491"/>
          <cell r="BY491"/>
          <cell r="BZ491"/>
          <cell r="CA491"/>
          <cell r="CB491"/>
          <cell r="CC491" t="str">
            <v>จันทร์นิภา</v>
          </cell>
          <cell r="CD491"/>
          <cell r="CE491"/>
          <cell r="CF491"/>
          <cell r="CG491"/>
          <cell r="CH491"/>
          <cell r="CI491"/>
          <cell r="CJ491"/>
          <cell r="CK491"/>
          <cell r="CL491"/>
          <cell r="CM491"/>
          <cell r="CN491"/>
          <cell r="CO491"/>
        </row>
        <row r="492">
          <cell r="B492">
            <v>1946</v>
          </cell>
          <cell r="C492">
            <v>488</v>
          </cell>
          <cell r="D492">
            <v>1</v>
          </cell>
          <cell r="E492">
            <v>8</v>
          </cell>
          <cell r="F492">
            <v>2565</v>
          </cell>
          <cell r="G492">
            <v>800029255182</v>
          </cell>
          <cell r="H492" t="str">
            <v>นาง</v>
          </cell>
          <cell r="I492" t="str">
            <v>อารี</v>
          </cell>
          <cell r="J492" t="str">
            <v>วงค์วิชา</v>
          </cell>
          <cell r="K492">
            <v>3501500390933</v>
          </cell>
          <cell r="L492" t="str">
            <v>แม่อาย</v>
          </cell>
          <cell r="M492" t="str">
            <v>เชียงใหม่ 2</v>
          </cell>
          <cell r="N492">
            <v>8</v>
          </cell>
          <cell r="O492" t="str">
            <v>สินเชื่อธนาคารประชาชน</v>
          </cell>
          <cell r="P492" t="str">
            <v>1.บุคคลค้ำประกัน</v>
          </cell>
          <cell r="Q492">
            <v>30000</v>
          </cell>
          <cell r="R492">
            <v>1162.68</v>
          </cell>
          <cell r="S492" t="str">
            <v>จังหวัดฝาง</v>
          </cell>
          <cell r="T492" t="str">
            <v>ผบ.627</v>
          </cell>
          <cell r="U492">
            <v>2556</v>
          </cell>
          <cell r="V492" t="str">
            <v>ผบ.721</v>
          </cell>
          <cell r="W492">
            <v>2556</v>
          </cell>
          <cell r="X492">
            <v>4</v>
          </cell>
          <cell r="Y492">
            <v>12</v>
          </cell>
          <cell r="Z492">
            <v>2556</v>
          </cell>
          <cell r="AA492"/>
          <cell r="AB492"/>
          <cell r="AC492"/>
          <cell r="AD492"/>
          <cell r="AE492"/>
          <cell r="AF492"/>
          <cell r="AG492"/>
          <cell r="AH492"/>
          <cell r="AI492"/>
          <cell r="AJ492"/>
          <cell r="AK492"/>
          <cell r="AL492"/>
          <cell r="AM492"/>
          <cell r="AN492"/>
          <cell r="AO492"/>
          <cell r="AP492"/>
          <cell r="AQ492"/>
          <cell r="AR492"/>
          <cell r="AS492"/>
          <cell r="AT492"/>
          <cell r="AU492"/>
          <cell r="AV492"/>
          <cell r="AW492"/>
          <cell r="AX492"/>
          <cell r="AY492"/>
          <cell r="AZ492"/>
          <cell r="BA492"/>
          <cell r="BB492" t="str">
            <v>สืบทรัพย์ (คำสั่ง 1/8/2565)//กำลังดำเนินการสืบทรัพย์</v>
          </cell>
          <cell r="BC492">
            <v>0</v>
          </cell>
          <cell r="BD492">
            <v>31</v>
          </cell>
          <cell r="BE492">
            <v>1</v>
          </cell>
          <cell r="BF492">
            <v>2567</v>
          </cell>
          <cell r="BG492">
            <v>0</v>
          </cell>
          <cell r="BH492" t="str">
            <v>-</v>
          </cell>
          <cell r="BI492" t="str">
            <v>-</v>
          </cell>
          <cell r="BJ492" t="str">
            <v>-</v>
          </cell>
          <cell r="BK492">
            <v>0</v>
          </cell>
          <cell r="BL492">
            <v>1445</v>
          </cell>
          <cell r="BM492">
            <v>0</v>
          </cell>
          <cell r="BN492">
            <v>5</v>
          </cell>
          <cell r="BO492">
            <v>9</v>
          </cell>
          <cell r="BP492">
            <v>2567</v>
          </cell>
          <cell r="BQ492" t="str">
            <v>-</v>
          </cell>
          <cell r="BR492" t="str">
            <v>-</v>
          </cell>
          <cell r="BS492" t="str">
            <v>-</v>
          </cell>
          <cell r="BT492" t="str">
            <v>นางอารี วงค์วิชา</v>
          </cell>
          <cell r="BU492">
            <v>0</v>
          </cell>
          <cell r="BV492" t="str">
            <v>1.นางอารี วงค์วิชา
2.นางดี พรหมเศษศักดิ์
3.นายอินทร พรหมเศษศักดิ์
4.นางไพบูลย์ ไกรเทพ
5.นายอุดม ไกรเทพ</v>
          </cell>
          <cell r="BW492" t="str">
            <v>จำเลยที่ 1
จำเลยที่ 2
คู่สมรสจำเลยที่ 2
จำเลยที่ 3
คู่สมรสจำเลยที่ 3</v>
          </cell>
          <cell r="BX492" t="str">
            <v>3-5015-00390-93-3
3-5010-00256-73-1
3-5010-00427-67-6
3-5010-00384-12-8
3-9201-01053-10-6</v>
          </cell>
          <cell r="BY492" t="str">
            <v xml:space="preserve">-ไม่พบว่ามีกรรมสิทธิ์ในที่ดิน อ.ฝาง จ.เชียงใหม่
-ไม่พบว่ามีกรรมสิทธิ์ในที่ดิน อ.หางดง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อ.เมืองตรัง จ.เชียงใหม่
-ไม่พบว่ามีกรรมสิทธิ์ในที่ดิน อ.ฝาง จ.เชียงใหม่
-ไม่พบว่ามีกรรมสิทธิ์ในที่ดิน อ.เมืองตรัง จ.เชียงใหม่
</v>
          </cell>
          <cell r="BZ492" t="str">
            <v>ไม่พบทรัพย์</v>
          </cell>
          <cell r="CA492"/>
          <cell r="CB492"/>
          <cell r="CC492" t="str">
            <v>จันทร์นิภา</v>
          </cell>
          <cell r="CD492"/>
          <cell r="CE492"/>
          <cell r="CF492"/>
          <cell r="CG492"/>
          <cell r="CH492"/>
          <cell r="CI492"/>
          <cell r="CJ492"/>
          <cell r="CK492"/>
          <cell r="CL492"/>
          <cell r="CM492"/>
          <cell r="CN492"/>
          <cell r="CO492"/>
        </row>
        <row r="493">
          <cell r="B493">
            <v>1947</v>
          </cell>
          <cell r="C493">
            <v>489</v>
          </cell>
          <cell r="D493">
            <v>1</v>
          </cell>
          <cell r="E493">
            <v>8</v>
          </cell>
          <cell r="F493">
            <v>2565</v>
          </cell>
          <cell r="G493">
            <v>800001463515</v>
          </cell>
          <cell r="H493" t="str">
            <v>นาง</v>
          </cell>
          <cell r="I493" t="str">
            <v>รพีพันธุ์</v>
          </cell>
          <cell r="J493" t="str">
            <v>ธรรมวาทิตย์</v>
          </cell>
          <cell r="K493">
            <v>3500900667958</v>
          </cell>
          <cell r="L493" t="str">
            <v>ฝาง</v>
          </cell>
          <cell r="M493" t="str">
            <v>เชียงใหม่ 2</v>
          </cell>
          <cell r="N493">
            <v>8</v>
          </cell>
          <cell r="O493" t="str">
            <v>สินเชื่อธนาคารประชาชน</v>
          </cell>
          <cell r="P493" t="str">
            <v>1.บุคคลค้ำประกัน</v>
          </cell>
          <cell r="Q493">
            <v>54897.11</v>
          </cell>
          <cell r="R493">
            <v>8972.83</v>
          </cell>
          <cell r="S493" t="str">
            <v>จังหวัดฝาง</v>
          </cell>
          <cell r="T493" t="str">
            <v>ผบ.650</v>
          </cell>
          <cell r="U493">
            <v>2556</v>
          </cell>
          <cell r="V493" t="str">
            <v>ผบ.736</v>
          </cell>
          <cell r="W493">
            <v>2556</v>
          </cell>
          <cell r="X493"/>
          <cell r="Y493"/>
          <cell r="Z493"/>
          <cell r="AA493">
            <v>9</v>
          </cell>
          <cell r="AB493">
            <v>12</v>
          </cell>
          <cell r="AC493">
            <v>2556</v>
          </cell>
          <cell r="AD493"/>
          <cell r="AE493"/>
          <cell r="AF493"/>
          <cell r="AG493"/>
          <cell r="AH493"/>
          <cell r="AI493"/>
          <cell r="AJ493"/>
          <cell r="AK493"/>
          <cell r="AL493"/>
          <cell r="AM493"/>
          <cell r="AN493"/>
          <cell r="AO493"/>
          <cell r="AP493"/>
          <cell r="AQ493"/>
          <cell r="AR493"/>
          <cell r="AS493"/>
          <cell r="AT493"/>
          <cell r="AU493"/>
          <cell r="AV493"/>
          <cell r="AW493"/>
          <cell r="AX493"/>
          <cell r="AY493"/>
          <cell r="AZ493"/>
          <cell r="BA493"/>
          <cell r="BB493" t="str">
            <v>สืบทรัพย์ (คำสั่ง 1/8/2565)//สืบแล้ว รายงานวันที่ 29/12/2565</v>
          </cell>
          <cell r="BC493" t="str">
            <v>0
900</v>
          </cell>
          <cell r="BD493" t="str">
            <v>31
10</v>
          </cell>
          <cell r="BE493" t="str">
            <v>1
6</v>
          </cell>
          <cell r="BF493" t="str">
            <v>2567
2567</v>
          </cell>
          <cell r="BG493">
            <v>0</v>
          </cell>
          <cell r="BH493" t="str">
            <v>-</v>
          </cell>
          <cell r="BI493" t="str">
            <v>-</v>
          </cell>
          <cell r="BJ493" t="str">
            <v>-</v>
          </cell>
          <cell r="BK493">
            <v>0</v>
          </cell>
          <cell r="BL493" t="str">
            <v>1075
235</v>
          </cell>
          <cell r="BM493">
            <v>0</v>
          </cell>
          <cell r="BN493" t="str">
            <v>16
21</v>
          </cell>
          <cell r="BO493" t="str">
            <v>7
11</v>
          </cell>
          <cell r="BP493" t="str">
            <v>2567
2567</v>
          </cell>
          <cell r="BQ493" t="str">
            <v>-</v>
          </cell>
          <cell r="BR493" t="str">
            <v>-</v>
          </cell>
          <cell r="BS493" t="str">
            <v>-</v>
          </cell>
          <cell r="BT493" t="str">
            <v>นางรพีพันธุ์ ธรรมวาทิตย์</v>
          </cell>
          <cell r="BU493">
            <v>0</v>
          </cell>
          <cell r="BV493" t="str">
            <v>1.นางรพีพันธุ์ ธรรมวาทิตย์
2.นายสุรวิชย์ ธรรมวาทิตย์
3.นางสาวกัญจน์สุตา พงษ์พินยาพิบูลย์</v>
          </cell>
          <cell r="BW493" t="str">
            <v>จำเลยที่ 1
คู่สมรสจำเลยที่ 1
จำเลยที่ 2</v>
          </cell>
          <cell r="BX493" t="str">
            <v>3-5009-00667-95-8
3-5009-00667-94-0
3-5009-00953-05-5</v>
          </cell>
          <cell r="BY493" t="str">
            <v>-พบว่ามีกรรมสิทธิ์ในที่ดิน โฉนดที่ดินเลขที่ 21963 ต.แม่สูน อ.ฝาง จ.เชียงใหม่ (ติดจำนองศรีสวัสดิ์)
-พบว่ามีกรรมสิทธิ์ในที่ดิน โฉนดที่ดินเลขที่ 26130 ต.เวียง อ.ฝาง จ.เชียงใหม่ (ติดจำนองสหกรณ์เครดิตยูเนี่ยนครูฝาง)
-ไม่พบว่ามีกรรมสิทธิ์ในที่ดิน อ.ฝาง จ.เชียงใหม่
-ไม่พบว่ามีกรรมสิทธิ์ในที่ดิน อ.ฝาง จ.เชียงใหม่</v>
          </cell>
          <cell r="BZ493" t="str">
            <v>พบทรัพย์</v>
          </cell>
          <cell r="CA493"/>
          <cell r="CB493">
            <v>3</v>
          </cell>
          <cell r="CC493" t="str">
            <v>จันทร์นิภา</v>
          </cell>
          <cell r="CD493" t="str">
            <v>3.นายทวีพงษ์ ภิญโญฤทธิ์</v>
          </cell>
          <cell r="CE493" t="str">
            <v>จำเลยที่ 2</v>
          </cell>
          <cell r="CF493"/>
          <cell r="CG493"/>
          <cell r="CH493"/>
          <cell r="CI493"/>
          <cell r="CJ493"/>
          <cell r="CK493"/>
          <cell r="CL493"/>
          <cell r="CM493"/>
          <cell r="CN493"/>
          <cell r="CO493"/>
        </row>
        <row r="494">
          <cell r="B494">
            <v>1948</v>
          </cell>
          <cell r="C494">
            <v>490</v>
          </cell>
          <cell r="D494">
            <v>1</v>
          </cell>
          <cell r="E494">
            <v>8</v>
          </cell>
          <cell r="F494">
            <v>2565</v>
          </cell>
          <cell r="G494">
            <v>800014668928</v>
          </cell>
          <cell r="H494" t="str">
            <v>นาง</v>
          </cell>
          <cell r="I494" t="str">
            <v>ประสงค์</v>
          </cell>
          <cell r="J494" t="str">
            <v>นิราวรรณ์</v>
          </cell>
          <cell r="K494">
            <v>3501000211525</v>
          </cell>
          <cell r="L494" t="str">
            <v>แม่อาย</v>
          </cell>
          <cell r="M494" t="str">
            <v>เชียงใหม่ 2</v>
          </cell>
          <cell r="N494">
            <v>8</v>
          </cell>
          <cell r="O494" t="str">
            <v>สินเชื่อพัฒนาองค์กรชุมชน (รายบุคคล)</v>
          </cell>
          <cell r="P494" t="str">
            <v>1.บุคคลค้ำประกัน</v>
          </cell>
          <cell r="Q494">
            <v>138226.88</v>
          </cell>
          <cell r="R494">
            <v>9500.73</v>
          </cell>
          <cell r="S494" t="str">
            <v>จังหวัดฝาง</v>
          </cell>
          <cell r="T494" t="str">
            <v>ผบ.31</v>
          </cell>
          <cell r="U494">
            <v>2555</v>
          </cell>
          <cell r="V494" t="str">
            <v>ผบ.134</v>
          </cell>
          <cell r="W494">
            <v>2556</v>
          </cell>
          <cell r="X494">
            <v>22</v>
          </cell>
          <cell r="Y494">
            <v>4</v>
          </cell>
          <cell r="Z494">
            <v>2556</v>
          </cell>
          <cell r="AA494"/>
          <cell r="AB494"/>
          <cell r="AC494"/>
          <cell r="AD494"/>
          <cell r="AE494"/>
          <cell r="AF494"/>
          <cell r="AG494"/>
          <cell r="AH494"/>
          <cell r="AI494"/>
          <cell r="AJ494"/>
          <cell r="AK494"/>
          <cell r="AL494"/>
          <cell r="AM494"/>
          <cell r="AN494"/>
          <cell r="AO494"/>
          <cell r="AP494"/>
          <cell r="AQ494"/>
          <cell r="AR494"/>
          <cell r="AS494"/>
          <cell r="AT494"/>
          <cell r="AU494"/>
          <cell r="AV494"/>
          <cell r="AW494"/>
          <cell r="AX494"/>
          <cell r="AY494"/>
          <cell r="AZ494"/>
          <cell r="BA494"/>
          <cell r="BB494" t="str">
            <v>สืบทรัพย์ (คำสั่ง 1/8/2565)//สืบแล้ว รายงานวันที่ 4/10/2565</v>
          </cell>
          <cell r="BC494" t="str">
            <v>0
1800</v>
          </cell>
          <cell r="BD494" t="str">
            <v>31
19</v>
          </cell>
          <cell r="BE494" t="str">
            <v>1
4</v>
          </cell>
          <cell r="BF494" t="str">
            <v>2567
2567</v>
          </cell>
          <cell r="BG494">
            <v>0</v>
          </cell>
          <cell r="BH494" t="str">
            <v>-</v>
          </cell>
          <cell r="BI494" t="str">
            <v>-</v>
          </cell>
          <cell r="BJ494" t="str">
            <v>-</v>
          </cell>
          <cell r="BK494">
            <v>0</v>
          </cell>
          <cell r="BL494" t="str">
            <v>1040
430</v>
          </cell>
          <cell r="BM494">
            <v>0</v>
          </cell>
          <cell r="BN494">
            <v>5</v>
          </cell>
          <cell r="BO494">
            <v>9</v>
          </cell>
          <cell r="BP494">
            <v>2567</v>
          </cell>
          <cell r="BQ494" t="str">
            <v>-</v>
          </cell>
          <cell r="BR494" t="str">
            <v>-</v>
          </cell>
          <cell r="BS494" t="str">
            <v>-</v>
          </cell>
          <cell r="BT494" t="str">
            <v>นางประสงค์ นิราวรรณ์</v>
          </cell>
          <cell r="BU494">
            <v>0</v>
          </cell>
          <cell r="BV494" t="str">
            <v>1.นางประสงค์ นิราวรรณ์
2.นายจรูญ นิราวรรณ์
3.นางอุไร สุภาศรี
4.นายอุดม สุภาศรี
5.นางแก้ว ปันที
6.นายจันทร์ ปันที</v>
          </cell>
          <cell r="BW494" t="str">
            <v>จำเลยที่ 1
คู่สมรสจำเลยที่ 1
จำเลยที่ 2
คู่สมรสจำเลยที่ 2
จำเลยที่ 3
คู่สมรสจำเลยที่ 3</v>
          </cell>
          <cell r="BX494" t="str">
            <v>3-5010-00211-52-5
3-5010-00211-51-7
3-5010-00148-93-9
3-5010-00148-92-1
3-5010-00211-32-1
3-5010-00211-55-0</v>
          </cell>
          <cell r="BY494"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94" t="str">
            <v>ไม่พบทรัพย์</v>
          </cell>
          <cell r="CA494"/>
          <cell r="CB494"/>
          <cell r="CC494" t="str">
            <v>จันทร์นิภา</v>
          </cell>
          <cell r="CD494"/>
          <cell r="CE494"/>
          <cell r="CF494"/>
          <cell r="CG494"/>
          <cell r="CH494"/>
          <cell r="CI494"/>
          <cell r="CJ494"/>
          <cell r="CK494"/>
          <cell r="CL494"/>
          <cell r="CM494"/>
          <cell r="CN494"/>
          <cell r="CO494"/>
        </row>
        <row r="495">
          <cell r="B495">
            <v>1949</v>
          </cell>
          <cell r="C495">
            <v>491</v>
          </cell>
          <cell r="D495">
            <v>1</v>
          </cell>
          <cell r="E495">
            <v>8</v>
          </cell>
          <cell r="F495">
            <v>2565</v>
          </cell>
          <cell r="G495">
            <v>800022744331</v>
          </cell>
          <cell r="H495" t="str">
            <v>นาย</v>
          </cell>
          <cell r="I495" t="str">
            <v>พิทักษ์</v>
          </cell>
          <cell r="J495" t="str">
            <v>คำวิเศษ</v>
          </cell>
          <cell r="K495">
            <v>1500900167355</v>
          </cell>
          <cell r="L495" t="str">
            <v>ฝาง</v>
          </cell>
          <cell r="M495" t="str">
            <v>เชียงใหม่ 2</v>
          </cell>
          <cell r="N495">
            <v>8</v>
          </cell>
          <cell r="O495" t="str">
            <v>สินเชื่อธนาคารประชาชน</v>
          </cell>
          <cell r="P495" t="str">
            <v>1.บุคคลค้ำประกัน</v>
          </cell>
          <cell r="Q495">
            <v>69442</v>
          </cell>
          <cell r="R495">
            <v>1776.31</v>
          </cell>
          <cell r="S495" t="str">
            <v>จังหวัดฝาง</v>
          </cell>
          <cell r="T495" t="str">
            <v>ผบ.602</v>
          </cell>
          <cell r="U495">
            <v>2556</v>
          </cell>
          <cell r="V495" t="str">
            <v>ผบ.631</v>
          </cell>
          <cell r="W495">
            <v>2556</v>
          </cell>
          <cell r="X495"/>
          <cell r="Y495"/>
          <cell r="Z495"/>
          <cell r="AA495">
            <v>13</v>
          </cell>
          <cell r="AB495">
            <v>11</v>
          </cell>
          <cell r="AC495">
            <v>2556</v>
          </cell>
          <cell r="AD495"/>
          <cell r="AE495"/>
          <cell r="AF495"/>
          <cell r="AG495"/>
          <cell r="AH495"/>
          <cell r="AI495"/>
          <cell r="AJ495"/>
          <cell r="AK495"/>
          <cell r="AL495"/>
          <cell r="AM495"/>
          <cell r="AN495"/>
          <cell r="AO495"/>
          <cell r="AP495"/>
          <cell r="AQ495"/>
          <cell r="AR495"/>
          <cell r="AS495"/>
          <cell r="AT495"/>
          <cell r="AU495"/>
          <cell r="AV495"/>
          <cell r="AW495"/>
          <cell r="AX495"/>
          <cell r="AY495"/>
          <cell r="AZ495"/>
          <cell r="BA495"/>
          <cell r="BB495" t="str">
            <v>สืบทรัพย์ (คำสั่ง 1/8/2565)//กำลังดำเนินการสืบทรัพย์//สืบแล้ว รายงานวันที่ 10/10/2565</v>
          </cell>
          <cell r="BC495" t="str">
            <v>0
1200</v>
          </cell>
          <cell r="BD495" t="str">
            <v>31
5</v>
          </cell>
          <cell r="BE495" t="str">
            <v>1
7</v>
          </cell>
          <cell r="BF495" t="str">
            <v>2567
2567</v>
          </cell>
          <cell r="BG495">
            <v>0</v>
          </cell>
          <cell r="BH495" t="str">
            <v>-</v>
          </cell>
          <cell r="BI495" t="str">
            <v>-</v>
          </cell>
          <cell r="BJ495" t="str">
            <v>-</v>
          </cell>
          <cell r="BK495">
            <v>0</v>
          </cell>
          <cell r="BL495" t="str">
            <v>1015
280</v>
          </cell>
          <cell r="BM495">
            <v>0</v>
          </cell>
          <cell r="BN495" t="str">
            <v>16
19</v>
          </cell>
          <cell r="BO495" t="str">
            <v>7
12</v>
          </cell>
          <cell r="BP495" t="str">
            <v>2567
2567</v>
          </cell>
          <cell r="BQ495" t="str">
            <v>-</v>
          </cell>
          <cell r="BR495" t="str">
            <v>-</v>
          </cell>
          <cell r="BS495" t="str">
            <v>-</v>
          </cell>
          <cell r="BT495" t="str">
            <v>นายพิทักษ์ คำวิเศษ</v>
          </cell>
          <cell r="BU495">
            <v>0</v>
          </cell>
          <cell r="BV495" t="str">
            <v>1.นายพิทักษ์ คำวิเศษ
2.นายวีรพล วิไชยา
3.นางสาวสิริญญา พันธุ์ซื่อ
4.นางสาวนันท์ชิราภรณ์ ศรีรุวัฒน์</v>
          </cell>
          <cell r="BW495" t="str">
            <v>จำเลยที่ 1
จำเลยที่ 2
คู่สมรสจำเลยที่ 2
จำเลยที่ 3</v>
          </cell>
          <cell r="BX495" t="str">
            <v>1-5009-00167-35-5
1-5009-00100-51-0
1-5010-00071-92-1
1-6599-00244-56-0</v>
          </cell>
          <cell r="BY49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อ.เมืองพิษณุโลก จ.พิษณุโลก</v>
          </cell>
          <cell r="BZ495" t="str">
            <v>ไม่พบทรัพย์</v>
          </cell>
          <cell r="CA495"/>
          <cell r="CB495"/>
          <cell r="CC495" t="str">
            <v>จันทร์นิภา</v>
          </cell>
          <cell r="CD495"/>
          <cell r="CE495"/>
          <cell r="CF495"/>
          <cell r="CG495"/>
          <cell r="CH495"/>
          <cell r="CI495"/>
          <cell r="CJ495"/>
          <cell r="CK495"/>
          <cell r="CL495"/>
          <cell r="CM495"/>
          <cell r="CN495"/>
          <cell r="CO495"/>
        </row>
        <row r="496">
          <cell r="B496">
            <v>1950</v>
          </cell>
          <cell r="C496">
            <v>492</v>
          </cell>
          <cell r="D496">
            <v>1</v>
          </cell>
          <cell r="E496">
            <v>8</v>
          </cell>
          <cell r="F496">
            <v>2565</v>
          </cell>
          <cell r="G496">
            <v>806750010787</v>
          </cell>
          <cell r="H496" t="str">
            <v>นาง</v>
          </cell>
          <cell r="I496" t="str">
            <v>เรณู</v>
          </cell>
          <cell r="J496" t="str">
            <v>ฟองมณี</v>
          </cell>
          <cell r="K496">
            <v>3500900063173</v>
          </cell>
          <cell r="L496" t="str">
            <v>ฝาง</v>
          </cell>
          <cell r="M496" t="str">
            <v>เชียงใหม่ 2</v>
          </cell>
          <cell r="N496">
            <v>8</v>
          </cell>
          <cell r="O496" t="str">
            <v>สินเชื่อไทรทอง</v>
          </cell>
          <cell r="P496" t="str">
            <v>1.บุคคลค้ำประกัน</v>
          </cell>
          <cell r="Q496">
            <v>500000</v>
          </cell>
          <cell r="R496">
            <v>160341.76999999999</v>
          </cell>
          <cell r="S496" t="str">
            <v>จังหวัดฝาง</v>
          </cell>
          <cell r="T496" t="str">
            <v>ผบ.580</v>
          </cell>
          <cell r="U496">
            <v>2556</v>
          </cell>
          <cell r="V496" t="str">
            <v>ผบ.185</v>
          </cell>
          <cell r="W496">
            <v>2556</v>
          </cell>
          <cell r="X496"/>
          <cell r="Y496"/>
          <cell r="Z496"/>
          <cell r="AA496">
            <v>5</v>
          </cell>
          <cell r="AB496">
            <v>6</v>
          </cell>
          <cell r="AC496">
            <v>2556</v>
          </cell>
          <cell r="AD496"/>
          <cell r="AE496"/>
          <cell r="AF496"/>
          <cell r="AG496"/>
          <cell r="AH496"/>
          <cell r="AI496"/>
          <cell r="AJ496"/>
          <cell r="AK496"/>
          <cell r="AL496"/>
          <cell r="AM496"/>
          <cell r="AN496"/>
          <cell r="AO496"/>
          <cell r="AP496"/>
          <cell r="AQ496"/>
          <cell r="AR496"/>
          <cell r="AS496"/>
          <cell r="AT496"/>
          <cell r="AU496"/>
          <cell r="AV496"/>
          <cell r="AW496"/>
          <cell r="AX496"/>
          <cell r="AY496"/>
          <cell r="AZ496"/>
          <cell r="BA496"/>
          <cell r="BB496" t="str">
            <v>สืบทรัพย์ (คำสั่ง 1/8/2565)//กำลังดำเนินการสืบทรัพย์//สืบแล้ว รายงานวันที่ 10/10/2565</v>
          </cell>
          <cell r="BC496" t="str">
            <v>0
900</v>
          </cell>
          <cell r="BD496" t="str">
            <v>31
5</v>
          </cell>
          <cell r="BE496" t="str">
            <v>1
7</v>
          </cell>
          <cell r="BF496" t="str">
            <v>2567
2567</v>
          </cell>
          <cell r="BG496">
            <v>0</v>
          </cell>
          <cell r="BH496" t="str">
            <v>-</v>
          </cell>
          <cell r="BI496" t="str">
            <v>-</v>
          </cell>
          <cell r="BJ496" t="str">
            <v>-</v>
          </cell>
          <cell r="BK496">
            <v>0</v>
          </cell>
          <cell r="BL496" t="str">
            <v>900
295</v>
          </cell>
          <cell r="BM496">
            <v>0</v>
          </cell>
          <cell r="BN496" t="str">
            <v>16
19</v>
          </cell>
          <cell r="BO496" t="str">
            <v>7
12</v>
          </cell>
          <cell r="BP496" t="str">
            <v>2567
2567</v>
          </cell>
          <cell r="BQ496" t="str">
            <v>-</v>
          </cell>
          <cell r="BR496" t="str">
            <v>-</v>
          </cell>
          <cell r="BS496" t="str">
            <v>-</v>
          </cell>
          <cell r="BT496" t="str">
            <v>นางเรณู ฟองมณี</v>
          </cell>
          <cell r="BU496">
            <v>0</v>
          </cell>
          <cell r="BV496" t="str">
            <v>1.นางเรณู ฟองมณี
2.นายสวรรค์ ฟองมณี
3.พระอธิการ ทรัพย์ทวี ฟองมณี</v>
          </cell>
          <cell r="BW496" t="str">
            <v>จำเลยที่ 1
จำเลยที่ 2
จำเลยที่ 3</v>
          </cell>
          <cell r="BX496" t="str">
            <v>3-5009-00063-17-3
3-5009-00063-16-5
3-5009-00063-18-1</v>
          </cell>
          <cell r="BY4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อ.พาน จ.เชียงราย</v>
          </cell>
          <cell r="BZ496" t="str">
            <v>ไม่พบทรัพย์</v>
          </cell>
          <cell r="CA496"/>
          <cell r="CB496"/>
          <cell r="CC496" t="str">
            <v>จันทร์นิภา</v>
          </cell>
          <cell r="CD496"/>
          <cell r="CE496"/>
          <cell r="CF496"/>
          <cell r="CG496"/>
          <cell r="CH496"/>
          <cell r="CI496"/>
          <cell r="CJ496"/>
          <cell r="CK496"/>
          <cell r="CL496"/>
          <cell r="CM496"/>
          <cell r="CN496"/>
          <cell r="CO496"/>
        </row>
        <row r="497">
          <cell r="B497">
            <v>1951</v>
          </cell>
          <cell r="C497">
            <v>493</v>
          </cell>
          <cell r="D497">
            <v>1</v>
          </cell>
          <cell r="E497">
            <v>8</v>
          </cell>
          <cell r="F497">
            <v>2565</v>
          </cell>
          <cell r="G497">
            <v>800024860747</v>
          </cell>
          <cell r="H497" t="str">
            <v>นางสาว</v>
          </cell>
          <cell r="I497" t="str">
            <v>วิไลลักษณ์</v>
          </cell>
          <cell r="J497" t="str">
            <v>งามโสภา</v>
          </cell>
          <cell r="K497">
            <v>1430200021499</v>
          </cell>
          <cell r="L497" t="str">
            <v>ฝาง</v>
          </cell>
          <cell r="M497" t="str">
            <v>เชียงใหม่ 2</v>
          </cell>
          <cell r="N497">
            <v>8</v>
          </cell>
          <cell r="O497" t="str">
            <v>สินเชื่อธนาคารประชาชน</v>
          </cell>
          <cell r="P497" t="str">
            <v>1.บุคคลค้ำประกัน</v>
          </cell>
          <cell r="Q497">
            <v>90134.27</v>
          </cell>
          <cell r="R497">
            <v>5071.8900000000003</v>
          </cell>
          <cell r="S497" t="str">
            <v>จังหวัดฝาง</v>
          </cell>
          <cell r="T497" t="str">
            <v>ผบ.618</v>
          </cell>
          <cell r="U497">
            <v>2556</v>
          </cell>
          <cell r="V497" t="str">
            <v>ผบ.648</v>
          </cell>
          <cell r="W497">
            <v>2556</v>
          </cell>
          <cell r="X497">
            <v>13</v>
          </cell>
          <cell r="Y497">
            <v>11</v>
          </cell>
          <cell r="Z497">
            <v>2556</v>
          </cell>
          <cell r="AA497"/>
          <cell r="AB497"/>
          <cell r="AC497"/>
          <cell r="AD497"/>
          <cell r="AE497"/>
          <cell r="AF497"/>
          <cell r="AG497"/>
          <cell r="AH497"/>
          <cell r="AI497"/>
          <cell r="AJ497"/>
          <cell r="AK497"/>
          <cell r="AL497"/>
          <cell r="AM497"/>
          <cell r="AN497"/>
          <cell r="AO497"/>
          <cell r="AP497"/>
          <cell r="AQ497"/>
          <cell r="AR497"/>
          <cell r="AS497"/>
          <cell r="AT497"/>
          <cell r="AU497"/>
          <cell r="AV497"/>
          <cell r="AW497"/>
          <cell r="AX497"/>
          <cell r="AY497"/>
          <cell r="AZ497"/>
          <cell r="BA497"/>
          <cell r="BB497" t="str">
            <v>สืบทรัพย์ (คำสั่ง 1/8/2565 ) // สืบที่ดินแล้ว รายงานสืบ 10/10/2565</v>
          </cell>
          <cell r="BC497" t="str">
            <v>0
900</v>
          </cell>
          <cell r="BD497" t="str">
            <v>31
5</v>
          </cell>
          <cell r="BE497" t="str">
            <v>1
7</v>
          </cell>
          <cell r="BF497" t="str">
            <v>2567
2567</v>
          </cell>
          <cell r="BG497">
            <v>0</v>
          </cell>
          <cell r="BH497" t="str">
            <v>-</v>
          </cell>
          <cell r="BI497" t="str">
            <v>-</v>
          </cell>
          <cell r="BJ497" t="str">
            <v>-</v>
          </cell>
          <cell r="BK497">
            <v>0</v>
          </cell>
          <cell r="BL497" t="str">
            <v>695
235</v>
          </cell>
          <cell r="BM497">
            <v>0</v>
          </cell>
          <cell r="BN497" t="str">
            <v>16
21</v>
          </cell>
          <cell r="BO497" t="str">
            <v>7
11</v>
          </cell>
          <cell r="BP497" t="str">
            <v>2567
2567</v>
          </cell>
          <cell r="BQ497" t="str">
            <v>-</v>
          </cell>
          <cell r="BR497" t="str">
            <v>-</v>
          </cell>
          <cell r="BS497" t="str">
            <v>-</v>
          </cell>
          <cell r="BT497" t="str">
            <v>นางสาววิไลลักษณ์ งามโสภา</v>
          </cell>
          <cell r="BU497">
            <v>0</v>
          </cell>
          <cell r="BV497" t="str">
            <v>1.นางสาววิไลลักษณ์ งามโสภา
2.นายณิชพน เหล็กกล้า
3.นางสาวจินดา กันธะวงค์</v>
          </cell>
          <cell r="BW497" t="str">
            <v>จำเลยที่ 1
จำเลยที่ 2
จำเลยที่ 3</v>
          </cell>
          <cell r="BX497" t="str">
            <v>1-4302-00021-49-9
3-5009-00183-64-1
3-5009-00411-36-8</v>
          </cell>
          <cell r="BY49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497" t="str">
            <v>ไม่พบทรัพย์</v>
          </cell>
          <cell r="CA497"/>
          <cell r="CB497"/>
          <cell r="CC497" t="str">
            <v>จันทร์นิภา</v>
          </cell>
          <cell r="CD497"/>
          <cell r="CE497"/>
          <cell r="CF497"/>
          <cell r="CG497"/>
          <cell r="CH497"/>
          <cell r="CI497"/>
          <cell r="CJ497"/>
          <cell r="CK497"/>
          <cell r="CL497"/>
          <cell r="CM497"/>
          <cell r="CN497"/>
          <cell r="CO497"/>
        </row>
        <row r="498">
          <cell r="B498">
            <v>1952</v>
          </cell>
          <cell r="C498">
            <v>494</v>
          </cell>
          <cell r="D498">
            <v>1</v>
          </cell>
          <cell r="E498">
            <v>8</v>
          </cell>
          <cell r="F498">
            <v>2565</v>
          </cell>
          <cell r="G498">
            <v>800024652490</v>
          </cell>
          <cell r="H498" t="str">
            <v>นางสาว</v>
          </cell>
          <cell r="I498" t="str">
            <v>อทิตา</v>
          </cell>
          <cell r="J498" t="str">
            <v>ศรีสร้อยแก้ว</v>
          </cell>
          <cell r="K498">
            <v>3100200061988</v>
          </cell>
          <cell r="L498" t="str">
            <v>ฝาง</v>
          </cell>
          <cell r="M498" t="str">
            <v>เชียงใหม่ 2</v>
          </cell>
          <cell r="N498">
            <v>8</v>
          </cell>
          <cell r="O498" t="str">
            <v>สินเชื่อธนาคารประชาชน</v>
          </cell>
          <cell r="P498" t="str">
            <v>1.บุคคลค้ำประกัน</v>
          </cell>
          <cell r="Q498">
            <v>77777</v>
          </cell>
          <cell r="R498">
            <v>7619.49</v>
          </cell>
          <cell r="S498" t="str">
            <v>จังหวัดฝาง</v>
          </cell>
          <cell r="T498" t="str">
            <v>ผบ.617</v>
          </cell>
          <cell r="U498">
            <v>2556</v>
          </cell>
          <cell r="V498" t="str">
            <v>ผบ.647</v>
          </cell>
          <cell r="W498">
            <v>2556</v>
          </cell>
          <cell r="X498">
            <v>13</v>
          </cell>
          <cell r="Y498">
            <v>11</v>
          </cell>
          <cell r="Z498">
            <v>2556</v>
          </cell>
          <cell r="AA498"/>
          <cell r="AB498"/>
          <cell r="AC498"/>
          <cell r="AD498"/>
          <cell r="AE498"/>
          <cell r="AF498"/>
          <cell r="AG498"/>
          <cell r="AH498"/>
          <cell r="AI498"/>
          <cell r="AJ498"/>
          <cell r="AK498"/>
          <cell r="AL498"/>
          <cell r="AM498"/>
          <cell r="AN498"/>
          <cell r="AO498"/>
          <cell r="AP498"/>
          <cell r="AQ498"/>
          <cell r="AR498"/>
          <cell r="AS498"/>
          <cell r="AT498"/>
          <cell r="AU498"/>
          <cell r="AV498"/>
          <cell r="AW498"/>
          <cell r="AX498"/>
          <cell r="AY498"/>
          <cell r="AZ498"/>
          <cell r="BA498"/>
          <cell r="BB498" t="str">
            <v>สืบทรัพย์ (คำสั่ง 1/8/2565)//กำลังดำเนินการสืบทรัพย์//สืบแล้ว รายงานวันที่ 2/11/2565</v>
          </cell>
          <cell r="BC498" t="str">
            <v>0
1200</v>
          </cell>
          <cell r="BD498" t="str">
            <v>31
5</v>
          </cell>
          <cell r="BE498" t="str">
            <v>1
7</v>
          </cell>
          <cell r="BF498" t="str">
            <v>2567
2567</v>
          </cell>
          <cell r="BG498">
            <v>0</v>
          </cell>
          <cell r="BH498" t="str">
            <v>-</v>
          </cell>
          <cell r="BI498" t="str">
            <v>-</v>
          </cell>
          <cell r="BJ498" t="str">
            <v>-</v>
          </cell>
          <cell r="BK498">
            <v>0</v>
          </cell>
          <cell r="BL498" t="str">
            <v>1185
320</v>
          </cell>
          <cell r="BM498">
            <v>0</v>
          </cell>
          <cell r="BN498" t="str">
            <v>16
21</v>
          </cell>
          <cell r="BO498" t="str">
            <v>7
11</v>
          </cell>
          <cell r="BP498" t="str">
            <v>2567
2567</v>
          </cell>
          <cell r="BQ498" t="str">
            <v>-</v>
          </cell>
          <cell r="BR498" t="str">
            <v>-</v>
          </cell>
          <cell r="BS498" t="str">
            <v>-</v>
          </cell>
          <cell r="BT498" t="str">
            <v>นางสาวอทิตา ศรีสร้อยแก้ว</v>
          </cell>
          <cell r="BU498">
            <v>0</v>
          </cell>
          <cell r="BV498" t="str">
            <v>1.นางสาวอทิตา ศรีสร้อยแก้ว
2.นายเดชธนา พรหมายน
3.นายประสิทธิ์ ตั้งใจ
4.นางสาวเครือมาส ตั้งใจ</v>
          </cell>
          <cell r="BW498" t="str">
            <v>จำเลยที่ 1
จำเลยที่ 2
จำเลยที่ 3
คู่สมรสจำเลยที่ 3</v>
          </cell>
          <cell r="BX498" t="str">
            <v>3-1002-00061-98-8
3-1014-00733-77-8
3-5009-00298-44-8
3-5706-00254-61-5</v>
          </cell>
          <cell r="BY498" t="str">
            <v>-ไม่พบว่ามีกรรมสิทธิ์ในที่ดิน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อ.ป่าแดด จ.เชียงราย</v>
          </cell>
          <cell r="BZ498" t="str">
            <v>ไม่พบทรัพย์</v>
          </cell>
          <cell r="CA498"/>
          <cell r="CB498"/>
          <cell r="CC498" t="str">
            <v>จันทร์นิภา</v>
          </cell>
          <cell r="CD498"/>
          <cell r="CE498"/>
          <cell r="CF498"/>
          <cell r="CG498"/>
          <cell r="CH498"/>
          <cell r="CI498"/>
          <cell r="CJ498"/>
          <cell r="CK498"/>
          <cell r="CL498"/>
          <cell r="CM498"/>
          <cell r="CN498"/>
          <cell r="CO498"/>
        </row>
        <row r="499">
          <cell r="B499">
            <v>1953</v>
          </cell>
          <cell r="C499">
            <v>495</v>
          </cell>
          <cell r="D499">
            <v>1</v>
          </cell>
          <cell r="E499">
            <v>8</v>
          </cell>
          <cell r="F499">
            <v>2565</v>
          </cell>
          <cell r="G499">
            <v>800021979953</v>
          </cell>
          <cell r="H499" t="str">
            <v>นางสาว</v>
          </cell>
          <cell r="I499" t="str">
            <v>วาริน</v>
          </cell>
          <cell r="J499" t="str">
            <v>ถ้วยทอง</v>
          </cell>
          <cell r="K499">
            <v>3500900203714</v>
          </cell>
          <cell r="L499" t="str">
            <v>ฝาง</v>
          </cell>
          <cell r="M499" t="str">
            <v>เชียงใหม่ 2</v>
          </cell>
          <cell r="N499">
            <v>8</v>
          </cell>
          <cell r="O499" t="str">
            <v>สินเชื่อธนาคารประชาชน</v>
          </cell>
          <cell r="P499" t="str">
            <v>1.บุคคลค้ำประกัน</v>
          </cell>
          <cell r="Q499">
            <v>96666</v>
          </cell>
          <cell r="R499">
            <v>10928.64</v>
          </cell>
          <cell r="S499" t="str">
            <v>จังหวัดฝาง</v>
          </cell>
          <cell r="T499" t="str">
            <v>ผบ.646</v>
          </cell>
          <cell r="U499">
            <v>2556</v>
          </cell>
          <cell r="V499" t="str">
            <v>ผบ.732</v>
          </cell>
          <cell r="W499">
            <v>2556</v>
          </cell>
          <cell r="X499"/>
          <cell r="Y499"/>
          <cell r="Z499"/>
          <cell r="AA499">
            <v>9</v>
          </cell>
          <cell r="AB499">
            <v>12</v>
          </cell>
          <cell r="AC499">
            <v>2556</v>
          </cell>
          <cell r="AD499"/>
          <cell r="AE499"/>
          <cell r="AF499"/>
          <cell r="AG499"/>
          <cell r="AH499"/>
          <cell r="AI499"/>
          <cell r="AJ499"/>
          <cell r="AK499"/>
          <cell r="AL499"/>
          <cell r="AM499"/>
          <cell r="AN499"/>
          <cell r="AO499"/>
          <cell r="AP499"/>
          <cell r="AQ499"/>
          <cell r="AR499"/>
          <cell r="AS499"/>
          <cell r="AT499"/>
          <cell r="AU499"/>
          <cell r="AV499"/>
          <cell r="AW499"/>
          <cell r="AX499"/>
          <cell r="AY499"/>
          <cell r="AZ499"/>
          <cell r="BA499"/>
          <cell r="BB499" t="str">
            <v>สืบทรัพย์ (คำสั่ง 1/8/2565)//กำลังดำเนินการสืบทรัพย์//สืบแล้ว รายงานวันที่ 10/10/2565</v>
          </cell>
          <cell r="BC499" t="str">
            <v>0
900</v>
          </cell>
          <cell r="BD499" t="str">
            <v>31
19</v>
          </cell>
          <cell r="BE499" t="str">
            <v>1
4</v>
          </cell>
          <cell r="BF499" t="str">
            <v>2567
2567</v>
          </cell>
          <cell r="BG499">
            <v>0</v>
          </cell>
          <cell r="BH499" t="str">
            <v>-</v>
          </cell>
          <cell r="BI499" t="str">
            <v>-</v>
          </cell>
          <cell r="BJ499" t="str">
            <v>-</v>
          </cell>
          <cell r="BK499">
            <v>0</v>
          </cell>
          <cell r="BL499" t="str">
            <v>975
235</v>
          </cell>
          <cell r="BM499">
            <v>0</v>
          </cell>
          <cell r="BN499" t="str">
            <v>16
15</v>
          </cell>
          <cell r="BO499" t="str">
            <v>7
8</v>
          </cell>
          <cell r="BP499" t="str">
            <v>2567
2567</v>
          </cell>
          <cell r="BQ499" t="str">
            <v>-</v>
          </cell>
          <cell r="BR499" t="str">
            <v>-</v>
          </cell>
          <cell r="BS499" t="str">
            <v>-</v>
          </cell>
          <cell r="BT499" t="str">
            <v>นางสาววาริน ถ้วยทอง</v>
          </cell>
          <cell r="BU499">
            <v>0</v>
          </cell>
          <cell r="BV499"/>
          <cell r="BW499"/>
          <cell r="BX499"/>
          <cell r="BY499"/>
          <cell r="BZ499"/>
          <cell r="CA499"/>
          <cell r="CB499"/>
          <cell r="CC499" t="str">
            <v>จันทร์นิภา</v>
          </cell>
          <cell r="CD499"/>
          <cell r="CE499"/>
          <cell r="CF499"/>
          <cell r="CG499"/>
          <cell r="CH499"/>
          <cell r="CI499"/>
          <cell r="CJ499"/>
          <cell r="CK499"/>
          <cell r="CL499"/>
          <cell r="CM499"/>
          <cell r="CN499"/>
          <cell r="CO499"/>
        </row>
        <row r="500">
          <cell r="B500">
            <v>1954</v>
          </cell>
          <cell r="C500">
            <v>496</v>
          </cell>
          <cell r="D500">
            <v>1</v>
          </cell>
          <cell r="E500">
            <v>8</v>
          </cell>
          <cell r="F500">
            <v>2565</v>
          </cell>
          <cell r="G500">
            <v>800024249024</v>
          </cell>
          <cell r="H500" t="str">
            <v>นางสาว</v>
          </cell>
          <cell r="I500" t="str">
            <v>สุพรรณี</v>
          </cell>
          <cell r="J500" t="str">
            <v>วันมา</v>
          </cell>
          <cell r="K500">
            <v>1500900144941</v>
          </cell>
          <cell r="L500" t="str">
            <v>ฝาง</v>
          </cell>
          <cell r="M500" t="str">
            <v>เชียงใหม่ 2</v>
          </cell>
          <cell r="N500">
            <v>8</v>
          </cell>
          <cell r="O500" t="str">
            <v>สินเชื่อธนาคารประชาชน</v>
          </cell>
          <cell r="P500" t="str">
            <v>1.บุคคลค้ำประกัน</v>
          </cell>
          <cell r="Q500">
            <v>97916</v>
          </cell>
          <cell r="R500">
            <v>8807.92</v>
          </cell>
          <cell r="S500" t="str">
            <v>จังหวัดฝาง</v>
          </cell>
          <cell r="T500" t="str">
            <v>ผบ.607</v>
          </cell>
          <cell r="U500">
            <v>2556</v>
          </cell>
          <cell r="V500" t="str">
            <v>ผบ.635</v>
          </cell>
          <cell r="W500">
            <v>2556</v>
          </cell>
          <cell r="X500"/>
          <cell r="Y500"/>
          <cell r="Z500"/>
          <cell r="AA500">
            <v>13</v>
          </cell>
          <cell r="AB500">
            <v>11</v>
          </cell>
          <cell r="AC500">
            <v>2556</v>
          </cell>
          <cell r="AD500"/>
          <cell r="AE500"/>
          <cell r="AF500"/>
          <cell r="AG500"/>
          <cell r="AH500"/>
          <cell r="AI500"/>
          <cell r="AJ500"/>
          <cell r="AK500"/>
          <cell r="AL500"/>
          <cell r="AM500"/>
          <cell r="AN500"/>
          <cell r="AO500"/>
          <cell r="AP500"/>
          <cell r="AQ500"/>
          <cell r="AR500"/>
          <cell r="AS500"/>
          <cell r="AT500"/>
          <cell r="AU500"/>
          <cell r="AV500"/>
          <cell r="AW500"/>
          <cell r="AX500"/>
          <cell r="AY500"/>
          <cell r="AZ500"/>
          <cell r="BA500"/>
          <cell r="BB500" t="str">
            <v>สืบทรัพย์ (คำสั่ง 1/8/2565)//กำลังดำเนินการสืบทรัพย์//สืบแล้ว รายงานวันที่ 10/10/2565</v>
          </cell>
          <cell r="BC500">
            <v>0</v>
          </cell>
          <cell r="BD500">
            <v>31</v>
          </cell>
          <cell r="BE500">
            <v>1</v>
          </cell>
          <cell r="BF500">
            <v>2567</v>
          </cell>
          <cell r="BG500">
            <v>0</v>
          </cell>
          <cell r="BH500" t="str">
            <v>-</v>
          </cell>
          <cell r="BI500" t="str">
            <v>-</v>
          </cell>
          <cell r="BJ500" t="str">
            <v>-</v>
          </cell>
          <cell r="BK500">
            <v>0</v>
          </cell>
          <cell r="BL500">
            <v>975</v>
          </cell>
          <cell r="BM500">
            <v>0</v>
          </cell>
          <cell r="BN500">
            <v>16</v>
          </cell>
          <cell r="BO500">
            <v>7</v>
          </cell>
          <cell r="BP500">
            <v>2567</v>
          </cell>
          <cell r="BQ500" t="str">
            <v>-</v>
          </cell>
          <cell r="BR500" t="str">
            <v>-</v>
          </cell>
          <cell r="BS500" t="str">
            <v>-</v>
          </cell>
          <cell r="BT500" t="str">
            <v>นางสาวสุพรรณี วันมา</v>
          </cell>
          <cell r="BU500">
            <v>0</v>
          </cell>
          <cell r="BV500" t="str">
            <v>1.นางสาวสุพรรณ วันมา
2.นายอภิวัตร คำลาพิศ
3.นางสาวจิราพร ทาธิจันทร์
4.นายพงศ์พันธุ์ รักเสมอ
5.นางบุศรา รักเสมอ</v>
          </cell>
          <cell r="BW500" t="str">
            <v>จำเลยที่ 1
จำเลยที่ 2
คู่สมรสจำเลยที่ 2
จำเลยที่ 3
คู่สมรสจำเลยที่ 3</v>
          </cell>
          <cell r="BX500" t="str">
            <v>1-5009-00144-94-1
1-5009-00124-92-3
1-5010-00069-96-0
3-5009-00157-30-5
3-5099-00596-38-2</v>
          </cell>
          <cell r="BY5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0" t="str">
            <v>ไม่พบทรัพย์</v>
          </cell>
          <cell r="CA500"/>
          <cell r="CB500"/>
          <cell r="CC500" t="str">
            <v>จันทร์นิภา</v>
          </cell>
          <cell r="CD500"/>
          <cell r="CE500"/>
          <cell r="CF500"/>
          <cell r="CG500"/>
          <cell r="CH500"/>
          <cell r="CI500"/>
          <cell r="CJ500"/>
          <cell r="CK500"/>
          <cell r="CL500"/>
          <cell r="CM500"/>
          <cell r="CN500"/>
          <cell r="CO500"/>
        </row>
        <row r="501">
          <cell r="B501">
            <v>1955</v>
          </cell>
          <cell r="C501">
            <v>497</v>
          </cell>
          <cell r="D501">
            <v>1</v>
          </cell>
          <cell r="E501">
            <v>8</v>
          </cell>
          <cell r="F501">
            <v>2565</v>
          </cell>
          <cell r="G501">
            <v>800024248893</v>
          </cell>
          <cell r="H501" t="str">
            <v>นาย</v>
          </cell>
          <cell r="I501" t="str">
            <v>พงศ์พันธุ์</v>
          </cell>
          <cell r="J501" t="str">
            <v>รักเสมอ</v>
          </cell>
          <cell r="K501">
            <v>3500900157305</v>
          </cell>
          <cell r="L501" t="str">
            <v>ฝาง</v>
          </cell>
          <cell r="M501" t="str">
            <v>เชียงใหม่ 2</v>
          </cell>
          <cell r="N501">
            <v>8</v>
          </cell>
          <cell r="O501" t="str">
            <v>สินเชื่อธนาคารประชาชน</v>
          </cell>
          <cell r="P501" t="str">
            <v>1.บุคคลค้ำประกัน</v>
          </cell>
          <cell r="Q501">
            <v>97916</v>
          </cell>
          <cell r="R501">
            <v>8687.76</v>
          </cell>
          <cell r="S501" t="str">
            <v>จังหวัดฝาง</v>
          </cell>
          <cell r="T501" t="str">
            <v>ผบ.606</v>
          </cell>
          <cell r="U501">
            <v>2556</v>
          </cell>
          <cell r="V501" t="str">
            <v>ผบ.634</v>
          </cell>
          <cell r="W501">
            <v>2556</v>
          </cell>
          <cell r="X501"/>
          <cell r="Y501"/>
          <cell r="Z501"/>
          <cell r="AA501">
            <v>13</v>
          </cell>
          <cell r="AB501">
            <v>11</v>
          </cell>
          <cell r="AC501">
            <v>2556</v>
          </cell>
          <cell r="AD501"/>
          <cell r="AE501"/>
          <cell r="AF501"/>
          <cell r="AG501"/>
          <cell r="AH501"/>
          <cell r="AI501"/>
          <cell r="AJ501"/>
          <cell r="AK501"/>
          <cell r="AL501"/>
          <cell r="AM501"/>
          <cell r="AN501"/>
          <cell r="AO501"/>
          <cell r="AP501"/>
          <cell r="AQ501"/>
          <cell r="AR501"/>
          <cell r="AS501"/>
          <cell r="AT501"/>
          <cell r="AU501"/>
          <cell r="AV501"/>
          <cell r="AW501"/>
          <cell r="AX501"/>
          <cell r="AY501"/>
          <cell r="AZ501"/>
          <cell r="BA501"/>
          <cell r="BB501" t="str">
            <v>สืบทรัพย์ (คำสั่ง 1/8/2565)//กำลังดำเนินการสืบทรัพย์//สืบแล้ว รายงานวันที่ 10/10/2565</v>
          </cell>
          <cell r="BC501">
            <v>0</v>
          </cell>
          <cell r="BD501">
            <v>31</v>
          </cell>
          <cell r="BE501">
            <v>1</v>
          </cell>
          <cell r="BF501">
            <v>2567</v>
          </cell>
          <cell r="BG501">
            <v>0</v>
          </cell>
          <cell r="BH501" t="str">
            <v>-</v>
          </cell>
          <cell r="BI501" t="str">
            <v>-</v>
          </cell>
          <cell r="BJ501" t="str">
            <v>-</v>
          </cell>
          <cell r="BK501">
            <v>0</v>
          </cell>
          <cell r="BL501">
            <v>975</v>
          </cell>
          <cell r="BM501">
            <v>0</v>
          </cell>
          <cell r="BN501">
            <v>16</v>
          </cell>
          <cell r="BO501">
            <v>7</v>
          </cell>
          <cell r="BP501">
            <v>2567</v>
          </cell>
          <cell r="BQ501" t="str">
            <v>-</v>
          </cell>
          <cell r="BR501" t="str">
            <v>-</v>
          </cell>
          <cell r="BS501" t="str">
            <v>-</v>
          </cell>
          <cell r="BT501" t="str">
            <v>นายพงศ์พันธุ์ รักเสมอ</v>
          </cell>
          <cell r="BU501">
            <v>0</v>
          </cell>
          <cell r="BV501" t="str">
            <v>1.นายพงศ์พันธุ์ รักเสมอ
2.นางบุศรา รักเสมอ
3.นายอภิวัตร คำลาพิศ
4.นางสาวจิราพร ทาธิจันทร์
5.นางสาวสุพรรณี วันมา</v>
          </cell>
          <cell r="BW501" t="str">
            <v>จำเลยที่ 1
คู่สมรสจำเลยที่ 1
จำเลยที่ 2
คู่สมรสจำเลยที่ 2
จำเลยที่ 3</v>
          </cell>
          <cell r="BX501" t="str">
            <v>3-5009-00157-30-5
3-5099-00596-38-2
1-5009-00124-92-3
1-5010-00069-96-0
1-5009-00144-94-1</v>
          </cell>
          <cell r="BY50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1" t="str">
            <v>ไม่พบทรัพย์</v>
          </cell>
          <cell r="CA501"/>
          <cell r="CB501"/>
          <cell r="CC501" t="str">
            <v>จันทร์นิภา</v>
          </cell>
          <cell r="CD501" t="str">
            <v>4.นางสาวดาราวัลย์ ภิญโญฤทธิ์</v>
          </cell>
          <cell r="CE501" t="str">
            <v>คู่สมรสจำเลยที่ 2</v>
          </cell>
          <cell r="CF501"/>
          <cell r="CG501"/>
          <cell r="CH501"/>
          <cell r="CI501"/>
          <cell r="CJ501"/>
          <cell r="CK501"/>
          <cell r="CL501"/>
          <cell r="CM501"/>
          <cell r="CN501"/>
          <cell r="CO501"/>
        </row>
        <row r="502">
          <cell r="B502">
            <v>1956</v>
          </cell>
          <cell r="C502">
            <v>498</v>
          </cell>
          <cell r="D502">
            <v>1</v>
          </cell>
          <cell r="E502">
            <v>8</v>
          </cell>
          <cell r="F502">
            <v>2565</v>
          </cell>
          <cell r="G502">
            <v>800005369478</v>
          </cell>
          <cell r="H502" t="str">
            <v>นาย</v>
          </cell>
          <cell r="I502" t="str">
            <v>สุบัน</v>
          </cell>
          <cell r="J502" t="str">
            <v>วรบุตร</v>
          </cell>
          <cell r="K502">
            <v>3411700036166</v>
          </cell>
          <cell r="L502" t="str">
            <v>ฝาง</v>
          </cell>
          <cell r="M502" t="str">
            <v>เชียงใหม่ 2</v>
          </cell>
          <cell r="N502">
            <v>8</v>
          </cell>
          <cell r="O502" t="str">
            <v>สินเชื่อแก้ไขหนี้สินภาคประชาชน</v>
          </cell>
          <cell r="P502" t="str">
            <v>1.บุคคลค้ำประกัน</v>
          </cell>
          <cell r="Q502">
            <v>139272.76</v>
          </cell>
          <cell r="R502">
            <v>27420.36</v>
          </cell>
          <cell r="S502" t="str">
            <v>จังหวัดฝาง</v>
          </cell>
          <cell r="T502" t="str">
            <v xml:space="preserve"> ผบ.136</v>
          </cell>
          <cell r="U502">
            <v>2556</v>
          </cell>
          <cell r="V502" t="str">
            <v>ผบ.324</v>
          </cell>
          <cell r="W502">
            <v>2556</v>
          </cell>
          <cell r="X502"/>
          <cell r="Y502"/>
          <cell r="Z502"/>
          <cell r="AA502">
            <v>31</v>
          </cell>
          <cell r="AB502">
            <v>7</v>
          </cell>
          <cell r="AC502">
            <v>2556</v>
          </cell>
          <cell r="AD502"/>
          <cell r="AE502"/>
          <cell r="AF502"/>
          <cell r="AG502"/>
          <cell r="AH502"/>
          <cell r="AI502"/>
          <cell r="AJ502"/>
          <cell r="AK502"/>
          <cell r="AL502"/>
          <cell r="AM502"/>
          <cell r="AN502"/>
          <cell r="AO502"/>
          <cell r="AP502"/>
          <cell r="AQ502"/>
          <cell r="AR502"/>
          <cell r="AS502"/>
          <cell r="AT502"/>
          <cell r="AU502"/>
          <cell r="AV502"/>
          <cell r="AW502"/>
          <cell r="AX502"/>
          <cell r="AY502"/>
          <cell r="AZ502"/>
          <cell r="BA502"/>
          <cell r="BB502" t="str">
            <v>สืบทรัพย์ (คำสั่ง 1/8/2565)//กำลังดำเนินการสืบทรัพย์//สืบแล้ว รายงานวันที่ 26/10/2565</v>
          </cell>
          <cell r="BC502" t="str">
            <v>0
1800</v>
          </cell>
          <cell r="BD502" t="str">
            <v>31
15</v>
          </cell>
          <cell r="BE502" t="str">
            <v>1
1</v>
          </cell>
          <cell r="BF502" t="str">
            <v>2567
2568</v>
          </cell>
          <cell r="BG502">
            <v>0</v>
          </cell>
          <cell r="BH502" t="str">
            <v>-</v>
          </cell>
          <cell r="BI502" t="str">
            <v>-</v>
          </cell>
          <cell r="BJ502" t="str">
            <v>-</v>
          </cell>
          <cell r="BK502">
            <v>0</v>
          </cell>
          <cell r="BL502" t="str">
            <v>1455
470</v>
          </cell>
          <cell r="BM502">
            <v>0</v>
          </cell>
          <cell r="BN502">
            <v>16</v>
          </cell>
          <cell r="BO502">
            <v>7</v>
          </cell>
          <cell r="BP502">
            <v>2567</v>
          </cell>
          <cell r="BQ502" t="str">
            <v>-</v>
          </cell>
          <cell r="BR502" t="str">
            <v>-</v>
          </cell>
          <cell r="BS502" t="str">
            <v>-</v>
          </cell>
          <cell r="BT502" t="str">
            <v>นายสุบัน วรบุตร</v>
          </cell>
          <cell r="BU502">
            <v>0</v>
          </cell>
          <cell r="BV502" t="str">
            <v>1.นายสุบัน วรบุตร
2.นางสาวสายพิณ สิทธิกัน
3.นางสาวพิกุล อุปันโน
4.นายทองเพิ่ม จำศรี
5.นางสาวชนิดา คามะวิถี
6.นายวิจักษณ์ ศรีรัศมี</v>
          </cell>
          <cell r="BW502" t="str">
            <v>จำเลยที่ 1
คู่สมรสจำเลยที่ 1
จำเลยที่ 2
คู่สมรสจำเลยที่ 2
จำเลยที่ 3
คู่สมรสจำเลยที่ 3</v>
          </cell>
          <cell r="BX502" t="str">
            <v>3-4117-00036-16-6
3-5009-00556-75-7
3-5013-00399-83-0
3-3304-01692-03-7
3-5603-00409-07-9
5-5009-00006-10-9</v>
          </cell>
          <cell r="BY50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อ.เชียงคำ จ.พะเยา
-ไม่พบว่ามีกรรมสิทธิ์ในที่ดิน อ.ฝาง จ.เชียงใหม่</v>
          </cell>
          <cell r="BZ502" t="str">
            <v>ไม่พบทรัพย์</v>
          </cell>
          <cell r="CA502"/>
          <cell r="CB502"/>
          <cell r="CC502" t="str">
            <v>จันทร์นิภา</v>
          </cell>
          <cell r="CD502"/>
          <cell r="CE502"/>
          <cell r="CF502"/>
          <cell r="CG502"/>
          <cell r="CH502"/>
          <cell r="CI502"/>
          <cell r="CJ502"/>
          <cell r="CK502"/>
          <cell r="CL502"/>
          <cell r="CM502"/>
          <cell r="CN502"/>
          <cell r="CO502"/>
        </row>
        <row r="503">
          <cell r="B503">
            <v>1957</v>
          </cell>
          <cell r="C503">
            <v>499</v>
          </cell>
          <cell r="D503">
            <v>1</v>
          </cell>
          <cell r="E503">
            <v>8</v>
          </cell>
          <cell r="F503">
            <v>2565</v>
          </cell>
          <cell r="G503">
            <v>800025961304</v>
          </cell>
          <cell r="H503" t="str">
            <v>นางสาว</v>
          </cell>
          <cell r="I503" t="str">
            <v>อนงค์</v>
          </cell>
          <cell r="J503" t="str">
            <v>อุปนุม</v>
          </cell>
          <cell r="K503">
            <v>1500900104574</v>
          </cell>
          <cell r="L503" t="str">
            <v>ฝาง</v>
          </cell>
          <cell r="M503" t="str">
            <v>เชียงใหม่ 2</v>
          </cell>
          <cell r="N503">
            <v>8</v>
          </cell>
          <cell r="O503" t="str">
            <v>สินเชื่อธนาคารประชาชน</v>
          </cell>
          <cell r="P503" t="str">
            <v>1.บุคคลค้ำประกัน</v>
          </cell>
          <cell r="Q503">
            <v>144739.22</v>
          </cell>
          <cell r="R503">
            <v>7496.07</v>
          </cell>
          <cell r="S503" t="str">
            <v>จังหวัดฝาง</v>
          </cell>
          <cell r="T503" t="str">
            <v>ผบ.614</v>
          </cell>
          <cell r="U503">
            <v>2556</v>
          </cell>
          <cell r="V503" t="str">
            <v>ผบ.636</v>
          </cell>
          <cell r="W503">
            <v>2556</v>
          </cell>
          <cell r="X503"/>
          <cell r="Y503"/>
          <cell r="Z503"/>
          <cell r="AA503">
            <v>13</v>
          </cell>
          <cell r="AB503">
            <v>11</v>
          </cell>
          <cell r="AC503">
            <v>25565</v>
          </cell>
          <cell r="AD503"/>
          <cell r="AE503"/>
          <cell r="AF503"/>
          <cell r="AG503"/>
          <cell r="AH503"/>
          <cell r="AI503"/>
          <cell r="AJ503"/>
          <cell r="AK503"/>
          <cell r="AL503"/>
          <cell r="AM503"/>
          <cell r="AN503"/>
          <cell r="AO503"/>
          <cell r="AP503"/>
          <cell r="AQ503"/>
          <cell r="AR503"/>
          <cell r="AS503"/>
          <cell r="AT503"/>
          <cell r="AU503"/>
          <cell r="AV503"/>
          <cell r="AW503"/>
          <cell r="AX503"/>
          <cell r="AY503"/>
          <cell r="AZ503"/>
          <cell r="BA503"/>
          <cell r="BB503" t="str">
            <v>สืบทรัพย์ (คำสั่ง 1/8/2565)//กำลังดำเนินการสืบทรัพย์//สืบแล้ว รายงานวันที่ 26/10/2565</v>
          </cell>
          <cell r="BC503" t="str">
            <v>0
900</v>
          </cell>
          <cell r="BD503" t="str">
            <v>31
15</v>
          </cell>
          <cell r="BE503" t="str">
            <v>1
1</v>
          </cell>
          <cell r="BF503" t="str">
            <v>2567
2568</v>
          </cell>
          <cell r="BG503">
            <v>0</v>
          </cell>
          <cell r="BH503" t="str">
            <v>-</v>
          </cell>
          <cell r="BI503" t="str">
            <v>-</v>
          </cell>
          <cell r="BJ503" t="str">
            <v>-</v>
          </cell>
          <cell r="BK503">
            <v>0</v>
          </cell>
          <cell r="BL503" t="str">
            <v>745
275</v>
          </cell>
          <cell r="BM503">
            <v>0</v>
          </cell>
          <cell r="BN503">
            <v>16</v>
          </cell>
          <cell r="BO503">
            <v>7</v>
          </cell>
          <cell r="BP503">
            <v>2567</v>
          </cell>
          <cell r="BQ503" t="str">
            <v>-</v>
          </cell>
          <cell r="BR503" t="str">
            <v>-</v>
          </cell>
          <cell r="BS503" t="str">
            <v>-</v>
          </cell>
          <cell r="BT503" t="str">
            <v>นางสาวอนงค์ อุปนุม</v>
          </cell>
          <cell r="BU503">
            <v>0</v>
          </cell>
          <cell r="BV503" t="str">
            <v>1.นางสาวอนงค์ อุปนุม
2.นางสาวธฤษวรรณ อาภรณ์
3.นายศักรินทร์ แย้มรำ</v>
          </cell>
          <cell r="BW503" t="str">
            <v>จำเลยที่ 1
จำเลยที่ 2
จำเลยที่ 3</v>
          </cell>
          <cell r="BX503" t="str">
            <v>1-5009-00104-57-4
1-5099-00860-76-8
1-9099-00269-43-8</v>
          </cell>
          <cell r="BY503" t="str">
            <v>-ไม่พบว่ามีกรรมสิทธ์ในที่ดิน อ.ฝาง จ.เชียงใหม่
-ไม่พบว่ามีกรรมสิทธ์ในที่ดิน อ.ฝาง จ.เชียงใหม่อ
-ไม่พบว่ามีกรรมสิทธ์ในที่ดิน อ.ฝาง จ.เชียงใหม่</v>
          </cell>
          <cell r="BZ503" t="str">
            <v>ไม่พบทรัพย์</v>
          </cell>
          <cell r="CA503"/>
          <cell r="CB503"/>
          <cell r="CC503" t="str">
            <v>จันทร์นิภา</v>
          </cell>
          <cell r="CD503"/>
          <cell r="CE503"/>
          <cell r="CF503"/>
          <cell r="CG503"/>
          <cell r="CH503"/>
          <cell r="CI503"/>
          <cell r="CJ503"/>
          <cell r="CK503"/>
          <cell r="CL503"/>
          <cell r="CM503"/>
          <cell r="CN503"/>
          <cell r="CO503"/>
        </row>
        <row r="504">
          <cell r="B504">
            <v>1958</v>
          </cell>
          <cell r="C504">
            <v>500</v>
          </cell>
          <cell r="D504">
            <v>1</v>
          </cell>
          <cell r="E504">
            <v>8</v>
          </cell>
          <cell r="F504">
            <v>2565</v>
          </cell>
          <cell r="G504">
            <v>800018461635</v>
          </cell>
          <cell r="H504" t="str">
            <v>นาง</v>
          </cell>
          <cell r="I504" t="str">
            <v>อัมพร</v>
          </cell>
          <cell r="J504" t="str">
            <v>ปันด้วง</v>
          </cell>
          <cell r="K504">
            <v>3110300438846</v>
          </cell>
          <cell r="L504" t="str">
            <v>ฝาง</v>
          </cell>
          <cell r="M504" t="str">
            <v>เชียงใหม่ 2</v>
          </cell>
          <cell r="N504">
            <v>8</v>
          </cell>
          <cell r="O504" t="str">
            <v>สินเชื่อเคหะ</v>
          </cell>
          <cell r="P504" t="str">
            <v>1.บุคคลค้ำประกัน</v>
          </cell>
          <cell r="Q504">
            <v>471444.9</v>
          </cell>
          <cell r="R504">
            <v>79932.86</v>
          </cell>
          <cell r="S504" t="str">
            <v>จังหวัดฝาง</v>
          </cell>
          <cell r="T504" t="str">
            <v>ผบ.214</v>
          </cell>
          <cell r="U504">
            <v>2556</v>
          </cell>
          <cell r="V504" t="str">
            <v>ผบ.428</v>
          </cell>
          <cell r="W504">
            <v>2556</v>
          </cell>
          <cell r="X504"/>
          <cell r="Y504"/>
          <cell r="Z504"/>
          <cell r="AA504">
            <v>21</v>
          </cell>
          <cell r="AB504">
            <v>8</v>
          </cell>
          <cell r="AC504">
            <v>2556</v>
          </cell>
          <cell r="AD504"/>
          <cell r="AE504"/>
          <cell r="AF504"/>
          <cell r="AG504"/>
          <cell r="AH504"/>
          <cell r="AI504"/>
          <cell r="AJ504"/>
          <cell r="AK504"/>
          <cell r="AL504"/>
          <cell r="AM504"/>
          <cell r="AN504"/>
          <cell r="AO504"/>
          <cell r="AP504"/>
          <cell r="AQ504"/>
          <cell r="AR504"/>
          <cell r="AS504"/>
          <cell r="AT504"/>
          <cell r="AU504"/>
          <cell r="AV504"/>
          <cell r="AW504"/>
          <cell r="AX504"/>
          <cell r="AY504"/>
          <cell r="AZ504"/>
          <cell r="BA504"/>
          <cell r="BB504" t="str">
            <v>สืบทรัพย์ (คำสั่ง 1/8/2565)//กำลังดำเนินการสืบทรัพย์</v>
          </cell>
          <cell r="BC504" t="str">
            <v>0
600</v>
          </cell>
          <cell r="BD504" t="str">
            <v>31
19</v>
          </cell>
          <cell r="BE504" t="str">
            <v>1
4</v>
          </cell>
          <cell r="BF504" t="str">
            <v>2567
2567</v>
          </cell>
          <cell r="BG504">
            <v>0</v>
          </cell>
          <cell r="BH504" t="str">
            <v>-</v>
          </cell>
          <cell r="BI504" t="str">
            <v>-</v>
          </cell>
          <cell r="BJ504" t="str">
            <v>-</v>
          </cell>
          <cell r="BK504">
            <v>0</v>
          </cell>
          <cell r="BL504" t="str">
            <v>765
130</v>
          </cell>
          <cell r="BM504">
            <v>0</v>
          </cell>
          <cell r="BN504" t="str">
            <v>16
15</v>
          </cell>
          <cell r="BO504" t="str">
            <v>7
8</v>
          </cell>
          <cell r="BP504" t="str">
            <v>2567
2567</v>
          </cell>
          <cell r="BQ504" t="str">
            <v>-</v>
          </cell>
          <cell r="BR504" t="str">
            <v>-</v>
          </cell>
          <cell r="BS504" t="str">
            <v>-</v>
          </cell>
          <cell r="BT504" t="str">
            <v>นางอัมพร ปันด้วง</v>
          </cell>
          <cell r="BU504">
            <v>0</v>
          </cell>
          <cell r="BV504" t="str">
            <v>1.นางอัมพร ปันด้วง
2.นายประสงค์ ปันด้วง</v>
          </cell>
          <cell r="BW504" t="str">
            <v>จำเลย
คู่สมรสจำเลย</v>
          </cell>
          <cell r="BX504" t="str">
            <v>3-1103-00438-84-6
3-5010-00157-74-1</v>
          </cell>
          <cell r="BY504" t="str">
            <v>-ไม่พบว่ามีกรรมสิทธิ์ในที่ดิน อ.ฝาง จ.เชียงใหม่
-ไม่พบว่ามีกรรมสิทธิ์ในที่ดิน อ.บางพลี จ.สมุทรปราการ
-ไม่พบว่ามีกรรมสิทธิ์ในที่ดิน อ.ฝาง จ.เชียงใหม่</v>
          </cell>
          <cell r="BZ504" t="str">
            <v>ไม่พบทรัพย์</v>
          </cell>
          <cell r="CA504"/>
          <cell r="CB504"/>
          <cell r="CC504" t="str">
            <v>จันทร์นิภา</v>
          </cell>
          <cell r="CD504" t="str">
            <v>5.นายทิวา แรงสิงห์</v>
          </cell>
          <cell r="CE504" t="str">
            <v>จำเลยที่ 3</v>
          </cell>
          <cell r="CF504"/>
          <cell r="CG504"/>
          <cell r="CH504"/>
          <cell r="CI504"/>
          <cell r="CJ504"/>
          <cell r="CK504"/>
          <cell r="CL504"/>
          <cell r="CM504"/>
          <cell r="CN504"/>
          <cell r="CO504"/>
        </row>
        <row r="505">
          <cell r="B505">
            <v>1959</v>
          </cell>
          <cell r="C505">
            <v>501</v>
          </cell>
          <cell r="D505">
            <v>1</v>
          </cell>
          <cell r="E505">
            <v>8</v>
          </cell>
          <cell r="F505">
            <v>2565</v>
          </cell>
          <cell r="G505">
            <v>800029118109</v>
          </cell>
          <cell r="H505" t="str">
            <v>นาย</v>
          </cell>
          <cell r="I505" t="str">
            <v>เดชธนา</v>
          </cell>
          <cell r="J505" t="str">
            <v>พรหมายน</v>
          </cell>
          <cell r="K505">
            <v>3101400733778</v>
          </cell>
          <cell r="L505" t="str">
            <v>แม่อาย</v>
          </cell>
          <cell r="M505" t="str">
            <v>เชียงใหม่ 2</v>
          </cell>
          <cell r="N505">
            <v>8</v>
          </cell>
          <cell r="O505" t="str">
            <v>สินเชื่อธนาคารประชาชน</v>
          </cell>
          <cell r="P505" t="str">
            <v>1.บุคคลค้ำประกัน</v>
          </cell>
          <cell r="Q505">
            <v>160000</v>
          </cell>
          <cell r="R505">
            <v>9075.75</v>
          </cell>
          <cell r="S505" t="str">
            <v>จังหวัดฝาง</v>
          </cell>
          <cell r="T505" t="str">
            <v>ผบ.628</v>
          </cell>
          <cell r="U505">
            <v>2556</v>
          </cell>
          <cell r="V505" t="str">
            <v>ผบ.651</v>
          </cell>
          <cell r="W505">
            <v>2556</v>
          </cell>
          <cell r="X505">
            <v>13</v>
          </cell>
          <cell r="Y505">
            <v>11</v>
          </cell>
          <cell r="Z505">
            <v>2556</v>
          </cell>
          <cell r="AA505"/>
          <cell r="AB505"/>
          <cell r="AC505"/>
          <cell r="AD505"/>
          <cell r="AE505"/>
          <cell r="AF505"/>
          <cell r="AG505"/>
          <cell r="AH505"/>
          <cell r="AI505"/>
          <cell r="AJ505"/>
          <cell r="AK505"/>
          <cell r="AL505"/>
          <cell r="AM505"/>
          <cell r="AN505"/>
          <cell r="AO505"/>
          <cell r="AP505"/>
          <cell r="AQ505"/>
          <cell r="AR505"/>
          <cell r="AS505"/>
          <cell r="AT505"/>
          <cell r="AU505"/>
          <cell r="AV505"/>
          <cell r="AW505"/>
          <cell r="AX505"/>
          <cell r="AY505"/>
          <cell r="AZ505"/>
          <cell r="BA505"/>
          <cell r="BB505" t="str">
            <v>สืบทรัพย์ (คำสั่ง 1/8/2565)//กำลังดำเนินการสืบทรัพย์//สืบแล้ว รายงานวันที่ 11/10/2565//สืบแล้ว รายงานผลวันที่ 29/11/2565</v>
          </cell>
          <cell r="BC505" t="str">
            <v>0
900</v>
          </cell>
          <cell r="BD505" t="str">
            <v>31
10</v>
          </cell>
          <cell r="BE505" t="str">
            <v>1
6</v>
          </cell>
          <cell r="BF505" t="str">
            <v>2567
2567</v>
          </cell>
          <cell r="BG505">
            <v>0</v>
          </cell>
          <cell r="BH505" t="str">
            <v>-</v>
          </cell>
          <cell r="BI505" t="str">
            <v>-</v>
          </cell>
          <cell r="BJ505" t="str">
            <v>-</v>
          </cell>
          <cell r="BK505">
            <v>0</v>
          </cell>
          <cell r="BL505" t="str">
            <v>1175
215</v>
          </cell>
          <cell r="BM505">
            <v>0</v>
          </cell>
          <cell r="BN505">
            <v>5</v>
          </cell>
          <cell r="BO505">
            <v>9</v>
          </cell>
          <cell r="BP505">
            <v>2567</v>
          </cell>
          <cell r="BQ505" t="str">
            <v>-</v>
          </cell>
          <cell r="BR505" t="str">
            <v>-</v>
          </cell>
          <cell r="BS505" t="str">
            <v>-</v>
          </cell>
          <cell r="BT505" t="str">
            <v>นายเดชธนา พรหมายน</v>
          </cell>
          <cell r="BU505">
            <v>0</v>
          </cell>
          <cell r="BV505" t="str">
            <v>1.นายเดชธนา พรหมายน
2.นางสุพร เพียรนภา
3.นายชรินทร์ จอมเมฆ</v>
          </cell>
          <cell r="BW505" t="str">
            <v>จำเลยที่ 1
จำเลยที่ 2
จำเลยที่ 3</v>
          </cell>
          <cell r="BX505" t="str">
            <v>3-1014-00733-77-8
3-1020-02120-11-4
3-5010-00174-14-0</v>
          </cell>
          <cell r="BY505" t="str">
            <v>-ไม่พบว่ามีกรรมสิทธิ์ในที่ดิน อ.แม่อาย จ.เชียงใหม่
-ไม่พบว่ามีกรรมสิทธิ์ในที่ดิน อ.สันกำแพง จ.เชียงใหม่
-พบว่ามีกรรมสิทธิ์ในที่ดิน โฉนดที่ดินเลขที่ 20982 ต.แม่สาว อ.แม่อาย จ.เชียงใหม่ (ปลอดจำนอง)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v>
          </cell>
          <cell r="BZ505" t="str">
            <v>พบทรัพย์</v>
          </cell>
          <cell r="CA505"/>
          <cell r="CB505">
            <v>3</v>
          </cell>
          <cell r="CC505" t="str">
            <v>จันทร์นิภา</v>
          </cell>
          <cell r="CD505"/>
          <cell r="CE505"/>
          <cell r="CF505"/>
          <cell r="CG505"/>
          <cell r="CH505"/>
          <cell r="CI505"/>
          <cell r="CJ505"/>
          <cell r="CK505"/>
          <cell r="CL505"/>
          <cell r="CM505"/>
          <cell r="CN505"/>
          <cell r="CO505"/>
        </row>
        <row r="506">
          <cell r="B506">
            <v>1960</v>
          </cell>
          <cell r="C506">
            <v>502</v>
          </cell>
          <cell r="D506">
            <v>1</v>
          </cell>
          <cell r="E506">
            <v>8</v>
          </cell>
          <cell r="F506">
            <v>2565</v>
          </cell>
          <cell r="G506">
            <v>806750010415</v>
          </cell>
          <cell r="H506" t="str">
            <v>นาย</v>
          </cell>
          <cell r="I506" t="str">
            <v>พันนิคม</v>
          </cell>
          <cell r="J506" t="str">
            <v>คำฟู</v>
          </cell>
          <cell r="K506">
            <v>3500900293012</v>
          </cell>
          <cell r="L506" t="str">
            <v>แม่อาย</v>
          </cell>
          <cell r="M506" t="str">
            <v>เชียงใหม่ 2</v>
          </cell>
          <cell r="N506">
            <v>8</v>
          </cell>
          <cell r="O506" t="str">
            <v>สินเชื่อเพื่อพัฒนากลุ่มอาชีพ</v>
          </cell>
          <cell r="P506" t="str">
            <v>1.บุคคลค้ำประกัน</v>
          </cell>
          <cell r="Q506">
            <v>239613.09</v>
          </cell>
          <cell r="R506">
            <v>11142.58</v>
          </cell>
          <cell r="S506" t="str">
            <v>จังหวัดฝาง</v>
          </cell>
          <cell r="T506" t="str">
            <v>ผบ.153</v>
          </cell>
          <cell r="U506">
            <v>2556</v>
          </cell>
          <cell r="V506" t="str">
            <v>ผบ.388</v>
          </cell>
          <cell r="W506">
            <v>2556</v>
          </cell>
          <cell r="X506">
            <v>5</v>
          </cell>
          <cell r="Y506">
            <v>8</v>
          </cell>
          <cell r="Z506">
            <v>2556</v>
          </cell>
          <cell r="AA506"/>
          <cell r="AB506"/>
          <cell r="AC506"/>
          <cell r="AD506"/>
          <cell r="AE506"/>
          <cell r="AF506"/>
          <cell r="AG506"/>
          <cell r="AH506"/>
          <cell r="AI506"/>
          <cell r="AJ506"/>
          <cell r="AK506"/>
          <cell r="AL506"/>
          <cell r="AM506"/>
          <cell r="AN506"/>
          <cell r="AO506"/>
          <cell r="AP506"/>
          <cell r="AQ506"/>
          <cell r="AR506"/>
          <cell r="AS506"/>
          <cell r="AT506"/>
          <cell r="AU506"/>
          <cell r="AV506"/>
          <cell r="AW506"/>
          <cell r="AX506"/>
          <cell r="AY506"/>
          <cell r="AZ506"/>
          <cell r="BA506"/>
          <cell r="BB506" t="str">
            <v>สืบทรัพย์ (คำสั่ง 1/8/2565)//กำลังดำเนินการสืบทรัพย์//สืบแล้ว รายงานวันที่ 2/11/2565</v>
          </cell>
          <cell r="BC506" t="str">
            <v>0
2700</v>
          </cell>
          <cell r="BD506" t="str">
            <v>31
10</v>
          </cell>
          <cell r="BE506" t="str">
            <v>1
6</v>
          </cell>
          <cell r="BF506" t="str">
            <v>2567
2567</v>
          </cell>
          <cell r="BG506">
            <v>0</v>
          </cell>
          <cell r="BH506" t="str">
            <v>-</v>
          </cell>
          <cell r="BI506" t="str">
            <v>-</v>
          </cell>
          <cell r="BJ506" t="str">
            <v>-</v>
          </cell>
          <cell r="BK506">
            <v>0</v>
          </cell>
          <cell r="BL506" t="str">
            <v>1385
685</v>
          </cell>
          <cell r="BM506">
            <v>0</v>
          </cell>
          <cell r="BN506">
            <v>5</v>
          </cell>
          <cell r="BO506">
            <v>9</v>
          </cell>
          <cell r="BP506">
            <v>2567</v>
          </cell>
          <cell r="BQ506" t="str">
            <v>-</v>
          </cell>
          <cell r="BR506" t="str">
            <v>-</v>
          </cell>
          <cell r="BS506" t="str">
            <v>-</v>
          </cell>
          <cell r="BT506" t="str">
            <v>นายพันนิคม คำฟู</v>
          </cell>
          <cell r="BU506">
            <v>0</v>
          </cell>
          <cell r="BV506" t="str">
            <v>1.นายพันนิคม คำฟู
2.นายพลรบ ไพเมือง
3.นางสาวชลธิฌา เพชรสมัย
4.นายทินกร ทรงพูล
5.นายสมนึก ปันวงค์ยอง
6.นางสาวศศิมาภรณ์ ปันวงค์ยอง
7.นายบุณเกียรติ นันตา
8.นายสิงห์คำ แก้วบุญเรือง
9.นายธนัสสรณ์ บัวชุม</v>
          </cell>
          <cell r="BW506" t="str">
            <v>จำเลยที่ 1
จำเลยที่ 2
จำเลยที่ 3
คู่สมรสจำเลยที่ 3
จำเลยที่ 4
คู่สมรสจำเลยที่ 4
จำเลยที่ 5
จำเลยที่ 6
จำเลยที่ 7</v>
          </cell>
          <cell r="BX506" t="str">
            <v>3-5009-00293-01-2
3-5503-00034-13-0
3-5010-00088-02-2
1-5009-00100-42-1
3-5010-00177-32-7
1-5009-00032-85-9
3-5010-00111-32-6
3-5010-00112-58-6
3-5010-00139-20-4</v>
          </cell>
          <cell r="BY5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6" t="str">
            <v>ไม่พบทรัพย์</v>
          </cell>
          <cell r="CA506"/>
          <cell r="CB506"/>
          <cell r="CC506" t="str">
            <v>จันทร์นิภา</v>
          </cell>
          <cell r="CD506" t="str">
            <v>6.นายชาตรี พรชัยวิริยะกร</v>
          </cell>
          <cell r="CE506" t="str">
            <v>จำเลยที่ 4</v>
          </cell>
          <cell r="CF506"/>
          <cell r="CG506"/>
          <cell r="CH506"/>
          <cell r="CI506"/>
          <cell r="CJ506"/>
          <cell r="CK506"/>
          <cell r="CL506"/>
          <cell r="CM506"/>
          <cell r="CN506"/>
          <cell r="CO506"/>
        </row>
        <row r="507">
          <cell r="B507">
            <v>1961</v>
          </cell>
          <cell r="C507">
            <v>503</v>
          </cell>
          <cell r="D507">
            <v>1</v>
          </cell>
          <cell r="E507">
            <v>8</v>
          </cell>
          <cell r="F507">
            <v>2565</v>
          </cell>
          <cell r="G507">
            <v>800025104954</v>
          </cell>
          <cell r="H507" t="str">
            <v>นาง</v>
          </cell>
          <cell r="I507" t="str">
            <v>ภัทรินญา</v>
          </cell>
          <cell r="J507" t="str">
            <v>ฟองจันทร์</v>
          </cell>
          <cell r="K507">
            <v>3500900736739</v>
          </cell>
          <cell r="L507" t="str">
            <v>ฝาง</v>
          </cell>
          <cell r="M507" t="str">
            <v>เชียงใหม่ 2</v>
          </cell>
          <cell r="N507">
            <v>8</v>
          </cell>
          <cell r="O507" t="str">
            <v>สินเชื่อธนาคารประชาชน</v>
          </cell>
          <cell r="P507" t="str">
            <v>1.บุคคลค้ำประกัน</v>
          </cell>
          <cell r="Q507">
            <v>176662</v>
          </cell>
          <cell r="R507">
            <v>7433.65</v>
          </cell>
          <cell r="S507" t="str">
            <v>จังหวัดฝาง</v>
          </cell>
          <cell r="T507" t="str">
            <v>ผบ.619</v>
          </cell>
          <cell r="U507">
            <v>2555</v>
          </cell>
          <cell r="V507" t="str">
            <v>ผบ.638</v>
          </cell>
          <cell r="W507">
            <v>2556</v>
          </cell>
          <cell r="X507"/>
          <cell r="Y507"/>
          <cell r="Z507"/>
          <cell r="AA507">
            <v>13</v>
          </cell>
          <cell r="AB507">
            <v>11</v>
          </cell>
          <cell r="AC507">
            <v>2556</v>
          </cell>
          <cell r="AD507"/>
          <cell r="AE507"/>
          <cell r="AF507"/>
          <cell r="AG507"/>
          <cell r="AH507"/>
          <cell r="AI507"/>
          <cell r="AJ507"/>
          <cell r="AK507"/>
          <cell r="AL507"/>
          <cell r="AM507"/>
          <cell r="AN507"/>
          <cell r="AO507"/>
          <cell r="AP507"/>
          <cell r="AQ507"/>
          <cell r="AR507"/>
          <cell r="AS507"/>
          <cell r="AT507"/>
          <cell r="AU507"/>
          <cell r="AV507"/>
          <cell r="AW507"/>
          <cell r="AX507"/>
          <cell r="AY507"/>
          <cell r="AZ507"/>
          <cell r="BA507"/>
          <cell r="BB507" t="str">
            <v>สืบทรัพย์ (คำสั่ง 1/8/2565)//กำลังดำเนินการสืบทรัพย์//สืบแล้ว รายงานวันที่ 11/10/2565</v>
          </cell>
          <cell r="BC507">
            <v>1500</v>
          </cell>
          <cell r="BD507">
            <v>10</v>
          </cell>
          <cell r="BE507">
            <v>6</v>
          </cell>
          <cell r="BF507">
            <v>2567</v>
          </cell>
          <cell r="BG507">
            <v>0</v>
          </cell>
          <cell r="BH507" t="str">
            <v>-</v>
          </cell>
          <cell r="BI507" t="str">
            <v>-</v>
          </cell>
          <cell r="BJ507" t="str">
            <v>-</v>
          </cell>
          <cell r="BK507">
            <v>0</v>
          </cell>
          <cell r="BL507">
            <v>1795</v>
          </cell>
          <cell r="BM507">
            <v>0</v>
          </cell>
          <cell r="BN507">
            <v>19</v>
          </cell>
          <cell r="BO507">
            <v>12</v>
          </cell>
          <cell r="BP507">
            <v>2567</v>
          </cell>
          <cell r="BQ507" t="str">
            <v>-</v>
          </cell>
          <cell r="BR507" t="str">
            <v>-</v>
          </cell>
          <cell r="BS507" t="str">
            <v>-</v>
          </cell>
          <cell r="BT507" t="str">
            <v>นางภัทรินญา ฟองจันทร์</v>
          </cell>
          <cell r="BU507">
            <v>0</v>
          </cell>
          <cell r="BV507"/>
          <cell r="BW507"/>
          <cell r="BX507"/>
          <cell r="BY507"/>
          <cell r="BZ507"/>
          <cell r="CA507"/>
          <cell r="CB507"/>
          <cell r="CC507" t="str">
            <v>จันทร์นิภา</v>
          </cell>
          <cell r="CD507"/>
          <cell r="CE507"/>
          <cell r="CF507"/>
          <cell r="CG507"/>
          <cell r="CH507"/>
          <cell r="CI507"/>
          <cell r="CJ507"/>
          <cell r="CK507"/>
          <cell r="CL507"/>
          <cell r="CM507"/>
          <cell r="CN507"/>
          <cell r="CO507"/>
        </row>
        <row r="508">
          <cell r="B508">
            <v>1962</v>
          </cell>
          <cell r="C508">
            <v>504</v>
          </cell>
          <cell r="D508">
            <v>1</v>
          </cell>
          <cell r="E508">
            <v>8</v>
          </cell>
          <cell r="F508">
            <v>2565</v>
          </cell>
          <cell r="G508">
            <v>800026736655</v>
          </cell>
          <cell r="H508" t="str">
            <v>นาง</v>
          </cell>
          <cell r="I508" t="str">
            <v>สุดา</v>
          </cell>
          <cell r="J508" t="str">
            <v>ธรรมใจ</v>
          </cell>
          <cell r="K508">
            <v>3570200397567</v>
          </cell>
          <cell r="L508" t="str">
            <v>ฝาง</v>
          </cell>
          <cell r="M508" t="str">
            <v>เชียงใหม่ 2</v>
          </cell>
          <cell r="N508">
            <v>8</v>
          </cell>
          <cell r="O508" t="str">
            <v>สินเชื่อธนาคารประชาชน</v>
          </cell>
          <cell r="P508" t="str">
            <v>1.บุคคลค้ำประกัน</v>
          </cell>
          <cell r="Q508">
            <v>191664</v>
          </cell>
          <cell r="R508">
            <v>9878.51</v>
          </cell>
          <cell r="S508" t="str">
            <v>จังหวัดฝาง</v>
          </cell>
          <cell r="T508" t="str">
            <v>ผบ.622</v>
          </cell>
          <cell r="U508">
            <v>2556</v>
          </cell>
          <cell r="V508" t="str">
            <v>ผบ.639</v>
          </cell>
          <cell r="W508">
            <v>2556</v>
          </cell>
          <cell r="X508"/>
          <cell r="Y508"/>
          <cell r="Z508"/>
          <cell r="AA508">
            <v>13</v>
          </cell>
          <cell r="AB508">
            <v>11</v>
          </cell>
          <cell r="AC508">
            <v>2556</v>
          </cell>
          <cell r="AD508"/>
          <cell r="AE508"/>
          <cell r="AF508"/>
          <cell r="AG508"/>
          <cell r="AH508"/>
          <cell r="AI508"/>
          <cell r="AJ508"/>
          <cell r="AK508"/>
          <cell r="AL508"/>
          <cell r="AM508"/>
          <cell r="AN508"/>
          <cell r="AO508"/>
          <cell r="AP508"/>
          <cell r="AQ508"/>
          <cell r="AR508"/>
          <cell r="AS508"/>
          <cell r="AT508"/>
          <cell r="AU508"/>
          <cell r="AV508"/>
          <cell r="AW508"/>
          <cell r="AX508"/>
          <cell r="AY508"/>
          <cell r="AZ508"/>
          <cell r="BA508"/>
          <cell r="BB508" t="str">
            <v>สืบทรัพย์ (คำสั่ง 1/8/2565)//สืบแล้ว รายงานวันที่ 4/10/2565</v>
          </cell>
          <cell r="BC508" t="str">
            <v>0
1500</v>
          </cell>
          <cell r="BD508" t="str">
            <v>31
5</v>
          </cell>
          <cell r="BE508" t="str">
            <v>1
7</v>
          </cell>
          <cell r="BF508" t="str">
            <v>2567
2567</v>
          </cell>
          <cell r="BG508">
            <v>0</v>
          </cell>
          <cell r="BH508" t="str">
            <v>-</v>
          </cell>
          <cell r="BI508" t="str">
            <v>-</v>
          </cell>
          <cell r="BJ508" t="str">
            <v>-</v>
          </cell>
          <cell r="BK508">
            <v>0</v>
          </cell>
          <cell r="BL508" t="str">
            <v>1545
365</v>
          </cell>
          <cell r="BM508">
            <v>0</v>
          </cell>
          <cell r="BN508" t="str">
            <v>16
21</v>
          </cell>
          <cell r="BO508" t="str">
            <v>7
11</v>
          </cell>
          <cell r="BP508" t="str">
            <v>2567
2567</v>
          </cell>
          <cell r="BQ508" t="str">
            <v>-</v>
          </cell>
          <cell r="BR508" t="str">
            <v>-</v>
          </cell>
          <cell r="BS508" t="str">
            <v>-</v>
          </cell>
          <cell r="BT508" t="str">
            <v>นางสุดา ธรรมใจ</v>
          </cell>
          <cell r="BU508">
            <v>0</v>
          </cell>
          <cell r="BV508" t="str">
            <v>1.นางสาวสุดา ธรรมใจ
2.นายธวัชชัย ศิริสุวรรณ์ 
3.นายรุ่งรดิศ ลีธรรมาคุณ
4.นางกชพรรณ วงค์แปง
5.นายเกตุ วงค์แปง</v>
          </cell>
          <cell r="BW508" t="str">
            <v>จำเลยที่ 1
คู่สมรสจำเลยที่ 1
จำเลยที่ 2
จำเลยที่ 3
คู่สมรสจำเลยที่ 3</v>
          </cell>
          <cell r="BX508" t="str">
            <v>3-5702-00397-56-7
3-5701-01709-70-6
1-5014-00001-17-3
3-5010-00099-41-5
3-5011-00236-55-4</v>
          </cell>
          <cell r="BY508" t="str">
            <v>-ไม่พบว่ามีกรรมสิทธิ์ในที่ดิน อ.ฝาง จ.เชียงใหม่
-ไม่พบว่ามีกรรมสิทธิ์ในที่ดิน อ.เวียงชัย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8" t="str">
            <v>ไม่พบทรัพย์</v>
          </cell>
          <cell r="CA508"/>
          <cell r="CB508"/>
          <cell r="CC508" t="str">
            <v>จันทร์นิภา</v>
          </cell>
          <cell r="CD508" t="str">
            <v>7.นางสาวราตรี แสนซุ้ง</v>
          </cell>
          <cell r="CE508" t="str">
            <v>คู่สมรสจำเลยที่ 4</v>
          </cell>
          <cell r="CF508"/>
          <cell r="CG508"/>
          <cell r="CH508"/>
          <cell r="CI508"/>
          <cell r="CJ508"/>
          <cell r="CK508"/>
          <cell r="CL508"/>
          <cell r="CM508"/>
          <cell r="CN508"/>
          <cell r="CO508"/>
        </row>
        <row r="509">
          <cell r="B509">
            <v>1963</v>
          </cell>
          <cell r="C509">
            <v>505</v>
          </cell>
          <cell r="D509">
            <v>25</v>
          </cell>
          <cell r="E509">
            <v>3</v>
          </cell>
          <cell r="F509">
            <v>2567</v>
          </cell>
          <cell r="G509">
            <v>800081560883</v>
          </cell>
          <cell r="H509" t="str">
            <v>นางสาว</v>
          </cell>
          <cell r="I509" t="str">
            <v>ดาราพร</v>
          </cell>
          <cell r="J509" t="str">
            <v>เจริญสุข</v>
          </cell>
          <cell r="K509" t="str">
            <v>3-5001-00301-58-4</v>
          </cell>
          <cell r="L509" t="str">
            <v>หนองหอย</v>
          </cell>
          <cell r="M509" t="str">
            <v>เชียงใหม่ 1</v>
          </cell>
          <cell r="N509">
            <v>8</v>
          </cell>
          <cell r="O509" t="str">
            <v>สินเชื่อธนาคารประชาะชน</v>
          </cell>
          <cell r="P509" t="str">
            <v>1.บุคคลค้ำประกัน</v>
          </cell>
          <cell r="Q509" t="str">
            <v>89,995.24</v>
          </cell>
          <cell r="R509"/>
          <cell r="S509" t="str">
            <v>แขวงเชียงใหม่</v>
          </cell>
          <cell r="T509" t="str">
            <v>ผบ.2632</v>
          </cell>
          <cell r="U509">
            <v>2563</v>
          </cell>
          <cell r="V509">
            <v>5079</v>
          </cell>
          <cell r="W509">
            <v>2563</v>
          </cell>
          <cell r="X509">
            <v>20</v>
          </cell>
          <cell r="Y509">
            <v>7</v>
          </cell>
          <cell r="Z509">
            <v>2563</v>
          </cell>
          <cell r="AA509"/>
          <cell r="AB509"/>
          <cell r="AC509"/>
          <cell r="AD509"/>
          <cell r="AE509"/>
          <cell r="AF509"/>
          <cell r="AG509"/>
          <cell r="AH509"/>
          <cell r="AI509"/>
          <cell r="AJ509"/>
          <cell r="AK509"/>
          <cell r="AL509"/>
          <cell r="AM509"/>
          <cell r="AN509"/>
          <cell r="AO509"/>
          <cell r="AP509"/>
          <cell r="AQ509"/>
          <cell r="AR509"/>
          <cell r="AS509"/>
          <cell r="AT509"/>
          <cell r="AU509"/>
          <cell r="AV509"/>
          <cell r="AW509"/>
          <cell r="AX509"/>
          <cell r="AY509"/>
          <cell r="AZ509"/>
          <cell r="BA509"/>
          <cell r="BB509" t="str">
            <v>สืบครั้งที่ 1 5/04/2567//สืบเพิ่มที่ขาดสืบ//รายงานผลสืบทรัพย์ 11/06/2567//</v>
          </cell>
          <cell r="BC509">
            <v>900</v>
          </cell>
          <cell r="BD509">
            <v>31</v>
          </cell>
          <cell r="BE509">
            <v>1</v>
          </cell>
          <cell r="BF509">
            <v>2567</v>
          </cell>
          <cell r="BG509">
            <v>0</v>
          </cell>
          <cell r="BH509" t="str">
            <v>-</v>
          </cell>
          <cell r="BI509" t="str">
            <v>-</v>
          </cell>
          <cell r="BJ509" t="str">
            <v>-</v>
          </cell>
          <cell r="BK509">
            <v>0</v>
          </cell>
          <cell r="BL509">
            <v>1125</v>
          </cell>
          <cell r="BM509">
            <v>0</v>
          </cell>
          <cell r="BN509">
            <v>8</v>
          </cell>
          <cell r="BO509">
            <v>7</v>
          </cell>
          <cell r="BP509">
            <v>2567</v>
          </cell>
          <cell r="BQ509" t="str">
            <v>-</v>
          </cell>
          <cell r="BR509" t="str">
            <v>-</v>
          </cell>
          <cell r="BS509" t="str">
            <v>-</v>
          </cell>
          <cell r="BT509" t="str">
            <v>นางสาวดาราพร เจริญสุข</v>
          </cell>
          <cell r="BU509">
            <v>0</v>
          </cell>
          <cell r="BV509" t="str">
            <v>1.นางสาวดาราพร เจริญสุข
2.นางพ็ญ ศิริ
3.นายทัศน์  ศิริ
4.นางพรรณี ศรีวิชัย</v>
          </cell>
          <cell r="BW509" t="str">
            <v>จำเลยที่ 1
จำเลยที่ 2
คู่สมรสจำเลยที่ 2
จำเลยที่ 3</v>
          </cell>
          <cell r="BX509" t="str">
            <v>3-5001-00301-58-4
3-5015-00289-31-1
3-5015-00288-61-6
3-5001-00390-90-1</v>
          </cell>
          <cell r="BY509"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v>
          </cell>
          <cell r="BZ509"/>
          <cell r="CA509"/>
          <cell r="CB509"/>
          <cell r="CC509" t="str">
            <v>จันทร์นิภา</v>
          </cell>
          <cell r="CD509"/>
          <cell r="CE509"/>
          <cell r="CF509"/>
          <cell r="CG509"/>
          <cell r="CH509"/>
          <cell r="CI509"/>
          <cell r="CJ509"/>
          <cell r="CK509"/>
          <cell r="CL509"/>
          <cell r="CM509"/>
          <cell r="CN509"/>
          <cell r="CO509"/>
        </row>
        <row r="510">
          <cell r="B510">
            <v>1964</v>
          </cell>
          <cell r="C510">
            <v>506</v>
          </cell>
          <cell r="D510">
            <v>1</v>
          </cell>
          <cell r="E510">
            <v>8</v>
          </cell>
          <cell r="F510">
            <v>2565</v>
          </cell>
          <cell r="G510">
            <v>853652000110</v>
          </cell>
          <cell r="H510" t="str">
            <v>ด.ต.</v>
          </cell>
          <cell r="I510" t="str">
            <v>จรัญ</v>
          </cell>
          <cell r="J510" t="str">
            <v>สรรค์เจริญ</v>
          </cell>
          <cell r="K510">
            <v>3609900369741</v>
          </cell>
          <cell r="L510" t="str">
            <v>ไชยปราการ</v>
          </cell>
          <cell r="M510" t="str">
            <v>เชียงใหม่ 2</v>
          </cell>
          <cell r="N510">
            <v>8</v>
          </cell>
          <cell r="O510" t="str">
            <v>สินเชื่อสวัสดิการ</v>
          </cell>
          <cell r="P510" t="str">
            <v>1.บุคคลค้ำประกัน</v>
          </cell>
          <cell r="Q510">
            <v>274961.03000000003</v>
          </cell>
          <cell r="R510">
            <v>64512.85</v>
          </cell>
          <cell r="S510" t="str">
            <v>จังหวัดฝาง</v>
          </cell>
          <cell r="T510" t="str">
            <v>ผบ.152</v>
          </cell>
          <cell r="U510">
            <v>2556</v>
          </cell>
          <cell r="V510" t="str">
            <v>ผบ.465</v>
          </cell>
          <cell r="W510">
            <v>2556</v>
          </cell>
          <cell r="X510"/>
          <cell r="Y510"/>
          <cell r="Z510"/>
          <cell r="AA510">
            <v>16</v>
          </cell>
          <cell r="AB510">
            <v>9</v>
          </cell>
          <cell r="AC510">
            <v>2556</v>
          </cell>
          <cell r="AD510"/>
          <cell r="AE510"/>
          <cell r="AF510"/>
          <cell r="AG510"/>
          <cell r="AH510"/>
          <cell r="AI510"/>
          <cell r="AJ510"/>
          <cell r="AK510"/>
          <cell r="AL510"/>
          <cell r="AM510"/>
          <cell r="AN510"/>
          <cell r="AO510"/>
          <cell r="AP510"/>
          <cell r="AQ510"/>
          <cell r="AR510"/>
          <cell r="AS510"/>
          <cell r="AT510"/>
          <cell r="AU510"/>
          <cell r="AV510"/>
          <cell r="AW510"/>
          <cell r="AX510"/>
          <cell r="AY510"/>
          <cell r="AZ510"/>
          <cell r="BA510"/>
          <cell r="BB510" t="str">
            <v>สืบทรัพย์ (คำสั่ง 1/8/2565)//กำลังดำเนินการสืบทรัพย์//สืบแล้ว รายงานวันที่ 2/11/2565</v>
          </cell>
          <cell r="BC510">
            <v>0</v>
          </cell>
          <cell r="BD510">
            <v>31</v>
          </cell>
          <cell r="BE510">
            <v>1</v>
          </cell>
          <cell r="BF510">
            <v>2567</v>
          </cell>
          <cell r="BG510">
            <v>0</v>
          </cell>
          <cell r="BH510" t="str">
            <v>-</v>
          </cell>
          <cell r="BI510" t="str">
            <v>-</v>
          </cell>
          <cell r="BJ510" t="str">
            <v>-</v>
          </cell>
          <cell r="BK510">
            <v>0</v>
          </cell>
          <cell r="BL510">
            <v>695</v>
          </cell>
          <cell r="BM510">
            <v>0</v>
          </cell>
          <cell r="BN510">
            <v>9</v>
          </cell>
          <cell r="BO510">
            <v>7</v>
          </cell>
          <cell r="BP510">
            <v>2567</v>
          </cell>
          <cell r="BQ510" t="str">
            <v>-</v>
          </cell>
          <cell r="BR510" t="str">
            <v>-</v>
          </cell>
          <cell r="BS510" t="str">
            <v>-</v>
          </cell>
          <cell r="BT510" t="str">
            <v>ด.ต.จรัญ สรรค์เจริญ</v>
          </cell>
          <cell r="BU510">
            <v>0</v>
          </cell>
          <cell r="BV510" t="str">
            <v>1.นายจรัญ สรรค์เจริญ
2.นายเอกชัย ทาชมพู
3.นางสาวมนัสนันท์ ยานัง</v>
          </cell>
          <cell r="BW510" t="str">
            <v xml:space="preserve">จำเลยที่ 1
จำเลยที่ 2
คู่สมรสจำเลยที่ </v>
          </cell>
          <cell r="BX510" t="str">
            <v>3-6099-00369-74-1
3-5099-00350-63-4
3-5019-00553-54-6</v>
          </cell>
          <cell r="BY51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10" t="str">
            <v>ไม่พบทรัพย์</v>
          </cell>
          <cell r="CA510"/>
          <cell r="CB510"/>
          <cell r="CC510" t="str">
            <v>จันทร์นิภา</v>
          </cell>
          <cell r="CD510" t="str">
            <v>8.นางสาวสกาวเดือน สุรินต๊ะ</v>
          </cell>
          <cell r="CE510" t="str">
            <v>จำเลยที่ 5</v>
          </cell>
          <cell r="CF510"/>
          <cell r="CG510"/>
          <cell r="CH510"/>
          <cell r="CI510"/>
          <cell r="CJ510"/>
          <cell r="CK510"/>
          <cell r="CL510"/>
          <cell r="CM510"/>
          <cell r="CN510"/>
          <cell r="CO510"/>
        </row>
        <row r="511">
          <cell r="B511">
            <v>1965</v>
          </cell>
          <cell r="C511">
            <v>507</v>
          </cell>
          <cell r="D511">
            <v>1</v>
          </cell>
          <cell r="E511">
            <v>8</v>
          </cell>
          <cell r="F511">
            <v>2565</v>
          </cell>
          <cell r="G511">
            <v>800003655720</v>
          </cell>
          <cell r="H511" t="str">
            <v>นาง</v>
          </cell>
          <cell r="I511" t="str">
            <v>รพีพันธุ์</v>
          </cell>
          <cell r="J511" t="str">
            <v>ธรรมวาทิตย์</v>
          </cell>
          <cell r="K511">
            <v>3500900667958</v>
          </cell>
          <cell r="L511" t="str">
            <v>ฝาง</v>
          </cell>
          <cell r="M511" t="str">
            <v>เชียงใหม่ 2</v>
          </cell>
          <cell r="N511">
            <v>8</v>
          </cell>
          <cell r="O511" t="str">
            <v>สินเชื่อสวัสดิการ</v>
          </cell>
          <cell r="P511" t="str">
            <v>1.บุคคลค้ำประกัน</v>
          </cell>
          <cell r="Q511">
            <v>502976.34</v>
          </cell>
          <cell r="R511">
            <v>41778.04</v>
          </cell>
          <cell r="S511" t="str">
            <v>จังหวัดฝาง</v>
          </cell>
          <cell r="T511" t="str">
            <v>ผบ.142</v>
          </cell>
          <cell r="U511">
            <v>2556</v>
          </cell>
          <cell r="V511" t="str">
            <v>ผบ.243</v>
          </cell>
          <cell r="W511">
            <v>2556</v>
          </cell>
          <cell r="X511"/>
          <cell r="Y511"/>
          <cell r="Z511"/>
          <cell r="AA511">
            <v>29</v>
          </cell>
          <cell r="AB511">
            <v>7</v>
          </cell>
          <cell r="AC511">
            <v>2556</v>
          </cell>
          <cell r="AD511"/>
          <cell r="AE511"/>
          <cell r="AF511"/>
          <cell r="AG511"/>
          <cell r="AH511"/>
          <cell r="AI511"/>
          <cell r="AJ511"/>
          <cell r="AK511"/>
          <cell r="AL511"/>
          <cell r="AM511"/>
          <cell r="AN511"/>
          <cell r="AO511"/>
          <cell r="AP511"/>
          <cell r="AQ511"/>
          <cell r="AR511"/>
          <cell r="AS511"/>
          <cell r="AT511"/>
          <cell r="AU511"/>
          <cell r="AV511"/>
          <cell r="AW511"/>
          <cell r="AX511"/>
          <cell r="AY511"/>
          <cell r="AZ511"/>
          <cell r="BA511"/>
          <cell r="BB511" t="str">
            <v>สืบทรัพย์ (คำสั่ง 1/8/2565)//กำลังดำเนินการสืบทรัพย์// รอผลสืบที่ดินของคู่สมรสจำเลยที่ 2 เพิ่ม</v>
          </cell>
          <cell r="BC511" t="str">
            <v>0
900</v>
          </cell>
          <cell r="BD511" t="str">
            <v>31
19</v>
          </cell>
          <cell r="BE511" t="str">
            <v>1
4</v>
          </cell>
          <cell r="BF511" t="str">
            <v>2567
2567</v>
          </cell>
          <cell r="BG511">
            <v>0</v>
          </cell>
          <cell r="BH511" t="str">
            <v>-</v>
          </cell>
          <cell r="BI511" t="str">
            <v>-</v>
          </cell>
          <cell r="BJ511" t="str">
            <v>-</v>
          </cell>
          <cell r="BK511">
            <v>0</v>
          </cell>
          <cell r="BL511" t="str">
            <v>1750
235</v>
          </cell>
          <cell r="BM511">
            <v>0</v>
          </cell>
          <cell r="BN511" t="str">
            <v>16
15</v>
          </cell>
          <cell r="BO511" t="str">
            <v>7
8</v>
          </cell>
          <cell r="BP511" t="str">
            <v>2567
2567</v>
          </cell>
          <cell r="BQ511" t="str">
            <v>-</v>
          </cell>
          <cell r="BR511" t="str">
            <v>-</v>
          </cell>
          <cell r="BS511" t="str">
            <v>-</v>
          </cell>
          <cell r="BT511" t="str">
            <v>นางรพีพันธุ์ ธรรมวาทิตย์</v>
          </cell>
          <cell r="BU511">
            <v>0</v>
          </cell>
          <cell r="BV511"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511" t="str">
            <v>จำเลยที่ 1
คู่สมรสจำเลยที่ 1
จำเลยที่ 2
คู่สมรสจำเลยที่ 2
จำเลยที่ 3
คู่สมรสจำเลยที่ 3</v>
          </cell>
          <cell r="BX511" t="str">
            <v>3-5002-00660-29-2
3-5002-00580-11-6
3-5002-00575-51-1
3-5002-00555-87-1
3-5002-00585-66-5
3-5002-00649-80-9</v>
          </cell>
          <cell r="BY511" t="str">
            <v>ไม่พบว่ามีกรรมสิทธิ์ในที่ดิน อ.จอมทอง
พบว่ามีกรรมสิทธิ์ในที่ดิน โฉนดเลขที่ 15368 ต.สบเตี๊ยะ อ.จอมทอง จ.เชียงใหม่ (สินส่วนตัว)
พบว่ามีกรรมสิทธิ์ในที่ดิน โฉนดเลขที่ 3289 ต.สบเตี๊ยะ อ.จอมทอง จ.เชียงใหม่ (สินส่วนตัว)
พบว่ามีกรรมสิทธิ์ในที่ดิน โฉนดเลขที่ 3290 ต.สบเตี๊ยะ อ.จอมทอง จ.เชียงใหม่ (สินส่วนตัว)
'ไม่พบว่ามีกรรมสิทธิ์ในที่ดิน อ.จอมทอง
'ไม่พบว่ามีกรรมสิทธิ์ในที่ดิน อ.จอมทอง
พบว่ามีกรรมสิทธิ์ในที่ดิน โฉนดเลขที่ 3274 ต.สบเตี๊ยะ อ.จอมทอง จ.เชียงใหม่ (ติดอายัด)
พบว่ามีกรรมสิทธิ์ในที่ดิน โฉนดเลขที่ 3276 ต.สบเตี๊ยะ อ.จอมทอง จ.เชียงใหม่ (ติดอายัด)
พบว่ามีกรรมสิทธิ์ในที่ดิน โฉนดเลขที่ 37465 ต.สบเตี๊ยะ อ.จอมทอง จ.เชียงใหม่ (ติดจำนองธกส)</v>
          </cell>
          <cell r="BZ511" t="str">
            <v>พบทรัพย์</v>
          </cell>
          <cell r="CA511"/>
          <cell r="CB511">
            <v>6</v>
          </cell>
          <cell r="CC511" t="str">
            <v>จันทร์นิภา</v>
          </cell>
          <cell r="CD511"/>
          <cell r="CE511"/>
          <cell r="CF511"/>
          <cell r="CG511"/>
          <cell r="CH511"/>
          <cell r="CI511"/>
          <cell r="CJ511"/>
          <cell r="CK511"/>
          <cell r="CL511"/>
          <cell r="CM511"/>
          <cell r="CN511"/>
          <cell r="CO511"/>
        </row>
        <row r="512">
          <cell r="B512">
            <v>1966</v>
          </cell>
          <cell r="C512">
            <v>508</v>
          </cell>
          <cell r="D512">
            <v>1</v>
          </cell>
          <cell r="E512">
            <v>8</v>
          </cell>
          <cell r="F512">
            <v>2565</v>
          </cell>
          <cell r="G512">
            <v>8000153199927</v>
          </cell>
          <cell r="H512" t="str">
            <v>นาย</v>
          </cell>
          <cell r="I512" t="str">
            <v>ธนโชติไชย</v>
          </cell>
          <cell r="J512" t="str">
            <v>จารุบวร</v>
          </cell>
          <cell r="K512">
            <v>3501200981987</v>
          </cell>
          <cell r="L512" t="str">
            <v>ฝาง</v>
          </cell>
          <cell r="M512" t="str">
            <v>เชียงใหม่ 2</v>
          </cell>
          <cell r="N512">
            <v>8</v>
          </cell>
          <cell r="O512" t="str">
            <v>สินเชื่อสวัสดิการ</v>
          </cell>
          <cell r="P512" t="str">
            <v>1.บุคคลค้ำประกัน</v>
          </cell>
          <cell r="Q512">
            <v>700000</v>
          </cell>
          <cell r="R512">
            <v>70989.03</v>
          </cell>
          <cell r="S512" t="str">
            <v>จังหวัดฝาง</v>
          </cell>
          <cell r="T512" t="str">
            <v>ผบ.141</v>
          </cell>
          <cell r="U512">
            <v>2556</v>
          </cell>
          <cell r="V512" t="str">
            <v>ผบ.242</v>
          </cell>
          <cell r="W512">
            <v>2556</v>
          </cell>
          <cell r="X512"/>
          <cell r="Y512"/>
          <cell r="Z512"/>
          <cell r="AA512">
            <v>29</v>
          </cell>
          <cell r="AB512">
            <v>7</v>
          </cell>
          <cell r="AC512">
            <v>2556</v>
          </cell>
          <cell r="AD512"/>
          <cell r="AE512"/>
          <cell r="AF512"/>
          <cell r="AG512"/>
          <cell r="AH512"/>
          <cell r="AI512"/>
          <cell r="AJ512"/>
          <cell r="AK512"/>
          <cell r="AL512"/>
          <cell r="AM512"/>
          <cell r="AN512"/>
          <cell r="AO512"/>
          <cell r="AP512"/>
          <cell r="AQ512"/>
          <cell r="AR512"/>
          <cell r="AS512"/>
          <cell r="AT512"/>
          <cell r="AU512"/>
          <cell r="AV512"/>
          <cell r="AW512"/>
          <cell r="AX512"/>
          <cell r="AY512"/>
          <cell r="AZ512"/>
          <cell r="BA512"/>
          <cell r="BB512" t="str">
            <v>สืบทรัพย์ (คำสั่ง 1/8/2565)//กำลังดำเนินการสืบทรัพย์//สืบแล้ว รายงานผลวันที่ 29/11/2565</v>
          </cell>
          <cell r="BC512" t="str">
            <v>0
1200</v>
          </cell>
          <cell r="BD512" t="str">
            <v>31
5</v>
          </cell>
          <cell r="BE512" t="str">
            <v xml:space="preserve">1
7
</v>
          </cell>
          <cell r="BF512" t="str">
            <v xml:space="preserve">2567
2567
</v>
          </cell>
          <cell r="BG512">
            <v>0</v>
          </cell>
          <cell r="BH512" t="str">
            <v>-</v>
          </cell>
          <cell r="BI512" t="str">
            <v>-</v>
          </cell>
          <cell r="BJ512" t="str">
            <v>-</v>
          </cell>
          <cell r="BK512">
            <v>0</v>
          </cell>
          <cell r="BL512" t="str">
            <v>1545
260</v>
          </cell>
          <cell r="BM512">
            <v>0</v>
          </cell>
          <cell r="BN512" t="str">
            <v>16
21</v>
          </cell>
          <cell r="BO512" t="str">
            <v>7
11</v>
          </cell>
          <cell r="BP512" t="str">
            <v>2567
2567</v>
          </cell>
          <cell r="BQ512" t="str">
            <v>-</v>
          </cell>
          <cell r="BR512" t="str">
            <v>-</v>
          </cell>
          <cell r="BS512" t="str">
            <v>-</v>
          </cell>
          <cell r="BT512" t="str">
            <v>นายธนโชติไชย จารุบวร</v>
          </cell>
          <cell r="BU512">
            <v>0</v>
          </cell>
          <cell r="BV512" t="str">
            <v>1.นายธนโชติไชย จารุบวร
2.นายวันชัย ปงคำ
3.นายขวัญชัย ธรรมบุญ
4.นางจันสุนีย์ คนโต</v>
          </cell>
          <cell r="BW512" t="str">
            <v>จำเลยที่ 1
จำเลยที่ 2
จำเลยที่ 3
คู่สมรสจำเลยที่ 3</v>
          </cell>
          <cell r="BX512" t="str">
            <v>3-5012-00981-98-7
3-5009-00436-84-1
3-5009-00198-30-3
3-5009-00779-18-7</v>
          </cell>
          <cell r="BY512" t="str">
            <v>-ไม่พบว่ามีกรรมสิทธิ์ในที่ดิน อ.ฝาง จ.เชียงใหม่
-ไม่พบว่ามีกรรมสิทธิ์ในที่ดิน อ.สันป่าตอง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โฉนดที่ดินเลขที่ 4093 ต.ม่อนปิ่น อ.ฝาง จ.เชียงใหม่ (ติดจำนองธนาคารกรุงไทย)
-ไม่พบว่ามีกรรมสิทธิ์ในที่ดิน อ.ฝาง จ.เชียงใหม่</v>
          </cell>
          <cell r="BZ512" t="str">
            <v>พบทรัพย์</v>
          </cell>
          <cell r="CA512"/>
          <cell r="CB512">
            <v>4</v>
          </cell>
          <cell r="CC512" t="str">
            <v>จันทร์นิภา</v>
          </cell>
          <cell r="CD512" t="str">
            <v>9.นายจรัญ ตุ่นสิงห์คำ</v>
          </cell>
          <cell r="CE512" t="str">
            <v>คู่สมรสจำเลยที่ 5</v>
          </cell>
          <cell r="CF512"/>
          <cell r="CG512"/>
          <cell r="CH512"/>
          <cell r="CI512"/>
          <cell r="CJ512"/>
          <cell r="CK512"/>
          <cell r="CL512"/>
          <cell r="CM512"/>
          <cell r="CN512"/>
          <cell r="CO512"/>
        </row>
        <row r="513">
          <cell r="B513">
            <v>1967</v>
          </cell>
          <cell r="C513">
            <v>509</v>
          </cell>
          <cell r="D513">
            <v>1</v>
          </cell>
          <cell r="E513">
            <v>8</v>
          </cell>
          <cell r="F513">
            <v>2565</v>
          </cell>
          <cell r="G513">
            <v>850652002005</v>
          </cell>
          <cell r="H513" t="str">
            <v>ส.อ.</v>
          </cell>
          <cell r="I513" t="str">
            <v>วิวัฒน์</v>
          </cell>
          <cell r="J513" t="str">
            <v>ปิวศิลป์</v>
          </cell>
          <cell r="K513"/>
          <cell r="L513" t="str">
            <v>เชียงดาว</v>
          </cell>
          <cell r="M513" t="str">
            <v>เชียงใหม่ 2</v>
          </cell>
          <cell r="N513">
            <v>8</v>
          </cell>
          <cell r="O513" t="str">
            <v>สินเชื่อสวัสดิการ</v>
          </cell>
          <cell r="P513" t="str">
            <v>1.บุคคลค้ำประกัน</v>
          </cell>
          <cell r="Q513"/>
          <cell r="R513"/>
          <cell r="S513" t="str">
            <v>จังหวัดลำพูน</v>
          </cell>
          <cell r="T513" t="str">
            <v>ผบ.707</v>
          </cell>
          <cell r="U513">
            <v>2556</v>
          </cell>
          <cell r="V513" t="str">
            <v>ผบ.784</v>
          </cell>
          <cell r="W513">
            <v>2556</v>
          </cell>
          <cell r="X513"/>
          <cell r="Y513"/>
          <cell r="Z513"/>
          <cell r="AA513"/>
          <cell r="AB513"/>
          <cell r="AC513"/>
          <cell r="AD513"/>
          <cell r="AE513"/>
          <cell r="AF513"/>
          <cell r="AG513"/>
          <cell r="AH513"/>
          <cell r="AI513"/>
          <cell r="AJ513"/>
          <cell r="AK513"/>
          <cell r="AL513"/>
          <cell r="AM513"/>
          <cell r="AN513"/>
          <cell r="AO513"/>
          <cell r="AP513"/>
          <cell r="AQ513"/>
          <cell r="AR513"/>
          <cell r="AS513"/>
          <cell r="AT513"/>
          <cell r="AU513"/>
          <cell r="AV513"/>
          <cell r="AW513"/>
          <cell r="AX513"/>
          <cell r="AY513"/>
          <cell r="AZ513"/>
          <cell r="BA513"/>
          <cell r="BB513" t="str">
            <v>สืบทรัพย์ (คำสั่ง 1/8/2565)//กำลังดำเนินการสืบทรัพย์//สืบแล้ว รายงานวันที่ 11/1/2566</v>
          </cell>
          <cell r="BC513">
            <v>1200</v>
          </cell>
          <cell r="BD513">
            <v>14</v>
          </cell>
          <cell r="BE513">
            <v>3</v>
          </cell>
          <cell r="BF513">
            <v>2567</v>
          </cell>
          <cell r="BG513">
            <v>0</v>
          </cell>
          <cell r="BH513" t="str">
            <v>-</v>
          </cell>
          <cell r="BI513" t="str">
            <v>-</v>
          </cell>
          <cell r="BJ513" t="str">
            <v>-</v>
          </cell>
          <cell r="BK513">
            <v>0</v>
          </cell>
          <cell r="BL513">
            <v>1565</v>
          </cell>
          <cell r="BM513">
            <v>0</v>
          </cell>
          <cell r="BN513" t="str">
            <v/>
          </cell>
          <cell r="BO513" t="str">
            <v/>
          </cell>
          <cell r="BP513" t="str">
            <v/>
          </cell>
          <cell r="BQ513" t="str">
            <v>-</v>
          </cell>
          <cell r="BR513" t="str">
            <v>-</v>
          </cell>
          <cell r="BS513" t="str">
            <v>-</v>
          </cell>
          <cell r="BT513" t="str">
            <v>ส.อ.วิวัฒน์ ปิวศิลป์</v>
          </cell>
          <cell r="BU513">
            <v>0</v>
          </cell>
          <cell r="BV513" t="str">
            <v>1.สิบเอกปิวหรือวิวัฒน์  ปิวศิลป์
2.นางรัตนา  ปราบพรม
3.จ่าสิบเอกศรชัย  คำซาว
4.นางพิกุล  พิณสุวรรณ</v>
          </cell>
          <cell r="BW513" t="str">
            <v>จำเลยที่ 1
คู่สมรสจำเลยที่ 1
จำเลยที่ 2
คู่สมรสจำเลยที่ 2</v>
          </cell>
          <cell r="BX513" t="str">
            <v>3-5101-00070-83-3
3-5301-00390-98-6
3-5004-00076-01-2
3-5004-00371-45-6</v>
          </cell>
          <cell r="BY513" t="str">
            <v>-ไม่พบว่ามีกรรมสิทธิ์ในที่ดิน อ.เชียงดาว จ.เชียงใหม่
'-ไม่พบว่ามีกรรมสิทธิ์ในที่ดิน อ.เมือง จ.ลำพูน
'-ไม่พบว่ามีกรรมสิทธิ์ในที่ดิน อ.เชียงดาว จ.เชียงใหม่
'-ไม่พบว่ามีกรรมสิทธิ์ในที่ดิน อ.เมือง จ.ลำพูน
'-ไม่พบว่ามีกรรมสิทธิ์ในที่ดิน อ.เมือง จ.อุตรดิตถ์
'-ไม่พบว่ามีกรรมสิทธิ์ในที่ดิน อ.เชียงดาว จ.เชียงใหม่
'-ไม่พบว่ามีกรรมสิทธิ์ในที่ดิน อ.เชียงดาว จ.เชียงใหม่</v>
          </cell>
          <cell r="BZ513" t="str">
            <v>ไม่พบทรัพย์</v>
          </cell>
          <cell r="CA513"/>
          <cell r="CB513">
            <v>4</v>
          </cell>
          <cell r="CC513" t="str">
            <v>จันทร์นิภา</v>
          </cell>
          <cell r="CD513"/>
          <cell r="CE513"/>
          <cell r="CF513"/>
          <cell r="CG513"/>
          <cell r="CH513"/>
          <cell r="CI513"/>
          <cell r="CJ513"/>
          <cell r="CK513"/>
          <cell r="CL513"/>
          <cell r="CM513"/>
          <cell r="CN513"/>
          <cell r="CO513"/>
        </row>
        <row r="514">
          <cell r="B514">
            <v>1968</v>
          </cell>
          <cell r="C514">
            <v>510</v>
          </cell>
          <cell r="D514">
            <v>1</v>
          </cell>
          <cell r="E514">
            <v>8</v>
          </cell>
          <cell r="F514">
            <v>2565</v>
          </cell>
          <cell r="G514">
            <v>850652013754</v>
          </cell>
          <cell r="H514" t="str">
            <v>จ.ส.อ.</v>
          </cell>
          <cell r="I514" t="str">
            <v>ธวัช</v>
          </cell>
          <cell r="J514" t="str">
            <v>อินต๊ะจอมวงศ์</v>
          </cell>
          <cell r="K514">
            <v>3640900069421</v>
          </cell>
          <cell r="L514" t="str">
            <v>เชียงดาว</v>
          </cell>
          <cell r="M514" t="str">
            <v>เชียงใหม่ 2</v>
          </cell>
          <cell r="N514">
            <v>8</v>
          </cell>
          <cell r="O514" t="str">
            <v>สินเชื่อสวัสดิการ</v>
          </cell>
          <cell r="P514" t="str">
            <v>1.บุคคลค้ำประกัน</v>
          </cell>
          <cell r="Q514">
            <v>472869.81</v>
          </cell>
          <cell r="R514">
            <v>109368.96000000001</v>
          </cell>
          <cell r="S514" t="str">
            <v>จังหวัดสวรรคโลก</v>
          </cell>
          <cell r="T514" t="str">
            <v>ผบ.758</v>
          </cell>
          <cell r="U514">
            <v>2556</v>
          </cell>
          <cell r="V514" t="str">
            <v>ผบ.805</v>
          </cell>
          <cell r="W514">
            <v>2556</v>
          </cell>
          <cell r="X514"/>
          <cell r="Y514"/>
          <cell r="Z514"/>
          <cell r="AA514">
            <v>16</v>
          </cell>
          <cell r="AB514">
            <v>12</v>
          </cell>
          <cell r="AC514">
            <v>2556</v>
          </cell>
          <cell r="AD514"/>
          <cell r="AE514"/>
          <cell r="AF514"/>
          <cell r="AG514"/>
          <cell r="AH514"/>
          <cell r="AI514"/>
          <cell r="AJ514"/>
          <cell r="AK514"/>
          <cell r="AL514"/>
          <cell r="AM514"/>
          <cell r="AN514"/>
          <cell r="AO514"/>
          <cell r="AP514"/>
          <cell r="AQ514"/>
          <cell r="AR514"/>
          <cell r="AS514"/>
          <cell r="AT514"/>
          <cell r="AU514"/>
          <cell r="AV514"/>
          <cell r="AW514"/>
          <cell r="AX514"/>
          <cell r="AY514"/>
          <cell r="AZ514"/>
          <cell r="BA514"/>
          <cell r="BB514" t="str">
            <v>สืบทรัพย์ (คำสั่ง 1/8/2565)//กำลังดำเนินการสืบทรัพย์//สืบแล้ว รายงานวันที่ 26/10/2565</v>
          </cell>
          <cell r="BC514">
            <v>0</v>
          </cell>
          <cell r="BD514">
            <v>31</v>
          </cell>
          <cell r="BE514">
            <v>1</v>
          </cell>
          <cell r="BF514">
            <v>2567</v>
          </cell>
          <cell r="BG514">
            <v>0</v>
          </cell>
          <cell r="BH514" t="str">
            <v>-</v>
          </cell>
          <cell r="BI514" t="str">
            <v>-</v>
          </cell>
          <cell r="BJ514" t="str">
            <v>-</v>
          </cell>
          <cell r="BK514">
            <v>0</v>
          </cell>
          <cell r="BL514">
            <v>870</v>
          </cell>
          <cell r="BM514">
            <v>0</v>
          </cell>
          <cell r="BN514">
            <v>8</v>
          </cell>
          <cell r="BO514">
            <v>7</v>
          </cell>
          <cell r="BP514">
            <v>2567</v>
          </cell>
          <cell r="BQ514" t="str">
            <v>-</v>
          </cell>
          <cell r="BR514" t="str">
            <v>-</v>
          </cell>
          <cell r="BS514" t="str">
            <v>-</v>
          </cell>
          <cell r="BT514" t="str">
            <v>จ.ส.อ.ธวัช อินต๊ะจอมวงศ์</v>
          </cell>
          <cell r="BU514">
            <v>0</v>
          </cell>
          <cell r="BV514" t="str">
            <v>1.ส.ท.ธวัช อินต๊ะจอมวงศ์
2.นางธัญสุดา ทาริยะวงค์
3.ร.ต.บุญธรรม รัตนวงศ์</v>
          </cell>
          <cell r="BW514" t="str">
            <v>จำเลยที่ 1
คู่สมรสจำเลยที่ 1
จำเลยที่ 2</v>
          </cell>
          <cell r="BX514" t="str">
            <v>3-5004-00436-05-1
3-6409-00069-42-1
3-5004-00436-46-9</v>
          </cell>
          <cell r="BY514"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อ.ทุ่งเสลี่ยม จ.สุโขทัย
-ไม่พบว่ามีกรรมสิทธิ์ในที่ดิน อ.เชียงดาว จ.เชียงใหม่</v>
          </cell>
          <cell r="BZ514" t="str">
            <v>ไม่พบทรัพย์</v>
          </cell>
          <cell r="CA514"/>
          <cell r="CB514"/>
          <cell r="CC514" t="str">
            <v>จันทร์นิภา</v>
          </cell>
          <cell r="CD514" t="str">
            <v>10.นางสาวกัลยา สมบูรณ์</v>
          </cell>
          <cell r="CE514" t="str">
            <v>จำเลยที่ 6</v>
          </cell>
          <cell r="CF514"/>
          <cell r="CG514"/>
          <cell r="CH514"/>
          <cell r="CI514"/>
          <cell r="CJ514"/>
          <cell r="CK514"/>
          <cell r="CL514"/>
          <cell r="CM514"/>
          <cell r="CN514"/>
          <cell r="CO514"/>
        </row>
        <row r="515">
          <cell r="B515">
            <v>1969</v>
          </cell>
          <cell r="C515">
            <v>511</v>
          </cell>
          <cell r="D515">
            <v>30</v>
          </cell>
          <cell r="E515">
            <v>8</v>
          </cell>
          <cell r="F515">
            <v>2565</v>
          </cell>
          <cell r="G515">
            <v>800028905795</v>
          </cell>
          <cell r="H515" t="str">
            <v>นางสาว</v>
          </cell>
          <cell r="I515" t="str">
            <v>บุญจันทร์</v>
          </cell>
          <cell r="J515" t="str">
            <v>รถไธสงค์</v>
          </cell>
          <cell r="K515">
            <v>3230300280362</v>
          </cell>
          <cell r="L515" t="str">
            <v>บวกครกหลวง</v>
          </cell>
          <cell r="M515" t="str">
            <v>เชียงใหม่ 3</v>
          </cell>
          <cell r="N515">
            <v>8</v>
          </cell>
          <cell r="O515" t="str">
            <v>สินเชื่อธนาคารประชาชน</v>
          </cell>
          <cell r="P515" t="str">
            <v>บุคคลค้ำประกัน</v>
          </cell>
          <cell r="Q515">
            <v>43330</v>
          </cell>
          <cell r="R515">
            <v>5093.24</v>
          </cell>
          <cell r="S515" t="str">
            <v>จังหวัดมหาสารคาม</v>
          </cell>
          <cell r="T515" t="str">
            <v>ผบ.378</v>
          </cell>
          <cell r="U515" t="str">
            <v>2558</v>
          </cell>
          <cell r="V515" t="str">
            <v>ผบ.1744</v>
          </cell>
          <cell r="W515">
            <v>2558</v>
          </cell>
          <cell r="X515">
            <v>4</v>
          </cell>
          <cell r="Y515">
            <v>6</v>
          </cell>
          <cell r="Z515">
            <v>2558</v>
          </cell>
          <cell r="AA515"/>
          <cell r="AB515"/>
          <cell r="AC515"/>
          <cell r="AD515">
            <v>4</v>
          </cell>
          <cell r="AE515">
            <v>6</v>
          </cell>
          <cell r="AF515">
            <v>2558</v>
          </cell>
          <cell r="AG515">
            <v>20</v>
          </cell>
          <cell r="AH515">
            <v>10</v>
          </cell>
          <cell r="AI515">
            <v>2558</v>
          </cell>
          <cell r="AJ515"/>
          <cell r="AK515"/>
          <cell r="AL515"/>
          <cell r="AM515"/>
          <cell r="AN515"/>
          <cell r="AO515"/>
          <cell r="AP515"/>
          <cell r="AQ515"/>
          <cell r="AR515"/>
          <cell r="AS515"/>
          <cell r="AT515"/>
          <cell r="AU515"/>
          <cell r="AV515"/>
          <cell r="AW515"/>
          <cell r="AX515"/>
          <cell r="AY515"/>
          <cell r="AZ515"/>
          <cell r="BA515"/>
          <cell r="BB515" t="str">
            <v>สืบทรัพย์ (คำสั่ง 30/8/2565)//กำลังดำเนินการสืบทรัพย์// สืบแล้ว รายงานผล วันที่ 13/12/2565</v>
          </cell>
          <cell r="BC515">
            <v>900</v>
          </cell>
          <cell r="BD515">
            <v>13</v>
          </cell>
          <cell r="BE515">
            <v>11</v>
          </cell>
          <cell r="BF515">
            <v>2566</v>
          </cell>
          <cell r="BG515">
            <v>0</v>
          </cell>
          <cell r="BH515" t="str">
            <v>-</v>
          </cell>
          <cell r="BI515" t="str">
            <v>-</v>
          </cell>
          <cell r="BJ515" t="str">
            <v>-</v>
          </cell>
          <cell r="BK515">
            <v>0</v>
          </cell>
          <cell r="BL515">
            <v>910</v>
          </cell>
          <cell r="BM515">
            <v>0</v>
          </cell>
          <cell r="BN515">
            <v>19</v>
          </cell>
          <cell r="BO515">
            <v>4</v>
          </cell>
          <cell r="BP515">
            <v>2567</v>
          </cell>
          <cell r="BQ515" t="str">
            <v>-</v>
          </cell>
          <cell r="BR515" t="str">
            <v>-</v>
          </cell>
          <cell r="BS515" t="str">
            <v>-</v>
          </cell>
          <cell r="BT515" t="str">
            <v>นางสาวบุญจันทร์ รถไธสงค์</v>
          </cell>
          <cell r="BU515">
            <v>823658010030</v>
          </cell>
          <cell r="BV515" t="str">
            <v>1.นางสาวบุญจันทร์ รถไธสงค์
2.นายประจบ ปัญญาทิพย์
3.นายธีระวัฒน์ แก้วชอน</v>
          </cell>
          <cell r="BW515" t="str">
            <v>จำเลยที่ 1
จำเลยที่ 2
จำเลยที่ 3</v>
          </cell>
          <cell r="BX515" t="str">
            <v>3-4407-00386-85-9
3-2303-00280-36-2
2-5106-00011-38-2</v>
          </cell>
          <cell r="BY515" t="str">
            <v>-ไม่พบว่ามีกรรมสิทธิ์ในที่ดิน อ.เมืองเชียงใหม่ จ.เชียงใหม่
-ไม่พบว่ามีกรรมสิทธิ์ในที่ดิน อ.นาเชือก จ.มหาสารคาม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อ.เมืองเชียงใหม่ จ.เชียงใหม่</v>
          </cell>
          <cell r="BZ515" t="str">
            <v>ไม่พบทรัพย์</v>
          </cell>
          <cell r="CA515" t="str">
            <v>พบ</v>
          </cell>
          <cell r="CB515">
            <v>3</v>
          </cell>
          <cell r="CC515" t="str">
            <v>จันทร์นิภา</v>
          </cell>
          <cell r="CD515"/>
          <cell r="CE515"/>
          <cell r="CF515"/>
          <cell r="CG515"/>
          <cell r="CH515"/>
          <cell r="CI515"/>
          <cell r="CJ515"/>
          <cell r="CK515"/>
          <cell r="CL515"/>
          <cell r="CM515"/>
          <cell r="CN515"/>
          <cell r="CO515"/>
        </row>
        <row r="516">
          <cell r="B516">
            <v>1970</v>
          </cell>
          <cell r="C516">
            <v>512</v>
          </cell>
          <cell r="D516">
            <v>30</v>
          </cell>
          <cell r="E516">
            <v>8</v>
          </cell>
          <cell r="F516">
            <v>2565</v>
          </cell>
          <cell r="G516">
            <v>800028369406</v>
          </cell>
          <cell r="H516" t="str">
            <v>นาย</v>
          </cell>
          <cell r="I516" t="str">
            <v xml:space="preserve">สิทธิชัย  </v>
          </cell>
          <cell r="J516" t="str">
            <v>ทองหล่อ</v>
          </cell>
          <cell r="K516">
            <v>1149900254888</v>
          </cell>
          <cell r="L516" t="str">
            <v>บวกครกหลวง</v>
          </cell>
          <cell r="M516" t="str">
            <v>เชียงใหม่ 3</v>
          </cell>
          <cell r="N516">
            <v>8</v>
          </cell>
          <cell r="O516" t="str">
            <v>สินเชื่อธนาคารประชาชน</v>
          </cell>
          <cell r="P516" t="str">
            <v>บุคคลค้ำประกัน</v>
          </cell>
          <cell r="Q516"/>
          <cell r="R516"/>
          <cell r="S516" t="str">
            <v>แขวงเชียงใหม่</v>
          </cell>
          <cell r="T516" t="str">
            <v>ผบ.9469</v>
          </cell>
          <cell r="U516" t="str">
            <v>2558</v>
          </cell>
          <cell r="V516" t="str">
            <v>ผบ.1137</v>
          </cell>
          <cell r="W516">
            <v>2559</v>
          </cell>
          <cell r="X516"/>
          <cell r="Y516"/>
          <cell r="Z516"/>
          <cell r="AA516">
            <v>23</v>
          </cell>
          <cell r="AB516">
            <v>2</v>
          </cell>
          <cell r="AC516">
            <v>2559</v>
          </cell>
          <cell r="AD516"/>
          <cell r="AE516"/>
          <cell r="AF516"/>
          <cell r="AG516"/>
          <cell r="AH516"/>
          <cell r="AI516"/>
          <cell r="AJ516"/>
          <cell r="AK516"/>
          <cell r="AL516"/>
          <cell r="AM516"/>
          <cell r="AN516"/>
          <cell r="AO516"/>
          <cell r="AP516"/>
          <cell r="AQ516"/>
          <cell r="AR516"/>
          <cell r="AS516"/>
          <cell r="AT516"/>
          <cell r="AU516"/>
          <cell r="AV516"/>
          <cell r="AW516"/>
          <cell r="AX516"/>
          <cell r="AY516"/>
          <cell r="AZ516"/>
          <cell r="BA516"/>
          <cell r="BB516" t="str">
            <v>สืบทรัพย์ (คำสั่ง 30/8/2565)//กำลังดำเนินการสืบทรัพย์//สืบแล้ว รายงานผล  วันที่ 25/1/2566</v>
          </cell>
          <cell r="BC516">
            <v>1500</v>
          </cell>
          <cell r="BD516">
            <v>13</v>
          </cell>
          <cell r="BE516">
            <v>11</v>
          </cell>
          <cell r="BF516">
            <v>2566</v>
          </cell>
          <cell r="BG516">
            <v>0</v>
          </cell>
          <cell r="BH516" t="str">
            <v>-</v>
          </cell>
          <cell r="BI516" t="str">
            <v>-</v>
          </cell>
          <cell r="BJ516" t="str">
            <v>-</v>
          </cell>
          <cell r="BK516">
            <v>0</v>
          </cell>
          <cell r="BL516">
            <v>2105</v>
          </cell>
          <cell r="BM516">
            <v>0</v>
          </cell>
          <cell r="BN516">
            <v>19</v>
          </cell>
          <cell r="BO516">
            <v>4</v>
          </cell>
          <cell r="BP516">
            <v>2567</v>
          </cell>
          <cell r="BQ516" t="str">
            <v>-</v>
          </cell>
          <cell r="BR516" t="str">
            <v>-</v>
          </cell>
          <cell r="BS516" t="str">
            <v>-</v>
          </cell>
          <cell r="BT516" t="str">
            <v>นายสิทธิชัย   ทองหล่อ</v>
          </cell>
          <cell r="BU516">
            <v>0</v>
          </cell>
          <cell r="BV516" t="str">
            <v>1.นายสิทธิชัย  ทองหล่อ
2.นายกิตติพนธ์  นิรากรณ์
3.นางสาวสุลักษณา  โอบอ้อม
4.นายประเสริฐ  รัตนัง
5.นางสาวพรทิพย์  แสนหาญ</v>
          </cell>
          <cell r="BW516" t="str">
            <v xml:space="preserve">จำเลยที่ 1
จำเลยที่ 2
คู่สมรสจำเลยที่ 2
จำเลยที่ 3
คู่สมรสจำเลยที่ 3
</v>
          </cell>
          <cell r="BX516" t="str">
            <v>1-5099-00882-30-3
1-1499-00254-88-8
1-5704-00173-06-2
1-5804-00145-73-5
1-5403-00056-51-0</v>
          </cell>
          <cell r="BY516"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อ.เทิง  จ.เชียงราย
'-ไม่พบว่ามีกรรมสิทธิ์ในที่ดิน อ.เมือง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อ.ปาย  จ.แม่ฮ่องสอน
'-พบว่ามีกรรมสิทธิ์ในที่ดิน โฉนดที่ดินเลขที่ 77543 ต.สันนาเม็ง อ.สันทราย  จ.เชียงใหม่ (สินส่วนตัว)</v>
          </cell>
          <cell r="BZ516" t="str">
            <v>พบทรัพย์</v>
          </cell>
          <cell r="CA516" t="str">
            <v>พบ</v>
          </cell>
          <cell r="CB516">
            <v>5</v>
          </cell>
          <cell r="CC516" t="str">
            <v>จันทร์นิภา</v>
          </cell>
          <cell r="CD516"/>
          <cell r="CE516"/>
          <cell r="CF516"/>
          <cell r="CG516"/>
          <cell r="CH516"/>
          <cell r="CI516"/>
          <cell r="CJ516"/>
          <cell r="CK516"/>
          <cell r="CL516"/>
          <cell r="CM516"/>
          <cell r="CN516"/>
          <cell r="CO516"/>
        </row>
        <row r="517">
          <cell r="B517">
            <v>1971</v>
          </cell>
          <cell r="C517">
            <v>513</v>
          </cell>
          <cell r="D517">
            <v>30</v>
          </cell>
          <cell r="E517">
            <v>8</v>
          </cell>
          <cell r="F517">
            <v>2565</v>
          </cell>
          <cell r="G517">
            <v>800029476861</v>
          </cell>
          <cell r="H517" t="str">
            <v>นางสาว</v>
          </cell>
          <cell r="I517" t="str">
            <v xml:space="preserve">นิภา </v>
          </cell>
          <cell r="J517" t="str">
            <v xml:space="preserve"> เกตุแก้ว</v>
          </cell>
          <cell r="K517">
            <v>3340400105375</v>
          </cell>
          <cell r="L517" t="str">
            <v>บ่อสร้าง</v>
          </cell>
          <cell r="M517" t="str">
            <v>เชียงใหม่ 3</v>
          </cell>
          <cell r="N517">
            <v>8</v>
          </cell>
          <cell r="O517" t="str">
            <v>สินเชื่อธนาคารประชาชน</v>
          </cell>
          <cell r="P517" t="str">
            <v>บุคคลค้ำประกัน</v>
          </cell>
          <cell r="Q517">
            <v>43702.9</v>
          </cell>
          <cell r="R517">
            <v>10269.68</v>
          </cell>
          <cell r="S517" t="str">
            <v>จังหวัดสุโขทัย</v>
          </cell>
          <cell r="T517" t="str">
            <v>ผบ.1677</v>
          </cell>
          <cell r="U517" t="str">
            <v>2558</v>
          </cell>
          <cell r="V517" t="str">
            <v>ผบ.285</v>
          </cell>
          <cell r="W517">
            <v>2559</v>
          </cell>
          <cell r="X517">
            <v>21</v>
          </cell>
          <cell r="Y517">
            <v>3</v>
          </cell>
          <cell r="Z517">
            <v>2559</v>
          </cell>
          <cell r="AA517"/>
          <cell r="AB517"/>
          <cell r="AC517"/>
          <cell r="AD517">
            <v>21</v>
          </cell>
          <cell r="AE517">
            <v>3</v>
          </cell>
          <cell r="AF517">
            <v>2559</v>
          </cell>
          <cell r="AG517">
            <v>21</v>
          </cell>
          <cell r="AH517">
            <v>6</v>
          </cell>
          <cell r="AI517">
            <v>2562</v>
          </cell>
          <cell r="AJ517"/>
          <cell r="AK517"/>
          <cell r="AL517"/>
          <cell r="AM517"/>
          <cell r="AN517"/>
          <cell r="AO517"/>
          <cell r="AP517"/>
          <cell r="AQ517"/>
          <cell r="AR517"/>
          <cell r="AS517"/>
          <cell r="AT517"/>
          <cell r="AU517"/>
          <cell r="AV517"/>
          <cell r="AW517"/>
          <cell r="AX517"/>
          <cell r="AY517"/>
          <cell r="AZ517"/>
          <cell r="BA517"/>
          <cell r="BB517" t="str">
            <v>สืบทรัพย์ (คำสั่ง 30/8/2565)//กำลังดำเนินการสืบทรัพย์// สืบแล้ว รายงานผล วันที่ 23/12/2565</v>
          </cell>
          <cell r="BC517">
            <v>1200</v>
          </cell>
          <cell r="BD517">
            <v>13</v>
          </cell>
          <cell r="BE517">
            <v>11</v>
          </cell>
          <cell r="BF517">
            <v>2566</v>
          </cell>
          <cell r="BG517">
            <v>0</v>
          </cell>
          <cell r="BH517" t="str">
            <v>-</v>
          </cell>
          <cell r="BI517" t="str">
            <v>-</v>
          </cell>
          <cell r="BJ517" t="str">
            <v>-</v>
          </cell>
          <cell r="BK517">
            <v>0</v>
          </cell>
          <cell r="BL517">
            <v>1665</v>
          </cell>
          <cell r="BM517">
            <v>0</v>
          </cell>
          <cell r="BN517">
            <v>29</v>
          </cell>
          <cell r="BO517">
            <v>3</v>
          </cell>
          <cell r="BP517">
            <v>2567</v>
          </cell>
          <cell r="BQ517" t="str">
            <v>-</v>
          </cell>
          <cell r="BR517" t="str">
            <v>-</v>
          </cell>
          <cell r="BS517" t="str">
            <v>-</v>
          </cell>
          <cell r="BT517" t="str">
            <v>นางสาวนิภา   เกตุแก้ว</v>
          </cell>
          <cell r="BU517">
            <v>823658010256</v>
          </cell>
          <cell r="BV517" t="str">
            <v>1.นางสาวนิภา เกตุแก้ว  
2.นายการ เรืองประชา
3.นางสาวทองปุ่น ทองอ่ำ
4.นายสุนทร สร้อยสงฆ์</v>
          </cell>
          <cell r="BW517" t="str">
            <v>จำเลยที่ 1
คู่สมรสจำเลยที่ 1
จำเลยที่ 2
จำเลยที่ 3</v>
          </cell>
          <cell r="BX517" t="str">
            <v>3-6402-00301-45-3
1-1020-01053-08-5
3-3404-00105-37-5
3-8006-00334-28-4</v>
          </cell>
          <cell r="BY517" t="str">
            <v>-ไม่พบว่ามีกรรมสิทธิ์ในที่ดิน อ.บ้านด่านลานหอย จ.สุโขทัย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อ.วานรนิวาส จ.สกลนคร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อ.เฉลิมพระเกียรติ จ.นครศรีธรรมราช</v>
          </cell>
          <cell r="BZ517" t="str">
            <v>ไม่พบทรัพย์</v>
          </cell>
          <cell r="CA517" t="str">
            <v>พบ</v>
          </cell>
          <cell r="CB517">
            <v>4</v>
          </cell>
          <cell r="CC517" t="str">
            <v>จันทร์นิภา</v>
          </cell>
          <cell r="CD517"/>
          <cell r="CE517"/>
          <cell r="CF517"/>
          <cell r="CG517"/>
          <cell r="CH517"/>
          <cell r="CI517"/>
          <cell r="CJ517"/>
          <cell r="CK517"/>
          <cell r="CL517"/>
          <cell r="CM517"/>
          <cell r="CN517"/>
          <cell r="CO517"/>
        </row>
        <row r="518">
          <cell r="B518">
            <v>1972</v>
          </cell>
          <cell r="C518">
            <v>514</v>
          </cell>
          <cell r="D518">
            <v>30</v>
          </cell>
          <cell r="E518">
            <v>8</v>
          </cell>
          <cell r="F518">
            <v>2565</v>
          </cell>
          <cell r="G518">
            <v>821949006836</v>
          </cell>
          <cell r="H518" t="str">
            <v>นาง</v>
          </cell>
          <cell r="I518" t="str">
            <v xml:space="preserve">ปุณณมาส  </v>
          </cell>
          <cell r="J518" t="str">
            <v>ญาณปรีชาชาญ</v>
          </cell>
          <cell r="K518">
            <v>3501300298847</v>
          </cell>
          <cell r="L518" t="str">
            <v>สันกำแพง</v>
          </cell>
          <cell r="M518" t="str">
            <v>เชียงใหม่ 3</v>
          </cell>
          <cell r="N518">
            <v>8</v>
          </cell>
          <cell r="O518" t="str">
            <v>สินเชื่อพัฒนากลุ่มอาชีพ</v>
          </cell>
          <cell r="P518" t="str">
            <v>บุคคลค้ำประกัน</v>
          </cell>
          <cell r="Q518">
            <v>158186.16</v>
          </cell>
          <cell r="R518">
            <v>9087.25</v>
          </cell>
          <cell r="S518" t="str">
            <v>แขวงเชียงใหม่</v>
          </cell>
          <cell r="T518" t="str">
            <v>ผบ.278</v>
          </cell>
          <cell r="U518" t="str">
            <v>2559</v>
          </cell>
          <cell r="V518" t="str">
            <v>ผบ.2292</v>
          </cell>
          <cell r="W518">
            <v>2559</v>
          </cell>
          <cell r="X518"/>
          <cell r="Y518"/>
          <cell r="Z518"/>
          <cell r="AA518">
            <v>19</v>
          </cell>
          <cell r="AB518">
            <v>4</v>
          </cell>
          <cell r="AC518">
            <v>2559</v>
          </cell>
          <cell r="AD518"/>
          <cell r="AE518"/>
          <cell r="AF518"/>
          <cell r="AG518"/>
          <cell r="AH518"/>
          <cell r="AI518"/>
          <cell r="AJ518"/>
          <cell r="AK518"/>
          <cell r="AL518"/>
          <cell r="AM518"/>
          <cell r="AN518"/>
          <cell r="AO518"/>
          <cell r="AP518"/>
          <cell r="AQ518"/>
          <cell r="AR518"/>
          <cell r="AS518"/>
          <cell r="AT518"/>
          <cell r="AU518"/>
          <cell r="AV518"/>
          <cell r="AW518"/>
          <cell r="AX518"/>
          <cell r="AY518"/>
          <cell r="AZ518"/>
          <cell r="BA518"/>
          <cell r="BB518" t="str">
            <v>สืบทรัพย์ (คำสั่ง 30/8/2565) รายงานผล วันที่ 29/12/2565 // สืบทรัพย์ รอบที่ 2 (คำสั่ง 4/12/2568) รายงานวันที่ 1/2/2568</v>
          </cell>
          <cell r="BC518">
            <v>1800</v>
          </cell>
          <cell r="BD518">
            <v>13</v>
          </cell>
          <cell r="BE518">
            <v>11</v>
          </cell>
          <cell r="BF518">
            <v>2566</v>
          </cell>
          <cell r="BG518">
            <v>0</v>
          </cell>
          <cell r="BH518" t="str">
            <v>-</v>
          </cell>
          <cell r="BI518" t="str">
            <v>-</v>
          </cell>
          <cell r="BJ518" t="str">
            <v>-</v>
          </cell>
          <cell r="BK518">
            <v>0</v>
          </cell>
          <cell r="BL518">
            <v>3085</v>
          </cell>
          <cell r="BM518">
            <v>0</v>
          </cell>
          <cell r="BN518" t="str">
            <v/>
          </cell>
          <cell r="BO518" t="str">
            <v/>
          </cell>
          <cell r="BP518" t="str">
            <v/>
          </cell>
          <cell r="BQ518" t="str">
            <v>-</v>
          </cell>
          <cell r="BR518" t="str">
            <v>-</v>
          </cell>
          <cell r="BS518" t="str">
            <v>-</v>
          </cell>
          <cell r="BT518" t="str">
            <v>นางปุณณมาส   ญาณปรีชาชาญ</v>
          </cell>
          <cell r="BU518">
            <v>823658010628</v>
          </cell>
          <cell r="BV518" t="str">
            <v xml:space="preserve">1.นางสาวพรรณิภา ปินตามาหรือนางปุณณมาส ญาณปรีชาชาญ
2.ส.ต.ท.ชำนาญ จักรคำปัน
3.นางอังคณา จักรคำปัน
4.ด.ต.นพดล สังข์คำ
5.นางเอเวียร์ เอี่ยมสวัสดิ์
6.นางสาววิจิตร กันทาโย
</v>
          </cell>
          <cell r="BW518" t="str">
            <v>จำเลยที่ 1
จำเลยที่ 2
คู่สมรสจำเลยที่ 2
จำเลยที่ 3
คู่สมรสจำเลยที่ 3
จำเลยที่ 4</v>
          </cell>
          <cell r="BX518" t="str">
            <v>3-5013-00219-33-5
3-5013-00298-84-7
3-5803-00055-97-8
3-5013-00219-27-1
3-6506-00877-68-9
3-5013-00243-38-4</v>
          </cell>
          <cell r="BY518" t="str">
            <v>-พบว่ามีกรรมสิทธิ์ในที่ดิน โฉนดที่ดินเลขที่ 69260 ต.บวกค้าง อ.สันกำแพง จ.เชียงใหม่ (ติดอายัด)
-พบว่ามีกรรมสิทธิ์ในที่ดิน โฉนดที่ดินเลขที่ 25432 ต.ออนใต้ อ.สันกำแพง จ.เชียงใหม่ (ปลอดจำนอง)
-พบว่ามีกรรมสิทธิ์ในที่ดิน โฉนดที่ดินเลขที่ 60245 ต.ออนใต้ อ.สันกำแพง จ.เชียงใหม่ (ติดจำนองธกส.)
-ไม่พบว่ามีกรรมสิทธิ์ในที่ดิน อ.บ้านธิ จ.ลำพูน
-ไม่พบว่ามีกรรมสิทธิ์ในที่ดิน อ.ปาย จ.แม่ฮ่องสอน
-ไม่พบว่ามีกรรมสิทธิ์ในที่ดิน อ.สันกำแพง จ.เชียงใหม่
-ไม่พบว่ามีกรรมสิทธิ์ในที่ดิน อ.บ้านธิ จ.ลำพูน
-ไม่พบว่ามีกรรมสิทธิ์ในที่ดิน อ.ปาย จ.แม่ฮ่องสอน
-พบว่ามีกรรมสิทธิ์ในที่ดิน โฉนดที่ดินเลขที่ 32333 ต.บวกค้าง อ.สันกำแพง จ.เชียงใหม่ (ปลอดจำนอง)
-พบว่ามีกรรมสิทธิ์ในที่ดิน โฉนดที่ดินเลขที่ 5211 ต.บวกค้าง อ.สันกำแพง จ.เชียงใหม่ (ปลอดจำนอง)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อ.สันกำแพง จ.เชียงใหม่</v>
          </cell>
          <cell r="BZ518" t="str">
            <v>พบทรัพย์</v>
          </cell>
          <cell r="CA518" t="str">
            <v>พบ</v>
          </cell>
          <cell r="CB518">
            <v>6</v>
          </cell>
          <cell r="CC518" t="str">
            <v>จันทร์นิภา</v>
          </cell>
          <cell r="CD518" t="str">
            <v>1.นางสาวพรรณิภา ปินตานา
2.สิบตำรวจโทชำนาญ จักรคำปัน
3.นางอังคณา จักรคำปัน
4.ดาบตำรวจนพดล สังข์คำ
5.นางเอเวียร์ เอี่ยมสวัสดิ์
6.นางสาววิจิตร กันทาโย</v>
          </cell>
          <cell r="CE518" t="str">
            <v xml:space="preserve">จำเลยที่ 1
จำเลยที่ 2
คู่สมรสจำเลยที่ 2
จำเลยที่ 3
คู่สมรสจำเลยที่ 3
จำเลยที่ 4
</v>
          </cell>
          <cell r="CF518" t="str">
            <v>3-5013-00219-33-5
3-5013-00298-84-7
3-5803-00055-97-8
3-5013-00219-27-1
3-6506-00877-68-9
3-5013-00243-38-4</v>
          </cell>
          <cell r="CG518" t="str">
            <v>-พบว่ามีกรรมสิทธิ์ในที่ดินโฉนดเลขที่ 69260 ต.บวดค้าง อ.สันกำแพง จ.เชียงใหม่ (ติดจำนอง)
-พบว่ามีกรรมสิทธิ์ในที่ดินโฉนดเลขที่ 25432 ต.ออนใต้ อ.สันกำแพง จ.เชียงใหม่ (ปลอดจำนอง)
-พบว่ามีกรรมสิทธิ์ในที่ดินโฉนดเลขที่ 99146 ต.ออนใต้ อ.สันกำแพง จ.เชียงใหม่ (ปลอดจำนอง)
-พบว่ามีกรรมสิทธิ์ในที่ดินโฉนดเลขที่ 60245 ต.ออนใต้ อ.สันกำแพง จ.เชียงใหม่ (ติดจำนอง)
-ไม่พบว่ามีกรรมสิทธิ์ในที่ดิน อ.ปาย จ.แม่ฮ่องสอน
-ไม่พบว่ามีกรรมสิทธิ์ในที่ดิน อ.บ้านธิ จ.ลำพูน
-ไม่พบว่ามีกรรมสิทธิ์ในที่ดิน อ.สันกำแพง จ.เชียงใหม่
-ไม่พบว่ามีกรรมสิทธิ์ในที่ดิน อ.ปาย จ.แม่ฮ่องสอน
-ไม่พบว่ามีกรรมสิทธิ์ในที่ดิน อ.บ้านธิ จ.ลำพูน
-พบว่ามีกรรมสิทธิ์ในที่ดินโฉนดเลขที่ 32333 ต.บวกค้าง อ.สันกำแพง จ.เชียงใหม่ (ปลอดจำนอง)
-พบว่ามีกรรมสิทธิ์ในที่ดินโฉนดเลขที่ 5211 ต.บวกค้าง อ.สันกำแพง จ.เชียงใหม่ (ปลอดจำนอง)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-พบว่ามีกรรมสิทธิ์ในที่ดินโฉนดเลขที่ 4153 ต.บวกค้าง อ.สันกำแพง จ.เชียงใหม่ (ปลอดจำนอง)
-พบว่ามีกรรมสิทธิ์ในที่ดินโฉนดเลขที่ 4263 ต.บวกค้าง อ.สันกำแพง จ.เชียงใหม่ (ปลอดจำนอง)
-พบว่ามีกรรมสิทธิ์ในที่ดินโฉนดเลขที่ 4681 ต.บวกค้าง อ.สันกำแพง จ.เชียงใหม่ (ปลอดจำนอง)
-พบว่ามีกรรมสิทธิ์ในที่ดินโฉนดเลขที่ 83481 ต.บวกค้าง อ.สันกำแพง จ.เชียงใหม่ (ปลอดจำนอง)</v>
          </cell>
          <cell r="CH518" t="str">
            <v>พบ</v>
          </cell>
          <cell r="CI518"/>
          <cell r="CJ518"/>
          <cell r="CK518" t="str">
            <v>ปฏิยุทธ์</v>
          </cell>
          <cell r="CL518">
            <v>244031</v>
          </cell>
          <cell r="CM518"/>
          <cell r="CN518"/>
          <cell r="CO518"/>
        </row>
        <row r="519">
          <cell r="B519">
            <v>1973</v>
          </cell>
          <cell r="C519">
            <v>515</v>
          </cell>
          <cell r="D519">
            <v>30</v>
          </cell>
          <cell r="E519">
            <v>8</v>
          </cell>
          <cell r="F519">
            <v>2565</v>
          </cell>
          <cell r="G519">
            <v>800004147578</v>
          </cell>
          <cell r="H519" t="str">
            <v>นาย</v>
          </cell>
          <cell r="I519" t="str">
            <v xml:space="preserve">คณาพันธุ์ </v>
          </cell>
          <cell r="J519" t="str">
            <v>โสมนัส</v>
          </cell>
          <cell r="K519">
            <v>3549900192583</v>
          </cell>
          <cell r="L519" t="str">
            <v>บวกครกหลวง</v>
          </cell>
          <cell r="M519" t="str">
            <v>เชียงใหม่ 3</v>
          </cell>
          <cell r="N519">
            <v>8</v>
          </cell>
          <cell r="O519" t="str">
            <v>สินเชื่อสวัสดิการ</v>
          </cell>
          <cell r="P519" t="str">
            <v>บุคคลค้ำประกัน</v>
          </cell>
          <cell r="Q519">
            <v>606139.63</v>
          </cell>
          <cell r="R519">
            <v>43421.25</v>
          </cell>
          <cell r="S519" t="str">
            <v>จังหวัดลำพูน</v>
          </cell>
          <cell r="T519" t="str">
            <v>ผบ.1044</v>
          </cell>
          <cell r="U519" t="str">
            <v>2559</v>
          </cell>
          <cell r="V519" t="str">
            <v>ผบ.3189</v>
          </cell>
          <cell r="W519">
            <v>2559</v>
          </cell>
          <cell r="X519"/>
          <cell r="Y519"/>
          <cell r="Z519"/>
          <cell r="AA519">
            <v>15</v>
          </cell>
          <cell r="AB519">
            <v>8</v>
          </cell>
          <cell r="AC519">
            <v>2559</v>
          </cell>
          <cell r="AD519"/>
          <cell r="AE519"/>
          <cell r="AF519"/>
          <cell r="AG519"/>
          <cell r="AH519"/>
          <cell r="AI519"/>
          <cell r="AJ519"/>
          <cell r="AK519"/>
          <cell r="AL519"/>
          <cell r="AM519"/>
          <cell r="AN519"/>
          <cell r="AO519"/>
          <cell r="AP519"/>
          <cell r="AQ519"/>
          <cell r="AR519"/>
          <cell r="AS519"/>
          <cell r="AT519"/>
          <cell r="AU519"/>
          <cell r="AV519"/>
          <cell r="AW519"/>
          <cell r="AX519"/>
          <cell r="AY519"/>
          <cell r="AZ519"/>
          <cell r="BA519"/>
          <cell r="BB519" t="str">
            <v>สืบทรัพย์ (คำสั่ง 30/8/2565)//กำลังดำเนินการสืบทรัพย์//สืบแล้ว รายงานวันที่ 5/1/2566</v>
          </cell>
          <cell r="BC519">
            <v>1500</v>
          </cell>
          <cell r="BD519">
            <v>1</v>
          </cell>
          <cell r="BE519">
            <v>3</v>
          </cell>
          <cell r="BF519">
            <v>2567</v>
          </cell>
          <cell r="BG519">
            <v>0</v>
          </cell>
          <cell r="BH519" t="str">
            <v>-</v>
          </cell>
          <cell r="BI519" t="str">
            <v>-</v>
          </cell>
          <cell r="BJ519" t="str">
            <v>-</v>
          </cell>
          <cell r="BK519">
            <v>0</v>
          </cell>
          <cell r="BL519">
            <v>2370</v>
          </cell>
          <cell r="BM519">
            <v>0</v>
          </cell>
          <cell r="BN519">
            <v>18</v>
          </cell>
          <cell r="BO519">
            <v>6</v>
          </cell>
          <cell r="BP519">
            <v>2567</v>
          </cell>
          <cell r="BQ519" t="str">
            <v>-</v>
          </cell>
          <cell r="BR519" t="str">
            <v>-</v>
          </cell>
          <cell r="BS519" t="str">
            <v>-</v>
          </cell>
          <cell r="BT519" t="str">
            <v>นายคณาพันธุ์  โสมนัส</v>
          </cell>
          <cell r="BU519">
            <v>823659010027</v>
          </cell>
          <cell r="BV519" t="str">
            <v>1.นายคณาพันธุ์ โสมนัส
2.นางภวิกา โสมนัส
3.นางสาวณัฏฐพัชร์ จินดาหลวง
4.นางหรือนางสาวประภัสสร วงศ์ฟูหรือเอนกนันท์
5.นายกิตติพงศ์ วงศ์ฟู</v>
          </cell>
          <cell r="BW519" t="str">
            <v>จำเลยที่ 1
คู่สมรสจำเลยที่ 1
คู่สมรสจำเลยที่ 1
จำเลยที่ 2
คู่สมรสจำเลยที่ 2</v>
          </cell>
          <cell r="BX519" t="str">
            <v>3-5199-00092-27-9
3-5102-00144-71-5
3-5103-00268-03-3
3-5499-00192-58-3
3-5499-00088-60-3</v>
          </cell>
          <cell r="BY519" t="str">
            <v xml:space="preserve">-ไม่พบว่ามีกรรมสิทธิ์ในที่ดิน อ.เมืองเชียงใหม่ จ.เชียงใหม่
-ไม่พบว่ามีกรรมสิทธิ์ในที่ดิน อ.บ้านโฮ่ง จ.ลำพูน
-พบว่ามีกรรมสิทธิ์ในที่ดิน โฉนดที่ดินเลขที่ 9563 ต.เหมืองง่า อ.เมืองลำพูน จ.ลำพูน (ติดจำนองสหกรณ์ การบินไทย)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อ.แม่ทา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เขตดอนดอนเมือง กรุงเทพมหานคร
-พบว่ามีกรรมสิทธิ์ในที่ดิน โฉนดที่ดินเลขที่ 85891 ต.แม่เหียะ อ.เมือง จ.เชียงใหม่ (ติดจำนองธ.กรุงไทย)
-ไม่พบว่ามีกรรมสิทธิ์ในที่ดิน เขตดอนดอนเมือง กรุงเทพมหานคร
</v>
          </cell>
          <cell r="BZ519"/>
          <cell r="CA519"/>
          <cell r="CB519"/>
          <cell r="CC519" t="str">
            <v>จันทร์นิภา</v>
          </cell>
          <cell r="CD519"/>
          <cell r="CE519"/>
          <cell r="CF519"/>
          <cell r="CG519"/>
          <cell r="CH519"/>
          <cell r="CI519"/>
          <cell r="CJ519"/>
          <cell r="CK519"/>
          <cell r="CL519"/>
          <cell r="CM519"/>
          <cell r="CN519"/>
          <cell r="CO519"/>
        </row>
        <row r="520">
          <cell r="B520">
            <v>1974</v>
          </cell>
          <cell r="C520">
            <v>516</v>
          </cell>
          <cell r="D520">
            <v>30</v>
          </cell>
          <cell r="E520">
            <v>8</v>
          </cell>
          <cell r="F520">
            <v>2565</v>
          </cell>
          <cell r="G520">
            <v>839752004391</v>
          </cell>
          <cell r="H520" t="str">
            <v>นาง</v>
          </cell>
          <cell r="I520" t="str">
            <v xml:space="preserve">สุวรรณา </v>
          </cell>
          <cell r="J520" t="str">
            <v xml:space="preserve"> เล็กเจริญสุข</v>
          </cell>
          <cell r="K520">
            <v>3520900024372</v>
          </cell>
          <cell r="L520" t="str">
            <v>บวกครกหลวง</v>
          </cell>
          <cell r="M520" t="str">
            <v>เชียงใหม่ 3</v>
          </cell>
          <cell r="N520">
            <v>8</v>
          </cell>
          <cell r="O520" t="str">
            <v>สินเชื่อพัฒนากลุ่มอาชีพ</v>
          </cell>
          <cell r="P520" t="str">
            <v>บุคคลค้ำประกัน</v>
          </cell>
          <cell r="Q520"/>
          <cell r="R520"/>
          <cell r="S520" t="str">
            <v>จังหวัดลำปาง</v>
          </cell>
          <cell r="T520" t="str">
            <v>ผบ.1381</v>
          </cell>
          <cell r="U520" t="str">
            <v>2559</v>
          </cell>
          <cell r="V520" t="str">
            <v>ผบ.2578</v>
          </cell>
          <cell r="W520">
            <v>2560</v>
          </cell>
          <cell r="X520"/>
          <cell r="Y520"/>
          <cell r="Z520"/>
          <cell r="AA520">
            <v>8</v>
          </cell>
          <cell r="AB520">
            <v>3</v>
          </cell>
          <cell r="AC520">
            <v>2560</v>
          </cell>
          <cell r="AD520"/>
          <cell r="AE520"/>
          <cell r="AF520"/>
          <cell r="AG520"/>
          <cell r="AH520"/>
          <cell r="AI520"/>
          <cell r="AJ520"/>
          <cell r="AK520"/>
          <cell r="AL520"/>
          <cell r="AM520"/>
          <cell r="AN520"/>
          <cell r="AO520"/>
          <cell r="AP520"/>
          <cell r="AQ520"/>
          <cell r="AR520"/>
          <cell r="AS520"/>
          <cell r="AT520"/>
          <cell r="AU520"/>
          <cell r="AV520"/>
          <cell r="AW520"/>
          <cell r="AX520"/>
          <cell r="AY520"/>
          <cell r="AZ520"/>
          <cell r="BA520"/>
          <cell r="BB520" t="str">
            <v>สืบทรัพย์ (คำสั่ง 30/8/2565)//กำลังดำเนินการสืบทรัพย์//สืบแล้ว รายงานผลวันที่ 30/1/2566</v>
          </cell>
          <cell r="BC520">
            <v>2700</v>
          </cell>
          <cell r="BD520">
            <v>1</v>
          </cell>
          <cell r="BE520">
            <v>3</v>
          </cell>
          <cell r="BF520">
            <v>2567</v>
          </cell>
          <cell r="BG520">
            <v>0</v>
          </cell>
          <cell r="BH520" t="str">
            <v>-</v>
          </cell>
          <cell r="BI520" t="str">
            <v>-</v>
          </cell>
          <cell r="BJ520" t="str">
            <v>-</v>
          </cell>
          <cell r="BK520">
            <v>0</v>
          </cell>
          <cell r="BL520">
            <v>3955</v>
          </cell>
          <cell r="BM520">
            <v>0</v>
          </cell>
          <cell r="BN520">
            <v>18</v>
          </cell>
          <cell r="BO520">
            <v>6</v>
          </cell>
          <cell r="BP520">
            <v>2567</v>
          </cell>
          <cell r="BQ520" t="str">
            <v>-</v>
          </cell>
          <cell r="BR520" t="str">
            <v>-</v>
          </cell>
          <cell r="BS520" t="str">
            <v>-</v>
          </cell>
          <cell r="BT520" t="str">
            <v>นางสุวรรณา   เล็กเจริญสุข</v>
          </cell>
          <cell r="BU520">
            <v>0</v>
          </cell>
          <cell r="BV520" t="str">
            <v>1.นางสุวรรณา  เล็กเจริญสุข
2.นายเอกชัย  เล็กเจริญสุข
3.นางจินตนา  หม่อนคำ
4.นายพงษ์ศักดิ์  หม่อนคำ
5.นางจิดาภา  แท็บรอน
6.นางทิพพา  สุทธิทวีชัย
7.นายธรรมวิทย์  วิโรจน์ธนาสาร
8.นายชูเกียรติ  ปัญญา
9.นางศิริพรรณ  รักษาภักดี</v>
          </cell>
          <cell r="BW520" t="str">
            <v>จำเลยที่ 1
คู่สมรสจำเลยที่ 1
จำเลยที่ 2
คู่สมรสจำเลยที่ 2
จำเลยที่ 3
จำเลยที่ 4
คู่สมรสจำเลยที่ 4
จำเลยที่ 5
จำเลยที่ 6</v>
          </cell>
          <cell r="BX520" t="str">
            <v>3-5209-00024-37-2
3-5209-00024-36-4
3-5006-00354-47-4
3-5006-00260-79-8
3-4008-00212-30-5
3-5017-00136-80-1
3-5017-00136-79-8
3-5014-00553-43-1
3-5099-00916-40-9</v>
          </cell>
          <cell r="BY520" t="str">
            <v>-ไม่พบว่ามีกรรมสิทธิ์ในที่ดิน อ.เมือง  จ.เชียงใหม่
'-ไม่พบว่ามีกรรมสิทธิ์ในที่ดิน อ.เมือง  จ.สมุทรปราการ
'-ไม่พบว่ามีกรรมสิทธิ์ในที่ดิน อ.เถิน  จ.ลำปาง
'-ไม่พบว่ามีกรรมสิทธิ์ในที่ดิน อ.เมือง  จ.สมุทรปราการ
'-ไม่พบว่ามีกรรมสิทธิ์ในที่ดิน อ.เถิน  จ.ลำปาง
'-ไม่พบว่ามีกรรมสิทธิ์ในที่ดิน อ.เมือง  จ.เชียงใหม่
'-พบว่ามีกรรมสิทธิ์ในที่ดิน โฉนดที่ดินเลขที่ 2434 ต.อินทขิล อ.แม่แตง จ.เชียงใหม่ (ติดจำนองสหกรณ์)
'-พบว่ามีกรรมสิทธิ์ในที่ดิน โฉนดที่ดินเลขที่ 37792 ต.อินทขิล อ.แม่แตง จ.เชียงใหม่ (ติดจำนองสหกรณ์)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'-พบว่ามีกรรมสิทธิ์ในที่ดิน โฉนดที่ดินเลขที่ 22981 ต.เหมืองแก้ว อ.แม่ริม จ.เชียงใหม่  (ปลอดจำนอง)
'-ไม่พบว่ามีกรรมสิทธิ์ในที่ดิน อ.เมือง  จ.เชียงใหม่
'-ไม่พบว่ามีกรรมสิทธิ์ในที่ดิน อ.แม่แตง  จ.เชียงใหม่
'-ไม่พบว่ามีกรรมสิทธิ์ในที่ดิน อ.บางละมุง  จ.ชลบุรี
'-ไม่พบว่ามีกรรมสิทธิ์ในที่ดิน อ.ทองแสนขัน  จ.อุตรดิตถ์
'-ไม่พบว่ามีกรรมสิทธิ์ในที่ดิน อ.ทองแสนขัน  จ.อุตรดิตถ์
'-พบว่ามีกรรมสิทธิ์ห้องชุดเลขที่ 495/14 ชั้น 2 บ้านเอื้ออาทร ป่าตัน 1 อาคารที่ 495  ต.ป่าตัน อ.เมือง จ.เชียงใหม่ (ติดจำนอง ธอส.)
'-ไม่พบว่ามีกรรมสิทธิ์ในที่ดิน อ.สันทราย  จ.เชียงใหม่
'-ไม่พบว่ามีกรรมสิทธิ์ในที่ดิน อ.เมือง  จ.เชียงใหม่</v>
          </cell>
          <cell r="BZ520" t="str">
            <v>พบทรัพย์</v>
          </cell>
          <cell r="CA520"/>
          <cell r="CB520">
            <v>10</v>
          </cell>
          <cell r="CC520" t="str">
            <v>จันทร์นิภา</v>
          </cell>
          <cell r="CD520"/>
          <cell r="CE520"/>
          <cell r="CF520"/>
          <cell r="CG520"/>
          <cell r="CH520"/>
          <cell r="CI520"/>
          <cell r="CJ520"/>
          <cell r="CK520"/>
          <cell r="CL520"/>
          <cell r="CM520"/>
          <cell r="CN520"/>
          <cell r="CO520"/>
        </row>
        <row r="521">
          <cell r="B521">
            <v>1975</v>
          </cell>
          <cell r="C521">
            <v>517</v>
          </cell>
          <cell r="D521">
            <v>30</v>
          </cell>
          <cell r="E521">
            <v>8</v>
          </cell>
          <cell r="F521">
            <v>2565</v>
          </cell>
          <cell r="G521">
            <v>800036975491</v>
          </cell>
          <cell r="H521" t="str">
            <v>นาย</v>
          </cell>
          <cell r="I521" t="str">
            <v xml:space="preserve">มนตรี </v>
          </cell>
          <cell r="J521" t="str">
            <v xml:space="preserve">โคสิริวิวัฒน์ </v>
          </cell>
          <cell r="K521">
            <v>1540700006056</v>
          </cell>
          <cell r="L521" t="str">
            <v>บวกครกหลวง</v>
          </cell>
          <cell r="M521" t="str">
            <v>เชียงใหม่ 3</v>
          </cell>
          <cell r="N521">
            <v>8</v>
          </cell>
          <cell r="O521" t="str">
            <v>สินเชื่อธนาคารประชาชน</v>
          </cell>
          <cell r="P521" t="str">
            <v>บุคคลค้ำประกัน</v>
          </cell>
          <cell r="Q521"/>
          <cell r="R521"/>
          <cell r="S521" t="str">
            <v>จังหวัดลำพูน</v>
          </cell>
          <cell r="T521" t="str">
            <v>ผบ.4619</v>
          </cell>
          <cell r="U521" t="str">
            <v>2559</v>
          </cell>
          <cell r="V521" t="str">
            <v>ผบ.112</v>
          </cell>
          <cell r="W521">
            <v>2560</v>
          </cell>
          <cell r="X521"/>
          <cell r="Y521"/>
          <cell r="Z521"/>
          <cell r="AA521">
            <v>23</v>
          </cell>
          <cell r="AB521">
            <v>1</v>
          </cell>
          <cell r="AC521">
            <v>2560</v>
          </cell>
          <cell r="AD521"/>
          <cell r="AE521"/>
          <cell r="AF521"/>
          <cell r="AG521"/>
          <cell r="AH521"/>
          <cell r="AI521"/>
          <cell r="AJ521"/>
          <cell r="AK521"/>
          <cell r="AL521"/>
          <cell r="AM521"/>
          <cell r="AN521"/>
          <cell r="AO521"/>
          <cell r="AP521"/>
          <cell r="AQ521"/>
          <cell r="AR521"/>
          <cell r="AS521"/>
          <cell r="AT521"/>
          <cell r="AU521"/>
          <cell r="AV521"/>
          <cell r="AW521"/>
          <cell r="AX521"/>
          <cell r="AY521"/>
          <cell r="AZ521"/>
          <cell r="BA521"/>
          <cell r="BB521" t="str">
            <v>สืบทรัพย์ (คำสั่ง 30/8/2565)//กำลังดำเนินการสืบทรัพย์//สืบแล้ว รายงานผล2/2/2566</v>
          </cell>
          <cell r="BC521">
            <v>1500</v>
          </cell>
          <cell r="BD521">
            <v>9</v>
          </cell>
          <cell r="BE521">
            <v>8</v>
          </cell>
          <cell r="BF521">
            <v>2567</v>
          </cell>
          <cell r="BG521">
            <v>0</v>
          </cell>
          <cell r="BH521" t="str">
            <v>-</v>
          </cell>
          <cell r="BI521" t="str">
            <v>-</v>
          </cell>
          <cell r="BJ521" t="str">
            <v>-</v>
          </cell>
          <cell r="BK521">
            <v>0</v>
          </cell>
          <cell r="BL521">
            <v>2065</v>
          </cell>
          <cell r="BM521">
            <v>0</v>
          </cell>
          <cell r="BN521">
            <v>3</v>
          </cell>
          <cell r="BO521">
            <v>12</v>
          </cell>
          <cell r="BP521">
            <v>2567</v>
          </cell>
          <cell r="BQ521" t="str">
            <v>-</v>
          </cell>
          <cell r="BR521" t="str">
            <v>-</v>
          </cell>
          <cell r="BS521" t="str">
            <v>-</v>
          </cell>
          <cell r="BT521" t="str">
            <v xml:space="preserve">นายมนตรี  โคสิริวิวัฒน์ </v>
          </cell>
          <cell r="BU521">
            <v>0</v>
          </cell>
          <cell r="BV521" t="str">
            <v>1.นายมนตรี  โคสิริวิวัฒน์
2.นางสาวดวงดาว  โพธิ์อ่อง
3.นายวรการ  กุลวงศ์
4.นางสาวสุวิชชา  ดวงแก้ว
5.นายพิชัยเนตร  ฟองจันทร์</v>
          </cell>
          <cell r="BW521" t="str">
            <v>จำเลยที่ 1
คู่สมรสจำเลยที่ 1
จำเลยที่ 2
คู่สมรสจำเลยที่ 2
จำเลยที่ 3</v>
          </cell>
          <cell r="BX521" t="str">
            <v>1-5099-00208-60-2
3-6705-00174-83-0
1-5407-00006-05-6
3-5099-01117-04-6
1-5099-00973-15-5</v>
          </cell>
          <cell r="BY521" t="str">
            <v>-ไม่พบว่ามีกรรมสิทธิ์ในที่ดิน อ.เมือง  จ.เชียงใหม่
'-ไม่พบว่ามีกรรมสิทธิ์ในที่ดิน อ.เมือง จ.ลำพูน
'-ไม่พบว่ามีกรรมสิทธิ์ในที่ดิน อ.วิเชียรบุรี จ.เพชรบูรณ์
'-ไม่พบว่ามีกรรมสิทธิ์ในที่ดิน อ.วิเชียรบุรี จ.เพชรบูรณ์
'-ไม่พบว่ามีกรรมสิทธิ์ในที่ดิน อ.เมือง  จ.เชียงใหม่
'-ไม่พบว่ามีกรรมสิทธิ์ในที่ดิน อ.สารภี จ.เชียงใหม่
'-ไม่พบว่ามีกรรมสิทธิ์ในที่ดิน อ.วังชิ้น  จ.แพร่
'-ไม่พบว่ามีกรรมสิทธิ์ในที่ดิน อ.สารภี จ.เชียงใหม่
'-ไม่พบว่ามีกรรมสิทธิ์ในที่ดิน อ.เมือง  จ.เชียงใหม่
'-พบว่ามีกรรมสิทธิ์ในที่ดิน โฉนดที่ดินเลขที่ 19472 ต.แช่ช้าง อ.สันกำแพง จ.เชียงใหม่ (ปลอดจำนอง)
'-พบว่ามีกรรมสิทธิ์ในที่ดิน โฉนดที่ดินเลขที่ 42338 ต.แช่ช้าง อ.สันกำแพง จ.เชียงใหม่ (ปลอดจำนอง)</v>
          </cell>
          <cell r="BZ521" t="str">
            <v>พบทรัพย์</v>
          </cell>
          <cell r="CA521" t="str">
            <v>พบ</v>
          </cell>
          <cell r="CB521">
            <v>5</v>
          </cell>
          <cell r="CC521" t="str">
            <v>จันทร์นิภา</v>
          </cell>
          <cell r="CD521"/>
          <cell r="CE521"/>
          <cell r="CF521"/>
          <cell r="CG521"/>
          <cell r="CH521"/>
          <cell r="CI521"/>
          <cell r="CJ521"/>
          <cell r="CK521"/>
          <cell r="CL521"/>
          <cell r="CM521"/>
          <cell r="CN521"/>
          <cell r="CO521"/>
        </row>
        <row r="522">
          <cell r="B522">
            <v>1976</v>
          </cell>
          <cell r="C522">
            <v>518</v>
          </cell>
          <cell r="D522">
            <v>30</v>
          </cell>
          <cell r="E522">
            <v>8</v>
          </cell>
          <cell r="F522">
            <v>2565</v>
          </cell>
          <cell r="G522">
            <v>800023056933</v>
          </cell>
          <cell r="H522" t="str">
            <v>นาง</v>
          </cell>
          <cell r="I522" t="str">
            <v xml:space="preserve">จันทนา </v>
          </cell>
          <cell r="J522" t="str">
            <v xml:space="preserve">สอาดล้วน </v>
          </cell>
          <cell r="K522">
            <v>3500100037623</v>
          </cell>
          <cell r="L522" t="str">
            <v>บ่อสร้าง</v>
          </cell>
          <cell r="M522" t="str">
            <v>เชียงใหม่ 3</v>
          </cell>
          <cell r="N522">
            <v>8</v>
          </cell>
          <cell r="O522" t="str">
            <v>สินเชื่อธนาคารประชาชน</v>
          </cell>
          <cell r="P522" t="str">
            <v>บุคคลค้ำประกัน</v>
          </cell>
          <cell r="Q522">
            <v>97713.96</v>
          </cell>
          <cell r="R522">
            <v>5830.19</v>
          </cell>
          <cell r="S522" t="str">
            <v>แขวงเชียงใหม่</v>
          </cell>
          <cell r="T522" t="str">
            <v>ผบ.13913</v>
          </cell>
          <cell r="U522" t="str">
            <v>2559</v>
          </cell>
          <cell r="V522" t="str">
            <v>ผบ.984</v>
          </cell>
          <cell r="W522">
            <v>2560</v>
          </cell>
          <cell r="X522"/>
          <cell r="Y522"/>
          <cell r="Z522"/>
          <cell r="AA522">
            <v>27</v>
          </cell>
          <cell r="AB522">
            <v>2</v>
          </cell>
          <cell r="AC522">
            <v>2560</v>
          </cell>
          <cell r="AD522"/>
          <cell r="AE522"/>
          <cell r="AF522"/>
          <cell r="AG522"/>
          <cell r="AH522"/>
          <cell r="AI522"/>
          <cell r="AJ522"/>
          <cell r="AK522"/>
          <cell r="AL522"/>
          <cell r="AM522"/>
          <cell r="AN522"/>
          <cell r="AO522"/>
          <cell r="AP522"/>
          <cell r="AQ522"/>
          <cell r="AR522"/>
          <cell r="AS522"/>
          <cell r="AT522"/>
          <cell r="AU522"/>
          <cell r="AV522"/>
          <cell r="AW522"/>
          <cell r="AX522"/>
          <cell r="AY522"/>
          <cell r="AZ522"/>
          <cell r="BA522"/>
          <cell r="BB522" t="str">
            <v>สืบทรัพย์ (คำสั่ง 30/8/2565)//กำลังดำเนินการสืบทรัพย์//สืบแล้ว รายงานวันที่ 5/1/2566</v>
          </cell>
          <cell r="BC522">
            <v>1200</v>
          </cell>
          <cell r="BD522">
            <v>1</v>
          </cell>
          <cell r="BE522">
            <v>3</v>
          </cell>
          <cell r="BF522">
            <v>2567</v>
          </cell>
          <cell r="BG522">
            <v>0</v>
          </cell>
          <cell r="BH522" t="str">
            <v>-</v>
          </cell>
          <cell r="BI522" t="str">
            <v>-</v>
          </cell>
          <cell r="BJ522" t="str">
            <v>-</v>
          </cell>
          <cell r="BK522">
            <v>0</v>
          </cell>
          <cell r="BL522">
            <v>2305</v>
          </cell>
          <cell r="BM522">
            <v>0</v>
          </cell>
          <cell r="BN522" t="str">
            <v/>
          </cell>
          <cell r="BO522" t="str">
            <v/>
          </cell>
          <cell r="BP522" t="str">
            <v/>
          </cell>
          <cell r="BQ522" t="str">
            <v>-</v>
          </cell>
          <cell r="BR522" t="str">
            <v>-</v>
          </cell>
          <cell r="BS522" t="str">
            <v>-</v>
          </cell>
          <cell r="BT522" t="str">
            <v xml:space="preserve">นางจันทนา  สอาดล้วน </v>
          </cell>
          <cell r="BU522">
            <v>823659010712</v>
          </cell>
          <cell r="BV522" t="str">
            <v>1.นางจันทนา สอาดล้วน
2.นายจีรศักดิ์ กำจัด
3.นางสาวภารดี ปัญญาทิพย์
4.นายสุรกิจ คร่องรับ</v>
          </cell>
          <cell r="BW522" t="str">
            <v>จำเลยที่ 1
จำเลยที่ 2
จำเลยที่ 3
คู่สมรสจำเลยที่ 3</v>
          </cell>
          <cell r="BX522" t="str">
            <v>3-5005-00072-33-7
3-5001-00037-62-3
1-5099-00190-39-8
3-5601-01015-09-7</v>
          </cell>
          <cell r="BY522"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อ.เมืองพะเยา จ.พะเยา
-ไม่พบว่ามีกรรมสิทธิ์ในที่ดิน อ.สันกำแพง จ.เชียงใหม่
-พบว่ามีกรรมสิทธิ์ในที่ดิน โฉนดที่ดินเลขที่ 63636  อ.เมืองพะเยา จ.พะเยา (ติดจำนองธอส)</v>
          </cell>
          <cell r="BZ522" t="str">
            <v>พบทรัพย์</v>
          </cell>
          <cell r="CA522"/>
          <cell r="CB522">
            <v>4</v>
          </cell>
          <cell r="CC522" t="str">
            <v>จันทร์นิภา</v>
          </cell>
          <cell r="CD522"/>
          <cell r="CE522"/>
          <cell r="CF522"/>
          <cell r="CG522"/>
          <cell r="CH522"/>
          <cell r="CI522"/>
          <cell r="CJ522"/>
          <cell r="CK522"/>
          <cell r="CL522"/>
          <cell r="CM522"/>
          <cell r="CN522"/>
          <cell r="CO522"/>
        </row>
        <row r="523">
          <cell r="B523">
            <v>1977</v>
          </cell>
          <cell r="C523">
            <v>519</v>
          </cell>
          <cell r="D523">
            <v>30</v>
          </cell>
          <cell r="E523">
            <v>8</v>
          </cell>
          <cell r="F523">
            <v>2565</v>
          </cell>
          <cell r="G523">
            <v>800025670178</v>
          </cell>
          <cell r="H523" t="str">
            <v>นางสาว</v>
          </cell>
          <cell r="I523" t="str">
            <v xml:space="preserve">ทรรศนพร </v>
          </cell>
          <cell r="J523" t="str">
            <v xml:space="preserve">ทองมาลา </v>
          </cell>
          <cell r="K523">
            <v>3100902690438</v>
          </cell>
          <cell r="L523" t="str">
            <v xml:space="preserve">สันกำแพง </v>
          </cell>
          <cell r="M523" t="str">
            <v>เชียงใหม่ 3</v>
          </cell>
          <cell r="N523">
            <v>8</v>
          </cell>
          <cell r="O523" t="str">
            <v>สินเชื่อธนาคารประชาชน</v>
          </cell>
          <cell r="P523" t="str">
            <v>บุคคลค้ำประกัน</v>
          </cell>
          <cell r="Q523">
            <v>77875</v>
          </cell>
          <cell r="R523">
            <v>16698.38</v>
          </cell>
          <cell r="S523" t="str">
            <v>แขวงเชียงใหม่</v>
          </cell>
          <cell r="T523" t="str">
            <v>ผบ.13910</v>
          </cell>
          <cell r="U523" t="str">
            <v>2559</v>
          </cell>
          <cell r="V523" t="str">
            <v>ผบ.949</v>
          </cell>
          <cell r="W523">
            <v>2560</v>
          </cell>
          <cell r="X523"/>
          <cell r="Y523"/>
          <cell r="Z523"/>
          <cell r="AA523">
            <v>27</v>
          </cell>
          <cell r="AB523">
            <v>2</v>
          </cell>
          <cell r="AC523">
            <v>2560</v>
          </cell>
          <cell r="AD523"/>
          <cell r="AE523"/>
          <cell r="AF523"/>
          <cell r="AG523"/>
          <cell r="AH523"/>
          <cell r="AI523"/>
          <cell r="AJ523"/>
          <cell r="AK523"/>
          <cell r="AL523"/>
          <cell r="AM523"/>
          <cell r="AN523"/>
          <cell r="AO523"/>
          <cell r="AP523"/>
          <cell r="AQ523"/>
          <cell r="AR523"/>
          <cell r="AS523"/>
          <cell r="AT523"/>
          <cell r="AU523"/>
          <cell r="AV523"/>
          <cell r="AW523"/>
          <cell r="AX523"/>
          <cell r="AY523"/>
          <cell r="AZ523"/>
          <cell r="BA523"/>
          <cell r="BB523" t="str">
            <v>สืบทรัพย์ (คำสั่ง 30/8/2565)//กำลังดำเนินการสืบทรัพย์//สืบแล้ว รายงานวันที่ 5/1/2566</v>
          </cell>
          <cell r="BC523" t="str">
            <v>0
1200</v>
          </cell>
          <cell r="BD523" t="str">
            <v>13
27</v>
          </cell>
          <cell r="BE523" t="str">
            <v>11
3</v>
          </cell>
          <cell r="BF523" t="str">
            <v>2566
2567</v>
          </cell>
          <cell r="BG523">
            <v>0</v>
          </cell>
          <cell r="BH523" t="str">
            <v>-</v>
          </cell>
          <cell r="BI523" t="str">
            <v>-</v>
          </cell>
          <cell r="BJ523" t="str">
            <v>-</v>
          </cell>
          <cell r="BK523">
            <v>0</v>
          </cell>
          <cell r="BL523" t="str">
            <v>1045
280</v>
          </cell>
          <cell r="BM523">
            <v>0</v>
          </cell>
          <cell r="BN523" t="str">
            <v/>
          </cell>
          <cell r="BO523" t="str">
            <v/>
          </cell>
          <cell r="BP523" t="str">
            <v/>
          </cell>
          <cell r="BQ523" t="str">
            <v>-</v>
          </cell>
          <cell r="BR523" t="str">
            <v>-</v>
          </cell>
          <cell r="BS523" t="str">
            <v>-</v>
          </cell>
          <cell r="BT523" t="str">
            <v xml:space="preserve">นางสาวทรรศนพร  ทองมาลา </v>
          </cell>
          <cell r="BU523">
            <v>823659010367</v>
          </cell>
          <cell r="BV523" t="str">
            <v>1.นางสาวทรรศนพร ทองมาลา
2.นางสิริพร อินถา
3.นายวสันต์ อินถา
4.นางสาวพรปวีณ์ พงษ์นอนิล</v>
          </cell>
          <cell r="BW523" t="str">
            <v>จำเลยที่ 1
จำเลยที่ 2
คู่สมรสจำเลยที่ 2
จำเลยที่ 3</v>
          </cell>
          <cell r="BX523" t="str">
            <v>3-5013-00601-48-5
3-1009-02690-43-8
3-5013-00648-68-6
3-1005-04061-91-1</v>
          </cell>
          <cell r="BY523" t="str">
            <v>-ไม่พบว่ามีกรรมสิทธิ์ในที่ดิน อ.สันกำแพง จ.เชียงใหม่
-พบว่ามีกรรมสิทธิ์ในที่ดิน โฉนดที่ดินเลขที่ 17851 ต.แช่ช้าง อ.สันกำแพง จ.เชียงใหม่ (ติดจำนองธกส)
-พบว่ามีกรรมสิทธิ์ในที่ดิน โฉนดที่ดินเลขที่ 8101 ต.สันกำแพง อ.สันกำแพง จ.เชียงใหม่ (สินส่วนตัว)
-ไม่พบว่ามีกรรมสิทธิ์ในที่ดิน อ.สันกำแพง จ.เชียงใหม่
-ไม่พบว่ามีกรรมสิทธิ์ในที่ดิน อ.เมืองฉะเชิงเทรา จ.ฉะเชิงเทรา</v>
          </cell>
          <cell r="BZ523" t="str">
            <v>พบทรัพย์</v>
          </cell>
          <cell r="CA523"/>
          <cell r="CB523">
            <v>4</v>
          </cell>
          <cell r="CC523" t="str">
            <v>จันทร์นิภา</v>
          </cell>
          <cell r="CD523"/>
          <cell r="CE523"/>
          <cell r="CF523"/>
          <cell r="CG523"/>
          <cell r="CH523"/>
          <cell r="CI523"/>
          <cell r="CJ523"/>
          <cell r="CK523"/>
          <cell r="CL523"/>
          <cell r="CM523"/>
          <cell r="CN523"/>
          <cell r="CO523"/>
        </row>
        <row r="524">
          <cell r="B524">
            <v>1978</v>
          </cell>
          <cell r="C524">
            <v>520</v>
          </cell>
          <cell r="D524">
            <v>30</v>
          </cell>
          <cell r="E524">
            <v>8</v>
          </cell>
          <cell r="F524">
            <v>2565</v>
          </cell>
          <cell r="G524">
            <v>800038505536</v>
          </cell>
          <cell r="H524" t="str">
            <v>นาย</v>
          </cell>
          <cell r="I524" t="str">
            <v xml:space="preserve">ประมวล </v>
          </cell>
          <cell r="J524" t="str">
            <v>เวรุวะนารัก</v>
          </cell>
          <cell r="K524">
            <v>3501300744090</v>
          </cell>
          <cell r="L524" t="str">
            <v>บ่อสร้าง</v>
          </cell>
          <cell r="M524" t="str">
            <v>เชียงใหม่ 3</v>
          </cell>
          <cell r="N524">
            <v>8</v>
          </cell>
          <cell r="O524" t="str">
            <v>สินเชื่อธนาคารประชาชน</v>
          </cell>
          <cell r="P524" t="str">
            <v>บุคคลค้ำประกัน</v>
          </cell>
          <cell r="Q524">
            <v>140467</v>
          </cell>
          <cell r="R524">
            <v>34543.480000000003</v>
          </cell>
          <cell r="S524" t="str">
            <v>จังหวัดหนองคาย</v>
          </cell>
          <cell r="T524" t="str">
            <v>ผบ.340</v>
          </cell>
          <cell r="U524" t="str">
            <v>2560</v>
          </cell>
          <cell r="V524" t="str">
            <v>ผบ.1059</v>
          </cell>
          <cell r="W524">
            <v>2560</v>
          </cell>
          <cell r="X524"/>
          <cell r="Y524"/>
          <cell r="Z524"/>
          <cell r="AA524">
            <v>1</v>
          </cell>
          <cell r="AB524">
            <v>5</v>
          </cell>
          <cell r="AC524">
            <v>2560</v>
          </cell>
          <cell r="AD524"/>
          <cell r="AE524"/>
          <cell r="AF524"/>
          <cell r="AG524"/>
          <cell r="AH524"/>
          <cell r="AI524"/>
          <cell r="AJ524"/>
          <cell r="AK524"/>
          <cell r="AL524"/>
          <cell r="AM524"/>
          <cell r="AN524"/>
          <cell r="AO524"/>
          <cell r="AP524"/>
          <cell r="AQ524"/>
          <cell r="AR524"/>
          <cell r="AS524"/>
          <cell r="AT524"/>
          <cell r="AU524"/>
          <cell r="AV524"/>
          <cell r="AW524"/>
          <cell r="AX524"/>
          <cell r="AY524"/>
          <cell r="AZ524"/>
          <cell r="BA524"/>
          <cell r="BB524" t="str">
            <v>สืบทรัพย์ (คำสั่ง 30/8/2565)//กำลังดำเนินการสืบทรัพย์// สืบแล้ว รายงานผล วันที่ 13/12/2565 // สืบครั้งที่ 2 รายงานผลสืบ 18/2/2568</v>
          </cell>
          <cell r="BC524">
            <v>900</v>
          </cell>
          <cell r="BD524">
            <v>25</v>
          </cell>
          <cell r="BE524">
            <v>9</v>
          </cell>
          <cell r="BF524">
            <v>2566</v>
          </cell>
          <cell r="BG524">
            <v>0</v>
          </cell>
          <cell r="BH524" t="str">
            <v>-</v>
          </cell>
          <cell r="BI524" t="str">
            <v>-</v>
          </cell>
          <cell r="BJ524" t="str">
            <v>-</v>
          </cell>
          <cell r="BK524">
            <v>0</v>
          </cell>
          <cell r="BL524">
            <v>960</v>
          </cell>
          <cell r="BM524">
            <v>0</v>
          </cell>
          <cell r="BN524" t="str">
            <v/>
          </cell>
          <cell r="BO524" t="str">
            <v/>
          </cell>
          <cell r="BP524" t="str">
            <v/>
          </cell>
          <cell r="BQ524" t="str">
            <v>-</v>
          </cell>
          <cell r="BR524" t="str">
            <v>-</v>
          </cell>
          <cell r="BS524" t="str">
            <v>-</v>
          </cell>
          <cell r="BT524" t="str">
            <v>นายประมวล  เวรุวะนารัก</v>
          </cell>
          <cell r="BU524">
            <v>823660010135</v>
          </cell>
          <cell r="BV524" t="str">
            <v xml:space="preserve">1.นายประมวล เวรุวะนารัก
2.นางสาวยุวรี ต่างคำ
3.นางสาวพรรณเพ็ญ ขันยา
</v>
          </cell>
          <cell r="BW524" t="str">
            <v>จำเลยที่ 1
จำเลยที่ 2
จำเลยที่ 3</v>
          </cell>
          <cell r="BX524" t="str">
            <v>1-4307-00014-32-7
1-4111-00034-90-5
3-5013-0044-09-0</v>
          </cell>
          <cell r="BY524" t="str">
            <v xml:space="preserve">-ไม่พบว่ามีกรรมสิทธิ์ในที่ดิน อ.สันกำแพง จ.เชียงใหม่
-ไม่พบว่ามีกรรมสิทธิ์ในที่ดิน อ.ศรีเชียงใหม่ จ.หนองคาย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v>
          </cell>
          <cell r="BZ524" t="str">
            <v>ไม่พบทรัพย์</v>
          </cell>
          <cell r="CA524"/>
          <cell r="CB524">
            <v>3</v>
          </cell>
          <cell r="CC524" t="str">
            <v>จันทร์นิภา</v>
          </cell>
          <cell r="CD524" t="str">
            <v>1.นายประมวล  เวรุวะนารัก
2.นางสาวยุวรี  ต่างคำ
3.นางสาวพรรณเพ็ญ  ขันยา</v>
          </cell>
          <cell r="CE524" t="str">
            <v>จำเลยที่ 1
จำเลยที่ 2
จำเลยที่ 3</v>
          </cell>
          <cell r="CF524" t="str">
            <v>1-4307-00014-32-7
1-4111-00034-90-5
3-5013-00744-09-0</v>
          </cell>
          <cell r="CG524" t="str">
            <v>-ไม่พบว่ามีกรรมสิทธิ์ในที่ดิน อ.สันกำแพง จ.เชียงใหม่
-ไม่พบว่ามีกรรมสิทธิ์ในที่ดิน อ.ศรีเชียงใหม่ จ.หนองคาย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อ.เมืองเชียงราย จ.เชียงราย
-ไม่พบว่ามีกรรมสิทธิ์ในที่ดิน อ.แม่ออน จ.เชียงใหม่</v>
          </cell>
          <cell r="CH524" t="str">
            <v>ไม่พบทรัพย์</v>
          </cell>
          <cell r="CI524"/>
          <cell r="CJ524">
            <v>3</v>
          </cell>
          <cell r="CK524" t="str">
            <v>นุสบา</v>
          </cell>
          <cell r="CL524"/>
          <cell r="CM524"/>
          <cell r="CN524"/>
          <cell r="CO524"/>
        </row>
        <row r="525">
          <cell r="B525">
            <v>1979</v>
          </cell>
          <cell r="C525">
            <v>521</v>
          </cell>
          <cell r="D525">
            <v>30</v>
          </cell>
          <cell r="E525">
            <v>8</v>
          </cell>
          <cell r="F525">
            <v>2565</v>
          </cell>
          <cell r="G525">
            <v>800049310918</v>
          </cell>
          <cell r="H525" t="str">
            <v>นางสาว</v>
          </cell>
          <cell r="I525" t="str">
            <v xml:space="preserve">แคทริยา </v>
          </cell>
          <cell r="J525" t="str">
            <v xml:space="preserve">ช่างสกล </v>
          </cell>
          <cell r="K525">
            <v>3550100604498</v>
          </cell>
          <cell r="L525" t="str">
            <v>บวกครกหลวง</v>
          </cell>
          <cell r="M525" t="str">
            <v>เชียงใหม่ 3</v>
          </cell>
          <cell r="N525">
            <v>8</v>
          </cell>
          <cell r="O525" t="str">
            <v>สินเชื่อธนาคารประชาชน</v>
          </cell>
          <cell r="P525" t="str">
            <v>บุคคลค้ำประกัน</v>
          </cell>
          <cell r="Q525"/>
          <cell r="R525"/>
          <cell r="S525" t="str">
            <v>แขวงเชียงใหม่</v>
          </cell>
          <cell r="T525" t="str">
            <v>ผบ.639</v>
          </cell>
          <cell r="U525" t="str">
            <v>2560</v>
          </cell>
          <cell r="V525" t="str">
            <v>ผบ.2055</v>
          </cell>
          <cell r="W525">
            <v>2560</v>
          </cell>
          <cell r="X525"/>
          <cell r="Y525"/>
          <cell r="Z525"/>
          <cell r="AA525">
            <v>1</v>
          </cell>
          <cell r="AB525">
            <v>5</v>
          </cell>
          <cell r="AC525">
            <v>2560</v>
          </cell>
          <cell r="AD525"/>
          <cell r="AE525"/>
          <cell r="AF525"/>
          <cell r="AG525"/>
          <cell r="AH525"/>
          <cell r="AI525"/>
          <cell r="AJ525"/>
          <cell r="AK525"/>
          <cell r="AL525"/>
          <cell r="AM525"/>
          <cell r="AN525"/>
          <cell r="AO525"/>
          <cell r="AP525"/>
          <cell r="AQ525"/>
          <cell r="AR525"/>
          <cell r="AS525"/>
          <cell r="AT525"/>
          <cell r="AU525"/>
          <cell r="AV525"/>
          <cell r="AW525"/>
          <cell r="AX525"/>
          <cell r="AY525"/>
          <cell r="AZ525"/>
          <cell r="BA525"/>
          <cell r="BB525" t="str">
            <v>สืบทรัพย์ (คำสั่ง 30/8/2565)//กำลังดำเนินการสืบทรัพย์//สืบแล้ว รายงานผลวันที่ 30/1/2566</v>
          </cell>
          <cell r="BC525">
            <v>1500</v>
          </cell>
          <cell r="BD525">
            <v>16</v>
          </cell>
          <cell r="BE525">
            <v>10</v>
          </cell>
          <cell r="BF525">
            <v>2566</v>
          </cell>
          <cell r="BG525">
            <v>0</v>
          </cell>
          <cell r="BH525" t="str">
            <v>-</v>
          </cell>
          <cell r="BI525" t="str">
            <v>-</v>
          </cell>
          <cell r="BJ525" t="str">
            <v>-</v>
          </cell>
          <cell r="BK525">
            <v>0</v>
          </cell>
          <cell r="BL525">
            <v>1780</v>
          </cell>
          <cell r="BM525">
            <v>0</v>
          </cell>
          <cell r="BN525">
            <v>18</v>
          </cell>
          <cell r="BO525">
            <v>3</v>
          </cell>
          <cell r="BP525">
            <v>2567</v>
          </cell>
          <cell r="BQ525" t="str">
            <v>-</v>
          </cell>
          <cell r="BR525" t="str">
            <v>-</v>
          </cell>
          <cell r="BS525" t="str">
            <v>-</v>
          </cell>
          <cell r="BT525" t="str">
            <v xml:space="preserve">นางสาวแคทริยา  ช่างสกล </v>
          </cell>
          <cell r="BU525">
            <v>0</v>
          </cell>
          <cell r="BV525" t="str">
            <v>1.นางสาวแคทริยา  ช่างสกล
2.นายภัทรพล  คำกองจันทร์
3.นางสาวน้ำค้าง  คล้ายขำ
4.นางละมัย  ช่างสกล
5.นายบุญโจม  ช่างสกล</v>
          </cell>
          <cell r="BW525" t="str">
            <v>จำเลยที่ 1
จำเลยที่ 2
คู่สมรสจำเลยที่ 2
จำเลยที่ 3
คู่สมรสจำเลยที่ 3</v>
          </cell>
          <cell r="BX525" t="str">
            <v>1-4699-00115-73-7
3-5501-00604-49-8
3-7102-00129-96-0
3-4607-00614-40-1
3-4118-00214-48-1</v>
          </cell>
          <cell r="BY525" t="str">
            <v>-ไม่พบว่ามีกรรมสิทธิ์ในที่ดิน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v>
          </cell>
          <cell r="BZ525" t="str">
            <v>พบทรัพย์</v>
          </cell>
          <cell r="CA525" t="str">
            <v>พบทรัพย์</v>
          </cell>
          <cell r="CB525">
            <v>5</v>
          </cell>
          <cell r="CC525" t="str">
            <v>จันทร์นิภา</v>
          </cell>
          <cell r="CD525"/>
          <cell r="CE525"/>
          <cell r="CF525"/>
          <cell r="CG525"/>
          <cell r="CH525"/>
          <cell r="CI525"/>
          <cell r="CJ525"/>
          <cell r="CK525"/>
          <cell r="CL525"/>
          <cell r="CM525"/>
          <cell r="CN525"/>
          <cell r="CO525"/>
        </row>
        <row r="526">
          <cell r="B526">
            <v>1980</v>
          </cell>
          <cell r="C526">
            <v>522</v>
          </cell>
          <cell r="D526">
            <v>30</v>
          </cell>
          <cell r="E526">
            <v>8</v>
          </cell>
          <cell r="F526">
            <v>2565</v>
          </cell>
          <cell r="G526">
            <v>800026660806</v>
          </cell>
          <cell r="H526" t="str">
            <v>นาง</v>
          </cell>
          <cell r="I526" t="str">
            <v>อนงค์</v>
          </cell>
          <cell r="J526" t="str">
            <v xml:space="preserve"> แสงทอง </v>
          </cell>
          <cell r="K526">
            <v>3501400100305</v>
          </cell>
          <cell r="L526" t="str">
            <v>บ่อสร้าง</v>
          </cell>
          <cell r="M526" t="str">
            <v>เชียงใหม่ 3</v>
          </cell>
          <cell r="N526">
            <v>8</v>
          </cell>
          <cell r="O526" t="str">
            <v>สินเชื่อธนาคารประชาชน</v>
          </cell>
          <cell r="P526" t="str">
            <v>บุคคลค้ำประกัน</v>
          </cell>
          <cell r="Q526">
            <v>105395.68</v>
          </cell>
          <cell r="R526">
            <v>5485.92</v>
          </cell>
          <cell r="S526" t="str">
            <v>แขวงเชียงใหม่</v>
          </cell>
          <cell r="T526" t="str">
            <v>ผบ.454</v>
          </cell>
          <cell r="U526" t="str">
            <v>2560</v>
          </cell>
          <cell r="V526" t="str">
            <v>ผบ.1894</v>
          </cell>
          <cell r="W526">
            <v>2560</v>
          </cell>
          <cell r="X526"/>
          <cell r="Y526"/>
          <cell r="Z526"/>
          <cell r="AA526">
            <v>24</v>
          </cell>
          <cell r="AB526">
            <v>4</v>
          </cell>
          <cell r="AC526">
            <v>2560</v>
          </cell>
          <cell r="AD526"/>
          <cell r="AE526"/>
          <cell r="AF526"/>
          <cell r="AG526"/>
          <cell r="AH526"/>
          <cell r="AI526"/>
          <cell r="AJ526"/>
          <cell r="AK526"/>
          <cell r="AL526"/>
          <cell r="AM526"/>
          <cell r="AN526"/>
          <cell r="AO526"/>
          <cell r="AP526"/>
          <cell r="AQ526"/>
          <cell r="AR526"/>
          <cell r="AS526"/>
          <cell r="AT526"/>
          <cell r="AU526"/>
          <cell r="AV526"/>
          <cell r="AW526"/>
          <cell r="AX526"/>
          <cell r="AY526"/>
          <cell r="AZ526"/>
          <cell r="BA526"/>
          <cell r="BB526" t="str">
            <v>สืบทรัพย์ (คำสั่ง 30/8/2565) รายงานวันที่ 5/1/2566 // สืบทรัพย์รอบที่ 2 (คำสั่ง 4/12/2568) รายงานวันที่ 1/2/2568</v>
          </cell>
          <cell r="BC526" t="str">
            <v>0
1200</v>
          </cell>
          <cell r="BD526" t="str">
            <v>13
27</v>
          </cell>
          <cell r="BE526" t="str">
            <v>11
3</v>
          </cell>
          <cell r="BF526" t="str">
            <v>2566
2567</v>
          </cell>
          <cell r="BG526">
            <v>0</v>
          </cell>
          <cell r="BH526" t="str">
            <v>-</v>
          </cell>
          <cell r="BI526" t="str">
            <v>-</v>
          </cell>
          <cell r="BJ526" t="str">
            <v>-</v>
          </cell>
          <cell r="BK526">
            <v>0</v>
          </cell>
          <cell r="BL526" t="str">
            <v>1635
280</v>
          </cell>
          <cell r="BM526">
            <v>0</v>
          </cell>
          <cell r="BN526" t="str">
            <v xml:space="preserve">
12</v>
          </cell>
          <cell r="BO526" t="str">
            <v xml:space="preserve">
9</v>
          </cell>
          <cell r="BP526" t="str">
            <v xml:space="preserve">
2567</v>
          </cell>
          <cell r="BQ526" t="str">
            <v>-</v>
          </cell>
          <cell r="BR526" t="str">
            <v>-</v>
          </cell>
          <cell r="BS526" t="str">
            <v>-</v>
          </cell>
          <cell r="BT526" t="str">
            <v xml:space="preserve">นางอนงค์  แสงทอง </v>
          </cell>
          <cell r="BU526">
            <v>823659010619</v>
          </cell>
          <cell r="BV526" t="str">
            <v>1.นางอนงค์ แสงทอง 
2.นายพรพิทักษ์ แสงทอง
3.นายวุฒิพงศ์ ภีระคำ
4.นางสาวสุภาภรณ์ ภีระคำ</v>
          </cell>
          <cell r="BW526" t="str">
            <v>จำเลยที่ 1
คู่สมรสจำเลยที่ 1
จำเลยที่ 2
คู่สมรสจำเลยที่ 2</v>
          </cell>
          <cell r="BX526" t="str">
            <v>3-5014-00100-29-1
3-5099-01410-49-5
3-5014-00100-30-5
3-5099-00729-58-7</v>
          </cell>
          <cell r="BY52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3382 ต.สันทรายหลวง อ.สันทราย จ.เชียงใหม่ (ติดจำนองสหกรณ์)
-พบว่ามีกรรมสิทธิ์ในที่ดิน โฉนดที่ดินเลขที่ 44073 ต.สันทรายหลวง อ.สันทราย จ.เชียงใหม่ (ติดจำนองสหกรณ์)
-พบว่ามีกรรมสิทธิ์ในที่ดิน โฉนดที่ดินเลขที่ 82152 ต.ช้างเผือก อ.เมืองเชียงใหม่ จ.เชียงใหม่ (สินส่วนตัว)
-ไม่พบว่ามีกรรมสิทธิ์ในที่ดิน อ.สันกำแพง จ.เชียงใหม่</v>
          </cell>
          <cell r="BZ526" t="str">
            <v>พบทรัพย์</v>
          </cell>
          <cell r="CA526"/>
          <cell r="CB526">
            <v>4</v>
          </cell>
          <cell r="CC526" t="str">
            <v>จันทร์นิภา</v>
          </cell>
          <cell r="CD526" t="str">
            <v>1.นางอนค์ แสงทอง
2.นายพรพทักษ์ แสงทอง
3.นายวุฒิพงษ์ ภีระคำ
4.นางสุภาภรณ์ ภีระคำ</v>
          </cell>
          <cell r="CE526" t="str">
            <v xml:space="preserve">จำเลยที่ 1
คู่สมรสจำเลยที่ 1
จำเลยที่ 2
คู่สมรสจำเลยที่ 2
</v>
          </cell>
          <cell r="CF526" t="str">
            <v>3-5014-00100-29-1
3-5099-01410-49-5
3-5014-00100-30-5
3-5099-00729-58-7</v>
          </cell>
          <cell r="CG526"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3382 ต.สันทรายหลวง อ.สันทราย จ.เชียงใหม่ (ติดจำนอง)
-พบว่ามีกรรมสิทธิ์ในที่ดินโฉนดเลขที่ 44073 ต.สันทรายหลวง อ.สันทราย จ.เชียงใหม่ (ติดจำนอง)
-ไม่พบว่ามีกรรมสิทธิ์ในที่ดิน อ.สันกำแพง จ.เชียงใหม่
-พบว่ามีกรรมสิทธิ์ในที่ดินโฉนดเลขที่ 82152 ต.ช้างเผือก อ.เมืองเชียงใหม่ จ.เชียงใหม่ (สินส่วนตัว)
-ไม่พบว่ามีกรรมสิทธิ์ในที่ดิน อ.สันทราย จ.เชียงใหม่</v>
          </cell>
          <cell r="CH526" t="str">
            <v>พบ</v>
          </cell>
          <cell r="CI526"/>
          <cell r="CJ526"/>
          <cell r="CK526" t="str">
            <v>ปฏิยุทธ์</v>
          </cell>
          <cell r="CL526">
            <v>244031</v>
          </cell>
          <cell r="CM526"/>
          <cell r="CN526"/>
          <cell r="CO526"/>
        </row>
        <row r="527">
          <cell r="B527">
            <v>1981</v>
          </cell>
          <cell r="C527">
            <v>523</v>
          </cell>
          <cell r="D527">
            <v>30</v>
          </cell>
          <cell r="E527">
            <v>8</v>
          </cell>
          <cell r="F527">
            <v>2565</v>
          </cell>
          <cell r="G527">
            <v>800023181996</v>
          </cell>
          <cell r="H527" t="str">
            <v>นางสาว</v>
          </cell>
          <cell r="I527" t="str">
            <v>ศตพร</v>
          </cell>
          <cell r="J527" t="str">
            <v xml:space="preserve"> สิงห์โต</v>
          </cell>
          <cell r="K527">
            <v>1509900554462</v>
          </cell>
          <cell r="L527" t="str">
            <v>บวกครกหลวง</v>
          </cell>
          <cell r="M527" t="str">
            <v>เชียงใหม่ 3</v>
          </cell>
          <cell r="N527">
            <v>8</v>
          </cell>
          <cell r="O527" t="str">
            <v>สินเชื่อธนาคารประชาชน</v>
          </cell>
          <cell r="P527" t="str">
            <v>บุคคลค้ำประกัน</v>
          </cell>
          <cell r="Q527"/>
          <cell r="R527"/>
          <cell r="S527" t="str">
            <v>แขวงเชียงใหม่</v>
          </cell>
          <cell r="T527" t="str">
            <v>ผบ.2727</v>
          </cell>
          <cell r="U527" t="str">
            <v>2560</v>
          </cell>
          <cell r="V527" t="str">
            <v>ผบ.4312</v>
          </cell>
          <cell r="W527">
            <v>2560</v>
          </cell>
          <cell r="X527"/>
          <cell r="Y527"/>
          <cell r="Z527"/>
          <cell r="AA527"/>
          <cell r="AB527"/>
          <cell r="AC527"/>
          <cell r="AD527"/>
          <cell r="AE527"/>
          <cell r="AF527"/>
          <cell r="AG527"/>
          <cell r="AH527"/>
          <cell r="AI527"/>
          <cell r="AJ527"/>
          <cell r="AK527"/>
          <cell r="AL527"/>
          <cell r="AM527"/>
          <cell r="AN527"/>
          <cell r="AO527"/>
          <cell r="AP527"/>
          <cell r="AQ527"/>
          <cell r="AR527"/>
          <cell r="AS527"/>
          <cell r="AT527"/>
          <cell r="AU527"/>
          <cell r="AV527"/>
          <cell r="AW527"/>
          <cell r="AX527"/>
          <cell r="AY527"/>
          <cell r="AZ527"/>
          <cell r="BA527"/>
          <cell r="BB527" t="str">
            <v>สืบทรัพย์ (คำสั่ง 30/8/2565)//กำลังดำเนินการสืบทรัพย์//สืบแล้ว รายงานวันที่ 9/1/2566</v>
          </cell>
          <cell r="BC527">
            <v>900</v>
          </cell>
          <cell r="BD527">
            <v>18</v>
          </cell>
          <cell r="BE527">
            <v>8</v>
          </cell>
          <cell r="BF527">
            <v>2566</v>
          </cell>
          <cell r="BG527">
            <v>0</v>
          </cell>
          <cell r="BH527" t="str">
            <v>-</v>
          </cell>
          <cell r="BI527" t="str">
            <v>-</v>
          </cell>
          <cell r="BJ527" t="str">
            <v>-</v>
          </cell>
          <cell r="BK527">
            <v>0</v>
          </cell>
          <cell r="BL527">
            <v>1000</v>
          </cell>
          <cell r="BM527">
            <v>0</v>
          </cell>
          <cell r="BN527" t="str">
            <v/>
          </cell>
          <cell r="BO527" t="str">
            <v/>
          </cell>
          <cell r="BP527" t="str">
            <v/>
          </cell>
          <cell r="BQ527" t="str">
            <v>-</v>
          </cell>
          <cell r="BR527" t="str">
            <v>-</v>
          </cell>
          <cell r="BS527" t="str">
            <v>-</v>
          </cell>
          <cell r="BT527" t="str">
            <v>นางสาวศตพร  สิงห์โต</v>
          </cell>
          <cell r="BU527">
            <v>0</v>
          </cell>
          <cell r="BV527" t="str">
            <v xml:space="preserve">1.นางสาวศตพร  สิงห์โต
2.นายธีรพงษ์  ปานโต
3.นายสุภาพ  บุญเรือง
</v>
          </cell>
          <cell r="BW527" t="str">
            <v>จำเลยที่ 1
จำเลยที่ 2
จำเลยที่ 3</v>
          </cell>
          <cell r="BX527" t="str">
            <v>3-5099-00519-98-1
1-5099-00554-46-2
3-5601-00965-61-0</v>
          </cell>
          <cell r="BY52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อ.เมืองพะเยา จ.พะเยา</v>
          </cell>
          <cell r="BZ527" t="str">
            <v>ไม่พบทรัพย์</v>
          </cell>
          <cell r="CA527"/>
          <cell r="CB527">
            <v>3</v>
          </cell>
          <cell r="CC527" t="str">
            <v>จันทร์นิภา</v>
          </cell>
          <cell r="CD527"/>
          <cell r="CE527"/>
          <cell r="CF527"/>
          <cell r="CG527"/>
          <cell r="CH527"/>
          <cell r="CI527"/>
          <cell r="CJ527"/>
          <cell r="CK527"/>
          <cell r="CL527"/>
          <cell r="CM527">
            <v>243468</v>
          </cell>
          <cell r="CN527"/>
          <cell r="CO527"/>
        </row>
        <row r="528">
          <cell r="B528">
            <v>1982</v>
          </cell>
          <cell r="C528">
            <v>524</v>
          </cell>
          <cell r="D528">
            <v>30</v>
          </cell>
          <cell r="E528">
            <v>8</v>
          </cell>
          <cell r="F528">
            <v>2565</v>
          </cell>
          <cell r="G528">
            <v>800039520252</v>
          </cell>
          <cell r="H528" t="str">
            <v>นาย</v>
          </cell>
          <cell r="I528" t="str">
            <v xml:space="preserve">จีระศักดิ์ </v>
          </cell>
          <cell r="J528" t="str">
            <v>กิริยา</v>
          </cell>
          <cell r="K528">
            <v>1509900165733</v>
          </cell>
          <cell r="L528" t="str">
            <v>บ่อสร้าง</v>
          </cell>
          <cell r="M528" t="str">
            <v>เชียงใหม่ 3</v>
          </cell>
          <cell r="N528">
            <v>8</v>
          </cell>
          <cell r="O528" t="str">
            <v>สินเชื่อธนาคารประชาชน</v>
          </cell>
          <cell r="P528" t="str">
            <v>บุคคลค้ำประกัน</v>
          </cell>
          <cell r="Q528">
            <v>116017.93</v>
          </cell>
          <cell r="R528">
            <v>16003</v>
          </cell>
          <cell r="S528" t="str">
            <v>แขวงเชียงใหม่</v>
          </cell>
          <cell r="T528" t="str">
            <v>ผบ.13831</v>
          </cell>
          <cell r="U528" t="str">
            <v>2559</v>
          </cell>
          <cell r="V528" t="str">
            <v>ผบ.1213</v>
          </cell>
          <cell r="W528">
            <v>2560</v>
          </cell>
          <cell r="X528"/>
          <cell r="Y528"/>
          <cell r="Z528"/>
          <cell r="AA528">
            <v>7</v>
          </cell>
          <cell r="AB528">
            <v>3</v>
          </cell>
          <cell r="AC528">
            <v>2560</v>
          </cell>
          <cell r="AD528"/>
          <cell r="AE528"/>
          <cell r="AF528"/>
          <cell r="AG528"/>
          <cell r="AH528"/>
          <cell r="AI528"/>
          <cell r="AJ528"/>
          <cell r="AK528"/>
          <cell r="AL528"/>
          <cell r="AM528"/>
          <cell r="AN528"/>
          <cell r="AO528"/>
          <cell r="AP528"/>
          <cell r="AQ528"/>
          <cell r="AR528"/>
          <cell r="AS528"/>
          <cell r="AT528"/>
          <cell r="AU528"/>
          <cell r="AV528"/>
          <cell r="AW528"/>
          <cell r="AX528"/>
          <cell r="AY528"/>
          <cell r="AZ528"/>
          <cell r="BA528"/>
          <cell r="BB528" t="str">
            <v>สืบทรัพย์ (คำสั่ง 30/8/2565)//กำลังดำเนินการสืบทรัพย์// สืบแล้ว รายงานผล วันที่ 13/12/2565// สืบครั้งที่ 2 รายงานผลสืบ 25/2/2568</v>
          </cell>
          <cell r="BC528">
            <v>1200</v>
          </cell>
          <cell r="BD528">
            <v>25</v>
          </cell>
          <cell r="BE528">
            <v>9</v>
          </cell>
          <cell r="BF528">
            <v>2566</v>
          </cell>
          <cell r="BG528">
            <v>0</v>
          </cell>
          <cell r="BH528" t="str">
            <v>-</v>
          </cell>
          <cell r="BI528" t="str">
            <v>-</v>
          </cell>
          <cell r="BJ528" t="str">
            <v>-</v>
          </cell>
          <cell r="BK528">
            <v>0</v>
          </cell>
          <cell r="BL528">
            <v>1430</v>
          </cell>
          <cell r="BM528">
            <v>0</v>
          </cell>
          <cell r="BN528" t="str">
            <v/>
          </cell>
          <cell r="BO528" t="str">
            <v/>
          </cell>
          <cell r="BP528" t="str">
            <v/>
          </cell>
          <cell r="BQ528" t="str">
            <v>-</v>
          </cell>
          <cell r="BR528" t="str">
            <v>-</v>
          </cell>
          <cell r="BS528" t="str">
            <v>-</v>
          </cell>
          <cell r="BT528" t="str">
            <v>นายจีระศักดิ์  กิริยา</v>
          </cell>
          <cell r="BU528">
            <v>823659010609</v>
          </cell>
          <cell r="BV528" t="str">
            <v>1.นายจีระศักดิ์ กิริยาหรือรัชต์ติภูมิ ทัพพ์ศรเดชาดล
2.นางสาววราลักษณ์ ชัยลังกา
3.นายชาญวิทย์ เมฆบังวัน
4.นางสาวเบญจวรรณ ไชยชนะ</v>
          </cell>
          <cell r="BW528" t="str">
            <v>จำเลยที่ 1
จำเลยที่ 2
จำเลยที่ 3
คู่สมรสจำเลยที่ 3</v>
          </cell>
          <cell r="BX528" t="str">
            <v>3-5013-00279-40-1
1-5099-00165-73-3
3-5099-00970--64-1
1-5099-00421-27-6</v>
          </cell>
          <cell r="BY52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อ.เมืองเชียงใหม่ จ.เชียงใหม่</v>
          </cell>
          <cell r="BZ528" t="str">
            <v>ไม่พบทรัพย์</v>
          </cell>
          <cell r="CA528"/>
          <cell r="CB528">
            <v>4</v>
          </cell>
          <cell r="CC528" t="str">
            <v>จันทร์นิภา</v>
          </cell>
          <cell r="CD528" t="str">
            <v>1.นายจีระศักดิ์หรือรัชต์ติภูมิ  กิริยาหรือทัพพ์ศรเดชาดล
2.นางภัทรธนมนต์  ทัพพ์ศรเดชาดล
3.นางสาววราลักษณ์  ชัยลังกา
4.นายชาญวิทย์  เมฆบังวัน
5.นางสาวเบญจวรรณ  ไทยชนะ</v>
          </cell>
          <cell r="CE528" t="str">
            <v>จำเลยที่ 1
คู่สมรสจำเลยที่ 1
จำเลยที่ 2
จำเลยที่ 3
คู่สมรสจำเลยที่ 3</v>
          </cell>
          <cell r="CF528" t="str">
            <v>3-5013-00279-40-1
3-5013-00658-00-2
1-5099-00165-73-3
3-5099-00970-64-1
1-5099-00421-27-6</v>
          </cell>
          <cell r="CG52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51403 ต.อออนใต้ อ.สันกำแพง จ.เชียงใหม่ (ขายฝากที่ดิน เพื่อเกษตรกรรม)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528" t="str">
            <v>พบทรัพย์</v>
          </cell>
          <cell r="CI528"/>
          <cell r="CJ528">
            <v>5</v>
          </cell>
          <cell r="CK528" t="str">
            <v>นุสบา</v>
          </cell>
          <cell r="CL528"/>
          <cell r="CM528"/>
          <cell r="CN528"/>
          <cell r="CO528"/>
        </row>
        <row r="529">
          <cell r="B529">
            <v>1983</v>
          </cell>
          <cell r="C529">
            <v>525</v>
          </cell>
          <cell r="D529">
            <v>30</v>
          </cell>
          <cell r="E529">
            <v>8</v>
          </cell>
          <cell r="F529">
            <v>2565</v>
          </cell>
          <cell r="G529">
            <v>800026545544</v>
          </cell>
          <cell r="H529" t="str">
            <v>นางสาว</v>
          </cell>
          <cell r="I529" t="str">
            <v xml:space="preserve">มณฑิรา </v>
          </cell>
          <cell r="J529" t="str">
            <v xml:space="preserve">ราชมณี </v>
          </cell>
          <cell r="K529">
            <v>1509900610630</v>
          </cell>
          <cell r="L529" t="str">
            <v>บวกครกหลวง</v>
          </cell>
          <cell r="M529" t="str">
            <v>เชียงใหม่ 3</v>
          </cell>
          <cell r="N529">
            <v>8</v>
          </cell>
          <cell r="O529" t="str">
            <v>สินเชื่อธนาคารประชาชน</v>
          </cell>
          <cell r="P529" t="str">
            <v>บุคคลค้ำประกัน</v>
          </cell>
          <cell r="Q529"/>
          <cell r="R529"/>
          <cell r="S529" t="str">
            <v>แขวงทุ่งสง</v>
          </cell>
          <cell r="T529" t="str">
            <v>ผบ.582</v>
          </cell>
          <cell r="U529" t="str">
            <v>2560</v>
          </cell>
          <cell r="V529" t="str">
            <v>ผบ.1415</v>
          </cell>
          <cell r="W529">
            <v>2560</v>
          </cell>
          <cell r="X529"/>
          <cell r="Y529"/>
          <cell r="Z529"/>
          <cell r="AA529">
            <v>31</v>
          </cell>
          <cell r="AB529">
            <v>5</v>
          </cell>
          <cell r="AC529">
            <v>2560</v>
          </cell>
          <cell r="AD529"/>
          <cell r="AE529"/>
          <cell r="AF529"/>
          <cell r="AG529"/>
          <cell r="AH529"/>
          <cell r="AI529"/>
          <cell r="AJ529"/>
          <cell r="AK529"/>
          <cell r="AL529"/>
          <cell r="AM529"/>
          <cell r="AN529"/>
          <cell r="AO529"/>
          <cell r="AP529"/>
          <cell r="AQ529"/>
          <cell r="AR529"/>
          <cell r="AS529"/>
          <cell r="AT529"/>
          <cell r="AU529"/>
          <cell r="AV529"/>
          <cell r="AW529"/>
          <cell r="AX529"/>
          <cell r="AY529"/>
          <cell r="AZ529"/>
          <cell r="BA529"/>
          <cell r="BB529" t="str">
            <v>สืบทรัพย์ (คำสั่ง 30/8/2565)//กำลังดำเนินการสืบทรัพย์//สืบแล้ว รายงานผล วันที่ 9/1/2566 //สืบครั้งที่ 2 รายงานผลสืบ 18/2/2568</v>
          </cell>
          <cell r="BC529">
            <v>900</v>
          </cell>
          <cell r="BD529">
            <v>18</v>
          </cell>
          <cell r="BE529">
            <v>8</v>
          </cell>
          <cell r="BF529">
            <v>2566</v>
          </cell>
          <cell r="BG529">
            <v>0</v>
          </cell>
          <cell r="BH529" t="str">
            <v>-</v>
          </cell>
          <cell r="BI529" t="str">
            <v>-</v>
          </cell>
          <cell r="BJ529" t="str">
            <v>-</v>
          </cell>
          <cell r="BK529">
            <v>0</v>
          </cell>
          <cell r="BL529">
            <v>1290</v>
          </cell>
          <cell r="BM529">
            <v>0</v>
          </cell>
          <cell r="BN529" t="str">
            <v/>
          </cell>
          <cell r="BO529" t="str">
            <v/>
          </cell>
          <cell r="BP529" t="str">
            <v/>
          </cell>
          <cell r="BQ529" t="str">
            <v>-</v>
          </cell>
          <cell r="BR529" t="str">
            <v>-</v>
          </cell>
          <cell r="BS529" t="str">
            <v>-</v>
          </cell>
          <cell r="BT529" t="str">
            <v xml:space="preserve">นางสาวมณฑิรา  ราชมณี </v>
          </cell>
          <cell r="BU529">
            <v>0</v>
          </cell>
          <cell r="BV529" t="str">
            <v>1.นางสาวมณฑิรา  ราชมณี
2.นางสาวศิริพา  ธิดุลดุก
3.นางสาววรรณนิศา หรือธนวัลย์  สามเป็ง</v>
          </cell>
          <cell r="BW529" t="str">
            <v>จำเลยที่ 1
จำเลยที่ 2
จำเลยที่ 3</v>
          </cell>
          <cell r="BX529" t="str">
            <v>1-8099-00008-44-9
1-5099-00610-63-0
1-5005-00003-43-6</v>
          </cell>
          <cell r="BY529" t="str">
            <v>-ไม่พบว่ามีกรรมสิทธิ์ในที่ดิน อ.เมืองเชียงใหม่ จ.เชียงใหม่
'-ไม่พบว่ามีกรรมสิทธิ์ในที่ดิน อ.พิปูน จ.นครศรีธรรมราช
'-ไม่พบว่ามีกรรมสิทธิ์ในที่ดิน อ.แม่ทา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v>
          </cell>
          <cell r="BZ529" t="str">
            <v>ไม่พบทรัพย์</v>
          </cell>
          <cell r="CA529"/>
          <cell r="CB529">
            <v>3</v>
          </cell>
          <cell r="CC529" t="str">
            <v>จันทร์นิภา</v>
          </cell>
          <cell r="CD529" t="str">
            <v>1.นางสาวมณฑิรา  ราชมณี
2.นางสาวศิริพา  ชิดุลดุก
3.นางสาววรรณนิศาหรือธนวัลย์  สามเป็ง</v>
          </cell>
          <cell r="CE529" t="str">
            <v>จำเลยที่ 1
จำเลยที่ 2
จำเลยที่ 3</v>
          </cell>
          <cell r="CF529" t="str">
            <v>1-8099-00008-44-9
1-5099-00610-63-0
1-5005-00003-43-6</v>
          </cell>
          <cell r="CG529" t="str">
            <v>-ไม่พบว่ามีกรรมสิทธิ์ในที่ดิน อ.เมืองเชียงใหม่ จ.เชียงใหม่
-ไม่พบว่ามีกรรมสิทธิ์ในที่ดิน อ.พิปูน จ.นครศรีธรรมราช
-ไม่พบว่ามีกรรมสิทธิ์ในที่ดิน อ.แม่ทา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v>
          </cell>
          <cell r="CH529" t="str">
            <v>ไม่พบทรัพย์</v>
          </cell>
          <cell r="CI529"/>
          <cell r="CJ529">
            <v>3</v>
          </cell>
          <cell r="CK529" t="str">
            <v>นุสบา</v>
          </cell>
          <cell r="CL529"/>
          <cell r="CM529">
            <v>243468</v>
          </cell>
          <cell r="CN529"/>
          <cell r="CO529"/>
        </row>
        <row r="530">
          <cell r="B530">
            <v>1984</v>
          </cell>
          <cell r="C530">
            <v>526</v>
          </cell>
          <cell r="D530">
            <v>30</v>
          </cell>
          <cell r="E530">
            <v>8</v>
          </cell>
          <cell r="F530">
            <v>2565</v>
          </cell>
          <cell r="G530">
            <v>800030025194</v>
          </cell>
          <cell r="H530" t="str">
            <v>นางสาว</v>
          </cell>
          <cell r="I530" t="str">
            <v>เพ็ญพร</v>
          </cell>
          <cell r="J530" t="str">
            <v xml:space="preserve"> อุดมชัยถาวร </v>
          </cell>
          <cell r="K530">
            <v>1509900119391</v>
          </cell>
          <cell r="L530" t="str">
            <v>บวกครกหลวง</v>
          </cell>
          <cell r="M530" t="str">
            <v>เชียงใหม่ 3</v>
          </cell>
          <cell r="N530">
            <v>8</v>
          </cell>
          <cell r="O530" t="str">
            <v>สินเชื่อธนาคารประชาชน</v>
          </cell>
          <cell r="P530" t="str">
            <v>บุคคลค้ำประกัน</v>
          </cell>
          <cell r="Q530"/>
          <cell r="R530"/>
          <cell r="S530" t="str">
            <v>จังหวัดเชียงราย</v>
          </cell>
          <cell r="T530" t="str">
            <v>ผบ.354</v>
          </cell>
          <cell r="U530" t="str">
            <v>2560</v>
          </cell>
          <cell r="V530" t="str">
            <v>ผบ.1450</v>
          </cell>
          <cell r="W530">
            <v>2560</v>
          </cell>
          <cell r="X530"/>
          <cell r="Y530"/>
          <cell r="Z530"/>
          <cell r="AA530">
            <v>29</v>
          </cell>
          <cell r="AB530">
            <v>5</v>
          </cell>
          <cell r="AC530">
            <v>2560</v>
          </cell>
          <cell r="AD530"/>
          <cell r="AE530"/>
          <cell r="AF530"/>
          <cell r="AG530"/>
          <cell r="AH530"/>
          <cell r="AI530"/>
          <cell r="AJ530"/>
          <cell r="AK530"/>
          <cell r="AL530"/>
          <cell r="AM530"/>
          <cell r="AN530"/>
          <cell r="AO530"/>
          <cell r="AP530"/>
          <cell r="AQ530"/>
          <cell r="AR530"/>
          <cell r="AS530"/>
          <cell r="AT530"/>
          <cell r="AU530"/>
          <cell r="AV530"/>
          <cell r="AW530"/>
          <cell r="AX530"/>
          <cell r="AY530"/>
          <cell r="AZ530"/>
          <cell r="BA530"/>
          <cell r="BB530" t="str">
            <v>สืบทรัพย์ (คำสั่ง 30/8/2565)//กำลังดำเนินการสืบทรัพย์//สืบแล้ว รายงานผล วันที่ 9/1/2566 // สืบครั้งที่ 2 รายงานผลสืบ 18/2/2568</v>
          </cell>
          <cell r="BC530">
            <v>1200</v>
          </cell>
          <cell r="BD530">
            <v>18</v>
          </cell>
          <cell r="BE530">
            <v>8</v>
          </cell>
          <cell r="BF530">
            <v>2566</v>
          </cell>
          <cell r="BG530">
            <v>0</v>
          </cell>
          <cell r="BH530" t="str">
            <v>-</v>
          </cell>
          <cell r="BI530" t="str">
            <v>-</v>
          </cell>
          <cell r="BJ530" t="str">
            <v>-</v>
          </cell>
          <cell r="BK530">
            <v>0</v>
          </cell>
          <cell r="BL530">
            <v>1110</v>
          </cell>
          <cell r="BM530">
            <v>0</v>
          </cell>
          <cell r="BN530" t="str">
            <v/>
          </cell>
          <cell r="BO530" t="str">
            <v/>
          </cell>
          <cell r="BP530" t="str">
            <v/>
          </cell>
          <cell r="BQ530" t="str">
            <v>-</v>
          </cell>
          <cell r="BR530" t="str">
            <v>-</v>
          </cell>
          <cell r="BS530" t="str">
            <v>-</v>
          </cell>
          <cell r="BT530" t="str">
            <v xml:space="preserve">นางสาวเพ็ญพร  อุดมชัยถาวร </v>
          </cell>
          <cell r="BU530">
            <v>0</v>
          </cell>
          <cell r="BV530" t="str">
            <v>1.นางสาวเฌอลิณญ์  ฤทธิ์เดช
2.นายอรรถสิทธิ์  ฤทธิ์เดช
3.นายประพัฒน์  จอมธง
4.นางสาวหนึ่งฤทัย  สิทธิ</v>
          </cell>
          <cell r="BW530" t="str">
            <v>จำเลยที่ 1
คู่สมรสจำเลยที่ 1
จำเลยที่ 2
จำเลยที่ 3</v>
          </cell>
          <cell r="BX530" t="str">
            <v>1-5299-00095-89-1
1-5799-00270-83-9
1-5099-00119-39-1
1-5099-00125-14-6</v>
          </cell>
          <cell r="BY530" t="str">
            <v>-ไม่พบว่ามีกรรมสิทธิ์ในที่ดิน อ.เมือง จ.เชียงใหม่
'-ไม่พบว่ามีกรรมสิทธิ์ในที่ดิน อ.เวียงป่าเป้า  จ.เชียงราย
'-ไม่พบว่ามีกรรมสิทธิ์ในที่ดิน อ.แม่สรวยจ.เชียงราย
'-ไม่พบว่ามีกรรมสิทธิ์ในที่ดิน อ.แม่สรวยจ.เชียงราย
'-ไม่พบว่ามีกรรมสิทธิ์ในที่ดิน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v>
          </cell>
          <cell r="BZ530" t="str">
            <v>ไม่พบทรัพย์</v>
          </cell>
          <cell r="CA530"/>
          <cell r="CB530">
            <v>4</v>
          </cell>
          <cell r="CC530" t="str">
            <v>จันทร์นิภา</v>
          </cell>
          <cell r="CD530" t="str">
            <v>1.นางสาวเพ็ญพรหรือเฌอลิณญ์  อุดมชัยถาวรหรือฤทธิ์เดช
2.นายอรรถสิทธิ์  ฤทธิ์เดช
3.นายประพัฒน์  จอมธง
3.นางสาวหนึ่งฤทัย  สิทธิ</v>
          </cell>
          <cell r="CE530" t="str">
            <v>จำเลยที่ 1
คู่สมรสจำเลยที่ 1
จำเลยที่ 2
จำเลยที่ 3</v>
          </cell>
          <cell r="CF530" t="str">
            <v>1-5299-00095-89-1
1-5799-00270-83-9
1-5099-00119-39-1
1-5099-00125-14-6</v>
          </cell>
          <cell r="CG530"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v>
          </cell>
          <cell r="CH530" t="str">
            <v>ไม่พบทรัพย์</v>
          </cell>
          <cell r="CI530"/>
          <cell r="CJ530">
            <v>4</v>
          </cell>
          <cell r="CK530" t="str">
            <v>นุสบา</v>
          </cell>
          <cell r="CL530"/>
          <cell r="CM530">
            <v>243468</v>
          </cell>
          <cell r="CN530"/>
          <cell r="CO530"/>
        </row>
        <row r="531">
          <cell r="B531">
            <v>1985</v>
          </cell>
          <cell r="C531">
            <v>527</v>
          </cell>
          <cell r="D531">
            <v>30</v>
          </cell>
          <cell r="E531">
            <v>8</v>
          </cell>
          <cell r="F531">
            <v>2565</v>
          </cell>
          <cell r="G531">
            <v>800027342834</v>
          </cell>
          <cell r="H531" t="str">
            <v>นาง</v>
          </cell>
          <cell r="I531" t="str">
            <v>ลัดดา</v>
          </cell>
          <cell r="J531" t="str">
            <v xml:space="preserve"> นันตา </v>
          </cell>
          <cell r="K531">
            <v>3501300079657</v>
          </cell>
          <cell r="L531" t="str">
            <v>บ่อสร้าง</v>
          </cell>
          <cell r="M531" t="str">
            <v>เชียงใหม่ 3</v>
          </cell>
          <cell r="N531">
            <v>8</v>
          </cell>
          <cell r="O531" t="str">
            <v>สินเชื่อธนาคารประชาชน</v>
          </cell>
          <cell r="P531" t="str">
            <v>บุคคลค้ำประกัน</v>
          </cell>
          <cell r="Q531">
            <v>62882.12</v>
          </cell>
          <cell r="R531">
            <v>16670.55</v>
          </cell>
          <cell r="S531" t="str">
            <v>แขวงเชียงใหม่</v>
          </cell>
          <cell r="T531" t="str">
            <v>ผบ.1117</v>
          </cell>
          <cell r="U531" t="str">
            <v>2560</v>
          </cell>
          <cell r="V531" t="str">
            <v>ผบ.2634</v>
          </cell>
          <cell r="W531">
            <v>2560</v>
          </cell>
          <cell r="X531"/>
          <cell r="Y531"/>
          <cell r="Z531"/>
          <cell r="AA531">
            <v>22</v>
          </cell>
          <cell r="AB531">
            <v>5</v>
          </cell>
          <cell r="AC531">
            <v>2560</v>
          </cell>
          <cell r="AD531"/>
          <cell r="AE531"/>
          <cell r="AF531"/>
          <cell r="AG531"/>
          <cell r="AH531"/>
          <cell r="AI531"/>
          <cell r="AJ531"/>
          <cell r="AK531"/>
          <cell r="AL531"/>
          <cell r="AM531"/>
          <cell r="AN531"/>
          <cell r="AO531"/>
          <cell r="AP531"/>
          <cell r="AQ531"/>
          <cell r="AR531"/>
          <cell r="AS531"/>
          <cell r="AT531"/>
          <cell r="AU531"/>
          <cell r="AV531"/>
          <cell r="AW531"/>
          <cell r="AX531"/>
          <cell r="AY531"/>
          <cell r="AZ531"/>
          <cell r="BA531"/>
          <cell r="BB531" t="str">
            <v>สืบทรัพย์ (คำสั่ง 30/8/2565)//กำลังดำเนินการสืบทรัพย์// สืบแล้ว รายงานผล วันที่ 29/12/2565</v>
          </cell>
          <cell r="BC531">
            <v>1500</v>
          </cell>
          <cell r="BD531">
            <v>18</v>
          </cell>
          <cell r="BE531">
            <v>8</v>
          </cell>
          <cell r="BF531">
            <v>2566</v>
          </cell>
          <cell r="BG531">
            <v>0</v>
          </cell>
          <cell r="BH531" t="str">
            <v>-</v>
          </cell>
          <cell r="BI531" t="str">
            <v>-</v>
          </cell>
          <cell r="BJ531" t="str">
            <v>-</v>
          </cell>
          <cell r="BK531">
            <v>0</v>
          </cell>
          <cell r="BL531">
            <v>1950</v>
          </cell>
          <cell r="BM531">
            <v>0</v>
          </cell>
          <cell r="BN531" t="str">
            <v/>
          </cell>
          <cell r="BO531" t="str">
            <v/>
          </cell>
          <cell r="BP531" t="str">
            <v/>
          </cell>
          <cell r="BQ531" t="str">
            <v>-</v>
          </cell>
          <cell r="BR531" t="str">
            <v>-</v>
          </cell>
          <cell r="BS531" t="str">
            <v>-</v>
          </cell>
          <cell r="BT531" t="str">
            <v xml:space="preserve">นางลัดดา  นันตา </v>
          </cell>
          <cell r="BU531">
            <v>823660010023</v>
          </cell>
          <cell r="BV531" t="str">
            <v>1.นางลัดดา นันตา
2.นายนิคม นันตา
3.นางสาววราภรณ์ ทาสุ
4.นายเสกสรร สุนันทา
5.นางสาวสายสุนีย์ จุ่มมูล</v>
          </cell>
          <cell r="BW531" t="str">
            <v>จำเลยที่ 1
คู่สมรสจำเลยที่ 1
จำเลยที่ 2
จำเลยที่ 3
คู่สมรสจำเลยที่ 3</v>
          </cell>
          <cell r="BX531" t="str">
            <v>1-5002-00006-98-7
3-5002-00740-62-8
3-5013-00079-65-7
3-5006-00278-77-8
3-5012-00594-03-7</v>
          </cell>
          <cell r="BY531" t="str">
            <v>-ไม่พบว่ามีกรรมสิทธิ์ในที่ดิน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49357 ต.สันปูเลย อ.ดอยสะเก็ด จ.เชียงใหม่ (ติดจำนอง ธกส.)
-พบว่ามีกรรมสิทธิ์ในที่ดิน โฉนดที่ดินเลขที่ 38631 ต.แม่หอพระ อ.แม่แตง จ.เชียงใหม่ (ติดจำนอง ธอส.)
-ไม่พบว่ามีกรรมสิทธิ์ในที่ดิน อ.สันกำแพง จ.เชียงใหม่
-พบว่ามีกรรมสิทธิ์ในที่ดิน โฉนดที่ดินเลขที่ 38631 ต.แม่หอพระ อ.แม่แตง จ.เชียงใหม่ (ติดจำนอง ธอส.)</v>
          </cell>
          <cell r="BZ531" t="str">
            <v>พบทรัพย์</v>
          </cell>
          <cell r="CA531"/>
          <cell r="CB531">
            <v>5</v>
          </cell>
          <cell r="CC531" t="str">
            <v>จันทร์นิภา</v>
          </cell>
          <cell r="CD531"/>
          <cell r="CE531"/>
          <cell r="CF531"/>
          <cell r="CG531"/>
          <cell r="CH531"/>
          <cell r="CI531"/>
          <cell r="CJ531"/>
          <cell r="CK531"/>
          <cell r="CL531"/>
          <cell r="CM531">
            <v>243468</v>
          </cell>
          <cell r="CN531"/>
          <cell r="CO531"/>
        </row>
        <row r="532">
          <cell r="B532">
            <v>1986</v>
          </cell>
          <cell r="C532">
            <v>528</v>
          </cell>
          <cell r="D532">
            <v>30</v>
          </cell>
          <cell r="E532">
            <v>8</v>
          </cell>
          <cell r="F532">
            <v>2565</v>
          </cell>
          <cell r="G532">
            <v>800027212979</v>
          </cell>
          <cell r="H532" t="str">
            <v>นางสาว</v>
          </cell>
          <cell r="I532" t="str">
            <v xml:space="preserve">รัชนู </v>
          </cell>
          <cell r="J532" t="str">
            <v xml:space="preserve">คำวัน </v>
          </cell>
          <cell r="K532">
            <v>3580300032293</v>
          </cell>
          <cell r="L532" t="str">
            <v>บ่อสร้าง</v>
          </cell>
          <cell r="M532" t="str">
            <v>เชียงใหม่ 3</v>
          </cell>
          <cell r="N532">
            <v>8</v>
          </cell>
          <cell r="O532" t="str">
            <v>สินเชื่อสวัสดิการ</v>
          </cell>
          <cell r="P532" t="str">
            <v>บุคคลค้ำประกัน</v>
          </cell>
          <cell r="Q532">
            <v>766711.92</v>
          </cell>
          <cell r="R532">
            <v>485006.08000000002</v>
          </cell>
          <cell r="S532" t="str">
            <v>จังหวัดแพร่</v>
          </cell>
          <cell r="T532" t="str">
            <v>ผบ.1765</v>
          </cell>
          <cell r="U532" t="str">
            <v>2562</v>
          </cell>
          <cell r="V532" t="str">
            <v>ผบ.2347</v>
          </cell>
          <cell r="W532">
            <v>2562</v>
          </cell>
          <cell r="X532"/>
          <cell r="Y532"/>
          <cell r="Z532"/>
          <cell r="AA532">
            <v>9</v>
          </cell>
          <cell r="AB532">
            <v>7</v>
          </cell>
          <cell r="AC532">
            <v>2562</v>
          </cell>
          <cell r="AD532"/>
          <cell r="AE532"/>
          <cell r="AF532"/>
          <cell r="AG532"/>
          <cell r="AH532"/>
          <cell r="AI532"/>
          <cell r="AJ532"/>
          <cell r="AK532"/>
          <cell r="AL532"/>
          <cell r="AM532"/>
          <cell r="AN532"/>
          <cell r="AO532"/>
          <cell r="AP532"/>
          <cell r="AQ532"/>
          <cell r="AR532"/>
          <cell r="AS532"/>
          <cell r="AT532"/>
          <cell r="AU532"/>
          <cell r="AV532"/>
          <cell r="AW532"/>
          <cell r="AX532"/>
          <cell r="AY532"/>
          <cell r="AZ532"/>
          <cell r="BA532"/>
          <cell r="BB532" t="str">
            <v>สืบทรัพย์ (คำสั่ง 30/8/2565)//กำลังดำเนินการสืบทรัพย์//สืบแล้ว รายงานวันที่ 5/1/2566</v>
          </cell>
          <cell r="BC532">
            <v>600</v>
          </cell>
          <cell r="BD532">
            <v>13</v>
          </cell>
          <cell r="BE532">
            <v>11</v>
          </cell>
          <cell r="BF532">
            <v>2566</v>
          </cell>
          <cell r="BG532">
            <v>0</v>
          </cell>
          <cell r="BH532" t="str">
            <v>-</v>
          </cell>
          <cell r="BI532" t="str">
            <v>-</v>
          </cell>
          <cell r="BJ532" t="str">
            <v>-</v>
          </cell>
          <cell r="BK532">
            <v>0</v>
          </cell>
          <cell r="BL532">
            <v>1350</v>
          </cell>
          <cell r="BM532">
            <v>0</v>
          </cell>
          <cell r="BN532">
            <v>29</v>
          </cell>
          <cell r="BO532">
            <v>3</v>
          </cell>
          <cell r="BP532">
            <v>2567</v>
          </cell>
          <cell r="BQ532" t="str">
            <v>-</v>
          </cell>
          <cell r="BR532" t="str">
            <v>-</v>
          </cell>
          <cell r="BS532" t="str">
            <v>-</v>
          </cell>
          <cell r="BT532" t="str">
            <v xml:space="preserve">นางสาวรัชนู  คำวัน </v>
          </cell>
          <cell r="BU532">
            <v>823660010201</v>
          </cell>
          <cell r="BV532" t="str">
            <v>1.นางสาวรัชนู คำวัน
2.นางสาวน้ำฝน สุทธิการ</v>
          </cell>
          <cell r="BW532" t="str">
            <v>จำเลยที่ 1
จำเลยที่ 2</v>
          </cell>
          <cell r="BX532" t="str">
            <v>1-3099-00090-33-6
3-5803-00032-29-3</v>
          </cell>
          <cell r="BY532" t="str">
            <v>-ไม่พบว่ามีกรรมสิทธิ์ในที่ดิน อ.สันกำแพง จ.เชียงใหม่
-ไม่พบว่ามีกรรมสิทธิ์ในที่ดิน อ.สูงเม่น จ.แพร่
-ไม่พบว่ามีกรรมสิทธิ์ในที่ดิน อ.สันกำแพง จ.เชียงใหม่
-พบว่ามีกรรมสิทธิ์ในที่ดิน โฉนดที่ดินเลขที่ 60130 ต.สันปูเลย อ.ดอยสะเก็ด จ.เชียงใหม่ (ติดอายัด)
-พบว่ามีกรรมสิทธิ์ในที่ดิน โฉนดที่ดินเลขที่ 6160 ต.ทุ่งยาว อ.ปาย จ.แม่ฮ่องสอน (ปลอดจำนอง)</v>
          </cell>
          <cell r="BZ532" t="str">
            <v>พบทรัพย์</v>
          </cell>
          <cell r="CA532" t="str">
            <v>พบ</v>
          </cell>
          <cell r="CB532">
            <v>2</v>
          </cell>
          <cell r="CC532" t="str">
            <v>จันทร์นิภา</v>
          </cell>
          <cell r="CD532"/>
          <cell r="CE532"/>
          <cell r="CF532"/>
          <cell r="CG532"/>
          <cell r="CH532"/>
          <cell r="CI532"/>
          <cell r="CJ532"/>
          <cell r="CK532"/>
          <cell r="CL532"/>
          <cell r="CM532"/>
          <cell r="CN532"/>
          <cell r="CO532"/>
        </row>
        <row r="533">
          <cell r="B533">
            <v>1987</v>
          </cell>
          <cell r="C533">
            <v>529</v>
          </cell>
          <cell r="D533">
            <v>30</v>
          </cell>
          <cell r="E533">
            <v>8</v>
          </cell>
          <cell r="F533">
            <v>2565</v>
          </cell>
          <cell r="G533">
            <v>800043946741</v>
          </cell>
          <cell r="H533" t="str">
            <v>นาย</v>
          </cell>
          <cell r="I533" t="str">
            <v xml:space="preserve">ภัคภณ </v>
          </cell>
          <cell r="J533" t="str">
            <v xml:space="preserve">นันต๊ะลิต </v>
          </cell>
          <cell r="K533">
            <v>1509900755905</v>
          </cell>
          <cell r="L533" t="str">
            <v>บวกครกหลวง</v>
          </cell>
          <cell r="M533" t="str">
            <v>เชียงใหม่ 3</v>
          </cell>
          <cell r="N533">
            <v>8</v>
          </cell>
          <cell r="O533" t="str">
            <v>สินเชื่อธนาคารประชาชน</v>
          </cell>
          <cell r="P533" t="str">
            <v>บุคคลค้ำประกัน</v>
          </cell>
          <cell r="Q533"/>
          <cell r="R533"/>
          <cell r="S533" t="str">
            <v>จังหวัดพะเยา</v>
          </cell>
          <cell r="T533" t="str">
            <v>ผบ.705</v>
          </cell>
          <cell r="U533" t="str">
            <v>2560</v>
          </cell>
          <cell r="V533" t="str">
            <v>ผบ.1600</v>
          </cell>
          <cell r="W533">
            <v>2560</v>
          </cell>
          <cell r="X533">
            <v>3</v>
          </cell>
          <cell r="Y533">
            <v>7</v>
          </cell>
          <cell r="Z533">
            <v>2560</v>
          </cell>
          <cell r="AA533"/>
          <cell r="AB533"/>
          <cell r="AC533"/>
          <cell r="AD533"/>
          <cell r="AE533"/>
          <cell r="AF533"/>
          <cell r="AG533">
            <v>4</v>
          </cell>
          <cell r="AH533">
            <v>4</v>
          </cell>
          <cell r="AI533">
            <v>2562</v>
          </cell>
          <cell r="AJ533"/>
          <cell r="AK533"/>
          <cell r="AL533"/>
          <cell r="AM533"/>
          <cell r="AN533"/>
          <cell r="AO533"/>
          <cell r="AP533"/>
          <cell r="AQ533"/>
          <cell r="AR533"/>
          <cell r="AS533"/>
          <cell r="AT533"/>
          <cell r="AU533"/>
          <cell r="AV533"/>
          <cell r="AW533"/>
          <cell r="AX533"/>
          <cell r="AY533"/>
          <cell r="AZ533"/>
          <cell r="BA533"/>
          <cell r="BB533" t="str">
            <v>สืบทรัพย์ (คำสั่ง 30/8/2565)//กำลังดำเนินการสืบทรัพย์//สืบแล้ว รายงานผล  วันที่ 25/1/2566</v>
          </cell>
          <cell r="BC533" t="str">
            <v>0
900</v>
          </cell>
          <cell r="BD533" t="str">
            <v>13
27</v>
          </cell>
          <cell r="BE533" t="str">
            <v>11
3</v>
          </cell>
          <cell r="BF533" t="str">
            <v>2566
2567</v>
          </cell>
          <cell r="BG533">
            <v>0</v>
          </cell>
          <cell r="BH533" t="str">
            <v>-</v>
          </cell>
          <cell r="BI533" t="str">
            <v>-</v>
          </cell>
          <cell r="BJ533" t="str">
            <v>-</v>
          </cell>
          <cell r="BK533">
            <v>0</v>
          </cell>
          <cell r="BL533" t="str">
            <v>1025
255</v>
          </cell>
          <cell r="BM533">
            <v>0</v>
          </cell>
          <cell r="BN533" t="str">
            <v xml:space="preserve">9
</v>
          </cell>
          <cell r="BO533" t="str">
            <v xml:space="preserve">5
</v>
          </cell>
          <cell r="BP533" t="str">
            <v xml:space="preserve">2567
</v>
          </cell>
          <cell r="BQ533" t="str">
            <v>-</v>
          </cell>
          <cell r="BR533" t="str">
            <v>-</v>
          </cell>
          <cell r="BS533" t="str">
            <v>-</v>
          </cell>
          <cell r="BT533" t="str">
            <v xml:space="preserve">นายภัคภณ  นันต๊ะลิต </v>
          </cell>
          <cell r="BU533">
            <v>0</v>
          </cell>
          <cell r="BV533" t="str">
            <v>1.นายณฐาภพ  นันต๊ะลิต
2.นางสาววิมลมาศ  อินตา
3.นางสาวเพียงใจ  จันทร์เดช</v>
          </cell>
          <cell r="BW533" t="str">
            <v>จำเลยที่ 1
จำเลยที่ 2
จำเลยที่ 3</v>
          </cell>
          <cell r="BX533" t="str">
            <v>1-5605-00055-40-1
1-5099-00755-90-5
1-5099-00013-90-9</v>
          </cell>
          <cell r="BY533" t="str">
            <v>-ไม่พบว่ามีกรรมสิทธิ์ในที่ดิน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 โฉนดที่ดินเลขที่ 44918 ต.คลองตาล อ.ศรีสำโรง จ.สุโขทัย (ปลอดจำนอง)</v>
          </cell>
          <cell r="BZ533" t="str">
            <v>พบทรัพย์</v>
          </cell>
          <cell r="CA533"/>
          <cell r="CB533">
            <v>3</v>
          </cell>
          <cell r="CC533" t="str">
            <v>จันทร์นิภา</v>
          </cell>
          <cell r="CD533"/>
          <cell r="CE533"/>
          <cell r="CF533"/>
          <cell r="CG533"/>
          <cell r="CH533"/>
          <cell r="CI533"/>
          <cell r="CJ533"/>
          <cell r="CK533"/>
          <cell r="CL533"/>
          <cell r="CM533"/>
          <cell r="CN533"/>
          <cell r="CO533"/>
        </row>
        <row r="534">
          <cell r="B534">
            <v>1988</v>
          </cell>
          <cell r="C534">
            <v>530</v>
          </cell>
          <cell r="D534">
            <v>30</v>
          </cell>
          <cell r="E534">
            <v>8</v>
          </cell>
          <cell r="F534">
            <v>2565</v>
          </cell>
          <cell r="G534">
            <v>800051824608</v>
          </cell>
          <cell r="H534" t="str">
            <v>นาง</v>
          </cell>
          <cell r="I534" t="str">
            <v>อิ่นแก้ว</v>
          </cell>
          <cell r="J534" t="str">
            <v xml:space="preserve"> สักเสิน </v>
          </cell>
          <cell r="K534">
            <v>3501300432594</v>
          </cell>
          <cell r="L534" t="str">
            <v xml:space="preserve">สันกำแพง </v>
          </cell>
          <cell r="M534" t="str">
            <v>เชียงใหม่ 3</v>
          </cell>
          <cell r="N534">
            <v>8</v>
          </cell>
          <cell r="O534" t="str">
            <v>สินเชื่อธนาคารประชาชน</v>
          </cell>
          <cell r="P534" t="str">
            <v>บุคคลค้ำประกัน</v>
          </cell>
          <cell r="Q534">
            <v>87694</v>
          </cell>
          <cell r="R534">
            <v>8373.01</v>
          </cell>
          <cell r="S534" t="str">
            <v>แขวงเชียงใหม่</v>
          </cell>
          <cell r="T534" t="str">
            <v>ผบ.4594</v>
          </cell>
          <cell r="U534" t="str">
            <v>2560</v>
          </cell>
          <cell r="V534" t="str">
            <v>ผบ.11117</v>
          </cell>
          <cell r="W534">
            <v>2560</v>
          </cell>
          <cell r="X534">
            <v>20</v>
          </cell>
          <cell r="Y534">
            <v>11</v>
          </cell>
          <cell r="Z534">
            <v>2560</v>
          </cell>
          <cell r="AA534"/>
          <cell r="AB534"/>
          <cell r="AC534"/>
          <cell r="AD534"/>
          <cell r="AE534"/>
          <cell r="AF534"/>
          <cell r="AG534"/>
          <cell r="AH534"/>
          <cell r="AI534"/>
          <cell r="AJ534"/>
          <cell r="AK534"/>
          <cell r="AL534"/>
          <cell r="AM534"/>
          <cell r="AN534"/>
          <cell r="AO534"/>
          <cell r="AP534"/>
          <cell r="AQ534"/>
          <cell r="AR534"/>
          <cell r="AS534"/>
          <cell r="AT534"/>
          <cell r="AU534"/>
          <cell r="AV534"/>
          <cell r="AW534"/>
          <cell r="AX534"/>
          <cell r="AY534"/>
          <cell r="AZ534"/>
          <cell r="BA534"/>
          <cell r="BB534" t="str">
            <v>สืบทรัพย์ (คำสั่ง 30/8/2565)//กำลังดำเนินการสืบทรัพย์//สืบแล้ว รายงาน 5/1/2566</v>
          </cell>
          <cell r="BC534">
            <v>1500</v>
          </cell>
          <cell r="BD534">
            <v>13</v>
          </cell>
          <cell r="BE534">
            <v>11</v>
          </cell>
          <cell r="BF534">
            <v>2566</v>
          </cell>
          <cell r="BG534">
            <v>0</v>
          </cell>
          <cell r="BH534" t="str">
            <v>-</v>
          </cell>
          <cell r="BI534" t="str">
            <v>-</v>
          </cell>
          <cell r="BJ534" t="str">
            <v>-</v>
          </cell>
          <cell r="BK534">
            <v>0</v>
          </cell>
          <cell r="BL534">
            <v>1645</v>
          </cell>
          <cell r="BM534">
            <v>0</v>
          </cell>
          <cell r="BN534" t="str">
            <v/>
          </cell>
          <cell r="BO534" t="str">
            <v/>
          </cell>
          <cell r="BP534" t="str">
            <v/>
          </cell>
          <cell r="BQ534" t="str">
            <v>-</v>
          </cell>
          <cell r="BR534" t="str">
            <v>-</v>
          </cell>
          <cell r="BS534" t="str">
            <v>-</v>
          </cell>
          <cell r="BT534" t="str">
            <v xml:space="preserve">นางอิ่นแก้ว  สักเสิน </v>
          </cell>
          <cell r="BU534">
            <v>823660010174</v>
          </cell>
          <cell r="BV534" t="str">
            <v>1.นางอิ่นแก้ว สักเสิน
2.นางอัมพร บุญเจริญ
3.นายนคร บุญเจริญ
4.นางอนงค์ มะลาง
5.นายไกรสร มะลาง</v>
          </cell>
          <cell r="BW534" t="str">
            <v>จำเลยที่ 1
จำเลยที่ 2
คู่สมรสจำเลยที่ 2
จำเลยที่ 3
คู่สมรสจำเลยที่ 3</v>
          </cell>
          <cell r="BX534" t="str">
            <v>3-5013-00388-18-8
3-5013-00432-59-4
5-5013-90002-12-4
3-5013-00423-36-6
3-5013-00423-35-8</v>
          </cell>
          <cell r="BY534" t="str">
            <v>-พบว่ามีกรรมสิทธิ์ในที่ดิน โฉนดที่ดินเลขที่ 6339 ต.แม่ปูคา อ.สันกำแพง จ.เชียงใหม่ (ปลอดจำนอง)
-พบว่ามีกรรมสิทธิ์ในที่ดิน โฉนดที่ดินเลขที่ 6364 ต.แม่ปูคา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9825 ต.แม่ปูคา อ.สันกำแพง จ.เชียงใหม่ (ติดจำนองธอส.)
-ไม่พบว่ามีกรรมสิทธิ์ในที่ดิน อ.สันกำแพง จ.เชียงใหม่</v>
          </cell>
          <cell r="BZ534" t="str">
            <v>พบทรัพย์</v>
          </cell>
          <cell r="CA534" t="str">
            <v>พบ</v>
          </cell>
          <cell r="CB534">
            <v>5</v>
          </cell>
          <cell r="CC534" t="str">
            <v>จันทร์นิภา</v>
          </cell>
          <cell r="CD534"/>
          <cell r="CE534"/>
          <cell r="CF534"/>
          <cell r="CG534"/>
          <cell r="CH534"/>
          <cell r="CI534"/>
          <cell r="CJ534"/>
          <cell r="CK534"/>
          <cell r="CL534"/>
          <cell r="CM534"/>
          <cell r="CN534"/>
          <cell r="CO534"/>
        </row>
        <row r="535">
          <cell r="B535">
            <v>1989</v>
          </cell>
          <cell r="C535">
            <v>531</v>
          </cell>
          <cell r="D535">
            <v>30</v>
          </cell>
          <cell r="E535">
            <v>8</v>
          </cell>
          <cell r="F535">
            <v>2565</v>
          </cell>
          <cell r="G535">
            <v>800007746061</v>
          </cell>
          <cell r="H535" t="str">
            <v>นาง</v>
          </cell>
          <cell r="I535" t="str">
            <v>ดลฤดี</v>
          </cell>
          <cell r="J535" t="str">
            <v xml:space="preserve"> อูปคำแดง</v>
          </cell>
          <cell r="K535">
            <v>3501300015519</v>
          </cell>
          <cell r="L535" t="str">
            <v xml:space="preserve">สันกำแพง </v>
          </cell>
          <cell r="M535" t="str">
            <v>เชียงใหม่ 3</v>
          </cell>
          <cell r="N535">
            <v>8</v>
          </cell>
          <cell r="O535" t="str">
            <v>สินเชื่อเพื่อพัฒนากลุ่มอาชีพ</v>
          </cell>
          <cell r="P535" t="str">
            <v>บุคคลค้ำประกัน</v>
          </cell>
          <cell r="Q535"/>
          <cell r="R535"/>
          <cell r="S535" t="str">
            <v>จังหวัดเชียงใหม่</v>
          </cell>
          <cell r="T535" t="str">
            <v>ผบ.1560</v>
          </cell>
          <cell r="U535" t="str">
            <v>2560</v>
          </cell>
          <cell r="V535" t="str">
            <v>ผบ.2246</v>
          </cell>
          <cell r="W535">
            <v>2560</v>
          </cell>
          <cell r="X535"/>
          <cell r="Y535"/>
          <cell r="Z535"/>
          <cell r="AA535"/>
          <cell r="AB535"/>
          <cell r="AC535"/>
          <cell r="AD535"/>
          <cell r="AE535"/>
          <cell r="AF535"/>
          <cell r="AG535"/>
          <cell r="AH535"/>
          <cell r="AI535"/>
          <cell r="AJ535"/>
          <cell r="AK535"/>
          <cell r="AL535"/>
          <cell r="AM535"/>
          <cell r="AN535"/>
          <cell r="AO535"/>
          <cell r="AP535"/>
          <cell r="AQ535"/>
          <cell r="AR535"/>
          <cell r="AS535"/>
          <cell r="AT535"/>
          <cell r="AU535"/>
          <cell r="AV535"/>
          <cell r="AW535"/>
          <cell r="AX535"/>
          <cell r="AY535"/>
          <cell r="AZ535"/>
          <cell r="BA535"/>
          <cell r="BB535" t="str">
            <v>สืบทรัพย์ (คำสั่ง 30/8/2565)//กำลังดำเนินการสืบทรัพย์//สืบแล้ว รายงาน 28/12/2565</v>
          </cell>
          <cell r="BC535" t="str">
            <v>0
600</v>
          </cell>
          <cell r="BD535" t="str">
            <v>13
27</v>
          </cell>
          <cell r="BE535" t="str">
            <v>11
3</v>
          </cell>
          <cell r="BF535" t="str">
            <v>2566
2567</v>
          </cell>
          <cell r="BG535">
            <v>0</v>
          </cell>
          <cell r="BH535" t="str">
            <v>-</v>
          </cell>
          <cell r="BI535" t="str">
            <v>-</v>
          </cell>
          <cell r="BJ535" t="str">
            <v>-</v>
          </cell>
          <cell r="BK535">
            <v>0</v>
          </cell>
          <cell r="BL535" t="str">
            <v>745
170</v>
          </cell>
          <cell r="BM535">
            <v>0</v>
          </cell>
          <cell r="BN535" t="str">
            <v/>
          </cell>
          <cell r="BO535" t="str">
            <v/>
          </cell>
          <cell r="BP535" t="str">
            <v/>
          </cell>
          <cell r="BQ535" t="str">
            <v>-</v>
          </cell>
          <cell r="BR535" t="str">
            <v>-</v>
          </cell>
          <cell r="BS535" t="str">
            <v>-</v>
          </cell>
          <cell r="BT535" t="str">
            <v>นางดลฤดี  อูปคำแดง</v>
          </cell>
          <cell r="BU535">
            <v>0</v>
          </cell>
          <cell r="BV535" t="str">
            <v>1.นางสาวดลฤดี อูปคำแดง
2.นายเจริญ อูปคำแดง</v>
          </cell>
          <cell r="BW535" t="str">
            <v>จำเลยที่ 1
จำเลขที่ 2</v>
          </cell>
          <cell r="BX535" t="str">
            <v>3-5013-00035-17-0
3-5013-00015-51-9</v>
          </cell>
          <cell r="BY535"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-พบว่ามีกรรมสิทธิ์ในโฉนดที่ดินเลขที่ 15051 ต.แม่ทา อ.แม่ออน จ.เชียงใหม่ (ปลอดจำนอง)</v>
          </cell>
          <cell r="BZ535" t="str">
            <v>พบทรัพย์</v>
          </cell>
          <cell r="CA535"/>
          <cell r="CB535"/>
          <cell r="CC535" t="str">
            <v>จันทร์นิภา</v>
          </cell>
          <cell r="CD535"/>
          <cell r="CE535"/>
          <cell r="CF535"/>
          <cell r="CG535"/>
          <cell r="CH535"/>
          <cell r="CI535"/>
          <cell r="CJ535"/>
          <cell r="CK535"/>
          <cell r="CL535"/>
          <cell r="CM535"/>
          <cell r="CN535"/>
          <cell r="CO535"/>
        </row>
        <row r="536">
          <cell r="B536">
            <v>1990</v>
          </cell>
          <cell r="C536">
            <v>532</v>
          </cell>
          <cell r="D536">
            <v>30</v>
          </cell>
          <cell r="E536">
            <v>8</v>
          </cell>
          <cell r="F536">
            <v>2565</v>
          </cell>
          <cell r="G536">
            <v>821952004488</v>
          </cell>
          <cell r="H536" t="str">
            <v>นาย</v>
          </cell>
          <cell r="I536" t="str">
            <v xml:space="preserve">จำรัส </v>
          </cell>
          <cell r="J536" t="str">
            <v>ชุมภู</v>
          </cell>
          <cell r="K536">
            <v>3429900004401</v>
          </cell>
          <cell r="L536" t="str">
            <v>สันกำแพง</v>
          </cell>
          <cell r="M536" t="str">
            <v>เชียงใหม่ 3</v>
          </cell>
          <cell r="N536">
            <v>8</v>
          </cell>
          <cell r="O536" t="str">
            <v>สินเชื่อเพื่อพัฒนากลุ่มอาชีพ</v>
          </cell>
          <cell r="P536" t="str">
            <v>บุคคลค้ำประกัน</v>
          </cell>
          <cell r="Q536">
            <v>533602.54</v>
          </cell>
          <cell r="R536">
            <v>43125.87</v>
          </cell>
          <cell r="S536" t="str">
            <v>จังหวัดเชียงใหม่</v>
          </cell>
          <cell r="T536" t="str">
            <v>ผบ.1559</v>
          </cell>
          <cell r="U536" t="str">
            <v>2560</v>
          </cell>
          <cell r="V536" t="str">
            <v>ผบ.2078</v>
          </cell>
          <cell r="W536">
            <v>2560</v>
          </cell>
          <cell r="X536"/>
          <cell r="Y536"/>
          <cell r="Z536"/>
          <cell r="AA536">
            <v>2</v>
          </cell>
          <cell r="AB536">
            <v>10</v>
          </cell>
          <cell r="AC536">
            <v>2560</v>
          </cell>
          <cell r="AD536"/>
          <cell r="AE536"/>
          <cell r="AF536"/>
          <cell r="AG536"/>
          <cell r="AH536"/>
          <cell r="AI536"/>
          <cell r="AJ536"/>
          <cell r="AK536"/>
          <cell r="AL536"/>
          <cell r="AM536"/>
          <cell r="AN536"/>
          <cell r="AO536"/>
          <cell r="AP536"/>
          <cell r="AQ536"/>
          <cell r="AR536"/>
          <cell r="AS536"/>
          <cell r="AT536"/>
          <cell r="AU536"/>
          <cell r="AV536"/>
          <cell r="AW536"/>
          <cell r="AX536"/>
          <cell r="AY536"/>
          <cell r="AZ536"/>
          <cell r="BA536"/>
          <cell r="BB536" t="str">
            <v>สืบทรัพย์ (คำสั่ง 30/8/2565)//กำลังดำเนินการสืบทรัพย์//สืบแล้ว รายงานวันที่ 5/1/2566</v>
          </cell>
          <cell r="BC536">
            <v>1200</v>
          </cell>
          <cell r="BD536">
            <v>18</v>
          </cell>
          <cell r="BE536">
            <v>8</v>
          </cell>
          <cell r="BF536">
            <v>2566</v>
          </cell>
          <cell r="BG536">
            <v>0</v>
          </cell>
          <cell r="BH536" t="str">
            <v>-</v>
          </cell>
          <cell r="BI536" t="str">
            <v>-</v>
          </cell>
          <cell r="BJ536" t="str">
            <v>-</v>
          </cell>
          <cell r="BK536">
            <v>0</v>
          </cell>
          <cell r="BL536">
            <v>1880</v>
          </cell>
          <cell r="BM536">
            <v>0</v>
          </cell>
          <cell r="BN536">
            <v>30</v>
          </cell>
          <cell r="BO536">
            <v>10</v>
          </cell>
          <cell r="BP536">
            <v>2566</v>
          </cell>
          <cell r="BQ536" t="str">
            <v>-</v>
          </cell>
          <cell r="BR536" t="str">
            <v>-</v>
          </cell>
          <cell r="BS536" t="str">
            <v>-</v>
          </cell>
          <cell r="BT536" t="str">
            <v>นายจำรัส  ชุมภู</v>
          </cell>
          <cell r="BU536">
            <v>823660010675</v>
          </cell>
          <cell r="BV536" t="str">
            <v>1.นายจำรัส ชุมภู
2.นางสาวอรุณี ดาวเลิศหรือชมภู
3.นางจิราภรณ์ ทิพรส
4.นายธวัชชัย ทิพรส</v>
          </cell>
          <cell r="BW536" t="str">
            <v>จำเลยที่ 1
คู่สมรสจำเลยที่ 1
จำเลยที่ 2
คู่สมรสจำเลยที่ 2</v>
          </cell>
          <cell r="BX536" t="str">
            <v>3-5201-00726-48-8
3-5005-00088-46-2
3-4299-00004-40-1
3-4203-00102-31-4</v>
          </cell>
          <cell r="BY536" t="str">
            <v>-ไม่พบว่ามีกรรมสิทธิ์ในที่ดิน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v>
          </cell>
          <cell r="BZ536" t="str">
            <v>พบทรัพย์</v>
          </cell>
          <cell r="CA536"/>
          <cell r="CB536">
            <v>4</v>
          </cell>
          <cell r="CC536" t="str">
            <v>จันทร์นิภา</v>
          </cell>
          <cell r="CD536"/>
          <cell r="CE536"/>
          <cell r="CF536"/>
          <cell r="CG536"/>
          <cell r="CH536"/>
          <cell r="CI536"/>
          <cell r="CJ536"/>
          <cell r="CK536"/>
          <cell r="CL536"/>
          <cell r="CM536"/>
          <cell r="CN536"/>
          <cell r="CO536"/>
        </row>
        <row r="537">
          <cell r="B537">
            <v>1991</v>
          </cell>
          <cell r="C537">
            <v>533</v>
          </cell>
          <cell r="D537">
            <v>30</v>
          </cell>
          <cell r="E537">
            <v>8</v>
          </cell>
          <cell r="F537">
            <v>2565</v>
          </cell>
          <cell r="G537">
            <v>800040803465</v>
          </cell>
          <cell r="H537" t="str">
            <v>นาง</v>
          </cell>
          <cell r="I537" t="str">
            <v xml:space="preserve">ฐิภาพัชญ์ </v>
          </cell>
          <cell r="J537" t="str">
            <v xml:space="preserve">ภาณุพงษ์อนันต์ </v>
          </cell>
          <cell r="K537">
            <v>3610200346686</v>
          </cell>
          <cell r="L537" t="str">
            <v xml:space="preserve">บ่อสร้าง </v>
          </cell>
          <cell r="M537" t="str">
            <v>เชียงใหม่ 3</v>
          </cell>
          <cell r="N537">
            <v>8</v>
          </cell>
          <cell r="O537" t="str">
            <v>สินเชื่อธนาคารประชาชน</v>
          </cell>
          <cell r="P537" t="str">
            <v>บุคคลค้ำประกัน</v>
          </cell>
          <cell r="Q537">
            <v>145816</v>
          </cell>
          <cell r="R537">
            <v>21908.560000000001</v>
          </cell>
          <cell r="S537" t="str">
            <v>แขวงเชียงใหม่</v>
          </cell>
          <cell r="T537" t="str">
            <v>ผบ.11339</v>
          </cell>
          <cell r="U537" t="str">
            <v>2560</v>
          </cell>
          <cell r="V537" t="str">
            <v>ผบ.1568</v>
          </cell>
          <cell r="W537">
            <v>2561</v>
          </cell>
          <cell r="X537">
            <v>26</v>
          </cell>
          <cell r="Y537">
            <v>2</v>
          </cell>
          <cell r="Z537">
            <v>2561</v>
          </cell>
          <cell r="AA537"/>
          <cell r="AB537"/>
          <cell r="AC537"/>
          <cell r="AD537">
            <v>26</v>
          </cell>
          <cell r="AE537">
            <v>2</v>
          </cell>
          <cell r="AF537">
            <v>2561</v>
          </cell>
          <cell r="AG537">
            <v>24</v>
          </cell>
          <cell r="AH537">
            <v>7</v>
          </cell>
          <cell r="AI537">
            <v>2561</v>
          </cell>
          <cell r="AJ537"/>
          <cell r="AK537"/>
          <cell r="AL537"/>
          <cell r="AM537"/>
          <cell r="AN537"/>
          <cell r="AO537"/>
          <cell r="AP537"/>
          <cell r="AQ537"/>
          <cell r="AR537"/>
          <cell r="AS537"/>
          <cell r="AT537"/>
          <cell r="AU537"/>
          <cell r="AV537"/>
          <cell r="AW537"/>
          <cell r="AX537"/>
          <cell r="AY537"/>
          <cell r="AZ537"/>
          <cell r="BA537"/>
          <cell r="BB537" t="str">
            <v>สืบทรัพย์ (คำสั่ง 30/8/2565)//กำลังดำเนินการสืบทรัพย์//สืบแล้ว รายงานวันที่ 5/1/2566</v>
          </cell>
          <cell r="BC537">
            <v>1200</v>
          </cell>
          <cell r="BD537">
            <v>27</v>
          </cell>
          <cell r="BE537">
            <v>3</v>
          </cell>
          <cell r="BF537">
            <v>2567</v>
          </cell>
          <cell r="BG537">
            <v>0</v>
          </cell>
          <cell r="BH537" t="str">
            <v>-</v>
          </cell>
          <cell r="BI537" t="str">
            <v>-</v>
          </cell>
          <cell r="BJ537" t="str">
            <v>-</v>
          </cell>
          <cell r="BK537">
            <v>0</v>
          </cell>
          <cell r="BL537">
            <v>1295</v>
          </cell>
          <cell r="BM537">
            <v>0</v>
          </cell>
          <cell r="BN537">
            <v>12</v>
          </cell>
          <cell r="BO537">
            <v>9</v>
          </cell>
          <cell r="BP537">
            <v>2567</v>
          </cell>
          <cell r="BQ537" t="str">
            <v>-</v>
          </cell>
          <cell r="BR537" t="str">
            <v>-</v>
          </cell>
          <cell r="BS537" t="str">
            <v>-</v>
          </cell>
          <cell r="BT537" t="str">
            <v xml:space="preserve">นางฐิภาพัชญ์  ภาณุพงษ์อนันต์ </v>
          </cell>
          <cell r="BU537">
            <v>823660010555</v>
          </cell>
          <cell r="BV537" t="str">
            <v>1.นางฐิภาพัชญ์ ภาณุพงษ์อนันต์
2.นายธนาเมศฐ์ ภาณุพงษ์อนันต์
3.นางสาวเบญญาภา นันทจิตร
4.นางสาวรัชฎาภรณ์หรือพิมพินันท์ ทนันไชย</v>
          </cell>
          <cell r="BW537" t="str">
            <v>จำเลยที่ 1
คู่สมรสจำเลยที่ 1
จำเลยที่ 2
จำเลยที่ 3</v>
          </cell>
          <cell r="BX537" t="str">
            <v>3-5013-00435-99-2
3-5406-00199-82-7
3-6102-00346-68-6
3-5003-00170-12-2</v>
          </cell>
          <cell r="BY537" t="str">
            <v xml:space="preserve">-พบว่ามีกรรมสิทธิ์ในที่ดิน โฉนดที่ดินเลขที่ 69093 ต.แม่ปูคา อ.สันกำแพง จ.เชียงใหม่ (ติดอายัด)
-พบว่ามีกรรมสิทธิ์ในที่ดิน โฉนดที่ดินเลขที่ 36781 ต.ต้นเปา อ.สันกำแพง จ.เชียงใหม่ (ติดอายัด)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อ.แม่แจ่ม จ.เชียงใหม่
</v>
          </cell>
          <cell r="BZ537" t="str">
            <v>พบทรัพย์</v>
          </cell>
          <cell r="CA537"/>
          <cell r="CB537">
            <v>4</v>
          </cell>
          <cell r="CC537" t="str">
            <v>จันทร์นิภา</v>
          </cell>
          <cell r="CD537"/>
          <cell r="CE537"/>
          <cell r="CF537"/>
          <cell r="CG537"/>
          <cell r="CH537"/>
          <cell r="CI537"/>
          <cell r="CJ537"/>
          <cell r="CK537"/>
          <cell r="CL537"/>
          <cell r="CM537"/>
          <cell r="CN537"/>
          <cell r="CO537"/>
        </row>
        <row r="538">
          <cell r="B538">
            <v>1992</v>
          </cell>
          <cell r="C538">
            <v>534</v>
          </cell>
          <cell r="D538">
            <v>30</v>
          </cell>
          <cell r="E538">
            <v>8</v>
          </cell>
          <cell r="F538">
            <v>2565</v>
          </cell>
          <cell r="G538">
            <v>800031140018</v>
          </cell>
          <cell r="H538" t="str">
            <v>นาง</v>
          </cell>
          <cell r="I538" t="str">
            <v xml:space="preserve">ภิวารัตน์ </v>
          </cell>
          <cell r="J538" t="str">
            <v>ลีลารุ่งระยับ</v>
          </cell>
          <cell r="K538">
            <v>3630100614956</v>
          </cell>
          <cell r="L538" t="str">
            <v>บวกครกหลวง</v>
          </cell>
          <cell r="M538" t="str">
            <v>เชียงใหม่ 3</v>
          </cell>
          <cell r="N538">
            <v>8</v>
          </cell>
          <cell r="O538" t="str">
            <v>สินเชื่อธนาคารประชาชน</v>
          </cell>
          <cell r="P538" t="str">
            <v>บุคคลค้ำประกัน</v>
          </cell>
          <cell r="Q538"/>
          <cell r="R538"/>
          <cell r="S538" t="str">
            <v>แขวงเชียงใหม่</v>
          </cell>
          <cell r="T538" t="str">
            <v>ผบ7947</v>
          </cell>
          <cell r="U538" t="str">
            <v>2561</v>
          </cell>
          <cell r="V538" t="str">
            <v>ผบ.12077</v>
          </cell>
          <cell r="W538">
            <v>2561</v>
          </cell>
          <cell r="X538"/>
          <cell r="Y538"/>
          <cell r="Z538"/>
          <cell r="AA538">
            <v>19</v>
          </cell>
          <cell r="AB538">
            <v>11</v>
          </cell>
          <cell r="AC538">
            <v>2561</v>
          </cell>
          <cell r="AD538"/>
          <cell r="AE538"/>
          <cell r="AF538"/>
          <cell r="AG538"/>
          <cell r="AH538"/>
          <cell r="AI538"/>
          <cell r="AJ538"/>
          <cell r="AK538"/>
          <cell r="AL538"/>
          <cell r="AM538"/>
          <cell r="AN538"/>
          <cell r="AO538"/>
          <cell r="AP538"/>
          <cell r="AQ538"/>
          <cell r="AR538"/>
          <cell r="AS538"/>
          <cell r="AT538"/>
          <cell r="AU538"/>
          <cell r="AV538"/>
          <cell r="AW538"/>
          <cell r="AX538"/>
          <cell r="AY538"/>
          <cell r="AZ538"/>
          <cell r="BA538"/>
          <cell r="BB538" t="str">
            <v>สืบทรัพย์ (คำสั่ง 30/8/2565)//กำลังดำเนินการสืบทรัพย์//สืบแล้ว รายงานผลวันที่ 30/1/2566</v>
          </cell>
          <cell r="BC538">
            <v>1200</v>
          </cell>
          <cell r="BD538">
            <v>16</v>
          </cell>
          <cell r="BE538">
            <v>10</v>
          </cell>
          <cell r="BF538">
            <v>2566</v>
          </cell>
          <cell r="BG538">
            <v>0</v>
          </cell>
          <cell r="BH538" t="str">
            <v>-</v>
          </cell>
          <cell r="BI538" t="str">
            <v>-</v>
          </cell>
          <cell r="BJ538" t="str">
            <v>-</v>
          </cell>
          <cell r="BK538">
            <v>0</v>
          </cell>
          <cell r="BL538">
            <v>1880</v>
          </cell>
          <cell r="BM538">
            <v>0</v>
          </cell>
          <cell r="BN538">
            <v>18</v>
          </cell>
          <cell r="BO538">
            <v>3</v>
          </cell>
          <cell r="BP538">
            <v>2567</v>
          </cell>
          <cell r="BQ538" t="str">
            <v>-</v>
          </cell>
          <cell r="BR538" t="str">
            <v>-</v>
          </cell>
          <cell r="BS538" t="str">
            <v>-</v>
          </cell>
          <cell r="BT538" t="str">
            <v>นางภิวารัตน์  ลีลารุ่งระยับ</v>
          </cell>
          <cell r="BU538">
            <v>0</v>
          </cell>
          <cell r="BV538" t="str">
            <v xml:space="preserve">1.นางภิวารัตน์  ลีลารุ่งระดับ
2.นางสาววารี ท่าเสา
3.นายสมพร  แสงสว่าง
4.นางวันเพ็ญ  บุพศิริ
</v>
          </cell>
          <cell r="BW538" t="str">
            <v>จำเลยที่ 1
จำเลยที่ 2
คู่สมรสจำเลยที่ 2
จำเลยที่ 3</v>
          </cell>
          <cell r="BX538" t="str">
            <v>3-5016-00060-96-0
3-6301-00614-95-6
3-6599-00544-49-7
3-4808-00327-49-8</v>
          </cell>
          <cell r="BY53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จ.ตาก
'-ไม่พบว่ามีกรรมสิทธิ์ในที่ดิน อ.วังตาก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 จ.เชียงใหม่
'-ไม่พบว่ามีกรรมสิทธิ์ในที่ดิน อ.สันทราย จ.เชียงใหม่</v>
          </cell>
          <cell r="BZ538" t="str">
            <v>พบทรัพย์</v>
          </cell>
          <cell r="CA538" t="str">
            <v>พบทรัพย์</v>
          </cell>
          <cell r="CB538">
            <v>5</v>
          </cell>
          <cell r="CC538" t="str">
            <v>จันทร์นิภา</v>
          </cell>
          <cell r="CD538"/>
          <cell r="CE538"/>
          <cell r="CF538"/>
          <cell r="CG538"/>
          <cell r="CH538"/>
          <cell r="CI538"/>
          <cell r="CJ538"/>
          <cell r="CK538"/>
          <cell r="CL538"/>
          <cell r="CM538"/>
          <cell r="CN538"/>
          <cell r="CO538"/>
        </row>
        <row r="539">
          <cell r="B539">
            <v>1993</v>
          </cell>
          <cell r="C539">
            <v>535</v>
          </cell>
          <cell r="D539">
            <v>30</v>
          </cell>
          <cell r="E539">
            <v>8</v>
          </cell>
          <cell r="F539">
            <v>2565</v>
          </cell>
          <cell r="G539">
            <v>800028696170</v>
          </cell>
          <cell r="H539" t="str">
            <v>นางสาว</v>
          </cell>
          <cell r="I539" t="str">
            <v xml:space="preserve">เพ็ญนภา </v>
          </cell>
          <cell r="J539" t="str">
            <v>ยานันโต</v>
          </cell>
          <cell r="K539">
            <v>1650100057538</v>
          </cell>
          <cell r="L539" t="str">
            <v>บวกครกหลวง</v>
          </cell>
          <cell r="M539" t="str">
            <v>เชียงใหม่ 3</v>
          </cell>
          <cell r="N539">
            <v>8</v>
          </cell>
          <cell r="O539" t="str">
            <v>สินเชื่อธนาคารประชาชน</v>
          </cell>
          <cell r="P539" t="str">
            <v>บุคคลค้ำประกัน</v>
          </cell>
          <cell r="Q539"/>
          <cell r="R539"/>
          <cell r="S539" t="str">
            <v>แขวงเชียงใหม่</v>
          </cell>
          <cell r="T539" t="str">
            <v>ผบ.2444</v>
          </cell>
          <cell r="U539" t="str">
            <v>2562</v>
          </cell>
          <cell r="V539" t="str">
            <v>ผบ.3079</v>
          </cell>
          <cell r="W539">
            <v>2562</v>
          </cell>
          <cell r="X539"/>
          <cell r="Y539"/>
          <cell r="Z539"/>
          <cell r="AA539">
            <v>12</v>
          </cell>
          <cell r="AB539">
            <v>5</v>
          </cell>
          <cell r="AC539">
            <v>2562</v>
          </cell>
          <cell r="AD539"/>
          <cell r="AE539"/>
          <cell r="AF539"/>
          <cell r="AG539"/>
          <cell r="AH539"/>
          <cell r="AI539"/>
          <cell r="AJ539"/>
          <cell r="AK539"/>
          <cell r="AL539"/>
          <cell r="AM539"/>
          <cell r="AN539"/>
          <cell r="AO539"/>
          <cell r="AP539"/>
          <cell r="AQ539"/>
          <cell r="AR539"/>
          <cell r="AS539"/>
          <cell r="AT539"/>
          <cell r="AU539"/>
          <cell r="AV539"/>
          <cell r="AW539"/>
          <cell r="AX539"/>
          <cell r="AY539"/>
          <cell r="AZ539"/>
          <cell r="BA539"/>
          <cell r="BB539" t="str">
            <v>สืบทรัพย์ (คำสั่ง 30/8/2565)//กำลังดำเนินการสืบทรัพย์//สืบแล้ว รายงานผล  วันที่ 25/1/2566</v>
          </cell>
          <cell r="BC539" t="str">
            <v>0
1200</v>
          </cell>
          <cell r="BD539" t="str">
            <v>13
27</v>
          </cell>
          <cell r="BE539" t="str">
            <v>11
3</v>
          </cell>
          <cell r="BF539" t="str">
            <v>2566
2567</v>
          </cell>
          <cell r="BG539">
            <v>0</v>
          </cell>
          <cell r="BH539" t="str">
            <v>-</v>
          </cell>
          <cell r="BI539" t="str">
            <v>-</v>
          </cell>
          <cell r="BJ539" t="str">
            <v>-</v>
          </cell>
          <cell r="BK539">
            <v>0</v>
          </cell>
          <cell r="BL539" t="str">
            <v>1565
340</v>
          </cell>
          <cell r="BM539">
            <v>0</v>
          </cell>
          <cell r="BN539" t="str">
            <v xml:space="preserve">19
</v>
          </cell>
          <cell r="BO539" t="str">
            <v xml:space="preserve">4
</v>
          </cell>
          <cell r="BP539" t="str">
            <v xml:space="preserve">2567
</v>
          </cell>
          <cell r="BQ539" t="str">
            <v>-</v>
          </cell>
          <cell r="BR539" t="str">
            <v>-</v>
          </cell>
          <cell r="BS539" t="str">
            <v>-</v>
          </cell>
          <cell r="BT539" t="str">
            <v>นางสาวเพ็ญนภา  ยานันโต</v>
          </cell>
          <cell r="BU539">
            <v>0</v>
          </cell>
          <cell r="BV539" t="str">
            <v>1.นางสาวเพ็ญนภา  ยานันโต
2.นายปริญญ์  นิมมานเหม็นท์
3.นางสาววชิราภรณ์  กับเม่น
4.นางสาวรัฎฐิยา  ชัยชนะ</v>
          </cell>
          <cell r="BW539" t="str">
            <v>จำเลยที่ 1
คู่สมรสจำเลยที่ 1
จำเลยที่ 2
จำเลยที่ 3</v>
          </cell>
          <cell r="BX539" t="str">
            <v>1-5205-00076-30-1
1-5299-00635-58-6
1-6501-00057-53-8
1-5009-00118-50-8</v>
          </cell>
          <cell r="BY539" t="str">
            <v>-ไม่พบว่ามีกรรมสิทธิ์ในที่ดิน อ.เมือง จ.เชียงใหม่
'-ไม่พบว่ามีกรรมสิทธิ์ในที่ดิน อ.งาว จ.ลำปาง
'-ไม่พบว่ามีกรรมสิทธิ์ในที่ดิน อ.เมือง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จ.พิษณุโลก
'-ไม่พบว่ามีกรรมสิทธิ์ในที่ดิน อ.เมือง จ.เชียงใหม่
'-ไม่พบว่ามีกรรมสิทธิ์ในที่ดิน อ.แม่อาย จ.เชียงใหม่
'-พบว่ามีกรรมสิทธิ์ในที่ดิน โฉนดที่ดินเลขที่ 74574 ต.ต้นเปา อ.สันกำแพง จ.เชียงใหม่ (ติดจำนองธ.กรุงไทย)
'-พบว่ามีกรรมสิทธิ์ในที่ดิน โฉนดที่ดินเลขที่ 74575 ต.ต้นเปา อ.สันกำแพง จ.เชียงใหม่ (ติดจำนองธ.กรุงไทย)</v>
          </cell>
          <cell r="BZ539" t="str">
            <v>พบทรัพย์</v>
          </cell>
          <cell r="CA539"/>
          <cell r="CB539">
            <v>4</v>
          </cell>
          <cell r="CC539" t="str">
            <v>จันทร์นิภา</v>
          </cell>
          <cell r="CD539"/>
          <cell r="CE539"/>
          <cell r="CF539"/>
          <cell r="CG539"/>
          <cell r="CH539"/>
          <cell r="CI539"/>
          <cell r="CJ539"/>
          <cell r="CK539"/>
          <cell r="CL539"/>
          <cell r="CM539"/>
          <cell r="CN539"/>
          <cell r="CO539"/>
        </row>
        <row r="540">
          <cell r="B540">
            <v>1994</v>
          </cell>
          <cell r="C540">
            <v>536</v>
          </cell>
          <cell r="D540">
            <v>30</v>
          </cell>
          <cell r="E540">
            <v>8</v>
          </cell>
          <cell r="F540">
            <v>2565</v>
          </cell>
          <cell r="G540">
            <v>800046382589</v>
          </cell>
          <cell r="H540" t="str">
            <v>นาย</v>
          </cell>
          <cell r="I540" t="str">
            <v xml:space="preserve">พฤฒิพงษ์ </v>
          </cell>
          <cell r="J540" t="str">
            <v>มงคลเวส</v>
          </cell>
          <cell r="K540">
            <v>3510100380875</v>
          </cell>
          <cell r="L540" t="str">
            <v>บวกครกหลวง</v>
          </cell>
          <cell r="M540" t="str">
            <v>เชียงใหม่ 3</v>
          </cell>
          <cell r="N540">
            <v>8</v>
          </cell>
          <cell r="O540" t="str">
            <v>สินเชื่อธนาคารประชาชน</v>
          </cell>
          <cell r="P540" t="str">
            <v>บุคคลค้ำประกัน</v>
          </cell>
          <cell r="Q540"/>
          <cell r="R540"/>
          <cell r="S540" t="str">
            <v>แขวงเชียงใหม่</v>
          </cell>
          <cell r="T540" t="str">
            <v>ผบ.666</v>
          </cell>
          <cell r="U540" t="str">
            <v>2563</v>
          </cell>
          <cell r="V540" t="str">
            <v>ผบ.3166</v>
          </cell>
          <cell r="W540">
            <v>2563</v>
          </cell>
          <cell r="X540"/>
          <cell r="Y540"/>
          <cell r="Z540"/>
          <cell r="AA540">
            <v>2</v>
          </cell>
          <cell r="AB540">
            <v>3</v>
          </cell>
          <cell r="AC540">
            <v>2563</v>
          </cell>
          <cell r="AD540"/>
          <cell r="AE540"/>
          <cell r="AF540"/>
          <cell r="AG540"/>
          <cell r="AH540"/>
          <cell r="AI540"/>
          <cell r="AJ540"/>
          <cell r="AK540"/>
          <cell r="AL540"/>
          <cell r="AM540"/>
          <cell r="AN540"/>
          <cell r="AO540"/>
          <cell r="AP540"/>
          <cell r="AQ540"/>
          <cell r="AR540"/>
          <cell r="AS540"/>
          <cell r="AT540"/>
          <cell r="AU540"/>
          <cell r="AV540"/>
          <cell r="AW540"/>
          <cell r="AX540"/>
          <cell r="AY540"/>
          <cell r="AZ540"/>
          <cell r="BA540"/>
          <cell r="BB540" t="str">
            <v>สืบทรัพย์ (คำสั่ง 30/8/2565)//กำลังดำเนินการสืบทรัพย์//สืบแล้ว รายงานผลวันที่ 30/1/2566</v>
          </cell>
          <cell r="BC540">
            <v>900</v>
          </cell>
          <cell r="BD540">
            <v>16</v>
          </cell>
          <cell r="BE540">
            <v>10</v>
          </cell>
          <cell r="BF540">
            <v>2566</v>
          </cell>
          <cell r="BG540">
            <v>0</v>
          </cell>
          <cell r="BH540" t="str">
            <v>-</v>
          </cell>
          <cell r="BI540" t="str">
            <v>-</v>
          </cell>
          <cell r="BJ540" t="str">
            <v>-</v>
          </cell>
          <cell r="BK540">
            <v>0</v>
          </cell>
          <cell r="BL540">
            <v>2485</v>
          </cell>
          <cell r="BM540">
            <v>0</v>
          </cell>
          <cell r="BN540">
            <v>18</v>
          </cell>
          <cell r="BO540">
            <v>3</v>
          </cell>
          <cell r="BP540">
            <v>2567</v>
          </cell>
          <cell r="BQ540" t="str">
            <v>-</v>
          </cell>
          <cell r="BR540" t="str">
            <v>-</v>
          </cell>
          <cell r="BS540" t="str">
            <v>-</v>
          </cell>
          <cell r="BT540" t="str">
            <v>นายพฤฒิพงษ์  มงคลเวส</v>
          </cell>
          <cell r="BU540">
            <v>0</v>
          </cell>
          <cell r="BV540" t="str">
            <v>1.นายพฤฒิพงษ์  มงคลเวส
2.นางนันทวัน  ปัญญาภู
3.นางธัญลักษณ์  มงคลเวส</v>
          </cell>
          <cell r="BW540" t="str">
            <v>จำเลยที่ 1
คู่สมรสจำเลยที่ 1
จำเลยที่ 2</v>
          </cell>
          <cell r="BX540" t="str">
            <v>3-5101-00380-90-5
5-5505-00408-37-4
3-5101-00380-87-5</v>
          </cell>
          <cell r="BY540" t="str">
            <v>-ไม่พบว่ามีกรรมสิทธิ์ในที่ดิน อ.เมือง จ.เชียงใหม่
'-พบว่ามีกรรมสิทธิ์ในที่ดิน โฉนดที่ดินเลขที่ 72876 ต.หนองจ๊อม อ.สันทราย จ.เชียงใหม่ (ติดอายัด)
'-ไม่พบว่ามีกรรมสิทธิ์ในที่ดิน อ.หางดง จ.เชียงใหม่
'-ไม่พบว่ามีกรรมสิทธิ์ในที่ดิน อ.เมือง จ.ลำพูน
'-ไม่พบว่ามีกรรมสิทธิ์ในที่ดิน อ.สันทราย จ.เชียงใหม่
'-ไม่พบว่ามีกรรมสิทธิ์ในที่ดิน อ.ปัว จ.น่าน
'-พบว่ามีกรรมสิทธิ์ในที่ดิน โฉนดที่ดินเลขที่ 70432 ต.หนองแก๋ว อ.หางดง จ.เชียงใหม่ (ติดจำนองสหกรณ์ม.ช)
'-ไม่พบว่ามีกรรมสิทธิ์ในที่ดิน อ.เมือง จ.เชียงใหม่
'-พบว่ามีกรรมสิทธิ์ในที่ดิน โฉนดที่ดินเลขที่ 94441 ต.ริมปิง อ.เมือง จ.ลำพูน (ติดจำนองสหกรณ์พนักงาน ธ.ออมสิน)
'-พบว่ามีกรรมสิทธิ์ในที่ดิน โฉนดที่ดินเลขที่ 94460 ต.ริมปิง อ.เมือง จ.ลำพูน (ติดจำนองสหกรณ์พนักงาน ธ.ออมสิน)
'-ไม่พบว่ามีกรรมสิทธิ์ในที่ดิน อ.หางดง จ.เชียงใหม่
'-ไม่พบว่ามีกรรมสิทธิ์ในที่ดิน อ.สันป่าตอง จ.เชียงใหม่
'-ไม่พบว่ามีกรรมสิทธิ์ในที่ดิน อ.สารภี จ.เชียงใหม่</v>
          </cell>
          <cell r="BZ540" t="str">
            <v>พบทรัพย์</v>
          </cell>
          <cell r="CA540" t="str">
            <v>พบทรัพย์</v>
          </cell>
          <cell r="CB540">
            <v>3</v>
          </cell>
          <cell r="CC540" t="str">
            <v>จันทร์นิภา</v>
          </cell>
          <cell r="CD540"/>
          <cell r="CE540"/>
          <cell r="CF540"/>
          <cell r="CG540"/>
          <cell r="CH540"/>
          <cell r="CI540"/>
          <cell r="CJ540"/>
          <cell r="CK540"/>
          <cell r="CL540"/>
          <cell r="CM540"/>
          <cell r="CN540"/>
          <cell r="CO540"/>
        </row>
        <row r="541">
          <cell r="B541">
            <v>1995</v>
          </cell>
          <cell r="C541">
            <v>537</v>
          </cell>
          <cell r="D541">
            <v>30</v>
          </cell>
          <cell r="E541">
            <v>8</v>
          </cell>
          <cell r="F541">
            <v>2565</v>
          </cell>
          <cell r="G541">
            <v>800025960934</v>
          </cell>
          <cell r="H541" t="str">
            <v>นางสาว</v>
          </cell>
          <cell r="I541" t="str">
            <v>พิสมัย</v>
          </cell>
          <cell r="J541" t="str">
            <v xml:space="preserve"> ชัยยะ</v>
          </cell>
          <cell r="K541">
            <v>3501300722703</v>
          </cell>
          <cell r="L541" t="str">
            <v>สันกำแพง</v>
          </cell>
          <cell r="M541" t="str">
            <v>เชียงใหม่ 3</v>
          </cell>
          <cell r="N541">
            <v>8</v>
          </cell>
          <cell r="O541" t="str">
            <v>สินเชื่อธนาคารประชาชน</v>
          </cell>
          <cell r="P541" t="str">
            <v>บุคคลค้ำประกัน</v>
          </cell>
          <cell r="Q541">
            <v>36558.589999999997</v>
          </cell>
          <cell r="R541">
            <v>7230.81</v>
          </cell>
          <cell r="S541" t="str">
            <v>แขวงเชียงใหม่</v>
          </cell>
          <cell r="T541" t="str">
            <v>ผบ.3450</v>
          </cell>
          <cell r="U541" t="str">
            <v>2562</v>
          </cell>
          <cell r="V541" t="str">
            <v>ผบ.4200</v>
          </cell>
          <cell r="W541">
            <v>2562</v>
          </cell>
          <cell r="X541"/>
          <cell r="Y541"/>
          <cell r="Z541"/>
          <cell r="AA541">
            <v>2</v>
          </cell>
          <cell r="AB541">
            <v>6</v>
          </cell>
          <cell r="AC541">
            <v>2562</v>
          </cell>
          <cell r="AD541"/>
          <cell r="AE541"/>
          <cell r="AF541"/>
          <cell r="AG541"/>
          <cell r="AH541"/>
          <cell r="AI541"/>
          <cell r="AJ541"/>
          <cell r="AK541"/>
          <cell r="AL541"/>
          <cell r="AM541"/>
          <cell r="AN541"/>
          <cell r="AO541"/>
          <cell r="AP541"/>
          <cell r="AQ541"/>
          <cell r="AR541"/>
          <cell r="AS541"/>
          <cell r="AT541"/>
          <cell r="AU541"/>
          <cell r="AV541"/>
          <cell r="AW541"/>
          <cell r="AX541"/>
          <cell r="AY541"/>
          <cell r="AZ541"/>
          <cell r="BA541"/>
          <cell r="BB541" t="str">
            <v>สืบทรัพย์ (คำสั่ง 30/8/2565)//กำลังดำเนินการสืบทรัพย์//สืบแล้ว รายงานวันที่ 5/1/2566</v>
          </cell>
          <cell r="BC541">
            <v>1200</v>
          </cell>
          <cell r="BD541">
            <v>18</v>
          </cell>
          <cell r="BE541">
            <v>8</v>
          </cell>
          <cell r="BF541">
            <v>2566</v>
          </cell>
          <cell r="BG541">
            <v>0</v>
          </cell>
          <cell r="BH541" t="str">
            <v>-</v>
          </cell>
          <cell r="BI541" t="str">
            <v>-</v>
          </cell>
          <cell r="BJ541" t="str">
            <v>-</v>
          </cell>
          <cell r="BK541">
            <v>0</v>
          </cell>
          <cell r="BL541">
            <v>1740</v>
          </cell>
          <cell r="BM541">
            <v>0</v>
          </cell>
          <cell r="BN541">
            <v>30</v>
          </cell>
          <cell r="BO541">
            <v>10</v>
          </cell>
          <cell r="BP541">
            <v>2566</v>
          </cell>
          <cell r="BQ541" t="str">
            <v>-</v>
          </cell>
          <cell r="BR541" t="str">
            <v>-</v>
          </cell>
          <cell r="BS541" t="str">
            <v>-</v>
          </cell>
          <cell r="BT541" t="str">
            <v>นางสาวพิสมัย  ชัยยะ</v>
          </cell>
          <cell r="BU541">
            <v>823659010272</v>
          </cell>
          <cell r="BV541" t="str">
            <v>1.นางสาวพิศมัย ชัยยะ
2.นางไพริน มาโย
3.นางจำเรียง ทิพจักร
4.นายสุพัฒ ทิพจักร</v>
          </cell>
          <cell r="BW541" t="str">
            <v>จำเลยที่ 1
จำเลยที่ 2
จำเลยที่ 3
คู่สมรสจำเลยที่ 3</v>
          </cell>
          <cell r="BX541" t="str">
            <v>3-5013-00722-71-1
3-5013-00722-70-3
3-5013-00722-62-2
3-5013-00722-61-4</v>
          </cell>
          <cell r="BY541" t="str">
            <v>-ไม่พบว่ามีกรรมสิทธิ์ในที่ดิน อ.สันกำแพง จ.เชียงใหม่
-พบว่ามีกรรมสิทธิ์ในที่ดิน โฉนดที่ดินเลขที่ 2789 ต.สันกำแพง อ.สันกำแพง จ.เชียงใหม่ (ปลอดจำนอง)
-พบว่ามีกรรมสิทธิ์ในที่ดิน โฉนดที่ดินเลขที่ 45936 ต.สันกำแพง อ.สันกำแพง จ.เชียงใหม่(ติดจำนองธกส.)
-พบว่ามีกรรมสิทธิ์ในที่ดิน โฉนดที่ดินเลขที่ 64554 ต.สันกำแพง อ.สันกำแพง จ.เชียงใหม่(ปลอดจำนอง)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v>
          </cell>
          <cell r="BZ541" t="str">
            <v>พบทรัพย์</v>
          </cell>
          <cell r="CA541"/>
          <cell r="CB541">
            <v>4</v>
          </cell>
          <cell r="CC541" t="str">
            <v>จันทร์นิภา</v>
          </cell>
          <cell r="CD541"/>
          <cell r="CE541"/>
          <cell r="CF541"/>
          <cell r="CG541"/>
          <cell r="CH541"/>
          <cell r="CI541"/>
          <cell r="CJ541"/>
          <cell r="CK541"/>
          <cell r="CL541"/>
          <cell r="CM541"/>
          <cell r="CN541"/>
          <cell r="CO541"/>
        </row>
        <row r="542">
          <cell r="B542">
            <v>1996</v>
          </cell>
          <cell r="C542">
            <v>538</v>
          </cell>
          <cell r="D542">
            <v>30</v>
          </cell>
          <cell r="E542">
            <v>8</v>
          </cell>
          <cell r="F542">
            <v>2565</v>
          </cell>
          <cell r="G542">
            <v>800036120940</v>
          </cell>
          <cell r="H542" t="str">
            <v>นางสาว</v>
          </cell>
          <cell r="I542" t="str">
            <v>นิโลบล</v>
          </cell>
          <cell r="J542" t="str">
            <v xml:space="preserve"> ปิ่นคำ</v>
          </cell>
          <cell r="K542">
            <v>3509900129393</v>
          </cell>
          <cell r="L542" t="str">
            <v>บวกครกหลวง</v>
          </cell>
          <cell r="M542" t="str">
            <v>เชียงใหม่ 3</v>
          </cell>
          <cell r="N542">
            <v>8</v>
          </cell>
          <cell r="O542" t="str">
            <v>สินเชื่อพัฒนาองค์กรชุมชน(รายบุคคล)</v>
          </cell>
          <cell r="P542" t="str">
            <v>บุคคลค้ำประกัน</v>
          </cell>
          <cell r="Q542"/>
          <cell r="R542"/>
          <cell r="S542" t="str">
            <v>แขวงเชียงใหม่</v>
          </cell>
          <cell r="T542" t="str">
            <v>ผบ.3319</v>
          </cell>
          <cell r="U542" t="str">
            <v>2562</v>
          </cell>
          <cell r="V542" t="str">
            <v>ผบ.4452</v>
          </cell>
          <cell r="W542">
            <v>2562</v>
          </cell>
          <cell r="X542"/>
          <cell r="Y542"/>
          <cell r="Z542"/>
          <cell r="AA542">
            <v>8</v>
          </cell>
          <cell r="AB542">
            <v>6</v>
          </cell>
          <cell r="AC542">
            <v>2562</v>
          </cell>
          <cell r="AD542"/>
          <cell r="AE542"/>
          <cell r="AF542"/>
          <cell r="AG542"/>
          <cell r="AH542"/>
          <cell r="AI542"/>
          <cell r="AJ542"/>
          <cell r="AK542"/>
          <cell r="AL542"/>
          <cell r="AM542"/>
          <cell r="AN542"/>
          <cell r="AO542"/>
          <cell r="AP542"/>
          <cell r="AQ542"/>
          <cell r="AR542"/>
          <cell r="AS542"/>
          <cell r="AT542"/>
          <cell r="AU542"/>
          <cell r="AV542"/>
          <cell r="AW542"/>
          <cell r="AX542"/>
          <cell r="AY542"/>
          <cell r="AZ542"/>
          <cell r="BA542"/>
          <cell r="BB542" t="str">
            <v>สืบทรัพย์ (คำสั่ง 30/8/2565)//กำลังดำเนินการสืบทรัพย์//สืบแล้ว รายงานผลวันที่ 30/1/2566</v>
          </cell>
          <cell r="BC542">
            <v>1200</v>
          </cell>
          <cell r="BD542">
            <v>1</v>
          </cell>
          <cell r="BE542">
            <v>3</v>
          </cell>
          <cell r="BF542">
            <v>2567</v>
          </cell>
          <cell r="BG542">
            <v>0</v>
          </cell>
          <cell r="BH542" t="str">
            <v>-</v>
          </cell>
          <cell r="BI542" t="str">
            <v>-</v>
          </cell>
          <cell r="BJ542" t="str">
            <v>-</v>
          </cell>
          <cell r="BK542">
            <v>0</v>
          </cell>
          <cell r="BL542">
            <v>2010</v>
          </cell>
          <cell r="BM542">
            <v>0</v>
          </cell>
          <cell r="BN542">
            <v>18</v>
          </cell>
          <cell r="BO542">
            <v>6</v>
          </cell>
          <cell r="BP542">
            <v>2567</v>
          </cell>
          <cell r="BQ542" t="str">
            <v>-</v>
          </cell>
          <cell r="BR542" t="str">
            <v>-</v>
          </cell>
          <cell r="BS542" t="str">
            <v>-</v>
          </cell>
          <cell r="BT542" t="str">
            <v>นางสาวนิโลบล  ปิ่นคำ</v>
          </cell>
          <cell r="BU542">
            <v>0</v>
          </cell>
          <cell r="BV542" t="str">
            <v>1.นางสาวนิโลบล  ปิ่นคำ
2.นายณัฐชนมงคลษร  ทาจี
3.นางสาวอมลวรรณ  คำสุรีย์
4.นางสาวเด่นนภา  ธรรมศิริ</v>
          </cell>
          <cell r="BW542" t="str">
            <v>จำเลยที่ 1
คู่สมรสจำเลยที่ 1
จำเลยที่ 2
จำเลยที่ 3</v>
          </cell>
          <cell r="BX542" t="str">
            <v>1-5099-00218-62-4
1-5303-00036-71-3
3-5099-00129-39-3
1-5506-00041-00-3</v>
          </cell>
          <cell r="BY542" t="str">
            <v>-ไม่พบว่ามีกรรมสิทธิ์ในที่ดิน อ.เมือง จ.เชียงใหม่
'-พบว่ามีกรรมสิทธิ์ในที่ดิน โฉนดที่ดินเลขที่ 53137 ต.หนองผึ้ง อ.สารภี จ.เชียงใหม่ (ติดจำนองสำนักปลัดกระทรวงเกษตรและสหกรณ์)
'-ไม่พบว่ามีกรรมสิทธิ์ในที่ดิน อ.สารภี จ.เชียงใหม่
'-พบว่ามีกรรมสิทธิ์ในที่ดิน โฉนดที่ดินเลขที่ 13437 ต.จริม อ.ท่าปลา จ.อุตรดิตถ์ (สินส่วนตัว)
'-พบว่ามีกรรมสิทธิ์ในที่ดิน โฉนดที่ดินเลขที่ 14704 ต.จริม อ.ท่าปลา จ.อุตรดิตถ์ (สินส่วนตัว)
'-ไม่พบว่ามีกรรมสิทธิ์ในที่ดิน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64123 ต.สันผักหวาน อ.หางดง จ.เชียงใหม่ (จิดจำนองธกส.)
'-ไม่พบว่ามีกรรมสิทธิ์ในที่ดิน อ.ท่าวังผา จ.น่าน</v>
          </cell>
          <cell r="BZ542" t="str">
            <v>พบทรัพย์</v>
          </cell>
          <cell r="CA542"/>
          <cell r="CB542">
            <v>4</v>
          </cell>
          <cell r="CC542" t="str">
            <v>จันทร์นิภา</v>
          </cell>
          <cell r="CD542"/>
          <cell r="CE542"/>
          <cell r="CF542"/>
          <cell r="CG542"/>
          <cell r="CH542"/>
          <cell r="CI542"/>
          <cell r="CJ542"/>
          <cell r="CK542"/>
          <cell r="CL542"/>
          <cell r="CM542"/>
          <cell r="CN542"/>
          <cell r="CO542"/>
        </row>
        <row r="543">
          <cell r="B543">
            <v>1997</v>
          </cell>
          <cell r="C543">
            <v>539</v>
          </cell>
          <cell r="D543">
            <v>30</v>
          </cell>
          <cell r="E543">
            <v>8</v>
          </cell>
          <cell r="F543">
            <v>2565</v>
          </cell>
          <cell r="G543">
            <v>800052772707</v>
          </cell>
          <cell r="H543" t="str">
            <v>นางสาว</v>
          </cell>
          <cell r="I543" t="str">
            <v xml:space="preserve">รักชนก </v>
          </cell>
          <cell r="J543" t="str">
            <v xml:space="preserve"> กันทะวงค์</v>
          </cell>
          <cell r="K543">
            <v>1509900516552</v>
          </cell>
          <cell r="L543" t="str">
            <v>บ่อสร้าง</v>
          </cell>
          <cell r="M543" t="str">
            <v>เชียงใหม่ 3</v>
          </cell>
          <cell r="N543">
            <v>8</v>
          </cell>
          <cell r="O543" t="str">
            <v>สินเชื่อธนาคารประชาชน</v>
          </cell>
          <cell r="P543" t="str">
            <v>บุคคลค้ำประกัน</v>
          </cell>
          <cell r="Q543">
            <v>75683</v>
          </cell>
          <cell r="R543">
            <v>10190.66</v>
          </cell>
          <cell r="S543" t="str">
            <v>แขวงเชียงใหม่</v>
          </cell>
          <cell r="T543" t="str">
            <v>ผบ.12047</v>
          </cell>
          <cell r="U543" t="str">
            <v>2561</v>
          </cell>
          <cell r="V543" t="str">
            <v>ผบ.13020</v>
          </cell>
          <cell r="W543">
            <v>2561</v>
          </cell>
          <cell r="X543"/>
          <cell r="Y543"/>
          <cell r="Z543"/>
          <cell r="AA543">
            <v>19</v>
          </cell>
          <cell r="AB543">
            <v>11</v>
          </cell>
          <cell r="AC543">
            <v>2561</v>
          </cell>
          <cell r="AD543"/>
          <cell r="AE543"/>
          <cell r="AF543"/>
          <cell r="AG543"/>
          <cell r="AH543"/>
          <cell r="AI543"/>
          <cell r="AJ543"/>
          <cell r="AK543"/>
          <cell r="AL543"/>
          <cell r="AM543"/>
          <cell r="AN543"/>
          <cell r="AO543"/>
          <cell r="AP543"/>
          <cell r="AQ543"/>
          <cell r="AR543"/>
          <cell r="AS543"/>
          <cell r="AT543"/>
          <cell r="AU543"/>
          <cell r="AV543"/>
          <cell r="AW543"/>
          <cell r="AX543"/>
          <cell r="AY543"/>
          <cell r="AZ543"/>
          <cell r="BA543"/>
          <cell r="BB543" t="str">
            <v>สืบทรัพย์ (คำสั่ง 30/8/2565) รายงานวันที่ 5/1/2566 // สืบทรัพย์รอบที่ 2 (คำสั่ง 4/12/2568) รายงานวันที่ 1/2/2568</v>
          </cell>
          <cell r="BC543">
            <v>600</v>
          </cell>
          <cell r="BD543">
            <v>18</v>
          </cell>
          <cell r="BE543">
            <v>8</v>
          </cell>
          <cell r="BF543">
            <v>2566</v>
          </cell>
          <cell r="BG543">
            <v>0</v>
          </cell>
          <cell r="BH543" t="str">
            <v>-</v>
          </cell>
          <cell r="BI543" t="str">
            <v>-</v>
          </cell>
          <cell r="BJ543" t="str">
            <v>-</v>
          </cell>
          <cell r="BK543">
            <v>0</v>
          </cell>
          <cell r="BL543">
            <v>1185</v>
          </cell>
          <cell r="BM543">
            <v>0</v>
          </cell>
          <cell r="BN543" t="str">
            <v/>
          </cell>
          <cell r="BO543" t="str">
            <v/>
          </cell>
          <cell r="BP543" t="str">
            <v/>
          </cell>
          <cell r="BQ543" t="str">
            <v>-</v>
          </cell>
          <cell r="BR543" t="str">
            <v>-</v>
          </cell>
          <cell r="BS543" t="str">
            <v>-</v>
          </cell>
          <cell r="BT543" t="str">
            <v>นางสาวรักชนก   กันทะวงค์</v>
          </cell>
          <cell r="BU543">
            <v>823661010690</v>
          </cell>
          <cell r="BV543" t="str">
            <v>1.นางสาวรักชนก กันทะวงค์
2.นางสาวประทุมวรรณ ช่างฝั้น</v>
          </cell>
          <cell r="BW543" t="str">
            <v>จำเลยที่ 1
จำเลยที่ 2</v>
          </cell>
          <cell r="BX543" t="str">
            <v>1-5099-00994-71-3
1-5099-00516-55-2</v>
          </cell>
          <cell r="BY543" t="str">
            <v>-พบว่ามีกรรมสิทธิ์ในที่ดิน โฉนดที่ดินเลขที่ 59635 ต.แม่ปูคา อ.สันกำแพง จ.เชียงใหม่ (ติดจำนองธกส)
-ไม่พบว่ามีกรรมสิทธิ์ในที่ดิน อ.ดอยสะเก็ด จ.เชียงใหม่
-ไม่พบว่ามีกรรมสิทธิ์ในที่ดิน อ.สันกำแพง จ.เชียงใหม่
-พบว่ามีกรรมสิทธิ์ในที่ดิน โฉนดที่ดินเลขที่ 64241 ต.แม่คือ อ.ดอยสะเก็ด จ.เชียงใหม่ (ติดจำนองธกส)
-ไม่พบว่ามีกรรมสิทธิ์ในที่ดิน อ.สันทราย จ.เชียงใหม่</v>
          </cell>
          <cell r="BZ543" t="str">
            <v>พบทรัพย์</v>
          </cell>
          <cell r="CA543"/>
          <cell r="CB543">
            <v>2</v>
          </cell>
          <cell r="CC543" t="str">
            <v>จันทร์นิภา</v>
          </cell>
          <cell r="CD543" t="str">
            <v>1.นางสาวรักชนก กันทะวงค์
2.นางสาวประทุมรรณ ช่างฝั้น</v>
          </cell>
          <cell r="CE543" t="str">
            <v>จำเลยที่ 1
จำเลยที่ 2</v>
          </cell>
          <cell r="CF543" t="str">
            <v>1-5099-00994-71-3
1-5099-00516-55-2</v>
          </cell>
          <cell r="CG543" t="str">
            <v>-พบว่ามีกรรมสิทธิ์ในที่ดินโฉนดเลขที่ 59635 ต.แม่ปูคา อ.สันกำแพง จ.เชียงใหม่ (ติดจำนอง)
-ไม่พบว่ามีกรรมสิทธิ์ในที่ดิน อ.สันกำแพง จ.เชียงใหม่
-พบว่ามีกรรมสิทธิ์ในที่ดินโฉนดเลขที่ 64241 ต.แม่คือ อ.ดอยสะเก็ด จ.เชียงใหม่ (ติดจำนอง)</v>
          </cell>
          <cell r="CH543" t="str">
            <v>พบ</v>
          </cell>
          <cell r="CI543"/>
          <cell r="CJ543"/>
          <cell r="CK543" t="str">
            <v>ปฏิยุทธ์</v>
          </cell>
          <cell r="CL543">
            <v>244031</v>
          </cell>
          <cell r="CM543">
            <v>243468</v>
          </cell>
          <cell r="CN543"/>
          <cell r="CO543"/>
        </row>
        <row r="544">
          <cell r="B544">
            <v>1998</v>
          </cell>
          <cell r="C544">
            <v>540</v>
          </cell>
          <cell r="D544">
            <v>30</v>
          </cell>
          <cell r="E544">
            <v>8</v>
          </cell>
          <cell r="F544">
            <v>2565</v>
          </cell>
          <cell r="G544">
            <v>800058718282</v>
          </cell>
          <cell r="H544" t="str">
            <v>นาง</v>
          </cell>
          <cell r="I544" t="str">
            <v xml:space="preserve">สุรางค์ </v>
          </cell>
          <cell r="J544" t="str">
            <v>เสมอใจ</v>
          </cell>
          <cell r="K544">
            <v>1501200077184</v>
          </cell>
          <cell r="L544" t="str">
            <v>บ่อสร้าง</v>
          </cell>
          <cell r="M544" t="str">
            <v>เชียงใหม่ 3</v>
          </cell>
          <cell r="N544">
            <v>8</v>
          </cell>
          <cell r="O544" t="str">
            <v>สินเชื่อธนาคารประชาชน</v>
          </cell>
          <cell r="P544" t="str">
            <v>บุคคลค้ำประกัน</v>
          </cell>
          <cell r="Q544">
            <v>155645</v>
          </cell>
          <cell r="R544">
            <v>25737</v>
          </cell>
          <cell r="S544" t="str">
            <v>แขวงเชียงใหม่</v>
          </cell>
          <cell r="T544" t="str">
            <v>ผบ.2449</v>
          </cell>
          <cell r="U544" t="str">
            <v>2562</v>
          </cell>
          <cell r="V544" t="str">
            <v>ผบ33083</v>
          </cell>
          <cell r="W544">
            <v>2562</v>
          </cell>
          <cell r="X544"/>
          <cell r="Y544"/>
          <cell r="Z544"/>
          <cell r="AA544">
            <v>12</v>
          </cell>
          <cell r="AB544">
            <v>5</v>
          </cell>
          <cell r="AC544">
            <v>2562</v>
          </cell>
          <cell r="AD544"/>
          <cell r="AE544"/>
          <cell r="AF544"/>
          <cell r="AG544"/>
          <cell r="AH544"/>
          <cell r="AI544"/>
          <cell r="AJ544"/>
          <cell r="AK544"/>
          <cell r="AL544"/>
          <cell r="AM544"/>
          <cell r="AN544"/>
          <cell r="AO544"/>
          <cell r="AP544"/>
          <cell r="AQ544"/>
          <cell r="AR544"/>
          <cell r="AS544"/>
          <cell r="AT544"/>
          <cell r="AU544"/>
          <cell r="AV544"/>
          <cell r="AW544"/>
          <cell r="AX544"/>
          <cell r="AY544"/>
          <cell r="AZ544"/>
          <cell r="BA544"/>
          <cell r="BB544" t="str">
            <v>สืบทรัพย์ (คำสั่ง 30/8/2565)//กำลังดำเนินการสืบทรัพย์// สืบแล้ว รายงานผล วันที่ 13/12/2565</v>
          </cell>
          <cell r="BC544">
            <v>1800</v>
          </cell>
          <cell r="BD544">
            <v>25</v>
          </cell>
          <cell r="BE544">
            <v>9</v>
          </cell>
          <cell r="BF544">
            <v>2566</v>
          </cell>
          <cell r="BG544">
            <v>0</v>
          </cell>
          <cell r="BH544" t="str">
            <v>-</v>
          </cell>
          <cell r="BI544" t="str">
            <v>-</v>
          </cell>
          <cell r="BJ544" t="str">
            <v>-</v>
          </cell>
          <cell r="BK544">
            <v>0</v>
          </cell>
          <cell r="BL544">
            <v>1990</v>
          </cell>
          <cell r="BM544">
            <v>0</v>
          </cell>
          <cell r="BN544" t="str">
            <v/>
          </cell>
          <cell r="BO544" t="str">
            <v/>
          </cell>
          <cell r="BP544" t="str">
            <v/>
          </cell>
          <cell r="BQ544" t="str">
            <v>-</v>
          </cell>
          <cell r="BR544" t="str">
            <v>-</v>
          </cell>
          <cell r="BS544" t="str">
            <v>-</v>
          </cell>
          <cell r="BT544" t="str">
            <v>นางสุรางค์  เสมอใจ</v>
          </cell>
          <cell r="BU544">
            <v>0</v>
          </cell>
          <cell r="BV544" t="str">
            <v xml:space="preserve">1.นางสาวหรือนางสุรางค์ นวลมณีหรือเสมอใจ
2.นายอุดร เสมอใจ
3.นางสาวณัฐวดี ทาอ้ายหรือศรีวิชา
4.นายปนัด ศรีวิชา
5.นางมณีรัตน์ แดงหล้า
6.นายสิงห์ทร ปัญญาแก้ว
</v>
          </cell>
          <cell r="BW544" t="str">
            <v xml:space="preserve">จำเลยที่ 1
คู่สมรสจำเลยที่ 1
จำเลยที่ 2
คู่สมรสจำเลยที่ 2
จำเลยที่ 3
คู่สมรสจำเลยที่ 3
</v>
          </cell>
          <cell r="BX544" t="str">
            <v xml:space="preserve">3-5012-00237-52-8
3-5012-00215-01-0
1-5012-00077-18-4
1-6207-00010-78-8
3-5012-00048-84-9
3-5012-00092-25-2
</v>
          </cell>
          <cell r="BY544" t="str">
            <v>-ไม่พบว่ามีกรรมสิทธิ์ในที่ดิน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v>
          </cell>
          <cell r="BZ544" t="str">
            <v>ไม่พบทรัพย์</v>
          </cell>
          <cell r="CA544"/>
          <cell r="CB544">
            <v>6</v>
          </cell>
          <cell r="CC544" t="str">
            <v>จันทร์นิภา</v>
          </cell>
          <cell r="CD544"/>
          <cell r="CE544"/>
          <cell r="CF544"/>
          <cell r="CG544"/>
          <cell r="CH544"/>
          <cell r="CI544"/>
          <cell r="CJ544"/>
          <cell r="CK544"/>
          <cell r="CL544"/>
          <cell r="CM544"/>
          <cell r="CN544"/>
          <cell r="CO544"/>
        </row>
        <row r="545">
          <cell r="B545">
            <v>1999</v>
          </cell>
          <cell r="C545">
            <v>541</v>
          </cell>
          <cell r="D545">
            <v>30</v>
          </cell>
          <cell r="E545">
            <v>8</v>
          </cell>
          <cell r="F545">
            <v>2565</v>
          </cell>
          <cell r="G545">
            <v>800004241355</v>
          </cell>
          <cell r="H545" t="str">
            <v>นางสาว</v>
          </cell>
          <cell r="I545" t="str">
            <v xml:space="preserve">ชณัชญ์กรณ์ </v>
          </cell>
          <cell r="J545" t="str">
            <v>กมลอมเรศหรือประภาพร ธนกิตติเกษม</v>
          </cell>
          <cell r="K545">
            <v>5510690017916</v>
          </cell>
          <cell r="L545" t="str">
            <v>บวกครกหลวง</v>
          </cell>
          <cell r="M545" t="str">
            <v>เชียงใหม่ 3</v>
          </cell>
          <cell r="N545">
            <v>8</v>
          </cell>
          <cell r="O545" t="str">
            <v>สินเชื่อเพื่อพัฒนากลุ่มอาชีพ</v>
          </cell>
          <cell r="P545" t="str">
            <v>บุคคลค้ำประกัน</v>
          </cell>
          <cell r="Q545"/>
          <cell r="R545"/>
          <cell r="S545" t="str">
            <v>จังหวัดเชียงใหม่</v>
          </cell>
          <cell r="T545" t="str">
            <v>ผบ.3219</v>
          </cell>
          <cell r="U545" t="str">
            <v>2561</v>
          </cell>
          <cell r="V545" t="str">
            <v>ผบ.3919</v>
          </cell>
          <cell r="W545">
            <v>2561</v>
          </cell>
          <cell r="X545"/>
          <cell r="Y545"/>
          <cell r="Z545"/>
          <cell r="AA545">
            <v>19</v>
          </cell>
          <cell r="AB545">
            <v>12</v>
          </cell>
          <cell r="AC545">
            <v>2561</v>
          </cell>
          <cell r="AD545"/>
          <cell r="AE545"/>
          <cell r="AF545"/>
          <cell r="AG545"/>
          <cell r="AH545"/>
          <cell r="AI545"/>
          <cell r="AJ545"/>
          <cell r="AK545"/>
          <cell r="AL545"/>
          <cell r="AM545"/>
          <cell r="AN545"/>
          <cell r="AO545"/>
          <cell r="AP545"/>
          <cell r="AQ545"/>
          <cell r="AR545"/>
          <cell r="AS545"/>
          <cell r="AT545"/>
          <cell r="AU545"/>
          <cell r="AV545"/>
          <cell r="AW545"/>
          <cell r="AX545"/>
          <cell r="AY545"/>
          <cell r="AZ545"/>
          <cell r="BA545"/>
          <cell r="BB545" t="str">
            <v>สืบทรัพย์ (คำสั่ง 30/8/2565)//กำลังดำเนินการสืบทรัพย์//สืบแล้ว รายงานผลวันที่ 30/1/2566</v>
          </cell>
          <cell r="BC545">
            <v>900</v>
          </cell>
          <cell r="BD545">
            <v>16</v>
          </cell>
          <cell r="BE545">
            <v>10</v>
          </cell>
          <cell r="BF545">
            <v>2566</v>
          </cell>
          <cell r="BG545">
            <v>0</v>
          </cell>
          <cell r="BH545" t="str">
            <v>-</v>
          </cell>
          <cell r="BI545" t="str">
            <v>-</v>
          </cell>
          <cell r="BJ545" t="str">
            <v>-</v>
          </cell>
          <cell r="BK545">
            <v>0</v>
          </cell>
          <cell r="BL545">
            <v>1575</v>
          </cell>
          <cell r="BM545">
            <v>0</v>
          </cell>
          <cell r="BN545">
            <v>18</v>
          </cell>
          <cell r="BO545">
            <v>3</v>
          </cell>
          <cell r="BP545">
            <v>2567</v>
          </cell>
          <cell r="BQ545" t="str">
            <v>-</v>
          </cell>
          <cell r="BR545" t="str">
            <v>-</v>
          </cell>
          <cell r="BS545" t="str">
            <v>-</v>
          </cell>
          <cell r="BT545" t="str">
            <v>นางสาวชณัชญ์กรณ์  กมลอมเรศหรือประภาพร ธนกิตติเกษม</v>
          </cell>
          <cell r="BU545">
            <v>0</v>
          </cell>
          <cell r="BV545" t="str">
            <v>1.นางประภาพร  ธนกิตติเกษม
2.นางสาวลำจวน  รัตนบุรี
3.นางสาววิภาณี  พลศักดิ์</v>
          </cell>
          <cell r="BW545" t="str">
            <v>จำเลยที่ 1
จำเลยที่ 2
จำเลยที่ 3</v>
          </cell>
          <cell r="BX545" t="str">
            <v>3-6402-00009-29-9
5-5106-90017-91-6
3-5099-00604-53-9</v>
          </cell>
          <cell r="BY545"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 โฉนดเลขที่ 1696 ต.ม่วงน้อย อ.ป่าซาง จ.ลำพูน (ปลอดจำนอง)
'-พบว่ามีกรรมสิทธิ์ในที่ดิน โฉนดเลขที่ 35513 ต.ม่วงน้อย อ.ป่าซาง จ.ลำพูน (ปลอดจำนอง)
'-พบว่ามีกรรมสิทธิ์ในที่ดิน โฉนดเลขที่ 32265 ต.ม่วงน้อย อ.ป่าซาง จ.ลำพูน (ปลอดจำนอง)
'-พบว่ามีกรรมสิทธิ์ในที่ดิน โฉนดเลขที่ 18509 ต.ม่วงน้อย อ.ป่าซาง จ.ลำพูน (ปลอดจำนอง)
'-พบว่ามีกรรมสิทธิ์ในที่ดิน โฉนดเลขที่ 15967 ต.ท่าศาลา อ.เมือง จ.เชียงใหม่ (ปลอดจำนอง)</v>
          </cell>
          <cell r="BZ545" t="str">
            <v>พบทรัพย์</v>
          </cell>
          <cell r="CA545" t="str">
            <v>พบทรัพย์</v>
          </cell>
          <cell r="CB545">
            <v>3</v>
          </cell>
          <cell r="CC545" t="str">
            <v>จันทร์นิภา</v>
          </cell>
          <cell r="CD545"/>
          <cell r="CE545"/>
          <cell r="CF545"/>
          <cell r="CG545"/>
          <cell r="CH545"/>
          <cell r="CI545"/>
          <cell r="CJ545"/>
          <cell r="CK545"/>
          <cell r="CL545"/>
          <cell r="CM545"/>
          <cell r="CN545"/>
          <cell r="CO545"/>
        </row>
        <row r="546">
          <cell r="B546">
            <v>2000</v>
          </cell>
          <cell r="C546">
            <v>542</v>
          </cell>
          <cell r="D546">
            <v>30</v>
          </cell>
          <cell r="E546">
            <v>8</v>
          </cell>
          <cell r="F546">
            <v>2565</v>
          </cell>
          <cell r="G546">
            <v>800038505551</v>
          </cell>
          <cell r="H546" t="str">
            <v>นางสาว</v>
          </cell>
          <cell r="I546" t="str">
            <v xml:space="preserve">พรรณเพ็ญ </v>
          </cell>
          <cell r="J546" t="str">
            <v>ขันยา</v>
          </cell>
          <cell r="K546">
            <v>1411100034905</v>
          </cell>
          <cell r="L546" t="str">
            <v>บ่อสร้าง</v>
          </cell>
          <cell r="M546" t="str">
            <v>เชียงใหม่ 3</v>
          </cell>
          <cell r="N546">
            <v>8</v>
          </cell>
          <cell r="O546" t="str">
            <v>สินเชื่อธนาคารประชาชน</v>
          </cell>
          <cell r="P546" t="str">
            <v>บุคคลค้ำประกัน</v>
          </cell>
          <cell r="Q546">
            <v>106956.46</v>
          </cell>
          <cell r="R546">
            <v>48564.55</v>
          </cell>
          <cell r="S546" t="str">
            <v>แขวงเชียงราย</v>
          </cell>
          <cell r="T546" t="str">
            <v>ผบ.3583</v>
          </cell>
          <cell r="U546" t="str">
            <v>2562</v>
          </cell>
          <cell r="V546" t="str">
            <v>ผบ.4031</v>
          </cell>
          <cell r="W546">
            <v>2562</v>
          </cell>
          <cell r="X546"/>
          <cell r="Y546"/>
          <cell r="Z546"/>
          <cell r="AA546">
            <v>21</v>
          </cell>
          <cell r="AB546">
            <v>11</v>
          </cell>
          <cell r="AC546">
            <v>2562</v>
          </cell>
          <cell r="AD546"/>
          <cell r="AE546"/>
          <cell r="AF546"/>
          <cell r="AG546"/>
          <cell r="AH546"/>
          <cell r="AI546"/>
          <cell r="AJ546"/>
          <cell r="AK546"/>
          <cell r="AL546"/>
          <cell r="AM546"/>
          <cell r="AN546"/>
          <cell r="AO546"/>
          <cell r="AP546"/>
          <cell r="AQ546"/>
          <cell r="AR546"/>
          <cell r="AS546"/>
          <cell r="AT546"/>
          <cell r="AU546"/>
          <cell r="AV546"/>
          <cell r="AW546"/>
          <cell r="AX546"/>
          <cell r="AY546"/>
          <cell r="AZ546"/>
          <cell r="BA546"/>
          <cell r="BB546" t="str">
            <v>สืบทรัพย์ (คำสั่ง 30/8/2565)//กำลังดำเนินการสืบทรัพย์// สืบแล้ว รายงานผล วันที่ 13/12/2565</v>
          </cell>
          <cell r="BC546" t="str">
            <v/>
          </cell>
          <cell r="BD546" t="str">
            <v/>
          </cell>
          <cell r="BE546" t="str">
            <v/>
          </cell>
          <cell r="BF546" t="str">
            <v/>
          </cell>
          <cell r="BG546" t="str">
            <v/>
          </cell>
          <cell r="BH546" t="str">
            <v/>
          </cell>
          <cell r="BI546" t="str">
            <v/>
          </cell>
          <cell r="BJ546" t="str">
            <v/>
          </cell>
          <cell r="BK546" t="str">
            <v/>
          </cell>
          <cell r="BL546" t="str">
            <v/>
          </cell>
          <cell r="BM546" t="str">
            <v/>
          </cell>
          <cell r="BN546" t="str">
            <v/>
          </cell>
          <cell r="BO546" t="str">
            <v/>
          </cell>
          <cell r="BP546" t="str">
            <v/>
          </cell>
          <cell r="BQ546" t="str">
            <v/>
          </cell>
          <cell r="BR546" t="str">
            <v/>
          </cell>
          <cell r="BS546" t="str">
            <v/>
          </cell>
          <cell r="BT546" t="str">
            <v>นางสาวพรรณเพ็ญ  ขันยา</v>
          </cell>
          <cell r="BU546">
            <v>883262012116</v>
          </cell>
          <cell r="BV546" t="str">
            <v xml:space="preserve">1.นางสาวพรรณเพ็ญ ขันยา
2.นางสาวยุวรี ต่างคำ
3.นายประมวล เวรุวะนารัก
</v>
          </cell>
          <cell r="BW546" t="str">
            <v>จำเลยที่ 1
จำเลยที่ 2
จำเลยที่ 3</v>
          </cell>
          <cell r="BX546" t="str">
            <v xml:space="preserve">3-5013-0044-09-0
1-4111-00034-90-5
1-4307-00014-32-7
</v>
          </cell>
          <cell r="BY546" t="str">
            <v>-ไม่พบว่ามีกรรมสิทธิ์ในที่ดิน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อ.ศรีเชียงใหม่ จ.หนองคาย</v>
          </cell>
          <cell r="BZ546" t="str">
            <v>ไม่พบทรัพย์</v>
          </cell>
          <cell r="CA546"/>
          <cell r="CB546">
            <v>3</v>
          </cell>
          <cell r="CC546" t="str">
            <v>จันทร์นิภา</v>
          </cell>
          <cell r="CD546"/>
          <cell r="CE546"/>
          <cell r="CF546"/>
          <cell r="CG546"/>
          <cell r="CH546"/>
          <cell r="CI546"/>
          <cell r="CJ546"/>
          <cell r="CK546"/>
          <cell r="CL546"/>
          <cell r="CM546"/>
          <cell r="CN546"/>
          <cell r="CO546"/>
        </row>
        <row r="547">
          <cell r="B547">
            <v>2001</v>
          </cell>
          <cell r="C547">
            <v>543</v>
          </cell>
          <cell r="D547">
            <v>30</v>
          </cell>
          <cell r="E547">
            <v>8</v>
          </cell>
          <cell r="F547">
            <v>2565</v>
          </cell>
          <cell r="G547">
            <v>800070729960</v>
          </cell>
          <cell r="H547" t="str">
            <v>นาย</v>
          </cell>
          <cell r="I547" t="str">
            <v xml:space="preserve">กฤษณศักดิ์ </v>
          </cell>
          <cell r="J547" t="str">
            <v>สิงห์คำ</v>
          </cell>
          <cell r="K547">
            <v>1501700059266</v>
          </cell>
          <cell r="L547" t="str">
            <v>บวกครกหลวง</v>
          </cell>
          <cell r="M547" t="str">
            <v>เชียงใหม่ 3</v>
          </cell>
          <cell r="N547">
            <v>8</v>
          </cell>
          <cell r="O547" t="str">
            <v>สินเชื่อธนาคารประชาชน</v>
          </cell>
          <cell r="P547" t="str">
            <v>บุคคลค้ำประกัน</v>
          </cell>
          <cell r="Q547"/>
          <cell r="R547"/>
          <cell r="S547" t="str">
            <v>แขวงเชียงใหม่</v>
          </cell>
          <cell r="T547" t="str">
            <v>ผบ.3735</v>
          </cell>
          <cell r="U547" t="str">
            <v>2562</v>
          </cell>
          <cell r="V547" t="str">
            <v>ผบ.4486</v>
          </cell>
          <cell r="W547">
            <v>2562</v>
          </cell>
          <cell r="X547"/>
          <cell r="Y547"/>
          <cell r="Z547"/>
          <cell r="AA547">
            <v>8</v>
          </cell>
          <cell r="AB547">
            <v>6</v>
          </cell>
          <cell r="AC547">
            <v>2562</v>
          </cell>
          <cell r="AD547"/>
          <cell r="AE547"/>
          <cell r="AF547"/>
          <cell r="AG547"/>
          <cell r="AH547"/>
          <cell r="AI547"/>
          <cell r="AJ547"/>
          <cell r="AK547"/>
          <cell r="AL547"/>
          <cell r="AM547"/>
          <cell r="AN547"/>
          <cell r="AO547"/>
          <cell r="AP547"/>
          <cell r="AQ547"/>
          <cell r="AR547"/>
          <cell r="AS547"/>
          <cell r="AT547"/>
          <cell r="AU547"/>
          <cell r="AV547"/>
          <cell r="AW547"/>
          <cell r="AX547"/>
          <cell r="AY547"/>
          <cell r="AZ547"/>
          <cell r="BA547"/>
          <cell r="BB547" t="str">
            <v>สืบทรัพย์ (คำสั่ง 30/8/2565)//กำลังดำเนินการสืบทรัพย์//สืบแล้ว รายงานผลวันที่ 30/1/2566</v>
          </cell>
          <cell r="BC547">
            <v>900</v>
          </cell>
          <cell r="BD547">
            <v>16</v>
          </cell>
          <cell r="BE547">
            <v>10</v>
          </cell>
          <cell r="BF547">
            <v>2566</v>
          </cell>
          <cell r="BG547">
            <v>0</v>
          </cell>
          <cell r="BH547" t="str">
            <v>-</v>
          </cell>
          <cell r="BI547" t="str">
            <v>-</v>
          </cell>
          <cell r="BJ547" t="str">
            <v>-</v>
          </cell>
          <cell r="BK547">
            <v>0</v>
          </cell>
          <cell r="BL547">
            <v>1245</v>
          </cell>
          <cell r="BM547">
            <v>0</v>
          </cell>
          <cell r="BN547">
            <v>18</v>
          </cell>
          <cell r="BO547">
            <v>3</v>
          </cell>
          <cell r="BP547">
            <v>2567</v>
          </cell>
          <cell r="BQ547" t="str">
            <v>-</v>
          </cell>
          <cell r="BR547" t="str">
            <v>-</v>
          </cell>
          <cell r="BS547" t="str">
            <v>-</v>
          </cell>
          <cell r="BT547" t="str">
            <v>นายกฤษณศักดิ์  สิงห์คำ</v>
          </cell>
          <cell r="BU547">
            <v>0</v>
          </cell>
          <cell r="BV547" t="str">
            <v>1.นายกฤษณศักดิ์  สิงห์คำ
2.นางสาวสวลี  ดาวสันติสุข
3.นางสาวญาณิศา  จินาตอง</v>
          </cell>
          <cell r="BW547" t="str">
            <v>จำเลยที่ 1
จำเลยที่ 2
จำเลยที่ 3</v>
          </cell>
          <cell r="BX547" t="str">
            <v>1-5099-00903-42-4
1-6303-00031-29-3
1-5017-00059-26-6</v>
          </cell>
          <cell r="BY547"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อ.สามเงา จ.ตาก
'-พบว่ามีกรรมสิทธิ์ในที่ดิน โฉนดเลขที่ 95039 ต.ท่าศาลา อ.เมือง จ.เชียงใหม่ (ติดจำนอง ธอส.)
'-พบว่ามีกรรมสิทธิ์ในที่ดิน โฉนดเลขที่ 10094 ต.มืดกา อ.ดอยเต่า จ.เชียงใหม่ (ปลอดจำนอง)</v>
          </cell>
          <cell r="BZ547" t="str">
            <v>พบทรัพย์</v>
          </cell>
          <cell r="CA547" t="str">
            <v>พบทรัพย์</v>
          </cell>
          <cell r="CB547">
            <v>3</v>
          </cell>
          <cell r="CC547" t="str">
            <v>จันทร์นิภา</v>
          </cell>
          <cell r="CD547"/>
          <cell r="CE547"/>
          <cell r="CF547"/>
          <cell r="CG547"/>
          <cell r="CH547"/>
          <cell r="CI547"/>
          <cell r="CJ547"/>
          <cell r="CK547"/>
          <cell r="CL547"/>
          <cell r="CM547"/>
          <cell r="CN547"/>
          <cell r="CO547"/>
        </row>
        <row r="548">
          <cell r="B548">
            <v>2002</v>
          </cell>
          <cell r="C548">
            <v>544</v>
          </cell>
          <cell r="D548">
            <v>30</v>
          </cell>
          <cell r="E548">
            <v>8</v>
          </cell>
          <cell r="F548">
            <v>2565</v>
          </cell>
          <cell r="G548">
            <v>800047166924</v>
          </cell>
          <cell r="H548" t="str">
            <v>นาย</v>
          </cell>
          <cell r="I548" t="str">
            <v xml:space="preserve">จักรรินทร์ </v>
          </cell>
          <cell r="J548" t="str">
            <v>เนตรคำพรหม</v>
          </cell>
          <cell r="K548">
            <v>1509901289282</v>
          </cell>
          <cell r="L548" t="str">
            <v>บวกครกหลวง</v>
          </cell>
          <cell r="M548" t="str">
            <v>เชียงใหม่ 3</v>
          </cell>
          <cell r="N548">
            <v>8</v>
          </cell>
          <cell r="O548" t="str">
            <v>สินเชื่อธนาคารประชาชน</v>
          </cell>
          <cell r="P548" t="str">
            <v>บุคคลค้ำประกัน</v>
          </cell>
          <cell r="Q548"/>
          <cell r="R548"/>
          <cell r="S548" t="str">
            <v>แขวงเชียงใหม่</v>
          </cell>
          <cell r="T548" t="str">
            <v>ผบ.3738</v>
          </cell>
          <cell r="U548" t="str">
            <v>2562</v>
          </cell>
          <cell r="V548" t="str">
            <v>ผบ.4481</v>
          </cell>
          <cell r="W548">
            <v>2562</v>
          </cell>
          <cell r="X548"/>
          <cell r="Y548"/>
          <cell r="Z548"/>
          <cell r="AA548">
            <v>8</v>
          </cell>
          <cell r="AB548">
            <v>6</v>
          </cell>
          <cell r="AC548">
            <v>2562</v>
          </cell>
          <cell r="AD548"/>
          <cell r="AE548"/>
          <cell r="AF548"/>
          <cell r="AG548"/>
          <cell r="AH548"/>
          <cell r="AI548"/>
          <cell r="AJ548"/>
          <cell r="AK548"/>
          <cell r="AL548"/>
          <cell r="AM548"/>
          <cell r="AN548"/>
          <cell r="AO548"/>
          <cell r="AP548"/>
          <cell r="AQ548"/>
          <cell r="AR548"/>
          <cell r="AS548"/>
          <cell r="AT548"/>
          <cell r="AU548"/>
          <cell r="AV548"/>
          <cell r="AW548"/>
          <cell r="AX548"/>
          <cell r="AY548"/>
          <cell r="AZ548"/>
          <cell r="BA548"/>
          <cell r="BB548" t="str">
            <v>สืบทรัพย์ (คำสั่ง 30/8/2565)//กำลังดำเนินการสืบทรัพย์//สืบแล้ว รายงานผล วันที่ 9/1/2566</v>
          </cell>
          <cell r="BC548">
            <v>900</v>
          </cell>
          <cell r="BD548">
            <v>18</v>
          </cell>
          <cell r="BE548">
            <v>8</v>
          </cell>
          <cell r="BF548">
            <v>2566</v>
          </cell>
          <cell r="BG548">
            <v>0</v>
          </cell>
          <cell r="BH548" t="str">
            <v>-</v>
          </cell>
          <cell r="BI548" t="str">
            <v>-</v>
          </cell>
          <cell r="BJ548" t="str">
            <v>-</v>
          </cell>
          <cell r="BK548">
            <v>0</v>
          </cell>
          <cell r="BL548">
            <v>920</v>
          </cell>
          <cell r="BM548">
            <v>0</v>
          </cell>
          <cell r="BN548" t="str">
            <v/>
          </cell>
          <cell r="BO548" t="str">
            <v/>
          </cell>
          <cell r="BP548" t="str">
            <v/>
          </cell>
          <cell r="BQ548" t="str">
            <v>-</v>
          </cell>
          <cell r="BR548" t="str">
            <v>-</v>
          </cell>
          <cell r="BS548" t="str">
            <v>-</v>
          </cell>
          <cell r="BT548" t="str">
            <v>นายจักรรินทร์  เนตรคำพรหม</v>
          </cell>
          <cell r="BU548">
            <v>0</v>
          </cell>
          <cell r="BV548" t="str">
            <v>1.นายจักรรินทร์  เนตรคำพรหม
2.นางสาวพรรณิภา  เสมอใจ
3.นางสาวพัชรินทร์  กันธะจักร</v>
          </cell>
          <cell r="BW548" t="str">
            <v>จำเลยที่ 1
จำเลยที่ 2
จำเลยที่ 3</v>
          </cell>
          <cell r="BX548" t="str">
            <v>1-5099-00107-59-8
1-5099-01289-28-2
1-5099-00937-10-8</v>
          </cell>
          <cell r="BY548" t="str">
            <v>-ไม่พบว่ามีกรรมสิทธิ์ในที่ดิน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v>
          </cell>
          <cell r="BZ548" t="str">
            <v>ไม่พบทรัพย์</v>
          </cell>
          <cell r="CA548"/>
          <cell r="CB548">
            <v>3</v>
          </cell>
          <cell r="CC548" t="str">
            <v>จันทร์นิภา</v>
          </cell>
          <cell r="CD548"/>
          <cell r="CE548"/>
          <cell r="CF548"/>
          <cell r="CG548"/>
          <cell r="CH548"/>
          <cell r="CI548"/>
          <cell r="CJ548"/>
          <cell r="CK548"/>
          <cell r="CL548"/>
          <cell r="CM548"/>
          <cell r="CN548"/>
          <cell r="CO548"/>
        </row>
        <row r="549">
          <cell r="B549">
            <v>2003</v>
          </cell>
          <cell r="C549">
            <v>545</v>
          </cell>
          <cell r="D549">
            <v>30</v>
          </cell>
          <cell r="E549">
            <v>8</v>
          </cell>
          <cell r="F549">
            <v>2565</v>
          </cell>
          <cell r="G549">
            <v>800072584009</v>
          </cell>
          <cell r="H549" t="str">
            <v>นาย</v>
          </cell>
          <cell r="I549" t="str">
            <v xml:space="preserve">สุวิจักขณ์ </v>
          </cell>
          <cell r="J549" t="str">
            <v>ประกอบชีพ</v>
          </cell>
          <cell r="K549">
            <v>1509900741106</v>
          </cell>
          <cell r="L549" t="str">
            <v>บวกครกหลวง</v>
          </cell>
          <cell r="M549" t="str">
            <v>เชียงใหม่ 3</v>
          </cell>
          <cell r="N549">
            <v>8</v>
          </cell>
          <cell r="O549" t="str">
            <v>สินเชื่อธนาคารประชาชน</v>
          </cell>
          <cell r="P549" t="str">
            <v>บุคคลค้ำประกัน</v>
          </cell>
          <cell r="Q549"/>
          <cell r="R549"/>
          <cell r="S549" t="str">
            <v>แขวงเชียงใหม่</v>
          </cell>
          <cell r="T549" t="str">
            <v>ผบ.3732</v>
          </cell>
          <cell r="U549" t="str">
            <v>2562</v>
          </cell>
          <cell r="V549" t="str">
            <v>ผบ.4484</v>
          </cell>
          <cell r="W549">
            <v>2562</v>
          </cell>
          <cell r="X549"/>
          <cell r="Y549"/>
          <cell r="Z549"/>
          <cell r="AA549">
            <v>8</v>
          </cell>
          <cell r="AB549">
            <v>6</v>
          </cell>
          <cell r="AC549">
            <v>2562</v>
          </cell>
          <cell r="AD549"/>
          <cell r="AE549"/>
          <cell r="AF549"/>
          <cell r="AG549"/>
          <cell r="AH549"/>
          <cell r="AI549"/>
          <cell r="AJ549"/>
          <cell r="AK549"/>
          <cell r="AL549"/>
          <cell r="AM549"/>
          <cell r="AN549"/>
          <cell r="AO549"/>
          <cell r="AP549"/>
          <cell r="AQ549"/>
          <cell r="AR549"/>
          <cell r="AS549"/>
          <cell r="AT549"/>
          <cell r="AU549"/>
          <cell r="AV549"/>
          <cell r="AW549"/>
          <cell r="AX549"/>
          <cell r="AY549"/>
          <cell r="AZ549"/>
          <cell r="BA549"/>
          <cell r="BB549" t="str">
            <v>สืบทรัพย์ (คำสั่ง 30/8/2565)//กำลังดำเนินการสืบทรัพย์//สืบแล้ว รายงานผลวันที่ 30/1/2566</v>
          </cell>
          <cell r="BC549">
            <v>600</v>
          </cell>
          <cell r="BD549">
            <v>1</v>
          </cell>
          <cell r="BE549">
            <v>3</v>
          </cell>
          <cell r="BF549">
            <v>2567</v>
          </cell>
          <cell r="BG549">
            <v>0</v>
          </cell>
          <cell r="BH549" t="str">
            <v>-</v>
          </cell>
          <cell r="BI549" t="str">
            <v>-</v>
          </cell>
          <cell r="BJ549" t="str">
            <v>-</v>
          </cell>
          <cell r="BK549">
            <v>0</v>
          </cell>
          <cell r="BL549">
            <v>1010</v>
          </cell>
          <cell r="BM549">
            <v>0</v>
          </cell>
          <cell r="BN549">
            <v>18</v>
          </cell>
          <cell r="BO549">
            <v>6</v>
          </cell>
          <cell r="BP549">
            <v>2567</v>
          </cell>
          <cell r="BQ549" t="str">
            <v>-</v>
          </cell>
          <cell r="BR549" t="str">
            <v>-</v>
          </cell>
          <cell r="BS549" t="str">
            <v>-</v>
          </cell>
          <cell r="BT549" t="str">
            <v>นายสุวิจักขณ์  ประกอบชีพ</v>
          </cell>
          <cell r="BU549">
            <v>0</v>
          </cell>
          <cell r="BV549" t="str">
            <v>1.นายสุวิจักขณ์  ประกอบชีพ
2.นางสาวณฐมน  ตยุติวุฒิกุล</v>
          </cell>
          <cell r="BW549" t="str">
            <v>จำเลยที่ 1
จำเลยที่ 2</v>
          </cell>
          <cell r="BX549" t="str">
            <v>3-1021-00942-62-3
1-5099-00741-10-6</v>
          </cell>
          <cell r="BY549" t="str">
            <v>-ไม่พบว่ามีกรรมสิทธิ์ในที่ดิน อ.เมือง จ.เชียงใหม่
'-ไม่พบว่ามีกรรมสิทธิ์ในที่ดิน อ.สันกำแพง จ.เชียงใหม่
'-ไม่พบว่ามีกรรมสิทธิ์ในที่ดิน เขตสาทร จ.กรุงเทพมหานคร
'-ไม่พบว่ามีกรรมสิทธิ์ในที่ดิน อ.เมือง จ.เชียงใหม่
'-พบว่ามีกรรมสิทธิ์ในที่ดิน โฉนดที่ดินเลขที่ 82395 ต.ต้นเปา อ.สันกำแพง จ.เชียงใหม่ (ติดจำนองธ.ไทยพาณิช)</v>
          </cell>
          <cell r="BZ549" t="str">
            <v>พบทรัพย์</v>
          </cell>
          <cell r="CA549"/>
          <cell r="CB549">
            <v>2</v>
          </cell>
          <cell r="CC549" t="str">
            <v>จันทร์นิภา</v>
          </cell>
          <cell r="CD549"/>
          <cell r="CE549"/>
          <cell r="CF549"/>
          <cell r="CG549"/>
          <cell r="CH549"/>
          <cell r="CI549"/>
          <cell r="CJ549"/>
          <cell r="CK549"/>
          <cell r="CL549"/>
          <cell r="CM549"/>
          <cell r="CN549"/>
          <cell r="CO549"/>
        </row>
        <row r="550">
          <cell r="B550">
            <v>2004</v>
          </cell>
          <cell r="C550">
            <v>546</v>
          </cell>
          <cell r="D550">
            <v>30</v>
          </cell>
          <cell r="E550">
            <v>8</v>
          </cell>
          <cell r="F550">
            <v>2565</v>
          </cell>
          <cell r="G550">
            <v>800075135429</v>
          </cell>
          <cell r="H550" t="str">
            <v>นางสาว</v>
          </cell>
          <cell r="I550" t="str">
            <v xml:space="preserve">ภัคพิชา </v>
          </cell>
          <cell r="J550" t="str">
            <v>กมลเลิศ</v>
          </cell>
          <cell r="K550">
            <v>1501400071023</v>
          </cell>
          <cell r="L550" t="str">
            <v>บวกครกหลวง</v>
          </cell>
          <cell r="M550" t="str">
            <v>เชียงใหม่ 3</v>
          </cell>
          <cell r="N550">
            <v>8</v>
          </cell>
          <cell r="O550" t="str">
            <v>สินเชื่อธนาคารประชาชน</v>
          </cell>
          <cell r="P550" t="str">
            <v>บุคคลค้ำประกัน</v>
          </cell>
          <cell r="Q550"/>
          <cell r="R550"/>
          <cell r="S550" t="str">
            <v>แขวงเชียงใหม่</v>
          </cell>
          <cell r="T550" t="str">
            <v>ผบ.3740</v>
          </cell>
          <cell r="U550" t="str">
            <v>2562</v>
          </cell>
          <cell r="V550" t="str">
            <v>ผบ.4435</v>
          </cell>
          <cell r="W550">
            <v>2562</v>
          </cell>
          <cell r="X550"/>
          <cell r="Y550"/>
          <cell r="Z550"/>
          <cell r="AA550">
            <v>8</v>
          </cell>
          <cell r="AB550">
            <v>6</v>
          </cell>
          <cell r="AC550">
            <v>2562</v>
          </cell>
          <cell r="AD550"/>
          <cell r="AE550"/>
          <cell r="AF550"/>
          <cell r="AG550"/>
          <cell r="AH550"/>
          <cell r="AI550"/>
          <cell r="AJ550"/>
          <cell r="AK550"/>
          <cell r="AL550"/>
          <cell r="AM550"/>
          <cell r="AN550"/>
          <cell r="AO550"/>
          <cell r="AP550"/>
          <cell r="AQ550"/>
          <cell r="AR550"/>
          <cell r="AS550"/>
          <cell r="AT550"/>
          <cell r="AU550"/>
          <cell r="AV550"/>
          <cell r="AW550"/>
          <cell r="AX550"/>
          <cell r="AY550"/>
          <cell r="AZ550"/>
          <cell r="BA550"/>
          <cell r="BB550" t="str">
            <v>สืบทรัพย์ (คำสั่ง 30/8/2565)//กำลังดำเนินการสืบทรัพย์//สืบแล้ว รายงานผลวันที่ 30/1/2566</v>
          </cell>
          <cell r="BC550">
            <v>600</v>
          </cell>
          <cell r="BD550">
            <v>17</v>
          </cell>
          <cell r="BE550">
            <v>1</v>
          </cell>
          <cell r="BF550">
            <v>2568</v>
          </cell>
          <cell r="BG550">
            <v>0</v>
          </cell>
          <cell r="BH550" t="str">
            <v>-</v>
          </cell>
          <cell r="BI550" t="str">
            <v>-</v>
          </cell>
          <cell r="BJ550" t="str">
            <v>-</v>
          </cell>
          <cell r="BK550">
            <v>0</v>
          </cell>
          <cell r="BL550">
            <v>1070</v>
          </cell>
          <cell r="BM550">
            <v>0</v>
          </cell>
          <cell r="BN550" t="str">
            <v/>
          </cell>
          <cell r="BO550" t="str">
            <v/>
          </cell>
          <cell r="BP550" t="str">
            <v/>
          </cell>
          <cell r="BQ550" t="str">
            <v>-</v>
          </cell>
          <cell r="BR550" t="str">
            <v>-</v>
          </cell>
          <cell r="BS550" t="str">
            <v>-</v>
          </cell>
          <cell r="BT550" t="str">
            <v>นางสาวภัคพิชา  กมลเลิศ</v>
          </cell>
          <cell r="BU550">
            <v>0</v>
          </cell>
          <cell r="BV550" t="str">
            <v>1.นางสาวภัคพิชา  กมลเลิศ
2.นางสาวปาริชาติ  อินทรหะ</v>
          </cell>
          <cell r="BW550" t="str">
            <v>จำเลยที่ 1
จำเลยที่ 2</v>
          </cell>
          <cell r="BX550" t="str">
            <v>3-4506-00600-65-4
1-5014-00071-02-3</v>
          </cell>
          <cell r="BY550" t="str">
            <v>-ไม่พบว่ามีกรรมสิทธิ์ในที่ดิน อ.เมือง  จ.เชียงใหม่
'-พบว่ามีกรรมสิทธิ์ในที่ดิน โฉนดเลขที่ 13972 ต.หนองฮี อ.หนองฮี จ.ร้อยเอ็ด (ปลอดจำนอง)
'-พบว่ามีกรรมสิทธิ์ในที่ดิน โฉนดเลขที่ 9129 ต.หนองฮี อ.หนองฮี จ.ร้อยเอ็ด (แบ่งกรรมสิทธิ์รวม)
'-ไม่พบว่ามีกรรมสิทธิ์ในที่ดิน อ.เมือง  จ.เชียงใหม่
'-ไม่พบว่ามีกรรมสิทธิ์ในที่ดิน อ.สันทราย  จ.เชียงใหม่</v>
          </cell>
          <cell r="BZ550" t="str">
            <v>พบทรัพย์</v>
          </cell>
          <cell r="CA550"/>
          <cell r="CB550">
            <v>2</v>
          </cell>
          <cell r="CC550" t="str">
            <v>จันทร์นิภา</v>
          </cell>
          <cell r="CD550"/>
          <cell r="CE550"/>
          <cell r="CF550"/>
          <cell r="CG550"/>
          <cell r="CH550"/>
          <cell r="CI550"/>
          <cell r="CJ550"/>
          <cell r="CK550"/>
          <cell r="CL550"/>
          <cell r="CM550"/>
          <cell r="CN550"/>
          <cell r="CO550"/>
        </row>
        <row r="551">
          <cell r="B551">
            <v>2005</v>
          </cell>
          <cell r="C551">
            <v>547</v>
          </cell>
          <cell r="D551">
            <v>30</v>
          </cell>
          <cell r="E551">
            <v>8</v>
          </cell>
          <cell r="F551">
            <v>2565</v>
          </cell>
          <cell r="G551">
            <v>800071385390</v>
          </cell>
          <cell r="H551" t="str">
            <v>นางสาว</v>
          </cell>
          <cell r="I551" t="str">
            <v xml:space="preserve">จิราพา </v>
          </cell>
          <cell r="J551" t="str">
            <v>พินิจกิจ</v>
          </cell>
          <cell r="K551">
            <v>1570700120509</v>
          </cell>
          <cell r="L551" t="str">
            <v>บวกครกหลวง</v>
          </cell>
          <cell r="M551" t="str">
            <v>เชียงใหม่ 3</v>
          </cell>
          <cell r="N551">
            <v>8</v>
          </cell>
          <cell r="O551" t="str">
            <v>สินเชื่อธนาคารประชาชน</v>
          </cell>
          <cell r="P551" t="str">
            <v>บุคคลค้ำประกัน</v>
          </cell>
          <cell r="Q551"/>
          <cell r="R551"/>
          <cell r="S551" t="str">
            <v>แขวงเชียงใหม่</v>
          </cell>
          <cell r="T551" t="str">
            <v>ผบ.3742</v>
          </cell>
          <cell r="U551" t="str">
            <v>2562</v>
          </cell>
          <cell r="V551" t="str">
            <v>ผบ.4601</v>
          </cell>
          <cell r="W551">
            <v>2562</v>
          </cell>
          <cell r="X551"/>
          <cell r="Y551"/>
          <cell r="Z551"/>
          <cell r="AA551">
            <v>9</v>
          </cell>
          <cell r="AB551">
            <v>6</v>
          </cell>
          <cell r="AC551">
            <v>2562</v>
          </cell>
          <cell r="AD551"/>
          <cell r="AE551"/>
          <cell r="AF551"/>
          <cell r="AG551"/>
          <cell r="AH551"/>
          <cell r="AI551"/>
          <cell r="AJ551"/>
          <cell r="AK551"/>
          <cell r="AL551"/>
          <cell r="AM551"/>
          <cell r="AN551"/>
          <cell r="AO551"/>
          <cell r="AP551"/>
          <cell r="AQ551"/>
          <cell r="AR551"/>
          <cell r="AS551"/>
          <cell r="AT551"/>
          <cell r="AU551"/>
          <cell r="AV551"/>
          <cell r="AW551"/>
          <cell r="AX551"/>
          <cell r="AY551"/>
          <cell r="AZ551"/>
          <cell r="BA551"/>
          <cell r="BB551" t="str">
            <v>สืบทรัพย์ (คำสั่ง 30/8/2565)//กำลังดำเนินการสืบทรัพย์</v>
          </cell>
          <cell r="BC551">
            <v>1500</v>
          </cell>
          <cell r="BD551">
            <v>1</v>
          </cell>
          <cell r="BE551">
            <v>3</v>
          </cell>
          <cell r="BF551">
            <v>2567</v>
          </cell>
          <cell r="BG551">
            <v>0</v>
          </cell>
          <cell r="BH551" t="str">
            <v>-</v>
          </cell>
          <cell r="BI551" t="str">
            <v>-</v>
          </cell>
          <cell r="BJ551" t="str">
            <v>-</v>
          </cell>
          <cell r="BK551">
            <v>0</v>
          </cell>
          <cell r="BL551">
            <v>2045</v>
          </cell>
          <cell r="BM551">
            <v>0</v>
          </cell>
          <cell r="BN551">
            <v>18</v>
          </cell>
          <cell r="BO551">
            <v>6</v>
          </cell>
          <cell r="BP551">
            <v>2567</v>
          </cell>
          <cell r="BQ551" t="str">
            <v>-</v>
          </cell>
          <cell r="BR551" t="str">
            <v>-</v>
          </cell>
          <cell r="BS551" t="str">
            <v>-</v>
          </cell>
          <cell r="BT551" t="str">
            <v>นางสาวจิราพา  พินิจกิจ</v>
          </cell>
          <cell r="BU551">
            <v>0</v>
          </cell>
          <cell r="BV551" t="str">
            <v>1.นางสาวจิราพา  พินิจกิจ
2.นายสุภรณ์  พินิจกิจ
3.นายอานนท์  ปวนแก้วหาญ
4.นางสาวจิราภรณ์  ยาระปา
5.นายเอกลักษณ์  อ่อนน้อม</v>
          </cell>
          <cell r="BW551" t="str">
            <v>จำเลยที่ 1
คู่สมรสจำเลยที่ 1
จำเลยที่ 2
คู่สมรสจำเลยที่ 2
จำเลยที่ 3</v>
          </cell>
          <cell r="BX551" t="str">
            <v>1-5099-00408-01-6
1-1201-00115-77-0
1-5707-00120-50-9
1-5099-00739-79-9
1-5499-00125-61-8</v>
          </cell>
          <cell r="BY551" t="str">
            <v>-ไม่พบว่ามีกรรมสิทธิ์ในที่ดิน อ.เมือง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 โฉนดที่ดินเลขที่ 68054 ต.สง่าบ้าน อ.ดอยสะเก็ด จ.เชียงใหม่ (ติดจำนองธอส)</v>
          </cell>
          <cell r="BZ551" t="str">
            <v>พบทรัพย์</v>
          </cell>
          <cell r="CA551"/>
          <cell r="CB551">
            <v>5</v>
          </cell>
          <cell r="CC551" t="str">
            <v>จันทร์นิภา</v>
          </cell>
          <cell r="CD551"/>
          <cell r="CE551"/>
          <cell r="CF551"/>
          <cell r="CG551"/>
          <cell r="CH551"/>
          <cell r="CI551"/>
          <cell r="CJ551"/>
          <cell r="CK551"/>
          <cell r="CL551"/>
          <cell r="CM551"/>
          <cell r="CN551"/>
          <cell r="CO551"/>
        </row>
        <row r="552">
          <cell r="B552">
            <v>2006</v>
          </cell>
          <cell r="C552">
            <v>548</v>
          </cell>
          <cell r="D552">
            <v>30</v>
          </cell>
          <cell r="E552">
            <v>8</v>
          </cell>
          <cell r="F552">
            <v>2565</v>
          </cell>
          <cell r="G552">
            <v>800074468961</v>
          </cell>
          <cell r="H552" t="str">
            <v>นาย</v>
          </cell>
          <cell r="I552" t="str">
            <v>อุทัย</v>
          </cell>
          <cell r="J552" t="str">
            <v xml:space="preserve"> เจริญสุข</v>
          </cell>
          <cell r="K552">
            <v>3501700002953</v>
          </cell>
          <cell r="L552" t="str">
            <v>บวกครกหลวง</v>
          </cell>
          <cell r="M552" t="str">
            <v>เชียงใหม่ 3</v>
          </cell>
          <cell r="N552">
            <v>8</v>
          </cell>
          <cell r="O552" t="str">
            <v>สินเชื่อธนาคารประชาชน</v>
          </cell>
          <cell r="P552" t="str">
            <v>บุคคลค้ำประกัน</v>
          </cell>
          <cell r="Q552"/>
          <cell r="R552"/>
          <cell r="S552" t="str">
            <v>แขวงเชียงใหม่</v>
          </cell>
          <cell r="T552" t="str">
            <v>ผบ.3741</v>
          </cell>
          <cell r="U552" t="str">
            <v>2562</v>
          </cell>
          <cell r="V552" t="str">
            <v>ผบ.4592</v>
          </cell>
          <cell r="W552">
            <v>2562</v>
          </cell>
          <cell r="X552"/>
          <cell r="Y552"/>
          <cell r="Z552"/>
          <cell r="AA552">
            <v>9</v>
          </cell>
          <cell r="AB552">
            <v>6</v>
          </cell>
          <cell r="AC552">
            <v>2562</v>
          </cell>
          <cell r="AD552"/>
          <cell r="AE552"/>
          <cell r="AF552"/>
          <cell r="AG552"/>
          <cell r="AH552"/>
          <cell r="AI552"/>
          <cell r="AJ552"/>
          <cell r="AK552"/>
          <cell r="AL552"/>
          <cell r="AM552"/>
          <cell r="AN552"/>
          <cell r="AO552"/>
          <cell r="AP552"/>
          <cell r="AQ552"/>
          <cell r="AR552"/>
          <cell r="AS552"/>
          <cell r="AT552"/>
          <cell r="AU552"/>
          <cell r="AV552"/>
          <cell r="AW552"/>
          <cell r="AX552"/>
          <cell r="AY552"/>
          <cell r="AZ552"/>
          <cell r="BA552"/>
          <cell r="BB552" t="str">
            <v>สืบทรัพย์ (คำสั่ง 30/8/2565)//กำลังดำเนินการสืบทรัพย์//สืบแล้ว รายงานผล วันที่ 9/1/2566//ลูกหนี้ชำระหนี้ปิดบัญชี คำสั่งยกเลิกการบังคับคับคดี 19/2/2567</v>
          </cell>
          <cell r="BC552">
            <v>900</v>
          </cell>
          <cell r="BD552">
            <v>18</v>
          </cell>
          <cell r="BE552">
            <v>8</v>
          </cell>
          <cell r="BF552">
            <v>2566</v>
          </cell>
          <cell r="BG552">
            <v>0</v>
          </cell>
          <cell r="BH552" t="str">
            <v>-</v>
          </cell>
          <cell r="BI552" t="str">
            <v>-</v>
          </cell>
          <cell r="BJ552" t="str">
            <v>-</v>
          </cell>
          <cell r="BK552">
            <v>0</v>
          </cell>
          <cell r="BL552">
            <v>1585</v>
          </cell>
          <cell r="BM552">
            <v>0</v>
          </cell>
          <cell r="BN552" t="str">
            <v/>
          </cell>
          <cell r="BO552" t="str">
            <v/>
          </cell>
          <cell r="BP552" t="str">
            <v/>
          </cell>
          <cell r="BQ552" t="str">
            <v>-</v>
          </cell>
          <cell r="BR552" t="str">
            <v>-</v>
          </cell>
          <cell r="BS552" t="str">
            <v>-</v>
          </cell>
          <cell r="BT552" t="str">
            <v>นายอุทัย  เจริญสุข</v>
          </cell>
          <cell r="BU552">
            <v>0</v>
          </cell>
          <cell r="BV552" t="str">
            <v>1.นายอุทัย  เจริญสุข
2.นายสมศักดิ์  กัลยาศรี
3.นายวันชัย  อริวรรณ</v>
          </cell>
          <cell r="BW552" t="str">
            <v>จำเลยที่ 1
จำเลยที่ 2
จำเลยที่ 3</v>
          </cell>
          <cell r="BX552" t="str">
            <v>1-5099-00488-69-9
3-5017-00002-95-3
1-5706-00034-07-4</v>
          </cell>
          <cell r="BY552"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อ.ป่าแดด จ.เชียงราย</v>
          </cell>
          <cell r="BZ552" t="str">
            <v>ไม่พบทรัพย์</v>
          </cell>
          <cell r="CA552"/>
          <cell r="CB552">
            <v>3</v>
          </cell>
          <cell r="CC552" t="str">
            <v>จันทร์นิภา</v>
          </cell>
          <cell r="CD552"/>
          <cell r="CE552"/>
          <cell r="CF552"/>
          <cell r="CG552"/>
          <cell r="CH552"/>
          <cell r="CI552"/>
          <cell r="CJ552"/>
          <cell r="CK552"/>
          <cell r="CL552"/>
          <cell r="CM552">
            <v>243468</v>
          </cell>
          <cell r="CN552"/>
          <cell r="CO552"/>
        </row>
        <row r="553">
          <cell r="B553">
            <v>2007</v>
          </cell>
          <cell r="C553">
            <v>549</v>
          </cell>
          <cell r="D553">
            <v>30</v>
          </cell>
          <cell r="E553">
            <v>8</v>
          </cell>
          <cell r="F553">
            <v>2565</v>
          </cell>
          <cell r="G553">
            <v>800058635981</v>
          </cell>
          <cell r="H553" t="str">
            <v>นาง</v>
          </cell>
          <cell r="I553" t="str">
            <v xml:space="preserve">สิมาการ </v>
          </cell>
          <cell r="J553" t="str">
            <v>คุณยศยิ่ง</v>
          </cell>
          <cell r="K553">
            <v>3501300735805</v>
          </cell>
          <cell r="L553" t="str">
            <v>บวกครกหลวง</v>
          </cell>
          <cell r="M553" t="str">
            <v>เชียงใหม่ 3</v>
          </cell>
          <cell r="N553">
            <v>8</v>
          </cell>
          <cell r="O553" t="str">
            <v>สินเชื่อธนาคารประชาชน</v>
          </cell>
          <cell r="P553" t="str">
            <v>บุคคลค้ำประกัน</v>
          </cell>
          <cell r="Q553"/>
          <cell r="R553"/>
          <cell r="S553" t="str">
            <v>แขวงเชียงใหม่</v>
          </cell>
          <cell r="T553" t="str">
            <v>ผบ.3737</v>
          </cell>
          <cell r="U553" t="str">
            <v>2562</v>
          </cell>
          <cell r="V553" t="str">
            <v>ผบ.4600</v>
          </cell>
          <cell r="W553">
            <v>2562</v>
          </cell>
          <cell r="X553"/>
          <cell r="Y553"/>
          <cell r="Z553"/>
          <cell r="AA553">
            <v>9</v>
          </cell>
          <cell r="AB553">
            <v>6</v>
          </cell>
          <cell r="AC553">
            <v>2562</v>
          </cell>
          <cell r="AD553"/>
          <cell r="AE553"/>
          <cell r="AF553"/>
          <cell r="AG553"/>
          <cell r="AH553"/>
          <cell r="AI553"/>
          <cell r="AJ553"/>
          <cell r="AK553"/>
          <cell r="AL553"/>
          <cell r="AM553"/>
          <cell r="AN553"/>
          <cell r="AO553"/>
          <cell r="AP553"/>
          <cell r="AQ553"/>
          <cell r="AR553"/>
          <cell r="AS553"/>
          <cell r="AT553"/>
          <cell r="AU553"/>
          <cell r="AV553"/>
          <cell r="AW553"/>
          <cell r="AX553"/>
          <cell r="AY553"/>
          <cell r="AZ553"/>
          <cell r="BA553"/>
          <cell r="BB553" t="str">
            <v>สืบทรัพย์ (คำสั่ง 30/8/2565)//กำลังดำเนินการสืบทรัพย์//สืบแล้ว รายงานผล2/2/2566</v>
          </cell>
          <cell r="BC553">
            <v>1500</v>
          </cell>
          <cell r="BD553">
            <v>1</v>
          </cell>
          <cell r="BE553">
            <v>7</v>
          </cell>
          <cell r="BF553">
            <v>2567</v>
          </cell>
          <cell r="BG553">
            <v>0</v>
          </cell>
          <cell r="BH553" t="str">
            <v>-</v>
          </cell>
          <cell r="BI553" t="str">
            <v>-</v>
          </cell>
          <cell r="BJ553" t="str">
            <v>-</v>
          </cell>
          <cell r="BK553">
            <v>0</v>
          </cell>
          <cell r="BL553">
            <v>1690</v>
          </cell>
          <cell r="BM553">
            <v>0</v>
          </cell>
          <cell r="BN553" t="str">
            <v/>
          </cell>
          <cell r="BO553" t="str">
            <v/>
          </cell>
          <cell r="BP553" t="str">
            <v/>
          </cell>
          <cell r="BQ553" t="str">
            <v>-</v>
          </cell>
          <cell r="BR553" t="str">
            <v>-</v>
          </cell>
          <cell r="BS553" t="str">
            <v>-</v>
          </cell>
          <cell r="BT553" t="str">
            <v>นางสิมาการ  คุณยศยิ่ง</v>
          </cell>
          <cell r="BU553">
            <v>0</v>
          </cell>
          <cell r="BV553" t="str">
            <v>1.นางสิมากร  คุณยศยิ่ง
2.นายเปรม  คุณยศยิ่ง
3.นางสุธีรา  ครินชัย
4.นายจิรายุ  ครินชัย
5.นางสาวสุอุมา หรือเบญจพร  พราพรม</v>
          </cell>
          <cell r="BW553" t="str">
            <v>จำเลยที่ 1
คู่สมรสจำเลยที่ 1
จำเลยที่ 2
คู่สมรสจำเลยที่ 2
จำเลยที่ 3</v>
          </cell>
          <cell r="BX553" t="str">
            <v>3-5501-00661-12-2
3-5005-00553-65-3     
3-5013-00735-80-5
3-5005-00124-48-5
3-5013-00616-60-1</v>
          </cell>
          <cell r="BY55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210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v>
          </cell>
          <cell r="BZ553" t="str">
            <v>พบ</v>
          </cell>
          <cell r="CA553"/>
          <cell r="CB553">
            <v>5</v>
          </cell>
          <cell r="CC553" t="str">
            <v>จันทร์นิภา</v>
          </cell>
          <cell r="CD553"/>
          <cell r="CE553"/>
          <cell r="CF553"/>
          <cell r="CG553"/>
          <cell r="CH553"/>
          <cell r="CI553"/>
          <cell r="CJ553"/>
          <cell r="CK553"/>
          <cell r="CL553"/>
          <cell r="CM553"/>
          <cell r="CN553"/>
          <cell r="CO553"/>
        </row>
        <row r="554">
          <cell r="B554">
            <v>2008</v>
          </cell>
          <cell r="C554">
            <v>550</v>
          </cell>
          <cell r="D554">
            <v>30</v>
          </cell>
          <cell r="E554">
            <v>8</v>
          </cell>
          <cell r="F554">
            <v>2565</v>
          </cell>
          <cell r="G554">
            <v>800036279381</v>
          </cell>
          <cell r="H554" t="str">
            <v>นาย</v>
          </cell>
          <cell r="I554" t="str">
            <v xml:space="preserve">กุลนรีย์  หรือนายณิชชภา </v>
          </cell>
          <cell r="J554" t="str">
            <v>กลั่นเรืองแสง หรืออโนมา</v>
          </cell>
          <cell r="K554">
            <v>3460600626807</v>
          </cell>
          <cell r="L554" t="str">
            <v>สันกำแพง</v>
          </cell>
          <cell r="M554" t="str">
            <v>เชียงใหม่ 3</v>
          </cell>
          <cell r="N554">
            <v>8</v>
          </cell>
          <cell r="O554" t="str">
            <v>สินเชื่อพัฒนากลุ่มอาชีพ</v>
          </cell>
          <cell r="P554" t="str">
            <v>บุคคลค้ำประกัน</v>
          </cell>
          <cell r="Q554">
            <v>1102103.1000000001</v>
          </cell>
          <cell r="R554">
            <v>53930.45</v>
          </cell>
          <cell r="S554" t="str">
            <v>จังหวัดเชียงใหม่</v>
          </cell>
          <cell r="T554" t="str">
            <v>ผบ.3528</v>
          </cell>
          <cell r="U554" t="str">
            <v>2561</v>
          </cell>
          <cell r="V554" t="str">
            <v>ผบ.774</v>
          </cell>
          <cell r="W554">
            <v>2562</v>
          </cell>
          <cell r="X554"/>
          <cell r="Y554"/>
          <cell r="Z554"/>
          <cell r="AA554">
            <v>29</v>
          </cell>
          <cell r="AB554">
            <v>4</v>
          </cell>
          <cell r="AC554">
            <v>2562</v>
          </cell>
          <cell r="AD554"/>
          <cell r="AE554"/>
          <cell r="AF554"/>
          <cell r="AG554"/>
          <cell r="AH554"/>
          <cell r="AI554"/>
          <cell r="AJ554"/>
          <cell r="AK554"/>
          <cell r="AL554"/>
          <cell r="AM554"/>
          <cell r="AN554"/>
          <cell r="AO554"/>
          <cell r="AP554"/>
          <cell r="AQ554"/>
          <cell r="AR554"/>
          <cell r="AS554"/>
          <cell r="AT554"/>
          <cell r="AU554"/>
          <cell r="AV554"/>
          <cell r="AW554"/>
          <cell r="AX554"/>
          <cell r="AY554"/>
          <cell r="AZ554"/>
          <cell r="BA554"/>
          <cell r="BB554" t="str">
            <v>สืบทรัพย์ (คำสั่ง 30/8/2565)//กำลังดำเนินการสืบทรัพย์//สืบแล้ว รายงานวันที่ 5/1/2566</v>
          </cell>
          <cell r="BC554">
            <v>1500</v>
          </cell>
          <cell r="BD554">
            <v>25</v>
          </cell>
          <cell r="BE554">
            <v>9</v>
          </cell>
          <cell r="BF554">
            <v>2566</v>
          </cell>
          <cell r="BG554">
            <v>0</v>
          </cell>
          <cell r="BH554" t="str">
            <v>-</v>
          </cell>
          <cell r="BI554" t="str">
            <v>-</v>
          </cell>
          <cell r="BJ554" t="str">
            <v>-</v>
          </cell>
          <cell r="BK554">
            <v>0</v>
          </cell>
          <cell r="BL554">
            <v>2375</v>
          </cell>
          <cell r="BM554">
            <v>0</v>
          </cell>
          <cell r="BN554">
            <v>30</v>
          </cell>
          <cell r="BO554">
            <v>10</v>
          </cell>
          <cell r="BP554">
            <v>2567</v>
          </cell>
          <cell r="BQ554" t="str">
            <v>-</v>
          </cell>
          <cell r="BR554" t="str">
            <v>-</v>
          </cell>
          <cell r="BS554" t="str">
            <v>-</v>
          </cell>
          <cell r="BT554" t="str">
            <v>นายกุลนรีย์  หรือนายณิชชภา  กลั่นเรืองแสง หรืออโนมา</v>
          </cell>
          <cell r="BU554">
            <v>0</v>
          </cell>
          <cell r="BV554" t="str">
            <v>1.นายกุลนรีย์ กลั่นเรืองแสงหรือนายณิชชภา อโนมา
2.นายชิงชัย เหล่าหว้าน
3.นางชยากานต์ เหล่าหว้าน
4.นายภาสกร ฝั้นอ้าย
5.นางสาวสุกาญดา มานะบุตร</v>
          </cell>
          <cell r="BW554" t="str">
            <v>จำเลยที่ 1
จำเลยที่ 2
คู่สมรสจำเลยที่ 2
จำเลยที่ 3
คู่สมรสจำเลยที่ 3</v>
          </cell>
          <cell r="BX554" t="str">
            <v>1-5099-00362-03-2
3-4606-00626-80-7
3-6703-00873-63-7
3-5013-00068-44-2
3-8303-00092-15-3</v>
          </cell>
          <cell r="BY55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-พบว่ามีกรรมสิทธิ์ในที่ดิน โฉนดที่ดินเลขที่ 1787 ต.แม่ทา อ.แม่ออน จ.เชียงใหม่ (ปลอดจำนอง)
-พบว่ามีกรรมสิทธิ์ในที่ดิน โฉนดที่ดินเลขที่ 1788 ต.แม่ทา อ.แม่ออน จ.เชียงใหม่ (ปลอดจำนอง)
-พบว่ามีกรรมสิทธิ์ในที่ดิน โฉนดที่ดินเลขที่ 1789 ต.แม่ทา อ.แม่ออน จ.เชียงใหม่ (ปลอดจำนอง)
-พบว่ามีกรรมสิทธิ์ในที่ดิน โฉนดที่ดินเลขที่ 1791 ต.แม่ทา อ.แม่ออน จ.เชียงใหม่ (ปลอดจำนอง)
-ไม่พบว่ามีกรรมสิทธิ์ในที่ดิน อ.เมืองพังงา จ.พังงา
-ไม่พบว่ามีกรรมสิทธิ์ในที่ดิน อ.สารภี จ.เชียงใหม่
-ไม่พบว่ามีกรรมสิทธิ์ในที่ดิน อ.เมืองพังงา จ.พังงา
-ไม่พบว่ามีกรรมสิทธิ์ในที่ดิน อ.สันกำแพง จ.เชียงใหม่</v>
          </cell>
          <cell r="BZ554" t="str">
            <v>พบทรัพย์</v>
          </cell>
          <cell r="CA554"/>
          <cell r="CB554">
            <v>5</v>
          </cell>
          <cell r="CC554" t="str">
            <v>จันทร์นิภา</v>
          </cell>
          <cell r="CD554"/>
          <cell r="CE554"/>
          <cell r="CF554"/>
          <cell r="CG554"/>
          <cell r="CH554"/>
          <cell r="CI554"/>
          <cell r="CJ554"/>
          <cell r="CK554"/>
          <cell r="CL554"/>
          <cell r="CM554"/>
          <cell r="CN554"/>
          <cell r="CO554"/>
        </row>
        <row r="555">
          <cell r="B555">
            <v>2009</v>
          </cell>
          <cell r="C555">
            <v>551</v>
          </cell>
          <cell r="D555">
            <v>30</v>
          </cell>
          <cell r="E555">
            <v>8</v>
          </cell>
          <cell r="F555">
            <v>2565</v>
          </cell>
          <cell r="G555">
            <v>800026324288</v>
          </cell>
          <cell r="H555" t="str">
            <v>นาย</v>
          </cell>
          <cell r="I555" t="str">
            <v xml:space="preserve"> ชิงชัย </v>
          </cell>
          <cell r="J555" t="str">
            <v>เหล่าหว้าน</v>
          </cell>
          <cell r="K555">
            <v>3501300469862</v>
          </cell>
          <cell r="L555" t="str">
            <v>สันกำแพง</v>
          </cell>
          <cell r="M555" t="str">
            <v>เชียงใหม่ 3</v>
          </cell>
          <cell r="N555">
            <v>8</v>
          </cell>
          <cell r="O555" t="str">
            <v>สินเชื่อธนาคารประชาชน</v>
          </cell>
          <cell r="P555" t="str">
            <v>บุคคลค้ำประกัน</v>
          </cell>
          <cell r="Q555">
            <v>99795</v>
          </cell>
          <cell r="R555">
            <v>30310.34</v>
          </cell>
          <cell r="S555" t="str">
            <v>แขวงเชียงใหม่</v>
          </cell>
          <cell r="T555" t="str">
            <v>ผบ.12210</v>
          </cell>
          <cell r="U555" t="str">
            <v>2562</v>
          </cell>
          <cell r="V555" t="str">
            <v>ผบ.13187</v>
          </cell>
          <cell r="W555">
            <v>2562</v>
          </cell>
          <cell r="X555"/>
          <cell r="Y555"/>
          <cell r="Z555"/>
          <cell r="AA555">
            <v>17</v>
          </cell>
          <cell r="AB555">
            <v>12</v>
          </cell>
          <cell r="AC555">
            <v>2562</v>
          </cell>
          <cell r="AD555"/>
          <cell r="AE555"/>
          <cell r="AF555"/>
          <cell r="AG555"/>
          <cell r="AH555"/>
          <cell r="AI555"/>
          <cell r="AJ555"/>
          <cell r="AK555"/>
          <cell r="AL555"/>
          <cell r="AM555"/>
          <cell r="AN555"/>
          <cell r="AO555"/>
          <cell r="AP555"/>
          <cell r="AQ555"/>
          <cell r="AR555"/>
          <cell r="AS555"/>
          <cell r="AT555"/>
          <cell r="AU555"/>
          <cell r="AV555"/>
          <cell r="AW555"/>
          <cell r="AX555"/>
          <cell r="AY555"/>
          <cell r="AZ555"/>
          <cell r="BA555"/>
          <cell r="BB555" t="str">
            <v>สืบทรัพย์ (คำสั่ง 30/8/2565)//กำลังดำเนินการสืบทรัพย์//สืบแล้ว รายงานวันที่ 5/1/2566</v>
          </cell>
          <cell r="BC555">
            <v>1500</v>
          </cell>
          <cell r="BD555">
            <v>13</v>
          </cell>
          <cell r="BE555">
            <v>11</v>
          </cell>
          <cell r="BF555">
            <v>2566</v>
          </cell>
          <cell r="BG555">
            <v>0</v>
          </cell>
          <cell r="BH555" t="str">
            <v>-</v>
          </cell>
          <cell r="BI555" t="str">
            <v>-</v>
          </cell>
          <cell r="BJ555" t="str">
            <v>-</v>
          </cell>
          <cell r="BK555">
            <v>0</v>
          </cell>
          <cell r="BL555">
            <v>1945</v>
          </cell>
          <cell r="BM555">
            <v>0</v>
          </cell>
          <cell r="BN555" t="str">
            <v/>
          </cell>
          <cell r="BO555" t="str">
            <v/>
          </cell>
          <cell r="BP555" t="str">
            <v/>
          </cell>
          <cell r="BQ555" t="str">
            <v>-</v>
          </cell>
          <cell r="BR555" t="str">
            <v>-</v>
          </cell>
          <cell r="BS555" t="str">
            <v>-</v>
          </cell>
          <cell r="BT555" t="str">
            <v>นาย ชิงชัย  เหล่าหว้าน</v>
          </cell>
          <cell r="BU555">
            <v>0</v>
          </cell>
          <cell r="BV555" t="str">
            <v>1.นายชิงชัย เหล่าหว้าน
2.นางชยากานต์ เหล่าหว้าน
3.นายสิทธิชัย ศรีจันทร์
4.นางสาวบุญมา โฉมศรี
5.นายธวัชชัย คุณสารวนิช</v>
          </cell>
          <cell r="BW555" t="str">
            <v>จำเลยที่ 1
คู่สมรสจำเลยที่ 1
จำเลยที่ 2
คู่สมรสจำเลยที่ 2
จำเลยที่ 3</v>
          </cell>
          <cell r="BX555" t="str">
            <v>3-4606-00626-80-7
3-6703-00873-63-7
3-5103-00469-86-2
3-6202-00396-76-4
3-2002-00430-59-1</v>
          </cell>
          <cell r="BY555" t="str">
            <v>-ไม่พบว่ามีกรรมสิทธิ์ในที่ดิน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-พบว่ามีกรรมสิทธิ์ในที่ดิน โฉนดที่ดินเลขที่ 2224 ต.สันกำแพง อ.สันกำแพง จ.เชียงใหม่ (ปลอดจำนอง)</v>
          </cell>
          <cell r="BZ555" t="str">
            <v>พบทรัพย์</v>
          </cell>
          <cell r="CA555" t="str">
            <v>พบ</v>
          </cell>
          <cell r="CB555">
            <v>5</v>
          </cell>
          <cell r="CC555" t="str">
            <v>จันทร์นิภา</v>
          </cell>
          <cell r="CD555"/>
          <cell r="CE555"/>
          <cell r="CF555"/>
          <cell r="CG555"/>
          <cell r="CH555"/>
          <cell r="CI555"/>
          <cell r="CJ555"/>
          <cell r="CK555"/>
          <cell r="CL555"/>
          <cell r="CM555"/>
          <cell r="CN555"/>
          <cell r="CO555"/>
        </row>
        <row r="556">
          <cell r="B556">
            <v>2010</v>
          </cell>
          <cell r="C556">
            <v>552</v>
          </cell>
          <cell r="D556">
            <v>30</v>
          </cell>
          <cell r="E556">
            <v>8</v>
          </cell>
          <cell r="F556">
            <v>2565</v>
          </cell>
          <cell r="G556">
            <v>800049990594</v>
          </cell>
          <cell r="H556" t="str">
            <v>นางสาว</v>
          </cell>
          <cell r="I556" t="str">
            <v xml:space="preserve">นันทวรรณ์ </v>
          </cell>
          <cell r="J556" t="str">
            <v>เทศมาสา</v>
          </cell>
          <cell r="K556">
            <v>5321090018451</v>
          </cell>
          <cell r="L556" t="str">
            <v>บ่อสร้าง</v>
          </cell>
          <cell r="M556" t="str">
            <v>เชียงใหม่ 3</v>
          </cell>
          <cell r="N556">
            <v>8</v>
          </cell>
          <cell r="O556" t="str">
            <v>สินเชื่อธนาคารประชาชน</v>
          </cell>
          <cell r="P556" t="str">
            <v>บุคคลค้ำประกัน</v>
          </cell>
          <cell r="Q556">
            <v>141648</v>
          </cell>
          <cell r="R556">
            <v>40603.4</v>
          </cell>
          <cell r="S556" t="str">
            <v>จังหวัดฉะเชิงเทรา</v>
          </cell>
          <cell r="T556" t="str">
            <v>ผบ.7726</v>
          </cell>
          <cell r="U556" t="str">
            <v>2562</v>
          </cell>
          <cell r="V556" t="str">
            <v>ผบ.1846</v>
          </cell>
          <cell r="W556">
            <v>2563</v>
          </cell>
          <cell r="X556">
            <v>16</v>
          </cell>
          <cell r="Y556">
            <v>3</v>
          </cell>
          <cell r="Z556">
            <v>2563</v>
          </cell>
          <cell r="AA556"/>
          <cell r="AB556"/>
          <cell r="AC556"/>
          <cell r="AD556">
            <v>16</v>
          </cell>
          <cell r="AE556">
            <v>3</v>
          </cell>
          <cell r="AF556">
            <v>2563</v>
          </cell>
          <cell r="AG556">
            <v>8</v>
          </cell>
          <cell r="AH556">
            <v>7</v>
          </cell>
          <cell r="AI556">
            <v>2564</v>
          </cell>
          <cell r="AJ556"/>
          <cell r="AK556"/>
          <cell r="AL556"/>
          <cell r="AM556"/>
          <cell r="AN556"/>
          <cell r="AO556"/>
          <cell r="AP556"/>
          <cell r="AQ556"/>
          <cell r="AR556"/>
          <cell r="AS556"/>
          <cell r="AT556"/>
          <cell r="AU556"/>
          <cell r="AV556"/>
          <cell r="AW556"/>
          <cell r="AX556"/>
          <cell r="AY556"/>
          <cell r="AZ556"/>
          <cell r="BA556"/>
          <cell r="BB556" t="str">
            <v>สืบทรัพย์ (คำสั่ง 30/8/2565)//กำลังดำเนินการสืบทรัพย์// สืบแล้ว รายงานผล วันที่ 13/12/2565</v>
          </cell>
          <cell r="BC556">
            <v>900</v>
          </cell>
          <cell r="BD556">
            <v>25</v>
          </cell>
          <cell r="BE556">
            <v>9</v>
          </cell>
          <cell r="BF556">
            <v>2566</v>
          </cell>
          <cell r="BG556">
            <v>0</v>
          </cell>
          <cell r="BH556" t="str">
            <v>-</v>
          </cell>
          <cell r="BI556" t="str">
            <v>-</v>
          </cell>
          <cell r="BJ556" t="str">
            <v>-</v>
          </cell>
          <cell r="BK556">
            <v>0</v>
          </cell>
          <cell r="BL556">
            <v>1095</v>
          </cell>
          <cell r="BM556">
            <v>0</v>
          </cell>
          <cell r="BN556" t="str">
            <v/>
          </cell>
          <cell r="BO556" t="str">
            <v/>
          </cell>
          <cell r="BP556" t="str">
            <v/>
          </cell>
          <cell r="BQ556" t="str">
            <v>-</v>
          </cell>
          <cell r="BR556" t="str">
            <v>-</v>
          </cell>
          <cell r="BS556" t="str">
            <v>-</v>
          </cell>
          <cell r="BT556" t="str">
            <v>นางสาวนันทวรรณ์  เทศมาสา</v>
          </cell>
          <cell r="BU556">
            <v>883262011991</v>
          </cell>
          <cell r="BV556" t="str">
            <v>1.นางสาวนันท์ทวรรณ์ เทศมาสา
2.นางสาวกนิษฐา เชื้อบรรดิษ
3.นางสาววรุณี สุทธิสา</v>
          </cell>
          <cell r="BW556" t="str">
            <v>จำเลยที่ 1
จำเลยที่ 2
จำเลยที่ 3</v>
          </cell>
          <cell r="BX556" t="str">
            <v>3-2402-00085-43-6
5-3210-90018-45-1
3-4406-01104-51-1</v>
          </cell>
          <cell r="BY556" t="str">
            <v>-ไม่พบว่ามีกรรมสิทธิ์ในที่ดิน อ.สันกำแพง จ.เชียงใหม่
-ไม่พบว่ามีกรรมสิทธิ์ในที่ดิน อ.คลองเขื่อน จ.ฉะเชิงเทรา
-ไม่พบว่ามีกรรมสิทธิ์ในที่ดิน อ.สันกำแพง จ.เชียงใหม่
-ไม่พบว่ามีกรรมสิทธิ์ในที่ดิน อ.สังขะ จ.สุรินทร์
-ไม่พบว่ามีกรรมสิทธิ์ในที่ดิน อ.สันกำแพง จ.เชียงใหม่
-ไม่พบว่ามีกรรมสิทธิ์ในที่ดิน อ.นาโพธิ์ จ.บุรีรัมย์</v>
          </cell>
          <cell r="BZ556" t="str">
            <v>ไม่พบทรัพย์</v>
          </cell>
          <cell r="CA556"/>
          <cell r="CB556">
            <v>3</v>
          </cell>
          <cell r="CC556" t="str">
            <v>จันทร์นิภา</v>
          </cell>
          <cell r="CD556"/>
          <cell r="CE556"/>
          <cell r="CF556"/>
          <cell r="CG556"/>
          <cell r="CH556"/>
          <cell r="CI556"/>
          <cell r="CJ556"/>
          <cell r="CK556"/>
          <cell r="CL556"/>
          <cell r="CM556"/>
          <cell r="CN556"/>
          <cell r="CO556"/>
        </row>
        <row r="557">
          <cell r="B557">
            <v>2011</v>
          </cell>
          <cell r="C557">
            <v>553</v>
          </cell>
          <cell r="D557">
            <v>30</v>
          </cell>
          <cell r="E557">
            <v>8</v>
          </cell>
          <cell r="F557">
            <v>2565</v>
          </cell>
          <cell r="G557">
            <v>800006561172</v>
          </cell>
          <cell r="H557" t="str">
            <v>นาง</v>
          </cell>
          <cell r="I557" t="str">
            <v>ลัดดา</v>
          </cell>
          <cell r="J557" t="str">
            <v xml:space="preserve"> แก้วคำอ้าย</v>
          </cell>
          <cell r="K557">
            <v>3501300096331</v>
          </cell>
          <cell r="L557" t="str">
            <v>สันกำแพง</v>
          </cell>
          <cell r="M557" t="str">
            <v>เชียงใหม่ 3</v>
          </cell>
          <cell r="N557">
            <v>8</v>
          </cell>
          <cell r="O557" t="str">
            <v>สินเชื่อเพื่อพัฒนากลุ่มอาชีพ</v>
          </cell>
          <cell r="P557" t="str">
            <v>บุคคลค้ำประกัน</v>
          </cell>
          <cell r="Q557"/>
          <cell r="R557"/>
          <cell r="S557" t="str">
            <v>จังหวัดเชียงใหม่</v>
          </cell>
          <cell r="T557" t="str">
            <v>ผบ.2571</v>
          </cell>
          <cell r="U557" t="str">
            <v>2562</v>
          </cell>
          <cell r="V557" t="str">
            <v>ผบ.637</v>
          </cell>
          <cell r="W557">
            <v>2563</v>
          </cell>
          <cell r="X557"/>
          <cell r="Y557"/>
          <cell r="Z557"/>
          <cell r="AA557"/>
          <cell r="AB557"/>
          <cell r="AC557"/>
          <cell r="AD557"/>
          <cell r="AE557"/>
          <cell r="AF557"/>
          <cell r="AG557"/>
          <cell r="AH557"/>
          <cell r="AI557"/>
          <cell r="AJ557"/>
          <cell r="AK557"/>
          <cell r="AL557"/>
          <cell r="AM557"/>
          <cell r="AN557"/>
          <cell r="AO557"/>
          <cell r="AP557"/>
          <cell r="AQ557"/>
          <cell r="AR557"/>
          <cell r="AS557"/>
          <cell r="AT557"/>
          <cell r="AU557"/>
          <cell r="AV557"/>
          <cell r="AW557"/>
          <cell r="AX557"/>
          <cell r="AY557"/>
          <cell r="AZ557"/>
          <cell r="BA557"/>
          <cell r="BB557" t="str">
            <v>สืบทรัพย์ (คำสั่ง 30/8/2565)//กำลังดำเนินการสืบทรัพย์// สืบแล้ว รายงานผล วันที่ 11/1/2566</v>
          </cell>
          <cell r="BC557">
            <v>900</v>
          </cell>
          <cell r="BD557">
            <v>18</v>
          </cell>
          <cell r="BE557">
            <v>8</v>
          </cell>
          <cell r="BF557">
            <v>2566</v>
          </cell>
          <cell r="BG557">
            <v>0</v>
          </cell>
          <cell r="BH557" t="str">
            <v>-</v>
          </cell>
          <cell r="BI557" t="str">
            <v>-</v>
          </cell>
          <cell r="BJ557" t="str">
            <v>-</v>
          </cell>
          <cell r="BK557">
            <v>0</v>
          </cell>
          <cell r="BL557">
            <v>610</v>
          </cell>
          <cell r="BM557">
            <v>0</v>
          </cell>
          <cell r="BN557">
            <v>30</v>
          </cell>
          <cell r="BO557">
            <v>10</v>
          </cell>
          <cell r="BP557">
            <v>2566</v>
          </cell>
          <cell r="BQ557" t="str">
            <v>-</v>
          </cell>
          <cell r="BR557" t="str">
            <v>-</v>
          </cell>
          <cell r="BS557" t="str">
            <v>-</v>
          </cell>
          <cell r="BT557" t="str">
            <v>นางลัดดา  แก้วคำอ้าย</v>
          </cell>
          <cell r="BU557">
            <v>0</v>
          </cell>
          <cell r="BV557" t="str">
            <v>1.นางลัดดา  แก้วคำอ้าย
2.นายชัยณรงค์  พวงเรือนแก้ว 
3.นางนิ่มอนงค์  พวงเรือนแก้ว</v>
          </cell>
          <cell r="BW557" t="str">
            <v>จำเลยที่ 1
จำเลยที่ 2
คู่สมรสจำเลยที่ 2</v>
          </cell>
          <cell r="BX557" t="str">
            <v>3-5013-00484-49-7
3-5013-00096-33-1
3-5013-00096-06-3</v>
          </cell>
          <cell r="BY557"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v>
          </cell>
          <cell r="BZ557" t="str">
            <v>ไม่พบทรัพย์</v>
          </cell>
          <cell r="CA557"/>
          <cell r="CB557">
            <v>3</v>
          </cell>
          <cell r="CC557" t="str">
            <v>จันทร์นิภา</v>
          </cell>
          <cell r="CD557"/>
          <cell r="CE557"/>
          <cell r="CF557"/>
          <cell r="CG557"/>
          <cell r="CH557"/>
          <cell r="CI557"/>
          <cell r="CJ557"/>
          <cell r="CK557"/>
          <cell r="CL557"/>
          <cell r="CM557">
            <v>243468</v>
          </cell>
          <cell r="CN557"/>
          <cell r="CO557"/>
        </row>
        <row r="558">
          <cell r="B558">
            <v>2012</v>
          </cell>
          <cell r="C558">
            <v>554</v>
          </cell>
          <cell r="D558">
            <v>30</v>
          </cell>
          <cell r="E558">
            <v>8</v>
          </cell>
          <cell r="F558">
            <v>2565</v>
          </cell>
          <cell r="G558">
            <v>800006561107</v>
          </cell>
          <cell r="H558" t="str">
            <v>นาย</v>
          </cell>
          <cell r="I558" t="str">
            <v xml:space="preserve">ชัยณรงค์ </v>
          </cell>
          <cell r="J558" t="str">
            <v>พวงเรือนแก้ว</v>
          </cell>
          <cell r="K558">
            <v>3501300517034</v>
          </cell>
          <cell r="L558" t="str">
            <v>สันกำแพง</v>
          </cell>
          <cell r="M558" t="str">
            <v>เชียงใหม่ 3</v>
          </cell>
          <cell r="N558">
            <v>8</v>
          </cell>
          <cell r="O558" t="str">
            <v>สินเชื่อเพื่อพัฒนากลุ่มอาชีพ</v>
          </cell>
          <cell r="P558" t="str">
            <v>บุคคลค้ำประกัน</v>
          </cell>
          <cell r="Q558">
            <v>550073.94999999995</v>
          </cell>
          <cell r="R558">
            <v>73944.09</v>
          </cell>
          <cell r="S558" t="str">
            <v>จังหวัดเชียงใหม่</v>
          </cell>
          <cell r="T558" t="str">
            <v>ผบ.2572</v>
          </cell>
          <cell r="U558" t="str">
            <v>2562</v>
          </cell>
          <cell r="V558" t="str">
            <v>ผบ.729</v>
          </cell>
          <cell r="W558">
            <v>2563</v>
          </cell>
          <cell r="X558"/>
          <cell r="Y558"/>
          <cell r="Z558"/>
          <cell r="AA558">
            <v>23</v>
          </cell>
          <cell r="AB558">
            <v>1</v>
          </cell>
          <cell r="AC558">
            <v>2563</v>
          </cell>
          <cell r="AD558"/>
          <cell r="AE558"/>
          <cell r="AF558"/>
          <cell r="AG558"/>
          <cell r="AH558"/>
          <cell r="AI558"/>
          <cell r="AJ558"/>
          <cell r="AK558"/>
          <cell r="AL558"/>
          <cell r="AM558"/>
          <cell r="AN558"/>
          <cell r="AO558"/>
          <cell r="AP558"/>
          <cell r="AQ558"/>
          <cell r="AR558"/>
          <cell r="AS558"/>
          <cell r="AT558"/>
          <cell r="AU558"/>
          <cell r="AV558"/>
          <cell r="AW558"/>
          <cell r="AX558"/>
          <cell r="AY558"/>
          <cell r="AZ558"/>
          <cell r="BA558"/>
          <cell r="BB558" t="str">
            <v>สืบทรัพย์ (คำสั่ง 30/8/2565)//กำลังดำเนินการสืบทรัพย์//สืบแล้ว รายงานวันที่ 5/1/2566</v>
          </cell>
          <cell r="BC558">
            <v>1200</v>
          </cell>
          <cell r="BD558">
            <v>13</v>
          </cell>
          <cell r="BE558">
            <v>11</v>
          </cell>
          <cell r="BF558">
            <v>2566</v>
          </cell>
          <cell r="BG558">
            <v>0</v>
          </cell>
          <cell r="BH558" t="str">
            <v>-</v>
          </cell>
          <cell r="BI558" t="str">
            <v>-</v>
          </cell>
          <cell r="BJ558" t="str">
            <v>-</v>
          </cell>
          <cell r="BK558">
            <v>0</v>
          </cell>
          <cell r="BL558">
            <v>1235</v>
          </cell>
          <cell r="BM558">
            <v>0</v>
          </cell>
          <cell r="BN558" t="str">
            <v/>
          </cell>
          <cell r="BO558" t="str">
            <v/>
          </cell>
          <cell r="BP558" t="str">
            <v/>
          </cell>
          <cell r="BQ558" t="str">
            <v>-</v>
          </cell>
          <cell r="BR558" t="str">
            <v>-</v>
          </cell>
          <cell r="BS558" t="str">
            <v>-</v>
          </cell>
          <cell r="BT558" t="str">
            <v>นายชัยณรงค์  พวงเรือนแก้ว</v>
          </cell>
          <cell r="BU558">
            <v>883262012432</v>
          </cell>
          <cell r="BV558" t="str">
            <v>1.นายชัยณรงค์ พวงเรือนแก้ว
2.นางนิ่มอนงค์ พวงเรือนแก้ว
3.นายอาณา พรหมจ้อย
4.นางจำลอง พรหมจ้อย</v>
          </cell>
          <cell r="BW558" t="str">
            <v>จำเลยที่ 1
คู่สมรสจำเลยที่ 1
จำเลยที่ 2
คู่สมรสจำเลยที่ 2</v>
          </cell>
          <cell r="BX558" t="str">
            <v>3-5013-00096-33-1
3-5013-00096-06-3
3-5013-00517-03-4
3-5013-00543-94-9</v>
          </cell>
          <cell r="BY558"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อ.แม่ออน จ.เชียงใหม่
-พบว่ามีกรรมสิทธิ์ในที่ดิน โฉนดที่ดินเลขที่ 12218 ต.ออนกลาง อ.แม่ออน จ.เชียงใหม่ (สินส่วนตัว)
-พบว่ามีกรรมสิทธิ์ในที่ดิน โฉนดที่ดินเลขที่ 12219 ต.ออนกลาง อ.แม่ออน จ.เชียงใหม่ (สินส่วนตัว)
-พบว่ามีกรรมสิทธิ์ในที่ดิน โฉนดที่ดินเลขที่ 13065 ต.ออนกลาง อ.แม่ออน จ.เชียงใหม่ (สินส่วนตัว)</v>
          </cell>
          <cell r="BZ558" t="str">
            <v>พบทรัพย์</v>
          </cell>
          <cell r="CA558" t="str">
            <v>พบ</v>
          </cell>
          <cell r="CB558">
            <v>4</v>
          </cell>
          <cell r="CC558" t="str">
            <v>จันทร์นิภา</v>
          </cell>
          <cell r="CD558"/>
          <cell r="CE558"/>
          <cell r="CF558"/>
          <cell r="CG558"/>
          <cell r="CH558"/>
          <cell r="CI558"/>
          <cell r="CJ558"/>
          <cell r="CK558"/>
          <cell r="CL558"/>
          <cell r="CM558"/>
          <cell r="CN558"/>
          <cell r="CO558"/>
        </row>
        <row r="559">
          <cell r="B559">
            <v>2013</v>
          </cell>
          <cell r="C559">
            <v>555</v>
          </cell>
          <cell r="D559">
            <v>23</v>
          </cell>
          <cell r="E559">
            <v>8</v>
          </cell>
          <cell r="F559">
            <v>2565</v>
          </cell>
          <cell r="G559">
            <v>800023015954</v>
          </cell>
          <cell r="H559" t="str">
            <v>นาง</v>
          </cell>
          <cell r="I559" t="str">
            <v>โชติรัตน์</v>
          </cell>
          <cell r="J559" t="str">
            <v>แลมเบิอร์ท</v>
          </cell>
          <cell r="K559" t="str">
            <v>3 4003 00089 05 9</v>
          </cell>
          <cell r="L559" t="str">
            <v>เซ็นทรัล แอร์พอร์ต พลาซ่า เชียงใหม่</v>
          </cell>
          <cell r="M559" t="str">
            <v>เชียงใหม่ 1</v>
          </cell>
          <cell r="N559">
            <v>8</v>
          </cell>
          <cell r="O559" t="str">
            <v>สินเชื่อห้องแถว</v>
          </cell>
          <cell r="P559" t="str">
            <v>1.บุคคลค้ำประกัน</v>
          </cell>
          <cell r="Q559">
            <v>256773.3</v>
          </cell>
          <cell r="R559">
            <v>51229.22</v>
          </cell>
          <cell r="S559" t="str">
            <v>จังหวัดเชียงใหม่</v>
          </cell>
          <cell r="T559" t="str">
            <v>ผบE1242</v>
          </cell>
          <cell r="U559">
            <v>2564</v>
          </cell>
          <cell r="V559" t="str">
            <v>ผบE862</v>
          </cell>
          <cell r="W559">
            <v>2565</v>
          </cell>
          <cell r="X559">
            <v>20</v>
          </cell>
          <cell r="Y559">
            <v>6</v>
          </cell>
          <cell r="Z559">
            <v>2565</v>
          </cell>
          <cell r="AA559"/>
          <cell r="AB559"/>
          <cell r="AC559"/>
          <cell r="AD559"/>
          <cell r="AE559"/>
          <cell r="AF559"/>
          <cell r="AG559"/>
          <cell r="AH559"/>
          <cell r="AI559"/>
          <cell r="AJ559"/>
          <cell r="AK559"/>
          <cell r="AL559"/>
          <cell r="AM559"/>
          <cell r="AN559"/>
          <cell r="AO559"/>
          <cell r="AP559"/>
          <cell r="AQ559"/>
          <cell r="AR559"/>
          <cell r="AS559"/>
          <cell r="AT559"/>
          <cell r="AU559"/>
          <cell r="AV559"/>
          <cell r="AW559"/>
          <cell r="AX559"/>
          <cell r="AY559"/>
          <cell r="AZ559"/>
          <cell r="BA559"/>
          <cell r="BB559" t="str">
            <v>สืบทรัพย์ (คำสั่ง 23/8/2565)//กำลังดำเนินการสืบทรัพย์//สืบแล้ว รายงานวันที่ 26/10/2565</v>
          </cell>
          <cell r="BC559" t="str">
            <v>0
900</v>
          </cell>
          <cell r="BD559" t="str">
            <v>8
8</v>
          </cell>
          <cell r="BE559" t="str">
            <v>1
3</v>
          </cell>
          <cell r="BF559" t="str">
            <v>2567
2567</v>
          </cell>
          <cell r="BG559">
            <v>0</v>
          </cell>
          <cell r="BH559" t="str">
            <v>-</v>
          </cell>
          <cell r="BI559" t="str">
            <v>-</v>
          </cell>
          <cell r="BJ559" t="str">
            <v>-</v>
          </cell>
          <cell r="BK559">
            <v>0</v>
          </cell>
          <cell r="BL559" t="str">
            <v>1975
235</v>
          </cell>
          <cell r="BM559">
            <v>0</v>
          </cell>
          <cell r="BN559" t="str">
            <v/>
          </cell>
          <cell r="BO559" t="str">
            <v/>
          </cell>
          <cell r="BP559" t="str">
            <v/>
          </cell>
          <cell r="BQ559" t="str">
            <v>-</v>
          </cell>
          <cell r="BR559" t="str">
            <v>-</v>
          </cell>
          <cell r="BS559" t="str">
            <v>-</v>
          </cell>
          <cell r="BT559" t="str">
            <v>นางโชติรัตน์ แลมเบิอร์ท</v>
          </cell>
          <cell r="BU559">
            <v>0</v>
          </cell>
          <cell r="BV559" t="str">
            <v>1.นางโชติรัต แลเบิอร์ท
2.นางแรกแย้ม พิณสายกุล
3.นายนิวัฒน์ พิณสาย</v>
          </cell>
          <cell r="BW559" t="str">
            <v>จำเลยที่ 1
จำเลยที่ 2
คู่สมรสจำเลยที่ 2</v>
          </cell>
          <cell r="BX559" t="str">
            <v>3-4003-00089-05-9
3-4403-00902-35-3
3-2501-00037-46-4</v>
          </cell>
          <cell r="BY559" t="str">
            <v>-พบว่ามีกรรมสิทธิ์ในที่ดิน โฉนดเลขที่ 69218 ต.หนองควาย อ.หางดง จ.เชียงใหม่ (ติดจำนอง ธนาคารกรุงเทพ)
-ไม่พบว่ามีกรรมสิทธิ์ในที่ดิน อ.เมืองนครพนม จ.นครพนม
-ไม่พบว่ามีกรรมสิทธิ์ในที่ดิน อ.เมืองเชียงใหม่ จ.เชียงใหม่
-พบว่ามีกรรมสิทธิ์ในที่ดิน โฉนดเลขที่ 41964 ต.หนองควาย อ.หางดง จ.เชียงใหม่ (ปลอดจำนอง)
-พบว่ามีกรรมสิทธิ์ในที่ดิน โฉนดเลขที่ 2725 ต.เหล่า อ.โกสุมพิสัย จ.มหาสารคาม (ปลอดจำนอง)
-พบว่ามีกรรมสิทธิ์ในที่ดิน โฉนดเลขที่ 71096 ต.เหล่า อ.โกสุมพิสัย จ.มหาสารคาม (ปลอดจำนอง)
-พบว่ามีกรรมสิทธิ์ในที่ดิน โฉนดเลขที่ 71780 ต.เหล่า อ.โกสุมพิสัย จ.มหาสารคาม (ปลอดจำนอง)
-พบว่ามีกรรมสิทธิ์ในที่ดินเลข น.ส.3 ก. 1439 ต.เหล่า อ.โกสุมพิสัย จ.มหาสารคาม (ปลอดจำนอง)
-ไม่พบว่ามีกรรมสิทธิ์ในที่ดิน อ.เมืองเชียงใหม่ จ.เชียงใหม่
-พบว่ามีกรรมสิทธิ์ในที่ดิน โฉนดเลขที่ 51661 ต.บ้านแหวน อ.หางดง จ.เชียงใหม่ (ปลอดจำนอง)
-ไม่พบว่ามีกรรมสิทธิ์ในที่ดิน อ.โกสุมพิสัย จ.มหาสารคาม</v>
          </cell>
          <cell r="BZ559" t="str">
            <v>พบทรัพย์</v>
          </cell>
          <cell r="CA559"/>
          <cell r="CB559"/>
          <cell r="CC559" t="str">
            <v>จันทร์นิภา</v>
          </cell>
          <cell r="CD559"/>
          <cell r="CE559"/>
          <cell r="CF559"/>
          <cell r="CG559"/>
          <cell r="CH559"/>
          <cell r="CI559"/>
          <cell r="CJ559"/>
          <cell r="CK559"/>
          <cell r="CL559"/>
          <cell r="CM559"/>
          <cell r="CN559"/>
          <cell r="CO559"/>
        </row>
        <row r="560">
          <cell r="B560">
            <v>2014</v>
          </cell>
          <cell r="C560">
            <v>556</v>
          </cell>
          <cell r="D560"/>
          <cell r="E560"/>
          <cell r="F560"/>
          <cell r="G560">
            <v>800029763748</v>
          </cell>
          <cell r="H560" t="str">
            <v>นาย</v>
          </cell>
          <cell r="I560" t="str">
            <v>อธิการณ์</v>
          </cell>
          <cell r="J560" t="str">
            <v>คำบุญชู</v>
          </cell>
          <cell r="K560" t="str">
            <v>1 5010 00056 00 1</v>
          </cell>
          <cell r="L560" t="str">
            <v>แม่อาย</v>
          </cell>
          <cell r="M560" t="str">
            <v>เชียงใหม่ 2</v>
          </cell>
          <cell r="N560">
            <v>8</v>
          </cell>
          <cell r="O560" t="str">
            <v>ธนาคารประชาชน</v>
          </cell>
          <cell r="P560" t="str">
            <v>1.บุคคลค้ำประกัน</v>
          </cell>
          <cell r="Q560"/>
          <cell r="R560"/>
          <cell r="S560" t="str">
            <v>จังหวัดฝาง</v>
          </cell>
          <cell r="T560" t="str">
            <v>ผบ.622</v>
          </cell>
          <cell r="U560" t="str">
            <v>2557</v>
          </cell>
          <cell r="V560" t="str">
            <v>ผบ.760</v>
          </cell>
          <cell r="W560">
            <v>2557</v>
          </cell>
          <cell r="X560"/>
          <cell r="Y560"/>
          <cell r="Z560"/>
          <cell r="AA560">
            <v>21</v>
          </cell>
          <cell r="AB560">
            <v>10</v>
          </cell>
          <cell r="AC560">
            <v>2557</v>
          </cell>
          <cell r="AD560"/>
          <cell r="AE560"/>
          <cell r="AF560"/>
          <cell r="AG560"/>
          <cell r="AH560"/>
          <cell r="AI560"/>
          <cell r="AJ560"/>
          <cell r="AK560"/>
          <cell r="AL560"/>
          <cell r="AM560"/>
          <cell r="AN560"/>
          <cell r="AO560"/>
          <cell r="AP560"/>
          <cell r="AQ560"/>
          <cell r="AR560"/>
          <cell r="AS560"/>
          <cell r="AT560"/>
          <cell r="AU560"/>
          <cell r="AV560"/>
          <cell r="AW560"/>
          <cell r="AX560"/>
          <cell r="AY560"/>
          <cell r="AZ560"/>
          <cell r="BA560"/>
          <cell r="BB560" t="str">
            <v>สืบแล้ว รายงานผล25/6/2567</v>
          </cell>
          <cell r="BC560">
            <v>900</v>
          </cell>
          <cell r="BD560">
            <v>19</v>
          </cell>
          <cell r="BE560">
            <v>3</v>
          </cell>
          <cell r="BF560">
            <v>2568</v>
          </cell>
          <cell r="BG560">
            <v>0</v>
          </cell>
          <cell r="BH560" t="str">
            <v>-</v>
          </cell>
          <cell r="BI560" t="str">
            <v>-</v>
          </cell>
          <cell r="BJ560" t="str">
            <v>-</v>
          </cell>
          <cell r="BK560">
            <v>0</v>
          </cell>
          <cell r="BL560">
            <v>680</v>
          </cell>
          <cell r="BM560">
            <v>0</v>
          </cell>
          <cell r="BN560" t="str">
            <v/>
          </cell>
          <cell r="BO560" t="str">
            <v/>
          </cell>
          <cell r="BP560" t="str">
            <v/>
          </cell>
          <cell r="BQ560" t="str">
            <v>-</v>
          </cell>
          <cell r="BR560" t="str">
            <v>-</v>
          </cell>
          <cell r="BS560" t="str">
            <v>-</v>
          </cell>
          <cell r="BT560" t="str">
            <v>นายอธิการณ์ คำบุญชู</v>
          </cell>
          <cell r="BU560">
            <v>0</v>
          </cell>
          <cell r="BV560" t="str">
            <v xml:space="preserve">1.นายอภิการณ์  คำบุญชู
2.นางสาวเพชรรินทร์ หรือบุญญาพร  สุกัณทา
3.นางสาวสุพิชฌาย์  แผนทอง
</v>
          </cell>
          <cell r="BW560" t="str">
            <v>จำเลยที่ 1
จำเลยที่ 2
จำเลยที่ 3</v>
          </cell>
          <cell r="BX560" t="str">
            <v>1-5010-00056-00-1
2-5010-00017-52-6
1-5010-00067-83-5</v>
          </cell>
          <cell r="BY560"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v>
          </cell>
          <cell r="BZ560"/>
          <cell r="CA560"/>
          <cell r="CB560">
            <v>3</v>
          </cell>
          <cell r="CC560"/>
          <cell r="CD560"/>
          <cell r="CE560"/>
          <cell r="CF560"/>
          <cell r="CG560"/>
          <cell r="CH560"/>
          <cell r="CI560"/>
          <cell r="CJ560"/>
          <cell r="CK560"/>
          <cell r="CL560"/>
          <cell r="CM560"/>
          <cell r="CN560"/>
          <cell r="CO560"/>
        </row>
        <row r="561">
          <cell r="B561">
            <v>2015</v>
          </cell>
          <cell r="C561">
            <v>557</v>
          </cell>
          <cell r="D561">
            <v>8</v>
          </cell>
          <cell r="E561">
            <v>4</v>
          </cell>
          <cell r="F561">
            <v>2565</v>
          </cell>
          <cell r="G561">
            <v>800090031850</v>
          </cell>
          <cell r="H561" t="str">
            <v>นาง</v>
          </cell>
          <cell r="I561" t="str">
            <v>อัมพร</v>
          </cell>
          <cell r="J561" t="str">
            <v>แสนใจ</v>
          </cell>
          <cell r="K561" t="str">
            <v>3-5002-00916-42-4</v>
          </cell>
          <cell r="L561" t="str">
            <v>ดอยเต่า</v>
          </cell>
          <cell r="M561" t="str">
            <v>เชียงใหม่ 3</v>
          </cell>
          <cell r="N561">
            <v>8</v>
          </cell>
          <cell r="O561" t="str">
            <v>สินเชื่อแก้ไขปัญหาหนี้นอกระบบPSAระยะที่ 2</v>
          </cell>
          <cell r="P561" t="str">
            <v>1.บุคคลค้ำประกัน</v>
          </cell>
          <cell r="Q561"/>
          <cell r="R561"/>
          <cell r="S561" t="str">
            <v>แขวงเชียงใหม่</v>
          </cell>
          <cell r="T561" t="str">
            <v>ผบE3222</v>
          </cell>
          <cell r="U561" t="str">
            <v>2565</v>
          </cell>
          <cell r="V561" t="str">
            <v>ผบE5803</v>
          </cell>
          <cell r="W561">
            <v>2565</v>
          </cell>
          <cell r="X561">
            <v>15</v>
          </cell>
          <cell r="Y561">
            <v>8</v>
          </cell>
          <cell r="Z561">
            <v>2565</v>
          </cell>
          <cell r="AA561"/>
          <cell r="AB561"/>
          <cell r="AC561"/>
          <cell r="AD561"/>
          <cell r="AE561"/>
          <cell r="AF561"/>
          <cell r="AG561"/>
          <cell r="AH561"/>
          <cell r="AI561"/>
          <cell r="AJ561"/>
          <cell r="AK561"/>
          <cell r="AL561"/>
          <cell r="AM561"/>
          <cell r="AN561"/>
          <cell r="AO561"/>
          <cell r="AP561"/>
          <cell r="AQ561"/>
          <cell r="AR561"/>
          <cell r="AS561"/>
          <cell r="AT561"/>
          <cell r="AU561"/>
          <cell r="AV561"/>
          <cell r="AW561"/>
          <cell r="AX561"/>
          <cell r="AY561"/>
          <cell r="AZ561"/>
          <cell r="BA561"/>
          <cell r="BB561" t="str">
            <v xml:space="preserve">สืบแล้ว รายงานผลสืบ 19/9/2567 </v>
          </cell>
          <cell r="BC561">
            <v>600</v>
          </cell>
          <cell r="BD561">
            <v>24</v>
          </cell>
          <cell r="BE561">
            <v>1</v>
          </cell>
          <cell r="BF561">
            <v>2568</v>
          </cell>
          <cell r="BG561">
            <v>0</v>
          </cell>
          <cell r="BH561" t="str">
            <v>-</v>
          </cell>
          <cell r="BI561" t="str">
            <v>-</v>
          </cell>
          <cell r="BJ561" t="str">
            <v>-</v>
          </cell>
          <cell r="BK561">
            <v>0</v>
          </cell>
          <cell r="BL561">
            <v>1075</v>
          </cell>
          <cell r="BM561">
            <v>0</v>
          </cell>
          <cell r="BN561" t="str">
            <v/>
          </cell>
          <cell r="BO561" t="str">
            <v/>
          </cell>
          <cell r="BP561" t="str">
            <v/>
          </cell>
          <cell r="BQ561" t="str">
            <v>-</v>
          </cell>
          <cell r="BR561" t="str">
            <v>-</v>
          </cell>
          <cell r="BS561" t="str">
            <v>-</v>
          </cell>
          <cell r="BT561" t="str">
            <v>นางอัมพร แสนใจ</v>
          </cell>
          <cell r="BU561">
            <v>888165010013</v>
          </cell>
          <cell r="BV561" t="str">
            <v xml:space="preserve">1.นางอัมพร  แสนใจ
2.นางสาวกชพรรณหรืออมรพรรณ  แสนใจ </v>
          </cell>
          <cell r="BW561" t="str">
            <v>จำเลยที่ 1
จำเลยที่ 2</v>
          </cell>
          <cell r="BX561" t="str">
            <v>3-5002-00916-42-4
1-5002-00102-06-4</v>
          </cell>
          <cell r="BY561" t="str">
            <v>-พบว่ามีกรรมสิทธิ์ในที่ดิน โฉนดที่ดิน 12696 ต.ดอยหล่อ อ.ดอยหล่อ จ.เชียงใหม่ (ติดจำนอง ธกส.)
-พบว่ามีกรรมสิทธิ์ในที่ดิน โฉนดที่ดิน 18826 ต.ดอยหล่อ อ.ดอยหล่อ จ.เชียงใหม่ (ติดจำนอง ธกส.)
-พบว่ามีกรรมสิทธิ์ในที่ดิน โฉนดที่ดิน 4720 ต.ดอยหล่อ อ.ดอยหล่อ จ.เชียงใหม่ (ติดจำนอง ธกส.)
-ไม่พบว่ามีกรรมสิทธิ์ในที่ดิน อ.ดอยเต่า จ.เชียงใหม่
-ไม่พบว่ามีกรรมสิทธิ์ในที่ดิน อ.ดอยหล่อ จ.เชียงใหม่
-ไม่พบว่ามีกรรมสิทธิ์ในที่ดิน อ.ดอยเต่า จ.เชียงใหม่</v>
          </cell>
          <cell r="BZ561" t="str">
            <v>พบทรัพย์</v>
          </cell>
          <cell r="CA561"/>
          <cell r="CB561">
            <v>2</v>
          </cell>
          <cell r="CC561" t="str">
            <v>นุสบา</v>
          </cell>
          <cell r="CD561"/>
          <cell r="CE561"/>
          <cell r="CF561"/>
          <cell r="CG561"/>
          <cell r="CH561"/>
          <cell r="CI561"/>
          <cell r="CJ561"/>
          <cell r="CK561"/>
          <cell r="CL561">
            <v>243884</v>
          </cell>
          <cell r="CM561"/>
          <cell r="CN561"/>
          <cell r="CO561"/>
        </row>
        <row r="562">
          <cell r="B562">
            <v>2016</v>
          </cell>
          <cell r="C562">
            <v>558</v>
          </cell>
          <cell r="D562">
            <v>24</v>
          </cell>
          <cell r="E562">
            <v>8</v>
          </cell>
          <cell r="F562">
            <v>2565</v>
          </cell>
          <cell r="G562">
            <v>800035226201</v>
          </cell>
          <cell r="H562" t="str">
            <v>นาง</v>
          </cell>
          <cell r="I562" t="str">
            <v>ธัญธิตา</v>
          </cell>
          <cell r="J562" t="str">
            <v>หาญมงคล</v>
          </cell>
          <cell r="K562">
            <v>3930100857821</v>
          </cell>
          <cell r="L562" t="str">
            <v>หนองหอย</v>
          </cell>
          <cell r="M562" t="str">
            <v>เชียงใหม่ 1</v>
          </cell>
          <cell r="N562">
            <v>8</v>
          </cell>
          <cell r="O562" t="str">
            <v>สินเชื่อธนาคารประชาชน</v>
          </cell>
          <cell r="P562" t="str">
            <v>1.บุคคลค้ำประกัน</v>
          </cell>
          <cell r="Q562">
            <v>55843.63</v>
          </cell>
          <cell r="R562">
            <v>11965.53</v>
          </cell>
          <cell r="S562" t="str">
            <v>แขวงเชียงใหม่</v>
          </cell>
          <cell r="T562" t="str">
            <v>ผบ.2641</v>
          </cell>
          <cell r="U562">
            <v>2563</v>
          </cell>
          <cell r="V562" t="str">
            <v>ผบ.5135</v>
          </cell>
          <cell r="W562">
            <v>2563</v>
          </cell>
          <cell r="X562"/>
          <cell r="Y562"/>
          <cell r="Z562"/>
          <cell r="AA562">
            <v>20</v>
          </cell>
          <cell r="AB562">
            <v>7</v>
          </cell>
          <cell r="AC562">
            <v>2563</v>
          </cell>
          <cell r="AD562"/>
          <cell r="AE562"/>
          <cell r="AF562"/>
          <cell r="AG562"/>
          <cell r="AH562"/>
          <cell r="AI562"/>
          <cell r="AJ562"/>
          <cell r="AK562"/>
          <cell r="AL562"/>
          <cell r="AM562"/>
          <cell r="AN562"/>
          <cell r="AO562"/>
          <cell r="AP562"/>
          <cell r="AQ562"/>
          <cell r="AR562"/>
          <cell r="AS562"/>
          <cell r="AT562"/>
          <cell r="AU562"/>
          <cell r="AV562"/>
          <cell r="AW562"/>
          <cell r="AX562"/>
          <cell r="AY562"/>
          <cell r="AZ562"/>
          <cell r="BA562"/>
          <cell r="BB562" t="str">
            <v>สืบทรัพย์ (คำสั่ง 24/8/2565)//กำลังดำเนินการสืบทรัพย์//สืบแล้วรายงานผลวันที่21/11/2565</v>
          </cell>
          <cell r="BC562" t="str">
            <v>0
900</v>
          </cell>
          <cell r="BD562" t="str">
            <v>8
8</v>
          </cell>
          <cell r="BE562" t="str">
            <v>1
3</v>
          </cell>
          <cell r="BF562" t="str">
            <v>2567
2567</v>
          </cell>
          <cell r="BG562">
            <v>0</v>
          </cell>
          <cell r="BH562" t="str">
            <v>-</v>
          </cell>
          <cell r="BI562" t="str">
            <v>-</v>
          </cell>
          <cell r="BJ562" t="str">
            <v>-</v>
          </cell>
          <cell r="BK562">
            <v>0</v>
          </cell>
          <cell r="BL562" t="str">
            <v>1005
255</v>
          </cell>
          <cell r="BM562">
            <v>0</v>
          </cell>
          <cell r="BN562" t="str">
            <v/>
          </cell>
          <cell r="BO562" t="str">
            <v/>
          </cell>
          <cell r="BP562" t="str">
            <v/>
          </cell>
          <cell r="BQ562" t="str">
            <v>-</v>
          </cell>
          <cell r="BR562" t="str">
            <v>-</v>
          </cell>
          <cell r="BS562" t="str">
            <v>-</v>
          </cell>
          <cell r="BT562" t="str">
            <v>นางธัญธิตา หาญมงคล</v>
          </cell>
          <cell r="BU562">
            <v>823560010169</v>
          </cell>
          <cell r="BV562" t="str">
            <v xml:space="preserve">1.นางธัญธิตา  หาญมงคล
2.นายเกษม  หาญมงคล
3.นางสาวปณิดา  ดวงแสง
</v>
          </cell>
          <cell r="BW562" t="str">
            <v xml:space="preserve">จำเลยที่ 1
ทายาทจำเลยที่ 1
จำเลยที่ 2
</v>
          </cell>
          <cell r="BX562" t="str">
            <v xml:space="preserve">3-9301-00857-82-1
3-5199-00043-20-1
3-5015-00272-34-5
</v>
          </cell>
          <cell r="BY562"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 โฉนดเลขที่ 29959 ต.หารแก้ว อ.หางดง จ.เชียงใหม่ (ปลอดจำนอง )
'-พบว่ามีกรรมสิทธิ์ในที่ดิน โฉนดเลขที่ 29960 ต.หารแก้ว อ.หางดง จ.เชียงใหม่ (ปลอดจำนอง)
</v>
          </cell>
          <cell r="BZ562" t="str">
            <v>พบ</v>
          </cell>
          <cell r="CA562"/>
          <cell r="CB562"/>
          <cell r="CC562" t="str">
            <v>จันทร์นิภา</v>
          </cell>
          <cell r="CD562"/>
          <cell r="CE562"/>
          <cell r="CF562"/>
          <cell r="CG562"/>
          <cell r="CH562"/>
          <cell r="CI562"/>
          <cell r="CJ562"/>
          <cell r="CK562"/>
          <cell r="CL562"/>
          <cell r="CM562"/>
          <cell r="CN562"/>
          <cell r="CO562"/>
        </row>
        <row r="563">
          <cell r="B563">
            <v>2017</v>
          </cell>
          <cell r="C563">
            <v>559</v>
          </cell>
          <cell r="D563">
            <v>2</v>
          </cell>
          <cell r="E563">
            <v>8</v>
          </cell>
          <cell r="F563">
            <v>2565</v>
          </cell>
          <cell r="G563">
            <v>800038967850</v>
          </cell>
          <cell r="H563" t="str">
            <v>นางสาว</v>
          </cell>
          <cell r="I563" t="str">
            <v>ดวงพร</v>
          </cell>
          <cell r="J563" t="str">
            <v>แจ่มแจ้ง</v>
          </cell>
          <cell r="K563" t="str">
            <v>1-5806-00029-78-0</v>
          </cell>
          <cell r="L563" t="str">
            <v>ถนนทิพย์เนตร</v>
          </cell>
          <cell r="M563" t="str">
            <v>เชียงใหม่ 1</v>
          </cell>
          <cell r="N563">
            <v>8</v>
          </cell>
          <cell r="O563" t="str">
            <v>สินเชื่อธนาคารประชาชน</v>
          </cell>
          <cell r="P563" t="str">
            <v>1.บุคคลค้ำประกัน</v>
          </cell>
          <cell r="Q563">
            <v>60664</v>
          </cell>
          <cell r="R563">
            <v>20340.080000000002</v>
          </cell>
          <cell r="S563" t="str">
            <v>จังหวัดฮอด</v>
          </cell>
          <cell r="T563" t="str">
            <v>ผบ.1130</v>
          </cell>
          <cell r="U563" t="str">
            <v>2561</v>
          </cell>
          <cell r="V563" t="str">
            <v>ผบ.1390</v>
          </cell>
          <cell r="W563">
            <v>2561</v>
          </cell>
          <cell r="X563">
            <v>28</v>
          </cell>
          <cell r="Y563">
            <v>11</v>
          </cell>
          <cell r="Z563">
            <v>2561</v>
          </cell>
          <cell r="AA563"/>
          <cell r="AB563"/>
          <cell r="AC563"/>
          <cell r="AD563"/>
          <cell r="AE563"/>
          <cell r="AF563"/>
          <cell r="AG563"/>
          <cell r="AH563"/>
          <cell r="AI563"/>
          <cell r="AJ563"/>
          <cell r="AK563"/>
          <cell r="AL563"/>
          <cell r="AM563"/>
          <cell r="AN563"/>
          <cell r="AO563"/>
          <cell r="AP563"/>
          <cell r="AQ563"/>
          <cell r="AR563"/>
          <cell r="AS563"/>
          <cell r="AT563"/>
          <cell r="AU563"/>
          <cell r="AV563"/>
          <cell r="AW563"/>
          <cell r="AX563"/>
          <cell r="AY563"/>
          <cell r="AZ563"/>
          <cell r="BA563"/>
          <cell r="BB563" t="str">
            <v>สืบทรัพย์ (คำสั่ง 2/8/2565)//กำลังดำเนินการสืบทรัพย์//สืบแล้ว รายงานผลวันที่ 30/1/2566</v>
          </cell>
          <cell r="BC563">
            <v>1200</v>
          </cell>
          <cell r="BD563">
            <v>8</v>
          </cell>
          <cell r="BE563">
            <v>3</v>
          </cell>
          <cell r="BF563">
            <v>2567</v>
          </cell>
          <cell r="BG563">
            <v>0</v>
          </cell>
          <cell r="BH563" t="str">
            <v>-</v>
          </cell>
          <cell r="BI563" t="str">
            <v>-</v>
          </cell>
          <cell r="BJ563" t="str">
            <v>-</v>
          </cell>
          <cell r="BK563">
            <v>0</v>
          </cell>
          <cell r="BL563">
            <v>2105</v>
          </cell>
          <cell r="BM563">
            <v>0</v>
          </cell>
          <cell r="BN563">
            <v>24</v>
          </cell>
          <cell r="BO563">
            <v>7</v>
          </cell>
          <cell r="BP563">
            <v>2567</v>
          </cell>
          <cell r="BQ563" t="str">
            <v>-</v>
          </cell>
          <cell r="BR563" t="str">
            <v>-</v>
          </cell>
          <cell r="BS563" t="str">
            <v>-</v>
          </cell>
          <cell r="BT563" t="str">
            <v>นางสาวดวงพร แจ่มแจ้ง</v>
          </cell>
          <cell r="BU563">
            <v>823561010660</v>
          </cell>
          <cell r="BV563" t="str">
            <v>1.นางสาวดวงพร  แจ่มแจ้ง
2.นางสาวกรรณิการ์  วงค์ลังการ์
3.นางสาวรัตนา  หน่อคำหล้า
4.นายเสวก  คำมา</v>
          </cell>
          <cell r="BW563" t="str">
            <v>จำเลยที่ 1
2.จำเลยที่ 2
จำเลยที่ 3
คู่สมรสจำเลยที่ 3</v>
          </cell>
          <cell r="BX563" t="str">
            <v>1-5806-00029-78-0
1-5099-00499-96-8
3-5603-00136-28-5
3-5015-00010-77-4</v>
          </cell>
          <cell r="BY563" t="str">
            <v>-ไม่พบว่ามีกรรมสิทธิ์ในที่ดิน อ.เมือง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'-พบว่ามีกรรมสิทธิ์ในที่ดิน โฉนดเลขที่ 13404 ต.เชียงแรง อ.ภูซาง จ.พะเยา (ติดจำนอง ธกส.)
'-พบว่ามีกรรมสิทธิ์ในที่ดิน โฉนดเลขที่ 13528 ต.เชียงแรง อ.ภูซาง จ.พะเยา (ติดจำนอง ธกส.)
'-ไม่พบว่ามีกรรมสิทธิ์ในที่ดิน อ.หางดง จ.เชียงใหม่
'-พบว่ามีกรรมสิทธิ์ในที่ดิน โฉนดเลขที่ 26539 ต.หางดง อ.หางดง จ.เชียงใหม่ (สินส่วนตัว)</v>
          </cell>
          <cell r="BZ563" t="str">
            <v>พบทรัพย์</v>
          </cell>
          <cell r="CA563"/>
          <cell r="CB563"/>
          <cell r="CC563" t="str">
            <v>จันทร์นิภา</v>
          </cell>
          <cell r="CD563"/>
          <cell r="CE563"/>
          <cell r="CF563"/>
          <cell r="CG563"/>
          <cell r="CH563"/>
          <cell r="CI563"/>
          <cell r="CJ563"/>
          <cell r="CK563"/>
          <cell r="CL563"/>
          <cell r="CM563"/>
          <cell r="CN563"/>
          <cell r="CO563"/>
        </row>
        <row r="564">
          <cell r="B564">
            <v>2018</v>
          </cell>
          <cell r="C564">
            <v>560</v>
          </cell>
          <cell r="D564">
            <v>5</v>
          </cell>
          <cell r="E564">
            <v>9</v>
          </cell>
          <cell r="F564">
            <v>2565</v>
          </cell>
          <cell r="G564">
            <v>843052008516</v>
          </cell>
          <cell r="H564" t="str">
            <v>นาย</v>
          </cell>
          <cell r="I564" t="str">
            <v>เขมภพ</v>
          </cell>
          <cell r="J564" t="str">
            <v>วงค์จี๋</v>
          </cell>
          <cell r="K564">
            <v>3501800054955</v>
          </cell>
          <cell r="L564" t="str">
            <v>หนองหอย</v>
          </cell>
          <cell r="M564" t="str">
            <v>เชียงใหม่ 1</v>
          </cell>
          <cell r="N564">
            <v>8</v>
          </cell>
          <cell r="O564" t="str">
            <v>สินเชื่อเพื่อพัฒนากลุ่มอาชีพ</v>
          </cell>
          <cell r="P564" t="str">
            <v>1.บุคคลค้ำประกัน</v>
          </cell>
          <cell r="Q564">
            <v>504644</v>
          </cell>
          <cell r="R564">
            <v>74093</v>
          </cell>
          <cell r="S564" t="str">
            <v>จังหวัดเชียงใหม่</v>
          </cell>
          <cell r="T564" t="str">
            <v>ผบ.766</v>
          </cell>
          <cell r="U564" t="str">
            <v>2557</v>
          </cell>
          <cell r="V564" t="str">
            <v>ผบ.925</v>
          </cell>
          <cell r="W564">
            <v>2557</v>
          </cell>
          <cell r="X564"/>
          <cell r="Y564"/>
          <cell r="Z564"/>
          <cell r="AA564">
            <v>27</v>
          </cell>
          <cell r="AB564">
            <v>6</v>
          </cell>
          <cell r="AC564">
            <v>2557</v>
          </cell>
          <cell r="AD564"/>
          <cell r="AE564"/>
          <cell r="AF564"/>
          <cell r="AG564"/>
          <cell r="AH564"/>
          <cell r="AI564"/>
          <cell r="AJ564"/>
          <cell r="AK564"/>
          <cell r="AL564"/>
          <cell r="AM564"/>
          <cell r="AN564"/>
          <cell r="AO564"/>
          <cell r="AP564"/>
          <cell r="AQ564"/>
          <cell r="AR564"/>
          <cell r="AS564"/>
          <cell r="AT564"/>
          <cell r="AU564"/>
          <cell r="AV564"/>
          <cell r="AW564"/>
          <cell r="AX564"/>
          <cell r="AY564"/>
          <cell r="AZ564"/>
          <cell r="BA564"/>
          <cell r="BB564" t="str">
            <v>สืบทรัพย์ (คำสั่ง 5/8/2565)//กำลังดำเนินการสืบทรัพย์//สืบแล้ว รายงานวันที่ 26/10/2565</v>
          </cell>
          <cell r="BC564" t="str">
            <v>0
2700</v>
          </cell>
          <cell r="BD564" t="str">
            <v>8
8</v>
          </cell>
          <cell r="BE564" t="str">
            <v>1
3</v>
          </cell>
          <cell r="BF564" t="str">
            <v>2567
2567</v>
          </cell>
          <cell r="BG564">
            <v>0</v>
          </cell>
          <cell r="BH564" t="str">
            <v>-</v>
          </cell>
          <cell r="BI564" t="str">
            <v>-</v>
          </cell>
          <cell r="BJ564" t="str">
            <v>-</v>
          </cell>
          <cell r="BK564">
            <v>0</v>
          </cell>
          <cell r="BL564" t="str">
            <v>2995
865</v>
          </cell>
          <cell r="BM564">
            <v>0</v>
          </cell>
          <cell r="BN564" t="str">
            <v/>
          </cell>
          <cell r="BO564" t="str">
            <v/>
          </cell>
          <cell r="BP564" t="str">
            <v/>
          </cell>
          <cell r="BQ564" t="str">
            <v>-</v>
          </cell>
          <cell r="BR564" t="str">
            <v>-</v>
          </cell>
          <cell r="BS564" t="str">
            <v>-</v>
          </cell>
          <cell r="BT564" t="str">
            <v>นายเขมภพ วงค์จี๋</v>
          </cell>
          <cell r="BU564">
            <v>0</v>
          </cell>
          <cell r="BV564" t="str">
            <v>1.นายสมหวัง วงค์จี๋
2.นางยุวดี แสนย้าง
3.นายวิโรจน์ แสนย้าง
4.นางสาวอนุศักดิ์ ถวิลศักดิ์
5.นางสาวสุมาลี ศรีจันทร์พรม
6.นายมานิตย์ ทองอุไร
7.นางวัลสิกา คำภีระ
8.นายวิเชียร คำภีระ
9.นางสาวฉัตรชฎา ขันธมาลา</v>
          </cell>
          <cell r="BW564" t="str">
            <v>จำเลยที่ 1
จำเลยที่ 2
คู่สมรสจำเลยที่ 2
จำเลยที่ 3
จำเลยที่ 4
คู่สมรสจำเลยที่ 4
จำเลยที่ 5
คู่สมรสจำเลยที่ 5
จำเลยที่ 6</v>
          </cell>
          <cell r="BX564" t="str">
            <v>3-5018-00054-95-5
3-5012-00093-45-3
3-5504-00259-29-0
3-5099-01404-29-1
1-5002-00004-39-9
3-1009-04535-28-6
3-5006-00396-32-1
3-6306-00276-25-1
3-5099-00835-66-2</v>
          </cell>
          <cell r="BY564" t="str">
            <v>-ไม่พบว่ามีกรรมสิทธิ์ในที่ดิน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โฉนดเลขที่ 48071 ต.ป่าไผ่ อ.สันทราย จ.เชียงใหม่ (สินส่วนตัว)
-ไม่พบว่ามีกรรมสิทธิ์ในที่ดิน อ.เมืองเชียงใหม่ จ.เชียงใหม่
-พบว่ามีกรรมสิทธิ์ในที่ดิน โฉนดเลขที่ 114161 ต.หนองหอย อ.เมืองเชียงใหม่ จ.เชียงใหม่ (ปลอดจำนอง)
-พบว่ามีกรรมสิทธิ์ในที่ดิน โฉนดเลขที่ 6596  ต.หนองหอย อ.เมืองเชียงใหม่ จ.เชียงใหม่ (ปลอดจำนอง)
-พบว่ามีกรรมสิทธิ์ในที่ดิน โฉนดเลขที่ 6621 ต.หนองหอย อ.เมืองเชียงใหม่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10506 ต.ช่อแล อ.แม่แตง จ.เชียงใหม่ (ปลอดจำนอง)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อ.แม่สอด จ.ตาก
-ไม่พบว่ามีกรรมสิทธิ์ในที่ดิน อ.เมืองเชียงใหม่ จ.เชียงใหม่</v>
          </cell>
          <cell r="BZ564" t="str">
            <v>พบทรัพย์</v>
          </cell>
          <cell r="CA564"/>
          <cell r="CB564"/>
          <cell r="CC564" t="str">
            <v>จันทร์นิภา</v>
          </cell>
          <cell r="CD564"/>
          <cell r="CE564"/>
          <cell r="CF564"/>
          <cell r="CG564"/>
          <cell r="CH564"/>
          <cell r="CI564"/>
          <cell r="CJ564"/>
          <cell r="CK564"/>
          <cell r="CL564"/>
          <cell r="CM564"/>
          <cell r="CN564"/>
          <cell r="CO564"/>
        </row>
        <row r="565">
          <cell r="B565">
            <v>2019</v>
          </cell>
          <cell r="C565">
            <v>561</v>
          </cell>
          <cell r="D565">
            <v>6</v>
          </cell>
          <cell r="E565">
            <v>9</v>
          </cell>
          <cell r="F565">
            <v>2565</v>
          </cell>
          <cell r="G565">
            <v>800052704627</v>
          </cell>
          <cell r="H565" t="str">
            <v>นาง</v>
          </cell>
          <cell r="I565" t="str">
            <v>วิลัยลักษณ์</v>
          </cell>
          <cell r="J565" t="str">
            <v>คำฟอง</v>
          </cell>
          <cell r="K565">
            <v>3571000034682</v>
          </cell>
          <cell r="L565" t="str">
            <v>ประตูช้างเผือก</v>
          </cell>
          <cell r="M565" t="str">
            <v>เชียงใหม่ 1</v>
          </cell>
          <cell r="N565">
            <v>8</v>
          </cell>
          <cell r="O565" t="str">
            <v>สินเชื่อธนาคารประชาชน</v>
          </cell>
          <cell r="P565" t="str">
            <v>4.ไม่มีหลักประกัน</v>
          </cell>
          <cell r="Q565">
            <v>26656</v>
          </cell>
          <cell r="R565">
            <v>21659.99</v>
          </cell>
          <cell r="S565" t="str">
            <v>แขวงเชียงใหม่</v>
          </cell>
          <cell r="T565" t="str">
            <v>ผบE4149</v>
          </cell>
          <cell r="U565">
            <v>2563</v>
          </cell>
          <cell r="V565" t="str">
            <v>ผบE3821</v>
          </cell>
          <cell r="W565">
            <v>2564</v>
          </cell>
          <cell r="X565"/>
          <cell r="Y565"/>
          <cell r="Z565"/>
          <cell r="AA565">
            <v>9</v>
          </cell>
          <cell r="AB565">
            <v>11</v>
          </cell>
          <cell r="AC565">
            <v>2564</v>
          </cell>
          <cell r="AD565"/>
          <cell r="AE565"/>
          <cell r="AF565"/>
          <cell r="AG565"/>
          <cell r="AH565"/>
          <cell r="AI565"/>
          <cell r="AJ565"/>
          <cell r="AK565"/>
          <cell r="AL565"/>
          <cell r="AM565"/>
          <cell r="AN565"/>
          <cell r="AO565"/>
          <cell r="AP565"/>
          <cell r="AQ565"/>
          <cell r="AR565"/>
          <cell r="AS565"/>
          <cell r="AT565"/>
          <cell r="AU565"/>
          <cell r="AV565"/>
          <cell r="AW565"/>
          <cell r="AX565"/>
          <cell r="AY565"/>
          <cell r="AZ565"/>
          <cell r="BA565"/>
          <cell r="BB565" t="str">
            <v>สืบทรัพย์ (คำสั่ง 6/8/2565)//กำลังดำเนินการสืบทรัพย์//สืบแล้ว รายงานวันที่ 25/10/2565</v>
          </cell>
          <cell r="BC565" t="str">
            <v>0
300</v>
          </cell>
          <cell r="BD565" t="str">
            <v>8
8</v>
          </cell>
          <cell r="BE565" t="str">
            <v>1
3</v>
          </cell>
          <cell r="BF565" t="str">
            <v>2567
2567</v>
          </cell>
          <cell r="BG565">
            <v>0</v>
          </cell>
          <cell r="BH565" t="str">
            <v>-</v>
          </cell>
          <cell r="BI565" t="str">
            <v>-</v>
          </cell>
          <cell r="BJ565" t="str">
            <v>-</v>
          </cell>
          <cell r="BK565">
            <v>0</v>
          </cell>
          <cell r="BL565" t="str">
            <v>320
65</v>
          </cell>
          <cell r="BM565">
            <v>0</v>
          </cell>
          <cell r="BN565" t="str">
            <v/>
          </cell>
          <cell r="BO565" t="str">
            <v/>
          </cell>
          <cell r="BP565" t="str">
            <v/>
          </cell>
          <cell r="BQ565" t="str">
            <v>-</v>
          </cell>
          <cell r="BR565" t="str">
            <v>-</v>
          </cell>
          <cell r="BS565" t="str">
            <v>-</v>
          </cell>
          <cell r="BT565" t="str">
            <v>นางวิลัยลักษณ์ คำฟอง</v>
          </cell>
          <cell r="BU565">
            <v>823560010444</v>
          </cell>
          <cell r="BV565" t="str">
            <v>1.นางวิลัยลักษณ์ คำฟอง</v>
          </cell>
          <cell r="BW565" t="str">
            <v xml:space="preserve">จำเลยที่ </v>
          </cell>
          <cell r="BX565" t="str">
            <v>3-5710-00034-68-2</v>
          </cell>
          <cell r="BY565" t="str">
            <v>-ไม่พบว่ามีกรรมสิทธิ์ในที่ดิน อ.เมืองเชียงใหม่ จ.เชียงใหม่
-ไม่พบว่ามีกรรมสิทธิ์ในที่ดิน อ.เมืองเชียงราย จ.เชียงราย</v>
          </cell>
          <cell r="BZ565" t="str">
            <v>ไม่พบทรัพย์</v>
          </cell>
          <cell r="CA565"/>
          <cell r="CB565"/>
          <cell r="CC565" t="str">
            <v>จันทร์นิภา</v>
          </cell>
          <cell r="CD565"/>
          <cell r="CE565"/>
          <cell r="CF565"/>
          <cell r="CG565"/>
          <cell r="CH565"/>
          <cell r="CI565"/>
          <cell r="CJ565"/>
          <cell r="CK565"/>
          <cell r="CL565"/>
          <cell r="CM565"/>
          <cell r="CN565"/>
          <cell r="CO565"/>
        </row>
        <row r="566">
          <cell r="B566">
            <v>2020</v>
          </cell>
          <cell r="C566">
            <v>562</v>
          </cell>
          <cell r="D566">
            <v>7</v>
          </cell>
          <cell r="E566">
            <v>9</v>
          </cell>
          <cell r="F566">
            <v>2565</v>
          </cell>
          <cell r="G566">
            <v>800094176750</v>
          </cell>
          <cell r="H566" t="str">
            <v>นาวสาว</v>
          </cell>
          <cell r="I566" t="str">
            <v>สุมาลี</v>
          </cell>
          <cell r="J566" t="str">
            <v>ดาวเงิน</v>
          </cell>
          <cell r="K566">
            <v>3501300051060</v>
          </cell>
          <cell r="L566" t="str">
            <v>ดอยสะเก็ด</v>
          </cell>
          <cell r="M566" t="str">
            <v>เชียงใหม่ 2</v>
          </cell>
          <cell r="N566">
            <v>8</v>
          </cell>
          <cell r="O566" t="str">
            <v>สินเชื่อแก้ไขปัญหาหนี้นอกระบบPSA ระยะที่ 2</v>
          </cell>
          <cell r="P566" t="str">
            <v>1.บุคคลค้ำประกัน</v>
          </cell>
          <cell r="Q566">
            <v>29160</v>
          </cell>
          <cell r="R566">
            <v>4768.6899999999996</v>
          </cell>
          <cell r="S566" t="str">
            <v>แขวงเชียงใหม่</v>
          </cell>
          <cell r="T566" t="str">
            <v>ผบE787</v>
          </cell>
          <cell r="U566" t="str">
            <v>2565</v>
          </cell>
          <cell r="V566" t="str">
            <v>ผบE2170</v>
          </cell>
          <cell r="W566">
            <v>2565</v>
          </cell>
          <cell r="X566">
            <v>3</v>
          </cell>
          <cell r="Y566">
            <v>5</v>
          </cell>
          <cell r="Z566">
            <v>2565</v>
          </cell>
          <cell r="AA566"/>
          <cell r="AB566"/>
          <cell r="AC566"/>
          <cell r="AD566"/>
          <cell r="AE566"/>
          <cell r="AF566"/>
          <cell r="AG566"/>
          <cell r="AH566"/>
          <cell r="AI566"/>
          <cell r="AJ566"/>
          <cell r="AK566"/>
          <cell r="AL566"/>
          <cell r="AM566"/>
          <cell r="AN566"/>
          <cell r="AO566"/>
          <cell r="AP566"/>
          <cell r="AQ566"/>
          <cell r="AR566"/>
          <cell r="AS566"/>
          <cell r="AT566"/>
          <cell r="AU566"/>
          <cell r="AV566"/>
          <cell r="AW566"/>
          <cell r="AX566"/>
          <cell r="AY566"/>
          <cell r="AZ566"/>
          <cell r="BA566"/>
          <cell r="BB566" t="str">
            <v>สืบทรัพย์ (คำสั่ง 7/8/2565)//กำลังดำเนินการสืบทรัพย์//สืบแล้ว รายงานวันที่ 25/10/2565</v>
          </cell>
          <cell r="BC566" t="str">
            <v>0
900</v>
          </cell>
          <cell r="BD566" t="str">
            <v>31
5</v>
          </cell>
          <cell r="BE566" t="str">
            <v>1
7</v>
          </cell>
          <cell r="BF566" t="str">
            <v>2567
2567</v>
          </cell>
          <cell r="BG566">
            <v>0</v>
          </cell>
          <cell r="BH566" t="str">
            <v>-</v>
          </cell>
          <cell r="BI566" t="str">
            <v>-</v>
          </cell>
          <cell r="BJ566" t="str">
            <v>-</v>
          </cell>
          <cell r="BK566">
            <v>0</v>
          </cell>
          <cell r="BL566" t="str">
            <v>810
215</v>
          </cell>
          <cell r="BM566">
            <v>0</v>
          </cell>
          <cell r="BN566" t="str">
            <v xml:space="preserve">
16</v>
          </cell>
          <cell r="BO566" t="str">
            <v xml:space="preserve">
10</v>
          </cell>
          <cell r="BP566" t="str">
            <v xml:space="preserve">
2567</v>
          </cell>
          <cell r="BQ566" t="str">
            <v>-</v>
          </cell>
          <cell r="BR566" t="str">
            <v>-</v>
          </cell>
          <cell r="BS566" t="str">
            <v>-</v>
          </cell>
          <cell r="BT566" t="str">
            <v>นาวสาวสุมาลี ดาวเงิน</v>
          </cell>
          <cell r="BU566">
            <v>883264010091</v>
          </cell>
          <cell r="BV566" t="str">
            <v>1.นางสาวสุมาลี ดาวเงิน
2.นายปูรินทร์ สีน้ำคำ
3.นางสาวบัวผัด สะตึ</v>
          </cell>
          <cell r="BW566" t="str">
            <v>จำเลยที่ 1
จำเลยที่ 2
คู่สมรสจำเลยที่ 2</v>
          </cell>
          <cell r="BX566" t="str">
            <v>3-5013-00051-06-0
3-3205-01016-04-1
1-5103-00004-64-1</v>
          </cell>
          <cell r="BY566" t="str">
            <v xml:space="preserve">-ไม่พบว่ามีกรรมสิทธิ์ในที่ดิน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อ.ปราสาท จ.สุรินทร์
-ไม่พบว่ามีกรรมสิทธิ์ในที่ดิน อ.แม่ออน จ.เชียงใหม่
</v>
          </cell>
          <cell r="BZ566" t="str">
            <v>ไม่พบทรัพย์</v>
          </cell>
          <cell r="CA566"/>
          <cell r="CB566"/>
          <cell r="CC566" t="str">
            <v>จันทร์นิภา</v>
          </cell>
          <cell r="CD566"/>
          <cell r="CE566"/>
          <cell r="CF566"/>
          <cell r="CG566"/>
          <cell r="CH566"/>
          <cell r="CI566"/>
          <cell r="CJ566"/>
          <cell r="CK566"/>
          <cell r="CL566"/>
          <cell r="CM566"/>
          <cell r="CN566"/>
          <cell r="CO566"/>
        </row>
        <row r="567">
          <cell r="B567">
            <v>2021</v>
          </cell>
          <cell r="C567">
            <v>563</v>
          </cell>
          <cell r="D567">
            <v>8</v>
          </cell>
          <cell r="E567">
            <v>8</v>
          </cell>
          <cell r="F567">
            <v>2565</v>
          </cell>
          <cell r="G567">
            <v>800093417528</v>
          </cell>
          <cell r="H567" t="str">
            <v>นางสาว</v>
          </cell>
          <cell r="I567" t="str">
            <v>เครือวัลย์</v>
          </cell>
          <cell r="J567" t="str">
            <v>อุ่นใจ</v>
          </cell>
          <cell r="K567">
            <v>3501200814487</v>
          </cell>
          <cell r="L567" t="str">
            <v>สันป่าตอง</v>
          </cell>
          <cell r="M567" t="str">
            <v>เชียงใหม่ 3</v>
          </cell>
          <cell r="N567">
            <v>8</v>
          </cell>
          <cell r="O567" t="str">
            <v>สินเชื่อแก้ไขปัญหาหนี้นอกระบบPSAระยะที่2</v>
          </cell>
          <cell r="P567" t="str">
            <v>1.บุคคลค้ำประกัน</v>
          </cell>
          <cell r="Q567">
            <v>33332</v>
          </cell>
          <cell r="R567">
            <v>8670.31</v>
          </cell>
          <cell r="S567" t="str">
            <v>แขวงเชียงใหม่</v>
          </cell>
          <cell r="T567" t="str">
            <v>ผบE241</v>
          </cell>
          <cell r="U567">
            <v>2565</v>
          </cell>
          <cell r="V567" t="str">
            <v>ผบE.5389</v>
          </cell>
          <cell r="W567">
            <v>2565</v>
          </cell>
          <cell r="X567">
            <v>1</v>
          </cell>
          <cell r="Y567">
            <v>8</v>
          </cell>
          <cell r="Z567">
            <v>2565</v>
          </cell>
          <cell r="AA567"/>
          <cell r="AB567"/>
          <cell r="AC567"/>
          <cell r="AD567"/>
          <cell r="AE567"/>
          <cell r="AF567"/>
          <cell r="AG567"/>
          <cell r="AH567"/>
          <cell r="AI567"/>
          <cell r="AJ567"/>
          <cell r="AK567"/>
          <cell r="AL567"/>
          <cell r="AM567"/>
          <cell r="AN567"/>
          <cell r="AO567"/>
          <cell r="AP567"/>
          <cell r="AQ567"/>
          <cell r="AR567"/>
          <cell r="AS567"/>
          <cell r="AT567"/>
          <cell r="AU567"/>
          <cell r="AV567"/>
          <cell r="AW567"/>
          <cell r="AX567"/>
          <cell r="AY567"/>
          <cell r="AZ567"/>
          <cell r="BA567"/>
          <cell r="BB567" t="str">
            <v>สืบทรัพย์ (คำสั่ง 8/8/2565)//กำลังดำเนินการสืบทรัพย์//สืบแล้ว//รายงานผลวันที่21/11/2565</v>
          </cell>
          <cell r="BC567">
            <v>1200</v>
          </cell>
          <cell r="BD567">
            <v>18</v>
          </cell>
          <cell r="BE567">
            <v>8</v>
          </cell>
          <cell r="BF567">
            <v>2566</v>
          </cell>
          <cell r="BG567">
            <v>0</v>
          </cell>
          <cell r="BH567" t="str">
            <v>-</v>
          </cell>
          <cell r="BI567" t="str">
            <v>-</v>
          </cell>
          <cell r="BJ567" t="str">
            <v>-</v>
          </cell>
          <cell r="BK567">
            <v>0</v>
          </cell>
          <cell r="BL567">
            <v>1230</v>
          </cell>
          <cell r="BM567">
            <v>0</v>
          </cell>
          <cell r="BN567" t="str">
            <v/>
          </cell>
          <cell r="BO567" t="str">
            <v/>
          </cell>
          <cell r="BP567" t="str">
            <v/>
          </cell>
          <cell r="BQ567" t="str">
            <v>-</v>
          </cell>
          <cell r="BR567" t="str">
            <v>-</v>
          </cell>
          <cell r="BS567" t="str">
            <v>-</v>
          </cell>
          <cell r="BT567" t="str">
            <v>นางสาวเครือวัลย์ อุ่นใจ</v>
          </cell>
          <cell r="BU567">
            <v>888164010344</v>
          </cell>
          <cell r="BV567" t="str">
            <v>1.นางสาวเครือวัลย์  อุ่นใจ
2.นายขวัญ  ปัญญาแดง
3.นายอนึ่ง  พรมจา
4.นางสาวดวงพร  วรรณรัตน์</v>
          </cell>
          <cell r="BW567" t="str">
            <v>จำเลยที่ 1
คู่สมรสจำเลยที่ 1
จำเลยที่ 2
จำเลยที่ 3</v>
          </cell>
          <cell r="BX567" t="str">
            <v>3-5012-00814-48-7
3-5012-00812-15-8
1-5099-00568-89-7
1-5009-00114-20-1</v>
          </cell>
          <cell r="BY567" t="str">
            <v>-พบว่ามีกรรมสิทธิ์ในที่ดิน โฉนดเลขที่ 12348 ต.แม่ก๊า อ.สันป่าตอง จ.เชียงใหม่ โฉนดแปลงนี้แยกมาจากโฉนดเลขที่ 47745(ปลอดจำนอง)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567" t="str">
            <v>พบ</v>
          </cell>
          <cell r="CA567"/>
          <cell r="CB567"/>
          <cell r="CC567" t="str">
            <v>จันทร์นิภา</v>
          </cell>
          <cell r="CD567"/>
          <cell r="CE567"/>
          <cell r="CF567"/>
          <cell r="CG567"/>
          <cell r="CH567"/>
          <cell r="CI567"/>
          <cell r="CJ567"/>
          <cell r="CK567"/>
          <cell r="CL567"/>
          <cell r="CM567">
            <v>243468</v>
          </cell>
          <cell r="CN567"/>
          <cell r="CO567"/>
        </row>
        <row r="568">
          <cell r="B568">
            <v>2022</v>
          </cell>
          <cell r="C568">
            <v>564</v>
          </cell>
          <cell r="D568">
            <v>8</v>
          </cell>
          <cell r="E568">
            <v>8</v>
          </cell>
          <cell r="F568">
            <v>2565</v>
          </cell>
          <cell r="G568">
            <v>800093417395</v>
          </cell>
          <cell r="H568" t="str">
            <v>นาย</v>
          </cell>
          <cell r="I568" t="str">
            <v>อหนึ่ง</v>
          </cell>
          <cell r="J568" t="str">
            <v>พรมจา</v>
          </cell>
          <cell r="K568">
            <v>1509900568897</v>
          </cell>
          <cell r="L568" t="str">
            <v>สันป่าตอง</v>
          </cell>
          <cell r="M568" t="str">
            <v>เชียงใหม่ 3</v>
          </cell>
          <cell r="N568">
            <v>8</v>
          </cell>
          <cell r="O568" t="str">
            <v>สินเชื่อแก้ไขปัญหาหนี้นอกระบบPSAระยะที่2</v>
          </cell>
          <cell r="P568" t="str">
            <v>1.บุคคลค้ำประกัน</v>
          </cell>
          <cell r="Q568">
            <v>30554</v>
          </cell>
          <cell r="R568">
            <v>7758.07</v>
          </cell>
          <cell r="S568" t="str">
            <v>แขวงเชียงใหม่</v>
          </cell>
          <cell r="T568" t="str">
            <v>ผบE5226</v>
          </cell>
          <cell r="U568">
            <v>2564</v>
          </cell>
          <cell r="V568" t="str">
            <v>ผบE2993</v>
          </cell>
          <cell r="W568">
            <v>2565</v>
          </cell>
          <cell r="X568"/>
          <cell r="Y568"/>
          <cell r="Z568"/>
          <cell r="AA568">
            <v>23</v>
          </cell>
          <cell r="AB568">
            <v>5</v>
          </cell>
          <cell r="AC568">
            <v>2565</v>
          </cell>
          <cell r="AD568"/>
          <cell r="AE568"/>
          <cell r="AF568"/>
          <cell r="AG568"/>
          <cell r="AH568"/>
          <cell r="AI568"/>
          <cell r="AJ568"/>
          <cell r="AK568"/>
          <cell r="AL568"/>
          <cell r="AM568"/>
          <cell r="AN568"/>
          <cell r="AO568"/>
          <cell r="AP568"/>
          <cell r="AQ568"/>
          <cell r="AR568"/>
          <cell r="AS568"/>
          <cell r="AT568"/>
          <cell r="AU568"/>
          <cell r="AV568"/>
          <cell r="AW568"/>
          <cell r="AX568"/>
          <cell r="AY568"/>
          <cell r="AZ568"/>
          <cell r="BA568"/>
          <cell r="BB568" t="str">
            <v>สืบทรัพย์ (คำสั่ง 8/8/2565)//กำลังดำเนินการสืบทรัพย์//สืบแล้ว//รายงานผลวันที่21/11/2565</v>
          </cell>
          <cell r="BC568" t="str">
            <v/>
          </cell>
          <cell r="BD568" t="str">
            <v/>
          </cell>
          <cell r="BE568" t="str">
            <v/>
          </cell>
          <cell r="BF568" t="str">
            <v/>
          </cell>
          <cell r="BG568" t="str">
            <v/>
          </cell>
          <cell r="BH568" t="str">
            <v/>
          </cell>
          <cell r="BI568" t="str">
            <v/>
          </cell>
          <cell r="BJ568" t="str">
            <v/>
          </cell>
          <cell r="BK568" t="str">
            <v/>
          </cell>
          <cell r="BL568" t="str">
            <v/>
          </cell>
          <cell r="BM568" t="str">
            <v/>
          </cell>
          <cell r="BN568" t="str">
            <v/>
          </cell>
          <cell r="BO568" t="str">
            <v/>
          </cell>
          <cell r="BP568" t="str">
            <v/>
          </cell>
          <cell r="BQ568" t="str">
            <v/>
          </cell>
          <cell r="BR568" t="str">
            <v/>
          </cell>
          <cell r="BS568" t="str">
            <v/>
          </cell>
          <cell r="BT568" t="str">
            <v>นายอหนึ่ง พรมจา</v>
          </cell>
          <cell r="BU568">
            <v>888164010345</v>
          </cell>
          <cell r="BV568" t="str">
            <v>1.นายอนึ่ง  พรมจา
2.นางสาวเครือวัลย์  อุ่นใจ
3.นายขวัญ  ปัญญาแดง
4.นางสาวดวงพร  วรรณรัตน์</v>
          </cell>
          <cell r="BW568" t="str">
            <v>จำเลยที่ 1
จำเลยที่ 2
คู่สมรสจำเลยที่ 2
จำเลยที่ 3</v>
          </cell>
          <cell r="BX568" t="str">
            <v>1-5099-00568-89-7
3-5012-00814-48-7
3-5012-00812-15-8
1-5009-00114-20-1</v>
          </cell>
          <cell r="BY568" t="str">
            <v>-ไม่พบว่ามีกรรมสิทธิ์ในที่ดิน อ.สันป่าตอง จ.เชียงใหม่
-พบว่ามีกรรมสิทธิ์ในที่ดิน โฉนดเลขที่ 12348 ต.แม่ก๊า อ.สันป่าตอง จ.เชียงใหม่ โฉนดแปลงนี้แยกมาจากโฉนดเลขที่ 47745 (ปลอดจำนอง)
-ไม่พบว่ามีกรรมสิทธิ์ในที่ดิน อ.สันป่าตอง จ.เชียงใหม่
-ไม่พบว่ามีกรรมสิทธิ์ในที่ดิน อ.สันป่าตอง จ.เชียงใหม่</v>
          </cell>
          <cell r="BZ568" t="str">
            <v>พบ</v>
          </cell>
          <cell r="CA568"/>
          <cell r="CB568"/>
          <cell r="CC568" t="str">
            <v>จันทร์นิภา</v>
          </cell>
          <cell r="CD568"/>
          <cell r="CE568"/>
          <cell r="CF568"/>
          <cell r="CG568"/>
          <cell r="CH568"/>
          <cell r="CI568"/>
          <cell r="CJ568"/>
          <cell r="CK568"/>
          <cell r="CL568"/>
          <cell r="CM568"/>
          <cell r="CN568"/>
          <cell r="CO568"/>
        </row>
        <row r="569">
          <cell r="B569">
            <v>2023</v>
          </cell>
          <cell r="C569">
            <v>565</v>
          </cell>
          <cell r="D569">
            <v>8</v>
          </cell>
          <cell r="E569">
            <v>8</v>
          </cell>
          <cell r="F569">
            <v>2565</v>
          </cell>
          <cell r="G569">
            <v>800086995878</v>
          </cell>
          <cell r="H569" t="str">
            <v>นาย</v>
          </cell>
          <cell r="I569" t="str">
            <v>พิสิษฐ์</v>
          </cell>
          <cell r="J569" t="str">
            <v>นรเศรษฐวงศ์</v>
          </cell>
          <cell r="K569">
            <v>3500100158455</v>
          </cell>
          <cell r="L569" t="str">
            <v>สันป่าตอง</v>
          </cell>
          <cell r="M569" t="str">
            <v>เชียงใหม่ 3</v>
          </cell>
          <cell r="N569">
            <v>8</v>
          </cell>
          <cell r="O569" t="str">
            <v>สินเชื่อธนาคารประชาชน</v>
          </cell>
          <cell r="P569" t="str">
            <v>1.บุคคลค้ำประกัน</v>
          </cell>
          <cell r="Q569">
            <v>73328</v>
          </cell>
          <cell r="R569">
            <v>27498.45</v>
          </cell>
          <cell r="S569" t="str">
            <v>แขวงเชียงใหม่</v>
          </cell>
          <cell r="T569" t="str">
            <v>ผบE1982</v>
          </cell>
          <cell r="U569">
            <v>2565</v>
          </cell>
          <cell r="V569" t="str">
            <v>ผบE4255</v>
          </cell>
          <cell r="W569">
            <v>2565</v>
          </cell>
          <cell r="X569">
            <v>28</v>
          </cell>
          <cell r="Y569">
            <v>6</v>
          </cell>
          <cell r="Z569">
            <v>2565</v>
          </cell>
          <cell r="AA569"/>
          <cell r="AB569"/>
          <cell r="AC569"/>
          <cell r="AD569"/>
          <cell r="AE569"/>
          <cell r="AF569"/>
          <cell r="AG569"/>
          <cell r="AH569"/>
          <cell r="AI569"/>
          <cell r="AJ569"/>
          <cell r="AK569"/>
          <cell r="AL569"/>
          <cell r="AM569"/>
          <cell r="AN569"/>
          <cell r="AO569"/>
          <cell r="AP569"/>
          <cell r="AQ569"/>
          <cell r="AR569"/>
          <cell r="AS569"/>
          <cell r="AT569"/>
          <cell r="AU569"/>
          <cell r="AV569"/>
          <cell r="AW569"/>
          <cell r="AX569"/>
          <cell r="AY569"/>
          <cell r="AZ569"/>
          <cell r="BA569"/>
          <cell r="BB569" t="str">
            <v>สืบทรัพย์ (คำสั่ง 8/8/2565)//กำลังดำเนินการสืบทรัพย์/สืบแล้ว//รายงานผลวันที่ 21/12/2565</v>
          </cell>
          <cell r="BC569">
            <v>900</v>
          </cell>
          <cell r="BD569">
            <v>13</v>
          </cell>
          <cell r="BE569">
            <v>11</v>
          </cell>
          <cell r="BF569">
            <v>2566</v>
          </cell>
          <cell r="BG569">
            <v>0</v>
          </cell>
          <cell r="BH569" t="str">
            <v>-</v>
          </cell>
          <cell r="BI569" t="str">
            <v>-</v>
          </cell>
          <cell r="BJ569" t="str">
            <v>-</v>
          </cell>
          <cell r="BK569">
            <v>0</v>
          </cell>
          <cell r="BL569">
            <v>1345</v>
          </cell>
          <cell r="BM569">
            <v>0</v>
          </cell>
          <cell r="BN569">
            <v>8</v>
          </cell>
          <cell r="BO569">
            <v>3</v>
          </cell>
          <cell r="BP569">
            <v>2567</v>
          </cell>
          <cell r="BQ569" t="str">
            <v>-</v>
          </cell>
          <cell r="BR569" t="str">
            <v>-</v>
          </cell>
          <cell r="BS569" t="str">
            <v>-</v>
          </cell>
          <cell r="BT569" t="str">
            <v>นายพิสิษฐ์ นรเศรษฐวงศ์</v>
          </cell>
          <cell r="BU569">
            <v>888164010346</v>
          </cell>
          <cell r="BV569" t="str">
            <v>1.นายรัฐณกฤษณ์ อังคณาวันทาวงศ์
2.นางสังขาล เครือทอง
3.นางสาวมณฐกร สุวรรณะ</v>
          </cell>
          <cell r="BW569" t="str">
            <v>จำเลยที่ 1
คู่สมรสจำเลยที่ 1
จำเลยที่ 2</v>
          </cell>
          <cell r="BX569" t="str">
            <v>3-5001-00158-45-5
3-5014-00539-79-4
3-5099-01052-30-1</v>
          </cell>
          <cell r="BY569" t="str">
            <v xml:space="preserve">-พบว่ามีกรรมสิทธิ์ในที่ดิน โฉนดที่ดินเลขที่ 52158 ต.หนองจ๊อม อ.สันทราย จ.เชียงใหม่ (ติดอายัด)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อ.สันทราย จ.เชียงใหม่
-พบว่ามีกรรมสิทธิ์ในที่ดิน โฉนดที่ดินเลขที่ 54387 ต.ป่าแดด อ.เมืองเชียงใหม่ จ.เชียงใหม่ (ติดอายัด)
-ไม่พบว่ามีกรรมสิทธิ์ในที่ดิน อ.สันป่าตอง จ.เชียงใหม่
</v>
          </cell>
          <cell r="BZ569" t="str">
            <v>พบทรัพย์</v>
          </cell>
          <cell r="CA569" t="str">
            <v>พบ</v>
          </cell>
          <cell r="CB569">
            <v>3</v>
          </cell>
          <cell r="CC569" t="str">
            <v>จันทร์นิภา</v>
          </cell>
          <cell r="CD569"/>
          <cell r="CE569"/>
          <cell r="CF569"/>
          <cell r="CG569"/>
          <cell r="CH569"/>
          <cell r="CI569"/>
          <cell r="CJ569"/>
          <cell r="CK569"/>
          <cell r="CL569"/>
          <cell r="CM569"/>
          <cell r="CN569"/>
          <cell r="CO569"/>
        </row>
        <row r="570">
          <cell r="B570">
            <v>2024</v>
          </cell>
          <cell r="C570">
            <v>566</v>
          </cell>
          <cell r="D570">
            <v>8</v>
          </cell>
          <cell r="E570">
            <v>8</v>
          </cell>
          <cell r="F570">
            <v>2565</v>
          </cell>
          <cell r="G570">
            <v>800094137315</v>
          </cell>
          <cell r="H570" t="str">
            <v>นาย</v>
          </cell>
          <cell r="I570" t="str">
            <v>จิรวัฒน์</v>
          </cell>
          <cell r="J570" t="str">
            <v>สิงห์หอม</v>
          </cell>
          <cell r="K570">
            <v>5501500019182</v>
          </cell>
          <cell r="L570" t="str">
            <v>หางดง</v>
          </cell>
          <cell r="M570" t="str">
            <v>เชียงใหม่ 3</v>
          </cell>
          <cell r="N570">
            <v>8</v>
          </cell>
          <cell r="O570" t="str">
            <v>สินเชื่อแก้ไขปัญหาหนี้นอกระบบPSAระยะที่2</v>
          </cell>
          <cell r="P570" t="str">
            <v>1.บุคคลค้ำประกัน</v>
          </cell>
          <cell r="Q570">
            <v>40826</v>
          </cell>
          <cell r="R570">
            <v>10583.7</v>
          </cell>
          <cell r="S570" t="str">
            <v>แขวงเชียงใหม่</v>
          </cell>
          <cell r="T570" t="str">
            <v>ผบ.882</v>
          </cell>
          <cell r="U570">
            <v>2565</v>
          </cell>
          <cell r="V570" t="str">
            <v>ผบ.1395</v>
          </cell>
          <cell r="W570">
            <v>2565</v>
          </cell>
          <cell r="X570">
            <v>29</v>
          </cell>
          <cell r="Y570">
            <v>8</v>
          </cell>
          <cell r="Z570">
            <v>2565</v>
          </cell>
          <cell r="AA570"/>
          <cell r="AB570"/>
          <cell r="AC570"/>
          <cell r="AD570"/>
          <cell r="AE570"/>
          <cell r="AF570"/>
          <cell r="AG570"/>
          <cell r="AH570"/>
          <cell r="AI570"/>
          <cell r="AJ570"/>
          <cell r="AK570"/>
          <cell r="AL570"/>
          <cell r="AM570"/>
          <cell r="AN570"/>
          <cell r="AO570"/>
          <cell r="AP570"/>
          <cell r="AQ570"/>
          <cell r="AR570"/>
          <cell r="AS570"/>
          <cell r="AT570"/>
          <cell r="AU570"/>
          <cell r="AV570"/>
          <cell r="AW570"/>
          <cell r="AX570"/>
          <cell r="AY570"/>
          <cell r="AZ570"/>
          <cell r="BA570"/>
          <cell r="BB570" t="str">
            <v>สืบทรัพย์ (คำสั่ง 8/8/2565)//กำลังดำเนินการสืบทรัพย์//สืบแล้ว รายงานวันที่ 25/10/2565</v>
          </cell>
          <cell r="BC570" t="str">
            <v>0
900</v>
          </cell>
          <cell r="BD570" t="str">
            <v>13
1</v>
          </cell>
          <cell r="BE570" t="str">
            <v>11
3</v>
          </cell>
          <cell r="BF570" t="str">
            <v>2566
2567</v>
          </cell>
          <cell r="BG570">
            <v>0</v>
          </cell>
          <cell r="BH570" t="str">
            <v>-</v>
          </cell>
          <cell r="BI570" t="str">
            <v>-</v>
          </cell>
          <cell r="BJ570" t="str">
            <v>-</v>
          </cell>
          <cell r="BK570">
            <v>0</v>
          </cell>
          <cell r="BL570" t="str">
            <v>550
235</v>
          </cell>
          <cell r="BM570">
            <v>0</v>
          </cell>
          <cell r="BN570" t="str">
            <v>29
29</v>
          </cell>
          <cell r="BO570" t="str">
            <v>2
5</v>
          </cell>
          <cell r="BP570" t="str">
            <v>2567
2567</v>
          </cell>
          <cell r="BQ570" t="str">
            <v>-</v>
          </cell>
          <cell r="BR570" t="str">
            <v>-</v>
          </cell>
          <cell r="BS570" t="str">
            <v>-</v>
          </cell>
          <cell r="BT570" t="str">
            <v>นายจิรวัฒน์ สิงห์หอม</v>
          </cell>
          <cell r="BU570">
            <v>888164010442</v>
          </cell>
          <cell r="BV570" t="str">
            <v>1.นายจิรวัฒน์ สิงห์หอม
2.นางสาวอุไรวรรณ เปี้ยกันทา
3.นางสาวตุ๊กตา คันธะจันทร์</v>
          </cell>
          <cell r="BW570" t="str">
            <v>จำเลยที่ 1
จำเลยที่ 2
จำเลยที่ 3</v>
          </cell>
          <cell r="BX570" t="str">
            <v>5-5015-00019-18-2
3-5012-00116-05-4
1-1299-00294-30-8</v>
          </cell>
          <cell r="BY570" t="str">
            <v xml:space="preserve">-ไม่พบว่ามีกรรมสิทธิ์ในที่ดิน อ.หางดง จ.เชียงใหม่
-ไม่พบว่ามีกรรมสิทธิ์ในที่ดิน อ.หางดง จ.เชียงใหม่
-ไม่พบว่ามีกรรมสิทธิ์ในที่ดิน อ.แม่วาง จ.เชียงใหม่
-ไม่พบว่ามีกรรมสิทธิ์ในที่ดิน อ.หางดง จ.เชียงใหม่
</v>
          </cell>
          <cell r="BZ570" t="str">
            <v>ไม่พบทรัพย์</v>
          </cell>
          <cell r="CA570"/>
          <cell r="CB570"/>
          <cell r="CC570" t="str">
            <v>จันทร์นิภา</v>
          </cell>
          <cell r="CD570"/>
          <cell r="CE570"/>
          <cell r="CF570"/>
          <cell r="CG570"/>
          <cell r="CH570"/>
          <cell r="CI570"/>
          <cell r="CJ570"/>
          <cell r="CK570"/>
          <cell r="CL570"/>
          <cell r="CM570"/>
          <cell r="CN570"/>
          <cell r="CO570"/>
        </row>
        <row r="571">
          <cell r="B571">
            <v>2025</v>
          </cell>
          <cell r="C571">
            <v>567</v>
          </cell>
          <cell r="D571">
            <v>14</v>
          </cell>
          <cell r="E571">
            <v>9</v>
          </cell>
          <cell r="F571">
            <v>2565</v>
          </cell>
          <cell r="G571">
            <v>800037796342</v>
          </cell>
          <cell r="H571" t="str">
            <v>นาย</v>
          </cell>
          <cell r="I571" t="str">
            <v>ภานุมาส</v>
          </cell>
          <cell r="J571" t="str">
            <v>บุญสม</v>
          </cell>
          <cell r="K571">
            <v>3540700365583</v>
          </cell>
          <cell r="L571" t="str">
            <v>เซ็นทรัล แอร์พอร์ต พลาซ่า เชียงใหม่</v>
          </cell>
          <cell r="M571" t="str">
            <v>เชียงใหม่ 1</v>
          </cell>
          <cell r="N571">
            <v>8</v>
          </cell>
          <cell r="O571" t="str">
            <v>สินเชื่อธนาคารประชาชน</v>
          </cell>
          <cell r="P571" t="str">
            <v>1.บุคคลค้ำประกัน</v>
          </cell>
          <cell r="Q571">
            <v>101423</v>
          </cell>
          <cell r="R571">
            <v>12965.87</v>
          </cell>
          <cell r="S571" t="str">
            <v>จังหวัดแพร่</v>
          </cell>
          <cell r="T571" t="str">
            <v>ผบ.1199</v>
          </cell>
          <cell r="U571">
            <v>2559</v>
          </cell>
          <cell r="V571" t="str">
            <v>ผบ1825</v>
          </cell>
          <cell r="W571">
            <v>2559</v>
          </cell>
          <cell r="X571"/>
          <cell r="Y571"/>
          <cell r="Z571"/>
          <cell r="AA571">
            <v>4</v>
          </cell>
          <cell r="AB571">
            <v>8</v>
          </cell>
          <cell r="AC571">
            <v>2559</v>
          </cell>
          <cell r="AD571"/>
          <cell r="AE571"/>
          <cell r="AF571"/>
          <cell r="AG571"/>
          <cell r="AH571"/>
          <cell r="AI571"/>
          <cell r="AJ571"/>
          <cell r="AK571"/>
          <cell r="AL571"/>
          <cell r="AM571"/>
          <cell r="AN571"/>
          <cell r="AO571"/>
          <cell r="AP571"/>
          <cell r="AQ571"/>
          <cell r="AR571"/>
          <cell r="AS571"/>
          <cell r="AT571"/>
          <cell r="AU571"/>
          <cell r="AV571"/>
          <cell r="AW571"/>
          <cell r="AX571"/>
          <cell r="AY571"/>
          <cell r="AZ571"/>
          <cell r="BA571"/>
          <cell r="BB571" t="str">
            <v>สืบทรัพย์ (คำสั่ง 14/9/2565)//กำลังดำเนินการสืบทรัพย์//รายงานผลสืบทรัพย์วันที่ 19-12-2565</v>
          </cell>
          <cell r="BC571" t="str">
            <v>0
1500</v>
          </cell>
          <cell r="BD571" t="str">
            <v>8
8</v>
          </cell>
          <cell r="BE571" t="str">
            <v>1
3</v>
          </cell>
          <cell r="BF571" t="str">
            <v>2567
2567</v>
          </cell>
          <cell r="BG571">
            <v>0</v>
          </cell>
          <cell r="BH571" t="str">
            <v>-</v>
          </cell>
          <cell r="BI571" t="str">
            <v>-</v>
          </cell>
          <cell r="BJ571" t="str">
            <v>-</v>
          </cell>
          <cell r="BK571">
            <v>0</v>
          </cell>
          <cell r="BL571" t="str">
            <v>2365
445</v>
          </cell>
          <cell r="BM571">
            <v>0</v>
          </cell>
          <cell r="BN571" t="str">
            <v/>
          </cell>
          <cell r="BO571" t="str">
            <v/>
          </cell>
          <cell r="BP571" t="str">
            <v/>
          </cell>
          <cell r="BQ571" t="str">
            <v>-</v>
          </cell>
          <cell r="BR571" t="str">
            <v>-</v>
          </cell>
          <cell r="BS571" t="str">
            <v>-</v>
          </cell>
          <cell r="BT571" t="str">
            <v>นายภานุมาส บุญสม</v>
          </cell>
          <cell r="BU571">
            <v>0</v>
          </cell>
          <cell r="BV571" t="str">
            <v>1.นายภานุมาส บุญสม
2.นางสาวลลิตา นิรัติศัย
3.นายธีรพงษ์ ฝั้นตื้อ
4.นางสาวชมพูพักตร์ นิลคง
5.นายนพดล เสียงกล่อม</v>
          </cell>
          <cell r="BW571" t="str">
            <v>จำเลยที่ 1
คู่สมรสจำเลยที่ 1
จำเลยที่ 2
จำเลยที่ 3
คู่สมรสจำเลยที่ 3</v>
          </cell>
          <cell r="BX571" t="str">
            <v>3-5407-00365-58-3
1-6599-00415-13-5
1-5705-00128-56-5
1-5505-00010-25-4
3-7702-00249-60-4</v>
          </cell>
          <cell r="BY571"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อ.แม่ทะ จ.ลำปาง
-ไม่พบว่ามีกรรมสิทธิ์ในที่ดิน อ.เมืองเชียงใหม่ จ.เชียงใหม่
-พบว่ามีกรรมสิทธิ์ในที่ดิน โฉนดที่ดินเลขที่ 10082 ต.บ้านโฮ่ง อ.บ้านโฮ่ง จ.ลำพูน (ติดจำนองสหกรณ์การเกษตรบ้านโฮ่ง จำกัด)
-พบว่ามีกรรมสิทธิ์ในที่ดิน โฉนดที่ดินเลขที่ 3235 ต.บ้านโฮ่ง อ.บ้านโฮ่ง จ.ลำพูน (บริษัทธนาคารกรุงไทย จำกัด(มหาชน))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อ.เชียงกลาง จ.น่าน
-ไม่พบว่ามีกรรมสิทธิ์ในที่ดิน อ.กุยบุรี จ.ประจวบคีรีขันธ์
-พบว่ามีกรรมสิทธิ์ห้องชุด ห้องชุดเลขที่ 2508/782 ชั้น 3 ทะเบียนอาคารชุดเลขที่ 8/2531 ชื่ออาคารชุด ดินแดง 3 อาคารที่ 4 แขวงสามเสนใน เขตพญาไท กรุงเทพมหานคร (สินส่วนตัว)</v>
          </cell>
          <cell r="BZ571" t="str">
            <v>พบทรัพย์</v>
          </cell>
          <cell r="CA571"/>
          <cell r="CB571">
            <v>5</v>
          </cell>
          <cell r="CC571" t="str">
            <v>จันทร์นิภา</v>
          </cell>
          <cell r="CD571"/>
          <cell r="CE571"/>
          <cell r="CF571"/>
          <cell r="CG571"/>
          <cell r="CH571"/>
          <cell r="CI571"/>
          <cell r="CJ571"/>
          <cell r="CK571"/>
          <cell r="CL571"/>
          <cell r="CM571"/>
          <cell r="CN571"/>
          <cell r="CO571"/>
        </row>
        <row r="572">
          <cell r="B572">
            <v>2026</v>
          </cell>
          <cell r="C572">
            <v>568</v>
          </cell>
          <cell r="D572">
            <v>4</v>
          </cell>
          <cell r="E572">
            <v>10</v>
          </cell>
          <cell r="F572">
            <v>2565</v>
          </cell>
          <cell r="G572">
            <v>800016237920</v>
          </cell>
          <cell r="H572" t="str">
            <v>นาย</v>
          </cell>
          <cell r="I572" t="str">
            <v>ชาญชัย</v>
          </cell>
          <cell r="J572" t="str">
            <v>คงธนพิสิฐกุล</v>
          </cell>
          <cell r="K572">
            <v>1520700004550</v>
          </cell>
          <cell r="L572" t="str">
            <v>มีโชคพลาซ่า</v>
          </cell>
          <cell r="M572" t="str">
            <v>เชียงใหม่ 2</v>
          </cell>
          <cell r="N572">
            <v>8</v>
          </cell>
          <cell r="O572" t="str">
            <v>โครงกาลเกื้อกูลผู้ประกอบวิชาชีพทางการศึกษา</v>
          </cell>
          <cell r="P572" t="str">
            <v>1.บุคคลค้ำประกัน</v>
          </cell>
          <cell r="Q572">
            <v>503758.79</v>
          </cell>
          <cell r="R572">
            <v>31733.21</v>
          </cell>
          <cell r="S572" t="str">
            <v>จังหวัดเชียงใหม่</v>
          </cell>
          <cell r="T572" t="str">
            <v>ผบ.762</v>
          </cell>
          <cell r="U572" t="str">
            <v>2563</v>
          </cell>
          <cell r="V572" t="str">
            <v>ผบ.1980</v>
          </cell>
          <cell r="W572">
            <v>2563</v>
          </cell>
          <cell r="X572">
            <v>17</v>
          </cell>
          <cell r="Y572">
            <v>8</v>
          </cell>
          <cell r="Z572">
            <v>2563</v>
          </cell>
          <cell r="AA572"/>
          <cell r="AB572"/>
          <cell r="AC572"/>
          <cell r="AD572"/>
          <cell r="AE572"/>
          <cell r="AF572"/>
          <cell r="AG572"/>
          <cell r="AH572"/>
          <cell r="AI572"/>
          <cell r="AJ572"/>
          <cell r="AK572"/>
          <cell r="AL572"/>
          <cell r="AM572"/>
          <cell r="AN572"/>
          <cell r="AO572"/>
          <cell r="AP572"/>
          <cell r="AQ572"/>
          <cell r="AR572"/>
          <cell r="AS572"/>
          <cell r="AT572"/>
          <cell r="AU572"/>
          <cell r="AV572"/>
          <cell r="AW572"/>
          <cell r="AX572"/>
          <cell r="AY572"/>
          <cell r="AZ572"/>
          <cell r="BA572"/>
          <cell r="BB572" t="str">
            <v>สืบทรัพย์ (คำสั่ง 4/10/2565)//กำลังดำเนินการสืบทรัพย์//รายงานผลสืบวันที่ 22/2/2566</v>
          </cell>
          <cell r="BC572">
            <v>900</v>
          </cell>
          <cell r="BD572">
            <v>10</v>
          </cell>
          <cell r="BE572">
            <v>6</v>
          </cell>
          <cell r="BF572">
            <v>2567</v>
          </cell>
          <cell r="BG572">
            <v>0</v>
          </cell>
          <cell r="BH572" t="str">
            <v>-</v>
          </cell>
          <cell r="BI572" t="str">
            <v>-</v>
          </cell>
          <cell r="BJ572" t="str">
            <v>-</v>
          </cell>
          <cell r="BK572">
            <v>0</v>
          </cell>
          <cell r="BL572">
            <v>1145</v>
          </cell>
          <cell r="BM572">
            <v>0</v>
          </cell>
          <cell r="BN572">
            <v>26</v>
          </cell>
          <cell r="BO572">
            <v>9</v>
          </cell>
          <cell r="BP572">
            <v>2567</v>
          </cell>
          <cell r="BQ572" t="str">
            <v>-</v>
          </cell>
          <cell r="BR572" t="str">
            <v>-</v>
          </cell>
          <cell r="BS572" t="str">
            <v>-</v>
          </cell>
          <cell r="BT572" t="str">
            <v>นายชาญชัย คงธนพิสิฐกุล</v>
          </cell>
          <cell r="BU572">
            <v>883263010848</v>
          </cell>
          <cell r="BV572" t="str">
            <v>1.นายชาญชัย  คงธนพิสิฐกุล
2.นายธีระวุธณ์  แก้วเบี่ยง
3.นางสุรีย์รัตน์  แก้วเบี่ยง</v>
          </cell>
          <cell r="BW572" t="str">
            <v>จำเลยที่ 1
จำเลยที่ 2
คู่สมรสจำเลยที่ 2</v>
          </cell>
          <cell r="BX572" t="str">
            <v>1-5207-00004-55-0
3-5018-00091-78-8
1-5099-00605-33-4</v>
          </cell>
          <cell r="BY572"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v>
          </cell>
          <cell r="BZ572" t="str">
            <v>ไม่พบทรัพย์</v>
          </cell>
          <cell r="CA572"/>
          <cell r="CB572">
            <v>3</v>
          </cell>
          <cell r="CC572" t="str">
            <v>จันทร์นิภา</v>
          </cell>
          <cell r="CD572"/>
          <cell r="CE572"/>
          <cell r="CF572"/>
          <cell r="CG572"/>
          <cell r="CH572"/>
          <cell r="CI572"/>
          <cell r="CJ572"/>
          <cell r="CK572"/>
          <cell r="CL572"/>
          <cell r="CM572"/>
          <cell r="CN572"/>
          <cell r="CO572"/>
        </row>
        <row r="573">
          <cell r="B573">
            <v>2027</v>
          </cell>
          <cell r="C573">
            <v>569</v>
          </cell>
          <cell r="D573">
            <v>4</v>
          </cell>
          <cell r="E573">
            <v>10</v>
          </cell>
          <cell r="F573">
            <v>2565</v>
          </cell>
          <cell r="G573">
            <v>800023158333</v>
          </cell>
          <cell r="H573" t="str">
            <v>นางสาว</v>
          </cell>
          <cell r="I573" t="str">
            <v>ประภัสสร</v>
          </cell>
          <cell r="J573" t="str">
            <v>รัตนคีรี</v>
          </cell>
          <cell r="K573">
            <v>3501500420913</v>
          </cell>
          <cell r="L573" t="str">
            <v>ดอยสะเก็ด</v>
          </cell>
          <cell r="M573" t="str">
            <v>เชียงใหม่ 2</v>
          </cell>
          <cell r="N573">
            <v>8</v>
          </cell>
          <cell r="O573" t="str">
            <v>สินเชื่อธนาคารประชาชน</v>
          </cell>
          <cell r="P573" t="str">
            <v>1.บุคคลค้ำประกัน</v>
          </cell>
          <cell r="Q573">
            <v>177163.33</v>
          </cell>
          <cell r="R573">
            <v>39029.89</v>
          </cell>
          <cell r="S573" t="str">
            <v>แขวงเชียงใหม่</v>
          </cell>
          <cell r="T573" t="str">
            <v>ผบ.9643</v>
          </cell>
          <cell r="U573" t="str">
            <v>2558</v>
          </cell>
          <cell r="V573" t="str">
            <v>ผบ.198</v>
          </cell>
          <cell r="W573">
            <v>2559</v>
          </cell>
          <cell r="X573"/>
          <cell r="Y573"/>
          <cell r="Z573"/>
          <cell r="AA573">
            <v>20</v>
          </cell>
          <cell r="AB573">
            <v>1</v>
          </cell>
          <cell r="AC573">
            <v>2559</v>
          </cell>
          <cell r="AD573"/>
          <cell r="AE573"/>
          <cell r="AF573"/>
          <cell r="AG573"/>
          <cell r="AH573"/>
          <cell r="AI573"/>
          <cell r="AJ573"/>
          <cell r="AK573"/>
          <cell r="AL573"/>
          <cell r="AM573"/>
          <cell r="AN573"/>
          <cell r="AO573"/>
          <cell r="AP573"/>
          <cell r="AQ573"/>
          <cell r="AR573"/>
          <cell r="AS573"/>
          <cell r="AT573"/>
          <cell r="AU573"/>
          <cell r="AV573"/>
          <cell r="AW573"/>
          <cell r="AX573"/>
          <cell r="AY573"/>
          <cell r="AZ573"/>
          <cell r="BA573"/>
          <cell r="BB573" t="str">
            <v>สืบทรัพย์ (คำสั่ง 4/10/2565)//กำลังดำเนินการสืบทรัพย์//รายงานผลสืบทรัพย์วันที่ 11/1/2566 //สืบทรัพย์ครั้งที่ 2 28/5/2567// รายงานผลสืบทรัพย์ 5/6/2567// ปิด บช แล้ว</v>
          </cell>
          <cell r="BC573">
            <v>1200</v>
          </cell>
          <cell r="BD573">
            <v>14</v>
          </cell>
          <cell r="BE573">
            <v>3</v>
          </cell>
          <cell r="BF573">
            <v>2567</v>
          </cell>
          <cell r="BG573">
            <v>0</v>
          </cell>
          <cell r="BH573" t="str">
            <v>-</v>
          </cell>
          <cell r="BI573" t="str">
            <v>-</v>
          </cell>
          <cell r="BJ573" t="str">
            <v>-</v>
          </cell>
          <cell r="BK573">
            <v>0</v>
          </cell>
          <cell r="BL573">
            <v>1350</v>
          </cell>
          <cell r="BM573">
            <v>0</v>
          </cell>
          <cell r="BN573">
            <v>9</v>
          </cell>
          <cell r="BO573">
            <v>10</v>
          </cell>
          <cell r="BP573">
            <v>2567</v>
          </cell>
          <cell r="BQ573" t="str">
            <v>-</v>
          </cell>
          <cell r="BR573" t="str">
            <v>-</v>
          </cell>
          <cell r="BS573" t="str">
            <v>-</v>
          </cell>
          <cell r="BT573" t="str">
            <v>นางสาวประภัสสร รัตนคีรี</v>
          </cell>
          <cell r="BU573">
            <v>823658010425</v>
          </cell>
          <cell r="BV573" t="str">
            <v>1.นางสาวประภัสสร  รัตนคีรี
2.นางสาวอาทิตยา  นันตะภูมิ
3.นางรำพึง  วรางกูร
4.นายเอกวิทย์  วรางกูร</v>
          </cell>
          <cell r="BW573" t="str">
            <v>จำเลยที่ 1
จำเลยที่ 2
จำเลยที่ 3
คู่สมรสจำเลยที่ 3</v>
          </cell>
          <cell r="BX573" t="str">
            <v>3-5015-00420-91-3
3-5013-00769-43-2
3-5009-00689-19-6
3-3209-00836-57-3</v>
          </cell>
          <cell r="BY573" t="str">
            <v>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อ.ดอยสะเก็ด จ.เชียงใหม่
'ไม่พบว่ามีกรรมสิทธิ์ในที่ดิน อ.เชียงดาว จ.เชียงใหม่</v>
          </cell>
          <cell r="BZ573" t="str">
            <v>ไม่พบทรัพย์</v>
          </cell>
          <cell r="CA573"/>
          <cell r="CB573">
            <v>4</v>
          </cell>
          <cell r="CC573" t="str">
            <v>จันทร์นิภา</v>
          </cell>
          <cell r="CD573" t="str">
            <v>1.นางสาวประภัสสร  รัตนคีรี
2.นางสาวอาทิตยา  นันตะภูมิ
3.นางรำพึง  วรางกูร
4.นายเอกวิทย์  วรางกูร</v>
          </cell>
          <cell r="CE573" t="str">
            <v>จำเลยที่ 1
จำเลยที่ 2
จำเลยที่ 3
คู่สมรสจำเลยที่ 3</v>
          </cell>
          <cell r="CF573" t="str">
            <v>3-5015-00420-91-3
3-5013-00769-43-2
3-5009-00689-19-6
3-3209-00836-57-3</v>
          </cell>
          <cell r="CG573" t="str">
            <v>ไม่พบว่ามีกรรมสิทธิ์ในที่ดิน เขตคลองสามวา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v>
          </cell>
          <cell r="CH573" t="str">
            <v>ไม่พบ</v>
          </cell>
          <cell r="CI573"/>
          <cell r="CJ573">
            <v>4</v>
          </cell>
          <cell r="CK573"/>
          <cell r="CL573"/>
          <cell r="CM573"/>
          <cell r="CN573"/>
          <cell r="CO573"/>
        </row>
        <row r="574">
          <cell r="B574">
            <v>2028</v>
          </cell>
          <cell r="C574">
            <v>570</v>
          </cell>
          <cell r="D574">
            <v>4</v>
          </cell>
          <cell r="E574">
            <v>10</v>
          </cell>
          <cell r="F574">
            <v>2565</v>
          </cell>
          <cell r="G574">
            <v>800030715018</v>
          </cell>
          <cell r="H574" t="str">
            <v>นาย</v>
          </cell>
          <cell r="I574" t="str">
            <v xml:space="preserve">ยุทธพงศ์ </v>
          </cell>
          <cell r="J574" t="str">
            <v>พรหมมั่ง</v>
          </cell>
          <cell r="K574">
            <v>3500700069593</v>
          </cell>
          <cell r="L574" t="str">
            <v>มหาวิทยาลัยเชียงใหม่</v>
          </cell>
          <cell r="M574" t="str">
            <v>เชียงใหม่ 2</v>
          </cell>
          <cell r="N574">
            <v>8</v>
          </cell>
          <cell r="O574" t="str">
            <v>สินเชื่อธนาคารประชาชน</v>
          </cell>
          <cell r="P574" t="str">
            <v>1.บุคคลค้ำประกัน</v>
          </cell>
          <cell r="Q574">
            <v>154599.09</v>
          </cell>
          <cell r="R574">
            <v>43192.639999999999</v>
          </cell>
          <cell r="S574" t="str">
            <v>แขวงเชียงใหม่</v>
          </cell>
          <cell r="T574" t="str">
            <v>ผบ.2218</v>
          </cell>
          <cell r="U574" t="str">
            <v>2562</v>
          </cell>
          <cell r="V574" t="str">
            <v>ผบ.3723</v>
          </cell>
          <cell r="W574">
            <v>2562</v>
          </cell>
          <cell r="X574"/>
          <cell r="Y574"/>
          <cell r="Z574"/>
          <cell r="AA574">
            <v>26</v>
          </cell>
          <cell r="AB574">
            <v>5</v>
          </cell>
          <cell r="AC574">
            <v>2562</v>
          </cell>
          <cell r="AD574"/>
          <cell r="AE574"/>
          <cell r="AF574"/>
          <cell r="AG574"/>
          <cell r="AH574"/>
          <cell r="AI574"/>
          <cell r="AJ574"/>
          <cell r="AK574"/>
          <cell r="AL574"/>
          <cell r="AM574"/>
          <cell r="AN574"/>
          <cell r="AO574"/>
          <cell r="AP574"/>
          <cell r="AQ574"/>
          <cell r="AR574"/>
          <cell r="AS574"/>
          <cell r="AT574"/>
          <cell r="AU574"/>
          <cell r="AV574"/>
          <cell r="AW574"/>
          <cell r="AX574"/>
          <cell r="AY574"/>
          <cell r="AZ574"/>
          <cell r="BA574"/>
          <cell r="BB574" t="str">
            <v>สืบทรัพย์ (คำสั่ง 4/10/2565)//กำลังดำเนินการสืบทรัพย์//รายงานผลสืบทรัพย์วันที่ 9/3/2566</v>
          </cell>
          <cell r="BC574">
            <v>900</v>
          </cell>
          <cell r="BD574">
            <v>10</v>
          </cell>
          <cell r="BE574">
            <v>6</v>
          </cell>
          <cell r="BF574">
            <v>2567</v>
          </cell>
          <cell r="BG574">
            <v>0</v>
          </cell>
          <cell r="BH574" t="str">
            <v>-</v>
          </cell>
          <cell r="BI574" t="str">
            <v>-</v>
          </cell>
          <cell r="BJ574" t="str">
            <v>-</v>
          </cell>
          <cell r="BK574">
            <v>0</v>
          </cell>
          <cell r="BL574">
            <v>1185</v>
          </cell>
          <cell r="BM574">
            <v>0</v>
          </cell>
          <cell r="BN574" t="str">
            <v/>
          </cell>
          <cell r="BO574" t="str">
            <v/>
          </cell>
          <cell r="BP574" t="str">
            <v/>
          </cell>
          <cell r="BQ574" t="str">
            <v>-</v>
          </cell>
          <cell r="BR574" t="str">
            <v>-</v>
          </cell>
          <cell r="BS574" t="str">
            <v>-</v>
          </cell>
          <cell r="BT574" t="str">
            <v>นายยุทธพงศ์  พรหมมั่ง</v>
          </cell>
          <cell r="BU574">
            <v>883262010462</v>
          </cell>
          <cell r="BV574" t="str">
            <v>1.นายยุทธพงษ์  พรหมมั่ง
2.นางสาววิลานี  จันทร์สว่าง
3.นายสาธุการ  พรินทรากุล</v>
          </cell>
          <cell r="BW574" t="str">
            <v>จำเลยที่ 1
จำเลยที่ 2
จำเลยที่ 3</v>
          </cell>
          <cell r="BX574" t="str">
            <v>3-5007-00069-59-3
1-5099-00618-34-7
3-5099-00183-51-7</v>
          </cell>
          <cell r="BY574" t="str">
            <v>ไม่พบว่ามีกรรมสิทธิ์ในที่ดิน อ.เมืองเชียงใหม่ จ.เชียงใหม่
พบว่ามีกรรมสิทธิ์ในที่ดิน โฉนดเลขที่ 8717  เลขที่ดิน  694  หน้าสำรวจ  2065  ต.ริมใต้ อ.แม่ริม จ.เชียงใหม่ (ปลอดจำนอง)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Z574" t="str">
            <v>พบทรัพย์</v>
          </cell>
          <cell r="CA574"/>
          <cell r="CB574">
            <v>3</v>
          </cell>
          <cell r="CC574" t="str">
            <v>จันทร์นิภา</v>
          </cell>
          <cell r="CD574"/>
          <cell r="CE574"/>
          <cell r="CF574"/>
          <cell r="CG574"/>
          <cell r="CH574"/>
          <cell r="CI574"/>
          <cell r="CJ574"/>
          <cell r="CK574"/>
          <cell r="CL574"/>
          <cell r="CM574"/>
          <cell r="CN574"/>
          <cell r="CO574"/>
        </row>
        <row r="575">
          <cell r="B575">
            <v>2029</v>
          </cell>
          <cell r="C575">
            <v>571</v>
          </cell>
          <cell r="D575">
            <v>4</v>
          </cell>
          <cell r="E575">
            <v>10</v>
          </cell>
          <cell r="F575">
            <v>2565</v>
          </cell>
          <cell r="G575" t="str">
            <v>800024654884,
800052762344</v>
          </cell>
          <cell r="H575" t="str">
            <v>นาง</v>
          </cell>
          <cell r="I575" t="str">
            <v>ศรุดา</v>
          </cell>
          <cell r="J575" t="str">
            <v>ขันตี</v>
          </cell>
          <cell r="K575">
            <v>3570100939368</v>
          </cell>
          <cell r="L575" t="str">
            <v>ดอยสะเก็ด</v>
          </cell>
          <cell r="M575" t="str">
            <v>เชียงใหม่ 2</v>
          </cell>
          <cell r="N575">
            <v>8</v>
          </cell>
          <cell r="O575" t="str">
            <v>สินเชื่อธนาคารประชาชน</v>
          </cell>
          <cell r="P575" t="str">
            <v>1.บุคคลค้ำประกัน</v>
          </cell>
          <cell r="Q575">
            <v>133133.67000000001</v>
          </cell>
          <cell r="R575">
            <v>50570.34</v>
          </cell>
          <cell r="S575" t="str">
            <v>แขวงเชียงใหม่</v>
          </cell>
          <cell r="T575" t="str">
            <v>ผบ12891</v>
          </cell>
          <cell r="U575" t="str">
            <v>2561</v>
          </cell>
          <cell r="V575" t="str">
            <v>ผบ.14838</v>
          </cell>
          <cell r="W575">
            <v>2561</v>
          </cell>
          <cell r="X575"/>
          <cell r="Y575"/>
          <cell r="Z575"/>
          <cell r="AA575">
            <v>18</v>
          </cell>
          <cell r="AB575">
            <v>12</v>
          </cell>
          <cell r="AC575">
            <v>2561</v>
          </cell>
          <cell r="AD575"/>
          <cell r="AE575"/>
          <cell r="AF575"/>
          <cell r="AG575"/>
          <cell r="AH575"/>
          <cell r="AI575"/>
          <cell r="AJ575"/>
          <cell r="AK575"/>
          <cell r="AL575"/>
          <cell r="AM575"/>
          <cell r="AN575"/>
          <cell r="AO575"/>
          <cell r="AP575"/>
          <cell r="AQ575"/>
          <cell r="AR575"/>
          <cell r="AS575"/>
          <cell r="AT575"/>
          <cell r="AU575"/>
          <cell r="AV575"/>
          <cell r="AW575"/>
          <cell r="AX575"/>
          <cell r="AY575"/>
          <cell r="AZ575"/>
          <cell r="BA575"/>
          <cell r="BB575" t="str">
            <v>สืบทรัพย์ (คำสั่ง 4/10/2565)//กำลังดำเนินการสืบทรัพย์//รายงานผลสืบทรัพย์วันที่ 9/3/2566</v>
          </cell>
          <cell r="BC575">
            <v>1500</v>
          </cell>
          <cell r="BD575">
            <v>15</v>
          </cell>
          <cell r="BE575">
            <v>1</v>
          </cell>
          <cell r="BF575">
            <v>2568</v>
          </cell>
          <cell r="BG575">
            <v>0</v>
          </cell>
          <cell r="BH575" t="str">
            <v>-</v>
          </cell>
          <cell r="BI575" t="str">
            <v>-</v>
          </cell>
          <cell r="BJ575" t="str">
            <v>-</v>
          </cell>
          <cell r="BK575">
            <v>0</v>
          </cell>
          <cell r="BL575">
            <v>1440</v>
          </cell>
          <cell r="BM575">
            <v>0</v>
          </cell>
          <cell r="BN575" t="str">
            <v/>
          </cell>
          <cell r="BO575" t="str">
            <v/>
          </cell>
          <cell r="BP575" t="str">
            <v/>
          </cell>
          <cell r="BQ575" t="str">
            <v>-</v>
          </cell>
          <cell r="BR575" t="str">
            <v>-</v>
          </cell>
          <cell r="BS575" t="str">
            <v>-</v>
          </cell>
          <cell r="BT575" t="str">
            <v>นางศรุดา ขันตี</v>
          </cell>
          <cell r="BU575">
            <v>823659010838</v>
          </cell>
          <cell r="BV575" t="str">
            <v>1.นางศรุดา  ขันตี
2.นายทศพร  ยอดสุวรรณ์
3.นายเฉลิม  อินทับทิม
4.นางรัศมี  พรหมพิจารณ์
5.นายเกษม  พรหมพิจารณ์</v>
          </cell>
          <cell r="BW575" t="str">
            <v>จำเลยที่ 1
คู่สมรสจำเลยที่ 1
จำเลยที่ 2
จำเลยที่ 3
คู่สมรสจำเลยที่ 3</v>
          </cell>
          <cell r="BX575" t="str">
            <v>3-5701-00939-36-8
3-5799-00281-83-7
3-6201-01704-69-0
5-4113-00017-36-5
3-5005-00263-19-1</v>
          </cell>
          <cell r="BY575" t="str">
            <v>พบว่ามีกรรมสิทธิ์ในที่ดิน โฉนดเลขที่ 39696 หน้าสำรวจ 5776 เลขที่ดิน  147 ต.เชิงดอย อ.ดอยสะเก็ด จ.เชียงใหม่ (ติดจำนองสหกรณ์)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BZ575" t="str">
            <v>พบทรัพย์</v>
          </cell>
          <cell r="CA575"/>
          <cell r="CB575">
            <v>5</v>
          </cell>
          <cell r="CC575" t="str">
            <v>จันทร์นิภา</v>
          </cell>
          <cell r="CD575"/>
          <cell r="CE575"/>
          <cell r="CF575"/>
          <cell r="CG575"/>
          <cell r="CH575"/>
          <cell r="CI575"/>
          <cell r="CJ575"/>
          <cell r="CK575"/>
          <cell r="CL575"/>
          <cell r="CM575"/>
          <cell r="CN575"/>
          <cell r="CO575"/>
        </row>
        <row r="576">
          <cell r="B576">
            <v>2030</v>
          </cell>
          <cell r="C576">
            <v>572</v>
          </cell>
          <cell r="D576">
            <v>4</v>
          </cell>
          <cell r="E576">
            <v>10</v>
          </cell>
          <cell r="F576">
            <v>2565</v>
          </cell>
          <cell r="G576">
            <v>803048030891</v>
          </cell>
          <cell r="H576" t="str">
            <v>นาย</v>
          </cell>
          <cell r="I576" t="str">
            <v>อติเทพ</v>
          </cell>
          <cell r="J576" t="str">
            <v>กสิกร</v>
          </cell>
          <cell r="K576">
            <v>3102300328643</v>
          </cell>
          <cell r="L576" t="str">
            <v>มหาวิทยาลัยเชียงใหม่</v>
          </cell>
          <cell r="M576" t="str">
            <v>เชียงใหม่ 2</v>
          </cell>
          <cell r="N576">
            <v>8</v>
          </cell>
          <cell r="O576" t="str">
            <v>สินเชื่อเคหะ</v>
          </cell>
          <cell r="P576" t="str">
            <v>2.หลักทรัพย์ค้ำประกัน</v>
          </cell>
          <cell r="Q576">
            <v>667822.37</v>
          </cell>
          <cell r="R576">
            <v>830048.97</v>
          </cell>
          <cell r="S576" t="str">
            <v>แพ่งธนบุรี</v>
          </cell>
          <cell r="T576" t="str">
            <v>ผบ.1902</v>
          </cell>
          <cell r="U576" t="str">
            <v>2558</v>
          </cell>
          <cell r="V576" t="str">
            <v>ผบ.2321</v>
          </cell>
          <cell r="W576">
            <v>2558</v>
          </cell>
          <cell r="X576">
            <v>19</v>
          </cell>
          <cell r="Y576">
            <v>11</v>
          </cell>
          <cell r="Z576">
            <v>2558</v>
          </cell>
          <cell r="AA576"/>
          <cell r="AB576"/>
          <cell r="AC576"/>
          <cell r="AD576"/>
          <cell r="AE576"/>
          <cell r="AF576"/>
          <cell r="AG576"/>
          <cell r="AH576"/>
          <cell r="AI576"/>
          <cell r="AJ576"/>
          <cell r="AK576"/>
          <cell r="AL576"/>
          <cell r="AM576"/>
          <cell r="AN576"/>
          <cell r="AO576"/>
          <cell r="AP576"/>
          <cell r="AQ576"/>
          <cell r="AR576"/>
          <cell r="AS576"/>
          <cell r="AT576"/>
          <cell r="AU576"/>
          <cell r="AV576"/>
          <cell r="AW576"/>
          <cell r="AX576"/>
          <cell r="AY576"/>
          <cell r="AZ576"/>
          <cell r="BA576"/>
          <cell r="BB576" t="str">
            <v>สืบทรัพย์ (คำสั่ง 4/10/2565)//กำลังดำเนินการสืบทรัพย์//รายงานผลสืบทรัพย์วันที่ 11/1/2566</v>
          </cell>
          <cell r="BC576">
            <v>900</v>
          </cell>
          <cell r="BD576">
            <v>14</v>
          </cell>
          <cell r="BE576">
            <v>3</v>
          </cell>
          <cell r="BF576">
            <v>2567</v>
          </cell>
          <cell r="BG576">
            <v>0</v>
          </cell>
          <cell r="BH576" t="str">
            <v>-</v>
          </cell>
          <cell r="BI576" t="str">
            <v>-</v>
          </cell>
          <cell r="BJ576" t="str">
            <v>-</v>
          </cell>
          <cell r="BK576">
            <v>0</v>
          </cell>
          <cell r="BL576">
            <v>1005</v>
          </cell>
          <cell r="BM576">
            <v>0</v>
          </cell>
          <cell r="BN576">
            <v>25</v>
          </cell>
          <cell r="BO576">
            <v>6</v>
          </cell>
          <cell r="BP576">
            <v>2567</v>
          </cell>
          <cell r="BQ576" t="str">
            <v>-</v>
          </cell>
          <cell r="BR576" t="str">
            <v>-</v>
          </cell>
          <cell r="BS576" t="str">
            <v>-</v>
          </cell>
          <cell r="BT576" t="str">
            <v>นายอติเทพ กสิกร</v>
          </cell>
          <cell r="BU576">
            <v>823658010676</v>
          </cell>
          <cell r="BV576" t="str">
            <v>1.นายอติเทพ  กสิกร
2.นางจิรัฎฐ์  กสิกร
3.นายธีรพันธ์  ปรีชาวุฒิพงษ์</v>
          </cell>
          <cell r="BW576" t="str">
            <v>จำเลยที่ 1
ทายาทโดยธรรมจำเลยที่ 1
จำเลยที่ 2</v>
          </cell>
          <cell r="BX576" t="str">
            <v>3-1023-00328-64-3
3-1023-00328-51-1
3-1909-00336-34-3</v>
          </cell>
          <cell r="BY576" t="str">
            <v>ไม่พบว่ามีกรรมสิทธิ์ในที่ดิน อ.เมืองเชียงใหม่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เขตหนองแขม จ.กรุงเทพมหานคร
'ไม่พบว่ามีกรรมสิทธิ์ในที่ดิน อ.เมืองเชียงใหม่ จ.เชียงใหม่
'ไม่พบว่ามีกรรมสิทธิ์ในที่ดิน อ.พระพุทธบาท จ.สระบุรี</v>
          </cell>
          <cell r="BZ576" t="str">
            <v>ไม่พบทรัพย์</v>
          </cell>
          <cell r="CA576"/>
          <cell r="CB576">
            <v>3</v>
          </cell>
          <cell r="CC576" t="str">
            <v>จันทร์นิภา</v>
          </cell>
          <cell r="CD576"/>
          <cell r="CE576"/>
          <cell r="CF576"/>
          <cell r="CG576"/>
          <cell r="CH576"/>
          <cell r="CI576"/>
          <cell r="CJ576"/>
          <cell r="CK576"/>
          <cell r="CL576"/>
          <cell r="CM576"/>
          <cell r="CN576"/>
          <cell r="CO576"/>
        </row>
        <row r="577">
          <cell r="B577">
            <v>2031</v>
          </cell>
          <cell r="C577">
            <v>573</v>
          </cell>
          <cell r="D577">
            <v>4</v>
          </cell>
          <cell r="E577">
            <v>10</v>
          </cell>
          <cell r="F577">
            <v>2565</v>
          </cell>
          <cell r="G577">
            <v>800032461405</v>
          </cell>
          <cell r="H577" t="str">
            <v>นาง</v>
          </cell>
          <cell r="I577" t="str">
            <v>ฐิติพร</v>
          </cell>
          <cell r="J577" t="str">
            <v>ผิวอ่อน</v>
          </cell>
          <cell r="K577">
            <v>3501100245278</v>
          </cell>
          <cell r="L577" t="str">
            <v>พร้าว</v>
          </cell>
          <cell r="M577" t="str">
            <v>เชียงใหม่ 2</v>
          </cell>
          <cell r="N577">
            <v>8</v>
          </cell>
          <cell r="O577" t="str">
            <v xml:space="preserve">สินเชื่อเพื่อพัฒนาองค์กรชุมชน </v>
          </cell>
          <cell r="P577" t="str">
            <v>1.บุคคลค้ำประกัน</v>
          </cell>
          <cell r="Q577">
            <v>40672.370000000003</v>
          </cell>
          <cell r="R577">
            <v>9693.93</v>
          </cell>
          <cell r="S577" t="str">
            <v>แขวงเชียงใหม่</v>
          </cell>
          <cell r="T577" t="str">
            <v>ผบ.3494</v>
          </cell>
          <cell r="U577" t="str">
            <v>2562</v>
          </cell>
          <cell r="V577" t="str">
            <v>ผบ.4447</v>
          </cell>
          <cell r="W577">
            <v>2562</v>
          </cell>
          <cell r="X577"/>
          <cell r="Y577"/>
          <cell r="Z577"/>
          <cell r="AA577">
            <v>8</v>
          </cell>
          <cell r="AB577">
            <v>6</v>
          </cell>
          <cell r="AC577">
            <v>2562</v>
          </cell>
          <cell r="AD577"/>
          <cell r="AE577"/>
          <cell r="AF577"/>
          <cell r="AG577"/>
          <cell r="AH577"/>
          <cell r="AI577"/>
          <cell r="AJ577"/>
          <cell r="AK577"/>
          <cell r="AL577"/>
          <cell r="AM577"/>
          <cell r="AN577"/>
          <cell r="AO577"/>
          <cell r="AP577"/>
          <cell r="AQ577"/>
          <cell r="AR577"/>
          <cell r="AS577"/>
          <cell r="AT577"/>
          <cell r="AU577"/>
          <cell r="AV577"/>
          <cell r="AW577"/>
          <cell r="AX577"/>
          <cell r="AY577"/>
          <cell r="AZ577"/>
          <cell r="BA577"/>
          <cell r="BB577" t="str">
            <v>สืบทรัพย์ (คำสั่ง 4/10/2565)//กำลังดำเนินการสืบทรัพย์//รายงานผลสืบทรัพย์วันที่ 9/3/2566</v>
          </cell>
          <cell r="BC577">
            <v>1800</v>
          </cell>
          <cell r="BD577">
            <v>10</v>
          </cell>
          <cell r="BE577">
            <v>6</v>
          </cell>
          <cell r="BF577">
            <v>2567</v>
          </cell>
          <cell r="BG577">
            <v>0</v>
          </cell>
          <cell r="BH577" t="str">
            <v>-</v>
          </cell>
          <cell r="BI577" t="str">
            <v>-</v>
          </cell>
          <cell r="BJ577" t="str">
            <v>-</v>
          </cell>
          <cell r="BK577">
            <v>0</v>
          </cell>
          <cell r="BL577">
            <v>2490</v>
          </cell>
          <cell r="BM577">
            <v>0</v>
          </cell>
          <cell r="BN577" t="str">
            <v/>
          </cell>
          <cell r="BO577" t="str">
            <v/>
          </cell>
          <cell r="BP577" t="str">
            <v/>
          </cell>
          <cell r="BQ577" t="str">
            <v>-</v>
          </cell>
          <cell r="BR577" t="str">
            <v>-</v>
          </cell>
          <cell r="BS577" t="str">
            <v>-</v>
          </cell>
          <cell r="BT577" t="str">
            <v>นางฐิติพร ผิวอ่อน</v>
          </cell>
          <cell r="BU577">
            <v>823860010089</v>
          </cell>
          <cell r="BV577" t="str">
            <v>1.นางฐิติพร  ผิวอ่อน
2.นายมณี  ผิวอ่อน
3.นายสุกแก้ว  ดมดอก
4.นางแสงทอง  จุรัตน์
5.นางบานชื่น  บัวหงษ์หรือชื่นใจ
6.นายเอกพันธ์  บัวหงษ์</v>
          </cell>
          <cell r="BW577" t="str">
            <v>จำเลยที่ 1
คู่สมรสจำเลยที่ 1
จำเลยที่ 2
คู่สมรสจำเลยที่ 2
จำเลยที่ 3
คู่สมรสจำเลยที่ 3</v>
          </cell>
          <cell r="BX577" t="str">
            <v>3-5011-00245-27-8
3-6501-01315-84-7
3-5011-00247-32-7
5-5011-90001-51-5
3-5011-00077-53-7
3-5011-00247-36-0</v>
          </cell>
          <cell r="BY577" t="str">
            <v>พบว่ามีกรรมสิทธิ์ในที่ดิน โฉนดเลขที่ 34271 หน้าสำรวจ 3356 เลขที่ดิน  616 ต.บ้านโป่ง อ.พร้าว  จ.เชียงใหม่ (ปลอดจำนอง)
ไม่พบว่ามีกรรมสิทธิ์ในที่ดิน อ.พร้าว จ.เชียงใหม่
พบว่ามีกรรมสิทธิ์ในที่ดิน โฉนดเลขที่ 11778 หน้าสำรวจ 1451 เลขที่ดิน  175 ต.บ้านโป่ง อ.พร้าว  จ.เชียงใหม่ (ติดจำนองธกส)
พบว่ามีกรรมสิทธิ์ในที่ดิน โฉนดเลขที่ 16403 หน้าสำรวจ 2056 เลขที่ดิน  193 ต.บ้านโป่ง อ.พร้าว  จ.เชียงใหม่ (ติดจำนองธกส)
พบว่ามีกรรมสิทธิ์ในที่ดิน โฉนดเลขที่ 3881 หน้าสำรวจ 47 เลขที่ดิน  64  ต.บ้านโป่ง อ.พร้าว  จ.เชียงใหม่  (ติดจำนองธกส)
พบว่ามีกรรมสิทธิ์ในที่ดิน ก.ส.น.5  ระวาง 4847 IV 1642 ต.บ้านโป่ง อ.พร้าว  จ.เชียงใหม่ (ไม่พบเอกสารสิทธิ์)
พบว่ามีกรรมสิทธิ์ในที่ดิน โฉนดเลขที่ 20521 หน้าสำรวจ 2310 เลขที่ดิน  42  ต.บ้านโป่ง อ.พร้าว  จ.เชียงใหม่ (ปลอดจำนอง)
พบว่ามีกรรมสิทธิ์ในที่ดิน โฉนดเลขที่ 20930 หน้าสำรวจ 2338 เลขที่ดิน  3  ต.บ้านโป่ง อ.พร้าว  จ.เชียงใหม่  (ติดจำนองสหกรณ์)
พบว่ามีกรรมสิทธิ์ในที่ดิน โฉนดเลขที่ 36244  หน้าสำรวจ 3572 เลขที่ดิน  8  ต.บ้านโป่ง อ.พร้าว  จ.เชียงใหม่ (ปลอดจำนอง)
พบว่ามีกรรมสิทธิ์ในที่ดิน โฉนดเลขที่ 36249 หน้าสำรวจ 3577 เลขที่ดิน  13  ต.บ้านโป่ง อ.พร้าว  จ.เชียงใหม่ (ปลอดจำนอง)
ไม่พบว่ามีกรรมสิทธิ์ในที่ดิน อ.พร้าว จ.เชียงใหม่
พบว่ามีกรรมสิทธิ์ในที่ดิน โฉนดเลขที่ 35128 หน้าสำรวจ 3505 เลขที่ดิน  51  ต.บ้านโป่ง อ.พร้าว  จ.เชียงใหม่ (ปลอดจำนอง)
พบว่ามีกรรมสิทธิ์ในที่ดิน โฉนดเลขที่ 3905  หน้าสำรวจ 71 เลขที่ดิน  46  ต.บ้านโป่ง อ.พร้าว  จ.เชียงใหม่ (สินส่วนตัว)</v>
          </cell>
          <cell r="BZ577" t="str">
            <v>พบทรัพย์</v>
          </cell>
          <cell r="CA577"/>
          <cell r="CB577">
            <v>6</v>
          </cell>
          <cell r="CC577" t="str">
            <v>จันทร์นิภา</v>
          </cell>
          <cell r="CD577"/>
          <cell r="CE577"/>
          <cell r="CF577"/>
          <cell r="CG577"/>
          <cell r="CH577"/>
          <cell r="CI577"/>
          <cell r="CJ577"/>
          <cell r="CK577"/>
          <cell r="CL577"/>
          <cell r="CM577"/>
          <cell r="CN577"/>
          <cell r="CO577"/>
        </row>
        <row r="578">
          <cell r="B578">
            <v>2032</v>
          </cell>
          <cell r="C578">
            <v>574</v>
          </cell>
          <cell r="D578">
            <v>4</v>
          </cell>
          <cell r="E578">
            <v>10</v>
          </cell>
          <cell r="F578">
            <v>2565</v>
          </cell>
          <cell r="G578">
            <v>800031350468</v>
          </cell>
          <cell r="H578" t="str">
            <v>นาง</v>
          </cell>
          <cell r="I578" t="str">
            <v>รุ่งนภา</v>
          </cell>
          <cell r="J578" t="str">
            <v>สมร</v>
          </cell>
          <cell r="K578">
            <v>3501300761474</v>
          </cell>
          <cell r="L578" t="str">
            <v>แม่โจ้</v>
          </cell>
          <cell r="M578" t="str">
            <v>เชียงใหม่ 2</v>
          </cell>
          <cell r="N578">
            <v>8</v>
          </cell>
          <cell r="O578" t="str">
            <v>สินเชื่อธนาคารประชาชน</v>
          </cell>
          <cell r="P578" t="str">
            <v>1.บุคคลค้ำประกัน</v>
          </cell>
          <cell r="Q578">
            <v>103182</v>
          </cell>
          <cell r="R578">
            <v>28991.78</v>
          </cell>
          <cell r="S578" t="str">
            <v>แขวงเชียงใหม่</v>
          </cell>
          <cell r="T578" t="str">
            <v>ผบ.5687</v>
          </cell>
          <cell r="U578" t="str">
            <v>2563</v>
          </cell>
          <cell r="V578" t="str">
            <v>ผบ.7464</v>
          </cell>
          <cell r="W578">
            <v>2563</v>
          </cell>
          <cell r="X578"/>
          <cell r="Y578"/>
          <cell r="Z578"/>
          <cell r="AA578">
            <v>27</v>
          </cell>
          <cell r="AB578">
            <v>10</v>
          </cell>
          <cell r="AC578">
            <v>2563</v>
          </cell>
          <cell r="AD578"/>
          <cell r="AE578"/>
          <cell r="AF578"/>
          <cell r="AG578"/>
          <cell r="AH578"/>
          <cell r="AI578"/>
          <cell r="AJ578"/>
          <cell r="AK578"/>
          <cell r="AL578"/>
          <cell r="AM578"/>
          <cell r="AN578"/>
          <cell r="AO578"/>
          <cell r="AP578"/>
          <cell r="AQ578"/>
          <cell r="AR578"/>
          <cell r="AS578"/>
          <cell r="AT578"/>
          <cell r="AU578"/>
          <cell r="AV578"/>
          <cell r="AW578"/>
          <cell r="AX578"/>
          <cell r="AY578"/>
          <cell r="AZ578"/>
          <cell r="BA578"/>
          <cell r="BB578" t="str">
            <v>สืบทรัพย์ (คำสั่ง 4/10/2565)//กำลังดำเนินการสืบทรัพย์//รายงานผลสืบทรัพย์วันที่ 15/3/2566</v>
          </cell>
          <cell r="BC578">
            <v>1200</v>
          </cell>
          <cell r="BD578">
            <v>14</v>
          </cell>
          <cell r="BE578">
            <v>3</v>
          </cell>
          <cell r="BF578">
            <v>2567</v>
          </cell>
          <cell r="BG578">
            <v>0</v>
          </cell>
          <cell r="BH578" t="str">
            <v>-</v>
          </cell>
          <cell r="BI578" t="str">
            <v>-</v>
          </cell>
          <cell r="BJ578" t="str">
            <v>-</v>
          </cell>
          <cell r="BK578">
            <v>0</v>
          </cell>
          <cell r="BL578">
            <v>2010</v>
          </cell>
          <cell r="BM578">
            <v>0</v>
          </cell>
          <cell r="BN578" t="str">
            <v/>
          </cell>
          <cell r="BO578" t="str">
            <v/>
          </cell>
          <cell r="BP578" t="str">
            <v/>
          </cell>
          <cell r="BQ578" t="str">
            <v>-</v>
          </cell>
          <cell r="BR578" t="str">
            <v>-</v>
          </cell>
          <cell r="BS578" t="str">
            <v>-</v>
          </cell>
          <cell r="BT578" t="str">
            <v>นางรุ่งนภา สมร</v>
          </cell>
          <cell r="BU578">
            <v>883263011944</v>
          </cell>
          <cell r="BV578" t="str">
            <v>1.นางสาวรุ่งนภา  สมร
2.นายสงกรานต์  สมร
3.นายอภิพล  ทะโป
4.นางสาวทัณฑิกา  คณะนัย</v>
          </cell>
          <cell r="BW578" t="str">
            <v>จำเลยที่ 1
คู่สมรสจำเลยที่ 1
จำเลยที่ 2
จำเลยที่ 3</v>
          </cell>
          <cell r="BX578" t="str">
            <v>3-5013-00761-47-4
3-5005-00067-68-6
3-5001-00060-53-6
3-5499-00102-50-9</v>
          </cell>
          <cell r="BY578" t="str">
            <v>ไม่พบว่ามีกรรมสิทธิ์ในที่ดิน อ.สันทราย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อ.ดอยสะเก็ด จ.เชียงใหม่
'พบว่ามีกรรมสิทธิ์ในที่ดิน โฉนดเลขที่ 24475 หน้าสำรวจ 4276 เลขที่ดิน  92 ต.เหมืองแก้ว อ.แม่ริม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โฉนดเลขที่ 1736 หน้าสำรวจ 1962 เลขที่ดิน  136 ต.ในเวียง อ.เมืองแพร่  จ.แพร่ (ปลอดจำนอง)
'พบว่ามีกรรมสิทธิ์ในที่ดิน โฉนดเลขที่ 32487  หน้าสำรวจ 5048  เลขที่ดิน  26 ต.ในเวียง อ.เมืองแพร่  จ.แพร่ (ปลอดจำนอง)</v>
          </cell>
          <cell r="BZ578" t="str">
            <v>พบทรัพย์</v>
          </cell>
          <cell r="CA578"/>
          <cell r="CB578">
            <v>4</v>
          </cell>
          <cell r="CC578" t="str">
            <v>จันทร์นิภา</v>
          </cell>
          <cell r="CD578"/>
          <cell r="CE578"/>
          <cell r="CF578"/>
          <cell r="CG578"/>
          <cell r="CH578"/>
          <cell r="CI578"/>
          <cell r="CJ578"/>
          <cell r="CK578"/>
          <cell r="CL578"/>
          <cell r="CM578"/>
          <cell r="CN578"/>
          <cell r="CO578"/>
        </row>
        <row r="579">
          <cell r="B579">
            <v>2033</v>
          </cell>
          <cell r="C579">
            <v>575</v>
          </cell>
          <cell r="D579">
            <v>4</v>
          </cell>
          <cell r="E579">
            <v>10</v>
          </cell>
          <cell r="F579">
            <v>2565</v>
          </cell>
          <cell r="G579">
            <v>800039641124</v>
          </cell>
          <cell r="H579" t="str">
            <v>นาง</v>
          </cell>
          <cell r="I579" t="str">
            <v>มณเฑียร</v>
          </cell>
          <cell r="J579" t="str">
            <v>มนขุนทด</v>
          </cell>
          <cell r="K579">
            <v>3501400598800</v>
          </cell>
          <cell r="L579" t="str">
            <v>สันทราย</v>
          </cell>
          <cell r="M579" t="str">
            <v>เชียงใหม่ 2</v>
          </cell>
          <cell r="N579">
            <v>8</v>
          </cell>
          <cell r="O579" t="str">
            <v>สินเชื่อธนาคารประชาชน</v>
          </cell>
          <cell r="P579" t="str">
            <v>1.บุคคลค้ำประกัน</v>
          </cell>
          <cell r="Q579">
            <v>33744.47</v>
          </cell>
          <cell r="R579">
            <v>10571.28</v>
          </cell>
          <cell r="S579" t="str">
            <v>แขวงเชียงใหม่</v>
          </cell>
          <cell r="T579" t="str">
            <v>ผบ.8007</v>
          </cell>
          <cell r="U579" t="str">
            <v>2561</v>
          </cell>
          <cell r="V579" t="str">
            <v>ผบ.8889</v>
          </cell>
          <cell r="W579">
            <v>2561</v>
          </cell>
          <cell r="X579">
            <v>4</v>
          </cell>
          <cell r="Y579">
            <v>9</v>
          </cell>
          <cell r="Z579">
            <v>2561</v>
          </cell>
          <cell r="AA579"/>
          <cell r="AB579"/>
          <cell r="AC579"/>
          <cell r="AD579"/>
          <cell r="AE579"/>
          <cell r="AF579"/>
          <cell r="AG579"/>
          <cell r="AH579"/>
          <cell r="AI579"/>
          <cell r="AJ579"/>
          <cell r="AK579"/>
          <cell r="AL579"/>
          <cell r="AM579"/>
          <cell r="AN579"/>
          <cell r="AO579"/>
          <cell r="AP579"/>
          <cell r="AQ579"/>
          <cell r="AR579"/>
          <cell r="AS579"/>
          <cell r="AT579"/>
          <cell r="AU579"/>
          <cell r="AV579"/>
          <cell r="AW579"/>
          <cell r="AX579"/>
          <cell r="AY579"/>
          <cell r="AZ579"/>
          <cell r="BA579"/>
          <cell r="BB579" t="str">
            <v>สืบทรัพย์ (คำสั่ง 4/10/2565)//กำลังดำเนินการสืบทรัพย์//รายงานผลสืบทรัพย์วันที่ 9/3/2566</v>
          </cell>
          <cell r="BC579">
            <v>1500</v>
          </cell>
          <cell r="BD579">
            <v>10</v>
          </cell>
          <cell r="BE579">
            <v>6</v>
          </cell>
          <cell r="BF579">
            <v>2567</v>
          </cell>
          <cell r="BG579">
            <v>0</v>
          </cell>
          <cell r="BH579" t="str">
            <v>-</v>
          </cell>
          <cell r="BI579" t="str">
            <v>-</v>
          </cell>
          <cell r="BJ579" t="str">
            <v>-</v>
          </cell>
          <cell r="BK579">
            <v>0</v>
          </cell>
          <cell r="BL579">
            <v>1475</v>
          </cell>
          <cell r="BM579">
            <v>0</v>
          </cell>
          <cell r="BN579">
            <v>25</v>
          </cell>
          <cell r="BO579">
            <v>10</v>
          </cell>
          <cell r="BP579">
            <v>2567</v>
          </cell>
          <cell r="BQ579" t="str">
            <v>-</v>
          </cell>
          <cell r="BR579" t="str">
            <v>-</v>
          </cell>
          <cell r="BS579" t="str">
            <v>-</v>
          </cell>
          <cell r="BT579" t="str">
            <v>นางมณเฑียร มนขุนทด</v>
          </cell>
          <cell r="BU579">
            <v>823661010189</v>
          </cell>
          <cell r="BV579" t="str">
            <v>1.นางมณเทียร  มนขุนทด
2.จ.ส.ต.เชิดศักดิ์  มนขุนทด
3.นางสาวกรศรี  หม่องเชย
4.นางธนันท์ชล  อาษากิจ
5.นายดำเนิน  อาษากิจ</v>
          </cell>
          <cell r="BW579" t="str">
            <v>จำเลยที่ 1
คู่สมรสจำเลยที่ 1
จำเลยที่ 2
จำเลยที่ 3
คู่สมรสจำเลยที่ 3</v>
          </cell>
          <cell r="BX579" t="str">
            <v>3-5014-00598-80-0
3-3008-00346-45-1
3-5014-00598-81-8
3-5014-00597-71-4
3-5001-00225-30-6</v>
          </cell>
          <cell r="BY579" t="str">
            <v>พบว่ามีกรรมสิทธิ์ในที่ดิน โฉนดเลขที่ 102774 หน้าสำรวจ 5960 เลขที่ดิน  2545 ต.สันทรายหลวง อ.สันทราย จ.เชียงใหม่ (ปลอดจำนอง)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34945 หน้าสำรวจ 3839 เลขที่ดิน  253 ต.ป่าป้อง อ.ดอยสะเก็ด จ.เชียงใหม่ (ติดจำนองธ.ออมสิน)</v>
          </cell>
          <cell r="BZ579" t="str">
            <v>พบทรัพย์</v>
          </cell>
          <cell r="CA579"/>
          <cell r="CB579">
            <v>5</v>
          </cell>
          <cell r="CC579" t="str">
            <v>จันทร์นิภา</v>
          </cell>
          <cell r="CD579"/>
          <cell r="CE579"/>
          <cell r="CF579"/>
          <cell r="CG579"/>
          <cell r="CH579"/>
          <cell r="CI579"/>
          <cell r="CJ579"/>
          <cell r="CK579"/>
          <cell r="CL579"/>
          <cell r="CM579"/>
          <cell r="CN579"/>
          <cell r="CO579"/>
        </row>
        <row r="580">
          <cell r="B580">
            <v>2034</v>
          </cell>
          <cell r="C580">
            <v>576</v>
          </cell>
          <cell r="D580">
            <v>4</v>
          </cell>
          <cell r="E580">
            <v>10</v>
          </cell>
          <cell r="F580">
            <v>2565</v>
          </cell>
          <cell r="G580" t="str">
            <v xml:space="preserve">       800051258807,
800051258815</v>
          </cell>
          <cell r="H580" t="str">
            <v>นางสาว</v>
          </cell>
          <cell r="I580" t="str">
            <v>จิตติมาพร</v>
          </cell>
          <cell r="J580" t="str">
            <v>มาปรีดา</v>
          </cell>
          <cell r="K580">
            <v>1100700752193</v>
          </cell>
          <cell r="L580" t="str">
            <v>แม่โจ้</v>
          </cell>
          <cell r="M580" t="str">
            <v>เชียงใหม่ 2</v>
          </cell>
          <cell r="N580">
            <v>8</v>
          </cell>
          <cell r="O580" t="str">
            <v>สินเชื่อเคหะ</v>
          </cell>
          <cell r="P580" t="str">
            <v>2.หลักทรัพย์ค้ำประกัน</v>
          </cell>
          <cell r="Q580">
            <v>3523220.63</v>
          </cell>
          <cell r="R580">
            <v>505866.23</v>
          </cell>
          <cell r="S580" t="str">
            <v>แพ่ง</v>
          </cell>
          <cell r="T580" t="str">
            <v>ผบ.1525</v>
          </cell>
          <cell r="U580" t="str">
            <v>2560</v>
          </cell>
          <cell r="V580" t="str">
            <v>ผบ.2468</v>
          </cell>
          <cell r="W580">
            <v>2560</v>
          </cell>
          <cell r="X580">
            <v>14</v>
          </cell>
          <cell r="Y580">
            <v>6</v>
          </cell>
          <cell r="Z580">
            <v>2560</v>
          </cell>
          <cell r="AA580"/>
          <cell r="AB580"/>
          <cell r="AC580"/>
          <cell r="AD580"/>
          <cell r="AE580"/>
          <cell r="AF580"/>
          <cell r="AG580"/>
          <cell r="AH580"/>
          <cell r="AI580"/>
          <cell r="AJ580"/>
          <cell r="AK580"/>
          <cell r="AL580"/>
          <cell r="AM580"/>
          <cell r="AN580"/>
          <cell r="AO580"/>
          <cell r="AP580"/>
          <cell r="AQ580"/>
          <cell r="AR580"/>
          <cell r="AS580"/>
          <cell r="AT580"/>
          <cell r="AU580"/>
          <cell r="AV580"/>
          <cell r="AW580"/>
          <cell r="AX580"/>
          <cell r="AY580"/>
          <cell r="AZ580"/>
          <cell r="BA580"/>
          <cell r="BB580" t="str">
            <v>สืบทรัพย์ (คำสั่ง 4/10/2565)//กำลังดำเนินการสืบทรัพย์//รายงานผลวันที่ 22/2/2566</v>
          </cell>
          <cell r="BC580">
            <v>300</v>
          </cell>
          <cell r="BD580">
            <v>10</v>
          </cell>
          <cell r="BE580">
            <v>6</v>
          </cell>
          <cell r="BF580">
            <v>2567</v>
          </cell>
          <cell r="BG580">
            <v>0</v>
          </cell>
          <cell r="BH580" t="str">
            <v>-</v>
          </cell>
          <cell r="BI580" t="str">
            <v>-</v>
          </cell>
          <cell r="BJ580" t="str">
            <v>-</v>
          </cell>
          <cell r="BK580">
            <v>0</v>
          </cell>
          <cell r="BL580">
            <v>415</v>
          </cell>
          <cell r="BM580">
            <v>0</v>
          </cell>
          <cell r="BN580" t="str">
            <v/>
          </cell>
          <cell r="BO580" t="str">
            <v/>
          </cell>
          <cell r="BP580" t="str">
            <v/>
          </cell>
          <cell r="BQ580" t="str">
            <v>-</v>
          </cell>
          <cell r="BR580" t="str">
            <v>-</v>
          </cell>
          <cell r="BS580" t="str">
            <v>-</v>
          </cell>
          <cell r="BT580" t="str">
            <v>นางสาวจิตติมาพร มาปรีดา</v>
          </cell>
          <cell r="BU580">
            <v>823660010312</v>
          </cell>
          <cell r="BV580" t="str">
            <v>1.นางสาวจิตติมาพร  มาปรีดา</v>
          </cell>
          <cell r="BW580" t="str">
            <v>จำเลย</v>
          </cell>
          <cell r="BX580" t="str">
            <v>1-1007--00752-19-3</v>
          </cell>
          <cell r="BY580" t="str">
            <v>ไม่พบว่ามีกรรมสิทธิ์ในที่ดิน อ.สันทราย จ.เชียงใหม่
'ไม่พบว่ามีกรรมสิทธิ์ในที่ดิน เขตบึงกุ่ม กรุงเทพมหานคร</v>
          </cell>
          <cell r="BZ580" t="str">
            <v>ไม่พบทรัพย์</v>
          </cell>
          <cell r="CA580"/>
          <cell r="CB580">
            <v>1</v>
          </cell>
          <cell r="CC580" t="str">
            <v>จันทร์นิภา</v>
          </cell>
          <cell r="CD580"/>
          <cell r="CE580"/>
          <cell r="CF580"/>
          <cell r="CG580"/>
          <cell r="CH580"/>
          <cell r="CI580"/>
          <cell r="CJ580"/>
          <cell r="CK580"/>
          <cell r="CL580"/>
          <cell r="CM580"/>
          <cell r="CN580"/>
          <cell r="CO580"/>
        </row>
        <row r="581">
          <cell r="B581">
            <v>2035</v>
          </cell>
          <cell r="C581">
            <v>577</v>
          </cell>
          <cell r="D581">
            <v>4</v>
          </cell>
          <cell r="E581">
            <v>10</v>
          </cell>
          <cell r="F581">
            <v>2565</v>
          </cell>
          <cell r="G581">
            <v>800075768260</v>
          </cell>
          <cell r="H581" t="str">
            <v>นาย</v>
          </cell>
          <cell r="I581" t="str">
            <v>กิตติชัย</v>
          </cell>
          <cell r="J581" t="str">
            <v>กันทะยศ</v>
          </cell>
          <cell r="K581">
            <v>1559900168074</v>
          </cell>
          <cell r="L581" t="str">
            <v>มีโชคพลาซ่า</v>
          </cell>
          <cell r="M581" t="str">
            <v>เชียงใหม่ 2</v>
          </cell>
          <cell r="N581">
            <v>8</v>
          </cell>
          <cell r="O581" t="str">
            <v>สินเชื่อธนาคารประชาชน</v>
          </cell>
          <cell r="P581" t="str">
            <v>1.บุคคลค้ำประกัน</v>
          </cell>
          <cell r="Q581">
            <v>51485.23</v>
          </cell>
          <cell r="R581">
            <v>12596.96</v>
          </cell>
          <cell r="S581" t="str">
            <v>แขวงเชียงใหม่</v>
          </cell>
          <cell r="T581" t="str">
            <v>ผบ.2554</v>
          </cell>
          <cell r="U581" t="str">
            <v>2563</v>
          </cell>
          <cell r="V581" t="str">
            <v>ผบ.4884</v>
          </cell>
          <cell r="W581">
            <v>2563</v>
          </cell>
          <cell r="X581"/>
          <cell r="Y581"/>
          <cell r="Z581"/>
          <cell r="AA581">
            <v>1</v>
          </cell>
          <cell r="AB581">
            <v>7</v>
          </cell>
          <cell r="AC581">
            <v>2563</v>
          </cell>
          <cell r="AD581"/>
          <cell r="AE581"/>
          <cell r="AF581"/>
          <cell r="AG581"/>
          <cell r="AH581"/>
          <cell r="AI581"/>
          <cell r="AJ581"/>
          <cell r="AK581"/>
          <cell r="AL581"/>
          <cell r="AM581"/>
          <cell r="AN581"/>
          <cell r="AO581"/>
          <cell r="AP581"/>
          <cell r="AQ581"/>
          <cell r="AR581"/>
          <cell r="AS581"/>
          <cell r="AT581"/>
          <cell r="AU581"/>
          <cell r="AV581"/>
          <cell r="AW581"/>
          <cell r="AX581"/>
          <cell r="AY581"/>
          <cell r="AZ581"/>
          <cell r="BA581"/>
          <cell r="BB581" t="str">
            <v>สืบทรัพย์ (คำสั่ง 4/10/2565)//กำลังดำเนินการสืบทรัพย์//รายงานผลสืบทรัพย์วันที่ 9/3/2566</v>
          </cell>
          <cell r="BC581">
            <v>1200</v>
          </cell>
          <cell r="BD581">
            <v>10</v>
          </cell>
          <cell r="BE581">
            <v>6</v>
          </cell>
          <cell r="BF581">
            <v>2567</v>
          </cell>
          <cell r="BG581">
            <v>0</v>
          </cell>
          <cell r="BH581" t="str">
            <v>-</v>
          </cell>
          <cell r="BI581" t="str">
            <v>-</v>
          </cell>
          <cell r="BJ581" t="str">
            <v>-</v>
          </cell>
          <cell r="BK581">
            <v>0</v>
          </cell>
          <cell r="BL581">
            <v>1440</v>
          </cell>
          <cell r="BM581">
            <v>0</v>
          </cell>
          <cell r="BN581">
            <v>26</v>
          </cell>
          <cell r="BO581">
            <v>9</v>
          </cell>
          <cell r="BP581">
            <v>2567</v>
          </cell>
          <cell r="BQ581" t="str">
            <v>-</v>
          </cell>
          <cell r="BR581" t="str">
            <v>-</v>
          </cell>
          <cell r="BS581" t="str">
            <v>-</v>
          </cell>
          <cell r="BT581" t="str">
            <v>นายกิตติชัย กันทะยศ</v>
          </cell>
          <cell r="BU581">
            <v>883262012592</v>
          </cell>
          <cell r="BV581" t="str">
            <v>1.นายกิตติชัย  กันทะยศ
2.นางสาวภัทรวดี  วงษ์บัวงาม
3.นางสาวสกาวเดือน  ไชยวงค์เดือน
4.นางสาวกัญญาลักษณ์  โนต๊ะ</v>
          </cell>
          <cell r="BW581" t="str">
            <v>จำเลยที่ 1
คู่สมรสจำเลยที่ 1
จำเลยที่ 2
จำเลยที่ 3</v>
          </cell>
          <cell r="BX581" t="str">
            <v>1-5599-00168-07-4
1-1302-00093-45-0
1-5099-00649-53-6
1-5104-00112-73-0</v>
          </cell>
          <cell r="BY581"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อ.หนองแซง จ.สระบุรี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อ.ลี้ จ.ลำพูน</v>
          </cell>
          <cell r="BZ581" t="str">
            <v>ไม่พบ</v>
          </cell>
          <cell r="CA581"/>
          <cell r="CB581">
            <v>4</v>
          </cell>
          <cell r="CC581" t="str">
            <v>วรกมล</v>
          </cell>
          <cell r="CD581"/>
          <cell r="CE581"/>
          <cell r="CF581"/>
          <cell r="CG581"/>
          <cell r="CH581"/>
          <cell r="CI581"/>
          <cell r="CJ581"/>
          <cell r="CK581"/>
          <cell r="CL581"/>
          <cell r="CM581"/>
          <cell r="CN581"/>
          <cell r="CO581"/>
        </row>
        <row r="582">
          <cell r="B582">
            <v>2036</v>
          </cell>
          <cell r="C582">
            <v>578</v>
          </cell>
          <cell r="D582">
            <v>4</v>
          </cell>
          <cell r="E582">
            <v>10</v>
          </cell>
          <cell r="F582">
            <v>2565</v>
          </cell>
          <cell r="G582">
            <v>800020229848</v>
          </cell>
          <cell r="H582" t="str">
            <v>นาง</v>
          </cell>
          <cell r="I582" t="str">
            <v>ศิรินภา</v>
          </cell>
          <cell r="J582" t="str">
            <v>ตาคำ</v>
          </cell>
          <cell r="K582">
            <v>3501100426892</v>
          </cell>
          <cell r="L582" t="str">
            <v>มหาวิทยาลัยเชียงใหม่</v>
          </cell>
          <cell r="M582" t="str">
            <v>เชียงใหม่ 2</v>
          </cell>
          <cell r="N582">
            <v>8</v>
          </cell>
          <cell r="O582" t="str">
            <v>สินเชื่อโครงกาลเกื้อกูลผู้ประกอบวิชาชีพทางการศึกษา</v>
          </cell>
          <cell r="P582" t="str">
            <v>1.บุคคลค้ำประกัน</v>
          </cell>
          <cell r="Q582">
            <v>629687.04000000004</v>
          </cell>
          <cell r="R582">
            <v>14005.55</v>
          </cell>
          <cell r="S582" t="str">
            <v>จังหวัดเชียงใหม่</v>
          </cell>
          <cell r="T582" t="str">
            <v>ผบ.174</v>
          </cell>
          <cell r="U582" t="str">
            <v>2561</v>
          </cell>
          <cell r="V582" t="str">
            <v>ผบ.1077</v>
          </cell>
          <cell r="W582">
            <v>2561</v>
          </cell>
          <cell r="X582">
            <v>28</v>
          </cell>
          <cell r="Y582">
            <v>5</v>
          </cell>
          <cell r="Z582">
            <v>2561</v>
          </cell>
          <cell r="AA582"/>
          <cell r="AB582"/>
          <cell r="AC582"/>
          <cell r="AD582"/>
          <cell r="AE582"/>
          <cell r="AF582"/>
          <cell r="AG582"/>
          <cell r="AH582"/>
          <cell r="AI582"/>
          <cell r="AJ582"/>
          <cell r="AK582"/>
          <cell r="AL582"/>
          <cell r="AM582"/>
          <cell r="AN582"/>
          <cell r="AO582"/>
          <cell r="AP582"/>
          <cell r="AQ582"/>
          <cell r="AR582"/>
          <cell r="AS582"/>
          <cell r="AT582"/>
          <cell r="AU582"/>
          <cell r="AV582"/>
          <cell r="AW582"/>
          <cell r="AX582"/>
          <cell r="AY582"/>
          <cell r="AZ582"/>
          <cell r="BA582"/>
          <cell r="BB582" t="str">
            <v>สืบทรัพย์ (คำสั่ง 4/10/2565)//กำลังดำเนินการสืบทรัพย์//รายงานผลสืบวันที่ 10/5/2566</v>
          </cell>
          <cell r="BC582">
            <v>1500</v>
          </cell>
          <cell r="BD582">
            <v>14</v>
          </cell>
          <cell r="BE582">
            <v>3</v>
          </cell>
          <cell r="BF582">
            <v>2567</v>
          </cell>
          <cell r="BG582">
            <v>0</v>
          </cell>
          <cell r="BH582" t="str">
            <v>-</v>
          </cell>
          <cell r="BI582" t="str">
            <v>-</v>
          </cell>
          <cell r="BJ582" t="str">
            <v>-</v>
          </cell>
          <cell r="BK582">
            <v>0</v>
          </cell>
          <cell r="BL582">
            <v>3610</v>
          </cell>
          <cell r="BM582">
            <v>0</v>
          </cell>
          <cell r="BN582">
            <v>25</v>
          </cell>
          <cell r="BO582">
            <v>6</v>
          </cell>
          <cell r="BP582">
            <v>2567</v>
          </cell>
          <cell r="BQ582" t="str">
            <v>-</v>
          </cell>
          <cell r="BR582" t="str">
            <v>-</v>
          </cell>
          <cell r="BS582" t="str">
            <v>-</v>
          </cell>
          <cell r="BT582" t="str">
            <v>นางศิรินภา ตาคำ</v>
          </cell>
          <cell r="BU582">
            <v>823658010547</v>
          </cell>
          <cell r="BV582" t="str">
            <v>1.นางสาวศิรินดา  ตาคำ
2.นายประจวบ  แก้วหลวง
3.นางบัวจันทร์  มูลต๊ะ
4.นายบุญเทิง  มูลต๊ะ
5.นางคุณํญญา  นุชทิพย์</v>
          </cell>
          <cell r="BW582" t="str">
            <v>จำเลยที่ 1
คู่สมรสจำเลยที่ 1
จำเลยที่ 2
คู่สมรสจำเลยที่ 2
จำเลยที่ 3</v>
          </cell>
          <cell r="BX582" t="str">
            <v>3-5011-00426-89-2
3-5099-00540-77-8
5-5011-90006-08-8
3-5101-00867-61-8
3-5403-00078-08-1</v>
          </cell>
          <cell r="BY582"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 โฉนดเลขที่ 40855  ต.สำราญราษฎร์  อ.ดอยสะเก็ด จ.เชียงใหม่  (ติดจำนองสหกรณ์ม.ช)
พบว่ามีกรรมสิทธิ์ในที่ดิน โฉนดเลขที่ 40899  ต.สำราญราษฎร์  อ.ดอยสะเก็ด จ.เชียงใหม่ (ติดจำนองสหกรณ์ม.ช)
พบว่ามีกรรมสิทธิ์ในที่ดิน โฉนดเลขที่ 38411 ต.หนองป่าครั่ง อ.เมืองเชียงใหม่ จ.เชียงใหม่ (ปลอดจำนอง)
ไม่พบว่ามีกรรมสิทธิ์ในที่ดิน อ.เวียงแหง จ.เชียงใหม่
พบว่ามีกรรมสิทธิ์ในที่ดิน โฉนดเลขที่ 11309  ต.โหล่งขอด อ.พร้าว จ.เชียงใหม่ (ปลอดจำนอง)
พบว่ามีกรรมสิทธิ์ในที่ดิน โฉนดเลขที่ 11310  ต.โหล่งขอด อ.พร้าว จ.เชียงใหม่(ปลอดจำนอง)
พบว่ามีกรรมสิทธิ์ในที่ดิน โฉนดเลขที่ 11505  ต.โหล่งขอด อ.พร้าว จ.เชียงใหม่(ปลอดจำนอง)
พบว่ามีกรรมสิทธิ์ในที่ดิน โฉนดเลขที่ 17978  ต.โหล่งขอด อ.พร้าว จ.เชียงใหม่ (ปลอดจำนอง)
พบว่ามีกรรมสิทธิ์ในที่ดิน โฉนดเลขที่ 28032  ต.โหล่งขอด อ.พร้าว จ.เชียงใหม่ (ปลอดจำนอง)
พบว่ามีกรรมสิทธิ์ในที่ดิน โฉนดเลขที่ 38013  ต.โหล่งขอด อ.พร้าว จ.เชียงใหม่ (ห้ามโอนภายใน 10 ปี)
พบว่ามีกรรมสิทธิ์ในที่ดิน โฉนดเลขที่ 8288  ต.โหล่งขอด อ.พร้าว จ.เชียงใหม่ (ปลอดจำนอง)
พบว่ามีกรรมสิทธิ์ในที่ดิน โฉนดเลขที่ 8289  ต.โหล่งขอด อ.พร้าว จ.เชียงใหม่ (ปลอดจำนอง)
พบว่ามีกรรมสิทธิ์ในที่ดิน โฉนดเลขที่ 8372  ต.โหล่งขอด อ.พร้าว จ.เชียงใหม่ (ปลอดจำนอง)
พบว่ามีกรรมสิทธิ์ในที่ดิน โฉนดเลขที่ 11309  ต.โหล่งขอด อ.พร้าว จ.เชียงใหม่ (ปลอดจำนอง)
พบว่ามีกรรมสิทธิ์ในที่ดิน โฉนดเลขที่ 8288  ต.โหล่งขอด อ.พร้าว จ.เชียงใหม่ (ปลอดจำนอง)
พบว่ามีกรรมสิทธิ์ในที่ดิน โฉนดเลขที่ 8372  ต.โหล่งขอด อ.พร้าว จ.เชียงใหม่ (ปลอดจำนอง)
ไม่พบว่ามีกรรมสิทธิ์ในที่ดิน อ.เวียงแหง จ.เชียงใหม่
พบว่ามีกรรมสิทธิ์ในที่ดิน โฉนดเลขที่ 20977  ต.สุเทพ อ.เมืองเชียงใหม่ จ.เชียงใหม่ (ติดจำนองธ.ไทยพาณิชย์)
พบว่ามีกรรมสิทธิ์ในที่ดิน โฉนดเลขที่ 20978  ต.สุเทพ อ.เมืองเชียงใหม่ จ.เชียงใหม่ (ติดอายัด)
พบว่ามีกรรมสิทธิ์ในที่ดิน โฉนดเลขที่ 77747  ต.ฟ้าฮ่าม อ.เมืองเชียงใหม่ จ.เชียงใหม่ (ติดจำนองธ.ไทยพาณิชย์)
พบว่ามีกรรมสิทธิ์ห้องชุดเลขที่ 205 ชั้น 2 อาคารชุดเลขที่ 49/2535 นครพิงค์คอนโดมิเนียม อาคารที่ 2  ต.ช้างเผือก อ.เมืองเชียงใหม่ จ.เชียงใหม่ (ติดจำนองธ.ไทยพาณิชย์)</v>
          </cell>
          <cell r="BZ582" t="str">
            <v>พบทรัพย์</v>
          </cell>
          <cell r="CA582"/>
          <cell r="CB582">
            <v>5</v>
          </cell>
          <cell r="CC582" t="str">
            <v>วรกมล</v>
          </cell>
          <cell r="CD582"/>
          <cell r="CE582"/>
          <cell r="CF582"/>
          <cell r="CG582"/>
          <cell r="CH582"/>
          <cell r="CI582"/>
          <cell r="CJ582"/>
          <cell r="CK582"/>
          <cell r="CL582"/>
          <cell r="CM582"/>
          <cell r="CN582"/>
          <cell r="CO582"/>
        </row>
        <row r="583">
          <cell r="B583">
            <v>2037</v>
          </cell>
          <cell r="C583">
            <v>579</v>
          </cell>
          <cell r="D583">
            <v>4</v>
          </cell>
          <cell r="E583">
            <v>10</v>
          </cell>
          <cell r="F583">
            <v>2565</v>
          </cell>
          <cell r="G583">
            <v>800046796093</v>
          </cell>
          <cell r="H583" t="str">
            <v>นาง</v>
          </cell>
          <cell r="I583" t="str">
            <v>อัญญมานี</v>
          </cell>
          <cell r="J583" t="str">
            <v>อินเหลา</v>
          </cell>
          <cell r="K583">
            <v>3501200749774</v>
          </cell>
          <cell r="L583" t="str">
            <v>มีโชคพลาซ่า</v>
          </cell>
          <cell r="M583" t="str">
            <v>เชียงใหม่ 2</v>
          </cell>
          <cell r="N583">
            <v>8</v>
          </cell>
          <cell r="O583" t="str">
            <v>สินเชื่อไทรทอง (วิชาชีพแพทย์)</v>
          </cell>
          <cell r="P583" t="str">
            <v>1.บุคคลค้ำประกัน</v>
          </cell>
          <cell r="Q583">
            <v>219279.67</v>
          </cell>
          <cell r="R583">
            <v>2954.81</v>
          </cell>
          <cell r="S583" t="str">
            <v>แขวงเชียงใหม่</v>
          </cell>
          <cell r="T583" t="str">
            <v>ผบ.2930</v>
          </cell>
          <cell r="U583" t="str">
            <v>2563</v>
          </cell>
          <cell r="V583" t="str">
            <v>ผบ.5460</v>
          </cell>
          <cell r="W583">
            <v>2563</v>
          </cell>
          <cell r="X583"/>
          <cell r="Y583"/>
          <cell r="Z583"/>
          <cell r="AA583">
            <v>11</v>
          </cell>
          <cell r="AB583">
            <v>8</v>
          </cell>
          <cell r="AC583">
            <v>2563</v>
          </cell>
          <cell r="AD583"/>
          <cell r="AE583"/>
          <cell r="AF583"/>
          <cell r="AG583"/>
          <cell r="AH583"/>
          <cell r="AI583"/>
          <cell r="AJ583"/>
          <cell r="AK583"/>
          <cell r="AL583"/>
          <cell r="AM583"/>
          <cell r="AN583"/>
          <cell r="AO583"/>
          <cell r="AP583"/>
          <cell r="AQ583"/>
          <cell r="AR583"/>
          <cell r="AS583"/>
          <cell r="AT583"/>
          <cell r="AU583"/>
          <cell r="AV583"/>
          <cell r="AW583"/>
          <cell r="AX583"/>
          <cell r="AY583"/>
          <cell r="AZ583"/>
          <cell r="BA583"/>
          <cell r="BB583" t="str">
            <v>สืบทรัพย์ (คำสั่ง 4/10/2565)//มีคำสั่งยกเลิกสืบทรัพย์ วันที่ 27/10/2565</v>
          </cell>
          <cell r="BC583" t="str">
            <v/>
          </cell>
          <cell r="BD583" t="str">
            <v/>
          </cell>
          <cell r="BE583" t="str">
            <v/>
          </cell>
          <cell r="BF583" t="str">
            <v/>
          </cell>
          <cell r="BG583" t="str">
            <v/>
          </cell>
          <cell r="BH583" t="str">
            <v/>
          </cell>
          <cell r="BI583" t="str">
            <v/>
          </cell>
          <cell r="BJ583" t="str">
            <v/>
          </cell>
          <cell r="BK583" t="str">
            <v/>
          </cell>
          <cell r="BL583" t="str">
            <v/>
          </cell>
          <cell r="BM583" t="str">
            <v/>
          </cell>
          <cell r="BN583" t="str">
            <v/>
          </cell>
          <cell r="BO583" t="str">
            <v/>
          </cell>
          <cell r="BP583" t="str">
            <v/>
          </cell>
          <cell r="BQ583" t="str">
            <v/>
          </cell>
          <cell r="BR583" t="str">
            <v/>
          </cell>
          <cell r="BS583" t="str">
            <v/>
          </cell>
          <cell r="BT583" t="str">
            <v>นางอัญญมานี อินเหลา</v>
          </cell>
          <cell r="BU583">
            <v>883263010688</v>
          </cell>
          <cell r="BV583"/>
          <cell r="BW583"/>
          <cell r="BX583"/>
          <cell r="BY583"/>
          <cell r="BZ583"/>
          <cell r="CA583"/>
          <cell r="CB583"/>
          <cell r="CC583" t="str">
            <v>วรกมล</v>
          </cell>
          <cell r="CD583"/>
          <cell r="CE583"/>
          <cell r="CF583"/>
          <cell r="CG583"/>
          <cell r="CH583"/>
          <cell r="CI583"/>
          <cell r="CJ583"/>
          <cell r="CK583" t="str">
            <v>จันทร์นิภา</v>
          </cell>
          <cell r="CL583"/>
          <cell r="CM583"/>
          <cell r="CN583"/>
          <cell r="CO583"/>
        </row>
        <row r="584">
          <cell r="B584">
            <v>2038</v>
          </cell>
          <cell r="C584">
            <v>580</v>
          </cell>
          <cell r="D584">
            <v>4</v>
          </cell>
          <cell r="E584">
            <v>10</v>
          </cell>
          <cell r="F584">
            <v>2565</v>
          </cell>
          <cell r="G584">
            <v>800064292017</v>
          </cell>
          <cell r="H584" t="str">
            <v>นาย</v>
          </cell>
          <cell r="I584" t="str">
            <v>ฐิติวัฒน์</v>
          </cell>
          <cell r="J584" t="str">
            <v>ตุวพลางกูร</v>
          </cell>
          <cell r="K584">
            <v>3100400035735</v>
          </cell>
          <cell r="L584" t="str">
            <v>มีโชคพลาซ่า</v>
          </cell>
          <cell r="M584" t="str">
            <v>เชียงใหม่ 2</v>
          </cell>
          <cell r="N584">
            <v>8</v>
          </cell>
          <cell r="O584" t="str">
            <v>สินเชื่อธนาคารประชาชน</v>
          </cell>
          <cell r="P584" t="str">
            <v>1.บุคคลค้ำประกัน</v>
          </cell>
          <cell r="Q584">
            <v>127060</v>
          </cell>
          <cell r="R584">
            <v>9990.83</v>
          </cell>
          <cell r="S584" t="str">
            <v>แขวงเชียงใหม่</v>
          </cell>
          <cell r="T584" t="str">
            <v>ผบ.2552</v>
          </cell>
          <cell r="U584" t="str">
            <v>2563</v>
          </cell>
          <cell r="V584" t="str">
            <v>ผบ.4885</v>
          </cell>
          <cell r="W584">
            <v>2563</v>
          </cell>
          <cell r="X584"/>
          <cell r="Y584"/>
          <cell r="Z584"/>
          <cell r="AA584">
            <v>1</v>
          </cell>
          <cell r="AB584">
            <v>7</v>
          </cell>
          <cell r="AC584">
            <v>2563</v>
          </cell>
          <cell r="AD584"/>
          <cell r="AE584"/>
          <cell r="AF584"/>
          <cell r="AG584"/>
          <cell r="AH584"/>
          <cell r="AI584"/>
          <cell r="AJ584"/>
          <cell r="AK584"/>
          <cell r="AL584"/>
          <cell r="AM584"/>
          <cell r="AN584"/>
          <cell r="AO584"/>
          <cell r="AP584"/>
          <cell r="AQ584"/>
          <cell r="AR584"/>
          <cell r="AS584"/>
          <cell r="AT584"/>
          <cell r="AU584"/>
          <cell r="AV584"/>
          <cell r="AW584"/>
          <cell r="AX584"/>
          <cell r="AY584"/>
          <cell r="AZ584"/>
          <cell r="BA584"/>
          <cell r="BB584" t="str">
            <v>สืบทรัพย์ (คำสั่ง 4/10/2565)//กำลังดำเนินการสืบทรัพย์//รายงานผลสืบทรัพย์วันที่ 15/3/2566</v>
          </cell>
          <cell r="BC584">
            <v>900</v>
          </cell>
          <cell r="BD584">
            <v>14</v>
          </cell>
          <cell r="BE584">
            <v>3</v>
          </cell>
          <cell r="BF584">
            <v>2567</v>
          </cell>
          <cell r="BG584">
            <v>0</v>
          </cell>
          <cell r="BH584" t="str">
            <v>-</v>
          </cell>
          <cell r="BI584" t="str">
            <v>-</v>
          </cell>
          <cell r="BJ584" t="str">
            <v>-</v>
          </cell>
          <cell r="BK584">
            <v>0</v>
          </cell>
          <cell r="BL584">
            <v>2925</v>
          </cell>
          <cell r="BM584">
            <v>0</v>
          </cell>
          <cell r="BN584">
            <v>11</v>
          </cell>
          <cell r="BO584">
            <v>9</v>
          </cell>
          <cell r="BP584">
            <v>2567</v>
          </cell>
          <cell r="BQ584" t="str">
            <v>-</v>
          </cell>
          <cell r="BR584" t="str">
            <v>-</v>
          </cell>
          <cell r="BS584" t="str">
            <v>-</v>
          </cell>
          <cell r="BT584" t="str">
            <v>นายฐิติวัฒน์ ตุวพลางกูร</v>
          </cell>
          <cell r="BU584">
            <v>883262012555</v>
          </cell>
          <cell r="BV584" t="str">
            <v>1.นายฐิติวัฒน์  ตุวพลางกูร
2.นายปฎิภาณ  ยศพิมสาร
3.นางสาวมนิสา  จันทร์วิลัย</v>
          </cell>
          <cell r="BW584" t="str">
            <v>จำเลยที่ 1
จำเลยที่ 2
คู่สมรสจำเลยที่ 2</v>
          </cell>
          <cell r="BX584" t="str">
            <v>3-1004-00035-73-5
3-5099-00533-44-5
1-6406-00229-68-1</v>
          </cell>
          <cell r="BY584" t="str">
            <v xml:space="preserve">พบว่ามีกรรมสิทธิ์ในที่ดินโฉนด น.ส.3 ก. 1906  หน้าสำรวจ 6 เลขที่ดิน 1906   ต.สันผีเสื้อ อ.เมืองเชียงใหม่ จ.เชียงใหม่ (ติดจำนองกสิกร)
พบว่ามีกรรมสิทธิ์ในที่ดินโฉนด น.ส.3 ก. 1907  หน้าสำรวจ 7 เลขที่ดิน 1907   ต.สันผีเสื้อ อ.เมืองเชียงใหม่ จ.เชียงใหม่ (ติดจำนองกสิกร)
ไม่พบว่ามีกรรมสิทธิ์ในที่ดิน เขตบึงกุ่ม  กรุงเทพมหานคร
ไม่พบว่ามีกรรมสิทธิ์ในที่ดิน เขตสาทร  กรุงเทพมหานคร
ไม่พบว่ามีกรรมสิทธิ์ในที่ดิน อ.เมืองเชียงใหม่ จ.เชียงใหม่
พบว่ามีกรรมสิทธิ์ในที่ดินโฉนดเลขที่ 100278 เลขที่ดิน 1191 หน้าสำรวจ 3005 ต.หนองช้างคืน อ.เมืองลำพูน จ.ลำพูน (ปลอดจำนอง)
พบว่ามีกรรมสิทธิ์ในที่ดินโฉนดเลขที่ 100279  เลขที่ดิน 1192 หน้าสำรวจ 3006 ต.หนองช้างคืน อ.เมืองลำพูน จ.ลำพูน (ปลอดจำนอง)
พบว่ามีกรรมสิทธิ์ในที่ดินโฉนดเลขที่ 5311  เลขที่ดิน 438 หน้าสำรวจ 114 ต.หนองช้างคืน อ.เมืองลำพูน จ.ลำพูน (ปลอดจำนอง)
พบว่ามีกรรมสิทธิ์ในที่ดินโฉนดเลขที่ 5319  เลขที่ดิน 1568 หน้าสำรวจ 116 ต.หนองช้างคืน อ.เมืองลำพูน จ.ลำพูน  (ปลอดจำนอง)
พบว่ามีกรรมสิทธิ์ในที่ดินโฉนดเลขที่ 5574  เลขที่ดิน 450 หน้าสำรวจ 89  ต.หนองช้างคืน อ.เมืองลำพูน จ.ลำพูน (ปลอดจำนอง)
พบว่ามีกรรมสิทธิ์ในที่ดินโฉนดเลขที่ 39311 เลขที่ดิน 1885 หน้าสำรวจ 5912  ต.สันผักหวาน อ.หางดง จ.เชียงใหม่ (ติดจำนองธอส)
พบว่ามีกรรมสิทธิ์ในที่ดินโฉนดเลขที่ 39311 เลขที่ดิน 1885 หน้าสำรวจ 5912  ต.สันผักหวาน อ.หางดง จ.เชียงใหม่  (ติดจำนองธอส)
ไม่พบว่ามีกรรมสิทธิ์ในที่ดิน อ.ศรีนคร  จ.นครสวรรค์
</v>
          </cell>
          <cell r="BZ584" t="str">
            <v>พบทรัพย์</v>
          </cell>
          <cell r="CA584"/>
          <cell r="CB584">
            <v>3</v>
          </cell>
          <cell r="CC584" t="str">
            <v>วรกมล</v>
          </cell>
          <cell r="CD584"/>
          <cell r="CE584"/>
          <cell r="CF584"/>
          <cell r="CG584"/>
          <cell r="CH584"/>
          <cell r="CI584"/>
          <cell r="CJ584"/>
          <cell r="CK584"/>
          <cell r="CL584"/>
          <cell r="CM584"/>
          <cell r="CN584"/>
          <cell r="CO584"/>
        </row>
        <row r="585">
          <cell r="B585">
            <v>2039</v>
          </cell>
          <cell r="C585">
            <v>581</v>
          </cell>
          <cell r="D585">
            <v>30</v>
          </cell>
          <cell r="E585">
            <v>9</v>
          </cell>
          <cell r="F585">
            <v>2565</v>
          </cell>
          <cell r="G585">
            <v>800014213881</v>
          </cell>
          <cell r="H585" t="str">
            <v>นาย</v>
          </cell>
          <cell r="I585" t="str">
            <v>วุฒิชัย</v>
          </cell>
          <cell r="J585" t="str">
            <v>แซ่ตั้ง</v>
          </cell>
          <cell r="K585">
            <v>3501900463114</v>
          </cell>
          <cell r="L585" t="str">
            <v>สารภี</v>
          </cell>
          <cell r="M585" t="str">
            <v>เชียงใหม่ 3</v>
          </cell>
          <cell r="N585">
            <v>8</v>
          </cell>
          <cell r="O585" t="str">
            <v>สินเชื่อธนาคารประชาชน</v>
          </cell>
          <cell r="P585" t="str">
            <v>1.บุคคลค้ำประกัน</v>
          </cell>
          <cell r="Q585">
            <v>99182.720000000001</v>
          </cell>
          <cell r="R585">
            <v>8862.4500000000007</v>
          </cell>
          <cell r="S585" t="str">
            <v>แขวงเชียงใหม่</v>
          </cell>
          <cell r="T585" t="str">
            <v>ผบ.13872</v>
          </cell>
          <cell r="U585" t="str">
            <v>2559</v>
          </cell>
          <cell r="V585" t="str">
            <v>ผบ.729</v>
          </cell>
          <cell r="W585">
            <v>2560</v>
          </cell>
          <cell r="X585"/>
          <cell r="Y585"/>
          <cell r="Z585"/>
          <cell r="AA585">
            <v>20</v>
          </cell>
          <cell r="AB585">
            <v>2</v>
          </cell>
          <cell r="AC585">
            <v>2560</v>
          </cell>
          <cell r="AD585"/>
          <cell r="AE585"/>
          <cell r="AF585"/>
          <cell r="AG585"/>
          <cell r="AH585"/>
          <cell r="AI585"/>
          <cell r="AJ585"/>
          <cell r="AK585"/>
          <cell r="AL585"/>
          <cell r="AM585"/>
          <cell r="AN585"/>
          <cell r="AO585"/>
          <cell r="AP585"/>
          <cell r="AQ585"/>
          <cell r="AR585"/>
          <cell r="AS585"/>
          <cell r="AT585"/>
          <cell r="AU585"/>
          <cell r="AV585"/>
          <cell r="AW585"/>
          <cell r="AX585"/>
          <cell r="AY585"/>
          <cell r="AZ585"/>
          <cell r="BA585"/>
          <cell r="BB585" t="str">
            <v>สืบทรัพย์ (คำสั่ง 30/9/2565)//กำลังดำเนินการสืบทรัพย์//*สืบทั้ง3คน//สืบแล้ว รายงานผลวันที่ 30/1/2566</v>
          </cell>
          <cell r="BC585">
            <v>1500</v>
          </cell>
          <cell r="BD585">
            <v>25</v>
          </cell>
          <cell r="BE585">
            <v>9</v>
          </cell>
          <cell r="BF585">
            <v>2566</v>
          </cell>
          <cell r="BG585">
            <v>0</v>
          </cell>
          <cell r="BH585" t="str">
            <v>-</v>
          </cell>
          <cell r="BI585" t="str">
            <v>-</v>
          </cell>
          <cell r="BJ585" t="str">
            <v>-</v>
          </cell>
          <cell r="BK585">
            <v>0</v>
          </cell>
          <cell r="BL585">
            <v>1380</v>
          </cell>
          <cell r="BM585">
            <v>0</v>
          </cell>
          <cell r="BN585" t="str">
            <v/>
          </cell>
          <cell r="BO585" t="str">
            <v/>
          </cell>
          <cell r="BP585" t="str">
            <v/>
          </cell>
          <cell r="BQ585" t="str">
            <v>-</v>
          </cell>
          <cell r="BR585" t="str">
            <v>-</v>
          </cell>
          <cell r="BS585" t="str">
            <v>-</v>
          </cell>
          <cell r="BT585" t="str">
            <v>นายวุฒิชัย แซ่ตั้ง</v>
          </cell>
          <cell r="BU585">
            <v>0</v>
          </cell>
          <cell r="BV585" t="str">
            <v>1.นายวุฒิชัย  แซ่ตั้ง
2.นางสาววรรณวิภา  จ๊ะนะ
3.นายกิตติ  มีมาเมิน
4.นางสาวหฤทัย  แซ่ตั้ง
5.นายสมพร  ศรีจันทร์</v>
          </cell>
          <cell r="BW585" t="str">
            <v>จำเลยที่ 1
คู่สมรสจำเลยที่ 1
จำเลยที่ 2
คู่สมรสจำเลยที่ 2
จำเลยที่3</v>
          </cell>
          <cell r="BX585" t="str">
            <v>3-5019-00463-11-3
1-5099-00883-75-0
3-5002-00285-13-1
3-5019-00463-13-0
5-5019-90009-44-8</v>
          </cell>
          <cell r="BY585"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โฉนดที่ดินเลขที่ 63728 ต.ขัวมุง อ.สารภี จ.เชียงใหม่ (ปลอดจำนอง)</v>
          </cell>
          <cell r="BZ585" t="str">
            <v>พบทรัพย์</v>
          </cell>
          <cell r="CA585"/>
          <cell r="CB585">
            <v>5</v>
          </cell>
          <cell r="CC585" t="str">
            <v>วรกมล</v>
          </cell>
          <cell r="CD585"/>
          <cell r="CE585"/>
          <cell r="CF585"/>
          <cell r="CG585"/>
          <cell r="CH585"/>
          <cell r="CI585"/>
          <cell r="CJ585"/>
          <cell r="CK585"/>
          <cell r="CL585"/>
          <cell r="CM585"/>
          <cell r="CN585"/>
          <cell r="CO585"/>
        </row>
        <row r="586">
          <cell r="B586">
            <v>2040</v>
          </cell>
          <cell r="C586">
            <v>582</v>
          </cell>
          <cell r="D586">
            <v>30</v>
          </cell>
          <cell r="E586">
            <v>9</v>
          </cell>
          <cell r="F586">
            <v>2565</v>
          </cell>
          <cell r="G586">
            <v>853552001770</v>
          </cell>
          <cell r="H586" t="str">
            <v>นาย</v>
          </cell>
          <cell r="I586" t="str">
            <v>วุฒิชัย</v>
          </cell>
          <cell r="J586" t="str">
            <v>แซ่ตั้ง</v>
          </cell>
          <cell r="K586">
            <v>3501900463113</v>
          </cell>
          <cell r="L586" t="str">
            <v>หางดง</v>
          </cell>
          <cell r="M586" t="str">
            <v>เชียงใหม่ 3</v>
          </cell>
          <cell r="N586">
            <v>8</v>
          </cell>
          <cell r="O586" t="str">
            <v>สินเชื่อธนาคารประชาชน</v>
          </cell>
          <cell r="P586" t="str">
            <v>1.บุคคลค้ำประกัน</v>
          </cell>
          <cell r="Q586">
            <v>503133.56</v>
          </cell>
          <cell r="R586">
            <v>49758.75</v>
          </cell>
          <cell r="S586" t="str">
            <v>แขวงเชียงใหม่</v>
          </cell>
          <cell r="T586" t="str">
            <v>ผบ.3226</v>
          </cell>
          <cell r="U586" t="str">
            <v>2559</v>
          </cell>
          <cell r="V586" t="str">
            <v>ผบ.364</v>
          </cell>
          <cell r="W586">
            <v>2560</v>
          </cell>
          <cell r="X586"/>
          <cell r="Y586"/>
          <cell r="Z586"/>
          <cell r="AA586">
            <v>27</v>
          </cell>
          <cell r="AB586">
            <v>2</v>
          </cell>
          <cell r="AC586">
            <v>2560</v>
          </cell>
          <cell r="AD586"/>
          <cell r="AE586"/>
          <cell r="AF586"/>
          <cell r="AG586"/>
          <cell r="AH586"/>
          <cell r="AI586"/>
          <cell r="AJ586"/>
          <cell r="AK586"/>
          <cell r="AL586"/>
          <cell r="AM586"/>
          <cell r="AN586"/>
          <cell r="AO586"/>
          <cell r="AP586"/>
          <cell r="AQ586"/>
          <cell r="AR586"/>
          <cell r="AS586"/>
          <cell r="AT586"/>
          <cell r="AU586"/>
          <cell r="AV586"/>
          <cell r="AW586"/>
          <cell r="AX586"/>
          <cell r="AY586"/>
          <cell r="AZ586"/>
          <cell r="BA586"/>
          <cell r="BB586" t="str">
            <v>สืบทรัพย์ (คำสั่ง 30/9/2565)//กำลังดำเนินการสืบทรัพย์//*ใช้ผลสืบของ 2039 เนื่องจากมีจำเลยคนเดียว//สืบแล้ว รายงานผลวันที่ 30/1/2566</v>
          </cell>
          <cell r="BC586" t="str">
            <v/>
          </cell>
          <cell r="BD586" t="str">
            <v/>
          </cell>
          <cell r="BE586" t="str">
            <v/>
          </cell>
          <cell r="BF586" t="str">
            <v/>
          </cell>
          <cell r="BG586" t="str">
            <v/>
          </cell>
          <cell r="BH586" t="str">
            <v/>
          </cell>
          <cell r="BI586" t="str">
            <v/>
          </cell>
          <cell r="BJ586" t="str">
            <v/>
          </cell>
          <cell r="BK586" t="str">
            <v/>
          </cell>
          <cell r="BL586" t="str">
            <v/>
          </cell>
          <cell r="BM586" t="str">
            <v/>
          </cell>
          <cell r="BN586" t="str">
            <v/>
          </cell>
          <cell r="BO586" t="str">
            <v/>
          </cell>
          <cell r="BP586" t="str">
            <v/>
          </cell>
          <cell r="BQ586" t="str">
            <v/>
          </cell>
          <cell r="BR586" t="str">
            <v/>
          </cell>
          <cell r="BS586" t="str">
            <v/>
          </cell>
          <cell r="BT586" t="str">
            <v>นายวุฒิชัย แซ่ตั้ง</v>
          </cell>
          <cell r="BU586">
            <v>0</v>
          </cell>
          <cell r="BV586" t="str">
            <v>1.นายวุฒิชัย  แซ่ตั้ง
2.นางสาววรรณวิภา  จ๊ะนะ</v>
          </cell>
          <cell r="BW586" t="str">
            <v>จำเลยที่ 1
คู่สมรสจำเลยที่ 1</v>
          </cell>
          <cell r="BX586" t="str">
            <v>3-5019-00463-11-3
1-5099-00883-75-0</v>
          </cell>
          <cell r="BY586" t="str">
            <v>ไม่พบว่ามีกรรมสิทธิ์ในที่ดิน อ.สารภี  จ.เชียงใหม่
'ไม่พบว่ามีกรรมสิทธิ์ในที่ดิน อ.สารภี  จ.เชียงใหม่</v>
          </cell>
          <cell r="BZ586" t="str">
            <v>ไม่พบทรัพย์</v>
          </cell>
          <cell r="CA586"/>
          <cell r="CB586">
            <v>2</v>
          </cell>
          <cell r="CC586" t="str">
            <v>วรกมล</v>
          </cell>
          <cell r="CD586"/>
          <cell r="CE586"/>
          <cell r="CF586"/>
          <cell r="CG586"/>
          <cell r="CH586"/>
          <cell r="CI586"/>
          <cell r="CJ586"/>
          <cell r="CK586" t="str">
            <v>จันทร์นิภา</v>
          </cell>
          <cell r="CL586"/>
          <cell r="CM586"/>
          <cell r="CN586"/>
          <cell r="CO586"/>
        </row>
        <row r="587">
          <cell r="B587">
            <v>2041</v>
          </cell>
          <cell r="C587">
            <v>583</v>
          </cell>
          <cell r="D587">
            <v>30</v>
          </cell>
          <cell r="E587">
            <v>9</v>
          </cell>
          <cell r="F587">
            <v>2565</v>
          </cell>
          <cell r="G587">
            <v>800005518579</v>
          </cell>
          <cell r="H587" t="str">
            <v>จ.ส.ต.</v>
          </cell>
          <cell r="I587" t="str">
            <v>พิสิษฎิ์ผล(เยียน)</v>
          </cell>
          <cell r="J587" t="str">
            <v>ชุ่มเย็น</v>
          </cell>
          <cell r="K587">
            <v>3501900181568</v>
          </cell>
          <cell r="L587" t="str">
            <v>สารภี</v>
          </cell>
          <cell r="M587" t="str">
            <v>เชียงใหม่ 3</v>
          </cell>
          <cell r="N587">
            <v>8</v>
          </cell>
          <cell r="O587" t="str">
            <v>สินเชื่อสวัสดิการ</v>
          </cell>
          <cell r="P587" t="str">
            <v>1.บุคคลค้ำประกัน</v>
          </cell>
          <cell r="Q587">
            <v>606590.15</v>
          </cell>
          <cell r="R587">
            <v>233675.21</v>
          </cell>
          <cell r="S587" t="str">
            <v>จังหวัดเชียงใหม่</v>
          </cell>
          <cell r="T587" t="str">
            <v>ผบ.15855</v>
          </cell>
          <cell r="U587" t="str">
            <v>2558</v>
          </cell>
          <cell r="V587" t="str">
            <v>ผบ.2408</v>
          </cell>
          <cell r="W587">
            <v>2558</v>
          </cell>
          <cell r="X587"/>
          <cell r="Y587"/>
          <cell r="Z587"/>
          <cell r="AA587">
            <v>25</v>
          </cell>
          <cell r="AB587">
            <v>11</v>
          </cell>
          <cell r="AC587">
            <v>2558</v>
          </cell>
          <cell r="AD587"/>
          <cell r="AE587"/>
          <cell r="AF587"/>
          <cell r="AG587"/>
          <cell r="AH587"/>
          <cell r="AI587"/>
          <cell r="AJ587"/>
          <cell r="AK587"/>
          <cell r="AL587"/>
          <cell r="AM587"/>
          <cell r="AN587"/>
          <cell r="AO587"/>
          <cell r="AP587"/>
          <cell r="AQ587"/>
          <cell r="AR587"/>
          <cell r="AS587"/>
          <cell r="AT587"/>
          <cell r="AU587"/>
          <cell r="AV587"/>
          <cell r="AW587"/>
          <cell r="AX587"/>
          <cell r="AY587"/>
          <cell r="AZ587"/>
          <cell r="BA587"/>
          <cell r="BB587" t="str">
            <v>สืบทรัพย์ (คำสั่ง 30/9/2565)//กำลังดำเนินการสืบทรัพย์</v>
          </cell>
          <cell r="BC587" t="str">
            <v/>
          </cell>
          <cell r="BD587" t="str">
            <v/>
          </cell>
          <cell r="BE587" t="str">
            <v/>
          </cell>
          <cell r="BF587" t="str">
            <v/>
          </cell>
          <cell r="BG587" t="str">
            <v/>
          </cell>
          <cell r="BH587" t="str">
            <v/>
          </cell>
          <cell r="BI587" t="str">
            <v/>
          </cell>
          <cell r="BJ587" t="str">
            <v/>
          </cell>
          <cell r="BK587" t="str">
            <v/>
          </cell>
          <cell r="BL587" t="str">
            <v/>
          </cell>
          <cell r="BM587" t="str">
            <v/>
          </cell>
          <cell r="BN587" t="str">
            <v/>
          </cell>
          <cell r="BO587" t="str">
            <v/>
          </cell>
          <cell r="BP587" t="str">
            <v/>
          </cell>
          <cell r="BQ587" t="str">
            <v/>
          </cell>
          <cell r="BR587" t="str">
            <v/>
          </cell>
          <cell r="BS587" t="str">
            <v/>
          </cell>
          <cell r="BT587" t="str">
            <v>จ.ส.ต.พิสิษฎิ์ผล(เยียน) ชุ่มเย็น</v>
          </cell>
          <cell r="BU587">
            <v>823757010036</v>
          </cell>
          <cell r="BV587"/>
          <cell r="BW587"/>
          <cell r="BX587"/>
          <cell r="BY587"/>
          <cell r="BZ587"/>
          <cell r="CA587"/>
          <cell r="CB587"/>
          <cell r="CC587" t="str">
            <v>วรกมล</v>
          </cell>
          <cell r="CD587"/>
          <cell r="CE587"/>
          <cell r="CF587"/>
          <cell r="CG587"/>
          <cell r="CH587"/>
          <cell r="CI587"/>
          <cell r="CJ587"/>
          <cell r="CK587"/>
          <cell r="CL587"/>
          <cell r="CM587"/>
          <cell r="CN587"/>
          <cell r="CO587"/>
        </row>
        <row r="588">
          <cell r="B588">
            <v>2042</v>
          </cell>
          <cell r="C588">
            <v>584</v>
          </cell>
          <cell r="D588">
            <v>2</v>
          </cell>
          <cell r="E588">
            <v>8</v>
          </cell>
          <cell r="F588">
            <v>2565</v>
          </cell>
          <cell r="G588">
            <v>800038966407</v>
          </cell>
          <cell r="H588" t="str">
            <v>นางสาว</v>
          </cell>
          <cell r="I588" t="str">
            <v>กรรณิการ์</v>
          </cell>
          <cell r="J588" t="str">
            <v>วงค์ลังการ์</v>
          </cell>
          <cell r="K588">
            <v>1509900499968</v>
          </cell>
          <cell r="L588" t="str">
            <v>ถนนทิพย์เนตร</v>
          </cell>
          <cell r="M588" t="str">
            <v>เชียงใหม่ 1</v>
          </cell>
          <cell r="N588">
            <v>8</v>
          </cell>
          <cell r="O588" t="str">
            <v>สินเชื่อธนาคารประชาชน</v>
          </cell>
          <cell r="P588" t="str">
            <v>1.บุคคลค้ำประกัน</v>
          </cell>
          <cell r="Q588">
            <v>97520</v>
          </cell>
          <cell r="R588">
            <v>29047.08</v>
          </cell>
          <cell r="S588" t="str">
            <v>จังหวัดฮอด</v>
          </cell>
          <cell r="T588" t="str">
            <v>ผบ.1132</v>
          </cell>
          <cell r="U588">
            <v>2561</v>
          </cell>
          <cell r="V588" t="str">
            <v>ผบ.1398</v>
          </cell>
          <cell r="W588">
            <v>2561</v>
          </cell>
          <cell r="X588">
            <v>28</v>
          </cell>
          <cell r="Y588">
            <v>11</v>
          </cell>
          <cell r="Z588">
            <v>2561</v>
          </cell>
          <cell r="AA588"/>
          <cell r="AB588"/>
          <cell r="AC588"/>
          <cell r="AD588">
            <v>28</v>
          </cell>
          <cell r="AE588">
            <v>11</v>
          </cell>
          <cell r="AF588">
            <v>2561</v>
          </cell>
          <cell r="AG588">
            <v>23</v>
          </cell>
          <cell r="AH588">
            <v>4</v>
          </cell>
          <cell r="AI588">
            <v>2562</v>
          </cell>
          <cell r="AJ588"/>
          <cell r="AK588"/>
          <cell r="AL588"/>
          <cell r="AM588"/>
          <cell r="AN588"/>
          <cell r="AO588"/>
          <cell r="AP588"/>
          <cell r="AQ588"/>
          <cell r="AR588"/>
          <cell r="AS588"/>
          <cell r="AT588"/>
          <cell r="AU588"/>
          <cell r="AV588"/>
          <cell r="AW588"/>
          <cell r="AX588"/>
          <cell r="AY588"/>
          <cell r="AZ588"/>
          <cell r="BA588"/>
          <cell r="BB588" t="str">
            <v>สืบทรัพย์ สำนักงานอื่นฟ้อง (คำสั่ง 2/8/2565)//กำลังดำเนินการสืบทรัพย์//สืบแล้ว รายงานวันที่ 5/1/2566</v>
          </cell>
          <cell r="BC588" t="str">
            <v>0
1200</v>
          </cell>
          <cell r="BD588" t="str">
            <v>8
8</v>
          </cell>
          <cell r="BE588" t="str">
            <v>1
3</v>
          </cell>
          <cell r="BF588" t="str">
            <v>2567
2567</v>
          </cell>
          <cell r="BG588">
            <v>0</v>
          </cell>
          <cell r="BH588" t="str">
            <v>-</v>
          </cell>
          <cell r="BI588" t="str">
            <v>-</v>
          </cell>
          <cell r="BJ588" t="str">
            <v>-</v>
          </cell>
          <cell r="BK588">
            <v>0</v>
          </cell>
          <cell r="BL588" t="str">
            <v>1785
300</v>
          </cell>
          <cell r="BM588">
            <v>0</v>
          </cell>
          <cell r="BN588">
            <v>8</v>
          </cell>
          <cell r="BO588">
            <v>3</v>
          </cell>
          <cell r="BP588">
            <v>2567</v>
          </cell>
          <cell r="BQ588" t="str">
            <v>-</v>
          </cell>
          <cell r="BR588" t="str">
            <v>-</v>
          </cell>
          <cell r="BS588" t="str">
            <v>-</v>
          </cell>
          <cell r="BT588" t="str">
            <v>นางสาวกรรณิการ์ วงค์ลังการ์</v>
          </cell>
          <cell r="BU588">
            <v>823561010657</v>
          </cell>
          <cell r="BV588" t="str">
            <v>1.นางสาวกรรณิการ์  วงค์ลังการ์
2.นางสาวดวงพร  แจ่มแจ้ง
3.นางสาวรัตนา  หน่อคำหล้า
4.นายเสวก  คำมา</v>
          </cell>
          <cell r="BW588" t="str">
            <v>จำเลยที่ 1
จำเลยที่ 2
จำเลยที่ 3
คู่สมรสจำเลยที่ 3</v>
          </cell>
          <cell r="BX588" t="str">
            <v>1-5099-00499-96-8
1-5806-00029-78-0
3-5603-00136-28-5
3-5015-00010-77-4</v>
          </cell>
          <cell r="BY588"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พบว่ามีกรรมสิทธิ์ในที่ดิน โฉนดเลขที่13404 ต.เชียงแรง อ.ภูซาง จ.พะเยา (ติดจำนองสหกรณ์)
พบว่ามีกรรมสิทธิ์ในที่ดิน โฉนดเลขที่13528 ต.เชียงแรง อ.ภูซาง จ.พะเยา (ติดจำนองสหกรณ์)
'ไม่พบว่ามีกรรมสิทธิ์ในที่ดิน อ.หางดง จ.เชียงใหม่
พบว่ามีกรรมสิทธิ์ในที่ดิน โฉนดเลขที่26539 ต.หางดง อ.หางดง จ.เชียงใหม่ (สินส่วนตัว)</v>
          </cell>
          <cell r="BZ588" t="str">
            <v>พบทรัพย์</v>
          </cell>
          <cell r="CA588"/>
          <cell r="CB588">
            <v>4</v>
          </cell>
          <cell r="CC588" t="str">
            <v>วรกมล</v>
          </cell>
          <cell r="CD588"/>
          <cell r="CE588"/>
          <cell r="CF588"/>
          <cell r="CG588"/>
          <cell r="CH588"/>
          <cell r="CI588"/>
          <cell r="CJ588"/>
          <cell r="CK588"/>
          <cell r="CL588"/>
          <cell r="CM588"/>
          <cell r="CN588"/>
          <cell r="CO588"/>
        </row>
        <row r="589">
          <cell r="B589">
            <v>2043</v>
          </cell>
          <cell r="C589">
            <v>585</v>
          </cell>
          <cell r="D589">
            <v>5</v>
          </cell>
          <cell r="E589">
            <v>9</v>
          </cell>
          <cell r="F589">
            <v>2565</v>
          </cell>
          <cell r="G589">
            <v>800056466371</v>
          </cell>
          <cell r="H589" t="str">
            <v>นาย</v>
          </cell>
          <cell r="I589" t="str">
            <v>นพดล</v>
          </cell>
          <cell r="J589" t="str">
            <v>ขาวสวย</v>
          </cell>
          <cell r="K589">
            <v>3500500271666</v>
          </cell>
          <cell r="L589" t="str">
            <v>ช้างคลาน</v>
          </cell>
          <cell r="M589" t="str">
            <v>เชียงใหม่ 1</v>
          </cell>
          <cell r="N589">
            <v>8</v>
          </cell>
          <cell r="O589" t="str">
            <v>สินเชื่อธนาคารประชาชน</v>
          </cell>
          <cell r="P589" t="str">
            <v>1.บุคคลค้ำประกัน</v>
          </cell>
          <cell r="Q589">
            <v>83328</v>
          </cell>
          <cell r="R589">
            <v>42322.74</v>
          </cell>
          <cell r="S589" t="str">
            <v>แขวงเชียงใหม่</v>
          </cell>
          <cell r="T589" t="str">
            <v>ผบE1984</v>
          </cell>
          <cell r="U589">
            <v>2565</v>
          </cell>
          <cell r="V589" t="str">
            <v>ผบE5483</v>
          </cell>
          <cell r="W589">
            <v>2565</v>
          </cell>
          <cell r="X589">
            <v>1</v>
          </cell>
          <cell r="Y589">
            <v>8</v>
          </cell>
          <cell r="Z589">
            <v>2565</v>
          </cell>
          <cell r="AA589"/>
          <cell r="AB589"/>
          <cell r="AC589"/>
          <cell r="AD589"/>
          <cell r="AE589"/>
          <cell r="AF589"/>
          <cell r="AG589"/>
          <cell r="AH589"/>
          <cell r="AI589"/>
          <cell r="AJ589"/>
          <cell r="AK589"/>
          <cell r="AL589"/>
          <cell r="AM589"/>
          <cell r="AN589"/>
          <cell r="AO589"/>
          <cell r="AP589"/>
          <cell r="AQ589"/>
          <cell r="AR589"/>
          <cell r="AS589"/>
          <cell r="AT589"/>
          <cell r="AU589"/>
          <cell r="AV589"/>
          <cell r="AW589"/>
          <cell r="AX589"/>
          <cell r="AY589"/>
          <cell r="AZ589"/>
          <cell r="BA589"/>
          <cell r="BB589" t="str">
            <v>สืบทรัพย์ (คำสั่ง 5/9/2565)//กำลังดำเนินการสืบทรัพย์//สืบแล้ว รายงานวันที่ 5/1/2566</v>
          </cell>
          <cell r="BC589">
            <v>900</v>
          </cell>
          <cell r="BD589">
            <v>8</v>
          </cell>
          <cell r="BE589">
            <v>3</v>
          </cell>
          <cell r="BF589">
            <v>2567</v>
          </cell>
          <cell r="BG589">
            <v>0</v>
          </cell>
          <cell r="BH589" t="str">
            <v>-</v>
          </cell>
          <cell r="BI589" t="str">
            <v>-</v>
          </cell>
          <cell r="BJ589" t="str">
            <v>-</v>
          </cell>
          <cell r="BK589">
            <v>0</v>
          </cell>
          <cell r="BL589">
            <v>1190</v>
          </cell>
          <cell r="BM589">
            <v>0</v>
          </cell>
          <cell r="BN589">
            <v>26</v>
          </cell>
          <cell r="BO589">
            <v>4</v>
          </cell>
          <cell r="BP589">
            <v>2567</v>
          </cell>
          <cell r="BQ589" t="str">
            <v>-</v>
          </cell>
          <cell r="BR589" t="str">
            <v>-</v>
          </cell>
          <cell r="BS589" t="str">
            <v>-</v>
          </cell>
          <cell r="BT589" t="str">
            <v>นายนพดล ขาวสวย</v>
          </cell>
          <cell r="BU589">
            <v>823560011126</v>
          </cell>
          <cell r="BV589" t="str">
            <v>1.นายนพดล  ขาวสวย
2.นางสุภาพร  ขันตี
3.นายเสนอ  ศรีวิเศษ</v>
          </cell>
          <cell r="BW589" t="str">
            <v>จำเลยที่ 1
คู่สมรสจำเลยที่ 1
จำเลยที่ 2</v>
          </cell>
          <cell r="BX589" t="str">
            <v>3-5005-00271-66-6
3-5005-00558-23-0
3-5099-00043-33-2</v>
          </cell>
          <cell r="BY589" t="str">
            <v>พบว่ามีกรรมสิทธิ์ในที่ดิน โฉนดเลขที่ 36413 ต.สง่าบ้าน อ.ดอยสะเก็ด จ.เชียงใหม่ (ติดจำนองธกส)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 โฉนดเลขที่ 13634 ต.เชิงดอย อ.ดอยสะเก็ด จ.เชียงใหม่ (ติดจำนองสหกรณ์)
'ไม่พบว่ามีกรรมสิทธิ์ในที่ดิน อ.เมืองเชียงใหม่ จ.เชียงใหม่</v>
          </cell>
          <cell r="BZ589" t="str">
            <v>พบทรัพย์</v>
          </cell>
          <cell r="CA589"/>
          <cell r="CB589">
            <v>3</v>
          </cell>
          <cell r="CC589" t="str">
            <v>วรกมล</v>
          </cell>
          <cell r="CD589"/>
          <cell r="CE589"/>
          <cell r="CF589"/>
          <cell r="CG589"/>
          <cell r="CH589"/>
          <cell r="CI589"/>
          <cell r="CJ589"/>
          <cell r="CK589"/>
          <cell r="CL589"/>
          <cell r="CM589"/>
          <cell r="CN589"/>
          <cell r="CO589"/>
        </row>
        <row r="590">
          <cell r="B590">
            <v>2044</v>
          </cell>
          <cell r="C590">
            <v>586</v>
          </cell>
          <cell r="D590">
            <v>7</v>
          </cell>
          <cell r="E590">
            <v>9</v>
          </cell>
          <cell r="F590">
            <v>2565</v>
          </cell>
          <cell r="G590">
            <v>800022288867</v>
          </cell>
          <cell r="H590" t="str">
            <v>นาย</v>
          </cell>
          <cell r="I590" t="str">
            <v xml:space="preserve">วรวิทย์ </v>
          </cell>
          <cell r="J590" t="str">
            <v>พุกเข้ม</v>
          </cell>
          <cell r="K590">
            <v>1609900006502</v>
          </cell>
          <cell r="L590" t="str">
            <v>หนองหอย</v>
          </cell>
          <cell r="M590" t="str">
            <v>เชียงใหม่ 1</v>
          </cell>
          <cell r="N590">
            <v>8</v>
          </cell>
          <cell r="O590" t="str">
            <v>สินเชื่อธนาคารประชาชน</v>
          </cell>
          <cell r="P590" t="str">
            <v>1.บุคคลค้ำประกัน</v>
          </cell>
          <cell r="Q590">
            <v>35552</v>
          </cell>
          <cell r="R590">
            <v>14279.84</v>
          </cell>
          <cell r="S590" t="str">
            <v>แขวงนครสวรรค์</v>
          </cell>
          <cell r="T590" t="str">
            <v>ผบ.5493</v>
          </cell>
          <cell r="U590">
            <v>2558</v>
          </cell>
          <cell r="V590" t="str">
            <v>ผบ.5669</v>
          </cell>
          <cell r="W590">
            <v>2558</v>
          </cell>
          <cell r="X590">
            <v>23</v>
          </cell>
          <cell r="Y590">
            <v>12</v>
          </cell>
          <cell r="Z590">
            <v>2558</v>
          </cell>
          <cell r="AA590"/>
          <cell r="AB590"/>
          <cell r="AC590"/>
          <cell r="AD590">
            <v>23</v>
          </cell>
          <cell r="AE590">
            <v>12</v>
          </cell>
          <cell r="AF590">
            <v>2558</v>
          </cell>
          <cell r="AG590"/>
          <cell r="AH590"/>
          <cell r="AI590"/>
          <cell r="AJ590"/>
          <cell r="AK590"/>
          <cell r="AL590"/>
          <cell r="AM590"/>
          <cell r="AN590"/>
          <cell r="AO590"/>
          <cell r="AP590"/>
          <cell r="AQ590"/>
          <cell r="AR590"/>
          <cell r="AS590"/>
          <cell r="AT590"/>
          <cell r="AU590"/>
          <cell r="AV590"/>
          <cell r="AW590"/>
          <cell r="AX590"/>
          <cell r="AY590"/>
          <cell r="AZ590"/>
          <cell r="BA590"/>
          <cell r="BB590" t="str">
            <v>สืบทรัพย์ สำนักงานอื่นฟ้อง (คำสั่ง 7/9/2565)//กำลังดำเนินการสืบทรัพย์//สืบแล้ว รายงานวันที่ 5/1/2566</v>
          </cell>
          <cell r="BC590">
            <v>1200</v>
          </cell>
          <cell r="BD590">
            <v>5</v>
          </cell>
          <cell r="BE590">
            <v>3</v>
          </cell>
          <cell r="BF590">
            <v>2567</v>
          </cell>
          <cell r="BG590">
            <v>0</v>
          </cell>
          <cell r="BH590" t="str">
            <v>-</v>
          </cell>
          <cell r="BI590" t="str">
            <v>-</v>
          </cell>
          <cell r="BJ590" t="str">
            <v>-</v>
          </cell>
          <cell r="BK590">
            <v>0</v>
          </cell>
          <cell r="BL590">
            <v>1930</v>
          </cell>
          <cell r="BM590">
            <v>0</v>
          </cell>
          <cell r="BN590" t="str">
            <v/>
          </cell>
          <cell r="BO590" t="str">
            <v/>
          </cell>
          <cell r="BP590" t="str">
            <v/>
          </cell>
          <cell r="BQ590" t="str">
            <v>-</v>
          </cell>
          <cell r="BR590" t="str">
            <v>-</v>
          </cell>
          <cell r="BS590" t="str">
            <v>-</v>
          </cell>
          <cell r="BT590" t="str">
            <v>นายวรวิทย์  พุกเข้ม</v>
          </cell>
          <cell r="BU590">
            <v>883161020001</v>
          </cell>
          <cell r="BV590" t="str">
            <v>1.นายวรวิทย์หรือกำชัย พุกเข้ม
2.นายอนุสรณ์ ลำนักเนตร
3.นายทนงศักดิ์ เต๋วิยะ
4.นางกัญญา ชัยวงค์</v>
          </cell>
          <cell r="BW590" t="str">
            <v>จำเลยที่ 1
จำเลยที่ 2
จำเลยที่ 3
คู่สมรสจำเลยที่ 3</v>
          </cell>
          <cell r="BX590" t="str">
            <v>1-6099-00006-50-2
1-5010-90004-84-6
3-5012-00936-54-0
3-5015-00494-71-2</v>
          </cell>
          <cell r="BY590" t="str">
            <v>-ไม่พบว่ามีกรรมสิทธิ์ในที่ดิน อ.เมืองเชียงใหม่ จ.เชียงใหม่
'-ไม่พบว่ามีกรรมสิทธิ์ในที่ดิน อ.เก้าเลี้ยว จ.นครสวรรค์
-ไม่พบว่ามีกรรมสิทธิ์ในที่ดิน อ.เมืองเชียงใหม่ จ.เชียงใหม่
-ไม่พบว่ามีกรรมสิทธิ์ในที่ดิน อแม่อาย จ.เชียงใหม่
-พบว่ามีกรรมสิทธิ์ในที่ดิน โฉนดที่ดินเลขที่ 82876 ต.สันผักหวาน อ.หางดง จ.เชียงใหม่ (ติดจำนองธอส)
-ไม่พบว่ามีกรรมสิทธิ์ในที่ดิน อ.เมืองเชียงใหม่ จ.เชียงใหม่
-พบว่ามีกรรมสิทธิ์ในที่ดิน โฉนดที่ดินเลขที่ 71555 ต.สันผักหวาน อ.หางดง จ.เชียงใหม่ (ติดจำนองธอส)
-พบว่ามีกรรมสิทธิ์ในที่ดิน โฉนดที่ดินเลขที่ 5667 ต.ทุ่งรวงทอง อ.แม่วาง จ.เชียงใหม่ (ปลอดจำนอง)
-ไม่พบว่ามีกรรมสิทธิ์ในที่ดิน อ.หางดง จ.เชียงใหม่</v>
          </cell>
          <cell r="BZ590" t="str">
            <v>พบทรัพย์</v>
          </cell>
          <cell r="CA590"/>
          <cell r="CB590">
            <v>4</v>
          </cell>
          <cell r="CC590" t="str">
            <v>วรกมล</v>
          </cell>
          <cell r="CD590"/>
          <cell r="CE590"/>
          <cell r="CF590"/>
          <cell r="CG590"/>
          <cell r="CH590"/>
          <cell r="CI590"/>
          <cell r="CJ590"/>
          <cell r="CK590"/>
          <cell r="CL590"/>
          <cell r="CM590"/>
          <cell r="CN590"/>
          <cell r="CO590"/>
        </row>
        <row r="591">
          <cell r="B591">
            <v>2045</v>
          </cell>
          <cell r="C591">
            <v>587</v>
          </cell>
          <cell r="D591">
            <v>12</v>
          </cell>
          <cell r="E591">
            <v>9</v>
          </cell>
          <cell r="F591">
            <v>2565</v>
          </cell>
          <cell r="G591">
            <v>800033929228</v>
          </cell>
          <cell r="H591" t="str">
            <v>นาย</v>
          </cell>
          <cell r="I591" t="str">
            <v>ธเนศวร</v>
          </cell>
          <cell r="J591" t="str">
            <v>จินดารัตน์</v>
          </cell>
          <cell r="K591">
            <v>1549900047633</v>
          </cell>
          <cell r="L591" t="str">
            <v>เชียงใหม่</v>
          </cell>
          <cell r="M591" t="str">
            <v>เชียงใหม่ 1</v>
          </cell>
          <cell r="N591">
            <v>8</v>
          </cell>
          <cell r="O591" t="str">
            <v>สินเชื่อธนาคารประชาชน</v>
          </cell>
          <cell r="P591" t="str">
            <v>1.บุคคลค้ำประกัน</v>
          </cell>
          <cell r="Q591">
            <v>47221.66</v>
          </cell>
          <cell r="R591">
            <v>7661.13</v>
          </cell>
          <cell r="S591" t="str">
            <v>จังหวัดแพร่</v>
          </cell>
          <cell r="T591" t="str">
            <v>ผบ.3376</v>
          </cell>
          <cell r="U591">
            <v>2558</v>
          </cell>
          <cell r="V591" t="str">
            <v>ผบ.190</v>
          </cell>
          <cell r="W591">
            <v>2558</v>
          </cell>
          <cell r="X591">
            <v>8</v>
          </cell>
          <cell r="Y591">
            <v>2</v>
          </cell>
          <cell r="Z591">
            <v>2559</v>
          </cell>
          <cell r="AA591"/>
          <cell r="AB591"/>
          <cell r="AC591"/>
          <cell r="AD591"/>
          <cell r="AE591"/>
          <cell r="AF591"/>
          <cell r="AG591"/>
          <cell r="AH591"/>
          <cell r="AI591"/>
          <cell r="AJ591"/>
          <cell r="AK591"/>
          <cell r="AL591"/>
          <cell r="AM591"/>
          <cell r="AN591"/>
          <cell r="AO591"/>
          <cell r="AP591"/>
          <cell r="AQ591"/>
          <cell r="AR591"/>
          <cell r="AS591"/>
          <cell r="AT591"/>
          <cell r="AU591"/>
          <cell r="AV591"/>
          <cell r="AW591"/>
          <cell r="AX591"/>
          <cell r="AY591"/>
          <cell r="AZ591"/>
          <cell r="BA591"/>
          <cell r="BB591" t="str">
            <v>สืบทรัพย์ สำนักงานอื่นฟ้อง (คำสั่ง 12/9/2565)//กำลังดำเนินการสืบทรัพย์//สืบแล้ว รายงานวันที่ 5/1/2566</v>
          </cell>
          <cell r="BC591" t="str">
            <v>0
900</v>
          </cell>
          <cell r="BD591" t="str">
            <v>8
8</v>
          </cell>
          <cell r="BE591" t="str">
            <v>1
3</v>
          </cell>
          <cell r="BF591" t="str">
            <v>2567
2567</v>
          </cell>
          <cell r="BG591">
            <v>0</v>
          </cell>
          <cell r="BH591" t="str">
            <v>-</v>
          </cell>
          <cell r="BI591" t="str">
            <v>-</v>
          </cell>
          <cell r="BJ591" t="str">
            <v>-</v>
          </cell>
          <cell r="BK591">
            <v>0</v>
          </cell>
          <cell r="BL591" t="str">
            <v>945
195</v>
          </cell>
          <cell r="BM591">
            <v>0</v>
          </cell>
          <cell r="BN591">
            <v>18</v>
          </cell>
          <cell r="BO591">
            <v>3</v>
          </cell>
          <cell r="BP591">
            <v>2567</v>
          </cell>
          <cell r="BQ591" t="str">
            <v>-</v>
          </cell>
          <cell r="BR591" t="str">
            <v>-</v>
          </cell>
          <cell r="BS591" t="str">
            <v>-</v>
          </cell>
          <cell r="BT591" t="str">
            <v>นายธเนศวร จินดารัตน์</v>
          </cell>
          <cell r="BU591">
            <v>823558010508</v>
          </cell>
          <cell r="BV591" t="str">
            <v>1.นายธเนศวร จินดารัตน์
2.นางสาวนริศรา ขอนเคียน
3.นางสาวจริญญา ยศเพ็ชรกาศ</v>
          </cell>
          <cell r="BW591" t="str">
            <v>จำเลยที่ 1
จำเลยที่ 2
จำเลยที่ 3</v>
          </cell>
          <cell r="BX591" t="str">
            <v>1-5499-00047-63-3
1-5499-00146-31-3
1-5101-00129-09-2</v>
          </cell>
          <cell r="BY591"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เลข น.ส.3 ก.3558 ต.ทากาศ อ.แม่ทา จ.ลำพูน (ปลอดจำนอง)</v>
          </cell>
          <cell r="BZ591" t="str">
            <v>พบทรัพย์</v>
          </cell>
          <cell r="CA591"/>
          <cell r="CB591">
            <v>3</v>
          </cell>
          <cell r="CC591" t="str">
            <v>วรกมล</v>
          </cell>
          <cell r="CD591"/>
          <cell r="CE591"/>
          <cell r="CF591"/>
          <cell r="CG591"/>
          <cell r="CH591"/>
          <cell r="CI591"/>
          <cell r="CJ591"/>
          <cell r="CK591"/>
          <cell r="CL591"/>
          <cell r="CM591"/>
          <cell r="CN591"/>
          <cell r="CO591"/>
        </row>
        <row r="592">
          <cell r="B592">
            <v>2046</v>
          </cell>
          <cell r="C592">
            <v>588</v>
          </cell>
          <cell r="D592">
            <v>12</v>
          </cell>
          <cell r="E592">
            <v>9</v>
          </cell>
          <cell r="F592">
            <v>2565</v>
          </cell>
          <cell r="G592">
            <v>800041047674</v>
          </cell>
          <cell r="H592" t="str">
            <v>นางสาว</v>
          </cell>
          <cell r="I592" t="str">
            <v>เนตรนรินทร์</v>
          </cell>
          <cell r="J592" t="str">
            <v>ปินไข</v>
          </cell>
          <cell r="K592">
            <v>1520800052513</v>
          </cell>
          <cell r="L592" t="str">
            <v>ถนนทิพย์เนตร</v>
          </cell>
          <cell r="M592" t="str">
            <v>เชียงใหม่ 1</v>
          </cell>
          <cell r="N592">
            <v>8</v>
          </cell>
          <cell r="O592" t="str">
            <v>สินเชื่อธนาคารประชาชน</v>
          </cell>
          <cell r="P592" t="str">
            <v>1.บุคคลค้ำประกัน</v>
          </cell>
          <cell r="Q592">
            <v>60000</v>
          </cell>
          <cell r="R592">
            <v>11688.86</v>
          </cell>
          <cell r="S592" t="str">
            <v>แขวงลำปาง</v>
          </cell>
          <cell r="T592" t="str">
            <v>ผบ.1813</v>
          </cell>
          <cell r="U592">
            <v>2559</v>
          </cell>
          <cell r="V592" t="str">
            <v>ผบ.4646</v>
          </cell>
          <cell r="W592">
            <v>2559</v>
          </cell>
          <cell r="X592">
            <v>9</v>
          </cell>
          <cell r="Y592">
            <v>8</v>
          </cell>
          <cell r="Z592">
            <v>2559</v>
          </cell>
          <cell r="AA592"/>
          <cell r="AB592"/>
          <cell r="AC592"/>
          <cell r="AD592"/>
          <cell r="AE592"/>
          <cell r="AF592"/>
          <cell r="AG592"/>
          <cell r="AH592"/>
          <cell r="AI592"/>
          <cell r="AJ592"/>
          <cell r="AK592"/>
          <cell r="AL592"/>
          <cell r="AM592"/>
          <cell r="AN592"/>
          <cell r="AO592"/>
          <cell r="AP592"/>
          <cell r="AQ592"/>
          <cell r="AR592"/>
          <cell r="AS592"/>
          <cell r="AT592"/>
          <cell r="AU592"/>
          <cell r="AV592"/>
          <cell r="AW592"/>
          <cell r="AX592"/>
          <cell r="AY592"/>
          <cell r="AZ592"/>
          <cell r="BA592"/>
          <cell r="BB592" t="str">
            <v>สืบทรัพย์ สำนักงานอื่นฟ้อง (คำสั่ง 12/9/2565)//กำลังดำเนินการสืบทรัพย์//รายงานผลสืบทรัพย์วันที่ 19-12-65</v>
          </cell>
          <cell r="BC592">
            <v>1200</v>
          </cell>
          <cell r="BD592">
            <v>28</v>
          </cell>
          <cell r="BE592">
            <v>8</v>
          </cell>
          <cell r="BF592">
            <v>2566</v>
          </cell>
          <cell r="BG592">
            <v>0</v>
          </cell>
          <cell r="BH592" t="str">
            <v>-</v>
          </cell>
          <cell r="BI592" t="str">
            <v>-</v>
          </cell>
          <cell r="BJ592" t="str">
            <v>-</v>
          </cell>
          <cell r="BK592">
            <v>0</v>
          </cell>
          <cell r="BL592">
            <v>2360</v>
          </cell>
          <cell r="BM592">
            <v>0</v>
          </cell>
          <cell r="BN592" t="str">
            <v/>
          </cell>
          <cell r="BO592" t="str">
            <v/>
          </cell>
          <cell r="BP592" t="str">
            <v/>
          </cell>
          <cell r="BQ592" t="str">
            <v>-</v>
          </cell>
          <cell r="BR592" t="str">
            <v>-</v>
          </cell>
          <cell r="BS592" t="str">
            <v>-</v>
          </cell>
          <cell r="BT592" t="str">
            <v>นางสาวเนตรนรินทร์ ปินไข</v>
          </cell>
          <cell r="BU592">
            <v>823558011311</v>
          </cell>
          <cell r="BV592" t="str">
            <v>1.นางสาวเนตรนรินทร์ ปินไข
2.นายนัฐพล บรรลือหาญ
3.นายศรรามหรือพชรภพ บุญปิง
4.นายวีระชัย สมช่วง</v>
          </cell>
          <cell r="BW592" t="str">
            <v>จำเลยที่ 1
คู่สมรสจำเลยที่ 1
จำเลยที่ 2
จำเลยที่ 3</v>
          </cell>
          <cell r="BX592" t="str">
            <v>1-5208-00052-51-3
1-1004-00231-69-4
1-6299-00270-08-1
1-5099-01031-75-7</v>
          </cell>
          <cell r="BY592" t="str">
            <v>-ไม่พบว่ามีกรรมสิทธิ์ในที่ดิน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v>
          </cell>
          <cell r="BZ592" t="str">
            <v>ไม่พบทรัพย์</v>
          </cell>
          <cell r="CA592"/>
          <cell r="CB592">
            <v>4</v>
          </cell>
          <cell r="CC592" t="str">
            <v>วรกมล</v>
          </cell>
          <cell r="CD592"/>
          <cell r="CE592"/>
          <cell r="CF592"/>
          <cell r="CG592"/>
          <cell r="CH592"/>
          <cell r="CI592"/>
          <cell r="CJ592"/>
          <cell r="CK592"/>
          <cell r="CL592"/>
          <cell r="CM592">
            <v>243468</v>
          </cell>
          <cell r="CN592"/>
          <cell r="CO592"/>
        </row>
        <row r="593">
          <cell r="B593">
            <v>2047</v>
          </cell>
          <cell r="C593">
            <v>589</v>
          </cell>
          <cell r="D593">
            <v>12</v>
          </cell>
          <cell r="E593">
            <v>9</v>
          </cell>
          <cell r="F593">
            <v>2565</v>
          </cell>
          <cell r="G593">
            <v>800041050595</v>
          </cell>
          <cell r="H593" t="str">
            <v>นาย</v>
          </cell>
          <cell r="I593" t="str">
            <v>สงคราม</v>
          </cell>
          <cell r="J593" t="str">
            <v>บุญปิง</v>
          </cell>
          <cell r="K593">
            <v>1629900270081</v>
          </cell>
          <cell r="L593" t="str">
            <v>ถนนทิพย์เนตร</v>
          </cell>
          <cell r="M593" t="str">
            <v>เชียงใหม่ 1</v>
          </cell>
          <cell r="N593">
            <v>8</v>
          </cell>
          <cell r="O593" t="str">
            <v>สินเชื่อธนาคารประชาชน</v>
          </cell>
          <cell r="P593" t="str">
            <v>1.บุคคลค้ำประกัน</v>
          </cell>
          <cell r="Q593">
            <v>57500</v>
          </cell>
          <cell r="R593">
            <v>10523.49</v>
          </cell>
          <cell r="S593" t="str">
            <v>แขวงลำปาง</v>
          </cell>
          <cell r="T593" t="str">
            <v>ผบ.1811</v>
          </cell>
          <cell r="U593">
            <v>2559</v>
          </cell>
          <cell r="V593" t="str">
            <v>ผบ.4644</v>
          </cell>
          <cell r="W593">
            <v>2559</v>
          </cell>
          <cell r="X593">
            <v>9</v>
          </cell>
          <cell r="Y593">
            <v>8</v>
          </cell>
          <cell r="Z593">
            <v>2559</v>
          </cell>
          <cell r="AA593"/>
          <cell r="AB593"/>
          <cell r="AC593"/>
          <cell r="AD593"/>
          <cell r="AE593"/>
          <cell r="AF593"/>
          <cell r="AG593"/>
          <cell r="AH593"/>
          <cell r="AI593"/>
          <cell r="AJ593"/>
          <cell r="AK593"/>
          <cell r="AL593"/>
          <cell r="AM593"/>
          <cell r="AN593"/>
          <cell r="AO593"/>
          <cell r="AP593"/>
          <cell r="AQ593"/>
          <cell r="AR593"/>
          <cell r="AS593"/>
          <cell r="AT593"/>
          <cell r="AU593"/>
          <cell r="AV593"/>
          <cell r="AW593"/>
          <cell r="AX593"/>
          <cell r="AY593"/>
          <cell r="AZ593"/>
          <cell r="BA593"/>
          <cell r="BB593" t="str">
            <v>สืบทรัพย์ สำนักงานอื่นฟ้อง (คำสั่ง 12/9/2565)//กำลังดำเนินการสืบทรัพย์//รายงานผลสืบทรัพย์วันที่ 19-12-65</v>
          </cell>
          <cell r="BC593" t="str">
            <v/>
          </cell>
          <cell r="BD593" t="str">
            <v/>
          </cell>
          <cell r="BE593" t="str">
            <v/>
          </cell>
          <cell r="BF593" t="str">
            <v/>
          </cell>
          <cell r="BG593" t="str">
            <v/>
          </cell>
          <cell r="BH593" t="str">
            <v/>
          </cell>
          <cell r="BI593" t="str">
            <v/>
          </cell>
          <cell r="BJ593" t="str">
            <v/>
          </cell>
          <cell r="BK593" t="str">
            <v/>
          </cell>
          <cell r="BL593" t="str">
            <v/>
          </cell>
          <cell r="BM593" t="str">
            <v/>
          </cell>
          <cell r="BN593" t="str">
            <v/>
          </cell>
          <cell r="BO593" t="str">
            <v/>
          </cell>
          <cell r="BP593" t="str">
            <v/>
          </cell>
          <cell r="BQ593" t="str">
            <v/>
          </cell>
          <cell r="BR593" t="str">
            <v/>
          </cell>
          <cell r="BS593" t="str">
            <v/>
          </cell>
          <cell r="BT593" t="str">
            <v>นายสงคราม บุญปิง</v>
          </cell>
          <cell r="BU593">
            <v>823558011281</v>
          </cell>
          <cell r="BV593" t="str">
            <v>1.นายศรรามหรือพชรภพ บุญปิง
2.นางสาวเนตรนรินทร์ ปินไข
3.นายนัฐพล บรรลือหาญ
4.นายวีระชัย สมช่วง</v>
          </cell>
          <cell r="BW593" t="str">
            <v>จำเลยที่ 1
จำเลยที่ 2
คู่สมรสจำเลยที่ 2
จำเลยที่ 3</v>
          </cell>
          <cell r="BX593" t="str">
            <v>1-6299-00270-08-1
1-5208-00052-51-3
1-1004-00231-69-4
1-5099-01031-75-7</v>
          </cell>
          <cell r="BY593"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v>
          </cell>
          <cell r="BZ593" t="str">
            <v>ไม่พบทรัพย์</v>
          </cell>
          <cell r="CA593"/>
          <cell r="CB593">
            <v>4</v>
          </cell>
          <cell r="CC593" t="str">
            <v>วรกมล</v>
          </cell>
          <cell r="CD593"/>
          <cell r="CE593"/>
          <cell r="CF593"/>
          <cell r="CG593"/>
          <cell r="CH593"/>
          <cell r="CI593"/>
          <cell r="CJ593"/>
          <cell r="CK593"/>
          <cell r="CL593"/>
          <cell r="CM593">
            <v>243468</v>
          </cell>
          <cell r="CN593"/>
          <cell r="CO593"/>
        </row>
        <row r="594">
          <cell r="B594">
            <v>2048</v>
          </cell>
          <cell r="C594">
            <v>590</v>
          </cell>
          <cell r="D594">
            <v>7</v>
          </cell>
          <cell r="E594">
            <v>10</v>
          </cell>
          <cell r="F594">
            <v>2565</v>
          </cell>
          <cell r="G594">
            <v>800096429033</v>
          </cell>
          <cell r="H594" t="str">
            <v>จ.ส.ต.หรือนาย</v>
          </cell>
          <cell r="I594" t="str">
            <v>ทวีชัย</v>
          </cell>
          <cell r="J594" t="str">
            <v>พีรพิพัฒน์</v>
          </cell>
          <cell r="K594">
            <v>3570600004236</v>
          </cell>
          <cell r="L594" t="str">
            <v>มหาวิทยาลัยเชียงใหม่</v>
          </cell>
          <cell r="M594" t="str">
            <v>เชียงใหม่ 2</v>
          </cell>
          <cell r="N594">
            <v>8</v>
          </cell>
          <cell r="O594" t="str">
            <v>สินเชื่อธนาคารประชาชน</v>
          </cell>
          <cell r="P594" t="str">
            <v>1.บุคคลค้ำประกัน</v>
          </cell>
          <cell r="Q594">
            <v>32389.91</v>
          </cell>
          <cell r="R594">
            <v>7115.04</v>
          </cell>
          <cell r="S594" t="str">
            <v>แขวงเชียงใหม่</v>
          </cell>
          <cell r="T594" t="str">
            <v>ผบ.884</v>
          </cell>
          <cell r="U594">
            <v>2565</v>
          </cell>
          <cell r="V594" t="str">
            <v>ผบ.1394</v>
          </cell>
          <cell r="W594">
            <v>2565</v>
          </cell>
          <cell r="X594">
            <v>29</v>
          </cell>
          <cell r="Y594">
            <v>8</v>
          </cell>
          <cell r="Z594">
            <v>2565</v>
          </cell>
          <cell r="AA594"/>
          <cell r="AB594"/>
          <cell r="AC594"/>
          <cell r="AD594"/>
          <cell r="AE594"/>
          <cell r="AF594"/>
          <cell r="AG594"/>
          <cell r="AH594"/>
          <cell r="AI594"/>
          <cell r="AJ594"/>
          <cell r="AK594"/>
          <cell r="AL594"/>
          <cell r="AM594"/>
          <cell r="AN594"/>
          <cell r="AO594"/>
          <cell r="AP594"/>
          <cell r="AQ594"/>
          <cell r="AR594"/>
          <cell r="AS594"/>
          <cell r="AT594"/>
          <cell r="AU594"/>
          <cell r="AV594"/>
          <cell r="AW594"/>
          <cell r="AX594"/>
          <cell r="AY594"/>
          <cell r="AZ594"/>
          <cell r="BA594"/>
          <cell r="BB594" t="str">
            <v>สืบทรัพย์ (คำสั่ง 7/10/2565)//กำลังดำเนินการสืบทรัพย์//รายงานผลสืบทรพย์วันที่ 11/1/2566</v>
          </cell>
          <cell r="BC594">
            <v>600</v>
          </cell>
          <cell r="BD594">
            <v>14</v>
          </cell>
          <cell r="BE594">
            <v>3</v>
          </cell>
          <cell r="BF594">
            <v>2567</v>
          </cell>
          <cell r="BG594">
            <v>0</v>
          </cell>
          <cell r="BH594" t="str">
            <v>-</v>
          </cell>
          <cell r="BI594" t="str">
            <v>-</v>
          </cell>
          <cell r="BJ594" t="str">
            <v>-</v>
          </cell>
          <cell r="BK594">
            <v>0</v>
          </cell>
          <cell r="BL594">
            <v>1070</v>
          </cell>
          <cell r="BM594">
            <v>0</v>
          </cell>
          <cell r="BN594">
            <v>25</v>
          </cell>
          <cell r="BO594">
            <v>6</v>
          </cell>
          <cell r="BP594">
            <v>2567</v>
          </cell>
          <cell r="BQ594" t="str">
            <v>-</v>
          </cell>
          <cell r="BR594" t="str">
            <v>-</v>
          </cell>
          <cell r="BS594" t="str">
            <v>-</v>
          </cell>
          <cell r="BT594" t="str">
            <v>จ.ส.ต.หรือนายทวีชัย พีรพิพัฒน์</v>
          </cell>
          <cell r="BU594">
            <v>883265010198</v>
          </cell>
          <cell r="BV594" t="str">
            <v>1.จ.ส.ต.ทวีชัย  พีรพิพัฒน์
2.นางสาวสำลี  ตะโสรัตน์</v>
          </cell>
          <cell r="BW594" t="str">
            <v>จำเลยที่ 1
จำเลยที่ 2</v>
          </cell>
          <cell r="BX594" t="str">
            <v>3-5706-00004-23-6
3-3101-00575-77-5</v>
          </cell>
          <cell r="BY594"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v>
          </cell>
          <cell r="BZ594" t="str">
            <v>ไม่พบทรัพย์</v>
          </cell>
          <cell r="CA594"/>
          <cell r="CB594">
            <v>2</v>
          </cell>
          <cell r="CC594" t="str">
            <v>วรกมล</v>
          </cell>
          <cell r="CD594"/>
          <cell r="CE594"/>
          <cell r="CF594"/>
          <cell r="CG594"/>
          <cell r="CH594"/>
          <cell r="CI594"/>
          <cell r="CJ594"/>
          <cell r="CK594"/>
          <cell r="CL594"/>
          <cell r="CM594"/>
          <cell r="CN594"/>
          <cell r="CO594"/>
        </row>
        <row r="595">
          <cell r="B595">
            <v>2049</v>
          </cell>
          <cell r="C595">
            <v>591</v>
          </cell>
          <cell r="D595">
            <v>7</v>
          </cell>
          <cell r="E595">
            <v>10</v>
          </cell>
          <cell r="F595">
            <v>2565</v>
          </cell>
          <cell r="G595">
            <v>800092782567</v>
          </cell>
          <cell r="H595" t="str">
            <v>นาย</v>
          </cell>
          <cell r="I595" t="str">
            <v>ยอดชัย</v>
          </cell>
          <cell r="J595" t="str">
            <v>ตามิ</v>
          </cell>
          <cell r="K595">
            <v>1500400085392</v>
          </cell>
          <cell r="L595" t="str">
            <v>เชียงดาว</v>
          </cell>
          <cell r="M595" t="str">
            <v>เชียงใหม่ 2</v>
          </cell>
          <cell r="N595">
            <v>8</v>
          </cell>
          <cell r="O595" t="str">
            <v>สินเชื่อแก้ไขปัญหาหนี้นอกระบบPSAระยะที่2</v>
          </cell>
          <cell r="P595" t="str">
            <v>1.บุคคลค้ำประกัน</v>
          </cell>
          <cell r="Q595">
            <v>27555.24</v>
          </cell>
          <cell r="R595">
            <v>4490.3900000000003</v>
          </cell>
          <cell r="S595" t="str">
            <v>แขวงเชียงดาว</v>
          </cell>
          <cell r="T595" t="str">
            <v>ผบE264</v>
          </cell>
          <cell r="U595">
            <v>2565</v>
          </cell>
          <cell r="V595" t="str">
            <v>ผบE457</v>
          </cell>
          <cell r="W595">
            <v>2565</v>
          </cell>
          <cell r="X595">
            <v>18</v>
          </cell>
          <cell r="Y595">
            <v>7</v>
          </cell>
          <cell r="Z595">
            <v>2565</v>
          </cell>
          <cell r="AA595"/>
          <cell r="AB595"/>
          <cell r="AC595"/>
          <cell r="AD595"/>
          <cell r="AE595"/>
          <cell r="AF595"/>
          <cell r="AG595"/>
          <cell r="AH595"/>
          <cell r="AI595"/>
          <cell r="AJ595"/>
          <cell r="AK595"/>
          <cell r="AL595"/>
          <cell r="AM595"/>
          <cell r="AN595"/>
          <cell r="AO595"/>
          <cell r="AP595"/>
          <cell r="AQ595"/>
          <cell r="AR595"/>
          <cell r="AS595"/>
          <cell r="AT595"/>
          <cell r="AU595"/>
          <cell r="AV595"/>
          <cell r="AW595"/>
          <cell r="AX595"/>
          <cell r="AY595"/>
          <cell r="AZ595"/>
          <cell r="BA595"/>
          <cell r="BB595" t="str">
            <v>สืบทรัพย์ (คำสั่ง 7/10/2565)//กำลังดำเนินการสืบทรัพย์//รายงานผลสืบทรพย์วันที่ 11/1/2566</v>
          </cell>
          <cell r="BC595">
            <v>1800</v>
          </cell>
          <cell r="BD595">
            <v>14</v>
          </cell>
          <cell r="BE595">
            <v>3</v>
          </cell>
          <cell r="BF595">
            <v>2567</v>
          </cell>
          <cell r="BG595">
            <v>0</v>
          </cell>
          <cell r="BH595" t="str">
            <v>-</v>
          </cell>
          <cell r="BI595" t="str">
            <v>-</v>
          </cell>
          <cell r="BJ595" t="str">
            <v>-</v>
          </cell>
          <cell r="BK595">
            <v>0</v>
          </cell>
          <cell r="BL595">
            <v>1505</v>
          </cell>
          <cell r="BM595">
            <v>0</v>
          </cell>
          <cell r="BN595" t="str">
            <v/>
          </cell>
          <cell r="BO595" t="str">
            <v/>
          </cell>
          <cell r="BP595" t="str">
            <v/>
          </cell>
          <cell r="BQ595" t="str">
            <v>-</v>
          </cell>
          <cell r="BR595" t="str">
            <v>-</v>
          </cell>
          <cell r="BS595" t="str">
            <v>-</v>
          </cell>
          <cell r="BT595" t="str">
            <v>นายยอดชัย ตามิ</v>
          </cell>
          <cell r="BU595">
            <v>883265010222</v>
          </cell>
          <cell r="BV595" t="str">
            <v xml:space="preserve">1.นายยอดชัย  ตามิ
2.นางสาวอาหมี่  แซ่ลี่
3.นางสาวณิชชานันท์  เลาย้าง
4.นายสุชาย  เลาโหม้ะ
5.นายสิทธิพงษ์  แสนรี่
6.นางสาวสัชฌุกร  ธิเรือน
</v>
          </cell>
          <cell r="BW595" t="str">
            <v xml:space="preserve">จำเลยที่ 1
คู่สมรสจำเลยที่1
จำเลยที่ 2
คู่สมรสจำเลยที่ 2
จำเลยที่ 3
คู่สมรสจำเลยที่ 3
</v>
          </cell>
          <cell r="BX595" t="str">
            <v>1-5004-00085-39-2
8-5020-73016-41-4
1-5004-00079-81-3
1-5011-00085-98-3
8-5004-84028-32-5
1-5011-00096-67-5</v>
          </cell>
          <cell r="BY59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v>
          </cell>
          <cell r="BZ595" t="str">
            <v>ไม่พบทรัพย์</v>
          </cell>
          <cell r="CA595"/>
          <cell r="CB595">
            <v>6</v>
          </cell>
          <cell r="CC595" t="str">
            <v>วรกมล</v>
          </cell>
          <cell r="CD595"/>
          <cell r="CE595"/>
          <cell r="CF595"/>
          <cell r="CG595"/>
          <cell r="CH595"/>
          <cell r="CI595"/>
          <cell r="CJ595"/>
          <cell r="CK595"/>
          <cell r="CL595"/>
          <cell r="CM595"/>
          <cell r="CN595"/>
          <cell r="CO595"/>
        </row>
        <row r="596">
          <cell r="B596">
            <v>2050</v>
          </cell>
          <cell r="C596">
            <v>592</v>
          </cell>
          <cell r="D596">
            <v>7</v>
          </cell>
          <cell r="E596">
            <v>10</v>
          </cell>
          <cell r="F596">
            <v>2565</v>
          </cell>
          <cell r="G596">
            <v>800120355600</v>
          </cell>
          <cell r="H596" t="str">
            <v>นางสาว</v>
          </cell>
          <cell r="I596" t="str">
            <v>จุฑามาศ</v>
          </cell>
          <cell r="J596" t="str">
            <v>กองเมือง</v>
          </cell>
          <cell r="K596">
            <v>1102000091790</v>
          </cell>
          <cell r="L596" t="str">
            <v>เชียงดาว</v>
          </cell>
          <cell r="M596" t="str">
            <v>เชียงใหม่ 2</v>
          </cell>
          <cell r="N596">
            <v>8</v>
          </cell>
          <cell r="O596" t="str">
            <v>สินเชื่อผู้มีรายได้ประจำ Covid-19 (PSA)</v>
          </cell>
          <cell r="P596" t="str">
            <v>1.บุคคลค้ำประกัน</v>
          </cell>
          <cell r="Q596">
            <v>41662.76</v>
          </cell>
          <cell r="R596">
            <v>3000.97</v>
          </cell>
          <cell r="S596" t="str">
            <v>แขวงเชียงดาว</v>
          </cell>
          <cell r="T596" t="str">
            <v>ผบE350</v>
          </cell>
          <cell r="U596">
            <v>2565</v>
          </cell>
          <cell r="V596" t="str">
            <v>ผบE516</v>
          </cell>
          <cell r="W596">
            <v>2565</v>
          </cell>
          <cell r="X596">
            <v>1</v>
          </cell>
          <cell r="Y596">
            <v>8</v>
          </cell>
          <cell r="Z596">
            <v>2565</v>
          </cell>
          <cell r="AA596"/>
          <cell r="AB596"/>
          <cell r="AC596"/>
          <cell r="AD596">
            <v>1</v>
          </cell>
          <cell r="AE596">
            <v>8</v>
          </cell>
          <cell r="AF596">
            <v>2565</v>
          </cell>
          <cell r="AG596">
            <v>17</v>
          </cell>
          <cell r="AH596">
            <v>10</v>
          </cell>
          <cell r="AI596">
            <v>2565</v>
          </cell>
          <cell r="AJ596"/>
          <cell r="AK596"/>
          <cell r="AL596"/>
          <cell r="AM596"/>
          <cell r="AN596"/>
          <cell r="AO596"/>
          <cell r="AP596"/>
          <cell r="AQ596"/>
          <cell r="AR596"/>
          <cell r="AS596"/>
          <cell r="AT596"/>
          <cell r="AU596"/>
          <cell r="AV596"/>
          <cell r="AW596"/>
          <cell r="AX596"/>
          <cell r="AY596"/>
          <cell r="AZ596"/>
          <cell r="BA596"/>
          <cell r="BB596" t="str">
            <v>สืบทรัพย์ (คำสั่ง 7/10/2565)//กำลังดำเนินการสืบทรัพย์//สืบแล้ว รายงานผล2/2/2566</v>
          </cell>
          <cell r="BC596">
            <v>900</v>
          </cell>
          <cell r="BD596">
            <v>19</v>
          </cell>
          <cell r="BE596">
            <v>3</v>
          </cell>
          <cell r="BF596">
            <v>2568</v>
          </cell>
          <cell r="BG596">
            <v>0</v>
          </cell>
          <cell r="BH596" t="str">
            <v>-</v>
          </cell>
          <cell r="BI596" t="str">
            <v>-</v>
          </cell>
          <cell r="BJ596" t="str">
            <v>-</v>
          </cell>
          <cell r="BK596">
            <v>0</v>
          </cell>
          <cell r="BL596">
            <v>950</v>
          </cell>
          <cell r="BM596">
            <v>0</v>
          </cell>
          <cell r="BN596" t="str">
            <v/>
          </cell>
          <cell r="BO596" t="str">
            <v/>
          </cell>
          <cell r="BP596" t="str">
            <v/>
          </cell>
          <cell r="BQ596" t="str">
            <v>-</v>
          </cell>
          <cell r="BR596" t="str">
            <v>-</v>
          </cell>
          <cell r="BS596" t="str">
            <v>-</v>
          </cell>
          <cell r="BT596" t="str">
            <v>นางสาวจุฑามาศ กองเมือง</v>
          </cell>
          <cell r="BU596">
            <v>883265010354</v>
          </cell>
          <cell r="BV596" t="str">
            <v>1.นางสาวจุฑามาศ  กองเมือง
2.นายกฤษณา  การแข็ง
3.นางสาววรุณสิริ  กองเมือง</v>
          </cell>
          <cell r="BW596" t="str">
            <v>จำเลยที่ 1
จำเลยที่ 2
จำเลยที่ 3</v>
          </cell>
          <cell r="BX596" t="str">
            <v>1-1020-00091-79-0
3-5803-00006-86-1
1-5099-00878-01-2</v>
          </cell>
          <cell r="BY59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v>
          </cell>
          <cell r="BZ596" t="str">
            <v>ไม่พบทรัพย์</v>
          </cell>
          <cell r="CA596"/>
          <cell r="CB596">
            <v>3</v>
          </cell>
          <cell r="CC596" t="str">
            <v>วรกมล</v>
          </cell>
          <cell r="CD596"/>
          <cell r="CE596"/>
          <cell r="CF596"/>
          <cell r="CG596"/>
          <cell r="CH596"/>
          <cell r="CI596"/>
          <cell r="CJ596"/>
          <cell r="CK596"/>
          <cell r="CL596"/>
          <cell r="CM596"/>
          <cell r="CN596"/>
          <cell r="CO596"/>
        </row>
        <row r="597">
          <cell r="B597">
            <v>2051</v>
          </cell>
          <cell r="C597">
            <v>593</v>
          </cell>
          <cell r="D597">
            <v>7</v>
          </cell>
          <cell r="E597">
            <v>10</v>
          </cell>
          <cell r="F597">
            <v>2565</v>
          </cell>
          <cell r="G597" t="str">
            <v>800120411056,
800089456845,
800113047784</v>
          </cell>
          <cell r="H597" t="str">
            <v>นางสาว</v>
          </cell>
          <cell r="I597" t="str">
            <v>ศศิธร</v>
          </cell>
          <cell r="J597" t="str">
            <v>เหมยนาง</v>
          </cell>
          <cell r="K597">
            <v>3501100348565</v>
          </cell>
          <cell r="L597" t="str">
            <v>พร้าว</v>
          </cell>
          <cell r="M597" t="str">
            <v>เชียงใหม่ 2</v>
          </cell>
          <cell r="N597">
            <v>8</v>
          </cell>
          <cell r="O597" t="str">
            <v>สินเชื่อเสริมพลังฐานราก (PSA), สินเชื่อพัฒนาองค์กรชุมชน (รายบุคคล), สินเชื่อผู้มีอาชีพอิสระ COVID-19 (PSA)</v>
          </cell>
          <cell r="P597" t="str">
            <v>1.บุคคลค้ำประกัน</v>
          </cell>
          <cell r="Q597">
            <v>41838.39</v>
          </cell>
          <cell r="R597">
            <v>4727.0600000000004</v>
          </cell>
          <cell r="S597" t="str">
            <v>แขวงเชียงดาว</v>
          </cell>
          <cell r="T597" t="str">
            <v>ผบE351</v>
          </cell>
          <cell r="U597">
            <v>2565</v>
          </cell>
          <cell r="V597" t="str">
            <v>ผบE508</v>
          </cell>
          <cell r="W597">
            <v>2565</v>
          </cell>
          <cell r="X597"/>
          <cell r="Y597"/>
          <cell r="Z597"/>
          <cell r="AA597">
            <v>1</v>
          </cell>
          <cell r="AB597">
            <v>8</v>
          </cell>
          <cell r="AC597">
            <v>2565</v>
          </cell>
          <cell r="AD597"/>
          <cell r="AE597"/>
          <cell r="AF597"/>
          <cell r="AG597"/>
          <cell r="AH597"/>
          <cell r="AI597"/>
          <cell r="AJ597"/>
          <cell r="AK597"/>
          <cell r="AL597"/>
          <cell r="AM597"/>
          <cell r="AN597"/>
          <cell r="AO597"/>
          <cell r="AP597"/>
          <cell r="AQ597"/>
          <cell r="AR597"/>
          <cell r="AS597"/>
          <cell r="AT597"/>
          <cell r="AU597"/>
          <cell r="AV597"/>
          <cell r="AW597"/>
          <cell r="AX597"/>
          <cell r="AY597"/>
          <cell r="AZ597"/>
          <cell r="BA597"/>
          <cell r="BB597" t="str">
            <v>สืบทรัพย์ (คำสั่ง 7/10/2565)//กำลังดำเนินการสืบทรัพย์//สืบแล้ว รายงานผล 15/2/2566</v>
          </cell>
          <cell r="BC597">
            <v>1200</v>
          </cell>
          <cell r="BD597">
            <v>10</v>
          </cell>
          <cell r="BE597">
            <v>6</v>
          </cell>
          <cell r="BF597">
            <v>2567</v>
          </cell>
          <cell r="BG597">
            <v>0</v>
          </cell>
          <cell r="BH597" t="str">
            <v>-</v>
          </cell>
          <cell r="BI597" t="str">
            <v>-</v>
          </cell>
          <cell r="BJ597" t="str">
            <v>-</v>
          </cell>
          <cell r="BK597">
            <v>0</v>
          </cell>
          <cell r="BL597">
            <v>1525</v>
          </cell>
          <cell r="BM597">
            <v>0</v>
          </cell>
          <cell r="BN597" t="str">
            <v/>
          </cell>
          <cell r="BO597" t="str">
            <v/>
          </cell>
          <cell r="BP597" t="str">
            <v/>
          </cell>
          <cell r="BQ597" t="str">
            <v>-</v>
          </cell>
          <cell r="BR597" t="str">
            <v>-</v>
          </cell>
          <cell r="BS597" t="str">
            <v>-</v>
          </cell>
          <cell r="BT597" t="str">
            <v>นางสาวศศิธร เหมยนาง</v>
          </cell>
          <cell r="BU597">
            <v>883265010358</v>
          </cell>
          <cell r="BV597" t="str">
            <v>1.นางสาวศศิธร  เหมยนาง
2.นางสวาท  คุณพระศรี
3.นางบัวลอง  นาสา
4.นายประจวบ  นาสา</v>
          </cell>
          <cell r="BW597" t="str">
            <v>จำเลยที่ 1
จำเลยที่ 2
จำเลยที่ 3
คู่สมรสจำเลยที่ 3</v>
          </cell>
          <cell r="BX597" t="str">
            <v>3-5011-00348-56-5
3-5011-00348-43-3
3-5011-00095-31-4
3-5011-00351-54-0</v>
          </cell>
          <cell r="BY597" t="str">
            <v>-ไม่พบว่ามีกรรมสิทธิ์ในที่ดิน อ.พร้าว จ.เชียงใหม่
-พบว่ามีกรรมสิทธิ์ในที่ดินโฉนดเลขที่ 12208 เลขที่ดิน 376  หน้าสำรวจ  802 ต.แม่แวน อ.พร้าว จ.เชียงใหม่ (ปลอดจำนอง)
-พบว่ามีกรรมสิทธิ์ในที่ดินโฉนดเลขที่ 22922 เลขที่ดิน 91  หน้าสำรวจ  2058 ต.แม่แวน อ.พร้าว จ.เชียงใหม่ (ติดจำนองธกส)
-ไม่พบว่ามีกรรมสิทธิ์ในที่ดิน อ.พร้าว จ.เชียงใหม่
-พบว่ามีกรรมสิทธิ์ในที่ดินโฉนดเลขที่ 19792 เลขที่ดิน 47  หน้าสำรวจ  1132 ต.เขื่อนผาก อ.พร้าว จ.เชียงใหม่ (ติดจำนองธกส)
-พบว่ามีกรรมสิทธิ์ในที่ดินโฉนดเลขที่ 19970 เลขที่ดิน 20  หน้าสำรวจ  1191 ต.เขื่อนผาก อ.พร้าว จ.เชียงใหม่ (ติดจำนองธกส)</v>
          </cell>
          <cell r="BZ597" t="str">
            <v>พบทรัพย์</v>
          </cell>
          <cell r="CA597"/>
          <cell r="CB597">
            <v>4</v>
          </cell>
          <cell r="CC597" t="str">
            <v>วรกมล</v>
          </cell>
          <cell r="CD597"/>
          <cell r="CE597"/>
          <cell r="CF597"/>
          <cell r="CG597"/>
          <cell r="CH597"/>
          <cell r="CI597"/>
          <cell r="CJ597"/>
          <cell r="CK597"/>
          <cell r="CL597"/>
          <cell r="CM597"/>
          <cell r="CN597"/>
          <cell r="CO597"/>
        </row>
        <row r="598">
          <cell r="B598">
            <v>2052</v>
          </cell>
          <cell r="C598">
            <v>594</v>
          </cell>
          <cell r="D598">
            <v>7</v>
          </cell>
          <cell r="E598">
            <v>10</v>
          </cell>
          <cell r="F598">
            <v>2565</v>
          </cell>
          <cell r="G598">
            <v>800096869139</v>
          </cell>
          <cell r="H598" t="str">
            <v>นาย</v>
          </cell>
          <cell r="I598" t="str">
            <v>ณฤการ</v>
          </cell>
          <cell r="J598" t="str">
            <v>เพชรญามณี</v>
          </cell>
          <cell r="K598">
            <v>3501100153861</v>
          </cell>
          <cell r="L598" t="str">
            <v>พร้าว</v>
          </cell>
          <cell r="M598" t="str">
            <v>เชียงใหม่ 2</v>
          </cell>
          <cell r="N598">
            <v>8</v>
          </cell>
          <cell r="O598" t="str">
            <v xml:space="preserve"> สินเชื่อพัฒนาองค์กรชุมชน (รายบุคคล)</v>
          </cell>
          <cell r="P598" t="str">
            <v>1.บุคคลค้ำประกัน</v>
          </cell>
          <cell r="Q598">
            <v>30000</v>
          </cell>
          <cell r="R598">
            <v>7325.59</v>
          </cell>
          <cell r="S598" t="str">
            <v>แขวงเชียงดาว</v>
          </cell>
          <cell r="T598" t="str">
            <v>ผบE407</v>
          </cell>
          <cell r="U598">
            <v>2565</v>
          </cell>
          <cell r="V598" t="str">
            <v>ผบE537</v>
          </cell>
          <cell r="W598">
            <v>2565</v>
          </cell>
          <cell r="X598">
            <v>3</v>
          </cell>
          <cell r="Y598">
            <v>8</v>
          </cell>
          <cell r="Z598">
            <v>2565</v>
          </cell>
          <cell r="AA598"/>
          <cell r="AB598"/>
          <cell r="AC598"/>
          <cell r="AD598">
            <v>3</v>
          </cell>
          <cell r="AE598">
            <v>8</v>
          </cell>
          <cell r="AF598">
            <v>2565</v>
          </cell>
          <cell r="AG598">
            <v>31</v>
          </cell>
          <cell r="AH598">
            <v>10</v>
          </cell>
          <cell r="AI598">
            <v>2565</v>
          </cell>
          <cell r="AJ598"/>
          <cell r="AK598"/>
          <cell r="AL598"/>
          <cell r="AM598"/>
          <cell r="AN598"/>
          <cell r="AO598"/>
          <cell r="AP598"/>
          <cell r="AQ598"/>
          <cell r="AR598"/>
          <cell r="AS598"/>
          <cell r="AT598"/>
          <cell r="AU598"/>
          <cell r="AV598"/>
          <cell r="AW598"/>
          <cell r="AX598"/>
          <cell r="AY598"/>
          <cell r="AZ598"/>
          <cell r="BA598"/>
          <cell r="BB598" t="str">
            <v>สืบทรัพย์ (คำสั่ง 7/10/2565)//กำลังดำเนินการสืบทรัพย์//สืบแล้ว รายงานผล //รายงานผลสืบทรัพย์วันที่ 9/3/2566</v>
          </cell>
          <cell r="BC598">
            <v>1200</v>
          </cell>
          <cell r="BD598">
            <v>10</v>
          </cell>
          <cell r="BE598">
            <v>6</v>
          </cell>
          <cell r="BF598">
            <v>2567</v>
          </cell>
          <cell r="BG598">
            <v>0</v>
          </cell>
          <cell r="BH598" t="str">
            <v>-</v>
          </cell>
          <cell r="BI598" t="str">
            <v>-</v>
          </cell>
          <cell r="BJ598" t="str">
            <v>-</v>
          </cell>
          <cell r="BK598">
            <v>0</v>
          </cell>
          <cell r="BL598">
            <v>1350</v>
          </cell>
          <cell r="BM598">
            <v>0</v>
          </cell>
          <cell r="BN598" t="str">
            <v/>
          </cell>
          <cell r="BO598" t="str">
            <v/>
          </cell>
          <cell r="BP598" t="str">
            <v/>
          </cell>
          <cell r="BQ598" t="str">
            <v>-</v>
          </cell>
          <cell r="BR598" t="str">
            <v>-</v>
          </cell>
          <cell r="BS598" t="str">
            <v>-</v>
          </cell>
          <cell r="BT598" t="str">
            <v>นายณฤการ เพชรญามณี</v>
          </cell>
          <cell r="BU598">
            <v>883265010390</v>
          </cell>
          <cell r="BV598" t="str">
            <v>1.นายณฤการ  เพชรญามณี
2.นางอรพินท์  เพชรญามณี
3.นายทนง  งุนคำ
4.นายองอาจ  บุญทราย</v>
          </cell>
          <cell r="BW598" t="str">
            <v xml:space="preserve">จำเลยที่ 1
คู่สมรสจำเลยที่ 1
จำเลยที่ 2
จำเลยที่ 3
</v>
          </cell>
          <cell r="BX598" t="str">
            <v>3-5011-00153-86-1
3-5011-00303-01-4
3-5011-00156-89-5
3-5011-00158-23-5</v>
          </cell>
          <cell r="BY598" t="str">
            <v>-ไม่พบว่ามีกรรมสิทธิ์ในที่ดิน อ.พร้าว จ.เชียงใหม่
-พบว่ามีกรรมสิทธิ์ในที่ดินโฉนดเลขที่ 32611 เลขที่ดิน 898  หน้าสำรวจ 3344 ต.เขื่อนผาก อ.พร้าว จ.เชียงใหม่ (ติดจำนองธกส)
-ไม่พบว่ามีกรรมสิทธิ์ในที่ดิน อ.ดอกคำใต้ จ.พะเยา
-พบว่ามีกรรมสิทธิ์ในที่ดินโฉนดเลขที่ 2120 เลขที่ดิน 116  หน้าสำรวจ 1073 ต.เขื่อนผาก อ.พร้าว จ.เชียงใหม่ (ปลอดจำนอง)
-พบว่ามีกรรมสิทธิ์ในที่ดินโฉนดเลขที่ 36494 เลขที่ดิน 357  หน้าสำรวจ 4730 ต.เขื่อนผาก อ.พร้าว จ.เชียงใหม่ (ติดจำนองธกส)</v>
          </cell>
          <cell r="BZ598" t="str">
            <v>พบทรัพย์</v>
          </cell>
          <cell r="CA598"/>
          <cell r="CB598">
            <v>4</v>
          </cell>
          <cell r="CC598" t="str">
            <v>วรกมล</v>
          </cell>
          <cell r="CD598"/>
          <cell r="CE598"/>
          <cell r="CF598"/>
          <cell r="CG598"/>
          <cell r="CH598"/>
          <cell r="CI598"/>
          <cell r="CJ598"/>
          <cell r="CK598"/>
          <cell r="CL598"/>
          <cell r="CM598"/>
          <cell r="CN598"/>
          <cell r="CO598"/>
        </row>
        <row r="599">
          <cell r="B599">
            <v>2053</v>
          </cell>
          <cell r="C599">
            <v>595</v>
          </cell>
          <cell r="D599">
            <v>7</v>
          </cell>
          <cell r="E599">
            <v>10</v>
          </cell>
          <cell r="F599">
            <v>2565</v>
          </cell>
          <cell r="G599">
            <v>800087294438</v>
          </cell>
          <cell r="H599" t="str">
            <v>นาง</v>
          </cell>
          <cell r="I599" t="str">
            <v>เล็ก</v>
          </cell>
          <cell r="J599" t="str">
            <v>คำวินิจ</v>
          </cell>
          <cell r="K599">
            <v>3500900028238</v>
          </cell>
          <cell r="L599" t="str">
            <v>ฝาง</v>
          </cell>
          <cell r="M599" t="str">
            <v>เชียงใหม่ 2</v>
          </cell>
          <cell r="N599">
            <v>8</v>
          </cell>
          <cell r="O599" t="str">
            <v xml:space="preserve"> สินเชื่อพัฒนาองค์กรชุมชน (รายบุคคล)</v>
          </cell>
          <cell r="P599" t="str">
            <v>1.บุคคลค้ำประกัน</v>
          </cell>
          <cell r="Q599">
            <v>82448.160000000003</v>
          </cell>
          <cell r="R599">
            <v>16214.28</v>
          </cell>
          <cell r="S599" t="str">
            <v>จังหวัดฝาง</v>
          </cell>
          <cell r="T599" t="str">
            <v>ผบE474</v>
          </cell>
          <cell r="U599">
            <v>2565</v>
          </cell>
          <cell r="V599" t="str">
            <v>ผบE636</v>
          </cell>
          <cell r="W599">
            <v>2565</v>
          </cell>
          <cell r="X599">
            <v>16</v>
          </cell>
          <cell r="Y599">
            <v>8</v>
          </cell>
          <cell r="Z599">
            <v>2565</v>
          </cell>
          <cell r="AA599"/>
          <cell r="AB599"/>
          <cell r="AC599"/>
          <cell r="AD599"/>
          <cell r="AE599"/>
          <cell r="AF599"/>
          <cell r="AG599"/>
          <cell r="AH599"/>
          <cell r="AI599"/>
          <cell r="AJ599"/>
          <cell r="AK599"/>
          <cell r="AL599"/>
          <cell r="AM599"/>
          <cell r="AN599"/>
          <cell r="AO599"/>
          <cell r="AP599"/>
          <cell r="AQ599"/>
          <cell r="AR599"/>
          <cell r="AS599"/>
          <cell r="AT599"/>
          <cell r="AU599"/>
          <cell r="AV599"/>
          <cell r="AW599"/>
          <cell r="AX599"/>
          <cell r="AY599"/>
          <cell r="AZ599"/>
          <cell r="BA599"/>
          <cell r="BB599" t="str">
            <v>สืบทรัพย์ (คำสั่ง 7/10/2565)//กำลังดำเนินการสืบทรัพย์//รายงานผลวันที่ 22/2/2566</v>
          </cell>
          <cell r="BC599">
            <v>1800</v>
          </cell>
          <cell r="BD599">
            <v>11</v>
          </cell>
          <cell r="BE599">
            <v>8</v>
          </cell>
          <cell r="BF599">
            <v>2566</v>
          </cell>
          <cell r="BG599">
            <v>0</v>
          </cell>
          <cell r="BH599" t="str">
            <v>-</v>
          </cell>
          <cell r="BI599" t="str">
            <v>-</v>
          </cell>
          <cell r="BJ599" t="str">
            <v>-</v>
          </cell>
          <cell r="BK599">
            <v>0</v>
          </cell>
          <cell r="BL599">
            <v>1450</v>
          </cell>
          <cell r="BM599">
            <v>0</v>
          </cell>
          <cell r="BN599" t="str">
            <v/>
          </cell>
          <cell r="BO599" t="str">
            <v/>
          </cell>
          <cell r="BP599" t="str">
            <v/>
          </cell>
          <cell r="BQ599" t="str">
            <v>-</v>
          </cell>
          <cell r="BR599" t="str">
            <v>-</v>
          </cell>
          <cell r="BS599" t="str">
            <v>-</v>
          </cell>
          <cell r="BT599" t="str">
            <v>นางเล็ก คำวินิจ</v>
          </cell>
          <cell r="BU599">
            <v>883265010388</v>
          </cell>
          <cell r="BV599" t="str">
            <v>1.นางเล็ก  คำวินิจ
2.นายล้วน  คำวินินจ
3.นางเพชร  ปันทะ
4.นายอินสร  ปันทะ
5.นางอำพร  พระเจริญ
6.นายธวัช  กรรมใจ</v>
          </cell>
          <cell r="BW599" t="str">
            <v>จำเลยที่ 1
คู่สมรสจำเลยที่ 1
จำเลยที่ 2
คู่สมรสจำเลยที่ 2
จำเลยที่ 3
จำเลยที่ 4</v>
          </cell>
          <cell r="BX599" t="str">
            <v>3-5009-00028-23-8
3-5009-00026-65-1
3-5009-00024-56-9
3-5012-00028-62-7
3-5009-00026-64-2
1-5009-00090-41-7</v>
          </cell>
          <cell r="BY59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599" t="str">
            <v>ไม่พบทรัพย์</v>
          </cell>
          <cell r="CA599"/>
          <cell r="CB599">
            <v>6</v>
          </cell>
          <cell r="CC599" t="str">
            <v>วรกมล</v>
          </cell>
          <cell r="CD599"/>
          <cell r="CE599"/>
          <cell r="CF599"/>
          <cell r="CG599"/>
          <cell r="CH599"/>
          <cell r="CI599"/>
          <cell r="CJ599"/>
          <cell r="CK599"/>
          <cell r="CL599"/>
          <cell r="CM599">
            <v>243468</v>
          </cell>
          <cell r="CN599"/>
          <cell r="CO599"/>
        </row>
        <row r="600">
          <cell r="B600">
            <v>2054</v>
          </cell>
          <cell r="C600">
            <v>596</v>
          </cell>
          <cell r="D600">
            <v>7</v>
          </cell>
          <cell r="E600">
            <v>10</v>
          </cell>
          <cell r="F600">
            <v>2565</v>
          </cell>
          <cell r="G600">
            <v>800091575582</v>
          </cell>
          <cell r="H600" t="str">
            <v>นาง</v>
          </cell>
          <cell r="I600" t="str">
            <v>สุมาลี</v>
          </cell>
          <cell r="J600" t="str">
            <v>ดีทอง</v>
          </cell>
          <cell r="K600">
            <v>3500900028238</v>
          </cell>
          <cell r="L600" t="str">
            <v>ฝาง</v>
          </cell>
          <cell r="M600" t="str">
            <v>เชียงใหม่ 2</v>
          </cell>
          <cell r="N600">
            <v>8</v>
          </cell>
          <cell r="O600" t="str">
            <v>สินเชื่อแก้ไขปัญหาหนี้นอกระบบPSAระยะที่2</v>
          </cell>
          <cell r="P600" t="str">
            <v>1.บุคคลค้ำประกัน</v>
          </cell>
          <cell r="Q600">
            <v>36657.919999999998</v>
          </cell>
          <cell r="R600">
            <v>11119.47</v>
          </cell>
          <cell r="S600" t="str">
            <v>จังหวัดฝาง</v>
          </cell>
          <cell r="T600" t="str">
            <v>ผบE476</v>
          </cell>
          <cell r="U600">
            <v>2565</v>
          </cell>
          <cell r="V600" t="str">
            <v>ผบE638</v>
          </cell>
          <cell r="W600">
            <v>2565</v>
          </cell>
          <cell r="X600"/>
          <cell r="Y600"/>
          <cell r="Z600"/>
          <cell r="AA600">
            <v>16</v>
          </cell>
          <cell r="AB600">
            <v>8</v>
          </cell>
          <cell r="AC600">
            <v>2565</v>
          </cell>
          <cell r="AD600"/>
          <cell r="AE600"/>
          <cell r="AF600"/>
          <cell r="AG600"/>
          <cell r="AH600"/>
          <cell r="AI600"/>
          <cell r="AJ600"/>
          <cell r="AK600"/>
          <cell r="AL600"/>
          <cell r="AM600"/>
          <cell r="AN600"/>
          <cell r="AO600"/>
          <cell r="AP600"/>
          <cell r="AQ600"/>
          <cell r="AR600"/>
          <cell r="AS600"/>
          <cell r="AT600"/>
          <cell r="AU600"/>
          <cell r="AV600"/>
          <cell r="AW600"/>
          <cell r="AX600"/>
          <cell r="AY600"/>
          <cell r="AZ600"/>
          <cell r="BA600"/>
          <cell r="BB600" t="str">
            <v>สืบทรัพย์ (คำสั่ง 7/10/2565)//กำลังดำเนินการสืบทรัพย์//สืบแล้ว รายงานผล 15/2/2566</v>
          </cell>
          <cell r="BC600">
            <v>1500</v>
          </cell>
          <cell r="BD600">
            <v>11</v>
          </cell>
          <cell r="BE600">
            <v>8</v>
          </cell>
          <cell r="BF600">
            <v>2566</v>
          </cell>
          <cell r="BG600">
            <v>0</v>
          </cell>
          <cell r="BH600" t="str">
            <v>-</v>
          </cell>
          <cell r="BI600" t="str">
            <v>-</v>
          </cell>
          <cell r="BJ600" t="str">
            <v>-</v>
          </cell>
          <cell r="BK600">
            <v>0</v>
          </cell>
          <cell r="BL600">
            <v>1225</v>
          </cell>
          <cell r="BM600">
            <v>0</v>
          </cell>
          <cell r="BN600" t="str">
            <v/>
          </cell>
          <cell r="BO600" t="str">
            <v/>
          </cell>
          <cell r="BP600" t="str">
            <v/>
          </cell>
          <cell r="BQ600" t="str">
            <v>-</v>
          </cell>
          <cell r="BR600" t="str">
            <v>-</v>
          </cell>
          <cell r="BS600" t="str">
            <v>-</v>
          </cell>
          <cell r="BT600" t="str">
            <v>นางสุมาลี ดีทอง</v>
          </cell>
          <cell r="BU600">
            <v>883265010383</v>
          </cell>
          <cell r="BV600" t="str">
            <v>1.นางสุมาลี  ดีทอง
2.นายประดิษฐ์  ดีทอง
3.นางจิรภัทร์  หลวงคำ
4.นางดรุณี  หลวงคำ
5.นายบุญส่ง  หลวงคำ</v>
          </cell>
          <cell r="BW600" t="str">
            <v>จำเลยที่ 1
คู่สมรสจำเลยที่ 1
จำเลยที่ 2
จำเลยที่ 3
คู่สมรสจำเลยที่ 3</v>
          </cell>
          <cell r="BX600" t="str">
            <v>3-5009-00385-86-3
5-5009-00035-31-1
3-5009-00384-37-9
3-5009-00377-00-3
3-5009-00384-31-0</v>
          </cell>
          <cell r="BY600" t="str">
            <v>-พบว่ามีกรรมสิทธิ์ในที่ดินโฉนดเลขที่ 44325  เลขที่ดิน 7  หน้าสำรวจ 1659 ต.แม่ข่า อ.ฝาง จ.เชียงใหม่ (ติดจำนองธกส)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0" t="str">
            <v>พบทรัพย์</v>
          </cell>
          <cell r="CA600"/>
          <cell r="CB600">
            <v>5</v>
          </cell>
          <cell r="CC600" t="str">
            <v>วรกมล</v>
          </cell>
          <cell r="CD600"/>
          <cell r="CE600"/>
          <cell r="CF600"/>
          <cell r="CG600"/>
          <cell r="CH600"/>
          <cell r="CI600"/>
          <cell r="CJ600"/>
          <cell r="CK600"/>
          <cell r="CL600"/>
          <cell r="CM600"/>
          <cell r="CN600"/>
          <cell r="CO600"/>
        </row>
        <row r="601">
          <cell r="B601">
            <v>2055</v>
          </cell>
          <cell r="C601">
            <v>597</v>
          </cell>
          <cell r="D601">
            <v>7</v>
          </cell>
          <cell r="E601">
            <v>10</v>
          </cell>
          <cell r="F601">
            <v>2565</v>
          </cell>
          <cell r="G601">
            <v>800094262592</v>
          </cell>
          <cell r="H601" t="str">
            <v>นาย</v>
          </cell>
          <cell r="I601" t="str">
            <v>จันทร์ทรัพย์</v>
          </cell>
          <cell r="J601" t="str">
            <v>ทีนคร</v>
          </cell>
          <cell r="K601">
            <v>3610700274587</v>
          </cell>
          <cell r="L601" t="str">
            <v>ฝาง</v>
          </cell>
          <cell r="M601" t="str">
            <v>เชียงใหม่ 2</v>
          </cell>
          <cell r="N601">
            <v>8</v>
          </cell>
          <cell r="O601" t="str">
            <v>สินเชื่อแก้ไขปัญหาหนี้นอกระบบPSAระยะที่2</v>
          </cell>
          <cell r="P601" t="str">
            <v>1.บุคคลค้ำประกัน</v>
          </cell>
          <cell r="Q601">
            <v>33729.019999999997</v>
          </cell>
          <cell r="R601">
            <v>7620.48</v>
          </cell>
          <cell r="S601" t="str">
            <v>จังหวัดฝาง</v>
          </cell>
          <cell r="T601" t="str">
            <v>ผบE470</v>
          </cell>
          <cell r="U601">
            <v>2565</v>
          </cell>
          <cell r="V601" t="str">
            <v>ผบE590</v>
          </cell>
          <cell r="W601">
            <v>2565</v>
          </cell>
          <cell r="X601"/>
          <cell r="Y601"/>
          <cell r="Z601"/>
          <cell r="AA601">
            <v>2</v>
          </cell>
          <cell r="AB601">
            <v>8</v>
          </cell>
          <cell r="AC601">
            <v>2565</v>
          </cell>
          <cell r="AD601"/>
          <cell r="AE601"/>
          <cell r="AF601"/>
          <cell r="AG601"/>
          <cell r="AH601"/>
          <cell r="AI601"/>
          <cell r="AJ601"/>
          <cell r="AK601"/>
          <cell r="AL601"/>
          <cell r="AM601"/>
          <cell r="AN601"/>
          <cell r="AO601"/>
          <cell r="AP601"/>
          <cell r="AQ601"/>
          <cell r="AR601"/>
          <cell r="AS601"/>
          <cell r="AT601"/>
          <cell r="AU601"/>
          <cell r="AV601"/>
          <cell r="AW601"/>
          <cell r="AX601"/>
          <cell r="AY601"/>
          <cell r="AZ601"/>
          <cell r="BA601"/>
          <cell r="BB601" t="str">
            <v>สืบทรัพย์ (คำสั่ง 7/10/2565)//กำลังดำเนินการสืบทรัพย์//สืบแล้ว รายงานผล2/2/2566</v>
          </cell>
          <cell r="BC601">
            <v>900</v>
          </cell>
          <cell r="BD601">
            <v>10</v>
          </cell>
          <cell r="BE601">
            <v>6</v>
          </cell>
          <cell r="BF601">
            <v>2567</v>
          </cell>
          <cell r="BG601">
            <v>0</v>
          </cell>
          <cell r="BH601" t="str">
            <v>-</v>
          </cell>
          <cell r="BI601" t="str">
            <v>-</v>
          </cell>
          <cell r="BJ601" t="str">
            <v>-</v>
          </cell>
          <cell r="BK601">
            <v>0</v>
          </cell>
          <cell r="BL601">
            <v>805</v>
          </cell>
          <cell r="BM601">
            <v>0</v>
          </cell>
          <cell r="BN601">
            <v>21</v>
          </cell>
          <cell r="BO601">
            <v>11</v>
          </cell>
          <cell r="BP601">
            <v>2567</v>
          </cell>
          <cell r="BQ601" t="str">
            <v>-</v>
          </cell>
          <cell r="BR601" t="str">
            <v>-</v>
          </cell>
          <cell r="BS601" t="str">
            <v>-</v>
          </cell>
          <cell r="BT601" t="str">
            <v>นายจันทร์ทรัพย์ ทีนคร</v>
          </cell>
          <cell r="BU601">
            <v>883265010382</v>
          </cell>
          <cell r="BV601" t="str">
            <v>1.นายจันทร์ทรัพย์  ทีนคร
2.นายพงศ์ภัทร์  พลับพลารัตน์
3.นางสาววารุณี  ปัญญาเจริญ</v>
          </cell>
          <cell r="BW601" t="str">
            <v>จำเลยที่ 1
จำเลยที่ 2
คู่สมรสจำเลยที่ 2</v>
          </cell>
          <cell r="BX601" t="str">
            <v>3-6107-00274-58-7
3-4308-00121-55-5
3-5101-01117-93-1</v>
          </cell>
          <cell r="BY601"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v>
          </cell>
          <cell r="BZ601" t="str">
            <v>ไม่พบทรัพย์</v>
          </cell>
          <cell r="CA601"/>
          <cell r="CB601">
            <v>3</v>
          </cell>
          <cell r="CC601" t="str">
            <v>วรกมล</v>
          </cell>
          <cell r="CD601"/>
          <cell r="CE601"/>
          <cell r="CF601"/>
          <cell r="CG601"/>
          <cell r="CH601"/>
          <cell r="CI601"/>
          <cell r="CJ601"/>
          <cell r="CK601"/>
          <cell r="CL601"/>
          <cell r="CM601"/>
          <cell r="CN601"/>
          <cell r="CO601"/>
        </row>
        <row r="602">
          <cell r="B602">
            <v>2056</v>
          </cell>
          <cell r="C602">
            <v>598</v>
          </cell>
          <cell r="D602">
            <v>7</v>
          </cell>
          <cell r="E602">
            <v>10</v>
          </cell>
          <cell r="F602">
            <v>2565</v>
          </cell>
          <cell r="G602">
            <v>800087289685</v>
          </cell>
          <cell r="H602" t="str">
            <v>นาง</v>
          </cell>
          <cell r="I602" t="str">
            <v>อำพร</v>
          </cell>
          <cell r="J602" t="str">
            <v>พระเจริญ</v>
          </cell>
          <cell r="K602">
            <v>3500900026642</v>
          </cell>
          <cell r="L602" t="str">
            <v>ฝาง</v>
          </cell>
          <cell r="M602" t="str">
            <v>เชียงใหม่ 2</v>
          </cell>
          <cell r="N602">
            <v>8</v>
          </cell>
          <cell r="O602" t="str">
            <v>สินเชื่อพัฒนาองค์กรชุมชน (รายบุคคล)</v>
          </cell>
          <cell r="P602" t="str">
            <v>1.บุคคลค้ำประกัน</v>
          </cell>
          <cell r="Q602">
            <v>82448.160000000003</v>
          </cell>
          <cell r="R602">
            <v>15016.07</v>
          </cell>
          <cell r="S602" t="str">
            <v>จังหวัดฝาง</v>
          </cell>
          <cell r="T602" t="str">
            <v>ผบE475</v>
          </cell>
          <cell r="U602">
            <v>2565</v>
          </cell>
          <cell r="V602" t="str">
            <v>ผบE637</v>
          </cell>
          <cell r="W602">
            <v>2565</v>
          </cell>
          <cell r="X602"/>
          <cell r="Y602"/>
          <cell r="Z602"/>
          <cell r="AA602">
            <v>16</v>
          </cell>
          <cell r="AB602">
            <v>8</v>
          </cell>
          <cell r="AC602">
            <v>2565</v>
          </cell>
          <cell r="AD602"/>
          <cell r="AE602"/>
          <cell r="AF602"/>
          <cell r="AG602"/>
          <cell r="AH602"/>
          <cell r="AI602"/>
          <cell r="AJ602"/>
          <cell r="AK602"/>
          <cell r="AL602"/>
          <cell r="AM602"/>
          <cell r="AN602"/>
          <cell r="AO602"/>
          <cell r="AP602"/>
          <cell r="AQ602"/>
          <cell r="AR602"/>
          <cell r="AS602"/>
          <cell r="AT602"/>
          <cell r="AU602"/>
          <cell r="AV602"/>
          <cell r="AW602"/>
          <cell r="AX602"/>
          <cell r="AY602"/>
          <cell r="AZ602"/>
          <cell r="BA602"/>
          <cell r="BB602" t="str">
            <v>สืบทรัพย์ (คำสั่ง 7/10/2565)//กำลังดำเนินการสืบทรัพย์//สืบแล้ว รายงานผล2/2/2566</v>
          </cell>
          <cell r="BC602">
            <v>1800</v>
          </cell>
          <cell r="BD602">
            <v>10</v>
          </cell>
          <cell r="BE602">
            <v>6</v>
          </cell>
          <cell r="BF602">
            <v>2567</v>
          </cell>
          <cell r="BG602">
            <v>0</v>
          </cell>
          <cell r="BH602" t="str">
            <v>-</v>
          </cell>
          <cell r="BI602" t="str">
            <v>-</v>
          </cell>
          <cell r="BJ602" t="str">
            <v>-</v>
          </cell>
          <cell r="BK602">
            <v>0</v>
          </cell>
          <cell r="BL602">
            <v>1450</v>
          </cell>
          <cell r="BM602">
            <v>0</v>
          </cell>
          <cell r="BN602">
            <v>21</v>
          </cell>
          <cell r="BO602">
            <v>11</v>
          </cell>
          <cell r="BP602">
            <v>2567</v>
          </cell>
          <cell r="BQ602" t="str">
            <v>-</v>
          </cell>
          <cell r="BR602" t="str">
            <v>-</v>
          </cell>
          <cell r="BS602" t="str">
            <v>-</v>
          </cell>
          <cell r="BT602" t="str">
            <v>นางอำพร พระเจริญ</v>
          </cell>
          <cell r="BU602">
            <v>883265010389</v>
          </cell>
          <cell r="BV602" t="str">
            <v>1.นางอำพร  พระเจริญ
2.นางเพชร  ปันทะ
3.นายอินสร  ปันทะ
4.นายธวัช  กรรมใจ
5.นางเล็ก  คำวินิจ
6.นายล้วน  คำวินิจ</v>
          </cell>
          <cell r="BW602" t="str">
            <v>จำเลยที่ 1
จำเลยที่ 2
คู่สมรสจำเลยที่ 2
จำเลยที่ 3
จำเลยที่ 4
คู่สมรสจำเลยที่ 4</v>
          </cell>
          <cell r="BX602" t="str">
            <v>3-5009-0026-64-2
3-5009-00024-56-9
3-5012-00028-62-7
1-5009-00090-41-7
3-5009-00028-23-8
3-5009-00026-65-1</v>
          </cell>
          <cell r="BY602" t="str">
            <v>-ไม่พบว่ามีกรรมสิทธิ์ในที่ดิน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2" t="str">
            <v>ไม่พบทรัพย์</v>
          </cell>
          <cell r="CA602"/>
          <cell r="CB602">
            <v>6</v>
          </cell>
          <cell r="CC602" t="str">
            <v>วรกมล</v>
          </cell>
          <cell r="CD602"/>
          <cell r="CE602"/>
          <cell r="CF602"/>
          <cell r="CG602"/>
          <cell r="CH602"/>
          <cell r="CI602"/>
          <cell r="CJ602"/>
          <cell r="CK602"/>
          <cell r="CL602"/>
          <cell r="CM602"/>
          <cell r="CN602"/>
          <cell r="CO602"/>
        </row>
        <row r="603">
          <cell r="B603">
            <v>2057</v>
          </cell>
          <cell r="C603">
            <v>599</v>
          </cell>
          <cell r="D603">
            <v>7</v>
          </cell>
          <cell r="E603">
            <v>10</v>
          </cell>
          <cell r="F603">
            <v>2565</v>
          </cell>
          <cell r="G603">
            <v>800099922323</v>
          </cell>
          <cell r="H603" t="str">
            <v>นาย</v>
          </cell>
          <cell r="I603" t="str">
            <v>ศักดิ์ชัย</v>
          </cell>
          <cell r="J603" t="str">
            <v>เมธากวินวงศ์</v>
          </cell>
          <cell r="K603">
            <v>3120101844747</v>
          </cell>
          <cell r="L603" t="str">
            <v>ฝาง</v>
          </cell>
          <cell r="M603" t="str">
            <v>เชียงใหม่ 2</v>
          </cell>
          <cell r="N603">
            <v>8</v>
          </cell>
          <cell r="O603" t="str">
            <v>สินเชื่อ ธปช. เพื่อผู้มีสวัสดีการแห่งรัฐ</v>
          </cell>
          <cell r="P603" t="str">
            <v>2.หลักทรัพย์ค้ำประกัน</v>
          </cell>
          <cell r="Q603">
            <v>44996</v>
          </cell>
          <cell r="R603">
            <v>9352.2199999999993</v>
          </cell>
          <cell r="S603" t="str">
            <v>จังหวัดฝาง</v>
          </cell>
          <cell r="T603" t="str">
            <v>ผบE473</v>
          </cell>
          <cell r="U603">
            <v>2565</v>
          </cell>
          <cell r="V603" t="str">
            <v>ผบE657</v>
          </cell>
          <cell r="W603">
            <v>2565</v>
          </cell>
          <cell r="X603">
            <v>23</v>
          </cell>
          <cell r="Y603">
            <v>8</v>
          </cell>
          <cell r="Z603">
            <v>2565</v>
          </cell>
          <cell r="AA603"/>
          <cell r="AB603"/>
          <cell r="AC603"/>
          <cell r="AD603"/>
          <cell r="AE603"/>
          <cell r="AF603"/>
          <cell r="AG603"/>
          <cell r="AH603"/>
          <cell r="AI603"/>
          <cell r="AJ603"/>
          <cell r="AK603"/>
          <cell r="AL603"/>
          <cell r="AM603"/>
          <cell r="AN603"/>
          <cell r="AO603"/>
          <cell r="AP603"/>
          <cell r="AQ603"/>
          <cell r="AR603"/>
          <cell r="AS603"/>
          <cell r="AT603"/>
          <cell r="AU603"/>
          <cell r="AV603"/>
          <cell r="AW603"/>
          <cell r="AX603"/>
          <cell r="AY603"/>
          <cell r="AZ603"/>
          <cell r="BA603"/>
          <cell r="BB603" t="str">
            <v>สืบทรัพย์ (คำสั่ง 7/10/2565)//กำลังดำเนินการสืบทรัพย์//รายงานผลสืบทรัพย์วันที่ 9/3/2566</v>
          </cell>
          <cell r="BC603">
            <v>300</v>
          </cell>
          <cell r="BD603">
            <v>10</v>
          </cell>
          <cell r="BE603">
            <v>6</v>
          </cell>
          <cell r="BF603">
            <v>2567</v>
          </cell>
          <cell r="BG603">
            <v>0</v>
          </cell>
          <cell r="BH603" t="str">
            <v>-</v>
          </cell>
          <cell r="BI603" t="str">
            <v>-</v>
          </cell>
          <cell r="BJ603" t="str">
            <v>-</v>
          </cell>
          <cell r="BK603">
            <v>0</v>
          </cell>
          <cell r="BL603">
            <v>560</v>
          </cell>
          <cell r="BM603">
            <v>0</v>
          </cell>
          <cell r="BN603">
            <v>21</v>
          </cell>
          <cell r="BO603">
            <v>11</v>
          </cell>
          <cell r="BP603">
            <v>2567</v>
          </cell>
          <cell r="BQ603" t="str">
            <v>-</v>
          </cell>
          <cell r="BR603" t="str">
            <v>-</v>
          </cell>
          <cell r="BS603" t="str">
            <v>-</v>
          </cell>
          <cell r="BT603" t="str">
            <v>นายศักดิ์ชัย เมธากวินวงศ์</v>
          </cell>
          <cell r="BU603">
            <v>883265010386</v>
          </cell>
          <cell r="BV603" t="str">
            <v>1.นายศักดิ์ชัย  เมธากวินวงศ์</v>
          </cell>
          <cell r="BW603" t="str">
            <v>จำเลย</v>
          </cell>
          <cell r="BX603" t="str">
            <v>3-1201-01844-74-7</v>
          </cell>
          <cell r="BY603" t="str">
            <v>ไม่พบว่ามีกรรมสิทธิ์ในที่ดิน อ.ฝาง จ.เชียงใหม่
ไม่พบว่ามีกรรมสิทธิ์ในที่ดิน อ.แม่อาย จ.เชียงใหม่
พบว่ามีกรรมสิทธิ์ในที่ดินโฉนดเลขที่ 4396  เลขที่ดิน 12  หน้าสำรวจ 1134 ต.ศรีดงเย็น อ.ไชยปราการ จ.เชียงใหม่ (ปลอดจำนอง)
ไม่พบว่ามีกรรมสิทธิ์ในที่ดิน อ.บางกรวย จ.นนทบุรี</v>
          </cell>
          <cell r="BZ603" t="str">
            <v>พบทรัพย์</v>
          </cell>
          <cell r="CB603">
            <v>1</v>
          </cell>
          <cell r="CC603" t="str">
            <v>วรกมล</v>
          </cell>
          <cell r="CD603"/>
          <cell r="CE603"/>
          <cell r="CF603"/>
          <cell r="CG603"/>
          <cell r="CH603"/>
          <cell r="CI603"/>
          <cell r="CJ603"/>
          <cell r="CK603"/>
          <cell r="CL603"/>
          <cell r="CM603"/>
          <cell r="CN603"/>
          <cell r="CO603"/>
        </row>
        <row r="604">
          <cell r="B604">
            <v>2058</v>
          </cell>
          <cell r="C604">
            <v>600</v>
          </cell>
          <cell r="D604">
            <v>7</v>
          </cell>
          <cell r="E604">
            <v>10</v>
          </cell>
          <cell r="F604">
            <v>2565</v>
          </cell>
          <cell r="G604">
            <v>800100430894</v>
          </cell>
          <cell r="H604" t="str">
            <v>นาย</v>
          </cell>
          <cell r="I604" t="str">
            <v>ธนกฤต</v>
          </cell>
          <cell r="J604" t="str">
            <v>วงศ์ร้อย</v>
          </cell>
          <cell r="K604">
            <v>1500900024571</v>
          </cell>
          <cell r="L604" t="str">
            <v>ฝาง</v>
          </cell>
          <cell r="M604" t="str">
            <v>เชียงใหม่ 2</v>
          </cell>
          <cell r="N604">
            <v>8</v>
          </cell>
          <cell r="O604" t="str">
            <v>สินเชื่อธนาคารประชาชน</v>
          </cell>
          <cell r="P604" t="str">
            <v>1.บุคคลค้ำประกัน</v>
          </cell>
          <cell r="Q604">
            <v>33704.019999999997</v>
          </cell>
          <cell r="R604">
            <v>8413.94</v>
          </cell>
          <cell r="S604" t="str">
            <v>จังหวัดฝาง</v>
          </cell>
          <cell r="T604" t="str">
            <v>ผบE472</v>
          </cell>
          <cell r="U604">
            <v>2565</v>
          </cell>
          <cell r="V604" t="str">
            <v>ผบE591</v>
          </cell>
          <cell r="W604">
            <v>2565</v>
          </cell>
          <cell r="X604"/>
          <cell r="Y604"/>
          <cell r="Z604"/>
          <cell r="AA604">
            <v>2</v>
          </cell>
          <cell r="AB604">
            <v>8</v>
          </cell>
          <cell r="AC604">
            <v>2565</v>
          </cell>
          <cell r="AD604"/>
          <cell r="AE604"/>
          <cell r="AF604"/>
          <cell r="AG604"/>
          <cell r="AH604"/>
          <cell r="AI604"/>
          <cell r="AJ604"/>
          <cell r="AK604"/>
          <cell r="AL604"/>
          <cell r="AM604"/>
          <cell r="AN604"/>
          <cell r="AO604"/>
          <cell r="AP604"/>
          <cell r="AQ604"/>
          <cell r="AR604"/>
          <cell r="AS604"/>
          <cell r="AT604"/>
          <cell r="AU604"/>
          <cell r="AV604"/>
          <cell r="AW604"/>
          <cell r="AX604"/>
          <cell r="AY604"/>
          <cell r="AZ604"/>
          <cell r="BA604"/>
          <cell r="BB604" t="str">
            <v>สืบทรัพย์ (คำสั่ง 7/10/2565)//กำลังดำเนินการสืบทรัพย์//สืบแล้ว รายงานผล2/2/2566</v>
          </cell>
          <cell r="BC604">
            <v>1200</v>
          </cell>
          <cell r="BD604">
            <v>10</v>
          </cell>
          <cell r="BE604">
            <v>6</v>
          </cell>
          <cell r="BF604">
            <v>2567</v>
          </cell>
          <cell r="BG604">
            <v>0</v>
          </cell>
          <cell r="BH604" t="str">
            <v>-</v>
          </cell>
          <cell r="BI604" t="str">
            <v>-</v>
          </cell>
          <cell r="BJ604" t="str">
            <v>-</v>
          </cell>
          <cell r="BK604">
            <v>0</v>
          </cell>
          <cell r="BL604">
            <v>850</v>
          </cell>
          <cell r="BM604">
            <v>0</v>
          </cell>
          <cell r="BN604">
            <v>21</v>
          </cell>
          <cell r="BO604">
            <v>11</v>
          </cell>
          <cell r="BP604">
            <v>2567</v>
          </cell>
          <cell r="BQ604" t="str">
            <v>-</v>
          </cell>
          <cell r="BR604" t="str">
            <v>-</v>
          </cell>
          <cell r="BS604" t="str">
            <v>-</v>
          </cell>
          <cell r="BT604" t="str">
            <v>นายธนกฤต วงศ์ร้อย</v>
          </cell>
          <cell r="BU604">
            <v>883265010385</v>
          </cell>
          <cell r="BV604" t="str">
            <v>1.นายธนกฤต  วงค์ร้อย
2.นางสาวธัญลักษณ์  วงค์ร้อย
3.นางจาริเพ็ญ  อินทิรา
4.นายสมพิษ  ชินชาติ</v>
          </cell>
          <cell r="BW604" t="str">
            <v>จำเลยที่ 1
คู่สมรสจำเลยที่ 1
จำเลยที่ 2
คู่สมรสจำเลยที่ 2</v>
          </cell>
          <cell r="BX604" t="str">
            <v>1-5009-00024-57-1
1-5009-00082-62-7
3-5009-01063-24-0
3-3017-00392-02-8</v>
          </cell>
          <cell r="BY60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4" t="str">
            <v>ไม่พบทรัพย์</v>
          </cell>
          <cell r="CA604"/>
          <cell r="CB604">
            <v>4</v>
          </cell>
          <cell r="CC604" t="str">
            <v>วรกมล</v>
          </cell>
          <cell r="CD604"/>
          <cell r="CE604"/>
          <cell r="CF604"/>
          <cell r="CG604"/>
          <cell r="CH604"/>
          <cell r="CI604"/>
          <cell r="CJ604"/>
          <cell r="CK604"/>
          <cell r="CL604"/>
          <cell r="CM604"/>
          <cell r="CN604"/>
          <cell r="CO604"/>
        </row>
        <row r="605">
          <cell r="B605">
            <v>2059</v>
          </cell>
          <cell r="C605">
            <v>601</v>
          </cell>
          <cell r="D605">
            <v>7</v>
          </cell>
          <cell r="E605">
            <v>10</v>
          </cell>
          <cell r="F605">
            <v>2565</v>
          </cell>
          <cell r="G605">
            <v>800089010436</v>
          </cell>
          <cell r="H605" t="str">
            <v>นาง</v>
          </cell>
          <cell r="I605" t="str">
            <v>ศิริขวัญ</v>
          </cell>
          <cell r="J605" t="str">
            <v>ตาวงค์</v>
          </cell>
          <cell r="K605">
            <v>3501000262723</v>
          </cell>
          <cell r="L605" t="str">
            <v>แม่อาย</v>
          </cell>
          <cell r="M605" t="str">
            <v>เชียงใหม่ 2</v>
          </cell>
          <cell r="N605">
            <v>8</v>
          </cell>
          <cell r="O605" t="str">
            <v>สินเชื่อแก้ไขปัญหาหนี้นอกระบบPSAระยะที่2</v>
          </cell>
          <cell r="P605" t="str">
            <v>1.บุคคลค้ำประกัน</v>
          </cell>
          <cell r="Q605">
            <v>37162</v>
          </cell>
          <cell r="R605">
            <v>8854.33</v>
          </cell>
          <cell r="S605" t="str">
            <v>จังหวัดฝาง</v>
          </cell>
          <cell r="T605" t="str">
            <v>ผบE469</v>
          </cell>
          <cell r="U605">
            <v>2565</v>
          </cell>
          <cell r="V605" t="str">
            <v>ผบE593</v>
          </cell>
          <cell r="W605">
            <v>2565</v>
          </cell>
          <cell r="X605"/>
          <cell r="Y605"/>
          <cell r="Z605"/>
          <cell r="AA605">
            <v>2</v>
          </cell>
          <cell r="AB605">
            <v>8</v>
          </cell>
          <cell r="AC605">
            <v>2565</v>
          </cell>
          <cell r="AD605"/>
          <cell r="AE605"/>
          <cell r="AF605"/>
          <cell r="AG605"/>
          <cell r="AH605"/>
          <cell r="AI605"/>
          <cell r="AJ605"/>
          <cell r="AK605"/>
          <cell r="AL605"/>
          <cell r="AM605"/>
          <cell r="AN605"/>
          <cell r="AO605"/>
          <cell r="AP605"/>
          <cell r="AQ605"/>
          <cell r="AR605"/>
          <cell r="AS605"/>
          <cell r="AT605"/>
          <cell r="AU605"/>
          <cell r="AV605"/>
          <cell r="AW605"/>
          <cell r="AX605"/>
          <cell r="AY605"/>
          <cell r="AZ605"/>
          <cell r="BA605"/>
          <cell r="BB605" t="str">
            <v>สืบทรัพย์ (คำสั่ง 7/10/2565)//กำลังดำเนินการสืบทรัพย์//รายงานผลสืบทรัพย์วันที่ 9/3/2566</v>
          </cell>
          <cell r="BC605">
            <v>1500</v>
          </cell>
          <cell r="BD605">
            <v>10</v>
          </cell>
          <cell r="BE605">
            <v>6</v>
          </cell>
          <cell r="BF605">
            <v>2567</v>
          </cell>
          <cell r="BG605">
            <v>0</v>
          </cell>
          <cell r="BH605" t="str">
            <v>-</v>
          </cell>
          <cell r="BI605" t="str">
            <v>-</v>
          </cell>
          <cell r="BJ605" t="str">
            <v>-</v>
          </cell>
          <cell r="BK605">
            <v>0</v>
          </cell>
          <cell r="BL605">
            <v>1430</v>
          </cell>
          <cell r="BM605">
            <v>0</v>
          </cell>
          <cell r="BN605" t="str">
            <v/>
          </cell>
          <cell r="BO605" t="str">
            <v/>
          </cell>
          <cell r="BP605" t="str">
            <v/>
          </cell>
          <cell r="BQ605" t="str">
            <v>-</v>
          </cell>
          <cell r="BR605" t="str">
            <v>-</v>
          </cell>
          <cell r="BS605" t="str">
            <v>-</v>
          </cell>
          <cell r="BT605" t="str">
            <v>นางศิริขวัญ ตาวงค์</v>
          </cell>
          <cell r="BU605">
            <v>883265010394</v>
          </cell>
          <cell r="BV605" t="str">
            <v>1.นางศิริขวัญ  ตาวงค์
2.นายดวงจันทร์  ตาวงค์
3.นางจันทร์ฟอง  วิสุทธปัญญากุล
4.นายอินทรีย์  วิสุทธปัญญากุล
5.นายพงษ์พันธ์  สังข์วัตถุ</v>
          </cell>
          <cell r="BW605" t="str">
            <v>จำเลยที่ 1
คู่สมรสจำเลยที่ 1
จำเลยที่ 2
คู่สมรสจำเลยที่ 2
จำเลยที่ 3</v>
          </cell>
          <cell r="BX605" t="str">
            <v>3-5010-00262-72-3
3-5009-00733-74-8
3-5010-00348-57-1
3-5010-00270-94-7
1-5009-00110-59-1</v>
          </cell>
          <cell r="BY605" t="str">
            <v>พบว่ามีกรรมสิทธิ์ในที่ดินโฉนดน.ส.3 ก. 481   ต.สันต้นหมื้อ อ.แม่อาย จ.เชียงใหม่ (ติดจำนองธกส.)
พบว่ามีกรรมสิทธิ์ในที่ดินโฉนดน.ส.3 ก. 481   ต.สันต้นหมื้อ อ.แม่อาย จ.เชียงใหม่ (ติดจำนองธกส.)
พบว่ามีกรรมสิทธิ์ในที่ดินโฉนดเลขที่ 22147  เลขที่ดิน 496  หน้าสำรวจ 4135 ต.สันต้นหมื้อ อ.แม่อาย จ.เชียงใหม่ (สินส่วนตัว)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605" t="str">
            <v>พบทรัพย์</v>
          </cell>
          <cell r="CA605"/>
          <cell r="CB605">
            <v>5</v>
          </cell>
          <cell r="CC605" t="str">
            <v>วรกมล</v>
          </cell>
          <cell r="CD605"/>
          <cell r="CE605"/>
          <cell r="CF605"/>
          <cell r="CG605"/>
          <cell r="CH605"/>
          <cell r="CI605"/>
          <cell r="CJ605"/>
          <cell r="CK605"/>
          <cell r="CL605"/>
          <cell r="CM605"/>
          <cell r="CN605"/>
          <cell r="CO605"/>
        </row>
        <row r="606">
          <cell r="B606">
            <v>2060</v>
          </cell>
          <cell r="C606">
            <v>602</v>
          </cell>
          <cell r="D606">
            <v>7</v>
          </cell>
          <cell r="E606">
            <v>10</v>
          </cell>
          <cell r="F606">
            <v>2565</v>
          </cell>
          <cell r="G606">
            <v>800095714658</v>
          </cell>
          <cell r="H606" t="str">
            <v>นางสาวหรือนาง</v>
          </cell>
          <cell r="I606" t="str">
            <v>สร้อยสุรีย์</v>
          </cell>
          <cell r="J606" t="str">
            <v>มูลทินหรือบุดดา</v>
          </cell>
          <cell r="K606">
            <v>1501000005449</v>
          </cell>
          <cell r="L606" t="str">
            <v>แม่อาย</v>
          </cell>
          <cell r="M606" t="str">
            <v>เชียงใหม่ 2</v>
          </cell>
          <cell r="N606">
            <v>8</v>
          </cell>
          <cell r="O606" t="str">
            <v>สินเชื่อแก้ไขปัญหาหนี้นอกระบบPSAระยะที่2</v>
          </cell>
          <cell r="P606" t="str">
            <v>1.บุคคลค้ำประกัน</v>
          </cell>
          <cell r="Q606">
            <v>41749.89</v>
          </cell>
          <cell r="R606">
            <v>7527.76</v>
          </cell>
          <cell r="S606" t="str">
            <v>จังหวัดฝาง</v>
          </cell>
          <cell r="T606" t="str">
            <v>ผบE478</v>
          </cell>
          <cell r="U606">
            <v>2565</v>
          </cell>
          <cell r="V606" t="str">
            <v>ผบE639</v>
          </cell>
          <cell r="W606">
            <v>2565</v>
          </cell>
          <cell r="X606"/>
          <cell r="Y606"/>
          <cell r="Z606"/>
          <cell r="AA606">
            <v>16</v>
          </cell>
          <cell r="AB606">
            <v>8</v>
          </cell>
          <cell r="AC606">
            <v>2565</v>
          </cell>
          <cell r="AD606"/>
          <cell r="AE606"/>
          <cell r="AF606"/>
          <cell r="AG606"/>
          <cell r="AH606"/>
          <cell r="AI606"/>
          <cell r="AJ606"/>
          <cell r="AK606"/>
          <cell r="AL606"/>
          <cell r="AM606"/>
          <cell r="AN606"/>
          <cell r="AO606"/>
          <cell r="AP606"/>
          <cell r="AQ606"/>
          <cell r="AR606"/>
          <cell r="AS606"/>
          <cell r="AT606"/>
          <cell r="AU606"/>
          <cell r="AV606"/>
          <cell r="AW606"/>
          <cell r="AX606"/>
          <cell r="AY606"/>
          <cell r="AZ606"/>
          <cell r="BA606"/>
          <cell r="BB606" t="str">
            <v>สืบทรัพย์ (คำสั่ง 7/10/2565)//กำลังดำเนินการสืบทรัพย์//รายงานผลสืบทรัพย์วันที่ 9/3/2566 
รอบที่ 2คำสั่งดำเนินงานวันที่ 6/12/2567 // รายงานคดีวันที่  24/1/2568</v>
          </cell>
          <cell r="BC606">
            <v>1800</v>
          </cell>
          <cell r="BD606">
            <v>19</v>
          </cell>
          <cell r="BE606">
            <v>3</v>
          </cell>
          <cell r="BF606">
            <v>2568</v>
          </cell>
          <cell r="BG606">
            <v>0</v>
          </cell>
          <cell r="BH606" t="str">
            <v>-</v>
          </cell>
          <cell r="BI606" t="str">
            <v>-</v>
          </cell>
          <cell r="BJ606" t="str">
            <v>-</v>
          </cell>
          <cell r="BK606">
            <v>0</v>
          </cell>
          <cell r="BL606">
            <v>1415</v>
          </cell>
          <cell r="BM606">
            <v>0</v>
          </cell>
          <cell r="BN606" t="str">
            <v/>
          </cell>
          <cell r="BO606" t="str">
            <v/>
          </cell>
          <cell r="BP606" t="str">
            <v/>
          </cell>
          <cell r="BQ606" t="str">
            <v>-</v>
          </cell>
          <cell r="BR606" t="str">
            <v>-</v>
          </cell>
          <cell r="BS606" t="str">
            <v>-</v>
          </cell>
          <cell r="BT606" t="str">
            <v>นางสาวหรือนางสร้อยสุรีย์ มูลทินหรือบุดดา</v>
          </cell>
          <cell r="BU606">
            <v>883265010393</v>
          </cell>
          <cell r="BV606" t="str">
            <v>1.นางสร้อยสุรีย์  บุดดา
2.นายอำนาจ  บุดดา
3.นายจันทร์คำ  คำแดง
4.นางสาวสุทธิดา  เมอจู๋
5.นางแดง  โมกศิริ
6.นายสุทธิรัก  โมกศิริ</v>
          </cell>
          <cell r="BW606" t="str">
            <v>จำเลยที่ 1
คู่สมรสจำเลยที่ 1
จำเลยที่ 2
คู่สมรสจำเลยที่ 2
จำเลยที่ 3
คู่สมรสจำเลยที่ 3</v>
          </cell>
          <cell r="BX606" t="str">
            <v>1-5010-00005-44-9
3-4304-00119-02-2
3-5010-00399-09-5
5-5010-01209-27-0
3-5010-00121-05-4
3-4506-00052-39-8</v>
          </cell>
          <cell r="BY60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18964  เลขที่ดิน 213  หน้าสำรวจ 4801 ต.แม่อาย อ.แม่อาย จ.เชียงใหม่ (ติดจำนองธกส.)</v>
          </cell>
          <cell r="BZ606" t="str">
            <v>พบทรัพย์</v>
          </cell>
          <cell r="CA606"/>
          <cell r="CB606">
            <v>6</v>
          </cell>
          <cell r="CC606" t="str">
            <v>วรกมล</v>
          </cell>
          <cell r="CD606" t="str">
            <v>1.นางสร้อยสุรีย์ บุดดา
2.นายอำนาจ บุดดา
3.นายจันทร์คำ แดง
4.นางสาวสุทธิดา คำแดง
5.นางแดง โมกศิริ
6.นายสุทธิรัก โมกศิริ</v>
          </cell>
          <cell r="CE606" t="str">
            <v>จำเลยที่ 1
คู่สมรสจำเลยที่ 1
จำเลยที่ 2
คู่สมรสจำเลยที่ 2
จำเลยที่ 3
คู่สมรสจำเลยที่ 3</v>
          </cell>
          <cell r="CF606" t="str">
            <v>1-5010-00005-44-9
3-4304-00119-02-2
3-5010-00399-09-5
5-5010-01209-27-0
3-5010-00121-05-4
3-4506-00052-39-8</v>
          </cell>
          <cell r="CG606" t="str">
            <v>-ไม่พบว่ามีกรรมสิทธิ์ในที่ดิน อ.แม่อาย จ.เชียงใหม่
-พบว่ามีกรรมสิทธิ์ในที่ดินโฉนดเลขที่ 25942 ต.แม่สาว อ.แม่อาย จ.เชียงใหม่ (ห้ามโอนสิบปี)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18964 ต.แม่อาย อ.แม่อาย จ.เชียงใหม่ (สินสมรส)</v>
          </cell>
          <cell r="CH606" t="str">
            <v>พบ</v>
          </cell>
          <cell r="CI606"/>
          <cell r="CJ606"/>
          <cell r="CK606" t="str">
            <v>ปฏิยุทธ์</v>
          </cell>
          <cell r="CL606"/>
          <cell r="CM606"/>
          <cell r="CN606"/>
          <cell r="CO606"/>
        </row>
        <row r="607">
          <cell r="B607">
            <v>2061</v>
          </cell>
          <cell r="C607">
            <v>603</v>
          </cell>
          <cell r="D607">
            <v>10</v>
          </cell>
          <cell r="E607">
            <v>10</v>
          </cell>
          <cell r="F607">
            <v>2565</v>
          </cell>
          <cell r="G607">
            <v>800066663652</v>
          </cell>
          <cell r="H607" t="str">
            <v>นาย</v>
          </cell>
          <cell r="I607" t="str">
            <v>ณัฐกานต์</v>
          </cell>
          <cell r="J607" t="str">
            <v>คำสุข</v>
          </cell>
          <cell r="K607">
            <v>1500800074843</v>
          </cell>
          <cell r="L607" t="str">
            <v>มหาวิทยาลัยเชียงใหม่</v>
          </cell>
          <cell r="M607" t="str">
            <v>เชียงใหม่ 2</v>
          </cell>
          <cell r="N607">
            <v>8</v>
          </cell>
          <cell r="O607" t="str">
            <v>สินเชื่อธนาคารประชาชน</v>
          </cell>
          <cell r="P607" t="str">
            <v>1.บุคคลค้ำประกัน</v>
          </cell>
          <cell r="Q607">
            <v>40826</v>
          </cell>
          <cell r="R607">
            <v>10928.9</v>
          </cell>
          <cell r="S607" t="str">
            <v>แขวงเชียงใหม่</v>
          </cell>
          <cell r="T607" t="str">
            <v>ผบ.8267</v>
          </cell>
          <cell r="U607">
            <v>2562</v>
          </cell>
          <cell r="V607" t="str">
            <v>ผบ.8138</v>
          </cell>
          <cell r="W607">
            <v>2562</v>
          </cell>
          <cell r="X607"/>
          <cell r="Y607"/>
          <cell r="Z607"/>
          <cell r="AA607">
            <v>27</v>
          </cell>
          <cell r="AB607">
            <v>8</v>
          </cell>
          <cell r="AC607">
            <v>2562</v>
          </cell>
          <cell r="AD607"/>
          <cell r="AE607"/>
          <cell r="AF607"/>
          <cell r="AG607"/>
          <cell r="AH607"/>
          <cell r="AI607"/>
          <cell r="AJ607"/>
          <cell r="AK607"/>
          <cell r="AL607"/>
          <cell r="AM607"/>
          <cell r="AN607"/>
          <cell r="AO607"/>
          <cell r="AP607"/>
          <cell r="AQ607"/>
          <cell r="AR607"/>
          <cell r="AS607"/>
          <cell r="AT607"/>
          <cell r="AU607"/>
          <cell r="AV607"/>
          <cell r="AW607"/>
          <cell r="AX607"/>
          <cell r="AY607"/>
          <cell r="AZ607"/>
          <cell r="BA607"/>
          <cell r="BB607" t="str">
            <v>สืบทรัพย์สำนักงานอื่นฟ้อง (คำสั่ง 10/10/2565)//กำลังดำเนินการสืบทรัพย์//สืบแล้ว รายงานผล2/2/2566</v>
          </cell>
          <cell r="BC607">
            <v>1800</v>
          </cell>
          <cell r="BD607">
            <v>10</v>
          </cell>
          <cell r="BE607">
            <v>6</v>
          </cell>
          <cell r="BF607">
            <v>2567</v>
          </cell>
          <cell r="BG607">
            <v>0</v>
          </cell>
          <cell r="BH607" t="str">
            <v>-</v>
          </cell>
          <cell r="BI607" t="str">
            <v>-</v>
          </cell>
          <cell r="BJ607" t="str">
            <v>-</v>
          </cell>
          <cell r="BK607">
            <v>0</v>
          </cell>
          <cell r="BL607">
            <v>2120</v>
          </cell>
          <cell r="BM607">
            <v>0</v>
          </cell>
          <cell r="BN607" t="str">
            <v/>
          </cell>
          <cell r="BO607" t="str">
            <v/>
          </cell>
          <cell r="BP607" t="str">
            <v/>
          </cell>
          <cell r="BQ607" t="str">
            <v>-</v>
          </cell>
          <cell r="BR607" t="str">
            <v>-</v>
          </cell>
          <cell r="BS607" t="str">
            <v>-</v>
          </cell>
          <cell r="BT607" t="str">
            <v>นายณัฐกานต์ คำสุข</v>
          </cell>
          <cell r="BU607">
            <v>0</v>
          </cell>
          <cell r="BV607" t="str">
            <v>1.นายณัฐกานต์  คำสุข
2.นางสาวพิมลวรรณ  พิมพ์ทอง
3.นายวิชัย  เลาหมี่
4.นางสาววิภาภรณ์  ฉินหมี่
5.นางสาวกรรณิการ์  แสนตา
6.นายณรงค์  เกตุมรรค</v>
          </cell>
          <cell r="BW607" t="str">
            <v>จำเลยที่ 1
คู่สมรสจำเลยที่ 1
จำเลยที่ 2
คู่สมรสจำเลยที่ 2
จำเลยที่ 3
คู่สมรสจำเลยที่ 3</v>
          </cell>
          <cell r="BX607" t="str">
            <v>1-5008-00074-84-3
1-2399-00183-04-1
1-5004-00065-36-7
1-5004-00072-52-5
1-5710-00012-62-3
1-5710-00034-05-8</v>
          </cell>
          <cell r="BY607" t="str">
            <v>-ไม่พบว่ามีกรรมสิทธิ์ในที่ดิน อ.แม่ริม จ.เชียงใหม่
-ไม่พบว่ามีกรรมสิทธิ์ในที่ดิน อ.สะเมิง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อ.แม่สรวย จ.เชียงราย
-ไม่พบว่ามีกรรมสิทธิ์ในที่ดิน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v>
          </cell>
          <cell r="BZ607" t="str">
            <v>ไม่พบทรัพย์</v>
          </cell>
          <cell r="CA607"/>
          <cell r="CB607">
            <v>6</v>
          </cell>
          <cell r="CC607" t="str">
            <v>วรกมล</v>
          </cell>
          <cell r="CD607"/>
          <cell r="CE607"/>
          <cell r="CF607"/>
          <cell r="CG607"/>
          <cell r="CH607"/>
          <cell r="CI607"/>
          <cell r="CJ607"/>
          <cell r="CK607"/>
          <cell r="CL607"/>
          <cell r="CM607"/>
          <cell r="CN607"/>
          <cell r="CO607"/>
        </row>
        <row r="608">
          <cell r="B608">
            <v>2062</v>
          </cell>
          <cell r="C608">
            <v>604</v>
          </cell>
          <cell r="D608">
            <v>19</v>
          </cell>
          <cell r="E608">
            <v>10</v>
          </cell>
          <cell r="F608">
            <v>2565</v>
          </cell>
          <cell r="G608">
            <v>800089599222</v>
          </cell>
          <cell r="H608" t="str">
            <v>นาง</v>
          </cell>
          <cell r="I608" t="str">
            <v>กัญญารัตน์</v>
          </cell>
          <cell r="J608" t="str">
            <v>กาบศรี</v>
          </cell>
          <cell r="K608">
            <v>5500100040230</v>
          </cell>
          <cell r="L608" t="str">
            <v>หนองหอย</v>
          </cell>
          <cell r="M608" t="str">
            <v>เชียงใหม่ 2</v>
          </cell>
          <cell r="N608">
            <v>8</v>
          </cell>
          <cell r="O608" t="str">
            <v>สินเชื่อแก้ไขปัญหาหนี้นอกระบบPSAระยะที่2</v>
          </cell>
          <cell r="P608" t="str">
            <v>1.บุคคลค้ำประกัน</v>
          </cell>
          <cell r="Q608">
            <v>42123.22</v>
          </cell>
          <cell r="R608">
            <v>11096.91</v>
          </cell>
          <cell r="S608" t="str">
            <v>แขวงเชียงใหม่</v>
          </cell>
          <cell r="T608" t="str">
            <v>ผบE789</v>
          </cell>
          <cell r="U608">
            <v>2565</v>
          </cell>
          <cell r="V608" t="str">
            <v>ผบE2092</v>
          </cell>
          <cell r="W608">
            <v>2565</v>
          </cell>
          <cell r="X608">
            <v>3</v>
          </cell>
          <cell r="Y608">
            <v>5</v>
          </cell>
          <cell r="Z608">
            <v>2565</v>
          </cell>
          <cell r="AA608"/>
          <cell r="AB608"/>
          <cell r="AC608"/>
          <cell r="AD608"/>
          <cell r="AE608"/>
          <cell r="AF608"/>
          <cell r="AG608"/>
          <cell r="AH608"/>
          <cell r="AI608"/>
          <cell r="AJ608"/>
          <cell r="AK608"/>
          <cell r="AL608"/>
          <cell r="AM608"/>
          <cell r="AN608"/>
          <cell r="AO608"/>
          <cell r="AP608"/>
          <cell r="AQ608"/>
          <cell r="AR608"/>
          <cell r="AS608"/>
          <cell r="AT608"/>
          <cell r="AU608"/>
          <cell r="AV608"/>
          <cell r="AW608"/>
          <cell r="AX608"/>
          <cell r="AY608"/>
          <cell r="AZ608"/>
          <cell r="BA608"/>
          <cell r="BB608" t="str">
            <v>สืบทรัพย์ (คำสั่ง 19/10/2565)//กำลังดำเนินการสืบทรัพย์//รายงานผลสืบทรัพย์วันที่ 16/1/2566
บันทึกผลสืบครั้งที่สอง วันที่ 23/3/2567//รอรับรองผลและรายงาน</v>
          </cell>
          <cell r="BC608" t="str">
            <v>900
900</v>
          </cell>
          <cell r="BD608" t="str">
            <v>23
25</v>
          </cell>
          <cell r="BE608" t="str">
            <v>7
10</v>
          </cell>
          <cell r="BF608" t="str">
            <v>2567
2567</v>
          </cell>
          <cell r="BG608">
            <v>0</v>
          </cell>
          <cell r="BH608" t="str">
            <v>-</v>
          </cell>
          <cell r="BI608" t="str">
            <v>-</v>
          </cell>
          <cell r="BJ608" t="str">
            <v>-</v>
          </cell>
          <cell r="BK608">
            <v>0</v>
          </cell>
          <cell r="BL608" t="str">
            <v>630
620</v>
          </cell>
          <cell r="BM608">
            <v>0</v>
          </cell>
          <cell r="BN608" t="str">
            <v/>
          </cell>
          <cell r="BO608" t="str">
            <v/>
          </cell>
          <cell r="BP608" t="str">
            <v/>
          </cell>
          <cell r="BQ608" t="str">
            <v>-</v>
          </cell>
          <cell r="BR608" t="str">
            <v>-</v>
          </cell>
          <cell r="BS608" t="str">
            <v>-</v>
          </cell>
          <cell r="BT608" t="str">
            <v>นางกัญญารัตน์ กาบศรี</v>
          </cell>
          <cell r="BU608">
            <v>883163010407</v>
          </cell>
          <cell r="BV608" t="str">
            <v>1.นางกัญญรัตน์  กาบศรี
2.นายบุญเลียบ  กาบศรี
3.นายสมประสงค์  กาบศรี</v>
          </cell>
          <cell r="BW608" t="str">
            <v>จำเลยที่1
คู่สมรสจำเลยที่ 1
จำเลยที่ 2</v>
          </cell>
          <cell r="BX608" t="str">
            <v>5-50001-00040-23-0
3-5001-00250-39-4
5-1006-00055-42-6</v>
          </cell>
          <cell r="BY60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08" t="str">
            <v>ไม่พบทรัพย์</v>
          </cell>
          <cell r="CA608"/>
          <cell r="CB608">
            <v>3</v>
          </cell>
          <cell r="CC608" t="str">
            <v>วรกมล</v>
          </cell>
          <cell r="CD608" t="str">
            <v>1.นางกัญญรัตน์  กาบศรี
2.นายบุญเลียบ  กาบศรี
3.นายสมประสงค์  กาบศรี</v>
          </cell>
          <cell r="CE608" t="str">
            <v>จำเลยที่1
คู่สมรสจำเลยที่ 1
จำเลยที่ 2</v>
          </cell>
          <cell r="CF608" t="str">
            <v>5-50001-00040-23-0
3-5001-00250-39-4
5-1006-00055-42-6</v>
          </cell>
          <cell r="CG60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608" t="str">
            <v>ไม่พบทรัพย์</v>
          </cell>
          <cell r="CI608"/>
          <cell r="CJ608"/>
          <cell r="CK608"/>
          <cell r="CL608"/>
          <cell r="CM608"/>
          <cell r="CN608"/>
          <cell r="CO608"/>
        </row>
        <row r="609">
          <cell r="B609">
            <v>2063</v>
          </cell>
          <cell r="C609">
            <v>605</v>
          </cell>
          <cell r="D609">
            <v>25</v>
          </cell>
          <cell r="E609">
            <v>10</v>
          </cell>
          <cell r="F609">
            <v>2565</v>
          </cell>
          <cell r="G609">
            <v>800090253900</v>
          </cell>
          <cell r="H609" t="str">
            <v>นาย</v>
          </cell>
          <cell r="I609" t="str">
            <v xml:space="preserve">นัทธพงศ์ </v>
          </cell>
          <cell r="J609" t="str">
            <v>นิ่มไพโรจน์</v>
          </cell>
          <cell r="K609">
            <v>5501100016861</v>
          </cell>
          <cell r="L609" t="str">
            <v>สันกำแพง</v>
          </cell>
          <cell r="M609" t="str">
            <v>เชียงใหม่ 3</v>
          </cell>
          <cell r="N609">
            <v>8</v>
          </cell>
          <cell r="O609"/>
          <cell r="P609"/>
          <cell r="Q609">
            <v>1654252.67</v>
          </cell>
          <cell r="R609">
            <v>199029.57</v>
          </cell>
          <cell r="S609" t="str">
            <v>จังหวัดเชียงใหม่</v>
          </cell>
          <cell r="T609" t="str">
            <v>ผบ.13640</v>
          </cell>
          <cell r="U609">
            <v>2563</v>
          </cell>
          <cell r="V609" t="str">
            <v>ผบ.1337</v>
          </cell>
          <cell r="W609">
            <v>2563</v>
          </cell>
          <cell r="X609"/>
          <cell r="Y609"/>
          <cell r="Z609"/>
          <cell r="AA609">
            <v>10</v>
          </cell>
          <cell r="AB609">
            <v>3</v>
          </cell>
          <cell r="AC609">
            <v>2563</v>
          </cell>
          <cell r="AD609"/>
          <cell r="AE609"/>
          <cell r="AF609"/>
          <cell r="AG609"/>
          <cell r="AH609"/>
          <cell r="AI609"/>
          <cell r="AJ609"/>
          <cell r="AK609"/>
          <cell r="AL609"/>
          <cell r="AM609"/>
          <cell r="AN609"/>
          <cell r="AO609"/>
          <cell r="AP609"/>
          <cell r="AQ609"/>
          <cell r="AR609"/>
          <cell r="AS609"/>
          <cell r="AT609"/>
          <cell r="AU609"/>
          <cell r="AV609"/>
          <cell r="AW609"/>
          <cell r="AX609"/>
          <cell r="AY609"/>
          <cell r="AZ609"/>
          <cell r="BA609"/>
          <cell r="BB609" t="str">
            <v>สืบทรัพย์สำนักงานอื่นฟ้อง (คำสั่ง 25/10/2565)//กำลังดำเนินการสืบทรัพย์//รายงานผลสืบทรัพย์วันที่ 21/3/2566</v>
          </cell>
          <cell r="BC609">
            <v>300</v>
          </cell>
          <cell r="BD609">
            <v>27</v>
          </cell>
          <cell r="BE609">
            <v>3</v>
          </cell>
          <cell r="BF609">
            <v>2567</v>
          </cell>
          <cell r="BG609">
            <v>0</v>
          </cell>
          <cell r="BH609" t="str">
            <v>-</v>
          </cell>
          <cell r="BI609" t="str">
            <v>-</v>
          </cell>
          <cell r="BJ609" t="str">
            <v>-</v>
          </cell>
          <cell r="BK609">
            <v>0</v>
          </cell>
          <cell r="BL609">
            <v>540</v>
          </cell>
          <cell r="BM609">
            <v>0</v>
          </cell>
          <cell r="BN609" t="str">
            <v/>
          </cell>
          <cell r="BO609" t="str">
            <v/>
          </cell>
          <cell r="BP609" t="str">
            <v/>
          </cell>
          <cell r="BQ609" t="str">
            <v>-</v>
          </cell>
          <cell r="BR609" t="str">
            <v>-</v>
          </cell>
          <cell r="BS609" t="str">
            <v>-</v>
          </cell>
          <cell r="BT609" t="str">
            <v>นายนัทธพงศ์  นิ่มไพโรจน์</v>
          </cell>
          <cell r="BU609">
            <v>0</v>
          </cell>
          <cell r="BV609" t="str">
            <v>1.นายนัทธพงศ์  นิ่มไพโรจน์</v>
          </cell>
          <cell r="BW609" t="str">
            <v>จำเลย</v>
          </cell>
          <cell r="BX609" t="str">
            <v>5-5011-00016-86-1</v>
          </cell>
          <cell r="BY609" t="str">
            <v>-ไม่พบว่ามีกรรมสิทธิ์ในที่ดิน อ.สันกำแพง จ.เชียงใหม่
-ไม่พบว่ามีกรรมสิทธิ์ในที่ดิน อ.สารภี จ.เชียงใหม่
-ไม่พบว่ามีกรรมสิทธิ์ในที่ดิน อ.แม่ริม จ.เชียงใหม่</v>
          </cell>
          <cell r="BZ609" t="str">
            <v>ไม่พบ</v>
          </cell>
          <cell r="CA609"/>
          <cell r="CB609">
            <v>1</v>
          </cell>
          <cell r="CC609" t="str">
            <v>วรกมล</v>
          </cell>
          <cell r="CD609"/>
          <cell r="CE609"/>
          <cell r="CF609"/>
          <cell r="CG609"/>
          <cell r="CH609"/>
          <cell r="CI609"/>
          <cell r="CJ609"/>
          <cell r="CK609"/>
          <cell r="CL609"/>
          <cell r="CM609"/>
          <cell r="CN609"/>
          <cell r="CO609"/>
        </row>
        <row r="610">
          <cell r="B610">
            <v>2064</v>
          </cell>
          <cell r="C610">
            <v>606</v>
          </cell>
          <cell r="D610">
            <v>25</v>
          </cell>
          <cell r="E610">
            <v>10</v>
          </cell>
          <cell r="F610">
            <v>2565</v>
          </cell>
          <cell r="G610">
            <v>800097006228</v>
          </cell>
          <cell r="H610" t="str">
            <v>นางสาว</v>
          </cell>
          <cell r="I610" t="str">
            <v>บุญมี</v>
          </cell>
          <cell r="J610" t="str">
            <v>คำจันทร์</v>
          </cell>
          <cell r="K610">
            <v>3401000769870</v>
          </cell>
          <cell r="L610" t="str">
            <v>บ่อสร้าง</v>
          </cell>
          <cell r="M610" t="str">
            <v>เชียงใหม่ 3</v>
          </cell>
          <cell r="N610">
            <v>8</v>
          </cell>
          <cell r="O610"/>
          <cell r="P610"/>
          <cell r="Q610">
            <v>28332</v>
          </cell>
          <cell r="R610">
            <v>6579.87</v>
          </cell>
          <cell r="S610" t="str">
            <v>จังหวัดพล</v>
          </cell>
          <cell r="T610" t="str">
            <v>ผบE1021</v>
          </cell>
          <cell r="U610">
            <v>2564</v>
          </cell>
          <cell r="V610" t="str">
            <v>ผบE1115</v>
          </cell>
          <cell r="W610">
            <v>2564</v>
          </cell>
          <cell r="X610">
            <v>6</v>
          </cell>
          <cell r="Y610">
            <v>7</v>
          </cell>
          <cell r="Z610">
            <v>2564</v>
          </cell>
          <cell r="AA610">
            <v>6</v>
          </cell>
          <cell r="AB610">
            <v>7</v>
          </cell>
          <cell r="AC610">
            <v>2564</v>
          </cell>
          <cell r="AD610"/>
          <cell r="AE610"/>
          <cell r="AF610"/>
          <cell r="AG610"/>
          <cell r="AH610"/>
          <cell r="AI610"/>
          <cell r="AJ610"/>
          <cell r="AK610"/>
          <cell r="AL610"/>
          <cell r="AM610"/>
          <cell r="AN610"/>
          <cell r="AO610"/>
          <cell r="AP610"/>
          <cell r="AQ610"/>
          <cell r="AR610"/>
          <cell r="AS610"/>
          <cell r="AT610"/>
          <cell r="AU610"/>
          <cell r="AV610"/>
          <cell r="AW610"/>
          <cell r="AX610"/>
          <cell r="AY610"/>
          <cell r="AZ610"/>
          <cell r="BA610"/>
          <cell r="BB610" t="str">
            <v>สืบทรัพย์สำนักงานอื่นฟ้อง (คำสั่ง 25/10/2565)//กำลังดำเนินการสืบทรัพย์//รายงานผลสืบทรัพย์วันที่ 21/3/2566</v>
          </cell>
          <cell r="BC610">
            <v>300</v>
          </cell>
          <cell r="BD610">
            <v>27</v>
          </cell>
          <cell r="BE610">
            <v>3</v>
          </cell>
          <cell r="BF610">
            <v>2567</v>
          </cell>
          <cell r="BG610">
            <v>0</v>
          </cell>
          <cell r="BH610" t="str">
            <v>-</v>
          </cell>
          <cell r="BI610" t="str">
            <v>-</v>
          </cell>
          <cell r="BJ610" t="str">
            <v>-</v>
          </cell>
          <cell r="BK610">
            <v>0</v>
          </cell>
          <cell r="BL610">
            <v>385</v>
          </cell>
          <cell r="BM610">
            <v>0</v>
          </cell>
          <cell r="BN610">
            <v>12</v>
          </cell>
          <cell r="BO610">
            <v>9</v>
          </cell>
          <cell r="BP610">
            <v>2567</v>
          </cell>
          <cell r="BQ610" t="str">
            <v>-</v>
          </cell>
          <cell r="BR610" t="str">
            <v>-</v>
          </cell>
          <cell r="BS610" t="str">
            <v>-</v>
          </cell>
          <cell r="BT610" t="str">
            <v>นางสาวบุญมี คำจันทร์</v>
          </cell>
          <cell r="BU610">
            <v>0</v>
          </cell>
          <cell r="BV610" t="str">
            <v>1.นางสาวบุญมี  คำจันทร์</v>
          </cell>
          <cell r="BW610" t="str">
            <v>จำเลย</v>
          </cell>
          <cell r="BX610" t="str">
            <v>3-4010-00769-87-0</v>
          </cell>
          <cell r="BY610" t="str">
            <v>-ไม่พบว่ามีกรรมสิทธิ์ในที่ดิน อ.สันกำแพง จ.เชียงใหม่
-ไม่พบว่ามีกรรมสิทธิ์ในที่ดิน อ.โนนศิลา จ.ขอนแก่น</v>
          </cell>
          <cell r="BZ610" t="str">
            <v>ไม่พบทรัพย์</v>
          </cell>
          <cell r="CA610"/>
          <cell r="CB610">
            <v>1</v>
          </cell>
          <cell r="CC610" t="str">
            <v>วรกมล</v>
          </cell>
          <cell r="CD610"/>
          <cell r="CE610"/>
          <cell r="CF610"/>
          <cell r="CG610"/>
          <cell r="CH610"/>
          <cell r="CI610"/>
          <cell r="CJ610"/>
          <cell r="CK610"/>
          <cell r="CL610"/>
          <cell r="CM610"/>
          <cell r="CN610"/>
          <cell r="CO610"/>
        </row>
        <row r="611">
          <cell r="B611">
            <v>2065</v>
          </cell>
          <cell r="C611">
            <v>607</v>
          </cell>
          <cell r="D611">
            <v>31</v>
          </cell>
          <cell r="E611">
            <v>10</v>
          </cell>
          <cell r="F611">
            <v>2565</v>
          </cell>
          <cell r="G611">
            <v>800043505190</v>
          </cell>
          <cell r="H611" t="str">
            <v>นางสาว</v>
          </cell>
          <cell r="I611" t="str">
            <v>ทิพา</v>
          </cell>
          <cell r="J611" t="str">
            <v>ชลาวา</v>
          </cell>
          <cell r="K611">
            <v>3539900285948</v>
          </cell>
          <cell r="L611" t="str">
            <v>บวกครกหลวง</v>
          </cell>
          <cell r="M611" t="str">
            <v>เชียงใหม่ 3</v>
          </cell>
          <cell r="N611">
            <v>8</v>
          </cell>
          <cell r="O611" t="str">
            <v>สินเชื่อที่อยู่อาศัย</v>
          </cell>
          <cell r="P611" t="str">
            <v>2.หลักทรัพย์ค้ำประกัน</v>
          </cell>
          <cell r="Q611">
            <v>2318895.09</v>
          </cell>
          <cell r="R611">
            <v>332628.59000000003</v>
          </cell>
          <cell r="S611" t="str">
            <v>จังหวัดเชียงใหม่</v>
          </cell>
          <cell r="T611" t="str">
            <v>ผบ.2002</v>
          </cell>
          <cell r="U611">
            <v>2559</v>
          </cell>
          <cell r="V611" t="str">
            <v>ผบ.2074</v>
          </cell>
          <cell r="W611">
            <v>2559</v>
          </cell>
          <cell r="X611">
            <v>5</v>
          </cell>
          <cell r="Y611">
            <v>9</v>
          </cell>
          <cell r="Z611">
            <v>2559</v>
          </cell>
          <cell r="AA611"/>
          <cell r="AB611"/>
          <cell r="AC611"/>
          <cell r="AD611">
            <v>20</v>
          </cell>
          <cell r="AE611">
            <v>9</v>
          </cell>
          <cell r="AF611">
            <v>2559</v>
          </cell>
          <cell r="AG611">
            <v>6</v>
          </cell>
          <cell r="AH611">
            <v>12</v>
          </cell>
          <cell r="AI611">
            <v>2559</v>
          </cell>
          <cell r="AJ611"/>
          <cell r="AK611"/>
          <cell r="AL611"/>
          <cell r="AM611"/>
          <cell r="AN611"/>
          <cell r="AO611"/>
          <cell r="AP611"/>
          <cell r="AQ611"/>
          <cell r="AR611"/>
          <cell r="AS611"/>
          <cell r="AT611"/>
          <cell r="AU611"/>
          <cell r="AV611"/>
          <cell r="AW611"/>
          <cell r="AX611"/>
          <cell r="AY611"/>
          <cell r="AZ611"/>
          <cell r="BA611"/>
          <cell r="BB611" t="str">
            <v>สืบทรัพย์สำนักงานอื่นฟ้อง (คำสั่ง 31/10/2565)//กำลังดำเนินการสืบทรัพย์//รายงานผลสืบทรัพย์วันที่ 21/3/2566</v>
          </cell>
          <cell r="BC611">
            <v>300</v>
          </cell>
          <cell r="BD611">
            <v>27</v>
          </cell>
          <cell r="BE611">
            <v>3</v>
          </cell>
          <cell r="BF611">
            <v>2567</v>
          </cell>
          <cell r="BG611">
            <v>0</v>
          </cell>
          <cell r="BH611" t="str">
            <v>-</v>
          </cell>
          <cell r="BI611" t="str">
            <v>-</v>
          </cell>
          <cell r="BJ611" t="str">
            <v>-</v>
          </cell>
          <cell r="BK611">
            <v>0</v>
          </cell>
          <cell r="BL611">
            <v>405</v>
          </cell>
          <cell r="BM611">
            <v>0</v>
          </cell>
          <cell r="BN611" t="str">
            <v/>
          </cell>
          <cell r="BO611" t="str">
            <v/>
          </cell>
          <cell r="BP611" t="str">
            <v/>
          </cell>
          <cell r="BQ611" t="str">
            <v>-</v>
          </cell>
          <cell r="BR611" t="str">
            <v>-</v>
          </cell>
          <cell r="BS611" t="str">
            <v>-</v>
          </cell>
          <cell r="BT611" t="str">
            <v>นางสาวทิพา ชลาวา</v>
          </cell>
          <cell r="BU611">
            <v>0</v>
          </cell>
          <cell r="BV611" t="str">
            <v>1.นางสาวทิพา  ชลาวา</v>
          </cell>
          <cell r="BW611" t="str">
            <v>จำเลย</v>
          </cell>
          <cell r="BX611" t="str">
            <v>3-5399-00285-94-8</v>
          </cell>
          <cell r="BY611" t="str">
            <v>-ไม่พบว่ามีกรรมสิทธิ์ในที่ดิน อ.เมืองเชียงใหม่ จ.เชียงใหม่
-ไม่พบว่ามีกรรมสิทธิ์ในที่ดิน อ.เมืองอุตรดิตถ์ จ.อุตรดิตถ์</v>
          </cell>
          <cell r="BZ611" t="str">
            <v>ไม่พบ</v>
          </cell>
          <cell r="CA611"/>
          <cell r="CB611">
            <v>2</v>
          </cell>
          <cell r="CC611" t="str">
            <v>วรกมล</v>
          </cell>
          <cell r="CD611"/>
          <cell r="CE611"/>
          <cell r="CF611"/>
          <cell r="CG611"/>
          <cell r="CH611"/>
          <cell r="CI611"/>
          <cell r="CJ611"/>
          <cell r="CK611"/>
          <cell r="CL611"/>
          <cell r="CM611"/>
          <cell r="CN611"/>
          <cell r="CO611"/>
        </row>
        <row r="612">
          <cell r="B612">
            <v>2066</v>
          </cell>
          <cell r="C612">
            <v>608</v>
          </cell>
          <cell r="D612">
            <v>15</v>
          </cell>
          <cell r="E612">
            <v>11</v>
          </cell>
          <cell r="F612">
            <v>2565</v>
          </cell>
          <cell r="G612">
            <v>800036285586</v>
          </cell>
          <cell r="H612" t="str">
            <v>นาย</v>
          </cell>
          <cell r="I612" t="str">
            <v>เสาร์คำ</v>
          </cell>
          <cell r="J612" t="str">
            <v>หย่อมอิน</v>
          </cell>
          <cell r="K612">
            <v>3501200013336</v>
          </cell>
          <cell r="L612" t="str">
            <v>แม่วาง</v>
          </cell>
          <cell r="M612" t="str">
            <v>เชียงใหม่ 3</v>
          </cell>
          <cell r="N612">
            <v>8</v>
          </cell>
          <cell r="O612" t="str">
            <v>สินเชื่อธนาคารประชาชน</v>
          </cell>
          <cell r="P612" t="str">
            <v>1.บุคคลค้ำประกัน</v>
          </cell>
          <cell r="Q612">
            <v>179165</v>
          </cell>
          <cell r="R612">
            <v>10147.98</v>
          </cell>
          <cell r="S612" t="str">
            <v>แขวงเชียงใหม่</v>
          </cell>
          <cell r="T612" t="str">
            <v>ผบ.4462</v>
          </cell>
          <cell r="U612">
            <v>2558</v>
          </cell>
          <cell r="V612" t="str">
            <v>ผบ.6650</v>
          </cell>
          <cell r="W612">
            <v>2558</v>
          </cell>
          <cell r="X612"/>
          <cell r="Y612"/>
          <cell r="Z612"/>
          <cell r="AA612">
            <v>8</v>
          </cell>
          <cell r="AB612">
            <v>9</v>
          </cell>
          <cell r="AC612">
            <v>2558</v>
          </cell>
          <cell r="AD612"/>
          <cell r="AE612"/>
          <cell r="AF612"/>
          <cell r="AG612"/>
          <cell r="AH612"/>
          <cell r="AI612"/>
          <cell r="AJ612"/>
          <cell r="AK612"/>
          <cell r="AL612"/>
          <cell r="AM612"/>
          <cell r="AN612"/>
          <cell r="AO612"/>
          <cell r="AP612"/>
          <cell r="AQ612"/>
          <cell r="AR612"/>
          <cell r="AS612"/>
          <cell r="AT612"/>
          <cell r="AU612"/>
          <cell r="AV612"/>
          <cell r="AW612"/>
          <cell r="AX612"/>
          <cell r="AY612"/>
          <cell r="AZ612"/>
          <cell r="BA612"/>
          <cell r="BB612" t="str">
            <v>สืบทรัพย์สำนักงานอื่นฟ้อง (คำสั่ง 15/11/2565)//กำลังดำเนินการสืบทรัพย์//รายงานผลสืบทรัพย์วันที่ 11/4/2566</v>
          </cell>
          <cell r="BC612">
            <v>1800</v>
          </cell>
          <cell r="BD612">
            <v>18</v>
          </cell>
          <cell r="BE612">
            <v>8</v>
          </cell>
          <cell r="BF612">
            <v>2566</v>
          </cell>
          <cell r="BG612">
            <v>0</v>
          </cell>
          <cell r="BH612" t="str">
            <v>-</v>
          </cell>
          <cell r="BI612" t="str">
            <v>-</v>
          </cell>
          <cell r="BJ612" t="str">
            <v>-</v>
          </cell>
          <cell r="BK612">
            <v>0</v>
          </cell>
          <cell r="BL612">
            <v>2075</v>
          </cell>
          <cell r="BM612">
            <v>0</v>
          </cell>
          <cell r="BN612" t="str">
            <v/>
          </cell>
          <cell r="BO612" t="str">
            <v/>
          </cell>
          <cell r="BP612" t="str">
            <v/>
          </cell>
          <cell r="BQ612" t="str">
            <v>-</v>
          </cell>
          <cell r="BR612" t="str">
            <v>-</v>
          </cell>
          <cell r="BS612" t="str">
            <v>-</v>
          </cell>
          <cell r="BT612" t="str">
            <v>นายเสาร์คำ หย่อมอิน</v>
          </cell>
          <cell r="BU612">
            <v>0</v>
          </cell>
          <cell r="BV612" t="str">
            <v>1.นายเสาร์คำ  หย่อมอิน
2.นางกชภัส  หย่อมอิน
3.นายพงศกร  พรหมเนตร
4.นางสาวนฤมล  หล้าป้อม
5.นายสดา  จิโนเป็ง
6.นางกรกมล  เลื่อมใจบุญ</v>
          </cell>
          <cell r="BW612" t="str">
            <v xml:space="preserve">จำเลยที่ 1
คู่สมรสจำเลยที่ 1
จำเลยที่ 2
คู่สมรสจำเลยที่ 2
จำเลยที่ 3
คู่สมรสจำเลยที่ 3
</v>
          </cell>
          <cell r="BX612" t="str">
            <v>3-5012-00013-33-6
3-5012-00579-53-4
3-5012-00107-53-5
3-5012-00112-30-0
3-5101-01312-02-4
3-5012-00008-30-8</v>
          </cell>
          <cell r="BY612" t="str">
            <v>-พบว่ามีกรรมสิทธิ์ในที่ดินโฉนดเลขที่ 44285  เลขที่ดิน 846  หน้าสำรวจ  5339 ต.บ้านแม อ.สันป่าตอง จ.เชียงใหม่ (กรรมสิทธิ์ร่วม , ปลอดจำนอง)
-ไม่พบว่ามีกรรมสิทธิ์ในที่ดิน อ.แม่วาง จ.เชียงใหม่
-ไม่พบว่ามีกรรมสิทธิ์ในที่ดิน อ.แม่วาง จ.เชียงใหม่
-พบว่ามีกรรมสิทธิ์ในที่ดินโฉนดเลขที่ 19364  เลขที่ดิน 226  หน้าสำรวจ  202 ต.ดอนเปา อ.แม่วาง จ.เชียงใหม่ (สินส่วนตัว)
-พบว่ามีกรรมสิทธิ์ในที่ดินโฉนดเลขที่ 3777  เลขที่ดิน 352  หน้าสำรวจ  1277 ต.ดอนเปา อ.แม่วาง จ.เชียงใหม่ (ติดจำนองธกส.)
-ไม่พบว่ามีกรรมสิทธิ์ในที่ดิน อ.แม่วาง จ.เชียงใหม่
-พบว่ามีกรรมสิทธิ์ในที่ดินโฉนดเลขที่ 10806  เลขที่ดิน 71  หน้าสำรวจ  4719 ต.ดอนเปา อ.แม่วาง จ.เชียงใหม่ (สินส่วนตัว)</v>
          </cell>
          <cell r="BZ612" t="str">
            <v>พบทรัพย์</v>
          </cell>
          <cell r="CA612"/>
          <cell r="CB612">
            <v>6</v>
          </cell>
          <cell r="CC612" t="str">
            <v>วรกมล</v>
          </cell>
          <cell r="CD612"/>
          <cell r="CE612"/>
          <cell r="CF612"/>
          <cell r="CG612"/>
          <cell r="CH612"/>
          <cell r="CI612"/>
          <cell r="CJ612"/>
          <cell r="CK612"/>
          <cell r="CL612"/>
          <cell r="CM612">
            <v>243468</v>
          </cell>
          <cell r="CN612"/>
          <cell r="CO612"/>
        </row>
        <row r="613">
          <cell r="B613">
            <v>2067</v>
          </cell>
          <cell r="C613">
            <v>609</v>
          </cell>
          <cell r="D613">
            <v>22</v>
          </cell>
          <cell r="E613">
            <v>11</v>
          </cell>
          <cell r="F613">
            <v>2565</v>
          </cell>
          <cell r="G613">
            <v>800036922360</v>
          </cell>
          <cell r="H613" t="str">
            <v>ชมรมนวดแผนไทยเพื่อสุขภาพ</v>
          </cell>
          <cell r="I613"/>
          <cell r="J613"/>
          <cell r="K613"/>
          <cell r="L613" t="str">
            <v>เซ็นทรัล แอร์พอร์ต พลาซ่า เชียงใหม่</v>
          </cell>
          <cell r="M613" t="str">
            <v>เชียงใหม่ 1</v>
          </cell>
          <cell r="N613">
            <v>8</v>
          </cell>
          <cell r="O613" t="str">
            <v>สินเชื่อพัฒนาชนบทฯ</v>
          </cell>
          <cell r="P613" t="str">
            <v>1.บุคคลค้ำประกัน</v>
          </cell>
          <cell r="Q613">
            <v>182919.99</v>
          </cell>
          <cell r="R613">
            <v>36326.74</v>
          </cell>
          <cell r="S613" t="str">
            <v>แขวงเชียงใหม่</v>
          </cell>
          <cell r="T613" t="str">
            <v>ผบE788</v>
          </cell>
          <cell r="U613">
            <v>2565</v>
          </cell>
          <cell r="V613" t="str">
            <v>ผบE7074</v>
          </cell>
          <cell r="W613">
            <v>2565</v>
          </cell>
          <cell r="X613">
            <v>4</v>
          </cell>
          <cell r="Y613">
            <v>10</v>
          </cell>
          <cell r="Z613">
            <v>2565</v>
          </cell>
          <cell r="AA613"/>
          <cell r="AB613"/>
          <cell r="AC613"/>
          <cell r="AD613"/>
          <cell r="AE613"/>
          <cell r="AF613"/>
          <cell r="AG613"/>
          <cell r="AH613"/>
          <cell r="AI613"/>
          <cell r="AJ613"/>
          <cell r="AK613"/>
          <cell r="AL613"/>
          <cell r="AM613"/>
          <cell r="AN613"/>
          <cell r="AO613"/>
          <cell r="AP613"/>
          <cell r="AQ613"/>
          <cell r="AR613"/>
          <cell r="AS613"/>
          <cell r="AT613"/>
          <cell r="AU613"/>
          <cell r="AV613"/>
          <cell r="AW613"/>
          <cell r="AX613"/>
          <cell r="AY613"/>
          <cell r="AZ613"/>
          <cell r="BA613"/>
          <cell r="BB613" t="str">
            <v>สืบทรัพย์สำนักงานอื่นฟ้อง (คำสั่ง 22/11/2565)//กำลังดำเนินการสืบทรัพย์//รายงานผลสืบวันที่ 10/5/2566</v>
          </cell>
          <cell r="BC613">
            <v>3600</v>
          </cell>
          <cell r="BD613">
            <v>8</v>
          </cell>
          <cell r="BE613">
            <v>3</v>
          </cell>
          <cell r="BF613">
            <v>2567</v>
          </cell>
          <cell r="BG613">
            <v>0</v>
          </cell>
          <cell r="BH613" t="str">
            <v>-</v>
          </cell>
          <cell r="BI613" t="str">
            <v>-</v>
          </cell>
          <cell r="BJ613" t="str">
            <v>-</v>
          </cell>
          <cell r="BK613">
            <v>0</v>
          </cell>
          <cell r="BL613">
            <v>3455</v>
          </cell>
          <cell r="BM613">
            <v>0</v>
          </cell>
          <cell r="BN613" t="str">
            <v/>
          </cell>
          <cell r="BO613" t="str">
            <v/>
          </cell>
          <cell r="BP613" t="str">
            <v/>
          </cell>
          <cell r="BQ613" t="str">
            <v>-</v>
          </cell>
          <cell r="BR613" t="str">
            <v>-</v>
          </cell>
          <cell r="BS613" t="str">
            <v>-</v>
          </cell>
          <cell r="BT613" t="str">
            <v xml:space="preserve">ชมรมนวดแผนไทยเพื่อสุขภาพ </v>
          </cell>
          <cell r="BU613">
            <v>883161010248</v>
          </cell>
          <cell r="BV613" t="str">
            <v>1.นางภัสฑราพรรณ  ตะริโย
2.นางพิม  พงษ์เจริญ
3.นางเยาวลักษณ์  คำรินทร์
4.นายปวีณวัชร์  ปันสุขสวัสดิ์
5.นางสาวเสาวคนธ์  บุญทา
6.นายธรยุทธ  บุญทา
7.นางสาวศุจิรัตน์  ซีเกอร์
8.นางสาวเขมณัฎฐ์  ชมภูเทศ
9.นายอภิชาติ  ปันทะจันทร์
10.นางสาวศิริเพ็ญ  ปันทะนันท์
11.นางสาวณัฎฐนิชา  ตะริโย
12.นายกษิฎิฎฎ์  มีพรหม</v>
          </cell>
          <cell r="BW613" t="str">
            <v>จำเลยที่ 2
จำเลยที่ 3
จำเลยที่ 4
จำเลยที่ 5
จำเลยที่ 6
คู่สมรสจำเลยที่ 6
จำเลยที่ 7
จำเลยที่ 8
จำเลยที่ 9
คู่สมรสจำเลยที่ 9
จำเลยที่ 10
คู่สมรสจำเลยที่ 10</v>
          </cell>
          <cell r="BX613" t="str">
            <v>3-5009-01400-86-4
3-1206-00405-05-6
3-5009-00920-35-0
3-5015-00316-93-8
3-5001-00460-62-3
3-5001-00460-66-6
3-2102-00091-76-2
3-5002-00912-20-8
3-5015-00316-92-0
3-5015-00299-53-7
1-5099-00999-43-0
3-5099-00832-28-1</v>
          </cell>
          <cell r="BY61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อ.กะทู้ จ.ภูเก็ต
-ไม่พบว่ามีกรรมสิทธิ์ในที่ดิน อ.เมืองเชียงใหม่ จ.เชียงใหม่
-ไม่พบว่ามีกรรมสิทธิ์ในที่ดิน อ.เมืองเชียงใหม่ จ.เชียงใหม่
-พบว่ามีกรรมสิทธิ์ห้องชุดเลขที่ 322/10 ชั้น 2 อาคาร เดอะยูนีค แอท คูเมือง เอ คอนโดมิเนียม ต.ศรีภูมิ อ.เมืองเชียงใหม่ จ.เชียงใหม่ (ติดจำนองธ.ออมสิน)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107771 ต.หนองหอย อ.เมืองเชียงใหม่ จ.เชียงใหม่ (สินส่วนตัว)</v>
          </cell>
          <cell r="BZ613" t="str">
            <v>พบ</v>
          </cell>
          <cell r="CA613"/>
          <cell r="CB613"/>
          <cell r="CC613" t="str">
            <v>วรกมล</v>
          </cell>
          <cell r="CD613"/>
          <cell r="CE613"/>
          <cell r="CF613"/>
          <cell r="CG613"/>
          <cell r="CH613"/>
          <cell r="CI613"/>
          <cell r="CJ613"/>
          <cell r="CK613"/>
          <cell r="CL613"/>
          <cell r="CM613"/>
          <cell r="CN613"/>
          <cell r="CO613"/>
        </row>
        <row r="614">
          <cell r="B614">
            <v>2068</v>
          </cell>
          <cell r="C614">
            <v>610</v>
          </cell>
          <cell r="D614">
            <v>24</v>
          </cell>
          <cell r="E614">
            <v>11</v>
          </cell>
          <cell r="F614">
            <v>2565</v>
          </cell>
          <cell r="G614">
            <v>800084988081</v>
          </cell>
          <cell r="H614" t="str">
            <v>นางสาว</v>
          </cell>
          <cell r="I614" t="str">
            <v>เขมมิศรา</v>
          </cell>
          <cell r="J614" t="str">
            <v>ปินใจ</v>
          </cell>
          <cell r="K614">
            <v>1549900318459</v>
          </cell>
          <cell r="L614" t="str">
            <v>เม-ญ่า เชียงใหม่</v>
          </cell>
          <cell r="M614" t="str">
            <v>เชียงใหม่ 1</v>
          </cell>
          <cell r="N614">
            <v>8</v>
          </cell>
          <cell r="O614" t="str">
            <v>สินเชื่อธนาคารประชาชน</v>
          </cell>
          <cell r="P614" t="str">
            <v>1.บุคคลค้ำประกัน</v>
          </cell>
          <cell r="Q614">
            <v>84796.49</v>
          </cell>
          <cell r="R614">
            <v>36972.94</v>
          </cell>
          <cell r="S614" t="str">
            <v>แขวงเชียงใหม่</v>
          </cell>
          <cell r="T614" t="str">
            <v>ผบ.6466</v>
          </cell>
          <cell r="U614">
            <v>2563</v>
          </cell>
          <cell r="V614" t="str">
            <v>ผบ.166</v>
          </cell>
          <cell r="W614">
            <v>2565</v>
          </cell>
          <cell r="X614"/>
          <cell r="Y614"/>
          <cell r="Z614"/>
          <cell r="AA614">
            <v>14</v>
          </cell>
          <cell r="AB614">
            <v>2</v>
          </cell>
          <cell r="AC614">
            <v>2565</v>
          </cell>
          <cell r="AD614"/>
          <cell r="AE614"/>
          <cell r="AF614"/>
          <cell r="AG614"/>
          <cell r="AH614"/>
          <cell r="AI614"/>
          <cell r="AJ614"/>
          <cell r="AK614"/>
          <cell r="AL614"/>
          <cell r="AM614"/>
          <cell r="AN614"/>
          <cell r="AO614"/>
          <cell r="AP614"/>
          <cell r="AQ614"/>
          <cell r="AR614"/>
          <cell r="AS614"/>
          <cell r="AT614"/>
          <cell r="AU614"/>
          <cell r="AV614"/>
          <cell r="AW614"/>
          <cell r="AX614"/>
          <cell r="AY614"/>
          <cell r="AZ614"/>
          <cell r="BA614"/>
          <cell r="BB614" t="str">
            <v>สืบทรัพย์สำนักงานอื่นฟ้อง (คำสั่ง 24/11/2565)//กำลังดำเนินการสืบทรัพย์//สืบแล้ว รายงานผลวันที่ 30/1/2566</v>
          </cell>
          <cell r="BC614">
            <v>1200</v>
          </cell>
          <cell r="BD614">
            <v>8</v>
          </cell>
          <cell r="BE614">
            <v>1</v>
          </cell>
          <cell r="BF614">
            <v>2567</v>
          </cell>
          <cell r="BG614">
            <v>0</v>
          </cell>
          <cell r="BH614" t="str">
            <v>-</v>
          </cell>
          <cell r="BI614" t="str">
            <v>-</v>
          </cell>
          <cell r="BJ614" t="str">
            <v>-</v>
          </cell>
          <cell r="BK614">
            <v>0</v>
          </cell>
          <cell r="BL614">
            <v>1460</v>
          </cell>
          <cell r="BM614">
            <v>0</v>
          </cell>
          <cell r="BN614" t="str">
            <v/>
          </cell>
          <cell r="BO614" t="str">
            <v/>
          </cell>
          <cell r="BP614" t="str">
            <v/>
          </cell>
          <cell r="BQ614" t="str">
            <v>-</v>
          </cell>
          <cell r="BR614" t="str">
            <v>-</v>
          </cell>
          <cell r="BS614" t="str">
            <v>-</v>
          </cell>
          <cell r="BT614" t="str">
            <v>นางสาวเขมมิศรา ปินใจ</v>
          </cell>
          <cell r="BU614">
            <v>883163011693</v>
          </cell>
          <cell r="BV614" t="str">
            <v>1.นางสาวเขมิศรา  ปินใจ
2.นางสาวกรกนก  แสนไชย
3.นายคุณากร  ไชยศิลป์
4.นายสรายุทธ์  อ้ายมา</v>
          </cell>
          <cell r="BW614" t="str">
            <v>จำเลยที่ 1
จำเลยที่ 2
คู่สมรสจำเลยที่ 2
จำเลยที่ 3</v>
          </cell>
          <cell r="BX614" t="str">
            <v>1-5099-01384-48-0
1-5099-01105-09-2
1-5051-00015-14-8
1-5499-00318-45-9</v>
          </cell>
          <cell r="BY614"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44429  เลขที่ดิน 18  หน้าสำรวจ  4163 ต.ป่าแมต อ.เมืองแพร่ จ.แพร่ (ติดจำนองธ.กรุงไทย)</v>
          </cell>
          <cell r="BZ614" t="str">
            <v>พบทรัพย์</v>
          </cell>
          <cell r="CA614" t="str">
            <v>พบทรัพย์</v>
          </cell>
          <cell r="CB614">
            <v>4</v>
          </cell>
          <cell r="CC614" t="str">
            <v>วรกมล</v>
          </cell>
          <cell r="CD614"/>
          <cell r="CE614"/>
          <cell r="CF614"/>
          <cell r="CG614"/>
          <cell r="CH614"/>
          <cell r="CI614"/>
          <cell r="CJ614"/>
          <cell r="CK614"/>
          <cell r="CL614"/>
          <cell r="CM614"/>
          <cell r="CN614"/>
          <cell r="CO614"/>
        </row>
        <row r="615">
          <cell r="B615">
            <v>2069</v>
          </cell>
          <cell r="C615">
            <v>611</v>
          </cell>
          <cell r="D615">
            <v>25</v>
          </cell>
          <cell r="E615">
            <v>11</v>
          </cell>
          <cell r="F615">
            <v>2565</v>
          </cell>
          <cell r="G615">
            <v>821952008877</v>
          </cell>
          <cell r="H615" t="str">
            <v>พ.อ.อ.</v>
          </cell>
          <cell r="I615" t="str">
            <v>สุเทพ</v>
          </cell>
          <cell r="J615" t="str">
            <v>เนียมศรี</v>
          </cell>
          <cell r="K615">
            <v>3509900809009</v>
          </cell>
          <cell r="L615" t="str">
            <v>สันกำแพง</v>
          </cell>
          <cell r="M615" t="str">
            <v>เชียงใหม่ 3</v>
          </cell>
          <cell r="N615">
            <v>8</v>
          </cell>
          <cell r="O615" t="str">
            <v>สินเชื่อพัฒนากลุ่มอาชีพ (กองบิน 41 เชียงใหม่)</v>
          </cell>
          <cell r="P615" t="str">
            <v>1.บุคคลค้ำประกัน</v>
          </cell>
          <cell r="Q615">
            <v>1353429.05</v>
          </cell>
          <cell r="R615">
            <v>138545.71</v>
          </cell>
          <cell r="S615" t="str">
            <v>จังหวัดเชียงใหม่</v>
          </cell>
          <cell r="T615" t="str">
            <v>ผบ.2780</v>
          </cell>
          <cell r="U615">
            <v>2557</v>
          </cell>
          <cell r="V615" t="str">
            <v>ผบ.945</v>
          </cell>
          <cell r="W615">
            <v>2558</v>
          </cell>
          <cell r="X615">
            <v>25</v>
          </cell>
          <cell r="Y615">
            <v>6</v>
          </cell>
          <cell r="Z615">
            <v>2558</v>
          </cell>
          <cell r="AA615"/>
          <cell r="AB615"/>
          <cell r="AC615"/>
          <cell r="AD615">
            <v>8</v>
          </cell>
          <cell r="AE615">
            <v>7</v>
          </cell>
          <cell r="AF615">
            <v>2558</v>
          </cell>
          <cell r="AG615">
            <v>6</v>
          </cell>
          <cell r="AH615">
            <v>10</v>
          </cell>
          <cell r="AI615">
            <v>2558</v>
          </cell>
          <cell r="AJ615"/>
          <cell r="AK615"/>
          <cell r="AL615"/>
          <cell r="AM615"/>
          <cell r="AN615"/>
          <cell r="AO615"/>
          <cell r="AP615"/>
          <cell r="AQ615"/>
          <cell r="AR615"/>
          <cell r="AS615"/>
          <cell r="AT615"/>
          <cell r="AU615"/>
          <cell r="AV615"/>
          <cell r="AW615"/>
          <cell r="AX615"/>
          <cell r="AY615"/>
          <cell r="AZ615"/>
          <cell r="BA615"/>
          <cell r="BB615" t="str">
            <v>สืบทรัพย์สำนักงานอื่นฟ้อง (คำสั่ง 25/11/2565)//กำลังดำเนินการสืบทรัพย์//รายงานผลสืบทรัพย์วันที่ 21/3/2566</v>
          </cell>
          <cell r="BC615">
            <v>2700</v>
          </cell>
          <cell r="BD615">
            <v>9</v>
          </cell>
          <cell r="BE615">
            <v>8</v>
          </cell>
          <cell r="BF615">
            <v>2567</v>
          </cell>
          <cell r="BG615">
            <v>0</v>
          </cell>
          <cell r="BH615" t="str">
            <v>-</v>
          </cell>
          <cell r="BI615" t="str">
            <v>-</v>
          </cell>
          <cell r="BJ615" t="str">
            <v>-</v>
          </cell>
          <cell r="BK615">
            <v>0</v>
          </cell>
          <cell r="BL615">
            <v>3345</v>
          </cell>
          <cell r="BM615">
            <v>0</v>
          </cell>
          <cell r="BN615" t="str">
            <v/>
          </cell>
          <cell r="BO615" t="str">
            <v/>
          </cell>
          <cell r="BP615" t="str">
            <v/>
          </cell>
          <cell r="BQ615" t="str">
            <v>-</v>
          </cell>
          <cell r="BR615" t="str">
            <v>-</v>
          </cell>
          <cell r="BS615" t="str">
            <v>-</v>
          </cell>
          <cell r="BT615" t="str">
            <v>พ.อ.อ.สุเทพ เนียมศรี</v>
          </cell>
          <cell r="BU615">
            <v>823661010264</v>
          </cell>
          <cell r="BV615" t="str">
            <v>1.พ.อ.อ.บรรจง  พุฒประทุม
2.นางวรางคณา   พุฒประทุม
3.พ.อ.อ.ปิยะวัฒน์  สุขสันติ์
4.นางสาวณัฐิณีน์  สุขสันติ์
5.นายศิวดล  จั่นประเสริฐ
6.นางสาววรรณวนัช  ทรัพย์สมบูรณ์
7.พ.อ.อ.กิตติรัตน์  อนุมาตรฉิมพลี
8.นางสาววิไลพร  พิรุณปราโมทย์
9.พ.อ.อ.ธงชัย  อุทุมชาย</v>
          </cell>
          <cell r="BW615" t="str">
            <v xml:space="preserve">จำเลยที่ 1
คู่สมรสจำเลยที่ 1
จำเลยที่ 2
คู่สมรสจำเลยที่ 2
จำเลยที่ 3
คู่สมรสจำเลยที่ 3
จำเลยที่ 4
คู่สมรสจำเลยที่ 4
จำเลยที่ 5
</v>
          </cell>
          <cell r="BX615" t="str">
            <v>3-5007-00088-33-4
3-6301-00030-11-3
3-5001-00479-69-3
3-5099-00594-97-5
1-1006-99002-06-8
1-1020-00618-54-2
3-2499-00204-06-1
3-5099-00357-86-8
3-5604-00165-65-1</v>
          </cell>
          <cell r="BY61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v>
          </cell>
          <cell r="BZ615" t="str">
            <v>ไม่พบ</v>
          </cell>
          <cell r="CA615" t="str">
            <v>พบ</v>
          </cell>
          <cell r="CB615">
            <v>9</v>
          </cell>
          <cell r="CC615" t="str">
            <v>วรกมล</v>
          </cell>
          <cell r="CD615"/>
          <cell r="CE615"/>
          <cell r="CF615"/>
          <cell r="CG615"/>
          <cell r="CH615"/>
          <cell r="CI615"/>
          <cell r="CJ615"/>
          <cell r="CK615"/>
          <cell r="CL615"/>
          <cell r="CM615"/>
          <cell r="CN615"/>
          <cell r="CO615"/>
        </row>
        <row r="616">
          <cell r="B616">
            <v>2071</v>
          </cell>
          <cell r="C616">
            <v>612</v>
          </cell>
          <cell r="D616">
            <v>29</v>
          </cell>
          <cell r="E616">
            <v>11</v>
          </cell>
          <cell r="F616">
            <v>2565</v>
          </cell>
          <cell r="G616" t="str">
            <v>800076318909,
800094647073</v>
          </cell>
          <cell r="H616" t="str">
            <v>นาย</v>
          </cell>
          <cell r="I616" t="str">
            <v>ศุกลวัฒน์</v>
          </cell>
          <cell r="J616" t="str">
            <v>เป็งดาหลวง</v>
          </cell>
          <cell r="K616">
            <v>1500900014524</v>
          </cell>
          <cell r="L616" t="str">
            <v>ฝาง</v>
          </cell>
          <cell r="M616" t="str">
            <v>เชียงใหม่ 2</v>
          </cell>
          <cell r="N616">
            <v>8</v>
          </cell>
          <cell r="O616" t="str">
            <v>สินเชื่อธนาคารประชาชน,
สินเชื่อแก้ไขปัญหาหนี้นอกระบบPSAระยะที่2</v>
          </cell>
          <cell r="P616" t="str">
            <v>1.บุคคลค้ำประกัน</v>
          </cell>
          <cell r="Q616">
            <v>33708.559999999998</v>
          </cell>
          <cell r="R616">
            <v>14670.41</v>
          </cell>
          <cell r="S616" t="str">
            <v>จังหวัดฝาง</v>
          </cell>
          <cell r="T616" t="str">
            <v>ผบE477</v>
          </cell>
          <cell r="U616" t="str">
            <v>2565</v>
          </cell>
          <cell r="V616" t="str">
            <v>ผบE765</v>
          </cell>
          <cell r="W616">
            <v>2565</v>
          </cell>
          <cell r="X616">
            <v>20</v>
          </cell>
          <cell r="Y616">
            <v>9</v>
          </cell>
          <cell r="Z616">
            <v>2565</v>
          </cell>
          <cell r="AA616"/>
          <cell r="AB616"/>
          <cell r="AC616"/>
          <cell r="AD616"/>
          <cell r="AE616"/>
          <cell r="AF616"/>
          <cell r="AG616"/>
          <cell r="AH616"/>
          <cell r="AI616"/>
          <cell r="AJ616"/>
          <cell r="AK616"/>
          <cell r="AL616"/>
          <cell r="AM616"/>
          <cell r="AN616"/>
          <cell r="AO616"/>
          <cell r="AP616"/>
          <cell r="AQ616"/>
          <cell r="AR616"/>
          <cell r="AS616"/>
          <cell r="AT616"/>
          <cell r="AU616"/>
          <cell r="AV616"/>
          <cell r="AW616"/>
          <cell r="AX616"/>
          <cell r="AY616"/>
          <cell r="AZ616"/>
          <cell r="BA616"/>
          <cell r="BB616" t="str">
            <v>สืบทรัพย์ (คำสั่ง 29/11/2565)//กำลังดำเนินการสืบทรัพย์//รายงานผลสืบทรัพย์วันที่ 9/3/2566</v>
          </cell>
          <cell r="BC616">
            <v>2100</v>
          </cell>
          <cell r="BD616">
            <v>10</v>
          </cell>
          <cell r="BE616">
            <v>6</v>
          </cell>
          <cell r="BF616">
            <v>2567</v>
          </cell>
          <cell r="BG616">
            <v>0</v>
          </cell>
          <cell r="BH616" t="str">
            <v>-</v>
          </cell>
          <cell r="BI616" t="str">
            <v>-</v>
          </cell>
          <cell r="BJ616" t="str">
            <v>-</v>
          </cell>
          <cell r="BK616">
            <v>0</v>
          </cell>
          <cell r="BL616">
            <v>1835</v>
          </cell>
          <cell r="BM616">
            <v>0</v>
          </cell>
          <cell r="BN616">
            <v>21</v>
          </cell>
          <cell r="BO616">
            <v>11</v>
          </cell>
          <cell r="BP616">
            <v>2567</v>
          </cell>
          <cell r="BQ616" t="str">
            <v>-</v>
          </cell>
          <cell r="BR616" t="str">
            <v>-</v>
          </cell>
          <cell r="BS616" t="str">
            <v>-</v>
          </cell>
          <cell r="BT616" t="str">
            <v>นายศุกลวัฒน์ เป็งดาหลวง</v>
          </cell>
          <cell r="BU616">
            <v>883265010384</v>
          </cell>
          <cell r="BV616" t="str">
            <v>1.นายศุกลวัฒน์  เป็งดาหลวง
2.นางสาวนัฐจรีย์  ธอแปง
3.นางอำพา  มาลา
4.นายสนั่น  มาลา
5.นางกรรณิกา  บุญธิมา
6.นายอินถา  ใจดี
7.นางสาวเสาวลักษณ์  สุคำ</v>
          </cell>
          <cell r="BW616" t="str">
            <v xml:space="preserve">จำเลยที่ 1
คู่สมรสจำเลยที่ 1
จำเลยที่ 2
คู่สมรสจำเลยที่ 2
จำเลยที่ 3
คู่สมรสจำเลยที่ 3
จำเลยที่ 4
</v>
          </cell>
          <cell r="BX616" t="str">
            <v>1-5009-00014-52-4
1-5009-00084-97-2
3-5009-01004-16-2
3-5009-01004-15-4
3-5009-01020-63-0
3-5009-01003-44-1 
1-5601-00234-11-2</v>
          </cell>
          <cell r="BY616" t="str">
            <v>-ไม่พบว่ามีกรรมสิทธิ์ในที่ดิน อ.ฝาง จ.เชียงใหม่
-พบว่ามีกรรมสิทธิ์ในที่ดินโฉนดเลขที่ 49314  เลขที่ดิน 554  หน้าสำรวจ 1035 ต.โป่งน้ำร้อน อ.ฝาง จ.เชียงใหม่ (ติดอายัด,สินส่วนตัว)
-ไม่พบว่ามีกรรมสิทธิ์ในที่ดิน อ.ฝาง จ.เชียงใหม่
-พบว่ามีกรรมสิทธิ์ในที่ดินโฉนดเลขที่ 35361  เลขที่ดิน 485  หน้าสำรวจ 382 ต.โป่งน้ำร้อน อ.ฝาง จ.เชียงใหม่ (สินส่วนตัว)
-ไม่พบว่ามีกรรมสิทธิ์ในที่ดิน อ.ฝาง จ.เชียงใหม่
-พบว่ามีกรรมสิทธิ์ในที่ดินโฉนดเลขที่ 35353  เลขที่ดิน 494  หน้าสำรวจ 376 ต.โป่งน้ำร้อน อ.ฝาง จ.เชียงใหม่ (สินส่วนตัว)
-ไม่พบว่ามีกรรมสิทธิ์ในที่ดิน อ.ฝาง จ.เชียงใหม่</v>
          </cell>
          <cell r="BZ616" t="str">
            <v>พบทรัพย์</v>
          </cell>
          <cell r="CA616"/>
          <cell r="CB616">
            <v>7</v>
          </cell>
          <cell r="CC616" t="str">
            <v>วรกมล</v>
          </cell>
          <cell r="CD616"/>
          <cell r="CE616"/>
          <cell r="CF616"/>
          <cell r="CG616"/>
          <cell r="CH616"/>
          <cell r="CI616"/>
          <cell r="CJ616"/>
          <cell r="CK616"/>
          <cell r="CL616"/>
          <cell r="CM616"/>
          <cell r="CN616"/>
          <cell r="CO616"/>
        </row>
        <row r="617">
          <cell r="B617">
            <v>2072</v>
          </cell>
          <cell r="C617">
            <v>613</v>
          </cell>
          <cell r="D617">
            <v>30</v>
          </cell>
          <cell r="E617">
            <v>11</v>
          </cell>
          <cell r="F617">
            <v>2565</v>
          </cell>
          <cell r="G617" t="str">
            <v>800079783588,
800095022409</v>
          </cell>
          <cell r="H617" t="str">
            <v>นาย</v>
          </cell>
          <cell r="I617" t="str">
            <v>ขจรพงศ์</v>
          </cell>
          <cell r="J617" t="str">
            <v>สุภาเสา</v>
          </cell>
          <cell r="K617">
            <v>3500100161383</v>
          </cell>
          <cell r="L617" t="str">
            <v>มีโชคพลาซ่า</v>
          </cell>
          <cell r="M617" t="str">
            <v>เชียงใหม่ 2</v>
          </cell>
          <cell r="N617">
            <v>8</v>
          </cell>
          <cell r="O617" t="str">
            <v>สินเชื่อธนาคารประชาชน,
สินเชื่อแก้ไขปัญหาหนี้นอกระบบPSAระยะที่2</v>
          </cell>
          <cell r="P617" t="str">
            <v>1.บุคคลค้ำประกัน</v>
          </cell>
          <cell r="Q617">
            <v>54320</v>
          </cell>
          <cell r="R617">
            <v>69678.740000000005</v>
          </cell>
          <cell r="S617" t="str">
            <v>แขวงเชียงดาว</v>
          </cell>
          <cell r="T617" t="str">
            <v>ผบE757</v>
          </cell>
          <cell r="U617">
            <v>2565</v>
          </cell>
          <cell r="V617" t="str">
            <v>ผบE874</v>
          </cell>
          <cell r="W617">
            <v>2565</v>
          </cell>
          <cell r="X617">
            <v>22</v>
          </cell>
          <cell r="Y617">
            <v>11</v>
          </cell>
          <cell r="Z617">
            <v>2565</v>
          </cell>
          <cell r="AA617"/>
          <cell r="AB617"/>
          <cell r="AC617"/>
          <cell r="AD617"/>
          <cell r="AE617"/>
          <cell r="AF617"/>
          <cell r="AG617"/>
          <cell r="AH617"/>
          <cell r="AI617"/>
          <cell r="AJ617"/>
          <cell r="AK617"/>
          <cell r="AL617"/>
          <cell r="AM617"/>
          <cell r="AN617"/>
          <cell r="AO617"/>
          <cell r="AP617"/>
          <cell r="AQ617"/>
          <cell r="AR617"/>
          <cell r="AS617"/>
          <cell r="AT617"/>
          <cell r="AU617"/>
          <cell r="AV617"/>
          <cell r="AW617"/>
          <cell r="AX617"/>
          <cell r="AY617"/>
          <cell r="AZ617"/>
          <cell r="BA617"/>
          <cell r="BB617" t="str">
            <v>สืบทรัพย์ (คำสั่ง 30/11/2565)//กำลังดำเนินการสืบทรัพย์//รายงานผลสืบวันที่ 27/4/2566</v>
          </cell>
          <cell r="BC617">
            <v>1200</v>
          </cell>
          <cell r="BD617">
            <v>14</v>
          </cell>
          <cell r="BE617">
            <v>3</v>
          </cell>
          <cell r="BF617">
            <v>2567</v>
          </cell>
          <cell r="BG617">
            <v>0</v>
          </cell>
          <cell r="BH617" t="str">
            <v>-</v>
          </cell>
          <cell r="BI617" t="str">
            <v>-</v>
          </cell>
          <cell r="BJ617" t="str">
            <v>-</v>
          </cell>
          <cell r="BK617">
            <v>0</v>
          </cell>
          <cell r="BL617">
            <v>1720</v>
          </cell>
          <cell r="BM617">
            <v>0</v>
          </cell>
          <cell r="BN617">
            <v>11</v>
          </cell>
          <cell r="BO617">
            <v>9</v>
          </cell>
          <cell r="BP617">
            <v>2567</v>
          </cell>
          <cell r="BQ617" t="str">
            <v>-</v>
          </cell>
          <cell r="BR617" t="str">
            <v>-</v>
          </cell>
          <cell r="BS617" t="str">
            <v>-</v>
          </cell>
          <cell r="BT617" t="str">
            <v>นายขจรพงศ์ สุภาเสา</v>
          </cell>
          <cell r="BU617">
            <v>883265010310</v>
          </cell>
          <cell r="BV617" t="str">
            <v>1.นายขจรพงศ์  สุภาเสา
2.นางสาวดวงเดือน  อินต๊ะ
3.นายจิราวัฒน์  ใหม่ปา
4.ว่าที่ ร.ต.วรชาติ  วุฒิสรรพ์</v>
          </cell>
          <cell r="BW617" t="str">
            <v>จำเลยที่ 1
คู่สมรสจำเลยที่ 1
จำเลยที่ 2
จำเลยที่ 3</v>
          </cell>
          <cell r="BX617" t="str">
            <v>3-5001-00161-38-3
3-5006-00007-16-2
1-5899-00080-68-1
3-5001-00371-18-3</v>
          </cell>
          <cell r="BY617"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อ.เมืองชัยนาท  จ.ชัยนาท
-ไม่พบว่ามีกรรมสิทธิ์ในที่ดิน อ.แม่แตง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-พบว่ามีกรรมสิทธิ์ในที่ดินโฉนดเลขที่ 5515  ต.บ้านตาล  อ.ฮอด  จ.เชียงใหม่ (ปลอดจำนอง)
-ไม่พบว่ามีกรรมสิทธิ์ในที่ดิน อ.เมืองเชียงใหม่ จ.เชียงใหม่</v>
          </cell>
          <cell r="BZ617" t="str">
            <v>พบทรัพย์</v>
          </cell>
          <cell r="CA617"/>
          <cell r="CB617">
            <v>4</v>
          </cell>
          <cell r="CC617" t="str">
            <v>วรกมล</v>
          </cell>
          <cell r="CD617"/>
          <cell r="CE617"/>
          <cell r="CF617"/>
          <cell r="CG617"/>
          <cell r="CH617"/>
          <cell r="CI617"/>
          <cell r="CJ617"/>
          <cell r="CK617"/>
          <cell r="CL617"/>
          <cell r="CM617"/>
          <cell r="CN617"/>
          <cell r="CO617"/>
        </row>
        <row r="618">
          <cell r="B618">
            <v>2074</v>
          </cell>
          <cell r="C618">
            <v>614</v>
          </cell>
          <cell r="D618">
            <v>2</v>
          </cell>
          <cell r="E618">
            <v>12</v>
          </cell>
          <cell r="F618">
            <v>2565</v>
          </cell>
          <cell r="G618">
            <v>800033558886</v>
          </cell>
          <cell r="H618" t="str">
            <v>นางสาว</v>
          </cell>
          <cell r="I618" t="str">
            <v>ศิริพร</v>
          </cell>
          <cell r="J618" t="str">
            <v>หล้าจ้อน</v>
          </cell>
          <cell r="K618">
            <v>3500300006497</v>
          </cell>
          <cell r="L618" t="str">
            <v>บวกครกหลวง</v>
          </cell>
          <cell r="M618" t="str">
            <v>เชียงใหม่ 3</v>
          </cell>
          <cell r="N618">
            <v>8</v>
          </cell>
          <cell r="O618" t="str">
            <v>สินเชื่อธนาคารประชาชน</v>
          </cell>
          <cell r="P618" t="str">
            <v>1.บุคคลค้ำประกัน</v>
          </cell>
          <cell r="Q618">
            <v>96666</v>
          </cell>
          <cell r="R618">
            <v>20403.150000000001</v>
          </cell>
          <cell r="S618" t="str">
            <v>จังหวัดลำพูน</v>
          </cell>
          <cell r="T618" t="str">
            <v>ผบ.2538</v>
          </cell>
          <cell r="U618">
            <v>2558</v>
          </cell>
          <cell r="V618" t="str">
            <v>ผบ.2977</v>
          </cell>
          <cell r="W618">
            <v>2558</v>
          </cell>
          <cell r="X618">
            <v>19</v>
          </cell>
          <cell r="Y618">
            <v>10</v>
          </cell>
          <cell r="Z618">
            <v>2558</v>
          </cell>
          <cell r="AA618"/>
          <cell r="AB618"/>
          <cell r="AC618"/>
          <cell r="AD618"/>
          <cell r="AE618"/>
          <cell r="AF618"/>
          <cell r="AG618"/>
          <cell r="AH618"/>
          <cell r="AI618"/>
          <cell r="AJ618"/>
          <cell r="AK618"/>
          <cell r="AL618"/>
          <cell r="AM618"/>
          <cell r="AN618"/>
          <cell r="AO618"/>
          <cell r="AP618"/>
          <cell r="AQ618"/>
          <cell r="AR618"/>
          <cell r="AS618"/>
          <cell r="AT618"/>
          <cell r="AU618"/>
          <cell r="AV618"/>
          <cell r="AW618"/>
          <cell r="AX618"/>
          <cell r="AY618"/>
          <cell r="AZ618"/>
          <cell r="BA618"/>
          <cell r="BB618" t="str">
            <v>สืบทรัพย์สำนักงานอื่นฟ้อง (คำสั่ง 2/12/2565)//สืบแล้ว รายงานผลวันที่ 3/3/2566</v>
          </cell>
          <cell r="BC618">
            <v>900</v>
          </cell>
          <cell r="BD618">
            <v>27</v>
          </cell>
          <cell r="BE618">
            <v>3</v>
          </cell>
          <cell r="BF618">
            <v>2567</v>
          </cell>
          <cell r="BG618">
            <v>0</v>
          </cell>
          <cell r="BH618" t="str">
            <v>-</v>
          </cell>
          <cell r="BI618" t="str">
            <v>-</v>
          </cell>
          <cell r="BJ618" t="str">
            <v>-</v>
          </cell>
          <cell r="BK618">
            <v>0</v>
          </cell>
          <cell r="BL618">
            <v>950</v>
          </cell>
          <cell r="BM618">
            <v>0</v>
          </cell>
          <cell r="BN618" t="str">
            <v/>
          </cell>
          <cell r="BO618" t="str">
            <v/>
          </cell>
          <cell r="BP618" t="str">
            <v/>
          </cell>
          <cell r="BQ618" t="str">
            <v>-</v>
          </cell>
          <cell r="BR618" t="str">
            <v>-</v>
          </cell>
          <cell r="BS618" t="str">
            <v>-</v>
          </cell>
          <cell r="BT618" t="str">
            <v>นางสาวศิริพร หล้าจ้อน</v>
          </cell>
          <cell r="BU618">
            <v>823658010143</v>
          </cell>
          <cell r="BV618" t="str">
            <v>1.นางสาวศิริพร หล้าจ้อน
2.นายฉัตรชัย ปัญญา
3.นายวุฒิชัย นันทผาสุข</v>
          </cell>
          <cell r="BW618" t="str">
            <v>จำเลยที่ 1
จำเลยที่ 2
จำเลยที่ 3</v>
          </cell>
          <cell r="BX618" t="str">
            <v>3-5003-00006-49-7
1-5099-00922-91-7
3-3099-01366-35-8</v>
          </cell>
          <cell r="BY618"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อ.ขาณุวรลักษบุรี จ.กำแพงเพชร
-ไม่พบว่ามีกรรมสิทธิ์ในที่ดิน อ.เมืองเชียงใหม่ จ.เชียงใหม่
-ไม่พบว่ามีกรรมสิทธิ์ในที่ดิน อ.เมืองเชียงใหม่ จ.เชียงใหม่</v>
          </cell>
          <cell r="BZ618" t="str">
            <v>ไม่พบ</v>
          </cell>
          <cell r="CA618"/>
          <cell r="CB618"/>
          <cell r="CC618"/>
          <cell r="CD618"/>
          <cell r="CE618"/>
          <cell r="CF618"/>
          <cell r="CG618"/>
          <cell r="CH618"/>
          <cell r="CI618"/>
          <cell r="CJ618"/>
          <cell r="CK618"/>
          <cell r="CL618"/>
          <cell r="CM618"/>
          <cell r="CN618"/>
          <cell r="CO618"/>
        </row>
        <row r="619">
          <cell r="B619">
            <v>2075</v>
          </cell>
          <cell r="C619">
            <v>615</v>
          </cell>
          <cell r="D619">
            <v>2</v>
          </cell>
          <cell r="E619">
            <v>12</v>
          </cell>
          <cell r="F619">
            <v>2565</v>
          </cell>
          <cell r="G619">
            <v>800026779556</v>
          </cell>
          <cell r="H619" t="str">
            <v>นางสาว</v>
          </cell>
          <cell r="I619" t="str">
            <v>พรรณี</v>
          </cell>
          <cell r="J619" t="str">
            <v>บังวรรณ</v>
          </cell>
          <cell r="K619">
            <v>1500300075042</v>
          </cell>
          <cell r="L619" t="str">
            <v>บวกครกหลวง</v>
          </cell>
          <cell r="M619" t="str">
            <v>เชียงใหม่ 3</v>
          </cell>
          <cell r="N619">
            <v>8</v>
          </cell>
          <cell r="O619" t="str">
            <v>สินเชื่อธนาคารประชาชน</v>
          </cell>
          <cell r="P619" t="str">
            <v>1.บุคคลค้ำประกัน</v>
          </cell>
          <cell r="Q619">
            <v>74480.86</v>
          </cell>
          <cell r="R619">
            <v>13381.26</v>
          </cell>
          <cell r="S619" t="str">
            <v>จังหวัดฮอด</v>
          </cell>
          <cell r="T619" t="str">
            <v>ผบ.513</v>
          </cell>
          <cell r="U619">
            <v>2558</v>
          </cell>
          <cell r="V619" t="str">
            <v>ผบ.518</v>
          </cell>
          <cell r="W619">
            <v>2558</v>
          </cell>
          <cell r="X619">
            <v>10</v>
          </cell>
          <cell r="Y619">
            <v>11</v>
          </cell>
          <cell r="Z619">
            <v>2558</v>
          </cell>
          <cell r="AA619"/>
          <cell r="AB619"/>
          <cell r="AC619"/>
          <cell r="AD619"/>
          <cell r="AE619"/>
          <cell r="AF619"/>
          <cell r="AG619"/>
          <cell r="AH619"/>
          <cell r="AI619"/>
          <cell r="AJ619"/>
          <cell r="AK619"/>
          <cell r="AL619"/>
          <cell r="AM619"/>
          <cell r="AN619"/>
          <cell r="AO619"/>
          <cell r="AP619"/>
          <cell r="AQ619"/>
          <cell r="AR619"/>
          <cell r="AS619"/>
          <cell r="AT619"/>
          <cell r="AU619"/>
          <cell r="AV619"/>
          <cell r="AW619"/>
          <cell r="AX619"/>
          <cell r="AY619"/>
          <cell r="AZ619"/>
          <cell r="BA619"/>
          <cell r="BB619" t="str">
            <v>สืบทรัพย์สำนักงานอื่นฟ้อง (คำสั่ง 2/12/2565)//สืบแล้ว รายงานผลวันที่ 3/3/2566</v>
          </cell>
          <cell r="BC619">
            <v>900</v>
          </cell>
          <cell r="BD619">
            <v>27</v>
          </cell>
          <cell r="BE619">
            <v>3</v>
          </cell>
          <cell r="BF619">
            <v>2567</v>
          </cell>
          <cell r="BG619">
            <v>0</v>
          </cell>
          <cell r="BH619" t="str">
            <v>-</v>
          </cell>
          <cell r="BI619" t="str">
            <v>-</v>
          </cell>
          <cell r="BJ619" t="str">
            <v>-</v>
          </cell>
          <cell r="BK619">
            <v>0</v>
          </cell>
          <cell r="BL619">
            <v>1260</v>
          </cell>
          <cell r="BM619">
            <v>0</v>
          </cell>
          <cell r="BN619" t="str">
            <v/>
          </cell>
          <cell r="BO619" t="str">
            <v/>
          </cell>
          <cell r="BP619" t="str">
            <v/>
          </cell>
          <cell r="BQ619" t="str">
            <v>-</v>
          </cell>
          <cell r="BR619" t="str">
            <v>-</v>
          </cell>
          <cell r="BS619" t="str">
            <v>-</v>
          </cell>
          <cell r="BT619" t="str">
            <v>นางสาวพรรณี บังวรรณ</v>
          </cell>
          <cell r="BU619">
            <v>823658010089</v>
          </cell>
          <cell r="BV619" t="str">
            <v>1.นางสาวพรรณี  บังวรรณ
2.นางสาววิไลพร  เชื้อลอง
3.นางสาวทัศนีย์  สุเป็ง</v>
          </cell>
          <cell r="BW619" t="str">
            <v>จำเลยที่ 1
จำเลยที่ 2
จำเลยที่ 3</v>
          </cell>
          <cell r="BX619" t="str">
            <v>1-5003-00075-04-2
1-5212-00042-75-5
1-5004-00077-49-7</v>
          </cell>
          <cell r="BY619"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v>
          </cell>
          <cell r="BZ619" t="str">
            <v>ไม่พบ</v>
          </cell>
          <cell r="CA619"/>
          <cell r="CB619">
            <v>3</v>
          </cell>
          <cell r="CC619" t="str">
            <v>วรกมล</v>
          </cell>
          <cell r="CD619"/>
          <cell r="CE619"/>
          <cell r="CF619"/>
          <cell r="CG619"/>
          <cell r="CH619"/>
          <cell r="CI619"/>
          <cell r="CJ619"/>
          <cell r="CK619"/>
          <cell r="CL619"/>
          <cell r="CM619"/>
          <cell r="CN619"/>
          <cell r="CO619"/>
        </row>
        <row r="620">
          <cell r="B620">
            <v>2076</v>
          </cell>
          <cell r="C620">
            <v>616</v>
          </cell>
          <cell r="D620">
            <v>2</v>
          </cell>
          <cell r="E620">
            <v>12</v>
          </cell>
          <cell r="F620">
            <v>2565</v>
          </cell>
          <cell r="G620">
            <v>800029191460</v>
          </cell>
          <cell r="H620" t="str">
            <v>นางสาว</v>
          </cell>
          <cell r="I620" t="str">
            <v>นริสา</v>
          </cell>
          <cell r="J620" t="str">
            <v>จันต๊ะรังษี</v>
          </cell>
          <cell r="K620">
            <v>3500100338925</v>
          </cell>
          <cell r="L620" t="str">
            <v>บ่อสร้าง</v>
          </cell>
          <cell r="M620" t="str">
            <v>เชียงใหม่ 3</v>
          </cell>
          <cell r="N620">
            <v>8</v>
          </cell>
          <cell r="O620" t="str">
            <v>สินเชื่อธนาคารประชาชน</v>
          </cell>
          <cell r="P620" t="str">
            <v>1.บุคคลค้ำประกัน</v>
          </cell>
          <cell r="Q620">
            <v>77023</v>
          </cell>
          <cell r="R620">
            <v>10162.02</v>
          </cell>
          <cell r="S620" t="str">
            <v>แขวงเชียงใหม่</v>
          </cell>
          <cell r="T620" t="str">
            <v>ผบ.7134</v>
          </cell>
          <cell r="U620">
            <v>2558</v>
          </cell>
          <cell r="V620" t="str">
            <v>ผบ.9068</v>
          </cell>
          <cell r="W620">
            <v>2558</v>
          </cell>
          <cell r="X620"/>
          <cell r="Y620"/>
          <cell r="Z620"/>
          <cell r="AA620">
            <v>24</v>
          </cell>
          <cell r="AB620">
            <v>11</v>
          </cell>
          <cell r="AC620">
            <v>2558</v>
          </cell>
          <cell r="AD620"/>
          <cell r="AE620"/>
          <cell r="AF620"/>
          <cell r="AG620"/>
          <cell r="AH620"/>
          <cell r="AI620"/>
          <cell r="AJ620"/>
          <cell r="AK620"/>
          <cell r="AL620"/>
          <cell r="AM620"/>
          <cell r="AN620"/>
          <cell r="AO620"/>
          <cell r="AP620"/>
          <cell r="AQ620"/>
          <cell r="AR620"/>
          <cell r="AS620"/>
          <cell r="AT620"/>
          <cell r="AU620"/>
          <cell r="AV620"/>
          <cell r="AW620"/>
          <cell r="AX620"/>
          <cell r="AY620"/>
          <cell r="AZ620"/>
          <cell r="BA620"/>
          <cell r="BB620" t="str">
            <v>สืบทรัพย์สำนักงานอื่นฟ้อง (คำสั่ง 2/12/2565)//สืบแล้ว รายงานผลวันที่ 3/3/2566</v>
          </cell>
          <cell r="BC620">
            <v>900</v>
          </cell>
          <cell r="BD620">
            <v>27</v>
          </cell>
          <cell r="BE620">
            <v>3</v>
          </cell>
          <cell r="BF620">
            <v>2567</v>
          </cell>
          <cell r="BG620">
            <v>0</v>
          </cell>
          <cell r="BH620" t="str">
            <v>-</v>
          </cell>
          <cell r="BI620" t="str">
            <v>-</v>
          </cell>
          <cell r="BJ620" t="str">
            <v>-</v>
          </cell>
          <cell r="BK620">
            <v>0</v>
          </cell>
          <cell r="BL620">
            <v>950</v>
          </cell>
          <cell r="BM620">
            <v>0</v>
          </cell>
          <cell r="BN620">
            <v>12</v>
          </cell>
          <cell r="BO620">
            <v>9</v>
          </cell>
          <cell r="BP620">
            <v>2567</v>
          </cell>
          <cell r="BQ620" t="str">
            <v>-</v>
          </cell>
          <cell r="BR620" t="str">
            <v>-</v>
          </cell>
          <cell r="BS620" t="str">
            <v>-</v>
          </cell>
          <cell r="BT620" t="str">
            <v>นางสาวนริสา จันต๊ะรังษี</v>
          </cell>
          <cell r="BU620">
            <v>823658010251</v>
          </cell>
          <cell r="BV620" t="str">
            <v>1.นางสาวนริสา  จันต๊ะรังษี
2.นายวีระเชษฐ  ยวงคำ
3.นางเรณา  ไชยศรี</v>
          </cell>
          <cell r="BW620" t="str">
            <v>จำเลยที่ 1
คู่สมรสจำเลยที่ 1
จำเลยที่ 2</v>
          </cell>
          <cell r="BX620" t="str">
            <v>3-5001-00338-92-5
3-5001-00251-32-3
3-5001-00344-48-8</v>
          </cell>
          <cell r="BY620"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v>
          </cell>
          <cell r="BZ620" t="str">
            <v>ไม่พบ</v>
          </cell>
          <cell r="CA620"/>
          <cell r="CB620">
            <v>3</v>
          </cell>
          <cell r="CC620" t="str">
            <v>วรกมล</v>
          </cell>
          <cell r="CD620"/>
          <cell r="CE620"/>
          <cell r="CF620"/>
          <cell r="CG620"/>
          <cell r="CH620"/>
          <cell r="CI620"/>
          <cell r="CJ620"/>
          <cell r="CK620"/>
          <cell r="CL620"/>
          <cell r="CM620"/>
          <cell r="CN620"/>
          <cell r="CO620"/>
        </row>
        <row r="621">
          <cell r="B621">
            <v>2077</v>
          </cell>
          <cell r="C621">
            <v>617</v>
          </cell>
          <cell r="D621">
            <v>2</v>
          </cell>
          <cell r="E621">
            <v>12</v>
          </cell>
          <cell r="F621">
            <v>2565</v>
          </cell>
          <cell r="G621">
            <v>800026660897</v>
          </cell>
          <cell r="H621" t="str">
            <v>นางสาว</v>
          </cell>
          <cell r="I621" t="str">
            <v>สุกัญญาหรือกนกพร</v>
          </cell>
          <cell r="J621" t="str">
            <v>ขันเป็ง</v>
          </cell>
          <cell r="K621">
            <v>3501500481521</v>
          </cell>
          <cell r="L621" t="str">
            <v>บ่อสร้าง</v>
          </cell>
          <cell r="M621" t="str">
            <v>เชียงใหม่ 3</v>
          </cell>
          <cell r="N621">
            <v>8</v>
          </cell>
          <cell r="O621" t="str">
            <v>สินเชื่อธนาคารประชาชน</v>
          </cell>
          <cell r="P621" t="str">
            <v>1.บุคคลค้ำประกัน</v>
          </cell>
          <cell r="Q621">
            <v>166660</v>
          </cell>
          <cell r="R621">
            <v>44868.86</v>
          </cell>
          <cell r="S621" t="str">
            <v>จังหวัดฮอด</v>
          </cell>
          <cell r="T621" t="str">
            <v>ผบ.556</v>
          </cell>
          <cell r="U621">
            <v>2558</v>
          </cell>
          <cell r="V621" t="str">
            <v>ผบ.540</v>
          </cell>
          <cell r="W621">
            <v>2558</v>
          </cell>
          <cell r="X621">
            <v>23</v>
          </cell>
          <cell r="Y621">
            <v>11</v>
          </cell>
          <cell r="Z621">
            <v>2558</v>
          </cell>
          <cell r="AA621"/>
          <cell r="AB621"/>
          <cell r="AC621"/>
          <cell r="AD621">
            <v>3</v>
          </cell>
          <cell r="AE621">
            <v>6</v>
          </cell>
          <cell r="AF621">
            <v>2558</v>
          </cell>
          <cell r="AG621">
            <v>14</v>
          </cell>
          <cell r="AH621">
            <v>6</v>
          </cell>
          <cell r="AI621">
            <v>2560</v>
          </cell>
          <cell r="AJ621"/>
          <cell r="AK621"/>
          <cell r="AL621"/>
          <cell r="AM621"/>
          <cell r="AN621"/>
          <cell r="AO621"/>
          <cell r="AP621"/>
          <cell r="AQ621"/>
          <cell r="AR621"/>
          <cell r="AS621"/>
          <cell r="AT621"/>
          <cell r="AU621"/>
          <cell r="AV621"/>
          <cell r="AW621"/>
          <cell r="AX621"/>
          <cell r="AY621"/>
          <cell r="AZ621"/>
          <cell r="BA621"/>
          <cell r="BB621" t="str">
            <v>สืบทรัพย์สำนักงานอื่นฟ้อง (คำสั่ง 2/12/2565)//สืบแล้ว รายงานผลวันที่ 3/3/2566</v>
          </cell>
          <cell r="BC621">
            <v>900</v>
          </cell>
          <cell r="BD621">
            <v>27</v>
          </cell>
          <cell r="BE621">
            <v>3</v>
          </cell>
          <cell r="BF621">
            <v>2567</v>
          </cell>
          <cell r="BG621">
            <v>0</v>
          </cell>
          <cell r="BH621" t="str">
            <v>-</v>
          </cell>
          <cell r="BI621" t="str">
            <v>-</v>
          </cell>
          <cell r="BJ621" t="str">
            <v>-</v>
          </cell>
          <cell r="BK621">
            <v>0</v>
          </cell>
          <cell r="BL621">
            <v>1095</v>
          </cell>
          <cell r="BM621">
            <v>0</v>
          </cell>
          <cell r="BN621">
            <v>12</v>
          </cell>
          <cell r="BO621">
            <v>9</v>
          </cell>
          <cell r="BP621">
            <v>2567</v>
          </cell>
          <cell r="BQ621" t="str">
            <v>-</v>
          </cell>
          <cell r="BR621" t="str">
            <v>-</v>
          </cell>
          <cell r="BS621" t="str">
            <v>-</v>
          </cell>
          <cell r="BT621" t="str">
            <v>นางสาวสุกัญญาหรือกนกพร ขันเป็ง</v>
          </cell>
          <cell r="BU621">
            <v>823658010073</v>
          </cell>
          <cell r="BV621" t="str">
            <v>1.นางสาวสุกัญญา หรือกนกพร  ขันเป็ง
2.นายพันธ์ศักดิ์  บุณยศิริศรี
3.นายอัศวิน  อินทราช</v>
          </cell>
          <cell r="BW621" t="str">
            <v>จำเลยที่ 1
คู่สมรสจำเลยที่ 1
จำเลยที่ 2</v>
          </cell>
          <cell r="BX621" t="str">
            <v>3-5015-00481-52-1
1-5005-00001-05-1
1-5009-00025-14-3</v>
          </cell>
          <cell r="BY621"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อ.ฝาง จ.เชียงใหม่</v>
          </cell>
          <cell r="BZ621" t="str">
            <v>ไม่พบ</v>
          </cell>
          <cell r="CA621"/>
          <cell r="CB621">
            <v>3</v>
          </cell>
          <cell r="CC621" t="str">
            <v>วรกมล</v>
          </cell>
          <cell r="CD621"/>
          <cell r="CE621"/>
          <cell r="CF621"/>
          <cell r="CG621"/>
          <cell r="CH621"/>
          <cell r="CI621"/>
          <cell r="CJ621"/>
          <cell r="CK621"/>
          <cell r="CL621"/>
          <cell r="CM621"/>
          <cell r="CN621"/>
          <cell r="CO621"/>
        </row>
        <row r="622">
          <cell r="B622">
            <v>2078</v>
          </cell>
          <cell r="C622">
            <v>618</v>
          </cell>
          <cell r="D622">
            <v>2</v>
          </cell>
          <cell r="E622">
            <v>12</v>
          </cell>
          <cell r="F622">
            <v>2565</v>
          </cell>
          <cell r="G622">
            <v>800031140745</v>
          </cell>
          <cell r="H622" t="str">
            <v>นางสาว</v>
          </cell>
          <cell r="I622" t="str">
            <v>วารี</v>
          </cell>
          <cell r="J622" t="str">
            <v>ท่าเสา</v>
          </cell>
          <cell r="K622">
            <v>3630100614956</v>
          </cell>
          <cell r="L622" t="str">
            <v>บวกครกหลวง</v>
          </cell>
          <cell r="M622" t="str">
            <v>เชียงใหม่ 3</v>
          </cell>
          <cell r="N622">
            <v>8</v>
          </cell>
          <cell r="O622" t="str">
            <v>สินเชื่อธนาคารประชาชน</v>
          </cell>
          <cell r="P622" t="str">
            <v>1.บุคคลค้ำประกัน</v>
          </cell>
          <cell r="Q622">
            <v>51815.13</v>
          </cell>
          <cell r="R622">
            <v>7400.12</v>
          </cell>
          <cell r="S622" t="str">
            <v>แขวงเชียงใหม่</v>
          </cell>
          <cell r="T622" t="str">
            <v>ผบ.8759</v>
          </cell>
          <cell r="U622">
            <v>2558</v>
          </cell>
          <cell r="V622" t="str">
            <v>ผบ.9749</v>
          </cell>
          <cell r="W622">
            <v>2558</v>
          </cell>
          <cell r="X622"/>
          <cell r="Y622"/>
          <cell r="Z622"/>
          <cell r="AA622">
            <v>14</v>
          </cell>
          <cell r="AB622">
            <v>12</v>
          </cell>
          <cell r="AC622">
            <v>2558</v>
          </cell>
          <cell r="AD622"/>
          <cell r="AE622"/>
          <cell r="AF622"/>
          <cell r="AG622"/>
          <cell r="AH622"/>
          <cell r="AI622"/>
          <cell r="AJ622"/>
          <cell r="AK622"/>
          <cell r="AL622"/>
          <cell r="AM622"/>
          <cell r="AN622"/>
          <cell r="AO622"/>
          <cell r="AP622"/>
          <cell r="AQ622"/>
          <cell r="AR622"/>
          <cell r="AS622"/>
          <cell r="AT622"/>
          <cell r="AU622"/>
          <cell r="AV622"/>
          <cell r="AW622"/>
          <cell r="AX622"/>
          <cell r="AY622"/>
          <cell r="AZ622"/>
          <cell r="BA622"/>
          <cell r="BB622" t="str">
            <v>สืบทรัพย์สำนักงานอื่นฟ้อง (คำสั่ง 2/12/2565)//สืบแล้ว รายงานผลวันที่ 3/3/2566</v>
          </cell>
          <cell r="BC622">
            <v>1200</v>
          </cell>
          <cell r="BD622">
            <v>9</v>
          </cell>
          <cell r="BE622">
            <v>8</v>
          </cell>
          <cell r="BF622">
            <v>2567</v>
          </cell>
          <cell r="BG622">
            <v>0</v>
          </cell>
          <cell r="BH622" t="str">
            <v>-</v>
          </cell>
          <cell r="BI622" t="str">
            <v>-</v>
          </cell>
          <cell r="BJ622" t="str">
            <v>-</v>
          </cell>
          <cell r="BK622">
            <v>0</v>
          </cell>
          <cell r="BL622">
            <v>1635</v>
          </cell>
          <cell r="BM622">
            <v>0</v>
          </cell>
          <cell r="BN622">
            <v>3</v>
          </cell>
          <cell r="BO622">
            <v>12</v>
          </cell>
          <cell r="BP622">
            <v>2567</v>
          </cell>
          <cell r="BQ622" t="str">
            <v>-</v>
          </cell>
          <cell r="BR622" t="str">
            <v>-</v>
          </cell>
          <cell r="BS622" t="str">
            <v>-</v>
          </cell>
          <cell r="BT622" t="str">
            <v>นางสาววารี ท่าเสา</v>
          </cell>
          <cell r="BU622">
            <v>823658010144</v>
          </cell>
          <cell r="BV622" t="str">
            <v>1.นางสาววารี  ท่าเสา
2.นายสมพร  แสงสว่าง
3.นางสาวภิวารัตน์  ลีลารุ่งระยับ
4.นางวันเพ็ญ  บุพศิริ</v>
          </cell>
          <cell r="BW622" t="str">
            <v>จำเลยที่ 1
คู่สมรสจำเลยที่ 1
จำเลยที่ 2
จำเลยที่ 3</v>
          </cell>
          <cell r="BX622" t="str">
            <v>3-6301-00614-95-6
3-6599-00544-49-7
3-5016-00060-96-0
3-4804-00327-49-8</v>
          </cell>
          <cell r="BY62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อ.เมืองตาก จ.ตาก
-ไม่พบว่ามีกรรมสิทธิ์ในที่ดิน อ.วังเจ้า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อ.ศรีสงคราม จ.นครพนม</v>
          </cell>
          <cell r="BZ622" t="str">
            <v>ไม่พบ</v>
          </cell>
          <cell r="CA622" t="str">
            <v>พบ</v>
          </cell>
          <cell r="CB622">
            <v>4</v>
          </cell>
          <cell r="CC622" t="str">
            <v>วรกมล</v>
          </cell>
          <cell r="CD622"/>
          <cell r="CE622"/>
          <cell r="CF622"/>
          <cell r="CG622"/>
          <cell r="CH622"/>
          <cell r="CI622"/>
          <cell r="CJ622"/>
          <cell r="CK622"/>
          <cell r="CL622"/>
          <cell r="CM622"/>
          <cell r="CN622"/>
          <cell r="CO622"/>
        </row>
        <row r="623">
          <cell r="B623">
            <v>2079</v>
          </cell>
          <cell r="C623">
            <v>619</v>
          </cell>
          <cell r="D623">
            <v>2</v>
          </cell>
          <cell r="E623">
            <v>12</v>
          </cell>
          <cell r="F623">
            <v>2565</v>
          </cell>
          <cell r="G623">
            <v>800028034547</v>
          </cell>
          <cell r="H623" t="str">
            <v>นาย</v>
          </cell>
          <cell r="I623" t="str">
            <v>ไพรวัน</v>
          </cell>
          <cell r="J623" t="str">
            <v>ขันคำ</v>
          </cell>
          <cell r="K623">
            <v>3501500042773</v>
          </cell>
          <cell r="L623" t="str">
            <v>บวกครกหลวง</v>
          </cell>
          <cell r="M623" t="str">
            <v>เชียงใหม่ 3</v>
          </cell>
          <cell r="N623">
            <v>8</v>
          </cell>
          <cell r="O623" t="str">
            <v>สินเชื่อธนาคารประชาชน</v>
          </cell>
          <cell r="P623" t="str">
            <v>1.บุคคลค้ำประกัน</v>
          </cell>
          <cell r="Q623">
            <v>84997</v>
          </cell>
          <cell r="R623">
            <v>18852.88</v>
          </cell>
          <cell r="S623" t="str">
            <v>แขวงเชียงใหม่</v>
          </cell>
          <cell r="T623" t="str">
            <v>ผบ.8760</v>
          </cell>
          <cell r="U623">
            <v>2558</v>
          </cell>
          <cell r="V623" t="str">
            <v>ผบ.9750</v>
          </cell>
          <cell r="W623">
            <v>2558</v>
          </cell>
          <cell r="X623"/>
          <cell r="Y623"/>
          <cell r="Z623"/>
          <cell r="AA623">
            <v>14</v>
          </cell>
          <cell r="AB623">
            <v>12</v>
          </cell>
          <cell r="AC623">
            <v>2558</v>
          </cell>
          <cell r="AD623"/>
          <cell r="AE623"/>
          <cell r="AF623"/>
          <cell r="AG623"/>
          <cell r="AH623"/>
          <cell r="AI623"/>
          <cell r="AJ623"/>
          <cell r="AK623"/>
          <cell r="AL623"/>
          <cell r="AM623"/>
          <cell r="AN623"/>
          <cell r="AO623"/>
          <cell r="AP623"/>
          <cell r="AQ623"/>
          <cell r="AR623"/>
          <cell r="AS623"/>
          <cell r="AT623"/>
          <cell r="AU623"/>
          <cell r="AV623"/>
          <cell r="AW623"/>
          <cell r="AX623"/>
          <cell r="AY623"/>
          <cell r="AZ623"/>
          <cell r="BA623"/>
          <cell r="BB623" t="str">
            <v>สืบทรัพย์สำนักงานอื่นฟ้อง (คำสั่ง 2/12/2565)//กำลังดำเนินการสืบทรัพย์//รายงานผลสืบทรัพย์วันที่ 9/3/2566</v>
          </cell>
          <cell r="BC623">
            <v>1200</v>
          </cell>
          <cell r="BD623">
            <v>5</v>
          </cell>
          <cell r="BE623">
            <v>7</v>
          </cell>
          <cell r="BF623">
            <v>2567</v>
          </cell>
          <cell r="BG623">
            <v>0</v>
          </cell>
          <cell r="BH623" t="str">
            <v>-</v>
          </cell>
          <cell r="BI623" t="str">
            <v>-</v>
          </cell>
          <cell r="BJ623" t="str">
            <v>-</v>
          </cell>
          <cell r="BK623">
            <v>0</v>
          </cell>
          <cell r="BL623">
            <v>1610</v>
          </cell>
          <cell r="BM623">
            <v>0</v>
          </cell>
          <cell r="BN623" t="str">
            <v/>
          </cell>
          <cell r="BO623" t="str">
            <v/>
          </cell>
          <cell r="BP623" t="str">
            <v/>
          </cell>
          <cell r="BQ623" t="str">
            <v>-</v>
          </cell>
          <cell r="BR623" t="str">
            <v>-</v>
          </cell>
          <cell r="BS623" t="str">
            <v>-</v>
          </cell>
          <cell r="BT623" t="str">
            <v>นายไพรวัน ขันคำ</v>
          </cell>
          <cell r="BU623">
            <v>823658010142</v>
          </cell>
          <cell r="BV623" t="str">
            <v>1.นายไพรวัน  ขันคำ
2.นายยิ่งยง  วงษามูล
3.นายกิตติพงษ์  วงศ์ชัย
4.นางสาวอภิญญา  บุดดี</v>
          </cell>
          <cell r="BW623" t="str">
            <v>จำเลยที่ 1
จำเลยที่ 2
จำเลยที่ 3
คู่สมรสจำเลยที่ 3</v>
          </cell>
          <cell r="BX623" t="str">
            <v>3-5015-00042-77-3
3-5008-00045-01-7
1-5703-00022-37-2
1-5703-00008-78-7</v>
          </cell>
          <cell r="BY623" t="str">
            <v>-ไม่พบว่ามีกรรมสิทธิ์ในที่ดิน อ.เมืองเชียงใหม่ จ.เชียงใหม่
-พบว่ามีกรรมสิทธิ์ในโฉนดเลขที่ 79030 ต.น้ำแพร่ อ.หางดง จ.เชียงใหม่ (ปลอดจำนอง)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อ.เมืองเชียงใหม่ จ.เชียงใหม่
-ไม่พบว่ามีกรรมสิทธิ์ในที่ดิน อ.เวียงแก่น จ.เชียงราย
-ไม่พบว่ามีกรรมสิทธิ์ในที่ดิน อ.เวียงแก่น จ.เชียงราย</v>
          </cell>
          <cell r="BZ623" t="str">
            <v>พบทรัพย์</v>
          </cell>
          <cell r="CA623"/>
          <cell r="CB623">
            <v>4</v>
          </cell>
          <cell r="CC623" t="str">
            <v>วรกมล</v>
          </cell>
          <cell r="CD623"/>
          <cell r="CE623"/>
          <cell r="CF623"/>
          <cell r="CG623"/>
          <cell r="CH623"/>
          <cell r="CI623"/>
          <cell r="CJ623"/>
          <cell r="CK623"/>
          <cell r="CL623"/>
          <cell r="CM623"/>
          <cell r="CN623"/>
          <cell r="CO623"/>
        </row>
        <row r="624">
          <cell r="B624">
            <v>2080</v>
          </cell>
          <cell r="C624">
            <v>620</v>
          </cell>
          <cell r="D624">
            <v>2</v>
          </cell>
          <cell r="E624">
            <v>12</v>
          </cell>
          <cell r="F624">
            <v>2565</v>
          </cell>
          <cell r="G624">
            <v>800025006894</v>
          </cell>
          <cell r="H624" t="str">
            <v>นางสาว</v>
          </cell>
          <cell r="I624" t="str">
            <v>พัชรภรรณ</v>
          </cell>
          <cell r="J624" t="str">
            <v>บุญแผ่ผล</v>
          </cell>
          <cell r="K624">
            <v>3501200893581</v>
          </cell>
          <cell r="L624" t="str">
            <v>แม่วาง</v>
          </cell>
          <cell r="M624" t="str">
            <v>เชียงใหม่ 3</v>
          </cell>
          <cell r="N624">
            <v>8</v>
          </cell>
          <cell r="O624" t="str">
            <v>สินเชื่อพัฒนาองค์กรชุมชน</v>
          </cell>
          <cell r="P624" t="str">
            <v>1.บุคคลค้ำประกัน</v>
          </cell>
          <cell r="Q624">
            <v>250000</v>
          </cell>
          <cell r="R624">
            <v>63208.160000000003</v>
          </cell>
          <cell r="S624" t="str">
            <v>จังหวัดเชียงใหม่</v>
          </cell>
          <cell r="T624" t="str">
            <v>ผบ.1089</v>
          </cell>
          <cell r="U624">
            <v>2558</v>
          </cell>
          <cell r="V624" t="str">
            <v>ผบ.2018</v>
          </cell>
          <cell r="W624">
            <v>2558</v>
          </cell>
          <cell r="X624"/>
          <cell r="Y624"/>
          <cell r="Z624"/>
          <cell r="AA624">
            <v>28</v>
          </cell>
          <cell r="AB624">
            <v>9</v>
          </cell>
          <cell r="AC624">
            <v>2558</v>
          </cell>
          <cell r="AD624"/>
          <cell r="AE624"/>
          <cell r="AF624"/>
          <cell r="AG624"/>
          <cell r="AH624"/>
          <cell r="AI624"/>
          <cell r="AJ624"/>
          <cell r="AK624"/>
          <cell r="AL624"/>
          <cell r="AM624"/>
          <cell r="AN624"/>
          <cell r="AO624"/>
          <cell r="AP624"/>
          <cell r="AQ624"/>
          <cell r="AR624"/>
          <cell r="AS624"/>
          <cell r="AT624"/>
          <cell r="AU624"/>
          <cell r="AV624"/>
          <cell r="AW624"/>
          <cell r="AX624"/>
          <cell r="AY624"/>
          <cell r="AZ624"/>
          <cell r="BA624"/>
          <cell r="BB624" t="str">
            <v>สืบทรัพย์สำนักงานอื่นฟ้อง (คำสั่ง 2/12/2565)//สืบแล้ว รายงานผลวันที่ 3/3/2566</v>
          </cell>
          <cell r="BC624" t="str">
            <v/>
          </cell>
          <cell r="BD624" t="str">
            <v/>
          </cell>
          <cell r="BE624" t="str">
            <v/>
          </cell>
          <cell r="BF624" t="str">
            <v/>
          </cell>
          <cell r="BG624" t="str">
            <v/>
          </cell>
          <cell r="BH624" t="str">
            <v/>
          </cell>
          <cell r="BI624" t="str">
            <v/>
          </cell>
          <cell r="BJ624" t="str">
            <v/>
          </cell>
          <cell r="BK624" t="str">
            <v/>
          </cell>
          <cell r="BL624" t="str">
            <v/>
          </cell>
          <cell r="BM624" t="str">
            <v/>
          </cell>
          <cell r="BN624" t="str">
            <v/>
          </cell>
          <cell r="BO624" t="str">
            <v/>
          </cell>
          <cell r="BP624" t="str">
            <v/>
          </cell>
          <cell r="BQ624" t="str">
            <v/>
          </cell>
          <cell r="BR624" t="str">
            <v/>
          </cell>
          <cell r="BS624" t="str">
            <v/>
          </cell>
          <cell r="BT624" t="str">
            <v>นางสาวพัชรภรรณ บุญแผ่ผล</v>
          </cell>
          <cell r="BU624">
            <v>823758010093</v>
          </cell>
          <cell r="BV624" t="str">
            <v>1.นางสาวพัชรพรรณ  บุญแผ่ผล
2.นายธนาพนธ์  ปัญญา
3.นายสุวิทย์  อริยะ
4.นางบาง  แสนปัน
5.นายบัญญัติ  ชัยญาปัน</v>
          </cell>
          <cell r="BW624" t="str">
            <v>จำเลยที่ 1
คู่สมรสจำเลยที่ 1
จำเลยที่ 2
จำเลยที่ 3
จำเลยที่ 4</v>
          </cell>
          <cell r="BX624" t="str">
            <v>3-5012-00893-58-1
3-5012-00776-98-4
3-5012-00685-86-5
3-5012-00686-02-1
1-5099-00180-37-6</v>
          </cell>
          <cell r="BY624" t="str">
            <v>-ไม่พบว่ามีกรรมสิทธิ์ในที่ดิน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BZ624" t="str">
            <v>ไม่พบ</v>
          </cell>
          <cell r="CA624"/>
          <cell r="CB624">
            <v>5</v>
          </cell>
          <cell r="CC624" t="str">
            <v>วรกมล</v>
          </cell>
          <cell r="CD624"/>
          <cell r="CE624"/>
          <cell r="CF624"/>
          <cell r="CG624"/>
          <cell r="CH624"/>
          <cell r="CI624"/>
          <cell r="CJ624"/>
          <cell r="CK624"/>
          <cell r="CL624"/>
          <cell r="CM624"/>
          <cell r="CN624"/>
          <cell r="CO624"/>
        </row>
        <row r="625">
          <cell r="B625">
            <v>2081</v>
          </cell>
          <cell r="C625">
            <v>621</v>
          </cell>
          <cell r="D625">
            <v>15</v>
          </cell>
          <cell r="E625">
            <v>2</v>
          </cell>
          <cell r="F625">
            <v>2566</v>
          </cell>
          <cell r="G625">
            <v>800063175882</v>
          </cell>
          <cell r="H625" t="str">
            <v>นาย</v>
          </cell>
          <cell r="I625" t="str">
            <v>สุมาตย์</v>
          </cell>
          <cell r="J625" t="str">
            <v>ดีมา</v>
          </cell>
          <cell r="K625" t="str">
            <v>3 3208 00099 05 4</v>
          </cell>
          <cell r="L625" t="str">
            <v>อมก๋อย</v>
          </cell>
          <cell r="M625" t="str">
            <v>เชียงใหม่ 3</v>
          </cell>
          <cell r="N625">
            <v>8</v>
          </cell>
          <cell r="O625" t="str">
            <v>สินเชื่อธนาคารประชาชน</v>
          </cell>
          <cell r="P625" t="str">
            <v>1.บุคคลค้ำประกัน</v>
          </cell>
          <cell r="Q625">
            <v>97860.77</v>
          </cell>
          <cell r="R625">
            <v>22037.82</v>
          </cell>
          <cell r="S625" t="str">
            <v>จังหวัดฮอด</v>
          </cell>
          <cell r="T625" t="str">
            <v>ผบE282</v>
          </cell>
          <cell r="U625">
            <v>2564</v>
          </cell>
          <cell r="V625" t="str">
            <v>ผบE382</v>
          </cell>
          <cell r="W625">
            <v>2564</v>
          </cell>
          <cell r="X625">
            <v>23</v>
          </cell>
          <cell r="Y625">
            <v>8</v>
          </cell>
          <cell r="Z625">
            <v>2564</v>
          </cell>
          <cell r="AA625"/>
          <cell r="AB625"/>
          <cell r="AC625"/>
          <cell r="AD625"/>
          <cell r="AE625"/>
          <cell r="AF625"/>
          <cell r="AG625"/>
          <cell r="AH625"/>
          <cell r="AI625"/>
          <cell r="AJ625"/>
          <cell r="AK625"/>
          <cell r="AL625"/>
          <cell r="AM625"/>
          <cell r="AN625"/>
          <cell r="AO625"/>
          <cell r="AP625"/>
          <cell r="AQ625"/>
          <cell r="AR625"/>
          <cell r="AS625"/>
          <cell r="AT625"/>
          <cell r="AU625"/>
          <cell r="AV625"/>
          <cell r="AW625"/>
          <cell r="AX625"/>
          <cell r="AY625"/>
          <cell r="AZ625"/>
          <cell r="BA625"/>
          <cell r="BB625" t="str">
            <v>สืบทรัพย์สำนักงานอื่นฟ้อง (คำสั่ง 15/2/2566)//รายงานผลสืบวันที่ 10/5/2566</v>
          </cell>
          <cell r="BC625">
            <v>1500</v>
          </cell>
          <cell r="BD625">
            <v>27</v>
          </cell>
          <cell r="BE625">
            <v>3</v>
          </cell>
          <cell r="BF625">
            <v>2567</v>
          </cell>
          <cell r="BG625">
            <v>0</v>
          </cell>
          <cell r="BH625" t="str">
            <v>-</v>
          </cell>
          <cell r="BI625" t="str">
            <v>-</v>
          </cell>
          <cell r="BJ625" t="str">
            <v>-</v>
          </cell>
          <cell r="BK625">
            <v>0</v>
          </cell>
          <cell r="BL625">
            <v>1975</v>
          </cell>
          <cell r="BM625">
            <v>0</v>
          </cell>
          <cell r="BN625" t="str">
            <v/>
          </cell>
          <cell r="BO625" t="str">
            <v/>
          </cell>
          <cell r="BP625" t="str">
            <v/>
          </cell>
          <cell r="BQ625" t="str">
            <v>-</v>
          </cell>
          <cell r="BR625" t="str">
            <v>-</v>
          </cell>
          <cell r="BS625" t="str">
            <v>-</v>
          </cell>
          <cell r="BT625" t="str">
            <v>นายสุมาตย์ ดีมา</v>
          </cell>
          <cell r="BU625">
            <v>888164010001</v>
          </cell>
          <cell r="BV625" t="str">
            <v>1.นายสุมาตย์  ดีมา
2.นางรัตชดาพร  ดีมา
3.นางเมตร  อินธิชัย
4.นางสาวภัทรพร  ไชยยา
5.ส.อ.จักรกฤษ  รอดฤทธิ์</v>
          </cell>
          <cell r="BW625" t="str">
            <v xml:space="preserve">จำเลยที่ 1
คู่สมรสจำเลยที่ 1
จำเลยที่ 2
จำเลยที่ 3
คู่สมรสจำเลยที่ 3
</v>
          </cell>
          <cell r="BX625" t="str">
            <v>3-3208-00099-05-4
3-5018-00095-29-5
3-5018-00095-45-7
3-5018-00095-22-8
3-6501-00579-94-8</v>
          </cell>
          <cell r="BY625" t="str">
            <v>-พบว่ามีกรรมสิทธิ์ในที่ดินโฉนดเลขที่ 794 ต.แม่ตื่น อ.อมก๋อย จ.เชียงใหม่ (ติดจำนองธกส.)
-ไม่พบว่ามีกรรมสิทธิ์ในที่ดิน อ.อมก๋อย จ.เชียงใหม่
-พบว่ามีกรรมสิทธิ์ในที่ดินโฉนดเลขที่ 2063 ต.แม่ตื่น อ.อมก๋อย จ.เชียงใหม่ (ปลอดจำนอง)
-พบว่ามีกรรมสิทธิ์ในที่ดินโฉนดเลขที่ 2064 ต.แม่ตื่น อ.อมก๋อย จ.เชียงใหม่ (ปลอดจำนอง)
-พบว่ามีกรรมสิทธิ์ในที่ดินโฉนดเลขที่ 848 ต.แม่ตื่น อ.อมก๋อย จ.เชียงใหม่ (ปลอดจำนอง)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อ.เมืองตาก จ.ตาก</v>
          </cell>
          <cell r="BZ625" t="str">
            <v>พบ</v>
          </cell>
          <cell r="CA625"/>
          <cell r="CB625"/>
          <cell r="CC625" t="str">
            <v>วรกมล</v>
          </cell>
          <cell r="CD625"/>
          <cell r="CE625"/>
          <cell r="CF625"/>
          <cell r="CG625"/>
          <cell r="CH625"/>
          <cell r="CI625"/>
          <cell r="CJ625"/>
          <cell r="CK625"/>
          <cell r="CL625"/>
          <cell r="CM625"/>
          <cell r="CN625"/>
          <cell r="CO625"/>
        </row>
        <row r="626">
          <cell r="B626">
            <v>2082</v>
          </cell>
          <cell r="C626">
            <v>622</v>
          </cell>
          <cell r="D626">
            <v>2</v>
          </cell>
          <cell r="E626">
            <v>12</v>
          </cell>
          <cell r="F626">
            <v>2565</v>
          </cell>
          <cell r="G626">
            <v>800025557565</v>
          </cell>
          <cell r="H626" t="str">
            <v>นางสาว</v>
          </cell>
          <cell r="I626" t="str">
            <v>วิภา</v>
          </cell>
          <cell r="J626" t="str">
            <v>เมืองมูล</v>
          </cell>
          <cell r="K626">
            <v>1500700081384</v>
          </cell>
          <cell r="L626" t="str">
            <v>บ่อสร้าง</v>
          </cell>
          <cell r="M626" t="str">
            <v>เชียงใหม่ 3</v>
          </cell>
          <cell r="N626">
            <v>8</v>
          </cell>
          <cell r="O626" t="str">
            <v>สินเชื่อธนาคารประชาชน</v>
          </cell>
          <cell r="P626" t="str">
            <v>1.บุคคลค้ำประกัน</v>
          </cell>
          <cell r="Q626">
            <v>121866</v>
          </cell>
          <cell r="R626">
            <v>21250.01</v>
          </cell>
          <cell r="S626" t="str">
            <v>แขวงเชียงใหม่</v>
          </cell>
          <cell r="T626" t="str">
            <v>ผบ.8758</v>
          </cell>
          <cell r="U626">
            <v>2558</v>
          </cell>
          <cell r="V626" t="str">
            <v>ผบ.2523</v>
          </cell>
          <cell r="W626">
            <v>2559</v>
          </cell>
          <cell r="X626">
            <v>26</v>
          </cell>
          <cell r="Y626">
            <v>4</v>
          </cell>
          <cell r="Z626">
            <v>2559</v>
          </cell>
          <cell r="AA626"/>
          <cell r="AB626"/>
          <cell r="AC626"/>
          <cell r="AD626">
            <v>26</v>
          </cell>
          <cell r="AE626">
            <v>4</v>
          </cell>
          <cell r="AF626">
            <v>2559</v>
          </cell>
          <cell r="AG626">
            <v>2</v>
          </cell>
          <cell r="AH626">
            <v>11</v>
          </cell>
          <cell r="AI626">
            <v>2559</v>
          </cell>
          <cell r="AJ626"/>
          <cell r="AK626"/>
          <cell r="AL626"/>
          <cell r="AM626"/>
          <cell r="AN626"/>
          <cell r="AO626"/>
          <cell r="AP626"/>
          <cell r="AQ626"/>
          <cell r="AR626"/>
          <cell r="AS626"/>
          <cell r="AT626"/>
          <cell r="AU626"/>
          <cell r="AV626"/>
          <cell r="AW626"/>
          <cell r="AX626"/>
          <cell r="AY626"/>
          <cell r="AZ626"/>
          <cell r="BA626"/>
          <cell r="BB626" t="str">
            <v>สืบทรัพย์สำนักงานอื่นฟ้อง (คำสั่ง 2/12/2565)//กำลังดำเนินการสืบทรัพย์//รายงานผลสืบทรัพย์วันที่ 21/3/2566//ครั้งที่ 2 รายงาน 29/5/2567</v>
          </cell>
          <cell r="BC626">
            <v>1200</v>
          </cell>
          <cell r="BD626">
            <v>27</v>
          </cell>
          <cell r="BE626">
            <v>3</v>
          </cell>
          <cell r="BF626">
            <v>2567</v>
          </cell>
          <cell r="BG626">
            <v>0</v>
          </cell>
          <cell r="BH626" t="str">
            <v>-</v>
          </cell>
          <cell r="BI626" t="str">
            <v>-</v>
          </cell>
          <cell r="BJ626" t="str">
            <v>-</v>
          </cell>
          <cell r="BK626">
            <v>0</v>
          </cell>
          <cell r="BL626">
            <v>1905</v>
          </cell>
          <cell r="BM626">
            <v>0</v>
          </cell>
          <cell r="BN626">
            <v>12</v>
          </cell>
          <cell r="BO626">
            <v>9</v>
          </cell>
          <cell r="BP626">
            <v>2567</v>
          </cell>
          <cell r="BQ626" t="str">
            <v>-</v>
          </cell>
          <cell r="BR626" t="str">
            <v>-</v>
          </cell>
          <cell r="BS626" t="str">
            <v>-</v>
          </cell>
          <cell r="BT626" t="str">
            <v>นางสาววิภา เมืองมูล</v>
          </cell>
          <cell r="BU626">
            <v>823658010141</v>
          </cell>
          <cell r="BV626" t="str">
            <v>1.นางสาววิภา  เมืองมูล
2.นายเบญจมินทร์  แสนไวยากรณ์
3.นายอานนท์  พุธกุล
4.นางสาวน้ำเพขร  ด่านขุนทศ</v>
          </cell>
          <cell r="BW626" t="str">
            <v>จำเลยที่ 1
จำเลยที่ 2
จำเลยที่ 3
คู่สมรสจำเลยที่ 3</v>
          </cell>
          <cell r="BX626" t="str">
            <v>1-5007-00081-38-4
5-5009-00036-68-7
3-1014-02650-49-7
3-6203-00416-29-5</v>
          </cell>
          <cell r="BY626"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จ.เชียงใหม่ซึ่งเมื่อตรวจสอบแล้ว ไม่พบราคาประเมินที่ดิน (ติดจำนองธอส.)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จ.เชียงใหม่ซึ่งเมื่อตรวจสอบแล้ว ไม่พบราคาประเมินที่ดิน (ติดจำนองธอส.)(สินสมรส)
-ไม่พบว่ามีกรรมสิทธิ์ในที่ดิน อ.เมืองเชียงใหม่ จ.เชียงใหม่
-ไม่พบว่ามีกรรมสิทธิ์ในที่ดิน อ.คลองลาน จ.กำแพงเพชร</v>
          </cell>
          <cell r="BZ626" t="str">
            <v>พบทรัพย์</v>
          </cell>
          <cell r="CA626"/>
          <cell r="CB626">
            <v>5</v>
          </cell>
          <cell r="CC626" t="str">
            <v>วรกมล</v>
          </cell>
          <cell r="CD626" t="str">
            <v>1.นางสาววิภา  เมืองมูล
2.นายเบญจมินทร์  แสนไวยากรณ์
3.นายอานนท์  พุธกุล
4.นางสาวน้ำเพขร  ด่านขุนทศ</v>
          </cell>
          <cell r="CE626" t="str">
            <v>จำเลยที่ 1
จำเลยที่ 2
จำเลยที่ 3
คู่สมรสจำเลยที่ 3</v>
          </cell>
          <cell r="CF626" t="str">
            <v>1-5007-00081-38-4
5-5009-00036-68-7
3-1014-02650-49-7
3-6203-00416-29-5</v>
          </cell>
          <cell r="CG626"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อ.คลองลาน จ.กำแพงเพชร</v>
          </cell>
          <cell r="CH626" t="str">
            <v>พบ</v>
          </cell>
          <cell r="CI626"/>
          <cell r="CJ626">
            <v>4</v>
          </cell>
          <cell r="CK626"/>
          <cell r="CL626"/>
          <cell r="CM626"/>
          <cell r="CN626"/>
          <cell r="CO626"/>
        </row>
        <row r="627">
          <cell r="B627">
            <v>2083</v>
          </cell>
          <cell r="C627">
            <v>623</v>
          </cell>
          <cell r="D627">
            <v>2</v>
          </cell>
          <cell r="E627">
            <v>12</v>
          </cell>
          <cell r="F627">
            <v>2565</v>
          </cell>
          <cell r="G627">
            <v>800025252787</v>
          </cell>
          <cell r="H627" t="str">
            <v>นาย</v>
          </cell>
          <cell r="I627" t="str">
            <v>สุริยง</v>
          </cell>
          <cell r="J627" t="str">
            <v>ชนะพิมพ์</v>
          </cell>
          <cell r="K627">
            <v>3560300375531</v>
          </cell>
          <cell r="L627" t="str">
            <v>บวกครกหลวง</v>
          </cell>
          <cell r="M627" t="str">
            <v>เชียงใหม่ 3</v>
          </cell>
          <cell r="N627">
            <v>8</v>
          </cell>
          <cell r="O627" t="str">
            <v>สินเชื่อธนาคารประชาชน</v>
          </cell>
          <cell r="P627" t="str">
            <v>1.บุคคลค้ำประกัน</v>
          </cell>
          <cell r="Q627">
            <v>82232.17</v>
          </cell>
          <cell r="R627">
            <v>19233.93</v>
          </cell>
          <cell r="S627" t="str">
            <v>จังหวัดพะเยา</v>
          </cell>
          <cell r="T627" t="str">
            <v>ผบ.3040</v>
          </cell>
          <cell r="U627">
            <v>2558</v>
          </cell>
          <cell r="V627" t="str">
            <v>ผบ.314</v>
          </cell>
          <cell r="W627">
            <v>2559</v>
          </cell>
          <cell r="X627">
            <v>29</v>
          </cell>
          <cell r="Y627">
            <v>2</v>
          </cell>
          <cell r="Z627">
            <v>2559</v>
          </cell>
          <cell r="AA627"/>
          <cell r="AB627"/>
          <cell r="AC627"/>
          <cell r="AD627"/>
          <cell r="AE627"/>
          <cell r="AF627"/>
          <cell r="AG627"/>
          <cell r="AH627"/>
          <cell r="AI627"/>
          <cell r="AJ627"/>
          <cell r="AK627"/>
          <cell r="AL627"/>
          <cell r="AM627"/>
          <cell r="AN627"/>
          <cell r="AO627"/>
          <cell r="AP627"/>
          <cell r="AQ627"/>
          <cell r="AR627"/>
          <cell r="AS627"/>
          <cell r="AT627"/>
          <cell r="AU627"/>
          <cell r="AV627"/>
          <cell r="AW627"/>
          <cell r="AX627"/>
          <cell r="AY627"/>
          <cell r="AZ627"/>
          <cell r="BA627"/>
          <cell r="BB627" t="str">
            <v>สืบทรัพย์สำนักงานอื่นฟ้อง (คำสั่ง 2/12/2565)//กำลังดำเนินการสืบทรัพย์//รายงานผลสืบทรัพย์วันที่ 21/3/2566</v>
          </cell>
          <cell r="BC627">
            <v>1200</v>
          </cell>
          <cell r="BD627">
            <v>27</v>
          </cell>
          <cell r="BE627">
            <v>3</v>
          </cell>
          <cell r="BF627">
            <v>2567</v>
          </cell>
          <cell r="BG627">
            <v>0</v>
          </cell>
          <cell r="BH627" t="str">
            <v>-</v>
          </cell>
          <cell r="BI627" t="str">
            <v>-</v>
          </cell>
          <cell r="BJ627" t="str">
            <v>-</v>
          </cell>
          <cell r="BK627">
            <v>0</v>
          </cell>
          <cell r="BL627">
            <v>1390</v>
          </cell>
          <cell r="BM627">
            <v>0</v>
          </cell>
          <cell r="BN627" t="str">
            <v/>
          </cell>
          <cell r="BO627" t="str">
            <v/>
          </cell>
          <cell r="BP627" t="str">
            <v/>
          </cell>
          <cell r="BQ627" t="str">
            <v>-</v>
          </cell>
          <cell r="BR627" t="str">
            <v>-</v>
          </cell>
          <cell r="BS627" t="str">
            <v>-</v>
          </cell>
          <cell r="BT627" t="str">
            <v>นายสุริยง ชนะพิมพ์</v>
          </cell>
          <cell r="BU627">
            <v>823658010313</v>
          </cell>
          <cell r="BV627" t="str">
            <v>1.นายสุริยง  ชนะพิมพ์
2.นางสาวแสงขม  ไพหมื่น
3.นางกาญจนา  บุญจันต๊ะ
4.นายภานนท์  อินชัย</v>
          </cell>
          <cell r="BW627" t="str">
            <v>จำเลยที่ 1
จำเลยที่ 2
จำเลยที่ 3
คู่สมรสจำเลยที่ 3</v>
          </cell>
          <cell r="BX627" t="str">
            <v>3-5603-00375-53-1
3-5011-00021-06-0
3-5013-00254-35-1
3-5006-00075-27-3</v>
          </cell>
          <cell r="BY627"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v>
          </cell>
          <cell r="BZ627" t="str">
            <v>ไม่พบ</v>
          </cell>
          <cell r="CA627"/>
          <cell r="CB627">
            <v>4</v>
          </cell>
          <cell r="CC627" t="str">
            <v>วรกมล</v>
          </cell>
          <cell r="CD627"/>
          <cell r="CE627"/>
          <cell r="CF627"/>
          <cell r="CG627"/>
          <cell r="CH627"/>
          <cell r="CI627"/>
          <cell r="CJ627"/>
          <cell r="CK627"/>
          <cell r="CL627"/>
          <cell r="CM627"/>
          <cell r="CN627"/>
          <cell r="CO627"/>
        </row>
        <row r="628">
          <cell r="B628">
            <v>2084</v>
          </cell>
          <cell r="C628">
            <v>624</v>
          </cell>
          <cell r="D628">
            <v>2</v>
          </cell>
          <cell r="E628">
            <v>12</v>
          </cell>
          <cell r="F628">
            <v>2565</v>
          </cell>
          <cell r="G628">
            <v>800015647137</v>
          </cell>
          <cell r="H628" t="str">
            <v>นาง</v>
          </cell>
          <cell r="I628" t="str">
            <v>พิกุล</v>
          </cell>
          <cell r="J628" t="str">
            <v>อินต๊ะแก้ว</v>
          </cell>
          <cell r="K628">
            <v>3501300331852</v>
          </cell>
          <cell r="L628" t="str">
            <v>สันกำแพง</v>
          </cell>
          <cell r="M628" t="str">
            <v>เชียงใหม่ 3</v>
          </cell>
          <cell r="N628">
            <v>8</v>
          </cell>
          <cell r="O628" t="str">
            <v>สินเชื่อพัฒนาองค์กรชุมชน(รายบุคคล)</v>
          </cell>
          <cell r="P628" t="str">
            <v>1.บุคคลค้ำประกัน</v>
          </cell>
          <cell r="Q628">
            <v>140227.51</v>
          </cell>
          <cell r="R628">
            <v>7092.44</v>
          </cell>
          <cell r="S628" t="str">
            <v>แขวงเชียงใหม่</v>
          </cell>
          <cell r="T628" t="str">
            <v>ผบ.9497</v>
          </cell>
          <cell r="U628">
            <v>2558</v>
          </cell>
          <cell r="V628" t="str">
            <v>ผบ.278</v>
          </cell>
          <cell r="W628">
            <v>2559</v>
          </cell>
          <cell r="X628"/>
          <cell r="Y628"/>
          <cell r="Z628"/>
          <cell r="AA628">
            <v>25</v>
          </cell>
          <cell r="AB628">
            <v>1</v>
          </cell>
          <cell r="AC628">
            <v>2559</v>
          </cell>
          <cell r="AD628"/>
          <cell r="AE628"/>
          <cell r="AF628"/>
          <cell r="AG628"/>
          <cell r="AH628"/>
          <cell r="AI628"/>
          <cell r="AJ628"/>
          <cell r="AK628"/>
          <cell r="AL628"/>
          <cell r="AM628"/>
          <cell r="AN628"/>
          <cell r="AO628"/>
          <cell r="AP628"/>
          <cell r="AQ628"/>
          <cell r="AR628"/>
          <cell r="AS628"/>
          <cell r="AT628"/>
          <cell r="AU628"/>
          <cell r="AV628"/>
          <cell r="AW628"/>
          <cell r="AX628"/>
          <cell r="AY628"/>
          <cell r="AZ628"/>
          <cell r="BA628"/>
          <cell r="BB628" t="str">
            <v>สืบทรัพย์สำนักงานอื่นฟ้อง (คำสั่ง 2/12/2565)//กำลังดำเนินการสืบทรัพย์//รายงานผลสืบทรัพย์วันที่ 9/3/2566</v>
          </cell>
          <cell r="BC628">
            <v>1500</v>
          </cell>
          <cell r="BD628">
            <v>27</v>
          </cell>
          <cell r="BE628">
            <v>3</v>
          </cell>
          <cell r="BF628">
            <v>2567</v>
          </cell>
          <cell r="BG628">
            <v>0</v>
          </cell>
          <cell r="BH628" t="str">
            <v>-</v>
          </cell>
          <cell r="BI628" t="str">
            <v>-</v>
          </cell>
          <cell r="BJ628" t="str">
            <v>-</v>
          </cell>
          <cell r="BK628">
            <v>0</v>
          </cell>
          <cell r="BL628">
            <v>1640</v>
          </cell>
          <cell r="BM628">
            <v>0</v>
          </cell>
          <cell r="BN628" t="str">
            <v/>
          </cell>
          <cell r="BO628" t="str">
            <v/>
          </cell>
          <cell r="BP628" t="str">
            <v/>
          </cell>
          <cell r="BQ628" t="str">
            <v>-</v>
          </cell>
          <cell r="BR628" t="str">
            <v>-</v>
          </cell>
          <cell r="BS628" t="str">
            <v>-</v>
          </cell>
          <cell r="BT628" t="str">
            <v>นางพิกุล อินต๊ะแก้ว</v>
          </cell>
          <cell r="BU628">
            <v>823658010431</v>
          </cell>
          <cell r="BV628" t="str">
            <v xml:space="preserve">1.นางพิกุล  อินต๊ะแก้ว
2.นายวิทยา  อินต๊ะแก้ว
3นางอรชร  แก้ววงษ์วรรณ
4.นายถนอม  แก้ววงษ์วรรณ
5.นายอุทัย  สุภาฤทธกุล
</v>
          </cell>
          <cell r="BW628" t="str">
            <v>จำเลยที่ 1
คู่สมรสจำเลยที่ 1
จำเลยที่ 2
คู่สมรสจำเลยที่ 2
จำเลยที่ 3</v>
          </cell>
          <cell r="BX628" t="str">
            <v>3-5013-00331-85-2
3-5013-00268-26-3
3-5013-00277-99-8
3-5013-00333-59-6
3-5013-00279-33-8</v>
          </cell>
          <cell r="BY628"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60824 ต.ห้วยทราย อ.สันกำแพง จ.เชียงใหม่ (ปลอดจำนอง)
-พบว่ามีกรรมสิทธิ์ในโฉนดเลขที่ 84652 ต.ห้วยทราย อ.สันกำแพง จ.เชียงใหม่ (ติดห้ามโอนภายใน10ปี)
-พบว่ามีกรรมสิทธิ์ในโฉนดเลขที่ 84660 ต.ห้วยทราย อ.สันกำแพง จ.เชียงใหม่ (ติดห้ามโอนภายใน10ปี)
-พบว่ามีกรรมสิทธิ์ในโฉนดเลขที่ 84507 ต.ห้วยทราย อ.สันกำแพง จ.เชียงใหม่ (ติดห้ามโอนภายใน10ปี)
-ไม่พบว่ามีกรรมสิทธิ์ในที่ดิน อ.สันกำแพง จ.เชียงใหม่</v>
          </cell>
          <cell r="BZ628" t="str">
            <v>พบทรัพย์</v>
          </cell>
          <cell r="CA628"/>
          <cell r="CB628">
            <v>5</v>
          </cell>
          <cell r="CC628" t="str">
            <v>วรกมล</v>
          </cell>
          <cell r="CD628"/>
          <cell r="CE628"/>
          <cell r="CF628"/>
          <cell r="CG628"/>
          <cell r="CH628"/>
          <cell r="CI628"/>
          <cell r="CJ628"/>
          <cell r="CK628"/>
          <cell r="CL628"/>
          <cell r="CM628"/>
          <cell r="CN628"/>
          <cell r="CO628"/>
        </row>
        <row r="629">
          <cell r="B629">
            <v>2085</v>
          </cell>
          <cell r="C629">
            <v>625</v>
          </cell>
          <cell r="D629">
            <v>2</v>
          </cell>
          <cell r="E629">
            <v>12</v>
          </cell>
          <cell r="F629">
            <v>2565</v>
          </cell>
          <cell r="G629">
            <v>800015649877</v>
          </cell>
          <cell r="H629" t="str">
            <v>นาง</v>
          </cell>
          <cell r="I629" t="str">
            <v>นิตยา</v>
          </cell>
          <cell r="J629" t="str">
            <v>ใหม่แก้วสุข</v>
          </cell>
          <cell r="K629">
            <v>3501300268972</v>
          </cell>
          <cell r="L629" t="str">
            <v>สันกำแพง</v>
          </cell>
          <cell r="M629" t="str">
            <v>เชียงใหม่ 3</v>
          </cell>
          <cell r="N629">
            <v>8</v>
          </cell>
          <cell r="O629" t="str">
            <v>สินเชื่อพัฒนาองค์กรชุมชน(รายบุคคล)</v>
          </cell>
          <cell r="P629" t="str">
            <v>1.บุคคลค้ำประกัน</v>
          </cell>
          <cell r="Q629">
            <v>147925.18</v>
          </cell>
          <cell r="R629">
            <v>4770.08</v>
          </cell>
          <cell r="S629" t="str">
            <v>แขวงเชียงใหม่</v>
          </cell>
          <cell r="T629" t="str">
            <v>ผบ.9496</v>
          </cell>
          <cell r="U629">
            <v>2558</v>
          </cell>
          <cell r="V629" t="str">
            <v>ผบ.239</v>
          </cell>
          <cell r="W629">
            <v>2559</v>
          </cell>
          <cell r="X629"/>
          <cell r="Y629"/>
          <cell r="Z629"/>
          <cell r="AA629">
            <v>25</v>
          </cell>
          <cell r="AB629">
            <v>1</v>
          </cell>
          <cell r="AC629">
            <v>2559</v>
          </cell>
          <cell r="AD629"/>
          <cell r="AE629"/>
          <cell r="AF629"/>
          <cell r="AG629"/>
          <cell r="AH629"/>
          <cell r="AI629"/>
          <cell r="AJ629"/>
          <cell r="AK629"/>
          <cell r="AL629"/>
          <cell r="AM629"/>
          <cell r="AN629"/>
          <cell r="AO629"/>
          <cell r="AP629"/>
          <cell r="AQ629"/>
          <cell r="AR629"/>
          <cell r="AS629"/>
          <cell r="AT629"/>
          <cell r="AU629"/>
          <cell r="AV629"/>
          <cell r="AW629"/>
          <cell r="AX629"/>
          <cell r="AY629"/>
          <cell r="AZ629"/>
          <cell r="BA629"/>
          <cell r="BB629" t="str">
            <v>สืบทรัพย์สำนักงานอื่นฟ้อง (คำสั่ง 2/12/2565)//กำลังดำเนินการสืบทรัพย์//รายงานผลสืบทรัพย์วันที่ 9/3/2566</v>
          </cell>
          <cell r="BC629">
            <v>1500</v>
          </cell>
          <cell r="BD629">
            <v>27</v>
          </cell>
          <cell r="BE629">
            <v>3</v>
          </cell>
          <cell r="BF629">
            <v>2567</v>
          </cell>
          <cell r="BG629">
            <v>0</v>
          </cell>
          <cell r="BH629" t="str">
            <v>-</v>
          </cell>
          <cell r="BI629" t="str">
            <v>-</v>
          </cell>
          <cell r="BJ629" t="str">
            <v>-</v>
          </cell>
          <cell r="BK629">
            <v>0</v>
          </cell>
          <cell r="BL629">
            <v>1820</v>
          </cell>
          <cell r="BM629">
            <v>0</v>
          </cell>
          <cell r="BN629" t="str">
            <v/>
          </cell>
          <cell r="BO629" t="str">
            <v/>
          </cell>
          <cell r="BP629" t="str">
            <v/>
          </cell>
          <cell r="BQ629" t="str">
            <v>-</v>
          </cell>
          <cell r="BR629" t="str">
            <v>-</v>
          </cell>
          <cell r="BS629" t="str">
            <v>-</v>
          </cell>
          <cell r="BT629" t="str">
            <v>นางนิตยา ใหม่แก้วสุข</v>
          </cell>
          <cell r="BU629">
            <v>823658010430</v>
          </cell>
          <cell r="BV629" t="str">
            <v>1.นางนิตยา  ใหม่แก้วสุข
2.นายบุญเกิด  ใหม่แก้วสุข
3.นางอรพินท์  ธิเป็ง
4.นายศรีทน  อินต๊ะปวง
5.นางเรณู  อินต๊ะปวง</v>
          </cell>
          <cell r="BW629" t="str">
            <v>จำเลยที่ 1
คู่สมรสจำเลยที่ 1
จำเลยที่ 2
จำเลยที่ 3
ทายาทโดยธรรมจำเลยที่ 3</v>
          </cell>
          <cell r="BX629" t="str">
            <v>3-5013-00268-97-2
3-5601-00929-29-0
3-5013-00332-07-7
3-5013-00267-93-3
3-5013-00267-94-1</v>
          </cell>
          <cell r="BY629" t="str">
            <v>-พบว่ามีกรรมสิทธิ์ในโฉนดเลขที่ 63919 ต.ห้วยทราย อ.สันกำแพง จ.เชียงใหม่ (ติดจำนองธกส)
'-พบว่ามีกรรมสิทธิ์ในโฉนดเลขที่ 19079 ต.ร้องวัวแดง อ.สันกำแพง จ.เชียงใหม่ (ปลอดจำนอง , กรรมสิทธิรวม)
-ไม่พบว่ามีกรรมสิทธิ์ในที่ดิน อ.สันกำแพง จ.เชียงใหม่
-พบว่ามีกรรมสิทธิ์ในโฉนดเลขที่ 37575 ต.ห้วยทราย อ.สันกำแพง จ.เชียงใหม่ (ติดจำนองสหกรณ์)
-พบว่ามีกรรมสิทธิ์ในโฉนดเลขที่ 39507 ต.ห้วยทราย อ.สันกำแพง จ.เชียงใหม่ (ติดจำนองสหกรณ์)
-ไม่พบว่ามีกรรมสิทธิ์ในที่ดิน อ.สันกำแพง จ.เชียงใหม่
-ไม่พบว่ามีกรรมสิทธิ์ในที่ดิน อ.สันกำแพง จ.เชียงใหม่</v>
          </cell>
          <cell r="BZ629" t="str">
            <v>พบทรัพย์</v>
          </cell>
          <cell r="CA629"/>
          <cell r="CB629">
            <v>5</v>
          </cell>
          <cell r="CC629" t="str">
            <v>วรกมล</v>
          </cell>
          <cell r="CD629"/>
          <cell r="CE629"/>
          <cell r="CF629"/>
          <cell r="CG629"/>
          <cell r="CH629"/>
          <cell r="CI629"/>
          <cell r="CJ629"/>
          <cell r="CK629"/>
          <cell r="CL629"/>
          <cell r="CM629"/>
          <cell r="CN629"/>
          <cell r="CO629"/>
        </row>
        <row r="630">
          <cell r="B630">
            <v>2086</v>
          </cell>
          <cell r="C630">
            <v>626</v>
          </cell>
          <cell r="D630">
            <v>2</v>
          </cell>
          <cell r="E630">
            <v>12</v>
          </cell>
          <cell r="F630">
            <v>2565</v>
          </cell>
          <cell r="G630">
            <v>800040832563</v>
          </cell>
          <cell r="H630" t="str">
            <v>นางสาว</v>
          </cell>
          <cell r="I630" t="str">
            <v>ชุมพูนุช</v>
          </cell>
          <cell r="J630" t="str">
            <v>กาวิโล</v>
          </cell>
          <cell r="K630">
            <v>1509900191157</v>
          </cell>
          <cell r="L630" t="str">
            <v>บ่อสร้าง</v>
          </cell>
          <cell r="M630" t="str">
            <v>เชียงใหม่ 3</v>
          </cell>
          <cell r="N630">
            <v>8</v>
          </cell>
          <cell r="O630" t="str">
            <v>สินเชื่อสวัสดิการ</v>
          </cell>
          <cell r="P630" t="str">
            <v>1.บุคคลค้ำประกัน</v>
          </cell>
          <cell r="Q630">
            <v>237167.49</v>
          </cell>
          <cell r="R630">
            <v>62408.78</v>
          </cell>
          <cell r="S630" t="str">
            <v>แขวงเชียงใหม่</v>
          </cell>
          <cell r="T630" t="str">
            <v>ผบ.2329</v>
          </cell>
          <cell r="U630">
            <v>2560</v>
          </cell>
          <cell r="V630" t="str">
            <v>ผบ.5224</v>
          </cell>
          <cell r="W630">
            <v>2560</v>
          </cell>
          <cell r="X630">
            <v>1</v>
          </cell>
          <cell r="Y630">
            <v>8</v>
          </cell>
          <cell r="Z630">
            <v>2560</v>
          </cell>
          <cell r="AA630"/>
          <cell r="AB630"/>
          <cell r="AC630"/>
          <cell r="AD630">
            <v>1</v>
          </cell>
          <cell r="AE630">
            <v>8</v>
          </cell>
          <cell r="AF630">
            <v>2560</v>
          </cell>
          <cell r="AG630">
            <v>8</v>
          </cell>
          <cell r="AH630">
            <v>12</v>
          </cell>
          <cell r="AI630">
            <v>2560</v>
          </cell>
          <cell r="AJ630"/>
          <cell r="AK630"/>
          <cell r="AL630"/>
          <cell r="AM630"/>
          <cell r="AN630"/>
          <cell r="AO630"/>
          <cell r="AP630"/>
          <cell r="AQ630"/>
          <cell r="AR630"/>
          <cell r="AS630"/>
          <cell r="AT630"/>
          <cell r="AU630"/>
          <cell r="AV630"/>
          <cell r="AW630"/>
          <cell r="AX630"/>
          <cell r="AY630"/>
          <cell r="AZ630"/>
          <cell r="BA630"/>
          <cell r="BB630" t="str">
            <v>สืบทรัพย์สำนักงานอื่นฟ้อง (คำสั่ง 2/12/2565)//สืบแล้ว รายงานผลวันที่ 3/3/2566//สืบครั้งที่ 2 รายงานผลสืบ 25/2/2568</v>
          </cell>
          <cell r="BC630">
            <v>1200</v>
          </cell>
          <cell r="BD630">
            <v>17</v>
          </cell>
          <cell r="BE630">
            <v>1</v>
          </cell>
          <cell r="BF630">
            <v>2568</v>
          </cell>
          <cell r="BG630">
            <v>0</v>
          </cell>
          <cell r="BH630" t="str">
            <v>-</v>
          </cell>
          <cell r="BI630" t="str">
            <v>-</v>
          </cell>
          <cell r="BJ630" t="str">
            <v>-</v>
          </cell>
          <cell r="BK630">
            <v>0</v>
          </cell>
          <cell r="BL630">
            <v>1605</v>
          </cell>
          <cell r="BM630">
            <v>0</v>
          </cell>
          <cell r="BN630" t="str">
            <v/>
          </cell>
          <cell r="BO630" t="str">
            <v/>
          </cell>
          <cell r="BP630" t="str">
            <v/>
          </cell>
          <cell r="BQ630" t="str">
            <v>-</v>
          </cell>
          <cell r="BR630" t="str">
            <v>-</v>
          </cell>
          <cell r="BS630" t="str">
            <v>-</v>
          </cell>
          <cell r="BT630" t="str">
            <v>นางสาวชุมพูนุช กาวิโล</v>
          </cell>
          <cell r="BU630">
            <v>823660010044</v>
          </cell>
          <cell r="BV630" t="str">
            <v>1.นางสาวชุมพูนุช  กาวิโล
2.นายพรศักดิ์  อิงธนานุวัตน์
3.นายกัณณพน  ถาดคำ
4.นางสาวไพริษา  ถาดคำ</v>
          </cell>
          <cell r="BW630" t="str">
            <v>จำเลยที่ 1
จำเลยที่ 2
จำเลยที่ 3
คู่สมรสจำเลยที่ 3</v>
          </cell>
          <cell r="BX630" t="str">
            <v>1-5099-00191-15-7
1-5099-00122-36-8
1-5099-01020-55-1
1-5099-00498-48-1</v>
          </cell>
          <cell r="BY630"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30" t="str">
            <v>ไม่พบ</v>
          </cell>
          <cell r="CA630"/>
          <cell r="CB630">
            <v>4</v>
          </cell>
          <cell r="CC630" t="str">
            <v>วรกมล</v>
          </cell>
          <cell r="CD630" t="str">
            <v>1.นางสาวชมพูนุช  กาวิโล
2.นายพรศักดิ์  อิงธนานุวัฒน์ 
3.นางสาวสาวิตรี  อิงธนานุวัฒน์
4.นายกัณณพน  ถาดคำ
5.นางสาวไพริษา  ถาดคำ</v>
          </cell>
          <cell r="CE630" t="str">
            <v>จำเลยที่ 1
จำเลยที่ 2
คู่สมรสจำเลยที่ 2
จำเลยที่ 3
คู่สมรสจำเลยที่ 3</v>
          </cell>
          <cell r="CF630" t="str">
            <v>1-5099-00191-15-7
1-5099-00122-36-8
1-5101-00020-15-5
1-5099-01020-55-1
1-5099-00498-48-1</v>
          </cell>
          <cell r="CG630"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อ.บ้านธิ จ.ลำพูน
-พบว่ามีกรรมสิทธิ์ในที่ดิน โฉนดเลขที่ 77173 ต.ชมภู อ.สารภี จ.เชียงใหม่ (สินส่วนตัว)
-ไม่พบว่ามีกรรมสิทธิ์ในที่ดิน อ.บ้านธิ จ.ลำพูน
-ไม่พบว่ามีกรรมสิทธิ์ในที่ดิน อ.สันกำแพง จ.เชียงใหม่
-ไม่พบว่ามีกรรมสิทธิ์ในที่ดิน อ.สันทราย.เชียงใหม่
-ไม่พบว่ามีกรรมสิทธิ์ในที่ดิน อ.เมืองเชียงใหม่ จ.เชียงใหม่
-ไม่พบว่ามีกรรมสิทธิ์ในที่ดิน อ.เมืองเชียงใหม่ จ.เชียงใหม่</v>
          </cell>
          <cell r="CH630" t="str">
            <v>พบทรัพย์</v>
          </cell>
          <cell r="CI630"/>
          <cell r="CJ630">
            <v>5</v>
          </cell>
          <cell r="CK630" t="str">
            <v>นุสบา</v>
          </cell>
          <cell r="CL630"/>
          <cell r="CM630"/>
          <cell r="CN630"/>
          <cell r="CO630"/>
        </row>
        <row r="631">
          <cell r="B631">
            <v>2087</v>
          </cell>
          <cell r="C631">
            <v>627</v>
          </cell>
          <cell r="D631">
            <v>2</v>
          </cell>
          <cell r="E631">
            <v>12</v>
          </cell>
          <cell r="F631">
            <v>2565</v>
          </cell>
          <cell r="G631">
            <v>800029433789</v>
          </cell>
          <cell r="H631" t="str">
            <v>นาย</v>
          </cell>
          <cell r="I631" t="str">
            <v>สุรพงษ์</v>
          </cell>
          <cell r="J631" t="str">
            <v>จันทร์เป็ง</v>
          </cell>
          <cell r="K631">
            <v>3510600166988</v>
          </cell>
          <cell r="L631" t="str">
            <v>สันกำแพง</v>
          </cell>
          <cell r="M631" t="str">
            <v>เชียงใหม่ 3</v>
          </cell>
          <cell r="N631">
            <v>8</v>
          </cell>
          <cell r="O631" t="str">
            <v>สินเชื่อธนาคารประชาชน</v>
          </cell>
          <cell r="P631" t="str">
            <v>1.บุคคลค้ำประกัน</v>
          </cell>
          <cell r="Q631">
            <v>71651.47</v>
          </cell>
          <cell r="R631">
            <v>20168.45</v>
          </cell>
          <cell r="S631" t="str">
            <v>แขวงเชียงใหม่</v>
          </cell>
          <cell r="T631" t="str">
            <v>ผบ.2328</v>
          </cell>
          <cell r="U631">
            <v>2560</v>
          </cell>
          <cell r="V631" t="str">
            <v>ผบ.9299</v>
          </cell>
          <cell r="W631">
            <v>2560</v>
          </cell>
          <cell r="X631"/>
          <cell r="Y631"/>
          <cell r="Z631"/>
          <cell r="AA631">
            <v>2</v>
          </cell>
          <cell r="AB631">
            <v>10</v>
          </cell>
          <cell r="AC631">
            <v>2560</v>
          </cell>
          <cell r="AD631"/>
          <cell r="AE631"/>
          <cell r="AF631"/>
          <cell r="AG631"/>
          <cell r="AH631"/>
          <cell r="AI631"/>
          <cell r="AJ631"/>
          <cell r="AK631"/>
          <cell r="AL631"/>
          <cell r="AM631"/>
          <cell r="AN631"/>
          <cell r="AO631"/>
          <cell r="AP631"/>
          <cell r="AQ631"/>
          <cell r="AR631"/>
          <cell r="AS631"/>
          <cell r="AT631"/>
          <cell r="AU631"/>
          <cell r="AV631"/>
          <cell r="AW631"/>
          <cell r="AX631"/>
          <cell r="AY631"/>
          <cell r="AZ631"/>
          <cell r="BA631"/>
          <cell r="BB631" t="str">
            <v>สืบทรัพย์สำนักงานอื่นฟ้อง (คำสั่ง 2/12/2565)//กำลังดำเนินการสืบทรัพย์//รายงาน 18/4/2566</v>
          </cell>
          <cell r="BC631">
            <v>1800</v>
          </cell>
          <cell r="BD631">
            <v>1</v>
          </cell>
          <cell r="BE631">
            <v>3</v>
          </cell>
          <cell r="BF631">
            <v>2567</v>
          </cell>
          <cell r="BG631">
            <v>0</v>
          </cell>
          <cell r="BH631" t="str">
            <v>-</v>
          </cell>
          <cell r="BI631" t="str">
            <v>-</v>
          </cell>
          <cell r="BJ631" t="str">
            <v>-</v>
          </cell>
          <cell r="BK631">
            <v>0</v>
          </cell>
          <cell r="BL631">
            <v>1590</v>
          </cell>
          <cell r="BM631">
            <v>0</v>
          </cell>
          <cell r="BN631" t="str">
            <v/>
          </cell>
          <cell r="BO631" t="str">
            <v/>
          </cell>
          <cell r="BP631" t="str">
            <v/>
          </cell>
          <cell r="BQ631" t="str">
            <v>-</v>
          </cell>
          <cell r="BR631" t="str">
            <v>-</v>
          </cell>
          <cell r="BS631" t="str">
            <v>-</v>
          </cell>
          <cell r="BT631" t="str">
            <v>นายสุรพงษ์ จันทร์เป็ง</v>
          </cell>
          <cell r="BU631">
            <v>823660010053</v>
          </cell>
          <cell r="BV631" t="str">
            <v>1.นายสุรพงษ์  จันทร์เป็ง
2.นางศิรินาฎ  จันทร์เป็ง
3.นายมานะ  ทองแฉล้ม
4.นางฉลองรัตน์  ทองแฉล้ม
5.นายมานพ  ใจเขื่อนแก้ว
6.นางจำเรียง  ใจเขื่อนแก้ว</v>
          </cell>
          <cell r="BW631" t="str">
            <v>จำเลยที่ 1
คู่สมรสจำเลยที่ 1
จำเลยที่ 2
คู่สมรสจำเลยที่ 2
จำเลยที่ 3
คู่สมรสจำเลยที่ 3</v>
          </cell>
          <cell r="BX631" t="str">
            <v>3-5106-00166-98-8
5-5013-90008-90-4
3-6799-00022-70-9
3-5711-00230-76-9
3-5013-00757-78-7
3-5101-01338-69-4</v>
          </cell>
          <cell r="BY631"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64699 ต.สันกำแพง อ.สันกำแพง จ.เชียงใหม่ (ปลอดจำนอง)
-พบว่ามีกรรมสิทธิ์ในโฉนดเลขที่ 64699 ต.สันกำแพง อ.สันกำแพง จ.เชียงใหม่ (ปลอดจำนอง)
-ไม่พบว่ามีกรรมสิทธิ์ในที่ดิน อ.สันกำแพง จ.เชียงใหม่
-ไม่พบว่ามีกรรมสิทธิ์ในที่ดิน อ.บ้านธิ จ.ลำพูน
-ไม่พบว่ามีกรรมสิทธิ์ในที่ดิน อ.บ้านธิ จ.ลำพูน</v>
          </cell>
          <cell r="BZ631" t="str">
            <v>พบ</v>
          </cell>
          <cell r="CA631"/>
          <cell r="CB631">
            <v>6</v>
          </cell>
          <cell r="CC631" t="str">
            <v>วรกมล</v>
          </cell>
          <cell r="CD631"/>
          <cell r="CE631"/>
          <cell r="CF631"/>
          <cell r="CG631"/>
          <cell r="CH631"/>
          <cell r="CI631"/>
          <cell r="CJ631"/>
          <cell r="CK631"/>
          <cell r="CL631"/>
          <cell r="CM631"/>
          <cell r="CN631"/>
          <cell r="CO631"/>
        </row>
        <row r="632">
          <cell r="B632">
            <v>2088</v>
          </cell>
          <cell r="C632">
            <v>628</v>
          </cell>
          <cell r="D632">
            <v>2</v>
          </cell>
          <cell r="E632">
            <v>12</v>
          </cell>
          <cell r="F632">
            <v>2565</v>
          </cell>
          <cell r="G632">
            <v>800028627027</v>
          </cell>
          <cell r="H632" t="str">
            <v>นาย</v>
          </cell>
          <cell r="I632" t="str">
            <v>ศักดิ์วรา</v>
          </cell>
          <cell r="J632" t="str">
            <v>ลูนแก้ว</v>
          </cell>
          <cell r="K632">
            <v>3500200713787</v>
          </cell>
          <cell r="L632" t="str">
            <v>บ่อสร้าง</v>
          </cell>
          <cell r="M632" t="str">
            <v>เชียงใหม่ 3</v>
          </cell>
          <cell r="N632">
            <v>8</v>
          </cell>
          <cell r="O632" t="str">
            <v>สินเชื่อธนาคารประชาชน</v>
          </cell>
          <cell r="P632" t="str">
            <v>1.บุคคลค้ำประกัน</v>
          </cell>
          <cell r="Q632">
            <v>120440</v>
          </cell>
          <cell r="R632">
            <v>23717.51</v>
          </cell>
          <cell r="S632" t="str">
            <v>จังหวัดฮอด</v>
          </cell>
          <cell r="T632" t="str">
            <v>ผบ.332</v>
          </cell>
          <cell r="U632">
            <v>2561</v>
          </cell>
          <cell r="V632" t="str">
            <v>ผบ.446</v>
          </cell>
          <cell r="W632">
            <v>2561</v>
          </cell>
          <cell r="X632">
            <v>3</v>
          </cell>
          <cell r="Y632">
            <v>7</v>
          </cell>
          <cell r="Z632">
            <v>2561</v>
          </cell>
          <cell r="AA632"/>
          <cell r="AB632"/>
          <cell r="AC632"/>
          <cell r="AD632">
            <v>3</v>
          </cell>
          <cell r="AE632">
            <v>7</v>
          </cell>
          <cell r="AF632">
            <v>2561</v>
          </cell>
          <cell r="AG632">
            <v>28</v>
          </cell>
          <cell r="AH632">
            <v>2</v>
          </cell>
          <cell r="AI632">
            <v>2562</v>
          </cell>
          <cell r="AJ632"/>
          <cell r="AK632"/>
          <cell r="AL632"/>
          <cell r="AM632"/>
          <cell r="AN632"/>
          <cell r="AO632"/>
          <cell r="AP632"/>
          <cell r="AQ632"/>
          <cell r="AR632"/>
          <cell r="AS632"/>
          <cell r="AT632"/>
          <cell r="AU632"/>
          <cell r="AV632"/>
          <cell r="AW632"/>
          <cell r="AX632"/>
          <cell r="AY632"/>
          <cell r="AZ632"/>
          <cell r="BA632"/>
          <cell r="BB632" t="str">
            <v>สืบทรัพย์สำนักงานอื่นฟ้อง (คำสั่ง 2/12/2565)//สืบแล้ว รายงานผลวันที่ 3/3/2566</v>
          </cell>
          <cell r="BC632">
            <v>1200</v>
          </cell>
          <cell r="BD632">
            <v>27</v>
          </cell>
          <cell r="BE632">
            <v>3</v>
          </cell>
          <cell r="BF632">
            <v>2567</v>
          </cell>
          <cell r="BG632">
            <v>0</v>
          </cell>
          <cell r="BH632" t="str">
            <v>-</v>
          </cell>
          <cell r="BI632" t="str">
            <v>-</v>
          </cell>
          <cell r="BJ632" t="str">
            <v>-</v>
          </cell>
          <cell r="BK632">
            <v>0</v>
          </cell>
          <cell r="BL632">
            <v>1480</v>
          </cell>
          <cell r="BM632">
            <v>0</v>
          </cell>
          <cell r="BN632">
            <v>12</v>
          </cell>
          <cell r="BO632">
            <v>9</v>
          </cell>
          <cell r="BP632">
            <v>2567</v>
          </cell>
          <cell r="BQ632" t="str">
            <v>-</v>
          </cell>
          <cell r="BR632" t="str">
            <v>-</v>
          </cell>
          <cell r="BS632" t="str">
            <v>-</v>
          </cell>
          <cell r="BT632" t="str">
            <v>นายศักดิ์วรา ลูนแก้ว</v>
          </cell>
          <cell r="BU632">
            <v>823661010018</v>
          </cell>
          <cell r="BV632" t="str">
            <v>1.นายศักดิ์วรา  ลูนแก้ว
2.นางสาวพิมพ์ลดา  วาทิน
3.นางสาวจันทร์สุดา  พรหมมินทร์
4.นายวรากรณ์  ถาแยง</v>
          </cell>
          <cell r="BW632" t="str">
            <v>จำเลยที่ 1
จำเลยที่ 2
จำเลยที่ 3
คู่สมรสจำเลยที่ 3</v>
          </cell>
          <cell r="BX632" t="str">
            <v>3-5002-00713-78-7
3-7006-00301-29-8
3-5001-00356-21-4
3-5019-00671-18-2</v>
          </cell>
          <cell r="BY632"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32" t="str">
            <v>ไม่พบ</v>
          </cell>
          <cell r="CA632"/>
          <cell r="CB632">
            <v>4</v>
          </cell>
          <cell r="CC632" t="str">
            <v>วรกมล</v>
          </cell>
          <cell r="CD632"/>
          <cell r="CE632"/>
          <cell r="CF632"/>
          <cell r="CG632"/>
          <cell r="CH632"/>
          <cell r="CI632"/>
          <cell r="CJ632"/>
          <cell r="CK632"/>
          <cell r="CL632"/>
          <cell r="CM632"/>
          <cell r="CN632"/>
          <cell r="CO632"/>
        </row>
        <row r="633">
          <cell r="B633">
            <v>2089</v>
          </cell>
          <cell r="C633">
            <v>629</v>
          </cell>
          <cell r="D633">
            <v>2</v>
          </cell>
          <cell r="E633">
            <v>12</v>
          </cell>
          <cell r="F633">
            <v>2565</v>
          </cell>
          <cell r="G633">
            <v>800053900737</v>
          </cell>
          <cell r="H633" t="str">
            <v>นางสาว</v>
          </cell>
          <cell r="I633" t="str">
            <v>อชิรญา</v>
          </cell>
          <cell r="J633" t="str">
            <v>สิทธิพรหม</v>
          </cell>
          <cell r="K633">
            <v>3440900994836</v>
          </cell>
          <cell r="L633" t="str">
            <v>บ่อสร้าง</v>
          </cell>
          <cell r="M633" t="str">
            <v>เชียงใหม่ 3</v>
          </cell>
          <cell r="N633">
            <v>8</v>
          </cell>
          <cell r="O633" t="str">
            <v>สินเชื่อธนาคารประชาชน</v>
          </cell>
          <cell r="P633" t="str">
            <v>1.บุคคลค้ำประกัน</v>
          </cell>
          <cell r="Q633">
            <v>164572</v>
          </cell>
          <cell r="R633">
            <v>21000.87</v>
          </cell>
          <cell r="S633" t="str">
            <v>แขวงเชียงใหม่</v>
          </cell>
          <cell r="T633" t="str">
            <v>ผบ.3956</v>
          </cell>
          <cell r="U633">
            <v>2561</v>
          </cell>
          <cell r="V633" t="str">
            <v>ผบ.5888</v>
          </cell>
          <cell r="W633">
            <v>2561</v>
          </cell>
          <cell r="X633">
            <v>2</v>
          </cell>
          <cell r="Y633">
            <v>7</v>
          </cell>
          <cell r="Z633">
            <v>2561</v>
          </cell>
          <cell r="AA633"/>
          <cell r="AB633"/>
          <cell r="AC633"/>
          <cell r="AD633">
            <v>2</v>
          </cell>
          <cell r="AE633">
            <v>7</v>
          </cell>
          <cell r="AF633">
            <v>2561</v>
          </cell>
          <cell r="AG633">
            <v>28</v>
          </cell>
          <cell r="AH633">
            <v>6</v>
          </cell>
          <cell r="AI633">
            <v>2562</v>
          </cell>
          <cell r="AJ633"/>
          <cell r="AK633"/>
          <cell r="AL633"/>
          <cell r="AM633"/>
          <cell r="AN633"/>
          <cell r="AO633"/>
          <cell r="AP633"/>
          <cell r="AQ633"/>
          <cell r="AR633"/>
          <cell r="AS633"/>
          <cell r="AT633"/>
          <cell r="AU633"/>
          <cell r="AV633"/>
          <cell r="AW633"/>
          <cell r="AX633"/>
          <cell r="AY633"/>
          <cell r="AZ633"/>
          <cell r="BA633"/>
          <cell r="BB633" t="str">
            <v>สืบทรัพย์สำนักงานอื่นฟ้อง (คำสั่ง 2/12/2565)//กำลังดำเนินการสืบทรัพย์//สืบแล้ว รายงานผลวันที่ 14/3/2566</v>
          </cell>
          <cell r="BC633">
            <v>1200</v>
          </cell>
          <cell r="BD633">
            <v>27</v>
          </cell>
          <cell r="BE633">
            <v>3</v>
          </cell>
          <cell r="BF633">
            <v>2567</v>
          </cell>
          <cell r="BG633">
            <v>0</v>
          </cell>
          <cell r="BH633" t="str">
            <v>-</v>
          </cell>
          <cell r="BI633" t="str">
            <v>-</v>
          </cell>
          <cell r="BJ633" t="str">
            <v>-</v>
          </cell>
          <cell r="BK633">
            <v>0</v>
          </cell>
          <cell r="BL633">
            <v>1380</v>
          </cell>
          <cell r="BM633">
            <v>0</v>
          </cell>
          <cell r="BN633">
            <v>12</v>
          </cell>
          <cell r="BO633">
            <v>9</v>
          </cell>
          <cell r="BP633">
            <v>2567</v>
          </cell>
          <cell r="BQ633" t="str">
            <v>-</v>
          </cell>
          <cell r="BR633" t="str">
            <v>-</v>
          </cell>
          <cell r="BS633" t="str">
            <v>-</v>
          </cell>
          <cell r="BT633" t="str">
            <v>นางสาวอชิรญา สิทธิพรหม</v>
          </cell>
          <cell r="BU633">
            <v>823661010020</v>
          </cell>
          <cell r="BV633" t="str">
            <v xml:space="preserve">1.น.ส.อชิรญา  สิทธิพรหม
2.นางสาวพรพรรณ  เข็มราช
3.นางสาววรรณา  เปตู
4.นายหลวง  เครือสัมพันธ์
</v>
          </cell>
          <cell r="BW633" t="str">
            <v>จำเลยที่ 1
จำเลยที่ 2
จำเลยที่ 3
คู่สมรสจำเลยที่ 3</v>
          </cell>
          <cell r="BX633" t="str">
            <v>3-4409-00994-83-6
1-5099-00198-36-4
5-5010-01271-60-9
5-5099-00063-77-1</v>
          </cell>
          <cell r="BY633"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v>
          </cell>
          <cell r="BZ633" t="str">
            <v>ไม่พบ</v>
          </cell>
          <cell r="CA633"/>
          <cell r="CB633">
            <v>4</v>
          </cell>
          <cell r="CC633" t="str">
            <v>วรกมล</v>
          </cell>
          <cell r="CD633"/>
          <cell r="CE633"/>
          <cell r="CF633"/>
          <cell r="CG633"/>
          <cell r="CH633"/>
          <cell r="CI633"/>
          <cell r="CJ633"/>
          <cell r="CK633"/>
          <cell r="CL633"/>
          <cell r="CM633"/>
          <cell r="CN633"/>
          <cell r="CO633"/>
        </row>
        <row r="634">
          <cell r="B634">
            <v>2090</v>
          </cell>
          <cell r="C634">
            <v>630</v>
          </cell>
          <cell r="D634">
            <v>2</v>
          </cell>
          <cell r="E634">
            <v>12</v>
          </cell>
          <cell r="F634">
            <v>2565</v>
          </cell>
          <cell r="G634">
            <v>800053900752</v>
          </cell>
          <cell r="H634" t="str">
            <v>นางสาว</v>
          </cell>
          <cell r="I634" t="str">
            <v>ลัดดา</v>
          </cell>
          <cell r="J634" t="str">
            <v>ปัสสาโก</v>
          </cell>
          <cell r="K634">
            <v>2419900037084</v>
          </cell>
          <cell r="L634" t="str">
            <v>บ่อสร้าง</v>
          </cell>
          <cell r="M634" t="str">
            <v>เชียงใหม่ 3</v>
          </cell>
          <cell r="N634">
            <v>8</v>
          </cell>
          <cell r="O634" t="str">
            <v>สินเชื่อธนาคารประชาชน</v>
          </cell>
          <cell r="P634" t="str">
            <v>1.บุคคลค้ำประกัน</v>
          </cell>
          <cell r="Q634">
            <v>164572</v>
          </cell>
          <cell r="R634">
            <v>20797.46</v>
          </cell>
          <cell r="S634" t="str">
            <v>แขวงเชียงใหม่</v>
          </cell>
          <cell r="T634" t="str">
            <v>ผบ.3957</v>
          </cell>
          <cell r="U634">
            <v>2561</v>
          </cell>
          <cell r="V634" t="str">
            <v>ผบ.5896</v>
          </cell>
          <cell r="W634">
            <v>2561</v>
          </cell>
          <cell r="X634">
            <v>2</v>
          </cell>
          <cell r="Y634">
            <v>7</v>
          </cell>
          <cell r="Z634">
            <v>2561</v>
          </cell>
          <cell r="AA634"/>
          <cell r="AB634"/>
          <cell r="AC634"/>
          <cell r="AD634">
            <v>2</v>
          </cell>
          <cell r="AE634">
            <v>7</v>
          </cell>
          <cell r="AF634">
            <v>2561</v>
          </cell>
          <cell r="AG634">
            <v>25</v>
          </cell>
          <cell r="AH634">
            <v>2</v>
          </cell>
          <cell r="AI634">
            <v>2562</v>
          </cell>
          <cell r="AJ634"/>
          <cell r="AK634"/>
          <cell r="AL634"/>
          <cell r="AM634"/>
          <cell r="AN634"/>
          <cell r="AO634"/>
          <cell r="AP634"/>
          <cell r="AQ634"/>
          <cell r="AR634"/>
          <cell r="AS634"/>
          <cell r="AT634"/>
          <cell r="AU634"/>
          <cell r="AV634"/>
          <cell r="AW634"/>
          <cell r="AX634"/>
          <cell r="AY634"/>
          <cell r="AZ634"/>
          <cell r="BA634"/>
          <cell r="BB634" t="str">
            <v>สืบทรัพย์สำนักงานอื่นฟ้อง (คำสั่ง 2/12/2565)//กำลังดำเนินการสืบทรัพย์//สืบแล้ว รายงานผลวันที่ 14/3/2566</v>
          </cell>
          <cell r="BC634">
            <v>300</v>
          </cell>
          <cell r="BD634">
            <v>27</v>
          </cell>
          <cell r="BE634">
            <v>3</v>
          </cell>
          <cell r="BF634">
            <v>2567</v>
          </cell>
          <cell r="BG634">
            <v>0</v>
          </cell>
          <cell r="BH634" t="str">
            <v>-</v>
          </cell>
          <cell r="BI634" t="str">
            <v>-</v>
          </cell>
          <cell r="BJ634" t="str">
            <v>-</v>
          </cell>
          <cell r="BK634">
            <v>0</v>
          </cell>
          <cell r="BL634">
            <v>1380</v>
          </cell>
          <cell r="BM634">
            <v>0</v>
          </cell>
          <cell r="BN634">
            <v>12</v>
          </cell>
          <cell r="BO634">
            <v>9</v>
          </cell>
          <cell r="BP634">
            <v>2567</v>
          </cell>
          <cell r="BQ634" t="str">
            <v>-</v>
          </cell>
          <cell r="BR634" t="str">
            <v>-</v>
          </cell>
          <cell r="BS634" t="str">
            <v>-</v>
          </cell>
          <cell r="BT634" t="str">
            <v>นางสาวลัดดา ปัสสาโก</v>
          </cell>
          <cell r="BU634">
            <v>823661010019</v>
          </cell>
          <cell r="BV634" t="str">
            <v xml:space="preserve">1.นางสาวลัดดา  ปัสสาโก
2.นางสาววรรณา  เปตู
3.นายหลวง  เครือสัมพันธ์
4.นางสาวพรพรรณ  เข็มราช
</v>
          </cell>
          <cell r="BW634" t="str">
            <v>จำเลยที่ 1
จำเลยที่ 2
คู่สมรสจำเลยที่ 2
จำเลยที่ 3</v>
          </cell>
          <cell r="BX634" t="str">
            <v>2-4199-00037-08-4
5-5010-01271-60-9
5-5099-00063-77-1
1-5099-00199-36-4</v>
          </cell>
          <cell r="BY63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v>
          </cell>
          <cell r="BZ634" t="str">
            <v>ไม่พบ</v>
          </cell>
          <cell r="CA634"/>
          <cell r="CB634">
            <v>4</v>
          </cell>
          <cell r="CC634" t="str">
            <v>วรกมล</v>
          </cell>
          <cell r="CD634"/>
          <cell r="CE634"/>
          <cell r="CF634"/>
          <cell r="CG634"/>
          <cell r="CH634"/>
          <cell r="CI634"/>
          <cell r="CJ634"/>
          <cell r="CK634"/>
          <cell r="CL634"/>
          <cell r="CM634"/>
          <cell r="CN634"/>
          <cell r="CO634"/>
        </row>
        <row r="635">
          <cell r="B635">
            <v>2091</v>
          </cell>
          <cell r="C635">
            <v>631</v>
          </cell>
          <cell r="D635">
            <v>2</v>
          </cell>
          <cell r="E635">
            <v>12</v>
          </cell>
          <cell r="F635">
            <v>2565</v>
          </cell>
          <cell r="G635">
            <v>800053900778</v>
          </cell>
          <cell r="H635" t="str">
            <v>นางสาว</v>
          </cell>
          <cell r="I635" t="str">
            <v>พรพรรณ</v>
          </cell>
          <cell r="J635" t="str">
            <v>เข็มราช</v>
          </cell>
          <cell r="K635">
            <v>1509900198364</v>
          </cell>
          <cell r="L635" t="str">
            <v>บ่อสร้าง</v>
          </cell>
          <cell r="M635" t="str">
            <v>เชียงใหม่ 3</v>
          </cell>
          <cell r="N635">
            <v>8</v>
          </cell>
          <cell r="O635" t="str">
            <v>สินเชื่อธนาคารประชาชน</v>
          </cell>
          <cell r="P635" t="str">
            <v>1.บุคคลค้ำประกัน</v>
          </cell>
          <cell r="Q635">
            <v>164572</v>
          </cell>
          <cell r="R635">
            <v>21012.89</v>
          </cell>
          <cell r="S635" t="str">
            <v>แขวงเชียงใหม่</v>
          </cell>
          <cell r="T635" t="str">
            <v>ผบ.3958</v>
          </cell>
          <cell r="U635">
            <v>2561</v>
          </cell>
          <cell r="V635" t="str">
            <v>ผบ.4829</v>
          </cell>
          <cell r="W635">
            <v>2561</v>
          </cell>
          <cell r="X635">
            <v>4</v>
          </cell>
          <cell r="Y635">
            <v>6</v>
          </cell>
          <cell r="Z635">
            <v>2561</v>
          </cell>
          <cell r="AA635"/>
          <cell r="AB635"/>
          <cell r="AC635"/>
          <cell r="AD635">
            <v>4</v>
          </cell>
          <cell r="AE635">
            <v>6</v>
          </cell>
          <cell r="AF635">
            <v>2561</v>
          </cell>
          <cell r="AG635">
            <v>25</v>
          </cell>
          <cell r="AH635">
            <v>2</v>
          </cell>
          <cell r="AI635">
            <v>2562</v>
          </cell>
          <cell r="AJ635"/>
          <cell r="AK635"/>
          <cell r="AL635"/>
          <cell r="AM635"/>
          <cell r="AN635"/>
          <cell r="AO635"/>
          <cell r="AP635"/>
          <cell r="AQ635"/>
          <cell r="AR635"/>
          <cell r="AS635"/>
          <cell r="AT635"/>
          <cell r="AU635"/>
          <cell r="AV635"/>
          <cell r="AW635"/>
          <cell r="AX635"/>
          <cell r="AY635"/>
          <cell r="AZ635"/>
          <cell r="BA635"/>
          <cell r="BB635" t="str">
            <v>สืบทรัพย์สำนักงานอื่นฟ้อง (คำสั่ง 2/12/2565)//กำลังดำเนินการสืบทรัพย์//สืบแล้ว รายงานผลวันที่ 14/3/2566</v>
          </cell>
          <cell r="BC635">
            <v>900</v>
          </cell>
          <cell r="BD635">
            <v>1</v>
          </cell>
          <cell r="BE635">
            <v>7</v>
          </cell>
          <cell r="BF635">
            <v>2567</v>
          </cell>
          <cell r="BG635">
            <v>0</v>
          </cell>
          <cell r="BH635" t="str">
            <v>-</v>
          </cell>
          <cell r="BI635" t="str">
            <v>-</v>
          </cell>
          <cell r="BJ635" t="str">
            <v>-</v>
          </cell>
          <cell r="BK635">
            <v>0</v>
          </cell>
          <cell r="BL635">
            <v>815</v>
          </cell>
          <cell r="BM635">
            <v>0</v>
          </cell>
          <cell r="BN635">
            <v>12</v>
          </cell>
          <cell r="BO635">
            <v>9</v>
          </cell>
          <cell r="BP635">
            <v>2567</v>
          </cell>
          <cell r="BQ635" t="str">
            <v>-</v>
          </cell>
          <cell r="BR635" t="str">
            <v>-</v>
          </cell>
          <cell r="BS635" t="str">
            <v>-</v>
          </cell>
          <cell r="BT635" t="str">
            <v>นางสาวพรพรรณ เข็มราช</v>
          </cell>
          <cell r="BU635">
            <v>823661010021</v>
          </cell>
          <cell r="BV635" t="str">
            <v>1.นางสาวพรพรรณ  เข็มราช
2.นางสาวลัดดา  ปัสสาโก
3.น.ส.อชิรญา  สิทธิพรหม</v>
          </cell>
          <cell r="BW635" t="str">
            <v>จำเลยที่ 1
จำเลยที่ 2
จำเลยที่ 3</v>
          </cell>
          <cell r="BX635" t="str">
            <v>1-5099-00198-36-4
2-4199-00037-08-4
3-4409-00994-83-6</v>
          </cell>
          <cell r="BY635"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อ.สันกำแพง จ.เชียงใหม่</v>
          </cell>
          <cell r="BZ635" t="str">
            <v>ไม่พบ</v>
          </cell>
          <cell r="CA635"/>
          <cell r="CB635">
            <v>3</v>
          </cell>
          <cell r="CC635" t="str">
            <v>วรกมล</v>
          </cell>
          <cell r="CD635"/>
          <cell r="CE635"/>
          <cell r="CF635"/>
          <cell r="CG635"/>
          <cell r="CH635"/>
          <cell r="CI635"/>
          <cell r="CJ635"/>
          <cell r="CK635"/>
          <cell r="CL635"/>
          <cell r="CM635"/>
          <cell r="CN635"/>
          <cell r="CO635"/>
        </row>
        <row r="636">
          <cell r="B636">
            <v>2092</v>
          </cell>
          <cell r="C636">
            <v>632</v>
          </cell>
          <cell r="D636">
            <v>2</v>
          </cell>
          <cell r="E636">
            <v>12</v>
          </cell>
          <cell r="F636">
            <v>2565</v>
          </cell>
          <cell r="G636">
            <v>800046386796</v>
          </cell>
          <cell r="H636" t="str">
            <v>นางสาว</v>
          </cell>
          <cell r="I636" t="str">
            <v>ภัทร์พิชชาหรืออรพินท์</v>
          </cell>
          <cell r="J636" t="str">
            <v>วิโสภา</v>
          </cell>
          <cell r="K636">
            <v>1509900512701</v>
          </cell>
          <cell r="L636" t="str">
            <v>บวกครกหลวง</v>
          </cell>
          <cell r="M636" t="str">
            <v>เชียงใหม่ 3</v>
          </cell>
          <cell r="N636">
            <v>8</v>
          </cell>
          <cell r="O636" t="str">
            <v>สินเชื่อธนาคารประชาชน</v>
          </cell>
          <cell r="P636" t="str">
            <v>1.บุคคลค้ำประกัน</v>
          </cell>
          <cell r="Q636">
            <v>51318.17</v>
          </cell>
          <cell r="R636">
            <v>13686.06</v>
          </cell>
          <cell r="S636" t="str">
            <v>แขวงเชียงใหม่</v>
          </cell>
          <cell r="T636" t="str">
            <v>ผบ.13076</v>
          </cell>
          <cell r="U636">
            <v>2561</v>
          </cell>
          <cell r="V636" t="str">
            <v>ผบ.14702</v>
          </cell>
          <cell r="W636">
            <v>2561</v>
          </cell>
          <cell r="X636">
            <v>17</v>
          </cell>
          <cell r="Y636">
            <v>12</v>
          </cell>
          <cell r="Z636">
            <v>2561</v>
          </cell>
          <cell r="AA636"/>
          <cell r="AB636"/>
          <cell r="AC636"/>
          <cell r="AD636">
            <v>17</v>
          </cell>
          <cell r="AE636">
            <v>12</v>
          </cell>
          <cell r="AF636">
            <v>2561</v>
          </cell>
          <cell r="AG636">
            <v>1</v>
          </cell>
          <cell r="AH636">
            <v>7</v>
          </cell>
          <cell r="AI636">
            <v>2562</v>
          </cell>
          <cell r="AJ636"/>
          <cell r="AK636"/>
          <cell r="AL636"/>
          <cell r="AM636"/>
          <cell r="AN636"/>
          <cell r="AO636"/>
          <cell r="AP636"/>
          <cell r="AQ636"/>
          <cell r="AR636"/>
          <cell r="AS636"/>
          <cell r="AT636"/>
          <cell r="AU636"/>
          <cell r="AV636"/>
          <cell r="AW636"/>
          <cell r="AX636"/>
          <cell r="AY636"/>
          <cell r="AZ636"/>
          <cell r="BA636"/>
          <cell r="BB636" t="str">
            <v>สืบทรัพย์สำนักงานอื่นฟ้อง (คำสั่ง 2/12/2565)//สืบแล้ว รายงานผลวันที่ 3/3/2566</v>
          </cell>
          <cell r="BC636">
            <v>600</v>
          </cell>
          <cell r="BD636">
            <v>27</v>
          </cell>
          <cell r="BE636">
            <v>3</v>
          </cell>
          <cell r="BF636">
            <v>2567</v>
          </cell>
          <cell r="BG636">
            <v>0</v>
          </cell>
          <cell r="BH636" t="str">
            <v>-</v>
          </cell>
          <cell r="BI636" t="str">
            <v>-</v>
          </cell>
          <cell r="BJ636" t="str">
            <v>-</v>
          </cell>
          <cell r="BK636">
            <v>0</v>
          </cell>
          <cell r="BL636">
            <v>730</v>
          </cell>
          <cell r="BM636">
            <v>0</v>
          </cell>
          <cell r="BN636" t="str">
            <v/>
          </cell>
          <cell r="BO636" t="str">
            <v/>
          </cell>
          <cell r="BP636" t="str">
            <v/>
          </cell>
          <cell r="BQ636" t="str">
            <v>-</v>
          </cell>
          <cell r="BR636" t="str">
            <v>-</v>
          </cell>
          <cell r="BS636" t="str">
            <v>-</v>
          </cell>
          <cell r="BT636" t="str">
            <v>นางสาวภัทร์พิชชาหรืออรพินท์ วิโสภา</v>
          </cell>
          <cell r="BU636">
            <v>823661010361</v>
          </cell>
          <cell r="BV636" t="str">
            <v>1.นางสาวอรพินท์ หรือภัทรพิชชา  วิโสภา
2.นางสาวอรพรรณ หรือภัสว์วรา  วิโสภา</v>
          </cell>
          <cell r="BW636" t="str">
            <v>จำเลยที่ 1
จำเลยที่ 2</v>
          </cell>
          <cell r="BX636" t="str">
            <v>1-5099-00512-70-1
1-5099-00512-69-7</v>
          </cell>
          <cell r="BY636"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v>
          </cell>
          <cell r="BZ636" t="str">
            <v>ไม่พบ</v>
          </cell>
          <cell r="CA636"/>
          <cell r="CB636">
            <v>2</v>
          </cell>
          <cell r="CC636" t="str">
            <v>วรกมล</v>
          </cell>
          <cell r="CD636"/>
          <cell r="CE636"/>
          <cell r="CF636"/>
          <cell r="CG636"/>
          <cell r="CH636"/>
          <cell r="CI636"/>
          <cell r="CJ636"/>
          <cell r="CK636"/>
          <cell r="CL636"/>
          <cell r="CM636"/>
          <cell r="CN636"/>
          <cell r="CO636"/>
        </row>
        <row r="637">
          <cell r="B637">
            <v>2093</v>
          </cell>
          <cell r="C637">
            <v>633</v>
          </cell>
          <cell r="D637">
            <v>2</v>
          </cell>
          <cell r="E637">
            <v>12</v>
          </cell>
          <cell r="F637">
            <v>2565</v>
          </cell>
          <cell r="G637">
            <v>800026036643</v>
          </cell>
          <cell r="H637" t="str">
            <v>นางสาว</v>
          </cell>
          <cell r="I637" t="str">
            <v>นฤมล</v>
          </cell>
          <cell r="J637" t="str">
            <v>จันทร์อิน</v>
          </cell>
          <cell r="K637">
            <v>1560300091692</v>
          </cell>
          <cell r="L637" t="str">
            <v>บวกครกหลวง</v>
          </cell>
          <cell r="M637" t="str">
            <v>เชียงใหม่ 3</v>
          </cell>
          <cell r="N637">
            <v>8</v>
          </cell>
          <cell r="O637" t="str">
            <v>สินเชื่อธนาคารประชาชน</v>
          </cell>
          <cell r="P637" t="str">
            <v>1.บุคคลค้ำประกัน</v>
          </cell>
          <cell r="Q637">
            <v>81134.23</v>
          </cell>
          <cell r="R637">
            <v>17580.5</v>
          </cell>
          <cell r="S637" t="str">
            <v>แขวงเชียงใหม่</v>
          </cell>
          <cell r="T637" t="str">
            <v>ผบ.9819</v>
          </cell>
          <cell r="U637">
            <v>2562</v>
          </cell>
          <cell r="V637" t="str">
            <v>ผบ.11564</v>
          </cell>
          <cell r="W637">
            <v>2562</v>
          </cell>
          <cell r="X637"/>
          <cell r="Y637"/>
          <cell r="Z637"/>
          <cell r="AA637">
            <v>11</v>
          </cell>
          <cell r="AB637">
            <v>11</v>
          </cell>
          <cell r="AC637">
            <v>2562</v>
          </cell>
          <cell r="AD637"/>
          <cell r="AE637"/>
          <cell r="AF637"/>
          <cell r="AG637"/>
          <cell r="AH637"/>
          <cell r="AI637"/>
          <cell r="AJ637"/>
          <cell r="AK637"/>
          <cell r="AL637"/>
          <cell r="AM637"/>
          <cell r="AN637"/>
          <cell r="AO637"/>
          <cell r="AP637"/>
          <cell r="AQ637"/>
          <cell r="AR637"/>
          <cell r="AS637"/>
          <cell r="AT637"/>
          <cell r="AU637"/>
          <cell r="AV637"/>
          <cell r="AW637"/>
          <cell r="AX637"/>
          <cell r="AY637"/>
          <cell r="AZ637"/>
          <cell r="BA637"/>
          <cell r="BB637" t="str">
            <v>สืบทรัพย์สำนักงานอื่นฟ้อง (คำสั่ง 2/12/2565)//กำลังดำเนินการสืบทรัพย์//รายงานผลสืบทรัพย์วันที่18/4/2566</v>
          </cell>
          <cell r="BC637">
            <v>1800</v>
          </cell>
          <cell r="BD637">
            <v>18</v>
          </cell>
          <cell r="BE637">
            <v>8</v>
          </cell>
          <cell r="BF637">
            <v>2566</v>
          </cell>
          <cell r="BG637">
            <v>0</v>
          </cell>
          <cell r="BH637" t="str">
            <v>-</v>
          </cell>
          <cell r="BI637" t="str">
            <v>-</v>
          </cell>
          <cell r="BJ637" t="str">
            <v>-</v>
          </cell>
          <cell r="BK637">
            <v>0</v>
          </cell>
          <cell r="BL637">
            <v>2300</v>
          </cell>
          <cell r="BM637">
            <v>0</v>
          </cell>
          <cell r="BN637" t="str">
            <v/>
          </cell>
          <cell r="BO637" t="str">
            <v/>
          </cell>
          <cell r="BP637" t="str">
            <v/>
          </cell>
          <cell r="BQ637" t="str">
            <v>-</v>
          </cell>
          <cell r="BR637" t="str">
            <v>-</v>
          </cell>
          <cell r="BS637" t="str">
            <v>-</v>
          </cell>
          <cell r="BT637" t="str">
            <v>นางสาวนฤมล จันทร์อิน</v>
          </cell>
          <cell r="BU637">
            <v>823661010009</v>
          </cell>
          <cell r="BV637" t="str">
            <v>1.นางสาวนฤมล  จันทร์อิน หรือขันสาวะดี
2.ส.อ.ณรงค์  ขันสาวะดี
3.นางสาวศรีวรรณ  สุขแดง
4.นายวันชัย  อยู่อินทร์
5.นางสารภี  ฟูศรี
6.นายณรงค์  ฟูศรี</v>
          </cell>
          <cell r="BW637" t="str">
            <v>จำเลยที่ 1
คู่สมรสจำเลยที่ 1
จำเลยที่ 2
คู่สมรสจำเลยที่ 2
จำเลยที่ 3
คู่สมรสจำเลยที่ 3</v>
          </cell>
          <cell r="BX637" t="str">
            <v>1-5603-00091-69-2
5-6301-90004-27-0
1-5104-00116-73-5
1-5799-00069-56-4
5-5001-00037-78-6
3-5013-00807-83-1</v>
          </cell>
          <cell r="BY637" t="str">
            <v>-ไม่พบว่ามีกรรมสิทธิ์ในที่ดิน อ.เมืองเชียงใหม่ จ.เชียงใหม่
-ไม่พบว่ามีกรรมสิทธิ์ในที่ดิน อ.ภูซาง จ.พะเยา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อ.เมืองเชียงราย  จ.เชียงราย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พบว่ามีกรรมสิทธิ์ในโฉนดเลขที่ 8661 ต.สันกำแพง อ.สันกำแพง จ.เชียงใหม่ (ปลอดจำนอง)
'-ไม่พบว่ามีกรรมสิทธิ์ในที่ดิน อ.เมืองเชียงใหม่ จ.เชียงใหม่</v>
          </cell>
          <cell r="BZ637" t="str">
            <v>พบ</v>
          </cell>
          <cell r="CA637"/>
          <cell r="CB637">
            <v>6</v>
          </cell>
          <cell r="CC637"/>
          <cell r="CD637"/>
          <cell r="CE637"/>
          <cell r="CF637"/>
          <cell r="CG637"/>
          <cell r="CH637"/>
          <cell r="CI637"/>
          <cell r="CJ637"/>
          <cell r="CK637"/>
          <cell r="CL637"/>
          <cell r="CM637">
            <v>243468</v>
          </cell>
          <cell r="CN637"/>
          <cell r="CO637"/>
        </row>
        <row r="638">
          <cell r="B638">
            <v>2094</v>
          </cell>
          <cell r="C638">
            <v>634</v>
          </cell>
          <cell r="D638">
            <v>2</v>
          </cell>
          <cell r="E638">
            <v>12</v>
          </cell>
          <cell r="F638">
            <v>2565</v>
          </cell>
          <cell r="G638">
            <v>800055706280</v>
          </cell>
          <cell r="H638" t="str">
            <v>นาย</v>
          </cell>
          <cell r="I638" t="str">
            <v>ศิริภูมิ</v>
          </cell>
          <cell r="J638" t="str">
            <v>คำป๊อก</v>
          </cell>
          <cell r="K638">
            <v>1509901005161</v>
          </cell>
          <cell r="L638" t="str">
            <v>สันกำแพง</v>
          </cell>
          <cell r="M638" t="str">
            <v>เชียงใหม่ 3</v>
          </cell>
          <cell r="N638">
            <v>8</v>
          </cell>
          <cell r="O638" t="str">
            <v>สินเชื่อธนาคารประชาชน</v>
          </cell>
          <cell r="P638" t="str">
            <v>1.บุคคลค้ำประกัน</v>
          </cell>
          <cell r="Q638">
            <v>38324</v>
          </cell>
          <cell r="R638">
            <v>13251.56</v>
          </cell>
          <cell r="S638" t="str">
            <v>แขวงเชียงใหม่</v>
          </cell>
          <cell r="T638" t="str">
            <v>ผบ.9815</v>
          </cell>
          <cell r="U638">
            <v>2562</v>
          </cell>
          <cell r="V638" t="str">
            <v>ผบ.10507</v>
          </cell>
          <cell r="W638">
            <v>2562</v>
          </cell>
          <cell r="X638"/>
          <cell r="Y638"/>
          <cell r="Z638"/>
          <cell r="AA638">
            <v>8</v>
          </cell>
          <cell r="AB638">
            <v>10</v>
          </cell>
          <cell r="AC638">
            <v>2562</v>
          </cell>
          <cell r="AD638"/>
          <cell r="AE638"/>
          <cell r="AF638"/>
          <cell r="AG638"/>
          <cell r="AH638"/>
          <cell r="AI638"/>
          <cell r="AJ638"/>
          <cell r="AK638"/>
          <cell r="AL638"/>
          <cell r="AM638"/>
          <cell r="AN638"/>
          <cell r="AO638"/>
          <cell r="AP638"/>
          <cell r="AQ638"/>
          <cell r="AR638"/>
          <cell r="AS638"/>
          <cell r="AT638"/>
          <cell r="AU638"/>
          <cell r="AV638"/>
          <cell r="AW638"/>
          <cell r="AX638"/>
          <cell r="AY638"/>
          <cell r="AZ638"/>
          <cell r="BA638"/>
          <cell r="BB638" t="str">
            <v>สืบทรัพย์สำนักงานอื่นฟ้อง (คำสั่ง 2/12/2565)//กำลังดำเนินการสืบทรัพย์//รายงานผลสืบทรัพย์วันที่ 18/4/2566</v>
          </cell>
          <cell r="BC638">
            <v>1500</v>
          </cell>
          <cell r="BD638">
            <v>5</v>
          </cell>
          <cell r="BE638">
            <v>7</v>
          </cell>
          <cell r="BF638">
            <v>2567</v>
          </cell>
          <cell r="BG638">
            <v>0</v>
          </cell>
          <cell r="BH638" t="str">
            <v>-</v>
          </cell>
          <cell r="BI638" t="str">
            <v>-</v>
          </cell>
          <cell r="BJ638" t="str">
            <v>-</v>
          </cell>
          <cell r="BK638">
            <v>0</v>
          </cell>
          <cell r="BL638">
            <v>1470</v>
          </cell>
          <cell r="BM638">
            <v>0</v>
          </cell>
          <cell r="BN638" t="str">
            <v/>
          </cell>
          <cell r="BO638" t="str">
            <v/>
          </cell>
          <cell r="BP638" t="str">
            <v/>
          </cell>
          <cell r="BQ638" t="str">
            <v>-</v>
          </cell>
          <cell r="BR638" t="str">
            <v>-</v>
          </cell>
          <cell r="BS638" t="str">
            <v>-</v>
          </cell>
          <cell r="BT638" t="str">
            <v>นายศิริภูมิ คำป๊อก</v>
          </cell>
          <cell r="BU638">
            <v>883262011961</v>
          </cell>
          <cell r="BV638" t="str">
            <v>1.นายศิริภูมิ  คำป๊อก
2.นายธีรพงษ์  เอโหย่
3.นางชาลินี  เอโหย่
4.นางกมลพร  เอโหย่
5.นายธีรศักดิ์  เอโหย่</v>
          </cell>
          <cell r="BW638" t="str">
            <v>จำเลยที่ 1
จำเลยที่ 2
คู่สมรสจำเลยที่ 2
จำเลยที่ 3
คู่สมรสจำเลยที่ 3</v>
          </cell>
          <cell r="BX638" t="str">
            <v>1-5099-01005-16-1
1-5099-00521-81-5
1-5099-00289-22-0
1-5099-00943-46-9
3-5013-00831-30-8</v>
          </cell>
          <cell r="BY638" t="str">
            <v>-ไม่พบว่ามีกรรมสิทธิ์ในที่ดิน อ.สันกำแพง จ.เชียงใหม่
พบว่ามีกรรมสิทธิ์ในโฉนดเลขที่ 3037 ต.สันกำแพง อ.สันกำแพง จ.เชียงใหม่ (ติดจำนองธกส.)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v>
          </cell>
          <cell r="BZ638" t="str">
            <v>พบ</v>
          </cell>
          <cell r="CA638"/>
          <cell r="CB638">
            <v>5</v>
          </cell>
          <cell r="CC638"/>
          <cell r="CD638"/>
          <cell r="CE638"/>
          <cell r="CF638"/>
          <cell r="CG638"/>
          <cell r="CH638"/>
          <cell r="CI638"/>
          <cell r="CJ638"/>
          <cell r="CK638"/>
          <cell r="CL638"/>
          <cell r="CM638"/>
          <cell r="CN638"/>
          <cell r="CO638"/>
        </row>
        <row r="639">
          <cell r="B639">
            <v>2095</v>
          </cell>
          <cell r="C639">
            <v>635</v>
          </cell>
          <cell r="D639">
            <v>2</v>
          </cell>
          <cell r="E639">
            <v>12</v>
          </cell>
          <cell r="F639">
            <v>2565</v>
          </cell>
          <cell r="G639">
            <v>800057546676</v>
          </cell>
          <cell r="H639" t="str">
            <v>นางสาว</v>
          </cell>
          <cell r="I639" t="str">
            <v>ดาวเรือง</v>
          </cell>
          <cell r="J639" t="str">
            <v>ปัญญาเรือน</v>
          </cell>
          <cell r="K639">
            <v>1509900115353</v>
          </cell>
          <cell r="L639" t="str">
            <v>สันกำแพง</v>
          </cell>
          <cell r="M639" t="str">
            <v>เชียงใหม่ 3</v>
          </cell>
          <cell r="N639">
            <v>8</v>
          </cell>
          <cell r="O639" t="str">
            <v>สินเชื่อธนาคารประชาชน</v>
          </cell>
          <cell r="P639" t="str">
            <v>1.บุคคลค้ำประกัน</v>
          </cell>
          <cell r="Q639">
            <v>70831</v>
          </cell>
          <cell r="R639">
            <v>9834.34</v>
          </cell>
          <cell r="S639" t="str">
            <v>แขวงเชียงใหม่</v>
          </cell>
          <cell r="T639" t="str">
            <v>ผบ.13074</v>
          </cell>
          <cell r="U639">
            <v>2561</v>
          </cell>
          <cell r="V639" t="str">
            <v>ผบ.980</v>
          </cell>
          <cell r="W639">
            <v>2562</v>
          </cell>
          <cell r="X639"/>
          <cell r="Y639"/>
          <cell r="Z639"/>
          <cell r="AA639">
            <v>11</v>
          </cell>
          <cell r="AB639">
            <v>2</v>
          </cell>
          <cell r="AC639">
            <v>2562</v>
          </cell>
          <cell r="AD639"/>
          <cell r="AE639"/>
          <cell r="AF639"/>
          <cell r="AG639"/>
          <cell r="AH639"/>
          <cell r="AI639"/>
          <cell r="AJ639"/>
          <cell r="AK639"/>
          <cell r="AL639"/>
          <cell r="AM639"/>
          <cell r="AN639"/>
          <cell r="AO639"/>
          <cell r="AP639"/>
          <cell r="AQ639"/>
          <cell r="AR639"/>
          <cell r="AS639"/>
          <cell r="AT639"/>
          <cell r="AU639"/>
          <cell r="AV639"/>
          <cell r="AW639"/>
          <cell r="AX639"/>
          <cell r="AY639"/>
          <cell r="AZ639"/>
          <cell r="BA639"/>
          <cell r="BB639" t="str">
            <v>สืบทรัพย์สำนักงานอื่นฟ้อง (คำสั่ง 2/12/2565)//กำลังดำเนินการสืบทรัพย์//รายงานผลสืบทรัพย์วันที่ 18/4/2566</v>
          </cell>
          <cell r="BC639">
            <v>900</v>
          </cell>
          <cell r="BD639">
            <v>1</v>
          </cell>
          <cell r="BE639">
            <v>7</v>
          </cell>
          <cell r="BF639">
            <v>2567</v>
          </cell>
          <cell r="BG639">
            <v>0</v>
          </cell>
          <cell r="BH639" t="str">
            <v>-</v>
          </cell>
          <cell r="BI639" t="str">
            <v>-</v>
          </cell>
          <cell r="BJ639" t="str">
            <v>-</v>
          </cell>
          <cell r="BK639">
            <v>0</v>
          </cell>
          <cell r="BL639">
            <v>1230</v>
          </cell>
          <cell r="BM639">
            <v>0</v>
          </cell>
          <cell r="BN639" t="str">
            <v/>
          </cell>
          <cell r="BO639" t="str">
            <v/>
          </cell>
          <cell r="BP639" t="str">
            <v/>
          </cell>
          <cell r="BQ639" t="str">
            <v>-</v>
          </cell>
          <cell r="BR639" t="str">
            <v>-</v>
          </cell>
          <cell r="BS639" t="str">
            <v>-</v>
          </cell>
          <cell r="BT639" t="str">
            <v>นางสาวดาวเรือง ปัญญาเรือน</v>
          </cell>
          <cell r="BU639">
            <v>823661010341</v>
          </cell>
          <cell r="BV639" t="str">
            <v>1.นางสาวดาวเรือง  ปัญญาเรือน
2.ยสบธนารัตน์  ปัญญาเรือน
3.นางสาวภัสราภรณ์  แสงบุญ
4.นายณัฐดนัย  คำสุข</v>
          </cell>
          <cell r="BW639" t="str">
            <v>จำเลยที่ 1
คู่สมรสจำเลยที่ 1
จำเลยที่ 2
จำเลยที่ 3</v>
          </cell>
          <cell r="BX639" t="str">
            <v>1-5099-00115-35-3
1-5099-00131-79-1
1-5099-00938-45-7
1-5099-00888-46-8</v>
          </cell>
          <cell r="BY639"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อ.สันกำแพง จ.เชียงใหม่
พบว่ามีกรรมสิทธิ์ในโฉนดเลขที่ 53148 ต.บวกค้าง อ.สันกำแพง จ.เชียงใหม่ (ติดจำนองเมืองไทยลิสซิ่ง)</v>
          </cell>
          <cell r="BZ639" t="str">
            <v>พบ</v>
          </cell>
          <cell r="CA639"/>
          <cell r="CB639">
            <v>4</v>
          </cell>
          <cell r="CC639"/>
          <cell r="CD639"/>
          <cell r="CE639"/>
          <cell r="CF639"/>
          <cell r="CG639"/>
          <cell r="CH639"/>
          <cell r="CI639"/>
          <cell r="CJ639"/>
          <cell r="CK639"/>
          <cell r="CL639"/>
          <cell r="CM639"/>
          <cell r="CN639"/>
          <cell r="CO639"/>
        </row>
        <row r="640">
          <cell r="B640">
            <v>2096</v>
          </cell>
          <cell r="C640">
            <v>636</v>
          </cell>
          <cell r="D640">
            <v>2</v>
          </cell>
          <cell r="E640">
            <v>12</v>
          </cell>
          <cell r="F640">
            <v>2565</v>
          </cell>
          <cell r="G640">
            <v>800025804108</v>
          </cell>
          <cell r="H640" t="str">
            <v>นางสาว</v>
          </cell>
          <cell r="I640" t="str">
            <v>สุกัญญา</v>
          </cell>
          <cell r="J640" t="str">
            <v>อิ่มอารมณ์</v>
          </cell>
          <cell r="K640">
            <v>3102001066060</v>
          </cell>
          <cell r="L640" t="str">
            <v>บวกครกหลวง</v>
          </cell>
          <cell r="M640" t="str">
            <v>เชียงใหม่ 3</v>
          </cell>
          <cell r="N640">
            <v>8</v>
          </cell>
          <cell r="O640" t="str">
            <v>สินเชื่อพัฒนาองค์กรชุมชน</v>
          </cell>
          <cell r="P640" t="str">
            <v>1.บุคคลค้ำประกัน</v>
          </cell>
          <cell r="Q640">
            <v>74867.06</v>
          </cell>
          <cell r="R640">
            <v>14580.9</v>
          </cell>
          <cell r="S640" t="str">
            <v>แขวงเชียงใหม่</v>
          </cell>
          <cell r="T640" t="str">
            <v>ผบ.9816</v>
          </cell>
          <cell r="U640">
            <v>2562</v>
          </cell>
          <cell r="V640" t="str">
            <v>ผบ.10503</v>
          </cell>
          <cell r="W640">
            <v>2562</v>
          </cell>
          <cell r="X640"/>
          <cell r="Y640"/>
          <cell r="Z640"/>
          <cell r="AA640">
            <v>8</v>
          </cell>
          <cell r="AB640">
            <v>10</v>
          </cell>
          <cell r="AC640">
            <v>2562</v>
          </cell>
          <cell r="AD640"/>
          <cell r="AE640"/>
          <cell r="AF640"/>
          <cell r="AG640"/>
          <cell r="AH640"/>
          <cell r="AI640"/>
          <cell r="AJ640"/>
          <cell r="AK640"/>
          <cell r="AL640"/>
          <cell r="AM640"/>
          <cell r="AN640"/>
          <cell r="AO640"/>
          <cell r="AP640"/>
          <cell r="AQ640"/>
          <cell r="AR640"/>
          <cell r="AS640"/>
          <cell r="AT640"/>
          <cell r="AU640"/>
          <cell r="AV640"/>
          <cell r="AW640"/>
          <cell r="AX640"/>
          <cell r="AY640"/>
          <cell r="AZ640"/>
          <cell r="BA640"/>
          <cell r="BB640" t="str">
            <v>สืบทรัพย์สำนักงานอื่นฟ้อง (คำสั่ง 2/12/2565)//กำลังดำเนินการสืบทรัพย์//รายงานผลสืบทรัพย์วันที่ 11/4/2566</v>
          </cell>
          <cell r="BC640">
            <v>900</v>
          </cell>
          <cell r="BD640">
            <v>25</v>
          </cell>
          <cell r="BE640">
            <v>9</v>
          </cell>
          <cell r="BF640">
            <v>2566</v>
          </cell>
          <cell r="BG640">
            <v>0</v>
          </cell>
          <cell r="BH640" t="str">
            <v>-</v>
          </cell>
          <cell r="BI640" t="str">
            <v>-</v>
          </cell>
          <cell r="BJ640" t="str">
            <v>-</v>
          </cell>
          <cell r="BK640">
            <v>0</v>
          </cell>
          <cell r="BL640">
            <v>1330</v>
          </cell>
          <cell r="BM640">
            <v>0</v>
          </cell>
          <cell r="BN640" t="str">
            <v/>
          </cell>
          <cell r="BO640" t="str">
            <v/>
          </cell>
          <cell r="BP640" t="str">
            <v/>
          </cell>
          <cell r="BQ640" t="str">
            <v>-</v>
          </cell>
          <cell r="BR640" t="str">
            <v>-</v>
          </cell>
          <cell r="BS640" t="str">
            <v>-</v>
          </cell>
          <cell r="BT640" t="str">
            <v>นางสาวสุกัญญา อิ่มอารมณ์</v>
          </cell>
          <cell r="BU640">
            <v>823661010364</v>
          </cell>
          <cell r="BV640" t="str">
            <v>1.นางสาวสุกัญญา  อิ่มอารมณ์
2.นางสาววาสนา  ตุ่นคำ
3.นางสาวจันทร์พิมพ์  มูลประเสริฐ</v>
          </cell>
          <cell r="BW640" t="str">
            <v>จำเลยที่ 1
จำเลยที่ 2
จำเลยที่ 3</v>
          </cell>
          <cell r="BX640" t="str">
            <v>3-1020-01066-06-0
1-5099-00194-10-5
3-5012-00165-02-1</v>
          </cell>
          <cell r="BY64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40476  เลขที่ดิน  806  หน้าสำรวจ 7844 ต.ยุหว่า อ.สันป่าตอง จ.เชียงใหม่ (ปลอดจำนอง)</v>
          </cell>
          <cell r="BZ640" t="str">
            <v>พบ</v>
          </cell>
          <cell r="CA640"/>
          <cell r="CB640">
            <v>3</v>
          </cell>
          <cell r="CC640"/>
          <cell r="CD640"/>
          <cell r="CE640"/>
          <cell r="CF640"/>
          <cell r="CG640"/>
          <cell r="CH640"/>
          <cell r="CI640"/>
          <cell r="CJ640"/>
          <cell r="CK640"/>
          <cell r="CL640"/>
          <cell r="CM640"/>
          <cell r="CN640"/>
          <cell r="CO640"/>
        </row>
        <row r="641">
          <cell r="B641">
            <v>2097</v>
          </cell>
          <cell r="C641">
            <v>637</v>
          </cell>
          <cell r="D641">
            <v>2</v>
          </cell>
          <cell r="E641">
            <v>12</v>
          </cell>
          <cell r="F641">
            <v>2565</v>
          </cell>
          <cell r="G641">
            <v>800026546096</v>
          </cell>
          <cell r="H641" t="str">
            <v>นาง</v>
          </cell>
          <cell r="I641" t="str">
            <v>สุรีรัตน์</v>
          </cell>
          <cell r="J641" t="str">
            <v>สมูลดี</v>
          </cell>
          <cell r="K641">
            <v>3540400384230</v>
          </cell>
          <cell r="L641" t="str">
            <v>บวกครกหลวง</v>
          </cell>
          <cell r="M641" t="str">
            <v>เชียงใหม่ 3</v>
          </cell>
          <cell r="N641">
            <v>8</v>
          </cell>
          <cell r="O641" t="str">
            <v>สินเชื่อธนาคารประชาชน</v>
          </cell>
          <cell r="P641" t="str">
            <v>1.บุคคลค้ำประกัน</v>
          </cell>
          <cell r="Q641">
            <v>115659</v>
          </cell>
          <cell r="R641">
            <v>35683.94</v>
          </cell>
          <cell r="S641" t="str">
            <v>จังหวัดลำพูน</v>
          </cell>
          <cell r="T641" t="str">
            <v>ผบ.810</v>
          </cell>
          <cell r="U641">
            <v>2563</v>
          </cell>
          <cell r="V641" t="str">
            <v>ผบ.2179</v>
          </cell>
          <cell r="W641">
            <v>2563</v>
          </cell>
          <cell r="X641"/>
          <cell r="Y641"/>
          <cell r="Z641"/>
          <cell r="AA641">
            <v>7</v>
          </cell>
          <cell r="AB641">
            <v>9</v>
          </cell>
          <cell r="AC641">
            <v>2563</v>
          </cell>
          <cell r="AD641"/>
          <cell r="AE641"/>
          <cell r="AF641"/>
          <cell r="AG641"/>
          <cell r="AH641"/>
          <cell r="AI641"/>
          <cell r="AJ641"/>
          <cell r="AK641"/>
          <cell r="AL641"/>
          <cell r="AM641"/>
          <cell r="AN641"/>
          <cell r="AO641"/>
          <cell r="AP641"/>
          <cell r="AQ641"/>
          <cell r="AR641"/>
          <cell r="AS641"/>
          <cell r="AT641"/>
          <cell r="AU641"/>
          <cell r="AV641"/>
          <cell r="AW641"/>
          <cell r="AX641"/>
          <cell r="AY641"/>
          <cell r="AZ641"/>
          <cell r="BA641"/>
          <cell r="BB641" t="str">
            <v>สืบทรัพย์สำนักงานอื่นฟ้อง (คำสั่ง 2/12/2565)//กำลังดำเนินการสืบทรัพย์//รายงานผลสืบวันที่ 27/4/2566</v>
          </cell>
          <cell r="BC641">
            <v>1800</v>
          </cell>
          <cell r="BD641">
            <v>25</v>
          </cell>
          <cell r="BE641">
            <v>9</v>
          </cell>
          <cell r="BF641">
            <v>2566</v>
          </cell>
          <cell r="BG641">
            <v>0</v>
          </cell>
          <cell r="BH641" t="str">
            <v>-</v>
          </cell>
          <cell r="BI641" t="str">
            <v>-</v>
          </cell>
          <cell r="BJ641" t="str">
            <v>-</v>
          </cell>
          <cell r="BK641">
            <v>0</v>
          </cell>
          <cell r="BL641">
            <v>2895</v>
          </cell>
          <cell r="BM641">
            <v>0</v>
          </cell>
          <cell r="BN641" t="str">
            <v/>
          </cell>
          <cell r="BO641" t="str">
            <v/>
          </cell>
          <cell r="BP641" t="str">
            <v/>
          </cell>
          <cell r="BQ641" t="str">
            <v>-</v>
          </cell>
          <cell r="BR641" t="str">
            <v>-</v>
          </cell>
          <cell r="BS641" t="str">
            <v>-</v>
          </cell>
          <cell r="BT641" t="str">
            <v>นางสุรีรัตน์ สมูลดี</v>
          </cell>
          <cell r="BU641">
            <v>823660011024</v>
          </cell>
          <cell r="BV641" t="str">
            <v>1.นางสาวสุรีรัตน์  สมูลดี 
2.นายสามารถ  สมูลดี
3.นางสาวสุภาวดี  มาฟู
4.นายธวัช  ยะปะนันท์
5.นางณัฐกานต์  นามวงศ์พรหม
6.นายพงษ์ฑํฯ  นามวงศ์พรหม</v>
          </cell>
          <cell r="BW641" t="str">
            <v>จำเลยที่ 1
คู่สมรสจำเลยที่ 1
จำเลยที่ 2
คู่สมรสจำเลยที่ 2
จำเลยที่ 3
คู่สมรสจำเลยที่ 3</v>
          </cell>
          <cell r="BX641" t="str">
            <v>3-5404-00384-23-0
3-5007-00084-69-0
3-5706-00214-77-0
3-5401-00598-71-4
3-5103-00121-37-7
3-5001-00066-22-4</v>
          </cell>
          <cell r="BY641"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อ.เมืองแพร่  จ.แพร่
พบว่ามีกรรมสิทธิ์ในโฉนดเลขที่ 84266 ต.วังหงษ์ อ.เมืองแพร่  จ.แพร่ (สินส่วนตัว)
พบว่ามีกรรมสิทธิ์ในโฉนดเลขที่ 96112 ต.วังหงษ์ อ.เมืองแพร่  จ.แพร่ (สินส่วนตัว)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พบว่ามีกรรมสิทธิ์ในโฉนดเลขที่ 50654 ต.ต้นเปา  อ.สันกำแพง  จ.เชียงใหม่ (ติดอายัด)</v>
          </cell>
          <cell r="BZ641" t="str">
            <v>พบ</v>
          </cell>
          <cell r="CA641"/>
          <cell r="CB641">
            <v>6</v>
          </cell>
          <cell r="CC641"/>
          <cell r="CD641"/>
          <cell r="CE641"/>
          <cell r="CF641"/>
          <cell r="CG641"/>
          <cell r="CH641"/>
          <cell r="CI641"/>
          <cell r="CJ641"/>
          <cell r="CK641"/>
          <cell r="CL641"/>
          <cell r="CM641"/>
          <cell r="CN641"/>
          <cell r="CO641"/>
        </row>
        <row r="642">
          <cell r="B642">
            <v>2098</v>
          </cell>
          <cell r="C642">
            <v>638</v>
          </cell>
          <cell r="D642">
            <v>2</v>
          </cell>
          <cell r="E642">
            <v>12</v>
          </cell>
          <cell r="F642">
            <v>2565</v>
          </cell>
          <cell r="G642">
            <v>800069235391</v>
          </cell>
          <cell r="H642" t="str">
            <v>นาย</v>
          </cell>
          <cell r="I642" t="str">
            <v>บุญยิ่ง</v>
          </cell>
          <cell r="J642" t="str">
            <v>วงค์คม</v>
          </cell>
          <cell r="K642">
            <v>3501300475048</v>
          </cell>
          <cell r="L642" t="str">
            <v>สันกำแพง</v>
          </cell>
          <cell r="M642" t="str">
            <v>เชียงใหม่ 3</v>
          </cell>
          <cell r="N642">
            <v>8</v>
          </cell>
          <cell r="O642" t="str">
            <v>สินเชื่อธนาคารประชาชน</v>
          </cell>
          <cell r="P642" t="str">
            <v>1.บุคคลค้ำประกัน</v>
          </cell>
          <cell r="Q642">
            <v>45830</v>
          </cell>
          <cell r="R642">
            <v>7812.41</v>
          </cell>
          <cell r="S642" t="str">
            <v>แขวงเชียงใหม่</v>
          </cell>
          <cell r="T642" t="str">
            <v>ผบ.13077</v>
          </cell>
          <cell r="U642">
            <v>2561</v>
          </cell>
          <cell r="V642" t="str">
            <v>ผบ.316</v>
          </cell>
          <cell r="W642">
            <v>2562</v>
          </cell>
          <cell r="X642"/>
          <cell r="Y642"/>
          <cell r="Z642"/>
          <cell r="AA642">
            <v>22</v>
          </cell>
          <cell r="AB642">
            <v>1</v>
          </cell>
          <cell r="AC642">
            <v>2562</v>
          </cell>
          <cell r="AD642"/>
          <cell r="AE642"/>
          <cell r="AF642"/>
          <cell r="AG642"/>
          <cell r="AH642"/>
          <cell r="AI642"/>
          <cell r="AJ642"/>
          <cell r="AK642"/>
          <cell r="AL642"/>
          <cell r="AM642"/>
          <cell r="AN642"/>
          <cell r="AO642"/>
          <cell r="AP642"/>
          <cell r="AQ642"/>
          <cell r="AR642"/>
          <cell r="AS642"/>
          <cell r="AT642"/>
          <cell r="AU642"/>
          <cell r="AV642"/>
          <cell r="AW642"/>
          <cell r="AX642"/>
          <cell r="AY642"/>
          <cell r="AZ642"/>
          <cell r="BA642"/>
          <cell r="BB642" t="str">
            <v>สืบทรัพย์สำนักงานอื่นฟ้อง (คำสั่ง 2/12/2565)//กำลังดำเนินการสืบทรัพย์//รายงานผลสืบทรัพย์วันที่ 9/3/2566</v>
          </cell>
          <cell r="BC642">
            <v>1500</v>
          </cell>
          <cell r="BD642">
            <v>27</v>
          </cell>
          <cell r="BE642">
            <v>3</v>
          </cell>
          <cell r="BF642">
            <v>2567</v>
          </cell>
          <cell r="BG642">
            <v>0</v>
          </cell>
          <cell r="BH642" t="str">
            <v>-</v>
          </cell>
          <cell r="BI642" t="str">
            <v>-</v>
          </cell>
          <cell r="BJ642" t="str">
            <v>-</v>
          </cell>
          <cell r="BK642">
            <v>0</v>
          </cell>
          <cell r="BL642">
            <v>1175</v>
          </cell>
          <cell r="BM642">
            <v>0</v>
          </cell>
          <cell r="BN642" t="str">
            <v/>
          </cell>
          <cell r="BO642" t="str">
            <v/>
          </cell>
          <cell r="BP642" t="str">
            <v/>
          </cell>
          <cell r="BQ642" t="str">
            <v>-</v>
          </cell>
          <cell r="BR642" t="str">
            <v>-</v>
          </cell>
          <cell r="BS642" t="str">
            <v>-</v>
          </cell>
          <cell r="BT642" t="str">
            <v>นายบุญยิ่ง วงค์คม</v>
          </cell>
          <cell r="BU642">
            <v>823661010332</v>
          </cell>
          <cell r="BV642" t="str">
            <v>1.นายบุญยิ่ง  วงค์คม
2.นางวันเพ็ญ  สังวร
3.นายขจร  นางเมาะ
4.นางอรทัย  แสงเรือน
5.นายนิวัติ  แสงเรือน</v>
          </cell>
          <cell r="BW642" t="str">
            <v>จำเลยที่ 1
จำเลยที่ 2
คู่สมรสจำเลยที่ 2
จำเลยที่ 3
คู่สมรสจำเลยที่ 3</v>
          </cell>
          <cell r="BX642" t="str">
            <v>3-5013-00475-04-8
3-5013-00374-03-9
3-5013-00100-85-1
3-5013-00522-62-3
3-5013-00475-13-7</v>
          </cell>
          <cell r="BY642"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18941 ต.ร้องวัวแดง อ.สันกำแพง จ.เชียงใหม่ (สินส่วนตัว)
พบว่ามีกรรมสิทธิ์ในโฉนดเลขที่ 29091 ต.ร้องวัวแดง อ.สันกำแพง จ.เชียงใหม่ (สินส่วนตัว)
ไม่พบว่ามีกรรมสิทธิ์ในที่ดิน อ.สันกำแพง จ.เชียงใหม่
ไม่พบว่ามีกรรมสิทธิ์ในที่ดิน อ.สันกำแพง จ.เชียงใหม่</v>
          </cell>
          <cell r="BZ642" t="str">
            <v>พบทรัพย์</v>
          </cell>
          <cell r="CA642"/>
          <cell r="CB642">
            <v>5</v>
          </cell>
          <cell r="CC642"/>
          <cell r="CD642"/>
          <cell r="CE642"/>
          <cell r="CF642"/>
          <cell r="CG642"/>
          <cell r="CH642"/>
          <cell r="CI642"/>
          <cell r="CJ642"/>
          <cell r="CK642"/>
          <cell r="CL642"/>
          <cell r="CM642"/>
          <cell r="CN642"/>
          <cell r="CO642"/>
        </row>
        <row r="643">
          <cell r="B643">
            <v>2099</v>
          </cell>
          <cell r="C643">
            <v>639</v>
          </cell>
          <cell r="D643">
            <v>9</v>
          </cell>
          <cell r="E643">
            <v>12</v>
          </cell>
          <cell r="F643">
            <v>2565</v>
          </cell>
          <cell r="G643">
            <v>219543</v>
          </cell>
          <cell r="H643" t="str">
            <v>กองทุนหมู่บ้านบ้านท่าหัด หมู่ 4</v>
          </cell>
          <cell r="I643"/>
          <cell r="J643"/>
          <cell r="K643"/>
          <cell r="L643" t="str">
            <v>ฝาง</v>
          </cell>
          <cell r="M643" t="str">
            <v>เชียงใหม่ 2</v>
          </cell>
          <cell r="N643">
            <v>8</v>
          </cell>
          <cell r="O643" t="str">
            <v>สินเชื่อพัฒนาชนบท</v>
          </cell>
          <cell r="P643" t="str">
            <v>1.บุคคลค้ำประกัน</v>
          </cell>
          <cell r="Q643">
            <v>3304386.3</v>
          </cell>
          <cell r="R643">
            <v>49036.19</v>
          </cell>
          <cell r="S643" t="str">
            <v>จังหวัดฝาง</v>
          </cell>
          <cell r="T643" t="str">
            <v>ผบE65</v>
          </cell>
          <cell r="U643">
            <v>2565</v>
          </cell>
          <cell r="V643" t="str">
            <v>ผบE321</v>
          </cell>
          <cell r="W643">
            <v>2565</v>
          </cell>
          <cell r="X643"/>
          <cell r="Y643"/>
          <cell r="Z643"/>
          <cell r="AA643">
            <v>24</v>
          </cell>
          <cell r="AB643">
            <v>5</v>
          </cell>
          <cell r="AC643">
            <v>2565</v>
          </cell>
          <cell r="AD643"/>
          <cell r="AE643"/>
          <cell r="AF643"/>
          <cell r="AG643"/>
          <cell r="AH643"/>
          <cell r="AI643"/>
          <cell r="AJ643"/>
          <cell r="AK643"/>
          <cell r="AL643"/>
          <cell r="AM643"/>
          <cell r="AN643"/>
          <cell r="AO643"/>
          <cell r="AP643"/>
          <cell r="AQ643"/>
          <cell r="AR643"/>
          <cell r="AS643"/>
          <cell r="AT643"/>
          <cell r="AU643"/>
          <cell r="AV643"/>
          <cell r="AW643"/>
          <cell r="AX643"/>
          <cell r="AY643"/>
          <cell r="AZ643"/>
          <cell r="BA643"/>
          <cell r="BB643" t="str">
            <v>สืบทรัพย์ (คำสั่ง 9/12/2565)//กำลังดำเนินการสืบทรัพย์//รายงานผลสืบวันที่ 18/1/2566//คำสั่งขอให้งดการสืบทรัพย์และงดบังคับคดี</v>
          </cell>
          <cell r="BC643">
            <v>3000</v>
          </cell>
          <cell r="BD643">
            <v>14</v>
          </cell>
          <cell r="BE643">
            <v>3</v>
          </cell>
          <cell r="BF643">
            <v>2567</v>
          </cell>
          <cell r="BG643">
            <v>0</v>
          </cell>
          <cell r="BH643" t="str">
            <v>-</v>
          </cell>
          <cell r="BI643" t="str">
            <v>-</v>
          </cell>
          <cell r="BJ643" t="str">
            <v>-</v>
          </cell>
          <cell r="BK643">
            <v>0</v>
          </cell>
          <cell r="BL643">
            <v>2675</v>
          </cell>
          <cell r="BM643">
            <v>0</v>
          </cell>
          <cell r="BN643">
            <v>2</v>
          </cell>
          <cell r="BO643">
            <v>8</v>
          </cell>
          <cell r="BP643">
            <v>2567</v>
          </cell>
          <cell r="BQ643" t="str">
            <v>-</v>
          </cell>
          <cell r="BR643" t="str">
            <v>-</v>
          </cell>
          <cell r="BS643" t="str">
            <v>-</v>
          </cell>
          <cell r="BT643" t="str">
            <v xml:space="preserve">กองทุนหมู่บ้านบ้านท่าหัด หมู่ 4 </v>
          </cell>
          <cell r="BU643">
            <v>0</v>
          </cell>
          <cell r="BV643" t="str">
            <v>1.กองทุนหมู่บ้านท่าหัด
2.นางแรมจันทร์  สีโย
3.นางจันทร์เพ็ญ  หน่อแก้ว หรือตุธรรมมา
4.นายสุรินทร์  ตุธรรมมา
5.นางสุพรรณ  ปันเปียง
6.นายสิทธิพล  ปันเปียง
7.นายเอกภพ  ใหม่วงศ์จันทร์
8.นางสมศรี  แก้วเรือนใจ
9.นางแสงจันทร์  สุรินดา
10.นางสาวสุทธิกานต์  หรือเข็มทอง แก้วมีมา</v>
          </cell>
          <cell r="BW643" t="str">
            <v xml:space="preserve">จำเลยที่1
จำเลยที่ 2
จำเลยที่ 3
คู่สมรสจำเลยที่ 3
จำเลยที่ 4
คู่สมรสจำเลยที่ 4
จำเลยที่ 5
คู่สมรสจำเลยที่ 5
จำเลยที่ 6
จำเลยที่ 7
</v>
          </cell>
          <cell r="BX643" t="str">
            <v xml:space="preserve">ทะเบียน กทบ เลขที่ 0149
3-5009-01008-10-9
5-5009-00028-82-0
3-5010-00192-48-2
3-5009-01013-20-0
3-5009-01001-80-5
3-5010-00419-97-5
3-5009-01002-04-6
3-5009-01005-78-9
3-5009-01005-50-9
</v>
          </cell>
          <cell r="BY643" t="str">
            <v>ไม่พบว่ามีกรรมสิทธิ์ในที่ดิน อ.ฝาง จ.เชียงใหม่
พบว่ามีกรรมสิทธิ์ในที่ดินโฉนดเลขที่ 33069 เลขที่ดิน 3 หน้าสำรวจ 256 ต.โป่งน้ำร้อน อ.ฝาง จ.เชียงใหม่(ติดจำนองธกส.)
พบว่ามีกรรมสิทธิ์ในที่ดินโฉนดเลขที่ 43309 เลขที่ดิน 3 หน้าสำรวจ 658 ต.โป่งน้ำร้อน อ.ฝาง จ.เชียงใหม่(ติดจำนองธกส.)
พบว่ามีกรรมสิทธิ์ในที่ดิน น.ส.3 ก. 1597 ต.ม่อนปิ่น อ.ฝาง จ.เชียงใหม่ (ปลอดจำนอง)
พบว่ามีกรรมสิทธิ์ในที่ดินโฉนดเลขที่ 50308 เลขที่ดิน 425 หน้าสำรวจ 1103 ต.โป่งน้ำร้อน อ.ฝาง จ.เชียงใหม่(ติดห้ามโอนภายใน 10 ปี)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34415 เลขที่ดิน 5 หน้าสำรวจ 285 ต.โป่งน้ำร้อน อ.ฝาง จ.เชียงใหม่(ติดจำนองธกส.)
ไม่พบว่ามีกรรมสิทธิ์ในที่ดิน อ.ฝาง จ.เชียงใหม่
ไม่พบว่ามีกรรมสิทธิ์ในที่ดิน อ.ฝาง จ.เชียงใหม่</v>
          </cell>
          <cell r="BZ643" t="str">
            <v>พบทรัพย์</v>
          </cell>
          <cell r="CA643"/>
          <cell r="CB643">
            <v>10</v>
          </cell>
          <cell r="CC643"/>
          <cell r="CD643"/>
          <cell r="CE643"/>
          <cell r="CF643"/>
          <cell r="CG643"/>
          <cell r="CH643"/>
          <cell r="CI643"/>
          <cell r="CJ643"/>
          <cell r="CK643"/>
          <cell r="CL643"/>
          <cell r="CM643"/>
          <cell r="CN643"/>
          <cell r="CO643"/>
        </row>
        <row r="644">
          <cell r="B644">
            <v>2100</v>
          </cell>
          <cell r="C644">
            <v>640</v>
          </cell>
          <cell r="D644">
            <v>14</v>
          </cell>
          <cell r="E644">
            <v>12</v>
          </cell>
          <cell r="F644">
            <v>2565</v>
          </cell>
          <cell r="G644">
            <v>800028910092</v>
          </cell>
          <cell r="H644" t="str">
            <v>นาย</v>
          </cell>
          <cell r="I644" t="str">
            <v>มังกร</v>
          </cell>
          <cell r="J644" t="str">
            <v>เล้าประชา</v>
          </cell>
          <cell r="K644">
            <v>3721000292248</v>
          </cell>
          <cell r="L644" t="str">
            <v>ไชยปราการ</v>
          </cell>
          <cell r="M644" t="str">
            <v>เชียงใหม่ 2</v>
          </cell>
          <cell r="N644">
            <v>8</v>
          </cell>
          <cell r="O644"/>
          <cell r="P644" t="str">
            <v>1.บุคคลค้ำประกัน</v>
          </cell>
          <cell r="Q644">
            <v>223769.49</v>
          </cell>
          <cell r="R644">
            <v>25129.83</v>
          </cell>
          <cell r="S644" t="str">
            <v>แขวงเชียงใหม่</v>
          </cell>
          <cell r="T644" t="str">
            <v>ผบ.6272</v>
          </cell>
          <cell r="U644">
            <v>2558</v>
          </cell>
          <cell r="V644" t="str">
            <v>ผบ.6398</v>
          </cell>
          <cell r="W644">
            <v>2558</v>
          </cell>
          <cell r="X644"/>
          <cell r="Y644"/>
          <cell r="Z644"/>
          <cell r="AA644">
            <v>31</v>
          </cell>
          <cell r="AB644">
            <v>8</v>
          </cell>
          <cell r="AC644">
            <v>2558</v>
          </cell>
          <cell r="AD644"/>
          <cell r="AE644"/>
          <cell r="AF644"/>
          <cell r="AG644"/>
          <cell r="AH644"/>
          <cell r="AI644"/>
          <cell r="AJ644"/>
          <cell r="AK644"/>
          <cell r="AL644"/>
          <cell r="AM644"/>
          <cell r="AN644"/>
          <cell r="AO644"/>
          <cell r="AP644"/>
          <cell r="AQ644"/>
          <cell r="AR644"/>
          <cell r="AS644"/>
          <cell r="AT644"/>
          <cell r="AU644"/>
          <cell r="AV644"/>
          <cell r="AW644"/>
          <cell r="AX644"/>
          <cell r="AY644"/>
          <cell r="AZ644"/>
          <cell r="BA644"/>
          <cell r="BB644" t="str">
            <v>สืบทรัพย์สำนักงานอื่นฟ้อง (คำสั่ง 14/12/2565)สืบด่วน//กำลังดำเนินการสืบทรัพย์//สืบแล้ว รายงานผล 28/12/2565</v>
          </cell>
          <cell r="BC644">
            <v>600</v>
          </cell>
          <cell r="BD644">
            <v>31</v>
          </cell>
          <cell r="BE644">
            <v>1</v>
          </cell>
          <cell r="BF644">
            <v>2567</v>
          </cell>
          <cell r="BG644">
            <v>0</v>
          </cell>
          <cell r="BH644" t="str">
            <v>-</v>
          </cell>
          <cell r="BI644" t="str">
            <v>-</v>
          </cell>
          <cell r="BJ644" t="str">
            <v>-</v>
          </cell>
          <cell r="BK644">
            <v>0</v>
          </cell>
          <cell r="BL644">
            <v>1010</v>
          </cell>
          <cell r="BM644">
            <v>0</v>
          </cell>
          <cell r="BN644">
            <v>9</v>
          </cell>
          <cell r="BO644">
            <v>7</v>
          </cell>
          <cell r="BP644">
            <v>2567</v>
          </cell>
          <cell r="BQ644" t="str">
            <v>-</v>
          </cell>
          <cell r="BR644" t="str">
            <v>-</v>
          </cell>
          <cell r="BS644" t="str">
            <v>-</v>
          </cell>
          <cell r="BT644" t="str">
            <v>นายมังกร เล้าประชา</v>
          </cell>
          <cell r="BU644">
            <v>0</v>
          </cell>
          <cell r="BV644" t="str">
            <v>1. นายมังกร เล้าประชา
2.นางบังอร เล้าประชา</v>
          </cell>
          <cell r="BW644" t="str">
            <v>จำเลยที่ 1
คู่สมรสจำเลยที่ 1</v>
          </cell>
          <cell r="BX644" t="str">
            <v>3-7210-00292-24-8
3-7210-00287-88-1</v>
          </cell>
          <cell r="BY644" t="str">
            <v>-ไม่พบว่ามีกรรมสิทธิ์ในที่ดิน อ.ฝาง จ.เชียงใหม่
-ไม่พบว่ามีกรรมสิทธิ์ในที่ดิน อ.สามชุก จ.สุพรรณบุรี
-ไม่พบว่ามีกรรมสิทธิ์ในที่ดิน อ.สันทราย จ.เชียงใหม่
-ไม่พบว่ามีกรรมสิทธิ์ในที่ดิน อ.สามชุก จ.สุพรรณบุรี
-พบว่ามีกรรมสิทธิ์ในโฉนดเลขที่ 52820 ต.แม่แฝกใหม่ อ.สันทราย จ.เชียงใหม่ (ติดอายัด)</v>
          </cell>
          <cell r="BZ644" t="str">
            <v>พบทรัพย์</v>
          </cell>
          <cell r="CA644"/>
          <cell r="CB644"/>
          <cell r="CC644"/>
          <cell r="CD644" t="str">
            <v>นายมังกร เล้าประชา</v>
          </cell>
          <cell r="CE644"/>
          <cell r="CF644"/>
          <cell r="CG644"/>
          <cell r="CH644"/>
          <cell r="CI644"/>
          <cell r="CJ644"/>
          <cell r="CK644"/>
          <cell r="CL644"/>
          <cell r="CM644"/>
          <cell r="CN644"/>
          <cell r="CO644"/>
        </row>
        <row r="645">
          <cell r="B645">
            <v>2101</v>
          </cell>
          <cell r="C645">
            <v>641</v>
          </cell>
          <cell r="D645">
            <v>14</v>
          </cell>
          <cell r="E645">
            <v>12</v>
          </cell>
          <cell r="F645">
            <v>2565</v>
          </cell>
          <cell r="G645"/>
          <cell r="H645" t="str">
            <v>นาง</v>
          </cell>
          <cell r="I645" t="str">
            <v>สวงค์</v>
          </cell>
          <cell r="J645" t="str">
            <v>แย้มดี</v>
          </cell>
          <cell r="K645">
            <v>3509900439629</v>
          </cell>
          <cell r="L645" t="str">
            <v>ฝาง</v>
          </cell>
          <cell r="M645" t="str">
            <v>เชียงใหม่ 2</v>
          </cell>
          <cell r="N645">
            <v>8</v>
          </cell>
          <cell r="O645" t="str">
            <v>สินเชื่อโครงการพัฒนาองค์กรชุมชน(รายบุคคล)</v>
          </cell>
          <cell r="P645" t="str">
            <v>1.บุคคลค้ำประกัน</v>
          </cell>
          <cell r="Q645">
            <v>358568.83</v>
          </cell>
          <cell r="R645">
            <v>27530.97</v>
          </cell>
          <cell r="S645" t="str">
            <v>จังหวัดฝาง</v>
          </cell>
          <cell r="T645" t="str">
            <v>ผบ.1603</v>
          </cell>
          <cell r="U645">
            <v>2559</v>
          </cell>
          <cell r="V645" t="str">
            <v>ผบ.109</v>
          </cell>
          <cell r="W645">
            <v>2560</v>
          </cell>
          <cell r="X645"/>
          <cell r="Y645"/>
          <cell r="Z645"/>
          <cell r="AA645">
            <v>20</v>
          </cell>
          <cell r="AB645">
            <v>2</v>
          </cell>
          <cell r="AC645">
            <v>2560</v>
          </cell>
          <cell r="AD645"/>
          <cell r="AE645"/>
          <cell r="AF645"/>
          <cell r="AG645"/>
          <cell r="AH645"/>
          <cell r="AI645"/>
          <cell r="AJ645"/>
          <cell r="AK645"/>
          <cell r="AL645"/>
          <cell r="AM645"/>
          <cell r="AN645"/>
          <cell r="AO645"/>
          <cell r="AP645"/>
          <cell r="AQ645"/>
          <cell r="AR645"/>
          <cell r="AS645"/>
          <cell r="AT645"/>
          <cell r="AU645"/>
          <cell r="AV645"/>
          <cell r="AW645"/>
          <cell r="AX645"/>
          <cell r="AY645"/>
          <cell r="AZ645"/>
          <cell r="BA645"/>
          <cell r="BB645" t="str">
            <v>สืบทรัพย์สำนักงานอื่นฟ้อง (คำสั่ง 14/12/2565)//กำลังดำเนินการสืบทรัพย์//สืบแล้ว รายงานผล2/2/2566</v>
          </cell>
          <cell r="BC645">
            <v>2100</v>
          </cell>
          <cell r="BD645">
            <v>10</v>
          </cell>
          <cell r="BE645">
            <v>6</v>
          </cell>
          <cell r="BF645">
            <v>2567</v>
          </cell>
          <cell r="BG645">
            <v>0</v>
          </cell>
          <cell r="BH645" t="str">
            <v>-</v>
          </cell>
          <cell r="BI645" t="str">
            <v>-</v>
          </cell>
          <cell r="BJ645" t="str">
            <v>-</v>
          </cell>
          <cell r="BK645">
            <v>0</v>
          </cell>
          <cell r="BL645">
            <v>2000</v>
          </cell>
          <cell r="BM645">
            <v>0</v>
          </cell>
          <cell r="BN645" t="str">
            <v/>
          </cell>
          <cell r="BO645" t="str">
            <v/>
          </cell>
          <cell r="BP645" t="str">
            <v/>
          </cell>
          <cell r="BQ645" t="str">
            <v>-</v>
          </cell>
          <cell r="BR645" t="str">
            <v>-</v>
          </cell>
          <cell r="BS645" t="str">
            <v>-</v>
          </cell>
          <cell r="BT645" t="str">
            <v>นางสวงค์ แย้มดี</v>
          </cell>
          <cell r="BU645">
            <v>0</v>
          </cell>
          <cell r="BV645" t="str">
            <v>1.นางสวงค์  แย้มดี
2.นายปรีชา  ป้อมค่าย
3.นายเชน  เชื้อฉิม
4.นางศศิภา  ปานหมอก
5.นางหอมจันทร์  ด่านนอก
6.นายเอกพล  ด่านนอก
7.นางหวัน  ทะนันไธสง</v>
          </cell>
          <cell r="BW645" t="str">
            <v>จำเลยที่ 1
คู่สมรสจำเลยที่ 1
จำเลยที่ 2
คู่สมรสจำเลยที่ 2
จำเลยที่ 3
คู่สมรสจำเลยที่ 3
จำเลยที่ 4</v>
          </cell>
          <cell r="BX645" t="str">
            <v>3-5009-00439-62-9
3-1403-00151-96-2
3-6202-00055-29-1
3-5009-00305-15-1
3-5009-00440-37-6
3-5009-00441-14-3
3-5009-00442-37-9</v>
          </cell>
          <cell r="BY645" t="str">
            <v>-ไม่พบว่ามีกรรมสิทธิ์ในที่ดิน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5" t="str">
            <v>ไม่พบ</v>
          </cell>
          <cell r="CA645"/>
          <cell r="CB645"/>
          <cell r="CC645"/>
          <cell r="CD645" t="str">
            <v>นางสวงค์ แย้มดี</v>
          </cell>
          <cell r="CE645"/>
          <cell r="CF645"/>
          <cell r="CG645"/>
          <cell r="CH645"/>
          <cell r="CI645"/>
          <cell r="CJ645"/>
          <cell r="CK645"/>
          <cell r="CL645"/>
          <cell r="CM645"/>
          <cell r="CN645"/>
          <cell r="CO645"/>
        </row>
        <row r="646">
          <cell r="B646">
            <v>2102</v>
          </cell>
          <cell r="C646">
            <v>642</v>
          </cell>
          <cell r="D646">
            <v>9</v>
          </cell>
          <cell r="E646">
            <v>1</v>
          </cell>
          <cell r="F646">
            <v>2566</v>
          </cell>
          <cell r="G646"/>
          <cell r="H646" t="str">
            <v>นาง</v>
          </cell>
          <cell r="I646" t="str">
            <v>นฤมล</v>
          </cell>
          <cell r="J646" t="str">
            <v>ธรรมสุตร</v>
          </cell>
          <cell r="K646" t="str">
            <v>3 5009 00813 80 6</v>
          </cell>
          <cell r="L646" t="str">
            <v>ฝาง</v>
          </cell>
          <cell r="M646" t="str">
            <v>เชียงใหม่ 2</v>
          </cell>
          <cell r="N646">
            <v>8</v>
          </cell>
          <cell r="O646" t="str">
            <v>สินเชื่อธนาคารประชาชน</v>
          </cell>
          <cell r="P646" t="str">
            <v>1.บุคคลค้ำประกัน</v>
          </cell>
          <cell r="Q646"/>
          <cell r="R646"/>
          <cell r="S646" t="str">
            <v>จังหวัดฝาง</v>
          </cell>
          <cell r="T646" t="str">
            <v>ผบ.881</v>
          </cell>
          <cell r="U646">
            <v>2558</v>
          </cell>
          <cell r="V646" t="str">
            <v>ผบ.105</v>
          </cell>
          <cell r="W646">
            <v>2559</v>
          </cell>
          <cell r="X646"/>
          <cell r="Y646"/>
          <cell r="Z646"/>
          <cell r="AA646">
            <v>29</v>
          </cell>
          <cell r="AB646">
            <v>2</v>
          </cell>
          <cell r="AC646">
            <v>2559</v>
          </cell>
          <cell r="AD646"/>
          <cell r="AE646"/>
          <cell r="AF646"/>
          <cell r="AG646"/>
          <cell r="AH646"/>
          <cell r="AI646"/>
          <cell r="AJ646"/>
          <cell r="AK646"/>
          <cell r="AL646"/>
          <cell r="AM646"/>
          <cell r="AN646"/>
          <cell r="AO646"/>
          <cell r="AP646"/>
          <cell r="AQ646"/>
          <cell r="AR646"/>
          <cell r="AS646"/>
          <cell r="AT646"/>
          <cell r="AU646"/>
          <cell r="AV646"/>
          <cell r="AW646"/>
          <cell r="AX646"/>
          <cell r="AY646"/>
          <cell r="AZ646"/>
          <cell r="BA646"/>
          <cell r="BB646" t="str">
            <v>รายงานผลสืบทรัพย์วันที่ 18/4/2566</v>
          </cell>
          <cell r="BC646">
            <v>1500</v>
          </cell>
          <cell r="BD646">
            <v>14</v>
          </cell>
          <cell r="BE646">
            <v>3</v>
          </cell>
          <cell r="BF646">
            <v>2567</v>
          </cell>
          <cell r="BG646">
            <v>0</v>
          </cell>
          <cell r="BH646" t="str">
            <v>-</v>
          </cell>
          <cell r="BI646" t="str">
            <v>-</v>
          </cell>
          <cell r="BJ646" t="str">
            <v>-</v>
          </cell>
          <cell r="BK646">
            <v>0</v>
          </cell>
          <cell r="BL646">
            <v>1290</v>
          </cell>
          <cell r="BM646">
            <v>0</v>
          </cell>
          <cell r="BN646">
            <v>2</v>
          </cell>
          <cell r="BO646">
            <v>8</v>
          </cell>
          <cell r="BP646">
            <v>2567</v>
          </cell>
          <cell r="BQ646" t="str">
            <v>-</v>
          </cell>
          <cell r="BR646" t="str">
            <v>-</v>
          </cell>
          <cell r="BS646" t="str">
            <v>-</v>
          </cell>
          <cell r="BT646" t="str">
            <v>นางนฤมล ธรรมสุตร</v>
          </cell>
          <cell r="BU646">
            <v>0</v>
          </cell>
          <cell r="BV646" t="str">
            <v>1.นางนฤมล  ธรรมสุตร
2.นายประพันธ์  ธรรมสุตร
3.นางกัลยกร  กันธิยะ
4.นายยศพัฒน์  กันธิยะ
5.นางสาวอรพรรณ  ปัญญาวงค์</v>
          </cell>
          <cell r="BW646" t="str">
            <v>จำเลยที่ 1
คู่สมรสจำเลยที่ 1
จำเลยที่ 2
คู่สมรสจำเลยที่ 2
จำเลยที่ 3</v>
          </cell>
          <cell r="BX646" t="str">
            <v>3-5009-00813-80-6
3-5009-00813-79-2
3-5009-00808-63-2
3-5009-00808-62-4
1-5009-00025-43-7</v>
          </cell>
          <cell r="BY64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6" t="str">
            <v>ไม่พบ</v>
          </cell>
          <cell r="CA646"/>
          <cell r="CB646">
            <v>5</v>
          </cell>
          <cell r="CC646"/>
          <cell r="CD646" t="str">
            <v>นางนฤมล ธรรมสุตร</v>
          </cell>
          <cell r="CE646"/>
          <cell r="CF646"/>
          <cell r="CG646"/>
          <cell r="CH646"/>
        </row>
        <row r="647">
          <cell r="B647">
            <v>2103</v>
          </cell>
          <cell r="C647">
            <v>643</v>
          </cell>
          <cell r="D647">
            <v>21</v>
          </cell>
          <cell r="E647">
            <v>12</v>
          </cell>
          <cell r="F647">
            <v>2565</v>
          </cell>
          <cell r="G647">
            <v>800066785208</v>
          </cell>
          <cell r="H647" t="str">
            <v>นางสาว</v>
          </cell>
          <cell r="I647" t="str">
            <v>พิมพ์วลัญซ์</v>
          </cell>
          <cell r="J647" t="str">
            <v>เรือนแก้ว</v>
          </cell>
          <cell r="K647" t="str">
            <v>1 5004 00060 42 0</v>
          </cell>
          <cell r="L647" t="str">
            <v>มีโชคพลาซ่า</v>
          </cell>
          <cell r="M647" t="str">
            <v>เชียงใหม่ 2</v>
          </cell>
          <cell r="N647">
            <v>8</v>
          </cell>
          <cell r="O647" t="str">
            <v>สินเชื่อธนาคารประชาชน</v>
          </cell>
          <cell r="P647"/>
          <cell r="Q647"/>
          <cell r="R647"/>
          <cell r="S647" t="str">
            <v>แขวงเชียงใหม่</v>
          </cell>
          <cell r="T647" t="str">
            <v>ผบE872</v>
          </cell>
          <cell r="U647">
            <v>2563</v>
          </cell>
          <cell r="V647" t="str">
            <v>ผบE648</v>
          </cell>
          <cell r="W647">
            <v>2563</v>
          </cell>
          <cell r="X647">
            <v>31</v>
          </cell>
          <cell r="Y647">
            <v>8</v>
          </cell>
          <cell r="Z647">
            <v>2563</v>
          </cell>
          <cell r="AA647"/>
          <cell r="AB647"/>
          <cell r="AC647"/>
          <cell r="AD647">
            <v>31</v>
          </cell>
          <cell r="AE647">
            <v>8</v>
          </cell>
          <cell r="AF647">
            <v>2563</v>
          </cell>
          <cell r="AG647">
            <v>9</v>
          </cell>
          <cell r="AH647">
            <v>2</v>
          </cell>
          <cell r="AI647">
            <v>2564</v>
          </cell>
          <cell r="AJ647"/>
          <cell r="AK647"/>
          <cell r="AL647"/>
          <cell r="AM647"/>
          <cell r="AN647"/>
          <cell r="AO647"/>
          <cell r="AP647"/>
          <cell r="AQ647"/>
          <cell r="AR647"/>
          <cell r="AS647"/>
          <cell r="AT647"/>
          <cell r="AU647"/>
          <cell r="AV647"/>
          <cell r="AW647"/>
          <cell r="AX647"/>
          <cell r="AY647"/>
          <cell r="AZ647"/>
          <cell r="BA647"/>
          <cell r="BB647" t="str">
            <v>สืบทรัพย์สำนักงานอื่นฟ้อง (คำสั่ง 21/12/2565)//รายงานผลสืบวันที่ 10/5/2566</v>
          </cell>
          <cell r="BC647">
            <v>1500</v>
          </cell>
          <cell r="BD647">
            <v>14</v>
          </cell>
          <cell r="BE647">
            <v>3</v>
          </cell>
          <cell r="BF647">
            <v>2567</v>
          </cell>
          <cell r="BG647">
            <v>0</v>
          </cell>
          <cell r="BH647" t="str">
            <v>-</v>
          </cell>
          <cell r="BI647" t="str">
            <v>-</v>
          </cell>
          <cell r="BJ647" t="str">
            <v>-</v>
          </cell>
          <cell r="BK647">
            <v>0</v>
          </cell>
          <cell r="BL647">
            <v>2275</v>
          </cell>
          <cell r="BM647">
            <v>0</v>
          </cell>
          <cell r="BN647">
            <v>11</v>
          </cell>
          <cell r="BO647">
            <v>9</v>
          </cell>
          <cell r="BP647">
            <v>2567</v>
          </cell>
          <cell r="BQ647" t="str">
            <v>-</v>
          </cell>
          <cell r="BR647" t="str">
            <v>-</v>
          </cell>
          <cell r="BS647" t="str">
            <v>-</v>
          </cell>
          <cell r="BT647" t="str">
            <v>นางสาวพิมพ์วลัญซ์ เรือนแก้ว</v>
          </cell>
          <cell r="BU647">
            <v>0</v>
          </cell>
          <cell r="BV647" t="str">
            <v>1.นางสาวพิมพ์วลัญช์  เรือนแก้ว
2.นายธันยาฤทธิ์  สังเวียนวงศ์
3.นางสาววลัยพร  ประสิทธิ์
4.นายฤทธิเดช  ตันมา
5.นายชนินทร์วิชญ์  จันทร์หอม</v>
          </cell>
          <cell r="BW647" t="str">
            <v>จำเลยที่ 1
คู่สมรสจำเลยที่ 1
จำเลยที่ 2
คู่สมรสจำเลยที่ 2
จำเลยที่ 3</v>
          </cell>
          <cell r="BX647" t="str">
            <v>1-5004-00060-42-0
1-5399-00005-55-8
1-5099-00802-45-8
1-1031-00305-34-2
1-5099-00706-89-1</v>
          </cell>
          <cell r="BY647" t="str">
            <v>-ไม่พบว่ามีกรรมสิทธิ์ในที่ดิน อ.เมืองเชียงใหม่ จ.เชียงใหม่
-พบว่ามีกรรมสิทธิ์ในที่ดินโฉนดเลขที่ 56591 ต.ท่าตุ้ม อ.ป่าซาง จ.ลำพูน  (ปลอดจำนอง)
-ไม่พบว่ามีกรรมสิทธิ์ในที่ดิน อ.เมืองลำปาง จ.ลำปาง
-พบว่ามีกรรมสิทธิ์ในที่ดินโฉนดเลขที่ 168602 ต.พระบาท อ.เมืองลำปาง จ.ลำปาง (ติดจำนองธอส)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89724  ต.บวกค้าง อ.สันกำแพง จ.เชียงใหม่  (ติดจำนองธอส)
-ไม่พบว่ามีกรรมสิทธิ์ในที่ดิน อ.หนองม่วงไข่  จ.แพร่
-ไม่พบว่ามีกรรมสิทธิ์ในที่ดิน อ.เมืองเชียงใหม่ จ.เชียงใหม่
-พบว่ามีกรรมสิทธิ์ในที่ดินโฉนดเลขที่ 16942  ต.สำราญราษฎร์  อ.ดอยสะเก็ด จ.เชียงใหม่  (ติดจำนองธอส)</v>
          </cell>
          <cell r="BZ647" t="str">
            <v>พบทรัพย์</v>
          </cell>
          <cell r="CA647"/>
          <cell r="CB647">
            <v>5</v>
          </cell>
          <cell r="CC647"/>
          <cell r="CD647" t="str">
            <v>นางสาวพิมพ์วลัญซ์ เรือนแก้ว</v>
          </cell>
          <cell r="CE647"/>
          <cell r="CF647"/>
          <cell r="CG647"/>
          <cell r="CH647"/>
        </row>
        <row r="648">
          <cell r="B648">
            <v>2104</v>
          </cell>
          <cell r="C648">
            <v>644</v>
          </cell>
          <cell r="D648">
            <v>6</v>
          </cell>
          <cell r="E648">
            <v>1</v>
          </cell>
          <cell r="F648">
            <v>2566</v>
          </cell>
          <cell r="G648" t="str">
            <v>800078271775 , 
800078271783 ,
800078271791</v>
          </cell>
          <cell r="H648" t="str">
            <v>นาย</v>
          </cell>
          <cell r="I648" t="str">
            <v>วีรธิน</v>
          </cell>
          <cell r="J648" t="str">
            <v>สุทธวงค์</v>
          </cell>
          <cell r="K648" t="str">
            <v>1 5711 00061 80 4</v>
          </cell>
          <cell r="L648" t="str">
            <v>บิ๊กซี เชียงใหม่ (ดอนจั่น)</v>
          </cell>
          <cell r="M648" t="str">
            <v>เชียงใหม่ 1</v>
          </cell>
          <cell r="N648">
            <v>8</v>
          </cell>
          <cell r="O648" t="str">
            <v>สินเชื่อเคหะ , ไทรทอง</v>
          </cell>
          <cell r="P648" t="str">
            <v>2.หลักทรัพย์ค้ำประกัน</v>
          </cell>
          <cell r="Q648">
            <v>1415142.83</v>
          </cell>
          <cell r="R648">
            <v>97913.52</v>
          </cell>
          <cell r="S648" t="str">
            <v>จังหวัดเชียงราย</v>
          </cell>
          <cell r="T648" t="str">
            <v>ผบ5737</v>
          </cell>
          <cell r="U648">
            <v>2561</v>
          </cell>
          <cell r="V648" t="str">
            <v>ผบ8030</v>
          </cell>
          <cell r="W648">
            <v>2561</v>
          </cell>
          <cell r="X648"/>
          <cell r="Y648"/>
          <cell r="Z648"/>
          <cell r="AA648">
            <v>6</v>
          </cell>
          <cell r="AB648">
            <v>12</v>
          </cell>
          <cell r="AC648">
            <v>2561</v>
          </cell>
          <cell r="AD648"/>
          <cell r="AE648"/>
          <cell r="AF648"/>
          <cell r="AG648"/>
          <cell r="AH648"/>
          <cell r="AI648"/>
          <cell r="AJ648"/>
          <cell r="AK648"/>
          <cell r="AL648"/>
          <cell r="AM648"/>
          <cell r="AN648"/>
          <cell r="AO648"/>
          <cell r="AP648"/>
          <cell r="AQ648"/>
          <cell r="AR648"/>
          <cell r="AS648"/>
          <cell r="AT648"/>
          <cell r="AU648"/>
          <cell r="AV648"/>
          <cell r="AW648"/>
          <cell r="AX648"/>
          <cell r="AY648"/>
          <cell r="AZ648"/>
          <cell r="BA648"/>
          <cell r="BB648" t="str">
            <v>สืบทรัพย์สำนักงานอื่นฟ้อง (คำสั่ง 6/1/2566)//กำลังดำเนินการสืบทรัพย์//รายงานผลสืบทรัพย์วันที่ 18/4/2566</v>
          </cell>
          <cell r="BC648">
            <v>300</v>
          </cell>
          <cell r="BD648">
            <v>8</v>
          </cell>
          <cell r="BE648">
            <v>3</v>
          </cell>
          <cell r="BF648">
            <v>2567</v>
          </cell>
          <cell r="BG648">
            <v>0</v>
          </cell>
          <cell r="BH648" t="str">
            <v>-</v>
          </cell>
          <cell r="BI648" t="str">
            <v>-</v>
          </cell>
          <cell r="BJ648" t="str">
            <v>-</v>
          </cell>
          <cell r="BK648">
            <v>0</v>
          </cell>
          <cell r="BL648">
            <v>395</v>
          </cell>
          <cell r="BM648">
            <v>0</v>
          </cell>
          <cell r="BN648">
            <v>18</v>
          </cell>
          <cell r="BO648">
            <v>4</v>
          </cell>
          <cell r="BP648">
            <v>2567</v>
          </cell>
          <cell r="BQ648" t="str">
            <v>-</v>
          </cell>
          <cell r="BR648" t="str">
            <v>-</v>
          </cell>
          <cell r="BS648" t="str">
            <v>-</v>
          </cell>
          <cell r="BT648" t="str">
            <v>นายวีรธิน สุทธวงค์</v>
          </cell>
          <cell r="BU648">
            <v>0</v>
          </cell>
          <cell r="BV648" t="str">
            <v>1.นายวีรธิน สุทธวงค์</v>
          </cell>
          <cell r="BW648" t="str">
            <v>จำเลย</v>
          </cell>
          <cell r="BX648" t="str">
            <v>1-5711-00061-80-4</v>
          </cell>
          <cell r="BY648" t="str">
            <v>-ไม่พบว่ามีกรรมสิทธิ์ในที่ดิน อ.เมืองเชียงใหม่ จ.เชียงใหม่
-ไม่พบว่ามีกรรมสิทธิ์ในที่ดิน อ.เมืองเชียงราย จ.เชียงราย</v>
          </cell>
          <cell r="BZ648" t="str">
            <v>ไม่พบ</v>
          </cell>
          <cell r="CA648"/>
          <cell r="CB648">
            <v>1</v>
          </cell>
          <cell r="CC648"/>
          <cell r="CD648" t="str">
            <v>นายวีรธิน สุทธวงค์</v>
          </cell>
          <cell r="CE648"/>
          <cell r="CF648"/>
          <cell r="CG648"/>
          <cell r="CH648"/>
        </row>
        <row r="649">
          <cell r="B649">
            <v>2105</v>
          </cell>
          <cell r="C649">
            <v>645</v>
          </cell>
          <cell r="D649">
            <v>5</v>
          </cell>
          <cell r="E649">
            <v>1</v>
          </cell>
          <cell r="F649">
            <v>2566</v>
          </cell>
          <cell r="G649">
            <v>800023434981</v>
          </cell>
          <cell r="H649" t="str">
            <v>นาย</v>
          </cell>
          <cell r="I649" t="str">
            <v xml:space="preserve">ปุญญพัฒน์  </v>
          </cell>
          <cell r="J649" t="str">
            <v>วังนิยม</v>
          </cell>
          <cell r="K649" t="str">
            <v>3 5002 00252 33 0</v>
          </cell>
          <cell r="L649" t="str">
            <v>เชียงใหม่</v>
          </cell>
          <cell r="M649" t="str">
            <v>เชียงใหม่ 1</v>
          </cell>
          <cell r="N649">
            <v>8</v>
          </cell>
          <cell r="O649" t="str">
            <v>สินเชื่อพัฒนากลุ่มอาชีพฯ</v>
          </cell>
          <cell r="P649" t="str">
            <v>1.บุคคลค้ำประกัน</v>
          </cell>
          <cell r="Q649">
            <v>1583427.87</v>
          </cell>
          <cell r="R649">
            <v>184156.15</v>
          </cell>
          <cell r="S649" t="str">
            <v>จังหวัดเชียงใหม่</v>
          </cell>
          <cell r="T649" t="str">
            <v>ผบ1998</v>
          </cell>
          <cell r="U649">
            <v>2562</v>
          </cell>
          <cell r="V649" t="str">
            <v>ผบ2243</v>
          </cell>
          <cell r="W649">
            <v>2562</v>
          </cell>
          <cell r="X649"/>
          <cell r="Y649"/>
          <cell r="Z649"/>
          <cell r="AA649">
            <v>17</v>
          </cell>
          <cell r="AB649">
            <v>10</v>
          </cell>
          <cell r="AC649">
            <v>2562</v>
          </cell>
          <cell r="AD649"/>
          <cell r="AE649"/>
          <cell r="AF649"/>
          <cell r="AG649"/>
          <cell r="AH649"/>
          <cell r="AI649"/>
          <cell r="AJ649"/>
          <cell r="AK649"/>
          <cell r="AL649"/>
          <cell r="AM649"/>
          <cell r="AN649"/>
          <cell r="AO649"/>
          <cell r="AP649"/>
          <cell r="AQ649"/>
          <cell r="AR649"/>
          <cell r="AS649"/>
          <cell r="AT649"/>
          <cell r="AU649"/>
          <cell r="AV649"/>
          <cell r="AW649"/>
          <cell r="AX649"/>
          <cell r="AY649"/>
          <cell r="AZ649"/>
          <cell r="BA649"/>
          <cell r="BB649" t="str">
            <v>สืบทรัพย์ (คำสั่ง 5/1/2566)//กำลังดำเนินการสืบทรัพย์//รายงานผลสืบวันที่ 10/5/2566</v>
          </cell>
          <cell r="BC649">
            <v>2100</v>
          </cell>
          <cell r="BD649">
            <v>8</v>
          </cell>
          <cell r="BE649">
            <v>1</v>
          </cell>
          <cell r="BF649">
            <v>2567</v>
          </cell>
          <cell r="BG649">
            <v>0</v>
          </cell>
          <cell r="BH649" t="str">
            <v>-</v>
          </cell>
          <cell r="BI649" t="str">
            <v>-</v>
          </cell>
          <cell r="BJ649" t="str">
            <v>-</v>
          </cell>
          <cell r="BK649">
            <v>0</v>
          </cell>
          <cell r="BL649">
            <v>2765</v>
          </cell>
          <cell r="BM649">
            <v>0</v>
          </cell>
          <cell r="BN649">
            <v>18</v>
          </cell>
          <cell r="BO649">
            <v>3</v>
          </cell>
          <cell r="BP649">
            <v>2567</v>
          </cell>
          <cell r="BQ649" t="str">
            <v>-</v>
          </cell>
          <cell r="BR649" t="str">
            <v>-</v>
          </cell>
          <cell r="BS649" t="str">
            <v>-</v>
          </cell>
          <cell r="BT649" t="str">
            <v>นายปุญญพัฒน์   วังนิยม</v>
          </cell>
          <cell r="BU649">
            <v>0</v>
          </cell>
          <cell r="BV649" t="str">
            <v>1.นายปุญญพัฒน์  วังนิยม
2.นางประภาศรี  ตาแพร่
3.นายมังกร  ต้อนรับ
4.นางเพ็ญศรี  ต้อนรับ
5.นางสุภาภรณ์  แฮงเกอร์
6.นางประภาศรี  ตาแพร่
7.นายสุรศักดิ์  เชื้อสิงห์</v>
          </cell>
          <cell r="BW649" t="str">
            <v>จำเลยที่ 1
คู่สมรสจำเลยที่1
จำเลยที่ 2
คู่สมรสจำเลยที่ 2
จำเลยที่ 3
จำเลยที่4
คู่สมรสจำเลยที่ 4</v>
          </cell>
          <cell r="BX649" t="str">
            <v>3-5002-00252-33-0
3-5002-00347-18-7
3-5711-00328-72-6
3-5014-00401-84-3
3-5002-00786-54-7
3-5002-00347-18-7
3-6605-00161-85-1</v>
          </cell>
          <cell r="BY649"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อ.ลี้  จ.ลำพูน
-ไม่พบว่ามีกรรมสิทธิ์ในที่ดิน อ.ดอยสะเก็ด จ.เชียงใหม่
-พบว่ามีกรรมสิทธิ์ในที่ดินโฉนดเลขที่ 37195 ต.แม่ตืน อ.ลี้  จ.ลำพูน
-ไม่พบว่ามีกรรมสิทธิ์ในที่ดิน อ.เมืองเชียงใหม่ จ.เชียงใหม่
-พบว่ามีกรรมสิทธิ์ในที่ดินโฉนดเลขที่ 40612 ต.สันมหาพน อ.แม่แตง จ.เชียงใหม่ (ติดจำนองบ.เงินทุนศรีสวัสดิ์ จำกัด)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อ.บึงนาราง จ.พิจิตร</v>
          </cell>
          <cell r="BZ649" t="str">
            <v>พบ</v>
          </cell>
          <cell r="CA649"/>
          <cell r="CB649">
            <v>6</v>
          </cell>
          <cell r="CC649"/>
          <cell r="CD649" t="str">
            <v>นายปุญญพัฒน์   วังนิยม</v>
          </cell>
          <cell r="CE649"/>
          <cell r="CF649"/>
          <cell r="CG649"/>
          <cell r="CH649"/>
        </row>
        <row r="650">
          <cell r="B650">
            <v>2106</v>
          </cell>
          <cell r="C650">
            <v>646</v>
          </cell>
          <cell r="D650">
            <v>5</v>
          </cell>
          <cell r="E650">
            <v>1</v>
          </cell>
          <cell r="F650">
            <v>2566</v>
          </cell>
          <cell r="G650">
            <v>800028838798</v>
          </cell>
          <cell r="H650" t="str">
            <v>นาย</v>
          </cell>
          <cell r="I650" t="str">
            <v>สุภาพ</v>
          </cell>
          <cell r="J650" t="str">
            <v>นะวะศรี</v>
          </cell>
          <cell r="K650"/>
          <cell r="L650" t="str">
            <v>แม่ริม</v>
          </cell>
          <cell r="M650" t="str">
            <v>เชียงใหม่ 2</v>
          </cell>
          <cell r="N650">
            <v>8</v>
          </cell>
          <cell r="O650" t="str">
            <v>สินเชื่อสวัสดิการ</v>
          </cell>
          <cell r="P650" t="str">
            <v>1.บุคคลค้ำประกัน</v>
          </cell>
          <cell r="Q650">
            <v>596153.84</v>
          </cell>
          <cell r="R650">
            <v>99281.93</v>
          </cell>
          <cell r="S650" t="str">
            <v>จังหวัดเชียงใหม่</v>
          </cell>
          <cell r="T650" t="str">
            <v>ผบE795</v>
          </cell>
          <cell r="U650">
            <v>2565</v>
          </cell>
          <cell r="V650" t="str">
            <v>ผบE1777</v>
          </cell>
          <cell r="W650">
            <v>2565</v>
          </cell>
          <cell r="X650">
            <v>28</v>
          </cell>
          <cell r="Y650">
            <v>11</v>
          </cell>
          <cell r="Z650">
            <v>2565</v>
          </cell>
          <cell r="AA650"/>
          <cell r="AB650"/>
          <cell r="AC650"/>
          <cell r="AD650"/>
          <cell r="AE650"/>
          <cell r="AF650"/>
          <cell r="AG650"/>
          <cell r="AH650"/>
          <cell r="AI650"/>
          <cell r="AJ650"/>
          <cell r="AK650"/>
          <cell r="AL650"/>
          <cell r="AM650"/>
          <cell r="AN650"/>
          <cell r="AO650"/>
          <cell r="AP650"/>
          <cell r="AQ650"/>
          <cell r="AR650"/>
          <cell r="AS650"/>
          <cell r="AT650"/>
          <cell r="AU650"/>
          <cell r="AV650"/>
          <cell r="AW650"/>
          <cell r="AX650"/>
          <cell r="AY650"/>
          <cell r="AZ650"/>
          <cell r="BA650"/>
          <cell r="BB650" t="str">
            <v>สืบทรัพย์ (คำสั่ง 5/1/2566)//กำลังดำเนินการสืบทรัพย์//รายงานผลสืบวันที่ 18/7/2566</v>
          </cell>
          <cell r="BC650">
            <v>1500</v>
          </cell>
          <cell r="BD650">
            <v>10</v>
          </cell>
          <cell r="BE650">
            <v>6</v>
          </cell>
          <cell r="BF650">
            <v>2567</v>
          </cell>
          <cell r="BG650">
            <v>0</v>
          </cell>
          <cell r="BH650" t="str">
            <v>-</v>
          </cell>
          <cell r="BI650" t="str">
            <v>-</v>
          </cell>
          <cell r="BJ650" t="str">
            <v>-</v>
          </cell>
          <cell r="BK650">
            <v>0</v>
          </cell>
          <cell r="BL650">
            <v>1745</v>
          </cell>
          <cell r="BM650">
            <v>0</v>
          </cell>
          <cell r="BN650">
            <v>14</v>
          </cell>
          <cell r="BO650">
            <v>8</v>
          </cell>
          <cell r="BP650">
            <v>2567</v>
          </cell>
          <cell r="BQ650" t="str">
            <v>-</v>
          </cell>
          <cell r="BR650" t="str">
            <v>-</v>
          </cell>
          <cell r="BS650" t="str">
            <v>-</v>
          </cell>
          <cell r="BT650" t="str">
            <v>นายสุภาพ นะวะศรี</v>
          </cell>
          <cell r="BU650">
            <v>0</v>
          </cell>
          <cell r="BV650" t="str">
            <v>1.นายสุภาพ  นะวะศรี
2.ส.ต.พลพล  เฉลยบุญ
3.นางสุวิมล  เฉลยบุญ
4.นายวีระยุทธ์  อินวิเชียร
5.นางสาวเนตรนภา  อินวิเชียร</v>
          </cell>
          <cell r="BW650" t="str">
            <v>จำเลยที่ 1
จำเลยที่ 2
คู่สมรสจำเลยที่ 2
จำเลยที่ 3
คู่สมรสจำเลยที่ 3</v>
          </cell>
          <cell r="BX650" t="str">
            <v>2-4109-00002-47-9
3-1909-00302-71-6
3-1601-00285-34-5
5-1002-99004-69-4
5-5004-01081-85-7</v>
          </cell>
          <cell r="BY650" t="str">
            <v>-ไม่พบว่ามีกรรมสิทธิ์ในที่ดิน อ.แม่ริม จ.เชียงใหม่
-ไม่พบว่ามีกรรมสิทธิ์ในที่ดิน อ.ศรีธาตุ จ.อุดรธานี
-ไม่พบว่ามีกรรมสิทธิ์ในที่ดิน อ.แม่ริม จ.เชียงใหม่
-ไม่พบว่ามีกรรมสิทธิ์ในที่ดิน อ.แม่สาย จ.เชียงราย
-ไม่พบว่ามีกรรมสิทธิ์ในที่ดิน อ.เมืองลพบุรี จ.ลพบุรี
-ไม่พบว่ามีกรรมสิทธิ์ในที่ดิน อ.แม่ริม จ.เชียงใหม่
-ไม่พบว่ามีกรรมสิทธิ์ในที่ดิน อ.เมืองลพบุรี จ.ลพบุรี
-ไม่พบว่ามีกรรมสิทธิ์ในที่ดิน อ.แม่ริม จ.เชียงใหม่
-ไม่พบว่ามีกรรมสิทธิ์ในที่ดิน อ.แม่ริม จ.เชียงใหม่
-ไม่พบว่ามีกรรมสิทธิ์ในที่ดิน อ.เชียวดาว จ.เชียงใหม่</v>
          </cell>
          <cell r="BZ650" t="str">
            <v>ไม่พบ</v>
          </cell>
          <cell r="CA650"/>
          <cell r="CB650"/>
          <cell r="CC650"/>
          <cell r="CD650" t="str">
            <v>นายสุภาพ นะวะศรี</v>
          </cell>
          <cell r="CE650"/>
          <cell r="CF650"/>
          <cell r="CG650"/>
          <cell r="CH650"/>
        </row>
        <row r="651">
          <cell r="B651">
            <v>2107</v>
          </cell>
          <cell r="C651">
            <v>647</v>
          </cell>
          <cell r="D651">
            <v>11</v>
          </cell>
          <cell r="E651">
            <v>1</v>
          </cell>
          <cell r="F651">
            <v>2566</v>
          </cell>
          <cell r="G651" t="str">
            <v>800071297439,
800071297447</v>
          </cell>
          <cell r="H651" t="str">
            <v>นาย</v>
          </cell>
          <cell r="I651" t="str">
            <v>พงศ์พันธุ์</v>
          </cell>
          <cell r="J651" t="str">
            <v>แก้วสมศรี</v>
          </cell>
          <cell r="K651" t="str">
            <v>1 5899 00053 22 5</v>
          </cell>
          <cell r="L651" t="str">
            <v>ถนนทิพย์เนตร</v>
          </cell>
          <cell r="M651" t="str">
            <v>เชียงใหม่ 1</v>
          </cell>
          <cell r="N651">
            <v>8</v>
          </cell>
          <cell r="O651" t="str">
            <v>สินเชื่อเคหะ,ไทรทอง</v>
          </cell>
          <cell r="P651" t="str">
            <v>2.หลักทรัพย์ค้ำประกัน</v>
          </cell>
          <cell r="Q651">
            <v>1503543.01</v>
          </cell>
          <cell r="R651">
            <v>549725.9</v>
          </cell>
          <cell r="S651" t="str">
            <v>จังหวัดแม่ฮ่องสอน</v>
          </cell>
          <cell r="T651" t="str">
            <v>ผบE171</v>
          </cell>
          <cell r="U651">
            <v>2565</v>
          </cell>
          <cell r="V651" t="str">
            <v>ผบE209</v>
          </cell>
          <cell r="W651">
            <v>2565</v>
          </cell>
          <cell r="X651">
            <v>17</v>
          </cell>
          <cell r="Y651">
            <v>10</v>
          </cell>
          <cell r="Z651">
            <v>2565</v>
          </cell>
          <cell r="AA651"/>
          <cell r="AB651"/>
          <cell r="AC651"/>
          <cell r="AD651"/>
          <cell r="AE651"/>
          <cell r="AF651"/>
          <cell r="AG651">
            <v>27</v>
          </cell>
          <cell r="AH651">
            <v>10</v>
          </cell>
          <cell r="AI651">
            <v>2565</v>
          </cell>
          <cell r="AJ651"/>
          <cell r="AK651"/>
          <cell r="AL651"/>
          <cell r="AM651"/>
          <cell r="AN651"/>
          <cell r="AO651"/>
          <cell r="AP651"/>
          <cell r="AQ651"/>
          <cell r="AR651"/>
          <cell r="AS651"/>
          <cell r="AT651"/>
          <cell r="AU651"/>
          <cell r="AV651"/>
          <cell r="AW651"/>
          <cell r="AX651"/>
          <cell r="AY651"/>
          <cell r="AZ651"/>
          <cell r="BA651"/>
          <cell r="BB651" t="str">
            <v>สั่งงาน 25/3/2567//สืบแล้ว รายงานผลสืบ 17/7/2567</v>
          </cell>
          <cell r="BC651" t="str">
            <v/>
          </cell>
          <cell r="BD651" t="str">
            <v/>
          </cell>
          <cell r="BE651" t="str">
            <v/>
          </cell>
          <cell r="BF651" t="str">
            <v/>
          </cell>
          <cell r="BG651" t="str">
            <v/>
          </cell>
          <cell r="BH651" t="str">
            <v/>
          </cell>
          <cell r="BI651" t="str">
            <v/>
          </cell>
          <cell r="BJ651" t="str">
            <v/>
          </cell>
          <cell r="BK651" t="str">
            <v/>
          </cell>
          <cell r="BL651" t="str">
            <v/>
          </cell>
          <cell r="BM651" t="str">
            <v/>
          </cell>
          <cell r="BN651" t="str">
            <v/>
          </cell>
          <cell r="BO651" t="str">
            <v/>
          </cell>
          <cell r="BP651" t="str">
            <v/>
          </cell>
          <cell r="BQ651" t="str">
            <v/>
          </cell>
          <cell r="BR651" t="str">
            <v/>
          </cell>
          <cell r="BS651" t="str">
            <v/>
          </cell>
          <cell r="BT651" t="str">
            <v>นายพงศ์พันธุ์ แก้วสมศรี</v>
          </cell>
          <cell r="BU651">
            <v>883162012043</v>
          </cell>
          <cell r="BV651" t="str">
            <v>1.นายพงศ์พันธุ์  แก้วสมศรี 
2.นางสาวพิมพิมล  บุญยานำ</v>
          </cell>
          <cell r="BW651" t="str">
            <v>จำเลย
คู่สมรสจำเลย</v>
          </cell>
          <cell r="BX651" t="str">
            <v>1-5899-00053-22-6
1-5099-00994-64-1</v>
          </cell>
          <cell r="BY651" t="str">
            <v xml:space="preserve">-ไม่พบว่ามีกรรมสิทธิ์ในที่ดิน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อ.ดอยสะเก็ด จ.เชียงใหม่ </v>
          </cell>
          <cell r="BZ651" t="str">
            <v>ไม่พบ</v>
          </cell>
          <cell r="CA651"/>
          <cell r="CB651">
            <v>2</v>
          </cell>
          <cell r="CC651" t="str">
            <v>นุสบา</v>
          </cell>
          <cell r="CD651"/>
          <cell r="CE651"/>
          <cell r="CF651"/>
          <cell r="CG651"/>
          <cell r="CH651"/>
          <cell r="CI651"/>
          <cell r="CJ651"/>
          <cell r="CK651"/>
          <cell r="CL651">
            <v>243852</v>
          </cell>
          <cell r="CM651"/>
          <cell r="CN651"/>
          <cell r="CO651"/>
        </row>
        <row r="652">
          <cell r="B652">
            <v>2108</v>
          </cell>
          <cell r="C652">
            <v>648</v>
          </cell>
          <cell r="D652">
            <v>30</v>
          </cell>
          <cell r="E652">
            <v>1</v>
          </cell>
          <cell r="F652">
            <v>2566</v>
          </cell>
          <cell r="G652">
            <v>821953004974</v>
          </cell>
          <cell r="H652" t="str">
            <v>นางสาว</v>
          </cell>
          <cell r="I652" t="str">
            <v xml:space="preserve">รัชนีพร </v>
          </cell>
          <cell r="J652" t="str">
            <v>สัตย์หมั้น</v>
          </cell>
          <cell r="K652" t="str">
            <v>1 5007 00088 47 8</v>
          </cell>
          <cell r="L652" t="str">
            <v>สันกำแพง</v>
          </cell>
          <cell r="M652" t="str">
            <v>เชียงใหม่ 3</v>
          </cell>
          <cell r="N652">
            <v>8</v>
          </cell>
          <cell r="O652" t="str">
            <v>สินเชื่อธนาคารประชาชน</v>
          </cell>
          <cell r="P652" t="str">
            <v>1.บุคคลค้ำประกัน</v>
          </cell>
          <cell r="Q652"/>
          <cell r="R652"/>
          <cell r="S652" t="str">
            <v>แขวงเชียงใหม่</v>
          </cell>
          <cell r="T652" t="str">
            <v>ผบ.5115</v>
          </cell>
          <cell r="U652">
            <v>2556</v>
          </cell>
          <cell r="V652" t="str">
            <v>ผบ.6530</v>
          </cell>
          <cell r="W652">
            <v>2556</v>
          </cell>
          <cell r="X652">
            <v>8</v>
          </cell>
          <cell r="Y652">
            <v>10</v>
          </cell>
          <cell r="Z652">
            <v>2556</v>
          </cell>
          <cell r="AA652"/>
          <cell r="AB652"/>
          <cell r="AC652"/>
          <cell r="AD652"/>
          <cell r="AE652"/>
          <cell r="AF652"/>
          <cell r="AG652"/>
          <cell r="AH652"/>
          <cell r="AI652"/>
          <cell r="AJ652"/>
          <cell r="AK652"/>
          <cell r="AL652"/>
          <cell r="AM652"/>
          <cell r="AN652"/>
          <cell r="AO652"/>
          <cell r="AP652"/>
          <cell r="AQ652"/>
          <cell r="AR652"/>
          <cell r="AS652"/>
          <cell r="AT652"/>
          <cell r="AU652"/>
          <cell r="AV652"/>
          <cell r="AW652"/>
          <cell r="AX652"/>
          <cell r="AY652"/>
          <cell r="AZ652"/>
          <cell r="BA652"/>
          <cell r="BB652" t="str">
            <v>//รายงานผลสืบวันที่ 27/4/2566</v>
          </cell>
          <cell r="BC652">
            <v>1200</v>
          </cell>
          <cell r="BD652">
            <v>25</v>
          </cell>
          <cell r="BE652">
            <v>9</v>
          </cell>
          <cell r="BF652">
            <v>2566</v>
          </cell>
          <cell r="BG652">
            <v>0</v>
          </cell>
          <cell r="BH652" t="str">
            <v>-</v>
          </cell>
          <cell r="BI652" t="str">
            <v>-</v>
          </cell>
          <cell r="BJ652" t="str">
            <v>-</v>
          </cell>
          <cell r="BK652">
            <v>0</v>
          </cell>
          <cell r="BL652">
            <v>1285</v>
          </cell>
          <cell r="BM652">
            <v>0</v>
          </cell>
          <cell r="BN652">
            <v>30</v>
          </cell>
          <cell r="BO652">
            <v>10</v>
          </cell>
          <cell r="BP652">
            <v>2567</v>
          </cell>
          <cell r="BQ652" t="str">
            <v>-</v>
          </cell>
          <cell r="BR652" t="str">
            <v>-</v>
          </cell>
          <cell r="BS652" t="str">
            <v>-</v>
          </cell>
          <cell r="BT652" t="str">
            <v>นางสาวรัชนีพร  สัตย์หมั้น</v>
          </cell>
          <cell r="BU652">
            <v>0</v>
          </cell>
          <cell r="BV652" t="str">
            <v>1.นางสาวรัชนีพร  สัตย์หมั้น
2.นายสมบูรณ์  อรุณชัย
3.นางกรกนก  อรุนชัย
4.นายชัยวัฒน์  อินต๊ะวงค์</v>
          </cell>
          <cell r="BW652" t="str">
            <v>จำเลยที่ 1
จำเลยที่ 2
คู่สมรสจำเลยที่ 2
จำเลยที่ 3</v>
          </cell>
          <cell r="BX652" t="str">
            <v>1-5007-00088-47-8
3-5001-00474-89-6
3-5013-00415-23-1
3-5013-00826-04-5</v>
          </cell>
          <cell r="BY652"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อ.สารภี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อ.เมืองเชียงใหม่ จ.เชียงใหม่</v>
          </cell>
          <cell r="BZ652" t="str">
            <v>ไม่พบ</v>
          </cell>
          <cell r="CA652"/>
          <cell r="CB652"/>
          <cell r="CC652"/>
          <cell r="CD652"/>
          <cell r="CE652"/>
          <cell r="CF652"/>
          <cell r="CG652"/>
          <cell r="CH652"/>
          <cell r="CI652"/>
          <cell r="CJ652"/>
          <cell r="CK652"/>
          <cell r="CL652"/>
          <cell r="CM652"/>
          <cell r="CN652"/>
          <cell r="CO652"/>
        </row>
        <row r="653">
          <cell r="B653">
            <v>2109</v>
          </cell>
          <cell r="C653">
            <v>649</v>
          </cell>
          <cell r="D653">
            <v>30</v>
          </cell>
          <cell r="E653">
            <v>1</v>
          </cell>
          <cell r="F653">
            <v>2566</v>
          </cell>
          <cell r="G653">
            <v>800012078096</v>
          </cell>
          <cell r="H653" t="str">
            <v>นาย</v>
          </cell>
          <cell r="I653" t="str">
            <v>จรัส</v>
          </cell>
          <cell r="J653" t="str">
            <v>หมูทา</v>
          </cell>
          <cell r="K653" t="str">
            <v>1 5099 00119 59 6</v>
          </cell>
          <cell r="L653" t="str">
            <v>แม่วาง</v>
          </cell>
          <cell r="M653" t="str">
            <v>เชียงใหม่ 3</v>
          </cell>
          <cell r="N653">
            <v>8</v>
          </cell>
          <cell r="O653" t="str">
            <v>สินเชื่อธนาคารประชาชน</v>
          </cell>
          <cell r="P653" t="str">
            <v>1.บุคคลค้ำประกัน</v>
          </cell>
          <cell r="Q653"/>
          <cell r="R653"/>
          <cell r="S653" t="str">
            <v>แขวงเชียงใหม่</v>
          </cell>
          <cell r="T653" t="str">
            <v>ผบ.7546</v>
          </cell>
          <cell r="U653">
            <v>2557</v>
          </cell>
          <cell r="V653"/>
          <cell r="W653"/>
          <cell r="X653"/>
          <cell r="Y653"/>
          <cell r="Z653"/>
          <cell r="AA653"/>
          <cell r="AB653"/>
          <cell r="AC653"/>
          <cell r="AD653"/>
          <cell r="AE653"/>
          <cell r="AF653"/>
          <cell r="AG653"/>
          <cell r="AH653"/>
          <cell r="AI653"/>
          <cell r="AJ653"/>
          <cell r="AK653"/>
          <cell r="AL653"/>
          <cell r="AM653"/>
          <cell r="AN653"/>
          <cell r="AO653"/>
          <cell r="AP653"/>
          <cell r="AQ653"/>
          <cell r="AR653"/>
          <cell r="AS653"/>
          <cell r="AT653"/>
          <cell r="AU653"/>
          <cell r="AV653"/>
          <cell r="AW653"/>
          <cell r="AX653"/>
          <cell r="AY653"/>
          <cell r="AZ653"/>
          <cell r="BA653"/>
          <cell r="BB653"/>
          <cell r="BC653">
            <v>1500</v>
          </cell>
          <cell r="BD653">
            <v>24</v>
          </cell>
          <cell r="BE653">
            <v>1</v>
          </cell>
          <cell r="BF653">
            <v>2568</v>
          </cell>
          <cell r="BG653">
            <v>0</v>
          </cell>
          <cell r="BH653" t="str">
            <v>-</v>
          </cell>
          <cell r="BI653" t="str">
            <v>-</v>
          </cell>
          <cell r="BJ653" t="str">
            <v>-</v>
          </cell>
          <cell r="BK653">
            <v>0</v>
          </cell>
          <cell r="BL653">
            <v>1835</v>
          </cell>
          <cell r="BM653">
            <v>0</v>
          </cell>
          <cell r="BN653" t="str">
            <v/>
          </cell>
          <cell r="BO653" t="str">
            <v/>
          </cell>
          <cell r="BP653" t="str">
            <v/>
          </cell>
          <cell r="BQ653" t="str">
            <v>-</v>
          </cell>
          <cell r="BR653" t="str">
            <v>-</v>
          </cell>
          <cell r="BS653" t="str">
            <v>-</v>
          </cell>
          <cell r="BT653" t="str">
            <v>นายจรัส หมูทา</v>
          </cell>
          <cell r="BU653">
            <v>823757010230</v>
          </cell>
          <cell r="BV653" t="str">
            <v>1.นายจรัส  หมูทา
2.นางสาวพัณภัช  ทัดเทียม
3.นายวิโรจน์  หมื่นสม
4.นายชูชาติ  ใจคำ
5.นางสาวนฤมล  หล้าสุยะ</v>
          </cell>
          <cell r="BW653" t="str">
            <v>จำเลยที่ 1
คู่สมรสจำเลยที่ 1
จำเลยที่ 2
จำเลยที่ 3
คู่สมรสจำเลยที่ 3</v>
          </cell>
          <cell r="BX653" t="str">
            <v>1-5099-00119-59-6
2-5012-00016-69-8
3-5012-00102-49-5
3-5012-00117-14-0
1-5012-00009-28-6</v>
          </cell>
          <cell r="BY653" t="str">
            <v xml:space="preserve">-ไม่พบว่ามีกรรมสิทธิ์ในที่ดิน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v>
          </cell>
          <cell r="BZ653" t="str">
            <v>ไม่พบทรัพย์</v>
          </cell>
          <cell r="CA653"/>
          <cell r="CB653"/>
          <cell r="CC653"/>
          <cell r="CD653"/>
          <cell r="CE653"/>
          <cell r="CF653"/>
          <cell r="CG653"/>
          <cell r="CH653"/>
          <cell r="CI653"/>
          <cell r="CJ653"/>
          <cell r="CK653"/>
          <cell r="CL653"/>
          <cell r="CM653"/>
          <cell r="CN653"/>
          <cell r="CO653"/>
        </row>
        <row r="654">
          <cell r="B654">
            <v>2110</v>
          </cell>
          <cell r="C654">
            <v>650</v>
          </cell>
          <cell r="D654">
            <v>30</v>
          </cell>
          <cell r="E654">
            <v>1</v>
          </cell>
          <cell r="F654">
            <v>2566</v>
          </cell>
          <cell r="G654">
            <v>839752012444</v>
          </cell>
          <cell r="H654" t="str">
            <v>นาย</v>
          </cell>
          <cell r="I654" t="str">
            <v>มานพ</v>
          </cell>
          <cell r="J654" t="str">
            <v>สุริยะมโน</v>
          </cell>
          <cell r="K654"/>
          <cell r="L654" t="str">
            <v>บวกครกหลวง</v>
          </cell>
          <cell r="M654" t="str">
            <v>เชียงใหม่ 3</v>
          </cell>
          <cell r="N654">
            <v>8</v>
          </cell>
          <cell r="O654" t="str">
            <v>สินเชื่อธนาคารประชาชน</v>
          </cell>
          <cell r="P654" t="str">
            <v>1.บุคคลค้ำประกัน</v>
          </cell>
          <cell r="Q654"/>
          <cell r="R654"/>
          <cell r="S654" t="str">
            <v>แขวงเชียงใหม่</v>
          </cell>
          <cell r="T654" t="str">
            <v>ผบ.13002</v>
          </cell>
          <cell r="U654">
            <v>2559</v>
          </cell>
          <cell r="V654" t="str">
            <v>ผบ.228</v>
          </cell>
          <cell r="W654">
            <v>2560</v>
          </cell>
          <cell r="X654"/>
          <cell r="Y654"/>
          <cell r="Z654"/>
          <cell r="AA654">
            <v>23</v>
          </cell>
          <cell r="AB654">
            <v>1</v>
          </cell>
          <cell r="AC654">
            <v>2560</v>
          </cell>
          <cell r="AD654"/>
          <cell r="AE654"/>
          <cell r="AF654"/>
          <cell r="AG654"/>
          <cell r="AH654"/>
          <cell r="AI654"/>
          <cell r="AJ654"/>
          <cell r="AK654"/>
          <cell r="AL654"/>
          <cell r="AM654"/>
          <cell r="AN654"/>
          <cell r="AO654"/>
          <cell r="AP654"/>
          <cell r="AQ654"/>
          <cell r="AR654"/>
          <cell r="AS654"/>
          <cell r="AT654"/>
          <cell r="AU654"/>
          <cell r="AV654"/>
          <cell r="AW654"/>
          <cell r="AX654"/>
          <cell r="AY654"/>
          <cell r="AZ654"/>
          <cell r="BA654"/>
          <cell r="BB654" t="str">
            <v>รายงานผลสืบวันที่ 10/5/2566//สืบครั้งที่ 2 รายงานผลสืบ 25/2/2568</v>
          </cell>
          <cell r="BC654">
            <v>1200</v>
          </cell>
          <cell r="BD654">
            <v>25</v>
          </cell>
          <cell r="BE654">
            <v>9</v>
          </cell>
          <cell r="BF654">
            <v>2566</v>
          </cell>
          <cell r="BG654">
            <v>0</v>
          </cell>
          <cell r="BH654" t="str">
            <v>-</v>
          </cell>
          <cell r="BI654" t="str">
            <v>-</v>
          </cell>
          <cell r="BJ654" t="str">
            <v>-</v>
          </cell>
          <cell r="BK654">
            <v>0</v>
          </cell>
          <cell r="BL654">
            <v>1345</v>
          </cell>
          <cell r="BM654">
            <v>0</v>
          </cell>
          <cell r="BN654" t="str">
            <v/>
          </cell>
          <cell r="BO654" t="str">
            <v/>
          </cell>
          <cell r="BP654" t="str">
            <v/>
          </cell>
          <cell r="BQ654" t="str">
            <v>-</v>
          </cell>
          <cell r="BR654" t="str">
            <v>-</v>
          </cell>
          <cell r="BS654" t="str">
            <v>-</v>
          </cell>
          <cell r="BT654" t="str">
            <v>นายมานพ สุริยะมโน</v>
          </cell>
          <cell r="BU654">
            <v>823659010667</v>
          </cell>
          <cell r="BV654" t="str">
            <v>1.นายมานพ  สุริยะมโน
2.นางสาวปิยวรรณ  จั่นแก้ว
3.นายโภไคยท์  มีสิทธิ์พร้อมสิน
4.นางสาวภิมผกา  ล้านกันทา</v>
          </cell>
          <cell r="BW654" t="str">
            <v>จำเลยที่ 1
คู่สมรสจำเลยที่ 1
จำเลยที่ 2
คู่สมรสจำเลยที่ 2</v>
          </cell>
          <cell r="BX654" t="str">
            <v>3-5001-00273-43-2
3-1201-01012-20-2
3-2097-00021-66-4
3-5210-00411-57-5</v>
          </cell>
          <cell r="BY654" t="str">
            <v>-ไม่พบว่ามีกรรมสิทธิ์ในที่ดิน อ.เมืองเชียงใหม่ จ.เชียงใหม่
-ไม่พบว่ามีกรรมสิทธิ์ในที่ดิน อ.เมืองนนทบุรี  จ.นนทบุรี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-พบว่ามีกรรมสิทธิ์ในโฉนดเลขที่ 50671 ต.วังเงิน อ.แม่ทะ จ.ลำปาง (สินส่วนตัว)</v>
          </cell>
          <cell r="BZ654" t="str">
            <v>พบทรัพย์</v>
          </cell>
          <cell r="CA654"/>
          <cell r="CB654">
            <v>4</v>
          </cell>
          <cell r="CC654"/>
          <cell r="CD654" t="str">
            <v>1.นายมานพ  สุริยะมโน
2.นางสาวปิยวรรณ  จั่นแก้ว
3.นายโภไคยท์  มีสิทธิ์พร้อมสิน
4.นางสาวภิมผกา  ล้านกันทา</v>
          </cell>
          <cell r="CE654" t="str">
            <v>จำเลยที่ 1
คู่สมรสจำเลยที่ 1
จำเลยที่ 2
คู่สมรสจำเลยที่ 2</v>
          </cell>
          <cell r="CF654" t="str">
            <v>3-5001-00273-43-2
3-1201-01012-20-2
3-2097-00021-66-4
3-5210-00411-57-5</v>
          </cell>
          <cell r="CG654" t="str">
            <v>-ไม่พบว่ามีกรรมสิทธิ์ในที่ดิน อ.เมืองเชียงใหม่ จ.เชียงใหม่
-ไม่พบว่ามีกรรมสิทธิ์ในที่ดิน อ.เมืองนนทบุรี  จ.นนทบุรี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-พบว่ามีกรรมสิทธิ์ในโฉนดเลขที่ 50671 ต.วังเงิน อ.แม่ทะ จ.ลำปาง (สินส่วนตัว)</v>
          </cell>
          <cell r="CH654" t="str">
            <v>พบทรัพย์</v>
          </cell>
          <cell r="CI654"/>
          <cell r="CJ654">
            <v>4</v>
          </cell>
          <cell r="CK654" t="str">
            <v>นุสบา</v>
          </cell>
          <cell r="CL654"/>
          <cell r="CM654"/>
          <cell r="CN654"/>
          <cell r="CO654"/>
        </row>
        <row r="655">
          <cell r="B655">
            <v>2111</v>
          </cell>
          <cell r="C655">
            <v>651</v>
          </cell>
          <cell r="D655">
            <v>30</v>
          </cell>
          <cell r="E655">
            <v>1</v>
          </cell>
          <cell r="F655">
            <v>2566</v>
          </cell>
          <cell r="G655">
            <v>800042978737</v>
          </cell>
          <cell r="H655" t="str">
            <v>นาย</v>
          </cell>
          <cell r="I655" t="str">
            <v>ยุทธนา</v>
          </cell>
          <cell r="J655" t="str">
            <v>รุ่งธรรม</v>
          </cell>
          <cell r="K655" t="str">
            <v>1 5099 00972 41 8</v>
          </cell>
          <cell r="L655" t="str">
            <v>บวกครกหลวง</v>
          </cell>
          <cell r="M655" t="str">
            <v>เชียงใหม่ 3</v>
          </cell>
          <cell r="N655">
            <v>8</v>
          </cell>
          <cell r="O655" t="str">
            <v>สินเชื่อธนาคารประชาชน</v>
          </cell>
          <cell r="P655" t="str">
            <v>1.บุคคลค้ำประกัน</v>
          </cell>
          <cell r="Q655"/>
          <cell r="R655"/>
          <cell r="S655" t="str">
            <v>แขวงเชียงใหม่</v>
          </cell>
          <cell r="T655" t="str">
            <v>ผบ.14187</v>
          </cell>
          <cell r="U655">
            <v>2559</v>
          </cell>
          <cell r="V655" t="str">
            <v>ผบ.1523</v>
          </cell>
          <cell r="W655">
            <v>2560</v>
          </cell>
          <cell r="X655">
            <v>14</v>
          </cell>
          <cell r="Y655">
            <v>3</v>
          </cell>
          <cell r="Z655">
            <v>2560</v>
          </cell>
          <cell r="AA655"/>
          <cell r="AB655"/>
          <cell r="AC655"/>
          <cell r="AD655"/>
          <cell r="AE655"/>
          <cell r="AF655"/>
          <cell r="AG655"/>
          <cell r="AH655"/>
          <cell r="AI655"/>
          <cell r="AJ655"/>
          <cell r="AK655"/>
          <cell r="AL655"/>
          <cell r="AM655"/>
          <cell r="AN655"/>
          <cell r="AO655"/>
          <cell r="AP655"/>
          <cell r="AQ655"/>
          <cell r="AR655"/>
          <cell r="AS655"/>
          <cell r="AT655"/>
          <cell r="AU655"/>
          <cell r="AV655"/>
          <cell r="AW655"/>
          <cell r="AX655"/>
          <cell r="AY655"/>
          <cell r="AZ655"/>
          <cell r="BA655"/>
          <cell r="BB655" t="str">
            <v>//รายงานผลสืบวันที่ 27/4/2566//สืบครั้งที่ 2 รายงานผลสืบ 18/2/2568</v>
          </cell>
          <cell r="BC655">
            <v>1500</v>
          </cell>
          <cell r="BD655">
            <v>18</v>
          </cell>
          <cell r="BE655">
            <v>8</v>
          </cell>
          <cell r="BF655">
            <v>2566</v>
          </cell>
          <cell r="BG655">
            <v>0</v>
          </cell>
          <cell r="BH655" t="str">
            <v>-</v>
          </cell>
          <cell r="BI655" t="str">
            <v>-</v>
          </cell>
          <cell r="BJ655" t="str">
            <v>-</v>
          </cell>
          <cell r="BK655">
            <v>0</v>
          </cell>
          <cell r="BL655">
            <v>1485</v>
          </cell>
          <cell r="BM655">
            <v>0</v>
          </cell>
          <cell r="BN655" t="str">
            <v/>
          </cell>
          <cell r="BO655" t="str">
            <v/>
          </cell>
          <cell r="BP655" t="str">
            <v/>
          </cell>
          <cell r="BQ655" t="str">
            <v>-</v>
          </cell>
          <cell r="BR655" t="str">
            <v>-</v>
          </cell>
          <cell r="BS655" t="str">
            <v>-</v>
          </cell>
          <cell r="BT655" t="str">
            <v>นายยุทธนา รุ่งธรรม</v>
          </cell>
          <cell r="BU655">
            <v>0</v>
          </cell>
          <cell r="BV655" t="str">
            <v>1.นายยุทธนา  รุ่งธรรม
2.นางสาวณัฐนันท์  มอญไข่
3.นางสาวจาริยา  สีพิมพ์ใจ
4.นางสาวปนัดดา  ระยับศรี
5.นายจำรัส  ระยับศรี</v>
          </cell>
          <cell r="BW655" t="str">
            <v>จำเลยที่ 1
คู่สมรสจำเลยที่ 1
จำเลยที่ 2
จำเลยที่ 3
คู่สมรสจำเลยที่ 3</v>
          </cell>
          <cell r="BX655" t="str">
            <v>1-5099-00972-41-8
1-5099-01256-84-8
1-5101-00154-14-3
2-5709-00022-01-1
1-3210-00049-87-1</v>
          </cell>
          <cell r="BY65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อ.แม่สาย จ.เชียงราย
-ไม่พบว่ามีกรรมสิทธิ์ในที่ดิน อ.สังขะ  จ.สุรินทร์</v>
          </cell>
          <cell r="BZ655" t="str">
            <v>ไม่พบ</v>
          </cell>
          <cell r="CA655"/>
          <cell r="CB655">
            <v>5</v>
          </cell>
          <cell r="CC655"/>
          <cell r="CD655" t="str">
            <v>1.นายยุทธนา  รุ่งธรรม
2.นางณัฐนันท์  รุ่งธรรม 
3.นางสาวจาริยา  สีพิมพ์ใจ
4.นางสาวปนัดดา  วีระพงษ์
5.นายจำรัส  ระยับศรี</v>
          </cell>
          <cell r="CE655" t="str">
            <v>จำเลยที่ 1
คู่สมรสจำเลยที่ 1
จำเลยที่ 2
จำเลยที่ 3
คู่สมรสจำเลยที่ 3</v>
          </cell>
          <cell r="CF655" t="str">
            <v xml:space="preserve">1-5099-00972-41-8
1-5099-01256-84-8
1-5101-00154-14-3
2-5709-00022-01-1
1-3210-00049-87-1
</v>
          </cell>
          <cell r="CG655"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อ.แม่สาย จ.เชียงราย
-ไม่พบว่ามีกรรมสิทธิ์ในที่ดิน อ.สังขะ จ.สุรินทร์
</v>
          </cell>
          <cell r="CH655" t="str">
            <v>ไม่พบทรัพย์</v>
          </cell>
          <cell r="CI655"/>
          <cell r="CJ655">
            <v>5</v>
          </cell>
          <cell r="CK655" t="str">
            <v>นุสบา</v>
          </cell>
          <cell r="CL655"/>
          <cell r="CM655"/>
          <cell r="CN655"/>
          <cell r="CO655"/>
        </row>
        <row r="656">
          <cell r="B656">
            <v>2112</v>
          </cell>
          <cell r="C656">
            <v>652</v>
          </cell>
          <cell r="D656">
            <v>30</v>
          </cell>
          <cell r="E656">
            <v>1</v>
          </cell>
          <cell r="F656">
            <v>2566</v>
          </cell>
          <cell r="G656">
            <v>800048791332</v>
          </cell>
          <cell r="H656" t="str">
            <v>นาย</v>
          </cell>
          <cell r="I656" t="str">
            <v>ถาวร</v>
          </cell>
          <cell r="J656" t="str">
            <v>ยอดศิริ</v>
          </cell>
          <cell r="K656" t="str">
            <v>3 5006 00355 10 1</v>
          </cell>
          <cell r="L656" t="str">
            <v>แม่วาง</v>
          </cell>
          <cell r="M656" t="str">
            <v>เชียงใหม่ 3</v>
          </cell>
          <cell r="N656">
            <v>8</v>
          </cell>
          <cell r="O656" t="str">
            <v>สินเชื่อธนาคารประชาชน</v>
          </cell>
          <cell r="P656" t="str">
            <v>1.บุคคลค้ำประกัน</v>
          </cell>
          <cell r="Q656"/>
          <cell r="R656"/>
          <cell r="S656" t="str">
            <v>แขวงเชียงใหม่</v>
          </cell>
          <cell r="T656" t="str">
            <v>ผบ.4277</v>
          </cell>
          <cell r="U656">
            <v>2561</v>
          </cell>
          <cell r="V656" t="str">
            <v>ผบ.6684</v>
          </cell>
          <cell r="W656">
            <v>2561</v>
          </cell>
          <cell r="X656">
            <v>24</v>
          </cell>
          <cell r="Y656">
            <v>7</v>
          </cell>
          <cell r="Z656">
            <v>2561</v>
          </cell>
          <cell r="AA656"/>
          <cell r="AB656"/>
          <cell r="AC656"/>
          <cell r="AD656"/>
          <cell r="AE656"/>
          <cell r="AF656"/>
          <cell r="AG656"/>
          <cell r="AH656"/>
          <cell r="AI656"/>
          <cell r="AJ656"/>
          <cell r="AK656"/>
          <cell r="AL656"/>
          <cell r="AM656"/>
          <cell r="AN656"/>
          <cell r="AO656"/>
          <cell r="AP656"/>
          <cell r="AQ656"/>
          <cell r="AR656"/>
          <cell r="AS656"/>
          <cell r="AT656"/>
          <cell r="AU656"/>
          <cell r="AV656"/>
          <cell r="AW656"/>
          <cell r="AX656"/>
          <cell r="AY656"/>
          <cell r="AZ656"/>
          <cell r="BA656"/>
          <cell r="BB656" t="str">
            <v>รายงานผลสืบทรัพย์วันที่ 11/4/2566</v>
          </cell>
          <cell r="BC656">
            <v>1500</v>
          </cell>
          <cell r="BD656">
            <v>25</v>
          </cell>
          <cell r="BE656">
            <v>9</v>
          </cell>
          <cell r="BF656">
            <v>2566</v>
          </cell>
          <cell r="BG656">
            <v>0</v>
          </cell>
          <cell r="BH656" t="str">
            <v>-</v>
          </cell>
          <cell r="BI656" t="str">
            <v>-</v>
          </cell>
          <cell r="BJ656" t="str">
            <v>-</v>
          </cell>
          <cell r="BK656">
            <v>0</v>
          </cell>
          <cell r="BL656">
            <v>1795</v>
          </cell>
          <cell r="BM656">
            <v>0</v>
          </cell>
          <cell r="BN656" t="str">
            <v/>
          </cell>
          <cell r="BO656" t="str">
            <v/>
          </cell>
          <cell r="BP656" t="str">
            <v/>
          </cell>
          <cell r="BQ656" t="str">
            <v>-</v>
          </cell>
          <cell r="BR656" t="str">
            <v>-</v>
          </cell>
          <cell r="BS656" t="str">
            <v>-</v>
          </cell>
          <cell r="BT656" t="str">
            <v>นายถาวร ยอดศิริ</v>
          </cell>
          <cell r="BU656">
            <v>823761010045</v>
          </cell>
          <cell r="BV656" t="str">
            <v>1.นายถาวร  ยอดศิริ
2.นางสาวสินีรภัทร  เทพแสง
3.นายเรืองชัย  หัตถภาสุ
4.นางจันทร์ฉาย  มณีนวล
5.นายนิคม  มณีนวล</v>
          </cell>
          <cell r="BW656" t="str">
            <v>จำเลยที่ 1
จำเลยที่ 2
คู่สมรสจำเลยที่ 2
จำเลยที่ 3
คู่สมรสจำเลยที่ 3</v>
          </cell>
          <cell r="BX656" t="str">
            <v>3-5006-00355-10-1
3-5005-00297-04-5
1-5099-00214-16-5
3-5013-00207-59-1
38604-00383-17-6</v>
          </cell>
          <cell r="BY656" t="str">
            <v>-ไม่พบว่ามีกรรมสิทธิ์ในที่ดิน อ.หางดง จ.เชียงใหม่
-ไม่พบว่ามีกรรมสิทธิ์ในที่ดิน อ.แม่แตง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อ.หลังสวน จ.ชุมพร</v>
          </cell>
          <cell r="BZ656" t="str">
            <v>ไม่พบ</v>
          </cell>
          <cell r="CA656"/>
          <cell r="CB656">
            <v>5</v>
          </cell>
          <cell r="CC656"/>
          <cell r="CD656"/>
          <cell r="CE656"/>
          <cell r="CF656"/>
          <cell r="CG656"/>
          <cell r="CH656"/>
          <cell r="CI656"/>
          <cell r="CJ656"/>
          <cell r="CK656"/>
          <cell r="CL656"/>
          <cell r="CM656"/>
          <cell r="CN656"/>
          <cell r="CO656"/>
        </row>
        <row r="657">
          <cell r="B657">
            <v>2113</v>
          </cell>
          <cell r="C657">
            <v>653</v>
          </cell>
          <cell r="D657">
            <v>30</v>
          </cell>
          <cell r="E657">
            <v>1</v>
          </cell>
          <cell r="F657">
            <v>2566</v>
          </cell>
          <cell r="G657">
            <v>800019642415</v>
          </cell>
          <cell r="H657" t="str">
            <v>นาย</v>
          </cell>
          <cell r="I657" t="str">
            <v>เฉลิม</v>
          </cell>
          <cell r="J657" t="str">
            <v>พรมมา</v>
          </cell>
          <cell r="K657" t="str">
            <v>3 5008 00082 79 6</v>
          </cell>
          <cell r="L657" t="str">
            <v>บวกครกหลวง</v>
          </cell>
          <cell r="M657" t="str">
            <v>เชียงใหม่ 3</v>
          </cell>
          <cell r="N657">
            <v>8</v>
          </cell>
          <cell r="O657" t="str">
            <v>สินเชื่อประชาชน</v>
          </cell>
          <cell r="P657" t="str">
            <v>1.บุคคลค้ำประกัน</v>
          </cell>
          <cell r="Q657"/>
          <cell r="R657"/>
          <cell r="S657" t="str">
            <v>แขวงเชียงใหม่</v>
          </cell>
          <cell r="T657" t="str">
            <v>ผบ.1128</v>
          </cell>
          <cell r="U657">
            <v>2557</v>
          </cell>
          <cell r="V657" t="str">
            <v>ผบ.2357</v>
          </cell>
          <cell r="W657">
            <v>2557</v>
          </cell>
          <cell r="X657"/>
          <cell r="Y657"/>
          <cell r="Z657"/>
          <cell r="AA657">
            <v>12</v>
          </cell>
          <cell r="AB657">
            <v>5</v>
          </cell>
          <cell r="AC657">
            <v>2557</v>
          </cell>
          <cell r="AD657"/>
          <cell r="AE657"/>
          <cell r="AF657"/>
          <cell r="AG657"/>
          <cell r="AH657"/>
          <cell r="AI657"/>
          <cell r="AJ657"/>
          <cell r="AK657"/>
          <cell r="AL657"/>
          <cell r="AM657"/>
          <cell r="AN657"/>
          <cell r="AO657"/>
          <cell r="AP657"/>
          <cell r="AQ657"/>
          <cell r="AR657"/>
          <cell r="AS657"/>
          <cell r="AT657"/>
          <cell r="AU657"/>
          <cell r="AV657"/>
          <cell r="AW657"/>
          <cell r="AX657"/>
          <cell r="AY657"/>
          <cell r="AZ657"/>
          <cell r="BA657"/>
          <cell r="BB657" t="str">
            <v>รายงานผลสืบวันที่ 10/5/2566</v>
          </cell>
          <cell r="BC657">
            <v>1800</v>
          </cell>
          <cell r="BD657">
            <v>18</v>
          </cell>
          <cell r="BE657">
            <v>8</v>
          </cell>
          <cell r="BF657">
            <v>2566</v>
          </cell>
          <cell r="BG657">
            <v>0</v>
          </cell>
          <cell r="BH657" t="str">
            <v>-</v>
          </cell>
          <cell r="BI657" t="str">
            <v>-</v>
          </cell>
          <cell r="BJ657" t="str">
            <v>-</v>
          </cell>
          <cell r="BK657">
            <v>0</v>
          </cell>
          <cell r="BL657">
            <v>1760</v>
          </cell>
          <cell r="BM657">
            <v>0</v>
          </cell>
          <cell r="BN657" t="str">
            <v/>
          </cell>
          <cell r="BO657" t="str">
            <v/>
          </cell>
          <cell r="BP657" t="str">
            <v/>
          </cell>
          <cell r="BQ657" t="str">
            <v>-</v>
          </cell>
          <cell r="BR657" t="str">
            <v>-</v>
          </cell>
          <cell r="BS657" t="str">
            <v>-</v>
          </cell>
          <cell r="BT657" t="str">
            <v>นายเฉลิม พรมมา</v>
          </cell>
          <cell r="BU657">
            <v>883262010263</v>
          </cell>
          <cell r="BV657" t="str">
            <v>1.นายเฉลิม  พรมมา
2.นางจุรี  พรมมา
3.นายสา  ตาทอง
4.นางสาวเยาวราช  ขันจันแสง
5.นายนภดล  ยุกตะบุตร
6.นางสาวอำพร  เขียวมา</v>
          </cell>
          <cell r="BW657" t="str">
            <v>จำเลยที่ 1
คู่สมรสจำเลยที่ 1
จำเลยที่ 2
คู่สมรสจำเฃยที่ 2
จำเลยที่ 3
คู่สมรสจำเลยที่ 3</v>
          </cell>
          <cell r="BX657" t="str">
            <v>3-5008-00082-79-6
3-5013-00510-13-7
3-3204-00112-61-4
3-5705-00847-73-8
3-5099-00273-07-9
5-5020-00016-51-7</v>
          </cell>
          <cell r="BY657" t="str">
            <v>-ไม่พบว่ามีกรรมสิทธิ์ในที่ดิน อ.เมืองเชียงใหม่ จ.เชียงใหม่
-พบว่ามีกรรมสิทธิ์ในที่ดินโฉนดเลขที่ 37812 ต.ต้นเปา อ.สันกำแพง  จ.เชียงใหม่ (ติดอายัด)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657" t="str">
            <v>พบทรัพย์</v>
          </cell>
          <cell r="CA657"/>
          <cell r="CB657">
            <v>6</v>
          </cell>
          <cell r="CC657"/>
          <cell r="CD657"/>
          <cell r="CE657"/>
          <cell r="CF657"/>
          <cell r="CG657"/>
          <cell r="CH657"/>
          <cell r="CI657"/>
          <cell r="CJ657"/>
          <cell r="CK657"/>
          <cell r="CL657"/>
          <cell r="CM657"/>
          <cell r="CN657"/>
          <cell r="CO657"/>
        </row>
        <row r="658">
          <cell r="B658">
            <v>2114</v>
          </cell>
          <cell r="C658">
            <v>654</v>
          </cell>
          <cell r="D658">
            <v>10</v>
          </cell>
          <cell r="E658">
            <v>2</v>
          </cell>
          <cell r="F658">
            <v>2566</v>
          </cell>
          <cell r="G658">
            <v>800130499924</v>
          </cell>
          <cell r="H658" t="str">
            <v>นางสาว</v>
          </cell>
          <cell r="I658" t="str">
            <v>ชุติมณฑน์</v>
          </cell>
          <cell r="J658" t="str">
            <v>เฮงหลี</v>
          </cell>
          <cell r="K658" t="str">
            <v>1 5099 01461 56 5</v>
          </cell>
          <cell r="L658" t="str">
            <v>เชียงใหม่</v>
          </cell>
          <cell r="M658" t="str">
            <v>เชียงใหม่ 1</v>
          </cell>
          <cell r="N658">
            <v>8</v>
          </cell>
          <cell r="O658" t="str">
            <v>สินเชื่อธนาคารประชาชน</v>
          </cell>
          <cell r="P658" t="str">
            <v>1.บุคคลค้ำประกัน</v>
          </cell>
          <cell r="Q658"/>
          <cell r="R658"/>
          <cell r="S658" t="str">
            <v>แขวงเชียงดาว</v>
          </cell>
          <cell r="T658" t="str">
            <v>ผบE627</v>
          </cell>
          <cell r="U658">
            <v>2565</v>
          </cell>
          <cell r="V658" t="str">
            <v>ผบE727</v>
          </cell>
          <cell r="W658">
            <v>2565</v>
          </cell>
          <cell r="X658">
            <v>10</v>
          </cell>
          <cell r="Y658">
            <v>10</v>
          </cell>
          <cell r="Z658">
            <v>2565</v>
          </cell>
          <cell r="AA658"/>
          <cell r="AB658"/>
          <cell r="AC658"/>
          <cell r="AD658">
            <v>10</v>
          </cell>
          <cell r="AE658">
            <v>10</v>
          </cell>
          <cell r="AF658">
            <v>2565</v>
          </cell>
          <cell r="AG658">
            <v>13</v>
          </cell>
          <cell r="AH658">
            <v>12</v>
          </cell>
          <cell r="AI658">
            <v>2565</v>
          </cell>
          <cell r="AJ658"/>
          <cell r="AK658"/>
          <cell r="AL658"/>
          <cell r="AM658"/>
          <cell r="AN658"/>
          <cell r="AO658"/>
          <cell r="AP658"/>
          <cell r="AQ658"/>
          <cell r="AR658"/>
          <cell r="AS658"/>
          <cell r="AT658"/>
          <cell r="AU658"/>
          <cell r="AV658"/>
          <cell r="AW658"/>
          <cell r="AX658"/>
          <cell r="AY658"/>
          <cell r="AZ658"/>
          <cell r="BA658"/>
          <cell r="BB658" t="str">
            <v>รายงานผลสืบทรัพย์วันที่ 11/4/2566</v>
          </cell>
          <cell r="BC658">
            <v>300</v>
          </cell>
          <cell r="BD658">
            <v>8</v>
          </cell>
          <cell r="BE658">
            <v>3</v>
          </cell>
          <cell r="BF658">
            <v>2567</v>
          </cell>
          <cell r="BG658">
            <v>0</v>
          </cell>
          <cell r="BH658" t="str">
            <v>-</v>
          </cell>
          <cell r="BI658" t="str">
            <v>-</v>
          </cell>
          <cell r="BJ658" t="str">
            <v>-</v>
          </cell>
          <cell r="BK658">
            <v>0</v>
          </cell>
          <cell r="BL658">
            <v>415</v>
          </cell>
          <cell r="BM658">
            <v>0</v>
          </cell>
          <cell r="BN658" t="str">
            <v/>
          </cell>
          <cell r="BO658" t="str">
            <v/>
          </cell>
          <cell r="BP658" t="str">
            <v/>
          </cell>
          <cell r="BQ658" t="str">
            <v>-</v>
          </cell>
          <cell r="BR658" t="str">
            <v>-</v>
          </cell>
          <cell r="BS658" t="str">
            <v>-</v>
          </cell>
          <cell r="BT658" t="str">
            <v>นางสาวชุติมณฑน์ เฮงหลี</v>
          </cell>
          <cell r="BU658">
            <v>883165010120</v>
          </cell>
          <cell r="BV658" t="str">
            <v>1.นางสาวชุติมณฑน์  เฮงหลี</v>
          </cell>
          <cell r="BW658" t="str">
            <v>จำเลย</v>
          </cell>
          <cell r="BX658" t="str">
            <v>1-5099-01461-56-5</v>
          </cell>
          <cell r="BY658" t="str">
            <v>-ไม่พบว่ามีกรรมสิทธิ์ในที่ดิน อ.เมืองเชียงใหม่ จ.เชียงใหม่
-ไม่พบว่ามีกรรมสิทธิ์ในที่ดิน อ.แม่แตง  จ.เชียงใหม่</v>
          </cell>
          <cell r="BZ658" t="str">
            <v>ไม่พบ</v>
          </cell>
          <cell r="CA658"/>
          <cell r="CB658">
            <v>1</v>
          </cell>
          <cell r="CC658"/>
          <cell r="CD658"/>
          <cell r="CE658"/>
          <cell r="CF658"/>
          <cell r="CG658"/>
          <cell r="CH658"/>
          <cell r="CI658"/>
          <cell r="CJ658"/>
          <cell r="CK658"/>
          <cell r="CL658"/>
          <cell r="CM658"/>
          <cell r="CN658"/>
          <cell r="CO658"/>
        </row>
        <row r="659">
          <cell r="B659">
            <v>2115</v>
          </cell>
          <cell r="C659">
            <v>655</v>
          </cell>
          <cell r="D659">
            <v>10</v>
          </cell>
          <cell r="E659">
            <v>2</v>
          </cell>
          <cell r="F659">
            <v>2566</v>
          </cell>
          <cell r="G659"/>
          <cell r="H659" t="str">
            <v>นาง</v>
          </cell>
          <cell r="I659" t="str">
            <v>รัชฎาภรณ์</v>
          </cell>
          <cell r="J659" t="str">
            <v>เพ็ชรเปิยม</v>
          </cell>
          <cell r="K659" t="str">
            <v>3 5712 00295 20 0</v>
          </cell>
          <cell r="L659" t="str">
            <v>สารภี</v>
          </cell>
          <cell r="M659" t="str">
            <v>เชียงใหม่ 3</v>
          </cell>
          <cell r="N659">
            <v>8</v>
          </cell>
          <cell r="O659" t="str">
            <v>สินเชื่อธนาคารประชาชน</v>
          </cell>
          <cell r="P659" t="str">
            <v>1.บุคคลค้ำประกัน</v>
          </cell>
          <cell r="Q659"/>
          <cell r="R659"/>
          <cell r="S659" t="str">
            <v>แขวงเชียงใหม่</v>
          </cell>
          <cell r="T659" t="str">
            <v>ผบ.4459</v>
          </cell>
          <cell r="U659">
            <v>2558</v>
          </cell>
          <cell r="V659" t="str">
            <v>ผบ4963</v>
          </cell>
          <cell r="W659">
            <v>2558</v>
          </cell>
          <cell r="X659">
            <v>10</v>
          </cell>
          <cell r="Y659">
            <v>8</v>
          </cell>
          <cell r="Z659">
            <v>2558</v>
          </cell>
          <cell r="AA659"/>
          <cell r="AB659"/>
          <cell r="AC659"/>
          <cell r="AD659"/>
          <cell r="AE659"/>
          <cell r="AF659"/>
          <cell r="AG659"/>
          <cell r="AH659"/>
          <cell r="AI659"/>
          <cell r="AJ659"/>
          <cell r="AK659"/>
          <cell r="AL659"/>
          <cell r="AM659"/>
          <cell r="AN659"/>
          <cell r="AO659"/>
          <cell r="AP659"/>
          <cell r="AQ659"/>
          <cell r="AR659"/>
          <cell r="AS659"/>
          <cell r="AT659"/>
          <cell r="AU659"/>
          <cell r="AV659"/>
          <cell r="AW659"/>
          <cell r="AX659"/>
          <cell r="AY659"/>
          <cell r="AZ659"/>
          <cell r="BA659"/>
          <cell r="BB659" t="str">
            <v>มีคำสั่งสืบทรัพย์วันที่ 17/01/2566//รายงานผลสืบทรัพย์วันที่ 28/10/2566</v>
          </cell>
          <cell r="BC659">
            <v>1800</v>
          </cell>
          <cell r="BD659">
            <v>9</v>
          </cell>
          <cell r="BE659">
            <v>8</v>
          </cell>
          <cell r="BF659">
            <v>2567</v>
          </cell>
          <cell r="BG659">
            <v>0</v>
          </cell>
          <cell r="BH659" t="str">
            <v>-</v>
          </cell>
          <cell r="BI659" t="str">
            <v>-</v>
          </cell>
          <cell r="BJ659" t="str">
            <v>-</v>
          </cell>
          <cell r="BK659">
            <v>0</v>
          </cell>
          <cell r="BL659">
            <v>2225</v>
          </cell>
          <cell r="BM659">
            <v>0</v>
          </cell>
          <cell r="BN659">
            <v>21</v>
          </cell>
          <cell r="BO659">
            <v>11</v>
          </cell>
          <cell r="BP659">
            <v>2567</v>
          </cell>
          <cell r="BQ659" t="str">
            <v>-</v>
          </cell>
          <cell r="BR659" t="str">
            <v>-</v>
          </cell>
          <cell r="BS659" t="str">
            <v>-</v>
          </cell>
          <cell r="BT659" t="str">
            <v>นางรัชฎาภรณ์ เพ็ชรเปิยม</v>
          </cell>
          <cell r="BU659">
            <v>0</v>
          </cell>
          <cell r="BV659" t="str">
            <v>1.นางรัชฎาภรณ์ เพ็ชรเปี่ยม
2.นายณรงศักดิ์ เพ็ชรเปี่ยม
3.นายวชิรศักดิ์ เทกะมล
4.นางสาวจิณณ์ณณัช เทกะมล
5.นายภราดร สนเพ็ง
6.นางสาวธารตรี มณีสิริ</v>
          </cell>
          <cell r="BW659" t="str">
            <v>จำเลยที่ 1
คู่สมรสจำเลยที่ 1
จำเลยที่ 2
คู่สมรสจำเลยที่ 2
จำเลยที่ 3
คู่สมรสจำเลยที่ 3</v>
          </cell>
          <cell r="BX659" t="str">
            <v>3-5712-00295-20-0
3-6005-00098-10-6
1-5099-00140-68-4
1-5099-01338-07-8
3-6402-00010-24-6
3-6602-00154-94-9</v>
          </cell>
          <cell r="BY659" t="str">
            <v xml:space="preserve">-ไม่พบว่ามีกรรมสิทธิ์ในที่ดิน อ.สารภี จ.เชียงใหม่
-ไม่พบว่ามีกรรมสิทธิ์ในที่ดิน อ.พญาเม็งราย  จ.เชียงราย
-ไม่พบว่ามีกรรมสิทธิ์ในที่ดิน เขตบางขุนเทียน จ.กรุงเทพมหานคร
-ไม่พบว่ามีกรรมสิทธิ์ในที่ดิน อ.พญาเม็งราย  จ.เชียงราย
-ไม่พบว่ามีกรรมสิทธิ์ในที่ดิน เขตบางขุนเทียน จ.กรุงเทพมหานคร
-พบว่ามีกรรมสิทธิ์ในโฉนดเลขที่ 11389 ต.แม่สา อ.แม่ริม จ.เชียงใหม่ (ติดจำนองธอส.)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อ.หางดง จ.เชียงใหม่
-พบว่ามีกรรมสิทธิ์ในโฉนดเลขที่ 65934 ต.ท่าวังตาล อ.สารภี จ.เชียงใหม่ (ติดจำนองธอส.) 
-ไม่พบว่ามีกรรมสิทธิ์ในที่ดิน อ.หางดง จ.เชียงใหม่
</v>
          </cell>
          <cell r="BZ659" t="str">
            <v>พบทรัพย์</v>
          </cell>
          <cell r="CA659" t="str">
            <v>พบ</v>
          </cell>
          <cell r="CB659"/>
          <cell r="CC659"/>
          <cell r="CD659"/>
          <cell r="CE659"/>
          <cell r="CF659"/>
          <cell r="CG659"/>
          <cell r="CH659"/>
          <cell r="CI659"/>
          <cell r="CJ659"/>
          <cell r="CK659"/>
          <cell r="CL659"/>
          <cell r="CM659"/>
          <cell r="CN659"/>
          <cell r="CO659"/>
        </row>
        <row r="660">
          <cell r="B660">
            <v>2116</v>
          </cell>
          <cell r="C660">
            <v>656</v>
          </cell>
          <cell r="D660">
            <v>10</v>
          </cell>
          <cell r="E660">
            <v>2</v>
          </cell>
          <cell r="F660">
            <v>2566</v>
          </cell>
          <cell r="G660"/>
          <cell r="H660" t="str">
            <v>นางสาว</v>
          </cell>
          <cell r="I660" t="str">
            <v>ศรัณย์รักษ์หรืออรุณทิพย์</v>
          </cell>
          <cell r="J660" t="str">
            <v>เจริญสุข</v>
          </cell>
          <cell r="K660"/>
          <cell r="L660" t="str">
            <v>ประตูช้างเผือก</v>
          </cell>
          <cell r="M660" t="str">
            <v>เชียงใหม่ 1</v>
          </cell>
          <cell r="N660">
            <v>8</v>
          </cell>
          <cell r="O660" t="str">
            <v>สินเชื่อธนาคารประชาชน</v>
          </cell>
          <cell r="P660" t="str">
            <v>1.บุคคลค้ำประกัน</v>
          </cell>
          <cell r="Q660"/>
          <cell r="R660"/>
          <cell r="S660" t="str">
            <v>จังหวัดแพร่</v>
          </cell>
          <cell r="T660" t="str">
            <v>ผบ.4114</v>
          </cell>
          <cell r="U660">
            <v>2562</v>
          </cell>
          <cell r="V660" t="str">
            <v>ผบ.4741</v>
          </cell>
          <cell r="W660">
            <v>2562</v>
          </cell>
          <cell r="X660"/>
          <cell r="Y660"/>
          <cell r="Z660"/>
          <cell r="AA660">
            <v>18</v>
          </cell>
          <cell r="AB660">
            <v>11</v>
          </cell>
          <cell r="AC660">
            <v>2562</v>
          </cell>
          <cell r="AD660"/>
          <cell r="AE660"/>
          <cell r="AF660"/>
          <cell r="AG660"/>
          <cell r="AH660"/>
          <cell r="AI660"/>
          <cell r="AJ660"/>
          <cell r="AK660"/>
          <cell r="AL660"/>
          <cell r="AM660"/>
          <cell r="AN660"/>
          <cell r="AO660"/>
          <cell r="AP660"/>
          <cell r="AQ660"/>
          <cell r="AR660"/>
          <cell r="AS660"/>
          <cell r="AT660"/>
          <cell r="AU660"/>
          <cell r="AV660"/>
          <cell r="AW660"/>
          <cell r="AX660"/>
          <cell r="AY660"/>
          <cell r="AZ660"/>
          <cell r="BA660"/>
          <cell r="BB660" t="str">
            <v>//รายงานผลสืบวันที่ 27/4/2566</v>
          </cell>
          <cell r="BC660">
            <v>900</v>
          </cell>
          <cell r="BD660">
            <v>8</v>
          </cell>
          <cell r="BE660">
            <v>3</v>
          </cell>
          <cell r="BF660">
            <v>2567</v>
          </cell>
          <cell r="BG660">
            <v>0</v>
          </cell>
          <cell r="BH660" t="str">
            <v>-</v>
          </cell>
          <cell r="BI660" t="str">
            <v>-</v>
          </cell>
          <cell r="BJ660" t="str">
            <v>-</v>
          </cell>
          <cell r="BK660">
            <v>0</v>
          </cell>
          <cell r="BL660">
            <v>1105</v>
          </cell>
          <cell r="BM660">
            <v>0</v>
          </cell>
          <cell r="BN660" t="str">
            <v/>
          </cell>
          <cell r="BO660" t="str">
            <v/>
          </cell>
          <cell r="BP660" t="str">
            <v/>
          </cell>
          <cell r="BQ660" t="str">
            <v>-</v>
          </cell>
          <cell r="BR660" t="str">
            <v>-</v>
          </cell>
          <cell r="BS660" t="str">
            <v>-</v>
          </cell>
          <cell r="BT660" t="str">
            <v>นางสาวศรัณย์รักษ์หรืออรุณทิพย์ เจริญสุข</v>
          </cell>
          <cell r="BU660">
            <v>0</v>
          </cell>
          <cell r="BV660" t="str">
            <v>1.นางสาวศรัณย์รักษ์  เจริญสุข
2.นางสาวสุดารัตน์  อินเท้ง
3.นายศุภกิจ  สมดวงเลิศ</v>
          </cell>
          <cell r="BW660" t="str">
            <v>จำเลยที่ 1
จำเลยที่ 2
จำเลยที่ 3</v>
          </cell>
          <cell r="BX660" t="str">
            <v>1-5099-00786-26-6
1-6604-00088-02-1
1-4713-00040-71-2</v>
          </cell>
          <cell r="BY660"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อ.ตะพานหิน จ.พิจิตร
-ไม่พบว่ามีกรรมสิทธิ์ในที่ดิน อ.เมืองเชียงใหม่ จ.เชียงใหม่
-ไม่พบว่ามีกรรมสิทธิ์ในที่ดิน อ.พาน จ.เชียงราย</v>
          </cell>
          <cell r="BZ660" t="str">
            <v>ไม่พบ</v>
          </cell>
          <cell r="CA660"/>
          <cell r="CB660">
            <v>3</v>
          </cell>
          <cell r="CC660" t="str">
            <v>เกศินี</v>
          </cell>
          <cell r="CD660"/>
          <cell r="CE660"/>
          <cell r="CF660"/>
          <cell r="CG660"/>
          <cell r="CH660"/>
          <cell r="CI660"/>
          <cell r="CJ660"/>
          <cell r="CK660"/>
          <cell r="CL660"/>
          <cell r="CM660"/>
          <cell r="CN660"/>
          <cell r="CO660"/>
        </row>
        <row r="661">
          <cell r="B661">
            <v>2117</v>
          </cell>
          <cell r="C661">
            <v>657</v>
          </cell>
          <cell r="D661">
            <v>10</v>
          </cell>
          <cell r="E661">
            <v>2</v>
          </cell>
          <cell r="F661">
            <v>2566</v>
          </cell>
          <cell r="G661">
            <v>800070339430</v>
          </cell>
          <cell r="H661" t="str">
            <v>นาย</v>
          </cell>
          <cell r="I661" t="str">
            <v>สงกรานต์</v>
          </cell>
          <cell r="J661" t="str">
            <v>เรือนทอง</v>
          </cell>
          <cell r="K661" t="str">
            <v>1 5099 01568 15 7</v>
          </cell>
          <cell r="L661" t="str">
            <v>นิมมานเหมินทร์</v>
          </cell>
          <cell r="M661" t="str">
            <v>เชียงใหม่ 1</v>
          </cell>
          <cell r="N661">
            <v>8</v>
          </cell>
          <cell r="O661" t="str">
            <v>สินเชื่อธนาคารประชาชน</v>
          </cell>
          <cell r="P661" t="str">
            <v>1.บุคคลค้ำประกัน</v>
          </cell>
          <cell r="Q661"/>
          <cell r="R661"/>
          <cell r="S661" t="str">
            <v>แขวงเชียงใหม่</v>
          </cell>
          <cell r="T661" t="str">
            <v>ผบ.10099</v>
          </cell>
          <cell r="U661">
            <v>2562</v>
          </cell>
          <cell r="V661" t="str">
            <v>ผบ.10567</v>
          </cell>
          <cell r="W661">
            <v>2562</v>
          </cell>
          <cell r="X661"/>
          <cell r="Y661"/>
          <cell r="Z661"/>
          <cell r="AA661">
            <v>15</v>
          </cell>
          <cell r="AB661">
            <v>10</v>
          </cell>
          <cell r="AC661">
            <v>2562</v>
          </cell>
          <cell r="AD661"/>
          <cell r="AE661"/>
          <cell r="AF661"/>
          <cell r="AG661"/>
          <cell r="AH661"/>
          <cell r="AI661"/>
          <cell r="AJ661"/>
          <cell r="AK661"/>
          <cell r="AL661"/>
          <cell r="AM661"/>
          <cell r="AN661"/>
          <cell r="AO661"/>
          <cell r="AP661"/>
          <cell r="AQ661"/>
          <cell r="AR661"/>
          <cell r="AS661"/>
          <cell r="AT661"/>
          <cell r="AU661"/>
          <cell r="AV661"/>
          <cell r="AW661"/>
          <cell r="AX661"/>
          <cell r="AY661"/>
          <cell r="AZ661"/>
          <cell r="BA661"/>
          <cell r="BB661" t="str">
            <v>รายงานผลสืบทรัพย์วันที่ 11/4/2566</v>
          </cell>
          <cell r="BC661">
            <v>900</v>
          </cell>
          <cell r="BD661">
            <v>8</v>
          </cell>
          <cell r="BE661">
            <v>3</v>
          </cell>
          <cell r="BF661">
            <v>2567</v>
          </cell>
          <cell r="BG661">
            <v>0</v>
          </cell>
          <cell r="BH661" t="str">
            <v>-</v>
          </cell>
          <cell r="BI661" t="str">
            <v>-</v>
          </cell>
          <cell r="BJ661" t="str">
            <v>-</v>
          </cell>
          <cell r="BK661">
            <v>0</v>
          </cell>
          <cell r="BL661">
            <v>960</v>
          </cell>
          <cell r="BM661">
            <v>0</v>
          </cell>
          <cell r="BN661" t="str">
            <v/>
          </cell>
          <cell r="BO661" t="str">
            <v/>
          </cell>
          <cell r="BP661" t="str">
            <v/>
          </cell>
          <cell r="BQ661" t="str">
            <v>-</v>
          </cell>
          <cell r="BR661" t="str">
            <v>-</v>
          </cell>
          <cell r="BS661" t="str">
            <v>-</v>
          </cell>
          <cell r="BT661" t="str">
            <v>นายสงกรานต์ เรือนทอง</v>
          </cell>
          <cell r="BU661">
            <v>0</v>
          </cell>
          <cell r="BV661" t="str">
            <v>1.นายสงกรานต์  เรือนทอง
2.นางสาววาสนา  เรือนทอง
3.นางสาวสาวรส  อินต๊ะแปง</v>
          </cell>
          <cell r="BW661" t="str">
            <v>จำเลยที่ 1
จำเลยที่ 2
จำเลยที่ 3</v>
          </cell>
          <cell r="BX661" t="str">
            <v>1-5099-01568-15-7
1-5007-00187-73-5
1-5099-00738-86-5</v>
          </cell>
          <cell r="BY661"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Z661" t="str">
            <v>ไม่พบ</v>
          </cell>
          <cell r="CA661"/>
          <cell r="CB661">
            <v>3</v>
          </cell>
          <cell r="CC661" t="str">
            <v>เกศินี</v>
          </cell>
          <cell r="CD661"/>
          <cell r="CE661"/>
          <cell r="CF661"/>
          <cell r="CG661"/>
          <cell r="CH661"/>
          <cell r="CI661"/>
          <cell r="CJ661"/>
          <cell r="CK661"/>
          <cell r="CL661"/>
          <cell r="CM661"/>
          <cell r="CN661"/>
          <cell r="CO661"/>
        </row>
        <row r="662">
          <cell r="B662">
            <v>2118</v>
          </cell>
          <cell r="C662">
            <v>658</v>
          </cell>
          <cell r="D662">
            <v>10</v>
          </cell>
          <cell r="E662">
            <v>2</v>
          </cell>
          <cell r="F662">
            <v>2566</v>
          </cell>
          <cell r="G662">
            <v>800098407896</v>
          </cell>
          <cell r="H662" t="str">
            <v>นาย</v>
          </cell>
          <cell r="I662" t="str">
            <v>บัญชา</v>
          </cell>
          <cell r="J662" t="str">
            <v>อิสสระกุล</v>
          </cell>
          <cell r="K662" t="str">
            <v xml:space="preserve">3 5099 00543 44 1 </v>
          </cell>
          <cell r="L662" t="str">
            <v>หนองหอย</v>
          </cell>
          <cell r="M662" t="str">
            <v>เชียงใหม่ 1</v>
          </cell>
          <cell r="N662">
            <v>8</v>
          </cell>
          <cell r="O662" t="str">
            <v>สินเชื่อธนาคารประชาชน</v>
          </cell>
          <cell r="P662" t="str">
            <v>1.บุคคลค้ำประกัน</v>
          </cell>
          <cell r="Q662"/>
          <cell r="R662"/>
          <cell r="S662" t="str">
            <v>แขวงเชียงใหม่</v>
          </cell>
          <cell r="T662" t="str">
            <v>ผบ.883</v>
          </cell>
          <cell r="U662">
            <v>2565</v>
          </cell>
          <cell r="V662" t="str">
            <v>ผบ.1397</v>
          </cell>
          <cell r="W662">
            <v>2565</v>
          </cell>
          <cell r="X662">
            <v>29</v>
          </cell>
          <cell r="Y662">
            <v>8</v>
          </cell>
          <cell r="Z662">
            <v>2565</v>
          </cell>
          <cell r="AA662"/>
          <cell r="AB662"/>
          <cell r="AC662"/>
          <cell r="AD662">
            <v>29</v>
          </cell>
          <cell r="AE662">
            <v>8</v>
          </cell>
          <cell r="AF662">
            <v>2565</v>
          </cell>
          <cell r="AG662">
            <v>13</v>
          </cell>
          <cell r="AH662">
            <v>1</v>
          </cell>
          <cell r="AI662">
            <v>2566</v>
          </cell>
          <cell r="AJ662"/>
          <cell r="AK662"/>
          <cell r="AL662"/>
          <cell r="AM662"/>
          <cell r="AN662"/>
          <cell r="AO662"/>
          <cell r="AP662"/>
          <cell r="AQ662"/>
          <cell r="AR662"/>
          <cell r="AS662"/>
          <cell r="AT662"/>
          <cell r="AU662"/>
          <cell r="AV662"/>
          <cell r="AW662"/>
          <cell r="AX662"/>
          <cell r="AY662"/>
          <cell r="AZ662"/>
          <cell r="BA662"/>
          <cell r="BB662" t="str">
            <v>//รายงานผลสืบวันที่ 27/4/2566</v>
          </cell>
          <cell r="BC662">
            <v>600</v>
          </cell>
          <cell r="BD662">
            <v>8</v>
          </cell>
          <cell r="BE662">
            <v>3</v>
          </cell>
          <cell r="BF662">
            <v>2567</v>
          </cell>
          <cell r="BG662">
            <v>0</v>
          </cell>
          <cell r="BH662" t="str">
            <v>-</v>
          </cell>
          <cell r="BI662" t="str">
            <v>-</v>
          </cell>
          <cell r="BJ662" t="str">
            <v>-</v>
          </cell>
          <cell r="BK662">
            <v>0</v>
          </cell>
          <cell r="BL662">
            <v>810</v>
          </cell>
          <cell r="BM662">
            <v>0</v>
          </cell>
          <cell r="BN662" t="str">
            <v/>
          </cell>
          <cell r="BO662" t="str">
            <v/>
          </cell>
          <cell r="BP662" t="str">
            <v/>
          </cell>
          <cell r="BQ662" t="str">
            <v>-</v>
          </cell>
          <cell r="BR662" t="str">
            <v>-</v>
          </cell>
          <cell r="BS662" t="str">
            <v>-</v>
          </cell>
          <cell r="BT662" t="str">
            <v>นายบัญชา อิสสระกุล</v>
          </cell>
          <cell r="BU662">
            <v>883164010350</v>
          </cell>
          <cell r="BV662" t="str">
            <v>1.นายบัญชา  อิสสระกุล
2.นายคมกฤช  อิสสระกุล</v>
          </cell>
          <cell r="BW662" t="str">
            <v>จำเลยที่ 1
จำเลยที่ 2</v>
          </cell>
          <cell r="BX662" t="str">
            <v>3-5099-00543-44-1
1-5099-00072-20-4</v>
          </cell>
          <cell r="BY662" t="str">
            <v>-ไม่พบว่ามีกรรมสิทธิ์ในที่ดิน อ.เมืองเชียงใหม่ จ.เชียงใหม่
-พบว่ามีกรรมสิทธิ์ในโฉนดเลขที่ 55612 ต.หนองป่าครั่ง อ.เมืองเชียงใหม่ จ.เชียงใหม่ (ติดจำนองธอส)
-พบว่ามีกรรมสิทธิ์ในโฉนดเลขที่ 55613 ต.วัดเกต อ.เมืองเชียงใหม่ จ.เชียงใหม่ (ติดจำนองบุคคลภายนอก)</v>
          </cell>
          <cell r="BZ662" t="str">
            <v>พบทรัพย์</v>
          </cell>
          <cell r="CA662"/>
          <cell r="CB662">
            <v>2</v>
          </cell>
          <cell r="CC662" t="str">
            <v>เกศินี</v>
          </cell>
          <cell r="CD662"/>
          <cell r="CE662"/>
          <cell r="CF662"/>
          <cell r="CG662"/>
          <cell r="CH662"/>
          <cell r="CI662"/>
          <cell r="CJ662"/>
          <cell r="CK662"/>
          <cell r="CL662"/>
          <cell r="CM662"/>
          <cell r="CN662"/>
          <cell r="CO662"/>
        </row>
        <row r="663">
          <cell r="B663">
            <v>2119</v>
          </cell>
          <cell r="C663">
            <v>659</v>
          </cell>
          <cell r="D663">
            <v>17</v>
          </cell>
          <cell r="E663">
            <v>2</v>
          </cell>
          <cell r="F663">
            <v>2566</v>
          </cell>
          <cell r="G663">
            <v>8800002277906</v>
          </cell>
          <cell r="H663" t="str">
            <v>พันตำรวจตรี</v>
          </cell>
          <cell r="I663" t="str">
            <v>กิจจา</v>
          </cell>
          <cell r="J663" t="str">
            <v>ศรีกันทา</v>
          </cell>
          <cell r="K663" t="str">
            <v>3 5804 00023 39 3</v>
          </cell>
          <cell r="L663" t="str">
            <v>บวกครกหลวง</v>
          </cell>
          <cell r="M663" t="str">
            <v>เชียงใหม่ 3</v>
          </cell>
          <cell r="N663">
            <v>8</v>
          </cell>
          <cell r="O663" t="str">
            <v>สินเชื่อสวัสดิการ</v>
          </cell>
          <cell r="P663" t="str">
            <v>1.บุคคลค้ำประกัน</v>
          </cell>
          <cell r="Q663"/>
          <cell r="R663"/>
          <cell r="S663" t="str">
            <v>จังหวัดแม่สะเรียง</v>
          </cell>
          <cell r="T663" t="str">
            <v>ผบ.291</v>
          </cell>
          <cell r="U663">
            <v>2557</v>
          </cell>
          <cell r="V663" t="str">
            <v>ผบ.2</v>
          </cell>
          <cell r="W663">
            <v>2558</v>
          </cell>
          <cell r="X663">
            <v>23</v>
          </cell>
          <cell r="Y663">
            <v>1</v>
          </cell>
          <cell r="Z663">
            <v>2558</v>
          </cell>
          <cell r="AA663"/>
          <cell r="AB663"/>
          <cell r="AC663"/>
          <cell r="AD663"/>
          <cell r="AE663"/>
          <cell r="AF663"/>
          <cell r="AG663"/>
          <cell r="AH663"/>
          <cell r="AI663"/>
          <cell r="AJ663"/>
          <cell r="AK663"/>
          <cell r="AL663"/>
          <cell r="AM663"/>
          <cell r="AN663"/>
          <cell r="AO663"/>
          <cell r="AP663"/>
          <cell r="AQ663"/>
          <cell r="AR663"/>
          <cell r="AS663"/>
          <cell r="AT663"/>
          <cell r="AU663"/>
          <cell r="AV663"/>
          <cell r="AW663"/>
          <cell r="AX663"/>
          <cell r="AY663"/>
          <cell r="AZ663"/>
          <cell r="BA663"/>
          <cell r="BB663" t="str">
            <v>สืบทรัพย์ (คำสั่ง 17//2/2566)//รายงานผลสืบวันที่ 27/4/2566</v>
          </cell>
          <cell r="BC663">
            <v>900</v>
          </cell>
          <cell r="BD663">
            <v>25</v>
          </cell>
          <cell r="BE663">
            <v>9</v>
          </cell>
          <cell r="BF663">
            <v>2566</v>
          </cell>
          <cell r="BG663">
            <v>0</v>
          </cell>
          <cell r="BH663" t="str">
            <v>-</v>
          </cell>
          <cell r="BI663" t="str">
            <v>-</v>
          </cell>
          <cell r="BJ663" t="str">
            <v>-</v>
          </cell>
          <cell r="BK663">
            <v>0</v>
          </cell>
          <cell r="BL663">
            <v>1455</v>
          </cell>
          <cell r="BM663">
            <v>0</v>
          </cell>
          <cell r="BN663" t="str">
            <v/>
          </cell>
          <cell r="BO663" t="str">
            <v/>
          </cell>
          <cell r="BP663" t="str">
            <v/>
          </cell>
          <cell r="BQ663" t="str">
            <v>-</v>
          </cell>
          <cell r="BR663" t="str">
            <v>-</v>
          </cell>
          <cell r="BS663" t="str">
            <v>-</v>
          </cell>
          <cell r="BT663" t="str">
            <v>พันตำรวจตรีกิจจา ศรีกันทา</v>
          </cell>
          <cell r="BU663">
            <v>0</v>
          </cell>
          <cell r="BV663" t="str">
            <v>1.นายณกรณ์ หรือกิจจา  ศรีกันทา
2.นางสาวเมธิกา  จันทราพัฒ
3.นายกิจวัฒน์สินธุ์  อมตธนทรัพย์</v>
          </cell>
          <cell r="BW663" t="str">
            <v>จำเลยที่ 1
คู่สมรสจำเลยที่ 1
จำเลยที่ 2</v>
          </cell>
          <cell r="BX663" t="str">
            <v>3-5804-00023-39-3
3-5804-00263-80-7
3-5701-00866-61-1</v>
          </cell>
          <cell r="BY663"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เขตหลักสี่ กรุงเทพมหานคร</v>
          </cell>
          <cell r="BZ663" t="str">
            <v>ไม่พบ</v>
          </cell>
          <cell r="CA663"/>
          <cell r="CB663">
            <v>3</v>
          </cell>
          <cell r="CC663" t="str">
            <v>เกศินี</v>
          </cell>
          <cell r="CD663"/>
          <cell r="CE663"/>
          <cell r="CF663"/>
          <cell r="CG663"/>
          <cell r="CH663"/>
          <cell r="CI663"/>
          <cell r="CJ663"/>
          <cell r="CK663"/>
          <cell r="CL663"/>
          <cell r="CM663"/>
          <cell r="CN663"/>
          <cell r="CO663"/>
        </row>
        <row r="664">
          <cell r="B664">
            <v>2120</v>
          </cell>
          <cell r="C664">
            <v>660</v>
          </cell>
          <cell r="D664">
            <v>24</v>
          </cell>
          <cell r="E664">
            <v>2</v>
          </cell>
          <cell r="F664">
            <v>2566</v>
          </cell>
          <cell r="G664">
            <v>800082791008</v>
          </cell>
          <cell r="H664" t="str">
            <v>นางสาว</v>
          </cell>
          <cell r="I664" t="str">
            <v>จุฑามาศ</v>
          </cell>
          <cell r="J664" t="str">
            <v>สุดใจ</v>
          </cell>
          <cell r="K664" t="str">
            <v xml:space="preserve">1 5099 01519 10 5 </v>
          </cell>
          <cell r="L664" t="str">
            <v>ช้างคลาน</v>
          </cell>
          <cell r="M664" t="str">
            <v>เชียงใหม่ 1</v>
          </cell>
          <cell r="N664">
            <v>8</v>
          </cell>
          <cell r="O664" t="str">
            <v>สินเชื่อธนาคารประชาชน</v>
          </cell>
          <cell r="P664" t="str">
            <v>1.บุคคลค้ำประกัน</v>
          </cell>
          <cell r="Q664">
            <v>106388</v>
          </cell>
          <cell r="R664">
            <v>34004.25</v>
          </cell>
          <cell r="S664" t="str">
            <v>แขวงเชียงใหม่</v>
          </cell>
          <cell r="T664" t="str">
            <v>ผบE7121</v>
          </cell>
          <cell r="U664">
            <v>2565</v>
          </cell>
          <cell r="V664" t="str">
            <v>ผบE247</v>
          </cell>
          <cell r="W664">
            <v>2566</v>
          </cell>
          <cell r="X664">
            <v>17</v>
          </cell>
          <cell r="Y664">
            <v>1</v>
          </cell>
          <cell r="Z664">
            <v>2566</v>
          </cell>
          <cell r="AA664"/>
          <cell r="AB664"/>
          <cell r="AC664"/>
          <cell r="AD664">
            <v>17</v>
          </cell>
          <cell r="AE664">
            <v>1</v>
          </cell>
          <cell r="AF664">
            <v>2566</v>
          </cell>
          <cell r="AG664"/>
          <cell r="AH664"/>
          <cell r="AI664"/>
          <cell r="AJ664"/>
          <cell r="AK664"/>
          <cell r="AL664"/>
          <cell r="AM664"/>
          <cell r="AN664"/>
          <cell r="AO664"/>
          <cell r="AP664"/>
          <cell r="AQ664"/>
          <cell r="AR664"/>
          <cell r="AS664"/>
          <cell r="AT664"/>
          <cell r="AU664"/>
          <cell r="AV664"/>
          <cell r="AW664"/>
          <cell r="AX664"/>
          <cell r="AY664"/>
          <cell r="AZ664"/>
          <cell r="BA664"/>
          <cell r="BB664" t="str">
            <v>คำสั่งสืบทรัพย์วันที่ 24/2/2566//รายงานผลสืบทรัพย์วันที่ 14/6/2566</v>
          </cell>
          <cell r="BC664">
            <v>900</v>
          </cell>
          <cell r="BD664">
            <v>8</v>
          </cell>
          <cell r="BE664">
            <v>3</v>
          </cell>
          <cell r="BF664">
            <v>2567</v>
          </cell>
          <cell r="BG664">
            <v>0</v>
          </cell>
          <cell r="BH664" t="str">
            <v>-</v>
          </cell>
          <cell r="BI664" t="str">
            <v>-</v>
          </cell>
          <cell r="BJ664" t="str">
            <v>-</v>
          </cell>
          <cell r="BK664">
            <v>0</v>
          </cell>
          <cell r="BL664">
            <v>1105</v>
          </cell>
          <cell r="BM664">
            <v>0</v>
          </cell>
          <cell r="BN664">
            <v>26</v>
          </cell>
          <cell r="BO664">
            <v>4</v>
          </cell>
          <cell r="BP664">
            <v>2567</v>
          </cell>
          <cell r="BQ664" t="str">
            <v>-</v>
          </cell>
          <cell r="BR664" t="str">
            <v>-</v>
          </cell>
          <cell r="BS664" t="str">
            <v>-</v>
          </cell>
          <cell r="BT664" t="str">
            <v>นางสาวจุฑามาศ สุดใจ</v>
          </cell>
          <cell r="BU664">
            <v>883165010266</v>
          </cell>
          <cell r="BV664" t="str">
            <v>1.นางสาวจุฑามาศ  สุดใจ
2.นายกิตติชัย  ขันโท
3.นางสาวอัมพิกา  วิริยา</v>
          </cell>
          <cell r="BW664" t="str">
            <v>จำเลยที่ 1
จำเลยที่ 2
จำเลยที่ 3</v>
          </cell>
          <cell r="BX664" t="str">
            <v>1-5099-01519-10-5
1-5099-01390-13-7
1-5099-00257-29-8</v>
          </cell>
          <cell r="BY66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BZ664" t="str">
            <v>ไม่พบ</v>
          </cell>
          <cell r="CA664"/>
          <cell r="CB664">
            <v>3</v>
          </cell>
          <cell r="CC664" t="str">
            <v>เกศินี</v>
          </cell>
          <cell r="CD664"/>
          <cell r="CE664"/>
          <cell r="CF664"/>
          <cell r="CG664"/>
          <cell r="CH664"/>
          <cell r="CI664"/>
          <cell r="CJ664"/>
          <cell r="CK664"/>
          <cell r="CL664"/>
          <cell r="CM664"/>
          <cell r="CN664"/>
          <cell r="CO664"/>
        </row>
        <row r="665">
          <cell r="B665">
            <v>2121</v>
          </cell>
          <cell r="C665">
            <v>661</v>
          </cell>
          <cell r="D665">
            <v>24</v>
          </cell>
          <cell r="E665">
            <v>2</v>
          </cell>
          <cell r="F665">
            <v>2566</v>
          </cell>
          <cell r="G665">
            <v>800064708079</v>
          </cell>
          <cell r="H665" t="str">
            <v>นางสาว</v>
          </cell>
          <cell r="I665" t="str">
            <v>อำพร</v>
          </cell>
          <cell r="J665" t="str">
            <v>มูลปิน</v>
          </cell>
          <cell r="K665">
            <v>3500600246612</v>
          </cell>
          <cell r="L665" t="str">
            <v>ช้างคลาน</v>
          </cell>
          <cell r="M665" t="str">
            <v>เชียงใหม่ 1</v>
          </cell>
          <cell r="N665">
            <v>8</v>
          </cell>
          <cell r="O665" t="str">
            <v>สินเชื่อธนาคารประชาชน</v>
          </cell>
          <cell r="P665" t="str">
            <v>1.บุคคลค้ำประกัน</v>
          </cell>
          <cell r="Q665">
            <v>117764</v>
          </cell>
          <cell r="R665">
            <v>31378.400000000001</v>
          </cell>
          <cell r="S665" t="str">
            <v>แขวงเชียงใหม่</v>
          </cell>
          <cell r="T665" t="str">
            <v>ผบE7119</v>
          </cell>
          <cell r="U665">
            <v>2565</v>
          </cell>
          <cell r="V665" t="str">
            <v>ผบE201</v>
          </cell>
          <cell r="W665">
            <v>2566</v>
          </cell>
          <cell r="X665">
            <v>17</v>
          </cell>
          <cell r="Y665">
            <v>1</v>
          </cell>
          <cell r="Z665">
            <v>2566</v>
          </cell>
          <cell r="AA665"/>
          <cell r="AB665"/>
          <cell r="AC665"/>
          <cell r="AD665"/>
          <cell r="AE665"/>
          <cell r="AF665"/>
          <cell r="AG665"/>
          <cell r="AH665"/>
          <cell r="AI665"/>
          <cell r="AJ665"/>
          <cell r="AK665"/>
          <cell r="AL665"/>
          <cell r="AM665"/>
          <cell r="AN665"/>
          <cell r="AO665"/>
          <cell r="AP665"/>
          <cell r="AQ665"/>
          <cell r="AR665"/>
          <cell r="AS665"/>
          <cell r="AT665"/>
          <cell r="AU665"/>
          <cell r="AV665"/>
          <cell r="AW665"/>
          <cell r="AX665"/>
          <cell r="AY665"/>
          <cell r="AZ665"/>
          <cell r="BA665"/>
          <cell r="BB665" t="str">
            <v>รายงานผลสืบทรัพย์วันที่ 17/5/2566</v>
          </cell>
          <cell r="BC665">
            <v>1200</v>
          </cell>
          <cell r="BD665">
            <v>25</v>
          </cell>
          <cell r="BE665">
            <v>10</v>
          </cell>
          <cell r="BF665">
            <v>2567</v>
          </cell>
          <cell r="BG665">
            <v>0</v>
          </cell>
          <cell r="BH665" t="str">
            <v>-</v>
          </cell>
          <cell r="BI665" t="str">
            <v>-</v>
          </cell>
          <cell r="BJ665" t="str">
            <v>-</v>
          </cell>
          <cell r="BK665">
            <v>0</v>
          </cell>
          <cell r="BL665">
            <v>1160</v>
          </cell>
          <cell r="BM665">
            <v>0</v>
          </cell>
          <cell r="BN665" t="str">
            <v/>
          </cell>
          <cell r="BO665" t="str">
            <v/>
          </cell>
          <cell r="BP665" t="str">
            <v/>
          </cell>
          <cell r="BQ665" t="str">
            <v>-</v>
          </cell>
          <cell r="BR665" t="str">
            <v>-</v>
          </cell>
          <cell r="BS665" t="str">
            <v>-</v>
          </cell>
          <cell r="BT665" t="str">
            <v>นางสาวอำพร มูลปิน</v>
          </cell>
          <cell r="BU665">
            <v>883165010263</v>
          </cell>
          <cell r="BV665" t="str">
            <v>1.นางสาวอำพร  มูลปิน
2.นายบุญทา  ไชยมณี
3.นางรัศมี  เลวงค์
4.นายภรัณยู  ฮวดเจริญ</v>
          </cell>
          <cell r="BW665" t="str">
            <v>จำเลยที่ 1
คู่สมรสจำเลยที่ 1
จำเลยที่ 2
จำเลยที่ 3</v>
          </cell>
          <cell r="BX665" t="str">
            <v>3-5006-00246-61-2
3-5099-01267-57-9
3-5010-00105-30-0
1-5099-00200-03-2</v>
          </cell>
          <cell r="BY66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65" t="str">
            <v>ไม่พบ</v>
          </cell>
          <cell r="CA665"/>
          <cell r="CB665">
            <v>4</v>
          </cell>
          <cell r="CC665" t="str">
            <v>เกศินี</v>
          </cell>
          <cell r="CD665"/>
          <cell r="CE665"/>
          <cell r="CF665"/>
          <cell r="CG665"/>
          <cell r="CH665"/>
          <cell r="CI665"/>
          <cell r="CJ665"/>
          <cell r="CK665"/>
          <cell r="CL665"/>
          <cell r="CM665"/>
          <cell r="CN665"/>
          <cell r="CO665"/>
        </row>
        <row r="666">
          <cell r="B666">
            <v>2122</v>
          </cell>
          <cell r="C666">
            <v>662</v>
          </cell>
          <cell r="D666">
            <v>24</v>
          </cell>
          <cell r="E666">
            <v>2</v>
          </cell>
          <cell r="F666">
            <v>2566</v>
          </cell>
          <cell r="G666">
            <v>800072723409</v>
          </cell>
          <cell r="H666" t="str">
            <v>นาย</v>
          </cell>
          <cell r="I666" t="str">
            <v>เจษฎา</v>
          </cell>
          <cell r="J666" t="str">
            <v>สีมา</v>
          </cell>
          <cell r="K666">
            <v>1520700078464</v>
          </cell>
          <cell r="L666" t="str">
            <v>แม่ริม</v>
          </cell>
          <cell r="M666" t="str">
            <v>เชียงใหม่ 2</v>
          </cell>
          <cell r="N666">
            <v>8</v>
          </cell>
          <cell r="O666" t="str">
            <v>สินเชื่อธนาคารประชาชน</v>
          </cell>
          <cell r="P666" t="str">
            <v>1.บุคคลค้ำประกัน</v>
          </cell>
          <cell r="Q666">
            <v>128648.28</v>
          </cell>
          <cell r="R666">
            <v>46461.71</v>
          </cell>
          <cell r="S666" t="str">
            <v>แขวงลำปาง</v>
          </cell>
          <cell r="T666" t="str">
            <v>ผบE4211</v>
          </cell>
          <cell r="U666">
            <v>2565</v>
          </cell>
          <cell r="V666" t="str">
            <v>ผบE266</v>
          </cell>
          <cell r="W666">
            <v>2566</v>
          </cell>
          <cell r="X666">
            <v>23</v>
          </cell>
          <cell r="Y666">
            <v>1</v>
          </cell>
          <cell r="Z666">
            <v>2566</v>
          </cell>
          <cell r="AA666"/>
          <cell r="AB666"/>
          <cell r="AC666"/>
          <cell r="AD666"/>
          <cell r="AE666"/>
          <cell r="AF666"/>
          <cell r="AG666"/>
          <cell r="AH666"/>
          <cell r="AI666"/>
          <cell r="AJ666"/>
          <cell r="AK666"/>
          <cell r="AL666"/>
          <cell r="AM666"/>
          <cell r="AN666"/>
          <cell r="AO666"/>
          <cell r="AP666"/>
          <cell r="AQ666"/>
          <cell r="AR666"/>
          <cell r="AS666"/>
          <cell r="AT666"/>
          <cell r="AU666"/>
          <cell r="AV666"/>
          <cell r="AW666"/>
          <cell r="AX666"/>
          <cell r="AY666"/>
          <cell r="AZ666"/>
          <cell r="BA666"/>
          <cell r="BB666" t="str">
            <v>รายงานผลสืบทรัพย์วันที่ 17/5/2566</v>
          </cell>
          <cell r="BC666">
            <v>300</v>
          </cell>
          <cell r="BD666">
            <v>10</v>
          </cell>
          <cell r="BE666">
            <v>6</v>
          </cell>
          <cell r="BF666">
            <v>2567</v>
          </cell>
          <cell r="BG666">
            <v>0</v>
          </cell>
          <cell r="BH666" t="str">
            <v>-</v>
          </cell>
          <cell r="BI666" t="str">
            <v>-</v>
          </cell>
          <cell r="BJ666" t="str">
            <v>-</v>
          </cell>
          <cell r="BK666">
            <v>0</v>
          </cell>
          <cell r="BL666">
            <v>550</v>
          </cell>
          <cell r="BM666">
            <v>0</v>
          </cell>
          <cell r="BN666">
            <v>14</v>
          </cell>
          <cell r="BO666">
            <v>8</v>
          </cell>
          <cell r="BP666">
            <v>2567</v>
          </cell>
          <cell r="BQ666" t="str">
            <v>-</v>
          </cell>
          <cell r="BR666" t="str">
            <v>-</v>
          </cell>
          <cell r="BS666" t="str">
            <v>-</v>
          </cell>
          <cell r="BT666" t="str">
            <v>นายเจษฎา สีมา</v>
          </cell>
          <cell r="BU666">
            <v>883265010635</v>
          </cell>
          <cell r="BV666" t="str">
            <v>1.นายเจษฎา  สีมา</v>
          </cell>
          <cell r="BW666" t="str">
            <v>จำเลย</v>
          </cell>
          <cell r="BX666" t="str">
            <v>1-5207-00078-46-4</v>
          </cell>
          <cell r="BY666" t="str">
            <v>-ไม่พบว่ามีกรรมสิทธิ์ในที่ดิน อ.แม่ริม จ.เชียงใหม่
-ไม่พบว่ามีกรรมสิทธิ์ในที่ดิน อ.วังเหนือ จ.ลำปาง
-ไม่พบว่ามีกรรมสิทธิ์ในที่ดิน อ.เมืองลำปาง จ.ลำปาง</v>
          </cell>
          <cell r="BZ666" t="str">
            <v>ไม่พบ</v>
          </cell>
          <cell r="CA666"/>
          <cell r="CB666">
            <v>1</v>
          </cell>
          <cell r="CC666" t="str">
            <v>เกศินี</v>
          </cell>
          <cell r="CD666"/>
          <cell r="CE666"/>
          <cell r="CF666"/>
          <cell r="CG666"/>
          <cell r="CH666"/>
          <cell r="CI666"/>
          <cell r="CJ666"/>
          <cell r="CK666"/>
          <cell r="CL666"/>
          <cell r="CM666"/>
          <cell r="CN666"/>
          <cell r="CO666"/>
        </row>
        <row r="667">
          <cell r="B667">
            <v>2123</v>
          </cell>
          <cell r="C667">
            <v>663</v>
          </cell>
          <cell r="D667">
            <v>10</v>
          </cell>
          <cell r="E667">
            <v>4</v>
          </cell>
          <cell r="F667">
            <v>2566</v>
          </cell>
          <cell r="G667">
            <v>800100932311</v>
          </cell>
          <cell r="H667" t="str">
            <v>นาย</v>
          </cell>
          <cell r="I667" t="str">
            <v>สยุมพร</v>
          </cell>
          <cell r="J667" t="str">
            <v>เขื่อนขัน</v>
          </cell>
          <cell r="K667" t="str">
            <v>1 5099 00763 88 6</v>
          </cell>
          <cell r="L667" t="str">
            <v>ดอยสะเก็ด</v>
          </cell>
          <cell r="M667" t="str">
            <v>เชียงใหม่ 2</v>
          </cell>
          <cell r="N667">
            <v>8</v>
          </cell>
          <cell r="O667" t="str">
            <v>สินเชื่อธนาคารประชาชน</v>
          </cell>
          <cell r="P667" t="str">
            <v>1.บุคคลค้ำประกัน</v>
          </cell>
          <cell r="Q667">
            <v>86053</v>
          </cell>
          <cell r="R667">
            <v>23476.560000000001</v>
          </cell>
          <cell r="S667" t="str">
            <v>แขวงเชียงใหม่</v>
          </cell>
          <cell r="T667" t="str">
            <v>ผบE7142</v>
          </cell>
          <cell r="U667">
            <v>2565</v>
          </cell>
          <cell r="V667" t="str">
            <v>ผบE228</v>
          </cell>
          <cell r="W667">
            <v>2566</v>
          </cell>
          <cell r="X667">
            <v>17</v>
          </cell>
          <cell r="Y667">
            <v>1</v>
          </cell>
          <cell r="Z667">
            <v>2566</v>
          </cell>
          <cell r="AA667"/>
          <cell r="AB667"/>
          <cell r="AC667"/>
          <cell r="AD667"/>
          <cell r="AE667"/>
          <cell r="AF667"/>
          <cell r="AG667"/>
          <cell r="AH667"/>
          <cell r="AI667"/>
          <cell r="AJ667"/>
          <cell r="AK667"/>
          <cell r="AL667"/>
          <cell r="AM667"/>
          <cell r="AN667"/>
          <cell r="AO667"/>
          <cell r="AP667"/>
          <cell r="AQ667"/>
          <cell r="AR667"/>
          <cell r="AS667"/>
          <cell r="AT667"/>
          <cell r="AU667"/>
          <cell r="AV667"/>
          <cell r="AW667"/>
          <cell r="AX667"/>
          <cell r="AY667"/>
          <cell r="AZ667"/>
          <cell r="BA667"/>
          <cell r="BB667"/>
          <cell r="BC667" t="str">
            <v/>
          </cell>
          <cell r="BD667" t="str">
            <v/>
          </cell>
          <cell r="BE667" t="str">
            <v/>
          </cell>
          <cell r="BF667" t="str">
            <v/>
          </cell>
          <cell r="BG667" t="str">
            <v/>
          </cell>
          <cell r="BH667" t="str">
            <v/>
          </cell>
          <cell r="BI667" t="str">
            <v/>
          </cell>
          <cell r="BJ667" t="str">
            <v/>
          </cell>
          <cell r="BK667" t="str">
            <v/>
          </cell>
          <cell r="BL667" t="str">
            <v/>
          </cell>
          <cell r="BM667" t="str">
            <v/>
          </cell>
          <cell r="BN667" t="str">
            <v/>
          </cell>
          <cell r="BO667" t="str">
            <v/>
          </cell>
          <cell r="BP667" t="str">
            <v/>
          </cell>
          <cell r="BQ667" t="str">
            <v/>
          </cell>
          <cell r="BR667" t="str">
            <v/>
          </cell>
          <cell r="BS667" t="str">
            <v/>
          </cell>
          <cell r="BT667" t="str">
            <v>นายสยุมพร เขื่อนขัน</v>
          </cell>
          <cell r="BU667">
            <v>883265010429</v>
          </cell>
          <cell r="BV667"/>
          <cell r="BW667"/>
          <cell r="BX667"/>
          <cell r="BY667"/>
          <cell r="BZ667"/>
          <cell r="CA667"/>
          <cell r="CB667"/>
          <cell r="CC667" t="str">
            <v>เกศินี</v>
          </cell>
          <cell r="CD667"/>
          <cell r="CE667"/>
          <cell r="CF667"/>
          <cell r="CG667"/>
          <cell r="CH667"/>
          <cell r="CI667"/>
          <cell r="CJ667"/>
          <cell r="CK667"/>
          <cell r="CL667"/>
          <cell r="CM667"/>
          <cell r="CN667"/>
          <cell r="CO667"/>
        </row>
        <row r="668">
          <cell r="B668">
            <v>2124</v>
          </cell>
          <cell r="C668">
            <v>664</v>
          </cell>
          <cell r="D668">
            <v>3</v>
          </cell>
          <cell r="E668">
            <v>3</v>
          </cell>
          <cell r="F668">
            <v>2566</v>
          </cell>
          <cell r="G668">
            <v>800100932311</v>
          </cell>
          <cell r="H668" t="str">
            <v>นาย</v>
          </cell>
          <cell r="I668" t="str">
            <v>สยุมพร</v>
          </cell>
          <cell r="J668" t="str">
            <v>เขื่อนขัน</v>
          </cell>
          <cell r="K668" t="str">
            <v>1 5099 00763 88 6</v>
          </cell>
          <cell r="L668" t="str">
            <v>ดอยสะเก็ด</v>
          </cell>
          <cell r="M668" t="str">
            <v>เชียงใหม่ 2</v>
          </cell>
          <cell r="N668">
            <v>8</v>
          </cell>
          <cell r="O668" t="str">
            <v>สินเชื่อธนาคารประชาชน</v>
          </cell>
          <cell r="P668" t="str">
            <v>1.บุคคลค้ำประกัน</v>
          </cell>
          <cell r="Q668">
            <v>86053</v>
          </cell>
          <cell r="R668">
            <v>23476.560000000001</v>
          </cell>
          <cell r="S668" t="str">
            <v>แขวงเชียงใหม่</v>
          </cell>
          <cell r="T668" t="str">
            <v>ผบE7142</v>
          </cell>
          <cell r="U668">
            <v>2565</v>
          </cell>
          <cell r="V668" t="str">
            <v>ผบE228</v>
          </cell>
          <cell r="W668">
            <v>2566</v>
          </cell>
          <cell r="X668">
            <v>17</v>
          </cell>
          <cell r="Y668">
            <v>1</v>
          </cell>
          <cell r="Z668">
            <v>2566</v>
          </cell>
          <cell r="AA668"/>
          <cell r="AB668"/>
          <cell r="AC668"/>
          <cell r="AD668"/>
          <cell r="AE668"/>
          <cell r="AF668"/>
          <cell r="AG668"/>
          <cell r="AH668"/>
          <cell r="AI668"/>
          <cell r="AJ668"/>
          <cell r="AK668"/>
          <cell r="AL668"/>
          <cell r="AM668"/>
          <cell r="AN668"/>
          <cell r="AO668"/>
          <cell r="AP668"/>
          <cell r="AQ668"/>
          <cell r="AR668"/>
          <cell r="AS668"/>
          <cell r="AT668"/>
          <cell r="AU668"/>
          <cell r="AV668"/>
          <cell r="AW668"/>
          <cell r="AX668"/>
          <cell r="AY668"/>
          <cell r="AZ668"/>
          <cell r="BA668"/>
          <cell r="BB668" t="str">
            <v>คำสั่งดำเนินการ3/3/2566//รายงานสืบทรัพย์วันที่ 18/7/2566</v>
          </cell>
          <cell r="BC668">
            <v>1200</v>
          </cell>
          <cell r="BD668">
            <v>10</v>
          </cell>
          <cell r="BE668">
            <v>6</v>
          </cell>
          <cell r="BF668">
            <v>2567</v>
          </cell>
          <cell r="BG668">
            <v>0</v>
          </cell>
          <cell r="BH668" t="str">
            <v>-</v>
          </cell>
          <cell r="BI668" t="str">
            <v>-</v>
          </cell>
          <cell r="BJ668" t="str">
            <v>-</v>
          </cell>
          <cell r="BK668">
            <v>0</v>
          </cell>
          <cell r="BL668">
            <v>1315</v>
          </cell>
          <cell r="BM668">
            <v>0</v>
          </cell>
          <cell r="BN668">
            <v>16</v>
          </cell>
          <cell r="BO668">
            <v>10</v>
          </cell>
          <cell r="BP668">
            <v>2567</v>
          </cell>
          <cell r="BQ668" t="str">
            <v>-</v>
          </cell>
          <cell r="BR668" t="str">
            <v>-</v>
          </cell>
          <cell r="BS668" t="str">
            <v>-</v>
          </cell>
          <cell r="BT668" t="str">
            <v>นายสยุมพร เขื่อนขัน</v>
          </cell>
          <cell r="BU668">
            <v>883265010429</v>
          </cell>
          <cell r="BV668" t="str">
            <v>1.นายสยุมพร  เขื่อนขัน
2.นายปฐมพงศ์  ถมมา
3.นางธารารัตน์  นิมะวัฒนะ
4.นายสุกิจ  นิมะวัฒนะ</v>
          </cell>
          <cell r="BW668" t="str">
            <v>จำเลยที่ 1
จำเลยที่ 2
จำเลยที่ 3
คู่สมรสจำเลยที่ 3</v>
          </cell>
          <cell r="BX668" t="str">
            <v>1-5099-00763-88-6
3-5005-00295-25-5
3-1302-00331-39-0
3-1014-00430-21-0</v>
          </cell>
          <cell r="BY668"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อ.ธัญบุรี จ.ปทุมธานี
-ไม่พบว่ามีกรรมสิทธิ์ในที่ดิน อ.สันกำแพง จ.เชียงใหม่
-ไม่พบว่ามีกรรมสิทธิ์ในที่ดิน อ.ธัญบุรี จ.ปทุมธานี</v>
          </cell>
          <cell r="BZ668" t="str">
            <v>ไม่พบ</v>
          </cell>
          <cell r="CA668"/>
          <cell r="CB668"/>
          <cell r="CC668" t="str">
            <v>เกศินี</v>
          </cell>
          <cell r="CD668"/>
          <cell r="CE668"/>
          <cell r="CF668"/>
          <cell r="CG668"/>
          <cell r="CH668"/>
          <cell r="CI668"/>
          <cell r="CJ668"/>
          <cell r="CK668"/>
          <cell r="CL668"/>
          <cell r="CM668"/>
          <cell r="CN668"/>
          <cell r="CO668"/>
        </row>
        <row r="669">
          <cell r="B669">
            <v>2125</v>
          </cell>
          <cell r="C669">
            <v>665</v>
          </cell>
          <cell r="D669">
            <v>24</v>
          </cell>
          <cell r="E669">
            <v>3</v>
          </cell>
          <cell r="F669">
            <v>2566</v>
          </cell>
          <cell r="G669">
            <v>800038885581</v>
          </cell>
          <cell r="H669" t="str">
            <v>นาย</v>
          </cell>
          <cell r="I669" t="str">
            <v>สรายุทธ์</v>
          </cell>
          <cell r="J669" t="str">
            <v>อยู่คง</v>
          </cell>
          <cell r="K669">
            <v>3600400463635</v>
          </cell>
          <cell r="L669" t="str">
            <v>บวกครกหลวง</v>
          </cell>
          <cell r="M669" t="str">
            <v>เชียงใหม่ 3</v>
          </cell>
          <cell r="N669">
            <v>8</v>
          </cell>
          <cell r="O669" t="str">
            <v>สินเชื่อธนาคารประชาชน</v>
          </cell>
          <cell r="P669" t="str">
            <v>1.บุคคลค้ำประกัน</v>
          </cell>
          <cell r="Q669"/>
          <cell r="R669"/>
          <cell r="S669" t="str">
            <v>จังหวัดลำพูน</v>
          </cell>
          <cell r="T669" t="str">
            <v>ผบ.3281</v>
          </cell>
          <cell r="U669">
            <v>2558</v>
          </cell>
          <cell r="V669" t="str">
            <v>ผบ.8138</v>
          </cell>
          <cell r="W669">
            <v>2559</v>
          </cell>
          <cell r="X669">
            <v>25</v>
          </cell>
          <cell r="Y669">
            <v>1</v>
          </cell>
          <cell r="Z669">
            <v>2559</v>
          </cell>
          <cell r="AA669"/>
          <cell r="AB669"/>
          <cell r="AC669"/>
          <cell r="AD669"/>
          <cell r="AE669"/>
          <cell r="AF669"/>
          <cell r="AG669"/>
          <cell r="AH669"/>
          <cell r="AI669"/>
          <cell r="AJ669"/>
          <cell r="AK669"/>
          <cell r="AL669"/>
          <cell r="AM669"/>
          <cell r="AN669"/>
          <cell r="AO669"/>
          <cell r="AP669"/>
          <cell r="AQ669"/>
          <cell r="AR669"/>
          <cell r="AS669"/>
          <cell r="AT669"/>
          <cell r="AU669"/>
          <cell r="AV669"/>
          <cell r="AW669"/>
          <cell r="AX669"/>
          <cell r="AY669"/>
          <cell r="AZ669"/>
          <cell r="BA669"/>
          <cell r="BB669" t="str">
            <v>คำสั่งดำเนินการ24/3/2566//รายงานสืบทรัพย์วันที่ 19/9/2566</v>
          </cell>
          <cell r="BC669">
            <v>1200</v>
          </cell>
          <cell r="BD669">
            <v>27</v>
          </cell>
          <cell r="BE669">
            <v>3</v>
          </cell>
          <cell r="BF669">
            <v>2567</v>
          </cell>
          <cell r="BG669">
            <v>0</v>
          </cell>
          <cell r="BH669" t="str">
            <v>-</v>
          </cell>
          <cell r="BI669" t="str">
            <v>-</v>
          </cell>
          <cell r="BJ669" t="str">
            <v>-</v>
          </cell>
          <cell r="BK669">
            <v>0</v>
          </cell>
          <cell r="BL669">
            <v>1625</v>
          </cell>
          <cell r="BM669">
            <v>0</v>
          </cell>
          <cell r="BN669" t="str">
            <v/>
          </cell>
          <cell r="BO669" t="str">
            <v/>
          </cell>
          <cell r="BP669" t="str">
            <v/>
          </cell>
          <cell r="BQ669" t="str">
            <v>-</v>
          </cell>
          <cell r="BR669" t="str">
            <v>-</v>
          </cell>
          <cell r="BS669" t="str">
            <v>-</v>
          </cell>
          <cell r="BT669" t="str">
            <v>นายสรายุทธ์ อยู่คง</v>
          </cell>
          <cell r="BU669">
            <v>823658010221</v>
          </cell>
          <cell r="BV669" t="str">
            <v>1.นายอมรานันท์ อยู่คง
2.นางสาวตะวัน เหลาหวายนอก
3.นายปกรณ์ ทิพย์วงค์
4.นางสาวตุลจักร หลวงจันทร์</v>
          </cell>
          <cell r="BW669" t="str">
            <v>จำเลยที่ 1
คู่สมรสจำเลยที่ 1
จำเลยที่ 2
จำเลยที่ 3</v>
          </cell>
          <cell r="BX669" t="str">
            <v xml:space="preserve">3-6004-00463-5
1-1999-00062-83-1
3-5012-00697-27-8
3-5007-00146-97-1
</v>
          </cell>
          <cell r="BY669"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อ.แก่งคอย จ.สระบุรี
-พบว่ามีกรรมสิทธิ์ในโฉนดเลขที่ 44894 ต.ทับกวาง อ.แก่งคอย  จ.สระบุรี (สินส่วนตัว)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อ.แม่ริม จ.เชียงใหม่</v>
          </cell>
          <cell r="BZ669" t="str">
            <v>พบทรัพย์</v>
          </cell>
          <cell r="CA669"/>
          <cell r="CB669"/>
          <cell r="CC669" t="str">
            <v>เกศินี</v>
          </cell>
          <cell r="CD669"/>
          <cell r="CE669"/>
          <cell r="CF669"/>
          <cell r="CG669"/>
          <cell r="CH669"/>
          <cell r="CI669"/>
          <cell r="CJ669"/>
          <cell r="CK669"/>
          <cell r="CL669"/>
          <cell r="CM669"/>
          <cell r="CN669"/>
          <cell r="CO669"/>
        </row>
        <row r="670">
          <cell r="B670">
            <v>2126</v>
          </cell>
          <cell r="C670">
            <v>666</v>
          </cell>
          <cell r="D670">
            <v>24</v>
          </cell>
          <cell r="E670">
            <v>3</v>
          </cell>
          <cell r="F670">
            <v>2566</v>
          </cell>
          <cell r="G670">
            <v>800029173625</v>
          </cell>
          <cell r="H670" t="str">
            <v>นาย</v>
          </cell>
          <cell r="I670" t="str">
            <v>สุชัย</v>
          </cell>
          <cell r="J670" t="str">
            <v>จันทร์เปรียง</v>
          </cell>
          <cell r="K670" t="str">
            <v>5 3317 0023 14 2</v>
          </cell>
          <cell r="L670" t="str">
            <v>บวกครกหลวง</v>
          </cell>
          <cell r="M670" t="str">
            <v>เชียงใหม่ 3</v>
          </cell>
          <cell r="N670">
            <v>8</v>
          </cell>
          <cell r="O670" t="str">
            <v>สินเชื่อธนาคารประชาชน</v>
          </cell>
          <cell r="P670" t="str">
            <v>1.บุคคลค้ำประกัน</v>
          </cell>
          <cell r="Q670"/>
          <cell r="R670"/>
          <cell r="S670" t="str">
            <v>จังหวัดศรีสะเกษ</v>
          </cell>
          <cell r="T670" t="str">
            <v>ผบ.5923</v>
          </cell>
          <cell r="U670">
            <v>2558</v>
          </cell>
          <cell r="V670" t="str">
            <v>ผบ.236</v>
          </cell>
          <cell r="W670">
            <v>2559</v>
          </cell>
          <cell r="X670">
            <v>1</v>
          </cell>
          <cell r="Y670">
            <v>2</v>
          </cell>
          <cell r="Z670">
            <v>2559</v>
          </cell>
          <cell r="AA670"/>
          <cell r="AB670"/>
          <cell r="AC670"/>
          <cell r="AD670"/>
          <cell r="AE670"/>
          <cell r="AF670"/>
          <cell r="AG670"/>
          <cell r="AH670"/>
          <cell r="AI670"/>
          <cell r="AJ670"/>
          <cell r="AK670"/>
          <cell r="AL670"/>
          <cell r="AM670"/>
          <cell r="AN670"/>
          <cell r="AO670"/>
          <cell r="AP670"/>
          <cell r="AQ670"/>
          <cell r="AR670"/>
          <cell r="AS670"/>
          <cell r="AT670"/>
          <cell r="AU670"/>
          <cell r="AV670"/>
          <cell r="AW670"/>
          <cell r="AX670"/>
          <cell r="AY670"/>
          <cell r="AZ670"/>
          <cell r="BA670"/>
          <cell r="BB670" t="str">
            <v>คำสั่งดำเนินการ24/3/2566//รายงานสืบทรัพย์วันที่ 8/8/2566</v>
          </cell>
          <cell r="BC670">
            <v>1500</v>
          </cell>
          <cell r="BD670">
            <v>9</v>
          </cell>
          <cell r="BE670">
            <v>8</v>
          </cell>
          <cell r="BF670">
            <v>2567</v>
          </cell>
          <cell r="BG670">
            <v>0</v>
          </cell>
          <cell r="BH670" t="str">
            <v>-</v>
          </cell>
          <cell r="BI670" t="str">
            <v>-</v>
          </cell>
          <cell r="BJ670" t="str">
            <v>-</v>
          </cell>
          <cell r="BK670">
            <v>0</v>
          </cell>
          <cell r="BL670">
            <v>1950</v>
          </cell>
          <cell r="BM670">
            <v>0</v>
          </cell>
          <cell r="BN670">
            <v>3</v>
          </cell>
          <cell r="BO670">
            <v>12</v>
          </cell>
          <cell r="BP670">
            <v>2567</v>
          </cell>
          <cell r="BQ670" t="str">
            <v>-</v>
          </cell>
          <cell r="BR670" t="str">
            <v>-</v>
          </cell>
          <cell r="BS670" t="str">
            <v>-</v>
          </cell>
          <cell r="BT670" t="str">
            <v>นายสุชัย จันทร์เปรียง</v>
          </cell>
          <cell r="BU670">
            <v>823658010357</v>
          </cell>
          <cell r="BV670" t="str">
            <v>1.นายสุรชัย  จันทร์เปรียง
2.นางสาวราตรี  บุญจันทร์
3.นางสาวทิพวัลย์  คำมะณีจันทร์
4.นายมีนนวัฒน์  ปลัดจ่า
5.นางสาวณัทฐิชา  มั่งมูลมา</v>
          </cell>
          <cell r="BW670" t="str">
            <v>จำเลยที่ 1
คู่สมรสจำเลยที่ 1
จำเลยที่ 2
คู่สมรสจำเลยที่ 2
จำเลยที่ 3</v>
          </cell>
          <cell r="BX670" t="str">
            <v>5-3317-00023-14-2
3-5099-01151-92-9
5-4017-00008-71-1
1-5399-00140-22-6
1-5016-00001-30-4</v>
          </cell>
          <cell r="BY670" t="str">
            <v>-ไม่พบว่ามีกรรมสิทธิ์ในที่ดิน อ.เมืองเชียงใหม่ จ.เชียงใหม่
-ไม่พบว่ามีกรรมสิทธิ์ในที่ดิน อ.ภูสิงห์ จ.ศรีสะเกษ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อ.มัญจาคีรี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อ.ฮอด  จ.เชียงใหม่</v>
          </cell>
          <cell r="BZ670" t="str">
            <v>ไม่พบ</v>
          </cell>
          <cell r="CA670" t="str">
            <v>พบ</v>
          </cell>
          <cell r="CB670"/>
          <cell r="CC670" t="str">
            <v>เกศินี</v>
          </cell>
          <cell r="CD670"/>
          <cell r="CE670"/>
          <cell r="CF670"/>
          <cell r="CG670"/>
          <cell r="CH670"/>
          <cell r="CI670"/>
          <cell r="CJ670"/>
          <cell r="CK670"/>
        </row>
        <row r="671">
          <cell r="B671">
            <v>2127</v>
          </cell>
          <cell r="C671">
            <v>667</v>
          </cell>
          <cell r="D671">
            <v>24</v>
          </cell>
          <cell r="E671">
            <v>3</v>
          </cell>
          <cell r="F671">
            <v>2566</v>
          </cell>
          <cell r="G671">
            <v>800030195104</v>
          </cell>
          <cell r="H671" t="str">
            <v>นางสาว</v>
          </cell>
          <cell r="I671" t="str">
            <v>ศิริพร</v>
          </cell>
          <cell r="J671" t="str">
            <v>จะหย่อ</v>
          </cell>
          <cell r="K671">
            <v>1500600005376</v>
          </cell>
          <cell r="L671" t="str">
            <v>บวกครกหลวง</v>
          </cell>
          <cell r="M671" t="str">
            <v>เชียงใหม่ 3</v>
          </cell>
          <cell r="N671">
            <v>8</v>
          </cell>
          <cell r="O671" t="str">
            <v>สินเชื่อธนาคารประชาชน</v>
          </cell>
          <cell r="P671" t="str">
            <v>1.บุคคลค้ำประกัน</v>
          </cell>
          <cell r="Q671">
            <v>38000</v>
          </cell>
          <cell r="R671">
            <v>5732.5</v>
          </cell>
          <cell r="S671" t="str">
            <v>แขวงเชียงใหม่</v>
          </cell>
          <cell r="T671" t="str">
            <v>ผบ.10412</v>
          </cell>
          <cell r="U671">
            <v>2558</v>
          </cell>
          <cell r="V671" t="str">
            <v>ผบ.976</v>
          </cell>
          <cell r="W671">
            <v>2559</v>
          </cell>
          <cell r="X671"/>
          <cell r="Y671"/>
          <cell r="Z671"/>
          <cell r="AA671">
            <v>16</v>
          </cell>
          <cell r="AB671">
            <v>2</v>
          </cell>
          <cell r="AC671">
            <v>2559</v>
          </cell>
          <cell r="AD671"/>
          <cell r="AE671"/>
          <cell r="AF671"/>
          <cell r="AG671"/>
          <cell r="AH671"/>
          <cell r="AI671"/>
          <cell r="AJ671"/>
          <cell r="AK671"/>
          <cell r="AL671"/>
          <cell r="AM671"/>
          <cell r="AN671"/>
          <cell r="AO671"/>
          <cell r="AP671"/>
          <cell r="AQ671"/>
          <cell r="AR671"/>
          <cell r="AS671"/>
          <cell r="AT671"/>
          <cell r="AU671"/>
          <cell r="AV671"/>
          <cell r="AW671"/>
          <cell r="AX671"/>
          <cell r="AY671"/>
          <cell r="AZ671"/>
          <cell r="BA671"/>
          <cell r="BB671" t="str">
            <v>คำสั่งดำเนินการ 24/3/2566//รายงานสืบทรัพย์วันที่ 19/9/2566</v>
          </cell>
          <cell r="BC671">
            <v>1500</v>
          </cell>
          <cell r="BD671">
            <v>1</v>
          </cell>
          <cell r="BE671">
            <v>7</v>
          </cell>
          <cell r="BF671">
            <v>2567</v>
          </cell>
          <cell r="BG671">
            <v>0</v>
          </cell>
          <cell r="BH671" t="str">
            <v>-</v>
          </cell>
          <cell r="BI671" t="str">
            <v>-</v>
          </cell>
          <cell r="BJ671" t="str">
            <v>-</v>
          </cell>
          <cell r="BK671">
            <v>0</v>
          </cell>
          <cell r="BL671">
            <v>1855</v>
          </cell>
          <cell r="BM671">
            <v>0</v>
          </cell>
          <cell r="BN671" t="str">
            <v/>
          </cell>
          <cell r="BO671" t="str">
            <v/>
          </cell>
          <cell r="BP671" t="str">
            <v/>
          </cell>
          <cell r="BQ671" t="str">
            <v>-</v>
          </cell>
          <cell r="BR671" t="str">
            <v>-</v>
          </cell>
          <cell r="BS671" t="str">
            <v>-</v>
          </cell>
          <cell r="BT671" t="str">
            <v>นางสาวศิริพร จะหย่อ</v>
          </cell>
          <cell r="BU671">
            <v>823658010494</v>
          </cell>
          <cell r="BV671" t="str">
            <v>1.นางสาวศิริพร จะหย่อ
2.นายวุฒิกร คำหล้า
3.นางสาวจันทร์จิรา บุญเป็ง
4.นายณรงค์ฤทธิ์ คำหล้า
5.นางสาวธนิดา คำหล้า</v>
          </cell>
          <cell r="BW671" t="str">
            <v>จำเลยที่ 1
จำเลยที่ 2
คู่สมรสจำเลยที่ 2
จำเลยที่ 3
คู่สมรสจำเลยที่ 3</v>
          </cell>
          <cell r="BX671" t="str">
            <v xml:space="preserve">1-5006-00005-37-6
3-5014-00137-16-1
1-5099-00226-62-7
1-5099-00632-55-2
1-5099-00818-58-3
</v>
          </cell>
          <cell r="BY67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17871 ต.แช่ช้าง อ.สันกำแพง  จ.เชียงใหม่ (ติดจำนอง)
-ไม่พบว่ามีกรรมสิทธิ์ในที่ดิน อ.สันทราย จ.เชียงใหม่</v>
          </cell>
          <cell r="BZ671" t="str">
            <v>พบทรัพย์</v>
          </cell>
          <cell r="CA671"/>
          <cell r="CB671"/>
          <cell r="CC671" t="str">
            <v>เกศินี</v>
          </cell>
          <cell r="CD671"/>
          <cell r="CE671"/>
          <cell r="CF671"/>
          <cell r="CG671"/>
          <cell r="CH671"/>
          <cell r="CI671"/>
          <cell r="CJ671"/>
          <cell r="CK671"/>
        </row>
        <row r="672">
          <cell r="B672">
            <v>2128</v>
          </cell>
          <cell r="C672">
            <v>668</v>
          </cell>
          <cell r="D672">
            <v>24</v>
          </cell>
          <cell r="E672">
            <v>3</v>
          </cell>
          <cell r="F672">
            <v>2566</v>
          </cell>
          <cell r="G672">
            <v>800046636083</v>
          </cell>
          <cell r="H672" t="str">
            <v>นางสาว</v>
          </cell>
          <cell r="I672" t="str">
            <v>ภรณ์ทิพย์</v>
          </cell>
          <cell r="J672" t="str">
            <v>ศรสวรรค์</v>
          </cell>
          <cell r="K672">
            <v>1509900688469</v>
          </cell>
          <cell r="L672" t="str">
            <v>บวกครกหลวง</v>
          </cell>
          <cell r="M672" t="str">
            <v>เชียงใหม่ 3</v>
          </cell>
          <cell r="N672">
            <v>8</v>
          </cell>
          <cell r="O672" t="str">
            <v>สินเชื่อธนาคารประชาชน</v>
          </cell>
          <cell r="P672" t="str">
            <v>1.บุคคลค้ำประกัน</v>
          </cell>
          <cell r="Q672">
            <v>25692.2</v>
          </cell>
          <cell r="R672">
            <v>1355.44</v>
          </cell>
          <cell r="S672" t="str">
            <v>แขวงเชียงใหม่</v>
          </cell>
          <cell r="T672" t="str">
            <v>ผบ.10413</v>
          </cell>
          <cell r="U672">
            <v>2558</v>
          </cell>
          <cell r="V672" t="str">
            <v>ผบ.957</v>
          </cell>
          <cell r="W672">
            <v>2559</v>
          </cell>
          <cell r="X672">
            <v>16</v>
          </cell>
          <cell r="Y672">
            <v>2</v>
          </cell>
          <cell r="Z672">
            <v>2559</v>
          </cell>
          <cell r="AA672"/>
          <cell r="AB672"/>
          <cell r="AC672"/>
          <cell r="AD672"/>
          <cell r="AE672"/>
          <cell r="AF672"/>
          <cell r="AG672"/>
          <cell r="AH672"/>
          <cell r="AI672"/>
          <cell r="AJ672"/>
          <cell r="AK672"/>
          <cell r="AL672"/>
          <cell r="AM672"/>
          <cell r="AN672"/>
          <cell r="AO672"/>
          <cell r="AP672"/>
          <cell r="AQ672"/>
          <cell r="AR672"/>
          <cell r="AS672"/>
          <cell r="AT672"/>
          <cell r="AU672"/>
          <cell r="AV672"/>
          <cell r="AW672"/>
          <cell r="AX672"/>
          <cell r="AY672"/>
          <cell r="AZ672"/>
          <cell r="BA672"/>
          <cell r="BB672" t="str">
            <v>คำสั่งดำเนินการ24/3/2566//รายงานสืบทรัพย์วันที่ 8/8/2566</v>
          </cell>
          <cell r="BC672">
            <v>1200</v>
          </cell>
          <cell r="BD672">
            <v>17</v>
          </cell>
          <cell r="BE672">
            <v>1</v>
          </cell>
          <cell r="BF672">
            <v>2568</v>
          </cell>
          <cell r="BG672">
            <v>0</v>
          </cell>
          <cell r="BH672" t="str">
            <v>-</v>
          </cell>
          <cell r="BI672" t="str">
            <v>-</v>
          </cell>
          <cell r="BJ672" t="str">
            <v>-</v>
          </cell>
          <cell r="BK672">
            <v>0</v>
          </cell>
          <cell r="BL672">
            <v>1340</v>
          </cell>
          <cell r="BM672">
            <v>0</v>
          </cell>
          <cell r="BN672" t="str">
            <v/>
          </cell>
          <cell r="BO672" t="str">
            <v/>
          </cell>
          <cell r="BP672" t="str">
            <v/>
          </cell>
          <cell r="BQ672" t="str">
            <v>-</v>
          </cell>
          <cell r="BR672" t="str">
            <v>-</v>
          </cell>
          <cell r="BS672" t="str">
            <v>-</v>
          </cell>
          <cell r="BT672" t="str">
            <v>นางสาวภรณ์ทิพย์ ศรสวรรค์</v>
          </cell>
          <cell r="BU672">
            <v>823658010496</v>
          </cell>
          <cell r="BV672" t="str">
            <v>1.นางสวภรณ์ทิพย์  ศรสวรรค์
2.ด.ต.สุวิทย์  ขันทอง
3.นางกรรฺการ์  ขันทอง
4.นางสายทิพย์  เอื้องเงิน</v>
          </cell>
          <cell r="BW672" t="str">
            <v>จำเลยที่ 1
จำเลยที่ 2
คู่สมรสจำเลยที่ 2
จำเลยที่ 3</v>
          </cell>
          <cell r="BX672" t="str">
            <v>1-5099-00688-46-9
3-7703-00212-14-1
3-5012-01041-93-7
5-5019-00024-35-3</v>
          </cell>
          <cell r="BY67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v>
          </cell>
          <cell r="BZ672" t="str">
            <v>ไม่พบ</v>
          </cell>
          <cell r="CA672"/>
          <cell r="CB672"/>
          <cell r="CC672" t="str">
            <v>เกศินี</v>
          </cell>
          <cell r="CD672"/>
          <cell r="CE672"/>
          <cell r="CF672"/>
          <cell r="CG672"/>
          <cell r="CH672"/>
          <cell r="CI672"/>
          <cell r="CJ672"/>
          <cell r="CK672"/>
        </row>
        <row r="673">
          <cell r="B673">
            <v>2129</v>
          </cell>
          <cell r="C673">
            <v>669</v>
          </cell>
          <cell r="D673">
            <v>24</v>
          </cell>
          <cell r="E673">
            <v>3</v>
          </cell>
          <cell r="F673">
            <v>2566</v>
          </cell>
          <cell r="G673">
            <v>800026096977</v>
          </cell>
          <cell r="H673" t="str">
            <v>นาย</v>
          </cell>
          <cell r="I673" t="str">
            <v>ธนาวุฒิ</v>
          </cell>
          <cell r="J673" t="str">
            <v>วงค์ถาติ๊บ</v>
          </cell>
          <cell r="K673">
            <v>1540500045805</v>
          </cell>
          <cell r="L673" t="str">
            <v>บวกครกหลวง</v>
          </cell>
          <cell r="M673" t="str">
            <v>เชียงใหม่ 3</v>
          </cell>
          <cell r="N673">
            <v>8</v>
          </cell>
          <cell r="O673" t="str">
            <v>สินเชื่อธนาคารประชาชน</v>
          </cell>
          <cell r="P673" t="str">
            <v>1.บุคคลค้ำประกัน</v>
          </cell>
          <cell r="Q673">
            <v>66076.5</v>
          </cell>
          <cell r="R673">
            <v>7601.67</v>
          </cell>
          <cell r="S673" t="str">
            <v>จังหวัดลำพูน</v>
          </cell>
          <cell r="T673" t="str">
            <v>ผบ.3280</v>
          </cell>
          <cell r="U673">
            <v>2558</v>
          </cell>
          <cell r="V673" t="str">
            <v>ผบ.695</v>
          </cell>
          <cell r="W673">
            <v>2559</v>
          </cell>
          <cell r="X673"/>
          <cell r="Y673"/>
          <cell r="Z673"/>
          <cell r="AA673">
            <v>20</v>
          </cell>
          <cell r="AB673">
            <v>4</v>
          </cell>
          <cell r="AC673">
            <v>2558</v>
          </cell>
          <cell r="AD673"/>
          <cell r="AE673"/>
          <cell r="AF673"/>
          <cell r="AG673"/>
          <cell r="AH673"/>
          <cell r="AI673"/>
          <cell r="AJ673"/>
          <cell r="AK673"/>
          <cell r="AL673"/>
          <cell r="AM673"/>
          <cell r="AN673"/>
          <cell r="AO673"/>
          <cell r="AP673"/>
          <cell r="AQ673"/>
          <cell r="AR673"/>
          <cell r="AS673"/>
          <cell r="AT673"/>
          <cell r="AU673"/>
          <cell r="AV673"/>
          <cell r="AW673"/>
          <cell r="AX673"/>
          <cell r="AY673"/>
          <cell r="AZ673"/>
          <cell r="BA673"/>
          <cell r="BB673" t="str">
            <v>คำสั่งดำเนินการ24/3/2566//รายงานสืบทรัพย์วันที่ 19/9/2566</v>
          </cell>
          <cell r="BC673">
            <v>1200</v>
          </cell>
          <cell r="BD673">
            <v>27</v>
          </cell>
          <cell r="BE673">
            <v>3</v>
          </cell>
          <cell r="BF673">
            <v>2567</v>
          </cell>
          <cell r="BG673">
            <v>0</v>
          </cell>
          <cell r="BH673" t="str">
            <v>-</v>
          </cell>
          <cell r="BI673" t="str">
            <v>-</v>
          </cell>
          <cell r="BJ673" t="str">
            <v>-</v>
          </cell>
          <cell r="BK673">
            <v>0</v>
          </cell>
          <cell r="BL673">
            <v>1800</v>
          </cell>
          <cell r="BM673">
            <v>0</v>
          </cell>
          <cell r="BN673" t="str">
            <v/>
          </cell>
          <cell r="BO673" t="str">
            <v/>
          </cell>
          <cell r="BP673" t="str">
            <v/>
          </cell>
          <cell r="BQ673" t="str">
            <v>-</v>
          </cell>
          <cell r="BR673" t="str">
            <v>-</v>
          </cell>
          <cell r="BS673" t="str">
            <v>-</v>
          </cell>
          <cell r="BT673" t="str">
            <v>นายธนาวุฒิ วงค์ถาติ๊บ</v>
          </cell>
          <cell r="BU673">
            <v>823658010225</v>
          </cell>
          <cell r="BV673" t="str">
            <v xml:space="preserve">1.นายธนาวุฒิ วงค์ถาติ๊บ
2.นางสาวศรีภิญญารัฎฐ์ พิทักษ์ชาญชัยกุล
3.นายนิรุจน์ แจ่มจำรัส
4.นางสาวณัฐษิฎา โวทวี
</v>
          </cell>
          <cell r="BW673" t="str">
            <v>จำเลยที่1
จำเลยที่ 2
จำเลยที่ 3
คู่สมรสจำเลยที่ 3</v>
          </cell>
          <cell r="BX673" t="str">
            <v>1-5405-00045-80-5
1-5099-00521-71-8
3-1009-03364-89-5
1-1005-00023-76-7</v>
          </cell>
          <cell r="BY673"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73421 ต.บ้านแหวน  อ.หางดง  จ.เชียงใหม่ (ติดจำนอง)
-ไม่พบว่ามีกรรมสิทธิ์ในที่ดิน อ.เมืองเชียงใหม่ จ.เชียงใหม่
-ไม่พบว่ามีกรรมสิทธิ์ในที่ดิน เขตคลองสามวา กรุงเทพมหานคร
-ไม่พบว่ามีกรรมสิทธิ์ในที่ดิน เขตมีนบุรี กรุงเทพมหานคร
-ไม่พบว่ามีกรรมสิทธิ์ในที่ดิน อ.สันกำแพง จ.เชียงใหม่
-ไม่พบว่ามีกรรมสิทธิ์ในที่ดิน เขตคลองสามวา กรุงเทพมหานคร
-ไม่พบว่ามีกรรมสิทธิ์ในที่ดิน เขตมีนบุรี กรุงเทพมหานคร</v>
          </cell>
          <cell r="BZ673"/>
          <cell r="CA673"/>
          <cell r="CB673"/>
          <cell r="CC673"/>
          <cell r="CD673"/>
          <cell r="CE673"/>
          <cell r="CF673"/>
          <cell r="CG673"/>
          <cell r="CH673"/>
          <cell r="CI673"/>
          <cell r="CJ673"/>
          <cell r="CK673"/>
        </row>
        <row r="674">
          <cell r="B674">
            <v>2130</v>
          </cell>
          <cell r="C674">
            <v>670</v>
          </cell>
          <cell r="D674">
            <v>24</v>
          </cell>
          <cell r="E674">
            <v>3</v>
          </cell>
          <cell r="F674">
            <v>2566</v>
          </cell>
          <cell r="G674">
            <v>800026779457</v>
          </cell>
          <cell r="H674" t="str">
            <v>นางสาว</v>
          </cell>
          <cell r="I674" t="str">
            <v>วิไลพร</v>
          </cell>
          <cell r="J674" t="str">
            <v>เชื้อลอง</v>
          </cell>
          <cell r="K674">
            <v>1521200042755</v>
          </cell>
          <cell r="L674" t="str">
            <v>บวกครกหลวง</v>
          </cell>
          <cell r="M674" t="str">
            <v>เชียงใหม่ 3</v>
          </cell>
          <cell r="N674">
            <v>8</v>
          </cell>
          <cell r="O674" t="str">
            <v>สินเชื่อธนาคารประชาชน</v>
          </cell>
          <cell r="P674" t="str">
            <v>1.บุคคลค้ำประกัน</v>
          </cell>
          <cell r="Q674">
            <v>61659</v>
          </cell>
          <cell r="R674">
            <v>5325.9</v>
          </cell>
          <cell r="S674" t="str">
            <v>แขวงลำปาง</v>
          </cell>
          <cell r="T674" t="str">
            <v>ผบ.4451</v>
          </cell>
          <cell r="U674">
            <v>2558</v>
          </cell>
          <cell r="V674" t="str">
            <v>ผบ.201</v>
          </cell>
          <cell r="W674">
            <v>2559</v>
          </cell>
          <cell r="X674">
            <v>25</v>
          </cell>
          <cell r="Y674">
            <v>1</v>
          </cell>
          <cell r="Z674">
            <v>2559</v>
          </cell>
          <cell r="AA674"/>
          <cell r="AB674"/>
          <cell r="AC674"/>
          <cell r="AD674"/>
          <cell r="AE674"/>
          <cell r="AF674"/>
          <cell r="AG674"/>
          <cell r="AH674"/>
          <cell r="AI674"/>
          <cell r="AJ674"/>
          <cell r="AK674"/>
          <cell r="AL674"/>
          <cell r="AM674"/>
          <cell r="AN674"/>
          <cell r="AO674"/>
          <cell r="AP674"/>
          <cell r="AQ674"/>
          <cell r="AR674"/>
          <cell r="AS674"/>
          <cell r="AT674"/>
          <cell r="AU674"/>
          <cell r="AV674"/>
          <cell r="AW674"/>
          <cell r="AX674"/>
          <cell r="AY674"/>
          <cell r="AZ674"/>
          <cell r="BA674"/>
          <cell r="BB674" t="str">
            <v>คำสั่งดำเนินการ20/3/2566//รายงานสืบทรัพย์วันที่ 8/8/2566</v>
          </cell>
          <cell r="BC674">
            <v>900</v>
          </cell>
          <cell r="BD674">
            <v>24</v>
          </cell>
          <cell r="BE674">
            <v>1</v>
          </cell>
          <cell r="BF674">
            <v>2568</v>
          </cell>
          <cell r="BG674">
            <v>0</v>
          </cell>
          <cell r="BH674" t="str">
            <v>-</v>
          </cell>
          <cell r="BI674" t="str">
            <v>-</v>
          </cell>
          <cell r="BJ674" t="str">
            <v>-</v>
          </cell>
          <cell r="BK674">
            <v>0</v>
          </cell>
          <cell r="BL674">
            <v>1260</v>
          </cell>
          <cell r="BM674">
            <v>0</v>
          </cell>
          <cell r="BN674" t="str">
            <v/>
          </cell>
          <cell r="BO674" t="str">
            <v/>
          </cell>
          <cell r="BP674" t="str">
            <v/>
          </cell>
          <cell r="BQ674" t="str">
            <v>-</v>
          </cell>
          <cell r="BR674" t="str">
            <v>-</v>
          </cell>
          <cell r="BS674" t="str">
            <v>-</v>
          </cell>
          <cell r="BT674" t="str">
            <v>นางสาววิไลพร เชื้อลอง</v>
          </cell>
          <cell r="BU674">
            <v>823658010088</v>
          </cell>
          <cell r="BV674" t="str">
            <v>1.นางสาววิไลพร  เชื้อลอง
2.นางสาวทัศนีย์  สุเป็ง
3.นางสาวพรรณี  บังวรรณ</v>
          </cell>
          <cell r="BW674" t="str">
            <v>จำเลยที่ 1
จำเลยที่ 2
จำเลยที่ 3</v>
          </cell>
          <cell r="BX674" t="str">
            <v>1-5212-00042-75-5
1-5004-00077-49-7
1-5003-00075-04-2</v>
          </cell>
          <cell r="BY67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อ.แม่แจ่ม จ.เชียงใหม่</v>
          </cell>
          <cell r="BZ674" t="str">
            <v>ไม่พบ</v>
          </cell>
          <cell r="CA674"/>
          <cell r="CB674"/>
          <cell r="CC674"/>
          <cell r="CD674"/>
          <cell r="CE674"/>
          <cell r="CF674"/>
          <cell r="CG674"/>
          <cell r="CH674"/>
          <cell r="CI674"/>
          <cell r="CJ674"/>
          <cell r="CK674"/>
        </row>
        <row r="675">
          <cell r="B675">
            <v>2131</v>
          </cell>
          <cell r="C675">
            <v>671</v>
          </cell>
          <cell r="D675">
            <v>24</v>
          </cell>
          <cell r="E675">
            <v>3</v>
          </cell>
          <cell r="F675">
            <v>2566</v>
          </cell>
          <cell r="G675">
            <v>800035221491</v>
          </cell>
          <cell r="H675" t="str">
            <v>นางสาว</v>
          </cell>
          <cell r="I675" t="str">
            <v>ไพริน</v>
          </cell>
          <cell r="J675" t="str">
            <v>ปรางค์มณี</v>
          </cell>
          <cell r="K675">
            <v>3100202948831</v>
          </cell>
          <cell r="L675" t="str">
            <v>บวกครกหลวง</v>
          </cell>
          <cell r="M675" t="str">
            <v>เชียงใหม่ 3</v>
          </cell>
          <cell r="N675">
            <v>8</v>
          </cell>
          <cell r="O675" t="str">
            <v>สินเชื่อธนาคารประชาชน</v>
          </cell>
          <cell r="P675" t="str">
            <v>1.บุคคลค้ำประกัน</v>
          </cell>
          <cell r="Q675">
            <v>48562.080000000002</v>
          </cell>
          <cell r="R675">
            <v>3989.48</v>
          </cell>
          <cell r="S675" t="str">
            <v>แขวงเชียงใหม่</v>
          </cell>
          <cell r="T675" t="str">
            <v>ผบ.1311</v>
          </cell>
          <cell r="U675">
            <v>2558</v>
          </cell>
          <cell r="V675" t="str">
            <v>ผบ.2107</v>
          </cell>
          <cell r="W675">
            <v>2558</v>
          </cell>
          <cell r="X675">
            <v>23</v>
          </cell>
          <cell r="Y675">
            <v>4</v>
          </cell>
          <cell r="Z675">
            <v>2558</v>
          </cell>
          <cell r="AA675"/>
          <cell r="AB675"/>
          <cell r="AC675"/>
          <cell r="AD675"/>
          <cell r="AE675"/>
          <cell r="AF675"/>
          <cell r="AG675"/>
          <cell r="AH675"/>
          <cell r="AI675"/>
          <cell r="AJ675"/>
          <cell r="AK675"/>
          <cell r="AL675"/>
          <cell r="AM675"/>
          <cell r="AN675"/>
          <cell r="AO675"/>
          <cell r="AP675"/>
          <cell r="AQ675"/>
          <cell r="AR675"/>
          <cell r="AS675"/>
          <cell r="AT675"/>
          <cell r="AU675"/>
          <cell r="AV675"/>
          <cell r="AW675"/>
          <cell r="AX675"/>
          <cell r="AY675"/>
          <cell r="AZ675"/>
          <cell r="BA675"/>
          <cell r="BB675" t="str">
            <v>คำสั่งดำเนินการ24/3/2566//รายงานสืบทรัพย์วันที่ 8/8/2566</v>
          </cell>
          <cell r="BC675">
            <v>600</v>
          </cell>
          <cell r="BD675">
            <v>27</v>
          </cell>
          <cell r="BE675">
            <v>3</v>
          </cell>
          <cell r="BF675">
            <v>2567</v>
          </cell>
          <cell r="BG675">
            <v>0</v>
          </cell>
          <cell r="BH675" t="str">
            <v>-</v>
          </cell>
          <cell r="BI675" t="str">
            <v>-</v>
          </cell>
          <cell r="BJ675" t="str">
            <v>-</v>
          </cell>
          <cell r="BK675">
            <v>0</v>
          </cell>
          <cell r="BL675">
            <v>605</v>
          </cell>
          <cell r="BM675">
            <v>0</v>
          </cell>
          <cell r="BN675" t="str">
            <v/>
          </cell>
          <cell r="BO675" t="str">
            <v/>
          </cell>
          <cell r="BP675" t="str">
            <v/>
          </cell>
          <cell r="BQ675" t="str">
            <v>-</v>
          </cell>
          <cell r="BR675" t="str">
            <v>-</v>
          </cell>
          <cell r="BS675" t="str">
            <v>-</v>
          </cell>
          <cell r="BT675" t="str">
            <v>นางสาวไพริน ปรางค์มณี</v>
          </cell>
          <cell r="BU675">
            <v>823658010021</v>
          </cell>
          <cell r="BV675" t="str">
            <v>1.นางสาวไพริน  ปรางค์มณี
2.นางวาสนา  กรัมพัด</v>
          </cell>
          <cell r="BW675" t="str">
            <v>จำเลยที่ 1
จำเลยที่ 2</v>
          </cell>
          <cell r="BX675" t="str">
            <v>3-1002-02948-83-1
3-5099-00218-01-9</v>
          </cell>
          <cell r="BY675" t="str">
            <v xml:space="preserve">-ไม่พบว่ามีกรรมสิทธิ์ในที่ดิน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v>
          </cell>
          <cell r="BZ675" t="str">
            <v>ไม่พบ</v>
          </cell>
          <cell r="CA675"/>
          <cell r="CB675"/>
          <cell r="CC675"/>
          <cell r="CD675"/>
          <cell r="CE675"/>
          <cell r="CF675"/>
          <cell r="CG675"/>
          <cell r="CH675"/>
          <cell r="CI675"/>
          <cell r="CJ675"/>
          <cell r="CK675"/>
        </row>
        <row r="676">
          <cell r="B676">
            <v>2132</v>
          </cell>
          <cell r="C676">
            <v>672</v>
          </cell>
          <cell r="D676">
            <v>24</v>
          </cell>
          <cell r="E676">
            <v>3</v>
          </cell>
          <cell r="F676">
            <v>2566</v>
          </cell>
          <cell r="G676">
            <v>839751007171</v>
          </cell>
          <cell r="H676" t="str">
            <v>นาย</v>
          </cell>
          <cell r="I676" t="str">
            <v>อนันท์</v>
          </cell>
          <cell r="J676" t="str">
            <v>ฝั้นสาย</v>
          </cell>
          <cell r="K676">
            <v>3520200057201</v>
          </cell>
          <cell r="L676" t="str">
            <v>บวกครกหลวง</v>
          </cell>
          <cell r="M676" t="str">
            <v>เชียงใหม่ 3</v>
          </cell>
          <cell r="N676">
            <v>8</v>
          </cell>
          <cell r="O676" t="str">
            <v>สวัสดิการ</v>
          </cell>
          <cell r="P676" t="str">
            <v>1.บุคคลค้ำประกัน</v>
          </cell>
          <cell r="Q676">
            <v>126516.58</v>
          </cell>
          <cell r="R676">
            <v>27569.35</v>
          </cell>
          <cell r="S676" t="str">
            <v>แขวงลำปาง</v>
          </cell>
          <cell r="T676" t="str">
            <v>ผบ.4911</v>
          </cell>
          <cell r="U676">
            <v>2558</v>
          </cell>
          <cell r="V676" t="str">
            <v>ผบ.301</v>
          </cell>
          <cell r="W676">
            <v>2559</v>
          </cell>
          <cell r="X676"/>
          <cell r="Y676"/>
          <cell r="Z676"/>
          <cell r="AA676">
            <v>26</v>
          </cell>
          <cell r="AB676">
            <v>1</v>
          </cell>
          <cell r="AC676">
            <v>2559</v>
          </cell>
          <cell r="AD676"/>
          <cell r="AE676"/>
          <cell r="AF676"/>
          <cell r="AG676"/>
          <cell r="AH676"/>
          <cell r="AI676"/>
          <cell r="AJ676"/>
          <cell r="AK676"/>
          <cell r="AL676"/>
          <cell r="AM676"/>
          <cell r="AN676"/>
          <cell r="AO676"/>
          <cell r="AP676"/>
          <cell r="AQ676"/>
          <cell r="AR676"/>
          <cell r="AS676"/>
          <cell r="AT676"/>
          <cell r="AU676"/>
          <cell r="AV676"/>
          <cell r="AW676"/>
          <cell r="AX676"/>
          <cell r="AY676"/>
          <cell r="AZ676"/>
          <cell r="BA676"/>
          <cell r="BB676" t="str">
            <v>คำสั่งดำเนินการ24/3/2566//รายงานสืบทรัพย์วันที่ 19/9/2566</v>
          </cell>
          <cell r="BC676">
            <v>1200</v>
          </cell>
          <cell r="BD676">
            <v>1</v>
          </cell>
          <cell r="BE676">
            <v>7</v>
          </cell>
          <cell r="BF676">
            <v>2567</v>
          </cell>
          <cell r="BG676">
            <v>0</v>
          </cell>
          <cell r="BH676" t="str">
            <v>-</v>
          </cell>
          <cell r="BI676" t="str">
            <v>-</v>
          </cell>
          <cell r="BJ676" t="str">
            <v>-</v>
          </cell>
          <cell r="BK676">
            <v>0</v>
          </cell>
          <cell r="BL676">
            <v>1710</v>
          </cell>
          <cell r="BM676">
            <v>0</v>
          </cell>
          <cell r="BN676" t="str">
            <v/>
          </cell>
          <cell r="BO676" t="str">
            <v/>
          </cell>
          <cell r="BP676" t="str">
            <v/>
          </cell>
          <cell r="BQ676" t="str">
            <v>-</v>
          </cell>
          <cell r="BR676" t="str">
            <v>-</v>
          </cell>
          <cell r="BS676" t="str">
            <v>-</v>
          </cell>
          <cell r="BT676" t="str">
            <v>นายอนันท์ ฝั้นสาย</v>
          </cell>
          <cell r="BU676">
            <v>823658010080</v>
          </cell>
          <cell r="BV676" t="str">
            <v>1.นายอนันท์ ฝั้นสาย
2.นางมาลี ฝั้นสาย
3.นายสว่าง อินต๊ะปะ
4.นางพรรณี อินต๊ะปะ</v>
          </cell>
          <cell r="BW676" t="str">
            <v>จำเลยที่1
คู่สมรสจำเลยที่ 1
จำเลยที่ 2
คู่สมรสจำเลยที่ 2</v>
          </cell>
          <cell r="BX676" t="str">
            <v>3-5202-00057-20-1
3-5704-00690-37-3
3-5208-00108-46-9
3-5801-00042-30-9</v>
          </cell>
          <cell r="BY676" t="str">
            <v>-ไม่พบว่ามีกรรมสิทธิ์ในที่ดิน อ.เมืองเชียงใหม่ จ.เชียงใหม่
-ไม่พบว่ามีกรรมสิทธิ์ในที่ดิน อ.งาว จ.ลำปาง
-ไม่พบว่ามีกรรมสิทธิ์ในที่ดิน อ.เทิง จ.เชียงราย
-พบว่ามีกรรมสิทธิ์ในโฉนดเลขที่ 63343  ต.เชียงเคี่ยน อ.เทิง  จ.เชียงราย (ปลอดจำนอง)
-พบว่ามีกรรมสิทธิ์ในโฉนดเลขที่ 42680  ต.เชียงเคี่ยน อ.เทิง  จ.เชียงราย (ปลอดจำนอง)
-ไม่พบว่ามีกรรมสิทธิ์ในที่ดิน อ.เมืองเชียงใหม่ จ.เชียงใหม่
-ไม่พบว่ามีกรรมสิทธิ์ในที่ดิน อ.เมืองฮ่องสอน จ.แม่ฮ่องสอน
-พบว่ามีกรรมสิทธิ์ในโฉนดเลขที่ 2956  ต.ปางหมู อ.เมืองแม่ฮ่องสอน จ.แม่ฮ่องสอน (สินส่วนตัว.)</v>
          </cell>
          <cell r="BZ676" t="str">
            <v>พบทรัพย์</v>
          </cell>
          <cell r="CA676"/>
          <cell r="CB676"/>
          <cell r="CC676"/>
          <cell r="CD676"/>
          <cell r="CE676"/>
          <cell r="CF676"/>
          <cell r="CG676"/>
          <cell r="CH676"/>
          <cell r="CI676"/>
          <cell r="CJ676"/>
          <cell r="CK676"/>
        </row>
        <row r="677">
          <cell r="B677">
            <v>2133</v>
          </cell>
          <cell r="C677">
            <v>673</v>
          </cell>
          <cell r="D677">
            <v>24</v>
          </cell>
          <cell r="E677">
            <v>3</v>
          </cell>
          <cell r="F677">
            <v>2566</v>
          </cell>
          <cell r="G677">
            <v>800028364373</v>
          </cell>
          <cell r="H677" t="str">
            <v>นาย</v>
          </cell>
          <cell r="I677" t="str">
            <v>สมชาย</v>
          </cell>
          <cell r="J677" t="str">
            <v>อินยง</v>
          </cell>
          <cell r="K677">
            <v>1559900039355</v>
          </cell>
          <cell r="L677" t="str">
            <v>บวกครกหลวง</v>
          </cell>
          <cell r="M677" t="str">
            <v>เชียงใหม่ 3</v>
          </cell>
          <cell r="N677">
            <v>8</v>
          </cell>
          <cell r="O677" t="str">
            <v>สินเชื่อธนาคารประชาชน</v>
          </cell>
          <cell r="P677" t="str">
            <v>1.บุคคลค้ำประกัน</v>
          </cell>
          <cell r="Q677">
            <v>58292.79</v>
          </cell>
          <cell r="R677">
            <v>6214.18</v>
          </cell>
          <cell r="S677" t="str">
            <v>แขวงเชียงใหม่</v>
          </cell>
          <cell r="T677" t="str">
            <v>ผบ.9472</v>
          </cell>
          <cell r="U677">
            <v>2558</v>
          </cell>
          <cell r="V677" t="str">
            <v>ผบ.405</v>
          </cell>
          <cell r="W677">
            <v>2559</v>
          </cell>
          <cell r="X677"/>
          <cell r="Y677"/>
          <cell r="Z677"/>
          <cell r="AA677">
            <v>28</v>
          </cell>
          <cell r="AB677">
            <v>1</v>
          </cell>
          <cell r="AC677">
            <v>2559</v>
          </cell>
          <cell r="AD677"/>
          <cell r="AE677"/>
          <cell r="AF677"/>
          <cell r="AG677"/>
          <cell r="AH677"/>
          <cell r="AI677"/>
          <cell r="AJ677"/>
          <cell r="AK677"/>
          <cell r="AL677"/>
          <cell r="AM677"/>
          <cell r="AN677"/>
          <cell r="AO677"/>
          <cell r="AP677"/>
          <cell r="AQ677"/>
          <cell r="AR677"/>
          <cell r="AS677"/>
          <cell r="AT677"/>
          <cell r="AU677"/>
          <cell r="AV677"/>
          <cell r="AW677"/>
          <cell r="AX677"/>
          <cell r="AY677"/>
          <cell r="AZ677"/>
          <cell r="BA677"/>
          <cell r="BB677" t="str">
            <v>คำสั่งดำเนินการ 24/3/2566//รายงานสืบทรัพย์วันที่ 19/9/2566</v>
          </cell>
          <cell r="BC677">
            <v>900</v>
          </cell>
          <cell r="BD677">
            <v>27</v>
          </cell>
          <cell r="BE677">
            <v>3</v>
          </cell>
          <cell r="BF677">
            <v>2567</v>
          </cell>
          <cell r="BG677">
            <v>0</v>
          </cell>
          <cell r="BH677" t="str">
            <v>-</v>
          </cell>
          <cell r="BI677" t="str">
            <v>-</v>
          </cell>
          <cell r="BJ677" t="str">
            <v>-</v>
          </cell>
          <cell r="BK677">
            <v>0</v>
          </cell>
          <cell r="BL677">
            <v>1405</v>
          </cell>
          <cell r="BM677">
            <v>0</v>
          </cell>
          <cell r="BN677" t="str">
            <v/>
          </cell>
          <cell r="BO677" t="str">
            <v/>
          </cell>
          <cell r="BP677" t="str">
            <v/>
          </cell>
          <cell r="BQ677" t="str">
            <v>-</v>
          </cell>
          <cell r="BR677" t="str">
            <v>-</v>
          </cell>
          <cell r="BS677" t="str">
            <v>-</v>
          </cell>
          <cell r="BT677" t="str">
            <v>นายสมชาย อินยง</v>
          </cell>
          <cell r="BU677">
            <v>823658010453</v>
          </cell>
          <cell r="BV677" t="str">
            <v xml:space="preserve">1.นายสมชาย อินยง
2.นางสาวอรุณี พันธ์ตง
3.นายฐากูร บุปผาลา
</v>
          </cell>
          <cell r="BW677" t="str">
            <v xml:space="preserve">จำเลยที่ 1
จำเลยที่ 2
จำเลยที่ 3
</v>
          </cell>
          <cell r="BX677" t="str">
            <v xml:space="preserve">1-5599-00039-35-5
1-3507-00006-89-9
1-3013-00153-32-1
</v>
          </cell>
          <cell r="BY677" t="str">
            <v>-ไม่พบว่ามีกรรมสิทธิ์ในที่ดิน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54917  ต.ในเวียง อ.เมืองน่าน  จ.น่าน (ติดอายัด)
-ไม่พบว่ามีกรรมสิทธิ์ในที่ดิน อ.เมืองเชียงใหม่ จ.เชียงใหม่
-ไม่พบว่ามีกรรมสิทธิ์ในที่ดิน อ.ค้อวัง จ.ยโสธร
-ไม่พบว่ามีกรรมสิทธิ์ในที่ดิน อ.เมืองเชียงใหม่ จ.เชียงใหม่
-ไม่พบว่ามีกรรมสิทธิ์ในที่ดิน อ.ประทาย จ.นครราชสีมา</v>
          </cell>
          <cell r="BZ677" t="str">
            <v>พบทรัพย์</v>
          </cell>
          <cell r="CA677"/>
          <cell r="CB677"/>
          <cell r="CC677"/>
          <cell r="CD677"/>
          <cell r="CE677"/>
          <cell r="CF677"/>
          <cell r="CG677"/>
          <cell r="CH677"/>
          <cell r="CI677"/>
          <cell r="CJ677"/>
          <cell r="CK677"/>
        </row>
        <row r="678">
          <cell r="B678">
            <v>2134</v>
          </cell>
          <cell r="C678">
            <v>674</v>
          </cell>
          <cell r="D678">
            <v>15</v>
          </cell>
          <cell r="E678">
            <v>3</v>
          </cell>
          <cell r="F678">
            <v>2566</v>
          </cell>
          <cell r="G678">
            <v>800016722517</v>
          </cell>
          <cell r="H678" t="str">
            <v>นาย</v>
          </cell>
          <cell r="I678" t="str">
            <v xml:space="preserve">ณัชชนนท์  </v>
          </cell>
          <cell r="J678" t="str">
            <v>แก่นใจ</v>
          </cell>
          <cell r="K678">
            <v>1559900006147</v>
          </cell>
          <cell r="L678" t="str">
            <v>สารภี</v>
          </cell>
          <cell r="M678" t="str">
            <v>เชียงใหม่ 3</v>
          </cell>
          <cell r="N678">
            <v>8</v>
          </cell>
          <cell r="O678" t="str">
            <v>ไทรทอง</v>
          </cell>
          <cell r="P678" t="str">
            <v>1.บุคคลค้ำประกัน</v>
          </cell>
          <cell r="Q678">
            <v>753596.11</v>
          </cell>
          <cell r="R678">
            <v>116464.86</v>
          </cell>
          <cell r="S678" t="str">
            <v>จังหวัดเชียงใหม่</v>
          </cell>
          <cell r="T678" t="str">
            <v>ผบ.1801</v>
          </cell>
          <cell r="U678">
            <v>2558</v>
          </cell>
          <cell r="V678" t="str">
            <v>ผบ.226</v>
          </cell>
          <cell r="W678">
            <v>2558</v>
          </cell>
          <cell r="X678">
            <v>29</v>
          </cell>
          <cell r="Y678">
            <v>2</v>
          </cell>
          <cell r="Z678">
            <v>2559</v>
          </cell>
          <cell r="AA678"/>
          <cell r="AB678"/>
          <cell r="AC678"/>
          <cell r="AD678"/>
          <cell r="AE678"/>
          <cell r="AF678"/>
          <cell r="AG678"/>
          <cell r="AH678"/>
          <cell r="AI678"/>
          <cell r="AJ678"/>
          <cell r="AK678"/>
          <cell r="AL678"/>
          <cell r="AM678"/>
          <cell r="AN678"/>
          <cell r="AO678"/>
          <cell r="AP678"/>
          <cell r="AQ678"/>
          <cell r="AR678"/>
          <cell r="AS678"/>
          <cell r="AT678"/>
          <cell r="AU678"/>
          <cell r="AV678"/>
          <cell r="AW678"/>
          <cell r="AX678"/>
          <cell r="AY678"/>
          <cell r="AZ678"/>
          <cell r="BA678"/>
          <cell r="BB678" t="str">
            <v>กำลังดำเนินการสืบทรัพย์//ยกเลิกสืบทรัพย์ 15/5/2566//ปิดบัญชี</v>
          </cell>
          <cell r="BC678" t="str">
            <v/>
          </cell>
          <cell r="BD678" t="str">
            <v/>
          </cell>
          <cell r="BE678" t="str">
            <v/>
          </cell>
          <cell r="BF678" t="str">
            <v/>
          </cell>
          <cell r="BG678" t="str">
            <v/>
          </cell>
          <cell r="BH678" t="str">
            <v/>
          </cell>
          <cell r="BI678" t="str">
            <v/>
          </cell>
          <cell r="BJ678" t="str">
            <v/>
          </cell>
          <cell r="BK678" t="str">
            <v/>
          </cell>
          <cell r="BL678" t="str">
            <v/>
          </cell>
          <cell r="BM678" t="str">
            <v/>
          </cell>
          <cell r="BN678" t="str">
            <v/>
          </cell>
          <cell r="BO678" t="str">
            <v/>
          </cell>
          <cell r="BP678" t="str">
            <v/>
          </cell>
          <cell r="BQ678" t="str">
            <v/>
          </cell>
          <cell r="BR678" t="str">
            <v/>
          </cell>
          <cell r="BS678" t="str">
            <v/>
          </cell>
          <cell r="BT678" t="str">
            <v>นายณัชชนนท์   แก่นใจ</v>
          </cell>
          <cell r="BU678">
            <v>823757010116</v>
          </cell>
          <cell r="BV678" t="str">
            <v xml:space="preserve">1.นายณัชชนนท์ แก่นใจ
2.นายอาทิตย์ บุญมาก
3.นางสาวธวัลรัตน์ห ณรงค์ศักดิ์
</v>
          </cell>
          <cell r="BW678" t="str">
            <v>จำเลยที่1
จำเลยที่2
คู่สมรสจำเลยที่2</v>
          </cell>
          <cell r="BX678" t="str">
            <v xml:space="preserve">1-5599-00006-14-7
3-5399-00159-81-1
1-7706-00004-98-0
</v>
          </cell>
          <cell r="BY678" t="str">
            <v>-ไม่พบว่ามีกรรมสิทธิ์ในที่ดิน อ.สารภี จ.เชียงใหม่
-ไม่พบว่ามีกรรมสิทธิ์ในที่ดิน อ.สันทราย จ.เชียงใหม่
-พบว่ามีกรรมสิทธิ์ในโฉนดเลขที่ 72313  ต.ฟ้าฮ่าม อ.เมืองเชียงใหม่  จ.เชียงใหม่ (ปลอดจำนอง)
-ไม่พบว่ามีกรรมสิทธิ์ในที่ดิน อ.สารภี จ.เชียงใหม่
-พบว่ามีกรรมสิทธิ์ในโฉนดเลขที่ 95548  ต.หนองจ๊อม อ.สันทราย  จ.เชียงใหม่ (ติดจำนองธ.อ.ส.)
-ไม่พบว่ามีกรรมสิทธิ์ในที่ดิน อ.เมืองเชียงใหม่ จ.เชียงใหม่</v>
          </cell>
          <cell r="BZ678" t="str">
            <v>พบทรัพย์</v>
          </cell>
          <cell r="CA678"/>
          <cell r="CB678"/>
          <cell r="CC678"/>
          <cell r="CD678"/>
          <cell r="CE678"/>
          <cell r="CF678"/>
          <cell r="CG678"/>
          <cell r="CH678"/>
          <cell r="CI678"/>
          <cell r="CJ678"/>
          <cell r="CK678" t="str">
            <v>เกศินี</v>
          </cell>
          <cell r="CL678"/>
          <cell r="CM678"/>
          <cell r="CN678"/>
          <cell r="CO678"/>
        </row>
        <row r="679">
          <cell r="B679">
            <v>2135</v>
          </cell>
          <cell r="C679">
            <v>675</v>
          </cell>
          <cell r="D679">
            <v>15</v>
          </cell>
          <cell r="E679">
            <v>3</v>
          </cell>
          <cell r="F679">
            <v>2566</v>
          </cell>
          <cell r="G679">
            <v>800011963496</v>
          </cell>
          <cell r="H679" t="str">
            <v>นางสาว</v>
          </cell>
          <cell r="I679" t="str">
            <v>พันธมาส</v>
          </cell>
          <cell r="J679" t="str">
            <v>มาสพันธ์</v>
          </cell>
          <cell r="K679">
            <v>3959900145875</v>
          </cell>
          <cell r="L679" t="str">
            <v>สารภี</v>
          </cell>
          <cell r="M679" t="str">
            <v>เชียงใหม่ 3</v>
          </cell>
          <cell r="N679">
            <v>8</v>
          </cell>
          <cell r="O679" t="str">
            <v>สินเชื่อธนาคารประชาชน</v>
          </cell>
          <cell r="P679" t="str">
            <v>1.บุคคลค้ำประกัน</v>
          </cell>
          <cell r="Q679">
            <v>37254</v>
          </cell>
          <cell r="R679">
            <v>13576.97</v>
          </cell>
          <cell r="S679" t="str">
            <v>แขวงเชียงใหม่</v>
          </cell>
          <cell r="T679" t="str">
            <v>ผบ.5965</v>
          </cell>
          <cell r="U679">
            <v>2558</v>
          </cell>
          <cell r="V679" t="str">
            <v>ผบ.7358</v>
          </cell>
          <cell r="W679">
            <v>2558</v>
          </cell>
          <cell r="X679"/>
          <cell r="Y679"/>
          <cell r="Z679"/>
          <cell r="AA679">
            <v>29</v>
          </cell>
          <cell r="AB679">
            <v>9</v>
          </cell>
          <cell r="AC679">
            <v>2558</v>
          </cell>
          <cell r="AD679"/>
          <cell r="AE679"/>
          <cell r="AF679"/>
          <cell r="AG679"/>
          <cell r="AH679"/>
          <cell r="AI679"/>
          <cell r="AJ679"/>
          <cell r="AK679"/>
          <cell r="AL679"/>
          <cell r="AM679"/>
          <cell r="AN679"/>
          <cell r="AO679"/>
          <cell r="AP679"/>
          <cell r="AQ679"/>
          <cell r="AR679"/>
          <cell r="AS679"/>
          <cell r="AT679"/>
          <cell r="AU679"/>
          <cell r="AV679"/>
          <cell r="AW679"/>
          <cell r="AX679"/>
          <cell r="AY679"/>
          <cell r="AZ679"/>
          <cell r="BA679"/>
          <cell r="BB679"/>
          <cell r="BC679" t="str">
            <v>1200
1200</v>
          </cell>
          <cell r="BD679" t="str">
            <v>27
9</v>
          </cell>
          <cell r="BE679" t="str">
            <v>3
8</v>
          </cell>
          <cell r="BF679" t="str">
            <v>2567
2567</v>
          </cell>
          <cell r="BG679">
            <v>0</v>
          </cell>
          <cell r="BH679" t="str">
            <v>-</v>
          </cell>
          <cell r="BI679" t="str">
            <v>-</v>
          </cell>
          <cell r="BJ679" t="str">
            <v>-</v>
          </cell>
          <cell r="BK679">
            <v>0</v>
          </cell>
          <cell r="BL679" t="str">
            <v>1170
1170</v>
          </cell>
          <cell r="BM679">
            <v>0</v>
          </cell>
          <cell r="BN679" t="str">
            <v>16
21</v>
          </cell>
          <cell r="BO679" t="str">
            <v>7
11</v>
          </cell>
          <cell r="BP679" t="str">
            <v>2567
2567</v>
          </cell>
          <cell r="BQ679" t="str">
            <v>-</v>
          </cell>
          <cell r="BR679" t="str">
            <v>-</v>
          </cell>
          <cell r="BS679" t="str">
            <v>-</v>
          </cell>
          <cell r="BT679" t="str">
            <v>นางสาวพันธมาส มาสพันธ์</v>
          </cell>
          <cell r="BU679">
            <v>823755010434</v>
          </cell>
          <cell r="BV679" t="str">
            <v>1.นางสาวพันธมาส  มาสพันธ์
2.นางประภาศรี  กองตา
3.นางศรีลา  ทานะขันธ์
4.นายสมศักดิ์  ทานะขันธ์</v>
          </cell>
          <cell r="BW679" t="str">
            <v>จำเลยที่ 1
จำเลยที่ 2
จำเลยที่ 3
คู่สมรสจำเลยที่ 3</v>
          </cell>
          <cell r="BX679" t="str">
            <v>3-9599-00145-87-5
3-5101-01077-12-2
3-5101-01077-18-1
3-5019-00261-61-8</v>
          </cell>
          <cell r="BY679"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BZ679" t="str">
            <v>ไม่พบ</v>
          </cell>
          <cell r="CA679" t="str">
            <v>พบ</v>
          </cell>
          <cell r="CB679"/>
          <cell r="CC679"/>
          <cell r="CD679" t="str">
            <v>1.นางสาวพันธมาส  มาสพันธ์
2.นางประภาศรี  กองตา
3.นางศรีลา  ทานะขันธ์
4.นายสมศักดิ์  ทานะขันธ์</v>
          </cell>
          <cell r="CE679" t="str">
            <v>จำเลยที่ 1
จำเลยที่ 2
จำเลยที่ 3
คู่สมรสจำเลยที่ 3</v>
          </cell>
          <cell r="CF679" t="str">
            <v>3-9599-00145-87-5
3-5101-01077-12-2
3-5101-01077-18-1
3-5019-00261-61-8</v>
          </cell>
          <cell r="CG679"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CH679" t="str">
            <v>ไม่พบทรัพย์</v>
          </cell>
          <cell r="CI679" t="str">
            <v>พบ</v>
          </cell>
          <cell r="CJ679"/>
          <cell r="CK679"/>
          <cell r="CL679"/>
          <cell r="CM679"/>
          <cell r="CN679"/>
          <cell r="CO679"/>
        </row>
        <row r="680">
          <cell r="B680">
            <v>2136</v>
          </cell>
          <cell r="C680">
            <v>676</v>
          </cell>
          <cell r="D680">
            <v>15</v>
          </cell>
          <cell r="E680">
            <v>3</v>
          </cell>
          <cell r="F680">
            <v>2566</v>
          </cell>
          <cell r="G680">
            <v>822053012982</v>
          </cell>
          <cell r="H680" t="str">
            <v>นาง</v>
          </cell>
          <cell r="I680" t="str">
            <v>อ้อยใจ</v>
          </cell>
          <cell r="J680" t="str">
            <v>ชัยพิทยา</v>
          </cell>
          <cell r="K680">
            <v>3509900428307</v>
          </cell>
          <cell r="L680" t="str">
            <v>สารภี</v>
          </cell>
          <cell r="M680" t="str">
            <v>เชียงใหม่ 3</v>
          </cell>
          <cell r="N680">
            <v>8</v>
          </cell>
          <cell r="O680" t="str">
            <v>แก้ไขหนี้ฯ</v>
          </cell>
          <cell r="P680" t="str">
            <v>1.บุคคลค้ำประกัน</v>
          </cell>
          <cell r="Q680">
            <v>125724</v>
          </cell>
          <cell r="R680">
            <v>23584.51</v>
          </cell>
          <cell r="S680" t="str">
            <v>แขวงเชียงใหม่</v>
          </cell>
          <cell r="T680" t="str">
            <v>ผบ.9969</v>
          </cell>
          <cell r="U680">
            <v>2558</v>
          </cell>
          <cell r="V680" t="str">
            <v>ผบ.10226</v>
          </cell>
          <cell r="W680">
            <v>2558</v>
          </cell>
          <cell r="X680"/>
          <cell r="Y680"/>
          <cell r="Z680"/>
          <cell r="AA680">
            <v>30</v>
          </cell>
          <cell r="AB680">
            <v>12</v>
          </cell>
          <cell r="AC680">
            <v>2558</v>
          </cell>
          <cell r="AD680"/>
          <cell r="AE680"/>
          <cell r="AF680"/>
          <cell r="AG680"/>
          <cell r="AH680"/>
          <cell r="AI680"/>
          <cell r="AJ680"/>
          <cell r="AK680"/>
          <cell r="AL680"/>
          <cell r="AM680"/>
          <cell r="AN680"/>
          <cell r="AO680"/>
          <cell r="AP680"/>
          <cell r="AQ680"/>
          <cell r="AR680"/>
          <cell r="AS680"/>
          <cell r="AT680"/>
          <cell r="AU680"/>
          <cell r="AV680"/>
          <cell r="AW680"/>
          <cell r="AX680"/>
          <cell r="AY680"/>
          <cell r="AZ680"/>
          <cell r="BA680"/>
          <cell r="BB680" t="str">
            <v>ลงผลสืบ 18/3/2567 อยู่ระหว่างรอคัดภาพลักษณ์เพื่อรายงาน (ครั้งที่ 2)</v>
          </cell>
          <cell r="BC680">
            <v>1500</v>
          </cell>
          <cell r="BD680">
            <v>27</v>
          </cell>
          <cell r="BE680">
            <v>3</v>
          </cell>
          <cell r="BF680">
            <v>2567</v>
          </cell>
          <cell r="BG680">
            <v>0</v>
          </cell>
          <cell r="BH680" t="str">
            <v>-</v>
          </cell>
          <cell r="BI680" t="str">
            <v>-</v>
          </cell>
          <cell r="BJ680" t="str">
            <v>-</v>
          </cell>
          <cell r="BK680">
            <v>0</v>
          </cell>
          <cell r="BL680">
            <v>2420</v>
          </cell>
          <cell r="BM680">
            <v>0</v>
          </cell>
          <cell r="BN680">
            <v>16</v>
          </cell>
          <cell r="BO680">
            <v>7</v>
          </cell>
          <cell r="BP680">
            <v>2567</v>
          </cell>
          <cell r="BQ680" t="str">
            <v>-</v>
          </cell>
          <cell r="BR680" t="str">
            <v>-</v>
          </cell>
          <cell r="BS680" t="str">
            <v>-</v>
          </cell>
          <cell r="BT680" t="str">
            <v>นางอ้อยใจ ชัยพิทยา</v>
          </cell>
          <cell r="BU680">
            <v>823758010558</v>
          </cell>
          <cell r="BV680" t="str">
            <v>1.นางอ้อยใจ  ชัยพิทยา
2.จ.ส.ต.ปรีชา  ชัยพิทยา
3.นางศรีเพ็ชร  มะโนคำ
4.นายจำรัส  มะโนคำ
5.นายนพคุณ  อรรถธรรมกุล</v>
          </cell>
          <cell r="BW680" t="str">
            <v>จำเลยที่ 1
คู่สมรสจำเลยที่ 1
จำเลยที่ 2
คู่สมรสจำเลยที่ 2
จ้ำลยที่ 3</v>
          </cell>
          <cell r="BX680" t="str">
            <v>3-5099-00428-30-7
3-5019-00364-66-2
3-5099-00806-81-6
3-5099-00806-72-7
3-5011-00014-39-0</v>
          </cell>
          <cell r="BY680" t="str">
            <v>-พบว่ามีกรรมสิทธิ์ในโฉนดเลขที่ 63572 ต.ช้างคลาน  อ.เมืองเชียงใหม่  จ.เชียงใหม่ (ปลอดจำนอง)
-พบว่ามีกรรมสิทธิ์ในโฉนดเลขที่ 44822 ต.ขัวมุง อ.สารภี  จ.เชียงใหม่ (ติดจำนองสหกรณ์ ม.ช.)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BZ680" t="str">
            <v>พบทรัพย์</v>
          </cell>
          <cell r="CA680"/>
          <cell r="CB680"/>
          <cell r="CC680"/>
          <cell r="CD680" t="str">
            <v>1.นางอ้อยใจ  ชัยพิทยา
2.จ.ส.ต.ปรีชา  ชัยพิทยา
3.นางศรีเพ็ชร  มะโนคำ
4.นายจำรัส  มะโนคำ
5.นายนพคุณ  อรรถธรรมกุล</v>
          </cell>
          <cell r="CE680" t="str">
            <v>จำเลยที่ 1
คู่สมรสจำเลยที่ 1
จำเลยที่ 2
คู่สมรสจำเลยที่ 2
จ้ำลยที่ 3</v>
          </cell>
          <cell r="CF680" t="str">
            <v>3-5099-00428-30-7
3-5019-00364-66-2
3-5099-00806-81-6
3-5099-00806-72-7
3-5011-00014-39-0</v>
          </cell>
          <cell r="CG680" t="str">
            <v>-พบว่ามีกรรมสิทธิ์ในโฉนดเลขที่ 63572 ต.ช้างคลาน  อ.เมืองเชียงใหม่  จ.เชียงใหม่ 
-พบว่ามีกรรมสิทธิ์ในโฉนดเลขที่ 44822 ต.ขัวมุง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CH680" t="str">
            <v>พบทรัพย์</v>
          </cell>
          <cell r="CI680"/>
          <cell r="CJ680"/>
          <cell r="CK680"/>
        </row>
        <row r="681">
          <cell r="B681">
            <v>2137</v>
          </cell>
          <cell r="C681">
            <v>677</v>
          </cell>
          <cell r="D681">
            <v>15</v>
          </cell>
          <cell r="E681">
            <v>3</v>
          </cell>
          <cell r="F681">
            <v>2566</v>
          </cell>
          <cell r="G681">
            <v>800023319638</v>
          </cell>
          <cell r="H681" t="str">
            <v>นางสาว</v>
          </cell>
          <cell r="I681" t="str">
            <v>สายใจ</v>
          </cell>
          <cell r="J681" t="str">
            <v>ไชยวรรณ</v>
          </cell>
          <cell r="K681">
            <v>5501100020574</v>
          </cell>
          <cell r="L681" t="str">
            <v>สารภี</v>
          </cell>
          <cell r="M681" t="str">
            <v>เชียงใหม่ 3</v>
          </cell>
          <cell r="N681">
            <v>8</v>
          </cell>
          <cell r="O681" t="str">
            <v>สินเชื่อธนาคารประชาชน</v>
          </cell>
          <cell r="P681" t="str">
            <v>1.บุคคลค้ำประกัน</v>
          </cell>
          <cell r="Q681">
            <v>40000</v>
          </cell>
          <cell r="R681">
            <v>13991.9</v>
          </cell>
          <cell r="S681" t="str">
            <v>แขวงเชียงใหม่</v>
          </cell>
          <cell r="T681" t="str">
            <v>ผบ.6819</v>
          </cell>
          <cell r="U681">
            <v>2558</v>
          </cell>
          <cell r="V681" t="str">
            <v>ผบ.7589</v>
          </cell>
          <cell r="W681">
            <v>2558</v>
          </cell>
          <cell r="X681">
            <v>7</v>
          </cell>
          <cell r="Y681">
            <v>10</v>
          </cell>
          <cell r="Z681">
            <v>2558</v>
          </cell>
          <cell r="AA681"/>
          <cell r="AB681"/>
          <cell r="AC681"/>
          <cell r="AD681"/>
          <cell r="AE681"/>
          <cell r="AF681"/>
          <cell r="AG681"/>
          <cell r="AH681"/>
          <cell r="AI681"/>
          <cell r="AJ681"/>
          <cell r="AK681"/>
          <cell r="AL681"/>
          <cell r="AM681"/>
          <cell r="AN681"/>
          <cell r="AO681"/>
          <cell r="AP681"/>
          <cell r="AQ681"/>
          <cell r="AR681"/>
          <cell r="AS681"/>
          <cell r="AT681"/>
          <cell r="AU681"/>
          <cell r="AV681"/>
          <cell r="AW681"/>
          <cell r="AX681"/>
          <cell r="AY681"/>
          <cell r="AZ681"/>
          <cell r="BA681"/>
          <cell r="BB681" t="str">
            <v>คำสั่งยกเลิกสืบทรัพย์ 10/5/2566</v>
          </cell>
          <cell r="BC681" t="str">
            <v/>
          </cell>
          <cell r="BD681" t="str">
            <v/>
          </cell>
          <cell r="BE681" t="str">
            <v/>
          </cell>
          <cell r="BF681" t="str">
            <v/>
          </cell>
          <cell r="BG681" t="str">
            <v/>
          </cell>
          <cell r="BH681" t="str">
            <v/>
          </cell>
          <cell r="BI681" t="str">
            <v/>
          </cell>
          <cell r="BJ681" t="str">
            <v/>
          </cell>
          <cell r="BK681" t="str">
            <v/>
          </cell>
          <cell r="BL681" t="str">
            <v/>
          </cell>
          <cell r="BM681" t="str">
            <v/>
          </cell>
          <cell r="BN681" t="str">
            <v/>
          </cell>
          <cell r="BO681" t="str">
            <v/>
          </cell>
          <cell r="BP681" t="str">
            <v/>
          </cell>
          <cell r="BQ681" t="str">
            <v/>
          </cell>
          <cell r="BR681" t="str">
            <v/>
          </cell>
          <cell r="BS681" t="str">
            <v/>
          </cell>
          <cell r="BT681" t="str">
            <v>นางสาวสายใจ ไชยวรรณ</v>
          </cell>
          <cell r="BU681">
            <v>823755010255</v>
          </cell>
          <cell r="BV681"/>
          <cell r="BW681"/>
          <cell r="BX681"/>
          <cell r="BY681"/>
          <cell r="BZ681"/>
          <cell r="CA681"/>
          <cell r="CB681"/>
          <cell r="CC681"/>
          <cell r="CD681"/>
          <cell r="CE681"/>
          <cell r="CF681"/>
          <cell r="CG681"/>
          <cell r="CH681"/>
          <cell r="CI681"/>
          <cell r="CJ681"/>
          <cell r="CK681" t="str">
            <v>เกศินี</v>
          </cell>
          <cell r="CL681"/>
          <cell r="CM681"/>
          <cell r="CN681"/>
          <cell r="CO681"/>
        </row>
        <row r="682">
          <cell r="B682">
            <v>2138</v>
          </cell>
          <cell r="C682">
            <v>678</v>
          </cell>
          <cell r="D682">
            <v>15</v>
          </cell>
          <cell r="E682">
            <v>3</v>
          </cell>
          <cell r="F682">
            <v>2566</v>
          </cell>
          <cell r="G682">
            <v>800018360340</v>
          </cell>
          <cell r="H682" t="str">
            <v>นาง</v>
          </cell>
          <cell r="I682" t="str">
            <v>ศศิกานต์</v>
          </cell>
          <cell r="J682" t="str">
            <v>ไชยวงค์</v>
          </cell>
          <cell r="K682">
            <v>3509900413644</v>
          </cell>
          <cell r="L682" t="str">
            <v>สารภี</v>
          </cell>
          <cell r="M682" t="str">
            <v>เชียงใหม่ 3</v>
          </cell>
          <cell r="N682">
            <v>8</v>
          </cell>
          <cell r="O682" t="str">
            <v>พัฒนาองค์กรชุมชน (รายบุคคล)</v>
          </cell>
          <cell r="P682" t="str">
            <v>1.บุคคลค้ำประกัน</v>
          </cell>
          <cell r="Q682">
            <v>67898.66</v>
          </cell>
          <cell r="R682">
            <v>1510.875</v>
          </cell>
          <cell r="S682" t="str">
            <v>แขวงเชียงใหม่</v>
          </cell>
          <cell r="T682" t="str">
            <v>ผบ.735</v>
          </cell>
          <cell r="U682">
            <v>2558</v>
          </cell>
          <cell r="V682" t="str">
            <v>ผบ.2438</v>
          </cell>
          <cell r="W682">
            <v>2558</v>
          </cell>
          <cell r="X682"/>
          <cell r="Y682"/>
          <cell r="Z682"/>
          <cell r="AA682">
            <v>18</v>
          </cell>
          <cell r="AB682">
            <v>5</v>
          </cell>
          <cell r="AC682">
            <v>2558</v>
          </cell>
          <cell r="AD682"/>
          <cell r="AE682"/>
          <cell r="AF682"/>
          <cell r="AG682"/>
          <cell r="AH682"/>
          <cell r="AI682"/>
          <cell r="AJ682"/>
          <cell r="AK682"/>
          <cell r="AL682"/>
          <cell r="AM682"/>
          <cell r="AN682"/>
          <cell r="AO682"/>
          <cell r="AP682"/>
          <cell r="AQ682"/>
          <cell r="AR682"/>
          <cell r="AS682"/>
          <cell r="AT682"/>
          <cell r="AU682"/>
          <cell r="AV682"/>
          <cell r="AW682"/>
          <cell r="AX682"/>
          <cell r="AY682"/>
          <cell r="AZ682"/>
          <cell r="BA682"/>
          <cell r="BB682" t="str">
            <v>คำสั่งดำเนินการ15/3/2566//รายงานสืบทรัพย์วันที่ 5/7/2566//ยกเลิกการบังคับคดี ลูกหนี้ชำระหนี้ปิดบัญชี8/10/2567</v>
          </cell>
          <cell r="BC682">
            <v>4800</v>
          </cell>
          <cell r="BD682">
            <v>9</v>
          </cell>
          <cell r="BE682">
            <v>5</v>
          </cell>
          <cell r="BF682">
            <v>2567</v>
          </cell>
          <cell r="BG682">
            <v>0</v>
          </cell>
          <cell r="BH682" t="str">
            <v>-</v>
          </cell>
          <cell r="BI682" t="str">
            <v>-</v>
          </cell>
          <cell r="BJ682" t="str">
            <v>-</v>
          </cell>
          <cell r="BK682">
            <v>0</v>
          </cell>
          <cell r="BL682">
            <v>4790</v>
          </cell>
          <cell r="BM682">
            <v>0</v>
          </cell>
          <cell r="BN682" t="str">
            <v/>
          </cell>
          <cell r="BO682" t="str">
            <v/>
          </cell>
          <cell r="BP682" t="str">
            <v/>
          </cell>
          <cell r="BQ682" t="str">
            <v>-</v>
          </cell>
          <cell r="BR682" t="str">
            <v>-</v>
          </cell>
          <cell r="BS682" t="str">
            <v>-</v>
          </cell>
          <cell r="BT682" t="str">
            <v>นางศศิกานต์ ไชยวงค์</v>
          </cell>
          <cell r="BU682">
            <v>823757010235</v>
          </cell>
          <cell r="BV682" t="str">
            <v>1.นางศศิกานต์  ไชยวงค์
2.นายธเนศพจ  เมธีรัตนกิจโกศล
3.นายอำนวย  ชัยยศ
4.นายประธาน หรือบุญทาน  จันทร์หอม
5.นายสุภัทธ์  ปานกะพิงค์
6.นายสมศักดิ์  ปานกะพิงค์
7.นางไพจิตร์  เขตต์บูรณ์
8.นายสงัด  เขตต์บูรณ์
9.นายไกรสีร  ใจคะขัด
10.นางฉลวย  ปัญญานวล
11.นางละออ  พรหมบูรณ์
12.นายเศกสรรณ์  พรหมบูรณ์
13.นายรังสรรค์  อุดมโชควิวัฒน์
14.นางสาวอุบล  ฟองคำ 
15.นายถวิล  บุญปั๋น
16.นางบัวคำ  บุญปั๋น</v>
          </cell>
          <cell r="BW682" t="str">
            <v>จำเลยที่ 1
คู่สมรสจำเลยที่ 1
จำเลยที่ 2
จำเลยที่ 3
จำเลยที่ 4
จำเลยที่5
จำเลยที่ 6
คู่สมรสจำเลยที่ 6
จำเลยที่ 7
จำเลยที่ 8
จำเลยที่ 9
คู่สมรสจำเลยที่ 9
จำเลยที่ 10
คู่สมรสจำเลยที่ 10
จำเลยที่ 11
คู่สมรสจำเลยที่ 11</v>
          </cell>
          <cell r="BX682" t="str">
            <v>3-5099-00413-64-4
3-5019-00627-52-3
3-5019-00664-38-1
3-5019-00665-71-9
3-5019-00666-10-3
3-5019-00666-06-5
3-5019-00665-80-8
3-5019-00665-77-8
5-5019-90007-28-3
3-5019-00387-03-4
3-5213-00095-45-8
3-5019-00593-08-4
3-5013-00268-44-1
3-5019-00515-18-1
4-5012-00003-73-8
5-5019-00919-57-1</v>
          </cell>
          <cell r="BY682" t="str">
            <v>-ไม่พบว่ามีกรรมสิทธิ์ในที่ดิน อ.สารภี จ.เชียงใหม่
-ไม่พบว่ามีกรรมสิทธิ์ในที่ดิน อ.สารภี จ.เชียงใหม่
-พบว่ามีกรรมสิทธิ์ในโฉนดเลขที่ 3380  ต.ไชยสถาน อ.สารภี  จ.เชียงใหม่ (ติดอายัด)
-พบว่ามีกรรมสิทธิ์ในโฉนดเลขที่ 3595  ต.ไชยสถาน อ.สารภี  จ.เชียงใหม่ (ติดอายัด)
-พบว่ามีกรรมสิทธิ์ในโฉนดเลขที่ 336227  ต.ไชยสถาน อ.สารภี  จ.เชียงใหม่ (ติดอายัด)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(ปลอดจำนอง)
-ไม่พบว่ามีกรรมสิทธิ์ในที่ดิน อ.สารภี จ.เชียงใหม่
-ไม่พบว่ามีกรรมสิทธิ์ในที่ดิน อ.สารภี จ.เชียงใหม่
-พบว่ามีกรรมสิทธิ์ในโฉนดเลขที่ 31313  ต.หนองผึ้ง  อ.สารภี  จ.เชียงใหม่ (สินส่วนตัว)
-พบว่ามีกรรมสิทธิ์ในโฉนดเลขที่ 35110  ต.หนองผึ้ง  อ.สารภี  จ.เชียงใหม่ (สินส่วนตัว)
-พบว่ามีกรรมสิทธิ์ในโฉนดเลขที่ 35101  ต.หนองผึ้ง  อ.สารภี  จ.เชียงใหม่ (สินส่วนตัว)
-พบว่ามีกรรมสิทธิ์ในโฉนดเลขที่ 35106  ต.หนองผึ้ง  อ.สารภี  จ.เชียงใหม่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2" t="str">
            <v>พบทรัพย์</v>
          </cell>
          <cell r="CA682"/>
          <cell r="CB682"/>
          <cell r="CC682"/>
          <cell r="CD682"/>
          <cell r="CE682"/>
          <cell r="CF682"/>
          <cell r="CG682"/>
          <cell r="CH682"/>
          <cell r="CI682"/>
          <cell r="CJ682"/>
          <cell r="CK682"/>
          <cell r="CL682"/>
          <cell r="CM682"/>
          <cell r="CN682"/>
          <cell r="CO682"/>
        </row>
        <row r="683">
          <cell r="B683">
            <v>2139</v>
          </cell>
          <cell r="C683">
            <v>679</v>
          </cell>
          <cell r="D683">
            <v>15</v>
          </cell>
          <cell r="E683">
            <v>3</v>
          </cell>
          <cell r="F683">
            <v>2566</v>
          </cell>
          <cell r="G683">
            <v>800011535476</v>
          </cell>
          <cell r="H683" t="str">
            <v>นาย</v>
          </cell>
          <cell r="I683" t="str">
            <v>สงกรานต์</v>
          </cell>
          <cell r="J683" t="str">
            <v>ชัยชนะ</v>
          </cell>
          <cell r="K683">
            <v>1509900042861</v>
          </cell>
          <cell r="L683" t="str">
            <v>สารภี</v>
          </cell>
          <cell r="M683" t="str">
            <v>เชียงใหม่ 3</v>
          </cell>
          <cell r="N683">
            <v>8</v>
          </cell>
          <cell r="O683" t="str">
            <v>พัฒนาองค์กรชุมชน (รายบุคคล)</v>
          </cell>
          <cell r="P683" t="str">
            <v>1.บุคคลค้ำประกัน</v>
          </cell>
          <cell r="Q683">
            <v>49538.81</v>
          </cell>
          <cell r="R683">
            <v>3672.66</v>
          </cell>
          <cell r="S683" t="str">
            <v>แขวงเชียงใหม่</v>
          </cell>
          <cell r="T683" t="str">
            <v>ผบ.2646</v>
          </cell>
          <cell r="U683">
            <v>2558</v>
          </cell>
          <cell r="V683" t="str">
            <v>ผบ.3538</v>
          </cell>
          <cell r="W683">
            <v>2558</v>
          </cell>
          <cell r="X683">
            <v>7</v>
          </cell>
          <cell r="Y683">
            <v>7</v>
          </cell>
          <cell r="Z683">
            <v>2558</v>
          </cell>
          <cell r="AA683"/>
          <cell r="AB683"/>
          <cell r="AC683"/>
          <cell r="AD683"/>
          <cell r="AE683"/>
          <cell r="AF683"/>
          <cell r="AG683"/>
          <cell r="AH683"/>
          <cell r="AI683"/>
          <cell r="AJ683"/>
          <cell r="AK683"/>
          <cell r="AL683"/>
          <cell r="AM683"/>
          <cell r="AN683"/>
          <cell r="AO683"/>
          <cell r="AP683"/>
          <cell r="AQ683"/>
          <cell r="AR683"/>
          <cell r="AS683"/>
          <cell r="AT683"/>
          <cell r="AU683"/>
          <cell r="AV683"/>
          <cell r="AW683"/>
          <cell r="AX683"/>
          <cell r="AY683"/>
          <cell r="AZ683"/>
          <cell r="BA683"/>
          <cell r="BB683" t="str">
            <v>ลงผลสืบ 18/3/2567 อยู่ระหว่างรอคัดภาพลักษณ์เพื่อรายงาน (ครั้งที่ 2)//รายงายผลสืบทรัพย์ 3/4/2567//</v>
          </cell>
          <cell r="BC683">
            <v>1500</v>
          </cell>
          <cell r="BD683">
            <v>9</v>
          </cell>
          <cell r="BE683">
            <v>5</v>
          </cell>
          <cell r="BF683">
            <v>2567</v>
          </cell>
          <cell r="BG683">
            <v>0</v>
          </cell>
          <cell r="BH683" t="str">
            <v>-</v>
          </cell>
          <cell r="BI683" t="str">
            <v>-</v>
          </cell>
          <cell r="BJ683" t="str">
            <v>-</v>
          </cell>
          <cell r="BK683">
            <v>0</v>
          </cell>
          <cell r="BL683">
            <v>1800</v>
          </cell>
          <cell r="BM683">
            <v>0</v>
          </cell>
          <cell r="BN683" t="str">
            <v/>
          </cell>
          <cell r="BO683" t="str">
            <v/>
          </cell>
          <cell r="BP683" t="str">
            <v/>
          </cell>
          <cell r="BQ683" t="str">
            <v>-</v>
          </cell>
          <cell r="BR683" t="str">
            <v>-</v>
          </cell>
          <cell r="BS683" t="str">
            <v>-</v>
          </cell>
          <cell r="BT683" t="str">
            <v>นายสงกรานต์ ชัยชนะ</v>
          </cell>
          <cell r="BU683">
            <v>823757010267</v>
          </cell>
          <cell r="BV683" t="str">
            <v>1.นายสงกรานต์  ชัยชนะ
2.นางสาวสมศรี  ป่าไร่
3.นางศรีจม  จันทร์หอม
4.นางสาววันทนา  สุขเกษม
5.นายเอกสิทธิ์  สิงเต</v>
          </cell>
          <cell r="BW683" t="str">
            <v>จำเลยที่ 1
คู่สมรสจำเลยที่ 1
จำเลยที่ 2
จำเลยที่ 3
คู่สมรสจำเลยที่ 3</v>
          </cell>
          <cell r="BX683" t="str">
            <v>1-5099-00042-86-1
3-5106-00238-71-7
3-5019-00665-72-7
1-5099-00056-74-8
5-5303-00021-96-4</v>
          </cell>
          <cell r="BY6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(สินส่วนตัว)
-พบว่ามีกรรมสิทธิ์ในโฉนดเลขที่ 19921 ต.บ้านเรือน อ.ป่าซาง จ.ลำพูน (สินส่วนตัว)
-พบว่ามีกรรมสิทธิ์ในโฉนดเลขที่ 12404 ต.ไชยสถาน อ.สารภี จ.เชียงใหม่ (ติดจำนอง)
-พบว่ามีกรรมสิทธิ์ในโฉนดเลขที่ 42591 ต.ไชยสถาน อ.สารภี จ.เชียงใหม่ (ปลอดจำนอง)
-พบว่ามีกรรมสิทธิ์ในโฉนดเลขที่ 13946 ต.ขี้เหล็ก  อ.แม่ริม  จ.เชียงใหม่ (ติดอายัด)
-ไม่พบว่ามีกรรมสิทธิ์ในที่ดิน อ.สารภี จ.เชียงใหม่
-ไม่พบว่ามีกรรมสิทธิ์ในที่ดิน อ.แม่ริม จ.เชียงใหม่</v>
          </cell>
          <cell r="BZ683" t="str">
            <v>พบทรัพย์</v>
          </cell>
          <cell r="CA683"/>
          <cell r="CB683"/>
          <cell r="CC683"/>
          <cell r="CD683" t="str">
            <v>1.นายสงกรานต์  ชัยชนะ
2.นางสาวสมศรี  ป่าไร่
3.นางศรีจม  จันทร์หอม
4.นางสาววันทนา  สุขเกษม
5.นายเอกสิทธิ์  สิงเต</v>
          </cell>
          <cell r="CE683" t="str">
            <v>จำเลยที่ 1
คู่สมรสจำเลยที่ 1
จำเลยที่ 2
จำเลยที่ 3
คู่สมรสจำเลยที่ 3</v>
          </cell>
          <cell r="CF683" t="str">
            <v>1-5099-00042-86-1
3-5106-00238-71-7
3-5019-00665-72-7
1-5099-00056-74-8
5-5303-00021-96-4</v>
          </cell>
          <cell r="CG6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-พบว่ามีกรรมสิทธิ์ในโฉนดเลขที่ 19921 ต.บ้านเรือน อ.ป่าซาง จ.ลำพูน
-พบว่ามีกรรมสิทธิ์ในโฉนดที่ดินเลขที่ 12404 ต.ไชยสถาน อ.สารภี จ.เชียงใหม่
-พบว่ามีกรรมสิทธิ์ในโฉนดที่ดินเลขที่ 42591 ต.ไชยสถาน อ.สารภี จ.เชียงใหม่
-ไม่พบว่ามีกรรมสิทธิ์ในที่ดิน อ.สารภี จ.เชียงใหม่
-พบว่ามีกรรมสิทธิ์ในโฉนดเลขที่ 13946 ต.ขี้เหล็ก  อ.แม่ริม  จ.เชียงใหม่ (ติดจำนอง ธนาคารเพื่อการเกษตรและสหกรณ์ )
-ไม่พบว่ามีกรรมสิทธิ์ในที่ดิน อ.สารภี จ.เชียงใหม่
-ไม่พบว่ามีกรรมสิทธิ์ในที่ดิน อ.แม่ริม จ.เชียงใหม่</v>
          </cell>
          <cell r="CH683" t="str">
            <v>พบทรัพย์</v>
          </cell>
          <cell r="CI683"/>
          <cell r="CJ683"/>
          <cell r="CK683"/>
          <cell r="CL683"/>
          <cell r="CM683"/>
          <cell r="CN683"/>
          <cell r="CO683"/>
        </row>
        <row r="684">
          <cell r="B684">
            <v>2140</v>
          </cell>
          <cell r="C684">
            <v>680</v>
          </cell>
          <cell r="D684">
            <v>15</v>
          </cell>
          <cell r="E684">
            <v>3</v>
          </cell>
          <cell r="F684">
            <v>2566</v>
          </cell>
          <cell r="G684">
            <v>800029542621</v>
          </cell>
          <cell r="H684" t="str">
            <v>นาย</v>
          </cell>
          <cell r="I684" t="str">
            <v>ชำนิ</v>
          </cell>
          <cell r="J684" t="str">
            <v>วิภาคีรี</v>
          </cell>
          <cell r="K684">
            <v>2501800036037</v>
          </cell>
          <cell r="L684" t="str">
            <v>สารภี</v>
          </cell>
          <cell r="M684" t="str">
            <v>เชียงใหม่ 3</v>
          </cell>
          <cell r="N684">
            <v>8</v>
          </cell>
          <cell r="O684" t="str">
            <v>สินเชื่อธนาคารประชาชน</v>
          </cell>
          <cell r="P684" t="str">
            <v>1.บุคคลค้ำประกัน</v>
          </cell>
          <cell r="Q684">
            <v>106394</v>
          </cell>
          <cell r="R684">
            <v>15314.81</v>
          </cell>
          <cell r="S684" t="str">
            <v>จังหวัดฮอด</v>
          </cell>
          <cell r="T684" t="str">
            <v>ผบ.44</v>
          </cell>
          <cell r="U684">
            <v>2558</v>
          </cell>
          <cell r="V684" t="str">
            <v>ผบ.20</v>
          </cell>
          <cell r="W684">
            <v>2558</v>
          </cell>
          <cell r="X684">
            <v>13</v>
          </cell>
          <cell r="Y684">
            <v>7</v>
          </cell>
          <cell r="Z684">
            <v>2558</v>
          </cell>
          <cell r="AA684"/>
          <cell r="AB684"/>
          <cell r="AC684"/>
          <cell r="AD684"/>
          <cell r="AE684"/>
          <cell r="AF684"/>
          <cell r="AG684"/>
          <cell r="AH684"/>
          <cell r="AI684"/>
          <cell r="AJ684"/>
          <cell r="AK684"/>
          <cell r="AL684"/>
          <cell r="AM684"/>
          <cell r="AN684"/>
          <cell r="AO684"/>
          <cell r="AP684"/>
          <cell r="AQ684"/>
          <cell r="AR684"/>
          <cell r="AS684"/>
          <cell r="AT684"/>
          <cell r="AU684"/>
          <cell r="AV684"/>
          <cell r="AW684"/>
          <cell r="AX684"/>
          <cell r="AY684"/>
          <cell r="AZ684"/>
          <cell r="BA684"/>
          <cell r="BB684"/>
          <cell r="BC684">
            <v>1200</v>
          </cell>
          <cell r="BD684">
            <v>9</v>
          </cell>
          <cell r="BE684">
            <v>8</v>
          </cell>
          <cell r="BF684">
            <v>2567</v>
          </cell>
          <cell r="BG684">
            <v>0</v>
          </cell>
          <cell r="BH684" t="str">
            <v>-</v>
          </cell>
          <cell r="BI684" t="str">
            <v>-</v>
          </cell>
          <cell r="BJ684" t="str">
            <v>-</v>
          </cell>
          <cell r="BK684">
            <v>0</v>
          </cell>
          <cell r="BL684">
            <v>1185</v>
          </cell>
          <cell r="BM684">
            <v>0</v>
          </cell>
          <cell r="BN684">
            <v>21</v>
          </cell>
          <cell r="BO684">
            <v>11</v>
          </cell>
          <cell r="BP684">
            <v>2567</v>
          </cell>
          <cell r="BQ684" t="str">
            <v>-</v>
          </cell>
          <cell r="BR684" t="str">
            <v>-</v>
          </cell>
          <cell r="BS684" t="str">
            <v>-</v>
          </cell>
          <cell r="BT684" t="str">
            <v>นายชำนิ วิภาคีรี</v>
          </cell>
          <cell r="BU684">
            <v>823757010259</v>
          </cell>
          <cell r="BV684" t="str">
            <v xml:space="preserve">1.นายชำนิ  วิภาคีรี
2.นางสาวพิมพ์ผกา  วิภาคีรี
3.นายสถาพร  จันตาโลก
4.นายสัมฤทธิ์  ปู่จอง
</v>
          </cell>
          <cell r="BW684" t="str">
            <v xml:space="preserve">จำเลยที่ 1
คู่สมรสจำเลยที่ 1
จำเลยที่ 2
จำเลยที่ 3
</v>
          </cell>
          <cell r="BX684" t="str">
            <v xml:space="preserve">2-5018-00036-03-7
1-5018-00006-78-4
3-5002-00842-11-1
3-5018-00164-90-4
</v>
          </cell>
          <cell r="BY684"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BZ684" t="str">
            <v>ไม่พบ</v>
          </cell>
          <cell r="CA684" t="str">
            <v>พบ</v>
          </cell>
          <cell r="CB684"/>
          <cell r="CC684"/>
          <cell r="CD684" t="str">
            <v xml:space="preserve">1.นายชำนิ  วิภาคีรี
2.นางสาวพิมพ์ผกา  วิภาคีรี
3.นายสถาพร  จันตาโลก
4.นายสัมฤทธิ์  ปู่จอง
</v>
          </cell>
          <cell r="CE684" t="str">
            <v xml:space="preserve">จำเลยที่ 1
คู่สมรสจำเลยที่ 1
จำเลยที่ 2
จำเลยที่ 3
</v>
          </cell>
          <cell r="CF684" t="str">
            <v xml:space="preserve">2-5018-00036-03-7
1-5018-00006-78-4
3-5002-00842-11-1
3-5018-00164-90-4
</v>
          </cell>
          <cell r="CG684"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CH684" t="str">
            <v>ไม่พบทรัพย์</v>
          </cell>
          <cell r="CI684" t="str">
            <v>พบ</v>
          </cell>
          <cell r="CJ684"/>
          <cell r="CK684"/>
        </row>
        <row r="685">
          <cell r="B685">
            <v>2141</v>
          </cell>
          <cell r="C685">
            <v>681</v>
          </cell>
          <cell r="D685">
            <v>15</v>
          </cell>
          <cell r="E685">
            <v>3</v>
          </cell>
          <cell r="F685">
            <v>2566</v>
          </cell>
          <cell r="G685">
            <v>800029522797</v>
          </cell>
          <cell r="H685" t="str">
            <v>นาย</v>
          </cell>
          <cell r="I685" t="str">
            <v>สถาพร</v>
          </cell>
          <cell r="J685" t="str">
            <v>จันตาโลก</v>
          </cell>
          <cell r="K685">
            <v>3500200842111</v>
          </cell>
          <cell r="L685" t="str">
            <v>สารภี</v>
          </cell>
          <cell r="M685" t="str">
            <v>เชียงใหม่ 3</v>
          </cell>
          <cell r="N685">
            <v>8</v>
          </cell>
          <cell r="O685" t="str">
            <v>สินเชื่อธนาคารประชาชน</v>
          </cell>
          <cell r="P685" t="str">
            <v>1.บุคคลค้ำประกัน</v>
          </cell>
          <cell r="Q685">
            <v>124494</v>
          </cell>
          <cell r="R685">
            <v>12671.51</v>
          </cell>
          <cell r="S685" t="str">
            <v>จังหวัดเชียงใหม่</v>
          </cell>
          <cell r="T685" t="str">
            <v>ผบ.141</v>
          </cell>
          <cell r="U685">
            <v>2558</v>
          </cell>
          <cell r="V685" t="str">
            <v>ผบ.555</v>
          </cell>
          <cell r="W685">
            <v>2558</v>
          </cell>
          <cell r="X685"/>
          <cell r="Y685"/>
          <cell r="Z685"/>
          <cell r="AA685">
            <v>20</v>
          </cell>
          <cell r="AB685">
            <v>4</v>
          </cell>
          <cell r="AC685">
            <v>2558</v>
          </cell>
          <cell r="AD685"/>
          <cell r="AE685"/>
          <cell r="AF685"/>
          <cell r="AG685"/>
          <cell r="AH685"/>
          <cell r="AI685"/>
          <cell r="AJ685"/>
          <cell r="AK685"/>
          <cell r="AL685"/>
          <cell r="AM685"/>
          <cell r="AN685"/>
          <cell r="AO685"/>
          <cell r="AP685"/>
          <cell r="AQ685"/>
          <cell r="AR685"/>
          <cell r="AS685"/>
          <cell r="AT685"/>
          <cell r="AU685"/>
          <cell r="AV685"/>
          <cell r="AW685"/>
          <cell r="AX685"/>
          <cell r="AY685"/>
          <cell r="AZ685"/>
          <cell r="BA685"/>
          <cell r="BB685"/>
          <cell r="BC685">
            <v>1200</v>
          </cell>
          <cell r="BD685">
            <v>27</v>
          </cell>
          <cell r="BE685">
            <v>3</v>
          </cell>
          <cell r="BF685">
            <v>2567</v>
          </cell>
          <cell r="BG685">
            <v>0</v>
          </cell>
          <cell r="BH685" t="str">
            <v>-</v>
          </cell>
          <cell r="BI685" t="str">
            <v>-</v>
          </cell>
          <cell r="BJ685" t="str">
            <v>-</v>
          </cell>
          <cell r="BK685">
            <v>0</v>
          </cell>
          <cell r="BL685">
            <v>1185</v>
          </cell>
          <cell r="BM685">
            <v>0</v>
          </cell>
          <cell r="BN685">
            <v>16</v>
          </cell>
          <cell r="BO685">
            <v>7</v>
          </cell>
          <cell r="BP685">
            <v>2567</v>
          </cell>
          <cell r="BQ685" t="str">
            <v>-</v>
          </cell>
          <cell r="BR685" t="str">
            <v>-</v>
          </cell>
          <cell r="BS685" t="str">
            <v>-</v>
          </cell>
          <cell r="BT685" t="str">
            <v>นายสถาพร จันตาโลก</v>
          </cell>
          <cell r="BU685">
            <v>823755010329</v>
          </cell>
          <cell r="BV685" t="str">
            <v>1.นายสถาพร  จันตาโลก
2.นายสัมฤทธิ์  ปู่จอง
3.นายชำนิ  วิภาคีรี
4.นางสาวพิมพ์ผกา  วิภาคีรี</v>
          </cell>
          <cell r="BW685" t="str">
            <v>จำเลยที่ 1
จำเลยที่ 2
จำเลยที่ 3
คู่สมรสจำเลยที่ 3</v>
          </cell>
          <cell r="BX685" t="str">
            <v>3-5002-00842-11-1
3-5018-00164-90-4
2-5018-00036-03-7
1-5018-00006-78-4</v>
          </cell>
          <cell r="BY685"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BZ685" t="str">
            <v>ไม่พบ</v>
          </cell>
          <cell r="CA685"/>
          <cell r="CB685"/>
          <cell r="CC685"/>
          <cell r="CD685" t="str">
            <v>1.นายสถาพร  จันตาโลก
2.นายสัมฤทธิ์  ปู่จอง
3.นายชำนิ  วิภาคีรี
4.นางสาวพิมพ์ผกา  วิภาคีรี</v>
          </cell>
          <cell r="CE685" t="str">
            <v>จำเลยที่ 1
จำเลยที่ 2
จำเลยที่ 3
คู่สมรสจำเลยที่ 3</v>
          </cell>
          <cell r="CF685" t="str">
            <v>3-5002-00842-11-1
3-5018-00164-90-4
2-5018-00036-03-7
1-5018-00006-78-4</v>
          </cell>
          <cell r="CG685"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CH685" t="str">
            <v>ไม่พบทรัพย์</v>
          </cell>
          <cell r="CI685"/>
          <cell r="CJ685"/>
          <cell r="CK685"/>
        </row>
        <row r="686">
          <cell r="B686">
            <v>2142</v>
          </cell>
          <cell r="C686">
            <v>682</v>
          </cell>
          <cell r="D686">
            <v>15</v>
          </cell>
          <cell r="E686">
            <v>3</v>
          </cell>
          <cell r="F686">
            <v>2566</v>
          </cell>
          <cell r="G686">
            <v>800011553008</v>
          </cell>
          <cell r="H686" t="str">
            <v>นาง</v>
          </cell>
          <cell r="I686" t="str">
            <v>ก๋องคำ</v>
          </cell>
          <cell r="J686" t="str">
            <v>บริวงค์</v>
          </cell>
          <cell r="K686">
            <v>3501900593041</v>
          </cell>
          <cell r="L686" t="str">
            <v>สารภี</v>
          </cell>
          <cell r="M686" t="str">
            <v>เชียงใหม่ 3</v>
          </cell>
          <cell r="N686">
            <v>8</v>
          </cell>
          <cell r="O686" t="str">
            <v>พัฒนาองค์กรชุมชน (รายบุคคล)</v>
          </cell>
          <cell r="P686" t="str">
            <v>1.บุคคลค้ำประกัน</v>
          </cell>
          <cell r="Q686">
            <v>55097.87</v>
          </cell>
          <cell r="R686">
            <v>7518</v>
          </cell>
          <cell r="S686" t="str">
            <v>แขวงเชียงใหม่</v>
          </cell>
          <cell r="T686" t="str">
            <v>ผบ.5629</v>
          </cell>
          <cell r="U686">
            <v>2558</v>
          </cell>
          <cell r="V686" t="str">
            <v>ผบ.5779</v>
          </cell>
          <cell r="W686">
            <v>2558</v>
          </cell>
          <cell r="X686">
            <v>25</v>
          </cell>
          <cell r="Y686">
            <v>8</v>
          </cell>
          <cell r="Z686">
            <v>2558</v>
          </cell>
          <cell r="AA686"/>
          <cell r="AB686"/>
          <cell r="AC686"/>
          <cell r="AD686"/>
          <cell r="AE686"/>
          <cell r="AF686"/>
          <cell r="AG686"/>
          <cell r="AH686"/>
          <cell r="AI686"/>
          <cell r="AJ686"/>
          <cell r="AK686"/>
          <cell r="AL686"/>
          <cell r="AM686"/>
          <cell r="AN686"/>
          <cell r="AO686"/>
          <cell r="AP686"/>
          <cell r="AQ686"/>
          <cell r="AR686"/>
          <cell r="AS686"/>
          <cell r="AT686"/>
          <cell r="AU686"/>
          <cell r="AV686"/>
          <cell r="AW686"/>
          <cell r="AX686"/>
          <cell r="AY686"/>
          <cell r="AZ686"/>
          <cell r="BA686"/>
          <cell r="BB686" t="str">
            <v>ลงผลสืบ 18/3/2567 อยู่ระหว่างรอคัดภาพลักษณ์เพื่อรายงาน (ครั้งที่ 2)</v>
          </cell>
          <cell r="BC686">
            <v>1500</v>
          </cell>
          <cell r="BD686">
            <v>27</v>
          </cell>
          <cell r="BE686">
            <v>3</v>
          </cell>
          <cell r="BF686">
            <v>2567</v>
          </cell>
          <cell r="BG686">
            <v>0</v>
          </cell>
          <cell r="BH686" t="str">
            <v>-</v>
          </cell>
          <cell r="BI686" t="str">
            <v>-</v>
          </cell>
          <cell r="BJ686" t="str">
            <v>-</v>
          </cell>
          <cell r="BK686">
            <v>0</v>
          </cell>
          <cell r="BL686">
            <v>1735</v>
          </cell>
          <cell r="BM686">
            <v>0</v>
          </cell>
          <cell r="BN686">
            <v>16</v>
          </cell>
          <cell r="BO686">
            <v>7</v>
          </cell>
          <cell r="BP686">
            <v>2567</v>
          </cell>
          <cell r="BQ686" t="str">
            <v>-</v>
          </cell>
          <cell r="BR686" t="str">
            <v>-</v>
          </cell>
          <cell r="BS686" t="str">
            <v>-</v>
          </cell>
          <cell r="BT686" t="str">
            <v>นางก๋องคำ บริวงค์</v>
          </cell>
          <cell r="BU686">
            <v>0</v>
          </cell>
          <cell r="BV686" t="str">
            <v>1.นางก๋องคำ  บริวงค์
2.นายเศาสรรณ์  พรหมบูรณ์
3.นางสาวณัฐณิชา  เวียงวุธ
4.นายถวิล  บุญปั๋น
5.นางบัวคำ  บุญปั๋น</v>
          </cell>
          <cell r="BW686" t="str">
            <v>จำเลยที่ 1
จำเลยที่ 2
คู่สมรสจำเลยที่ 2
จำเลยที่ 3
คู่สมรสจำเลยที่ 3</v>
          </cell>
          <cell r="BX686" t="str">
            <v>3-5019-00593-04-1
3-5019-00593-08-4
3-5213-00095-45-8
4-5012-00003-73-8
5-5019-00919-57-1</v>
          </cell>
          <cell r="BY686"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(สินสมรส)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6" t="str">
            <v>พบทรัพย์</v>
          </cell>
          <cell r="CA686"/>
          <cell r="CB686"/>
          <cell r="CC686"/>
          <cell r="CD686" t="str">
            <v>1.นางก๋องคำ  บริวงค์
2.นายเศาสรรณ์  พรหมบูรณ์
3.นางสาวณัฐณิชา  เวียงวุธ
4.นายถวิล  บุญปั๋น
5.นางบัวคำ  บุญปั๋น</v>
          </cell>
          <cell r="CE686" t="str">
            <v>จำเลยที่ 1
จำเลยที่ 2
คู่สมรสจำเลยที่ 2
จำเลยที่ 3
คู่สมรสจำเลยที่ 3</v>
          </cell>
          <cell r="CF686" t="str">
            <v>3-5019-00593-04-1
3-5019-00593-08-4
3-5213-00095-45-8
4-5012-00003-73-8
5-5019-00919-57-1</v>
          </cell>
          <cell r="CG686"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CH686" t="str">
            <v>พบทรัพย์</v>
          </cell>
          <cell r="CI686"/>
          <cell r="CJ686"/>
          <cell r="CK686"/>
        </row>
        <row r="687">
          <cell r="B687">
            <v>2143</v>
          </cell>
          <cell r="C687">
            <v>683</v>
          </cell>
          <cell r="D687">
            <v>15</v>
          </cell>
          <cell r="E687">
            <v>3</v>
          </cell>
          <cell r="F687">
            <v>2566</v>
          </cell>
          <cell r="G687">
            <v>800018821358</v>
          </cell>
          <cell r="H687" t="str">
            <v>นาง</v>
          </cell>
          <cell r="I687" t="str">
            <v>ชญาน์นันท์</v>
          </cell>
          <cell r="J687" t="str">
            <v>ชูมา</v>
          </cell>
          <cell r="K687">
            <v>3510100431054</v>
          </cell>
          <cell r="L687" t="str">
            <v>สารภี</v>
          </cell>
          <cell r="M687" t="str">
            <v>เชียงใหม่ 3</v>
          </cell>
          <cell r="N687">
            <v>8</v>
          </cell>
          <cell r="O687" t="str">
            <v>สินเชื่อธนาคารประชาชน</v>
          </cell>
          <cell r="P687" t="str">
            <v>1.บุคคลค้ำประกัน</v>
          </cell>
          <cell r="Q687">
            <v>160712.01</v>
          </cell>
          <cell r="R687">
            <v>18081.11</v>
          </cell>
          <cell r="S687" t="str">
            <v>จังหวัดลำพูน</v>
          </cell>
          <cell r="T687" t="str">
            <v>ผบ.2278</v>
          </cell>
          <cell r="U687">
            <v>2558</v>
          </cell>
          <cell r="V687" t="str">
            <v>ผบ.2772</v>
          </cell>
          <cell r="W687">
            <v>2558</v>
          </cell>
          <cell r="X687"/>
          <cell r="Y687"/>
          <cell r="Z687"/>
          <cell r="AA687">
            <v>16</v>
          </cell>
          <cell r="AB687">
            <v>8</v>
          </cell>
          <cell r="AC687">
            <v>2558</v>
          </cell>
          <cell r="AD687"/>
          <cell r="AE687"/>
          <cell r="AF687"/>
          <cell r="AG687"/>
          <cell r="AH687"/>
          <cell r="AI687"/>
          <cell r="AJ687"/>
          <cell r="AK687"/>
          <cell r="AL687"/>
          <cell r="AM687"/>
          <cell r="AN687"/>
          <cell r="AO687"/>
          <cell r="AP687"/>
          <cell r="AQ687"/>
          <cell r="AR687"/>
          <cell r="AS687"/>
          <cell r="AT687"/>
          <cell r="AU687"/>
          <cell r="AV687"/>
          <cell r="AW687"/>
          <cell r="AX687"/>
          <cell r="AY687"/>
          <cell r="AZ687"/>
          <cell r="BA687"/>
          <cell r="BB687"/>
          <cell r="BC687" t="str">
            <v>1200
1200</v>
          </cell>
          <cell r="BD687" t="str">
            <v>27
1</v>
          </cell>
          <cell r="BE687" t="str">
            <v>3
7</v>
          </cell>
          <cell r="BF687" t="str">
            <v>2567
2567</v>
          </cell>
          <cell r="BG687">
            <v>0</v>
          </cell>
          <cell r="BH687" t="str">
            <v>-</v>
          </cell>
          <cell r="BI687" t="str">
            <v>-</v>
          </cell>
          <cell r="BJ687" t="str">
            <v>-</v>
          </cell>
          <cell r="BK687">
            <v>0</v>
          </cell>
          <cell r="BL687" t="str">
            <v>2880
1490</v>
          </cell>
          <cell r="BM687">
            <v>0</v>
          </cell>
          <cell r="BN687" t="str">
            <v>16
3</v>
          </cell>
          <cell r="BO687" t="str">
            <v>7
9</v>
          </cell>
          <cell r="BP687" t="str">
            <v>2567
2567</v>
          </cell>
          <cell r="BQ687" t="str">
            <v>-</v>
          </cell>
          <cell r="BR687" t="str">
            <v>-</v>
          </cell>
          <cell r="BS687" t="str">
            <v>-</v>
          </cell>
          <cell r="BT687" t="str">
            <v>นางชญาน์นันท์ ชูมา</v>
          </cell>
          <cell r="BU687">
            <v>823758010102</v>
          </cell>
          <cell r="BV687" t="str">
            <v>1.นางชญาน์นันท์  ชูมา
2.นางบัวเรียว  บุญมา
3.นางสุพัตรา  ปาละโมงค์
4.นายสุวิทย์  ปาละโมงค์</v>
          </cell>
          <cell r="BW687" t="str">
            <v>จำเลยที่ 1
จำเลยที่ 2
จำเลยที่ 3
คู่สมรสจำเลยที่ 3</v>
          </cell>
          <cell r="BX687" t="str">
            <v>3-5101-00431-05-4
3-5101-00431-04-6
5-5019-00025-03-1
3-5101-00205-21-6</v>
          </cell>
          <cell r="BY687"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Z687" t="str">
            <v>ไม่พบ</v>
          </cell>
          <cell r="CA687"/>
          <cell r="CB687"/>
          <cell r="CC687"/>
          <cell r="CD687" t="str">
            <v>1.นางชญาน์นันท์  ชูมา
2.นางบัวเรียว  บุญมา
3.นางสุพัตรา  ปาละโมงค์
4.นายสุวิทย์  ปาละโมงค์</v>
          </cell>
          <cell r="CE687" t="str">
            <v>จำเลยที่ 1
จำเลยที่ 2
จำเลยที่ 3
คู่สมรสจำเลยที่ 3</v>
          </cell>
          <cell r="CF687" t="str">
            <v>3-5101-00431-05-4
3-5101-00431-04-6
5-5019-00025-03-1
3-5101-00205-21-6</v>
          </cell>
          <cell r="CG687"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CH687" t="str">
            <v>ไม่พบทรัพย์</v>
          </cell>
          <cell r="CI687"/>
          <cell r="CJ687"/>
          <cell r="CK687"/>
        </row>
        <row r="688">
          <cell r="B688">
            <v>2144</v>
          </cell>
          <cell r="C688">
            <v>684</v>
          </cell>
          <cell r="D688">
            <v>15</v>
          </cell>
          <cell r="E688">
            <v>3</v>
          </cell>
          <cell r="F688">
            <v>2566</v>
          </cell>
          <cell r="G688">
            <v>800029043521</v>
          </cell>
          <cell r="H688" t="str">
            <v>นาย</v>
          </cell>
          <cell r="I688" t="str">
            <v>สิทธิพงษ์</v>
          </cell>
          <cell r="J688" t="str">
            <v>อุตุมติง</v>
          </cell>
          <cell r="K688">
            <v>1502000045859</v>
          </cell>
          <cell r="L688" t="str">
            <v>สารภี</v>
          </cell>
          <cell r="M688" t="str">
            <v>เชียงใหม่ 3</v>
          </cell>
          <cell r="N688">
            <v>8</v>
          </cell>
          <cell r="O688" t="str">
            <v>สินเชื่อธนาคารประชาชน</v>
          </cell>
          <cell r="P688" t="str">
            <v>1.บุคคลค้ำประกัน</v>
          </cell>
          <cell r="Q688">
            <v>74999.5</v>
          </cell>
          <cell r="R688">
            <v>7968.55</v>
          </cell>
          <cell r="S688" t="str">
            <v>แขวงเชียงใหม่</v>
          </cell>
          <cell r="T688" t="str">
            <v>ผบ.6985</v>
          </cell>
          <cell r="U688">
            <v>2558</v>
          </cell>
          <cell r="V688" t="str">
            <v>ผบ.8851</v>
          </cell>
          <cell r="W688">
            <v>2558</v>
          </cell>
          <cell r="X688"/>
          <cell r="Y688"/>
          <cell r="Z688"/>
          <cell r="AA688">
            <v>18</v>
          </cell>
          <cell r="AB688">
            <v>11</v>
          </cell>
          <cell r="AC688">
            <v>2558</v>
          </cell>
          <cell r="AD688"/>
          <cell r="AE688"/>
          <cell r="AF688"/>
          <cell r="AG688"/>
          <cell r="AH688"/>
          <cell r="AI688"/>
          <cell r="AJ688"/>
          <cell r="AK688"/>
          <cell r="AL688"/>
          <cell r="AM688"/>
          <cell r="AN688"/>
          <cell r="AO688"/>
          <cell r="AP688"/>
          <cell r="AQ688"/>
          <cell r="AR688"/>
          <cell r="AS688"/>
          <cell r="AT688"/>
          <cell r="AU688"/>
          <cell r="AV688"/>
          <cell r="AW688"/>
          <cell r="AX688"/>
          <cell r="AY688"/>
          <cell r="AZ688"/>
          <cell r="BA688"/>
          <cell r="BB688" t="str">
            <v>ลงผลสืบ 18/3/2567 อยู่ระหว่างรอคัดภาพลักษณ์เพื่อรายงาน (ครั้งที่ 2)</v>
          </cell>
          <cell r="BC688">
            <v>900</v>
          </cell>
          <cell r="BD688">
            <v>27</v>
          </cell>
          <cell r="BE688">
            <v>3</v>
          </cell>
          <cell r="BF688">
            <v>2567</v>
          </cell>
          <cell r="BG688">
            <v>0</v>
          </cell>
          <cell r="BH688" t="str">
            <v>-</v>
          </cell>
          <cell r="BI688" t="str">
            <v>-</v>
          </cell>
          <cell r="BJ688" t="str">
            <v>-</v>
          </cell>
          <cell r="BK688">
            <v>0</v>
          </cell>
          <cell r="BL688">
            <v>1105</v>
          </cell>
          <cell r="BM688">
            <v>0</v>
          </cell>
          <cell r="BN688">
            <v>16</v>
          </cell>
          <cell r="BO688">
            <v>7</v>
          </cell>
          <cell r="BP688">
            <v>2567</v>
          </cell>
          <cell r="BQ688" t="str">
            <v>-</v>
          </cell>
          <cell r="BR688" t="str">
            <v>-</v>
          </cell>
          <cell r="BS688" t="str">
            <v>-</v>
          </cell>
          <cell r="BT688" t="str">
            <v>นายสิทธิพงษ์ อุตุมติง</v>
          </cell>
          <cell r="BU688">
            <v>823755010405</v>
          </cell>
          <cell r="BV688" t="str">
            <v>1.นายสิทธิพงษ์  อุตมติง
2.นายจักรพันธ์  ปันตา
3.นายสมบัติ  มากมูลมา</v>
          </cell>
          <cell r="BW688" t="str">
            <v>จำเลยที่ 1
จำเลยที่ 2
จำเลยที่ 3</v>
          </cell>
          <cell r="BX688" t="str">
            <v>1-5020-00045-85-9
3-5099-00085-73-6
3-5002-00293-98-2</v>
          </cell>
          <cell r="BY688"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BZ688" t="str">
            <v>พบทรัพย์</v>
          </cell>
          <cell r="CA688"/>
          <cell r="CB688"/>
          <cell r="CC688"/>
          <cell r="CD688" t="str">
            <v>1.นายสิทธิพงษ์  อุตมติง
2.นายจักรพันธ์  ปันตา
3.นายสมบัติ  มากมูลมา</v>
          </cell>
          <cell r="CE688" t="str">
            <v>จำเลยที่ 1
จำเลยที่ 2
จำเลยที่ 3</v>
          </cell>
          <cell r="CF688" t="str">
            <v>1-5020-00045-85-9
3-5099-00085-73-6
3-5002-00293-98-2</v>
          </cell>
          <cell r="CG688"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CH688" t="str">
            <v>ไม่พบทรัพย์</v>
          </cell>
          <cell r="CI688"/>
          <cell r="CJ688"/>
          <cell r="CK688"/>
        </row>
        <row r="689">
          <cell r="B689">
            <v>2145</v>
          </cell>
          <cell r="C689">
            <v>685</v>
          </cell>
          <cell r="D689">
            <v>15</v>
          </cell>
          <cell r="E689">
            <v>3</v>
          </cell>
          <cell r="F689">
            <v>2566</v>
          </cell>
          <cell r="G689">
            <v>800039612307</v>
          </cell>
          <cell r="H689" t="str">
            <v>นาย</v>
          </cell>
          <cell r="I689" t="str">
            <v>ธนกฤต</v>
          </cell>
          <cell r="J689" t="str">
            <v>คดคง</v>
          </cell>
          <cell r="K689">
            <v>3650600157953</v>
          </cell>
          <cell r="L689" t="str">
            <v>สารภี</v>
          </cell>
          <cell r="M689" t="str">
            <v>เชียงใหม่ 3</v>
          </cell>
          <cell r="N689">
            <v>8</v>
          </cell>
          <cell r="O689" t="str">
            <v>สินเชื่อธนาคารประชาชน</v>
          </cell>
          <cell r="P689" t="str">
            <v>1.บุคคลค้ำประกัน</v>
          </cell>
          <cell r="Q689">
            <v>75552</v>
          </cell>
          <cell r="R689">
            <v>6457.3</v>
          </cell>
          <cell r="S689" t="str">
            <v>แขวงเชียงใหม่</v>
          </cell>
          <cell r="T689" t="str">
            <v>ผบ.7035</v>
          </cell>
          <cell r="U689">
            <v>2558</v>
          </cell>
          <cell r="V689" t="str">
            <v>ผบ.8850</v>
          </cell>
          <cell r="W689">
            <v>2558</v>
          </cell>
          <cell r="X689"/>
          <cell r="Y689"/>
          <cell r="Z689"/>
          <cell r="AA689">
            <v>18</v>
          </cell>
          <cell r="AB689">
            <v>11</v>
          </cell>
          <cell r="AC689">
            <v>2558</v>
          </cell>
          <cell r="AD689"/>
          <cell r="AE689"/>
          <cell r="AF689"/>
          <cell r="AG689"/>
          <cell r="AH689"/>
          <cell r="AI689"/>
          <cell r="AJ689"/>
          <cell r="AK689"/>
          <cell r="AL689"/>
          <cell r="AM689"/>
          <cell r="AN689"/>
          <cell r="AO689"/>
          <cell r="AP689"/>
          <cell r="AQ689"/>
          <cell r="AR689"/>
          <cell r="AS689"/>
          <cell r="AT689"/>
          <cell r="AU689"/>
          <cell r="AV689"/>
          <cell r="AW689"/>
          <cell r="AX689"/>
          <cell r="AY689"/>
          <cell r="AZ689"/>
          <cell r="BA689"/>
          <cell r="BB689" t="str">
            <v>คำสั่งดำเนินการ15/3/2566//รายงานสืบทรัพย์วันที่ 5/7/2566</v>
          </cell>
          <cell r="BC689">
            <v>1200</v>
          </cell>
          <cell r="BD689">
            <v>27</v>
          </cell>
          <cell r="BE689">
            <v>3</v>
          </cell>
          <cell r="BF689">
            <v>2567</v>
          </cell>
          <cell r="BG689">
            <v>0</v>
          </cell>
          <cell r="BH689" t="str">
            <v>-</v>
          </cell>
          <cell r="BI689" t="str">
            <v>-</v>
          </cell>
          <cell r="BJ689" t="str">
            <v>-</v>
          </cell>
          <cell r="BK689">
            <v>0</v>
          </cell>
          <cell r="BL689">
            <v>1465</v>
          </cell>
          <cell r="BM689">
            <v>0</v>
          </cell>
          <cell r="BN689">
            <v>16</v>
          </cell>
          <cell r="BO689">
            <v>7</v>
          </cell>
          <cell r="BP689">
            <v>2567</v>
          </cell>
          <cell r="BQ689" t="str">
            <v>-</v>
          </cell>
          <cell r="BR689" t="str">
            <v>-</v>
          </cell>
          <cell r="BS689" t="str">
            <v>-</v>
          </cell>
          <cell r="BT689" t="str">
            <v>นายธนกฤต คดคง</v>
          </cell>
          <cell r="BU689">
            <v>823755010413</v>
          </cell>
          <cell r="BV689" t="str">
            <v>1.นายธนกฤต  คตคง
2.นางสิริลักษณ์  คดคง
3.นายรัตนพงศกร  เดชะปราปต์
4.นายปธิกร  อินชนะ</v>
          </cell>
          <cell r="BW689" t="str">
            <v>จำเลยที่ 1
คู่สมรสจำเลยที่ 1
จำเลยที่ 2
จำเลยที่ 3</v>
          </cell>
          <cell r="BX689" t="str">
            <v>3-6506-00157-95-3
3-5019-00123-28-2
3-5019-00122-24-3
3-5201-01199-30-9</v>
          </cell>
          <cell r="BY689" t="str">
            <v>-ไม่พบว่ามีกรรมสิทธิ์ในที่ดิน อ.สารภี จ.เชียงใหม่
-ไม่พบว่ามีกรรมสิทธิ์ในที่ดิน อ.สารภี จ.เชียงใหม่
-พบว่ามีกรรมสิทธิ์ในโฉนดเลขที่ 8921 ต.หนองแฝก  อ.สารภี จ.เชียงใหม่ (กรรมสิทธิร่วม)
-ไม่พบว่ามีกรรมสิทธิ์ในที่ดิน อ.สารภี จ.เชียงใหม่
-พบว่ามีกรรมสิทธิ์ในโฉนดเลขที่ 63744 ต.บ้านแลง  อ.เมืองลำปาง  จ.ลำปาง (ติดจำนองธอส)</v>
          </cell>
          <cell r="BZ689" t="str">
            <v>พบทรัพย์</v>
          </cell>
          <cell r="CA689"/>
          <cell r="CB689"/>
          <cell r="CC689"/>
          <cell r="CD689"/>
          <cell r="CE689"/>
          <cell r="CF689"/>
          <cell r="CG689"/>
          <cell r="CH689"/>
          <cell r="CI689"/>
          <cell r="CJ689"/>
          <cell r="CK689"/>
          <cell r="CL689"/>
          <cell r="CM689"/>
          <cell r="CN689"/>
          <cell r="CO689"/>
        </row>
        <row r="690">
          <cell r="B690">
            <v>2146</v>
          </cell>
          <cell r="C690">
            <v>686</v>
          </cell>
          <cell r="D690">
            <v>15</v>
          </cell>
          <cell r="E690">
            <v>3</v>
          </cell>
          <cell r="F690">
            <v>2566</v>
          </cell>
          <cell r="G690">
            <v>800037397976</v>
          </cell>
          <cell r="H690" t="str">
            <v>นาย</v>
          </cell>
          <cell r="I690" t="str">
            <v>ยุทธศักดิ์</v>
          </cell>
          <cell r="J690" t="str">
            <v>คชฤทธิ์</v>
          </cell>
          <cell r="K690">
            <v>1609900053420</v>
          </cell>
          <cell r="L690" t="str">
            <v>สารภี</v>
          </cell>
          <cell r="M690" t="str">
            <v>เชียงใหม่ 3</v>
          </cell>
          <cell r="N690">
            <v>8</v>
          </cell>
          <cell r="O690" t="str">
            <v>สินเชื่อธนาคารประชาชน</v>
          </cell>
          <cell r="P690" t="str">
            <v>1.บุคคลค้ำประกัน</v>
          </cell>
          <cell r="Q690">
            <v>22494</v>
          </cell>
          <cell r="R690">
            <v>2642.76</v>
          </cell>
          <cell r="S690" t="str">
            <v>แขวงนครสวรรค์</v>
          </cell>
          <cell r="T690" t="str">
            <v>ผบ.5281</v>
          </cell>
          <cell r="U690">
            <v>2558</v>
          </cell>
          <cell r="V690" t="str">
            <v>ผบ.5457</v>
          </cell>
          <cell r="W690">
            <v>2558</v>
          </cell>
          <cell r="X690"/>
          <cell r="Y690"/>
          <cell r="Z690"/>
          <cell r="AA690">
            <v>14</v>
          </cell>
          <cell r="AB690">
            <v>12</v>
          </cell>
          <cell r="AC690">
            <v>2558</v>
          </cell>
          <cell r="AD690"/>
          <cell r="AE690"/>
          <cell r="AF690"/>
          <cell r="AG690"/>
          <cell r="AH690"/>
          <cell r="AI690"/>
          <cell r="AJ690"/>
          <cell r="AK690"/>
          <cell r="AL690"/>
          <cell r="AM690"/>
          <cell r="AN690"/>
          <cell r="AO690"/>
          <cell r="AP690"/>
          <cell r="AQ690"/>
          <cell r="AR690"/>
          <cell r="AS690"/>
          <cell r="AT690"/>
          <cell r="AU690"/>
          <cell r="AV690"/>
          <cell r="AW690"/>
          <cell r="AX690"/>
          <cell r="AY690"/>
          <cell r="AZ690"/>
          <cell r="BA690"/>
          <cell r="BB690"/>
          <cell r="BC690" t="str">
            <v>1200
1200</v>
          </cell>
          <cell r="BD690" t="str">
            <v>27
1</v>
          </cell>
          <cell r="BE690" t="str">
            <v>3
7</v>
          </cell>
          <cell r="BF690" t="str">
            <v>2567
2567</v>
          </cell>
          <cell r="BG690">
            <v>0</v>
          </cell>
          <cell r="BH690" t="str">
            <v>-</v>
          </cell>
          <cell r="BI690" t="str">
            <v>-</v>
          </cell>
          <cell r="BJ690" t="str">
            <v>-</v>
          </cell>
          <cell r="BK690">
            <v>0</v>
          </cell>
          <cell r="BL690" t="str">
            <v>1615
1545</v>
          </cell>
          <cell r="BM690">
            <v>0</v>
          </cell>
          <cell r="BN690" t="str">
            <v>16
3</v>
          </cell>
          <cell r="BO690" t="str">
            <v>7
9</v>
          </cell>
          <cell r="BP690" t="str">
            <v>2567
2567</v>
          </cell>
          <cell r="BQ690" t="str">
            <v>-</v>
          </cell>
          <cell r="BR690" t="str">
            <v>-</v>
          </cell>
          <cell r="BS690" t="str">
            <v>-</v>
          </cell>
          <cell r="BT690" t="str">
            <v>นายยุทธศักดิ์ คชฤทธิ์</v>
          </cell>
          <cell r="BU690">
            <v>823758010423</v>
          </cell>
          <cell r="BV690" t="str">
            <v>1.นายยุทธศักดิ์  คชฤทธิ์
2.นายวัชระ  เขียวทอง
3.นางสุทธิชา  เขียวทอง
4.นางสาวณุกานดา  คำภีระ</v>
          </cell>
          <cell r="BW690" t="str">
            <v>จำเลยที่ 1
จำเลยที่ 2
คู่สมรสจำเลยที่ 2
จำเลยที่ 3</v>
          </cell>
          <cell r="BX690" t="str">
            <v>1-6099-00053-42-0
3-5019-00073-08-1
5-5011-90004-00-0
1-5103-00064-63-6</v>
          </cell>
          <cell r="BY690"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BZ690" t="str">
            <v>ไม่พบ</v>
          </cell>
          <cell r="CA690"/>
          <cell r="CB690"/>
          <cell r="CC690"/>
          <cell r="CD690" t="str">
            <v>1.นายยุทธศักดิ์  คชฤทธิ์
2.นายวัชระ  เขียวทอง
3.นางสุทธิชา  เขียวทอง
4.นางสาวณุกานดา  คำภีระ</v>
          </cell>
          <cell r="CE690" t="str">
            <v>จำเลยที่ 1
จำเลยที่ 2
คู่สมรสจำเลยที่ 2
จำเลยที่ 3</v>
          </cell>
          <cell r="CF690" t="str">
            <v>1-6099-00053-42-0
3-5019-00073-08-1
5-5011-90004-00-0
1-5103-00064-63-6</v>
          </cell>
          <cell r="CG690"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CH690" t="str">
            <v>ไม่พบทรัพย์</v>
          </cell>
          <cell r="CI690"/>
          <cell r="CJ690"/>
          <cell r="CK690"/>
          <cell r="CL690"/>
          <cell r="CM690"/>
          <cell r="CN690"/>
          <cell r="CO690"/>
        </row>
        <row r="691">
          <cell r="B691">
            <v>2147</v>
          </cell>
          <cell r="C691">
            <v>687</v>
          </cell>
          <cell r="D691">
            <v>15</v>
          </cell>
          <cell r="E691">
            <v>3</v>
          </cell>
          <cell r="F691">
            <v>2566</v>
          </cell>
          <cell r="G691">
            <v>800027467078</v>
          </cell>
          <cell r="H691" t="str">
            <v>นางสาว</v>
          </cell>
          <cell r="I691" t="str">
            <v>วรางคณิต</v>
          </cell>
          <cell r="J691" t="str">
            <v>ทับทอง</v>
          </cell>
          <cell r="K691">
            <v>3609900946820</v>
          </cell>
          <cell r="L691" t="str">
            <v>สารภี</v>
          </cell>
          <cell r="M691" t="str">
            <v>เชียงใหม่ 3</v>
          </cell>
          <cell r="N691">
            <v>8</v>
          </cell>
          <cell r="O691" t="str">
            <v>สินเชื่อธนาคารประชาชน</v>
          </cell>
          <cell r="P691" t="str">
            <v>1.บุคคลค้ำประกัน</v>
          </cell>
          <cell r="Q691">
            <v>156236</v>
          </cell>
          <cell r="R691">
            <v>14360.38</v>
          </cell>
          <cell r="S691" t="str">
            <v>จังหวัดน่าน</v>
          </cell>
          <cell r="T691" t="str">
            <v>ผบ.1546</v>
          </cell>
          <cell r="U691">
            <v>2558</v>
          </cell>
          <cell r="V691" t="str">
            <v>ผบ.1842</v>
          </cell>
          <cell r="W691">
            <v>2558</v>
          </cell>
          <cell r="X691">
            <v>28</v>
          </cell>
          <cell r="Y691">
            <v>12</v>
          </cell>
          <cell r="Z691">
            <v>2558</v>
          </cell>
          <cell r="AA691"/>
          <cell r="AB691"/>
          <cell r="AC691"/>
          <cell r="AD691"/>
          <cell r="AE691"/>
          <cell r="AF691"/>
          <cell r="AG691"/>
          <cell r="AH691"/>
          <cell r="AI691"/>
          <cell r="AJ691"/>
          <cell r="AK691"/>
          <cell r="AL691"/>
          <cell r="AM691"/>
          <cell r="AN691"/>
          <cell r="AO691"/>
          <cell r="AP691"/>
          <cell r="AQ691"/>
          <cell r="AR691"/>
          <cell r="AS691"/>
          <cell r="AT691"/>
          <cell r="AU691"/>
          <cell r="AV691"/>
          <cell r="AW691"/>
          <cell r="AX691"/>
          <cell r="AY691"/>
          <cell r="AZ691"/>
          <cell r="BA691"/>
          <cell r="BB691"/>
          <cell r="BC691">
            <v>1200</v>
          </cell>
          <cell r="BD691">
            <v>24</v>
          </cell>
          <cell r="BE691">
            <v>1</v>
          </cell>
          <cell r="BF691">
            <v>2568</v>
          </cell>
          <cell r="BG691">
            <v>0</v>
          </cell>
          <cell r="BH691" t="str">
            <v>-</v>
          </cell>
          <cell r="BI691" t="str">
            <v>-</v>
          </cell>
          <cell r="BJ691" t="str">
            <v>-</v>
          </cell>
          <cell r="BK691">
            <v>0</v>
          </cell>
          <cell r="BL691">
            <v>2505</v>
          </cell>
          <cell r="BM691">
            <v>0</v>
          </cell>
          <cell r="BN691" t="str">
            <v/>
          </cell>
          <cell r="BO691" t="str">
            <v/>
          </cell>
          <cell r="BP691" t="str">
            <v/>
          </cell>
          <cell r="BQ691" t="str">
            <v>-</v>
          </cell>
          <cell r="BR691" t="str">
            <v>-</v>
          </cell>
          <cell r="BS691" t="str">
            <v>-</v>
          </cell>
          <cell r="BT691" t="str">
            <v>นางสาววรางคณิต ทับทอง</v>
          </cell>
          <cell r="BU691">
            <v>823758010317</v>
          </cell>
          <cell r="BV691" t="str">
            <v>1.นางสาววรางคณิต  ทับทอง
2.นายอนุกุล  อ้วนธะนะ
3.นางสาวภคภรณ์  ทิพย์สม
4.นายเอกชัย  สังข์เขป</v>
          </cell>
          <cell r="BW691" t="str">
            <v>จำเลยที่ 1
คู่สมรสจำเลยที่ 1
จำเลยที่ 2
จำเลยที่ 3</v>
          </cell>
          <cell r="BX691" t="str">
            <v>3-6099-00946-82-0
3-5511-00094-78-4
1-5099-00020-39-5
1-5099-00393-03-5</v>
          </cell>
          <cell r="BY691"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BZ691" t="str">
            <v>ไม่พบ</v>
          </cell>
          <cell r="CA691"/>
          <cell r="CB691"/>
          <cell r="CC691"/>
          <cell r="CD691" t="str">
            <v>1.นางสาววรางคณิต  ทับทอง
2.นายอนุกุล  อ้วนธะนะ
3.นางสาวภคภรณ์  ทิพย์สม
4.นายเอกชัย  สังข์เขป</v>
          </cell>
          <cell r="CE691" t="str">
            <v>จำเลยที่ 1
คู่สมรสจำเลยที่ 1
จำเลยที่ 2
จำเลยที่ 3</v>
          </cell>
          <cell r="CF691" t="str">
            <v>3-6099-00946-82-0
3-5511-00094-78-4
1-5099-00020-39-5
1-5099-00393-03-5</v>
          </cell>
          <cell r="CG691"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CH691" t="str">
            <v>ไม่พบทรัพย์</v>
          </cell>
          <cell r="CI691"/>
          <cell r="CJ691"/>
          <cell r="CK691"/>
        </row>
        <row r="692">
          <cell r="B692">
            <v>2148</v>
          </cell>
          <cell r="C692">
            <v>688</v>
          </cell>
          <cell r="D692">
            <v>24</v>
          </cell>
          <cell r="E692">
            <v>3</v>
          </cell>
          <cell r="F692">
            <v>2566</v>
          </cell>
          <cell r="G692">
            <v>800025007157</v>
          </cell>
          <cell r="H692" t="str">
            <v>นาย</v>
          </cell>
          <cell r="I692" t="str">
            <v>เชิด</v>
          </cell>
          <cell r="J692" t="str">
            <v>จันรไส</v>
          </cell>
          <cell r="K692">
            <v>3501600082165</v>
          </cell>
          <cell r="L692" t="str">
            <v>บ่อสร้าง</v>
          </cell>
          <cell r="M692" t="str">
            <v>เชียงใหม่ 3</v>
          </cell>
          <cell r="N692">
            <v>8</v>
          </cell>
          <cell r="O692" t="str">
            <v>สินเชื่อธนาคารประชาชน</v>
          </cell>
          <cell r="P692" t="str">
            <v>1.บุคคลค้ำประกัน</v>
          </cell>
          <cell r="Q692">
            <v>187496</v>
          </cell>
          <cell r="R692">
            <v>22711.37</v>
          </cell>
          <cell r="S692" t="str">
            <v>แขวงเชียงใหม่</v>
          </cell>
          <cell r="T692" t="str">
            <v>ผบ.1159</v>
          </cell>
          <cell r="U692">
            <v>2557</v>
          </cell>
          <cell r="V692" t="str">
            <v>ผบ.2283</v>
          </cell>
          <cell r="W692">
            <v>2557</v>
          </cell>
          <cell r="X692">
            <v>6</v>
          </cell>
          <cell r="Y692">
            <v>5</v>
          </cell>
          <cell r="Z692">
            <v>2557</v>
          </cell>
          <cell r="AA692"/>
          <cell r="AB692"/>
          <cell r="AC692"/>
          <cell r="AD692"/>
          <cell r="AE692"/>
          <cell r="AF692"/>
          <cell r="AG692"/>
          <cell r="AH692"/>
          <cell r="AI692"/>
          <cell r="AJ692"/>
          <cell r="AK692"/>
          <cell r="AL692"/>
          <cell r="AM692"/>
          <cell r="AN692"/>
          <cell r="AO692"/>
          <cell r="AP692"/>
          <cell r="AQ692"/>
          <cell r="AR692"/>
          <cell r="AS692"/>
          <cell r="AT692"/>
          <cell r="AU692"/>
          <cell r="AV692"/>
          <cell r="AW692"/>
          <cell r="AX692"/>
          <cell r="AY692"/>
          <cell r="AZ692"/>
          <cell r="BA692"/>
          <cell r="BB692" t="str">
            <v>คำสั่งดำเนินการ 24/3/2566//รายงานสืบทรัพย์วันที่ 11/10/2566</v>
          </cell>
          <cell r="BC692">
            <v>1200</v>
          </cell>
          <cell r="BD692">
            <v>24</v>
          </cell>
          <cell r="BE692">
            <v>1</v>
          </cell>
          <cell r="BF692">
            <v>2568</v>
          </cell>
          <cell r="BG692">
            <v>0</v>
          </cell>
          <cell r="BH692" t="str">
            <v>-</v>
          </cell>
          <cell r="BI692" t="str">
            <v>-</v>
          </cell>
          <cell r="BJ692" t="str">
            <v>-</v>
          </cell>
          <cell r="BK692">
            <v>0</v>
          </cell>
          <cell r="BL692">
            <v>1585</v>
          </cell>
          <cell r="BM692">
            <v>0</v>
          </cell>
          <cell r="BN692" t="str">
            <v/>
          </cell>
          <cell r="BO692" t="str">
            <v/>
          </cell>
          <cell r="BP692" t="str">
            <v/>
          </cell>
          <cell r="BQ692" t="str">
            <v>-</v>
          </cell>
          <cell r="BR692" t="str">
            <v>-</v>
          </cell>
          <cell r="BS692" t="str">
            <v>-</v>
          </cell>
          <cell r="BT692" t="str">
            <v>นายเชิด จันรไส</v>
          </cell>
          <cell r="BU692">
            <v>0</v>
          </cell>
          <cell r="BV692" t="str">
            <v xml:space="preserve">1.นายเชิด จันรไส
2.นายเทวัญ จันทร์เป็ง
3.นางลัดดา จันทร์เป็ง
4.นายนิคม อานนท์
</v>
          </cell>
          <cell r="BW692" t="str">
            <v xml:space="preserve">จำเลยที่ 1
จำเลยที่ 2
คู่สมรสจำเลยที่ 2
จำเลยที่ 3
</v>
          </cell>
          <cell r="BX692" t="str">
            <v xml:space="preserve">3-5016-00082-16-5
3-5002-00741-75-6
3-5002-00745-69-7
3-5011-00185-67-4
</v>
          </cell>
          <cell r="BY692" t="str">
            <v>-ไม่พบว่ามีกรรมสิทธิ์ในที่ดิน อ.สันกำแพง จ.เชียงใหม่
-ไม่พบว่ามีกรรมสิทธิ์ในที่ดิน อ.ฮอด จ.เชียงใหม่
-ไม่พบว่ามีกรรมสิทธิ์ในที่ดิน อ.สันกำแพง จ.เชียงใหม่
-ไม่พบว่ามีกรรมสิทธิ์ในที่ดิน อ.ดอยหล่อ จ.เชียงใหม่
-พบว่ามีกรรมสิทธิ์ในโฉนดเลขที่ 22641 ต.ดอยหล่อ อ.ดอยหล่อ จ.เชียงใหม่ (ติดอายัด)
-ไม่พบว่ามีกรรมสิทธิ์ในที่ดิน อ.สันกำแพง จ.เชียงใหม่
-ไม่พบว่ามีกรรมสิทธิ์ในที่ดิน อ.พร้าว จ.เชียงใหม่</v>
          </cell>
          <cell r="BZ692" t="str">
            <v>พบทรัพย์</v>
          </cell>
          <cell r="CA692"/>
          <cell r="CB692"/>
          <cell r="CC692"/>
          <cell r="CD692"/>
          <cell r="CE692"/>
          <cell r="CF692"/>
          <cell r="CG692"/>
          <cell r="CH692"/>
          <cell r="CI692"/>
          <cell r="CJ692"/>
          <cell r="CK692"/>
          <cell r="CL692"/>
          <cell r="CM692"/>
          <cell r="CN692"/>
          <cell r="CO692"/>
        </row>
        <row r="693">
          <cell r="B693">
            <v>2149</v>
          </cell>
          <cell r="C693">
            <v>689</v>
          </cell>
          <cell r="D693">
            <v>24</v>
          </cell>
          <cell r="E693">
            <v>3</v>
          </cell>
          <cell r="F693">
            <v>2566</v>
          </cell>
          <cell r="G693">
            <v>800023272100</v>
          </cell>
          <cell r="H693" t="str">
            <v>นางสาว</v>
          </cell>
          <cell r="I693" t="str">
            <v>ญาธิดา</v>
          </cell>
          <cell r="J693" t="str">
            <v>สุริยา</v>
          </cell>
          <cell r="K693">
            <v>3501300576634</v>
          </cell>
          <cell r="L693" t="str">
            <v>บ่อสร้าง</v>
          </cell>
          <cell r="M693" t="str">
            <v>เชียงใหม่ 3</v>
          </cell>
          <cell r="N693">
            <v>8</v>
          </cell>
          <cell r="O693" t="str">
            <v>สินเชื่อธนาคารประชาชน</v>
          </cell>
          <cell r="P693" t="str">
            <v>1.บุคคลค้ำประกัน</v>
          </cell>
          <cell r="Q693">
            <v>68703.97</v>
          </cell>
          <cell r="R693">
            <v>6843.73</v>
          </cell>
          <cell r="S693" t="str">
            <v>แขวงเชียงใหม่</v>
          </cell>
          <cell r="T693" t="str">
            <v>ผบ.2332</v>
          </cell>
          <cell r="U693">
            <v>2558</v>
          </cell>
          <cell r="V693" t="str">
            <v>ผบ.3875</v>
          </cell>
          <cell r="W693">
            <v>2558</v>
          </cell>
          <cell r="X693"/>
          <cell r="Y693"/>
          <cell r="Z693"/>
          <cell r="AA693">
            <v>21</v>
          </cell>
          <cell r="AB693">
            <v>7</v>
          </cell>
          <cell r="AC693">
            <v>2558</v>
          </cell>
          <cell r="AD693"/>
          <cell r="AE693"/>
          <cell r="AF693"/>
          <cell r="AG693"/>
          <cell r="AH693"/>
          <cell r="AI693"/>
          <cell r="AJ693"/>
          <cell r="AK693"/>
          <cell r="AL693"/>
          <cell r="AM693"/>
          <cell r="AN693"/>
          <cell r="AO693"/>
          <cell r="AP693"/>
          <cell r="AQ693"/>
          <cell r="AR693"/>
          <cell r="AS693"/>
          <cell r="AT693"/>
          <cell r="AU693"/>
          <cell r="AV693"/>
          <cell r="AW693"/>
          <cell r="AX693"/>
          <cell r="AY693"/>
          <cell r="AZ693"/>
          <cell r="BA693"/>
          <cell r="BB693" t="str">
            <v>คำสั่งดำเนินการ 24/3/2566//รายงานสืบทรัพย์วันที่ 25/9/2566</v>
          </cell>
          <cell r="BC693">
            <v>1200</v>
          </cell>
          <cell r="BD693">
            <v>1</v>
          </cell>
          <cell r="BE693">
            <v>7</v>
          </cell>
          <cell r="BF693">
            <v>2567</v>
          </cell>
          <cell r="BG693">
            <v>0</v>
          </cell>
          <cell r="BH693" t="str">
            <v>-</v>
          </cell>
          <cell r="BI693" t="str">
            <v>-</v>
          </cell>
          <cell r="BJ693" t="str">
            <v>-</v>
          </cell>
          <cell r="BK693">
            <v>0</v>
          </cell>
          <cell r="BL693">
            <v>1400</v>
          </cell>
          <cell r="BM693">
            <v>0</v>
          </cell>
          <cell r="BN693">
            <v>12</v>
          </cell>
          <cell r="BO693">
            <v>9</v>
          </cell>
          <cell r="BP693">
            <v>2567</v>
          </cell>
          <cell r="BQ693" t="str">
            <v>-</v>
          </cell>
          <cell r="BR693" t="str">
            <v>-</v>
          </cell>
          <cell r="BS693" t="str">
            <v>-</v>
          </cell>
          <cell r="BT693" t="str">
            <v>นางสาวญาธิดา สุริยา</v>
          </cell>
          <cell r="BU693">
            <v>823658010024</v>
          </cell>
          <cell r="BV693" t="str">
            <v>1.นางสาวญาธิดา สุริยา
2.นายปิยะพันธ์ วรรณกูล
3.นางสาวหยาดพิรุณ เปรมประชา 
4.นางสาวจริยา รินเขียว</v>
          </cell>
          <cell r="BW693" t="str">
            <v>จำเลยที่ 1
คู่สมรสจำเลยที่ 1
จำเลยที่ 2
จำเลยที่ 3</v>
          </cell>
          <cell r="BX693" t="str">
            <v>3-5013-00576-63-4
3-5012-00734-73-4
3-5013-00574-09-7
3-5013-00557-34-6</v>
          </cell>
          <cell r="BY693" t="str">
            <v>-ไม่พบว่ามีกรรมสิทธิ์ในที่ดิน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Z693" t="str">
            <v>ไม่พบ</v>
          </cell>
          <cell r="CA693"/>
          <cell r="CB693">
            <v>3</v>
          </cell>
          <cell r="CC693"/>
          <cell r="CD693"/>
          <cell r="CE693"/>
          <cell r="CF693"/>
          <cell r="CG693"/>
          <cell r="CH693"/>
          <cell r="CI693"/>
          <cell r="CJ693"/>
          <cell r="CK693"/>
        </row>
        <row r="694">
          <cell r="B694">
            <v>2150</v>
          </cell>
          <cell r="C694">
            <v>690</v>
          </cell>
          <cell r="D694">
            <v>24</v>
          </cell>
          <cell r="E694">
            <v>3</v>
          </cell>
          <cell r="F694">
            <v>2566</v>
          </cell>
          <cell r="G694">
            <v>800027768491</v>
          </cell>
          <cell r="H694" t="str">
            <v>นางสาว</v>
          </cell>
          <cell r="I694" t="str">
            <v>อัญชลี</v>
          </cell>
          <cell r="J694" t="str">
            <v>ขันทอง</v>
          </cell>
          <cell r="K694">
            <v>3500600566170</v>
          </cell>
          <cell r="L694" t="str">
            <v>บ่อสร้าง</v>
          </cell>
          <cell r="M694" t="str">
            <v>เชียงใหม่ 3</v>
          </cell>
          <cell r="N694">
            <v>8</v>
          </cell>
          <cell r="O694" t="str">
            <v>สินเชื่อธนาคารประชาชน</v>
          </cell>
          <cell r="P694" t="str">
            <v>1.บุคคลค้ำประกัน</v>
          </cell>
          <cell r="Q694">
            <v>71661</v>
          </cell>
          <cell r="R694">
            <v>10966.02</v>
          </cell>
          <cell r="S694" t="str">
            <v>แขวงเชียงใหม่</v>
          </cell>
          <cell r="T694" t="str">
            <v>ผบ.6503</v>
          </cell>
          <cell r="U694">
            <v>2558</v>
          </cell>
          <cell r="V694" t="str">
            <v>ผบ.7567</v>
          </cell>
          <cell r="W694">
            <v>2558</v>
          </cell>
          <cell r="X694">
            <v>6</v>
          </cell>
          <cell r="Y694">
            <v>10</v>
          </cell>
          <cell r="Z694">
            <v>2558</v>
          </cell>
          <cell r="AA694"/>
          <cell r="AB694"/>
          <cell r="AC694"/>
          <cell r="AD694"/>
          <cell r="AE694"/>
          <cell r="AF694"/>
          <cell r="AG694"/>
          <cell r="AH694"/>
          <cell r="AI694"/>
          <cell r="AJ694"/>
          <cell r="AK694"/>
          <cell r="AL694"/>
          <cell r="AM694"/>
          <cell r="AN694"/>
          <cell r="AO694"/>
          <cell r="AP694"/>
          <cell r="AQ694"/>
          <cell r="AR694"/>
          <cell r="AS694"/>
          <cell r="AT694"/>
          <cell r="AU694"/>
          <cell r="AV694"/>
          <cell r="AW694"/>
          <cell r="AX694"/>
          <cell r="AY694"/>
          <cell r="AZ694"/>
          <cell r="BA694"/>
          <cell r="BB694" t="str">
            <v>มีคำสั่งดำเนินการสืบทรัพย์วันที่ 24/03/2566//รายงานผลสืบทรัพย์วันที่ 28/10/2566</v>
          </cell>
          <cell r="BC694">
            <v>1800</v>
          </cell>
          <cell r="BD694">
            <v>9</v>
          </cell>
          <cell r="BE694">
            <v>8</v>
          </cell>
          <cell r="BF694">
            <v>2567</v>
          </cell>
          <cell r="BG694">
            <v>0</v>
          </cell>
          <cell r="BH694" t="str">
            <v>-</v>
          </cell>
          <cell r="BI694" t="str">
            <v>-</v>
          </cell>
          <cell r="BJ694" t="str">
            <v>-</v>
          </cell>
          <cell r="BK694">
            <v>0</v>
          </cell>
          <cell r="BL694">
            <v>2530</v>
          </cell>
          <cell r="BM694">
            <v>0</v>
          </cell>
          <cell r="BN694">
            <v>3</v>
          </cell>
          <cell r="BO694">
            <v>12</v>
          </cell>
          <cell r="BP694">
            <v>2567</v>
          </cell>
          <cell r="BQ694" t="str">
            <v>-</v>
          </cell>
          <cell r="BR694" t="str">
            <v>-</v>
          </cell>
          <cell r="BS694" t="str">
            <v>-</v>
          </cell>
          <cell r="BT694" t="str">
            <v>นางสาวอัญชลี ขันทอง</v>
          </cell>
          <cell r="BU694">
            <v>823658010197</v>
          </cell>
          <cell r="BV694" t="str">
            <v>1.นางสาวอัญชลี อภิวัฒน์ขันทอง
2.นายณรงค์ อภิวัฒน์ขันทอง
3.นางสาวชลรดา เย็นรุ่งเรือง
4.นายศุภกิจ ดวงไชยา
5.นายสุทธมงคล ไพคำนาม
6.นางสาวรวีวิทย์ ชวฤทธิ์</v>
          </cell>
          <cell r="BW694" t="str">
            <v>จำเลยที่ 1
คู่สมรสจำเลย 1
จำเลยที่ 2
คู่สมรสจำเลย 2
จำเลยที่ 3
คู่สมรสจำเลย 3</v>
          </cell>
          <cell r="BX694" t="str">
            <v>3-5006-00566-17-0
3-3020-00595-67-9
3-5705-00259-82-8
1-5601-00272-91-0
3-4703-00135-37-9
1-5099-00838-42-8</v>
          </cell>
          <cell r="BY694"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-พบว่ามีกรรมสิทธิ์ในโฉนดเลขที่ 85114 ต.เจริญเมือง อ.พาน จ.เชียงราย (ปลอดจำนอง)
-พบว่ามีกรรมสิทธิ์ในโฉนดเลขที่ 14644 ต.เจริญเมือง อ.พาน จ.เชียงราย (ติดจำนองธอส.)
-ไม่พบว่ามีกรรมสิทธิ์ในที่ดิน อ.เมืองพะเยา จ.พะเยา
-ไม่พบว่ามีกรรมสิทธิ์ในที่ดิน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-พบว่ามีกรรมสิทธิ์ในโฉนดเลขที่ 70070 ต.ป่าไผ่ อ.สันทราย จ.เชียงใหม่ (ติดจำนองธอส.)</v>
          </cell>
          <cell r="BZ694" t="str">
            <v>พบทรัพย์</v>
          </cell>
          <cell r="CA694" t="str">
            <v>พบ</v>
          </cell>
          <cell r="CB694"/>
          <cell r="CC694"/>
          <cell r="CD694"/>
          <cell r="CE694"/>
          <cell r="CF694"/>
          <cell r="CG694"/>
          <cell r="CH694"/>
          <cell r="CI694"/>
          <cell r="CJ694"/>
          <cell r="CK694"/>
          <cell r="CL694"/>
          <cell r="CM694"/>
          <cell r="CN694"/>
          <cell r="CO694"/>
        </row>
        <row r="695">
          <cell r="B695">
            <v>2151</v>
          </cell>
          <cell r="C695">
            <v>691</v>
          </cell>
          <cell r="D695">
            <v>24</v>
          </cell>
          <cell r="E695">
            <v>3</v>
          </cell>
          <cell r="F695">
            <v>2566</v>
          </cell>
          <cell r="G695">
            <v>800022337409</v>
          </cell>
          <cell r="H695" t="str">
            <v>นาย</v>
          </cell>
          <cell r="I695" t="str">
            <v>วิชิตชัย</v>
          </cell>
          <cell r="J695" t="str">
            <v>ธนพรพิทักษ์</v>
          </cell>
          <cell r="K695">
            <v>1100701154052</v>
          </cell>
          <cell r="L695" t="str">
            <v>บ่อสร้าง</v>
          </cell>
          <cell r="M695" t="str">
            <v>เชียงใหม่ 3</v>
          </cell>
          <cell r="N695">
            <v>8</v>
          </cell>
          <cell r="O695" t="str">
            <v>สินเชื่อธนาคารประชาชน</v>
          </cell>
          <cell r="P695" t="str">
            <v>1.บุคคลค้ำประกัน</v>
          </cell>
          <cell r="Q695">
            <v>26896.9</v>
          </cell>
          <cell r="R695">
            <v>9265.41</v>
          </cell>
          <cell r="S695" t="str">
            <v>จังหวัดน่าน สาขาปัว</v>
          </cell>
          <cell r="T695" t="str">
            <v>ผบ.924</v>
          </cell>
          <cell r="U695">
            <v>2558</v>
          </cell>
          <cell r="V695" t="str">
            <v>ผบ.993</v>
          </cell>
          <cell r="W695">
            <v>2558</v>
          </cell>
          <cell r="X695">
            <v>11</v>
          </cell>
          <cell r="Y695">
            <v>11</v>
          </cell>
          <cell r="Z695">
            <v>2558</v>
          </cell>
          <cell r="AA695"/>
          <cell r="AB695"/>
          <cell r="AC695"/>
          <cell r="AD695"/>
          <cell r="AE695"/>
          <cell r="AF695"/>
          <cell r="AG695"/>
          <cell r="AH695"/>
          <cell r="AI695"/>
          <cell r="AJ695"/>
          <cell r="AK695"/>
          <cell r="AL695"/>
          <cell r="AM695"/>
          <cell r="AN695"/>
          <cell r="AO695"/>
          <cell r="AP695"/>
          <cell r="AQ695"/>
          <cell r="AR695"/>
          <cell r="AS695"/>
          <cell r="AT695"/>
          <cell r="AU695"/>
          <cell r="AV695"/>
          <cell r="AW695"/>
          <cell r="AX695"/>
          <cell r="AY695"/>
          <cell r="AZ695"/>
          <cell r="BA695"/>
          <cell r="BB695" t="str">
            <v>คำสั่งดำเนินการ24/3/2566//รายงานสืบทรัพย์วันที่ 25/9/2566</v>
          </cell>
          <cell r="BC695">
            <v>1200</v>
          </cell>
          <cell r="BD695">
            <v>17</v>
          </cell>
          <cell r="BE695">
            <v>1</v>
          </cell>
          <cell r="BF695">
            <v>2568</v>
          </cell>
          <cell r="BG695">
            <v>0</v>
          </cell>
          <cell r="BH695" t="str">
            <v>-</v>
          </cell>
          <cell r="BI695" t="str">
            <v>-</v>
          </cell>
          <cell r="BJ695" t="str">
            <v>-</v>
          </cell>
          <cell r="BK695">
            <v>0</v>
          </cell>
          <cell r="BL695">
            <v>1370</v>
          </cell>
          <cell r="BM695">
            <v>0</v>
          </cell>
          <cell r="BN695" t="str">
            <v/>
          </cell>
          <cell r="BO695" t="str">
            <v/>
          </cell>
          <cell r="BP695" t="str">
            <v/>
          </cell>
          <cell r="BQ695" t="str">
            <v>-</v>
          </cell>
          <cell r="BR695" t="str">
            <v>-</v>
          </cell>
          <cell r="BS695" t="str">
            <v>-</v>
          </cell>
          <cell r="BT695" t="str">
            <v>นายวิชิตชัย ธนพรพิทักษ์</v>
          </cell>
          <cell r="BU695">
            <v>823658010004</v>
          </cell>
          <cell r="BV695" t="str">
            <v>1.นายวิชิตชัย ธนพรพิทักษ์
2.นางสาววาสนา สุทธน้อย
3.นางสาวธนพร ศรีษะ
4.นายสวัสดิ์ คำลาพิช</v>
          </cell>
          <cell r="BW695" t="str">
            <v>จำเลยที่ 1
จำเลยที่ 2
จำเลยที่ 3
คู่สมรสจำเลยที่ 3</v>
          </cell>
          <cell r="BX695" t="str">
            <v xml:space="preserve">1-1007-01154-05-2
1-5506-00006-09-7
3-5801-00230-39-3
3-5005-00148-03-1
</v>
          </cell>
          <cell r="BY695" t="str">
            <v>-ไม่พบว่ามีกรรมสิทธิ์ในที่ดิน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อ.บ้านไร่ จ.อุทัยธานี
-ไม่พบว่ามีกรรมสิทธิ์ในที่ดิน อ.ดอยสะเก็ด จ.เชียงใหม่
-ไม่พบว่ามีกรรมสิทธิ์ในที่ดิน อ.ดอยสะเก็ด จ.เชียงใหม่</v>
          </cell>
          <cell r="BZ695" t="str">
            <v>ไม่พบ</v>
          </cell>
          <cell r="CA695"/>
          <cell r="CB695">
            <v>3</v>
          </cell>
          <cell r="CC695"/>
          <cell r="CD695"/>
          <cell r="CE695"/>
          <cell r="CF695"/>
          <cell r="CG695"/>
          <cell r="CH695"/>
          <cell r="CI695"/>
          <cell r="CJ695"/>
          <cell r="CK695"/>
          <cell r="CL695"/>
          <cell r="CM695"/>
          <cell r="CN695"/>
          <cell r="CO695"/>
        </row>
        <row r="696">
          <cell r="B696">
            <v>2152</v>
          </cell>
          <cell r="C696">
            <v>692</v>
          </cell>
          <cell r="D696">
            <v>24</v>
          </cell>
          <cell r="E696">
            <v>3</v>
          </cell>
          <cell r="F696">
            <v>2566</v>
          </cell>
          <cell r="G696">
            <v>800039718054</v>
          </cell>
          <cell r="H696" t="str">
            <v>นาย</v>
          </cell>
          <cell r="I696" t="str">
            <v>ธีระเชษฐ</v>
          </cell>
          <cell r="J696" t="str">
            <v>สมณะ</v>
          </cell>
          <cell r="K696">
            <v>3501300820942</v>
          </cell>
          <cell r="L696" t="str">
            <v>บ่อสร้าง</v>
          </cell>
          <cell r="M696" t="str">
            <v>เชียงใหม่ 3</v>
          </cell>
          <cell r="N696">
            <v>8</v>
          </cell>
          <cell r="O696" t="str">
            <v>สินเชื่อธนาคารประชาชน</v>
          </cell>
          <cell r="P696" t="str">
            <v>1.บุคคลค้ำประกัน</v>
          </cell>
          <cell r="Q696">
            <v>265594.59999999998</v>
          </cell>
          <cell r="R696">
            <v>49735.040000000001</v>
          </cell>
          <cell r="S696" t="str">
            <v>จังหวัดเชียงใหม่</v>
          </cell>
          <cell r="T696" t="str">
            <v>ผบ.1991</v>
          </cell>
          <cell r="U696">
            <v>2558</v>
          </cell>
          <cell r="V696" t="str">
            <v>ผบ.267</v>
          </cell>
          <cell r="W696">
            <v>2559</v>
          </cell>
          <cell r="X696"/>
          <cell r="Y696"/>
          <cell r="Z696"/>
          <cell r="AA696">
            <v>7</v>
          </cell>
          <cell r="AB696">
            <v>3</v>
          </cell>
          <cell r="AC696">
            <v>2559</v>
          </cell>
          <cell r="AD696"/>
          <cell r="AE696"/>
          <cell r="AF696"/>
          <cell r="AG696"/>
          <cell r="AH696"/>
          <cell r="AI696"/>
          <cell r="AJ696"/>
          <cell r="AK696"/>
          <cell r="AL696"/>
          <cell r="AM696"/>
          <cell r="AN696"/>
          <cell r="AO696"/>
          <cell r="AP696"/>
          <cell r="AQ696"/>
          <cell r="BB696" t="str">
            <v>คำสั่งดำเนินการ24/3/2566//รายงานสืบทรัพย์วันที่ 11/10/2566</v>
          </cell>
          <cell r="BC696">
            <v>1500</v>
          </cell>
          <cell r="BD696">
            <v>17</v>
          </cell>
          <cell r="BE696">
            <v>1</v>
          </cell>
          <cell r="BF696">
            <v>2568</v>
          </cell>
          <cell r="BG696">
            <v>0</v>
          </cell>
          <cell r="BH696" t="str">
            <v>-</v>
          </cell>
          <cell r="BI696" t="str">
            <v>-</v>
          </cell>
          <cell r="BJ696" t="str">
            <v>-</v>
          </cell>
          <cell r="BK696">
            <v>0</v>
          </cell>
          <cell r="BL696">
            <v>2020</v>
          </cell>
          <cell r="BM696">
            <v>0</v>
          </cell>
          <cell r="BN696" t="str">
            <v/>
          </cell>
          <cell r="BO696" t="str">
            <v/>
          </cell>
          <cell r="BP696" t="str">
            <v/>
          </cell>
          <cell r="BQ696" t="str">
            <v>-</v>
          </cell>
          <cell r="BR696" t="str">
            <v>-</v>
          </cell>
          <cell r="BS696" t="str">
            <v>-</v>
          </cell>
          <cell r="BT696" t="str">
            <v>นายธีระเชษฐ สมณะ</v>
          </cell>
          <cell r="BU696">
            <v>823658010258</v>
          </cell>
          <cell r="BV696" t="str">
            <v>1.นายธีระเชษฐ สมณะ
2.นางสาวสุรีพร นันตา
3.นายธฐาศิวรินท์ ศิริตันติโชติ
4.นางสาวนาตยา เสนางาม
5.นายวิทยา เสนางาม</v>
          </cell>
          <cell r="BW696" t="str">
            <v>จำเลยที่ 1
คู่สมรสจำเลยที่1
จำเลยที่ 2
จำเลยที่ 3
คู่สมรสจำเลยที่ 3</v>
          </cell>
          <cell r="BX696" t="str">
            <v>3-5013-00820-94-2
3-5210-00497-80-1
3-5012-00417-66-6
1-5019-90000-08-1
1-5707-00023-02-3</v>
          </cell>
          <cell r="BY696" t="str">
            <v>-พบว่ามีกรรมสิทธิ์ในโฉนดเลขที่ 98433 ต.สันกำแพง  อ.สันกำแพง จ.เชียงใหม่ (ขายทรัพย์ให้บุคคลอื่นแล้ว)
-ไม่พบว่ามีกรรมสิทธิ์ในที่ดิน อ.สันกำแพง จ.เชียงใหม่
-พบว่ามีกรรมสิทธิ์ในโฉนดเลขที่ 24909 ต.บ้านกิ่ว อ.แม่ทะ จ.ลำปาง (สินส่วนตัว)
-ไม่พบว่ามีกรรมสิทธิ์ในที่ดิน อ.สันกำแพง จ.เชียงใหม่
-พบว่ามีกรรมสิทธิ์ในโฉนดเลขที่ 24617 ต.มะขามหลวง อ.สันป่าตอง จ.เชียงใหม่ (ปลอดจำนอง)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96" t="str">
            <v>พบทรัพย์</v>
          </cell>
          <cell r="CA696"/>
          <cell r="CB696"/>
          <cell r="CC696"/>
          <cell r="CE696"/>
          <cell r="CF696"/>
          <cell r="CG696"/>
          <cell r="CH696"/>
          <cell r="CK696"/>
        </row>
        <row r="697">
          <cell r="B697">
            <v>2153</v>
          </cell>
          <cell r="C697">
            <v>693</v>
          </cell>
          <cell r="D697">
            <v>24</v>
          </cell>
          <cell r="E697">
            <v>3</v>
          </cell>
          <cell r="F697">
            <v>2566</v>
          </cell>
          <cell r="G697">
            <v>800034965718</v>
          </cell>
          <cell r="H697" t="str">
            <v>นางสาว</v>
          </cell>
          <cell r="I697" t="str">
            <v>ศิริพร</v>
          </cell>
          <cell r="J697" t="str">
            <v>ปัญญา</v>
          </cell>
          <cell r="K697">
            <v>3501300436891</v>
          </cell>
          <cell r="L697" t="str">
            <v>บ่อสร้าง</v>
          </cell>
          <cell r="M697" t="str">
            <v>เชียงใหม่ 3</v>
          </cell>
          <cell r="N697">
            <v>8</v>
          </cell>
          <cell r="O697" t="str">
            <v>สินเชื่อธนาคารประชาชน</v>
          </cell>
          <cell r="P697" t="str">
            <v>1.บุคคลค้ำประกัน</v>
          </cell>
          <cell r="Q697">
            <v>140392.24</v>
          </cell>
          <cell r="R697">
            <v>15231.42</v>
          </cell>
          <cell r="S697" t="str">
            <v>แขวงเชียงใหม่</v>
          </cell>
          <cell r="T697" t="str">
            <v>ผบ.6931</v>
          </cell>
          <cell r="U697">
            <v>2558</v>
          </cell>
          <cell r="V697" t="str">
            <v>ผบ.7894</v>
          </cell>
          <cell r="W697">
            <v>2558</v>
          </cell>
          <cell r="X697"/>
          <cell r="Y697"/>
          <cell r="Z697"/>
          <cell r="AA697">
            <v>20</v>
          </cell>
          <cell r="AB697">
            <v>10</v>
          </cell>
          <cell r="AC697">
            <v>2558</v>
          </cell>
          <cell r="AD697"/>
          <cell r="AE697"/>
          <cell r="AF697"/>
          <cell r="AG697"/>
          <cell r="AH697"/>
          <cell r="AI697"/>
          <cell r="AJ697"/>
          <cell r="AK697"/>
          <cell r="AL697"/>
          <cell r="AM697"/>
          <cell r="AN697"/>
          <cell r="AO697"/>
          <cell r="AP697"/>
          <cell r="AQ697"/>
          <cell r="BB697" t="str">
            <v>คำสั่งดำเนินการ24/3/2566//รายงานสืบทรัพย์วันที่11/10/2566</v>
          </cell>
          <cell r="BC697">
            <v>1500</v>
          </cell>
          <cell r="BD697">
            <v>1</v>
          </cell>
          <cell r="BE697">
            <v>7</v>
          </cell>
          <cell r="BF697">
            <v>2567</v>
          </cell>
          <cell r="BG697">
            <v>0</v>
          </cell>
          <cell r="BH697" t="str">
            <v>-</v>
          </cell>
          <cell r="BI697" t="str">
            <v>-</v>
          </cell>
          <cell r="BJ697" t="str">
            <v>-</v>
          </cell>
          <cell r="BK697">
            <v>0</v>
          </cell>
          <cell r="BL697">
            <v>1400</v>
          </cell>
          <cell r="BM697">
            <v>0</v>
          </cell>
          <cell r="BN697">
            <v>12</v>
          </cell>
          <cell r="BO697">
            <v>9</v>
          </cell>
          <cell r="BP697">
            <v>2567</v>
          </cell>
          <cell r="BQ697" t="str">
            <v>-</v>
          </cell>
          <cell r="BR697" t="str">
            <v>-</v>
          </cell>
          <cell r="BS697" t="str">
            <v>-</v>
          </cell>
          <cell r="BT697" t="str">
            <v>นางสาวศิริพร ปัญญา</v>
          </cell>
          <cell r="BU697">
            <v>823658010217</v>
          </cell>
          <cell r="BV697" t="str">
            <v xml:space="preserve">1.นางสาวศิริพร ปัญญา
2.นายปรัชญ์ ปูอินต๊ะ
3.นางสาวกันยา ปรัชญาปัญญา
4.นายฉัตรชัย ปัญญา
5.นายสายทอง ปีคำ
</v>
          </cell>
          <cell r="BW697" t="str">
            <v xml:space="preserve">จำเลยที่ 1
คู่สมรสจำเลยที่ 1
จำเลยที่ 2
 จำเลยที่ 3
คู่สมรสจำเลยที่ 3
</v>
          </cell>
          <cell r="BX697" t="str">
            <v>3-5013-00436-89-1
3-5013-00726-44-0
3-5013-00460-06-7
3-5013-00436-90-5
3-5013-00586-23-1</v>
          </cell>
          <cell r="BY697" t="str">
            <v>-ไม่พบว่ามีกรรมสิทธิ์ในที่ดิน อ.สันกำแพง จ.เชียงใหม่
-พบว่ามีกรรมสิทธิ์ในโฉนดเลขที่ 22502 ต.แม่ปูคา อ.สันกำแพง จ.เชียงใหม่(สินส่วนตัว)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697" t="str">
            <v>พบทรัพย์</v>
          </cell>
          <cell r="CA697"/>
          <cell r="CB697"/>
          <cell r="CC697"/>
          <cell r="CE697"/>
          <cell r="CF697"/>
          <cell r="CG697"/>
          <cell r="CH697"/>
          <cell r="CK697"/>
        </row>
        <row r="698">
          <cell r="B698">
            <v>2154</v>
          </cell>
          <cell r="C698">
            <v>694</v>
          </cell>
          <cell r="D698">
            <v>24</v>
          </cell>
          <cell r="E698">
            <v>3</v>
          </cell>
          <cell r="F698">
            <v>2566</v>
          </cell>
          <cell r="G698">
            <v>821950007111</v>
          </cell>
          <cell r="H698" t="str">
            <v>นาย</v>
          </cell>
          <cell r="I698" t="str">
            <v>เจษฎา</v>
          </cell>
          <cell r="J698" t="str">
            <v>อ่อนปรีดา</v>
          </cell>
          <cell r="K698">
            <v>3500500544808</v>
          </cell>
          <cell r="L698" t="str">
            <v>สันกำแพง</v>
          </cell>
          <cell r="M698" t="str">
            <v>เชียงใหม่ 3</v>
          </cell>
          <cell r="N698">
            <v>8</v>
          </cell>
          <cell r="O698" t="str">
            <v>สินเชื่อเคหะ</v>
          </cell>
          <cell r="P698" t="str">
            <v>2.หลักทรัพย์ค้ำประกัน</v>
          </cell>
          <cell r="Q698">
            <v>589535.4</v>
          </cell>
          <cell r="R698">
            <v>75606.429999999993</v>
          </cell>
          <cell r="S698" t="str">
            <v>จังหวัดเชียงใหม่</v>
          </cell>
          <cell r="T698" t="str">
            <v>ผบ.378</v>
          </cell>
          <cell r="U698">
            <v>2557</v>
          </cell>
          <cell r="V698" t="str">
            <v>ผบ.580</v>
          </cell>
          <cell r="W698">
            <v>2557</v>
          </cell>
          <cell r="X698">
            <v>6</v>
          </cell>
          <cell r="Y698">
            <v>5</v>
          </cell>
          <cell r="Z698">
            <v>2557</v>
          </cell>
          <cell r="AA698"/>
          <cell r="AB698"/>
          <cell r="AC698"/>
          <cell r="AD698"/>
          <cell r="AE698"/>
          <cell r="AF698"/>
          <cell r="AG698"/>
          <cell r="AH698"/>
          <cell r="AI698"/>
          <cell r="AJ698"/>
          <cell r="AK698"/>
          <cell r="AL698"/>
          <cell r="AM698"/>
          <cell r="AN698"/>
          <cell r="AO698"/>
          <cell r="AP698"/>
          <cell r="AQ698"/>
          <cell r="BB698" t="str">
            <v>คำสั่งดำเนินการ24/3/2566//รายงานสืบทรัพย์วันที่ 8/8/2566</v>
          </cell>
          <cell r="BC698">
            <v>900</v>
          </cell>
          <cell r="BD698">
            <v>1</v>
          </cell>
          <cell r="BE698">
            <v>7</v>
          </cell>
          <cell r="BF698">
            <v>2567</v>
          </cell>
          <cell r="BG698">
            <v>0</v>
          </cell>
          <cell r="BH698" t="str">
            <v>-</v>
          </cell>
          <cell r="BI698" t="str">
            <v>-</v>
          </cell>
          <cell r="BJ698" t="str">
            <v>-</v>
          </cell>
          <cell r="BK698">
            <v>0</v>
          </cell>
          <cell r="BL698">
            <v>795</v>
          </cell>
          <cell r="BM698">
            <v>0</v>
          </cell>
          <cell r="BN698" t="str">
            <v/>
          </cell>
          <cell r="BO698" t="str">
            <v/>
          </cell>
          <cell r="BP698" t="str">
            <v/>
          </cell>
          <cell r="BQ698" t="str">
            <v>-</v>
          </cell>
          <cell r="BR698" t="str">
            <v>-</v>
          </cell>
          <cell r="BS698" t="str">
            <v>-</v>
          </cell>
          <cell r="BT698" t="str">
            <v>นายเจษฎา อ่อนปรีดา</v>
          </cell>
          <cell r="BU698">
            <v>821950007111</v>
          </cell>
          <cell r="BV698" t="str">
            <v>1.นายเจษฎา  อ่อนปรีดา
2.นางนิรมัย  อ่อนปรีดา
3.นางนิ่มนวล  แย้มศรีสุข</v>
          </cell>
          <cell r="BW698" t="str">
            <v>จำเลยที่ 1
จำเลยที่ 2
จำเลยที่ 3</v>
          </cell>
          <cell r="BX698" t="str">
            <v>3-5005-00544-80-8
3-4102-00403-98-3
3-4102-00403-96-7</v>
          </cell>
          <cell r="BY69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อ.กุดจับ จ.อุดรธานี</v>
          </cell>
          <cell r="BZ698" t="str">
            <v>ไม่พบ</v>
          </cell>
          <cell r="CA698">
            <v>3</v>
          </cell>
          <cell r="CB698"/>
          <cell r="CC698"/>
          <cell r="CE698"/>
          <cell r="CF698"/>
          <cell r="CG698"/>
          <cell r="CH698"/>
          <cell r="CK698"/>
        </row>
        <row r="699">
          <cell r="B699">
            <v>2155</v>
          </cell>
          <cell r="C699">
            <v>695</v>
          </cell>
          <cell r="D699">
            <v>24</v>
          </cell>
          <cell r="E699">
            <v>3</v>
          </cell>
          <cell r="F699">
            <v>2566</v>
          </cell>
          <cell r="G699">
            <v>800025762892</v>
          </cell>
          <cell r="H699" t="str">
            <v>นาย</v>
          </cell>
          <cell r="I699" t="str">
            <v>ดนัย</v>
          </cell>
          <cell r="J699" t="str">
            <v>ชาวคำเขต</v>
          </cell>
          <cell r="K699">
            <v>3501300172371</v>
          </cell>
          <cell r="L699" t="str">
            <v>สันกำแพง</v>
          </cell>
          <cell r="M699" t="str">
            <v>เชียงใหม่ 3</v>
          </cell>
          <cell r="N699">
            <v>8</v>
          </cell>
          <cell r="O699" t="str">
            <v>สินเชื่อธนาคารประชาชน</v>
          </cell>
          <cell r="P699" t="str">
            <v>1.บุคคลค้ำประกัน</v>
          </cell>
          <cell r="Q699">
            <v>129375</v>
          </cell>
          <cell r="R699">
            <v>5278.8</v>
          </cell>
          <cell r="S699" t="str">
            <v>แขวงเชียงใหม่</v>
          </cell>
          <cell r="T699" t="str">
            <v>ผบ.6496</v>
          </cell>
          <cell r="U699">
            <v>2558</v>
          </cell>
          <cell r="V699" t="str">
            <v>ผบ.6389</v>
          </cell>
          <cell r="W699">
            <v>2558</v>
          </cell>
          <cell r="X699"/>
          <cell r="Y699"/>
          <cell r="Z699"/>
          <cell r="AA699">
            <v>31</v>
          </cell>
          <cell r="AB699">
            <v>8</v>
          </cell>
          <cell r="AC699">
            <v>2558</v>
          </cell>
          <cell r="AD699"/>
          <cell r="AE699"/>
          <cell r="AF699"/>
          <cell r="AG699"/>
          <cell r="AH699"/>
          <cell r="AI699"/>
          <cell r="AJ699"/>
          <cell r="AK699"/>
          <cell r="AL699"/>
          <cell r="AM699"/>
          <cell r="AN699"/>
          <cell r="AO699"/>
          <cell r="AP699"/>
          <cell r="AQ699"/>
          <cell r="BB699" t="str">
            <v>คำสั่งดำเนินการ24/3/2566//รายงานสืบทรัพย์วันที่ 19/9/2566</v>
          </cell>
          <cell r="BC699">
            <v>1500</v>
          </cell>
          <cell r="BD699">
            <v>5</v>
          </cell>
          <cell r="BE699">
            <v>7</v>
          </cell>
          <cell r="BF699">
            <v>2567</v>
          </cell>
          <cell r="BG699">
            <v>0</v>
          </cell>
          <cell r="BH699" t="str">
            <v>-</v>
          </cell>
          <cell r="BI699" t="str">
            <v>-</v>
          </cell>
          <cell r="BJ699" t="str">
            <v>-</v>
          </cell>
          <cell r="BK699">
            <v>0</v>
          </cell>
          <cell r="BL699">
            <v>1535</v>
          </cell>
          <cell r="BM699">
            <v>0</v>
          </cell>
          <cell r="BN699" t="str">
            <v/>
          </cell>
          <cell r="BO699" t="str">
            <v/>
          </cell>
          <cell r="BP699" t="str">
            <v/>
          </cell>
          <cell r="BQ699" t="str">
            <v>-</v>
          </cell>
          <cell r="BR699" t="str">
            <v>-</v>
          </cell>
          <cell r="BS699" t="str">
            <v>-</v>
          </cell>
          <cell r="BT699" t="str">
            <v>นายดนัย ชาวคำเขต</v>
          </cell>
          <cell r="BU699">
            <v>823658010201</v>
          </cell>
          <cell r="BV699" t="str">
            <v xml:space="preserve">1.นายดนัย ชาวคำเขต
2.นางสาววรารักษ์ พลปัญญา
3.นายจิตติพัฒน์ ใจพรหมมา
4.นางสาวแวววีย์ ศรีชมภู
5.นายณิชชภา อโนมา
</v>
          </cell>
          <cell r="BW699" t="str">
            <v xml:space="preserve">จำเลยที่ 1
คู่สมรสจำเลยที่ 1
จำเลยที่ 2
คู่สมรสจำเลยที่ 2
จำเลยที่ 3
</v>
          </cell>
          <cell r="BX699" t="str">
            <v xml:space="preserve">3-5013-00172-37-1
3-5013-00200-88-0
3-5006-00334-62-7
1-5099-00088-90-9
1-5099-00362-03-2
</v>
          </cell>
          <cell r="BY699" t="str">
            <v>-ไม่พบว่ามีกรรมสิทธิ์ในที่ดิน อ.สันกำแพง จ.เชียงใหม่
-พบว่ามีกรรมสิทธิ์ในโฉนดเลขที่ 30232 ต.บวกค้าง  อ.สันกำแพง  จ.เชียงใหม่(สินส่วนตัว)
-ไม่พบว่ามีกรรมสิทธิ์ในที่ดิน อ.สันกำแพง จ.เชียงใหม่
-ไม่พบว่ามีกรรมสิทธิ์ในที่ดิน อ.แม่แตง จ.เชียงใหม่
-ไม่พบว่ามีกรรมสิทธิ์ในที่ดิน อ.แม่ออน จ.เชียงใหม่
-ไม่พบว่ามีกรรมสิทธิ์ในที่ดิน อ.ป่าชาง จ.ลำพูน
-ไม่พบว่ามีกรรมสิทธิ์ในที่ดิน อแม่ออน จ.เชียงใหม่
-ไม่พบว่ามีกรรมสิทธิ์ในที่ดิน อแม่ออน จ.เชียงใหม่
-ไม่พบว่ามีกรรมสิทธิ์ในที่ดิน อ.สันกำแพง จ.เชียงใหม่</v>
          </cell>
          <cell r="BZ699" t="str">
            <v>พบทรัพย์</v>
          </cell>
          <cell r="CA699"/>
          <cell r="CB699"/>
          <cell r="CC699"/>
          <cell r="CE699"/>
          <cell r="CF699"/>
          <cell r="CG699"/>
          <cell r="CH699"/>
          <cell r="CK699"/>
        </row>
        <row r="700">
          <cell r="B700">
            <v>2156</v>
          </cell>
          <cell r="C700">
            <v>696</v>
          </cell>
          <cell r="D700">
            <v>24</v>
          </cell>
          <cell r="E700">
            <v>3</v>
          </cell>
          <cell r="F700">
            <v>2566</v>
          </cell>
          <cell r="G700">
            <v>800033627772</v>
          </cell>
          <cell r="H700" t="str">
            <v>นาง</v>
          </cell>
          <cell r="I700" t="str">
            <v>บัวเขียว</v>
          </cell>
          <cell r="J700" t="str">
            <v>ใจติยะ</v>
          </cell>
          <cell r="K700">
            <v>5501300007547</v>
          </cell>
          <cell r="L700" t="str">
            <v>สันกำแพง</v>
          </cell>
          <cell r="M700" t="str">
            <v>เชียงใหม่ 3</v>
          </cell>
          <cell r="N700">
            <v>8</v>
          </cell>
          <cell r="O700" t="str">
            <v>สินเชื่อธนาคารประชาชน</v>
          </cell>
          <cell r="P700" t="str">
            <v>1.บุคคลค้ำประกัน</v>
          </cell>
          <cell r="Q700">
            <v>40725.980000000003</v>
          </cell>
          <cell r="R700">
            <v>2656.08</v>
          </cell>
          <cell r="S700" t="str">
            <v>แขวงเชียงใหม่</v>
          </cell>
          <cell r="T700" t="str">
            <v>ผบ.10109</v>
          </cell>
          <cell r="U700">
            <v>2558</v>
          </cell>
          <cell r="V700" t="str">
            <v>ผบ.1225</v>
          </cell>
          <cell r="W700">
            <v>2559</v>
          </cell>
          <cell r="X700">
            <v>25</v>
          </cell>
          <cell r="Y700">
            <v>2</v>
          </cell>
          <cell r="Z700">
            <v>2559</v>
          </cell>
          <cell r="AA700"/>
          <cell r="AB700"/>
          <cell r="AC700"/>
          <cell r="AD700"/>
          <cell r="AE700"/>
          <cell r="AF700"/>
          <cell r="AG700"/>
          <cell r="AH700"/>
          <cell r="AI700"/>
          <cell r="AJ700"/>
          <cell r="AK700"/>
          <cell r="AL700"/>
          <cell r="AM700"/>
          <cell r="AN700"/>
          <cell r="AO700"/>
          <cell r="AP700"/>
          <cell r="AQ700"/>
          <cell r="BB700" t="str">
            <v>คำสั่งดำเนินการ24/3/2566//รายงานสืบทรัพย์วันที่ 8/8/2566</v>
          </cell>
          <cell r="BC700">
            <v>1200</v>
          </cell>
          <cell r="BD700">
            <v>5</v>
          </cell>
          <cell r="BE700">
            <v>7</v>
          </cell>
          <cell r="BF700">
            <v>2567</v>
          </cell>
          <cell r="BG700">
            <v>0</v>
          </cell>
          <cell r="BH700" t="str">
            <v>-</v>
          </cell>
          <cell r="BI700" t="str">
            <v>-</v>
          </cell>
          <cell r="BJ700" t="str">
            <v>-</v>
          </cell>
          <cell r="BK700">
            <v>0</v>
          </cell>
          <cell r="BL700">
            <v>800</v>
          </cell>
          <cell r="BM700">
            <v>0</v>
          </cell>
          <cell r="BN700" t="str">
            <v/>
          </cell>
          <cell r="BO700" t="str">
            <v/>
          </cell>
          <cell r="BP700" t="str">
            <v/>
          </cell>
          <cell r="BQ700" t="str">
            <v>-</v>
          </cell>
          <cell r="BR700" t="str">
            <v>-</v>
          </cell>
          <cell r="BS700" t="str">
            <v>-</v>
          </cell>
          <cell r="BT700" t="str">
            <v>นางบัวเขียว ใจติยะ</v>
          </cell>
          <cell r="BU700">
            <v>823658010660</v>
          </cell>
          <cell r="BV700" t="str">
            <v>1.นางบัวเขียว  ใจติขะ
2.นางนิตย์  แสนเรือน
3.นายศรี  แสนเรือน
4.นายธวัชชัย  ทิตย์สุรินทร์</v>
          </cell>
          <cell r="BW700" t="str">
            <v>จำเลยที่ 1
จำเลยที่ 2
คู่สมรสจำเลยที่ 2
จำเลยที่ 3</v>
          </cell>
          <cell r="BX700" t="str">
            <v>5-5013-00007-54-7
3-5013-00339-17-9
3-5009-00796-71-5
1-5099-00838-98-3</v>
          </cell>
          <cell r="BY70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700" t="str">
            <v>ไม่พบ</v>
          </cell>
          <cell r="CA700"/>
          <cell r="CB700"/>
          <cell r="CC700"/>
          <cell r="CE700"/>
          <cell r="CF700"/>
          <cell r="CG700"/>
          <cell r="CH700"/>
          <cell r="CK700"/>
        </row>
        <row r="701">
          <cell r="B701">
            <v>2157</v>
          </cell>
          <cell r="C701">
            <v>697</v>
          </cell>
          <cell r="D701">
            <v>24</v>
          </cell>
          <cell r="E701">
            <v>3</v>
          </cell>
          <cell r="F701">
            <v>2566</v>
          </cell>
          <cell r="G701">
            <v>800029292573</v>
          </cell>
          <cell r="H701" t="str">
            <v>นาย</v>
          </cell>
          <cell r="I701" t="str">
            <v>ดวงเนตร</v>
          </cell>
          <cell r="J701" t="str">
            <v>ธรรมขันแข็ง</v>
          </cell>
          <cell r="K701">
            <v>3571100419209</v>
          </cell>
          <cell r="L701" t="str">
            <v>สันกำแพง</v>
          </cell>
          <cell r="M701" t="str">
            <v>เชียงใหม่ 3</v>
          </cell>
          <cell r="N701">
            <v>8</v>
          </cell>
          <cell r="O701" t="str">
            <v>สินเชื่อธนาคารประชาชน</v>
          </cell>
          <cell r="P701" t="str">
            <v>1.บุคคลค้ำประกัน</v>
          </cell>
          <cell r="Q701">
            <v>26103.77</v>
          </cell>
          <cell r="R701">
            <v>5618.77</v>
          </cell>
          <cell r="S701" t="str">
            <v>แขวงเวียงป่าเป้า</v>
          </cell>
          <cell r="T701" t="str">
            <v>ผบ.407</v>
          </cell>
          <cell r="U701">
            <v>2558</v>
          </cell>
          <cell r="V701" t="str">
            <v>ผบ.93</v>
          </cell>
          <cell r="W701">
            <v>2559</v>
          </cell>
          <cell r="X701"/>
          <cell r="Y701"/>
          <cell r="Z701"/>
          <cell r="AA701">
            <v>22</v>
          </cell>
          <cell r="AB701">
            <v>3</v>
          </cell>
          <cell r="AC701">
            <v>2559</v>
          </cell>
          <cell r="AD701"/>
          <cell r="AE701"/>
          <cell r="AF701"/>
          <cell r="AG701"/>
          <cell r="AH701"/>
          <cell r="AI701"/>
          <cell r="AJ701"/>
          <cell r="AK701"/>
          <cell r="AL701"/>
          <cell r="AM701"/>
          <cell r="AN701"/>
          <cell r="AO701"/>
          <cell r="AP701"/>
          <cell r="AQ701"/>
          <cell r="BB701" t="str">
            <v>คำสั่งดำเนินการ24/3/2566//รายงานสืบทรัพย์วันที่ 8/8/2566</v>
          </cell>
          <cell r="BC701">
            <v>1500</v>
          </cell>
          <cell r="BD701">
            <v>27</v>
          </cell>
          <cell r="BE701">
            <v>3</v>
          </cell>
          <cell r="BF701">
            <v>2567</v>
          </cell>
          <cell r="BG701">
            <v>0</v>
          </cell>
          <cell r="BH701" t="str">
            <v>-</v>
          </cell>
          <cell r="BI701" t="str">
            <v>-</v>
          </cell>
          <cell r="BJ701" t="str">
            <v>-</v>
          </cell>
          <cell r="BK701">
            <v>0</v>
          </cell>
          <cell r="BL701">
            <v>1990</v>
          </cell>
          <cell r="BM701">
            <v>0</v>
          </cell>
          <cell r="BN701" t="str">
            <v/>
          </cell>
          <cell r="BO701" t="str">
            <v/>
          </cell>
          <cell r="BP701" t="str">
            <v/>
          </cell>
          <cell r="BQ701" t="str">
            <v>-</v>
          </cell>
          <cell r="BR701" t="str">
            <v>-</v>
          </cell>
          <cell r="BS701" t="str">
            <v>-</v>
          </cell>
          <cell r="BT701" t="str">
            <v>นายดวงเนตร ธรรมขันแข็ง</v>
          </cell>
          <cell r="BU701">
            <v>823658010445</v>
          </cell>
          <cell r="BV701" t="str">
            <v>1.นายดวงเนตร  ธรรมขันแข็ง
2.นางอรุณวรรณ  อุนจะนำ
3.นางสาวพัฒนา  นันชัย
4.นายประวิทย์  แสนศรีชัย
5.นางนิตยา  แสนศรีชัย</v>
          </cell>
          <cell r="BW701" t="str">
            <v>จำเลยที่ 1
คู่สมรสจำเลยที่ 1
จำเลยที่ 2
จำเลยที่ 3
คู่สมรสจำเลยที่ 3</v>
          </cell>
          <cell r="BX701" t="str">
            <v>3-5711-00419-20-9
3-5103-00430-22-1
3-5013-00356-91-0
1-5017-00001-86-1
1-5099-00618-78-9</v>
          </cell>
          <cell r="BY701"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อ.บ้านโฮ่ง จ.ลำพูน
-ไม่พบว่ามีกรรมสิทธิ์ในที่ดิน เขตสายไหม กรุงเทพมหานคร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อ.หางดง จ.เชียงใหม่</v>
          </cell>
          <cell r="BZ701" t="str">
            <v>ไม่พบ</v>
          </cell>
          <cell r="CA701"/>
          <cell r="CB701"/>
          <cell r="CC701"/>
          <cell r="CE701"/>
          <cell r="CF701"/>
          <cell r="CG701"/>
          <cell r="CH701"/>
          <cell r="CK701"/>
        </row>
        <row r="702">
          <cell r="B702">
            <v>2158</v>
          </cell>
          <cell r="C702">
            <v>698</v>
          </cell>
          <cell r="D702">
            <v>15</v>
          </cell>
          <cell r="E702">
            <v>3</v>
          </cell>
          <cell r="F702">
            <v>2566</v>
          </cell>
          <cell r="G702">
            <v>800031182523</v>
          </cell>
          <cell r="H702" t="str">
            <v>นาย</v>
          </cell>
          <cell r="I702" t="str">
            <v>ยงยุทธ</v>
          </cell>
          <cell r="J702" t="str">
            <v>พรหมมา</v>
          </cell>
          <cell r="K702">
            <v>3500500333343</v>
          </cell>
          <cell r="L702" t="str">
            <v>บิ๊กซี หางดง</v>
          </cell>
          <cell r="M702" t="str">
            <v>เชียงใหม่ 3</v>
          </cell>
          <cell r="N702">
            <v>8</v>
          </cell>
          <cell r="O702" t="str">
            <v>สินเชื่อธนาคารประชาชน</v>
          </cell>
          <cell r="P702" t="str">
            <v>1.บุคคลค้ำประกัน</v>
          </cell>
          <cell r="Q702">
            <v>84413.21</v>
          </cell>
          <cell r="R702">
            <v>10764.96</v>
          </cell>
          <cell r="S702" t="str">
            <v>แขวงเชียงใหม่</v>
          </cell>
          <cell r="T702" t="str">
            <v>ผบ.4463</v>
          </cell>
          <cell r="U702">
            <v>2558</v>
          </cell>
          <cell r="V702" t="str">
            <v>ผบ.4962</v>
          </cell>
          <cell r="W702">
            <v>2558</v>
          </cell>
          <cell r="X702">
            <v>10</v>
          </cell>
          <cell r="Y702">
            <v>8</v>
          </cell>
          <cell r="Z702">
            <v>2558</v>
          </cell>
          <cell r="AA702"/>
          <cell r="AB702"/>
          <cell r="AC702"/>
          <cell r="AD702"/>
          <cell r="AE702"/>
          <cell r="AF702"/>
          <cell r="AG702"/>
          <cell r="AH702"/>
          <cell r="AI702"/>
          <cell r="AJ702"/>
          <cell r="AK702"/>
          <cell r="AL702"/>
          <cell r="AM702"/>
          <cell r="AN702"/>
          <cell r="AO702"/>
          <cell r="AP702"/>
          <cell r="AQ702"/>
          <cell r="AR702"/>
          <cell r="AS702"/>
          <cell r="AT702"/>
          <cell r="AU702"/>
          <cell r="AV702"/>
          <cell r="AW702"/>
          <cell r="AX702"/>
          <cell r="AY702"/>
          <cell r="AZ702"/>
          <cell r="BA702"/>
          <cell r="BB702" t="str">
            <v>คำสั่งดำเนินการ15/3/2566//รายงานสืบทรัพย์วันที่ 25/9/2566</v>
          </cell>
          <cell r="BC702" t="str">
            <v>1200
1200</v>
          </cell>
          <cell r="BD702" t="str">
            <v>27
1</v>
          </cell>
          <cell r="BE702" t="str">
            <v>3
7</v>
          </cell>
          <cell r="BF702" t="str">
            <v>2567
2567</v>
          </cell>
          <cell r="BG702">
            <v>0</v>
          </cell>
          <cell r="BH702" t="str">
            <v>-</v>
          </cell>
          <cell r="BI702" t="str">
            <v>-</v>
          </cell>
          <cell r="BJ702" t="str">
            <v>-</v>
          </cell>
          <cell r="BK702">
            <v>0</v>
          </cell>
          <cell r="BL702" t="str">
            <v>1560
1460</v>
          </cell>
          <cell r="BM702">
            <v>0</v>
          </cell>
          <cell r="BN702" t="str">
            <v/>
          </cell>
          <cell r="BO702" t="str">
            <v/>
          </cell>
          <cell r="BP702" t="str">
            <v/>
          </cell>
          <cell r="BQ702" t="str">
            <v>-</v>
          </cell>
          <cell r="BR702" t="str">
            <v>-</v>
          </cell>
          <cell r="BS702" t="str">
            <v>-</v>
          </cell>
          <cell r="BT702" t="str">
            <v>นายยงยุทธ พรหมมา</v>
          </cell>
          <cell r="BU702">
            <v>823758010090</v>
          </cell>
          <cell r="BV702" t="str">
            <v>1.นายยงยุทธ พรหมมา
2.นางสาวณพิชญา พนาดอน
3.นายธนาสิน เทมวรรธน์
4.นายธนากร กันทิพย์</v>
          </cell>
          <cell r="BW702" t="str">
            <v xml:space="preserve">จำเลยที่ 1
คู่สมรสจำเลยที่ 1
จำเลยที่ 2
จำเลยที่ 3
</v>
          </cell>
          <cell r="BX702" t="str">
            <v xml:space="preserve">3-5005-00333-34-3
3-5012-00416-72-4
1-5099-00249-60-1
3-5007-00169-53-9
</v>
          </cell>
          <cell r="BY702"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BZ702" t="str">
            <v>ไม่พบ</v>
          </cell>
          <cell r="CA702"/>
          <cell r="CB702">
            <v>3</v>
          </cell>
          <cell r="CC702"/>
          <cell r="CD702" t="str">
            <v>1.นายยงยุทธ พรหมมา
2.นางสาวณพิชญา พนาดอน
3.นายธนาสิน เทมวรรธน์
4.นายธนากร กันทิพย์</v>
          </cell>
          <cell r="CE702" t="str">
            <v xml:space="preserve">จำเลยที่ 1
คู่สมรสจำเลยที่ 1
จำเลยที่ 2
จำเลยที่ 3
</v>
          </cell>
          <cell r="CF702" t="str">
            <v xml:space="preserve">3-5005-00333-34-3
3-5012-00416-72-4
1-5099-00249-60-1
3-5007-00169-53-9
</v>
          </cell>
          <cell r="CG702"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CH702" t="str">
            <v>ไม่พบทรัพย์</v>
          </cell>
          <cell r="CI702"/>
          <cell r="CJ702"/>
          <cell r="CK702"/>
          <cell r="CL702"/>
          <cell r="CM702"/>
          <cell r="CN702"/>
          <cell r="CO702"/>
        </row>
        <row r="703">
          <cell r="B703">
            <v>2159</v>
          </cell>
          <cell r="C703">
            <v>699</v>
          </cell>
          <cell r="D703">
            <v>29</v>
          </cell>
          <cell r="E703">
            <v>3</v>
          </cell>
          <cell r="F703">
            <v>2566</v>
          </cell>
          <cell r="G703">
            <v>800024837315</v>
          </cell>
          <cell r="H703" t="str">
            <v>นางสาว</v>
          </cell>
          <cell r="I703" t="str">
            <v>แววดาว</v>
          </cell>
          <cell r="J703" t="str">
            <v>มั่นพุ่ม</v>
          </cell>
          <cell r="K703">
            <v>3640100434176</v>
          </cell>
          <cell r="L703" t="str">
            <v>บวกครกหลวง</v>
          </cell>
          <cell r="M703" t="str">
            <v>เชียงใหม่ 3</v>
          </cell>
          <cell r="N703">
            <v>8</v>
          </cell>
          <cell r="O703" t="str">
            <v>สินเชื่อธนาคารประชาชน</v>
          </cell>
          <cell r="P703" t="str">
            <v>1.บุคคลค้ำประกัน</v>
          </cell>
          <cell r="Q703">
            <v>34090.01</v>
          </cell>
          <cell r="R703">
            <v>7625.67</v>
          </cell>
          <cell r="S703" t="str">
            <v>แขวงเชียงใหม่</v>
          </cell>
          <cell r="T703" t="str">
            <v>ผบ.8808</v>
          </cell>
          <cell r="U703">
            <v>2558</v>
          </cell>
          <cell r="V703" t="str">
            <v>ผบ.772</v>
          </cell>
          <cell r="W703">
            <v>2559</v>
          </cell>
          <cell r="X703">
            <v>9</v>
          </cell>
          <cell r="Y703">
            <v>2</v>
          </cell>
          <cell r="Z703">
            <v>2559</v>
          </cell>
          <cell r="AA703"/>
          <cell r="AB703"/>
          <cell r="AC703"/>
          <cell r="AD703"/>
          <cell r="AE703"/>
          <cell r="AF703"/>
          <cell r="AG703"/>
          <cell r="AH703"/>
          <cell r="AI703"/>
          <cell r="AJ703"/>
          <cell r="AK703"/>
          <cell r="AL703"/>
          <cell r="AM703"/>
          <cell r="AN703"/>
          <cell r="AO703"/>
          <cell r="AP703"/>
          <cell r="AQ703"/>
          <cell r="AR703"/>
          <cell r="AS703"/>
          <cell r="AT703"/>
          <cell r="AU703"/>
          <cell r="AV703"/>
          <cell r="AW703"/>
          <cell r="AX703"/>
          <cell r="AY703"/>
          <cell r="AZ703"/>
          <cell r="BA703"/>
          <cell r="BB703" t="str">
            <v>คำสั่งดำเนินการ94/3/2566//รายงานสืบทรัพย์วันที่ 8/8/2566</v>
          </cell>
          <cell r="BC703">
            <v>600</v>
          </cell>
          <cell r="BD703">
            <v>27</v>
          </cell>
          <cell r="BE703">
            <v>3</v>
          </cell>
          <cell r="BF703">
            <v>2567</v>
          </cell>
          <cell r="BG703">
            <v>0</v>
          </cell>
          <cell r="BH703" t="str">
            <v>-</v>
          </cell>
          <cell r="BI703" t="str">
            <v>-</v>
          </cell>
          <cell r="BJ703" t="str">
            <v>-</v>
          </cell>
          <cell r="BK703">
            <v>0</v>
          </cell>
          <cell r="BL703">
            <v>1155</v>
          </cell>
          <cell r="BM703">
            <v>0</v>
          </cell>
          <cell r="BN703" t="str">
            <v/>
          </cell>
          <cell r="BO703" t="str">
            <v/>
          </cell>
          <cell r="BP703" t="str">
            <v/>
          </cell>
          <cell r="BQ703" t="str">
            <v>-</v>
          </cell>
          <cell r="BR703" t="str">
            <v>-</v>
          </cell>
          <cell r="BS703" t="str">
            <v>-</v>
          </cell>
          <cell r="BT703" t="str">
            <v>นางสาวแววดาว มั่นพุ่ม</v>
          </cell>
          <cell r="BU703">
            <v>823658010222</v>
          </cell>
          <cell r="BV703" t="str">
            <v>1.นางสาวแววดาว  มั่นพุ่ม
2.นายศุภกฤษ์  ศรีคำตัน</v>
          </cell>
          <cell r="BW703" t="str">
            <v>จำเลยที่ 1
จำเลยที่ 2</v>
          </cell>
          <cell r="BX703" t="str">
            <v>3-6401-00434-17-6
3-5602-00079-02-6</v>
          </cell>
          <cell r="BY7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อ.เมืองพะเยา  จ.พะเยา
-ไม่พบว่ามีกรรมสิทธิ์ในที่ดิน อ.เมืองสุโขทัย  จ.สุโขทัย
-ไม่พบว่ามีกรรมสิทธิ์ในที่ดิน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v>
          </cell>
          <cell r="BZ703" t="str">
            <v>ไม่พบ</v>
          </cell>
          <cell r="CA703"/>
          <cell r="CB703"/>
          <cell r="CC703"/>
          <cell r="CD703"/>
          <cell r="CE703"/>
          <cell r="CF703"/>
          <cell r="CG703"/>
          <cell r="CH703"/>
          <cell r="CI703"/>
          <cell r="CJ703"/>
          <cell r="CK703"/>
          <cell r="CL703"/>
          <cell r="CM703"/>
          <cell r="CN703"/>
          <cell r="CO703"/>
        </row>
        <row r="704">
          <cell r="B704">
            <v>2160</v>
          </cell>
          <cell r="C704">
            <v>700</v>
          </cell>
          <cell r="D704">
            <v>29</v>
          </cell>
          <cell r="E704">
            <v>3</v>
          </cell>
          <cell r="F704">
            <v>2566</v>
          </cell>
          <cell r="G704">
            <v>800028369661</v>
          </cell>
          <cell r="H704" t="str">
            <v>นาย</v>
          </cell>
          <cell r="I704" t="str">
            <v>ประเสริฐ</v>
          </cell>
          <cell r="J704" t="str">
            <v>รัตนัง</v>
          </cell>
          <cell r="K704">
            <v>1580400145735</v>
          </cell>
          <cell r="L704" t="str">
            <v>บวกครกหลวง</v>
          </cell>
          <cell r="M704" t="str">
            <v>เชียงใหม่ 3</v>
          </cell>
          <cell r="N704">
            <v>8</v>
          </cell>
          <cell r="O704" t="str">
            <v>สินเชื่อธนาคารประชาชน</v>
          </cell>
          <cell r="P704" t="str">
            <v>1.บุคคลค้ำประกัน</v>
          </cell>
          <cell r="Q704">
            <v>52005.69</v>
          </cell>
          <cell r="R704">
            <v>17980.18</v>
          </cell>
          <cell r="S704" t="str">
            <v>จังหวัดแม่สะเรียง</v>
          </cell>
          <cell r="T704" t="str">
            <v>ผบ.454</v>
          </cell>
          <cell r="U704">
            <v>2559</v>
          </cell>
          <cell r="V704" t="str">
            <v>ผบ.440</v>
          </cell>
          <cell r="W704">
            <v>2559</v>
          </cell>
          <cell r="X704">
            <v>9</v>
          </cell>
          <cell r="Y704">
            <v>9</v>
          </cell>
          <cell r="Z704">
            <v>2559</v>
          </cell>
          <cell r="AA704"/>
          <cell r="AB704"/>
          <cell r="AC704"/>
          <cell r="AD704"/>
          <cell r="AE704"/>
          <cell r="AF704"/>
          <cell r="AG704"/>
          <cell r="AH704"/>
          <cell r="AI704"/>
          <cell r="AJ704"/>
          <cell r="AK704"/>
          <cell r="AL704"/>
          <cell r="AM704"/>
          <cell r="AN704"/>
          <cell r="AO704"/>
          <cell r="AP704"/>
          <cell r="AQ704"/>
          <cell r="BB704" t="str">
            <v>คำสั่งดำเนินการ 29/3/2566//รายงานสืบทรัพย์วันที่ 19/9/2566 รายงานสืบรอบที่ 2 25/12/2567</v>
          </cell>
          <cell r="BC704">
            <v>1500</v>
          </cell>
          <cell r="BD704">
            <v>24</v>
          </cell>
          <cell r="BE704">
            <v>1</v>
          </cell>
          <cell r="BF704">
            <v>2568</v>
          </cell>
          <cell r="BG704">
            <v>0</v>
          </cell>
          <cell r="BH704" t="str">
            <v>-</v>
          </cell>
          <cell r="BI704" t="str">
            <v>-</v>
          </cell>
          <cell r="BJ704" t="str">
            <v>-</v>
          </cell>
          <cell r="BK704">
            <v>0</v>
          </cell>
          <cell r="BL704">
            <v>2100</v>
          </cell>
          <cell r="BM704">
            <v>0</v>
          </cell>
          <cell r="BN704" t="str">
            <v/>
          </cell>
          <cell r="BO704" t="str">
            <v/>
          </cell>
          <cell r="BP704" t="str">
            <v/>
          </cell>
          <cell r="BQ704" t="str">
            <v>-</v>
          </cell>
          <cell r="BR704" t="str">
            <v>-</v>
          </cell>
          <cell r="BS704" t="str">
            <v>-</v>
          </cell>
          <cell r="BT704" t="str">
            <v>นายประเสริฐ รัตนัง</v>
          </cell>
          <cell r="BU704">
            <v>823659010305</v>
          </cell>
          <cell r="BV704" t="str">
            <v xml:space="preserve">1.นายประเสริฐ รัตนัง
2.นางสาวพรทิพย์ แสนหาญ
3.นายกิตติพนธ์ นิราภรณ์
4.นางสาวสุลักษณา โอบอ้อม
5.นายสิทธิชัย ทองหล่อ
</v>
          </cell>
          <cell r="BW704" t="str">
            <v xml:space="preserve">จำเลยที่ 1
คู่สมรสจำเลยที่ 1
จำเลยที่ 2
คู่สมรสจำเลยที่ 2
จำเลยที่ 3
</v>
          </cell>
          <cell r="BX704" t="str">
            <v xml:space="preserve">1-5804-00145-73-5
1-5403-00056-51-0
1-1499-00254-88-8
1-5704-000173-06-2
1-5099-00882-30-3
</v>
          </cell>
          <cell r="BY704" t="str">
            <v>-ไม่พบว่ามีกรรมสิทธิ์ในที่ดิน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อ.สันทราย  จ.เชียงใหม่
-พบว่ามีกรรมสิทธิ์ในโฉนดเลขที่ 77543 ต.สันนาเม็ง  อ.สันทราย  จ.เชียงใหม่ (สินส่วนตัว)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อ.แม่แตง จ.เชียงใหม่
-ไม่พบว่ามีกรรมสิทธิ์ในที่ดิน อ.เมืองเชียงใหม่ จ.เชียงใหม่</v>
          </cell>
          <cell r="BZ704" t="str">
            <v>พบทรัพย์</v>
          </cell>
          <cell r="CA704"/>
          <cell r="CB704">
            <v>3</v>
          </cell>
          <cell r="CC704"/>
          <cell r="CD704" t="str">
            <v xml:space="preserve">1.นายประเสริฐ รัตนัง
2.นางสาวพรทิพยื แสนหาญ 
3.นายกิตติพนธ์ นิรากรณ์
4.นางสาวสุลักษณา โอบอ้อม
5.นายสิทธิชัย ทองหล่อ
</v>
          </cell>
          <cell r="CE704" t="str">
            <v xml:space="preserve">จำเลยที่ 1
คู่สมรสจำเลยที่ 1
จำเลยที่ 2
คู่สมรสจำเลยที่ 2
จำเลยที่ 3
</v>
          </cell>
          <cell r="CF704" t="str">
            <v>1-5804-00145-73-5
1-5403-00056-51-0
1-1499-00254-88-8
1-5704-00173-06-2
1-5099-00882-30-3</v>
          </cell>
          <cell r="CG704" t="str">
            <v>-ไม่พบว่ามีกรรมสิทธิ์ในที่ดิน อ.เมืองเชียงใหม่ จ.เชียงใหม่
-ไม่พบว่ามีกรรมสิทธิ์ในที่ดิน อ.สบเมย จ.แม่ฮ่องอน
-ไม่พบว่ามีกรรมสิทธิ์ในที่ดิน อ.สันทราย จ.เชียงใหม่
-พบว่ามีกรรมสิทธิ์ในที่ดินโฉนดเลขที่ 77543 อ.สันทราย จ.เชียงใหม่ (สินส่วนตัว)
-ไม่พบว่ามีกรรมสิทธิ์ในที่ดิน อ.เมืองเชียงใหม่ จ.เชียงใหม่
-ไม่พบว่ามีกรรมสิทธิ์ในที่ดิน อ.เทิง จ.เชียงาย
-ไม่พบว่ามีกรรมสิทธิ์ในที่ดิน อ.เทิง จ.เชียงาย
-ไม่พบว่ามีกรรมสิทธิ์ในที่ดิน อ.เมืองเชียงใหม่ จ.เชียงใหม่
-ไม่พบว่ามีกรรมสิทธิ์ในที่ดิน อ.แม่แตง จ.เชียงใหม่</v>
          </cell>
          <cell r="CH704" t="str">
            <v>พบ</v>
          </cell>
          <cell r="CK704" t="str">
            <v>ปฏิยุทธ์</v>
          </cell>
        </row>
        <row r="705">
          <cell r="B705">
            <v>2161</v>
          </cell>
          <cell r="C705">
            <v>701</v>
          </cell>
          <cell r="D705">
            <v>29</v>
          </cell>
          <cell r="E705">
            <v>3</v>
          </cell>
          <cell r="F705">
            <v>2566</v>
          </cell>
          <cell r="G705">
            <v>800030465903</v>
          </cell>
          <cell r="H705" t="str">
            <v>นางสาว</v>
          </cell>
          <cell r="I705" t="str">
            <v>อัจฉรา</v>
          </cell>
          <cell r="J705" t="str">
            <v>ธิมา</v>
          </cell>
          <cell r="K705">
            <v>1501200087724</v>
          </cell>
          <cell r="L705" t="str">
            <v>บ่อสร้าง</v>
          </cell>
          <cell r="M705" t="str">
            <v>เชียงใหม่ 3</v>
          </cell>
          <cell r="N705">
            <v>8</v>
          </cell>
          <cell r="O705" t="str">
            <v>สินเชื่อธนาคารประชาชน</v>
          </cell>
          <cell r="P705" t="str">
            <v>1.บุคคลค้ำประกัน</v>
          </cell>
          <cell r="Q705">
            <v>54995</v>
          </cell>
          <cell r="R705">
            <v>12905.42</v>
          </cell>
          <cell r="S705" t="str">
            <v>แขวงเชียงใหม่</v>
          </cell>
          <cell r="T705" t="str">
            <v>ผบ.1135</v>
          </cell>
          <cell r="U705">
            <v>2559</v>
          </cell>
          <cell r="V705" t="str">
            <v>ผบ.2508</v>
          </cell>
          <cell r="W705">
            <v>2559</v>
          </cell>
          <cell r="X705"/>
          <cell r="Y705"/>
          <cell r="Z705"/>
          <cell r="AA705">
            <v>25</v>
          </cell>
          <cell r="AB705">
            <v>4</v>
          </cell>
          <cell r="AC705">
            <v>2559</v>
          </cell>
          <cell r="AD705"/>
          <cell r="AE705"/>
          <cell r="AF705"/>
          <cell r="AG705"/>
          <cell r="AH705"/>
          <cell r="AI705"/>
          <cell r="AJ705"/>
          <cell r="AK705"/>
          <cell r="AL705"/>
          <cell r="AM705"/>
          <cell r="AN705"/>
          <cell r="AO705"/>
          <cell r="AP705"/>
          <cell r="AQ705"/>
          <cell r="BB705" t="str">
            <v>คำสั่งดำเนินการ 29/3/2566//รายงานสืบทรัพย์วันที่ 25/9/2566</v>
          </cell>
          <cell r="BC705">
            <v>900</v>
          </cell>
          <cell r="BD705">
            <v>27</v>
          </cell>
          <cell r="BE705">
            <v>3</v>
          </cell>
          <cell r="BF705">
            <v>2567</v>
          </cell>
          <cell r="BG705">
            <v>0</v>
          </cell>
          <cell r="BH705" t="str">
            <v>-</v>
          </cell>
          <cell r="BI705" t="str">
            <v>-</v>
          </cell>
          <cell r="BJ705" t="str">
            <v>-</v>
          </cell>
          <cell r="BK705">
            <v>0</v>
          </cell>
          <cell r="BL705">
            <v>1260</v>
          </cell>
          <cell r="BM705">
            <v>0</v>
          </cell>
          <cell r="BN705">
            <v>12</v>
          </cell>
          <cell r="BO705">
            <v>9</v>
          </cell>
          <cell r="BP705">
            <v>2567</v>
          </cell>
          <cell r="BQ705" t="str">
            <v>-</v>
          </cell>
          <cell r="BR705" t="str">
            <v>-</v>
          </cell>
          <cell r="BS705" t="str">
            <v>-</v>
          </cell>
          <cell r="BT705" t="str">
            <v>นางสาวอัจฉรา ธิมา</v>
          </cell>
          <cell r="BU705">
            <v>823658010460</v>
          </cell>
          <cell r="BV705" t="str">
            <v>1.นางสาวอัจฉรา ธิมา
2.นางสาววิสุดา สารคำ
3.นางสาวเจษยา เบเยียกู่</v>
          </cell>
          <cell r="BW705" t="str">
            <v>จำเลยที่ 1
จำเลยที่ 2
จำเลยที่ 3</v>
          </cell>
          <cell r="BX705" t="str">
            <v>1-5012-00087-72-4
3-5704-01073-45-9
8-5701-73002-34-1</v>
          </cell>
          <cell r="BY705" t="str">
            <v>-ไม่พบว่ามีกรรมสิทธิ์ในที่ดิน อ.สันกำแพงจ.เชียงใหม่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อ.เมืองเชียงราย จ.เชียงราย</v>
          </cell>
          <cell r="BZ705" t="str">
            <v>ไม่พบ</v>
          </cell>
          <cell r="CA705"/>
          <cell r="CB705">
            <v>3</v>
          </cell>
          <cell r="CC705"/>
          <cell r="CE705"/>
          <cell r="CF705"/>
          <cell r="CG705"/>
          <cell r="CH705"/>
          <cell r="CK705"/>
        </row>
        <row r="706">
          <cell r="B706">
            <v>2162</v>
          </cell>
          <cell r="C706">
            <v>702</v>
          </cell>
          <cell r="D706">
            <v>29</v>
          </cell>
          <cell r="E706">
            <v>3</v>
          </cell>
          <cell r="F706">
            <v>2566</v>
          </cell>
          <cell r="G706">
            <v>800029161927</v>
          </cell>
          <cell r="H706" t="str">
            <v>นาง</v>
          </cell>
          <cell r="I706" t="str">
            <v>เย็นฤดี</v>
          </cell>
          <cell r="J706" t="str">
            <v>มือกุศล</v>
          </cell>
          <cell r="K706">
            <v>3470100201351</v>
          </cell>
          <cell r="L706" t="str">
            <v>บวกครกหลวง</v>
          </cell>
          <cell r="M706" t="str">
            <v>เชียงใหม่ 3</v>
          </cell>
          <cell r="N706">
            <v>8</v>
          </cell>
          <cell r="O706" t="str">
            <v>สินเชื่อธนาคารประชาชน</v>
          </cell>
          <cell r="P706" t="str">
            <v>1.บุคคลค้ำประกัน</v>
          </cell>
          <cell r="Q706">
            <v>46300</v>
          </cell>
          <cell r="R706">
            <v>4120.1000000000004</v>
          </cell>
          <cell r="S706" t="str">
            <v>แขวงเชียงใหม่</v>
          </cell>
          <cell r="T706" t="str">
            <v>ผบ.11342</v>
          </cell>
          <cell r="U706">
            <v>2559</v>
          </cell>
          <cell r="V706" t="str">
            <v>ผบ.2509</v>
          </cell>
          <cell r="W706">
            <v>2559</v>
          </cell>
          <cell r="X706"/>
          <cell r="Y706"/>
          <cell r="Z706"/>
          <cell r="AA706">
            <v>25</v>
          </cell>
          <cell r="AB706">
            <v>4</v>
          </cell>
          <cell r="AC706">
            <v>2559</v>
          </cell>
          <cell r="AD706"/>
          <cell r="AE706"/>
          <cell r="AF706"/>
          <cell r="AG706"/>
          <cell r="AH706"/>
          <cell r="AI706"/>
          <cell r="AJ706"/>
          <cell r="AK706"/>
          <cell r="AL706"/>
          <cell r="AM706"/>
          <cell r="AN706"/>
          <cell r="AO706"/>
          <cell r="AP706"/>
          <cell r="AQ706"/>
          <cell r="BC706">
            <v>1800</v>
          </cell>
          <cell r="BD706">
            <v>9</v>
          </cell>
          <cell r="BE706">
            <v>8</v>
          </cell>
          <cell r="BF706">
            <v>2567</v>
          </cell>
          <cell r="BG706">
            <v>0</v>
          </cell>
          <cell r="BH706" t="str">
            <v>-</v>
          </cell>
          <cell r="BI706" t="str">
            <v>-</v>
          </cell>
          <cell r="BJ706" t="str">
            <v>-</v>
          </cell>
          <cell r="BK706">
            <v>0</v>
          </cell>
          <cell r="BL706">
            <v>2400</v>
          </cell>
          <cell r="BM706">
            <v>0</v>
          </cell>
          <cell r="BN706">
            <v>3</v>
          </cell>
          <cell r="BO706">
            <v>12</v>
          </cell>
          <cell r="BP706">
            <v>2567</v>
          </cell>
          <cell r="BQ706" t="str">
            <v>-</v>
          </cell>
          <cell r="BR706" t="str">
            <v>-</v>
          </cell>
          <cell r="BS706" t="str">
            <v>-</v>
          </cell>
          <cell r="BT706" t="str">
            <v>นางเย็นฤดี มือกุศล</v>
          </cell>
          <cell r="BU706">
            <v>823658010456</v>
          </cell>
          <cell r="BV706" t="str">
            <v>1.นางเย็นฤดี มือกุศล
2.นายสมศักดิ์ วิจารย์
3.นางไพบูลย์ ปูอินต๊ะ
4.ส.อ.ทวีศิลป์ ปูอินต๊ะ
5.นางเบญจกัลยาณี ดุนา
6.นายวิเชียร คุณา</v>
          </cell>
          <cell r="BW706" t="str">
            <v>จำเลยที่ 1
คู่สมรสจำเลยที่ 1
จำเลยที่ 2
คู่สมรสจำเลยที่ 2
จำเลยที่ 3
คู่สมรสจำเลยที่ 3</v>
          </cell>
          <cell r="BX706" t="str">
            <v>3-4701-00201-35-1
3-5014-00125-67-7
3-6704-00055-78-2
3-5013-00706-26-1
3-5007-00104-23-2
3-5007-00096-69-8</v>
          </cell>
          <cell r="BY70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-พบว่ามีกรรมสิทธิ์ในโฉนดเลขที่ 14096 ต.ทรายมูล อ.สันกำแพง จ.เชียงใหม่ (สินส่วนตัว)
-พบว่ามีกรรมสิทธิ์ในโฉนดเลขที่ 9553 ต.สันกำแพง  อ.สันกำแพง  จ.เชียงใหม่(ติดจำนองธ.อ.ส.)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-พบว่ามีกรรมสิทธิ์ในโฉนดเลขที่ 35846 ต.ดอนแก้ว อ.แม่ริม จ.เชียงใหม่ (ติดอายัด)
-พบว่ามีกรรมสิทธิ์ในโฉนดเลขที่ 46673 ต.สันโป่ง  อ.แม่ริมจ.เชียงใหม่(ปลอดจำนอง)
</v>
          </cell>
          <cell r="BZ706" t="str">
            <v>พบทรัพย์</v>
          </cell>
          <cell r="CA706" t="str">
            <v>พบ</v>
          </cell>
          <cell r="CB706">
            <v>3</v>
          </cell>
          <cell r="CC706"/>
          <cell r="CE706"/>
          <cell r="CF706"/>
          <cell r="CG706"/>
          <cell r="CH706"/>
          <cell r="CK706"/>
        </row>
        <row r="707">
          <cell r="B707">
            <v>2163</v>
          </cell>
          <cell r="C707">
            <v>703</v>
          </cell>
          <cell r="D707">
            <v>29</v>
          </cell>
          <cell r="E707">
            <v>3</v>
          </cell>
          <cell r="F707">
            <v>2566</v>
          </cell>
          <cell r="G707">
            <v>800030004512</v>
          </cell>
          <cell r="H707" t="str">
            <v>นางสาว</v>
          </cell>
          <cell r="I707" t="str">
            <v>สาวิณี</v>
          </cell>
          <cell r="J707" t="str">
            <v>ประจำเมือง</v>
          </cell>
          <cell r="K707">
            <v>1101800467491</v>
          </cell>
          <cell r="L707" t="str">
            <v>บวกครกหลวง</v>
          </cell>
          <cell r="M707" t="str">
            <v>เชียงใหม่ 3</v>
          </cell>
          <cell r="N707">
            <v>8</v>
          </cell>
          <cell r="O707" t="str">
            <v>สินเชื่อธนาคารประชาชน</v>
          </cell>
          <cell r="P707" t="str">
            <v>1.บุคคลค้ำประกัน</v>
          </cell>
          <cell r="Q707">
            <v>38419.19</v>
          </cell>
          <cell r="R707">
            <v>6997.68</v>
          </cell>
          <cell r="S707" t="str">
            <v>แขวงนครปฐม</v>
          </cell>
          <cell r="T707" t="str">
            <v>ผบ.1455</v>
          </cell>
          <cell r="U707">
            <v>2559</v>
          </cell>
          <cell r="V707" t="str">
            <v>ผบ.1984</v>
          </cell>
          <cell r="W707">
            <v>2559</v>
          </cell>
          <cell r="X707">
            <v>4</v>
          </cell>
          <cell r="Y707">
            <v>6</v>
          </cell>
          <cell r="Z707">
            <v>2559</v>
          </cell>
          <cell r="AA707"/>
          <cell r="AB707"/>
          <cell r="AC707"/>
          <cell r="AD707"/>
          <cell r="AE707"/>
          <cell r="AF707"/>
          <cell r="AG707"/>
          <cell r="AH707"/>
          <cell r="AI707"/>
          <cell r="AJ707"/>
          <cell r="AK707"/>
          <cell r="AL707"/>
          <cell r="AM707"/>
          <cell r="AN707"/>
          <cell r="AO707"/>
          <cell r="AP707"/>
          <cell r="AQ707"/>
          <cell r="BB707" t="str">
            <v>คำสั่งดำเนินการ 29/3/2566//รายงานสืบทรัพย์วันที่ 25/9/2566</v>
          </cell>
          <cell r="BC707">
            <v>1500</v>
          </cell>
          <cell r="BD707">
            <v>9</v>
          </cell>
          <cell r="BE707">
            <v>8</v>
          </cell>
          <cell r="BF707">
            <v>2567</v>
          </cell>
          <cell r="BG707">
            <v>0</v>
          </cell>
          <cell r="BH707" t="str">
            <v>-</v>
          </cell>
          <cell r="BI707" t="str">
            <v>-</v>
          </cell>
          <cell r="BJ707" t="str">
            <v>-</v>
          </cell>
          <cell r="BK707">
            <v>0</v>
          </cell>
          <cell r="BL707">
            <v>2030</v>
          </cell>
          <cell r="BM707">
            <v>0</v>
          </cell>
          <cell r="BN707">
            <v>3</v>
          </cell>
          <cell r="BO707">
            <v>12</v>
          </cell>
          <cell r="BP707">
            <v>2567</v>
          </cell>
          <cell r="BQ707" t="str">
            <v>-</v>
          </cell>
          <cell r="BR707" t="str">
            <v>-</v>
          </cell>
          <cell r="BS707" t="str">
            <v>-</v>
          </cell>
          <cell r="BT707" t="str">
            <v>นางสาวสาวิณี ประจำเมือง</v>
          </cell>
          <cell r="BU707">
            <v>823658010454</v>
          </cell>
          <cell r="BV707" t="str">
            <v>1.นางสาวสาวิณี ประจำเมือง
2.นายรังสิมันต์ ใจชุ่ม
3.นางปรานอม ใจชุ่ม
4.นายนพคุณ ชนะภักดิ์
5.นางแสงหลัก ชนะภักดิ์</v>
          </cell>
          <cell r="BW707" t="str">
            <v>จำเลยที่ 1
จำเลยที่ 2
คู่สมรสจำเลยที่ 2
จำเลยที่ 3
คู่สมรสจำเลยที่ 3</v>
          </cell>
          <cell r="BX707" t="str">
            <v>1-1018-00467-49-1
5-2004-00025-29-8
1-5099-00169-75-5
3-4301-00402-79-9
3-5005-00341-46-0</v>
          </cell>
          <cell r="BY707" t="str">
            <v>-ไม่พบว่ามีกรรมสิทธิ์ในที่ดิน อ.เมืองเชียงใหม่ จ.เชียงใหม่
-ไม่พบว่ามีกรรมสิทธิ์ในที่ดิน อ.กำแพงแสน จ.นครปฐม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อ.บางละมุน จ.ชลบุรี
-พบว่ามีกรรมสิทธิ์ในที่ดินโฉนดที่ 71699 หน้าสำรวจ 14481 ต.หนองผึ้ง อ.สารภี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18908 หน้าสำรวจ 2733 ต.แม่โป่ง อ.ดอยสะเก็ด จ.เชียงใหม่ (ปลอดจำนอง)</v>
          </cell>
          <cell r="BZ707" t="str">
            <v>พบทรัพย์</v>
          </cell>
          <cell r="CA707" t="str">
            <v>พบ</v>
          </cell>
          <cell r="CB707"/>
          <cell r="CC707"/>
          <cell r="CE707"/>
          <cell r="CF707"/>
          <cell r="CG707"/>
          <cell r="CH707"/>
          <cell r="CK707"/>
        </row>
        <row r="708">
          <cell r="B708">
            <v>2164</v>
          </cell>
          <cell r="C708">
            <v>704</v>
          </cell>
          <cell r="D708">
            <v>29</v>
          </cell>
          <cell r="E708">
            <v>3</v>
          </cell>
          <cell r="F708">
            <v>2566</v>
          </cell>
          <cell r="G708">
            <v>800034577984</v>
          </cell>
          <cell r="H708" t="str">
            <v>นาย</v>
          </cell>
          <cell r="I708" t="str">
            <v>เดชา</v>
          </cell>
          <cell r="J708" t="str">
            <v>นันตา</v>
          </cell>
          <cell r="K708">
            <v>1570500120980</v>
          </cell>
          <cell r="L708" t="str">
            <v>บ่อสร้าง</v>
          </cell>
          <cell r="M708" t="str">
            <v>เชียงใหม่ 3</v>
          </cell>
          <cell r="N708">
            <v>8</v>
          </cell>
          <cell r="O708" t="str">
            <v>สินเชื่อธนาคารประชาชน</v>
          </cell>
          <cell r="P708" t="str">
            <v>1.บุคคลค้ำประกัน</v>
          </cell>
          <cell r="Q708">
            <v>96379.35</v>
          </cell>
          <cell r="R708">
            <v>10197.35</v>
          </cell>
          <cell r="S708" t="str">
            <v>จังหวัดเชียงราย</v>
          </cell>
          <cell r="T708" t="str">
            <v>ผบ.1109</v>
          </cell>
          <cell r="U708">
            <v>2559</v>
          </cell>
          <cell r="V708" t="str">
            <v>ผบ.2072</v>
          </cell>
          <cell r="W708">
            <v>2559</v>
          </cell>
          <cell r="X708"/>
          <cell r="Y708"/>
          <cell r="Z708"/>
          <cell r="AA708">
            <v>8</v>
          </cell>
          <cell r="AB708">
            <v>8</v>
          </cell>
          <cell r="AC708">
            <v>2559</v>
          </cell>
          <cell r="AD708"/>
          <cell r="AE708"/>
          <cell r="AF708"/>
          <cell r="AG708"/>
          <cell r="AH708"/>
          <cell r="AI708"/>
          <cell r="AJ708"/>
          <cell r="AK708"/>
          <cell r="AL708"/>
          <cell r="AM708"/>
          <cell r="AN708"/>
          <cell r="AO708"/>
          <cell r="AP708"/>
          <cell r="AQ708"/>
          <cell r="BB708" t="str">
            <v>คำสั่งดำเนินการ 29/3/2566//รายงานสืบทรัพย์วันที่ 11/10/2566</v>
          </cell>
          <cell r="BC708">
            <v>1500</v>
          </cell>
          <cell r="BD708">
            <v>27</v>
          </cell>
          <cell r="BE708">
            <v>3</v>
          </cell>
          <cell r="BF708">
            <v>2567</v>
          </cell>
          <cell r="BG708">
            <v>0</v>
          </cell>
          <cell r="BH708" t="str">
            <v>-</v>
          </cell>
          <cell r="BI708" t="str">
            <v>-</v>
          </cell>
          <cell r="BJ708" t="str">
            <v>-</v>
          </cell>
          <cell r="BK708">
            <v>0</v>
          </cell>
          <cell r="BL708">
            <v>1635</v>
          </cell>
          <cell r="BM708">
            <v>0</v>
          </cell>
          <cell r="BN708">
            <v>12</v>
          </cell>
          <cell r="BO708">
            <v>9</v>
          </cell>
          <cell r="BP708">
            <v>2567</v>
          </cell>
          <cell r="BQ708" t="str">
            <v>-</v>
          </cell>
          <cell r="BR708" t="str">
            <v>-</v>
          </cell>
          <cell r="BS708" t="str">
            <v>-</v>
          </cell>
          <cell r="BT708" t="str">
            <v>นายเดชา นันตา</v>
          </cell>
          <cell r="BU708">
            <v>823658010388</v>
          </cell>
          <cell r="BV708" t="str">
            <v>1.นายเดชา นันตา
2.นางสาวธิตินันท์ ปันติ๊บ
3.นายกฤษฎา ปันติ๊บ
4.นายเกษมสิทธิ์ เดินแปง
5.นางสาวสุกฤตา สมย้อย</v>
          </cell>
          <cell r="BW708" t="str">
            <v>จำเลยที่ 1
จำเลยที่ 2
คู่สมรสจำเลยที่ 2
จำเลยที่ 3
คู่สมรสจำเลยที่ 3</v>
          </cell>
          <cell r="BX708" t="str">
            <v>1-5705-00120-98-0
1-5099-00671-24-8
1-5099-00687-21-7
1-9299-00289-05-6
1-5099-00259-97-5</v>
          </cell>
          <cell r="BY708" t="str">
            <v>-ไม่พบว่ามีกรรมสิทธิ์ในที่ดิน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-พบว่ามีกรรมสิทธิ์ในที่ดินโฉนดที่ 117100 หน้าสำรวจ 19134 ต.หนองจ๊อม อ.สันทราย จ.เชียงใหม่ (ติดจำนองธ.อ.ส.)
-พบว่ามีกรรมสิทธิ์ในที่ดินโฉนดที่ 8393 หน้าสำรวจ 1759 ต.ริมใต้ อ.แม่ริม จ.เชียงใหม่ (สินส่วนตัว)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708" t="str">
            <v>พบทรัพย์</v>
          </cell>
          <cell r="CA708"/>
          <cell r="CB708"/>
          <cell r="CC708"/>
          <cell r="CE708"/>
          <cell r="CF708"/>
          <cell r="CG708"/>
          <cell r="CH708"/>
          <cell r="CK708"/>
        </row>
        <row r="709">
          <cell r="B709">
            <v>2165</v>
          </cell>
          <cell r="C709">
            <v>705</v>
          </cell>
          <cell r="D709">
            <v>29</v>
          </cell>
          <cell r="E709">
            <v>3</v>
          </cell>
          <cell r="F709">
            <v>2566</v>
          </cell>
          <cell r="G709">
            <v>800046725712</v>
          </cell>
          <cell r="H709" t="str">
            <v>นางสาว</v>
          </cell>
          <cell r="I709" t="str">
            <v>สมปอง</v>
          </cell>
          <cell r="J709" t="str">
            <v>เพียงคาม</v>
          </cell>
          <cell r="K709">
            <v>2302000016328</v>
          </cell>
          <cell r="L709" t="str">
            <v>แม่วาง</v>
          </cell>
          <cell r="M709" t="str">
            <v>เชียงใหม่ 3</v>
          </cell>
          <cell r="N709">
            <v>8</v>
          </cell>
          <cell r="O709" t="str">
            <v>สินเชื่อธนาคารประชาชน</v>
          </cell>
          <cell r="P709" t="str">
            <v>1.บุคคลค้ำประกัน</v>
          </cell>
          <cell r="Q709">
            <v>30000</v>
          </cell>
          <cell r="R709">
            <v>2206.88</v>
          </cell>
          <cell r="S709" t="str">
            <v>จังหวัดสีคิ้ว</v>
          </cell>
          <cell r="T709" t="str">
            <v>ผบ.280</v>
          </cell>
          <cell r="U709">
            <v>2559</v>
          </cell>
          <cell r="V709" t="str">
            <v>ผบ.2659</v>
          </cell>
          <cell r="W709">
            <v>2559</v>
          </cell>
          <cell r="X709">
            <v>5</v>
          </cell>
          <cell r="Y709">
            <v>9</v>
          </cell>
          <cell r="Z709">
            <v>2559</v>
          </cell>
          <cell r="AA709"/>
          <cell r="AB709"/>
          <cell r="AC709"/>
          <cell r="AD709"/>
          <cell r="AE709"/>
          <cell r="AF709"/>
          <cell r="AG709"/>
          <cell r="AH709"/>
          <cell r="AI709"/>
          <cell r="AJ709"/>
          <cell r="AK709"/>
          <cell r="AL709"/>
          <cell r="AM709"/>
          <cell r="AN709"/>
          <cell r="AO709"/>
          <cell r="AP709"/>
          <cell r="AQ709"/>
          <cell r="AR709"/>
          <cell r="AS709"/>
          <cell r="AT709"/>
          <cell r="AU709"/>
          <cell r="AV709"/>
          <cell r="AW709"/>
          <cell r="AX709"/>
          <cell r="AY709"/>
          <cell r="AZ709"/>
          <cell r="BA709"/>
          <cell r="BB709" t="str">
            <v>สั่งดำเนินการวันที่ 29/03/2566//รายงานสืบทรัพย์วันที่ 18/10/2566</v>
          </cell>
          <cell r="BC709">
            <v>900</v>
          </cell>
          <cell r="BD709">
            <v>27</v>
          </cell>
          <cell r="BE709">
            <v>3</v>
          </cell>
          <cell r="BF709">
            <v>2567</v>
          </cell>
          <cell r="BG709">
            <v>0</v>
          </cell>
          <cell r="BH709" t="str">
            <v>-</v>
          </cell>
          <cell r="BI709" t="str">
            <v>-</v>
          </cell>
          <cell r="BJ709" t="str">
            <v>-</v>
          </cell>
          <cell r="BK709">
            <v>0</v>
          </cell>
          <cell r="BL709">
            <v>1260</v>
          </cell>
          <cell r="BM709">
            <v>0</v>
          </cell>
          <cell r="BN709">
            <v>4</v>
          </cell>
          <cell r="BO709">
            <v>7</v>
          </cell>
          <cell r="BP709">
            <v>2567</v>
          </cell>
          <cell r="BQ709" t="str">
            <v>-</v>
          </cell>
          <cell r="BR709" t="str">
            <v>-</v>
          </cell>
          <cell r="BS709" t="str">
            <v>-</v>
          </cell>
          <cell r="BT709" t="str">
            <v>นางสาวสมปอง เพียงคาม</v>
          </cell>
          <cell r="BU709">
            <v>823759010298</v>
          </cell>
          <cell r="BV709" t="str">
            <v>1.นางสาวสมปอง เพียงคาม
2.นางดุษฎี อุ่นหน้อย
3.นายสุธิพงษ์ สมบุญ</v>
          </cell>
          <cell r="BW709" t="str">
            <v xml:space="preserve">จำเลยที่ 1
จำเลยที่ 2
จำเลยที่ 3
</v>
          </cell>
          <cell r="BX709" t="str">
            <v>2-3020-00016-32-8
3-5012-00889-01-1
1-5012-00012-83-0</v>
          </cell>
          <cell r="BY709" t="str">
            <v>-ไม่พบว่ามีกรรมสิทธิ์ในที่ดิน อ.แม่วาง จ.เชียงใหม่
-ไม่พบว่ามีกรรมสิทธิ์ในที่ดิน อ.สีคิ้ว จ.นครราชสีมา
-ไม่พบว่ามีกรรมสิทธิ์ในที่ดิน อ.แม่วาง จ.เชียงใหม่
-ไม่พบว่ามีกรรมสิทธิ์ในที่ดิน อ.แม่ริม จ.เชียงใหม่
-ไม่พบว่ามีกรรมสิทธิ์ในที่ดิน อ.เมืองลำพูน จ.ลำพูน
-ไม่พบว่ามีกรรมสิทธิ์ในที่ดิน อ.แม่วาง จ.เชียงใหม่
-ไม่พบว่ามีกรรมสิทธิ์ในที่ดิน อ.ดอยหล่อ จ.เชียงใหม่</v>
          </cell>
          <cell r="BZ709" t="str">
            <v>ไม่พบ</v>
          </cell>
          <cell r="CA709"/>
          <cell r="CB709">
            <v>3</v>
          </cell>
          <cell r="CC709"/>
          <cell r="CD709"/>
          <cell r="CE709"/>
          <cell r="CF709"/>
          <cell r="CG709"/>
          <cell r="CH709"/>
          <cell r="CI709"/>
          <cell r="CJ709"/>
          <cell r="CK709"/>
          <cell r="CL709"/>
          <cell r="CM709"/>
          <cell r="CN709"/>
          <cell r="CO709"/>
        </row>
        <row r="710">
          <cell r="B710">
            <v>2166</v>
          </cell>
          <cell r="C710">
            <v>706</v>
          </cell>
          <cell r="D710">
            <v>29</v>
          </cell>
          <cell r="E710">
            <v>3</v>
          </cell>
          <cell r="F710">
            <v>2566</v>
          </cell>
          <cell r="G710">
            <v>800041328660</v>
          </cell>
          <cell r="H710" t="str">
            <v>นางสาว</v>
          </cell>
          <cell r="I710" t="str">
            <v>พิมลพรรณ</v>
          </cell>
          <cell r="J710" t="str">
            <v>กาสม หรือหุ่นนภรินทร์</v>
          </cell>
          <cell r="K710">
            <v>1509900523982</v>
          </cell>
          <cell r="L710" t="str">
            <v>บ่อสร้าง</v>
          </cell>
          <cell r="M710" t="str">
            <v>เชียงใหม่ 3</v>
          </cell>
          <cell r="N710">
            <v>8</v>
          </cell>
          <cell r="O710" t="str">
            <v>สินเชื่อธนาคารประชาชน</v>
          </cell>
          <cell r="P710" t="str">
            <v>1.บุคคลค้ำประกัน</v>
          </cell>
          <cell r="Q710">
            <v>34140.660000000003</v>
          </cell>
          <cell r="R710">
            <v>15974.99</v>
          </cell>
          <cell r="S710" t="str">
            <v>แขวงเชียงใหม่</v>
          </cell>
          <cell r="T710" t="str">
            <v>ผบ.12036</v>
          </cell>
          <cell r="U710">
            <v>2561</v>
          </cell>
          <cell r="V710" t="str">
            <v>ผบ.1074</v>
          </cell>
          <cell r="W710">
            <v>2562</v>
          </cell>
          <cell r="X710"/>
          <cell r="Y710"/>
          <cell r="Z710"/>
          <cell r="AA710">
            <v>12</v>
          </cell>
          <cell r="AB710">
            <v>2</v>
          </cell>
          <cell r="AC710">
            <v>2562</v>
          </cell>
          <cell r="AD710"/>
          <cell r="AE710"/>
          <cell r="AF710"/>
          <cell r="AG710"/>
          <cell r="AH710"/>
          <cell r="AI710"/>
          <cell r="AJ710"/>
          <cell r="AK710"/>
          <cell r="AL710"/>
          <cell r="AM710"/>
          <cell r="AN710"/>
          <cell r="AO710"/>
          <cell r="AP710"/>
          <cell r="AQ710"/>
          <cell r="AR710"/>
          <cell r="AS710"/>
          <cell r="AT710"/>
          <cell r="AU710"/>
          <cell r="AV710"/>
          <cell r="AW710"/>
          <cell r="AX710"/>
          <cell r="AY710"/>
          <cell r="AZ710"/>
          <cell r="BA710"/>
          <cell r="BB710" t="str">
            <v>คำสั่งดำเนินการ 29/3/2566//รายงานสืบทรัพย์วันที่ 25/9/2566</v>
          </cell>
          <cell r="BC710">
            <v>1200</v>
          </cell>
          <cell r="BD710">
            <v>17</v>
          </cell>
          <cell r="BE710">
            <v>1</v>
          </cell>
          <cell r="BF710">
            <v>2568</v>
          </cell>
          <cell r="BG710">
            <v>0</v>
          </cell>
          <cell r="BH710" t="str">
            <v>-</v>
          </cell>
          <cell r="BI710" t="str">
            <v>-</v>
          </cell>
          <cell r="BJ710" t="str">
            <v>-</v>
          </cell>
          <cell r="BK710">
            <v>0</v>
          </cell>
          <cell r="BL710">
            <v>1085</v>
          </cell>
          <cell r="BM710">
            <v>0</v>
          </cell>
          <cell r="BN710" t="str">
            <v/>
          </cell>
          <cell r="BO710" t="str">
            <v/>
          </cell>
          <cell r="BP710" t="str">
            <v/>
          </cell>
          <cell r="BQ710" t="str">
            <v>-</v>
          </cell>
          <cell r="BR710" t="str">
            <v>-</v>
          </cell>
          <cell r="BS710" t="str">
            <v>-</v>
          </cell>
          <cell r="BT710" t="str">
            <v>นางสาวพิมลพรรณ กาสม หรือหุ่นนภรินทร์</v>
          </cell>
          <cell r="BU710">
            <v>823659010993</v>
          </cell>
          <cell r="BV710" t="str">
            <v>1.นางสาวพิมลพรรณ หุ่นนภรินทร์
2.นายพชร หุ่นนภรินทร์  
3.นางสาวอุบลรัตน์ สุขสาร
4.นางผ่องใส ปันธิ</v>
          </cell>
          <cell r="BW710" t="str">
            <v>จำเลยที่ 1
คู่สมรสจำเลยที่ 1
จำเลยที่ 2
จำเลยที่ 3</v>
          </cell>
          <cell r="BX710" t="str">
            <v>1-5099-00523-98-2
3-1014-00261-83-3
3-3402-00198-59-1
3-5013-00466-37-5</v>
          </cell>
          <cell r="BY71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อ.สันกำแพง จ.เชียงใหม่</v>
          </cell>
          <cell r="BZ710" t="str">
            <v>ไม่พบ</v>
          </cell>
          <cell r="CA710"/>
          <cell r="CB710"/>
          <cell r="CC710"/>
          <cell r="CD710"/>
          <cell r="CE710"/>
          <cell r="CF710"/>
          <cell r="CG710"/>
          <cell r="CH710"/>
          <cell r="CI710"/>
          <cell r="CJ710"/>
          <cell r="CK710"/>
          <cell r="CL710"/>
          <cell r="CM710"/>
          <cell r="CN710"/>
          <cell r="CO710"/>
        </row>
        <row r="711">
          <cell r="B711">
            <v>2167</v>
          </cell>
          <cell r="C711">
            <v>707</v>
          </cell>
          <cell r="D711">
            <v>4</v>
          </cell>
          <cell r="E711">
            <v>4</v>
          </cell>
          <cell r="F711">
            <v>2566</v>
          </cell>
          <cell r="G711">
            <v>800044542168</v>
          </cell>
          <cell r="H711" t="str">
            <v>นาย</v>
          </cell>
          <cell r="I711" t="str">
            <v xml:space="preserve">ณัฐพงศ์ </v>
          </cell>
          <cell r="J711" t="str">
            <v>ศรีวนิช</v>
          </cell>
          <cell r="K711">
            <v>3509900848314</v>
          </cell>
          <cell r="L711" t="str">
            <v>เชียงใหม่</v>
          </cell>
          <cell r="M711" t="str">
            <v>เชียงใหม่ 1</v>
          </cell>
          <cell r="N711">
            <v>8</v>
          </cell>
          <cell r="O711" t="str">
            <v>สินเชื่อธนาคารประชาชน</v>
          </cell>
          <cell r="P711" t="str">
            <v>1.บุคคลค้ำประกัน</v>
          </cell>
          <cell r="Q711">
            <v>152774</v>
          </cell>
          <cell r="R711">
            <v>12</v>
          </cell>
          <cell r="S711" t="str">
            <v>แขวงลำปาง</v>
          </cell>
          <cell r="T711" t="str">
            <v>ผบ.5773</v>
          </cell>
          <cell r="U711">
            <v>2560</v>
          </cell>
          <cell r="V711" t="str">
            <v>ผบ.7640</v>
          </cell>
          <cell r="W711">
            <v>2560</v>
          </cell>
          <cell r="X711"/>
          <cell r="Y711"/>
          <cell r="Z711"/>
          <cell r="AA711">
            <v>17</v>
          </cell>
          <cell r="AB711">
            <v>11</v>
          </cell>
          <cell r="AC711">
            <v>2560</v>
          </cell>
          <cell r="AD711"/>
          <cell r="AE711"/>
          <cell r="AF711"/>
          <cell r="AG711"/>
          <cell r="AH711"/>
          <cell r="AI711"/>
          <cell r="AJ711"/>
          <cell r="AK711"/>
          <cell r="AL711"/>
          <cell r="AM711"/>
          <cell r="AN711"/>
          <cell r="AO711"/>
          <cell r="AP711"/>
          <cell r="AQ711"/>
          <cell r="BB711" t="str">
            <v>คำสั่งดำเนินการ 4/4/2566//รายงานสืบทรัพย์วันที่ 19/9/2566</v>
          </cell>
          <cell r="BC711">
            <v>600</v>
          </cell>
          <cell r="BD711">
            <v>12</v>
          </cell>
          <cell r="BE711">
            <v>7</v>
          </cell>
          <cell r="BF711">
            <v>2567</v>
          </cell>
          <cell r="BG711">
            <v>0</v>
          </cell>
          <cell r="BH711" t="str">
            <v>-</v>
          </cell>
          <cell r="BI711" t="str">
            <v>-</v>
          </cell>
          <cell r="BJ711" t="str">
            <v>-</v>
          </cell>
          <cell r="BK711">
            <v>0</v>
          </cell>
          <cell r="BL711">
            <v>1060</v>
          </cell>
          <cell r="BM711">
            <v>0</v>
          </cell>
          <cell r="BN711">
            <v>24</v>
          </cell>
          <cell r="BO711">
            <v>10</v>
          </cell>
          <cell r="BP711">
            <v>2567</v>
          </cell>
          <cell r="BQ711" t="str">
            <v>-</v>
          </cell>
          <cell r="BR711" t="str">
            <v>-</v>
          </cell>
          <cell r="BS711" t="str">
            <v>-</v>
          </cell>
          <cell r="BT711" t="str">
            <v>นายณัฐพงศ์  ศรีวนิช</v>
          </cell>
          <cell r="BU711">
            <v>0</v>
          </cell>
          <cell r="BV711" t="str">
            <v>1.นางประภาพร  ศรีวนิช หรือนางเครือวัลย์  ตากล้า
2.นางสิริวิมล  เครือแปง</v>
          </cell>
          <cell r="BW711" t="str">
            <v>จำเลยที่.1
จำเลยที่ 2</v>
          </cell>
          <cell r="BX711" t="str">
            <v>3-5206-00360-04-1
3-5210-00040-73-9</v>
          </cell>
          <cell r="BY711" t="str">
            <v>-ไม่พบว่ามีกรรมสิทธิ์ในที่ดิน อ.เมืองเชียงใหม่ จ.เชียงใหม่
-ไม่พบว่ามีกรรมสิทธิ์ในที่ดิน อ.เมืองลำพูน จ.ลำพูน
-พบว่ามีกรรมสิทธิ์ในโฉนดเลขที่ 27937 ต.วิเชตนคร  อ.แจ้ห่ม  จ.ลำปาง (ปลอดจำนอง)
-ไม่พบว่ามีกรรมสิทธิ์ในที่ดิน อ.เมืองเชียงใหม่ จ.เชียงใหม่
-ไม่พบว่ามีกรรมสิทธิ์ในที่ดิน อ.เมืองลำปาง  จ.ลำปาง</v>
          </cell>
          <cell r="BZ711" t="str">
            <v>พบ</v>
          </cell>
          <cell r="CA711"/>
          <cell r="CB711">
            <v>2</v>
          </cell>
          <cell r="CC711"/>
          <cell r="CE711"/>
          <cell r="CF711"/>
          <cell r="CG711"/>
          <cell r="CH711"/>
        </row>
        <row r="712">
          <cell r="B712">
            <v>2168</v>
          </cell>
          <cell r="C712">
            <v>708</v>
          </cell>
          <cell r="D712">
            <v>4</v>
          </cell>
          <cell r="E712">
            <v>4</v>
          </cell>
          <cell r="F712">
            <v>2566</v>
          </cell>
          <cell r="G712">
            <v>800100543845</v>
          </cell>
          <cell r="H712" t="str">
            <v>นาย</v>
          </cell>
          <cell r="I712" t="str">
            <v>ธรรมนูญ</v>
          </cell>
          <cell r="J712" t="str">
            <v>เผยกลิ่น</v>
          </cell>
          <cell r="K712">
            <v>1509901380964</v>
          </cell>
          <cell r="L712" t="str">
            <v>หนองหอย</v>
          </cell>
          <cell r="M712" t="str">
            <v>เชียงใหม่ 1</v>
          </cell>
          <cell r="N712">
            <v>8</v>
          </cell>
          <cell r="O712" t="str">
            <v>สินเชื่อธนาคารประชาชน</v>
          </cell>
          <cell r="P712" t="str">
            <v>1.บุคคลค้ำประกัน</v>
          </cell>
          <cell r="Q712">
            <v>33437.440000000002</v>
          </cell>
          <cell r="R712">
            <v>10560.09</v>
          </cell>
          <cell r="S712" t="str">
            <v>แขวงเชียงดาว</v>
          </cell>
          <cell r="T712" t="str">
            <v>ผบE41</v>
          </cell>
          <cell r="U712">
            <v>2566</v>
          </cell>
          <cell r="V712" t="str">
            <v>ผบE142</v>
          </cell>
          <cell r="W712">
            <v>2566</v>
          </cell>
          <cell r="X712">
            <v>21</v>
          </cell>
          <cell r="Y712">
            <v>2</v>
          </cell>
          <cell r="Z712">
            <v>2566</v>
          </cell>
          <cell r="AA712"/>
          <cell r="AB712"/>
          <cell r="AC712"/>
          <cell r="AD712"/>
          <cell r="AE712"/>
          <cell r="AF712"/>
          <cell r="AG712"/>
          <cell r="AH712"/>
          <cell r="AI712"/>
          <cell r="AJ712"/>
          <cell r="AK712"/>
          <cell r="AL712"/>
          <cell r="AM712"/>
          <cell r="AN712"/>
          <cell r="AO712"/>
          <cell r="AP712"/>
          <cell r="AQ712"/>
          <cell r="BB712" t="str">
            <v>สั่งดำเนินงนวันที่4/4/2566//รายงานผลสืบทรัพย์วันที่  30/5/2566</v>
          </cell>
          <cell r="BC712">
            <v>600</v>
          </cell>
          <cell r="BD712">
            <v>8</v>
          </cell>
          <cell r="BE712">
            <v>3</v>
          </cell>
          <cell r="BF712">
            <v>2567</v>
          </cell>
          <cell r="BG712">
            <v>0</v>
          </cell>
          <cell r="BH712" t="str">
            <v>-</v>
          </cell>
          <cell r="BI712" t="str">
            <v>-</v>
          </cell>
          <cell r="BJ712" t="str">
            <v>-</v>
          </cell>
          <cell r="BK712">
            <v>0</v>
          </cell>
          <cell r="BL712">
            <v>1090</v>
          </cell>
          <cell r="BM712">
            <v>0</v>
          </cell>
          <cell r="BN712" t="str">
            <v/>
          </cell>
          <cell r="BO712" t="str">
            <v/>
          </cell>
          <cell r="BP712" t="str">
            <v/>
          </cell>
          <cell r="BQ712" t="str">
            <v>-</v>
          </cell>
          <cell r="BR712" t="str">
            <v>-</v>
          </cell>
          <cell r="BS712" t="str">
            <v>-</v>
          </cell>
          <cell r="BT712" t="str">
            <v>นายธรรมนูญ เผยกลิ่น</v>
          </cell>
          <cell r="BU712">
            <v>0</v>
          </cell>
          <cell r="BV712" t="str">
            <v>1.นายธรรมนูญ  เผยกลิ่น
2.นางฐิติรัตน์  ทองแดง</v>
          </cell>
          <cell r="BW712" t="str">
            <v>จำเลยที่ 1
จำเลยที่ 2</v>
          </cell>
          <cell r="BX712" t="str">
            <v>1-5099-01380-96-4
3-5307-00274-76-6</v>
          </cell>
          <cell r="BY712"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-พบว่ามีกรรมสิทธิ์ในโฉนดเลขที่ 54048 ต.ดอนแก้ว  อ.สารภี จ.เชียงใหม่ (ติดจำนองธ.กรุงเทพ)
-พบว่ามีกรรมสิทธิ์ในโฉนดเลขที่ 55372 ต.ดอนแก้ว  อ.สารภี จ.เชียงใหม่</v>
          </cell>
          <cell r="BZ712" t="str">
            <v>พบ</v>
          </cell>
          <cell r="CA712"/>
          <cell r="CB712"/>
          <cell r="CC712"/>
          <cell r="CE712"/>
          <cell r="CF712"/>
          <cell r="CG712"/>
          <cell r="CH712"/>
        </row>
        <row r="713">
          <cell r="B713">
            <v>2169</v>
          </cell>
          <cell r="C713">
            <v>709</v>
          </cell>
          <cell r="D713">
            <v>28</v>
          </cell>
          <cell r="E713">
            <v>3</v>
          </cell>
          <cell r="F713">
            <v>2566</v>
          </cell>
          <cell r="G713"/>
          <cell r="H713" t="str">
            <v>นาย</v>
          </cell>
          <cell r="I713" t="str">
            <v>สงวน</v>
          </cell>
          <cell r="J713" t="str">
            <v>สุภาใจ</v>
          </cell>
          <cell r="K713">
            <v>3501100248994</v>
          </cell>
          <cell r="L713" t="str">
            <v>พร้าว</v>
          </cell>
          <cell r="M713" t="str">
            <v>เชียงใหม่ 2</v>
          </cell>
          <cell r="N713">
            <v>8</v>
          </cell>
          <cell r="O713" t="str">
            <v>สินเชื่อธนาคารประชาชน</v>
          </cell>
          <cell r="P713" t="str">
            <v>1.บุคคลค้ำประกัน</v>
          </cell>
          <cell r="Q713">
            <v>64734</v>
          </cell>
          <cell r="R713">
            <v>16357.19</v>
          </cell>
          <cell r="S713" t="str">
            <v>แขวงเชียงใหม่</v>
          </cell>
          <cell r="T713" t="str">
            <v>ผบ.3499</v>
          </cell>
          <cell r="U713">
            <v>2562</v>
          </cell>
          <cell r="V713" t="str">
            <v>ผบ.4456</v>
          </cell>
          <cell r="W713">
            <v>2562</v>
          </cell>
          <cell r="X713"/>
          <cell r="Y713"/>
          <cell r="Z713"/>
          <cell r="AA713">
            <v>8</v>
          </cell>
          <cell r="AB713">
            <v>6</v>
          </cell>
          <cell r="AC713">
            <v>2566</v>
          </cell>
          <cell r="AD713"/>
          <cell r="AE713"/>
          <cell r="AF713"/>
          <cell r="AG713"/>
          <cell r="AH713"/>
          <cell r="AI713"/>
          <cell r="AJ713"/>
          <cell r="AK713"/>
          <cell r="AL713"/>
          <cell r="AM713"/>
          <cell r="AN713"/>
          <cell r="AO713"/>
          <cell r="AP713"/>
          <cell r="AQ713"/>
          <cell r="BB713" t="str">
            <v>สั่งดำเนินงนวันที่28/3/2566//รายงานผลสืบทรัพย์วันที่  18/9/2566</v>
          </cell>
          <cell r="BC713">
            <v>1500</v>
          </cell>
          <cell r="BD713">
            <v>19</v>
          </cell>
          <cell r="BE713">
            <v>3</v>
          </cell>
          <cell r="BF713">
            <v>2568</v>
          </cell>
          <cell r="BG713">
            <v>0</v>
          </cell>
          <cell r="BH713" t="str">
            <v>-</v>
          </cell>
          <cell r="BI713" t="str">
            <v>-</v>
          </cell>
          <cell r="BJ713" t="str">
            <v>-</v>
          </cell>
          <cell r="BK713">
            <v>0</v>
          </cell>
          <cell r="BL713">
            <v>1540</v>
          </cell>
          <cell r="BM713">
            <v>0</v>
          </cell>
          <cell r="BN713" t="str">
            <v/>
          </cell>
          <cell r="BO713" t="str">
            <v/>
          </cell>
          <cell r="BP713" t="str">
            <v/>
          </cell>
          <cell r="BQ713" t="str">
            <v>-</v>
          </cell>
          <cell r="BR713" t="str">
            <v>-</v>
          </cell>
          <cell r="BS713" t="str">
            <v>-</v>
          </cell>
          <cell r="BT713" t="str">
            <v>นายสงวน สุภาใจ</v>
          </cell>
          <cell r="BU713">
            <v>0</v>
          </cell>
          <cell r="BV713" t="str">
            <v>1.นายสงวน  สุภาใจ
2.นายวิชาญ  แก้วอิน
3.นางสาวพรพรรณ  ฮุยนอก
4.นางอำไพ  กิติพรม
5.นายเลียบ  สารปิน</v>
          </cell>
          <cell r="BW713" t="str">
            <v>จำเลยที่ 1
จำเลยที่ 2
คู่สมรสจำเลยที่ 2
จำเลยที่ 3
คู่สมรสจำเลยที่ 3</v>
          </cell>
          <cell r="BX713" t="str">
            <v>3-5011-00248-99-4
3-5011-00216-36-7
5-5009-00002-00-6
3-5011-00209-33-6
3-5011-00217-23-1</v>
          </cell>
          <cell r="BY713" t="str">
            <v>-ไม่พบว่ามีกรรมสิทธิ์ในที่ดิน อ.พร้าว จ.เชียงใหม่
-พบว่ามีกรรมสิทธิ์ในโฉนดเลขที่ 4005 ต.บ้านโป่ง  อ.พร้าว จ.เชียงใหม่ (ปลอดจำนอง)
-ไม่พบว่ามีกรรมสิทธิ์ในที่ดิน อ.สันกำแพง จ.เชียงใหม่
-ไม่พบว่ามีกรรมสิทธิ์ในที่ดิน อ.พร้าว จ.เชียงใหม่
-พบว่ามีกรรมสิทธิ์ในโฉนดเลขที่ 69645 ต.แช่ช้าง  อ.สันกำแพง จ.เชียงใหม่ (สินส่วนตัว)
-ไม่พบว่ามีกรรมสิทธิ์ในที่ดิน อ.พร้าว จ.เชียงใหม่
-ไม่พบว่ามีกรรมสิทธิ์ในที่ดิน อ.พร้าว จ.เชียงใหม่</v>
          </cell>
          <cell r="BZ713" t="str">
            <v>พบทรัพย์</v>
          </cell>
          <cell r="CA713"/>
          <cell r="CB713"/>
          <cell r="CC713"/>
          <cell r="CE713"/>
          <cell r="CF713"/>
          <cell r="CG713"/>
          <cell r="CH713"/>
        </row>
        <row r="714">
          <cell r="B714">
            <v>2170</v>
          </cell>
          <cell r="C714">
            <v>710</v>
          </cell>
          <cell r="D714">
            <v>28</v>
          </cell>
          <cell r="E714">
            <v>3</v>
          </cell>
          <cell r="F714">
            <v>2566</v>
          </cell>
          <cell r="G714">
            <v>855648014477</v>
          </cell>
          <cell r="H714" t="str">
            <v>จ่าสิบตรีหรือร้อยตรี</v>
          </cell>
          <cell r="I714" t="str">
            <v>สุนทรหรือเรืองกวี</v>
          </cell>
          <cell r="J714" t="str">
            <v>ดวงเงาหรือโฆษิตอำไพ</v>
          </cell>
          <cell r="K714">
            <v>3509900757831</v>
          </cell>
          <cell r="L714" t="str">
            <v>พร้าว</v>
          </cell>
          <cell r="M714" t="str">
            <v>เชียงใหม่ 2</v>
          </cell>
          <cell r="N714">
            <v>8</v>
          </cell>
          <cell r="O714" t="str">
            <v>สินเชื่อเพื่อพัฒนาคุณภาพชีวิตทหาร</v>
          </cell>
          <cell r="P714" t="str">
            <v>1.บุคคลค้ำประกัน</v>
          </cell>
          <cell r="Q714">
            <v>57325.22</v>
          </cell>
          <cell r="R714">
            <v>5479.74</v>
          </cell>
          <cell r="S714" t="str">
            <v>แขวงเชียงใหม่</v>
          </cell>
          <cell r="T714" t="str">
            <v>ผบE3010</v>
          </cell>
          <cell r="U714">
            <v>2565</v>
          </cell>
          <cell r="V714" t="str">
            <v>ผบE7866</v>
          </cell>
          <cell r="W714">
            <v>2565</v>
          </cell>
          <cell r="X714">
            <v>8</v>
          </cell>
          <cell r="Y714">
            <v>11</v>
          </cell>
          <cell r="Z714">
            <v>2565</v>
          </cell>
          <cell r="AB714"/>
          <cell r="AC714"/>
          <cell r="AD714"/>
          <cell r="AE714"/>
          <cell r="AF714"/>
          <cell r="AG714"/>
          <cell r="AH714"/>
          <cell r="AI714"/>
          <cell r="AJ714"/>
          <cell r="AK714"/>
          <cell r="AL714"/>
          <cell r="AM714"/>
          <cell r="AN714"/>
          <cell r="AO714"/>
          <cell r="AP714"/>
          <cell r="AQ714"/>
          <cell r="BB714" t="str">
            <v>สืบทรัพย์ครั้งที่ 1 27/5/2567//ลงผลสืบครั้งที่ 1 8/6/2567 //รายงานผลสืบทรัพย์ครั้งที่ 1 11/6/2567//</v>
          </cell>
          <cell r="BC714" t="str">
            <v/>
          </cell>
          <cell r="BD714" t="str">
            <v/>
          </cell>
          <cell r="BE714" t="str">
            <v/>
          </cell>
          <cell r="BF714" t="str">
            <v/>
          </cell>
          <cell r="BG714" t="str">
            <v/>
          </cell>
          <cell r="BH714" t="str">
            <v/>
          </cell>
          <cell r="BI714" t="str">
            <v/>
          </cell>
          <cell r="BJ714" t="str">
            <v/>
          </cell>
          <cell r="BK714" t="str">
            <v/>
          </cell>
          <cell r="BL714" t="str">
            <v/>
          </cell>
          <cell r="BM714" t="str">
            <v/>
          </cell>
          <cell r="BN714" t="str">
            <v/>
          </cell>
          <cell r="BO714" t="str">
            <v/>
          </cell>
          <cell r="BP714" t="str">
            <v/>
          </cell>
          <cell r="BQ714" t="str">
            <v/>
          </cell>
          <cell r="BR714" t="str">
            <v/>
          </cell>
          <cell r="BS714" t="str">
            <v/>
          </cell>
          <cell r="BT714" t="str">
            <v>จ่าสิบตรีหรือร้อยตรีสุนทรหรือเรืองกวี ดวงเงาหรือโฆษิตอำไพ</v>
          </cell>
          <cell r="BU714">
            <v>0</v>
          </cell>
          <cell r="BV714" t="str">
            <v xml:space="preserve">1.ร้อยตรีสุนทร  ดวงเงา
2.นางสาวศรวณีย์  โฆษิตอำไพ
3.นางสาวณิชนันท์  ช่วยชู
4.นางพรรณกาญจน์  ศรีเอี่ยม
5.จ่าสิบเอกสงวนสิทธิ์  เรือนนาง
6.ร้อยตรีธนกร  อนุกูลพงศ์วัฒนา
7.นางสุนีย์  อภัยพงษ์
8.นางกาญจนา  นิลผ่องอำไพ
9.พันตรีสมชาย  นิลผ่องอำไพ
</v>
          </cell>
          <cell r="BW714" t="str">
            <v>จำเลยที่ 1
คู่สมรสจำเลยที่ 1
ฐานะผู้แทนโดยชอบธรรม
จำเลยที่ 2
คู่สมรสจำเลยที่ 2
จำเลยที่ 3
คู่สมรสจำเลยที่ 3
จำเลยที่ 4
คู่สมรสจำเลยที่ 4</v>
          </cell>
          <cell r="BX714" t="str">
            <v>3-5099-00757-83-1
1-5007-01366-82-0
3-8008-00294-65-1
3-5004-00076-71-3
3-5705-00512-63-9
3-5601-01085-99-1
3-5106-00481-51-4
3-5099-00764-05-6
3-5804-00129-57-4</v>
          </cell>
          <cell r="BY714" t="str">
            <v xml:space="preserve">-ไม่พบว่ามีกรรมสิทธิ์ในที่ดิน อ.พร้าว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 เลขโฉนด 55220   ต.ดอนแก้ว อ.แม่ริม จ.เชียงใหม่ 
ซึ่งตรวจไม่พบราคาประเมินที่ดิน 
-ไม่พบว่ามีกรรมสิทธิ์ในที่ดิน อ.พร้าว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อ.พาน จ.เชียงราย
-ไม่พบว่ามีกรรมสิทธิ์ในที่ดิน อ.เชียงดาว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 เลขโฉนด 83760 ต.หนองจ๊อม อ.สันทราย จ.เชียงใหม่
ซึ่งมีราคาประเมินที่ดิน 675,000 บาท(ไม่รวมสิ่งปลูกสร้าง)(ติดจำนองธนาคารอาคารสงเคราะห์)
-ไม่พบว่ามีกรรมสิทธิ์ในที่ดิน อ.เมืองเชียงใหม่ จ.เชียงใหม่
-ไม่พบว่ามีกรรมสิทธิ์ในที่ดิน อ.พร้าว จ.เชียงใหม่
-พบว่ามีกรรมสิทธิ์ในที่ดิน เลขโฉนด 36152 ต.วัดเกต อ.เมืองเชียงใหม่ จ.เชียงใหม่ซึ่งมีราคาประเมินที่ดิน 600,000 บาท(ไม่รวมสิ่งปลูกสร้าง)(ปลอดจำนอง)
-ไม่พบว่ามีกรรมสิทธิ์ในที่ดิน อ.พร้าว จ.เชียงใหม่
-พบว่ามีกรรมสิทธิ์ในที่ดิน เลขโฉนด 36141 ต.หนองป่าครั่ง อ.เมืองเชียงใหม่ จ.เชียงใหม่ซึ่งมีราคาประเมินที่ดิน 600,000 บาท(ไม่รวมสิ่งปลูกสร้าง)(สินสมรส)(ปลอดจำนอง) 
-พบว่ามีกรรมสิทธิ์ในที่ดิน เลขโฉนด 36147 ต.หนองป่าครั่ง อ.เมืองเชียงใหม่ จ.เชียงใหม่ซึ่งมีราคาประเมินที่ดิน 587,500 บาท(ไม่รวมสิ่งปลูกสร้าง)(สินส่วนตัว)(ปลอดจำนอง) </v>
          </cell>
          <cell r="BZ714"/>
          <cell r="CA714"/>
          <cell r="CB714"/>
          <cell r="CC714"/>
          <cell r="CE714"/>
          <cell r="CF714"/>
          <cell r="CG714"/>
          <cell r="CH714"/>
        </row>
        <row r="715">
          <cell r="B715">
            <v>2171</v>
          </cell>
          <cell r="C715">
            <v>711</v>
          </cell>
          <cell r="D715">
            <v>15</v>
          </cell>
          <cell r="E715">
            <v>3</v>
          </cell>
          <cell r="F715">
            <v>2566</v>
          </cell>
          <cell r="G715">
            <v>800016453840</v>
          </cell>
          <cell r="H715" t="str">
            <v>นาย</v>
          </cell>
          <cell r="I715" t="str">
            <v>สามารถ</v>
          </cell>
          <cell r="J715" t="str">
            <v>บุญยังเต</v>
          </cell>
          <cell r="K715">
            <v>5501500001437</v>
          </cell>
          <cell r="L715" t="str">
            <v>หางดง</v>
          </cell>
          <cell r="M715" t="str">
            <v>เชียงใหม่ 3</v>
          </cell>
          <cell r="N715">
            <v>8</v>
          </cell>
          <cell r="O715" t="str">
            <v>สินเชื่อธนาคารประชาชน</v>
          </cell>
          <cell r="P715" t="str">
            <v>1.บุคคลค้ำประกัน</v>
          </cell>
          <cell r="Q715">
            <v>47222</v>
          </cell>
          <cell r="R715">
            <v>17869</v>
          </cell>
          <cell r="S715" t="str">
            <v>แขวงเชียงใหม่</v>
          </cell>
          <cell r="T715" t="str">
            <v>ผบ.7499</v>
          </cell>
          <cell r="U715">
            <v>2557</v>
          </cell>
          <cell r="V715" t="str">
            <v>ผบ.432</v>
          </cell>
          <cell r="W715">
            <v>2558</v>
          </cell>
          <cell r="X715"/>
          <cell r="Y715"/>
          <cell r="Z715"/>
          <cell r="AA715">
            <v>4</v>
          </cell>
          <cell r="AB715">
            <v>2</v>
          </cell>
          <cell r="AC715">
            <v>2558</v>
          </cell>
          <cell r="AD715"/>
          <cell r="AE715"/>
          <cell r="AF715"/>
          <cell r="AG715"/>
          <cell r="AH715"/>
          <cell r="AI715"/>
          <cell r="AJ715"/>
          <cell r="AK715"/>
          <cell r="AL715"/>
          <cell r="AM715"/>
          <cell r="AN715"/>
          <cell r="AO715"/>
          <cell r="AP715"/>
          <cell r="AQ715"/>
          <cell r="BB715" t="str">
            <v>รายงานผลสืบทรัพย์วันที่ 17/5/2566</v>
          </cell>
          <cell r="BC715">
            <v>1200</v>
          </cell>
          <cell r="BD715">
            <v>27</v>
          </cell>
          <cell r="BE715">
            <v>3</v>
          </cell>
          <cell r="BF715">
            <v>2567</v>
          </cell>
          <cell r="BG715">
            <v>0</v>
          </cell>
          <cell r="BH715" t="str">
            <v>-</v>
          </cell>
          <cell r="BI715" t="str">
            <v>-</v>
          </cell>
          <cell r="BJ715" t="str">
            <v>-</v>
          </cell>
          <cell r="BK715">
            <v>0</v>
          </cell>
          <cell r="BL715">
            <v>1180</v>
          </cell>
          <cell r="BM715">
            <v>0</v>
          </cell>
          <cell r="BN715">
            <v>5</v>
          </cell>
          <cell r="BO715">
            <v>7</v>
          </cell>
          <cell r="BP715">
            <v>2567</v>
          </cell>
          <cell r="BQ715" t="str">
            <v>-</v>
          </cell>
          <cell r="BR715" t="str">
            <v>-</v>
          </cell>
          <cell r="BS715" t="str">
            <v>-</v>
          </cell>
          <cell r="BT715" t="str">
            <v>นายสามารถ บุญยังเต</v>
          </cell>
          <cell r="BU715">
            <v>823757010106</v>
          </cell>
          <cell r="BV715" t="str">
            <v>1.นายสามารถ  บุญยังเต
2.นายณัฐพล  สุตาคำ
3.นางสาวขวัญฤทัย  แซ่จิว
4.นายจตุพร  จุฬาลักษณ์โรจน์</v>
          </cell>
          <cell r="BW715" t="str">
            <v>จำเลยที่ 1
จำเลยที่ 2
คู่สมรสจำเลยที่ 2
จำเลยที่ 3</v>
          </cell>
          <cell r="BX715" t="str">
            <v>5-5015-00001-43-7
3-5002-00082-22-1
3-5015-00465-68-2
1-5003-00013-43-8</v>
          </cell>
          <cell r="BY715" t="str">
            <v>-ไม่พบว่ามีกรรมสิทธิ์ในที่ดิน อ.หางดง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715" t="str">
            <v>ไม่พบ</v>
          </cell>
          <cell r="CA715"/>
          <cell r="CB715">
            <v>4</v>
          </cell>
          <cell r="CC715"/>
          <cell r="CE715"/>
          <cell r="CF715"/>
          <cell r="CG715"/>
          <cell r="CH715"/>
        </row>
        <row r="716">
          <cell r="B716">
            <v>2172</v>
          </cell>
          <cell r="C716">
            <v>712</v>
          </cell>
          <cell r="D716">
            <v>15</v>
          </cell>
          <cell r="E716">
            <v>3</v>
          </cell>
          <cell r="F716">
            <v>2566</v>
          </cell>
          <cell r="G716">
            <v>800031171849</v>
          </cell>
          <cell r="H716" t="str">
            <v>นาง</v>
          </cell>
          <cell r="I716" t="str">
            <v>สุกัญญา</v>
          </cell>
          <cell r="J716" t="str">
            <v>ไชยเป็ง</v>
          </cell>
          <cell r="K716">
            <v>3589900060598</v>
          </cell>
          <cell r="L716" t="str">
            <v>หางดง</v>
          </cell>
          <cell r="M716" t="str">
            <v>เชียงใหม่ 3</v>
          </cell>
          <cell r="N716">
            <v>8</v>
          </cell>
          <cell r="O716" t="str">
            <v>สินเชื่อธนาคารประชาชน</v>
          </cell>
          <cell r="P716" t="str">
            <v>1.บุคคลค้ำประกัน</v>
          </cell>
          <cell r="Q716">
            <v>36656</v>
          </cell>
          <cell r="R716">
            <v>4711.38</v>
          </cell>
          <cell r="S716" t="str">
            <v>จังหวัดแม่ฮ่องสอน</v>
          </cell>
          <cell r="T716" t="str">
            <v>ผบ.317</v>
          </cell>
          <cell r="U716">
            <v>2558</v>
          </cell>
          <cell r="V716" t="str">
            <v>ผบ.345</v>
          </cell>
          <cell r="W716">
            <v>2558</v>
          </cell>
          <cell r="X716"/>
          <cell r="Y716"/>
          <cell r="Z716"/>
          <cell r="AA716">
            <v>9</v>
          </cell>
          <cell r="AB716">
            <v>11</v>
          </cell>
          <cell r="AC716">
            <v>2558</v>
          </cell>
          <cell r="AD716"/>
          <cell r="AE716"/>
          <cell r="AF716"/>
          <cell r="AG716"/>
          <cell r="AH716"/>
          <cell r="AI716"/>
          <cell r="AJ716"/>
          <cell r="AK716"/>
          <cell r="AL716"/>
          <cell r="AM716"/>
          <cell r="AN716"/>
          <cell r="AO716"/>
          <cell r="AP716"/>
          <cell r="AQ716"/>
          <cell r="BB716" t="str">
            <v>สั่งดำเนินงนวันที่15/3/2566//รายงานผลสืบทรัพย์วันที่  20/6/2566</v>
          </cell>
          <cell r="BC716">
            <v>1200</v>
          </cell>
          <cell r="BD716">
            <v>9</v>
          </cell>
          <cell r="BE716">
            <v>8</v>
          </cell>
          <cell r="BF716">
            <v>2567</v>
          </cell>
          <cell r="BG716">
            <v>0</v>
          </cell>
          <cell r="BH716" t="str">
            <v>-</v>
          </cell>
          <cell r="BI716" t="str">
            <v>-</v>
          </cell>
          <cell r="BJ716" t="str">
            <v>-</v>
          </cell>
          <cell r="BK716">
            <v>0</v>
          </cell>
          <cell r="BL716">
            <v>2415</v>
          </cell>
          <cell r="BM716">
            <v>0</v>
          </cell>
          <cell r="BN716">
            <v>27</v>
          </cell>
          <cell r="BO716">
            <v>9</v>
          </cell>
          <cell r="BP716">
            <v>2567</v>
          </cell>
          <cell r="BQ716" t="str">
            <v>-</v>
          </cell>
          <cell r="BR716" t="str">
            <v>-</v>
          </cell>
          <cell r="BS716" t="str">
            <v>-</v>
          </cell>
          <cell r="BT716" t="str">
            <v>นางสุกัญญา ไชยเป็ง</v>
          </cell>
          <cell r="BU716">
            <v>823755010402</v>
          </cell>
          <cell r="BV716" t="str">
            <v>1.นางสาวสุกัญญา  ชุติมาธนสาร
2.นางสาวพิมพ์สินันท์  พิบูลย์ศรี
3.นางบุปผา  แอบเงิน
4.นายฉัตรชัย  แอบเงิน</v>
          </cell>
          <cell r="BW716" t="str">
            <v>จำเลยที่ 1
จำเลยที่ 2
จำเลยที่ 3
คู่สมรสจำเลยที่ 3</v>
          </cell>
          <cell r="BX716" t="str">
            <v>3-5899-00060-59-8
3-5899-00045-34-3
3-5801-00046-62-2
3-5007-00194-52-5</v>
          </cell>
          <cell r="BY716" t="str">
            <v>-ไม่พบว่ามีกรรมสิทธิ์ในที่ดิน อ.หางดง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อ.เมืองแม่ฮ่องสอน จ.แม่ฮ่องสอน
-ไม่พบว่ามีกรรมสิทธิ์ในที่ดิน อ.หางดง จ.เชียงใหม่
-ไม่พบว่ามีกรรมสิทธิ์ในที่ดิน อ.แม่อาย จ.เชียงใหม่
-ไม่พบว่ามีกรรมสิทธิ์ในที่ดิน อ.เมืองแม่ฮ่องสอน จ.แม่ฮ่องสอน
-พบว่ามีกรรมสิทธิ์ในโฉนดเลขที่ 34704 ต.สันโป่ง  อ.แม่ริม จ.เชียงใหม่ (ปลอดจำนอง)
-พบว่ามีกรรมสิทธิ์ในโฉนดเลขที่ 54123 ต.สันโป่ง  อ.แม่ริม จ.เชียงใหม่ (ปลอดจำนอง)
-พบว่ามีกรรมสิทธิ์ในโฉนดเลขที่ 34703 ต.สันโป่ง  อ.แม่ริม จ.เชียงใหม่ (สินส่วนตัว)
-พบว่ามีกรรมสิทธิ์ในโฉนดเลขที่ 13964 ต.ขี้เหล็ก  อ.แม่ริม จ.เชียงใหม่ (สินส่วนตัว)</v>
          </cell>
          <cell r="BZ716" t="str">
            <v>พบทรัพย์</v>
          </cell>
          <cell r="CA716" t="str">
            <v>พบ</v>
          </cell>
          <cell r="CB716">
            <v>4</v>
          </cell>
          <cell r="CC716"/>
          <cell r="CE716"/>
          <cell r="CF716"/>
          <cell r="CG716"/>
          <cell r="CH716"/>
        </row>
        <row r="717">
          <cell r="B717">
            <v>2173</v>
          </cell>
          <cell r="C717">
            <v>713</v>
          </cell>
          <cell r="D717">
            <v>15</v>
          </cell>
          <cell r="E717">
            <v>3</v>
          </cell>
          <cell r="F717">
            <v>2566</v>
          </cell>
          <cell r="G717">
            <v>800029090746</v>
          </cell>
          <cell r="H717" t="str">
            <v>นางสาว</v>
          </cell>
          <cell r="I717" t="str">
            <v>ทิวากร</v>
          </cell>
          <cell r="J717" t="str">
            <v>ยศสุตัน</v>
          </cell>
          <cell r="K717">
            <v>1540200008807</v>
          </cell>
          <cell r="L717" t="str">
            <v>หางดง</v>
          </cell>
          <cell r="M717" t="str">
            <v>เชียงใหม่ 3</v>
          </cell>
          <cell r="N717">
            <v>8</v>
          </cell>
          <cell r="O717" t="str">
            <v>สินเชื่อธนาคารประชาชน</v>
          </cell>
          <cell r="P717" t="str">
            <v>1.บุคคลค้ำประกัน</v>
          </cell>
          <cell r="Q717">
            <v>28313.52</v>
          </cell>
          <cell r="R717">
            <v>2535.12</v>
          </cell>
          <cell r="S717" t="str">
            <v>จังหวัดแพร่</v>
          </cell>
          <cell r="T717" t="str">
            <v>ผบ.2944</v>
          </cell>
          <cell r="U717">
            <v>2558</v>
          </cell>
          <cell r="V717" t="str">
            <v>ผบ.3437</v>
          </cell>
          <cell r="W717">
            <v>2558</v>
          </cell>
          <cell r="X717">
            <v>14</v>
          </cell>
          <cell r="Y717">
            <v>12</v>
          </cell>
          <cell r="Z717">
            <v>2558</v>
          </cell>
          <cell r="AA717"/>
          <cell r="AB717"/>
          <cell r="AC717"/>
          <cell r="AD717"/>
          <cell r="AE717"/>
          <cell r="AF717"/>
          <cell r="AG717"/>
          <cell r="AH717"/>
          <cell r="AI717"/>
          <cell r="AJ717"/>
          <cell r="AK717"/>
          <cell r="AL717"/>
          <cell r="AM717"/>
          <cell r="AN717"/>
          <cell r="AO717"/>
          <cell r="AP717"/>
          <cell r="AQ717"/>
          <cell r="BB717" t="str">
            <v>สั่งดำเนินงนวันที่15/3/2566//รายงานผลสืบทรัพย์วันที่  30/5/2566</v>
          </cell>
          <cell r="BC717">
            <v>1200</v>
          </cell>
          <cell r="BD717">
            <v>13</v>
          </cell>
          <cell r="BE717">
            <v>11</v>
          </cell>
          <cell r="BF717">
            <v>2566</v>
          </cell>
          <cell r="BG717">
            <v>0</v>
          </cell>
          <cell r="BH717" t="str">
            <v>-</v>
          </cell>
          <cell r="BI717" t="str">
            <v>-</v>
          </cell>
          <cell r="BJ717" t="str">
            <v>-</v>
          </cell>
          <cell r="BK717">
            <v>0</v>
          </cell>
          <cell r="BL717">
            <v>1895</v>
          </cell>
          <cell r="BM717">
            <v>0</v>
          </cell>
          <cell r="BN717">
            <v>29</v>
          </cell>
          <cell r="BO717">
            <v>2</v>
          </cell>
          <cell r="BP717">
            <v>2567</v>
          </cell>
          <cell r="BQ717" t="str">
            <v>-</v>
          </cell>
          <cell r="BR717" t="str">
            <v>-</v>
          </cell>
          <cell r="BS717" t="str">
            <v>-</v>
          </cell>
          <cell r="BT717" t="str">
            <v>นางสาวทิวากร ยศสุตัน</v>
          </cell>
          <cell r="BU717">
            <v>823755010427</v>
          </cell>
          <cell r="BV717" t="str">
            <v>1.นางสาวทิวากร  ยศสุตัน
2.นางมัสยา  ก๋าแก้ว
3.นายวรชัย  ก๋าแก้ว
4.นางสาวรุ่งทิวา  มามี</v>
          </cell>
          <cell r="BW717" t="str">
            <v>จำเลยที่ 1
จำเลยที่ 2
คู่สมรสจำเลยที่ 2
จำเลยที่ 3</v>
          </cell>
          <cell r="BX717" t="str">
            <v>1-5402-00008-80-7
1-5710-00011-17-1
1-5207-00004-92-4
1-5099-00437-57-1</v>
          </cell>
          <cell r="BY717" t="str">
            <v>-ไม่พบว่ามีกรรมสิทธิ์ในที่ดิน อ.หางดง จ.เชียงใหม่
-ไม่พบว่ามีกรรมสิทธิ์ในที่ดิน อ.หนองม่วงไข่  จ.แพร่
-ไม่พบว่ามีกรรมสิทธิ์ในที่ดิน อ.หางดง จ.เชียงใหม่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อ.หางดง จ.เชียงใหม่
-ไม่พบว่ามีกรรมสิทธิ์ในที่ดิน อ.เมืองเชียงใหม่ จ.เชียงใหม่</v>
          </cell>
          <cell r="BZ717" t="str">
            <v>พบทรัพย์</v>
          </cell>
          <cell r="CA717" t="str">
            <v>พบ</v>
          </cell>
          <cell r="CB717">
            <v>4</v>
          </cell>
          <cell r="CC717"/>
          <cell r="CE717"/>
          <cell r="CF717"/>
          <cell r="CG717"/>
          <cell r="CH717"/>
        </row>
        <row r="718">
          <cell r="B718">
            <v>2174</v>
          </cell>
          <cell r="C718">
            <v>714</v>
          </cell>
          <cell r="D718">
            <v>15</v>
          </cell>
          <cell r="E718">
            <v>3</v>
          </cell>
          <cell r="F718">
            <v>2566</v>
          </cell>
          <cell r="G718">
            <v>800020777622</v>
          </cell>
          <cell r="H718" t="str">
            <v>นาย</v>
          </cell>
          <cell r="I718" t="str">
            <v>วุฒิชานนท์</v>
          </cell>
          <cell r="J718" t="str">
            <v>สมนาศักดิ์</v>
          </cell>
          <cell r="K718">
            <v>3570800310322</v>
          </cell>
          <cell r="L718" t="str">
            <v>หางดง</v>
          </cell>
          <cell r="M718" t="str">
            <v>เชียงใหม่ 3</v>
          </cell>
          <cell r="N718">
            <v>8</v>
          </cell>
          <cell r="O718" t="str">
            <v>สินเชื่อธนาคารประชาชน</v>
          </cell>
          <cell r="P718" t="str">
            <v>1.บุคคลค้ำประกัน</v>
          </cell>
          <cell r="Q718">
            <v>74175.990000000005</v>
          </cell>
          <cell r="R718">
            <v>20279.86</v>
          </cell>
          <cell r="S718" t="str">
            <v>จังหวัดเชียงราย</v>
          </cell>
          <cell r="T718" t="str">
            <v>ผบ.3666</v>
          </cell>
          <cell r="U718">
            <v>2558</v>
          </cell>
          <cell r="V718" t="str">
            <v>ผบ.4573</v>
          </cell>
          <cell r="W718">
            <v>2558</v>
          </cell>
          <cell r="X718">
            <v>23</v>
          </cell>
          <cell r="Y718">
            <v>11</v>
          </cell>
          <cell r="Z718">
            <v>2558</v>
          </cell>
          <cell r="AA718"/>
          <cell r="AB718"/>
          <cell r="AC718"/>
          <cell r="AD718"/>
          <cell r="AE718"/>
          <cell r="AF718"/>
          <cell r="AG718"/>
          <cell r="AH718"/>
          <cell r="AI718"/>
          <cell r="AJ718"/>
          <cell r="AK718"/>
          <cell r="AL718"/>
          <cell r="AM718"/>
          <cell r="AN718"/>
          <cell r="AO718"/>
          <cell r="AP718"/>
          <cell r="AQ718"/>
          <cell r="BB718" t="str">
            <v>รายงานผลสืบทรัพย์วันที่ 17/5/2566</v>
          </cell>
          <cell r="BC718">
            <v>1200</v>
          </cell>
          <cell r="BD718">
            <v>27</v>
          </cell>
          <cell r="BE718">
            <v>3</v>
          </cell>
          <cell r="BF718">
            <v>2567</v>
          </cell>
          <cell r="BG718">
            <v>0</v>
          </cell>
          <cell r="BH718" t="str">
            <v>-</v>
          </cell>
          <cell r="BI718" t="str">
            <v>-</v>
          </cell>
          <cell r="BJ718" t="str">
            <v>-</v>
          </cell>
          <cell r="BK718">
            <v>0</v>
          </cell>
          <cell r="BL718">
            <v>1875</v>
          </cell>
          <cell r="BM718">
            <v>0</v>
          </cell>
          <cell r="BN718">
            <v>5</v>
          </cell>
          <cell r="BO718">
            <v>7</v>
          </cell>
          <cell r="BP718">
            <v>2567</v>
          </cell>
          <cell r="BQ718" t="str">
            <v>-</v>
          </cell>
          <cell r="BR718" t="str">
            <v>-</v>
          </cell>
          <cell r="BS718" t="str">
            <v>-</v>
          </cell>
          <cell r="BT718" t="str">
            <v>นายวุฒิชานนท์ สมนาศักดิ์</v>
          </cell>
          <cell r="BU718">
            <v>0</v>
          </cell>
          <cell r="BV718" t="str">
            <v>1.นายวุฒิชานนท์  สมนาศักดิ์
2.นายพีรพงษ์  จุลเสวก
3.นางสาวกัญจ์วรภา  พิพัฒนภักดี
4.นางสาวอรทัย  ธรรมชัย</v>
          </cell>
          <cell r="BW718" t="str">
            <v>จำเลยที่ 1
จำเลยที่ 2
คู่สมรสจำเลยที่ 2
จำเลยที่ 3</v>
          </cell>
          <cell r="BX718" t="str">
            <v>3-5708-00310-32-2
3-1019-00588-59-9
3-5006-00357-22-8
1-5099-00091-54-3</v>
          </cell>
          <cell r="BY718" t="str">
            <v>-ไม่พบว่ามีกรรมสิทธิ์ในที่ดิน อ.หางดง จ.เชียงใหม่
-ไม่พบว่ามีกรรมสิทธิ์ในที่ดิน อ.เมืองลำพูน  จ.ลำพูน
-ไม่พบว่ามีกรรมสิทธิ์ในที่ดิน อ.เชียงแสน จ.เชียงราย
-ไม่พบว่ามีกรรมสิทธิ์ในที่ดิน อ.แม่สาย จ.เชียงราย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อ.พระนครศรีอยุธยา จ.พระนครศรีอยุธยา
-พบว่ามีกรรมสิทธิ์ในโฉนดที่ดินตราจองเลขที่ 1204 ต.ช้างเผือก อ.เมืองเชียงใหม่ จ.เชียงใหม่ (สินส่วนตัว)
-ไม่พบว่ามีกรรมสิทธิ์ในที่ดิน อ.แม่แตง จ.เชียงใหม่
-ไม่พบว่ามีกรรมสิทธิ์ในที่ดิน อ.หางดง จ.เชียงใหม่
-ไม่พบว่ามีกรรมสิทธิ์ในที่ดิน อ.เมืองลำพูน  จ.ลำพูน</v>
          </cell>
          <cell r="BZ718" t="str">
            <v>ไม่พบ</v>
          </cell>
          <cell r="CA718"/>
          <cell r="CB718">
            <v>4</v>
          </cell>
          <cell r="CC718"/>
          <cell r="CE718"/>
          <cell r="CF718"/>
          <cell r="CG718"/>
          <cell r="CH718"/>
        </row>
        <row r="719">
          <cell r="B719">
            <v>2175</v>
          </cell>
          <cell r="C719">
            <v>715</v>
          </cell>
          <cell r="D719">
            <v>15</v>
          </cell>
          <cell r="E719">
            <v>3</v>
          </cell>
          <cell r="F719">
            <v>2566</v>
          </cell>
          <cell r="G719">
            <v>800028275322</v>
          </cell>
          <cell r="H719" t="str">
            <v>นาย</v>
          </cell>
          <cell r="I719" t="str">
            <v>ธนะพันธ์</v>
          </cell>
          <cell r="J719" t="str">
            <v>กลั่นปรุง</v>
          </cell>
          <cell r="K719">
            <v>1760100053981</v>
          </cell>
          <cell r="L719" t="str">
            <v>หางดง</v>
          </cell>
          <cell r="M719" t="str">
            <v>เชียงใหม่ 3</v>
          </cell>
          <cell r="N719">
            <v>8</v>
          </cell>
          <cell r="O719" t="str">
            <v>สินเชื่อธนาคารประชาชน</v>
          </cell>
          <cell r="P719" t="str">
            <v>1.บุคคลค้ำประกัน</v>
          </cell>
          <cell r="Q719">
            <v>32650</v>
          </cell>
          <cell r="R719">
            <v>5353.51</v>
          </cell>
          <cell r="S719" t="str">
            <v>จังหวัดชุมพร</v>
          </cell>
          <cell r="T719" t="str">
            <v>ผบ.1424</v>
          </cell>
          <cell r="U719">
            <v>2558</v>
          </cell>
          <cell r="V719" t="str">
            <v>ผบ.1780</v>
          </cell>
          <cell r="W719">
            <v>2558</v>
          </cell>
          <cell r="X719">
            <v>26</v>
          </cell>
          <cell r="Y719">
            <v>10</v>
          </cell>
          <cell r="Z719">
            <v>2558</v>
          </cell>
          <cell r="AA719"/>
          <cell r="AB719"/>
          <cell r="AC719"/>
          <cell r="AD719"/>
          <cell r="AE719"/>
          <cell r="AF719"/>
          <cell r="AG719"/>
          <cell r="AH719"/>
          <cell r="AI719"/>
          <cell r="AJ719"/>
          <cell r="AK719"/>
          <cell r="AL719"/>
          <cell r="AM719"/>
          <cell r="AN719"/>
          <cell r="AO719"/>
          <cell r="AP719"/>
          <cell r="AQ719"/>
          <cell r="BB719" t="str">
            <v>สั่งดำเนินงนวันที่15/3/2566//รายงานผลสืบทรัพย์วันที่  30/5/2566</v>
          </cell>
          <cell r="BC719">
            <v>900</v>
          </cell>
          <cell r="BD719">
            <v>13</v>
          </cell>
          <cell r="BE719">
            <v>11</v>
          </cell>
          <cell r="BF719">
            <v>2566</v>
          </cell>
          <cell r="BG719">
            <v>0</v>
          </cell>
          <cell r="BH719" t="str">
            <v>-</v>
          </cell>
          <cell r="BI719" t="str">
            <v>-</v>
          </cell>
          <cell r="BJ719" t="str">
            <v>-</v>
          </cell>
          <cell r="BK719">
            <v>0</v>
          </cell>
          <cell r="BL719">
            <v>1240</v>
          </cell>
          <cell r="BM719">
            <v>0</v>
          </cell>
          <cell r="BN719">
            <v>29</v>
          </cell>
          <cell r="BO719">
            <v>2</v>
          </cell>
          <cell r="BP719">
            <v>2567</v>
          </cell>
          <cell r="BQ719" t="str">
            <v>-</v>
          </cell>
          <cell r="BR719" t="str">
            <v>-</v>
          </cell>
          <cell r="BS719" t="str">
            <v>-</v>
          </cell>
          <cell r="BT719" t="str">
            <v>นายธนะพันธ์ กลั่นปรุง</v>
          </cell>
          <cell r="BU719">
            <v>823758010045</v>
          </cell>
          <cell r="BV719" t="str">
            <v>1.นายธนะพันธ์  กลั่นปรุง
2.นายธีร์นวัช  กวิลพัฒนพลกุล
3.นางสาวัญรัศม์  กวิลพัฒนพลกุล</v>
          </cell>
          <cell r="BW719" t="str">
            <v>จำเลยที่ 1
จำเลยที่ 2
จำเลยที่ 3</v>
          </cell>
          <cell r="BX719" t="str">
            <v>1-7601-00053-98-1
3-7706-00578-82-6
1-5099-00156-57-2</v>
          </cell>
          <cell r="BY719" t="str">
            <v>-ไม่พบว่ามีกรรมสิทธิ์ในที่ดิน อ.หางดง จ.เชียงใหม่
-ไม่พบว่ามีกรรมสิทธิ์ในที่ดิน อ.ปะทิว  จ.ชุมพร
-ไม่พบว่ามีกรรมสิทธิ์ในที่ดิน อ.หางดง จ.เชียงใหม่
-ไม่พบว่ามีกรรมสิทธิ์ในที่ดิน อ.สันป่าตอง จ.เชียงใหม่
-พบว่ามีกรรมสิทธิ์ในโฉนดเลขที่ 67645 ต.หางดง  อ.หางดง จ.เชียงใหม่ (ติดอายัด)
-ไม่พบว่ามีกรรมสิทธิ์ในที่ดิน อ.สันป่าตอง จ.เชียงใหม่</v>
          </cell>
          <cell r="BZ719" t="str">
            <v>พบทรัพย์</v>
          </cell>
          <cell r="CA719" t="str">
            <v>พบ</v>
          </cell>
          <cell r="CB719">
            <v>3</v>
          </cell>
          <cell r="CC719"/>
          <cell r="CE719"/>
          <cell r="CF719"/>
          <cell r="CG719"/>
          <cell r="CH719"/>
        </row>
        <row r="720">
          <cell r="B720">
            <v>2176</v>
          </cell>
          <cell r="C720">
            <v>716</v>
          </cell>
          <cell r="D720">
            <v>15</v>
          </cell>
          <cell r="E720">
            <v>3</v>
          </cell>
          <cell r="F720">
            <v>2566</v>
          </cell>
          <cell r="G720">
            <v>800011800342</v>
          </cell>
          <cell r="H720" t="str">
            <v>นาง</v>
          </cell>
          <cell r="I720" t="str">
            <v>พรทิพย์</v>
          </cell>
          <cell r="J720" t="str">
            <v>สัตยากร</v>
          </cell>
          <cell r="K720">
            <v>3501200164083</v>
          </cell>
          <cell r="L720" t="str">
            <v>สันป่าตอง</v>
          </cell>
          <cell r="M720" t="str">
            <v>เชียงใหม่ 3</v>
          </cell>
          <cell r="N720">
            <v>8</v>
          </cell>
          <cell r="O720" t="str">
            <v>สินเชื่อธนาคารประชาชน</v>
          </cell>
          <cell r="P720" t="str">
            <v>1.บุคคลค้ำประกัน</v>
          </cell>
          <cell r="Q720">
            <v>43257.89</v>
          </cell>
          <cell r="R720">
            <v>1276.3699999999999</v>
          </cell>
          <cell r="S720" t="str">
            <v>แขวงเชียงใหม่</v>
          </cell>
          <cell r="T720" t="str">
            <v>ผบ.4723</v>
          </cell>
          <cell r="U720">
            <v>2558</v>
          </cell>
          <cell r="V720" t="str">
            <v>ผบ.4505</v>
          </cell>
          <cell r="W720">
            <v>2558</v>
          </cell>
          <cell r="X720"/>
          <cell r="Y720"/>
          <cell r="Z720"/>
          <cell r="AA720">
            <v>4</v>
          </cell>
          <cell r="AB720">
            <v>8</v>
          </cell>
          <cell r="AC720">
            <v>2558</v>
          </cell>
          <cell r="AD720"/>
          <cell r="AE720"/>
          <cell r="AF720"/>
          <cell r="AG720"/>
          <cell r="AH720"/>
          <cell r="AI720"/>
          <cell r="AJ720"/>
          <cell r="AK720"/>
          <cell r="AL720"/>
          <cell r="AM720"/>
          <cell r="AN720"/>
          <cell r="AO720"/>
          <cell r="AP720"/>
          <cell r="AQ720"/>
          <cell r="BB720" t="str">
            <v>สั่งดำเนินงนวันที่15/3/2566//รายงานผลสืบทรัพย์วันที่  20/6/2566</v>
          </cell>
          <cell r="BC720">
            <v>1200</v>
          </cell>
          <cell r="BD720">
            <v>5</v>
          </cell>
          <cell r="BE720">
            <v>7</v>
          </cell>
          <cell r="BF720">
            <v>2567</v>
          </cell>
          <cell r="BG720">
            <v>0</v>
          </cell>
          <cell r="BH720" t="str">
            <v>-</v>
          </cell>
          <cell r="BI720" t="str">
            <v>-</v>
          </cell>
          <cell r="BJ720" t="str">
            <v>-</v>
          </cell>
          <cell r="BK720">
            <v>0</v>
          </cell>
          <cell r="BL720">
            <v>1105</v>
          </cell>
          <cell r="BM720">
            <v>0</v>
          </cell>
          <cell r="BN720" t="str">
            <v/>
          </cell>
          <cell r="BO720" t="str">
            <v/>
          </cell>
          <cell r="BP720" t="str">
            <v/>
          </cell>
          <cell r="BQ720" t="str">
            <v>-</v>
          </cell>
          <cell r="BR720" t="str">
            <v>-</v>
          </cell>
          <cell r="BS720" t="str">
            <v>-</v>
          </cell>
          <cell r="BT720" t="str">
            <v>นางพรทิพย์ สัตยากร</v>
          </cell>
          <cell r="BU720">
            <v>823757010068</v>
          </cell>
          <cell r="BV720" t="str">
            <v>1.นางพรทิพย์  สัตยากร
2.นายสุขสันต์  สัตยากร
3.นางศรีวรรณ  วียะศรี
4.นางสายทอง  กัลยา</v>
          </cell>
          <cell r="BW720" t="str">
            <v>จำเลยที่ 1
คู่สมรสจำเลยที่ 1
จำเลยที่ 2
จำเลยที่ 3</v>
          </cell>
          <cell r="BX720" t="str">
            <v>3-5012-00164-08-3
3-3201-00116-08-8
3-5012-00177-14-2
3-5012-00868-97-8</v>
          </cell>
          <cell r="BY720" t="str">
            <v>-พบว่ามีกรรมสิทธิ์ในโฉนดเลขที่ 22082 ต.ยุหว่า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720" t="str">
            <v>พบทรัพย์</v>
          </cell>
          <cell r="CA720"/>
          <cell r="CB720">
            <v>4</v>
          </cell>
          <cell r="CC720"/>
          <cell r="CE720"/>
          <cell r="CF720"/>
          <cell r="CG720"/>
          <cell r="CH720"/>
        </row>
        <row r="721">
          <cell r="B721">
            <v>2177</v>
          </cell>
          <cell r="C721">
            <v>717</v>
          </cell>
          <cell r="D721">
            <v>15</v>
          </cell>
          <cell r="E721">
            <v>3</v>
          </cell>
          <cell r="F721">
            <v>2566</v>
          </cell>
          <cell r="G721">
            <v>800026406192</v>
          </cell>
          <cell r="H721" t="str">
            <v>นาย</v>
          </cell>
          <cell r="I721" t="str">
            <v>อุทัย</v>
          </cell>
          <cell r="J721" t="str">
            <v>คำเขียว</v>
          </cell>
          <cell r="K721">
            <v>3500100045223</v>
          </cell>
          <cell r="L721" t="str">
            <v>สันป่าตอง</v>
          </cell>
          <cell r="M721" t="str">
            <v>เชียงใหม่ 3</v>
          </cell>
          <cell r="N721">
            <v>8</v>
          </cell>
          <cell r="O721" t="str">
            <v>สินเชื่อธนาคารประชาชน</v>
          </cell>
          <cell r="P721" t="str">
            <v>1.บุคคลค้ำประกัน</v>
          </cell>
          <cell r="Q721">
            <v>128328</v>
          </cell>
          <cell r="R721">
            <v>24022.63</v>
          </cell>
          <cell r="S721" t="str">
            <v>แขวงเชียงใหม่</v>
          </cell>
          <cell r="T721" t="str">
            <v>ผบ.6151</v>
          </cell>
          <cell r="U721">
            <v>2558</v>
          </cell>
          <cell r="V721" t="str">
            <v>ผบ.5452</v>
          </cell>
          <cell r="W721">
            <v>2558</v>
          </cell>
          <cell r="X721">
            <v>18</v>
          </cell>
          <cell r="Y721">
            <v>8</v>
          </cell>
          <cell r="Z721">
            <v>2558</v>
          </cell>
          <cell r="AA721"/>
          <cell r="AB721"/>
          <cell r="AC721"/>
          <cell r="AD721"/>
          <cell r="AE721"/>
          <cell r="AF721"/>
          <cell r="AG721"/>
          <cell r="AH721"/>
          <cell r="AI721"/>
          <cell r="AJ721"/>
          <cell r="AK721"/>
          <cell r="AL721"/>
          <cell r="AM721"/>
          <cell r="AN721"/>
          <cell r="AO721"/>
          <cell r="AP721"/>
          <cell r="AQ721"/>
          <cell r="AR721"/>
          <cell r="AS721"/>
          <cell r="AT721"/>
          <cell r="AU721"/>
          <cell r="AV721"/>
          <cell r="AW721"/>
          <cell r="AX721"/>
          <cell r="AY721"/>
          <cell r="AZ721"/>
          <cell r="BA721"/>
          <cell r="BB721" t="str">
            <v>สั่งดำเนินงนวันที่15/3/2566//รายงานผลสืบทรัพย์วันที่  30/5/2566</v>
          </cell>
          <cell r="BC721" t="str">
            <v>900
900</v>
          </cell>
          <cell r="BD721" t="str">
            <v>13
9</v>
          </cell>
          <cell r="BE721" t="str">
            <v>11
8</v>
          </cell>
          <cell r="BF721" t="str">
            <v>2566
2567</v>
          </cell>
          <cell r="BG721">
            <v>0</v>
          </cell>
          <cell r="BH721" t="str">
            <v>-</v>
          </cell>
          <cell r="BI721" t="str">
            <v>-</v>
          </cell>
          <cell r="BJ721" t="str">
            <v>-</v>
          </cell>
          <cell r="BK721">
            <v>0</v>
          </cell>
          <cell r="BL721" t="str">
            <v>795
865</v>
          </cell>
          <cell r="BM721">
            <v>0</v>
          </cell>
          <cell r="BN721">
            <v>8</v>
          </cell>
          <cell r="BO721">
            <v>3</v>
          </cell>
          <cell r="BP721">
            <v>2567</v>
          </cell>
          <cell r="BQ721" t="str">
            <v>-</v>
          </cell>
          <cell r="BR721" t="str">
            <v>-</v>
          </cell>
          <cell r="BS721" t="str">
            <v>-</v>
          </cell>
          <cell r="BT721" t="str">
            <v>นายอุทัย คำเขียว</v>
          </cell>
          <cell r="BU721">
            <v>823758010071</v>
          </cell>
          <cell r="BV721" t="str">
            <v>1.นายอุทัย  คำเขียว
2.นางสังวร  คำเขียว
3.นายเอกพงษ์  คำเขียว</v>
          </cell>
          <cell r="BW721" t="str">
            <v>จำเลยที่ 1
จำเลยที่ 2
จำเลยที่ 3</v>
          </cell>
          <cell r="BX721" t="str">
            <v>5-5001-00045-22-3
3-5104-00322-47-1
1-5099-00825-11-3</v>
          </cell>
          <cell r="BY72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v>
          </cell>
          <cell r="BZ721" t="str">
            <v>ไม่พบ</v>
          </cell>
          <cell r="CA721" t="str">
            <v>พบ</v>
          </cell>
          <cell r="CB721">
            <v>3</v>
          </cell>
          <cell r="CC721"/>
          <cell r="CD721" t="str">
            <v>1.นายอุทัย  คำเขียว
2.นางสังวร  คำเขียว
3.นายเอกพงษ์  คำเขียว</v>
          </cell>
          <cell r="CE721" t="str">
            <v>จำเลยที่ 1
จำเลยที่ 2
จำเลยที่ 3</v>
          </cell>
          <cell r="CF721" t="str">
            <v>5-5001-00045-22-3
3-5104-00322-47-1
1-5099-00825-11-3</v>
          </cell>
          <cell r="CG72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
-ไม่พบว่ามีกรรมสิทธิ์ในที่ดิน อ.เดิมบางนางบวช  จ.สุพรรณบุรี</v>
          </cell>
          <cell r="CH721" t="str">
            <v>ไม่พบทรัพย์</v>
          </cell>
          <cell r="CI721" t="str">
            <v>พบ</v>
          </cell>
          <cell r="CJ721"/>
          <cell r="CK721"/>
          <cell r="CL721"/>
          <cell r="CM721"/>
          <cell r="CN721"/>
          <cell r="CO721"/>
        </row>
        <row r="722">
          <cell r="B722">
            <v>2178</v>
          </cell>
          <cell r="C722">
            <v>718</v>
          </cell>
          <cell r="D722">
            <v>15</v>
          </cell>
          <cell r="E722">
            <v>3</v>
          </cell>
          <cell r="F722">
            <v>2566</v>
          </cell>
          <cell r="G722">
            <v>800028100835</v>
          </cell>
          <cell r="H722" t="str">
            <v>นาย</v>
          </cell>
          <cell r="I722" t="str">
            <v>ราชันย์</v>
          </cell>
          <cell r="J722" t="str">
            <v>รุ่งเรือง</v>
          </cell>
          <cell r="K722">
            <v>3570400030667</v>
          </cell>
          <cell r="L722" t="str">
            <v>สันป่าตอง</v>
          </cell>
          <cell r="M722" t="str">
            <v>เชียงใหม่ 3</v>
          </cell>
          <cell r="N722">
            <v>8</v>
          </cell>
          <cell r="O722" t="str">
            <v>สินเชื่อธนาคารประชาชน</v>
          </cell>
          <cell r="P722" t="str">
            <v>1.บุคคลค้ำประกัน</v>
          </cell>
          <cell r="Q722">
            <v>174382</v>
          </cell>
          <cell r="R722">
            <v>19346.37</v>
          </cell>
          <cell r="S722" t="str">
            <v>จังหวัดเทิง</v>
          </cell>
          <cell r="T722" t="str">
            <v>ผบ.1165</v>
          </cell>
          <cell r="U722">
            <v>2558</v>
          </cell>
          <cell r="V722" t="str">
            <v>ผบ.1365</v>
          </cell>
          <cell r="W722">
            <v>2558</v>
          </cell>
          <cell r="X722">
            <v>16</v>
          </cell>
          <cell r="Y722">
            <v>11</v>
          </cell>
          <cell r="Z722">
            <v>2558</v>
          </cell>
          <cell r="AA722"/>
          <cell r="AB722"/>
          <cell r="AC722"/>
          <cell r="AD722"/>
          <cell r="AE722"/>
          <cell r="AF722"/>
          <cell r="AG722"/>
          <cell r="AH722"/>
          <cell r="AI722"/>
          <cell r="AJ722"/>
          <cell r="AK722"/>
          <cell r="AL722"/>
          <cell r="AM722"/>
          <cell r="AN722"/>
          <cell r="AO722"/>
          <cell r="AP722"/>
          <cell r="AQ722"/>
          <cell r="AR722"/>
          <cell r="AS722"/>
          <cell r="AT722"/>
          <cell r="AU722"/>
          <cell r="AV722"/>
          <cell r="AW722"/>
          <cell r="AX722"/>
          <cell r="AY722"/>
          <cell r="AZ722"/>
          <cell r="BA722"/>
          <cell r="BB722" t="str">
            <v>สั่งดำเนินงนวันที่15/3/2566//รายงานผลสืบทรัพย์วันที่  20/6/2566//สืบครั้งที่2 25/3/2567//รายงานผลสืบทรัพย์11/6/2567////</v>
          </cell>
          <cell r="BC722" t="str">
            <v>1200
1200</v>
          </cell>
          <cell r="BD722" t="str">
            <v>27
17</v>
          </cell>
          <cell r="BE722" t="str">
            <v>3
1</v>
          </cell>
          <cell r="BF722" t="str">
            <v>2567
2568</v>
          </cell>
          <cell r="BG722">
            <v>0</v>
          </cell>
          <cell r="BH722" t="str">
            <v>-</v>
          </cell>
          <cell r="BI722" t="str">
            <v>-</v>
          </cell>
          <cell r="BJ722" t="str">
            <v>-</v>
          </cell>
          <cell r="BK722">
            <v>0</v>
          </cell>
          <cell r="BL722" t="str">
            <v>1535
1200</v>
          </cell>
          <cell r="BM722">
            <v>0</v>
          </cell>
          <cell r="BN722" t="str">
            <v/>
          </cell>
          <cell r="BO722" t="str">
            <v/>
          </cell>
          <cell r="BP722" t="str">
            <v/>
          </cell>
          <cell r="BQ722" t="str">
            <v>-</v>
          </cell>
          <cell r="BR722" t="str">
            <v>-</v>
          </cell>
          <cell r="BS722" t="str">
            <v>-</v>
          </cell>
          <cell r="BT722" t="str">
            <v>นายราชันย์ รุ่งเรือง</v>
          </cell>
          <cell r="BU722">
            <v>823757010003</v>
          </cell>
          <cell r="BV722" t="str">
            <v xml:space="preserve">1.นายจรูญ  รุ่งเรือง
2.นายราชันย์  รุ่งเรือง
3.นายธีระชัย  ชุ่มทวี
4.นางสาวนิภา  ใจจ๊ะ
</v>
          </cell>
          <cell r="BW722" t="str">
            <v>จำเลยที่ 1
ผู้กู้(เสียชีวิต)
จำเลยที่ 2
จำเลยที่ 3</v>
          </cell>
          <cell r="BX722" t="str">
            <v>3-5704-00030-67-5
3-5704-00030-66-7
1-5099-00368-02-2
1-50149-00001-11-3</v>
          </cell>
          <cell r="BY722" t="str">
            <v xml:space="preserve">-ไม่พบว่ามีกรรมสิทธิ์ในที่ดิน อ.สันป่าตอง จ.เชียงใหม่
-พบว่ามีกรรมสิทธิ์ในโฉนดเลขที่ 6695 ต.สันทรายงาม  อ.เทิง จ.เชียงราย ซึ่งเมื่อตรวจสอบแล้ว ไม่พบราคาประเมินที่ดิน (ปลอดจำนอง)
-ไม่พบว่ามีกรรมสิทธิ์ในที่ดิน อ.สันป่าตอง จ.เชียงใหม่
-ไม่พบว่ามีกรรมสิทธิ์ในที่ดิน อ.เทิง จ.เชียงราย-ไม่พบว่ามีกรรมสิทธิ์ในที่ดิน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v>
          </cell>
          <cell r="BZ722" t="str">
            <v>พบทรัพย์</v>
          </cell>
          <cell r="CA722"/>
          <cell r="CB722">
            <v>4</v>
          </cell>
          <cell r="CC722"/>
          <cell r="CD722" t="str">
            <v xml:space="preserve">1.นายจรูญ  รุ่งเรือง
2.นายราชันย์  รุ่งเรือง
3.นายธีระชัย  ชุ่มทวี
4.นางสาวนิภา  ใจจ๊ะ
</v>
          </cell>
          <cell r="CE722" t="str">
            <v>ทายาทโดยธรรมของจำเลยที่ 1
จำเลยที่ 1(เสียชีวิต)
จำเลยที่ 2
จำเลยที่ 3</v>
          </cell>
          <cell r="CF722" t="str">
            <v>3-5704-00030-67-5
3-5704-00030-66-7
1-5099-00368-02-2
1-50149-00001-11-3</v>
          </cell>
          <cell r="CG722" t="str">
            <v xml:space="preserve">-พบว่ามีกรรมสิทธิ์ในโฉนดเลขที่ 6695 ต.สันทรายงาม  อ.เทิง จ.เชียงราย (สินส่วนตัว) ซึ่งเมื่อตรวจสอบแล้ว ไม่พบราคาประเมินที่ดิน และได้มีการแบ่งที่ดินมาจากโฉนดเลขที่ 5592 
-ไม่พบว่ามีกรรมสิทธิ์ในที่ดิน อ.เทิง จ.เชียงราย
-ไม่พบว่ามีกรรมสิทธิ์ในที่ดิน อ.สารภี จ.เชียงใหม่
-ไม่พบว่ามีกรรมสิทธิ์ในที่ดิน อ.สารภี จ.เชียงใหม่
</v>
          </cell>
          <cell r="CH722" t="str">
            <v>พบ</v>
          </cell>
          <cell r="CI722"/>
          <cell r="CJ722">
            <v>4</v>
          </cell>
          <cell r="CK722"/>
          <cell r="CL722"/>
          <cell r="CM722"/>
          <cell r="CN722"/>
          <cell r="CO722"/>
        </row>
        <row r="723">
          <cell r="B723">
            <v>2179</v>
          </cell>
          <cell r="C723">
            <v>719</v>
          </cell>
          <cell r="D723">
            <v>15</v>
          </cell>
          <cell r="E723">
            <v>3</v>
          </cell>
          <cell r="F723">
            <v>2566</v>
          </cell>
          <cell r="G723">
            <v>800020645688</v>
          </cell>
          <cell r="H723" t="str">
            <v>นาย</v>
          </cell>
          <cell r="I723" t="str">
            <v>กมล</v>
          </cell>
          <cell r="J723" t="str">
            <v>ศรีคำมูล</v>
          </cell>
          <cell r="K723">
            <v>3501200964527</v>
          </cell>
          <cell r="L723" t="str">
            <v>สันป่าตอง</v>
          </cell>
          <cell r="M723" t="str">
            <v>เชียงใหม่ 3</v>
          </cell>
          <cell r="N723">
            <v>8</v>
          </cell>
          <cell r="O723" t="str">
            <v>สินเชื่อธนาคารประชาชน</v>
          </cell>
          <cell r="P723" t="str">
            <v>1.บุคคลค้ำประกัน</v>
          </cell>
          <cell r="Q723">
            <v>172908</v>
          </cell>
          <cell r="R723">
            <v>23575.17</v>
          </cell>
          <cell r="S723" t="str">
            <v>แขวงเชียงใหม่</v>
          </cell>
          <cell r="T723" t="str">
            <v>ผบ.2268</v>
          </cell>
          <cell r="U723">
            <v>2558</v>
          </cell>
          <cell r="V723" t="str">
            <v>ผบ.3580</v>
          </cell>
          <cell r="W723">
            <v>2558</v>
          </cell>
          <cell r="X723"/>
          <cell r="Y723"/>
          <cell r="Z723"/>
          <cell r="AA723">
            <v>8</v>
          </cell>
          <cell r="AB723">
            <v>7</v>
          </cell>
          <cell r="AC723">
            <v>2558</v>
          </cell>
          <cell r="AD723"/>
          <cell r="AE723"/>
          <cell r="AF723"/>
          <cell r="AG723"/>
          <cell r="AH723"/>
          <cell r="AI723"/>
          <cell r="AJ723"/>
          <cell r="AK723"/>
          <cell r="AL723"/>
          <cell r="AM723"/>
          <cell r="AN723"/>
          <cell r="AO723"/>
          <cell r="AP723"/>
          <cell r="AQ723"/>
          <cell r="BB723" t="str">
            <v>สั่งดำเนินงนวันที่15/3/2566//รายงานผลสืบทรัพย์วันที่  20/6/2566//รายงานผลสืบทรัพย์ 11/9/2567</v>
          </cell>
          <cell r="BC723">
            <v>1800</v>
          </cell>
          <cell r="BD723">
            <v>27</v>
          </cell>
          <cell r="BE723">
            <v>3</v>
          </cell>
          <cell r="BF723">
            <v>2567</v>
          </cell>
          <cell r="BG723">
            <v>0</v>
          </cell>
          <cell r="BH723" t="str">
            <v>-</v>
          </cell>
          <cell r="BI723" t="str">
            <v>-</v>
          </cell>
          <cell r="BJ723" t="str">
            <v>-</v>
          </cell>
          <cell r="BK723">
            <v>0</v>
          </cell>
          <cell r="BL723">
            <v>1960</v>
          </cell>
          <cell r="BM723">
            <v>0</v>
          </cell>
          <cell r="BN723" t="str">
            <v/>
          </cell>
          <cell r="BO723" t="str">
            <v/>
          </cell>
          <cell r="BP723" t="str">
            <v/>
          </cell>
          <cell r="BQ723" t="str">
            <v>-</v>
          </cell>
          <cell r="BR723" t="str">
            <v>-</v>
          </cell>
          <cell r="BS723" t="str">
            <v>-</v>
          </cell>
          <cell r="BT723" t="str">
            <v>นายกมล ศรีคำมูล</v>
          </cell>
          <cell r="BU723">
            <v>0</v>
          </cell>
          <cell r="BV723" t="str">
            <v>1.นายกมล  ศรีคำมูล
2.นางมาลี  ศรีคำมูล
3.นายประเสริฐ  ฟองมี
4.นางบานเย็น  ฟองมี
5.นายวันไชย  สมศักดิ์
6.นางอารีย์  สมศักดิ์</v>
          </cell>
          <cell r="BW723" t="str">
            <v>จำเลยที่ 1
คู่สมรสจำเลยที่ 1
จำเลยที่ 2
คู่สมรสจำเลยที่ 2
จำเลยที่ 3
คู่สมรสจำเลยที่ 3</v>
          </cell>
          <cell r="BX723" t="str">
            <v>3-5012-00964-52-7
3-5015-00050-81-4
3-5014-00285-88-7
3-5012-00962-68-1
3-5012-00966-62-7
3-5012-00713-77-0</v>
          </cell>
          <cell r="BY723"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-พบว่ามีกรรมสิทธิ์ในโฉนดเลขที่ 63654 ต.สันกลาง  อ.สันป่าตอง จ.เชียงใหม่ (ติดจำนองบุคคลภายนอก)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BZ723" t="str">
            <v>พบทรัพย์</v>
          </cell>
          <cell r="CA723"/>
          <cell r="CB723">
            <v>6</v>
          </cell>
          <cell r="CC723"/>
          <cell r="CD723" t="str">
            <v>1.นายกมล  ศรีคำมูล
2.นางมาลี  ศรีคำมูล
3.นายวันไชย  สมศักดิ์
4.นางอารีย์  สมศักดิ์</v>
          </cell>
          <cell r="CE723" t="str">
            <v>จำเลยที่ 1
คู่สมรสจำเลยที่ 1
จำเลยที่ 3
คู่สมรสจำเลยที่ 3</v>
          </cell>
          <cell r="CF723" t="str">
            <v>3-5012-00964-52-7
3-5015-00050-81-4
3-5012-00966-62-7
3-5012-00713-77-0</v>
          </cell>
          <cell r="CG723"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CH723" t="str">
            <v>พบทรัพย์</v>
          </cell>
          <cell r="CK723" t="str">
            <v>วชิราภรณ์</v>
          </cell>
          <cell r="CL723">
            <v>243902</v>
          </cell>
          <cell r="CM723">
            <v>244061</v>
          </cell>
        </row>
        <row r="724">
          <cell r="B724">
            <v>2180</v>
          </cell>
          <cell r="C724">
            <v>720</v>
          </cell>
          <cell r="D724">
            <v>15</v>
          </cell>
          <cell r="E724">
            <v>3</v>
          </cell>
          <cell r="F724">
            <v>2566</v>
          </cell>
          <cell r="G724">
            <v>800026548589</v>
          </cell>
          <cell r="H724" t="str">
            <v>นาย</v>
          </cell>
          <cell r="I724" t="str">
            <v>เกียรติชาย</v>
          </cell>
          <cell r="J724" t="str">
            <v>ฐาราชวงศ์ศึก</v>
          </cell>
          <cell r="K724">
            <v>3259900146789</v>
          </cell>
          <cell r="L724" t="str">
            <v>สันป่าตอง</v>
          </cell>
          <cell r="M724" t="str">
            <v>เชียงใหม่ 3</v>
          </cell>
          <cell r="N724">
            <v>8</v>
          </cell>
          <cell r="O724" t="str">
            <v>สินเชื่อสวัสดิการ</v>
          </cell>
          <cell r="P724" t="str">
            <v>1.บุคคลค้ำประกัน</v>
          </cell>
          <cell r="Q724">
            <v>127907.72</v>
          </cell>
          <cell r="R724">
            <v>16213.07</v>
          </cell>
          <cell r="S724" t="str">
            <v>จังหวัดลำพูน</v>
          </cell>
          <cell r="T724" t="str">
            <v>ผบ.2789</v>
          </cell>
          <cell r="U724">
            <v>2558</v>
          </cell>
          <cell r="V724" t="str">
            <v>ผบ.3048</v>
          </cell>
          <cell r="W724">
            <v>2558</v>
          </cell>
          <cell r="X724">
            <v>26</v>
          </cell>
          <cell r="Y724">
            <v>10</v>
          </cell>
          <cell r="Z724">
            <v>2558</v>
          </cell>
          <cell r="AA724"/>
          <cell r="AB724"/>
          <cell r="AC724"/>
          <cell r="AD724"/>
          <cell r="AE724"/>
          <cell r="AF724"/>
          <cell r="AG724"/>
          <cell r="AH724"/>
          <cell r="AI724"/>
          <cell r="AJ724"/>
          <cell r="AK724"/>
          <cell r="AL724"/>
          <cell r="AM724"/>
          <cell r="AN724"/>
          <cell r="AO724"/>
          <cell r="AP724"/>
          <cell r="AQ724"/>
          <cell r="BB724" t="str">
            <v>สั่งดำเนินงนวันที่15/3/2566//รายงานผลสืบทรัพย์วันที่  20/6/2566</v>
          </cell>
          <cell r="BC724" t="str">
            <v>1200
1200</v>
          </cell>
          <cell r="BD724" t="str">
            <v>27
26</v>
          </cell>
          <cell r="BE724" t="str">
            <v>3
3</v>
          </cell>
          <cell r="BF724" t="str">
            <v>2567
2568</v>
          </cell>
          <cell r="BG724">
            <v>0</v>
          </cell>
          <cell r="BH724" t="str">
            <v>-</v>
          </cell>
          <cell r="BI724" t="str">
            <v>-</v>
          </cell>
          <cell r="BJ724" t="str">
            <v>-</v>
          </cell>
          <cell r="BK724">
            <v>0</v>
          </cell>
          <cell r="BL724" t="str">
            <v xml:space="preserve">3080
2765
</v>
          </cell>
          <cell r="BM724">
            <v>0</v>
          </cell>
          <cell r="BN724" t="str">
            <v/>
          </cell>
          <cell r="BO724" t="str">
            <v/>
          </cell>
          <cell r="BP724" t="str">
            <v/>
          </cell>
          <cell r="BQ724" t="str">
            <v>-</v>
          </cell>
          <cell r="BR724" t="str">
            <v>-</v>
          </cell>
          <cell r="BS724" t="str">
            <v>-</v>
          </cell>
          <cell r="BT724" t="str">
            <v>นายเกียรติชาย ฐาราชวงศ์ศึก</v>
          </cell>
          <cell r="BU724">
            <v>0</v>
          </cell>
          <cell r="BV724" t="str">
            <v>1.นายเกียรติชาย  ฐาราชวงศ์ศึก
2.นางวราพร  ฟุ่มฟองฟู
3.นางสาวพิมพ์ใจ  คนเที่ยง
4.นายยุทธชัย  แซ่ลี้</v>
          </cell>
          <cell r="BW724" t="str">
            <v>จำเลยที่ 1
คู่สมรสจำเลยที่ 1
จำเลยที่ 2
จำเลยที่ 3</v>
          </cell>
          <cell r="BX724" t="str">
            <v>3-2599-00146-78-9
3-5014-00111-21-7
3-5012-00615-19-1
8-5009-86003-34-5</v>
          </cell>
          <cell r="BY724" t="str">
            <v>-ไม่พบว่ามีกรรมสิทธิ์ในที่ดิน อ.สันทราย จ.เชียงใหม่
-ไม่พบว่ามีกรรมสิทธิ์ในที่ดิน อ.ลี้ จ.ลำพูน
-ไม่พบว่ามีกรรมสิทธิ์ในที่ดิน อ.สันทราย จ.เชียงใหม่
-ไม่พบว่ามีกรรมสิทธิ์ในที่ดิน อ.ลี้ จ.ลำพูน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724" t="str">
            <v>ไม่พบทรัพย์</v>
          </cell>
          <cell r="CA724"/>
          <cell r="CB724">
            <v>4</v>
          </cell>
          <cell r="CC724"/>
          <cell r="CE724"/>
          <cell r="CF724"/>
          <cell r="CG724"/>
          <cell r="CH724"/>
        </row>
        <row r="725">
          <cell r="B725">
            <v>2181</v>
          </cell>
          <cell r="C725">
            <v>721</v>
          </cell>
          <cell r="D725">
            <v>15</v>
          </cell>
          <cell r="E725">
            <v>3</v>
          </cell>
          <cell r="F725">
            <v>2566</v>
          </cell>
          <cell r="G725">
            <v>800014256732</v>
          </cell>
          <cell r="H725" t="str">
            <v>นาง</v>
          </cell>
          <cell r="I725" t="str">
            <v>บัวรวย</v>
          </cell>
          <cell r="J725" t="str">
            <v>บุญมา</v>
          </cell>
          <cell r="K725">
            <v>3501200738616</v>
          </cell>
          <cell r="L725" t="str">
            <v>สันป่าตอง</v>
          </cell>
          <cell r="M725" t="str">
            <v>เชียงใหม่ 3</v>
          </cell>
          <cell r="N725">
            <v>8</v>
          </cell>
          <cell r="O725" t="str">
            <v>สินเชื่อธนาคารประชาชน</v>
          </cell>
          <cell r="P725" t="str">
            <v>1.บุคคลค้ำประกัน</v>
          </cell>
          <cell r="Q725">
            <v>67527.360000000001</v>
          </cell>
          <cell r="R725">
            <v>6370.58</v>
          </cell>
          <cell r="S725" t="str">
            <v>แขวงเชียงใหม่</v>
          </cell>
          <cell r="T725" t="str">
            <v>ผบ.8267</v>
          </cell>
          <cell r="U725">
            <v>2558</v>
          </cell>
          <cell r="V725" t="str">
            <v>ผบ.9312</v>
          </cell>
          <cell r="W725">
            <v>2558</v>
          </cell>
          <cell r="X725">
            <v>30</v>
          </cell>
          <cell r="Y725">
            <v>11</v>
          </cell>
          <cell r="Z725">
            <v>2558</v>
          </cell>
          <cell r="AA725"/>
          <cell r="AB725"/>
          <cell r="AC725"/>
          <cell r="AD725"/>
          <cell r="AE725"/>
          <cell r="AF725"/>
          <cell r="AG725"/>
          <cell r="AH725"/>
          <cell r="AI725"/>
          <cell r="AJ725"/>
          <cell r="AK725"/>
          <cell r="AL725"/>
          <cell r="AM725"/>
          <cell r="AN725"/>
          <cell r="AO725"/>
          <cell r="AP725"/>
          <cell r="AQ725"/>
          <cell r="BB725" t="str">
            <v>สั่งดำเนินงนวันที่15/3/2566//รายงานผลสืบทรัพย์วันที่  20/6/2566</v>
          </cell>
          <cell r="BC725">
            <v>1800</v>
          </cell>
          <cell r="BD725">
            <v>27</v>
          </cell>
          <cell r="BE725">
            <v>3</v>
          </cell>
          <cell r="BF725">
            <v>2567</v>
          </cell>
          <cell r="BG725">
            <v>0</v>
          </cell>
          <cell r="BH725" t="str">
            <v>-</v>
          </cell>
          <cell r="BI725" t="str">
            <v>-</v>
          </cell>
          <cell r="BJ725" t="str">
            <v>-</v>
          </cell>
          <cell r="BK725">
            <v>0</v>
          </cell>
          <cell r="BL725">
            <v>1365</v>
          </cell>
          <cell r="BM725">
            <v>0</v>
          </cell>
          <cell r="BN725" t="str">
            <v/>
          </cell>
          <cell r="BO725" t="str">
            <v/>
          </cell>
          <cell r="BP725" t="str">
            <v/>
          </cell>
          <cell r="BQ725" t="str">
            <v>-</v>
          </cell>
          <cell r="BR725" t="str">
            <v>-</v>
          </cell>
          <cell r="BS725" t="str">
            <v>-</v>
          </cell>
          <cell r="BT725" t="str">
            <v>นางบัวรวย บุญมา</v>
          </cell>
          <cell r="BU725">
            <v>823758010432</v>
          </cell>
          <cell r="BV725" t="str">
            <v>1.นางบัวรวย  บุญมา
2.นายบุญตัน  บุญมา
3.นางนภาพร  กันทะอ่อน
4.นายบุญส่ง  กันทะอ่อน
5.นายอินทร์เนตร  ยะคำป้อ
6.นางภาวิณี  ยะคำป้อ</v>
          </cell>
          <cell r="BW725" t="str">
            <v>จำเลยที่ 1
คู่สมรสจำเลยที่ 1
จำเลยที่ 2
คู่สมรสจำเลยที่ 2
จำเลยที่ 3
คู่สมรสจำเลยที่ 3</v>
          </cell>
          <cell r="BX725" t="str">
            <v>3-5012-00738-61-6
3-5101-01313-11-0
3-5012-00738-42-0
3-5012-00738-41-1
3-5006-00085-36-8
3-5012-00738-08-0</v>
          </cell>
          <cell r="BY725"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-พบว่ามีกรรมสิทธิ์ในโฉนดเลขที่ 35301 ต.ทุ่งต้อม  อ.สันป่าตอง จ.เชียงใหม่ (สินส่วนตัว)
-ไม่พบว่ามีกรรมสิทธิ์ในที่ดิน อ.สันป่าตอง จ.เชียงใหม่
-ไม่พบว่ามีกรรมสิทธิ์ในที่ดิน อ.สันป่าตอง จ.เชียงใหม่</v>
          </cell>
          <cell r="BZ725" t="str">
            <v>พบทรัพย์</v>
          </cell>
          <cell r="CA725"/>
          <cell r="CB725">
            <v>6</v>
          </cell>
          <cell r="CC725"/>
          <cell r="CE725"/>
          <cell r="CF725"/>
          <cell r="CG725"/>
          <cell r="CH725"/>
        </row>
        <row r="726">
          <cell r="B726">
            <v>2182</v>
          </cell>
          <cell r="C726">
            <v>722</v>
          </cell>
          <cell r="D726">
            <v>21</v>
          </cell>
          <cell r="E726">
            <v>3</v>
          </cell>
          <cell r="F726">
            <v>2566</v>
          </cell>
          <cell r="G726">
            <v>800097565652</v>
          </cell>
          <cell r="H726" t="str">
            <v>นาง</v>
          </cell>
          <cell r="I726" t="str">
            <v xml:space="preserve">พิทักษ์ </v>
          </cell>
          <cell r="J726" t="str">
            <v>พิมพ์เกตุ</v>
          </cell>
          <cell r="K726">
            <v>3630400049472</v>
          </cell>
          <cell r="L726" t="str">
            <v>หนองหอย</v>
          </cell>
          <cell r="M726" t="str">
            <v>เชียงใหม่ 1</v>
          </cell>
          <cell r="N726">
            <v>8</v>
          </cell>
          <cell r="O726" t="str">
            <v>สินเชื่อธนาคารประชาชน</v>
          </cell>
          <cell r="P726" t="str">
            <v>1.บุคคลค้ำประกัน</v>
          </cell>
          <cell r="Q726">
            <v>31703.21</v>
          </cell>
          <cell r="R726">
            <v>8493.4</v>
          </cell>
          <cell r="S726" t="str">
            <v>แขวงเชียงดาว</v>
          </cell>
          <cell r="T726" t="str">
            <v>ผบE926</v>
          </cell>
          <cell r="U726">
            <v>2565</v>
          </cell>
          <cell r="V726" t="str">
            <v>ผบE228</v>
          </cell>
          <cell r="W726">
            <v>2566</v>
          </cell>
          <cell r="X726">
            <v>16</v>
          </cell>
          <cell r="Y726">
            <v>1</v>
          </cell>
          <cell r="Z726">
            <v>2566</v>
          </cell>
          <cell r="AA726"/>
          <cell r="AB726"/>
          <cell r="AC726"/>
          <cell r="AD726"/>
          <cell r="AE726"/>
          <cell r="AF726"/>
          <cell r="AG726"/>
          <cell r="AH726"/>
          <cell r="AI726"/>
          <cell r="AJ726"/>
          <cell r="AK726"/>
          <cell r="AL726"/>
          <cell r="AM726"/>
          <cell r="AN726"/>
          <cell r="AO726"/>
          <cell r="AP726"/>
          <cell r="AQ726"/>
          <cell r="AR726"/>
          <cell r="AS726"/>
          <cell r="AT726"/>
          <cell r="AU726"/>
          <cell r="AV726"/>
          <cell r="AW726"/>
          <cell r="AX726"/>
          <cell r="AY726"/>
          <cell r="AZ726"/>
          <cell r="BA726"/>
          <cell r="BB726" t="str">
            <v>คำสั่งดำเนินการ30/3/2566//รายงานสืบทรัพย์วันที่ 19/9/2566</v>
          </cell>
          <cell r="BC726">
            <v>1200</v>
          </cell>
          <cell r="BD726">
            <v>12</v>
          </cell>
          <cell r="BE726">
            <v>7</v>
          </cell>
          <cell r="BF726">
            <v>2567</v>
          </cell>
          <cell r="BG726">
            <v>0</v>
          </cell>
          <cell r="BH726" t="str">
            <v>-</v>
          </cell>
          <cell r="BI726" t="str">
            <v>-</v>
          </cell>
          <cell r="BJ726" t="str">
            <v>-</v>
          </cell>
          <cell r="BK726">
            <v>0</v>
          </cell>
          <cell r="BL726">
            <v>1650</v>
          </cell>
          <cell r="BM726">
            <v>0</v>
          </cell>
          <cell r="BN726" t="str">
            <v/>
          </cell>
          <cell r="BO726" t="str">
            <v/>
          </cell>
          <cell r="BP726" t="str">
            <v/>
          </cell>
          <cell r="BQ726" t="str">
            <v>-</v>
          </cell>
          <cell r="BR726" t="str">
            <v>-</v>
          </cell>
          <cell r="BS726" t="str">
            <v>-</v>
          </cell>
          <cell r="BT726" t="str">
            <v>นางพิทักษ์  พิมพ์เกตุ</v>
          </cell>
          <cell r="BU726">
            <v>883165010608</v>
          </cell>
          <cell r="BV726" t="str">
            <v>1.นางพิทักษ์  พิมเกตุ
2.นายเดช  ก้อนนคร
3.นายอภิศาล  จันคำ
4.นางสาวนงคราญ  ใจงาม</v>
          </cell>
          <cell r="BW726" t="str">
            <v>จำเลยที่ 1
คู่สมรสจำเลยที่ 1
จำเลยที่ 2
คู่สมรสจำเลยที่ 2</v>
          </cell>
          <cell r="BX726" t="str">
            <v>3-6304-00049-47-2
3-6304-00245-12-3
3-5004-00051-79-6
3-5004-00431-19-0</v>
          </cell>
          <cell r="BY726" t="str">
            <v>-ไม่พบว่ามีกรรมสิทธิ์ในที่ดิน อ.เมืองเชียงใหม่ จ.เชียงใหม่
-พบว่ามีกรรมสิทธิ์ในโฉนดเลขที่ 33190 ต.แม่ท้อ  อ.เมืองตาก  จ.ตาก (ปลอดจำนอง)
-ไม่พบว่ามีกรรมสิทธิ์ในที่ดิน อ.แม่ระมาด จ.ตาก
-ไม่พบว่ามีกรรมสิทธิ์ในที่ดิน อ.เมืองตาก จ.ตาก
-ไม่พบว่ามีกรรมสิทธิ์ในที่ดิน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BZ726" t="str">
            <v>พบ</v>
          </cell>
          <cell r="CA726"/>
          <cell r="CB726"/>
          <cell r="CC726"/>
          <cell r="CD726" t="str">
            <v>นางพิทักษ์  พิมพ์เกตุ</v>
          </cell>
          <cell r="CE726">
            <v>243217</v>
          </cell>
          <cell r="CF726"/>
          <cell r="CG726"/>
          <cell r="CH726"/>
          <cell r="CI726"/>
          <cell r="CJ726"/>
          <cell r="CK726"/>
          <cell r="CL726"/>
          <cell r="CM726"/>
          <cell r="CN726"/>
          <cell r="CO726"/>
        </row>
        <row r="727">
          <cell r="B727">
            <v>2183</v>
          </cell>
          <cell r="C727">
            <v>723</v>
          </cell>
          <cell r="D727">
            <v>22</v>
          </cell>
          <cell r="E727">
            <v>3</v>
          </cell>
          <cell r="F727">
            <v>2566</v>
          </cell>
          <cell r="G727">
            <v>800057308861</v>
          </cell>
          <cell r="H727" t="str">
            <v>นาย</v>
          </cell>
          <cell r="I727" t="str">
            <v>บุญธรรม</v>
          </cell>
          <cell r="J727" t="str">
            <v>พันน้อย</v>
          </cell>
          <cell r="K727">
            <v>3420300077590</v>
          </cell>
          <cell r="L727" t="str">
            <v>สามแยกสันทราย</v>
          </cell>
          <cell r="M727" t="str">
            <v>เชียงใหม่ 1</v>
          </cell>
          <cell r="N727">
            <v>8</v>
          </cell>
          <cell r="O727" t="str">
            <v>สินเชื่อธนาคารประชาชน</v>
          </cell>
          <cell r="P727" t="str">
            <v>1.บุคคลค้ำประกัน</v>
          </cell>
          <cell r="Q727">
            <v>35496</v>
          </cell>
          <cell r="R727">
            <v>16562.34</v>
          </cell>
          <cell r="S727" t="str">
            <v>แขวงเชียงดาว</v>
          </cell>
          <cell r="T727" t="str">
            <v>ผบE43</v>
          </cell>
          <cell r="U727">
            <v>2566</v>
          </cell>
          <cell r="V727" t="str">
            <v>ผบE144</v>
          </cell>
          <cell r="W727">
            <v>2566</v>
          </cell>
          <cell r="X727">
            <v>21</v>
          </cell>
          <cell r="Y727">
            <v>2</v>
          </cell>
          <cell r="Z727">
            <v>2566</v>
          </cell>
          <cell r="AA727"/>
          <cell r="AB727"/>
          <cell r="AC727"/>
          <cell r="AD727"/>
          <cell r="AE727"/>
          <cell r="AF727"/>
          <cell r="AG727"/>
          <cell r="AH727"/>
          <cell r="AI727"/>
          <cell r="AJ727"/>
          <cell r="AK727"/>
          <cell r="AL727"/>
          <cell r="AM727"/>
          <cell r="AN727"/>
          <cell r="AO727"/>
          <cell r="AP727"/>
          <cell r="AQ727"/>
          <cell r="AR727"/>
          <cell r="AS727"/>
          <cell r="AT727"/>
          <cell r="AU727"/>
          <cell r="AV727"/>
          <cell r="AW727"/>
          <cell r="AX727"/>
          <cell r="AY727"/>
          <cell r="AZ727"/>
          <cell r="BA727"/>
          <cell r="BB727" t="str">
            <v>คำสั่งดำเนินการ24/3/2566//รายงานสืบทรัพย์วันที่ 19/9/2566</v>
          </cell>
          <cell r="BC727">
            <v>1200</v>
          </cell>
          <cell r="BD727">
            <v>12</v>
          </cell>
          <cell r="BE727">
            <v>7</v>
          </cell>
          <cell r="BF727">
            <v>2567</v>
          </cell>
          <cell r="BG727">
            <v>0</v>
          </cell>
          <cell r="BH727" t="str">
            <v>-</v>
          </cell>
          <cell r="BI727" t="str">
            <v>-</v>
          </cell>
          <cell r="BJ727" t="str">
            <v>-</v>
          </cell>
          <cell r="BK727">
            <v>0</v>
          </cell>
          <cell r="BL727">
            <v>1725</v>
          </cell>
          <cell r="BM727">
            <v>0</v>
          </cell>
          <cell r="BN727" t="str">
            <v/>
          </cell>
          <cell r="BO727" t="str">
            <v/>
          </cell>
          <cell r="BP727" t="str">
            <v/>
          </cell>
          <cell r="BQ727" t="str">
            <v>-</v>
          </cell>
          <cell r="BR727" t="str">
            <v>-</v>
          </cell>
          <cell r="BS727" t="str">
            <v>-</v>
          </cell>
          <cell r="BT727" t="str">
            <v>นายบุญธรรม พันน้อย</v>
          </cell>
          <cell r="BU727">
            <v>883165010786</v>
          </cell>
          <cell r="BV727" t="str">
            <v>1.นายบุญธรรม  พันน้อย
2.นางภีกวิพร  พันน้อย
3.นายประเทือง  ดาวเรือง
4.นางสาวสิริมา  ธรรมรงค์</v>
          </cell>
          <cell r="BW727" t="str">
            <v>จำเลยที่ 1
คู่สมรสจำเลยที่ 1
จำเลยที่ 2
จำเลยที่ 3</v>
          </cell>
          <cell r="BX727" t="str">
            <v>3-4203-00077-59-0
3-5507-00314-78-4
3-1303-00045-32-1
3-4106-00437-36-2</v>
          </cell>
          <cell r="BY727" t="str">
            <v>-ไม่พบว่ามีกรรมสิทธิ์ในที่ดิน อ.สันทราย  จ.เชียงใหม่
-ไม่พบว่ามีกรรมสิทธิ์ในที่ดิน อ.เวียงสา จ.น่าน
-พบว่ามีกรรมสิทธิ์ในโฉนดเลขที่ 6174 ต.นาเหลือง  อ.เวียงสา จ.น่าน (ติดจำนองธกส.)
-ไม่พบว่ามีกรรมสิทธิ์ในที่ดิน อ.สันทราย  จ.เชียงใหม่
-ไม่พบว่ามีกรรมสิทธิ์ในที่ดิน อ.ร้องกวาง  จ.แพร่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v>
          </cell>
          <cell r="BZ727" t="str">
            <v>พบ</v>
          </cell>
          <cell r="CA727"/>
          <cell r="CB727"/>
          <cell r="CC727"/>
          <cell r="CD727" t="str">
            <v>นายบุญธรรม พันน้อย</v>
          </cell>
          <cell r="CE727">
            <v>243277</v>
          </cell>
          <cell r="CF727"/>
          <cell r="CG727"/>
          <cell r="CK727"/>
        </row>
        <row r="728">
          <cell r="B728">
            <v>2184</v>
          </cell>
          <cell r="C728">
            <v>724</v>
          </cell>
          <cell r="D728">
            <v>29</v>
          </cell>
          <cell r="E728">
            <v>3</v>
          </cell>
          <cell r="F728">
            <v>2566</v>
          </cell>
          <cell r="G728">
            <v>800118172009</v>
          </cell>
          <cell r="H728" t="str">
            <v>นาย</v>
          </cell>
          <cell r="I728" t="str">
            <v>ทรัพย์เจริญ</v>
          </cell>
          <cell r="J728" t="str">
            <v>แก้วบังวัน</v>
          </cell>
          <cell r="K728">
            <v>1539900644917</v>
          </cell>
          <cell r="L728" t="str">
            <v>เม-ญ่า เชียงใหม่</v>
          </cell>
          <cell r="M728" t="str">
            <v>เชียงใหม่ 1</v>
          </cell>
          <cell r="N728">
            <v>8</v>
          </cell>
          <cell r="O728" t="str">
            <v>สินเชื่อธนาคารประชาชน</v>
          </cell>
          <cell r="P728" t="str">
            <v>1.บุคคลค้ำประกัน</v>
          </cell>
          <cell r="Q728">
            <v>86664</v>
          </cell>
          <cell r="R728">
            <v>15589.75</v>
          </cell>
          <cell r="S728" t="str">
            <v>แขวงเชียงใหม่</v>
          </cell>
          <cell r="T728" t="str">
            <v>ผบE7140</v>
          </cell>
          <cell r="U728">
            <v>2565</v>
          </cell>
          <cell r="V728" t="str">
            <v>ผบE246</v>
          </cell>
          <cell r="W728">
            <v>2566</v>
          </cell>
          <cell r="X728">
            <v>17</v>
          </cell>
          <cell r="Y728">
            <v>1</v>
          </cell>
          <cell r="Z728">
            <v>2566</v>
          </cell>
          <cell r="AA728"/>
          <cell r="AB728"/>
          <cell r="AC728"/>
          <cell r="AD728"/>
          <cell r="AE728"/>
          <cell r="AF728"/>
          <cell r="AG728"/>
          <cell r="AH728"/>
          <cell r="AI728"/>
          <cell r="AJ728"/>
          <cell r="AK728"/>
          <cell r="AL728"/>
          <cell r="AM728"/>
          <cell r="AN728"/>
          <cell r="AO728"/>
          <cell r="AP728"/>
          <cell r="AQ728"/>
          <cell r="AR728"/>
          <cell r="AS728"/>
          <cell r="AT728"/>
          <cell r="AU728"/>
          <cell r="AV728"/>
          <cell r="AW728"/>
          <cell r="AX728"/>
          <cell r="AY728"/>
          <cell r="AZ728"/>
          <cell r="BA728"/>
          <cell r="BB728" t="str">
            <v>คำสั่งดำเนินการ29/3/2566//รายงานสืบทรัพย์วันที่ 19/9/2566</v>
          </cell>
          <cell r="BC728">
            <v>1200</v>
          </cell>
          <cell r="BD728">
            <v>8</v>
          </cell>
          <cell r="BE728">
            <v>3</v>
          </cell>
          <cell r="BF728">
            <v>2567</v>
          </cell>
          <cell r="BG728">
            <v>0</v>
          </cell>
          <cell r="BH728" t="str">
            <v>-</v>
          </cell>
          <cell r="BI728" t="str">
            <v>-</v>
          </cell>
          <cell r="BJ728" t="str">
            <v>-</v>
          </cell>
          <cell r="BK728">
            <v>0</v>
          </cell>
          <cell r="BL728">
            <v>1720</v>
          </cell>
          <cell r="BM728">
            <v>0</v>
          </cell>
          <cell r="BN728" t="str">
            <v/>
          </cell>
          <cell r="BO728" t="str">
            <v/>
          </cell>
          <cell r="BP728" t="str">
            <v/>
          </cell>
          <cell r="BQ728" t="str">
            <v>-</v>
          </cell>
          <cell r="BR728" t="str">
            <v>-</v>
          </cell>
          <cell r="BS728" t="str">
            <v>-</v>
          </cell>
          <cell r="BT728" t="str">
            <v>นายทรัพย์เจริญ แก้วบังวัน</v>
          </cell>
          <cell r="BU728">
            <v>883165010176</v>
          </cell>
          <cell r="BV728" t="str">
            <v xml:space="preserve">1.นายทรัพย์เจริญ  แก้วบังวัน
2.นางสาวสุณีย์  ธรรมขัน
3.นายฐิติกร  นึกเว้น
4.นางสาวสรารัตน์  คำวงษา
</v>
          </cell>
          <cell r="BW728" t="str">
            <v>จำเลยที่ 1
จำเลยที่ 2
คู่สมรสจำเลยที่ 2
จำเลยที่ 3</v>
          </cell>
          <cell r="BX728" t="str">
            <v>1-5399-00644-91-7
1-5016-00085-84-2
1-5099-01163-51-3
1-6201-00221-25-7</v>
          </cell>
          <cell r="BY728" t="str">
            <v>-ไม่พบว่ามีกรรมสิทธิ์ในที่ดิน อ.เมืองเชียงใหม่ จ.เชียงใหม่
-ไม่พบว่ามีกรรมสิทธิ์ในที่ดิน เขตบึงกุ่มจ.กรุงเทพมหานคร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อ.เมืองเชียงใหม่ จ.เชียงใหม่
-พบว่ามีกรรมสิทธิ์ในโฉนดเลขที่ 80814 ต.หนองป่าคลั่ง อ.เมืองเชียงใหม่ด จ.เชียงใหม่(ติดจำนองธ.อ.ส.)</v>
          </cell>
          <cell r="BZ728" t="str">
            <v>พบ</v>
          </cell>
          <cell r="CA728"/>
          <cell r="CB728"/>
          <cell r="CC728"/>
          <cell r="CD728"/>
          <cell r="CE728"/>
          <cell r="CF728"/>
          <cell r="CG728"/>
          <cell r="CH728"/>
          <cell r="CI728"/>
          <cell r="CJ728"/>
          <cell r="CK728"/>
          <cell r="CL728"/>
          <cell r="CM728"/>
          <cell r="CN728"/>
          <cell r="CO728"/>
        </row>
        <row r="729">
          <cell r="B729">
            <v>2185</v>
          </cell>
          <cell r="C729">
            <v>725</v>
          </cell>
          <cell r="D729">
            <v>30</v>
          </cell>
          <cell r="E729">
            <v>3</v>
          </cell>
          <cell r="F729">
            <v>2566</v>
          </cell>
          <cell r="G729">
            <v>800070515450</v>
          </cell>
          <cell r="H729" t="str">
            <v>นางสาว</v>
          </cell>
          <cell r="I729" t="str">
            <v>มินตรา</v>
          </cell>
          <cell r="J729" t="str">
            <v>ทะสอน</v>
          </cell>
          <cell r="K729">
            <v>1549900355346</v>
          </cell>
          <cell r="L729" t="str">
            <v>เม-ญ่า เชียงใหม่</v>
          </cell>
          <cell r="M729" t="str">
            <v>เชียงใหม่ 1</v>
          </cell>
          <cell r="N729">
            <v>8</v>
          </cell>
          <cell r="O729" t="str">
            <v>สินเชื่อธนาคารประชาชน</v>
          </cell>
          <cell r="P729" t="str">
            <v>1.บุคคลค้ำประกัน</v>
          </cell>
          <cell r="Q729">
            <v>61514.58</v>
          </cell>
          <cell r="R729">
            <v>31008.080000000002</v>
          </cell>
          <cell r="S729" t="str">
            <v>จังหวัดแพร่</v>
          </cell>
          <cell r="T729" t="str">
            <v>ผบE157</v>
          </cell>
          <cell r="U729">
            <v>2566</v>
          </cell>
          <cell r="V729" t="str">
            <v>ผบE658</v>
          </cell>
          <cell r="W729">
            <v>2566</v>
          </cell>
          <cell r="X729">
            <v>27</v>
          </cell>
          <cell r="Y729">
            <v>2</v>
          </cell>
          <cell r="Z729">
            <v>2566</v>
          </cell>
          <cell r="AB729"/>
          <cell r="AC729"/>
          <cell r="AD729"/>
          <cell r="AK729"/>
          <cell r="AL729"/>
          <cell r="AM729"/>
          <cell r="AN729"/>
          <cell r="AO729"/>
          <cell r="AP729"/>
          <cell r="AQ729"/>
          <cell r="BB729" t="str">
            <v>คำสั่งดำเนินการ30/3/2566//รายงานสืบทรัพย์วันที่ 19/9/2566</v>
          </cell>
          <cell r="BC729">
            <v>900</v>
          </cell>
          <cell r="BD729">
            <v>12</v>
          </cell>
          <cell r="BE729">
            <v>7</v>
          </cell>
          <cell r="BF729">
            <v>2567</v>
          </cell>
          <cell r="BG729">
            <v>0</v>
          </cell>
          <cell r="BH729" t="str">
            <v>-</v>
          </cell>
          <cell r="BI729" t="str">
            <v>-</v>
          </cell>
          <cell r="BJ729" t="str">
            <v>-</v>
          </cell>
          <cell r="BK729">
            <v>0</v>
          </cell>
          <cell r="BL729">
            <v>1345</v>
          </cell>
          <cell r="BM729">
            <v>0</v>
          </cell>
          <cell r="BN729">
            <v>19</v>
          </cell>
          <cell r="BO729">
            <v>12</v>
          </cell>
          <cell r="BP729">
            <v>2567</v>
          </cell>
          <cell r="BQ729" t="str">
            <v>-</v>
          </cell>
          <cell r="BR729" t="str">
            <v>-</v>
          </cell>
          <cell r="BS729" t="str">
            <v>-</v>
          </cell>
          <cell r="BT729" t="str">
            <v>นางสาวมินตรา ทะสอน</v>
          </cell>
          <cell r="BU729">
            <v>883165010622</v>
          </cell>
          <cell r="BV729" t="str">
            <v>1.นางสาวมินตรา  ทะสอน
2.นายสมหมาย  จำมา
3.นายอาทิตย์  วังแก้ว</v>
          </cell>
          <cell r="BW729" t="str">
            <v>จำเลยที่ 1
คู่สมรสจำเลยที่ 1
จำเลยที่ 2</v>
          </cell>
          <cell r="BX729" t="str">
            <v>1-5499-00355-34-6
1-5804-00109-65-8
1-5804-00152-27-8</v>
          </cell>
          <cell r="BY729" t="str">
            <v>-พบว่ามีกรรมสิทธิ์ในโฉนดเลขที่1066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v>
          </cell>
          <cell r="BZ729" t="str">
            <v>พบ</v>
          </cell>
          <cell r="CA729"/>
          <cell r="CB729"/>
          <cell r="CC729"/>
          <cell r="CE729"/>
          <cell r="CF729"/>
          <cell r="CG729"/>
          <cell r="CH729"/>
        </row>
        <row r="730">
          <cell r="B730">
            <v>2186</v>
          </cell>
          <cell r="C730">
            <v>726</v>
          </cell>
          <cell r="D730">
            <v>30</v>
          </cell>
          <cell r="E730">
            <v>3</v>
          </cell>
          <cell r="F730">
            <v>2566</v>
          </cell>
          <cell r="G730">
            <v>800068819609</v>
          </cell>
          <cell r="H730" t="str">
            <v>นางสาว</v>
          </cell>
          <cell r="I730" t="str">
            <v>กนกกาญจน์</v>
          </cell>
          <cell r="J730" t="str">
            <v>บุตรดี</v>
          </cell>
          <cell r="K730">
            <v>1560100184646</v>
          </cell>
          <cell r="L730" t="str">
            <v>เม-ญ่า เชียงใหม่</v>
          </cell>
          <cell r="M730" t="str">
            <v>เชียงใหม่ 1</v>
          </cell>
          <cell r="N730">
            <v>8</v>
          </cell>
          <cell r="O730" t="str">
            <v>สินเชื่อธนาคารประชาชน</v>
          </cell>
          <cell r="P730" t="str">
            <v>1.บุคคลค้ำประกัน</v>
          </cell>
          <cell r="Q730">
            <v>67820.759999999995</v>
          </cell>
          <cell r="R730">
            <v>18719.38</v>
          </cell>
          <cell r="S730" t="str">
            <v>แขวงเชียงราย</v>
          </cell>
          <cell r="T730" t="str">
            <v>ผบE110</v>
          </cell>
          <cell r="U730">
            <v>2566</v>
          </cell>
          <cell r="V730" t="str">
            <v>ผบE806</v>
          </cell>
          <cell r="W730">
            <v>2566</v>
          </cell>
          <cell r="X730">
            <v>27</v>
          </cell>
          <cell r="Y730">
            <v>2</v>
          </cell>
          <cell r="Z730">
            <v>2566</v>
          </cell>
          <cell r="AB730"/>
          <cell r="AC730"/>
          <cell r="AD730"/>
          <cell r="AK730"/>
          <cell r="AL730"/>
          <cell r="AM730"/>
          <cell r="AN730"/>
          <cell r="AO730"/>
          <cell r="AP730"/>
          <cell r="AQ730"/>
          <cell r="BB730" t="str">
            <v>คำสั่งดำเนินการ30/3/2566//รายงานสืบทรัพย์วันที่ 19/9/2566</v>
          </cell>
          <cell r="BC730">
            <v>1500</v>
          </cell>
          <cell r="BD730">
            <v>12</v>
          </cell>
          <cell r="BE730">
            <v>7</v>
          </cell>
          <cell r="BF730">
            <v>2567</v>
          </cell>
          <cell r="BG730">
            <v>0</v>
          </cell>
          <cell r="BH730" t="str">
            <v>-</v>
          </cell>
          <cell r="BI730" t="str">
            <v>-</v>
          </cell>
          <cell r="BJ730" t="str">
            <v>-</v>
          </cell>
          <cell r="BK730">
            <v>0</v>
          </cell>
          <cell r="BL730">
            <v>2080</v>
          </cell>
          <cell r="BM730">
            <v>0</v>
          </cell>
          <cell r="BN730" t="str">
            <v/>
          </cell>
          <cell r="BO730" t="str">
            <v/>
          </cell>
          <cell r="BP730" t="str">
            <v/>
          </cell>
          <cell r="BQ730" t="str">
            <v>-</v>
          </cell>
          <cell r="BR730" t="str">
            <v>-</v>
          </cell>
          <cell r="BS730" t="str">
            <v>-</v>
          </cell>
          <cell r="BT730" t="str">
            <v>นางสาวกนกกาญจน์ บุตรดี</v>
          </cell>
          <cell r="BU730">
            <v>883165010165</v>
          </cell>
          <cell r="BV730" t="str">
            <v>1.นางสาวกนกกาญจน์  บุตรดี
2.นายสัญญา  บุตรดี
3.นางสาวสุรีย์  เลิศพิพัฒน์วงศ์
4.นางสุวรรณา  เขื่อนเพชร
5.นายนพดล  เขื่อนเพชร</v>
          </cell>
          <cell r="BW730" t="str">
            <v>จำเลยที่ 1
คู่สมรสจำเลยที่ 1
จำเลยที่ 2
ทายาทล.3
จำเลยที่ 3</v>
          </cell>
          <cell r="BX730" t="str">
            <v>1-5601-00184-64-6
1-5804-00107-47-7
1-5711-00055-54-5
3-2601-00037-95-2
1-5701-00087-04-7</v>
          </cell>
          <cell r="BY730"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จ.พะเยา
-ไม่พบว่ามีกรรมสิทธิ์ในที่ดิน อ.แม่ริม จ.เชียงใหม่
-ไม่พบว่ามีกรรมสิทธิ์ในที่ดิน อ.พญาเม็งราย จ.เชียงราย
-ไม่พบว่ามีกรรมสิทธิ์ในที่ดิน อ.เมืองเชียงใหม่ จ.เชียงใหม่
-พบว่ามีกรรมสิทธิ์ในโฉนดเลขที่ 30419 ต.สันสลี  อ.เวียงป่าเป้า  จ.เชียงราย(ติดจำนองธ.อ.ส.)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อ.แม่ฮ่องสอน  จ.แม่ฮ่องสอน</v>
          </cell>
          <cell r="BZ730" t="str">
            <v>พบ</v>
          </cell>
          <cell r="CA730"/>
          <cell r="CB730"/>
          <cell r="CC730"/>
          <cell r="CE730"/>
          <cell r="CF730"/>
          <cell r="CG730"/>
          <cell r="CH730"/>
        </row>
        <row r="731">
          <cell r="B731">
            <v>2187</v>
          </cell>
          <cell r="C731">
            <v>727</v>
          </cell>
          <cell r="D731">
            <v>3</v>
          </cell>
          <cell r="E731">
            <v>4</v>
          </cell>
          <cell r="F731">
            <v>2566</v>
          </cell>
          <cell r="G731">
            <v>800095637008</v>
          </cell>
          <cell r="H731" t="str">
            <v>นาย</v>
          </cell>
          <cell r="I731" t="str">
            <v>สิทธิโชค</v>
          </cell>
          <cell r="J731" t="str">
            <v>ดาราวงษ์</v>
          </cell>
          <cell r="K731">
            <v>1509900673984</v>
          </cell>
          <cell r="L731" t="str">
            <v>มีโชคพลาซ่า</v>
          </cell>
          <cell r="M731" t="str">
            <v>เชียงใหม่ 2</v>
          </cell>
          <cell r="N731">
            <v>8</v>
          </cell>
          <cell r="O731" t="str">
            <v>สินเชื่อแก้ไขปัญหาหนี้นอกระบบPSAระยะที่ 2</v>
          </cell>
          <cell r="P731" t="str">
            <v>1.บุคคลค้ำประกัน</v>
          </cell>
          <cell r="Q731">
            <v>41660</v>
          </cell>
          <cell r="R731">
            <v>7718.27</v>
          </cell>
          <cell r="S731" t="str">
            <v>แขวงเชียงดาว</v>
          </cell>
          <cell r="T731" t="str">
            <v>ผบE15</v>
          </cell>
          <cell r="U731">
            <v>2566</v>
          </cell>
          <cell r="V731" t="str">
            <v>ผบE95</v>
          </cell>
          <cell r="W731">
            <v>2566</v>
          </cell>
          <cell r="X731">
            <v>6</v>
          </cell>
          <cell r="Y731">
            <v>2</v>
          </cell>
          <cell r="Z731">
            <v>2566</v>
          </cell>
          <cell r="AB731"/>
          <cell r="AC731"/>
          <cell r="AD731"/>
          <cell r="AK731"/>
          <cell r="AL731"/>
          <cell r="AM731"/>
          <cell r="AN731"/>
          <cell r="AO731"/>
          <cell r="AP731"/>
          <cell r="AQ731"/>
          <cell r="BB731" t="str">
            <v>สั่งดำเนินงนวันที่3/4/2566//รายงานผลสืบทรัพย์วันที่  18/7/2566</v>
          </cell>
          <cell r="BC731">
            <v>600</v>
          </cell>
          <cell r="BD731">
            <v>10</v>
          </cell>
          <cell r="BE731">
            <v>6</v>
          </cell>
          <cell r="BF731">
            <v>2567</v>
          </cell>
          <cell r="BG731">
            <v>0</v>
          </cell>
          <cell r="BH731" t="str">
            <v>-</v>
          </cell>
          <cell r="BI731" t="str">
            <v>-</v>
          </cell>
          <cell r="BJ731" t="str">
            <v>-</v>
          </cell>
          <cell r="BK731">
            <v>0</v>
          </cell>
          <cell r="BL731">
            <v>1050</v>
          </cell>
          <cell r="BM731">
            <v>0</v>
          </cell>
          <cell r="BN731">
            <v>26</v>
          </cell>
          <cell r="BO731">
            <v>9</v>
          </cell>
          <cell r="BP731">
            <v>2567</v>
          </cell>
          <cell r="BQ731" t="str">
            <v>-</v>
          </cell>
          <cell r="BR731" t="str">
            <v>-</v>
          </cell>
          <cell r="BS731" t="str">
            <v>-</v>
          </cell>
          <cell r="BT731" t="str">
            <v>นายสิทธิโชค ดาราวงษ์</v>
          </cell>
          <cell r="BU731">
            <v>883265010689</v>
          </cell>
          <cell r="BV731" t="str">
            <v>1.นายสิทธิโชค  ดาราวงษ์
2.นายเพทาย  พิสุทธิศุภร</v>
          </cell>
          <cell r="BW731" t="str">
            <v>จำเลยที่ 1
จำเลยที่ 2</v>
          </cell>
          <cell r="BX731" t="str">
            <v>1-5099-00673-98-4</v>
          </cell>
          <cell r="BY73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อ.ดอยสะเก็ด จ.เชียงใหม่
-ไม่พบว่ามีกรรมสิทธิ์ในที่ดิน อ.เมืองพิษณุโลก  จ.พิษณุโลก
-ไม่พบว่ามีกรรมสิทธิ์ในที่ดิน อ.เมืองเชียงใหม่ จ.เชียงใหม่
-ไม่พบว่ามีกรรมสิทธิ์ในที่ดิน อ.แม่ริม จ.เชียงใหม่</v>
          </cell>
          <cell r="BZ731" t="str">
            <v>ไม่พบ</v>
          </cell>
          <cell r="CA731"/>
          <cell r="CB731"/>
          <cell r="CC731"/>
          <cell r="CE731"/>
          <cell r="CF731"/>
          <cell r="CG731"/>
          <cell r="CH731"/>
        </row>
        <row r="732">
          <cell r="B732">
            <v>2188</v>
          </cell>
          <cell r="C732">
            <v>728</v>
          </cell>
          <cell r="D732">
            <v>3</v>
          </cell>
          <cell r="E732">
            <v>4</v>
          </cell>
          <cell r="F732">
            <v>2566</v>
          </cell>
          <cell r="G732">
            <v>800096199412</v>
          </cell>
          <cell r="H732" t="str">
            <v>นาย</v>
          </cell>
          <cell r="I732" t="str">
            <v>ไสว</v>
          </cell>
          <cell r="J732" t="str">
            <v>โคตรชมภู</v>
          </cell>
          <cell r="K732">
            <v>3430200701771</v>
          </cell>
          <cell r="L732" t="str">
            <v>มีโชคพลาซ่า</v>
          </cell>
          <cell r="M732" t="str">
            <v>เชียงใหม่ 2</v>
          </cell>
          <cell r="N732">
            <v>8</v>
          </cell>
          <cell r="O732" t="str">
            <v>สินเชื่อแก้ไขปัญหาหนี้นอกระบบ (PSA)</v>
          </cell>
          <cell r="P732" t="str">
            <v>1.บุคคลค้ำประกัน</v>
          </cell>
          <cell r="Q732">
            <v>31740.46</v>
          </cell>
          <cell r="R732">
            <v>6349</v>
          </cell>
          <cell r="S732" t="str">
            <v>แขวงเชียงใหม่</v>
          </cell>
          <cell r="T732" t="str">
            <v>ผบE6242</v>
          </cell>
          <cell r="U732">
            <v>2565</v>
          </cell>
          <cell r="V732" t="str">
            <v>ผบE8439</v>
          </cell>
          <cell r="W732">
            <v>2565</v>
          </cell>
          <cell r="X732">
            <v>28</v>
          </cell>
          <cell r="Y732">
            <v>11</v>
          </cell>
          <cell r="Z732">
            <v>2565</v>
          </cell>
          <cell r="AB732"/>
          <cell r="AC732"/>
          <cell r="AD732"/>
          <cell r="AK732"/>
          <cell r="AL732"/>
          <cell r="AM732"/>
          <cell r="AN732"/>
          <cell r="AO732"/>
          <cell r="AP732"/>
          <cell r="AQ732"/>
          <cell r="BB732" t="str">
            <v>สั่งดำเนินงนวันที่3/4/2566//รายงานผลสืบทรัพย์วันที่  18/7/2566</v>
          </cell>
          <cell r="BC732">
            <v>600</v>
          </cell>
          <cell r="BD732">
            <v>19</v>
          </cell>
          <cell r="BE732">
            <v>4</v>
          </cell>
          <cell r="BF732">
            <v>2567</v>
          </cell>
          <cell r="BG732">
            <v>0</v>
          </cell>
          <cell r="BH732" t="str">
            <v>-</v>
          </cell>
          <cell r="BI732" t="str">
            <v>-</v>
          </cell>
          <cell r="BJ732" t="str">
            <v>-</v>
          </cell>
          <cell r="BK732">
            <v>0</v>
          </cell>
          <cell r="BL732">
            <v>935</v>
          </cell>
          <cell r="BM732">
            <v>0</v>
          </cell>
          <cell r="BN732" t="str">
            <v/>
          </cell>
          <cell r="BO732" t="str">
            <v/>
          </cell>
          <cell r="BP732" t="str">
            <v/>
          </cell>
          <cell r="BQ732" t="str">
            <v>-</v>
          </cell>
          <cell r="BR732" t="str">
            <v>-</v>
          </cell>
          <cell r="BS732" t="str">
            <v>-</v>
          </cell>
          <cell r="BT732" t="str">
            <v>นายไสว โคตรชมภู</v>
          </cell>
          <cell r="BU732">
            <v>883265010311</v>
          </cell>
          <cell r="BV732" t="str">
            <v>1.นายไสว  โครตชมภู
2.นางสาวเศียรพันธ์  คำดี</v>
          </cell>
          <cell r="BW732" t="str">
            <v>จำเลยที่ 1
จำเลยที่ 2</v>
          </cell>
          <cell r="BX732" t="str">
            <v>3-4302-00701-77-1
3-4406-00235-48-4</v>
          </cell>
          <cell r="BY732" t="str">
            <v xml:space="preserve">-ไม่พบว่ามีกรรมสิทธิ์ในที่ดิน อ.เมืองเชียงใหม่ จ.เชียงใหม่
-ไม่พบว่ามีกรรมสิทธิ์ในที่ดิน อ.เวียงเชียงรุ้ง จ.เชียงราย
-ไม่พบว่ามีกรรมสิทธิ์ในที่ดิน อ.เมืองหนองคาย จ.หนองคาย
-ไม่พบว่ามีกรรมสิทธิ์ในที่ดิน อ.เมืองเชียงใหม่ จ.เชียงใหม่
-ไม่พบว่ามีกรรมสิทธิ์ในที่ดิน อ.แม่ริม จ.เชียงใหม่
</v>
          </cell>
          <cell r="BZ732" t="str">
            <v>ไม่พบ</v>
          </cell>
          <cell r="CA732"/>
          <cell r="CB732"/>
          <cell r="CC732"/>
          <cell r="CE732"/>
          <cell r="CF732"/>
          <cell r="CG732"/>
          <cell r="CH732"/>
        </row>
        <row r="733">
          <cell r="B733">
            <v>2196</v>
          </cell>
          <cell r="C733">
            <v>729</v>
          </cell>
          <cell r="D733">
            <v>20</v>
          </cell>
          <cell r="E733">
            <v>4</v>
          </cell>
          <cell r="F733">
            <v>2566</v>
          </cell>
          <cell r="G733">
            <v>800099771969</v>
          </cell>
          <cell r="H733" t="str">
            <v>นาย</v>
          </cell>
          <cell r="I733" t="str">
            <v>ภานุพงษ์</v>
          </cell>
          <cell r="J733" t="str">
            <v>เลี้ยงประเสริฐ</v>
          </cell>
          <cell r="K733">
            <v>1509900774331</v>
          </cell>
          <cell r="L733" t="str">
            <v>เชียงใหม่</v>
          </cell>
          <cell r="M733" t="str">
            <v>เชียงใหม่ 1</v>
          </cell>
          <cell r="N733">
            <v>8</v>
          </cell>
          <cell r="O733" t="str">
            <v>สินเชื่อธนาคารประชาชน</v>
          </cell>
          <cell r="P733" t="str">
            <v>1.บุคคลค้ำประกัน</v>
          </cell>
          <cell r="Q733">
            <v>76284</v>
          </cell>
          <cell r="R733">
            <v>13020.89</v>
          </cell>
          <cell r="S733" t="str">
            <v>แขวงเชียงใหม่</v>
          </cell>
          <cell r="T733" t="str">
            <v>ผบE6241</v>
          </cell>
          <cell r="U733">
            <v>2565</v>
          </cell>
          <cell r="V733" t="str">
            <v>ผบE8454</v>
          </cell>
          <cell r="W733">
            <v>2565</v>
          </cell>
          <cell r="X733"/>
          <cell r="Y733"/>
          <cell r="Z733"/>
          <cell r="AA733">
            <v>28</v>
          </cell>
          <cell r="AB733">
            <v>11</v>
          </cell>
          <cell r="AC733">
            <v>2565</v>
          </cell>
          <cell r="AD733"/>
          <cell r="AE733"/>
          <cell r="AF733"/>
          <cell r="AG733"/>
          <cell r="AH733"/>
          <cell r="AI733"/>
          <cell r="AJ733"/>
          <cell r="AK733"/>
          <cell r="AL733"/>
          <cell r="AM733"/>
          <cell r="AN733"/>
          <cell r="AO733"/>
          <cell r="AP733"/>
          <cell r="AQ733"/>
          <cell r="BB733" t="str">
            <v>คำสั่งดำเนินการ20/4/2566//รายงานสืบทรัพย์วันที่ 19/9/2566</v>
          </cell>
          <cell r="BC733">
            <v>1200</v>
          </cell>
          <cell r="BD733">
            <v>8</v>
          </cell>
          <cell r="BE733">
            <v>3</v>
          </cell>
          <cell r="BF733">
            <v>2567</v>
          </cell>
          <cell r="BG733">
            <v>0</v>
          </cell>
          <cell r="BH733" t="str">
            <v>-</v>
          </cell>
          <cell r="BI733" t="str">
            <v>-</v>
          </cell>
          <cell r="BJ733" t="str">
            <v>-</v>
          </cell>
          <cell r="BK733">
            <v>0</v>
          </cell>
          <cell r="BL733">
            <v>1635</v>
          </cell>
          <cell r="BM733">
            <v>0</v>
          </cell>
          <cell r="BN733">
            <v>18</v>
          </cell>
          <cell r="BO733">
            <v>3</v>
          </cell>
          <cell r="BP733">
            <v>2567</v>
          </cell>
          <cell r="BQ733" t="str">
            <v>-</v>
          </cell>
          <cell r="BR733" t="str">
            <v>-</v>
          </cell>
          <cell r="BS733" t="str">
            <v>-</v>
          </cell>
          <cell r="BT733" t="str">
            <v>นายภานุพงษ์ เลี้ยงประเสริฐ</v>
          </cell>
          <cell r="BU733">
            <v>883165010121</v>
          </cell>
          <cell r="BV733" t="str">
            <v>1.นายภานุพงษ์ เลี้ยงประเสริฐ
2.นายณัฐวัฒน์ คำฟู
3.นางสาวกมลพรรณ วิรัตน์เกษ
4.นางสาวนันทิชา นวลฝั้น</v>
          </cell>
          <cell r="BW733" t="str">
            <v>จำเลยที่ 1 
จำเลยที่ 2
จำเลยที่ 3
จำเลยที่ 4</v>
          </cell>
          <cell r="BX733" t="str">
            <v>1-5099-00774-33-1
1-5007-00151-87-1
1-5205-00102-89-2
1-5099-01172-52-1</v>
          </cell>
          <cell r="BY73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52115  ต.ริมเหนือ  อ.แม่ริม จ.เชียงใหม่(ปลอดจำนอง)
-ไม่พบว่ามีกรรมสิทธิ์ในที่ดิน อ.งาว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Z733" t="str">
            <v>พบ</v>
          </cell>
          <cell r="CA733"/>
          <cell r="CB733">
            <v>4</v>
          </cell>
          <cell r="CC733"/>
          <cell r="CE733"/>
          <cell r="CF733"/>
          <cell r="CG733"/>
          <cell r="CH733"/>
        </row>
        <row r="734">
          <cell r="B734">
            <v>2197</v>
          </cell>
          <cell r="C734">
            <v>730</v>
          </cell>
          <cell r="D734">
            <v>20</v>
          </cell>
          <cell r="E734">
            <v>4</v>
          </cell>
          <cell r="F734">
            <v>2566</v>
          </cell>
          <cell r="G734">
            <v>800071754991</v>
          </cell>
          <cell r="H734" t="str">
            <v>นางสาว</v>
          </cell>
          <cell r="I734" t="str">
            <v>ว้าง</v>
          </cell>
          <cell r="J734" t="str">
            <v>ลอเฒ่า</v>
          </cell>
          <cell r="K734">
            <v>3501500571512</v>
          </cell>
          <cell r="L734" t="str">
            <v>เชียงใหม่</v>
          </cell>
          <cell r="M734" t="str">
            <v>เชียงใหม่ 1</v>
          </cell>
          <cell r="N734">
            <v>8</v>
          </cell>
          <cell r="O734" t="str">
            <v>สินเชื่อธนาคารประชาชน</v>
          </cell>
          <cell r="P734" t="str">
            <v>1.บุคคลค้ำประกัน</v>
          </cell>
          <cell r="Q734">
            <v>93654</v>
          </cell>
          <cell r="R734">
            <v>48361.18</v>
          </cell>
          <cell r="S734" t="str">
            <v>แขวงเชียงใหม่</v>
          </cell>
          <cell r="T734" t="str">
            <v>ผบE7156</v>
          </cell>
          <cell r="U734">
            <v>2565</v>
          </cell>
          <cell r="V734" t="str">
            <v>ผบE138</v>
          </cell>
          <cell r="W734">
            <v>2566</v>
          </cell>
          <cell r="X734">
            <v>17</v>
          </cell>
          <cell r="Y734">
            <v>1</v>
          </cell>
          <cell r="Z734">
            <v>2566</v>
          </cell>
          <cell r="AA734"/>
          <cell r="AB734"/>
          <cell r="AC734"/>
          <cell r="AD734"/>
          <cell r="AE734"/>
          <cell r="AF734"/>
          <cell r="AG734"/>
          <cell r="AH734"/>
          <cell r="AI734"/>
          <cell r="AJ734"/>
          <cell r="AK734"/>
          <cell r="AL734"/>
          <cell r="AM734"/>
          <cell r="AN734"/>
          <cell r="AO734"/>
          <cell r="AP734"/>
          <cell r="AQ734"/>
          <cell r="BB734" t="str">
            <v>มีคำสั่งสืบทรัพย์เมื่อวันที่ 20-4-2566//รายงานผลสืบทรัพย์เมื่อวันที่ 26-9-2566</v>
          </cell>
          <cell r="BC734">
            <v>1500</v>
          </cell>
          <cell r="BD734">
            <v>12</v>
          </cell>
          <cell r="BE734">
            <v>7</v>
          </cell>
          <cell r="BF734">
            <v>2567</v>
          </cell>
          <cell r="BG734">
            <v>0</v>
          </cell>
          <cell r="BH734" t="str">
            <v>-</v>
          </cell>
          <cell r="BI734" t="str">
            <v>-</v>
          </cell>
          <cell r="BJ734" t="str">
            <v>-</v>
          </cell>
          <cell r="BK734">
            <v>0</v>
          </cell>
          <cell r="BL734">
            <v>2100</v>
          </cell>
          <cell r="BM734">
            <v>0</v>
          </cell>
          <cell r="BN734">
            <v>24</v>
          </cell>
          <cell r="BO734">
            <v>10</v>
          </cell>
          <cell r="BP734">
            <v>2567</v>
          </cell>
          <cell r="BQ734" t="str">
            <v>-</v>
          </cell>
          <cell r="BR734" t="str">
            <v>-</v>
          </cell>
          <cell r="BS734" t="str">
            <v>-</v>
          </cell>
          <cell r="BT734" t="str">
            <v>นางสาวว้าง ลอเฒ่า</v>
          </cell>
          <cell r="BU734">
            <v>88316501078</v>
          </cell>
          <cell r="BV734" t="str">
            <v>1.นางสาวว้าง  ลอเฒ่า
2.นางสาวรจนา  เลาว้าง
3.นายกัมพล  สกุลสายสัมพันธ์
4.นางรจนา  นพพัชรารักษ์
5.นายอรุณชัย  นพพัชรารักษ์</v>
          </cell>
          <cell r="BW734" t="str">
            <v>จำเลยที่ 1
จำเลยที่ 2
คู่สมรสจำเลยที่ 2
จำเลยที่ 3
คู่สมรสจำเลยที่ 3</v>
          </cell>
          <cell r="BX734" t="str">
            <v>3-5015-00571-51-2
3-5015-00572-07-1
3-5015-00571-58-0
3-5015-00571-56-3
3-5015-00571-25-3</v>
          </cell>
          <cell r="BY734" t="str">
            <v xml:space="preserve">-ไม่พบว่ามีกรรมสิทธิ์ในที่ดิน อ.เมืองเชียงใหม่ จ.เชียงใหม่
-พบว่ามีกรรมสิทธิ์ห้องชุดเลขที่ 513/24 ชั้น 3 บ้านเอื้ออาทร ป่าตัน  ต.ป่าตัน อ.เมืองเชียงใหม่  จ.เชียงใหม่ (ติดจำนองธอส.)
-พบว่ามีกรรมสิทธิ์ในโฉนดเลขที่ 101826  ต.ป่าไผ่ อ.สันทราย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-พบว่ามีกรรมสิทธิ์ในโฉนดเลขที่ 101827  ต.ป่าไผ่ อ.สันทราย จ.เชียงใหม่ 
-ไม่พบว่ามีกรรมสิทธิ์ในที่ดิน อ.แม่ริม  จ.เชียงใหม่
-ไม่พบว่ามีกรรมสิทธิ์ในที่ดิน อ.สันทราย  จ.เชียงใหม่
-พบว่ามีกรรมสิทธิ์ในโฉนดน.ส.3 ก.เลขที่ 1797  ต.แม่สา  อ.แม่ริม จ.เชียงใหม่ </v>
          </cell>
          <cell r="BZ734" t="str">
            <v>พบ</v>
          </cell>
          <cell r="CA734"/>
          <cell r="CB734"/>
          <cell r="CC734"/>
          <cell r="CE734"/>
          <cell r="CF734"/>
          <cell r="CG734"/>
          <cell r="CH734"/>
        </row>
        <row r="735">
          <cell r="B735">
            <v>2198</v>
          </cell>
          <cell r="C735">
            <v>731</v>
          </cell>
          <cell r="D735">
            <v>20</v>
          </cell>
          <cell r="E735">
            <v>4</v>
          </cell>
          <cell r="F735">
            <v>2566</v>
          </cell>
          <cell r="G735" t="str">
            <v>800102481580 , 800123242805</v>
          </cell>
          <cell r="H735" t="str">
            <v>นางสาว</v>
          </cell>
          <cell r="I735" t="str">
            <v>ไพลิน</v>
          </cell>
          <cell r="J735" t="str">
            <v>แสนกอง</v>
          </cell>
          <cell r="K735">
            <v>1209600007442</v>
          </cell>
          <cell r="L735" t="str">
            <v>เม-ญ่า เชียงใหม่</v>
          </cell>
          <cell r="M735" t="str">
            <v>เชียงใหม่ 1</v>
          </cell>
          <cell r="N735">
            <v>8</v>
          </cell>
          <cell r="O735" t="str">
            <v>สินเชื่อธนาคารประชาชน , สินเชื่อผู้มีรายได้ประจำ</v>
          </cell>
          <cell r="P735" t="str">
            <v>1.บุคคลค้ำประกัน</v>
          </cell>
          <cell r="Q735">
            <v>121906</v>
          </cell>
          <cell r="R735">
            <v>27349.51</v>
          </cell>
          <cell r="S735" t="str">
            <v>แขวงเชียงใหม่</v>
          </cell>
          <cell r="T735" t="str">
            <v>ผบE7760</v>
          </cell>
          <cell r="U735">
            <v>2565</v>
          </cell>
          <cell r="V735" t="str">
            <v>ผบE886</v>
          </cell>
          <cell r="W735">
            <v>2566</v>
          </cell>
          <cell r="X735">
            <v>7</v>
          </cell>
          <cell r="Y735">
            <v>2</v>
          </cell>
          <cell r="Z735">
            <v>2566</v>
          </cell>
          <cell r="AA735"/>
          <cell r="AB735"/>
          <cell r="AC735"/>
          <cell r="AD735"/>
          <cell r="AE735"/>
          <cell r="AF735"/>
          <cell r="AG735"/>
          <cell r="AH735"/>
          <cell r="AI735"/>
          <cell r="AJ735"/>
          <cell r="AK735"/>
          <cell r="AL735"/>
          <cell r="AM735"/>
          <cell r="AN735"/>
          <cell r="AO735"/>
          <cell r="AP735"/>
          <cell r="AQ735"/>
          <cell r="BB735" t="str">
            <v>รายงานผลสืบวันที่ 6/9/2566</v>
          </cell>
          <cell r="BC735">
            <v>1500</v>
          </cell>
          <cell r="BD735">
            <v>8</v>
          </cell>
          <cell r="BE735">
            <v>3</v>
          </cell>
          <cell r="BF735">
            <v>2567</v>
          </cell>
          <cell r="BG735">
            <v>0</v>
          </cell>
          <cell r="BH735" t="str">
            <v>-</v>
          </cell>
          <cell r="BI735" t="str">
            <v>-</v>
          </cell>
          <cell r="BJ735" t="str">
            <v>-</v>
          </cell>
          <cell r="BK735">
            <v>0</v>
          </cell>
          <cell r="BL735">
            <v>1920</v>
          </cell>
          <cell r="BM735">
            <v>0</v>
          </cell>
          <cell r="BN735" t="str">
            <v/>
          </cell>
          <cell r="BO735" t="str">
            <v/>
          </cell>
          <cell r="BP735" t="str">
            <v/>
          </cell>
          <cell r="BQ735" t="str">
            <v>-</v>
          </cell>
          <cell r="BR735" t="str">
            <v>-</v>
          </cell>
          <cell r="BS735" t="str">
            <v>-</v>
          </cell>
          <cell r="BT735" t="str">
            <v>นางสาวไพลิน แสนกอง</v>
          </cell>
          <cell r="BU735">
            <v>883165010619</v>
          </cell>
          <cell r="BV735" t="str">
            <v>1.นางสาวไพลิน  แสนกอง
2.นายไตรรงค์  แสนกอง
3.นายภัทรพงศ์  มาชื่น
4.นางสาวอัมพวัน  ทั่งเชียงใหม่
5.นายณัฐพล  จิตตราวงค์</v>
          </cell>
          <cell r="BW735" t="str">
            <v xml:space="preserve">จำเลยที่ 1
คู่สมรสจำเลยที่ 1
จำเลยที่ 2
จำเลยที่ 3
คู่สมรสจำเลยที่ 3
</v>
          </cell>
          <cell r="BX735" t="str">
            <v>1-2096-00007-44-2
1-4016-00152-00-1
1-5804-00203-11-5
1-5804-00022-09-9
3-5009-00877-81-2</v>
          </cell>
          <cell r="BY735" t="str">
            <v>-ไม่พบว่ามีกรรมสิทธิ์ในที่ดิน อ.เมืองเชียงใหม่ จ.เชียงใหม่
-ไม่พบว่ามีกรรมสิทธิ์ในที่ดิน อ.ประโคนชัย  จ.บุรีรัมย์
-พบว่ามีกรรมสิทธิ์ในโฉนดเลขที่ 67906  ต.ดอนแก้ว  อ.สารภี  จ.เชียงใหม่ (ติดจำนองธอส.)
-พบว่ามีกรรมสิทธิ์ในโฉนดเลขที่ 67906  ต.ดอนแก้ว  อ.สารภี  จ.เชียงใหม่ (ติดจำนองธอส.)
-ไม่พบว่ามีกรรมสิทธิ์ในที่ดิน อ.ประโคนชัย  จ.บุรีรัมย์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อ.สารภี จ.เชียงใหม่
-ไม่พบว่ามีกรรมสิทธิ์ในที่ดิน อ.สารภี จ.เชียงใหม่</v>
          </cell>
          <cell r="BZ735"/>
          <cell r="CA735"/>
          <cell r="CB735"/>
          <cell r="CC735"/>
          <cell r="CE735"/>
          <cell r="CF735"/>
          <cell r="CG735"/>
          <cell r="CH735"/>
        </row>
        <row r="736">
          <cell r="B736">
            <v>2199</v>
          </cell>
          <cell r="C736">
            <v>732</v>
          </cell>
          <cell r="D736">
            <v>20</v>
          </cell>
          <cell r="E736">
            <v>4</v>
          </cell>
          <cell r="F736">
            <v>2566</v>
          </cell>
          <cell r="G736">
            <v>800124754113</v>
          </cell>
          <cell r="H736"/>
          <cell r="I736" t="str">
            <v>ห้างหุ้นส่วนจำกัด ไข่เค็มราเชนทร์</v>
          </cell>
          <cell r="J736"/>
          <cell r="K736">
            <v>503561002116</v>
          </cell>
          <cell r="L736" t="str">
            <v>ประตูช้างเผือก</v>
          </cell>
          <cell r="M736" t="str">
            <v>เชียงใหม่ 1</v>
          </cell>
          <cell r="N736">
            <v>8</v>
          </cell>
          <cell r="O736" t="str">
            <v>สินเชื่อดอกเบี้ยต่ำ ออมสินช่วยเหลือ SMEs (Soft Covid)</v>
          </cell>
          <cell r="P736" t="str">
            <v>3.บุคคลฯและหลักทรัพย์ค้ำประกัน</v>
          </cell>
          <cell r="Q736"/>
          <cell r="R736"/>
          <cell r="S736" t="str">
            <v>แขวงเชียงใหม่</v>
          </cell>
          <cell r="T736" t="str">
            <v>มE337</v>
          </cell>
          <cell r="U736">
            <v>2565</v>
          </cell>
          <cell r="V736" t="str">
            <v>มE45</v>
          </cell>
          <cell r="W736">
            <v>2566</v>
          </cell>
          <cell r="X736">
            <v>7</v>
          </cell>
          <cell r="Y736">
            <v>2</v>
          </cell>
          <cell r="Z736">
            <v>2566</v>
          </cell>
          <cell r="AA736"/>
          <cell r="AB736"/>
          <cell r="AC736"/>
          <cell r="AD736"/>
          <cell r="AE736"/>
          <cell r="AF736"/>
          <cell r="AG736"/>
          <cell r="AH736"/>
          <cell r="AI736"/>
          <cell r="AJ736"/>
          <cell r="AK736"/>
          <cell r="AL736"/>
          <cell r="AM736"/>
          <cell r="AN736"/>
          <cell r="AO736"/>
          <cell r="AP736"/>
          <cell r="AQ736"/>
          <cell r="BB736" t="str">
            <v>รายงานผลสืบวันที่ 6/9/2566</v>
          </cell>
          <cell r="BC736">
            <v>900</v>
          </cell>
          <cell r="BD736">
            <v>25</v>
          </cell>
          <cell r="BE736">
            <v>10</v>
          </cell>
          <cell r="BF736">
            <v>2567</v>
          </cell>
          <cell r="BG736">
            <v>0</v>
          </cell>
          <cell r="BH736" t="str">
            <v>-</v>
          </cell>
          <cell r="BI736" t="str">
            <v>-</v>
          </cell>
          <cell r="BJ736" t="str">
            <v>-</v>
          </cell>
          <cell r="BK736">
            <v>0</v>
          </cell>
          <cell r="BL736">
            <v>1705</v>
          </cell>
          <cell r="BM736">
            <v>0</v>
          </cell>
          <cell r="BN736" t="str">
            <v/>
          </cell>
          <cell r="BO736" t="str">
            <v/>
          </cell>
          <cell r="BP736" t="str">
            <v/>
          </cell>
          <cell r="BQ736" t="str">
            <v>-</v>
          </cell>
          <cell r="BR736" t="str">
            <v>-</v>
          </cell>
          <cell r="BS736" t="str">
            <v>-</v>
          </cell>
          <cell r="BT736" t="str">
            <v xml:space="preserve">ห้างหุ้นส่วนจำกัด ไข่เค็มราเชนทร์ </v>
          </cell>
          <cell r="BU736">
            <v>0</v>
          </cell>
          <cell r="BV736" t="str">
            <v xml:space="preserve">1.นายสิทธิโชค  ปรีชาเดชบารมี
2.นางสาวณิชศากมน  จันตระกูล
3.นายราเชนทร์  จันตระกูล
</v>
          </cell>
          <cell r="BW736" t="str">
            <v>จำเลยที่ 1
จำเลยที่ 2
คู่สมรสจำเลยที่ 2</v>
          </cell>
          <cell r="BX736" t="str">
            <v xml:space="preserve">3-5405-00040-36-2
1-5099-00353-72-6
2-6299-00001-27-4
</v>
          </cell>
          <cell r="BY736" t="str">
            <v>-ไม่พบว่ามีกรรมสิทธิ์ในที่ดิน อ.เมืองเชียงใหม่ จ.เชียงใหม่
-พบว่ามีกรรมสิทธิ์ในโฉนดน.ส.3 ก.เลขที่ 2899 ต.แม่จั๊วะ  อ.เด่นชัย  จ.แพร่ (ติดจำนองธ.กรุงเทพ)
-พบว่ามีกรรมสิทธิ์ในโฉนดน.ส.3 ก.เลขที่ 2900 ต.แม่จั๊วะ  อ.เด่นชัย  จ.แพร่ (ติดจำนองธ.กรุงเทพ)
-พบว่ามีกรรมสิทธิ์ในโฉนดน.ส.3 ก.เลขที่ 2901 ต.แม่จั๊วะ  อ.เด่นชัย  จ.แพร่ (ติดจำนองธ.กรุงเทพ)
-ไม่พบว่ามีกรรมสิทธิ์ในที่ดิน อ.เมืองลำปาง จ.ลำปาง
-ไม่พบว่ามีกรรมสิทธิ์ในที่ดิน อ.เมืองเชียงใหม่ จ.เชียงใหม่
-พบว่ามีกรรมสิทธิ์ในโฉนดเลขที่14532 ต.ตลาดใหญ่  อ.ดอยสะเก็ด  จ.เชียงใหม่ (ติดจำนองธอส.)
-ไม่พบว่ามีกรรมสิทธิ์ในที่ดิน อ.เมืองเชียงใหม่ จ.เชียงใหม่</v>
          </cell>
          <cell r="BZ736" t="str">
            <v>พบ</v>
          </cell>
          <cell r="CA736" t="str">
            <v>พบ</v>
          </cell>
          <cell r="CB736">
            <v>3</v>
          </cell>
          <cell r="CC736"/>
          <cell r="CE736"/>
          <cell r="CF736"/>
          <cell r="CG736"/>
          <cell r="CH736"/>
        </row>
        <row r="737">
          <cell r="B737">
            <v>2200</v>
          </cell>
          <cell r="C737">
            <v>733</v>
          </cell>
          <cell r="D737">
            <v>20</v>
          </cell>
          <cell r="E737">
            <v>4</v>
          </cell>
          <cell r="F737">
            <v>2566</v>
          </cell>
          <cell r="G737">
            <v>800094203950</v>
          </cell>
          <cell r="H737" t="str">
            <v>นาย</v>
          </cell>
          <cell r="I737" t="str">
            <v>อภิราม</v>
          </cell>
          <cell r="J737" t="str">
            <v>เนตรทิพย์</v>
          </cell>
          <cell r="K737">
            <v>5550500627149</v>
          </cell>
          <cell r="L737" t="str">
            <v>ประตูช้างเผือก</v>
          </cell>
          <cell r="M737" t="str">
            <v>เชียงใหม่ 1</v>
          </cell>
          <cell r="N737">
            <v>8</v>
          </cell>
          <cell r="O737" t="str">
            <v>สินเชื่อธนาคารประชาชน</v>
          </cell>
          <cell r="P737" t="str">
            <v>1.บุคคลค้ำประกัน</v>
          </cell>
          <cell r="Q737">
            <v>132500</v>
          </cell>
          <cell r="R737">
            <v>40266.03</v>
          </cell>
          <cell r="S737" t="str">
            <v>แขวงเชียงใหม่</v>
          </cell>
          <cell r="T737" t="str">
            <v>ผบE7122</v>
          </cell>
          <cell r="U737">
            <v>2565</v>
          </cell>
          <cell r="V737" t="str">
            <v>ผบE244</v>
          </cell>
          <cell r="W737">
            <v>2566</v>
          </cell>
          <cell r="X737">
            <v>17</v>
          </cell>
          <cell r="Y737">
            <v>1</v>
          </cell>
          <cell r="Z737">
            <v>2566</v>
          </cell>
          <cell r="AA737"/>
          <cell r="AB737"/>
          <cell r="AC737"/>
          <cell r="AD737"/>
          <cell r="AE737"/>
          <cell r="AF737"/>
          <cell r="AG737"/>
          <cell r="AH737"/>
          <cell r="AI737"/>
          <cell r="AJ737"/>
          <cell r="AK737"/>
          <cell r="AL737"/>
          <cell r="AM737"/>
          <cell r="AN737"/>
          <cell r="AO737"/>
          <cell r="AP737"/>
          <cell r="AQ737"/>
          <cell r="BB737" t="str">
            <v>มีคำสั่งสืบทรัพย์เมื่อวันที่ 20-4-2566//รายงานผลสืบทรัพย์เมื่อวันที่ 26-9-2566</v>
          </cell>
          <cell r="BC737">
            <v>1500</v>
          </cell>
          <cell r="BD737">
            <v>8</v>
          </cell>
          <cell r="BE737">
            <v>3</v>
          </cell>
          <cell r="BF737">
            <v>2567</v>
          </cell>
          <cell r="BG737">
            <v>0</v>
          </cell>
          <cell r="BH737" t="str">
            <v>-</v>
          </cell>
          <cell r="BI737" t="str">
            <v>-</v>
          </cell>
          <cell r="BJ737" t="str">
            <v>-</v>
          </cell>
          <cell r="BK737">
            <v>0</v>
          </cell>
          <cell r="BL737">
            <v>2045</v>
          </cell>
          <cell r="BM737">
            <v>0</v>
          </cell>
          <cell r="BN737" t="str">
            <v/>
          </cell>
          <cell r="BO737" t="str">
            <v/>
          </cell>
          <cell r="BP737" t="str">
            <v/>
          </cell>
          <cell r="BQ737" t="str">
            <v>-</v>
          </cell>
          <cell r="BR737" t="str">
            <v>-</v>
          </cell>
          <cell r="BS737" t="str">
            <v>-</v>
          </cell>
          <cell r="BT737" t="str">
            <v>นายอภิราม เนตรทิพย์</v>
          </cell>
          <cell r="BU737">
            <v>883165010476</v>
          </cell>
          <cell r="BV737" t="str">
            <v>1.นายอภิราม  เนตรทิพย์
2.นางพัชรินทร์  เนตรทิพย์
3.นายฉัตรโสภณ  พลมาก
4.นางสาวศิริลักษณ์  ไชยยา
5.นายวิภาส  เพียรแก้ว</v>
          </cell>
          <cell r="BW737" t="str">
            <v>จำเลยที่ 1
คู่สมรสจำเลยที่ 1
จำเลยที่ 2
จำเลยที่ 3
คู่สมรสจำเลยที่ 3</v>
          </cell>
          <cell r="BX737" t="str">
            <v>5-5505-00627-14-9
1-5009-00027-40-5
3-3499-00600-30-6
1-5099-70044-41-2
3-1014-01384-95-5</v>
          </cell>
          <cell r="BY737" t="str">
            <v>-ไม่พบว่ามีกรรมสิทธิ์ในที่ดิน อ.เมืองเชียงใหม่ จ.เชียงใหม่
-พบว่ามีกรรมสิทธิ์ในโฉนดเลขที่ 47254  ต.ป่าไผ่ อ.สันทราย จ.เชียงใหม่ 
-พบว่ามีกรรมสิทธิ์ในโฉนดเลขที่ 47255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v>
          </cell>
          <cell r="BZ737" t="str">
            <v>พบ</v>
          </cell>
          <cell r="CA737"/>
          <cell r="CB737">
            <v>5</v>
          </cell>
          <cell r="CC737"/>
          <cell r="CE737"/>
          <cell r="CF737"/>
          <cell r="CG737"/>
          <cell r="CH737"/>
        </row>
        <row r="738">
          <cell r="B738">
            <v>2201</v>
          </cell>
          <cell r="C738">
            <v>734</v>
          </cell>
          <cell r="D738">
            <v>21</v>
          </cell>
          <cell r="E738">
            <v>4</v>
          </cell>
          <cell r="F738">
            <v>2566</v>
          </cell>
          <cell r="G738">
            <v>800085810102</v>
          </cell>
          <cell r="H738" t="str">
            <v>นางสาว</v>
          </cell>
          <cell r="I738" t="str">
            <v>ธันย์ชนก</v>
          </cell>
          <cell r="J738" t="str">
            <v>ผัดประเสริฐ</v>
          </cell>
          <cell r="K738">
            <v>1509900353114</v>
          </cell>
          <cell r="L738" t="str">
            <v>ประตูช้างเผือก</v>
          </cell>
          <cell r="M738" t="str">
            <v>เชียงใหม่ 1</v>
          </cell>
          <cell r="N738">
            <v>8</v>
          </cell>
          <cell r="O738" t="str">
            <v>สินเชื่อธนาคารประชาชน</v>
          </cell>
          <cell r="P738" t="str">
            <v>1.บุคคลค้ำประกัน</v>
          </cell>
          <cell r="Q738">
            <v>151494.25</v>
          </cell>
          <cell r="R738">
            <v>37710.019999999997</v>
          </cell>
          <cell r="S738" t="str">
            <v>แขวงเชียงใหม่</v>
          </cell>
          <cell r="T738" t="str">
            <v>ผบE7794</v>
          </cell>
          <cell r="U738">
            <v>2565</v>
          </cell>
          <cell r="V738" t="str">
            <v>ผบE806</v>
          </cell>
          <cell r="W738">
            <v>2566</v>
          </cell>
          <cell r="X738">
            <v>7</v>
          </cell>
          <cell r="Y738">
            <v>2</v>
          </cell>
          <cell r="Z738">
            <v>2566</v>
          </cell>
          <cell r="AA738"/>
          <cell r="AB738"/>
          <cell r="AC738"/>
          <cell r="AD738"/>
          <cell r="AE738"/>
          <cell r="AF738"/>
          <cell r="AG738"/>
          <cell r="AH738"/>
          <cell r="AI738"/>
          <cell r="AJ738"/>
          <cell r="AK738"/>
          <cell r="AL738"/>
          <cell r="AM738"/>
          <cell r="AN738"/>
          <cell r="AO738"/>
          <cell r="AP738"/>
          <cell r="AQ738"/>
          <cell r="BB738" t="str">
            <v>รายงานผลสืบวันที่ 6/9/2566</v>
          </cell>
          <cell r="BC738">
            <v>900</v>
          </cell>
          <cell r="BD738">
            <v>12</v>
          </cell>
          <cell r="BE738">
            <v>7</v>
          </cell>
          <cell r="BF738">
            <v>2567</v>
          </cell>
          <cell r="BG738">
            <v>0</v>
          </cell>
          <cell r="BH738" t="str">
            <v>-</v>
          </cell>
          <cell r="BI738" t="str">
            <v>-</v>
          </cell>
          <cell r="BJ738" t="str">
            <v>-</v>
          </cell>
          <cell r="BK738">
            <v>0</v>
          </cell>
          <cell r="BL738">
            <v>1375</v>
          </cell>
          <cell r="BM738">
            <v>0</v>
          </cell>
          <cell r="BN738" t="str">
            <v/>
          </cell>
          <cell r="BO738" t="str">
            <v/>
          </cell>
          <cell r="BP738" t="str">
            <v/>
          </cell>
          <cell r="BQ738" t="str">
            <v>-</v>
          </cell>
          <cell r="BR738" t="str">
            <v>-</v>
          </cell>
          <cell r="BS738" t="str">
            <v>-</v>
          </cell>
          <cell r="BT738" t="str">
            <v>นางสาวธันย์ชนก ผัดประเสริฐ</v>
          </cell>
          <cell r="BU738">
            <v>0</v>
          </cell>
          <cell r="BV738" t="str">
            <v>1.นางสาวธันย์ชนก  ผัดประเสริฐ
2.นางสาวอรพินธ์  จั่นแก้ว
3.นายสามารถ  สุระจิตต์</v>
          </cell>
          <cell r="BW738" t="str">
            <v>จำเลยที่ 1
จำเลยที่ 2
จำเลยที่ 3</v>
          </cell>
          <cell r="BX738" t="str">
            <v>1-5099-00353-11-4
1-1018-00190-81-3
1-5499-00131-43-0</v>
          </cell>
          <cell r="BY738"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-พบว่ามีกรรมสิทธิ์ในโฉนดเลขที่ 47254  ต.ป่าไผ่ อ.สันทราย จ.เชียงใหม่ (ติดจำนองธอส.)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อ.ร้องกวาง  จ.แพร่
</v>
          </cell>
          <cell r="BZ738" t="str">
            <v>พบ</v>
          </cell>
          <cell r="CA738"/>
          <cell r="CB738">
            <v>3</v>
          </cell>
          <cell r="CC738"/>
          <cell r="CE738"/>
          <cell r="CF738"/>
          <cell r="CG738"/>
          <cell r="CH738"/>
        </row>
        <row r="739">
          <cell r="B739">
            <v>2202</v>
          </cell>
          <cell r="C739">
            <v>735</v>
          </cell>
          <cell r="D739">
            <v>5</v>
          </cell>
          <cell r="E739">
            <v>5</v>
          </cell>
          <cell r="F739">
            <v>2566</v>
          </cell>
          <cell r="G739">
            <v>800042209893</v>
          </cell>
          <cell r="H739" t="str">
            <v>นางสาว</v>
          </cell>
          <cell r="I739" t="str">
            <v>จิตตานันท์</v>
          </cell>
          <cell r="J739" t="str">
            <v>ดวงปัญญา</v>
          </cell>
          <cell r="K739">
            <v>1501100087854</v>
          </cell>
          <cell r="L739" t="str">
            <v>สามแยกสันทราย</v>
          </cell>
          <cell r="M739" t="str">
            <v>เชียงใหม่ 1</v>
          </cell>
          <cell r="N739">
            <v>8</v>
          </cell>
          <cell r="O739" t="str">
            <v>สินเชื่อธนาคารประชาชน</v>
          </cell>
          <cell r="P739" t="str">
            <v>1.บุคคลค้ำประกัน</v>
          </cell>
          <cell r="Q739">
            <v>44295</v>
          </cell>
          <cell r="R739">
            <v>16506.54</v>
          </cell>
          <cell r="S739" t="str">
            <v>แขวงเชียงดาว</v>
          </cell>
          <cell r="T739" t="str">
            <v>ผบE852</v>
          </cell>
          <cell r="U739">
            <v>2565</v>
          </cell>
          <cell r="V739" t="str">
            <v>ผบE956</v>
          </cell>
          <cell r="W739">
            <v>2565</v>
          </cell>
          <cell r="X739">
            <v>13</v>
          </cell>
          <cell r="Y739">
            <v>12</v>
          </cell>
          <cell r="Z739">
            <v>2565</v>
          </cell>
          <cell r="AA739"/>
          <cell r="AB739"/>
          <cell r="AC739"/>
          <cell r="AD739"/>
          <cell r="AE739"/>
          <cell r="AF739"/>
          <cell r="AG739"/>
          <cell r="AH739"/>
          <cell r="AI739"/>
          <cell r="AJ739"/>
          <cell r="AK739"/>
          <cell r="AL739"/>
          <cell r="AM739"/>
          <cell r="AN739"/>
          <cell r="AO739"/>
          <cell r="AP739"/>
          <cell r="AQ739"/>
          <cell r="BB739" t="str">
            <v>มีคำสั่งสืบทรัพย์เมื่อวันที่ 5-5-2566//รายงานผลสืบทรัพย์เมื่อวันที่ 28-8-2566</v>
          </cell>
          <cell r="BC739">
            <v>1200</v>
          </cell>
          <cell r="BD739">
            <v>8</v>
          </cell>
          <cell r="BE739">
            <v>1</v>
          </cell>
          <cell r="BF739">
            <v>2567</v>
          </cell>
          <cell r="BG739">
            <v>0</v>
          </cell>
          <cell r="BH739" t="str">
            <v>-</v>
          </cell>
          <cell r="BI739" t="str">
            <v>-</v>
          </cell>
          <cell r="BJ739" t="str">
            <v>-</v>
          </cell>
          <cell r="BK739">
            <v>0</v>
          </cell>
          <cell r="BL739">
            <v>1430</v>
          </cell>
          <cell r="BM739">
            <v>0</v>
          </cell>
          <cell r="BN739">
            <v>1</v>
          </cell>
          <cell r="BO739">
            <v>3</v>
          </cell>
          <cell r="BP739">
            <v>2567</v>
          </cell>
          <cell r="BQ739" t="str">
            <v>-</v>
          </cell>
          <cell r="BR739" t="str">
            <v>-</v>
          </cell>
          <cell r="BS739" t="str">
            <v>-</v>
          </cell>
          <cell r="BT739" t="str">
            <v>นางสาวจิตตานันท์ ดวงปัญญา</v>
          </cell>
          <cell r="BU739">
            <v>883165010262</v>
          </cell>
          <cell r="BV739" t="str">
            <v>1.นางสาวจิตตานันท์  ดวงปัญญา
2.นายอติรุจ  อินนันท์
3.นายญาณเดช  สุภาแก้ว
4.นางสาวณัฎฐกานต์  อินทิวงศ์</v>
          </cell>
          <cell r="BW739" t="str">
            <v>จำเลยที่ 1
คู่สมรสจำเลยที่ 1
จำเลยที่ 2
จำเลยที่ 3</v>
          </cell>
          <cell r="BX739" t="str">
            <v>1-5011-00087-85-4
1-5011-00075-00-7
3-5506-00319-17-2
3-5506-00421-22-8</v>
          </cell>
          <cell r="BY739" t="str">
            <v>-ไม่พบว่ามีกรรมสิทธิ์ในที่ดิน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อ.ท่าวังผา  จ.น่าน
-ไม่พบว่ามีกรรมสิทธิ์ในที่ดิน อ.สันทราย  จ.เชียงใหม่
-ไม่พบว่ามีกรรมสิทธิ์ในที่ดิน อ.ท่าวังผา  จ.น่าน</v>
          </cell>
          <cell r="BZ739" t="str">
            <v>ไม่พบ</v>
          </cell>
          <cell r="CA739"/>
          <cell r="CB739">
            <v>4</v>
          </cell>
          <cell r="CC739"/>
          <cell r="CE739"/>
          <cell r="CF739"/>
          <cell r="CG739"/>
          <cell r="CH739"/>
        </row>
        <row r="740">
          <cell r="B740">
            <v>2203</v>
          </cell>
          <cell r="C740">
            <v>736</v>
          </cell>
          <cell r="D740">
            <v>9</v>
          </cell>
          <cell r="E740">
            <v>5</v>
          </cell>
          <cell r="F740">
            <v>2566</v>
          </cell>
          <cell r="G740">
            <v>800048510690</v>
          </cell>
          <cell r="H740" t="str">
            <v>นางสาว</v>
          </cell>
          <cell r="I740" t="str">
            <v>น้ำเพชร</v>
          </cell>
          <cell r="J740" t="str">
            <v>อะทะ</v>
          </cell>
          <cell r="K740">
            <v>3540100993630</v>
          </cell>
          <cell r="L740" t="str">
            <v>เซ็นทรัล แอร์พอร์ต พลาซ่า เชียงใหม่</v>
          </cell>
          <cell r="M740" t="str">
            <v>เชียงใหม่ 1</v>
          </cell>
          <cell r="N740">
            <v>8</v>
          </cell>
          <cell r="O740" t="str">
            <v>สินเชื่อธนาคารประชาชน</v>
          </cell>
          <cell r="P740" t="str">
            <v>1.บุคคลค้ำประกัน</v>
          </cell>
          <cell r="Q740"/>
          <cell r="R740"/>
          <cell r="S740" t="str">
            <v>จังหวัดแพร่</v>
          </cell>
          <cell r="T740" t="str">
            <v>ผบ.4790</v>
          </cell>
          <cell r="U740">
            <v>2561</v>
          </cell>
          <cell r="V740" t="str">
            <v>ผบ.6530</v>
          </cell>
          <cell r="W740">
            <v>2561</v>
          </cell>
          <cell r="X740">
            <v>20</v>
          </cell>
          <cell r="Y740">
            <v>11</v>
          </cell>
          <cell r="Z740">
            <v>2561</v>
          </cell>
          <cell r="AA740"/>
          <cell r="AB740"/>
          <cell r="AC740"/>
          <cell r="AD740"/>
          <cell r="AE740"/>
          <cell r="AF740"/>
          <cell r="AG740"/>
          <cell r="AH740"/>
          <cell r="AI740"/>
          <cell r="AJ740"/>
          <cell r="AK740"/>
          <cell r="AL740"/>
          <cell r="AM740"/>
          <cell r="AN740"/>
          <cell r="AO740"/>
          <cell r="AP740"/>
          <cell r="AQ740"/>
          <cell r="BB740" t="str">
            <v>รายงานผลสืบวันที่ 6/9/2566</v>
          </cell>
          <cell r="BC740" t="str">
            <v/>
          </cell>
          <cell r="BD740" t="str">
            <v/>
          </cell>
          <cell r="BE740" t="str">
            <v/>
          </cell>
          <cell r="BF740" t="str">
            <v/>
          </cell>
          <cell r="BG740" t="str">
            <v/>
          </cell>
          <cell r="BH740" t="str">
            <v/>
          </cell>
          <cell r="BI740" t="str">
            <v/>
          </cell>
          <cell r="BJ740" t="str">
            <v/>
          </cell>
          <cell r="BK740" t="str">
            <v/>
          </cell>
          <cell r="BL740" t="str">
            <v/>
          </cell>
          <cell r="BM740" t="str">
            <v/>
          </cell>
          <cell r="BN740" t="str">
            <v/>
          </cell>
          <cell r="BO740" t="str">
            <v/>
          </cell>
          <cell r="BP740" t="str">
            <v/>
          </cell>
          <cell r="BQ740" t="str">
            <v/>
          </cell>
          <cell r="BR740" t="str">
            <v/>
          </cell>
          <cell r="BS740" t="str">
            <v/>
          </cell>
          <cell r="BT740" t="str">
            <v>นางสาวน้ำเพชร อะทะ</v>
          </cell>
          <cell r="BU740">
            <v>0</v>
          </cell>
          <cell r="BV740" t="str">
            <v>1.นางสาวน้ำเพชร  อะทะ
2.นางสาวแอม  เทียนทิพย์
3.นางสาวนิภาพร  ใบแสด</v>
          </cell>
          <cell r="BW740" t="str">
            <v>จำเลยที่ 1
จำเลยที่ 2
จำเลยที่ 3</v>
          </cell>
          <cell r="BX740" t="str">
            <v>3-5401-00993-63-0
1-1014-00157-51-7
3-5015-00297-28-3</v>
          </cell>
          <cell r="BY740"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อ.เมืองอุบลราชธานี จ.อุบลราชธานี
-พบว่ามีกรรมสิทธิ์ในโฉนดเลขที่ 50585  ต.แม่ปูคา  อ.สันกำแพง จ.เชียงใหม่ (ติดจำนองธอส.)
-ไม่พบว่ามีกรรมสิทธิ์ในที่ดิน อ.เมืองเชียงใหม่ จ.เชียงใหม่
-พบว่ามีกรรมสิทธิ์ในโฉนดเลขที่ 49676  ต.บ้านแหวน  อ.หางดง  จ.เชียงใหม่ (ปลอดจำนอง)</v>
          </cell>
          <cell r="BZ740" t="str">
            <v>พบ</v>
          </cell>
          <cell r="CA740"/>
          <cell r="CB740">
            <v>3</v>
          </cell>
          <cell r="CC740"/>
          <cell r="CE740"/>
          <cell r="CF740"/>
          <cell r="CG740"/>
          <cell r="CH740"/>
        </row>
        <row r="741">
          <cell r="B741">
            <v>2204</v>
          </cell>
          <cell r="C741">
            <v>737</v>
          </cell>
          <cell r="D741">
            <v>1</v>
          </cell>
          <cell r="E741">
            <v>6</v>
          </cell>
          <cell r="F741">
            <v>2566</v>
          </cell>
          <cell r="G741">
            <v>800033290498</v>
          </cell>
          <cell r="H741" t="str">
            <v>นาย</v>
          </cell>
          <cell r="I741" t="str">
            <v>พรชัย</v>
          </cell>
          <cell r="J741" t="str">
            <v>คำแดง</v>
          </cell>
          <cell r="K741">
            <v>3500200393171</v>
          </cell>
          <cell r="L741" t="str">
            <v>หนองหอย</v>
          </cell>
          <cell r="M741" t="str">
            <v>เชียงใหม่ 1</v>
          </cell>
          <cell r="N741">
            <v>8</v>
          </cell>
          <cell r="O741" t="str">
            <v>สินเชื่อธนาคารประชาชน</v>
          </cell>
          <cell r="P741" t="str">
            <v>1.บุคคลค้ำประกัน</v>
          </cell>
          <cell r="Q741"/>
          <cell r="R741"/>
          <cell r="S741" t="str">
            <v>แขวงเชียงใหม่</v>
          </cell>
          <cell r="T741" t="str">
            <v>ผบ.10739</v>
          </cell>
          <cell r="U741">
            <v>2559</v>
          </cell>
          <cell r="V741" t="str">
            <v>ผบ.11127</v>
          </cell>
          <cell r="W741">
            <v>2559</v>
          </cell>
          <cell r="X741"/>
          <cell r="Y741"/>
          <cell r="Z741"/>
          <cell r="AA741">
            <v>27</v>
          </cell>
          <cell r="AB741">
            <v>9</v>
          </cell>
          <cell r="AC741">
            <v>2559</v>
          </cell>
          <cell r="AD741"/>
          <cell r="AE741"/>
          <cell r="AF741"/>
          <cell r="AG741"/>
          <cell r="AH741"/>
          <cell r="AI741"/>
          <cell r="AJ741"/>
          <cell r="AK741"/>
          <cell r="AL741"/>
          <cell r="AM741"/>
          <cell r="AN741"/>
          <cell r="AO741"/>
          <cell r="AP741"/>
          <cell r="AQ741"/>
          <cell r="BB741" t="str">
            <v>มีคำสั่งสืบทรัพย์เมื่อวันที่ 1-6-2566//รายงานผลสืบทรัพย์เมื่อวันที่ 22-8-2566</v>
          </cell>
          <cell r="BC741">
            <v>1500</v>
          </cell>
          <cell r="BD741">
            <v>12</v>
          </cell>
          <cell r="BE741">
            <v>7</v>
          </cell>
          <cell r="BF741">
            <v>2567</v>
          </cell>
          <cell r="BG741">
            <v>0</v>
          </cell>
          <cell r="BH741" t="str">
            <v>-</v>
          </cell>
          <cell r="BI741" t="str">
            <v>-</v>
          </cell>
          <cell r="BJ741" t="str">
            <v>-</v>
          </cell>
          <cell r="BK741">
            <v>0</v>
          </cell>
          <cell r="BL741">
            <v>1415</v>
          </cell>
          <cell r="BM741">
            <v>0</v>
          </cell>
          <cell r="BN741" t="str">
            <v/>
          </cell>
          <cell r="BO741" t="str">
            <v/>
          </cell>
          <cell r="BP741" t="str">
            <v/>
          </cell>
          <cell r="BQ741" t="str">
            <v>-</v>
          </cell>
          <cell r="BR741" t="str">
            <v>-</v>
          </cell>
          <cell r="BS741" t="str">
            <v>-</v>
          </cell>
          <cell r="BT741" t="str">
            <v>นายพรชัย คำแดง</v>
          </cell>
          <cell r="BU741">
            <v>0</v>
          </cell>
          <cell r="BV741" t="str">
            <v>1.นายพรชัย  คำแดง
2.นายบัณฑิต  โพธิบัณฑิต
3.นางทิวาภรณ์  พงษ์สาร
4.นายการ  อินถา
5.นางสาวอ้อย  สุต๋า</v>
          </cell>
          <cell r="BW741" t="str">
            <v>จำเลยที่ 1
จำเลยที่ 2
คู่สมรสจำเลยที่ 2
จำเลยที่ 3
คู่สมรสจำเลยที่ 3</v>
          </cell>
          <cell r="BX741" t="str">
            <v>3-5002-00393-17-1
3-5013-00621-70-2
3-5406-00403-01-7
3-5002-00396-72-2
3-5002-00258-63-0</v>
          </cell>
          <cell r="BY741"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741" t="str">
            <v>ไม่พบ</v>
          </cell>
          <cell r="CA741"/>
          <cell r="CB741">
            <v>5</v>
          </cell>
          <cell r="CC741"/>
          <cell r="CE741"/>
          <cell r="CF741"/>
          <cell r="CG741"/>
          <cell r="CH741"/>
        </row>
        <row r="742">
          <cell r="B742">
            <v>2205</v>
          </cell>
          <cell r="C742">
            <v>738</v>
          </cell>
          <cell r="D742">
            <v>7</v>
          </cell>
          <cell r="E742">
            <v>6</v>
          </cell>
          <cell r="F742">
            <v>2566</v>
          </cell>
          <cell r="G742">
            <v>800022546553</v>
          </cell>
          <cell r="H742" t="str">
            <v>นางสาว</v>
          </cell>
          <cell r="I742" t="str">
            <v>ขวัญนภา</v>
          </cell>
          <cell r="J742" t="str">
            <v>แก้วอินตา</v>
          </cell>
          <cell r="K742">
            <v>3570101058665</v>
          </cell>
          <cell r="L742" t="str">
            <v>หนองหอย</v>
          </cell>
          <cell r="M742" t="str">
            <v>เชียงใหม่ 1</v>
          </cell>
          <cell r="N742">
            <v>8</v>
          </cell>
          <cell r="O742" t="str">
            <v>สินเชื่อธนาคารประชาชน</v>
          </cell>
          <cell r="P742" t="str">
            <v>1.บุคคลค้ำประกัน</v>
          </cell>
          <cell r="Q742">
            <v>162488</v>
          </cell>
          <cell r="R742">
            <v>12</v>
          </cell>
          <cell r="S742" t="str">
            <v>แขวงเชียงใหม่</v>
          </cell>
          <cell r="T742" t="str">
            <v>ผบ.11148</v>
          </cell>
          <cell r="U742">
            <v>2561</v>
          </cell>
          <cell r="V742" t="str">
            <v>ผบ.13158</v>
          </cell>
          <cell r="W742">
            <v>2561</v>
          </cell>
          <cell r="X742">
            <v>20</v>
          </cell>
          <cell r="Y742">
            <v>11</v>
          </cell>
          <cell r="Z742">
            <v>2561</v>
          </cell>
          <cell r="AA742"/>
          <cell r="AB742"/>
          <cell r="AC742"/>
          <cell r="AD742"/>
          <cell r="AE742"/>
          <cell r="AF742"/>
          <cell r="AG742"/>
          <cell r="AH742"/>
          <cell r="AI742"/>
          <cell r="AJ742"/>
          <cell r="AK742"/>
          <cell r="AL742"/>
          <cell r="AM742"/>
          <cell r="AN742"/>
          <cell r="AO742"/>
          <cell r="AP742"/>
          <cell r="AQ742"/>
          <cell r="AR742"/>
          <cell r="AS742"/>
          <cell r="AT742"/>
          <cell r="AU742"/>
          <cell r="AV742"/>
          <cell r="AW742"/>
          <cell r="AX742"/>
          <cell r="AY742"/>
          <cell r="AZ742"/>
          <cell r="BA742"/>
          <cell r="BB742" t="str">
            <v>มีคำสั่งสืบทรัพย์เมื่อวันที่ 7-6-2566</v>
          </cell>
          <cell r="BC742">
            <v>1500</v>
          </cell>
          <cell r="BD742">
            <v>23</v>
          </cell>
          <cell r="BE742">
            <v>7</v>
          </cell>
          <cell r="BF742">
            <v>2567</v>
          </cell>
          <cell r="BG742">
            <v>0</v>
          </cell>
          <cell r="BH742" t="str">
            <v>-</v>
          </cell>
          <cell r="BI742" t="str">
            <v>-</v>
          </cell>
          <cell r="BJ742" t="str">
            <v>-</v>
          </cell>
          <cell r="BK742">
            <v>0</v>
          </cell>
          <cell r="BL742">
            <v>1635</v>
          </cell>
          <cell r="BM742">
            <v>0</v>
          </cell>
          <cell r="BN742" t="str">
            <v/>
          </cell>
          <cell r="BO742" t="str">
            <v/>
          </cell>
          <cell r="BP742" t="str">
            <v/>
          </cell>
          <cell r="BQ742" t="str">
            <v>-</v>
          </cell>
          <cell r="BR742" t="str">
            <v>-</v>
          </cell>
          <cell r="BS742" t="str">
            <v>-</v>
          </cell>
          <cell r="BT742" t="str">
            <v>นางสาวขวัญนภา แก้วอินตา</v>
          </cell>
          <cell r="BU742">
            <v>823558010124</v>
          </cell>
          <cell r="BV742" t="str">
            <v xml:space="preserve">1.นางสาวขวัญนภา  แก้วอินตา
2.นายธนฤต  อารีชาติ
3.นางสาวณัฏฐ์ลิตา  ศักดิ์คงนันทกุล
4.นายคณยศ  เจริญสุข
5.นางฉัตรีย์รัตน์  เจริญสุข
</v>
          </cell>
          <cell r="BW742" t="str">
            <v>จำเลยที่ 1
จำเลยที่ 2
คู่สมรสจำเลยที่ 2
จำเลยที่ 3
คู่สมรสจำเลยที่ 3</v>
          </cell>
          <cell r="BX742" t="str">
            <v>3-5701-01053-66-5
3-5099-00719-98-1
1-5003-00001-29-4
1-5001-00263-73-9
3-4399-00179-13-8</v>
          </cell>
          <cell r="BY742"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-พบว่ามีกรรมสิทธิ์ในห้องชุดเลขที่ 377/265 ทะเบียนอาคารชุดเลขที่ 1/2551 ชื่ออาคารชุด บ้านเอื้ออาทรหนองหอย 1 อาคารที่ 5 ต.หนองหอย  อ.เมืองเชียงใหม่ จ.เชียงใหม่ (สินส่วนตัว)
-พบว่ามีกรรมสิทธิ์ในโฉนดที่ดินเลขที่ 90457 หน้าสำรวจ 3900 เลขที่ดิน 67 ต.สันผีเสื้อ  อ.เมืองเชียงใหม่ จ.เชียงใหม่ 
-พบว่ามีกรรมสิทธิ์ในโฉนดที่ดินเลขที่ 134841 หน้าสำรวจ 10407 เลขที่ดิน 257 ต.สันผีเสื้อ  อ.เมืองเชียงใหม่ จ.เชียงใหม่ 
-ไม่พบว่ามีกรรมสิทธิ์ในที่ดิน อ.เมืองเชียงใหม่ จ.เชียงใหม่</v>
          </cell>
          <cell r="BZ742" t="str">
            <v>พบทรัพย์</v>
          </cell>
          <cell r="CA742"/>
          <cell r="CB742"/>
          <cell r="CC742"/>
          <cell r="CD742"/>
          <cell r="CE742"/>
          <cell r="CF742"/>
          <cell r="CG742"/>
          <cell r="CH742"/>
          <cell r="CI742"/>
          <cell r="CJ742"/>
          <cell r="CK742"/>
          <cell r="CL742"/>
          <cell r="CM742"/>
          <cell r="CN742"/>
          <cell r="CO742"/>
        </row>
        <row r="743">
          <cell r="B743">
            <v>2206</v>
          </cell>
          <cell r="C743">
            <v>739</v>
          </cell>
          <cell r="D743">
            <v>7</v>
          </cell>
          <cell r="E743">
            <v>6</v>
          </cell>
          <cell r="F743">
            <v>2566</v>
          </cell>
          <cell r="G743" t="str">
            <v>800101510454 , 800106787446</v>
          </cell>
          <cell r="H743" t="str">
            <v>นางสาว</v>
          </cell>
          <cell r="I743" t="str">
            <v>รัชนี</v>
          </cell>
          <cell r="J743" t="str">
            <v>แก้วบุญเรือง</v>
          </cell>
          <cell r="K743" t="str">
            <v>3 5099 00894 44 8</v>
          </cell>
          <cell r="L743" t="str">
            <v>เชียงใหม่</v>
          </cell>
          <cell r="M743" t="str">
            <v>เชียงใหม่ 1</v>
          </cell>
          <cell r="N743">
            <v>8</v>
          </cell>
          <cell r="O743" t="str">
            <v>สินเชื่อธนาคารประชาชน , สินเชื่อผู้มีอาชีพอิสระ</v>
          </cell>
          <cell r="P743" t="str">
            <v>4.ไม่มีหลักประกัน</v>
          </cell>
          <cell r="Q743">
            <v>197221.69</v>
          </cell>
          <cell r="R743">
            <v>49349.25</v>
          </cell>
          <cell r="S743" t="str">
            <v>แขวงเชียงใหม่</v>
          </cell>
          <cell r="T743" t="str">
            <v>ผบE7793</v>
          </cell>
          <cell r="U743">
            <v>2565</v>
          </cell>
          <cell r="V743" t="str">
            <v>ผบE807</v>
          </cell>
          <cell r="W743">
            <v>2566</v>
          </cell>
          <cell r="X743">
            <v>7</v>
          </cell>
          <cell r="Y743">
            <v>2</v>
          </cell>
          <cell r="Z743">
            <v>2566</v>
          </cell>
          <cell r="AA743"/>
          <cell r="AB743"/>
          <cell r="AC743"/>
          <cell r="AD743"/>
          <cell r="AE743"/>
          <cell r="AF743"/>
          <cell r="AG743"/>
          <cell r="AH743"/>
          <cell r="AI743"/>
          <cell r="AJ743"/>
          <cell r="AK743"/>
          <cell r="AL743"/>
          <cell r="AM743"/>
          <cell r="AN743"/>
          <cell r="AO743"/>
          <cell r="AP743"/>
          <cell r="AQ743"/>
          <cell r="AR743"/>
          <cell r="AS743"/>
          <cell r="AT743"/>
          <cell r="AU743"/>
          <cell r="AV743"/>
          <cell r="AW743"/>
          <cell r="AX743"/>
          <cell r="AY743"/>
          <cell r="AZ743"/>
          <cell r="BA743"/>
          <cell r="BB743"/>
          <cell r="BC743">
            <v>600</v>
          </cell>
          <cell r="BD743">
            <v>23</v>
          </cell>
          <cell r="BE743">
            <v>7</v>
          </cell>
          <cell r="BF743">
            <v>2567</v>
          </cell>
          <cell r="BG743">
            <v>0</v>
          </cell>
          <cell r="BH743" t="str">
            <v>-</v>
          </cell>
          <cell r="BI743" t="str">
            <v>-</v>
          </cell>
          <cell r="BJ743" t="str">
            <v>-</v>
          </cell>
          <cell r="BK743">
            <v>0</v>
          </cell>
          <cell r="BL743">
            <v>440</v>
          </cell>
          <cell r="BM743">
            <v>0</v>
          </cell>
          <cell r="BN743">
            <v>24</v>
          </cell>
          <cell r="BO743">
            <v>10</v>
          </cell>
          <cell r="BP743">
            <v>2567</v>
          </cell>
          <cell r="BQ743" t="str">
            <v>-</v>
          </cell>
          <cell r="BR743" t="str">
            <v>-</v>
          </cell>
          <cell r="BS743" t="str">
            <v>-</v>
          </cell>
          <cell r="BT743" t="str">
            <v>นางสาวรัชนี แก้วบุญเรือง</v>
          </cell>
          <cell r="BU743">
            <v>883165010689</v>
          </cell>
          <cell r="BV743" t="str">
            <v>1.นางสาวรัชนี  แก้วบุญเรือง
2.นายทองสุข  เอ็มโอด</v>
          </cell>
          <cell r="BW743" t="str">
            <v>จำเลย
คู่สมรสจำเลย</v>
          </cell>
          <cell r="BX743" t="str">
            <v>3-5099-00894-44-8
3-5212-00387-22-8</v>
          </cell>
          <cell r="BY743" t="str">
            <v>-ไม่พบว่ามีกรรมสิทธิ์ในที่ดิน อ.เมืองเชียงใหม่ จ.เชียงใหม่
-ไม่พบว่ามีกรรมสิทธิ์ในที่ดิน อ.เมืองเชียงใหม่ จ.เชียงใหม่</v>
          </cell>
          <cell r="BZ743" t="str">
            <v>ไม่พบ</v>
          </cell>
          <cell r="CA743"/>
          <cell r="CB743">
            <v>2</v>
          </cell>
          <cell r="CC743"/>
          <cell r="CD743"/>
          <cell r="CE743"/>
          <cell r="CF743"/>
          <cell r="CG743"/>
          <cell r="CH743"/>
          <cell r="CI743"/>
          <cell r="CJ743"/>
          <cell r="CK743"/>
          <cell r="CL743"/>
          <cell r="CM743"/>
          <cell r="CN743"/>
          <cell r="CO743"/>
        </row>
        <row r="744">
          <cell r="B744">
            <v>2207</v>
          </cell>
          <cell r="C744">
            <v>740</v>
          </cell>
          <cell r="D744">
            <v>7</v>
          </cell>
          <cell r="E744">
            <v>6</v>
          </cell>
          <cell r="F744">
            <v>2566</v>
          </cell>
          <cell r="G744" t="str">
            <v>800087620806 , 800087684927</v>
          </cell>
          <cell r="H744" t="str">
            <v>นาย</v>
          </cell>
          <cell r="I744" t="str">
            <v xml:space="preserve">วิรุติ </v>
          </cell>
          <cell r="J744" t="str">
            <v>เมืองแก้ว</v>
          </cell>
          <cell r="K744">
            <v>1509900199522</v>
          </cell>
          <cell r="L744" t="str">
            <v>ถนนทิพย์เนตร</v>
          </cell>
          <cell r="M744" t="str">
            <v>เชียงใหม่ 1</v>
          </cell>
          <cell r="N744">
            <v>8</v>
          </cell>
          <cell r="O744" t="str">
            <v xml:space="preserve">สินเชื่อธนาคารประชาชน , สินเชื่อแก้ไขปัญาหนี้นอกระบบPSA ระยะที่ 2 </v>
          </cell>
          <cell r="P744" t="str">
            <v>1.บุคคลค้ำประกัน</v>
          </cell>
          <cell r="Q744">
            <v>35988</v>
          </cell>
          <cell r="R744">
            <v>14780.23</v>
          </cell>
          <cell r="S744" t="str">
            <v>แขวงเชียงใหม่</v>
          </cell>
          <cell r="T744" t="str">
            <v>ผบE7756</v>
          </cell>
          <cell r="U744">
            <v>2565</v>
          </cell>
          <cell r="V744" t="str">
            <v>ผบE837</v>
          </cell>
          <cell r="W744">
            <v>2566</v>
          </cell>
          <cell r="X744">
            <v>7</v>
          </cell>
          <cell r="Y744">
            <v>2</v>
          </cell>
          <cell r="Z744">
            <v>2566</v>
          </cell>
          <cell r="AA744"/>
          <cell r="AB744"/>
          <cell r="AC744"/>
          <cell r="AD744"/>
          <cell r="AE744"/>
          <cell r="AF744"/>
          <cell r="AG744"/>
          <cell r="AH744"/>
          <cell r="AI744"/>
          <cell r="AJ744"/>
          <cell r="AK744"/>
          <cell r="AL744"/>
          <cell r="AM744"/>
          <cell r="AN744"/>
          <cell r="AO744"/>
          <cell r="AP744"/>
          <cell r="AQ744"/>
          <cell r="AR744"/>
          <cell r="AS744"/>
          <cell r="AT744"/>
          <cell r="AU744"/>
          <cell r="AV744"/>
          <cell r="AW744"/>
          <cell r="AX744"/>
          <cell r="AY744"/>
          <cell r="AZ744"/>
          <cell r="BA744"/>
          <cell r="BB744" t="str">
            <v>รายงานผลสืบวันที่ 6/9/2566</v>
          </cell>
          <cell r="BC744">
            <v>1200</v>
          </cell>
          <cell r="BD744">
            <v>12</v>
          </cell>
          <cell r="BE744">
            <v>7</v>
          </cell>
          <cell r="BF744">
            <v>2567</v>
          </cell>
          <cell r="BG744">
            <v>0</v>
          </cell>
          <cell r="BH744" t="str">
            <v>-</v>
          </cell>
          <cell r="BI744" t="str">
            <v>-</v>
          </cell>
          <cell r="BJ744" t="str">
            <v>-</v>
          </cell>
          <cell r="BK744">
            <v>0</v>
          </cell>
          <cell r="BL744">
            <v>2855</v>
          </cell>
          <cell r="BM744">
            <v>0</v>
          </cell>
          <cell r="BN744" t="str">
            <v/>
          </cell>
          <cell r="BO744" t="str">
            <v/>
          </cell>
          <cell r="BP744" t="str">
            <v/>
          </cell>
          <cell r="BQ744" t="str">
            <v>-</v>
          </cell>
          <cell r="BR744" t="str">
            <v>-</v>
          </cell>
          <cell r="BS744" t="str">
            <v>-</v>
          </cell>
          <cell r="BT744" t="str">
            <v>นายวิรุติ  เมืองแก้ว</v>
          </cell>
          <cell r="BU744">
            <v>883165010613</v>
          </cell>
          <cell r="BV744" t="str">
            <v>1.นายวิรุติ  เมืองแก้ว
2.นางสาวพรประภา  คงคาดิษฐ์
3.นายฉัตร์นิพนธ์  เผ่าพันธุ์
4.นายพัชรพล  เลื่อมใจหาญ</v>
          </cell>
          <cell r="BW744" t="str">
            <v>จำเลยที่ 1
คู่สมรสจำเลยที่ 1
จำเลยที่ 2
จำเลยที่ 3</v>
          </cell>
          <cell r="BX744" t="str">
            <v>1-5099-00199-52-2
1-5099-00444-87-0
1-5105-00047-67-1
1-5099-01271-58-8</v>
          </cell>
          <cell r="BY744" t="str">
            <v>-ไม่พบว่ามีกรรมสิทธิ์ในที่ดิน อ.เมืองเชียงใหม่ จ.เชียงใหม่
-พบว่ามีกรรมสิทธิ์ในโฉนดเลขที่ 15841 ต.ห้วยทราย อ.สันกำแพง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v>
          </cell>
          <cell r="BZ744" t="str">
            <v>พบ</v>
          </cell>
          <cell r="CA744"/>
          <cell r="CB744">
            <v>4</v>
          </cell>
          <cell r="CC744"/>
          <cell r="CD744"/>
          <cell r="CE744"/>
          <cell r="CF744"/>
          <cell r="CG744"/>
          <cell r="CH744"/>
          <cell r="CI744"/>
          <cell r="CJ744"/>
          <cell r="CK744"/>
          <cell r="CL744"/>
          <cell r="CM744"/>
          <cell r="CN744"/>
          <cell r="CO744"/>
        </row>
        <row r="745">
          <cell r="B745">
            <v>2208</v>
          </cell>
          <cell r="C745">
            <v>741</v>
          </cell>
          <cell r="D745">
            <v>7</v>
          </cell>
          <cell r="E745">
            <v>6</v>
          </cell>
          <cell r="F745">
            <v>2566</v>
          </cell>
          <cell r="G745">
            <v>800070523892</v>
          </cell>
          <cell r="H745" t="str">
            <v>นาย</v>
          </cell>
          <cell r="I745" t="str">
            <v>ธนวัฒน์</v>
          </cell>
          <cell r="J745" t="str">
            <v xml:space="preserve">เลรามัญ </v>
          </cell>
          <cell r="K745">
            <v>1509900928885</v>
          </cell>
          <cell r="L745" t="str">
            <v>เม-ญ่า เชียงใหม่</v>
          </cell>
          <cell r="M745" t="str">
            <v>เชียงใหม่ 1</v>
          </cell>
          <cell r="N745">
            <v>8</v>
          </cell>
          <cell r="O745" t="str">
            <v>สินเชื่อธนาคารประชาชน</v>
          </cell>
          <cell r="P745" t="str">
            <v>1.บุคคลค้ำประกัน</v>
          </cell>
          <cell r="Q745">
            <v>43341.54</v>
          </cell>
          <cell r="R745">
            <v>23238.75</v>
          </cell>
          <cell r="S745" t="str">
            <v>แขวงเชียงใหม่</v>
          </cell>
          <cell r="T745" t="str">
            <v>ผบE7758</v>
          </cell>
          <cell r="U745">
            <v>2565</v>
          </cell>
          <cell r="V745" t="str">
            <v>ผบE1210</v>
          </cell>
          <cell r="W745">
            <v>2566</v>
          </cell>
          <cell r="X745">
            <v>20</v>
          </cell>
          <cell r="Y745">
            <v>2</v>
          </cell>
          <cell r="Z745">
            <v>2566</v>
          </cell>
          <cell r="AA745"/>
          <cell r="AB745"/>
          <cell r="AC745"/>
          <cell r="AD745"/>
          <cell r="AE745"/>
          <cell r="AF745"/>
          <cell r="AG745"/>
          <cell r="AH745"/>
          <cell r="AI745"/>
          <cell r="AJ745"/>
          <cell r="AK745"/>
          <cell r="AL745"/>
          <cell r="AM745"/>
          <cell r="AN745"/>
          <cell r="AO745"/>
          <cell r="AP745"/>
          <cell r="AQ745"/>
          <cell r="AR745"/>
          <cell r="AS745"/>
          <cell r="AT745"/>
          <cell r="AU745"/>
          <cell r="AV745"/>
          <cell r="AW745"/>
          <cell r="AX745"/>
          <cell r="AY745"/>
          <cell r="AZ745"/>
          <cell r="BA745"/>
          <cell r="BB745" t="str">
            <v>รายงานผลสืบวันที่ 6/9/2566</v>
          </cell>
          <cell r="BC745">
            <v>1500</v>
          </cell>
          <cell r="BD745">
            <v>12</v>
          </cell>
          <cell r="BE745">
            <v>7</v>
          </cell>
          <cell r="BF745">
            <v>2567</v>
          </cell>
          <cell r="BG745">
            <v>0</v>
          </cell>
          <cell r="BH745" t="str">
            <v>-</v>
          </cell>
          <cell r="BI745" t="str">
            <v>-</v>
          </cell>
          <cell r="BJ745" t="str">
            <v>-</v>
          </cell>
          <cell r="BK745">
            <v>0</v>
          </cell>
          <cell r="BL745">
            <v>1935</v>
          </cell>
          <cell r="BM745">
            <v>0</v>
          </cell>
          <cell r="BN745" t="str">
            <v/>
          </cell>
          <cell r="BO745" t="str">
            <v/>
          </cell>
          <cell r="BP745" t="str">
            <v/>
          </cell>
          <cell r="BQ745" t="str">
            <v>-</v>
          </cell>
          <cell r="BR745" t="str">
            <v>-</v>
          </cell>
          <cell r="BS745" t="str">
            <v>-</v>
          </cell>
          <cell r="BT745" t="str">
            <v xml:space="preserve">นายธนวัฒน์ เลรามัญ </v>
          </cell>
          <cell r="BU745">
            <v>883165010620</v>
          </cell>
          <cell r="BV745" t="str">
            <v>1.นายธนวัฒน์  เลรามัญ
2.นายชยุตพงศ์  ไข่ทอง
3.นางสาวพัชรินทร์  พุทธมณี
4.นางสาวณัฐปภัสร์  ไชยชนะศัตรู
5.นายนัธทวัฒน์  วิชัย</v>
          </cell>
          <cell r="BW745" t="str">
            <v>จำเลยที่ 1
จำเลยที่ 2
คู่สมรสจำเลยที่ 2
จำเลยที่ 3
คู่สมรสจำเลยที่ 3</v>
          </cell>
          <cell r="BX745" t="str">
            <v>1-5099-00928-88-5
1-5009-00130-80-0
3-5801-00037-92-5
1-5599-00084-21-1
1-5606-00013-67-1</v>
          </cell>
          <cell r="BY74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อ.เมืองน่าน  จ.น่าน
-พบว่ามีกรรมสิทธิ์ในโฉนดเลขที่ 36541 ต.งิม อ.ปง จ.พะเยา (สินส่วนตัว)
-พบว่ามีกรรมสิทธิ์ในโฉนดเลขที่ 6539 ต.งิม อ.ปง จ.พะเยา (สินส่วนตัว)</v>
          </cell>
          <cell r="BZ745" t="str">
            <v>พบ</v>
          </cell>
          <cell r="CA745"/>
          <cell r="CB745">
            <v>5</v>
          </cell>
          <cell r="CC745"/>
          <cell r="CD745"/>
          <cell r="CE745"/>
          <cell r="CF745"/>
          <cell r="CG745"/>
          <cell r="CH745"/>
          <cell r="CI745"/>
          <cell r="CJ745"/>
          <cell r="CK745"/>
          <cell r="CL745"/>
          <cell r="CM745"/>
          <cell r="CN745"/>
          <cell r="CO745"/>
        </row>
        <row r="746">
          <cell r="B746">
            <v>2209</v>
          </cell>
          <cell r="C746">
            <v>742</v>
          </cell>
          <cell r="D746">
            <v>7</v>
          </cell>
          <cell r="E746">
            <v>6</v>
          </cell>
          <cell r="F746">
            <v>2566</v>
          </cell>
          <cell r="G746">
            <v>800096898534</v>
          </cell>
          <cell r="H746" t="str">
            <v>นางสาว</v>
          </cell>
          <cell r="I746" t="str">
            <v>อาภาภรณ์</v>
          </cell>
          <cell r="J746" t="str">
            <v>ยะมะโน</v>
          </cell>
          <cell r="K746">
            <v>1580300077207</v>
          </cell>
          <cell r="L746" t="str">
            <v>ถนนทิพย์เนตร</v>
          </cell>
          <cell r="M746" t="str">
            <v>เชียงใหม่ 1</v>
          </cell>
          <cell r="N746">
            <v>8</v>
          </cell>
          <cell r="O746" t="str">
            <v>สินเชื่อธนาคารประชาชน</v>
          </cell>
          <cell r="P746" t="str">
            <v>1.บุคคลค้ำประกัน</v>
          </cell>
          <cell r="Q746">
            <v>60365.32</v>
          </cell>
          <cell r="R746">
            <v>13595.18</v>
          </cell>
          <cell r="S746" t="str">
            <v>จังหวัดแม่ฮ่องสอน สาขาปาย</v>
          </cell>
          <cell r="T746" t="str">
            <v>ผบE180</v>
          </cell>
          <cell r="U746">
            <v>2565</v>
          </cell>
          <cell r="V746" t="str">
            <v>ผบE12</v>
          </cell>
          <cell r="W746">
            <v>2566</v>
          </cell>
          <cell r="X746">
            <v>23</v>
          </cell>
          <cell r="Y746">
            <v>1</v>
          </cell>
          <cell r="Z746">
            <v>2566</v>
          </cell>
          <cell r="AA746"/>
          <cell r="AB746"/>
          <cell r="AC746"/>
          <cell r="AD746"/>
          <cell r="AE746"/>
          <cell r="AF746"/>
          <cell r="AG746"/>
          <cell r="AH746"/>
          <cell r="AI746"/>
          <cell r="AJ746"/>
          <cell r="AK746"/>
          <cell r="AL746"/>
          <cell r="AM746"/>
          <cell r="AN746"/>
          <cell r="AO746"/>
          <cell r="AP746"/>
          <cell r="AQ746"/>
          <cell r="BB746" t="str">
            <v>มีคำสั่งสืบทรัพย์เมื่อวันที่ 7-6-2566//รายงานผลสืบทรัพย์เมื่อวันที่ 28-8-2566</v>
          </cell>
          <cell r="BC746">
            <v>900</v>
          </cell>
          <cell r="BD746">
            <v>8</v>
          </cell>
          <cell r="BE746">
            <v>1</v>
          </cell>
          <cell r="BF746">
            <v>2567</v>
          </cell>
          <cell r="BG746">
            <v>0</v>
          </cell>
          <cell r="BH746" t="str">
            <v>-</v>
          </cell>
          <cell r="BI746" t="str">
            <v>-</v>
          </cell>
          <cell r="BJ746" t="str">
            <v>-</v>
          </cell>
          <cell r="BK746">
            <v>0</v>
          </cell>
          <cell r="BL746">
            <v>1095</v>
          </cell>
          <cell r="BM746">
            <v>0</v>
          </cell>
          <cell r="BN746">
            <v>8</v>
          </cell>
          <cell r="BO746">
            <v>3</v>
          </cell>
          <cell r="BP746">
            <v>2567</v>
          </cell>
          <cell r="BQ746" t="str">
            <v>-</v>
          </cell>
          <cell r="BR746" t="str">
            <v>-</v>
          </cell>
          <cell r="BS746" t="str">
            <v>-</v>
          </cell>
          <cell r="BT746" t="str">
            <v>นางสาวอาภาภรณ์ ยะมะโน</v>
          </cell>
          <cell r="BU746">
            <v>883165010604</v>
          </cell>
          <cell r="BV746" t="str">
            <v>1.นางสาวอาภาภรณ์  ยะมะโน
2.นายอรรถพล  วัลยา
3.นายภาคภูมิ  ภูวดล</v>
          </cell>
          <cell r="BW746" t="str">
            <v>จำเลยที่ 1
คู่สมรสจำเลยที่ 1
จำเลยที่ 2</v>
          </cell>
          <cell r="BX746" t="str">
            <v>1-5803-00077-20-7
1-1412-00120-67-9
2-6205-00031-97-6</v>
          </cell>
          <cell r="BY746"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อ.คลองขลุง  จ.กำแพงเพชร</v>
          </cell>
          <cell r="BZ746" t="str">
            <v>ไม่พบ</v>
          </cell>
          <cell r="CA746"/>
          <cell r="CB746">
            <v>3</v>
          </cell>
          <cell r="CC746"/>
          <cell r="CE746"/>
          <cell r="CF746"/>
          <cell r="CG746"/>
          <cell r="CH746"/>
        </row>
        <row r="747">
          <cell r="B747">
            <v>2210</v>
          </cell>
          <cell r="C747">
            <v>743</v>
          </cell>
          <cell r="D747">
            <v>7</v>
          </cell>
          <cell r="E747">
            <v>6</v>
          </cell>
          <cell r="F747">
            <v>2566</v>
          </cell>
          <cell r="G747">
            <v>800091427644</v>
          </cell>
          <cell r="H747" t="str">
            <v>นาย</v>
          </cell>
          <cell r="I747" t="str">
            <v>ฤทธิ์เดช</v>
          </cell>
          <cell r="J747" t="str">
            <v>ใจคำ</v>
          </cell>
          <cell r="K747">
            <v>3500600553183</v>
          </cell>
          <cell r="L747" t="str">
            <v>เทสโก้โลตัส คำเที่ยง</v>
          </cell>
          <cell r="M747" t="str">
            <v>เชียงใหม่ 1</v>
          </cell>
          <cell r="N747">
            <v>8</v>
          </cell>
          <cell r="O747" t="str">
            <v>สินเชื่อธนาคารประชาชน</v>
          </cell>
          <cell r="P747" t="str">
            <v>1.บุคคลค้ำประกัน</v>
          </cell>
          <cell r="Q747">
            <v>181244</v>
          </cell>
          <cell r="R747">
            <v>46740.95</v>
          </cell>
          <cell r="S747" t="str">
            <v>แขวงเชียงดาว</v>
          </cell>
          <cell r="T747" t="str">
            <v>ผบE855</v>
          </cell>
          <cell r="U747">
            <v>2565</v>
          </cell>
          <cell r="V747" t="str">
            <v>ผบE944</v>
          </cell>
          <cell r="W747">
            <v>2565</v>
          </cell>
          <cell r="X747">
            <v>7</v>
          </cell>
          <cell r="Y747">
            <v>12</v>
          </cell>
          <cell r="Z747">
            <v>2565</v>
          </cell>
          <cell r="AA747"/>
          <cell r="AB747"/>
          <cell r="AC747"/>
          <cell r="AD747"/>
          <cell r="AE747"/>
          <cell r="AF747"/>
          <cell r="AG747"/>
          <cell r="AH747"/>
          <cell r="AI747"/>
          <cell r="AJ747"/>
          <cell r="AK747"/>
          <cell r="AL747"/>
          <cell r="AM747"/>
          <cell r="AN747"/>
          <cell r="AO747"/>
          <cell r="AP747"/>
          <cell r="AQ747"/>
          <cell r="BB747" t="str">
            <v>วันที่รับเรื่อง7/6/66//รายงานผลสืบทรัพย์เมื่อวันที่ 6/10/2566</v>
          </cell>
          <cell r="BC747">
            <v>900</v>
          </cell>
          <cell r="BD747">
            <v>8</v>
          </cell>
          <cell r="BE747">
            <v>3</v>
          </cell>
          <cell r="BF747">
            <v>2567</v>
          </cell>
          <cell r="BG747">
            <v>0</v>
          </cell>
          <cell r="BH747" t="str">
            <v>-</v>
          </cell>
          <cell r="BI747" t="str">
            <v>-</v>
          </cell>
          <cell r="BJ747" t="str">
            <v>-</v>
          </cell>
          <cell r="BK747">
            <v>0</v>
          </cell>
          <cell r="BL747">
            <v>1930</v>
          </cell>
          <cell r="BM747">
            <v>0</v>
          </cell>
          <cell r="BN747" t="str">
            <v/>
          </cell>
          <cell r="BO747" t="str">
            <v/>
          </cell>
          <cell r="BP747" t="str">
            <v/>
          </cell>
          <cell r="BQ747" t="str">
            <v>-</v>
          </cell>
          <cell r="BR747" t="str">
            <v>-</v>
          </cell>
          <cell r="BS747" t="str">
            <v>-</v>
          </cell>
          <cell r="BT747" t="str">
            <v>นายฤทธิ์เดช ใจคำ</v>
          </cell>
          <cell r="BU747">
            <v>883165010177</v>
          </cell>
          <cell r="BV747" t="str">
            <v>1.นายฤทธิ์เดช ใจคำ
2.นางวราภรณ์ จิน๊ะ
3.นายอภิรักษ์ จิน๊ะ</v>
          </cell>
          <cell r="BW747" t="str">
            <v>จำเลยที่1
จำเลยที่2
คู่สมรสจำเลยที่2</v>
          </cell>
          <cell r="BX747" t="str">
            <v>3-5006-00553-18-3
3-5005-00182-56-6
3-5014-00516-86-2</v>
          </cell>
          <cell r="BY747" t="str">
            <v xml:space="preserve">-ไม่พบว่ามีกรรมสิทธิ์ในที่ดิน อ.เมืองเชียงใหม่ จ.เชียงใหม่
-พบว่ามีกรรมสิทธิ์ในโฉนดเลขที่ 64004 ต.หนองผึ้ง อ.สารภี จ.เชียงใหม่  (ติดจำนองธนาคารออมสิน)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38112 ต.สันป่าเปา อ.สันทราย จ.เชียงใหม่  (สินส่วนตัว)
-พบว่ามีกรรมสิทธิ์ในโฉนดเลขที่ 76843 ต.สันป่าเปา อ.สันทราย จ.เชียงใหม่ (สินส่วนตัว)
</v>
          </cell>
          <cell r="BZ747" t="str">
            <v>พบ</v>
          </cell>
          <cell r="CA747"/>
          <cell r="CB747">
            <v>3</v>
          </cell>
          <cell r="CC747"/>
          <cell r="CE747"/>
          <cell r="CF747"/>
          <cell r="CG747"/>
          <cell r="CH747"/>
        </row>
        <row r="748">
          <cell r="B748">
            <v>2211</v>
          </cell>
          <cell r="C748">
            <v>744</v>
          </cell>
          <cell r="D748">
            <v>9</v>
          </cell>
          <cell r="E748">
            <v>6</v>
          </cell>
          <cell r="F748">
            <v>2566</v>
          </cell>
          <cell r="G748">
            <v>800068168320</v>
          </cell>
          <cell r="H748" t="str">
            <v>นาง</v>
          </cell>
          <cell r="I748" t="str">
            <v>ละออ</v>
          </cell>
          <cell r="J748" t="str">
            <v>ขัติบุญเรือง</v>
          </cell>
          <cell r="K748" t="str">
            <v>3 5602 00423 28 2</v>
          </cell>
          <cell r="L748" t="str">
            <v>เซ็นทรัล เฟสติวัล เชียงใหม่</v>
          </cell>
          <cell r="M748" t="str">
            <v>เชียงใหม่ 1</v>
          </cell>
          <cell r="N748">
            <v>8</v>
          </cell>
          <cell r="O748" t="str">
            <v>สินเชื่อธนาคารประชาชน</v>
          </cell>
          <cell r="P748" t="str">
            <v>1.บุคคลค้ำประกัน</v>
          </cell>
          <cell r="Q748">
            <v>38321</v>
          </cell>
          <cell r="R748">
            <v>27835.4</v>
          </cell>
          <cell r="S748" t="str">
            <v>แขวงเวียงป่าเป้า</v>
          </cell>
          <cell r="T748" t="str">
            <v>ผบE23</v>
          </cell>
          <cell r="U748">
            <v>2566</v>
          </cell>
          <cell r="V748" t="str">
            <v>ผบE139</v>
          </cell>
          <cell r="W748">
            <v>2566</v>
          </cell>
          <cell r="X748">
            <v>1</v>
          </cell>
          <cell r="Y748">
            <v>3</v>
          </cell>
          <cell r="Z748">
            <v>2566</v>
          </cell>
          <cell r="AA748"/>
          <cell r="AB748"/>
          <cell r="AC748"/>
          <cell r="AD748"/>
          <cell r="AE748"/>
          <cell r="AF748"/>
          <cell r="AG748"/>
          <cell r="AH748"/>
          <cell r="AI748"/>
          <cell r="AJ748"/>
          <cell r="AK748"/>
          <cell r="AL748"/>
          <cell r="AM748"/>
          <cell r="AN748"/>
          <cell r="AO748"/>
          <cell r="AP748"/>
          <cell r="AQ748"/>
          <cell r="BB748" t="str">
            <v>มีคำสั่งสืบทรัพย์เมื่อวันที่ 9-6-2566//รายงานผลสืบทรัพย์เมื่อวันที่ 28-8-2566</v>
          </cell>
          <cell r="BC748">
            <v>900</v>
          </cell>
          <cell r="BD748">
            <v>8</v>
          </cell>
          <cell r="BE748">
            <v>1</v>
          </cell>
          <cell r="BF748">
            <v>2567</v>
          </cell>
          <cell r="BG748">
            <v>0</v>
          </cell>
          <cell r="BH748" t="str">
            <v>-</v>
          </cell>
          <cell r="BI748" t="str">
            <v>-</v>
          </cell>
          <cell r="BJ748" t="str">
            <v>-</v>
          </cell>
          <cell r="BK748">
            <v>0</v>
          </cell>
          <cell r="BL748">
            <v>1075</v>
          </cell>
          <cell r="BM748">
            <v>0</v>
          </cell>
          <cell r="BN748" t="str">
            <v/>
          </cell>
          <cell r="BO748" t="str">
            <v/>
          </cell>
          <cell r="BP748" t="str">
            <v/>
          </cell>
          <cell r="BQ748" t="str">
            <v>-</v>
          </cell>
          <cell r="BR748" t="str">
            <v>-</v>
          </cell>
          <cell r="BS748" t="str">
            <v>-</v>
          </cell>
          <cell r="BT748" t="str">
            <v>นางละออ ขัติบุญเรือง</v>
          </cell>
          <cell r="BU748">
            <v>883165010394</v>
          </cell>
          <cell r="BV748" t="str">
            <v>1.นางละออ  ขัติบุญเรือง
2.นายภูริศ  ช่างไม้
3.นางปราณี  ขัติบุญเรือง</v>
          </cell>
          <cell r="BW748" t="str">
            <v>จำเลยที่ 1
จำเลยที่ 2
จำเลยที่ 3</v>
          </cell>
          <cell r="BX748" t="str">
            <v>3-5602-000423-28-2
1-1014-01637-15-6
1-5601-00374-76-3</v>
          </cell>
          <cell r="BY748" t="str">
            <v>-ไม่พบว่ามีกรรมสิทธิ์ในที่ดิน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อ.จุน  จ.พะเยา</v>
          </cell>
          <cell r="BZ748" t="str">
            <v>ไม่พบ</v>
          </cell>
          <cell r="CA748"/>
          <cell r="CB748">
            <v>3</v>
          </cell>
          <cell r="CC748"/>
          <cell r="CE748"/>
          <cell r="CF748"/>
          <cell r="CG748"/>
          <cell r="CH748"/>
        </row>
        <row r="749">
          <cell r="B749">
            <v>2212</v>
          </cell>
          <cell r="C749">
            <v>745</v>
          </cell>
          <cell r="D749">
            <v>9</v>
          </cell>
          <cell r="E749">
            <v>6</v>
          </cell>
          <cell r="F749">
            <v>2566</v>
          </cell>
          <cell r="G749">
            <v>800097516598</v>
          </cell>
          <cell r="H749" t="str">
            <v>นางสาว</v>
          </cell>
          <cell r="I749" t="str">
            <v>ทวินันท์</v>
          </cell>
          <cell r="J749" t="str">
            <v>สุคันธเสาวภาคย์</v>
          </cell>
          <cell r="K749">
            <v>1580200047918</v>
          </cell>
          <cell r="L749" t="str">
            <v>ท่าแพ</v>
          </cell>
          <cell r="M749" t="str">
            <v>เชียงใหม่ 1</v>
          </cell>
          <cell r="N749">
            <v>8</v>
          </cell>
          <cell r="O749" t="str">
            <v>สินเชื่อธนาคารประชาชน</v>
          </cell>
          <cell r="P749" t="str">
            <v>1.บุคคลค้ำประกัน</v>
          </cell>
          <cell r="Q749">
            <v>49984</v>
          </cell>
          <cell r="R749">
            <v>15015.4</v>
          </cell>
          <cell r="S749" t="str">
            <v>แขวงเชียงราย</v>
          </cell>
          <cell r="T749" t="str">
            <v>ผบE3552</v>
          </cell>
          <cell r="U749">
            <v>2565</v>
          </cell>
          <cell r="V749" t="str">
            <v>ผบE115</v>
          </cell>
          <cell r="W749">
            <v>2566</v>
          </cell>
          <cell r="X749">
            <v>18</v>
          </cell>
          <cell r="Y749">
            <v>1</v>
          </cell>
          <cell r="Z749">
            <v>2566</v>
          </cell>
          <cell r="AA749"/>
          <cell r="AB749"/>
          <cell r="AC749"/>
          <cell r="AD749"/>
          <cell r="AE749"/>
          <cell r="AF749"/>
          <cell r="AG749"/>
          <cell r="AH749"/>
          <cell r="AI749"/>
          <cell r="AJ749"/>
          <cell r="AK749"/>
          <cell r="AL749"/>
          <cell r="AM749"/>
          <cell r="AN749"/>
          <cell r="AO749"/>
          <cell r="AP749"/>
          <cell r="AQ749"/>
          <cell r="BB749" t="str">
            <v>มีคำสั่งสืบทรัพย์เมื่อวันที่ 9-6-2566//รายงานผลสืบทรัพย์เมื่อวันที่ 28-8-2566</v>
          </cell>
          <cell r="BC749">
            <v>900</v>
          </cell>
          <cell r="BD749">
            <v>8</v>
          </cell>
          <cell r="BE749">
            <v>1</v>
          </cell>
          <cell r="BF749">
            <v>2567</v>
          </cell>
          <cell r="BG749">
            <v>0</v>
          </cell>
          <cell r="BH749" t="str">
            <v>-</v>
          </cell>
          <cell r="BI749" t="str">
            <v>-</v>
          </cell>
          <cell r="BJ749" t="str">
            <v>-</v>
          </cell>
          <cell r="BK749">
            <v>0</v>
          </cell>
          <cell r="BL749">
            <v>1145</v>
          </cell>
          <cell r="BM749">
            <v>0</v>
          </cell>
          <cell r="BN749">
            <v>11</v>
          </cell>
          <cell r="BO749">
            <v>3</v>
          </cell>
          <cell r="BP749">
            <v>2567</v>
          </cell>
          <cell r="BQ749" t="str">
            <v>-</v>
          </cell>
          <cell r="BR749" t="str">
            <v>-</v>
          </cell>
          <cell r="BS749" t="str">
            <v>-</v>
          </cell>
          <cell r="BT749" t="str">
            <v>นางสาวทวินันท์ สุคันธเสาวภาคย์</v>
          </cell>
          <cell r="BU749">
            <v>883165010085</v>
          </cell>
          <cell r="BV749" t="str">
            <v>1.นางสาวทวินันท์  สุคันธเสาวภาคย์
2.นางสาวสุดาพร  จันทร์ฤทธิ์
3.นางสาวนิจจารีย์  ขันทะยศ</v>
          </cell>
          <cell r="BW749" t="str">
            <v>จำเลยที่ 1
จำเลยที่ 2
จำเลยที่ 3</v>
          </cell>
          <cell r="BX749" t="str">
            <v>1-5802-00047-91-8
1-5399-00511-69-1
1-5599-00264-80-4</v>
          </cell>
          <cell r="BY749" t="str">
            <v>-ไม่พบว่ามีกรรมสิทธิ์ในที่ดิน อ.เมืองเชียงใหม่ จ.เชียงใหม่
-ไม่พบว่ามีกรรมสิทธิ์ในที่ดิน อ.เชียงแสน จ.เชียงราย
-ไม่พบว่ามีกรรมสิทธิ์ในที่ดิน อ.เมืองเชียงใหม่ จ.เชียงใหม่
-ไม่พบว่ามีกรรมสิทธิ์ในที่ดิน อ.ท่าปลา  จ.อุตรดิตถ์
-ไม่พบว่ามีกรรมสิทธิ์ในที่ดิน อ.เมืองเชียงใหม่ จ.เชียงใหม่
-ไม่พบว่ามีกรรมสิทธิ์ในที่ดิน อ.เมืองน่าน  จ.น่าน</v>
          </cell>
          <cell r="BZ749" t="str">
            <v>ไม่พบ</v>
          </cell>
          <cell r="CA749"/>
          <cell r="CB749">
            <v>3</v>
          </cell>
          <cell r="CC749"/>
          <cell r="CE749"/>
          <cell r="CF749"/>
          <cell r="CG749"/>
          <cell r="CH749"/>
        </row>
        <row r="750">
          <cell r="B750">
            <v>2213</v>
          </cell>
          <cell r="C750">
            <v>746</v>
          </cell>
          <cell r="D750">
            <v>9</v>
          </cell>
          <cell r="E750">
            <v>6</v>
          </cell>
          <cell r="F750">
            <v>2566</v>
          </cell>
          <cell r="G750">
            <v>800074176119</v>
          </cell>
          <cell r="H750" t="str">
            <v>นาย</v>
          </cell>
          <cell r="I750" t="str">
            <v>วาทิต</v>
          </cell>
          <cell r="J750" t="str">
            <v>ไพรพนาดล</v>
          </cell>
          <cell r="K750" t="str">
            <v>1 5801 00053 98 3</v>
          </cell>
          <cell r="L750" t="str">
            <v>ช้างม่อย</v>
          </cell>
          <cell r="M750" t="str">
            <v>เชียงใหม่ 1</v>
          </cell>
          <cell r="N750">
            <v>8</v>
          </cell>
          <cell r="O750" t="str">
            <v>สินเชื่อธนาคารประชาชน</v>
          </cell>
          <cell r="P750" t="str">
            <v>1.บุคคลค้ำประกัน</v>
          </cell>
          <cell r="Q750">
            <v>42793.95</v>
          </cell>
          <cell r="R750">
            <v>22633.53</v>
          </cell>
          <cell r="S750" t="str">
            <v>จังหวัดแม่ฮ่องสอน</v>
          </cell>
          <cell r="T750" t="str">
            <v>ผบE13</v>
          </cell>
          <cell r="U750">
            <v>2566</v>
          </cell>
          <cell r="V750" t="str">
            <v>ผบE70</v>
          </cell>
          <cell r="W750">
            <v>2566</v>
          </cell>
          <cell r="X750">
            <v>28</v>
          </cell>
          <cell r="Y750">
            <v>2</v>
          </cell>
          <cell r="Z750">
            <v>2566</v>
          </cell>
          <cell r="AA750"/>
          <cell r="AB750"/>
          <cell r="AC750"/>
          <cell r="AD750"/>
          <cell r="AE750"/>
          <cell r="AF750"/>
          <cell r="AG750"/>
          <cell r="AH750"/>
          <cell r="AI750"/>
          <cell r="AJ750"/>
          <cell r="AK750"/>
          <cell r="AL750"/>
          <cell r="AM750"/>
          <cell r="AN750"/>
          <cell r="AO750"/>
          <cell r="AP750"/>
          <cell r="AQ750"/>
          <cell r="BB750" t="str">
            <v>มีคำสั่งสืบทรัพย์เมื่อวันที่ 9-6-2566//รายงานผลสืบทรัพย์เมื่อวันที่ 28-8-2566</v>
          </cell>
          <cell r="BC750">
            <v>1200</v>
          </cell>
          <cell r="BD750">
            <v>8</v>
          </cell>
          <cell r="BE750">
            <v>1</v>
          </cell>
          <cell r="BF750">
            <v>2567</v>
          </cell>
          <cell r="BG750">
            <v>0</v>
          </cell>
          <cell r="BH750" t="str">
            <v>-</v>
          </cell>
          <cell r="BI750" t="str">
            <v>-</v>
          </cell>
          <cell r="BJ750" t="str">
            <v>-</v>
          </cell>
          <cell r="BK750">
            <v>0</v>
          </cell>
          <cell r="BL750">
            <v>1545</v>
          </cell>
          <cell r="BM750">
            <v>0</v>
          </cell>
          <cell r="BN750">
            <v>15</v>
          </cell>
          <cell r="BO750">
            <v>3</v>
          </cell>
          <cell r="BP750">
            <v>2567</v>
          </cell>
          <cell r="BQ750" t="str">
            <v>-</v>
          </cell>
          <cell r="BR750" t="str">
            <v>-</v>
          </cell>
          <cell r="BS750" t="str">
            <v>-</v>
          </cell>
          <cell r="BT750" t="str">
            <v>นายวาทิต ไพรพนาดล</v>
          </cell>
          <cell r="BU750">
            <v>883165010385</v>
          </cell>
          <cell r="BV750" t="str">
            <v>1.นายวาทิต  ไพรพนาดล
2.นางสาวเบญจพร  วนากมลชัย
3.นายปวิตร  ไพรป่าโมกข์
4.นายสุนันท์  ไพรพาโชค</v>
          </cell>
          <cell r="BW750" t="str">
            <v>จำเลยที่ 1
คู่สมรสจำเลยที่ 1
จำเลยที่ 2
จำเลยที่ 3</v>
          </cell>
          <cell r="BX750" t="str">
            <v>1-5801-00053-98-3
1-5801-00063-57-1
1-5899-00095-01-8
1-5899-00007-40-2</v>
          </cell>
          <cell r="BY750"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v>
          </cell>
          <cell r="BZ750"/>
          <cell r="CA750"/>
          <cell r="CB750"/>
          <cell r="CC750"/>
          <cell r="CE750"/>
          <cell r="CF750"/>
          <cell r="CG750"/>
          <cell r="CH750"/>
        </row>
        <row r="751">
          <cell r="B751">
            <v>2214</v>
          </cell>
          <cell r="C751">
            <v>747</v>
          </cell>
          <cell r="D751">
            <v>9</v>
          </cell>
          <cell r="E751">
            <v>6</v>
          </cell>
          <cell r="F751">
            <v>2566</v>
          </cell>
          <cell r="G751">
            <v>800033668941</v>
          </cell>
          <cell r="H751" t="str">
            <v>นางสาว</v>
          </cell>
          <cell r="I751" t="str">
            <v>วีณา</v>
          </cell>
          <cell r="J751" t="str">
            <v>กองมงคล</v>
          </cell>
          <cell r="K751">
            <v>3559900101669</v>
          </cell>
          <cell r="L751" t="str">
            <v>ช้างม่อย</v>
          </cell>
          <cell r="M751" t="str">
            <v>เชียงใหม่ 1</v>
          </cell>
          <cell r="N751">
            <v>8</v>
          </cell>
          <cell r="O751" t="str">
            <v>สินเชื่อพัฒนาองค์กรชุมชน (รายบุคคล)</v>
          </cell>
          <cell r="P751" t="str">
            <v>1.บุคคลค้ำประกัน</v>
          </cell>
          <cell r="Q751">
            <v>323417.90999999997</v>
          </cell>
          <cell r="R751">
            <v>67126.05</v>
          </cell>
          <cell r="S751" t="str">
            <v>จังหวัดเชียงใหม่</v>
          </cell>
          <cell r="T751" t="str">
            <v>ผบE70</v>
          </cell>
          <cell r="U751">
            <v>2566</v>
          </cell>
          <cell r="V751" t="str">
            <v>ผบE359</v>
          </cell>
          <cell r="W751">
            <v>2566</v>
          </cell>
          <cell r="X751">
            <v>13</v>
          </cell>
          <cell r="Y751">
            <v>3</v>
          </cell>
          <cell r="Z751">
            <v>2566</v>
          </cell>
          <cell r="AA751"/>
          <cell r="AB751"/>
          <cell r="AC751"/>
          <cell r="AD751"/>
          <cell r="AE751"/>
          <cell r="AF751"/>
          <cell r="AG751"/>
          <cell r="AH751"/>
          <cell r="AI751"/>
          <cell r="AJ751"/>
          <cell r="AK751"/>
          <cell r="AL751"/>
          <cell r="AM751"/>
          <cell r="AN751"/>
          <cell r="AO751"/>
          <cell r="AP751"/>
          <cell r="AQ751"/>
          <cell r="BB751" t="str">
            <v>คำสั่งดำเนินการ9/6/2566//รายงานสืบทรัพย์วันที่ 19/9/2566</v>
          </cell>
          <cell r="BC751">
            <v>1200</v>
          </cell>
          <cell r="BD751">
            <v>12</v>
          </cell>
          <cell r="BE751">
            <v>7</v>
          </cell>
          <cell r="BF751">
            <v>2567</v>
          </cell>
          <cell r="BG751">
            <v>0</v>
          </cell>
          <cell r="BH751" t="str">
            <v>-</v>
          </cell>
          <cell r="BI751" t="str">
            <v>-</v>
          </cell>
          <cell r="BJ751" t="str">
            <v>-</v>
          </cell>
          <cell r="BK751">
            <v>0</v>
          </cell>
          <cell r="BL751">
            <v>2350</v>
          </cell>
          <cell r="BM751">
            <v>0</v>
          </cell>
          <cell r="BN751" t="str">
            <v/>
          </cell>
          <cell r="BO751" t="str">
            <v/>
          </cell>
          <cell r="BP751" t="str">
            <v/>
          </cell>
          <cell r="BQ751" t="str">
            <v>-</v>
          </cell>
          <cell r="BR751" t="str">
            <v>-</v>
          </cell>
          <cell r="BS751" t="str">
            <v>-</v>
          </cell>
          <cell r="BT751" t="str">
            <v>นางสาววีณา กองมงคล</v>
          </cell>
          <cell r="BU751">
            <v>883165010784</v>
          </cell>
          <cell r="BV751" t="str">
            <v>1.นางสาววีณา  กองมงคล
2.นายศรายุทธ  แก้วยนต์
3.นายอาวุฒิ สุมัชยา
4.นางสังวาลย์  สุมัชยา</v>
          </cell>
          <cell r="BW751" t="str">
            <v>จำเลยที่ 1
จำเลยที่ 2
จำเลยที่ 3
คู่สมรสจำเลยที่ 3</v>
          </cell>
          <cell r="BX751" t="str">
            <v>3-5599-00101-66-9
3-5013-00788-41-1
3-5708-00114-36-1
3-5506-00300-86-2</v>
          </cell>
          <cell r="BY751"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25647 ต.ริมเหนือ อ.แม่ริม จ.เชียงใหม่  (ติดจำนองธ.ออมสิน)
-ไม่พบว่ามีกรรมสิทธิ์ในที่ดิน อ.เมืองเชียงใหม่ จ.เชียงใหม่
-พบว่ามีกรรมสิทธิ์ในโฉนดเลขที่1997 ต.ศรีดอนมูล  อ.เชียงแสน  จ.เชียงราย  (ติดจำนองธ.ออมสิน)
-พบว่ามีกรรมสิทธิ์ในโฉนดเลขที่ 75600  ต.สันกำแพง  อ.สันกำแพง   จ.เชียงใหม่  (ติดจำนองธ.อ.ส.)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อ.เมืองเชียงราย จ.เชียงราย</v>
          </cell>
          <cell r="BZ751" t="str">
            <v>พบ</v>
          </cell>
          <cell r="CA751"/>
          <cell r="CB751">
            <v>4</v>
          </cell>
          <cell r="CC751"/>
          <cell r="CE751"/>
          <cell r="CF751"/>
          <cell r="CG751"/>
          <cell r="CH751"/>
        </row>
        <row r="752">
          <cell r="B752">
            <v>2215</v>
          </cell>
          <cell r="C752">
            <v>748</v>
          </cell>
          <cell r="D752">
            <v>13</v>
          </cell>
          <cell r="E752">
            <v>6</v>
          </cell>
          <cell r="F752">
            <v>2566</v>
          </cell>
          <cell r="G752">
            <v>800074090112</v>
          </cell>
          <cell r="H752" t="str">
            <v>นาย</v>
          </cell>
          <cell r="I752" t="str">
            <v>ศรัณย์</v>
          </cell>
          <cell r="J752" t="str">
            <v>พุทธเกิด</v>
          </cell>
          <cell r="K752">
            <v>1509901464947</v>
          </cell>
          <cell r="L752" t="str">
            <v>ช้างม่อย</v>
          </cell>
          <cell r="M752" t="str">
            <v>เชียงใหม่ 1</v>
          </cell>
          <cell r="N752">
            <v>8</v>
          </cell>
          <cell r="O752" t="str">
            <v>สินเชื่อธนาคารประชาชน</v>
          </cell>
          <cell r="P752" t="str">
            <v>1.บุคคลค้ำประกัน</v>
          </cell>
          <cell r="Q752">
            <v>107663.79</v>
          </cell>
          <cell r="R752">
            <v>43695.26</v>
          </cell>
          <cell r="S752" t="str">
            <v>แขวงเชียงใหม่</v>
          </cell>
          <cell r="T752" t="str">
            <v>ผบE1446</v>
          </cell>
          <cell r="U752">
            <v>2566</v>
          </cell>
          <cell r="V752" t="str">
            <v>ผบE3244</v>
          </cell>
          <cell r="W752">
            <v>2566</v>
          </cell>
          <cell r="X752">
            <v>16</v>
          </cell>
          <cell r="Y752">
            <v>5</v>
          </cell>
          <cell r="Z752">
            <v>2566</v>
          </cell>
          <cell r="AA752"/>
          <cell r="AB752"/>
          <cell r="AC752"/>
          <cell r="AD752"/>
          <cell r="AE752"/>
          <cell r="AF752"/>
          <cell r="AG752"/>
          <cell r="AH752"/>
          <cell r="AI752"/>
          <cell r="AJ752"/>
          <cell r="AK752"/>
          <cell r="AL752"/>
          <cell r="AM752"/>
          <cell r="AN752"/>
          <cell r="AO752"/>
          <cell r="AP752"/>
          <cell r="AQ752"/>
          <cell r="BB752" t="str">
            <v>มีคำสั่งสืบทรัพย์เมื่อวันที่ 15-6-2566//รายงานผลสืบทรัพย์เมื่อวันที่ 28-8-2566</v>
          </cell>
          <cell r="BC752">
            <v>1200</v>
          </cell>
          <cell r="BD752">
            <v>8</v>
          </cell>
          <cell r="BE752">
            <v>1</v>
          </cell>
          <cell r="BF752">
            <v>2567</v>
          </cell>
          <cell r="BG752">
            <v>0</v>
          </cell>
          <cell r="BH752" t="str">
            <v>-</v>
          </cell>
          <cell r="BI752" t="str">
            <v>-</v>
          </cell>
          <cell r="BJ752" t="str">
            <v>-</v>
          </cell>
          <cell r="BK752">
            <v>0</v>
          </cell>
          <cell r="BL752">
            <v>1545</v>
          </cell>
          <cell r="BM752">
            <v>0</v>
          </cell>
          <cell r="BN752">
            <v>15</v>
          </cell>
          <cell r="BO752">
            <v>3</v>
          </cell>
          <cell r="BP752">
            <v>2567</v>
          </cell>
          <cell r="BQ752" t="str">
            <v>-</v>
          </cell>
          <cell r="BR752" t="str">
            <v>-</v>
          </cell>
          <cell r="BS752" t="str">
            <v>-</v>
          </cell>
          <cell r="BT752" t="str">
            <v>นายศรัณย์ พุทธเกิด</v>
          </cell>
          <cell r="BU752">
            <v>883163011762</v>
          </cell>
          <cell r="BV752" t="str">
            <v>1.นายศรัณย์  พุทธเกิด
2.นางสาวกนกวรรณ  ไชยหาญ
3.นายสุวิทย์  อินสุด
4.นางสาวอัมพร  กุลพรม</v>
          </cell>
          <cell r="BW752" t="str">
            <v>จำเลยที่ 1
คู่สมรสจำเลยที่ 1
จำเลยที่ 2
จำเลยที่ 3</v>
          </cell>
          <cell r="BX752" t="str">
            <v>1-5099-01464-94-7
3-5704-00890-58-5
5-5512-00006-45-0
3-5710-00318-37-1</v>
          </cell>
          <cell r="BY752" t="str">
            <v>-ไม่พบว่ามีกรรมสิทธิ์ในที่ดิน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อ.บ่อเกลือ  จ.น่าน
-ไม่พบว่ามีกรรมสิทธิ์ในที่ดิน อ.เมืองเชียงใหม่ จ.เชียงใหม่
-ไม่พบว่ามีกรรมสิทธิ์ในที่ดิน อ.แม่สรวย  จ.เชียงราย</v>
          </cell>
          <cell r="BZ752" t="str">
            <v>ไม่พบ</v>
          </cell>
          <cell r="CA752"/>
          <cell r="CB752">
            <v>4</v>
          </cell>
          <cell r="CC752"/>
          <cell r="CE752"/>
          <cell r="CF752"/>
          <cell r="CG752"/>
          <cell r="CH752"/>
        </row>
        <row r="753">
          <cell r="B753">
            <v>2216</v>
          </cell>
          <cell r="C753">
            <v>749</v>
          </cell>
          <cell r="D753">
            <v>8</v>
          </cell>
          <cell r="E753">
            <v>5</v>
          </cell>
          <cell r="F753">
            <v>2566</v>
          </cell>
          <cell r="G753" t="str">
            <v>800075596778
800042491038</v>
          </cell>
          <cell r="H753" t="str">
            <v>กองทุนหมู่บ้านสันป่าค่า หมู่ที่ 8</v>
          </cell>
          <cell r="I753"/>
          <cell r="J753"/>
          <cell r="K753"/>
          <cell r="L753" t="str">
            <v>บ่อสร้าง</v>
          </cell>
          <cell r="M753" t="str">
            <v>เชียงใหม่ 1</v>
          </cell>
          <cell r="N753">
            <v>8</v>
          </cell>
          <cell r="O753" t="str">
            <v>สินเชื่อพัฒนาองค์กรชนบท</v>
          </cell>
          <cell r="P753" t="str">
            <v>1.บุคคลค้ำประกัน</v>
          </cell>
          <cell r="Q753">
            <v>1999614.88</v>
          </cell>
          <cell r="R753"/>
          <cell r="S753" t="str">
            <v>จังหวัดเชียงใหม่</v>
          </cell>
          <cell r="T753" t="str">
            <v>ผบ.1250</v>
          </cell>
          <cell r="U753">
            <v>2563</v>
          </cell>
          <cell r="V753" t="str">
            <v>ผบ.2211</v>
          </cell>
          <cell r="W753">
            <v>2563</v>
          </cell>
          <cell r="X753"/>
          <cell r="Y753"/>
          <cell r="Z753"/>
          <cell r="AA753">
            <v>8</v>
          </cell>
          <cell r="AB753">
            <v>9</v>
          </cell>
          <cell r="AC753">
            <v>2563</v>
          </cell>
          <cell r="AD753"/>
          <cell r="AE753"/>
          <cell r="AF753"/>
          <cell r="AG753"/>
          <cell r="AH753"/>
          <cell r="AI753"/>
          <cell r="AJ753"/>
          <cell r="AK753"/>
          <cell r="AL753"/>
          <cell r="AM753"/>
          <cell r="AN753"/>
          <cell r="AO753"/>
          <cell r="AP753"/>
          <cell r="AQ753"/>
          <cell r="BB753" t="str">
            <v>คำสั่งดำเนินการ24/3/2566//รายงานสืบทรัพย์วันที่ 19/9/2566</v>
          </cell>
          <cell r="BC753">
            <v>5400</v>
          </cell>
          <cell r="BD753">
            <v>27</v>
          </cell>
          <cell r="BE753">
            <v>3</v>
          </cell>
          <cell r="BF753">
            <v>2567</v>
          </cell>
          <cell r="BG753">
            <v>0</v>
          </cell>
          <cell r="BH753" t="str">
            <v>-</v>
          </cell>
          <cell r="BI753" t="str">
            <v>-</v>
          </cell>
          <cell r="BJ753" t="str">
            <v>-</v>
          </cell>
          <cell r="BK753">
            <v>0</v>
          </cell>
          <cell r="BL753">
            <v>4785</v>
          </cell>
          <cell r="BM753">
            <v>0</v>
          </cell>
          <cell r="BN753">
            <v>12</v>
          </cell>
          <cell r="BO753">
            <v>9</v>
          </cell>
          <cell r="BP753">
            <v>2567</v>
          </cell>
          <cell r="BQ753" t="str">
            <v>-</v>
          </cell>
          <cell r="BR753" t="str">
            <v>-</v>
          </cell>
          <cell r="BS753" t="str">
            <v>-</v>
          </cell>
          <cell r="BT753" t="str">
            <v xml:space="preserve">กองทุนหมู่บ้านสันป่าค่า หมู่ที่ 8 </v>
          </cell>
          <cell r="BU753">
            <v>883263011722</v>
          </cell>
          <cell r="BV753" t="str">
            <v xml:space="preserve">1.นางบูรพา อูปคำแดง
2.นางสาวนฤมล ใหม่แก้ว
3.นายวัชระ กันทะวงค์
4.นางสาวกิ่งกานต์ มาระดา
5.นายสุรชัย ทองอนันต์รัตน์
6.นางจรัสวรรณ์ ใหม่แก้ว
7.นายวาสนา เทพคุ้ม
8.นางสาวนิตยา ตุ่นคำ
9.นายมนู บัวคำปัน
10.นางสาวดวงเดือน กุยแก้ว
11.นายวันชัย ธรรมปัญโญ
12.นางศรีพรรณ ชุมภูชัย
13.นางแสงทอง กุยแก้ว
14.นายนิคม ยาวิชัย
15.นางโสพิศ วงค์กุฎ
16.นายจีนะศักดิ์ พรหมมิน
17.นางวรรณา สร้อยคำ
18.นายอำนวย สร้อยคำ
</v>
          </cell>
          <cell r="BW753" t="str">
            <v xml:space="preserve">จำเลยที่ 2
จำเลยที่ 3
คู่สมรสจำเลยที่ 3
จำเลยที่ 4
คู่สมรสจำเลยที่ 4
จำเลยที่ 5
คู่สมรสจำเลยที่ 5
จำเลยที่ 6
จำเลยที่ 7
จำเลยที่ 8
คู่สมรสจำเลยที่ 8
จำเลยที่ 9
จำเลยที่ 10
คู่สมรสจำเลยที่ 10
จำเลยที่ 11
คู่สมรสจำเลยที่ 11
จำเลยที่ 12
คู่สมรสจำเลยที่ 12
</v>
          </cell>
          <cell r="BX753" t="str">
            <v xml:space="preserve">3-5013-00583-82-7
1-5099-00169-96-8
1-5099-00382-22-0
3-5013-00582-86-3
3-5001-00359-83-3
3-5013-00579-70-6
3-3421-00260-99-7
3-5013-00584-01-7
3-5013-00583-41-0
3-5013-00579-65-0
3-5013-00122-43-9
3-5013-00588-56-0
3-513-00588-10-1
3-5013-00583-20-7
3-5013-00580-82-8
3-5013-00719-81-8
3-5013-00587-76-8
3-5013-00588-62-4
</v>
          </cell>
          <cell r="BY753" t="str">
            <v xml:space="preserve">-พบว่ามีกรรมสิทธิ์ในโฉนดเลขที่ 2359 ต.แม่ทา  อ.แม่ออน จ.เชียงใหม่
-พบว่ามีกรรมสิทธิ์ในโฉนดเลขที่ 2360 ต.แม่ทา  อ.แม่ออน จ.เชียงใหม่
-พบว่ามีกรรมสิทธิ์ในโฉนดเลขที่ 60572 ต.ห้วยทราย  อ.สันกำแพง จ.เชียงใหม่
-พบว่ามีกรรมสิทธิ์ในโฉนดเลขที่ 58549 ต.ต้นเปา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33782 ต.ต้นเปา  อ.สันกำแพง จ.เชียงใหม่ (ปลอดจำนอง)
-พบว่ามีกรรมสิทธิ์ในโฉนดเลขที่ 50904 ต.ต้นเปา  อ.สันกำแพง จ.เชียงใหม่ (ปลอดจำนอง)
-พบว่ามีกรรมสิทธิ์ในโฉนดเลขที่ 69869 ต.ต้นเปา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น.ส.3 ก. 44 ต.ห้วยแก้ว  อ.แม่ออน จ.เชียงใหม่(ไม่พบเอกสารสิทธิ์)
-ไม่พบว่ามีกรรมสิทธิ์ในที่ดิน อ.สันกำแพง จ.เชียงใหม่
-พบว่ามีกรรมสิทธิ์ในโฉนดเลขที่ 54579 ต.ต้นเปา อ.สันกำแพง จ.เชียงใหม่(ติดจำนองธกส.)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v>
          </cell>
          <cell r="BZ753" t="str">
            <v>พบ</v>
          </cell>
          <cell r="CA753"/>
          <cell r="CB753"/>
          <cell r="CC753"/>
          <cell r="CD753" t="str">
            <v xml:space="preserve">กองทุนหมู่บ้านสันป่าค่า หมู่ที่ 8 </v>
          </cell>
          <cell r="CE753"/>
          <cell r="CF753"/>
          <cell r="CG753"/>
          <cell r="CH753"/>
        </row>
        <row r="754">
          <cell r="B754">
            <v>2224</v>
          </cell>
          <cell r="C754">
            <v>750</v>
          </cell>
          <cell r="D754">
            <v>19</v>
          </cell>
          <cell r="E754">
            <v>6</v>
          </cell>
          <cell r="F754">
            <v>2566</v>
          </cell>
          <cell r="G754"/>
          <cell r="H754" t="str">
            <v>นาย</v>
          </cell>
          <cell r="I754" t="str">
            <v>สรวิชย์</v>
          </cell>
          <cell r="J754" t="str">
            <v>หิญชีระนันทน์</v>
          </cell>
          <cell r="K754">
            <v>3102000467028</v>
          </cell>
          <cell r="L754" t="str">
            <v>มหาวิทยาลัยเชียงใหม่</v>
          </cell>
          <cell r="M754" t="str">
            <v>เชียงใหม่ 2</v>
          </cell>
          <cell r="N754">
            <v>8</v>
          </cell>
          <cell r="O754" t="str">
            <v>เพื่อการบริโภค</v>
          </cell>
          <cell r="P754" t="str">
            <v>1.บุคคลค้ำประกัน</v>
          </cell>
          <cell r="Q754">
            <v>153595.54</v>
          </cell>
          <cell r="R754">
            <v>11370.28</v>
          </cell>
          <cell r="S754" t="str">
            <v>แขวงเชียงใหม่</v>
          </cell>
          <cell r="T754" t="str">
            <v>ผบ.91</v>
          </cell>
          <cell r="U754">
            <v>2557</v>
          </cell>
          <cell r="V754" t="str">
            <v>ผบ.1608</v>
          </cell>
          <cell r="W754">
            <v>2557</v>
          </cell>
          <cell r="X754"/>
          <cell r="Y754"/>
          <cell r="Z754"/>
          <cell r="AA754">
            <v>14</v>
          </cell>
          <cell r="AB754">
            <v>3</v>
          </cell>
          <cell r="AC754">
            <v>2557</v>
          </cell>
          <cell r="AD754"/>
          <cell r="AE754"/>
          <cell r="AF754"/>
          <cell r="AG754"/>
          <cell r="AH754"/>
          <cell r="AI754"/>
          <cell r="AJ754"/>
          <cell r="AK754"/>
          <cell r="AL754"/>
          <cell r="AM754"/>
          <cell r="AN754"/>
          <cell r="AO754"/>
          <cell r="AP754"/>
          <cell r="AQ754"/>
          <cell r="AR754"/>
          <cell r="AS754"/>
          <cell r="AT754"/>
          <cell r="AU754"/>
          <cell r="AV754"/>
          <cell r="AW754"/>
          <cell r="AX754"/>
          <cell r="AY754"/>
          <cell r="AZ754"/>
          <cell r="BA754"/>
          <cell r="BB754" t="str">
            <v>มีคำสั่งสืบทรัพย์วันที่ 19/6/2566//รายงานผลสืบวันที่ 4/11/2566</v>
          </cell>
          <cell r="BC754">
            <v>1200</v>
          </cell>
          <cell r="BD754">
            <v>5</v>
          </cell>
          <cell r="BE754">
            <v>7</v>
          </cell>
          <cell r="BF754">
            <v>2567</v>
          </cell>
          <cell r="BG754">
            <v>0</v>
          </cell>
          <cell r="BH754" t="str">
            <v>-</v>
          </cell>
          <cell r="BI754" t="str">
            <v>-</v>
          </cell>
          <cell r="BJ754" t="str">
            <v>-</v>
          </cell>
          <cell r="BK754">
            <v>0</v>
          </cell>
          <cell r="BL754">
            <v>2405</v>
          </cell>
          <cell r="BM754">
            <v>0</v>
          </cell>
          <cell r="BN754" t="str">
            <v/>
          </cell>
          <cell r="BO754" t="str">
            <v/>
          </cell>
          <cell r="BP754" t="str">
            <v/>
          </cell>
          <cell r="BQ754" t="str">
            <v>-</v>
          </cell>
          <cell r="BR754" t="str">
            <v>-</v>
          </cell>
          <cell r="BS754" t="str">
            <v>-</v>
          </cell>
          <cell r="BT754" t="str">
            <v>นายสรวิชย์ หิญชีระนันทน์</v>
          </cell>
          <cell r="BU754">
            <v>0</v>
          </cell>
          <cell r="BV754" t="str">
            <v xml:space="preserve">1. นายสรวิชย์ หิญชีระนันท์
2.นางอรพรรณ หิญชีระนันท์
3.นายชูชาติ คงเทศน์
4.นางสาวปราวีณา ทินกร ณ อยุธยา </v>
          </cell>
          <cell r="BW754" t="str">
            <v>จำเลยที่ 1
คู่สมรสจำเลยที่ 1
จำเลยที่ 2
คู่สมรสจำเลยที่ 2</v>
          </cell>
          <cell r="BX754" t="str">
            <v>3-1020-00467-02-8
3-5099-01230-07-1
3-5307-00190-36-8
3-6599-00633-17-1</v>
          </cell>
          <cell r="BY754" t="str">
            <v>-พบว่ามีกรรมสิทธิ์ในที่ดินโฉนดเลขที่ 47110 ต.สุเทพ อ.เมืองเชียงใหม่ จ.เชียงใหม่ (ติดจำนองมีที่มีเงิน)
-พบว่ามีกรรมสิทธิ์ในที่ดินโฉนดเลขที่ 43873 ต.ฟ้าฮ่าม อ.เมืองเชียงใหม่ จ.เชียงใหม่ (สินส่วนตัว)
-พบว่ามีกรรมสิทธ์ในที่ดินโฉนดเลขที่ 54825 ต.ฟ้าฮ่าม อ.เมืองเชียงใหม่ จ.เชียงใหม่ (สินส่วนตัว)
-พบว่ามีกรรมสิทธิ์ในที่ดินโฉนดเลขที่ 29822 ต.บ้านโคน อ.พิชัย จ.อุตรดิตถ์ (ติดอายัด)
-พบว่ามีกรรมสิทธิ์ในที่ดินโฉนดเลขที่ 29824 ต.บ้านโคน อ.พิชัย จ.อุตรดิตถ์ (ติดอายัด)
-พบว่ามีกรรมสิทธิ์ในที่ดินโฉนดตราจองเลขที่ 5886 ต.บ้านโคน อ.พิชัย จ.อุตรดิตถ์ (จำนองCIMB)
-พบว่ามีกรรมสิทธิ์ในที่ดินโฉนดเลขที่ 33201 ต.วังทอง อ.วังทอง จ.พิษณุโลก (สินส่วนตัว)</v>
          </cell>
          <cell r="BZ754" t="str">
            <v>พบทรัพย์</v>
          </cell>
          <cell r="CA754"/>
          <cell r="CB754">
            <v>4</v>
          </cell>
          <cell r="CC754"/>
          <cell r="CD754" t="str">
            <v>นายสรวิชย์ หิญชีระนันทน์</v>
          </cell>
          <cell r="CE754"/>
          <cell r="CF754"/>
          <cell r="CG754"/>
          <cell r="CH754"/>
          <cell r="CI754"/>
          <cell r="CJ754"/>
          <cell r="CK754"/>
          <cell r="CL754"/>
          <cell r="CM754"/>
          <cell r="CN754"/>
          <cell r="CO754"/>
        </row>
        <row r="755">
          <cell r="B755">
            <v>2225</v>
          </cell>
          <cell r="C755">
            <v>751</v>
          </cell>
          <cell r="D755">
            <v>26</v>
          </cell>
          <cell r="E755">
            <v>5</v>
          </cell>
          <cell r="F755">
            <v>2566</v>
          </cell>
          <cell r="G755">
            <v>800069384694</v>
          </cell>
          <cell r="H755" t="str">
            <v>นาย</v>
          </cell>
          <cell r="I755" t="str">
            <v>จิรพงค์</v>
          </cell>
          <cell r="J755" t="str">
            <v>เรือนกูล</v>
          </cell>
          <cell r="K755">
            <v>3560500050872</v>
          </cell>
          <cell r="L755" t="str">
            <v>มหาวิทยาลัยเชียงใหม่</v>
          </cell>
          <cell r="M755" t="str">
            <v>เชียงใหม่ 2</v>
          </cell>
          <cell r="N755">
            <v>8</v>
          </cell>
          <cell r="O755" t="str">
            <v>สินเชื่อธนาคารประชาชน</v>
          </cell>
          <cell r="P755" t="str">
            <v>1.บุคคลค้ำประกัน</v>
          </cell>
          <cell r="Q755">
            <v>114261</v>
          </cell>
          <cell r="R755"/>
          <cell r="S755" t="str">
            <v>แขวงลำปาง</v>
          </cell>
          <cell r="T755" t="str">
            <v>ผบE709</v>
          </cell>
          <cell r="U755">
            <v>2566</v>
          </cell>
          <cell r="V755" t="str">
            <v>ผบE1493</v>
          </cell>
          <cell r="W755">
            <v>2566</v>
          </cell>
          <cell r="X755">
            <v>4</v>
          </cell>
          <cell r="Y755">
            <v>4</v>
          </cell>
          <cell r="Z755">
            <v>2566</v>
          </cell>
          <cell r="AA755"/>
          <cell r="AB755"/>
          <cell r="AC755"/>
          <cell r="AD755"/>
          <cell r="AE755"/>
          <cell r="AF755"/>
          <cell r="AG755"/>
          <cell r="AH755"/>
          <cell r="AI755"/>
          <cell r="AJ755"/>
          <cell r="AK755"/>
          <cell r="AL755"/>
          <cell r="AM755"/>
          <cell r="AN755"/>
          <cell r="AO755"/>
          <cell r="AP755"/>
          <cell r="AQ755"/>
          <cell r="AZ755"/>
          <cell r="BA755"/>
          <cell r="BB755" t="str">
            <v>มีคำสั่งสืบทรัพย์วันที่ 26/05/2566//รายงานผลสืบทรัพย์วันที่ 24/10/2566</v>
          </cell>
          <cell r="BC755">
            <v>900</v>
          </cell>
          <cell r="BD755">
            <v>10</v>
          </cell>
          <cell r="BE755">
            <v>6</v>
          </cell>
          <cell r="BF755">
            <v>2567</v>
          </cell>
          <cell r="BG755">
            <v>0</v>
          </cell>
          <cell r="BH755" t="str">
            <v>-</v>
          </cell>
          <cell r="BI755" t="str">
            <v>-</v>
          </cell>
          <cell r="BJ755" t="str">
            <v>-</v>
          </cell>
          <cell r="BK755">
            <v>0</v>
          </cell>
          <cell r="BL755">
            <v>1480</v>
          </cell>
          <cell r="BM755">
            <v>0</v>
          </cell>
          <cell r="BN755" t="str">
            <v/>
          </cell>
          <cell r="BO755" t="str">
            <v/>
          </cell>
          <cell r="BP755" t="str">
            <v/>
          </cell>
          <cell r="BQ755" t="str">
            <v>-</v>
          </cell>
          <cell r="BR755" t="str">
            <v>-</v>
          </cell>
          <cell r="BS755" t="str">
            <v>-</v>
          </cell>
          <cell r="BT755" t="str">
            <v>นายจิรพงค์ เรือนกูล</v>
          </cell>
          <cell r="BU755">
            <v>883265010538</v>
          </cell>
          <cell r="BV755" t="str">
            <v xml:space="preserve">1.นายจิรพงค์ เรือนกูล
2.นายพงศธร วิสาพรม
3.นางสาวธันย์ชนก เครือปินตา
</v>
          </cell>
          <cell r="BW755" t="str">
            <v>จำเลยที่ 1
จำเลยที่ 2
จำเลยที่ 3</v>
          </cell>
          <cell r="BX755" t="str">
            <v>3-5605-00050-87-2
3-5201-00405-74-6
1-5299-00622-67-1</v>
          </cell>
          <cell r="BY755" t="str">
            <v>-พบว่ามีกรรมสิทธิ์ในที่ดินโฉนดเลขที่ 9935 ต.ดอนศรีชุม อ.ดอกคำใต้ จ.พะเยา (ติดอายัด)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v>
          </cell>
          <cell r="BZ755" t="str">
            <v>พบทรัพย์</v>
          </cell>
          <cell r="CA755"/>
          <cell r="CB755">
            <v>3</v>
          </cell>
          <cell r="CD755" t="str">
            <v>นายจิรพงค์ เรือนกูล</v>
          </cell>
          <cell r="CE755">
            <v>243307</v>
          </cell>
          <cell r="CH755"/>
          <cell r="CI755"/>
          <cell r="CJ755"/>
          <cell r="CK755"/>
          <cell r="CL755"/>
          <cell r="CM755"/>
          <cell r="CN755"/>
          <cell r="CO755"/>
        </row>
        <row r="756">
          <cell r="B756">
            <v>2226</v>
          </cell>
          <cell r="C756">
            <v>752</v>
          </cell>
          <cell r="D756">
            <v>30</v>
          </cell>
          <cell r="E756">
            <v>5</v>
          </cell>
          <cell r="F756">
            <v>2566</v>
          </cell>
          <cell r="G756" t="str">
            <v>800108323901,
800073915970</v>
          </cell>
          <cell r="H756" t="str">
            <v>นางสาว</v>
          </cell>
          <cell r="I756" t="str">
            <v xml:space="preserve">สุจิน </v>
          </cell>
          <cell r="J756" t="str">
            <v>จันทร์ปาง</v>
          </cell>
          <cell r="K756">
            <v>3509901239672</v>
          </cell>
          <cell r="L756" t="str">
            <v>แม่แตง</v>
          </cell>
          <cell r="M756" t="str">
            <v>เชียงใหม่ 2</v>
          </cell>
          <cell r="N756">
            <v>8</v>
          </cell>
          <cell r="O756" t="str">
            <v>สินเชื่อธนาคารประชาชน, สินเชื่อแก้ไขปัญหาหนี้นอกระบบ</v>
          </cell>
          <cell r="P756" t="str">
            <v>1.บุคคลค้ำประกัน</v>
          </cell>
          <cell r="Q756">
            <v>52034.94</v>
          </cell>
          <cell r="R756">
            <v>8924.25</v>
          </cell>
          <cell r="S756" t="str">
            <v>แขวงเชียงดาว</v>
          </cell>
          <cell r="T756" t="str">
            <v>ผบE148</v>
          </cell>
          <cell r="U756">
            <v>2566</v>
          </cell>
          <cell r="V756" t="str">
            <v>ผบE262</v>
          </cell>
          <cell r="W756">
            <v>2566</v>
          </cell>
          <cell r="X756">
            <v>20</v>
          </cell>
          <cell r="Y756">
            <v>4</v>
          </cell>
          <cell r="Z756">
            <v>2566</v>
          </cell>
          <cell r="AE756"/>
          <cell r="AI756"/>
          <cell r="AJ756"/>
          <cell r="AK756"/>
          <cell r="AL756"/>
          <cell r="AM756"/>
          <cell r="AN756"/>
          <cell r="AO756"/>
          <cell r="AP756"/>
          <cell r="AQ756"/>
          <cell r="AR756"/>
          <cell r="AS756"/>
          <cell r="AT756"/>
          <cell r="AU756"/>
          <cell r="AV756"/>
          <cell r="AW756"/>
          <cell r="AX756"/>
          <cell r="AY756"/>
          <cell r="AZ756"/>
          <cell r="BA756"/>
          <cell r="BB756" t="str">
            <v>มีคำสั่งสืบทรัพย์วันที่ 30/05/2566//รายงานสืบทรัพย์วันที่ 18/10/2566</v>
          </cell>
          <cell r="BC756">
            <v>600</v>
          </cell>
          <cell r="BD756">
            <v>10</v>
          </cell>
          <cell r="BE756">
            <v>6</v>
          </cell>
          <cell r="BF756">
            <v>2567</v>
          </cell>
          <cell r="BG756">
            <v>0</v>
          </cell>
          <cell r="BH756" t="str">
            <v>-</v>
          </cell>
          <cell r="BI756" t="str">
            <v>-</v>
          </cell>
          <cell r="BJ756" t="str">
            <v>-</v>
          </cell>
          <cell r="BK756">
            <v>0</v>
          </cell>
          <cell r="BL756">
            <v>575</v>
          </cell>
          <cell r="BM756">
            <v>0</v>
          </cell>
          <cell r="BN756">
            <v>28</v>
          </cell>
          <cell r="BO756">
            <v>11</v>
          </cell>
          <cell r="BP756">
            <v>2567</v>
          </cell>
          <cell r="BQ756" t="str">
            <v>-</v>
          </cell>
          <cell r="BR756" t="str">
            <v>-</v>
          </cell>
          <cell r="BS756" t="str">
            <v>-</v>
          </cell>
          <cell r="BT756" t="str">
            <v>นางสาวสุจิน  จันทร์ปาง</v>
          </cell>
          <cell r="BU756">
            <v>883256010863</v>
          </cell>
          <cell r="BV756" t="str">
            <v xml:space="preserve">1.นางสาวสุจิน จันทร์ปาง
2.นายงสาวสมศรี สุวรรณ์
</v>
          </cell>
          <cell r="BW756" t="str">
            <v>จำเลยที่ 1
จำเลยที่ 2</v>
          </cell>
          <cell r="BX756" t="str">
            <v>3-5099-01239-67-2
3-5007-00623-46-9</v>
          </cell>
          <cell r="BY756" t="str">
            <v>-ไม่พบว่ากรรมสิทธิ์ในที่ดิน อ.แม่แตง จ.เชียงใหม่
-ไม่พบว่ากรรมสิทธิ์ในที่ดิน อ.แม่แตง จ.เชียงใหม่</v>
          </cell>
          <cell r="BZ756" t="str">
            <v>ไม่พบ</v>
          </cell>
          <cell r="CA756"/>
          <cell r="CB756">
            <v>2</v>
          </cell>
          <cell r="CC756"/>
          <cell r="CD756" t="str">
            <v>นางสาวสุจิน  จันทร์ปาง</v>
          </cell>
          <cell r="CE756">
            <v>243312</v>
          </cell>
          <cell r="CF756"/>
          <cell r="CG756"/>
        </row>
        <row r="757">
          <cell r="B757">
            <v>2227</v>
          </cell>
          <cell r="C757">
            <v>753</v>
          </cell>
          <cell r="D757">
            <v>26</v>
          </cell>
          <cell r="E757">
            <v>4</v>
          </cell>
          <cell r="F757">
            <v>2566</v>
          </cell>
          <cell r="G757">
            <v>800072203816</v>
          </cell>
          <cell r="H757" t="str">
            <v>นาย</v>
          </cell>
          <cell r="I757" t="str">
            <v>เทพโยธิน</v>
          </cell>
          <cell r="J757" t="str">
            <v>พันธง</v>
          </cell>
          <cell r="K757">
            <v>3500700429395</v>
          </cell>
          <cell r="L757" t="str">
            <v>แม่ริม</v>
          </cell>
          <cell r="M757" t="str">
            <v>เชียงใหม่ 2</v>
          </cell>
          <cell r="N757">
            <v>8</v>
          </cell>
          <cell r="O757" t="str">
            <v>สินเชื่อธนาคารประชาชน</v>
          </cell>
          <cell r="P757" t="str">
            <v>1.บุคคลค้ำประกัน</v>
          </cell>
          <cell r="Q757">
            <v>126786.65</v>
          </cell>
          <cell r="R757">
            <v>37805.64</v>
          </cell>
          <cell r="S757" t="str">
            <v>แขวงเชียงใหม่</v>
          </cell>
          <cell r="T757" t="str">
            <v>ผบE3553</v>
          </cell>
          <cell r="U757">
            <v>2565</v>
          </cell>
          <cell r="V757" t="str">
            <v>ผบE7106</v>
          </cell>
          <cell r="W757">
            <v>2565</v>
          </cell>
          <cell r="X757">
            <v>4</v>
          </cell>
          <cell r="Y757">
            <v>10</v>
          </cell>
          <cell r="Z757"/>
          <cell r="AA757">
            <v>4</v>
          </cell>
          <cell r="AB757">
            <v>10</v>
          </cell>
          <cell r="AC757">
            <v>2565</v>
          </cell>
          <cell r="AD757"/>
          <cell r="AE757"/>
          <cell r="AF757"/>
          <cell r="AG757"/>
          <cell r="AH757"/>
          <cell r="AI757"/>
          <cell r="AJ757"/>
          <cell r="AK757"/>
          <cell r="AL757"/>
          <cell r="AM757"/>
          <cell r="AN757"/>
          <cell r="AO757"/>
          <cell r="AP757"/>
          <cell r="AQ757"/>
          <cell r="AR757"/>
          <cell r="AS757"/>
          <cell r="AT757"/>
          <cell r="AU757"/>
          <cell r="AV757"/>
          <cell r="AW757"/>
          <cell r="AX757"/>
          <cell r="AY757"/>
          <cell r="AZ757"/>
          <cell r="BA757"/>
          <cell r="BB757" t="str">
            <v>คำสั่งสืบวันที่ 26/04/2566//สืบแล้ว รายงานผลสืบวันที่ 10/11/2566</v>
          </cell>
          <cell r="BC757">
            <v>1200</v>
          </cell>
          <cell r="BD757">
            <v>15</v>
          </cell>
          <cell r="BE757">
            <v>1</v>
          </cell>
          <cell r="BF757">
            <v>2568</v>
          </cell>
          <cell r="BG757">
            <v>0</v>
          </cell>
          <cell r="BH757" t="str">
            <v>-</v>
          </cell>
          <cell r="BI757" t="str">
            <v>-</v>
          </cell>
          <cell r="BJ757" t="str">
            <v>-</v>
          </cell>
          <cell r="BK757">
            <v>0</v>
          </cell>
          <cell r="BL757">
            <v>1265</v>
          </cell>
          <cell r="BM757">
            <v>0</v>
          </cell>
          <cell r="BN757" t="str">
            <v/>
          </cell>
          <cell r="BO757" t="str">
            <v/>
          </cell>
          <cell r="BP757" t="str">
            <v/>
          </cell>
          <cell r="BQ757" t="str">
            <v>-</v>
          </cell>
          <cell r="BR757" t="str">
            <v>-</v>
          </cell>
          <cell r="BS757" t="str">
            <v>-</v>
          </cell>
          <cell r="BT757" t="str">
            <v>นายเทพโยธิน พันธง</v>
          </cell>
          <cell r="BU757">
            <v>883265010391</v>
          </cell>
          <cell r="BV757" t="str">
            <v>1.นายเทพโยธิน พันธง
2.นายสมศักดิ์ บุญมี
3.นายภัทรพงศ์ เจริญสุวรรณ
4.นางสาวนฤมล อุโณ</v>
          </cell>
          <cell r="BW757" t="str">
            <v>จำเลยที่ 1
จำเลยที่ 2
จำเลยที่ 3
คู่สมรสจำเลยที่ 3</v>
          </cell>
          <cell r="BX757" t="str">
            <v>3-5007-00429-39-5
3-5007-00183-07-8
3-5007-00413-55-3
3-5006-00024-49-1</v>
          </cell>
          <cell r="BY757" t="str">
            <v>-ไม่พบว่ามีกรรมสิทธิ์ในที่ดิน อ.แม่ริม จ.เชียงใหม่
-ไม่พบว่ามีกรรมสิทธิ์ในที่ดิน อ.แม่ริม จ.เชียงใหม่
-พบว่ามีกรรมสิทธิ์ในที่ดินโฉนดเลขที่ 4934 ต.ขี้เหล็ก อ.แม่ริม จ.เชียงใหม่ (ติดอายัด)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v>
          </cell>
          <cell r="BZ757" t="str">
            <v>พบทรัพย์</v>
          </cell>
          <cell r="CA757"/>
          <cell r="CB757">
            <v>4</v>
          </cell>
          <cell r="CC757"/>
          <cell r="CD757" t="str">
            <v>นายเทพโยธิน พันธง</v>
          </cell>
          <cell r="CE757">
            <v>243064</v>
          </cell>
          <cell r="CF757">
            <v>243258</v>
          </cell>
          <cell r="CG757"/>
          <cell r="CH757"/>
          <cell r="CI757"/>
          <cell r="CJ757"/>
          <cell r="CK757"/>
          <cell r="CL757"/>
          <cell r="CM757"/>
          <cell r="CN757"/>
          <cell r="CO757"/>
        </row>
        <row r="758">
          <cell r="B758">
            <v>2228</v>
          </cell>
          <cell r="C758">
            <v>754</v>
          </cell>
          <cell r="D758"/>
          <cell r="E758"/>
          <cell r="F758"/>
          <cell r="G758">
            <v>800044227786</v>
          </cell>
          <cell r="H758" t="str">
            <v>นาง</v>
          </cell>
          <cell r="I758" t="str">
            <v>กำไร</v>
          </cell>
          <cell r="J758" t="str">
            <v>หวานฉ่ำ</v>
          </cell>
          <cell r="K758">
            <v>3650500695238</v>
          </cell>
          <cell r="L758" t="str">
            <v>บวกครกหลวง</v>
          </cell>
          <cell r="M758" t="str">
            <v>เชียงใหม่ 3</v>
          </cell>
          <cell r="N758">
            <v>8</v>
          </cell>
          <cell r="O758" t="str">
            <v>องค์กรชุมชน</v>
          </cell>
          <cell r="P758" t="str">
            <v>1.บุคคลค้ำประกัน</v>
          </cell>
          <cell r="Q758">
            <v>135550.94</v>
          </cell>
          <cell r="R758"/>
          <cell r="S758" t="str">
            <v>แขวงเชียงใหม่</v>
          </cell>
          <cell r="T758" t="str">
            <v>ผบ13005</v>
          </cell>
          <cell r="U758">
            <v>2559</v>
          </cell>
          <cell r="V758" t="str">
            <v>ผบ1812</v>
          </cell>
          <cell r="W758">
            <v>2560</v>
          </cell>
          <cell r="X758"/>
          <cell r="Y758"/>
          <cell r="Z758"/>
          <cell r="AA758">
            <v>18</v>
          </cell>
          <cell r="AB758">
            <v>4</v>
          </cell>
          <cell r="AC758">
            <v>2560</v>
          </cell>
          <cell r="AD758"/>
          <cell r="AE758"/>
          <cell r="AF758"/>
          <cell r="AG758"/>
          <cell r="AH758"/>
          <cell r="AI758"/>
          <cell r="AJ758"/>
          <cell r="AK758"/>
          <cell r="AL758"/>
          <cell r="AM758"/>
          <cell r="AN758"/>
          <cell r="AO758"/>
          <cell r="AP758"/>
          <cell r="AQ758"/>
          <cell r="AR758"/>
          <cell r="AS758"/>
          <cell r="AT758"/>
          <cell r="AU758"/>
          <cell r="AV758"/>
          <cell r="AW758"/>
          <cell r="AX758"/>
          <cell r="AY758"/>
          <cell r="AZ758"/>
          <cell r="BA758"/>
          <cell r="BB758" t="str">
            <v>คำสั่งดำเนินการ 8/5/2566//รายงานสืบทรัพย์วันที่ 25/9/2566</v>
          </cell>
          <cell r="BC758">
            <v>1800</v>
          </cell>
          <cell r="BD758">
            <v>1</v>
          </cell>
          <cell r="BE758">
            <v>7</v>
          </cell>
          <cell r="BF758">
            <v>2567</v>
          </cell>
          <cell r="BG758">
            <v>0</v>
          </cell>
          <cell r="BH758" t="str">
            <v>-</v>
          </cell>
          <cell r="BI758" t="str">
            <v>-</v>
          </cell>
          <cell r="BJ758" t="str">
            <v>-</v>
          </cell>
          <cell r="BK758">
            <v>0</v>
          </cell>
          <cell r="BL758">
            <v>1925</v>
          </cell>
          <cell r="BM758">
            <v>0</v>
          </cell>
          <cell r="BN758" t="str">
            <v/>
          </cell>
          <cell r="BO758" t="str">
            <v/>
          </cell>
          <cell r="BP758" t="str">
            <v/>
          </cell>
          <cell r="BQ758" t="str">
            <v>-</v>
          </cell>
          <cell r="BR758" t="str">
            <v>-</v>
          </cell>
          <cell r="BS758" t="str">
            <v>-</v>
          </cell>
          <cell r="BT758" t="str">
            <v>นางกำไร หวานฉ่ำ</v>
          </cell>
          <cell r="BU758">
            <v>823659010672</v>
          </cell>
          <cell r="BV758" t="str">
            <v xml:space="preserve">1.นางกำไร หวานฉ่ำ
2.นายอาทิตย์ หวานฉ่ำ
3.นายชัชวาล ผ่านสำแดง
4.นางเฉลิมศรี ผ่านสำแดง
5.นางวันดี บุญวงค์
6.นายเสน่ห์ บุญวงค์
</v>
          </cell>
          <cell r="BW758" t="str">
            <v>จำเลยที่ 1
คู่สมรสจำเลยที่ 1
จำเลยที่ 2
คู่สมรสจำเลยที่ 2
จำเลยที่ 3
คู่สมรสจำเลยที่ 3</v>
          </cell>
          <cell r="BX758" t="str">
            <v>3-6506-00695-23-8
3-5308-00501-66-7
5-1014-00004-34-9
3-1014-00471-65-0
3-5711-00522-38-7
3-5701-01664-37-1</v>
          </cell>
          <cell r="BY75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อ.เวียงป่าเป้า จ.เชียงราย</v>
          </cell>
          <cell r="BZ758" t="str">
            <v>ไม่พบ</v>
          </cell>
          <cell r="CA758"/>
          <cell r="CB758"/>
          <cell r="CC758"/>
          <cell r="CD758"/>
          <cell r="CE758"/>
          <cell r="CF758"/>
          <cell r="CG758"/>
          <cell r="CH758"/>
          <cell r="CI758"/>
          <cell r="CJ758"/>
          <cell r="CK758"/>
          <cell r="CL758"/>
          <cell r="CM758"/>
          <cell r="CN758"/>
          <cell r="CO758"/>
        </row>
        <row r="759">
          <cell r="B759">
            <v>2229</v>
          </cell>
          <cell r="C759">
            <v>755</v>
          </cell>
          <cell r="D759"/>
          <cell r="E759"/>
          <cell r="F759"/>
          <cell r="G759">
            <v>800034550700</v>
          </cell>
          <cell r="H759" t="str">
            <v>นางสาว</v>
          </cell>
          <cell r="I759" t="str">
            <v>ชนัดดา</v>
          </cell>
          <cell r="J759" t="str">
            <v>รอดกระแสร์</v>
          </cell>
          <cell r="K759" t="str">
            <v>3-5899-00031-45-8</v>
          </cell>
          <cell r="L759" t="str">
            <v>หางดง</v>
          </cell>
          <cell r="M759" t="str">
            <v>เชียงใหม่ 3</v>
          </cell>
          <cell r="N759">
            <v>8</v>
          </cell>
          <cell r="O759"/>
          <cell r="P759"/>
          <cell r="Q759"/>
          <cell r="R759"/>
          <cell r="S759" t="str">
            <v>แขวงเชียงใหม่</v>
          </cell>
          <cell r="T759"/>
          <cell r="U759"/>
          <cell r="V759" t="str">
            <v>ผบ.8958</v>
          </cell>
          <cell r="W759">
            <v>2557</v>
          </cell>
          <cell r="X759"/>
          <cell r="Y759"/>
          <cell r="Z759"/>
          <cell r="AA759"/>
          <cell r="AB759"/>
          <cell r="AC759"/>
          <cell r="AD759"/>
          <cell r="AE759"/>
          <cell r="AF759"/>
          <cell r="AG759"/>
          <cell r="AH759"/>
          <cell r="AI759"/>
          <cell r="AJ759"/>
          <cell r="AK759"/>
          <cell r="AL759"/>
          <cell r="AM759"/>
          <cell r="AN759"/>
          <cell r="AO759"/>
          <cell r="AP759"/>
          <cell r="AQ759"/>
          <cell r="AR759"/>
          <cell r="AS759"/>
          <cell r="AT759"/>
          <cell r="AU759"/>
          <cell r="AV759"/>
          <cell r="AW759"/>
          <cell r="AX759"/>
          <cell r="AY759"/>
          <cell r="AZ759"/>
          <cell r="BA759"/>
          <cell r="BB759" t="str">
            <v xml:space="preserve"> </v>
          </cell>
          <cell r="BC759">
            <v>1500</v>
          </cell>
          <cell r="BD759">
            <v>17</v>
          </cell>
          <cell r="BE759">
            <v>1</v>
          </cell>
          <cell r="BF759">
            <v>2568</v>
          </cell>
          <cell r="BG759">
            <v>0</v>
          </cell>
          <cell r="BH759" t="str">
            <v>-</v>
          </cell>
          <cell r="BI759" t="str">
            <v>-</v>
          </cell>
          <cell r="BJ759" t="str">
            <v>-</v>
          </cell>
          <cell r="BK759">
            <v>0</v>
          </cell>
          <cell r="BL759">
            <v>2825</v>
          </cell>
          <cell r="BM759">
            <v>0</v>
          </cell>
          <cell r="BN759" t="str">
            <v/>
          </cell>
          <cell r="BO759" t="str">
            <v/>
          </cell>
          <cell r="BP759" t="str">
            <v/>
          </cell>
          <cell r="BQ759" t="str">
            <v>-</v>
          </cell>
          <cell r="BR759" t="str">
            <v>-</v>
          </cell>
          <cell r="BS759" t="str">
            <v>-</v>
          </cell>
          <cell r="BT759" t="str">
            <v>นางสาวชนัดดา รอดกระแสร์</v>
          </cell>
          <cell r="BU759">
            <v>0</v>
          </cell>
          <cell r="BV759" t="str">
            <v xml:space="preserve">1.นางสาวชนัดดา  รอดกระแสร์
2.นายวุฒิพล  สมยา
3.นายดนัย  หนุนชาติ
4.นางอรพิน  จันทร์โม
5.นายธนกร  ยุติการ
</v>
          </cell>
          <cell r="BW759" t="str">
            <v xml:space="preserve">จำเลยที่ 1
คู่สมรสจำเลยที่ 1
จำเลยที่ 2
จำเลยที่ 3
คู่สมรสจำเลยที่ 3
</v>
          </cell>
          <cell r="BX759" t="str">
            <v>3-5899-00031-45-8
3-5099-00524-78-1
3-5801-00164-42-1
3-5017-00029-21-5
5-4712-00042-86-4</v>
          </cell>
          <cell r="BY759"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v>
          </cell>
          <cell r="BZ759" t="str">
            <v>ไม่พบทรัพย์</v>
          </cell>
          <cell r="CA759"/>
          <cell r="CB759"/>
          <cell r="CC759"/>
          <cell r="CD759" t="str">
            <v>นางสาวชนัดดา รอดกระแสร์</v>
          </cell>
          <cell r="CE759"/>
          <cell r="CF759"/>
          <cell r="CG759"/>
          <cell r="CH759"/>
          <cell r="CI759"/>
          <cell r="CJ759"/>
          <cell r="CK759"/>
          <cell r="CL759"/>
          <cell r="CM759"/>
          <cell r="CN759"/>
          <cell r="CO759"/>
        </row>
        <row r="760">
          <cell r="B760">
            <v>2230</v>
          </cell>
          <cell r="C760">
            <v>756</v>
          </cell>
          <cell r="D760">
            <v>25</v>
          </cell>
          <cell r="E760">
            <v>4</v>
          </cell>
          <cell r="F760">
            <v>2566</v>
          </cell>
          <cell r="G760">
            <v>800106183729</v>
          </cell>
          <cell r="H760" t="str">
            <v>นาย</v>
          </cell>
          <cell r="I760" t="str">
            <v>สุเมธ</v>
          </cell>
          <cell r="J760" t="str">
            <v>บุญพากเพียร</v>
          </cell>
          <cell r="K760">
            <v>1509901113192</v>
          </cell>
          <cell r="L760" t="str">
            <v>จอมทอง</v>
          </cell>
          <cell r="M760" t="str">
            <v>เชียงใหม่ 3</v>
          </cell>
          <cell r="N760">
            <v>8</v>
          </cell>
          <cell r="O760" t="str">
            <v>สินเชื่อธนาคารประชาชน</v>
          </cell>
          <cell r="P760" t="str">
            <v>2.หลักทรัพย์ค้ำประกัน</v>
          </cell>
          <cell r="Q760">
            <v>173461.98</v>
          </cell>
          <cell r="R760">
            <v>9083.58</v>
          </cell>
          <cell r="S760" t="str">
            <v>แขวงเชียงใหม่</v>
          </cell>
          <cell r="T760" t="str">
            <v>ผบE5226</v>
          </cell>
          <cell r="U760">
            <v>2565</v>
          </cell>
          <cell r="V760" t="str">
            <v>ผบE8509</v>
          </cell>
          <cell r="W760">
            <v>2565</v>
          </cell>
          <cell r="X760"/>
          <cell r="Y760"/>
          <cell r="Z760"/>
          <cell r="AA760">
            <v>28</v>
          </cell>
          <cell r="AB760">
            <v>11</v>
          </cell>
          <cell r="AC760">
            <v>2565</v>
          </cell>
          <cell r="AD760"/>
          <cell r="AE760"/>
          <cell r="AF760"/>
          <cell r="AG760"/>
          <cell r="AH760"/>
          <cell r="AI760"/>
          <cell r="AJ760"/>
          <cell r="AK760"/>
          <cell r="AL760"/>
          <cell r="AM760"/>
          <cell r="AN760"/>
          <cell r="AO760"/>
          <cell r="AP760"/>
          <cell r="AQ760"/>
          <cell r="BB760" t="str">
            <v>สั่งสืบทรัพย์วันที่ 25/4/2566//สืบแล้ว รายงานผลวันที่ 10/11/2566</v>
          </cell>
          <cell r="BC760">
            <v>300</v>
          </cell>
          <cell r="BD760">
            <v>1</v>
          </cell>
          <cell r="BE760">
            <v>7</v>
          </cell>
          <cell r="BF760">
            <v>2567</v>
          </cell>
          <cell r="BG760">
            <v>0</v>
          </cell>
          <cell r="BH760" t="str">
            <v>-</v>
          </cell>
          <cell r="BI760" t="str">
            <v>-</v>
          </cell>
          <cell r="BJ760" t="str">
            <v>-</v>
          </cell>
          <cell r="BK760">
            <v>0</v>
          </cell>
          <cell r="BL760">
            <v>240</v>
          </cell>
          <cell r="BM760">
            <v>0</v>
          </cell>
          <cell r="BN760">
            <v>14</v>
          </cell>
          <cell r="BO760">
            <v>8</v>
          </cell>
          <cell r="BP760">
            <v>2567</v>
          </cell>
          <cell r="BQ760" t="str">
            <v>-</v>
          </cell>
          <cell r="BR760" t="str">
            <v>-</v>
          </cell>
          <cell r="BS760" t="str">
            <v>-</v>
          </cell>
          <cell r="BT760" t="str">
            <v>นายสุเมธ บุญพากเพียร</v>
          </cell>
          <cell r="BU760">
            <v>888165010036</v>
          </cell>
          <cell r="BV760" t="str">
            <v>1.นายสุเมธ บุญพากเพียร</v>
          </cell>
          <cell r="BW760" t="str">
            <v>จำเลยที่ 1</v>
          </cell>
          <cell r="BX760" t="str">
            <v>1-5099-01113-19-2</v>
          </cell>
          <cell r="BY760" t="str">
            <v>-ไม่พบว่ามีกรรมสิทธิ์ในที่ดิน อ.ดอยหล่อ จ.เชียงใหม่
-ไม่พบว่ามีกรรมสิทธิ์ในที่ดิน อ.จอมทอง จ.เชียงใหม่</v>
          </cell>
          <cell r="BZ760" t="str">
            <v>ไม่พบทรัพย์</v>
          </cell>
          <cell r="CA760"/>
          <cell r="CB760">
            <v>1</v>
          </cell>
          <cell r="CC760"/>
          <cell r="CD760"/>
          <cell r="CE760"/>
          <cell r="CF760"/>
          <cell r="CG760"/>
          <cell r="CH760"/>
        </row>
        <row r="761">
          <cell r="B761">
            <v>2231</v>
          </cell>
          <cell r="C761">
            <v>757</v>
          </cell>
          <cell r="D761">
            <v>25</v>
          </cell>
          <cell r="E761">
            <v>4</v>
          </cell>
          <cell r="F761">
            <v>2566</v>
          </cell>
          <cell r="G761">
            <v>800093961830</v>
          </cell>
          <cell r="H761" t="str">
            <v>นางสาว</v>
          </cell>
          <cell r="I761" t="str">
            <v>วาสนา</v>
          </cell>
          <cell r="J761" t="str">
            <v>ปฐมนิมิตร</v>
          </cell>
          <cell r="K761">
            <v>3510101309651</v>
          </cell>
          <cell r="L761" t="str">
            <v>ดอยเต่า</v>
          </cell>
          <cell r="M761" t="str">
            <v>เชียงใหม่ 3</v>
          </cell>
          <cell r="N761">
            <v>8</v>
          </cell>
          <cell r="O761" t="str">
            <v>สินเชื่อแก้ไขปัญหาหนี้นอกระบบPSAระยะที่2</v>
          </cell>
          <cell r="P761" t="str">
            <v>1.บุคคลค้ำประกัน</v>
          </cell>
          <cell r="Q761">
            <v>45914</v>
          </cell>
          <cell r="R761">
            <v>11203.15</v>
          </cell>
          <cell r="S761" t="str">
            <v>จังหวัดลำพูน</v>
          </cell>
          <cell r="T761" t="str">
            <v>ผบE1896</v>
          </cell>
          <cell r="U761">
            <v>2564</v>
          </cell>
          <cell r="V761" t="str">
            <v>ผบE322</v>
          </cell>
          <cell r="W761">
            <v>2565</v>
          </cell>
          <cell r="X761">
            <v>21</v>
          </cell>
          <cell r="Y761">
            <v>2</v>
          </cell>
          <cell r="Z761">
            <v>2565</v>
          </cell>
          <cell r="AA761"/>
          <cell r="AB761"/>
          <cell r="AC761"/>
          <cell r="AD761"/>
          <cell r="AE761"/>
          <cell r="AF761"/>
          <cell r="AG761"/>
          <cell r="AH761"/>
          <cell r="AI761"/>
          <cell r="AJ761"/>
          <cell r="AK761"/>
          <cell r="AL761"/>
          <cell r="AM761"/>
          <cell r="AN761"/>
          <cell r="AO761"/>
          <cell r="AP761"/>
          <cell r="AQ761"/>
          <cell r="AR761"/>
          <cell r="AS761"/>
          <cell r="AT761"/>
          <cell r="AU761"/>
          <cell r="AV761"/>
          <cell r="AW761"/>
          <cell r="AX761"/>
          <cell r="AY761"/>
          <cell r="AZ761"/>
          <cell r="BA761"/>
          <cell r="BB761" t="str">
            <v>มีคำสั่งสืบทรัพย์วันที่ 25/04/2566//สืบแล้ว รายงานผลสืบวันที่ 13/11/2566</v>
          </cell>
          <cell r="BC761">
            <v>600</v>
          </cell>
          <cell r="BD761">
            <v>9</v>
          </cell>
          <cell r="BE761">
            <v>8</v>
          </cell>
          <cell r="BF761">
            <v>2567</v>
          </cell>
          <cell r="BG761">
            <v>0</v>
          </cell>
          <cell r="BH761" t="str">
            <v>-</v>
          </cell>
          <cell r="BI761" t="str">
            <v>-</v>
          </cell>
          <cell r="BJ761" t="str">
            <v>-</v>
          </cell>
          <cell r="BK761">
            <v>0</v>
          </cell>
          <cell r="BL761">
            <v>780</v>
          </cell>
          <cell r="BM761">
            <v>0</v>
          </cell>
          <cell r="BN761" t="str">
            <v/>
          </cell>
          <cell r="BO761" t="str">
            <v/>
          </cell>
          <cell r="BP761" t="str">
            <v/>
          </cell>
          <cell r="BQ761" t="str">
            <v>-</v>
          </cell>
          <cell r="BR761" t="str">
            <v>-</v>
          </cell>
          <cell r="BS761" t="str">
            <v>-</v>
          </cell>
          <cell r="BT761" t="str">
            <v>นางสาววาสนา ปฐมนิมิตร</v>
          </cell>
          <cell r="BU761">
            <v>888164010460</v>
          </cell>
          <cell r="BV761" t="str">
            <v>1.นางสาววาสนา ปฐมนิมิตร
2.นางสาวกาญจนา ปฐมนิมิตร</v>
          </cell>
          <cell r="BW761" t="str">
            <v>จำเลยที่ 1
จำเลยที่ 2</v>
          </cell>
          <cell r="BX761" t="str">
            <v>3-5101-01309-650-1
1-5052-00003-89-3</v>
          </cell>
          <cell r="BY761" t="str">
            <v>-ไม่พบว่ามีกรรมสิทธิ์ในที่ดิน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อ.เมืองเชียงใหม่ จ.เชียงใหม่</v>
          </cell>
          <cell r="BZ761" t="str">
            <v>ไม่พบทรัพย์</v>
          </cell>
          <cell r="CA761" t="str">
            <v>พบ</v>
          </cell>
          <cell r="CB761">
            <v>2</v>
          </cell>
          <cell r="CC761"/>
          <cell r="CD761"/>
          <cell r="CE761"/>
          <cell r="CF761"/>
          <cell r="CG761"/>
          <cell r="CH761"/>
          <cell r="CI761"/>
          <cell r="CJ761"/>
          <cell r="CK761"/>
          <cell r="CL761"/>
          <cell r="CM761"/>
          <cell r="CN761"/>
          <cell r="CO761"/>
        </row>
        <row r="762">
          <cell r="B762">
            <v>2232</v>
          </cell>
          <cell r="C762">
            <v>758</v>
          </cell>
          <cell r="D762">
            <v>25</v>
          </cell>
          <cell r="E762">
            <v>4</v>
          </cell>
          <cell r="F762">
            <v>2566</v>
          </cell>
          <cell r="G762">
            <v>800094730440</v>
          </cell>
          <cell r="H762" t="str">
            <v>นาย</v>
          </cell>
          <cell r="I762" t="str">
            <v>ธีระยุทธ</v>
          </cell>
          <cell r="J762" t="str">
            <v>สุริยา</v>
          </cell>
          <cell r="K762">
            <v>3500600078744</v>
          </cell>
          <cell r="L762" t="str">
            <v>ดอยเต่า</v>
          </cell>
          <cell r="M762" t="str">
            <v>เชียงใหม่ 3</v>
          </cell>
          <cell r="N762">
            <v>8</v>
          </cell>
          <cell r="O762" t="str">
            <v>สินเชื่อแก้ไขปัญหาหนี้นอกระบบPSAระยะที่2</v>
          </cell>
          <cell r="P762" t="str">
            <v>1.บุคคลค้ำประกัน</v>
          </cell>
          <cell r="Q762">
            <v>41660</v>
          </cell>
          <cell r="R762">
            <v>7927.47</v>
          </cell>
          <cell r="S762" t="str">
            <v>แขวงเชียงใหม่</v>
          </cell>
          <cell r="T762" t="str">
            <v>ผบE242</v>
          </cell>
          <cell r="U762">
            <v>2565</v>
          </cell>
          <cell r="V762" t="str">
            <v>ผบE3885</v>
          </cell>
          <cell r="W762">
            <v>2565</v>
          </cell>
          <cell r="X762">
            <v>21</v>
          </cell>
          <cell r="Y762">
            <v>6</v>
          </cell>
          <cell r="Z762">
            <v>2565</v>
          </cell>
          <cell r="AA762"/>
          <cell r="AB762"/>
          <cell r="AC762"/>
          <cell r="AD762"/>
          <cell r="AE762"/>
          <cell r="AF762"/>
          <cell r="AG762"/>
          <cell r="AH762"/>
          <cell r="AI762"/>
          <cell r="AJ762"/>
          <cell r="AK762"/>
          <cell r="AL762"/>
          <cell r="AM762"/>
          <cell r="AN762"/>
          <cell r="AO762"/>
          <cell r="AP762"/>
          <cell r="AQ762"/>
          <cell r="AR762"/>
          <cell r="AS762"/>
          <cell r="AT762"/>
          <cell r="AU762"/>
          <cell r="AV762"/>
          <cell r="AW762"/>
          <cell r="AX762"/>
          <cell r="AY762"/>
          <cell r="AZ762"/>
          <cell r="BA762"/>
          <cell r="BB762" t="str">
            <v>มีคำสั่งสืบทรัพย์วันที่ 25/04/2566//สืบแล้ว รายงานผลสืบวันที่ 17/11/2566</v>
          </cell>
          <cell r="BC762">
            <v>900</v>
          </cell>
          <cell r="BD762">
            <v>9</v>
          </cell>
          <cell r="BE762">
            <v>8</v>
          </cell>
          <cell r="BF762">
            <v>2567</v>
          </cell>
          <cell r="BG762">
            <v>0</v>
          </cell>
          <cell r="BH762" t="str">
            <v>-</v>
          </cell>
          <cell r="BI762" t="str">
            <v>-</v>
          </cell>
          <cell r="BJ762" t="str">
            <v>-</v>
          </cell>
          <cell r="BK762">
            <v>0</v>
          </cell>
          <cell r="BL762">
            <v>1200</v>
          </cell>
          <cell r="BM762">
            <v>0</v>
          </cell>
          <cell r="BN762" t="str">
            <v/>
          </cell>
          <cell r="BO762" t="str">
            <v/>
          </cell>
          <cell r="BP762" t="str">
            <v/>
          </cell>
          <cell r="BQ762" t="str">
            <v>-</v>
          </cell>
          <cell r="BR762" t="str">
            <v>-</v>
          </cell>
          <cell r="BS762" t="str">
            <v>-</v>
          </cell>
          <cell r="BT762" t="str">
            <v>นายธีระยุทธ สุริยา</v>
          </cell>
          <cell r="BU762">
            <v>888164010454</v>
          </cell>
          <cell r="BV762" t="str">
            <v>1.นายธีระยุทธ สุริยา
2.นางสาวหทัยกาญจน์ ศรีนวลอ้าย
3.นางสาวมลณภา ศรีนวลอ้าย</v>
          </cell>
          <cell r="BW762" t="str">
            <v>จำเลยที่ 1
คู่สมรสจำเลยที่ 1
จำเลยที่ 2</v>
          </cell>
          <cell r="BX762" t="str">
            <v>3-5006-00078-74-4
3-5015-00223-14-0
3-5015-00220-26-4</v>
          </cell>
          <cell r="BY762" t="str">
            <v>-ไม่พบว่ามีกรรมสิทธิ์ในที่ดิน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-พบว่ามีกรรมสิทธิ์ในที่ดินโฉนดเลขที่ 41892 ต.หนองตอง อ.หางดง จ.เชียงใหม่ (ติดจำนองธกส.)</v>
          </cell>
          <cell r="BZ762" t="str">
            <v>พบทรัพย์</v>
          </cell>
          <cell r="CA762" t="str">
            <v>พบ</v>
          </cell>
          <cell r="CB762"/>
          <cell r="CC762"/>
          <cell r="CD762"/>
          <cell r="CE762"/>
          <cell r="CF762"/>
          <cell r="CG762"/>
          <cell r="CH762"/>
          <cell r="CI762"/>
          <cell r="CJ762"/>
          <cell r="CK762"/>
          <cell r="CL762"/>
          <cell r="CM762"/>
          <cell r="CN762"/>
          <cell r="CO762"/>
        </row>
        <row r="763">
          <cell r="B763">
            <v>2233</v>
          </cell>
          <cell r="C763">
            <v>759</v>
          </cell>
          <cell r="D763">
            <v>25</v>
          </cell>
          <cell r="E763">
            <v>4</v>
          </cell>
          <cell r="F763">
            <v>2566</v>
          </cell>
          <cell r="G763">
            <v>800125269434</v>
          </cell>
          <cell r="H763" t="str">
            <v>นาย</v>
          </cell>
          <cell r="I763" t="str">
            <v>จรินเดช</v>
          </cell>
          <cell r="J763" t="str">
            <v>ศรีสถิตย์ธรรม</v>
          </cell>
          <cell r="K763">
            <v>1580100058144</v>
          </cell>
          <cell r="L763" t="str">
            <v>จอมทอง</v>
          </cell>
          <cell r="M763" t="str">
            <v>เชียงใหม่ 3</v>
          </cell>
          <cell r="N763">
            <v>8</v>
          </cell>
          <cell r="O763" t="str">
            <v>สินเชื่อผู้รายได้ประจำ Covid-19 (PSA)</v>
          </cell>
          <cell r="P763" t="str">
            <v>1.บุคคลค้ำประกัน</v>
          </cell>
          <cell r="Q763">
            <v>47222</v>
          </cell>
          <cell r="R763">
            <v>3097.69</v>
          </cell>
          <cell r="S763" t="str">
            <v>จังหวัดฮอด</v>
          </cell>
          <cell r="T763" t="str">
            <v>ผบE425</v>
          </cell>
          <cell r="U763">
            <v>2565</v>
          </cell>
          <cell r="V763" t="str">
            <v>ผบE550</v>
          </cell>
          <cell r="W763">
            <v>2565</v>
          </cell>
          <cell r="AA763">
            <v>27</v>
          </cell>
          <cell r="AB763">
            <v>7</v>
          </cell>
          <cell r="AC763">
            <v>2565</v>
          </cell>
          <cell r="BC763">
            <v>1500</v>
          </cell>
          <cell r="BD763">
            <v>24</v>
          </cell>
          <cell r="BE763">
            <v>1</v>
          </cell>
          <cell r="BF763">
            <v>2568</v>
          </cell>
          <cell r="BG763">
            <v>0</v>
          </cell>
          <cell r="BH763" t="str">
            <v>-</v>
          </cell>
          <cell r="BI763" t="str">
            <v>-</v>
          </cell>
          <cell r="BJ763" t="str">
            <v>-</v>
          </cell>
          <cell r="BK763">
            <v>0</v>
          </cell>
          <cell r="BL763">
            <v>1270</v>
          </cell>
          <cell r="BM763">
            <v>0</v>
          </cell>
          <cell r="BN763" t="str">
            <v/>
          </cell>
          <cell r="BO763" t="str">
            <v/>
          </cell>
          <cell r="BP763" t="str">
            <v/>
          </cell>
          <cell r="BQ763" t="str">
            <v>-</v>
          </cell>
          <cell r="BR763" t="str">
            <v>-</v>
          </cell>
          <cell r="BS763" t="str">
            <v>-</v>
          </cell>
          <cell r="BT763" t="str">
            <v>นายจรินเดช ศรีสถิตย์ธรรม</v>
          </cell>
          <cell r="BU763">
            <v>888165010028</v>
          </cell>
          <cell r="BV763" t="str">
            <v xml:space="preserve">1.นายจรินเดช  ศรีสถิตย์ธรรม
2.นางรัชนี  ศรีสถิตย์ธรรม
3.นางสาวรุ่งทิวา  ตุ้มปามา
4.นายพงค์ศักดิ์  ติ๊บพูน
5.นางสาวสุนิอร  แสนปัน
</v>
          </cell>
          <cell r="BW763" t="str">
            <v xml:space="preserve">จำเลยที่ 1
คู่สมรสจำเลยที่ 1
จำเลยที่ 2
คู่สมรสจำเลยที่ 2
จำเลยที่ 3
</v>
          </cell>
          <cell r="BX763" t="str">
            <v xml:space="preserve">1-5801-00058-14-1
3-5106-00256-63-4
1-5002-00167-60-3
1-5002-00138-35-2
1-5099-01420-17-6
</v>
          </cell>
          <cell r="BY763" t="str">
            <v xml:space="preserve">-ไม่พบว่ามีกรรมสิทธิ์ในที่ดิน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763" t="str">
            <v>ไม่พบทรัพย์</v>
          </cell>
        </row>
        <row r="764">
          <cell r="B764">
            <v>2234</v>
          </cell>
          <cell r="C764">
            <v>760</v>
          </cell>
          <cell r="D764">
            <v>25</v>
          </cell>
          <cell r="E764">
            <v>4</v>
          </cell>
          <cell r="F764">
            <v>2566</v>
          </cell>
          <cell r="G764">
            <v>800121877701</v>
          </cell>
          <cell r="H764" t="str">
            <v>นาง</v>
          </cell>
          <cell r="I764" t="str">
            <v>พัชริดา</v>
          </cell>
          <cell r="J764" t="str">
            <v>สกุลวิวัฒน์</v>
          </cell>
          <cell r="K764">
            <v>3500200476751</v>
          </cell>
          <cell r="L764" t="str">
            <v>จอมทอง</v>
          </cell>
          <cell r="M764" t="str">
            <v>เชียงใหม่ 3</v>
          </cell>
          <cell r="N764">
            <v>8</v>
          </cell>
          <cell r="O764" t="str">
            <v>สินเชื่อแก้ไขปัญหาหนี้นอกระบบPSAระยะที่2</v>
          </cell>
          <cell r="P764" t="str">
            <v>1.บุคคลค้ำประกัน</v>
          </cell>
          <cell r="Q764">
            <v>41660</v>
          </cell>
          <cell r="R764">
            <v>7927.47</v>
          </cell>
          <cell r="S764" t="str">
            <v>จังหวัดลำพูน</v>
          </cell>
          <cell r="T764" t="str">
            <v>ผบE1688</v>
          </cell>
          <cell r="U764">
            <v>2565</v>
          </cell>
          <cell r="V764" t="str">
            <v>ผบE2184</v>
          </cell>
          <cell r="W764">
            <v>2565</v>
          </cell>
          <cell r="X764">
            <v>7</v>
          </cell>
          <cell r="Y764">
            <v>11</v>
          </cell>
          <cell r="Z764">
            <v>2565</v>
          </cell>
          <cell r="BB764" t="str">
            <v>คำสั่งสืบทรัพย์วันที่ 25/04/2566//สืบแล้วรายงานผลสืบ วันที่ 13/11/2566</v>
          </cell>
          <cell r="BC764">
            <v>600</v>
          </cell>
          <cell r="BD764">
            <v>1</v>
          </cell>
          <cell r="BE764">
            <v>7</v>
          </cell>
          <cell r="BF764">
            <v>2567</v>
          </cell>
          <cell r="BG764">
            <v>0</v>
          </cell>
          <cell r="BH764" t="str">
            <v>-</v>
          </cell>
          <cell r="BI764" t="str">
            <v>-</v>
          </cell>
          <cell r="BJ764" t="str">
            <v>-</v>
          </cell>
          <cell r="BK764">
            <v>0</v>
          </cell>
          <cell r="BL764">
            <v>700</v>
          </cell>
          <cell r="BM764">
            <v>0</v>
          </cell>
          <cell r="BN764">
            <v>12</v>
          </cell>
          <cell r="BO764">
            <v>9</v>
          </cell>
          <cell r="BP764">
            <v>2567</v>
          </cell>
          <cell r="BQ764" t="str">
            <v>-</v>
          </cell>
          <cell r="BR764" t="str">
            <v>-</v>
          </cell>
          <cell r="BS764" t="str">
            <v>-</v>
          </cell>
          <cell r="BT764" t="str">
            <v>นางพัชริดา สกุลวิวัฒน์</v>
          </cell>
          <cell r="BU764">
            <v>888165010041</v>
          </cell>
          <cell r="BV764" t="str">
            <v>1.นางพัชริดา สกุลวิวัฒน์
2.นายภาคภูมิ สกุลวิวัฒน์</v>
          </cell>
          <cell r="BW764" t="str">
            <v xml:space="preserve">จำเลยที่ 1
คู่สมรสจำเลยที่ 1
</v>
          </cell>
          <cell r="BX764" t="str">
            <v>3-5002-00476-75-1
3-6701-00233-09-0</v>
          </cell>
          <cell r="BY764"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v>
          </cell>
          <cell r="BZ764" t="str">
            <v>ไม่พบทรัพย์</v>
          </cell>
          <cell r="CB764">
            <v>2</v>
          </cell>
        </row>
        <row r="765">
          <cell r="B765">
            <v>2235</v>
          </cell>
          <cell r="C765">
            <v>761</v>
          </cell>
          <cell r="D765">
            <v>25</v>
          </cell>
          <cell r="E765">
            <v>4</v>
          </cell>
          <cell r="F765">
            <v>2566</v>
          </cell>
          <cell r="G765">
            <v>800093573791</v>
          </cell>
          <cell r="H765" t="str">
            <v>นาง</v>
          </cell>
          <cell r="I765" t="str">
            <v>สายใจ</v>
          </cell>
          <cell r="J765" t="str">
            <v>ผังดี</v>
          </cell>
          <cell r="K765">
            <v>3501400205841</v>
          </cell>
          <cell r="L765" t="str">
            <v>จอมทอง</v>
          </cell>
          <cell r="M765" t="str">
            <v>เชียงใหม่ 3</v>
          </cell>
          <cell r="N765">
            <v>8</v>
          </cell>
          <cell r="O765" t="str">
            <v>สินเชื่อธนาคารประชาชน</v>
          </cell>
          <cell r="P765" t="str">
            <v>1.บุคคลค้ำประกัน</v>
          </cell>
          <cell r="Q765">
            <v>40639.519999999997</v>
          </cell>
          <cell r="R765">
            <v>7492.51</v>
          </cell>
          <cell r="S765" t="str">
            <v>จังหวัดฮอด</v>
          </cell>
          <cell r="T765" t="str">
            <v>ผบE430</v>
          </cell>
          <cell r="U765">
            <v>2565</v>
          </cell>
          <cell r="V765" t="str">
            <v>ผบE540</v>
          </cell>
          <cell r="W765">
            <v>2565</v>
          </cell>
          <cell r="AA765">
            <v>27</v>
          </cell>
          <cell r="AB765">
            <v>7</v>
          </cell>
          <cell r="AC765">
            <v>2565</v>
          </cell>
          <cell r="BB765" t="str">
            <v>มีคำสั่งสืบทรัพย์วันที่ 25/04/2566//สืบแล้ว รายงานผลสืบวันที่ 13/11/2566</v>
          </cell>
          <cell r="BC765">
            <v>1500</v>
          </cell>
          <cell r="BD765">
            <v>9</v>
          </cell>
          <cell r="BE765">
            <v>8</v>
          </cell>
          <cell r="BF765">
            <v>2567</v>
          </cell>
          <cell r="BG765">
            <v>0</v>
          </cell>
          <cell r="BH765" t="str">
            <v>-</v>
          </cell>
          <cell r="BI765" t="str">
            <v>-</v>
          </cell>
          <cell r="BJ765" t="str">
            <v>-</v>
          </cell>
          <cell r="BK765">
            <v>0</v>
          </cell>
          <cell r="BL765">
            <v>1020</v>
          </cell>
          <cell r="BM765">
            <v>0</v>
          </cell>
          <cell r="BN765" t="str">
            <v/>
          </cell>
          <cell r="BO765" t="str">
            <v/>
          </cell>
          <cell r="BP765" t="str">
            <v/>
          </cell>
          <cell r="BQ765" t="str">
            <v>-</v>
          </cell>
          <cell r="BR765" t="str">
            <v>-</v>
          </cell>
          <cell r="BS765" t="str">
            <v>-</v>
          </cell>
          <cell r="BT765" t="str">
            <v>นางสายใจ ผังดี</v>
          </cell>
          <cell r="BU765">
            <v>888165010022</v>
          </cell>
          <cell r="BV765" t="str">
            <v>1.นางสายใจ ฝังดี
2.นายวิชัย ฝังดี
3.นางวาสนา หล้าคำ
4.นางทัศนี ศรีทา
5.นายบุญเริ่ม ศรีทา</v>
          </cell>
          <cell r="BW765" t="str">
            <v>จำเลยที่ 1
คู่สมรสจำเลยที่ 1
จำเลยที่ 2
จำเลยที่ 3
คู่สมรสจำเลยที่ 3</v>
          </cell>
          <cell r="BX765" t="str">
            <v>3-5014-00205-84-1
3-5002-00791-59-1
3-5002-00608-79-7
3-5002-00780-40-9
3-5002-00791-79-6</v>
          </cell>
          <cell r="BY765"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765" t="str">
            <v>ไม่พบ</v>
          </cell>
          <cell r="CA765" t="str">
            <v>พบ</v>
          </cell>
          <cell r="CB765">
            <v>5</v>
          </cell>
          <cell r="CD765"/>
          <cell r="CE765"/>
          <cell r="CF765"/>
          <cell r="CG765"/>
        </row>
        <row r="766">
          <cell r="B766">
            <v>2236</v>
          </cell>
          <cell r="C766">
            <v>762</v>
          </cell>
          <cell r="D766">
            <v>25</v>
          </cell>
          <cell r="E766">
            <v>4</v>
          </cell>
          <cell r="F766">
            <v>2566</v>
          </cell>
          <cell r="G766">
            <v>800093573676</v>
          </cell>
          <cell r="H766" t="str">
            <v>นาง</v>
          </cell>
          <cell r="I766" t="str">
            <v>วาสนา</v>
          </cell>
          <cell r="J766" t="str">
            <v>หล้าคำ</v>
          </cell>
          <cell r="K766">
            <v>3500200608797</v>
          </cell>
          <cell r="L766" t="str">
            <v>จอมทอง</v>
          </cell>
          <cell r="M766" t="str">
            <v>เชียงใหม่ 3</v>
          </cell>
          <cell r="N766">
            <v>8</v>
          </cell>
          <cell r="O766" t="str">
            <v>สินเชื่อแก้ไขปัญหาหนี้นอกระบบ PSAระยะที่2</v>
          </cell>
          <cell r="P766" t="str">
            <v>1.บุคคลค้ำประกัน</v>
          </cell>
          <cell r="Q766">
            <v>38037.14</v>
          </cell>
          <cell r="R766">
            <v>9045.3799999999992</v>
          </cell>
          <cell r="S766" t="str">
            <v>จังหวัดฮอด</v>
          </cell>
          <cell r="T766" t="str">
            <v>ผบE420</v>
          </cell>
          <cell r="U766">
            <v>2565</v>
          </cell>
          <cell r="V766" t="str">
            <v>ผบE546</v>
          </cell>
          <cell r="W766">
            <v>2565</v>
          </cell>
          <cell r="AA766">
            <v>27</v>
          </cell>
          <cell r="AB766">
            <v>7</v>
          </cell>
          <cell r="AC766">
            <v>2565</v>
          </cell>
          <cell r="BB766" t="str">
            <v>สืบทรัพย์รอบที่ 2 (คำสั่ง 4/12/2568) รายงานวันที่ 1/2/2568</v>
          </cell>
          <cell r="BC766" t="str">
            <v/>
          </cell>
          <cell r="BD766" t="str">
            <v/>
          </cell>
          <cell r="BE766" t="str">
            <v/>
          </cell>
          <cell r="BF766" t="str">
            <v/>
          </cell>
          <cell r="BG766" t="str">
            <v/>
          </cell>
          <cell r="BH766" t="str">
            <v/>
          </cell>
          <cell r="BI766" t="str">
            <v/>
          </cell>
          <cell r="BJ766" t="str">
            <v/>
          </cell>
          <cell r="BK766" t="str">
            <v/>
          </cell>
          <cell r="BL766" t="str">
            <v/>
          </cell>
          <cell r="BM766" t="str">
            <v/>
          </cell>
          <cell r="BN766" t="str">
            <v/>
          </cell>
          <cell r="BO766" t="str">
            <v/>
          </cell>
          <cell r="BP766" t="str">
            <v/>
          </cell>
          <cell r="BQ766" t="str">
            <v/>
          </cell>
          <cell r="BR766" t="str">
            <v/>
          </cell>
          <cell r="BS766" t="str">
            <v/>
          </cell>
          <cell r="BT766" t="str">
            <v>นางวาสนา หล้าคำ</v>
          </cell>
          <cell r="BU766">
            <v>888165010035</v>
          </cell>
          <cell r="BV766" t="str">
            <v>1.นางวาสนา หล้าคำ 
2.นางสายใจ ผังดี 
3.นายวิชัยผังดี
4.นางทัศนี ศรีทา
5.นายบุยเริ่ม ศรีทา</v>
          </cell>
          <cell r="BW766" t="str">
            <v>จำเลยที่ 1
จำเลยที่ 2
คู่สมรสจำเลยที่ 2
จำเลยที่ 3
คู่สมรสจำเลยที่ 3</v>
          </cell>
          <cell r="BX766" t="str">
            <v>3-5002-00608-79-7
3-5014-00205-84-1
3-5002-00791-59-1
3-5002-00780-40-9
3-5002-00791-79-6</v>
          </cell>
          <cell r="BY766" t="str">
            <v xml:space="preserve">-พบว่ามีกรรมสิทธิ์ในที่ดินโฉนดเลขที่ 9322 ต.เบเตี๊ยะ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766" t="str">
            <v>พบ</v>
          </cell>
          <cell r="CC766" t="str">
            <v>ปฏิยุทธ์</v>
          </cell>
          <cell r="CL766">
            <v>244031</v>
          </cell>
        </row>
        <row r="767">
          <cell r="B767">
            <v>2237</v>
          </cell>
          <cell r="C767">
            <v>763</v>
          </cell>
          <cell r="D767">
            <v>25</v>
          </cell>
          <cell r="E767">
            <v>4</v>
          </cell>
          <cell r="F767">
            <v>2566</v>
          </cell>
          <cell r="G767">
            <v>800094766196</v>
          </cell>
          <cell r="H767" t="str">
            <v>นาย</v>
          </cell>
          <cell r="I767" t="str">
            <v>ธานินทร์</v>
          </cell>
          <cell r="J767" t="str">
            <v>ธุระนันท์</v>
          </cell>
          <cell r="K767">
            <v>1500200111462</v>
          </cell>
          <cell r="L767" t="str">
            <v>จอมทอง</v>
          </cell>
          <cell r="M767" t="str">
            <v>เชียงใหม่ 3</v>
          </cell>
          <cell r="N767">
            <v>8</v>
          </cell>
          <cell r="O767" t="str">
            <v>สินเชื่อแก้ไขปัญหาหนี้นอกระบบ PSAระยะที่2</v>
          </cell>
          <cell r="P767" t="str">
            <v>1.บุคคลค้ำประกัน</v>
          </cell>
          <cell r="Q767">
            <v>40439.120000000003</v>
          </cell>
          <cell r="R767">
            <v>8995.06</v>
          </cell>
          <cell r="S767" t="str">
            <v>จังหวัดฮอด</v>
          </cell>
          <cell r="T767" t="str">
            <v>ผบE437</v>
          </cell>
          <cell r="U767">
            <v>2565</v>
          </cell>
          <cell r="V767" t="str">
            <v>ผบE556</v>
          </cell>
          <cell r="W767">
            <v>2565</v>
          </cell>
          <cell r="X767"/>
          <cell r="Y767"/>
          <cell r="Z767"/>
          <cell r="AA767">
            <v>27</v>
          </cell>
          <cell r="AB767">
            <v>7</v>
          </cell>
          <cell r="AC767">
            <v>2565</v>
          </cell>
          <cell r="AD767"/>
          <cell r="AE767"/>
          <cell r="AF767"/>
          <cell r="AG767"/>
          <cell r="AH767"/>
          <cell r="AI767"/>
          <cell r="AJ767"/>
          <cell r="AK767"/>
          <cell r="AL767"/>
          <cell r="AM767"/>
          <cell r="AN767"/>
          <cell r="AO767"/>
          <cell r="AP767"/>
          <cell r="AQ767"/>
          <cell r="AR767"/>
          <cell r="AS767"/>
          <cell r="AT767"/>
          <cell r="AU767"/>
          <cell r="AV767"/>
          <cell r="AW767"/>
          <cell r="AX767"/>
          <cell r="AY767"/>
          <cell r="AZ767"/>
          <cell r="BA767"/>
          <cell r="BB767" t="str">
            <v>คำสั่งสืบทรัพย์วันที่ 25/04/2566//รายงานผลสืบวันที่ 13/11/2566</v>
          </cell>
          <cell r="BC767">
            <v>600</v>
          </cell>
          <cell r="BD767">
            <v>9</v>
          </cell>
          <cell r="BE767">
            <v>8</v>
          </cell>
          <cell r="BF767">
            <v>2567</v>
          </cell>
          <cell r="BG767">
            <v>0</v>
          </cell>
          <cell r="BH767" t="str">
            <v>-</v>
          </cell>
          <cell r="BI767" t="str">
            <v>-</v>
          </cell>
          <cell r="BJ767" t="str">
            <v>-</v>
          </cell>
          <cell r="BK767">
            <v>0</v>
          </cell>
          <cell r="BL767">
            <v>500</v>
          </cell>
          <cell r="BM767">
            <v>0</v>
          </cell>
          <cell r="BN767" t="str">
            <v/>
          </cell>
          <cell r="BO767" t="str">
            <v/>
          </cell>
          <cell r="BP767" t="str">
            <v/>
          </cell>
          <cell r="BQ767" t="str">
            <v>-</v>
          </cell>
          <cell r="BR767" t="str">
            <v>-</v>
          </cell>
          <cell r="BS767" t="str">
            <v>-</v>
          </cell>
          <cell r="BT767" t="str">
            <v>นายธานินทร์ ธุระนันท์</v>
          </cell>
          <cell r="BU767">
            <v>888165010023</v>
          </cell>
          <cell r="BV767" t="str">
            <v>1.นายธานินทร์ ธุระนันท์
2.นายโยธิน แสงจันทร์</v>
          </cell>
          <cell r="BW767" t="str">
            <v>จำเลยที่ 1
จำเลยที่ 2</v>
          </cell>
          <cell r="BX767" t="str">
            <v>1-5002-00111-46-2
2-5805-00005-02-0</v>
          </cell>
          <cell r="BY767" t="str">
            <v>-ไม่พบว่ามีกรรมสิทธิ์ในที่ดิน อ.จอมทอง จ.เชียงใหม่
-ไม่พบว่ามีกรรมสิทธิ์ในที่ดิน อ.จอมทอง จ.เชียงใหม่</v>
          </cell>
          <cell r="BZ767" t="str">
            <v>ไม่พบทรัพย์</v>
          </cell>
          <cell r="CA767" t="str">
            <v>พบ</v>
          </cell>
          <cell r="CB767">
            <v>2</v>
          </cell>
          <cell r="CC767"/>
          <cell r="CD767"/>
          <cell r="CE767"/>
          <cell r="CF767"/>
          <cell r="CG767"/>
          <cell r="CH767"/>
          <cell r="CI767"/>
          <cell r="CJ767"/>
          <cell r="CK767"/>
          <cell r="CL767"/>
          <cell r="CM767"/>
          <cell r="CN767"/>
          <cell r="CO767"/>
        </row>
        <row r="768">
          <cell r="B768">
            <v>2238</v>
          </cell>
          <cell r="C768">
            <v>764</v>
          </cell>
          <cell r="D768">
            <v>25</v>
          </cell>
          <cell r="E768">
            <v>4</v>
          </cell>
          <cell r="F768">
            <v>2566</v>
          </cell>
          <cell r="G768">
            <v>800114089637</v>
          </cell>
          <cell r="H768" t="str">
            <v>นาย</v>
          </cell>
          <cell r="I768" t="str">
            <v>วัชระ</v>
          </cell>
          <cell r="J768" t="str">
            <v>เมืองอินทร์</v>
          </cell>
          <cell r="K768">
            <v>1509900248131</v>
          </cell>
          <cell r="L768" t="str">
            <v>จอมทอง</v>
          </cell>
          <cell r="M768" t="str">
            <v>เชียงใหม่ 3</v>
          </cell>
          <cell r="N768">
            <v>8</v>
          </cell>
          <cell r="O768" t="str">
            <v>สินเชื่อธนาคารประชาชน</v>
          </cell>
          <cell r="P768" t="str">
            <v>1.บุคคลค้ำประกัน</v>
          </cell>
          <cell r="Q768">
            <v>34950.31</v>
          </cell>
          <cell r="R768">
            <v>2650.69</v>
          </cell>
          <cell r="S768" t="str">
            <v>แขวงเชียงใหม่</v>
          </cell>
          <cell r="T768" t="str">
            <v>ผบ.888</v>
          </cell>
          <cell r="U768">
            <v>2565</v>
          </cell>
          <cell r="V768" t="str">
            <v>ผบ.1410</v>
          </cell>
          <cell r="W768">
            <v>2565</v>
          </cell>
          <cell r="X768">
            <v>29</v>
          </cell>
          <cell r="Y768">
            <v>8</v>
          </cell>
          <cell r="Z768">
            <v>2565</v>
          </cell>
          <cell r="BB768" t="str">
            <v>คำสั่งสืบวันที่ 25/4/2566//สืบแล้ว รายงานผลสืบวันที่ 17/11/2566</v>
          </cell>
          <cell r="BC768">
            <v>900</v>
          </cell>
          <cell r="BD768">
            <v>9</v>
          </cell>
          <cell r="BE768">
            <v>8</v>
          </cell>
          <cell r="BF768">
            <v>2567</v>
          </cell>
          <cell r="BG768">
            <v>0</v>
          </cell>
          <cell r="BH768" t="str">
            <v>-</v>
          </cell>
          <cell r="BI768" t="str">
            <v>-</v>
          </cell>
          <cell r="BJ768" t="str">
            <v>-</v>
          </cell>
          <cell r="BK768">
            <v>0</v>
          </cell>
          <cell r="BL768">
            <v>1035</v>
          </cell>
          <cell r="BM768">
            <v>0</v>
          </cell>
          <cell r="BN768" t="str">
            <v/>
          </cell>
          <cell r="BO768" t="str">
            <v/>
          </cell>
          <cell r="BP768" t="str">
            <v/>
          </cell>
          <cell r="BQ768" t="str">
            <v>-</v>
          </cell>
          <cell r="BR768" t="str">
            <v>-</v>
          </cell>
          <cell r="BS768" t="str">
            <v>-</v>
          </cell>
          <cell r="BT768" t="str">
            <v>นายวัชระ เมืองอินทร์</v>
          </cell>
          <cell r="BU768">
            <v>888165010032</v>
          </cell>
          <cell r="BV768" t="str">
            <v>1.นายวัชระ เมืองอินทร์ 
2.นางสาววราภรณ์ เมืองอินทร์
3.นายวิกรม มีแสงเงิน</v>
          </cell>
          <cell r="BW768" t="str">
            <v>จำเลยที่ 1
จำเลยที่ 2
คู่สมรสจำเลยที่ 2</v>
          </cell>
          <cell r="BX768" t="str">
            <v>1-5099-00428-13-1
3-5002-00412-15-9
3-1001-00661-62-2</v>
          </cell>
          <cell r="BY768" t="str">
            <v>-พบว่ามีกรรมสิทธิ์ในที่ดินโฉนดเลขที่ 21436 ต.สองแคว อ.ดอยหล่อ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v>
          </cell>
          <cell r="BZ768" t="str">
            <v>พบทรัพย์</v>
          </cell>
          <cell r="CA768">
            <v>1834</v>
          </cell>
        </row>
        <row r="769">
          <cell r="B769">
            <v>2239</v>
          </cell>
          <cell r="C769">
            <v>765</v>
          </cell>
          <cell r="D769">
            <v>25</v>
          </cell>
          <cell r="E769">
            <v>4</v>
          </cell>
          <cell r="F769">
            <v>2566</v>
          </cell>
          <cell r="G769">
            <v>800091939374</v>
          </cell>
          <cell r="H769" t="str">
            <v>นางสาว</v>
          </cell>
          <cell r="I769" t="str">
            <v>ดวงเดือน</v>
          </cell>
          <cell r="J769" t="str">
            <v>ฝั้นศรีหรือต๊ะวันวงค์</v>
          </cell>
          <cell r="K769">
            <v>3500200641425</v>
          </cell>
          <cell r="L769" t="str">
            <v>จอมทอง</v>
          </cell>
          <cell r="M769" t="str">
            <v>เชียงใหม่ 3</v>
          </cell>
          <cell r="N769">
            <v>8</v>
          </cell>
          <cell r="O769" t="str">
            <v>สินเชื่อแก้ไขปัญหาหนี้นอกระบบ PSAระยะที่2</v>
          </cell>
          <cell r="P769" t="str">
            <v>1.บุคคลค้ำประกัน</v>
          </cell>
          <cell r="Q769">
            <v>36664.480000000003</v>
          </cell>
          <cell r="R769">
            <v>9293.81</v>
          </cell>
          <cell r="S769" t="str">
            <v>จังหวัดฮอด</v>
          </cell>
          <cell r="T769" t="str">
            <v>ผบE433</v>
          </cell>
          <cell r="U769">
            <v>2565</v>
          </cell>
          <cell r="V769" t="str">
            <v>ผบE543</v>
          </cell>
          <cell r="W769">
            <v>2565</v>
          </cell>
          <cell r="AA769">
            <v>27</v>
          </cell>
          <cell r="AB769">
            <v>7</v>
          </cell>
          <cell r="AC769">
            <v>2565</v>
          </cell>
          <cell r="AR769"/>
          <cell r="AS769"/>
          <cell r="AT769"/>
          <cell r="AU769"/>
          <cell r="AV769"/>
          <cell r="AW769"/>
          <cell r="AX769"/>
          <cell r="AY769"/>
          <cell r="AZ769"/>
          <cell r="BA769"/>
          <cell r="BB769" t="str">
            <v>สืบทรัพย์ครั้งที่ 1//รายงานผลสืบทรัพย์ครังที่ 1 4/6/2567//</v>
          </cell>
          <cell r="BC769" t="str">
            <v/>
          </cell>
          <cell r="BD769" t="str">
            <v/>
          </cell>
          <cell r="BE769" t="str">
            <v/>
          </cell>
          <cell r="BF769" t="str">
            <v/>
          </cell>
          <cell r="BG769" t="str">
            <v/>
          </cell>
          <cell r="BH769" t="str">
            <v/>
          </cell>
          <cell r="BI769" t="str">
            <v/>
          </cell>
          <cell r="BJ769" t="str">
            <v/>
          </cell>
          <cell r="BK769" t="str">
            <v/>
          </cell>
          <cell r="BL769" t="str">
            <v/>
          </cell>
          <cell r="BM769" t="str">
            <v/>
          </cell>
          <cell r="BN769" t="str">
            <v/>
          </cell>
          <cell r="BO769" t="str">
            <v/>
          </cell>
          <cell r="BP769" t="str">
            <v/>
          </cell>
          <cell r="BQ769" t="str">
            <v/>
          </cell>
          <cell r="BR769" t="str">
            <v/>
          </cell>
          <cell r="BS769" t="str">
            <v/>
          </cell>
          <cell r="BT769" t="str">
            <v>นางสาวดวงเดือน ฝั้นศรีหรือต๊ะวันวงค์</v>
          </cell>
          <cell r="BU769">
            <v>888165010025</v>
          </cell>
          <cell r="BV769" t="str">
            <v xml:space="preserve">1.นางสาวดวงเดือน ฝั้นศรี 
2.นายอ๊อด ฝั้นศรี
3.นายเจษฎา ต๊ะวันวงค์
4.นางสาวจุฑารัตน์ สามารถ
</v>
          </cell>
          <cell r="BW769" t="str">
            <v>จำเลยที่ 1
คู่สมรสจำเลยที่ 1
จำเลยที่ 2
คู่สมรสจำเลยที่ 2</v>
          </cell>
          <cell r="BX769" t="str">
            <v xml:space="preserve">3-5002-00641-42-5
2-5003-01065-99-5
3-5002-00641-43-3
3-5002-00489-58-5
</v>
          </cell>
          <cell r="BY76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769" t="str">
            <v>ไม่พบ</v>
          </cell>
          <cell r="CB769">
            <v>4</v>
          </cell>
          <cell r="CD769"/>
          <cell r="CI769"/>
          <cell r="CJ769"/>
          <cell r="CK769"/>
          <cell r="CL769"/>
          <cell r="CM769"/>
          <cell r="CN769"/>
          <cell r="CO769"/>
        </row>
        <row r="770">
          <cell r="B770">
            <v>2240</v>
          </cell>
          <cell r="C770">
            <v>766</v>
          </cell>
          <cell r="D770">
            <v>25</v>
          </cell>
          <cell r="E770">
            <v>4</v>
          </cell>
          <cell r="F770">
            <v>2566</v>
          </cell>
          <cell r="G770">
            <v>800090527725</v>
          </cell>
          <cell r="H770" t="str">
            <v>นาง</v>
          </cell>
          <cell r="I770" t="str">
            <v>วัฒนา</v>
          </cell>
          <cell r="J770" t="str">
            <v>กาวิชัย</v>
          </cell>
          <cell r="K770">
            <v>1501700056461</v>
          </cell>
          <cell r="L770" t="str">
            <v>ดอยเต่า</v>
          </cell>
          <cell r="M770" t="str">
            <v>เชียงใหม่ 3</v>
          </cell>
          <cell r="N770">
            <v>8</v>
          </cell>
          <cell r="O770" t="str">
            <v>สินเชื่อแก้ไขปัญหาหนี้นอกระบบ PSAระยะที่2</v>
          </cell>
          <cell r="P770" t="str">
            <v>1.บุคคลค้ำประกัน</v>
          </cell>
          <cell r="Q770">
            <v>31652</v>
          </cell>
          <cell r="R770">
            <v>6587.01</v>
          </cell>
          <cell r="S770" t="str">
            <v>จังหวัดฮอด</v>
          </cell>
          <cell r="T770" t="str">
            <v>ผบE440</v>
          </cell>
          <cell r="U770">
            <v>2565</v>
          </cell>
          <cell r="V770" t="str">
            <v>ผบE559</v>
          </cell>
          <cell r="W770">
            <v>2565</v>
          </cell>
          <cell r="X770"/>
          <cell r="Y770"/>
          <cell r="Z770"/>
          <cell r="AA770">
            <v>27</v>
          </cell>
          <cell r="AB770">
            <v>7</v>
          </cell>
          <cell r="AC770">
            <v>2565</v>
          </cell>
          <cell r="AD770"/>
          <cell r="AE770"/>
          <cell r="AF770"/>
          <cell r="AG770"/>
          <cell r="AH770"/>
          <cell r="AI770"/>
          <cell r="AJ770"/>
          <cell r="AK770"/>
          <cell r="AL770"/>
          <cell r="AM770"/>
          <cell r="AN770"/>
          <cell r="AO770"/>
          <cell r="AP770"/>
          <cell r="AQ770"/>
          <cell r="AR770"/>
          <cell r="AS770"/>
          <cell r="AT770"/>
          <cell r="AU770"/>
          <cell r="AV770"/>
          <cell r="AW770"/>
          <cell r="AX770"/>
          <cell r="AY770"/>
          <cell r="AZ770"/>
          <cell r="BA770"/>
          <cell r="BB770" t="str">
            <v>คำสั่งสืบทรัพย์วันที่ 25/04/2566//สืบแล้ว รายงานผลสืบวันที่ 13/11/2566</v>
          </cell>
          <cell r="BC770">
            <v>600</v>
          </cell>
          <cell r="BD770">
            <v>24</v>
          </cell>
          <cell r="BE770">
            <v>1</v>
          </cell>
          <cell r="BF770">
            <v>2568</v>
          </cell>
          <cell r="BG770">
            <v>0</v>
          </cell>
          <cell r="BH770" t="str">
            <v>-</v>
          </cell>
          <cell r="BI770" t="str">
            <v>-</v>
          </cell>
          <cell r="BJ770" t="str">
            <v>-</v>
          </cell>
          <cell r="BK770">
            <v>0</v>
          </cell>
          <cell r="BL770">
            <v>605</v>
          </cell>
          <cell r="BM770">
            <v>0</v>
          </cell>
          <cell r="BN770" t="str">
            <v/>
          </cell>
          <cell r="BO770" t="str">
            <v/>
          </cell>
          <cell r="BP770" t="str">
            <v/>
          </cell>
          <cell r="BQ770" t="str">
            <v>-</v>
          </cell>
          <cell r="BR770" t="str">
            <v>-</v>
          </cell>
          <cell r="BS770" t="str">
            <v>-</v>
          </cell>
          <cell r="BT770" t="str">
            <v>นางวัฒนา กาวิชัย</v>
          </cell>
          <cell r="BU770">
            <v>888165010010</v>
          </cell>
          <cell r="BV770" t="str">
            <v>1.นายวัฒนา กาวิชัย
2.นางสาวปิยพร วรรณขาว</v>
          </cell>
          <cell r="BW770" t="str">
            <v>จำเลยที่ 1
จำเลยที่ 2</v>
          </cell>
          <cell r="BX770" t="str">
            <v>1-5017-00056-46-1
1-5099-00660-90-4</v>
          </cell>
          <cell r="BY77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อ.หางดง จ.เชียงใหม่</v>
          </cell>
          <cell r="BZ770" t="str">
            <v>ไม่พบทรัพย์</v>
          </cell>
          <cell r="CA770"/>
          <cell r="CB770">
            <v>2</v>
          </cell>
          <cell r="CC770"/>
          <cell r="CD770"/>
          <cell r="CE770"/>
          <cell r="CF770"/>
          <cell r="CG770"/>
          <cell r="CH770"/>
          <cell r="CI770"/>
          <cell r="CJ770"/>
          <cell r="CK770"/>
          <cell r="CL770"/>
          <cell r="CM770"/>
          <cell r="CN770"/>
          <cell r="CO770"/>
        </row>
        <row r="771">
          <cell r="B771">
            <v>2241</v>
          </cell>
          <cell r="C771">
            <v>767</v>
          </cell>
          <cell r="D771">
            <v>25</v>
          </cell>
          <cell r="E771">
            <v>4</v>
          </cell>
          <cell r="F771">
            <v>2566</v>
          </cell>
          <cell r="G771">
            <v>800092946584</v>
          </cell>
          <cell r="H771" t="str">
            <v>นางสาว</v>
          </cell>
          <cell r="I771" t="str">
            <v>ภัทราพร</v>
          </cell>
          <cell r="J771" t="str">
            <v>ปัญวงค์ษา</v>
          </cell>
          <cell r="K771">
            <v>1500500081577</v>
          </cell>
          <cell r="L771" t="str">
            <v>จอมทอง</v>
          </cell>
          <cell r="M771" t="str">
            <v>เชียงใหม่ 3</v>
          </cell>
          <cell r="N771">
            <v>8</v>
          </cell>
          <cell r="O771" t="str">
            <v>สินเชื่อแก้ไขปัญหาหนี้นอกระบบ PSAระยะที่2</v>
          </cell>
          <cell r="P771" t="str">
            <v>1.บุคคลค้ำประกัน</v>
          </cell>
          <cell r="Q771">
            <v>31394.28</v>
          </cell>
          <cell r="R771">
            <v>6578.71</v>
          </cell>
          <cell r="S771" t="str">
            <v>แขวงเชียงใหม่</v>
          </cell>
          <cell r="T771" t="str">
            <v>ผบ.890</v>
          </cell>
          <cell r="U771">
            <v>2565</v>
          </cell>
          <cell r="V771" t="str">
            <v>ผบ.1306</v>
          </cell>
          <cell r="W771">
            <v>2565</v>
          </cell>
          <cell r="AA771">
            <v>17</v>
          </cell>
          <cell r="AB771">
            <v>8</v>
          </cell>
          <cell r="AC771">
            <v>2565</v>
          </cell>
          <cell r="BB771" t="str">
            <v>คำสั่งสืบวันที่ 25/4/2566//สืบแล้ว รายงานผลสืบวันที่ 17/11/2566</v>
          </cell>
          <cell r="BC771">
            <v>900</v>
          </cell>
          <cell r="BD771">
            <v>5</v>
          </cell>
          <cell r="BE771">
            <v>7</v>
          </cell>
          <cell r="BF771">
            <v>2567</v>
          </cell>
          <cell r="BG771">
            <v>0</v>
          </cell>
          <cell r="BH771" t="str">
            <v>-</v>
          </cell>
          <cell r="BI771" t="str">
            <v>-</v>
          </cell>
          <cell r="BJ771" t="str">
            <v>-</v>
          </cell>
          <cell r="BK771">
            <v>0</v>
          </cell>
          <cell r="BL771">
            <v>980</v>
          </cell>
          <cell r="BM771">
            <v>0</v>
          </cell>
          <cell r="BN771">
            <v>14</v>
          </cell>
          <cell r="BO771">
            <v>8</v>
          </cell>
          <cell r="BP771">
            <v>2567</v>
          </cell>
          <cell r="BQ771" t="str">
            <v>-</v>
          </cell>
          <cell r="BR771" t="str">
            <v>-</v>
          </cell>
          <cell r="BS771" t="str">
            <v>-</v>
          </cell>
          <cell r="BT771" t="str">
            <v>นางสาวภัทราพร ปัญวงค์ษา</v>
          </cell>
          <cell r="BU771">
            <v>888165010026</v>
          </cell>
          <cell r="BV771" t="str">
            <v>1.นางสาวภัทราพร ปัญวงค์ษา
2.นางสาวทัศนีย์ สิงห์คำ
3.นางทิพวรรณ เตมิมา</v>
          </cell>
          <cell r="BW771" t="str">
            <v>จำเลยที่ 1
จำเลยที่ 2
จำเลยที่ 3</v>
          </cell>
          <cell r="BX771" t="str">
            <v>1-5005-00081-57-7
1-5099-00490-20-1
3-5002-00255-34-7</v>
          </cell>
          <cell r="BY771"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อ.สันกำแพง จ.เชียงใหม่ 
-พบว่ามีกรรมสิทธิ์ในที่ดินโฉนดเลขที่ 16149 ต.ยางคราม อ.ดอยหล่อ จ.เชียงใหม่ (ติดอายัด)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771" t="str">
            <v>พบทรัพย์</v>
          </cell>
        </row>
        <row r="772">
          <cell r="B772">
            <v>2242</v>
          </cell>
          <cell r="C772">
            <v>768</v>
          </cell>
          <cell r="D772">
            <v>25</v>
          </cell>
          <cell r="E772">
            <v>4</v>
          </cell>
          <cell r="F772">
            <v>2566</v>
          </cell>
          <cell r="G772">
            <v>800096346781</v>
          </cell>
          <cell r="H772" t="str">
            <v>นาย</v>
          </cell>
          <cell r="I772" t="str">
            <v>คำหล้า</v>
          </cell>
          <cell r="J772" t="str">
            <v>ผัดสา</v>
          </cell>
          <cell r="K772">
            <v>3501700141473</v>
          </cell>
          <cell r="L772" t="str">
            <v>ดอยเต่า</v>
          </cell>
          <cell r="M772" t="str">
            <v>เชียงใหม่ 3</v>
          </cell>
          <cell r="N772">
            <v>8</v>
          </cell>
          <cell r="O772" t="str">
            <v>สินเชื่อพัฒนาองค์กรชุมชน(รายบุคคล)</v>
          </cell>
          <cell r="P772" t="str">
            <v>1.บุคคลค้ำประกัน</v>
          </cell>
          <cell r="Q772">
            <v>30000</v>
          </cell>
          <cell r="R772">
            <v>7559.9</v>
          </cell>
          <cell r="S772" t="str">
            <v>จังหวัดฮอด</v>
          </cell>
          <cell r="T772" t="str">
            <v>ผบE427</v>
          </cell>
          <cell r="U772">
            <v>2565</v>
          </cell>
          <cell r="V772" t="str">
            <v>ผบE552</v>
          </cell>
          <cell r="W772">
            <v>2565</v>
          </cell>
          <cell r="AA772">
            <v>27</v>
          </cell>
          <cell r="AB772">
            <v>7</v>
          </cell>
          <cell r="AC772">
            <v>2565</v>
          </cell>
          <cell r="BC772">
            <v>1200</v>
          </cell>
          <cell r="BD772">
            <v>9</v>
          </cell>
          <cell r="BE772">
            <v>8</v>
          </cell>
          <cell r="BF772">
            <v>2567</v>
          </cell>
          <cell r="BG772">
            <v>0</v>
          </cell>
          <cell r="BH772" t="str">
            <v>-</v>
          </cell>
          <cell r="BI772" t="str">
            <v>-</v>
          </cell>
          <cell r="BJ772" t="str">
            <v>-</v>
          </cell>
          <cell r="BK772">
            <v>0</v>
          </cell>
          <cell r="BL772">
            <v>820</v>
          </cell>
          <cell r="BM772">
            <v>0</v>
          </cell>
          <cell r="BN772" t="str">
            <v/>
          </cell>
          <cell r="BO772" t="str">
            <v/>
          </cell>
          <cell r="BP772" t="str">
            <v/>
          </cell>
          <cell r="BQ772" t="str">
            <v>-</v>
          </cell>
          <cell r="BR772" t="str">
            <v>-</v>
          </cell>
          <cell r="BS772" t="str">
            <v>-</v>
          </cell>
          <cell r="BT772" t="str">
            <v>นายคำหล้า ผัดสา</v>
          </cell>
          <cell r="BU772">
            <v>888164010476</v>
          </cell>
          <cell r="BV772" t="str">
            <v>1.นายคำหล้า ผัดสา
2.นายจันทร์ ปิกแก้ว
3.นางสาวอำพร เงินยง
4.นายแกละ ติ๊บดอก</v>
          </cell>
          <cell r="BW772" t="str">
            <v>จำเลยที่ 1
จำเลยที่ 2
คู่สมรสจำเลยที่ 2
จำเลยที่ 3</v>
          </cell>
          <cell r="BX772" t="str">
            <v>3-5017-00141-47-3
1-5017-00007-93-2
1-5017-00064-15-4
3-5017-00141-65-1</v>
          </cell>
          <cell r="BY77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72" t="str">
            <v>ไม่พบทรัพย์</v>
          </cell>
          <cell r="CA772" t="str">
            <v>พบ</v>
          </cell>
          <cell r="CB772">
            <v>4</v>
          </cell>
        </row>
        <row r="773">
          <cell r="B773">
            <v>2243</v>
          </cell>
          <cell r="C773">
            <v>769</v>
          </cell>
          <cell r="D773">
            <v>18</v>
          </cell>
          <cell r="E773">
            <v>7</v>
          </cell>
          <cell r="F773">
            <v>2566</v>
          </cell>
          <cell r="G773" t="str">
            <v>800087218064 ,
 800106354981</v>
          </cell>
          <cell r="H773" t="str">
            <v>นางสาว</v>
          </cell>
          <cell r="I773" t="str">
            <v>แสงจันทร์</v>
          </cell>
          <cell r="J773" t="str">
            <v>กันทะโล</v>
          </cell>
          <cell r="K773" t="str">
            <v>3 5002 00018 97 3</v>
          </cell>
          <cell r="L773" t="str">
            <v>เชียงใหม่</v>
          </cell>
          <cell r="M773" t="str">
            <v>เชียงใหม่ 1</v>
          </cell>
          <cell r="N773">
            <v>8</v>
          </cell>
          <cell r="O773" t="str">
            <v>สินเชื่อธนาคารประชาชน , สินเชื่อผู้มีอาชีพอิสระ</v>
          </cell>
          <cell r="P773" t="str">
            <v>4.ไม่มีหลักประกัน</v>
          </cell>
          <cell r="Q773">
            <v>162492.14000000001</v>
          </cell>
          <cell r="R773">
            <v>46559.26</v>
          </cell>
          <cell r="S773" t="str">
            <v>จังหวัดฮอด</v>
          </cell>
          <cell r="T773" t="str">
            <v>ผบE884</v>
          </cell>
          <cell r="U773">
            <v>2565</v>
          </cell>
          <cell r="V773" t="str">
            <v>ผบE143</v>
          </cell>
          <cell r="W773">
            <v>2566</v>
          </cell>
          <cell r="X773">
            <v>13</v>
          </cell>
          <cell r="Y773">
            <v>2</v>
          </cell>
          <cell r="Z773">
            <v>2566</v>
          </cell>
          <cell r="AH773"/>
          <cell r="AI773"/>
          <cell r="AJ773"/>
          <cell r="AK773"/>
          <cell r="AL773"/>
          <cell r="AM773"/>
          <cell r="AN773"/>
          <cell r="AO773"/>
          <cell r="AP773"/>
          <cell r="AQ773"/>
          <cell r="AR773"/>
          <cell r="AS773"/>
          <cell r="AT773"/>
          <cell r="AU773"/>
          <cell r="AV773"/>
          <cell r="AW773"/>
          <cell r="AX773"/>
          <cell r="AY773"/>
          <cell r="AZ773"/>
          <cell r="BA773"/>
          <cell r="BB773" t="str">
            <v>คำสั่งสืบวันที่18/07/2566</v>
          </cell>
          <cell r="BC773">
            <v>300</v>
          </cell>
          <cell r="BD773">
            <v>12</v>
          </cell>
          <cell r="BE773">
            <v>7</v>
          </cell>
          <cell r="BF773">
            <v>2567</v>
          </cell>
          <cell r="BG773">
            <v>0</v>
          </cell>
          <cell r="BH773" t="str">
            <v>-</v>
          </cell>
          <cell r="BI773" t="str">
            <v>-</v>
          </cell>
          <cell r="BJ773" t="str">
            <v>-</v>
          </cell>
          <cell r="BK773">
            <v>0</v>
          </cell>
          <cell r="BL773">
            <v>415</v>
          </cell>
          <cell r="BM773">
            <v>0</v>
          </cell>
          <cell r="BN773">
            <v>24</v>
          </cell>
          <cell r="BO773">
            <v>10</v>
          </cell>
          <cell r="BP773">
            <v>2567</v>
          </cell>
          <cell r="BQ773" t="str">
            <v>-</v>
          </cell>
          <cell r="BR773" t="str">
            <v>-</v>
          </cell>
          <cell r="BS773" t="str">
            <v>-</v>
          </cell>
          <cell r="BT773" t="str">
            <v>นางสาวแสงจันทร์ กันทะโล</v>
          </cell>
          <cell r="BU773">
            <v>883165010690</v>
          </cell>
          <cell r="BV773" t="str">
            <v>1.นางสาวแสงจันทร์ กันทะโล</v>
          </cell>
          <cell r="BW773" t="str">
            <v xml:space="preserve">จำเลยที่1 </v>
          </cell>
          <cell r="BX773" t="str">
            <v>3-5002-00018-97-3</v>
          </cell>
          <cell r="BY773" t="str">
            <v>-ไม่พบว่ามีกรรมสิทธิ์ในที่ดิน อ.เมืองเชียงใหม่ จ.เชียงใหม่
-ไม่พบว่ามีกรรมสิทธิ์ในที่ดิน อ.จอมทอง จ.เชียงใหม่</v>
          </cell>
          <cell r="BZ773" t="str">
            <v>ไม่พบทรัพย์</v>
          </cell>
          <cell r="CA773"/>
          <cell r="CB773">
            <v>1</v>
          </cell>
          <cell r="CD773"/>
          <cell r="CE773"/>
          <cell r="CF773"/>
          <cell r="CG773"/>
          <cell r="CH773"/>
          <cell r="CI773"/>
          <cell r="CJ773"/>
          <cell r="CL773"/>
          <cell r="CM773"/>
          <cell r="CN773"/>
          <cell r="CO773"/>
        </row>
        <row r="774">
          <cell r="B774">
            <v>2244</v>
          </cell>
          <cell r="C774">
            <v>770</v>
          </cell>
          <cell r="D774">
            <v>18</v>
          </cell>
          <cell r="E774">
            <v>7</v>
          </cell>
          <cell r="F774">
            <v>2566</v>
          </cell>
          <cell r="G774">
            <v>800098835732</v>
          </cell>
          <cell r="H774" t="str">
            <v>นางสาว</v>
          </cell>
          <cell r="I774" t="str">
            <v>เบ็ญจวรรณ</v>
          </cell>
          <cell r="J774" t="str">
            <v>วันชุ่ม</v>
          </cell>
          <cell r="K774">
            <v>3509900479939</v>
          </cell>
          <cell r="L774" t="str">
            <v>เชียงใหม่</v>
          </cell>
          <cell r="M774" t="str">
            <v>เชียงใหม่ 1</v>
          </cell>
          <cell r="N774">
            <v>8</v>
          </cell>
          <cell r="O774" t="str">
            <v>สินเชื่อธนาคารประชาชน</v>
          </cell>
          <cell r="P774" t="str">
            <v>1.บุคคลค้ำประกัน</v>
          </cell>
          <cell r="Q774">
            <v>88188.96</v>
          </cell>
          <cell r="R774"/>
          <cell r="S774" t="str">
            <v>แขวงเชียงใหม่</v>
          </cell>
          <cell r="T774" t="str">
            <v>ผบE5354</v>
          </cell>
          <cell r="U774">
            <v>2565</v>
          </cell>
          <cell r="V774" t="str">
            <v>ผบE8533</v>
          </cell>
          <cell r="W774">
            <v>2565</v>
          </cell>
          <cell r="X774"/>
          <cell r="Y774"/>
          <cell r="Z774"/>
          <cell r="AA774">
            <v>29</v>
          </cell>
          <cell r="AB774">
            <v>11</v>
          </cell>
          <cell r="AC774">
            <v>2565</v>
          </cell>
          <cell r="AD774"/>
          <cell r="AE774"/>
          <cell r="AF774"/>
          <cell r="AG774"/>
          <cell r="AH774"/>
          <cell r="AI774"/>
          <cell r="AJ774"/>
          <cell r="AK774"/>
          <cell r="AL774"/>
          <cell r="AM774"/>
          <cell r="AN774"/>
          <cell r="AO774"/>
          <cell r="AP774"/>
          <cell r="AQ774"/>
          <cell r="BB774" t="str">
            <v>มีคำสั่งสืบทรัพย์วันที่ 18/07/2566//สืบแล้ว รายงานผลสืบวันที่ 13/11/2566</v>
          </cell>
          <cell r="BC774">
            <v>1200</v>
          </cell>
          <cell r="BD774">
            <v>12</v>
          </cell>
          <cell r="BE774">
            <v>7</v>
          </cell>
          <cell r="BF774">
            <v>2567</v>
          </cell>
          <cell r="BG774">
            <v>0</v>
          </cell>
          <cell r="BH774" t="str">
            <v>-</v>
          </cell>
          <cell r="BI774" t="str">
            <v>-</v>
          </cell>
          <cell r="BJ774" t="str">
            <v>-</v>
          </cell>
          <cell r="BK774">
            <v>0</v>
          </cell>
          <cell r="BL774">
            <v>830</v>
          </cell>
          <cell r="BM774">
            <v>0</v>
          </cell>
          <cell r="BN774">
            <v>24</v>
          </cell>
          <cell r="BO774">
            <v>10</v>
          </cell>
          <cell r="BP774">
            <v>2567</v>
          </cell>
          <cell r="BQ774" t="str">
            <v>-</v>
          </cell>
          <cell r="BR774" t="str">
            <v>-</v>
          </cell>
          <cell r="BS774" t="str">
            <v>-</v>
          </cell>
          <cell r="BT774" t="str">
            <v>นางสาวเบ็ญจวรรณ วันชุ่ม</v>
          </cell>
          <cell r="BU774">
            <v>883165010123</v>
          </cell>
          <cell r="BV774" t="str">
            <v>1.นางสาวเบ็ญจวรรณ วันชุ่ม
2.นางสาววิยะดา สวนแก้ว
3.นางพิกุล ธงดำ
4.นายประเทือง ธงดำ</v>
          </cell>
          <cell r="BW774" t="str">
            <v>จำเลยที่ 1
จำเลยที่ 2
จำเลยที่ 3
คู่สมรสจำเลยที่ 3</v>
          </cell>
          <cell r="BX774" t="str">
            <v>3-5099-00479-93-9
3-6099-00678-03-5
3-5006-00380-73-4
3-5006-00374-30-1</v>
          </cell>
          <cell r="BY77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v>
          </cell>
          <cell r="BZ774" t="str">
            <v>ไม่พบทรัพย์</v>
          </cell>
          <cell r="CA774"/>
          <cell r="CB774">
            <v>4</v>
          </cell>
          <cell r="CC774"/>
          <cell r="CD774" t="str">
            <v>นางสาวเบ็ญจวรรณ วันชุ่ม</v>
          </cell>
          <cell r="CE774"/>
          <cell r="CF774"/>
          <cell r="CG774"/>
          <cell r="CH774"/>
        </row>
        <row r="775">
          <cell r="B775">
            <v>2245</v>
          </cell>
          <cell r="C775">
            <v>771</v>
          </cell>
          <cell r="D775">
            <v>19</v>
          </cell>
          <cell r="E775">
            <v>6</v>
          </cell>
          <cell r="F775">
            <v>2566</v>
          </cell>
          <cell r="G775" t="str">
            <v>800106649133 , 800085202912</v>
          </cell>
          <cell r="H775" t="str">
            <v>นางสาว</v>
          </cell>
          <cell r="I775" t="str">
            <v>พรพิมล</v>
          </cell>
          <cell r="J775" t="str">
            <v>ตระกูล</v>
          </cell>
          <cell r="K775">
            <v>1530500056530</v>
          </cell>
          <cell r="L775" t="str">
            <v>เม-ญ่า เชียงใหม่</v>
          </cell>
          <cell r="M775" t="str">
            <v>เชียงใหม่ 1</v>
          </cell>
          <cell r="N775">
            <v>8</v>
          </cell>
          <cell r="O775" t="str">
            <v>สินเชื่อธนาคารประชาชน</v>
          </cell>
          <cell r="P775" t="str">
            <v>1.บุคคลค้ำประกัน</v>
          </cell>
          <cell r="Q775">
            <v>159045.56</v>
          </cell>
          <cell r="R775">
            <v>54459.72</v>
          </cell>
          <cell r="S775" t="str">
            <v>แขวงเชียงใหม่</v>
          </cell>
          <cell r="T775" t="str">
            <v>ผบE374</v>
          </cell>
          <cell r="U775">
            <v>2566</v>
          </cell>
          <cell r="V775" t="str">
            <v>ผบE2146</v>
          </cell>
          <cell r="W775">
            <v>2566</v>
          </cell>
          <cell r="X775">
            <v>18</v>
          </cell>
          <cell r="Y775">
            <v>4</v>
          </cell>
          <cell r="Z775">
            <v>2566</v>
          </cell>
          <cell r="AA775"/>
          <cell r="AB775"/>
          <cell r="AC775"/>
          <cell r="AD775"/>
          <cell r="AE775"/>
          <cell r="AF775"/>
          <cell r="AG775"/>
          <cell r="AH775"/>
          <cell r="AI775"/>
          <cell r="AJ775"/>
          <cell r="AK775"/>
          <cell r="AL775"/>
          <cell r="AM775"/>
          <cell r="AN775"/>
          <cell r="AO775"/>
          <cell r="AP775"/>
          <cell r="AQ775"/>
          <cell r="AR775"/>
          <cell r="AS775"/>
          <cell r="AT775"/>
          <cell r="AU775"/>
          <cell r="AV775"/>
          <cell r="AW775"/>
          <cell r="AX775"/>
          <cell r="AY775"/>
          <cell r="AZ775"/>
          <cell r="BA775"/>
          <cell r="BB775" t="str">
            <v>คำสั่งสืบวันที่19/06/2566//รายงานผลสืบวันที่ 24/10/2566</v>
          </cell>
          <cell r="BC775">
            <v>1200</v>
          </cell>
          <cell r="BD775">
            <v>23</v>
          </cell>
          <cell r="BE775">
            <v>7</v>
          </cell>
          <cell r="BF775">
            <v>2567</v>
          </cell>
          <cell r="BG775">
            <v>0</v>
          </cell>
          <cell r="BH775" t="str">
            <v>-</v>
          </cell>
          <cell r="BI775" t="str">
            <v>-</v>
          </cell>
          <cell r="BJ775" t="str">
            <v>-</v>
          </cell>
          <cell r="BK775">
            <v>0</v>
          </cell>
          <cell r="BL775">
            <v>1845</v>
          </cell>
          <cell r="BM775">
            <v>0</v>
          </cell>
          <cell r="BN775">
            <v>19</v>
          </cell>
          <cell r="BO775">
            <v>12</v>
          </cell>
          <cell r="BP775">
            <v>2567</v>
          </cell>
          <cell r="BQ775" t="str">
            <v>-</v>
          </cell>
          <cell r="BR775" t="str">
            <v>-</v>
          </cell>
          <cell r="BS775" t="str">
            <v>-</v>
          </cell>
          <cell r="BT775" t="str">
            <v>นางสาวพรพิมล ตระกูล</v>
          </cell>
          <cell r="BU775">
            <v>883165010621</v>
          </cell>
          <cell r="BV775" t="str">
            <v>1.นางสาวพรพิมล ตระกูล
2.นายศิรพิชญ์ ศรีวิไชย
3.นายศราวุฒิ แก้วบุญเรือง
4.นางสาววิรัลพัชร เจือสุทธยากร</v>
          </cell>
          <cell r="BW775" t="str">
            <v>จำเลยที่ 1
คู่สมรสจำเลยที่ 1
จำเลยที่ 2
จำเลยที่ 3</v>
          </cell>
          <cell r="BX775" t="str">
            <v>1-5305-00056-53-0
1-5099-00931-86-0
1-5099-00620-36-8
1-5099-01340-18-1</v>
          </cell>
          <cell r="BY775" t="str">
            <v xml:space="preserve">-ไม่พบว่ามีกรรมสิทธิในที่ดิน อ.เมืองเชียงใหม่ จ.เชียงใหม่
-พบว่ามีกรรมสิทธิ์ในที่ดินโฉนดเลขที่ 72222 ต.สันผักหวาน อ.หางดง จ.เชียงใหม่ (ติดอายัด)
-ไม่พบว่ามีกรรมสิทธิ์ในที่ดิน อ.ฟากท่า จ.อุตรดิตถ์
-ไม่พบว่ามีกรรมสิทธิในที่ดิน อ.เมืองเชียงใหม่ จ.เชียงใหม่
-พบว่ามีกรรมสิทธิ์ในที่ดินโฉนดเลขที่ 82357 ต.ต้นเปา อ.สันกำแพง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
</v>
          </cell>
          <cell r="BZ775" t="str">
            <v>พบ</v>
          </cell>
          <cell r="CA775"/>
          <cell r="CB775">
            <v>4</v>
          </cell>
          <cell r="CC775"/>
          <cell r="CD775"/>
          <cell r="CE775"/>
          <cell r="CF775"/>
          <cell r="CG775"/>
          <cell r="CH775"/>
        </row>
        <row r="776">
          <cell r="B776">
            <v>2246</v>
          </cell>
          <cell r="C776">
            <v>772</v>
          </cell>
          <cell r="D776">
            <v>6</v>
          </cell>
          <cell r="E776">
            <v>7</v>
          </cell>
          <cell r="F776">
            <v>2566</v>
          </cell>
          <cell r="G776">
            <v>800096785962</v>
          </cell>
          <cell r="H776" t="str">
            <v>นางสาว</v>
          </cell>
          <cell r="I776" t="str">
            <v>รัตติกาล</v>
          </cell>
          <cell r="J776" t="str">
            <v>หอมแก่นจันทร์</v>
          </cell>
          <cell r="K776">
            <v>1529900232864</v>
          </cell>
          <cell r="L776" t="str">
            <v>หนองหอย</v>
          </cell>
          <cell r="M776" t="str">
            <v>เชียงใหม่ 1</v>
          </cell>
          <cell r="N776">
            <v>8</v>
          </cell>
          <cell r="O776" t="str">
            <v>สินเชื่อธนาคารประชาชน</v>
          </cell>
          <cell r="P776" t="str">
            <v>1.บุคคลค้ำประกัน</v>
          </cell>
          <cell r="Q776">
            <v>139078</v>
          </cell>
          <cell r="R776">
            <v>33333.629999999997</v>
          </cell>
          <cell r="S776" t="str">
            <v>แขวงลำปาง</v>
          </cell>
          <cell r="T776" t="str">
            <v>ผบE1362</v>
          </cell>
          <cell r="U776">
            <v>2566</v>
          </cell>
          <cell r="V776" t="str">
            <v>ผบE1919</v>
          </cell>
          <cell r="W776">
            <v>2566</v>
          </cell>
          <cell r="X776">
            <v>1</v>
          </cell>
          <cell r="Y776">
            <v>5</v>
          </cell>
          <cell r="Z776">
            <v>2566</v>
          </cell>
          <cell r="AA776"/>
          <cell r="AB776"/>
          <cell r="AC776"/>
          <cell r="AD776"/>
          <cell r="AE776"/>
          <cell r="AF776"/>
          <cell r="AG776"/>
          <cell r="AH776"/>
          <cell r="AI776"/>
          <cell r="AJ776"/>
          <cell r="AK776"/>
          <cell r="AL776"/>
          <cell r="AM776"/>
          <cell r="AN776"/>
          <cell r="AO776"/>
          <cell r="AP776"/>
          <cell r="AQ776"/>
          <cell r="AR776"/>
          <cell r="AS776"/>
          <cell r="AT776"/>
          <cell r="AU776"/>
          <cell r="AV776"/>
          <cell r="AW776"/>
          <cell r="AX776"/>
          <cell r="AY776"/>
          <cell r="AZ776"/>
          <cell r="BA776"/>
          <cell r="BB776" t="str">
            <v>มีคำสั่งสืบทรัพย์วันที่ 6/07/2566//สืบแล้ว รายงานผลสืบวันที่ 13/11/2566</v>
          </cell>
          <cell r="BC776">
            <v>600</v>
          </cell>
          <cell r="BD776">
            <v>12</v>
          </cell>
          <cell r="BE776">
            <v>7</v>
          </cell>
          <cell r="BF776">
            <v>2567</v>
          </cell>
          <cell r="BG776">
            <v>0</v>
          </cell>
          <cell r="BH776" t="str">
            <v>-</v>
          </cell>
          <cell r="BI776" t="str">
            <v>-</v>
          </cell>
          <cell r="BJ776" t="str">
            <v>-</v>
          </cell>
          <cell r="BK776">
            <v>0</v>
          </cell>
          <cell r="BL776">
            <v>770</v>
          </cell>
          <cell r="BM776">
            <v>0</v>
          </cell>
          <cell r="BN776" t="str">
            <v/>
          </cell>
          <cell r="BO776" t="str">
            <v/>
          </cell>
          <cell r="BP776" t="str">
            <v/>
          </cell>
          <cell r="BQ776" t="str">
            <v>-</v>
          </cell>
          <cell r="BR776" t="str">
            <v>-</v>
          </cell>
          <cell r="BS776" t="str">
            <v>-</v>
          </cell>
          <cell r="BT776" t="str">
            <v>นางสาวรัตติกาล หอมแก่นจันทร์</v>
          </cell>
          <cell r="BU776">
            <v>883164010348</v>
          </cell>
          <cell r="BV776" t="str">
            <v>1.นางสาวรัตติกาล หอมแก่นจันทร์
2.นายพงษ์เทพ แก้วใจ</v>
          </cell>
          <cell r="BW776" t="str">
            <v>จำเลยที่ 1
จำเลยที่ 2</v>
          </cell>
          <cell r="BX776" t="str">
            <v>1-5299-00232-86-4
1-5299-00033-09-8</v>
          </cell>
          <cell r="BY776"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อ.เสริมงาม จ.ลำปาง</v>
          </cell>
          <cell r="BZ776" t="str">
            <v>ไม่พบทรัพย์</v>
          </cell>
          <cell r="CA776"/>
          <cell r="CB776">
            <v>2</v>
          </cell>
          <cell r="CC776"/>
          <cell r="CD776" t="str">
            <v>นางสาวรัตติกาล หอมแก่นจันทร์</v>
          </cell>
          <cell r="CE776"/>
          <cell r="CF776"/>
          <cell r="CG776"/>
          <cell r="CH776"/>
        </row>
        <row r="777">
          <cell r="B777">
            <v>2247</v>
          </cell>
          <cell r="C777">
            <v>773</v>
          </cell>
          <cell r="D777">
            <v>10</v>
          </cell>
          <cell r="E777">
            <v>7</v>
          </cell>
          <cell r="F777">
            <v>2566</v>
          </cell>
          <cell r="G777">
            <v>800043781536</v>
          </cell>
          <cell r="H777" t="str">
            <v>นางสาว</v>
          </cell>
          <cell r="I777" t="str">
            <v>นัษฐภรณ์</v>
          </cell>
          <cell r="J777" t="str">
            <v>วงษ์เวียน</v>
          </cell>
          <cell r="K777">
            <v>1509900288401</v>
          </cell>
          <cell r="L777" t="str">
            <v>หนองหอย</v>
          </cell>
          <cell r="M777" t="str">
            <v>เชียงใหม่ 1</v>
          </cell>
          <cell r="N777">
            <v>8</v>
          </cell>
          <cell r="O777" t="str">
            <v>สินเชื่อธนาคารประชาชน</v>
          </cell>
          <cell r="P777" t="str">
            <v>1.บุคคลค้ำประกัน</v>
          </cell>
          <cell r="Q777">
            <v>77657.72</v>
          </cell>
          <cell r="R777">
            <v>34422.28</v>
          </cell>
          <cell r="S777" t="str">
            <v>แขวงเชียงใหม่</v>
          </cell>
          <cell r="T777" t="str">
            <v>ผบE1442</v>
          </cell>
          <cell r="U777">
            <v>2566</v>
          </cell>
          <cell r="V777" t="str">
            <v>ผบE3284</v>
          </cell>
          <cell r="W777">
            <v>2566</v>
          </cell>
          <cell r="X777">
            <v>16</v>
          </cell>
          <cell r="Y777">
            <v>5</v>
          </cell>
          <cell r="Z777">
            <v>2566</v>
          </cell>
          <cell r="AA777"/>
          <cell r="AB777"/>
          <cell r="AC777"/>
          <cell r="AD777"/>
          <cell r="AE777"/>
          <cell r="AF777"/>
          <cell r="AG777"/>
          <cell r="AH777"/>
          <cell r="AI777"/>
          <cell r="AJ777"/>
          <cell r="AK777"/>
          <cell r="AL777"/>
          <cell r="AM777"/>
          <cell r="AN777"/>
          <cell r="AO777"/>
          <cell r="AP777"/>
          <cell r="AQ777"/>
          <cell r="AR777"/>
          <cell r="AS777"/>
          <cell r="AT777"/>
          <cell r="AU777"/>
          <cell r="AV777"/>
          <cell r="AW777"/>
          <cell r="AX777"/>
          <cell r="AY777"/>
          <cell r="AZ777"/>
          <cell r="BA777"/>
          <cell r="BB777" t="str">
            <v>คำสั่งสืบทรัพย์วันที่ 10/07/2566//รายงานผลสืบทรัพย์วันที่ 24/10/2566</v>
          </cell>
          <cell r="BC777" t="str">
            <v/>
          </cell>
          <cell r="BD777" t="str">
            <v/>
          </cell>
          <cell r="BE777" t="str">
            <v/>
          </cell>
          <cell r="BF777" t="str">
            <v/>
          </cell>
          <cell r="BG777" t="str">
            <v/>
          </cell>
          <cell r="BH777" t="str">
            <v/>
          </cell>
          <cell r="BI777" t="str">
            <v/>
          </cell>
          <cell r="BJ777" t="str">
            <v/>
          </cell>
          <cell r="BK777" t="str">
            <v/>
          </cell>
          <cell r="BL777" t="str">
            <v/>
          </cell>
          <cell r="BM777" t="str">
            <v/>
          </cell>
          <cell r="BN777" t="str">
            <v/>
          </cell>
          <cell r="BO777" t="str">
            <v/>
          </cell>
          <cell r="BP777" t="str">
            <v/>
          </cell>
          <cell r="BQ777" t="str">
            <v/>
          </cell>
          <cell r="BR777" t="str">
            <v/>
          </cell>
          <cell r="BS777" t="str">
            <v/>
          </cell>
          <cell r="BT777" t="str">
            <v>นางสาวนัษฐภรณ์ วงษ์เวียน</v>
          </cell>
          <cell r="BU777">
            <v>883165010899</v>
          </cell>
          <cell r="BV777" t="str">
            <v>1.นางสาวนัษฐภรณ์ วงษ์เวียน
2.นางสาวสาวิตรี อินวงค์
3.นายเกรียงไกร สุภฤทธิ์ศิริกุล</v>
          </cell>
          <cell r="BW777" t="str">
            <v>จำเลยที่ 1
จำเลยที่ 2
จำเลยที่ 3</v>
          </cell>
          <cell r="BX777" t="str">
            <v>1-5099-00288-40-1
1-5013-90000-01-3
3-5099-01296-64-1</v>
          </cell>
          <cell r="BY777" t="str">
            <v>-พบว่ามีกรรมสิทธิในที่ดินโฉนดเลขที่ 50782 ต.หนองหอย อ.เมืองเชียงใหม่ จ.เชียงใหม่ (ติดจำนองธอส.)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อ.แม่จัน จ.เชียงราย</v>
          </cell>
          <cell r="BZ777" t="str">
            <v>พบ</v>
          </cell>
          <cell r="CA777"/>
          <cell r="CB777">
            <v>3</v>
          </cell>
          <cell r="CC777"/>
          <cell r="CD777" t="str">
            <v>นางสาวนัษฐภรณ์ วงษ์เวียน</v>
          </cell>
          <cell r="CE777"/>
          <cell r="CF777"/>
          <cell r="CG777"/>
          <cell r="CH777"/>
        </row>
        <row r="778">
          <cell r="B778">
            <v>2248</v>
          </cell>
          <cell r="C778">
            <v>774</v>
          </cell>
          <cell r="D778">
            <v>10</v>
          </cell>
          <cell r="E778">
            <v>7</v>
          </cell>
          <cell r="F778">
            <v>2566</v>
          </cell>
          <cell r="G778">
            <v>800015392205</v>
          </cell>
          <cell r="H778" t="str">
            <v>นาย</v>
          </cell>
          <cell r="I778" t="str">
            <v>ทวี</v>
          </cell>
          <cell r="J778" t="str">
            <v>อนันต๊ะ</v>
          </cell>
          <cell r="K778">
            <v>3540600168433</v>
          </cell>
          <cell r="L778" t="str">
            <v>เชียงใหม่</v>
          </cell>
          <cell r="M778" t="str">
            <v>เชียงใหม่ 1</v>
          </cell>
          <cell r="N778">
            <v>8</v>
          </cell>
          <cell r="O778" t="str">
            <v>ธปช.</v>
          </cell>
          <cell r="P778" t="str">
            <v>1.บุคคลค้ำประกัน</v>
          </cell>
          <cell r="Q778">
            <v>29560.560000000001</v>
          </cell>
          <cell r="R778">
            <v>12</v>
          </cell>
          <cell r="S778" t="str">
            <v>แขวงเชียงใหม่</v>
          </cell>
          <cell r="T778" t="str">
            <v>ผบ.2624</v>
          </cell>
          <cell r="U778">
            <v>2562</v>
          </cell>
          <cell r="V778" t="str">
            <v>ผบ.3063</v>
          </cell>
          <cell r="W778">
            <v>2562</v>
          </cell>
          <cell r="X778"/>
          <cell r="Y778"/>
          <cell r="Z778"/>
          <cell r="AA778">
            <v>12</v>
          </cell>
          <cell r="AB778">
            <v>5</v>
          </cell>
          <cell r="AC778">
            <v>2562</v>
          </cell>
          <cell r="AD778"/>
          <cell r="AE778"/>
          <cell r="AF778"/>
          <cell r="AG778"/>
          <cell r="AH778"/>
          <cell r="AI778"/>
          <cell r="AJ778"/>
          <cell r="AK778"/>
          <cell r="AL778"/>
          <cell r="AM778"/>
          <cell r="AN778"/>
          <cell r="AO778"/>
          <cell r="AP778"/>
          <cell r="AQ778"/>
          <cell r="AR778"/>
          <cell r="AS778"/>
          <cell r="AT778"/>
          <cell r="AU778"/>
          <cell r="AV778"/>
          <cell r="AW778"/>
          <cell r="AX778"/>
          <cell r="AY778"/>
          <cell r="AZ778"/>
          <cell r="BA778"/>
          <cell r="BB778" t="str">
            <v>คำสั่งสืบทรัพย์วันที่ 10/07/2566//รายงานผลสืบทรัพย์วันที่ 24/10/2566</v>
          </cell>
          <cell r="BC778">
            <v>1800</v>
          </cell>
          <cell r="BD778">
            <v>12</v>
          </cell>
          <cell r="BE778">
            <v>7</v>
          </cell>
          <cell r="BF778">
            <v>2567</v>
          </cell>
          <cell r="BG778">
            <v>0</v>
          </cell>
          <cell r="BH778" t="str">
            <v>-</v>
          </cell>
          <cell r="BI778" t="str">
            <v>-</v>
          </cell>
          <cell r="BJ778" t="str">
            <v>-</v>
          </cell>
          <cell r="BK778">
            <v>0</v>
          </cell>
          <cell r="BL778">
            <v>3155</v>
          </cell>
          <cell r="BM778">
            <v>0</v>
          </cell>
          <cell r="BN778">
            <v>24</v>
          </cell>
          <cell r="BO778">
            <v>10</v>
          </cell>
          <cell r="BP778">
            <v>2567</v>
          </cell>
          <cell r="BQ778" t="str">
            <v>-</v>
          </cell>
          <cell r="BR778" t="str">
            <v>-</v>
          </cell>
          <cell r="BS778" t="str">
            <v>-</v>
          </cell>
          <cell r="BT778" t="str">
            <v>นายทวี อนันต๊ะ</v>
          </cell>
          <cell r="BU778">
            <v>883161010237</v>
          </cell>
          <cell r="BV778" t="str">
            <v>1.นายทวี อนันต๊ะ
2.นางสมจิต อนันต๊ะ
3.นายพิชัย ก๋าวิเต
4.นางสาวอรทัย คำแดง
5.นายแสง บุญวงค์
6.นางสาวจำปี ม่วงสีทอง</v>
          </cell>
          <cell r="BW778" t="str">
            <v xml:space="preserve">จำเลยที่ 1
คู่สมรสจำเลยที่ 1
จำเลยที่ 2
คู่สมรสจำเลยที่ 2
จำเลยที่ 3
คู่สมรสจำเลยที่ 3
</v>
          </cell>
          <cell r="BX778" t="str">
            <v>3-5406-001168-43-3
3-5406-00176-05-3
3-5705-00453-06-3
3-5710-00128-95-4
3-3020-00502-88-8
3-1702-00323-87-7</v>
          </cell>
          <cell r="BY778" t="str">
            <v xml:space="preserve">-ไม่พบว่ามีกรรมสิทธิ์ในที่ดิน อ.เมืองเชียงใหม่ จ.เชียงใหม่
-ไม่พบว่ามีกรรมสิทธิ์ในที่ดิน อ.แม่แตง จ.เชียงใหม่
-พบว่ามีกรรมสิทธิ์ในโฉนดที่ดินเลขที่ 16245 และโฉนดที่ดินเลขที่ 16255 ต.บ้านหนุน อ.สอง จ.แพร่ (ติดจำนองธกส.)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อ.แม่สรวย จ.เชียงราย
-พบว่ามีกรรมสิทธิ์ในที่ดินโฉนดเลขที่ 17145 ต.สันมะเค็ด อ.พาน จ.เชียงราย (ติดจำนองธกส.)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v>
          </cell>
          <cell r="BZ778" t="str">
            <v>พบ</v>
          </cell>
          <cell r="CA778"/>
          <cell r="CB778">
            <v>6</v>
          </cell>
          <cell r="CC778"/>
          <cell r="CD778" t="str">
            <v>นายทวี อนันต๊ะ</v>
          </cell>
          <cell r="CE778"/>
          <cell r="CF778"/>
          <cell r="CG778"/>
          <cell r="CH778"/>
        </row>
        <row r="779">
          <cell r="B779">
            <v>2249</v>
          </cell>
          <cell r="C779">
            <v>775</v>
          </cell>
          <cell r="D779">
            <v>10</v>
          </cell>
          <cell r="E779">
            <v>7</v>
          </cell>
          <cell r="F779">
            <v>2566</v>
          </cell>
          <cell r="G779">
            <v>800014749694</v>
          </cell>
          <cell r="H779" t="str">
            <v>นาง</v>
          </cell>
          <cell r="I779" t="str">
            <v>กชชวรรณ</v>
          </cell>
          <cell r="J779" t="str">
            <v>อาภาภัทรฐานิต</v>
          </cell>
          <cell r="K779">
            <v>3501900651319</v>
          </cell>
          <cell r="L779" t="str">
            <v>เชียงใหม่</v>
          </cell>
          <cell r="M779" t="str">
            <v>เชียงใหม่ 1</v>
          </cell>
          <cell r="N779">
            <v>8</v>
          </cell>
          <cell r="O779" t="str">
            <v>สินเชื่อธนาคารประชาชน</v>
          </cell>
          <cell r="P779" t="str">
            <v>1.บุคคลค้ำประกัน</v>
          </cell>
          <cell r="Q779">
            <v>41769.06</v>
          </cell>
          <cell r="R779">
            <v>26182.04</v>
          </cell>
          <cell r="S779" t="str">
            <v>แขวงเชียงใหม่</v>
          </cell>
          <cell r="T779" t="str">
            <v>ผบE209</v>
          </cell>
          <cell r="U779">
            <v>2564</v>
          </cell>
          <cell r="V779" t="str">
            <v>ผบE2004</v>
          </cell>
          <cell r="W779">
            <v>2564</v>
          </cell>
          <cell r="X779"/>
          <cell r="Y779"/>
          <cell r="Z779"/>
          <cell r="AA779">
            <v>23</v>
          </cell>
          <cell r="AB779">
            <v>8</v>
          </cell>
          <cell r="AC779">
            <v>2564</v>
          </cell>
          <cell r="AD779"/>
          <cell r="AE779"/>
          <cell r="AF779"/>
          <cell r="AG779"/>
          <cell r="AH779"/>
          <cell r="AI779"/>
          <cell r="AJ779"/>
          <cell r="AK779"/>
          <cell r="AL779"/>
          <cell r="AM779"/>
          <cell r="AN779"/>
          <cell r="AO779"/>
          <cell r="AP779"/>
          <cell r="AQ779"/>
          <cell r="AR779"/>
          <cell r="AS779"/>
          <cell r="AT779"/>
          <cell r="AU779"/>
          <cell r="AV779"/>
          <cell r="AW779"/>
          <cell r="AX779"/>
          <cell r="AY779"/>
          <cell r="AZ779"/>
          <cell r="BA779"/>
          <cell r="BB779" t="str">
            <v>คำสั่งสืบทรัพย์วันที่ 10/07/2566//รายงานผลสืบทรัพย์วันที่ 24/10/2566</v>
          </cell>
          <cell r="BC779" t="str">
            <v/>
          </cell>
          <cell r="BD779" t="str">
            <v/>
          </cell>
          <cell r="BE779" t="str">
            <v/>
          </cell>
          <cell r="BF779" t="str">
            <v/>
          </cell>
          <cell r="BG779" t="str">
            <v/>
          </cell>
          <cell r="BH779" t="str">
            <v/>
          </cell>
          <cell r="BI779" t="str">
            <v/>
          </cell>
          <cell r="BJ779" t="str">
            <v/>
          </cell>
          <cell r="BK779" t="str">
            <v/>
          </cell>
          <cell r="BL779" t="str">
            <v/>
          </cell>
          <cell r="BM779" t="str">
            <v/>
          </cell>
          <cell r="BN779" t="str">
            <v/>
          </cell>
          <cell r="BO779" t="str">
            <v/>
          </cell>
          <cell r="BP779" t="str">
            <v/>
          </cell>
          <cell r="BQ779" t="str">
            <v/>
          </cell>
          <cell r="BR779" t="str">
            <v/>
          </cell>
          <cell r="BS779" t="str">
            <v/>
          </cell>
          <cell r="BT779" t="str">
            <v>นางกชชวรรณ อาภาภัทรฐานิต</v>
          </cell>
          <cell r="BU779">
            <v>883163011691</v>
          </cell>
          <cell r="BV779" t="str">
            <v>1.นางกชชวรรณ อาภาภัทรฐานิต
2.นายสนั่น เมืองลือ
3.นางวันทนีย์ ธรรมรักษ์
4.นายสุวิวัตร พุทธา</v>
          </cell>
          <cell r="BW779" t="str">
            <v>จำเลยที่ 1
คู่สมรสจำเลยที่ 1
จำเลยที่ 2
คู่สมรสจำเลยที่ 2</v>
          </cell>
          <cell r="BX779" t="str">
            <v>3-5019-00651-31-9
3-5101-00229-07-7
3-5804-00036-86-0
3-3411-00744-93-4</v>
          </cell>
          <cell r="BY779"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11820 ต.แม่ฮ้อยเงิน อ.ดอยสะเก็ด จ.เชียงใหม่ (ปลอดจำนอง)
-พบว่ามีกรรมสิทธิ์ในที่ดินโฉนดเลขที่ 27692 ต.ป่าลาน อ.ดอยสะเก็ด จ.เชียงใหม่ (ปลอดจำนอง)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v>
          </cell>
          <cell r="BZ779" t="str">
            <v>พบ</v>
          </cell>
          <cell r="CA779"/>
          <cell r="CB779">
            <v>4</v>
          </cell>
          <cell r="CC779"/>
          <cell r="CD779" t="str">
            <v>นางกชชวรรณ อาภาภัทรฐานิต</v>
          </cell>
          <cell r="CE779"/>
          <cell r="CF779"/>
          <cell r="CG779"/>
          <cell r="CH779"/>
        </row>
        <row r="780">
          <cell r="B780">
            <v>2250</v>
          </cell>
          <cell r="C780">
            <v>776</v>
          </cell>
          <cell r="D780">
            <v>15</v>
          </cell>
          <cell r="E780">
            <v>6</v>
          </cell>
          <cell r="F780">
            <v>2566</v>
          </cell>
          <cell r="G780" t="str">
            <v>800085778093,
800085778101,
800095661784</v>
          </cell>
          <cell r="H780" t="str">
            <v>นาย</v>
          </cell>
          <cell r="I780" t="str">
            <v>ชัยณรงค์</v>
          </cell>
          <cell r="J780" t="str">
            <v>วงษาปัดนา</v>
          </cell>
          <cell r="K780">
            <v>1100700968218</v>
          </cell>
          <cell r="L780" t="str">
            <v>ถนนทิพย์เนตร</v>
          </cell>
          <cell r="M780" t="str">
            <v>เชียงใหม่ 1</v>
          </cell>
          <cell r="N780">
            <v>8</v>
          </cell>
          <cell r="O780" t="str">
            <v>สินเชื่อธนาคารประชาชน</v>
          </cell>
          <cell r="P780" t="str">
            <v>1.บุคคลค้ำประกัน</v>
          </cell>
          <cell r="Q780">
            <v>132206</v>
          </cell>
          <cell r="R780">
            <v>62021.51</v>
          </cell>
          <cell r="S780" t="str">
            <v>แขวงเชียงใหม่</v>
          </cell>
          <cell r="T780" t="str">
            <v>ผบE1437</v>
          </cell>
          <cell r="U780">
            <v>2566</v>
          </cell>
          <cell r="V780" t="str">
            <v>ผบE3283</v>
          </cell>
          <cell r="W780">
            <v>2566</v>
          </cell>
          <cell r="X780">
            <v>16</v>
          </cell>
          <cell r="Y780">
            <v>5</v>
          </cell>
          <cell r="Z780">
            <v>2566</v>
          </cell>
          <cell r="AA780"/>
          <cell r="AB780"/>
          <cell r="AC780"/>
          <cell r="AD780"/>
          <cell r="AE780"/>
          <cell r="AF780"/>
          <cell r="AG780"/>
          <cell r="AH780"/>
          <cell r="AI780"/>
          <cell r="AJ780"/>
          <cell r="AK780"/>
          <cell r="AL780"/>
          <cell r="AM780"/>
          <cell r="AN780"/>
          <cell r="AO780"/>
          <cell r="AP780"/>
          <cell r="AQ780"/>
          <cell r="AR780"/>
          <cell r="AS780"/>
          <cell r="AT780"/>
          <cell r="AU780"/>
          <cell r="AV780"/>
          <cell r="AW780"/>
          <cell r="AX780"/>
          <cell r="AY780"/>
          <cell r="AZ780"/>
          <cell r="BA780"/>
          <cell r="BB780" t="str">
            <v>คำสั่งสืบทรัพย์วันที่ 15/06/2566//รายงานผลสืบทรัพย์วันที่ 13/11/2566</v>
          </cell>
          <cell r="BC780">
            <v>900</v>
          </cell>
          <cell r="BD780">
            <v>23</v>
          </cell>
          <cell r="BE780">
            <v>7</v>
          </cell>
          <cell r="BF780">
            <v>2567</v>
          </cell>
          <cell r="BG780">
            <v>0</v>
          </cell>
          <cell r="BH780" t="str">
            <v>-</v>
          </cell>
          <cell r="BI780" t="str">
            <v>-</v>
          </cell>
          <cell r="BJ780" t="str">
            <v>-</v>
          </cell>
          <cell r="BK780">
            <v>0</v>
          </cell>
          <cell r="BL780">
            <v>1435</v>
          </cell>
          <cell r="BM780">
            <v>0</v>
          </cell>
          <cell r="BN780" t="str">
            <v/>
          </cell>
          <cell r="BO780" t="str">
            <v/>
          </cell>
          <cell r="BP780" t="str">
            <v/>
          </cell>
          <cell r="BQ780" t="str">
            <v>-</v>
          </cell>
          <cell r="BR780" t="str">
            <v>-</v>
          </cell>
          <cell r="BS780" t="str">
            <v>-</v>
          </cell>
          <cell r="BT780" t="str">
            <v>นายชัยณรงค์ วงษาปัดนา</v>
          </cell>
          <cell r="BU780">
            <v>883165010898</v>
          </cell>
          <cell r="BV780" t="str">
            <v>1.นายชัยณรงค์ วงษาปัดนา
2.นางสาวอรอนงค์ วงษาปัดนา
3.นางสาวสิริพิม ยี่แก้ว</v>
          </cell>
          <cell r="BW780" t="str">
            <v>จำเลยที่ 1
จำเลยที่ 2
จำเลยที่ 3</v>
          </cell>
          <cell r="BX780" t="str">
            <v>1-1007-00968-21-8
1-1007-01797-43-3
1-5009-00193-79-8</v>
          </cell>
          <cell r="BY780"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อ.หางดง จ.เชียงใหม่</v>
          </cell>
          <cell r="BZ780" t="str">
            <v>ไม่พบทรัพย์</v>
          </cell>
          <cell r="CA780"/>
          <cell r="CB780">
            <v>3</v>
          </cell>
          <cell r="CC780"/>
          <cell r="CD780" t="str">
            <v>นายชัยณรงค์ วงษาปัดนา</v>
          </cell>
          <cell r="CE780"/>
          <cell r="CF780"/>
          <cell r="CG780"/>
          <cell r="CH780"/>
        </row>
        <row r="781">
          <cell r="B781">
            <v>2252</v>
          </cell>
          <cell r="C781">
            <v>777</v>
          </cell>
          <cell r="D781"/>
          <cell r="E781"/>
          <cell r="F781"/>
          <cell r="G781" t="str">
            <v>800093239914 , 800093239898</v>
          </cell>
          <cell r="H781" t="str">
            <v>นาง</v>
          </cell>
          <cell r="I781" t="str">
            <v>จิรพรรณ</v>
          </cell>
          <cell r="J781" t="str">
            <v>ยง</v>
          </cell>
          <cell r="K781">
            <v>3500600214354</v>
          </cell>
          <cell r="L781" t="str">
            <v>ฝาง</v>
          </cell>
          <cell r="M781" t="str">
            <v>เชียงใหม่ 2</v>
          </cell>
          <cell r="N781">
            <v>8</v>
          </cell>
          <cell r="O781" t="str">
            <v>สินเชื่อเคหะ</v>
          </cell>
          <cell r="P781" t="str">
            <v>2.หลักทรัพย์ค้ำประกัน</v>
          </cell>
          <cell r="Q781">
            <v>1878336.09</v>
          </cell>
          <cell r="R781">
            <v>255343.68</v>
          </cell>
          <cell r="S781" t="str">
            <v>จังหวัดเชียงใหม่</v>
          </cell>
          <cell r="T781" t="str">
            <v>ผบE20</v>
          </cell>
          <cell r="U781">
            <v>2566</v>
          </cell>
          <cell r="V781" t="str">
            <v>ผบE378</v>
          </cell>
          <cell r="W781">
            <v>2566</v>
          </cell>
          <cell r="X781">
            <v>13</v>
          </cell>
          <cell r="Y781">
            <v>3</v>
          </cell>
          <cell r="Z781">
            <v>2566</v>
          </cell>
          <cell r="AA781"/>
          <cell r="AB781"/>
          <cell r="AC781"/>
          <cell r="AD781"/>
          <cell r="AE781"/>
          <cell r="AF781"/>
          <cell r="AG781"/>
          <cell r="AH781"/>
          <cell r="AI781"/>
          <cell r="AJ781"/>
          <cell r="AK781"/>
          <cell r="AL781"/>
          <cell r="AM781"/>
          <cell r="AN781"/>
          <cell r="AO781"/>
          <cell r="AP781"/>
          <cell r="AQ781"/>
          <cell r="AR781"/>
          <cell r="AS781"/>
          <cell r="AT781"/>
          <cell r="AU781"/>
          <cell r="AV781"/>
          <cell r="AW781"/>
          <cell r="AX781"/>
          <cell r="AY781"/>
          <cell r="AZ781"/>
          <cell r="BA781"/>
          <cell r="BB781"/>
          <cell r="BC781" t="str">
            <v/>
          </cell>
          <cell r="BD781" t="str">
            <v/>
          </cell>
          <cell r="BE781" t="str">
            <v/>
          </cell>
          <cell r="BF781" t="str">
            <v/>
          </cell>
          <cell r="BG781" t="str">
            <v/>
          </cell>
          <cell r="BH781" t="str">
            <v/>
          </cell>
          <cell r="BI781" t="str">
            <v/>
          </cell>
          <cell r="BJ781" t="str">
            <v/>
          </cell>
          <cell r="BK781" t="str">
            <v/>
          </cell>
          <cell r="BL781" t="str">
            <v/>
          </cell>
          <cell r="BM781" t="str">
            <v/>
          </cell>
          <cell r="BN781" t="str">
            <v/>
          </cell>
          <cell r="BO781" t="str">
            <v/>
          </cell>
          <cell r="BP781" t="str">
            <v/>
          </cell>
          <cell r="BQ781" t="str">
            <v/>
          </cell>
          <cell r="BR781" t="str">
            <v/>
          </cell>
          <cell r="BS781" t="str">
            <v/>
          </cell>
          <cell r="BT781" t="str">
            <v>นางจิรพรรณ ยง</v>
          </cell>
          <cell r="BU781">
            <v>883265010011</v>
          </cell>
          <cell r="BV781"/>
          <cell r="BW781"/>
          <cell r="BX781"/>
          <cell r="BY781"/>
          <cell r="BZ781"/>
          <cell r="CA781"/>
          <cell r="CB781"/>
          <cell r="CC781"/>
          <cell r="CD781"/>
          <cell r="CE781"/>
          <cell r="CF781"/>
          <cell r="CG781"/>
          <cell r="CH781"/>
          <cell r="CP781"/>
        </row>
        <row r="782">
          <cell r="B782">
            <v>2254</v>
          </cell>
          <cell r="C782">
            <v>778</v>
          </cell>
          <cell r="D782">
            <v>7</v>
          </cell>
          <cell r="E782">
            <v>9</v>
          </cell>
          <cell r="F782">
            <v>2566</v>
          </cell>
          <cell r="G782">
            <v>800030687613</v>
          </cell>
          <cell r="H782" t="str">
            <v>นาย</v>
          </cell>
          <cell r="I782" t="str">
            <v xml:space="preserve">พงษ์ศักด์ </v>
          </cell>
          <cell r="J782" t="str">
            <v>วรรณตระกูล</v>
          </cell>
          <cell r="K782"/>
          <cell r="L782" t="str">
            <v>หางดง</v>
          </cell>
          <cell r="M782" t="str">
            <v>เชียงใหม่ 3</v>
          </cell>
          <cell r="N782">
            <v>8</v>
          </cell>
          <cell r="O782"/>
          <cell r="P782"/>
          <cell r="Q782"/>
          <cell r="R782"/>
          <cell r="S782" t="str">
            <v>แขวงเชียงใหม่</v>
          </cell>
          <cell r="T782"/>
          <cell r="U782"/>
          <cell r="V782" t="str">
            <v>ผบE8518</v>
          </cell>
          <cell r="W782">
            <v>2565</v>
          </cell>
          <cell r="X782"/>
          <cell r="Y782"/>
          <cell r="Z782"/>
          <cell r="AA782"/>
          <cell r="AB782"/>
          <cell r="AC782"/>
          <cell r="AD782"/>
          <cell r="AE782"/>
          <cell r="AF782"/>
          <cell r="AG782"/>
          <cell r="AH782"/>
          <cell r="AI782"/>
          <cell r="AJ782"/>
          <cell r="AK782"/>
          <cell r="AL782"/>
          <cell r="AM782"/>
          <cell r="AN782"/>
          <cell r="AO782"/>
          <cell r="AP782"/>
          <cell r="AQ782"/>
          <cell r="AR782"/>
          <cell r="AS782"/>
          <cell r="AT782"/>
          <cell r="AU782"/>
          <cell r="AV782"/>
          <cell r="AW782"/>
          <cell r="AX782"/>
          <cell r="AY782"/>
          <cell r="AZ782"/>
          <cell r="BA782"/>
          <cell r="BB782" t="str">
            <v>นำส่งต้นฉบับโฉนดที่ดินและสัญญาจำนอง</v>
          </cell>
          <cell r="BC782" t="str">
            <v/>
          </cell>
          <cell r="BD782" t="str">
            <v/>
          </cell>
          <cell r="BE782" t="str">
            <v/>
          </cell>
          <cell r="BF782" t="str">
            <v/>
          </cell>
          <cell r="BG782" t="str">
            <v/>
          </cell>
          <cell r="BH782" t="str">
            <v/>
          </cell>
          <cell r="BI782" t="str">
            <v/>
          </cell>
          <cell r="BJ782" t="str">
            <v/>
          </cell>
          <cell r="BK782" t="str">
            <v/>
          </cell>
          <cell r="BL782" t="str">
            <v/>
          </cell>
          <cell r="BM782" t="str">
            <v/>
          </cell>
          <cell r="BN782" t="str">
            <v/>
          </cell>
          <cell r="BO782" t="str">
            <v/>
          </cell>
          <cell r="BP782" t="str">
            <v/>
          </cell>
          <cell r="BQ782" t="str">
            <v/>
          </cell>
          <cell r="BR782" t="str">
            <v/>
          </cell>
          <cell r="BS782" t="str">
            <v/>
          </cell>
          <cell r="BT782" t="str">
            <v>นายพงษ์ศักด์  วรรณตระกูล</v>
          </cell>
          <cell r="BU782">
            <v>0</v>
          </cell>
          <cell r="BV782"/>
          <cell r="BW782"/>
          <cell r="BX782"/>
          <cell r="BY782"/>
          <cell r="BZ782"/>
          <cell r="CA782"/>
          <cell r="CB782"/>
          <cell r="CC782"/>
          <cell r="CD782"/>
          <cell r="CE782"/>
          <cell r="CF782"/>
          <cell r="CG782"/>
          <cell r="CH782"/>
          <cell r="CI782"/>
          <cell r="CJ782"/>
          <cell r="CK782"/>
          <cell r="CL782"/>
          <cell r="CM782"/>
          <cell r="CN782"/>
          <cell r="CO782"/>
          <cell r="CP782"/>
        </row>
        <row r="783">
          <cell r="B783">
            <v>2255</v>
          </cell>
          <cell r="C783">
            <v>779</v>
          </cell>
          <cell r="D783">
            <v>7</v>
          </cell>
          <cell r="E783">
            <v>9</v>
          </cell>
          <cell r="F783">
            <v>2566</v>
          </cell>
          <cell r="G783">
            <v>822053004682</v>
          </cell>
          <cell r="H783" t="str">
            <v>นางสาว</v>
          </cell>
          <cell r="I783" t="str">
            <v>กัญญา</v>
          </cell>
          <cell r="J783" t="str">
            <v>แซ่กัง</v>
          </cell>
          <cell r="K783"/>
          <cell r="L783" t="str">
            <v>สารภี</v>
          </cell>
          <cell r="M783" t="str">
            <v>เชียงใหม่ 3</v>
          </cell>
          <cell r="N783">
            <v>8</v>
          </cell>
          <cell r="O783"/>
          <cell r="P783"/>
          <cell r="Q783"/>
          <cell r="R783"/>
          <cell r="S783" t="str">
            <v>แขวงเชียงใหม่</v>
          </cell>
          <cell r="T783"/>
          <cell r="U783"/>
          <cell r="V783" t="str">
            <v>ผบE794</v>
          </cell>
          <cell r="W783">
            <v>2566</v>
          </cell>
          <cell r="X783"/>
          <cell r="Y783"/>
          <cell r="Z783"/>
          <cell r="AA783"/>
          <cell r="AB783"/>
          <cell r="AC783"/>
          <cell r="AD783"/>
          <cell r="AE783"/>
          <cell r="AF783"/>
          <cell r="AG783"/>
          <cell r="AH783"/>
          <cell r="AI783"/>
          <cell r="AJ783"/>
          <cell r="AK783"/>
          <cell r="AL783"/>
          <cell r="AM783"/>
          <cell r="AN783"/>
          <cell r="AO783"/>
          <cell r="AP783"/>
          <cell r="AQ783"/>
          <cell r="AR783"/>
          <cell r="AS783"/>
          <cell r="AT783"/>
          <cell r="AU783"/>
          <cell r="AV783"/>
          <cell r="AW783"/>
          <cell r="AX783"/>
          <cell r="AY783"/>
          <cell r="AZ783"/>
          <cell r="BA783"/>
          <cell r="BB783" t="str">
            <v>นำส่งต้นฉบับโฉนดที่ดินและสัญญาจำนอง</v>
          </cell>
          <cell r="BC783" t="str">
            <v/>
          </cell>
          <cell r="BD783" t="str">
            <v/>
          </cell>
          <cell r="BE783" t="str">
            <v/>
          </cell>
          <cell r="BF783" t="str">
            <v/>
          </cell>
          <cell r="BG783" t="str">
            <v/>
          </cell>
          <cell r="BH783" t="str">
            <v/>
          </cell>
          <cell r="BI783" t="str">
            <v/>
          </cell>
          <cell r="BJ783" t="str">
            <v/>
          </cell>
          <cell r="BK783" t="str">
            <v/>
          </cell>
          <cell r="BL783" t="str">
            <v/>
          </cell>
          <cell r="BM783" t="str">
            <v/>
          </cell>
          <cell r="BN783" t="str">
            <v/>
          </cell>
          <cell r="BO783" t="str">
            <v/>
          </cell>
          <cell r="BP783" t="str">
            <v/>
          </cell>
          <cell r="BQ783" t="str">
            <v/>
          </cell>
          <cell r="BR783" t="str">
            <v/>
          </cell>
          <cell r="BS783" t="str">
            <v/>
          </cell>
          <cell r="BT783" t="str">
            <v>นางสาวกัญญา แซ่กัง</v>
          </cell>
          <cell r="BU783">
            <v>0</v>
          </cell>
          <cell r="BV783"/>
          <cell r="BW783"/>
          <cell r="BX783"/>
          <cell r="BY783"/>
          <cell r="BZ783"/>
          <cell r="CA783"/>
          <cell r="CB783"/>
          <cell r="CC783"/>
          <cell r="CD783"/>
          <cell r="CE783"/>
          <cell r="CF783"/>
          <cell r="CG783"/>
          <cell r="CH783"/>
          <cell r="CI783"/>
          <cell r="CJ783"/>
          <cell r="CK783"/>
          <cell r="CL783"/>
          <cell r="CM783"/>
          <cell r="CN783"/>
          <cell r="CO783"/>
        </row>
        <row r="784">
          <cell r="B784">
            <v>2256</v>
          </cell>
          <cell r="C784">
            <v>780</v>
          </cell>
          <cell r="D784">
            <v>7</v>
          </cell>
          <cell r="E784">
            <v>9</v>
          </cell>
          <cell r="F784">
            <v>2566</v>
          </cell>
          <cell r="G784">
            <v>800060316216</v>
          </cell>
          <cell r="H784" t="str">
            <v>นาย</v>
          </cell>
          <cell r="I784" t="str">
            <v>เกรียงไกร</v>
          </cell>
          <cell r="J784" t="str">
            <v>คำแสน</v>
          </cell>
          <cell r="K784"/>
          <cell r="L784" t="str">
            <v>แม่วาง</v>
          </cell>
          <cell r="M784" t="str">
            <v>เชียงใหม่ 3</v>
          </cell>
          <cell r="N784">
            <v>8</v>
          </cell>
          <cell r="O784"/>
          <cell r="P784"/>
          <cell r="Q784"/>
          <cell r="R784"/>
          <cell r="S784" t="str">
            <v>แขวงเชียงใหม่</v>
          </cell>
          <cell r="T784"/>
          <cell r="U784"/>
          <cell r="V784" t="str">
            <v>ผบ.3888</v>
          </cell>
          <cell r="W784">
            <v>2555</v>
          </cell>
          <cell r="X784"/>
          <cell r="Y784"/>
          <cell r="Z784"/>
          <cell r="AA784"/>
          <cell r="AB784"/>
          <cell r="AC784"/>
          <cell r="AD784"/>
          <cell r="AE784"/>
          <cell r="AF784"/>
          <cell r="AG784"/>
          <cell r="AH784"/>
          <cell r="AI784"/>
          <cell r="AJ784"/>
          <cell r="AK784"/>
          <cell r="AL784"/>
          <cell r="AM784"/>
          <cell r="AN784"/>
          <cell r="AO784"/>
          <cell r="AP784"/>
          <cell r="AQ784"/>
          <cell r="AR784"/>
          <cell r="AS784"/>
          <cell r="AT784"/>
          <cell r="AU784"/>
          <cell r="AV784"/>
          <cell r="AW784"/>
          <cell r="AX784"/>
          <cell r="AY784"/>
          <cell r="AZ784"/>
          <cell r="BA784"/>
          <cell r="BB784" t="str">
            <v>นำส่งต้นฉบับโฉนดที่ดินและสัญญาจำนอง</v>
          </cell>
          <cell r="BC784" t="str">
            <v/>
          </cell>
          <cell r="BD784" t="str">
            <v/>
          </cell>
          <cell r="BE784" t="str">
            <v/>
          </cell>
          <cell r="BF784" t="str">
            <v/>
          </cell>
          <cell r="BG784" t="str">
            <v/>
          </cell>
          <cell r="BH784" t="str">
            <v/>
          </cell>
          <cell r="BI784" t="str">
            <v/>
          </cell>
          <cell r="BJ784" t="str">
            <v/>
          </cell>
          <cell r="BK784" t="str">
            <v/>
          </cell>
          <cell r="BL784" t="str">
            <v/>
          </cell>
          <cell r="BM784" t="str">
            <v/>
          </cell>
          <cell r="BN784" t="str">
            <v/>
          </cell>
          <cell r="BO784" t="str">
            <v/>
          </cell>
          <cell r="BP784" t="str">
            <v/>
          </cell>
          <cell r="BQ784" t="str">
            <v/>
          </cell>
          <cell r="BR784" t="str">
            <v/>
          </cell>
          <cell r="BS784" t="str">
            <v/>
          </cell>
          <cell r="BT784" t="str">
            <v>นายเกรียงไกร คำแสน</v>
          </cell>
          <cell r="BU784">
            <v>0</v>
          </cell>
          <cell r="BV784"/>
          <cell r="BW784"/>
          <cell r="BX784"/>
          <cell r="BY784"/>
          <cell r="BZ784"/>
          <cell r="CA784"/>
          <cell r="CB784"/>
          <cell r="CC784"/>
          <cell r="CD784"/>
          <cell r="CE784"/>
          <cell r="CF784"/>
          <cell r="CG784"/>
          <cell r="CH784"/>
          <cell r="CI784"/>
          <cell r="CJ784"/>
          <cell r="CK784"/>
          <cell r="CL784"/>
          <cell r="CM784"/>
          <cell r="CN784"/>
          <cell r="CO784"/>
        </row>
        <row r="785">
          <cell r="B785">
            <v>2257</v>
          </cell>
          <cell r="C785">
            <v>781</v>
          </cell>
          <cell r="D785">
            <v>12</v>
          </cell>
          <cell r="E785">
            <v>9</v>
          </cell>
          <cell r="F785">
            <v>2566</v>
          </cell>
          <cell r="G785" t="str">
            <v>800081547286,
800081547302,
800081547294</v>
          </cell>
          <cell r="H785" t="str">
            <v>นางสาว</v>
          </cell>
          <cell r="I785" t="str">
            <v>ลักษณา</v>
          </cell>
          <cell r="J785" t="str">
            <v>คำเจริญ</v>
          </cell>
          <cell r="K785"/>
          <cell r="L785" t="str">
            <v>แม่วาง</v>
          </cell>
          <cell r="M785" t="str">
            <v>เชียงใหม่ 3</v>
          </cell>
          <cell r="N785">
            <v>8</v>
          </cell>
          <cell r="O785"/>
          <cell r="P785"/>
          <cell r="Q785"/>
          <cell r="R785"/>
          <cell r="S785" t="str">
            <v>แขวงเชียงใหม่</v>
          </cell>
          <cell r="T785"/>
          <cell r="U785"/>
          <cell r="V785" t="str">
            <v>ผบE1951</v>
          </cell>
          <cell r="W785">
            <v>2563</v>
          </cell>
          <cell r="X785"/>
          <cell r="Y785"/>
          <cell r="Z785"/>
          <cell r="AA785"/>
          <cell r="AB785"/>
          <cell r="AC785"/>
          <cell r="AD785"/>
          <cell r="AE785"/>
          <cell r="AF785"/>
          <cell r="AG785"/>
          <cell r="AH785"/>
          <cell r="AI785"/>
          <cell r="AJ785"/>
          <cell r="AK785"/>
          <cell r="AL785"/>
          <cell r="AM785"/>
          <cell r="AN785"/>
          <cell r="AO785"/>
          <cell r="AP785"/>
          <cell r="AQ785"/>
          <cell r="AR785"/>
          <cell r="AS785"/>
          <cell r="AT785"/>
          <cell r="AU785"/>
          <cell r="AV785"/>
          <cell r="AW785"/>
          <cell r="AX785"/>
          <cell r="AY785"/>
          <cell r="AZ785"/>
          <cell r="BA785"/>
          <cell r="BB785" t="str">
            <v>นำส่งต้นฉบับโฉนดที่ดินและสัญญาจำนอง//บคค.ส่งประกาศที่สนง.21/11/2566</v>
          </cell>
          <cell r="BC785" t="str">
            <v/>
          </cell>
          <cell r="BD785" t="str">
            <v/>
          </cell>
          <cell r="BE785" t="str">
            <v/>
          </cell>
          <cell r="BF785" t="str">
            <v/>
          </cell>
          <cell r="BG785" t="str">
            <v/>
          </cell>
          <cell r="BH785" t="str">
            <v/>
          </cell>
          <cell r="BI785" t="str">
            <v/>
          </cell>
          <cell r="BJ785" t="str">
            <v/>
          </cell>
          <cell r="BK785" t="str">
            <v/>
          </cell>
          <cell r="BL785" t="str">
            <v/>
          </cell>
          <cell r="BM785" t="str">
            <v/>
          </cell>
          <cell r="BN785" t="str">
            <v/>
          </cell>
          <cell r="BO785" t="str">
            <v/>
          </cell>
          <cell r="BP785" t="str">
            <v/>
          </cell>
          <cell r="BQ785" t="str">
            <v/>
          </cell>
          <cell r="BR785" t="str">
            <v/>
          </cell>
          <cell r="BS785" t="str">
            <v/>
          </cell>
          <cell r="BT785" t="str">
            <v>นางสาวลักษณา คำเจริญ</v>
          </cell>
          <cell r="BU785">
            <v>0</v>
          </cell>
          <cell r="BV785"/>
          <cell r="BW785"/>
          <cell r="BX785"/>
          <cell r="BY785"/>
          <cell r="BZ785"/>
          <cell r="CA785"/>
          <cell r="CB785"/>
          <cell r="CC785"/>
          <cell r="CD785"/>
          <cell r="CE785"/>
          <cell r="CF785"/>
          <cell r="CG785"/>
          <cell r="CH785"/>
          <cell r="CI785"/>
          <cell r="CJ785"/>
          <cell r="CK785"/>
          <cell r="CL785"/>
          <cell r="CM785"/>
          <cell r="CN785"/>
          <cell r="CO785"/>
        </row>
        <row r="786">
          <cell r="B786">
            <v>2258</v>
          </cell>
          <cell r="C786">
            <v>782</v>
          </cell>
          <cell r="D786"/>
          <cell r="E786"/>
          <cell r="F786"/>
          <cell r="G786">
            <v>800059946361</v>
          </cell>
          <cell r="H786" t="str">
            <v>นาย</v>
          </cell>
          <cell r="I786" t="str">
            <v>วรินทร์นวัต</v>
          </cell>
          <cell r="J786" t="str">
            <v>อัชฌาสุตานันท์</v>
          </cell>
          <cell r="K786"/>
          <cell r="L786"/>
          <cell r="M786" t="str">
            <v>เชียงใหม่ 3</v>
          </cell>
          <cell r="N786">
            <v>8</v>
          </cell>
          <cell r="O786"/>
          <cell r="P786"/>
          <cell r="Q786"/>
          <cell r="R786"/>
          <cell r="S786" t="str">
            <v>จังหวัดเชียงใหม่</v>
          </cell>
          <cell r="T786"/>
          <cell r="U786"/>
          <cell r="V786" t="str">
            <v>ผบE1198</v>
          </cell>
          <cell r="W786">
            <v>2565</v>
          </cell>
          <cell r="X786"/>
          <cell r="Y786"/>
          <cell r="Z786"/>
          <cell r="AA786"/>
          <cell r="AB786"/>
          <cell r="AC786"/>
          <cell r="AD786"/>
          <cell r="AE786"/>
          <cell r="AF786"/>
          <cell r="AG786"/>
          <cell r="AH786"/>
          <cell r="AI786"/>
          <cell r="AJ786"/>
          <cell r="AK786"/>
          <cell r="AL786"/>
          <cell r="AM786"/>
          <cell r="AN786"/>
          <cell r="AO786"/>
          <cell r="AP786"/>
          <cell r="AQ786"/>
          <cell r="AR786"/>
          <cell r="AS786"/>
          <cell r="AT786"/>
          <cell r="AU786"/>
          <cell r="AV786"/>
          <cell r="AW786"/>
          <cell r="AX786"/>
          <cell r="AY786"/>
          <cell r="AZ786"/>
          <cell r="BA786"/>
          <cell r="BB786" t="str">
            <v>นำส่งต้นฉบับโฉนดที่ดินและสัญญาจำนอง</v>
          </cell>
          <cell r="BC786" t="str">
            <v/>
          </cell>
          <cell r="BD786" t="str">
            <v/>
          </cell>
          <cell r="BE786" t="str">
            <v/>
          </cell>
          <cell r="BF786" t="str">
            <v/>
          </cell>
          <cell r="BG786" t="str">
            <v/>
          </cell>
          <cell r="BH786" t="str">
            <v/>
          </cell>
          <cell r="BI786" t="str">
            <v/>
          </cell>
          <cell r="BJ786" t="str">
            <v/>
          </cell>
          <cell r="BK786" t="str">
            <v/>
          </cell>
          <cell r="BL786" t="str">
            <v/>
          </cell>
          <cell r="BM786" t="str">
            <v/>
          </cell>
          <cell r="BN786" t="str">
            <v/>
          </cell>
          <cell r="BO786" t="str">
            <v/>
          </cell>
          <cell r="BP786" t="str">
            <v/>
          </cell>
          <cell r="BQ786" t="str">
            <v/>
          </cell>
          <cell r="BR786" t="str">
            <v/>
          </cell>
          <cell r="BS786" t="str">
            <v/>
          </cell>
          <cell r="BT786" t="str">
            <v>นายวรินทร์นวัต อัชฌาสุตานันท์</v>
          </cell>
          <cell r="BU786">
            <v>0</v>
          </cell>
          <cell r="BV786"/>
          <cell r="BW786"/>
          <cell r="BX786"/>
          <cell r="BY786"/>
          <cell r="BZ786"/>
          <cell r="CA786"/>
          <cell r="CB786"/>
          <cell r="CC786"/>
          <cell r="CD786"/>
          <cell r="CE786"/>
          <cell r="CF786"/>
          <cell r="CG786"/>
          <cell r="CH786"/>
          <cell r="CI786"/>
          <cell r="CJ786"/>
          <cell r="CK786"/>
          <cell r="CL786"/>
          <cell r="CM786"/>
          <cell r="CN786"/>
          <cell r="CO786"/>
        </row>
        <row r="787">
          <cell r="B787">
            <v>2259</v>
          </cell>
          <cell r="C787">
            <v>783</v>
          </cell>
          <cell r="D787">
            <v>24</v>
          </cell>
          <cell r="E787">
            <v>5</v>
          </cell>
          <cell r="F787">
            <v>2566</v>
          </cell>
          <cell r="G787">
            <v>800049845228</v>
          </cell>
          <cell r="H787" t="str">
            <v>กลุ่มเครดิตยูเนี่ยมตำบลโปงทุ่ง</v>
          </cell>
          <cell r="I787"/>
          <cell r="J787"/>
          <cell r="K787"/>
          <cell r="L787" t="str">
            <v>ดอยเต่า</v>
          </cell>
          <cell r="M787" t="str">
            <v>เชียงใหม่ 3</v>
          </cell>
          <cell r="N787">
            <v>8</v>
          </cell>
          <cell r="O787" t="str">
            <v>สินเชื่อพัฒนาชนบท</v>
          </cell>
          <cell r="P787" t="str">
            <v>1.บุคคลค้ำประกัน</v>
          </cell>
          <cell r="Q787">
            <v>438712.61</v>
          </cell>
          <cell r="R787">
            <v>72883.56</v>
          </cell>
          <cell r="S787" t="str">
            <v>จังหวัดฮอด</v>
          </cell>
          <cell r="T787" t="str">
            <v>ผบE300</v>
          </cell>
          <cell r="U787">
            <v>2563</v>
          </cell>
          <cell r="V787" t="str">
            <v>ผบE300</v>
          </cell>
          <cell r="W787">
            <v>2563</v>
          </cell>
          <cell r="X787"/>
          <cell r="Y787"/>
          <cell r="Z787"/>
          <cell r="AA787">
            <v>8</v>
          </cell>
          <cell r="AB787">
            <v>9</v>
          </cell>
          <cell r="AC787">
            <v>2563</v>
          </cell>
          <cell r="AD787"/>
          <cell r="AE787"/>
          <cell r="AF787"/>
          <cell r="AG787"/>
          <cell r="AH787"/>
          <cell r="AI787"/>
          <cell r="AJ787"/>
          <cell r="AK787"/>
          <cell r="AL787"/>
          <cell r="AM787"/>
          <cell r="AN787"/>
          <cell r="AO787"/>
          <cell r="AP787"/>
          <cell r="AQ787"/>
          <cell r="AR787"/>
          <cell r="AS787"/>
          <cell r="AT787"/>
          <cell r="AU787"/>
          <cell r="AV787"/>
          <cell r="AW787"/>
          <cell r="AX787"/>
          <cell r="AY787"/>
          <cell r="AZ787"/>
          <cell r="BA787"/>
          <cell r="BB787" t="str">
            <v>รายงานวันที่ 4/12/2566</v>
          </cell>
          <cell r="BC787">
            <v>5400</v>
          </cell>
          <cell r="BD787">
            <v>9</v>
          </cell>
          <cell r="BE787">
            <v>8</v>
          </cell>
          <cell r="BF787">
            <v>2567</v>
          </cell>
          <cell r="BG787">
            <v>0</v>
          </cell>
          <cell r="BH787" t="str">
            <v>-</v>
          </cell>
          <cell r="BI787" t="str">
            <v>-</v>
          </cell>
          <cell r="BJ787" t="str">
            <v>-</v>
          </cell>
          <cell r="BK787">
            <v>0</v>
          </cell>
          <cell r="BL787">
            <v>3690</v>
          </cell>
          <cell r="BM787">
            <v>0</v>
          </cell>
          <cell r="BN787" t="str">
            <v/>
          </cell>
          <cell r="BO787" t="str">
            <v/>
          </cell>
          <cell r="BP787" t="str">
            <v/>
          </cell>
          <cell r="BQ787" t="str">
            <v>-</v>
          </cell>
          <cell r="BR787" t="str">
            <v>-</v>
          </cell>
          <cell r="BS787" t="str">
            <v>-</v>
          </cell>
          <cell r="BT787" t="str">
            <v xml:space="preserve">กลุ่มเครดิตยูเนี่ยมตำบลโปงทุ่ง </v>
          </cell>
          <cell r="BU787">
            <v>883263011408</v>
          </cell>
          <cell r="BV787" t="str">
            <v>1.นายอนุพงษ์ ใหม่ใส
2.นางยุพา ป้อพอย
3.นางสาวหงษ์ทิพย์ สุ่มศรี
4.นางสุณี ต๊ะลือ
5.นายบุญเป็ง ต๊ะลือ
6.นายทราย เสานุ
7.นางสาวนงค์ ทามา
8.นายบุญเติง ชัยพรม
9.นางจันเพ็ญ ชัยพรม
10.นายช่วน ใหม่ใส
11.นางเกษร ใหม่ใส
12.นายเสาร์ โอ๊ะพริ้ง
13.นายวิเชียร ใจแก้ว
14.นางผัดแก้ว ใจแก้ว
15.นายวิรัตน์ ต๊ะลือ 
16.นางวิไล ต๊ะลือ
17.นายสมบัติ ยะมัง
18.นางสายพิน ยะมัง</v>
          </cell>
          <cell r="BW787" t="str">
            <v>จำเลยที่ 1
คู่สมรสจำเลยที่ 1
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
คู่สมรสจำเลยที่ 10</v>
          </cell>
          <cell r="BX787" t="str">
            <v>3-5017-00237-33-1
3-5017-00239-31-7
1-5017-00057-93-0
3-5017-00188-72-1
3-5106-00640-59-1
3-5017-00234-84-6
3-5017-00244-42-6
3-5103-00050-01-1
3-5013-00050-02-0
3-5017-00237-25-0
3-5017-00241-98-2
3-5017-00210-06-8
3-5017-00192-55-8
3-5017-00246-37-2
3-5017-00244-22-1
3-5017-00244-23-0
3-5017-00192-79-5
3-5106-00648-32-0</v>
          </cell>
          <cell r="BY78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87" t="str">
            <v>ไม่พบทรัพย์</v>
          </cell>
          <cell r="CA787" t="str">
            <v>พบ</v>
          </cell>
          <cell r="CB787"/>
          <cell r="CC787"/>
          <cell r="CD787"/>
          <cell r="CE787"/>
          <cell r="CF787"/>
          <cell r="CG787"/>
          <cell r="CH787"/>
          <cell r="CI787"/>
          <cell r="CJ787"/>
          <cell r="CK787"/>
          <cell r="CL787"/>
          <cell r="CM787"/>
          <cell r="CN787"/>
          <cell r="CO787"/>
        </row>
        <row r="788">
          <cell r="B788">
            <v>2260</v>
          </cell>
          <cell r="C788">
            <v>784</v>
          </cell>
          <cell r="D788">
            <v>17</v>
          </cell>
          <cell r="E788">
            <v>8</v>
          </cell>
          <cell r="F788">
            <v>2566</v>
          </cell>
          <cell r="G788" t="str">
            <v>800094984013,
800073309877</v>
          </cell>
          <cell r="H788" t="str">
            <v>นาย</v>
          </cell>
          <cell r="I788" t="str">
            <v>นัฏฐาวุธ</v>
          </cell>
          <cell r="J788" t="str">
            <v>สุภาโพน</v>
          </cell>
          <cell r="K788">
            <v>1500200025761</v>
          </cell>
          <cell r="L788" t="str">
            <v>ฮอด</v>
          </cell>
          <cell r="M788" t="str">
            <v>เชียงใหม่ 3</v>
          </cell>
          <cell r="N788">
            <v>8</v>
          </cell>
          <cell r="O788" t="str">
            <v>สินเชื่อธนาคารประชาชน</v>
          </cell>
          <cell r="P788" t="str">
            <v>1.บุคคลค้ำประกัน</v>
          </cell>
          <cell r="Q788">
            <v>23328</v>
          </cell>
          <cell r="R788">
            <v>8162.56</v>
          </cell>
          <cell r="S788" t="str">
            <v>จังหวัดฮอด</v>
          </cell>
          <cell r="T788" t="str">
            <v>ผบE802</v>
          </cell>
          <cell r="U788">
            <v>2565</v>
          </cell>
          <cell r="V788" t="str">
            <v>ผบE901</v>
          </cell>
          <cell r="W788">
            <v>2565</v>
          </cell>
          <cell r="X788">
            <v>22</v>
          </cell>
          <cell r="Y788">
            <v>11</v>
          </cell>
          <cell r="Z788">
            <v>2565</v>
          </cell>
          <cell r="AA788"/>
          <cell r="AB788"/>
          <cell r="AC788"/>
          <cell r="AD788"/>
          <cell r="AE788"/>
          <cell r="AF788"/>
          <cell r="AG788"/>
          <cell r="AH788"/>
          <cell r="AI788"/>
          <cell r="AJ788"/>
          <cell r="AK788"/>
          <cell r="AL788"/>
          <cell r="AM788"/>
          <cell r="AN788"/>
          <cell r="AO788"/>
          <cell r="AP788"/>
          <cell r="AQ788"/>
          <cell r="AR788"/>
          <cell r="AS788"/>
          <cell r="AT788"/>
          <cell r="AU788"/>
          <cell r="AV788"/>
          <cell r="AW788"/>
          <cell r="AX788"/>
          <cell r="AY788"/>
          <cell r="AZ788"/>
          <cell r="BA788"/>
          <cell r="BB788"/>
          <cell r="BC788">
            <v>1500</v>
          </cell>
          <cell r="BD788">
            <v>9</v>
          </cell>
          <cell r="BE788">
            <v>8</v>
          </cell>
          <cell r="BF788">
            <v>2567</v>
          </cell>
          <cell r="BG788">
            <v>0</v>
          </cell>
          <cell r="BH788" t="str">
            <v>-</v>
          </cell>
          <cell r="BI788" t="str">
            <v>-</v>
          </cell>
          <cell r="BJ788" t="str">
            <v>-</v>
          </cell>
          <cell r="BK788">
            <v>0</v>
          </cell>
          <cell r="BL788">
            <v>1265</v>
          </cell>
          <cell r="BM788">
            <v>0</v>
          </cell>
          <cell r="BN788" t="str">
            <v/>
          </cell>
          <cell r="BO788" t="str">
            <v/>
          </cell>
          <cell r="BP788" t="str">
            <v/>
          </cell>
          <cell r="BQ788" t="str">
            <v>-</v>
          </cell>
          <cell r="BR788" t="str">
            <v>-</v>
          </cell>
          <cell r="BS788" t="str">
            <v>-</v>
          </cell>
          <cell r="BT788" t="str">
            <v>นายนัฏฐาวุธ สุภาโพน</v>
          </cell>
          <cell r="BU788" t="str">
            <v>888165010301,
888165010302</v>
          </cell>
          <cell r="BV788" t="str">
            <v xml:space="preserve">1.นายนัฏฐาวุธ  สุภาโพน
2.นายสมชัย  ศรีสุข
3.นางสาวรุ่งนภา  ปัญญาจักร์
4.นายสมเกียรติ  แก้วสิงห์สุ
5.นางสาวศิริจันทร์  ชมภูกลาง
</v>
          </cell>
          <cell r="BW788" t="str">
            <v>จำเลยที่ 1
จำเลยที่ 2
คู่สมรสจำเลยที่ 2
จำเลยที่ 3
คู่สมรสจำเลยที่ 3</v>
          </cell>
          <cell r="BX788" t="str">
            <v xml:space="preserve">1-5002-00025-76-1
3-5106-00238-52-1
3-5002-00155-27-0
3-5002-00165-04-6
1-5002-00104-42-3
</v>
          </cell>
          <cell r="BY788"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เลขที่ 6443 ต.บ้านแปะ อ.จอมทอง จ.เชียงใหม่ (สินส่วนตัว)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v>
          </cell>
          <cell r="BZ788" t="str">
            <v>พบทรัพย์</v>
          </cell>
          <cell r="CA788" t="str">
            <v>พบ</v>
          </cell>
          <cell r="CB788"/>
          <cell r="CC788"/>
          <cell r="CD788"/>
          <cell r="CE788"/>
          <cell r="CF788"/>
          <cell r="CG788"/>
          <cell r="CH788"/>
          <cell r="CI788"/>
          <cell r="CJ788"/>
          <cell r="CK788"/>
          <cell r="CL788"/>
          <cell r="CM788"/>
          <cell r="CN788"/>
          <cell r="CO788"/>
        </row>
        <row r="789">
          <cell r="B789">
            <v>2261</v>
          </cell>
          <cell r="C789">
            <v>785</v>
          </cell>
          <cell r="D789"/>
          <cell r="E789"/>
          <cell r="F789"/>
          <cell r="G789">
            <v>800063699394</v>
          </cell>
          <cell r="H789" t="str">
            <v>นาย</v>
          </cell>
          <cell r="I789" t="str">
            <v>ชุติเดช</v>
          </cell>
          <cell r="J789" t="str">
            <v>จันทร์ณรงค์ชัย</v>
          </cell>
          <cell r="K789" t="str">
            <v>1-5099-01003-45-1</v>
          </cell>
          <cell r="L789" t="str">
            <v>สันกำแพง</v>
          </cell>
          <cell r="M789" t="str">
            <v>เชียงใหม่ 3</v>
          </cell>
          <cell r="N789">
            <v>8</v>
          </cell>
          <cell r="O789" t="str">
            <v>สินเชื่อธนาคารประชาชน</v>
          </cell>
          <cell r="P789" t="str">
            <v>1.บุคคลค้ำประกัน</v>
          </cell>
          <cell r="Q789"/>
          <cell r="R789"/>
          <cell r="S789" t="str">
            <v>แขวงเชียงใหม่</v>
          </cell>
          <cell r="T789" t="str">
            <v>ผบE5686</v>
          </cell>
          <cell r="U789">
            <v>2564</v>
          </cell>
          <cell r="V789" t="str">
            <v>ผบE5197</v>
          </cell>
          <cell r="W789">
            <v>2565</v>
          </cell>
          <cell r="X789"/>
          <cell r="Y789"/>
          <cell r="Z789"/>
          <cell r="AA789">
            <v>25</v>
          </cell>
          <cell r="AB789">
            <v>7</v>
          </cell>
          <cell r="AC789">
            <v>2565</v>
          </cell>
          <cell r="AD789"/>
          <cell r="AE789"/>
          <cell r="AF789"/>
          <cell r="AG789"/>
          <cell r="AH789"/>
          <cell r="AI789"/>
          <cell r="AJ789"/>
          <cell r="AK789"/>
          <cell r="AL789"/>
          <cell r="AM789"/>
          <cell r="AN789"/>
          <cell r="AO789"/>
          <cell r="AP789"/>
          <cell r="AQ789"/>
          <cell r="AR789"/>
          <cell r="AS789"/>
          <cell r="AT789"/>
          <cell r="AU789"/>
          <cell r="AV789"/>
          <cell r="AW789"/>
          <cell r="AX789"/>
          <cell r="AY789"/>
          <cell r="AZ789"/>
          <cell r="BA789"/>
          <cell r="BB789"/>
          <cell r="BC789">
            <v>1200</v>
          </cell>
          <cell r="BD789">
            <v>24</v>
          </cell>
          <cell r="BE789">
            <v>1</v>
          </cell>
          <cell r="BF789">
            <v>2568</v>
          </cell>
          <cell r="BG789">
            <v>0</v>
          </cell>
          <cell r="BH789" t="str">
            <v>-</v>
          </cell>
          <cell r="BI789" t="str">
            <v>-</v>
          </cell>
          <cell r="BJ789" t="str">
            <v>-</v>
          </cell>
          <cell r="BK789">
            <v>0</v>
          </cell>
          <cell r="BL789">
            <v>1380</v>
          </cell>
          <cell r="BM789">
            <v>0</v>
          </cell>
          <cell r="BN789" t="str">
            <v/>
          </cell>
          <cell r="BO789" t="str">
            <v/>
          </cell>
          <cell r="BP789" t="str">
            <v/>
          </cell>
          <cell r="BQ789" t="str">
            <v>-</v>
          </cell>
          <cell r="BR789" t="str">
            <v>-</v>
          </cell>
          <cell r="BS789" t="str">
            <v>-</v>
          </cell>
          <cell r="BT789" t="str">
            <v>นายชุติเดช จันทร์ณรงค์ชัย</v>
          </cell>
          <cell r="BU789">
            <v>883263010384</v>
          </cell>
          <cell r="BV789" t="str">
            <v xml:space="preserve">1.นายชุติเดช  จันทร์ณรงค์ชัย
2.นายศุภฤกษ์  ต๊ะเรือน
3.นางไข่แก้ว  มีชัย
4.นางสาวขวัญใจ  วรเกษมศักดิ์
</v>
          </cell>
          <cell r="BW789" t="str">
            <v xml:space="preserve">จำเลยที่ 1
จำเลยที่ 2
ทายาทโดยธรรมของจำเลยที่ 3
จำเลยที่ 3
</v>
          </cell>
          <cell r="BX789" t="str">
            <v xml:space="preserve">1-5099-01003-45-1
1-5099-00983-10-0
3-5804-00260-18-2
1-1020-00564-48-5
</v>
          </cell>
          <cell r="BY78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BZ789" t="str">
            <v>ไม่พบทรัพย์</v>
          </cell>
          <cell r="CA789"/>
          <cell r="CB789"/>
          <cell r="CC789"/>
          <cell r="CD789"/>
          <cell r="CE789"/>
          <cell r="CF789"/>
          <cell r="CG789"/>
          <cell r="CH789"/>
          <cell r="CI789"/>
          <cell r="CJ789"/>
          <cell r="CK789"/>
          <cell r="CL789"/>
          <cell r="CM789"/>
          <cell r="CN789"/>
          <cell r="CO789"/>
        </row>
        <row r="790">
          <cell r="B790">
            <v>2262</v>
          </cell>
          <cell r="C790">
            <v>786</v>
          </cell>
          <cell r="D790">
            <v>3</v>
          </cell>
          <cell r="E790">
            <v>8</v>
          </cell>
          <cell r="F790">
            <v>2566</v>
          </cell>
          <cell r="G790">
            <v>800082419931</v>
          </cell>
          <cell r="H790" t="str">
            <v>นาย</v>
          </cell>
          <cell r="I790" t="str">
            <v>เชิดชัย</v>
          </cell>
          <cell r="J790" t="str">
            <v>สุคำ</v>
          </cell>
          <cell r="K790">
            <v>3500600513467</v>
          </cell>
          <cell r="L790" t="str">
            <v>แม่ริม</v>
          </cell>
          <cell r="M790" t="str">
            <v>เชียงใหม่ 2</v>
          </cell>
          <cell r="N790">
            <v>8</v>
          </cell>
          <cell r="O790" t="str">
            <v>สินเชื่อธนาคารประชาชน</v>
          </cell>
          <cell r="P790" t="str">
            <v>1.บุคคลค้ำประกัน</v>
          </cell>
          <cell r="Q790">
            <v>54654</v>
          </cell>
          <cell r="R790">
            <v>24916.84</v>
          </cell>
          <cell r="S790" t="str">
            <v>แขวงเชียงใหม่</v>
          </cell>
          <cell r="T790" t="str">
            <v>ผบE1438</v>
          </cell>
          <cell r="U790">
            <v>2566</v>
          </cell>
          <cell r="V790" t="str">
            <v>ผบE3293</v>
          </cell>
          <cell r="W790">
            <v>2566</v>
          </cell>
          <cell r="X790">
            <v>16</v>
          </cell>
          <cell r="Y790">
            <v>5</v>
          </cell>
          <cell r="Z790">
            <v>2566</v>
          </cell>
          <cell r="AA790"/>
          <cell r="AB790"/>
          <cell r="AC790"/>
          <cell r="AD790"/>
          <cell r="AE790"/>
          <cell r="AF790"/>
          <cell r="AG790"/>
          <cell r="AH790"/>
          <cell r="AI790"/>
          <cell r="AJ790"/>
          <cell r="AK790"/>
          <cell r="AL790"/>
          <cell r="AM790"/>
          <cell r="AN790"/>
          <cell r="AO790"/>
          <cell r="AP790"/>
          <cell r="AQ790"/>
          <cell r="AR790"/>
          <cell r="AS790"/>
          <cell r="AT790"/>
          <cell r="AU790"/>
          <cell r="AV790"/>
          <cell r="AW790"/>
          <cell r="AX790"/>
          <cell r="AY790"/>
          <cell r="AZ790"/>
          <cell r="BA790"/>
          <cell r="BB790" t="str">
            <v>มีคำสั่งสืบทรัพย์ วันที่ 3/8/2566 // สืบแล้วรายงานผลวันที่</v>
          </cell>
          <cell r="BC790">
            <v>1200</v>
          </cell>
          <cell r="BD790">
            <v>10</v>
          </cell>
          <cell r="BE790">
            <v>6</v>
          </cell>
          <cell r="BF790">
            <v>2567</v>
          </cell>
          <cell r="BG790">
            <v>0</v>
          </cell>
          <cell r="BH790" t="str">
            <v>-</v>
          </cell>
          <cell r="BI790" t="str">
            <v>-</v>
          </cell>
          <cell r="BJ790" t="str">
            <v>-</v>
          </cell>
          <cell r="BK790">
            <v>0</v>
          </cell>
          <cell r="BL790">
            <v>2085</v>
          </cell>
          <cell r="BM790">
            <v>0</v>
          </cell>
          <cell r="BN790">
            <v>14</v>
          </cell>
          <cell r="BO790">
            <v>8</v>
          </cell>
          <cell r="BP790">
            <v>2567</v>
          </cell>
          <cell r="BQ790" t="str">
            <v>-</v>
          </cell>
          <cell r="BR790" t="str">
            <v>-</v>
          </cell>
          <cell r="BS790" t="str">
            <v>-</v>
          </cell>
          <cell r="BT790" t="str">
            <v>นายเชิดชัย สุคำ</v>
          </cell>
          <cell r="BU790">
            <v>800082419931</v>
          </cell>
          <cell r="BV790" t="str">
            <v>1.นายเชิดชัย  สุคำ
2.นางสาวอาฐิชา  จันทรารัตน์ศิริ
3.นางสาวอนุศนิยา  อัจฉริยวงศ์
4.นางณัฐชญา  แสกขุนทด</v>
          </cell>
          <cell r="BW790" t="str">
            <v>จำเลยที่ 1
คู่สมรสจำเลยที่ 1
จำเลยที่ 2
จำเลยที่ 3</v>
          </cell>
          <cell r="BX790" t="str">
            <v>3-5006-00513-46-7
3-3020-00261-98-3
8-5807-73002-05-8
3-3020-00940-70-8</v>
          </cell>
          <cell r="BY790" t="str">
            <v>-ไม่พบว่ามีกรรมสิทธิ์ในที่ดิน อ.เมืองเชียงใหม่ จ.เชียงใหม่
-พบว่ามีกรรมสิทธิ์ในที่ดินโฉนดเลขที่ 45005 ต.แม่สา อ.แม่ริม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อ.เมืองเชียงใหม่ จ.เชียงใหม่
-พบว่ามีกรรมสิทธิ์ในที่ดินโฉนดเลขที่ 39725 ต.หนองบัวน้อย อ.สีคิ้ว จ.นครราชสีมา (ปลอดจำนอง)
-พบว่ามีกรรมสิทธิ์ในที่ดินโฉนดเลขที่ 9899 ต.เหมืองแก้ว อ.แม่ริม จ.เชียงใหม่ (กำหนดเช่า30ปี)</v>
          </cell>
          <cell r="BZ790" t="str">
            <v>พบทรัพย์</v>
          </cell>
          <cell r="CA790"/>
          <cell r="CB790">
            <v>4</v>
          </cell>
          <cell r="CC790"/>
          <cell r="CD790"/>
          <cell r="CE790"/>
          <cell r="CF790"/>
          <cell r="CG790"/>
          <cell r="CH790"/>
          <cell r="CI790"/>
          <cell r="CJ790"/>
          <cell r="CK790"/>
          <cell r="CL790"/>
          <cell r="CM790"/>
          <cell r="CN790"/>
          <cell r="CO790"/>
        </row>
        <row r="791">
          <cell r="B791">
            <v>2263</v>
          </cell>
          <cell r="C791">
            <v>787</v>
          </cell>
          <cell r="D791">
            <v>21</v>
          </cell>
          <cell r="E791">
            <v>8</v>
          </cell>
          <cell r="F791">
            <v>2566</v>
          </cell>
          <cell r="G791">
            <v>800081782453</v>
          </cell>
          <cell r="H791" t="str">
            <v>นางสาว</v>
          </cell>
          <cell r="I791" t="str">
            <v>ฐิติมา</v>
          </cell>
          <cell r="J791" t="str">
            <v>อุ่นเมืองอินทร์</v>
          </cell>
          <cell r="K791" t="str">
            <v>1-5099-00895-15-4</v>
          </cell>
          <cell r="L791" t="str">
            <v>สันทราย</v>
          </cell>
          <cell r="M791" t="str">
            <v>เชียงใหม่ 2</v>
          </cell>
          <cell r="N791">
            <v>8</v>
          </cell>
          <cell r="O791" t="str">
            <v>สินเชื่อธนาคารประชาชน</v>
          </cell>
          <cell r="P791" t="str">
            <v>1.บุคคลค้ำประกัน</v>
          </cell>
          <cell r="Q791">
            <v>103108.2</v>
          </cell>
          <cell r="R791">
            <v>43022.89</v>
          </cell>
          <cell r="S791" t="str">
            <v>แขวงเชียงใหม่</v>
          </cell>
          <cell r="T791" t="str">
            <v>ผบE2738</v>
          </cell>
          <cell r="U791">
            <v>2566</v>
          </cell>
          <cell r="V791" t="str">
            <v>ผบE4432</v>
          </cell>
          <cell r="W791">
            <v>2566</v>
          </cell>
          <cell r="X791">
            <v>12</v>
          </cell>
          <cell r="Y791">
            <v>6</v>
          </cell>
          <cell r="Z791">
            <v>2566</v>
          </cell>
          <cell r="AA791"/>
          <cell r="AB791"/>
          <cell r="AC791"/>
          <cell r="AD791"/>
          <cell r="AE791"/>
          <cell r="AF791"/>
          <cell r="AG791"/>
          <cell r="AH791"/>
          <cell r="AI791"/>
          <cell r="AJ791"/>
          <cell r="AK791"/>
          <cell r="AL791"/>
          <cell r="AM791"/>
          <cell r="AN791"/>
          <cell r="AO791"/>
          <cell r="AP791"/>
          <cell r="AQ791"/>
          <cell r="AR791"/>
          <cell r="AS791"/>
          <cell r="AT791"/>
          <cell r="AU791"/>
          <cell r="AV791"/>
          <cell r="AW791"/>
          <cell r="AX791"/>
          <cell r="AY791"/>
          <cell r="AZ791"/>
          <cell r="BA791"/>
          <cell r="BB791" t="str">
            <v>มีคำสั่งสืบทรัพย์ วันที่ 21/8/2566 // สืบแล้วรายงานผลวันที่ 7/12/2566</v>
          </cell>
          <cell r="BC791">
            <v>900</v>
          </cell>
          <cell r="BD791">
            <v>10</v>
          </cell>
          <cell r="BE791">
            <v>6</v>
          </cell>
          <cell r="BF791">
            <v>2567</v>
          </cell>
          <cell r="BG791">
            <v>0</v>
          </cell>
          <cell r="BH791" t="str">
            <v>-</v>
          </cell>
          <cell r="BI791" t="str">
            <v>-</v>
          </cell>
          <cell r="BJ791" t="str">
            <v>-</v>
          </cell>
          <cell r="BK791">
            <v>0</v>
          </cell>
          <cell r="BL791">
            <v>940</v>
          </cell>
          <cell r="BM791">
            <v>0</v>
          </cell>
          <cell r="BN791">
            <v>25</v>
          </cell>
          <cell r="BO791">
            <v>10</v>
          </cell>
          <cell r="BP791">
            <v>2567</v>
          </cell>
          <cell r="BQ791" t="str">
            <v>-</v>
          </cell>
          <cell r="BR791" t="str">
            <v>-</v>
          </cell>
          <cell r="BS791" t="str">
            <v>-</v>
          </cell>
          <cell r="BT791" t="str">
            <v>นางสาวฐิติมา อุ่นเมืองอินทร์</v>
          </cell>
          <cell r="BU791">
            <v>883266010023</v>
          </cell>
          <cell r="BV791" t="str">
            <v>1.นางสาวฐิติมา  อุ่นเมืองอินทร์
2.นางสาวสายฝน  สุนกาย
3.นายวัฒนา  วงค์หมึก</v>
          </cell>
          <cell r="BW791" t="str">
            <v>จำเลยที่ 1
จำเลยที่ 2
จำเลยที่ 3</v>
          </cell>
          <cell r="BX791" t="str">
            <v>1-5099-00895-15-4
3-5007-00340-71-8
1-5099-00957-17-6</v>
          </cell>
          <cell r="BY791" t="str">
            <v>-ไม่พบว่ามีกรรมสิทธิ์ในที่ดิน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v>
          </cell>
          <cell r="BZ791" t="str">
            <v>ไม่พบทรัพย์</v>
          </cell>
          <cell r="CA791"/>
          <cell r="CB791">
            <v>3</v>
          </cell>
          <cell r="CC791"/>
          <cell r="CD791"/>
          <cell r="CE791"/>
          <cell r="CF791"/>
          <cell r="CG791"/>
          <cell r="CH791"/>
          <cell r="CI791"/>
          <cell r="CJ791"/>
          <cell r="CK791"/>
          <cell r="CL791"/>
          <cell r="CM791"/>
          <cell r="CN791"/>
          <cell r="CO791"/>
        </row>
        <row r="792">
          <cell r="B792">
            <v>2264</v>
          </cell>
          <cell r="C792">
            <v>788</v>
          </cell>
          <cell r="D792">
            <v>6</v>
          </cell>
          <cell r="E792">
            <v>9</v>
          </cell>
          <cell r="F792">
            <v>2566</v>
          </cell>
          <cell r="G792">
            <v>800059343817</v>
          </cell>
          <cell r="H792" t="str">
            <v>นาง</v>
          </cell>
          <cell r="I792" t="str">
            <v>งามพิศ</v>
          </cell>
          <cell r="J792" t="str">
            <v>อินต๊ะ</v>
          </cell>
          <cell r="K792" t="str">
            <v>3-5014-00202-13-2</v>
          </cell>
          <cell r="L792" t="str">
            <v>สันทราย</v>
          </cell>
          <cell r="M792" t="str">
            <v>เชียงใหม่ 2</v>
          </cell>
          <cell r="N792">
            <v>8</v>
          </cell>
          <cell r="O792" t="str">
            <v>สินเชื่อธนาคารประชาชน</v>
          </cell>
          <cell r="P792" t="str">
            <v>1.บุคคลค้ำประกัน</v>
          </cell>
          <cell r="Q792">
            <v>96265</v>
          </cell>
          <cell r="R792">
            <v>20217.240000000002</v>
          </cell>
          <cell r="S792" t="str">
            <v>แขวงเชียงใหม่</v>
          </cell>
          <cell r="T792" t="str">
            <v>ผบE2737</v>
          </cell>
          <cell r="U792">
            <v>2566</v>
          </cell>
          <cell r="V792" t="str">
            <v>ผบE4435</v>
          </cell>
          <cell r="W792">
            <v>2566</v>
          </cell>
          <cell r="X792">
            <v>12</v>
          </cell>
          <cell r="Y792">
            <v>6</v>
          </cell>
          <cell r="Z792">
            <v>2566</v>
          </cell>
          <cell r="AA792"/>
          <cell r="AB792"/>
          <cell r="AC792"/>
          <cell r="AD792"/>
          <cell r="AE792"/>
          <cell r="AF792"/>
          <cell r="AG792"/>
          <cell r="AH792"/>
          <cell r="AI792"/>
          <cell r="AJ792"/>
          <cell r="AK792"/>
          <cell r="AL792"/>
          <cell r="AM792"/>
          <cell r="AN792"/>
          <cell r="AO792"/>
          <cell r="AP792"/>
          <cell r="AQ792"/>
          <cell r="AR792"/>
          <cell r="AS792"/>
          <cell r="AT792"/>
          <cell r="AU792"/>
          <cell r="AV792"/>
          <cell r="AW792"/>
          <cell r="AX792"/>
          <cell r="AY792"/>
          <cell r="AZ792"/>
          <cell r="BA792"/>
          <cell r="BB792" t="str">
            <v>มีคำสั่งสืบทรัพย์ วันที่ 6/9/2566 // สืบแล้วรายงานผลวันที่ 16/12/2566 // เบิกสืบ 10/6/2567</v>
          </cell>
          <cell r="BC792">
            <v>1500</v>
          </cell>
          <cell r="BD792">
            <v>10</v>
          </cell>
          <cell r="BE792">
            <v>6</v>
          </cell>
          <cell r="BF792">
            <v>2567</v>
          </cell>
          <cell r="BG792">
            <v>0</v>
          </cell>
          <cell r="BH792" t="str">
            <v>-</v>
          </cell>
          <cell r="BI792" t="str">
            <v>-</v>
          </cell>
          <cell r="BJ792" t="str">
            <v>-</v>
          </cell>
          <cell r="BK792">
            <v>0</v>
          </cell>
          <cell r="BL792">
            <v>1645</v>
          </cell>
          <cell r="BM792">
            <v>0</v>
          </cell>
          <cell r="BN792">
            <v>25</v>
          </cell>
          <cell r="BO792">
            <v>10</v>
          </cell>
          <cell r="BP792">
            <v>2567</v>
          </cell>
          <cell r="BQ792" t="str">
            <v>-</v>
          </cell>
          <cell r="BR792" t="str">
            <v>-</v>
          </cell>
          <cell r="BS792" t="str">
            <v>-</v>
          </cell>
          <cell r="BT792" t="str">
            <v>นางงามพิศ อินต๊ะ</v>
          </cell>
          <cell r="BU792">
            <v>883266010024</v>
          </cell>
          <cell r="BV792" t="str">
            <v>1.นางสาวงามพิศ อินต๊ะ
2.นายเสน่ห์  อินต๊ะ
3.นางผานิตร  พานคำดาว
4.นายวิวัฒน์  พานคำดาว
5.นางสาววชิราภรณ์  ดมดอก</v>
          </cell>
          <cell r="BW792" t="str">
            <v>จำเลยที่ 1
คู่สมรสจำเลยที่ 1
จำเลยที่ 2
คู่สมรสจำเลยที่ 2
จำเลยที่ 3</v>
          </cell>
          <cell r="BX792" t="str">
            <v>3-5014-00202-13-2
3-5014-00201-67-5
3-5014-00202-23-0
3-5711-00065-50-4
3-5011-00228-62-4</v>
          </cell>
          <cell r="BY792" t="str">
            <v>-พบว่ามีกรรมสิทธิในที่ดินโฉนดเลขที่ 180678 ต.หนองแหย่ง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อ.สันทราย   จ.เชียงใหม่</v>
          </cell>
          <cell r="BZ792" t="str">
            <v>พบทรัพย์</v>
          </cell>
          <cell r="CA792"/>
          <cell r="CB792">
            <v>5</v>
          </cell>
          <cell r="CC792"/>
          <cell r="CD792"/>
          <cell r="CE792"/>
          <cell r="CF792"/>
          <cell r="CG792"/>
          <cell r="CH792"/>
          <cell r="CI792"/>
          <cell r="CJ792"/>
          <cell r="CK792"/>
          <cell r="CL792"/>
          <cell r="CM792"/>
          <cell r="CN792"/>
          <cell r="CO792"/>
        </row>
        <row r="793">
          <cell r="B793">
            <v>2265</v>
          </cell>
          <cell r="C793">
            <v>789</v>
          </cell>
          <cell r="D793">
            <v>6</v>
          </cell>
          <cell r="E793">
            <v>9</v>
          </cell>
          <cell r="F793">
            <v>2566</v>
          </cell>
          <cell r="G793">
            <v>800085947532</v>
          </cell>
          <cell r="H793" t="str">
            <v>นางสาว</v>
          </cell>
          <cell r="I793" t="str">
            <v xml:space="preserve">รัตนาภรณ์ </v>
          </cell>
          <cell r="J793" t="str">
            <v>พงษ์ตัน</v>
          </cell>
          <cell r="K793">
            <v>1509901584551</v>
          </cell>
          <cell r="L793" t="str">
            <v>สันทราย</v>
          </cell>
          <cell r="M793" t="str">
            <v>เชียงใหม่ 2</v>
          </cell>
          <cell r="N793">
            <v>8</v>
          </cell>
          <cell r="O793" t="str">
            <v>สินเชื่อธนาคารประชาชน</v>
          </cell>
          <cell r="P793" t="str">
            <v>1.บุคคลค้ำประกัน</v>
          </cell>
          <cell r="Q793">
            <v>55988</v>
          </cell>
          <cell r="R793">
            <v>22725.16</v>
          </cell>
          <cell r="S793" t="str">
            <v>แขวงเชียงใหม่</v>
          </cell>
          <cell r="T793" t="str">
            <v>ผบE1467</v>
          </cell>
          <cell r="U793">
            <v>2566</v>
          </cell>
          <cell r="V793" t="str">
            <v>ผบE4441</v>
          </cell>
          <cell r="W793">
            <v>2566</v>
          </cell>
          <cell r="X793">
            <v>12</v>
          </cell>
          <cell r="Y793">
            <v>6</v>
          </cell>
          <cell r="Z793">
            <v>2566</v>
          </cell>
          <cell r="AA793"/>
          <cell r="AB793"/>
          <cell r="AC793"/>
          <cell r="AD793"/>
          <cell r="AE793"/>
          <cell r="AF793"/>
          <cell r="AG793"/>
          <cell r="AH793"/>
          <cell r="AI793"/>
          <cell r="AJ793"/>
          <cell r="AK793"/>
          <cell r="AL793"/>
          <cell r="AM793"/>
          <cell r="AN793"/>
          <cell r="AO793"/>
          <cell r="AP793"/>
          <cell r="AQ793"/>
          <cell r="AR793"/>
          <cell r="AS793"/>
          <cell r="AT793"/>
          <cell r="AU793"/>
          <cell r="AV793"/>
          <cell r="AW793"/>
          <cell r="AX793"/>
          <cell r="AY793"/>
          <cell r="AZ793"/>
          <cell r="BA793"/>
          <cell r="BB793" t="str">
            <v>มีคำสั่งสืบทรัพย์ วันที่ 6/9/2566 // สืบแล้วรายงานผลวันที่ 16/12/2566</v>
          </cell>
          <cell r="BC793">
            <v>900</v>
          </cell>
          <cell r="BD793">
            <v>10</v>
          </cell>
          <cell r="BE793">
            <v>6</v>
          </cell>
          <cell r="BF793">
            <v>2567</v>
          </cell>
          <cell r="BG793">
            <v>0</v>
          </cell>
          <cell r="BH793" t="str">
            <v>-</v>
          </cell>
          <cell r="BI793" t="str">
            <v>-</v>
          </cell>
          <cell r="BJ793" t="str">
            <v>-</v>
          </cell>
          <cell r="BK793">
            <v>0</v>
          </cell>
          <cell r="BL793">
            <v>1190</v>
          </cell>
          <cell r="BM793">
            <v>0</v>
          </cell>
          <cell r="BN793">
            <v>25</v>
          </cell>
          <cell r="BO793">
            <v>10</v>
          </cell>
          <cell r="BP793">
            <v>2567</v>
          </cell>
          <cell r="BQ793" t="str">
            <v>-</v>
          </cell>
          <cell r="BR793" t="str">
            <v>-</v>
          </cell>
          <cell r="BS793" t="str">
            <v>-</v>
          </cell>
          <cell r="BT793" t="str">
            <v>นางสาวรัตนาภรณ์  พงษ์ตัน</v>
          </cell>
          <cell r="BU793">
            <v>883265010850</v>
          </cell>
          <cell r="BV793" t="str">
            <v>1.นางสาวรัตนาภรณ์  พงษ์ตัน
2.นายธนกฤต  โตวิเชียร
3.นางสาวกัญจน์ชนา  มูลละ</v>
          </cell>
          <cell r="BW793" t="str">
            <v xml:space="preserve">จำเลยที่ 1
จำเลยที่ 2
จำเลยที่ 3 
</v>
          </cell>
          <cell r="BX793" t="str">
            <v>1-5099-01584-55-1
1-5099-01532--42-0
1-5099-01519-66-1</v>
          </cell>
          <cell r="BY793" t="str">
            <v>-ไม่พบว่ามีกรรมสิทธิ์ในที่ดิน อ.สันทราย   จ.เชียงใหม่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v>
          </cell>
          <cell r="BZ793" t="str">
            <v>พบทรัพย์</v>
          </cell>
          <cell r="CA793"/>
          <cell r="CB793">
            <v>3</v>
          </cell>
          <cell r="CC793"/>
          <cell r="CD793"/>
          <cell r="CE793"/>
          <cell r="CF793"/>
          <cell r="CG793"/>
          <cell r="CH793"/>
          <cell r="CI793"/>
          <cell r="CJ793"/>
          <cell r="CK793"/>
          <cell r="CL793"/>
          <cell r="CM793"/>
          <cell r="CN793"/>
          <cell r="CO793"/>
        </row>
        <row r="794">
          <cell r="B794">
            <v>2266</v>
          </cell>
          <cell r="C794">
            <v>790</v>
          </cell>
          <cell r="D794"/>
          <cell r="E794"/>
          <cell r="F794"/>
          <cell r="G794">
            <v>800076818585</v>
          </cell>
          <cell r="H794" t="str">
            <v>ว่าที่ร้อยตรี</v>
          </cell>
          <cell r="I794" t="str">
            <v>ณัฐสิมา</v>
          </cell>
          <cell r="J794" t="str">
            <v>ถนอมบุญ</v>
          </cell>
          <cell r="K794" t="str">
            <v>1 5099 01032 29 0</v>
          </cell>
          <cell r="L794" t="str">
            <v>แม่โจ้</v>
          </cell>
          <cell r="M794" t="str">
            <v>เชียงใหม่ 2</v>
          </cell>
          <cell r="N794">
            <v>8</v>
          </cell>
          <cell r="O794" t="str">
            <v>สินเชื่อธนาคารประชาชน</v>
          </cell>
          <cell r="P794" t="str">
            <v>1.บุคคลค้ำประกัน</v>
          </cell>
          <cell r="Q794">
            <v>69067.14</v>
          </cell>
          <cell r="R794">
            <v>27201.83</v>
          </cell>
          <cell r="S794" t="str">
            <v>แขวงเชียงใหม่</v>
          </cell>
          <cell r="T794" t="str">
            <v>ผบE7158</v>
          </cell>
          <cell r="U794">
            <v>2565</v>
          </cell>
          <cell r="V794" t="str">
            <v>ผบE139</v>
          </cell>
          <cell r="W794">
            <v>2566</v>
          </cell>
          <cell r="X794">
            <v>17</v>
          </cell>
          <cell r="Y794">
            <v>1</v>
          </cell>
          <cell r="Z794">
            <v>2566</v>
          </cell>
          <cell r="AA794"/>
          <cell r="AB794"/>
          <cell r="AC794"/>
          <cell r="AD794"/>
          <cell r="AE794"/>
          <cell r="AF794"/>
          <cell r="AG794"/>
          <cell r="AH794"/>
          <cell r="AI794"/>
          <cell r="AJ794"/>
          <cell r="AK794"/>
          <cell r="AL794"/>
          <cell r="AM794"/>
          <cell r="AN794"/>
          <cell r="AO794"/>
          <cell r="AP794"/>
          <cell r="AQ794"/>
          <cell r="AR794"/>
          <cell r="AS794"/>
          <cell r="AT794"/>
          <cell r="AU794"/>
          <cell r="AV794"/>
          <cell r="AW794"/>
          <cell r="AX794"/>
          <cell r="AY794"/>
          <cell r="AZ794"/>
          <cell r="BA794"/>
          <cell r="BB794" t="str">
            <v>มีคำสั่งสืบทรัพย์ วันที่ 7/9/2566 // สืบแล้วรายงานผลวันที่ 7/12/2566</v>
          </cell>
          <cell r="BC794">
            <v>1200</v>
          </cell>
          <cell r="BD794">
            <v>10</v>
          </cell>
          <cell r="BE794">
            <v>6</v>
          </cell>
          <cell r="BF794">
            <v>2567</v>
          </cell>
          <cell r="BG794">
            <v>0</v>
          </cell>
          <cell r="BH794" t="str">
            <v>-</v>
          </cell>
          <cell r="BI794" t="str">
            <v>-</v>
          </cell>
          <cell r="BJ794" t="str">
            <v>-</v>
          </cell>
          <cell r="BK794">
            <v>0</v>
          </cell>
          <cell r="BL794">
            <v>1485</v>
          </cell>
          <cell r="BM794">
            <v>0</v>
          </cell>
          <cell r="BN794" t="str">
            <v/>
          </cell>
          <cell r="BO794" t="str">
            <v/>
          </cell>
          <cell r="BP794" t="str">
            <v/>
          </cell>
          <cell r="BQ794" t="str">
            <v>-</v>
          </cell>
          <cell r="BR794" t="str">
            <v>-</v>
          </cell>
          <cell r="BS794" t="str">
            <v>-</v>
          </cell>
          <cell r="BT794" t="str">
            <v>ว่าที่ร้อยตรีณัฐสิมา ถนอมบุญ</v>
          </cell>
          <cell r="BU794">
            <v>883265010433</v>
          </cell>
          <cell r="BV794" t="str">
            <v>1.ว่าที่ร้อยตรีหญิงณัฐสิมา  ถนอมบุญ
2.ว่าที่ร้อยตรีหญิงอรนภา  แสนเกรียง
3.นางชญาณ์นันท์  บัวเกตุ
4.นายเอกชัย  บัวเกตุ</v>
          </cell>
          <cell r="BW794" t="str">
            <v>จำเลยที่ 1
จำเลยที่ 2
จำเลยที่ 3
คู่สมรสจำเลยที่ 3</v>
          </cell>
          <cell r="BX794" t="str">
            <v>1-5099-01032-29-0
1-5099-01016-87-1
3-5014-00137-87-0
3-8106-00038-81-2</v>
          </cell>
          <cell r="BY794"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794" t="str">
            <v>ไม่พบทรัพย์</v>
          </cell>
          <cell r="CA794"/>
          <cell r="CB794">
            <v>4</v>
          </cell>
          <cell r="CC794"/>
          <cell r="CD794"/>
          <cell r="CE794"/>
          <cell r="CF794"/>
          <cell r="CG794"/>
          <cell r="CH794"/>
          <cell r="CI794"/>
          <cell r="CJ794"/>
          <cell r="CK794"/>
          <cell r="CL794"/>
          <cell r="CM794"/>
          <cell r="CN794"/>
          <cell r="CO794"/>
        </row>
        <row r="795">
          <cell r="B795">
            <v>2267</v>
          </cell>
          <cell r="C795">
            <v>791</v>
          </cell>
          <cell r="D795"/>
          <cell r="E795"/>
          <cell r="F795"/>
          <cell r="G795">
            <v>800145587260</v>
          </cell>
          <cell r="H795" t="str">
            <v>นาย</v>
          </cell>
          <cell r="I795" t="str">
            <v xml:space="preserve">กิตติ </v>
          </cell>
          <cell r="J795" t="str">
            <v>อุ่นเรือน</v>
          </cell>
          <cell r="K795">
            <v>1500700113375</v>
          </cell>
          <cell r="L795" t="str">
            <v>แม่โจ้</v>
          </cell>
          <cell r="M795" t="str">
            <v>เชียงใหม่ 2</v>
          </cell>
          <cell r="N795">
            <v>8</v>
          </cell>
          <cell r="O795" t="str">
            <v>สินเชื่อธนาคารประชาชน</v>
          </cell>
          <cell r="P795" t="str">
            <v>1.บุคคลค้ำประกัน</v>
          </cell>
          <cell r="Q795">
            <v>45833</v>
          </cell>
          <cell r="R795">
            <v>3717.47</v>
          </cell>
          <cell r="S795" t="str">
            <v>แขวงเชียงดาว</v>
          </cell>
          <cell r="T795" t="str">
            <v>ผบE16</v>
          </cell>
          <cell r="U795">
            <v>2566</v>
          </cell>
          <cell r="V795" t="str">
            <v>ผบE96</v>
          </cell>
          <cell r="W795">
            <v>2566</v>
          </cell>
          <cell r="X795">
            <v>6</v>
          </cell>
          <cell r="Y795">
            <v>2</v>
          </cell>
          <cell r="Z795">
            <v>2566</v>
          </cell>
          <cell r="AA795"/>
          <cell r="AB795"/>
          <cell r="AC795"/>
          <cell r="AD795"/>
          <cell r="AE795"/>
          <cell r="AF795"/>
          <cell r="AG795"/>
          <cell r="AH795"/>
          <cell r="AI795"/>
          <cell r="AJ795"/>
          <cell r="AK795"/>
          <cell r="AL795"/>
          <cell r="AM795"/>
          <cell r="AN795"/>
          <cell r="AO795"/>
          <cell r="AP795"/>
          <cell r="AQ795"/>
          <cell r="AR795"/>
          <cell r="AS795"/>
          <cell r="AT795"/>
          <cell r="AU795"/>
          <cell r="AV795"/>
          <cell r="AW795"/>
          <cell r="AX795"/>
          <cell r="AY795"/>
          <cell r="AZ795"/>
          <cell r="BA795"/>
          <cell r="BB795" t="str">
            <v>มีคำสั่งสืบทรัพย์ วันที่ 7/9/2566 // สืบแล้วรายงานผลวันที่ 7/12/2566</v>
          </cell>
          <cell r="BC795">
            <v>600</v>
          </cell>
          <cell r="BD795">
            <v>10</v>
          </cell>
          <cell r="BE795">
            <v>6</v>
          </cell>
          <cell r="BF795">
            <v>2567</v>
          </cell>
          <cell r="BG795">
            <v>0</v>
          </cell>
          <cell r="BH795" t="str">
            <v>-</v>
          </cell>
          <cell r="BI795" t="str">
            <v>-</v>
          </cell>
          <cell r="BJ795" t="str">
            <v>-</v>
          </cell>
          <cell r="BK795">
            <v>0</v>
          </cell>
          <cell r="BL795">
            <v>945</v>
          </cell>
          <cell r="BM795">
            <v>0</v>
          </cell>
          <cell r="BN795" t="str">
            <v/>
          </cell>
          <cell r="BO795" t="str">
            <v/>
          </cell>
          <cell r="BP795" t="str">
            <v/>
          </cell>
          <cell r="BQ795" t="str">
            <v>-</v>
          </cell>
          <cell r="BR795" t="str">
            <v>-</v>
          </cell>
          <cell r="BS795" t="str">
            <v>-</v>
          </cell>
          <cell r="BT795" t="str">
            <v>นายกิตติ  อุ่นเรือน</v>
          </cell>
          <cell r="BU795">
            <v>883265010855</v>
          </cell>
          <cell r="BV795" t="str">
            <v>1.นายกิตติ  อุ่นเรือน
2.นายณัฐพงค์  เรือนงาม</v>
          </cell>
          <cell r="BW795" t="str">
            <v>จำเลยที่ 1
จำเลยที่ 2</v>
          </cell>
          <cell r="BX795" t="str">
            <v>1-5007-00113-37-5
1-5005-00086-17-1</v>
          </cell>
          <cell r="BY795"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อ.เมืองตาก  จ.ตาก</v>
          </cell>
          <cell r="BZ795" t="str">
            <v>ไม่พบทรัพย์</v>
          </cell>
          <cell r="CA795"/>
          <cell r="CB795">
            <v>2</v>
          </cell>
          <cell r="CC795"/>
          <cell r="CD795"/>
          <cell r="CE795"/>
          <cell r="CF795"/>
          <cell r="CG795"/>
          <cell r="CH795"/>
          <cell r="CI795"/>
          <cell r="CJ795"/>
          <cell r="CK795"/>
          <cell r="CL795"/>
          <cell r="CM795"/>
          <cell r="CN795"/>
          <cell r="CO795"/>
        </row>
        <row r="796">
          <cell r="B796">
            <v>2268</v>
          </cell>
          <cell r="C796">
            <v>792</v>
          </cell>
          <cell r="D796">
            <v>4</v>
          </cell>
          <cell r="E796">
            <v>8</v>
          </cell>
          <cell r="F796">
            <v>2566</v>
          </cell>
          <cell r="G796">
            <v>800102279513</v>
          </cell>
          <cell r="H796" t="str">
            <v>นางสาว</v>
          </cell>
          <cell r="I796" t="str">
            <v>ลลิภัทร</v>
          </cell>
          <cell r="J796" t="str">
            <v>คัมภีระ</v>
          </cell>
          <cell r="K796">
            <v>3501300819595</v>
          </cell>
          <cell r="L796" t="str">
            <v>เชียงใหม่</v>
          </cell>
          <cell r="M796" t="str">
            <v>เชียงใหม่ 1</v>
          </cell>
          <cell r="N796">
            <v>8</v>
          </cell>
          <cell r="O796" t="str">
            <v>สินเชื่อธนาคารประชาชน</v>
          </cell>
          <cell r="P796" t="str">
            <v>1.บุคคลค้ำประกัน</v>
          </cell>
          <cell r="Q796">
            <v>197696</v>
          </cell>
          <cell r="R796">
            <v>29343.73</v>
          </cell>
          <cell r="S796" t="str">
            <v>แขวงเชียงใหม่</v>
          </cell>
          <cell r="T796" t="str">
            <v>ผบE6235</v>
          </cell>
          <cell r="U796">
            <v>2565</v>
          </cell>
          <cell r="V796" t="str">
            <v>ผบE8430</v>
          </cell>
          <cell r="W796">
            <v>2565</v>
          </cell>
          <cell r="X796">
            <v>28</v>
          </cell>
          <cell r="Y796">
            <v>11</v>
          </cell>
          <cell r="Z796">
            <v>2565</v>
          </cell>
          <cell r="AA796"/>
          <cell r="AB796"/>
          <cell r="AC796"/>
          <cell r="AD796"/>
          <cell r="AE796"/>
          <cell r="AF796"/>
          <cell r="AG796"/>
          <cell r="AH796"/>
          <cell r="AI796"/>
          <cell r="AJ796"/>
          <cell r="AK796"/>
          <cell r="AL796"/>
          <cell r="AM796"/>
          <cell r="AN796"/>
          <cell r="AO796"/>
          <cell r="AP796"/>
          <cell r="AQ796"/>
          <cell r="AR796"/>
          <cell r="AS796"/>
          <cell r="AT796"/>
          <cell r="AU796"/>
          <cell r="AV796"/>
          <cell r="AW796"/>
          <cell r="AX796"/>
          <cell r="AY796"/>
          <cell r="AZ796"/>
          <cell r="BA796"/>
          <cell r="BB796" t="str">
            <v>มีคำสั่งสืบทรัพย์ วันที่ 4/8/2566 // สืบแล้วรายงานผลวันที่ 8/12/2566</v>
          </cell>
          <cell r="BC796">
            <v>600</v>
          </cell>
          <cell r="BD796">
            <v>12</v>
          </cell>
          <cell r="BE796">
            <v>7</v>
          </cell>
          <cell r="BF796">
            <v>2567</v>
          </cell>
          <cell r="BG796">
            <v>0</v>
          </cell>
          <cell r="BH796" t="str">
            <v>-</v>
          </cell>
          <cell r="BI796" t="str">
            <v>-</v>
          </cell>
          <cell r="BJ796" t="str">
            <v>-</v>
          </cell>
          <cell r="BK796">
            <v>0</v>
          </cell>
          <cell r="BL796">
            <v>915</v>
          </cell>
          <cell r="BM796">
            <v>0</v>
          </cell>
          <cell r="BN796">
            <v>24</v>
          </cell>
          <cell r="BO796">
            <v>10</v>
          </cell>
          <cell r="BP796">
            <v>2567</v>
          </cell>
          <cell r="BQ796" t="str">
            <v>-</v>
          </cell>
          <cell r="BR796" t="str">
            <v>-</v>
          </cell>
          <cell r="BS796" t="str">
            <v>-</v>
          </cell>
          <cell r="BT796" t="str">
            <v>นางสาวลลิภัทร คัมภีระ</v>
          </cell>
          <cell r="BU796">
            <v>883165010124</v>
          </cell>
          <cell r="BV796" t="str">
            <v>1.นางสาวลลิภัทร  คัมภีระ
2.นายฉัตรินทร์  มะโน</v>
          </cell>
          <cell r="BW796" t="str">
            <v>จำเลยที่ 1
จำเลยที่ 2</v>
          </cell>
          <cell r="BX796" t="str">
            <v>3-5013-00819-59-6
1-5099-01338-41-1</v>
          </cell>
          <cell r="BY796"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v>
          </cell>
          <cell r="BZ796" t="str">
            <v>ไม่พบทรัพย์</v>
          </cell>
          <cell r="CA796"/>
          <cell r="CB796">
            <v>2</v>
          </cell>
          <cell r="CC796"/>
          <cell r="CD796"/>
          <cell r="CE796"/>
          <cell r="CF796"/>
          <cell r="CG796"/>
          <cell r="CH796"/>
          <cell r="CI796"/>
          <cell r="CJ796"/>
          <cell r="CK796"/>
          <cell r="CL796"/>
          <cell r="CM796"/>
          <cell r="CN796"/>
          <cell r="CO796"/>
        </row>
        <row r="797">
          <cell r="B797">
            <v>2269</v>
          </cell>
          <cell r="C797">
            <v>793</v>
          </cell>
          <cell r="D797">
            <v>4</v>
          </cell>
          <cell r="E797">
            <v>8</v>
          </cell>
          <cell r="F797">
            <v>2566</v>
          </cell>
          <cell r="G797">
            <v>800099092846</v>
          </cell>
          <cell r="H797" t="str">
            <v>นางสาว</v>
          </cell>
          <cell r="I797" t="str">
            <v>มณฑน์รัตน์</v>
          </cell>
          <cell r="J797" t="str">
            <v>จิตรทรวง</v>
          </cell>
          <cell r="K797">
            <v>3500600172422</v>
          </cell>
          <cell r="L797" t="str">
            <v>เชียงใหม่</v>
          </cell>
          <cell r="M797" t="str">
            <v>เชียงใหม่ 1</v>
          </cell>
          <cell r="N797">
            <v>8</v>
          </cell>
          <cell r="O797" t="str">
            <v>สินเชื่อธนาคารประชาชน</v>
          </cell>
          <cell r="P797" t="str">
            <v>1.บุคคลค้ำประกัน</v>
          </cell>
          <cell r="Q797">
            <v>130325</v>
          </cell>
          <cell r="R797">
            <v>34665.800000000003</v>
          </cell>
          <cell r="S797" t="str">
            <v>แขวงเชียงใหม่</v>
          </cell>
          <cell r="T797" t="str">
            <v>ผบE7139</v>
          </cell>
          <cell r="U797">
            <v>2565</v>
          </cell>
          <cell r="V797" t="str">
            <v>ผบE245</v>
          </cell>
          <cell r="W797">
            <v>2566</v>
          </cell>
          <cell r="X797">
            <v>17</v>
          </cell>
          <cell r="Y797">
            <v>1</v>
          </cell>
          <cell r="Z797">
            <v>2566</v>
          </cell>
          <cell r="AA797"/>
          <cell r="AB797"/>
          <cell r="AC797"/>
          <cell r="AD797"/>
          <cell r="AE797"/>
          <cell r="AF797"/>
          <cell r="AG797"/>
          <cell r="AH797"/>
          <cell r="AI797"/>
          <cell r="AJ797"/>
          <cell r="AK797"/>
          <cell r="AL797"/>
          <cell r="AM797"/>
          <cell r="AN797"/>
          <cell r="AO797"/>
          <cell r="AP797"/>
          <cell r="AQ797"/>
          <cell r="AR797"/>
          <cell r="AS797"/>
          <cell r="AT797"/>
          <cell r="AU797"/>
          <cell r="AV797"/>
          <cell r="AW797"/>
          <cell r="AX797"/>
          <cell r="AY797"/>
          <cell r="AZ797"/>
          <cell r="BA797"/>
          <cell r="BB797" t="str">
            <v>มีคำสั่งสืบทรัพย์ วันที่ 4/8/2566 // สืบแล้วรายงานผลวันที่ 8/12/2566</v>
          </cell>
          <cell r="BC797">
            <v>900</v>
          </cell>
          <cell r="BD797">
            <v>12</v>
          </cell>
          <cell r="BE797">
            <v>7</v>
          </cell>
          <cell r="BF797">
            <v>2567</v>
          </cell>
          <cell r="BG797">
            <v>0</v>
          </cell>
          <cell r="BH797" t="str">
            <v>-</v>
          </cell>
          <cell r="BI797" t="str">
            <v>-</v>
          </cell>
          <cell r="BJ797" t="str">
            <v>-</v>
          </cell>
          <cell r="BK797">
            <v>0</v>
          </cell>
          <cell r="BL797">
            <v>1300</v>
          </cell>
          <cell r="BM797">
            <v>0</v>
          </cell>
          <cell r="BN797">
            <v>24</v>
          </cell>
          <cell r="BO797">
            <v>10</v>
          </cell>
          <cell r="BP797">
            <v>2567</v>
          </cell>
          <cell r="BQ797" t="str">
            <v>-</v>
          </cell>
          <cell r="BR797" t="str">
            <v>-</v>
          </cell>
          <cell r="BS797" t="str">
            <v>-</v>
          </cell>
          <cell r="BT797" t="str">
            <v>นางสาวมณฑน์รัตน์ จิตรทรวง</v>
          </cell>
          <cell r="BU797">
            <v>883165010179</v>
          </cell>
          <cell r="BV797" t="str">
            <v>1.มณฑน์รัตน์  จิตรทรวง
2.นางสาวมัทนา  รินฤาษี
3.นางบุณยากรณ์  รินทร์ทา</v>
          </cell>
          <cell r="BW797" t="str">
            <v>จำเลยที่ 1
จำเลยที่ 2
จำเลยที่ 3</v>
          </cell>
          <cell r="BX797" t="str">
            <v>3-5006-00172-42-2
1-5016-00014-12-1
3-5012-00636-88-1</v>
          </cell>
          <cell r="BY797" t="str">
            <v>-ไม่พบว่ามีกรรมสิทธิ์ในที่ดิน อ.เมืองเชียงใหม่ จ.เชียงใหม่
-ไม่พบว่ามีกรรมสิทธิ์ในที่ดิน อ.เแม่ริม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อ.สันป่าตอง จ.เชียงใหม่</v>
          </cell>
          <cell r="BZ797" t="str">
            <v>ไม่พบทรัพย์</v>
          </cell>
          <cell r="CA797"/>
          <cell r="CB797">
            <v>3</v>
          </cell>
          <cell r="CC797"/>
          <cell r="CD797"/>
          <cell r="CE797"/>
          <cell r="CF797"/>
          <cell r="CG797"/>
          <cell r="CH797"/>
          <cell r="CI797"/>
          <cell r="CJ797"/>
          <cell r="CK797"/>
          <cell r="CL797"/>
          <cell r="CM797"/>
          <cell r="CN797"/>
          <cell r="CO797"/>
        </row>
        <row r="798">
          <cell r="B798">
            <v>2270</v>
          </cell>
          <cell r="C798">
            <v>794</v>
          </cell>
          <cell r="D798">
            <v>4</v>
          </cell>
          <cell r="E798">
            <v>8</v>
          </cell>
          <cell r="F798">
            <v>2566</v>
          </cell>
          <cell r="G798">
            <v>800027845919</v>
          </cell>
          <cell r="H798" t="str">
            <v>นาง</v>
          </cell>
          <cell r="I798" t="str">
            <v>สุนิสา</v>
          </cell>
          <cell r="J798" t="str">
            <v>จินะชิต</v>
          </cell>
          <cell r="K798">
            <v>3500100044581</v>
          </cell>
          <cell r="L798" t="str">
            <v>เชียงใหม่</v>
          </cell>
          <cell r="M798" t="str">
            <v>เชียงใหม่ 1</v>
          </cell>
          <cell r="N798">
            <v>8</v>
          </cell>
          <cell r="O798" t="str">
            <v>พัฒนากลุ่มอาชีพ (เกื้อกูล)</v>
          </cell>
          <cell r="P798" t="str">
            <v>1.บุคคลค้ำประกัน</v>
          </cell>
          <cell r="Q798">
            <v>1638273.58</v>
          </cell>
          <cell r="R798">
            <v>199719.22</v>
          </cell>
          <cell r="S798" t="str">
            <v>จังหวัดเชียงใหม่</v>
          </cell>
          <cell r="T798" t="str">
            <v>ผบ.2004</v>
          </cell>
          <cell r="U798">
            <v>2562</v>
          </cell>
          <cell r="V798" t="str">
            <v>ผบ.2360</v>
          </cell>
          <cell r="W798">
            <v>2562</v>
          </cell>
          <cell r="X798"/>
          <cell r="Y798"/>
          <cell r="Z798"/>
          <cell r="AA798">
            <v>28</v>
          </cell>
          <cell r="AB798">
            <v>10</v>
          </cell>
          <cell r="AC798">
            <v>2562</v>
          </cell>
          <cell r="AD798"/>
          <cell r="AE798"/>
          <cell r="AF798"/>
          <cell r="AG798"/>
          <cell r="AH798"/>
          <cell r="AI798"/>
          <cell r="AJ798"/>
          <cell r="AK798"/>
          <cell r="AL798"/>
          <cell r="AM798"/>
          <cell r="AN798"/>
          <cell r="AO798"/>
          <cell r="AP798"/>
          <cell r="AQ798"/>
          <cell r="AR798"/>
          <cell r="AS798"/>
          <cell r="AT798"/>
          <cell r="AU798"/>
          <cell r="AV798"/>
          <cell r="AW798"/>
          <cell r="AX798"/>
          <cell r="AY798"/>
          <cell r="AZ798"/>
          <cell r="BA798"/>
          <cell r="BB798" t="str">
            <v>มีคำสั่งสืบทรัพย์ วันที่ 4/8/2566 รายงานผลวันที่ 8/12/2566 // สืบครั้งที่ 2 รายงานผลสืบ 21/1/2568</v>
          </cell>
          <cell r="BC798">
            <v>1500</v>
          </cell>
          <cell r="BD798">
            <v>25</v>
          </cell>
          <cell r="BE798">
            <v>10</v>
          </cell>
          <cell r="BF798">
            <v>2567</v>
          </cell>
          <cell r="BG798">
            <v>0</v>
          </cell>
          <cell r="BH798" t="str">
            <v>-</v>
          </cell>
          <cell r="BI798" t="str">
            <v>-</v>
          </cell>
          <cell r="BJ798" t="str">
            <v>-</v>
          </cell>
          <cell r="BK798">
            <v>0</v>
          </cell>
          <cell r="BL798">
            <v>1775</v>
          </cell>
          <cell r="BM798">
            <v>0</v>
          </cell>
          <cell r="BN798" t="str">
            <v/>
          </cell>
          <cell r="BO798" t="str">
            <v/>
          </cell>
          <cell r="BP798" t="str">
            <v/>
          </cell>
          <cell r="BQ798" t="str">
            <v>-</v>
          </cell>
          <cell r="BR798" t="str">
            <v>-</v>
          </cell>
          <cell r="BS798" t="str">
            <v>-</v>
          </cell>
          <cell r="BT798" t="str">
            <v>นางสุนิสา จินะชิต</v>
          </cell>
          <cell r="BU798">
            <v>883162011068</v>
          </cell>
          <cell r="BV798" t="str">
            <v>1.นางสุนิสา  จินะชิต
2.นางศิริพร  พรพิพัฒน์ไพบูลย์
3.นางเยาวนิจ  เนตรศุขำ
4.นายจินดา  เนตรศุขำ
5.นายปรีชา  ตันวัฒนานันท์</v>
          </cell>
          <cell r="BW798" t="str">
            <v xml:space="preserve">จำเลยที่ 1
จำเลยที่ 2
จำเลยที่ 3
คู่สมรสจำเลยที่ 3
จำเลยที่ 4
</v>
          </cell>
          <cell r="BX798" t="str">
            <v>3-5001-00044-58-1
3-5001-00353-42-8
3-5007-00123-02-4
3-5007-00123-01-6
3-5099-00175-30-1</v>
          </cell>
          <cell r="BY79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v>
          </cell>
          <cell r="BZ798" t="str">
            <v>ไม่พบทรัพย์</v>
          </cell>
          <cell r="CA798"/>
          <cell r="CB798">
            <v>5</v>
          </cell>
          <cell r="CC798" t="str">
            <v>ลลิตา</v>
          </cell>
          <cell r="CD798" t="str">
            <v>1.นางสุนิสา  จินะชิต
2.นางศิริพร  พรพิพัฒน์ไพบูลย์
3.นางเยาวนิจ  เนตรศุขำ
4.นายจินดา  เนตรศุขำ
5.นายปรีชา  ตันวัฒนานันท์</v>
          </cell>
          <cell r="CE798" t="str">
            <v xml:space="preserve">จำเลยที่ 1
จำเลยที่ 2
จำเลยที่ 3
คู่สมรสจำเลยที่ 3
จำเลยที่ 4
</v>
          </cell>
          <cell r="CF798" t="str">
            <v>3-5001-00044-58-1
3-5001-00353-42-8
3-5007-00123-02-4
3-5007-00123-01-6
3-5099-00175-30-1</v>
          </cell>
          <cell r="CG79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v>
          </cell>
          <cell r="CH798" t="str">
            <v>ไม่พบ</v>
          </cell>
          <cell r="CI798"/>
          <cell r="CJ798">
            <v>5</v>
          </cell>
          <cell r="CK798" t="str">
            <v>นุสบา</v>
          </cell>
          <cell r="CL798">
            <v>244036</v>
          </cell>
          <cell r="CM798"/>
          <cell r="CN798"/>
          <cell r="CO798"/>
        </row>
        <row r="799">
          <cell r="B799">
            <v>2271</v>
          </cell>
          <cell r="C799">
            <v>795</v>
          </cell>
          <cell r="D799">
            <v>8</v>
          </cell>
          <cell r="E799">
            <v>8</v>
          </cell>
          <cell r="F799">
            <v>2566</v>
          </cell>
          <cell r="G799">
            <v>800031874046</v>
          </cell>
          <cell r="H799" t="str">
            <v>นาย</v>
          </cell>
          <cell r="I799" t="str">
            <v>ดำเนิน</v>
          </cell>
          <cell r="J799" t="str">
            <v>ชัยมณี</v>
          </cell>
          <cell r="K799" t="str">
            <v>3 5015 00518 16 6</v>
          </cell>
          <cell r="L799" t="str">
            <v>หนองหอย</v>
          </cell>
          <cell r="M799" t="str">
            <v>เชียงใหม่ 1</v>
          </cell>
          <cell r="N799">
            <v>8</v>
          </cell>
          <cell r="O799" t="str">
            <v>สินเชื่อสวัสดิการ</v>
          </cell>
          <cell r="P799" t="str">
            <v>1.บุคคลค้ำประกัน</v>
          </cell>
          <cell r="Q799">
            <v>96054.93</v>
          </cell>
          <cell r="R799">
            <v>15125.83</v>
          </cell>
          <cell r="S799" t="str">
            <v>แขวงเชียงใหม่</v>
          </cell>
          <cell r="T799" t="str">
            <v>ผบE2728</v>
          </cell>
          <cell r="U799">
            <v>2566</v>
          </cell>
          <cell r="V799" t="str">
            <v>ผบE4411</v>
          </cell>
          <cell r="W799">
            <v>2566</v>
          </cell>
          <cell r="X799">
            <v>12</v>
          </cell>
          <cell r="Y799">
            <v>6</v>
          </cell>
          <cell r="Z799">
            <v>2566</v>
          </cell>
          <cell r="AA799"/>
          <cell r="AB799"/>
          <cell r="AC799"/>
          <cell r="AD799"/>
          <cell r="AE799"/>
          <cell r="AF799"/>
          <cell r="AG799"/>
          <cell r="AH799"/>
          <cell r="AI799"/>
          <cell r="AJ799"/>
          <cell r="AK799"/>
          <cell r="AL799"/>
          <cell r="AM799"/>
          <cell r="AN799"/>
          <cell r="AO799"/>
          <cell r="AP799"/>
          <cell r="AQ799"/>
          <cell r="AR799"/>
          <cell r="AS799"/>
          <cell r="AT799"/>
          <cell r="AU799"/>
          <cell r="AV799"/>
          <cell r="AW799"/>
          <cell r="AX799"/>
          <cell r="AY799"/>
          <cell r="AZ799"/>
          <cell r="BA799"/>
          <cell r="BB799" t="str">
            <v>มีคำสั่งสืบทรัพย์ วันที่ 8/8/2566 // สืบแล้วรายงานผลวันที่ 8/12/2566</v>
          </cell>
          <cell r="BC799">
            <v>1200</v>
          </cell>
          <cell r="BD799">
            <v>12</v>
          </cell>
          <cell r="BE799">
            <v>7</v>
          </cell>
          <cell r="BF799">
            <v>2567</v>
          </cell>
          <cell r="BG799">
            <v>0</v>
          </cell>
          <cell r="BH799" t="str">
            <v>-</v>
          </cell>
          <cell r="BI799" t="str">
            <v>-</v>
          </cell>
          <cell r="BJ799" t="str">
            <v>-</v>
          </cell>
          <cell r="BK799">
            <v>0</v>
          </cell>
          <cell r="BL799">
            <v>1190</v>
          </cell>
          <cell r="BM799">
            <v>0</v>
          </cell>
          <cell r="BN799" t="str">
            <v/>
          </cell>
          <cell r="BO799" t="str">
            <v/>
          </cell>
          <cell r="BP799" t="str">
            <v/>
          </cell>
          <cell r="BQ799" t="str">
            <v>-</v>
          </cell>
          <cell r="BR799" t="str">
            <v>-</v>
          </cell>
          <cell r="BS799" t="str">
            <v>-</v>
          </cell>
          <cell r="BT799" t="str">
            <v>นายดำเนิน ชัยมณี</v>
          </cell>
          <cell r="BU799">
            <v>883166010005</v>
          </cell>
          <cell r="BV799" t="str">
            <v>1.นายดำเนิน  ชัยมณี
2.นางนลิน  ชัยมณี
3.นายเอกรินทร์  แก้วมณีวรรณ์
4.นายชัยศิริ  ชัว</v>
          </cell>
          <cell r="BW799" t="str">
            <v xml:space="preserve">จำเลยที่ 1
คู่สมรสจำเลยที่ 1
จำเลยที่ 2
จำเลยที่ 3
</v>
          </cell>
          <cell r="BX799" t="str">
            <v>3-5015-00518-16-6
3-5001-00382-21-5
3-5001-00268-80-3
5-5099-00095-90-8</v>
          </cell>
          <cell r="BY799"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v>
          </cell>
          <cell r="BZ799" t="str">
            <v>ไม่พบทรัพย์</v>
          </cell>
          <cell r="CA799"/>
          <cell r="CB799">
            <v>4</v>
          </cell>
          <cell r="CC799"/>
          <cell r="CD799"/>
          <cell r="CE799"/>
          <cell r="CF799"/>
          <cell r="CG799"/>
          <cell r="CH799"/>
          <cell r="CI799"/>
          <cell r="CJ799"/>
          <cell r="CK799"/>
          <cell r="CL799"/>
          <cell r="CM799"/>
          <cell r="CN799"/>
          <cell r="CO799"/>
        </row>
        <row r="800">
          <cell r="B800">
            <v>2272</v>
          </cell>
          <cell r="C800">
            <v>796</v>
          </cell>
          <cell r="D800">
            <v>11</v>
          </cell>
          <cell r="E800">
            <v>8</v>
          </cell>
          <cell r="F800">
            <v>2566</v>
          </cell>
          <cell r="G800">
            <v>800054826030</v>
          </cell>
          <cell r="H800" t="str">
            <v>นาง</v>
          </cell>
          <cell r="I800" t="str">
            <v>เกสรา</v>
          </cell>
          <cell r="J800" t="str">
            <v>ไอ่มี</v>
          </cell>
          <cell r="K800">
            <v>5570100082781</v>
          </cell>
          <cell r="L800" t="str">
            <v>ช้างคลาน</v>
          </cell>
          <cell r="M800" t="str">
            <v>เชียงใหม่ 1</v>
          </cell>
          <cell r="N800">
            <v>8</v>
          </cell>
          <cell r="O800" t="str">
            <v>สินเชื่อธนาคารประชาชน</v>
          </cell>
          <cell r="P800" t="str">
            <v>1.บุคคลค้ำประกัน</v>
          </cell>
          <cell r="Q800">
            <v>104194.82</v>
          </cell>
          <cell r="R800">
            <v>16546.91</v>
          </cell>
          <cell r="S800" t="str">
            <v>แขวงเชียงใหม่</v>
          </cell>
          <cell r="T800" t="str">
            <v>ผบ.2560</v>
          </cell>
          <cell r="U800">
            <v>2563</v>
          </cell>
          <cell r="V800" t="str">
            <v>ผบ.5202</v>
          </cell>
          <cell r="W800">
            <v>2563</v>
          </cell>
          <cell r="X800">
            <v>24</v>
          </cell>
          <cell r="Y800">
            <v>7</v>
          </cell>
          <cell r="Z800">
            <v>2563</v>
          </cell>
          <cell r="AA800"/>
          <cell r="AB800"/>
          <cell r="AC800"/>
          <cell r="AD800"/>
          <cell r="AE800"/>
          <cell r="AF800"/>
          <cell r="AG800"/>
          <cell r="AH800"/>
          <cell r="AI800"/>
          <cell r="AJ800"/>
          <cell r="AK800"/>
          <cell r="AL800"/>
          <cell r="AM800"/>
          <cell r="AN800"/>
          <cell r="AO800"/>
          <cell r="AP800"/>
          <cell r="AQ800"/>
          <cell r="AR800"/>
          <cell r="AS800"/>
          <cell r="AT800"/>
          <cell r="AU800"/>
          <cell r="AV800"/>
          <cell r="AW800"/>
          <cell r="AX800"/>
          <cell r="AY800"/>
          <cell r="AZ800"/>
          <cell r="BA800"/>
          <cell r="BB800" t="str">
            <v>คำสั่งสืบทรัพย์วันที่ 11/8/2566//สืบแล้ว รายงานผลสืบ 4/1/2567</v>
          </cell>
          <cell r="BC800" t="str">
            <v/>
          </cell>
          <cell r="BD800" t="str">
            <v/>
          </cell>
          <cell r="BE800" t="str">
            <v/>
          </cell>
          <cell r="BF800" t="str">
            <v/>
          </cell>
          <cell r="BG800" t="str">
            <v/>
          </cell>
          <cell r="BH800" t="str">
            <v/>
          </cell>
          <cell r="BI800" t="str">
            <v/>
          </cell>
          <cell r="BJ800" t="str">
            <v/>
          </cell>
          <cell r="BK800" t="str">
            <v/>
          </cell>
          <cell r="BL800" t="str">
            <v/>
          </cell>
          <cell r="BM800" t="str">
            <v/>
          </cell>
          <cell r="BN800" t="str">
            <v/>
          </cell>
          <cell r="BO800" t="str">
            <v/>
          </cell>
          <cell r="BP800" t="str">
            <v/>
          </cell>
          <cell r="BQ800" t="str">
            <v/>
          </cell>
          <cell r="BR800" t="str">
            <v/>
          </cell>
          <cell r="BS800" t="str">
            <v/>
          </cell>
          <cell r="BT800" t="str">
            <v>นางเกสรา ไอ่มี</v>
          </cell>
          <cell r="BU800">
            <v>823560011123</v>
          </cell>
          <cell r="BV800" t="str">
            <v>1.นางเกสรา  ไอ่มี
2.นายณรงค์ศักดิ์  ศิริลักษณ์โกศล
3.นายเจษฎา  เจริญกิติศัพท์
4.นางสาวกัณฐิ์ลดา  ทองน้อย</v>
          </cell>
          <cell r="BW800" t="str">
            <v>จำเลยที่ 1
คู่สมรสจำเลยที่ 1
จำเลยที่ 2
คู่สมรสจำเลยที่ 2</v>
          </cell>
          <cell r="BX800" t="str">
            <v>5-5701-00082-78-1
3-5403-00078-10-2
3-7301-00026-32-8
5-5603-00037-24-1</v>
          </cell>
          <cell r="BY800" t="str">
            <v xml:space="preserve">-ไม่พบว่ามีกรรมสิทธิ์ในที่ดิน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อ.สอง  จ.แพร่
'-ไม่พบว่ามีกรรมสิทธิ์ในที่ดิน อ.แม่ริม จ.เชียงใหม่
'-พบว่ามีกรรมสิทธิ์ในที่ดินโฉนดเลขที่ 110097 ต.หนองหอย อ.เมืองเชียงใหม่ จ.เชียงใหม่
'-พบว่ามีกรรมสิทธิ์ในที่ดินโฉนดเลขที่ 111931 ต.หนองหอย อ.เมืองเชียงใหม่ จ.เชียงใหม่
'-พบว่ามีกรรมสิทธิ์ในที่ดินโฉนดเลขที่ 111932 ต.หนองหอย อ.เมืองเชียงใหม่ จ.เชียงใหม่
'-พบว่ามีกรรมสิทธิ์ในที่ดินโฉนดเลขที่ 111933 ต.หนองหอย อ.เมืองเชียงใหม่ จ.เชียงใหม่
'-พบว่ามีกรรมสิทธิ์ในที่ดินโฉนดเลขที่ 114698 ต.ศรีภูมิ อ.เมืองเชียงใหม่ จ.เชียงใหม่
'-พบว่ามีกรรมสิทธิ์ในที่ดินโฉนดเลขที่ 114699 ต.ศรีภูมิ อ.เมืองเชียงใหม่ จ.เชียงใหม่
'-พบว่ามีกรรมสิทธิ์ในที่ดินโฉนดเลขที่ 114700 ต.ศรีภูมิ อ.เมืองเชียงใหม่ จ.เชียงใหม่
'-พบว่ามีกรรมสิทธิ์ในที่ดินโฉนดเลขที่ 116112 ต.ป่าแดด อ.เมืองเชียงใหม่ จ.เชียงใหม่
'-พบว่ามีกรรมสิทธิ์ในที่ดินโฉนดเลขที่ 118767 ต.สุเทพ อ.เมืองเชียงใหม่ จ.เชียงใหม่
'-พบว่ามีกรรมสิทธิ์ในที่ดินโฉนดเลขที่ 121011 ต.ช้างคลาน อ.เมืองเชียงใหม่ จ.เชียงใหม่
'-พบว่ามีกรรมสิทธิ์ในที่ดินโฉนดเลขที่ 121014 ต.ช้างคลาน อ.เมืองเชียงใหม่ จ.เชียงใหม่
'-พบว่ามีกรรมสิทธิ์ในที่ดินโฉนดเลขที่ 121015 ต.ช้างคลาน อ.เมืองเชียงใหม่ จ.เชียงใหม่
'-พบว่ามีกรรมสิทธิ์ในที่ดินโฉนดเลขที่ 122614 ต.ช้างเผือก อ.เมืองเชียงใหม่ จ.เชียงใหม่
'-พบว่ามีกรรมสิทธิ์ในที่ดินโฉนดเลขที่ 123096 ต.ช้างคลาน อ.เมืองเชียงใหม่ จ.เชียงใหม่
'-พบว่ามีกรรมสิทธิ์ในที่ดินโฉนดเลขที่ 123097 ต.ช้างคลาน อ.เมืองเชียงใหม่ จ.เชียงใหม่
'-พบว่ามีกรรมสิทธิ์ในที่ดินโฉนดเลขที่ 123098 ต.ช้างคลาน อ.เมืองเชียงใหม่ จ.เชียงใหม่
'-พบว่ามีกรรมสิทธิ์ในที่ดินโฉนดเลขที่ 123099 ต.ช้างคลาน อ.เมืองเชียงใหม่ จ.เชียงใหม่
'-พบว่ามีกรรมสิทธิ์ในที่ดินโฉนดเลขที่ 123100 ต.ช้างคลาน อ.เมืองเชียงใหม่ จ.เชียงใหม่
'-พบว่ามีกรรมสิทธิ์ในที่ดินโฉนดเลขที่ 123101 ต.ช้างคลาน อ.เมืองเชียงใหม่ จ.เชียงใหม่
'-พบว่ามีกรรมสิทธิ์ในที่ดินโฉนดเลขที่ 123102 ต.ช้างคลาน อ.เมืองเชียงใหม่ จ.เชียงใหม่
'-พบว่ามีกรรมสิทธิ์ในที่ดินโฉนดเลขที่ 123103 ต.ช้างคลาน อ.เมืองเชียงใหม่ จ.เชียงใหม่
'-พบว่ามีกรรมสิทธิ์ในที่ดินโฉนดเลขที่ 123104 ต.ช้างคลาน อ.เมืองเชียงใหม่ จ.เชียงใหม่
'-พบว่ามีกรรมสิทธิ์ในที่ดินโฉนดเลขที่ 123105 ต.ช้างคลาน อ.เมืองเชียงใหม่ จ.เชียงใหม่
'-พบว่ามีกรรมสิทธิ์ในที่ดินโฉนดเลขที่ 123126 ต.ช้างคลาน อ.เมืองเชียงใหม่ จ.เชียงใหม่
'-พบว่ามีกรรมสิทธิ์ในที่ดินโฉนดเลขที่ 123127 ต.ช้างคลาน อ.เมืองเชียงใหม่ จ.เชียงใหม่
'-พบว่ามีกรรมสิทธิ์ในที่ดินโฉนดเลขที่ 123128 ต.ช้างคลาน อ.เมืองเชียงใหม่ จ.เชียงใหม่
'-พบว่ามีกรรมสิทธิ์ในที่ดินโฉนดเลขที่ 124027 ต.ช้างคลาน อ.เมืองเชียงใหม่ จ.เชียงใหม่
'-พบว่ามีกรรมสิทธิ์ในที่ดินโฉนดเลขที่ 126640 ต.ป่าแดด อ.เมืองเชียงใหม่ จ.เชียงใหม่
'-พบว่ามีกรรมสิทธิ์ในที่ดินโฉนดเลขที่ 126771 ต.ช้างคลาน อ.เมืองเชียงใหม่ จ.เชียงใหม่
'-พบว่ามีกรรมสิทธิ์ในที่ดินโฉนดเลขที่ 132481 ต.สุเทพ อ.เมืองเชียงใหม่ จ.เชียงใหม่
'-พบว่ามีกรรมสิทธิ์ในที่ดินโฉนดเลขที่ 132929 ต.ศรีภูมิ อ.เมืองเชียงใหม่ จ.เชียงใหม่
'-พบว่ามีกรรมสิทธิ์ในที่ดินโฉนดเลขที่ 132930 ต.ศรีภูมิ อ.เมืองเชียงใหม่ จ.เชียงใหม่
'-พบว่ามีกรรมสิทธิ์ในที่ดินโฉนดเลขที่ 134163 ต.ป่าแดด อ.เมืองเชียงใหม่ จ.เชียงใหม่
'-พบว่ามีกรรมสิทธิ์ในที่ดินโฉนดเลขที่ 136642 ต.ช้างเผือก อ.เมืองเชียงใหม่ จ.เชียงใหม่
'-พบว่ามีกรรมสิทธิ์ในที่ดินโฉนดเลขที่ 136643 ต.ช้างเผือก อ.เมืองเชียงใหม่ จ.เชียงใหม่
'-พบว่ามีกรรมสิทธิ์ในที่ดินโฉนดเลขที่ 137497 ต.ช้างเผือก อ.เมืองเชียงใหม่ จ.เชียงใหม่
'-พบว่ามีกรรมสิทธิ์ในที่ดินโฉนดเลขที่ 137498 ต.ช้างเผือก อ.เมืองเชียงใหม่ จ.เชียงใหม่
'-พบว่ามีกรรมสิทธิ์ในที่ดินโฉนดเลขที่ 137499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137501 ต.ช้างเผือก อ.เมืองเชียงใหม่ จ.เชียงใหม่
'-พบว่ามีกรรมสิทธิ์ในที่ดินโฉนดเลขที่ 137502 ต.ช้างเผือก อ.เมืองเชียงใหม่ จ.เชียงใหม่
'-พบว่ามีกรรมสิทธิ์ในที่ดินโฉนดเลขที่ 137503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137504 ต.ช้างเผือก อ.เมืองเชียงใหม่ จ.เชียงใหม่
'-พบว่ามีกรรมสิทธิ์ในที่ดินโฉนดเลขที่ 17794 ต.สุเทพ อ.เมืองเชียงใหม่ จ.เชียงใหม่
'-พบว่ามีกรรมสิทธิ์ในที่ดินโฉนดเลขที่ 17795 ต.สุเทพ อ.เมืองเชียงใหม่ จ.เชียงใหม่
'-พบว่ามีกรรมสิทธิ์ในที่ดินโฉนดเลขที่ 17796 ต.สุเทพ อ.เมืองเชียงใหม่ จ.เชียงใหม่
'-พบว่ามีกรรมสิทธิ์ในที่ดินโฉนดเลขที่ 18696 ต.สุเทพ อ.เมืองเชียงใหม่ จ.เชียงใหม่
'-พบว่ามีกรรมสิทธิ์ในที่ดินโฉนดเลขที่ 2737 ต.ช้างคลาน อ.เมืองเชียงใหม่ จ.เชียงใหม่
'-พบว่ามีกรรมสิทธิ์ในที่ดินโฉนดเลขที่ 2738 ต.ช้างคลาน อ.เมืองเชียงใหม่ จ.เชียงใหม่
'-พบว่ามีกรรมสิทธิ์ในที่ดินโฉนดเลขที่ 2739 ต.ช้างคลาน อ.เมืองเชียงใหม่ จ.เชียงใหม่
'-พบว่ามีกรรมสิทธิ์ในที่ดินโฉนดเลขที่ 2740 ต.ช้างคลาน อ.เมืองเชียงใหม่ จ.เชียงใหม่
'-พบว่ามีกรรมสิทธิ์ในที่ดินโฉนดเลขที่ 2768 ต.ช้างคลาน อ.เมืองเชียงใหม่ จ.เชียงใหม่
'-พบว่ามีกรรมสิทธิ์ในที่ดินโฉนดเลขที่ 32346 ต.ช้างเผือก อ.เมืองเชียงใหม่ จ.เชียงใหม่
'-พบว่ามีกรรมสิทธิ์ในที่ดินโฉนดเลขที่ 40978 ต.สุเทพ อ.เมืองเชียงใหม่ จ.เชียงใหม่
'-พบว่ามีกรรมสิทธิ์ในที่ดินโฉนดเลขที่ 41341 ต.ช้างเผือก อ.เมืองเชียงใหม่ จ.เชียงใหม่
'-พบว่ามีกรรมสิทธิ์ในที่ดินโฉนดเลขที่ 4820 ต.ศรีภูมิ อ.เมืองเชียงใหม่ จ.เชียงใหม่
'-พบว่ามีกรรมสิทธิ์ในที่ดินโฉนดเลขที่ 50091 ต.ช้างเผือก อ.เมืองเชียงใหม่ จ.เชียงใหม่
'-พบว่ามีกรรมสิทธิ์ในที่ดินโฉนดเลขที่ 56317 ต.ป่าแดด อ.เมืองเชียงใหม่ จ.เชียงใหม่
'-พบว่ามีกรรมสิทธิ์ในที่ดินโฉนดเลขที่ 56328 ต.ป่าแดด อ.เมืองเชียงใหม่ จ.เชียงใหม่
'-พบว่ามีกรรมสิทธิ์ในที่ดินโฉนดเลขที่ 58664 ต.ป่าแดด อ.เมืองเชียงใหม่ จ.เชียงใหม่
'-พบว่ามีกรรมสิทธิ์ในที่ดินโฉนดเลขที่ 58727 ต.ป่าแดด อ.เมืองเชียงใหม่ จ.เชียงใหม่
'-พบว่ามีกรรมสิทธิ์ในที่ดินโฉนดเลขที่ 7713 ต.ศรีภูมิ อ.เมืองเชียงใหม่ จ.เชียงใหม่
'-พบว่ามีกรรมสิทธิ์ในที่ดินโฉนดเลขที่ 77599 ต.สุเทพ อ.เมืองเชียงใหม่ จ.เชียงใหม่
'-พบว่ามีกรรมสิทธิ์ในห้องชุดเลขที่ 2/10 ทะเบียนอาคารชุดเลขที่ 6/2563 อาคารชุด พิงค์ พลัส คอนโดมิเนียม อ.เมืองเชียงใหม่ จ.เชียงใหม่
'-พบว่ามีกรรมสิทธิ์ในห้องชุดเลขที่ 2/15 ทะเบียนอาคารชุดเลขที่ 6/2563 อาคารชุด พิงค์ พลัส คอนโดมิเนียม อ.เมืองเชียงใหม่ จ.เชียงใหม่
'-พบว่ามีกรรมสิทธิ์ในห้องชุดเลขที่ 2/16 ทะเบียนอาคารชุดเลขที่ 6/2563 อาคารชุด พิงค์ พลัส คอนโดมิเนียม อ.เมืองเชียงใหม่ จ.เชียงใหม่
'-พบว่ามีกรรมสิทธิ์ในห้องชุดเลขที่ 2/17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'-พบว่ามีกรรมสิทธิ์ในห้องชุดเลขที่ 2/24 ทะเบียนอาคารชุดเลขที่ 6/2563 อาคารชุด พิงค์ พลัส คอนโดมิเนียม อ.เมืองเชียงใหม่ จ.เชียงใหม่
'-พบว่ามีกรรมสิทธิ์ในห้องชุดเลขที่ 2/25 ทะเบียนอาคารชุดเลขที่ 6/2563 อาคารชุด พิงค์ พลัส คอนโดมิเนียม อ.เมืองเชียงใหม่ จ.เชียงใหม่
'-พบว่ามีกรรมสิทธิ์ในห้องชุดเลขที่ 2/3 ทะเบียนอาคารชุดเลขที่ 6/2563 อาคารชุด พิงค์ พลัส คอนโดมิเนียม อ.เมืองเชียงใหม่ จ.เชียงใหม่
'-พบว่ามีกรรมสิทธิ์ในห้องชุดเลขที่ 2/36 ทะเบียนอาคารชุดเลขที่ 6/2563 อาคารชุด พิงค์ พลัส คอนโดมิเนียม อ.เมืองเชียงใหม่ จ.เชียงใหม่
'-พบว่ามีกรรมสิทธิ์ในห้องชุดเลขที่ 2/39 ทะเบียนอาคารชุดเลขที่ 6/2563 อาคารชุด พิงค์ พลัส คอนโดมิเนียม อ.เมืองเชียงใหม่ จ.เชียงใหม่
'-พบว่ามีกรรมสิทธิ์ในห้องชุดเลขที่ 2/4 ทะเบียนอาคารชุดเลขที่ 6/2563 อาคารชุด พิงค์ พลัส คอนโดมิเนียม อ.เมืองเชียงใหม่ จ.เชียงใหม่
'-พบว่ามีกรรมสิทธิ์ในห้องชุดเลขที่ 2/41 ทะเบียนอาคารชุดเลขที่ 6/2563 อาคารชุด พิงค์ พลัส คอนโดมิเนียม อ.เมืองเชียงใหม่ จ.เชียงใหม่
'-พบว่ามีกรรมสิทธิ์ในห้องชุดเลขที่ 2/43 ทะเบียนอาคารชุดเลขที่ 6/2563 อาคารชุด พิงค์ พลัส คอนโดมิเนียม อ.เมืองเชียงใหม่ จ.เชียงใหม่
'-พบว่ามีกรรมสิทธิ์ในห้องชุดเลขที่ 2/44 ทะเบียนอาคารชุดเลขที่ 6/2563 อาคารชุด พิงค์ พลัส คอนโดมิเนียม อ.เมืองเชียงใหม่ จ.เชียงใหม่
'-พบว่ามีกรรมสิทธิ์ในห้องชุดเลขที่ 2/49 ทะเบียนอาคารชุดเลขที่ 6/2563 อาคารชุด พิงค์ พลัส คอนโดมิเนียม อ.เมืองเชียงใหม่ จ.เชียงใหม่
'-พบว่ามีกรรมสิทธิ์ในห้องชุดเลขที่ 2/5 ทะเบียนอาคารชุดเลขที่ 6/2563 อาคารชุด พิงค์ พลัส คอนโดมิเนียม อ.เมืองเชียงใหม่ จ.เชียงใหม่
'-พบว่ามีกรรมสิทธิ์ในห้องชุดเลขที่ 2/58 ทะเบียนอาคารชุดเลขที่ 6/2563 อาคารชุด พิงค์ พลัส คอนโดมิเนียม อ.เมืองเชียงใหม่ จ.เชียงใหม่
'-พบว่ามีกรรมสิทธิ์ในห้องชุดเลขที่ 2/59ทะเบียนอาคารชุดเลขที่ 6/2563 อาคารชุด พิงค์ พลัส คอนโดมิเนียม อ.เมืองเชียงใหม่ จ.เชียงใหม่
'-พบว่ามีกรรมสิทธิ์ในห้องชุดเลขที่ 2/60 ทะเบียนอาคารชุดเลขที่ 6/2563 อาคารชุด พิงค์ พลัส คอนโดมิเนียม อ.เมืองเชียงใหม่ จ.เชียงใหม่
'-พบว่ามีกรรมสิทธิ์ในห้องชุดเลขที่ 2/61 ทะเบียนอาคารชุดเลขที่ 6/2563 อาคารชุด พิงค์ พลัส คอนโดมิเนียม อ.เมืองเชียงใหม่ จ.เชียงใหม่
'-พบว่ามีกรรมสิทธิ์ในห้องชุดเลขที่ 2/63 ทะเบียนอาคารชุดเลขที่ 6/2563 อาคารชุด พิงค์ พลัส คอนโดมิเนียม อ.เมืองเชียงใหม่ จ.เชียงใหม่
'-พบว่ามีกรรมสิทธิ์ในห้องชุดเลขที่ 2/66 ทะเบียนอาคารชุดเลขที่ 6/2563 อาคารชุด พิงค์ พลัส คอนโดมิเนียม อ.เมืองเชียงใหม่ จ.เชียงใหม่
'-พบว่ามีกรรมสิทธิ์ในห้องชุดเลขที่ 2/7 ทะเบียนอาคารชุดเลขที่ 6/2563 อาคารชุด พิงค์ พลัส คอนโดมิเนียม อ.เมืองเชียงใหม่ จ.เชียงใหม่
'-พบว่ามีกรรมสิทธิ์ในห้องชุดเลขที่ 2/70 ทะเบียนอาคารชุดเลขที่ 6/2563 อาคารชุด พิงค์ พลัส คอนโดมิเนียม อ.เมืองเชียงใหม่ จ.เชียงใหม่
'-พบว่ามีกรรมสิทธิ์ในห้องชุดเลขที่ 2/72 ทะเบียนอาคารชุดเลขที่ 6/2563 อาคารชุด พิงค์ พลัส คอนโดมิเนียม อ.เมืองเชียงใหม่ จ.เชียงใหม่
'-พบว่ามีกรรมสิทธิ์ในห้องชุดเลขที่ 2/73 ทะเบียนอาคารชุดเลขที่ 6/2563 อาคารชุด พิงค์ พลัส คอนโดมิเนียม อ.เมืองเชียงใหม่ จ.เชียงใหม่
'-พบว่ามีกรรมสิทธิ์ในห้องชุดเลขที่ 2/74 ทะเบียนอาคารชุดเลขที่ 6/2563 อาคารชุด พิงค์ พลัส คอนโดมิเนียม อ.เมืองเชียงใหม่ จ.เชียงใหม่
'-พบว่ามีกรรมสิทธิ์ในห้องชุดเลขที่ 2/75 ทะเบียนอาคารชุดเลขที่ 6/2563 อาคารชุด พิงค์ พลัส คอนโดมิเนียม อ.เมืองเชียงใหม่ จ.เชียงใหม่
'-พบว่ามีกรรมสิทธิ์ในห้องชุดเลขที่ 2/76 ทะเบียนอาคารชุดเลขที่ 6/2563 อาคารชุด พิงค์ พลัส คอนโดมิเนียม อ.เมืองเชียงใหม่ จ.เชียงใหม่
'-พบว่ามีกรรมสิทธิ์ในห้องชุดเลขที่ 2/77 ทะเบียนอาคารชุดเลขที่ 6/2563 อาคารชุด พิงค์ พลัส คอนโดมิเนียม อ.เมืองเชียงใหม่ จ.เชียงใหม่
'-พบว่ามีกรรมสิทธิ์ในห้องชุดเลขที่ 2/79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'-พบว่ามีกรรมสิทธิ์ในที่ดินโฉนดเลขที่ 47076 ต.สันโป่ง  อ.แม่ริม จ.เชียงใหม่
'-พบว่ามีกรรมสิทธิ์ในที่ดินโฉนดเลขที่ 48144 ต.แม่สา อ.แม่ริม จ.เชียงใหม่
'-พบว่ามีกรรมสิทธิ์ในที่ดินโฉนดเลขที่ 17794 ต.สุเทพ  อ.แม่ริม จ.เชียงใหม่
'-พบว่ามีกรรมสิทธิ์ในที่ดินโฉนดเลขที่ 17795 ต.สุเทพ  อ.แม่ริม จ.เชียงใหม่
'-พบว่ามีกรรมสิทธิ์ในที่ดินโฉนดเลขที่ 18696 ต.สุเทพ  อ.แม่ริม จ.เชียงใหม่
</v>
          </cell>
          <cell r="BZ800" t="str">
            <v>พบทรัพย์</v>
          </cell>
          <cell r="CA800"/>
          <cell r="CB800">
            <v>3</v>
          </cell>
          <cell r="CC800"/>
          <cell r="CD800"/>
          <cell r="CE800"/>
          <cell r="CF800"/>
          <cell r="CG800"/>
          <cell r="CH800"/>
          <cell r="CI800"/>
          <cell r="CJ800"/>
          <cell r="CK800"/>
          <cell r="CL800"/>
          <cell r="CM800"/>
          <cell r="CN800"/>
          <cell r="CO800"/>
        </row>
        <row r="801">
          <cell r="B801">
            <v>2273</v>
          </cell>
          <cell r="C801">
            <v>797</v>
          </cell>
          <cell r="D801">
            <v>23</v>
          </cell>
          <cell r="E801">
            <v>8</v>
          </cell>
          <cell r="F801">
            <v>2566</v>
          </cell>
          <cell r="G801">
            <v>800065298500</v>
          </cell>
          <cell r="H801" t="str">
            <v>นาย</v>
          </cell>
          <cell r="I801" t="str">
            <v>ปรีชา</v>
          </cell>
          <cell r="J801" t="str">
            <v>ปัญญาอิ่นแก้ว</v>
          </cell>
          <cell r="K801" t="str">
            <v>1 5703 00017 25 5</v>
          </cell>
          <cell r="L801" t="str">
            <v>ถนนทิพย์เนตร</v>
          </cell>
          <cell r="M801" t="str">
            <v>เชียงใหม่ 1</v>
          </cell>
          <cell r="N801">
            <v>8</v>
          </cell>
          <cell r="O801" t="str">
            <v>ประชารัฐเพื่อประชาชน</v>
          </cell>
          <cell r="P801" t="str">
            <v>1.บุคคลค้ำประกัน</v>
          </cell>
          <cell r="Q801"/>
          <cell r="R801"/>
          <cell r="S801" t="str">
            <v>จังหวัดเทิง</v>
          </cell>
          <cell r="T801" t="str">
            <v>ผบ.1962</v>
          </cell>
          <cell r="U801">
            <v>2562</v>
          </cell>
          <cell r="V801" t="str">
            <v>ผบ2403</v>
          </cell>
          <cell r="W801">
            <v>2562</v>
          </cell>
          <cell r="X801">
            <v>25</v>
          </cell>
          <cell r="Y801">
            <v>12</v>
          </cell>
          <cell r="Z801">
            <v>2562</v>
          </cell>
          <cell r="AA801"/>
          <cell r="AB801"/>
          <cell r="AC801"/>
          <cell r="AD801"/>
          <cell r="AE801"/>
          <cell r="AF801"/>
          <cell r="AG801"/>
          <cell r="AH801"/>
          <cell r="AI801"/>
          <cell r="AJ801"/>
          <cell r="AK801"/>
          <cell r="AL801"/>
          <cell r="AM801"/>
          <cell r="AN801"/>
          <cell r="AO801"/>
          <cell r="AP801"/>
          <cell r="AQ801"/>
          <cell r="AR801"/>
          <cell r="AS801"/>
          <cell r="AT801"/>
          <cell r="AU801"/>
          <cell r="AV801"/>
          <cell r="AW801"/>
          <cell r="AX801"/>
          <cell r="AY801"/>
          <cell r="AZ801"/>
          <cell r="BA801"/>
          <cell r="BB801" t="str">
            <v>คำสั่งสืบทรัพย์วันที่ 23/8/2566//สืบแล้ว รายงานผลสืบ 8/12/2566</v>
          </cell>
          <cell r="BC801">
            <v>300</v>
          </cell>
          <cell r="BD801">
            <v>12</v>
          </cell>
          <cell r="BE801">
            <v>7</v>
          </cell>
          <cell r="BF801">
            <v>2567</v>
          </cell>
          <cell r="BG801">
            <v>0</v>
          </cell>
          <cell r="BH801" t="str">
            <v>-</v>
          </cell>
          <cell r="BI801" t="str">
            <v>-</v>
          </cell>
          <cell r="BJ801" t="str">
            <v>-</v>
          </cell>
          <cell r="BK801">
            <v>0</v>
          </cell>
          <cell r="BL801">
            <v>1140</v>
          </cell>
          <cell r="BM801">
            <v>0</v>
          </cell>
          <cell r="BN801" t="str">
            <v/>
          </cell>
          <cell r="BO801" t="str">
            <v/>
          </cell>
          <cell r="BP801" t="str">
            <v/>
          </cell>
          <cell r="BQ801" t="str">
            <v>-</v>
          </cell>
          <cell r="BR801" t="str">
            <v>-</v>
          </cell>
          <cell r="BS801" t="str">
            <v>-</v>
          </cell>
          <cell r="BT801" t="str">
            <v>นายปรีชา ปัญญาอิ่นแก้ว</v>
          </cell>
          <cell r="BU801">
            <v>823560010986</v>
          </cell>
          <cell r="BV801" t="str">
            <v>1.นายปรีชา ปัญญาอิ่นแก้ว</v>
          </cell>
          <cell r="BW801" t="str">
            <v>จำเลย</v>
          </cell>
          <cell r="BX801" t="str">
            <v>1-5703-00017-25-5</v>
          </cell>
          <cell r="BY801" t="str">
            <v>-ไม่พบว่ามีกรรมสิทธิ์ในที่ดิน อ.เมืองเชียงใหม่ จ.เชียงใหม่
-ไม่พบว่ามีกรรมสิทธิ์ในที่ดิน อ.เชียงของ จ.เชียงใหม่</v>
          </cell>
          <cell r="BZ801" t="str">
            <v>ไม่พบทรัพย์</v>
          </cell>
          <cell r="CA801"/>
          <cell r="CB801"/>
          <cell r="CC801"/>
          <cell r="CD801"/>
          <cell r="CE801"/>
          <cell r="CF801"/>
          <cell r="CG801"/>
          <cell r="CH801"/>
          <cell r="CI801"/>
          <cell r="CJ801"/>
          <cell r="CK801"/>
          <cell r="CL801"/>
          <cell r="CM801"/>
          <cell r="CN801"/>
          <cell r="CO801"/>
        </row>
        <row r="802">
          <cell r="B802">
            <v>2274</v>
          </cell>
          <cell r="C802">
            <v>798</v>
          </cell>
          <cell r="D802">
            <v>30</v>
          </cell>
          <cell r="E802">
            <v>8</v>
          </cell>
          <cell r="F802">
            <v>2566</v>
          </cell>
          <cell r="G802" t="str">
            <v>800101752205 ,800121217270</v>
          </cell>
          <cell r="H802" t="str">
            <v>นางสาว</v>
          </cell>
          <cell r="I802" t="str">
            <v>รัตติกาล</v>
          </cell>
          <cell r="J802" t="str">
            <v>พะยามะหนี่</v>
          </cell>
          <cell r="K802">
            <v>8580384010009</v>
          </cell>
          <cell r="L802" t="str">
            <v>เชียงใหม่</v>
          </cell>
          <cell r="M802" t="str">
            <v>เชียงใหม่ 1</v>
          </cell>
          <cell r="N802">
            <v>8</v>
          </cell>
          <cell r="O802" t="str">
            <v>สินเชื่อธนาคารประชาชน</v>
          </cell>
          <cell r="P802" t="str">
            <v>1.บุคคลค้ำประกัน</v>
          </cell>
          <cell r="Q802">
            <v>41716.720000000001</v>
          </cell>
          <cell r="R802">
            <v>8812.16</v>
          </cell>
          <cell r="S802" t="str">
            <v>แขวงเชียงดาว</v>
          </cell>
          <cell r="T802" t="str">
            <v>ผบE40</v>
          </cell>
          <cell r="U802">
            <v>2566</v>
          </cell>
          <cell r="V802" t="str">
            <v>ผบE141</v>
          </cell>
          <cell r="W802">
            <v>2566</v>
          </cell>
          <cell r="X802">
            <v>21</v>
          </cell>
          <cell r="Y802">
            <v>2</v>
          </cell>
          <cell r="Z802">
            <v>2566</v>
          </cell>
          <cell r="AA802"/>
          <cell r="AB802"/>
          <cell r="AC802"/>
          <cell r="AD802"/>
          <cell r="AE802"/>
          <cell r="AF802"/>
          <cell r="AG802"/>
          <cell r="AH802"/>
          <cell r="AI802"/>
          <cell r="AJ802"/>
          <cell r="AK802"/>
          <cell r="AL802"/>
          <cell r="AM802"/>
          <cell r="AN802"/>
          <cell r="AO802"/>
          <cell r="AP802"/>
          <cell r="AQ802"/>
          <cell r="AR802"/>
          <cell r="AS802"/>
          <cell r="AT802"/>
          <cell r="AU802"/>
          <cell r="AV802"/>
          <cell r="AW802"/>
          <cell r="AX802"/>
          <cell r="AY802"/>
          <cell r="AZ802"/>
          <cell r="BA802"/>
          <cell r="BB802" t="str">
            <v>มีคำสั่งสืบทรัพย์ วันที่ 30/8/2566 // สืบแล้วรายงานผลวันที่ 8/12/2566</v>
          </cell>
          <cell r="BC802">
            <v>600</v>
          </cell>
          <cell r="BD802">
            <v>12</v>
          </cell>
          <cell r="BE802">
            <v>7</v>
          </cell>
          <cell r="BF802">
            <v>2567</v>
          </cell>
          <cell r="BG802">
            <v>0</v>
          </cell>
          <cell r="BH802" t="str">
            <v>-</v>
          </cell>
          <cell r="BI802" t="str">
            <v>-</v>
          </cell>
          <cell r="BJ802" t="str">
            <v>-</v>
          </cell>
          <cell r="BK802">
            <v>0</v>
          </cell>
          <cell r="BL802">
            <v>935</v>
          </cell>
          <cell r="BM802">
            <v>0</v>
          </cell>
          <cell r="BN802">
            <v>24</v>
          </cell>
          <cell r="BO802">
            <v>10</v>
          </cell>
          <cell r="BP802">
            <v>2567</v>
          </cell>
          <cell r="BQ802" t="str">
            <v>-</v>
          </cell>
          <cell r="BR802" t="str">
            <v>-</v>
          </cell>
          <cell r="BS802" t="str">
            <v>-</v>
          </cell>
          <cell r="BT802" t="str">
            <v>นางสาวรัตติกาล พะยามะหนี่</v>
          </cell>
          <cell r="BU802">
            <v>883165010122</v>
          </cell>
          <cell r="BV802" t="str">
            <v xml:space="preserve">1.นางสาวรัตติกาล  พะยามะหนี่
2.นางสาวรัตติกาล  จะแฉ
</v>
          </cell>
          <cell r="BW802" t="str">
            <v>จำเลยที่ 1
จำเลยที่2</v>
          </cell>
          <cell r="BX802" t="str">
            <v>8-5803-84010-00-9
3-5701-01660-96-1</v>
          </cell>
          <cell r="BY802" t="str">
            <v xml:space="preserve">-ไม่พบว่ามีกรรมสิทธิ์ในที่ดิน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อ.เมืองเชียงราย  จ.เชียงราย
</v>
          </cell>
          <cell r="BZ802" t="str">
            <v>ไม่พบทรัพย์</v>
          </cell>
          <cell r="CA802"/>
          <cell r="CB802">
            <v>2</v>
          </cell>
          <cell r="CC802"/>
          <cell r="CD802"/>
          <cell r="CE802"/>
          <cell r="CF802"/>
          <cell r="CG802"/>
          <cell r="CH802"/>
          <cell r="CI802"/>
          <cell r="CJ802"/>
          <cell r="CK802"/>
          <cell r="CL802"/>
          <cell r="CM802"/>
          <cell r="CN802"/>
          <cell r="CO802"/>
        </row>
        <row r="803">
          <cell r="B803">
            <v>2275</v>
          </cell>
          <cell r="C803">
            <v>799</v>
          </cell>
          <cell r="D803">
            <v>4</v>
          </cell>
          <cell r="E803">
            <v>9</v>
          </cell>
          <cell r="F803">
            <v>2566</v>
          </cell>
          <cell r="G803">
            <v>800056792784</v>
          </cell>
          <cell r="H803" t="str">
            <v>นางสาว</v>
          </cell>
          <cell r="I803" t="str">
            <v xml:space="preserve">นันท์วรัตถ์   </v>
          </cell>
          <cell r="J803" t="str">
            <v>กลั่นเนียม</v>
          </cell>
          <cell r="K803">
            <v>3739900385398</v>
          </cell>
          <cell r="L803" t="str">
            <v>ประตูช้างเผือก</v>
          </cell>
          <cell r="M803" t="str">
            <v>เชียงใหม่ 1</v>
          </cell>
          <cell r="N803">
            <v>8</v>
          </cell>
          <cell r="O803" t="str">
            <v>สินเชื่อธนาคารประชาชน</v>
          </cell>
          <cell r="P803"/>
          <cell r="Q803">
            <v>30013.38</v>
          </cell>
          <cell r="R803">
            <v>8969.1299999999992</v>
          </cell>
          <cell r="S803" t="str">
            <v>แขวงเชียงใหม่</v>
          </cell>
          <cell r="T803" t="str">
            <v>ผบ.4812</v>
          </cell>
          <cell r="U803">
            <v>2562</v>
          </cell>
          <cell r="V803" t="str">
            <v>ผบ.4466</v>
          </cell>
          <cell r="W803">
            <v>2562</v>
          </cell>
          <cell r="X803">
            <v>8</v>
          </cell>
          <cell r="Y803">
            <v>6</v>
          </cell>
          <cell r="Z803">
            <v>2562</v>
          </cell>
          <cell r="AA803"/>
          <cell r="AB803"/>
          <cell r="AC803"/>
          <cell r="AD803"/>
          <cell r="AE803"/>
          <cell r="AF803"/>
          <cell r="AG803"/>
          <cell r="AH803"/>
          <cell r="AI803"/>
          <cell r="AJ803"/>
          <cell r="AK803"/>
          <cell r="AL803"/>
          <cell r="AM803"/>
          <cell r="AN803"/>
          <cell r="AO803"/>
          <cell r="AP803"/>
          <cell r="AQ803"/>
          <cell r="AR803"/>
          <cell r="AS803"/>
          <cell r="AT803"/>
          <cell r="AU803"/>
          <cell r="AV803"/>
          <cell r="AW803"/>
          <cell r="AX803"/>
          <cell r="AY803"/>
          <cell r="AZ803"/>
          <cell r="BA803"/>
          <cell r="BB803" t="str">
            <v>มีคำสั่งสืบทรัพย์ วันที่ 4/9/2566 // สืบแล้วรายงานผลวันที่ 27/12/2566</v>
          </cell>
          <cell r="BC803" t="str">
            <v/>
          </cell>
          <cell r="BD803" t="str">
            <v/>
          </cell>
          <cell r="BE803" t="str">
            <v/>
          </cell>
          <cell r="BF803" t="str">
            <v/>
          </cell>
          <cell r="BG803" t="str">
            <v/>
          </cell>
          <cell r="BH803" t="str">
            <v/>
          </cell>
          <cell r="BI803" t="str">
            <v/>
          </cell>
          <cell r="BJ803" t="str">
            <v/>
          </cell>
          <cell r="BK803" t="str">
            <v/>
          </cell>
          <cell r="BL803" t="str">
            <v/>
          </cell>
          <cell r="BM803" t="str">
            <v/>
          </cell>
          <cell r="BN803" t="str">
            <v/>
          </cell>
          <cell r="BO803" t="str">
            <v/>
          </cell>
          <cell r="BP803" t="str">
            <v/>
          </cell>
          <cell r="BQ803" t="str">
            <v/>
          </cell>
          <cell r="BR803" t="str">
            <v/>
          </cell>
          <cell r="BS803" t="str">
            <v/>
          </cell>
          <cell r="BT803" t="str">
            <v>นางสาวนันท์วรัตถ์    กลั่นเนียม</v>
          </cell>
          <cell r="BU803">
            <v>883162010738</v>
          </cell>
          <cell r="BV803" t="str">
            <v xml:space="preserve">1.นางสาวนันท์วรัตถ์  กลั่นเนียม
</v>
          </cell>
          <cell r="BW803" t="str">
            <v>จำเลย</v>
          </cell>
          <cell r="BX803" t="str">
            <v>3-7399-00385-39-8</v>
          </cell>
          <cell r="BY803" t="str">
            <v xml:space="preserve">-พบว่ามีกรรมสิทธิในที่ดินโฉนดเลขที่ 27430 ต.แม่ปั๋ง อ.พร้าว จ.เชียงใหม่
-พบว่ามีกรรมสิทธิในที่ดินโฉนดเลขที่ 57348 ต.สันปูเลย อ.ดอยสะเก็ด จ.เชียงใหม่
-ไม่พบว่ามีกรรมสิทธิในที่ดิน อ.เมืองเชียงใหม่ จ.เชียงใหม่
</v>
          </cell>
          <cell r="BZ803" t="str">
            <v>พบทรัพย์</v>
          </cell>
          <cell r="CA803"/>
          <cell r="CB803">
            <v>1</v>
          </cell>
          <cell r="CC803"/>
          <cell r="CD803"/>
          <cell r="CE803"/>
          <cell r="CF803"/>
          <cell r="CG803"/>
          <cell r="CH803"/>
          <cell r="CI803"/>
          <cell r="CJ803"/>
          <cell r="CK803"/>
          <cell r="CL803"/>
          <cell r="CM803"/>
          <cell r="CN803"/>
          <cell r="CO803"/>
        </row>
        <row r="804">
          <cell r="B804">
            <v>2276</v>
          </cell>
          <cell r="C804">
            <v>800</v>
          </cell>
          <cell r="D804">
            <v>7</v>
          </cell>
          <cell r="E804">
            <v>9</v>
          </cell>
          <cell r="F804">
            <v>2566</v>
          </cell>
          <cell r="G804">
            <v>800098944039</v>
          </cell>
          <cell r="H804" t="str">
            <v>นาง</v>
          </cell>
          <cell r="I804" t="str">
            <v>พนิตพิชา</v>
          </cell>
          <cell r="J804" t="str">
            <v>แสวงภักดี</v>
          </cell>
          <cell r="K804">
            <v>3900400179152</v>
          </cell>
          <cell r="L804" t="str">
            <v>หนองหอย</v>
          </cell>
          <cell r="M804" t="str">
            <v xml:space="preserve"> เชียงใหม่ 1</v>
          </cell>
          <cell r="N804">
            <v>8</v>
          </cell>
          <cell r="O804" t="str">
            <v>สินเชื่อธนาคารประชาชน</v>
          </cell>
          <cell r="P804" t="str">
            <v>1.บุคคลค้ำประกัน</v>
          </cell>
          <cell r="Q804">
            <v>37499</v>
          </cell>
          <cell r="R804">
            <v>13221.57</v>
          </cell>
          <cell r="S804" t="str">
            <v>แขวงเชียงใหม่</v>
          </cell>
          <cell r="T804" t="str">
            <v>ผบE312</v>
          </cell>
          <cell r="U804">
            <v>2566</v>
          </cell>
          <cell r="V804" t="str">
            <v>ผบE2103</v>
          </cell>
          <cell r="W804">
            <v>2566</v>
          </cell>
          <cell r="X804">
            <v>18</v>
          </cell>
          <cell r="Y804">
            <v>4</v>
          </cell>
          <cell r="Z804">
            <v>2566</v>
          </cell>
          <cell r="AA804"/>
          <cell r="AB804"/>
          <cell r="AC804"/>
          <cell r="AD804"/>
          <cell r="AE804"/>
          <cell r="AF804"/>
          <cell r="AG804"/>
          <cell r="AH804"/>
          <cell r="AI804"/>
          <cell r="AJ804"/>
          <cell r="AK804"/>
          <cell r="AL804"/>
          <cell r="AM804"/>
          <cell r="AN804"/>
          <cell r="AO804"/>
          <cell r="AP804"/>
          <cell r="AQ804"/>
          <cell r="AR804"/>
          <cell r="AS804"/>
          <cell r="AT804"/>
          <cell r="AU804"/>
          <cell r="AV804"/>
          <cell r="AW804"/>
          <cell r="AX804"/>
          <cell r="AY804"/>
          <cell r="AZ804"/>
          <cell r="BA804"/>
          <cell r="BB804" t="str">
            <v>มีคำสั่งสืบทรัพย์ วันที่ 7/9/2566 // สืบแล้วรายงานผลวันที่ 8/12/2566</v>
          </cell>
          <cell r="BC804">
            <v>600</v>
          </cell>
          <cell r="BD804">
            <v>12</v>
          </cell>
          <cell r="BE804">
            <v>7</v>
          </cell>
          <cell r="BF804">
            <v>2567</v>
          </cell>
          <cell r="BG804">
            <v>0</v>
          </cell>
          <cell r="BH804" t="str">
            <v>-</v>
          </cell>
          <cell r="BI804" t="str">
            <v>-</v>
          </cell>
          <cell r="BJ804" t="str">
            <v>-</v>
          </cell>
          <cell r="BK804">
            <v>0</v>
          </cell>
          <cell r="BL804">
            <v>800</v>
          </cell>
          <cell r="BM804">
            <v>0</v>
          </cell>
          <cell r="BN804" t="str">
            <v/>
          </cell>
          <cell r="BO804" t="str">
            <v/>
          </cell>
          <cell r="BP804" t="str">
            <v/>
          </cell>
          <cell r="BQ804" t="str">
            <v>-</v>
          </cell>
          <cell r="BR804" t="str">
            <v>-</v>
          </cell>
          <cell r="BS804" t="str">
            <v>-</v>
          </cell>
          <cell r="BT804" t="str">
            <v>นางพนิตพิชา แสวงภักดี</v>
          </cell>
          <cell r="BU804">
            <v>883165010611</v>
          </cell>
          <cell r="BV804" t="str">
            <v>1.นางพนิตพิชา  แสวงภักดี
2.นางสาวกุมารี   สะติรัน</v>
          </cell>
          <cell r="BW804" t="str">
            <v xml:space="preserve">จำเลยที่ 1
จำเลยที่ 2
</v>
          </cell>
          <cell r="BX804" t="str">
            <v>3-9004-00179-15-2
3-9099-00793-14-1</v>
          </cell>
          <cell r="BY804" t="str">
            <v>-ไม่พบว่ามีกรรมสิทธิ์ในที่ดิน อ.เมืองเชียงใหม่ จ.เชียงใหม่
-ไม่พบว่ามีกรรมสิทธิ์ในที่ดิน อ.นาทวี     จ.สงขลา
-ไม่พบว่ามีกรรมสิทธิ์ในที่ดิน อ.เมืองเชียงใหม่ จ.เชียงใหม่
-ไม่พบว่ามีกรรมสิทธิ์ในที่ดิน อ.สันกำแพง จ.เชียงใหม่</v>
          </cell>
          <cell r="BZ804" t="str">
            <v>ไม่พบทรัพย์</v>
          </cell>
          <cell r="CA804"/>
          <cell r="CB804">
            <v>2</v>
          </cell>
          <cell r="CC804"/>
          <cell r="CD804"/>
          <cell r="CE804"/>
          <cell r="CF804"/>
          <cell r="CG804"/>
          <cell r="CH804"/>
          <cell r="CI804"/>
          <cell r="CJ804"/>
          <cell r="CK804"/>
          <cell r="CL804"/>
          <cell r="CM804"/>
          <cell r="CN804"/>
          <cell r="CO804"/>
        </row>
        <row r="805">
          <cell r="B805">
            <v>2278</v>
          </cell>
          <cell r="C805">
            <v>801</v>
          </cell>
          <cell r="D805">
            <v>18</v>
          </cell>
          <cell r="E805">
            <v>9</v>
          </cell>
          <cell r="F805">
            <v>2566</v>
          </cell>
          <cell r="G805">
            <v>800085971854</v>
          </cell>
          <cell r="H805" t="str">
            <v>นาย</v>
          </cell>
          <cell r="I805" t="str">
            <v>สมัย</v>
          </cell>
          <cell r="J805" t="str">
            <v>จริยา</v>
          </cell>
          <cell r="K805" t="str">
            <v>3 5207 00229 88 4</v>
          </cell>
          <cell r="L805" t="str">
            <v>เซ็นทรัล แอร์พอร์ต พลาซ่า เชียงใหม่</v>
          </cell>
          <cell r="M805" t="str">
            <v>เชียงใหม่ 1</v>
          </cell>
          <cell r="N805">
            <v>8</v>
          </cell>
          <cell r="O805" t="str">
            <v>สินเชื่อธนาคารประชาชน</v>
          </cell>
          <cell r="P805" t="str">
            <v>1.บุคคลค้ำประกัน</v>
          </cell>
          <cell r="Q805">
            <v>70656</v>
          </cell>
          <cell r="R805">
            <v>22335.599999999999</v>
          </cell>
          <cell r="S805" t="str">
            <v>แขวงเชียงใหม่</v>
          </cell>
          <cell r="T805" t="str">
            <v>ผบ.892</v>
          </cell>
          <cell r="U805">
            <v>2565</v>
          </cell>
          <cell r="V805" t="str">
            <v>ผบ.1386</v>
          </cell>
          <cell r="W805">
            <v>2565</v>
          </cell>
          <cell r="X805"/>
          <cell r="Y805"/>
          <cell r="Z805"/>
          <cell r="AA805">
            <v>29</v>
          </cell>
          <cell r="AB805">
            <v>8</v>
          </cell>
          <cell r="AC805">
            <v>2565</v>
          </cell>
          <cell r="AD805"/>
          <cell r="AE805"/>
          <cell r="AF805"/>
          <cell r="AG805"/>
          <cell r="AH805"/>
          <cell r="AI805"/>
          <cell r="AJ805"/>
          <cell r="AK805"/>
          <cell r="AL805"/>
          <cell r="AM805"/>
          <cell r="AN805"/>
          <cell r="AO805"/>
          <cell r="AP805"/>
          <cell r="AQ805"/>
          <cell r="AR805"/>
          <cell r="AS805"/>
          <cell r="AT805"/>
          <cell r="AU805"/>
          <cell r="AV805"/>
          <cell r="AW805"/>
          <cell r="AX805"/>
          <cell r="AY805"/>
          <cell r="AZ805"/>
          <cell r="BA805"/>
          <cell r="BB805" t="str">
            <v>ลงผลสืบครั้งที่ 1 13/3/2567 อยู่ระหว่างรอคัดภาพลักษณ์เพื่อรายงาน//รายงานผลสืบครั้งที่1 10/4/2567//</v>
          </cell>
          <cell r="BC805" t="str">
            <v/>
          </cell>
          <cell r="BD805" t="str">
            <v/>
          </cell>
          <cell r="BE805" t="str">
            <v/>
          </cell>
          <cell r="BF805" t="str">
            <v/>
          </cell>
          <cell r="BG805" t="str">
            <v/>
          </cell>
          <cell r="BH805" t="str">
            <v/>
          </cell>
          <cell r="BI805" t="str">
            <v/>
          </cell>
          <cell r="BJ805" t="str">
            <v/>
          </cell>
          <cell r="BK805" t="str">
            <v/>
          </cell>
          <cell r="BL805" t="str">
            <v/>
          </cell>
          <cell r="BM805" t="str">
            <v/>
          </cell>
          <cell r="BN805" t="str">
            <v/>
          </cell>
          <cell r="BO805" t="str">
            <v/>
          </cell>
          <cell r="BP805" t="str">
            <v/>
          </cell>
          <cell r="BQ805" t="str">
            <v/>
          </cell>
          <cell r="BR805" t="str">
            <v/>
          </cell>
          <cell r="BS805" t="str">
            <v/>
          </cell>
          <cell r="BT805" t="str">
            <v>นายสมัย จริยา</v>
          </cell>
          <cell r="BU805">
            <v>0</v>
          </cell>
          <cell r="BV805" t="str">
            <v xml:space="preserve">1.นายสมัย  จริยา
2.นายพิษณุ  สีโวย
3.นางสาวนิศาชล  ช่างสัก
4.นายเกียรติศักดิ์  ศรีดวงชื่น
5.นางสาวพิมพ์  ลุงจอ
</v>
          </cell>
          <cell r="BW805" t="str">
            <v>จำเลยที่ 1
จำเลยที่ 2
คู่สมรสจำเลยที่ 2
จำเลยที่ 3
คู่สมรสจำเลยที่ 3</v>
          </cell>
          <cell r="BX805" t="str">
            <v>3 5207 00229 88 4
1 5207 00063 62 9
1 5299 00727 17 1
1 5051 00003 47 6
0 5005 89001 14 6</v>
          </cell>
          <cell r="BY805" t="str">
            <v>-  พบว่ามีกรรมสิทธิ์ในโฉนดที่ดินเลขที่  24433 ต.วังซ้าย อ.วังเหนือ จ.ลำปาง (ติดจำนองธนาคารเพื่อการเกษตร)
-  ไม่พบว่ามีกรรมสิทธิ์ในที่ดิน อ.วังเหนือ จ.ลำปาง
-  ไม่พบว่ามีกรรมสิทธิ์ในที่ดิน อ.สบปราบ จ.ลำปาง
-  ไม่พบว่ามีกรรมสิทธิ์ในที่ดิน อ.สบปราบ จ.ลำปาง
-  ไม่พบว่ามีกรรมสิทธิ์ในที่ดิน อ.ดอยสะเก็ด จ.เชียงใหม่
-  ไม่พบว่ามีกรรมสิทธิ์ในที่ดิน อ.ดอยสะเก็ด จ.เชียงใหม่</v>
          </cell>
          <cell r="BZ805" t="str">
            <v>พบทรัพย์</v>
          </cell>
          <cell r="CA805"/>
          <cell r="CB805">
            <v>5</v>
          </cell>
          <cell r="CC805"/>
          <cell r="CD805"/>
          <cell r="CE805"/>
          <cell r="CF805"/>
          <cell r="CG805"/>
          <cell r="CH805"/>
          <cell r="CI805"/>
          <cell r="CJ805"/>
          <cell r="CK805"/>
          <cell r="CL805"/>
          <cell r="CM805"/>
          <cell r="CN805"/>
          <cell r="CO805"/>
        </row>
        <row r="806">
          <cell r="B806">
            <v>2279</v>
          </cell>
          <cell r="C806">
            <v>802</v>
          </cell>
          <cell r="D806">
            <v>27</v>
          </cell>
          <cell r="E806">
            <v>9</v>
          </cell>
          <cell r="F806">
            <v>2566</v>
          </cell>
          <cell r="G806">
            <v>800075831241</v>
          </cell>
          <cell r="H806" t="str">
            <v>นาย</v>
          </cell>
          <cell r="I806" t="str">
            <v>ณัธชัย</v>
          </cell>
          <cell r="J806" t="str">
            <v>พฤฒิพาณิชย์</v>
          </cell>
          <cell r="K806">
            <v>3570500578745</v>
          </cell>
          <cell r="L806" t="str">
            <v>ประตูช้างเผือก</v>
          </cell>
          <cell r="M806" t="str">
            <v>เชียงใหม่ 1</v>
          </cell>
          <cell r="N806">
            <v>8</v>
          </cell>
          <cell r="O806" t="str">
            <v>สินเชื่อไทรทอง</v>
          </cell>
          <cell r="P806" t="str">
            <v>2.หลักทรัพย์ค้ำประกัน</v>
          </cell>
          <cell r="Q806">
            <v>2076695.32</v>
          </cell>
          <cell r="R806">
            <v>342813.57</v>
          </cell>
          <cell r="S806" t="str">
            <v>จังหวัดเชียงใหม่</v>
          </cell>
          <cell r="T806" t="str">
            <v>ผบE329</v>
          </cell>
          <cell r="U806">
            <v>2566</v>
          </cell>
          <cell r="V806" t="str">
            <v>ผบE1543</v>
          </cell>
          <cell r="W806">
            <v>2566</v>
          </cell>
          <cell r="X806"/>
          <cell r="Y806"/>
          <cell r="Z806"/>
          <cell r="AA806">
            <v>28</v>
          </cell>
          <cell r="AB806">
            <v>8</v>
          </cell>
          <cell r="AC806">
            <v>2566</v>
          </cell>
          <cell r="AD806"/>
          <cell r="AE806"/>
          <cell r="AF806"/>
          <cell r="AG806"/>
          <cell r="AH806"/>
          <cell r="AI806"/>
          <cell r="AJ806"/>
          <cell r="AK806"/>
          <cell r="AL806"/>
          <cell r="AM806"/>
          <cell r="AN806"/>
          <cell r="AO806"/>
          <cell r="AP806"/>
          <cell r="AQ806"/>
          <cell r="AR806"/>
          <cell r="AS806"/>
          <cell r="AT806"/>
          <cell r="AU806"/>
          <cell r="AV806"/>
          <cell r="AW806"/>
          <cell r="AX806"/>
          <cell r="AY806"/>
          <cell r="AZ806"/>
          <cell r="BA806"/>
          <cell r="BB806" t="str">
            <v>ลงผลสืบ 9/3/2567 อยู่ระหว่างรอคัดภาพลักษณ์เพื่อรายงาน//แก้คัดภาพลักษณ์1/4/2567//รายงานผลสืบทรัพย์ 11/9/2567</v>
          </cell>
          <cell r="BC806" t="str">
            <v/>
          </cell>
          <cell r="BD806" t="str">
            <v/>
          </cell>
          <cell r="BE806" t="str">
            <v/>
          </cell>
          <cell r="BF806" t="str">
            <v/>
          </cell>
          <cell r="BG806" t="str">
            <v/>
          </cell>
          <cell r="BH806" t="str">
            <v/>
          </cell>
          <cell r="BI806" t="str">
            <v/>
          </cell>
          <cell r="BJ806" t="str">
            <v/>
          </cell>
          <cell r="BK806" t="str">
            <v/>
          </cell>
          <cell r="BL806" t="str">
            <v/>
          </cell>
          <cell r="BM806" t="str">
            <v/>
          </cell>
          <cell r="BN806" t="str">
            <v/>
          </cell>
          <cell r="BO806" t="str">
            <v/>
          </cell>
          <cell r="BP806" t="str">
            <v/>
          </cell>
          <cell r="BQ806" t="str">
            <v/>
          </cell>
          <cell r="BR806" t="str">
            <v/>
          </cell>
          <cell r="BS806" t="str">
            <v/>
          </cell>
          <cell r="BT806" t="str">
            <v>นายณัธชัย พฤฒิพาณิชย์</v>
          </cell>
          <cell r="BU806">
            <v>0</v>
          </cell>
          <cell r="BV806" t="str">
            <v>1.นายณัธชัย  พฤฒิพาณิชย์
2.นางรัศมีเดือน  สรงประภา</v>
          </cell>
          <cell r="BW806" t="str">
            <v>จำเลยที่ 1
จำเลยที่ 2</v>
          </cell>
          <cell r="BX806" t="str">
            <v>3 5705 00578 74 5
3 5014 00077 23 1</v>
          </cell>
          <cell r="BY806"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อ.สันทราย จ.เชียงใหม่
-ไม่พบว่ามีกรรมสิทธิ์ในที่ดิน อ.สันป่าตอง จ.เชียงใหม่
-พบว่ามีกรรมสิทธิ์ในที่ดินโฉนดเลขที่ 102399 ต.สันทรายน้อย อ.สันทราย จ.เชียงใหม่ (ติดจำนองธนาคารออมสิน)
-พบว่ามีกรรมสิทธิ์ในที่ดินโฉนดเลขที่ 102400 ต.สันทรายน้อย อ.สันทราย จ.เชียงใหม่ (ติดจำนองธนาคารออมสิน)
-พบว่ามีกรรมสิทธิ์ในที่ดินโฉนดเลขที่ 102401 ต.สันทรายน้อย อ.สันทราย จ.เชียงใหม่ (ติดจำนองธนาคารออมสิน)
-พบว่ามีกรรมสิทธิ์ในที่ดินโฉนดเลขที่ 15770 ต.สันทรายน้อย อ.สันทราย จ.เชียงใหม่ (ติดจำนองธนาคารออมสิน)
-พบว่ามีกรรมสิทธิ์ในที่ดินโฉนดเลขที่ 17969 ต.แม่แฝกใหม่ อ.สันทราย จ.เชียงใหม่ (ติดจำนองบุคคลธรรมดา)
-พบว่ามีกรรมสิทธิ์ในที่ดินโฉนดเลขที่ 17970 ต.แม่แฝกใหม่ อ.สันทราย จ.เชียงใหม่ (ติดจำนองบุคคลธรรมดา)
-พบว่ามีกรรมสิทธิ์ในที่ดินโฉนดเลขที่ 18034 ต.แม่แฝกใหม่ อ.สันทราย จ.เชียงใหม่ (ติดจำนองบุคคลธรรมดา)
-พบว่ามีกรรมสิทธิ์ในที่ดินโฉนดเลขที่ 18208 ต.แม่แฝกใหม่ อ.สันทราย จ.เชียงใหม่ (ติดจำนองบุคคลธรรมดา)
-พบว่ามีกรรมสิทธิ์ในที่ดินโฉนดเลขที่ 18209 ต.แม่แฝกใหม่ อ.สันทราย จ.เชียงใหม่ (ติดจำนองบุคคลธรรมดา)
-พบว่ามีกรรมสิทธิ์ในที่ดินโฉนดเลขที่ 18210 ต.แม่แฝกใหม่ อ.สันทราย จ.เชียงใหม่ (ติดจำนองบุคคลธรรมดา)
-พบว่ามีกรรมสิทธิ์ในที่ดินโฉนดเลขที่ 18212 ต.แม่แฝกใหม่ อ.สันทราย จ.เชียงใหม่ (ติดจำนองบุคคลธรรมดา)
-พบว่ามีกรรมสิทธิ์ในที่ดินโฉนดเลขที่ 18215 ต.แม่แฝกใหม่ อ.สันทราย จ.เชียงใหม่ (ติดจำนองบุคคลธรรมดา)
-พบว่ามีกรรมสิทธิ์ในที่ดินโฉนดเลขที่ 18216 ต.แม่แฝกใหม่ อ.สันทราย จ.เชียงใหม่ (ติดจำนองบุคคลธรรมดา)
-พบว่ามีกรรมสิทธิ์ในที่ดินโฉนดเลขที่ 18217 ต.แม่แฝกใหม่ อ.สันทราย จ.เชียงใหม่ (ติดจำนองบุคคลธรรมดา)
-พบว่ามีกรรมสิทธิ์ในที่ดินโฉนดเลขที่ 18218 ต.แม่แฝกใหม่ อ.สันทราย จ.เชียงใหม่ (ติดจำนองบุคคลธรรมดา)
-พบว่ามีกรรมสิทธิ์ในที่ดินโฉนดเลขที่ 1944 ต.ป่าไผ่ อ.สันทราย จ.เชียงใหม่ (ติดจำนองธนาคารออมสิน)
-พบว่ามีกรรมสิทธิ์ในที่ดินโฉนดเลขที่ 1945 ต.ป่าไผ่ อ.สันทราย จ.เชียงใหม่ (ติดจำนองธนาคารออมสิน)
-พบว่ามีกรรมสิทธิ์ในที่ดินโฉนดเลขที่ 36848 ต.ป่าไผ่ อ.สันทราย จ.เชียงใหม่ (ติดจำนองบุคคลธรรมดา)
-พบว่ามีกรรมสิทธิ์ในที่ดินโฉนดเลขที่ 49356 ต.ป่าไผ่ อ.สันทราย จ.เชียงใหม่ (ติดจำนองธนาคารออมสิน)
-พบว่ามีกรรมสิทธิ์ในที่ดินโฉนดเลขที่ 50170 ต.ป่าไผ่ อ.สันทราย จ.เชียงใหม่ (ติดจำนองธนาคารออมสิน)
-พบว่ามีกรรมสิทธิ์ในที่ดินโฉนดเลขที่ 54028 ต.ป่าไผ่ อ.สันทราย จ.เชียงใหม่ (ติดจำนองบุคคลธรรมดา)
-พบว่ามีกรรมสิทธิ์ในที่ดินโฉนดเลขที่ 54029 ต.ป่าไผ่ อ.สันทราย จ.เชียงใหม่ (ติดจำนองบุคคลธรรมดา)
-พบว่ามีกรรมสิทธิ์ในที่ดินโฉนดเลขที่ 54030 ต.ป่าไผ่ อ.สันทราย จ.เชียงใหม่ (ติดจำนองบุคคลธรรมดา)
-พบว่ามีกรรมสิทธิ์ในที่ดินโฉนดเลขที่ 88998 ต.ป่าไผ่ อ.สันทราย จ.เชียงใหม่ (ติดจำนองธนาคารออมสิน)</v>
          </cell>
          <cell r="BZ806" t="str">
            <v>พบทรัพย์</v>
          </cell>
          <cell r="CA806"/>
          <cell r="CB806"/>
          <cell r="CC806" t="str">
            <v>ปฎิยุทธ์</v>
          </cell>
          <cell r="CD806"/>
          <cell r="CE806"/>
          <cell r="CF806"/>
          <cell r="CG806"/>
          <cell r="CH806"/>
          <cell r="CI806"/>
          <cell r="CJ806"/>
          <cell r="CK806"/>
          <cell r="CL806"/>
          <cell r="CM806"/>
          <cell r="CN806"/>
          <cell r="CO806"/>
        </row>
        <row r="807">
          <cell r="B807">
            <v>2280</v>
          </cell>
          <cell r="C807">
            <v>803</v>
          </cell>
          <cell r="D807">
            <v>29</v>
          </cell>
          <cell r="E807">
            <v>9</v>
          </cell>
          <cell r="F807">
            <v>2566</v>
          </cell>
          <cell r="G807">
            <v>800026889371</v>
          </cell>
          <cell r="H807" t="str">
            <v>นาย</v>
          </cell>
          <cell r="I807" t="str">
            <v>สรเดช</v>
          </cell>
          <cell r="J807" t="str">
            <v>จันทร์เที่ยง</v>
          </cell>
          <cell r="K807">
            <v>3501400617979</v>
          </cell>
          <cell r="L807" t="str">
            <v>ช้างคลาน</v>
          </cell>
          <cell r="M807" t="str">
            <v>เชียงใหม่ 1</v>
          </cell>
          <cell r="N807">
            <v>8</v>
          </cell>
          <cell r="O807" t="str">
            <v>สินเชื่อธนาคารประชาชน</v>
          </cell>
          <cell r="P807" t="str">
            <v>1.บุคคลค้ำประกัน</v>
          </cell>
          <cell r="Q807">
            <v>63595</v>
          </cell>
          <cell r="R807">
            <v>12645.52</v>
          </cell>
          <cell r="S807" t="str">
            <v>แขวงเชียงใหม่</v>
          </cell>
          <cell r="T807" t="str">
            <v>ผบ.4821</v>
          </cell>
          <cell r="U807">
            <v>2562</v>
          </cell>
          <cell r="V807" t="str">
            <v>ผบ.4473</v>
          </cell>
          <cell r="W807">
            <v>2562</v>
          </cell>
          <cell r="X807"/>
          <cell r="Y807"/>
          <cell r="Z807"/>
          <cell r="AA807">
            <v>8</v>
          </cell>
          <cell r="AB807">
            <v>6</v>
          </cell>
          <cell r="AC807">
            <v>2562</v>
          </cell>
          <cell r="AD807"/>
          <cell r="AE807"/>
          <cell r="AF807"/>
          <cell r="AG807"/>
          <cell r="AH807"/>
          <cell r="AI807"/>
          <cell r="AJ807"/>
          <cell r="AK807"/>
          <cell r="AL807"/>
          <cell r="AM807"/>
          <cell r="AN807"/>
          <cell r="AO807"/>
          <cell r="AP807"/>
          <cell r="AQ807"/>
          <cell r="AR807"/>
          <cell r="AS807"/>
          <cell r="AT807"/>
          <cell r="AU807"/>
          <cell r="AV807"/>
          <cell r="AW807"/>
          <cell r="AX807"/>
          <cell r="AY807"/>
          <cell r="AZ807"/>
          <cell r="BA807"/>
          <cell r="BB807" t="str">
            <v>รายงานสืบ 25/3/2567</v>
          </cell>
          <cell r="BC807" t="str">
            <v/>
          </cell>
          <cell r="BD807" t="str">
            <v/>
          </cell>
          <cell r="BE807" t="str">
            <v/>
          </cell>
          <cell r="BF807" t="str">
            <v/>
          </cell>
          <cell r="BG807" t="str">
            <v/>
          </cell>
          <cell r="BH807" t="str">
            <v/>
          </cell>
          <cell r="BI807" t="str">
            <v/>
          </cell>
          <cell r="BJ807" t="str">
            <v/>
          </cell>
          <cell r="BK807" t="str">
            <v/>
          </cell>
          <cell r="BL807" t="str">
            <v/>
          </cell>
          <cell r="BM807" t="str">
            <v/>
          </cell>
          <cell r="BN807" t="str">
            <v/>
          </cell>
          <cell r="BO807" t="str">
            <v/>
          </cell>
          <cell r="BP807" t="str">
            <v/>
          </cell>
          <cell r="BQ807" t="str">
            <v/>
          </cell>
          <cell r="BR807" t="str">
            <v/>
          </cell>
          <cell r="BS807" t="str">
            <v/>
          </cell>
          <cell r="BT807" t="str">
            <v>นายสรเดช จันทร์เที่ยง</v>
          </cell>
          <cell r="BU807">
            <v>883161010266</v>
          </cell>
          <cell r="BV807" t="str">
            <v>1.นายสรเดช  จันทร์เที่ยง
2.นางสาวนงลักษณ์  จันทร์เที่ยง
3.นายชัยยศ  สัมฤทธิ์สกุล
4.นางสาวอังศุธร  มั่งคั่ง</v>
          </cell>
          <cell r="BW807" t="str">
            <v>จำเลยที่ 1
คู่สมรสจำเลยที่ 1
จำเลยที่ 2
คู่สมรสจำเลยที่ 2</v>
          </cell>
          <cell r="BX807" t="str">
            <v>3 5014 00617 97 9
3 5101 00954 03 1
3 5019 00059 73 8
3 2001 00042 05 1</v>
          </cell>
          <cell r="BY807" t="str">
            <v>-ไม่พบว่ามีกรรมสิทธิ์ในที่ดิน อ.สันทราย จ.เชียงใหม่
-ไม่พบว่ามีกรรมสิทธิ์ในที่ดิน อ.สันทราย จ.เชียงใหม่
-พบว่ามีกรรมสิทธิ์ในที่ดินโฉนดเลขที่ 53610 ต.หนองผึ้ง อ.สารภี จ.เชียงใหม่
-ไม่พบว่ามีกรรมสิทธิ์ในที่ดิน อ.ธาตุพนม จ.นครพนม
-ไม่พบว่ามีกรรมสิทธิ์ในที่ดิน อ.สารภี จ.เชียงใหม่
-ไม่พบว่ามีกรรมสิทธิ์ในที่ดิน อ.ธาตุพนม จ.นครพนม</v>
          </cell>
          <cell r="BZ807" t="str">
            <v>พบทรัพย์</v>
          </cell>
          <cell r="CA807"/>
          <cell r="CB807"/>
          <cell r="CC807"/>
          <cell r="CD807"/>
          <cell r="CE807"/>
          <cell r="CF807"/>
          <cell r="CG807"/>
          <cell r="CH807"/>
          <cell r="CI807"/>
          <cell r="CJ807"/>
          <cell r="CK807"/>
          <cell r="CL807"/>
          <cell r="CM807"/>
          <cell r="CN807"/>
          <cell r="CO807"/>
        </row>
        <row r="808">
          <cell r="B808">
            <v>2281</v>
          </cell>
          <cell r="C808">
            <v>804</v>
          </cell>
          <cell r="D808">
            <v>11</v>
          </cell>
          <cell r="E808">
            <v>10</v>
          </cell>
          <cell r="F808">
            <v>2566</v>
          </cell>
          <cell r="G808">
            <v>800115411665</v>
          </cell>
          <cell r="H808" t="str">
            <v>นางสาว</v>
          </cell>
          <cell r="I808" t="str">
            <v>ภัททิรา</v>
          </cell>
          <cell r="J808" t="str">
            <v>สุขเจริญ</v>
          </cell>
          <cell r="K808" t="str">
            <v>3 5019 00233 31 2</v>
          </cell>
          <cell r="L808" t="str">
            <v>หนองหอย</v>
          </cell>
          <cell r="M808" t="str">
            <v>เชียงใหม่ 1</v>
          </cell>
          <cell r="N808">
            <v>8</v>
          </cell>
          <cell r="O808" t="str">
            <v>สินเชื่อธนาคารประชาชน</v>
          </cell>
          <cell r="P808" t="str">
            <v>1.บุคคลค้ำประกัน</v>
          </cell>
          <cell r="Q808">
            <v>50601</v>
          </cell>
          <cell r="R808">
            <v>11087.77</v>
          </cell>
          <cell r="S808" t="str">
            <v>แขวงเชียงใหม่</v>
          </cell>
          <cell r="T808" t="str">
            <v>ผบE2726</v>
          </cell>
          <cell r="U808">
            <v>2566</v>
          </cell>
          <cell r="V808" t="str">
            <v>ผบE5670</v>
          </cell>
          <cell r="W808">
            <v>2566</v>
          </cell>
          <cell r="X808">
            <v>10</v>
          </cell>
          <cell r="Y808">
            <v>7</v>
          </cell>
          <cell r="Z808">
            <v>2566</v>
          </cell>
          <cell r="AA808"/>
          <cell r="AB808"/>
          <cell r="AC808"/>
          <cell r="AD808"/>
          <cell r="AE808"/>
          <cell r="AF808"/>
          <cell r="AG808"/>
          <cell r="AH808"/>
          <cell r="AI808"/>
          <cell r="AJ808"/>
          <cell r="AK808"/>
          <cell r="AL808"/>
          <cell r="AM808"/>
          <cell r="AN808"/>
          <cell r="AO808"/>
          <cell r="AP808"/>
          <cell r="AQ808"/>
          <cell r="AR808"/>
          <cell r="AS808"/>
          <cell r="AT808"/>
          <cell r="AU808"/>
          <cell r="AV808"/>
          <cell r="AW808"/>
          <cell r="AX808"/>
          <cell r="AY808"/>
          <cell r="AZ808"/>
          <cell r="BA808"/>
          <cell r="BB808" t="str">
            <v>สืบทรัพย์ 25/03/67//ลงผล3/4/67//</v>
          </cell>
          <cell r="BC808">
            <v>1500</v>
          </cell>
          <cell r="BD808">
            <v>12</v>
          </cell>
          <cell r="BE808">
            <v>7</v>
          </cell>
          <cell r="BF808">
            <v>2567</v>
          </cell>
          <cell r="BG808">
            <v>0</v>
          </cell>
          <cell r="BH808" t="str">
            <v>-</v>
          </cell>
          <cell r="BI808" t="str">
            <v>-</v>
          </cell>
          <cell r="BJ808" t="str">
            <v>-</v>
          </cell>
          <cell r="BK808">
            <v>0</v>
          </cell>
          <cell r="BL808">
            <v>1490</v>
          </cell>
          <cell r="BM808">
            <v>0</v>
          </cell>
          <cell r="BN808" t="str">
            <v/>
          </cell>
          <cell r="BO808" t="str">
            <v/>
          </cell>
          <cell r="BP808" t="str">
            <v/>
          </cell>
          <cell r="BQ808" t="str">
            <v>-</v>
          </cell>
          <cell r="BR808" t="str">
            <v>-</v>
          </cell>
          <cell r="BS808" t="str">
            <v>-</v>
          </cell>
          <cell r="BT808" t="str">
            <v>นางสาวภัททิรา สุขเจริญ</v>
          </cell>
          <cell r="BU808">
            <v>883166010004</v>
          </cell>
          <cell r="BV808" t="str">
            <v xml:space="preserve">1.นางสาวภัททิรา สุขเจริญ
2.นางสาว ดารุณี ปัญญาธรรม
3.นานสว่าง ดมดอก
4.นางฉัตราภรณ์ เบ็ญจรูณ
5.นายไพบูลย์ เบ็ญจรูณ
</v>
          </cell>
          <cell r="BW808" t="str">
            <v>จำเลยที่ 1
จำเลยที่ 2
คู่สมรสจำเลยที่ 2
จำเลยที่ 3
คู่สมรสจำเลยที่ 3</v>
          </cell>
          <cell r="BX808" t="str">
            <v xml:space="preserve">3-5019-00233-31-2
3-5101-00435-97-1
3-5007-00597-17-4
3-5711-00066-74-8
3-4508-00106-93-9
</v>
          </cell>
          <cell r="BY808" t="str">
            <v xml:space="preserve">-ไม่พบว่ามีกรรมสิทธิ์ในที่ดิน อ.สารภี จ.เชียงใหม่
-ไม่พบว่ามีกรรมสิทธิ์ในที่ดิน อ.เมือง จ.ลำพูน
-ไม่พบว่ามีกรรมสิทธิ์ในที่ดิน อ.เมือง จ.ลำพูน
-ไม่พบว่ามีกรรมสิทธิ์ในที่ดิน อ.สันทราย จ.เชียงใหม่
-พบว่ามีกรรมสิทธิ์ในที่ดิน เลขโฉนด 49988 ต.หนองจ๊อม อ.สันทราย จ.เชียงใหม่ (สินส่วนตัว)
-พบว่ามีกรรมสิทธิ์ในที่ดิน เลขโฉนด 50866 ต.หนองจ๊อม อ.สันทราย จ.เชียงใหม่ (สินส่วนตัว)
</v>
          </cell>
          <cell r="BZ808" t="str">
            <v>พบ</v>
          </cell>
          <cell r="CA808"/>
          <cell r="CB808">
            <v>5</v>
          </cell>
          <cell r="CC808"/>
          <cell r="CD808"/>
          <cell r="CE808"/>
          <cell r="CF808"/>
          <cell r="CG808"/>
          <cell r="CH808"/>
          <cell r="CI808"/>
          <cell r="CJ808"/>
          <cell r="CK808"/>
          <cell r="CL808"/>
          <cell r="CM808"/>
          <cell r="CN808"/>
          <cell r="CO808"/>
        </row>
        <row r="809">
          <cell r="B809">
            <v>2282</v>
          </cell>
          <cell r="C809">
            <v>805</v>
          </cell>
          <cell r="D809">
            <v>18</v>
          </cell>
          <cell r="E809">
            <v>10</v>
          </cell>
          <cell r="F809">
            <v>2566</v>
          </cell>
          <cell r="G809">
            <v>800083099831</v>
          </cell>
          <cell r="H809" t="str">
            <v>นางสาว</v>
          </cell>
          <cell r="I809" t="str">
            <v>ประทุมพร</v>
          </cell>
          <cell r="J809" t="str">
            <v>กายาสา</v>
          </cell>
          <cell r="K809">
            <v>1571200074029</v>
          </cell>
          <cell r="L809" t="str">
            <v>หนองหอย</v>
          </cell>
          <cell r="M809" t="str">
            <v>เชียงใหม่ 1</v>
          </cell>
          <cell r="N809">
            <v>8</v>
          </cell>
          <cell r="O809" t="str">
            <v>สินเชื่อธนาคารประชาชน</v>
          </cell>
          <cell r="P809" t="str">
            <v>1.บุคคลค้ำประกัน</v>
          </cell>
          <cell r="Q809">
            <v>35368.519999999997</v>
          </cell>
          <cell r="R809">
            <v>5513.95</v>
          </cell>
          <cell r="S809" t="str">
            <v>แขวงเชียงใหม่</v>
          </cell>
          <cell r="T809" t="str">
            <v>ผบ.6468</v>
          </cell>
          <cell r="U809">
            <v>2563</v>
          </cell>
          <cell r="V809" t="str">
            <v>ผบ.152</v>
          </cell>
          <cell r="W809">
            <v>2565</v>
          </cell>
          <cell r="X809"/>
          <cell r="Y809"/>
          <cell r="Z809"/>
          <cell r="AA809">
            <v>14</v>
          </cell>
          <cell r="AB809">
            <v>2</v>
          </cell>
          <cell r="AC809">
            <v>2565</v>
          </cell>
          <cell r="AD809"/>
          <cell r="AE809"/>
          <cell r="AF809"/>
          <cell r="AG809"/>
          <cell r="AH809"/>
          <cell r="AI809"/>
          <cell r="AJ809"/>
          <cell r="AK809"/>
          <cell r="AL809"/>
          <cell r="AM809"/>
          <cell r="AN809"/>
          <cell r="AO809"/>
          <cell r="AP809"/>
          <cell r="AQ809"/>
          <cell r="AR809"/>
          <cell r="AS809"/>
          <cell r="AT809"/>
          <cell r="AU809"/>
          <cell r="AV809"/>
          <cell r="AW809"/>
          <cell r="AX809"/>
          <cell r="AY809"/>
          <cell r="AZ809"/>
          <cell r="BA809"/>
          <cell r="BB809"/>
          <cell r="BC809">
            <v>900</v>
          </cell>
          <cell r="BD809">
            <v>23</v>
          </cell>
          <cell r="BE809">
            <v>7</v>
          </cell>
          <cell r="BF809">
            <v>2567</v>
          </cell>
          <cell r="BG809">
            <v>0</v>
          </cell>
          <cell r="BH809" t="str">
            <v>-</v>
          </cell>
          <cell r="BI809" t="str">
            <v>-</v>
          </cell>
          <cell r="BJ809" t="str">
            <v>-</v>
          </cell>
          <cell r="BK809">
            <v>0</v>
          </cell>
          <cell r="BL809">
            <v>1310</v>
          </cell>
          <cell r="BM809">
            <v>0</v>
          </cell>
          <cell r="BN809" t="str">
            <v/>
          </cell>
          <cell r="BO809" t="str">
            <v/>
          </cell>
          <cell r="BP809" t="str">
            <v/>
          </cell>
          <cell r="BQ809" t="str">
            <v>-</v>
          </cell>
          <cell r="BR809" t="str">
            <v>-</v>
          </cell>
          <cell r="BS809" t="str">
            <v>-</v>
          </cell>
          <cell r="BT809" t="str">
            <v>นางสาวประทุมพร กายาสา</v>
          </cell>
          <cell r="BU809">
            <v>883163010409</v>
          </cell>
          <cell r="BV809" t="str">
            <v>1.นางสาวประทุมพร  กายาสา
2.นางสาวสร้อยทิพย์  ศิริปัน
3.นายสุรชาติ  จำปา</v>
          </cell>
          <cell r="BW809" t="str">
            <v>จำเลยที่ 1
จำเลยที่ 2
จำเลยที่ 3</v>
          </cell>
          <cell r="BX809" t="str">
            <v>1 5712 00074 02 9
3 5006 00059 44 8
1 8399 00254 18 1</v>
          </cell>
          <cell r="BY809" t="str">
            <v>-ไม่พบว่ามีกรรมสิทธิ์ในที่ดิน อ.สันทราย จ.เชียงใหม่
-ไม่พบว่ามีกรรมสิทธิ์ในที่ดิน อ.พญาเม็งราย  จ.เชียงราย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อ.กระทู้  จ.ภูเก็ต</v>
          </cell>
          <cell r="BZ809" t="str">
            <v>ไม่พบทรัพย์</v>
          </cell>
          <cell r="CA809"/>
          <cell r="CB809"/>
          <cell r="CC809"/>
          <cell r="CD809"/>
          <cell r="CE809"/>
          <cell r="CF809"/>
          <cell r="CG809"/>
          <cell r="CH809"/>
          <cell r="CI809"/>
          <cell r="CJ809"/>
          <cell r="CK809"/>
          <cell r="CL809"/>
          <cell r="CM809"/>
          <cell r="CN809"/>
          <cell r="CO809"/>
        </row>
        <row r="810">
          <cell r="B810">
            <v>2283</v>
          </cell>
          <cell r="C810">
            <v>806</v>
          </cell>
          <cell r="D810">
            <v>18</v>
          </cell>
          <cell r="E810">
            <v>10</v>
          </cell>
          <cell r="F810">
            <v>2566</v>
          </cell>
          <cell r="G810">
            <v>800082212112</v>
          </cell>
          <cell r="H810" t="str">
            <v>นาย</v>
          </cell>
          <cell r="I810" t="str">
            <v>วชิรธัน</v>
          </cell>
          <cell r="J810" t="str">
            <v>ธรรมธิ</v>
          </cell>
          <cell r="K810">
            <v>1500700075287</v>
          </cell>
          <cell r="L810" t="str">
            <v>นิมมานเหมินทร์</v>
          </cell>
          <cell r="M810" t="str">
            <v>เชียงใหม่ 1</v>
          </cell>
          <cell r="N810">
            <v>8</v>
          </cell>
          <cell r="O810" t="str">
            <v>สินเชื่อธนาคารประชาชน</v>
          </cell>
          <cell r="P810" t="str">
            <v>1.บุคคลค้ำประกัน</v>
          </cell>
          <cell r="Q810">
            <v>46454.69</v>
          </cell>
          <cell r="R810">
            <v>17051.2</v>
          </cell>
          <cell r="S810" t="str">
            <v>แขวงเชียงใหม่</v>
          </cell>
          <cell r="T810" t="str">
            <v>ผบE3549</v>
          </cell>
          <cell r="U810">
            <v>2566</v>
          </cell>
          <cell r="V810" t="str">
            <v>ผบE6426</v>
          </cell>
          <cell r="W810">
            <v>2566</v>
          </cell>
          <cell r="X810"/>
          <cell r="Y810"/>
          <cell r="Z810"/>
          <cell r="AA810">
            <v>7</v>
          </cell>
          <cell r="AB810">
            <v>8</v>
          </cell>
          <cell r="AC810">
            <v>2566</v>
          </cell>
          <cell r="AD810"/>
          <cell r="AE810"/>
          <cell r="AF810"/>
          <cell r="AG810"/>
          <cell r="AH810"/>
          <cell r="AI810"/>
          <cell r="AJ810"/>
          <cell r="AK810"/>
          <cell r="AL810"/>
          <cell r="AM810"/>
          <cell r="AN810"/>
          <cell r="AO810"/>
          <cell r="AP810"/>
          <cell r="AQ810"/>
          <cell r="AR810"/>
          <cell r="AS810"/>
          <cell r="AT810"/>
          <cell r="AU810"/>
          <cell r="AV810"/>
          <cell r="AW810"/>
          <cell r="AX810"/>
          <cell r="AY810"/>
          <cell r="AZ810"/>
          <cell r="BA810"/>
          <cell r="BB810" t="str">
            <v>ลงผลสืบ 9/3/2567 อยู่ระหว่างรอคัดภาพลักษณ์เพื่อรายงาน//ลงผลคัดภาพลักษณ์ 1/4/2567 // รายงานสืบ 2/4/2567</v>
          </cell>
          <cell r="BC810">
            <v>900</v>
          </cell>
          <cell r="BD810">
            <v>23</v>
          </cell>
          <cell r="BE810">
            <v>7</v>
          </cell>
          <cell r="BF810">
            <v>2567</v>
          </cell>
          <cell r="BG810">
            <v>0</v>
          </cell>
          <cell r="BH810" t="str">
            <v>-</v>
          </cell>
          <cell r="BI810" t="str">
            <v>-</v>
          </cell>
          <cell r="BJ810" t="str">
            <v>-</v>
          </cell>
          <cell r="BK810">
            <v>0</v>
          </cell>
          <cell r="BL810">
            <v>1595</v>
          </cell>
          <cell r="BM810">
            <v>0</v>
          </cell>
          <cell r="BN810">
            <v>19</v>
          </cell>
          <cell r="BO810">
            <v>12</v>
          </cell>
          <cell r="BP810">
            <v>2567</v>
          </cell>
          <cell r="BQ810" t="str">
            <v>-</v>
          </cell>
          <cell r="BR810" t="str">
            <v>-</v>
          </cell>
          <cell r="BS810" t="str">
            <v>-</v>
          </cell>
          <cell r="BT810" t="str">
            <v>นายวชิรธัน ธรรมธิ</v>
          </cell>
          <cell r="BU810">
            <v>883165010419</v>
          </cell>
          <cell r="BV810" t="str">
            <v xml:space="preserve">1.นายวชิรธัน  ธรรมธิ
2.นายทรงวุฒิ  ไทยทรงธรรม
3.นางสาวนันทญา  พรหมมินทร์
</v>
          </cell>
          <cell r="BW810" t="str">
            <v>จำเลยที่ 1
จำเลยที่ 2
จำเลยที่ 3</v>
          </cell>
          <cell r="BX810" t="str">
            <v>1 5007 00075 28 7
1 9499 00064 92 5
1 5099 01288 27 8</v>
          </cell>
          <cell r="BY810" t="str">
            <v>-ไม่พบว่ามีกรรมสิทธิ์ในที่ดิน อ.แม่แตง  จ.เชียงใหม่
-พบว่ามีกรรมสิทธิ์ในที่ดินในโฉนดเลขที่  70614 ต.สันกลาง อ.สันป่าตอง จ.เชียงใหม่ (ติดจำนอง ธอส )
-ไม่พบว่ามีกรรมสิทธิ์ในที่ดิน อ.สันกำแพง  จ.เชียงใหม่
-ไม่พบว่ามีกรรมสิทธิ์ในที่ดิน อ.แม่แตง  จ.เชียงใหม่
-ไม่พบว่ามีกรรมสิทธิ์ในที่ดิน อ.สันป่าตอง จ.เชียงใหม่</v>
          </cell>
          <cell r="BZ810" t="str">
            <v>พบทรัพย์</v>
          </cell>
          <cell r="CA810"/>
          <cell r="CB810"/>
          <cell r="CC810"/>
          <cell r="CD810"/>
          <cell r="CE810"/>
          <cell r="CF810"/>
          <cell r="CG810"/>
          <cell r="CH810"/>
          <cell r="CI810"/>
          <cell r="CJ810"/>
          <cell r="CK810"/>
          <cell r="CL810"/>
          <cell r="CM810"/>
          <cell r="CN810"/>
        </row>
        <row r="811">
          <cell r="B811">
            <v>2284</v>
          </cell>
          <cell r="C811">
            <v>807</v>
          </cell>
          <cell r="D811">
            <v>18</v>
          </cell>
          <cell r="E811">
            <v>10</v>
          </cell>
          <cell r="F811">
            <v>2566</v>
          </cell>
          <cell r="G811">
            <v>800075626161</v>
          </cell>
          <cell r="H811" t="str">
            <v>นาย</v>
          </cell>
          <cell r="I811" t="str">
            <v>ชัยทัต</v>
          </cell>
          <cell r="J811" t="str">
            <v>คันทะสาร</v>
          </cell>
          <cell r="K811">
            <v>1550900071455</v>
          </cell>
          <cell r="L811" t="str">
            <v>ถนนทิพย์เนตร</v>
          </cell>
          <cell r="M811" t="str">
            <v>เชียงใหม่ 1</v>
          </cell>
          <cell r="N811"/>
          <cell r="O811" t="str">
            <v>ธนาคารประชาชน</v>
          </cell>
          <cell r="P811" t="str">
            <v>1.บุคคลค้ำประกัน</v>
          </cell>
          <cell r="Q811"/>
          <cell r="R811"/>
          <cell r="S811" t="str">
            <v>จังหวัดน่าน สาขาปัว</v>
          </cell>
          <cell r="T811" t="str">
            <v>ผบ.1120</v>
          </cell>
          <cell r="U811">
            <v>2562</v>
          </cell>
          <cell r="V811" t="str">
            <v>ผบ1296</v>
          </cell>
          <cell r="W811">
            <v>2562</v>
          </cell>
          <cell r="X811"/>
          <cell r="Y811"/>
          <cell r="Z811"/>
          <cell r="AA811">
            <v>21</v>
          </cell>
          <cell r="AB811">
            <v>10</v>
          </cell>
          <cell r="AC811">
            <v>2562</v>
          </cell>
          <cell r="AD811"/>
          <cell r="AE811"/>
          <cell r="AF811"/>
          <cell r="AG811"/>
          <cell r="AH811"/>
          <cell r="AI811"/>
          <cell r="AJ811"/>
          <cell r="AK811"/>
          <cell r="AL811"/>
          <cell r="AM811"/>
          <cell r="AN811"/>
          <cell r="AO811"/>
          <cell r="AP811"/>
          <cell r="AQ811"/>
          <cell r="AR811"/>
          <cell r="AS811"/>
          <cell r="AT811"/>
          <cell r="AU811"/>
          <cell r="AV811"/>
          <cell r="AW811"/>
          <cell r="AX811"/>
          <cell r="AY811"/>
          <cell r="AZ811"/>
          <cell r="BA811"/>
          <cell r="BB811"/>
          <cell r="BC811">
            <v>300</v>
          </cell>
          <cell r="BD811">
            <v>12</v>
          </cell>
          <cell r="BE811">
            <v>7</v>
          </cell>
          <cell r="BF811">
            <v>2567</v>
          </cell>
          <cell r="BG811">
            <v>0</v>
          </cell>
          <cell r="BH811" t="str">
            <v>-</v>
          </cell>
          <cell r="BI811" t="str">
            <v>-</v>
          </cell>
          <cell r="BJ811" t="str">
            <v>-</v>
          </cell>
          <cell r="BK811">
            <v>0</v>
          </cell>
          <cell r="BL811">
            <v>240</v>
          </cell>
          <cell r="BM811">
            <v>0</v>
          </cell>
          <cell r="BN811" t="str">
            <v/>
          </cell>
          <cell r="BO811" t="str">
            <v/>
          </cell>
          <cell r="BP811" t="str">
            <v/>
          </cell>
          <cell r="BQ811" t="str">
            <v>-</v>
          </cell>
          <cell r="BR811" t="str">
            <v>-</v>
          </cell>
          <cell r="BS811" t="str">
            <v>-</v>
          </cell>
          <cell r="BT811" t="str">
            <v>นายชัยทัต คันทะสาร</v>
          </cell>
          <cell r="BU811">
            <v>883162010766</v>
          </cell>
          <cell r="BV811" t="str">
            <v>นายชัยทัต  คันทะสาร</v>
          </cell>
          <cell r="BW811" t="str">
            <v>จำเลย</v>
          </cell>
          <cell r="BX811" t="str">
            <v>1 5509 00071 45 5</v>
          </cell>
          <cell r="BY811" t="str">
            <v>-ไม่พบว่ามีกรรมสิทธิ์ในที่ดิน อเชียงกลาง จ.น่าน</v>
          </cell>
          <cell r="BZ811" t="str">
            <v>ไม่พบทรัพย์</v>
          </cell>
          <cell r="CA811"/>
          <cell r="CB811"/>
          <cell r="CC811"/>
          <cell r="CD811"/>
          <cell r="CE811"/>
          <cell r="CF811"/>
          <cell r="CG811"/>
          <cell r="CH811"/>
          <cell r="CI811"/>
          <cell r="CJ811"/>
          <cell r="CK811"/>
          <cell r="CL811"/>
          <cell r="CM811"/>
          <cell r="CN811"/>
          <cell r="CO811"/>
        </row>
        <row r="812">
          <cell r="B812">
            <v>2285</v>
          </cell>
          <cell r="C812">
            <v>808</v>
          </cell>
          <cell r="D812">
            <v>18</v>
          </cell>
          <cell r="E812">
            <v>10</v>
          </cell>
          <cell r="F812">
            <v>2566</v>
          </cell>
          <cell r="G812">
            <v>800073956339</v>
          </cell>
          <cell r="H812" t="str">
            <v>นาง</v>
          </cell>
          <cell r="I812" t="str">
            <v>รุ่งนภา</v>
          </cell>
          <cell r="J812" t="str">
            <v>สุขลำภู</v>
          </cell>
          <cell r="K812">
            <v>5529990000782</v>
          </cell>
          <cell r="L812" t="str">
            <v>ถนนทิพย์เนตร</v>
          </cell>
          <cell r="M812" t="str">
            <v>เชียงใหม่ 1</v>
          </cell>
          <cell r="N812">
            <v>8</v>
          </cell>
          <cell r="O812" t="str">
            <v>สินเชื่อธนาคารประชาชน</v>
          </cell>
          <cell r="P812" t="str">
            <v>4.ไม่มีหลักประกัน</v>
          </cell>
          <cell r="Q812">
            <v>113145.36</v>
          </cell>
          <cell r="R812">
            <v>23401.200000000001</v>
          </cell>
          <cell r="S812" t="str">
            <v>แขวงลำปาง</v>
          </cell>
          <cell r="T812" t="str">
            <v>ผบE1843</v>
          </cell>
          <cell r="U812">
            <v>2563</v>
          </cell>
          <cell r="V812" t="str">
            <v>ผบE1589</v>
          </cell>
          <cell r="W812">
            <v>2563</v>
          </cell>
          <cell r="X812"/>
          <cell r="Y812"/>
          <cell r="Z812"/>
          <cell r="AA812">
            <v>20</v>
          </cell>
          <cell r="AB812">
            <v>10</v>
          </cell>
          <cell r="AC812">
            <v>2563</v>
          </cell>
          <cell r="AD812"/>
          <cell r="AE812"/>
          <cell r="AF812"/>
          <cell r="AG812"/>
          <cell r="AH812"/>
          <cell r="AI812"/>
          <cell r="AJ812"/>
          <cell r="AK812"/>
          <cell r="AL812"/>
          <cell r="AM812"/>
          <cell r="AN812"/>
          <cell r="AO812"/>
          <cell r="AP812"/>
          <cell r="AQ812"/>
          <cell r="AR812"/>
          <cell r="AS812"/>
          <cell r="AT812"/>
          <cell r="AU812"/>
          <cell r="AV812"/>
          <cell r="AW812"/>
          <cell r="AX812"/>
          <cell r="AY812"/>
          <cell r="AZ812"/>
          <cell r="BA812"/>
          <cell r="BB812"/>
          <cell r="BC812">
            <v>900</v>
          </cell>
          <cell r="BD812">
            <v>12</v>
          </cell>
          <cell r="BE812">
            <v>7</v>
          </cell>
          <cell r="BF812">
            <v>2567</v>
          </cell>
          <cell r="BG812">
            <v>0</v>
          </cell>
          <cell r="BH812" t="str">
            <v>-</v>
          </cell>
          <cell r="BI812" t="str">
            <v>-</v>
          </cell>
          <cell r="BJ812" t="str">
            <v>-</v>
          </cell>
          <cell r="BK812">
            <v>0</v>
          </cell>
          <cell r="BL812">
            <v>1335</v>
          </cell>
          <cell r="BM812">
            <v>0</v>
          </cell>
          <cell r="BN812" t="str">
            <v/>
          </cell>
          <cell r="BO812" t="str">
            <v/>
          </cell>
          <cell r="BP812" t="str">
            <v/>
          </cell>
          <cell r="BQ812" t="str">
            <v>-</v>
          </cell>
          <cell r="BR812" t="str">
            <v>-</v>
          </cell>
          <cell r="BS812" t="str">
            <v>-</v>
          </cell>
          <cell r="BT812" t="str">
            <v>นางรุ่งนภา สุขลำภู</v>
          </cell>
          <cell r="BU812">
            <v>883163011148</v>
          </cell>
          <cell r="BV812" t="str">
            <v>นางรุ่งนภา  สุขลำภู</v>
          </cell>
          <cell r="BW812" t="str">
            <v>จำเลย</v>
          </cell>
          <cell r="BX812" t="str">
            <v>5 5299 90000 78 2</v>
          </cell>
          <cell r="BY812" t="str">
            <v>-ไม่พบว่ามีกรรมสิทธิ์ในที่ดิน อ.เมืองเชียงใหม่ จ.เชียงใหม่
-ไม่พบว่ามีกรรมสิทธิ์ในที่ดิน อ.เมืองลำปาง จ.ลำปาง</v>
          </cell>
          <cell r="BZ812" t="str">
            <v>ไม่พบทรัพย์</v>
          </cell>
          <cell r="CA812"/>
          <cell r="CB812"/>
          <cell r="CC812"/>
          <cell r="CD812"/>
          <cell r="CE812"/>
          <cell r="CF812"/>
          <cell r="CG812"/>
          <cell r="CH812"/>
          <cell r="CI812"/>
          <cell r="CJ812"/>
          <cell r="CK812"/>
          <cell r="CL812"/>
          <cell r="CM812"/>
          <cell r="CN812"/>
          <cell r="CO812"/>
        </row>
        <row r="813">
          <cell r="B813">
            <v>2286</v>
          </cell>
          <cell r="C813">
            <v>809</v>
          </cell>
          <cell r="D813">
            <v>18</v>
          </cell>
          <cell r="E813">
            <v>10</v>
          </cell>
          <cell r="F813">
            <v>2566</v>
          </cell>
          <cell r="G813">
            <v>800071884574</v>
          </cell>
          <cell r="H813" t="str">
            <v>นางสาว</v>
          </cell>
          <cell r="I813" t="str">
            <v>เกศษิณี</v>
          </cell>
          <cell r="J813" t="str">
            <v>สงวนศิลป์</v>
          </cell>
          <cell r="K813">
            <v>1500700072598</v>
          </cell>
          <cell r="L813" t="str">
            <v>เซ็นทรัล เฟสติวัล เชียงใหม่</v>
          </cell>
          <cell r="M813" t="str">
            <v>เชียงใหม่ 1</v>
          </cell>
          <cell r="N813">
            <v>8</v>
          </cell>
          <cell r="O813" t="str">
            <v>สินเชื่อธนาคารประชาชน</v>
          </cell>
          <cell r="P813" t="str">
            <v>1.บุคคลค้ำประกัน</v>
          </cell>
          <cell r="Q813">
            <v>137438</v>
          </cell>
          <cell r="R813">
            <v>71867.94</v>
          </cell>
          <cell r="S813" t="str">
            <v>แขวงเชียงใหม่</v>
          </cell>
          <cell r="T813" t="str">
            <v>ผบE310</v>
          </cell>
          <cell r="U813">
            <v>2566</v>
          </cell>
          <cell r="V813" t="str">
            <v>ผบE2102</v>
          </cell>
          <cell r="W813">
            <v>2566</v>
          </cell>
          <cell r="X813">
            <v>18</v>
          </cell>
          <cell r="Y813">
            <v>4</v>
          </cell>
          <cell r="Z813">
            <v>2566</v>
          </cell>
          <cell r="AA813"/>
          <cell r="AB813"/>
          <cell r="AC813"/>
          <cell r="AD813"/>
          <cell r="AE813"/>
          <cell r="AF813"/>
          <cell r="AG813"/>
          <cell r="AH813"/>
          <cell r="AI813"/>
          <cell r="AJ813"/>
          <cell r="AK813"/>
          <cell r="AL813"/>
          <cell r="AM813"/>
          <cell r="AN813"/>
          <cell r="AO813"/>
          <cell r="AP813"/>
          <cell r="AQ813"/>
          <cell r="AR813"/>
          <cell r="AS813"/>
          <cell r="AT813"/>
          <cell r="AU813"/>
          <cell r="AV813"/>
          <cell r="AW813"/>
          <cell r="AX813"/>
          <cell r="AY813"/>
          <cell r="AZ813"/>
          <cell r="BA813"/>
          <cell r="BB813"/>
          <cell r="BC813">
            <v>900</v>
          </cell>
          <cell r="BD813">
            <v>12</v>
          </cell>
          <cell r="BE813">
            <v>7</v>
          </cell>
          <cell r="BF813">
            <v>2567</v>
          </cell>
          <cell r="BG813">
            <v>0</v>
          </cell>
          <cell r="BH813" t="str">
            <v>-</v>
          </cell>
          <cell r="BI813" t="str">
            <v>-</v>
          </cell>
          <cell r="BJ813" t="str">
            <v>-</v>
          </cell>
          <cell r="BK813">
            <v>0</v>
          </cell>
          <cell r="BL813">
            <v>795</v>
          </cell>
          <cell r="BM813">
            <v>0</v>
          </cell>
          <cell r="BN813" t="str">
            <v/>
          </cell>
          <cell r="BO813" t="str">
            <v/>
          </cell>
          <cell r="BP813" t="str">
            <v/>
          </cell>
          <cell r="BQ813" t="str">
            <v>-</v>
          </cell>
          <cell r="BR813" t="str">
            <v>-</v>
          </cell>
          <cell r="BS813" t="str">
            <v>-</v>
          </cell>
          <cell r="BT813" t="str">
            <v>นางสาวเกศษิณี สงวนศิลป์</v>
          </cell>
          <cell r="BU813">
            <v>88316501268</v>
          </cell>
          <cell r="BV813" t="str">
            <v>1.นางสาวเกศษิณี  สงวนศิลป์
2.นายดวงคำ  ตาน้อย
3.นายวุฒิภัทร  คงตัน</v>
          </cell>
          <cell r="BW813" t="str">
            <v>จำเลยที่ 1
จำเลยที่ 2
จำเลยที่ 3</v>
          </cell>
          <cell r="BX813" t="str">
            <v>1-5007-00072-59-8
3-5007-00402-32-2
3-5099-00070-92-5</v>
          </cell>
          <cell r="BY813"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v>
          </cell>
          <cell r="BZ813" t="str">
            <v>ไม่พบทรัพย์</v>
          </cell>
          <cell r="CA813"/>
          <cell r="CB813"/>
          <cell r="CC813"/>
          <cell r="CD813"/>
          <cell r="CE813"/>
          <cell r="CF813"/>
          <cell r="CG813"/>
          <cell r="CH813"/>
          <cell r="CI813"/>
          <cell r="CJ813"/>
          <cell r="CK813"/>
          <cell r="CL813"/>
          <cell r="CM813"/>
          <cell r="CN813"/>
          <cell r="CO813"/>
        </row>
        <row r="814">
          <cell r="B814">
            <v>2287</v>
          </cell>
          <cell r="C814">
            <v>810</v>
          </cell>
          <cell r="D814">
            <v>18</v>
          </cell>
          <cell r="E814">
            <v>10</v>
          </cell>
          <cell r="F814">
            <v>2566</v>
          </cell>
          <cell r="G814">
            <v>800074178636</v>
          </cell>
          <cell r="H814" t="str">
            <v>นาง</v>
          </cell>
          <cell r="I814" t="str">
            <v>รุ่งนภา</v>
          </cell>
          <cell r="J814" t="str">
            <v>สุ่มเกิด</v>
          </cell>
          <cell r="K814">
            <v>3640800003445</v>
          </cell>
          <cell r="L814" t="str">
            <v>ช้างม่อย</v>
          </cell>
          <cell r="M814" t="str">
            <v>เชียงใหม่ 1</v>
          </cell>
          <cell r="N814">
            <v>8</v>
          </cell>
          <cell r="O814" t="str">
            <v>สินเชื่อธนาคารประชาชน</v>
          </cell>
          <cell r="P814" t="str">
            <v>1.บุคคลค้ำประกัน</v>
          </cell>
          <cell r="Q814">
            <v>56512</v>
          </cell>
          <cell r="R814">
            <v>23273.279999999999</v>
          </cell>
          <cell r="S814" t="str">
            <v>จังหวัดสวรรคโลก</v>
          </cell>
          <cell r="T814" t="str">
            <v>ผบE258</v>
          </cell>
          <cell r="U814">
            <v>2566</v>
          </cell>
          <cell r="V814" t="str">
            <v>ผบE800</v>
          </cell>
          <cell r="W814">
            <v>2566</v>
          </cell>
          <cell r="X814">
            <v>12</v>
          </cell>
          <cell r="Y814">
            <v>6</v>
          </cell>
          <cell r="Z814">
            <v>2566</v>
          </cell>
          <cell r="AA814"/>
          <cell r="AB814"/>
          <cell r="AC814"/>
          <cell r="AD814"/>
          <cell r="AE814"/>
          <cell r="AF814"/>
          <cell r="AG814"/>
          <cell r="AH814"/>
          <cell r="AI814"/>
          <cell r="AJ814"/>
          <cell r="AK814"/>
          <cell r="AL814"/>
          <cell r="AM814"/>
          <cell r="AN814"/>
          <cell r="AO814"/>
          <cell r="AP814"/>
          <cell r="AQ814"/>
          <cell r="AR814"/>
          <cell r="AS814"/>
          <cell r="AT814"/>
          <cell r="AU814"/>
          <cell r="AV814"/>
          <cell r="AW814"/>
          <cell r="AX814"/>
          <cell r="AY814"/>
          <cell r="AZ814"/>
          <cell r="BA814"/>
          <cell r="BB814"/>
          <cell r="BC814">
            <v>1800</v>
          </cell>
          <cell r="BD814">
            <v>23</v>
          </cell>
          <cell r="BE814">
            <v>7</v>
          </cell>
          <cell r="BF814">
            <v>2567</v>
          </cell>
          <cell r="BG814">
            <v>0</v>
          </cell>
          <cell r="BH814" t="str">
            <v>-</v>
          </cell>
          <cell r="BI814" t="str">
            <v>-</v>
          </cell>
          <cell r="BJ814" t="str">
            <v>-</v>
          </cell>
          <cell r="BK814">
            <v>0</v>
          </cell>
          <cell r="BL814">
            <v>1250</v>
          </cell>
          <cell r="BM814">
            <v>0</v>
          </cell>
          <cell r="BN814" t="str">
            <v/>
          </cell>
          <cell r="BO814" t="str">
            <v/>
          </cell>
          <cell r="BP814" t="str">
            <v/>
          </cell>
          <cell r="BQ814" t="str">
            <v>-</v>
          </cell>
          <cell r="BR814" t="str">
            <v>-</v>
          </cell>
          <cell r="BS814" t="str">
            <v>-</v>
          </cell>
          <cell r="BT814" t="str">
            <v>นางรุ่งนภา สุ่มเกิด</v>
          </cell>
          <cell r="BU814">
            <v>883165010776</v>
          </cell>
          <cell r="BV814" t="str">
            <v>1.นางรุ่งนภา  สุ่มเกิด
2.นายธวัชชัย  สุ่มเกิด
3.นายวิชิต  ปกรณ์ศักดิ์โชติ
4.นางสาวกันติยา  โรจนปกรณ์
5.นายบัณฑิต  กานนถาวรโชติ
6.นางสาววิมล  โรจนปกรณ์</v>
          </cell>
          <cell r="BW814" t="str">
            <v xml:space="preserve">จำเลยที่ 1
คู่สมรสจำเลยที่ 1
จำเลยที่ 2
คู่สมรสจำเลยที่ 2
จำเลยที่ 3
คู่สมรสจำเลยที่ 3
</v>
          </cell>
          <cell r="BX814" t="str">
            <v>3-6408-00003-44-5
3-6408-00159-99-2
1-5805-00009-83-3
3-5805-00079-76-5
3-5805-00079-76-5
1-5805-00053-25-5</v>
          </cell>
          <cell r="BY814" t="str">
            <v xml:space="preserve">-ไม่พบว่ามีกรรมสิทธิ์ในที่ดิน อ.ศรีนคร  จ.สุโขทัย
-ไม่พบว่ามีกรรมสิทธิ์ในที่ดิน อ.ศรีนคร  จ.สุโขทัย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v>
          </cell>
          <cell r="BZ814" t="str">
            <v>ไม่พบทรัพย์</v>
          </cell>
          <cell r="CA814"/>
          <cell r="CB814"/>
          <cell r="CC814"/>
          <cell r="CD814"/>
          <cell r="CE814"/>
          <cell r="CF814"/>
          <cell r="CG814"/>
          <cell r="CH814"/>
          <cell r="CI814"/>
          <cell r="CJ814"/>
          <cell r="CK814"/>
          <cell r="CL814"/>
          <cell r="CM814"/>
          <cell r="CN814"/>
          <cell r="CO814"/>
        </row>
        <row r="815">
          <cell r="B815">
            <v>2288</v>
          </cell>
          <cell r="C815">
            <v>811</v>
          </cell>
          <cell r="D815">
            <v>18</v>
          </cell>
          <cell r="E815">
            <v>10</v>
          </cell>
          <cell r="F815">
            <v>2566</v>
          </cell>
          <cell r="G815">
            <v>800148801429</v>
          </cell>
          <cell r="H815" t="str">
            <v>นาย</v>
          </cell>
          <cell r="I815" t="str">
            <v>ปิติ</v>
          </cell>
          <cell r="J815" t="str">
            <v>พิบูลย์ศักดิ์กุล</v>
          </cell>
          <cell r="K815" t="str">
            <v>3-1017-01342-21-2</v>
          </cell>
          <cell r="L815" t="str">
            <v>เซ็นทรัล แอร์พอร์ต พลาซ่า เชียงใหม่</v>
          </cell>
          <cell r="M815" t="str">
            <v>เชียงใหม่ 1</v>
          </cell>
          <cell r="N815">
            <v>8</v>
          </cell>
          <cell r="O815" t="str">
            <v>สินเชื่อสร้างงานสร้างอาชีพ</v>
          </cell>
          <cell r="P815"/>
          <cell r="Q815">
            <v>100000</v>
          </cell>
          <cell r="R815">
            <v>3104.31</v>
          </cell>
          <cell r="S815" t="str">
            <v>แขวงเชียงใหม่</v>
          </cell>
          <cell r="T815" t="str">
            <v>ผบE3673</v>
          </cell>
          <cell r="U815">
            <v>2566</v>
          </cell>
          <cell r="V815" t="str">
            <v>ผบE6655</v>
          </cell>
          <cell r="W815">
            <v>2566</v>
          </cell>
          <cell r="X815">
            <v>15</v>
          </cell>
          <cell r="Y815">
            <v>8</v>
          </cell>
          <cell r="Z815">
            <v>2566</v>
          </cell>
          <cell r="AA815"/>
          <cell r="AB815"/>
          <cell r="AC815"/>
          <cell r="AD815"/>
          <cell r="AE815"/>
          <cell r="AF815"/>
          <cell r="AG815"/>
          <cell r="AH815"/>
          <cell r="AI815"/>
          <cell r="AJ815"/>
          <cell r="AK815"/>
          <cell r="AL815"/>
          <cell r="AM815"/>
          <cell r="AN815"/>
          <cell r="AO815"/>
          <cell r="AP815"/>
          <cell r="AQ815"/>
          <cell r="AR815"/>
          <cell r="AS815"/>
          <cell r="AT815"/>
          <cell r="AU815"/>
          <cell r="AV815"/>
          <cell r="AW815"/>
          <cell r="AX815"/>
          <cell r="AY815"/>
          <cell r="AZ815"/>
          <cell r="BA815"/>
          <cell r="BB815"/>
          <cell r="BC815">
            <v>300</v>
          </cell>
          <cell r="BD815">
            <v>23</v>
          </cell>
          <cell r="BE815">
            <v>7</v>
          </cell>
          <cell r="BF815">
            <v>2567</v>
          </cell>
          <cell r="BG815">
            <v>0</v>
          </cell>
          <cell r="BH815" t="str">
            <v>-</v>
          </cell>
          <cell r="BI815" t="str">
            <v>-</v>
          </cell>
          <cell r="BJ815" t="str">
            <v>-</v>
          </cell>
          <cell r="BK815">
            <v>0</v>
          </cell>
          <cell r="BL815">
            <v>240</v>
          </cell>
          <cell r="BM815">
            <v>0</v>
          </cell>
          <cell r="BN815" t="str">
            <v/>
          </cell>
          <cell r="BO815" t="str">
            <v/>
          </cell>
          <cell r="BP815" t="str">
            <v/>
          </cell>
          <cell r="BQ815" t="str">
            <v>-</v>
          </cell>
          <cell r="BR815" t="str">
            <v>-</v>
          </cell>
          <cell r="BS815" t="str">
            <v>-</v>
          </cell>
          <cell r="BT815" t="str">
            <v>นายปิติ พิบูลย์ศักดิ์กุล</v>
          </cell>
          <cell r="BU815">
            <v>0</v>
          </cell>
          <cell r="BV815" t="str">
            <v>นายปิติ  พิบูลย์ศักดิ์กุล</v>
          </cell>
          <cell r="BW815" t="str">
            <v>จำเลย</v>
          </cell>
          <cell r="BX815" t="str">
            <v>3-1017-01342-21-2</v>
          </cell>
          <cell r="BY815" t="str">
            <v>-ไม่พบว่ามีกรรมสิทธิ์ในที่ดิน อ.สันกำแพง  จ.เชียงใหม่</v>
          </cell>
          <cell r="BZ815" t="str">
            <v>ไม่พบทรัพย์</v>
          </cell>
          <cell r="CA815"/>
          <cell r="CB815"/>
          <cell r="CC815"/>
          <cell r="CD815"/>
          <cell r="CE815"/>
          <cell r="CF815"/>
          <cell r="CG815"/>
          <cell r="CH815"/>
          <cell r="CI815"/>
          <cell r="CJ815"/>
          <cell r="CK815"/>
          <cell r="CL815"/>
          <cell r="CM815"/>
          <cell r="CN815"/>
          <cell r="CO815"/>
        </row>
        <row r="816">
          <cell r="B816">
            <v>2289</v>
          </cell>
          <cell r="C816">
            <v>812</v>
          </cell>
          <cell r="D816">
            <v>18</v>
          </cell>
          <cell r="E816">
            <v>10</v>
          </cell>
          <cell r="F816">
            <v>2566</v>
          </cell>
          <cell r="G816">
            <v>800121272861</v>
          </cell>
          <cell r="H816" t="str">
            <v>นาย</v>
          </cell>
          <cell r="I816" t="str">
            <v>โสฬส</v>
          </cell>
          <cell r="J816" t="str">
            <v>พรหมรักษ์</v>
          </cell>
          <cell r="K816">
            <v>3570101567782</v>
          </cell>
          <cell r="L816" t="str">
            <v>เซ็นทรัล แอร์พอร์ต พลาซ่า เชียงใหม่</v>
          </cell>
          <cell r="M816" t="str">
            <v>เชียงใหม่ 1</v>
          </cell>
          <cell r="N816">
            <v>8</v>
          </cell>
          <cell r="O816" t="str">
            <v>สินเชื่อเสริมพลังฐานราก (PSA)</v>
          </cell>
          <cell r="P816" t="str">
            <v>4.ไม่มีหลักประกัน</v>
          </cell>
          <cell r="Q816">
            <v>30000</v>
          </cell>
          <cell r="R816">
            <v>2398.5</v>
          </cell>
          <cell r="S816" t="str">
            <v>แขวงเชียงใหม่</v>
          </cell>
          <cell r="T816" t="str">
            <v>ผบE5355</v>
          </cell>
          <cell r="U816">
            <v>2565</v>
          </cell>
          <cell r="V816" t="str">
            <v>ผบE7490</v>
          </cell>
          <cell r="W816">
            <v>2565</v>
          </cell>
          <cell r="X816">
            <v>25</v>
          </cell>
          <cell r="Y816">
            <v>10</v>
          </cell>
          <cell r="Z816">
            <v>2565</v>
          </cell>
          <cell r="AA816"/>
          <cell r="AB816"/>
          <cell r="AC816"/>
          <cell r="AD816"/>
          <cell r="AE816"/>
          <cell r="AF816"/>
          <cell r="AG816"/>
          <cell r="AH816"/>
          <cell r="AI816"/>
          <cell r="AJ816"/>
          <cell r="AK816"/>
          <cell r="AL816"/>
          <cell r="AM816"/>
          <cell r="AN816"/>
          <cell r="AO816"/>
          <cell r="AP816"/>
          <cell r="AQ816"/>
          <cell r="AR816"/>
          <cell r="AS816"/>
          <cell r="AT816"/>
          <cell r="AU816"/>
          <cell r="AV816"/>
          <cell r="AW816"/>
          <cell r="AX816"/>
          <cell r="AY816"/>
          <cell r="AZ816"/>
          <cell r="BA816"/>
          <cell r="BB816"/>
          <cell r="BC816">
            <v>300</v>
          </cell>
          <cell r="BD816">
            <v>23</v>
          </cell>
          <cell r="BE816">
            <v>7</v>
          </cell>
          <cell r="BF816">
            <v>2567</v>
          </cell>
          <cell r="BG816">
            <v>0</v>
          </cell>
          <cell r="BH816" t="str">
            <v>-</v>
          </cell>
          <cell r="BI816" t="str">
            <v>-</v>
          </cell>
          <cell r="BJ816" t="str">
            <v>-</v>
          </cell>
          <cell r="BK816">
            <v>0</v>
          </cell>
          <cell r="BL816">
            <v>415</v>
          </cell>
          <cell r="BM816">
            <v>0</v>
          </cell>
          <cell r="BN816" t="str">
            <v/>
          </cell>
          <cell r="BO816" t="str">
            <v/>
          </cell>
          <cell r="BP816" t="str">
            <v/>
          </cell>
          <cell r="BQ816" t="str">
            <v>-</v>
          </cell>
          <cell r="BR816" t="str">
            <v>-</v>
          </cell>
          <cell r="BS816" t="str">
            <v>-</v>
          </cell>
          <cell r="BT816" t="str">
            <v>นายโสฬส พรหมรักษ์</v>
          </cell>
          <cell r="BU816">
            <v>883165010143</v>
          </cell>
          <cell r="BV816" t="str">
            <v>นายโสฬส  พรหมรักษ์</v>
          </cell>
          <cell r="BW816" t="str">
            <v>จำเลย</v>
          </cell>
          <cell r="BX816" t="str">
            <v>3-5701-01567-78-2</v>
          </cell>
          <cell r="BY816" t="str">
            <v>-ไม่พบว่ามีกรรมสิทธิ์ในที่ดิน อ.ดอยสะเก็ด จ.เชียงใหม่
-ไม่พบว่ามีกรรมสิทธิ์ในที่ดิน อ.ปากเกร็ด  จ.นนทบุรี</v>
          </cell>
          <cell r="BZ816" t="str">
            <v>ไม่พบทรัพย์</v>
          </cell>
          <cell r="CA816"/>
          <cell r="CB816"/>
          <cell r="CC816"/>
          <cell r="CD816"/>
          <cell r="CE816"/>
          <cell r="CF816"/>
          <cell r="CG816"/>
          <cell r="CH816"/>
          <cell r="CI816"/>
          <cell r="CJ816"/>
          <cell r="CK816"/>
          <cell r="CL816"/>
          <cell r="CM816"/>
          <cell r="CN816"/>
          <cell r="CO816"/>
        </row>
        <row r="817">
          <cell r="B817">
            <v>2290</v>
          </cell>
          <cell r="C817">
            <v>813</v>
          </cell>
          <cell r="D817">
            <v>18</v>
          </cell>
          <cell r="E817">
            <v>10</v>
          </cell>
          <cell r="F817">
            <v>2566</v>
          </cell>
          <cell r="G817">
            <v>800121417516</v>
          </cell>
          <cell r="H817" t="str">
            <v>นางสาว</v>
          </cell>
          <cell r="I817" t="str">
            <v>อภิญญา</v>
          </cell>
          <cell r="J817" t="str">
            <v>เมืองมูล</v>
          </cell>
          <cell r="K817">
            <v>1529900108870</v>
          </cell>
          <cell r="L817" t="str">
            <v>เซ็นทรัล แอร์พอร์ต พลาซ่า เชียงใหม่</v>
          </cell>
          <cell r="M817" t="str">
            <v>เชียงใหม่ 1</v>
          </cell>
          <cell r="N817">
            <v>8</v>
          </cell>
          <cell r="O817" t="str">
            <v>สินเชื่อเสริมพลังฐานราก (PSA)</v>
          </cell>
          <cell r="P817" t="str">
            <v>4.ไม่มีหลักประกัน</v>
          </cell>
          <cell r="Q817">
            <v>30000</v>
          </cell>
          <cell r="R817">
            <v>2375.36</v>
          </cell>
          <cell r="S817" t="str">
            <v>แขวงลำปาง</v>
          </cell>
          <cell r="T817" t="str">
            <v>ผบE3082</v>
          </cell>
          <cell r="U817">
            <v>2565</v>
          </cell>
          <cell r="V817" t="str">
            <v>ผบE3551</v>
          </cell>
          <cell r="W817">
            <v>2565</v>
          </cell>
          <cell r="X817">
            <v>11</v>
          </cell>
          <cell r="Y817">
            <v>10</v>
          </cell>
          <cell r="Z817">
            <v>2565</v>
          </cell>
          <cell r="AA817"/>
          <cell r="AB817"/>
          <cell r="AC817"/>
          <cell r="AD817"/>
          <cell r="AE817"/>
          <cell r="AF817"/>
          <cell r="AG817"/>
          <cell r="AH817"/>
          <cell r="AI817"/>
          <cell r="AJ817"/>
          <cell r="AK817"/>
          <cell r="AL817"/>
          <cell r="AM817"/>
          <cell r="AN817"/>
          <cell r="AO817"/>
          <cell r="AP817"/>
          <cell r="AQ817"/>
          <cell r="AR817"/>
          <cell r="AS817"/>
          <cell r="AT817"/>
          <cell r="AU817"/>
          <cell r="AV817"/>
          <cell r="AW817"/>
          <cell r="AX817"/>
          <cell r="AY817"/>
          <cell r="AZ817"/>
          <cell r="BA817"/>
          <cell r="BB817"/>
          <cell r="BC817">
            <v>300</v>
          </cell>
          <cell r="BD817">
            <v>23</v>
          </cell>
          <cell r="BE817">
            <v>7</v>
          </cell>
          <cell r="BF817">
            <v>2567</v>
          </cell>
          <cell r="BG817">
            <v>0</v>
          </cell>
          <cell r="BH817" t="str">
            <v>-</v>
          </cell>
          <cell r="BI817" t="str">
            <v>-</v>
          </cell>
          <cell r="BJ817" t="str">
            <v>-</v>
          </cell>
          <cell r="BK817">
            <v>0</v>
          </cell>
          <cell r="BL817">
            <v>260</v>
          </cell>
          <cell r="BM817">
            <v>0</v>
          </cell>
          <cell r="BN817" t="str">
            <v/>
          </cell>
          <cell r="BO817" t="str">
            <v/>
          </cell>
          <cell r="BP817" t="str">
            <v/>
          </cell>
          <cell r="BQ817" t="str">
            <v>-</v>
          </cell>
          <cell r="BR817" t="str">
            <v>-</v>
          </cell>
          <cell r="BS817" t="str">
            <v>-</v>
          </cell>
          <cell r="BT817" t="str">
            <v>นางสาวอภิญญา เมืองมูล</v>
          </cell>
          <cell r="BU817">
            <v>883165010152</v>
          </cell>
          <cell r="BV817" t="str">
            <v>นางสาวอภิญญา  เมืองมูล</v>
          </cell>
          <cell r="BW817" t="str">
            <v>จำเลย</v>
          </cell>
          <cell r="BX817" t="str">
            <v>1-5299-00108-87-0</v>
          </cell>
          <cell r="BY817" t="str">
            <v>-ไม่พบว่ามีกรรมสิทธิ์ในที่ดิน อ.ห้างฉัตร  จ.ลำปาง</v>
          </cell>
          <cell r="BZ817" t="str">
            <v>ไม่พบทรัพย์</v>
          </cell>
          <cell r="CA817"/>
          <cell r="CB817"/>
          <cell r="CC817"/>
          <cell r="CD817"/>
          <cell r="CE817"/>
          <cell r="CF817"/>
          <cell r="CG817"/>
          <cell r="CH817"/>
          <cell r="CI817"/>
          <cell r="CJ817"/>
          <cell r="CK817"/>
          <cell r="CL817"/>
          <cell r="CM817"/>
          <cell r="CN817"/>
          <cell r="CO817"/>
        </row>
        <row r="818">
          <cell r="B818">
            <v>2291</v>
          </cell>
          <cell r="C818">
            <v>814</v>
          </cell>
          <cell r="D818">
            <v>7</v>
          </cell>
          <cell r="E818">
            <v>9</v>
          </cell>
          <cell r="F818">
            <v>2566</v>
          </cell>
          <cell r="G818">
            <v>800093761768</v>
          </cell>
          <cell r="H818" t="str">
            <v>นาง</v>
          </cell>
          <cell r="I818" t="str">
            <v>บัวผาย</v>
          </cell>
          <cell r="J818" t="str">
            <v>ศรีใจ</v>
          </cell>
          <cell r="K818">
            <v>3500500500568</v>
          </cell>
          <cell r="L818" t="str">
            <v>ดอยสะเก็ด</v>
          </cell>
          <cell r="M818" t="str">
            <v>เชียงใหม่ 2</v>
          </cell>
          <cell r="N818">
            <v>8</v>
          </cell>
          <cell r="O818" t="str">
            <v>สินเชื่อแก้ไขปัญหาหนี้นอกระบบ (PSA)</v>
          </cell>
          <cell r="P818" t="str">
            <v>1.บุคคลค้ำประกัน</v>
          </cell>
          <cell r="Q818">
            <v>31526.86</v>
          </cell>
          <cell r="R818">
            <v>6916.47</v>
          </cell>
          <cell r="S818" t="str">
            <v>แขวงเชียงใหม่</v>
          </cell>
          <cell r="T818" t="str">
            <v>ผบE6238</v>
          </cell>
          <cell r="U818">
            <v>2565</v>
          </cell>
          <cell r="V818" t="str">
            <v>ผบE526</v>
          </cell>
          <cell r="W818">
            <v>2566</v>
          </cell>
          <cell r="X818"/>
          <cell r="Y818"/>
          <cell r="Z818"/>
          <cell r="AA818">
            <v>30</v>
          </cell>
          <cell r="AB818">
            <v>1</v>
          </cell>
          <cell r="AC818">
            <v>2566</v>
          </cell>
          <cell r="AD818"/>
          <cell r="AE818"/>
          <cell r="AF818"/>
          <cell r="AG818"/>
          <cell r="AH818"/>
          <cell r="AI818"/>
          <cell r="AJ818"/>
          <cell r="AK818"/>
          <cell r="AL818"/>
          <cell r="AM818"/>
          <cell r="AN818"/>
          <cell r="AO818"/>
          <cell r="AP818"/>
          <cell r="AQ818"/>
          <cell r="AR818"/>
          <cell r="AS818"/>
          <cell r="AT818"/>
          <cell r="AU818"/>
          <cell r="AV818"/>
          <cell r="AW818"/>
          <cell r="AX818"/>
          <cell r="AY818"/>
          <cell r="AZ818"/>
          <cell r="BA818"/>
          <cell r="BB818" t="str">
            <v>ลงผลสืบ 9/3/2567 อยู่ระหว่างรอคัดภาพลักษณ์เพื่อรายงาน</v>
          </cell>
          <cell r="BC818" t="str">
            <v/>
          </cell>
          <cell r="BD818" t="str">
            <v/>
          </cell>
          <cell r="BE818" t="str">
            <v/>
          </cell>
          <cell r="BF818" t="str">
            <v/>
          </cell>
          <cell r="BG818" t="str">
            <v/>
          </cell>
          <cell r="BH818" t="str">
            <v/>
          </cell>
          <cell r="BI818" t="str">
            <v/>
          </cell>
          <cell r="BJ818" t="str">
            <v/>
          </cell>
          <cell r="BK818" t="str">
            <v/>
          </cell>
          <cell r="BL818" t="str">
            <v/>
          </cell>
          <cell r="BM818" t="str">
            <v/>
          </cell>
          <cell r="BN818" t="str">
            <v/>
          </cell>
          <cell r="BO818" t="str">
            <v/>
          </cell>
          <cell r="BP818" t="str">
            <v/>
          </cell>
          <cell r="BQ818" t="str">
            <v/>
          </cell>
          <cell r="BR818" t="str">
            <v/>
          </cell>
          <cell r="BS818" t="str">
            <v/>
          </cell>
          <cell r="BT818" t="str">
            <v>นางบัวผาย ศรีใจ</v>
          </cell>
          <cell r="BU818">
            <v>883265010314</v>
          </cell>
          <cell r="BV818" t="str">
            <v>1.นางบัวผาย  ศรีใจ
2.นายสมชาย  ศรีใจ
3.นายเจนณรงค์  พรหมเทพ</v>
          </cell>
          <cell r="BW818" t="str">
            <v xml:space="preserve">จำเลยที่ 1
คู่สมรสจำเลยที่ 1
จำเลยที่ 2
</v>
          </cell>
          <cell r="BX818" t="str">
            <v>3 5005 00500 56 8
3 5009 00425 06 7
1 5099 00157 70 6</v>
          </cell>
          <cell r="BY818" t="str">
            <v xml:space="preserve">-พบว่ามีกรรมสิทธิ์ในที่ดินโฉนดเลขที่ 73362 ต.แม่คือ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อ.เมืองพิษณุโลก จ.พิษณุโลก </v>
          </cell>
          <cell r="BZ818" t="str">
            <v>พบทรัพย์</v>
          </cell>
          <cell r="CA818"/>
          <cell r="CB818"/>
          <cell r="CC818"/>
          <cell r="CD818"/>
          <cell r="CE818"/>
          <cell r="CF818"/>
          <cell r="CG818"/>
          <cell r="CH818"/>
          <cell r="CI818"/>
          <cell r="CJ818"/>
          <cell r="CK818"/>
          <cell r="CL818"/>
          <cell r="CM818"/>
          <cell r="CN818"/>
          <cell r="CO818"/>
        </row>
        <row r="819">
          <cell r="B819">
            <v>2292</v>
          </cell>
          <cell r="C819">
            <v>815</v>
          </cell>
          <cell r="D819">
            <v>7</v>
          </cell>
          <cell r="E819">
            <v>9</v>
          </cell>
          <cell r="F819">
            <v>2566</v>
          </cell>
          <cell r="G819">
            <v>800094126813</v>
          </cell>
          <cell r="H819" t="str">
            <v>นางสาว</v>
          </cell>
          <cell r="I819" t="str">
            <v>ธันยชนก</v>
          </cell>
          <cell r="J819" t="str">
            <v>สมควร</v>
          </cell>
          <cell r="K819" t="str">
            <v>1 5601 00015 43 7</v>
          </cell>
          <cell r="L819" t="str">
            <v>ดอยสะเก็ด</v>
          </cell>
          <cell r="M819" t="str">
            <v>เชียงใหม่ 2</v>
          </cell>
          <cell r="N819">
            <v>8</v>
          </cell>
          <cell r="O819" t="str">
            <v>สินเชื่อแก้ไขปัญหาหนี้นอกระบบ PSA ระยะที่ 2</v>
          </cell>
          <cell r="P819" t="str">
            <v>1.บุคคลค้ำประกัน</v>
          </cell>
          <cell r="Q819">
            <v>38333</v>
          </cell>
          <cell r="R819">
            <v>7902.65</v>
          </cell>
          <cell r="S819" t="str">
            <v>แขวงเชียงใหม่</v>
          </cell>
          <cell r="T819" t="str">
            <v>ผบE53</v>
          </cell>
          <cell r="U819">
            <v>2566</v>
          </cell>
          <cell r="V819" t="str">
            <v>ผบE1827</v>
          </cell>
          <cell r="W819">
            <v>2566</v>
          </cell>
          <cell r="X819">
            <v>13</v>
          </cell>
          <cell r="Y819">
            <v>3</v>
          </cell>
          <cell r="Z819">
            <v>2566</v>
          </cell>
          <cell r="AA819"/>
          <cell r="AB819"/>
          <cell r="AC819"/>
          <cell r="AD819"/>
          <cell r="AE819"/>
          <cell r="AF819"/>
          <cell r="AG819"/>
          <cell r="AH819"/>
          <cell r="AI819"/>
          <cell r="AJ819"/>
          <cell r="AK819"/>
          <cell r="AL819"/>
          <cell r="AM819"/>
          <cell r="AN819"/>
          <cell r="AO819"/>
          <cell r="AP819"/>
          <cell r="AQ819"/>
          <cell r="AR819"/>
          <cell r="AS819"/>
          <cell r="AT819"/>
          <cell r="AU819"/>
          <cell r="AV819"/>
          <cell r="AW819"/>
          <cell r="AX819"/>
          <cell r="AY819"/>
          <cell r="AZ819"/>
          <cell r="BA819"/>
          <cell r="BB819" t="str">
            <v>ลงผลสืบ 9/3/2567 อยู่ระหว่างรอคัดภาพลักษณ์เพื่อรายงาน//รายงานผล1/4/2567//</v>
          </cell>
          <cell r="BC819">
            <v>900</v>
          </cell>
          <cell r="BD819">
            <v>19</v>
          </cell>
          <cell r="BE819">
            <v>3</v>
          </cell>
          <cell r="BF819">
            <v>2568</v>
          </cell>
          <cell r="BG819">
            <v>0</v>
          </cell>
          <cell r="BH819" t="str">
            <v>-</v>
          </cell>
          <cell r="BI819" t="str">
            <v>-</v>
          </cell>
          <cell r="BJ819" t="str">
            <v>-</v>
          </cell>
          <cell r="BK819">
            <v>0</v>
          </cell>
          <cell r="BL819">
            <v>950</v>
          </cell>
          <cell r="BM819">
            <v>0</v>
          </cell>
          <cell r="BN819" t="str">
            <v/>
          </cell>
          <cell r="BO819" t="str">
            <v/>
          </cell>
          <cell r="BP819" t="str">
            <v/>
          </cell>
          <cell r="BQ819" t="str">
            <v>-</v>
          </cell>
          <cell r="BR819" t="str">
            <v>-</v>
          </cell>
          <cell r="BS819" t="str">
            <v>-</v>
          </cell>
          <cell r="BT819" t="str">
            <v>นางสาวธันยชนก สมควร</v>
          </cell>
          <cell r="BU819">
            <v>883265010430</v>
          </cell>
          <cell r="BV819" t="str">
            <v>1.นางสาวธันยชนก  สมควร
2.นายวีระยุทธ์  สมบูรณ์
3.นางสาววิไลพร  วรรณเลิศ</v>
          </cell>
          <cell r="BW819" t="str">
            <v>จำเลยที่ 1
คู่สมรสจำเลยที่ 1
จำเลยที่ 2</v>
          </cell>
          <cell r="BX819" t="str">
            <v>1 5601 00015 43 7
3 5014 00171 23 7
3 5014 00171 21 1</v>
          </cell>
          <cell r="BY819" t="str">
            <v>-ไม่พบว่ามีกรรมสิทธิ์ในที่ดิน อ.สันทราย จ.เชียงใหม่
-ไม่พบว่ามีกรรมสิทธิ์ในที่ดิน อ.เมืองพะเยา จ.พะเยา
-พบว่ามีกรรมสิทธิ์ในที่ดินโฉนดเลขที่ 89757ต.สันนาเม็ง อ.สันทราย จ.เชียงใหม่ (ติดจำนอง ธอส )
-พบว่ามีกรรมสิทธิ์ในที่ดินโฉนดเลขที่ 89757 ต.สันนาเม็ง อ.สันทราย จ.เชียงใหม่ (ติดจำนอง ธอส )</v>
          </cell>
          <cell r="BZ819" t="str">
            <v>พบทรัพย์</v>
          </cell>
          <cell r="CA819"/>
          <cell r="CB819"/>
          <cell r="CC819"/>
          <cell r="CD819"/>
          <cell r="CE819"/>
          <cell r="CF819"/>
          <cell r="CG819"/>
          <cell r="CH819"/>
          <cell r="CI819"/>
          <cell r="CJ819"/>
          <cell r="CK819"/>
          <cell r="CL819"/>
          <cell r="CM819"/>
          <cell r="CN819"/>
          <cell r="CO819"/>
        </row>
        <row r="820">
          <cell r="B820">
            <v>2293</v>
          </cell>
          <cell r="C820">
            <v>816</v>
          </cell>
          <cell r="D820">
            <v>7</v>
          </cell>
          <cell r="E820">
            <v>9</v>
          </cell>
          <cell r="F820">
            <v>2566</v>
          </cell>
          <cell r="G820">
            <v>863053736089</v>
          </cell>
          <cell r="H820" t="str">
            <v>กองทุนหมู่บ้านน้ำแพร่ ม.2ต.ตลาดขวัญ</v>
          </cell>
          <cell r="J820"/>
          <cell r="K820"/>
          <cell r="L820" t="str">
            <v>ดอยสะเก็ด</v>
          </cell>
          <cell r="M820" t="str">
            <v>เชียงใหม่ 2</v>
          </cell>
          <cell r="N820">
            <v>8</v>
          </cell>
          <cell r="O820" t="str">
            <v>สินเชื่อพัฒนาชนบท(แปลงOD)</v>
          </cell>
          <cell r="P820" t="str">
            <v>1.บุคคลค้ำประกัน</v>
          </cell>
          <cell r="Q820">
            <v>3757545.67</v>
          </cell>
          <cell r="R820">
            <v>175162.11</v>
          </cell>
          <cell r="S820" t="str">
            <v>จังหวัดเชียงใหม่</v>
          </cell>
          <cell r="T820" t="str">
            <v>พE226</v>
          </cell>
          <cell r="U820">
            <v>2566</v>
          </cell>
          <cell r="V820" t="str">
            <v>พE430</v>
          </cell>
          <cell r="W820">
            <v>2566</v>
          </cell>
          <cell r="X820">
            <v>24</v>
          </cell>
          <cell r="Y820">
            <v>7</v>
          </cell>
          <cell r="Z820">
            <v>2566</v>
          </cell>
          <cell r="AA820"/>
          <cell r="AB820"/>
          <cell r="AC820"/>
          <cell r="AD820"/>
          <cell r="AE820"/>
          <cell r="AF820"/>
          <cell r="AG820"/>
          <cell r="AH820"/>
          <cell r="AI820"/>
          <cell r="AJ820"/>
          <cell r="AK820"/>
          <cell r="AL820"/>
          <cell r="AM820"/>
          <cell r="AN820"/>
          <cell r="AO820"/>
          <cell r="AP820"/>
          <cell r="AQ820"/>
          <cell r="AR820"/>
          <cell r="AS820"/>
          <cell r="AT820"/>
          <cell r="AU820"/>
          <cell r="AV820"/>
          <cell r="AW820"/>
          <cell r="AX820"/>
          <cell r="AY820"/>
          <cell r="AZ820"/>
          <cell r="BA820"/>
          <cell r="BB820"/>
          <cell r="BC820" t="str">
            <v/>
          </cell>
          <cell r="BD820" t="str">
            <v/>
          </cell>
          <cell r="BE820" t="str">
            <v/>
          </cell>
          <cell r="BF820" t="str">
            <v/>
          </cell>
          <cell r="BG820" t="str">
            <v/>
          </cell>
          <cell r="BH820" t="str">
            <v/>
          </cell>
          <cell r="BI820" t="str">
            <v/>
          </cell>
          <cell r="BJ820" t="str">
            <v/>
          </cell>
          <cell r="BK820" t="str">
            <v/>
          </cell>
          <cell r="BL820" t="str">
            <v/>
          </cell>
          <cell r="BM820" t="str">
            <v/>
          </cell>
          <cell r="BN820" t="str">
            <v/>
          </cell>
          <cell r="BO820" t="str">
            <v/>
          </cell>
          <cell r="BP820" t="str">
            <v/>
          </cell>
          <cell r="BQ820" t="str">
            <v/>
          </cell>
          <cell r="BR820" t="str">
            <v/>
          </cell>
          <cell r="BS820" t="str">
            <v/>
          </cell>
          <cell r="BT820" t="e">
            <v>#REF!</v>
          </cell>
          <cell r="BU820">
            <v>883265010838</v>
          </cell>
          <cell r="BV820" t="str">
            <v>1.นายวิเชียร  สอนแก้ว
2.นางสาวอาภร  แก้วดี
3.นางสาวสุทธินัน  แก้วดี
4.นายสมนึก  แก้วดี
5.เกรียงไกร  กล้าหาญ
6.นางสาวพัชรี  แสนยาสมุทร์
7.นางสาวสมร  แก้วประภา
8.นายวีระพงษ์  ตำหนิดี
9.นางสาวกรรนิการ์  แก้วประภา
10.นางสุพรรณี  เกตุอาจ
11.นายทรงศักดิ์  สืบคำแก้ว
12.นายสิทธิพงษ์  บัวเงา
13.นางพวงเพ็ชร  บัวเงา</v>
          </cell>
          <cell r="BW820" t="str">
            <v xml:space="preserve">จำเลยที่ 2
คู่สมรสจำเลยที่ 2
จำเลยที่ 3
จำเลยที่ 4
จำเลยที่ 5
จำเลยที่ 6
จำเลยที่ 7
คู่สมรสจำเลยที่ 7
จำเลยที่ 8
จำเลยที่ 9
คู่สมรสจำเลยที่ 9
จำเลยที่ 10
ผู้ค้ำประกัน (เสียชีวิต)
</v>
          </cell>
          <cell r="BX820" t="str">
            <v xml:space="preserve">3 5005 00423 98 9
3 8416 00208 54 9
3 5099 00003 14 4
3 5005 00423 94 6
3 5005 00438 32 3
1 5405 00005 33 1
3 5005 00424 44 6
3 7098 00153 27 4
5 5005 00004 83 4
3 5005 00424 10 1
3 5208 00033 91 4
1 5099 00212 83 9
3 5005 00423 73 3
</v>
          </cell>
          <cell r="BY820"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อ.พระแสง จ.สุราษฎร์ธาณี
-ไม่พบว่ามีกรรมสิทธิ์ในที่ดิน อ.ดอยสะเก็ด จ.เชียงใหม่
-พบว่ามีกรรมสิทธิ์ในที่ดินโฉนดเลขที่ 14081 ต.ตลาดขวัญ อ.ดอยสะเก็ด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อ.เถิน จ.ลำปาง
-ไม่พบว่ามีกรรมสิทธิ์ในที่ดิน อ.ดอยสะเก็ด จ.เชียงใหม่
-ไม่พบว่ามีกรรมสิทธิ์ในที่ดิน อ.ดอยสะเก็ด จ.เชียงใหม่</v>
          </cell>
          <cell r="BZ820" t="str">
            <v>พบทรัพย์</v>
          </cell>
          <cell r="CA820"/>
          <cell r="CB820">
            <v>13</v>
          </cell>
          <cell r="CC820"/>
          <cell r="CD820"/>
          <cell r="CE820"/>
          <cell r="CF820"/>
          <cell r="CG820"/>
          <cell r="CH820"/>
          <cell r="CI820"/>
          <cell r="CJ820"/>
          <cell r="CK820"/>
          <cell r="CL820"/>
          <cell r="CM820"/>
          <cell r="CN820"/>
          <cell r="CO820"/>
        </row>
        <row r="821">
          <cell r="B821">
            <v>2294</v>
          </cell>
          <cell r="C821">
            <v>817</v>
          </cell>
          <cell r="D821">
            <v>7</v>
          </cell>
          <cell r="E821">
            <v>9</v>
          </cell>
          <cell r="F821">
            <v>2566</v>
          </cell>
          <cell r="G821" t="str">
            <v>800081027107,
800063990819</v>
          </cell>
          <cell r="H821" t="str">
            <v>นางสาว</v>
          </cell>
          <cell r="I821" t="str">
            <v>อัมพร</v>
          </cell>
          <cell r="J821" t="str">
            <v>ชนะเป็ง</v>
          </cell>
          <cell r="K821" t="str">
            <v>3-5011-00034-13-7</v>
          </cell>
          <cell r="L821" t="str">
            <v>พร้าว</v>
          </cell>
          <cell r="M821" t="str">
            <v>เชียงใหม่ 2</v>
          </cell>
          <cell r="N821">
            <v>8</v>
          </cell>
          <cell r="O821" t="str">
            <v>สินเชื่อธนาคารประชาชน</v>
          </cell>
          <cell r="P821" t="str">
            <v>1.บุคคลค้ำประกัน</v>
          </cell>
          <cell r="Q821">
            <v>95779.78</v>
          </cell>
          <cell r="R821">
            <v>33565.78</v>
          </cell>
          <cell r="S821" t="str">
            <v>แขวงเชียงดาว</v>
          </cell>
          <cell r="T821" t="str">
            <v>ผบE464</v>
          </cell>
          <cell r="U821">
            <v>2566</v>
          </cell>
          <cell r="V821" t="str">
            <v>ผบE582</v>
          </cell>
          <cell r="W821">
            <v>2566</v>
          </cell>
          <cell r="X821"/>
          <cell r="Y821"/>
          <cell r="Z821"/>
          <cell r="AA821">
            <v>4</v>
          </cell>
          <cell r="AB821">
            <v>7</v>
          </cell>
          <cell r="AC821">
            <v>2566</v>
          </cell>
          <cell r="AD821"/>
          <cell r="AE821"/>
          <cell r="AF821"/>
          <cell r="AG821"/>
          <cell r="AH821"/>
          <cell r="AI821"/>
          <cell r="AJ821"/>
          <cell r="AK821"/>
          <cell r="AL821"/>
          <cell r="AM821"/>
          <cell r="AN821"/>
          <cell r="AO821"/>
          <cell r="AP821"/>
          <cell r="AQ821"/>
          <cell r="AR821"/>
          <cell r="AS821"/>
          <cell r="AT821"/>
          <cell r="AU821"/>
          <cell r="AV821"/>
          <cell r="AW821"/>
          <cell r="AX821"/>
          <cell r="AY821"/>
          <cell r="AZ821"/>
          <cell r="BA821"/>
          <cell r="BB821" t="str">
            <v>ลงผลสืบ 9/3/2567 อยู่ระหว่างรอคัดภาพลักษณ์เพื่อรายงาน//รายงานผล 1/4/67//</v>
          </cell>
          <cell r="BC821" t="str">
            <v/>
          </cell>
          <cell r="BD821" t="str">
            <v/>
          </cell>
          <cell r="BE821" t="str">
            <v/>
          </cell>
          <cell r="BF821" t="str">
            <v/>
          </cell>
          <cell r="BG821" t="str">
            <v/>
          </cell>
          <cell r="BH821" t="str">
            <v/>
          </cell>
          <cell r="BI821" t="str">
            <v/>
          </cell>
          <cell r="BJ821" t="str">
            <v/>
          </cell>
          <cell r="BK821" t="str">
            <v/>
          </cell>
          <cell r="BL821" t="str">
            <v/>
          </cell>
          <cell r="BM821" t="str">
            <v/>
          </cell>
          <cell r="BN821" t="str">
            <v/>
          </cell>
          <cell r="BO821" t="str">
            <v/>
          </cell>
          <cell r="BP821" t="str">
            <v/>
          </cell>
          <cell r="BQ821" t="str">
            <v/>
          </cell>
          <cell r="BR821" t="str">
            <v/>
          </cell>
          <cell r="BS821" t="str">
            <v/>
          </cell>
          <cell r="BT821" t="str">
            <v>นางสาวอัมพร ชนะเป็ง</v>
          </cell>
          <cell r="BU821">
            <v>0</v>
          </cell>
          <cell r="BV821" t="str">
            <v>1.นางสาวอัมพร  ชนะเป็ง
2.นายไพศาล  สมแก้ว
3.นางสาวศิริพร  เมืองใจ
4.นายไชยกาญจน์  อุตะมา
5.นางสาวจตุพร  พุทโธ</v>
          </cell>
          <cell r="BW821" t="str">
            <v>จำเลยที่ 1
จำเลยที่ 2
คู่สมรสจำเลยที่ 2
จำเลยที่ 3
คู่สมรสจำเลยที่ 3</v>
          </cell>
          <cell r="BX821" t="str">
            <v>3 5011 00034 13 7
3 5011 00009 26 4
3 5009 00042 95 8
3 5711 00541 06 3
3 4704 00570 48 4</v>
          </cell>
          <cell r="BY821" t="str">
            <v>-ไม่พบว่ามีกรรมสิทธิ์ในที่ดิน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821" t="str">
            <v>พบทรัพย์</v>
          </cell>
          <cell r="CA821"/>
          <cell r="CB821"/>
          <cell r="CC821"/>
          <cell r="CD821"/>
          <cell r="CE821"/>
          <cell r="CF821"/>
          <cell r="CG821"/>
          <cell r="CH821"/>
          <cell r="CI821"/>
          <cell r="CJ821"/>
          <cell r="CK821"/>
          <cell r="CL821"/>
          <cell r="CM821"/>
          <cell r="CN821"/>
          <cell r="CO821"/>
        </row>
        <row r="822">
          <cell r="B822">
            <v>2295</v>
          </cell>
          <cell r="C822">
            <v>818</v>
          </cell>
          <cell r="D822">
            <v>7</v>
          </cell>
          <cell r="E822">
            <v>9</v>
          </cell>
          <cell r="F822">
            <v>2566</v>
          </cell>
          <cell r="G822">
            <v>800063990769</v>
          </cell>
          <cell r="H822" t="str">
            <v>นาย</v>
          </cell>
          <cell r="I822" t="str">
            <v>อดุลย์</v>
          </cell>
          <cell r="J822" t="str">
            <v>จุลมณี</v>
          </cell>
          <cell r="K822">
            <v>3501100059024</v>
          </cell>
          <cell r="L822" t="str">
            <v>พร้าว</v>
          </cell>
          <cell r="M822" t="str">
            <v>เชียงใหม่ 2</v>
          </cell>
          <cell r="N822">
            <v>8</v>
          </cell>
          <cell r="O822" t="str">
            <v>สินเชื่อธนาคารประชาชน</v>
          </cell>
          <cell r="P822" t="str">
            <v>1.บุคคลค้ำประกัน</v>
          </cell>
          <cell r="Q822">
            <v>135471.97</v>
          </cell>
          <cell r="R822">
            <v>28320.400000000001</v>
          </cell>
          <cell r="S822" t="str">
            <v>แขวงเชียงดาว</v>
          </cell>
          <cell r="T822" t="str">
            <v>ผบE406</v>
          </cell>
          <cell r="U822">
            <v>2565</v>
          </cell>
          <cell r="V822" t="str">
            <v>ผบE586</v>
          </cell>
          <cell r="W822">
            <v>2565</v>
          </cell>
          <cell r="X822"/>
          <cell r="Y822"/>
          <cell r="Z822"/>
          <cell r="AA822">
            <v>18</v>
          </cell>
          <cell r="AB822">
            <v>8</v>
          </cell>
          <cell r="AC822">
            <v>2565</v>
          </cell>
          <cell r="AD822"/>
          <cell r="AE822"/>
          <cell r="AF822"/>
          <cell r="AG822"/>
          <cell r="AH822"/>
          <cell r="AI822"/>
          <cell r="AJ822"/>
          <cell r="AK822"/>
          <cell r="AL822"/>
          <cell r="AM822"/>
          <cell r="AN822"/>
          <cell r="AO822"/>
          <cell r="AP822"/>
          <cell r="AQ822"/>
          <cell r="AR822"/>
          <cell r="AS822"/>
          <cell r="AT822"/>
          <cell r="AU822"/>
          <cell r="AV822"/>
          <cell r="AW822"/>
          <cell r="AX822"/>
          <cell r="AY822"/>
          <cell r="AZ822"/>
          <cell r="BA822"/>
          <cell r="BB822" t="str">
            <v>ลงผลสืบ 9/3/2567 อยู่ระหว่างรอคัดภาพลักษณ์เพื่อรายงาน//รายงานผล 1/4/67//</v>
          </cell>
          <cell r="BC822" t="str">
            <v/>
          </cell>
          <cell r="BD822" t="str">
            <v/>
          </cell>
          <cell r="BE822" t="str">
            <v/>
          </cell>
          <cell r="BF822" t="str">
            <v/>
          </cell>
          <cell r="BG822" t="str">
            <v/>
          </cell>
          <cell r="BH822" t="str">
            <v/>
          </cell>
          <cell r="BI822" t="str">
            <v/>
          </cell>
          <cell r="BJ822" t="str">
            <v/>
          </cell>
          <cell r="BK822" t="str">
            <v/>
          </cell>
          <cell r="BL822" t="str">
            <v/>
          </cell>
          <cell r="BM822" t="str">
            <v/>
          </cell>
          <cell r="BN822" t="str">
            <v/>
          </cell>
          <cell r="BO822" t="str">
            <v/>
          </cell>
          <cell r="BP822" t="str">
            <v/>
          </cell>
          <cell r="BQ822" t="str">
            <v/>
          </cell>
          <cell r="BR822" t="str">
            <v/>
          </cell>
          <cell r="BS822" t="str">
            <v/>
          </cell>
          <cell r="BT822" t="str">
            <v>นายอดุลย์ จุลมณี</v>
          </cell>
          <cell r="BU822">
            <v>883162013092</v>
          </cell>
          <cell r="BV822" t="str">
            <v>1.นายอดุลย์  จุลมณี
2.นายไชยกาญจน์  อุตะมา
3.นางสาวจตุพร  พุทโธ
4.นายไพศาล  สมแก้ว
5.นางสาวศิริพร  เมืองใจ</v>
          </cell>
          <cell r="BW822" t="str">
            <v>จำเลยที่ 1
จำเลยที่ 2
คู่สมรสจำเลยที่ 2
จำเลยที่ 3
คู่สมรสจำเลยที่ 3</v>
          </cell>
          <cell r="BX822" t="str">
            <v>3 5011 00059 02 4
3 5711 00541 06 3
3 4704 00570 48 4
3 5011 00009 26 4
3 5009 00042 95 8</v>
          </cell>
          <cell r="BY82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v>
          </cell>
          <cell r="BZ822" t="str">
            <v>พบทรัพย์</v>
          </cell>
          <cell r="CA822"/>
          <cell r="CB822"/>
          <cell r="CC822"/>
          <cell r="CD822"/>
          <cell r="CE822"/>
          <cell r="CF822"/>
          <cell r="CG822"/>
          <cell r="CH822"/>
          <cell r="CI822"/>
          <cell r="CJ822"/>
          <cell r="CK822"/>
          <cell r="CL822"/>
          <cell r="CM822"/>
          <cell r="CN822"/>
          <cell r="CO822"/>
        </row>
        <row r="823">
          <cell r="B823">
            <v>2296</v>
          </cell>
          <cell r="C823">
            <v>819</v>
          </cell>
          <cell r="D823">
            <v>7</v>
          </cell>
          <cell r="E823">
            <v>9</v>
          </cell>
          <cell r="F823">
            <v>2566</v>
          </cell>
          <cell r="G823">
            <v>800047137340</v>
          </cell>
          <cell r="H823" t="str">
            <v>นาย</v>
          </cell>
          <cell r="I823" t="str">
            <v>สิงห์แก้ว</v>
          </cell>
          <cell r="J823" t="str">
            <v>กุยแก้ว</v>
          </cell>
          <cell r="K823">
            <v>5501100019754</v>
          </cell>
          <cell r="L823" t="str">
            <v>พร้าว</v>
          </cell>
          <cell r="M823" t="str">
            <v>เชียงใหม่ 2</v>
          </cell>
          <cell r="N823">
            <v>8</v>
          </cell>
          <cell r="O823" t="str">
            <v>สินเชื่อธนาคารประชาชน</v>
          </cell>
          <cell r="P823" t="str">
            <v>1.บุคคลค้ำประกัน</v>
          </cell>
          <cell r="Q823">
            <v>63393.440000000002</v>
          </cell>
          <cell r="R823">
            <v>28219.200000000001</v>
          </cell>
          <cell r="S823" t="str">
            <v>แขวงเชียงดาว</v>
          </cell>
          <cell r="T823" t="str">
            <v>ผบE463</v>
          </cell>
          <cell r="U823">
            <v>2566</v>
          </cell>
          <cell r="V823" t="str">
            <v>ผบE673</v>
          </cell>
          <cell r="W823">
            <v>2566</v>
          </cell>
          <cell r="X823">
            <v>31</v>
          </cell>
          <cell r="Y823">
            <v>7</v>
          </cell>
          <cell r="Z823">
            <v>2566</v>
          </cell>
          <cell r="AA823"/>
          <cell r="AB823"/>
          <cell r="AC823"/>
          <cell r="AD823"/>
          <cell r="AE823"/>
          <cell r="AF823"/>
          <cell r="AG823"/>
          <cell r="AH823"/>
          <cell r="AI823"/>
          <cell r="AJ823"/>
          <cell r="AK823"/>
          <cell r="AL823"/>
          <cell r="AM823"/>
          <cell r="AN823"/>
          <cell r="AO823"/>
          <cell r="AP823"/>
          <cell r="AQ823"/>
          <cell r="AR823"/>
          <cell r="AS823"/>
          <cell r="AT823"/>
          <cell r="AU823"/>
          <cell r="AV823"/>
          <cell r="AW823"/>
          <cell r="AX823"/>
          <cell r="AY823"/>
          <cell r="AZ823"/>
          <cell r="BA823"/>
          <cell r="BB823" t="str">
            <v>ลงผลสืบ 13/3/2567 อยู่ระหว่างรอคัดภาพลักษณ์เพื่อรายงาน</v>
          </cell>
          <cell r="BC823" t="str">
            <v/>
          </cell>
          <cell r="BD823" t="str">
            <v/>
          </cell>
          <cell r="BE823" t="str">
            <v/>
          </cell>
          <cell r="BF823" t="str">
            <v/>
          </cell>
          <cell r="BG823" t="str">
            <v/>
          </cell>
          <cell r="BH823" t="str">
            <v/>
          </cell>
          <cell r="BI823" t="str">
            <v/>
          </cell>
          <cell r="BJ823" t="str">
            <v/>
          </cell>
          <cell r="BK823" t="str">
            <v/>
          </cell>
          <cell r="BL823" t="str">
            <v/>
          </cell>
          <cell r="BM823" t="str">
            <v/>
          </cell>
          <cell r="BN823" t="str">
            <v/>
          </cell>
          <cell r="BO823" t="str">
            <v/>
          </cell>
          <cell r="BP823" t="str">
            <v/>
          </cell>
          <cell r="BQ823" t="str">
            <v/>
          </cell>
          <cell r="BR823" t="str">
            <v/>
          </cell>
          <cell r="BS823" t="str">
            <v/>
          </cell>
          <cell r="BT823" t="str">
            <v>นายสิงห์แก้ว กุยแก้ว</v>
          </cell>
          <cell r="BU823">
            <v>823859010535</v>
          </cell>
          <cell r="BV823" t="str">
            <v xml:space="preserve">1.นายสิงห์แก้ว  กุยแก้ว
นางสุนิสา  ทาวงค์
3.นางสาวณิรุชา  บัวเจตธรรม
</v>
          </cell>
          <cell r="BW823" t="str">
            <v>จำเลยที่ 1
คู่สมรสจำเลยที่ 1
จำเลยที่ 2</v>
          </cell>
          <cell r="BX823" t="str">
            <v>5 5011 00019 75 4
3 5711 00047 60 3
3 1014 03019 78 2</v>
          </cell>
          <cell r="BY823" t="str">
            <v>-ไม่พบว่ามีกรรมสิทธิ์ในที่ดิน อ.เมืองเชียงใหม่ จ.เชียงใหม่ 
-พบว่ามีกรรมสิทธิ์ในโฉนดที่ดินเลขที่ 4769 ต.บ้านโป่ง อ.พร้าว จ.เชียงใหม่ (ติดจำนองธนาคารออมสิน)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-พบว่ามีกรรมสิทธิ์ในโฉนดที่ดินเลขที่ 455  ต.เวียง อ.พร้าว จ.เชียงใหม่ (ปลอดจำนอง)</v>
          </cell>
          <cell r="BZ823" t="str">
            <v>พบทรัพย์</v>
          </cell>
          <cell r="CA823"/>
          <cell r="CB823"/>
          <cell r="CC823"/>
          <cell r="CD823"/>
          <cell r="CE823"/>
          <cell r="CF823"/>
          <cell r="CG823"/>
          <cell r="CH823"/>
          <cell r="CI823"/>
          <cell r="CJ823"/>
          <cell r="CK823"/>
          <cell r="CL823"/>
          <cell r="CM823"/>
          <cell r="CN823"/>
          <cell r="CO823"/>
        </row>
        <row r="824">
          <cell r="B824">
            <v>2297</v>
          </cell>
          <cell r="C824">
            <v>820</v>
          </cell>
          <cell r="D824">
            <v>7</v>
          </cell>
          <cell r="E824">
            <v>9</v>
          </cell>
          <cell r="F824">
            <v>2566</v>
          </cell>
          <cell r="G824">
            <v>800094790410</v>
          </cell>
          <cell r="H824" t="str">
            <v>นางสาว</v>
          </cell>
          <cell r="I824" t="str">
            <v>วิไลวรรณ์</v>
          </cell>
          <cell r="J824" t="str">
            <v>สมศรี</v>
          </cell>
          <cell r="K824">
            <v>1501100072547</v>
          </cell>
          <cell r="L824" t="str">
            <v>พร้าว</v>
          </cell>
          <cell r="M824" t="str">
            <v>เชียงใหม่ 2</v>
          </cell>
          <cell r="N824">
            <v>8</v>
          </cell>
          <cell r="O824" t="str">
            <v>สินเชื่อแก้ไขปัญหาหนี้นอกระบบ PSA ระยะที่ 2</v>
          </cell>
          <cell r="P824" t="str">
            <v>1.บุคคลค้ำประกัน</v>
          </cell>
          <cell r="Q824">
            <v>28940.03</v>
          </cell>
          <cell r="R824">
            <v>11459.48</v>
          </cell>
          <cell r="S824" t="str">
            <v>แขวงเชียงดาว</v>
          </cell>
          <cell r="T824" t="str">
            <v>ผบE143</v>
          </cell>
          <cell r="U824">
            <v>2566</v>
          </cell>
          <cell r="V824" t="str">
            <v>ผบE296</v>
          </cell>
          <cell r="W824">
            <v>2566</v>
          </cell>
          <cell r="X824"/>
          <cell r="Y824"/>
          <cell r="Z824"/>
          <cell r="AA824">
            <v>3</v>
          </cell>
          <cell r="AB824">
            <v>5</v>
          </cell>
          <cell r="AC824">
            <v>2566</v>
          </cell>
          <cell r="AD824"/>
          <cell r="AE824"/>
          <cell r="AF824"/>
          <cell r="AG824"/>
          <cell r="AH824"/>
          <cell r="AI824"/>
          <cell r="AJ824"/>
          <cell r="AK824"/>
          <cell r="AL824"/>
          <cell r="AM824"/>
          <cell r="AN824"/>
          <cell r="AO824"/>
          <cell r="AP824"/>
          <cell r="AQ824"/>
          <cell r="AR824"/>
          <cell r="AS824"/>
          <cell r="AT824"/>
          <cell r="AU824"/>
          <cell r="AV824"/>
          <cell r="AW824"/>
          <cell r="AX824"/>
          <cell r="AY824"/>
          <cell r="AZ824"/>
          <cell r="BA824"/>
          <cell r="BB824" t="str">
            <v>ลงผลสืบ 18/3/2567 อยู่ระหว่างรอคัดภาพลักษณ์เพื่อรายงาน//รายงานผลสืบ18/10/2567</v>
          </cell>
          <cell r="BC824">
            <v>1500</v>
          </cell>
          <cell r="BD824">
            <v>15</v>
          </cell>
          <cell r="BE824">
            <v>1</v>
          </cell>
          <cell r="BF824">
            <v>2568</v>
          </cell>
          <cell r="BG824">
            <v>0</v>
          </cell>
          <cell r="BH824" t="str">
            <v>-</v>
          </cell>
          <cell r="BI824" t="str">
            <v>-</v>
          </cell>
          <cell r="BJ824" t="str">
            <v>-</v>
          </cell>
          <cell r="BK824">
            <v>0</v>
          </cell>
          <cell r="BL824">
            <v>1495</v>
          </cell>
          <cell r="BM824">
            <v>0</v>
          </cell>
          <cell r="BN824" t="str">
            <v/>
          </cell>
          <cell r="BO824" t="str">
            <v/>
          </cell>
          <cell r="BP824" t="str">
            <v/>
          </cell>
          <cell r="BQ824" t="str">
            <v>-</v>
          </cell>
          <cell r="BR824" t="str">
            <v>-</v>
          </cell>
          <cell r="BS824" t="str">
            <v>-</v>
          </cell>
          <cell r="BT824" t="str">
            <v>นางสาววิไลวรรณ์ สมศรี</v>
          </cell>
          <cell r="BU824">
            <v>0</v>
          </cell>
          <cell r="BV824" t="str">
            <v>1.นางสาววิไลวรรณ์  ปัญญาหรือสมศรี
2.นายพงศ์ศักดิ์  สมศรี
3.นางบัวจันทร์  สวัสดี
4.นายประสิทธิ์  ธรรมวงค์
5.นางสาวรัชนก  สุขเกิด</v>
          </cell>
          <cell r="BW824" t="str">
            <v>จำเลยที่ 1
คู่สมรสจำเลยที่ 1
จำเลยที่ 2
จำเลยที่ 3
คู่สมรสจำเลยที่ 3</v>
          </cell>
          <cell r="BX824" t="str">
            <v>1 5011 00072 54 7
1 5011 00077 81 6
3 5011 00011 97 8
3 5011 00210 34 2
3 1602 00024 81 1</v>
          </cell>
          <cell r="BY824" t="str">
            <v xml:space="preserve">-พบว่ามีกรรมสิทธิ์ในโฉนดที่ดินเลขที่ 18803 ต.เวียง อ.พร้าว จ.เชียงใหม่ (ติดจำนองธนาคารเพื่อการเกษตร)
-ไม่พบว่ามีกรรมสิทธิ์ในที่ดิน อ.พร้าว จ.เชียงใหม่
-พบว่ามีกรรมสิทธิ์ในโฉนดที่ดินเลขที่ 4586  ต.ป่าตุ้ม อ.พร้าว จ.เชียงใหม่ (ปลอดจำนอง)
-ไม่พบว่ามีกรรมสิทธิ์ในที่ดิน อ.พร้าว จ.เชียงใหม่
-ไม่พบว่ามีกรรมสิทธิ์ในที่ดิน อ.พร้าว จ.เชียงใหม่
-ไม่พบว่ามีกรรมสิทธิ์ในที่ดิน อ.เมืองนครปฐม จ.นครปฐม </v>
          </cell>
          <cell r="BZ824" t="str">
            <v>พบทรัพย์</v>
          </cell>
          <cell r="CA824"/>
          <cell r="CB824"/>
          <cell r="CC824"/>
          <cell r="CD824"/>
          <cell r="CE824"/>
          <cell r="CF824"/>
          <cell r="CG824"/>
          <cell r="CH824"/>
          <cell r="CI824"/>
          <cell r="CJ824"/>
          <cell r="CK824"/>
          <cell r="CL824"/>
          <cell r="CM824"/>
          <cell r="CN824"/>
          <cell r="CO824"/>
        </row>
        <row r="825">
          <cell r="B825">
            <v>2298</v>
          </cell>
          <cell r="C825">
            <v>821</v>
          </cell>
          <cell r="D825">
            <v>7</v>
          </cell>
          <cell r="E825">
            <v>9</v>
          </cell>
          <cell r="F825">
            <v>2566</v>
          </cell>
          <cell r="G825">
            <v>800130547477</v>
          </cell>
          <cell r="H825" t="str">
            <v>นางสาว</v>
          </cell>
          <cell r="I825" t="str">
            <v>จันทร์แก้ว</v>
          </cell>
          <cell r="J825" t="str">
            <v>พรมแก้ว</v>
          </cell>
          <cell r="K825">
            <v>3500500237221</v>
          </cell>
          <cell r="L825" t="str">
            <v>ดอยสะเก็ด</v>
          </cell>
          <cell r="M825" t="str">
            <v>เชียงใหม่ 2</v>
          </cell>
          <cell r="N825">
            <v>8</v>
          </cell>
          <cell r="O825" t="str">
            <v>สินเชื่อธนาคารประชาชน</v>
          </cell>
          <cell r="P825" t="str">
            <v>4.ไม่มีหลักประกัน</v>
          </cell>
          <cell r="Q825">
            <v>38888</v>
          </cell>
          <cell r="R825">
            <v>4885.58</v>
          </cell>
          <cell r="S825" t="str">
            <v>แขวงเชียงใหม่</v>
          </cell>
          <cell r="T825" t="str">
            <v>ผบE5213</v>
          </cell>
          <cell r="U825">
            <v>2565</v>
          </cell>
          <cell r="V825" t="str">
            <v>ผบE8246</v>
          </cell>
          <cell r="W825">
            <v>2565</v>
          </cell>
          <cell r="X825"/>
          <cell r="Y825"/>
          <cell r="Z825"/>
          <cell r="AA825">
            <v>21</v>
          </cell>
          <cell r="AB825">
            <v>11</v>
          </cell>
          <cell r="AC825">
            <v>2565</v>
          </cell>
          <cell r="AD825"/>
          <cell r="AE825"/>
          <cell r="AF825"/>
          <cell r="AG825"/>
          <cell r="AH825"/>
          <cell r="AI825"/>
          <cell r="AJ825"/>
          <cell r="AK825"/>
          <cell r="AL825"/>
          <cell r="AM825"/>
          <cell r="AN825"/>
          <cell r="AO825"/>
          <cell r="AP825"/>
          <cell r="AQ825"/>
          <cell r="AR825"/>
          <cell r="AS825"/>
          <cell r="AT825"/>
          <cell r="AU825"/>
          <cell r="AV825"/>
          <cell r="AW825"/>
          <cell r="AX825"/>
          <cell r="AY825"/>
          <cell r="AZ825"/>
          <cell r="BA825"/>
          <cell r="BB825"/>
          <cell r="BC825" t="str">
            <v/>
          </cell>
          <cell r="BD825" t="str">
            <v/>
          </cell>
          <cell r="BE825" t="str">
            <v/>
          </cell>
          <cell r="BF825" t="str">
            <v/>
          </cell>
          <cell r="BG825" t="str">
            <v/>
          </cell>
          <cell r="BH825" t="str">
            <v/>
          </cell>
          <cell r="BI825" t="str">
            <v/>
          </cell>
          <cell r="BJ825" t="str">
            <v/>
          </cell>
          <cell r="BK825" t="str">
            <v/>
          </cell>
          <cell r="BL825" t="str">
            <v/>
          </cell>
          <cell r="BM825" t="str">
            <v/>
          </cell>
          <cell r="BN825" t="str">
            <v/>
          </cell>
          <cell r="BO825" t="str">
            <v/>
          </cell>
          <cell r="BP825" t="str">
            <v/>
          </cell>
          <cell r="BQ825" t="str">
            <v/>
          </cell>
          <cell r="BR825" t="str">
            <v/>
          </cell>
          <cell r="BS825" t="str">
            <v/>
          </cell>
          <cell r="BT825" t="str">
            <v>นางสาวจันทร์แก้ว พรมแก้ว</v>
          </cell>
          <cell r="BU825">
            <v>883265010315</v>
          </cell>
          <cell r="BV825" t="str">
            <v>นางสาวจันทร์แก้ว  พรมแก้ว</v>
          </cell>
          <cell r="BW825" t="str">
            <v>จำเลย</v>
          </cell>
          <cell r="BX825" t="str">
            <v>3 5005 00237 22 1</v>
          </cell>
          <cell r="BY825" t="str">
            <v>-ไม่พบว่ามีกรรมสิทธิ์ในที่ดิน อ.ดอยสะเก็ด จ.เชียงใหม่</v>
          </cell>
          <cell r="BZ825" t="str">
            <v>ไม่พบทรัพย์</v>
          </cell>
          <cell r="CA825"/>
          <cell r="CB825"/>
          <cell r="CC825"/>
          <cell r="CD825"/>
          <cell r="CE825"/>
          <cell r="CF825"/>
          <cell r="CG825"/>
          <cell r="CH825"/>
          <cell r="CI825"/>
          <cell r="CJ825"/>
          <cell r="CK825"/>
          <cell r="CL825"/>
          <cell r="CM825"/>
          <cell r="CN825"/>
          <cell r="CO825"/>
        </row>
        <row r="826">
          <cell r="B826">
            <v>2299</v>
          </cell>
          <cell r="C826">
            <v>822</v>
          </cell>
          <cell r="D826">
            <v>13</v>
          </cell>
          <cell r="E826">
            <v>9</v>
          </cell>
          <cell r="F826">
            <v>2566</v>
          </cell>
          <cell r="G826" t="str">
            <v>800089226099,
800104455137</v>
          </cell>
          <cell r="H826" t="str">
            <v>นางสาว</v>
          </cell>
          <cell r="I826" t="str">
            <v>อำไพ</v>
          </cell>
          <cell r="J826" t="str">
            <v>มะหิงษา</v>
          </cell>
          <cell r="K826">
            <v>1501000005881</v>
          </cell>
          <cell r="L826" t="str">
            <v>แม่อาย</v>
          </cell>
          <cell r="M826" t="str">
            <v>เชียงใหม่ 2</v>
          </cell>
          <cell r="N826">
            <v>8</v>
          </cell>
          <cell r="O826" t="str">
            <v>สินเชื่อแก้ไขปัญหาหนี้นอกระบบPSAระยะที่2</v>
          </cell>
          <cell r="P826" t="str">
            <v>1.บุคคลค้ำประกัน</v>
          </cell>
          <cell r="Q826">
            <v>38031.480000000003</v>
          </cell>
          <cell r="R826">
            <v>9399.56</v>
          </cell>
          <cell r="S826" t="str">
            <v>จังหวัดฝาง</v>
          </cell>
          <cell r="T826" t="str">
            <v>ผบE855</v>
          </cell>
          <cell r="U826">
            <v>2565</v>
          </cell>
          <cell r="V826" t="str">
            <v>ผบE1012</v>
          </cell>
          <cell r="W826">
            <v>2565</v>
          </cell>
          <cell r="X826"/>
          <cell r="Y826"/>
          <cell r="Z826"/>
          <cell r="AA826">
            <v>23</v>
          </cell>
          <cell r="AB826">
            <v>11</v>
          </cell>
          <cell r="AC826">
            <v>2565</v>
          </cell>
          <cell r="AD826"/>
          <cell r="AE826"/>
          <cell r="AF826"/>
          <cell r="AG826"/>
          <cell r="AH826"/>
          <cell r="AI826"/>
          <cell r="AJ826"/>
          <cell r="AK826"/>
          <cell r="AL826"/>
          <cell r="AM826"/>
          <cell r="AN826"/>
          <cell r="AO826"/>
          <cell r="AP826"/>
          <cell r="AQ826"/>
          <cell r="AR826"/>
          <cell r="AS826"/>
          <cell r="AT826"/>
          <cell r="AU826"/>
          <cell r="AV826"/>
          <cell r="AW826"/>
          <cell r="AX826"/>
          <cell r="AY826"/>
          <cell r="AZ826"/>
          <cell r="BA826"/>
          <cell r="BB826" t="str">
            <v>รายงานสืบ 18/3/2567</v>
          </cell>
          <cell r="BC826">
            <v>1200</v>
          </cell>
          <cell r="BD826">
            <v>15</v>
          </cell>
          <cell r="BE826">
            <v>1</v>
          </cell>
          <cell r="BF826">
            <v>2568</v>
          </cell>
          <cell r="BG826">
            <v>0</v>
          </cell>
          <cell r="BH826" t="str">
            <v>-</v>
          </cell>
          <cell r="BI826" t="str">
            <v>-</v>
          </cell>
          <cell r="BJ826" t="str">
            <v>-</v>
          </cell>
          <cell r="BK826">
            <v>0</v>
          </cell>
          <cell r="BL826">
            <v>1190</v>
          </cell>
          <cell r="BM826">
            <v>0</v>
          </cell>
          <cell r="BN826" t="str">
            <v/>
          </cell>
          <cell r="BO826" t="str">
            <v/>
          </cell>
          <cell r="BP826" t="str">
            <v/>
          </cell>
          <cell r="BQ826" t="str">
            <v>-</v>
          </cell>
          <cell r="BR826" t="str">
            <v>-</v>
          </cell>
          <cell r="BS826" t="str">
            <v>-</v>
          </cell>
          <cell r="BT826" t="str">
            <v>นางสาวอำไพ มะหิงษา</v>
          </cell>
          <cell r="BU826">
            <v>883265010754</v>
          </cell>
          <cell r="BV826" t="str">
            <v>1.นางสาวอำไพ  มะหิงษา
2.นายเบญญาภา  ฟองมูล
3.นางสาวญาดาพัฒน์  ภูมิธนศักดิ์เมธา
4.นายธีรภพ  วังตัน</v>
          </cell>
          <cell r="BW826" t="str">
            <v>จำเลยที่ 1
จำเลยที่ 2
จำเลยที่ 3
คู่สมรสจำเลยที่ 3</v>
          </cell>
          <cell r="BX826" t="str">
            <v>1 5010 00005 88 1
1 5010 00008 79 1
2 5010 00016 99 6
1 6308 00043 19 0</v>
          </cell>
          <cell r="BY82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อ.เมืองสมุทรสาคร  จ.สมุทรสาคร 
-ไม่พบว่ามีกรรมสิทธิ์ในที่ดิน เขตราชเทวี  จ.กรุงเทพมหานคร</v>
          </cell>
          <cell r="BZ826" t="str">
            <v>ไม่พบทรัพย์</v>
          </cell>
          <cell r="CA826"/>
          <cell r="CB826"/>
          <cell r="CC826"/>
          <cell r="CD826"/>
          <cell r="CE826"/>
          <cell r="CF826"/>
          <cell r="CG826"/>
          <cell r="CH826"/>
          <cell r="CI826"/>
          <cell r="CJ826"/>
          <cell r="CK826"/>
          <cell r="CL826"/>
          <cell r="CM826"/>
          <cell r="CN826"/>
          <cell r="CO826"/>
        </row>
        <row r="827">
          <cell r="B827">
            <v>2300</v>
          </cell>
          <cell r="C827">
            <v>823</v>
          </cell>
          <cell r="D827">
            <v>13</v>
          </cell>
          <cell r="E827">
            <v>9</v>
          </cell>
          <cell r="F827">
            <v>2566</v>
          </cell>
          <cell r="G827">
            <v>800091588882</v>
          </cell>
          <cell r="H827" t="str">
            <v>นางสาว</v>
          </cell>
          <cell r="I827" t="str">
            <v>ดลฤดี</v>
          </cell>
          <cell r="J827" t="str">
            <v>อูปคำแดง</v>
          </cell>
          <cell r="K827">
            <v>3501300035170</v>
          </cell>
          <cell r="L827" t="str">
            <v>ฝาง</v>
          </cell>
          <cell r="M827" t="str">
            <v>เชียงใหม่ 2</v>
          </cell>
          <cell r="N827">
            <v>8</v>
          </cell>
          <cell r="O827" t="str">
            <v>สินเชื่อแก้ไขปัญหาหนี้นอกระบบ PSA ระยะที่ 2</v>
          </cell>
          <cell r="P827" t="str">
            <v>1.บุคคลค้ำประกัน</v>
          </cell>
          <cell r="Q827">
            <v>43199.360000000001</v>
          </cell>
          <cell r="R827">
            <v>11855.75</v>
          </cell>
          <cell r="S827" t="str">
            <v>แขวงเชียงใหม่</v>
          </cell>
          <cell r="T827" t="str">
            <v>ผบE3011</v>
          </cell>
          <cell r="U827">
            <v>2565</v>
          </cell>
          <cell r="V827" t="str">
            <v>ผบE7019</v>
          </cell>
          <cell r="W827">
            <v>2565</v>
          </cell>
          <cell r="X827"/>
          <cell r="Y827"/>
          <cell r="Z827"/>
          <cell r="AA827">
            <v>4</v>
          </cell>
          <cell r="AB827">
            <v>10</v>
          </cell>
          <cell r="AC827">
            <v>2565</v>
          </cell>
          <cell r="AD827"/>
          <cell r="AE827"/>
          <cell r="AF827"/>
          <cell r="AG827"/>
          <cell r="AH827"/>
          <cell r="AI827"/>
          <cell r="AJ827"/>
          <cell r="AK827"/>
          <cell r="AL827"/>
          <cell r="AM827"/>
          <cell r="AN827"/>
          <cell r="AO827"/>
          <cell r="AP827"/>
          <cell r="AQ827"/>
          <cell r="AR827"/>
          <cell r="AS827"/>
          <cell r="AT827"/>
          <cell r="AU827"/>
          <cell r="AV827"/>
          <cell r="AW827"/>
          <cell r="AX827"/>
          <cell r="AY827"/>
          <cell r="AZ827"/>
          <cell r="BA827"/>
          <cell r="BB827" t="str">
            <v>รายงานสืบ 18/3/2567</v>
          </cell>
          <cell r="BC827">
            <v>600</v>
          </cell>
          <cell r="BD827">
            <v>19</v>
          </cell>
          <cell r="BE827">
            <v>3</v>
          </cell>
          <cell r="BF827">
            <v>2568</v>
          </cell>
          <cell r="BG827">
            <v>0</v>
          </cell>
          <cell r="BH827" t="str">
            <v>-</v>
          </cell>
          <cell r="BI827" t="str">
            <v>-</v>
          </cell>
          <cell r="BJ827" t="str">
            <v>-</v>
          </cell>
          <cell r="BK827">
            <v>0</v>
          </cell>
          <cell r="BL827">
            <v>500</v>
          </cell>
          <cell r="BM827">
            <v>0</v>
          </cell>
          <cell r="BN827" t="str">
            <v/>
          </cell>
          <cell r="BO827" t="str">
            <v/>
          </cell>
          <cell r="BP827" t="str">
            <v/>
          </cell>
          <cell r="BQ827" t="str">
            <v>-</v>
          </cell>
          <cell r="BR827" t="str">
            <v>-</v>
          </cell>
          <cell r="BS827" t="str">
            <v>-</v>
          </cell>
          <cell r="BT827" t="str">
            <v>นางสาวดลฤดี อูปคำแดง</v>
          </cell>
          <cell r="BU827">
            <v>88326501035</v>
          </cell>
          <cell r="BV827" t="str">
            <v>1.นางสาวพีระดา ศิรโชติธนาหรือนางดลฤดี อูปคำแดง
2.นายศรีทัน  บุญธิมา</v>
          </cell>
          <cell r="BW827" t="str">
            <v>จำเลยที่ 1
จำเลยที่ 2</v>
          </cell>
          <cell r="BX827" t="str">
            <v>3 5013 00035 17 0
3 1002 02933 90 7</v>
          </cell>
          <cell r="BY827" t="str">
            <v>-ไม่พบว่ามีกรรมสิทธิ์ในที่ดิน อ.แม่ออน จ.เชียงใหม่
-ไม่พบว่ามีกรรมสิทธิ์ในที่ดิน อ.ฝาง จ.เชียงใหม่</v>
          </cell>
          <cell r="BZ827" t="str">
            <v>ไม่พบทรัพย์</v>
          </cell>
          <cell r="CA827"/>
          <cell r="CB827"/>
          <cell r="CC827"/>
          <cell r="CD827"/>
          <cell r="CE827"/>
          <cell r="CF827"/>
          <cell r="CG827"/>
          <cell r="CH827"/>
          <cell r="CI827"/>
          <cell r="CJ827"/>
          <cell r="CK827"/>
          <cell r="CL827"/>
          <cell r="CM827"/>
          <cell r="CN827"/>
          <cell r="CO827"/>
        </row>
        <row r="828">
          <cell r="B828">
            <v>2301</v>
          </cell>
          <cell r="C828">
            <v>824</v>
          </cell>
          <cell r="D828">
            <v>13</v>
          </cell>
          <cell r="E828">
            <v>9</v>
          </cell>
          <cell r="F828">
            <v>2566</v>
          </cell>
          <cell r="G828" t="str">
            <v>800097872611,
800108613152</v>
          </cell>
          <cell r="H828" t="str">
            <v>นาย</v>
          </cell>
          <cell r="I828" t="str">
            <v>สืบสกุล</v>
          </cell>
          <cell r="J828" t="str">
            <v>สิงห์ทร</v>
          </cell>
          <cell r="K828">
            <v>1500900008010</v>
          </cell>
          <cell r="L828" t="str">
            <v>ไชยปราการ</v>
          </cell>
          <cell r="M828" t="str">
            <v>เชียงใหม่ 2</v>
          </cell>
          <cell r="N828">
            <v>8</v>
          </cell>
          <cell r="O828" t="str">
            <v>สินเชื่อธนาคารประชาชน</v>
          </cell>
          <cell r="P828" t="str">
            <v>1.บุคคลค้ำประกัน</v>
          </cell>
          <cell r="Q828">
            <v>44442.99</v>
          </cell>
          <cell r="R828">
            <v>10787.96</v>
          </cell>
          <cell r="S828" t="str">
            <v>จังหวัดฝาง</v>
          </cell>
          <cell r="T828" t="str">
            <v>ผบE471</v>
          </cell>
          <cell r="U828">
            <v>2565</v>
          </cell>
          <cell r="V828" t="str">
            <v>ผบE722</v>
          </cell>
          <cell r="W828">
            <v>2565</v>
          </cell>
          <cell r="X828">
            <v>13</v>
          </cell>
          <cell r="Y828">
            <v>9</v>
          </cell>
          <cell r="Z828">
            <v>2565</v>
          </cell>
          <cell r="AA828"/>
          <cell r="AB828"/>
          <cell r="AC828"/>
          <cell r="AD828"/>
          <cell r="AE828"/>
          <cell r="AF828"/>
          <cell r="AG828"/>
          <cell r="AH828"/>
          <cell r="AI828"/>
          <cell r="AJ828"/>
          <cell r="AK828"/>
          <cell r="AL828"/>
          <cell r="AM828"/>
          <cell r="AN828"/>
          <cell r="AO828"/>
          <cell r="AP828"/>
          <cell r="AQ828"/>
          <cell r="AR828"/>
          <cell r="AS828"/>
          <cell r="AT828"/>
          <cell r="AU828"/>
          <cell r="AV828"/>
          <cell r="AW828"/>
          <cell r="AX828"/>
          <cell r="AY828"/>
          <cell r="AZ828"/>
          <cell r="BA828"/>
          <cell r="BB828" t="str">
            <v>รายงานสืบ 18/3/2567</v>
          </cell>
          <cell r="BC828">
            <v>1200</v>
          </cell>
          <cell r="BD828">
            <v>15</v>
          </cell>
          <cell r="BE828">
            <v>1</v>
          </cell>
          <cell r="BF828">
            <v>2568</v>
          </cell>
          <cell r="BG828">
            <v>0</v>
          </cell>
          <cell r="BH828" t="str">
            <v>-</v>
          </cell>
          <cell r="BI828" t="str">
            <v>-</v>
          </cell>
          <cell r="BJ828" t="str">
            <v>-</v>
          </cell>
          <cell r="BK828">
            <v>0</v>
          </cell>
          <cell r="BL828">
            <v>820</v>
          </cell>
          <cell r="BM828">
            <v>0</v>
          </cell>
          <cell r="BN828" t="str">
            <v/>
          </cell>
          <cell r="BO828" t="str">
            <v/>
          </cell>
          <cell r="BP828" t="str">
            <v/>
          </cell>
          <cell r="BQ828" t="str">
            <v>-</v>
          </cell>
          <cell r="BR828" t="str">
            <v>-</v>
          </cell>
          <cell r="BS828" t="str">
            <v>-</v>
          </cell>
          <cell r="BT828" t="str">
            <v>นายสืบสกุล สิงห์ทร</v>
          </cell>
          <cell r="BU828">
            <v>883265010039</v>
          </cell>
          <cell r="BV828" t="str">
            <v>1.นายสืบสกุล  สิงห์ทร
2.นางสาวสุกัญญา  ศรีสุวรรณ์
3.นายเอกชัย  ศรีสุวรรณ์
4.นางสาวชลธิดา  อูปเสาร์</v>
          </cell>
          <cell r="BW828" t="str">
            <v>จำเลยที่ 1
จำเลยที่ 2
คู่สมรสจำเลยที่ 2
จำเลยที่ 3</v>
          </cell>
          <cell r="BX828" t="str">
            <v>1 5009 00008 01 0
1 5009 00036 91 9
1 5009 00009 25 3
1 5099 00089 65 4</v>
          </cell>
          <cell r="BY82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828" t="str">
            <v>ไม่พบทรัพย์</v>
          </cell>
          <cell r="CA828"/>
          <cell r="CB828"/>
          <cell r="CC828"/>
          <cell r="CD828"/>
          <cell r="CE828"/>
          <cell r="CF828"/>
          <cell r="CG828"/>
          <cell r="CH828"/>
          <cell r="CI828"/>
          <cell r="CJ828"/>
          <cell r="CK828"/>
          <cell r="CL828"/>
          <cell r="CM828"/>
          <cell r="CN828"/>
          <cell r="CO828"/>
        </row>
        <row r="829">
          <cell r="B829">
            <v>2302</v>
          </cell>
          <cell r="C829">
            <v>825</v>
          </cell>
          <cell r="D829">
            <v>14</v>
          </cell>
          <cell r="E829">
            <v>9</v>
          </cell>
          <cell r="F829">
            <v>2566</v>
          </cell>
          <cell r="G829">
            <v>800088264711</v>
          </cell>
          <cell r="H829" t="str">
            <v>นาง</v>
          </cell>
          <cell r="I829" t="str">
            <v>พัชริน</v>
          </cell>
          <cell r="J829" t="str">
            <v>กองมา</v>
          </cell>
          <cell r="K829">
            <v>3501000073475</v>
          </cell>
          <cell r="L829" t="str">
            <v>แม่อาย</v>
          </cell>
          <cell r="M829" t="str">
            <v>เชียงใหม่ 2</v>
          </cell>
          <cell r="N829">
            <v>8</v>
          </cell>
          <cell r="O829" t="str">
            <v>สินเชื่อธนาคารประชาชน</v>
          </cell>
          <cell r="P829" t="str">
            <v>1.บุคคลค้ำประกัน</v>
          </cell>
          <cell r="Q829">
            <v>36724.71</v>
          </cell>
          <cell r="R829">
            <v>6876.65</v>
          </cell>
          <cell r="S829" t="str">
            <v>จังหวัดฝาง</v>
          </cell>
          <cell r="T829" t="str">
            <v>ผบE5</v>
          </cell>
          <cell r="U829">
            <v>2566</v>
          </cell>
          <cell r="V829" t="str">
            <v>ผบE266</v>
          </cell>
          <cell r="W829">
            <v>2566</v>
          </cell>
          <cell r="X829"/>
          <cell r="Y829"/>
          <cell r="Z829"/>
          <cell r="AA829">
            <v>15</v>
          </cell>
          <cell r="AB829">
            <v>3</v>
          </cell>
          <cell r="AC829">
            <v>2566</v>
          </cell>
          <cell r="AD829"/>
          <cell r="AE829"/>
          <cell r="AF829"/>
          <cell r="AG829"/>
          <cell r="AH829"/>
          <cell r="AI829"/>
          <cell r="AJ829"/>
          <cell r="AK829"/>
          <cell r="AL829"/>
          <cell r="AM829"/>
          <cell r="AN829"/>
          <cell r="AO829"/>
          <cell r="AP829"/>
          <cell r="AQ829"/>
          <cell r="AR829"/>
          <cell r="AS829"/>
          <cell r="AT829"/>
          <cell r="AU829"/>
          <cell r="AV829"/>
          <cell r="AW829"/>
          <cell r="AX829"/>
          <cell r="AY829"/>
          <cell r="AZ829"/>
          <cell r="BA829"/>
          <cell r="BB829" t="str">
            <v>ลงผลสืบ 18/3/2567 อยู่ระหว่างรอคัดภาพลักษณ์เพื่อรายงาน</v>
          </cell>
          <cell r="BC829">
            <v>1200</v>
          </cell>
          <cell r="BD829">
            <v>19</v>
          </cell>
          <cell r="BE829">
            <v>3</v>
          </cell>
          <cell r="BF829">
            <v>2568</v>
          </cell>
          <cell r="BG829">
            <v>0</v>
          </cell>
          <cell r="BH829" t="str">
            <v>-</v>
          </cell>
          <cell r="BI829" t="str">
            <v>-</v>
          </cell>
          <cell r="BJ829" t="str">
            <v>-</v>
          </cell>
          <cell r="BK829">
            <v>0</v>
          </cell>
          <cell r="BL829">
            <v>1065</v>
          </cell>
          <cell r="BM829">
            <v>0</v>
          </cell>
          <cell r="BN829" t="str">
            <v/>
          </cell>
          <cell r="BO829" t="str">
            <v/>
          </cell>
          <cell r="BP829" t="str">
            <v/>
          </cell>
          <cell r="BQ829" t="str">
            <v>-</v>
          </cell>
          <cell r="BR829" t="str">
            <v>-</v>
          </cell>
          <cell r="BS829" t="str">
            <v>-</v>
          </cell>
          <cell r="BT829" t="str">
            <v>นางพัชริน กองมา</v>
          </cell>
          <cell r="BU829">
            <v>0</v>
          </cell>
          <cell r="BV829" t="str">
            <v xml:space="preserve">1.นางพัชริน  กองมา
2.นางรัตติกาล  พงษ์ภมร
3.นายนุกุล  พงษ์ภมร
4.นางสาวพัชรินทร์  อินทร
</v>
          </cell>
          <cell r="BW829" t="str">
            <v>จำเลยที่ 1
จำเลยที่ 2
คู่สมรสจำเลยที่ 2
จำเลยที่ 3</v>
          </cell>
          <cell r="BX829" t="str">
            <v>3 5010 00073 47 5
1 5009 00066 35 4
3 1414 00199 94 1
1 5010 00051 56 4</v>
          </cell>
          <cell r="BY829" t="str">
            <v>-ไม่พบว่ามีกรรมสิทธิ์ในที่ดิน อ.แม่อาย จ.เชียงใหม่
-พบว่ามีกรรมสิทธิ์ในโฉนดที่ดินเลขที่ 23112 ต.ท่าตอน  อ.แม่อาย จ.เชียงใหม่ (ติดจำนองธนาคารอาการสงเคราะห์)
-ไม่พบว่ามีกรรมสิทธิ์ในที่ดิน อ.แม่อาย จ.เชียงใหม่
-ไม่พบว่ามีกรรมสิทธิ์ในที่ดิน อ.แม่อาย จ.เชียงใหม่</v>
          </cell>
          <cell r="BZ829" t="str">
            <v>พบทรัพย์</v>
          </cell>
          <cell r="CA829"/>
          <cell r="CB829"/>
          <cell r="CC829"/>
          <cell r="CD829"/>
          <cell r="CE829"/>
          <cell r="CF829"/>
          <cell r="CG829"/>
          <cell r="CH829"/>
          <cell r="CI829"/>
          <cell r="CJ829"/>
          <cell r="CK829"/>
          <cell r="CL829"/>
          <cell r="CM829"/>
          <cell r="CN829"/>
          <cell r="CO829"/>
        </row>
        <row r="830">
          <cell r="B830">
            <v>2303</v>
          </cell>
          <cell r="C830">
            <v>826</v>
          </cell>
          <cell r="D830">
            <v>14</v>
          </cell>
          <cell r="E830">
            <v>9</v>
          </cell>
          <cell r="F830">
            <v>2566</v>
          </cell>
          <cell r="G830" t="str">
            <v>800025135495,
800065782974</v>
          </cell>
          <cell r="H830" t="str">
            <v>นาย</v>
          </cell>
          <cell r="I830" t="str">
            <v>สมบัติ</v>
          </cell>
          <cell r="J830" t="str">
            <v>ศรีวิชัย</v>
          </cell>
          <cell r="K830">
            <v>3500900644869</v>
          </cell>
          <cell r="L830" t="str">
            <v>ไชยปราการ</v>
          </cell>
          <cell r="M830" t="str">
            <v>เชียงใหม่ 2</v>
          </cell>
          <cell r="N830">
            <v>8</v>
          </cell>
          <cell r="O830" t="str">
            <v>สินเชื่อธนาคารประชาชน, สินเชื่อห้องแถว</v>
          </cell>
          <cell r="P830" t="str">
            <v>2.หลักทรัพย์ค้ำประกัน</v>
          </cell>
          <cell r="Q830">
            <v>239411.52</v>
          </cell>
          <cell r="R830">
            <v>78903.539999999994</v>
          </cell>
          <cell r="S830" t="str">
            <v>จังหวัดฝาง</v>
          </cell>
          <cell r="T830" t="str">
            <v>ผบE518</v>
          </cell>
          <cell r="U830">
            <v>2566</v>
          </cell>
          <cell r="V830" t="str">
            <v>ผบE677</v>
          </cell>
          <cell r="W830">
            <v>2566</v>
          </cell>
          <cell r="X830">
            <v>12</v>
          </cell>
          <cell r="Y830">
            <v>6</v>
          </cell>
          <cell r="Z830">
            <v>2566</v>
          </cell>
          <cell r="AA830"/>
          <cell r="AB830"/>
          <cell r="AC830"/>
          <cell r="AD830"/>
          <cell r="AE830"/>
          <cell r="AF830"/>
          <cell r="AG830"/>
          <cell r="AH830"/>
          <cell r="AI830"/>
          <cell r="AJ830"/>
          <cell r="AK830"/>
          <cell r="AL830"/>
          <cell r="AM830"/>
          <cell r="AN830"/>
          <cell r="AO830"/>
          <cell r="AP830"/>
          <cell r="AQ830"/>
          <cell r="AR830"/>
          <cell r="AS830"/>
          <cell r="AT830"/>
          <cell r="AU830"/>
          <cell r="AV830"/>
          <cell r="AW830"/>
          <cell r="AX830"/>
          <cell r="AY830"/>
          <cell r="AZ830"/>
          <cell r="BA830"/>
          <cell r="BB830" t="str">
            <v>ลงผลสืบ 18/3/2567 อยู่ระหว่างรอคัดภาพลักษณ์เพื่อรายงาน</v>
          </cell>
          <cell r="BC830">
            <v>1200</v>
          </cell>
          <cell r="BD830">
            <v>19</v>
          </cell>
          <cell r="BE830">
            <v>3</v>
          </cell>
          <cell r="BF830">
            <v>2568</v>
          </cell>
          <cell r="BG830">
            <v>0</v>
          </cell>
          <cell r="BH830" t="str">
            <v>-</v>
          </cell>
          <cell r="BI830" t="str">
            <v>-</v>
          </cell>
          <cell r="BJ830" t="str">
            <v>-</v>
          </cell>
          <cell r="BK830">
            <v>0</v>
          </cell>
          <cell r="BL830">
            <v>1590</v>
          </cell>
          <cell r="BM830">
            <v>0</v>
          </cell>
          <cell r="BN830" t="str">
            <v/>
          </cell>
          <cell r="BO830" t="str">
            <v/>
          </cell>
          <cell r="BP830" t="str">
            <v/>
          </cell>
          <cell r="BQ830" t="str">
            <v>-</v>
          </cell>
          <cell r="BR830" t="str">
            <v>-</v>
          </cell>
          <cell r="BS830" t="str">
            <v>-</v>
          </cell>
          <cell r="BT830" t="str">
            <v>นายสมบัติ ศรีวิชัย</v>
          </cell>
          <cell r="BU830">
            <v>0</v>
          </cell>
          <cell r="BV830" t="str">
            <v>1.นายกฤตพลหรือสมบัติ  ศรีวิชัย
2.นางสาวจิราพรรณ  เตจ๊ะมา
3.นางสาววิวาห์ภรณ์หรือปริศา  ธีร์อัศวธาดาหรือใจตรง
4.นางวิไล  บุญธรรม</v>
          </cell>
          <cell r="BW830" t="str">
            <v>จำเลยที่ 1
คู่สมรสจำเลยที่ 1
จำเลยที่ 2
จำเลยที่ 3</v>
          </cell>
          <cell r="BX830" t="str">
            <v>3 5009 00644 86 9
3 5009 00534 72 9
1 5009 00020 60 5
3 5009 00534 23 1</v>
          </cell>
          <cell r="BY830" t="str">
            <v>-ไม่พบว่ามีกรรมสิทธิ์ในที่ดิน อ.ฝาง จ.เชียงใหม่
-พบว่ามีกรรมสิทธิ์ในโฉนดที่ดินเลขที่ 15441 ต.หนองบัว  อ.ไชยปราการ จ.เชียงใหม่ (ติดจำนองธนาคารออมสิน)
-พบว่ามีกรรมสิทธิ์ใน น .ส.3 ก. เลขที่ 2849 ต.ปงตำ  อ.ไชยปราการ จ.เชียงใหม่ (ติดจำนองธนาคารกรุงไทย)
-ไม่พบว่ามีกรรมสิทธิ์ในที่ดิน อ.ฝาง จ.เชียงใหม่
-พบว่ามีกรรมสิทธิ์ในโฉนดที่ดินเลขที่ 8633 ต.แม่ทะลบ อ.ไชยปราการ จ.เชียงใหม่ (ติดจำนองธนาคารเพื่อการเกษตร)
-พบว่ามีกรรมสิทธิ์ในโฉนดที่ดินเลขที่ 6232 ต.แม่ทะลบ อ.ไชยปราการ จ.เชียงใหม่ (ปลอดจำนอง)
-ไม่พบว่ามีกรรมสิทธิ์ในที่ดิน อ.ไชยปราการ จ.เชียงใหม่</v>
          </cell>
          <cell r="BZ830" t="str">
            <v>พบทรัพย์</v>
          </cell>
          <cell r="CA830"/>
          <cell r="CB830"/>
          <cell r="CC830"/>
          <cell r="CD830"/>
          <cell r="CE830"/>
          <cell r="CF830"/>
          <cell r="CG830"/>
          <cell r="CH830"/>
          <cell r="CI830"/>
          <cell r="CJ830"/>
          <cell r="CK830"/>
          <cell r="CL830"/>
          <cell r="CM830"/>
          <cell r="CN830"/>
          <cell r="CO830"/>
        </row>
        <row r="831">
          <cell r="B831">
            <v>2304</v>
          </cell>
          <cell r="C831">
            <v>827</v>
          </cell>
          <cell r="D831">
            <v>19</v>
          </cell>
          <cell r="E831">
            <v>9</v>
          </cell>
          <cell r="F831">
            <v>2566</v>
          </cell>
          <cell r="G831">
            <v>800033574131</v>
          </cell>
          <cell r="H831" t="str">
            <v>นาย</v>
          </cell>
          <cell r="I831" t="str">
            <v>นิติธรหรือวีระยุทธ</v>
          </cell>
          <cell r="J831" t="str">
            <v xml:space="preserve"> บุญทาทิพย์</v>
          </cell>
          <cell r="K831">
            <v>3500700174681</v>
          </cell>
          <cell r="L831" t="str">
            <v>มหาวิทยาลัยเชียงใหม่</v>
          </cell>
          <cell r="M831" t="str">
            <v>เชียงใหม่ 2</v>
          </cell>
          <cell r="N831">
            <v>8</v>
          </cell>
          <cell r="O831" t="str">
            <v>สินเชื่อสวัสดิการ</v>
          </cell>
          <cell r="P831" t="str">
            <v>1.บุคคลค้ำประกัน</v>
          </cell>
          <cell r="Q831">
            <v>252034.03</v>
          </cell>
          <cell r="R831">
            <v>34497.06</v>
          </cell>
          <cell r="S831" t="str">
            <v>แขวงเชียงใหม่</v>
          </cell>
          <cell r="T831" t="str">
            <v>ผบE1908</v>
          </cell>
          <cell r="U831">
            <v>2566</v>
          </cell>
          <cell r="V831" t="str">
            <v>ผบE5709</v>
          </cell>
          <cell r="W831">
            <v>2566</v>
          </cell>
          <cell r="X831">
            <v>10</v>
          </cell>
          <cell r="Y831">
            <v>7</v>
          </cell>
          <cell r="Z831">
            <v>2566</v>
          </cell>
          <cell r="AA831"/>
          <cell r="AB831"/>
          <cell r="AC831"/>
          <cell r="AD831"/>
          <cell r="AE831"/>
          <cell r="AF831"/>
          <cell r="AG831"/>
          <cell r="AH831"/>
          <cell r="AI831"/>
          <cell r="AJ831"/>
          <cell r="AK831"/>
          <cell r="AL831"/>
          <cell r="AM831"/>
          <cell r="AN831"/>
          <cell r="AO831"/>
          <cell r="AP831"/>
          <cell r="AQ831"/>
          <cell r="AR831"/>
          <cell r="AS831"/>
          <cell r="AT831"/>
          <cell r="AU831"/>
          <cell r="AV831"/>
          <cell r="AW831"/>
          <cell r="AX831"/>
          <cell r="AY831"/>
          <cell r="AZ831"/>
          <cell r="BA831"/>
          <cell r="BB831"/>
          <cell r="BC831">
            <v>900</v>
          </cell>
          <cell r="BD831">
            <v>5</v>
          </cell>
          <cell r="BE831">
            <v>7</v>
          </cell>
          <cell r="BF831">
            <v>2567</v>
          </cell>
          <cell r="BG831">
            <v>0</v>
          </cell>
          <cell r="BH831" t="str">
            <v>-</v>
          </cell>
          <cell r="BI831" t="str">
            <v>-</v>
          </cell>
          <cell r="BJ831" t="str">
            <v>-</v>
          </cell>
          <cell r="BK831">
            <v>0</v>
          </cell>
          <cell r="BL831">
            <v>980</v>
          </cell>
          <cell r="BM831">
            <v>0</v>
          </cell>
          <cell r="BN831" t="str">
            <v/>
          </cell>
          <cell r="BO831" t="str">
            <v/>
          </cell>
          <cell r="BP831" t="str">
            <v/>
          </cell>
          <cell r="BQ831" t="str">
            <v>-</v>
          </cell>
          <cell r="BR831" t="str">
            <v>-</v>
          </cell>
          <cell r="BS831" t="str">
            <v>-</v>
          </cell>
          <cell r="BT831" t="str">
            <v>นายนิติธรหรือวีระยุทธ  บุญทาทิพย์</v>
          </cell>
          <cell r="BU831">
            <v>883265010839</v>
          </cell>
          <cell r="BV831" t="str">
            <v>1.นายวรพลหรือวีระยุทธ  บุญทาทิพย์
2.นางสาวศิวาพร  สมติ๊บ
3.นางวันเพ็ญ  ปันเจิง</v>
          </cell>
          <cell r="BW831" t="str">
            <v>จำเลยที่ 1
คู่สมรสจำเลยที่ 1
จำเลยที่ 2</v>
          </cell>
          <cell r="BX831" t="str">
            <v>3 5007 00174 68 1
3 5007 0076 85 3
3 5002 00538 78 1</v>
          </cell>
          <cell r="BY831"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v>
          </cell>
          <cell r="BZ831" t="str">
            <v>ไม่พบทรัพย์</v>
          </cell>
          <cell r="CA831"/>
          <cell r="CB831"/>
          <cell r="CC831"/>
          <cell r="CD831"/>
          <cell r="CE831"/>
          <cell r="CF831"/>
          <cell r="CG831"/>
          <cell r="CH831"/>
          <cell r="CI831"/>
          <cell r="CJ831"/>
          <cell r="CK831"/>
          <cell r="CL831"/>
          <cell r="CM831"/>
          <cell r="CN831"/>
          <cell r="CO831"/>
        </row>
        <row r="832">
          <cell r="B832">
            <v>2305</v>
          </cell>
          <cell r="C832">
            <v>828</v>
          </cell>
          <cell r="D832">
            <v>16</v>
          </cell>
          <cell r="E832">
            <v>10</v>
          </cell>
          <cell r="F832">
            <v>2566</v>
          </cell>
          <cell r="G832">
            <v>800066610273</v>
          </cell>
          <cell r="H832" t="str">
            <v>นาง</v>
          </cell>
          <cell r="I832" t="str">
            <v>พิทักษ์</v>
          </cell>
          <cell r="J832" t="str">
            <v>ขุนทอง</v>
          </cell>
          <cell r="K832" t="str">
            <v>3 4704 00570 48 4</v>
          </cell>
          <cell r="L832" t="str">
            <v>มีโชคพลาซ่า</v>
          </cell>
          <cell r="M832" t="str">
            <v>เชียงใหม่ 2</v>
          </cell>
          <cell r="N832">
            <v>8</v>
          </cell>
          <cell r="O832"/>
          <cell r="P832" t="str">
            <v>1.บุคคลค้ำประกัน</v>
          </cell>
          <cell r="Q832"/>
          <cell r="R832"/>
          <cell r="S832" t="str">
            <v>แขวงเชียงใหม่</v>
          </cell>
          <cell r="T832" t="str">
            <v>ผบ.2544</v>
          </cell>
          <cell r="U832">
            <v>2563</v>
          </cell>
          <cell r="V832" t="str">
            <v>ผบ.4891</v>
          </cell>
          <cell r="W832">
            <v>2563</v>
          </cell>
          <cell r="X832"/>
          <cell r="Y832"/>
          <cell r="Z832"/>
          <cell r="AA832">
            <v>1</v>
          </cell>
          <cell r="AB832">
            <v>7</v>
          </cell>
          <cell r="AC832">
            <v>2566</v>
          </cell>
          <cell r="AD832"/>
          <cell r="AE832"/>
          <cell r="AF832"/>
          <cell r="AG832"/>
          <cell r="AH832"/>
          <cell r="AI832"/>
          <cell r="AJ832"/>
          <cell r="AK832"/>
          <cell r="AL832"/>
          <cell r="AM832"/>
          <cell r="AN832"/>
          <cell r="AO832"/>
          <cell r="AP832"/>
          <cell r="AQ832"/>
          <cell r="AR832"/>
          <cell r="AS832"/>
          <cell r="AT832"/>
          <cell r="AU832"/>
          <cell r="AV832"/>
          <cell r="AW832"/>
          <cell r="AX832"/>
          <cell r="AY832"/>
          <cell r="AZ832"/>
          <cell r="BA832"/>
          <cell r="BB832" t="str">
            <v>ลงผลสืบ 18/3/2567 อยู่ระหว่างรอคัดภาพลักษณ์เพื่อรายงาน</v>
          </cell>
          <cell r="BC832" t="str">
            <v/>
          </cell>
          <cell r="BD832" t="str">
            <v/>
          </cell>
          <cell r="BE832" t="str">
            <v/>
          </cell>
          <cell r="BF832" t="str">
            <v/>
          </cell>
          <cell r="BG832" t="str">
            <v/>
          </cell>
          <cell r="BH832" t="str">
            <v/>
          </cell>
          <cell r="BI832" t="str">
            <v/>
          </cell>
          <cell r="BJ832" t="str">
            <v/>
          </cell>
          <cell r="BK832" t="str">
            <v/>
          </cell>
          <cell r="BL832" t="str">
            <v/>
          </cell>
          <cell r="BM832" t="str">
            <v/>
          </cell>
          <cell r="BN832" t="str">
            <v/>
          </cell>
          <cell r="BO832" t="str">
            <v/>
          </cell>
          <cell r="BP832" t="str">
            <v/>
          </cell>
          <cell r="BQ832" t="str">
            <v/>
          </cell>
          <cell r="BR832" t="str">
            <v/>
          </cell>
          <cell r="BS832" t="str">
            <v/>
          </cell>
          <cell r="BT832" t="str">
            <v>นางพิทักษ์ ขุนทอง</v>
          </cell>
          <cell r="BU832">
            <v>0</v>
          </cell>
          <cell r="BV832" t="str">
            <v>1.นางพิทักษ์  ขุนทอง
2.นายสุรสิทธิ์  ขุนทอง
3.นางสาวพชิรา  อินทพันธ์
4.นางสาววีรดา  นาใจยงค์</v>
          </cell>
          <cell r="BW832" t="str">
            <v>จำเลยที่ 1
คู่สมจำเลยที่ 1
จำเลยที่ 2
จำเลยที่ 3</v>
          </cell>
          <cell r="BX832" t="str">
            <v>3 4704 00570 48 4
3 7701 00602 39 6
3 5006 00398 25 1
3 4305 00202 39 8</v>
          </cell>
          <cell r="BY832"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-พบว่ามีกรรมสิทธิ์ในโฉนดที่ดินเลขที่ 47748 ต.สันปูเลย  อ.ดอยสะเก็ด จ.เชียงใหม่ (ติดอายัด)
-ไม่พบว่ามีกรรมสิทธิ์ในที่ดิน  อ.สันทราย จ.เชียงใหม่
-ไม่พบว่ามีกรรมสิทธิ์ในที่ดิน  อ.สันติสุข จ.น่าน</v>
          </cell>
          <cell r="BZ832" t="str">
            <v>พบทรัพย์</v>
          </cell>
          <cell r="CA832"/>
          <cell r="CB832"/>
          <cell r="CC832"/>
          <cell r="CD832"/>
          <cell r="CE832"/>
          <cell r="CF832"/>
          <cell r="CG832"/>
          <cell r="CH832"/>
          <cell r="CI832"/>
          <cell r="CJ832"/>
          <cell r="CK832"/>
          <cell r="CL832"/>
          <cell r="CM832"/>
          <cell r="CN832"/>
          <cell r="CO832"/>
        </row>
        <row r="833">
          <cell r="B833">
            <v>2306</v>
          </cell>
          <cell r="C833">
            <v>829</v>
          </cell>
          <cell r="D833">
            <v>17</v>
          </cell>
          <cell r="E833">
            <v>10</v>
          </cell>
          <cell r="F833">
            <v>2566</v>
          </cell>
          <cell r="G833" t="str">
            <v>800004999879,
800002964982</v>
          </cell>
          <cell r="H833" t="str">
            <v>นาย</v>
          </cell>
          <cell r="I833" t="str">
            <v xml:space="preserve">สุรินทร์  </v>
          </cell>
          <cell r="J833" t="str">
            <v>ทองสว่าง</v>
          </cell>
          <cell r="K833">
            <v>3500500568936</v>
          </cell>
          <cell r="L833" t="str">
            <v>ดอยสะเก็ด</v>
          </cell>
          <cell r="M833" t="str">
            <v>เชียงใหม่ 2</v>
          </cell>
          <cell r="N833">
            <v>8</v>
          </cell>
          <cell r="O833" t="str">
            <v>สินเชื่อเพื่อพัฒนากลุ่มอาชีพ</v>
          </cell>
          <cell r="P833" t="str">
            <v>1.บุคคลค้ำประกัน</v>
          </cell>
          <cell r="Q833">
            <v>1250142.54</v>
          </cell>
          <cell r="R833">
            <v>290146.55</v>
          </cell>
          <cell r="S833" t="str">
            <v>จังหวัดเชียงใหม่</v>
          </cell>
          <cell r="T833" t="str">
            <v>ผบE1552</v>
          </cell>
          <cell r="U833">
            <v>2565</v>
          </cell>
          <cell r="V833" t="str">
            <v>ผบE1384</v>
          </cell>
          <cell r="W833">
            <v>2566</v>
          </cell>
          <cell r="X833">
            <v>15</v>
          </cell>
          <cell r="Y833">
            <v>8</v>
          </cell>
          <cell r="Z833">
            <v>2566</v>
          </cell>
          <cell r="AA833"/>
          <cell r="AB833"/>
          <cell r="AC833"/>
          <cell r="AD833"/>
          <cell r="AE833"/>
          <cell r="AF833"/>
          <cell r="AG833"/>
          <cell r="AH833"/>
          <cell r="AI833"/>
          <cell r="AJ833"/>
          <cell r="AK833"/>
          <cell r="AL833"/>
          <cell r="AM833"/>
          <cell r="AN833"/>
          <cell r="AO833"/>
          <cell r="AP833"/>
          <cell r="AQ833"/>
          <cell r="AR833"/>
          <cell r="AS833"/>
          <cell r="AT833"/>
          <cell r="AU833"/>
          <cell r="AV833"/>
          <cell r="AW833"/>
          <cell r="AX833"/>
          <cell r="AY833"/>
          <cell r="AZ833"/>
          <cell r="BA833"/>
          <cell r="BB833" t="str">
            <v>ลงผลสืบ 9/3/2567 อยู่ระหว่างรอคัดภาพลักษณ์เพื่อรายงาน // รายงานผล 2/4/67</v>
          </cell>
          <cell r="BC833" t="str">
            <v/>
          </cell>
          <cell r="BD833" t="str">
            <v/>
          </cell>
          <cell r="BE833" t="str">
            <v/>
          </cell>
          <cell r="BF833" t="str">
            <v/>
          </cell>
          <cell r="BG833" t="str">
            <v/>
          </cell>
          <cell r="BH833" t="str">
            <v/>
          </cell>
          <cell r="BI833" t="str">
            <v/>
          </cell>
          <cell r="BJ833" t="str">
            <v/>
          </cell>
          <cell r="BK833" t="str">
            <v/>
          </cell>
          <cell r="BL833" t="str">
            <v/>
          </cell>
          <cell r="BM833" t="str">
            <v/>
          </cell>
          <cell r="BN833" t="str">
            <v/>
          </cell>
          <cell r="BO833" t="str">
            <v/>
          </cell>
          <cell r="BP833" t="str">
            <v/>
          </cell>
          <cell r="BQ833" t="str">
            <v/>
          </cell>
          <cell r="BR833" t="str">
            <v/>
          </cell>
          <cell r="BS833" t="str">
            <v/>
          </cell>
          <cell r="BT833" t="str">
            <v>นายสุรินทร์   ทองสว่าง</v>
          </cell>
          <cell r="BU833">
            <v>883265010316</v>
          </cell>
          <cell r="BV833" t="str">
            <v>1.นายสุรินทร์  ทองสว่าง
2.นายสมจิตร์  สมร
3.นางวาทินี  สมร
4.นางลมัย  สรัสสมิต
5.นายวิฑูรย์  สรัสสมิต</v>
          </cell>
          <cell r="BW833" t="str">
            <v>จำเลยที่ 1
จำเลยที่ 2
คู่สมรสจำเลยที่ 2 
จำเลยที่ 3
คู่สมรสจำเลยที่ 3</v>
          </cell>
          <cell r="BX833" t="str">
            <v xml:space="preserve">3 5005 00568 93 6
3 5005 00071 00 4
3 5005 00062 54 4
3 5099 01439 47 7
3 5099 01439 48 5
</v>
          </cell>
          <cell r="BY833" t="str">
            <v xml:space="preserve">-ไม่พบว่ามีกรรมสิทธิ์ในที่ดิน อ.ดอยสะเก็ด จ.เชียงใหม่
-พบว่ามีกรรมสิทธิ์ในที่ดินโฉนดเลขที่ 13787 ต.เชิงดอย อ.ดอยสะเก็ด  จ.เชียงใหม่ ซึ่งมีราคาประเมินที่ดิน136,120 บาท (ไม่รวมสิ่งปลูกสร้าง) (ปลอดจำนอง)
-พบว่ามีกรรมสิทธิ์ในที่ดินโฉนดเลขที่ 13786 ต.เชิงดอย อ.ดอยสะเก็ด  จ.เชียงใหม่ซึ่งมีราคาประเมินที่ดิน250,200 บาท (ไม่รวมสิ่งปลูกสร้าง) (สินส่วนตัว)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v>
          </cell>
          <cell r="BZ833" t="str">
            <v>พบทรัพย์</v>
          </cell>
          <cell r="CA833"/>
          <cell r="CB833"/>
          <cell r="CC833"/>
          <cell r="CD833"/>
          <cell r="CE833"/>
          <cell r="CF833"/>
          <cell r="CG833"/>
          <cell r="CH833"/>
          <cell r="CI833"/>
          <cell r="CJ833"/>
          <cell r="CK833"/>
          <cell r="CL833"/>
          <cell r="CM833"/>
          <cell r="CN833"/>
          <cell r="CO833"/>
        </row>
        <row r="834">
          <cell r="B834">
            <v>2307</v>
          </cell>
          <cell r="C834">
            <v>830</v>
          </cell>
          <cell r="D834"/>
          <cell r="E834"/>
          <cell r="F834"/>
          <cell r="G834" t="str">
            <v>800073620398,
800132037154</v>
          </cell>
          <cell r="H834" t="str">
            <v>นางสาว</v>
          </cell>
          <cell r="I834" t="str">
            <v>น้ำฝน</v>
          </cell>
          <cell r="J834" t="str">
            <v>คำป้อ</v>
          </cell>
          <cell r="K834">
            <v>1509900736536</v>
          </cell>
          <cell r="L834" t="str">
            <v>บิ๊กซี หางดง</v>
          </cell>
          <cell r="M834" t="str">
            <v>เชียงใหม่ 3</v>
          </cell>
          <cell r="N834">
            <v>8</v>
          </cell>
          <cell r="O834" t="str">
            <v>สินเชื่อธนาคารประชาชน, สินเชื่อสู้ภัย COVID-19 (PSA)</v>
          </cell>
          <cell r="P834" t="str">
            <v>1.บุคคลค้ำประกัน</v>
          </cell>
          <cell r="Q834">
            <v>132892</v>
          </cell>
          <cell r="R834">
            <v>44665.35</v>
          </cell>
          <cell r="S834" t="str">
            <v>แขวงเชียงใหม่</v>
          </cell>
          <cell r="T834" t="str">
            <v>ผบE371</v>
          </cell>
          <cell r="U834">
            <v>2566</v>
          </cell>
          <cell r="V834" t="str">
            <v>ผบE2133</v>
          </cell>
          <cell r="W834">
            <v>2566</v>
          </cell>
          <cell r="X834"/>
          <cell r="Y834"/>
          <cell r="Z834"/>
          <cell r="AA834">
            <v>18</v>
          </cell>
          <cell r="AB834">
            <v>4</v>
          </cell>
          <cell r="AC834">
            <v>2566</v>
          </cell>
          <cell r="AD834"/>
          <cell r="AE834"/>
          <cell r="AF834"/>
          <cell r="AG834"/>
          <cell r="AH834"/>
          <cell r="AI834"/>
          <cell r="AJ834"/>
          <cell r="AK834"/>
          <cell r="AL834"/>
          <cell r="AM834"/>
          <cell r="AN834"/>
          <cell r="AO834"/>
          <cell r="AP834"/>
          <cell r="AQ834"/>
          <cell r="AR834"/>
          <cell r="AS834"/>
          <cell r="AT834"/>
          <cell r="AU834"/>
          <cell r="AV834"/>
          <cell r="AW834"/>
          <cell r="AX834"/>
          <cell r="AY834"/>
          <cell r="AZ834"/>
          <cell r="BA834"/>
          <cell r="BB834"/>
          <cell r="BC834">
            <v>1200</v>
          </cell>
          <cell r="BD834">
            <v>1</v>
          </cell>
          <cell r="BE834">
            <v>7</v>
          </cell>
          <cell r="BF834">
            <v>2567</v>
          </cell>
          <cell r="BG834">
            <v>0</v>
          </cell>
          <cell r="BH834" t="str">
            <v>-</v>
          </cell>
          <cell r="BI834" t="str">
            <v>-</v>
          </cell>
          <cell r="BJ834" t="str">
            <v>-</v>
          </cell>
          <cell r="BK834">
            <v>0</v>
          </cell>
          <cell r="BL834">
            <v>1135</v>
          </cell>
          <cell r="BM834">
            <v>0</v>
          </cell>
          <cell r="BN834">
            <v>27</v>
          </cell>
          <cell r="BO834">
            <v>9</v>
          </cell>
          <cell r="BP834">
            <v>2567</v>
          </cell>
          <cell r="BQ834" t="str">
            <v>-</v>
          </cell>
          <cell r="BR834" t="str">
            <v>-</v>
          </cell>
          <cell r="BS834" t="str">
            <v>-</v>
          </cell>
          <cell r="BT834" t="str">
            <v>นางสาวน้ำฝน คำป้อ</v>
          </cell>
          <cell r="BU834">
            <v>888165010639</v>
          </cell>
          <cell r="BV834" t="str">
            <v xml:space="preserve">1.นางสาวน้ำฝน  คำป้อ
2.นายวิชัย  จันปลี
3.นายจิรัตติกาล  ปินตาเสน
4.นายกันตพัฒน์  อิ่นคำ
</v>
          </cell>
          <cell r="BW834" t="str">
            <v>จำเลยที่ 1
คู่สมรสจำเลยที่ 1
จำเลยที่ 2
จำเลยที่ 3</v>
          </cell>
          <cell r="BX834" t="str">
            <v>1-5099-00736-53-6
1-5099-01172-92-0
3-5013-00246-29-4
1-5016-00084-97-8</v>
          </cell>
          <cell r="BY834" t="str">
            <v xml:space="preserve">-ไม่พบว่ามีกรรมสิทธิ์ในที่ดิน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อ.ฮอด จ.เชียงใหม่
</v>
          </cell>
          <cell r="BZ834" t="str">
            <v>ไม่พบทรัพย์</v>
          </cell>
          <cell r="CA834"/>
          <cell r="CB834"/>
          <cell r="CC834"/>
          <cell r="CD834"/>
          <cell r="CE834"/>
          <cell r="CF834"/>
          <cell r="CG834"/>
          <cell r="CH834"/>
          <cell r="CI834"/>
          <cell r="CJ834"/>
          <cell r="CK834"/>
          <cell r="CL834"/>
          <cell r="CM834"/>
          <cell r="CN834"/>
          <cell r="CO834"/>
        </row>
        <row r="835">
          <cell r="B835">
            <v>2308</v>
          </cell>
          <cell r="C835">
            <v>831</v>
          </cell>
          <cell r="D835"/>
          <cell r="E835"/>
          <cell r="F835"/>
          <cell r="G835">
            <v>800097354040</v>
          </cell>
          <cell r="H835" t="str">
            <v>นางสาว</v>
          </cell>
          <cell r="I835" t="str">
            <v>ปวีณา</v>
          </cell>
          <cell r="J835" t="str">
            <v>ยศบุตร</v>
          </cell>
          <cell r="K835">
            <v>3509900921381</v>
          </cell>
          <cell r="L835" t="str">
            <v>บิ๊กซี หางดง</v>
          </cell>
          <cell r="M835" t="str">
            <v>เชียงใหม่ 3</v>
          </cell>
          <cell r="N835">
            <v>8</v>
          </cell>
          <cell r="O835" t="str">
            <v>สินเชื่อธนาคารประชาชน</v>
          </cell>
          <cell r="P835" t="str">
            <v>1.บุคคลค้ำประกัน</v>
          </cell>
          <cell r="Q835">
            <v>38831</v>
          </cell>
          <cell r="R835">
            <v>12870.52</v>
          </cell>
          <cell r="S835" t="str">
            <v>แขวงเชียงใหม่</v>
          </cell>
          <cell r="T835" t="str">
            <v>ผบE370</v>
          </cell>
          <cell r="U835">
            <v>2566</v>
          </cell>
          <cell r="V835" t="str">
            <v>ผบE2132</v>
          </cell>
          <cell r="W835">
            <v>2566</v>
          </cell>
          <cell r="X835"/>
          <cell r="Y835"/>
          <cell r="Z835"/>
          <cell r="AA835">
            <v>18</v>
          </cell>
          <cell r="AB835">
            <v>4</v>
          </cell>
          <cell r="AC835">
            <v>2566</v>
          </cell>
          <cell r="AD835"/>
          <cell r="AE835"/>
          <cell r="AF835"/>
          <cell r="AG835"/>
          <cell r="AH835"/>
          <cell r="AI835"/>
          <cell r="AJ835"/>
          <cell r="AK835"/>
          <cell r="AL835"/>
          <cell r="AM835"/>
          <cell r="AN835"/>
          <cell r="AO835"/>
          <cell r="AP835"/>
          <cell r="AQ835"/>
          <cell r="AR835"/>
          <cell r="AS835"/>
          <cell r="AT835"/>
          <cell r="AU835"/>
          <cell r="AV835"/>
          <cell r="AW835"/>
          <cell r="AX835"/>
          <cell r="AY835"/>
          <cell r="AZ835"/>
          <cell r="BA835"/>
          <cell r="BB835"/>
          <cell r="BC835">
            <v>600</v>
          </cell>
          <cell r="BD835">
            <v>1</v>
          </cell>
          <cell r="BE835">
            <v>7</v>
          </cell>
          <cell r="BF835">
            <v>2567</v>
          </cell>
          <cell r="BG835">
            <v>0</v>
          </cell>
          <cell r="BH835" t="str">
            <v>-</v>
          </cell>
          <cell r="BI835" t="str">
            <v>-</v>
          </cell>
          <cell r="BJ835" t="str">
            <v>-</v>
          </cell>
          <cell r="BK835">
            <v>0</v>
          </cell>
          <cell r="BL835">
            <v>430</v>
          </cell>
          <cell r="BM835">
            <v>0</v>
          </cell>
          <cell r="BN835">
            <v>27</v>
          </cell>
          <cell r="BO835">
            <v>9</v>
          </cell>
          <cell r="BP835">
            <v>2567</v>
          </cell>
          <cell r="BQ835" t="str">
            <v>-</v>
          </cell>
          <cell r="BR835" t="str">
            <v>-</v>
          </cell>
          <cell r="BS835" t="str">
            <v>-</v>
          </cell>
          <cell r="BT835" t="str">
            <v>นางสาวปวีณา ยศบุตร</v>
          </cell>
          <cell r="BU835">
            <v>888165010623</v>
          </cell>
          <cell r="BV835" t="str">
            <v>1.นางสาวปวีณา  ยศบุตร
2.นายจิรายุ  ศรีสม</v>
          </cell>
          <cell r="BW835" t="str">
            <v>จำเลยที่ 1
จำเลยที่ 2</v>
          </cell>
          <cell r="BX835" t="str">
            <v>3-5099-00921-38-1
1-5099-70020-79-3</v>
          </cell>
          <cell r="BY835" t="str">
            <v>-ไม่พบว่ามีกรรมสิทธิ์ในที่ดิน อ.เมืองเชียงใหม่ จ.เชียงใหม่
-ไม่พบว่ามีกรรมสิทธิ์ในที่ดิน อ.เมืองเชียงใหม่ จ.เชียงใหม่</v>
          </cell>
          <cell r="BZ835" t="str">
            <v>ไม่พบทรัพย์</v>
          </cell>
          <cell r="CA835"/>
          <cell r="CB835"/>
          <cell r="CC835"/>
          <cell r="CD835"/>
          <cell r="CE835"/>
          <cell r="CF835"/>
          <cell r="CG835"/>
          <cell r="CH835"/>
          <cell r="CI835"/>
          <cell r="CJ835"/>
          <cell r="CK835"/>
          <cell r="CL835"/>
          <cell r="CM835"/>
          <cell r="CN835"/>
          <cell r="CO835"/>
        </row>
        <row r="836">
          <cell r="B836">
            <v>2309</v>
          </cell>
          <cell r="C836">
            <v>832</v>
          </cell>
          <cell r="D836"/>
          <cell r="E836"/>
          <cell r="F836"/>
          <cell r="G836">
            <v>800070156040</v>
          </cell>
          <cell r="H836" t="str">
            <v>นาง</v>
          </cell>
          <cell r="I836" t="str">
            <v>ทองลักษณ์</v>
          </cell>
          <cell r="J836" t="str">
            <v>ทาใจ</v>
          </cell>
          <cell r="K836">
            <v>3501400243254</v>
          </cell>
          <cell r="L836" t="str">
            <v>บวกครกหลวง</v>
          </cell>
          <cell r="M836" t="str">
            <v>เชียงใหม่ 3</v>
          </cell>
          <cell r="N836">
            <v>8</v>
          </cell>
          <cell r="O836" t="str">
            <v>สินเชื่อธนาคารประชาชน</v>
          </cell>
          <cell r="P836" t="str">
            <v>1.บุคคลค้ำประกัน</v>
          </cell>
          <cell r="Q836">
            <v>87018.47</v>
          </cell>
          <cell r="R836">
            <v>139348.21</v>
          </cell>
          <cell r="S836" t="str">
            <v>แขวงเชียงใหม่</v>
          </cell>
          <cell r="T836" t="str">
            <v>ผบE321</v>
          </cell>
          <cell r="U836">
            <v>2566</v>
          </cell>
          <cell r="V836" t="str">
            <v>ผบE2296</v>
          </cell>
          <cell r="W836">
            <v>2566</v>
          </cell>
          <cell r="X836">
            <v>24</v>
          </cell>
          <cell r="Y836">
            <v>4</v>
          </cell>
          <cell r="Z836">
            <v>2566</v>
          </cell>
          <cell r="AA836"/>
          <cell r="AB836"/>
          <cell r="AC836"/>
          <cell r="AD836"/>
          <cell r="AE836"/>
          <cell r="AF836"/>
          <cell r="AG836"/>
          <cell r="AH836"/>
          <cell r="AI836"/>
          <cell r="AJ836"/>
          <cell r="AK836"/>
          <cell r="AL836"/>
          <cell r="AM836"/>
          <cell r="AN836"/>
          <cell r="AO836"/>
          <cell r="AP836"/>
          <cell r="AQ836"/>
          <cell r="AR836"/>
          <cell r="AS836"/>
          <cell r="AT836"/>
          <cell r="AU836"/>
          <cell r="AV836"/>
          <cell r="AW836"/>
          <cell r="AX836"/>
          <cell r="AY836"/>
          <cell r="AZ836"/>
          <cell r="BA836"/>
          <cell r="BB836" t="str">
            <v>บันทึกผลสืบ 6/3/67 (รอคัดภาพลักษณ์ เพื่อรายงานผล) // รายงานผล 2/4/2567 //</v>
          </cell>
          <cell r="BC836">
            <v>900</v>
          </cell>
          <cell r="BD836">
            <v>1</v>
          </cell>
          <cell r="BE836">
            <v>7</v>
          </cell>
          <cell r="BF836">
            <v>2567</v>
          </cell>
          <cell r="BG836">
            <v>0</v>
          </cell>
          <cell r="BH836" t="str">
            <v>-</v>
          </cell>
          <cell r="BI836" t="str">
            <v>-</v>
          </cell>
          <cell r="BJ836" t="str">
            <v>-</v>
          </cell>
          <cell r="BK836">
            <v>0</v>
          </cell>
          <cell r="BL836">
            <v>1030</v>
          </cell>
          <cell r="BM836">
            <v>0</v>
          </cell>
          <cell r="BN836" t="str">
            <v/>
          </cell>
          <cell r="BO836" t="str">
            <v/>
          </cell>
          <cell r="BP836" t="str">
            <v/>
          </cell>
          <cell r="BQ836" t="str">
            <v>-</v>
          </cell>
          <cell r="BR836" t="str">
            <v>-</v>
          </cell>
          <cell r="BS836" t="str">
            <v>-</v>
          </cell>
          <cell r="BT836" t="str">
            <v>นางทองลักษณ์ ทาใจ</v>
          </cell>
          <cell r="BU836">
            <v>888165010552</v>
          </cell>
          <cell r="BV836" t="str">
            <v>1.นางสาวทองลักษณ์  ทาใจ
2.นายสงกรานต์  เสาร์คำ
3.นางสาวนันทิญา  สุภัสราอรุณ</v>
          </cell>
          <cell r="BW836" t="str">
            <v xml:space="preserve">จำเลยที่ 1
คู่สมรสจำเลยที่ 1
จำเลยที่3
</v>
          </cell>
          <cell r="BX836" t="str">
            <v xml:space="preserve">3-5014-00243-25-4
3-5005-00175-82-9
3-5212-00404-30-1
</v>
          </cell>
          <cell r="BY836" t="str">
            <v xml:space="preserve">-พบว่ามีกรรมสิทธิ์ในที่ดินโฉนดเลขที่ 100772 ต.สันทรายน้อย  อ.สันทราย อ.เชียงใหม่
-พบว่ามีกรรมสิทธิ์ในที่ดินโฉนดเลขที่ 5155 ต.สันทรายน้อย  อ.สันทราย อ.เชียงใหม่
-พบว่ามีกรรมสิทธิ์ในที่ดินโฉนดเลขที่ 63172ต.สันทรายหลวง  อ.สันทราย อ.เชียงใหม่
-พบว่ามีกรรมสิทธิ์ในที่ดินโฉนดเลขที่ 67727 ต.สันนาเม็ง  อ.สันทราย อ.เชียงใหม่
-พบว่ามีกรรมสิทธิ์ในที่ดินโฉนดเลขที่ 68974ต.สันทรายหลวง  อ.สันทราย อ.เชียงใหม่
-พบว่ามีกรรมสิทธิ์ในที่ดินโฉนดเลขที่ 71870 ต.สันทรายน้อย  อ.สันทราย อ.เชียงใหม่
-พบว่ามีกรรมสิทธิ์ในที่ดินโฉนดเลขที่ 82000 ต.สันนาเม็ง  อ.สันทราย อ.เชียงใหม่
-พบว่ามีกรรมสิทธิ์ในที่ดินโฉนดเลขที่ 84436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71870 ต.สันทรายน้อย  อ.สันทราย อ.เชียงใหม่
-พบว่ามีกรรมสิทธิ์ในห้องชุดเลขที่ 420/209 ทะเบียนอาคารชุดเลขที่ 24/2559 อาคารชุดปันนา โอเอซิส เรสซิเดนซ์2 ต.หนองป่าครั่ง อ.เมือง อ.เชียงใหม่
-พบว่ามีกรรมสิทธิ์ในที่ดินโฉนดเลขที่ 24104 ต.ห้างฉัตร  อ.ห้างฉัตร  อ.ลำปาง
</v>
          </cell>
          <cell r="BZ836" t="str">
            <v>พบทรัพย์</v>
          </cell>
          <cell r="CA836"/>
          <cell r="CB836"/>
          <cell r="CC836"/>
          <cell r="CD836"/>
          <cell r="CE836"/>
          <cell r="CF836"/>
          <cell r="CG836"/>
          <cell r="CH836"/>
          <cell r="CI836"/>
          <cell r="CJ836"/>
          <cell r="CK836"/>
          <cell r="CL836"/>
          <cell r="CM836"/>
          <cell r="CN836"/>
          <cell r="CO836"/>
        </row>
        <row r="837">
          <cell r="B837">
            <v>2310</v>
          </cell>
          <cell r="C837">
            <v>833</v>
          </cell>
          <cell r="D837"/>
          <cell r="E837"/>
          <cell r="F837"/>
          <cell r="G837" t="str">
            <v>800076216152,
800076224586</v>
          </cell>
          <cell r="H837" t="str">
            <v>นางสาว</v>
          </cell>
          <cell r="I837" t="str">
            <v>สุทธิกานต์</v>
          </cell>
          <cell r="J837" t="str">
            <v>ปันใจ</v>
          </cell>
          <cell r="K837">
            <v>1559900204747</v>
          </cell>
          <cell r="L837" t="str">
            <v>บิ๊กซี หางดง</v>
          </cell>
          <cell r="M837" t="str">
            <v>เชียงใหม่ 3</v>
          </cell>
          <cell r="N837">
            <v>8</v>
          </cell>
          <cell r="O837" t="str">
            <v>สินเชื่อธนาคารประชาชน, สินเชื่อแก้ไขปัญหาหนี้นอกระบบPSA</v>
          </cell>
          <cell r="P837" t="str">
            <v>1.บุคคลค้ำประกัน</v>
          </cell>
          <cell r="Q837">
            <v>80267</v>
          </cell>
          <cell r="R837">
            <v>33439.71</v>
          </cell>
          <cell r="S837" t="str">
            <v>แขวงเชียงดาว</v>
          </cell>
          <cell r="T837" t="str">
            <v>ผบE42</v>
          </cell>
          <cell r="U837">
            <v>2566</v>
          </cell>
          <cell r="V837" t="str">
            <v>ผบE143</v>
          </cell>
          <cell r="W837">
            <v>2566</v>
          </cell>
          <cell r="X837"/>
          <cell r="Y837"/>
          <cell r="Z837"/>
          <cell r="AA837">
            <v>21</v>
          </cell>
          <cell r="AB837">
            <v>2</v>
          </cell>
          <cell r="AC837">
            <v>2566</v>
          </cell>
          <cell r="AD837"/>
          <cell r="AE837"/>
          <cell r="AF837"/>
          <cell r="AG837"/>
          <cell r="AH837"/>
          <cell r="AI837"/>
          <cell r="AJ837"/>
          <cell r="AK837"/>
          <cell r="AL837"/>
          <cell r="AM837"/>
          <cell r="AN837"/>
          <cell r="AO837"/>
          <cell r="AP837"/>
          <cell r="AQ837"/>
          <cell r="AR837"/>
          <cell r="AS837"/>
          <cell r="AT837"/>
          <cell r="AU837"/>
          <cell r="AV837"/>
          <cell r="AW837"/>
          <cell r="AX837"/>
          <cell r="AY837"/>
          <cell r="AZ837"/>
          <cell r="BA837"/>
          <cell r="BB837"/>
          <cell r="BC837">
            <v>600</v>
          </cell>
          <cell r="BD837">
            <v>24</v>
          </cell>
          <cell r="BE837">
            <v>1</v>
          </cell>
          <cell r="BF837">
            <v>2568</v>
          </cell>
          <cell r="BG837">
            <v>0</v>
          </cell>
          <cell r="BH837" t="str">
            <v>-</v>
          </cell>
          <cell r="BI837" t="str">
            <v>-</v>
          </cell>
          <cell r="BJ837" t="str">
            <v>-</v>
          </cell>
          <cell r="BK837">
            <v>0</v>
          </cell>
          <cell r="BL837">
            <v>790</v>
          </cell>
          <cell r="BM837">
            <v>0</v>
          </cell>
          <cell r="BN837" t="str">
            <v/>
          </cell>
          <cell r="BO837" t="str">
            <v/>
          </cell>
          <cell r="BP837" t="str">
            <v/>
          </cell>
          <cell r="BQ837" t="str">
            <v>-</v>
          </cell>
          <cell r="BR837" t="str">
            <v>-</v>
          </cell>
          <cell r="BS837" t="str">
            <v>-</v>
          </cell>
          <cell r="BT837" t="str">
            <v>นางสาวสุทธิกานต์ ปันใจ</v>
          </cell>
          <cell r="BU837">
            <v>888165010642</v>
          </cell>
          <cell r="BV837" t="str">
            <v xml:space="preserve">1.นางสาวสุทธิกานต์  ปันใจ
2.นงสาวรัชนี  วิเศษ
</v>
          </cell>
          <cell r="BW837" t="str">
            <v xml:space="preserve">จำเลยที่ 1
จำเลยที่ 2
</v>
          </cell>
          <cell r="BX837" t="str">
            <v>1-5599-00204-74-7
1-5011-00095-95-4</v>
          </cell>
          <cell r="BY837" t="str">
            <v xml:space="preserve">-ไม่พบว่ามีกรรมสิทธิ์ในที่ดิน อ.ภูเพียง จ.น่าน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
</v>
          </cell>
          <cell r="BZ837" t="str">
            <v>ไม่พบทรัพย์</v>
          </cell>
          <cell r="CA837"/>
          <cell r="CB837"/>
          <cell r="CC837"/>
          <cell r="CD837"/>
          <cell r="CE837"/>
          <cell r="CF837"/>
          <cell r="CG837"/>
          <cell r="CH837"/>
          <cell r="CI837"/>
          <cell r="CJ837"/>
          <cell r="CK837"/>
          <cell r="CL837"/>
          <cell r="CM837"/>
          <cell r="CN837"/>
          <cell r="CO837"/>
        </row>
        <row r="838">
          <cell r="B838">
            <v>2311</v>
          </cell>
          <cell r="C838">
            <v>834</v>
          </cell>
          <cell r="D838"/>
          <cell r="E838"/>
          <cell r="F838"/>
          <cell r="G838">
            <v>800120791655</v>
          </cell>
          <cell r="H838" t="str">
            <v>นางสาว</v>
          </cell>
          <cell r="I838" t="str">
            <v>จิตฤดี</v>
          </cell>
          <cell r="J838" t="str">
            <v>ปางไธสงค์</v>
          </cell>
          <cell r="K838">
            <v>1505300028898</v>
          </cell>
          <cell r="L838" t="str">
            <v>บิ๊กซี หางดง</v>
          </cell>
          <cell r="M838" t="str">
            <v>เชียงใหม่ 3</v>
          </cell>
          <cell r="N838">
            <v>8</v>
          </cell>
          <cell r="O838" t="str">
            <v>สินเชื่อธนาคารประชาชน</v>
          </cell>
          <cell r="P838" t="str">
            <v>1.บุคคลค้ำประกัน</v>
          </cell>
          <cell r="Q838">
            <v>23328</v>
          </cell>
          <cell r="R838">
            <v>1306.24</v>
          </cell>
          <cell r="S838" t="str">
            <v>จังหวัดลำพูน</v>
          </cell>
          <cell r="T838" t="str">
            <v>ผบE86</v>
          </cell>
          <cell r="U838">
            <v>2566</v>
          </cell>
          <cell r="V838" t="str">
            <v>ผบE860</v>
          </cell>
          <cell r="W838">
            <v>2566</v>
          </cell>
          <cell r="X838"/>
          <cell r="Y838"/>
          <cell r="Z838"/>
          <cell r="AA838">
            <v>4</v>
          </cell>
          <cell r="AB838">
            <v>4</v>
          </cell>
          <cell r="AC838">
            <v>2566</v>
          </cell>
          <cell r="AD838"/>
          <cell r="AE838"/>
          <cell r="AF838"/>
          <cell r="AG838"/>
          <cell r="AH838"/>
          <cell r="AI838"/>
          <cell r="AJ838"/>
          <cell r="AK838"/>
          <cell r="AL838"/>
          <cell r="AM838"/>
          <cell r="AN838"/>
          <cell r="AO838"/>
          <cell r="AP838"/>
          <cell r="AQ838"/>
          <cell r="AR838"/>
          <cell r="AS838"/>
          <cell r="AT838"/>
          <cell r="AU838"/>
          <cell r="AV838"/>
          <cell r="AW838"/>
          <cell r="AX838"/>
          <cell r="AY838"/>
          <cell r="AZ838"/>
          <cell r="BA838"/>
          <cell r="BB838"/>
          <cell r="BC838">
            <v>300</v>
          </cell>
          <cell r="BD838">
            <v>9</v>
          </cell>
          <cell r="BE838">
            <v>8</v>
          </cell>
          <cell r="BF838">
            <v>2567</v>
          </cell>
          <cell r="BG838">
            <v>0</v>
          </cell>
          <cell r="BH838" t="str">
            <v>-</v>
          </cell>
          <cell r="BI838" t="str">
            <v>-</v>
          </cell>
          <cell r="BJ838" t="str">
            <v>-</v>
          </cell>
          <cell r="BK838">
            <v>0</v>
          </cell>
          <cell r="BL838">
            <v>260</v>
          </cell>
          <cell r="BM838">
            <v>0</v>
          </cell>
          <cell r="BN838" t="str">
            <v/>
          </cell>
          <cell r="BO838" t="str">
            <v/>
          </cell>
          <cell r="BP838" t="str">
            <v/>
          </cell>
          <cell r="BQ838" t="str">
            <v>-</v>
          </cell>
          <cell r="BR838" t="str">
            <v>-</v>
          </cell>
          <cell r="BS838" t="str">
            <v>-</v>
          </cell>
          <cell r="BT838" t="str">
            <v>นางสาวจิตฤดี ปางไธสงค์</v>
          </cell>
          <cell r="BU838">
            <v>8000165010651</v>
          </cell>
          <cell r="BV838" t="str">
            <v>นางสาวจิตฤดี  ปางไธสงค์</v>
          </cell>
          <cell r="BW838" t="str">
            <v>จำเลย</v>
          </cell>
          <cell r="BX838" t="str">
            <v>1-5053-00028-89-8</v>
          </cell>
          <cell r="BY838" t="str">
            <v>-ไม่พบว่ามีกรรมสิทธิ์ในที่ดิน อ.เมืองลำพูน จ.ลำพูน</v>
          </cell>
          <cell r="BZ838" t="str">
            <v>ไม่พบทรัพย์</v>
          </cell>
          <cell r="CA838" t="str">
            <v>พบ</v>
          </cell>
          <cell r="CB838"/>
          <cell r="CC838"/>
          <cell r="CD838"/>
          <cell r="CE838"/>
          <cell r="CF838"/>
          <cell r="CG838"/>
          <cell r="CH838"/>
          <cell r="CI838"/>
          <cell r="CJ838"/>
          <cell r="CK838"/>
          <cell r="CL838"/>
          <cell r="CM838"/>
          <cell r="CN838"/>
          <cell r="CO838"/>
        </row>
        <row r="839">
          <cell r="B839">
            <v>2312</v>
          </cell>
          <cell r="C839">
            <v>835</v>
          </cell>
          <cell r="D839">
            <v>9</v>
          </cell>
          <cell r="E839">
            <v>11</v>
          </cell>
          <cell r="F839">
            <v>2566</v>
          </cell>
          <cell r="G839">
            <v>800030271186</v>
          </cell>
          <cell r="H839" t="str">
            <v>นางสาว</v>
          </cell>
          <cell r="I839" t="str">
            <v>ดวงนภาไร</v>
          </cell>
          <cell r="J839" t="str">
            <v>ปันวิชัย</v>
          </cell>
          <cell r="K839" t="str">
            <v>3 5017 00181 59 9</v>
          </cell>
          <cell r="L839" t="str">
            <v>ดอยเต่า</v>
          </cell>
          <cell r="M839" t="str">
            <v>เชียงใหม่ 3</v>
          </cell>
          <cell r="N839">
            <v>8</v>
          </cell>
          <cell r="O839" t="str">
            <v>สินเชื่อพัฒนาองค์กรชุมชน</v>
          </cell>
          <cell r="P839" t="str">
            <v>1.บุคคลค้ำประกัน</v>
          </cell>
          <cell r="Q839"/>
          <cell r="R839"/>
          <cell r="S839" t="str">
            <v>จังหวัดฮอด</v>
          </cell>
          <cell r="T839" t="str">
            <v>ผบ.955</v>
          </cell>
          <cell r="U839">
            <v>2560</v>
          </cell>
          <cell r="V839" t="str">
            <v>ผบ.28</v>
          </cell>
          <cell r="W839">
            <v>2561</v>
          </cell>
          <cell r="X839">
            <v>25</v>
          </cell>
          <cell r="Y839">
            <v>1</v>
          </cell>
          <cell r="Z839">
            <v>2561</v>
          </cell>
          <cell r="AA839"/>
          <cell r="AB839"/>
          <cell r="AC839"/>
          <cell r="AD839"/>
          <cell r="AE839"/>
          <cell r="AF839"/>
          <cell r="AG839"/>
          <cell r="AH839"/>
          <cell r="AI839"/>
          <cell r="AJ839"/>
          <cell r="AK839"/>
          <cell r="AL839"/>
          <cell r="AM839"/>
          <cell r="AN839"/>
          <cell r="AO839"/>
          <cell r="AP839"/>
          <cell r="AQ839"/>
          <cell r="AR839"/>
          <cell r="AS839"/>
          <cell r="AT839"/>
          <cell r="AU839"/>
          <cell r="AV839"/>
          <cell r="AW839"/>
          <cell r="AX839"/>
          <cell r="AY839"/>
          <cell r="AZ839"/>
          <cell r="BA839"/>
          <cell r="BB839"/>
          <cell r="BC839">
            <v>1200</v>
          </cell>
          <cell r="BD839">
            <v>17</v>
          </cell>
          <cell r="BE839">
            <v>1</v>
          </cell>
          <cell r="BF839">
            <v>2568</v>
          </cell>
          <cell r="BG839">
            <v>0</v>
          </cell>
          <cell r="BH839" t="str">
            <v>-</v>
          </cell>
          <cell r="BI839" t="str">
            <v>-</v>
          </cell>
          <cell r="BJ839" t="str">
            <v>-</v>
          </cell>
          <cell r="BK839">
            <v>0</v>
          </cell>
          <cell r="BL839">
            <v>870</v>
          </cell>
          <cell r="BM839">
            <v>0</v>
          </cell>
          <cell r="BN839" t="str">
            <v/>
          </cell>
          <cell r="BO839" t="str">
            <v/>
          </cell>
          <cell r="BP839" t="str">
            <v/>
          </cell>
          <cell r="BQ839" t="str">
            <v>-</v>
          </cell>
          <cell r="BR839" t="str">
            <v>-</v>
          </cell>
          <cell r="BS839" t="str">
            <v>-</v>
          </cell>
          <cell r="BT839" t="str">
            <v>นางสาวดวงนภาไร ปันวิชัย</v>
          </cell>
          <cell r="BU839">
            <v>823760010255</v>
          </cell>
          <cell r="BV839" t="str">
            <v xml:space="preserve">1.นางสาวดวงนภาไร  ปันวิชัย
2.ร.ต.อ.เนตรดุลย์  กาพย์ไชย
3.นายสุทัศน์  ติ๊บแก้ว
4.นางบัวแก้ว  ติ๊บแก้ว
</v>
          </cell>
          <cell r="BW839" t="str">
            <v>จำเลยที่ 1
จำเลยที่ 2
จำเลยที่ 3
คู่สมรสจำเลยที่ 3</v>
          </cell>
          <cell r="BX839" t="str">
            <v>3-5017-001810-59-9
3-6501-01169-47-6
3-5017-00226-74-6
3-5017-00226-75-4</v>
          </cell>
          <cell r="BY839"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อ.ดอยเต่า จ.เชียงใหม่
-ไม่พบว่ามีกรรมสิทธิ์ในที่ดิน อ.ดอยเต่า จ.เชียงใหม่
</v>
          </cell>
          <cell r="BZ839" t="str">
            <v>ไม่พบทรัพย์</v>
          </cell>
          <cell r="CA839"/>
          <cell r="CB839"/>
          <cell r="CC839"/>
          <cell r="CD839"/>
          <cell r="CE839"/>
          <cell r="CF839"/>
          <cell r="CG839"/>
          <cell r="CH839"/>
          <cell r="CI839"/>
          <cell r="CJ839"/>
          <cell r="CK839"/>
          <cell r="CL839"/>
          <cell r="CM839"/>
          <cell r="CN839"/>
          <cell r="CO839"/>
        </row>
        <row r="840">
          <cell r="B840">
            <v>2313</v>
          </cell>
          <cell r="C840">
            <v>836</v>
          </cell>
          <cell r="D840">
            <v>9</v>
          </cell>
          <cell r="E840">
            <v>11</v>
          </cell>
          <cell r="F840">
            <v>2566</v>
          </cell>
          <cell r="G840">
            <v>800038308246</v>
          </cell>
          <cell r="H840" t="str">
            <v>นางสาว</v>
          </cell>
          <cell r="I840" t="str">
            <v>พนิดา</v>
          </cell>
          <cell r="J840" t="str">
            <v>ธิแก้ว</v>
          </cell>
          <cell r="K840" t="str">
            <v>3 5017 00139 49 5</v>
          </cell>
          <cell r="L840" t="str">
            <v>ดอยเต่า</v>
          </cell>
          <cell r="M840" t="str">
            <v>เชียงใหม่ 3</v>
          </cell>
          <cell r="N840">
            <v>8</v>
          </cell>
          <cell r="O840"/>
          <cell r="P840" t="str">
            <v>1.บุคคลค้ำประกัน</v>
          </cell>
          <cell r="Q840"/>
          <cell r="R840"/>
          <cell r="S840" t="str">
            <v>จังหวัดฮอด</v>
          </cell>
          <cell r="T840" t="str">
            <v>ผบ.1025</v>
          </cell>
          <cell r="U840">
            <v>2560</v>
          </cell>
          <cell r="V840" t="str">
            <v>ผบ.1153</v>
          </cell>
          <cell r="W840">
            <v>2560</v>
          </cell>
          <cell r="X840"/>
          <cell r="Y840"/>
          <cell r="Z840"/>
          <cell r="AA840">
            <v>27</v>
          </cell>
          <cell r="AB840">
            <v>12</v>
          </cell>
          <cell r="AC840">
            <v>2560</v>
          </cell>
          <cell r="AD840"/>
          <cell r="AE840"/>
          <cell r="AF840"/>
          <cell r="AG840"/>
          <cell r="AH840"/>
          <cell r="AI840"/>
          <cell r="AJ840"/>
          <cell r="AK840"/>
          <cell r="AL840"/>
          <cell r="AM840"/>
          <cell r="AN840"/>
          <cell r="AO840"/>
          <cell r="AP840"/>
          <cell r="AQ840"/>
          <cell r="AR840"/>
          <cell r="AS840"/>
          <cell r="AT840"/>
          <cell r="AU840"/>
          <cell r="AV840"/>
          <cell r="AW840"/>
          <cell r="AX840"/>
          <cell r="AY840"/>
          <cell r="AZ840"/>
          <cell r="BA840"/>
          <cell r="BB840"/>
          <cell r="BC840">
            <v>900</v>
          </cell>
          <cell r="BD840">
            <v>9</v>
          </cell>
          <cell r="BE840">
            <v>8</v>
          </cell>
          <cell r="BF840">
            <v>2567</v>
          </cell>
          <cell r="BG840">
            <v>0</v>
          </cell>
          <cell r="BH840" t="str">
            <v>-</v>
          </cell>
          <cell r="BI840" t="str">
            <v>-</v>
          </cell>
          <cell r="BJ840" t="str">
            <v>-</v>
          </cell>
          <cell r="BK840">
            <v>0</v>
          </cell>
          <cell r="BL840">
            <v>680</v>
          </cell>
          <cell r="BM840">
            <v>0</v>
          </cell>
          <cell r="BN840" t="str">
            <v/>
          </cell>
          <cell r="BO840" t="str">
            <v/>
          </cell>
          <cell r="BP840" t="str">
            <v/>
          </cell>
          <cell r="BQ840" t="str">
            <v>-</v>
          </cell>
          <cell r="BR840" t="str">
            <v>-</v>
          </cell>
          <cell r="BS840" t="str">
            <v>-</v>
          </cell>
          <cell r="BT840" t="str">
            <v>นางสาวพนิดา ธิแก้ว</v>
          </cell>
          <cell r="BU840">
            <v>0</v>
          </cell>
          <cell r="BV840" t="str">
            <v xml:space="preserve">1.นางสาวพนิดา  ธิแก้ว
2.นางสาวรำพันธ์  ศรีโยธา
3.นางสาวพัชรินทร์  ศรีมา
</v>
          </cell>
          <cell r="BW840" t="str">
            <v xml:space="preserve">จำเลยที่ 1
จำเลยที่ 2
จำเลยที่ 3
</v>
          </cell>
          <cell r="BX840" t="str">
            <v xml:space="preserve">3-5017-00139-49-5
3-4014-000225-96-7
3-5017-00064-52-5
</v>
          </cell>
          <cell r="BY84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840" t="str">
            <v>ไม่พบทรัพย์</v>
          </cell>
          <cell r="CA840" t="str">
            <v>พบ</v>
          </cell>
          <cell r="CB840"/>
          <cell r="CC840"/>
          <cell r="CD840"/>
          <cell r="CE840"/>
          <cell r="CF840"/>
          <cell r="CG840"/>
          <cell r="CH840"/>
          <cell r="CI840"/>
          <cell r="CJ840"/>
          <cell r="CK840"/>
          <cell r="CL840"/>
          <cell r="CM840"/>
          <cell r="CN840"/>
          <cell r="CO840"/>
        </row>
        <row r="841">
          <cell r="B841">
            <v>2314</v>
          </cell>
          <cell r="C841">
            <v>837</v>
          </cell>
          <cell r="D841">
            <v>9</v>
          </cell>
          <cell r="E841">
            <v>11</v>
          </cell>
          <cell r="F841">
            <v>2566</v>
          </cell>
          <cell r="G841">
            <v>800034635386</v>
          </cell>
          <cell r="H841" t="str">
            <v>นาง</v>
          </cell>
          <cell r="I841" t="str">
            <v>เกี๋ยงคำ</v>
          </cell>
          <cell r="J841" t="str">
            <v>แก้วปลูก</v>
          </cell>
          <cell r="K841" t="str">
            <v>3 5017 00171 69 1</v>
          </cell>
          <cell r="L841" t="str">
            <v>ดอยเต่า</v>
          </cell>
          <cell r="M841" t="str">
            <v>เชียงใหม่ 3</v>
          </cell>
          <cell r="N841">
            <v>8</v>
          </cell>
          <cell r="O841" t="str">
            <v>สินเชื่อองค์กรชุมชน</v>
          </cell>
          <cell r="P841" t="str">
            <v>1.บุคคลค้ำประกัน</v>
          </cell>
          <cell r="Q841"/>
          <cell r="R841"/>
          <cell r="S841" t="str">
            <v>จังหวัดฮอด</v>
          </cell>
          <cell r="T841" t="str">
            <v>ผบ.1469</v>
          </cell>
          <cell r="U841">
            <v>2559</v>
          </cell>
          <cell r="V841" t="str">
            <v>ผบ.105</v>
          </cell>
          <cell r="W841">
            <v>2560</v>
          </cell>
          <cell r="X841"/>
          <cell r="Y841"/>
          <cell r="Z841"/>
          <cell r="AA841">
            <v>6</v>
          </cell>
          <cell r="AB841">
            <v>3</v>
          </cell>
          <cell r="AC841">
            <v>2560</v>
          </cell>
          <cell r="AD841"/>
          <cell r="AE841"/>
          <cell r="AF841"/>
          <cell r="AG841"/>
          <cell r="AH841"/>
          <cell r="AI841"/>
          <cell r="AJ841"/>
          <cell r="AK841"/>
          <cell r="AL841"/>
          <cell r="AM841"/>
          <cell r="AN841"/>
          <cell r="AO841"/>
          <cell r="AP841"/>
          <cell r="AQ841"/>
          <cell r="AR841"/>
          <cell r="AS841"/>
          <cell r="AT841"/>
          <cell r="AU841"/>
          <cell r="AV841"/>
          <cell r="AW841"/>
          <cell r="AX841"/>
          <cell r="AY841"/>
          <cell r="AZ841"/>
          <cell r="BA841"/>
          <cell r="BB841"/>
          <cell r="BC841">
            <v>1500</v>
          </cell>
          <cell r="BD841">
            <v>24</v>
          </cell>
          <cell r="BE841">
            <v>1</v>
          </cell>
          <cell r="BF841">
            <v>2568</v>
          </cell>
          <cell r="BG841">
            <v>0</v>
          </cell>
          <cell r="BH841" t="str">
            <v>-</v>
          </cell>
          <cell r="BI841" t="str">
            <v>-</v>
          </cell>
          <cell r="BJ841" t="str">
            <v>-</v>
          </cell>
          <cell r="BK841">
            <v>0</v>
          </cell>
          <cell r="BL841">
            <v>1655</v>
          </cell>
          <cell r="BM841">
            <v>0</v>
          </cell>
          <cell r="BN841" t="str">
            <v/>
          </cell>
          <cell r="BO841" t="str">
            <v/>
          </cell>
          <cell r="BP841" t="str">
            <v/>
          </cell>
          <cell r="BQ841" t="str">
            <v>-</v>
          </cell>
          <cell r="BR841" t="str">
            <v>-</v>
          </cell>
          <cell r="BS841" t="str">
            <v>-</v>
          </cell>
          <cell r="BT841" t="str">
            <v>นางเกี๋ยงคำ แก้วปลูก</v>
          </cell>
          <cell r="BU841">
            <v>823759010016</v>
          </cell>
          <cell r="BV841" t="str">
            <v xml:space="preserve">1.นางเกี๋ยงคำ  แก้วปลูก
2.นายชอน  แก้วจา
3.นางสายพิน  แก้วจา
4.นางชนิตรา  แก้วจา
5.นายทวีทรัพย์  ยาวิชัยพรรณ
</v>
          </cell>
          <cell r="BW841" t="str">
            <v xml:space="preserve">จำเลยที่ 1
จำเลยที่ 2
คู่สมรสจำเลยที่ 2
จำเลยที่ 3
คู่สมรสจำเลยที่ 3
</v>
          </cell>
          <cell r="BX841" t="str">
            <v>3-5017-00171-69-1
3-5017-00167-52-9
3-5104-00140-84-5
3-5017-00167-53-7
5-5705-90004-43-0</v>
          </cell>
          <cell r="BY841"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v>
          </cell>
          <cell r="BZ841" t="str">
            <v>ไม่พบทรัพย์</v>
          </cell>
          <cell r="CA841"/>
          <cell r="CB841"/>
          <cell r="CC841"/>
          <cell r="CD841"/>
          <cell r="CE841"/>
          <cell r="CF841"/>
          <cell r="CG841"/>
          <cell r="CH841"/>
          <cell r="CI841"/>
          <cell r="CJ841"/>
          <cell r="CK841"/>
          <cell r="CL841"/>
          <cell r="CM841"/>
          <cell r="CN841"/>
          <cell r="CO841"/>
        </row>
        <row r="842">
          <cell r="B842">
            <v>2315</v>
          </cell>
          <cell r="C842">
            <v>838</v>
          </cell>
          <cell r="D842">
            <v>9</v>
          </cell>
          <cell r="E842">
            <v>11</v>
          </cell>
          <cell r="F842">
            <v>2566</v>
          </cell>
          <cell r="G842">
            <v>800037933952</v>
          </cell>
          <cell r="H842" t="str">
            <v>นางสาว</v>
          </cell>
          <cell r="I842" t="str">
            <v>มนันสนันท์</v>
          </cell>
          <cell r="J842" t="str">
            <v>ปัญญาแดง</v>
          </cell>
          <cell r="K842" t="str">
            <v>3 5016 00037 88 7</v>
          </cell>
          <cell r="L842" t="str">
            <v>ฮอด</v>
          </cell>
          <cell r="M842" t="str">
            <v>เชียงใหม่ 3</v>
          </cell>
          <cell r="N842">
            <v>8</v>
          </cell>
          <cell r="O842" t="str">
            <v>สินเชื่อธนาคารประชาชน</v>
          </cell>
          <cell r="P842" t="str">
            <v>1.บุคคลค้ำประกัน</v>
          </cell>
          <cell r="Q842"/>
          <cell r="R842"/>
          <cell r="S842" t="str">
            <v>จังหวัดฮอด</v>
          </cell>
          <cell r="T842" t="str">
            <v>ผบ.629</v>
          </cell>
          <cell r="U842">
            <v>2558</v>
          </cell>
          <cell r="V842" t="str">
            <v>ผบ.27</v>
          </cell>
          <cell r="W842">
            <v>2559</v>
          </cell>
          <cell r="X842"/>
          <cell r="Y842"/>
          <cell r="Z842"/>
          <cell r="AA842">
            <v>1</v>
          </cell>
          <cell r="AB842">
            <v>2</v>
          </cell>
          <cell r="AC842">
            <v>2559</v>
          </cell>
          <cell r="AD842"/>
          <cell r="AE842"/>
          <cell r="AF842"/>
          <cell r="AG842"/>
          <cell r="AH842"/>
          <cell r="AI842"/>
          <cell r="AJ842"/>
          <cell r="AK842"/>
          <cell r="AL842"/>
          <cell r="AM842"/>
          <cell r="AN842"/>
          <cell r="AO842"/>
          <cell r="AP842"/>
          <cell r="AQ842"/>
          <cell r="AR842"/>
          <cell r="AS842"/>
          <cell r="AT842"/>
          <cell r="AU842"/>
          <cell r="AV842"/>
          <cell r="AW842"/>
          <cell r="AX842"/>
          <cell r="AY842"/>
          <cell r="AZ842"/>
          <cell r="BA842"/>
          <cell r="BB842"/>
          <cell r="BC842">
            <v>1500</v>
          </cell>
          <cell r="BD842">
            <v>9</v>
          </cell>
          <cell r="BE842">
            <v>8</v>
          </cell>
          <cell r="BF842">
            <v>2567</v>
          </cell>
          <cell r="BG842">
            <v>0</v>
          </cell>
          <cell r="BH842" t="str">
            <v>-</v>
          </cell>
          <cell r="BI842" t="str">
            <v>-</v>
          </cell>
          <cell r="BJ842" t="str">
            <v>-</v>
          </cell>
          <cell r="BK842">
            <v>0</v>
          </cell>
          <cell r="BL842">
            <v>1215</v>
          </cell>
          <cell r="BM842">
            <v>0</v>
          </cell>
          <cell r="BN842" t="str">
            <v/>
          </cell>
          <cell r="BO842" t="str">
            <v/>
          </cell>
          <cell r="BP842" t="str">
            <v/>
          </cell>
          <cell r="BQ842" t="str">
            <v>-</v>
          </cell>
          <cell r="BR842" t="str">
            <v>-</v>
          </cell>
          <cell r="BS842" t="str">
            <v>-</v>
          </cell>
          <cell r="BT842" t="str">
            <v>นางสาวมนันสนันท์ ปัญญาแดง</v>
          </cell>
          <cell r="BU842">
            <v>823758010438</v>
          </cell>
          <cell r="BV842" t="str">
            <v xml:space="preserve">1.นางสาวมนัสนันท์   ปัญญาแดง
2.นางณัฐธิดา  ตาด้วง
3.นายชูชาติ  ตาด้วง
4.นางสาวปาณิสรา  ปัญญากิตติกูล
5.นายอนุพงษ์  พันทอง
</v>
          </cell>
          <cell r="BW842" t="str">
            <v xml:space="preserve">จำเลยที่ 1
จำเลยที่ 2
คู่สมรสจำเลยที่ 2
จำเลยที่ 3
คู่สมรสจำเลยที่ 3
</v>
          </cell>
          <cell r="BX842" t="str">
            <v>3-5016-00037-88-7
3-5002-00123-20-3
3-5002-00065-78-5
1-5099-00124-24-7
3-5015-00260-43-6</v>
          </cell>
          <cell r="BY842" t="str">
            <v xml:space="preserve">-ไม่พบว่ามีกรรมสิทธิ์ในที่ดิน อ.ฮอด จ.เชียงใหม่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-ไม่พบว่ามีกรรมสิทธิ์ในที่ดิน อ.ฮอด จ.เชียงใหม่
</v>
          </cell>
          <cell r="BZ842" t="str">
            <v>พบทรัพย์</v>
          </cell>
          <cell r="CA842" t="str">
            <v>พบ</v>
          </cell>
          <cell r="CB842"/>
          <cell r="CC842"/>
          <cell r="CD842"/>
          <cell r="CE842"/>
          <cell r="CF842"/>
          <cell r="CG842"/>
          <cell r="CH842"/>
          <cell r="CI842"/>
          <cell r="CJ842"/>
          <cell r="CK842"/>
          <cell r="CL842"/>
          <cell r="CM842"/>
          <cell r="CN842"/>
          <cell r="CO842"/>
        </row>
        <row r="843">
          <cell r="B843">
            <v>2316</v>
          </cell>
          <cell r="C843">
            <v>839</v>
          </cell>
          <cell r="D843">
            <v>9</v>
          </cell>
          <cell r="E843">
            <v>11</v>
          </cell>
          <cell r="F843">
            <v>2566</v>
          </cell>
          <cell r="G843">
            <v>800032376736</v>
          </cell>
          <cell r="H843" t="str">
            <v>นาง</v>
          </cell>
          <cell r="I843" t="str">
            <v>ทินประภา</v>
          </cell>
          <cell r="J843" t="str">
            <v>เพียงจันทร์</v>
          </cell>
          <cell r="K843" t="str">
            <v>3 5002 00709 18 6</v>
          </cell>
          <cell r="L843" t="str">
            <v>ฮอด</v>
          </cell>
          <cell r="M843" t="str">
            <v>เชียงใหม่ 3</v>
          </cell>
          <cell r="N843">
            <v>8</v>
          </cell>
          <cell r="O843" t="str">
            <v>สินเชื่อธนาคารประชาชน</v>
          </cell>
          <cell r="P843" t="str">
            <v>1.บุคคลค้ำประกัน</v>
          </cell>
          <cell r="Q843"/>
          <cell r="R843"/>
          <cell r="S843" t="str">
            <v>จังหวัดฮอด</v>
          </cell>
          <cell r="T843" t="str">
            <v>ผบ.433</v>
          </cell>
          <cell r="U843">
            <v>2561</v>
          </cell>
          <cell r="V843" t="str">
            <v>ผบ.890</v>
          </cell>
          <cell r="W843">
            <v>2561</v>
          </cell>
          <cell r="X843"/>
          <cell r="Y843"/>
          <cell r="Z843"/>
          <cell r="AA843">
            <v>28</v>
          </cell>
          <cell r="AB843">
            <v>8</v>
          </cell>
          <cell r="AC843">
            <v>2561</v>
          </cell>
          <cell r="AD843"/>
          <cell r="AE843"/>
          <cell r="AF843"/>
          <cell r="AG843"/>
          <cell r="AH843"/>
          <cell r="AI843"/>
          <cell r="AJ843"/>
          <cell r="AK843"/>
          <cell r="AL843"/>
          <cell r="AM843"/>
          <cell r="AN843"/>
          <cell r="AO843"/>
          <cell r="AP843"/>
          <cell r="AQ843"/>
          <cell r="AR843"/>
          <cell r="AS843"/>
          <cell r="AT843"/>
          <cell r="AU843"/>
          <cell r="AV843"/>
          <cell r="AW843"/>
          <cell r="AX843"/>
          <cell r="AY843"/>
          <cell r="AZ843"/>
          <cell r="BA843"/>
          <cell r="BB843"/>
          <cell r="BC843">
            <v>1800</v>
          </cell>
          <cell r="BD843">
            <v>9</v>
          </cell>
          <cell r="BE843">
            <v>8</v>
          </cell>
          <cell r="BF843">
            <v>2567</v>
          </cell>
          <cell r="BG843">
            <v>0</v>
          </cell>
          <cell r="BH843" t="str">
            <v>-</v>
          </cell>
          <cell r="BI843" t="str">
            <v>-</v>
          </cell>
          <cell r="BJ843" t="str">
            <v>-</v>
          </cell>
          <cell r="BK843">
            <v>0</v>
          </cell>
          <cell r="BL843">
            <v>1675</v>
          </cell>
          <cell r="BM843">
            <v>0</v>
          </cell>
          <cell r="BN843" t="str">
            <v/>
          </cell>
          <cell r="BO843" t="str">
            <v/>
          </cell>
          <cell r="BP843" t="str">
            <v/>
          </cell>
          <cell r="BQ843" t="str">
            <v>-</v>
          </cell>
          <cell r="BR843" t="str">
            <v>-</v>
          </cell>
          <cell r="BS843" t="str">
            <v>-</v>
          </cell>
          <cell r="BT843" t="str">
            <v>นางทินประภา เพียงจันทร์</v>
          </cell>
          <cell r="BU843">
            <v>0</v>
          </cell>
          <cell r="BV843" t="str">
            <v xml:space="preserve">1.นางเปรมธิการ์หรือทินประภา  เพียงจันทร์
2.นายนิรุตติ์  เพียงจันทร์
3.นางปาริชาติ  ทิพย์เนตร
4.นายภิญโญ  ทิพย์เนตร
5.นายยอดเพชร  เชื่อมชิต
6.นางนิภา  เชื่อมชิต
</v>
          </cell>
          <cell r="BW843" t="str">
            <v xml:space="preserve">จำเลยที่ 1
คู่สมรสจำเลยที่ 1
จำเลยที่ 2
คู่สมรสจำเลยที่ 2
จำเลยที่ 3
คู่สมรสจำเลยที่ 3
</v>
          </cell>
          <cell r="BX843" t="str">
            <v xml:space="preserve">3-5002-00709-18-6
3-5002-00597-38-8
3-1901-00234-80-5
3-5804-00007-79-7
3-5016-00324-46-1
3-5002-00390-75-9
</v>
          </cell>
          <cell r="BY843" t="str">
            <v>-ไม่พบว่ามีกรรมสิทธิ์ในที่ดิน อ.ฮอด จ.เชียงใหม่
-พบว่ามีกรรมสิทธิ์ในโฉนดที่ดินเลขที่ 12149 ต.ข่วงเปา อ.จอมทอง จ.เชียงใหม่ (ติดจำนอง ธกส.)
-พบว่ามีกรรมสิทธิ์ในโฉนดที่ดินเลขที่ 45390 ต.ข่วงเปา อ.จอมทอง จ.เชียงใหม่ (ติดจำนอง 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-พบว่ามีกรรมสิทธิ์ในโฉนดที่ดินเลขที่ 53450 ต.ข่วงเปา อ.จอมทอง จ.เชียงใหม่ (สินสมรส)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843" t="str">
            <v>พบทรัพย์</v>
          </cell>
          <cell r="CA843" t="str">
            <v>พบ</v>
          </cell>
          <cell r="CB843"/>
          <cell r="CC843"/>
          <cell r="CD843"/>
          <cell r="CE843"/>
          <cell r="CF843"/>
          <cell r="CG843"/>
          <cell r="CH843"/>
          <cell r="CI843"/>
          <cell r="CJ843"/>
          <cell r="CK843"/>
          <cell r="CL843"/>
          <cell r="CM843"/>
          <cell r="CN843"/>
          <cell r="CO843"/>
        </row>
        <row r="844">
          <cell r="B844">
            <v>2317</v>
          </cell>
          <cell r="C844">
            <v>840</v>
          </cell>
          <cell r="D844">
            <v>9</v>
          </cell>
          <cell r="E844">
            <v>11</v>
          </cell>
          <cell r="F844">
            <v>2566</v>
          </cell>
          <cell r="G844">
            <v>800017698765</v>
          </cell>
          <cell r="H844" t="str">
            <v>นางสาว</v>
          </cell>
          <cell r="I844" t="str">
            <v>กมลวรรณ</v>
          </cell>
          <cell r="J844" t="str">
            <v>แก้วคำมา</v>
          </cell>
          <cell r="K844" t="str">
            <v>3 5016 00001 47 5</v>
          </cell>
          <cell r="L844" t="str">
            <v>อมก๋อย</v>
          </cell>
          <cell r="M844" t="str">
            <v>เชียงใหม่ 3</v>
          </cell>
          <cell r="N844">
            <v>8</v>
          </cell>
          <cell r="O844" t="str">
            <v>สินเชื่อพัฒนากลุ่มอาชีพ (เกื้อกูล)</v>
          </cell>
          <cell r="P844" t="str">
            <v>1.บุคคลค้ำประกัน</v>
          </cell>
          <cell r="Q844"/>
          <cell r="R844"/>
          <cell r="S844" t="str">
            <v>จังหวัดฮอด</v>
          </cell>
          <cell r="T844" t="str">
            <v>ผบ.1269</v>
          </cell>
          <cell r="U844">
            <v>2559</v>
          </cell>
          <cell r="V844" t="str">
            <v>ผบ.1515</v>
          </cell>
          <cell r="W844">
            <v>2559</v>
          </cell>
          <cell r="X844"/>
          <cell r="Y844"/>
          <cell r="Z844"/>
          <cell r="AA844">
            <v>30</v>
          </cell>
          <cell r="AB844">
            <v>11</v>
          </cell>
          <cell r="AC844">
            <v>2559</v>
          </cell>
          <cell r="AD844"/>
          <cell r="AE844"/>
          <cell r="AF844"/>
          <cell r="AG844"/>
          <cell r="AH844"/>
          <cell r="AI844"/>
          <cell r="AJ844"/>
          <cell r="AK844"/>
          <cell r="AL844"/>
          <cell r="AM844"/>
          <cell r="AN844"/>
          <cell r="AO844"/>
          <cell r="AP844"/>
          <cell r="AQ844"/>
          <cell r="AR844"/>
          <cell r="AS844"/>
          <cell r="AT844"/>
          <cell r="AU844"/>
          <cell r="AV844"/>
          <cell r="AW844"/>
          <cell r="AX844"/>
          <cell r="AY844"/>
          <cell r="AZ844"/>
          <cell r="BA844"/>
          <cell r="BB844"/>
          <cell r="BC844">
            <v>1500</v>
          </cell>
          <cell r="BD844">
            <v>1</v>
          </cell>
          <cell r="BE844">
            <v>7</v>
          </cell>
          <cell r="BF844">
            <v>2567</v>
          </cell>
          <cell r="BG844">
            <v>0</v>
          </cell>
          <cell r="BH844" t="str">
            <v>-</v>
          </cell>
          <cell r="BI844" t="str">
            <v>-</v>
          </cell>
          <cell r="BJ844" t="str">
            <v>-</v>
          </cell>
          <cell r="BK844">
            <v>0</v>
          </cell>
          <cell r="BL844">
            <v>1530</v>
          </cell>
          <cell r="BM844">
            <v>0</v>
          </cell>
          <cell r="BN844">
            <v>28</v>
          </cell>
          <cell r="BO844">
            <v>8</v>
          </cell>
          <cell r="BP844">
            <v>2567</v>
          </cell>
          <cell r="BQ844" t="str">
            <v>-</v>
          </cell>
          <cell r="BR844" t="str">
            <v>-</v>
          </cell>
          <cell r="BS844" t="str">
            <v>-</v>
          </cell>
          <cell r="BT844" t="str">
            <v>นางสาวกมลวรรณ แก้วคำมา</v>
          </cell>
          <cell r="BU844">
            <v>0</v>
          </cell>
          <cell r="BV844" t="str">
            <v xml:space="preserve">1.นางสาวกมลวรรณ  แก้วคำมา
2.ว่าที่ร้อยตรีหญิงพัชรนรี  ธรรมเมืองมูล
3.นายจำรัส  หนูวงค์คำ
4.นางสาวศรีกานต์  ตาสิงห์
5.นายธีระวัช  ไชยพูน
</v>
          </cell>
          <cell r="BW844" t="str">
            <v xml:space="preserve">จำเลยที่ 1
จำเลยที่ 2
คู่สมรสจำเลยที่ 2
จำเลยที่ 3
จำเลยที่ 4
</v>
          </cell>
          <cell r="BX844" t="str">
            <v xml:space="preserve">3-5016-00001-47-5
3-5005-00470-94-4
3-5005-00441-18-9
3-5017-00042-20-3
3-5103-00098-65-1
</v>
          </cell>
          <cell r="BY844" t="str">
            <v xml:space="preserve">-ไม่พบว่ามีกรรมสิทธิ์ในที่ดิน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44" t="str">
            <v>ไม่พบทรัพย์</v>
          </cell>
          <cell r="CA844"/>
          <cell r="CB844"/>
          <cell r="CC844"/>
          <cell r="CD844"/>
          <cell r="CE844"/>
          <cell r="CF844"/>
          <cell r="CG844"/>
          <cell r="CH844"/>
          <cell r="CI844"/>
          <cell r="CJ844"/>
          <cell r="CK844"/>
          <cell r="CL844"/>
          <cell r="CM844"/>
          <cell r="CN844"/>
          <cell r="CO844"/>
        </row>
        <row r="845">
          <cell r="B845">
            <v>2318</v>
          </cell>
          <cell r="C845">
            <v>841</v>
          </cell>
          <cell r="D845">
            <v>30</v>
          </cell>
          <cell r="E845">
            <v>11</v>
          </cell>
          <cell r="F845">
            <v>2566</v>
          </cell>
          <cell r="G845">
            <v>800039581163</v>
          </cell>
          <cell r="H845" t="str">
            <v>นาย</v>
          </cell>
          <cell r="I845" t="str">
            <v xml:space="preserve">ธีระวัช  </v>
          </cell>
          <cell r="J845" t="str">
            <v>ไชยพูน</v>
          </cell>
          <cell r="K845"/>
          <cell r="L845" t="str">
            <v>ฮอด</v>
          </cell>
          <cell r="M845" t="str">
            <v>เชียงใหม่ 3</v>
          </cell>
          <cell r="N845">
            <v>8</v>
          </cell>
          <cell r="O845" t="str">
            <v>สินเชื่อห้องแถว</v>
          </cell>
          <cell r="P845" t="str">
            <v>1.บุคคลค้ำประกัน</v>
          </cell>
          <cell r="Q845">
            <v>237938.71</v>
          </cell>
          <cell r="R845">
            <v>16792.12</v>
          </cell>
          <cell r="S845" t="str">
            <v>จังหวัดฮอด</v>
          </cell>
          <cell r="T845" t="str">
            <v>ผบ.168</v>
          </cell>
          <cell r="U845">
            <v>2561</v>
          </cell>
          <cell r="V845" t="str">
            <v>ผบ.406</v>
          </cell>
          <cell r="W845">
            <v>2561</v>
          </cell>
          <cell r="X845"/>
          <cell r="Y845"/>
          <cell r="Z845"/>
          <cell r="AA845">
            <v>14</v>
          </cell>
          <cell r="AB845">
            <v>6</v>
          </cell>
          <cell r="AC845">
            <v>2561</v>
          </cell>
          <cell r="AD845"/>
          <cell r="AE845"/>
          <cell r="AF845"/>
          <cell r="AG845"/>
          <cell r="AH845"/>
          <cell r="AI845"/>
          <cell r="AJ845"/>
          <cell r="AK845"/>
          <cell r="AL845"/>
          <cell r="AM845"/>
          <cell r="AN845"/>
          <cell r="AO845"/>
          <cell r="AP845"/>
          <cell r="AQ845"/>
          <cell r="AR845"/>
          <cell r="AS845"/>
          <cell r="AT845"/>
          <cell r="AU845"/>
          <cell r="AV845"/>
          <cell r="AW845"/>
          <cell r="AX845"/>
          <cell r="AY845"/>
          <cell r="AZ845"/>
          <cell r="BA845"/>
          <cell r="BB845" t="str">
            <v>สืบทรัพย์ 22/03/67//ลงผล3/4/67//รายงานผล21/5/67</v>
          </cell>
          <cell r="BC845" t="str">
            <v/>
          </cell>
          <cell r="BD845" t="str">
            <v/>
          </cell>
          <cell r="BE845" t="str">
            <v/>
          </cell>
          <cell r="BF845" t="str">
            <v/>
          </cell>
          <cell r="BG845" t="str">
            <v/>
          </cell>
          <cell r="BH845" t="str">
            <v/>
          </cell>
          <cell r="BI845" t="str">
            <v/>
          </cell>
          <cell r="BJ845" t="str">
            <v/>
          </cell>
          <cell r="BK845" t="str">
            <v/>
          </cell>
          <cell r="BL845" t="str">
            <v/>
          </cell>
          <cell r="BM845" t="str">
            <v/>
          </cell>
          <cell r="BN845" t="str">
            <v/>
          </cell>
          <cell r="BO845" t="str">
            <v/>
          </cell>
          <cell r="BP845" t="str">
            <v/>
          </cell>
          <cell r="BQ845" t="str">
            <v/>
          </cell>
          <cell r="BR845" t="str">
            <v/>
          </cell>
          <cell r="BS845" t="str">
            <v/>
          </cell>
          <cell r="BT845" t="str">
            <v>นายธีระวัช   ไชยพูน</v>
          </cell>
          <cell r="BU845">
            <v>823760010344</v>
          </cell>
          <cell r="BV845" t="str">
            <v xml:space="preserve">1.นายธีระวัช ไชยพูน
2.นายธีระศักดิ์ ไชยพูน
3.นางงสาวณัฐริณทร์ ไชยพูน
4.นายธนาวุฒิ ยาวิชัย
5.นายวิชัยยุทธส์ พึงหิรัญ 
</v>
          </cell>
          <cell r="BW845" t="str">
            <v>จำเลยที่ 1
จำเลยที่ 2
คู่สมรสจำเลยที่ 2
จำเลยที่ 3
จำเลยที่ 4</v>
          </cell>
          <cell r="BX845" t="str">
            <v>3-5103-00098-65-1
3-5103-00098-66-9
3-5013-00755-07-5
3-5016-00009-16-6
3-5103-00415-05-2</v>
          </cell>
          <cell r="BY845" t="str">
            <v>-ไม่พบว่ามีกรรมสิทธิ์ในที่ดิน อ.จอมทอง จ.เชียงใหม่
-ไม่พบว่ามีกรรมสิทธิ์ในที่ดิน อ.สารภี จ.เชียงใหม่
-พบว่ามีกรรมสิทธิ์ในที่ดิน เลขโฉนด 26748 ต.หนองผึ้ง อ.สารภี จ.เชียงใหม่ ซึ่งเมื่อตรวจสอบแล้วไม่พบราคาประเมินที่ดิน (ติดอายัด)
-ไม่พบว่ามีกรรมสิทธิ์ในที่ดิน อ.จอมทอง จ.เชียงใหม่
-ไม่พบว่ามีกรรมสิทธิ์ในที่ดิน อ.จอมทอง จ.เชียงใหม่</v>
          </cell>
          <cell r="BZ845" t="str">
            <v>พบ</v>
          </cell>
          <cell r="CA845"/>
          <cell r="CB845">
            <v>5</v>
          </cell>
          <cell r="CC845"/>
          <cell r="CD845"/>
          <cell r="CE845"/>
          <cell r="CF845"/>
          <cell r="CG845"/>
          <cell r="CH845"/>
          <cell r="CI845"/>
          <cell r="CJ845"/>
          <cell r="CK845"/>
          <cell r="CL845"/>
          <cell r="CM845"/>
          <cell r="CN845"/>
          <cell r="CO845"/>
        </row>
        <row r="846">
          <cell r="B846">
            <v>2319</v>
          </cell>
          <cell r="C846">
            <v>842</v>
          </cell>
          <cell r="D846">
            <v>30</v>
          </cell>
          <cell r="E846">
            <v>11</v>
          </cell>
          <cell r="F846">
            <v>2566</v>
          </cell>
          <cell r="G846">
            <v>800059760374</v>
          </cell>
          <cell r="H846" t="str">
            <v>นาง</v>
          </cell>
          <cell r="I846" t="str">
            <v>นรมน</v>
          </cell>
          <cell r="J846" t="str">
            <v>บุญทวี</v>
          </cell>
          <cell r="K846"/>
          <cell r="L846" t="str">
            <v>ฮอด</v>
          </cell>
          <cell r="M846" t="str">
            <v>เชียงใหม่ 3</v>
          </cell>
          <cell r="N846">
            <v>8</v>
          </cell>
          <cell r="O846" t="str">
            <v>สินเชื่อธนาคารประชาชน</v>
          </cell>
          <cell r="P846" t="str">
            <v>1.บุคคลค้ำประกัน</v>
          </cell>
          <cell r="Q846">
            <v>50208.41</v>
          </cell>
          <cell r="R846">
            <v>5776.48</v>
          </cell>
          <cell r="S846" t="str">
            <v>จังหวัดฮอด</v>
          </cell>
          <cell r="T846" t="str">
            <v>ผบ.351</v>
          </cell>
          <cell r="U846">
            <v>2561</v>
          </cell>
          <cell r="V846" t="str">
            <v>ผบ.896</v>
          </cell>
          <cell r="W846">
            <v>2561</v>
          </cell>
          <cell r="X846"/>
          <cell r="Y846"/>
          <cell r="Z846"/>
          <cell r="AA846">
            <v>30</v>
          </cell>
          <cell r="AB846">
            <v>8</v>
          </cell>
          <cell r="AC846">
            <v>2561</v>
          </cell>
          <cell r="AD846"/>
          <cell r="AE846"/>
          <cell r="AF846"/>
          <cell r="AG846"/>
          <cell r="AH846"/>
          <cell r="AI846"/>
          <cell r="AJ846"/>
          <cell r="AK846"/>
          <cell r="AL846"/>
          <cell r="AM846"/>
          <cell r="AN846"/>
          <cell r="AO846"/>
          <cell r="AP846"/>
          <cell r="AQ846"/>
          <cell r="AR846"/>
          <cell r="AS846"/>
          <cell r="AT846"/>
          <cell r="AU846"/>
          <cell r="AV846"/>
          <cell r="AW846"/>
          <cell r="AX846"/>
          <cell r="AY846"/>
          <cell r="AZ846"/>
          <cell r="BA846"/>
          <cell r="BB846"/>
          <cell r="BC846">
            <v>1500</v>
          </cell>
          <cell r="BD846">
            <v>5</v>
          </cell>
          <cell r="BE846">
            <v>7</v>
          </cell>
          <cell r="BF846">
            <v>2567</v>
          </cell>
          <cell r="BG846">
            <v>0</v>
          </cell>
          <cell r="BH846" t="str">
            <v>-</v>
          </cell>
          <cell r="BI846" t="str">
            <v>-</v>
          </cell>
          <cell r="BJ846" t="str">
            <v>-</v>
          </cell>
          <cell r="BK846">
            <v>0</v>
          </cell>
          <cell r="BL846">
            <v>1040</v>
          </cell>
          <cell r="BM846">
            <v>0</v>
          </cell>
          <cell r="BN846" t="str">
            <v/>
          </cell>
          <cell r="BO846" t="str">
            <v/>
          </cell>
          <cell r="BP846" t="str">
            <v/>
          </cell>
          <cell r="BQ846" t="str">
            <v>-</v>
          </cell>
          <cell r="BR846" t="str">
            <v>-</v>
          </cell>
          <cell r="BS846" t="str">
            <v>-</v>
          </cell>
          <cell r="BT846" t="str">
            <v>นางนรมน บุญทวี</v>
          </cell>
          <cell r="BU846">
            <v>823760010345</v>
          </cell>
          <cell r="BV846" t="str">
            <v>1.นางสาวนรมน  บุญทาเมือง
2.นายรรงค์  บุญทวี
3.นางสาววรรณวิภา  มิ่งมาลีโชคชัย
4.นางนงคราญ  สุวีระ
5.นายสันติ  แสงศรีจันทร์</v>
          </cell>
          <cell r="BW846" t="str">
            <v>จำเลยที่ 1
คู่สมรสจำเลยที่ 1
จำเลยที่ 2
จำเลยที่ 3
คู่สมรสจำเลยที่ 3</v>
          </cell>
          <cell r="BX846" t="str">
            <v>3 5016 00086 73 0
3 5016 00089 23 2
1 6398 00084 52 8
3 5016 00086 30 6
3 5603 00496 89 3</v>
          </cell>
          <cell r="BY846"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46" t="str">
            <v>ไม่พบทรัพย์</v>
          </cell>
          <cell r="CA846"/>
          <cell r="CB846"/>
          <cell r="CC846"/>
          <cell r="CD846"/>
          <cell r="CE846"/>
          <cell r="CF846"/>
          <cell r="CG846"/>
          <cell r="CH846"/>
          <cell r="CI846"/>
          <cell r="CJ846"/>
          <cell r="CK846"/>
          <cell r="CL846"/>
          <cell r="CM846"/>
          <cell r="CN846"/>
          <cell r="CO846"/>
        </row>
        <row r="847">
          <cell r="B847">
            <v>2320</v>
          </cell>
          <cell r="C847">
            <v>843</v>
          </cell>
          <cell r="D847">
            <v>30</v>
          </cell>
          <cell r="E847">
            <v>11</v>
          </cell>
          <cell r="F847">
            <v>2566</v>
          </cell>
          <cell r="G847">
            <v>800039117679</v>
          </cell>
          <cell r="H847" t="str">
            <v>นาย</v>
          </cell>
          <cell r="I847" t="str">
            <v>วิชิต</v>
          </cell>
          <cell r="J847" t="str">
            <v>สมศักดิ์</v>
          </cell>
          <cell r="K847"/>
          <cell r="L847" t="str">
            <v>ฮอด</v>
          </cell>
          <cell r="M847" t="str">
            <v>เชียงใหม่ 3</v>
          </cell>
          <cell r="N847">
            <v>8</v>
          </cell>
          <cell r="O847" t="str">
            <v>สินเชื่อธนาคารประชาชน</v>
          </cell>
          <cell r="P847" t="str">
            <v>1.บุคคลค้ำประกัน</v>
          </cell>
          <cell r="Q847">
            <v>49546.96</v>
          </cell>
          <cell r="R847">
            <v>6619.79</v>
          </cell>
          <cell r="S847" t="str">
            <v>จังหวัดฮอด</v>
          </cell>
          <cell r="T847" t="str">
            <v>ผบ.36</v>
          </cell>
          <cell r="U847">
            <v>2561</v>
          </cell>
          <cell r="V847" t="str">
            <v>ผบ.187</v>
          </cell>
          <cell r="W847">
            <v>2561</v>
          </cell>
          <cell r="X847">
            <v>19</v>
          </cell>
          <cell r="Y847">
            <v>4</v>
          </cell>
          <cell r="Z847">
            <v>2561</v>
          </cell>
          <cell r="AA847"/>
          <cell r="AB847"/>
          <cell r="AC847"/>
          <cell r="AD847"/>
          <cell r="AE847"/>
          <cell r="AF847"/>
          <cell r="AG847"/>
          <cell r="AH847"/>
          <cell r="AI847"/>
          <cell r="AJ847"/>
          <cell r="AK847"/>
          <cell r="AL847"/>
          <cell r="AM847"/>
          <cell r="AN847"/>
          <cell r="AO847"/>
          <cell r="AP847"/>
          <cell r="AQ847"/>
          <cell r="AR847"/>
          <cell r="AS847"/>
          <cell r="AT847"/>
          <cell r="AU847"/>
          <cell r="AV847"/>
          <cell r="AW847"/>
          <cell r="AX847"/>
          <cell r="AY847"/>
          <cell r="AZ847"/>
          <cell r="BA847"/>
          <cell r="BB847"/>
          <cell r="BC847">
            <v>1500</v>
          </cell>
          <cell r="BD847">
            <v>5</v>
          </cell>
          <cell r="BE847">
            <v>7</v>
          </cell>
          <cell r="BF847">
            <v>2567</v>
          </cell>
          <cell r="BG847">
            <v>0</v>
          </cell>
          <cell r="BH847" t="str">
            <v>-</v>
          </cell>
          <cell r="BI847" t="str">
            <v>-</v>
          </cell>
          <cell r="BJ847" t="str">
            <v>-</v>
          </cell>
          <cell r="BK847">
            <v>0</v>
          </cell>
          <cell r="BL847">
            <v>1160</v>
          </cell>
          <cell r="BM847">
            <v>0</v>
          </cell>
          <cell r="BN847" t="str">
            <v/>
          </cell>
          <cell r="BO847" t="str">
            <v/>
          </cell>
          <cell r="BP847" t="str">
            <v/>
          </cell>
          <cell r="BQ847" t="str">
            <v>-</v>
          </cell>
          <cell r="BR847" t="str">
            <v>-</v>
          </cell>
          <cell r="BS847" t="str">
            <v>-</v>
          </cell>
          <cell r="BT847" t="str">
            <v>นายวิชิต สมศักดิ์</v>
          </cell>
          <cell r="BU847">
            <v>883262010046</v>
          </cell>
          <cell r="BV847" t="str">
            <v>1.นายวิชิต  สมศักดิ์
2.นางสาวอำไพ  ใจคำปัน
3.นายสมหมาย  คำวงษา
4.นางสาวอภิชญา  มุสิกวัตร์
5.นายพฤทธิคุณ  ปัญญาวงค์</v>
          </cell>
          <cell r="BW847" t="str">
            <v>จำเลยที่ 1
จำเลยที่ 2
คู่สมรสจำเลยที่ 2
จำเลยที่ 3
คู่สมรสจำเลยที่ 3</v>
          </cell>
          <cell r="BX847" t="str">
            <v>1 5099 00433 75 4 
1 5016 00068 71 9
3 5017 00015 14 1
1 5016 00013 81 7
1 5016 00002 10 6</v>
          </cell>
          <cell r="BY847" t="str">
            <v>-ไม่พบว่ามีกรรมสิทธิ์ในที่ดิน  อ.ฮอด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v>
          </cell>
          <cell r="BZ847" t="str">
            <v>ไม่พบทรัพย์</v>
          </cell>
          <cell r="CA847"/>
          <cell r="CB847"/>
          <cell r="CC847"/>
          <cell r="CD847"/>
          <cell r="CE847"/>
          <cell r="CF847"/>
          <cell r="CG847"/>
          <cell r="CH847"/>
          <cell r="CI847"/>
          <cell r="CJ847"/>
          <cell r="CK847"/>
          <cell r="CL847"/>
          <cell r="CM847"/>
          <cell r="CN847"/>
          <cell r="CO847"/>
        </row>
        <row r="848">
          <cell r="B848">
            <v>2321</v>
          </cell>
          <cell r="C848">
            <v>844</v>
          </cell>
          <cell r="D848">
            <v>30</v>
          </cell>
          <cell r="E848">
            <v>11</v>
          </cell>
          <cell r="F848">
            <v>2566</v>
          </cell>
          <cell r="G848">
            <v>800050393365</v>
          </cell>
          <cell r="H848" t="str">
            <v>นาง</v>
          </cell>
          <cell r="I848" t="str">
            <v>เพียร</v>
          </cell>
          <cell r="J848" t="str">
            <v>ปิ่นงาม</v>
          </cell>
          <cell r="K848"/>
          <cell r="L848" t="str">
            <v>แม่แจ่ม</v>
          </cell>
          <cell r="M848" t="str">
            <v>เชียงใหม่ 3</v>
          </cell>
          <cell r="N848">
            <v>8</v>
          </cell>
          <cell r="O848" t="str">
            <v>สินเชื่อธนาคารประชาชน (สุขใจ)</v>
          </cell>
          <cell r="P848" t="str">
            <v>4.ไม่มีหลักประกัน</v>
          </cell>
          <cell r="Q848">
            <v>23657.33</v>
          </cell>
          <cell r="R848">
            <v>8919.5499999999993</v>
          </cell>
          <cell r="S848" t="str">
            <v>จังหวัดฮอด</v>
          </cell>
          <cell r="T848" t="str">
            <v>ผบ.1429</v>
          </cell>
          <cell r="U848">
            <v>2562</v>
          </cell>
          <cell r="V848" t="str">
            <v>ผบ.2316</v>
          </cell>
          <cell r="W848">
            <v>2563</v>
          </cell>
          <cell r="X848"/>
          <cell r="Y848"/>
          <cell r="Z848"/>
          <cell r="AA848">
            <v>27</v>
          </cell>
          <cell r="AB848">
            <v>1</v>
          </cell>
          <cell r="AC848">
            <v>2563</v>
          </cell>
          <cell r="AD848"/>
          <cell r="AE848"/>
          <cell r="AF848"/>
          <cell r="AG848"/>
          <cell r="AH848"/>
          <cell r="AI848"/>
          <cell r="AJ848"/>
          <cell r="AK848"/>
          <cell r="AL848"/>
          <cell r="AM848"/>
          <cell r="AN848"/>
          <cell r="AO848"/>
          <cell r="AP848"/>
          <cell r="AQ848"/>
          <cell r="AR848"/>
          <cell r="AS848"/>
          <cell r="AT848"/>
          <cell r="AU848"/>
          <cell r="AV848"/>
          <cell r="AW848"/>
          <cell r="AX848"/>
          <cell r="AY848"/>
          <cell r="AZ848"/>
          <cell r="BA848"/>
          <cell r="BB848"/>
          <cell r="BC848">
            <v>600</v>
          </cell>
          <cell r="BD848">
            <v>9</v>
          </cell>
          <cell r="BE848">
            <v>8</v>
          </cell>
          <cell r="BF848">
            <v>2567</v>
          </cell>
          <cell r="BG848">
            <v>0</v>
          </cell>
          <cell r="BH848" t="str">
            <v>-</v>
          </cell>
          <cell r="BI848" t="str">
            <v>-</v>
          </cell>
          <cell r="BJ848" t="str">
            <v>-</v>
          </cell>
          <cell r="BK848">
            <v>0</v>
          </cell>
          <cell r="BL848">
            <v>680</v>
          </cell>
          <cell r="BM848">
            <v>0</v>
          </cell>
          <cell r="BN848" t="str">
            <v/>
          </cell>
          <cell r="BO848" t="str">
            <v/>
          </cell>
          <cell r="BP848" t="str">
            <v/>
          </cell>
          <cell r="BQ848" t="str">
            <v>-</v>
          </cell>
          <cell r="BR848" t="str">
            <v>-</v>
          </cell>
          <cell r="BS848" t="str">
            <v>-</v>
          </cell>
          <cell r="BT848" t="str">
            <v>นางเพียร ปิ่นงาม</v>
          </cell>
          <cell r="BU848">
            <v>823761010169</v>
          </cell>
          <cell r="BV848" t="str">
            <v>1.นางเพียร  ปิ่นงาม 
2.นายสมคิด  ปิ่นงาม</v>
          </cell>
          <cell r="BW848" t="str">
            <v>จำเลย
คู่สมรสจำเลย</v>
          </cell>
          <cell r="BX848" t="str">
            <v>3 5003 00442 57 2
3 1005 02059 33 1</v>
          </cell>
          <cell r="BY848" t="str">
            <v>-ไม่พบว่ามีกรรมสิทธิ์ในที่ดิน อ.แม่แจ่ม  จ.เชียงใหม่
-ไม่พบว่ามีกรรมสิทธิ์ในที่ดิน  เขตหลักสี่   จ.กรุงเทพมหานคร
-ไม่พบว่ามีกรรมสิทธิ์ในที่ดิน อ.แม่แจ่ม  จ.เชียงใหม่
-ไม่พบว่ามีกรรมสิทธิ์ในที่ดิน  เขตหลักสี่   จ.กรุงเทพมหานคร</v>
          </cell>
          <cell r="BZ848" t="str">
            <v>ไม่พบทรัพย์</v>
          </cell>
          <cell r="CA848" t="str">
            <v>ไม่พบ</v>
          </cell>
          <cell r="CB848"/>
          <cell r="CC848"/>
          <cell r="CD848"/>
          <cell r="CE848"/>
          <cell r="CF848"/>
          <cell r="CG848"/>
          <cell r="CH848"/>
          <cell r="CI848"/>
          <cell r="CJ848"/>
          <cell r="CK848"/>
          <cell r="CL848"/>
          <cell r="CM848"/>
          <cell r="CN848"/>
          <cell r="CO848"/>
        </row>
        <row r="849">
          <cell r="B849">
            <v>2322</v>
          </cell>
          <cell r="C849">
            <v>845</v>
          </cell>
          <cell r="D849">
            <v>30</v>
          </cell>
          <cell r="E849">
            <v>11</v>
          </cell>
          <cell r="F849">
            <v>2566</v>
          </cell>
          <cell r="G849">
            <v>800052098897</v>
          </cell>
          <cell r="H849" t="str">
            <v>นางสาว</v>
          </cell>
          <cell r="I849" t="str">
            <v>สุนิสา</v>
          </cell>
          <cell r="J849" t="str">
            <v>นาวงษา</v>
          </cell>
          <cell r="K849"/>
          <cell r="L849" t="str">
            <v>แม่แจ่ม</v>
          </cell>
          <cell r="M849" t="str">
            <v>เชียงใหม่ 3</v>
          </cell>
          <cell r="N849">
            <v>8</v>
          </cell>
          <cell r="O849" t="str">
            <v>สินเชื่อธนาคารประชาชน</v>
          </cell>
          <cell r="P849" t="str">
            <v>1.บุคคลค้ำประกัน</v>
          </cell>
          <cell r="Q849">
            <v>111819.6</v>
          </cell>
          <cell r="R849">
            <v>16334.45</v>
          </cell>
          <cell r="S849" t="str">
            <v>จังหวัดฮอด</v>
          </cell>
          <cell r="T849" t="str">
            <v>ผบ.2538</v>
          </cell>
          <cell r="U849">
            <v>2562</v>
          </cell>
          <cell r="V849" t="str">
            <v>ผบ.411</v>
          </cell>
          <cell r="W849">
            <v>2562</v>
          </cell>
          <cell r="X849">
            <v>17</v>
          </cell>
          <cell r="Y849">
            <v>6</v>
          </cell>
          <cell r="Z849">
            <v>2562</v>
          </cell>
          <cell r="AA849"/>
          <cell r="AB849"/>
          <cell r="AC849"/>
          <cell r="AD849"/>
          <cell r="AE849"/>
          <cell r="AF849"/>
          <cell r="AG849"/>
          <cell r="AH849"/>
          <cell r="AI849"/>
          <cell r="AJ849"/>
          <cell r="AK849"/>
          <cell r="AL849"/>
          <cell r="AM849"/>
          <cell r="AN849"/>
          <cell r="AO849"/>
          <cell r="AP849"/>
          <cell r="AQ849"/>
          <cell r="AR849"/>
          <cell r="AS849"/>
          <cell r="AT849"/>
          <cell r="AU849"/>
          <cell r="AV849"/>
          <cell r="AW849"/>
          <cell r="AX849"/>
          <cell r="AY849"/>
          <cell r="AZ849"/>
          <cell r="BA849"/>
          <cell r="BB849"/>
          <cell r="BC849">
            <v>1200</v>
          </cell>
          <cell r="BD849">
            <v>5</v>
          </cell>
          <cell r="BE849">
            <v>7</v>
          </cell>
          <cell r="BF849">
            <v>2567</v>
          </cell>
          <cell r="BG849">
            <v>0</v>
          </cell>
          <cell r="BH849" t="str">
            <v>-</v>
          </cell>
          <cell r="BI849" t="str">
            <v>-</v>
          </cell>
          <cell r="BJ849" t="str">
            <v>-</v>
          </cell>
          <cell r="BK849">
            <v>0</v>
          </cell>
          <cell r="BL849">
            <v>840</v>
          </cell>
          <cell r="BM849">
            <v>0</v>
          </cell>
          <cell r="BN849">
            <v>7</v>
          </cell>
          <cell r="BO849">
            <v>8</v>
          </cell>
          <cell r="BP849">
            <v>2567</v>
          </cell>
          <cell r="BQ849" t="str">
            <v>-</v>
          </cell>
          <cell r="BR849" t="str">
            <v>-</v>
          </cell>
          <cell r="BS849" t="str">
            <v>-</v>
          </cell>
          <cell r="BT849" t="str">
            <v>นางสาวสุนิสา นาวงษา</v>
          </cell>
          <cell r="BU849">
            <v>883261010108</v>
          </cell>
          <cell r="BV849" t="str">
            <v>1.นางสาวสุนิสา  นาวงษา
2.นางปรารถนา  พิทาคำ
3.นางสมหญิง  โทเวียง
4.นายสาคร  โทเวียง</v>
          </cell>
          <cell r="BW849" t="str">
            <v>จำเลยที่ 1
จำเลยที่ 2
จำเลยที่ 3
คู่สมรสจำเลยที่ 3</v>
          </cell>
          <cell r="BX849" t="str">
            <v>1 5017 00062 40 2
3 5003 00021 51 8
3 6406 00681 23 7
3 5003 00408 27 7</v>
          </cell>
          <cell r="BY849" t="str">
            <v>-ไม่พบว่ามีกรรมสิทธิ์ในที่ดิน อ.แม่แจ่ม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49" t="str">
            <v>ไม่พบทรัพย์</v>
          </cell>
          <cell r="CA849"/>
          <cell r="CB849"/>
          <cell r="CC849"/>
          <cell r="CD849"/>
          <cell r="CE849"/>
          <cell r="CF849"/>
          <cell r="CG849"/>
          <cell r="CH849"/>
          <cell r="CI849"/>
          <cell r="CJ849"/>
          <cell r="CK849"/>
          <cell r="CL849"/>
          <cell r="CM849"/>
          <cell r="CN849"/>
          <cell r="CO849"/>
        </row>
        <row r="850">
          <cell r="B850">
            <v>2323</v>
          </cell>
          <cell r="C850">
            <v>846</v>
          </cell>
          <cell r="D850">
            <v>30</v>
          </cell>
          <cell r="E850">
            <v>11</v>
          </cell>
          <cell r="F850">
            <v>2566</v>
          </cell>
          <cell r="G850">
            <v>800057193693</v>
          </cell>
          <cell r="H850" t="str">
            <v>นางสาว</v>
          </cell>
          <cell r="I850" t="str">
            <v>กัลยา</v>
          </cell>
          <cell r="J850" t="str">
            <v>ทานา</v>
          </cell>
          <cell r="K850"/>
          <cell r="L850" t="str">
            <v>แม่แจ่ม</v>
          </cell>
          <cell r="M850" t="str">
            <v>เชียงใหม่ 3</v>
          </cell>
          <cell r="N850">
            <v>8</v>
          </cell>
          <cell r="O850" t="str">
            <v>สินเชื่อพัฒนาองค์กรชุมชน(รายบุคคล)</v>
          </cell>
          <cell r="P850" t="str">
            <v>1.บุคคลค้ำประกัน</v>
          </cell>
          <cell r="Q850">
            <v>415952.24</v>
          </cell>
          <cell r="R850">
            <v>145592.95000000001</v>
          </cell>
          <cell r="S850" t="str">
            <v>จังหวัดฮอด</v>
          </cell>
          <cell r="T850" t="str">
            <v>ผบ.777</v>
          </cell>
          <cell r="U850">
            <v>2562</v>
          </cell>
          <cell r="V850" t="str">
            <v>ผบ.1017</v>
          </cell>
          <cell r="W850">
            <v>2562</v>
          </cell>
          <cell r="X850"/>
          <cell r="Y850"/>
          <cell r="Z850"/>
          <cell r="AA850">
            <v>29</v>
          </cell>
          <cell r="AB850">
            <v>10</v>
          </cell>
          <cell r="AC850">
            <v>2562</v>
          </cell>
          <cell r="AD850"/>
          <cell r="AE850"/>
          <cell r="AF850"/>
          <cell r="AG850"/>
          <cell r="AH850"/>
          <cell r="AI850"/>
          <cell r="AJ850"/>
          <cell r="AK850"/>
          <cell r="AL850"/>
          <cell r="AM850"/>
          <cell r="AN850"/>
          <cell r="AO850"/>
          <cell r="AP850"/>
          <cell r="AQ850"/>
          <cell r="AR850"/>
          <cell r="AS850"/>
          <cell r="AT850"/>
          <cell r="AU850"/>
          <cell r="AV850"/>
          <cell r="AW850"/>
          <cell r="AX850"/>
          <cell r="AY850"/>
          <cell r="AZ850"/>
          <cell r="BA850"/>
          <cell r="BB850"/>
          <cell r="BC850">
            <v>1800</v>
          </cell>
          <cell r="BD850">
            <v>5</v>
          </cell>
          <cell r="BE850">
            <v>7</v>
          </cell>
          <cell r="BF850">
            <v>2567</v>
          </cell>
          <cell r="BG850">
            <v>0</v>
          </cell>
          <cell r="BH850" t="str">
            <v>-</v>
          </cell>
          <cell r="BI850" t="str">
            <v>-</v>
          </cell>
          <cell r="BJ850" t="str">
            <v>-</v>
          </cell>
          <cell r="BK850">
            <v>0</v>
          </cell>
          <cell r="BL850">
            <v>1210</v>
          </cell>
          <cell r="BM850">
            <v>0</v>
          </cell>
          <cell r="BN850">
            <v>7</v>
          </cell>
          <cell r="BO850">
            <v>8</v>
          </cell>
          <cell r="BP850">
            <v>2567</v>
          </cell>
          <cell r="BQ850" t="str">
            <v>-</v>
          </cell>
          <cell r="BR850" t="str">
            <v>-</v>
          </cell>
          <cell r="BS850" t="str">
            <v>-</v>
          </cell>
          <cell r="BT850" t="str">
            <v>นางสาวกัลยา ทานา</v>
          </cell>
          <cell r="BU850">
            <v>883262011342</v>
          </cell>
          <cell r="BV850" t="str">
            <v>1.นางสาวกัลยา  อินทาศรี
2.นางบัวผัน  จันแก้วมูล
3.นายสาคร  จันแก้วมูล
4.นางทองใบ  ทานา
5.นายอินสอน  ทานา
6.นางกัญญา  ทานา</v>
          </cell>
          <cell r="BW850" t="str">
            <v>จำเลยที่ 1
จำเลยที่ 2
คู่สมรสจำเลยที่ 2
จำเลยที่ 3
คู่สมรสจำเลยที่ 3
จำเลยที่ 4</v>
          </cell>
          <cell r="BX850" t="str">
            <v>3 5003 00038 98 4
3 5003 00375 37 9
3 5003 00039 10 7
5 5003 00001 35 1
3 5003 00039 04 2
5 5003 00019 36 6</v>
          </cell>
          <cell r="BY850"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0" t="str">
            <v>ไม่พบทรัพย์</v>
          </cell>
          <cell r="CA850"/>
          <cell r="CB850"/>
          <cell r="CC850"/>
          <cell r="CD850"/>
          <cell r="CE850"/>
          <cell r="CF850"/>
          <cell r="CG850"/>
          <cell r="CH850"/>
          <cell r="CI850"/>
          <cell r="CJ850"/>
          <cell r="CK850"/>
          <cell r="CL850"/>
          <cell r="CM850"/>
          <cell r="CN850"/>
          <cell r="CO850"/>
        </row>
        <row r="851">
          <cell r="B851">
            <v>2324</v>
          </cell>
          <cell r="C851">
            <v>847</v>
          </cell>
          <cell r="D851">
            <v>30</v>
          </cell>
          <cell r="E851">
            <v>11</v>
          </cell>
          <cell r="F851">
            <v>2566</v>
          </cell>
          <cell r="G851">
            <v>800055305414</v>
          </cell>
          <cell r="H851" t="str">
            <v>นาง</v>
          </cell>
          <cell r="I851" t="str">
            <v>มณีรัตน์</v>
          </cell>
          <cell r="J851" t="str">
            <v>ใจแก้ว</v>
          </cell>
          <cell r="K851"/>
          <cell r="L851" t="str">
            <v>แม่แจ่ม</v>
          </cell>
          <cell r="M851" t="str">
            <v>เชียงใหม่ 3</v>
          </cell>
          <cell r="N851">
            <v>8</v>
          </cell>
          <cell r="O851" t="str">
            <v>สินเชื่อธนาคารประชาชน</v>
          </cell>
          <cell r="P851" t="str">
            <v>1.บุคคลค้ำประกัน</v>
          </cell>
          <cell r="Q851">
            <v>57559.17</v>
          </cell>
          <cell r="R851">
            <v>12041.07</v>
          </cell>
          <cell r="S851" t="str">
            <v>จังหวัดฮอด</v>
          </cell>
          <cell r="T851" t="str">
            <v>ผบ.E264</v>
          </cell>
          <cell r="U851">
            <v>2563</v>
          </cell>
          <cell r="V851" t="str">
            <v>ผบ.E101</v>
          </cell>
          <cell r="W851">
            <v>2563</v>
          </cell>
          <cell r="X851"/>
          <cell r="Y851"/>
          <cell r="Z851"/>
          <cell r="AA851">
            <v>6</v>
          </cell>
          <cell r="AB851">
            <v>8</v>
          </cell>
          <cell r="AC851">
            <v>2563</v>
          </cell>
          <cell r="AD851"/>
          <cell r="AE851"/>
          <cell r="AF851"/>
          <cell r="AG851"/>
          <cell r="AH851"/>
          <cell r="AI851"/>
          <cell r="AJ851"/>
          <cell r="AK851"/>
          <cell r="AL851"/>
          <cell r="AM851"/>
          <cell r="AN851"/>
          <cell r="AO851"/>
          <cell r="AP851"/>
          <cell r="AQ851"/>
          <cell r="AR851"/>
          <cell r="AS851"/>
          <cell r="AT851"/>
          <cell r="AU851"/>
          <cell r="AV851"/>
          <cell r="AW851"/>
          <cell r="AX851"/>
          <cell r="AY851"/>
          <cell r="AZ851"/>
          <cell r="BA851"/>
          <cell r="BB851" t="str">
            <v>ยกเลิกสืบทรัพย์ 28/5/2567 เนื่องจากชำระหนี้ปิดบัญชี</v>
          </cell>
          <cell r="BC851">
            <v>1200</v>
          </cell>
          <cell r="BD851">
            <v>5</v>
          </cell>
          <cell r="BE851">
            <v>7</v>
          </cell>
          <cell r="BF851">
            <v>2567</v>
          </cell>
          <cell r="BG851">
            <v>0</v>
          </cell>
          <cell r="BH851" t="str">
            <v>-</v>
          </cell>
          <cell r="BI851" t="str">
            <v>-</v>
          </cell>
          <cell r="BJ851" t="str">
            <v>-</v>
          </cell>
          <cell r="BK851">
            <v>0</v>
          </cell>
          <cell r="BL851">
            <v>790</v>
          </cell>
          <cell r="BM851">
            <v>0</v>
          </cell>
          <cell r="BN851">
            <v>7</v>
          </cell>
          <cell r="BO851">
            <v>8</v>
          </cell>
          <cell r="BP851">
            <v>2567</v>
          </cell>
          <cell r="BQ851" t="str">
            <v>-</v>
          </cell>
          <cell r="BR851" t="str">
            <v>-</v>
          </cell>
          <cell r="BS851" t="str">
            <v>-</v>
          </cell>
          <cell r="BT851" t="str">
            <v>นางมณีรัตน์ ใจแก้ว</v>
          </cell>
          <cell r="BU851">
            <v>883263010546</v>
          </cell>
          <cell r="BV851" t="str">
            <v>1.นางมณีรัตน์  ใจแก้ว
2.นายวันชัย  ใจแก้ว
3.นางบุปาผา  จริยา
4.นายอุดม  จริยา</v>
          </cell>
          <cell r="BW851" t="str">
            <v xml:space="preserve">จำเลยที่ 1
คู่สมรสจำเลยที่ 1
จำเลยที่ 2
คู่สมรสจำเลยที่ 2
</v>
          </cell>
          <cell r="BX851" t="str">
            <v xml:space="preserve">3 5003 00338 17 1 
3 5002 00338 33 1
3 5003 00447 12 4
3 5003 00342 54 3
</v>
          </cell>
          <cell r="BY851"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1" t="str">
            <v>ไม่พบทรัพย์</v>
          </cell>
          <cell r="CA851"/>
          <cell r="CB851"/>
          <cell r="CC851"/>
          <cell r="CD851"/>
          <cell r="CE851"/>
          <cell r="CF851"/>
          <cell r="CG851"/>
          <cell r="CH851"/>
          <cell r="CI851"/>
          <cell r="CJ851"/>
          <cell r="CK851"/>
          <cell r="CL851"/>
          <cell r="CM851"/>
          <cell r="CN851"/>
          <cell r="CO851"/>
        </row>
        <row r="852">
          <cell r="B852">
            <v>2325</v>
          </cell>
          <cell r="C852">
            <v>848</v>
          </cell>
          <cell r="D852">
            <v>30</v>
          </cell>
          <cell r="E852">
            <v>11</v>
          </cell>
          <cell r="F852">
            <v>2566</v>
          </cell>
          <cell r="G852">
            <v>800051181066</v>
          </cell>
          <cell r="H852" t="str">
            <v>นาง</v>
          </cell>
          <cell r="I852" t="str">
            <v>มณีรัตน์</v>
          </cell>
          <cell r="J852" t="str">
            <v>ใจแก้ว</v>
          </cell>
          <cell r="K852"/>
          <cell r="L852" t="str">
            <v>แม่แจ่ม</v>
          </cell>
          <cell r="M852" t="str">
            <v>เชียงใหม่ 3</v>
          </cell>
          <cell r="N852">
            <v>8</v>
          </cell>
          <cell r="O852" t="str">
            <v>สินเชื่อธนาคารประชาชน (สุขใจ)</v>
          </cell>
          <cell r="P852" t="str">
            <v>4.ไม่มีหลักประกัน</v>
          </cell>
          <cell r="Q852">
            <v>11781.3</v>
          </cell>
          <cell r="R852">
            <v>7061.3</v>
          </cell>
          <cell r="S852" t="str">
            <v>จังหวัดฮอด</v>
          </cell>
          <cell r="T852" t="str">
            <v>ผบ.E217</v>
          </cell>
          <cell r="U852">
            <v>2563</v>
          </cell>
          <cell r="V852" t="str">
            <v>ผบ.E88</v>
          </cell>
          <cell r="W852">
            <v>2563</v>
          </cell>
          <cell r="X852"/>
          <cell r="Y852"/>
          <cell r="Z852"/>
          <cell r="AA852">
            <v>6</v>
          </cell>
          <cell r="AB852">
            <v>8</v>
          </cell>
          <cell r="AC852">
            <v>2563</v>
          </cell>
          <cell r="AD852"/>
          <cell r="AE852"/>
          <cell r="AF852"/>
          <cell r="AG852"/>
          <cell r="AH852"/>
          <cell r="AI852"/>
          <cell r="AJ852"/>
          <cell r="AK852"/>
          <cell r="AL852"/>
          <cell r="AM852"/>
          <cell r="AN852"/>
          <cell r="AO852"/>
          <cell r="AP852"/>
          <cell r="AQ852"/>
          <cell r="AR852"/>
          <cell r="AS852"/>
          <cell r="AT852"/>
          <cell r="AU852"/>
          <cell r="AV852"/>
          <cell r="AW852"/>
          <cell r="AX852"/>
          <cell r="AY852"/>
          <cell r="AZ852"/>
          <cell r="BA852"/>
          <cell r="BB852" t="str">
            <v>ยกเลิกสืบทรัพย์ 28/5/2567 เนื่องจากชำระหนี้ปิดบัญชี</v>
          </cell>
          <cell r="BC852" t="str">
            <v/>
          </cell>
          <cell r="BD852" t="str">
            <v/>
          </cell>
          <cell r="BE852" t="str">
            <v/>
          </cell>
          <cell r="BF852" t="str">
            <v/>
          </cell>
          <cell r="BG852" t="str">
            <v/>
          </cell>
          <cell r="BH852" t="str">
            <v/>
          </cell>
          <cell r="BI852" t="str">
            <v/>
          </cell>
          <cell r="BJ852" t="str">
            <v/>
          </cell>
          <cell r="BK852" t="str">
            <v/>
          </cell>
          <cell r="BL852" t="str">
            <v/>
          </cell>
          <cell r="BM852" t="str">
            <v/>
          </cell>
          <cell r="BN852" t="str">
            <v/>
          </cell>
          <cell r="BO852" t="str">
            <v/>
          </cell>
          <cell r="BP852" t="str">
            <v/>
          </cell>
          <cell r="BQ852" t="str">
            <v/>
          </cell>
          <cell r="BR852" t="str">
            <v/>
          </cell>
          <cell r="BS852" t="str">
            <v/>
          </cell>
          <cell r="BT852" t="str">
            <v>นางมณีรัตน์ ใจแก้ว</v>
          </cell>
          <cell r="BU852">
            <v>883263011197</v>
          </cell>
          <cell r="BV852" t="str">
            <v>1.นางมณีรัตน์  ใจแก้ว
2.นายวันชัย  ใจแก้ว</v>
          </cell>
          <cell r="BW852" t="str">
            <v>จำเลย
คู่สมรสจำเลย</v>
          </cell>
          <cell r="BX852" t="str">
            <v>3 5003 00338 17 1 
3 5002 00338 33 1</v>
          </cell>
          <cell r="BY852" t="str">
            <v xml:space="preserve">-ไม่พบว่ามีกรรมสิทธิ์ในที่ดิน  อ.แม่แจ่ม  จ.เชียงใหม่ 
-ไม่พบว่ามีกรรมสิทธิ์ในที่ดิน  อ.แม่แจ่ม  จ.เชียงใหม่ </v>
          </cell>
          <cell r="BZ852" t="str">
            <v>ไม่พบทรัพย์</v>
          </cell>
          <cell r="CA852"/>
          <cell r="CB852"/>
          <cell r="CC852"/>
          <cell r="CD852"/>
          <cell r="CE852"/>
          <cell r="CF852"/>
          <cell r="CG852"/>
          <cell r="CH852"/>
          <cell r="CI852"/>
          <cell r="CJ852"/>
          <cell r="CK852"/>
          <cell r="CL852"/>
          <cell r="CM852"/>
          <cell r="CN852"/>
          <cell r="CO852"/>
        </row>
        <row r="853">
          <cell r="B853">
            <v>2326</v>
          </cell>
          <cell r="C853">
            <v>849</v>
          </cell>
          <cell r="D853">
            <v>30</v>
          </cell>
          <cell r="E853">
            <v>11</v>
          </cell>
          <cell r="F853">
            <v>2566</v>
          </cell>
          <cell r="G853">
            <v>800056679601</v>
          </cell>
          <cell r="H853" t="str">
            <v>นาย</v>
          </cell>
          <cell r="I853" t="str">
            <v>แก้วมา</v>
          </cell>
          <cell r="J853" t="str">
            <v>กรรณิกา</v>
          </cell>
          <cell r="K853"/>
          <cell r="L853" t="str">
            <v>แม่แจ่ม</v>
          </cell>
          <cell r="M853" t="str">
            <v>เชียงใหม่ 3</v>
          </cell>
          <cell r="N853">
            <v>8</v>
          </cell>
          <cell r="O853" t="str">
            <v>สินเชื่อพัฒนาองค์กรชุมชน(รายบุคคล)</v>
          </cell>
          <cell r="P853" t="str">
            <v>1.บุคคลค้ำประกัน</v>
          </cell>
          <cell r="Q853">
            <v>193052.96</v>
          </cell>
          <cell r="R853">
            <v>71129.72</v>
          </cell>
          <cell r="S853" t="str">
            <v>จังหวัดฮอด</v>
          </cell>
          <cell r="T853" t="str">
            <v>ผบ.E251</v>
          </cell>
          <cell r="U853">
            <v>2563</v>
          </cell>
          <cell r="V853" t="str">
            <v>ผบ.E93</v>
          </cell>
          <cell r="W853">
            <v>2563</v>
          </cell>
          <cell r="X853"/>
          <cell r="Y853"/>
          <cell r="Z853"/>
          <cell r="AA853">
            <v>6</v>
          </cell>
          <cell r="AB853">
            <v>8</v>
          </cell>
          <cell r="AC853">
            <v>2563</v>
          </cell>
          <cell r="AD853"/>
          <cell r="AE853"/>
          <cell r="AF853"/>
          <cell r="AG853"/>
          <cell r="AH853"/>
          <cell r="AI853"/>
          <cell r="AJ853"/>
          <cell r="AK853"/>
          <cell r="AL853"/>
          <cell r="AM853"/>
          <cell r="AN853"/>
          <cell r="AO853"/>
          <cell r="AP853"/>
          <cell r="AQ853"/>
          <cell r="AR853"/>
          <cell r="AS853"/>
          <cell r="AT853"/>
          <cell r="AU853"/>
          <cell r="AV853"/>
          <cell r="AW853"/>
          <cell r="AX853"/>
          <cell r="AY853"/>
          <cell r="AZ853"/>
          <cell r="BA853"/>
          <cell r="BB853"/>
          <cell r="BC853">
            <v>1500</v>
          </cell>
          <cell r="BD853">
            <v>5</v>
          </cell>
          <cell r="BE853">
            <v>7</v>
          </cell>
          <cell r="BF853">
            <v>2567</v>
          </cell>
          <cell r="BG853">
            <v>0</v>
          </cell>
          <cell r="BH853" t="str">
            <v>-</v>
          </cell>
          <cell r="BI853" t="str">
            <v>-</v>
          </cell>
          <cell r="BJ853" t="str">
            <v>-</v>
          </cell>
          <cell r="BK853">
            <v>0</v>
          </cell>
          <cell r="BL853">
            <v>1100</v>
          </cell>
          <cell r="BM853">
            <v>0</v>
          </cell>
          <cell r="BN853">
            <v>7</v>
          </cell>
          <cell r="BO853">
            <v>8</v>
          </cell>
          <cell r="BP853">
            <v>2567</v>
          </cell>
          <cell r="BQ853" t="str">
            <v>-</v>
          </cell>
          <cell r="BR853" t="str">
            <v>-</v>
          </cell>
          <cell r="BS853" t="str">
            <v>-</v>
          </cell>
          <cell r="BT853" t="str">
            <v>นายแก้วมา กรรณิกา</v>
          </cell>
          <cell r="BU853">
            <v>883263010548</v>
          </cell>
          <cell r="BV853" t="str">
            <v>1.นายแก้วมา  กรรณิกา
2.นายมณี  ริจ่าม
3.นางจันทร์ดี  ริจ่าม
4.นายวัน  ศรีเที่ยง
5.นางบัวผัด  ศรีเที่ยง</v>
          </cell>
          <cell r="BW853" t="str">
            <v>จำเลยที่ 1
จำเลยที่ 2
คู่สมรสจำเลยที่ 2
จำเลยที่ 3
คู่สมรสจำเลยที่ 3</v>
          </cell>
          <cell r="BX853" t="str">
            <v>3 5003 00042 35 3
3 5003 0052 56 1
3 5003 00042 23 0
3 5003 00041 82 9
3 5003 00041 81 1</v>
          </cell>
          <cell r="BY853"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3" t="str">
            <v>ไม่พบทรัพย์</v>
          </cell>
          <cell r="CA853"/>
          <cell r="CB853"/>
          <cell r="CC853"/>
          <cell r="CD853"/>
          <cell r="CE853"/>
          <cell r="CF853"/>
          <cell r="CG853"/>
          <cell r="CH853"/>
          <cell r="CI853"/>
          <cell r="CJ853"/>
          <cell r="CK853"/>
          <cell r="CL853"/>
          <cell r="CM853"/>
          <cell r="CN853"/>
          <cell r="CO853"/>
        </row>
        <row r="854">
          <cell r="B854">
            <v>2327</v>
          </cell>
          <cell r="C854">
            <v>850</v>
          </cell>
          <cell r="D854">
            <v>30</v>
          </cell>
          <cell r="E854">
            <v>11</v>
          </cell>
          <cell r="F854">
            <v>2566</v>
          </cell>
          <cell r="G854">
            <v>800073616990</v>
          </cell>
          <cell r="H854" t="str">
            <v>นางสาว</v>
          </cell>
          <cell r="I854" t="str">
            <v>น้ำฝน</v>
          </cell>
          <cell r="J854" t="str">
            <v>ยมแก้ว</v>
          </cell>
          <cell r="K854"/>
          <cell r="L854" t="str">
            <v>แม่แจ่ม</v>
          </cell>
          <cell r="M854" t="str">
            <v>เชียงใหม่ 3</v>
          </cell>
          <cell r="N854">
            <v>8</v>
          </cell>
          <cell r="O854" t="str">
            <v>สินเชื่อเพื่อการบริโภค</v>
          </cell>
          <cell r="P854" t="str">
            <v>1.บุคคลค้ำประกัน</v>
          </cell>
          <cell r="Q854">
            <v>77382.490000000005</v>
          </cell>
          <cell r="R854">
            <v>9240.31</v>
          </cell>
          <cell r="S854" t="str">
            <v>จังหวัดฮอด</v>
          </cell>
          <cell r="T854" t="str">
            <v>ผบ.E253</v>
          </cell>
          <cell r="U854">
            <v>2563</v>
          </cell>
          <cell r="V854" t="str">
            <v>ผบ.E94</v>
          </cell>
          <cell r="W854">
            <v>2563</v>
          </cell>
          <cell r="X854">
            <v>6</v>
          </cell>
          <cell r="Y854">
            <v>8</v>
          </cell>
          <cell r="Z854">
            <v>2563</v>
          </cell>
          <cell r="AA854"/>
          <cell r="AB854"/>
          <cell r="AC854"/>
          <cell r="AD854"/>
          <cell r="AE854"/>
          <cell r="AF854"/>
          <cell r="AG854"/>
          <cell r="AH854"/>
          <cell r="AI854"/>
          <cell r="AJ854"/>
          <cell r="AK854"/>
          <cell r="AL854"/>
          <cell r="AM854"/>
          <cell r="AN854"/>
          <cell r="AO854"/>
          <cell r="AP854"/>
          <cell r="AQ854"/>
          <cell r="AR854"/>
          <cell r="AS854"/>
          <cell r="AT854"/>
          <cell r="AU854"/>
          <cell r="AV854"/>
          <cell r="AW854"/>
          <cell r="AX854"/>
          <cell r="AY854"/>
          <cell r="AZ854"/>
          <cell r="BA854"/>
          <cell r="BB854" t="str">
            <v>ลงผลสืบ 18/3/2567 อยู่ระหว่างรอคัดภาพลักษณ์เพื่อรายงาน</v>
          </cell>
          <cell r="BC854" t="str">
            <v/>
          </cell>
          <cell r="BD854" t="str">
            <v/>
          </cell>
          <cell r="BE854" t="str">
            <v/>
          </cell>
          <cell r="BF854" t="str">
            <v/>
          </cell>
          <cell r="BG854" t="str">
            <v/>
          </cell>
          <cell r="BH854" t="str">
            <v/>
          </cell>
          <cell r="BI854" t="str">
            <v/>
          </cell>
          <cell r="BJ854" t="str">
            <v/>
          </cell>
          <cell r="BK854" t="str">
            <v/>
          </cell>
          <cell r="BL854" t="str">
            <v/>
          </cell>
          <cell r="BM854" t="str">
            <v/>
          </cell>
          <cell r="BN854" t="str">
            <v/>
          </cell>
          <cell r="BO854" t="str">
            <v/>
          </cell>
          <cell r="BP854" t="str">
            <v/>
          </cell>
          <cell r="BQ854" t="str">
            <v/>
          </cell>
          <cell r="BR854" t="str">
            <v/>
          </cell>
          <cell r="BS854" t="str">
            <v/>
          </cell>
          <cell r="BT854" t="str">
            <v>นางสาวน้ำฝน ยมแก้ว</v>
          </cell>
          <cell r="BU854">
            <v>883263010550</v>
          </cell>
          <cell r="BV854" t="str">
            <v>1.นางสาวน้ำฝน ยมแก้ว 
2.นายประสิทธ์ เตวัง
3.นางลัดดา สมพงษ์เนติการ
4.นายดำแดง สมพงษ์เนติการ
5.นางสาวจุไรรัตนื บุญเทียม
6.นายเจษฎา ต๊ะอุ่น</v>
          </cell>
          <cell r="BW854" t="str">
            <v>จำเลยที่ 1 
คู่สมรสจำเลยที่ 1
จำเลยที่ 2
คู่สมรสจำเลยที่ 2
จำเลยที่ 3
คู่สมรสจำเลยที่ 3</v>
          </cell>
          <cell r="BX854" t="str">
            <v xml:space="preserve">1-5003-00015-31-7
1-5002-00108-40-2
3-5003-00446-62-4
2-5003-00019-86-8
1-5003-00008-98-1
3-5003-00228-97-0
</v>
          </cell>
          <cell r="BY854" t="str">
            <v xml:space="preserve">-ไม่พบว่ามีกรรมสิทธิ์ในที่ดิน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14534 ต.ข่วงเปา อ.จอมทอง จ.เชียงใหม่ (สินlส่วนตัว)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4" t="str">
            <v>พบ</v>
          </cell>
          <cell r="CA854"/>
          <cell r="CB854">
            <v>6</v>
          </cell>
          <cell r="CC854"/>
          <cell r="CD854"/>
          <cell r="CE854"/>
          <cell r="CF854"/>
          <cell r="CG854"/>
          <cell r="CH854"/>
          <cell r="CI854"/>
          <cell r="CJ854"/>
          <cell r="CK854"/>
          <cell r="CL854"/>
          <cell r="CM854"/>
          <cell r="CN854"/>
          <cell r="CO854"/>
        </row>
        <row r="855">
          <cell r="B855">
            <v>2328</v>
          </cell>
          <cell r="C855">
            <v>851</v>
          </cell>
          <cell r="D855">
            <v>30</v>
          </cell>
          <cell r="E855">
            <v>11</v>
          </cell>
          <cell r="F855">
            <v>2566</v>
          </cell>
          <cell r="G855">
            <v>800094211508</v>
          </cell>
          <cell r="H855" t="str">
            <v>นาง</v>
          </cell>
          <cell r="I855" t="str">
            <v>พัทยา</v>
          </cell>
          <cell r="J855" t="str">
            <v>แซ่กือ</v>
          </cell>
          <cell r="K855"/>
          <cell r="L855" t="str">
            <v>แม่แจ่ม</v>
          </cell>
          <cell r="M855" t="str">
            <v>เชียงใหม่ 3</v>
          </cell>
          <cell r="N855">
            <v>8</v>
          </cell>
          <cell r="O855" t="str">
            <v>สินเชื่อเพื่อการบริโภค</v>
          </cell>
          <cell r="P855" t="str">
            <v>1.บุคคลค้ำประกัน</v>
          </cell>
          <cell r="Q855">
            <v>41681.74</v>
          </cell>
          <cell r="R855">
            <v>6107.96</v>
          </cell>
          <cell r="S855" t="str">
            <v>จังหวัดฮอด</v>
          </cell>
          <cell r="T855" t="str">
            <v>ผบ.E416</v>
          </cell>
          <cell r="U855">
            <v>2565</v>
          </cell>
          <cell r="V855" t="str">
            <v>ผบ.E444</v>
          </cell>
          <cell r="W855">
            <v>2565</v>
          </cell>
          <cell r="X855">
            <v>12</v>
          </cell>
          <cell r="Y855">
            <v>7</v>
          </cell>
          <cell r="Z855">
            <v>2565</v>
          </cell>
          <cell r="AA855"/>
          <cell r="AB855"/>
          <cell r="AC855"/>
          <cell r="AD855"/>
          <cell r="AE855"/>
          <cell r="AF855"/>
          <cell r="AG855"/>
          <cell r="AH855"/>
          <cell r="AI855"/>
          <cell r="AJ855"/>
          <cell r="AK855"/>
          <cell r="AL855"/>
          <cell r="AM855"/>
          <cell r="AN855"/>
          <cell r="AO855"/>
          <cell r="AP855"/>
          <cell r="AQ855"/>
          <cell r="AR855"/>
          <cell r="AS855"/>
          <cell r="AT855"/>
          <cell r="AU855"/>
          <cell r="AV855"/>
          <cell r="AW855"/>
          <cell r="AX855"/>
          <cell r="AY855"/>
          <cell r="AZ855"/>
          <cell r="BA855"/>
          <cell r="BB855"/>
          <cell r="BC855">
            <v>900</v>
          </cell>
          <cell r="BD855">
            <v>5</v>
          </cell>
          <cell r="BE855">
            <v>7</v>
          </cell>
          <cell r="BF855">
            <v>2567</v>
          </cell>
          <cell r="BG855">
            <v>0</v>
          </cell>
          <cell r="BH855" t="str">
            <v>-</v>
          </cell>
          <cell r="BI855" t="str">
            <v>-</v>
          </cell>
          <cell r="BJ855" t="str">
            <v>-</v>
          </cell>
          <cell r="BK855">
            <v>0</v>
          </cell>
          <cell r="BL855">
            <v>630</v>
          </cell>
          <cell r="BM855">
            <v>0</v>
          </cell>
          <cell r="BN855">
            <v>7</v>
          </cell>
          <cell r="BO855">
            <v>8</v>
          </cell>
          <cell r="BP855">
            <v>2567</v>
          </cell>
          <cell r="BQ855" t="str">
            <v>-</v>
          </cell>
          <cell r="BR855" t="str">
            <v>-</v>
          </cell>
          <cell r="BS855" t="str">
            <v>-</v>
          </cell>
          <cell r="BT855" t="str">
            <v>นางพัทยา แซ่กือ</v>
          </cell>
          <cell r="BU855">
            <v>883263010560</v>
          </cell>
          <cell r="BV855" t="str">
            <v>1.นางพัทยา  เกียรติปรีชาสกุล
2.นายกฤติพงษ์  เกียรติปรีชาสกุล
3.นายอาทิตย์  มิ่งขวัญธนพงศ์</v>
          </cell>
          <cell r="BW855" t="str">
            <v>จำเลยที่ 1
คู่สมรสจำเลยที่ 1
จำเลยที่ 2</v>
          </cell>
          <cell r="BX855" t="str">
            <v>3 5003 00382 22 7
3 5003 00385 67 6
1 5099 00187 32 9</v>
          </cell>
          <cell r="BY8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อ.จอมทอง  จ.เชียงใหม่</v>
          </cell>
          <cell r="BZ855" t="str">
            <v>ไม่พบทรัพย์</v>
          </cell>
          <cell r="CA855"/>
          <cell r="CB855"/>
          <cell r="CC855"/>
          <cell r="CD855"/>
          <cell r="CE855"/>
          <cell r="CF855"/>
          <cell r="CG855"/>
          <cell r="CH855"/>
          <cell r="CI855"/>
          <cell r="CJ855"/>
          <cell r="CK855"/>
          <cell r="CL855"/>
          <cell r="CM855"/>
          <cell r="CN855"/>
          <cell r="CO855"/>
        </row>
        <row r="856">
          <cell r="B856">
            <v>2329</v>
          </cell>
          <cell r="C856">
            <v>852</v>
          </cell>
          <cell r="D856">
            <v>30</v>
          </cell>
          <cell r="E856">
            <v>11</v>
          </cell>
          <cell r="F856">
            <v>2566</v>
          </cell>
          <cell r="G856">
            <v>800062902088</v>
          </cell>
          <cell r="H856" t="str">
            <v>นาย</v>
          </cell>
          <cell r="I856" t="str">
            <v>เสงี่ยม</v>
          </cell>
          <cell r="J856" t="str">
            <v>ใจมั่น</v>
          </cell>
          <cell r="K856"/>
          <cell r="L856" t="str">
            <v>แม่แจ่ม</v>
          </cell>
          <cell r="M856" t="str">
            <v>เชียงใหม่ 3</v>
          </cell>
          <cell r="N856">
            <v>8</v>
          </cell>
          <cell r="O856" t="str">
            <v>สินเชื่อเพื่อการบริโภค</v>
          </cell>
          <cell r="P856" t="str">
            <v>1.บุคคลค้ำประกัน</v>
          </cell>
          <cell r="Q856">
            <v>53016.83</v>
          </cell>
          <cell r="R856">
            <v>19285.490000000002</v>
          </cell>
          <cell r="S856" t="str">
            <v>จังหวัดฮอด</v>
          </cell>
          <cell r="T856" t="str">
            <v>ผบ.E710</v>
          </cell>
          <cell r="U856">
            <v>2565</v>
          </cell>
          <cell r="V856" t="str">
            <v>ผบ.E797</v>
          </cell>
          <cell r="W856">
            <v>2565</v>
          </cell>
          <cell r="X856">
            <v>25</v>
          </cell>
          <cell r="Y856">
            <v>10</v>
          </cell>
          <cell r="Z856">
            <v>2565</v>
          </cell>
          <cell r="AA856"/>
          <cell r="AB856"/>
          <cell r="AC856"/>
          <cell r="AD856"/>
          <cell r="AE856"/>
          <cell r="AF856"/>
          <cell r="AG856"/>
          <cell r="AH856"/>
          <cell r="AI856"/>
          <cell r="AJ856"/>
          <cell r="AK856"/>
          <cell r="AL856"/>
          <cell r="AM856"/>
          <cell r="AN856"/>
          <cell r="AO856"/>
          <cell r="AP856"/>
          <cell r="AQ856"/>
          <cell r="AR856"/>
          <cell r="AS856"/>
          <cell r="AT856"/>
          <cell r="AU856"/>
          <cell r="AV856"/>
          <cell r="AW856"/>
          <cell r="AX856"/>
          <cell r="AY856"/>
          <cell r="AZ856"/>
          <cell r="BA856"/>
          <cell r="BB856"/>
          <cell r="BC856">
            <v>1800</v>
          </cell>
          <cell r="BD856">
            <v>5</v>
          </cell>
          <cell r="BE856">
            <v>7</v>
          </cell>
          <cell r="BF856">
            <v>2567</v>
          </cell>
          <cell r="BG856">
            <v>0</v>
          </cell>
          <cell r="BH856" t="str">
            <v>-</v>
          </cell>
          <cell r="BI856" t="str">
            <v>-</v>
          </cell>
          <cell r="BJ856" t="str">
            <v>-</v>
          </cell>
          <cell r="BK856">
            <v>0</v>
          </cell>
          <cell r="BL856">
            <v>1210</v>
          </cell>
          <cell r="BM856">
            <v>0</v>
          </cell>
          <cell r="BN856">
            <v>7</v>
          </cell>
          <cell r="BO856">
            <v>8</v>
          </cell>
          <cell r="BP856">
            <v>2567</v>
          </cell>
          <cell r="BQ856" t="str">
            <v>-</v>
          </cell>
          <cell r="BR856" t="str">
            <v>-</v>
          </cell>
          <cell r="BS856" t="str">
            <v>-</v>
          </cell>
          <cell r="BT856" t="str">
            <v>นายเสงี่ยม ใจมั่น</v>
          </cell>
          <cell r="BU856">
            <v>883263010565</v>
          </cell>
          <cell r="BV856" t="str">
            <v>1.นายเสงี่ยม  ใจมั่น
2.นางวันทอง  ใจมั่น
3.นางเกี๋ยง  บุญทา
4.นางสุภานีย์  พุททา
5.นายคำมูล  พุททา
6.นายดวงจันทร์  ดวงงาม</v>
          </cell>
          <cell r="BW856" t="str">
            <v>จำเลยที่ 1
คู่สมรสจำเลยที่ 1
จำเลยที่ 2
จำเลยที่ 3
คู่สมรสจำเลยที่ 3
จำเลยที่ 4</v>
          </cell>
          <cell r="BX856" t="str">
            <v>3 5003 00029 37 3
3 4114 00182 22 1
3 5003 00030 67 3
3 5003 00151 95 1
3 5003 00452 84 5
3 5005 00010 30 7</v>
          </cell>
          <cell r="BY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56" t="str">
            <v>ไม่พบทรัพย์</v>
          </cell>
          <cell r="CA856"/>
          <cell r="CB856"/>
          <cell r="CC856"/>
          <cell r="CD856"/>
          <cell r="CE856"/>
          <cell r="CF856"/>
          <cell r="CG856"/>
          <cell r="CH856"/>
          <cell r="CI856"/>
          <cell r="CJ856"/>
          <cell r="CK856"/>
          <cell r="CL856"/>
          <cell r="CM856"/>
          <cell r="CN856"/>
          <cell r="CO856"/>
        </row>
        <row r="857">
          <cell r="B857">
            <v>2330</v>
          </cell>
          <cell r="C857">
            <v>853</v>
          </cell>
          <cell r="D857">
            <v>30</v>
          </cell>
          <cell r="E857">
            <v>11</v>
          </cell>
          <cell r="F857">
            <v>2566</v>
          </cell>
          <cell r="G857">
            <v>800070269751</v>
          </cell>
          <cell r="H857" t="str">
            <v>นาง</v>
          </cell>
          <cell r="I857" t="str">
            <v>คำดา</v>
          </cell>
          <cell r="J857" t="str">
            <v>แจ่มใส</v>
          </cell>
          <cell r="K857"/>
          <cell r="L857" t="str">
            <v>แม่แจ่ม</v>
          </cell>
          <cell r="M857" t="str">
            <v>เชียงใหม่ 3</v>
          </cell>
          <cell r="N857">
            <v>8</v>
          </cell>
          <cell r="O857" t="str">
            <v>สินเชื่อธนาคารประชาชน</v>
          </cell>
          <cell r="P857" t="str">
            <v>1.บุคคลค้ำประกัน</v>
          </cell>
          <cell r="Q857">
            <v>46650</v>
          </cell>
          <cell r="R857">
            <v>11398.56</v>
          </cell>
          <cell r="S857" t="str">
            <v>จังหวัดฮอด</v>
          </cell>
          <cell r="T857" t="str">
            <v>ผบ.E257</v>
          </cell>
          <cell r="U857">
            <v>2563</v>
          </cell>
          <cell r="V857" t="str">
            <v>ผบ.E97</v>
          </cell>
          <cell r="W857">
            <v>2563</v>
          </cell>
          <cell r="X857"/>
          <cell r="Y857"/>
          <cell r="Z857"/>
          <cell r="AA857">
            <v>6</v>
          </cell>
          <cell r="AB857">
            <v>8</v>
          </cell>
          <cell r="AC857">
            <v>2563</v>
          </cell>
          <cell r="AD857"/>
          <cell r="AE857"/>
          <cell r="AF857"/>
          <cell r="AG857"/>
          <cell r="AH857"/>
          <cell r="AI857"/>
          <cell r="AJ857"/>
          <cell r="AK857"/>
          <cell r="AL857"/>
          <cell r="AM857"/>
          <cell r="AN857"/>
          <cell r="AO857"/>
          <cell r="AP857"/>
          <cell r="AQ857"/>
          <cell r="AR857"/>
          <cell r="AS857"/>
          <cell r="AT857"/>
          <cell r="AU857"/>
          <cell r="AV857"/>
          <cell r="AW857"/>
          <cell r="AX857"/>
          <cell r="AY857"/>
          <cell r="AZ857"/>
          <cell r="BA857"/>
          <cell r="BB857"/>
          <cell r="BC857">
            <v>1800</v>
          </cell>
          <cell r="BD857">
            <v>5</v>
          </cell>
          <cell r="BE857">
            <v>7</v>
          </cell>
          <cell r="BF857">
            <v>2567</v>
          </cell>
          <cell r="BG857">
            <v>0</v>
          </cell>
          <cell r="BH857" t="str">
            <v>-</v>
          </cell>
          <cell r="BI857" t="str">
            <v>-</v>
          </cell>
          <cell r="BJ857" t="str">
            <v>-</v>
          </cell>
          <cell r="BK857">
            <v>0</v>
          </cell>
          <cell r="BL857">
            <v>1540</v>
          </cell>
          <cell r="BM857">
            <v>0</v>
          </cell>
          <cell r="BN857">
            <v>7</v>
          </cell>
          <cell r="BO857">
            <v>8</v>
          </cell>
          <cell r="BP857">
            <v>2567</v>
          </cell>
          <cell r="BQ857" t="str">
            <v>-</v>
          </cell>
          <cell r="BR857" t="str">
            <v>-</v>
          </cell>
          <cell r="BS857" t="str">
            <v>-</v>
          </cell>
          <cell r="BT857" t="str">
            <v>นางคำดา แจ่มใส</v>
          </cell>
          <cell r="BU857">
            <v>883263010566</v>
          </cell>
          <cell r="BV857" t="str">
            <v>1.นางคำดา  แจ่มใส
2.นายเที่ยง  แจ่มใส
3.นายอเนก  ยอดคำ
4.นางชนัญญา  ยอดคำ
5.นายอภิชัย  สมกองแก้ว
6.นางอัญชลี  สมกองแก้ว</v>
          </cell>
          <cell r="BW857" t="str">
            <v>จำเลยที่ 1
คู่สมรสจำเลยที่ 1
จำเลยที่ 2
คู่สมรสจำเลยที่ 2
จำเลยที่ 3
คู่สมรสจำเลยที่ 3</v>
          </cell>
          <cell r="BX857" t="str">
            <v>3 5017 00206 28 1
3 5003 00035 64 1
3 5003 00442 80 7
3 5003 00443 51 0
35104 00407 11 6
1 5016 00053 40 1</v>
          </cell>
          <cell r="BY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v>
          </cell>
          <cell r="BZ857" t="str">
            <v>ไม่พบทรัพย์</v>
          </cell>
          <cell r="CA857"/>
          <cell r="CB857"/>
          <cell r="CC857"/>
          <cell r="CD857"/>
          <cell r="CE857"/>
          <cell r="CF857"/>
          <cell r="CG857"/>
          <cell r="CH857"/>
          <cell r="CI857"/>
          <cell r="CJ857"/>
          <cell r="CK857"/>
          <cell r="CL857"/>
          <cell r="CM857"/>
          <cell r="CN857"/>
          <cell r="CO857"/>
        </row>
        <row r="858">
          <cell r="B858">
            <v>2331</v>
          </cell>
          <cell r="C858">
            <v>854</v>
          </cell>
          <cell r="D858">
            <v>30</v>
          </cell>
          <cell r="E858">
            <v>11</v>
          </cell>
          <cell r="F858">
            <v>2566</v>
          </cell>
          <cell r="G858">
            <v>800071437027</v>
          </cell>
          <cell r="H858" t="str">
            <v>นางสาว</v>
          </cell>
          <cell r="I858" t="str">
            <v>จุฑามาศ</v>
          </cell>
          <cell r="J858" t="str">
            <v>อำไพปรีดา</v>
          </cell>
          <cell r="K858"/>
          <cell r="L858" t="str">
            <v>แม่แจ่ม</v>
          </cell>
          <cell r="M858" t="str">
            <v>เชียงใหม่ 3</v>
          </cell>
          <cell r="N858">
            <v>8</v>
          </cell>
          <cell r="O858" t="str">
            <v>สินเชื่อธนาคารประชาชน</v>
          </cell>
          <cell r="P858" t="str">
            <v>1.บุคคลค้ำประกัน</v>
          </cell>
          <cell r="Q858">
            <v>74991</v>
          </cell>
          <cell r="R858">
            <v>12556.07</v>
          </cell>
          <cell r="S858" t="str">
            <v>จังหวัดฮอด</v>
          </cell>
          <cell r="T858" t="str">
            <v>ผบ.E258</v>
          </cell>
          <cell r="U858">
            <v>2563</v>
          </cell>
          <cell r="V858" t="str">
            <v>ผบ.E98</v>
          </cell>
          <cell r="W858">
            <v>2563</v>
          </cell>
          <cell r="X858"/>
          <cell r="Y858"/>
          <cell r="Z858"/>
          <cell r="AA858">
            <v>6</v>
          </cell>
          <cell r="AB858">
            <v>8</v>
          </cell>
          <cell r="AC858">
            <v>2563</v>
          </cell>
          <cell r="AD858"/>
          <cell r="AE858"/>
          <cell r="AF858"/>
          <cell r="AG858"/>
          <cell r="AH858"/>
          <cell r="AI858"/>
          <cell r="AJ858"/>
          <cell r="AK858"/>
          <cell r="AL858"/>
          <cell r="AM858"/>
          <cell r="AN858"/>
          <cell r="AO858"/>
          <cell r="AP858"/>
          <cell r="AQ858"/>
          <cell r="AR858"/>
          <cell r="AS858"/>
          <cell r="AT858"/>
          <cell r="AU858"/>
          <cell r="AV858"/>
          <cell r="AW858"/>
          <cell r="AX858"/>
          <cell r="AY858"/>
          <cell r="AZ858"/>
          <cell r="BA858"/>
          <cell r="BB858" t="str">
            <v>ลงผลสืบ 18/3/2567 อยู่ระหว่างรอคัดภาพลักษณ์เพื่อรายงาน</v>
          </cell>
          <cell r="BC858">
            <v>1800</v>
          </cell>
          <cell r="BD858">
            <v>17</v>
          </cell>
          <cell r="BE858">
            <v>1</v>
          </cell>
          <cell r="BF858">
            <v>2568</v>
          </cell>
          <cell r="BG858">
            <v>0</v>
          </cell>
          <cell r="BH858" t="str">
            <v>-</v>
          </cell>
          <cell r="BI858" t="str">
            <v>-</v>
          </cell>
          <cell r="BJ858" t="str">
            <v>-</v>
          </cell>
          <cell r="BK858">
            <v>0</v>
          </cell>
          <cell r="BL858">
            <v>1700</v>
          </cell>
          <cell r="BM858">
            <v>0</v>
          </cell>
          <cell r="BN858" t="str">
            <v/>
          </cell>
          <cell r="BO858" t="str">
            <v/>
          </cell>
          <cell r="BP858" t="str">
            <v/>
          </cell>
          <cell r="BQ858" t="str">
            <v>-</v>
          </cell>
          <cell r="BR858" t="str">
            <v>-</v>
          </cell>
          <cell r="BS858" t="str">
            <v>-</v>
          </cell>
          <cell r="BT858" t="str">
            <v>นางสาวจุฑามาศ อำไพปรีดา</v>
          </cell>
          <cell r="BU858">
            <v>883263010569</v>
          </cell>
          <cell r="BV858" t="str">
            <v>1.นางสาว กัญญ์ปภัชสรณ์ ยำไพปรีดา
2.นายณัฐพงศ์ ยำไพปรีดา
3.นายบุญทอง ทองสุขรูจี
4.นางสาวสุดาพร พงศ์ประทีปชัย
5.นายธนพนธ์ มูลแก้ว
6.นางวิไลวรรณ มูลแก้ว</v>
          </cell>
          <cell r="BW858" t="str">
            <v>จำเลยที่ 1 
คู่สมรสจำเลยที่ 1
จำเลยที่ 2
คู่สมรสจำเลยที่ 2
จำเลยที่ 3
คู่สมรสจำเลยที่ 3</v>
          </cell>
          <cell r="BX858" t="str">
            <v xml:space="preserve">2-5003-00024-28-1
3-5003-00310-60-9
1-5003-00006-00-8
1-5003-00129-22-3
3-5003-00390-81-5
3-5003-00151-27-6
</v>
          </cell>
          <cell r="BY858"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เลขโฉนด 75762 ต.ป่าแดด อ.เมือง จ.เชียงใหม่
-พบว่ามีบ้านพักอาศัยตึกชั้นเดียวในที่ดิน บ้านเลขที่ 234/22  ต.ป่าแดด อ.เมือง จ.เชียงใหม่ (ติดจำนองธ.กสิกรฯ )
-ไม่พบว่ามีกรรมสิทธิ์ในที่ดิน อ.เมือง จ.เชียงใหม่
-ไม่พบว่ามีกรรมสิทธิ์ในที่ดิน อ.แม่แจ่ม จ.เชียงใหม่
</v>
          </cell>
          <cell r="BZ858" t="str">
            <v>ไม่พบ</v>
          </cell>
          <cell r="CA858"/>
          <cell r="CB858">
            <v>6</v>
          </cell>
          <cell r="CC858"/>
          <cell r="CD858"/>
          <cell r="CE858"/>
          <cell r="CF858"/>
          <cell r="CG858"/>
          <cell r="CH858"/>
          <cell r="CI858"/>
          <cell r="CJ858"/>
          <cell r="CK858"/>
          <cell r="CL858"/>
          <cell r="CM858"/>
          <cell r="CN858"/>
          <cell r="CO858"/>
        </row>
        <row r="859">
          <cell r="B859">
            <v>2332</v>
          </cell>
          <cell r="C859">
            <v>855</v>
          </cell>
          <cell r="D859">
            <v>30</v>
          </cell>
          <cell r="E859">
            <v>11</v>
          </cell>
          <cell r="F859">
            <v>2566</v>
          </cell>
          <cell r="G859">
            <v>800066622203</v>
          </cell>
          <cell r="H859" t="str">
            <v>นาง</v>
          </cell>
          <cell r="I859" t="str">
            <v>ปุญชรัสมิ์</v>
          </cell>
          <cell r="J859" t="str">
            <v>ทะบุญ</v>
          </cell>
          <cell r="K859"/>
          <cell r="L859" t="str">
            <v>แม่แจ่ม</v>
          </cell>
          <cell r="M859" t="str">
            <v>เชียงใหม่ 3</v>
          </cell>
          <cell r="N859">
            <v>8</v>
          </cell>
          <cell r="O859" t="str">
            <v>สินเชื่อองค์กรชุมชน</v>
          </cell>
          <cell r="P859" t="str">
            <v>1.บุคคลค้ำประกัน</v>
          </cell>
          <cell r="Q859">
            <v>49489.32</v>
          </cell>
          <cell r="R859">
            <v>11244.67</v>
          </cell>
          <cell r="S859" t="str">
            <v>จังหวัดฮอด</v>
          </cell>
          <cell r="T859" t="str">
            <v>ผบ.E250</v>
          </cell>
          <cell r="U859">
            <v>2563</v>
          </cell>
          <cell r="V859" t="str">
            <v>ผบ.E92</v>
          </cell>
          <cell r="W859">
            <v>2563</v>
          </cell>
          <cell r="X859"/>
          <cell r="Y859"/>
          <cell r="Z859"/>
          <cell r="AA859">
            <v>6</v>
          </cell>
          <cell r="AB859">
            <v>8</v>
          </cell>
          <cell r="AC859">
            <v>2563</v>
          </cell>
          <cell r="AD859"/>
          <cell r="AE859"/>
          <cell r="AF859"/>
          <cell r="AG859"/>
          <cell r="AH859"/>
          <cell r="AI859"/>
          <cell r="AJ859"/>
          <cell r="AK859"/>
          <cell r="AL859"/>
          <cell r="AM859"/>
          <cell r="AN859"/>
          <cell r="AO859"/>
          <cell r="AP859"/>
          <cell r="AQ859"/>
          <cell r="AR859"/>
          <cell r="AS859"/>
          <cell r="AT859"/>
          <cell r="AU859"/>
          <cell r="AV859"/>
          <cell r="AW859"/>
          <cell r="AX859"/>
          <cell r="AY859"/>
          <cell r="AZ859"/>
          <cell r="BA859"/>
          <cell r="BB859"/>
          <cell r="BC859">
            <v>1500</v>
          </cell>
          <cell r="BD859">
            <v>1</v>
          </cell>
          <cell r="BE859">
            <v>7</v>
          </cell>
          <cell r="BF859">
            <v>2567</v>
          </cell>
          <cell r="BG859">
            <v>0</v>
          </cell>
          <cell r="BH859" t="str">
            <v>-</v>
          </cell>
          <cell r="BI859" t="str">
            <v>-</v>
          </cell>
          <cell r="BJ859" t="str">
            <v>-</v>
          </cell>
          <cell r="BK859">
            <v>0</v>
          </cell>
          <cell r="BL859">
            <v>1060</v>
          </cell>
          <cell r="BM859">
            <v>0</v>
          </cell>
          <cell r="BN859">
            <v>7</v>
          </cell>
          <cell r="BO859">
            <v>8</v>
          </cell>
          <cell r="BP859">
            <v>2567</v>
          </cell>
          <cell r="BQ859" t="str">
            <v>-</v>
          </cell>
          <cell r="BR859" t="str">
            <v>-</v>
          </cell>
          <cell r="BS859" t="str">
            <v>-</v>
          </cell>
          <cell r="BT859" t="str">
            <v>นางปุญชรัสมิ์ ทะบุญ</v>
          </cell>
          <cell r="BU859">
            <v>883263010574</v>
          </cell>
          <cell r="BV859" t="str">
            <v>1.นางปุญชรัสมิ์  ทะบุญ
2.นายไพโรจน์  ทะบุญ
3.นางกิมไล  สนธิคุณ
4.นายเกษม  สนธิคุณ
5.นายธนพร  บุญเทียม</v>
          </cell>
          <cell r="BW859" t="str">
            <v>จำเลยที่ 1
คู่สมรสจำเลยที่ 1
จำเลยที่ 2
คู่สมรสจำเลยที่ 2
จำเลยที่ 3</v>
          </cell>
          <cell r="BX859" t="str">
            <v>3 5003 00057 12 1
3 5003 00241 63 1
3 5003 00058 55 1
3 5003 00152 02 7
3 5003 00242 58 1</v>
          </cell>
          <cell r="BY859"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9" t="str">
            <v>ไม่พบทรัพย์</v>
          </cell>
          <cell r="CA859"/>
          <cell r="CB859"/>
          <cell r="CC859"/>
          <cell r="CD859"/>
          <cell r="CE859"/>
          <cell r="CF859"/>
          <cell r="CG859"/>
          <cell r="CH859"/>
          <cell r="CI859"/>
          <cell r="CJ859"/>
          <cell r="CK859"/>
          <cell r="CL859"/>
          <cell r="CM859"/>
          <cell r="CN859"/>
          <cell r="CO859"/>
        </row>
        <row r="860">
          <cell r="B860">
            <v>2333</v>
          </cell>
          <cell r="C860">
            <v>856</v>
          </cell>
          <cell r="D860">
            <v>30</v>
          </cell>
          <cell r="E860">
            <v>11</v>
          </cell>
          <cell r="F860">
            <v>2566</v>
          </cell>
          <cell r="G860">
            <v>800051285289</v>
          </cell>
          <cell r="H860" t="str">
            <v>นาง</v>
          </cell>
          <cell r="I860" t="str">
            <v>อัญชัญ</v>
          </cell>
          <cell r="J860" t="str">
            <v>วรรณคำหรือพูนผล</v>
          </cell>
          <cell r="K860"/>
          <cell r="L860" t="str">
            <v>แม่แจ่ม</v>
          </cell>
          <cell r="M860" t="str">
            <v>เชียงใหม่ 3</v>
          </cell>
          <cell r="N860">
            <v>8</v>
          </cell>
          <cell r="O860" t="str">
            <v>สินเชื่อเพื่อการบริโภค</v>
          </cell>
          <cell r="P860" t="str">
            <v>1.บุคคลค้ำประกัน</v>
          </cell>
          <cell r="Q860">
            <v>46772.86</v>
          </cell>
          <cell r="R860">
            <v>18893.66</v>
          </cell>
          <cell r="S860" t="str">
            <v>จังหวัดฮอด</v>
          </cell>
          <cell r="T860" t="str">
            <v>ผบ.E254</v>
          </cell>
          <cell r="U860">
            <v>2563</v>
          </cell>
          <cell r="V860" t="str">
            <v>ผบ.E95</v>
          </cell>
          <cell r="W860">
            <v>2563</v>
          </cell>
          <cell r="X860">
            <v>6</v>
          </cell>
          <cell r="Y860">
            <v>8</v>
          </cell>
          <cell r="Z860">
            <v>2563</v>
          </cell>
          <cell r="AA860"/>
          <cell r="AB860"/>
          <cell r="AC860"/>
          <cell r="AD860"/>
          <cell r="AE860"/>
          <cell r="AF860"/>
          <cell r="AG860"/>
          <cell r="AH860"/>
          <cell r="AI860"/>
          <cell r="AJ860"/>
          <cell r="AK860"/>
          <cell r="AL860"/>
          <cell r="AM860"/>
          <cell r="AN860"/>
          <cell r="AO860"/>
          <cell r="AP860"/>
          <cell r="AQ860"/>
          <cell r="AR860"/>
          <cell r="AS860"/>
          <cell r="AT860"/>
          <cell r="AU860"/>
          <cell r="AV860"/>
          <cell r="AW860"/>
          <cell r="AX860"/>
          <cell r="AY860"/>
          <cell r="AZ860"/>
          <cell r="BA860"/>
          <cell r="BB860"/>
          <cell r="BC860">
            <v>1500</v>
          </cell>
          <cell r="BD860">
            <v>9</v>
          </cell>
          <cell r="BE860">
            <v>8</v>
          </cell>
          <cell r="BF860">
            <v>2567</v>
          </cell>
          <cell r="BG860">
            <v>0</v>
          </cell>
          <cell r="BH860" t="str">
            <v>-</v>
          </cell>
          <cell r="BI860" t="str">
            <v>-</v>
          </cell>
          <cell r="BJ860" t="str">
            <v>-</v>
          </cell>
          <cell r="BK860">
            <v>0</v>
          </cell>
          <cell r="BL860">
            <v>1300</v>
          </cell>
          <cell r="BM860">
            <v>0</v>
          </cell>
          <cell r="BN860" t="str">
            <v/>
          </cell>
          <cell r="BO860" t="str">
            <v/>
          </cell>
          <cell r="BP860" t="str">
            <v/>
          </cell>
          <cell r="BQ860" t="str">
            <v>-</v>
          </cell>
          <cell r="BR860" t="str">
            <v>-</v>
          </cell>
          <cell r="BS860" t="str">
            <v>-</v>
          </cell>
          <cell r="BT860" t="str">
            <v>นางอัญชัญ วรรณคำหรือพูนผล</v>
          </cell>
          <cell r="BU860">
            <v>883263010576</v>
          </cell>
          <cell r="BV860" t="str">
            <v>1.นางอัญชัญ  พูนผล
2.นายชนะชัย  วรรณคำ
3.นางสายทอง  ศรีรักษา
4.นายวิษณุพงษ์  ศรีรักษา
5.นางสาวสมหญิง  จริยา</v>
          </cell>
          <cell r="BW860" t="str">
            <v>จำเลยที่ 1
คู่สมรสจำเลยที่ 1
จำเลยที่ 2
จำเลยที่ 3
คู่สมรสจำเลยที่ 3</v>
          </cell>
          <cell r="BX860" t="str">
            <v>3 5003 00169 46 9
3 5003 00239 56 4
3 5003 00169 45 1
1 5003 00102 12 1
1 5003 00104 81 6</v>
          </cell>
          <cell r="BY8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v>
          </cell>
          <cell r="BZ860" t="str">
            <v>ไม่พบทรัพย์</v>
          </cell>
          <cell r="CA860" t="str">
            <v>พบ</v>
          </cell>
          <cell r="CB860"/>
          <cell r="CC860"/>
          <cell r="CD860"/>
          <cell r="CE860"/>
          <cell r="CF860"/>
          <cell r="CG860"/>
          <cell r="CH860"/>
          <cell r="CI860"/>
          <cell r="CJ860"/>
          <cell r="CK860"/>
          <cell r="CL860"/>
          <cell r="CM860"/>
          <cell r="CN860"/>
          <cell r="CO860"/>
        </row>
        <row r="861">
          <cell r="B861">
            <v>2334</v>
          </cell>
          <cell r="C861">
            <v>857</v>
          </cell>
          <cell r="D861">
            <v>30</v>
          </cell>
          <cell r="E861">
            <v>11</v>
          </cell>
          <cell r="F861">
            <v>2566</v>
          </cell>
          <cell r="G861">
            <v>800091389281</v>
          </cell>
          <cell r="H861" t="str">
            <v>นางสาว</v>
          </cell>
          <cell r="I861" t="str">
            <v>นัยรัตน์</v>
          </cell>
          <cell r="J861" t="str">
            <v>เตปา</v>
          </cell>
          <cell r="K861"/>
          <cell r="L861" t="str">
            <v>แม่แจ่ม</v>
          </cell>
          <cell r="M861" t="str">
            <v>เชียงใหม่ 3</v>
          </cell>
          <cell r="N861">
            <v>8</v>
          </cell>
          <cell r="O861" t="str">
            <v>สินเชื่อแก้ไขปัญหาหนี้นอกระบบ</v>
          </cell>
          <cell r="P861" t="str">
            <v>1.บุคคลค้ำประกัน</v>
          </cell>
          <cell r="Q861">
            <v>44738.63</v>
          </cell>
          <cell r="R861">
            <v>9127.7999999999993</v>
          </cell>
          <cell r="S861" t="str">
            <v>จังหวัดฮอด</v>
          </cell>
          <cell r="T861" t="str">
            <v>ผบ.E467</v>
          </cell>
          <cell r="U861">
            <v>2564</v>
          </cell>
          <cell r="V861" t="str">
            <v>ผบ.E591</v>
          </cell>
          <cell r="W861">
            <v>2564</v>
          </cell>
          <cell r="X861"/>
          <cell r="Y861"/>
          <cell r="Z861"/>
          <cell r="AA861">
            <v>12</v>
          </cell>
          <cell r="AB861">
            <v>10</v>
          </cell>
          <cell r="AC861">
            <v>2564</v>
          </cell>
          <cell r="AD861"/>
          <cell r="AE861"/>
          <cell r="AF861"/>
          <cell r="AG861"/>
          <cell r="AH861"/>
          <cell r="AI861"/>
          <cell r="AJ861"/>
          <cell r="AK861"/>
          <cell r="AL861"/>
          <cell r="AM861"/>
          <cell r="AN861"/>
          <cell r="AO861"/>
          <cell r="AP861"/>
          <cell r="AQ861"/>
          <cell r="AR861"/>
          <cell r="AS861"/>
          <cell r="AT861"/>
          <cell r="AU861"/>
          <cell r="AV861"/>
          <cell r="AW861"/>
          <cell r="AX861"/>
          <cell r="AY861"/>
          <cell r="AZ861"/>
          <cell r="BA861"/>
          <cell r="BB861"/>
          <cell r="BC861">
            <v>900</v>
          </cell>
          <cell r="BD861">
            <v>5</v>
          </cell>
          <cell r="BE861">
            <v>7</v>
          </cell>
          <cell r="BF861">
            <v>2567</v>
          </cell>
          <cell r="BG861">
            <v>0</v>
          </cell>
          <cell r="BH861" t="str">
            <v>-</v>
          </cell>
          <cell r="BI861" t="str">
            <v>-</v>
          </cell>
          <cell r="BJ861" t="str">
            <v>-</v>
          </cell>
          <cell r="BK861">
            <v>0</v>
          </cell>
          <cell r="BL861">
            <v>845</v>
          </cell>
          <cell r="BM861">
            <v>0</v>
          </cell>
          <cell r="BN861">
            <v>7</v>
          </cell>
          <cell r="BO861">
            <v>8</v>
          </cell>
          <cell r="BP861">
            <v>2567</v>
          </cell>
          <cell r="BQ861" t="str">
            <v>-</v>
          </cell>
          <cell r="BR861" t="str">
            <v>-</v>
          </cell>
          <cell r="BS861" t="str">
            <v>-</v>
          </cell>
          <cell r="BT861" t="str">
            <v>นางสาวนัยรัตน์ เตปา</v>
          </cell>
          <cell r="BU861">
            <v>883263010577</v>
          </cell>
          <cell r="BV861" t="str">
            <v>1.นางสาวนัยรัตน์  เตปา
2.นางสาวอรทัย  สุขสามัคคี
3.นายพัฒนพงษ์  สุขสามัคคี</v>
          </cell>
          <cell r="BW861" t="str">
            <v>จำเลยที่ 1
จำเลยที่ 2
คู่สมรสจำเลยที่ 2</v>
          </cell>
          <cell r="BX861" t="str">
            <v xml:space="preserve"> 3 5003 00249 85 3
3 7106 00342 40 7
1 5099 00174 91 1</v>
          </cell>
          <cell r="BY861" t="str">
            <v>-ไม่พบว่ามีกรรมสิทธิ์ในที่ดิน อ.แม่แจ่ม จ.เชียงใหม่
-ไม่พบว่ามีกรรมสิทธิ์ในที่ดิน อ.ขลุง จ.จันทบุรี
-ไม่พบว่ามีกรรมสิทธิ์ในที่ดิน อ.แม่แจ่ม จ.เชียงใหม่
-ไม่พบว่ามีกรรมสิทธิ์ในที่ดิน อ.แม่แจ่ม จ.เชียงใหม่</v>
          </cell>
          <cell r="BZ861" t="str">
            <v>ไม่พบทรัพย์</v>
          </cell>
          <cell r="CA861"/>
          <cell r="CB861"/>
          <cell r="CC861"/>
          <cell r="CD861"/>
          <cell r="CE861"/>
          <cell r="CF861"/>
          <cell r="CG861"/>
          <cell r="CH861"/>
          <cell r="CI861"/>
          <cell r="CJ861"/>
          <cell r="CK861"/>
          <cell r="CL861"/>
          <cell r="CM861"/>
          <cell r="CN861"/>
          <cell r="CO861"/>
        </row>
        <row r="862">
          <cell r="B862">
            <v>2335</v>
          </cell>
          <cell r="C862">
            <v>858</v>
          </cell>
          <cell r="D862">
            <v>30</v>
          </cell>
          <cell r="E862">
            <v>11</v>
          </cell>
          <cell r="F862">
            <v>2566</v>
          </cell>
          <cell r="G862">
            <v>800057636105</v>
          </cell>
          <cell r="H862" t="str">
            <v>นางสาว</v>
          </cell>
          <cell r="I862" t="str">
            <v>จิรัชญา</v>
          </cell>
          <cell r="J862" t="str">
            <v>นามวิเศษหรือบุญเทียม</v>
          </cell>
          <cell r="K862"/>
          <cell r="L862" t="str">
            <v>แม่แจ่ม</v>
          </cell>
          <cell r="M862" t="str">
            <v>เชียงใหม่ 3</v>
          </cell>
          <cell r="N862">
            <v>8</v>
          </cell>
          <cell r="O862" t="str">
            <v>สินเชื่อพัฒนาองค์กรชุมชน</v>
          </cell>
          <cell r="P862" t="str">
            <v>1.บุคคลค้ำประกัน</v>
          </cell>
          <cell r="Q862">
            <v>161699.84</v>
          </cell>
          <cell r="R862">
            <v>51421.99</v>
          </cell>
          <cell r="S862" t="str">
            <v>จังหวัดฮอด</v>
          </cell>
          <cell r="T862" t="str">
            <v>ผบ.E261</v>
          </cell>
          <cell r="U862">
            <v>2563</v>
          </cell>
          <cell r="V862" t="str">
            <v>ผบ.E99</v>
          </cell>
          <cell r="W862">
            <v>2563</v>
          </cell>
          <cell r="X862"/>
          <cell r="Y862"/>
          <cell r="Z862"/>
          <cell r="AA862">
            <v>6</v>
          </cell>
          <cell r="AB862">
            <v>8</v>
          </cell>
          <cell r="AC862">
            <v>2563</v>
          </cell>
          <cell r="AD862"/>
          <cell r="AE862"/>
          <cell r="AF862"/>
          <cell r="AG862"/>
          <cell r="AH862"/>
          <cell r="AI862"/>
          <cell r="AJ862"/>
          <cell r="AK862"/>
          <cell r="AL862"/>
          <cell r="AM862"/>
          <cell r="AN862"/>
          <cell r="AO862"/>
          <cell r="AP862"/>
          <cell r="AQ862"/>
          <cell r="AR862"/>
          <cell r="AS862"/>
          <cell r="AT862"/>
          <cell r="AU862"/>
          <cell r="AV862"/>
          <cell r="AW862"/>
          <cell r="AX862"/>
          <cell r="AY862"/>
          <cell r="AZ862"/>
          <cell r="BA862"/>
          <cell r="BB862"/>
          <cell r="BC862">
            <v>1800</v>
          </cell>
          <cell r="BD862">
            <v>1</v>
          </cell>
          <cell r="BE862">
            <v>7</v>
          </cell>
          <cell r="BF862">
            <v>2567</v>
          </cell>
          <cell r="BG862">
            <v>0</v>
          </cell>
          <cell r="BH862" t="str">
            <v>-</v>
          </cell>
          <cell r="BI862" t="str">
            <v>-</v>
          </cell>
          <cell r="BJ862" t="str">
            <v>-</v>
          </cell>
          <cell r="BK862">
            <v>0</v>
          </cell>
          <cell r="BL862">
            <v>1440</v>
          </cell>
          <cell r="BM862">
            <v>0</v>
          </cell>
          <cell r="BN862">
            <v>7</v>
          </cell>
          <cell r="BO862">
            <v>8</v>
          </cell>
          <cell r="BP862">
            <v>2567</v>
          </cell>
          <cell r="BQ862" t="str">
            <v>-</v>
          </cell>
          <cell r="BR862" t="str">
            <v>-</v>
          </cell>
          <cell r="BS862" t="str">
            <v>-</v>
          </cell>
          <cell r="BT862" t="str">
            <v>นางสาวจิรัชญา นามวิเศษหรือบุญเทียม</v>
          </cell>
          <cell r="BU862">
            <v>883263010580</v>
          </cell>
          <cell r="BV862" t="str">
            <v>1.นางสาวริรัชญา  บุญเทียม
2.นายวิวัฒน์  นามวิเศษ
3.นายอารยา  อุทัยดา
4.นายวุฒิไกร  อุทัยดา
5.นางยุพิน  มุทุมล
6.นายกมล  กองจันทร์</v>
          </cell>
          <cell r="BW862" t="str">
            <v>จำเลยที่ 1
คู่สมรสจำเลยที่ 1
จำเลยที่ 2
คู่สมรสจำเลยที่ 2
จำเลยที่ 3
คู่สมรสจำเลยที่ 3</v>
          </cell>
          <cell r="BX862" t="str">
            <v>3 5003 00051 95 6
1 4103 00062 01 4
3 5003 00051 87 5
5 5101 90005 72 2
3 5003 00051 86 7
3 5003 00052 36 7</v>
          </cell>
          <cell r="BY862" t="str">
            <v>-ไม่พบว่ามีกรรมสิทธิ์ในที่ดิน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2" t="str">
            <v>ไม่พบทรัพย์</v>
          </cell>
          <cell r="CA862"/>
          <cell r="CB862"/>
          <cell r="CC862"/>
          <cell r="CD862"/>
          <cell r="CE862"/>
          <cell r="CF862"/>
          <cell r="CG862"/>
          <cell r="CH862"/>
          <cell r="CI862"/>
          <cell r="CJ862"/>
          <cell r="CK862"/>
          <cell r="CL862"/>
          <cell r="CM862"/>
          <cell r="CN862"/>
          <cell r="CO862"/>
        </row>
        <row r="863">
          <cell r="B863">
            <v>2336</v>
          </cell>
          <cell r="C863">
            <v>859</v>
          </cell>
          <cell r="D863">
            <v>30</v>
          </cell>
          <cell r="E863">
            <v>11</v>
          </cell>
          <cell r="F863">
            <v>2566</v>
          </cell>
          <cell r="G863">
            <v>800035262115</v>
          </cell>
          <cell r="H863" t="str">
            <v>นาย</v>
          </cell>
          <cell r="I863" t="str">
            <v>ปราโมทย์</v>
          </cell>
          <cell r="J863" t="str">
            <v>กองจันทร์</v>
          </cell>
          <cell r="K863"/>
          <cell r="L863" t="str">
            <v>แม่แจ่ม</v>
          </cell>
          <cell r="M863" t="str">
            <v>เชียงใหม่ 3</v>
          </cell>
          <cell r="N863">
            <v>8</v>
          </cell>
          <cell r="O863" t="str">
            <v>สินเชื่อพัฒนาองค์กรชุมชน(รายบุคคล)</v>
          </cell>
          <cell r="P863" t="str">
            <v>1.บุคคลค้ำประกัน</v>
          </cell>
          <cell r="Q863">
            <v>392342.63</v>
          </cell>
          <cell r="R863">
            <v>143225.15</v>
          </cell>
          <cell r="S863" t="str">
            <v>จังหวัดฮอด</v>
          </cell>
          <cell r="T863" t="str">
            <v>ผบ.E357</v>
          </cell>
          <cell r="U863">
            <v>2563</v>
          </cell>
          <cell r="V863" t="str">
            <v>ผบ.E244</v>
          </cell>
          <cell r="W863">
            <v>2563</v>
          </cell>
          <cell r="X863"/>
          <cell r="Y863"/>
          <cell r="Z863"/>
          <cell r="AA863">
            <v>31</v>
          </cell>
          <cell r="AB863">
            <v>8</v>
          </cell>
          <cell r="AC863">
            <v>2563</v>
          </cell>
          <cell r="AD863"/>
          <cell r="AE863"/>
          <cell r="AF863"/>
          <cell r="AG863"/>
          <cell r="AH863"/>
          <cell r="AI863"/>
          <cell r="AJ863"/>
          <cell r="AK863"/>
          <cell r="AL863"/>
          <cell r="AM863"/>
          <cell r="AN863"/>
          <cell r="AO863"/>
          <cell r="AP863"/>
          <cell r="AQ863"/>
          <cell r="AR863"/>
          <cell r="AS863"/>
          <cell r="AT863"/>
          <cell r="AU863"/>
          <cell r="AV863"/>
          <cell r="AW863"/>
          <cell r="AX863"/>
          <cell r="AY863"/>
          <cell r="AZ863"/>
          <cell r="BA863"/>
          <cell r="BB863"/>
          <cell r="BC863">
            <v>1800</v>
          </cell>
          <cell r="BD863">
            <v>9</v>
          </cell>
          <cell r="BE863">
            <v>8</v>
          </cell>
          <cell r="BF863">
            <v>2567</v>
          </cell>
          <cell r="BG863">
            <v>0</v>
          </cell>
          <cell r="BH863" t="str">
            <v>-</v>
          </cell>
          <cell r="BI863" t="str">
            <v>-</v>
          </cell>
          <cell r="BJ863" t="str">
            <v>-</v>
          </cell>
          <cell r="BK863">
            <v>0</v>
          </cell>
          <cell r="BL863">
            <v>1140</v>
          </cell>
          <cell r="BM863">
            <v>0</v>
          </cell>
          <cell r="BN863" t="str">
            <v/>
          </cell>
          <cell r="BO863" t="str">
            <v/>
          </cell>
          <cell r="BP863" t="str">
            <v/>
          </cell>
          <cell r="BQ863" t="str">
            <v>-</v>
          </cell>
          <cell r="BR863" t="str">
            <v>-</v>
          </cell>
          <cell r="BS863" t="str">
            <v>-</v>
          </cell>
          <cell r="BT863" t="str">
            <v>นายปราโมทย์ กองจันทร์</v>
          </cell>
          <cell r="BU863">
            <v>883263011351</v>
          </cell>
          <cell r="BV863" t="str">
            <v>1.นายปราโมทย์  กองจันทร์
2.นางคำนวล  กองจันทร์
3.นายสง่า  แก้วมูล
4.นางวันดี  แก้วมูล
5.นางประภา  ฤทธิ์เรืองโรจน์
6.นายวิเชียร  ฤทธิ์เรืองโรจน์</v>
          </cell>
          <cell r="BW863" t="str">
            <v>จำเลยที่ 1
คู่สมรสจำเลยที่ 1
จำเลยที่ 2
คู่สมรสจำเลยที่ 2
จำเลยที่ 3
คู่สมรสจำเลยที่ 3</v>
          </cell>
          <cell r="BX863" t="str">
            <v>3 5003 00091 33 8
5 5003 00016 58 8
3 5003 00095 34 1
3 5003 00092 44 0
3 5003 00092 48 2
3 5003 00092 47 4</v>
          </cell>
          <cell r="BY8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3" t="str">
            <v>ไม่พบทรัพย์</v>
          </cell>
          <cell r="CA863" t="str">
            <v>ไม่พบ</v>
          </cell>
          <cell r="CB863"/>
          <cell r="CC863"/>
          <cell r="CD863"/>
          <cell r="CE863"/>
          <cell r="CF863"/>
          <cell r="CG863"/>
          <cell r="CH863"/>
          <cell r="CI863"/>
          <cell r="CJ863"/>
          <cell r="CK863"/>
          <cell r="CL863"/>
          <cell r="CM863"/>
          <cell r="CN863"/>
          <cell r="CO863"/>
        </row>
        <row r="864">
          <cell r="B864">
            <v>2337</v>
          </cell>
          <cell r="C864">
            <v>860</v>
          </cell>
          <cell r="D864">
            <v>30</v>
          </cell>
          <cell r="E864">
            <v>11</v>
          </cell>
          <cell r="F864">
            <v>2566</v>
          </cell>
          <cell r="G864">
            <v>800035262065</v>
          </cell>
          <cell r="H864" t="str">
            <v>นาย</v>
          </cell>
          <cell r="I864" t="str">
            <v>ชาติชาย</v>
          </cell>
          <cell r="J864" t="str">
            <v>เตจ๊ะแก้ว</v>
          </cell>
          <cell r="K864"/>
          <cell r="L864" t="str">
            <v>แม่แจ่ม</v>
          </cell>
          <cell r="M864" t="str">
            <v>เชียงใหม่ 3</v>
          </cell>
          <cell r="N864">
            <v>8</v>
          </cell>
          <cell r="O864" t="str">
            <v>สินเชื่อพัฒนาองค์กรชุมชน(รายบุคคล)</v>
          </cell>
          <cell r="P864" t="str">
            <v>1.บุคคลค้ำประกัน</v>
          </cell>
          <cell r="Q864">
            <v>61165.32</v>
          </cell>
          <cell r="R864">
            <v>28159.68</v>
          </cell>
          <cell r="S864" t="str">
            <v>จังหวัดฮอด</v>
          </cell>
          <cell r="T864" t="str">
            <v>ผบ.473</v>
          </cell>
          <cell r="U864">
            <v>2563</v>
          </cell>
          <cell r="V864" t="str">
            <v>ผบ.778</v>
          </cell>
          <cell r="W864">
            <v>2563</v>
          </cell>
          <cell r="X864"/>
          <cell r="Y864"/>
          <cell r="Z864"/>
          <cell r="AA864">
            <v>24</v>
          </cell>
          <cell r="AB864">
            <v>11</v>
          </cell>
          <cell r="AC864">
            <v>2563</v>
          </cell>
          <cell r="AD864"/>
          <cell r="AE864"/>
          <cell r="AF864"/>
          <cell r="AG864"/>
          <cell r="AH864"/>
          <cell r="AI864"/>
          <cell r="AJ864"/>
          <cell r="AK864"/>
          <cell r="AL864"/>
          <cell r="AM864"/>
          <cell r="AN864"/>
          <cell r="AO864"/>
          <cell r="AP864"/>
          <cell r="AQ864"/>
          <cell r="AR864"/>
          <cell r="AS864"/>
          <cell r="AT864"/>
          <cell r="AU864"/>
          <cell r="AV864"/>
          <cell r="AW864"/>
          <cell r="AX864"/>
          <cell r="AY864"/>
          <cell r="AZ864"/>
          <cell r="BA864"/>
          <cell r="BB864"/>
          <cell r="BC864">
            <v>1500</v>
          </cell>
          <cell r="BD864">
            <v>5</v>
          </cell>
          <cell r="BE864">
            <v>7</v>
          </cell>
          <cell r="BF864">
            <v>2567</v>
          </cell>
          <cell r="BG864">
            <v>0</v>
          </cell>
          <cell r="BH864" t="str">
            <v>-</v>
          </cell>
          <cell r="BI864" t="str">
            <v>-</v>
          </cell>
          <cell r="BJ864" t="str">
            <v>-</v>
          </cell>
          <cell r="BK864">
            <v>0</v>
          </cell>
          <cell r="BL864">
            <v>1185</v>
          </cell>
          <cell r="BM864">
            <v>0</v>
          </cell>
          <cell r="BN864">
            <v>7</v>
          </cell>
          <cell r="BO864">
            <v>8</v>
          </cell>
          <cell r="BP864">
            <v>2567</v>
          </cell>
          <cell r="BQ864" t="str">
            <v>-</v>
          </cell>
          <cell r="BR864" t="str">
            <v>-</v>
          </cell>
          <cell r="BS864" t="str">
            <v>-</v>
          </cell>
          <cell r="BT864" t="str">
            <v>นายชาติชาย เตจ๊ะแก้ว</v>
          </cell>
          <cell r="BU864">
            <v>883263011352</v>
          </cell>
          <cell r="BV864" t="str">
            <v>1.นายชาติชาย  เตจ๊ะแก้ว
2.นายณัฐวุฒิ  สุนันตา
3.นายมานิต  สารินจา
4.นายกองจันทร์  สารินจา
5.นายศรายุทธ  กองจันทร์</v>
          </cell>
          <cell r="BW864" t="str">
            <v>จำเลยที่ 1
จำเลยที่ 2
จำเลยที่ 3
คู่สมรสจำเลยที่ 3
จำเลยที่ 4</v>
          </cell>
          <cell r="BX864" t="str">
            <v>3 5003 00095 53 8
1 5003 00106 49 5
3 5201 01513 41 1
3 5003 00092 41 5
1 5003 00071 48 9</v>
          </cell>
          <cell r="BY86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4" t="str">
            <v>ไม่พบทรัพย์</v>
          </cell>
          <cell r="CA864"/>
          <cell r="CB864"/>
          <cell r="CC864"/>
          <cell r="CD864"/>
          <cell r="CE864"/>
          <cell r="CF864"/>
          <cell r="CG864"/>
          <cell r="CH864"/>
          <cell r="CI864"/>
          <cell r="CJ864"/>
          <cell r="CK864"/>
          <cell r="CL864"/>
          <cell r="CM864"/>
          <cell r="CN864"/>
          <cell r="CO864"/>
        </row>
        <row r="865">
          <cell r="B865">
            <v>2338</v>
          </cell>
          <cell r="C865">
            <v>861</v>
          </cell>
          <cell r="D865">
            <v>30</v>
          </cell>
          <cell r="E865">
            <v>11</v>
          </cell>
          <cell r="F865">
            <v>2566</v>
          </cell>
          <cell r="G865">
            <v>800057409479</v>
          </cell>
          <cell r="H865" t="str">
            <v>นาง</v>
          </cell>
          <cell r="I865" t="str">
            <v>จันทรา</v>
          </cell>
          <cell r="J865" t="str">
            <v>อินจัน</v>
          </cell>
          <cell r="K865"/>
          <cell r="L865" t="str">
            <v>ฮอด</v>
          </cell>
          <cell r="M865" t="str">
            <v>เชียงใหม่ 3</v>
          </cell>
          <cell r="N865">
            <v>8</v>
          </cell>
          <cell r="O865" t="str">
            <v>สินเชื่อธนาคารประชาชน</v>
          </cell>
          <cell r="P865" t="str">
            <v>1.บุคคลค้ำประกัน</v>
          </cell>
          <cell r="Q865">
            <v>71295.820000000007</v>
          </cell>
          <cell r="R865">
            <v>25082.52</v>
          </cell>
          <cell r="S865" t="str">
            <v>จังหวัดฮอด</v>
          </cell>
          <cell r="T865" t="str">
            <v>ผบ.E505</v>
          </cell>
          <cell r="U865">
            <v>2564</v>
          </cell>
          <cell r="V865" t="str">
            <v>ผบ.E564</v>
          </cell>
          <cell r="W865">
            <v>2564</v>
          </cell>
          <cell r="X865"/>
          <cell r="Y865"/>
          <cell r="Z865"/>
          <cell r="AA865">
            <v>11</v>
          </cell>
          <cell r="AB865">
            <v>10</v>
          </cell>
          <cell r="AC865">
            <v>2564</v>
          </cell>
          <cell r="AD865"/>
          <cell r="AE865"/>
          <cell r="AF865"/>
          <cell r="AG865"/>
          <cell r="AH865"/>
          <cell r="AI865"/>
          <cell r="AJ865"/>
          <cell r="AK865"/>
          <cell r="AL865"/>
          <cell r="AM865"/>
          <cell r="AN865"/>
          <cell r="AO865"/>
          <cell r="AP865"/>
          <cell r="AQ865"/>
          <cell r="AR865"/>
          <cell r="AS865"/>
          <cell r="AT865"/>
          <cell r="AU865"/>
          <cell r="AV865"/>
          <cell r="AW865"/>
          <cell r="AX865"/>
          <cell r="AY865"/>
          <cell r="AZ865"/>
          <cell r="BA865"/>
          <cell r="BB865"/>
          <cell r="BC865">
            <v>1500</v>
          </cell>
          <cell r="BD865">
            <v>5</v>
          </cell>
          <cell r="BE865">
            <v>7</v>
          </cell>
          <cell r="BF865">
            <v>2567</v>
          </cell>
          <cell r="BG865">
            <v>0</v>
          </cell>
          <cell r="BH865" t="str">
            <v>-</v>
          </cell>
          <cell r="BI865" t="str">
            <v>-</v>
          </cell>
          <cell r="BJ865" t="str">
            <v>-</v>
          </cell>
          <cell r="BK865">
            <v>0</v>
          </cell>
          <cell r="BL865">
            <v>1410</v>
          </cell>
          <cell r="BM865">
            <v>0</v>
          </cell>
          <cell r="BN865" t="str">
            <v/>
          </cell>
          <cell r="BO865" t="str">
            <v/>
          </cell>
          <cell r="BP865" t="str">
            <v/>
          </cell>
          <cell r="BQ865" t="str">
            <v>-</v>
          </cell>
          <cell r="BR865" t="str">
            <v>-</v>
          </cell>
          <cell r="BS865" t="str">
            <v>-</v>
          </cell>
          <cell r="BT865" t="str">
            <v>นางจันทรา อินจัน</v>
          </cell>
          <cell r="BU865">
            <v>823760010209</v>
          </cell>
          <cell r="BV865" t="str">
            <v>1.นางจันทรา  อินจัน
2.นายธนพล  อินจัน
3.นายวีระยุทธ์  จันทร์เป็ง
4.นางลัดดาวัลย์  จันทร์เป็ง
5.นายผดุงพงศ์  สมโสม</v>
          </cell>
          <cell r="BW865" t="str">
            <v>จำเลยที่ 1
คู่สมรสจำเลยที่ 1
จำเลยที่ 2
จำเลยที่ 3
คู่สมรสจำเลยที่ 3</v>
          </cell>
          <cell r="BX865" t="str">
            <v>1 5016 00058 00 4
1 1298 00066 91 5
3 5016 00016 52 9
3 5016 00016 54 5
3 1104 01356 30 6</v>
          </cell>
          <cell r="BY865" t="str">
            <v>-ไม่พบว่ามีกรรมสิทธิ์ในที่ดิน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อ.พระประแดง  จ.สมุทรปราการ
-ไม่พบว่ามีกรรมสิทธิ์ในที่ดิน  อ.ฮอด  จ.เชียงใหม่
-ไม่พบว่ามีกรรมสิทธิ์ในที่ดิน  อ.พระประแดง  จ.สมุทรปราการ</v>
          </cell>
          <cell r="BZ865" t="str">
            <v>ไม่พบทรัพย์</v>
          </cell>
          <cell r="CA865"/>
          <cell r="CB865"/>
          <cell r="CC865"/>
          <cell r="CD865"/>
          <cell r="CE865"/>
          <cell r="CF865"/>
          <cell r="CG865"/>
          <cell r="CH865"/>
          <cell r="CI865"/>
          <cell r="CJ865"/>
          <cell r="CK865"/>
          <cell r="CL865"/>
          <cell r="CM865"/>
          <cell r="CN865"/>
          <cell r="CO865"/>
        </row>
        <row r="866">
          <cell r="B866">
            <v>2339</v>
          </cell>
          <cell r="C866">
            <v>862</v>
          </cell>
          <cell r="D866">
            <v>30</v>
          </cell>
          <cell r="E866">
            <v>11</v>
          </cell>
          <cell r="F866">
            <v>2566</v>
          </cell>
          <cell r="G866">
            <v>800082351862</v>
          </cell>
          <cell r="H866" t="str">
            <v>นาง</v>
          </cell>
          <cell r="I866" t="str">
            <v>คำมูล</v>
          </cell>
          <cell r="J866" t="str">
            <v>หมื่นไก่</v>
          </cell>
          <cell r="K866"/>
          <cell r="L866" t="str">
            <v>ฮอด</v>
          </cell>
          <cell r="M866" t="str">
            <v>เชียงใหม่ 3</v>
          </cell>
          <cell r="N866">
            <v>8</v>
          </cell>
          <cell r="O866" t="str">
            <v>สินเชื่อเพื่อการบริโภค</v>
          </cell>
          <cell r="P866" t="str">
            <v>1.บุคคลค้ำประกัน</v>
          </cell>
          <cell r="Q866">
            <v>86551.52</v>
          </cell>
          <cell r="R866">
            <v>20805.66</v>
          </cell>
          <cell r="S866" t="str">
            <v>จังหวัดฮอด</v>
          </cell>
          <cell r="T866" t="str">
            <v>ผบ.E411</v>
          </cell>
          <cell r="U866">
            <v>2565</v>
          </cell>
          <cell r="V866" t="str">
            <v>ผบ.E443</v>
          </cell>
          <cell r="W866">
            <v>2565</v>
          </cell>
          <cell r="X866">
            <v>12</v>
          </cell>
          <cell r="Y866">
            <v>7</v>
          </cell>
          <cell r="Z866">
            <v>2565</v>
          </cell>
          <cell r="AA866"/>
          <cell r="AB866"/>
          <cell r="AC866"/>
          <cell r="AD866"/>
          <cell r="AE866"/>
          <cell r="AF866"/>
          <cell r="AG866"/>
          <cell r="AH866"/>
          <cell r="AI866"/>
          <cell r="AJ866"/>
          <cell r="AK866"/>
          <cell r="AL866"/>
          <cell r="AM866"/>
          <cell r="AN866"/>
          <cell r="AO866"/>
          <cell r="AP866"/>
          <cell r="AQ866"/>
          <cell r="AR866"/>
          <cell r="AS866"/>
          <cell r="AT866"/>
          <cell r="AU866"/>
          <cell r="AV866"/>
          <cell r="AW866"/>
          <cell r="AX866"/>
          <cell r="AY866"/>
          <cell r="AZ866"/>
          <cell r="BA866"/>
          <cell r="BB866"/>
          <cell r="BC866">
            <v>1500</v>
          </cell>
          <cell r="BD866">
            <v>5</v>
          </cell>
          <cell r="BE866">
            <v>7</v>
          </cell>
          <cell r="BF866">
            <v>2567</v>
          </cell>
          <cell r="BG866">
            <v>0</v>
          </cell>
          <cell r="BH866" t="str">
            <v>-</v>
          </cell>
          <cell r="BI866" t="str">
            <v>-</v>
          </cell>
          <cell r="BJ866" t="str">
            <v>-</v>
          </cell>
          <cell r="BK866">
            <v>0</v>
          </cell>
          <cell r="BL866">
            <v>980</v>
          </cell>
          <cell r="BM866">
            <v>0</v>
          </cell>
          <cell r="BN866" t="str">
            <v/>
          </cell>
          <cell r="BO866" t="str">
            <v/>
          </cell>
          <cell r="BP866" t="str">
            <v/>
          </cell>
          <cell r="BQ866" t="str">
            <v>-</v>
          </cell>
          <cell r="BR866" t="str">
            <v>-</v>
          </cell>
          <cell r="BS866" t="str">
            <v>-</v>
          </cell>
          <cell r="BT866" t="str">
            <v>นางคำมูล หมื่นไก่</v>
          </cell>
          <cell r="BU866">
            <v>888164010562</v>
          </cell>
          <cell r="BV866" t="str">
            <v>1.นางคำมูล  หมื่นไก่
2.นายสุวิทเดช  สิงโต
3.นางสาวสีดา  ปัญญากิจอุดมกูล
4.นางมุกดา  อินต๊ะชอน
5.นายเหรียญ  อินต๊ะชอน</v>
          </cell>
          <cell r="BW866" t="str">
            <v>จำเลยที่ 1
จำเลยที่ 2
คู่สมรสจำเลยที่ 2
จำเลยที่ 3
คู่สมรสจำเลยที่ 3</v>
          </cell>
          <cell r="BX866" t="str">
            <v>3 5016 00136 96 6
3 5016 00137 53 9
1 5804 00152 68 5
3 5016 00136 87 7
3 5016 00136 03 6</v>
          </cell>
          <cell r="BY866"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66" t="str">
            <v>ไม่พบทรัพย์</v>
          </cell>
          <cell r="CA866"/>
          <cell r="CB866"/>
          <cell r="CC866"/>
          <cell r="CD866"/>
          <cell r="CE866"/>
          <cell r="CF866"/>
          <cell r="CG866"/>
          <cell r="CH866"/>
          <cell r="CI866"/>
          <cell r="CJ866"/>
          <cell r="CK866"/>
          <cell r="CL866"/>
          <cell r="CM866"/>
          <cell r="CN866"/>
          <cell r="CO866"/>
        </row>
        <row r="867">
          <cell r="B867">
            <v>2340</v>
          </cell>
          <cell r="C867">
            <v>863</v>
          </cell>
          <cell r="D867">
            <v>30</v>
          </cell>
          <cell r="E867">
            <v>11</v>
          </cell>
          <cell r="F867">
            <v>2566</v>
          </cell>
          <cell r="G867">
            <v>800066722995</v>
          </cell>
          <cell r="H867" t="str">
            <v>นาง</v>
          </cell>
          <cell r="I867" t="str">
            <v>ศรีจันทร์</v>
          </cell>
          <cell r="J867" t="str">
            <v>นำมะ</v>
          </cell>
          <cell r="K867"/>
          <cell r="L867" t="str">
            <v>ฮอด</v>
          </cell>
          <cell r="M867" t="str">
            <v>เชียงใหม่ 3</v>
          </cell>
          <cell r="N867">
            <v>8</v>
          </cell>
          <cell r="O867" t="str">
            <v>สินเชื่อเพื่อการบริโภค</v>
          </cell>
          <cell r="P867" t="str">
            <v>1.บุคคลค้ำประกัน</v>
          </cell>
          <cell r="Q867">
            <v>47228.59</v>
          </cell>
          <cell r="R867">
            <v>4426.3900000000003</v>
          </cell>
          <cell r="S867" t="str">
            <v>จังหวัดฮอด</v>
          </cell>
          <cell r="T867" t="str">
            <v>ผบ.E153</v>
          </cell>
          <cell r="U867">
            <v>2565</v>
          </cell>
          <cell r="V867" t="str">
            <v>ผบ.E243</v>
          </cell>
          <cell r="W867">
            <v>2565</v>
          </cell>
          <cell r="X867"/>
          <cell r="Y867"/>
          <cell r="Z867"/>
          <cell r="AA867">
            <v>19</v>
          </cell>
          <cell r="AB867">
            <v>4</v>
          </cell>
          <cell r="AC867">
            <v>2565</v>
          </cell>
          <cell r="AD867"/>
          <cell r="AE867"/>
          <cell r="AF867"/>
          <cell r="AG867"/>
          <cell r="AH867"/>
          <cell r="AI867"/>
          <cell r="AJ867"/>
          <cell r="AK867"/>
          <cell r="AL867"/>
          <cell r="AM867"/>
          <cell r="AN867"/>
          <cell r="AO867"/>
          <cell r="AP867"/>
          <cell r="AQ867"/>
          <cell r="AR867"/>
          <cell r="AS867"/>
          <cell r="AT867"/>
          <cell r="AU867"/>
          <cell r="AV867"/>
          <cell r="AW867"/>
          <cell r="AX867"/>
          <cell r="AY867"/>
          <cell r="AZ867"/>
          <cell r="BA867"/>
          <cell r="BB867"/>
          <cell r="BC867">
            <v>900</v>
          </cell>
          <cell r="BD867">
            <v>5</v>
          </cell>
          <cell r="BE867">
            <v>7</v>
          </cell>
          <cell r="BF867">
            <v>2567</v>
          </cell>
          <cell r="BG867">
            <v>0</v>
          </cell>
          <cell r="BH867" t="str">
            <v>-</v>
          </cell>
          <cell r="BI867" t="str">
            <v>-</v>
          </cell>
          <cell r="BJ867" t="str">
            <v>-</v>
          </cell>
          <cell r="BK867">
            <v>0</v>
          </cell>
          <cell r="BL867">
            <v>620</v>
          </cell>
          <cell r="BM867">
            <v>0</v>
          </cell>
          <cell r="BN867" t="str">
            <v/>
          </cell>
          <cell r="BO867" t="str">
            <v/>
          </cell>
          <cell r="BP867" t="str">
            <v/>
          </cell>
          <cell r="BQ867" t="str">
            <v>-</v>
          </cell>
          <cell r="BR867" t="str">
            <v>-</v>
          </cell>
          <cell r="BS867" t="str">
            <v>-</v>
          </cell>
          <cell r="BT867" t="str">
            <v>นางศรีจันทร์ นำมะ</v>
          </cell>
          <cell r="BU867">
            <v>883262011437</v>
          </cell>
          <cell r="BV867" t="str">
            <v>1.นางศรีจันทร์  นำมะ
2.นาววุฒิไกร  สร้อยฟ้า
3.นายชัชวัล  นำมะ</v>
          </cell>
          <cell r="BW867" t="str">
            <v>จำเลยที่ 1
จำเลยที่ 2
จำเลยที่ 3</v>
          </cell>
          <cell r="BX867" t="str">
            <v>3 5016 00167 92 6
1 5016 00111 84 3
3 5016 00165 94 0</v>
          </cell>
          <cell r="BY86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867" t="str">
            <v>ไม่พบทรัพย์</v>
          </cell>
          <cell r="CA867"/>
          <cell r="CB867"/>
          <cell r="CC867"/>
          <cell r="CD867"/>
          <cell r="CE867"/>
          <cell r="CF867"/>
          <cell r="CG867"/>
          <cell r="CH867"/>
          <cell r="CI867"/>
          <cell r="CJ867"/>
          <cell r="CK867"/>
          <cell r="CL867"/>
          <cell r="CM867"/>
          <cell r="CN867"/>
          <cell r="CO867"/>
        </row>
        <row r="868">
          <cell r="B868">
            <v>2341</v>
          </cell>
          <cell r="C868">
            <v>864</v>
          </cell>
          <cell r="D868">
            <v>30</v>
          </cell>
          <cell r="E868">
            <v>11</v>
          </cell>
          <cell r="F868">
            <v>2566</v>
          </cell>
          <cell r="G868">
            <v>800072349940</v>
          </cell>
          <cell r="H868" t="str">
            <v>นาง</v>
          </cell>
          <cell r="I868" t="str">
            <v>เกตุแก้ว</v>
          </cell>
          <cell r="J868" t="str">
            <v>สิงห์โต</v>
          </cell>
          <cell r="K868"/>
          <cell r="L868" t="str">
            <v>ฮอด</v>
          </cell>
          <cell r="M868" t="str">
            <v>เชียงใหม่ 3</v>
          </cell>
          <cell r="N868">
            <v>8</v>
          </cell>
          <cell r="O868" t="str">
            <v>สินเชื่อเพื่อการบริโภค</v>
          </cell>
          <cell r="P868" t="str">
            <v>1.บุคคลค้ำประกัน</v>
          </cell>
          <cell r="Q868">
            <v>96906.73</v>
          </cell>
          <cell r="R868">
            <v>24144.68</v>
          </cell>
          <cell r="S868" t="str">
            <v>จังหวัดฮอด</v>
          </cell>
          <cell r="T868" t="str">
            <v>ผบ.E417</v>
          </cell>
          <cell r="U868">
            <v>2565</v>
          </cell>
          <cell r="V868" t="str">
            <v>ผบ.E445</v>
          </cell>
          <cell r="W868">
            <v>2565</v>
          </cell>
          <cell r="X868">
            <v>18</v>
          </cell>
          <cell r="Y868">
            <v>7</v>
          </cell>
          <cell r="Z868">
            <v>2565</v>
          </cell>
          <cell r="AA868"/>
          <cell r="AB868"/>
          <cell r="AC868"/>
          <cell r="AD868"/>
          <cell r="AE868"/>
          <cell r="AF868"/>
          <cell r="AG868"/>
          <cell r="AH868"/>
          <cell r="AI868"/>
          <cell r="AJ868"/>
          <cell r="AK868"/>
          <cell r="AL868"/>
          <cell r="AM868"/>
          <cell r="AN868"/>
          <cell r="AO868"/>
          <cell r="AP868"/>
          <cell r="AQ868"/>
          <cell r="AR868"/>
          <cell r="AS868"/>
          <cell r="AT868"/>
          <cell r="AU868"/>
          <cell r="AV868"/>
          <cell r="AW868"/>
          <cell r="AX868"/>
          <cell r="AY868"/>
          <cell r="AZ868"/>
          <cell r="BA868"/>
          <cell r="BB868"/>
          <cell r="BC868">
            <v>1500</v>
          </cell>
          <cell r="BD868">
            <v>5</v>
          </cell>
          <cell r="BE868">
            <v>7</v>
          </cell>
          <cell r="BF868">
            <v>2567</v>
          </cell>
          <cell r="BG868">
            <v>0</v>
          </cell>
          <cell r="BH868" t="str">
            <v>-</v>
          </cell>
          <cell r="BI868" t="str">
            <v>-</v>
          </cell>
          <cell r="BJ868" t="str">
            <v>-</v>
          </cell>
          <cell r="BK868">
            <v>0</v>
          </cell>
          <cell r="BL868">
            <v>945</v>
          </cell>
          <cell r="BM868">
            <v>0</v>
          </cell>
          <cell r="BN868" t="str">
            <v/>
          </cell>
          <cell r="BO868" t="str">
            <v/>
          </cell>
          <cell r="BP868" t="str">
            <v/>
          </cell>
          <cell r="BQ868" t="str">
            <v>-</v>
          </cell>
          <cell r="BR868" t="str">
            <v>-</v>
          </cell>
          <cell r="BS868" t="str">
            <v>-</v>
          </cell>
          <cell r="BT868" t="str">
            <v>นางเกตุแก้ว สิงห์โต</v>
          </cell>
          <cell r="BU868">
            <v>888164010548</v>
          </cell>
          <cell r="BV868" t="str">
            <v>1.นางเกตุแก้ว  สิงโต
2.นายสุวรรณ์  สิงโต
3.นางยุพา  วงค์แก้ว
4.นายนพดล  วงค์แก้ว
5.นายเกรียงศักดิ์  ลูนใฝ</v>
          </cell>
          <cell r="BW868" t="str">
            <v>จำเลยที่ 1
คู่สมรสจำเลยที่ 1
จำเลยที่ 2
คู่สมรสจำเลยที่ 2
จำเลยที่ 3</v>
          </cell>
          <cell r="BX868" t="str">
            <v>3 5016 00137 51 2
3 5016 00137 50 4
5 5016 01042 11 2
3 5010 00288 20 0
3 5016 00136 52 4</v>
          </cell>
          <cell r="BY868" t="e">
            <v>#NAME?</v>
          </cell>
          <cell r="BZ868" t="str">
            <v>ไม่พบทรัพย์</v>
          </cell>
          <cell r="CA868"/>
          <cell r="CB868"/>
          <cell r="CC868"/>
          <cell r="CD868"/>
          <cell r="CE868"/>
          <cell r="CF868"/>
          <cell r="CG868"/>
          <cell r="CH868"/>
          <cell r="CI868"/>
          <cell r="CJ868"/>
          <cell r="CK868"/>
          <cell r="CL868"/>
          <cell r="CM868"/>
          <cell r="CN868"/>
          <cell r="CO868"/>
        </row>
        <row r="869">
          <cell r="B869">
            <v>2342</v>
          </cell>
          <cell r="C869">
            <v>865</v>
          </cell>
          <cell r="D869">
            <v>30</v>
          </cell>
          <cell r="E869">
            <v>11</v>
          </cell>
          <cell r="F869">
            <v>2566</v>
          </cell>
          <cell r="G869">
            <v>800090501654</v>
          </cell>
          <cell r="H869" t="str">
            <v>นางสาว</v>
          </cell>
          <cell r="I869" t="str">
            <v>หฤทัย</v>
          </cell>
          <cell r="J869" t="str">
            <v>ขันทัง</v>
          </cell>
          <cell r="K869"/>
          <cell r="L869" t="str">
            <v>ฮอด</v>
          </cell>
          <cell r="M869" t="str">
            <v>เชียงใหม่ 3</v>
          </cell>
          <cell r="N869">
            <v>8</v>
          </cell>
          <cell r="O869" t="str">
            <v>สินเชื่อเพื่อการบริโภค</v>
          </cell>
          <cell r="P869" t="str">
            <v>1.บุคคลค้ำประกัน</v>
          </cell>
          <cell r="Q869">
            <v>31483.360000000001</v>
          </cell>
          <cell r="R869">
            <v>8657.81</v>
          </cell>
          <cell r="S869" t="str">
            <v>จังหวัดฮอด</v>
          </cell>
          <cell r="T869" t="str">
            <v>ผบ.E716</v>
          </cell>
          <cell r="U869">
            <v>2565</v>
          </cell>
          <cell r="V869" t="str">
            <v>ผบ.E803</v>
          </cell>
          <cell r="W869">
            <v>2565</v>
          </cell>
          <cell r="X869"/>
          <cell r="Y869"/>
          <cell r="Z869"/>
          <cell r="AA869">
            <v>25</v>
          </cell>
          <cell r="AB869">
            <v>10</v>
          </cell>
          <cell r="AC869">
            <v>2565</v>
          </cell>
          <cell r="AD869"/>
          <cell r="AE869"/>
          <cell r="AF869"/>
          <cell r="AG869"/>
          <cell r="AH869"/>
          <cell r="AI869"/>
          <cell r="AJ869"/>
          <cell r="AK869"/>
          <cell r="AL869"/>
          <cell r="AM869"/>
          <cell r="AN869"/>
          <cell r="AO869"/>
          <cell r="AP869"/>
          <cell r="AQ869"/>
          <cell r="AR869"/>
          <cell r="AS869"/>
          <cell r="AT869"/>
          <cell r="AU869"/>
          <cell r="AV869"/>
          <cell r="AW869"/>
          <cell r="AX869"/>
          <cell r="AY869"/>
          <cell r="AZ869"/>
          <cell r="BA869"/>
          <cell r="BB869"/>
          <cell r="BC869">
            <v>1500</v>
          </cell>
          <cell r="BD869">
            <v>5</v>
          </cell>
          <cell r="BE869">
            <v>7</v>
          </cell>
          <cell r="BF869">
            <v>2567</v>
          </cell>
          <cell r="BG869">
            <v>0</v>
          </cell>
          <cell r="BH869" t="str">
            <v>-</v>
          </cell>
          <cell r="BI869" t="str">
            <v>-</v>
          </cell>
          <cell r="BJ869" t="str">
            <v>-</v>
          </cell>
          <cell r="BK869">
            <v>0</v>
          </cell>
          <cell r="BL869">
            <v>1255</v>
          </cell>
          <cell r="BM869">
            <v>0</v>
          </cell>
          <cell r="BN869" t="str">
            <v/>
          </cell>
          <cell r="BO869" t="str">
            <v/>
          </cell>
          <cell r="BP869" t="str">
            <v/>
          </cell>
          <cell r="BQ869" t="str">
            <v>-</v>
          </cell>
          <cell r="BR869" t="str">
            <v>-</v>
          </cell>
          <cell r="BS869" t="str">
            <v>-</v>
          </cell>
          <cell r="BT869" t="str">
            <v>นางสาวหฤทัย ขันทัง</v>
          </cell>
          <cell r="BU869">
            <v>888165010081</v>
          </cell>
          <cell r="BV869" t="str">
            <v>1.นางสาวหฤทัย  ขันทัง
2.นางอรุณี  วรรณภีระ
3.นายเพชร  วรรณภีระ
4.นางสาวทับทิม  จันทร์แก้ว
5.นายอ่อนศรี  ขันแก้ว</v>
          </cell>
          <cell r="BW869" t="str">
            <v>จำเลยที่ 1
จำเลยที่ 2 
คู่สมรสจำเลยที่ 2
จำเลยที่ 3
คู่สมรสจำเลยที่ 3</v>
          </cell>
          <cell r="BX869" t="str">
            <v>1 5016 00110 10 3
3 5016 00076 38 6
3 5016 00080 45 2
3 5016 00080 60 0
3 4305 00745 99 5</v>
          </cell>
          <cell r="BY869" t="e">
            <v>#NAME?</v>
          </cell>
          <cell r="BZ869" t="str">
            <v>ไม่พบทรัพย์</v>
          </cell>
          <cell r="CA869"/>
          <cell r="CB869"/>
          <cell r="CC869"/>
          <cell r="CD869"/>
          <cell r="CE869"/>
          <cell r="CF869"/>
          <cell r="CG869"/>
          <cell r="CH869"/>
          <cell r="CI869"/>
          <cell r="CJ869"/>
          <cell r="CK869"/>
          <cell r="CL869"/>
          <cell r="CM869"/>
          <cell r="CN869"/>
          <cell r="CO869"/>
        </row>
        <row r="870">
          <cell r="B870">
            <v>2343</v>
          </cell>
          <cell r="C870">
            <v>866</v>
          </cell>
          <cell r="D870">
            <v>30</v>
          </cell>
          <cell r="E870">
            <v>11</v>
          </cell>
          <cell r="F870">
            <v>2566</v>
          </cell>
          <cell r="G870">
            <v>800018360423</v>
          </cell>
          <cell r="H870" t="str">
            <v>นาย</v>
          </cell>
          <cell r="I870" t="str">
            <v>ธีระพงษ์</v>
          </cell>
          <cell r="J870" t="str">
            <v>แก้ววงค์วาน</v>
          </cell>
          <cell r="K870"/>
          <cell r="L870" t="str">
            <v>สารภี</v>
          </cell>
          <cell r="M870" t="str">
            <v>เชียงใหม่ 3</v>
          </cell>
          <cell r="N870">
            <v>8</v>
          </cell>
          <cell r="O870" t="str">
            <v>-</v>
          </cell>
          <cell r="P870" t="str">
            <v>1.บุคคลค้ำประกัน</v>
          </cell>
          <cell r="Q870"/>
          <cell r="R870"/>
          <cell r="S870" t="str">
            <v>จังหวัดฮอด</v>
          </cell>
          <cell r="T870" t="str">
            <v>ผบ.615</v>
          </cell>
          <cell r="U870">
            <v>2558</v>
          </cell>
          <cell r="V870" t="str">
            <v>ผบ.74</v>
          </cell>
          <cell r="W870">
            <v>2559</v>
          </cell>
          <cell r="X870"/>
          <cell r="Y870"/>
          <cell r="Z870"/>
          <cell r="AA870"/>
          <cell r="AB870"/>
          <cell r="AC870"/>
          <cell r="AD870"/>
          <cell r="AE870"/>
          <cell r="AF870"/>
          <cell r="AG870"/>
          <cell r="AH870"/>
          <cell r="AI870"/>
          <cell r="AJ870"/>
          <cell r="AK870"/>
          <cell r="AL870"/>
          <cell r="AM870"/>
          <cell r="AN870"/>
          <cell r="AO870"/>
          <cell r="AP870"/>
          <cell r="AQ870"/>
          <cell r="AR870"/>
          <cell r="AS870"/>
          <cell r="AT870"/>
          <cell r="AU870"/>
          <cell r="AV870"/>
          <cell r="AW870"/>
          <cell r="AX870"/>
          <cell r="AY870"/>
          <cell r="AZ870"/>
          <cell r="BA870"/>
          <cell r="BB870"/>
          <cell r="BC870" t="str">
            <v/>
          </cell>
          <cell r="BD870" t="str">
            <v/>
          </cell>
          <cell r="BE870" t="str">
            <v/>
          </cell>
          <cell r="BF870" t="str">
            <v/>
          </cell>
          <cell r="BG870" t="str">
            <v/>
          </cell>
          <cell r="BH870" t="str">
            <v/>
          </cell>
          <cell r="BI870" t="str">
            <v/>
          </cell>
          <cell r="BJ870" t="str">
            <v/>
          </cell>
          <cell r="BK870" t="str">
            <v/>
          </cell>
          <cell r="BL870" t="str">
            <v/>
          </cell>
          <cell r="BM870" t="str">
            <v/>
          </cell>
          <cell r="BN870" t="str">
            <v/>
          </cell>
          <cell r="BO870" t="str">
            <v/>
          </cell>
          <cell r="BP870" t="str">
            <v/>
          </cell>
          <cell r="BQ870" t="str">
            <v/>
          </cell>
          <cell r="BR870" t="str">
            <v/>
          </cell>
          <cell r="BS870" t="str">
            <v/>
          </cell>
          <cell r="BT870" t="str">
            <v>นายธีระพงษ์ แก้ววงค์วาน</v>
          </cell>
          <cell r="BU870" t="str">
            <v>-</v>
          </cell>
          <cell r="BV870"/>
          <cell r="BW870"/>
          <cell r="BX870"/>
          <cell r="BY870"/>
          <cell r="BZ870"/>
          <cell r="CA870"/>
          <cell r="CB870"/>
          <cell r="CC870"/>
          <cell r="CD870"/>
          <cell r="CE870"/>
          <cell r="CF870"/>
          <cell r="CG870"/>
          <cell r="CH870"/>
          <cell r="CI870"/>
          <cell r="CJ870"/>
          <cell r="CK870"/>
          <cell r="CL870"/>
          <cell r="CM870"/>
          <cell r="CN870"/>
          <cell r="CO870"/>
        </row>
        <row r="871">
          <cell r="B871">
            <v>2344</v>
          </cell>
          <cell r="C871">
            <v>867</v>
          </cell>
          <cell r="D871"/>
          <cell r="E871"/>
          <cell r="F871"/>
          <cell r="G871">
            <v>800035945214</v>
          </cell>
          <cell r="H871" t="str">
            <v>นาย</v>
          </cell>
          <cell r="I871" t="str">
            <v>สอน</v>
          </cell>
          <cell r="J871" t="str">
            <v>สุริยงค์</v>
          </cell>
          <cell r="K871"/>
          <cell r="L871" t="str">
            <v>ฝาง</v>
          </cell>
          <cell r="M871" t="str">
            <v>เชียงใหม่ 2</v>
          </cell>
          <cell r="N871">
            <v>8</v>
          </cell>
          <cell r="O871" t="str">
            <v>สินเชื่อพัฒนาองค์กรชุมชน</v>
          </cell>
          <cell r="P871" t="str">
            <v>1.บุคคลค้ำประกัน</v>
          </cell>
          <cell r="Q871"/>
          <cell r="R871"/>
          <cell r="S871" t="str">
            <v>จังหวัดฝาง</v>
          </cell>
          <cell r="T871" t="str">
            <v>ผบ.1876</v>
          </cell>
          <cell r="U871">
            <v>2562</v>
          </cell>
          <cell r="V871" t="str">
            <v>ผบ.334</v>
          </cell>
          <cell r="W871">
            <v>2563</v>
          </cell>
          <cell r="X871">
            <v>11</v>
          </cell>
          <cell r="Y871">
            <v>2</v>
          </cell>
          <cell r="Z871">
            <v>2563</v>
          </cell>
          <cell r="AA871"/>
          <cell r="AB871"/>
          <cell r="AC871"/>
          <cell r="AD871"/>
          <cell r="AE871"/>
          <cell r="AF871"/>
          <cell r="AG871"/>
          <cell r="AH871"/>
          <cell r="AI871"/>
          <cell r="AJ871"/>
          <cell r="AK871"/>
          <cell r="AL871"/>
          <cell r="AM871"/>
          <cell r="AN871"/>
          <cell r="AO871"/>
          <cell r="AP871"/>
          <cell r="AQ871"/>
          <cell r="AR871"/>
          <cell r="AS871"/>
          <cell r="AT871"/>
          <cell r="AU871"/>
          <cell r="AV871"/>
          <cell r="AW871"/>
          <cell r="AX871"/>
          <cell r="AY871"/>
          <cell r="AZ871"/>
          <cell r="BA871"/>
          <cell r="BB871"/>
          <cell r="BC871">
            <v>300</v>
          </cell>
          <cell r="BD871">
            <v>10</v>
          </cell>
          <cell r="BE871">
            <v>6</v>
          </cell>
          <cell r="BF871">
            <v>2567</v>
          </cell>
          <cell r="BG871">
            <v>0</v>
          </cell>
          <cell r="BH871" t="str">
            <v>-</v>
          </cell>
          <cell r="BI871" t="str">
            <v>-</v>
          </cell>
          <cell r="BJ871" t="str">
            <v>-</v>
          </cell>
          <cell r="BK871">
            <v>0</v>
          </cell>
          <cell r="BL871">
            <v>220</v>
          </cell>
          <cell r="BM871">
            <v>0</v>
          </cell>
          <cell r="BN871">
            <v>21</v>
          </cell>
          <cell r="BO871">
            <v>11</v>
          </cell>
          <cell r="BP871">
            <v>2567</v>
          </cell>
          <cell r="BQ871" t="str">
            <v>-</v>
          </cell>
          <cell r="BR871" t="str">
            <v>-</v>
          </cell>
          <cell r="BS871" t="str">
            <v>-</v>
          </cell>
          <cell r="BT871" t="str">
            <v>นายสอน สุริยงค์</v>
          </cell>
          <cell r="BU871">
            <v>0</v>
          </cell>
          <cell r="BV871" t="str">
            <v>นายสอน  สุริยงค์</v>
          </cell>
          <cell r="BW871" t="str">
            <v>จำเลยที่ 1</v>
          </cell>
          <cell r="BX871" t="str">
            <v>3 5603 00285 73 6</v>
          </cell>
          <cell r="BY871" t="str">
            <v>-ไม่พบว่ามีกรรมสิทธิ์ในที่ดิน อ.ฝาง  จ.เชียงใหม่</v>
          </cell>
          <cell r="BZ871" t="str">
            <v>ไม่พบทรัพย์</v>
          </cell>
          <cell r="CA871"/>
          <cell r="CB871">
            <v>1</v>
          </cell>
          <cell r="CC871"/>
          <cell r="CD871"/>
          <cell r="CE871"/>
          <cell r="CF871"/>
          <cell r="CG871"/>
          <cell r="CH871"/>
          <cell r="CI871"/>
          <cell r="CJ871"/>
          <cell r="CK871"/>
          <cell r="CL871"/>
          <cell r="CM871"/>
          <cell r="CN871"/>
          <cell r="CO871"/>
        </row>
        <row r="872">
          <cell r="B872">
            <v>2345</v>
          </cell>
          <cell r="C872">
            <v>868</v>
          </cell>
          <cell r="D872">
            <v>19</v>
          </cell>
          <cell r="E872">
            <v>12</v>
          </cell>
          <cell r="F872">
            <v>2566</v>
          </cell>
          <cell r="G872">
            <v>800082176655</v>
          </cell>
          <cell r="H872" t="str">
            <v>นางสาว</v>
          </cell>
          <cell r="I872" t="str">
            <v xml:space="preserve">กชพร  </v>
          </cell>
          <cell r="J872" t="str">
            <v>จันทร์ศิริ</v>
          </cell>
          <cell r="K872">
            <v>1509900773121</v>
          </cell>
          <cell r="L872" t="str">
            <v>อมก๋อย</v>
          </cell>
          <cell r="M872" t="str">
            <v>เชียงใหม่ 3</v>
          </cell>
          <cell r="N872">
            <v>8</v>
          </cell>
          <cell r="O872" t="str">
            <v>ธนาคารประชาชน</v>
          </cell>
          <cell r="P872" t="str">
            <v>1.บุคคลค้ำประกัน</v>
          </cell>
          <cell r="Q872">
            <v>125000</v>
          </cell>
          <cell r="R872">
            <v>32794.47</v>
          </cell>
          <cell r="S872" t="str">
            <v>แขวงเชียงใหม่</v>
          </cell>
          <cell r="T872" t="str">
            <v>ผบE1666</v>
          </cell>
          <cell r="U872">
            <v>2564</v>
          </cell>
          <cell r="V872" t="str">
            <v>ผบE2401</v>
          </cell>
          <cell r="W872">
            <v>2564</v>
          </cell>
          <cell r="AA872">
            <v>8</v>
          </cell>
          <cell r="AB872">
            <v>9</v>
          </cell>
          <cell r="AC872">
            <v>2566</v>
          </cell>
          <cell r="BB872" t="str">
            <v>สืบทรัพย์ 25/03/67//ลงผล 15/5/67//รายงานผล31/5/67</v>
          </cell>
          <cell r="BC872" t="str">
            <v/>
          </cell>
          <cell r="BD872" t="str">
            <v/>
          </cell>
          <cell r="BE872" t="str">
            <v/>
          </cell>
          <cell r="BF872" t="str">
            <v/>
          </cell>
          <cell r="BG872" t="str">
            <v/>
          </cell>
          <cell r="BH872" t="str">
            <v/>
          </cell>
          <cell r="BI872" t="str">
            <v/>
          </cell>
          <cell r="BJ872" t="str">
            <v/>
          </cell>
          <cell r="BK872" t="str">
            <v/>
          </cell>
          <cell r="BL872" t="str">
            <v/>
          </cell>
          <cell r="BM872" t="str">
            <v/>
          </cell>
          <cell r="BN872" t="str">
            <v/>
          </cell>
          <cell r="BO872" t="str">
            <v/>
          </cell>
          <cell r="BP872" t="str">
            <v/>
          </cell>
          <cell r="BQ872" t="str">
            <v/>
          </cell>
          <cell r="BR872" t="str">
            <v/>
          </cell>
          <cell r="BS872" t="str">
            <v/>
          </cell>
          <cell r="BT872" t="str">
            <v>นางสาวกชพร   จันทร์ศิริ</v>
          </cell>
          <cell r="BU872">
            <v>883263011072</v>
          </cell>
          <cell r="BV872" t="str">
            <v>1.นางสาวกชพร จันทร์ศิริ
2.นางนิลวรรณ วรรณปัน
3.นางสาวอัญชลี จีระกัน</v>
          </cell>
          <cell r="BW872" t="str">
            <v>จำเลยที่ 1
จำเลยที่ 2
จำเลยที่ 3</v>
          </cell>
          <cell r="BX872" t="str">
            <v xml:space="preserve">1-5099-00773-12-1
3-5010-00145-54-9
3-5106-00301-25-7
</v>
          </cell>
          <cell r="BY872"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 เลขโฉนด 28196 ต.มะกอก อ.ป่าซาง จ.ลำพูนซึ่งมีราคาประเมินที่ดิน185,600 บาท (ไม่รวมสิ่งปลูกสร้าง) (ติดจำนองธกส.)
-พบว่ามีกรรมสิทธิ์ในที่ดิน เลขโฉนด 42803 ต.มะกอก อ.ป่าซาง จ.ลำพูนซึ่งมีราคาประเมินที่ดิน57,640 บาท (ไม่รวมสิ่งปลูกสร้าง)(ปลอดจำนอง)
</v>
          </cell>
          <cell r="BZ872" t="str">
            <v>พบ</v>
          </cell>
          <cell r="CB872">
            <v>3</v>
          </cell>
          <cell r="CC872"/>
          <cell r="CF872"/>
          <cell r="CK872"/>
        </row>
        <row r="873">
          <cell r="B873">
            <v>2346</v>
          </cell>
          <cell r="C873">
            <v>869</v>
          </cell>
          <cell r="D873">
            <v>19</v>
          </cell>
          <cell r="E873">
            <v>12</v>
          </cell>
          <cell r="F873">
            <v>2566</v>
          </cell>
          <cell r="G873">
            <v>800080202404</v>
          </cell>
          <cell r="H873" t="str">
            <v>นาย</v>
          </cell>
          <cell r="I873" t="str">
            <v>ธีรยุทธ</v>
          </cell>
          <cell r="J873" t="str">
            <v>เมืองมา</v>
          </cell>
          <cell r="K873">
            <v>1501600004079</v>
          </cell>
          <cell r="L873" t="str">
            <v>อมก๋อย</v>
          </cell>
          <cell r="M873" t="str">
            <v>เชียงใหม่ 3</v>
          </cell>
          <cell r="N873">
            <v>8</v>
          </cell>
          <cell r="O873" t="str">
            <v>ธนาคารประชาชน</v>
          </cell>
          <cell r="P873" t="str">
            <v>1.บุคคลค้ำประกัน</v>
          </cell>
          <cell r="Q873">
            <v>61108</v>
          </cell>
          <cell r="R873">
            <v>15726.4</v>
          </cell>
          <cell r="S873" t="str">
            <v>จังหวัดฮอด</v>
          </cell>
          <cell r="T873" t="str">
            <v>ผบE342</v>
          </cell>
          <cell r="U873">
            <v>2563</v>
          </cell>
          <cell r="V873" t="str">
            <v>ผบE1827</v>
          </cell>
          <cell r="W873">
            <v>2563</v>
          </cell>
          <cell r="AA873">
            <v>20</v>
          </cell>
          <cell r="AB873">
            <v>8</v>
          </cell>
          <cell r="AC873">
            <v>2563</v>
          </cell>
          <cell r="BB873" t="str">
            <v>สืบทรัพย์ 25/03/67//ลงผล3/4/67//</v>
          </cell>
          <cell r="BC873" t="str">
            <v/>
          </cell>
          <cell r="BD873" t="str">
            <v/>
          </cell>
          <cell r="BE873" t="str">
            <v/>
          </cell>
          <cell r="BF873" t="str">
            <v/>
          </cell>
          <cell r="BG873" t="str">
            <v/>
          </cell>
          <cell r="BH873" t="str">
            <v/>
          </cell>
          <cell r="BI873" t="str">
            <v/>
          </cell>
          <cell r="BJ873" t="str">
            <v/>
          </cell>
          <cell r="BK873" t="str">
            <v/>
          </cell>
          <cell r="BL873" t="str">
            <v/>
          </cell>
          <cell r="BM873" t="str">
            <v/>
          </cell>
          <cell r="BN873" t="str">
            <v/>
          </cell>
          <cell r="BO873" t="str">
            <v/>
          </cell>
          <cell r="BP873" t="str">
            <v/>
          </cell>
          <cell r="BQ873" t="str">
            <v/>
          </cell>
          <cell r="BR873" t="str">
            <v/>
          </cell>
          <cell r="BS873" t="str">
            <v/>
          </cell>
          <cell r="BT873" t="str">
            <v>นายธีรยุทธ เมืองมา</v>
          </cell>
          <cell r="BU873">
            <v>883263011062</v>
          </cell>
          <cell r="BV873" t="str">
            <v xml:space="preserve">1.นายธีรยุทธ เมืองมา
2.นางสาวสุธารัตน์ ฟักทอง
3.นางวาระณา ขาวจันทร์ตา
4.นายจันทร์ติ๊บ ขาวจันทร์ตา
5.นางสาวเดือนนภา หนูสา
</v>
          </cell>
          <cell r="BW873" t="str">
            <v xml:space="preserve">จำเลยที่ 1
คู่สมรสจำเลยที่ 1
จำเลยที่ 2
คู่สมรสจำเลยที่ 2
จำเลยที่ 3
</v>
          </cell>
          <cell r="BX873" t="str">
            <v>1-5016-00004-07-9
5-1301-99005-89-3
3-5016-00175-14-7
3-5016-00176-77-1
1-5016-00054-22-0</v>
          </cell>
          <cell r="BY873" t="str">
            <v xml:space="preserve">-ไม่พบว่ามีกรรมสิทธิ์ในที่ดิน อ.อมก๋อย  จ.เชียงใหม่
-ไม่พบว่ามีกรรมสิทธิ์ในที่ดิน อ.เมือง จ.ปทุมธานี
-ไม่พบว่ามีกรรมสิทธิ์ในที่ดิน อ.เมือง จ.พระนครศรีอยุธยา
-พบว่ามีกรรมสิทธิ์ในที่ดิน เลขโฉนด 63166 ต.บางหลวง อ.เมือง จ.ปทุมธานี (สินสมรส)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73" t="str">
            <v>พบ</v>
          </cell>
          <cell r="CB873">
            <v>5</v>
          </cell>
          <cell r="CC873"/>
          <cell r="CF873"/>
          <cell r="CK873"/>
        </row>
        <row r="874">
          <cell r="B874">
            <v>2347</v>
          </cell>
          <cell r="C874">
            <v>870</v>
          </cell>
          <cell r="D874">
            <v>19</v>
          </cell>
          <cell r="E874">
            <v>12</v>
          </cell>
          <cell r="F874">
            <v>2566</v>
          </cell>
          <cell r="G874">
            <v>800068059974</v>
          </cell>
          <cell r="H874" t="str">
            <v>นาย</v>
          </cell>
          <cell r="I874" t="str">
            <v>ศุภวัฒน์</v>
          </cell>
          <cell r="J874" t="str">
            <v>สุจิตพงษ์</v>
          </cell>
          <cell r="K874">
            <v>5501800050484</v>
          </cell>
          <cell r="L874" t="str">
            <v>อมก๋อย</v>
          </cell>
          <cell r="M874" t="str">
            <v>เชียงใหม่ 3</v>
          </cell>
          <cell r="N874">
            <v>8</v>
          </cell>
          <cell r="O874" t="str">
            <v>ธนาคารประชาชน</v>
          </cell>
          <cell r="P874" t="str">
            <v>1.บุคคลค้ำประกัน</v>
          </cell>
          <cell r="Q874">
            <v>83332</v>
          </cell>
          <cell r="R874">
            <v>42851.96</v>
          </cell>
          <cell r="S874" t="str">
            <v>จังหวัดฮอด</v>
          </cell>
          <cell r="T874" t="str">
            <v>ผบE337</v>
          </cell>
          <cell r="U874">
            <v>2563</v>
          </cell>
          <cell r="V874" t="str">
            <v>ผบE1777</v>
          </cell>
          <cell r="W874">
            <v>2563</v>
          </cell>
          <cell r="X874">
            <v>19</v>
          </cell>
          <cell r="Y874">
            <v>8</v>
          </cell>
          <cell r="Z874">
            <v>2563</v>
          </cell>
          <cell r="BB874" t="str">
            <v>สืบทรัพย์ 25/03/67//ลงผล3/4/67//</v>
          </cell>
          <cell r="BC874" t="str">
            <v/>
          </cell>
          <cell r="BD874" t="str">
            <v/>
          </cell>
          <cell r="BE874" t="str">
            <v/>
          </cell>
          <cell r="BF874" t="str">
            <v/>
          </cell>
          <cell r="BG874" t="str">
            <v/>
          </cell>
          <cell r="BH874" t="str">
            <v/>
          </cell>
          <cell r="BI874" t="str">
            <v/>
          </cell>
          <cell r="BJ874" t="str">
            <v/>
          </cell>
          <cell r="BK874" t="str">
            <v/>
          </cell>
          <cell r="BL874" t="str">
            <v/>
          </cell>
          <cell r="BM874" t="str">
            <v/>
          </cell>
          <cell r="BN874" t="str">
            <v/>
          </cell>
          <cell r="BO874" t="str">
            <v/>
          </cell>
          <cell r="BP874" t="str">
            <v/>
          </cell>
          <cell r="BQ874" t="str">
            <v/>
          </cell>
          <cell r="BR874" t="str">
            <v/>
          </cell>
          <cell r="BS874" t="str">
            <v/>
          </cell>
          <cell r="BT874" t="str">
            <v>นายศุภวัฒน์ สุจิตพงษ์</v>
          </cell>
          <cell r="BU874">
            <v>883263011074</v>
          </cell>
          <cell r="BV874" t="str">
            <v>1.นายศุภวัฒน์ สุจิตพงษ์
2.นางสาวสุพร สุจิตพงษ์
3.นายประเสริฐ วางค้ามูล</v>
          </cell>
          <cell r="BW874" t="str">
            <v>จำเลยที่ 1
จำเลยที่ 2
จำเลยที่ 3</v>
          </cell>
          <cell r="BX874" t="str">
            <v>5-5018-00050-48-4
1-5018-00079-60-9
3-5018-00041-96-9</v>
          </cell>
          <cell r="BY87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74" t="str">
            <v>ไม่พบ</v>
          </cell>
          <cell r="CB874">
            <v>3</v>
          </cell>
          <cell r="CC874"/>
          <cell r="CF874"/>
          <cell r="CK874"/>
        </row>
        <row r="875">
          <cell r="B875">
            <v>2348</v>
          </cell>
          <cell r="C875">
            <v>871</v>
          </cell>
          <cell r="D875">
            <v>19</v>
          </cell>
          <cell r="E875">
            <v>12</v>
          </cell>
          <cell r="F875">
            <v>2566</v>
          </cell>
          <cell r="G875">
            <v>800050313603</v>
          </cell>
          <cell r="H875" t="str">
            <v>นาย</v>
          </cell>
          <cell r="I875" t="str">
            <v>หน่อปิ</v>
          </cell>
          <cell r="J875" t="str">
            <v>ศุภรนานา</v>
          </cell>
          <cell r="K875">
            <v>2501800023407</v>
          </cell>
          <cell r="L875" t="str">
            <v>อมก๋อย</v>
          </cell>
          <cell r="M875" t="str">
            <v>เชียงใหม่ 3</v>
          </cell>
          <cell r="N875">
            <v>8</v>
          </cell>
          <cell r="O875" t="str">
            <v>ธนาคารประชาชน</v>
          </cell>
          <cell r="P875" t="str">
            <v>1.บุคคลค้ำประกัน</v>
          </cell>
          <cell r="Q875">
            <v>90624.81</v>
          </cell>
          <cell r="R875">
            <v>28945.31</v>
          </cell>
          <cell r="S875" t="str">
            <v>จังหวัดฮอด</v>
          </cell>
          <cell r="T875" t="str">
            <v>ผบE347</v>
          </cell>
          <cell r="U875">
            <v>2563</v>
          </cell>
          <cell r="V875" t="str">
            <v>ผบE187</v>
          </cell>
          <cell r="W875">
            <v>2563</v>
          </cell>
          <cell r="AA875">
            <v>20</v>
          </cell>
          <cell r="AB875">
            <v>8</v>
          </cell>
          <cell r="AC875">
            <v>2563</v>
          </cell>
          <cell r="BB875" t="str">
            <v>สืบทรัพย์ 25/03/67//ลงผล2/4/67//รายงานผล2/4/67//</v>
          </cell>
          <cell r="BC875">
            <v>1500</v>
          </cell>
          <cell r="BD875">
            <v>5</v>
          </cell>
          <cell r="BE875">
            <v>7</v>
          </cell>
          <cell r="BF875">
            <v>2567</v>
          </cell>
          <cell r="BG875">
            <v>0</v>
          </cell>
          <cell r="BH875" t="str">
            <v>-</v>
          </cell>
          <cell r="BI875" t="str">
            <v>-</v>
          </cell>
          <cell r="BJ875" t="str">
            <v>-</v>
          </cell>
          <cell r="BK875">
            <v>0</v>
          </cell>
          <cell r="BL875">
            <v>935</v>
          </cell>
          <cell r="BM875">
            <v>0</v>
          </cell>
          <cell r="BN875" t="str">
            <v/>
          </cell>
          <cell r="BO875" t="str">
            <v/>
          </cell>
          <cell r="BP875" t="str">
            <v/>
          </cell>
          <cell r="BQ875" t="str">
            <v>-</v>
          </cell>
          <cell r="BR875" t="str">
            <v>-</v>
          </cell>
          <cell r="BS875" t="str">
            <v>-</v>
          </cell>
          <cell r="BT875" t="str">
            <v>นายหน่อปิ ศุภรนานา</v>
          </cell>
          <cell r="BU875">
            <v>883263011053</v>
          </cell>
          <cell r="BV875" t="str">
            <v>1.นายหน่อปิ  ศุภรนานา
2.นายปุ๊เง จั๋นสุข 
3.นางโสภา เบี่ยจันทร์ 
4.นายมอซียู นิยมทศ
5.นายตุ๊แฮ ไทเย</v>
          </cell>
          <cell r="BW875" t="str">
            <v>จำเลยที่ 1
จำเลยที่ 2
คู่สมรสจำเลยที่ 2
จำเลยที่ 3
จำเลยที่ 4</v>
          </cell>
          <cell r="BX875" t="str">
            <v>2-5018-00023-40-7
2-5018-00018-26-8
3-5018-00161-29-8
2-5018-00095-13-1
 5-5018-01141-80-7</v>
          </cell>
          <cell r="BY875"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75" t="str">
            <v>ไม่พบ
ไม่พบ
ไม่พบ
ไม่พบ
ไม่พบ</v>
          </cell>
          <cell r="CB875">
            <v>5</v>
          </cell>
          <cell r="CC875"/>
          <cell r="CF875"/>
          <cell r="CK875"/>
        </row>
        <row r="876">
          <cell r="B876">
            <v>2349</v>
          </cell>
          <cell r="C876">
            <v>872</v>
          </cell>
          <cell r="D876">
            <v>19</v>
          </cell>
          <cell r="E876">
            <v>12</v>
          </cell>
          <cell r="F876">
            <v>2566</v>
          </cell>
          <cell r="G876">
            <v>800035418683</v>
          </cell>
          <cell r="H876" t="str">
            <v>จ่าสิบโท</v>
          </cell>
          <cell r="I876" t="str">
            <v>พิษณุ</v>
          </cell>
          <cell r="J876" t="str">
            <v>โพธิชัย</v>
          </cell>
          <cell r="K876">
            <v>3500900362952</v>
          </cell>
          <cell r="L876" t="str">
            <v>อมก๋อย</v>
          </cell>
          <cell r="M876" t="str">
            <v>เชียงใหม่ 3</v>
          </cell>
          <cell r="N876">
            <v>8</v>
          </cell>
          <cell r="O876" t="str">
            <v>ธนาคารประชาชน</v>
          </cell>
          <cell r="P876" t="str">
            <v>1.บุคคลค้ำประกัน</v>
          </cell>
          <cell r="Q876">
            <v>102737.09</v>
          </cell>
          <cell r="R876">
            <v>7899.5</v>
          </cell>
          <cell r="S876" t="str">
            <v>จังหวัดฮอด</v>
          </cell>
          <cell r="T876" t="str">
            <v>ผบE249</v>
          </cell>
          <cell r="U876">
            <v>2563</v>
          </cell>
          <cell r="V876" t="str">
            <v>ผบE1259</v>
          </cell>
          <cell r="W876">
            <v>2563</v>
          </cell>
          <cell r="AA876">
            <v>13</v>
          </cell>
          <cell r="AB876">
            <v>8</v>
          </cell>
          <cell r="AC876">
            <v>2563</v>
          </cell>
          <cell r="BB876" t="str">
            <v>สืบทรัพย์ครั้งที่หนึ่ง 22/03/67//ลงผล19/4/67//ลงผลคัดภาพลักษณ์17/5/2567//รายงานผล17/5/2567//</v>
          </cell>
          <cell r="BC876">
            <v>1500</v>
          </cell>
          <cell r="BD876">
            <v>17</v>
          </cell>
          <cell r="BE876">
            <v>1</v>
          </cell>
          <cell r="BF876">
            <v>2568</v>
          </cell>
          <cell r="BG876">
            <v>0</v>
          </cell>
          <cell r="BH876" t="str">
            <v>-</v>
          </cell>
          <cell r="BI876" t="str">
            <v>-</v>
          </cell>
          <cell r="BJ876" t="str">
            <v>-</v>
          </cell>
          <cell r="BK876">
            <v>0</v>
          </cell>
          <cell r="BL876">
            <v>1625</v>
          </cell>
          <cell r="BM876">
            <v>0</v>
          </cell>
          <cell r="BN876" t="str">
            <v/>
          </cell>
          <cell r="BO876" t="str">
            <v/>
          </cell>
          <cell r="BP876" t="str">
            <v/>
          </cell>
          <cell r="BQ876" t="str">
            <v>-</v>
          </cell>
          <cell r="BR876" t="str">
            <v>-</v>
          </cell>
          <cell r="BS876" t="str">
            <v>-</v>
          </cell>
          <cell r="BT876" t="str">
            <v>จ่าสิบโทพิษณุ โพธิชัย</v>
          </cell>
          <cell r="BU876">
            <v>883263011056</v>
          </cell>
          <cell r="BV876" t="str">
            <v>1.นายพิษณุ โพธิชัย
2.ว่าที่รต,หญิงอังคณา สุธาชัย
3.นายธวัชชัย สกุณาคีรี
4.นายปีกุนุ เลิศฤดี
5.นางคูจิ้ง เลิศฤดี</v>
          </cell>
          <cell r="BW876" t="str">
            <v>จำเลยที่ 1
คู่สมรสจำเลยที่ 1
จำเลยที่ 2
จำเลยที่ 3
คู่สมรสจำเลยที่ 3</v>
          </cell>
          <cell r="BX876" t="str">
            <v xml:space="preserve">3-5009-00362-95-2
1-5006-00081-90-1
3-5018-00162-96-1
3-5018-00014-79-1
3-5018-00014-46-5
</v>
          </cell>
          <cell r="BY876" t="str">
            <v>-พบว่ามีกรรมสิทธิ์ในที่ดิน น.ส.3 ก. 2549 เลขที่ดิน 296 ต.สันโป่ง อ.แม่ริม จ.เชียงใหม่ (ติดจำนองกองทัพบก)
-ไม่พบว่ามีกรรมสิทธิ์ในที่ดิน อ.จอมทอง จ.เชียงใหม่
-ไม่พบว่ามีกรรมสิทธิ์ในที่ดิน อ.เมือง จ.ลำพูน
-ไม่พบว่ามีกรรมสิทธิ์ในที่ดิน อ.แม่ริม จ.เชียงงใหม่
-ไม่พบว่ามีกรรมสิทธิ์ในที่ดิน อ.ดอยสะเก็ด จ.เชียงงใหม่
-ไม่พบว่ามีกรรมสิทธิ์ในที่ดิน อ.อมก๋อย จ.เชียงงใหม่
-ไม่พบว่ามีกรรมสิทธิ์ในที่ดิน อ.อมก๋อย จ.เชียงงใหม่
-ไม่พบว่ามีกรรมสิทธิ์ในที่ดิน อ.อมก๋อย จ.เชียงงใหม่</v>
          </cell>
          <cell r="BZ876" t="str">
            <v>พบ</v>
          </cell>
          <cell r="CB876">
            <v>5</v>
          </cell>
          <cell r="CC876"/>
          <cell r="CF876"/>
          <cell r="CK876"/>
        </row>
        <row r="877">
          <cell r="B877">
            <v>2350</v>
          </cell>
          <cell r="C877">
            <v>873</v>
          </cell>
          <cell r="D877">
            <v>19</v>
          </cell>
          <cell r="E877">
            <v>12</v>
          </cell>
          <cell r="F877">
            <v>2566</v>
          </cell>
          <cell r="G877">
            <v>800079975440</v>
          </cell>
          <cell r="H877" t="str">
            <v>นางสาว</v>
          </cell>
          <cell r="I877" t="str">
            <v>โยทะกา</v>
          </cell>
          <cell r="J877" t="str">
            <v>โนชัยวงค์</v>
          </cell>
          <cell r="K877">
            <v>1500900090662</v>
          </cell>
          <cell r="L877" t="str">
            <v>อมก๋อย</v>
          </cell>
          <cell r="M877" t="str">
            <v>เชียงใหม่ 3</v>
          </cell>
          <cell r="N877">
            <v>8</v>
          </cell>
          <cell r="O877" t="str">
            <v>ธนาคารประชาชน</v>
          </cell>
          <cell r="P877" t="str">
            <v>1.บุคคลค้ำประกัน</v>
          </cell>
          <cell r="Q877">
            <v>61325.43</v>
          </cell>
          <cell r="R877">
            <v>16658.47</v>
          </cell>
          <cell r="S877" t="str">
            <v>จังหวัดฝาง</v>
          </cell>
          <cell r="T877" t="str">
            <v>ผบE290</v>
          </cell>
          <cell r="U877">
            <v>2564</v>
          </cell>
          <cell r="V877" t="str">
            <v>ผบE640</v>
          </cell>
          <cell r="W877">
            <v>2564</v>
          </cell>
          <cell r="X877">
            <v>26</v>
          </cell>
          <cell r="Y877">
            <v>10</v>
          </cell>
          <cell r="Z877">
            <v>2564</v>
          </cell>
          <cell r="BB877" t="str">
            <v>สืบทรัพย์ 22/1/67//ลงผลสืบทรัพย์26/3/67//</v>
          </cell>
          <cell r="BC877">
            <v>900</v>
          </cell>
          <cell r="BD877">
            <v>1</v>
          </cell>
          <cell r="BE877">
            <v>7</v>
          </cell>
          <cell r="BF877">
            <v>2567</v>
          </cell>
          <cell r="BG877">
            <v>0</v>
          </cell>
          <cell r="BH877" t="str">
            <v>-</v>
          </cell>
          <cell r="BI877" t="str">
            <v>-</v>
          </cell>
          <cell r="BJ877" t="str">
            <v>-</v>
          </cell>
          <cell r="BK877">
            <v>0</v>
          </cell>
          <cell r="BL877">
            <v>1065</v>
          </cell>
          <cell r="BM877">
            <v>0</v>
          </cell>
          <cell r="BN877">
            <v>28</v>
          </cell>
          <cell r="BO877">
            <v>8</v>
          </cell>
          <cell r="BP877">
            <v>2567</v>
          </cell>
          <cell r="BQ877" t="str">
            <v>-</v>
          </cell>
          <cell r="BR877" t="str">
            <v>-</v>
          </cell>
          <cell r="BS877" t="str">
            <v>-</v>
          </cell>
          <cell r="BT877" t="str">
            <v>นางสาวโยทะกา โนชัยวงค์</v>
          </cell>
          <cell r="BU877">
            <v>883263011188</v>
          </cell>
          <cell r="BV877" t="str">
            <v>1.นางสาวโยทะกา   โนชัยวงค์
2.นางสาวดวงตา  ใฝ่การงานรุ่งเรือง
3.นางสาวพรทิพย์  คงอ้าย</v>
          </cell>
          <cell r="BW877" t="str">
            <v>จำเลยที่ 1
จำเลยที่ 2
จำเลยที่ 3</v>
          </cell>
          <cell r="BX877" t="str">
            <v>1-5009-00090-66-2
1-5804-00117-23-5
1-5804-00156-36-2</v>
          </cell>
          <cell r="BY877" t="str">
            <v>-ไม่พบว่ามีกรรมสิทธิ์ในที่ดิน อ.อมก๋อย  จ.เชียงใหม่
-ไม่พบว่ามีกรรมสิทธิ์ในที่ดิน อ.ไชยปราการ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อ.อมก๋อย  จ.เชียงใหม่
-ไม่พบว่ามีกรรมสิทธิ์ในที่ดิน อ.แม่สะเรียง  จ.แม่ฮ่องสอน</v>
          </cell>
          <cell r="BZ877" t="str">
            <v>ไม่พบ</v>
          </cell>
          <cell r="CB877"/>
          <cell r="CC877"/>
          <cell r="CF877"/>
          <cell r="CK877"/>
        </row>
        <row r="878">
          <cell r="B878">
            <v>2351</v>
          </cell>
          <cell r="C878">
            <v>874</v>
          </cell>
          <cell r="D878">
            <v>19</v>
          </cell>
          <cell r="E878">
            <v>12</v>
          </cell>
          <cell r="F878">
            <v>2566</v>
          </cell>
          <cell r="G878">
            <v>800085206855</v>
          </cell>
          <cell r="H878" t="str">
            <v>นาย</v>
          </cell>
          <cell r="I878" t="str">
            <v>ศตวรรษ</v>
          </cell>
          <cell r="J878" t="str">
            <v>อกตัน</v>
          </cell>
          <cell r="K878">
            <v>1529900512808</v>
          </cell>
          <cell r="L878" t="str">
            <v>อมก๋อย</v>
          </cell>
          <cell r="M878" t="str">
            <v>เชียงใหม่ 3</v>
          </cell>
          <cell r="N878">
            <v>8</v>
          </cell>
          <cell r="O878" t="str">
            <v>ธนาคารประชาชน</v>
          </cell>
          <cell r="P878" t="str">
            <v>1.บุคคลค้ำประกัน</v>
          </cell>
          <cell r="Q878">
            <v>124636.03</v>
          </cell>
          <cell r="R878">
            <v>13265.89</v>
          </cell>
          <cell r="S878" t="str">
            <v>แขวงเชียงใหม่</v>
          </cell>
          <cell r="T878" t="str">
            <v>ผบE1029</v>
          </cell>
          <cell r="U878">
            <v>2563</v>
          </cell>
          <cell r="V878" t="str">
            <v>ผบE1330</v>
          </cell>
          <cell r="W878">
            <v>2563</v>
          </cell>
          <cell r="AA878">
            <v>29</v>
          </cell>
          <cell r="AB878">
            <v>9</v>
          </cell>
          <cell r="AC878">
            <v>2563</v>
          </cell>
          <cell r="BB878" t="str">
            <v>สืบทรัพย์ 22/03/67//ลงผล3/4/67//</v>
          </cell>
          <cell r="BC878" t="str">
            <v/>
          </cell>
          <cell r="BD878" t="str">
            <v/>
          </cell>
          <cell r="BE878" t="str">
            <v/>
          </cell>
          <cell r="BF878" t="str">
            <v/>
          </cell>
          <cell r="BG878" t="str">
            <v/>
          </cell>
          <cell r="BH878" t="str">
            <v/>
          </cell>
          <cell r="BI878" t="str">
            <v/>
          </cell>
          <cell r="BJ878" t="str">
            <v/>
          </cell>
          <cell r="BK878" t="str">
            <v/>
          </cell>
          <cell r="BL878" t="str">
            <v/>
          </cell>
          <cell r="BM878" t="str">
            <v/>
          </cell>
          <cell r="BN878" t="str">
            <v/>
          </cell>
          <cell r="BO878" t="str">
            <v/>
          </cell>
          <cell r="BP878" t="str">
            <v/>
          </cell>
          <cell r="BQ878" t="str">
            <v/>
          </cell>
          <cell r="BR878" t="str">
            <v/>
          </cell>
          <cell r="BS878" t="str">
            <v/>
          </cell>
          <cell r="BT878" t="str">
            <v>นายศตวรรษ อกตัน</v>
          </cell>
          <cell r="BU878">
            <v>883263011190</v>
          </cell>
          <cell r="BV878" t="str">
            <v>1.นายศตวรรษ อกตัน 
2.นางสาวนุชวรา พ่วงแย้ม
3.นางสาวศิรานี พยาเรือน
4.นายณัฐกร ใสแสง</v>
          </cell>
          <cell r="BW878" t="str">
            <v xml:space="preserve">จำเลยที่ 1
จำเลยที่ 2
จำเลยที่ 3
คู่สมรสจำเลยที่ 3
</v>
          </cell>
          <cell r="BX878" t="str">
            <v>1-5299-00512-80-8
1-5201-00096-21-6
1-5099-00940-77-0
1-5099-00960-63-1</v>
          </cell>
          <cell r="BY878" t="str">
            <v>-ไม่พบว่ามีกรรมสิทธิ์ในที่ดิน อ.เกาะคา จ.ลำปาง
-ไม่พบว่ามีกรรมสิทธิ์ในที่ดิน อ.เมือง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อ.อมก๋อย  จ.เชียงใหม่
-พบว่ามีกรรมสิทธิ์ในที่ดิน เลขโฉนด 1468 ต.ยางเนิ้ง อ.สารภี จ.เชียงใหม่ (สินส่วนตัว)</v>
          </cell>
          <cell r="BZ878" t="str">
            <v>พบ</v>
          </cell>
          <cell r="CB878">
            <v>4</v>
          </cell>
          <cell r="CC878"/>
          <cell r="CF878"/>
          <cell r="CK878"/>
        </row>
        <row r="879">
          <cell r="B879">
            <v>2352</v>
          </cell>
          <cell r="C879">
            <v>875</v>
          </cell>
          <cell r="D879">
            <v>19</v>
          </cell>
          <cell r="E879">
            <v>12</v>
          </cell>
          <cell r="F879">
            <v>2566</v>
          </cell>
          <cell r="G879">
            <v>800085798166</v>
          </cell>
          <cell r="H879" t="str">
            <v>นาย</v>
          </cell>
          <cell r="I879" t="str">
            <v>กวีณัท</v>
          </cell>
          <cell r="J879" t="str">
            <v>เธียรธนดิช</v>
          </cell>
          <cell r="K879">
            <v>3620600362034</v>
          </cell>
          <cell r="L879" t="str">
            <v>อมก๋อย</v>
          </cell>
          <cell r="M879" t="str">
            <v>เชียงใหม่ 3</v>
          </cell>
          <cell r="N879">
            <v>8</v>
          </cell>
          <cell r="O879" t="str">
            <v>ธนาคารประชาชน</v>
          </cell>
          <cell r="P879" t="str">
            <v>1.บุคคลค้ำประกัน</v>
          </cell>
          <cell r="Q879">
            <v>181244</v>
          </cell>
          <cell r="R879">
            <v>23380.6</v>
          </cell>
          <cell r="S879" t="str">
            <v>แขวงเชียงใหม่</v>
          </cell>
          <cell r="T879" t="str">
            <v>ผบE1034</v>
          </cell>
          <cell r="U879">
            <v>2563</v>
          </cell>
          <cell r="V879" t="str">
            <v>ผบE1356</v>
          </cell>
          <cell r="W879">
            <v>2563</v>
          </cell>
          <cell r="AA879">
            <v>29</v>
          </cell>
          <cell r="AB879">
            <v>9</v>
          </cell>
          <cell r="AC879">
            <v>2563</v>
          </cell>
          <cell r="BB879" t="str">
            <v>สืบทรัพย์ 22/03/67//ลงผล3/4/67//</v>
          </cell>
          <cell r="BC879" t="str">
            <v/>
          </cell>
          <cell r="BD879" t="str">
            <v/>
          </cell>
          <cell r="BE879" t="str">
            <v/>
          </cell>
          <cell r="BF879" t="str">
            <v/>
          </cell>
          <cell r="BG879" t="str">
            <v/>
          </cell>
          <cell r="BH879" t="str">
            <v/>
          </cell>
          <cell r="BI879" t="str">
            <v/>
          </cell>
          <cell r="BJ879" t="str">
            <v/>
          </cell>
          <cell r="BK879" t="str">
            <v/>
          </cell>
          <cell r="BL879" t="str">
            <v/>
          </cell>
          <cell r="BM879" t="str">
            <v/>
          </cell>
          <cell r="BN879" t="str">
            <v/>
          </cell>
          <cell r="BO879" t="str">
            <v/>
          </cell>
          <cell r="BP879" t="str">
            <v/>
          </cell>
          <cell r="BQ879" t="str">
            <v/>
          </cell>
          <cell r="BR879" t="str">
            <v/>
          </cell>
          <cell r="BS879" t="str">
            <v/>
          </cell>
          <cell r="BT879" t="str">
            <v>นายกวีณัท เธียรธนดิช</v>
          </cell>
          <cell r="BU879">
            <v>883263011058</v>
          </cell>
          <cell r="BV879" t="str">
            <v>1.นายกวีนัท เธียธนดิช
2.นางวีระเพ็ญ ปักกาเวสา
3.นางสาวจินต์กัญยา ศศิกำชนม์</v>
          </cell>
          <cell r="BW879" t="str">
            <v>จำเลยที่ 1
คู่สมรสจำเลยที่ 1
จำเลยที่ 2</v>
          </cell>
          <cell r="BX879" t="str">
            <v>3-2606-00362-03-4
3-4410-00259-68-5
3-5099-00254-75-9</v>
          </cell>
          <cell r="BY879" t="str">
            <v>-ไม่พบว่ามีกรรมสิทธิ์ในที่ดิน อ.สารภี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เขตบางเขน กทม.
-พบว่ามีกรรมสิทธิ์ในที่ดิน เลขโฉนด 15028 ต.ดงยาง อ.นาตูน จ.มหาสารคาม (สินส่วนตัว )
-พบว่ามีกรรมสิทธิ์ในที่ดิน เลขโฉนด 15033 ต.ดงยาง อ.นาตูน จ.มหาสารคาม  (สินส่วนตัว )
-พบว่ามีกรรมสิทธิ์ในที่ดิน เลขโฉนด 15034 ต.ดงยาง อ.นาตูน จ.มหาสารคาม (สินส่วนตัว )
-พบว่ามีกรรมสิทธิ์ในที่ดิน เลขโฉนด 25612 ต.ดงยาง อ.นาตูน จ.มหาสารคาม (สินส่วนตัว )
-พบว่ามีกรรมสิทธิ์ในที่ดิน เลขโฉนด 27592 ต.ดงยาง อ.นาตูน จ.มหาสารคาม (ติดจำนองหจก.โรงอัดมัน C.J.K.พัฒนา)
-พบว่ามีกรรมสิทธิ์ในที่ดิน เลขโฉนด 28722 ต.ดงยาง อ.นาตูน จ.มหาสารคาม (สินส่วนตัว)
-พบว่ามีกรรมสิทธิ์ในที่ดิน เลขโฉนด 58541 ต.ยางเนิ่ง อ.นาดูน จ.มหาสารคาม (ติดจำนองธนาคารออมสิน)
-พบว่ามีกรรมสิทธิ์ในที่ดิน เลขโฉนด 62051 ต.ยางเนิ่ง อ.นาตูน จ.มหาสารคาม  (ติดจำนองธนาคารออมสิน))</v>
          </cell>
          <cell r="BZ879" t="str">
            <v>พบ</v>
          </cell>
          <cell r="CB879">
            <v>3</v>
          </cell>
          <cell r="CC879"/>
          <cell r="CF879"/>
          <cell r="CK879"/>
        </row>
        <row r="880">
          <cell r="B880">
            <v>2353</v>
          </cell>
          <cell r="C880">
            <v>876</v>
          </cell>
          <cell r="D880">
            <v>19</v>
          </cell>
          <cell r="E880">
            <v>12</v>
          </cell>
          <cell r="F880">
            <v>2566</v>
          </cell>
          <cell r="G880">
            <v>800085915828</v>
          </cell>
          <cell r="H880" t="str">
            <v>นางสาว</v>
          </cell>
          <cell r="I880" t="str">
            <v>เจนจิรา</v>
          </cell>
          <cell r="J880" t="str">
            <v>สีขวา</v>
          </cell>
          <cell r="K880">
            <v>1501800059811</v>
          </cell>
          <cell r="L880" t="str">
            <v>อมก๋อย</v>
          </cell>
          <cell r="M880" t="str">
            <v>เชียงใหม่ 3</v>
          </cell>
          <cell r="N880">
            <v>8</v>
          </cell>
          <cell r="O880" t="str">
            <v>ธนาคารประชาชน</v>
          </cell>
          <cell r="P880" t="str">
            <v>1.บุคคลค้ำประกัน</v>
          </cell>
          <cell r="Q880">
            <v>72220</v>
          </cell>
          <cell r="R880">
            <v>13300.32</v>
          </cell>
          <cell r="S880" t="str">
            <v>จังหวัดฮอด</v>
          </cell>
          <cell r="T880" t="str">
            <v>ผบE344</v>
          </cell>
          <cell r="U880">
            <v>2563</v>
          </cell>
          <cell r="V880" t="str">
            <v>ผบE184</v>
          </cell>
          <cell r="W880">
            <v>2563</v>
          </cell>
          <cell r="X880">
            <v>20</v>
          </cell>
          <cell r="Y880">
            <v>8</v>
          </cell>
          <cell r="Z880">
            <v>2563</v>
          </cell>
          <cell r="BB880" t="str">
            <v>สืบทรัพย์ 22/1/67//ลงผลสืบทรัพย์ 26/3/67</v>
          </cell>
          <cell r="BC880">
            <v>900</v>
          </cell>
          <cell r="BD880">
            <v>1</v>
          </cell>
          <cell r="BE880">
            <v>7</v>
          </cell>
          <cell r="BF880">
            <v>2567</v>
          </cell>
          <cell r="BG880">
            <v>0</v>
          </cell>
          <cell r="BH880" t="str">
            <v>-</v>
          </cell>
          <cell r="BI880" t="str">
            <v>-</v>
          </cell>
          <cell r="BJ880" t="str">
            <v>-</v>
          </cell>
          <cell r="BK880">
            <v>0</v>
          </cell>
          <cell r="BL880">
            <v>785</v>
          </cell>
          <cell r="BM880">
            <v>0</v>
          </cell>
          <cell r="BN880">
            <v>28</v>
          </cell>
          <cell r="BO880">
            <v>8</v>
          </cell>
          <cell r="BP880">
            <v>2567</v>
          </cell>
          <cell r="BQ880" t="str">
            <v>-</v>
          </cell>
          <cell r="BR880" t="str">
            <v>-</v>
          </cell>
          <cell r="BS880" t="str">
            <v>-</v>
          </cell>
          <cell r="BT880" t="str">
            <v>นางสาวเจนจิรา สีขวา</v>
          </cell>
          <cell r="BU880">
            <v>883263011059</v>
          </cell>
          <cell r="BV880" t="str">
            <v>1.นางสาวเจนจิรา  สีขวา 
2.นางวันดา  เอโหย่
3.นาจำรัส  เอโหย่</v>
          </cell>
          <cell r="BW880" t="str">
            <v>จำเลยที่ 1
จำเลยที่ 2
คู่สมรสจำเลยที่ 2</v>
          </cell>
          <cell r="BX880" t="str">
            <v>1-5018-00059-81-1
3-5018-00003-14-5
3-5018-00001-87-8</v>
          </cell>
          <cell r="BY880" t="str">
            <v>-ไม่พบว่ามีกรรมสิทธิ์ในที่ดิน อ.อมก๋อย  จ.เชียงใหม่
-ไม่พบว่ามีกรรมสิทธิ์ในที่ดิน อ.เมืองพะเยา  จ.พะเยา
-ไม่พบว่ามีกรรมสิทธิ์ในที่ดิน อ.อมก๋อย  จ.เชียงใหม่
-ไม่พบว่ามีกรรมสิทธิ์ในที่ดิน อ.อมก๋อย  จ.เชียงใหม่</v>
          </cell>
          <cell r="BZ880" t="str">
            <v>ไม่พบ</v>
          </cell>
          <cell r="CB880">
            <v>3</v>
          </cell>
          <cell r="CC880"/>
          <cell r="CF880"/>
          <cell r="CK880"/>
        </row>
        <row r="881">
          <cell r="B881">
            <v>2354</v>
          </cell>
          <cell r="C881">
            <v>877</v>
          </cell>
          <cell r="D881">
            <v>19</v>
          </cell>
          <cell r="E881">
            <v>12</v>
          </cell>
          <cell r="F881">
            <v>2566</v>
          </cell>
          <cell r="G881">
            <v>800094197244</v>
          </cell>
          <cell r="H881" t="str">
            <v>นาย</v>
          </cell>
          <cell r="I881" t="str">
            <v>ประเวช</v>
          </cell>
          <cell r="J881" t="str">
            <v>เบญญาบุษกร</v>
          </cell>
          <cell r="K881">
            <v>5501801123931</v>
          </cell>
          <cell r="L881" t="str">
            <v>อมก๋อย</v>
          </cell>
          <cell r="M881" t="str">
            <v>เชียงใหม่ 3</v>
          </cell>
          <cell r="N881">
            <v>8</v>
          </cell>
          <cell r="O881" t="str">
            <v>ธนาคารประชาชน</v>
          </cell>
          <cell r="P881" t="str">
            <v>1.บุคคลค้ำประกัน</v>
          </cell>
          <cell r="Q881">
            <v>44627.67</v>
          </cell>
          <cell r="R881">
            <v>3434.86</v>
          </cell>
          <cell r="S881" t="str">
            <v>จังหวัดฮอด</v>
          </cell>
          <cell r="T881" t="str">
            <v>ผบE336</v>
          </cell>
          <cell r="U881">
            <v>2563</v>
          </cell>
          <cell r="V881" t="str">
            <v>ผบE176</v>
          </cell>
          <cell r="W881">
            <v>2563</v>
          </cell>
          <cell r="AA881">
            <v>19</v>
          </cell>
          <cell r="AB881">
            <v>8</v>
          </cell>
          <cell r="AC881">
            <v>2563</v>
          </cell>
          <cell r="BB881" t="str">
            <v>สืบทรัพย์ 25/04/67//ลงผล 10/5/67//</v>
          </cell>
          <cell r="BC881">
            <v>900</v>
          </cell>
          <cell r="BD881">
            <v>17</v>
          </cell>
          <cell r="BE881">
            <v>1</v>
          </cell>
          <cell r="BF881">
            <v>2568</v>
          </cell>
          <cell r="BG881">
            <v>0</v>
          </cell>
          <cell r="BH881" t="str">
            <v>-</v>
          </cell>
          <cell r="BI881" t="str">
            <v>-</v>
          </cell>
          <cell r="BJ881" t="str">
            <v>-</v>
          </cell>
          <cell r="BK881">
            <v>0</v>
          </cell>
          <cell r="BL881">
            <v>1235</v>
          </cell>
          <cell r="BM881">
            <v>0</v>
          </cell>
          <cell r="BN881" t="str">
            <v/>
          </cell>
          <cell r="BO881" t="str">
            <v/>
          </cell>
          <cell r="BP881" t="str">
            <v/>
          </cell>
          <cell r="BQ881" t="str">
            <v>-</v>
          </cell>
          <cell r="BR881" t="str">
            <v>-</v>
          </cell>
          <cell r="BS881" t="str">
            <v>-</v>
          </cell>
          <cell r="BT881" t="str">
            <v>นายประเวช เบญญาบุษกร</v>
          </cell>
          <cell r="BU881">
            <v>883263011189</v>
          </cell>
          <cell r="BV881" t="str">
            <v>1.นายประเวช เบญญาบุษกร
2.นางจะปือ อำรุงสาคร
3.นางสาวสุดสวย อำรุงสาคร</v>
          </cell>
          <cell r="BW881" t="str">
            <v xml:space="preserve">จำเลยที่ 1
จำเลยที่ 2
จำเลยที่ 3
</v>
          </cell>
          <cell r="BX881" t="str">
            <v xml:space="preserve">5-5018-01123-93-1
5-5018-00033-44-0
2-5018-01151-83-2
</v>
          </cell>
          <cell r="BY88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1" t="str">
            <v>ไม่พบ</v>
          </cell>
          <cell r="CB881">
            <v>3</v>
          </cell>
          <cell r="CC881"/>
          <cell r="CF881"/>
          <cell r="CK881"/>
        </row>
        <row r="882">
          <cell r="B882">
            <v>2355</v>
          </cell>
          <cell r="C882">
            <v>878</v>
          </cell>
          <cell r="D882">
            <v>19</v>
          </cell>
          <cell r="E882">
            <v>12</v>
          </cell>
          <cell r="F882">
            <v>2566</v>
          </cell>
          <cell r="G882">
            <v>800063377934</v>
          </cell>
          <cell r="H882" t="str">
            <v>นางสาว</v>
          </cell>
          <cell r="I882" t="str">
            <v>พิไลลักษณ์</v>
          </cell>
          <cell r="J882" t="str">
            <v>ปัญญาหนิ้ว</v>
          </cell>
          <cell r="K882">
            <v>5501801123931</v>
          </cell>
          <cell r="L882" t="str">
            <v>จอมทอง</v>
          </cell>
          <cell r="M882" t="str">
            <v>เชียงใหม่ 3</v>
          </cell>
          <cell r="N882">
            <v>8</v>
          </cell>
          <cell r="O882" t="str">
            <v>พัฒนาองค์กรชุมชน</v>
          </cell>
          <cell r="P882" t="str">
            <v>1.บุคคลค้ำประกัน</v>
          </cell>
          <cell r="Q882">
            <v>34418.46</v>
          </cell>
          <cell r="R882">
            <v>17504.47</v>
          </cell>
          <cell r="S882" t="str">
            <v>จังหวัดฮอด</v>
          </cell>
          <cell r="T882" t="str">
            <v>ผบE188</v>
          </cell>
          <cell r="U882">
            <v>2566</v>
          </cell>
          <cell r="V882" t="str">
            <v>ผบE475</v>
          </cell>
          <cell r="W882">
            <v>2566</v>
          </cell>
          <cell r="X882">
            <v>16</v>
          </cell>
          <cell r="Y882">
            <v>5</v>
          </cell>
          <cell r="Z882">
            <v>2566</v>
          </cell>
          <cell r="BB882" t="str">
            <v>สืบทรัพย์ 25/04/67//ลงผล 10/5/67//</v>
          </cell>
          <cell r="BC882" t="str">
            <v/>
          </cell>
          <cell r="BD882" t="str">
            <v/>
          </cell>
          <cell r="BE882" t="str">
            <v/>
          </cell>
          <cell r="BF882" t="str">
            <v/>
          </cell>
          <cell r="BG882" t="str">
            <v/>
          </cell>
          <cell r="BH882" t="str">
            <v/>
          </cell>
          <cell r="BI882" t="str">
            <v/>
          </cell>
          <cell r="BJ882" t="str">
            <v/>
          </cell>
          <cell r="BK882" t="str">
            <v/>
          </cell>
          <cell r="BL882" t="str">
            <v/>
          </cell>
          <cell r="BM882" t="str">
            <v/>
          </cell>
          <cell r="BN882" t="str">
            <v/>
          </cell>
          <cell r="BO882" t="str">
            <v/>
          </cell>
          <cell r="BP882" t="str">
            <v/>
          </cell>
          <cell r="BQ882" t="str">
            <v/>
          </cell>
          <cell r="BR882" t="str">
            <v/>
          </cell>
          <cell r="BS882" t="str">
            <v/>
          </cell>
          <cell r="BT882" t="str">
            <v>นางสาวพิไลลักษณ์ ปัญญาหนิ้ว</v>
          </cell>
          <cell r="BU882">
            <v>888165010611</v>
          </cell>
          <cell r="BV882" t="str">
            <v>1.นางสาวพิไลลักษณ์ ปัญญาหนิ้ว
2.นายอดิเทพ ปันมะโน
3. นางนงค์ลักษณ์ แสนสัจจะ
4.นายทองอินทร์ แสนสัจจะ
5.นางหรือนงาวหยาดรร ปนันชัย
6.นายพงศ์ประภาส ปนันชัย</v>
          </cell>
          <cell r="BW882" t="str">
            <v>จำเลยที่ 1
คู่สมรสจำเลยที่ 1
จำเลยที่ 2
คู่สมรสจำเลยที่ 2
จำเลยที่ 3
คู่สมรสจำเลยที่ 3</v>
          </cell>
          <cell r="BX882" t="str">
            <v>1-5099-00181-96-8
1-5011-00073-29-2
3-5012-00547-67-5
3-5002-00571-12-5
3-5002-00835-21-1
1-5099-00961-95-5</v>
          </cell>
          <cell r="BY882"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อ.จอมทอง จ.เชียงใหม่
-พบว่ามีกรรมสิทธิ์ในที่ดิน เลขโฉนด 67825 ต.หนองแฝก อ.สารภี จ.เชียงใหม่ (ติดจำนองธอส.)
-พบว่ามีกรรมสิทธิ์ในที่ดิน เลขโฉนด 19574 ต.สบเตี๊ยะ อ.จอมทอง จ.เชียงใหม่ (ติดจำนองธกส.)
-พบว่ามีกรรมสิทธิ์ในที่ดิน เลขโฉนด 23637 ต.บ้านแปะ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2" t="str">
            <v>พบ</v>
          </cell>
          <cell r="CB882">
            <v>6</v>
          </cell>
          <cell r="CC882"/>
          <cell r="CF882"/>
          <cell r="CK882"/>
        </row>
        <row r="883">
          <cell r="B883">
            <v>2356</v>
          </cell>
          <cell r="C883">
            <v>879</v>
          </cell>
          <cell r="D883">
            <v>19</v>
          </cell>
          <cell r="E883">
            <v>12</v>
          </cell>
          <cell r="F883">
            <v>2566</v>
          </cell>
          <cell r="G883">
            <v>800130908992</v>
          </cell>
          <cell r="H883" t="str">
            <v>นาง</v>
          </cell>
          <cell r="I883" t="str">
            <v>สมศรี</v>
          </cell>
          <cell r="J883" t="str">
            <v>อินต๊ะปาน</v>
          </cell>
          <cell r="K883">
            <v>3510600486532</v>
          </cell>
          <cell r="L883" t="str">
            <v>จอมทอง</v>
          </cell>
          <cell r="M883" t="str">
            <v>เชียงใหม่ 3</v>
          </cell>
          <cell r="N883">
            <v>8</v>
          </cell>
          <cell r="O883" t="str">
            <v>ธนาคารประชาชน</v>
          </cell>
          <cell r="P883" t="str">
            <v>1.บุคคลค้ำประกัน</v>
          </cell>
          <cell r="Q883">
            <v>45310.58</v>
          </cell>
          <cell r="R883">
            <v>6936.02</v>
          </cell>
          <cell r="S883" t="str">
            <v>แขวงเชียงใหม่</v>
          </cell>
          <cell r="T883" t="str">
            <v>ผบE368</v>
          </cell>
          <cell r="U883">
            <v>2566</v>
          </cell>
          <cell r="V883" t="str">
            <v>ผบE1874</v>
          </cell>
          <cell r="W883">
            <v>2566</v>
          </cell>
          <cell r="X883">
            <v>13</v>
          </cell>
          <cell r="Y883">
            <v>3</v>
          </cell>
          <cell r="Z883">
            <v>2566</v>
          </cell>
          <cell r="BB883" t="str">
            <v>สืบทรัพย์ครั้งที่หนึ่ง 25/03/67//ลงผล6/4/67//</v>
          </cell>
          <cell r="BC883" t="str">
            <v/>
          </cell>
          <cell r="BD883" t="str">
            <v/>
          </cell>
          <cell r="BE883" t="str">
            <v/>
          </cell>
          <cell r="BF883" t="str">
            <v/>
          </cell>
          <cell r="BG883" t="str">
            <v/>
          </cell>
          <cell r="BH883" t="str">
            <v/>
          </cell>
          <cell r="BI883" t="str">
            <v/>
          </cell>
          <cell r="BJ883" t="str">
            <v/>
          </cell>
          <cell r="BK883" t="str">
            <v/>
          </cell>
          <cell r="BL883" t="str">
            <v/>
          </cell>
          <cell r="BM883" t="str">
            <v/>
          </cell>
          <cell r="BN883" t="str">
            <v/>
          </cell>
          <cell r="BO883" t="str">
            <v/>
          </cell>
          <cell r="BP883" t="str">
            <v/>
          </cell>
          <cell r="BQ883" t="str">
            <v/>
          </cell>
          <cell r="BR883" t="str">
            <v/>
          </cell>
          <cell r="BS883" t="str">
            <v/>
          </cell>
          <cell r="BT883" t="str">
            <v>นางสมศรี อินต๊ะปาน</v>
          </cell>
          <cell r="BU883">
            <v>888165010502</v>
          </cell>
          <cell r="BV883" t="str">
            <v>1. นางสมศรี อินต๊ะปาน
2.นายวีรพงษื อินต๊ะปาน
3. นายนิพน พรหมหล้า
4.นางจรรยา พรหมหล้า</v>
          </cell>
          <cell r="BW883" t="str">
            <v>จำเลยที่ 1
คู่สมรสจำเลยที่ 1
จำเลยที่ 2
คู่สมรสจำเลยที่ 2</v>
          </cell>
          <cell r="BX883" t="str">
            <v xml:space="preserve">3-5106-00486-53-2
3-5002-00916-17-3
3-5002-00918-50-8
3-5002-00820-49-4
</v>
          </cell>
          <cell r="BY883" t="str">
            <v xml:space="preserve">-พบว่ามีกรรมสิทธิ์ในที่ดิน เลขโฉนด 18823 ต.ดอยหล่อ อ.ดอยหล่อ จ.เชียงใหม่ (ขายฝากบุคคลธรรมดา)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17723 ต.สองแคว อ.ดอยหล่อ จ.เชียงใหม่ (ติดจำนอง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883" t="str">
            <v>พบ</v>
          </cell>
          <cell r="CB883">
            <v>4</v>
          </cell>
          <cell r="CC883"/>
          <cell r="CF883"/>
          <cell r="CK883"/>
        </row>
        <row r="884">
          <cell r="B884">
            <v>2357</v>
          </cell>
          <cell r="C884">
            <v>880</v>
          </cell>
          <cell r="D884">
            <v>19</v>
          </cell>
          <cell r="E884">
            <v>12</v>
          </cell>
          <cell r="F884">
            <v>2566</v>
          </cell>
          <cell r="G884">
            <v>800059344658</v>
          </cell>
          <cell r="H884" t="str">
            <v>นาง</v>
          </cell>
          <cell r="I884" t="str">
            <v>เครือวัลย์</v>
          </cell>
          <cell r="J884" t="str">
            <v>จินใจ</v>
          </cell>
          <cell r="K884">
            <v>3500200615467</v>
          </cell>
          <cell r="L884" t="str">
            <v>จอมทอง</v>
          </cell>
          <cell r="M884" t="str">
            <v>เชียงใหม่ 3</v>
          </cell>
          <cell r="N884">
            <v>8</v>
          </cell>
          <cell r="O884" t="str">
            <v>องค์กรชุมชน</v>
          </cell>
          <cell r="P884" t="str">
            <v>1.บุคคลค้ำประกัน</v>
          </cell>
          <cell r="Q884">
            <v>45199.82</v>
          </cell>
          <cell r="R884">
            <v>6289.31</v>
          </cell>
          <cell r="S884" t="str">
            <v>จังหวัดฮอด</v>
          </cell>
          <cell r="T884" t="str">
            <v>ผบE175</v>
          </cell>
          <cell r="U884">
            <v>2566</v>
          </cell>
          <cell r="V884" t="str">
            <v>ผบE488</v>
          </cell>
          <cell r="W884">
            <v>2566</v>
          </cell>
          <cell r="X884">
            <v>16</v>
          </cell>
          <cell r="Y884">
            <v>5</v>
          </cell>
          <cell r="Z884">
            <v>2566</v>
          </cell>
          <cell r="BB884" t="str">
            <v>สืบทรัพย์ 25/03/67//ลงผล6/4/67//</v>
          </cell>
          <cell r="BC884" t="str">
            <v/>
          </cell>
          <cell r="BD884" t="str">
            <v/>
          </cell>
          <cell r="BE884" t="str">
            <v/>
          </cell>
          <cell r="BF884" t="str">
            <v/>
          </cell>
          <cell r="BG884" t="str">
            <v/>
          </cell>
          <cell r="BH884" t="str">
            <v/>
          </cell>
          <cell r="BI884" t="str">
            <v/>
          </cell>
          <cell r="BJ884" t="str">
            <v/>
          </cell>
          <cell r="BK884" t="str">
            <v/>
          </cell>
          <cell r="BL884" t="str">
            <v/>
          </cell>
          <cell r="BM884" t="str">
            <v/>
          </cell>
          <cell r="BN884" t="str">
            <v/>
          </cell>
          <cell r="BO884" t="str">
            <v/>
          </cell>
          <cell r="BP884" t="str">
            <v/>
          </cell>
          <cell r="BQ884" t="str">
            <v/>
          </cell>
          <cell r="BR884" t="str">
            <v/>
          </cell>
          <cell r="BS884" t="str">
            <v/>
          </cell>
          <cell r="BT884" t="str">
            <v>นางเครือวัลย์ จินใจ</v>
          </cell>
          <cell r="BU884">
            <v>888165010503</v>
          </cell>
          <cell r="BV884" t="str">
            <v xml:space="preserve">1. นางเครือวัลยื จินใจหรือจีนใจ
2.นายนิพันธ์ จีนใจ
3. นางสุทแก้ว เประกันยา
4.นางคำทอง เสริฐสม
5.จ.อ.จรัญ เสริฐสม </v>
          </cell>
          <cell r="BW884" t="str">
            <v>จำเลยที่ 1
คู่สมรสจำเลยที่ 1
จำเลยที่ 2
จำเลยที่ 3
คู่สมรสจำเลยที่ 3</v>
          </cell>
          <cell r="BX884" t="str">
            <v xml:space="preserve">3-5002-00615-46-7
3-5002-00676-57-1
3-5002-00626-68-0
3-5002-00612-80-8
3-5002-00612-86-7
</v>
          </cell>
          <cell r="BY884"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25238 ต.สบเตี๊ยะ อ.จอมทอง จ.เชียงใหม่ (ติดจำนองธกส.)
-พบว่ามีกรรมสิทธิ์ในที่ดิน เลขโฉนด 26286 ต.สบเตี๊ยะ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884" t="str">
            <v>พบ</v>
          </cell>
          <cell r="CB884">
            <v>5</v>
          </cell>
          <cell r="CC884"/>
          <cell r="CF884"/>
          <cell r="CK884"/>
        </row>
        <row r="885">
          <cell r="B885">
            <v>2358</v>
          </cell>
          <cell r="C885">
            <v>881</v>
          </cell>
          <cell r="D885">
            <v>19</v>
          </cell>
          <cell r="E885">
            <v>12</v>
          </cell>
          <cell r="F885">
            <v>2566</v>
          </cell>
          <cell r="G885">
            <v>800060534925</v>
          </cell>
          <cell r="H885" t="str">
            <v>นาง</v>
          </cell>
          <cell r="I885" t="str">
            <v>สุพร</v>
          </cell>
          <cell r="J885" t="str">
            <v>สุยะกัน</v>
          </cell>
          <cell r="K885">
            <v>3500200609939</v>
          </cell>
          <cell r="L885" t="str">
            <v>จอมทอง</v>
          </cell>
          <cell r="M885" t="str">
            <v>เชียงใหม่ 3</v>
          </cell>
          <cell r="N885">
            <v>8</v>
          </cell>
          <cell r="O885" t="str">
            <v>องค์กรชุมชน</v>
          </cell>
          <cell r="P885" t="str">
            <v>1.บุคคลค้ำประกัน</v>
          </cell>
          <cell r="Q885">
            <v>82622.3</v>
          </cell>
          <cell r="R885">
            <v>17488.23</v>
          </cell>
          <cell r="S885" t="str">
            <v>จังหวัดฮอด</v>
          </cell>
          <cell r="T885" t="str">
            <v>ผบ.1184</v>
          </cell>
          <cell r="U885">
            <v>2562</v>
          </cell>
          <cell r="V885" t="str">
            <v>ผบ.1148</v>
          </cell>
          <cell r="W885">
            <v>2562</v>
          </cell>
          <cell r="AA885">
            <v>18</v>
          </cell>
          <cell r="AB885">
            <v>11</v>
          </cell>
          <cell r="AC885">
            <v>2562</v>
          </cell>
          <cell r="BB885" t="str">
            <v>สืบทรัพย์ 25/03/67//ลงผล6/4/67//ลงผลคัดภาพลักษณ์22/4/2567</v>
          </cell>
          <cell r="BC885" t="str">
            <v/>
          </cell>
          <cell r="BD885" t="str">
            <v/>
          </cell>
          <cell r="BE885" t="str">
            <v/>
          </cell>
          <cell r="BF885" t="str">
            <v/>
          </cell>
          <cell r="BG885" t="str">
            <v/>
          </cell>
          <cell r="BH885" t="str">
            <v/>
          </cell>
          <cell r="BI885" t="str">
            <v/>
          </cell>
          <cell r="BJ885" t="str">
            <v/>
          </cell>
          <cell r="BK885" t="str">
            <v/>
          </cell>
          <cell r="BL885" t="str">
            <v/>
          </cell>
          <cell r="BM885" t="str">
            <v/>
          </cell>
          <cell r="BN885" t="str">
            <v/>
          </cell>
          <cell r="BO885" t="str">
            <v/>
          </cell>
          <cell r="BP885" t="str">
            <v/>
          </cell>
          <cell r="BQ885" t="str">
            <v/>
          </cell>
          <cell r="BR885" t="str">
            <v/>
          </cell>
          <cell r="BS885" t="str">
            <v/>
          </cell>
          <cell r="BT885" t="str">
            <v>นางสุพร สุยะกัน</v>
          </cell>
          <cell r="BU885">
            <v>883262011925</v>
          </cell>
          <cell r="BV885" t="str">
            <v>1. นางสุพร สุยะกัน
2.นายนิวัด ศรีกูณะ
3.นางสาวหล้า สุริวงค์
4.นายชำนาญ คงความบริสุทธิ์ 
5.นางสาวทิพย์ วรสกุลนที
6.นายคณิต สิทธินนท์</v>
          </cell>
          <cell r="BW885" t="str">
            <v>จำเลยที่ 1
คู่สมรสจำเลยที่ 1
จำเลยที่ 2
จำเลยที่ 3
จำเลยที่ 4
คู่สมรสจำเลยที่ 4</v>
          </cell>
          <cell r="BX885" t="str">
            <v xml:space="preserve">3-5002-00609-93-9
3-5002-00002-31-7
3-5002-00598-16-3
3-5804-00436-91-4
3-5805-00436-91-4
3-5805-00048-40-1
</v>
          </cell>
          <cell r="BY885" t="str">
            <v xml:space="preserve">-พบว่ามีกรรมสิทธิ์ในที่ดิน เลขโฉนด 9456 ต.สบเตี๊ยะ อ.จอมทอง จ.เชียงใหม่(ติดจำนอง)
-พบว่ามีกรรมสิทธิ์ในที่ดิน เลขโฉนด 9456 ต.สบเตี๊ยะ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5" t="str">
            <v>พบ</v>
          </cell>
          <cell r="CB885">
            <v>6</v>
          </cell>
          <cell r="CC885"/>
          <cell r="CF885"/>
          <cell r="CK885"/>
        </row>
        <row r="886">
          <cell r="B886">
            <v>2359</v>
          </cell>
          <cell r="C886">
            <v>882</v>
          </cell>
          <cell r="D886">
            <v>19</v>
          </cell>
          <cell r="E886">
            <v>12</v>
          </cell>
          <cell r="F886">
            <v>2566</v>
          </cell>
          <cell r="G886" t="str">
            <v>800035020281, 
800088074391</v>
          </cell>
          <cell r="H886" t="str">
            <v>นาย</v>
          </cell>
          <cell r="I886" t="str">
            <v>กำพล</v>
          </cell>
          <cell r="J886" t="str">
            <v>สุกาละ</v>
          </cell>
          <cell r="K886">
            <v>5500200006645</v>
          </cell>
          <cell r="L886" t="str">
            <v>จอมทอง</v>
          </cell>
          <cell r="M886" t="str">
            <v>เชียงใหม่ 3</v>
          </cell>
          <cell r="N886">
            <v>8</v>
          </cell>
          <cell r="O886" t="str">
            <v>ธนาคารประชาชน</v>
          </cell>
          <cell r="P886" t="str">
            <v>1.บุคคลค้ำประกัน</v>
          </cell>
          <cell r="Q886">
            <v>84781.66</v>
          </cell>
          <cell r="R886">
            <v>8334.65</v>
          </cell>
          <cell r="S886" t="str">
            <v>แขวงเชียงใหม่</v>
          </cell>
          <cell r="T886" t="str">
            <v>ผบ.10375</v>
          </cell>
          <cell r="U886">
            <v>2562</v>
          </cell>
          <cell r="V886" t="str">
            <v>ผบ.11419</v>
          </cell>
          <cell r="W886">
            <v>2562</v>
          </cell>
          <cell r="AA886">
            <v>5</v>
          </cell>
          <cell r="AB886">
            <v>11</v>
          </cell>
          <cell r="AC886">
            <v>2562</v>
          </cell>
          <cell r="BC886">
            <v>1800</v>
          </cell>
          <cell r="BD886">
            <v>5</v>
          </cell>
          <cell r="BE886">
            <v>7</v>
          </cell>
          <cell r="BF886">
            <v>2567</v>
          </cell>
          <cell r="BG886">
            <v>0</v>
          </cell>
          <cell r="BH886" t="str">
            <v>-</v>
          </cell>
          <cell r="BI886" t="str">
            <v>-</v>
          </cell>
          <cell r="BJ886" t="str">
            <v>-</v>
          </cell>
          <cell r="BK886">
            <v>0</v>
          </cell>
          <cell r="BL886">
            <v>1625</v>
          </cell>
          <cell r="BM886">
            <v>0</v>
          </cell>
          <cell r="BN886">
            <v>14</v>
          </cell>
          <cell r="BO886">
            <v>8</v>
          </cell>
          <cell r="BP886">
            <v>2567</v>
          </cell>
          <cell r="BQ886" t="str">
            <v>-</v>
          </cell>
          <cell r="BR886" t="str">
            <v>-</v>
          </cell>
          <cell r="BS886" t="str">
            <v>-</v>
          </cell>
          <cell r="BT886" t="str">
            <v>นายกำพล สุกาละ</v>
          </cell>
          <cell r="BU886">
            <v>883262011851</v>
          </cell>
          <cell r="BV886" t="str">
            <v>นายกำพลหรือธนพล  สุกาละ  
นางสาวธัญชนก  หน่อขัด
นายวิชัย  ผังดี
นางสายใจ  ผังดี
นายสิงห์คำ   ศรีบุญเรือง
นางปราณี  ศรีบุญเรือง</v>
          </cell>
          <cell r="BW886" t="str">
            <v>จำเลยที่ 1
คู่สมรสจำเลยที่ 1
จำเลยที่ 2
คู่สมรสจำเลยที่ 2
จำเลยที่ 3
คู่สมรสจำเลยที่ 3</v>
          </cell>
          <cell r="BX886" t="str">
            <v>5-5002-00006-64-5
3-5012-00252-16-1
3-5002-00791-59-1
3-5014-00205-84-1
3-5002-00795-55-4
5-5002-00002-92-5</v>
          </cell>
          <cell r="BY886"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886" t="str">
            <v>ไม่พบ</v>
          </cell>
          <cell r="CB886"/>
          <cell r="CC886"/>
          <cell r="CF886"/>
          <cell r="CK886"/>
        </row>
        <row r="887">
          <cell r="B887">
            <v>2360</v>
          </cell>
          <cell r="C887">
            <v>883</v>
          </cell>
          <cell r="D887">
            <v>19</v>
          </cell>
          <cell r="E887">
            <v>12</v>
          </cell>
          <cell r="F887">
            <v>2566</v>
          </cell>
          <cell r="G887" t="str">
            <v>800061225473, 
800088064772</v>
          </cell>
          <cell r="H887" t="str">
            <v>นาง</v>
          </cell>
          <cell r="I887" t="str">
            <v>ปรานอม</v>
          </cell>
          <cell r="J887" t="str">
            <v>ใจเฮียง</v>
          </cell>
          <cell r="K887">
            <v>3500200671545</v>
          </cell>
          <cell r="L887" t="str">
            <v>จอมทอง</v>
          </cell>
          <cell r="M887" t="str">
            <v>เชียงใหม่ 3</v>
          </cell>
          <cell r="N887">
            <v>8</v>
          </cell>
          <cell r="O887" t="str">
            <v>องค์กรชุมชน</v>
          </cell>
          <cell r="P887" t="str">
            <v>1.บุคคลค้ำประกัน</v>
          </cell>
          <cell r="Q887">
            <v>55721.5</v>
          </cell>
          <cell r="R887">
            <v>16205.44</v>
          </cell>
          <cell r="S887" t="str">
            <v>จังหวัดฮอด</v>
          </cell>
          <cell r="T887" t="str">
            <v>ผบE327</v>
          </cell>
          <cell r="U887">
            <v>2564</v>
          </cell>
          <cell r="V887" t="str">
            <v>ผบE318</v>
          </cell>
          <cell r="W887">
            <v>2564</v>
          </cell>
          <cell r="AA887">
            <v>3</v>
          </cell>
          <cell r="AB887">
            <v>8</v>
          </cell>
          <cell r="AC887">
            <v>2564</v>
          </cell>
          <cell r="BC887">
            <v>1200</v>
          </cell>
          <cell r="BD887">
            <v>1</v>
          </cell>
          <cell r="BE887">
            <v>7</v>
          </cell>
          <cell r="BF887">
            <v>2567</v>
          </cell>
          <cell r="BG887">
            <v>0</v>
          </cell>
          <cell r="BH887" t="str">
            <v>-</v>
          </cell>
          <cell r="BI887" t="str">
            <v>-</v>
          </cell>
          <cell r="BJ887" t="str">
            <v>-</v>
          </cell>
          <cell r="BK887">
            <v>0</v>
          </cell>
          <cell r="BL887">
            <v>850</v>
          </cell>
          <cell r="BM887">
            <v>0</v>
          </cell>
          <cell r="BN887">
            <v>12</v>
          </cell>
          <cell r="BO887">
            <v>9</v>
          </cell>
          <cell r="BP887">
            <v>2567</v>
          </cell>
          <cell r="BQ887" t="str">
            <v>-</v>
          </cell>
          <cell r="BR887" t="str">
            <v>-</v>
          </cell>
          <cell r="BS887" t="str">
            <v>-</v>
          </cell>
          <cell r="BT887" t="str">
            <v>นางปรานอม ใจเฮียง</v>
          </cell>
          <cell r="BU887">
            <v>883263011666</v>
          </cell>
          <cell r="BV887" t="str">
            <v>นางสาวปรานอม  ใจเรียง
นายปฏิภาณ  อารีวงศ์
นางสาวปราณี  ระวังเมือง
นางสาวมาลี   เตชะตา</v>
          </cell>
          <cell r="BW887" t="str">
            <v>จำเลยที่ 1
จำเลยที่ 2
คู่สมรสจำเลยที่ 2
จำเลยที่ 3</v>
          </cell>
          <cell r="BX887" t="str">
            <v>3-5002-00671-54-5
3-5002-00474-31-6
3-5002-00010-56-5
3-5002-00668-21-8</v>
          </cell>
          <cell r="BY887"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7" t="str">
            <v>ไม่พบ</v>
          </cell>
          <cell r="CB887"/>
          <cell r="CC887"/>
          <cell r="CF887"/>
          <cell r="CK887"/>
        </row>
        <row r="888">
          <cell r="B888">
            <v>2361</v>
          </cell>
          <cell r="C888">
            <v>884</v>
          </cell>
          <cell r="D888">
            <v>19</v>
          </cell>
          <cell r="E888">
            <v>12</v>
          </cell>
          <cell r="F888">
            <v>2566</v>
          </cell>
          <cell r="G888" t="str">
            <v>800061228048, 
800088066280</v>
          </cell>
          <cell r="H888" t="str">
            <v>นาย</v>
          </cell>
          <cell r="I888" t="str">
            <v>บุญ</v>
          </cell>
          <cell r="J888" t="str">
            <v>แสงหล้า</v>
          </cell>
          <cell r="K888">
            <v>3500200671472</v>
          </cell>
          <cell r="L888" t="str">
            <v>จอมทอง</v>
          </cell>
          <cell r="M888" t="str">
            <v>เชียงใหม่ 3</v>
          </cell>
          <cell r="N888">
            <v>8</v>
          </cell>
          <cell r="O888" t="str">
            <v>องค์กรชุมชน</v>
          </cell>
          <cell r="P888" t="str">
            <v>1.บุคคลค้ำประกัน</v>
          </cell>
          <cell r="Q888">
            <v>38434.74</v>
          </cell>
          <cell r="R888">
            <v>5868.78</v>
          </cell>
          <cell r="S888" t="str">
            <v>จังหวัดฮอด</v>
          </cell>
          <cell r="T888" t="str">
            <v>ผบE1552</v>
          </cell>
          <cell r="U888">
            <v>2564</v>
          </cell>
          <cell r="V888" t="str">
            <v>ผบE1023</v>
          </cell>
          <cell r="W888">
            <v>2564</v>
          </cell>
          <cell r="AA888">
            <v>8</v>
          </cell>
          <cell r="AB888">
            <v>6</v>
          </cell>
          <cell r="AC888">
            <v>2564</v>
          </cell>
          <cell r="BC888">
            <v>900</v>
          </cell>
          <cell r="BD888">
            <v>17</v>
          </cell>
          <cell r="BE888">
            <v>1</v>
          </cell>
          <cell r="BF888">
            <v>2568</v>
          </cell>
          <cell r="BG888">
            <v>0</v>
          </cell>
          <cell r="BH888" t="str">
            <v>-</v>
          </cell>
          <cell r="BI888" t="str">
            <v>-</v>
          </cell>
          <cell r="BJ888" t="str">
            <v>-</v>
          </cell>
          <cell r="BK888">
            <v>0</v>
          </cell>
          <cell r="BL888">
            <v>640</v>
          </cell>
          <cell r="BM888">
            <v>0</v>
          </cell>
          <cell r="BN888" t="str">
            <v/>
          </cell>
          <cell r="BO888" t="str">
            <v/>
          </cell>
          <cell r="BP888" t="str">
            <v/>
          </cell>
          <cell r="BQ888" t="str">
            <v>-</v>
          </cell>
          <cell r="BR888" t="str">
            <v>-</v>
          </cell>
          <cell r="BS888" t="str">
            <v>-</v>
          </cell>
          <cell r="BT888" t="str">
            <v>นายบุญ แสงหล้า</v>
          </cell>
          <cell r="BU888">
            <v>883263011664</v>
          </cell>
          <cell r="BV888" t="str">
            <v>1.นายบุญ แสงหล้า
2.นางสาวสุคนธ์ธิชา ปัญญามี
3. นางยุพิน บุญเป็ง</v>
          </cell>
          <cell r="BW888" t="str">
            <v>จำเลยที่ 1
จำเลยที่ 2
จำเลยที่ 3</v>
          </cell>
          <cell r="BX888" t="str">
            <v xml:space="preserve">3-5002-00671-47-2
1-5002-00001-52-7
5-5002-00015-38-5
</v>
          </cell>
          <cell r="BY88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8" t="str">
            <v>ไม่พบ</v>
          </cell>
          <cell r="CB888">
            <v>3</v>
          </cell>
          <cell r="CC888"/>
          <cell r="CF888"/>
          <cell r="CK888"/>
        </row>
        <row r="889">
          <cell r="B889">
            <v>2362</v>
          </cell>
          <cell r="C889">
            <v>885</v>
          </cell>
          <cell r="D889">
            <v>19</v>
          </cell>
          <cell r="E889">
            <v>12</v>
          </cell>
          <cell r="F889">
            <v>2566</v>
          </cell>
          <cell r="G889">
            <v>800030230299</v>
          </cell>
          <cell r="H889" t="str">
            <v>นาย</v>
          </cell>
          <cell r="I889" t="str">
            <v>สันติ</v>
          </cell>
          <cell r="J889" t="str">
            <v>สุริยะจันทร์</v>
          </cell>
          <cell r="K889">
            <v>3500200324543</v>
          </cell>
          <cell r="L889" t="str">
            <v>จอมทอง</v>
          </cell>
          <cell r="M889" t="str">
            <v>เชียงใหม่ 3</v>
          </cell>
          <cell r="N889">
            <v>8</v>
          </cell>
          <cell r="O889" t="str">
            <v>ธนาคารประชาชน</v>
          </cell>
          <cell r="P889" t="str">
            <v>1.บุคคลค้ำประกัน</v>
          </cell>
          <cell r="Q889">
            <v>45000</v>
          </cell>
          <cell r="R889">
            <v>17999.88</v>
          </cell>
          <cell r="S889" t="str">
            <v>แขวงเชียงใหม่</v>
          </cell>
          <cell r="T889" t="str">
            <v>ผบ.11962</v>
          </cell>
          <cell r="U889">
            <v>2561</v>
          </cell>
          <cell r="V889" t="str">
            <v>ผบ.4824</v>
          </cell>
          <cell r="W889">
            <v>2561</v>
          </cell>
          <cell r="AA889">
            <v>18</v>
          </cell>
          <cell r="AB889">
            <v>12</v>
          </cell>
          <cell r="AC889">
            <v>2561</v>
          </cell>
          <cell r="BB889" t="str">
            <v>ส่งสืบทรัพย์ครั้งที่หนึ่ง 22/1/67//ลงผล 26/3/67//</v>
          </cell>
          <cell r="BC889" t="str">
            <v/>
          </cell>
          <cell r="BD889" t="str">
            <v/>
          </cell>
          <cell r="BE889" t="str">
            <v/>
          </cell>
          <cell r="BF889" t="str">
            <v/>
          </cell>
          <cell r="BG889" t="str">
            <v/>
          </cell>
          <cell r="BH889" t="str">
            <v/>
          </cell>
          <cell r="BI889" t="str">
            <v/>
          </cell>
          <cell r="BJ889" t="str">
            <v/>
          </cell>
          <cell r="BK889" t="str">
            <v/>
          </cell>
          <cell r="BL889" t="str">
            <v/>
          </cell>
          <cell r="BM889" t="str">
            <v/>
          </cell>
          <cell r="BN889" t="str">
            <v/>
          </cell>
          <cell r="BO889" t="str">
            <v/>
          </cell>
          <cell r="BP889" t="str">
            <v/>
          </cell>
          <cell r="BQ889" t="str">
            <v/>
          </cell>
          <cell r="BR889" t="str">
            <v/>
          </cell>
          <cell r="BS889" t="str">
            <v/>
          </cell>
          <cell r="BT889" t="str">
            <v>นายสันติ สุริยะจันทร์</v>
          </cell>
          <cell r="BU889">
            <v>823761010013</v>
          </cell>
          <cell r="BV889" t="str">
            <v>1.นายสันติ   สุริยะจันทร์
2.นายสมศักดิ์  บุญมาวัน
3.นางสาววชิราภา  สุวรรณพงษ์
4.นายอาคาร  บุญมา</v>
          </cell>
          <cell r="BW889" t="str">
            <v>จำเลยที่ 1
จำเลยที่ 2
คู่สมรสจำเลยที่ 2
จำเลยที่ 3</v>
          </cell>
          <cell r="BX889" t="str">
            <v>3-5002-00324-54-3
3-5002-00322-58-3
3-1016-00787-79-1
3-5002-00323-90-3</v>
          </cell>
          <cell r="BY889"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อ.บางบัวทอง จ.เชียงใหม่
-ไม่พบว่ามีกรรมสิทธิ์ในที่ดิน อ.ดอยหล่อ จ.เชียงใหม่
-พบว่ามีกรรมสิทธิ์ในที่ดิน เลขโฉนด 109352 ต.บางคูรัค อ.บางบัวทอง จ.นนทบุรี (สินส่วนตัว)
-ไม่พบว่ามีกรรมสิทธิ์ในที่ดิน อ.ดอยหล่อ จ.เชียงใหม่</v>
          </cell>
          <cell r="BZ889" t="str">
            <v>ไม่พบ</v>
          </cell>
          <cell r="CB889">
            <v>4</v>
          </cell>
          <cell r="CC889"/>
          <cell r="CF889"/>
          <cell r="CK889"/>
        </row>
        <row r="890">
          <cell r="B890">
            <v>2363</v>
          </cell>
          <cell r="C890">
            <v>886</v>
          </cell>
          <cell r="D890">
            <v>19</v>
          </cell>
          <cell r="E890">
            <v>12</v>
          </cell>
          <cell r="F890">
            <v>2566</v>
          </cell>
          <cell r="G890">
            <v>800077096645</v>
          </cell>
          <cell r="H890" t="str">
            <v>นาง</v>
          </cell>
          <cell r="I890" t="str">
            <v>กันยา</v>
          </cell>
          <cell r="J890" t="str">
            <v>สิทธิสอน</v>
          </cell>
          <cell r="K890">
            <v>3510300413467</v>
          </cell>
          <cell r="L890" t="str">
            <v>จอมทอง</v>
          </cell>
          <cell r="M890" t="str">
            <v>เชียงใหม่ 3</v>
          </cell>
          <cell r="N890">
            <v>8</v>
          </cell>
          <cell r="O890" t="str">
            <v>สินเชื่อแก้ไขปัญหาหนี้นอกระบบPSA</v>
          </cell>
          <cell r="P890" t="str">
            <v>1.บุคคลค้ำประกัน</v>
          </cell>
          <cell r="Q890">
            <v>27275.77</v>
          </cell>
          <cell r="R890">
            <v>5090.0200000000004</v>
          </cell>
          <cell r="S890" t="str">
            <v>จังหวัดฮอด</v>
          </cell>
          <cell r="T890" t="str">
            <v>ผบ.1179</v>
          </cell>
          <cell r="U890">
            <v>2562</v>
          </cell>
          <cell r="V890" t="str">
            <v>ผบ.1312</v>
          </cell>
          <cell r="W890">
            <v>2562</v>
          </cell>
          <cell r="X890">
            <v>2</v>
          </cell>
          <cell r="Y890">
            <v>12</v>
          </cell>
          <cell r="Z890">
            <v>2562</v>
          </cell>
          <cell r="BB890" t="str">
            <v>สืบทรัพย์ 25/03/67//ลงผล6/4/67//คัดภาพลักษณ์22/4/2567</v>
          </cell>
          <cell r="BC890" t="str">
            <v/>
          </cell>
          <cell r="BD890" t="str">
            <v/>
          </cell>
          <cell r="BE890" t="str">
            <v/>
          </cell>
          <cell r="BF890" t="str">
            <v/>
          </cell>
          <cell r="BG890" t="str">
            <v/>
          </cell>
          <cell r="BH890" t="str">
            <v/>
          </cell>
          <cell r="BI890" t="str">
            <v/>
          </cell>
          <cell r="BJ890" t="str">
            <v/>
          </cell>
          <cell r="BK890" t="str">
            <v/>
          </cell>
          <cell r="BL890" t="str">
            <v/>
          </cell>
          <cell r="BM890" t="str">
            <v/>
          </cell>
          <cell r="BN890" t="str">
            <v/>
          </cell>
          <cell r="BO890" t="str">
            <v/>
          </cell>
          <cell r="BP890" t="str">
            <v/>
          </cell>
          <cell r="BQ890" t="str">
            <v/>
          </cell>
          <cell r="BR890" t="str">
            <v/>
          </cell>
          <cell r="BS890" t="str">
            <v/>
          </cell>
          <cell r="BT890" t="str">
            <v>นางกันยา สิทธิสอน</v>
          </cell>
          <cell r="BU890">
            <v>888112650095</v>
          </cell>
          <cell r="BV890" t="str">
            <v>1. นางกันยา สิทธิออน
2.นายฤทธ์ สิทธิออน
3. นางมณีรัตน์ ยานะโส
4.นางสาวสุพัตรา สุพรรณ์</v>
          </cell>
          <cell r="BW890" t="str">
            <v>จำเลยที่ 1
คู่สมรสจำเลยที่ 1
จำเลยที่ 2
จำเลยที่ 3</v>
          </cell>
          <cell r="BX890" t="str">
            <v xml:space="preserve">3-5103-00413-46-7
3-5002-00017-78-1
3-5002-00021-52-4
3-5002-00017-61-6
</v>
          </cell>
          <cell r="BY890" t="str">
            <v xml:space="preserve">-ไม่พบว่ามีกรรมสิทธิ์ในที่ดิน อ.จอมทอง จ.เชียงใหม่
-พบว่ามีกรรมสิทธิ์ในที่ดิน เลขโฉนด 47902 ต.ดอยแก้ว อ.จอมทอง จ.เชียงใหม่ (ติดจำนอง ธกส.)
-พบว่ามีกรรมสิทธิ์ในที่ดิน เลขโฉนด 34540 ต.ดอยแก้ว อ.จอมทอง จ.เชียงใหม่ (ติดจำนองธนาคารออมสิน)
-พบว่ามีกรรมสิทธิ์ในที่ดิน เลขโฉนด 36957 ต.ดอยแก้ว อ.จอมทอง จ.เชียงใหม่(ติดจำนองธนาคารออมสิน)
-ไม่พบว่ามีกรรมสิทธิ์ในที่ดิน อ.ดอยหล่อ จ.เชียงใหม่
</v>
          </cell>
          <cell r="BZ890" t="str">
            <v>พบ</v>
          </cell>
          <cell r="CB890">
            <v>4</v>
          </cell>
          <cell r="CC890"/>
          <cell r="CF890"/>
          <cell r="CK890"/>
        </row>
        <row r="891">
          <cell r="B891">
            <v>2364</v>
          </cell>
          <cell r="C891">
            <v>887</v>
          </cell>
          <cell r="D891">
            <v>19</v>
          </cell>
          <cell r="E891">
            <v>12</v>
          </cell>
          <cell r="F891">
            <v>2566</v>
          </cell>
          <cell r="G891">
            <v>800065822209</v>
          </cell>
          <cell r="H891" t="str">
            <v>นางสาว</v>
          </cell>
          <cell r="I891" t="str">
            <v>วรรณวิสา</v>
          </cell>
          <cell r="J891" t="str">
            <v>วิญญา</v>
          </cell>
          <cell r="K891">
            <v>1509900850649</v>
          </cell>
          <cell r="L891" t="str">
            <v>จอมทอง</v>
          </cell>
          <cell r="M891" t="str">
            <v>เชียงใหม่ 3</v>
          </cell>
          <cell r="N891">
            <v>8</v>
          </cell>
          <cell r="O891" t="str">
            <v>สินเชื่อประชารัฐเพื่อประชาชน(PSA)</v>
          </cell>
          <cell r="P891" t="str">
            <v>1.บุคคลค้ำประกัน</v>
          </cell>
          <cell r="Q891">
            <v>39992</v>
          </cell>
          <cell r="R891">
            <v>11460.95</v>
          </cell>
          <cell r="S891" t="str">
            <v>แขวงเชียงใหม่</v>
          </cell>
          <cell r="T891" t="str">
            <v>ผบ.10381</v>
          </cell>
          <cell r="U891">
            <v>2562</v>
          </cell>
          <cell r="V891" t="str">
            <v>ผบ.11335</v>
          </cell>
          <cell r="W891">
            <v>2562</v>
          </cell>
          <cell r="AA891">
            <v>5</v>
          </cell>
          <cell r="AB891">
            <v>11</v>
          </cell>
          <cell r="AC891">
            <v>2562</v>
          </cell>
          <cell r="BB891" t="str">
            <v>สืบทรัพย์ครั้งที่หนึ่ง 26/03/67//ลงผล9/4/67//</v>
          </cell>
          <cell r="BC891" t="str">
            <v/>
          </cell>
          <cell r="BD891" t="str">
            <v/>
          </cell>
          <cell r="BE891" t="str">
            <v/>
          </cell>
          <cell r="BF891" t="str">
            <v/>
          </cell>
          <cell r="BG891" t="str">
            <v/>
          </cell>
          <cell r="BH891" t="str">
            <v/>
          </cell>
          <cell r="BI891" t="str">
            <v/>
          </cell>
          <cell r="BJ891" t="str">
            <v/>
          </cell>
          <cell r="BK891" t="str">
            <v/>
          </cell>
          <cell r="BL891" t="str">
            <v/>
          </cell>
          <cell r="BM891" t="str">
            <v/>
          </cell>
          <cell r="BN891" t="str">
            <v/>
          </cell>
          <cell r="BO891" t="str">
            <v/>
          </cell>
          <cell r="BP891" t="str">
            <v/>
          </cell>
          <cell r="BQ891" t="str">
            <v/>
          </cell>
          <cell r="BR891" t="str">
            <v/>
          </cell>
          <cell r="BS891" t="str">
            <v/>
          </cell>
          <cell r="BT891" t="str">
            <v>นางสาววรรณวิสา วิญญา</v>
          </cell>
          <cell r="BU891">
            <v>883262011785</v>
          </cell>
          <cell r="BV891" t="str">
            <v>1. นางสาววรรณวิสา วัญญา
2.นางสาวประทุมพร สุดสายตา
3. นางสาววันทิวา เพิ่มวงค์วาฬ
4.นายฉลอง วงค์ตาเขียว</v>
          </cell>
          <cell r="BW891" t="str">
            <v>จำเลยที่ 1
จำเลยที่ 2
จำเลยที่ 3
คู่สมรสจำเลยที่ 3</v>
          </cell>
          <cell r="BX891" t="str">
            <v xml:space="preserve">1-5099-00850-64-9
1-5002-00122-06-5
1-5099-00390-31-1
1-5099-00364-56-6
</v>
          </cell>
          <cell r="BY891"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19466 ต.ดอยหล่อ อ.ดอยหล่อ จ.เชียงใหม่ (ปลอดจำนอง)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891" t="str">
            <v>พบ</v>
          </cell>
          <cell r="CB891">
            <v>4</v>
          </cell>
          <cell r="CC891"/>
          <cell r="CF891"/>
          <cell r="CK891"/>
        </row>
        <row r="892">
          <cell r="B892">
            <v>2365</v>
          </cell>
          <cell r="C892">
            <v>888</v>
          </cell>
          <cell r="D892">
            <v>19</v>
          </cell>
          <cell r="E892">
            <v>12</v>
          </cell>
          <cell r="F892">
            <v>2566</v>
          </cell>
          <cell r="G892">
            <v>800075043961</v>
          </cell>
          <cell r="H892" t="str">
            <v>นาง</v>
          </cell>
          <cell r="I892" t="str">
            <v>ขันธ์ทอง</v>
          </cell>
          <cell r="J892" t="str">
            <v>สุพรรณ</v>
          </cell>
          <cell r="K892">
            <v>3500200715119</v>
          </cell>
          <cell r="L892" t="str">
            <v>จอมทอง</v>
          </cell>
          <cell r="M892" t="str">
            <v>เชียงใหม่ 3</v>
          </cell>
          <cell r="N892">
            <v>8</v>
          </cell>
          <cell r="O892" t="str">
            <v>สินเชื่อแก้ไขปัญหาหน้นอกระบบPSA</v>
          </cell>
          <cell r="P892" t="str">
            <v>1.บุคคลค้ำประกัน</v>
          </cell>
          <cell r="Q892">
            <v>37776.78</v>
          </cell>
          <cell r="R892">
            <v>8218.27</v>
          </cell>
          <cell r="S892" t="str">
            <v>จังหวัดฮอด</v>
          </cell>
          <cell r="T892" t="str">
            <v>ผบ.1146</v>
          </cell>
          <cell r="U892">
            <v>2562</v>
          </cell>
          <cell r="V892" t="str">
            <v>ผบ.1136</v>
          </cell>
          <cell r="W892">
            <v>2562</v>
          </cell>
          <cell r="X892">
            <v>18</v>
          </cell>
          <cell r="Y892">
            <v>11</v>
          </cell>
          <cell r="Z892">
            <v>2562</v>
          </cell>
          <cell r="BB892" t="str">
            <v>สืบทรัพย์ 26/03/67//ลงผล 27/5/67//</v>
          </cell>
          <cell r="BC892">
            <v>1200</v>
          </cell>
          <cell r="BD892">
            <v>24</v>
          </cell>
          <cell r="BE892">
            <v>1</v>
          </cell>
          <cell r="BF892">
            <v>2568</v>
          </cell>
          <cell r="BG892">
            <v>0</v>
          </cell>
          <cell r="BH892" t="str">
            <v>-</v>
          </cell>
          <cell r="BI892" t="str">
            <v>-</v>
          </cell>
          <cell r="BJ892" t="str">
            <v>-</v>
          </cell>
          <cell r="BK892">
            <v>0</v>
          </cell>
          <cell r="BL892">
            <v>1600</v>
          </cell>
          <cell r="BM892">
            <v>0</v>
          </cell>
          <cell r="BN892" t="str">
            <v/>
          </cell>
          <cell r="BO892" t="str">
            <v/>
          </cell>
          <cell r="BP892" t="str">
            <v/>
          </cell>
          <cell r="BQ892" t="str">
            <v>-</v>
          </cell>
          <cell r="BR892" t="str">
            <v>-</v>
          </cell>
          <cell r="BS892" t="str">
            <v>-</v>
          </cell>
          <cell r="BT892" t="str">
            <v>นางขันธ์ทอง สุพรรณ</v>
          </cell>
          <cell r="BU892">
            <v>883262011784</v>
          </cell>
          <cell r="BV892" t="str">
            <v>1.นางขันธ์ทอง สุพรรณ 
2.นายประชา สุพรรณ
3.นายภมร  พุทธวงศ์
4.นางสาวเบญจวรรณ จันตนา</v>
          </cell>
          <cell r="BW892" t="str">
            <v>จำเลยที่ 1
คู่สมรสจำเลยที่ 1
จำเลยที่ 2
คู่สมรสจำเลยที่ 2</v>
          </cell>
          <cell r="BX892" t="str">
            <v xml:space="preserve">3-5002-00715-11-9
3-5002-00653-80-6
1-5106-00066-12-0
1-5099-01455-35-2
</v>
          </cell>
          <cell r="BY892" t="str">
            <v xml:space="preserve">-พบว่ามีกรรมสิทธิ์ในที่ดิน เลขโฉนด 35578 ต.ข่วงเปา อ.จอมทอง จ.เชียงใหม่ซึ่งมีราคาประเมินที่ดิน 533,910 บาท  (ไม่รวมสิ่งปลูกสร้าง) (ห้ามโอนหรือแบ่งแยกตามาตรา 39 แห่งพรบ.การปฏิรูปที่ดินเพื่อเกาตรกรรม พ.ศ.2518)
-ไม่พบว่ามีกรรมสิทธิ์ในที่ดิน อ.จอมทอง จ.เชียงใหม่ 
-ไม่พบว่ามีกรรมสิทธิ์ในที่ดิน อ.จอมทอง จ.เชียงใหม่ 
-ไม่พบว่ามีกรรมสิทธิ์ในที่ดิน อ.ป่าซาง จ.ลำพูน
-พบว่ามีกรรมสิทธิ์ในที่ดิน เลขโฉนด 27511 ต.ข่วงเปา อ.จอมทอง จ.เชียงใหม่ซึ่งมีราคาประเมินที่ดิน82,000 บาท (ไม่รวมสิ่งปลูกสร้าง) (สินสมรส / ติดจำนองธอส.)
</v>
          </cell>
          <cell r="BZ892" t="str">
            <v>พบ</v>
          </cell>
          <cell r="CB892">
            <v>5</v>
          </cell>
          <cell r="CC892"/>
          <cell r="CF892"/>
          <cell r="CK892"/>
        </row>
        <row r="893">
          <cell r="B893">
            <v>2366</v>
          </cell>
          <cell r="C893">
            <v>889</v>
          </cell>
          <cell r="D893">
            <v>19</v>
          </cell>
          <cell r="E893">
            <v>12</v>
          </cell>
          <cell r="F893">
            <v>2566</v>
          </cell>
          <cell r="G893" t="str">
            <v>800061242213, 
800075405822</v>
          </cell>
          <cell r="H893" t="str">
            <v>นาย</v>
          </cell>
          <cell r="I893" t="str">
            <v>เจริญ</v>
          </cell>
          <cell r="J893" t="str">
            <v>เหลืองทอง</v>
          </cell>
          <cell r="K893">
            <v>3500200696963</v>
          </cell>
          <cell r="L893" t="str">
            <v>จอมทอง</v>
          </cell>
          <cell r="M893" t="str">
            <v>เชียงใหม่ 3</v>
          </cell>
          <cell r="N893">
            <v>8</v>
          </cell>
          <cell r="O893" t="str">
            <v>สินเชื่อพัฒนาองค์กรชุมชน (รายบุคคล)</v>
          </cell>
          <cell r="P893" t="str">
            <v>1.บุคคลค้ำประกัน</v>
          </cell>
          <cell r="Q893">
            <v>48087.23</v>
          </cell>
          <cell r="R893">
            <v>65987.820000000007</v>
          </cell>
          <cell r="S893" t="str">
            <v>จังหวัดฮอด</v>
          </cell>
          <cell r="T893" t="str">
            <v>ผบE266</v>
          </cell>
          <cell r="U893">
            <v>2563</v>
          </cell>
          <cell r="V893" t="str">
            <v>ผบE130</v>
          </cell>
          <cell r="W893">
            <v>2563</v>
          </cell>
          <cell r="X893">
            <v>13</v>
          </cell>
          <cell r="Y893">
            <v>8</v>
          </cell>
          <cell r="Z893">
            <v>2563</v>
          </cell>
          <cell r="BB893" t="str">
            <v>สืบทรัพย์ครั้งที่1 25/3/67//ลงผล3/4/67//</v>
          </cell>
          <cell r="BC893">
            <v>1800</v>
          </cell>
          <cell r="BD893">
            <v>17</v>
          </cell>
          <cell r="BE893">
            <v>1</v>
          </cell>
          <cell r="BF893">
            <v>2568</v>
          </cell>
          <cell r="BG893">
            <v>0</v>
          </cell>
          <cell r="BH893" t="str">
            <v>-</v>
          </cell>
          <cell r="BI893" t="str">
            <v>-</v>
          </cell>
          <cell r="BJ893" t="str">
            <v>-</v>
          </cell>
          <cell r="BK893">
            <v>0</v>
          </cell>
          <cell r="BL893">
            <v>1345</v>
          </cell>
          <cell r="BM893">
            <v>0</v>
          </cell>
          <cell r="BN893" t="str">
            <v/>
          </cell>
          <cell r="BO893" t="str">
            <v/>
          </cell>
          <cell r="BP893" t="str">
            <v/>
          </cell>
          <cell r="BQ893" t="str">
            <v>-</v>
          </cell>
          <cell r="BR893" t="str">
            <v>-</v>
          </cell>
          <cell r="BS893" t="str">
            <v>-</v>
          </cell>
          <cell r="BT893" t="str">
            <v>นายเจริญ เหลืองทอง</v>
          </cell>
          <cell r="BU893">
            <v>883262011798</v>
          </cell>
          <cell r="BV893" t="str">
            <v xml:space="preserve">1.นายเจริญ เหลืองทอง 
2.นางสาวโสริยา ศิริ 
3.นายอ๊อด ศิริ
4.นางแต๋ว ศิริ
5.นายเมฒ บุญตัน
6.นางเรณู บุญตัน
</v>
          </cell>
          <cell r="BW893" t="str">
            <v>จำเลยที่ 1
ทายาทโดยของนายอ๊อด 
จำเลยที่ 2
คู่สมรสจำเลยที่ 2
จำเลยที่ 3
คู่สมรสจำเลยที่ 3</v>
          </cell>
          <cell r="BX893" t="str">
            <v>3-5002-00696-96-3
1-5002-00151-21-9
5-5002-00003-82-4
3-5002-00682-03-2
3-5701-00570-14-3
3-5002-00681-14-1</v>
          </cell>
          <cell r="BY89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53770 ต.ข่วงเปา อ.จอมทอง จ.เชียงใหม่ (โฉนดติดห้ามโอนภายใน10ปีนับตั้งแต่วันที่ 22 ก.ย.63)
</v>
          </cell>
          <cell r="BZ893" t="str">
            <v>ไม่พบ
ไม่พบ
ไม่พบ
ไม่พบ
ไม่พบ
พบ</v>
          </cell>
          <cell r="CB893">
            <v>6</v>
          </cell>
          <cell r="CC893"/>
          <cell r="CF893"/>
          <cell r="CK893"/>
        </row>
        <row r="894">
          <cell r="B894">
            <v>2367</v>
          </cell>
          <cell r="C894">
            <v>890</v>
          </cell>
          <cell r="D894">
            <v>19</v>
          </cell>
          <cell r="E894">
            <v>12</v>
          </cell>
          <cell r="F894">
            <v>2566</v>
          </cell>
          <cell r="G894" t="str">
            <v>800055812534, 
800076517849</v>
          </cell>
          <cell r="H894" t="str">
            <v>นาย</v>
          </cell>
          <cell r="I894" t="str">
            <v>เกษม</v>
          </cell>
          <cell r="J894" t="str">
            <v>ทองก้อน</v>
          </cell>
          <cell r="K894">
            <v>3500600459349</v>
          </cell>
          <cell r="L894" t="str">
            <v>จอมทอง</v>
          </cell>
          <cell r="M894" t="str">
            <v>เชียงใหม่ 3</v>
          </cell>
          <cell r="N894">
            <v>8</v>
          </cell>
          <cell r="O894" t="str">
            <v>ธนาคารประชาชน</v>
          </cell>
          <cell r="P894" t="str">
            <v>1.บุคคลค้ำประกัน</v>
          </cell>
          <cell r="Q894">
            <v>91064.75</v>
          </cell>
          <cell r="R894">
            <v>11523.93</v>
          </cell>
          <cell r="S894" t="str">
            <v>จังหวัดฮอด</v>
          </cell>
          <cell r="T894" t="str">
            <v>ผบE247</v>
          </cell>
          <cell r="U894">
            <v>2563</v>
          </cell>
          <cell r="V894" t="str">
            <v>ผบE91</v>
          </cell>
          <cell r="W894">
            <v>2563</v>
          </cell>
          <cell r="AA894">
            <v>6</v>
          </cell>
          <cell r="AB894">
            <v>8</v>
          </cell>
          <cell r="AC894">
            <v>2563</v>
          </cell>
          <cell r="BB894" t="str">
            <v>สืบทรัพย์ 26/03/67//ลงผล9/4/67//</v>
          </cell>
          <cell r="BC894" t="str">
            <v/>
          </cell>
          <cell r="BD894" t="str">
            <v/>
          </cell>
          <cell r="BE894" t="str">
            <v/>
          </cell>
          <cell r="BF894" t="str">
            <v/>
          </cell>
          <cell r="BG894" t="str">
            <v/>
          </cell>
          <cell r="BH894" t="str">
            <v/>
          </cell>
          <cell r="BI894" t="str">
            <v/>
          </cell>
          <cell r="BJ894" t="str">
            <v/>
          </cell>
          <cell r="BK894" t="str">
            <v/>
          </cell>
          <cell r="BL894" t="str">
            <v/>
          </cell>
          <cell r="BM894" t="str">
            <v/>
          </cell>
          <cell r="BN894" t="str">
            <v/>
          </cell>
          <cell r="BO894" t="str">
            <v/>
          </cell>
          <cell r="BP894" t="str">
            <v/>
          </cell>
          <cell r="BQ894" t="str">
            <v/>
          </cell>
          <cell r="BR894" t="str">
            <v/>
          </cell>
          <cell r="BS894" t="str">
            <v/>
          </cell>
          <cell r="BT894" t="str">
            <v>นายเกษม ทองก้อน</v>
          </cell>
          <cell r="BU894">
            <v>883263011036</v>
          </cell>
          <cell r="BV894" t="str">
            <v>1.นายเกษม ทองก้อน
2.นางอรพิน ทองก้อน
3.นางวิไลรัตน์ สิทธิขันแก้ว
4.นายนิคม สิทธิขนแก้ว
5.นางสาวกุลยา แรดสวนสี
6.นามสมคิด กันทาดง
7.นางรุ่งทิพย์ ราษฎร์บริบูรณ์
8.นายชยุตพงศ์ ราษฎร์บริบูรณ์</v>
          </cell>
          <cell r="BW894" t="str">
            <v>จำเลยที่ 1
คู่สมรสจำเลยที่ 1
จำเลยที่ 2
คู่สมรสจำเลยที่ 2
จำเลยที่ 3
คู่สมรสจำเลยที่ 3
จำเลยที่ 4
คู่สมรสจำเลยที่ 4</v>
          </cell>
          <cell r="BX894" t="str">
            <v>3-5006-00459-34-9
3-5002-00652-50-8
1-5099-00704-77-4
3-5702-00491-08-3
3-5002-00640-23-2
5-5106-00016-70-2
3-5002-00652-37-1
8-5704-84006-81-0</v>
          </cell>
          <cell r="BY894" t="str">
            <v xml:space="preserve">-พบว่ามีกรรมสิทธิ์ในที่ดิน เลขโฉนด 6743 ต. อ.จอมทอง จ.เชียงใหม่ (ติดจำนองธอส.)
-พบว่ามีกรรมสิทธิ์ในที่ดิน เลขโฉนด 6575 ต. อ.จอมทอง จ.เชียงใหม่ (ติดจำนอง ธ.ก.ส)
-พบว่ามีกรรมสิทธิ์ในที่ดิน เลขโฉนด 7231 ต. อ.จอมทอง จ.เชียงใหม่ (ติดจำนอง ธ.ก.ส)
-ไม่พบว่ามีกรรมสิทธิ์ในที่ดิน อ.เวียงเชียงรุ้ง จ.เชียงราย
-ไม่พบว่ามีกรรมสิทธิ์ในที่ดิน อ.จอมทอง จ.เชียงใหม่
-ไม่พบว่ามีกรรมสิทธิ์ในที่ดิน อ.เวียงเชียงรุ้ง จ.เชียงราย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-พบว่ามีกรรมสิทธิ์ในที่ดิน เลขโฉนด 45366 ต.ข่วงเปา อ.จอมทอง จ.เชียงใหม่ (ติดจำนองธอส.)
-พบว่ามีกรรมสิทธิ์ในที่ดิน เลขโฉนด 45366 ต.ข่วงเปา อ.จอมทอง จ.เชียงใหม่ (ติดจำนองธอส.)
-พบว่ามีกรรมสิทธิ์ในที่ดิน เลขโฉนด 6743 ต. อ.จอมทอง จ.เชียงใหม่ (ติดจำนองธอส.)
-พบว่ามีกรรมสิทธิ์ในที่ดิน เลขโฉนด 7231 ต. อ.จอมทอง จ.เชียงใหม่ (ติดจำนอง ธ.ก.ส)
</v>
          </cell>
          <cell r="BZ894" t="str">
            <v>พบ</v>
          </cell>
          <cell r="CB894">
            <v>8</v>
          </cell>
          <cell r="CC894"/>
          <cell r="CF894"/>
          <cell r="CK894"/>
        </row>
        <row r="895">
          <cell r="B895">
            <v>2368</v>
          </cell>
          <cell r="C895">
            <v>891</v>
          </cell>
          <cell r="D895">
            <v>19</v>
          </cell>
          <cell r="E895">
            <v>12</v>
          </cell>
          <cell r="F895">
            <v>2566</v>
          </cell>
          <cell r="G895" t="str">
            <v>800054249860, 
800078492272</v>
          </cell>
          <cell r="H895" t="str">
            <v>นาย</v>
          </cell>
          <cell r="I895" t="str">
            <v>อุดม</v>
          </cell>
          <cell r="J895" t="str">
            <v>แสนวงมา</v>
          </cell>
          <cell r="K895">
            <v>3500200839837</v>
          </cell>
          <cell r="L895" t="str">
            <v>อมก๋อย</v>
          </cell>
          <cell r="M895" t="str">
            <v>เชียงใหม่ 3</v>
          </cell>
          <cell r="N895">
            <v>8</v>
          </cell>
          <cell r="O895" t="str">
            <v>ธนาคารประชาชน</v>
          </cell>
          <cell r="P895" t="str">
            <v>1.บุคคลค้ำประกัน</v>
          </cell>
          <cell r="Q895">
            <v>90836</v>
          </cell>
          <cell r="R895">
            <v>20117.71</v>
          </cell>
          <cell r="S895" t="str">
            <v>จังหวัดฮอด</v>
          </cell>
          <cell r="T895" t="str">
            <v>ผบE323</v>
          </cell>
          <cell r="U895">
            <v>2563</v>
          </cell>
          <cell r="V895" t="str">
            <v>ผบE165</v>
          </cell>
          <cell r="W895">
            <v>2563</v>
          </cell>
          <cell r="AA895">
            <v>19</v>
          </cell>
          <cell r="AB895">
            <v>8</v>
          </cell>
          <cell r="AC895">
            <v>2563</v>
          </cell>
          <cell r="BB895" t="str">
            <v>สืบทรัพย์ 25/03/67//ลงผล3/4/67//</v>
          </cell>
          <cell r="BC895" t="str">
            <v/>
          </cell>
          <cell r="BD895" t="str">
            <v/>
          </cell>
          <cell r="BE895" t="str">
            <v/>
          </cell>
          <cell r="BF895" t="str">
            <v/>
          </cell>
          <cell r="BG895" t="str">
            <v/>
          </cell>
          <cell r="BH895" t="str">
            <v/>
          </cell>
          <cell r="BI895" t="str">
            <v/>
          </cell>
          <cell r="BJ895" t="str">
            <v/>
          </cell>
          <cell r="BK895" t="str">
            <v/>
          </cell>
          <cell r="BL895" t="str">
            <v/>
          </cell>
          <cell r="BM895" t="str">
            <v/>
          </cell>
          <cell r="BN895" t="str">
            <v/>
          </cell>
          <cell r="BO895" t="str">
            <v/>
          </cell>
          <cell r="BP895" t="str">
            <v/>
          </cell>
          <cell r="BQ895" t="str">
            <v/>
          </cell>
          <cell r="BR895" t="str">
            <v/>
          </cell>
          <cell r="BS895" t="str">
            <v/>
          </cell>
          <cell r="BT895" t="str">
            <v>นายอุดม แสนวงมา</v>
          </cell>
          <cell r="BU895">
            <v>883263011179</v>
          </cell>
          <cell r="BV895" t="str">
            <v>1.นายอุดม แสนวงมา
2.นางต้อย ปันกำ
3.นางสุพัตราหรือกุลนิษฐ์ ธนันท์ชัย
4.นายสุวิทย์ ธนันท์ชัย
5.นางสาวจิรัชยา แสนวงมา</v>
          </cell>
          <cell r="BW895" t="str">
            <v>จำเลยที่ 1
คู่สมรสจำเลยที่ 1 
จำเลยที่ 2
คู่สมรสจำเลยที่ 2
จำเลยที่ 3</v>
          </cell>
          <cell r="BX895" t="str">
            <v>3-5002-00839-83-7
3-5018-00043-48-1
3-5002-00839-84-5
3-5018-00168-25-0
3-5002-00839-88-8</v>
          </cell>
          <cell r="BY895"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19275 ต.สบเตี๊ยะ อ.จอมทอง จ.เชียงใหม่ (ปลอดจำนอง)
</v>
          </cell>
          <cell r="BZ895" t="str">
            <v>พบ</v>
          </cell>
          <cell r="CB895">
            <v>5</v>
          </cell>
          <cell r="CC895"/>
          <cell r="CF895"/>
          <cell r="CK895"/>
        </row>
        <row r="896">
          <cell r="B896">
            <v>2369</v>
          </cell>
          <cell r="C896">
            <v>892</v>
          </cell>
          <cell r="D896">
            <v>19</v>
          </cell>
          <cell r="E896">
            <v>12</v>
          </cell>
          <cell r="F896">
            <v>2566</v>
          </cell>
          <cell r="G896">
            <v>800093522533</v>
          </cell>
          <cell r="H896" t="str">
            <v>นาย</v>
          </cell>
          <cell r="I896" t="str">
            <v>สมชัย</v>
          </cell>
          <cell r="J896" t="str">
            <v>บูรณพงศ์ไพร</v>
          </cell>
          <cell r="K896">
            <v>2501800046008</v>
          </cell>
          <cell r="L896" t="str">
            <v>อมก๋อย</v>
          </cell>
          <cell r="M896" t="str">
            <v>เชียงใหม่ 3</v>
          </cell>
          <cell r="N896">
            <v>8</v>
          </cell>
          <cell r="O896" t="str">
            <v>ธนาคารประชาชน</v>
          </cell>
          <cell r="P896" t="str">
            <v>1.บุคคลค้ำประกัน</v>
          </cell>
          <cell r="Q896">
            <v>41326.69</v>
          </cell>
          <cell r="R896">
            <v>3885.31</v>
          </cell>
          <cell r="S896" t="str">
            <v>จังหวัดฮอด</v>
          </cell>
          <cell r="T896" t="str">
            <v>ผบE338</v>
          </cell>
          <cell r="U896">
            <v>2563</v>
          </cell>
          <cell r="V896" t="str">
            <v>ผบE178</v>
          </cell>
          <cell r="W896">
            <v>2563</v>
          </cell>
          <cell r="AA896">
            <v>19</v>
          </cell>
          <cell r="AB896">
            <v>8</v>
          </cell>
          <cell r="AC896">
            <v>2563</v>
          </cell>
          <cell r="BB896" t="str">
            <v>สืบทรัพย์ 25/03/67//ลงผล2/4/67//รายงานผล2/4/67//</v>
          </cell>
          <cell r="BC896">
            <v>900</v>
          </cell>
          <cell r="BD896">
            <v>5</v>
          </cell>
          <cell r="BE896">
            <v>7</v>
          </cell>
          <cell r="BF896">
            <v>2567</v>
          </cell>
          <cell r="BG896">
            <v>0</v>
          </cell>
          <cell r="BH896" t="str">
            <v>-</v>
          </cell>
          <cell r="BI896" t="str">
            <v>-</v>
          </cell>
          <cell r="BJ896" t="str">
            <v>-</v>
          </cell>
          <cell r="BK896">
            <v>0</v>
          </cell>
          <cell r="BL896">
            <v>680</v>
          </cell>
          <cell r="BM896">
            <v>0</v>
          </cell>
          <cell r="BN896" t="str">
            <v/>
          </cell>
          <cell r="BO896" t="str">
            <v/>
          </cell>
          <cell r="BP896" t="str">
            <v/>
          </cell>
          <cell r="BQ896" t="str">
            <v>-</v>
          </cell>
          <cell r="BR896" t="str">
            <v>-</v>
          </cell>
          <cell r="BS896" t="str">
            <v>-</v>
          </cell>
          <cell r="BT896" t="str">
            <v>นายสมชัย บูรณพงศ์ไพร</v>
          </cell>
          <cell r="BU896">
            <v>883263011180</v>
          </cell>
          <cell r="BV896" t="str">
            <v>1.นายสมชัย บูรณพงศ์ไพร
2.นางสาวสุดา ประไพมาลี
3.นางสาวหวังกัง ประไพมาลี</v>
          </cell>
          <cell r="BW896" t="str">
            <v>จำเลยที่ 1
จำเลยที่ 2
จำเลยที่ 3</v>
          </cell>
          <cell r="BX896" t="str">
            <v>2-5018-0046-00-8
1-5018-00001-02-2
2-5018-01142-89-2</v>
          </cell>
          <cell r="BY896"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96" t="str">
            <v xml:space="preserve">ไม่พบ
ไม่พบ
ไม่พบ
</v>
          </cell>
          <cell r="CB896">
            <v>3</v>
          </cell>
          <cell r="CC896"/>
          <cell r="CF896"/>
          <cell r="CK896"/>
        </row>
        <row r="897">
          <cell r="B897">
            <v>2370</v>
          </cell>
          <cell r="C897">
            <v>893</v>
          </cell>
          <cell r="D897">
            <v>19</v>
          </cell>
          <cell r="E897">
            <v>12</v>
          </cell>
          <cell r="F897">
            <v>2566</v>
          </cell>
          <cell r="G897">
            <v>800079655661</v>
          </cell>
          <cell r="H897" t="str">
            <v>นางสาว</v>
          </cell>
          <cell r="I897" t="str">
            <v>อทิพร</v>
          </cell>
          <cell r="J897" t="str">
            <v>เทพพะ</v>
          </cell>
          <cell r="K897">
            <v>1501800065543</v>
          </cell>
          <cell r="L897" t="str">
            <v>อมก๋อย</v>
          </cell>
          <cell r="M897" t="str">
            <v>เชียงใหม่ 3</v>
          </cell>
          <cell r="N897">
            <v>8</v>
          </cell>
          <cell r="O897" t="str">
            <v>ธนาคารประชาชน</v>
          </cell>
          <cell r="P897" t="str">
            <v>1.บุคคลค้ำประกัน</v>
          </cell>
          <cell r="Q897">
            <v>69994</v>
          </cell>
          <cell r="R897">
            <v>10906.9</v>
          </cell>
          <cell r="S897" t="str">
            <v>จังหวัดฮอด</v>
          </cell>
          <cell r="T897" t="str">
            <v>ผบE333</v>
          </cell>
          <cell r="U897">
            <v>2563</v>
          </cell>
          <cell r="V897" t="str">
            <v>ผบE174</v>
          </cell>
          <cell r="W897">
            <v>2563</v>
          </cell>
          <cell r="X897">
            <v>19</v>
          </cell>
          <cell r="Y897">
            <v>8</v>
          </cell>
          <cell r="Z897">
            <v>2563</v>
          </cell>
          <cell r="BB897" t="str">
            <v>สืบทรัพย์ 25/03/67//ลงผล2/4/67//รายงานผล2/4/67//</v>
          </cell>
          <cell r="BC897">
            <v>1500</v>
          </cell>
          <cell r="BD897">
            <v>5</v>
          </cell>
          <cell r="BE897">
            <v>7</v>
          </cell>
          <cell r="BF897">
            <v>2567</v>
          </cell>
          <cell r="BG897">
            <v>0</v>
          </cell>
          <cell r="BH897" t="str">
            <v>-</v>
          </cell>
          <cell r="BI897" t="str">
            <v>-</v>
          </cell>
          <cell r="BJ897" t="str">
            <v>-</v>
          </cell>
          <cell r="BK897">
            <v>0</v>
          </cell>
          <cell r="BL897">
            <v>1050</v>
          </cell>
          <cell r="BM897">
            <v>0</v>
          </cell>
          <cell r="BN897" t="str">
            <v/>
          </cell>
          <cell r="BO897" t="str">
            <v/>
          </cell>
          <cell r="BP897" t="str">
            <v/>
          </cell>
          <cell r="BQ897" t="str">
            <v>-</v>
          </cell>
          <cell r="BR897" t="str">
            <v>-</v>
          </cell>
          <cell r="BS897" t="str">
            <v>-</v>
          </cell>
          <cell r="BT897" t="str">
            <v>นางสาวอทิพร เทพพะ</v>
          </cell>
          <cell r="BU897">
            <v>883263011176</v>
          </cell>
          <cell r="BV897" t="str">
            <v>1.นางสาวอนิพร เทพพะ 
2.นายสมพงษ์ เสนารอด
3.นางจันทร์เป็ง เจริญพร
4.นายพิศิษฐ์ เจริญพร
5.นางสาววิภาพรภา แก้วติ</v>
          </cell>
          <cell r="BW897" t="str">
            <v>จำเลยที่ 1
คู่สมรสจำเลยที่ 1
จำเลยที่ 2
คู่สมรสจำเลยที่ 2
จำเลยที่ 3</v>
          </cell>
          <cell r="BX897" t="str">
            <v>1-5018-00065-54-3
3-5002-00596-51-9
3-5018-00204-59-1
3-5099-00830-98-9
3-5018-00204-60-4</v>
          </cell>
          <cell r="BY897" t="str">
            <v>-ไม่พบว่ามีกรรมสิทธิ์ในที่ดิน อ.อมก๋อย จ.เชียงให 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v>
          </cell>
          <cell r="BZ897" t="str">
            <v>ไม่พบ
ไม่พบ
ไม่พบ
ไม่พบ
ไม่พบ</v>
          </cell>
          <cell r="CB897">
            <v>5</v>
          </cell>
          <cell r="CC897"/>
          <cell r="CF897"/>
          <cell r="CK897"/>
        </row>
        <row r="898">
          <cell r="B898">
            <v>2371</v>
          </cell>
          <cell r="C898">
            <v>894</v>
          </cell>
          <cell r="D898">
            <v>19</v>
          </cell>
          <cell r="E898">
            <v>12</v>
          </cell>
          <cell r="F898">
            <v>2566</v>
          </cell>
          <cell r="G898">
            <v>800049596557</v>
          </cell>
          <cell r="H898" t="str">
            <v>นางสาว</v>
          </cell>
          <cell r="I898" t="str">
            <v>อัญชลีพร</v>
          </cell>
          <cell r="J898" t="str">
            <v>นามเมือง</v>
          </cell>
          <cell r="K898">
            <v>1560500021205</v>
          </cell>
          <cell r="L898" t="str">
            <v>อมก๋อย</v>
          </cell>
          <cell r="M898" t="str">
            <v>เชียงใหม่ 3</v>
          </cell>
          <cell r="N898">
            <v>8</v>
          </cell>
          <cell r="O898" t="str">
            <v>สวัสดิการ</v>
          </cell>
          <cell r="P898" t="str">
            <v>1.บุคคลค้ำประกัน</v>
          </cell>
          <cell r="Q898">
            <v>400977.4</v>
          </cell>
          <cell r="R898">
            <v>24019.55</v>
          </cell>
          <cell r="S898" t="str">
            <v>จังหวัดเชียงใหม่</v>
          </cell>
          <cell r="T898" t="str">
            <v>ผบ.1168</v>
          </cell>
          <cell r="U898">
            <v>2562</v>
          </cell>
          <cell r="V898" t="str">
            <v>ผบ.1321</v>
          </cell>
          <cell r="W898">
            <v>2562</v>
          </cell>
          <cell r="AA898">
            <v>9</v>
          </cell>
          <cell r="AB898">
            <v>7</v>
          </cell>
          <cell r="AC898">
            <v>2562</v>
          </cell>
          <cell r="BB898" t="str">
            <v>สืบทรัพย์ 22/02/67//ลงผลสืบทรัพย์ 26/3/67//</v>
          </cell>
          <cell r="BC898">
            <v>1200</v>
          </cell>
          <cell r="BD898">
            <v>5</v>
          </cell>
          <cell r="BE898">
            <v>7</v>
          </cell>
          <cell r="BF898">
            <v>2567</v>
          </cell>
          <cell r="BG898">
            <v>0</v>
          </cell>
          <cell r="BH898" t="str">
            <v>-</v>
          </cell>
          <cell r="BI898" t="str">
            <v>-</v>
          </cell>
          <cell r="BJ898" t="str">
            <v>-</v>
          </cell>
          <cell r="BK898">
            <v>0</v>
          </cell>
          <cell r="BL898">
            <v>1010</v>
          </cell>
          <cell r="BM898">
            <v>0</v>
          </cell>
          <cell r="BN898" t="str">
            <v/>
          </cell>
          <cell r="BO898" t="str">
            <v/>
          </cell>
          <cell r="BP898" t="str">
            <v/>
          </cell>
          <cell r="BQ898" t="str">
            <v>-</v>
          </cell>
          <cell r="BR898" t="str">
            <v>-</v>
          </cell>
          <cell r="BS898" t="str">
            <v>-</v>
          </cell>
          <cell r="BT898" t="str">
            <v>นางสาวอัญชลีพร นามเมือง</v>
          </cell>
          <cell r="BU898">
            <v>883262010714</v>
          </cell>
          <cell r="BV898" t="str">
            <v xml:space="preserve">1.นางสาวอัญชลี  นามเมือง
2.นางสาววิถาวดี  เป็งหล้า
3.นายชลวรรษ   ปานพรม
4.นางสาวสุภาพ   ดอยคำ
</v>
          </cell>
          <cell r="BW898" t="str">
            <v>จำเลยที่ 1
จำเลยที่ 2
คู่สมรสจำเลยที่ 2
จำเลยที่ 3</v>
          </cell>
          <cell r="BX898" t="str">
            <v>1-5605-00021-20-5
1-5018-00007-67-5
1-4709-00081-33-8
3-5007-00177-85-0</v>
          </cell>
          <cell r="BY898" t="str">
            <v xml:space="preserve">-ไม่พบว่ามีกรรมสิทธิ์ในที่ดิน อ.ดอกคำใต้  จ.พะเยา
-ไม่พบว่ามีกรรมสิทธิ์ในที่ดิน อ.อมก๋อย  จ.เชียงใหม่
-ไม่พบว่ามีกรรมสิทธิ์ในที่ดิน อ.คำตากล้า  จ.เชียงใหม่
-ไม่พบว่ามีกรรมสิทธิ์ในที่ดิน อ.แม่ริม  จ.เชียงใหม่
</v>
          </cell>
          <cell r="BZ898" t="str">
            <v>ไม่พบ</v>
          </cell>
          <cell r="CB898"/>
          <cell r="CC898"/>
          <cell r="CF898"/>
          <cell r="CK898"/>
        </row>
        <row r="899">
          <cell r="B899">
            <v>2372</v>
          </cell>
          <cell r="C899">
            <v>895</v>
          </cell>
          <cell r="D899">
            <v>19</v>
          </cell>
          <cell r="E899">
            <v>12</v>
          </cell>
          <cell r="F899">
            <v>2566</v>
          </cell>
          <cell r="G899">
            <v>800055812526</v>
          </cell>
          <cell r="H899" t="str">
            <v>นางสาว</v>
          </cell>
          <cell r="I899" t="str">
            <v xml:space="preserve">กุลยา </v>
          </cell>
          <cell r="J899" t="str">
            <v>แรดสวนสี</v>
          </cell>
          <cell r="K899">
            <v>3500200640232</v>
          </cell>
          <cell r="L899" t="str">
            <v>จอมทอง</v>
          </cell>
          <cell r="M899" t="str">
            <v>เชียงใหม่ 3</v>
          </cell>
          <cell r="N899">
            <v>8</v>
          </cell>
          <cell r="O899" t="str">
            <v>ธนาคารประชาชน</v>
          </cell>
          <cell r="P899" t="str">
            <v>1.บุคคลค้ำประกัน</v>
          </cell>
          <cell r="Q899">
            <v>46204.92</v>
          </cell>
          <cell r="R899">
            <v>5687.1</v>
          </cell>
          <cell r="S899" t="str">
            <v>จังหวัดฮอด</v>
          </cell>
          <cell r="T899" t="str">
            <v>ผบ1141</v>
          </cell>
          <cell r="U899">
            <v>2562</v>
          </cell>
          <cell r="V899" t="str">
            <v>ผบ.1121</v>
          </cell>
          <cell r="W899">
            <v>2562</v>
          </cell>
          <cell r="AA899">
            <v>18</v>
          </cell>
          <cell r="AB899">
            <v>11</v>
          </cell>
          <cell r="AC899">
            <v>2562</v>
          </cell>
          <cell r="BB899" t="str">
            <v>สืบทรัพย์ 22/03/67//ลงผล4/4/67//</v>
          </cell>
          <cell r="BC899">
            <v>2400</v>
          </cell>
          <cell r="BD899">
            <v>17</v>
          </cell>
          <cell r="BE899">
            <v>1</v>
          </cell>
          <cell r="BF899">
            <v>2568</v>
          </cell>
          <cell r="BG899">
            <v>0</v>
          </cell>
          <cell r="BH899" t="str">
            <v>-</v>
          </cell>
          <cell r="BI899" t="str">
            <v>-</v>
          </cell>
          <cell r="BJ899" t="str">
            <v>-</v>
          </cell>
          <cell r="BK899">
            <v>0</v>
          </cell>
          <cell r="BL899">
            <v>5965</v>
          </cell>
          <cell r="BM899">
            <v>0</v>
          </cell>
          <cell r="BN899" t="str">
            <v/>
          </cell>
          <cell r="BO899" t="str">
            <v/>
          </cell>
          <cell r="BP899" t="str">
            <v/>
          </cell>
          <cell r="BQ899" t="str">
            <v>-</v>
          </cell>
          <cell r="BR899" t="str">
            <v>-</v>
          </cell>
          <cell r="BS899" t="str">
            <v>-</v>
          </cell>
          <cell r="BT899" t="str">
            <v>นางสาวกุลยา  แรดสวนสี</v>
          </cell>
          <cell r="BU899">
            <v>883262011804</v>
          </cell>
          <cell r="BV899" t="str">
            <v xml:space="preserve">1.นางสาวกุลยา แรดสวนสี
2.นายสมคิด กันทาดง
3.นางวิไลรัตน์ สิทธิขันแก้ว
4.นายนิคม สิทธิขันแก้ว
5.นายเกษม ทองก้อน
6.นางอรพิน ทองก้อน
7.นางรุ่งทิพย์ ราษฎร์บริบูรณ์
8.นายชยุตพงศ์ ราษฏ์บริบูรณ์
</v>
          </cell>
          <cell r="BW899" t="str">
            <v xml:space="preserve">จำเลยที่ 1
คู่สมรสจำเลยที่ 1
จำเลยที่ 2
คู่สมรสจำเลยที่2
จำเลยที่ 3
คู่สมรสจำเลยที่ 3
จำเลยที่ 4
คู่สมรสจำเลยที่ 4
</v>
          </cell>
          <cell r="BX899" t="str">
            <v>3-5002-00640-23-2
5-5106-00016-70-2
1-5099-00704-77-4
3-5702-00491-08-3
3-5006-00459-34-9
3-5002-00652-50-8
3-5002-00652-37-1
8-5704*84006-81-0</v>
          </cell>
          <cell r="BY899" t="str">
            <v xml:space="preserve">-พบว่ามีกรรมสิทธิ์ในที่ดิน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-ไม่พบว่ามีกรรมสิทธิ์ในที่ดิน อ.เวียงเชียงรุ้ง จ.เชียงราย
-ไม่พบว่ามีกรรมสิทธิ์ในที่ดิน อ.จอมทอง  จ.เชียงใหม่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6743 ต.ข่วงเปา อ.จอมทอง จ.เชียงใหม่ (ติดจำนองธอส.)
-ไม่พบว่ามีกรรมสิทธิ์ในที่ดิน อ.เวียงเชียงรุ้ง  จ.เชียงราย
-พบว่ามีกรรมสิทธิ์ในที่ดิน เลขโฉนด 6575 ต.ข่วงเปา อ.จอมทอง จ.เชียงใหม่ (ติดจำนอง ธ.ก.ส.)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-พบว่ามีกรรมสิทธิ์ในที่ดิน เลขโฉนด 6743 ต.ข่วงเปา อ.จอมทอง จ.เชียงใหม่ (ติดจำนองธอส.)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v>
          </cell>
          <cell r="BZ899" t="str">
            <v>พบ</v>
          </cell>
          <cell r="CB899">
            <v>8</v>
          </cell>
          <cell r="CC899"/>
          <cell r="CF899"/>
          <cell r="CK899"/>
        </row>
        <row r="900">
          <cell r="B900">
            <v>2373</v>
          </cell>
          <cell r="C900">
            <v>896</v>
          </cell>
          <cell r="D900">
            <v>19</v>
          </cell>
          <cell r="E900">
            <v>12</v>
          </cell>
          <cell r="F900">
            <v>2566</v>
          </cell>
          <cell r="G900">
            <v>800087458710</v>
          </cell>
          <cell r="H900" t="str">
            <v>นางสาว</v>
          </cell>
          <cell r="I900" t="str">
            <v>จารุวรรณ</v>
          </cell>
          <cell r="J900" t="str">
            <v>จันทราภาณุกร</v>
          </cell>
          <cell r="K900">
            <v>3500200481134</v>
          </cell>
          <cell r="L900" t="str">
            <v>จอมทอง</v>
          </cell>
          <cell r="M900" t="str">
            <v>เชียงใหม่ 3</v>
          </cell>
          <cell r="N900">
            <v>8</v>
          </cell>
          <cell r="O900" t="str">
            <v>สินเชื่อแก้ไขปัญหาหนี้นอกระบบPSA</v>
          </cell>
          <cell r="P900" t="str">
            <v>1.บุคคลค้ำประกัน</v>
          </cell>
          <cell r="Q900">
            <v>48611.06</v>
          </cell>
          <cell r="R900">
            <v>4981.04</v>
          </cell>
          <cell r="S900" t="str">
            <v>จังหวัดฮอด</v>
          </cell>
          <cell r="T900" t="str">
            <v>ผบ.1176</v>
          </cell>
          <cell r="U900">
            <v>2562</v>
          </cell>
          <cell r="V900" t="str">
            <v>ผบ.1147</v>
          </cell>
          <cell r="W900">
            <v>2562</v>
          </cell>
          <cell r="AA900">
            <v>18</v>
          </cell>
          <cell r="AB900">
            <v>11</v>
          </cell>
          <cell r="AC900">
            <v>2562</v>
          </cell>
          <cell r="BB900" t="str">
            <v>ส่งสืบ 22/1/67//ลงผล 26/3/67</v>
          </cell>
          <cell r="BC900">
            <v>1200</v>
          </cell>
          <cell r="BD900">
            <v>1</v>
          </cell>
          <cell r="BE900">
            <v>7</v>
          </cell>
          <cell r="BF900">
            <v>2567</v>
          </cell>
          <cell r="BG900">
            <v>0</v>
          </cell>
          <cell r="BH900" t="str">
            <v>-</v>
          </cell>
          <cell r="BI900" t="str">
            <v>-</v>
          </cell>
          <cell r="BJ900" t="str">
            <v>-</v>
          </cell>
          <cell r="BK900">
            <v>0</v>
          </cell>
          <cell r="BL900">
            <v>1100</v>
          </cell>
          <cell r="BM900">
            <v>0</v>
          </cell>
          <cell r="BN900">
            <v>12</v>
          </cell>
          <cell r="BO900">
            <v>9</v>
          </cell>
          <cell r="BP900">
            <v>2567</v>
          </cell>
          <cell r="BQ900" t="str">
            <v>-</v>
          </cell>
          <cell r="BR900" t="str">
            <v>-</v>
          </cell>
          <cell r="BS900" t="str">
            <v>-</v>
          </cell>
          <cell r="BT900" t="str">
            <v>นางสาวจารุวรรณ จันทราภาณุกร</v>
          </cell>
          <cell r="BU900">
            <v>883262011806</v>
          </cell>
          <cell r="BV900" t="str">
            <v>นางสาวจารุวรรณ   จันทราภาณุกร
นายนิกร  ปากบ่อง
นายอุทัย  แสนเมืองปัน
นางสาวสุชาดา  ยมนา</v>
          </cell>
          <cell r="BW900" t="str">
            <v>จำเลยที่ 1
คู่สมรสจำเลยที่ 1
จำเลยที่ 2
จำเลยที่ 3</v>
          </cell>
          <cell r="BX900" t="str">
            <v xml:space="preserve">3-5002-00481-13-4
3-5106-00507-90-4
3-5002-00453-76-9
3-5002-00674-73-1
</v>
          </cell>
          <cell r="BY900"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v>
          </cell>
          <cell r="BZ900" t="str">
            <v>ไม่พบ</v>
          </cell>
          <cell r="CB900"/>
          <cell r="CC900"/>
          <cell r="CF900"/>
          <cell r="CK900"/>
        </row>
        <row r="901">
          <cell r="B901">
            <v>2374</v>
          </cell>
          <cell r="C901">
            <v>897</v>
          </cell>
          <cell r="D901">
            <v>19</v>
          </cell>
          <cell r="E901">
            <v>12</v>
          </cell>
          <cell r="F901">
            <v>2566</v>
          </cell>
          <cell r="G901">
            <v>800022223583</v>
          </cell>
          <cell r="H901" t="str">
            <v>นาย</v>
          </cell>
          <cell r="I901" t="str">
            <v>ประภัตร์</v>
          </cell>
          <cell r="J901" t="str">
            <v>สารินจา</v>
          </cell>
          <cell r="K901">
            <v>3500300312237</v>
          </cell>
          <cell r="L901" t="str">
            <v>จอมทอง</v>
          </cell>
          <cell r="M901" t="str">
            <v>เชียงใหม่ 3</v>
          </cell>
          <cell r="N901">
            <v>8</v>
          </cell>
          <cell r="O901" t="str">
            <v>ธนาคารประชาชน</v>
          </cell>
          <cell r="P901" t="str">
            <v>1.บุคคลค้ำประกัน</v>
          </cell>
          <cell r="Q901">
            <v>31196</v>
          </cell>
          <cell r="R901">
            <v>6530.88</v>
          </cell>
          <cell r="S901" t="str">
            <v>จังหวัดฮอด</v>
          </cell>
          <cell r="T901" t="str">
            <v>ผบ.1154</v>
          </cell>
          <cell r="U901">
            <v>2562</v>
          </cell>
          <cell r="V901" t="str">
            <v>ผบ.1117</v>
          </cell>
          <cell r="W901">
            <v>2562</v>
          </cell>
          <cell r="AA901">
            <v>18</v>
          </cell>
          <cell r="AB901">
            <v>11</v>
          </cell>
          <cell r="AC901">
            <v>2562</v>
          </cell>
          <cell r="BB901" t="str">
            <v>สืบทรัพย์ 22/4/67//ลง27/5/67</v>
          </cell>
          <cell r="BC901" t="str">
            <v/>
          </cell>
          <cell r="BD901" t="str">
            <v/>
          </cell>
          <cell r="BE901" t="str">
            <v/>
          </cell>
          <cell r="BF901" t="str">
            <v/>
          </cell>
          <cell r="BG901" t="str">
            <v/>
          </cell>
          <cell r="BH901" t="str">
            <v/>
          </cell>
          <cell r="BI901" t="str">
            <v/>
          </cell>
          <cell r="BJ901" t="str">
            <v/>
          </cell>
          <cell r="BK901" t="str">
            <v/>
          </cell>
          <cell r="BL901" t="str">
            <v/>
          </cell>
          <cell r="BM901" t="str">
            <v/>
          </cell>
          <cell r="BN901" t="str">
            <v/>
          </cell>
          <cell r="BO901" t="str">
            <v/>
          </cell>
          <cell r="BP901" t="str">
            <v/>
          </cell>
          <cell r="BQ901" t="str">
            <v/>
          </cell>
          <cell r="BR901" t="str">
            <v/>
          </cell>
          <cell r="BS901" t="str">
            <v/>
          </cell>
          <cell r="BT901" t="str">
            <v>นายประภัตร์ สารินจา</v>
          </cell>
          <cell r="BU901">
            <v>883262011809</v>
          </cell>
          <cell r="BV901" t="str">
            <v>1.นายประภัตร์ สารินจา
2.นางอนงค์ สารินจา
3.นายอาทิตย์ โพธิ์ทอง  
4.นางหอมจันทร์ โพธิ์ทอง  
5.นายขจรศักดิ์ เรือนแก้ว
6.นางเสาวนีย์ เรือนแก้ว</v>
          </cell>
          <cell r="BW901" t="str">
            <v>จำเลยที่ 1
คู่สมรสจำเลยที่ 1
จำเลยที่ 2
คู่สมรสจำเลยที่ 2
จำเลยที่ 3
คู่สมรสจำเลยที่ 3</v>
          </cell>
          <cell r="BX901" t="str">
            <v>3-5003-00312-23-7
3-5003-00254-35-1
3-5002-00568-77-9
3-6703-00829-61-1
3-5002-00469-61-4
3-5106-00518-71-0</v>
          </cell>
          <cell r="BY901" t="str">
            <v xml:space="preserve">-ไม่พบว่ามีกรรมสิทธิ์ในที่ดิน อ.จอมทอง จ.เชียงใหม่ 
-พบว่ามีกรรมสิทธิ์ในที่ดิน เลขโฉนด 4807 ต.กองแขก อ.แม่แจ่ม จ.เชียงใหม่ซึ่งมีราคาประเมินที่ดิน13,200 บาท (ไม่รวมสิ่งปลูกสร้าง)(สินสมรส)(ปลอดจำนอง)
-พบว่ามีกรรมสิทธิ์ในที่ดิน เลขโฉนด 4694 ต.กองแขกก อ.แม่แจ่ม จ.เชียงใหม่ซึ่งมีราคาประเมินที่ดิน 84,370 บาท (ไม่รวมสิ่งปลูกสร้าง)(สินสมรส)(ปลอดจำนอง)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901" t="str">
            <v>พบ</v>
          </cell>
          <cell r="CB901">
            <v>6</v>
          </cell>
          <cell r="CC901"/>
          <cell r="CF901"/>
          <cell r="CK901"/>
        </row>
        <row r="902">
          <cell r="B902">
            <v>2375</v>
          </cell>
          <cell r="C902">
            <v>898</v>
          </cell>
          <cell r="D902">
            <v>19</v>
          </cell>
          <cell r="E902">
            <v>12</v>
          </cell>
          <cell r="F902">
            <v>2566</v>
          </cell>
          <cell r="G902" t="str">
            <v>800077554221, 
800093659731</v>
          </cell>
          <cell r="H902" t="str">
            <v>นางสาว</v>
          </cell>
          <cell r="I902" t="str">
            <v>สุธารัตน์</v>
          </cell>
          <cell r="J902" t="str">
            <v>สุขเจริญ</v>
          </cell>
          <cell r="K902">
            <v>3600700656846</v>
          </cell>
          <cell r="L902" t="str">
            <v>จอมทอง</v>
          </cell>
          <cell r="M902" t="str">
            <v>เชียงใหม่ 3</v>
          </cell>
          <cell r="N902">
            <v>8</v>
          </cell>
          <cell r="O902" t="str">
            <v>สินเชื่อแก้ไขปัญหาหนี้นอกระบบPSA</v>
          </cell>
          <cell r="P902" t="str">
            <v>1.บุคคลค้ำประกัน</v>
          </cell>
          <cell r="Q902">
            <v>31941.16</v>
          </cell>
          <cell r="R902">
            <v>4734.83</v>
          </cell>
          <cell r="S902" t="str">
            <v>จังหวัดฮอด</v>
          </cell>
          <cell r="T902" t="str">
            <v>ผบE260</v>
          </cell>
          <cell r="U902">
            <v>2563</v>
          </cell>
          <cell r="V902" t="str">
            <v>ผบE128</v>
          </cell>
          <cell r="W902">
            <v>2563</v>
          </cell>
          <cell r="AA902">
            <v>13</v>
          </cell>
          <cell r="AB902">
            <v>8</v>
          </cell>
          <cell r="AC902">
            <v>2563</v>
          </cell>
          <cell r="BB902" t="str">
            <v>สืบทรัพย์ครั้งที่หนึ่ง22/03/67//ลงผล19/4/67//รายงาน17/5/2567//</v>
          </cell>
          <cell r="BC902" t="str">
            <v/>
          </cell>
          <cell r="BD902" t="str">
            <v/>
          </cell>
          <cell r="BE902" t="str">
            <v/>
          </cell>
          <cell r="BF902" t="str">
            <v/>
          </cell>
          <cell r="BG902" t="str">
            <v/>
          </cell>
          <cell r="BH902" t="str">
            <v/>
          </cell>
          <cell r="BI902" t="str">
            <v/>
          </cell>
          <cell r="BJ902" t="str">
            <v/>
          </cell>
          <cell r="BK902" t="str">
            <v/>
          </cell>
          <cell r="BL902" t="str">
            <v/>
          </cell>
          <cell r="BM902" t="str">
            <v/>
          </cell>
          <cell r="BN902" t="str">
            <v/>
          </cell>
          <cell r="BO902" t="str">
            <v/>
          </cell>
          <cell r="BP902" t="str">
            <v/>
          </cell>
          <cell r="BQ902" t="str">
            <v/>
          </cell>
          <cell r="BR902" t="str">
            <v/>
          </cell>
          <cell r="BS902" t="str">
            <v/>
          </cell>
          <cell r="BT902" t="str">
            <v>นางสาวสุธารัตน์ สุขเจริญ</v>
          </cell>
          <cell r="BU902">
            <v>883263011126</v>
          </cell>
          <cell r="BV902" t="str">
            <v>1. นางสาวสุธารัตน์ สุขเจริญ
2.นางอุษณี รู้ฉลาด
3. นายคำปัน รู้ฉลาด
4.นายภูริทรรศ แสนศรี</v>
          </cell>
          <cell r="BW902" t="str">
            <v xml:space="preserve">จำเลยที่ 1
จำเลยที่ 2
คู่สมรสจำเลยที่ 2
จำเลยที่ 3
</v>
          </cell>
          <cell r="BX902" t="str">
            <v xml:space="preserve">3-5007-00656-84-6
3-5003-00351-57-7
3-5003-00338-39-2
3-5002-00555-63-4
</v>
          </cell>
          <cell r="BY90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37390 ต.สบเตี๊ยะ อ.จอมทอง จ.เชียงใหม่ (ติดจำนองธนาคารออมสิน)</v>
          </cell>
          <cell r="BZ902" t="str">
            <v>พบ</v>
          </cell>
          <cell r="CB902">
            <v>4</v>
          </cell>
          <cell r="CC902"/>
          <cell r="CF902"/>
          <cell r="CK902"/>
        </row>
        <row r="903">
          <cell r="B903">
            <v>2376</v>
          </cell>
          <cell r="C903">
            <v>899</v>
          </cell>
          <cell r="D903">
            <v>19</v>
          </cell>
          <cell r="E903">
            <v>12</v>
          </cell>
          <cell r="F903">
            <v>2566</v>
          </cell>
          <cell r="G903">
            <v>800045730853</v>
          </cell>
          <cell r="H903" t="str">
            <v>นาย</v>
          </cell>
          <cell r="I903" t="str">
            <v>สุเทพ</v>
          </cell>
          <cell r="J903" t="str">
            <v>สุทินนา</v>
          </cell>
          <cell r="K903">
            <v>3500200384813</v>
          </cell>
          <cell r="L903" t="str">
            <v>จอมทอง</v>
          </cell>
          <cell r="M903" t="str">
            <v>เชียงใหม่ 3</v>
          </cell>
          <cell r="N903">
            <v>8</v>
          </cell>
          <cell r="O903" t="str">
            <v>ธนาคารประชาชน</v>
          </cell>
          <cell r="P903" t="str">
            <v>1.บุคคลค้ำประกัน</v>
          </cell>
          <cell r="Q903">
            <v>37299.599999999999</v>
          </cell>
          <cell r="R903">
            <v>9351.82</v>
          </cell>
          <cell r="S903" t="str">
            <v>แขวงเชียงใหม่</v>
          </cell>
          <cell r="T903" t="str">
            <v>ผบ10374</v>
          </cell>
          <cell r="U903">
            <v>2562</v>
          </cell>
          <cell r="V903" t="str">
            <v>ผบ.11307</v>
          </cell>
          <cell r="W903">
            <v>2562</v>
          </cell>
          <cell r="AA903">
            <v>4</v>
          </cell>
          <cell r="AB903">
            <v>11</v>
          </cell>
          <cell r="AC903">
            <v>2562</v>
          </cell>
          <cell r="BB903" t="str">
            <v>สืบทรัพย์ 25/03/67//ลงผล9/4/67//</v>
          </cell>
          <cell r="BC903">
            <v>1800</v>
          </cell>
          <cell r="BD903">
            <v>26</v>
          </cell>
          <cell r="BE903">
            <v>3</v>
          </cell>
          <cell r="BF903">
            <v>2568</v>
          </cell>
          <cell r="BG903">
            <v>0</v>
          </cell>
          <cell r="BH903" t="str">
            <v>-</v>
          </cell>
          <cell r="BI903" t="str">
            <v>-</v>
          </cell>
          <cell r="BJ903" t="str">
            <v>-</v>
          </cell>
          <cell r="BK903">
            <v>0</v>
          </cell>
          <cell r="BL903">
            <v>2010</v>
          </cell>
          <cell r="BM903">
            <v>0</v>
          </cell>
          <cell r="BN903" t="str">
            <v/>
          </cell>
          <cell r="BO903" t="str">
            <v/>
          </cell>
          <cell r="BP903" t="str">
            <v/>
          </cell>
          <cell r="BQ903" t="str">
            <v>-</v>
          </cell>
          <cell r="BR903" t="str">
            <v>-</v>
          </cell>
          <cell r="BS903" t="str">
            <v>-</v>
          </cell>
          <cell r="BT903" t="str">
            <v>นายสุเทพ สุทินนา</v>
          </cell>
          <cell r="BU903">
            <v>883262011812</v>
          </cell>
          <cell r="BV903" t="str">
            <v>1.นายสุเทพ สุทินนา
2.นางสุขนิรันดร์ สุทินนา
3.นายวินัย ไชยปอก
4.นางสุนีย์ ไชยปอก
5.นายปัญจวัชราภาภรณ์ จันทร์เจริญ
6.นางนวรัตน์ จันทร์เจริญ</v>
          </cell>
          <cell r="BW903" t="str">
            <v>จำเลยที่ 1
คู่สมรสจำเลยที่ 1
จำเลยที่ 2
คู่สมรสจำเลยที่ 2
จำเลยที่ 3
คู่สมรสจำเลยที่ 3</v>
          </cell>
          <cell r="BX903" t="str">
            <v xml:space="preserve">3-5002-00384-81-3
3-5002-00389-74-2
3-50002-00252-68-2
35002-00390-69-4
3-1506-00610-47-4
3-1506-00580-29-0
</v>
          </cell>
          <cell r="BY903" t="str">
            <v xml:space="preserve">-พบว่ามีกรรมสิทธิ์ในที่ดิน เลขโฉนด 16552 ต.สองแคว อ.ดอยเหล่อ จ.เชียงใหม่ (ปลอดจำนอง)(กรรมสิทธิ์ร่วม)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จ.อ่างทอง
</v>
          </cell>
          <cell r="BZ903" t="str">
            <v>พบ</v>
          </cell>
          <cell r="CB903">
            <v>6</v>
          </cell>
          <cell r="CC903"/>
          <cell r="CF903"/>
          <cell r="CK903"/>
        </row>
        <row r="904">
          <cell r="B904">
            <v>2377</v>
          </cell>
          <cell r="C904">
            <v>900</v>
          </cell>
          <cell r="D904">
            <v>19</v>
          </cell>
          <cell r="E904">
            <v>12</v>
          </cell>
          <cell r="F904">
            <v>2566</v>
          </cell>
          <cell r="G904">
            <v>800057176979</v>
          </cell>
          <cell r="H904" t="str">
            <v>นาย</v>
          </cell>
          <cell r="I904" t="str">
            <v>สำราญ</v>
          </cell>
          <cell r="J904" t="str">
            <v>กุณาธรรม</v>
          </cell>
          <cell r="K904">
            <v>3500200538365</v>
          </cell>
          <cell r="L904" t="str">
            <v>จอมทอง</v>
          </cell>
          <cell r="M904" t="str">
            <v>เชียงใหม่ 3</v>
          </cell>
          <cell r="N904">
            <v>8</v>
          </cell>
          <cell r="O904" t="str">
            <v>สินเชื่ออุปโภคบริโภคเพื่อสังคม</v>
          </cell>
          <cell r="P904" t="str">
            <v>1.บุคคลค้ำประกัน</v>
          </cell>
          <cell r="Q904">
            <v>31241.200000000001</v>
          </cell>
          <cell r="R904">
            <v>6828.97</v>
          </cell>
          <cell r="S904" t="str">
            <v>จังหวัดฮอด</v>
          </cell>
          <cell r="T904" t="str">
            <v>ผบ1173</v>
          </cell>
          <cell r="U904">
            <v>2562</v>
          </cell>
          <cell r="V904" t="str">
            <v>ผบ.1152</v>
          </cell>
          <cell r="W904">
            <v>2562</v>
          </cell>
          <cell r="AA904">
            <v>18</v>
          </cell>
          <cell r="AB904">
            <v>11</v>
          </cell>
          <cell r="AC904">
            <v>2562</v>
          </cell>
          <cell r="BB904" t="str">
            <v>สืบทรัพย์ 22/03/67//ลงผล4/4/67//รายงานผล20/5/67</v>
          </cell>
          <cell r="BC904" t="str">
            <v/>
          </cell>
          <cell r="BD904" t="str">
            <v/>
          </cell>
          <cell r="BE904" t="str">
            <v/>
          </cell>
          <cell r="BF904" t="str">
            <v/>
          </cell>
          <cell r="BG904" t="str">
            <v/>
          </cell>
          <cell r="BH904" t="str">
            <v/>
          </cell>
          <cell r="BI904" t="str">
            <v/>
          </cell>
          <cell r="BJ904" t="str">
            <v/>
          </cell>
          <cell r="BK904" t="str">
            <v/>
          </cell>
          <cell r="BL904" t="str">
            <v/>
          </cell>
          <cell r="BM904" t="str">
            <v/>
          </cell>
          <cell r="BN904" t="str">
            <v/>
          </cell>
          <cell r="BO904" t="str">
            <v/>
          </cell>
          <cell r="BP904" t="str">
            <v/>
          </cell>
          <cell r="BQ904" t="str">
            <v/>
          </cell>
          <cell r="BR904" t="str">
            <v/>
          </cell>
          <cell r="BS904" t="str">
            <v/>
          </cell>
          <cell r="BT904" t="str">
            <v>นายสำราญ กุณาธรรม</v>
          </cell>
          <cell r="BU904">
            <v>883262011814</v>
          </cell>
          <cell r="BV904" t="str">
            <v>1.นายสำราญ กุณาธรรม
2.นางวรรณา กุณาธรรม
3.นายสมพงษ์ บุษบง
4.นางฟองจันทร์ บุษบง
5.นายสุรพล ชัยอาภัย
6.นางวรรณนาวา สุปินโน</v>
          </cell>
          <cell r="BW904" t="str">
            <v xml:space="preserve">จำเลยที่ 1
คู่สมรสจำเลยที่ 1
จำเลยที่ 2
คู่สมรสจำเลยที่ 2
จำเลยที่ 3
คู่สมรสจำเลยที่ 3
</v>
          </cell>
          <cell r="BX904" t="str">
            <v>3-5002-00838-36-5
3-5002-00040-90-1
3-5002-00864-19-0
3-5002-00043-80-3
3-5002-00017-30-6
3-5002-00893-42-4</v>
          </cell>
          <cell r="BY904" t="str">
            <v>-ไม่พบว่ามีกรรมสิทธิ์ในที่ดิน อ.จอมทอง  จ.เชียงใหม่
-พบว่ามีกรรมสิทธิ์ในที่ดิน เลขโฉนด 37498 ต.ดอยแก้ว อ.จอมทอง จ.เชียงใหม่ (สินส่วนตัว)
-ไม่พบว่ามีกรรมสิทธิ์ในที่ดิน อ.จอมทอง  จ.เชียงใหม่
-พบว่ามีกรรมสิทธิ์ในที่ดิน เลขโฉนด 43257 ต.ดอยแก้ว อ.จอมทอง จ.เชียงใหม่ (สินสมรส)(ติดจำนองธนาคาร ธ.ก.ส.)
-พบว่ามีกรรมสิทธิ์ในที่ดิน เลขโฉนด 47605 ต.ดอยแก้ว อ.จอมทอง จ.เชียงใหม่(สินส่วนตัว) (ติดจำนองธนาคาร ธ.ก.ส.)
-ไม่พบว่ามีกรรมสิทธิ์ในที่ดิน อ.จอมทอง  จ.เชียงใหม่</v>
          </cell>
          <cell r="BZ904" t="str">
            <v>พบ</v>
          </cell>
          <cell r="CB904">
            <v>6</v>
          </cell>
          <cell r="CC904"/>
          <cell r="CF904"/>
          <cell r="CK904"/>
        </row>
        <row r="905">
          <cell r="B905">
            <v>2378</v>
          </cell>
          <cell r="C905">
            <v>901</v>
          </cell>
          <cell r="D905">
            <v>19</v>
          </cell>
          <cell r="E905">
            <v>12</v>
          </cell>
          <cell r="F905">
            <v>2566</v>
          </cell>
          <cell r="G905">
            <v>800088318137</v>
          </cell>
          <cell r="H905" t="str">
            <v>นาง</v>
          </cell>
          <cell r="I905" t="str">
            <v>ทศพร</v>
          </cell>
          <cell r="J905" t="str">
            <v>นามเทพ</v>
          </cell>
          <cell r="K905">
            <v>3500200881639</v>
          </cell>
          <cell r="L905" t="str">
            <v>จอมทอง</v>
          </cell>
          <cell r="M905" t="str">
            <v>เชียงใหม่ 3</v>
          </cell>
          <cell r="N905">
            <v>8</v>
          </cell>
          <cell r="O905" t="str">
            <v>สินเชื่อแก้ไขปัญหาหนี้นอกระบบPSA</v>
          </cell>
          <cell r="P905" t="str">
            <v>1.บุคคลค้ำประกัน</v>
          </cell>
          <cell r="Q905">
            <v>42131.64</v>
          </cell>
          <cell r="R905">
            <v>3464.46</v>
          </cell>
          <cell r="S905" t="str">
            <v>จังหวัดฮอด</v>
          </cell>
          <cell r="T905" t="str">
            <v>ผบ1147</v>
          </cell>
          <cell r="U905">
            <v>2562</v>
          </cell>
          <cell r="V905" t="str">
            <v>ผบ.1132</v>
          </cell>
          <cell r="W905">
            <v>2562</v>
          </cell>
          <cell r="AA905">
            <v>18</v>
          </cell>
          <cell r="AB905">
            <v>11</v>
          </cell>
          <cell r="AC905">
            <v>2562</v>
          </cell>
          <cell r="BB905" t="str">
            <v>สืบทรัพย์ 25/03/67//ลงผล6/4/67//</v>
          </cell>
          <cell r="BC905">
            <v>1200</v>
          </cell>
          <cell r="BD905" t="str">
            <v/>
          </cell>
          <cell r="BE905" t="str">
            <v/>
          </cell>
          <cell r="BF905" t="str">
            <v/>
          </cell>
          <cell r="BG905">
            <v>0</v>
          </cell>
          <cell r="BH905" t="str">
            <v>-</v>
          </cell>
          <cell r="BI905" t="str">
            <v>-</v>
          </cell>
          <cell r="BJ905" t="str">
            <v>-</v>
          </cell>
          <cell r="BK905">
            <v>0</v>
          </cell>
          <cell r="BL905" t="str">
            <v/>
          </cell>
          <cell r="BM905">
            <v>0</v>
          </cell>
          <cell r="BN905" t="str">
            <v/>
          </cell>
          <cell r="BO905" t="str">
            <v/>
          </cell>
          <cell r="BP905" t="str">
            <v/>
          </cell>
          <cell r="BQ905" t="str">
            <v>-</v>
          </cell>
          <cell r="BR905" t="str">
            <v>-</v>
          </cell>
          <cell r="BS905" t="str">
            <v>-</v>
          </cell>
          <cell r="BT905" t="str">
            <v>นางทศพร นามเทพ</v>
          </cell>
          <cell r="BU905">
            <v>883262011816</v>
          </cell>
          <cell r="BV905" t="str">
            <v>1.นางทศพร นามเทพ 
2.นางอัญชลี ปล้องทอง
3. นายจตุพร ปล้องทอง
4.นายนภัสกร สุริยะ</v>
          </cell>
          <cell r="BW905" t="str">
            <v xml:space="preserve">จำเลยที่ 1
จำเลยที่ 2
คู่สมรสจำเลยที่ 2
จำเลยที่ 3
</v>
          </cell>
          <cell r="BX905" t="str">
            <v xml:space="preserve">3-5002-00881-63-9
3-5002-00881-70-1
3-5002-00860-18-6
3-5002-00001-43-4
</v>
          </cell>
          <cell r="BY905" t="str">
            <v>-พบว่ามีกรรมสิทธิ์ในที่ดิน เลขโฉนด 45104 ต.บ้านหลวง อ.จอมทอง จ.เชียงใหม่ (ติดจำนองธนาคาร ธ.ก.ส)
-พบว่ามีกรรมสิทธิ์ในที่ดิน เลขโฉนด 17199 ต.บ้านหลวง อ.จอมทอง จ.เชียงใหม่ (ติดจำนองธนาคารธ.ก.ส)
-พบว่ามีกรรมสิทธิ์ในที่ดิน เลขโฉนด 38168 ต.ดอยแก้ว อ.จอมทอง จ.เชียงใหม่ (ติดจำนองธนาคารธ.ก.ส)
-ไม่พบว่ามีกรรมสิทธิ์ในที่ดิน อ.จอมทอง จ.เชียงใหม่
-ไม่พบว่ามีกรรมสิทธิ์ในที่ดิน อ.จอมทอง จ.เชียงใหม่</v>
          </cell>
          <cell r="BZ905" t="str">
            <v>พบ</v>
          </cell>
          <cell r="CB905">
            <v>4</v>
          </cell>
          <cell r="CC905"/>
          <cell r="CF905"/>
          <cell r="CK905"/>
        </row>
        <row r="906">
          <cell r="B906">
            <v>2379</v>
          </cell>
          <cell r="C906">
            <v>902</v>
          </cell>
          <cell r="D906">
            <v>19</v>
          </cell>
          <cell r="E906">
            <v>12</v>
          </cell>
          <cell r="F906">
            <v>2566</v>
          </cell>
          <cell r="G906">
            <v>800087790641</v>
          </cell>
          <cell r="H906" t="str">
            <v>นาย</v>
          </cell>
          <cell r="I906" t="str">
            <v>อิสรชัย</v>
          </cell>
          <cell r="J906" t="str">
            <v>สายแปลง</v>
          </cell>
          <cell r="K906">
            <v>3660700441131</v>
          </cell>
          <cell r="L906" t="str">
            <v>จอมทอง</v>
          </cell>
          <cell r="M906" t="str">
            <v>เชียงใหม่ 3</v>
          </cell>
          <cell r="N906">
            <v>8</v>
          </cell>
          <cell r="O906" t="str">
            <v>ธนาคารประชาชน</v>
          </cell>
          <cell r="P906" t="str">
            <v>1.บุคคลค้ำประกัน</v>
          </cell>
          <cell r="Q906">
            <v>193748.75</v>
          </cell>
          <cell r="R906">
            <v>20881.97</v>
          </cell>
          <cell r="S906" t="str">
            <v>จังหวัดฮอด</v>
          </cell>
          <cell r="T906" t="str">
            <v>ผบ1138</v>
          </cell>
          <cell r="U906">
            <v>2562</v>
          </cell>
          <cell r="V906" t="str">
            <v>ผบ1135</v>
          </cell>
          <cell r="W906">
            <v>2562</v>
          </cell>
          <cell r="X906">
            <v>18</v>
          </cell>
          <cell r="Y906">
            <v>11</v>
          </cell>
          <cell r="Z906">
            <v>2562</v>
          </cell>
          <cell r="BB906" t="str">
            <v>สืบทรัพย์ 22/1/67//ลงผลสืบทรัพย์ 26/1/67</v>
          </cell>
          <cell r="BC906">
            <v>900</v>
          </cell>
          <cell r="BD906">
            <v>5</v>
          </cell>
          <cell r="BE906">
            <v>7</v>
          </cell>
          <cell r="BF906">
            <v>2567</v>
          </cell>
          <cell r="BG906">
            <v>0</v>
          </cell>
          <cell r="BH906" t="str">
            <v>-</v>
          </cell>
          <cell r="BI906" t="str">
            <v>-</v>
          </cell>
          <cell r="BJ906" t="str">
            <v>-</v>
          </cell>
          <cell r="BK906">
            <v>0</v>
          </cell>
          <cell r="BL906">
            <v>950</v>
          </cell>
          <cell r="BM906">
            <v>0</v>
          </cell>
          <cell r="BN906">
            <v>14</v>
          </cell>
          <cell r="BO906">
            <v>8</v>
          </cell>
          <cell r="BP906">
            <v>2567</v>
          </cell>
          <cell r="BQ906" t="str">
            <v>-</v>
          </cell>
          <cell r="BR906" t="str">
            <v>-</v>
          </cell>
          <cell r="BS906" t="str">
            <v>-</v>
          </cell>
          <cell r="BT906" t="str">
            <v>นายอิสรชัย สายแปลง</v>
          </cell>
          <cell r="BU906">
            <v>883262011817</v>
          </cell>
          <cell r="BV906" t="str">
            <v>นายอิสรชัย    สายแปลง
นายบดินทร์  ยศบุญยืน
นางสาวอรอนงค์  วรรณหนอง</v>
          </cell>
          <cell r="BW906" t="str">
            <v>จำเลยที่ 1
จำเลยที่ 2
จำเลยที่ 3</v>
          </cell>
          <cell r="BX906" t="str">
            <v>3-6607-00441-13-1
1-5099-00899-96-6
1-5103-00076-70-7</v>
          </cell>
          <cell r="BY906" t="str">
            <v>-ไม่พบว่ามีกรรมสิทธิ์ในที่ดิน อ.จอมทอง จ.เชียงใหม่
'-ไม่พบว่ามีกรรมสิทธิ์ในที่ดิน อ.วชิรบารมี จ.พิจิตร
'-ไม่พบว่ามีกรรมสิทธิ์ในที่ดิน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v>
          </cell>
          <cell r="BZ906" t="str">
            <v>ไม่พบ</v>
          </cell>
          <cell r="CB906"/>
          <cell r="CC906"/>
          <cell r="CF906"/>
          <cell r="CK906"/>
        </row>
        <row r="907">
          <cell r="B907">
            <v>2380</v>
          </cell>
          <cell r="C907">
            <v>903</v>
          </cell>
          <cell r="D907">
            <v>19</v>
          </cell>
          <cell r="E907">
            <v>12</v>
          </cell>
          <cell r="F907">
            <v>2566</v>
          </cell>
          <cell r="G907">
            <v>800049849923</v>
          </cell>
          <cell r="H907" t="str">
            <v>นาย</v>
          </cell>
          <cell r="I907" t="str">
            <v>ไพสนธ์</v>
          </cell>
          <cell r="J907" t="str">
            <v>เกษมสุข</v>
          </cell>
          <cell r="K907">
            <v>3500200637541</v>
          </cell>
          <cell r="L907" t="str">
            <v>จอมทอง</v>
          </cell>
          <cell r="M907" t="str">
            <v>เชียงใหม่ 3</v>
          </cell>
          <cell r="N907">
            <v>8</v>
          </cell>
          <cell r="O907" t="str">
            <v>ธนาคารประชาชน</v>
          </cell>
          <cell r="P907" t="str">
            <v>1.บุคคลค้ำประกัน</v>
          </cell>
          <cell r="Q907">
            <v>35380.85</v>
          </cell>
          <cell r="R907">
            <v>9037.7900000000009</v>
          </cell>
          <cell r="S907" t="str">
            <v>แขวงเชียงใหม่</v>
          </cell>
          <cell r="T907" t="str">
            <v>ผบ829</v>
          </cell>
          <cell r="U907">
            <v>2564</v>
          </cell>
          <cell r="V907" t="str">
            <v>ผบ1066</v>
          </cell>
          <cell r="W907">
            <v>2564</v>
          </cell>
          <cell r="AA907">
            <v>6</v>
          </cell>
          <cell r="AB907">
            <v>7</v>
          </cell>
          <cell r="AC907">
            <v>2564</v>
          </cell>
          <cell r="BB907" t="str">
            <v>สืบทรัพย์ 25/03/67//ลงผล6/4/67//</v>
          </cell>
          <cell r="BC907" t="str">
            <v/>
          </cell>
          <cell r="BD907" t="str">
            <v/>
          </cell>
          <cell r="BE907" t="str">
            <v/>
          </cell>
          <cell r="BF907" t="str">
            <v/>
          </cell>
          <cell r="BG907" t="str">
            <v/>
          </cell>
          <cell r="BH907" t="str">
            <v/>
          </cell>
          <cell r="BI907" t="str">
            <v/>
          </cell>
          <cell r="BJ907" t="str">
            <v/>
          </cell>
          <cell r="BK907" t="str">
            <v/>
          </cell>
          <cell r="BL907" t="str">
            <v/>
          </cell>
          <cell r="BM907" t="str">
            <v/>
          </cell>
          <cell r="BN907" t="str">
            <v/>
          </cell>
          <cell r="BO907" t="str">
            <v/>
          </cell>
          <cell r="BP907" t="str">
            <v/>
          </cell>
          <cell r="BQ907" t="str">
            <v/>
          </cell>
          <cell r="BR907" t="str">
            <v/>
          </cell>
          <cell r="BS907" t="str">
            <v/>
          </cell>
          <cell r="BT907" t="str">
            <v>นายไพสนธ์ เกษมสุข</v>
          </cell>
          <cell r="BU907">
            <v>883263011140</v>
          </cell>
          <cell r="BV907" t="str">
            <v>1. นายไพสนย์ เกษมสุข
2.นางสาวดวงทิพย์ สุขเกษม
3. นายบุญทา จันทร์ยอง
4.นางบุญมี จันทร์ยอง
5.นายบุญทา แก้วขันเพราะ
6.นางสาวมยุรี ปวนใจรักษ์</v>
          </cell>
          <cell r="BW907" t="str">
            <v>จำเลยที่ 1
คู่สมรสจำเลยที่ 1
จำเลยที่ 2
คู่สมรสจำเลยที่ 2
จำเลยที่ 3
คู่สมรสจำเลยที่ 3</v>
          </cell>
          <cell r="BX907" t="str">
            <v>3-5002-00637-54-1
3-5002-00780-50-6
3-5002-00736-56-6
3-5012-00405-95-1
3-5002-00738-95-0
3-5002-00737-22-8</v>
          </cell>
          <cell r="BY907"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17083 ต.ดอยหล่อ อ.ดอยหล่อ จ.เชียงใหม่ (ปลอดจำนอง)
-พบว่ามีกรรมสิทธิ์ในที่ดิน เลขโฉนด 17084 ต.ดอยหล่อ อ.ดอยหล่อ จ.เชียงใหม่ (ติดจำนองธ.ก.ส)
-พบว่ามีกรรมสิทธิ์ในที่ดิน เลขโฉนด 8508 ต.ดอยหล่อ อ.ดอยหล่อ จ.เชียงใหม่ (ปลอดจำนอง)
-พบว่ามีกรรมสิทธิ์ในที่ดิน เลขโฉนด 8509 ต.ดอยหล่อ อ.ดอยหล่อ จ.เชียงใหม่ (ติดจำนองธนาคาร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907" t="str">
            <v>พบ</v>
          </cell>
          <cell r="CB907">
            <v>6</v>
          </cell>
          <cell r="CC907"/>
          <cell r="CF907"/>
          <cell r="CK907"/>
        </row>
        <row r="908">
          <cell r="B908">
            <v>2381</v>
          </cell>
          <cell r="C908">
            <v>904</v>
          </cell>
          <cell r="D908">
            <v>19</v>
          </cell>
          <cell r="E908">
            <v>12</v>
          </cell>
          <cell r="F908">
            <v>2566</v>
          </cell>
          <cell r="G908">
            <v>800090479745</v>
          </cell>
          <cell r="H908" t="str">
            <v>นางสาว</v>
          </cell>
          <cell r="I908" t="str">
            <v>วิภาวี</v>
          </cell>
          <cell r="J908" t="str">
            <v>ดวงเนตร</v>
          </cell>
          <cell r="K908">
            <v>1102700727425</v>
          </cell>
          <cell r="L908" t="str">
            <v>จอมทอง</v>
          </cell>
          <cell r="M908" t="str">
            <v>เชียงใหม่ 3</v>
          </cell>
          <cell r="N908">
            <v>8</v>
          </cell>
          <cell r="O908" t="str">
            <v>สินเชื่อแก้ไขปัญหาหนี้นอกระบบPSA</v>
          </cell>
          <cell r="P908" t="str">
            <v>1.บุคคลค้ำประกัน</v>
          </cell>
          <cell r="Q908">
            <v>28297.72</v>
          </cell>
          <cell r="R908">
            <v>6156.3</v>
          </cell>
          <cell r="S908" t="str">
            <v>จังหวัดฮอด</v>
          </cell>
          <cell r="T908" t="str">
            <v>ผบE506</v>
          </cell>
          <cell r="U908">
            <v>2564</v>
          </cell>
          <cell r="V908" t="str">
            <v>ผบE629</v>
          </cell>
          <cell r="W908">
            <v>2564</v>
          </cell>
          <cell r="AA908">
            <v>25</v>
          </cell>
          <cell r="AB908">
            <v>10</v>
          </cell>
          <cell r="AC908">
            <v>2564</v>
          </cell>
          <cell r="BB908" t="str">
            <v>สืบทรัพย์ 22/03/67//ลงผล19/4/67//ลงผลคัดภาพลักษณ์17/5/2567//รายงานผลรอบที่หนึ่ง17/5/67//</v>
          </cell>
          <cell r="BC908">
            <v>1500</v>
          </cell>
          <cell r="BD908">
            <v>17</v>
          </cell>
          <cell r="BE908">
            <v>1</v>
          </cell>
          <cell r="BF908">
            <v>2568</v>
          </cell>
          <cell r="BG908">
            <v>0</v>
          </cell>
          <cell r="BH908" t="str">
            <v>-</v>
          </cell>
          <cell r="BI908" t="str">
            <v>-</v>
          </cell>
          <cell r="BJ908" t="str">
            <v>-</v>
          </cell>
          <cell r="BK908">
            <v>0</v>
          </cell>
          <cell r="BL908">
            <v>1685</v>
          </cell>
          <cell r="BM908">
            <v>0</v>
          </cell>
          <cell r="BN908" t="str">
            <v/>
          </cell>
          <cell r="BO908" t="str">
            <v/>
          </cell>
          <cell r="BP908" t="str">
            <v/>
          </cell>
          <cell r="BQ908" t="str">
            <v>-</v>
          </cell>
          <cell r="BR908" t="str">
            <v>-</v>
          </cell>
          <cell r="BS908" t="str">
            <v>-</v>
          </cell>
          <cell r="BT908" t="str">
            <v>นางสาววิภาวี ดวงเนตร</v>
          </cell>
          <cell r="BU908">
            <v>883263011148</v>
          </cell>
          <cell r="BV908" t="str">
            <v>1.นางสาววิภาวี ดวงเนตร
2.นางพิกุล ปัญโญ
3. นาบบุญรัตน์ ปัญโญ
4.นางอำภา ดวงเนตร
5.นายวินัย ดวงเนตร</v>
          </cell>
          <cell r="BW908" t="str">
            <v>จำเลยที่ 1
จำเลยที่ 2
คู่สมรสจำเลยที่ 2
จำเลยที่ 3
คู่สมรสจำเลยที่ 3</v>
          </cell>
          <cell r="BX908" t="str">
            <v xml:space="preserve">1-1027-00727-42-5
3-5012-00894-99-5
3-5012-00015-10-0
3-5002-00070-81-9
3-7002-00146-57-1
</v>
          </cell>
          <cell r="BY90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-พบว่ามีกรรมสิทธิ์ในที่ดิน เลขโฉนด 7711 ต.ดอนเปา อ.แม่วาง จ.เชียงใหม่ (ติดอายัติ)
-พบว่ามีกรรมสิทธิ์ในที่ดิน เลขโฉนด 21436 ต.บ้านแปะ อ.จอมทอง จ.เชียงใหม่ (ติดจำนองธนาคารเพื่อการเกษตร)
-พบว่ามีกรรมสิทธิ์ในที่ดิน เลขโฉนด 29349 ต.บ้านแปะ อ.จอมทอง จ.เชียงใหม่(ติดจำนองธนาคารเพื่อกรเกษตร)
-ไม่พบว่ามีกรรมสิทธิ์ในที่ดิน อ.จอมทอง จ.เชียงใหม่
</v>
          </cell>
          <cell r="BZ908" t="str">
            <v>พบ</v>
          </cell>
          <cell r="CB908">
            <v>5</v>
          </cell>
          <cell r="CC908"/>
          <cell r="CF908"/>
          <cell r="CK908"/>
        </row>
        <row r="909">
          <cell r="B909">
            <v>2382</v>
          </cell>
          <cell r="C909">
            <v>905</v>
          </cell>
          <cell r="D909">
            <v>19</v>
          </cell>
          <cell r="E909">
            <v>12</v>
          </cell>
          <cell r="F909">
            <v>2566</v>
          </cell>
          <cell r="G909">
            <v>800070778645</v>
          </cell>
          <cell r="H909" t="str">
            <v>นางสาว</v>
          </cell>
          <cell r="I909" t="str">
            <v>เกศริน</v>
          </cell>
          <cell r="J909" t="str">
            <v>อรุณแก้ว</v>
          </cell>
          <cell r="K909">
            <v>3501300282533</v>
          </cell>
          <cell r="L909" t="str">
            <v>อมก๋อย</v>
          </cell>
          <cell r="M909" t="str">
            <v>เชียงใหม่ 3</v>
          </cell>
          <cell r="N909">
            <v>8</v>
          </cell>
          <cell r="O909" t="str">
            <v>ธนาคารประชาชน</v>
          </cell>
          <cell r="P909" t="str">
            <v>1.บุคคลค้ำประกัน</v>
          </cell>
          <cell r="Q909">
            <v>90000.11</v>
          </cell>
          <cell r="R909">
            <v>19210.91</v>
          </cell>
          <cell r="S909" t="str">
            <v>แขวงเชียงใหม่</v>
          </cell>
          <cell r="T909" t="str">
            <v>ผบ.7139</v>
          </cell>
          <cell r="U909">
            <v>2563</v>
          </cell>
          <cell r="V909" t="str">
            <v>ผบ.3437</v>
          </cell>
          <cell r="W909">
            <v>2563</v>
          </cell>
          <cell r="X909">
            <v>1</v>
          </cell>
          <cell r="Y909">
            <v>6</v>
          </cell>
          <cell r="Z909">
            <v>2564</v>
          </cell>
          <cell r="BB909" t="str">
            <v>สืบทรัพย์ 22/03/67//ลงผล3/4/67//</v>
          </cell>
          <cell r="BC909" t="str">
            <v/>
          </cell>
          <cell r="BD909" t="str">
            <v/>
          </cell>
          <cell r="BE909" t="str">
            <v/>
          </cell>
          <cell r="BF909" t="str">
            <v/>
          </cell>
          <cell r="BG909" t="str">
            <v/>
          </cell>
          <cell r="BH909" t="str">
            <v/>
          </cell>
          <cell r="BI909" t="str">
            <v/>
          </cell>
          <cell r="BJ909" t="str">
            <v/>
          </cell>
          <cell r="BK909" t="str">
            <v/>
          </cell>
          <cell r="BL909" t="str">
            <v/>
          </cell>
          <cell r="BM909" t="str">
            <v/>
          </cell>
          <cell r="BN909" t="str">
            <v/>
          </cell>
          <cell r="BO909" t="str">
            <v/>
          </cell>
          <cell r="BP909" t="str">
            <v/>
          </cell>
          <cell r="BQ909" t="str">
            <v/>
          </cell>
          <cell r="BR909" t="str">
            <v/>
          </cell>
          <cell r="BS909" t="str">
            <v/>
          </cell>
          <cell r="BT909" t="str">
            <v>นางสาวเกศริน อรุณแก้ว</v>
          </cell>
          <cell r="BU909">
            <v>883263011200</v>
          </cell>
          <cell r="BV909" t="str">
            <v>1.นางสาวเกศริน อรุณแก้ว
2.นางสาวกชพร ขาวน้อย</v>
          </cell>
          <cell r="BW909" t="str">
            <v>จำเลขที่ 1
จำเลขที่ 2</v>
          </cell>
          <cell r="BX909" t="str">
            <v>3-5013-00282-53-3
3-5005-00362-76-9</v>
          </cell>
          <cell r="BY909" t="str">
            <v>-ไม่พบว่ามีกรรมสิทธิ์ในที่ดิน อ.สันกำแพง จ.เชียงใหม่
-พบว่ามีกรรมสิทธิ์ในที่ดิน เลขโฉนด 79461 ต.เมืองเล็น อ.สันทราย จ.เชียงใหม่ (ติดจำนองธอส.)
-ไม่พบว่ามีกรรมสิทธิ์ในที่ดิน อ.เวียงป่าเป้า จ.เชียงราย</v>
          </cell>
          <cell r="BZ909" t="str">
            <v>พบ</v>
          </cell>
          <cell r="CB909">
            <v>2</v>
          </cell>
          <cell r="CC909"/>
          <cell r="CF909"/>
          <cell r="CK909"/>
        </row>
        <row r="910">
          <cell r="B910">
            <v>2383</v>
          </cell>
          <cell r="C910">
            <v>906</v>
          </cell>
          <cell r="D910">
            <v>19</v>
          </cell>
          <cell r="E910">
            <v>12</v>
          </cell>
          <cell r="F910">
            <v>2566</v>
          </cell>
          <cell r="G910">
            <v>800042354467</v>
          </cell>
          <cell r="H910" t="str">
            <v>นาย</v>
          </cell>
          <cell r="I910" t="str">
            <v>กวี</v>
          </cell>
          <cell r="J910" t="str">
            <v>ชงโคผดุง</v>
          </cell>
          <cell r="K910">
            <v>2501800043289</v>
          </cell>
          <cell r="L910" t="str">
            <v>อมก๋อย</v>
          </cell>
          <cell r="M910" t="str">
            <v>เชียงใหม่ 3</v>
          </cell>
          <cell r="N910">
            <v>8</v>
          </cell>
          <cell r="O910" t="str">
            <v>ธนาคารประชาชน</v>
          </cell>
          <cell r="P910" t="str">
            <v>1.บุคคลค้ำประกัน</v>
          </cell>
          <cell r="Q910">
            <v>93467.520000000004</v>
          </cell>
          <cell r="R910">
            <v>15549.02</v>
          </cell>
          <cell r="S910" t="str">
            <v>จังหวัดฮอด</v>
          </cell>
          <cell r="T910" t="str">
            <v>ผบE329</v>
          </cell>
          <cell r="U910">
            <v>2563</v>
          </cell>
          <cell r="V910" t="str">
            <v>ผบE170</v>
          </cell>
          <cell r="W910">
            <v>2563</v>
          </cell>
          <cell r="AA910">
            <v>19</v>
          </cell>
          <cell r="AB910">
            <v>12</v>
          </cell>
          <cell r="AC910">
            <v>2563</v>
          </cell>
          <cell r="BB910" t="str">
            <v>สืบทรัพย์วันที่ 22/3/67//ลงผลวันที่ 26/6/2567</v>
          </cell>
          <cell r="BC910">
            <v>1500</v>
          </cell>
          <cell r="BD910">
            <v>1</v>
          </cell>
          <cell r="BE910">
            <v>7</v>
          </cell>
          <cell r="BF910">
            <v>2567</v>
          </cell>
          <cell r="BG910">
            <v>0</v>
          </cell>
          <cell r="BH910" t="str">
            <v>-</v>
          </cell>
          <cell r="BI910" t="str">
            <v>-</v>
          </cell>
          <cell r="BJ910" t="str">
            <v>-</v>
          </cell>
          <cell r="BK910">
            <v>0</v>
          </cell>
          <cell r="BL910">
            <v>1100</v>
          </cell>
          <cell r="BM910">
            <v>0</v>
          </cell>
          <cell r="BN910">
            <v>28</v>
          </cell>
          <cell r="BO910">
            <v>8</v>
          </cell>
          <cell r="BP910">
            <v>2567</v>
          </cell>
          <cell r="BQ910" t="str">
            <v>-</v>
          </cell>
          <cell r="BR910" t="str">
            <v>-</v>
          </cell>
          <cell r="BS910" t="str">
            <v>-</v>
          </cell>
          <cell r="BT910" t="str">
            <v>นายกวี ชงโคผดุง</v>
          </cell>
          <cell r="BU910">
            <v>883263011070</v>
          </cell>
          <cell r="BV910" t="str">
            <v>1.นายกวี  โชคผดุง
2.นายธีรพันธุ์หรือธีรพันธ์   จงดีหาญหรือวัฒนะศิลป์
3.นางสาวสนธยา   สกุลไพรล้ำเลิศ
4.นายเอลียา  อรจง
5.นางสาวตะวัน  กิตติวรเชฏฐ์</v>
          </cell>
          <cell r="BW910" t="str">
            <v>จำเลยที่ 1
จำเลยที่ 2
คู่สมรสจำเลยที่ 2
จำเลยที่ 3
คู่สมรสจำเลยที่ 3</v>
          </cell>
          <cell r="BX910" t="str">
            <v>2-5018-00043-28-9
1-5018-00006-99-7
1-5018-00059-67-5
2-5018-0030-74-8
5-5099-00094-60-0</v>
          </cell>
          <cell r="BY91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v>
          </cell>
          <cell r="BZ910" t="str">
            <v>ไม่พบ</v>
          </cell>
          <cell r="CA910"/>
          <cell r="CB910"/>
          <cell r="CC910"/>
          <cell r="CF910"/>
          <cell r="CK910"/>
        </row>
        <row r="911">
          <cell r="B911">
            <v>2384</v>
          </cell>
          <cell r="C911">
            <v>907</v>
          </cell>
          <cell r="D911">
            <v>19</v>
          </cell>
          <cell r="E911">
            <v>12</v>
          </cell>
          <cell r="F911">
            <v>2566</v>
          </cell>
          <cell r="G911">
            <v>800051831983</v>
          </cell>
          <cell r="H911" t="str">
            <v>นาย</v>
          </cell>
          <cell r="I911" t="str">
            <v>ประเสริฐ</v>
          </cell>
          <cell r="J911" t="str">
            <v>เรือนแก้ว</v>
          </cell>
          <cell r="K911">
            <v>3501800007001</v>
          </cell>
          <cell r="L911" t="str">
            <v>อมก๋อย</v>
          </cell>
          <cell r="M911" t="str">
            <v>เชียงใหม่ 3</v>
          </cell>
          <cell r="N911">
            <v>8</v>
          </cell>
          <cell r="O911" t="str">
            <v>ธนาคารประชาชน</v>
          </cell>
          <cell r="P911" t="str">
            <v>1.บุคคลค้ำประกัน</v>
          </cell>
          <cell r="Q911">
            <v>143386.78</v>
          </cell>
          <cell r="R911">
            <v>20822.98</v>
          </cell>
          <cell r="S911" t="str">
            <v>จังหวัดฮอด</v>
          </cell>
          <cell r="T911" t="str">
            <v>ผบ.1186</v>
          </cell>
          <cell r="U911">
            <v>2562</v>
          </cell>
          <cell r="V911" t="str">
            <v>ผบ.1144</v>
          </cell>
          <cell r="W911">
            <v>2562</v>
          </cell>
          <cell r="AA911">
            <v>18</v>
          </cell>
          <cell r="AB911">
            <v>11</v>
          </cell>
          <cell r="AC911">
            <v>2562</v>
          </cell>
          <cell r="BB911" t="str">
            <v>สืบทรัพย์วันที่ 22/3/67//ลงผลวันที่ 26/6/2567</v>
          </cell>
          <cell r="BC911">
            <v>1200</v>
          </cell>
          <cell r="BD911">
            <v>1</v>
          </cell>
          <cell r="BE911">
            <v>7</v>
          </cell>
          <cell r="BF911">
            <v>2567</v>
          </cell>
          <cell r="BG911">
            <v>0</v>
          </cell>
          <cell r="BH911" t="str">
            <v>-</v>
          </cell>
          <cell r="BI911" t="str">
            <v>-</v>
          </cell>
          <cell r="BJ911" t="str">
            <v>-</v>
          </cell>
          <cell r="BK911">
            <v>0</v>
          </cell>
          <cell r="BL911">
            <v>870</v>
          </cell>
          <cell r="BM911">
            <v>0</v>
          </cell>
          <cell r="BN911">
            <v>28</v>
          </cell>
          <cell r="BO911">
            <v>8</v>
          </cell>
          <cell r="BP911">
            <v>2567</v>
          </cell>
          <cell r="BQ911" t="str">
            <v>-</v>
          </cell>
          <cell r="BR911" t="str">
            <v>-</v>
          </cell>
          <cell r="BS911" t="str">
            <v>-</v>
          </cell>
          <cell r="BT911" t="str">
            <v>นายประเสริฐ เรือนแก้ว</v>
          </cell>
          <cell r="BU911">
            <v>883262010712</v>
          </cell>
          <cell r="BV911" t="str">
            <v>1.นายประเสริฐ   เรือนแก้ว
2.นายดวงรัตน์  เปียงเพี้ยง
3.นางผ่องศรี  แก้วกัน
4.นายกิ่ง  แก้วกัน</v>
          </cell>
          <cell r="BW911" t="str">
            <v>จำเลยที่ 1
จำเลยที่ 2
จำเลยที่ 3
คู่สมรสจำเลยที่ 3</v>
          </cell>
          <cell r="BX911" t="str">
            <v>3-5018-00007-00-1
3-5018-00239-37-9
3-5018-00239-39-4
3-5018-00012-53-5</v>
          </cell>
          <cell r="BY911"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11" t="str">
            <v>ไม่พบ</v>
          </cell>
          <cell r="CB911"/>
          <cell r="CC911"/>
          <cell r="CF911"/>
          <cell r="CK911"/>
        </row>
        <row r="912">
          <cell r="B912">
            <v>2385</v>
          </cell>
          <cell r="C912">
            <v>908</v>
          </cell>
          <cell r="D912">
            <v>19</v>
          </cell>
          <cell r="E912">
            <v>12</v>
          </cell>
          <cell r="F912">
            <v>2566</v>
          </cell>
          <cell r="G912">
            <v>800059924152</v>
          </cell>
          <cell r="H912" t="str">
            <v>นาย</v>
          </cell>
          <cell r="I912" t="str">
            <v>อุทัย</v>
          </cell>
          <cell r="J912" t="str">
            <v>เรือนแก้ว</v>
          </cell>
          <cell r="K912">
            <v>1501600069689</v>
          </cell>
          <cell r="L912" t="str">
            <v>อมก๋อย</v>
          </cell>
          <cell r="M912" t="str">
            <v>เชียงใหม่ 3</v>
          </cell>
          <cell r="N912">
            <v>8</v>
          </cell>
          <cell r="O912" t="str">
            <v>ธนาคารประชาชน</v>
          </cell>
          <cell r="P912" t="str">
            <v>1.บุคคลค้ำประกัน</v>
          </cell>
          <cell r="Q912">
            <v>176881</v>
          </cell>
          <cell r="R912">
            <v>24192.35</v>
          </cell>
          <cell r="S912" t="str">
            <v>จังหวัดฮอด</v>
          </cell>
          <cell r="T912" t="str">
            <v>ผบ.1185</v>
          </cell>
          <cell r="U912">
            <v>2562</v>
          </cell>
          <cell r="V912" t="str">
            <v>ผบ.1146</v>
          </cell>
          <cell r="W912">
            <v>2562</v>
          </cell>
          <cell r="AA912">
            <v>18</v>
          </cell>
          <cell r="AB912">
            <v>11</v>
          </cell>
          <cell r="AC912">
            <v>2562</v>
          </cell>
          <cell r="BB912" t="str">
            <v>สืบทรัพย์ 22/03/67//ลงผล3/4/67//</v>
          </cell>
          <cell r="BC912">
            <v>1200</v>
          </cell>
          <cell r="BD912">
            <v>17</v>
          </cell>
          <cell r="BE912">
            <v>1</v>
          </cell>
          <cell r="BF912">
            <v>2568</v>
          </cell>
          <cell r="BG912">
            <v>0</v>
          </cell>
          <cell r="BH912" t="str">
            <v>-</v>
          </cell>
          <cell r="BI912" t="str">
            <v>-</v>
          </cell>
          <cell r="BJ912" t="str">
            <v>-</v>
          </cell>
          <cell r="BK912">
            <v>0</v>
          </cell>
          <cell r="BL912">
            <v>1015</v>
          </cell>
          <cell r="BM912">
            <v>0</v>
          </cell>
          <cell r="BN912" t="str">
            <v/>
          </cell>
          <cell r="BO912" t="str">
            <v/>
          </cell>
          <cell r="BP912" t="str">
            <v/>
          </cell>
          <cell r="BQ912" t="str">
            <v>-</v>
          </cell>
          <cell r="BR912" t="str">
            <v>-</v>
          </cell>
          <cell r="BS912" t="str">
            <v>-</v>
          </cell>
          <cell r="BT912" t="str">
            <v>นายอุทัย เรือนแก้ว</v>
          </cell>
          <cell r="BU912">
            <v>883262010711</v>
          </cell>
          <cell r="BV912" t="str">
            <v>1.นายอุทัย เรือนแก้ว
2.นางสาวอัมรา โกนมูล
3.นายสรยุทธ จันทรา
4.นางสาวปวีณา เรือนแก้ว</v>
          </cell>
          <cell r="BW912" t="str">
            <v xml:space="preserve">จำเลยที่ 1
จำเลยที่ 2
จำเลยที่ 3
คู่สมรสจำเลยที่ 3
</v>
          </cell>
          <cell r="BX912" t="str">
            <v>1-5018-00069-68-9
1-5018-00001-13-8
3-5705-01191-90-9
3-5018-00007-01-9</v>
          </cell>
          <cell r="BY912"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912" t="str">
            <v>ไม่พบ</v>
          </cell>
          <cell r="CB912">
            <v>4</v>
          </cell>
          <cell r="CC912"/>
          <cell r="CF912"/>
          <cell r="CK912"/>
        </row>
        <row r="913">
          <cell r="B913">
            <v>2386</v>
          </cell>
          <cell r="C913">
            <v>909</v>
          </cell>
          <cell r="D913">
            <v>19</v>
          </cell>
          <cell r="E913">
            <v>12</v>
          </cell>
          <cell r="F913">
            <v>2566</v>
          </cell>
          <cell r="G913">
            <v>800039182798</v>
          </cell>
          <cell r="H913" t="str">
            <v>นางสาว</v>
          </cell>
          <cell r="I913" t="str">
            <v>คำแดง</v>
          </cell>
          <cell r="J913" t="str">
            <v>วงษ์จี๋</v>
          </cell>
          <cell r="K913">
            <v>3501800042124</v>
          </cell>
          <cell r="L913" t="str">
            <v>อมก๋อย</v>
          </cell>
          <cell r="M913" t="str">
            <v>เชียงใหม่ 3</v>
          </cell>
          <cell r="N913">
            <v>8</v>
          </cell>
          <cell r="O913" t="str">
            <v>ธนาคารประชาชน</v>
          </cell>
          <cell r="P913" t="str">
            <v>1.บุคคลค้ำประกัน</v>
          </cell>
          <cell r="Q913">
            <v>66155.100000000006</v>
          </cell>
          <cell r="R913">
            <v>24912.28</v>
          </cell>
          <cell r="S913" t="str">
            <v>จังหวัดฮอด</v>
          </cell>
          <cell r="T913" t="str">
            <v>ผบE331</v>
          </cell>
          <cell r="U913">
            <v>2563</v>
          </cell>
          <cell r="V913" t="str">
            <v>ผบE172</v>
          </cell>
          <cell r="W913">
            <v>2563</v>
          </cell>
          <cell r="AA913">
            <v>19</v>
          </cell>
          <cell r="AB913">
            <v>8</v>
          </cell>
          <cell r="AC913">
            <v>2563</v>
          </cell>
          <cell r="BB913" t="str">
            <v>14/05/67//ลงผล 21/5/67//รายงานผล21/5/67</v>
          </cell>
          <cell r="BC913" t="str">
            <v/>
          </cell>
          <cell r="BD913" t="str">
            <v/>
          </cell>
          <cell r="BE913" t="str">
            <v/>
          </cell>
          <cell r="BF913" t="str">
            <v/>
          </cell>
          <cell r="BG913" t="str">
            <v/>
          </cell>
          <cell r="BH913" t="str">
            <v/>
          </cell>
          <cell r="BI913" t="str">
            <v/>
          </cell>
          <cell r="BJ913" t="str">
            <v/>
          </cell>
          <cell r="BK913" t="str">
            <v/>
          </cell>
          <cell r="BL913" t="str">
            <v/>
          </cell>
          <cell r="BM913" t="str">
            <v/>
          </cell>
          <cell r="BN913" t="str">
            <v/>
          </cell>
          <cell r="BO913" t="str">
            <v/>
          </cell>
          <cell r="BP913" t="str">
            <v/>
          </cell>
          <cell r="BQ913" t="str">
            <v/>
          </cell>
          <cell r="BR913" t="str">
            <v/>
          </cell>
          <cell r="BS913" t="str">
            <v/>
          </cell>
          <cell r="BT913" t="str">
            <v>นางสาวคำแดง วงษ์จี๋</v>
          </cell>
          <cell r="BU913">
            <v>883263011064</v>
          </cell>
          <cell r="BV913" t="str">
            <v xml:space="preserve">1.นางสาวคำแดง วงษ์จี๋
2. นางสาววิราพรรณ เรือนแก้ว
3.นายเกรียงไกร เตชะเต่ย
4.นางปรานอม ใฝนันตา
5.นายสุมิตร ใฝนันตา
</v>
          </cell>
          <cell r="BW913" t="str">
            <v>จำเลยที่ 1
จำเลยที่ 2
คู่สมรสจำเลยที่ 2
จำเลยที่ 3
คู่สมรสจำเลยที่ 3</v>
          </cell>
          <cell r="BX913" t="str">
            <v xml:space="preserve">3-5018-00042-12-4
1-5099-00658--98-5
1-5299-00210-65-8
3-5018-00043-30-9
3-6501-01351-41-0
</v>
          </cell>
          <cell r="BY91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อ.แม่เมาะ จ.ลำปาง
-ไม่พบว่ามีกรรมสิทธิ์ในที่ดิน อ.แม่เมาะ จ.ลำปาง
-ไม่พบว่ามีกรรมสิทธิ์ในที่ดิน อ.จอมทอง จ.เชียงใหม่ 
-ไม่พบว่ามีกรรมสิทธิ์ในที่ดิน อ.จอมทอง จ.เชียงใหม่ 
</v>
          </cell>
          <cell r="BZ913" t="str">
            <v>ใม่พบ</v>
          </cell>
          <cell r="CB913">
            <v>5</v>
          </cell>
          <cell r="CC913"/>
          <cell r="CF913"/>
          <cell r="CK913"/>
        </row>
        <row r="914">
          <cell r="B914">
            <v>2387</v>
          </cell>
          <cell r="C914">
            <v>910</v>
          </cell>
          <cell r="D914">
            <v>19</v>
          </cell>
          <cell r="E914">
            <v>12</v>
          </cell>
          <cell r="F914">
            <v>2566</v>
          </cell>
          <cell r="G914">
            <v>800039070183</v>
          </cell>
          <cell r="H914" t="str">
            <v>นางสาว</v>
          </cell>
          <cell r="I914" t="str">
            <v>นิพาพร</v>
          </cell>
          <cell r="J914" t="str">
            <v>ใจเป็ง</v>
          </cell>
          <cell r="K914">
            <v>3501700225707</v>
          </cell>
          <cell r="L914" t="str">
            <v>ดอยเต่า</v>
          </cell>
          <cell r="M914" t="str">
            <v>เชียงใหม่ 3</v>
          </cell>
          <cell r="N914">
            <v>8</v>
          </cell>
          <cell r="O914" t="str">
            <v>สินเชื่อองค์กรชุมชน</v>
          </cell>
          <cell r="P914" t="str">
            <v>1.บุคคลค้ำประกัน</v>
          </cell>
          <cell r="Q914"/>
          <cell r="R914"/>
          <cell r="S914" t="str">
            <v>จังหวัดฮอด</v>
          </cell>
          <cell r="T914" t="str">
            <v>ผบ.353</v>
          </cell>
          <cell r="U914">
            <v>2561</v>
          </cell>
          <cell r="V914" t="str">
            <v>ผบ.444</v>
          </cell>
          <cell r="W914">
            <v>2561</v>
          </cell>
          <cell r="X914">
            <v>2</v>
          </cell>
          <cell r="Y914">
            <v>7</v>
          </cell>
          <cell r="Z914">
            <v>2561</v>
          </cell>
          <cell r="BC914">
            <v>1200</v>
          </cell>
          <cell r="BD914">
            <v>9</v>
          </cell>
          <cell r="BE914">
            <v>8</v>
          </cell>
          <cell r="BF914">
            <v>2567</v>
          </cell>
          <cell r="BG914">
            <v>0</v>
          </cell>
          <cell r="BH914" t="str">
            <v>-</v>
          </cell>
          <cell r="BI914" t="str">
            <v>-</v>
          </cell>
          <cell r="BJ914" t="str">
            <v>-</v>
          </cell>
          <cell r="BK914">
            <v>0</v>
          </cell>
          <cell r="BL914">
            <v>1150</v>
          </cell>
          <cell r="BM914">
            <v>0</v>
          </cell>
          <cell r="BN914" t="str">
            <v/>
          </cell>
          <cell r="BO914" t="str">
            <v/>
          </cell>
          <cell r="BP914" t="str">
            <v/>
          </cell>
          <cell r="BQ914" t="str">
            <v>-</v>
          </cell>
          <cell r="BR914" t="str">
            <v>-</v>
          </cell>
          <cell r="BS914" t="str">
            <v>-</v>
          </cell>
          <cell r="BT914" t="str">
            <v>นางสาวนิพาพร ใจเป็ง</v>
          </cell>
          <cell r="BU914">
            <v>823761010008</v>
          </cell>
          <cell r="BV914" t="str">
            <v xml:space="preserve">1.นางนิภาพร  ใจเป็ง
2.นายสวัสดิ์  ใจเป็ง
3.นางแสงเทียน  วีแลน
4.นายศรีลา  ต๊ะเหมย
</v>
          </cell>
          <cell r="BW914" t="str">
            <v xml:space="preserve">จำเลยที่ 1
คู่สมรสจำเลยที่ 1
จำเลยที่2
จำเลยที่ 3
</v>
          </cell>
          <cell r="BX914" t="str">
            <v xml:space="preserve">3-5017-00225-70-7
3-5017-00217-39-9
3-5017-00182-26-9
3-5017-00221-70-1
</v>
          </cell>
          <cell r="BY91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4" t="str">
            <v>ไม่พบทรัพย์</v>
          </cell>
          <cell r="CA914" t="str">
            <v>พบ</v>
          </cell>
          <cell r="CB914"/>
          <cell r="CC914"/>
          <cell r="CF914"/>
          <cell r="CK914"/>
        </row>
        <row r="915">
          <cell r="B915">
            <v>2388</v>
          </cell>
          <cell r="C915">
            <v>911</v>
          </cell>
          <cell r="D915">
            <v>19</v>
          </cell>
          <cell r="E915">
            <v>12</v>
          </cell>
          <cell r="F915">
            <v>2566</v>
          </cell>
          <cell r="G915">
            <v>800044383308</v>
          </cell>
          <cell r="H915" t="str">
            <v>นาง</v>
          </cell>
          <cell r="I915" t="str">
            <v>วรรณา</v>
          </cell>
          <cell r="J915" t="str">
            <v>กิจรัตนี</v>
          </cell>
          <cell r="K915">
            <v>3141200419476</v>
          </cell>
          <cell r="L915" t="str">
            <v>ดอยเต่า</v>
          </cell>
          <cell r="M915" t="str">
            <v>เชียงใหม่ 3</v>
          </cell>
          <cell r="N915">
            <v>8</v>
          </cell>
          <cell r="O915" t="str">
            <v>พัฒนาองค์กรชุมชน</v>
          </cell>
          <cell r="P915" t="str">
            <v>1.บุคคลค้ำประกัน</v>
          </cell>
          <cell r="Q915">
            <v>186506.71</v>
          </cell>
          <cell r="R915">
            <v>46146.080000000002</v>
          </cell>
          <cell r="S915" t="str">
            <v>จังหวัดฮอด</v>
          </cell>
          <cell r="T915" t="str">
            <v>ผบ.354</v>
          </cell>
          <cell r="U915">
            <v>2561</v>
          </cell>
          <cell r="V915" t="str">
            <v>ผบ.517</v>
          </cell>
          <cell r="W915">
            <v>2561</v>
          </cell>
          <cell r="AA915">
            <v>2</v>
          </cell>
          <cell r="AB915">
            <v>8</v>
          </cell>
          <cell r="AC915">
            <v>2561</v>
          </cell>
          <cell r="BC915">
            <v>1200</v>
          </cell>
          <cell r="BD915">
            <v>9</v>
          </cell>
          <cell r="BE915">
            <v>8</v>
          </cell>
          <cell r="BF915">
            <v>2567</v>
          </cell>
          <cell r="BG915">
            <v>0</v>
          </cell>
          <cell r="BH915" t="str">
            <v>-</v>
          </cell>
          <cell r="BI915" t="str">
            <v>-</v>
          </cell>
          <cell r="BJ915" t="str">
            <v>-</v>
          </cell>
          <cell r="BK915">
            <v>0</v>
          </cell>
          <cell r="BL915">
            <v>860</v>
          </cell>
          <cell r="BM915">
            <v>0</v>
          </cell>
          <cell r="BN915" t="str">
            <v/>
          </cell>
          <cell r="BO915" t="str">
            <v/>
          </cell>
          <cell r="BP915" t="str">
            <v/>
          </cell>
          <cell r="BQ915" t="str">
            <v>-</v>
          </cell>
          <cell r="BR915" t="str">
            <v>-</v>
          </cell>
          <cell r="BS915" t="str">
            <v>-</v>
          </cell>
          <cell r="BT915" t="str">
            <v>นางวรรณา กิจรัตนี</v>
          </cell>
          <cell r="BU915">
            <v>823761010033</v>
          </cell>
          <cell r="BV915" t="str">
            <v xml:space="preserve">1.นางวรรณา  กิจรัตนี
2.นายวรวุฒิ  ตาแสน
3.นายไพทูลย์  แปงเจอร์
4.นางจันทร  แปงเจอร์
</v>
          </cell>
          <cell r="BW915" t="str">
            <v xml:space="preserve">จำเลยที่ 1
จำเลยที่ 2
จำเลยที่ 3
คู่สมรสจำเลยที่ 3
</v>
          </cell>
          <cell r="BX915" t="str">
            <v xml:space="preserve">3-1412-00419-47-6
3-5017-00184-71-7
3-5017-00185-20-9
3-34-03-00186-48-9
</v>
          </cell>
          <cell r="BY91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5" t="str">
            <v>ไม่พบทรัพย์</v>
          </cell>
          <cell r="CA915" t="str">
            <v>พบ</v>
          </cell>
          <cell r="CB915"/>
          <cell r="CC915"/>
          <cell r="CF915"/>
          <cell r="CK915"/>
        </row>
        <row r="916">
          <cell r="B916">
            <v>2389</v>
          </cell>
          <cell r="C916">
            <v>912</v>
          </cell>
          <cell r="D916">
            <v>19</v>
          </cell>
          <cell r="E916">
            <v>12</v>
          </cell>
          <cell r="F916">
            <v>2566</v>
          </cell>
          <cell r="G916">
            <v>800047767283</v>
          </cell>
          <cell r="H916" t="str">
            <v>นางสาว</v>
          </cell>
          <cell r="I916" t="str">
            <v>รำไพ</v>
          </cell>
          <cell r="J916" t="str">
            <v>โพธิสัตย์</v>
          </cell>
          <cell r="K916">
            <v>3501700079000</v>
          </cell>
          <cell r="L916" t="str">
            <v>ดอยเต่า</v>
          </cell>
          <cell r="M916" t="str">
            <v>เชียงใหม่ 3</v>
          </cell>
          <cell r="N916">
            <v>8</v>
          </cell>
          <cell r="O916" t="str">
            <v>ธนาคารประชาชน</v>
          </cell>
          <cell r="P916" t="str">
            <v>1.บุคคลค้ำประกัน</v>
          </cell>
          <cell r="Q916">
            <v>47204.78</v>
          </cell>
          <cell r="R916">
            <v>10793.42</v>
          </cell>
          <cell r="S916" t="str">
            <v>จังหวัดฮอด</v>
          </cell>
          <cell r="T916" t="str">
            <v>ผบ352</v>
          </cell>
          <cell r="U916">
            <v>2561</v>
          </cell>
          <cell r="V916" t="str">
            <v>ผบ.516</v>
          </cell>
          <cell r="W916">
            <v>2561</v>
          </cell>
          <cell r="AA916">
            <v>2</v>
          </cell>
          <cell r="AB916">
            <v>8</v>
          </cell>
          <cell r="AC916">
            <v>2561</v>
          </cell>
          <cell r="BC916">
            <v>1200</v>
          </cell>
          <cell r="BD916">
            <v>9</v>
          </cell>
          <cell r="BE916">
            <v>8</v>
          </cell>
          <cell r="BF916">
            <v>2567</v>
          </cell>
          <cell r="BG916">
            <v>0</v>
          </cell>
          <cell r="BH916" t="str">
            <v>-</v>
          </cell>
          <cell r="BI916" t="str">
            <v>-</v>
          </cell>
          <cell r="BJ916" t="str">
            <v>-</v>
          </cell>
          <cell r="BK916">
            <v>0</v>
          </cell>
          <cell r="BL916">
            <v>880</v>
          </cell>
          <cell r="BM916">
            <v>0</v>
          </cell>
          <cell r="BN916" t="str">
            <v/>
          </cell>
          <cell r="BO916" t="str">
            <v/>
          </cell>
          <cell r="BP916" t="str">
            <v/>
          </cell>
          <cell r="BQ916" t="str">
            <v>-</v>
          </cell>
          <cell r="BR916" t="str">
            <v>-</v>
          </cell>
          <cell r="BS916" t="str">
            <v>-</v>
          </cell>
          <cell r="BT916" t="str">
            <v>นางสาวรำไพ โพธิสัตย์</v>
          </cell>
          <cell r="BU916">
            <v>823761010009</v>
          </cell>
          <cell r="BV916" t="str">
            <v>1.นางสาวรำไพ  โพธิสัตย์
2.นางสาวทัศนีย์  โพธิสัตย์
3.นางประภาพน  ปวนปินตา
4.นายธนิต  ปวนปินตา</v>
          </cell>
          <cell r="BW916" t="str">
            <v xml:space="preserve">จำเลยที่ 1
จำเลยที่ 2
จำเลยที่ 3
คู่สมรสจำเลยที่ 3
</v>
          </cell>
          <cell r="BX916" t="str">
            <v>3-5017-00079-00-0
3-5017-00079-01-8
3-5017-00077-64-3
3-5017-00072-02-1</v>
          </cell>
          <cell r="BY91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6" t="str">
            <v>ไม่พบทรัพย์</v>
          </cell>
          <cell r="CA916" t="str">
            <v>พบ</v>
          </cell>
          <cell r="CB916"/>
          <cell r="CC916"/>
          <cell r="CF916"/>
          <cell r="CK916"/>
        </row>
        <row r="917">
          <cell r="B917">
            <v>2390</v>
          </cell>
          <cell r="C917">
            <v>913</v>
          </cell>
          <cell r="D917">
            <v>19</v>
          </cell>
          <cell r="E917">
            <v>12</v>
          </cell>
          <cell r="F917">
            <v>2566</v>
          </cell>
          <cell r="G917">
            <v>800071086105</v>
          </cell>
          <cell r="H917" t="str">
            <v>นาง</v>
          </cell>
          <cell r="I917" t="str">
            <v>วรรณา</v>
          </cell>
          <cell r="J917" t="str">
            <v>ปัญญา</v>
          </cell>
          <cell r="K917">
            <v>3500200469690</v>
          </cell>
          <cell r="L917" t="str">
            <v>จอมทอง</v>
          </cell>
          <cell r="M917" t="str">
            <v>เชียงใหม่ 3</v>
          </cell>
          <cell r="N917">
            <v>8</v>
          </cell>
          <cell r="O917" t="str">
            <v>ธนาคารประชาชน</v>
          </cell>
          <cell r="P917" t="str">
            <v>4.ไม่มีหลักประกัน</v>
          </cell>
          <cell r="Q917">
            <v>39972.47</v>
          </cell>
          <cell r="R917">
            <v>7857.82</v>
          </cell>
          <cell r="S917" t="str">
            <v>จังหวัดฮอด</v>
          </cell>
          <cell r="T917" t="str">
            <v>ผบ.1157</v>
          </cell>
          <cell r="U917">
            <v>2562</v>
          </cell>
          <cell r="V917" t="str">
            <v>ผบ.1118</v>
          </cell>
          <cell r="W917">
            <v>2562</v>
          </cell>
          <cell r="AA917">
            <v>18</v>
          </cell>
          <cell r="AB917">
            <v>11</v>
          </cell>
          <cell r="AC917">
            <v>2562</v>
          </cell>
          <cell r="BC917">
            <v>600</v>
          </cell>
          <cell r="BD917">
            <v>17</v>
          </cell>
          <cell r="BE917">
            <v>1</v>
          </cell>
          <cell r="BF917">
            <v>2568</v>
          </cell>
          <cell r="BG917">
            <v>0</v>
          </cell>
          <cell r="BH917" t="str">
            <v>-</v>
          </cell>
          <cell r="BI917" t="str">
            <v>-</v>
          </cell>
          <cell r="BJ917" t="str">
            <v>-</v>
          </cell>
          <cell r="BK917">
            <v>0</v>
          </cell>
          <cell r="BL917">
            <v>420</v>
          </cell>
          <cell r="BM917">
            <v>0</v>
          </cell>
          <cell r="BN917" t="str">
            <v/>
          </cell>
          <cell r="BO917" t="str">
            <v/>
          </cell>
          <cell r="BP917" t="str">
            <v/>
          </cell>
          <cell r="BQ917" t="str">
            <v>-</v>
          </cell>
          <cell r="BR917" t="str">
            <v>-</v>
          </cell>
          <cell r="BS917" t="str">
            <v>-</v>
          </cell>
          <cell r="BT917" t="str">
            <v>นางวรรณา ปัญญา</v>
          </cell>
          <cell r="BU917">
            <v>883262011839</v>
          </cell>
          <cell r="BV917" t="str">
            <v>1.นางวรรณา ปัญญา
2.นายวิบูลย์ ปัญญา</v>
          </cell>
          <cell r="BW917" t="str">
            <v>จำเลยที่ 1
คู่สมรสจำเลยที่ 1</v>
          </cell>
          <cell r="BX917" t="str">
            <v>3-5002-00469-69-0
3-5012-00713-37-1</v>
          </cell>
          <cell r="BY917" t="str">
            <v>-ไม่พบว่ามีกรรมสิทธิ์ในที่ดิน อ.จอมทอง จ.เชียงใหม่
-ไม่พบว่ามีกรรมสิทธิ์ในที่ดิน อ.จอมทอง จ.เชียงใหม่</v>
          </cell>
          <cell r="BZ917" t="str">
            <v>ไม่พบ</v>
          </cell>
          <cell r="CB917">
            <v>2</v>
          </cell>
          <cell r="CC917"/>
          <cell r="CF917"/>
          <cell r="CK917"/>
        </row>
        <row r="918">
          <cell r="B918">
            <v>2391</v>
          </cell>
          <cell r="C918">
            <v>914</v>
          </cell>
          <cell r="D918">
            <v>19</v>
          </cell>
          <cell r="E918">
            <v>12</v>
          </cell>
          <cell r="F918">
            <v>2566</v>
          </cell>
          <cell r="G918">
            <v>800047456085</v>
          </cell>
          <cell r="H918" t="str">
            <v>นาย</v>
          </cell>
          <cell r="I918" t="str">
            <v>บุญทอง</v>
          </cell>
          <cell r="J918" t="str">
            <v>มงคลเจริญชื่น</v>
          </cell>
          <cell r="K918">
            <v>3500300426925</v>
          </cell>
          <cell r="L918" t="str">
            <v>จอมทอง</v>
          </cell>
          <cell r="M918" t="str">
            <v>เชียงใหม่ 3</v>
          </cell>
          <cell r="N918">
            <v>8</v>
          </cell>
          <cell r="O918" t="str">
            <v>ธนาคารประชาชน</v>
          </cell>
          <cell r="P918" t="str">
            <v>1.บุคคลค้ำประกัน</v>
          </cell>
          <cell r="Q918">
            <v>43735.72</v>
          </cell>
          <cell r="R918">
            <v>10997.29</v>
          </cell>
          <cell r="S918" t="str">
            <v>จังหวัดฮอด</v>
          </cell>
          <cell r="T918" t="str">
            <v>ผบ.1160</v>
          </cell>
          <cell r="U918">
            <v>2562</v>
          </cell>
          <cell r="V918" t="str">
            <v>ผบ.1306</v>
          </cell>
          <cell r="W918">
            <v>2562</v>
          </cell>
          <cell r="X918">
            <v>2</v>
          </cell>
          <cell r="Y918">
            <v>12</v>
          </cell>
          <cell r="Z918">
            <v>2562</v>
          </cell>
          <cell r="BB918" t="str">
            <v>สืบทรัพย์ 22/1/67//ลงผลสืบทรัพย์ 26/3/67//</v>
          </cell>
          <cell r="BC918">
            <v>1800</v>
          </cell>
          <cell r="BD918">
            <v>1</v>
          </cell>
          <cell r="BE918">
            <v>7</v>
          </cell>
          <cell r="BF918">
            <v>2567</v>
          </cell>
          <cell r="BG918">
            <v>0</v>
          </cell>
          <cell r="BH918" t="str">
            <v>-</v>
          </cell>
          <cell r="BI918" t="str">
            <v>-</v>
          </cell>
          <cell r="BJ918" t="str">
            <v>-</v>
          </cell>
          <cell r="BK918">
            <v>0</v>
          </cell>
          <cell r="BL918">
            <v>1520</v>
          </cell>
          <cell r="BM918">
            <v>0</v>
          </cell>
          <cell r="BN918">
            <v>12</v>
          </cell>
          <cell r="BO918">
            <v>9</v>
          </cell>
          <cell r="BP918">
            <v>2567</v>
          </cell>
          <cell r="BQ918" t="str">
            <v>-</v>
          </cell>
          <cell r="BR918" t="str">
            <v>-</v>
          </cell>
          <cell r="BS918" t="str">
            <v>-</v>
          </cell>
          <cell r="BT918" t="str">
            <v>นายบุญทอง มงคลเจริญชื่น</v>
          </cell>
          <cell r="BU918">
            <v>883262011840</v>
          </cell>
          <cell r="BV918" t="str">
            <v>1.นายบุญทอง  มงคลเจริญชื่น 
2.นางศรีวิไล  มงคลเจริญชื่น
3.นายสุรศักดิ์   เมธาณัฐนันท์
4.นางพอนี   เมธาณัฐนันท์
5.นายธนพล  พงษ์ใจภัทร
6.นางอรณิช  พงษ์ใจภัทร</v>
          </cell>
          <cell r="BW918" t="str">
            <v>จำเลยที่ 1
คู่สมรสจำเลยที่ 1
จำเลยที่ 2
คู่สมรสจำเลยที่ 2
จำเลยที่ 3
คู่สมรสจำเลยที่ 3</v>
          </cell>
          <cell r="BX918" t="str">
            <v>3-5003-00426-92-5
5-5002-00021-91-1
3-50009-01049-36-1
3-5002-00298-89-5
3-5002-00504-49-5
3-5805-00124-95-7</v>
          </cell>
          <cell r="BY91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v>
          </cell>
          <cell r="BZ918" t="str">
            <v>ไม่พบ</v>
          </cell>
          <cell r="CB918"/>
          <cell r="CC918"/>
          <cell r="CF918"/>
          <cell r="CK918"/>
        </row>
        <row r="919">
          <cell r="B919">
            <v>2392</v>
          </cell>
          <cell r="C919">
            <v>915</v>
          </cell>
          <cell r="D919">
            <v>19</v>
          </cell>
          <cell r="E919">
            <v>12</v>
          </cell>
          <cell r="F919">
            <v>2566</v>
          </cell>
          <cell r="G919">
            <v>800043081150</v>
          </cell>
          <cell r="H919" t="str">
            <v>นาย</v>
          </cell>
          <cell r="I919" t="str">
            <v>บุญเลิศ</v>
          </cell>
          <cell r="J919" t="str">
            <v>เหมยเขียว</v>
          </cell>
          <cell r="K919">
            <v>3501200923111</v>
          </cell>
          <cell r="L919" t="str">
            <v>จอมทอง</v>
          </cell>
          <cell r="M919" t="str">
            <v>เชียงใหม่ 3</v>
          </cell>
          <cell r="N919">
            <v>8</v>
          </cell>
          <cell r="O919" t="str">
            <v>ธนาคารประชาชน</v>
          </cell>
          <cell r="P919" t="str">
            <v>1.บุคคลค้ำประกัน</v>
          </cell>
          <cell r="Q919">
            <v>78073.55</v>
          </cell>
          <cell r="R919">
            <v>9866.7800000000007</v>
          </cell>
          <cell r="S919" t="str">
            <v>แขวงเชียงใหม่</v>
          </cell>
          <cell r="T919" t="str">
            <v>ผบ10376</v>
          </cell>
          <cell r="U919">
            <v>2562</v>
          </cell>
          <cell r="V919" t="str">
            <v>ผบ.11416</v>
          </cell>
          <cell r="W919">
            <v>2562</v>
          </cell>
          <cell r="AA919">
            <v>5</v>
          </cell>
          <cell r="AB919">
            <v>11</v>
          </cell>
          <cell r="AC919">
            <v>2562</v>
          </cell>
          <cell r="BB919" t="str">
            <v>สืบทรัพย์ 25/03/67//ลงผล9/4/67//ลงผลภาพลักษณ์22/4/67</v>
          </cell>
          <cell r="BC919" t="str">
            <v/>
          </cell>
          <cell r="BD919" t="str">
            <v/>
          </cell>
          <cell r="BE919" t="str">
            <v/>
          </cell>
          <cell r="BF919" t="str">
            <v/>
          </cell>
          <cell r="BG919" t="str">
            <v/>
          </cell>
          <cell r="BH919" t="str">
            <v/>
          </cell>
          <cell r="BI919" t="str">
            <v/>
          </cell>
          <cell r="BJ919" t="str">
            <v/>
          </cell>
          <cell r="BK919" t="str">
            <v/>
          </cell>
          <cell r="BL919" t="str">
            <v/>
          </cell>
          <cell r="BM919" t="str">
            <v/>
          </cell>
          <cell r="BN919" t="str">
            <v/>
          </cell>
          <cell r="BO919" t="str">
            <v/>
          </cell>
          <cell r="BP919" t="str">
            <v/>
          </cell>
          <cell r="BQ919" t="str">
            <v/>
          </cell>
          <cell r="BR919" t="str">
            <v/>
          </cell>
          <cell r="BS919" t="str">
            <v/>
          </cell>
          <cell r="BT919" t="str">
            <v>นายบุญเลิศ เหมยเขียว</v>
          </cell>
          <cell r="BU919">
            <v>883262011841</v>
          </cell>
          <cell r="BV919" t="str">
            <v>1.นายบุญเลิศ เหมยเขียว
2.นางรุ้งทอง บุญลี
3. นายบุญเลื่อน จันสีมุ่ย
4.นางหล้า จันสีมุ่ย
5.นายวัลลภ ปวงวงษ์คำ
6.นางจันทร์ฉาย ปวงวงษ์คำ</v>
          </cell>
          <cell r="BW919" t="str">
            <v>จำเลยที่ 1
คู่สมรสจำเลยที่ 1
จำเลยที่ 2
คู่สมรสจำเลยที่ 2
จำเลยที่ 3
คู่สมรสจำเลยที่ 3</v>
          </cell>
          <cell r="BX919" t="str">
            <v xml:space="preserve">3-5012-00923-11-1
3-5002-00315-82-0
3-5002-00315-92-7
3-5002-00384-87-2
3-5002-00315-09-9
3-5012-00948-39-4
</v>
          </cell>
          <cell r="BY919" t="str">
            <v xml:space="preserve">-ไม่พบว่ามีกรรมสิทธิ์ในที่ดิน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11552 ต.ยางคราม อ.ดอยหล่อ จ.เชียงใหม่ (สินส่วนตัว)
-ไม่พบว่ามีกรรมสิทธิ์ในที่ดิน อ.จอมทอง จ.เชียงใหม่
-พบว่ามีกรรมสิทธิ์ในที่ดิน เลขโฉนด 10746 ต.ยางคราม อ.ดอยหล่อ จ.เชียงใหม่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6358 ต.ยางคราม อ.ดอยหล่อ จ.เชียงใหม่ (ติดจำนองธกส.)
-ไม่พบว่ามีกรรมสิทธิ์ในที่ดิน อ.จอมทอง จ.เชียงใหม่
-ไม่พบว่ามีกรรมสิทธิ์ในที่ดิน อ.ดอยหล่อ จ.เชียงใหม่
</v>
          </cell>
          <cell r="BZ919" t="str">
            <v xml:space="preserve">พบ
</v>
          </cell>
          <cell r="CB919">
            <v>6</v>
          </cell>
          <cell r="CC919"/>
          <cell r="CF919"/>
          <cell r="CK919"/>
        </row>
        <row r="920">
          <cell r="B920">
            <v>2393</v>
          </cell>
          <cell r="C920">
            <v>916</v>
          </cell>
          <cell r="D920">
            <v>19</v>
          </cell>
          <cell r="E920">
            <v>12</v>
          </cell>
          <cell r="F920">
            <v>2566</v>
          </cell>
          <cell r="G920">
            <v>800047424570</v>
          </cell>
          <cell r="H920" t="str">
            <v>นางสาว</v>
          </cell>
          <cell r="I920" t="str">
            <v>ภรณ์ทิพย์</v>
          </cell>
          <cell r="J920" t="str">
            <v>พัลวัลย์</v>
          </cell>
          <cell r="K920">
            <v>1500200128284</v>
          </cell>
          <cell r="L920" t="str">
            <v>จอมทอง</v>
          </cell>
          <cell r="M920" t="str">
            <v>เชียงใหม่ 3</v>
          </cell>
          <cell r="N920">
            <v>8</v>
          </cell>
          <cell r="O920" t="str">
            <v>ธนาคารประชาชน</v>
          </cell>
          <cell r="P920" t="str">
            <v>1.บุคคลค้ำประกัน</v>
          </cell>
          <cell r="Q920">
            <v>53895.29</v>
          </cell>
          <cell r="R920">
            <v>12126.77</v>
          </cell>
          <cell r="S920" t="str">
            <v>จังหวัดฮอด</v>
          </cell>
          <cell r="T920" t="str">
            <v>ผบE259</v>
          </cell>
          <cell r="U920">
            <v>2563</v>
          </cell>
          <cell r="V920" t="str">
            <v>ผบE127</v>
          </cell>
          <cell r="W920">
            <v>2563</v>
          </cell>
          <cell r="AA920">
            <v>13</v>
          </cell>
          <cell r="AB920">
            <v>8</v>
          </cell>
          <cell r="AC920">
            <v>2563</v>
          </cell>
          <cell r="BB920" t="str">
            <v>สืบทรัพย์22/1/67//บันทึกผลสืบทรัพย์26/3/2567</v>
          </cell>
          <cell r="BC920">
            <v>1200</v>
          </cell>
          <cell r="BD920">
            <v>5</v>
          </cell>
          <cell r="BE920">
            <v>7</v>
          </cell>
          <cell r="BF920">
            <v>2567</v>
          </cell>
          <cell r="BG920">
            <v>0</v>
          </cell>
          <cell r="BH920" t="str">
            <v>-</v>
          </cell>
          <cell r="BI920" t="str">
            <v>-</v>
          </cell>
          <cell r="BJ920" t="str">
            <v>-</v>
          </cell>
          <cell r="BK920">
            <v>0</v>
          </cell>
          <cell r="BL920">
            <v>1035</v>
          </cell>
          <cell r="BM920">
            <v>0</v>
          </cell>
          <cell r="BN920">
            <v>14</v>
          </cell>
          <cell r="BO920">
            <v>8</v>
          </cell>
          <cell r="BP920">
            <v>2567</v>
          </cell>
          <cell r="BQ920" t="str">
            <v>-</v>
          </cell>
          <cell r="BR920" t="str">
            <v>-</v>
          </cell>
          <cell r="BS920" t="str">
            <v>-</v>
          </cell>
          <cell r="BT920" t="str">
            <v>นางสาวภรณ์ทิพย์ พัลวัลย์</v>
          </cell>
          <cell r="BU920">
            <v>883263011042</v>
          </cell>
          <cell r="BV920" t="str">
            <v>นางสาวภรทิพย์   พัลวัลย์
นางปัทมาพร  ทิปัญญา
นายวิสุทธิ์  ทิปัญญา
นายณัฐกมล  แสงผ่อง</v>
          </cell>
          <cell r="BW920" t="str">
            <v>จำเลยที่ 1
จำเลยที่ 2
คู่สมรสจำเลยที่ 2
จำเลยที่ 3</v>
          </cell>
          <cell r="BX920" t="str">
            <v>1-5002-00128-28-4
3-5002-00479-36-9
3-5002-00293-61-3
3-2203-00108-78-1</v>
          </cell>
          <cell r="BY920" t="str">
            <v>-ไม่พบว่ามีกรรมสิทธิ์ในที่ดิน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อ.สารภี  จ.เชียงใหม่</v>
          </cell>
          <cell r="BZ920" t="str">
            <v>ไม่พบ</v>
          </cell>
          <cell r="CB920"/>
          <cell r="CC920"/>
          <cell r="CF920"/>
          <cell r="CK920"/>
        </row>
        <row r="921">
          <cell r="B921">
            <v>2394</v>
          </cell>
          <cell r="C921">
            <v>917</v>
          </cell>
          <cell r="D921">
            <v>19</v>
          </cell>
          <cell r="E921">
            <v>12</v>
          </cell>
          <cell r="F921">
            <v>2566</v>
          </cell>
          <cell r="G921">
            <v>800075260342</v>
          </cell>
          <cell r="H921" t="str">
            <v>นางสาว</v>
          </cell>
          <cell r="I921" t="str">
            <v>อธิพร</v>
          </cell>
          <cell r="J921" t="str">
            <v>อุปนันต์</v>
          </cell>
          <cell r="K921">
            <v>3500200647121</v>
          </cell>
          <cell r="L921" t="str">
            <v>จอมทอง</v>
          </cell>
          <cell r="M921" t="str">
            <v>เชียงใหม่ 3</v>
          </cell>
          <cell r="N921">
            <v>8</v>
          </cell>
          <cell r="O921" t="str">
            <v>สินเชื่อแก้ไขปัญหาหนี้นอกระบบPSA</v>
          </cell>
          <cell r="P921" t="str">
            <v>1.บุคคลค้ำประกัน</v>
          </cell>
          <cell r="Q921">
            <v>45605.8</v>
          </cell>
          <cell r="R921">
            <v>7980.21</v>
          </cell>
          <cell r="S921" t="str">
            <v>จังหวัดฮอด</v>
          </cell>
          <cell r="T921" t="str">
            <v>ผบ1153</v>
          </cell>
          <cell r="U921">
            <v>2562</v>
          </cell>
          <cell r="V921" t="str">
            <v>ผบ.1119</v>
          </cell>
          <cell r="W921">
            <v>2562</v>
          </cell>
          <cell r="AA921">
            <v>18</v>
          </cell>
          <cell r="AB921">
            <v>11</v>
          </cell>
          <cell r="AC921">
            <v>2562</v>
          </cell>
          <cell r="BB921" t="str">
            <v>สืบทรัพย์ 25/03/67//ลงผล9/4/67//</v>
          </cell>
          <cell r="BC921" t="str">
            <v/>
          </cell>
          <cell r="BD921" t="str">
            <v/>
          </cell>
          <cell r="BE921" t="str">
            <v/>
          </cell>
          <cell r="BF921" t="str">
            <v/>
          </cell>
          <cell r="BG921" t="str">
            <v/>
          </cell>
          <cell r="BH921" t="str">
            <v/>
          </cell>
          <cell r="BI921" t="str">
            <v/>
          </cell>
          <cell r="BJ921" t="str">
            <v/>
          </cell>
          <cell r="BK921" t="str">
            <v/>
          </cell>
          <cell r="BL921" t="str">
            <v/>
          </cell>
          <cell r="BM921" t="str">
            <v/>
          </cell>
          <cell r="BN921" t="str">
            <v/>
          </cell>
          <cell r="BO921" t="str">
            <v/>
          </cell>
          <cell r="BP921" t="str">
            <v/>
          </cell>
          <cell r="BQ921" t="str">
            <v/>
          </cell>
          <cell r="BR921" t="str">
            <v/>
          </cell>
          <cell r="BS921" t="str">
            <v/>
          </cell>
          <cell r="BT921" t="str">
            <v>นางสาวอธิพร อุปนันต์</v>
          </cell>
          <cell r="BU921">
            <v>883262011843</v>
          </cell>
          <cell r="BV921" t="str">
            <v>1.นางสาวอธิพร อุปนันท์
2.นายนคร ศรปัญญา
3. นายประสิทธิ์ เรือนเพ็ญ
4.นางสาวธัญลักษณ์ ก๋าไชย
5.นางนงลักษณ์ ใจวงค์ศรี
6.นายนิกร วรรณเลิศ</v>
          </cell>
          <cell r="BW921" t="str">
            <v>จำเลยที่ 1
คู่สมรสจำเลยที่ 1
จำเลยที่ 2
คู่สมรสจำเลยที่ 2
จำเลยที่ 3
คู่สมรสจำเลยที่ 3</v>
          </cell>
          <cell r="BX921" t="str">
            <v xml:space="preserve">3-5002-00647-12-1
1-5106-00004-29-9
1-5002-00010-73-9
1-5002-001886-52-7
3-5002-00645-90-1
3-5002-0650-95-5
</v>
          </cell>
          <cell r="BY921" t="str">
            <v xml:space="preserve">-ไม่พบว่ามีกรรมสิทธิ์ในที่ดิน อ.จอมทอง จ.เชียงใหม่
-ไม่พบว่ามีกรรมสิทธิ์ในที่ดิน อ.เวียงหนองล่อง จ.ลำพูน
-พบว่ามีกรรมสิทธิ์ในที่ดิน เลขโฉนด 6503 ต.ข่วงเปา อ.จอมทอง จ.เชียงใหม่  (สินส่วนตัว)
-ไม่พบว่ามีกรรมสิทธิ์ในที่ดิน อ.เวียงหนองล่อง จ.ลำพูน
-ไม่พบว่ามีกรรมสิทธิ์ในที่ดิน อ.จอมทอง จ.เชียงใหม่
-พบว่ามีกรรมสิทธิ์ในที่ดิน เลขโฉนด 33420 ต.ข่วงเปา อ.จอมทอง จ.เชียงใหม่ (สินส่วนตัว)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-ไม่พบว่ามีกรรมสิทธิ์ในที่ดิน อ.แม่วาง จ.เชียงใหม่
</v>
          </cell>
          <cell r="BZ921" t="str">
            <v xml:space="preserve">พบ
</v>
          </cell>
          <cell r="CB921">
            <v>6</v>
          </cell>
          <cell r="CC921"/>
          <cell r="CF921"/>
          <cell r="CK921"/>
        </row>
        <row r="922">
          <cell r="B922">
            <v>2395</v>
          </cell>
          <cell r="C922">
            <v>918</v>
          </cell>
          <cell r="D922">
            <v>19</v>
          </cell>
          <cell r="E922">
            <v>12</v>
          </cell>
          <cell r="F922">
            <v>2566</v>
          </cell>
          <cell r="G922">
            <v>800080214813</v>
          </cell>
          <cell r="H922" t="str">
            <v>นางสาว</v>
          </cell>
          <cell r="I922" t="str">
            <v>วราภรณ์</v>
          </cell>
          <cell r="J922" t="str">
            <v>ซิระเซ็น</v>
          </cell>
          <cell r="K922">
            <v>1500200020904</v>
          </cell>
          <cell r="L922" t="str">
            <v>จอมทอง</v>
          </cell>
          <cell r="M922" t="str">
            <v>เชียงใหม่ 3</v>
          </cell>
          <cell r="N922">
            <v>8</v>
          </cell>
          <cell r="O922" t="str">
            <v>ธนาคารประชาชน</v>
          </cell>
          <cell r="P922" t="str">
            <v>1.บุคคลค้ำประกัน</v>
          </cell>
          <cell r="Q922">
            <v>66960.5</v>
          </cell>
          <cell r="R922">
            <v>12012.29</v>
          </cell>
          <cell r="S922" t="str">
            <v>จังหวัดฮอด</v>
          </cell>
          <cell r="T922" t="str">
            <v>ผบ1140</v>
          </cell>
          <cell r="U922">
            <v>2562</v>
          </cell>
          <cell r="V922" t="str">
            <v>ผบ.1125</v>
          </cell>
          <cell r="W922">
            <v>2562</v>
          </cell>
          <cell r="AA922">
            <v>18</v>
          </cell>
          <cell r="AB922">
            <v>11</v>
          </cell>
          <cell r="AC922">
            <v>2562</v>
          </cell>
          <cell r="BB922" t="str">
            <v>สืบทรัพย์ 25/03/67//ลงผล3/4/67//</v>
          </cell>
          <cell r="BC922" t="str">
            <v/>
          </cell>
          <cell r="BD922" t="str">
            <v/>
          </cell>
          <cell r="BE922" t="str">
            <v/>
          </cell>
          <cell r="BF922" t="str">
            <v/>
          </cell>
          <cell r="BG922" t="str">
            <v/>
          </cell>
          <cell r="BH922" t="str">
            <v/>
          </cell>
          <cell r="BI922" t="str">
            <v/>
          </cell>
          <cell r="BJ922" t="str">
            <v/>
          </cell>
          <cell r="BK922" t="str">
            <v/>
          </cell>
          <cell r="BL922" t="str">
            <v/>
          </cell>
          <cell r="BM922" t="str">
            <v/>
          </cell>
          <cell r="BN922" t="str">
            <v/>
          </cell>
          <cell r="BO922" t="str">
            <v/>
          </cell>
          <cell r="BP922" t="str">
            <v/>
          </cell>
          <cell r="BQ922" t="str">
            <v/>
          </cell>
          <cell r="BR922" t="str">
            <v/>
          </cell>
          <cell r="BS922" t="str">
            <v/>
          </cell>
          <cell r="BT922" t="str">
            <v>นางสาววราภรณ์ ซิระเซ็น</v>
          </cell>
          <cell r="BU922">
            <v>883262011845</v>
          </cell>
          <cell r="BV922" t="str">
            <v>1.นางสาววราภรณ์ ซิระเซ็น
2.นายประธีป มูลมาวัน
3.นางสาวแพรวรรณ บุญจู
4.นายสายัณห์ ต๊ะสู
5.นางสาวสาวิตรี ดวงสุวรรณ
6.นายสุชาติ ทิพละ</v>
          </cell>
          <cell r="BW922" t="str">
            <v>จำเลยที่ 1
คู่สมรสจำเลยที่ 1 
จำเลยที่ 2
คู่สมรสจำเลยที่ 2
จำเลยที่ 3
คู่สมรสจำเลยที่ 3</v>
          </cell>
          <cell r="BX922" t="str">
            <v xml:space="preserve">1-5002-00020-90-4
1-5002-00102-52-8
1-5016-00115-46-6
3-5016-00124-53-6
1-5002-00060-36-1
1-5099-00202-55-8
</v>
          </cell>
          <cell r="BY92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อ.ดอยเต่า จ.เชียงใหม่
-พบว่ามีกรรมสิทธิ์ในที่ดิน เลขโฉนด 53055 ต.สบเตี๊ยะ อ.จอมทอง จ.เชียงใหม่  (ปลอดจำนอง)
-พบว่ามีกรรมสิทธิ์ในที่ดิน เลขโฉนด 15131  ต.สบเตี๊ยะ อ.จอมทอง จ.เชียงใหม่  (ติดจำนอง ธกส.)
-พบว่ามีกรรมสิทธิ์ในที่ดิน เลขโฉนด 53726  ต.ข่วงเปา อ.จอมทอง จ.เชียงใหม่  (สินสมรส)
-พบว่ามีกรรมสิทธิ์ในที่ดิน เลขโฉนด 8907  ต.สบเตี๊ยะ อ.จอมทอง จ.เชียงใหม่ (ติดจำนองธนาคารออมสิน) 
</v>
          </cell>
          <cell r="BZ922" t="str">
            <v xml:space="preserve">พบ
</v>
          </cell>
          <cell r="CB922">
            <v>6</v>
          </cell>
          <cell r="CC922"/>
          <cell r="CF922"/>
          <cell r="CK922"/>
        </row>
        <row r="923">
          <cell r="B923">
            <v>2396</v>
          </cell>
          <cell r="C923">
            <v>919</v>
          </cell>
          <cell r="D923">
            <v>19</v>
          </cell>
          <cell r="E923">
            <v>12</v>
          </cell>
          <cell r="F923">
            <v>2566</v>
          </cell>
          <cell r="G923">
            <v>800058886352</v>
          </cell>
          <cell r="H923" t="str">
            <v>นางสาว</v>
          </cell>
          <cell r="I923" t="str">
            <v>จิราพร</v>
          </cell>
          <cell r="J923" t="str">
            <v>เกษมสุข</v>
          </cell>
          <cell r="K923">
            <v>2500200021089</v>
          </cell>
          <cell r="L923" t="str">
            <v>จอมทอง</v>
          </cell>
          <cell r="M923" t="str">
            <v>เชียงใหม่ 3</v>
          </cell>
          <cell r="N923">
            <v>8</v>
          </cell>
          <cell r="O923" t="str">
            <v>พัฒนาองค์กรชุมชน (รายบุคคล)</v>
          </cell>
          <cell r="P923" t="str">
            <v>1.บุคคลค้ำประกัน</v>
          </cell>
          <cell r="Q923">
            <v>81392.91</v>
          </cell>
          <cell r="R923">
            <v>19048.150000000001</v>
          </cell>
          <cell r="S923" t="str">
            <v>จังหวัดฮอด</v>
          </cell>
          <cell r="T923" t="str">
            <v>ผบ.1137</v>
          </cell>
          <cell r="U923">
            <v>2562</v>
          </cell>
          <cell r="V923" t="str">
            <v>ผบ.1127</v>
          </cell>
          <cell r="W923">
            <v>2562</v>
          </cell>
          <cell r="AA923">
            <v>18</v>
          </cell>
          <cell r="AB923">
            <v>11</v>
          </cell>
          <cell r="AC923">
            <v>2562</v>
          </cell>
          <cell r="BB923" t="str">
            <v>สืบทรัพย์ 25/03/67//ลงผล3/4/67//</v>
          </cell>
          <cell r="BC923" t="str">
            <v/>
          </cell>
          <cell r="BD923" t="str">
            <v/>
          </cell>
          <cell r="BE923" t="str">
            <v/>
          </cell>
          <cell r="BF923" t="str">
            <v/>
          </cell>
          <cell r="BG923" t="str">
            <v/>
          </cell>
          <cell r="BH923" t="str">
            <v/>
          </cell>
          <cell r="BI923" t="str">
            <v/>
          </cell>
          <cell r="BJ923" t="str">
            <v/>
          </cell>
          <cell r="BK923" t="str">
            <v/>
          </cell>
          <cell r="BL923" t="str">
            <v/>
          </cell>
          <cell r="BM923" t="str">
            <v/>
          </cell>
          <cell r="BN923" t="str">
            <v/>
          </cell>
          <cell r="BO923" t="str">
            <v/>
          </cell>
          <cell r="BP923" t="str">
            <v/>
          </cell>
          <cell r="BQ923" t="str">
            <v/>
          </cell>
          <cell r="BR923" t="str">
            <v/>
          </cell>
          <cell r="BS923" t="str">
            <v/>
          </cell>
          <cell r="BT923" t="str">
            <v>นางสาวจิราพร เกษมสุข</v>
          </cell>
          <cell r="BU923">
            <v>883262011790</v>
          </cell>
          <cell r="BV923" t="str">
            <v>1.นางสาวจิราพร เกษมสุข
2.นางยุพิน อัญชลีไพบูลย์
3.นางวรณ์ หลวงคณะ
4.นายนพ หลวงคณะ
5.นางสาวศรีพัน อินต๊ะวงศ์</v>
          </cell>
          <cell r="BW923" t="str">
            <v xml:space="preserve">จำเลยที่ 1
จำเลยที่ 2 
จำเลยที่ 3
คู่สมรสจำเลยที่ 3
จำเลยที่ 4
</v>
          </cell>
          <cell r="BX923" t="str">
            <v>2-5002-00021-08-9
3-5002-00637-46-1
3-5009-00805-33-1
3-5009-00805-32-3
5-5002-90009-52-5</v>
          </cell>
          <cell r="BY92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22903 ต.ข่วงเปา อ.จอมทอง จ.เชียงใหม่ (ปลอดจำนอง)</v>
          </cell>
          <cell r="BZ923" t="str">
            <v>พบ</v>
          </cell>
          <cell r="CB923">
            <v>5</v>
          </cell>
          <cell r="CC923"/>
          <cell r="CF923"/>
          <cell r="CK923"/>
        </row>
        <row r="924">
          <cell r="B924">
            <v>2397</v>
          </cell>
          <cell r="C924">
            <v>920</v>
          </cell>
          <cell r="D924">
            <v>19</v>
          </cell>
          <cell r="E924">
            <v>12</v>
          </cell>
          <cell r="F924">
            <v>2566</v>
          </cell>
          <cell r="G924">
            <v>800077882614</v>
          </cell>
          <cell r="H924" t="str">
            <v>นาย</v>
          </cell>
          <cell r="I924" t="str">
            <v>เอนก</v>
          </cell>
          <cell r="J924" t="str">
            <v>สีทองบูรณ์</v>
          </cell>
          <cell r="K924">
            <v>1501200004187</v>
          </cell>
          <cell r="L924" t="str">
            <v>จอมทอง</v>
          </cell>
          <cell r="M924" t="str">
            <v>เชียงใหม่ 3</v>
          </cell>
          <cell r="N924">
            <v>8</v>
          </cell>
          <cell r="O924" t="str">
            <v>สินเชื่อแก้ไขปัญหาหนี้นอกระบบPAS</v>
          </cell>
          <cell r="P924" t="str">
            <v>1.บุคคลค้ำประกัน</v>
          </cell>
          <cell r="Q924">
            <v>29165.79</v>
          </cell>
          <cell r="R924">
            <v>5373.1</v>
          </cell>
          <cell r="S924" t="str">
            <v>แขวงเชียงใหม่</v>
          </cell>
          <cell r="T924" t="str">
            <v>ผบ10379</v>
          </cell>
          <cell r="U924">
            <v>2562</v>
          </cell>
          <cell r="V924" t="str">
            <v>ผบ.11323</v>
          </cell>
          <cell r="W924">
            <v>2562</v>
          </cell>
          <cell r="AA924">
            <v>4</v>
          </cell>
          <cell r="AB924">
            <v>11</v>
          </cell>
          <cell r="AC924">
            <v>2562</v>
          </cell>
          <cell r="BC924">
            <v>900</v>
          </cell>
          <cell r="BD924">
            <v>17</v>
          </cell>
          <cell r="BE924">
            <v>1</v>
          </cell>
          <cell r="BF924">
            <v>2568</v>
          </cell>
          <cell r="BG924">
            <v>0</v>
          </cell>
          <cell r="BH924" t="str">
            <v>-</v>
          </cell>
          <cell r="BI924" t="str">
            <v>-</v>
          </cell>
          <cell r="BJ924" t="str">
            <v>-</v>
          </cell>
          <cell r="BK924">
            <v>0</v>
          </cell>
          <cell r="BL924">
            <v>630</v>
          </cell>
          <cell r="BM924">
            <v>0</v>
          </cell>
          <cell r="BN924" t="str">
            <v/>
          </cell>
          <cell r="BO924" t="str">
            <v/>
          </cell>
          <cell r="BP924" t="str">
            <v/>
          </cell>
          <cell r="BQ924" t="str">
            <v>-</v>
          </cell>
          <cell r="BR924" t="str">
            <v>-</v>
          </cell>
          <cell r="BS924" t="str">
            <v>-</v>
          </cell>
          <cell r="BT924" t="str">
            <v>นายเอนก สีทองบูรณ์</v>
          </cell>
          <cell r="BU924">
            <v>883262011788</v>
          </cell>
          <cell r="BV924" t="str">
            <v>1.นายเอนก ศีทองบูรณ์
2.นางภริกา พงศ์เมฆินทร์
3. นางเกษม พงศ์เมฆินทร์</v>
          </cell>
          <cell r="BW924" t="str">
            <v>จำเลยที่ 1
จำเลยที่ 2
คู่สมรสจำเลยที่ 2</v>
          </cell>
          <cell r="BX924" t="str">
            <v xml:space="preserve">1-5012-00004-18-7
3-5002-00819-83-6
3-5002--00339-11-7
</v>
          </cell>
          <cell r="BY924"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924" t="str">
            <v>ไม่พบ</v>
          </cell>
          <cell r="CB924">
            <v>3</v>
          </cell>
          <cell r="CC924"/>
          <cell r="CF924"/>
          <cell r="CK924"/>
        </row>
        <row r="925">
          <cell r="B925">
            <v>2398</v>
          </cell>
          <cell r="C925">
            <v>921</v>
          </cell>
          <cell r="D925">
            <v>19</v>
          </cell>
          <cell r="E925">
            <v>12</v>
          </cell>
          <cell r="F925">
            <v>2566</v>
          </cell>
          <cell r="G925">
            <v>800077096702</v>
          </cell>
          <cell r="H925" t="str">
            <v>นางสาว</v>
          </cell>
          <cell r="I925" t="str">
            <v>สุพัตรา</v>
          </cell>
          <cell r="J925" t="str">
            <v>สุพรรณ์</v>
          </cell>
          <cell r="K925">
            <v>3500200017616</v>
          </cell>
          <cell r="L925" t="str">
            <v>จอมทอง</v>
          </cell>
          <cell r="M925" t="str">
            <v>เชียงใหม่ 3</v>
          </cell>
          <cell r="N925">
            <v>8</v>
          </cell>
          <cell r="O925" t="str">
            <v>สินเชื่อแก้ไขปัญหาหนี้นอกระบบPAS</v>
          </cell>
          <cell r="P925" t="str">
            <v>1.บุคคลค้ำประกัน</v>
          </cell>
          <cell r="Q925">
            <v>28322.92</v>
          </cell>
          <cell r="R925">
            <v>5592.14</v>
          </cell>
          <cell r="S925" t="str">
            <v>จังหวัดฮอด</v>
          </cell>
          <cell r="T925" t="str">
            <v>ผบ1177</v>
          </cell>
          <cell r="U925">
            <v>2562</v>
          </cell>
          <cell r="V925" t="str">
            <v>ผบ.1311</v>
          </cell>
          <cell r="W925">
            <v>2562</v>
          </cell>
          <cell r="X925">
            <v>2</v>
          </cell>
          <cell r="Y925">
            <v>12</v>
          </cell>
          <cell r="Z925">
            <v>2562</v>
          </cell>
          <cell r="BB925" t="str">
            <v>สืบทรัพย์ 25/03/67//ลงผล6/4/67//</v>
          </cell>
          <cell r="BC925" t="str">
            <v/>
          </cell>
          <cell r="BD925" t="str">
            <v/>
          </cell>
          <cell r="BE925" t="str">
            <v/>
          </cell>
          <cell r="BF925" t="str">
            <v/>
          </cell>
          <cell r="BG925" t="str">
            <v/>
          </cell>
          <cell r="BH925" t="str">
            <v/>
          </cell>
          <cell r="BI925" t="str">
            <v/>
          </cell>
          <cell r="BJ925" t="str">
            <v/>
          </cell>
          <cell r="BK925" t="str">
            <v/>
          </cell>
          <cell r="BL925" t="str">
            <v/>
          </cell>
          <cell r="BM925" t="str">
            <v/>
          </cell>
          <cell r="BN925" t="str">
            <v/>
          </cell>
          <cell r="BO925" t="str">
            <v/>
          </cell>
          <cell r="BP925" t="str">
            <v/>
          </cell>
          <cell r="BQ925" t="str">
            <v/>
          </cell>
          <cell r="BR925" t="str">
            <v/>
          </cell>
          <cell r="BS925" t="str">
            <v/>
          </cell>
          <cell r="BT925" t="str">
            <v>นางสาวสุพัตรา สุพรรณ์</v>
          </cell>
          <cell r="BU925">
            <v>883262011848</v>
          </cell>
          <cell r="BV925" t="str">
            <v>1. นางสาวสุพัตรา สุพรรณ์
2.นางกันยา สิทธิสอน
3.นายฤทธ์ สิทธิสอน
4.นางมณีรัตน์ ยานะโส</v>
          </cell>
          <cell r="BW925" t="str">
            <v>จำเลยที่ 1
จำเลยที่ 2
คู่สมรสจำเลยที่ 2
จำเลยที่ 3</v>
          </cell>
          <cell r="BX925" t="str">
            <v>3-5002-00017-61-6
3-50103-00413-46-7
3-5002-00017-78-1
3-5002-00021-52-4</v>
          </cell>
          <cell r="BY925"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47902 ต.ดอยหล่อ อ.ดอยเต่า จ.เชียงใหม่ (ติดจำนองธนาคาร ธ.ก.ส.)
-พบว่ามีกรรมสิทธิ์ในที่ดิน เลขโฉนด 34540 ต.ดอยแก้ว อ.จอมทอง จ.เชียงใหม่ (ติดจำนองออมสิน)
-พบว่ามีกรรมสิทธิ์ในที่ดิน เลขโฉนด 36957 ต.ดอยแก้ว อ.จอมทอง จ.เชียงใหม่ (ติดจำนองออมสิน)
</v>
          </cell>
          <cell r="BZ925" t="str">
            <v>พบ</v>
          </cell>
          <cell r="CB925">
            <v>4</v>
          </cell>
          <cell r="CC925"/>
          <cell r="CF925"/>
          <cell r="CK925"/>
        </row>
        <row r="926">
          <cell r="B926">
            <v>2399</v>
          </cell>
          <cell r="C926">
            <v>922</v>
          </cell>
          <cell r="D926">
            <v>19</v>
          </cell>
          <cell r="E926">
            <v>12</v>
          </cell>
          <cell r="F926">
            <v>2566</v>
          </cell>
          <cell r="G926">
            <v>340744005</v>
          </cell>
          <cell r="H926"/>
          <cell r="I926" t="str">
            <v>บ้านใหม่สามัคคี</v>
          </cell>
          <cell r="J926"/>
          <cell r="K926"/>
          <cell r="L926" t="str">
            <v>จอมทอง</v>
          </cell>
          <cell r="M926" t="str">
            <v>เชียงใหม่ 3</v>
          </cell>
          <cell r="N926">
            <v>8</v>
          </cell>
          <cell r="O926" t="str">
            <v>พัฒนาบนบท</v>
          </cell>
          <cell r="P926" t="str">
            <v>1.บุคคลค้ำประกัน</v>
          </cell>
          <cell r="Q926">
            <v>172593</v>
          </cell>
          <cell r="R926">
            <v>159987</v>
          </cell>
          <cell r="S926" t="str">
            <v>จังหวัดฮอด</v>
          </cell>
          <cell r="T926" t="str">
            <v>ผบ62</v>
          </cell>
          <cell r="U926">
            <v>2561</v>
          </cell>
          <cell r="V926" t="str">
            <v>ผบ306</v>
          </cell>
          <cell r="W926">
            <v>2561</v>
          </cell>
          <cell r="AA926">
            <v>15</v>
          </cell>
          <cell r="AB926">
            <v>5</v>
          </cell>
          <cell r="AC926">
            <v>2561</v>
          </cell>
          <cell r="BB926" t="str">
            <v>สืบทรัพย์ 26/04/67//ลงผล 10/5/67//รายงานผล20/5/67</v>
          </cell>
          <cell r="BC926" t="str">
            <v/>
          </cell>
          <cell r="BD926" t="str">
            <v/>
          </cell>
          <cell r="BE926" t="str">
            <v/>
          </cell>
          <cell r="BF926" t="str">
            <v/>
          </cell>
          <cell r="BG926" t="str">
            <v/>
          </cell>
          <cell r="BH926" t="str">
            <v/>
          </cell>
          <cell r="BI926" t="str">
            <v/>
          </cell>
          <cell r="BJ926" t="str">
            <v/>
          </cell>
          <cell r="BK926" t="str">
            <v/>
          </cell>
          <cell r="BL926" t="str">
            <v/>
          </cell>
          <cell r="BM926" t="str">
            <v/>
          </cell>
          <cell r="BN926" t="str">
            <v/>
          </cell>
          <cell r="BO926" t="str">
            <v/>
          </cell>
          <cell r="BP926" t="str">
            <v/>
          </cell>
          <cell r="BQ926" t="str">
            <v/>
          </cell>
          <cell r="BR926" t="str">
            <v/>
          </cell>
          <cell r="BS926" t="str">
            <v/>
          </cell>
          <cell r="BT926" t="str">
            <v xml:space="preserve">บ้านใหม่สามัคคี </v>
          </cell>
          <cell r="BU926">
            <v>0</v>
          </cell>
          <cell r="BV926" t="str">
            <v>1.นางบุญ อุปนันต์
2.นางเพ็ญนภา สุเนชา
3.นางสาวอำไพ กาวิชัย
4.นางอังคณา สุดอก
5,นางกัลยา พรหมหล้าหรือยาทองคำ
6.นายวิรัตน์ พรหมหล้า
7.นางสายน้ำ ไชยแสน
8.นางอ้อย ปัญญาแก้ว
9.นางบุญทวี กาวิระชัย
10.นายกฤษฎา กาวิระชัย
11.นางนิภาพร กาวิชัย
12.นางจรินทิพย์ สิทธิกิจหรือตุ้ยดง
13.นายเกรียงไกร จายสาย</v>
          </cell>
          <cell r="BW926" t="str">
            <v xml:space="preserve">จำเลยที่ 1
จำเลยที่ 2
จำเลยที่ 3
จำเลยที่ 4
จำเลยที่ 5
คู่สมรสจำเลยที่ 5
จำเลยที่ 6
จำเลยที่ 7
จำเลยที่ 8
คู่สมรสจำเลยที่ 8
จำเลยที่ 9
จำเลยที่ 10
คู่สมรสจำเลยที่ 10
</v>
          </cell>
          <cell r="BX926" t="str">
            <v>3-5002-00650-62-9
3-5002-00650-48-3
3-5002-00644-69-6
3-5002-00549-16-2
3-5002-00650-57-2
3-5002-00918-51-6
3-6607-00094-51-1
3-5002-00654-24-1
3-5002-00651-47-1
3-5299-00157-13-3
3-5002-00647-49-1
3-5002-00643-44-4
1-5016-00008-46-5</v>
          </cell>
          <cell r="BY92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1482 ต.สบเตี๊ยะ อ.จอมทอง จ.เชียงใหม่ ซึ่งมีราคาประเมินที่ดิน 43,400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6543 ต.ข่วงเปา อ.จอมทอง จ.เชียงใหม่ซึ่งมีราคาประเมินที่ดิน 538,450 บาท (ไม่รวมสิ่งปลูกสร้าง) (ติดจำนองธกส.) 
-พบว่ามีกรรมสิทธิ์ในที่ดิน เลขโฉนด 6976 ต.ข่วงเปา อ.จอมทอง จ.เชียงใหม่ซึ่งมีราคาประเมินที่ดิน 48,600 บาท (ไม่รวมสิ่งปลูกสร้าง) (ติดจำนองธกส.)
-พบว่ามีกรรมสิทธิ์ในที่ดิน เลขโฉนด 7818 ต.อ อ.จอมทอง จ.เชียงใหม่ซึ่งมีราคาประเมินที่ดิน 354,200 บาท (ไม่รวมสิ่งปลูกสร้าง) (ติดจำนองธกส.)
-พบว่ามีกรรมสิทธิ์ในที่ดิน เลขโฉนด 7819 ต.ข่วงเปา อ.จอมทอง จ.เชียงใหม่ซึ่งมีราคาประเมินที่ดิน 106,560 บาท (ไม่รวมสิ่งปลูกสร้าง)(ติดจำนองธกส.)
-พบว่ามีกรรมสิทธิ์ในที่ดิน เลขโฉนด 45112 ต.ข่วงเปา อ.จอมทอง จ.เชียงใหม่ซึ่งมีราคาประเมินที่ดิน 115,200  บาท (ไม่รวมสิ่งปลูกสร้าง) (ติดจำนองออมสิน)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6484 ต.ข่วงเปา อ.จอมทอง จ.เชียงใหม่ซึ่งมีราคาประเมินที่ดิน 170,500 บาท (ไม่รวมสิ่งปลูกสร้าง)(ติดจำนองธอส.)
-ไม่พบว่ามีกรรมสิทธิ์ในที่ดิน อ.จอมทอง จ.เชียงใหม่ </v>
          </cell>
          <cell r="BZ926" t="str">
            <v>พบ</v>
          </cell>
          <cell r="CB926">
            <v>14</v>
          </cell>
          <cell r="CC926"/>
          <cell r="CF926"/>
          <cell r="CK926"/>
        </row>
        <row r="927">
          <cell r="B927">
            <v>2400</v>
          </cell>
          <cell r="C927">
            <v>923</v>
          </cell>
          <cell r="D927">
            <v>19</v>
          </cell>
          <cell r="E927">
            <v>12</v>
          </cell>
          <cell r="F927">
            <v>2566</v>
          </cell>
          <cell r="G927">
            <v>800090366959</v>
          </cell>
          <cell r="H927" t="str">
            <v>นางสาว</v>
          </cell>
          <cell r="I927" t="str">
            <v>ภิรัญญา</v>
          </cell>
          <cell r="J927" t="str">
            <v>แสงผึ้ง</v>
          </cell>
          <cell r="K927">
            <v>1500200173409</v>
          </cell>
          <cell r="L927" t="str">
            <v>จอมทอง</v>
          </cell>
          <cell r="M927" t="str">
            <v>เชียงใหม่ 3</v>
          </cell>
          <cell r="N927">
            <v>8</v>
          </cell>
          <cell r="O927" t="str">
            <v>สินเชื่อแก้ไขปัญหาหนี้นอกระบบPAS</v>
          </cell>
          <cell r="P927" t="str">
            <v>1.บุคคลค้ำประกัน</v>
          </cell>
          <cell r="Q927">
            <v>44781.120000000003</v>
          </cell>
          <cell r="R927">
            <v>7273.91</v>
          </cell>
          <cell r="S927" t="str">
            <v>แขวงเชียงใหม่</v>
          </cell>
          <cell r="T927" t="str">
            <v>ผบ3142</v>
          </cell>
          <cell r="U927">
            <v>2563</v>
          </cell>
          <cell r="V927" t="str">
            <v>ผบ.345</v>
          </cell>
          <cell r="W927">
            <v>2564</v>
          </cell>
          <cell r="X927">
            <v>1</v>
          </cell>
          <cell r="Y927">
            <v>6</v>
          </cell>
          <cell r="Z927">
            <v>2564</v>
          </cell>
          <cell r="BB927" t="str">
            <v>สืบทรัพย์ 22/03/67//ลงผล3/4/67//</v>
          </cell>
          <cell r="BC927" t="str">
            <v/>
          </cell>
          <cell r="BD927" t="str">
            <v/>
          </cell>
          <cell r="BE927" t="str">
            <v/>
          </cell>
          <cell r="BF927" t="str">
            <v/>
          </cell>
          <cell r="BG927" t="str">
            <v/>
          </cell>
          <cell r="BH927" t="str">
            <v/>
          </cell>
          <cell r="BI927" t="str">
            <v/>
          </cell>
          <cell r="BJ927" t="str">
            <v/>
          </cell>
          <cell r="BK927" t="str">
            <v/>
          </cell>
          <cell r="BL927" t="str">
            <v/>
          </cell>
          <cell r="BM927" t="str">
            <v/>
          </cell>
          <cell r="BN927" t="str">
            <v/>
          </cell>
          <cell r="BO927" t="str">
            <v/>
          </cell>
          <cell r="BP927" t="str">
            <v/>
          </cell>
          <cell r="BQ927" t="str">
            <v/>
          </cell>
          <cell r="BR927" t="str">
            <v/>
          </cell>
          <cell r="BS927" t="str">
            <v/>
          </cell>
          <cell r="BT927" t="str">
            <v>นางสาวภิรัญญา แสงผึ้ง</v>
          </cell>
          <cell r="BU927">
            <v>883263011147</v>
          </cell>
          <cell r="BV927" t="str">
            <v>1.นางสาว กชนิดา แสงผึ่ง 
2.นางอำพร อินต๊ะยศ
3.นายเอกชัย อินต๊ะยศ 
4.นางจีรภา อุ่นนันกาศ
5.นาย นิเวช อุ่นนันกาศ</v>
          </cell>
          <cell r="BW927" t="str">
            <v>จำเลยที่ 1
จำเลยที่ 2
คู่สมรสจำเลยที่ 2
จำเลยที่ 3
คู่สมรสจำเลยที่ 3</v>
          </cell>
          <cell r="BX927" t="str">
            <v>1-5002-00173-40-9
3-5212-00390-25-3
3-5002-00930-33-8
5-5002-0002-09-7
5-5103-00152-37-5</v>
          </cell>
          <cell r="BY927" t="str">
            <v xml:space="preserve">-ไม่พบว่ามีกรรมสิทธิ์ในที่ดิน อ.จอมทอง จ.เชียงใหม่
-ไม่พบว่ามีกรรมสิทธิ์ในที่ดิน อ,จอมทอง.จ.เชียงใหม่
-พบว่ามีกรรมสิทธิ์ในที่ดิน เลขโฉนด 6568 ต.ดอยหล่อ อ.ดอยเต่า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927" t="str">
            <v>ไม่พบ
ไม่พบ
พบ
ไม่พบ
ไม่พบ</v>
          </cell>
          <cell r="CB927">
            <v>5</v>
          </cell>
          <cell r="CC927"/>
          <cell r="CF927"/>
          <cell r="CK927"/>
        </row>
        <row r="928">
          <cell r="B928">
            <v>2401</v>
          </cell>
          <cell r="C928">
            <v>924</v>
          </cell>
          <cell r="D928">
            <v>19</v>
          </cell>
          <cell r="E928">
            <v>12</v>
          </cell>
          <cell r="F928">
            <v>2566</v>
          </cell>
          <cell r="G928">
            <v>800035365280</v>
          </cell>
          <cell r="H928" t="str">
            <v>นางสาว</v>
          </cell>
          <cell r="I928" t="str">
            <v>พัตรพิมล</v>
          </cell>
          <cell r="J928" t="str">
            <v>ตานะเป็ง</v>
          </cell>
          <cell r="K928">
            <v>3580400118858</v>
          </cell>
          <cell r="L928" t="str">
            <v>จอมทอง</v>
          </cell>
          <cell r="M928" t="str">
            <v>เชียงใหม่ 3</v>
          </cell>
          <cell r="N928">
            <v>8</v>
          </cell>
          <cell r="O928" t="str">
            <v>พัฒนาองค์กรชุมชน</v>
          </cell>
          <cell r="P928" t="str">
            <v>1.บุคคลค้ำประกัน</v>
          </cell>
          <cell r="Q928">
            <v>31044.240000000002</v>
          </cell>
          <cell r="R928">
            <v>542.96</v>
          </cell>
          <cell r="S928" t="str">
            <v>จังหวัดฮอด</v>
          </cell>
          <cell r="T928" t="str">
            <v>ผบE263</v>
          </cell>
          <cell r="U928">
            <v>2563</v>
          </cell>
          <cell r="V928" t="str">
            <v>ผบE129</v>
          </cell>
          <cell r="W928">
            <v>2563</v>
          </cell>
          <cell r="X928">
            <v>13</v>
          </cell>
          <cell r="Y928">
            <v>8</v>
          </cell>
          <cell r="Z928">
            <v>2563</v>
          </cell>
          <cell r="BB928" t="str">
            <v>สืบทรัพย์ 25/03/67//ลงผล6/4/67//</v>
          </cell>
          <cell r="BC928" t="str">
            <v/>
          </cell>
          <cell r="BD928" t="str">
            <v/>
          </cell>
          <cell r="BE928" t="str">
            <v/>
          </cell>
          <cell r="BF928" t="str">
            <v/>
          </cell>
          <cell r="BG928" t="str">
            <v/>
          </cell>
          <cell r="BH928" t="str">
            <v/>
          </cell>
          <cell r="BI928" t="str">
            <v/>
          </cell>
          <cell r="BJ928" t="str">
            <v/>
          </cell>
          <cell r="BK928" t="str">
            <v/>
          </cell>
          <cell r="BL928" t="str">
            <v/>
          </cell>
          <cell r="BM928" t="str">
            <v/>
          </cell>
          <cell r="BN928" t="str">
            <v/>
          </cell>
          <cell r="BO928" t="str">
            <v/>
          </cell>
          <cell r="BP928" t="str">
            <v/>
          </cell>
          <cell r="BQ928" t="str">
            <v/>
          </cell>
          <cell r="BR928" t="str">
            <v/>
          </cell>
          <cell r="BS928" t="str">
            <v/>
          </cell>
          <cell r="BT928" t="str">
            <v>นางสาวพัตรพิมล ตานะเป็ง</v>
          </cell>
          <cell r="BU928">
            <v>883263011129</v>
          </cell>
          <cell r="BV928" t="str">
            <v>1. นางสาวพัตรพิมล ตานะเป็ง
2.นายประเสริฐ ตานะเป็ง
3.นางจินดา ปริยะ
4.นางผ่องศรี วงศ์อ่อน
5.นายมานพ วงศ์อ่อน</v>
          </cell>
          <cell r="BW928" t="str">
            <v>จำเลยที่ 1
คู่สมรสจำเลยที่ 1 
จำเลยที่ 2
จำเลยที่ 3
คู่สมรสจำเลยที่ 3</v>
          </cell>
          <cell r="BX928" t="str">
            <v xml:space="preserve">3-5804-00118-85-8
3-5002-00849-78-6
3-5002-00491-92-0
3-5002-00489-14-3
3-5002-00489-13-5
</v>
          </cell>
          <cell r="BY928" t="str">
            <v>-พบว่ามีกรรมสิทธิ์ในที่ดิน เลขโฉนด 16739  ต.บ้านหลวง อ.จอมทอง จ.เชียงใหม่ (ติดจำนองธ.อ.ส.)
-ไม่พบว่ามีกรรมสิทธิ์ในที่ดิน อ.เมือง จ.สุโขทัย
-ไม่พบว่ามีกรรมสิทธิ์ในที่ดิน อ.จอมทอง จ.เชียงใหม่
-ไม่พบว่ามีกรรมสิทธิ์ในที่ดิน อ.เมือง จ.สุโขทัย
-ไม่พบว่ามีกรรมสิทธิ์ในที่ดิน อ.จอมทอง จ.เชียงใหม่
-พบว่ามีกรรมสิทธิ์ในที่ดิน เลขโฉนด 17213  ต.บ้านหลวง อ.จอมทอง จ.เชียงใหม่ (ปลอดจำนอง)
-ไม่พบว่ามีกรรมสิทธิ์ในที่ดิน อ.จอมทอง จ.เชียงใหม่</v>
          </cell>
          <cell r="BZ928" t="str">
            <v>พบ</v>
          </cell>
          <cell r="CB928">
            <v>5</v>
          </cell>
          <cell r="CC928"/>
          <cell r="CF928"/>
          <cell r="CK928"/>
        </row>
        <row r="929">
          <cell r="B929">
            <v>2402</v>
          </cell>
          <cell r="C929">
            <v>925</v>
          </cell>
          <cell r="D929">
            <v>19</v>
          </cell>
          <cell r="E929">
            <v>12</v>
          </cell>
          <cell r="F929">
            <v>2566</v>
          </cell>
          <cell r="G929">
            <v>800059506983</v>
          </cell>
          <cell r="H929" t="str">
            <v>นางสาว</v>
          </cell>
          <cell r="I929" t="str">
            <v>บัณฑิตา</v>
          </cell>
          <cell r="J929" t="str">
            <v>ไทยใหม่</v>
          </cell>
          <cell r="K929">
            <v>3500200066927</v>
          </cell>
          <cell r="L929" t="str">
            <v>จอมทอง</v>
          </cell>
          <cell r="M929" t="str">
            <v>เชียงใหม่ 3</v>
          </cell>
          <cell r="N929">
            <v>8</v>
          </cell>
          <cell r="O929" t="str">
            <v>พัฒนาองค์กรชุมชน</v>
          </cell>
          <cell r="P929" t="str">
            <v>1.บุคคลค้ำประกัน</v>
          </cell>
          <cell r="Q929">
            <v>32314.87</v>
          </cell>
          <cell r="R929">
            <v>9106.91</v>
          </cell>
          <cell r="S929" t="str">
            <v>จังหวัดฮอด</v>
          </cell>
          <cell r="T929" t="str">
            <v>ผบE157</v>
          </cell>
          <cell r="U929">
            <v>2564</v>
          </cell>
          <cell r="V929" t="str">
            <v>ผบE231</v>
          </cell>
          <cell r="W929">
            <v>2564</v>
          </cell>
          <cell r="AA929">
            <v>29</v>
          </cell>
          <cell r="AB929">
            <v>6</v>
          </cell>
          <cell r="AC929">
            <v>2564</v>
          </cell>
          <cell r="BB929" t="str">
            <v>สืบทรัพย์ 25/03/67//ลงผล6/4/67//ลงผลคัดภาพลักษณ์22/4/2567//</v>
          </cell>
          <cell r="BC929" t="str">
            <v/>
          </cell>
          <cell r="BD929" t="str">
            <v/>
          </cell>
          <cell r="BE929" t="str">
            <v/>
          </cell>
          <cell r="BF929" t="str">
            <v/>
          </cell>
          <cell r="BG929" t="str">
            <v/>
          </cell>
          <cell r="BH929" t="str">
            <v/>
          </cell>
          <cell r="BI929" t="str">
            <v/>
          </cell>
          <cell r="BJ929" t="str">
            <v/>
          </cell>
          <cell r="BK929" t="str">
            <v/>
          </cell>
          <cell r="BL929" t="str">
            <v/>
          </cell>
          <cell r="BM929" t="str">
            <v/>
          </cell>
          <cell r="BN929" t="str">
            <v/>
          </cell>
          <cell r="BO929" t="str">
            <v/>
          </cell>
          <cell r="BP929" t="str">
            <v/>
          </cell>
          <cell r="BQ929" t="str">
            <v/>
          </cell>
          <cell r="BR929" t="str">
            <v/>
          </cell>
          <cell r="BS929" t="str">
            <v/>
          </cell>
          <cell r="BT929" t="str">
            <v>นางสาวบัณฑิตา ไทยใหม่</v>
          </cell>
          <cell r="BU929">
            <v>883263011131</v>
          </cell>
          <cell r="BV929" t="str">
            <v>1. นางสาวบัณฑิตา ไทบใหม่
2.นายศุภชัย ไทยใหม่
3. นางอรุณี ไทยใหม่
4.นางก๋องคำ ชะนะแสน</v>
          </cell>
          <cell r="BW929" t="str">
            <v>จำเลยที่ 1
จำเลยที่ 2
คู่สมรสจำเลยที่ 2
จำเลยที่ 3</v>
          </cell>
          <cell r="BX929" t="str">
            <v xml:space="preserve">3-5002-00066-92-7
3-502200066-91-9
3-5002-00938-97-5
3-5002-00063-87-1
</v>
          </cell>
          <cell r="BY929" t="str">
            <v>-ไม่พบว่ามีกรรมสิทธิ์ในที่ดิน อ.จอมทอง จ.เชียงใหม่
-พบว่ามีกรรมสิทธิ์ในที่ดิน เลขโฉนด 21374 ต.บ้านแปะ อ.จอมทอง จ.เชียงใหม่ (ติดจำนอง)
-พบว่ามีกรรมสิทธิ์ในที่ดิน เลขโฉนด 47857 ต.บ้านแปะ อ.จอมทอง จ.เชียงใหม่ (ติดจำนอง)
-พบว่ามีกรรมสิทธิ์ในที่ดิน เลขโฉนด 51119 ต.บ้านแปะ อ.จอมทอง จ.เชียงใหม่ (ติดจำนองธนาคารเพื่อการเกษตร)
-ไม่พบว่ามีกรรมสิทธิ์ในที่ดิน อ.จอมทอง จ.เชียงใหม่
-ไม่พบว่ามีกรรมสิทธิ์ในที่ดิน อ.จอมทอง จ.เชียงใหม่</v>
          </cell>
          <cell r="BZ929" t="str">
            <v>พบ</v>
          </cell>
          <cell r="CB929">
            <v>4</v>
          </cell>
          <cell r="CC929"/>
          <cell r="CF929"/>
          <cell r="CK929"/>
        </row>
        <row r="930">
          <cell r="B930">
            <v>2403</v>
          </cell>
          <cell r="C930">
            <v>926</v>
          </cell>
          <cell r="D930">
            <v>19</v>
          </cell>
          <cell r="E930">
            <v>12</v>
          </cell>
          <cell r="F930">
            <v>2566</v>
          </cell>
          <cell r="G930">
            <v>800061227297</v>
          </cell>
          <cell r="H930" t="str">
            <v>นาง</v>
          </cell>
          <cell r="I930" t="str">
            <v>จิตตพิมพ์</v>
          </cell>
          <cell r="J930" t="str">
            <v>ศรีคำนวล</v>
          </cell>
          <cell r="K930">
            <v>3520100014925</v>
          </cell>
          <cell r="L930" t="str">
            <v>จอมทอง</v>
          </cell>
          <cell r="M930" t="str">
            <v>เชียงใหม่ 3</v>
          </cell>
          <cell r="N930">
            <v>8</v>
          </cell>
          <cell r="O930" t="str">
            <v>พัฒนาองค์กรชุมชน</v>
          </cell>
          <cell r="P930" t="str">
            <v>1.บุคคลค้ำประกัน</v>
          </cell>
          <cell r="Q930">
            <v>83267.81</v>
          </cell>
          <cell r="R930">
            <v>25718.48</v>
          </cell>
          <cell r="S930" t="str">
            <v>จังหวัดฮอด</v>
          </cell>
          <cell r="T930" t="str">
            <v>ผบE262</v>
          </cell>
          <cell r="U930">
            <v>2563</v>
          </cell>
          <cell r="V930" t="str">
            <v>ผบE100</v>
          </cell>
          <cell r="W930">
            <v>2563</v>
          </cell>
          <cell r="X930">
            <v>6</v>
          </cell>
          <cell r="Y930">
            <v>8</v>
          </cell>
          <cell r="Z930">
            <v>2563</v>
          </cell>
          <cell r="BB930" t="str">
            <v>สืบทรัพย์ 25/03/67//ลงผล9/4/67//</v>
          </cell>
          <cell r="BC930">
            <v>900</v>
          </cell>
          <cell r="BD930">
            <v>26</v>
          </cell>
          <cell r="BE930">
            <v>3</v>
          </cell>
          <cell r="BF930">
            <v>2568</v>
          </cell>
          <cell r="BG930">
            <v>0</v>
          </cell>
          <cell r="BH930" t="str">
            <v>-</v>
          </cell>
          <cell r="BI930" t="str">
            <v>-</v>
          </cell>
          <cell r="BJ930" t="str">
            <v>-</v>
          </cell>
          <cell r="BK930">
            <v>0</v>
          </cell>
          <cell r="BL930">
            <v>1325</v>
          </cell>
          <cell r="BM930">
            <v>0</v>
          </cell>
          <cell r="BN930" t="str">
            <v/>
          </cell>
          <cell r="BO930" t="str">
            <v/>
          </cell>
          <cell r="BP930" t="str">
            <v/>
          </cell>
          <cell r="BQ930" t="str">
            <v>-</v>
          </cell>
          <cell r="BR930" t="str">
            <v>-</v>
          </cell>
          <cell r="BS930" t="str">
            <v>-</v>
          </cell>
          <cell r="BT930" t="str">
            <v>นางจิตตพิมพ์ ศรีคำนวล</v>
          </cell>
          <cell r="BU930">
            <v>883263011037</v>
          </cell>
          <cell r="BV930" t="str">
            <v>1. นางจิตตพิมพ์ ศรีคำนวล
2.นายปัญญา สุวัน
3. นางพิชราภรณ์ อินตา</v>
          </cell>
          <cell r="BW930" t="str">
            <v>จำเลยที่ 1
จำเลยที่ 2
จำเลยที่ 3</v>
          </cell>
          <cell r="BX930" t="str">
            <v xml:space="preserve">3-5201-00014-92-5
5-5007-00004-81-1
3-5002-00702-51-3
</v>
          </cell>
          <cell r="BY930"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 (ติดจำนองธนาคาร ธ.ก.ส.)
</v>
          </cell>
          <cell r="BZ930" t="str">
            <v>พบ</v>
          </cell>
          <cell r="CB930">
            <v>3</v>
          </cell>
          <cell r="CC930"/>
          <cell r="CD930" t="str">
            <v>1. นางจิตตพิมพ์ ศรีคำนวล
2.นายปัญญา สุวัน
3. นางพิชราภรณ์ อินตา</v>
          </cell>
          <cell r="CE930" t="str">
            <v>จำเลยที่ 1
จำเลยที่ 2
จำเลยที่ 3</v>
          </cell>
          <cell r="CF930" t="str">
            <v xml:space="preserve">3-5201-00014-92-5
5-5007-00004-81-1
3-5002-00702-51-3
</v>
          </cell>
          <cell r="CG930"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จ.เชียงใหม่ซึ่งเมื่อตรวจสอบแล้ว ไม่พบราคาประเมินที่ดิน (ติดจำนองธกส.)
</v>
          </cell>
          <cell r="CH930" t="str">
            <v>พบ</v>
          </cell>
          <cell r="CI930"/>
          <cell r="CJ930">
            <v>3</v>
          </cell>
          <cell r="CK930"/>
        </row>
        <row r="931">
          <cell r="B931">
            <v>2404</v>
          </cell>
          <cell r="C931">
            <v>927</v>
          </cell>
          <cell r="D931">
            <v>19</v>
          </cell>
          <cell r="E931">
            <v>12</v>
          </cell>
          <cell r="F931">
            <v>2566</v>
          </cell>
          <cell r="G931">
            <v>800073059449</v>
          </cell>
          <cell r="H931" t="str">
            <v>นาย</v>
          </cell>
          <cell r="I931" t="str">
            <v>ประสงค์</v>
          </cell>
          <cell r="J931" t="str">
            <v>บูรณะ</v>
          </cell>
          <cell r="K931">
            <v>3500200540114</v>
          </cell>
          <cell r="L931" t="str">
            <v>จอมทอง</v>
          </cell>
          <cell r="M931" t="str">
            <v>เชียงใหม่ 3</v>
          </cell>
          <cell r="N931">
            <v>8</v>
          </cell>
          <cell r="O931" t="str">
            <v>ธนาคารประชาชน</v>
          </cell>
          <cell r="P931" t="str">
            <v>1.บุคคลค้ำประกัน</v>
          </cell>
          <cell r="Q931">
            <v>71127.88</v>
          </cell>
          <cell r="R931">
            <v>23847.62</v>
          </cell>
          <cell r="S931" t="str">
            <v>จังหวัดฮอด</v>
          </cell>
          <cell r="T931" t="str">
            <v>ผบE177</v>
          </cell>
          <cell r="U931">
            <v>2566</v>
          </cell>
          <cell r="V931" t="str">
            <v>ผบE489</v>
          </cell>
          <cell r="W931">
            <v>2566</v>
          </cell>
          <cell r="X931">
            <v>16</v>
          </cell>
          <cell r="Y931">
            <v>5</v>
          </cell>
          <cell r="Z931">
            <v>2566</v>
          </cell>
          <cell r="BC931">
            <v>1800</v>
          </cell>
          <cell r="BD931">
            <v>1</v>
          </cell>
          <cell r="BE931">
            <v>7</v>
          </cell>
          <cell r="BF931">
            <v>2567</v>
          </cell>
          <cell r="BG931">
            <v>0</v>
          </cell>
          <cell r="BH931" t="str">
            <v>-</v>
          </cell>
          <cell r="BI931" t="str">
            <v>-</v>
          </cell>
          <cell r="BJ931" t="str">
            <v>-</v>
          </cell>
          <cell r="BK931">
            <v>0</v>
          </cell>
          <cell r="BL931">
            <v>1200</v>
          </cell>
          <cell r="BM931">
            <v>0</v>
          </cell>
          <cell r="BN931">
            <v>12</v>
          </cell>
          <cell r="BO931">
            <v>9</v>
          </cell>
          <cell r="BP931">
            <v>2567</v>
          </cell>
          <cell r="BQ931" t="str">
            <v>-</v>
          </cell>
          <cell r="BR931" t="str">
            <v>-</v>
          </cell>
          <cell r="BS931" t="str">
            <v>-</v>
          </cell>
          <cell r="BT931" t="str">
            <v>นายประสงค์ บูรณะ</v>
          </cell>
          <cell r="BU931">
            <v>888165010604</v>
          </cell>
          <cell r="BV931" t="str">
            <v>นายประสงค์  บูรณะ  
นายทองสาย  บูรณะ
นายดำรง  แดนไกวัลฉัตร
นางน้อย  ใจฟูโน
นายเอกวัลย์  โยมนา
นางอำพร  โยมนา</v>
          </cell>
          <cell r="BW931" t="str">
            <v>จำเลยที่ 1
คู่สมรสจำเลยที่ 1
จำเลยที่ 2
คู่สมรสจำเลยที่ 2
จำเลยที่ 3
คู่สมรสจำเลยที่ 3</v>
          </cell>
          <cell r="BX931" t="str">
            <v>3-5002-00540-11-4
3-5002-00537-06-7
2-5003-00026-48-1
3-5002-00535-70-6
3-5002-00538-51-9
3-6599-00200-87-9</v>
          </cell>
          <cell r="BY93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1" t="str">
            <v>ไม่พบ</v>
          </cell>
          <cell r="CB931"/>
          <cell r="CC931"/>
          <cell r="CF931"/>
          <cell r="CK931"/>
        </row>
        <row r="932">
          <cell r="B932">
            <v>2405</v>
          </cell>
          <cell r="C932">
            <v>928</v>
          </cell>
          <cell r="D932">
            <v>19</v>
          </cell>
          <cell r="E932">
            <v>12</v>
          </cell>
          <cell r="F932">
            <v>2566</v>
          </cell>
          <cell r="G932">
            <v>800091638190</v>
          </cell>
          <cell r="H932" t="str">
            <v>นางสาว</v>
          </cell>
          <cell r="I932" t="str">
            <v>ณัฐธิดา</v>
          </cell>
          <cell r="J932" t="str">
            <v>วรษายะ</v>
          </cell>
          <cell r="K932">
            <v>1500200156741</v>
          </cell>
          <cell r="L932" t="str">
            <v>จอมทอง</v>
          </cell>
          <cell r="M932" t="str">
            <v>เชียงใหม่ 3</v>
          </cell>
          <cell r="N932">
            <v>8</v>
          </cell>
          <cell r="O932" t="str">
            <v>ธนาคารประชาชน</v>
          </cell>
          <cell r="P932" t="str">
            <v>1.บุคคลค้ำประกัน</v>
          </cell>
          <cell r="Q932">
            <v>43055</v>
          </cell>
          <cell r="R932">
            <v>8846.25</v>
          </cell>
          <cell r="S932" t="str">
            <v>แขวงเชียงใหม่</v>
          </cell>
          <cell r="T932" t="str">
            <v>ผบ.7143</v>
          </cell>
          <cell r="U932">
            <v>2563</v>
          </cell>
          <cell r="V932" t="str">
            <v>ผบ.359</v>
          </cell>
          <cell r="W932">
            <v>2564</v>
          </cell>
          <cell r="AA932">
            <v>1</v>
          </cell>
          <cell r="AB932">
            <v>6</v>
          </cell>
          <cell r="AC932">
            <v>2564</v>
          </cell>
          <cell r="BB932" t="str">
            <v>สืบทรัพย์ 25/04/67//ลงผล 10/5/67//</v>
          </cell>
          <cell r="BC932">
            <v>1200</v>
          </cell>
          <cell r="BD932">
            <v>17</v>
          </cell>
          <cell r="BE932">
            <v>1</v>
          </cell>
          <cell r="BF932">
            <v>2568</v>
          </cell>
          <cell r="BG932">
            <v>0</v>
          </cell>
          <cell r="BH932" t="str">
            <v>-</v>
          </cell>
          <cell r="BI932" t="str">
            <v>-</v>
          </cell>
          <cell r="BJ932" t="str">
            <v>-</v>
          </cell>
          <cell r="BK932">
            <v>0</v>
          </cell>
          <cell r="BL932">
            <v>715</v>
          </cell>
          <cell r="BM932">
            <v>0</v>
          </cell>
          <cell r="BN932" t="str">
            <v/>
          </cell>
          <cell r="BO932" t="str">
            <v/>
          </cell>
          <cell r="BP932" t="str">
            <v/>
          </cell>
          <cell r="BQ932" t="str">
            <v>-</v>
          </cell>
          <cell r="BR932" t="str">
            <v>-</v>
          </cell>
          <cell r="BS932" t="str">
            <v>-</v>
          </cell>
          <cell r="BT932" t="str">
            <v>นางสาวณัฐธิดา วรษายะ</v>
          </cell>
          <cell r="BU932">
            <v>883263011141</v>
          </cell>
          <cell r="BV932" t="str">
            <v>1.นางสาวณัฐธิดา วงษายะ
2.นางชลิตดา ปาริชาติ
3.นายเกษม วงษายะ
4.นางสาวสุทธิพร แปงมูล</v>
          </cell>
          <cell r="BW932" t="str">
            <v>จำเลยที่ 1
จำเลยที่ 2
คู่สมรสจำเลยที่ 2
จำเลยที่ 3</v>
          </cell>
          <cell r="BX932" t="str">
            <v xml:space="preserve">1-5002-00156-74-1
3-5002-00801-68-6
3-5002-00775-82-1
1-5601-00303-58-1
</v>
          </cell>
          <cell r="BY93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2" t="str">
            <v>ไม่พบ</v>
          </cell>
          <cell r="CB932">
            <v>4</v>
          </cell>
          <cell r="CC932"/>
          <cell r="CF932"/>
          <cell r="CK932"/>
        </row>
        <row r="933">
          <cell r="B933">
            <v>2406</v>
          </cell>
          <cell r="C933">
            <v>929</v>
          </cell>
          <cell r="D933">
            <v>19</v>
          </cell>
          <cell r="E933">
            <v>12</v>
          </cell>
          <cell r="F933">
            <v>2566</v>
          </cell>
          <cell r="G933">
            <v>800061226950</v>
          </cell>
          <cell r="H933" t="str">
            <v>นางสาว</v>
          </cell>
          <cell r="I933" t="str">
            <v>มาลี</v>
          </cell>
          <cell r="J933" t="str">
            <v>เตชะตา</v>
          </cell>
          <cell r="K933">
            <v>3500200668218</v>
          </cell>
          <cell r="L933" t="str">
            <v>จอมทอง</v>
          </cell>
          <cell r="M933" t="str">
            <v>เชียงใหม่ 3</v>
          </cell>
          <cell r="N933">
            <v>8</v>
          </cell>
          <cell r="O933" t="str">
            <v>พัฒนาองค์กรชุมชน</v>
          </cell>
          <cell r="P933" t="str">
            <v>1.บุคคลค้ำประกัน</v>
          </cell>
          <cell r="Q933">
            <v>35123.120000000003</v>
          </cell>
          <cell r="R933">
            <v>7484.37</v>
          </cell>
          <cell r="S933" t="str">
            <v>จังหวัดฮอด</v>
          </cell>
          <cell r="T933" t="str">
            <v>ผบE243</v>
          </cell>
          <cell r="U933">
            <v>2563</v>
          </cell>
          <cell r="V933" t="str">
            <v>ผบE121</v>
          </cell>
          <cell r="W933">
            <v>2563</v>
          </cell>
          <cell r="AA933">
            <v>13</v>
          </cell>
          <cell r="AB933">
            <v>8</v>
          </cell>
          <cell r="AC933">
            <v>2563</v>
          </cell>
          <cell r="BB933" t="str">
            <v>สืบทรัพย์ 25/03/67//ลงผล 23/5/67//รายงานผล24/5/67</v>
          </cell>
          <cell r="BC933" t="str">
            <v/>
          </cell>
          <cell r="BD933" t="str">
            <v/>
          </cell>
          <cell r="BE933" t="str">
            <v/>
          </cell>
          <cell r="BF933" t="str">
            <v/>
          </cell>
          <cell r="BG933" t="str">
            <v/>
          </cell>
          <cell r="BH933" t="str">
            <v/>
          </cell>
          <cell r="BI933" t="str">
            <v/>
          </cell>
          <cell r="BJ933" t="str">
            <v/>
          </cell>
          <cell r="BK933" t="str">
            <v/>
          </cell>
          <cell r="BL933" t="str">
            <v/>
          </cell>
          <cell r="BM933" t="str">
            <v/>
          </cell>
          <cell r="BN933" t="str">
            <v/>
          </cell>
          <cell r="BO933" t="str">
            <v/>
          </cell>
          <cell r="BP933" t="str">
            <v/>
          </cell>
          <cell r="BQ933" t="str">
            <v/>
          </cell>
          <cell r="BR933" t="str">
            <v/>
          </cell>
          <cell r="BS933" t="str">
            <v/>
          </cell>
          <cell r="BT933" t="str">
            <v>นางสาวมาลี เตชะตา</v>
          </cell>
          <cell r="BU933">
            <v>883263011130</v>
          </cell>
          <cell r="BV933" t="str">
            <v>1.นางสาวมาลี เตชะตา
2.นายปฏิภาน อารีวงศ์
3.นางปราณี อารีวงศ์หรือระวังเมือง
4.นางสาวปรานอม ใจเฮียง</v>
          </cell>
          <cell r="BW933" t="str">
            <v>จำเลยที่ 1
จำเลยที่ 2
คู่สมรสจำเลยที่ 2
จำเลยที่ 3</v>
          </cell>
          <cell r="BX933" t="str">
            <v xml:space="preserve">3-5002-00671-54-5
3-5002-00474-31-6
3-5002-00010-56-5
3-5002-00668-21-8
</v>
          </cell>
          <cell r="BY93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3" t="str">
            <v>ไม่พบ</v>
          </cell>
          <cell r="CB933">
            <v>4</v>
          </cell>
          <cell r="CC933"/>
          <cell r="CF933"/>
          <cell r="CK933"/>
        </row>
        <row r="934">
          <cell r="B934">
            <v>2407</v>
          </cell>
          <cell r="C934">
            <v>930</v>
          </cell>
          <cell r="D934">
            <v>19</v>
          </cell>
          <cell r="E934">
            <v>12</v>
          </cell>
          <cell r="F934">
            <v>2566</v>
          </cell>
          <cell r="G934">
            <v>800088539864</v>
          </cell>
          <cell r="H934" t="str">
            <v>นาง</v>
          </cell>
          <cell r="I934" t="str">
            <v>สมศรี</v>
          </cell>
          <cell r="J934" t="str">
            <v>จันตะพรม</v>
          </cell>
          <cell r="K934">
            <v>3500200379208</v>
          </cell>
          <cell r="L934" t="str">
            <v>จอมทอง</v>
          </cell>
          <cell r="M934" t="str">
            <v>เชียงใหม่ 3</v>
          </cell>
          <cell r="N934">
            <v>8</v>
          </cell>
          <cell r="O934" t="str">
            <v>พัฒนาผู้มีบัตรสวัสดิการแห่งรัฐ (PSA)</v>
          </cell>
          <cell r="P934" t="str">
            <v>1.บุคคลค้ำประกัน</v>
          </cell>
          <cell r="Q934">
            <v>37799.46</v>
          </cell>
          <cell r="R934">
            <v>3034.5</v>
          </cell>
          <cell r="S934" t="str">
            <v>แขวงเชียงใหม่</v>
          </cell>
          <cell r="T934" t="str">
            <v>ผบE1028</v>
          </cell>
          <cell r="U934">
            <v>2563</v>
          </cell>
          <cell r="V934" t="str">
            <v>ผบE1332</v>
          </cell>
          <cell r="W934">
            <v>2563</v>
          </cell>
          <cell r="AA934">
            <v>29</v>
          </cell>
          <cell r="AB934">
            <v>9</v>
          </cell>
          <cell r="AC934">
            <v>2563</v>
          </cell>
          <cell r="BB934" t="str">
            <v>สืบทรัพย์ 25/04/67//ลงผล 10/5/67//</v>
          </cell>
          <cell r="BC934">
            <v>1500</v>
          </cell>
          <cell r="BD934">
            <v>17</v>
          </cell>
          <cell r="BE934">
            <v>1</v>
          </cell>
          <cell r="BF934">
            <v>2568</v>
          </cell>
          <cell r="BG934">
            <v>0</v>
          </cell>
          <cell r="BH934" t="str">
            <v>-</v>
          </cell>
          <cell r="BI934" t="str">
            <v>-</v>
          </cell>
          <cell r="BJ934" t="str">
            <v>-</v>
          </cell>
          <cell r="BK934">
            <v>0</v>
          </cell>
          <cell r="BL934">
            <v>2295</v>
          </cell>
          <cell r="BM934">
            <v>0</v>
          </cell>
          <cell r="BN934" t="str">
            <v/>
          </cell>
          <cell r="BO934" t="str">
            <v/>
          </cell>
          <cell r="BP934" t="str">
            <v/>
          </cell>
          <cell r="BQ934" t="str">
            <v>-</v>
          </cell>
          <cell r="BR934" t="str">
            <v>-</v>
          </cell>
          <cell r="BS934" t="str">
            <v>-</v>
          </cell>
          <cell r="BT934" t="str">
            <v>นางสมศรี จันตะพรม</v>
          </cell>
          <cell r="BU934">
            <v>883263011139</v>
          </cell>
          <cell r="BV934" t="str">
            <v>1.นางสมศรี จันต๊ะพรม
2.นายสนุทร อุ่นเรือน 
3. นายหรือจ.ส.ต เกียรติ รูปดี 
4.นางจิราภรณ์ เดชรักษา
5.นางสาววันเพ็ญ จันต๊ะพรม</v>
          </cell>
          <cell r="BW934" t="str">
            <v>จำเลยที่ 1
คู่สมรสจำเลยที่ 1
จำเลยที่ 2
คู่สมรสจำเลยที่ 2
จำเลยที่ 3</v>
          </cell>
          <cell r="BX934" t="str">
            <v xml:space="preserve">3-5002-00379-20-8
3-5012-00861-07-8
3-5206-00114-11-2
3-3613-00064-44-9
3-5002-00379-21-6
</v>
          </cell>
          <cell r="BY934"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อ.ดอยหล่อ จ.เชียงใหม่</v>
          </cell>
          <cell r="BZ934" t="str">
            <v>ใม่พบ</v>
          </cell>
          <cell r="CB934">
            <v>5</v>
          </cell>
          <cell r="CC934"/>
          <cell r="CF934"/>
          <cell r="CK934"/>
        </row>
        <row r="935">
          <cell r="B935">
            <v>2408</v>
          </cell>
          <cell r="C935">
            <v>931</v>
          </cell>
          <cell r="D935">
            <v>19</v>
          </cell>
          <cell r="E935">
            <v>12</v>
          </cell>
          <cell r="F935">
            <v>2566</v>
          </cell>
          <cell r="G935">
            <v>800027092553</v>
          </cell>
          <cell r="H935" t="str">
            <v>นาง</v>
          </cell>
          <cell r="I935" t="str">
            <v>ฉัตรวลัยหรือหยดวลัย</v>
          </cell>
          <cell r="J935" t="str">
            <v>ปิยพรชัยตระกูลหรือยศถามี</v>
          </cell>
          <cell r="K935">
            <v>3501200398726</v>
          </cell>
          <cell r="L935" t="str">
            <v>จอมทอง</v>
          </cell>
          <cell r="M935" t="str">
            <v>เชียงใหม่ 3</v>
          </cell>
          <cell r="N935">
            <v>8</v>
          </cell>
          <cell r="O935" t="str">
            <v>สินชื่อสวัสดิ์การ</v>
          </cell>
          <cell r="P935" t="str">
            <v>1.บุคคลค้ำประกัน</v>
          </cell>
          <cell r="Q935">
            <v>53969.33</v>
          </cell>
          <cell r="R935">
            <v>5493.3</v>
          </cell>
          <cell r="S935" t="str">
            <v>จังหวัดฮอด</v>
          </cell>
          <cell r="T935" t="str">
            <v>ผบE350</v>
          </cell>
          <cell r="U935">
            <v>2563</v>
          </cell>
          <cell r="V935" t="str">
            <v>ผบE190</v>
          </cell>
          <cell r="W935">
            <v>2563</v>
          </cell>
          <cell r="AA935">
            <v>20</v>
          </cell>
          <cell r="AB935">
            <v>8</v>
          </cell>
          <cell r="AC935">
            <v>2563</v>
          </cell>
          <cell r="BB935" t="str">
            <v>สืบทรัพย์ 26/04/67//ลงผล10/5/67//รายงานผล20/5/67</v>
          </cell>
          <cell r="BC935" t="str">
            <v/>
          </cell>
          <cell r="BD935" t="str">
            <v/>
          </cell>
          <cell r="BE935" t="str">
            <v/>
          </cell>
          <cell r="BF935" t="str">
            <v/>
          </cell>
          <cell r="BG935" t="str">
            <v/>
          </cell>
          <cell r="BH935" t="str">
            <v/>
          </cell>
          <cell r="BI935" t="str">
            <v/>
          </cell>
          <cell r="BJ935" t="str">
            <v/>
          </cell>
          <cell r="BK935" t="str">
            <v/>
          </cell>
          <cell r="BL935" t="str">
            <v/>
          </cell>
          <cell r="BM935" t="str">
            <v/>
          </cell>
          <cell r="BN935" t="str">
            <v/>
          </cell>
          <cell r="BO935" t="str">
            <v/>
          </cell>
          <cell r="BP935" t="str">
            <v/>
          </cell>
          <cell r="BQ935" t="str">
            <v/>
          </cell>
          <cell r="BR935" t="str">
            <v/>
          </cell>
          <cell r="BS935" t="str">
            <v/>
          </cell>
          <cell r="BT935" t="str">
            <v>นางฉัตรวลัยหรือหยดวลัย ปิยพรชัยตระกูลหรือยศถามี</v>
          </cell>
          <cell r="BU935">
            <v>883263011271</v>
          </cell>
          <cell r="BV935" t="str">
            <v>1.นางหยดวลัยหรือฉัตรวลัย ยศถามี
2.นายกรีธา ยศถามี
3.นายศุภวัชร สมบูรณ์พฤกษ์</v>
          </cell>
          <cell r="BW935" t="str">
            <v>จำเลยที่ 1
คู่สมรสจำเลยที่ 1
จำเลยที่ 2</v>
          </cell>
          <cell r="BX935" t="str">
            <v>3-5012-00398-72-6
3-5002-00003-52-6
3-5002-00944-96-7</v>
          </cell>
          <cell r="BY935" t="str">
            <v xml:space="preserve">-ไม่พบว่ามีกรรมสิทธิ์ในที่ดิน อ.จอมทอง จ.เชียงใหม่
-พบว่ามีกรรมสิทธิ์ในที่ดิน เลขโฉนด 45966 ต.ดอยแก้ว อ.จอมทอง จ.เชียงใหม่ ซึ่งตรวจสอบแล้วไม่พบราคาประเมิน(สินส่วนตัว)
-พบว่ามีกรรมสิทธิ์ในที่ดิน เลขโฉนด 31954 ต.สบเตี๊ยะ อ.จอมทอง จ.เชียงใหม่ ซึ่งมีราคาประเมินที่ดิน 177,100 บาท (ไม่รวมสิ่งปลูกสร้าง)  (ปลอดจำนอง)
-พบว่ามีกรรมสิทธิ์ในที่ดิน เลขโฉนด 43469 ต.สบเตี๊ยะ อ.จอมทอง จ.เชียงใหม่ ซึ่งมีราคาประเมินที่ดิน 71,750 บาท (ไม่รวมสิ่งปลูกสร้าง)  (ปลอดจำนอง)
-พบว่ามีกรรมสิทธิ์ในที่ดิน เลขโฉนด 44136 ต.สบเตี๊ยะ อ.จอมทอง จ.เชียงใหม่ ซึ่งมีราคาประเมินที่ดิน 170,250 บาท (ไม่รวมสิ่งปลูกสร้าง)  (ปลอดจำนอง)
</v>
          </cell>
          <cell r="BZ935" t="str">
            <v>พบ</v>
          </cell>
          <cell r="CB935">
            <v>3</v>
          </cell>
          <cell r="CC935"/>
          <cell r="CF935"/>
          <cell r="CK935"/>
        </row>
        <row r="936">
          <cell r="B936">
            <v>2409</v>
          </cell>
          <cell r="C936">
            <v>932</v>
          </cell>
          <cell r="D936">
            <v>19</v>
          </cell>
          <cell r="E936">
            <v>12</v>
          </cell>
          <cell r="F936">
            <v>2566</v>
          </cell>
          <cell r="G936">
            <v>800090821680</v>
          </cell>
          <cell r="H936" t="str">
            <v>นาง</v>
          </cell>
          <cell r="I936" t="str">
            <v>ต้อย</v>
          </cell>
          <cell r="J936" t="str">
            <v>กันทะมาลี</v>
          </cell>
          <cell r="K936">
            <v>3500200575511</v>
          </cell>
          <cell r="L936" t="str">
            <v>จอมทอง</v>
          </cell>
          <cell r="M936" t="str">
            <v>เชียงใหม่ 3</v>
          </cell>
          <cell r="N936">
            <v>8</v>
          </cell>
          <cell r="O936" t="str">
            <v>สินเชื่อแก้ไขปัญหาหนี้นอกระบบPAS</v>
          </cell>
          <cell r="P936" t="str">
            <v>1.บุคคลค้ำประกัน</v>
          </cell>
          <cell r="Q936">
            <v>44162</v>
          </cell>
          <cell r="R936">
            <v>4323.74</v>
          </cell>
          <cell r="S936" t="str">
            <v>จังหวัดฮอด</v>
          </cell>
          <cell r="T936" t="str">
            <v>ผบE349</v>
          </cell>
          <cell r="U936">
            <v>2563</v>
          </cell>
          <cell r="V936" t="str">
            <v>ผบE189</v>
          </cell>
          <cell r="W936">
            <v>2563</v>
          </cell>
          <cell r="AA936">
            <v>20</v>
          </cell>
          <cell r="AB936">
            <v>8</v>
          </cell>
          <cell r="AC936">
            <v>2563</v>
          </cell>
          <cell r="BB936" t="str">
            <v>สืบทรัพย์ 26/04/67//ลงผล 10/5/67//รายงานผล20/5/67</v>
          </cell>
          <cell r="BC936">
            <v>1800</v>
          </cell>
          <cell r="BD936">
            <v>17</v>
          </cell>
          <cell r="BE936">
            <v>1</v>
          </cell>
          <cell r="BF936">
            <v>2568</v>
          </cell>
          <cell r="BG936">
            <v>0</v>
          </cell>
          <cell r="BH936" t="str">
            <v>-</v>
          </cell>
          <cell r="BI936" t="str">
            <v>-</v>
          </cell>
          <cell r="BJ936" t="str">
            <v>-</v>
          </cell>
          <cell r="BK936">
            <v>0</v>
          </cell>
          <cell r="BL936">
            <v>2050</v>
          </cell>
          <cell r="BM936">
            <v>0</v>
          </cell>
          <cell r="BN936" t="str">
            <v/>
          </cell>
          <cell r="BO936" t="str">
            <v/>
          </cell>
          <cell r="BP936" t="str">
            <v/>
          </cell>
          <cell r="BQ936" t="str">
            <v>-</v>
          </cell>
          <cell r="BR936" t="str">
            <v>-</v>
          </cell>
          <cell r="BS936" t="str">
            <v>-</v>
          </cell>
          <cell r="BT936" t="str">
            <v>นางต้อย กันทะมาลี</v>
          </cell>
          <cell r="BU936">
            <v>883263011272</v>
          </cell>
          <cell r="BV936" t="str">
            <v>1.นางต้อย กันทะมาลี 
2.นายคำมูล กันทะมาลี
3. นางรุ่งนภา ใจยะสุ
4.นายอาคม ใจยะสุ
5.นางอรนุช หลุยบุญเป็ง
6.นางยทองสุข หลุยบุญเป็ง</v>
          </cell>
          <cell r="BW936" t="str">
            <v>จำเลยที่ 1
คู่สมรสจำเลยที่ 1
จำเลยที่ 2
คู่สมรสจำเลยที่ 2
จำเลยที่ 3
คู่สมรสจำเลยที่ 3</v>
          </cell>
          <cell r="BX936" t="str">
            <v xml:space="preserve">3-5002-00575-51-1
3-5002-00660-29-2
3-5002-00580-11-6
3-5002-00585-66-5
3-5002-00585-66-5
3-5002-00649-80-9
</v>
          </cell>
          <cell r="BY936"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15368 ต.สบเตี๊ยะ อ.จอมทอง จ.เชียงใหม่ ซึ่งมีราคาประเมินที่ดิน (ไม่รวมสิ่งปลูกสร้าง) 224,700บาท     (สินส่วนตัว) 
-พบว่ามีกรรมสิทธิ์ในที่ดิน เลขโฉนด 3289 ต.สบเตี๊ยะ อ.จอมทอง จ.เชียงใหม่ ซึ่งมีราคาประเมินที่ดิน (ไม่รวมสิ่งปลูกสร้าง) 88,500 บาท (สินส่วนตัว)
-พบว่ามีกรรมสิทธิ์ในที่ดิน เลขโฉนด 3290 ต.สบเตี๊ยะ อ.จอมทอง จ.เชียงใหม่ซึ่งมีราคาประเมินที่ดิน (ไม่รวมสิ่งปลูกสร้าง) 148,840 บาท   (สินส่วนตัว)
-พบว่ามีกรรมสิทธิ์ในที่ดิน เลขโฉนด 3274 ต.สบเตี๊ยะ อ.จอมทอง จ.เชียงใหม่ซึ่งมีราคาประเมินที่ดิน (ไม่รวมสิ่งปลูกสร้าง) 90,300 บาท    (ติดจำนองธกส.)
-พบว่ามีกรรมสิทธิ์ในที่ดิน เลขโฉนด 3276 ต.สบเตี๊ยะ อ.จอมทอง จ.เชียงใหม่ ซึ่งมีราคาประเมินที่ดิน (ไม่รวมสิ่งปลูกสร้าง) 55,300 บาท    (ปลอดจำนอง)
-พบว่ามีกรรมสิทธิ์ในที่ดิน เลขโฉนด 37465 ต.สบเตี๊ยะ อ.จอมทอง จ.เชียงใหม่ ซึ่งมีราคาประเมินที่ดิน (ไม่รวมสิ่งปลูกสร้าง) 64,500 บาท   (สินสมรส)</v>
          </cell>
          <cell r="BZ936" t="str">
            <v>พบ</v>
          </cell>
          <cell r="CB936">
            <v>6</v>
          </cell>
          <cell r="CC936"/>
          <cell r="CF936"/>
          <cell r="CK936"/>
        </row>
        <row r="937">
          <cell r="B937">
            <v>2410</v>
          </cell>
          <cell r="C937">
            <v>933</v>
          </cell>
          <cell r="D937">
            <v>19</v>
          </cell>
          <cell r="E937">
            <v>12</v>
          </cell>
          <cell r="F937">
            <v>2566</v>
          </cell>
          <cell r="G937">
            <v>800061457332</v>
          </cell>
          <cell r="H937" t="str">
            <v>นาย</v>
          </cell>
          <cell r="I937" t="str">
            <v>ธนากฤต</v>
          </cell>
          <cell r="J937" t="str">
            <v>แสนใจบาล</v>
          </cell>
          <cell r="K937">
            <v>3500200692984</v>
          </cell>
          <cell r="L937" t="str">
            <v>จอมทอง</v>
          </cell>
          <cell r="M937" t="str">
            <v>เชียงใหม่ 3</v>
          </cell>
          <cell r="N937">
            <v>8</v>
          </cell>
          <cell r="O937" t="str">
            <v>พัฒนาองค์กรชุมชน (รายบุคคล)</v>
          </cell>
          <cell r="P937" t="str">
            <v>1.บุคคลค้ำประกัน</v>
          </cell>
          <cell r="Q937">
            <v>41657.360000000001</v>
          </cell>
          <cell r="R937">
            <v>15391.09</v>
          </cell>
          <cell r="S937" t="str">
            <v>จังหวัดฮอด</v>
          </cell>
          <cell r="T937" t="str">
            <v>ผบE156</v>
          </cell>
          <cell r="U937">
            <v>2564</v>
          </cell>
          <cell r="V937" t="str">
            <v>ผบE103</v>
          </cell>
          <cell r="W937">
            <v>2564</v>
          </cell>
          <cell r="X937">
            <v>8</v>
          </cell>
          <cell r="Y937">
            <v>6</v>
          </cell>
          <cell r="Z937">
            <v>2564</v>
          </cell>
          <cell r="AA937"/>
          <cell r="AB937"/>
          <cell r="AC937"/>
          <cell r="AD937"/>
          <cell r="AE937"/>
          <cell r="AF937"/>
          <cell r="AG937"/>
          <cell r="AH937"/>
          <cell r="AI937"/>
          <cell r="AJ937"/>
          <cell r="AK937"/>
          <cell r="AL937"/>
          <cell r="AM937"/>
          <cell r="AN937"/>
          <cell r="AO937"/>
          <cell r="AP937"/>
          <cell r="AQ937"/>
          <cell r="AR937"/>
          <cell r="AS937"/>
          <cell r="AT937"/>
          <cell r="AU937"/>
          <cell r="AV937"/>
          <cell r="AW937"/>
          <cell r="AX937"/>
          <cell r="AY937"/>
          <cell r="AZ937"/>
          <cell r="BA937"/>
          <cell r="BB937" t="str">
            <v>สืบทรัพย์ 26/04/67//ลงผล 10/5/67//ยกเลิกสืบเนื่องจากชำระหนี้ปิดบัญชี 31/5/2567</v>
          </cell>
          <cell r="BC937">
            <v>1500</v>
          </cell>
          <cell r="BD937">
            <v>9</v>
          </cell>
          <cell r="BE937">
            <v>8</v>
          </cell>
          <cell r="BF937">
            <v>2567</v>
          </cell>
          <cell r="BG937">
            <v>0</v>
          </cell>
          <cell r="BH937" t="str">
            <v>-</v>
          </cell>
          <cell r="BI937" t="str">
            <v>-</v>
          </cell>
          <cell r="BJ937" t="str">
            <v>-</v>
          </cell>
          <cell r="BK937">
            <v>0</v>
          </cell>
          <cell r="BL937">
            <v>1585</v>
          </cell>
          <cell r="BM937">
            <v>0</v>
          </cell>
          <cell r="BN937" t="str">
            <v/>
          </cell>
          <cell r="BO937" t="str">
            <v/>
          </cell>
          <cell r="BP937" t="str">
            <v/>
          </cell>
          <cell r="BQ937" t="str">
            <v>-</v>
          </cell>
          <cell r="BR937" t="str">
            <v>-</v>
          </cell>
          <cell r="BS937" t="str">
            <v>-</v>
          </cell>
          <cell r="BT937" t="str">
            <v>นายธนากฤต แสนใจบาล</v>
          </cell>
          <cell r="BU937">
            <v>883263011656</v>
          </cell>
          <cell r="BV937" t="str">
            <v>1.นายธนากฤต แสนใจบาล
2.จ้าว จง ลู่
3.นางเหรียญทอง สุริวงค์
4.นายดิเรก สุริวงค์
5.นางสมศรี แสนใจบาล
6.นายสุนทร แสนใจบาล</v>
          </cell>
          <cell r="BW937" t="str">
            <v>จำเลยที่ 1
-
จำเลยที่ 2
คู่สมรสจำเลยที่ 2
จำเลยที่ 3
คู่สมรสจำเลยที่ 3</v>
          </cell>
          <cell r="BX937" t="str">
            <v xml:space="preserve">3-5002-00692-98-4
-
3-5002-00694-93-6
3-5099-01505-21-6
3-5003-00050-97-6
3-5002-00695-22-3
</v>
          </cell>
          <cell r="BY937" t="str">
            <v xml:space="preserve">-ไม่พบว่ามีกรรมสิทธิ์ในที่ดิน อ.จอมทอง จ.เชียงใหม่
-ไม่พบว่ามีกรรมสิทธิ์ในที่ดิน อ.ปากเกร็ด จ.นนทบุรี
-ไม่ปรากเลขบัตรประชาชนและไม่สามารถคัดทะเบียนราษฎ์ได้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28175 ต.ข่วงเปา อ.จอมทอง จ.เชียงใหม่ซึ่งมีราคาประเมินที่ดิน 297,550 บาท  (ไม่รวมสิ่งปลูกสร้าง)(สินส่วนตัว)
-พบว่ามีกรรมสิทธิ์ในที่ดิน เลขโฉนด 48925 ต.บ้านหลวง อ.จอมทอง จ.เชียงใหม่ซึ่งมีราคาประเมินที่ดิน 127,250 บาท (ไม่รวมสิ่งปลูกสร้าง)(สินสมรส)(ติดจำนอธกส.)
</v>
          </cell>
          <cell r="BZ937" t="str">
            <v>พบ</v>
          </cell>
          <cell r="CA937" t="str">
            <v>พบ</v>
          </cell>
          <cell r="CB937">
            <v>6</v>
          </cell>
          <cell r="CC937"/>
          <cell r="CD937"/>
          <cell r="CE937"/>
          <cell r="CF937"/>
          <cell r="CG937"/>
          <cell r="CH937"/>
          <cell r="CI937"/>
          <cell r="CJ937"/>
          <cell r="CK937"/>
          <cell r="CL937"/>
          <cell r="CM937"/>
          <cell r="CN937"/>
          <cell r="CO937"/>
        </row>
        <row r="938">
          <cell r="B938">
            <v>2411</v>
          </cell>
          <cell r="C938">
            <v>934</v>
          </cell>
          <cell r="D938">
            <v>19</v>
          </cell>
          <cell r="E938">
            <v>12</v>
          </cell>
          <cell r="F938">
            <v>2566</v>
          </cell>
          <cell r="G938">
            <v>800058104087</v>
          </cell>
          <cell r="H938" t="str">
            <v>นาย</v>
          </cell>
          <cell r="I938" t="str">
            <v>เสาร์คำ</v>
          </cell>
          <cell r="J938" t="str">
            <v>ลำยุ</v>
          </cell>
          <cell r="K938">
            <v>3500200137492</v>
          </cell>
          <cell r="L938" t="str">
            <v>จอมทอง</v>
          </cell>
          <cell r="M938" t="str">
            <v>เชียงใหม่ 3</v>
          </cell>
          <cell r="N938">
            <v>8</v>
          </cell>
          <cell r="O938" t="str">
            <v>องค์กรชุมชนรายบุคคล</v>
          </cell>
          <cell r="P938" t="str">
            <v>1.บุคคลค้ำประกัน</v>
          </cell>
          <cell r="Q938">
            <v>77810.38</v>
          </cell>
          <cell r="R938">
            <v>20545.099999999999</v>
          </cell>
          <cell r="S938" t="str">
            <v>จังหวัดฮอด</v>
          </cell>
          <cell r="T938" t="str">
            <v>ผบ534</v>
          </cell>
          <cell r="U938">
            <v>2563</v>
          </cell>
          <cell r="V938" t="str">
            <v>ผบ145</v>
          </cell>
          <cell r="W938">
            <v>2564</v>
          </cell>
          <cell r="X938">
            <v>10</v>
          </cell>
          <cell r="Y938">
            <v>8</v>
          </cell>
          <cell r="Z938">
            <v>2564</v>
          </cell>
          <cell r="BB938" t="str">
            <v>สืบทรัพย์ 26/04/67//ลงผล 10/5/67//รายงานผล20/5/67</v>
          </cell>
          <cell r="BC938" t="str">
            <v/>
          </cell>
          <cell r="BD938" t="str">
            <v/>
          </cell>
          <cell r="BE938" t="str">
            <v/>
          </cell>
          <cell r="BF938" t="str">
            <v/>
          </cell>
          <cell r="BG938" t="str">
            <v/>
          </cell>
          <cell r="BH938" t="str">
            <v/>
          </cell>
          <cell r="BI938" t="str">
            <v/>
          </cell>
          <cell r="BJ938" t="str">
            <v/>
          </cell>
          <cell r="BK938" t="str">
            <v/>
          </cell>
          <cell r="BL938" t="str">
            <v/>
          </cell>
          <cell r="BM938" t="str">
            <v/>
          </cell>
          <cell r="BN938" t="str">
            <v/>
          </cell>
          <cell r="BO938" t="str">
            <v/>
          </cell>
          <cell r="BP938" t="str">
            <v/>
          </cell>
          <cell r="BQ938" t="str">
            <v/>
          </cell>
          <cell r="BR938" t="str">
            <v/>
          </cell>
          <cell r="BS938" t="str">
            <v/>
          </cell>
          <cell r="BT938" t="str">
            <v>นายเสาร์คำ ลำยุ</v>
          </cell>
          <cell r="BU938">
            <v>883263011652</v>
          </cell>
          <cell r="BV938" t="str">
            <v>1.นายเสาร์คำ ลำยู
2.นางดวงนภา ปัญญาโท
3.นายหรือจ.ส.ต สัณฑ์ ชินชัย.
4นางนงลักษณ์ กันภัย
5.นายนุภาพ กันภัย</v>
          </cell>
          <cell r="BW938" t="str">
            <v>จำเลยที่ 1
คู่สมรสจำเลยที่ 1
จำเลยที่ 2
จำเลยที่ 3
คู่สมรสจำเลยที่ 3</v>
          </cell>
          <cell r="BX938" t="str">
            <v xml:space="preserve">3-5002-00137-49-2
3-5002-00105-33-7
4-5014-00002-61-1
3-5705-01329-86-2
3-5003-00261-74-8
</v>
          </cell>
          <cell r="BY938"/>
          <cell r="BZ938" t="str">
            <v>พบ</v>
          </cell>
          <cell r="CB938">
            <v>5</v>
          </cell>
          <cell r="CC938"/>
          <cell r="CF938"/>
          <cell r="CK938"/>
        </row>
        <row r="939">
          <cell r="B939">
            <v>2412</v>
          </cell>
          <cell r="C939">
            <v>935</v>
          </cell>
          <cell r="D939">
            <v>19</v>
          </cell>
          <cell r="E939">
            <v>12</v>
          </cell>
          <cell r="F939">
            <v>2566</v>
          </cell>
          <cell r="G939">
            <v>800049510558</v>
          </cell>
          <cell r="H939" t="str">
            <v>นางสาว</v>
          </cell>
          <cell r="I939" t="str">
            <v>อรัญญา</v>
          </cell>
          <cell r="J939" t="str">
            <v>พรรณสุวรรณ์</v>
          </cell>
          <cell r="K939">
            <v>3500200287672</v>
          </cell>
          <cell r="L939" t="str">
            <v>จอมทอง</v>
          </cell>
          <cell r="M939" t="str">
            <v>เชียงใหม่ 3</v>
          </cell>
          <cell r="N939">
            <v>8</v>
          </cell>
          <cell r="O939" t="str">
            <v>ธนาคารประชาชน</v>
          </cell>
          <cell r="P939" t="str">
            <v>1.บุคคลค้ำประกัน</v>
          </cell>
          <cell r="Q939">
            <v>40752.79</v>
          </cell>
          <cell r="R939">
            <v>8566.09</v>
          </cell>
          <cell r="S939" t="str">
            <v>จังหวัดฮอด</v>
          </cell>
          <cell r="T939" t="str">
            <v>ผบ541</v>
          </cell>
          <cell r="U939">
            <v>2563</v>
          </cell>
          <cell r="V939" t="str">
            <v>ผบ14702</v>
          </cell>
          <cell r="W939">
            <v>2564</v>
          </cell>
          <cell r="X939">
            <v>10</v>
          </cell>
          <cell r="Y939">
            <v>8</v>
          </cell>
          <cell r="Z939">
            <v>2564</v>
          </cell>
          <cell r="BB939" t="str">
            <v>สืบทรัพย์ 26/04/67//ลงผล 10/5/67//รายงานผล 20/5/67</v>
          </cell>
          <cell r="BC939" t="str">
            <v/>
          </cell>
          <cell r="BD939" t="str">
            <v/>
          </cell>
          <cell r="BE939" t="str">
            <v/>
          </cell>
          <cell r="BF939" t="str">
            <v/>
          </cell>
          <cell r="BG939" t="str">
            <v/>
          </cell>
          <cell r="BH939" t="str">
            <v/>
          </cell>
          <cell r="BI939" t="str">
            <v/>
          </cell>
          <cell r="BJ939" t="str">
            <v/>
          </cell>
          <cell r="BK939" t="str">
            <v/>
          </cell>
          <cell r="BL939" t="str">
            <v/>
          </cell>
          <cell r="BM939" t="str">
            <v/>
          </cell>
          <cell r="BN939" t="str">
            <v/>
          </cell>
          <cell r="BO939" t="str">
            <v/>
          </cell>
          <cell r="BP939" t="str">
            <v/>
          </cell>
          <cell r="BQ939" t="str">
            <v/>
          </cell>
          <cell r="BR939" t="str">
            <v/>
          </cell>
          <cell r="BS939" t="str">
            <v/>
          </cell>
          <cell r="BT939" t="str">
            <v>นางสาวอรัญญา พรรณสุวรรณ์</v>
          </cell>
          <cell r="BU939">
            <v>883263011651</v>
          </cell>
          <cell r="BV939" t="str">
            <v>1.นางสาวอรัญญา พรรณสุวรรณ์
2.นายสง่า ยานะโส
3.นางกรรณิการ์ กุยแก้ว
4.นางสาวพัชรี ศรีดอกไม้</v>
          </cell>
          <cell r="BW939" t="str">
            <v>จำเลยที่ 1
จำเลยที่ 2
คู่สมรสจำเลยที่ 2
จำเลยที่ 3</v>
          </cell>
          <cell r="BX939" t="str">
            <v xml:space="preserve">3-5002-00287-67-2
3-5016-00325-08-4
3-5016-00296-50-5
1-5099-01056-57-1
</v>
          </cell>
          <cell r="BY939" t="str">
            <v>-ไม่พบว่ามีกรรมสิทธิ์ในที่ดิน อ.จอมทอง จ.เชียงใหม่
-พบว่ามีกรรมสิทธิ์ในที่ดิน เลขโฉนด 50988 ต.บ้านแปะ อ.จอมทอง จ.เชียงใหม่ซึ่งมีราคาประเมินที่ดิน 628,000 บาท (ไม่รวมสิ่งปลูกสร้าง)  (ติดจำนองธกส.)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v>
          </cell>
          <cell r="BZ939" t="str">
            <v>พบ</v>
          </cell>
          <cell r="CB939">
            <v>4</v>
          </cell>
          <cell r="CC939"/>
          <cell r="CF939"/>
          <cell r="CK939"/>
        </row>
        <row r="940">
          <cell r="B940">
            <v>2413</v>
          </cell>
          <cell r="C940">
            <v>936</v>
          </cell>
          <cell r="D940">
            <v>19</v>
          </cell>
          <cell r="E940">
            <v>12</v>
          </cell>
          <cell r="F940">
            <v>2566</v>
          </cell>
          <cell r="G940">
            <v>800058092258</v>
          </cell>
          <cell r="H940" t="str">
            <v>นาง</v>
          </cell>
          <cell r="I940" t="str">
            <v>นิตยา</v>
          </cell>
          <cell r="J940" t="str">
            <v>ศรีวิชัย</v>
          </cell>
          <cell r="K940">
            <v>3500200141422</v>
          </cell>
          <cell r="L940" t="str">
            <v>จอมทอง</v>
          </cell>
          <cell r="M940" t="str">
            <v>เชียงใหม่ 3</v>
          </cell>
          <cell r="N940">
            <v>8</v>
          </cell>
          <cell r="O940" t="str">
            <v>พัฒนาองค์กรชุมชน (รายบุคคล)</v>
          </cell>
          <cell r="P940" t="str">
            <v>1.บุคคลค้ำประกัน</v>
          </cell>
          <cell r="Q940">
            <v>63152.71</v>
          </cell>
          <cell r="R940">
            <v>14289.02</v>
          </cell>
          <cell r="S940" t="str">
            <v>จังหวัดฮอด</v>
          </cell>
          <cell r="T940" t="str">
            <v>ผบ538</v>
          </cell>
          <cell r="U940">
            <v>2563</v>
          </cell>
          <cell r="V940" t="str">
            <v>ผบ134</v>
          </cell>
          <cell r="W940">
            <v>2564</v>
          </cell>
          <cell r="AA940">
            <v>10</v>
          </cell>
          <cell r="AB940">
            <v>8</v>
          </cell>
          <cell r="AC940">
            <v>2564</v>
          </cell>
          <cell r="BB940" t="str">
            <v>สืบทรัพย์ 26/04/67//ลงผล 10/5/67//รายงานผล20/5/67</v>
          </cell>
          <cell r="BC940" t="str">
            <v/>
          </cell>
          <cell r="BD940" t="str">
            <v/>
          </cell>
          <cell r="BE940" t="str">
            <v/>
          </cell>
          <cell r="BF940" t="str">
            <v/>
          </cell>
          <cell r="BG940" t="str">
            <v/>
          </cell>
          <cell r="BH940" t="str">
            <v/>
          </cell>
          <cell r="BI940" t="str">
            <v/>
          </cell>
          <cell r="BJ940" t="str">
            <v/>
          </cell>
          <cell r="BK940" t="str">
            <v/>
          </cell>
          <cell r="BL940" t="str">
            <v/>
          </cell>
          <cell r="BM940" t="str">
            <v/>
          </cell>
          <cell r="BN940" t="str">
            <v/>
          </cell>
          <cell r="BO940" t="str">
            <v/>
          </cell>
          <cell r="BP940" t="str">
            <v/>
          </cell>
          <cell r="BQ940" t="str">
            <v/>
          </cell>
          <cell r="BR940" t="str">
            <v/>
          </cell>
          <cell r="BS940" t="str">
            <v/>
          </cell>
          <cell r="BT940" t="str">
            <v>นางนิตยา ศรีวิชัย</v>
          </cell>
          <cell r="BU940">
            <v>883263011650</v>
          </cell>
          <cell r="BV940" t="str">
            <v>1.นางนิตยา ศรีวิชัย
2.นายวิฑูรย์ ศรีวิชัย
3.นางลัดดา ต้นโน
4.นายชาติชาย ต้นโน
5.นางเลื่อน กาละวิน
6.นายทองสุข กาละวิน</v>
          </cell>
          <cell r="BW940" t="str">
            <v>จำเลยที่ 1
คู่สมรสจำเลยที่ 1
จำเลยที่ 2
คู่สมรสจำเลยที่ 2
จำเลยที่ 3
คู่สมรสจำเลยที่ 3</v>
          </cell>
          <cell r="BX940" t="str">
            <v xml:space="preserve">3-5002-00141-42-2
3-5011-00276-51-3
3-5022-00832-06-9
3-5002-00141-68-6
3-5002-00138-77-4
3-5002-00138-76-6
</v>
          </cell>
          <cell r="BY940" t="str">
            <v xml:space="preserve">-พบว่ามีกรรมสิทธิ์ในที่ดิน เลขโฉนด 52144 ต.บ้านแปะ อ.จอมทอง จ.เชียงใหม่ ซึ่งมีราคาประเมินที่ดิน 442,600 บาท (ไม่รวมสิ่งปลูกสร้าง) (ติดจำนองธกส.)
-พบว่ามีกรรมสิทธิ์ในที่ดิน เลขโฉนด 5772 ต.บ้านแปะ อ.จอมทอง จ.เชียงใหม่ซึ่งมีราคาประเมินที่ดิน 55,000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51615 ต.บ้านแปะ อ.จอมทอง จ.เชียงใหม่ ซึ่งมีราคาประเมินที่ดิน 623,000 บาท (ไม่รวมสิ่งปลูกสร้าง)  (ติดจำนองธกส.)
-พบว่ามีกรรมสิทธิ์ในที่ดิน เลขโฉนด 54059 ต.บ้านแปะ อ.จอมทอง จ.เชียงใหม่ ซึ่งเมื่อตรวจสอบแล้วไม่พบราคาประเมินที่ดิน  (สินสมรส)
-ไม่พบว่ามีกรรมสิทธิ์ในที่ดิน อ.จอมทอง จ.เชียงใหม่
-พบว่ามีกรรมสิทธิ์ในที่ดิน เลขโฉนด 48308 ต.บ้านแปะ อ.จอมทอง จ.เชียงใหม่ซึ่งมีราคาประเมินที่ดิน 46,360 บาท (ไม่รวมสิ่งปลูกสร้าง)  (ติดจำนองธกส.) (สินสมรส)
</v>
          </cell>
          <cell r="BZ940" t="str">
            <v>พบ</v>
          </cell>
          <cell r="CB940">
            <v>6</v>
          </cell>
          <cell r="CC940"/>
          <cell r="CF940"/>
          <cell r="CK940"/>
        </row>
        <row r="941">
          <cell r="B941">
            <v>2414</v>
          </cell>
          <cell r="C941">
            <v>937</v>
          </cell>
          <cell r="D941">
            <v>19</v>
          </cell>
          <cell r="E941">
            <v>12</v>
          </cell>
          <cell r="F941">
            <v>2566</v>
          </cell>
          <cell r="G941">
            <v>800058344865</v>
          </cell>
          <cell r="H941" t="str">
            <v>นาง</v>
          </cell>
          <cell r="I941" t="str">
            <v>อรุณี</v>
          </cell>
          <cell r="J941" t="str">
            <v>กองบุญเกิด</v>
          </cell>
          <cell r="K941">
            <v>3501200397908</v>
          </cell>
          <cell r="L941" t="str">
            <v>จอมทอง</v>
          </cell>
          <cell r="M941" t="str">
            <v>เชียงใหม่ 3</v>
          </cell>
          <cell r="N941">
            <v>8</v>
          </cell>
          <cell r="O941" t="str">
            <v>สินเชื่ออุปโภคบริโภคเพื่อสังคม</v>
          </cell>
          <cell r="P941" t="str">
            <v>1.บุคคลค้ำประกัน</v>
          </cell>
          <cell r="Q941">
            <v>78519.91</v>
          </cell>
          <cell r="R941">
            <v>9050.9599999999991</v>
          </cell>
          <cell r="S941" t="str">
            <v>แขวงเชียงใหม่</v>
          </cell>
          <cell r="T941" t="str">
            <v>ผบ9140</v>
          </cell>
          <cell r="U941">
            <v>2563</v>
          </cell>
          <cell r="V941" t="str">
            <v>ผบ363</v>
          </cell>
          <cell r="W941">
            <v>2564</v>
          </cell>
          <cell r="AA941">
            <v>1</v>
          </cell>
          <cell r="AB941">
            <v>6</v>
          </cell>
          <cell r="AC941">
            <v>2564</v>
          </cell>
          <cell r="BC941" t="str">
            <v/>
          </cell>
          <cell r="BD941" t="str">
            <v/>
          </cell>
          <cell r="BE941" t="str">
            <v/>
          </cell>
          <cell r="BF941" t="str">
            <v/>
          </cell>
          <cell r="BG941" t="str">
            <v/>
          </cell>
          <cell r="BH941" t="str">
            <v/>
          </cell>
          <cell r="BI941" t="str">
            <v/>
          </cell>
          <cell r="BJ941" t="str">
            <v/>
          </cell>
          <cell r="BK941" t="str">
            <v/>
          </cell>
          <cell r="BL941" t="str">
            <v/>
          </cell>
          <cell r="BM941" t="str">
            <v/>
          </cell>
          <cell r="BN941" t="str">
            <v/>
          </cell>
          <cell r="BO941" t="str">
            <v/>
          </cell>
          <cell r="BP941" t="str">
            <v/>
          </cell>
          <cell r="BQ941" t="str">
            <v/>
          </cell>
          <cell r="BR941" t="str">
            <v/>
          </cell>
          <cell r="BS941" t="str">
            <v/>
          </cell>
          <cell r="BT941" t="str">
            <v>นางอรุณี กองบุญเกิด</v>
          </cell>
          <cell r="BU941">
            <v>883263011649</v>
          </cell>
          <cell r="BV941" t="str">
            <v>1.นางอรุณี กองบุญเกิด
2.นายนคร กองบุญเกิด
3.นางหรือยนางสาวพิกุล ทองก้อน 
4.นายสุนทร ก่ำแก้ว
5.นางสำเนียง เสวตวงค์</v>
          </cell>
          <cell r="BW941" t="str">
            <v>จำเลยที่ 1
คู่สมรสจำเลยที่ 1
จำเลยที่ 2
คู่สมรสจำเลยที่ 2
จำเลยที่ 3</v>
          </cell>
          <cell r="BX941" t="str">
            <v xml:space="preserve">3-5012-00397-90-8
3-5002-00789-61-9
3-4403-00910-69-1
3-3003-00141-07-8
3-5002-00788-89-2
</v>
          </cell>
          <cell r="BY94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12259 ต.ดอยหล่อ อ.ดอยหล่อ จ.เชียงใหม่ (ปลอดจำนอง)</v>
          </cell>
          <cell r="BZ941" t="str">
            <v>พบ</v>
          </cell>
          <cell r="CB941">
            <v>5</v>
          </cell>
          <cell r="CC941"/>
          <cell r="CF941"/>
          <cell r="CK941"/>
        </row>
        <row r="942">
          <cell r="B942">
            <v>2415</v>
          </cell>
          <cell r="C942">
            <v>938</v>
          </cell>
          <cell r="D942">
            <v>19</v>
          </cell>
          <cell r="E942">
            <v>12</v>
          </cell>
          <cell r="F942">
            <v>2566</v>
          </cell>
          <cell r="G942">
            <v>800013649945</v>
          </cell>
          <cell r="H942" t="str">
            <v>นาง</v>
          </cell>
          <cell r="I942" t="str">
            <v>บัวไข</v>
          </cell>
          <cell r="J942" t="str">
            <v>ฤทธิ์เรืองโรจน์</v>
          </cell>
          <cell r="K942">
            <v>3500300372175</v>
          </cell>
          <cell r="L942" t="str">
            <v>จอมทอง</v>
          </cell>
          <cell r="M942" t="str">
            <v>เชียงใหม่ 3</v>
          </cell>
          <cell r="N942">
            <v>8</v>
          </cell>
          <cell r="O942" t="str">
            <v>ธนาคารประชาชน</v>
          </cell>
          <cell r="P942" t="str">
            <v>1.บุคคลค้ำประกัน</v>
          </cell>
          <cell r="Q942">
            <v>71060.639999999999</v>
          </cell>
          <cell r="R942">
            <v>11709.49</v>
          </cell>
          <cell r="S942" t="str">
            <v>จังหวัดฮอด</v>
          </cell>
          <cell r="T942" t="str">
            <v>ผบ535</v>
          </cell>
          <cell r="U942">
            <v>2563</v>
          </cell>
          <cell r="V942" t="str">
            <v>ผบ146</v>
          </cell>
          <cell r="W942">
            <v>2564</v>
          </cell>
          <cell r="X942">
            <v>10</v>
          </cell>
          <cell r="Y942">
            <v>8</v>
          </cell>
          <cell r="Z942">
            <v>2564</v>
          </cell>
          <cell r="BB942" t="str">
            <v>สืบทรัพย์ 25/04/67//ลงผล 10/5/67//รายงานผล31/5/67</v>
          </cell>
          <cell r="BC942">
            <v>900</v>
          </cell>
          <cell r="BD942">
            <v>24</v>
          </cell>
          <cell r="BE942">
            <v>1</v>
          </cell>
          <cell r="BF942">
            <v>2568</v>
          </cell>
          <cell r="BG942">
            <v>0</v>
          </cell>
          <cell r="BH942" t="str">
            <v>-</v>
          </cell>
          <cell r="BI942" t="str">
            <v>-</v>
          </cell>
          <cell r="BJ942" t="str">
            <v>-</v>
          </cell>
          <cell r="BK942">
            <v>0</v>
          </cell>
          <cell r="BL942">
            <v>1610</v>
          </cell>
          <cell r="BM942">
            <v>0</v>
          </cell>
          <cell r="BN942" t="str">
            <v/>
          </cell>
          <cell r="BO942" t="str">
            <v/>
          </cell>
          <cell r="BP942" t="str">
            <v/>
          </cell>
          <cell r="BQ942" t="str">
            <v>-</v>
          </cell>
          <cell r="BR942" t="str">
            <v>-</v>
          </cell>
          <cell r="BS942" t="str">
            <v>-</v>
          </cell>
          <cell r="BT942" t="str">
            <v>นางบัวไข ฤทธิ์เรืองโรจน์</v>
          </cell>
          <cell r="BU942">
            <v>883263011648</v>
          </cell>
          <cell r="BV942" t="str">
            <v>1.นางบัวไข ฤทธิ์เรืองโรจน์
2.นามสมศักดิ์ จมบาล
3. นางเพียงใข รู้ฉลาด</v>
          </cell>
          <cell r="BW942" t="str">
            <v>จำเลยที่ 1
คู่สมรสจำเลยที่ 1
จำเลยที่ 2</v>
          </cell>
          <cell r="BX942" t="str">
            <v xml:space="preserve">3-5003-00372-17-5
3-5003-00376-31-6
3-5003-00290-22-5
</v>
          </cell>
          <cell r="BY942" t="str">
            <v xml:space="preserve">.-พบว่ามีกรรมสิทธิ์ในที่ดิน เลขโฉนด 9228 ต.แม่ศึก อ.แม่แจ่ม จ.เชียงใหม่ซึ่งมีราคาประเมินที่ดิน 21,827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v>
          </cell>
          <cell r="BZ942" t="str">
            <v>พบ</v>
          </cell>
          <cell r="CB942">
            <v>3</v>
          </cell>
          <cell r="CC942"/>
          <cell r="CF942"/>
          <cell r="CK942"/>
        </row>
        <row r="943">
          <cell r="B943">
            <v>2416</v>
          </cell>
          <cell r="C943">
            <v>939</v>
          </cell>
          <cell r="D943">
            <v>19</v>
          </cell>
          <cell r="E943">
            <v>12</v>
          </cell>
          <cell r="F943">
            <v>2566</v>
          </cell>
          <cell r="G943">
            <v>800091482607</v>
          </cell>
          <cell r="H943" t="str">
            <v>นางสาว</v>
          </cell>
          <cell r="I943" t="str">
            <v>สริญญา</v>
          </cell>
          <cell r="J943" t="str">
            <v>ปวนแสนคำ</v>
          </cell>
          <cell r="K943">
            <v>1500901368816</v>
          </cell>
          <cell r="L943" t="str">
            <v>จอมทอง</v>
          </cell>
          <cell r="M943" t="str">
            <v>เชียงใหม่ 3</v>
          </cell>
          <cell r="N943">
            <v>8</v>
          </cell>
          <cell r="O943" t="str">
            <v>ธนาคารประชาชน</v>
          </cell>
          <cell r="P943" t="str">
            <v>1.บุคคลค้ำประกัน</v>
          </cell>
          <cell r="Q943">
            <v>28788.9</v>
          </cell>
          <cell r="R943">
            <v>3199.29</v>
          </cell>
          <cell r="S943" t="str">
            <v>แขวงเชียงใหม่</v>
          </cell>
          <cell r="T943" t="str">
            <v>ผบ7144</v>
          </cell>
          <cell r="U943">
            <v>2563</v>
          </cell>
          <cell r="V943" t="str">
            <v>ผบ342</v>
          </cell>
          <cell r="W943">
            <v>2564</v>
          </cell>
          <cell r="X943">
            <v>1</v>
          </cell>
          <cell r="Y943">
            <v>6</v>
          </cell>
          <cell r="Z943">
            <v>2564</v>
          </cell>
          <cell r="BB943" t="str">
            <v>สืบทรัพย์ 26/04/67 รายงานผลวันที่ 11/9/67</v>
          </cell>
          <cell r="BC943" t="str">
            <v/>
          </cell>
          <cell r="BD943" t="str">
            <v/>
          </cell>
          <cell r="BE943" t="str">
            <v/>
          </cell>
          <cell r="BF943" t="str">
            <v/>
          </cell>
          <cell r="BG943" t="str">
            <v/>
          </cell>
          <cell r="BH943" t="str">
            <v/>
          </cell>
          <cell r="BI943" t="str">
            <v/>
          </cell>
          <cell r="BJ943" t="str">
            <v/>
          </cell>
          <cell r="BK943" t="str">
            <v/>
          </cell>
          <cell r="BL943" t="str">
            <v/>
          </cell>
          <cell r="BM943" t="str">
            <v/>
          </cell>
          <cell r="BN943" t="str">
            <v/>
          </cell>
          <cell r="BO943" t="str">
            <v/>
          </cell>
          <cell r="BP943" t="str">
            <v/>
          </cell>
          <cell r="BQ943" t="str">
            <v/>
          </cell>
          <cell r="BR943" t="str">
            <v/>
          </cell>
          <cell r="BS943" t="str">
            <v/>
          </cell>
          <cell r="BT943" t="str">
            <v>นางสาวสริญญา ปวนแสนคำ</v>
          </cell>
          <cell r="BU943">
            <v>883263011642</v>
          </cell>
          <cell r="BV943" t="str">
            <v>1.นางสาวสิริญญา ปวนแสนคำ
2.นายพิรุฬห์วัฒน์ เปรื่องวิชา
3. นางสาวฐิติชญาณ์ ขัยแก้ว
4.นางสาวปิยะนุช คำสีแสง</v>
          </cell>
          <cell r="BW943" t="str">
            <v>จำเลยที่ 1
คู่สมรสจำเลยที่ 1
จำเลยที่ 2
จำเลยที่ 3</v>
          </cell>
          <cell r="BX943" t="str">
            <v xml:space="preserve">1-5099-01368-81-6
1-5099-00414-20-2
1-5009-00036-69-2
1-5099-00929-54-7
</v>
          </cell>
          <cell r="BY94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9963 ต.สองแคว อ.ดอยหล่อ จ.เชียงใหม่ (ติดจำนองธอส.)
</v>
          </cell>
          <cell r="BZ943" t="str">
            <v>พบ</v>
          </cell>
          <cell r="CB943">
            <v>4</v>
          </cell>
          <cell r="CC943"/>
          <cell r="CF943"/>
          <cell r="CK943"/>
        </row>
        <row r="944">
          <cell r="B944">
            <v>2417</v>
          </cell>
          <cell r="C944">
            <v>940</v>
          </cell>
          <cell r="D944">
            <v>19</v>
          </cell>
          <cell r="E944">
            <v>12</v>
          </cell>
          <cell r="F944">
            <v>2566</v>
          </cell>
          <cell r="G944">
            <v>800049619169</v>
          </cell>
          <cell r="H944" t="str">
            <v>นางสาว</v>
          </cell>
          <cell r="I944" t="str">
            <v>ทัศนีย์</v>
          </cell>
          <cell r="J944" t="str">
            <v>ใจจันติ๊บ</v>
          </cell>
          <cell r="K944">
            <v>1509900655714</v>
          </cell>
          <cell r="L944" t="str">
            <v>จอมทอง</v>
          </cell>
          <cell r="M944" t="str">
            <v>เชียงใหม่ 3</v>
          </cell>
          <cell r="N944">
            <v>8</v>
          </cell>
          <cell r="O944" t="str">
            <v>ไทรทอง</v>
          </cell>
          <cell r="P944" t="str">
            <v>2.หลักทรัพย์ค้ำประกัน</v>
          </cell>
          <cell r="Q944">
            <v>467964.54</v>
          </cell>
          <cell r="R944">
            <v>70754.820000000007</v>
          </cell>
          <cell r="S944" t="str">
            <v>จังหวัดฮอด</v>
          </cell>
          <cell r="T944" t="str">
            <v>ผบE302</v>
          </cell>
          <cell r="U944">
            <v>2566</v>
          </cell>
          <cell r="V944" t="str">
            <v>ผบE352</v>
          </cell>
          <cell r="W944">
            <v>2566</v>
          </cell>
          <cell r="AA944">
            <v>25</v>
          </cell>
          <cell r="AB944">
            <v>4</v>
          </cell>
          <cell r="AC944">
            <v>2566</v>
          </cell>
          <cell r="BB944" t="str">
            <v>สืบทรัพย์ 26/04/67//ลงผล 10/5/67//</v>
          </cell>
          <cell r="BC944" t="str">
            <v/>
          </cell>
          <cell r="BD944" t="str">
            <v/>
          </cell>
          <cell r="BE944" t="str">
            <v/>
          </cell>
          <cell r="BF944" t="str">
            <v/>
          </cell>
          <cell r="BG944" t="str">
            <v/>
          </cell>
          <cell r="BH944" t="str">
            <v/>
          </cell>
          <cell r="BI944" t="str">
            <v/>
          </cell>
          <cell r="BJ944" t="str">
            <v/>
          </cell>
          <cell r="BK944" t="str">
            <v/>
          </cell>
          <cell r="BL944" t="str">
            <v/>
          </cell>
          <cell r="BM944" t="str">
            <v/>
          </cell>
          <cell r="BN944" t="str">
            <v/>
          </cell>
          <cell r="BO944" t="str">
            <v/>
          </cell>
          <cell r="BP944" t="str">
            <v/>
          </cell>
          <cell r="BQ944" t="str">
            <v/>
          </cell>
          <cell r="BR944" t="str">
            <v/>
          </cell>
          <cell r="BS944" t="str">
            <v/>
          </cell>
          <cell r="BT944" t="str">
            <v>นางสาวทัศนีย์ ใจจันติ๊บ</v>
          </cell>
          <cell r="BU944">
            <v>888165010511</v>
          </cell>
          <cell r="BV944" t="str">
            <v>1.นางสาวทัสนีย์ ใจจันติ๊บ
2.นายเมธี กันทะ
3.นายแก้ว ใจจันติ๊บ
4.นางสุธัม นันสุ</v>
          </cell>
          <cell r="BW944" t="str">
            <v>จำเลยที่ 1
คู่สมรสจำเลยที่ 1
จำเลยที่ 2
คู่สมรสจำเลยที่ 2</v>
          </cell>
          <cell r="BX944" t="str">
            <v xml:space="preserve">1-5099-00655-71-4
1-5052-00005-61-6
3-5002-00175-41-6
3-5002-00177-65-6
</v>
          </cell>
          <cell r="BY944"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-พบว่ามีกรรมสิทธิ์ในที่ดินโฉนดเลขที่ 23066 ต.บ้านแปะ อ.จอมทอง จ.เชียงใหม่ ซึ่งมีราคาประเมินที่ดิน (ไม่รวมสิ่งปลูกสร้าง) 26,000 บาท    (ติดจำนองธกส.)
-พบว่ามีกรรมสิทธิ์ในที่ดินโฉนดเลขที่ 48076 ต.แม่สอย อ.จอมทอง จ.เชียงใหม่ ซึ่งมีราคาประเมินที่ดิน (ไม่รวมสิ่งปลูกสร้าง) 100,700 บาท   (ติดจำนองธกส.)
-พบว่ามีกรรมสิทธิ์ในที่ดินโฉนดเลขที่ 8599 ต.แม่สอย อ.จอมทอง จ.เชียงใหม่  ซึ่งมีราคาประเมินที่ดิน (ไม่รวมสิ่งปลูกสร้าง) 95,000 บาท (ติดจำนองออมสิน)
-ไม่พบว่ามีกรรมสิทธิ์ในที่ดิน อ.จอมทอง จ.เชียงใหม่
</v>
          </cell>
          <cell r="BZ944" t="str">
            <v>พบ</v>
          </cell>
          <cell r="CB944">
            <v>4</v>
          </cell>
          <cell r="CC944"/>
          <cell r="CF944"/>
          <cell r="CK944"/>
        </row>
        <row r="945">
          <cell r="B945">
            <v>2418</v>
          </cell>
          <cell r="C945">
            <v>941</v>
          </cell>
          <cell r="D945">
            <v>19</v>
          </cell>
          <cell r="E945">
            <v>12</v>
          </cell>
          <cell r="F945">
            <v>2566</v>
          </cell>
          <cell r="G945">
            <v>800062768562</v>
          </cell>
          <cell r="H945" t="str">
            <v>นาย</v>
          </cell>
          <cell r="I945" t="str">
            <v>บุญธรรม</v>
          </cell>
          <cell r="J945" t="str">
            <v>จีนะจุมปู</v>
          </cell>
          <cell r="K945">
            <v>3500200591363</v>
          </cell>
          <cell r="L945" t="str">
            <v>จอมทอง</v>
          </cell>
          <cell r="M945" t="str">
            <v>เชียงใหม่ 3</v>
          </cell>
          <cell r="N945">
            <v>8</v>
          </cell>
          <cell r="O945" t="str">
            <v>พัฒนาองค์กรชุมชน (รายบุคคล)</v>
          </cell>
          <cell r="P945" t="str">
            <v>1.บุคคลค้ำประกัน</v>
          </cell>
          <cell r="Q945">
            <v>63855.63</v>
          </cell>
          <cell r="R945">
            <v>17111.240000000002</v>
          </cell>
          <cell r="S945" t="str">
            <v>จังหวัดฮอด</v>
          </cell>
          <cell r="T945" t="str">
            <v>ผบE176</v>
          </cell>
          <cell r="U945">
            <v>2566</v>
          </cell>
          <cell r="V945" t="str">
            <v>ผบE465</v>
          </cell>
          <cell r="W945">
            <v>2566</v>
          </cell>
          <cell r="AA945">
            <v>16</v>
          </cell>
          <cell r="AB945">
            <v>5</v>
          </cell>
          <cell r="AC945">
            <v>2566</v>
          </cell>
          <cell r="BB945" t="str">
            <v>สืบทรัพย์ 26/04/67//ลงผล 10/5/67//รายงานผล20/5/67</v>
          </cell>
          <cell r="BC945" t="str">
            <v/>
          </cell>
          <cell r="BD945" t="str">
            <v/>
          </cell>
          <cell r="BE945" t="str">
            <v/>
          </cell>
          <cell r="BF945" t="str">
            <v/>
          </cell>
          <cell r="BG945" t="str">
            <v/>
          </cell>
          <cell r="BH945" t="str">
            <v/>
          </cell>
          <cell r="BI945" t="str">
            <v/>
          </cell>
          <cell r="BJ945" t="str">
            <v/>
          </cell>
          <cell r="BK945" t="str">
            <v/>
          </cell>
          <cell r="BL945" t="str">
            <v/>
          </cell>
          <cell r="BM945" t="str">
            <v/>
          </cell>
          <cell r="BN945" t="str">
            <v/>
          </cell>
          <cell r="BO945" t="str">
            <v/>
          </cell>
          <cell r="BP945" t="str">
            <v/>
          </cell>
          <cell r="BQ945" t="str">
            <v/>
          </cell>
          <cell r="BR945" t="str">
            <v/>
          </cell>
          <cell r="BS945" t="str">
            <v/>
          </cell>
          <cell r="BT945" t="str">
            <v>นายบุญธรรม จีนะจุมปู</v>
          </cell>
          <cell r="BU945">
            <v>888165010504</v>
          </cell>
          <cell r="BV945" t="str">
            <v>1.นายบุญธรรม จีนะจุมปู 
2.นางสาวสุภัทษา คงแดง
3. นายเพชร ใจจำปิน
4.นางบุษราภรณ์ ใจจำปิน
5.นายณเทียร จินตุง
6.นางสงดี สิทธิวงค์</v>
          </cell>
          <cell r="BW945" t="str">
            <v>จำเลยที่ 1
คู่สมรสจำเลยที่ 1
จำเลยที่ 2
คู่สมรสจำเลยที่ 2
จำเลยที่ 3
คู่สมรสจำเลยที่ 3</v>
          </cell>
          <cell r="BX945" t="str">
            <v xml:space="preserve">3-5002-00591-36-3
1-5802-00031-42-6
3-5002-00566-27-0
3-5002-00592-20-3
3-5002-00593-00-5
3-5701-00559-97-2
</v>
          </cell>
          <cell r="BY945" t="str">
            <v xml:space="preserve">-พบว่ามีกรรมสิทธิ์ในที่ดิน เลขโฉนด 2987 ต.สบเตี๊ยะ อ.จอมทอง จ.เชียงใหม่ ซึ่งมีราคาประเมินที่ดิน 131,250 บาท(ไม่รวมสิ่งปลูกสร้าง)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25084 ต.สบเตี๊ยะ อ.จอมทอง จ.เชียงใหม่ ซึ่งมีราคาประเมินที่ดิน 307,200 บาท (ไม่รวมสิ่งปลูกสร้าง)    (สินส่วนตัว)
-พบว่ามีกรรมสิทธิ์ในที่ดิน เลขโฉนด 42304 ต.สบเตี๊ยะ อ.จอมทอง จ.เชียงใหม่ซึ่งไม่พบราคาประมิน (สินส่วนตัว)
-พบว่ามีกรรมสิทธิ์ในที่ดิน เลขโฉนด 20126 ต.สบเตี๊ยะ อ.จอมทอง จ.เชียงใหม่ซึ่งมีราคาประเมินที่ดิน 337,610 บาท (ไม่รวมสิ่งปลูกสร้าง) (ปลอดจำนอง)
-พบว่ามีกรรมสิทธิ์ในที่ดิน เลขโฉนด 42314 ต.สบเตี๊ยะ อ.จอมทอง จ.เชียงใหม่ซึ่งไม่พบราคาประเมิน (ปลอดจำนอง)
-ไม่พบว่ามีกรรมสิทธิ์ในที่ดิน อ.จอมทอง จ.เชียงใหม่
</v>
          </cell>
          <cell r="BZ945" t="str">
            <v>พบ</v>
          </cell>
          <cell r="CB945">
            <v>6</v>
          </cell>
          <cell r="CC945"/>
          <cell r="CF945"/>
          <cell r="CK945"/>
        </row>
        <row r="946">
          <cell r="B946">
            <v>2419</v>
          </cell>
          <cell r="C946">
            <v>942</v>
          </cell>
          <cell r="D946">
            <v>19</v>
          </cell>
          <cell r="E946">
            <v>12</v>
          </cell>
          <cell r="F946">
            <v>2566</v>
          </cell>
          <cell r="G946">
            <v>800125439953</v>
          </cell>
          <cell r="H946" t="str">
            <v>นาย</v>
          </cell>
          <cell r="I946" t="str">
            <v>เจษฎา</v>
          </cell>
          <cell r="J946" t="str">
            <v>หน่อแก้ว</v>
          </cell>
          <cell r="K946">
            <v>1505200041175</v>
          </cell>
          <cell r="L946" t="str">
            <v>จอมทอง</v>
          </cell>
          <cell r="M946" t="str">
            <v>เชียงใหม่ 3</v>
          </cell>
          <cell r="N946">
            <v>8</v>
          </cell>
          <cell r="O946" t="str">
            <v>ธนาคารประชาชน</v>
          </cell>
          <cell r="P946" t="str">
            <v>1.บุคคลค้ำประกัน</v>
          </cell>
          <cell r="Q946">
            <v>46953.33</v>
          </cell>
          <cell r="R946">
            <v>8965.59</v>
          </cell>
          <cell r="S946" t="str">
            <v>แขวงเชียงใหม่</v>
          </cell>
          <cell r="T946" t="str">
            <v>ผบE1174</v>
          </cell>
          <cell r="U946">
            <v>2566</v>
          </cell>
          <cell r="V946" t="str">
            <v>ผบE2957</v>
          </cell>
          <cell r="W946">
            <v>2566</v>
          </cell>
          <cell r="X946">
            <v>7</v>
          </cell>
          <cell r="Y946">
            <v>5</v>
          </cell>
          <cell r="Z946">
            <v>2566</v>
          </cell>
          <cell r="BB946" t="str">
            <v>สืบทรัพย์ 25/04/67//ลงผล 10/5/67//</v>
          </cell>
          <cell r="BC946">
            <v>900</v>
          </cell>
          <cell r="BD946">
            <v>17</v>
          </cell>
          <cell r="BE946">
            <v>1</v>
          </cell>
          <cell r="BF946">
            <v>2568</v>
          </cell>
          <cell r="BG946">
            <v>0</v>
          </cell>
          <cell r="BH946" t="str">
            <v>-</v>
          </cell>
          <cell r="BI946" t="str">
            <v>-</v>
          </cell>
          <cell r="BJ946" t="str">
            <v>-</v>
          </cell>
          <cell r="BK946">
            <v>0</v>
          </cell>
          <cell r="BL946">
            <v>630</v>
          </cell>
          <cell r="BM946">
            <v>0</v>
          </cell>
          <cell r="BN946" t="str">
            <v/>
          </cell>
          <cell r="BO946" t="str">
            <v/>
          </cell>
          <cell r="BP946" t="str">
            <v/>
          </cell>
          <cell r="BQ946" t="str">
            <v>-</v>
          </cell>
          <cell r="BR946" t="str">
            <v>-</v>
          </cell>
          <cell r="BS946" t="str">
            <v>-</v>
          </cell>
          <cell r="BT946" t="str">
            <v>นายเจษฎา หน่อแก้ว</v>
          </cell>
          <cell r="BU946">
            <v>888165010605</v>
          </cell>
          <cell r="BV946" t="str">
            <v>1.นายเจษฎา หน่อแก้ว
2.นางสาวเอมมิกา ปัญญา
3. นายวิทยา แสงตาหล้า</v>
          </cell>
          <cell r="BW946" t="str">
            <v>จำเลยที่ 1
คู่สมรส จำเลยที่ 1
จำเลยที่ 2</v>
          </cell>
          <cell r="BX946" t="str">
            <v>1-5052-00041-17-5
1-5002-01213-65-0
1-5052-00026-80-0</v>
          </cell>
          <cell r="BY946"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46" t="str">
            <v>ไม่พบ</v>
          </cell>
          <cell r="CB946">
            <v>3</v>
          </cell>
          <cell r="CC946"/>
          <cell r="CD946"/>
          <cell r="CE946"/>
          <cell r="CF946"/>
          <cell r="CG946"/>
          <cell r="CK946"/>
        </row>
        <row r="947">
          <cell r="B947">
            <v>2420</v>
          </cell>
          <cell r="C947">
            <v>943</v>
          </cell>
          <cell r="D947">
            <v>19</v>
          </cell>
          <cell r="E947">
            <v>12</v>
          </cell>
          <cell r="F947">
            <v>2566</v>
          </cell>
          <cell r="G947">
            <v>856353000115</v>
          </cell>
          <cell r="H947" t="str">
            <v>นาย</v>
          </cell>
          <cell r="I947" t="str">
            <v>ปฏิวัติ</v>
          </cell>
          <cell r="J947" t="str">
            <v>ปู่แก้ว</v>
          </cell>
          <cell r="K947">
            <v>3501800096607</v>
          </cell>
          <cell r="L947" t="str">
            <v>อมก๋อย</v>
          </cell>
          <cell r="M947" t="str">
            <v>เชียงใหม่ 3</v>
          </cell>
          <cell r="N947">
            <v>8</v>
          </cell>
          <cell r="O947" t="str">
            <v>พัฒนากลุ่มอาชีพ</v>
          </cell>
          <cell r="P947" t="str">
            <v>1.บุคคลค้ำประกัน</v>
          </cell>
          <cell r="Q947">
            <v>958721.14</v>
          </cell>
          <cell r="R947">
            <v>124738.99</v>
          </cell>
          <cell r="S947" t="str">
            <v>จังหวัดฮอด</v>
          </cell>
          <cell r="T947" t="str">
            <v>ผบ775</v>
          </cell>
          <cell r="U947">
            <v>2562</v>
          </cell>
          <cell r="V947" t="str">
            <v>ผบ1016</v>
          </cell>
          <cell r="W947">
            <v>2562</v>
          </cell>
          <cell r="AA947">
            <v>29</v>
          </cell>
          <cell r="AB947">
            <v>10</v>
          </cell>
          <cell r="AC947">
            <v>2562</v>
          </cell>
          <cell r="BB947" t="str">
            <v>สืบทรัพย์ 22/03/67//ลงผล3/4/67//  รายงานผลสืบรอบที่ 2 วันที่ 10/3/68</v>
          </cell>
          <cell r="BC947" t="str">
            <v/>
          </cell>
          <cell r="BD947" t="str">
            <v/>
          </cell>
          <cell r="BE947" t="str">
            <v/>
          </cell>
          <cell r="BF947" t="str">
            <v/>
          </cell>
          <cell r="BG947" t="str">
            <v/>
          </cell>
          <cell r="BH947" t="str">
            <v/>
          </cell>
          <cell r="BI947" t="str">
            <v/>
          </cell>
          <cell r="BJ947" t="str">
            <v/>
          </cell>
          <cell r="BK947" t="str">
            <v/>
          </cell>
          <cell r="BL947" t="str">
            <v/>
          </cell>
          <cell r="BM947" t="str">
            <v/>
          </cell>
          <cell r="BN947" t="str">
            <v/>
          </cell>
          <cell r="BO947" t="str">
            <v/>
          </cell>
          <cell r="BP947" t="str">
            <v/>
          </cell>
          <cell r="BQ947" t="str">
            <v/>
          </cell>
          <cell r="BR947" t="str">
            <v/>
          </cell>
          <cell r="BS947" t="str">
            <v/>
          </cell>
          <cell r="BT947" t="str">
            <v>นายปฏิวัติ ปู่แก้ว</v>
          </cell>
          <cell r="BU947">
            <v>883262010713</v>
          </cell>
          <cell r="BV947" t="str">
            <v>1.นายปฏิวัติ ปู่แก้ว
2.นางกมลพรรณ  ใจปัน
3.นางกุลภัสร์  ใจยะหรือสิทธิวงศ์
4.นายเสาร์แก้ว ใจยะ
5.นายพิภพ มังแก้ว
6.นางสาวเพ็ญพักตร์ คุณานันต์
7.นายบุญชวน มูลละ
8.นายเจริญ ปันตา
9.นางสาวพลอย ขาวหยุบ
10.นางวิชชุดา ปาลี
11.นายพิภพ ศรีวิชัยวงศ์
12.นายมคิด มังแก้ว
13.นายสุเทพ จันทร์หงษ์
14.นางสาวจิราภรณ์ มหาวรรณ์
15.นายกิตติศักดิ์หรือเมธาสิทธิ์ เอาย้าง
16.นางอำพร เอาย้าง
17.นางวิรงรอง สุทับตกุล</v>
          </cell>
          <cell r="BW947" t="str">
            <v>จำเลยที่ 1 
คู่สมรสจำเลยที่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v>
          </cell>
          <cell r="BX947" t="str">
            <v>3-5018-00096-60-7
3-5018-00105-16-9
3-5099-60255-94-1
3-5018-00112-47-5
35018-00092-09-1
3-5018-00105-76-2
3-5018-00097-64-6
3-5018-00130-33-3
3-5018-00132-10-7
3-5018-00040-18-1
3-5018-00044-08-9
3-5018-00092-15-6
3-5018-00098-14-6
3-5018-00097-91-3
3-5018-00183-49-6
3-5018-00091-91-5
3-5018-00195-48-6</v>
          </cell>
          <cell r="BY947"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116834 ต.ป่าไผ่ อ.สันทราย จ.เชียงใหม่ (ปลอดจำนอง)</v>
          </cell>
          <cell r="BZ947" t="str">
            <v>พบ</v>
          </cell>
          <cell r="CB947">
            <v>17</v>
          </cell>
          <cell r="CC947"/>
          <cell r="CD947" t="str">
            <v>1.นายปฏิวัติ ปู่แก้ว
2.นางกมลพรรณ  ใจปัน
3.นางกุลภัสร์  ใจยะหรือสิทธิวงศ์
4.นายเสาร์แก้ว ใจยะ
5.นายพิภพ มังแก้ว
6.นางสาวเพ็ญพักตร์ คุณานันต์
7.นายบุญชวน มูลละ
8.นายเจริญ ปันตา
9.นางสาวพลอย ขาวหยุบ
10.นางวิชชุดา ปาลี
11.นายพิภพ ศรีวิชัยวงศ์
12.นายมคิด มังแก้ว
13.นายสุเทพ จันทร์หงษ์
14.นางสาวจิราภรณ์ มหาวรรณ์
15.นายกิตติศักดิ์หรือเมธาสิทธิ์ เอาย้าง
16.นางอำพร เอาย้าง
17.นางวิรงรอง สุทับตกุล</v>
          </cell>
          <cell r="CE947" t="str">
            <v>จำเลยที่ 1 
คู่สมรสจำเลยที่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v>
          </cell>
          <cell r="CF947" t="str">
            <v>3-5018-00096-60-7
3-5018-00105-16-9
3-5099-60255-94-1
3-5018-00112-47-5
3-5018-00092-09-1
3-5018-00105-76-2
3-5018-00097-64-6
3-5018-00130-33-3
3-5018-00132-10-7
3-5018-00040-18-1
3-5018-00044-08-9
3-5018-00092-15-6
3-5018-00098-14-6
3-5018-00097-91-3
3-5018-00183-49-6
3-5018-00091-91-5
3-5018-00195-48-6</v>
          </cell>
          <cell r="CG947" t="str">
            <v>‘-พบว่ามีกรรมสิทธิ์ในที่ดินโฉนดเลขที่ 826 อ.อมก๋อย  จ.เชียงใหม่ (ปลอดจำนอง)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  จ.ลำปาง                                                                                                                                    
-ไม่พบว่ามีกรรมสิทธิ์ในที่ดิน อ.อมก๋อย  จ.เชียงใหม่
-พบว่ามีกรรมสิทธิ์ในที่ดินโฉนดเลขที่ 5231 อ.อมก๋อย  จ.เชียงใหม่ (ติดจำนอง)
-พบว่ามีกรรมสิทธิ์ในที่ดิน น.ส 3 ก. 1092 อ.อมก๋อย  จ.เชียงใหม่ (ติดจำนอง)
-พบว่ามีกรรมสิทธิ์ในที่ดินโฉนดเลขที่ 5231  อ.อมก๋อย  จ.เชียงใหม่ (สินสมรส)
-พบว่ามีกรรมสิทธิ์ในที่ดิน น.ส 3 ก. 1092 อ.อมก๋อย  จ.เชียงใหม่ (สินสมรส)
-พบว่ามีกรรมสิทธิ์ในที่ดินโฉนดเลขที่ 2421  อ.อมก๋อย  จ.เชียงใหม่ (สินส่วนตัว)
-พบว่ามีกรรมสิทธิ์ในที่ดินโฉนดเลขที่ 1415  อ.อมก๋อย  จ.เชียงใหม่ (ปลอดจำนอง)
-พบว่ามีกรรมสิทธิ์ในที่ดินโฉนดเลขที่ 1416  อ.อมก๋อย  จ.เชียงใหม่ (ปลอดจำนอง)
-พบว่ามีกรรมสิทธิ์ในที่ดินโฉนดเลขที่ 1735 อ.อมก๋อย  จ.เชียงใหม่ (ปลอดจำนอง)
-พบว่ามีกรรมสิทธิ์ในที่ดินโฉนดเลขที่ 2134 อ.อมก๋อย  จ.เชียงใหม่ (ปลอดจำนอง)
-พบว่ามีกรรมสิทธิ์ในที่ดิน น.ส. 3 ก. 1326  อ.อมก๋อย  จ.เชียงใหม่ (ปลอดจำนอง)
-พบว่ามีกรรมสิทธิ์ในที่ดินโฉนดเลขที่ 1958 อ.อมก๋อย  จ.เชียงใหม่ (ปลอดจำนอง)
-พบว่ามีกรรมสิทธิ์ในที่ดินโฉนดเลขที่ 1958 อ.อมก๋อย  จ.เชียงใหม่ (สินสมรส)
-พบว่ามีกรรมสิทธิ์ในที่ดินโฉนดเลขที่ 2599 อ.อมก๋อย  จ.เชียงใหม่ (สินสมรส)
-พบว่ามีกรรมสิทธิ์ในที่ดินโฉนดเลขที่ 4355 อ.อมก๋อย  จ.เชียงใหม่ (ติดจำนอง)
-พบว่ามีกรรมสิทธิ์ในที่ดินโฉนดเลขที่ 4459 อ.อมก๋อย  จ.เชียงใหม่ (ปลอดจำนอง)
-ไม่พบว่ามีกรรมสิทธิ์ในที่ดิน อ.อมก๋อย  จ.เชียงใหม่
-พบว่ามีกรรมสิทธิ์ในที่ดินโฉนดเลขที่ 2123 อ.อมก๋อย  จ.เชียงใหม่ (ติดจำนอง)
-พบว่ามีกรรมสิทธิ์ในที่ดินโฉนดเลขที่ 2124 อ.อมก๋อย  จ.เชียงใหม่ (ปลอดจำนอง)
-พบว่ามีกรรมสิทธิ์ในที่ดินโฉนดเลขที่ 2135 อ.อมก๋อย  จ.เชียงใหม่ (ปลอดจำนอง)
-พบว่ามีกรรมสิทธิ์ในที่ดิน น.ส. 3ก. 1342 อ.อมก๋อย  จ.เชียงใหม่ (ติดจำนอง)
-พบว่ามีกรรมสิทธิ์ในที่ดินโฉนดเลขที่ 2376 อ.อมก๋อย  จ.เชียงใหม่ (ปลอดจำนอง)
-พบว่ามีกรรมสิทธิ์ในที่ดินโฉนดเลขที่ 1737 อ.อมก๋อย  จ.เชียงใหม่ (สินส่วนตัว)
-พบว่ามีกรรมสิทธิ์ในที่ดินโฉนดเลขที่ 2101 อ.อมก๋อย  จ.เชียงใหม่ (สินสมรส)
-พบว่ามีกรรมสิทธิ์ในที่ดินโฉนดเลขที่ 2127 อ.อมก๋อย  จ.เชียงใหม่ (สินส่วนตัว)
-พบว่ามีกรรมสิทธิ์ในที่ดินโฉนดเลขที่ 2128 อ.อมก๋อย  จ.เชียงใหม่ (สินส่วนตัว)
-ไม่พบว่ามีกรรมสิทธิ์ในที่ดิน อ.อมก๋อย  จ.เชียงใหม่
-พบว่ามีกรรมสิทธิ์ในที่ดินโฉนดเลขที่ 2043 อ.อมก๋อย  จ.เชียงใหม่ (สินสมรส)
-พบว่ามีกรรมสิทธิ์ในที่ดินโฉนดเลขที่ 3308 อ.อมก๋อย  จ.เชียงใหม่ (ปลอดจำนอง)
-พบว่ามีกรรมสิทธิ์ในที่ดินโฉนดเลขที่ 5132 อ.อมก๋อย  จ.เชียงใหม่ (ห้ามโอนสิบปี)
-พบว่ามีกรรมสิทธิ์ในที่ดินโฉนดเลขที่ 116834 อ.สันทราย  จ.เชียงใหม่ (ปลอดจำนอง)</v>
          </cell>
          <cell r="CH947" t="str">
            <v>พบ</v>
          </cell>
          <cell r="CK947" t="str">
            <v>ปฏิยุทธ์</v>
          </cell>
        </row>
        <row r="948">
          <cell r="B948">
            <v>2421</v>
          </cell>
          <cell r="C948">
            <v>944</v>
          </cell>
          <cell r="D948">
            <v>19</v>
          </cell>
          <cell r="E948">
            <v>12</v>
          </cell>
          <cell r="F948">
            <v>2566</v>
          </cell>
          <cell r="G948">
            <v>800027683401</v>
          </cell>
          <cell r="H948" t="str">
            <v>นาง</v>
          </cell>
          <cell r="I948" t="str">
            <v>จิดาภา</v>
          </cell>
          <cell r="J948" t="str">
            <v>จันทร์ราชา</v>
          </cell>
          <cell r="K948">
            <v>3650200352155</v>
          </cell>
          <cell r="L948" t="str">
            <v>อมก๋อย</v>
          </cell>
          <cell r="M948" t="str">
            <v>เชียงใหม่ 3</v>
          </cell>
          <cell r="N948">
            <v>8</v>
          </cell>
          <cell r="O948" t="str">
            <v>ห้องแถว</v>
          </cell>
          <cell r="P948" t="str">
            <v>1.บุคคลค้ำประกัน</v>
          </cell>
          <cell r="Q948">
            <v>312252.64</v>
          </cell>
          <cell r="R948">
            <v>30366.49</v>
          </cell>
          <cell r="S948" t="str">
            <v>จังหวัดเชียงใหม่</v>
          </cell>
          <cell r="T948" t="str">
            <v>ผบ1165</v>
          </cell>
          <cell r="U948">
            <v>2562</v>
          </cell>
          <cell r="V948" t="str">
            <v>ผบ1748</v>
          </cell>
          <cell r="W948">
            <v>2562</v>
          </cell>
          <cell r="X948">
            <v>19</v>
          </cell>
          <cell r="Y948">
            <v>8</v>
          </cell>
          <cell r="Z948">
            <v>2562</v>
          </cell>
          <cell r="BB948" t="str">
            <v>สืบทรัพย์ 22/02/67//ลงผลสืบทรัพย์26/3/67//สืบทรัพย์ (คำสั่ง 19/12/2566) รอบที่ 2 // รายงานวันที่ 17/7/2567</v>
          </cell>
          <cell r="BC948" t="str">
            <v/>
          </cell>
          <cell r="BD948" t="str">
            <v/>
          </cell>
          <cell r="BE948" t="str">
            <v/>
          </cell>
          <cell r="BF948" t="str">
            <v/>
          </cell>
          <cell r="BG948" t="str">
            <v/>
          </cell>
          <cell r="BH948" t="str">
            <v/>
          </cell>
          <cell r="BI948" t="str">
            <v/>
          </cell>
          <cell r="BJ948" t="str">
            <v/>
          </cell>
          <cell r="BK948" t="str">
            <v/>
          </cell>
          <cell r="BL948" t="str">
            <v/>
          </cell>
          <cell r="BM948" t="str">
            <v/>
          </cell>
          <cell r="BN948" t="str">
            <v/>
          </cell>
          <cell r="BO948" t="str">
            <v/>
          </cell>
          <cell r="BP948" t="str">
            <v/>
          </cell>
          <cell r="BQ948" t="str">
            <v/>
          </cell>
          <cell r="BR948" t="str">
            <v/>
          </cell>
          <cell r="BS948" t="str">
            <v/>
          </cell>
          <cell r="BT948" t="str">
            <v>นางจิดาภา จันทร์ราชา</v>
          </cell>
          <cell r="BU948">
            <v>883262010669</v>
          </cell>
          <cell r="BV948" t="str">
            <v>1.นางหรือนางสาวจิดาภา จัทร์ราชา
2.นายถนัดกิจ แสนแล
3.นายมานพ นาราช
4.นางสาวเปรมกมล ชมภูกลาง
5.นางภคินี แดงมา
6.นายสิทธิชัย ศิริประเสริฐวิทย์.</v>
          </cell>
          <cell r="BW948" t="str">
            <v>จำเลยที่ 1
คู่สมรสจำเลยที่ 1
จำเลยที่ 2
คู่สมรสจำเลยที่ 2
จำเลยที่ 3
คู่สมรสจำเลยที่ 3</v>
          </cell>
          <cell r="BX948" t="str">
            <v>3-6502-00352-15-5
3-5008-00028-76-7
3-5015-00464-18-0
3-5002-00167-47-2
3-5013-00707-71-2
3-5012-00442-17-2</v>
          </cell>
          <cell r="BY948" t="str">
            <v xml:space="preserve">-ไม่พบว่ามีกรรมสิทธิ์ในที่ดิน อ.จอมทอง จ.เชียงใหม่ </v>
          </cell>
          <cell r="BZ948"/>
          <cell r="CB948"/>
          <cell r="CC948"/>
          <cell r="CD948" t="str">
            <v>2.นางกมลพรรณ  ใจปัน</v>
          </cell>
          <cell r="CE948" t="str">
            <v>คู่สมรสจำเลยที่ 1</v>
          </cell>
          <cell r="CF948" t="str">
            <v>3-5018-00105-16-9</v>
          </cell>
          <cell r="CG948" t="str">
            <v>-ไม่พบว่ามีกรรมสิทธิ์ในที่ดิน อ.อมก๋อย  จ.เชียงใหม่</v>
          </cell>
          <cell r="CH948" t="str">
            <v>พบ</v>
          </cell>
          <cell r="CK948"/>
        </row>
        <row r="949">
          <cell r="B949">
            <v>2422</v>
          </cell>
          <cell r="C949">
            <v>945</v>
          </cell>
          <cell r="D949">
            <v>19</v>
          </cell>
          <cell r="E949">
            <v>12</v>
          </cell>
          <cell r="F949">
            <v>2566</v>
          </cell>
          <cell r="G949">
            <v>800029149260</v>
          </cell>
          <cell r="H949" t="str">
            <v>นาย</v>
          </cell>
          <cell r="I949" t="str">
            <v>สุรศักดิ์</v>
          </cell>
          <cell r="J949" t="str">
            <v>กติกาชีวิน</v>
          </cell>
          <cell r="K949">
            <v>3501800132603</v>
          </cell>
          <cell r="L949" t="str">
            <v>อมก๋อย</v>
          </cell>
          <cell r="M949" t="str">
            <v>เชียงใหม่ 3</v>
          </cell>
          <cell r="N949">
            <v>8</v>
          </cell>
          <cell r="O949" t="str">
            <v>ธนาคารประชาชน</v>
          </cell>
          <cell r="P949" t="str">
            <v>1.บุคคลค้ำประกัน</v>
          </cell>
          <cell r="Q949">
            <v>78361.320000000007</v>
          </cell>
          <cell r="R949">
            <v>10983.6</v>
          </cell>
          <cell r="S949" t="str">
            <v>จังหวัดฮอด</v>
          </cell>
          <cell r="T949" t="str">
            <v>ผบE346</v>
          </cell>
          <cell r="U949">
            <v>2563</v>
          </cell>
          <cell r="V949" t="str">
            <v>ผบE186</v>
          </cell>
          <cell r="W949">
            <v>2563</v>
          </cell>
          <cell r="X949">
            <v>20</v>
          </cell>
          <cell r="Y949">
            <v>8</v>
          </cell>
          <cell r="Z949">
            <v>2563</v>
          </cell>
          <cell r="BB949" t="str">
            <v>สืบทรัพย์วันที่ 25/3/2567//ลงผลรายงานวันที่ 17/4/2567//รายงานผล17/4/2567//</v>
          </cell>
          <cell r="BC949" t="str">
            <v/>
          </cell>
          <cell r="BD949" t="str">
            <v/>
          </cell>
          <cell r="BE949" t="str">
            <v/>
          </cell>
          <cell r="BF949" t="str">
            <v/>
          </cell>
          <cell r="BG949" t="str">
            <v/>
          </cell>
          <cell r="BH949" t="str">
            <v/>
          </cell>
          <cell r="BI949" t="str">
            <v/>
          </cell>
          <cell r="BJ949" t="str">
            <v/>
          </cell>
          <cell r="BK949" t="str">
            <v/>
          </cell>
          <cell r="BL949" t="str">
            <v/>
          </cell>
          <cell r="BM949" t="str">
            <v/>
          </cell>
          <cell r="BN949" t="str">
            <v/>
          </cell>
          <cell r="BO949" t="str">
            <v/>
          </cell>
          <cell r="BP949" t="str">
            <v/>
          </cell>
          <cell r="BQ949" t="str">
            <v/>
          </cell>
          <cell r="BR949" t="str">
            <v/>
          </cell>
          <cell r="BS949" t="str">
            <v/>
          </cell>
          <cell r="BT949" t="str">
            <v>นายสุรศักดิ์ กติกาชีวิน</v>
          </cell>
          <cell r="BU949">
            <v>883263011054</v>
          </cell>
          <cell r="BV949" t="str">
            <v>1.นายสุรศักดิ์  กติชีวิน  
2.นางสาวบุญญาพร  สิริธัญญา</v>
          </cell>
          <cell r="BW949" t="str">
            <v>จำเลยที่ 1
คู่สมรสจำเลยที่ 1</v>
          </cell>
          <cell r="BX949" t="str">
            <v>3-5018-00132-60-3
1-5018-00101-80-9</v>
          </cell>
          <cell r="BY949" t="str">
            <v>-ไม่พบว่ามีกรรมสิทิ์ในที่ดิน อ.อมก๋อย จ.เชียงใหม่
-ไม่พบว่ามีกรรมสิทิ์ในที่ดิน อ.อมก๋อย จ.เชียงใหม่</v>
          </cell>
          <cell r="BZ949" t="str">
            <v>ไม่พบ</v>
          </cell>
          <cell r="CB949"/>
          <cell r="CC949"/>
          <cell r="CD949" t="str">
            <v>3.นางกุลภัสร์  ใจยะหรือสิทธิวงศ์</v>
          </cell>
          <cell r="CE949" t="str">
            <v>จำเลยที่ 2</v>
          </cell>
          <cell r="CF949" t="str">
            <v>3-5099-60255-94-1</v>
          </cell>
          <cell r="CG949" t="str">
            <v>-ไม่พบว่ามีกรรมสิทธิ์ในที่ดิน อ.อมก๋อย  จ.เชียงใหม่</v>
          </cell>
          <cell r="CK949"/>
        </row>
        <row r="950">
          <cell r="B950">
            <v>2423</v>
          </cell>
          <cell r="C950">
            <v>946</v>
          </cell>
          <cell r="D950">
            <v>19</v>
          </cell>
          <cell r="E950">
            <v>12</v>
          </cell>
          <cell r="F950">
            <v>2566</v>
          </cell>
          <cell r="G950">
            <v>800090775357</v>
          </cell>
          <cell r="H950" t="str">
            <v>นาย</v>
          </cell>
          <cell r="I950" t="str">
            <v>อุเทน</v>
          </cell>
          <cell r="J950" t="str">
            <v>ทิพย์ธรรม</v>
          </cell>
          <cell r="K950">
            <v>3501800093811</v>
          </cell>
          <cell r="L950" t="str">
            <v>อมก๋อย</v>
          </cell>
          <cell r="M950" t="str">
            <v>เชียงใหม่ 3</v>
          </cell>
          <cell r="N950">
            <v>8</v>
          </cell>
          <cell r="O950" t="str">
            <v>สินเชื่อแก้ไขปัญหาหนี้นอกระบบPAS</v>
          </cell>
          <cell r="P950" t="str">
            <v>1.บุคคลค้ำประกัน</v>
          </cell>
          <cell r="Q950">
            <v>48611</v>
          </cell>
          <cell r="R950">
            <v>8268.1</v>
          </cell>
          <cell r="S950" t="str">
            <v>จังหวัดฮอด</v>
          </cell>
          <cell r="T950" t="str">
            <v>ผบE324</v>
          </cell>
          <cell r="U950">
            <v>2563</v>
          </cell>
          <cell r="V950" t="str">
            <v>ผบE166</v>
          </cell>
          <cell r="W950">
            <v>2563</v>
          </cell>
          <cell r="X950">
            <v>19</v>
          </cell>
          <cell r="Y950">
            <v>8</v>
          </cell>
          <cell r="Z950">
            <v>2563</v>
          </cell>
          <cell r="BB950" t="str">
            <v>สืบทรัพย์22/1/67//ลงผลสืบทรัพย์ 26/6/67//</v>
          </cell>
          <cell r="BC950">
            <v>900</v>
          </cell>
          <cell r="BD950">
            <v>1</v>
          </cell>
          <cell r="BE950">
            <v>7</v>
          </cell>
          <cell r="BF950">
            <v>2567</v>
          </cell>
          <cell r="BG950">
            <v>0</v>
          </cell>
          <cell r="BH950" t="str">
            <v>-</v>
          </cell>
          <cell r="BI950" t="str">
            <v>-</v>
          </cell>
          <cell r="BJ950" t="str">
            <v>-</v>
          </cell>
          <cell r="BK950">
            <v>0</v>
          </cell>
          <cell r="BL950">
            <v>580</v>
          </cell>
          <cell r="BM950">
            <v>0</v>
          </cell>
          <cell r="BN950">
            <v>28</v>
          </cell>
          <cell r="BO950">
            <v>8</v>
          </cell>
          <cell r="BP950">
            <v>2567</v>
          </cell>
          <cell r="BQ950" t="str">
            <v>-</v>
          </cell>
          <cell r="BR950" t="str">
            <v>-</v>
          </cell>
          <cell r="BS950" t="str">
            <v>-</v>
          </cell>
          <cell r="BT950" t="str">
            <v>นายอุเทน ทิพย์ธรรม</v>
          </cell>
          <cell r="BU950">
            <v>883263011063</v>
          </cell>
          <cell r="BV950" t="str">
            <v>1.นายอุเทน   ทิพย์ธรรม
2.นายชวนชัย   วิเชียรชม
3.นางสาวณัฎฐริกา    คำใจ</v>
          </cell>
          <cell r="BW950" t="str">
            <v>จำเลยที่ 1
จำเลยที่ 2
คู่สมรสจำเลยที่ 2</v>
          </cell>
          <cell r="BX950" t="str">
            <v>3-5018-00093-81-1
3-5018-00121-43-1
3-5018-00092-01-6</v>
          </cell>
          <cell r="BY95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950"/>
          <cell r="CB950"/>
          <cell r="CC950"/>
          <cell r="CD950"/>
          <cell r="CE950"/>
          <cell r="CF950"/>
          <cell r="CG950" t="str">
            <v>-ไม่พบว่ามีกรรมสิทธิ์ในที่ดิน อ.เมือง  จ.ลำปาง                                                                                                                                    -ไม่พบว่ามีกรรมสิทธิ์ในที่ดิน อ.อมก๋อย  จ.เชียงใหม่</v>
          </cell>
          <cell r="CK950"/>
        </row>
        <row r="951">
          <cell r="B951">
            <v>2424</v>
          </cell>
          <cell r="C951">
            <v>947</v>
          </cell>
          <cell r="D951">
            <v>19</v>
          </cell>
          <cell r="E951">
            <v>12</v>
          </cell>
          <cell r="F951">
            <v>2566</v>
          </cell>
          <cell r="G951">
            <v>800054069953</v>
          </cell>
          <cell r="H951" t="str">
            <v>นาง</v>
          </cell>
          <cell r="I951" t="str">
            <v>สุทิน</v>
          </cell>
          <cell r="J951" t="str">
            <v>สุวรรณ</v>
          </cell>
          <cell r="K951">
            <v>3501800006144</v>
          </cell>
          <cell r="L951" t="str">
            <v>อมก๋อย</v>
          </cell>
          <cell r="M951" t="str">
            <v>เชียงใหม่ 3</v>
          </cell>
          <cell r="N951">
            <v>8</v>
          </cell>
          <cell r="O951" t="str">
            <v>ธนาคารประชาชน</v>
          </cell>
          <cell r="P951" t="str">
            <v>1.บุคคลค้ำประกัน</v>
          </cell>
          <cell r="Q951">
            <v>62632</v>
          </cell>
          <cell r="R951">
            <v>16701.14</v>
          </cell>
          <cell r="S951" t="str">
            <v>จังหวัดฮอด</v>
          </cell>
          <cell r="T951" t="str">
            <v>ผบE343</v>
          </cell>
          <cell r="U951">
            <v>2563</v>
          </cell>
          <cell r="V951" t="str">
            <v>ผบE183</v>
          </cell>
          <cell r="W951">
            <v>2563</v>
          </cell>
          <cell r="AA951">
            <v>20</v>
          </cell>
          <cell r="AB951">
            <v>8</v>
          </cell>
          <cell r="AC951">
            <v>2563</v>
          </cell>
          <cell r="BB951" t="str">
            <v>สืบทรัพย์ 22/03/67//ลงผล3/4/67//</v>
          </cell>
          <cell r="BC951" t="str">
            <v/>
          </cell>
          <cell r="BD951" t="str">
            <v/>
          </cell>
          <cell r="BE951" t="str">
            <v/>
          </cell>
          <cell r="BF951" t="str">
            <v/>
          </cell>
          <cell r="BG951" t="str">
            <v/>
          </cell>
          <cell r="BH951" t="str">
            <v/>
          </cell>
          <cell r="BI951" t="str">
            <v/>
          </cell>
          <cell r="BJ951" t="str">
            <v/>
          </cell>
          <cell r="BK951" t="str">
            <v/>
          </cell>
          <cell r="BL951" t="str">
            <v/>
          </cell>
          <cell r="BM951" t="str">
            <v/>
          </cell>
          <cell r="BN951" t="str">
            <v/>
          </cell>
          <cell r="BO951" t="str">
            <v/>
          </cell>
          <cell r="BP951" t="str">
            <v/>
          </cell>
          <cell r="BQ951" t="str">
            <v/>
          </cell>
          <cell r="BR951" t="str">
            <v/>
          </cell>
          <cell r="BS951" t="str">
            <v/>
          </cell>
          <cell r="BT951" t="str">
            <v>นางสุทิน สุวรรณ</v>
          </cell>
          <cell r="BU951">
            <v>883263011060</v>
          </cell>
          <cell r="BV951" t="str">
            <v>1.นางสุทิน สุวรรณ
2.นางจันทร์แรม ดวงเพชร
3.นายวิเชียร ดวงเพชร</v>
          </cell>
          <cell r="BW951" t="str">
            <v>จำเลยที่ 1
จำเลยที่ 2
คู่สมรสจำเลยที่ 2</v>
          </cell>
          <cell r="BX951" t="str">
            <v>3-5018-00006-14-4
3-1008-00687-77-2
3-5007-00519-24-6</v>
          </cell>
          <cell r="BY951"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
-พบว่ามีกรรมสิทธิ์ในที่ดิน เลขโฉนด 30405 ต.แม่แรม อ.แม่ริม จ.เชียงใหม่ ()สินสมรส)</v>
          </cell>
          <cell r="BZ951" t="str">
            <v>พบ</v>
          </cell>
          <cell r="CB951">
            <v>3</v>
          </cell>
          <cell r="CC951"/>
          <cell r="CD951" t="str">
            <v>4.นายเสาร์แก้ว ใจยะ</v>
          </cell>
          <cell r="CE951" t="str">
            <v>คู่สมรสจำเลยที่ 2</v>
          </cell>
          <cell r="CF951" t="str">
            <v>3-5018-00112-47-5</v>
          </cell>
          <cell r="CG951" t="str">
            <v>-พบว่ามีกรรมสิทธิ์ในที่ดินโฉนดเลขที่ 5231 อ.อมก๋อย  จ.เชียงใหม่ (ติดจำนอง)</v>
          </cell>
          <cell r="CK951"/>
        </row>
        <row r="952">
          <cell r="B952">
            <v>2425</v>
          </cell>
          <cell r="C952">
            <v>948</v>
          </cell>
          <cell r="D952">
            <v>19</v>
          </cell>
          <cell r="E952">
            <v>12</v>
          </cell>
          <cell r="F952">
            <v>2566</v>
          </cell>
          <cell r="G952">
            <v>800058887996</v>
          </cell>
          <cell r="H952" t="str">
            <v>นาง</v>
          </cell>
          <cell r="I952" t="str">
            <v>จุฑามาศ</v>
          </cell>
          <cell r="J952" t="str">
            <v>คำภีระ</v>
          </cell>
          <cell r="K952">
            <v>3500900403616</v>
          </cell>
          <cell r="L952" t="str">
            <v>จอมทอง</v>
          </cell>
          <cell r="M952" t="str">
            <v>เชียงใหม่ 3</v>
          </cell>
          <cell r="N952">
            <v>8</v>
          </cell>
          <cell r="O952" t="str">
            <v>องค์กรชุมชน</v>
          </cell>
          <cell r="P952" t="str">
            <v>1.บุคคลค้ำประกัน</v>
          </cell>
          <cell r="Q952">
            <v>81564.649999999994</v>
          </cell>
          <cell r="R952">
            <v>15745.68</v>
          </cell>
          <cell r="S952" t="str">
            <v>จังหวัดฮอด</v>
          </cell>
          <cell r="T952" t="str">
            <v>ผบ1143</v>
          </cell>
          <cell r="U952">
            <v>2562</v>
          </cell>
          <cell r="V952" t="str">
            <v>ผบ1128</v>
          </cell>
          <cell r="W952">
            <v>2562</v>
          </cell>
          <cell r="AA952">
            <v>18</v>
          </cell>
          <cell r="AB952">
            <v>11</v>
          </cell>
          <cell r="AC952">
            <v>2562</v>
          </cell>
          <cell r="BB952" t="str">
            <v>สืบทรัพย์ 26/04/67//ลงผล 10/5/67//รายงานผล20/5/67</v>
          </cell>
          <cell r="BC952">
            <v>1800</v>
          </cell>
          <cell r="BD952">
            <v>17</v>
          </cell>
          <cell r="BE952">
            <v>1</v>
          </cell>
          <cell r="BF952">
            <v>2568</v>
          </cell>
          <cell r="BG952">
            <v>0</v>
          </cell>
          <cell r="BH952" t="str">
            <v>-</v>
          </cell>
          <cell r="BI952" t="str">
            <v>-</v>
          </cell>
          <cell r="BJ952" t="str">
            <v>-</v>
          </cell>
          <cell r="BK952">
            <v>0</v>
          </cell>
          <cell r="BL952">
            <v>2150</v>
          </cell>
          <cell r="BM952">
            <v>0</v>
          </cell>
          <cell r="BN952" t="str">
            <v/>
          </cell>
          <cell r="BO952" t="str">
            <v/>
          </cell>
          <cell r="BP952" t="str">
            <v/>
          </cell>
          <cell r="BQ952" t="str">
            <v>-</v>
          </cell>
          <cell r="BR952" t="str">
            <v>-</v>
          </cell>
          <cell r="BS952" t="str">
            <v>-</v>
          </cell>
          <cell r="BT952" t="str">
            <v>นางจุฑามาศ คำภีระ</v>
          </cell>
          <cell r="BU952">
            <v>883262011824</v>
          </cell>
          <cell r="BV952" t="str">
            <v>1.นางสาวจุฑามาศ ทมิฬทร
2.นายหิรัญ ทมิฬทร
3. นางบัวคลี่ สมสิงห์คำ
4.นายเทียม สมสิงห์คำ
5.นางบุญเรือง เพิ่มบุญมา
6.นายสมบัติ ตาติ๊บ</v>
          </cell>
          <cell r="BW952" t="str">
            <v>จำเลยที่ 1
คู่สมรสจำเลยที่ 1
จำเลยที่ 2
คู่สมรสจำเลยที่ 2
จำเลยที่ 3
คู่สมรสจำเลยที่ 3</v>
          </cell>
          <cell r="BX952" t="str">
            <v xml:space="preserve">3-5009-00403-61-6
3-5099-00286-58-8
3-5002-00636-45-6
3-5002-00636-44-8
3-5002-00636-06-5
3-5002-00655-53-1
</v>
          </cell>
          <cell r="BY952" t="str">
            <v xml:space="preserve">-ไม่พบว่ามีกรรมสิทธิ์ในที่ดิน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v>
          </cell>
          <cell r="BZ952" t="str">
            <v>พบ</v>
          </cell>
          <cell r="CB952">
            <v>6</v>
          </cell>
          <cell r="CC952"/>
          <cell r="CD952" t="str">
            <v>5.นายพิภพ มังแก้ว</v>
          </cell>
          <cell r="CE952" t="str">
            <v>จำเลยที่ 3</v>
          </cell>
          <cell r="CF952" t="str">
            <v>35018-00092-09-1</v>
          </cell>
          <cell r="CG952" t="str">
            <v>-พบว่ามีกรรมสิทธิ์ในที่ดิน น.ส 3 ก. 1092 อ.อมก๋อย  จ.เชียงใหม่ (ติดจำนอง)</v>
          </cell>
          <cell r="CK952"/>
        </row>
        <row r="953">
          <cell r="B953">
            <v>2426</v>
          </cell>
          <cell r="C953">
            <v>949</v>
          </cell>
          <cell r="D953">
            <v>19</v>
          </cell>
          <cell r="E953">
            <v>12</v>
          </cell>
          <cell r="F953">
            <v>2566</v>
          </cell>
          <cell r="G953">
            <v>800058887970</v>
          </cell>
          <cell r="H953" t="str">
            <v>นาง</v>
          </cell>
          <cell r="I953" t="str">
            <v>บัวคลี่</v>
          </cell>
          <cell r="J953" t="str">
            <v>สมสิงห์คำ</v>
          </cell>
          <cell r="K953">
            <v>3500200636456</v>
          </cell>
          <cell r="L953" t="str">
            <v>จอมทอง</v>
          </cell>
          <cell r="M953" t="str">
            <v>เชียงใหม่ 3</v>
          </cell>
          <cell r="N953">
            <v>8</v>
          </cell>
          <cell r="O953" t="str">
            <v>องค์กรชุมชน</v>
          </cell>
          <cell r="P953" t="str">
            <v>1.บุคคลค้ำประกัน</v>
          </cell>
          <cell r="Q953">
            <v>77282.41</v>
          </cell>
          <cell r="R953">
            <v>16538.310000000001</v>
          </cell>
          <cell r="S953" t="str">
            <v>จังหวัดฮอด</v>
          </cell>
          <cell r="T953" t="str">
            <v>ผบ1156</v>
          </cell>
          <cell r="U953">
            <v>2562</v>
          </cell>
          <cell r="V953" t="str">
            <v>ผบ1112</v>
          </cell>
          <cell r="W953">
            <v>2562</v>
          </cell>
          <cell r="AA953">
            <v>18</v>
          </cell>
          <cell r="AB953">
            <v>11</v>
          </cell>
          <cell r="AC953">
            <v>2562</v>
          </cell>
          <cell r="BB953" t="str">
            <v>สืบทรัพย์ 25/04/67//ลงผล 20/5/67//รายงานผล20/5/67</v>
          </cell>
          <cell r="BC953" t="str">
            <v/>
          </cell>
          <cell r="BD953" t="str">
            <v/>
          </cell>
          <cell r="BE953" t="str">
            <v/>
          </cell>
          <cell r="BF953" t="str">
            <v/>
          </cell>
          <cell r="BG953" t="str">
            <v/>
          </cell>
          <cell r="BH953" t="str">
            <v/>
          </cell>
          <cell r="BI953" t="str">
            <v/>
          </cell>
          <cell r="BJ953" t="str">
            <v/>
          </cell>
          <cell r="BK953" t="str">
            <v/>
          </cell>
          <cell r="BL953" t="str">
            <v/>
          </cell>
          <cell r="BM953" t="str">
            <v/>
          </cell>
          <cell r="BN953" t="str">
            <v/>
          </cell>
          <cell r="BO953" t="str">
            <v/>
          </cell>
          <cell r="BP953" t="str">
            <v/>
          </cell>
          <cell r="BQ953" t="str">
            <v/>
          </cell>
          <cell r="BR953" t="str">
            <v/>
          </cell>
          <cell r="BS953" t="str">
            <v/>
          </cell>
          <cell r="BT953" t="str">
            <v>นางบัวคลี่ สมสิงห์คำ</v>
          </cell>
          <cell r="BU953">
            <v>883262011825</v>
          </cell>
          <cell r="BV953" t="str">
            <v>1. นางบัวคลี่ สมสิงห์คำ
2.นายเทียม สมสิงห์คำ
3.นางบุญเรือง เพิ่มบุญมา
4.นายสมบัติ ตาติ๊บ
5.นางสาวจุฑามาศ ทมิฬทร
6.นายหิรัญ ทมิฬทร</v>
          </cell>
          <cell r="BW953" t="str">
            <v>จำเลยที่ 1
คู่สมรสจำเลยที่ 1
จำเลยที่ 2
คู่สมรสจำเลยที่ 2
จำเลยที่ 3
คู่สมรสจำเลยที่ 3</v>
          </cell>
          <cell r="BX953" t="str">
            <v xml:space="preserve">3-5009-00403-61-6
3-5099-00286-58-8
3-5002-00636-45-6 
3-5002-00636-44-8
3-5002-00636-06-5
3-5002-00655-53-1
</v>
          </cell>
          <cell r="BY953" t="str">
            <v xml:space="preserve">-พบว่ามีกรรมสิทธิ์ในที่ดิน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v>
          </cell>
          <cell r="BZ953" t="str">
            <v>พบ</v>
          </cell>
          <cell r="CA953"/>
          <cell r="CB953">
            <v>6</v>
          </cell>
          <cell r="CC953"/>
          <cell r="CD953" t="str">
            <v>1.นางบัวคลี่ สมสิงห์คำ_x000D_
2.นายเทียม สมสิงห์คำ_x000D_
3.นางบุญเรือง เพิ่มบุญมา_x000D_
4.นายสมบัติ ตาติ๊บ_x000D_
5.นางสาวจุฑามาศ คำภีระ_x000D_
6.นายหิรัญ ทมิฬทร</v>
          </cell>
          <cell r="CE953" t="str">
            <v>จำเลยที่ 1_x000D_
คู่สมรสจำเลยที่ 1_x000D_
จำเลยที่ 2_x000D_
คู่สมรสจำเลยที่ 2_x000D_
จำเลยที่ 3_x000D_
คู่สมรสจำเลยที่ 3</v>
          </cell>
          <cell r="CF953" t="str">
            <v>3-5002-00636-45-6
3-5002-00636-44-8
3-5002-00636-06-5
3-5002-00655-53-1
3-5009-00403-61-6
3-5099-00286-58-8</v>
          </cell>
          <cell r="CG95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CH953" t="str">
            <v>ไม่พบ</v>
          </cell>
          <cell r="CK953" t="str">
            <v>ปฏิยุทธ์</v>
          </cell>
        </row>
        <row r="954">
          <cell r="B954">
            <v>2427</v>
          </cell>
          <cell r="C954">
            <v>950</v>
          </cell>
          <cell r="D954">
            <v>19</v>
          </cell>
          <cell r="E954">
            <v>12</v>
          </cell>
          <cell r="F954">
            <v>2566</v>
          </cell>
          <cell r="G954">
            <v>800058589410</v>
          </cell>
          <cell r="H954" t="str">
            <v>นาย</v>
          </cell>
          <cell r="I954" t="str">
            <v>ณรงค์</v>
          </cell>
          <cell r="J954" t="str">
            <v>เดชดง</v>
          </cell>
          <cell r="K954">
            <v>1509900289971</v>
          </cell>
          <cell r="L954" t="str">
            <v>จอมทอง</v>
          </cell>
          <cell r="M954" t="str">
            <v>เชียงใหม่ 3</v>
          </cell>
          <cell r="N954">
            <v>8</v>
          </cell>
          <cell r="O954" t="str">
            <v>ธนาคารประชาชน</v>
          </cell>
          <cell r="P954" t="str">
            <v>1.บุคคลค้ำประกัน</v>
          </cell>
          <cell r="Q954">
            <v>64434</v>
          </cell>
          <cell r="R954">
            <v>28844.73</v>
          </cell>
          <cell r="S954" t="str">
            <v>จังหวัดลำพูน</v>
          </cell>
          <cell r="T954" t="str">
            <v>ผบE615</v>
          </cell>
          <cell r="U954">
            <v>2564</v>
          </cell>
          <cell r="V954" t="str">
            <v>ผบE999</v>
          </cell>
          <cell r="W954">
            <v>2564</v>
          </cell>
          <cell r="AA954">
            <v>26</v>
          </cell>
          <cell r="AB954">
            <v>8</v>
          </cell>
          <cell r="AC954">
            <v>2564</v>
          </cell>
          <cell r="BB954" t="str">
            <v>สืบทรัพย์ 26/04/67//ลงผล 10/5/67//รายงานผล20/5/67</v>
          </cell>
          <cell r="BC954" t="str">
            <v/>
          </cell>
          <cell r="BD954" t="str">
            <v/>
          </cell>
          <cell r="BE954" t="str">
            <v/>
          </cell>
          <cell r="BF954" t="str">
            <v/>
          </cell>
          <cell r="BG954" t="str">
            <v/>
          </cell>
          <cell r="BH954" t="str">
            <v/>
          </cell>
          <cell r="BI954" t="str">
            <v/>
          </cell>
          <cell r="BJ954" t="str">
            <v/>
          </cell>
          <cell r="BK954" t="str">
            <v/>
          </cell>
          <cell r="BL954" t="str">
            <v/>
          </cell>
          <cell r="BM954" t="str">
            <v/>
          </cell>
          <cell r="BN954" t="str">
            <v/>
          </cell>
          <cell r="BO954" t="str">
            <v/>
          </cell>
          <cell r="BP954" t="str">
            <v/>
          </cell>
          <cell r="BQ954" t="str">
            <v/>
          </cell>
          <cell r="BR954" t="str">
            <v/>
          </cell>
          <cell r="BS954" t="str">
            <v/>
          </cell>
          <cell r="BT954" t="str">
            <v>นายณรงค์ เดชดง</v>
          </cell>
          <cell r="BU954">
            <v>883263011049</v>
          </cell>
          <cell r="BV954" t="str">
            <v>1.นายณรงค์ เดชดง
2.นงสาวสุภาวิณี ใจยะสุ
3. นายมนตรี ใจยะสุ
4.นางสมเพชร บุญเรือง
5.นายอำนวย บุญเรือง</v>
          </cell>
          <cell r="BW954" t="str">
            <v>จำเลยที่ 1
คู่สมรสจำเลยที่ 1
จำเลยที่ 2
จำเลยที่ 3
คู่สมรสจำเลยที่ 3</v>
          </cell>
          <cell r="BX954" t="str">
            <v xml:space="preserve">1-5099-00289-97-1
1-5099-00509-31-9
3-5106-00510-82-4
3-5106-00633-57-8
5-5106-90000-67-3
</v>
          </cell>
          <cell r="BY954" t="str">
            <v>-พบว่ามีกรรมสิทธิ์ในที่ดิน เลขโฉนด 7554 ต.หนองล่อง อ.เวียงหนองล่องจ.ลำพูน ซึ่งมีราคาประเมินที่ดิน 530,790 บาท (ไม่รวมสิ่งปลูกสร้าง)  (ติดจำนองธกส.)
-พบว่ามีกรรมสิทธิ์ในที่ดิน เลขโฉนด 5837 ต.วังผาง อ.เวียงหนองล่อง จ.ลำพูน ซึ่งมีราคาประเมินที่ดิน 102,910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
-พบว่ามีกรรมสิทธิ์ในที่ดิน เลขโฉนด 50560 ต.บ้านแปะ อ.จองทอง จ.เชียงใหม่ ซึ่งมีราคาประเมินที่ดิน 495,440 บาท (ไม่รวมสิ่งปลูกสร้าง) (ติดจำนองบริษัทธรรมแสง ลิสซิ่ง)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v>
          </cell>
          <cell r="BZ954" t="str">
            <v>พบ</v>
          </cell>
          <cell r="CB954">
            <v>5</v>
          </cell>
          <cell r="CC954"/>
          <cell r="CD954" t="str">
            <v>6.นางสาวเพ็ญพักตร์ คุณานันต์</v>
          </cell>
          <cell r="CE954" t="str">
            <v>คู่สมรสจำเลยที่ 3</v>
          </cell>
          <cell r="CF954" t="str">
            <v>3-5018-00105-76-2</v>
          </cell>
          <cell r="CG954" t="str">
            <v>-พบว่ามีกรรมสิทธิ์ในที่ดิน น.ส 3 ก. 1092 อ.อมก๋อย  จ.เชียงใหม่ (สินสมรส)</v>
          </cell>
          <cell r="CK954"/>
        </row>
        <row r="955">
          <cell r="B955">
            <v>2428</v>
          </cell>
          <cell r="C955">
            <v>951</v>
          </cell>
          <cell r="D955">
            <v>19</v>
          </cell>
          <cell r="E955">
            <v>12</v>
          </cell>
          <cell r="F955">
            <v>2566</v>
          </cell>
          <cell r="G955">
            <v>800043122772</v>
          </cell>
          <cell r="H955" t="str">
            <v>นาย</v>
          </cell>
          <cell r="I955" t="str">
            <v>ไสว</v>
          </cell>
          <cell r="J955" t="str">
            <v>ทาสี</v>
          </cell>
          <cell r="K955">
            <v>3500200061950</v>
          </cell>
          <cell r="L955" t="str">
            <v>จอมทอง</v>
          </cell>
          <cell r="M955" t="str">
            <v>เชียงใหม่ 3</v>
          </cell>
          <cell r="N955">
            <v>8</v>
          </cell>
          <cell r="O955" t="str">
            <v>ธนาคารประชาชน</v>
          </cell>
          <cell r="P955" t="str">
            <v>1.บุคคลค้ำประกัน</v>
          </cell>
          <cell r="Q955">
            <v>56728.959999999999</v>
          </cell>
          <cell r="R955">
            <v>7144.55</v>
          </cell>
          <cell r="S955" t="str">
            <v>จังหวัดฮอด</v>
          </cell>
          <cell r="T955" t="str">
            <v>ผบ1136</v>
          </cell>
          <cell r="U955">
            <v>2562</v>
          </cell>
          <cell r="V955" t="str">
            <v>ผบ1134</v>
          </cell>
          <cell r="W955">
            <v>2562</v>
          </cell>
          <cell r="AA955">
            <v>18</v>
          </cell>
          <cell r="AB955">
            <v>11</v>
          </cell>
          <cell r="AC955">
            <v>2562</v>
          </cell>
          <cell r="BB955" t="str">
            <v>สืบทรัพย์ 8/05/67//ลงผล 27/5/67//รายงานผล31/5/67</v>
          </cell>
          <cell r="BC955" t="str">
            <v/>
          </cell>
          <cell r="BD955" t="str">
            <v/>
          </cell>
          <cell r="BE955" t="str">
            <v/>
          </cell>
          <cell r="BF955" t="str">
            <v/>
          </cell>
          <cell r="BG955" t="str">
            <v/>
          </cell>
          <cell r="BH955" t="str">
            <v/>
          </cell>
          <cell r="BI955" t="str">
            <v/>
          </cell>
          <cell r="BJ955" t="str">
            <v/>
          </cell>
          <cell r="BK955" t="str">
            <v/>
          </cell>
          <cell r="BL955" t="str">
            <v/>
          </cell>
          <cell r="BM955" t="str">
            <v/>
          </cell>
          <cell r="BN955" t="str">
            <v/>
          </cell>
          <cell r="BO955" t="str">
            <v/>
          </cell>
          <cell r="BP955" t="str">
            <v/>
          </cell>
          <cell r="BQ955" t="str">
            <v/>
          </cell>
          <cell r="BR955" t="str">
            <v/>
          </cell>
          <cell r="BS955" t="str">
            <v/>
          </cell>
          <cell r="BT955" t="str">
            <v>นายไสว ทาสี</v>
          </cell>
          <cell r="BU955">
            <v>883262011828</v>
          </cell>
          <cell r="BV955" t="str">
            <v xml:space="preserve">1.นายไสว ทาลี 
2.นางสาวนงค์คาร โปทา
3.นายสุริยนต์ ปันใจ
4.นางจันทิพย์ จารุวรรณ์
5.นางบุญใจ คำจั๋นใจ
</v>
          </cell>
          <cell r="BW955" t="str">
            <v xml:space="preserve">จำเลยที่ 1
คู่สมรสจำเลยที่ 1
จำเลยที่ 2
คู่สมรสจำเลยที่ 2
จำเลยที่ 3
</v>
          </cell>
          <cell r="BX955" t="str">
            <v xml:space="preserve">3-5002-00061-95-0
3-5002-00601-67-9
5-5002-90001-04-4
5-5002-90001-07-9
3-5002-00063-68-5
</v>
          </cell>
          <cell r="BY955"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 (สินสมรส)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(ไม่รวมสิ่งปลูกสร้าง)(ติดจำนองธกส.)(ห้ามโอนภายใน 10 ปี นับตั้งแต่ 22 สิงหาคม 2559)
-ไม่พบว่ามีกรรมสิทธิ์ในที่ดิน อ.จอมทอง จ.เชียงใหม่ 
-ไม่พบว่ามีกรรมสิทธิ์ในที่ดิน อ.จอมทอง จ.เชียงใหม่ </v>
          </cell>
          <cell r="BZ955" t="str">
            <v>พบ</v>
          </cell>
          <cell r="CB955">
            <v>6</v>
          </cell>
          <cell r="CC955"/>
          <cell r="CD955"/>
          <cell r="CE955"/>
          <cell r="CF955"/>
          <cell r="CG955" t="str">
            <v>-พบว่ามีกรรมสิทธิ์ในที่ดินโฉนดเลขที่ 2421  อ.อมก๋อย  จ.เชียงใหม่ (สินส่วนตัว)</v>
          </cell>
          <cell r="CK955"/>
        </row>
        <row r="956">
          <cell r="B956">
            <v>2429</v>
          </cell>
          <cell r="C956">
            <v>952</v>
          </cell>
          <cell r="D956">
            <v>19</v>
          </cell>
          <cell r="E956">
            <v>12</v>
          </cell>
          <cell r="F956">
            <v>2566</v>
          </cell>
          <cell r="G956">
            <v>800059505365</v>
          </cell>
          <cell r="H956" t="str">
            <v>นาย</v>
          </cell>
          <cell r="I956" t="str">
            <v>ไสว</v>
          </cell>
          <cell r="J956" t="str">
            <v>ทาสี</v>
          </cell>
          <cell r="K956">
            <v>3500200061950</v>
          </cell>
          <cell r="L956" t="str">
            <v>จอมทอง</v>
          </cell>
          <cell r="M956" t="str">
            <v>เชียงใหม่ 3</v>
          </cell>
          <cell r="N956">
            <v>8</v>
          </cell>
          <cell r="O956" t="str">
            <v>องค์กรชุมชน</v>
          </cell>
          <cell r="P956" t="str">
            <v>1.บุคคลค้ำประกัน</v>
          </cell>
          <cell r="Q956">
            <v>80660.75</v>
          </cell>
          <cell r="R956">
            <v>16485.84</v>
          </cell>
          <cell r="S956" t="str">
            <v>จังหวัดฮอด</v>
          </cell>
          <cell r="T956" t="str">
            <v>ผบ1135</v>
          </cell>
          <cell r="U956">
            <v>2562</v>
          </cell>
          <cell r="V956" t="str">
            <v>ผบ1133</v>
          </cell>
          <cell r="W956">
            <v>2562</v>
          </cell>
          <cell r="AA956">
            <v>18</v>
          </cell>
          <cell r="AB956">
            <v>11</v>
          </cell>
          <cell r="AC956">
            <v>2562</v>
          </cell>
          <cell r="BB956" t="str">
            <v>สืบทรัพย์ 8/05/67//ลงผล 27/5/67//รายงานผล31/5/67</v>
          </cell>
          <cell r="BC956" t="str">
            <v/>
          </cell>
          <cell r="BD956" t="str">
            <v/>
          </cell>
          <cell r="BE956" t="str">
            <v/>
          </cell>
          <cell r="BF956" t="str">
            <v/>
          </cell>
          <cell r="BG956" t="str">
            <v/>
          </cell>
          <cell r="BH956" t="str">
            <v/>
          </cell>
          <cell r="BI956" t="str">
            <v/>
          </cell>
          <cell r="BJ956" t="str">
            <v/>
          </cell>
          <cell r="BK956" t="str">
            <v/>
          </cell>
          <cell r="BL956" t="str">
            <v/>
          </cell>
          <cell r="BM956" t="str">
            <v/>
          </cell>
          <cell r="BN956" t="str">
            <v/>
          </cell>
          <cell r="BO956" t="str">
            <v/>
          </cell>
          <cell r="BP956" t="str">
            <v/>
          </cell>
          <cell r="BQ956" t="str">
            <v/>
          </cell>
          <cell r="BR956" t="str">
            <v/>
          </cell>
          <cell r="BS956" t="str">
            <v/>
          </cell>
          <cell r="BT956" t="str">
            <v>นายไสว ทาสี</v>
          </cell>
          <cell r="BU956">
            <v>883262011828</v>
          </cell>
          <cell r="BV956" t="str">
            <v xml:space="preserve">1.นายไสว ทาลี 
2.นางสาวนงค์คาร โปทา
3.นายไพโรจน์ ปะตะนะ
4.นางจันทร์ติ๊บ ปะตะนะ
5.นายสุริยนต์ ปันใจ
6.นางจันทิพย์ จารุวรรณ์
</v>
          </cell>
          <cell r="BW956" t="str">
            <v xml:space="preserve">จำเลยที่ 1
คู่สมรสจำเลยที่ 1
จำเลยที่ 2
คู่สมรสจำเลยที่ 2
จำเลยที่ 3
คู่สมรสจำเลยที่ 3
</v>
          </cell>
          <cell r="BX956" t="str">
            <v xml:space="preserve">3-5002-00061-95-0
3-5002-00601-67-9
3-5002-00062-45-0
3-5002-00016-58-6
5-5002-90001-04-4
5-5002-90001-07-9
</v>
          </cell>
          <cell r="BY956"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
-พบว่ามีกรรมสิทธิ์ในที่ดิน เลขโฉนด 8106 ต.บ้านแปะ อ.จอมทอง จ.เชียงใหม่ซึ่งมีราคาประเมินที่ดิน65,400บาท (ไม่รวมสิ่งปลูกสร้าง)(ติดจำนองธกส.)
-ไม่พบว่ามีกรรมสิทธิ์ในที่ดิน อ.จอมทอง จ.เชียงใหม่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(ไม่รวมสิ่งปลูกสร้าง)(ห้ามโอนภายใน 10 ปี นับตั้งแต่ 22 สิงหาคม 2559)
-ไม่พบว่ามีกรรมสิทธิ์ในที่ดิน อ.จอมทอง จ.เชียงใหม่ </v>
          </cell>
          <cell r="BZ956" t="str">
            <v>พบ</v>
          </cell>
          <cell r="CB956">
            <v>6</v>
          </cell>
          <cell r="CC956"/>
          <cell r="CD956"/>
          <cell r="CE956"/>
          <cell r="CF956"/>
          <cell r="CG956" t="str">
            <v>-พบว่ามีกรรมสิทธิ์ในที่ดินโฉนดเลขที่ 1415  อ.อมก๋อย  จ.เชียงใหม่ (ปลอดจำนอง)</v>
          </cell>
          <cell r="CK956"/>
        </row>
        <row r="957">
          <cell r="B957">
            <v>2430</v>
          </cell>
          <cell r="C957">
            <v>953</v>
          </cell>
          <cell r="D957">
            <v>19</v>
          </cell>
          <cell r="E957">
            <v>12</v>
          </cell>
          <cell r="F957">
            <v>2566</v>
          </cell>
          <cell r="G957">
            <v>800074278709</v>
          </cell>
          <cell r="H957" t="str">
            <v>นาย</v>
          </cell>
          <cell r="I957" t="str">
            <v>สุทธิศักดิ์</v>
          </cell>
          <cell r="J957" t="str">
            <v>ขัดก๋า</v>
          </cell>
          <cell r="K957">
            <v>1500200165236</v>
          </cell>
          <cell r="L957" t="str">
            <v>จอมทอง</v>
          </cell>
          <cell r="M957" t="str">
            <v>เชียงใหม่ 3</v>
          </cell>
          <cell r="N957">
            <v>8</v>
          </cell>
          <cell r="O957" t="str">
            <v>ธนาคารประชาชน</v>
          </cell>
          <cell r="P957" t="str">
            <v>1.บุคคลค้ำประกัน</v>
          </cell>
          <cell r="Q957">
            <v>30000</v>
          </cell>
          <cell r="R957">
            <v>7150.08</v>
          </cell>
          <cell r="S957" t="str">
            <v>จังหวัดฮอด</v>
          </cell>
          <cell r="T957" t="str">
            <v>ผบ1165</v>
          </cell>
          <cell r="U957">
            <v>2562</v>
          </cell>
          <cell r="V957" t="str">
            <v>ผบ1140</v>
          </cell>
          <cell r="W957">
            <v>2562</v>
          </cell>
          <cell r="AA957">
            <v>18</v>
          </cell>
          <cell r="AB957">
            <v>11</v>
          </cell>
          <cell r="AC957">
            <v>2562</v>
          </cell>
          <cell r="BB957" t="str">
            <v>สืบทรัพย์ 26/04/67//ลงผล 10/5/67//</v>
          </cell>
          <cell r="BC957" t="str">
            <v/>
          </cell>
          <cell r="BD957" t="str">
            <v/>
          </cell>
          <cell r="BE957" t="str">
            <v/>
          </cell>
          <cell r="BF957" t="str">
            <v/>
          </cell>
          <cell r="BG957" t="str">
            <v/>
          </cell>
          <cell r="BH957" t="str">
            <v/>
          </cell>
          <cell r="BI957" t="str">
            <v/>
          </cell>
          <cell r="BJ957" t="str">
            <v/>
          </cell>
          <cell r="BK957" t="str">
            <v/>
          </cell>
          <cell r="BL957" t="str">
            <v/>
          </cell>
          <cell r="BM957" t="str">
            <v/>
          </cell>
          <cell r="BN957" t="str">
            <v/>
          </cell>
          <cell r="BO957" t="str">
            <v/>
          </cell>
          <cell r="BP957" t="str">
            <v/>
          </cell>
          <cell r="BQ957" t="str">
            <v/>
          </cell>
          <cell r="BR957" t="str">
            <v/>
          </cell>
          <cell r="BS957" t="str">
            <v/>
          </cell>
          <cell r="BT957" t="str">
            <v>นายสุทธิศักดิ์ ขัดก๋า</v>
          </cell>
          <cell r="BU957">
            <v>883262011827</v>
          </cell>
          <cell r="BV957" t="str">
            <v xml:space="preserve">3. </v>
          </cell>
          <cell r="BW957" t="str">
            <v>จำเลยที่ 1
จำเลยที่ 2
จำเลยที่ 3</v>
          </cell>
          <cell r="BX957" t="str">
            <v xml:space="preserve">1-5002-00165-23-6
1-5002-00149-73-7
3-5002-00272-36-5
</v>
          </cell>
          <cell r="BY957" t="str">
            <v>-พบว่ามีกรรมสิทธิ์ในที่ดิน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v>
          </cell>
          <cell r="BZ957" t="str">
            <v>พบ</v>
          </cell>
          <cell r="CB957">
            <v>3</v>
          </cell>
          <cell r="CC957"/>
          <cell r="CD957" t="str">
            <v>7.นายบุญชวน มูลละ</v>
          </cell>
          <cell r="CE957" t="str">
            <v>จำเลยที่ 4</v>
          </cell>
          <cell r="CF957" t="str">
            <v>3-5018-00097-64-6</v>
          </cell>
          <cell r="CG957" t="str">
            <v>-พบว่ามีกรรมสิทธิ์ในที่ดินโฉนดเลขที่ 1416  อ.อมก๋อย  จ.เชียงใหม่ (ปลอดจำนอง)</v>
          </cell>
          <cell r="CK957"/>
        </row>
        <row r="958">
          <cell r="B958">
            <v>2431</v>
          </cell>
          <cell r="C958">
            <v>954</v>
          </cell>
          <cell r="D958">
            <v>19</v>
          </cell>
          <cell r="E958">
            <v>12</v>
          </cell>
          <cell r="F958">
            <v>2566</v>
          </cell>
          <cell r="G958">
            <v>800033424121</v>
          </cell>
          <cell r="H958" t="str">
            <v>นาย</v>
          </cell>
          <cell r="I958" t="str">
            <v>อิทธิพล</v>
          </cell>
          <cell r="J958" t="str">
            <v>สายกันธา</v>
          </cell>
          <cell r="K958">
            <v>3501500490440</v>
          </cell>
          <cell r="L958" t="str">
            <v>จอมทอง</v>
          </cell>
          <cell r="M958" t="str">
            <v>เชียงใหม่ 3</v>
          </cell>
          <cell r="N958">
            <v>8</v>
          </cell>
          <cell r="O958" t="str">
            <v>ธนาคารประชาชน</v>
          </cell>
          <cell r="P958" t="str">
            <v>1.บุคคลค้ำประกัน</v>
          </cell>
          <cell r="Q958">
            <v>82348.62</v>
          </cell>
          <cell r="R958">
            <v>24546.9</v>
          </cell>
          <cell r="S958" t="str">
            <v>แขวงเชียงใหม่</v>
          </cell>
          <cell r="T958" t="str">
            <v>ผบ527</v>
          </cell>
          <cell r="U958">
            <v>2564</v>
          </cell>
          <cell r="V958" t="str">
            <v>ผบ1074</v>
          </cell>
          <cell r="W958">
            <v>2564</v>
          </cell>
          <cell r="AA958">
            <v>6</v>
          </cell>
          <cell r="AB958">
            <v>7</v>
          </cell>
          <cell r="AC958">
            <v>2564</v>
          </cell>
          <cell r="BB958" t="str">
            <v>สืบทรัพย์ 25/04/67//ลงผล 10/5/67//</v>
          </cell>
          <cell r="BC958" t="str">
            <v/>
          </cell>
          <cell r="BD958" t="str">
            <v/>
          </cell>
          <cell r="BE958" t="str">
            <v/>
          </cell>
          <cell r="BF958" t="str">
            <v/>
          </cell>
          <cell r="BG958" t="str">
            <v/>
          </cell>
          <cell r="BH958" t="str">
            <v/>
          </cell>
          <cell r="BI958" t="str">
            <v/>
          </cell>
          <cell r="BJ958" t="str">
            <v/>
          </cell>
          <cell r="BK958" t="str">
            <v/>
          </cell>
          <cell r="BL958" t="str">
            <v/>
          </cell>
          <cell r="BM958" t="str">
            <v/>
          </cell>
          <cell r="BN958" t="str">
            <v/>
          </cell>
          <cell r="BO958" t="str">
            <v/>
          </cell>
          <cell r="BP958" t="str">
            <v/>
          </cell>
          <cell r="BQ958" t="str">
            <v/>
          </cell>
          <cell r="BR958" t="str">
            <v/>
          </cell>
          <cell r="BS958" t="str">
            <v/>
          </cell>
          <cell r="BT958" t="str">
            <v>นายอิทธิพล สายกันธา</v>
          </cell>
          <cell r="BU958">
            <v>883263011046</v>
          </cell>
          <cell r="BV958" t="str">
            <v>4.</v>
          </cell>
          <cell r="BW958" t="str">
            <v>จำเลยที่ 1
คู่สมรสจำเลยที่ 1
จำเลยที่ 2
คู่สมรสจำเลยที่ 2
จำเลยที่ 3
คู่สมรสจำเลยที่ 3</v>
          </cell>
          <cell r="BX958" t="str">
            <v xml:space="preserve">3-5015-00440-44-0
3-5002-00919-38-5
3-5002-00931-11-3
3-5002-00386-92-1
5-5002-00017-79-5
3-5002-00917-76-5
</v>
          </cell>
          <cell r="BY958" t="str">
            <v>-พบว่ามีกรรมสิทธิ์ในที่ดิน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v>
          </cell>
          <cell r="BZ958" t="str">
            <v>ไม่พบ</v>
          </cell>
          <cell r="CB958">
            <v>6</v>
          </cell>
          <cell r="CC958"/>
          <cell r="CD958"/>
          <cell r="CE958"/>
          <cell r="CF958"/>
          <cell r="CG958" t="str">
            <v>-พบว่ามีกรรมสิทธิ์ในที่ดินโฉนดเลขที่ 1735 อ.อมก๋อย  จ.เชียงใหม่ (ปลอดจำนอง)</v>
          </cell>
          <cell r="CK958"/>
        </row>
        <row r="959">
          <cell r="B959">
            <v>2432</v>
          </cell>
          <cell r="C959">
            <v>955</v>
          </cell>
          <cell r="D959">
            <v>19</v>
          </cell>
          <cell r="E959">
            <v>12</v>
          </cell>
          <cell r="F959">
            <v>2566</v>
          </cell>
          <cell r="G959">
            <v>800049442992</v>
          </cell>
          <cell r="H959" t="str">
            <v>นาย</v>
          </cell>
          <cell r="I959" t="str">
            <v>วิรัตน์</v>
          </cell>
          <cell r="J959" t="str">
            <v>พงศ์พนาชีวิน</v>
          </cell>
          <cell r="K959">
            <v>2500200001240</v>
          </cell>
          <cell r="L959" t="str">
            <v>จอมทอง</v>
          </cell>
          <cell r="M959" t="str">
            <v>เชียงใหม่ 3</v>
          </cell>
          <cell r="N959">
            <v>8</v>
          </cell>
          <cell r="O959" t="str">
            <v>ธนาคารประชาชน</v>
          </cell>
          <cell r="P959" t="str">
            <v>1.บุคคลค้ำประกัน</v>
          </cell>
          <cell r="Q959">
            <v>51512.58</v>
          </cell>
          <cell r="R959">
            <v>16093.91</v>
          </cell>
          <cell r="S959" t="str">
            <v>จังหวัดฮอด</v>
          </cell>
          <cell r="T959" t="str">
            <v>ผบ539</v>
          </cell>
          <cell r="U959">
            <v>2563</v>
          </cell>
          <cell r="V959" t="str">
            <v>ผบ161</v>
          </cell>
          <cell r="W959">
            <v>2564</v>
          </cell>
          <cell r="AA959">
            <v>24</v>
          </cell>
          <cell r="AB959">
            <v>8</v>
          </cell>
          <cell r="AC959">
            <v>2564</v>
          </cell>
          <cell r="BB959" t="str">
            <v>สืบทรัพย์ 26/04/67//ลงผล 21/5/67//</v>
          </cell>
          <cell r="BC959" t="str">
            <v/>
          </cell>
          <cell r="BD959" t="str">
            <v/>
          </cell>
          <cell r="BE959" t="str">
            <v/>
          </cell>
          <cell r="BF959" t="str">
            <v/>
          </cell>
          <cell r="BG959" t="str">
            <v/>
          </cell>
          <cell r="BH959" t="str">
            <v/>
          </cell>
          <cell r="BI959" t="str">
            <v/>
          </cell>
          <cell r="BJ959" t="str">
            <v/>
          </cell>
          <cell r="BK959" t="str">
            <v/>
          </cell>
          <cell r="BL959" t="str">
            <v/>
          </cell>
          <cell r="BM959" t="str">
            <v/>
          </cell>
          <cell r="BN959" t="str">
            <v/>
          </cell>
          <cell r="BO959" t="str">
            <v/>
          </cell>
          <cell r="BP959" t="str">
            <v/>
          </cell>
          <cell r="BQ959" t="str">
            <v/>
          </cell>
          <cell r="BR959" t="str">
            <v/>
          </cell>
          <cell r="BS959" t="str">
            <v/>
          </cell>
          <cell r="BT959" t="str">
            <v>นายวิรัตน์ พงศ์พนาชีวิน</v>
          </cell>
          <cell r="BU959">
            <v>883263011267</v>
          </cell>
          <cell r="BV959" t="str">
            <v>1.นายวิรัตน์ พงศ์พนาชีวิน
2.นางสาวโสภา เกียรติบุญชู
3.นายเด่นชัย กล้าใจดี
4.นางสาวสุภาวดี วิริยะวนา
5.นายตรี เจริญรัตน์ไพโรจน์
6.นางสาวอิละสู ขวัญมนัสพงศ์</v>
          </cell>
          <cell r="BW959" t="str">
            <v>จำเลยที่ 1
คู่สมรสจำเลยที่ 1
จำเลยที่ 2
คู่สมรสจำเลยที่ 2
จำเลยที่ 3
คู่สมรสจำเลยที่ 3</v>
          </cell>
          <cell r="BX959" t="str">
            <v>2-5002-00001-24-0
3-5002-00503-65-1
1-5002-00002-11-6
1-5002-00022-44-3
3-5002-00494-10-4
3-5003-00272-78-2</v>
          </cell>
          <cell r="BY95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-พบว่ามีกรรมสิทธิ์ในหลักฐานแจ้ งการครอลครองที่ดิน ส.ค.1เ เลขที่ 42 ต.บ้านแปะ อ.จอมทอง จ.เชียงใหม่
-ไม่พบว่ามีกรรมสิทธิ์ในที่ดิน อ.จอมทอง จ.เชียงใหม่ 
</v>
          </cell>
          <cell r="BZ959" t="str">
            <v>ไม่พบ</v>
          </cell>
          <cell r="CB959">
            <v>6</v>
          </cell>
          <cell r="CC959"/>
          <cell r="CD959"/>
          <cell r="CE959"/>
          <cell r="CF959"/>
          <cell r="CG959" t="str">
            <v>-พบว่ามีกรรมสิทธิ์ในที่ดินโฉนดเลขที่ 2134 อ.อมก๋อย  จ.เชียงใหม่ (ปลอดจำนอง)</v>
          </cell>
          <cell r="CK959"/>
        </row>
        <row r="960">
          <cell r="B960">
            <v>2433</v>
          </cell>
          <cell r="C960">
            <v>956</v>
          </cell>
          <cell r="D960">
            <v>19</v>
          </cell>
          <cell r="E960">
            <v>12</v>
          </cell>
          <cell r="F960">
            <v>2566</v>
          </cell>
          <cell r="G960">
            <v>800067572381</v>
          </cell>
          <cell r="H960" t="str">
            <v>นาย</v>
          </cell>
          <cell r="I960" t="str">
            <v>สุทัศน์</v>
          </cell>
          <cell r="J960" t="str">
            <v>บุญทา</v>
          </cell>
          <cell r="K960">
            <v>3500200517198</v>
          </cell>
          <cell r="L960" t="str">
            <v>จอมทอง</v>
          </cell>
          <cell r="M960" t="str">
            <v>เชียงใหม่ 3</v>
          </cell>
          <cell r="N960">
            <v>8</v>
          </cell>
          <cell r="O960" t="str">
            <v>ธนาคารประชาชน</v>
          </cell>
          <cell r="P960" t="str">
            <v>1.บุคคลค้ำประกัน</v>
          </cell>
          <cell r="Q960">
            <v>42996.06</v>
          </cell>
          <cell r="R960">
            <v>12966.29</v>
          </cell>
          <cell r="S960" t="str">
            <v>จังหวัดฮอด</v>
          </cell>
          <cell r="T960" t="str">
            <v>ผบ.1168</v>
          </cell>
          <cell r="U960">
            <v>2562</v>
          </cell>
          <cell r="V960" t="str">
            <v>ผบ.1308</v>
          </cell>
          <cell r="W960">
            <v>2562</v>
          </cell>
          <cell r="X960">
            <v>2</v>
          </cell>
          <cell r="Y960">
            <v>12</v>
          </cell>
          <cell r="Z960">
            <v>2562</v>
          </cell>
          <cell r="BB960" t="str">
            <v>สืบทรัพย์ 25/04/67//ลงผล 10/5/67//</v>
          </cell>
          <cell r="BC960" t="str">
            <v/>
          </cell>
          <cell r="BD960" t="str">
            <v/>
          </cell>
          <cell r="BE960" t="str">
            <v/>
          </cell>
          <cell r="BF960" t="str">
            <v/>
          </cell>
          <cell r="BG960" t="str">
            <v/>
          </cell>
          <cell r="BH960" t="str">
            <v/>
          </cell>
          <cell r="BI960" t="str">
            <v/>
          </cell>
          <cell r="BJ960" t="str">
            <v/>
          </cell>
          <cell r="BK960" t="str">
            <v/>
          </cell>
          <cell r="BL960" t="str">
            <v/>
          </cell>
          <cell r="BM960" t="str">
            <v/>
          </cell>
          <cell r="BN960" t="str">
            <v/>
          </cell>
          <cell r="BO960" t="str">
            <v/>
          </cell>
          <cell r="BP960" t="str">
            <v/>
          </cell>
          <cell r="BQ960" t="str">
            <v/>
          </cell>
          <cell r="BR960" t="str">
            <v/>
          </cell>
          <cell r="BS960" t="str">
            <v/>
          </cell>
          <cell r="BT960" t="str">
            <v>นายสุทัศน์ บุญทา</v>
          </cell>
          <cell r="BU960">
            <v>883262011834</v>
          </cell>
          <cell r="BV960" t="str">
            <v>1.นายสุทัศน์ บถุญทา
2.นายวัชรินทร์ พจนบัณฑิต
3.นางอาภาพร  พจนบัณฑิต
4.นายอุทัย ดำรงอนุรักษ์
5.นายจุฬา โชติธนกายจน์</v>
          </cell>
          <cell r="BW960" t="str">
            <v>จำเลยที่ 1
จำเลยที่ 2
คู่สมรสจำเลยที่ 2
จำเลยที่ 3
จำเลยที่ 4</v>
          </cell>
          <cell r="BX960" t="str">
            <v xml:space="preserve">3-500-00517-19-8
3-5002-00526-64-2
3-5002-00528-31-9
2-5002-000002-97-1
3-5002-00529-12-9
</v>
          </cell>
          <cell r="BY960" t="e">
            <v>#NAME?</v>
          </cell>
          <cell r="BZ960" t="str">
            <v>พบ</v>
          </cell>
          <cell r="CB960">
            <v>5</v>
          </cell>
          <cell r="CC960"/>
          <cell r="CD960"/>
          <cell r="CE960"/>
          <cell r="CF960"/>
          <cell r="CG960" t="str">
            <v>-พบว่ามีกรรมสิทธิ์ในที่ดิน น.ส. 3 ก. 1326  อ.อมก๋อย  จ.เชียงใหม่ (ปลอดจำนอง)</v>
          </cell>
          <cell r="CK960"/>
        </row>
        <row r="961">
          <cell r="B961">
            <v>2434</v>
          </cell>
          <cell r="C961">
            <v>957</v>
          </cell>
          <cell r="D961">
            <v>19</v>
          </cell>
          <cell r="E961">
            <v>12</v>
          </cell>
          <cell r="F961">
            <v>2566</v>
          </cell>
          <cell r="G961">
            <v>800043581399</v>
          </cell>
          <cell r="H961" t="str">
            <v>นาย</v>
          </cell>
          <cell r="I961" t="str">
            <v>เอกถวัลย์</v>
          </cell>
          <cell r="J961" t="str">
            <v>โยมนา</v>
          </cell>
          <cell r="K961">
            <v>3500200538519</v>
          </cell>
          <cell r="L961" t="str">
            <v>จอมทอง</v>
          </cell>
          <cell r="M961" t="str">
            <v>เชียงใหม่ 3</v>
          </cell>
          <cell r="N961">
            <v>8</v>
          </cell>
          <cell r="O961" t="str">
            <v>ธนาคารประชาชน</v>
          </cell>
          <cell r="P961" t="str">
            <v>1.บุคคลค้ำประกัน</v>
          </cell>
          <cell r="Q961">
            <v>65552</v>
          </cell>
          <cell r="R961">
            <v>12818.65</v>
          </cell>
          <cell r="S961" t="str">
            <v>จังหวัดฮอด</v>
          </cell>
          <cell r="T961" t="str">
            <v>ผบ.1180</v>
          </cell>
          <cell r="U961">
            <v>2562</v>
          </cell>
          <cell r="V961" t="str">
            <v>ผบ.1150</v>
          </cell>
          <cell r="W961">
            <v>2562</v>
          </cell>
          <cell r="AA961">
            <v>18</v>
          </cell>
          <cell r="AB961">
            <v>11</v>
          </cell>
          <cell r="AC961">
            <v>2562</v>
          </cell>
          <cell r="BB961" t="str">
            <v>สืบทรัพย์ 25/04/67//ลงผล 10/5/67//</v>
          </cell>
          <cell r="BC961" t="str">
            <v/>
          </cell>
          <cell r="BD961" t="str">
            <v/>
          </cell>
          <cell r="BE961" t="str">
            <v/>
          </cell>
          <cell r="BF961" t="str">
            <v/>
          </cell>
          <cell r="BG961" t="str">
            <v/>
          </cell>
          <cell r="BH961" t="str">
            <v/>
          </cell>
          <cell r="BI961" t="str">
            <v/>
          </cell>
          <cell r="BJ961" t="str">
            <v/>
          </cell>
          <cell r="BK961" t="str">
            <v/>
          </cell>
          <cell r="BL961" t="str">
            <v/>
          </cell>
          <cell r="BM961" t="str">
            <v/>
          </cell>
          <cell r="BN961" t="str">
            <v/>
          </cell>
          <cell r="BO961" t="str">
            <v/>
          </cell>
          <cell r="BP961" t="str">
            <v/>
          </cell>
          <cell r="BQ961" t="str">
            <v/>
          </cell>
          <cell r="BR961" t="str">
            <v/>
          </cell>
          <cell r="BS961" t="str">
            <v/>
          </cell>
          <cell r="BT961" t="str">
            <v>นายเอกถวัลย์ โยมนา</v>
          </cell>
          <cell r="BU961">
            <v>883262011836</v>
          </cell>
          <cell r="BV961" t="str">
            <v>1.นายเอกวัลย์ โยมนา
2.นางอำพร ใจมูล
3. นายประสงค์ บูรณะ
4.นางทองสาย คำใจ
5.นายดำรง แดนไกวัลฉัตร
6.นางน้อย ใจฟูโน</v>
          </cell>
          <cell r="BW961" t="str">
            <v>จำเลยที่ 1
คู่สมรสจำเลยที่ 1
จำเลยที่ 2
คู่สมรสจำเลยที่ 2
จำเลยที่ 3
คู่สมรสจำเลยที่ 3</v>
          </cell>
          <cell r="BX961" t="str">
            <v xml:space="preserve">3-5002-00538-51-9
3-6599-00200-87-9
3-5002-00540-11-4
3-5002-00537-06-7
2-5003-00026-48-1
3-5002-00535-70-6
</v>
          </cell>
          <cell r="BY961" t="str">
            <v>-พบว่ามีกรรมสิทธิ์ในที่ดิน เลขโฉนด 50978 ต.บ้านแปะ อ.จอมทอง จ.เชียงใหม่ซึ่งเมื่อตรวจสอบแล้ว ไม่พบราคาประเมินที่ดิน (ปลอดจำนอง.)</v>
          </cell>
          <cell r="BZ961" t="str">
            <v>ไม่พบ</v>
          </cell>
          <cell r="CB961">
            <v>6</v>
          </cell>
          <cell r="CC961"/>
          <cell r="CD961"/>
          <cell r="CE961"/>
          <cell r="CF961"/>
          <cell r="CG961" t="str">
            <v>-พบว่ามีกรรมสิทธิ์ในที่ดินโฉนดเลขที่ 1958 อ.อมก๋อย  จ.เชียงใหม่ (ปลอดจำนอง)</v>
          </cell>
          <cell r="CK961"/>
        </row>
        <row r="962">
          <cell r="B962">
            <v>2435</v>
          </cell>
          <cell r="C962">
            <v>958</v>
          </cell>
          <cell r="D962">
            <v>23</v>
          </cell>
          <cell r="E962">
            <v>1</v>
          </cell>
          <cell r="F962">
            <v>2567</v>
          </cell>
          <cell r="G962">
            <v>800032568506</v>
          </cell>
          <cell r="H962" t="str">
            <v>นาย</v>
          </cell>
          <cell r="I962" t="str">
            <v>มงคล</v>
          </cell>
          <cell r="J962" t="str">
            <v>บุตรต๊ะ</v>
          </cell>
          <cell r="K962"/>
          <cell r="L962" t="str">
            <v>จอมทอง</v>
          </cell>
          <cell r="M962" t="str">
            <v>เชียงใหม่ 3</v>
          </cell>
          <cell r="N962">
            <v>8</v>
          </cell>
          <cell r="O962"/>
          <cell r="P962"/>
          <cell r="Q962"/>
          <cell r="R962"/>
          <cell r="S962" t="str">
            <v>จังหวัดฮอด</v>
          </cell>
          <cell r="T962" t="str">
            <v>ผบ.1468</v>
          </cell>
          <cell r="U962">
            <v>2561</v>
          </cell>
          <cell r="V962" t="str">
            <v>ผบ.139</v>
          </cell>
          <cell r="W962">
            <v>2562</v>
          </cell>
          <cell r="X962"/>
          <cell r="Y962"/>
          <cell r="Z962"/>
          <cell r="AA962"/>
          <cell r="AB962"/>
          <cell r="AC962"/>
          <cell r="AD962"/>
          <cell r="AE962"/>
          <cell r="AF962"/>
          <cell r="AG962"/>
          <cell r="AH962"/>
          <cell r="AI962"/>
          <cell r="AJ962"/>
          <cell r="AK962"/>
          <cell r="AL962"/>
          <cell r="AM962"/>
          <cell r="AN962"/>
          <cell r="AO962"/>
          <cell r="AP962"/>
          <cell r="AQ962"/>
          <cell r="AR962"/>
          <cell r="AS962"/>
          <cell r="AT962"/>
          <cell r="AU962"/>
          <cell r="AV962"/>
          <cell r="AW962"/>
          <cell r="AX962"/>
          <cell r="AY962"/>
          <cell r="AZ962"/>
          <cell r="BA962"/>
          <cell r="BB962" t="str">
            <v>ถอนการยึดและถอนการบังคับคดี 23/5/2567</v>
          </cell>
          <cell r="BC962" t="str">
            <v/>
          </cell>
          <cell r="BD962" t="str">
            <v/>
          </cell>
          <cell r="BE962" t="str">
            <v/>
          </cell>
          <cell r="BF962" t="str">
            <v/>
          </cell>
          <cell r="BG962" t="str">
            <v/>
          </cell>
          <cell r="BH962" t="str">
            <v/>
          </cell>
          <cell r="BI962" t="str">
            <v/>
          </cell>
          <cell r="BJ962" t="str">
            <v/>
          </cell>
          <cell r="BK962" t="str">
            <v/>
          </cell>
          <cell r="BL962" t="str">
            <v/>
          </cell>
          <cell r="BM962" t="str">
            <v/>
          </cell>
          <cell r="BN962" t="str">
            <v/>
          </cell>
          <cell r="BO962" t="str">
            <v/>
          </cell>
          <cell r="BP962" t="str">
            <v/>
          </cell>
          <cell r="BQ962" t="str">
            <v/>
          </cell>
          <cell r="BR962" t="str">
            <v/>
          </cell>
          <cell r="BS962" t="str">
            <v/>
          </cell>
          <cell r="BT962" t="str">
            <v>นายมงคล บุตรต๊ะ</v>
          </cell>
          <cell r="BU962">
            <v>0</v>
          </cell>
          <cell r="BV962"/>
          <cell r="BW962"/>
          <cell r="BX962"/>
          <cell r="BY962" t="e">
            <v>#NAME?</v>
          </cell>
          <cell r="BZ962"/>
          <cell r="CA962"/>
          <cell r="CB962"/>
          <cell r="CC962"/>
          <cell r="CD962" t="str">
            <v>8.นายเจริญ ปันตา</v>
          </cell>
          <cell r="CE962" t="str">
            <v>จำเลยที่ 5</v>
          </cell>
          <cell r="CF962" t="str">
            <v>3-5018-00130-33-3</v>
          </cell>
          <cell r="CG962" t="str">
            <v>-พบว่ามีกรรมสิทธิ์ในที่ดินโฉนดเลขที่ 1958 อ.อมก๋อย  จ.เชียงใหม่ (สินสมรส)</v>
          </cell>
          <cell r="CH962"/>
          <cell r="CI962"/>
          <cell r="CJ962"/>
          <cell r="CK962"/>
          <cell r="CL962"/>
          <cell r="CM962"/>
          <cell r="CN962"/>
          <cell r="CO962"/>
          <cell r="CP962"/>
        </row>
        <row r="963">
          <cell r="B963">
            <v>2436</v>
          </cell>
          <cell r="C963">
            <v>959</v>
          </cell>
          <cell r="D963">
            <v>23</v>
          </cell>
          <cell r="E963">
            <v>1</v>
          </cell>
          <cell r="F963">
            <v>2567</v>
          </cell>
          <cell r="G963">
            <v>800031141891</v>
          </cell>
          <cell r="H963" t="str">
            <v>นาย</v>
          </cell>
          <cell r="I963" t="str">
            <v>อุ่นคำ</v>
          </cell>
          <cell r="J963" t="str">
            <v>คำมูล</v>
          </cell>
          <cell r="K963"/>
          <cell r="L963" t="str">
            <v>ดอยเต่า</v>
          </cell>
          <cell r="M963" t="str">
            <v>เชียงใหม่ 3</v>
          </cell>
          <cell r="N963">
            <v>8</v>
          </cell>
          <cell r="O963"/>
          <cell r="P963"/>
          <cell r="Q963"/>
          <cell r="R963"/>
          <cell r="S963" t="str">
            <v>จังหวัดฮอด</v>
          </cell>
          <cell r="T963" t="str">
            <v>ผบ.1328</v>
          </cell>
          <cell r="U963">
            <v>2559</v>
          </cell>
          <cell r="V963" t="str">
            <v>ผบ.1474</v>
          </cell>
          <cell r="W963">
            <v>2559</v>
          </cell>
          <cell r="X963"/>
          <cell r="Y963"/>
          <cell r="Z963"/>
          <cell r="AA963"/>
          <cell r="AB963"/>
          <cell r="AC963"/>
          <cell r="AD963"/>
          <cell r="AE963"/>
          <cell r="AF963"/>
          <cell r="AG963"/>
          <cell r="AH963"/>
          <cell r="AI963"/>
          <cell r="AJ963"/>
          <cell r="AK963"/>
          <cell r="AL963"/>
          <cell r="AM963"/>
          <cell r="AN963"/>
          <cell r="AO963"/>
          <cell r="AP963"/>
          <cell r="AQ963"/>
          <cell r="AR963"/>
          <cell r="AS963"/>
          <cell r="AT963"/>
          <cell r="AU963"/>
          <cell r="AV963"/>
          <cell r="AW963"/>
          <cell r="AX963"/>
          <cell r="AY963"/>
          <cell r="AZ963"/>
          <cell r="BA963"/>
          <cell r="BB963"/>
          <cell r="BC963" t="str">
            <v/>
          </cell>
          <cell r="BD963" t="str">
            <v/>
          </cell>
          <cell r="BE963" t="str">
            <v/>
          </cell>
          <cell r="BF963" t="str">
            <v/>
          </cell>
          <cell r="BG963" t="str">
            <v/>
          </cell>
          <cell r="BH963" t="str">
            <v/>
          </cell>
          <cell r="BI963" t="str">
            <v/>
          </cell>
          <cell r="BJ963" t="str">
            <v/>
          </cell>
          <cell r="BK963" t="str">
            <v/>
          </cell>
          <cell r="BL963" t="str">
            <v/>
          </cell>
          <cell r="BM963" t="str">
            <v/>
          </cell>
          <cell r="BN963" t="str">
            <v/>
          </cell>
          <cell r="BO963" t="str">
            <v/>
          </cell>
          <cell r="BP963" t="str">
            <v/>
          </cell>
          <cell r="BQ963" t="str">
            <v/>
          </cell>
          <cell r="BR963" t="str">
            <v/>
          </cell>
          <cell r="BS963" t="str">
            <v/>
          </cell>
          <cell r="BT963" t="str">
            <v>นายอุ่นคำ คำมูล</v>
          </cell>
          <cell r="BU963">
            <v>0</v>
          </cell>
          <cell r="BV963"/>
          <cell r="BW963"/>
          <cell r="BX963"/>
          <cell r="BY963" t="str">
            <v>-พบว่ามีกรรมสิทธิ์ในที่ดิน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v>
          </cell>
          <cell r="BZ963"/>
          <cell r="CA963"/>
          <cell r="CB963"/>
          <cell r="CC963"/>
          <cell r="CD963" t="str">
            <v>9.นางสาวพลอย ขาวหยุบ</v>
          </cell>
          <cell r="CE963" t="str">
            <v>คู่สมรสจำเลยที่ 5</v>
          </cell>
          <cell r="CF963" t="str">
            <v>3-5018-00132-10-7</v>
          </cell>
          <cell r="CG963" t="str">
            <v>-พบว่ามีกรรมสิทธิ์ในที่ดินโฉนดเลขที่ 2599 อ.อมก๋อย  จ.เชียงใหม่ (สินสมรส)</v>
          </cell>
          <cell r="CH963"/>
          <cell r="CI963"/>
          <cell r="CJ963"/>
          <cell r="CK963"/>
          <cell r="CL963"/>
          <cell r="CM963"/>
          <cell r="CN963"/>
          <cell r="CO963"/>
          <cell r="CP963"/>
        </row>
        <row r="964">
          <cell r="B964">
            <v>2437</v>
          </cell>
          <cell r="C964">
            <v>960</v>
          </cell>
          <cell r="D964">
            <v>23</v>
          </cell>
          <cell r="E964">
            <v>1</v>
          </cell>
          <cell r="F964">
            <v>2567</v>
          </cell>
          <cell r="G964">
            <v>8590530009</v>
          </cell>
          <cell r="H964" t="str">
            <v>นางสาว</v>
          </cell>
          <cell r="I964" t="str">
            <v>สายฝน</v>
          </cell>
          <cell r="J964" t="str">
            <v>ศรีสกุลดสาวภาคย์</v>
          </cell>
          <cell r="K964"/>
          <cell r="L964" t="str">
            <v>ดอยเต่า</v>
          </cell>
          <cell r="M964" t="str">
            <v>เชียงใหม่ 3</v>
          </cell>
          <cell r="N964">
            <v>8</v>
          </cell>
          <cell r="O964"/>
          <cell r="P964"/>
          <cell r="Q964"/>
          <cell r="R964"/>
          <cell r="S964" t="str">
            <v>จังหวัดฮอด</v>
          </cell>
          <cell r="T964" t="str">
            <v>ผบ.22</v>
          </cell>
          <cell r="U964">
            <v>2559</v>
          </cell>
          <cell r="V964" t="str">
            <v>ผบ.119</v>
          </cell>
          <cell r="W964">
            <v>2559</v>
          </cell>
          <cell r="X964"/>
          <cell r="Y964"/>
          <cell r="Z964"/>
          <cell r="AA964"/>
          <cell r="AB964"/>
          <cell r="AC964"/>
          <cell r="AD964"/>
          <cell r="AE964"/>
          <cell r="AF964"/>
          <cell r="AG964"/>
          <cell r="AH964"/>
          <cell r="AI964"/>
          <cell r="AJ964"/>
          <cell r="AK964"/>
          <cell r="AL964"/>
          <cell r="AM964"/>
          <cell r="AN964"/>
          <cell r="AO964"/>
          <cell r="AP964"/>
          <cell r="AQ964"/>
          <cell r="AR964"/>
          <cell r="AS964"/>
          <cell r="AT964"/>
          <cell r="AU964"/>
          <cell r="AV964"/>
          <cell r="AW964"/>
          <cell r="AX964"/>
          <cell r="AY964"/>
          <cell r="AZ964"/>
          <cell r="BA964"/>
          <cell r="BB964" t="str">
            <v>ถอนการยึดและถอนการบังคับคดี 27/2/2568</v>
          </cell>
          <cell r="BC964" t="str">
            <v/>
          </cell>
          <cell r="BD964" t="str">
            <v/>
          </cell>
          <cell r="BE964" t="str">
            <v/>
          </cell>
          <cell r="BF964" t="str">
            <v/>
          </cell>
          <cell r="BG964" t="str">
            <v/>
          </cell>
          <cell r="BH964" t="str">
            <v/>
          </cell>
          <cell r="BI964" t="str">
            <v/>
          </cell>
          <cell r="BJ964" t="str">
            <v/>
          </cell>
          <cell r="BK964" t="str">
            <v/>
          </cell>
          <cell r="BL964" t="str">
            <v/>
          </cell>
          <cell r="BM964" t="str">
            <v/>
          </cell>
          <cell r="BN964" t="str">
            <v/>
          </cell>
          <cell r="BO964" t="str">
            <v/>
          </cell>
          <cell r="BP964" t="str">
            <v/>
          </cell>
          <cell r="BQ964" t="str">
            <v/>
          </cell>
          <cell r="BR964" t="str">
            <v/>
          </cell>
          <cell r="BS964" t="str">
            <v/>
          </cell>
          <cell r="BT964" t="str">
            <v>นางสาวสายฝน ศรีสกุลดสาวภาคย์</v>
          </cell>
          <cell r="BU964">
            <v>0</v>
          </cell>
          <cell r="BV964"/>
          <cell r="BW964"/>
          <cell r="BX964"/>
          <cell r="BY964"/>
          <cell r="BZ964"/>
          <cell r="CA964"/>
          <cell r="CB964"/>
          <cell r="CC964"/>
          <cell r="CD964"/>
          <cell r="CE964"/>
          <cell r="CF964"/>
          <cell r="CG964" t="str">
            <v>-พบว่ามีกรรมสิทธิ์ในที่ดินโฉนดเลขที่ 4355 อ.อมก๋อย  จ.เชียงใหม่ (ติดจำนอง)</v>
          </cell>
          <cell r="CH964"/>
          <cell r="CI964"/>
          <cell r="CJ964"/>
          <cell r="CK964"/>
          <cell r="CL964"/>
          <cell r="CM964"/>
          <cell r="CN964"/>
          <cell r="CO964"/>
          <cell r="CP964"/>
        </row>
        <row r="965">
          <cell r="B965">
            <v>2438</v>
          </cell>
          <cell r="C965">
            <v>961</v>
          </cell>
          <cell r="D965">
            <v>23</v>
          </cell>
          <cell r="E965">
            <v>1</v>
          </cell>
          <cell r="F965">
            <v>2567</v>
          </cell>
          <cell r="G965">
            <v>800023546487</v>
          </cell>
          <cell r="H965" t="str">
            <v>นาง</v>
          </cell>
          <cell r="I965" t="str">
            <v>ทองเหรียญ</v>
          </cell>
          <cell r="J965" t="str">
            <v>แสนปัญญา</v>
          </cell>
          <cell r="K965"/>
          <cell r="L965" t="str">
            <v>ฮอด</v>
          </cell>
          <cell r="M965" t="str">
            <v>เชียงใหม่ 3</v>
          </cell>
          <cell r="N965">
            <v>8</v>
          </cell>
          <cell r="O965"/>
          <cell r="P965"/>
          <cell r="Q965"/>
          <cell r="R965"/>
          <cell r="S965" t="str">
            <v>จังหวัดฮอด</v>
          </cell>
          <cell r="T965" t="str">
            <v>ผบ.597</v>
          </cell>
          <cell r="U965">
            <v>2558</v>
          </cell>
          <cell r="V965" t="str">
            <v>ผบ.600</v>
          </cell>
          <cell r="W965">
            <v>2558</v>
          </cell>
          <cell r="X965"/>
          <cell r="Y965"/>
          <cell r="Z965"/>
          <cell r="AA965"/>
          <cell r="AB965"/>
          <cell r="AC965"/>
          <cell r="AD965"/>
          <cell r="AE965"/>
          <cell r="AF965"/>
          <cell r="AG965"/>
          <cell r="AH965"/>
          <cell r="AI965"/>
          <cell r="AJ965"/>
          <cell r="AK965"/>
          <cell r="AL965"/>
          <cell r="AM965"/>
          <cell r="AN965"/>
          <cell r="AO965"/>
          <cell r="AP965"/>
          <cell r="AQ965"/>
          <cell r="AR965"/>
          <cell r="AS965"/>
          <cell r="AT965"/>
          <cell r="AU965"/>
          <cell r="AV965"/>
          <cell r="AW965"/>
          <cell r="AX965"/>
          <cell r="AY965"/>
          <cell r="AZ965"/>
          <cell r="BA965"/>
          <cell r="BB965"/>
          <cell r="BC965" t="str">
            <v/>
          </cell>
          <cell r="BD965" t="str">
            <v/>
          </cell>
          <cell r="BE965" t="str">
            <v/>
          </cell>
          <cell r="BF965" t="str">
            <v/>
          </cell>
          <cell r="BG965" t="str">
            <v/>
          </cell>
          <cell r="BH965" t="str">
            <v/>
          </cell>
          <cell r="BI965" t="str">
            <v/>
          </cell>
          <cell r="BJ965" t="str">
            <v/>
          </cell>
          <cell r="BK965" t="str">
            <v/>
          </cell>
          <cell r="BL965" t="str">
            <v/>
          </cell>
          <cell r="BM965" t="str">
            <v/>
          </cell>
          <cell r="BN965" t="str">
            <v/>
          </cell>
          <cell r="BO965" t="str">
            <v/>
          </cell>
          <cell r="BP965" t="str">
            <v/>
          </cell>
          <cell r="BQ965" t="str">
            <v/>
          </cell>
          <cell r="BR965" t="str">
            <v/>
          </cell>
          <cell r="BS965" t="str">
            <v/>
          </cell>
          <cell r="BT965" t="str">
            <v>นางทองเหรียญ แสนปัญญา</v>
          </cell>
          <cell r="BU965">
            <v>0</v>
          </cell>
          <cell r="BV965"/>
          <cell r="BW965"/>
          <cell r="BX965"/>
          <cell r="BY965"/>
          <cell r="BZ965"/>
          <cell r="CA965"/>
          <cell r="CB965"/>
          <cell r="CC965"/>
          <cell r="CD965" t="str">
            <v>10.นางวิชชุดา ปาลี</v>
          </cell>
          <cell r="CE965" t="str">
            <v>จำเลยที่ 6</v>
          </cell>
          <cell r="CF965" t="str">
            <v>3-5018-00040-18-1</v>
          </cell>
          <cell r="CG965" t="str">
            <v>-พบว่ามีกรรมสิทธิ์ในที่ดินโฉนดเลขที่ 4459 อ.อมก๋อย  จ.เชียงใหม่ (ปลอดจำนอง)</v>
          </cell>
          <cell r="CH965"/>
          <cell r="CI965"/>
          <cell r="CJ965"/>
          <cell r="CK965"/>
          <cell r="CL965"/>
          <cell r="CM965"/>
          <cell r="CN965"/>
          <cell r="CO965"/>
          <cell r="CP965"/>
        </row>
        <row r="966">
          <cell r="B966">
            <v>2439</v>
          </cell>
          <cell r="C966">
            <v>963</v>
          </cell>
          <cell r="D966">
            <v>25</v>
          </cell>
          <cell r="E966">
            <v>1</v>
          </cell>
          <cell r="F966">
            <v>2567</v>
          </cell>
          <cell r="G966" t="str">
            <v>800056042438,
 800077713405</v>
          </cell>
          <cell r="H966" t="str">
            <v>นางสาว</v>
          </cell>
          <cell r="I966" t="str">
            <v>พรพิมล</v>
          </cell>
          <cell r="J966" t="str">
            <v>ดีนะ</v>
          </cell>
          <cell r="K966">
            <v>1501800074950</v>
          </cell>
          <cell r="L966" t="str">
            <v>อมก๋อย</v>
          </cell>
          <cell r="M966" t="str">
            <v>เชียงใหม่ 3</v>
          </cell>
          <cell r="N966">
            <v>8</v>
          </cell>
          <cell r="O966" t="str">
            <v>ธนาคารประชาชน</v>
          </cell>
          <cell r="P966" t="str">
            <v>1.บุคคลค้ำประกัน</v>
          </cell>
          <cell r="Q966">
            <v>76349.61</v>
          </cell>
          <cell r="R966">
            <v>18843.650000000001</v>
          </cell>
          <cell r="S966" t="str">
            <v>จังหวัดฮอด</v>
          </cell>
          <cell r="T966" t="str">
            <v>ผบE210</v>
          </cell>
          <cell r="U966">
            <v>2563</v>
          </cell>
          <cell r="V966" t="str">
            <v>ผบE331</v>
          </cell>
          <cell r="W966">
            <v>2563</v>
          </cell>
          <cell r="X966">
            <v>10</v>
          </cell>
          <cell r="Y966">
            <v>9</v>
          </cell>
          <cell r="Z966">
            <v>2563</v>
          </cell>
          <cell r="AA966"/>
          <cell r="AB966"/>
          <cell r="AC966"/>
          <cell r="AD966"/>
          <cell r="AE966"/>
          <cell r="AF966"/>
          <cell r="AG966"/>
          <cell r="AH966"/>
          <cell r="AI966"/>
          <cell r="AJ966"/>
          <cell r="AK966"/>
          <cell r="AL966"/>
          <cell r="AM966"/>
          <cell r="AN966"/>
          <cell r="AO966"/>
          <cell r="AP966"/>
          <cell r="AQ966"/>
          <cell r="AR966"/>
          <cell r="AS966"/>
          <cell r="AT966"/>
          <cell r="AU966"/>
          <cell r="AV966"/>
          <cell r="AW966"/>
          <cell r="AX966"/>
          <cell r="AY966"/>
          <cell r="AZ966"/>
          <cell r="BA966"/>
          <cell r="BB966" t="str">
            <v>สืบทรัพย์ รายงานสืบวันที่ 19/8/2567</v>
          </cell>
          <cell r="BC966" t="str">
            <v/>
          </cell>
          <cell r="BD966" t="str">
            <v/>
          </cell>
          <cell r="BE966" t="str">
            <v/>
          </cell>
          <cell r="BF966" t="str">
            <v/>
          </cell>
          <cell r="BG966" t="str">
            <v/>
          </cell>
          <cell r="BH966" t="str">
            <v/>
          </cell>
          <cell r="BI966" t="str">
            <v/>
          </cell>
          <cell r="BJ966" t="str">
            <v/>
          </cell>
          <cell r="BK966" t="str">
            <v/>
          </cell>
          <cell r="BL966" t="str">
            <v/>
          </cell>
          <cell r="BM966" t="str">
            <v/>
          </cell>
          <cell r="BN966" t="str">
            <v/>
          </cell>
          <cell r="BO966" t="str">
            <v/>
          </cell>
          <cell r="BP966" t="str">
            <v/>
          </cell>
          <cell r="BQ966" t="str">
            <v/>
          </cell>
          <cell r="BR966" t="str">
            <v/>
          </cell>
          <cell r="BS966" t="str">
            <v/>
          </cell>
          <cell r="BT966" t="str">
            <v>นางสาวพรพิมล ดีนะ</v>
          </cell>
          <cell r="BU966">
            <v>883262011669</v>
          </cell>
          <cell r="BV966" t="str">
            <v>1.นางสาวพรพิมล  ดีนะ 
2.นายมานพ  แก้วติ
3.นายนิพนธ์  ปู่ทอง
4.นางวันดี  ปู่ทอง</v>
          </cell>
          <cell r="BW966" t="str">
            <v>จำเลยที่ 1
จำเลยที่ 2
จำเลยที่ 3
คู่สมรสจำเลยที่ 3</v>
          </cell>
          <cell r="BX966" t="str">
            <v>1-5018-00074-95-0
3-5018-00204-61-2
3-5018-00128-46-1
8-5018-84038-43-4</v>
          </cell>
          <cell r="BY966" t="str">
            <v xml:space="preserve">-พบว่ามีกรรมสิทธิ์ในที่ดิน โฉนดเลขที่ 4759 ต.แม่ตื่น อ.อมก๋อย จ.เชียงใหม่ (จิดจำนอง ธกส.)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66" t="str">
            <v>พบ</v>
          </cell>
          <cell r="CA966"/>
          <cell r="CB966">
            <v>4</v>
          </cell>
          <cell r="CC966" t="str">
            <v>นุสบา</v>
          </cell>
          <cell r="CD966"/>
          <cell r="CE966"/>
          <cell r="CF966"/>
          <cell r="CG966" t="str">
            <v>-ไม่พบว่ามีกรรมสิทธิ์ในที่ดิน อ.อมก๋อย  จ.เชียงใหม่</v>
          </cell>
          <cell r="CH966"/>
          <cell r="CI966"/>
          <cell r="CJ966"/>
          <cell r="CK966"/>
          <cell r="CL966">
            <v>243884</v>
          </cell>
          <cell r="CM966"/>
          <cell r="CN966"/>
          <cell r="CO966"/>
          <cell r="CP966"/>
        </row>
        <row r="967">
          <cell r="B967">
            <v>2440</v>
          </cell>
          <cell r="C967">
            <v>964</v>
          </cell>
          <cell r="D967">
            <v>25</v>
          </cell>
          <cell r="E967">
            <v>1</v>
          </cell>
          <cell r="F967">
            <v>2567</v>
          </cell>
          <cell r="G967" t="str">
            <v>800071176211, 800062370302</v>
          </cell>
          <cell r="H967" t="str">
            <v>นาย</v>
          </cell>
          <cell r="I967" t="str">
            <v>วิทยา</v>
          </cell>
          <cell r="J967" t="str">
            <v>เจริญอายุวัฒ</v>
          </cell>
          <cell r="K967">
            <v>2501800081822</v>
          </cell>
          <cell r="L967" t="str">
            <v>อมก๋อย</v>
          </cell>
          <cell r="M967" t="str">
            <v>เชียงใหม่ 3</v>
          </cell>
          <cell r="N967">
            <v>8</v>
          </cell>
          <cell r="O967" t="str">
            <v>แก้ไขหนี้ฯ, ธนาคารประชาชน</v>
          </cell>
          <cell r="P967" t="str">
            <v>1.บุคคลค้ำประกัน</v>
          </cell>
          <cell r="Q967">
            <v>37920.99</v>
          </cell>
          <cell r="R967">
            <v>13100.95</v>
          </cell>
          <cell r="S967" t="str">
            <v>จังหวัดฮอด</v>
          </cell>
          <cell r="T967" t="str">
            <v>ผบ19</v>
          </cell>
          <cell r="U967">
            <v>2564</v>
          </cell>
          <cell r="V967" t="str">
            <v>ผบ39</v>
          </cell>
          <cell r="W967">
            <v>2564</v>
          </cell>
          <cell r="X967">
            <v>1</v>
          </cell>
          <cell r="Y967">
            <v>6</v>
          </cell>
          <cell r="Z967">
            <v>2564</v>
          </cell>
          <cell r="AA967"/>
          <cell r="AB967"/>
          <cell r="AC967"/>
          <cell r="AD967"/>
          <cell r="AE967"/>
          <cell r="AF967"/>
          <cell r="AG967">
            <v>7</v>
          </cell>
          <cell r="AH967">
            <v>6</v>
          </cell>
          <cell r="AI967">
            <v>2565</v>
          </cell>
          <cell r="AJ967"/>
          <cell r="AK967"/>
          <cell r="AL967"/>
          <cell r="AM967"/>
          <cell r="AN967"/>
          <cell r="AO967"/>
          <cell r="AP967"/>
          <cell r="AQ967"/>
          <cell r="AR967"/>
          <cell r="AS967"/>
          <cell r="AT967"/>
          <cell r="AU967"/>
          <cell r="AV967"/>
          <cell r="AW967"/>
          <cell r="AX967"/>
          <cell r="AY967"/>
          <cell r="AZ967"/>
          <cell r="BA967"/>
          <cell r="BB967" t="str">
            <v>รายงานผลสืบ วันที่ 24/8/2567</v>
          </cell>
          <cell r="BC967">
            <v>1500</v>
          </cell>
          <cell r="BD967">
            <v>24</v>
          </cell>
          <cell r="BE967">
            <v>1</v>
          </cell>
          <cell r="BF967">
            <v>2568</v>
          </cell>
          <cell r="BG967">
            <v>0</v>
          </cell>
          <cell r="BH967" t="str">
            <v>-</v>
          </cell>
          <cell r="BI967" t="str">
            <v>-</v>
          </cell>
          <cell r="BJ967" t="str">
            <v>-</v>
          </cell>
          <cell r="BK967">
            <v>0</v>
          </cell>
          <cell r="BL967">
            <v>1260</v>
          </cell>
          <cell r="BM967">
            <v>0</v>
          </cell>
          <cell r="BN967" t="str">
            <v/>
          </cell>
          <cell r="BO967" t="str">
            <v/>
          </cell>
          <cell r="BP967" t="str">
            <v/>
          </cell>
          <cell r="BQ967" t="str">
            <v>-</v>
          </cell>
          <cell r="BR967" t="str">
            <v>-</v>
          </cell>
          <cell r="BS967" t="str">
            <v>-</v>
          </cell>
          <cell r="BT967" t="str">
            <v>นายวิทยา เจริญอายุวัฒ</v>
          </cell>
          <cell r="BU967">
            <v>883263011620</v>
          </cell>
          <cell r="BV967" t="str">
            <v>1.นายวิทยา  เจริญอายุวัฒ
2.นางสาวภคมน  เจริญอายุวัฒ
3.นายชัชชัย  ตะอู
4.นางสาวอนุสรา  พลเตโชดม
5.นายเลิศฤทธิ์  ขนม</v>
          </cell>
          <cell r="BW967" t="str">
            <v>จำเลยที่ 1
คู่สมรสจำเลยที่ 1
จำเลยที่ 2
คู่สมรสจำเลยที่ 2
จำเลยที่ 3</v>
          </cell>
          <cell r="BX967" t="str">
            <v>2-5018-00081-82-2
2-5018-00080-60-5
2-5018-00028-05-9
2-5018-00046-11-3
3-5201-00102-06-9</v>
          </cell>
          <cell r="BY967"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เขตบางนา  กรุงเทพมหานคร
-ไม่พบว่ามีกรรมสิทธิ์ในที่ดิน อ.อมก๋อย จ.เชียงใหม่
-ไม่พบว่ามีกรรมสิทธิ์ในที่ดิน เขตบางนา  กรุงเทพมหานคร
-ไม่พบว่ามีกรรมสิทธิ์ในที่ดิน อ.อมก๋อย จ.เชียงใหม่
-ไม่พบว่ามีกรรมสิทธิ์ในที่ดิน อ.ฮอด จ.เชียงใหม่</v>
          </cell>
          <cell r="BZ967" t="str">
            <v>ไม่พบทรัพย์</v>
          </cell>
          <cell r="CA967"/>
          <cell r="CB967">
            <v>5</v>
          </cell>
          <cell r="CC967" t="str">
            <v>ลลิตา</v>
          </cell>
          <cell r="CD967" t="str">
            <v>11.นายพิภพ ศรีวิชัยวงศ์</v>
          </cell>
          <cell r="CE967" t="str">
            <v>คู่สมรสจำเลยที่ 6</v>
          </cell>
          <cell r="CF967" t="str">
            <v>3-5018-00044-08-9</v>
          </cell>
          <cell r="CG967" t="str">
            <v>-พบว่ามีกรรมสิทธิ์ในที่ดินโฉนดเลขที่ 2123 อ.อมก๋อย  จ.เชียงใหม่ (ติดจำนอง)</v>
          </cell>
          <cell r="CH967"/>
          <cell r="CI967"/>
          <cell r="CJ967"/>
          <cell r="CK967"/>
          <cell r="CL967">
            <v>243854</v>
          </cell>
          <cell r="CM967"/>
          <cell r="CN967"/>
          <cell r="CO967"/>
          <cell r="CP967"/>
        </row>
        <row r="968">
          <cell r="B968">
            <v>2441</v>
          </cell>
          <cell r="C968">
            <v>965</v>
          </cell>
          <cell r="D968">
            <v>25</v>
          </cell>
          <cell r="E968">
            <v>1</v>
          </cell>
          <cell r="F968">
            <v>2567</v>
          </cell>
          <cell r="G968" t="str">
            <v>800073300793, 800097659448</v>
          </cell>
          <cell r="H968" t="str">
            <v>นางสาว</v>
          </cell>
          <cell r="I968" t="str">
            <v>อรพินธิ์</v>
          </cell>
          <cell r="J968" t="str">
            <v>จี่มะลิ</v>
          </cell>
          <cell r="K968">
            <v>3501800012004</v>
          </cell>
          <cell r="L968" t="str">
            <v>อมก๋อย</v>
          </cell>
          <cell r="M968" t="str">
            <v>เชียงใหม่ 3</v>
          </cell>
          <cell r="N968">
            <v>8</v>
          </cell>
          <cell r="O968" t="str">
            <v>แก้ไขหนี้ฯ</v>
          </cell>
          <cell r="P968" t="str">
            <v>1.บุคคลค้ำประกัน</v>
          </cell>
          <cell r="Q968">
            <v>32411.59</v>
          </cell>
          <cell r="R968">
            <v>7581.68</v>
          </cell>
          <cell r="S968" t="str">
            <v>จังหวัดฮอด</v>
          </cell>
          <cell r="T968" t="str">
            <v>ผบE169</v>
          </cell>
          <cell r="U968">
            <v>2563</v>
          </cell>
          <cell r="V968" t="str">
            <v>ผบE265</v>
          </cell>
          <cell r="W968">
            <v>2563</v>
          </cell>
          <cell r="X968"/>
          <cell r="Y968"/>
          <cell r="Z968"/>
          <cell r="AA968">
            <v>2</v>
          </cell>
          <cell r="AB968">
            <v>9</v>
          </cell>
          <cell r="AC968">
            <v>2563</v>
          </cell>
          <cell r="AD968"/>
          <cell r="AE968"/>
          <cell r="AF968"/>
          <cell r="AG968"/>
          <cell r="AH968"/>
          <cell r="AI968"/>
          <cell r="AJ968"/>
          <cell r="AK968"/>
          <cell r="AL968"/>
          <cell r="AM968"/>
          <cell r="AN968"/>
          <cell r="AO968"/>
          <cell r="AP968"/>
          <cell r="AQ968"/>
          <cell r="AR968"/>
          <cell r="AS968"/>
          <cell r="AT968"/>
          <cell r="AU968"/>
          <cell r="AV968"/>
          <cell r="AW968"/>
          <cell r="AX968"/>
          <cell r="AY968"/>
          <cell r="AZ968"/>
          <cell r="BA968"/>
          <cell r="BB968" t="str">
            <v>รายงานผลสืบ วันที่ 24/8/2567</v>
          </cell>
          <cell r="BC968">
            <v>900</v>
          </cell>
          <cell r="BD968">
            <v>24</v>
          </cell>
          <cell r="BE968">
            <v>1</v>
          </cell>
          <cell r="BF968">
            <v>2568</v>
          </cell>
          <cell r="BG968">
            <v>0</v>
          </cell>
          <cell r="BH968" t="str">
            <v>-</v>
          </cell>
          <cell r="BI968" t="str">
            <v>-</v>
          </cell>
          <cell r="BJ968" t="str">
            <v>-</v>
          </cell>
          <cell r="BK968">
            <v>0</v>
          </cell>
          <cell r="BL968">
            <v>950</v>
          </cell>
          <cell r="BM968">
            <v>0</v>
          </cell>
          <cell r="BN968" t="str">
            <v/>
          </cell>
          <cell r="BO968" t="str">
            <v/>
          </cell>
          <cell r="BP968" t="str">
            <v/>
          </cell>
          <cell r="BQ968" t="str">
            <v>-</v>
          </cell>
          <cell r="BR968" t="str">
            <v>-</v>
          </cell>
          <cell r="BS968" t="str">
            <v>-</v>
          </cell>
          <cell r="BT968" t="str">
            <v>นางสาวอรพินธิ์ จี่มะลิ</v>
          </cell>
          <cell r="BU968">
            <v>883262011656</v>
          </cell>
          <cell r="BV968" t="str">
            <v>1.นางสาวอรพินธิ์  จี๋มะลิ
2.นายเสรี  โชติสันติพร
3.นางศรินทรา  อมรใฝ่เพิ่มพูน</v>
          </cell>
          <cell r="BW968" t="str">
            <v>จำเลยที่ 1
จำเลยที่ 2
คู่สมรสจำเลยที่ 2</v>
          </cell>
          <cell r="BX968" t="str">
            <v>3-5018-00012-00-4
3-5805-0047-73-1
1-804-00011-06-2</v>
          </cell>
          <cell r="BY968"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อ.แม่ลาน้อย จ.แม่ฮ่องสอน
-ไม่พบว่ามีกรรมสิทธิ์ในที่ดิน อ.อมก๋อย จ.เชียงใหม่
-ไม่พบว่ามีกรรมสิทธิ์ในที่ดิน อ.แม่สะเรียง จ.แม่ฮ่องสอน
-ไม่พบว่ามีกรรมสิทธิ์ในที่ดิน อ.แม่ลาน้อย จ.แม่ฮ่องสอน</v>
          </cell>
          <cell r="BZ968" t="str">
            <v>ไม่พบทรัพย์</v>
          </cell>
          <cell r="CA968"/>
          <cell r="CB968">
            <v>3</v>
          </cell>
          <cell r="CC968" t="str">
            <v>ลลิตา</v>
          </cell>
          <cell r="CD968" t="str">
            <v>12.นายมคิด มังแก้ว</v>
          </cell>
          <cell r="CE968" t="str">
            <v>จำเลยที่ 7</v>
          </cell>
          <cell r="CF968" t="str">
            <v>3-5018-00092-15-6</v>
          </cell>
          <cell r="CG968" t="str">
            <v>-พบว่ามีกรรมสิทธิ์ในที่ดินโฉนดเลขที่ 2124 อ.อมก๋อย  จ.เชียงใหม่ (ปลอดจำนอง)</v>
          </cell>
          <cell r="CH968"/>
          <cell r="CI968"/>
          <cell r="CJ968"/>
          <cell r="CK968"/>
          <cell r="CL968">
            <v>243854</v>
          </cell>
          <cell r="CM968"/>
          <cell r="CN968"/>
          <cell r="CO968"/>
          <cell r="CP968"/>
        </row>
        <row r="969">
          <cell r="B969">
            <v>2442</v>
          </cell>
          <cell r="C969">
            <v>966</v>
          </cell>
          <cell r="D969">
            <v>25</v>
          </cell>
          <cell r="E969">
            <v>1</v>
          </cell>
          <cell r="F969">
            <v>2567</v>
          </cell>
          <cell r="G969">
            <v>800076741258</v>
          </cell>
          <cell r="H969" t="str">
            <v>นาย</v>
          </cell>
          <cell r="I969" t="str">
            <v>บุญชม</v>
          </cell>
          <cell r="J969" t="str">
            <v>ขอนพืช</v>
          </cell>
          <cell r="K969">
            <v>3540600085309</v>
          </cell>
          <cell r="L969" t="str">
            <v>อมก๋อย</v>
          </cell>
          <cell r="M969" t="str">
            <v>เชียงใหม่ 3</v>
          </cell>
          <cell r="N969">
            <v>8</v>
          </cell>
          <cell r="O969" t="str">
            <v>เคหะ, ไทรทอง, ไทรทอง</v>
          </cell>
          <cell r="P969" t="str">
            <v>1.บุคคลค้ำประกัน</v>
          </cell>
          <cell r="Q969">
            <v>37228.019999999997</v>
          </cell>
          <cell r="R969">
            <v>6236.13</v>
          </cell>
          <cell r="S969" t="str">
            <v>จังหวัดฮอด</v>
          </cell>
          <cell r="T969" t="str">
            <v>ผบ1036</v>
          </cell>
          <cell r="U969">
            <v>2562</v>
          </cell>
          <cell r="V969" t="str">
            <v>ผบ1174</v>
          </cell>
          <cell r="W969">
            <v>2562</v>
          </cell>
          <cell r="X969"/>
          <cell r="Y969"/>
          <cell r="Z969"/>
          <cell r="AA969">
            <v>19</v>
          </cell>
          <cell r="AB969">
            <v>11</v>
          </cell>
          <cell r="AC969">
            <v>2562</v>
          </cell>
          <cell r="AD969"/>
          <cell r="AE969"/>
          <cell r="AF969"/>
          <cell r="AG969"/>
          <cell r="AH969"/>
          <cell r="AI969"/>
          <cell r="AJ969"/>
          <cell r="AK969"/>
          <cell r="AL969"/>
          <cell r="AM969"/>
          <cell r="AN969"/>
          <cell r="AO969"/>
          <cell r="AP969"/>
          <cell r="AQ969"/>
          <cell r="AR969"/>
          <cell r="AS969"/>
          <cell r="AT969"/>
          <cell r="AU969"/>
          <cell r="AV969"/>
          <cell r="AW969"/>
          <cell r="AX969"/>
          <cell r="AY969"/>
          <cell r="AZ969"/>
          <cell r="BA969"/>
          <cell r="BB969" t="str">
            <v>รายงานผลสืบ วันที่ 24/8/2567</v>
          </cell>
          <cell r="BC969">
            <v>900</v>
          </cell>
          <cell r="BD969">
            <v>24</v>
          </cell>
          <cell r="BE969">
            <v>1</v>
          </cell>
          <cell r="BF969">
            <v>2568</v>
          </cell>
          <cell r="BG969">
            <v>0</v>
          </cell>
          <cell r="BH969" t="str">
            <v>-</v>
          </cell>
          <cell r="BI969" t="str">
            <v>-</v>
          </cell>
          <cell r="BJ969" t="str">
            <v>-</v>
          </cell>
          <cell r="BK969">
            <v>0</v>
          </cell>
          <cell r="BL969">
            <v>775</v>
          </cell>
          <cell r="BM969">
            <v>0</v>
          </cell>
          <cell r="BN969" t="str">
            <v/>
          </cell>
          <cell r="BO969" t="str">
            <v/>
          </cell>
          <cell r="BP969" t="str">
            <v/>
          </cell>
          <cell r="BQ969" t="str">
            <v>-</v>
          </cell>
          <cell r="BR969" t="str">
            <v>-</v>
          </cell>
          <cell r="BS969" t="str">
            <v>-</v>
          </cell>
          <cell r="BT969" t="str">
            <v>นายบุญชม ขอนพืช</v>
          </cell>
          <cell r="BU969">
            <v>883262011661</v>
          </cell>
          <cell r="BV969" t="str">
            <v>1.นายบุญชม  ขอนพืช
2.นางสาวนิลุบล  ภูดัย
3.นางสาวจิณณ์พัชฌาน์  ศรีทอง</v>
          </cell>
          <cell r="BW969" t="str">
            <v>จำเลยที่ 1
คู่สมรสจำเลยที่ 1
จำเลยที่ 2</v>
          </cell>
          <cell r="BX969" t="str">
            <v>3-5406-00085-30-9
1-5018-00107-14-9
3-5014-00456-72-0</v>
          </cell>
          <cell r="BY969"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อ.สันทราย  จ.เชียงใหม่
</v>
          </cell>
          <cell r="BZ969" t="str">
            <v>ไม่พบทรัพย์</v>
          </cell>
          <cell r="CA969"/>
          <cell r="CB969">
            <v>3</v>
          </cell>
          <cell r="CC969" t="str">
            <v>ลลิตา</v>
          </cell>
          <cell r="CD969"/>
          <cell r="CE969"/>
          <cell r="CF969"/>
          <cell r="CG969" t="str">
            <v>-พบว่ามีกรรมสิทธิ์ในที่ดินโฉนดเลขที่ 2135 อ.อมก๋อย  จ.เชียงใหม่ (ปลอดจำนอง)</v>
          </cell>
          <cell r="CH969"/>
          <cell r="CI969"/>
          <cell r="CJ969"/>
          <cell r="CK969"/>
          <cell r="CL969">
            <v>243854</v>
          </cell>
          <cell r="CM969"/>
          <cell r="CN969"/>
          <cell r="CO969"/>
          <cell r="CP969"/>
        </row>
        <row r="970">
          <cell r="B970">
            <v>2443</v>
          </cell>
          <cell r="C970">
            <v>967</v>
          </cell>
          <cell r="D970">
            <v>31</v>
          </cell>
          <cell r="E970">
            <v>1</v>
          </cell>
          <cell r="F970">
            <v>2567</v>
          </cell>
          <cell r="G970">
            <v>800028944646</v>
          </cell>
          <cell r="H970" t="str">
            <v>นาย</v>
          </cell>
          <cell r="I970" t="str">
            <v>สุชาติ</v>
          </cell>
          <cell r="J970" t="str">
            <v>เทียนทอง</v>
          </cell>
          <cell r="K970" t="str">
            <v>3 5407 00442 53 7</v>
          </cell>
          <cell r="L970" t="str">
            <v>ดอยสะเก็ด</v>
          </cell>
          <cell r="M970" t="str">
            <v>เชียงใหม่ 2</v>
          </cell>
          <cell r="N970">
            <v>8</v>
          </cell>
          <cell r="O970"/>
          <cell r="P970" t="str">
            <v>1.บุคคลค้ำประกัน</v>
          </cell>
          <cell r="Q970"/>
          <cell r="R970"/>
          <cell r="S970" t="str">
            <v>จังหวัดแพร่</v>
          </cell>
          <cell r="T970" t="str">
            <v>ผบ.2265</v>
          </cell>
          <cell r="U970">
            <v>2557</v>
          </cell>
          <cell r="V970" t="str">
            <v>ผบ.2482</v>
          </cell>
          <cell r="W970">
            <v>2557</v>
          </cell>
          <cell r="X970">
            <v>27</v>
          </cell>
          <cell r="Y970">
            <v>10</v>
          </cell>
          <cell r="Z970">
            <v>2557</v>
          </cell>
          <cell r="AA970"/>
          <cell r="AB970"/>
          <cell r="AC970"/>
          <cell r="AD970"/>
          <cell r="AE970"/>
          <cell r="AF970"/>
          <cell r="AG970"/>
          <cell r="AH970"/>
          <cell r="AI970"/>
          <cell r="AJ970"/>
          <cell r="AK970"/>
          <cell r="AL970"/>
          <cell r="AM970"/>
          <cell r="AN970"/>
          <cell r="AO970"/>
          <cell r="AP970"/>
          <cell r="AQ970"/>
          <cell r="AR970"/>
          <cell r="AS970"/>
          <cell r="AT970"/>
          <cell r="AU970"/>
          <cell r="AV970"/>
          <cell r="AW970"/>
          <cell r="AX970"/>
          <cell r="AY970"/>
          <cell r="AZ970"/>
          <cell r="BA970"/>
          <cell r="BB970" t="str">
            <v>รายงานผลสืบทรัพย์ 19/4/2567</v>
          </cell>
          <cell r="BC970" t="str">
            <v/>
          </cell>
          <cell r="BD970" t="str">
            <v/>
          </cell>
          <cell r="BE970" t="str">
            <v/>
          </cell>
          <cell r="BF970" t="str">
            <v/>
          </cell>
          <cell r="BG970" t="str">
            <v/>
          </cell>
          <cell r="BH970" t="str">
            <v/>
          </cell>
          <cell r="BI970" t="str">
            <v/>
          </cell>
          <cell r="BJ970" t="str">
            <v/>
          </cell>
          <cell r="BK970" t="str">
            <v/>
          </cell>
          <cell r="BL970" t="str">
            <v/>
          </cell>
          <cell r="BM970" t="str">
            <v/>
          </cell>
          <cell r="BN970" t="str">
            <v/>
          </cell>
          <cell r="BO970" t="str">
            <v/>
          </cell>
          <cell r="BP970" t="str">
            <v/>
          </cell>
          <cell r="BQ970" t="str">
            <v/>
          </cell>
          <cell r="BR970" t="str">
            <v/>
          </cell>
          <cell r="BS970" t="str">
            <v/>
          </cell>
          <cell r="BT970" t="str">
            <v>นายสุชาติ เทียนทอง</v>
          </cell>
          <cell r="BU970">
            <v>0</v>
          </cell>
          <cell r="BV970" t="str">
            <v>1.นายสุชาติ เทียนทอง 
2.นางหรือนางสาวสมบูรณ์ อาจหาญ
3.นางสาวเกษราภรณ์ ศรีแก้วขัน</v>
          </cell>
          <cell r="BW970" t="str">
            <v>จำเลยที่ 1
จำเลยที่ 2
จำเลยที่ 3</v>
          </cell>
          <cell r="BX970" t="str">
            <v xml:space="preserve">3-5407-00442-53-7
3-5006-00260-21-6
1-5099-00455-54-5
</v>
          </cell>
          <cell r="BY970" t="str">
            <v xml:space="preserve">-ไม่พบว่ามีกรรมสิทธิ์ในที่ดิน อ.เมืองแพร่ จ.แพร่
-ไม่พบว่ามีกรรมสิทธิ์ในที่ดิน อ.เมือง จ.กาญจนบุรี
-ไม่พบว่ามีกรรมสิทธิ์ในที่ดิน อ.ดอยสะเก็ด จ.เชียงใหม่
-ไม่พบว่ามีกรรมสิทธิ์ในที่ดิน อ.ดอยสะเก็ด จ.เชียงใหม่
</v>
          </cell>
          <cell r="BZ970" t="str">
            <v>ไม่พบ</v>
          </cell>
          <cell r="CA970"/>
          <cell r="CB970"/>
          <cell r="CC970"/>
          <cell r="CD970"/>
          <cell r="CE970"/>
          <cell r="CF970"/>
          <cell r="CG970" t="str">
            <v>-พบว่ามีกรรมสิทธิ์ในที่ดิน น.ส. 3ก. 1342 อ.อมก๋อย  จ.เชียงใหม่ (ติดจำนอง)</v>
          </cell>
          <cell r="CH970"/>
          <cell r="CI970"/>
          <cell r="CJ970"/>
          <cell r="CK970"/>
          <cell r="CL970"/>
          <cell r="CM970"/>
          <cell r="CN970"/>
          <cell r="CO970"/>
          <cell r="CP970"/>
        </row>
        <row r="971">
          <cell r="B971">
            <v>2444</v>
          </cell>
          <cell r="C971">
            <v>968</v>
          </cell>
          <cell r="D971">
            <v>25</v>
          </cell>
          <cell r="E971">
            <v>1</v>
          </cell>
          <cell r="F971">
            <v>2567</v>
          </cell>
          <cell r="G971">
            <v>800075028780</v>
          </cell>
          <cell r="H971" t="str">
            <v>นาย</v>
          </cell>
          <cell r="I971" t="str">
            <v xml:space="preserve">นครินทร์ </v>
          </cell>
          <cell r="J971" t="str">
            <v>ญาติมาก</v>
          </cell>
          <cell r="K971">
            <v>1500400057852</v>
          </cell>
          <cell r="L971" t="str">
            <v>อมก๋อย</v>
          </cell>
          <cell r="M971" t="str">
            <v>เชียงใหม่ 3</v>
          </cell>
          <cell r="N971">
            <v>8</v>
          </cell>
          <cell r="O971" t="str">
            <v>ธนาคารประชาชน</v>
          </cell>
          <cell r="P971" t="str">
            <v>1.บุคคลค้ำประกัน</v>
          </cell>
          <cell r="Q971">
            <v>83330</v>
          </cell>
          <cell r="R971">
            <v>15085.06</v>
          </cell>
          <cell r="S971" t="str">
            <v>จังหวัดฮอด</v>
          </cell>
          <cell r="T971" t="str">
            <v>ผบ1037</v>
          </cell>
          <cell r="U971">
            <v>2562</v>
          </cell>
          <cell r="V971" t="str">
            <v>ผบ1175</v>
          </cell>
          <cell r="W971">
            <v>2562</v>
          </cell>
          <cell r="X971"/>
          <cell r="Y971"/>
          <cell r="Z971"/>
          <cell r="AA971">
            <v>19</v>
          </cell>
          <cell r="AB971">
            <v>11</v>
          </cell>
          <cell r="AC971">
            <v>2562</v>
          </cell>
          <cell r="AD971"/>
          <cell r="AE971"/>
          <cell r="AF971"/>
          <cell r="AG971"/>
          <cell r="AH971"/>
          <cell r="AI971"/>
          <cell r="AJ971"/>
          <cell r="AK971"/>
          <cell r="AL971"/>
          <cell r="AM971"/>
          <cell r="AN971"/>
          <cell r="AO971"/>
          <cell r="AP971"/>
          <cell r="AQ971"/>
          <cell r="AR971"/>
          <cell r="AS971"/>
          <cell r="AT971"/>
          <cell r="AU971"/>
          <cell r="AV971"/>
          <cell r="AW971"/>
          <cell r="AX971"/>
          <cell r="AY971"/>
          <cell r="AZ971"/>
          <cell r="BA971"/>
          <cell r="BB971" t="str">
            <v>รายงานผลสืบ วันที่ 24/8/2567</v>
          </cell>
          <cell r="BC971">
            <v>900</v>
          </cell>
          <cell r="BD971">
            <v>24</v>
          </cell>
          <cell r="BE971">
            <v>1</v>
          </cell>
          <cell r="BF971">
            <v>2568</v>
          </cell>
          <cell r="BG971">
            <v>0</v>
          </cell>
          <cell r="BH971" t="str">
            <v>-</v>
          </cell>
          <cell r="BI971" t="str">
            <v>-</v>
          </cell>
          <cell r="BJ971" t="str">
            <v>-</v>
          </cell>
          <cell r="BK971">
            <v>0</v>
          </cell>
          <cell r="BL971">
            <v>785</v>
          </cell>
          <cell r="BM971">
            <v>0</v>
          </cell>
          <cell r="BN971" t="str">
            <v/>
          </cell>
          <cell r="BO971" t="str">
            <v/>
          </cell>
          <cell r="BP971" t="str">
            <v/>
          </cell>
          <cell r="BQ971" t="str">
            <v>-</v>
          </cell>
          <cell r="BR971" t="str">
            <v>-</v>
          </cell>
          <cell r="BS971" t="str">
            <v>-</v>
          </cell>
          <cell r="BT971" t="str">
            <v>นายนครินทร์  ญาติมาก</v>
          </cell>
          <cell r="BU971">
            <v>883262011662</v>
          </cell>
          <cell r="BV971" t="str">
            <v xml:space="preserve">1.นายนครินทร์  ญาติมาก
2.นายวิวัฒน์  กริ่นซ้อน
3.นางจันทร์เจรา  กริ่นซ้อน
</v>
          </cell>
          <cell r="BW971" t="str">
            <v>จำเลยที่ 1
จำเลยที่ 2
คู่สมรสจำเลยที่ 2</v>
          </cell>
          <cell r="BX971" t="str">
            <v>1-5004-00057-85-2
3-5712-00375-05-0
3-5018-00053-76-2</v>
          </cell>
          <cell r="BY971" t="str">
            <v>-ไม่พบว่ามีกรรมสิทธิ์ในที่ดิน อ.อมก๋อย  จ.เชียงใหม่
-ไม่พบว่ามีกรรมสิทธิ์ในที่ดิน อ.เชียงดาว  จ.เชียงใหม่
-ไม่พบว่ามีกรรมสิทธิ์ในที่ดิน อ.อมก๋อย  จ.เชียงใหม่
-ไม่พบว่ามีกรรมสิทธิ์ในที่ดิน อ.อมก๋อย  จ.เชียงใหม่</v>
          </cell>
          <cell r="BZ971" t="str">
            <v>ไม่พบทรัพย์</v>
          </cell>
          <cell r="CA971"/>
          <cell r="CB971">
            <v>3</v>
          </cell>
          <cell r="CC971" t="str">
            <v>ลลิตา</v>
          </cell>
          <cell r="CD971"/>
          <cell r="CE971"/>
          <cell r="CF971"/>
          <cell r="CG971" t="str">
            <v>-พบว่ามีกรรมสิทธิ์ในที่ดินโฉนดเลขที่ 2376 อ.อมก๋อย  จ.เชียงใหม่ (ปลอดจำนอง)</v>
          </cell>
          <cell r="CH971"/>
          <cell r="CI971"/>
          <cell r="CJ971"/>
          <cell r="CK971"/>
          <cell r="CL971">
            <v>243854</v>
          </cell>
          <cell r="CM971"/>
          <cell r="CN971"/>
          <cell r="CO971"/>
          <cell r="CP971"/>
        </row>
        <row r="972">
          <cell r="B972">
            <v>2445</v>
          </cell>
          <cell r="C972">
            <v>969</v>
          </cell>
          <cell r="D972">
            <v>25</v>
          </cell>
          <cell r="E972">
            <v>1</v>
          </cell>
          <cell r="F972">
            <v>2567</v>
          </cell>
          <cell r="G972">
            <v>800072148938</v>
          </cell>
          <cell r="H972" t="str">
            <v>นางสาว</v>
          </cell>
          <cell r="I972" t="str">
            <v>พิมฤทัย</v>
          </cell>
          <cell r="J972" t="str">
            <v>ไชยวงษ์</v>
          </cell>
          <cell r="K972">
            <v>1501800073597</v>
          </cell>
          <cell r="L972" t="str">
            <v>อมก๋อย</v>
          </cell>
          <cell r="M972" t="str">
            <v>เชียงใหม่ 3</v>
          </cell>
          <cell r="N972">
            <v>8</v>
          </cell>
          <cell r="O972" t="str">
            <v>แก้ไขหนี้ฯ</v>
          </cell>
          <cell r="P972" t="str">
            <v>1.บุคคลค้ำประกัน</v>
          </cell>
          <cell r="Q972">
            <v>40277</v>
          </cell>
          <cell r="R972">
            <v>10178.950000000001</v>
          </cell>
          <cell r="S972" t="str">
            <v>จังหวัดฮอด</v>
          </cell>
          <cell r="T972" t="str">
            <v>ผบ1038</v>
          </cell>
          <cell r="U972">
            <v>2562</v>
          </cell>
          <cell r="V972" t="str">
            <v>ผบ1176</v>
          </cell>
          <cell r="W972">
            <v>2562</v>
          </cell>
          <cell r="X972"/>
          <cell r="Y972"/>
          <cell r="Z972"/>
          <cell r="AA972">
            <v>19</v>
          </cell>
          <cell r="AB972">
            <v>11</v>
          </cell>
          <cell r="AC972">
            <v>2562</v>
          </cell>
          <cell r="AD972"/>
          <cell r="AE972"/>
          <cell r="AF972"/>
          <cell r="AG972"/>
          <cell r="AH972"/>
          <cell r="AI972"/>
          <cell r="AJ972"/>
          <cell r="AK972"/>
          <cell r="AL972"/>
          <cell r="AM972"/>
          <cell r="AN972"/>
          <cell r="AO972"/>
          <cell r="AP972"/>
          <cell r="AQ972"/>
          <cell r="AR972"/>
          <cell r="AS972"/>
          <cell r="AT972"/>
          <cell r="AU972"/>
          <cell r="AV972"/>
          <cell r="AW972"/>
          <cell r="AX972"/>
          <cell r="AY972"/>
          <cell r="AZ972"/>
          <cell r="BA972"/>
          <cell r="BB972" t="str">
            <v>รายงานผลสืบทรัพย์ 27/8/2567</v>
          </cell>
          <cell r="BC972">
            <v>900</v>
          </cell>
          <cell r="BD972">
            <v>24</v>
          </cell>
          <cell r="BE972">
            <v>1</v>
          </cell>
          <cell r="BF972">
            <v>2568</v>
          </cell>
          <cell r="BG972">
            <v>0</v>
          </cell>
          <cell r="BH972" t="str">
            <v>-</v>
          </cell>
          <cell r="BI972" t="str">
            <v>-</v>
          </cell>
          <cell r="BJ972" t="str">
            <v>-</v>
          </cell>
          <cell r="BK972">
            <v>0</v>
          </cell>
          <cell r="BL972">
            <v>825</v>
          </cell>
          <cell r="BM972">
            <v>0</v>
          </cell>
          <cell r="BN972" t="str">
            <v/>
          </cell>
          <cell r="BO972" t="str">
            <v/>
          </cell>
          <cell r="BP972" t="str">
            <v/>
          </cell>
          <cell r="BQ972" t="str">
            <v>-</v>
          </cell>
          <cell r="BR972" t="str">
            <v>-</v>
          </cell>
          <cell r="BS972" t="str">
            <v>-</v>
          </cell>
          <cell r="BT972" t="str">
            <v>นางสาวพิมฤทัย ไชยวงษ์</v>
          </cell>
          <cell r="BU972">
            <v>883262011665</v>
          </cell>
          <cell r="BV972" t="str">
            <v>1.นางสาวพิมฤทัย  ไชยวงษ์
2.นางสาวพิมพิไล  ไชยวงษ์
3.นายสยาม  จันทร์หล้า</v>
          </cell>
          <cell r="BW972" t="str">
            <v>จำเลยที่ 1
จำเลยที่ 2
จำเลยที่ 3</v>
          </cell>
          <cell r="BX972" t="str">
            <v>1-5018-00073-59-7
2-5018-00037-12-2
1-5018-00057-15-0</v>
          </cell>
          <cell r="BY972" t="str">
            <v xml:space="preserve">-ไม่พบว่ามีกรรมสิทธิ์ในที่ดิน อ.อมก๋อย  จ.เชียงใหม่
-พบว่ามีกรรมสิทธิ์ในที่ดินโฉนดเลขที่ 3867 หน้าสำรวจ 2010 เลขที่ดิน 25 ต.ม่อนจอง อ.อมก๋อย  จ.เชียงใหม่ (ติดจำนอง บจก.ออโต้ เอกซ์)
-ไม่พบว่ามีกรรมสิทธิ์ในที่ดิน อ.อมก๋อย  จ.เชียงใหม่
</v>
          </cell>
          <cell r="BZ972" t="str">
            <v>พบทรัพย์</v>
          </cell>
          <cell r="CA972"/>
          <cell r="CB972">
            <v>3</v>
          </cell>
          <cell r="CC972" t="str">
            <v>ลลิตา</v>
          </cell>
          <cell r="CD972" t="str">
            <v>13.นายสุเทพ จันทร์หงษ์</v>
          </cell>
          <cell r="CE972" t="str">
            <v>จำเลยที่ 8</v>
          </cell>
          <cell r="CF972" t="str">
            <v>3-5018-00098-14-6</v>
          </cell>
          <cell r="CG972" t="str">
            <v>-พบว่ามีกรรมสิทธิ์ในที่ดินโฉนดเลขที่ 1737 อ.อมก๋อย  จ.เชียงใหม่ (สินส่วนตัว)</v>
          </cell>
          <cell r="CH972"/>
          <cell r="CI972"/>
          <cell r="CJ972"/>
          <cell r="CK972"/>
          <cell r="CL972">
            <v>243884</v>
          </cell>
          <cell r="CM972"/>
          <cell r="CN972"/>
          <cell r="CO972"/>
          <cell r="CP972"/>
        </row>
        <row r="973">
          <cell r="B973">
            <v>2446</v>
          </cell>
          <cell r="C973">
            <v>970</v>
          </cell>
          <cell r="D973">
            <v>25</v>
          </cell>
          <cell r="E973">
            <v>1</v>
          </cell>
          <cell r="F973">
            <v>2567</v>
          </cell>
          <cell r="G973" t="str">
            <v>800087363175, 800087363183, 800087363167</v>
          </cell>
          <cell r="H973" t="str">
            <v>นางสาว</v>
          </cell>
          <cell r="I973" t="str">
            <v>มัณฑนา</v>
          </cell>
          <cell r="J973" t="str">
            <v>ดาวเลิศ</v>
          </cell>
          <cell r="K973">
            <v>1509900032831</v>
          </cell>
          <cell r="L973" t="str">
            <v>อมก๋อย</v>
          </cell>
          <cell r="M973" t="str">
            <v>เชียงใหม่ 3</v>
          </cell>
          <cell r="N973">
            <v>8</v>
          </cell>
          <cell r="O973" t="str">
            <v>เคหะ, ไทรทอง, ไทรทอง</v>
          </cell>
          <cell r="P973" t="str">
            <v>2.หลักทรัพย์ค้ำประกัน</v>
          </cell>
          <cell r="Q973">
            <v>2529940.9700000002</v>
          </cell>
          <cell r="R973">
            <v>322602.84000000003</v>
          </cell>
          <cell r="S973" t="str">
            <v>จังหวัดเชียงใหม่</v>
          </cell>
          <cell r="T973" t="str">
            <v>ผบE689</v>
          </cell>
          <cell r="U973">
            <v>2566</v>
          </cell>
          <cell r="V973" t="str">
            <v>ผบE917</v>
          </cell>
          <cell r="W973">
            <v>2566</v>
          </cell>
          <cell r="X973">
            <v>12</v>
          </cell>
          <cell r="Y973">
            <v>6</v>
          </cell>
          <cell r="Z973">
            <v>2566</v>
          </cell>
          <cell r="AA973"/>
          <cell r="AB973"/>
          <cell r="AC973"/>
          <cell r="AD973"/>
          <cell r="AE973"/>
          <cell r="AF973"/>
          <cell r="AG973"/>
          <cell r="AH973"/>
          <cell r="AI973"/>
          <cell r="AJ973"/>
          <cell r="AK973"/>
          <cell r="AL973"/>
          <cell r="AM973"/>
          <cell r="AN973"/>
          <cell r="AO973"/>
          <cell r="AP973"/>
          <cell r="AQ973"/>
          <cell r="AR973"/>
          <cell r="AS973"/>
          <cell r="AT973"/>
          <cell r="AU973"/>
          <cell r="AV973"/>
          <cell r="AW973"/>
          <cell r="AX973"/>
          <cell r="AY973"/>
          <cell r="AZ973"/>
          <cell r="BA973"/>
          <cell r="BB973" t="str">
            <v>//เอาไปยึด 11/6/2567//</v>
          </cell>
          <cell r="BC973" t="str">
            <v/>
          </cell>
          <cell r="BD973" t="str">
            <v/>
          </cell>
          <cell r="BE973" t="str">
            <v/>
          </cell>
          <cell r="BF973" t="str">
            <v/>
          </cell>
          <cell r="BG973" t="str">
            <v/>
          </cell>
          <cell r="BH973" t="str">
            <v/>
          </cell>
          <cell r="BI973" t="str">
            <v/>
          </cell>
          <cell r="BJ973" t="str">
            <v/>
          </cell>
          <cell r="BK973" t="str">
            <v/>
          </cell>
          <cell r="BL973" t="str">
            <v/>
          </cell>
          <cell r="BM973" t="str">
            <v/>
          </cell>
          <cell r="BN973" t="str">
            <v/>
          </cell>
          <cell r="BO973" t="str">
            <v/>
          </cell>
          <cell r="BP973" t="str">
            <v/>
          </cell>
          <cell r="BQ973" t="str">
            <v/>
          </cell>
          <cell r="BR973" t="str">
            <v/>
          </cell>
          <cell r="BS973" t="str">
            <v/>
          </cell>
          <cell r="BT973" t="str">
            <v>นางสาวมัณฑนา ดาวเลิศ</v>
          </cell>
          <cell r="BU973">
            <v>888166010068</v>
          </cell>
          <cell r="BW973"/>
          <cell r="BX973"/>
          <cell r="BY973"/>
          <cell r="BZ973"/>
          <cell r="CA973"/>
          <cell r="CB973"/>
          <cell r="CC973"/>
          <cell r="CD973" t="str">
            <v>14.นางสาวจิราภรณ์ มหาวรรณ์</v>
          </cell>
          <cell r="CE973" t="str">
            <v>คู่สมรสจำเลยที่ 8</v>
          </cell>
          <cell r="CF973" t="str">
            <v>3-5018-00097-91-3</v>
          </cell>
          <cell r="CG973" t="str">
            <v>-พบว่ามีกรรมสิทธิ์ในที่ดินโฉนดเลขที่ 2101 อ.อมก๋อย  จ.เชียงใหม่ (สินสมรส)</v>
          </cell>
          <cell r="CH973"/>
          <cell r="CI973"/>
          <cell r="CJ973"/>
          <cell r="CK973"/>
          <cell r="CL973"/>
          <cell r="CM973"/>
          <cell r="CN973"/>
          <cell r="CO973"/>
          <cell r="CP973"/>
        </row>
        <row r="974">
          <cell r="B974">
            <v>2447</v>
          </cell>
          <cell r="C974">
            <v>971</v>
          </cell>
          <cell r="D974">
            <v>25</v>
          </cell>
          <cell r="E974">
            <v>1</v>
          </cell>
          <cell r="F974">
            <v>2567</v>
          </cell>
          <cell r="G974">
            <v>800055923216</v>
          </cell>
          <cell r="H974" t="str">
            <v>นางสาว</v>
          </cell>
          <cell r="I974" t="str">
            <v>สมศรี</v>
          </cell>
          <cell r="J974" t="str">
            <v>วีรยุทธกำจร</v>
          </cell>
          <cell r="K974">
            <v>3501800239289</v>
          </cell>
          <cell r="L974" t="str">
            <v>อมก๋อย</v>
          </cell>
          <cell r="M974" t="str">
            <v>เชียงใหม่ 3</v>
          </cell>
          <cell r="N974">
            <v>8</v>
          </cell>
          <cell r="O974" t="str">
            <v>ธนาคารประชาชน</v>
          </cell>
          <cell r="P974" t="str">
            <v>1.บุคคลค้ำประกัน</v>
          </cell>
          <cell r="Q974">
            <v>80542.720000000001</v>
          </cell>
          <cell r="R974">
            <v>37414.269999999997</v>
          </cell>
          <cell r="S974" t="str">
            <v>จังหวัดฮอด</v>
          </cell>
          <cell r="T974" t="str">
            <v>ผบE568</v>
          </cell>
          <cell r="U974">
            <v>2566</v>
          </cell>
          <cell r="V974" t="str">
            <v>ผบE794</v>
          </cell>
          <cell r="W974">
            <v>2566</v>
          </cell>
          <cell r="X974">
            <v>11</v>
          </cell>
          <cell r="Y974">
            <v>7</v>
          </cell>
          <cell r="Z974">
            <v>2566</v>
          </cell>
          <cell r="AA974"/>
          <cell r="AB974"/>
          <cell r="AC974"/>
          <cell r="AD974"/>
          <cell r="AE974"/>
          <cell r="AF974"/>
          <cell r="AG974"/>
          <cell r="AH974"/>
          <cell r="AI974"/>
          <cell r="AJ974"/>
          <cell r="AK974"/>
          <cell r="AL974"/>
          <cell r="AM974"/>
          <cell r="AN974"/>
          <cell r="AO974"/>
          <cell r="AP974"/>
          <cell r="AQ974"/>
          <cell r="AR974"/>
          <cell r="AS974"/>
          <cell r="AT974"/>
          <cell r="AU974"/>
          <cell r="AV974"/>
          <cell r="AW974"/>
          <cell r="AX974"/>
          <cell r="AY974"/>
          <cell r="AZ974"/>
          <cell r="BA974"/>
          <cell r="BB974" t="str">
            <v>รายงานผลสืบทรัพย์ 27/8/2567</v>
          </cell>
          <cell r="BC974">
            <v>1200</v>
          </cell>
          <cell r="BD974">
            <v>24</v>
          </cell>
          <cell r="BE974">
            <v>1</v>
          </cell>
          <cell r="BF974">
            <v>2568</v>
          </cell>
          <cell r="BG974">
            <v>0</v>
          </cell>
          <cell r="BH974" t="str">
            <v>-</v>
          </cell>
          <cell r="BI974" t="str">
            <v>-</v>
          </cell>
          <cell r="BJ974" t="str">
            <v>-</v>
          </cell>
          <cell r="BK974">
            <v>0</v>
          </cell>
          <cell r="BL974">
            <v>1140</v>
          </cell>
          <cell r="BM974">
            <v>0</v>
          </cell>
          <cell r="BN974" t="str">
            <v/>
          </cell>
          <cell r="BO974" t="str">
            <v/>
          </cell>
          <cell r="BP974" t="str">
            <v/>
          </cell>
          <cell r="BQ974" t="str">
            <v>-</v>
          </cell>
          <cell r="BR974" t="str">
            <v>-</v>
          </cell>
          <cell r="BS974" t="str">
            <v>-</v>
          </cell>
          <cell r="BT974" t="str">
            <v>นางสาวสมศรี วีรยุทธกำจร</v>
          </cell>
          <cell r="BU974">
            <v>888166010041</v>
          </cell>
          <cell r="BV974" t="str">
            <v xml:space="preserve">1.นางสาวหรือนางสมศรี  วีรยุทธกำจร
2.นายธงชัย  วุฒิศีลวัต
3.นายกร  อินต๊ะพันธ์
4.นางวิไลวรรณ  อินต๊ะพันธ์
</v>
          </cell>
          <cell r="BW974" t="str">
            <v>จำเลยที่ 1
คู่สมรสจำเลยที่ 1
จำเลยที่ 2
คู่สมรสจำเลยที่ 2</v>
          </cell>
          <cell r="BX974" t="str">
            <v>3-5018-00239-28-9
5-5018-01074-14-0
3-5018-00052-57-0
3-5018-00239-29-7</v>
          </cell>
          <cell r="BY974" t="str">
            <v>-ไม่พบว่ามีกรรมสิทธิ์ในที่ดิน อ.อมก๋อย  จ.เชียงใหม่
-ไม่พบว่ามีกรรมสิทธิ์ในที่ดิน อ.อมก๋อย  จ.เชียงใหม่
-พบว่ามีกรรมสิทธิ์ในที่ดินโฉนดเลขที่ 4105 หน้าสำรวจ 662 เลขที่ดิน 43 ต.ยางเปียง อ.อมก๋อย  จ.เชียงใหม่ (ปลอดจำนอง)
-พบว่ามีกรรมสิทธิ์ในที่ดิน น.ส.3ก.เลขที่ 675  ต.ยางเปียง อ.อมก๋อย  จ.เชียงใหม่ (สินส่วนตัว)</v>
          </cell>
          <cell r="BZ974" t="str">
            <v>พบทรัพย์</v>
          </cell>
          <cell r="CA974"/>
          <cell r="CB974">
            <v>4</v>
          </cell>
          <cell r="CC974" t="str">
            <v>ลลิตา</v>
          </cell>
          <cell r="CD974"/>
          <cell r="CE974"/>
          <cell r="CF974"/>
          <cell r="CG974" t="str">
            <v>-พบว่ามีกรรมสิทธิ์ในที่ดินโฉนดเลขที่ 2127 อ.อมก๋อย  จ.เชียงใหม่ (สินส่วนตัว)</v>
          </cell>
          <cell r="CH974"/>
          <cell r="CI974"/>
          <cell r="CJ974"/>
          <cell r="CK974"/>
          <cell r="CL974">
            <v>243884</v>
          </cell>
          <cell r="CM974"/>
          <cell r="CN974"/>
          <cell r="CO974"/>
          <cell r="CP974"/>
        </row>
        <row r="975">
          <cell r="B975">
            <v>2448</v>
          </cell>
          <cell r="C975">
            <v>972</v>
          </cell>
          <cell r="D975">
            <v>25</v>
          </cell>
          <cell r="E975">
            <v>1</v>
          </cell>
          <cell r="F975">
            <v>2567</v>
          </cell>
          <cell r="G975">
            <v>800064000931</v>
          </cell>
          <cell r="H975" t="str">
            <v>นางสาว</v>
          </cell>
          <cell r="I975" t="str">
            <v xml:space="preserve">เบญญาภา </v>
          </cell>
          <cell r="J975" t="str">
            <v>ม่วงใหม่</v>
          </cell>
          <cell r="K975">
            <v>1361000209721</v>
          </cell>
          <cell r="L975" t="str">
            <v>ฮอด</v>
          </cell>
          <cell r="M975" t="str">
            <v>เชียงใหม่ 3</v>
          </cell>
          <cell r="N975">
            <v>8</v>
          </cell>
          <cell r="O975" t="str">
            <v>ธนาคารประชาชน</v>
          </cell>
          <cell r="P975" t="str">
            <v>1.บุคคลค้ำประกัน</v>
          </cell>
          <cell r="Q975">
            <v>174870</v>
          </cell>
          <cell r="R975">
            <v>44824.97</v>
          </cell>
          <cell r="S975" t="str">
            <v>จังหวัดฮอด</v>
          </cell>
          <cell r="T975" t="str">
            <v>ผบE204</v>
          </cell>
          <cell r="U975">
            <v>2563</v>
          </cell>
          <cell r="V975" t="str">
            <v>ผบE329</v>
          </cell>
          <cell r="W975">
            <v>2563</v>
          </cell>
          <cell r="X975">
            <v>10</v>
          </cell>
          <cell r="Y975">
            <v>9</v>
          </cell>
          <cell r="Z975">
            <v>2563</v>
          </cell>
          <cell r="AA975"/>
          <cell r="AB975"/>
          <cell r="AC975"/>
          <cell r="AD975"/>
          <cell r="AE975"/>
          <cell r="AF975"/>
          <cell r="AG975"/>
          <cell r="AH975"/>
          <cell r="AI975"/>
          <cell r="AJ975"/>
          <cell r="AK975"/>
          <cell r="AL975"/>
          <cell r="AM975"/>
          <cell r="AN975"/>
          <cell r="AO975"/>
          <cell r="AP975"/>
          <cell r="AQ975"/>
          <cell r="AR975"/>
          <cell r="AS975"/>
          <cell r="AT975"/>
          <cell r="AU975"/>
          <cell r="AV975"/>
          <cell r="AW975"/>
          <cell r="AX975"/>
          <cell r="AY975"/>
          <cell r="AZ975"/>
          <cell r="BA975"/>
          <cell r="BB975" t="str">
            <v>สืบทรัพย์ (คำสั่ง 25/1/2567) // (รายงานวันที่ 23/9/2567)</v>
          </cell>
          <cell r="BC975" t="str">
            <v/>
          </cell>
          <cell r="BD975" t="str">
            <v/>
          </cell>
          <cell r="BE975" t="str">
            <v/>
          </cell>
          <cell r="BF975" t="str">
            <v/>
          </cell>
          <cell r="BG975" t="str">
            <v/>
          </cell>
          <cell r="BH975" t="str">
            <v/>
          </cell>
          <cell r="BI975" t="str">
            <v/>
          </cell>
          <cell r="BJ975" t="str">
            <v/>
          </cell>
          <cell r="BK975" t="str">
            <v/>
          </cell>
          <cell r="BL975" t="str">
            <v/>
          </cell>
          <cell r="BM975" t="str">
            <v/>
          </cell>
          <cell r="BN975" t="str">
            <v/>
          </cell>
          <cell r="BO975" t="str">
            <v/>
          </cell>
          <cell r="BP975" t="str">
            <v/>
          </cell>
          <cell r="BQ975" t="str">
            <v/>
          </cell>
          <cell r="BR975" t="str">
            <v/>
          </cell>
          <cell r="BS975" t="str">
            <v/>
          </cell>
          <cell r="BT975" t="str">
            <v>นางสาวเบญญาภา  ม่วงใหม่</v>
          </cell>
          <cell r="BU975" t="str">
            <v xml:space="preserve"> </v>
          </cell>
          <cell r="BV975" t="str">
            <v>1.นางสาวฐิติชญาน์ ม่วงใหม่
2.นายรินทร์ คอนชัย
3.นางเพ็ญศรี ดอนชัย
4.นายแก้ว ดอนชัย
5.นายธีรเดช สืบเนียม</v>
          </cell>
          <cell r="BW975" t="str">
            <v>จำเลยที่ 1
คู่สมรสจำเลยที่ 1
จำเลยที่ 2
คู่สมรสจำเลยที่ 2
จำเลยที่ 3</v>
          </cell>
          <cell r="BX975" t="str">
            <v>1-3610-00209-72-1
1-5706-00042-51-4
5-5106-90001-43-3
3-5706-00198-66-9
3-5016-00325-41-6</v>
          </cell>
          <cell r="BY975" t="str">
            <v xml:space="preserve">-ไม่พบว่ามีกรรมสิทธิ์ในที่ดิน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อ.ป่าแดด จ.เชียงราย
-ไม่พบว่ามีกรรมสิทธิ์ในที่ดิน อ.ฮอด จ.เชียงใหม่
-ไม่พบว่ามีกรรมสิทธิ์ในที่ดิน อ.ป่าแดด จ.เชียงราย
-ไม่พบว่ามีกรรมสิทธิ์ในที่ดิน อ.ฮอด จ.เชียงใหม่
</v>
          </cell>
          <cell r="BZ975" t="str">
            <v>ไม่พบ</v>
          </cell>
          <cell r="CA975"/>
          <cell r="CB975"/>
          <cell r="CC975" t="str">
            <v>ปฏิยุทธ์</v>
          </cell>
          <cell r="CD975"/>
          <cell r="CE975"/>
          <cell r="CF975"/>
          <cell r="CG975" t="str">
            <v>-พบว่ามีกรรมสิทธิ์ในที่ดินโฉนดเลขที่ 2128 อ.อมก๋อย  จ.เชียงใหม่ (สินส่วนตัว)</v>
          </cell>
          <cell r="CH975"/>
          <cell r="CI975"/>
          <cell r="CJ975"/>
          <cell r="CK975"/>
          <cell r="CL975"/>
          <cell r="CM975"/>
          <cell r="CN975"/>
          <cell r="CO975"/>
          <cell r="CP975"/>
        </row>
        <row r="976">
          <cell r="B976">
            <v>2449</v>
          </cell>
          <cell r="C976">
            <v>973</v>
          </cell>
          <cell r="D976">
            <v>25</v>
          </cell>
          <cell r="E976">
            <v>1</v>
          </cell>
          <cell r="F976">
            <v>2567</v>
          </cell>
          <cell r="G976">
            <v>800088364669</v>
          </cell>
          <cell r="H976" t="str">
            <v>นาย</v>
          </cell>
          <cell r="I976" t="str">
            <v>เจริญพร</v>
          </cell>
          <cell r="J976" t="str">
            <v>สินสะโน</v>
          </cell>
          <cell r="K976">
            <v>1310600017147</v>
          </cell>
          <cell r="L976" t="str">
            <v>ฮอด</v>
          </cell>
          <cell r="M976" t="str">
            <v>เชียงใหม่ 3</v>
          </cell>
          <cell r="N976">
            <v>8</v>
          </cell>
          <cell r="O976" t="str">
            <v>ธนาคารประชาชน</v>
          </cell>
          <cell r="P976" t="str">
            <v>1.บุคคลค้ำประกัน</v>
          </cell>
          <cell r="Q976">
            <v>193216</v>
          </cell>
          <cell r="R976">
            <v>34710.15</v>
          </cell>
          <cell r="S976" t="str">
            <v>จังหวัดฮอด</v>
          </cell>
          <cell r="T976" t="str">
            <v>ผบE192</v>
          </cell>
          <cell r="U976">
            <v>2563</v>
          </cell>
          <cell r="V976" t="str">
            <v>ผบE321</v>
          </cell>
          <cell r="W976">
            <v>2563</v>
          </cell>
          <cell r="X976">
            <v>9</v>
          </cell>
          <cell r="Y976">
            <v>9</v>
          </cell>
          <cell r="Z976">
            <v>2563</v>
          </cell>
          <cell r="AA976"/>
          <cell r="AB976"/>
          <cell r="AC976"/>
          <cell r="AD976"/>
          <cell r="AE976"/>
          <cell r="AF976"/>
          <cell r="AG976"/>
          <cell r="AH976"/>
          <cell r="AI976"/>
          <cell r="AJ976"/>
          <cell r="AK976"/>
          <cell r="AL976"/>
          <cell r="AM976"/>
          <cell r="AN976"/>
          <cell r="AO976"/>
          <cell r="AP976"/>
          <cell r="AQ976"/>
          <cell r="AR976"/>
          <cell r="AS976"/>
          <cell r="AT976"/>
          <cell r="AU976"/>
          <cell r="AV976"/>
          <cell r="AW976"/>
          <cell r="AX976"/>
          <cell r="AY976"/>
          <cell r="AZ976"/>
          <cell r="BA976"/>
          <cell r="BB976" t="str">
            <v>สืบทรัพย์ (คำสั่ง 25/1/2567) // (รายงานวันที่ 25/9/2567)</v>
          </cell>
          <cell r="BC976" t="str">
            <v/>
          </cell>
          <cell r="BD976" t="str">
            <v/>
          </cell>
          <cell r="BE976" t="str">
            <v/>
          </cell>
          <cell r="BF976" t="str">
            <v/>
          </cell>
          <cell r="BG976" t="str">
            <v/>
          </cell>
          <cell r="BH976" t="str">
            <v/>
          </cell>
          <cell r="BI976" t="str">
            <v/>
          </cell>
          <cell r="BJ976" t="str">
            <v/>
          </cell>
          <cell r="BK976" t="str">
            <v/>
          </cell>
          <cell r="BL976" t="str">
            <v/>
          </cell>
          <cell r="BM976" t="str">
            <v/>
          </cell>
          <cell r="BN976" t="str">
            <v/>
          </cell>
          <cell r="BO976" t="str">
            <v/>
          </cell>
          <cell r="BP976" t="str">
            <v/>
          </cell>
          <cell r="BQ976" t="str">
            <v/>
          </cell>
          <cell r="BR976" t="str">
            <v/>
          </cell>
          <cell r="BS976" t="str">
            <v/>
          </cell>
          <cell r="BT976" t="str">
            <v>นายเจริญพร สินสะโน</v>
          </cell>
          <cell r="BU976">
            <v>883263011097</v>
          </cell>
          <cell r="BV976" t="str">
            <v>1.นาย เจริญทรัพย์ สินสะโน
2.นายพีระพงษ์ ถิ่นแย้ม
3.นางสาวดวงกมล ใบแก้ว
4.นายอนันต์ หล้าแง๋</v>
          </cell>
          <cell r="BW976" t="str">
            <v>จำเลยที่ 1
จำเลยที่ 2
จำเลยที่ 3
คู่สมรสจำเลยที่ 3</v>
          </cell>
          <cell r="BX976" t="str">
            <v>1-3106-00017-14-7
3-5016-00237-91-6
1-5016-00108-98-2
1-5016-00082-27-4</v>
          </cell>
          <cell r="BY976" t="str">
            <v>-ไม่พบว่ามีกรรมสิทธิ์ในที่ดิน อ.ฮอด จ.เชียงใหม่
-ไม่พบว่ามีกรรมสิทธิ์ในที่ดิน อ.โนนดินแดง จ.บุรีรัมย์
-ไม่พบว่ามีกรรมสิทธิ์ในที่ดิน อ.ฮอด จ.เชียงใหม่
-พบว่ามีกรรมสิทธิ์ในที่ดินโฉนดเลขที่ 12854 ต.หางดง อ.ฮอด จ.เชียงใหม่ (ติดจำนอง)
-ไม่พบว่ามีกรรมสิทธิ์ในที่ดิน อ.ฮอด จ.เชียงใหม่</v>
          </cell>
          <cell r="BZ976" t="str">
            <v>พบ</v>
          </cell>
          <cell r="CA976"/>
          <cell r="CB976"/>
          <cell r="CC976" t="str">
            <v>ปฏิยุทธ์</v>
          </cell>
          <cell r="CD976"/>
          <cell r="CE976"/>
          <cell r="CF976"/>
          <cell r="CG976" t="str">
            <v>-ไม่พบว่ามีกรรมสิทธิ์ในที่ดิน อ.อมก๋อย  จ.เชียงใหม่</v>
          </cell>
          <cell r="CH976"/>
          <cell r="CI976"/>
          <cell r="CJ976"/>
          <cell r="CK976"/>
          <cell r="CL976"/>
          <cell r="CM976"/>
          <cell r="CN976"/>
          <cell r="CO976"/>
          <cell r="CP976"/>
        </row>
        <row r="977">
          <cell r="B977">
            <v>2450</v>
          </cell>
          <cell r="C977">
            <v>974</v>
          </cell>
          <cell r="D977">
            <v>25</v>
          </cell>
          <cell r="E977">
            <v>1</v>
          </cell>
          <cell r="F977">
            <v>2567</v>
          </cell>
          <cell r="G977">
            <v>800085273889</v>
          </cell>
          <cell r="H977" t="str">
            <v>นาย</v>
          </cell>
          <cell r="I977" t="str">
            <v>ณัฐกร</v>
          </cell>
          <cell r="J977" t="str">
            <v>เสนะจุติ</v>
          </cell>
          <cell r="K977">
            <v>1509970118611</v>
          </cell>
          <cell r="L977" t="str">
            <v>ฮอด</v>
          </cell>
          <cell r="M977" t="str">
            <v>เชียงใหม่ 3</v>
          </cell>
          <cell r="N977">
            <v>8</v>
          </cell>
          <cell r="O977" t="str">
            <v>ธนาคารประชาชน</v>
          </cell>
          <cell r="P977" t="str">
            <v>1.บุคคลค้ำประกัน</v>
          </cell>
          <cell r="Q977">
            <v>38324</v>
          </cell>
          <cell r="R977">
            <v>4910.3</v>
          </cell>
          <cell r="S977" t="str">
            <v>จังหวัดฮอด</v>
          </cell>
          <cell r="T977" t="str">
            <v>ผบE171</v>
          </cell>
          <cell r="U977">
            <v>2563</v>
          </cell>
          <cell r="V977" t="str">
            <v>ผบE286</v>
          </cell>
          <cell r="W977">
            <v>2563</v>
          </cell>
          <cell r="X977"/>
          <cell r="Y977"/>
          <cell r="Z977"/>
          <cell r="AA977">
            <v>3</v>
          </cell>
          <cell r="AB977">
            <v>9</v>
          </cell>
          <cell r="AC977">
            <v>2563</v>
          </cell>
          <cell r="AD977"/>
          <cell r="AE977"/>
          <cell r="AF977"/>
          <cell r="AG977">
            <v>19</v>
          </cell>
          <cell r="AH977">
            <v>10</v>
          </cell>
          <cell r="AI977">
            <v>2564</v>
          </cell>
          <cell r="AJ977"/>
          <cell r="AK977"/>
          <cell r="AL977"/>
          <cell r="AM977"/>
          <cell r="AN977"/>
          <cell r="AO977"/>
          <cell r="AP977"/>
          <cell r="AQ977"/>
          <cell r="AR977"/>
          <cell r="AS977"/>
          <cell r="AT977"/>
          <cell r="AU977"/>
          <cell r="AV977"/>
          <cell r="AW977"/>
          <cell r="AX977"/>
          <cell r="AY977"/>
          <cell r="AZ977"/>
          <cell r="BA977"/>
          <cell r="BB977" t="str">
            <v>สืบทรัพย์ (คำสั่ง 25/1/2567) // (รายงานวันที่ 23/9/2567)</v>
          </cell>
          <cell r="BC977" t="str">
            <v/>
          </cell>
          <cell r="BD977" t="str">
            <v/>
          </cell>
          <cell r="BE977" t="str">
            <v/>
          </cell>
          <cell r="BF977" t="str">
            <v/>
          </cell>
          <cell r="BG977" t="str">
            <v/>
          </cell>
          <cell r="BH977" t="str">
            <v/>
          </cell>
          <cell r="BI977" t="str">
            <v/>
          </cell>
          <cell r="BJ977" t="str">
            <v/>
          </cell>
          <cell r="BK977" t="str">
            <v/>
          </cell>
          <cell r="BL977" t="str">
            <v/>
          </cell>
          <cell r="BM977" t="str">
            <v/>
          </cell>
          <cell r="BN977" t="str">
            <v/>
          </cell>
          <cell r="BO977" t="str">
            <v/>
          </cell>
          <cell r="BP977" t="str">
            <v/>
          </cell>
          <cell r="BQ977" t="str">
            <v/>
          </cell>
          <cell r="BR977" t="str">
            <v/>
          </cell>
          <cell r="BS977" t="str">
            <v/>
          </cell>
          <cell r="BT977" t="str">
            <v>นายณัฐกร เสนะจุติ</v>
          </cell>
          <cell r="BU977">
            <v>883263011165</v>
          </cell>
          <cell r="BV977" t="str">
            <v>1.นายณัฐกร เสนะจุคิ
2.นายภัทรพล แก้ววงศ์
3.นางสาวธนัธพร แก้วคำ</v>
          </cell>
          <cell r="BW977" t="str">
            <v>จำเลยที่ 1
จำเลยที่ 2
จำเลยที่ 3</v>
          </cell>
          <cell r="BX977" t="str">
            <v xml:space="preserve">1-5099-70118-61-1
1-5016-00057-59-8
3-5002-00142- 33-0 </v>
          </cell>
          <cell r="BY97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77" t="str">
            <v>ไม่พบ</v>
          </cell>
          <cell r="CA977"/>
          <cell r="CB977"/>
          <cell r="CC977" t="str">
            <v>ปฏิยุทธ์</v>
          </cell>
          <cell r="CD977" t="str">
            <v>15.นายกิตติศักดิ์หรือเมธาสิทธิ์ เอาย้าง</v>
          </cell>
          <cell r="CE977" t="str">
            <v>จำเลยที่ 9</v>
          </cell>
          <cell r="CF977" t="str">
            <v>3-5018-00183-49-6</v>
          </cell>
          <cell r="CG977" t="str">
            <v>-พบว่ามีกรรมสิทธิ์ในที่ดินโฉนดเลขที่ 2043 อ.อมก๋อย  จ.เชียงใหม่ (สินสมรส)</v>
          </cell>
          <cell r="CH977"/>
          <cell r="CI977"/>
          <cell r="CJ977"/>
          <cell r="CK977"/>
          <cell r="CL977"/>
          <cell r="CM977"/>
          <cell r="CN977"/>
          <cell r="CO977"/>
          <cell r="CP977"/>
        </row>
        <row r="978">
          <cell r="B978">
            <v>2451</v>
          </cell>
          <cell r="C978">
            <v>975</v>
          </cell>
          <cell r="D978">
            <v>25</v>
          </cell>
          <cell r="E978">
            <v>1</v>
          </cell>
          <cell r="F978">
            <v>2567</v>
          </cell>
          <cell r="G978">
            <v>800064124434</v>
          </cell>
          <cell r="H978" t="str">
            <v>นาย</v>
          </cell>
          <cell r="I978" t="str">
            <v>ชัชวาล</v>
          </cell>
          <cell r="J978" t="str">
            <v>ไร่ดี</v>
          </cell>
          <cell r="K978">
            <v>3301201316580</v>
          </cell>
          <cell r="L978" t="str">
            <v>ฮอด</v>
          </cell>
          <cell r="M978" t="str">
            <v>เชียงใหม่ 3</v>
          </cell>
          <cell r="N978">
            <v>8</v>
          </cell>
          <cell r="O978" t="str">
            <v>ธนาคารประชาชน</v>
          </cell>
          <cell r="P978" t="str">
            <v>1.บุคคลค้ำประกัน</v>
          </cell>
          <cell r="Q978">
            <v>139564</v>
          </cell>
          <cell r="R978">
            <v>25367.09</v>
          </cell>
          <cell r="S978" t="str">
            <v>จังหวัดฮอด</v>
          </cell>
          <cell r="T978" t="str">
            <v>ผบE195</v>
          </cell>
          <cell r="U978">
            <v>2563</v>
          </cell>
          <cell r="V978" t="str">
            <v>ผบE323</v>
          </cell>
          <cell r="W978">
            <v>2563</v>
          </cell>
          <cell r="X978">
            <v>9</v>
          </cell>
          <cell r="Y978">
            <v>9</v>
          </cell>
          <cell r="Z978">
            <v>2563</v>
          </cell>
          <cell r="AA978"/>
          <cell r="AB978"/>
          <cell r="AC978"/>
          <cell r="AD978"/>
          <cell r="AE978"/>
          <cell r="AF978"/>
          <cell r="AG978"/>
          <cell r="AH978"/>
          <cell r="AI978"/>
          <cell r="AJ978"/>
          <cell r="AK978"/>
          <cell r="AL978"/>
          <cell r="AM978"/>
          <cell r="AN978"/>
          <cell r="AO978"/>
          <cell r="AP978"/>
          <cell r="AQ978"/>
          <cell r="AR978"/>
          <cell r="AS978"/>
          <cell r="AT978"/>
          <cell r="AU978"/>
          <cell r="AV978"/>
          <cell r="AW978"/>
          <cell r="AX978"/>
          <cell r="AY978"/>
          <cell r="AZ978"/>
          <cell r="BA978"/>
          <cell r="BB978"/>
          <cell r="BC978" t="str">
            <v/>
          </cell>
          <cell r="BD978" t="str">
            <v/>
          </cell>
          <cell r="BE978" t="str">
            <v/>
          </cell>
          <cell r="BF978" t="str">
            <v/>
          </cell>
          <cell r="BG978" t="str">
            <v/>
          </cell>
          <cell r="BH978" t="str">
            <v/>
          </cell>
          <cell r="BI978" t="str">
            <v/>
          </cell>
          <cell r="BJ978" t="str">
            <v/>
          </cell>
          <cell r="BK978" t="str">
            <v/>
          </cell>
          <cell r="BL978" t="str">
            <v/>
          </cell>
          <cell r="BM978" t="str">
            <v/>
          </cell>
          <cell r="BN978" t="str">
            <v/>
          </cell>
          <cell r="BO978" t="str">
            <v/>
          </cell>
          <cell r="BP978" t="str">
            <v/>
          </cell>
          <cell r="BQ978" t="str">
            <v/>
          </cell>
          <cell r="BR978" t="str">
            <v/>
          </cell>
          <cell r="BS978" t="str">
            <v/>
          </cell>
          <cell r="BT978" t="str">
            <v>นายชัชวาล ไร่ดี</v>
          </cell>
          <cell r="BU978">
            <v>883263011100</v>
          </cell>
          <cell r="BV978"/>
          <cell r="BW978"/>
          <cell r="BX978"/>
          <cell r="BY978"/>
          <cell r="BZ978"/>
          <cell r="CA978"/>
          <cell r="CB978"/>
          <cell r="CC978"/>
          <cell r="CD978" t="str">
            <v>16.นางอำพร เอาย้าง</v>
          </cell>
          <cell r="CE978" t="str">
            <v>คู่สมรสจำเลยที่ 9</v>
          </cell>
          <cell r="CF978" t="str">
            <v>3-5018-00091-91-5</v>
          </cell>
          <cell r="CG978" t="str">
            <v>-พบว่ามีกรรมสิทธิ์ในที่ดินโฉนดเลขที่ 3308 อ.อมก๋อย  จ.เชียงใหม่ (ปลอดจำนอง)</v>
          </cell>
          <cell r="CH978"/>
          <cell r="CI978"/>
          <cell r="CJ978"/>
          <cell r="CK978"/>
          <cell r="CL978"/>
          <cell r="CM978"/>
          <cell r="CN978"/>
          <cell r="CO978"/>
          <cell r="CP978"/>
        </row>
        <row r="979">
          <cell r="B979">
            <v>2452</v>
          </cell>
          <cell r="C979">
            <v>976</v>
          </cell>
          <cell r="D979">
            <v>25</v>
          </cell>
          <cell r="E979">
            <v>1</v>
          </cell>
          <cell r="F979">
            <v>2567</v>
          </cell>
          <cell r="G979">
            <v>800058815633</v>
          </cell>
          <cell r="H979" t="str">
            <v>นางสาว</v>
          </cell>
          <cell r="I979" t="str">
            <v>หทัยกาญจน์</v>
          </cell>
          <cell r="J979" t="str">
            <v>ศิริ</v>
          </cell>
          <cell r="K979">
            <v>3501800062630</v>
          </cell>
          <cell r="L979" t="str">
            <v>ฮอด</v>
          </cell>
          <cell r="M979" t="str">
            <v>เชียงใหม่ 3</v>
          </cell>
          <cell r="N979">
            <v>8</v>
          </cell>
          <cell r="O979" t="str">
            <v>พัฒนาองค์กรชุมชน</v>
          </cell>
          <cell r="P979" t="str">
            <v>1.บุคคลค้ำประกัน</v>
          </cell>
          <cell r="Q979">
            <v>64253.760000000002</v>
          </cell>
          <cell r="R979">
            <v>15337.07</v>
          </cell>
          <cell r="S979" t="str">
            <v>จังหวัดฮอด</v>
          </cell>
          <cell r="T979" t="str">
            <v>ผบE200</v>
          </cell>
          <cell r="U979">
            <v>2563</v>
          </cell>
          <cell r="V979" t="str">
            <v>ผบE318</v>
          </cell>
          <cell r="W979">
            <v>2563</v>
          </cell>
          <cell r="X979"/>
          <cell r="Y979"/>
          <cell r="Z979"/>
          <cell r="AA979">
            <v>9</v>
          </cell>
          <cell r="AB979">
            <v>9</v>
          </cell>
          <cell r="AC979">
            <v>2563</v>
          </cell>
          <cell r="AD979"/>
          <cell r="AE979"/>
          <cell r="AF979"/>
          <cell r="AG979"/>
          <cell r="AH979"/>
          <cell r="AI979"/>
          <cell r="AJ979"/>
          <cell r="AK979"/>
          <cell r="AL979"/>
          <cell r="AM979"/>
          <cell r="AN979"/>
          <cell r="AO979"/>
          <cell r="AP979"/>
          <cell r="AQ979"/>
          <cell r="AR979"/>
          <cell r="AS979"/>
          <cell r="AT979"/>
          <cell r="AU979"/>
          <cell r="AV979"/>
          <cell r="AW979"/>
          <cell r="AX979"/>
          <cell r="AY979"/>
          <cell r="AZ979"/>
          <cell r="BA979"/>
          <cell r="BB979" t="str">
            <v>สืบทรัพย์ (คำสั่ง 25/1/2567) //(รายงานวันที่ 4/9/67)</v>
          </cell>
          <cell r="BC979">
            <v>900</v>
          </cell>
          <cell r="BD979">
            <v>24</v>
          </cell>
          <cell r="BE979">
            <v>1</v>
          </cell>
          <cell r="BF979">
            <v>2568</v>
          </cell>
          <cell r="BG979">
            <v>0</v>
          </cell>
          <cell r="BH979" t="str">
            <v>-</v>
          </cell>
          <cell r="BI979" t="str">
            <v>-</v>
          </cell>
          <cell r="BJ979" t="str">
            <v>-</v>
          </cell>
          <cell r="BK979">
            <v>0</v>
          </cell>
          <cell r="BL979">
            <v>1255</v>
          </cell>
          <cell r="BM979">
            <v>0</v>
          </cell>
          <cell r="BN979" t="str">
            <v/>
          </cell>
          <cell r="BO979" t="str">
            <v/>
          </cell>
          <cell r="BP979" t="str">
            <v/>
          </cell>
          <cell r="BQ979" t="str">
            <v>-</v>
          </cell>
          <cell r="BR979" t="str">
            <v>-</v>
          </cell>
          <cell r="BS979" t="str">
            <v>-</v>
          </cell>
          <cell r="BT979" t="str">
            <v>นางสาวหทัยกาญจน์ ศิริ</v>
          </cell>
          <cell r="BU979">
            <v>883263011109</v>
          </cell>
          <cell r="BV979" t="str">
            <v>1.นางสาวหทัยกาญจน์ ศิริ
2.นางสาวทอง หวันแดง
3. นางอาด อุตเวียง</v>
          </cell>
          <cell r="BW979" t="str">
            <v>จำเลยที่ 1
จำเลยที่ 2
จำเลยที่ 3</v>
          </cell>
          <cell r="BX979" t="str">
            <v>3-5018-00062-63-0
3-5016-00292-91-7
3-5016-00292-92-5</v>
          </cell>
          <cell r="BY979" t="str">
            <v>-ไม่พบว่ามีกรรมสิทธิ์ในที่ดิน อ.ฮอด จ.เชียงใหม่
-พบว่ามีกรรมสิทธิ์ในที่ดินโฉนดเลขที่ 970 อ.ฮอด จ.เชียงใหม่ (ปลอดจำนอง)
-ไม่พบว่ามีกรรมสิทธิ์ในที่ดิน อ.ฮอด จ.เชียงใหม่</v>
          </cell>
          <cell r="BZ979"/>
          <cell r="CA979"/>
          <cell r="CB979"/>
          <cell r="CC979" t="str">
            <v>ปฏิยุทธ์</v>
          </cell>
          <cell r="CD979" t="str">
            <v>17.นางวิรงรอง สุทับตกุล</v>
          </cell>
          <cell r="CE979" t="str">
            <v>จำเลยที่ 10</v>
          </cell>
          <cell r="CF979" t="str">
            <v>3-5018-00195-48-6</v>
          </cell>
          <cell r="CG979" t="str">
            <v>-พบว่ามีกรรมสิทธิ์ในที่ดินโฉนดเลขที่ 5132 อ.อมก๋อย  จ.เชียงใหม่ (ห้ามโอนสิบปี)</v>
          </cell>
          <cell r="CH979"/>
          <cell r="CI979"/>
          <cell r="CJ979"/>
          <cell r="CK979"/>
          <cell r="CL979">
            <v>243880</v>
          </cell>
          <cell r="CM979"/>
          <cell r="CN979"/>
          <cell r="CO979"/>
          <cell r="CP979"/>
        </row>
        <row r="980">
          <cell r="B980">
            <v>2453</v>
          </cell>
          <cell r="C980">
            <v>977</v>
          </cell>
          <cell r="D980">
            <v>25</v>
          </cell>
          <cell r="E980">
            <v>1</v>
          </cell>
          <cell r="F980">
            <v>2567</v>
          </cell>
          <cell r="G980">
            <v>856253002476</v>
          </cell>
          <cell r="H980" t="str">
            <v>นาง</v>
          </cell>
          <cell r="I980" t="str">
            <v>ชิณากานต์</v>
          </cell>
          <cell r="J980" t="str">
            <v>เจริญสุข</v>
          </cell>
          <cell r="K980">
            <v>3501200598547</v>
          </cell>
          <cell r="L980" t="str">
            <v>ฮอด</v>
          </cell>
          <cell r="M980" t="str">
            <v>เชียงใหม่ 3</v>
          </cell>
          <cell r="N980">
            <v>8</v>
          </cell>
          <cell r="O980" t="str">
            <v>พัฒนาชีวิตครู</v>
          </cell>
          <cell r="P980" t="str">
            <v>1.บุคคลค้ำประกัน</v>
          </cell>
          <cell r="Q980">
            <v>1295870.43</v>
          </cell>
          <cell r="R980">
            <v>316713.37</v>
          </cell>
          <cell r="S980" t="str">
            <v>จังหวัดเชียงใหม่</v>
          </cell>
          <cell r="T980" t="str">
            <v>ผบ2315</v>
          </cell>
          <cell r="U980">
            <v>2560</v>
          </cell>
          <cell r="V980" t="str">
            <v>ผบ2690</v>
          </cell>
          <cell r="W980">
            <v>2560</v>
          </cell>
          <cell r="X980"/>
          <cell r="Y980"/>
          <cell r="Z980"/>
          <cell r="AA980">
            <v>25</v>
          </cell>
          <cell r="AB980">
            <v>12</v>
          </cell>
          <cell r="AC980">
            <v>2560</v>
          </cell>
          <cell r="AD980"/>
          <cell r="AE980"/>
          <cell r="AF980"/>
          <cell r="AG980"/>
          <cell r="AH980"/>
          <cell r="AI980"/>
          <cell r="AJ980"/>
          <cell r="AK980"/>
          <cell r="AL980"/>
          <cell r="AM980"/>
          <cell r="AN980"/>
          <cell r="AO980"/>
          <cell r="AP980"/>
          <cell r="AQ980"/>
          <cell r="AR980"/>
          <cell r="AS980"/>
          <cell r="AT980"/>
          <cell r="AU980"/>
          <cell r="AV980"/>
          <cell r="AW980"/>
          <cell r="AX980"/>
          <cell r="AY980"/>
          <cell r="AZ980"/>
          <cell r="BA980"/>
          <cell r="BB980" t="str">
            <v>สืบทรัพย์ (คำสั่ง 25/1/2567) //(รายงานวันที่ 4/9/67)</v>
          </cell>
          <cell r="BC980">
            <v>3000</v>
          </cell>
          <cell r="BD980">
            <v>24</v>
          </cell>
          <cell r="BE980">
            <v>1</v>
          </cell>
          <cell r="BF980">
            <v>2568</v>
          </cell>
          <cell r="BG980">
            <v>0</v>
          </cell>
          <cell r="BH980" t="str">
            <v>-</v>
          </cell>
          <cell r="BI980" t="str">
            <v>-</v>
          </cell>
          <cell r="BJ980" t="str">
            <v>-</v>
          </cell>
          <cell r="BK980">
            <v>0</v>
          </cell>
          <cell r="BL980">
            <v>6405</v>
          </cell>
          <cell r="BM980">
            <v>0</v>
          </cell>
          <cell r="BN980" t="str">
            <v/>
          </cell>
          <cell r="BO980" t="str">
            <v/>
          </cell>
          <cell r="BP980" t="str">
            <v/>
          </cell>
          <cell r="BQ980" t="str">
            <v>-</v>
          </cell>
          <cell r="BR980" t="str">
            <v>-</v>
          </cell>
          <cell r="BS980" t="str">
            <v>-</v>
          </cell>
          <cell r="BT980" t="str">
            <v>นางชิณากานต์ เจริญสุข</v>
          </cell>
          <cell r="BU980">
            <v>823760010284</v>
          </cell>
          <cell r="BV980" t="str">
            <v>1.นางชิณากานต์ เจริญสุข
2.นายพินิจพงษ์ โปธาเจริญ
3.นางสาวดวงสมร สมวถา
4.นายสุรชาติ ใจตุ้ย
5.นายติณณภพ หลวงมณีวรรณ์
6.นายสมพล หล้าเต็น
7.นางสาวนันทภัค แก้วอุดม
8.นางทรายทอง บุญโญ
9.นายโยธิน บุญโญ
10นางอัญชิสา อุประกุล</v>
          </cell>
          <cell r="BW980"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980" t="str">
            <v>3-5012-00598-54-7
3-5014-00290-33-3
3-5003-00348-24-0
5-5016-00006-82-1
3-5012-00603-21-4
3-5103-00376-35-9
1-5711-00056-29-1
3-5012-00124-27-8
3-5012-00232-07-1
3-5705-00896-16-0</v>
          </cell>
          <cell r="BY980" t="str">
            <v>-ไม่พบว่ามีกรรมสิทธิ์ในที่ดิน อ.ฮอด จ.เชียงใหม่
-พบว่ามีกรรมสิทธิ์ในที่ดินโฉนดเลขที่ 79160 อ.สันป่าตอง จ.เชียงใหม่ (ติดจำนอง)
-ไม่พบว่ามีกรรมสิทธิ์ในที่ดิน อ.เมืองลำพูน จ.ลำพูน
-ไม่พบว่ามีกรรมสิทธิ์ในที่ดิน อ.สันกำแพง จ.เชียงใหม่
-ไม่พบว่ามีกรรมสิทธิ์ในที่ดิน อ.ฮอด จ.เชียงใหม่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อ.สันกำแพง จ.เชียงใหม่
-ไม่พบว่ามีกรรมสิทธิ์ในที่ดิน อ.ฮอด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อ.ดอยหล่อ จ.เชียงใหม่
-ไม่พบว่ามีกรรมสิทธิ์ในที่ดิน อ.ฮอด จ.เชียงใหม่
-พบว่ามีกรรมสิทธิ์ในที่ดินโฉนดเลขที่ 11522,22483,29438,3733,3970,3995-5768- อ.บ้านโฮ่ง จ.ลำพูน
-ไม่พบว่ามีกรรมสิทธิ์ในที่ดิน อ.ฮอด จ.เชียงใหม่
-พบว่ามีกรรมสิทธิ์ในที่ดินโฉนดเลขที่ 26884 อ.บ้านโฮ่ง จ.ลำพูน (สินส่วนตัว)
-ไม่พบว่ามีกรรมสิทธิ์ในที่ดิน อ.ฮอด จ.เชียงใหม่
-พบว่ามีกรรมสิทธิ์ในที่ดินโฉนดเลขที่ 3416 อ.สันป่าตอง จ.เชียงใหม่ (สินสมรส)
-ไม่พบว่ามีกรรมสิทธิ์ในที่ดิน อ.ฮอด จ.เชียงใหม่
-พบว่ามีกรรมสิทธิ์ในที่ดินโฉนดเลขที่ 3416 อ.สันป่าตอง จ.เชียงใหม่ (สินสมรส)
-ไม่พบว่ามีกรรมสิทธิ์ในที่ดิน อ.ฮอด จ.เชียงใหม่
-พบว่ามีกรรมสิทธิ์ในที่ดินโฉนดเลขที่ 50498,51191 อ.หางดง จ.เชียงใหม่ (ปลอดจำนอง)</v>
          </cell>
          <cell r="BZ980"/>
          <cell r="CA980"/>
          <cell r="CB980"/>
          <cell r="CC980" t="str">
            <v>ปฏิยุทธ์</v>
          </cell>
          <cell r="CD980"/>
          <cell r="CE980"/>
          <cell r="CF980"/>
          <cell r="CG980" t="str">
            <v>-พบว่ามีกรรมสิทธิ์ในที่ดินโฉนดเลขที่ 116834 อ.สันทราย  จ.เชียงใหม่ (ปลอดจำนอง)</v>
          </cell>
          <cell r="CH980"/>
          <cell r="CI980"/>
          <cell r="CJ980"/>
          <cell r="CK980"/>
          <cell r="CL980">
            <v>243880</v>
          </cell>
          <cell r="CM980"/>
          <cell r="CN980"/>
          <cell r="CO980"/>
          <cell r="CP980"/>
        </row>
        <row r="981">
          <cell r="B981">
            <v>2454</v>
          </cell>
          <cell r="C981">
            <v>978</v>
          </cell>
          <cell r="D981">
            <v>25</v>
          </cell>
          <cell r="E981">
            <v>1</v>
          </cell>
          <cell r="F981">
            <v>2567</v>
          </cell>
          <cell r="G981">
            <v>856251001942</v>
          </cell>
          <cell r="H981" t="str">
            <v xml:space="preserve">นาย
</v>
          </cell>
          <cell r="I981" t="str">
            <v xml:space="preserve">เสริม 
</v>
          </cell>
          <cell r="J981" t="str">
            <v xml:space="preserve">แก้วก๋องมา
</v>
          </cell>
          <cell r="K981" t="str">
            <v>3 5002 00041 81 9
3 5002 00625 68 3</v>
          </cell>
          <cell r="L981" t="str">
            <v>ฮอด</v>
          </cell>
          <cell r="M981" t="str">
            <v>เชียงใหม่ 3</v>
          </cell>
          <cell r="N981">
            <v>8</v>
          </cell>
          <cell r="O981" t="str">
            <v>ไทรทอง</v>
          </cell>
          <cell r="P981" t="str">
            <v>2.หลักทรัพย์ค้ำประกัน</v>
          </cell>
          <cell r="Q981">
            <v>176124.86</v>
          </cell>
          <cell r="R981">
            <v>21415.01</v>
          </cell>
          <cell r="S981" t="str">
            <v>จังหวัดฮอด</v>
          </cell>
          <cell r="T981" t="str">
            <v>ผบ227</v>
          </cell>
          <cell r="U981">
            <v>2559</v>
          </cell>
          <cell r="V981" t="str">
            <v>ผบ330</v>
          </cell>
          <cell r="W981">
            <v>2559</v>
          </cell>
          <cell r="X981">
            <v>23</v>
          </cell>
          <cell r="Y981">
            <v>6</v>
          </cell>
          <cell r="Z981">
            <v>2559</v>
          </cell>
          <cell r="AA981"/>
          <cell r="AB981"/>
          <cell r="AC981"/>
          <cell r="AD981"/>
          <cell r="AE981"/>
          <cell r="AF981"/>
          <cell r="AG981">
            <v>1</v>
          </cell>
          <cell r="AH981">
            <v>5</v>
          </cell>
          <cell r="AI981">
            <v>2560</v>
          </cell>
          <cell r="AJ981"/>
          <cell r="AK981"/>
          <cell r="AL981"/>
          <cell r="AM981"/>
          <cell r="AN981"/>
          <cell r="AO981"/>
          <cell r="AP981"/>
          <cell r="AQ981"/>
          <cell r="AR981"/>
          <cell r="AS981"/>
          <cell r="AT981"/>
          <cell r="AU981"/>
          <cell r="AV981"/>
          <cell r="AW981"/>
          <cell r="AX981"/>
          <cell r="AY981"/>
          <cell r="AZ981"/>
          <cell r="BA981"/>
          <cell r="BB981" t="str">
            <v>สืบทรัพย์ (คำสั่ง 25/1/2567) // (รายงานวันที่ 23/9/2567)</v>
          </cell>
          <cell r="BC981" t="str">
            <v/>
          </cell>
          <cell r="BD981" t="str">
            <v/>
          </cell>
          <cell r="BE981" t="str">
            <v/>
          </cell>
          <cell r="BF981" t="str">
            <v/>
          </cell>
          <cell r="BG981" t="str">
            <v/>
          </cell>
          <cell r="BH981" t="str">
            <v/>
          </cell>
          <cell r="BI981" t="str">
            <v/>
          </cell>
          <cell r="BJ981" t="str">
            <v/>
          </cell>
          <cell r="BK981" t="str">
            <v/>
          </cell>
          <cell r="BL981" t="str">
            <v/>
          </cell>
          <cell r="BM981" t="str">
            <v/>
          </cell>
          <cell r="BN981" t="str">
            <v/>
          </cell>
          <cell r="BO981" t="str">
            <v/>
          </cell>
          <cell r="BP981" t="str">
            <v/>
          </cell>
          <cell r="BQ981" t="str">
            <v/>
          </cell>
          <cell r="BR981" t="str">
            <v/>
          </cell>
          <cell r="BS981" t="str">
            <v/>
          </cell>
          <cell r="BT981" t="str">
            <v xml:space="preserve">นาย
เสริม 
 แก้วก๋องมา
</v>
          </cell>
          <cell r="BU981">
            <v>823759010207</v>
          </cell>
          <cell r="BV981" t="str">
            <v>1.นายเสริม แก้วก๋องมา
2.นางใฝทอง แก้วก๋องมา
3.นางสุดา เตชะวงค์</v>
          </cell>
          <cell r="BW981" t="str">
            <v>จำเลยที่ 1
จำเลยที่ 2
จำเลยที่ 3</v>
          </cell>
          <cell r="BX981" t="str">
            <v>3-5002-00041-81-9
3-5002-00625-68-3
3-5002-00625-66-7</v>
          </cell>
          <cell r="BY981"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981" t="str">
            <v>ไม่พบ</v>
          </cell>
          <cell r="CA981"/>
          <cell r="CB981"/>
          <cell r="CC981" t="str">
            <v>ปฏิยุทธ์</v>
          </cell>
          <cell r="CD981"/>
          <cell r="CE981"/>
          <cell r="CF981"/>
          <cell r="CG981"/>
          <cell r="CH981"/>
          <cell r="CI981"/>
          <cell r="CJ981"/>
          <cell r="CK981"/>
          <cell r="CL981"/>
          <cell r="CM981"/>
          <cell r="CN981"/>
          <cell r="CO981"/>
          <cell r="CP981"/>
        </row>
        <row r="982">
          <cell r="B982">
            <v>2455</v>
          </cell>
          <cell r="C982">
            <v>979</v>
          </cell>
          <cell r="D982">
            <v>25</v>
          </cell>
          <cell r="E982">
            <v>1</v>
          </cell>
          <cell r="F982">
            <v>2567</v>
          </cell>
          <cell r="G982">
            <v>800062007847</v>
          </cell>
          <cell r="H982" t="str">
            <v>นาย</v>
          </cell>
          <cell r="I982" t="str">
            <v>รังสรรค์</v>
          </cell>
          <cell r="J982" t="str">
            <v>อินทะนู</v>
          </cell>
          <cell r="K982">
            <v>3190200547431</v>
          </cell>
          <cell r="L982" t="str">
            <v>ฮอด</v>
          </cell>
          <cell r="M982" t="str">
            <v>เชียงใหม่ 3</v>
          </cell>
          <cell r="N982">
            <v>8</v>
          </cell>
          <cell r="O982" t="str">
            <v>ธนาคารประชาชน</v>
          </cell>
          <cell r="P982" t="str">
            <v>1.บุคคลค้ำประกัน</v>
          </cell>
          <cell r="Q982">
            <v>49712.87</v>
          </cell>
          <cell r="R982">
            <v>19877.259999999998</v>
          </cell>
          <cell r="S982" t="str">
            <v>จังหวัดฮอด</v>
          </cell>
          <cell r="T982" t="str">
            <v>ผบ62</v>
          </cell>
          <cell r="U982">
            <v>2564</v>
          </cell>
          <cell r="V982" t="str">
            <v>ผบ77</v>
          </cell>
          <cell r="W982">
            <v>2564</v>
          </cell>
          <cell r="X982"/>
          <cell r="Y982"/>
          <cell r="Z982"/>
          <cell r="AA982">
            <v>21</v>
          </cell>
          <cell r="AB982">
            <v>6</v>
          </cell>
          <cell r="AC982">
            <v>2564</v>
          </cell>
          <cell r="AD982"/>
          <cell r="AE982"/>
          <cell r="AF982"/>
          <cell r="AG982"/>
          <cell r="AH982"/>
          <cell r="AI982"/>
          <cell r="AJ982"/>
          <cell r="AK982"/>
          <cell r="AL982"/>
          <cell r="AM982"/>
          <cell r="AN982"/>
          <cell r="AO982"/>
          <cell r="AP982"/>
          <cell r="AQ982"/>
          <cell r="AR982"/>
          <cell r="AS982"/>
          <cell r="AT982"/>
          <cell r="AU982"/>
          <cell r="AV982"/>
          <cell r="AW982"/>
          <cell r="AX982"/>
          <cell r="AY982"/>
          <cell r="AZ982"/>
          <cell r="BA982"/>
          <cell r="BB982" t="str">
            <v>สืบทรัพย์ (คำสั่ง 25/1/2567) // (รายงานวันที่ 25/9/2567)</v>
          </cell>
          <cell r="BC982" t="str">
            <v/>
          </cell>
          <cell r="BD982" t="str">
            <v/>
          </cell>
          <cell r="BE982" t="str">
            <v/>
          </cell>
          <cell r="BF982" t="str">
            <v/>
          </cell>
          <cell r="BG982" t="str">
            <v/>
          </cell>
          <cell r="BH982" t="str">
            <v/>
          </cell>
          <cell r="BI982" t="str">
            <v/>
          </cell>
          <cell r="BJ982" t="str">
            <v/>
          </cell>
          <cell r="BK982" t="str">
            <v/>
          </cell>
          <cell r="BL982" t="str">
            <v/>
          </cell>
          <cell r="BM982" t="str">
            <v/>
          </cell>
          <cell r="BN982" t="str">
            <v/>
          </cell>
          <cell r="BO982" t="str">
            <v/>
          </cell>
          <cell r="BP982" t="str">
            <v/>
          </cell>
          <cell r="BQ982" t="str">
            <v/>
          </cell>
          <cell r="BR982" t="str">
            <v/>
          </cell>
          <cell r="BS982" t="str">
            <v/>
          </cell>
          <cell r="BT982" t="str">
            <v>นายรังสรรค์ อินทะนู</v>
          </cell>
          <cell r="BU982">
            <v>883263011156</v>
          </cell>
          <cell r="BV982" t="str">
            <v>1.นายรังสรรค์ อินทะนุ
2.นางสาวเนรัญชรา จันทราศรี
3.นางน้ำฝน แสนดี
4.ร.ต.ไสว คำละ</v>
          </cell>
          <cell r="BW982" t="str">
            <v>จำเลยที่ 1
จำเลยที่ 2
จำเลยที่ 3
คู่สมรสจำเลยที่ 3</v>
          </cell>
          <cell r="BX982" t="str">
            <v>3-1902-00547-43-1
3-5016-00014-09-7
3-5099-00984-02-1
5-5106-90006-52-3</v>
          </cell>
          <cell r="BY98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7306 ต.ดอยหล่อ อ.ดอยหล่อ จ.เชียงใหม่ (สินส่วนตัว)</v>
          </cell>
          <cell r="BZ982" t="str">
            <v>พบ</v>
          </cell>
          <cell r="CA982"/>
          <cell r="CB982"/>
          <cell r="CC982" t="str">
            <v>ปฏิยุทธ์</v>
          </cell>
          <cell r="CD982"/>
          <cell r="CE982"/>
          <cell r="CF982"/>
          <cell r="CG982"/>
          <cell r="CH982"/>
          <cell r="CI982"/>
          <cell r="CJ982"/>
          <cell r="CK982"/>
          <cell r="CL982"/>
          <cell r="CM982"/>
          <cell r="CN982"/>
          <cell r="CO982"/>
          <cell r="CP982"/>
        </row>
        <row r="983">
          <cell r="B983">
            <v>2456</v>
          </cell>
          <cell r="C983">
            <v>980</v>
          </cell>
          <cell r="D983">
            <v>25</v>
          </cell>
          <cell r="E983">
            <v>1</v>
          </cell>
          <cell r="F983">
            <v>2567</v>
          </cell>
          <cell r="G983">
            <v>800039105724</v>
          </cell>
          <cell r="H983" t="str">
            <v>นาง</v>
          </cell>
          <cell r="I983" t="str">
            <v>ธัญญรัตน์</v>
          </cell>
          <cell r="J983" t="str">
            <v>คำแห่</v>
          </cell>
          <cell r="K983">
            <v>3500200005189</v>
          </cell>
          <cell r="L983" t="str">
            <v>ฮอด</v>
          </cell>
          <cell r="M983" t="str">
            <v>เชียงใหม่ 3</v>
          </cell>
          <cell r="N983">
            <v>8</v>
          </cell>
          <cell r="O983" t="str">
            <v>ธนาคารประชาชน</v>
          </cell>
          <cell r="P983" t="str">
            <v>1.บุคคลค้ำประกัน</v>
          </cell>
          <cell r="Q983">
            <v>55000</v>
          </cell>
          <cell r="R983">
            <v>5979.04</v>
          </cell>
          <cell r="S983" t="str">
            <v>จังหวัดฮอด</v>
          </cell>
          <cell r="T983" t="str">
            <v>ผบ257</v>
          </cell>
          <cell r="U983">
            <v>2560</v>
          </cell>
          <cell r="V983" t="str">
            <v>ผบ260</v>
          </cell>
          <cell r="W983">
            <v>2560</v>
          </cell>
          <cell r="X983"/>
          <cell r="Y983"/>
          <cell r="Z983"/>
          <cell r="AA983">
            <v>14</v>
          </cell>
          <cell r="AB983">
            <v>6</v>
          </cell>
          <cell r="AC983">
            <v>2560</v>
          </cell>
          <cell r="AD983"/>
          <cell r="AE983"/>
          <cell r="AF983"/>
          <cell r="AG983"/>
          <cell r="AH983"/>
          <cell r="AI983"/>
          <cell r="AJ983"/>
          <cell r="AK983"/>
          <cell r="AL983"/>
          <cell r="AM983"/>
          <cell r="AN983"/>
          <cell r="AO983"/>
          <cell r="AP983"/>
          <cell r="AQ983"/>
          <cell r="AR983"/>
          <cell r="AS983"/>
          <cell r="AT983"/>
          <cell r="AU983"/>
          <cell r="AV983"/>
          <cell r="AW983"/>
          <cell r="AX983"/>
          <cell r="AY983"/>
          <cell r="AZ983"/>
          <cell r="BA983"/>
          <cell r="BB983" t="str">
            <v>สืบทรัพย์ (คำสั่ง 25/1/2567) // (รายงานวันที่ 25/9/2567)</v>
          </cell>
          <cell r="BC983" t="str">
            <v/>
          </cell>
          <cell r="BD983" t="str">
            <v/>
          </cell>
          <cell r="BE983" t="str">
            <v/>
          </cell>
          <cell r="BF983" t="str">
            <v/>
          </cell>
          <cell r="BG983" t="str">
            <v/>
          </cell>
          <cell r="BH983" t="str">
            <v/>
          </cell>
          <cell r="BI983" t="str">
            <v/>
          </cell>
          <cell r="BJ983" t="str">
            <v/>
          </cell>
          <cell r="BK983" t="str">
            <v/>
          </cell>
          <cell r="BL983" t="str">
            <v/>
          </cell>
          <cell r="BM983" t="str">
            <v/>
          </cell>
          <cell r="BN983" t="str">
            <v/>
          </cell>
          <cell r="BO983" t="str">
            <v/>
          </cell>
          <cell r="BP983" t="str">
            <v/>
          </cell>
          <cell r="BQ983" t="str">
            <v/>
          </cell>
          <cell r="BR983" t="str">
            <v/>
          </cell>
          <cell r="BS983" t="str">
            <v/>
          </cell>
          <cell r="BT983" t="str">
            <v>นางธัญญรัตน์ คำแห่</v>
          </cell>
          <cell r="BU983">
            <v>8237599010210</v>
          </cell>
          <cell r="BV983" t="str">
            <v>1.นางธัญญรัตน์ ปัญญายิ่ง
2.นายกมล ปิมปัญญา
3.นางยุพา ถอนยอด
4.นายสวัสดิ์ เหงียนดิ่น</v>
          </cell>
          <cell r="BW983" t="str">
            <v>จำเลยที่ 1
จำเลยที่ 2
จำเลยที่ 3
คู่สมรสจำเลยที่ 3</v>
          </cell>
          <cell r="BX983" t="str">
            <v>3-5002-00005-18-9
3-5002-00706-95-1
3-5002-00601-26-1
8-4301-88002-38-5</v>
          </cell>
          <cell r="BY983"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54568 ต.สบเตี๊ยะ อ.จอมทอง จ.เชียงใหม่
-ไม่พบว่ามีกรรมสิทธิ์ในที่ดิน อ.ฮอด จ.เชียงใหม่
-ไม่พบว่ามีกรรมสิทธิ์ในที่ดิน อ.จอมทอง จ.เชียงใหม่</v>
          </cell>
          <cell r="BZ983" t="str">
            <v>พบ</v>
          </cell>
          <cell r="CA983"/>
          <cell r="CB983"/>
          <cell r="CC983" t="str">
            <v>ปฏิยุทธ์</v>
          </cell>
          <cell r="CD983" t="str">
            <v>นางธัญญรัตน์ คำแห่</v>
          </cell>
          <cell r="CE983"/>
          <cell r="CF983"/>
          <cell r="CG983"/>
          <cell r="CH983"/>
          <cell r="CI983"/>
          <cell r="CJ983"/>
          <cell r="CK983"/>
          <cell r="CL983"/>
          <cell r="CM983"/>
          <cell r="CN983"/>
          <cell r="CO983"/>
          <cell r="CP983"/>
        </row>
        <row r="984">
          <cell r="B984">
            <v>2457</v>
          </cell>
          <cell r="C984">
            <v>981</v>
          </cell>
          <cell r="D984">
            <v>25</v>
          </cell>
          <cell r="E984">
            <v>1</v>
          </cell>
          <cell r="F984">
            <v>2567</v>
          </cell>
          <cell r="G984">
            <v>800021574465</v>
          </cell>
          <cell r="H984" t="str">
            <v>นาง</v>
          </cell>
          <cell r="I984" t="str">
            <v>แสงจันทร์</v>
          </cell>
          <cell r="J984" t="str">
            <v>วิมาลา</v>
          </cell>
          <cell r="K984">
            <v>3501600100732</v>
          </cell>
          <cell r="L984" t="str">
            <v>ฮอด</v>
          </cell>
          <cell r="M984" t="str">
            <v>เชียงใหม่ 3</v>
          </cell>
          <cell r="N984">
            <v>8</v>
          </cell>
          <cell r="O984" t="str">
            <v>ธนาคารประชาชน</v>
          </cell>
          <cell r="P984" t="str">
            <v>1.บุคคลค้ำประกัน</v>
          </cell>
          <cell r="Q984">
            <v>37628.76</v>
          </cell>
          <cell r="R984">
            <v>13553.68</v>
          </cell>
          <cell r="S984" t="str">
            <v>จังหวัดฮอด</v>
          </cell>
          <cell r="T984" t="str">
            <v>ผบ1060</v>
          </cell>
          <cell r="U984">
            <v>2562</v>
          </cell>
          <cell r="V984" t="str">
            <v>ผบ1188</v>
          </cell>
          <cell r="W984">
            <v>2562</v>
          </cell>
          <cell r="X984"/>
          <cell r="Y984"/>
          <cell r="Z984"/>
          <cell r="AA984">
            <v>19</v>
          </cell>
          <cell r="AB984">
            <v>11</v>
          </cell>
          <cell r="AC984">
            <v>2562</v>
          </cell>
          <cell r="AD984"/>
          <cell r="AE984"/>
          <cell r="AF984"/>
          <cell r="AG984"/>
          <cell r="AH984"/>
          <cell r="AI984"/>
          <cell r="AJ984"/>
          <cell r="AK984"/>
          <cell r="AL984"/>
          <cell r="AM984"/>
          <cell r="AN984"/>
          <cell r="AO984"/>
          <cell r="AP984"/>
          <cell r="AQ984"/>
          <cell r="AR984"/>
          <cell r="AS984"/>
          <cell r="AT984"/>
          <cell r="AU984"/>
          <cell r="AV984"/>
          <cell r="AW984"/>
          <cell r="AX984"/>
          <cell r="AY984"/>
          <cell r="AZ984"/>
          <cell r="BA984"/>
          <cell r="BB984" t="str">
            <v>สืบทรัพย์ (คำสั่ง 25/1/2567) // (รายงานวันที่ 23/9/2567)</v>
          </cell>
          <cell r="BC984" t="str">
            <v/>
          </cell>
          <cell r="BD984" t="str">
            <v/>
          </cell>
          <cell r="BE984" t="str">
            <v/>
          </cell>
          <cell r="BF984" t="str">
            <v/>
          </cell>
          <cell r="BG984" t="str">
            <v/>
          </cell>
          <cell r="BH984" t="str">
            <v/>
          </cell>
          <cell r="BI984" t="str">
            <v/>
          </cell>
          <cell r="BJ984" t="str">
            <v/>
          </cell>
          <cell r="BK984" t="str">
            <v/>
          </cell>
          <cell r="BL984" t="str">
            <v/>
          </cell>
          <cell r="BM984" t="str">
            <v/>
          </cell>
          <cell r="BN984" t="str">
            <v/>
          </cell>
          <cell r="BO984" t="str">
            <v/>
          </cell>
          <cell r="BP984" t="str">
            <v/>
          </cell>
          <cell r="BQ984" t="str">
            <v/>
          </cell>
          <cell r="BR984" t="str">
            <v/>
          </cell>
          <cell r="BS984" t="str">
            <v/>
          </cell>
          <cell r="BT984" t="str">
            <v>นางแสงจันทร์ วิมาลา</v>
          </cell>
          <cell r="BU984">
            <v>823758010717</v>
          </cell>
          <cell r="BV984" t="str">
            <v>1.นางแสงจันทร์ วิมาลา
2.นายมงคล วิมาลา
3.นางสาวฟทัย กันทะติ๊บ
4.นายบุญยก คำแก้ว
5.นางมาลี คำแก้ว</v>
          </cell>
          <cell r="BW984" t="str">
            <v xml:space="preserve">จำเลยที่ 1
คู่สมรสจำเลยที่ 1
จำเลยที่ 2
จำเลยที่ 3
คู่สมรสจำเลยที่ 3
</v>
          </cell>
          <cell r="BX984" t="str">
            <v>3-5016-00100-73-2
3-5016-00098-33-9
3-5103-00352-76-0
3-5002-00746-42-1
3-9201-00728-36-3</v>
          </cell>
          <cell r="BY98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อ.ดอยหล่อ จ.เชียงใหม่
-ไม่พบว่ามีกรรมสิทธิ์ในที่ดิน อ.ฮอด จ.เชียงใหม่
-ไม่พบว่ามีกรรมสิทธิ์ในที่ดิน อ.ดอยหล่อ จ.เชียงใหม่</v>
          </cell>
          <cell r="BZ984" t="str">
            <v>ไม่พบ</v>
          </cell>
          <cell r="CA984"/>
          <cell r="CB984"/>
          <cell r="CC984" t="str">
            <v>ปฏิยุทธ์</v>
          </cell>
          <cell r="CD984"/>
          <cell r="CE984"/>
          <cell r="CF984"/>
          <cell r="CG984"/>
          <cell r="CH984"/>
          <cell r="CI984"/>
          <cell r="CJ984"/>
          <cell r="CK984"/>
          <cell r="CL984"/>
          <cell r="CM984"/>
          <cell r="CN984"/>
          <cell r="CO984"/>
          <cell r="CP984"/>
        </row>
        <row r="985">
          <cell r="B985">
            <v>2458</v>
          </cell>
          <cell r="C985">
            <v>982</v>
          </cell>
          <cell r="D985">
            <v>25</v>
          </cell>
          <cell r="E985">
            <v>1</v>
          </cell>
          <cell r="F985">
            <v>2567</v>
          </cell>
          <cell r="G985">
            <v>800026585599</v>
          </cell>
          <cell r="H985" t="str">
            <v>นาง</v>
          </cell>
          <cell r="I985" t="str">
            <v>วิลาวัลย์</v>
          </cell>
          <cell r="J985" t="str">
            <v>เจริญสุข</v>
          </cell>
          <cell r="K985">
            <v>3501600010989</v>
          </cell>
          <cell r="L985" t="str">
            <v>ฮอด</v>
          </cell>
          <cell r="M985" t="str">
            <v xml:space="preserve">เชียงใหม่ 3 </v>
          </cell>
          <cell r="N985">
            <v>8</v>
          </cell>
          <cell r="O985" t="str">
            <v>ธนาคารประชาชน</v>
          </cell>
          <cell r="P985" t="str">
            <v>1.บุคคลค้ำประกัน</v>
          </cell>
          <cell r="Q985">
            <v>164572</v>
          </cell>
          <cell r="R985">
            <v>19668.18</v>
          </cell>
          <cell r="S985" t="str">
            <v>จังหวัดฮอด</v>
          </cell>
          <cell r="T985" t="str">
            <v>ผบ749</v>
          </cell>
          <cell r="U985">
            <v>2558</v>
          </cell>
          <cell r="V985" t="str">
            <v>ผบ1140</v>
          </cell>
          <cell r="W985">
            <v>2559</v>
          </cell>
          <cell r="X985">
            <v>7</v>
          </cell>
          <cell r="Y985">
            <v>3</v>
          </cell>
          <cell r="Z985">
            <v>2559</v>
          </cell>
          <cell r="AA985"/>
          <cell r="AB985"/>
          <cell r="AC985"/>
          <cell r="AD985"/>
          <cell r="AE985"/>
          <cell r="AF985"/>
          <cell r="AG985"/>
          <cell r="AH985"/>
          <cell r="AI985"/>
          <cell r="AJ985"/>
          <cell r="AK985"/>
          <cell r="AL985"/>
          <cell r="AM985"/>
          <cell r="AN985"/>
          <cell r="AO985"/>
          <cell r="AP985"/>
          <cell r="AQ985"/>
          <cell r="AR985"/>
          <cell r="AS985"/>
          <cell r="AT985"/>
          <cell r="AU985"/>
          <cell r="AV985"/>
          <cell r="AW985"/>
          <cell r="AX985"/>
          <cell r="AY985"/>
          <cell r="AZ985"/>
          <cell r="BA985"/>
          <cell r="BB985" t="str">
            <v>สืบทรัพย์ (คำสั่ง 25/1/2567) // (รายงานวันที่ 25/9/2567)</v>
          </cell>
          <cell r="BC985" t="str">
            <v/>
          </cell>
          <cell r="BD985" t="str">
            <v/>
          </cell>
          <cell r="BE985" t="str">
            <v/>
          </cell>
          <cell r="BF985" t="str">
            <v/>
          </cell>
          <cell r="BG985" t="str">
            <v/>
          </cell>
          <cell r="BH985" t="str">
            <v/>
          </cell>
          <cell r="BI985" t="str">
            <v/>
          </cell>
          <cell r="BJ985" t="str">
            <v/>
          </cell>
          <cell r="BK985" t="str">
            <v/>
          </cell>
          <cell r="BL985" t="str">
            <v/>
          </cell>
          <cell r="BM985" t="str">
            <v/>
          </cell>
          <cell r="BN985" t="str">
            <v/>
          </cell>
          <cell r="BO985" t="str">
            <v/>
          </cell>
          <cell r="BP985" t="str">
            <v/>
          </cell>
          <cell r="BQ985" t="str">
            <v/>
          </cell>
          <cell r="BR985" t="str">
            <v/>
          </cell>
          <cell r="BS985" t="str">
            <v/>
          </cell>
          <cell r="BT985" t="str">
            <v>นางวิลาวัลย์ เจริญสุข</v>
          </cell>
          <cell r="BU985">
            <v>0</v>
          </cell>
          <cell r="BV985" t="str">
            <v>1.นางสาววิลาวัลย์ เจริญสุข
2.นายประพันธ์ บ้านเรือน
3.นายดำ ปันทะวัง
4.นายณัฐพร ณ ลำพูน</v>
          </cell>
          <cell r="BW985" t="str">
            <v>จำเลยที่ 1
คู่สมรสจำเลยที่ 1
จำเลยที่ 2
จำเลยที่ 3</v>
          </cell>
          <cell r="BX985" t="str">
            <v>3-5016-00010-98-9
3-5002-00143-63-8
3-5016-00010-76-8
1-5099-00618-98-4</v>
          </cell>
          <cell r="BY98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3754 ต.บ้านแปะ  อ.จอมทอง จ.เชียงใหม่ (สินส่วนตัว)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85" t="str">
            <v>พบ</v>
          </cell>
          <cell r="CA985"/>
          <cell r="CB985"/>
          <cell r="CC985" t="str">
            <v>ปฏิยุทธ์</v>
          </cell>
          <cell r="CD985" t="str">
            <v>นางวิลาวัลย์ เจริญสุข</v>
          </cell>
          <cell r="CE985"/>
          <cell r="CF985"/>
          <cell r="CG985"/>
          <cell r="CH985"/>
          <cell r="CI985"/>
          <cell r="CJ985"/>
          <cell r="CK985"/>
          <cell r="CL985"/>
          <cell r="CM985"/>
          <cell r="CN985"/>
          <cell r="CO985"/>
          <cell r="CP985"/>
        </row>
        <row r="986">
          <cell r="B986">
            <v>2459</v>
          </cell>
          <cell r="C986">
            <v>983</v>
          </cell>
          <cell r="D986">
            <v>25</v>
          </cell>
          <cell r="E986">
            <v>1</v>
          </cell>
          <cell r="F986">
            <v>2567</v>
          </cell>
          <cell r="G986">
            <v>800040378435</v>
          </cell>
          <cell r="H986" t="str">
            <v>นาย</v>
          </cell>
          <cell r="I986" t="str">
            <v>วิทยา</v>
          </cell>
          <cell r="J986" t="str">
            <v>คำมาวัน</v>
          </cell>
          <cell r="K986">
            <v>3500200821253</v>
          </cell>
          <cell r="L986" t="str">
            <v>ฮอด</v>
          </cell>
          <cell r="M986" t="str">
            <v>เชียงใหม่ 3</v>
          </cell>
          <cell r="N986">
            <v>8</v>
          </cell>
          <cell r="O986" t="str">
            <v>ธนาคารประชาชน</v>
          </cell>
          <cell r="P986" t="str">
            <v>1.บุคคลค้ำประกัน</v>
          </cell>
          <cell r="Q986">
            <v>31652</v>
          </cell>
          <cell r="R986">
            <v>5073.4799999999996</v>
          </cell>
          <cell r="S986" t="str">
            <v>จังหวัดฮอด</v>
          </cell>
          <cell r="T986" t="str">
            <v>ผบ258</v>
          </cell>
          <cell r="U986">
            <v>2560</v>
          </cell>
          <cell r="V986" t="str">
            <v>ผบ335</v>
          </cell>
          <cell r="W986">
            <v>2560</v>
          </cell>
          <cell r="X986"/>
          <cell r="Y986"/>
          <cell r="Z986"/>
          <cell r="AA986">
            <v>25</v>
          </cell>
          <cell r="AB986">
            <v>7</v>
          </cell>
          <cell r="AC986">
            <v>2560</v>
          </cell>
          <cell r="AD986"/>
          <cell r="AE986"/>
          <cell r="AF986"/>
          <cell r="AG986"/>
          <cell r="AH986"/>
          <cell r="AI986"/>
          <cell r="AJ986"/>
          <cell r="AK986"/>
          <cell r="AL986"/>
          <cell r="AM986"/>
          <cell r="AN986"/>
          <cell r="AO986"/>
          <cell r="AP986"/>
          <cell r="AQ986"/>
          <cell r="AR986"/>
          <cell r="AS986"/>
          <cell r="AT986"/>
          <cell r="AU986"/>
          <cell r="AV986"/>
          <cell r="AW986"/>
          <cell r="AX986"/>
          <cell r="AY986"/>
          <cell r="AZ986"/>
          <cell r="BA986"/>
          <cell r="BB986" t="str">
            <v>สืบทรัพย์ (คำสั่ง 25/1/2567) // (รายงานวันที่ 25/9/2567)</v>
          </cell>
          <cell r="BC986" t="str">
            <v/>
          </cell>
          <cell r="BD986" t="str">
            <v/>
          </cell>
          <cell r="BE986" t="str">
            <v/>
          </cell>
          <cell r="BF986" t="str">
            <v/>
          </cell>
          <cell r="BG986" t="str">
            <v/>
          </cell>
          <cell r="BH986" t="str">
            <v/>
          </cell>
          <cell r="BI986" t="str">
            <v/>
          </cell>
          <cell r="BJ986" t="str">
            <v/>
          </cell>
          <cell r="BK986" t="str">
            <v/>
          </cell>
          <cell r="BL986" t="str">
            <v/>
          </cell>
          <cell r="BM986" t="str">
            <v/>
          </cell>
          <cell r="BN986" t="str">
            <v/>
          </cell>
          <cell r="BO986" t="str">
            <v/>
          </cell>
          <cell r="BP986" t="str">
            <v/>
          </cell>
          <cell r="BQ986" t="str">
            <v/>
          </cell>
          <cell r="BR986" t="str">
            <v/>
          </cell>
          <cell r="BS986" t="str">
            <v/>
          </cell>
          <cell r="BT986" t="str">
            <v>นายวิทยา คำมาวัน</v>
          </cell>
          <cell r="BU986">
            <v>0</v>
          </cell>
          <cell r="BV986" t="str">
            <v>1.นายวิทยา คำมาวัน
2.นางแครียาเขตวัง
3.นายสุเทพ บุญโนนแต้
4.นายพรรณิการ์ บุญโนนแต้
5.นายจักพันธ์ แก้วใจ 
6.นางสาวจันทนา แก้วใจ</v>
          </cell>
          <cell r="BW986" t="str">
            <v>จำเลยที่ 1
คู่สมรสจำเลยที่ 1
จำเลยที่ 2
คู่สมรสจำเลยที่ 2
จำเลยที่ 3
คู่สมรสจำเลยที่ 3</v>
          </cell>
          <cell r="BX986" t="str">
            <v>3-5002-00821-25-3
3-5704-00815-36-2
3-3613-00123-06-2
3-5002-00612-97-2
1-5099-00518-06-7
1-5016-00072-48-1</v>
          </cell>
          <cell r="BY986" t="str">
            <v xml:space="preserve">-ไม่พบว่ามีกรรมสิทธิ์ในที่ดิน อ.ฮอด จ.เชียงใหม่
-พบว่ามีกรรมสิทธิ์ในที่ดินโฉนดเลขที่ 19808 ต.สบเตี๊ยะ อ.จอมทอง จ.เชียงใหม่ (ปลอดจำนอง)
-พบว่ามีกรรมสิทธิ์ในที่ดินโฉนดเลขที่ 25239 ต.สบเตี๊ยะ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213103 ต.หางดง อ.ฮอด จ.เชียงใหม่ (สินส่วนตัว)
-ไม่พบว่ามีกรรมสิทธิ์ในที่ดิน อ.จอมทอง จ.เชียงใหม่
</v>
          </cell>
          <cell r="BZ986" t="str">
            <v>พบ</v>
          </cell>
          <cell r="CA986"/>
          <cell r="CB986"/>
          <cell r="CC986" t="str">
            <v>ปฏิยุทธ์</v>
          </cell>
          <cell r="CD986" t="str">
            <v>นายวิทยา คำมาวัน</v>
          </cell>
          <cell r="CE986"/>
          <cell r="CF986"/>
          <cell r="CG986"/>
          <cell r="CH986"/>
          <cell r="CI986"/>
          <cell r="CJ986"/>
          <cell r="CK986"/>
          <cell r="CL986"/>
          <cell r="CM986"/>
          <cell r="CN986"/>
          <cell r="CO986"/>
          <cell r="CP986"/>
        </row>
        <row r="987">
          <cell r="B987">
            <v>2460</v>
          </cell>
          <cell r="C987">
            <v>984</v>
          </cell>
          <cell r="D987">
            <v>25</v>
          </cell>
          <cell r="E987">
            <v>1</v>
          </cell>
          <cell r="F987">
            <v>2567</v>
          </cell>
          <cell r="G987">
            <v>800027345639</v>
          </cell>
          <cell r="H987" t="str">
            <v xml:space="preserve">นางสาว
</v>
          </cell>
          <cell r="I987" t="str">
            <v xml:space="preserve">ปีย์วราหรือนฤดี
</v>
          </cell>
          <cell r="J987" t="str">
            <v>ปราบไพรีหรือยวงการ</v>
          </cell>
          <cell r="K987" t="str">
            <v>3 6105 00141 43 5
3 5099 00112 74 1</v>
          </cell>
          <cell r="L987" t="str">
            <v>ฮอด</v>
          </cell>
          <cell r="M987" t="str">
            <v>เชียงใหม่ 3</v>
          </cell>
          <cell r="N987">
            <v>8</v>
          </cell>
          <cell r="O987" t="str">
            <v>เคหะ</v>
          </cell>
          <cell r="P987" t="str">
            <v>2.หลักทรัพย์ค้ำประกัน</v>
          </cell>
          <cell r="Q987">
            <v>1443563.36</v>
          </cell>
          <cell r="R987">
            <v>200386.23</v>
          </cell>
          <cell r="S987" t="str">
            <v>จังหวัดเชียงใหม่</v>
          </cell>
          <cell r="T987" t="str">
            <v>ผบ1847</v>
          </cell>
          <cell r="U987">
            <v>2558</v>
          </cell>
          <cell r="V987" t="str">
            <v>ผบ2331</v>
          </cell>
          <cell r="W987">
            <v>2558</v>
          </cell>
          <cell r="X987">
            <v>16</v>
          </cell>
          <cell r="Y987">
            <v>11</v>
          </cell>
          <cell r="Z987">
            <v>2558</v>
          </cell>
          <cell r="AA987"/>
          <cell r="AB987"/>
          <cell r="AC987"/>
          <cell r="AD987"/>
          <cell r="AE987"/>
          <cell r="AF987"/>
          <cell r="AG987"/>
          <cell r="AH987"/>
          <cell r="AI987"/>
          <cell r="AJ987"/>
          <cell r="AK987"/>
          <cell r="AL987"/>
          <cell r="AM987"/>
          <cell r="AN987"/>
          <cell r="AO987"/>
          <cell r="AP987"/>
          <cell r="AQ987"/>
          <cell r="AR987"/>
          <cell r="AS987"/>
          <cell r="AT987"/>
          <cell r="AU987"/>
          <cell r="AV987"/>
          <cell r="AW987"/>
          <cell r="AX987"/>
          <cell r="AY987"/>
          <cell r="AZ987"/>
          <cell r="BA987"/>
          <cell r="BB987"/>
          <cell r="BC987" t="str">
            <v/>
          </cell>
          <cell r="BD987" t="str">
            <v/>
          </cell>
          <cell r="BE987" t="str">
            <v/>
          </cell>
          <cell r="BF987" t="str">
            <v/>
          </cell>
          <cell r="BG987" t="str">
            <v/>
          </cell>
          <cell r="BH987" t="str">
            <v/>
          </cell>
          <cell r="BI987" t="str">
            <v/>
          </cell>
          <cell r="BJ987" t="str">
            <v/>
          </cell>
          <cell r="BK987" t="str">
            <v/>
          </cell>
          <cell r="BL987" t="str">
            <v/>
          </cell>
          <cell r="BM987" t="str">
            <v/>
          </cell>
          <cell r="BN987" t="str">
            <v/>
          </cell>
          <cell r="BO987" t="str">
            <v/>
          </cell>
          <cell r="BP987" t="str">
            <v/>
          </cell>
          <cell r="BQ987" t="str">
            <v/>
          </cell>
          <cell r="BR987" t="str">
            <v/>
          </cell>
          <cell r="BS987" t="str">
            <v/>
          </cell>
          <cell r="BT987" t="str">
            <v>นางสาว
ปีย์วราหรือนฤดี
 ปราบไพรีหรือยวงการ</v>
          </cell>
          <cell r="BU987">
            <v>823758010346</v>
          </cell>
          <cell r="BV987" t="str">
            <v>1.นางสาวนฤดี ยวงการ 
2.นายจักรกริศน์ ปราบไพรี</v>
          </cell>
          <cell r="BW987" t="str">
            <v>จำเลยที่ 1
จำเลยที่ 2</v>
          </cell>
          <cell r="BX987" t="str">
            <v>3-6105-00141-43-5
3-5099-00112-74-1</v>
          </cell>
          <cell r="BY987" t="str">
            <v>-ไม่พบว่ามีกรรมสิทธิ์ในที่ดิน อ.ฮอด จ.เชียงใหม่
-ไม่พบว่ามีกรรมสิทธิ์ในที่ดิน เขตดอนเมือง กรุงเทพมหานคร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v>
          </cell>
          <cell r="BZ987" t="str">
            <v>ไม่พบ</v>
          </cell>
          <cell r="CA987"/>
          <cell r="CB987"/>
          <cell r="CC987" t="str">
            <v>ปฏิยุทธื</v>
          </cell>
          <cell r="CD987"/>
          <cell r="CE987"/>
          <cell r="CF987"/>
          <cell r="CG987"/>
          <cell r="CH987"/>
          <cell r="CI987"/>
          <cell r="CJ987"/>
          <cell r="CK987"/>
          <cell r="CL987"/>
          <cell r="CM987"/>
          <cell r="CN987"/>
          <cell r="CO987"/>
          <cell r="CP987"/>
        </row>
        <row r="988">
          <cell r="B988">
            <v>2461</v>
          </cell>
          <cell r="C988">
            <v>985</v>
          </cell>
          <cell r="D988">
            <v>25</v>
          </cell>
          <cell r="E988">
            <v>21</v>
          </cell>
          <cell r="F988">
            <v>2567</v>
          </cell>
          <cell r="G988">
            <v>800008446372</v>
          </cell>
          <cell r="H988" t="str">
            <v>นาย</v>
          </cell>
          <cell r="I988" t="str">
            <v>พิชิต</v>
          </cell>
          <cell r="J988" t="str">
            <v>สิงหราชโยคี</v>
          </cell>
          <cell r="K988">
            <v>3500200133179</v>
          </cell>
          <cell r="L988" t="str">
            <v>ฮอด</v>
          </cell>
          <cell r="M988" t="str">
            <v>เชียงใหม่ 3</v>
          </cell>
          <cell r="N988">
            <v>8</v>
          </cell>
          <cell r="O988" t="str">
            <v>สวัสดิการ</v>
          </cell>
          <cell r="P988" t="str">
            <v>1.บุคคลค้ำประกัน</v>
          </cell>
          <cell r="Q988">
            <v>81527.55</v>
          </cell>
          <cell r="R988">
            <v>66018.399999999994</v>
          </cell>
          <cell r="S988" t="str">
            <v>จังหวัดฮอด</v>
          </cell>
          <cell r="T988" t="str">
            <v>ผบE650</v>
          </cell>
          <cell r="U988">
            <v>2564</v>
          </cell>
          <cell r="V988" t="str">
            <v>ผบE53</v>
          </cell>
          <cell r="W988">
            <v>2565</v>
          </cell>
          <cell r="X988">
            <v>25</v>
          </cell>
          <cell r="Y988">
            <v>1</v>
          </cell>
          <cell r="Z988">
            <v>2565</v>
          </cell>
          <cell r="AA988"/>
          <cell r="AB988"/>
          <cell r="AC988"/>
          <cell r="AD988"/>
          <cell r="AE988"/>
          <cell r="AF988"/>
          <cell r="AG988"/>
          <cell r="AH988"/>
          <cell r="AI988"/>
          <cell r="AJ988"/>
          <cell r="AK988"/>
          <cell r="AL988"/>
          <cell r="AM988"/>
          <cell r="AN988"/>
          <cell r="AO988"/>
          <cell r="AP988"/>
          <cell r="AQ988"/>
          <cell r="AR988"/>
          <cell r="AS988"/>
          <cell r="AT988"/>
          <cell r="AU988"/>
          <cell r="AV988"/>
          <cell r="AW988"/>
          <cell r="AX988"/>
          <cell r="AY988"/>
          <cell r="AZ988"/>
          <cell r="BA988"/>
          <cell r="BB988" t="str">
            <v>สืบทรัพย์ (คำสั่ง 25/1/2567) // (รายงานวันที่ 25/9/2567)</v>
          </cell>
          <cell r="BC988" t="str">
            <v/>
          </cell>
          <cell r="BD988" t="str">
            <v/>
          </cell>
          <cell r="BE988" t="str">
            <v/>
          </cell>
          <cell r="BF988" t="str">
            <v/>
          </cell>
          <cell r="BG988" t="str">
            <v/>
          </cell>
          <cell r="BH988" t="str">
            <v/>
          </cell>
          <cell r="BI988" t="str">
            <v/>
          </cell>
          <cell r="BJ988" t="str">
            <v/>
          </cell>
          <cell r="BK988" t="str">
            <v/>
          </cell>
          <cell r="BL988" t="str">
            <v/>
          </cell>
          <cell r="BM988" t="str">
            <v/>
          </cell>
          <cell r="BN988" t="str">
            <v/>
          </cell>
          <cell r="BO988" t="str">
            <v/>
          </cell>
          <cell r="BP988" t="str">
            <v/>
          </cell>
          <cell r="BQ988" t="str">
            <v/>
          </cell>
          <cell r="BR988" t="str">
            <v/>
          </cell>
          <cell r="BS988" t="str">
            <v/>
          </cell>
          <cell r="BT988" t="str">
            <v>นายพิชิต สิงหราชโยคี</v>
          </cell>
          <cell r="BU988">
            <v>823759010511</v>
          </cell>
          <cell r="BV988" t="str">
            <v>1.นางจันทร์เพ็ญ ชาวอินเอก
2.นายพิชิต สิงหราชโยคี
3.นายศรัณย์ ชาวอินเอก
4.นายณรงค์ ชาวอินเอก</v>
          </cell>
          <cell r="BW988" t="str">
            <v xml:space="preserve">ทายาทโดยธรรมของจำเลยที่ 1
จำเลยที่ 1
ทายาทโดยธรรมของจำเลยที่ 2
จำเลยที่ 2
</v>
          </cell>
          <cell r="BX988" t="str">
            <v>3-5002-00133-16-1
3-5002-00133-17-9
1-5016-00068-03-4
3-5016-00291-12-1</v>
          </cell>
          <cell r="BY988" t="str">
            <v>-ไม่พบว่ามีกรรมสิทธิ์ในที่ดิน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9910 ต.หางดง อ.ฮอด จ.เชียงใหม่ (สินส่วนตัว)
-พบว่ามีกรรมสิทธิ์ในที่ดินโฉนดเลขที่ 1039 ต.หางดง อ.ฮอด จ.เชียงใหม่ (ติดจำนอง)</v>
          </cell>
          <cell r="BZ988" t="str">
            <v>พบ</v>
          </cell>
          <cell r="CA988"/>
          <cell r="CB988"/>
          <cell r="CC988" t="str">
            <v>ปฏิยุทธ์</v>
          </cell>
          <cell r="CD988" t="str">
            <v>นายพิชิต สิงหราชโยคี</v>
          </cell>
          <cell r="CE988"/>
          <cell r="CF988"/>
          <cell r="CG988"/>
          <cell r="CH988"/>
          <cell r="CI988"/>
          <cell r="CJ988"/>
          <cell r="CK988"/>
          <cell r="CL988"/>
          <cell r="CM988"/>
          <cell r="CN988"/>
          <cell r="CO988"/>
          <cell r="CP988"/>
        </row>
        <row r="989">
          <cell r="B989">
            <v>2462</v>
          </cell>
          <cell r="C989">
            <v>986</v>
          </cell>
          <cell r="D989">
            <v>25</v>
          </cell>
          <cell r="E989">
            <v>1</v>
          </cell>
          <cell r="F989">
            <v>2567</v>
          </cell>
          <cell r="G989">
            <v>800038602176</v>
          </cell>
          <cell r="H989" t="str">
            <v>นาย</v>
          </cell>
          <cell r="I989" t="str">
            <v>คงศักดิ์</v>
          </cell>
          <cell r="J989" t="str">
            <v>จันทร์เขียว</v>
          </cell>
          <cell r="K989">
            <v>1509900145295</v>
          </cell>
          <cell r="L989" t="str">
            <v>ฮอด</v>
          </cell>
          <cell r="M989" t="str">
            <v>เชียงใหม่ 3</v>
          </cell>
          <cell r="N989">
            <v>8</v>
          </cell>
          <cell r="O989" t="str">
            <v>ธนาคารประชาชน</v>
          </cell>
          <cell r="P989" t="str">
            <v>1.บุคคลค้ำประกัน</v>
          </cell>
          <cell r="Q989">
            <v>56197.94</v>
          </cell>
          <cell r="R989">
            <v>24348.62</v>
          </cell>
          <cell r="S989" t="str">
            <v>จังหวัดฮอด</v>
          </cell>
          <cell r="T989" t="str">
            <v>ผบE188</v>
          </cell>
          <cell r="U989">
            <v>2563</v>
          </cell>
          <cell r="V989" t="str">
            <v>ผบE320</v>
          </cell>
          <cell r="W989">
            <v>2563</v>
          </cell>
          <cell r="X989">
            <v>9</v>
          </cell>
          <cell r="Y989">
            <v>9</v>
          </cell>
          <cell r="Z989">
            <v>2563</v>
          </cell>
          <cell r="AA989"/>
          <cell r="AB989"/>
          <cell r="AC989"/>
          <cell r="AD989"/>
          <cell r="AE989"/>
          <cell r="AF989"/>
          <cell r="AG989"/>
          <cell r="AH989"/>
          <cell r="AI989"/>
          <cell r="AJ989"/>
          <cell r="AK989"/>
          <cell r="AL989"/>
          <cell r="AM989"/>
          <cell r="AN989"/>
          <cell r="AO989"/>
          <cell r="AP989"/>
          <cell r="AQ989"/>
          <cell r="AR989"/>
          <cell r="AS989"/>
          <cell r="AT989"/>
          <cell r="AU989"/>
          <cell r="AV989"/>
          <cell r="AW989"/>
          <cell r="AX989"/>
          <cell r="AY989"/>
          <cell r="AZ989"/>
          <cell r="BA989"/>
          <cell r="BB989" t="str">
            <v>สืบทรัพย์ (คำสั่ง 25/1/2567) // (รายงานวันที่ 25/9/2567)</v>
          </cell>
          <cell r="BC989" t="str">
            <v/>
          </cell>
          <cell r="BD989" t="str">
            <v/>
          </cell>
          <cell r="BE989" t="str">
            <v/>
          </cell>
          <cell r="BF989" t="str">
            <v/>
          </cell>
          <cell r="BG989" t="str">
            <v/>
          </cell>
          <cell r="BH989" t="str">
            <v/>
          </cell>
          <cell r="BI989" t="str">
            <v/>
          </cell>
          <cell r="BJ989" t="str">
            <v/>
          </cell>
          <cell r="BK989" t="str">
            <v/>
          </cell>
          <cell r="BL989" t="str">
            <v/>
          </cell>
          <cell r="BM989" t="str">
            <v/>
          </cell>
          <cell r="BN989" t="str">
            <v/>
          </cell>
          <cell r="BO989" t="str">
            <v/>
          </cell>
          <cell r="BP989" t="str">
            <v/>
          </cell>
          <cell r="BQ989" t="str">
            <v/>
          </cell>
          <cell r="BR989" t="str">
            <v/>
          </cell>
          <cell r="BS989" t="str">
            <v/>
          </cell>
          <cell r="BT989" t="str">
            <v>นายคงศักดิ์ จันทร์เขียว</v>
          </cell>
          <cell r="BU989">
            <v>883263011175</v>
          </cell>
          <cell r="BV989" t="str">
            <v>1.นายคงศักคด์ จันทร์เขียว
2.นายธีร์ ยืนยง
3.นางสาวสุพัตรา แสนวงศ์มา
4.นางสาวรุ่งอรุณ วงค์สา</v>
          </cell>
          <cell r="BW989" t="str">
            <v>จำเลยที่ 1
จำเลยที่ 2
คู่สมรสจำเลยที่ 2
จำเลยที่ 3</v>
          </cell>
          <cell r="BX989" t="str">
            <v>1-5099-00145-29-5
3-5099-00676-36-0
3-5016-00139-14-1
3-5016-00282-61-0</v>
          </cell>
          <cell r="BY989" t="str">
            <v xml:space="preserve">-ไม่พบว่ามีกรรมสิทธิ์ในที่ดิน อ.ฮอด จ.เชียงใหม่
-ไม่พบว่ามีกรรมสิทธิ์ในที่ดิน อ.ฮอด จ.เชียงใหม่
-ไม่พบว่ามีกรรมสิทธิ์ในที่ดิน อ.สันกำแพง จ.เชียงใหม่
-พบว่ามีกรรมสิทธิ์ในที่ดิน น.ส.3 ก. 778 ต.บ่อสลี อ.ฮอด จ.เชียงใหม่ (สินส่วนตัว)
-ไม่พบว่ามีกรรมสิทธิ์ในที่ดิน อ.สันกำแพง จ.เชียงใหม่
-ไม่พบว่ามีกรรมสิทธิ์ในที่ดิน อ.ฮอด จ.เชียงใหม่
</v>
          </cell>
          <cell r="BZ989" t="str">
            <v>พบ</v>
          </cell>
          <cell r="CA989"/>
          <cell r="CB989"/>
          <cell r="CC989" t="str">
            <v>ปฏิยุทธ์</v>
          </cell>
          <cell r="CD989" t="str">
            <v>นายคงศักดิ์ จันทร์เขียว</v>
          </cell>
          <cell r="CE989"/>
          <cell r="CF989"/>
          <cell r="CG989"/>
          <cell r="CH989"/>
          <cell r="CI989"/>
          <cell r="CJ989"/>
          <cell r="CK989"/>
          <cell r="CL989"/>
          <cell r="CM989"/>
          <cell r="CN989"/>
          <cell r="CO989"/>
          <cell r="CP989"/>
        </row>
        <row r="990">
          <cell r="B990">
            <v>2463</v>
          </cell>
          <cell r="C990">
            <v>987</v>
          </cell>
          <cell r="D990">
            <v>25</v>
          </cell>
          <cell r="E990">
            <v>1</v>
          </cell>
          <cell r="F990">
            <v>2567</v>
          </cell>
          <cell r="G990">
            <v>800066721419</v>
          </cell>
          <cell r="H990" t="str">
            <v>นาย</v>
          </cell>
          <cell r="I990" t="str">
            <v>อินสม</v>
          </cell>
          <cell r="J990" t="str">
            <v>สร้อยฟ้า</v>
          </cell>
          <cell r="K990">
            <v>3501600163912</v>
          </cell>
          <cell r="L990" t="str">
            <v>ฮอด</v>
          </cell>
          <cell r="M990" t="str">
            <v>เชียงใหม่ 3</v>
          </cell>
          <cell r="N990">
            <v>8</v>
          </cell>
          <cell r="O990" t="str">
            <v>พัฒนาองค์กรชุมชน (รายบุคคล)</v>
          </cell>
          <cell r="P990" t="str">
            <v>1.บุคคลค้ำประกัน</v>
          </cell>
          <cell r="Q990">
            <v>95609.94</v>
          </cell>
          <cell r="R990">
            <v>20934.009999999998</v>
          </cell>
          <cell r="S990" t="str">
            <v>จังหวัดฮอด</v>
          </cell>
          <cell r="T990" t="str">
            <v>ผบE186</v>
          </cell>
          <cell r="U990">
            <v>2563</v>
          </cell>
          <cell r="V990" t="str">
            <v>ผบE319</v>
          </cell>
          <cell r="W990">
            <v>2563</v>
          </cell>
          <cell r="X990">
            <v>9</v>
          </cell>
          <cell r="Y990">
            <v>9</v>
          </cell>
          <cell r="Z990">
            <v>2563</v>
          </cell>
          <cell r="AA990"/>
          <cell r="AB990"/>
          <cell r="AC990"/>
          <cell r="AD990"/>
          <cell r="AE990"/>
          <cell r="AF990"/>
          <cell r="AG990"/>
          <cell r="AH990"/>
          <cell r="AI990"/>
          <cell r="AJ990"/>
          <cell r="AK990"/>
          <cell r="AL990"/>
          <cell r="AM990"/>
          <cell r="AN990"/>
          <cell r="AO990"/>
          <cell r="AP990"/>
          <cell r="AQ990"/>
          <cell r="AR990"/>
          <cell r="AS990"/>
          <cell r="AT990"/>
          <cell r="AU990"/>
          <cell r="AV990"/>
          <cell r="AW990"/>
          <cell r="AX990"/>
          <cell r="AY990"/>
          <cell r="AZ990"/>
          <cell r="BA990"/>
          <cell r="BB990" t="str">
            <v>ยกเลิกสืบทรัพย์ เนื่องจากชำระหนี้ปิดบัญชี 10/6/2567</v>
          </cell>
          <cell r="BC990" t="str">
            <v/>
          </cell>
          <cell r="BD990" t="str">
            <v/>
          </cell>
          <cell r="BE990" t="str">
            <v/>
          </cell>
          <cell r="BF990" t="str">
            <v/>
          </cell>
          <cell r="BG990" t="str">
            <v/>
          </cell>
          <cell r="BH990" t="str">
            <v/>
          </cell>
          <cell r="BI990" t="str">
            <v/>
          </cell>
          <cell r="BJ990" t="str">
            <v/>
          </cell>
          <cell r="BK990" t="str">
            <v/>
          </cell>
          <cell r="BL990" t="str">
            <v/>
          </cell>
          <cell r="BM990" t="str">
            <v/>
          </cell>
          <cell r="BN990" t="str">
            <v/>
          </cell>
          <cell r="BO990" t="str">
            <v/>
          </cell>
          <cell r="BP990" t="str">
            <v/>
          </cell>
          <cell r="BQ990" t="str">
            <v/>
          </cell>
          <cell r="BR990" t="str">
            <v/>
          </cell>
          <cell r="BS990" t="str">
            <v/>
          </cell>
          <cell r="BT990" t="str">
            <v>นายอินสม สร้อยฟ้า</v>
          </cell>
          <cell r="BU990">
            <v>883263011078</v>
          </cell>
          <cell r="BV990"/>
          <cell r="BW990"/>
          <cell r="BX990"/>
          <cell r="BY990"/>
          <cell r="BZ990"/>
          <cell r="CA990"/>
          <cell r="CB990"/>
          <cell r="CC990"/>
          <cell r="CD990" t="str">
            <v>นายอินสม สร้อยฟ้า</v>
          </cell>
          <cell r="CE990"/>
          <cell r="CF990"/>
          <cell r="CG990"/>
          <cell r="CH990"/>
          <cell r="CI990"/>
          <cell r="CJ990"/>
          <cell r="CK990"/>
          <cell r="CL990"/>
          <cell r="CM990"/>
          <cell r="CN990"/>
          <cell r="CO990"/>
          <cell r="CP990"/>
        </row>
        <row r="991">
          <cell r="B991">
            <v>2464</v>
          </cell>
          <cell r="C991">
            <v>988</v>
          </cell>
          <cell r="D991">
            <v>25</v>
          </cell>
          <cell r="E991">
            <v>1</v>
          </cell>
          <cell r="F991">
            <v>2567</v>
          </cell>
          <cell r="G991">
            <v>856250004467</v>
          </cell>
          <cell r="H991" t="str">
            <v>นาย</v>
          </cell>
          <cell r="I991" t="str">
            <v>บุญทา</v>
          </cell>
          <cell r="J991" t="str">
            <v>สุยะใหญ่</v>
          </cell>
          <cell r="K991">
            <v>3510101088159</v>
          </cell>
          <cell r="L991" t="str">
            <v>ฮอด</v>
          </cell>
          <cell r="M991" t="str">
            <v>เชียงใหม่ 3</v>
          </cell>
          <cell r="N991">
            <v>8</v>
          </cell>
          <cell r="O991" t="str">
            <v>วิทยฐานะ</v>
          </cell>
          <cell r="P991" t="str">
            <v>1.บุคคลค้ำประกัน</v>
          </cell>
          <cell r="Q991">
            <v>122344.76</v>
          </cell>
          <cell r="R991">
            <v>14886.83</v>
          </cell>
          <cell r="S991" t="str">
            <v>จังหวัดฮอด</v>
          </cell>
          <cell r="T991" t="str">
            <v>ผบ1405</v>
          </cell>
          <cell r="U991">
            <v>2559</v>
          </cell>
          <cell r="V991" t="str">
            <v>ผบ78</v>
          </cell>
          <cell r="W991">
            <v>2560</v>
          </cell>
          <cell r="X991"/>
          <cell r="Y991"/>
          <cell r="Z991"/>
          <cell r="AA991">
            <v>16</v>
          </cell>
          <cell r="AB991">
            <v>2</v>
          </cell>
          <cell r="AC991">
            <v>2560</v>
          </cell>
          <cell r="AD991"/>
          <cell r="AE991"/>
          <cell r="AF991"/>
          <cell r="AG991"/>
          <cell r="AH991"/>
          <cell r="AI991"/>
          <cell r="AJ991"/>
          <cell r="AK991"/>
          <cell r="AL991"/>
          <cell r="AM991"/>
          <cell r="AN991"/>
          <cell r="AO991"/>
          <cell r="AP991"/>
          <cell r="AQ991"/>
          <cell r="AR991"/>
          <cell r="AS991"/>
          <cell r="AT991"/>
          <cell r="AU991"/>
          <cell r="AV991"/>
          <cell r="AW991"/>
          <cell r="AX991"/>
          <cell r="AY991"/>
          <cell r="AZ991"/>
          <cell r="BA991"/>
          <cell r="BB991" t="str">
            <v>สืบทรัพย์ (คำสั่ง 25/1/2567) // (รายงานวันที่ 25/9/2567)</v>
          </cell>
          <cell r="BC991" t="str">
            <v/>
          </cell>
          <cell r="BD991" t="str">
            <v/>
          </cell>
          <cell r="BE991" t="str">
            <v/>
          </cell>
          <cell r="BF991" t="str">
            <v/>
          </cell>
          <cell r="BG991" t="str">
            <v/>
          </cell>
          <cell r="BH991" t="str">
            <v/>
          </cell>
          <cell r="BI991" t="str">
            <v/>
          </cell>
          <cell r="BJ991" t="str">
            <v/>
          </cell>
          <cell r="BK991" t="str">
            <v/>
          </cell>
          <cell r="BL991" t="str">
            <v/>
          </cell>
          <cell r="BM991" t="str">
            <v/>
          </cell>
          <cell r="BN991" t="str">
            <v/>
          </cell>
          <cell r="BO991" t="str">
            <v/>
          </cell>
          <cell r="BP991" t="str">
            <v/>
          </cell>
          <cell r="BQ991" t="str">
            <v/>
          </cell>
          <cell r="BR991" t="str">
            <v/>
          </cell>
          <cell r="BS991" t="str">
            <v/>
          </cell>
          <cell r="BT991" t="str">
            <v>นายบุญทา สุยะใหญ่</v>
          </cell>
          <cell r="BU991">
            <v>823759010205</v>
          </cell>
          <cell r="BV991" t="str">
            <v>1.นายบุญทา สุยะใหญ่
2.นางปรานอม สุยะใหญ่
3.นายไพโรจน์ เหงี่ยมประไผ
4.นางสาวกัญญาวีร์ ทาสถิตย์วงศ์
5.นายอรรคพล ประสพสุข
6.นางศศิธร ประสพสุข
7.นายสมชัย มะโนธรรม</v>
          </cell>
          <cell r="BW991" t="str">
            <v>จำเลยที่ 1
คู่สมรสจำเลยที่ 1
จำเลยที่ 2
คู่สมรสจำเลยที่ 2
จำเลยที่ 3
คู่สมรสจำเลยที่ 3
จำเลยที่ 4
คู่สมรสจำเลยที่ 2
จำเลยที่ 3</v>
          </cell>
          <cell r="BX991" t="str">
            <v xml:space="preserve">3-5010-01088-15-9
3-5016-00293-30-1
3-5002-00094-10-6
3-5002-00832-34-4
3-5002-00821-17-1
3-5013-00658-13-4
3-5002-00593-92-7
</v>
          </cell>
          <cell r="BY991"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
-ไม่พบว่ามีกรรมสิทธิ์ในที่ดิน อ.ฮอด จ.เชียงใหม่
-พบว่ามีกรรมสิทธิ์ในที่ดินโฉนดเลขที่ 7980 ต.บ้านแปะ อ.จอมทอง จ.เชียงใหม่ (สินส่วนตัว)
-พบว่ามีกรรมสิทธิ์ในที่ดินโฉนดเลขที่ 52201 ต.บ้านแปะ อ.จอมทอง จ.เชียงใหม่ (สินส่วนตัว)
-ไม่พบว่ามีกรรมสิทธิ์ในที่ดิน อ.บ้านธิ จ.ลำพูน
-ไม่พบว่ามีกรรมสิทธิ์ในที่ดิน อ.ฮอด จ.เชียงใหม่
-พบว่ามีกรรมสิทธิ์ในที่ดินโฉนดเลขที่ 50666 ต.บ้านแปะ อ.จอมทอง จ.เชียงใหม่
-พบว่ามีกรรมสิทธิ์ในที่ดินโฉนดเลขที่ 50666 ต.บ้านแปะ อ.จอมทอง จ.เชียงใหม่ (ติดจำนอง)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9831 ต.สบเตี๊ยะ อ.จอมทอง จ.เชียงใหม่ (สินส่วนตัว)
-ไม่พบว่ามีกรรมสิทธิ์ในที่ดิน อ.ฮอด จ.เชียงใหม่
-พบว่ามีกรรมสิทธิ์ในที่ดินโฉนดเลขที่ 25377 ต.สบเตี๊ยะ อ.จอมทอง จ.เชียงใหม่ (ปลอดจำนอง)
</v>
          </cell>
          <cell r="BZ991" t="str">
            <v>พบ</v>
          </cell>
          <cell r="CA991"/>
          <cell r="CB991"/>
          <cell r="CC991" t="str">
            <v>ปฏิยุทธ์</v>
          </cell>
          <cell r="CD991" t="str">
            <v>นายบุญทา สุยะใหญ่</v>
          </cell>
          <cell r="CE991"/>
          <cell r="CF991"/>
          <cell r="CG991"/>
          <cell r="CH991"/>
          <cell r="CI991"/>
          <cell r="CJ991"/>
          <cell r="CK991"/>
          <cell r="CL991"/>
          <cell r="CM991"/>
          <cell r="CN991"/>
          <cell r="CO991"/>
          <cell r="CP991"/>
        </row>
        <row r="992">
          <cell r="B992">
            <v>2465</v>
          </cell>
          <cell r="C992">
            <v>989</v>
          </cell>
          <cell r="D992">
            <v>25</v>
          </cell>
          <cell r="E992">
            <v>1</v>
          </cell>
          <cell r="F992">
            <v>2567</v>
          </cell>
          <cell r="G992">
            <v>800075295986</v>
          </cell>
          <cell r="H992" t="str">
            <v>นางสาว</v>
          </cell>
          <cell r="I992" t="str">
            <v>เนรัญชรา</v>
          </cell>
          <cell r="J992" t="str">
            <v>จันทราศรี</v>
          </cell>
          <cell r="K992">
            <v>3501600014097</v>
          </cell>
          <cell r="L992" t="str">
            <v>ฮอด</v>
          </cell>
          <cell r="M992" t="str">
            <v>เชียงใหม่ 3</v>
          </cell>
          <cell r="N992">
            <v>8</v>
          </cell>
          <cell r="O992" t="str">
            <v>ธนาคารประชาชน</v>
          </cell>
          <cell r="P992" t="str">
            <v>1.บุคคลค้ำประกัน</v>
          </cell>
          <cell r="Q992">
            <v>52318.77</v>
          </cell>
          <cell r="R992">
            <v>20213.34</v>
          </cell>
          <cell r="S992" t="str">
            <v>จังหวัดฮอด</v>
          </cell>
          <cell r="T992" t="str">
            <v>ผบE55</v>
          </cell>
          <cell r="U992">
            <v>2566</v>
          </cell>
          <cell r="V992" t="str">
            <v>ผบE327</v>
          </cell>
          <cell r="W992">
            <v>2566</v>
          </cell>
          <cell r="X992"/>
          <cell r="Y992"/>
          <cell r="Z992"/>
          <cell r="AA992">
            <v>24</v>
          </cell>
          <cell r="AB992">
            <v>4</v>
          </cell>
          <cell r="AC992">
            <v>2566</v>
          </cell>
          <cell r="AD992"/>
          <cell r="AE992"/>
          <cell r="AF992"/>
          <cell r="AG992"/>
          <cell r="AH992"/>
          <cell r="AI992"/>
          <cell r="AJ992"/>
          <cell r="AK992"/>
          <cell r="AL992"/>
          <cell r="AM992"/>
          <cell r="AN992"/>
          <cell r="AO992"/>
          <cell r="AP992"/>
          <cell r="AQ992"/>
          <cell r="AR992"/>
          <cell r="AS992"/>
          <cell r="AT992"/>
          <cell r="AU992"/>
          <cell r="AV992"/>
          <cell r="AW992"/>
          <cell r="AX992"/>
          <cell r="AY992"/>
          <cell r="AZ992"/>
          <cell r="BA992"/>
          <cell r="BB992" t="str">
            <v>สืบทรัพย์ (คำสั่ง 25/1/2567) // (รายงานวันที่ 25/9/2567)</v>
          </cell>
          <cell r="BC992" t="str">
            <v/>
          </cell>
          <cell r="BD992" t="str">
            <v/>
          </cell>
          <cell r="BE992" t="str">
            <v/>
          </cell>
          <cell r="BF992" t="str">
            <v/>
          </cell>
          <cell r="BG992" t="str">
            <v/>
          </cell>
          <cell r="BH992" t="str">
            <v/>
          </cell>
          <cell r="BI992" t="str">
            <v/>
          </cell>
          <cell r="BJ992" t="str">
            <v/>
          </cell>
          <cell r="BK992" t="str">
            <v/>
          </cell>
          <cell r="BL992" t="str">
            <v/>
          </cell>
          <cell r="BM992" t="str">
            <v/>
          </cell>
          <cell r="BN992" t="str">
            <v/>
          </cell>
          <cell r="BO992" t="str">
            <v/>
          </cell>
          <cell r="BP992" t="str">
            <v/>
          </cell>
          <cell r="BQ992" t="str">
            <v/>
          </cell>
          <cell r="BR992" t="str">
            <v/>
          </cell>
          <cell r="BS992" t="str">
            <v/>
          </cell>
          <cell r="BT992" t="str">
            <v>นางสาวเนรัญชรา จันทราศรี</v>
          </cell>
          <cell r="BU992">
            <v>883263011713</v>
          </cell>
          <cell r="BV992" t="str">
            <v>1.นางสาวเนรัญชรา จันทราศรี
2.นางน้ำฝน แสนสี
3.ร.ต.ไสว คำละ
4.นายรังสรรค์ อินทะนุ</v>
          </cell>
          <cell r="BW992" t="str">
            <v>จำเลยที่ 1
จำเลยที่ 2
คู่สมรสจำเลยที่ 2
จำเลยที่ 3</v>
          </cell>
          <cell r="BX992" t="str">
            <v>3-5016-00014-09-7
3-5099-00984-02-1
5-5106-90006-52-3
3-1902-00547-43-1</v>
          </cell>
          <cell r="BY992" t="str">
            <v xml:space="preserve">-ไม่พบว่ามีกรรมสิทธิ์ในที่ดิน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7306 ต.ดอยหล่อ อ.จอมทอง จ.เชียงใหม่ (สินส่วนตัว)
-ไม่พบว่ามีกรรมสิทธิ์ในที่ดิน อ.ฮอด จ.เชียงใหม่
</v>
          </cell>
          <cell r="BZ992" t="str">
            <v>พบ</v>
          </cell>
          <cell r="CA992"/>
          <cell r="CB992"/>
          <cell r="CC992" t="str">
            <v>ปฏิยุทธ์</v>
          </cell>
          <cell r="CD992" t="str">
            <v>นางสาวเนรัญชรา จันทราศรี</v>
          </cell>
          <cell r="CE992"/>
          <cell r="CF992"/>
          <cell r="CG992"/>
          <cell r="CH992"/>
          <cell r="CI992"/>
          <cell r="CJ992"/>
          <cell r="CK992"/>
          <cell r="CL992"/>
          <cell r="CM992"/>
          <cell r="CN992"/>
          <cell r="CO992"/>
          <cell r="CP992"/>
        </row>
        <row r="993">
          <cell r="B993">
            <v>2466</v>
          </cell>
          <cell r="C993">
            <v>990</v>
          </cell>
          <cell r="D993">
            <v>25</v>
          </cell>
          <cell r="E993">
            <v>1</v>
          </cell>
          <cell r="F993">
            <v>2567</v>
          </cell>
          <cell r="G993">
            <v>800072853214</v>
          </cell>
          <cell r="H993" t="str">
            <v>นาง</v>
          </cell>
          <cell r="I993" t="str">
            <v>สิงห์แก้ว</v>
          </cell>
          <cell r="J993" t="str">
            <v>แก้วคำ</v>
          </cell>
          <cell r="K993">
            <v>3501600031625</v>
          </cell>
          <cell r="L993" t="str">
            <v>ฮอด</v>
          </cell>
          <cell r="M993" t="str">
            <v>เชียงใหม่ 3</v>
          </cell>
          <cell r="N993">
            <v>8</v>
          </cell>
          <cell r="O993" t="str">
            <v>พัฒนาองค์กรชุมชน</v>
          </cell>
          <cell r="P993" t="str">
            <v>1.บุคคลค้ำประกัน</v>
          </cell>
          <cell r="Q993">
            <v>38097.58</v>
          </cell>
          <cell r="R993">
            <v>11286.52</v>
          </cell>
          <cell r="S993" t="str">
            <v>จังหวัดฮอด</v>
          </cell>
          <cell r="T993" t="str">
            <v>ผบE706</v>
          </cell>
          <cell r="U993">
            <v>2566</v>
          </cell>
          <cell r="V993" t="str">
            <v>ผบE973</v>
          </cell>
          <cell r="W993">
            <v>2566</v>
          </cell>
          <cell r="X993"/>
          <cell r="Y993"/>
          <cell r="Z993"/>
          <cell r="AA993">
            <v>22</v>
          </cell>
          <cell r="AB993">
            <v>8</v>
          </cell>
          <cell r="AC993">
            <v>2566</v>
          </cell>
          <cell r="AD993"/>
          <cell r="AE993"/>
          <cell r="AF993"/>
          <cell r="AG993"/>
          <cell r="AH993"/>
          <cell r="AI993"/>
          <cell r="AJ993"/>
          <cell r="AK993"/>
          <cell r="AL993"/>
          <cell r="AM993"/>
          <cell r="AN993"/>
          <cell r="AO993"/>
          <cell r="AP993"/>
          <cell r="AQ993"/>
          <cell r="AR993"/>
          <cell r="AS993"/>
          <cell r="AT993"/>
          <cell r="AU993"/>
          <cell r="AV993"/>
          <cell r="AW993"/>
          <cell r="AX993"/>
          <cell r="AY993"/>
          <cell r="AZ993"/>
          <cell r="BA993"/>
          <cell r="BB993" t="str">
            <v>สืบทรัพย์ (คำสั่ง 25/1/2567) // (รายงานวันที่ 23/9/2567)</v>
          </cell>
          <cell r="BC993" t="str">
            <v/>
          </cell>
          <cell r="BD993" t="str">
            <v/>
          </cell>
          <cell r="BE993" t="str">
            <v/>
          </cell>
          <cell r="BF993" t="str">
            <v/>
          </cell>
          <cell r="BG993" t="str">
            <v/>
          </cell>
          <cell r="BH993" t="str">
            <v/>
          </cell>
          <cell r="BI993" t="str">
            <v/>
          </cell>
          <cell r="BJ993" t="str">
            <v/>
          </cell>
          <cell r="BK993" t="str">
            <v/>
          </cell>
          <cell r="BL993" t="str">
            <v/>
          </cell>
          <cell r="BM993" t="str">
            <v/>
          </cell>
          <cell r="BN993" t="str">
            <v/>
          </cell>
          <cell r="BO993" t="str">
            <v/>
          </cell>
          <cell r="BP993" t="str">
            <v/>
          </cell>
          <cell r="BQ993" t="str">
            <v/>
          </cell>
          <cell r="BR993" t="str">
            <v/>
          </cell>
          <cell r="BS993" t="str">
            <v/>
          </cell>
          <cell r="BT993" t="str">
            <v>นางสิงห์แก้ว แก้วคำ</v>
          </cell>
          <cell r="BU993">
            <v>888166010162</v>
          </cell>
          <cell r="BV993" t="str">
            <v>1.นางสิงห์แก้ว แก้วคำ
2.นายปั๋น แก้วคำ
3.นางสุข เนื้อแก้ว
4.นายบัวผัน เนื้อแก้ว
5.นางสม สอนธรรม
6.นายเหลือ สอนธรรม</v>
          </cell>
          <cell r="BW993" t="str">
            <v>จำเลยที่ 1
คู่สมรสจำเลยที่ 1
จำเลยที่ 2
คู่สมรสจำเลยที่ 2
จำเลยที่ 3
คู่สมรสจำเลยที่ 3</v>
          </cell>
          <cell r="BX993" t="str">
            <v>3-5016-00031-62-5
3-5016-00031-51-7
3-5016-00017-28-9
3-8601-00916-75-6
3-5016-00035-55-8
3-6303-00118-20-1</v>
          </cell>
          <cell r="BY99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993" t="str">
            <v>ไม่พบ</v>
          </cell>
          <cell r="CB993"/>
          <cell r="CC993" t="str">
            <v>ปฏิยุทธ์</v>
          </cell>
          <cell r="CD993"/>
          <cell r="CE993"/>
          <cell r="CF993"/>
          <cell r="CG993"/>
          <cell r="CH993"/>
          <cell r="CI993"/>
          <cell r="CJ993"/>
          <cell r="CK993"/>
          <cell r="CL993"/>
          <cell r="CM993"/>
          <cell r="CN993"/>
          <cell r="CO993"/>
          <cell r="CP993"/>
        </row>
        <row r="994">
          <cell r="B994">
            <v>2467</v>
          </cell>
          <cell r="C994">
            <v>991</v>
          </cell>
          <cell r="D994">
            <v>25</v>
          </cell>
          <cell r="E994">
            <v>1</v>
          </cell>
          <cell r="F994">
            <v>2567</v>
          </cell>
          <cell r="G994">
            <v>800092000002</v>
          </cell>
          <cell r="H994" t="str">
            <v>นาย</v>
          </cell>
          <cell r="I994" t="str">
            <v>มานพ</v>
          </cell>
          <cell r="J994" t="str">
            <v>บุญหนัก</v>
          </cell>
          <cell r="K994">
            <v>3170400221776</v>
          </cell>
          <cell r="L994" t="str">
            <v>ฮอด</v>
          </cell>
          <cell r="M994" t="str">
            <v>เชียงใหม่ 3</v>
          </cell>
          <cell r="N994">
            <v>8</v>
          </cell>
          <cell r="O994" t="str">
            <v>ธนาคารประชาชน</v>
          </cell>
          <cell r="P994" t="str">
            <v>1.บุคคลค้ำประกัน</v>
          </cell>
          <cell r="Q994">
            <v>64038.49</v>
          </cell>
          <cell r="R994">
            <v>27593.18</v>
          </cell>
          <cell r="S994" t="str">
            <v>จังหวัดฮอด</v>
          </cell>
          <cell r="T994" t="str">
            <v>ผบE52</v>
          </cell>
          <cell r="U994">
            <v>2566</v>
          </cell>
          <cell r="V994" t="str">
            <v>ผบE326</v>
          </cell>
          <cell r="W994">
            <v>2566</v>
          </cell>
          <cell r="X994"/>
          <cell r="Y994"/>
          <cell r="Z994"/>
          <cell r="AA994">
            <v>20</v>
          </cell>
          <cell r="AB994">
            <v>4</v>
          </cell>
          <cell r="AC994">
            <v>2566</v>
          </cell>
          <cell r="AD994"/>
          <cell r="AE994"/>
          <cell r="AF994"/>
          <cell r="AG994"/>
          <cell r="AH994"/>
          <cell r="AI994"/>
          <cell r="AJ994"/>
          <cell r="AK994"/>
          <cell r="AL994"/>
          <cell r="AM994"/>
          <cell r="AN994"/>
          <cell r="AO994"/>
          <cell r="AP994"/>
          <cell r="AQ994"/>
          <cell r="AR994"/>
          <cell r="AS994"/>
          <cell r="AT994"/>
          <cell r="AU994"/>
          <cell r="AV994"/>
          <cell r="AW994"/>
          <cell r="AX994"/>
          <cell r="AY994"/>
          <cell r="AZ994"/>
          <cell r="BA994"/>
          <cell r="BB994" t="str">
            <v xml:space="preserve">  </v>
          </cell>
          <cell r="BC994" t="str">
            <v/>
          </cell>
          <cell r="BD994" t="str">
            <v/>
          </cell>
          <cell r="BE994" t="str">
            <v/>
          </cell>
          <cell r="BF994" t="str">
            <v/>
          </cell>
          <cell r="BG994" t="str">
            <v/>
          </cell>
          <cell r="BH994" t="str">
            <v/>
          </cell>
          <cell r="BI994" t="str">
            <v/>
          </cell>
          <cell r="BJ994" t="str">
            <v/>
          </cell>
          <cell r="BK994" t="str">
            <v/>
          </cell>
          <cell r="BL994" t="str">
            <v/>
          </cell>
          <cell r="BM994" t="str">
            <v/>
          </cell>
          <cell r="BN994" t="str">
            <v/>
          </cell>
          <cell r="BO994" t="str">
            <v/>
          </cell>
          <cell r="BP994" t="str">
            <v/>
          </cell>
          <cell r="BQ994" t="str">
            <v/>
          </cell>
          <cell r="BR994" t="str">
            <v/>
          </cell>
          <cell r="BS994" t="str">
            <v/>
          </cell>
          <cell r="BT994" t="str">
            <v>นายมานพ บุญหนัก</v>
          </cell>
          <cell r="BU994">
            <v>888165010701</v>
          </cell>
          <cell r="BV994" t="str">
            <v>1.นายมานนพ บุญหนัก
2.นางสาวนงลักษณ์ มหารัตน์
3.นางศรีทอน ศรีไววาง
4.นายวรวุฒิ ศรีไววาง
5.นายชัชวาล ไรดี</v>
          </cell>
          <cell r="BW994" t="str">
            <v>จำเลยที่ 1
คู่สมรสจำเลยที่ 1
จำเลยที่ 2
คู่สมรสจำเลยที่ 2
จำเลยที่ 3</v>
          </cell>
          <cell r="BX994" t="str">
            <v>3-1704-00221-77-6
3-5002-00093-07-0
5-5209-00015-18-1
3-5016-00014-36-4
3-3012-01316-58-0</v>
          </cell>
          <cell r="BY994" t="str">
            <v>-ไม่พบว่ามีกรรมสิทธิ์ในที่ดิน อ.ฮอด จ.เชียงใหม่
-ไม่พบว่ามีกรรมสิทธิ์ในที่ดิน อ.จอมทอง จ.เชียงใหม่
-ไม่พบว่ามีกรรมสิทธิ์ในที่ดิน อ.พรหมบุรี จ.สิงห์บุรี
-ไม่พบว่ามีกรรมสิทธิ์ในที่ดิน อ.ฮอด จ.เชียงใหม่
-พบว่ามีกรรมสิทธิ์ในที่ดินโฉนดเลขที่ 50912 ต.บ้านแปะ อ.จอมทอง จ.เชียงใหม่ (สินส่วนตัว)
-พบว่ามีกรรมสิทธิ์ในที่ดินโฉนดเลขที่ 6276 ต.บ้านแปะ อ.จอมทอง จ.เชียงใหม่ (สินส่วนตัว)
-ไม่พบว่ามีกรรมสิทธิ์ในที่ดิน อ.พรหมบุรี จ.สิงห์บุรี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94" t="str">
            <v>พบ</v>
          </cell>
          <cell r="CA994"/>
          <cell r="CB994"/>
          <cell r="CC994" t="str">
            <v>ปฏิยุทธ์</v>
          </cell>
          <cell r="CD994" t="str">
            <v>นายมานพ บุญหนัก</v>
          </cell>
          <cell r="CE994"/>
          <cell r="CF994"/>
          <cell r="CG994"/>
          <cell r="CH994"/>
          <cell r="CI994"/>
          <cell r="CJ994"/>
          <cell r="CK994"/>
          <cell r="CL994"/>
          <cell r="CM994"/>
          <cell r="CN994"/>
          <cell r="CO994"/>
          <cell r="CP994"/>
        </row>
        <row r="995">
          <cell r="B995">
            <v>2468</v>
          </cell>
          <cell r="C995">
            <v>992</v>
          </cell>
          <cell r="D995">
            <v>25</v>
          </cell>
          <cell r="E995">
            <v>1</v>
          </cell>
          <cell r="F995">
            <v>2567</v>
          </cell>
          <cell r="G995">
            <v>800090340368</v>
          </cell>
          <cell r="H995" t="str">
            <v>นางสาว</v>
          </cell>
          <cell r="I995" t="str">
            <v>ตรียาภรณ์</v>
          </cell>
          <cell r="J995" t="str">
            <v>จำปาสิทธิ์</v>
          </cell>
          <cell r="K995">
            <v>3501600012531</v>
          </cell>
          <cell r="L995" t="str">
            <v>ฮอด</v>
          </cell>
          <cell r="M995" t="str">
            <v>เชียงใหม่ 3</v>
          </cell>
          <cell r="N995">
            <v>8</v>
          </cell>
          <cell r="O995" t="str">
            <v>ธนาคารประชาชน</v>
          </cell>
          <cell r="P995" t="str">
            <v>1.บุคคลค้ำประกัน</v>
          </cell>
          <cell r="Q995">
            <v>172723.24</v>
          </cell>
          <cell r="R995">
            <v>64329.5</v>
          </cell>
          <cell r="S995" t="str">
            <v>จังหวัดฮอด</v>
          </cell>
          <cell r="T995" t="str">
            <v>ผบE53</v>
          </cell>
          <cell r="U995">
            <v>2566</v>
          </cell>
          <cell r="V995" t="str">
            <v>ผบE320</v>
          </cell>
          <cell r="W995">
            <v>2566</v>
          </cell>
          <cell r="X995"/>
          <cell r="Y995"/>
          <cell r="Z995"/>
          <cell r="AA995">
            <v>24</v>
          </cell>
          <cell r="AB995">
            <v>4</v>
          </cell>
          <cell r="AC995">
            <v>2566</v>
          </cell>
          <cell r="AD995"/>
          <cell r="AE995"/>
          <cell r="AF995"/>
          <cell r="AG995"/>
          <cell r="AH995"/>
          <cell r="AI995"/>
          <cell r="AJ995"/>
          <cell r="AK995"/>
          <cell r="AL995"/>
          <cell r="AM995"/>
          <cell r="AN995"/>
          <cell r="AO995"/>
          <cell r="AP995"/>
          <cell r="AQ995"/>
          <cell r="AR995"/>
          <cell r="AS995"/>
          <cell r="AT995"/>
          <cell r="AU995"/>
          <cell r="AV995"/>
          <cell r="AW995"/>
          <cell r="AX995"/>
          <cell r="AY995"/>
          <cell r="AZ995"/>
          <cell r="BA995"/>
          <cell r="BB995" t="str">
            <v>สืบทรัพย์ (คำสั่ง 25/1/2567) // (รายงานวันที่ 25/9/2567)</v>
          </cell>
          <cell r="BC995" t="str">
            <v/>
          </cell>
          <cell r="BD995" t="str">
            <v/>
          </cell>
          <cell r="BE995" t="str">
            <v/>
          </cell>
          <cell r="BF995" t="str">
            <v/>
          </cell>
          <cell r="BG995" t="str">
            <v/>
          </cell>
          <cell r="BH995" t="str">
            <v/>
          </cell>
          <cell r="BI995" t="str">
            <v/>
          </cell>
          <cell r="BJ995" t="str">
            <v/>
          </cell>
          <cell r="BK995" t="str">
            <v/>
          </cell>
          <cell r="BL995" t="str">
            <v/>
          </cell>
          <cell r="BM995" t="str">
            <v/>
          </cell>
          <cell r="BN995" t="str">
            <v/>
          </cell>
          <cell r="BO995" t="str">
            <v/>
          </cell>
          <cell r="BP995" t="str">
            <v/>
          </cell>
          <cell r="BQ995" t="str">
            <v/>
          </cell>
          <cell r="BR995" t="str">
            <v/>
          </cell>
          <cell r="BS995" t="str">
            <v/>
          </cell>
          <cell r="BT995" t="str">
            <v>นางสาวตรียาภรณ์ จำปาสิทธิ์</v>
          </cell>
          <cell r="BU995">
            <v>888165010697</v>
          </cell>
          <cell r="BV995" t="str">
            <v>1.นางสาวตรียภรณ์ จำปาสิทธิ์
2.นางสาวโสภา ปันต๊ะ
3.นายชาครีย์ ศรีแก้ว
4.นางสาวชณิตา สุริยาสัก
5.นายสุชาติ ปินคำแต</v>
          </cell>
          <cell r="BW995" t="str">
            <v>จำเลยที่ 1
จำเลยที่ 2
คู่สมรสจำเลยที่ 2
จำเลยที่ 3
คู่สมรสจำเลยที่ 3</v>
          </cell>
          <cell r="BX995" t="str">
            <v>3-5016-00012-53-1
3-5016-00014-23-2
3-5017-00111-79-5
1-5016-00010-02-8
3-5002-00007-19-0</v>
          </cell>
          <cell r="BY995" t="str">
            <v>-ไม่พบว่ามีกรรมสิทธิ์ในที่ดิน อ.ฮอด จ.เชียงใหม่
-พบว่ามีกรรมสิทธิ์ในที่ดิน น.ส.3 ก. 1955 ต.หางดง อ.ฮอด จ.เชียงใหม่ (ติดจำนอง)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16990 ต.บ้านหลวง อ.จอมทอง จ.เชียงใหม่ (สินส่วนตัว)
-พบว่ามีกรรมสิทธิ์ในที่ดินโฉนดเลขที่ 16992 ต.บ้านหลวง อ.จอมทอง จ.เชียงใหม่ (สินส่วนตัว)</v>
          </cell>
          <cell r="BZ995" t="str">
            <v>พบ</v>
          </cell>
          <cell r="CA995"/>
          <cell r="CB995"/>
          <cell r="CC995" t="str">
            <v>ปฏิยุทธ์</v>
          </cell>
          <cell r="CD995" t="str">
            <v>นางสาวตรียาภรณ์ จำปาสิทธิ์</v>
          </cell>
          <cell r="CE995"/>
          <cell r="CF995"/>
          <cell r="CG995"/>
          <cell r="CH995"/>
          <cell r="CI995"/>
          <cell r="CJ995"/>
          <cell r="CK995"/>
          <cell r="CL995"/>
          <cell r="CM995"/>
          <cell r="CN995"/>
          <cell r="CO995"/>
          <cell r="CP995"/>
        </row>
        <row r="996">
          <cell r="B996">
            <v>2469</v>
          </cell>
          <cell r="C996">
            <v>993</v>
          </cell>
          <cell r="D996">
            <v>25</v>
          </cell>
          <cell r="E996">
            <v>1</v>
          </cell>
          <cell r="F996">
            <v>2567</v>
          </cell>
          <cell r="G996">
            <v>800093520438</v>
          </cell>
          <cell r="H996" t="str">
            <v>นางสาว</v>
          </cell>
          <cell r="I996" t="str">
            <v>นริศญา</v>
          </cell>
          <cell r="J996" t="str">
            <v>ยศอิ</v>
          </cell>
          <cell r="K996">
            <v>1510300077487</v>
          </cell>
          <cell r="L996" t="str">
            <v>ฮอด</v>
          </cell>
          <cell r="M996" t="str">
            <v>เชียงใหม่ 3</v>
          </cell>
          <cell r="N996">
            <v>8</v>
          </cell>
          <cell r="O996" t="str">
            <v>แก้ไขหนี้ฯ</v>
          </cell>
          <cell r="P996" t="str">
            <v>1.บุคคลค้ำประกัน</v>
          </cell>
          <cell r="Q996">
            <v>21642.5</v>
          </cell>
          <cell r="R996">
            <v>7650.72</v>
          </cell>
          <cell r="S996" t="str">
            <v>จังหวัดฮอด</v>
          </cell>
          <cell r="T996" t="str">
            <v>ผบE50</v>
          </cell>
          <cell r="U996">
            <v>2566</v>
          </cell>
          <cell r="V996" t="str">
            <v>ผบE328</v>
          </cell>
          <cell r="W996">
            <v>2566</v>
          </cell>
          <cell r="X996">
            <v>24</v>
          </cell>
          <cell r="Y996">
            <v>4</v>
          </cell>
          <cell r="Z996">
            <v>2566</v>
          </cell>
          <cell r="AA996"/>
          <cell r="AB996"/>
          <cell r="AC996"/>
          <cell r="AD996"/>
          <cell r="AE996"/>
          <cell r="AF996"/>
          <cell r="AG996"/>
          <cell r="AH996"/>
          <cell r="AI996"/>
          <cell r="AJ996"/>
          <cell r="AK996"/>
          <cell r="AL996"/>
          <cell r="AM996"/>
          <cell r="AN996"/>
          <cell r="AO996"/>
          <cell r="AP996"/>
          <cell r="AQ996"/>
          <cell r="AR996"/>
          <cell r="AS996"/>
          <cell r="AT996"/>
          <cell r="AU996"/>
          <cell r="AV996"/>
          <cell r="AW996"/>
          <cell r="AX996"/>
          <cell r="AY996"/>
          <cell r="AZ996"/>
          <cell r="BA996"/>
          <cell r="BB996" t="str">
            <v>สืบทรัพย์ (คำสั่ง 25/1/2567) //(รายงานวันที่ 4/9/67)</v>
          </cell>
          <cell r="BC996">
            <v>1200</v>
          </cell>
          <cell r="BD996">
            <v>24</v>
          </cell>
          <cell r="BE996">
            <v>1</v>
          </cell>
          <cell r="BF996">
            <v>2568</v>
          </cell>
          <cell r="BG996">
            <v>0</v>
          </cell>
          <cell r="BH996" t="str">
            <v>-</v>
          </cell>
          <cell r="BI996" t="str">
            <v>-</v>
          </cell>
          <cell r="BJ996" t="str">
            <v>-</v>
          </cell>
          <cell r="BK996">
            <v>0</v>
          </cell>
          <cell r="BL996">
            <v>1980</v>
          </cell>
          <cell r="BM996">
            <v>0</v>
          </cell>
          <cell r="BN996" t="str">
            <v/>
          </cell>
          <cell r="BO996" t="str">
            <v/>
          </cell>
          <cell r="BP996" t="str">
            <v/>
          </cell>
          <cell r="BQ996" t="str">
            <v>-</v>
          </cell>
          <cell r="BR996" t="str">
            <v>-</v>
          </cell>
          <cell r="BS996" t="str">
            <v>-</v>
          </cell>
          <cell r="BT996" t="str">
            <v>นางสาวนริศญา ยศอิ</v>
          </cell>
          <cell r="BU996">
            <v>888165010743</v>
          </cell>
          <cell r="BV996" t="str">
            <v>1.นางสาวนริศญา ยศอิ
2.นายไทสัน แก้วรินทร์
3.นายสังวาลย์ สุทินนะ 
4.นางสมเพ็ชร สุทินนะ</v>
          </cell>
          <cell r="BW996" t="str">
            <v xml:space="preserve">จำเลยที่ 1
คู่สมรสจำเลยที่ 1
จำเลยที่ 2
คู่สมรสจำเลยที่ 2
</v>
          </cell>
          <cell r="BX996" t="str">
            <v>1-5103-00077-48-7
1-5016-00076-96-7
3-5805-00167-83-4
3-5016-00250-17-3</v>
          </cell>
          <cell r="BY996" t="str">
            <v xml:space="preserve">-ไม่พบว่ามีกรรมสิทธิ์ในที่ดิน อ.ฮอด จ.เชียงใหม่
-ไม่พบว่ามีกรรมสิทธิ์ในที่ดิน อ.บ้านโฮ่ง จ.ลำพูน
-ไม่พบว่ามีกรรมสิทธิ์ในที่ดิน อ.ลี้ จ.ลำพูน
-ไม่พบว่ามีกรรมสิทธิ์ในที่ดิน อ.ฮอด จ.เชียงใหม่
-ไม่พบว่ามีกรรมสิทธิ์ในที่ดิน อ.บ้านโฮ่ง จ.ลำพูน
-ไม่พบว่ามีกรรมสิทธิ์ในที่ดิน อ.ลี้ จ.ลำพูน
-พบว่ามีกรรมสิทธิ์ในที่ดินโฉนดเลขที่ 6254,7296 อ.ฮอด จ.เชียงใหม่ (6254 ติดจำนอง, 7296 ปลอดจำนอง)
-พบว่ามีกรรมสิทธิ์ในที่ดินโฉนดเลขที่ 13604,3317 อ.ฮอด จ.เชียงใหม่ (สินสมรสทั้ง 2)
</v>
          </cell>
          <cell r="BZ996"/>
          <cell r="CA996"/>
          <cell r="CB996"/>
          <cell r="CC996" t="str">
            <v>ปฏิยุทธ์</v>
          </cell>
          <cell r="CD996"/>
          <cell r="CE996"/>
          <cell r="CF996"/>
          <cell r="CG996"/>
          <cell r="CH996"/>
          <cell r="CI996"/>
          <cell r="CJ996"/>
          <cell r="CK996"/>
          <cell r="CL996">
            <v>243880</v>
          </cell>
          <cell r="CM996"/>
          <cell r="CN996"/>
          <cell r="CO996"/>
          <cell r="CP996"/>
        </row>
        <row r="997">
          <cell r="B997">
            <v>2470</v>
          </cell>
          <cell r="C997">
            <v>994</v>
          </cell>
          <cell r="D997">
            <v>25</v>
          </cell>
          <cell r="E997">
            <v>1</v>
          </cell>
          <cell r="F997">
            <v>2567</v>
          </cell>
          <cell r="G997">
            <v>800059510100</v>
          </cell>
          <cell r="H997" t="str">
            <v>นางสาว</v>
          </cell>
          <cell r="I997" t="str">
            <v>ณัฎฐวี</v>
          </cell>
          <cell r="J997" t="str">
            <v>มินทะนา</v>
          </cell>
          <cell r="K997">
            <v>1571200047773</v>
          </cell>
          <cell r="L997" t="str">
            <v>ฮอด</v>
          </cell>
          <cell r="M997" t="str">
            <v>เชียงใหม่ 3</v>
          </cell>
          <cell r="N997">
            <v>8</v>
          </cell>
          <cell r="O997" t="str">
            <v>ธนาคารประชาชน</v>
          </cell>
          <cell r="P997" t="str">
            <v>1.บุคคลค้ำประกัน</v>
          </cell>
          <cell r="Q997">
            <v>62943.839999999997</v>
          </cell>
          <cell r="R997">
            <v>19792.96</v>
          </cell>
          <cell r="S997" t="str">
            <v>จังหวัดฮอด</v>
          </cell>
          <cell r="T997" t="str">
            <v>ผบE345</v>
          </cell>
          <cell r="U997">
            <v>2566</v>
          </cell>
          <cell r="V997" t="str">
            <v>ผบE2895</v>
          </cell>
          <cell r="W997">
            <v>2566</v>
          </cell>
          <cell r="X997">
            <v>8</v>
          </cell>
          <cell r="Y997">
            <v>5</v>
          </cell>
          <cell r="Z997">
            <v>2566</v>
          </cell>
          <cell r="AA997"/>
          <cell r="AB997"/>
          <cell r="AC997"/>
          <cell r="AD997"/>
          <cell r="AE997"/>
          <cell r="AF997"/>
          <cell r="AG997"/>
          <cell r="AH997"/>
          <cell r="AI997"/>
          <cell r="AJ997"/>
          <cell r="AK997"/>
          <cell r="AL997"/>
          <cell r="AM997"/>
          <cell r="AN997"/>
          <cell r="AO997"/>
          <cell r="AP997"/>
          <cell r="AQ997"/>
          <cell r="AR997"/>
          <cell r="AS997"/>
          <cell r="AT997"/>
          <cell r="AU997"/>
          <cell r="AV997"/>
          <cell r="AW997"/>
          <cell r="AX997"/>
          <cell r="AY997"/>
          <cell r="AZ997"/>
          <cell r="BA997"/>
          <cell r="BB997" t="str">
            <v>สืบทรัพย์ (คำสั่ง 25/1/2567) //(รายงานวันที่ 4/9/67)</v>
          </cell>
          <cell r="BC997">
            <v>900</v>
          </cell>
          <cell r="BD997">
            <v>24</v>
          </cell>
          <cell r="BE997">
            <v>1</v>
          </cell>
          <cell r="BF997">
            <v>2568</v>
          </cell>
          <cell r="BG997">
            <v>0</v>
          </cell>
          <cell r="BH997" t="str">
            <v>-</v>
          </cell>
          <cell r="BI997" t="str">
            <v>-</v>
          </cell>
          <cell r="BJ997" t="str">
            <v>-</v>
          </cell>
          <cell r="BK997">
            <v>0</v>
          </cell>
          <cell r="BL997">
            <v>1545</v>
          </cell>
          <cell r="BM997">
            <v>0</v>
          </cell>
          <cell r="BN997" t="str">
            <v/>
          </cell>
          <cell r="BO997" t="str">
            <v/>
          </cell>
          <cell r="BP997" t="str">
            <v/>
          </cell>
          <cell r="BQ997" t="str">
            <v>-</v>
          </cell>
          <cell r="BR997" t="str">
            <v>-</v>
          </cell>
          <cell r="BS997" t="str">
            <v>-</v>
          </cell>
          <cell r="BT997" t="str">
            <v>นางสาวณัฎฐวี มินทะนา</v>
          </cell>
          <cell r="BU997">
            <v>888165010699</v>
          </cell>
          <cell r="BV997" t="str">
            <v>1.นางสาวมัณฑร์ริกา มินทะนา
2.นางสาวดวงฤทัย ดวงใจ 
3.นางสาววัชริสรณ์ จำปาทอง</v>
          </cell>
          <cell r="BW997" t="str">
            <v>จำเลยที่ 1
จำเลยที่ 2
จำเลยที่ 3</v>
          </cell>
          <cell r="BX997" t="str">
            <v>1-5712-00047-77-3
1-5507-00061-08-1
1-5013-00074-16-1</v>
          </cell>
          <cell r="BY997" t="str">
            <v>-ไม่พบว่ามีกรรมสิทธิ์ในที่ดิน อ.ฮอด จ.เชียงใหม่
-ไม่พบว่ามีกรรมสิทธิ์ในที่ดิน อ.พร้าว จ.เชียงใหม่
-ไม่พบว่ามีกรรมสิทธิ์ในที่ดิน อ.พญาเม็งราย จ.เชียงราย
-ไม่พบว่ามีกรรมสิทธิ์ในที่ดิน อ.ฮอด จ.เชียงใหม่
-ไม่พบว่ามีกรรมสิทธิ์ในที่ดิน อ.เวียงสา จ.น่าน
-ไม่พบว่ามีกรรมสิทธิ์ในที่ดิน อ.ฮอด จ.เชียงใหม่
-พบว่ามีกรรมสิทธิ์ในที่ดินโฉนดเลขที่ 65052 อ.สันกำแพง จ.เชียงใหม่ (ติดจำนอง)</v>
          </cell>
          <cell r="BZ997"/>
          <cell r="CA997"/>
          <cell r="CB997"/>
          <cell r="CC997" t="str">
            <v>ปฏิยุทธ์</v>
          </cell>
          <cell r="CD997"/>
          <cell r="CE997"/>
          <cell r="CF997"/>
          <cell r="CG997"/>
          <cell r="CH997"/>
          <cell r="CI997"/>
          <cell r="CJ997"/>
          <cell r="CK997"/>
          <cell r="CL997">
            <v>243880</v>
          </cell>
          <cell r="CM997"/>
          <cell r="CN997"/>
          <cell r="CO997"/>
          <cell r="CP997"/>
        </row>
        <row r="998">
          <cell r="B998">
            <v>2471</v>
          </cell>
          <cell r="C998">
            <v>995</v>
          </cell>
          <cell r="D998">
            <v>25</v>
          </cell>
          <cell r="E998">
            <v>1</v>
          </cell>
          <cell r="F998">
            <v>2567</v>
          </cell>
          <cell r="G998">
            <v>800091607179</v>
          </cell>
          <cell r="H998" t="str">
            <v>นางสาว</v>
          </cell>
          <cell r="I998" t="str">
            <v>วริศรา</v>
          </cell>
          <cell r="J998" t="str">
            <v>อุปละ</v>
          </cell>
          <cell r="K998">
            <v>1509901564089</v>
          </cell>
          <cell r="L998" t="str">
            <v>ฮอด</v>
          </cell>
          <cell r="M998" t="str">
            <v>เชียงใหม่ 3</v>
          </cell>
          <cell r="N998">
            <v>8</v>
          </cell>
          <cell r="O998" t="str">
            <v>แก้ไขหนี้ฯ</v>
          </cell>
          <cell r="P998" t="str">
            <v>1.บุคคลค้ำประกัน</v>
          </cell>
          <cell r="Q998">
            <v>19297.5</v>
          </cell>
          <cell r="R998">
            <v>8309.84</v>
          </cell>
          <cell r="S998" t="str">
            <v>จังหวัดฮอด</v>
          </cell>
          <cell r="T998" t="str">
            <v>ผบE51</v>
          </cell>
          <cell r="U998">
            <v>2566</v>
          </cell>
          <cell r="V998"/>
          <cell r="W998"/>
          <cell r="X998"/>
          <cell r="Y998"/>
          <cell r="Z998"/>
          <cell r="AA998"/>
          <cell r="AB998"/>
          <cell r="AC998"/>
          <cell r="AD998"/>
          <cell r="AE998"/>
          <cell r="AF998"/>
          <cell r="AG998"/>
          <cell r="AH998"/>
          <cell r="AI998"/>
          <cell r="AJ998"/>
          <cell r="AK998"/>
          <cell r="AL998"/>
          <cell r="AM998"/>
          <cell r="AN998"/>
          <cell r="AO998"/>
          <cell r="AP998"/>
          <cell r="AQ998"/>
          <cell r="AR998"/>
          <cell r="AS998"/>
          <cell r="AT998"/>
          <cell r="AU998"/>
          <cell r="AV998"/>
          <cell r="AW998"/>
          <cell r="AX998"/>
          <cell r="AY998"/>
          <cell r="AZ998"/>
          <cell r="BA998"/>
          <cell r="BB998" t="str">
            <v>สืบทรัพย์ (คำสั่ง 25/1/2567) //(รายงานวันที่ 22/8/67)</v>
          </cell>
          <cell r="BC998">
            <v>1200</v>
          </cell>
          <cell r="BD998">
            <v>24</v>
          </cell>
          <cell r="BE998">
            <v>1</v>
          </cell>
          <cell r="BF998">
            <v>2568</v>
          </cell>
          <cell r="BG998">
            <v>0</v>
          </cell>
          <cell r="BH998" t="str">
            <v>-</v>
          </cell>
          <cell r="BI998" t="str">
            <v>-</v>
          </cell>
          <cell r="BJ998" t="str">
            <v>-</v>
          </cell>
          <cell r="BK998">
            <v>0</v>
          </cell>
          <cell r="BL998">
            <v>1610</v>
          </cell>
          <cell r="BM998">
            <v>0</v>
          </cell>
          <cell r="BN998" t="str">
            <v/>
          </cell>
          <cell r="BO998" t="str">
            <v/>
          </cell>
          <cell r="BP998" t="str">
            <v/>
          </cell>
          <cell r="BQ998" t="str">
            <v>-</v>
          </cell>
          <cell r="BR998" t="str">
            <v>-</v>
          </cell>
          <cell r="BS998" t="str">
            <v>-</v>
          </cell>
          <cell r="BT998" t="str">
            <v>นางสาววริศรา อุปละ</v>
          </cell>
          <cell r="BU998">
            <v>888165010784</v>
          </cell>
          <cell r="BV998" t="str">
            <v xml:space="preserve">1.นางสาววริศรา อุปละ
2.นายโกเมศ บุญมา
3.นายชนัดกิจ บุญมา
4.นางสาวพัฒนา โชครวย
</v>
          </cell>
          <cell r="BW998" t="str">
            <v xml:space="preserve">จำเลยที่ 1
คู่สมรสจำเลยที่ 1
จำเลยที่ 2
คู่สมรสจำเลยที่ 2
</v>
          </cell>
          <cell r="BX998" t="str">
            <v xml:space="preserve">1-5099-01564-08-9
1-5016-00095-00-7
3-1603-00354-01-4
3-5213-00041-10-2
</v>
          </cell>
          <cell r="BY9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อ.พระพุทธบาท จ.สระบุรี
-ไม่พบว่ามีกรรมสิทธิ์ในที่ดิน อ.แม่ออน จ.เชียงใหม่
-ไม่พบว่ามีกรรมสิทธิ์ในที่ดิน อ.ฮอด จ.เชียงใหม่
-ไม่พบว่ามีกรรมสิทธิ์ในที่ดิน อ.พระพุทธบาท จ.สระบุรี
-ไม่พบว่ามีกรรมสิทธิ์ในที่ดิน อ.แม่ออน จ.เชียงใหม่</v>
          </cell>
          <cell r="BZ998" t="str">
            <v>ไม่พบ</v>
          </cell>
          <cell r="CA998"/>
          <cell r="CB998"/>
          <cell r="CC998" t="str">
            <v>ปฏิยุทธ์</v>
          </cell>
          <cell r="CD998"/>
          <cell r="CE998"/>
          <cell r="CF998"/>
          <cell r="CG998"/>
          <cell r="CH998"/>
          <cell r="CI998"/>
          <cell r="CJ998"/>
          <cell r="CK998"/>
          <cell r="CL998">
            <v>243880</v>
          </cell>
          <cell r="CM998"/>
          <cell r="CN998"/>
          <cell r="CO998"/>
          <cell r="CP998"/>
        </row>
        <row r="999">
          <cell r="B999">
            <v>2472</v>
          </cell>
          <cell r="C999">
            <v>996</v>
          </cell>
          <cell r="D999">
            <v>25</v>
          </cell>
          <cell r="E999">
            <v>1</v>
          </cell>
          <cell r="F999">
            <v>2567</v>
          </cell>
          <cell r="G999">
            <v>800066729776</v>
          </cell>
          <cell r="H999" t="str">
            <v>นาย</v>
          </cell>
          <cell r="I999" t="str">
            <v>ประชาญ</v>
          </cell>
          <cell r="J999" t="str">
            <v>นำสม</v>
          </cell>
          <cell r="K999">
            <v>3501600167586</v>
          </cell>
          <cell r="L999" t="str">
            <v>ฮอด</v>
          </cell>
          <cell r="M999" t="str">
            <v>เชียงใหม่ 3</v>
          </cell>
          <cell r="N999">
            <v>8</v>
          </cell>
          <cell r="O999" t="str">
            <v>พัฒนาองค์กรชุมชน</v>
          </cell>
          <cell r="P999" t="str">
            <v>1.บุคคลค้ำประกัน</v>
          </cell>
          <cell r="Q999">
            <v>69535.75</v>
          </cell>
          <cell r="R999">
            <v>23245.86</v>
          </cell>
          <cell r="S999" t="str">
            <v>จังหวัดฮอด</v>
          </cell>
          <cell r="T999" t="str">
            <v>ผบE58</v>
          </cell>
          <cell r="U999">
            <v>2566</v>
          </cell>
          <cell r="V999"/>
          <cell r="W999"/>
          <cell r="X999"/>
          <cell r="Y999"/>
          <cell r="Z999"/>
          <cell r="AA999">
            <v>24</v>
          </cell>
          <cell r="AB999">
            <v>4</v>
          </cell>
          <cell r="AC999">
            <v>2566</v>
          </cell>
          <cell r="AD999"/>
          <cell r="AE999"/>
          <cell r="AF999"/>
          <cell r="AG999"/>
          <cell r="AH999"/>
          <cell r="AI999"/>
          <cell r="AJ999"/>
          <cell r="AK999"/>
          <cell r="AL999"/>
          <cell r="AM999"/>
          <cell r="AN999"/>
          <cell r="AO999"/>
          <cell r="AP999"/>
          <cell r="AQ999"/>
          <cell r="AR999"/>
          <cell r="AS999"/>
          <cell r="AT999"/>
          <cell r="AU999"/>
          <cell r="AV999"/>
          <cell r="AW999"/>
          <cell r="AX999"/>
          <cell r="AY999"/>
          <cell r="AZ999"/>
          <cell r="BA999"/>
          <cell r="BB999" t="str">
            <v>สืบทรัพย์ (คำสั่ง 25/1/2567) //(รายงานวันที่ 22/8/67)</v>
          </cell>
          <cell r="BC999">
            <v>1800</v>
          </cell>
          <cell r="BD999">
            <v>24</v>
          </cell>
          <cell r="BE999">
            <v>1</v>
          </cell>
          <cell r="BF999">
            <v>2568</v>
          </cell>
          <cell r="BG999">
            <v>0</v>
          </cell>
          <cell r="BH999" t="str">
            <v>-</v>
          </cell>
          <cell r="BI999" t="str">
            <v>-</v>
          </cell>
          <cell r="BJ999" t="str">
            <v>-</v>
          </cell>
          <cell r="BK999">
            <v>0</v>
          </cell>
          <cell r="BL999">
            <v>1360</v>
          </cell>
          <cell r="BM999">
            <v>0</v>
          </cell>
          <cell r="BN999" t="str">
            <v/>
          </cell>
          <cell r="BO999" t="str">
            <v/>
          </cell>
          <cell r="BP999" t="str">
            <v/>
          </cell>
          <cell r="BQ999" t="str">
            <v>-</v>
          </cell>
          <cell r="BR999" t="str">
            <v>-</v>
          </cell>
          <cell r="BS999" t="str">
            <v>-</v>
          </cell>
          <cell r="BT999" t="str">
            <v>นายประชาญ นำสม</v>
          </cell>
          <cell r="BU999">
            <v>888165010713</v>
          </cell>
          <cell r="BV999" t="str">
            <v>1.นายประชาญ นำสม
2.นางธิดาพร นำสม
3.นายเกษม ใจตุ้ย
4.นางผัดดี ใจตุ้ย
5.นางบัวจันทร์ ต๊ะสู้
6.นายสิงห์คำ ต๊ะสู้</v>
          </cell>
          <cell r="BW999" t="str">
            <v>จำเลยที่ 1
คู่สมรสจำเลยที่ 1
จำเลยที่ 2
คู่สมรสจำเลยที่ 2
จำเลยที่ 3
คู่สมรสจำเลยที่ 3</v>
          </cell>
          <cell r="BX999" t="str">
            <v>3-5016-00167-58-6
1-5016-00071-59-1
3-5016-00166-23-7
3-5016-00177-18-2
3-5016-00167-03-9
3-5016-00166-75-0</v>
          </cell>
          <cell r="BY99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999" t="str">
            <v>ไม่พบ</v>
          </cell>
          <cell r="CA999"/>
          <cell r="CB999"/>
          <cell r="CC999" t="str">
            <v>ปฏิยุทธ์</v>
          </cell>
          <cell r="CD999"/>
          <cell r="CE999"/>
          <cell r="CF999"/>
          <cell r="CG999"/>
          <cell r="CH999"/>
          <cell r="CI999"/>
          <cell r="CJ999"/>
          <cell r="CK999"/>
          <cell r="CL999">
            <v>243880</v>
          </cell>
          <cell r="CM999"/>
          <cell r="CN999"/>
          <cell r="CO999"/>
          <cell r="CP999"/>
        </row>
        <row r="1000">
          <cell r="B1000">
            <v>2473</v>
          </cell>
          <cell r="C1000">
            <v>997</v>
          </cell>
          <cell r="D1000">
            <v>25</v>
          </cell>
          <cell r="E1000">
            <v>1</v>
          </cell>
          <cell r="F1000">
            <v>2567</v>
          </cell>
          <cell r="G1000">
            <v>800089733789</v>
          </cell>
          <cell r="H1000" t="str">
            <v>นาย</v>
          </cell>
          <cell r="I1000" t="str">
            <v>สุนทร</v>
          </cell>
          <cell r="J1000" t="str">
            <v>อุทิศลาภผล</v>
          </cell>
          <cell r="K1000">
            <v>2500300023539</v>
          </cell>
          <cell r="L1000" t="str">
            <v>ฮอด</v>
          </cell>
          <cell r="M1000" t="str">
            <v>เชียงใหม่ 3</v>
          </cell>
          <cell r="N1000">
            <v>8</v>
          </cell>
          <cell r="O1000" t="str">
            <v>แก้ไขหนี้ฯ</v>
          </cell>
          <cell r="P1000" t="str">
            <v>1.บุคคลค้ำประกัน</v>
          </cell>
          <cell r="Q1000">
            <v>41660</v>
          </cell>
          <cell r="R1000">
            <v>3972.03</v>
          </cell>
          <cell r="S1000" t="str">
            <v>จังหวัดฮอด</v>
          </cell>
          <cell r="T1000" t="str">
            <v>ผบE197</v>
          </cell>
          <cell r="U1000">
            <v>2563</v>
          </cell>
          <cell r="V1000" t="str">
            <v>ผบE3244</v>
          </cell>
          <cell r="W1000">
            <v>2563</v>
          </cell>
          <cell r="X1000">
            <v>9</v>
          </cell>
          <cell r="Y1000">
            <v>9</v>
          </cell>
          <cell r="Z1000">
            <v>2563</v>
          </cell>
          <cell r="AA1000"/>
          <cell r="AB1000"/>
          <cell r="AC1000"/>
          <cell r="AD1000"/>
          <cell r="AE1000"/>
          <cell r="AF1000"/>
          <cell r="AG1000"/>
          <cell r="AH1000"/>
          <cell r="AI1000"/>
          <cell r="AJ1000"/>
          <cell r="AK1000"/>
          <cell r="AL1000"/>
          <cell r="AM1000"/>
          <cell r="AN1000"/>
          <cell r="AO1000"/>
          <cell r="AP1000"/>
          <cell r="AQ1000"/>
          <cell r="AR1000"/>
          <cell r="AS1000"/>
          <cell r="AT1000"/>
          <cell r="AU1000"/>
          <cell r="AV1000"/>
          <cell r="AW1000"/>
          <cell r="AX1000"/>
          <cell r="AY1000"/>
          <cell r="AZ1000"/>
          <cell r="BA1000"/>
          <cell r="BB1000"/>
          <cell r="BC1000" t="str">
            <v/>
          </cell>
          <cell r="BD1000" t="str">
            <v/>
          </cell>
          <cell r="BE1000" t="str">
            <v/>
          </cell>
          <cell r="BF1000" t="str">
            <v/>
          </cell>
          <cell r="BG1000" t="str">
            <v/>
          </cell>
          <cell r="BH1000" t="str">
            <v/>
          </cell>
          <cell r="BI1000" t="str">
            <v/>
          </cell>
          <cell r="BJ1000" t="str">
            <v/>
          </cell>
          <cell r="BK1000" t="str">
            <v/>
          </cell>
          <cell r="BL1000" t="str">
            <v/>
          </cell>
          <cell r="BM1000" t="str">
            <v/>
          </cell>
          <cell r="BN1000" t="str">
            <v/>
          </cell>
          <cell r="BO1000" t="str">
            <v/>
          </cell>
          <cell r="BP1000" t="str">
            <v/>
          </cell>
          <cell r="BQ1000" t="str">
            <v/>
          </cell>
          <cell r="BR1000" t="str">
            <v/>
          </cell>
          <cell r="BS1000" t="str">
            <v/>
          </cell>
          <cell r="BT1000" t="str">
            <v>นายสุนทร อุทิศลาภผล</v>
          </cell>
          <cell r="BU1000">
            <v>883263011092</v>
          </cell>
          <cell r="BV1000" t="str">
            <v>นายชนัดกิจ บุญมา</v>
          </cell>
          <cell r="BW1000"/>
          <cell r="BX1000" t="str">
            <v>1-5016-00071-59-1</v>
          </cell>
          <cell r="BY1000"/>
          <cell r="BZ1000"/>
          <cell r="CA1000"/>
          <cell r="CB1000"/>
          <cell r="CC1000"/>
          <cell r="CD1000" t="str">
            <v>นายสุนทร อุทิศลาภผล</v>
          </cell>
          <cell r="CE1000"/>
          <cell r="CF1000"/>
          <cell r="CG1000"/>
          <cell r="CH1000"/>
          <cell r="CI1000"/>
          <cell r="CJ1000"/>
          <cell r="CK1000"/>
          <cell r="CL1000"/>
          <cell r="CM1000"/>
          <cell r="CN1000"/>
          <cell r="CO1000"/>
          <cell r="CP1000"/>
        </row>
        <row r="1001">
          <cell r="B1001">
            <v>2474</v>
          </cell>
          <cell r="C1001">
            <v>998</v>
          </cell>
          <cell r="D1001">
            <v>25</v>
          </cell>
          <cell r="E1001">
            <v>1</v>
          </cell>
          <cell r="F1001">
            <v>2567</v>
          </cell>
          <cell r="G1001">
            <v>800089358017</v>
          </cell>
          <cell r="H1001" t="str">
            <v>นาย</v>
          </cell>
          <cell r="I1001" t="str">
            <v>สุบิน</v>
          </cell>
          <cell r="J1001" t="str">
            <v>ทอสาร</v>
          </cell>
          <cell r="K1001">
            <v>1509900656664</v>
          </cell>
          <cell r="L1001" t="str">
            <v>ฮอด</v>
          </cell>
          <cell r="M1001" t="str">
            <v>เชียงใหม่ 3</v>
          </cell>
          <cell r="N1001">
            <v>8</v>
          </cell>
          <cell r="O1001" t="str">
            <v>แก้ไขหนี้ฯ</v>
          </cell>
          <cell r="P1001" t="str">
            <v>1.บุคคลค้ำประกัน</v>
          </cell>
          <cell r="Q1001">
            <v>44162</v>
          </cell>
          <cell r="R1001">
            <v>6468.73</v>
          </cell>
          <cell r="S1001" t="str">
            <v>จังหวัดฮอด</v>
          </cell>
          <cell r="T1001" t="str">
            <v>ผบE836</v>
          </cell>
          <cell r="U1001">
            <v>2563</v>
          </cell>
          <cell r="V1001" t="str">
            <v>ผบE1061</v>
          </cell>
          <cell r="W1001">
            <v>2563</v>
          </cell>
          <cell r="X1001"/>
          <cell r="Y1001"/>
          <cell r="Z1001"/>
          <cell r="AA1001">
            <v>7</v>
          </cell>
          <cell r="AB1001">
            <v>12</v>
          </cell>
          <cell r="AC1001">
            <v>2563</v>
          </cell>
          <cell r="AD1001"/>
          <cell r="AE1001"/>
          <cell r="AF1001"/>
          <cell r="AG1001"/>
          <cell r="AH1001"/>
          <cell r="AI1001"/>
          <cell r="AJ1001"/>
          <cell r="AK1001"/>
          <cell r="AL1001"/>
          <cell r="AM1001"/>
          <cell r="AN1001"/>
          <cell r="AO1001"/>
          <cell r="AP1001"/>
          <cell r="AQ1001"/>
          <cell r="AR1001"/>
          <cell r="AS1001"/>
          <cell r="AT1001"/>
          <cell r="AU1001"/>
          <cell r="AV1001"/>
          <cell r="AW1001"/>
          <cell r="AX1001"/>
          <cell r="AY1001"/>
          <cell r="AZ1001"/>
          <cell r="BA1001"/>
          <cell r="BB1001" t="str">
            <v>สืบทรัพย์ (คำสั่ง 25/1/2567) //(รายงานวันที่ 22/8/67)</v>
          </cell>
          <cell r="BC1001">
            <v>1200</v>
          </cell>
          <cell r="BD1001">
            <v>24</v>
          </cell>
          <cell r="BE1001">
            <v>1</v>
          </cell>
          <cell r="BF1001">
            <v>2568</v>
          </cell>
          <cell r="BG1001">
            <v>0</v>
          </cell>
          <cell r="BH1001" t="str">
            <v>-</v>
          </cell>
          <cell r="BI1001" t="str">
            <v>-</v>
          </cell>
          <cell r="BJ1001" t="str">
            <v>-</v>
          </cell>
          <cell r="BK1001">
            <v>0</v>
          </cell>
          <cell r="BL1001">
            <v>1300</v>
          </cell>
          <cell r="BM1001">
            <v>0</v>
          </cell>
          <cell r="BN1001" t="str">
            <v/>
          </cell>
          <cell r="BO1001" t="str">
            <v/>
          </cell>
          <cell r="BP1001" t="str">
            <v/>
          </cell>
          <cell r="BQ1001" t="str">
            <v>-</v>
          </cell>
          <cell r="BR1001" t="str">
            <v>-</v>
          </cell>
          <cell r="BS1001" t="str">
            <v>-</v>
          </cell>
          <cell r="BT1001" t="str">
            <v>นายสุบิน ทอสาร</v>
          </cell>
          <cell r="BU1001">
            <v>883263011090</v>
          </cell>
          <cell r="BV1001" t="str">
            <v>1.นายสุบิน ทอสาร
2.นางสาวดวงพร ทอสาร
3.นางสาวสุพรรษา เมืองนา
4.นายนิกร ติ๊บธง</v>
          </cell>
          <cell r="BW1001" t="str">
            <v>จำเลยที่ 1
คู่สมรสจำเลยที่ 1
จำเลยที่ 2
คู่สมรสจำเลยที่ 2</v>
          </cell>
          <cell r="BX1001" t="str">
            <v>1-5099-00656-66-4
1-5106-00070-51-8
1-5099-00784-73-5
1-5002-00126-56-7</v>
          </cell>
          <cell r="BY1001" t="str">
            <v xml:space="preserve">-ไม่พบว่ามีกรรมสิทธิ์ในที่ดิน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v>
          </cell>
          <cell r="BZ1001" t="str">
            <v>ไม่พบ</v>
          </cell>
          <cell r="CA1001"/>
          <cell r="CB1001"/>
          <cell r="CC1001" t="str">
            <v>ปฏิยุทธ์</v>
          </cell>
          <cell r="CD1001"/>
          <cell r="CE1001"/>
          <cell r="CF1001"/>
          <cell r="CG1001"/>
          <cell r="CH1001"/>
          <cell r="CI1001"/>
          <cell r="CJ1001"/>
          <cell r="CK1001"/>
          <cell r="CL1001">
            <v>243880</v>
          </cell>
          <cell r="CM1001"/>
          <cell r="CN1001"/>
          <cell r="CO1001"/>
          <cell r="CP1001"/>
        </row>
        <row r="1002">
          <cell r="B1002">
            <v>2475</v>
          </cell>
          <cell r="C1002">
            <v>999</v>
          </cell>
          <cell r="D1002">
            <v>25</v>
          </cell>
          <cell r="E1002">
            <v>1</v>
          </cell>
          <cell r="F1002">
            <v>2567</v>
          </cell>
          <cell r="G1002">
            <v>80005146266</v>
          </cell>
          <cell r="H1002" t="str">
            <v>นาย</v>
          </cell>
          <cell r="I1002" t="str">
            <v>ธนกฤต</v>
          </cell>
          <cell r="J1002" t="str">
            <v>ธนันชัย</v>
          </cell>
          <cell r="K1002">
            <v>3501600181945</v>
          </cell>
          <cell r="L1002" t="str">
            <v>ฮอด</v>
          </cell>
          <cell r="M1002" t="str">
            <v>เชียงใหม่ 3</v>
          </cell>
          <cell r="N1002">
            <v>8</v>
          </cell>
          <cell r="O1002" t="str">
            <v>ธนาคารประชาชน</v>
          </cell>
          <cell r="P1002" t="str">
            <v>1.บุคคลค้ำประกัน</v>
          </cell>
          <cell r="Q1002">
            <v>101427.78</v>
          </cell>
          <cell r="R1002">
            <v>9789.56</v>
          </cell>
          <cell r="S1002" t="str">
            <v>จังหวัดฮอด</v>
          </cell>
          <cell r="T1002" t="str">
            <v>ผบE205</v>
          </cell>
          <cell r="U1002">
            <v>2563</v>
          </cell>
          <cell r="V1002" t="str">
            <v>ผบE334</v>
          </cell>
          <cell r="W1002">
            <v>2563</v>
          </cell>
          <cell r="X1002"/>
          <cell r="Y1002"/>
          <cell r="Z1002"/>
          <cell r="AA1002">
            <v>10</v>
          </cell>
          <cell r="AB1002">
            <v>9</v>
          </cell>
          <cell r="AC1002">
            <v>2563</v>
          </cell>
          <cell r="AD1002"/>
          <cell r="AE1002"/>
          <cell r="AF1002"/>
          <cell r="AG1002"/>
          <cell r="AH1002"/>
          <cell r="AI1002"/>
          <cell r="AJ1002"/>
          <cell r="AK1002"/>
          <cell r="AL1002"/>
          <cell r="AM1002"/>
          <cell r="AN1002"/>
          <cell r="AO1002"/>
          <cell r="AP1002"/>
          <cell r="AQ1002"/>
          <cell r="AR1002"/>
          <cell r="AS1002"/>
          <cell r="AT1002"/>
          <cell r="AU1002"/>
          <cell r="AV1002"/>
          <cell r="AW1002"/>
          <cell r="AX1002"/>
          <cell r="AY1002"/>
          <cell r="AZ1002"/>
          <cell r="BA1002"/>
          <cell r="BB1002" t="str">
            <v>สืบทรัพย์ (คำสั่ง 25/1/2567) //(รายงานวันที่ 4/9/67)</v>
          </cell>
          <cell r="BC1002">
            <v>1500</v>
          </cell>
          <cell r="BD1002">
            <v>24</v>
          </cell>
          <cell r="BE1002">
            <v>1</v>
          </cell>
          <cell r="BF1002">
            <v>2568</v>
          </cell>
          <cell r="BG1002">
            <v>0</v>
          </cell>
          <cell r="BH1002" t="str">
            <v>-</v>
          </cell>
          <cell r="BI1002" t="str">
            <v>-</v>
          </cell>
          <cell r="BJ1002" t="str">
            <v>-</v>
          </cell>
          <cell r="BK1002">
            <v>0</v>
          </cell>
          <cell r="BL1002">
            <v>2275</v>
          </cell>
          <cell r="BM1002">
            <v>0</v>
          </cell>
          <cell r="BN1002" t="str">
            <v/>
          </cell>
          <cell r="BO1002" t="str">
            <v/>
          </cell>
          <cell r="BP1002" t="str">
            <v/>
          </cell>
          <cell r="BQ1002" t="str">
            <v>-</v>
          </cell>
          <cell r="BR1002" t="str">
            <v>-</v>
          </cell>
          <cell r="BS1002" t="str">
            <v>-</v>
          </cell>
          <cell r="BT1002" t="str">
            <v>นายธนกฤต ธนันชัย</v>
          </cell>
          <cell r="BU1002">
            <v>883263011096</v>
          </cell>
          <cell r="BV1002" t="str">
            <v>1.นายธนกฤต ธนันชัย
2.นางอัจฉรา ธนันชัย
3.นายสุริยา ทาเมืองแก้ว
4.นางสาวอมรรัตน์ ทาเมืองแก้ว
5.นายทุ่มภูธร ธิสาร</v>
          </cell>
          <cell r="BW1002" t="str">
            <v>จำเลยที่ 1
คู่สมรสจำเลย 1
จำเลยที่ 2
คู่สมรสจำเลยที่ 2
จำเลยที่ 3</v>
          </cell>
          <cell r="BX1002" t="str">
            <v>3-5016-00181-94-5
3-5016-00194-65-6
3-5016-00249-86-8
1-5016-00057-31-8
5-4708-00004-70-9</v>
          </cell>
          <cell r="BY1002" t="str">
            <v>-ไม่พบว่ามีกรรมสิทธิ์ในที่ดิน อ.ฮอด จ.เชียงใหม่
-ไม่พบว่ามีกรรมสิทธิ์ในที่ดิน อ.หางดง จ.เชียงใหม่
-พบว่ามีกรรมสิทธิ์ในที่ดินโฉนดเลขที่ 5533,5551,7613 อ.ฮอด จ.เชียงใหม่ (สินส่วนตัว)
-พบว่ามีกรรมสิทธิ์ในที่ดินโฉนดเลขที่ 80598 อ.หางดง จ.เชียงใหม่ (สินสมรส)
-พบว่ามีกรรมสิทธิ์ในที่ดินโฉนดเลขที่ 11721 อ.ฮอด จ.เชียงใหม่ (สินสมรส)
-พบว่ามีกรรมสิทธิ์ในที่ดินโฉนดเลขที่ 309 อ.ฮอด จ.เชียงใหม่ (สินส่วนตัว)
-ไม่พบว่ามีกรรมสิทธิ์ในที่ดิน อ.ฮอด จ.เชียงใหม่
-ไม่พบว่ามีกรรมสิทธิ์ในที่ดิน อ.วานรนิวาส จ.สกลนคร</v>
          </cell>
          <cell r="BZ1002"/>
          <cell r="CA1002"/>
          <cell r="CB1002"/>
          <cell r="CC1002" t="str">
            <v>ปฏิยุทธ์</v>
          </cell>
          <cell r="CD1002"/>
          <cell r="CE1002"/>
          <cell r="CF1002"/>
          <cell r="CG1002"/>
          <cell r="CH1002"/>
          <cell r="CI1002"/>
          <cell r="CJ1002"/>
          <cell r="CK1002"/>
          <cell r="CL1002">
            <v>243880</v>
          </cell>
          <cell r="CM1002"/>
          <cell r="CN1002"/>
          <cell r="CO1002"/>
          <cell r="CP1002"/>
        </row>
        <row r="1003">
          <cell r="B1003">
            <v>2476</v>
          </cell>
          <cell r="C1003">
            <v>1000</v>
          </cell>
          <cell r="D1003">
            <v>25</v>
          </cell>
          <cell r="E1003">
            <v>1</v>
          </cell>
          <cell r="F1003">
            <v>2567</v>
          </cell>
          <cell r="G1003">
            <v>883263011089</v>
          </cell>
          <cell r="H1003" t="str">
            <v>นาย</v>
          </cell>
          <cell r="I1003" t="str">
            <v>อุทิศ</v>
          </cell>
          <cell r="J1003" t="str">
            <v>ทาหล้า</v>
          </cell>
          <cell r="K1003">
            <v>3501600202772</v>
          </cell>
          <cell r="L1003" t="str">
            <v>ฮอด</v>
          </cell>
          <cell r="M1003" t="str">
            <v>เชียงใหม่ 3</v>
          </cell>
          <cell r="N1003">
            <v>8</v>
          </cell>
          <cell r="O1003" t="str">
            <v>องค์กรชุมชน(รายบุคคล)</v>
          </cell>
          <cell r="P1003" t="str">
            <v>1.บุคคลค้ำประกัน</v>
          </cell>
          <cell r="Q1003">
            <v>40801.879999999997</v>
          </cell>
          <cell r="R1003">
            <v>13093.58</v>
          </cell>
          <cell r="S1003" t="str">
            <v>จังหวัดฮอด</v>
          </cell>
          <cell r="T1003" t="str">
            <v>ผบE194</v>
          </cell>
          <cell r="U1003">
            <v>2563</v>
          </cell>
          <cell r="V1003" t="str">
            <v>ผบE322</v>
          </cell>
          <cell r="W1003">
            <v>2563</v>
          </cell>
          <cell r="X1003">
            <v>9</v>
          </cell>
          <cell r="Y1003">
            <v>9</v>
          </cell>
          <cell r="Z1003">
            <v>2563</v>
          </cell>
          <cell r="AA1003"/>
          <cell r="AB1003"/>
          <cell r="AC1003"/>
          <cell r="AD1003"/>
          <cell r="AE1003"/>
          <cell r="AF1003"/>
          <cell r="AG1003"/>
          <cell r="AH1003"/>
          <cell r="AI1003"/>
          <cell r="AJ1003"/>
          <cell r="AK1003"/>
          <cell r="AL1003"/>
          <cell r="AM1003"/>
          <cell r="AN1003"/>
          <cell r="AO1003"/>
          <cell r="AP1003"/>
          <cell r="AQ1003"/>
          <cell r="AR1003"/>
          <cell r="AS1003"/>
          <cell r="AT1003"/>
          <cell r="AU1003"/>
          <cell r="AV1003"/>
          <cell r="AW1003"/>
          <cell r="AX1003"/>
          <cell r="AY1003"/>
          <cell r="AZ1003"/>
          <cell r="BA1003"/>
          <cell r="BB1003" t="str">
            <v>สืบทรัพย์ (คำสั่ง 25/1/2567) //(รายงานวันที่ 4/9/67)</v>
          </cell>
          <cell r="BC1003">
            <v>1500</v>
          </cell>
          <cell r="BD1003">
            <v>24</v>
          </cell>
          <cell r="BE1003">
            <v>1</v>
          </cell>
          <cell r="BF1003">
            <v>2568</v>
          </cell>
          <cell r="BG1003">
            <v>0</v>
          </cell>
          <cell r="BH1003" t="str">
            <v>-</v>
          </cell>
          <cell r="BI1003" t="str">
            <v>-</v>
          </cell>
          <cell r="BJ1003" t="str">
            <v>-</v>
          </cell>
          <cell r="BK1003">
            <v>0</v>
          </cell>
          <cell r="BL1003">
            <v>1745</v>
          </cell>
          <cell r="BM1003">
            <v>0</v>
          </cell>
          <cell r="BN1003" t="str">
            <v/>
          </cell>
          <cell r="BO1003" t="str">
            <v/>
          </cell>
          <cell r="BP1003" t="str">
            <v/>
          </cell>
          <cell r="BQ1003" t="str">
            <v>-</v>
          </cell>
          <cell r="BR1003" t="str">
            <v>-</v>
          </cell>
          <cell r="BS1003" t="str">
            <v>-</v>
          </cell>
          <cell r="BT1003" t="str">
            <v>นายอุทิศ ทาหล้า</v>
          </cell>
          <cell r="BU1003">
            <v>883263011089</v>
          </cell>
          <cell r="BV1003" t="str">
            <v>1.นายอุทิศ ทาหล้า
2.นางสาวจันทร์ สร้อยเรือน
3.นายนิรันดี ขันทอง
4.นางชุ่ม คุเบ้า
5.นายประสิทธิ์ คุเบ้า</v>
          </cell>
          <cell r="BW1003" t="str">
            <v>จำเลยที่ 1
จำเลยที่ 2
คู่สมรสจำเลยที่ 2
จำเลยที่ 3
คู่สมรสจำเลยที่ 3</v>
          </cell>
          <cell r="BX1003" t="str">
            <v>3-5016-00202-77-2
5-5016-00021-07-3
3-3205-00927-90-3
2-5016-00001-56-6
3-5016-00203-94-9</v>
          </cell>
          <cell r="BY1003" t="str">
            <v>-พบว่ามีกรรมสิทธิ์ในที่ดินโฉนดเลขที่ 9379,9410,9414,9416,น.ส.3 กเลขที่ 1075 อ.ฮอด จ.เชียงใหม่ ()
-ไม่พบว่ามีกรรมสิทธิ์ในที่ดิน อ.ฮอด จ.เชียงใหม่
-ไม่พบว่ามีกรรมสิทธิ์ในที่ดิน อ.เมืองแม่ฮ่องสอน จ.แม่ฮ่องสอน
-ไม่พบว่ามีกรรมสิทธิ์ในที่ดิน อ.กาบเชิง จ.สุรินทร์
-ไม่พบว่ามีกรรมสิทธิ์ในที่ดิน อ.ฮอด จ.เชียงใหม่
-ไม่พบว่ามีกรรมสิทธิ์ในที่ดิน อ.เมืองแม่ฮ่องสอน จ.แม่ฮ่องสอน
-พบว่ามีกรรมสิทธิ์ในที่ดินโฉนดเลขที่ 18051 อ.กาบเชิง จ.สุรินทร์ (สินสมรส)
-ไม่พบว่ามีกรรมสิทธิ์ในที่ดิน อ.ฮอด จ.เชียงใหม่ 
-ไม่พบว่ามีกรรมสิทธิ์ในที่ดิน อ.ฮอด จ.เชียงใหม่</v>
          </cell>
          <cell r="BZ1003"/>
          <cell r="CA1003"/>
          <cell r="CB1003"/>
          <cell r="CC1003" t="str">
            <v>ปฏิยุทธ์</v>
          </cell>
          <cell r="CD1003"/>
          <cell r="CE1003"/>
          <cell r="CF1003"/>
          <cell r="CG1003"/>
          <cell r="CH1003"/>
          <cell r="CI1003"/>
          <cell r="CJ1003"/>
          <cell r="CK1003"/>
          <cell r="CL1003">
            <v>243880</v>
          </cell>
          <cell r="CM1003"/>
          <cell r="CN1003"/>
          <cell r="CO1003"/>
          <cell r="CP1003"/>
        </row>
        <row r="1004">
          <cell r="B1004">
            <v>2477</v>
          </cell>
          <cell r="C1004">
            <v>1001</v>
          </cell>
          <cell r="D1004">
            <v>25</v>
          </cell>
          <cell r="E1004">
            <v>1</v>
          </cell>
          <cell r="F1004">
            <v>2567</v>
          </cell>
          <cell r="G1004">
            <v>800087177864</v>
          </cell>
          <cell r="H1004" t="str">
            <v>นางสาว</v>
          </cell>
          <cell r="I1004" t="str">
            <v>พัชรินทร์</v>
          </cell>
          <cell r="J1004" t="str">
            <v>ณ วรรณติ๊บ</v>
          </cell>
          <cell r="K1004">
            <v>2501600024981</v>
          </cell>
          <cell r="L1004" t="str">
            <v>ฮอด</v>
          </cell>
          <cell r="M1004" t="str">
            <v>เชียงใหม่ 3</v>
          </cell>
          <cell r="N1004">
            <v>8</v>
          </cell>
          <cell r="O1004" t="str">
            <v>ธนาคารประชาชน</v>
          </cell>
          <cell r="P1004" t="str">
            <v>1.บุคคลค้ำประกัน</v>
          </cell>
          <cell r="Q1004">
            <v>43920.39</v>
          </cell>
          <cell r="R1004">
            <v>9175.02</v>
          </cell>
          <cell r="S1004" t="str">
            <v>จังหวัดฮอด</v>
          </cell>
          <cell r="T1004" t="str">
            <v>ผบE172</v>
          </cell>
          <cell r="U1004">
            <v>2563</v>
          </cell>
          <cell r="V1004" t="str">
            <v>ผบE2871</v>
          </cell>
          <cell r="W1004">
            <v>2563</v>
          </cell>
          <cell r="X1004"/>
          <cell r="Y1004"/>
          <cell r="Z1004"/>
          <cell r="AA1004">
            <v>3</v>
          </cell>
          <cell r="AB1004">
            <v>9</v>
          </cell>
          <cell r="AC1004">
            <v>2563</v>
          </cell>
          <cell r="AD1004"/>
          <cell r="AE1004"/>
          <cell r="AF1004"/>
          <cell r="AG1004"/>
          <cell r="AH1004"/>
          <cell r="AI1004"/>
          <cell r="AJ1004"/>
          <cell r="AK1004"/>
          <cell r="AL1004"/>
          <cell r="AM1004"/>
          <cell r="AN1004"/>
          <cell r="AO1004"/>
          <cell r="AP1004"/>
          <cell r="AQ1004"/>
          <cell r="AR1004"/>
          <cell r="AS1004"/>
          <cell r="AT1004"/>
          <cell r="AU1004"/>
          <cell r="AV1004"/>
          <cell r="AW1004"/>
          <cell r="AX1004"/>
          <cell r="AY1004"/>
          <cell r="AZ1004"/>
          <cell r="BA1004"/>
          <cell r="BB1004" t="str">
            <v>สืบทรัพย์ (คำสั่ง 25/1/2567) // (รายงานวันที่ 23/9/2567)</v>
          </cell>
          <cell r="BC1004" t="str">
            <v/>
          </cell>
          <cell r="BD1004" t="str">
            <v/>
          </cell>
          <cell r="BE1004" t="str">
            <v/>
          </cell>
          <cell r="BF1004" t="str">
            <v/>
          </cell>
          <cell r="BG1004" t="str">
            <v/>
          </cell>
          <cell r="BH1004" t="str">
            <v/>
          </cell>
          <cell r="BI1004" t="str">
            <v/>
          </cell>
          <cell r="BJ1004" t="str">
            <v/>
          </cell>
          <cell r="BK1004" t="str">
            <v/>
          </cell>
          <cell r="BL1004" t="str">
            <v/>
          </cell>
          <cell r="BM1004" t="str">
            <v/>
          </cell>
          <cell r="BN1004" t="str">
            <v/>
          </cell>
          <cell r="BO1004" t="str">
            <v/>
          </cell>
          <cell r="BP1004" t="str">
            <v/>
          </cell>
          <cell r="BQ1004" t="str">
            <v/>
          </cell>
          <cell r="BR1004" t="str">
            <v/>
          </cell>
          <cell r="BS1004" t="str">
            <v/>
          </cell>
          <cell r="BT1004" t="str">
            <v>นางสาวพัชรินทร์ ณ วรรณติ๊บ</v>
          </cell>
          <cell r="BU1004">
            <v>883263011085</v>
          </cell>
          <cell r="BV1004" t="str">
            <v>1.นางสาวพัชรินทร์ ณวรรณติ๊บ
2.นายคัมภีร์ ปันเรือน
3.นางนวลจันทร์ จันทร์ตะอินทร์
4.นายเหมย จันทร์ตธอินทร์</v>
          </cell>
          <cell r="BW1004" t="str">
            <v>จำเลยที่ 1
จำเลยที่ 2
จำเลยที่ 3
คู่สมรสจำเลยที่ 3</v>
          </cell>
          <cell r="BX1004" t="str">
            <v>2-5016-00024-98-1
1-5016-01136-84-0
3-5016-00226-92-2
3-5016-00227-21-0</v>
          </cell>
          <cell r="BY100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004" t="str">
            <v>ไม่พบ</v>
          </cell>
          <cell r="CA1004"/>
          <cell r="CB1004"/>
          <cell r="CC1004" t="str">
            <v>ปฏิยุทธ์</v>
          </cell>
          <cell r="CD1004"/>
          <cell r="CE1004"/>
          <cell r="CF1004"/>
          <cell r="CG1004"/>
          <cell r="CH1004"/>
          <cell r="CI1004"/>
          <cell r="CJ1004"/>
          <cell r="CK1004"/>
          <cell r="CL1004"/>
          <cell r="CM1004"/>
          <cell r="CN1004"/>
          <cell r="CO1004"/>
          <cell r="CP1004"/>
        </row>
        <row r="1005">
          <cell r="B1005">
            <v>2478</v>
          </cell>
          <cell r="C1005">
            <v>1002</v>
          </cell>
          <cell r="D1005"/>
          <cell r="E1005"/>
          <cell r="F1005"/>
          <cell r="G1005">
            <v>800026549744</v>
          </cell>
          <cell r="H1005" t="str">
            <v>นาย</v>
          </cell>
          <cell r="I1005" t="str">
            <v>บุญมี</v>
          </cell>
          <cell r="J1005" t="str">
            <v>ปุกคำ</v>
          </cell>
          <cell r="K1005" t="str">
            <v>3 5009 00941 32 4</v>
          </cell>
          <cell r="L1005" t="str">
            <v>ฝาง</v>
          </cell>
          <cell r="M1005" t="str">
            <v>เชียงใหม่ 2</v>
          </cell>
          <cell r="N1005">
            <v>8</v>
          </cell>
          <cell r="O1005" t="str">
            <v>ธนาคารประชาชน</v>
          </cell>
          <cell r="P1005" t="str">
            <v>1.บุคคลค้ำประกัน</v>
          </cell>
          <cell r="Q1005"/>
          <cell r="R1005"/>
          <cell r="S1005" t="str">
            <v>จังหวัดฝาง</v>
          </cell>
          <cell r="T1005" t="str">
            <v>ผบ.601</v>
          </cell>
          <cell r="U1005">
            <v>2557</v>
          </cell>
          <cell r="V1005" t="str">
            <v>ผบ719</v>
          </cell>
          <cell r="W1005">
            <v>2557</v>
          </cell>
          <cell r="X1005"/>
          <cell r="Y1005"/>
          <cell r="Z1005"/>
          <cell r="AA1005"/>
          <cell r="AB1005"/>
          <cell r="AC1005"/>
          <cell r="AD1005"/>
          <cell r="AE1005"/>
          <cell r="AF1005"/>
          <cell r="AG1005"/>
          <cell r="AH1005"/>
          <cell r="AI1005"/>
          <cell r="AJ1005"/>
          <cell r="AK1005"/>
          <cell r="AL1005"/>
          <cell r="AM1005"/>
          <cell r="AN1005"/>
          <cell r="AO1005"/>
          <cell r="AP1005"/>
          <cell r="AQ1005"/>
          <cell r="AR1005"/>
          <cell r="AS1005"/>
          <cell r="AT1005"/>
          <cell r="AU1005"/>
          <cell r="AV1005"/>
          <cell r="AW1005"/>
          <cell r="AX1005"/>
          <cell r="AY1005"/>
          <cell r="AZ1005"/>
          <cell r="BA1005"/>
          <cell r="BB1005" t="str">
            <v>สืบแล้ว รายงานผลสืบทรัพย์ 8/7/2567</v>
          </cell>
          <cell r="BC1005" t="str">
            <v/>
          </cell>
          <cell r="BD1005" t="str">
            <v/>
          </cell>
          <cell r="BE1005" t="str">
            <v/>
          </cell>
          <cell r="BF1005" t="str">
            <v/>
          </cell>
          <cell r="BG1005" t="str">
            <v/>
          </cell>
          <cell r="BH1005" t="str">
            <v/>
          </cell>
          <cell r="BI1005" t="str">
            <v/>
          </cell>
          <cell r="BJ1005" t="str">
            <v/>
          </cell>
          <cell r="BK1005" t="str">
            <v/>
          </cell>
          <cell r="BL1005" t="str">
            <v/>
          </cell>
          <cell r="BM1005" t="str">
            <v/>
          </cell>
          <cell r="BN1005" t="str">
            <v/>
          </cell>
          <cell r="BO1005" t="str">
            <v/>
          </cell>
          <cell r="BP1005" t="str">
            <v/>
          </cell>
          <cell r="BQ1005" t="str">
            <v/>
          </cell>
          <cell r="BR1005" t="str">
            <v/>
          </cell>
          <cell r="BS1005" t="str">
            <v/>
          </cell>
          <cell r="BT1005" t="str">
            <v>นายบุญมี ปุกคำ</v>
          </cell>
          <cell r="BU1005">
            <v>823857010025</v>
          </cell>
          <cell r="BV1005" t="str">
            <v>นางสาวอมรรัตน์ ทาเมืองแก้ว</v>
          </cell>
          <cell r="BW1005" t="str">
            <v>จำเลยที่ 1
จำเลยที่ 2
คู่สมรสจำเลยที่ 2
จำเลยที่ 3</v>
          </cell>
          <cell r="BX1005" t="str">
            <v>5-4708-00004-70-9</v>
          </cell>
          <cell r="BY1005" t="str">
            <v xml:space="preserve">-ไม่พบว่ามีกรรมสิทธิ์ในที่ดิน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1005"/>
          <cell r="CA1005"/>
          <cell r="CB1005">
            <v>4</v>
          </cell>
          <cell r="CC1005"/>
          <cell r="CD1005" t="str">
            <v>นายบุญมี ปุกคำ</v>
          </cell>
          <cell r="CE1005"/>
          <cell r="CF1005"/>
          <cell r="CG1005"/>
          <cell r="CH1005"/>
          <cell r="CI1005"/>
          <cell r="CJ1005"/>
          <cell r="CK1005"/>
          <cell r="CL1005"/>
          <cell r="CM1005"/>
          <cell r="CN1005"/>
          <cell r="CO1005"/>
          <cell r="CP1005"/>
        </row>
        <row r="1006">
          <cell r="B1006">
            <v>2479</v>
          </cell>
          <cell r="C1006">
            <v>1003</v>
          </cell>
          <cell r="D1006"/>
          <cell r="E1006"/>
          <cell r="F1006"/>
          <cell r="G1006">
            <v>800026717614</v>
          </cell>
          <cell r="H1006" t="str">
            <v>นาง</v>
          </cell>
          <cell r="I1006" t="str">
            <v>กัลยกร</v>
          </cell>
          <cell r="J1006" t="str">
            <v>กันธิยะ</v>
          </cell>
          <cell r="K1006" t="str">
            <v>3 5009  00808 63 2</v>
          </cell>
          <cell r="L1006" t="str">
            <v>ฝาง</v>
          </cell>
          <cell r="M1006" t="str">
            <v>เชียงใหม่ 2</v>
          </cell>
          <cell r="N1006">
            <v>8</v>
          </cell>
          <cell r="O1006" t="str">
            <v>ธนาคารประชาชน</v>
          </cell>
          <cell r="P1006" t="str">
            <v>1.บุคคลค้ำประกัน</v>
          </cell>
          <cell r="Q1006"/>
          <cell r="R1006"/>
          <cell r="S1006" t="str">
            <v>จังหวัดฝาง</v>
          </cell>
          <cell r="T1006" t="str">
            <v>ผบ.855</v>
          </cell>
          <cell r="U1006">
            <v>2558</v>
          </cell>
          <cell r="V1006" t="str">
            <v>ผบ.96</v>
          </cell>
          <cell r="W1006">
            <v>2559</v>
          </cell>
          <cell r="X1006"/>
          <cell r="Y1006"/>
          <cell r="Z1006"/>
          <cell r="AA1006">
            <v>25</v>
          </cell>
          <cell r="AB1006">
            <v>2</v>
          </cell>
          <cell r="AC1006">
            <v>2559</v>
          </cell>
          <cell r="AD1006"/>
          <cell r="AE1006"/>
          <cell r="AF1006"/>
          <cell r="AG1006"/>
          <cell r="AH1006"/>
          <cell r="AI1006"/>
          <cell r="AJ1006"/>
          <cell r="AK1006"/>
          <cell r="AL1006"/>
          <cell r="AM1006"/>
          <cell r="AN1006"/>
          <cell r="AO1006"/>
          <cell r="AP1006"/>
          <cell r="AQ1006"/>
          <cell r="AR1006"/>
          <cell r="AS1006"/>
          <cell r="AT1006"/>
          <cell r="AU1006"/>
          <cell r="AV1006"/>
          <cell r="AW1006"/>
          <cell r="AX1006"/>
          <cell r="AY1006"/>
          <cell r="AZ1006"/>
          <cell r="BA1006"/>
          <cell r="BB1006" t="str">
            <v>สืบแล้ว รายงานผล 25/6/2567</v>
          </cell>
          <cell r="BC1006" t="str">
            <v/>
          </cell>
          <cell r="BD1006" t="str">
            <v/>
          </cell>
          <cell r="BE1006" t="str">
            <v/>
          </cell>
          <cell r="BF1006" t="str">
            <v/>
          </cell>
          <cell r="BG1006" t="str">
            <v/>
          </cell>
          <cell r="BH1006" t="str">
            <v/>
          </cell>
          <cell r="BI1006" t="str">
            <v/>
          </cell>
          <cell r="BJ1006" t="str">
            <v/>
          </cell>
          <cell r="BK1006" t="str">
            <v/>
          </cell>
          <cell r="BL1006" t="str">
            <v/>
          </cell>
          <cell r="BM1006" t="str">
            <v/>
          </cell>
          <cell r="BN1006" t="str">
            <v/>
          </cell>
          <cell r="BO1006" t="str">
            <v/>
          </cell>
          <cell r="BP1006" t="str">
            <v/>
          </cell>
          <cell r="BQ1006" t="str">
            <v/>
          </cell>
          <cell r="BR1006" t="str">
            <v/>
          </cell>
          <cell r="BS1006" t="str">
            <v/>
          </cell>
          <cell r="BT1006" t="str">
            <v>นางกัลยกร กันธิยะ</v>
          </cell>
          <cell r="BU1006">
            <v>823859010416</v>
          </cell>
          <cell r="BV1006" t="str">
            <v>นายทุ่มภูธร ธิสาร</v>
          </cell>
          <cell r="BW1006" t="str">
            <v>จำเลยที่ 1
คู่สมรสจำเลยที่ 1
จำเลยที่ 2
คู่สมรสจำเลยที่ 2
จำเลยที่ 3</v>
          </cell>
          <cell r="BX1006" t="str">
            <v>3-5009-00808-63-2
3-5009-00808-62-4
3-5009-00813-80-6
3-5009-00813-79-2
1-5009-00025-43-7</v>
          </cell>
          <cell r="BY1006" t="str">
            <v xml:space="preserve">-ไม่พบว่ามีกรรมสิทธิ์ในที่ดิน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1006"/>
          <cell r="CA1006"/>
          <cell r="CB1006">
            <v>5</v>
          </cell>
          <cell r="CC1006"/>
          <cell r="CD1006" t="str">
            <v>นางกัลยกร กันธิยะ</v>
          </cell>
          <cell r="CE1006"/>
          <cell r="CF1006"/>
          <cell r="CG1006"/>
          <cell r="CH1006"/>
          <cell r="CI1006"/>
          <cell r="CJ1006"/>
          <cell r="CK1006"/>
          <cell r="CL1006"/>
          <cell r="CM1006"/>
          <cell r="CN1006"/>
          <cell r="CO1006"/>
          <cell r="CP1006"/>
        </row>
        <row r="1007">
          <cell r="B1007">
            <v>2480</v>
          </cell>
          <cell r="C1007">
            <v>1004</v>
          </cell>
          <cell r="D1007"/>
          <cell r="E1007"/>
          <cell r="F1007"/>
          <cell r="G1007">
            <v>800030878352</v>
          </cell>
          <cell r="H1007" t="str">
            <v>นาย</v>
          </cell>
          <cell r="I1007" t="str">
            <v>สมัย</v>
          </cell>
          <cell r="J1007" t="str">
            <v>ดวงวิลัย</v>
          </cell>
          <cell r="K1007" t="str">
            <v>3 5010 00348 36 9</v>
          </cell>
          <cell r="L1007" t="str">
            <v>แม่อาย</v>
          </cell>
          <cell r="M1007" t="str">
            <v>เชียงใหม่ 2</v>
          </cell>
          <cell r="N1007">
            <v>8</v>
          </cell>
          <cell r="O1007" t="str">
            <v>ธนาคารประชาชน</v>
          </cell>
          <cell r="P1007" t="str">
            <v>1.บุคคลค้ำประกัน</v>
          </cell>
          <cell r="Q1007"/>
          <cell r="R1007"/>
          <cell r="S1007" t="str">
            <v>จังหวัดฝาง</v>
          </cell>
          <cell r="T1007" t="str">
            <v>ผบ.169</v>
          </cell>
          <cell r="U1007">
            <v>2557</v>
          </cell>
          <cell r="V1007" t="str">
            <v>ผบ.359</v>
          </cell>
          <cell r="W1007">
            <v>2557</v>
          </cell>
          <cell r="X1007">
            <v>15</v>
          </cell>
          <cell r="Y1007">
            <v>7</v>
          </cell>
          <cell r="Z1007">
            <v>2557</v>
          </cell>
          <cell r="AA1007"/>
          <cell r="AB1007"/>
          <cell r="AC1007"/>
          <cell r="AD1007"/>
          <cell r="AE1007"/>
          <cell r="AF1007"/>
          <cell r="AG1007"/>
          <cell r="AH1007"/>
          <cell r="AI1007"/>
          <cell r="AJ1007"/>
          <cell r="AK1007"/>
          <cell r="AL1007"/>
          <cell r="AM1007"/>
          <cell r="AN1007"/>
          <cell r="AO1007"/>
          <cell r="AP1007"/>
          <cell r="AQ1007"/>
          <cell r="AR1007"/>
          <cell r="AS1007"/>
          <cell r="AT1007"/>
          <cell r="AU1007"/>
          <cell r="AV1007"/>
          <cell r="AW1007"/>
          <cell r="AX1007"/>
          <cell r="AY1007"/>
          <cell r="AZ1007"/>
          <cell r="BA1007"/>
          <cell r="BB1007" t="str">
            <v>สืบแล้ว รายงานผล 5/7/2567</v>
          </cell>
          <cell r="BC1007" t="str">
            <v/>
          </cell>
          <cell r="BD1007" t="str">
            <v/>
          </cell>
          <cell r="BE1007" t="str">
            <v/>
          </cell>
          <cell r="BF1007" t="str">
            <v/>
          </cell>
          <cell r="BG1007" t="str">
            <v/>
          </cell>
          <cell r="BH1007" t="str">
            <v/>
          </cell>
          <cell r="BI1007" t="str">
            <v/>
          </cell>
          <cell r="BJ1007" t="str">
            <v/>
          </cell>
          <cell r="BK1007" t="str">
            <v/>
          </cell>
          <cell r="BL1007" t="str">
            <v/>
          </cell>
          <cell r="BM1007" t="str">
            <v/>
          </cell>
          <cell r="BN1007" t="str">
            <v/>
          </cell>
          <cell r="BO1007" t="str">
            <v/>
          </cell>
          <cell r="BP1007" t="str">
            <v/>
          </cell>
          <cell r="BQ1007" t="str">
            <v/>
          </cell>
          <cell r="BR1007" t="str">
            <v/>
          </cell>
          <cell r="BS1007" t="str">
            <v/>
          </cell>
          <cell r="BT1007" t="str">
            <v>นายสมัย ดวงวิลัย</v>
          </cell>
          <cell r="BU1007">
            <v>823857010294</v>
          </cell>
          <cell r="BV1007" t="str">
            <v xml:space="preserve">1.นายสมัย  ดวงวิลัย 
2.นางสาวอรทัย  เรืองประดิษฐ
3.นายภานุวัฒน์  กันธิยะ 
4.นางสาวกรรณิการ์  วงค์ก๋อง
5.นายสม  ผัดคำ
</v>
          </cell>
          <cell r="BW1007" t="str">
            <v>จำเลยที่ 1
คู่สมรสจำเลยที่ 1
จำเลยที่ 2
คู่สมรสจำเลยที่ 2
จำเลยที่ 3</v>
          </cell>
          <cell r="BX1007" t="str">
            <v>3-5010-00348-36-9
3-5004-00044-67-6
1-5010-00052-82-0
1-5207-00084-75-8
3-5010-00304-55-8</v>
          </cell>
          <cell r="BY1007" t="str">
            <v>-ไม่พบว่ามีกรรมสิทธิ์ในที่ดิน อ.แม่อาย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โฉนดเลขที่ 16613 เลขที่ดิน 321 ต.แม่สาว อ.แม่อาย จ.เชียงใหม่  (ติดจำนอง ธ.ก.ส.)</v>
          </cell>
          <cell r="BZ1007"/>
          <cell r="CA1007"/>
          <cell r="CB1007">
            <v>5</v>
          </cell>
          <cell r="CC1007"/>
          <cell r="CD1007" t="str">
            <v>นายสมัย ดวงวิลัย</v>
          </cell>
          <cell r="CE1007"/>
          <cell r="CF1007"/>
          <cell r="CG1007"/>
          <cell r="CH1007"/>
          <cell r="CI1007"/>
          <cell r="CJ1007"/>
          <cell r="CK1007"/>
          <cell r="CL1007"/>
          <cell r="CM1007"/>
          <cell r="CN1007"/>
          <cell r="CO1007"/>
          <cell r="CP1007"/>
        </row>
        <row r="1008">
          <cell r="B1008">
            <v>2481</v>
          </cell>
          <cell r="C1008">
            <v>1005</v>
          </cell>
          <cell r="D1008"/>
          <cell r="E1008"/>
          <cell r="F1008"/>
          <cell r="G1008">
            <v>800028200650</v>
          </cell>
          <cell r="H1008" t="str">
            <v>นางสาว</v>
          </cell>
          <cell r="I1008" t="str">
            <v>ศุภาพิชญ์</v>
          </cell>
          <cell r="J1008" t="str">
            <v>ศรีคงยศ</v>
          </cell>
          <cell r="K1008" t="str">
            <v>2 5009 00018 44 7</v>
          </cell>
          <cell r="L1008" t="str">
            <v>แม่อาย</v>
          </cell>
          <cell r="M1008" t="str">
            <v>เชียงใหม่ 2</v>
          </cell>
          <cell r="N1008">
            <v>8</v>
          </cell>
          <cell r="O1008" t="str">
            <v>ธนาคารประชาชน</v>
          </cell>
          <cell r="P1008" t="str">
            <v>1.บุคคลค้ำประกัน</v>
          </cell>
          <cell r="Q1008"/>
          <cell r="R1008"/>
          <cell r="S1008" t="str">
            <v>จังหวัดฝาง</v>
          </cell>
          <cell r="T1008" t="str">
            <v>ผบ.700</v>
          </cell>
          <cell r="U1008">
            <v>2557</v>
          </cell>
          <cell r="V1008" t="str">
            <v>ผบ.19</v>
          </cell>
          <cell r="W1008">
            <v>2558</v>
          </cell>
          <cell r="X1008">
            <v>28</v>
          </cell>
          <cell r="Y1008">
            <v>1</v>
          </cell>
          <cell r="Z1008">
            <v>2558</v>
          </cell>
          <cell r="AA1008"/>
          <cell r="AB1008"/>
          <cell r="AC1008"/>
          <cell r="AD1008"/>
          <cell r="AE1008"/>
          <cell r="AF1008"/>
          <cell r="AG1008"/>
          <cell r="AH1008"/>
          <cell r="AI1008"/>
          <cell r="AJ1008"/>
          <cell r="AK1008"/>
          <cell r="AL1008"/>
          <cell r="AM1008"/>
          <cell r="AN1008"/>
          <cell r="AO1008"/>
          <cell r="AP1008"/>
          <cell r="AQ1008"/>
          <cell r="AR1008"/>
          <cell r="AS1008"/>
          <cell r="AT1008"/>
          <cell r="AU1008"/>
          <cell r="AV1008"/>
          <cell r="AW1008"/>
          <cell r="AX1008"/>
          <cell r="AY1008"/>
          <cell r="AZ1008"/>
          <cell r="BA1008"/>
          <cell r="BB1008" t="str">
            <v>สืบแล้ว รายงานผล 25/6/2567</v>
          </cell>
          <cell r="BC1008">
            <v>1200</v>
          </cell>
          <cell r="BD1008">
            <v>15</v>
          </cell>
          <cell r="BE1008">
            <v>1</v>
          </cell>
          <cell r="BF1008">
            <v>2568</v>
          </cell>
          <cell r="BG1008">
            <v>0</v>
          </cell>
          <cell r="BH1008" t="str">
            <v>-</v>
          </cell>
          <cell r="BI1008" t="str">
            <v>-</v>
          </cell>
          <cell r="BJ1008" t="str">
            <v>-</v>
          </cell>
          <cell r="BK1008">
            <v>0</v>
          </cell>
          <cell r="BL1008">
            <v>1015</v>
          </cell>
          <cell r="BM1008">
            <v>0</v>
          </cell>
          <cell r="BN1008" t="str">
            <v/>
          </cell>
          <cell r="BO1008" t="str">
            <v/>
          </cell>
          <cell r="BP1008" t="str">
            <v/>
          </cell>
          <cell r="BQ1008" t="str">
            <v>-</v>
          </cell>
          <cell r="BR1008" t="str">
            <v>-</v>
          </cell>
          <cell r="BS1008" t="str">
            <v>-</v>
          </cell>
          <cell r="BT1008" t="str">
            <v>นางสาวศุภาพิชญ์ ศรีคงยศ</v>
          </cell>
          <cell r="BU1008">
            <v>823857010446</v>
          </cell>
          <cell r="BV1008" t="str">
            <v>1.นางสาวศุภาพิขญ์  ศรียงยศ
2.นางสาวพรทิพย์  คำแหลง 
3.นางสาวศราภรณ์  บุญรอด
4.นายเฉลิมวุฒิ  พันธุระ</v>
          </cell>
          <cell r="BW1008" t="str">
            <v>จำเลยที่ 1
จำเลยที่ 2
จำเลยที่ 3
คู่สมรสจำเลยที่ 3</v>
          </cell>
          <cell r="BX1008" t="str">
            <v xml:space="preserve">2-5009-00018-44-7
2-5009-00024-77-3
1-5009-00100-39-1
1-5205-00006-26-5
</v>
          </cell>
          <cell r="BY1008"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v>
          </cell>
          <cell r="BZ1008"/>
          <cell r="CA1008"/>
          <cell r="CB1008">
            <v>4</v>
          </cell>
          <cell r="CC1008"/>
          <cell r="CD1008" t="str">
            <v>นางสาวศุภาพิชญ์ ศรีคงยศ</v>
          </cell>
          <cell r="CE1008"/>
          <cell r="CF1008"/>
          <cell r="CG1008"/>
          <cell r="CH1008"/>
          <cell r="CI1008"/>
          <cell r="CJ1008"/>
          <cell r="CK1008"/>
          <cell r="CL1008"/>
          <cell r="CM1008"/>
          <cell r="CN1008"/>
          <cell r="CO1008"/>
          <cell r="CP1008"/>
        </row>
        <row r="1009">
          <cell r="B1009">
            <v>2482</v>
          </cell>
          <cell r="C1009">
            <v>1006</v>
          </cell>
          <cell r="D1009"/>
          <cell r="E1009"/>
          <cell r="F1009"/>
          <cell r="G1009">
            <v>800000964257</v>
          </cell>
          <cell r="H1009" t="str">
            <v>นางสาว</v>
          </cell>
          <cell r="I1009" t="str">
            <v>เครือวัลย์</v>
          </cell>
          <cell r="J1009" t="str">
            <v>ปัญญา</v>
          </cell>
          <cell r="K1009" t="str">
            <v>1 5009 00005 44 4</v>
          </cell>
          <cell r="L1009" t="str">
            <v>ฝาง</v>
          </cell>
          <cell r="M1009" t="str">
            <v>เชียงใหม่ 2</v>
          </cell>
          <cell r="N1009">
            <v>8</v>
          </cell>
          <cell r="O1009" t="str">
            <v>สินเชื่อแก้ไขหนี้สินภาคประชาชน</v>
          </cell>
          <cell r="P1009" t="str">
            <v>1.บุคคลค้ำประกัน</v>
          </cell>
          <cell r="Q1009"/>
          <cell r="R1009"/>
          <cell r="S1009" t="str">
            <v>จังหวัดฝาง</v>
          </cell>
          <cell r="T1009" t="str">
            <v>ผบ.748</v>
          </cell>
          <cell r="U1009">
            <v>2557</v>
          </cell>
          <cell r="V1009" t="str">
            <v>ผบ.874</v>
          </cell>
          <cell r="W1009">
            <v>2557</v>
          </cell>
          <cell r="X1009"/>
          <cell r="Y1009"/>
          <cell r="Z1009"/>
          <cell r="AA1009">
            <v>12</v>
          </cell>
          <cell r="AB1009">
            <v>12</v>
          </cell>
          <cell r="AC1009">
            <v>2557</v>
          </cell>
          <cell r="AD1009"/>
          <cell r="AE1009"/>
          <cell r="AF1009"/>
          <cell r="AG1009"/>
          <cell r="AH1009"/>
          <cell r="AI1009"/>
          <cell r="AJ1009"/>
          <cell r="AK1009"/>
          <cell r="AL1009"/>
          <cell r="AM1009"/>
          <cell r="AN1009"/>
          <cell r="AO1009"/>
          <cell r="AP1009"/>
          <cell r="AQ1009"/>
          <cell r="AR1009"/>
          <cell r="AS1009"/>
          <cell r="AT1009"/>
          <cell r="AU1009"/>
          <cell r="AV1009"/>
          <cell r="AW1009"/>
          <cell r="AX1009"/>
          <cell r="AY1009"/>
          <cell r="AZ1009"/>
          <cell r="BA1009"/>
          <cell r="BB1009"/>
          <cell r="BC1009" t="str">
            <v/>
          </cell>
          <cell r="BD1009" t="str">
            <v/>
          </cell>
          <cell r="BE1009" t="str">
            <v/>
          </cell>
          <cell r="BF1009" t="str">
            <v/>
          </cell>
          <cell r="BG1009" t="str">
            <v/>
          </cell>
          <cell r="BH1009" t="str">
            <v/>
          </cell>
          <cell r="BI1009" t="str">
            <v/>
          </cell>
          <cell r="BJ1009" t="str">
            <v/>
          </cell>
          <cell r="BK1009" t="str">
            <v/>
          </cell>
          <cell r="BL1009" t="str">
            <v/>
          </cell>
          <cell r="BM1009" t="str">
            <v/>
          </cell>
          <cell r="BN1009" t="str">
            <v/>
          </cell>
          <cell r="BO1009" t="str">
            <v/>
          </cell>
          <cell r="BP1009" t="str">
            <v/>
          </cell>
          <cell r="BQ1009" t="str">
            <v/>
          </cell>
          <cell r="BR1009" t="str">
            <v/>
          </cell>
          <cell r="BS1009" t="str">
            <v/>
          </cell>
          <cell r="BT1009" t="str">
            <v>นางสาวเครือวัลย์ ปัญญา</v>
          </cell>
          <cell r="BU1009">
            <v>823857010674</v>
          </cell>
          <cell r="BV1009"/>
          <cell r="BW1009"/>
          <cell r="BX1009"/>
          <cell r="BY1009"/>
          <cell r="BZ1009"/>
          <cell r="CA1009"/>
          <cell r="CB1009"/>
          <cell r="CC1009"/>
          <cell r="CD1009" t="str">
            <v>นางสาวเครือวัลย์ ปัญญา</v>
          </cell>
          <cell r="CE1009"/>
          <cell r="CF1009"/>
          <cell r="CG1009"/>
          <cell r="CH1009"/>
          <cell r="CI1009"/>
          <cell r="CJ1009"/>
          <cell r="CK1009"/>
          <cell r="CL1009"/>
          <cell r="CM1009"/>
          <cell r="CN1009"/>
          <cell r="CO1009"/>
          <cell r="CP1009"/>
        </row>
        <row r="1010">
          <cell r="B1010">
            <v>2483</v>
          </cell>
          <cell r="C1010">
            <v>1007</v>
          </cell>
          <cell r="D1010">
            <v>25</v>
          </cell>
          <cell r="E1010">
            <v>1</v>
          </cell>
          <cell r="F1010">
            <v>2567</v>
          </cell>
          <cell r="G1010">
            <v>800034641038</v>
          </cell>
          <cell r="H1010" t="str">
            <v>นาง</v>
          </cell>
          <cell r="I1010" t="str">
            <v>เรณู</v>
          </cell>
          <cell r="J1010" t="str">
            <v>ยะวงค์</v>
          </cell>
          <cell r="K1010" t="str">
            <v>3 5017 00103 21 1</v>
          </cell>
          <cell r="L1010" t="str">
            <v>ดอยเต่า</v>
          </cell>
          <cell r="M1010" t="str">
            <v>เชียงใหม่ 3</v>
          </cell>
          <cell r="N1010">
            <v>8</v>
          </cell>
          <cell r="O1010" t="str">
            <v>องค์กรชุมชน</v>
          </cell>
          <cell r="P1010" t="str">
            <v>1.บุคคลค้ำประกัน</v>
          </cell>
          <cell r="Q1010"/>
          <cell r="R1010"/>
          <cell r="S1010" t="str">
            <v>จังหวัดฮอด</v>
          </cell>
          <cell r="T1010" t="str">
            <v>ผบE829</v>
          </cell>
          <cell r="U1010">
            <v>2564</v>
          </cell>
          <cell r="V1010" t="str">
            <v>ผบE108</v>
          </cell>
          <cell r="W1010">
            <v>2565</v>
          </cell>
          <cell r="X1010"/>
          <cell r="Y1010"/>
          <cell r="Z1010"/>
          <cell r="AA1010">
            <v>15</v>
          </cell>
          <cell r="AB1010">
            <v>2</v>
          </cell>
          <cell r="AC1010">
            <v>2565</v>
          </cell>
          <cell r="AD1010"/>
          <cell r="AE1010"/>
          <cell r="AF1010"/>
          <cell r="AG1010"/>
          <cell r="AH1010"/>
          <cell r="AI1010"/>
          <cell r="AJ1010"/>
          <cell r="AK1010"/>
          <cell r="AL1010"/>
          <cell r="AM1010"/>
          <cell r="AN1010"/>
          <cell r="AO1010"/>
          <cell r="AP1010"/>
          <cell r="AQ1010"/>
          <cell r="AR1010"/>
          <cell r="AS1010"/>
          <cell r="AT1010"/>
          <cell r="AU1010"/>
          <cell r="AV1010"/>
          <cell r="AW1010"/>
          <cell r="AX1010"/>
          <cell r="AY1010"/>
          <cell r="AZ1010"/>
          <cell r="BA1010"/>
          <cell r="BB1010" t="str">
            <v>สืบทรัพย์ 21/05/67//ลงผล 23/5/67//รายงายผล25/5/67</v>
          </cell>
          <cell r="BC1010">
            <v>1800</v>
          </cell>
          <cell r="BD1010">
            <v>17</v>
          </cell>
          <cell r="BE1010">
            <v>1</v>
          </cell>
          <cell r="BF1010">
            <v>2568</v>
          </cell>
          <cell r="BG1010">
            <v>0</v>
          </cell>
          <cell r="BH1010" t="str">
            <v>-</v>
          </cell>
          <cell r="BI1010" t="str">
            <v>-</v>
          </cell>
          <cell r="BJ1010" t="str">
            <v>-</v>
          </cell>
          <cell r="BK1010">
            <v>0</v>
          </cell>
          <cell r="BL1010">
            <v>1250</v>
          </cell>
          <cell r="BM1010">
            <v>0</v>
          </cell>
          <cell r="BN1010" t="str">
            <v/>
          </cell>
          <cell r="BO1010" t="str">
            <v/>
          </cell>
          <cell r="BP1010" t="str">
            <v/>
          </cell>
          <cell r="BQ1010" t="str">
            <v>-</v>
          </cell>
          <cell r="BR1010" t="str">
            <v>-</v>
          </cell>
          <cell r="BS1010" t="str">
            <v>-</v>
          </cell>
          <cell r="BT1010" t="str">
            <v>นางเรณู ยะวงค์</v>
          </cell>
          <cell r="BU1010">
            <v>823759010503</v>
          </cell>
          <cell r="BV1010" t="str">
            <v>1.นางเรณู ยะวงค์
2.นายคมสันต์ ยะวงค์ 
3.นางสาวอรพิน แสนเปิง
4.นายมนู ฟูฟอง
5.นางสาวจันทร์นภา ปนันท์ติ๊บ
6.นายสุพรรณ นวลเรือน</v>
          </cell>
          <cell r="BW1010" t="str">
            <v>จำเลยที่ 1
คู่สมรสจำเลยที่ 1
จำเลยที่ 2
คู่สมรสจำเลยที่ 2
จำเลยที่ 3
คู่สมรสจำเลยที่ 3</v>
          </cell>
          <cell r="BX1010" t="str">
            <v>3-5017-00103-21-1
3-5017-00187-42-2
3-5017-00103-20-2
3-5013-00294-95-7
3-5017-00106-30-9
3-5017-00104-34-9</v>
          </cell>
          <cell r="BY101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v>
          </cell>
          <cell r="BZ1010" t="str">
            <v>ไม่พบ</v>
          </cell>
          <cell r="CA1010"/>
          <cell r="CB1010">
            <v>6</v>
          </cell>
          <cell r="CC1010"/>
          <cell r="CD1010" t="str">
            <v>นางเรณู ยะวงค์</v>
          </cell>
          <cell r="CE1010"/>
          <cell r="CF1010"/>
          <cell r="CG1010"/>
          <cell r="CH1010"/>
          <cell r="CI1010"/>
          <cell r="CJ1010"/>
          <cell r="CK1010"/>
          <cell r="CL1010"/>
          <cell r="CM1010"/>
          <cell r="CN1010"/>
          <cell r="CO1010"/>
          <cell r="CP1010"/>
        </row>
        <row r="1011">
          <cell r="B1011">
            <v>2484</v>
          </cell>
          <cell r="C1011">
            <v>1008</v>
          </cell>
          <cell r="D1011">
            <v>25</v>
          </cell>
          <cell r="E1011">
            <v>1</v>
          </cell>
          <cell r="F1011">
            <v>2567</v>
          </cell>
          <cell r="G1011">
            <v>800036415464</v>
          </cell>
          <cell r="H1011" t="str">
            <v>นาย</v>
          </cell>
          <cell r="I1011" t="str">
            <v>พงษ์สนิท</v>
          </cell>
          <cell r="J1011" t="str">
            <v>มอยแก้ว</v>
          </cell>
          <cell r="K1011" t="str">
            <v>3 5017 00088 85 8</v>
          </cell>
          <cell r="L1011" t="str">
            <v>ดอยเต่า</v>
          </cell>
          <cell r="M1011" t="str">
            <v>เชียงใหม่ 3</v>
          </cell>
          <cell r="N1011">
            <v>8</v>
          </cell>
          <cell r="O1011" t="str">
            <v>พัฒนาองค์กร</v>
          </cell>
          <cell r="P1011" t="str">
            <v>1.บุคคลค้ำประกัน</v>
          </cell>
          <cell r="Q1011"/>
          <cell r="R1011"/>
          <cell r="S1011" t="str">
            <v>จังหวัดฮอด</v>
          </cell>
          <cell r="T1011" t="str">
            <v>ผบE564</v>
          </cell>
          <cell r="U1011">
            <v>2566</v>
          </cell>
          <cell r="V1011" t="str">
            <v>ผบE790</v>
          </cell>
          <cell r="W1011">
            <v>2566</v>
          </cell>
          <cell r="X1011"/>
          <cell r="Y1011"/>
          <cell r="Z1011"/>
          <cell r="AA1011">
            <v>11</v>
          </cell>
          <cell r="AB1011">
            <v>7</v>
          </cell>
          <cell r="AC1011">
            <v>2566</v>
          </cell>
          <cell r="AD1011"/>
          <cell r="AE1011"/>
          <cell r="AF1011"/>
          <cell r="AG1011"/>
          <cell r="AH1011"/>
          <cell r="AI1011"/>
          <cell r="AJ1011"/>
          <cell r="AK1011"/>
          <cell r="AL1011"/>
          <cell r="AM1011"/>
          <cell r="AN1011"/>
          <cell r="AO1011"/>
          <cell r="AP1011"/>
          <cell r="AQ1011"/>
          <cell r="AR1011"/>
          <cell r="AS1011"/>
          <cell r="AT1011"/>
          <cell r="AU1011"/>
          <cell r="AV1011"/>
          <cell r="AW1011"/>
          <cell r="AX1011"/>
          <cell r="AY1011"/>
          <cell r="AZ1011"/>
          <cell r="BA1011"/>
          <cell r="BB1011" t="str">
            <v>สืบทรัพย์ 7/05/67//ลงผล 27/5/67//</v>
          </cell>
          <cell r="BC1011" t="str">
            <v/>
          </cell>
          <cell r="BD1011" t="str">
            <v/>
          </cell>
          <cell r="BE1011" t="str">
            <v/>
          </cell>
          <cell r="BF1011" t="str">
            <v/>
          </cell>
          <cell r="BG1011" t="str">
            <v/>
          </cell>
          <cell r="BH1011" t="str">
            <v/>
          </cell>
          <cell r="BI1011" t="str">
            <v/>
          </cell>
          <cell r="BJ1011" t="str">
            <v/>
          </cell>
          <cell r="BK1011" t="str">
            <v/>
          </cell>
          <cell r="BL1011" t="str">
            <v/>
          </cell>
          <cell r="BM1011" t="str">
            <v/>
          </cell>
          <cell r="BN1011" t="str">
            <v/>
          </cell>
          <cell r="BO1011" t="str">
            <v/>
          </cell>
          <cell r="BP1011" t="str">
            <v/>
          </cell>
          <cell r="BQ1011" t="str">
            <v/>
          </cell>
          <cell r="BR1011" t="str">
            <v/>
          </cell>
          <cell r="BS1011" t="str">
            <v/>
          </cell>
          <cell r="BT1011" t="str">
            <v>นายพงษ์สนิท มอยแก้ว</v>
          </cell>
          <cell r="BU1011">
            <v>888166010046</v>
          </cell>
          <cell r="BV1011" t="str">
            <v>1.นายพงษ์สนิท มอยแก้ว
2.นางสาวดวงพร จันพระยา
3.นางเอื้อมพร สุยะเรือง
4.นายชัยวัฒน์ จันทร์แก้ว
5.นางสายทอง จันทร์แก้ว</v>
          </cell>
          <cell r="BW1011" t="str">
            <v>จำเลยที่ 1
คู่สมรสจำเลยที่ 1
จำเลยที่ 2
จำเลยที่ 3
คู่สมรสจำเลยที่ 3</v>
          </cell>
          <cell r="BX1011" t="str">
            <v xml:space="preserve">3-5017-00088-85-8
3-5017-00089-18-8
3-5017-00086-12-9
3-5016-00068-36-7
3-5017-00089-76-5
</v>
          </cell>
          <cell r="BY1011"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10069 ต.มืดกา อ.ดอยเต่า จ.เชียงใหม่ซึ่งมีราคาประเมินที่ดิน 70,600 บาท(ไม่รวมสิ่งปลูกสร้าง) (สินส่วนตัว)
-พบว่ามีกรรมสิทธิ์ในที่ดิน เลขโฉนด 10070 ต.มืดกา อ.ดอยเต่า จ.เชียงใหม่ซึ่งมีราคาประเมินที่ดิน 82,000 บาท(ไม่รวมสิ่งปลูกสร้าง) (สินส่วนตัว)
-พบกรรมสิทธิ์ที่ดินเลขที่ น.ส. 3ก 456 ต.มืดกา อ.ดอยเต่า จ.เชียงใหม่ซึ่งเมื่อตรวจสอบแล้ว ไม่พบราคาประเมิน(สินส่วนตัว)
-พบกรรมสิทธิ์ที่ดินเลขที่ น.ส. 3ก.786 ต.มืดกา อ.ดอยเต่า จ.เชียงใหม่ซึ่งเมื่อตรวจสอบแล้ว ไม่พบราคาประเมิน(สินส่วนตัว)</v>
          </cell>
          <cell r="BZ1011" t="str">
            <v>พบ</v>
          </cell>
          <cell r="CA1011"/>
          <cell r="CB1011">
            <v>5</v>
          </cell>
          <cell r="CC1011"/>
          <cell r="CD1011" t="str">
            <v>นายพงษ์สนิท มอยแก้ว</v>
          </cell>
          <cell r="CE1011"/>
          <cell r="CF1011"/>
          <cell r="CG1011"/>
          <cell r="CH1011"/>
          <cell r="CI1011"/>
          <cell r="CJ1011"/>
          <cell r="CK1011"/>
          <cell r="CL1011"/>
          <cell r="CM1011"/>
          <cell r="CN1011"/>
          <cell r="CO1011"/>
          <cell r="CP1011"/>
        </row>
        <row r="1012">
          <cell r="B1012">
            <v>2485</v>
          </cell>
          <cell r="C1012">
            <v>1009</v>
          </cell>
          <cell r="D1012">
            <v>25</v>
          </cell>
          <cell r="E1012">
            <v>1</v>
          </cell>
          <cell r="F1012">
            <v>2567</v>
          </cell>
          <cell r="G1012">
            <v>800056997177</v>
          </cell>
          <cell r="H1012" t="str">
            <v>นาย</v>
          </cell>
          <cell r="I1012" t="str">
            <v>วรรณชัย</v>
          </cell>
          <cell r="J1012" t="str">
            <v>กาพย์ตุ้ม</v>
          </cell>
          <cell r="K1012" t="str">
            <v>3 5003 00041 91 8</v>
          </cell>
          <cell r="L1012" t="str">
            <v>แม่แจ่ม</v>
          </cell>
          <cell r="M1012" t="str">
            <v>เชียงใหม่ 3</v>
          </cell>
          <cell r="N1012">
            <v>8</v>
          </cell>
          <cell r="O1012" t="str">
            <v>องค์กรชุมชน</v>
          </cell>
          <cell r="P1012" t="str">
            <v>1.บุคคลค้ำประกัน</v>
          </cell>
          <cell r="Q1012"/>
          <cell r="R1012"/>
          <cell r="S1012" t="str">
            <v>จังหวัดฮอด</v>
          </cell>
          <cell r="T1012" t="str">
            <v>ผบE770</v>
          </cell>
          <cell r="U1012">
            <v>2565</v>
          </cell>
          <cell r="V1012" t="str">
            <v>ผบE853</v>
          </cell>
          <cell r="W1012">
            <v>2565</v>
          </cell>
          <cell r="X1012">
            <v>14</v>
          </cell>
          <cell r="Y1012">
            <v>11</v>
          </cell>
          <cell r="Z1012">
            <v>2565</v>
          </cell>
          <cell r="AA1012"/>
          <cell r="AB1012"/>
          <cell r="AC1012"/>
          <cell r="AD1012"/>
          <cell r="AE1012"/>
          <cell r="AF1012"/>
          <cell r="AG1012"/>
          <cell r="AH1012"/>
          <cell r="AI1012"/>
          <cell r="AJ1012"/>
          <cell r="AK1012"/>
          <cell r="AL1012"/>
          <cell r="AM1012"/>
          <cell r="AN1012"/>
          <cell r="AO1012"/>
          <cell r="AP1012"/>
          <cell r="AQ1012"/>
          <cell r="AR1012"/>
          <cell r="AS1012"/>
          <cell r="AT1012"/>
          <cell r="AU1012"/>
          <cell r="AV1012"/>
          <cell r="AW1012"/>
          <cell r="AX1012"/>
          <cell r="AY1012"/>
          <cell r="AZ1012"/>
          <cell r="BA1012"/>
          <cell r="BB1012" t="str">
            <v>รายงานวันที่ 22/8/2567</v>
          </cell>
          <cell r="BC1012" t="str">
            <v/>
          </cell>
          <cell r="BD1012" t="str">
            <v/>
          </cell>
          <cell r="BE1012" t="str">
            <v/>
          </cell>
          <cell r="BF1012" t="str">
            <v/>
          </cell>
          <cell r="BG1012" t="str">
            <v/>
          </cell>
          <cell r="BH1012" t="str">
            <v/>
          </cell>
          <cell r="BI1012" t="str">
            <v/>
          </cell>
          <cell r="BJ1012" t="str">
            <v/>
          </cell>
          <cell r="BK1012" t="str">
            <v/>
          </cell>
          <cell r="BL1012" t="str">
            <v/>
          </cell>
          <cell r="BM1012" t="str">
            <v/>
          </cell>
          <cell r="BN1012" t="str">
            <v/>
          </cell>
          <cell r="BO1012" t="str">
            <v/>
          </cell>
          <cell r="BP1012" t="str">
            <v/>
          </cell>
          <cell r="BQ1012" t="str">
            <v/>
          </cell>
          <cell r="BR1012" t="str">
            <v/>
          </cell>
          <cell r="BS1012" t="str">
            <v/>
          </cell>
          <cell r="BT1012" t="str">
            <v>นายวรรณชัย กาพย์ตุ้ม</v>
          </cell>
          <cell r="BU1012">
            <v>0</v>
          </cell>
          <cell r="BV1012" t="str">
            <v xml:space="preserve">1.นางบัวจันทร์ กาพย์ตุ้ม
2.นายวรรณ์ชัย กาพย์ตุ้ม
3.นางคำใส มะโนเสา
4.นายทองใบ มะโนเสา
5.นางพิชชาภรณ์ กันธิยะ
6.นายเผชิญ นันปาลียิง
</v>
          </cell>
          <cell r="BW1012" t="str">
            <v xml:space="preserve">จำเลยที่ 1
ผู้กู้
จ้ำเลยที่ 2
คู่สมรสจำเลยที่ 2
จำเลยที่ 3
คู่สมรสจำเลยที่ 3
</v>
          </cell>
          <cell r="BX1012" t="str">
            <v>3-5003-00041-88-8
1-5299-00414-60-1
1-5599-00145-74-1
3-5102-00053-27-2
3-5102-00038-61-5
3-5103-00033-94-3</v>
          </cell>
          <cell r="BY1012"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6813 อ.แม่แจ่ม จ.เชียงใหม่ (ติดจำนอง)
-ไม่พบว่ามีกรรมสิทธิ์ในที่ดิน อ.บ้านโฮ่ง จ.ลำพูน
-ไม่พบว่ามีกรรมสิทธิ์ในที่ดิน อ.แม่แจ่ม จ.เชียงใหม่
-ไม่พบว่ามีกรรมสิทธิ์ในที่ดิน อ.บ้านโฮ่ง จ.ลำพูน</v>
          </cell>
          <cell r="BZ1012" t="str">
            <v>พบ</v>
          </cell>
          <cell r="CA1012"/>
          <cell r="CB1012"/>
          <cell r="CC1012"/>
          <cell r="CD1012" t="str">
            <v>นายวรรณชัย กาพย์ตุ้ม</v>
          </cell>
          <cell r="CE1012"/>
          <cell r="CF1012"/>
          <cell r="CG1012"/>
          <cell r="CH1012"/>
          <cell r="CI1012"/>
          <cell r="CJ1012"/>
          <cell r="CK1012"/>
          <cell r="CL1012"/>
          <cell r="CM1012"/>
          <cell r="CN1012"/>
          <cell r="CO1012"/>
          <cell r="CP1012"/>
        </row>
        <row r="1013">
          <cell r="B1013">
            <v>2486</v>
          </cell>
          <cell r="C1013">
            <v>1010</v>
          </cell>
          <cell r="D1013">
            <v>25</v>
          </cell>
          <cell r="E1013">
            <v>1</v>
          </cell>
          <cell r="F1013">
            <v>2567</v>
          </cell>
          <cell r="G1013">
            <v>800062007706</v>
          </cell>
          <cell r="H1013" t="str">
            <v>นาง</v>
          </cell>
          <cell r="I1013" t="str">
            <v>อาภา</v>
          </cell>
          <cell r="J1013" t="str">
            <v>อินใจ</v>
          </cell>
          <cell r="K1013" t="str">
            <v>3 5003 00373 43 1</v>
          </cell>
          <cell r="L1013" t="str">
            <v>แม่แจ่ม</v>
          </cell>
          <cell r="M1013" t="str">
            <v>เชียงใหม่ 3</v>
          </cell>
          <cell r="N1013">
            <v>8</v>
          </cell>
          <cell r="O1013" t="str">
            <v>ธนาคารประชาชน</v>
          </cell>
          <cell r="P1013" t="str">
            <v>1.บุคคลค้ำประกัน</v>
          </cell>
          <cell r="Q1013"/>
          <cell r="R1013"/>
          <cell r="S1013" t="str">
            <v>จังหวัดฮอด</v>
          </cell>
          <cell r="T1013" t="str">
            <v>ผบE56</v>
          </cell>
          <cell r="U1013">
            <v>2566</v>
          </cell>
          <cell r="V1013" t="str">
            <v>ผบE322</v>
          </cell>
          <cell r="W1013">
            <v>2566</v>
          </cell>
          <cell r="X1013"/>
          <cell r="Y1013"/>
          <cell r="Z1013"/>
          <cell r="AA1013">
            <v>25</v>
          </cell>
          <cell r="AB1013">
            <v>4</v>
          </cell>
          <cell r="AC1013">
            <v>2566</v>
          </cell>
          <cell r="AD1013"/>
          <cell r="AE1013"/>
          <cell r="AF1013"/>
          <cell r="AG1013"/>
          <cell r="AH1013"/>
          <cell r="AI1013"/>
          <cell r="AJ1013"/>
          <cell r="AK1013"/>
          <cell r="AL1013"/>
          <cell r="AM1013"/>
          <cell r="AN1013"/>
          <cell r="AO1013"/>
          <cell r="AP1013"/>
          <cell r="AQ1013"/>
          <cell r="AR1013"/>
          <cell r="AS1013"/>
          <cell r="AT1013"/>
          <cell r="AU1013"/>
          <cell r="AV1013"/>
          <cell r="AW1013"/>
          <cell r="AX1013"/>
          <cell r="AY1013"/>
          <cell r="AZ1013"/>
          <cell r="BA1013"/>
          <cell r="BB1013" t="str">
            <v>สืบทรัพย์ (คำสั่ง 21/2/2567) // รายงานวันที่ 16/8/2567</v>
          </cell>
          <cell r="BC1013" t="str">
            <v/>
          </cell>
          <cell r="BD1013" t="str">
            <v/>
          </cell>
          <cell r="BE1013" t="str">
            <v/>
          </cell>
          <cell r="BF1013" t="str">
            <v/>
          </cell>
          <cell r="BG1013" t="str">
            <v/>
          </cell>
          <cell r="BH1013" t="str">
            <v/>
          </cell>
          <cell r="BI1013" t="str">
            <v/>
          </cell>
          <cell r="BJ1013" t="str">
            <v/>
          </cell>
          <cell r="BK1013" t="str">
            <v/>
          </cell>
          <cell r="BL1013" t="str">
            <v/>
          </cell>
          <cell r="BM1013" t="str">
            <v/>
          </cell>
          <cell r="BN1013" t="str">
            <v/>
          </cell>
          <cell r="BO1013" t="str">
            <v/>
          </cell>
          <cell r="BP1013" t="str">
            <v/>
          </cell>
          <cell r="BQ1013" t="str">
            <v/>
          </cell>
          <cell r="BR1013" t="str">
            <v/>
          </cell>
          <cell r="BS1013" t="str">
            <v/>
          </cell>
          <cell r="BT1013" t="str">
            <v>นางอาภา อินใจ</v>
          </cell>
          <cell r="BU1013">
            <v>883263010592</v>
          </cell>
          <cell r="BV1013" t="str">
            <v>1.นางอาภา อินใจ
2.นายเนพดล อินใจ
3.นางสุนีย์ มุสิกะ
4.นายทศพล มุสิกะ
5.นางสาวมูล สิริจรุญ</v>
          </cell>
          <cell r="BW1013" t="str">
            <v xml:space="preserve">จำเลยที่ 1
คู่สมรสจำเลยที่ 1
จำเลยที่ 2
คู่สมรสจำเลยที่ 2
จำเลยที่ 3
</v>
          </cell>
          <cell r="BX1013" t="str">
            <v>3-5003-00373-43-1
3-5012-00472-70-5
1-5009-00066-51-6
3-5607-00178-54-6
3-5003-00115-16-4</v>
          </cell>
          <cell r="BY1013" t="str">
            <v>-ไม่พบว่ามีกรรมสิทธิ์ในที่ดิน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อ.ฝาง จ.เชียงใหม่
-ไม่พบว่ามีกรรมสิทธิ์ในที่ดิน อ.แม่ใจ จ.เชียงราย
-ไม่พบว่ามีกรรมสิทธิ์ในที่ดิน อ.แม่แจ่ม จ.เชียงใหม่
-ไม่พบว่ามีกรรมสิทธิ์ในที่ดิน อ.ฝาง จ.เชียงใหม่
-พบว่ามีกรรมสิทธิ์ในที่ดินโฉนดเลขที่ 1512 อ.แม่ใจ จ.เชียงราย (สินส่วนตัว)
-ไม่พบว่ามีกรรมสิทธิ์ในที่ดิน อ.แม่แจ่ม จ.เชียงใหม่</v>
          </cell>
          <cell r="BZ1013" t="str">
            <v>พบ</v>
          </cell>
          <cell r="CA1013"/>
          <cell r="CB1013"/>
          <cell r="CC1013"/>
          <cell r="CD1013" t="str">
            <v>นางอาภา อินใจ</v>
          </cell>
          <cell r="CE1013"/>
          <cell r="CF1013"/>
          <cell r="CG1013"/>
          <cell r="CH1013"/>
          <cell r="CI1013"/>
          <cell r="CJ1013"/>
          <cell r="CK1013"/>
          <cell r="CL1013"/>
          <cell r="CM1013"/>
          <cell r="CN1013"/>
          <cell r="CO1013"/>
          <cell r="CP1013"/>
        </row>
        <row r="1014">
          <cell r="B1014">
            <v>2487</v>
          </cell>
          <cell r="C1014">
            <v>1011</v>
          </cell>
          <cell r="D1014">
            <v>25</v>
          </cell>
          <cell r="E1014">
            <v>1</v>
          </cell>
          <cell r="F1014">
            <v>2567</v>
          </cell>
          <cell r="G1014">
            <v>800053960145</v>
          </cell>
          <cell r="H1014" t="str">
            <v>นาย</v>
          </cell>
          <cell r="I1014" t="str">
            <v>ชอบกัง</v>
          </cell>
          <cell r="J1014" t="str">
            <v>คมชายชาญ</v>
          </cell>
          <cell r="K1014" t="str">
            <v>5 5018 01070 27 6</v>
          </cell>
          <cell r="L1014" t="str">
            <v>อมก๋อย</v>
          </cell>
          <cell r="M1014" t="str">
            <v>เชียงใหม่ 3</v>
          </cell>
          <cell r="N1014">
            <v>8</v>
          </cell>
          <cell r="O1014" t="str">
            <v>ธนาคารประชาชน</v>
          </cell>
          <cell r="P1014" t="str">
            <v>1.บุคคลค้ำประกัน</v>
          </cell>
          <cell r="Q1014"/>
          <cell r="R1014"/>
          <cell r="S1014" t="str">
            <v>จังหวัดฮอด</v>
          </cell>
          <cell r="T1014" t="str">
            <v>ผบ.1045</v>
          </cell>
          <cell r="U1014">
            <v>2562</v>
          </cell>
          <cell r="V1014" t="str">
            <v>ผบ1179</v>
          </cell>
          <cell r="W1014">
            <v>2562</v>
          </cell>
          <cell r="X1014"/>
          <cell r="Y1014"/>
          <cell r="Z1014"/>
          <cell r="AA1014"/>
          <cell r="AB1014"/>
          <cell r="AC1014"/>
          <cell r="AD1014"/>
          <cell r="AE1014"/>
          <cell r="AF1014"/>
          <cell r="AG1014"/>
          <cell r="AH1014"/>
          <cell r="AI1014"/>
          <cell r="AJ1014"/>
          <cell r="AK1014"/>
          <cell r="AL1014"/>
          <cell r="AM1014"/>
          <cell r="AN1014"/>
          <cell r="AO1014"/>
          <cell r="AP1014"/>
          <cell r="AQ1014"/>
          <cell r="AR1014"/>
          <cell r="AS1014"/>
          <cell r="AT1014"/>
          <cell r="AU1014"/>
          <cell r="AV1014"/>
          <cell r="AW1014"/>
          <cell r="AX1014"/>
          <cell r="AY1014"/>
          <cell r="AZ1014"/>
          <cell r="BA1014"/>
          <cell r="BB1014" t="str">
            <v>รายงานผลสืบ วันที่ 24/8/2567</v>
          </cell>
          <cell r="BC1014">
            <v>1200</v>
          </cell>
          <cell r="BD1014">
            <v>24</v>
          </cell>
          <cell r="BE1014">
            <v>1</v>
          </cell>
          <cell r="BF1014">
            <v>2568</v>
          </cell>
          <cell r="BG1014">
            <v>0</v>
          </cell>
          <cell r="BH1014" t="str">
            <v>-</v>
          </cell>
          <cell r="BI1014" t="str">
            <v>-</v>
          </cell>
          <cell r="BJ1014" t="str">
            <v>-</v>
          </cell>
          <cell r="BK1014">
            <v>0</v>
          </cell>
          <cell r="BL1014">
            <v>820</v>
          </cell>
          <cell r="BM1014">
            <v>0</v>
          </cell>
          <cell r="BN1014" t="str">
            <v/>
          </cell>
          <cell r="BO1014" t="str">
            <v/>
          </cell>
          <cell r="BP1014" t="str">
            <v/>
          </cell>
          <cell r="BQ1014" t="str">
            <v>-</v>
          </cell>
          <cell r="BR1014" t="str">
            <v>-</v>
          </cell>
          <cell r="BS1014" t="str">
            <v>-</v>
          </cell>
          <cell r="BT1014" t="str">
            <v>นายชอบกัง คมชายชาญ</v>
          </cell>
          <cell r="BU1014">
            <v>883262011641</v>
          </cell>
          <cell r="BV1014" t="str">
            <v>1.นายชอบกัง  คมชายชาญ
2.นางจังโปะ  คมชายชาญ
3.นายคาบซอ  รำไพพนาลัย
4.นายดีทัง  ราศีสโรช</v>
          </cell>
          <cell r="BW1014" t="str">
            <v>จำเลยที่ 1
คู่สมรสจำเลยที่ 1
จำเลยที่ 2
จำเลยที่ 3</v>
          </cell>
          <cell r="BX1014" t="str">
            <v>3-5018-01070-27-6
5-5018-01070-42-0
5-5018-01070-35-7
5-5018-01133-84-7</v>
          </cell>
          <cell r="BY1014"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14" t="str">
            <v>ไม่พบทรัพย์</v>
          </cell>
          <cell r="CA1014"/>
          <cell r="CB1014">
            <v>4</v>
          </cell>
          <cell r="CC1014" t="str">
            <v>ลลิตา</v>
          </cell>
          <cell r="CD1014" t="str">
            <v>นายชอบกัง คมชายชาญ</v>
          </cell>
          <cell r="CE1014"/>
          <cell r="CF1014"/>
          <cell r="CG1014"/>
          <cell r="CH1014"/>
          <cell r="CI1014"/>
          <cell r="CJ1014"/>
          <cell r="CK1014"/>
          <cell r="CL1014">
            <v>243854</v>
          </cell>
          <cell r="CM1014"/>
          <cell r="CN1014"/>
          <cell r="CO1014"/>
          <cell r="CP1014"/>
        </row>
        <row r="1015">
          <cell r="B1015">
            <v>2488</v>
          </cell>
          <cell r="C1015">
            <v>1012</v>
          </cell>
          <cell r="D1015">
            <v>25</v>
          </cell>
          <cell r="E1015">
            <v>1</v>
          </cell>
          <cell r="F1015">
            <v>2567</v>
          </cell>
          <cell r="G1015">
            <v>800003170936</v>
          </cell>
          <cell r="H1015" t="str">
            <v>นาย</v>
          </cell>
          <cell r="I1015" t="str">
            <v>เชิดศักดิ์หรือนนธิวรรช</v>
          </cell>
          <cell r="J1015" t="str">
            <v>รินทร์แก้ว</v>
          </cell>
          <cell r="K1015" t="str">
            <v>3 5003 00002 96 3</v>
          </cell>
          <cell r="L1015" t="str">
            <v>อมก๋อย</v>
          </cell>
          <cell r="M1015" t="str">
            <v xml:space="preserve">เชียงใหม่ 3 </v>
          </cell>
          <cell r="N1015">
            <v>8</v>
          </cell>
          <cell r="O1015" t="str">
            <v>ไทรทอง</v>
          </cell>
          <cell r="P1015" t="str">
            <v>1.บุคคลค้ำประกัน</v>
          </cell>
          <cell r="Q1015"/>
          <cell r="R1015"/>
          <cell r="S1015" t="str">
            <v>จังหวัดฮอด</v>
          </cell>
          <cell r="T1015" t="str">
            <v>ผบ.262</v>
          </cell>
          <cell r="U1015">
            <v>2560</v>
          </cell>
          <cell r="V1015" t="str">
            <v>ผบ.319</v>
          </cell>
          <cell r="W1015">
            <v>2560</v>
          </cell>
          <cell r="X1015"/>
          <cell r="Y1015"/>
          <cell r="Z1015"/>
          <cell r="AA1015">
            <v>5</v>
          </cell>
          <cell r="AB1015">
            <v>7</v>
          </cell>
          <cell r="AC1015">
            <v>2560</v>
          </cell>
          <cell r="AD1015"/>
          <cell r="AE1015"/>
          <cell r="AF1015"/>
          <cell r="AG1015"/>
          <cell r="AH1015"/>
          <cell r="AI1015"/>
          <cell r="AJ1015"/>
          <cell r="AK1015"/>
          <cell r="AL1015"/>
          <cell r="AM1015"/>
          <cell r="AN1015"/>
          <cell r="AO1015"/>
          <cell r="AP1015"/>
          <cell r="AQ1015"/>
          <cell r="AR1015"/>
          <cell r="AS1015"/>
          <cell r="AT1015"/>
          <cell r="AU1015"/>
          <cell r="AV1015"/>
          <cell r="AW1015"/>
          <cell r="AX1015"/>
          <cell r="AY1015"/>
          <cell r="AZ1015"/>
          <cell r="BA1015"/>
          <cell r="BB1015" t="str">
            <v>รายงานผลสืบ วันที่ 27/8/2567</v>
          </cell>
          <cell r="BC1015">
            <v>900</v>
          </cell>
          <cell r="BD1015">
            <v>24</v>
          </cell>
          <cell r="BE1015">
            <v>1</v>
          </cell>
          <cell r="BF1015">
            <v>2568</v>
          </cell>
          <cell r="BG1015">
            <v>0</v>
          </cell>
          <cell r="BH1015" t="str">
            <v>-</v>
          </cell>
          <cell r="BI1015" t="str">
            <v>-</v>
          </cell>
          <cell r="BJ1015" t="str">
            <v>-</v>
          </cell>
          <cell r="BK1015">
            <v>0</v>
          </cell>
          <cell r="BL1015">
            <v>1505</v>
          </cell>
          <cell r="BM1015">
            <v>0</v>
          </cell>
          <cell r="BN1015" t="str">
            <v/>
          </cell>
          <cell r="BO1015" t="str">
            <v/>
          </cell>
          <cell r="BP1015" t="str">
            <v/>
          </cell>
          <cell r="BQ1015" t="str">
            <v>-</v>
          </cell>
          <cell r="BR1015" t="str">
            <v>-</v>
          </cell>
          <cell r="BS1015" t="str">
            <v>-</v>
          </cell>
          <cell r="BT1015" t="str">
            <v>นายเชิดศักดิ์หรือนนธิวรรช รินทร์แก้ว</v>
          </cell>
          <cell r="BU1015">
            <v>823759010486</v>
          </cell>
          <cell r="BV1015" t="str">
            <v>1.นายนนธิวรรช  รินทร์แก้ว
2.นางสาวอลินดา  ศิริธีรธาดา
3.นางวิจิตรา  ประกอบของ</v>
          </cell>
          <cell r="BW1015" t="str">
            <v>จำเลยที่ 1
จำเลยที่ 2
จำเลยที่ 3</v>
          </cell>
          <cell r="BX1015" t="str">
            <v>3-5003-00002-96-3
3-5101-01073-73-0
3-5013-00834-16-1</v>
          </cell>
          <cell r="BY1015" t="str">
            <v>-ไม่พบว่ามีกรรมสิทธิ์ในที่ดิน อ.อมก๋อย  จ.เชียงใหม่
-ไม่พบว่ามีกรรมสิทธิ์ในที่ดิน อ.แม่แจ่ม  จ.เชียงใหม่
-ไม่พบว่ามีกรรมสิทธิ์ในที่ดิน อ.อมก๋อย  จ.เชียงใหม่
-ไม่พบว่ามีกรรมสิทธิ์ในที่ดิน อ.เมืองลำพูน จ.ลำพูน
-ไม่พบว่ามีกรรมสิทธิ์ในที่ดิน อ.อมก๋อย  จ.เชียงใหม่
-พบว่ามีกรรมสิทธิ์ในที่ดินโฉนดเลขที่ 49044 หน้าสำรวจ 7809 เลขที่ 1274 ต.สันกำแพง อ.สันกำแพง จ.เชียงใหม่ (ปลอดจำนอง
)
-พบว่ามีกรรมสิทธิ์ในที่ดินโฉนดเลขที่ 99836 หน้าสำรวจ 17585 เลขที่ 2911 ต.สันกำแพง อ.สันกำแพง จ.เชียงใหม่</v>
          </cell>
          <cell r="BZ1015" t="str">
            <v>พบทรัพย์</v>
          </cell>
          <cell r="CA1015"/>
          <cell r="CB1015">
            <v>3</v>
          </cell>
          <cell r="CC1015" t="str">
            <v>ลลิตา</v>
          </cell>
          <cell r="CD1015" t="str">
            <v>นายพัทธนันท์ รินทร์แก้ว</v>
          </cell>
          <cell r="CE1015"/>
          <cell r="CF1015"/>
          <cell r="CG1015"/>
          <cell r="CH1015"/>
          <cell r="CI1015"/>
          <cell r="CJ1015"/>
          <cell r="CK1015"/>
          <cell r="CL1015">
            <v>243884</v>
          </cell>
          <cell r="CM1015"/>
          <cell r="CN1015"/>
          <cell r="CO1015"/>
          <cell r="CP1015"/>
        </row>
        <row r="1016">
          <cell r="B1016">
            <v>2489</v>
          </cell>
          <cell r="C1016">
            <v>1013</v>
          </cell>
          <cell r="D1016">
            <v>25</v>
          </cell>
          <cell r="E1016">
            <v>1</v>
          </cell>
          <cell r="F1016">
            <v>2567</v>
          </cell>
          <cell r="G1016">
            <v>800056042495</v>
          </cell>
          <cell r="H1016" t="str">
            <v>นาย</v>
          </cell>
          <cell r="I1016" t="str">
            <v>มานพ</v>
          </cell>
          <cell r="J1016" t="str">
            <v>แก้วติ</v>
          </cell>
          <cell r="K1016" t="str">
            <v>3 5018 00204 61 2</v>
          </cell>
          <cell r="L1016" t="str">
            <v>อมก๋อย</v>
          </cell>
          <cell r="M1016" t="str">
            <v>เชียงใหม่ 3</v>
          </cell>
          <cell r="N1016">
            <v>8</v>
          </cell>
          <cell r="O1016" t="str">
            <v>ธนาคารประชาชน</v>
          </cell>
          <cell r="P1016" t="str">
            <v>1.บุคคลค้ำประกัน</v>
          </cell>
          <cell r="Q1016"/>
          <cell r="R1016"/>
          <cell r="S1016" t="str">
            <v>จังหวัดฮอด</v>
          </cell>
          <cell r="T1016" t="str">
            <v>ผบE164</v>
          </cell>
          <cell r="U1016">
            <v>2563</v>
          </cell>
          <cell r="V1016" t="str">
            <v>ผบE277</v>
          </cell>
          <cell r="W1016">
            <v>2563</v>
          </cell>
          <cell r="X1016">
            <v>2</v>
          </cell>
          <cell r="Y1016">
            <v>9</v>
          </cell>
          <cell r="Z1016">
            <v>2563</v>
          </cell>
          <cell r="AA1016"/>
          <cell r="AB1016"/>
          <cell r="AC1016"/>
          <cell r="AD1016"/>
          <cell r="AE1016"/>
          <cell r="AF1016"/>
          <cell r="AG1016"/>
          <cell r="AH1016"/>
          <cell r="AI1016"/>
          <cell r="AJ1016"/>
          <cell r="AK1016"/>
          <cell r="AL1016"/>
          <cell r="AM1016"/>
          <cell r="AN1016"/>
          <cell r="AO1016"/>
          <cell r="AP1016"/>
          <cell r="AQ1016"/>
          <cell r="AR1016"/>
          <cell r="AS1016"/>
          <cell r="AT1016"/>
          <cell r="AU1016"/>
          <cell r="AV1016"/>
          <cell r="AW1016"/>
          <cell r="AX1016"/>
          <cell r="AY1016"/>
          <cell r="AZ1016"/>
          <cell r="BA1016"/>
          <cell r="BB1016" t="str">
            <v>รายงานผลสืบทรัพย์ 27/8/2567</v>
          </cell>
          <cell r="BC1016">
            <v>1500</v>
          </cell>
          <cell r="BD1016">
            <v>24</v>
          </cell>
          <cell r="BE1016">
            <v>1</v>
          </cell>
          <cell r="BF1016">
            <v>2568</v>
          </cell>
          <cell r="BG1016">
            <v>0</v>
          </cell>
          <cell r="BH1016" t="str">
            <v>-</v>
          </cell>
          <cell r="BI1016" t="str">
            <v>-</v>
          </cell>
          <cell r="BJ1016" t="str">
            <v>-</v>
          </cell>
          <cell r="BK1016">
            <v>0</v>
          </cell>
          <cell r="BL1016">
            <v>1175</v>
          </cell>
          <cell r="BM1016">
            <v>0</v>
          </cell>
          <cell r="BN1016" t="str">
            <v/>
          </cell>
          <cell r="BO1016" t="str">
            <v/>
          </cell>
          <cell r="BP1016" t="str">
            <v/>
          </cell>
          <cell r="BQ1016" t="str">
            <v>-</v>
          </cell>
          <cell r="BR1016" t="str">
            <v>-</v>
          </cell>
          <cell r="BS1016" t="str">
            <v>-</v>
          </cell>
          <cell r="BT1016" t="str">
            <v>นายมานพ แก้วติ</v>
          </cell>
          <cell r="BU1016">
            <v>883262011643</v>
          </cell>
          <cell r="BV1016" t="str">
            <v>1.นายมานพ  แก้วติ
2.นางสาวพรพิมล  ดีนะ
3.นายพิรุณ  ปู่ตอง
4.นายนิพนธ์  ปู่ทอง
5.นางวันดี  จอหน่อ</v>
          </cell>
          <cell r="BW1016" t="str">
            <v>จำเลยที่ 1
จำเลยที่ 2
คู่สมรสจำเลยที่ 2
จำเลยที่ 3
คู่สมรสจำเลยที่ 3</v>
          </cell>
          <cell r="BX1016" t="str">
            <v>3-5018-00204-61-2
1-5018-00074-95-0
1-5018-00063-69-9
3-5018-00128-46-1
8-5018-84038-43-4</v>
          </cell>
          <cell r="BY1016" t="str">
            <v>-ไม่พบว่ามีกรรมสิทธิ์ในที่ดิน อ.อมก๋อย  จ.เชียงใหม่
-พบว่ามีกรรมสิทธิ์ในที่ดินโฉนดเลขที่ 4759 หน้าสำรวจ 1519 เลขที่ดิน 34 ต.แม่ตื่น อ.อมก๋อย  จ.เชียงใหม่ (ติดจำนอง ธกส.)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16" t="str">
            <v>พบทรัพย์</v>
          </cell>
          <cell r="CA1016"/>
          <cell r="CB1016">
            <v>5</v>
          </cell>
          <cell r="CC1016" t="str">
            <v>ลลิตา</v>
          </cell>
          <cell r="CD1016" t="str">
            <v>นายมานพ แก้วติ</v>
          </cell>
          <cell r="CE1016"/>
          <cell r="CF1016"/>
          <cell r="CG1016"/>
          <cell r="CH1016"/>
          <cell r="CI1016"/>
          <cell r="CJ1016"/>
          <cell r="CK1016"/>
          <cell r="CL1016">
            <v>243884</v>
          </cell>
          <cell r="CM1016"/>
          <cell r="CN1016"/>
          <cell r="CO1016"/>
          <cell r="CP1016"/>
        </row>
        <row r="1017">
          <cell r="B1017">
            <v>2490</v>
          </cell>
          <cell r="C1017">
            <v>1014</v>
          </cell>
          <cell r="D1017">
            <v>25</v>
          </cell>
          <cell r="E1017">
            <v>1</v>
          </cell>
          <cell r="F1017">
            <v>2567</v>
          </cell>
          <cell r="G1017">
            <v>800074069314</v>
          </cell>
          <cell r="H1017" t="str">
            <v>นางสาว</v>
          </cell>
          <cell r="I1017" t="str">
            <v>ปัทมา</v>
          </cell>
          <cell r="J1017" t="str">
            <v>สกุลดิษฐ์</v>
          </cell>
          <cell r="K1017" t="str">
            <v>1 5018 00091 55 2</v>
          </cell>
          <cell r="L1017" t="str">
            <v>อมก๋อย</v>
          </cell>
          <cell r="M1017" t="str">
            <v>เชียงใหม่ 3</v>
          </cell>
          <cell r="N1017">
            <v>8</v>
          </cell>
          <cell r="O1017" t="str">
            <v>แก้ไขปัญหาหนี้นอกระบบ PSA</v>
          </cell>
          <cell r="P1017" t="str">
            <v>1.บุคคลค้ำประกัน</v>
          </cell>
          <cell r="Q1017"/>
          <cell r="R1017"/>
          <cell r="S1017" t="str">
            <v>จังหวัดฮอด</v>
          </cell>
          <cell r="T1017" t="str">
            <v>ผบ 1049</v>
          </cell>
          <cell r="U1017">
            <v>2562</v>
          </cell>
          <cell r="V1017" t="str">
            <v>ผบ1339</v>
          </cell>
          <cell r="W1017">
            <v>2562</v>
          </cell>
          <cell r="X1017">
            <v>3</v>
          </cell>
          <cell r="Y1017">
            <v>12</v>
          </cell>
          <cell r="Z1017">
            <v>2562</v>
          </cell>
          <cell r="AA1017"/>
          <cell r="AB1017"/>
          <cell r="AC1017"/>
          <cell r="AD1017"/>
          <cell r="AE1017"/>
          <cell r="AF1017"/>
          <cell r="AG1017"/>
          <cell r="AH1017"/>
          <cell r="AI1017"/>
          <cell r="AJ1017"/>
          <cell r="AK1017"/>
          <cell r="AL1017"/>
          <cell r="AM1017"/>
          <cell r="AN1017"/>
          <cell r="AO1017"/>
          <cell r="AP1017"/>
          <cell r="AQ1017"/>
          <cell r="AR1017"/>
          <cell r="AS1017"/>
          <cell r="AT1017"/>
          <cell r="AU1017"/>
          <cell r="AV1017"/>
          <cell r="AW1017"/>
          <cell r="AX1017"/>
          <cell r="AY1017"/>
          <cell r="AZ1017"/>
          <cell r="BA1017"/>
          <cell r="BB1017" t="str">
            <v>รายงานผลสืบทรัพย์ 23/9/2567</v>
          </cell>
          <cell r="BC1017">
            <v>1500</v>
          </cell>
          <cell r="BD1017">
            <v>24</v>
          </cell>
          <cell r="BE1017">
            <v>1</v>
          </cell>
          <cell r="BF1017">
            <v>2568</v>
          </cell>
          <cell r="BG1017">
            <v>0</v>
          </cell>
          <cell r="BH1017" t="str">
            <v>-</v>
          </cell>
          <cell r="BI1017" t="str">
            <v>-</v>
          </cell>
          <cell r="BJ1017" t="str">
            <v>-</v>
          </cell>
          <cell r="BK1017">
            <v>0</v>
          </cell>
          <cell r="BL1017">
            <v>2040</v>
          </cell>
          <cell r="BM1017">
            <v>0</v>
          </cell>
          <cell r="BN1017" t="str">
            <v/>
          </cell>
          <cell r="BO1017" t="str">
            <v/>
          </cell>
          <cell r="BP1017" t="str">
            <v/>
          </cell>
          <cell r="BQ1017" t="str">
            <v>-</v>
          </cell>
          <cell r="BR1017" t="str">
            <v>-</v>
          </cell>
          <cell r="BS1017" t="str">
            <v>-</v>
          </cell>
          <cell r="BT1017" t="str">
            <v>นางสาวปัทมา สกุลดิษฐ์</v>
          </cell>
          <cell r="BU1017">
            <v>883262011651</v>
          </cell>
          <cell r="BV1017" t="str">
            <v>1.นางสาวปัทมา  สมคิดหรือสกุลดิษฐ์
2.นายพิทยา  สมคิด
3.นายศิริชัย  คุณนา
4.นางสาวพรพิมล  รินทรทา
5.นายจตุพร  จันทร์จิระ</v>
          </cell>
          <cell r="BW1017" t="str">
            <v>จำเลยที่ 1
คู่สมรสจำเลยที่ 1
จำเลยที่ 2
จำเลยที่ 3
คู่สมรสจำเลยที่ 3</v>
          </cell>
          <cell r="BX1017" t="str">
            <v>1-5018-00091-55-2
1-1007-00142-25-5
3-5012-00492-16-1
3-5018-00201-79-6
3-1009-03311-58-9</v>
          </cell>
          <cell r="BY1017" t="str">
            <v>-ไม่พบว่ามีกรรมสิทธิ์ในที่ดิน อ.อมก๋อย  จ.เชียงใหม่
-ไม่พบว่ามีกรรมสิทธิ์ในที่ดิน อ.วังเหนือ  จ.ลำปาง
-ไม่พบว่ามีกรรมสิทธิ์ในที่ดิน อ.สันทราย  จ.เชียงใหม่
-ไม่พบว่ามีกรรมสิทธิ์ในที่ดิน อ.แก้งคร้อ จ.ชัยภูมิ
-ไม่พบว่ามีกรรมสิทธิ์ในที่ดิน อ.อมก๋อย  จ.เชียงใหม่
-ไม่พบว่ามีกรรมสิทธิ์ในที่ดิน อ.วังเหนือ  จ.ลำปาง
-ไม่พบว่ามีกรรมสิทธิ์ในที่ดิน อ.สันทราย  จ.เชียงใหม่
-ไม่พบว่ามีกรรมสิทธิ์ในที่ดิน อ.แก้งคร้อ จ.ชัยภูมิ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อ.เมืองสมุทรปราการ  จ.สมุทรปราการ
-ไม่พบว่ามีกรรมสิทธิ์ในที่ดิน อ.อมก๋อย  จ.เชียงใหม่
-ไม่พบว่ามีกรรมสิทธิ์ในที่ดิน อ.เมืองสมุทรปราการ  จ.สมุทรปราการ</v>
          </cell>
          <cell r="BZ1017" t="str">
            <v>ไม่พบทรัพย์</v>
          </cell>
          <cell r="CA1017"/>
          <cell r="CB1017">
            <v>5</v>
          </cell>
          <cell r="CC1017" t="str">
            <v>ลลิตา</v>
          </cell>
          <cell r="CD1017" t="str">
            <v>นางสาวปัทมา สกุลดิษฐ์</v>
          </cell>
          <cell r="CE1017"/>
          <cell r="CF1017"/>
          <cell r="CG1017"/>
          <cell r="CH1017"/>
          <cell r="CI1017"/>
          <cell r="CJ1017"/>
          <cell r="CK1017"/>
          <cell r="CL1017">
            <v>243884</v>
          </cell>
          <cell r="CM1017"/>
          <cell r="CN1017"/>
          <cell r="CO1017"/>
          <cell r="CP1017"/>
        </row>
        <row r="1018">
          <cell r="B1018">
            <v>2491</v>
          </cell>
          <cell r="C1018">
            <v>1015</v>
          </cell>
          <cell r="D1018">
            <v>25</v>
          </cell>
          <cell r="E1018">
            <v>1</v>
          </cell>
          <cell r="F1018">
            <v>2567</v>
          </cell>
          <cell r="G1018">
            <v>800072148755</v>
          </cell>
          <cell r="H1018" t="str">
            <v>นาย</v>
          </cell>
          <cell r="I1018" t="str">
            <v>สยาม</v>
          </cell>
          <cell r="J1018" t="str">
            <v>จันทร์หล้า</v>
          </cell>
          <cell r="K1018" t="str">
            <v>1 5018 00057 15 0</v>
          </cell>
          <cell r="L1018" t="str">
            <v>อมก๋อย</v>
          </cell>
          <cell r="M1018" t="str">
            <v>เชียงใหม่ 3</v>
          </cell>
          <cell r="N1018">
            <v>8</v>
          </cell>
          <cell r="O1018" t="str">
            <v>แก้ไขปัญหาหนี้นอกระบบ PSA</v>
          </cell>
          <cell r="P1018" t="str">
            <v>1.บุคคลค้ำประกัน</v>
          </cell>
          <cell r="Q1018"/>
          <cell r="R1018"/>
          <cell r="S1018" t="str">
            <v>จังหวัดฮอด</v>
          </cell>
          <cell r="T1018" t="str">
            <v>ผบ.1039</v>
          </cell>
          <cell r="U1018">
            <v>2562</v>
          </cell>
          <cell r="V1018" t="str">
            <v>ผบ1177</v>
          </cell>
          <cell r="W1018">
            <v>2562</v>
          </cell>
          <cell r="X1018"/>
          <cell r="Y1018"/>
          <cell r="Z1018"/>
          <cell r="AA1018">
            <v>19</v>
          </cell>
          <cell r="AB1018">
            <v>11</v>
          </cell>
          <cell r="AC1018">
            <v>2562</v>
          </cell>
          <cell r="AD1018"/>
          <cell r="AE1018"/>
          <cell r="AF1018"/>
          <cell r="AG1018"/>
          <cell r="AH1018"/>
          <cell r="AI1018"/>
          <cell r="AJ1018"/>
          <cell r="AK1018"/>
          <cell r="AL1018"/>
          <cell r="AM1018"/>
          <cell r="AN1018"/>
          <cell r="AO1018"/>
          <cell r="AP1018"/>
          <cell r="AQ1018"/>
          <cell r="AR1018"/>
          <cell r="AS1018"/>
          <cell r="AT1018"/>
          <cell r="AU1018"/>
          <cell r="AV1018"/>
          <cell r="AW1018"/>
          <cell r="AX1018"/>
          <cell r="AY1018"/>
          <cell r="AZ1018"/>
          <cell r="BA1018"/>
          <cell r="BB1018" t="str">
            <v>รายงานผลสืบทรัพย์ 27/8/2567</v>
          </cell>
          <cell r="BC1018" t="str">
            <v/>
          </cell>
          <cell r="BD1018" t="str">
            <v/>
          </cell>
          <cell r="BE1018" t="str">
            <v/>
          </cell>
          <cell r="BF1018" t="str">
            <v/>
          </cell>
          <cell r="BG1018" t="str">
            <v/>
          </cell>
          <cell r="BH1018" t="str">
            <v/>
          </cell>
          <cell r="BI1018" t="str">
            <v/>
          </cell>
          <cell r="BJ1018" t="str">
            <v/>
          </cell>
          <cell r="BK1018" t="str">
            <v/>
          </cell>
          <cell r="BL1018" t="str">
            <v/>
          </cell>
          <cell r="BM1018" t="str">
            <v/>
          </cell>
          <cell r="BN1018" t="str">
            <v/>
          </cell>
          <cell r="BO1018" t="str">
            <v/>
          </cell>
          <cell r="BP1018" t="str">
            <v/>
          </cell>
          <cell r="BQ1018" t="str">
            <v/>
          </cell>
          <cell r="BR1018" t="str">
            <v/>
          </cell>
          <cell r="BS1018" t="str">
            <v/>
          </cell>
          <cell r="BT1018" t="str">
            <v>นายสยาม จันทร์หล้า</v>
          </cell>
          <cell r="BU1018">
            <v>883262011650</v>
          </cell>
          <cell r="BV1018" t="str">
            <v>1.นายสยาม  จันทร์หล้า
2.นางสาวพิมฤทัย  ไชยวงษ์
3.นางสาวพิมพิไล  ไชยวงษ์</v>
          </cell>
          <cell r="BW1018" t="str">
            <v>จำเลยที่ 1
จำเลยที่ 2
จำเลยที่ 3</v>
          </cell>
          <cell r="BX1018" t="str">
            <v>1-5018-00057-15-0
1-5018-00073-59-7
2-5018-00037-12-2</v>
          </cell>
          <cell r="BY1018" t="str">
            <v>-ไม่พบว่ามีกรรมสิทธิ์ในที่ดิน อ.อมก๋อย  จ.เชียงใหม่
-ไม่พบว่ามีกรรมสิทธิ์ในที่ดิน อ.อมก๋อย  จ.เชียงใหม่
-พบว่ามีกรรมสิทธิ์ในที่ดินโฉนดเลขที่ 3867 หน้าสำรวจ 2010 เลขที่ดิน 25 ต.ม่อนจอง อ.อมก๋อย  จ.เชียงใหม่ (ติดจำนอง บจก.ออโต้ เอ็กซ์)</v>
          </cell>
          <cell r="BZ1018" t="str">
            <v>พบทรัพย์</v>
          </cell>
          <cell r="CA1018"/>
          <cell r="CB1018">
            <v>3</v>
          </cell>
          <cell r="CC1018" t="str">
            <v>ลลิตา</v>
          </cell>
          <cell r="CD1018" t="str">
            <v>นายสยาม จันทร์หล้า</v>
          </cell>
          <cell r="CE1018"/>
          <cell r="CF1018"/>
          <cell r="CG1018"/>
          <cell r="CH1018"/>
          <cell r="CI1018"/>
          <cell r="CJ1018"/>
          <cell r="CK1018"/>
          <cell r="CL1018">
            <v>243884</v>
          </cell>
          <cell r="CM1018"/>
          <cell r="CN1018"/>
          <cell r="CO1018"/>
          <cell r="CP1018"/>
        </row>
        <row r="1019">
          <cell r="B1019">
            <v>2492</v>
          </cell>
          <cell r="C1019">
            <v>1016</v>
          </cell>
          <cell r="D1019">
            <v>25</v>
          </cell>
          <cell r="E1019">
            <v>1</v>
          </cell>
          <cell r="F1019">
            <v>2567</v>
          </cell>
          <cell r="G1019">
            <v>800053062934</v>
          </cell>
          <cell r="H1019" t="str">
            <v>นางสาว</v>
          </cell>
          <cell r="I1019" t="str">
            <v>กัญชรัตน์</v>
          </cell>
          <cell r="J1019" t="str">
            <v>ปู่ทอง</v>
          </cell>
          <cell r="K1019" t="str">
            <v>3 5018 00126 40 9</v>
          </cell>
          <cell r="L1019" t="str">
            <v>อมก๋อย</v>
          </cell>
          <cell r="M1019" t="str">
            <v>เชียงใหม่ 3</v>
          </cell>
          <cell r="N1019">
            <v>8</v>
          </cell>
          <cell r="O1019" t="str">
            <v>ธนาคารประชาชน</v>
          </cell>
          <cell r="P1019" t="str">
            <v>1.บุคคลค้ำประกัน</v>
          </cell>
          <cell r="Q1019"/>
          <cell r="R1019"/>
          <cell r="S1019" t="str">
            <v>จังหวัดฮอด</v>
          </cell>
          <cell r="T1019" t="str">
            <v>ผบ1048</v>
          </cell>
          <cell r="U1019">
            <v>2562</v>
          </cell>
          <cell r="V1019" t="str">
            <v>ผบ1181</v>
          </cell>
          <cell r="W1019">
            <v>2562</v>
          </cell>
          <cell r="X1019"/>
          <cell r="Y1019"/>
          <cell r="Z1019"/>
          <cell r="AA1019">
            <v>19</v>
          </cell>
          <cell r="AB1019">
            <v>11</v>
          </cell>
          <cell r="AC1019">
            <v>2562</v>
          </cell>
          <cell r="AD1019"/>
          <cell r="AE1019"/>
          <cell r="AF1019"/>
          <cell r="AG1019"/>
          <cell r="AH1019"/>
          <cell r="AI1019"/>
          <cell r="AJ1019"/>
          <cell r="AK1019"/>
          <cell r="AL1019"/>
          <cell r="AM1019"/>
          <cell r="AN1019"/>
          <cell r="AO1019"/>
          <cell r="AP1019"/>
          <cell r="AQ1019"/>
          <cell r="AR1019"/>
          <cell r="AS1019"/>
          <cell r="AT1019"/>
          <cell r="AU1019"/>
          <cell r="AV1019"/>
          <cell r="AW1019"/>
          <cell r="AX1019"/>
          <cell r="AY1019"/>
          <cell r="AZ1019"/>
          <cell r="BA1019"/>
          <cell r="BB1019" t="str">
            <v>รายงานผลสืบทรัพย์ 27/8/2567</v>
          </cell>
          <cell r="BC1019">
            <v>1200</v>
          </cell>
          <cell r="BD1019">
            <v>24</v>
          </cell>
          <cell r="BE1019">
            <v>1</v>
          </cell>
          <cell r="BF1019">
            <v>2568</v>
          </cell>
          <cell r="BG1019">
            <v>0</v>
          </cell>
          <cell r="BH1019" t="str">
            <v>-</v>
          </cell>
          <cell r="BI1019" t="str">
            <v>-</v>
          </cell>
          <cell r="BJ1019" t="str">
            <v>-</v>
          </cell>
          <cell r="BK1019">
            <v>0</v>
          </cell>
          <cell r="BL1019">
            <v>1235</v>
          </cell>
          <cell r="BM1019">
            <v>0</v>
          </cell>
          <cell r="BN1019" t="str">
            <v/>
          </cell>
          <cell r="BO1019" t="str">
            <v/>
          </cell>
          <cell r="BP1019" t="str">
            <v/>
          </cell>
          <cell r="BQ1019" t="str">
            <v>-</v>
          </cell>
          <cell r="BR1019" t="str">
            <v>-</v>
          </cell>
          <cell r="BS1019" t="str">
            <v>-</v>
          </cell>
          <cell r="BT1019" t="str">
            <v>นางสาวกัญชรัตน์ ปู่ทอง</v>
          </cell>
          <cell r="BU1019">
            <v>883262011648</v>
          </cell>
          <cell r="BV1019" t="str">
            <v>1.นางสาวกัญชรัตน์  ปู่ทอง
2.นายหล้า  หาญหม่อง
3.นางสาวธัญพิชชา  กติกาชีวัน
4.นายทวี  สุภาพวพร</v>
          </cell>
          <cell r="BW1019" t="str">
            <v>จำเลยที่ 1
จำเลยที่ 2
จำเลยที่ 3
คู่สมรสจำเลยที่ 3</v>
          </cell>
          <cell r="BX1019" t="str">
            <v>2-5018-00098-55-5
3-5018-00126-40-9
3-5018-00132-61-1
3-5003-00418-70-1</v>
          </cell>
          <cell r="BY1019" t="str">
            <v>-ไม่พบว่ามีกรรมสิทธิ์ในที่ดิน อ.อมก๋อย  จ.เชียงใหม่
-พบว่ามีกรรมสิทธิ์ในที่ดินโฉนดเลขที่ 2637 หน้าสำรวจ 789 เลขที่ดิน 32 ต.ม่อนจอง อ.อมก๋อย  จ.เชียงใหม่ (ติดจำนอง ธกส.)
-ไม่พบว่ามีกรรมสิทธิ์ในที่ดิน อ.อมก๋อย  จ.เชียงใหม่
-ไม่พบว่ามีกรรมสิทธิ์ในที่ดิน อ.อมก๋อย  จ.เชียงใหม่</v>
          </cell>
          <cell r="BZ1019" t="str">
            <v>พบทรัพย์</v>
          </cell>
          <cell r="CA1019"/>
          <cell r="CB1019">
            <v>4</v>
          </cell>
          <cell r="CC1019" t="str">
            <v>ลลิตา</v>
          </cell>
          <cell r="CD1019" t="str">
            <v>นางสาวกัญชรัตน์ ปู่ทอง</v>
          </cell>
          <cell r="CE1019"/>
          <cell r="CF1019"/>
          <cell r="CG1019"/>
          <cell r="CH1019"/>
          <cell r="CI1019"/>
          <cell r="CJ1019"/>
          <cell r="CK1019"/>
          <cell r="CL1019">
            <v>243884</v>
          </cell>
          <cell r="CM1019"/>
          <cell r="CN1019"/>
          <cell r="CO1019"/>
          <cell r="CP1019"/>
        </row>
        <row r="1020">
          <cell r="B1020">
            <v>2493</v>
          </cell>
          <cell r="C1020">
            <v>1017</v>
          </cell>
          <cell r="D1020">
            <v>25</v>
          </cell>
          <cell r="E1020">
            <v>1</v>
          </cell>
          <cell r="F1020">
            <v>2567</v>
          </cell>
          <cell r="G1020">
            <v>800044730706</v>
          </cell>
          <cell r="H1020" t="str">
            <v>นางสาว</v>
          </cell>
          <cell r="I1020" t="str">
            <v>ธัญญรัตน์</v>
          </cell>
          <cell r="J1020" t="str">
            <v>ก้านต่อดอก</v>
          </cell>
          <cell r="K1020" t="str">
            <v>2 5018 01128 61 0</v>
          </cell>
          <cell r="L1020" t="str">
            <v>อมก๋อย</v>
          </cell>
          <cell r="M1020" t="str">
            <v>เชียงใหม่ 3</v>
          </cell>
          <cell r="N1020">
            <v>8</v>
          </cell>
          <cell r="O1020" t="str">
            <v>องค์กรชุมชน</v>
          </cell>
          <cell r="P1020" t="str">
            <v>1.บุคคลค้ำประกัน</v>
          </cell>
          <cell r="Q1020"/>
          <cell r="R1020"/>
          <cell r="S1020" t="str">
            <v>จังหวัดฮอด</v>
          </cell>
          <cell r="T1020" t="str">
            <v>ผบ.260</v>
          </cell>
          <cell r="U1020">
            <v>2560</v>
          </cell>
          <cell r="V1020" t="str">
            <v>ผบ.262</v>
          </cell>
          <cell r="W1020">
            <v>2560</v>
          </cell>
          <cell r="X1020">
            <v>14</v>
          </cell>
          <cell r="Y1020">
            <v>6</v>
          </cell>
          <cell r="Z1020">
            <v>2560</v>
          </cell>
          <cell r="AA1020"/>
          <cell r="AB1020"/>
          <cell r="AC1020"/>
          <cell r="AD1020"/>
          <cell r="AE1020"/>
          <cell r="AF1020"/>
          <cell r="AG1020"/>
          <cell r="AH1020"/>
          <cell r="AI1020"/>
          <cell r="AJ1020"/>
          <cell r="AK1020"/>
          <cell r="AL1020"/>
          <cell r="AM1020"/>
          <cell r="AN1020"/>
          <cell r="AO1020"/>
          <cell r="AP1020"/>
          <cell r="AQ1020"/>
          <cell r="AR1020"/>
          <cell r="AS1020"/>
          <cell r="AT1020"/>
          <cell r="AU1020"/>
          <cell r="AV1020"/>
          <cell r="AW1020"/>
          <cell r="AX1020"/>
          <cell r="AY1020"/>
          <cell r="AZ1020"/>
          <cell r="BA1020"/>
          <cell r="BB1020" t="str">
            <v>รายงานผลสืบ วันที่ 24/8/2567</v>
          </cell>
          <cell r="BC1020">
            <v>1200</v>
          </cell>
          <cell r="BD1020">
            <v>24</v>
          </cell>
          <cell r="BE1020">
            <v>1</v>
          </cell>
          <cell r="BF1020">
            <v>2568</v>
          </cell>
          <cell r="BG1020">
            <v>0</v>
          </cell>
          <cell r="BH1020" t="str">
            <v>-</v>
          </cell>
          <cell r="BI1020" t="str">
            <v>-</v>
          </cell>
          <cell r="BJ1020" t="str">
            <v>-</v>
          </cell>
          <cell r="BK1020">
            <v>0</v>
          </cell>
          <cell r="BL1020">
            <v>880</v>
          </cell>
          <cell r="BM1020">
            <v>0</v>
          </cell>
          <cell r="BN1020" t="str">
            <v/>
          </cell>
          <cell r="BO1020" t="str">
            <v/>
          </cell>
          <cell r="BP1020" t="str">
            <v/>
          </cell>
          <cell r="BQ1020" t="str">
            <v>-</v>
          </cell>
          <cell r="BR1020" t="str">
            <v>-</v>
          </cell>
          <cell r="BS1020" t="str">
            <v>-</v>
          </cell>
          <cell r="BT1020" t="str">
            <v>นางสาวธัญญรัตน์ ก้านต่อดอก</v>
          </cell>
          <cell r="BU1020">
            <v>823759010509</v>
          </cell>
          <cell r="BV1020" t="str">
            <v>1.นางสาวธัญญรัตน์  ก้านต่อดอก
2.นางสาวนิศารัตน์  โกมุทจรูญ
3.นายกิติศิลป์  โกมุทจรูญ
4.นางกานดา  สุภาพ</v>
          </cell>
          <cell r="BW1020" t="str">
            <v>จำเลยที่ 1
จำเลยที่ 2
คู่สมรสจำเลยที่ 2
จำเลยที่ 3</v>
          </cell>
          <cell r="BX1020" t="str">
            <v>2-5018-01128-61-0
2-5018-01117-96-1
2-5018-00031-68-0
2-5018-00003-96-1</v>
          </cell>
          <cell r="BY102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20" t="str">
            <v>ไม่พบทรัพย์</v>
          </cell>
          <cell r="CA1020"/>
          <cell r="CB1020">
            <v>4</v>
          </cell>
          <cell r="CC1020" t="str">
            <v>ลลิตา</v>
          </cell>
          <cell r="CD1020" t="str">
            <v>นางสาวธัญญรัตน์ ก้านต่อดอก</v>
          </cell>
          <cell r="CE1020"/>
          <cell r="CF1020"/>
          <cell r="CG1020"/>
          <cell r="CH1020"/>
          <cell r="CI1020"/>
          <cell r="CJ1020"/>
          <cell r="CK1020"/>
          <cell r="CL1020">
            <v>243854</v>
          </cell>
          <cell r="CM1020"/>
          <cell r="CN1020"/>
          <cell r="CO1020"/>
          <cell r="CP1020"/>
        </row>
        <row r="1021">
          <cell r="B1021">
            <v>2494</v>
          </cell>
          <cell r="C1021">
            <v>1018</v>
          </cell>
          <cell r="D1021">
            <v>25</v>
          </cell>
          <cell r="E1021">
            <v>1</v>
          </cell>
          <cell r="F1021">
            <v>2567</v>
          </cell>
          <cell r="G1021">
            <v>800064954871</v>
          </cell>
          <cell r="H1021" t="str">
            <v>นางสาว</v>
          </cell>
          <cell r="I1021" t="str">
            <v>พรรณี</v>
          </cell>
          <cell r="J1021" t="str">
            <v>เมืองมา</v>
          </cell>
          <cell r="K1021" t="str">
            <v>2 5016 00017 05 5</v>
          </cell>
          <cell r="L1021" t="str">
            <v>อมก๋อย</v>
          </cell>
          <cell r="M1021" t="str">
            <v>เชียงใหม่ 3</v>
          </cell>
          <cell r="N1021">
            <v>8</v>
          </cell>
          <cell r="O1021" t="str">
            <v>ธนาคารประชาชน</v>
          </cell>
          <cell r="P1021" t="str">
            <v>1.บุคคลค้ำประกัน</v>
          </cell>
          <cell r="Q1021"/>
          <cell r="R1021"/>
          <cell r="S1021" t="str">
            <v>จังหวัดฮอด</v>
          </cell>
          <cell r="T1021" t="str">
            <v>ผบ1034</v>
          </cell>
          <cell r="U1021">
            <v>2562</v>
          </cell>
          <cell r="V1021" t="str">
            <v>ผบ1172</v>
          </cell>
          <cell r="W1021">
            <v>2562</v>
          </cell>
          <cell r="X1021"/>
          <cell r="Y1021"/>
          <cell r="Z1021"/>
          <cell r="AA1021">
            <v>19</v>
          </cell>
          <cell r="AB1021">
            <v>11</v>
          </cell>
          <cell r="AC1021">
            <v>2562</v>
          </cell>
          <cell r="AD1021"/>
          <cell r="AE1021"/>
          <cell r="AF1021"/>
          <cell r="AG1021"/>
          <cell r="AH1021"/>
          <cell r="AI1021"/>
          <cell r="AJ1021"/>
          <cell r="AK1021"/>
          <cell r="AL1021"/>
          <cell r="AM1021"/>
          <cell r="AN1021"/>
          <cell r="AO1021"/>
          <cell r="AP1021"/>
          <cell r="AQ1021"/>
          <cell r="AR1021"/>
          <cell r="AS1021"/>
          <cell r="AT1021"/>
          <cell r="AU1021"/>
          <cell r="AV1021"/>
          <cell r="AW1021"/>
          <cell r="AX1021"/>
          <cell r="AY1021"/>
          <cell r="AZ1021"/>
          <cell r="BA1021"/>
          <cell r="BB1021" t="str">
            <v>รายงานผลสืบทรัพย์ วันที่ 10/9/2567</v>
          </cell>
          <cell r="BC1021">
            <v>1200</v>
          </cell>
          <cell r="BD1021">
            <v>24</v>
          </cell>
          <cell r="BE1021">
            <v>1</v>
          </cell>
          <cell r="BF1021">
            <v>2568</v>
          </cell>
          <cell r="BG1021">
            <v>0</v>
          </cell>
          <cell r="BH1021" t="str">
            <v>-</v>
          </cell>
          <cell r="BI1021" t="str">
            <v>-</v>
          </cell>
          <cell r="BJ1021" t="str">
            <v>-</v>
          </cell>
          <cell r="BK1021">
            <v>0</v>
          </cell>
          <cell r="BL1021">
            <v>955</v>
          </cell>
          <cell r="BM1021">
            <v>0</v>
          </cell>
          <cell r="BN1021" t="str">
            <v/>
          </cell>
          <cell r="BO1021" t="str">
            <v/>
          </cell>
          <cell r="BP1021" t="str">
            <v/>
          </cell>
          <cell r="BQ1021" t="str">
            <v>-</v>
          </cell>
          <cell r="BR1021" t="str">
            <v>-</v>
          </cell>
          <cell r="BS1021" t="str">
            <v>-</v>
          </cell>
          <cell r="BT1021" t="str">
            <v>นางสาวพรรณี เมืองมา</v>
          </cell>
          <cell r="BU1021">
            <v>883262011658</v>
          </cell>
          <cell r="BV1021" t="str">
            <v>1.นางสาวพรรณี  เมืองมา
2.นายอมร  ใจยศ
3.นางภัทร์ณรินทร์ วรกาญจ์ธนาโชฒิ
4.นายทศพล  เขาใหญ่</v>
          </cell>
          <cell r="BW1021" t="str">
            <v>จำเลยที่ 1
จำเลยที่ 2
จำเลยที่ 3 
คู่สมรสจำเลยที่ 3</v>
          </cell>
          <cell r="BX1021" t="str">
            <v>2-5016-00017-05-5
3-5018-00009-58-5
3-5018-00008-88-1
3-7502-00031-12-9</v>
          </cell>
          <cell r="BY1021" t="str">
            <v>-ไม่พบว่ามีกรรมสิทธิ์ในที่ดิน อ.อมก๋อย จ.เชียงใหม่
-ไม่พบว่ามีกรรมสิทธิ์ในที่ดิน อ.ฮอด จ.เชียงใหม่
-พบว่ามีกรรมสิทธิ์ในที่ดิน น.ส.3ก. เลขที่ 15 ต.อมก๋อย อ.อมก๋อย จ.เชียงใหม่
-ไม่พบว่ามีกรรมสิทธิ์ในที่ดิน อ.อมก๋อย จ.เชียงใหม่
-ไม่พบว่ามีกรรมสิทธิ์ในที่ดิน อ.อมก๋อย จ.เชียงใหม่</v>
          </cell>
          <cell r="BZ1021" t="str">
            <v>พบทรัพย์</v>
          </cell>
          <cell r="CA1021"/>
          <cell r="CB1021"/>
          <cell r="CC1021" t="str">
            <v>ลลิตา</v>
          </cell>
          <cell r="CD1021" t="str">
            <v>นางสาวพรรณี เมืองมา</v>
          </cell>
          <cell r="CE1021"/>
          <cell r="CF1021"/>
          <cell r="CG1021"/>
          <cell r="CH1021"/>
          <cell r="CI1021"/>
          <cell r="CJ1021"/>
          <cell r="CK1021"/>
          <cell r="CL1021">
            <v>243884</v>
          </cell>
          <cell r="CM1021"/>
          <cell r="CN1021"/>
          <cell r="CO1021"/>
          <cell r="CP1021"/>
        </row>
        <row r="1022">
          <cell r="B1022">
            <v>2495</v>
          </cell>
          <cell r="C1022">
            <v>1019</v>
          </cell>
          <cell r="D1022"/>
          <cell r="E1022"/>
          <cell r="F1022"/>
          <cell r="G1022">
            <v>800027063661</v>
          </cell>
          <cell r="H1022" t="str">
            <v>นาย</v>
          </cell>
          <cell r="I1022" t="str">
            <v>อินเนตร</v>
          </cell>
          <cell r="J1022" t="str">
            <v>อุ่นจิตร</v>
          </cell>
          <cell r="K1022" t="str">
            <v>3 5016 00324 85 1</v>
          </cell>
          <cell r="L1022" t="str">
            <v>อมก๋อย</v>
          </cell>
          <cell r="M1022" t="str">
            <v>เชียงใหม่ 3</v>
          </cell>
          <cell r="N1022">
            <v>8</v>
          </cell>
          <cell r="O1022" t="str">
            <v>ธนาคารประชาชน</v>
          </cell>
          <cell r="P1022" t="str">
            <v>1.บุคคลค้ำประกัน</v>
          </cell>
          <cell r="Q1022"/>
          <cell r="R1022"/>
          <cell r="S1022" t="str">
            <v>จังหวัดฮอด</v>
          </cell>
          <cell r="T1022" t="str">
            <v>ผบE209</v>
          </cell>
          <cell r="U1022">
            <v>2563</v>
          </cell>
          <cell r="V1022" t="str">
            <v>ผบE330</v>
          </cell>
          <cell r="W1022">
            <v>2563</v>
          </cell>
          <cell r="X1022">
            <v>10</v>
          </cell>
          <cell r="Y1022">
            <v>9</v>
          </cell>
          <cell r="Z1022">
            <v>2563</v>
          </cell>
          <cell r="AA1022"/>
          <cell r="AB1022"/>
          <cell r="AC1022"/>
          <cell r="AD1022"/>
          <cell r="AE1022"/>
          <cell r="AF1022"/>
          <cell r="AG1022"/>
          <cell r="AH1022"/>
          <cell r="AI1022"/>
          <cell r="AJ1022"/>
          <cell r="AK1022"/>
          <cell r="AL1022"/>
          <cell r="AM1022"/>
          <cell r="AN1022"/>
          <cell r="AO1022"/>
          <cell r="AP1022"/>
          <cell r="AQ1022"/>
          <cell r="AR1022"/>
          <cell r="AS1022"/>
          <cell r="AT1022"/>
          <cell r="AU1022"/>
          <cell r="AV1022"/>
          <cell r="AW1022"/>
          <cell r="AX1022"/>
          <cell r="AY1022"/>
          <cell r="AZ1022"/>
          <cell r="BA1022"/>
          <cell r="BB1022" t="str">
            <v>รายงานผลสืบทรัพย์ 27/8/2567</v>
          </cell>
          <cell r="BC1022">
            <v>1500</v>
          </cell>
          <cell r="BD1022">
            <v>24</v>
          </cell>
          <cell r="BE1022">
            <v>1</v>
          </cell>
          <cell r="BF1022">
            <v>2568</v>
          </cell>
          <cell r="BG1022">
            <v>0</v>
          </cell>
          <cell r="BH1022" t="str">
            <v>-</v>
          </cell>
          <cell r="BI1022" t="str">
            <v>-</v>
          </cell>
          <cell r="BJ1022" t="str">
            <v>-</v>
          </cell>
          <cell r="BK1022">
            <v>0</v>
          </cell>
          <cell r="BL1022">
            <v>2300</v>
          </cell>
          <cell r="BM1022">
            <v>0</v>
          </cell>
          <cell r="BN1022" t="str">
            <v/>
          </cell>
          <cell r="BO1022" t="str">
            <v/>
          </cell>
          <cell r="BP1022" t="str">
            <v/>
          </cell>
          <cell r="BQ1022" t="str">
            <v>-</v>
          </cell>
          <cell r="BR1022" t="str">
            <v>-</v>
          </cell>
          <cell r="BS1022" t="str">
            <v>-</v>
          </cell>
          <cell r="BT1022" t="str">
            <v>นายอินเนตร อุ่นจิตร</v>
          </cell>
          <cell r="BU1022">
            <v>823758010097</v>
          </cell>
          <cell r="BV1022" t="str">
            <v>1.นายอินเนตร  อุ่นจิต
2.นางชวลศรี  อุ่นจิต
3.นางสาววิชุดา  แดงวงค์
4.นางสาวทวิตา  อุ่นจิต
5.นายสุชาติ  กันทิมาพงค์</v>
          </cell>
          <cell r="BW1022" t="str">
            <v>จำเลยที่ 1
คู่สมรสจำเลยที่ 1
จำเลยที่ 2
จำเลยที่ 3
คู่สมรสจำเลยที่ 3</v>
          </cell>
          <cell r="BX1022" t="str">
            <v>3-5016-00324-85-1
3-5016-00324-84-3
1-5207-00052-13-9
3-5016-00324-88-6
3-5101-00477-86-1</v>
          </cell>
          <cell r="BY1022" t="str">
            <v>-ไม่พบว่ามีกรรมสิทธิ์ในที่ดิน อ.อมก๋อย  จ.เชียงใหม่
-พบว่ามีกรรมสิทธิ์ในที่ดินโฉนดเลขที่ 15552 หน้าสำรวจ 2379 เลขที่ดิน 625 ต.เหล่ายาว อ.บ้านโฮ่ง  จ.ลำพูน (ติดจำนอง สหกรณ์การเกษตร.)
-พบว่ามีกรรมสิทธิ์ในที่ดินโฉนดเลขที่ 23434 หน้าสำรวจ 5965 เลขที่ดิน 60 ต.เหล่ายาว อ.บ้านโฮ่ง  จ.ลำพูน (ติดจำนอง สหกรณ์การเกษตร.)
-ไม่พบว่ามีกรรมสิทธิ์ในที่ดิน อ.อมก๋อย  จ.เชียงใหม่
-ไม่พบว่ามีกรรมสิทธิ์ในที่ดิน อ.บ้านโฮ่ง  จ.ลำพูน
-ไม่พบว่ามีกรรมสิทธิ์ในที่ดิน อ.อมก๋อย  จ.เชียงใหม่
-พบว่ามีกรรมสิทธิ์ในที่ดินโฉนดเลขที่ 14329 หน้าสำรวจ 25354 เลขที่ดิน 3438  แขวงสีกัน เขตดอนเมือง  กรุงเทพมหานคร (ติดจำนอง ธ.ทหารไทยธนชาต)
-ไม่พบว่ามีกรรมสิทธิ์ในที่ดิน อ.อมก๋อย  จ.เชียงใหม่
-ไม่พบว่ามีกรรมสิทธิ์ในที่ดิน อ.เมืองลำพูน  จ.ลำพูน
-ไม่พบว่ามีกรรมสิทธิ์ในที่ดิน อ.อมก๋อย  จ.เชียงใหม่
-ไม่พบว่ามีกรรมสิทธิ์ในที่ดิน อ.เมืองลำพูน  จ.ลำพูน</v>
          </cell>
          <cell r="BZ1022" t="str">
            <v>พบทรัพย์</v>
          </cell>
          <cell r="CA1022"/>
          <cell r="CB1022">
            <v>5</v>
          </cell>
          <cell r="CC1022" t="str">
            <v>ลลิตา</v>
          </cell>
          <cell r="CD1022" t="str">
            <v>นายอินเนตร อุ่นจิตร</v>
          </cell>
          <cell r="CE1022"/>
          <cell r="CF1022"/>
          <cell r="CG1022"/>
          <cell r="CH1022"/>
          <cell r="CI1022"/>
          <cell r="CJ1022"/>
          <cell r="CK1022"/>
          <cell r="CL1022">
            <v>243884</v>
          </cell>
          <cell r="CM1022"/>
          <cell r="CN1022"/>
          <cell r="CO1022"/>
          <cell r="CP1022"/>
        </row>
        <row r="1023">
          <cell r="B1023">
            <v>2496</v>
          </cell>
          <cell r="C1023">
            <v>1020</v>
          </cell>
          <cell r="D1023">
            <v>25</v>
          </cell>
          <cell r="E1023">
            <v>1</v>
          </cell>
          <cell r="F1023">
            <v>2567</v>
          </cell>
          <cell r="G1023">
            <v>800061087782</v>
          </cell>
          <cell r="H1023" t="str">
            <v>นาย</v>
          </cell>
          <cell r="I1023" t="str">
            <v xml:space="preserve">ณัษฐพงษ์ </v>
          </cell>
          <cell r="J1023" t="str">
            <v>ไชยพงศ์กูล</v>
          </cell>
          <cell r="K1023" t="str">
            <v>3 5103 00373 66 0</v>
          </cell>
          <cell r="L1023" t="str">
            <v>จอมทอง</v>
          </cell>
          <cell r="M1023" t="str">
            <v>เชียงใหม่ 3</v>
          </cell>
          <cell r="N1023">
            <v>8</v>
          </cell>
          <cell r="O1023" t="str">
            <v>ธนาคารประชาชน</v>
          </cell>
          <cell r="P1023" t="str">
            <v>1.บุคคลค้ำประกัน</v>
          </cell>
          <cell r="Q1023"/>
          <cell r="R1023"/>
          <cell r="S1023" t="str">
            <v>จังหวัดลำพูน</v>
          </cell>
          <cell r="T1023" t="str">
            <v>ผบ.1100</v>
          </cell>
          <cell r="U1023">
            <v>2561</v>
          </cell>
          <cell r="V1023" t="str">
            <v>ผบ.1865</v>
          </cell>
          <cell r="W1023">
            <v>2561</v>
          </cell>
          <cell r="X1023"/>
          <cell r="Y1023"/>
          <cell r="Z1023"/>
          <cell r="AA1023">
            <v>16</v>
          </cell>
          <cell r="AB1023">
            <v>7</v>
          </cell>
          <cell r="AC1023">
            <v>2561</v>
          </cell>
          <cell r="AD1023"/>
          <cell r="AE1023"/>
          <cell r="AF1023"/>
          <cell r="AG1023"/>
          <cell r="AH1023"/>
          <cell r="AI1023"/>
          <cell r="AJ1023"/>
          <cell r="AK1023"/>
          <cell r="AL1023"/>
          <cell r="AM1023"/>
          <cell r="AN1023"/>
          <cell r="AO1023"/>
          <cell r="AP1023"/>
          <cell r="AQ1023"/>
          <cell r="AR1023"/>
          <cell r="AS1023"/>
          <cell r="AT1023"/>
          <cell r="AU1023"/>
          <cell r="AV1023"/>
          <cell r="AW1023"/>
          <cell r="AX1023"/>
          <cell r="AY1023"/>
          <cell r="AZ1023"/>
          <cell r="BA1023"/>
          <cell r="BB1023" t="str">
            <v>รายงานผลสืบทรัพย์ 11/9/2567</v>
          </cell>
          <cell r="BC1023" t="str">
            <v/>
          </cell>
          <cell r="BD1023" t="str">
            <v/>
          </cell>
          <cell r="BE1023" t="str">
            <v/>
          </cell>
          <cell r="BF1023" t="str">
            <v/>
          </cell>
          <cell r="BG1023" t="str">
            <v/>
          </cell>
          <cell r="BH1023" t="str">
            <v/>
          </cell>
          <cell r="BI1023" t="str">
            <v/>
          </cell>
          <cell r="BJ1023" t="str">
            <v/>
          </cell>
          <cell r="BK1023" t="str">
            <v/>
          </cell>
          <cell r="BL1023" t="str">
            <v/>
          </cell>
          <cell r="BM1023" t="str">
            <v/>
          </cell>
          <cell r="BN1023" t="str">
            <v/>
          </cell>
          <cell r="BO1023" t="str">
            <v/>
          </cell>
          <cell r="BP1023" t="str">
            <v/>
          </cell>
          <cell r="BQ1023" t="str">
            <v/>
          </cell>
          <cell r="BR1023" t="str">
            <v/>
          </cell>
          <cell r="BS1023" t="str">
            <v/>
          </cell>
          <cell r="BT1023" t="str">
            <v>นายณัษฐพงษ์  ไชยพงศ์กูล</v>
          </cell>
          <cell r="BU1023">
            <v>823761010047</v>
          </cell>
          <cell r="BV1023" t="str">
            <v>1.นายณัษฐพงษ์    ไชยพงศ์กูล
2.นางกัลยา   ไชยพงศ์กูล
3.นางกัญญา   กองสิงห์
4.นายสุทัศน์   กองสิงห์
5.นางอำไพ   ตุ่นวัน</v>
          </cell>
          <cell r="BW1023" t="str">
            <v>จำเลยที่ 1
คู่สมรสจำเลยที่ 1
จำเลยที่ 2
คู่สมรสจำเลยที่ 2
จำเลยที่ 3</v>
          </cell>
          <cell r="BX1023" t="str">
            <v>3-5103-00373-66-0
3-5106-00539-22-9
3-5106-00539-17-2
3-5106-00633-21-7
3-5106-00539-20-2</v>
          </cell>
          <cell r="BY1023"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-พบว่ามีกรรมสิทธิ์ในที่ดินโฉนดเลขที่  32739 หน้าสำรวจ 3013 เลขที่ดิน 1 ต.วังผาง อ.เวียงหนองล่อง  จ.ลำพูน (สินส่วนตัว)
-ไม่พบว่ามีกรรมสิทธิ์ในที่ดิน อ.จอมทอง จ.เชียงใหม่
-พบว่ามีกรรมสิทธิ์ในที่ดิน โฉนดเลขที่  32740 หน้าสำรวจ 3014 เลขที่ 2 ต.วังผาง อ.เวียงหนองล่อง  จ.ลำพูน (ติดจำนอง ธกส)
-ไม่พบว่ามีกรรมสิทธิ์ในที่ดิน อ.ฮอด  จ.เชียงใหม่
-พบว่ามีกรรมสิทธิ์ในที่ดิน โฉนดเลขที่  11153  หน้าสำรวจ 464 เลขที่ 691  ต.วังผาง อ.เวียงหนองล่อง  จ.ลำพูน (ติดจำนอง ธกส)(สินสมรส)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อ.หางดง  จ.เชียงใหม่</v>
          </cell>
          <cell r="BZ1023" t="str">
            <v>พบทรัพย์</v>
          </cell>
          <cell r="CA1023"/>
          <cell r="CB1023"/>
          <cell r="CC1023" t="str">
            <v>วชิราภรณ์</v>
          </cell>
          <cell r="CD1023" t="str">
            <v>นายณัษฐพงษ์  ไชยพงศ์กูล</v>
          </cell>
          <cell r="CE1023"/>
          <cell r="CF1023"/>
          <cell r="CG1023"/>
          <cell r="CH1023"/>
          <cell r="CI1023"/>
          <cell r="CJ1023"/>
          <cell r="CK1023"/>
          <cell r="CL1023">
            <v>243902</v>
          </cell>
          <cell r="CM1023"/>
          <cell r="CN1023"/>
          <cell r="CO1023"/>
          <cell r="CP1023"/>
        </row>
        <row r="1024">
          <cell r="B1024">
            <v>2497</v>
          </cell>
          <cell r="C1024">
            <v>1021</v>
          </cell>
          <cell r="D1024">
            <v>25</v>
          </cell>
          <cell r="E1024">
            <v>1</v>
          </cell>
          <cell r="F1024">
            <v>2567</v>
          </cell>
          <cell r="G1024">
            <v>800050353856</v>
          </cell>
          <cell r="H1024" t="str">
            <v>นาง</v>
          </cell>
          <cell r="I1024" t="str">
            <v>อำไพ</v>
          </cell>
          <cell r="J1024" t="str">
            <v>ตั๋นแก้ว</v>
          </cell>
          <cell r="K1024" t="str">
            <v>3 5002 00252 67 4</v>
          </cell>
          <cell r="L1024" t="str">
            <v>จอมทอง</v>
          </cell>
          <cell r="M1024" t="str">
            <v>เชียงใหม่ 3</v>
          </cell>
          <cell r="N1024">
            <v>8</v>
          </cell>
          <cell r="O1024" t="str">
            <v>ธนาคารประชาชน</v>
          </cell>
          <cell r="P1024" t="str">
            <v>1.บุคคลค้ำประกัน</v>
          </cell>
          <cell r="Q1024"/>
          <cell r="R1024"/>
          <cell r="S1024" t="str">
            <v>แขวงเชียงใหม่</v>
          </cell>
          <cell r="T1024" t="str">
            <v>ผบ3700</v>
          </cell>
          <cell r="U1024">
            <v>2560</v>
          </cell>
          <cell r="V1024" t="str">
            <v>ผบ5138</v>
          </cell>
          <cell r="W1024">
            <v>2560</v>
          </cell>
          <cell r="X1024">
            <v>31</v>
          </cell>
          <cell r="Y1024">
            <v>7</v>
          </cell>
          <cell r="Z1024">
            <v>2560</v>
          </cell>
          <cell r="AA1024"/>
          <cell r="AB1024"/>
          <cell r="AC1024"/>
          <cell r="AD1024"/>
          <cell r="AE1024"/>
          <cell r="AF1024"/>
          <cell r="AG1024"/>
          <cell r="AH1024"/>
          <cell r="AI1024"/>
          <cell r="AJ1024"/>
          <cell r="AK1024"/>
          <cell r="AL1024"/>
          <cell r="AM1024"/>
          <cell r="AN1024"/>
          <cell r="AO1024"/>
          <cell r="AP1024"/>
          <cell r="AQ1024"/>
          <cell r="AR1024"/>
          <cell r="AS1024"/>
          <cell r="AT1024"/>
          <cell r="AU1024"/>
          <cell r="AV1024"/>
          <cell r="AW1024"/>
          <cell r="AX1024"/>
          <cell r="AY1024"/>
          <cell r="AZ1024"/>
          <cell r="BA1024"/>
          <cell r="BB1024" t="str">
            <v>รายงานผลสืบทรัพย์ 13/8/2567</v>
          </cell>
          <cell r="BC1024" t="str">
            <v/>
          </cell>
          <cell r="BD1024" t="str">
            <v/>
          </cell>
          <cell r="BE1024" t="str">
            <v/>
          </cell>
          <cell r="BF1024" t="str">
            <v/>
          </cell>
          <cell r="BG1024" t="str">
            <v/>
          </cell>
          <cell r="BH1024" t="str">
            <v/>
          </cell>
          <cell r="BI1024" t="str">
            <v/>
          </cell>
          <cell r="BJ1024" t="str">
            <v/>
          </cell>
          <cell r="BK1024" t="str">
            <v/>
          </cell>
          <cell r="BL1024" t="str">
            <v/>
          </cell>
          <cell r="BM1024" t="str">
            <v/>
          </cell>
          <cell r="BN1024" t="str">
            <v/>
          </cell>
          <cell r="BO1024" t="str">
            <v/>
          </cell>
          <cell r="BP1024" t="str">
            <v/>
          </cell>
          <cell r="BQ1024" t="str">
            <v/>
          </cell>
          <cell r="BR1024" t="str">
            <v/>
          </cell>
          <cell r="BS1024" t="str">
            <v/>
          </cell>
          <cell r="BT1024" t="str">
            <v>นางอำไพ ตั๋นแก้ว</v>
          </cell>
          <cell r="BU1024">
            <v>823760010021</v>
          </cell>
          <cell r="BV1024" t="str">
            <v>1.นางอำไพ  ตั๋นแก้ว
2.นายกาญจน์  ตั๋นแก้ว
3.นางสาวนิตยา  บุญเป็ง
4.นายจรูญ   บุญเป็ง
5.นายรันร์   ศรีจอมแจ้ง
6.นางสาวสุณี   สุนันต๊ะ</v>
          </cell>
          <cell r="BW1024" t="str">
            <v xml:space="preserve">จำเลยที่ 1
คู่สมรสจำเลยที่ 1
จำเลยที่ 2
คู่สมรสจำเลยที่ 2
จำเลยที่ 3
คู่สมรสจำเลยที่ 3
</v>
          </cell>
          <cell r="BX1024" t="str">
            <v>3-5002-00252-67-4
3-5002-00752-90-1
3-5012-00630-53-0
1-5012-00078-98-9
3-5009-00341-62-9
3-5002-00255-93-2</v>
          </cell>
          <cell r="BY1024" t="str">
            <v>-ไม่พบว่ามีกรรมสิทธิ์ในที่ดิน อ.จอมทอง จ.เชียงใหม่
-ไม่พบว่ามีกรรมสิทธิ์ในที่ดิน อ.ดอยหล่อจ.เชียงใหม่
-ไม่พบว่ามีกรรมสิทธิ์ในที่ดิน อ.จอมทอง จ.เชียงใหม่
-ไม่พบว่ามีกรรมสิทธิ์ในที่ดิน อ.ดอยหล่อจ.เชียงใหม่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อ.นิคมพัฒนา จ.ระยอง
-ไม่พบว่ามีกรรมสิทธิ์ในที่ดิน อ.สันป่าตอง จ.เชียงใหม่
-ไม่พบว่ามีกรรมสิทธิ์ในที่ดิน อ.นิคมพัฒนา จ.ระยอง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1024" t="str">
            <v>ไม่พบทรัพย์</v>
          </cell>
          <cell r="CA1024"/>
          <cell r="CB1024"/>
          <cell r="CC1024" t="str">
            <v>วชิราภรณ์</v>
          </cell>
          <cell r="CD1024" t="str">
            <v>1.นายมานพ บุญหนัก
2.นางสาวนงลักษณ์ มหารัตน์
3.นางศศรีทอน ศรีไววาง
4.นายวรวุฒิ ศรีไววาง
5.นายชัชวาล ไร่ดี</v>
          </cell>
          <cell r="CE1024" t="str">
            <v>จำเลยที่ 1
คู่สมรสจำเลยที่ 1
จำเลยที่ 2
คู่สมรสจำเลยที่ 2
จำเลยที่ 3</v>
          </cell>
          <cell r="CF1024" t="str">
            <v>3-1704-00221-77-6
3-5002-00093-07-0
5-5209-00015-18-1
3-5016-00014-36-4
3-3012-01316-58-0</v>
          </cell>
          <cell r="CG1024" t="str">
            <v>-ไม่พบว่ามีกรรมสิทธิ์ในที่ดิน อ.ฮอด จ.เชียงใหม่
-ไม่พบว่ามีกรรมสิทธิ์ในที่ดิน อ.จอมทอง จ.เชียงใหม่
-ไม่พบว่ามีกรรมสิทธิ์ในที่ดิน อ.พรหมบุรี จ.สิงห์บุรี
-ไม่พบว่ามีกรรมสิทธิ์ในที่ดิน อ.ฮอด จ.เชียงใหม่
-พบว่ามีกรรมสิทธิ์ในที่ดินโฉนดเลขที่ 50912 ต.บ้านแปะ อ.จอมทอง จ.เชียงใหม่ (สินส่วนตัว)
-พบว่ามีกรรมสิทธิ์ในที่ดินโฉนดเลขที่ 6276 ต.บ้านแปะ อ.จอมทอง จ.เชียงใหม่ (สินส่วนตัว)
-ไม่พบว่ามีกรรมสิทธิ์ในที่ดิน อ.พรหมบุรี จ.สิงห์บุรี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CH1024" t="str">
            <v>พบ</v>
          </cell>
          <cell r="CI1024"/>
          <cell r="CJ1024"/>
          <cell r="CK1024" t="str">
            <v>ปฏิยุทธ์</v>
          </cell>
          <cell r="CL1024">
            <v>243852</v>
          </cell>
          <cell r="CM1024"/>
          <cell r="CN1024"/>
          <cell r="CO1024"/>
          <cell r="CP1024"/>
        </row>
        <row r="1025">
          <cell r="B1025">
            <v>2498</v>
          </cell>
          <cell r="C1025">
            <v>1022</v>
          </cell>
          <cell r="D1025">
            <v>25</v>
          </cell>
          <cell r="E1025">
            <v>1</v>
          </cell>
          <cell r="F1025">
            <v>2567</v>
          </cell>
          <cell r="G1025">
            <v>800024869722</v>
          </cell>
          <cell r="H1025" t="str">
            <v>นาง</v>
          </cell>
          <cell r="I1025" t="str">
            <v>พิรานันท์</v>
          </cell>
          <cell r="J1025" t="str">
            <v>ธนัชเกียรติศิริ</v>
          </cell>
          <cell r="K1025" t="str">
            <v>3 5012 00752 12 1</v>
          </cell>
          <cell r="L1025" t="str">
            <v>จอมทอง</v>
          </cell>
          <cell r="M1025" t="str">
            <v xml:space="preserve">เชียงใหม่ 3 </v>
          </cell>
          <cell r="N1025">
            <v>8</v>
          </cell>
          <cell r="O1025" t="str">
            <v>ธนาคารประชาชน</v>
          </cell>
          <cell r="P1025" t="str">
            <v>1.บุคคลค้ำประกัน</v>
          </cell>
          <cell r="Q1025"/>
          <cell r="R1025"/>
          <cell r="S1025" t="str">
            <v>แขวงเชียงใหม่</v>
          </cell>
          <cell r="T1025" t="str">
            <v>ผบ.3699</v>
          </cell>
          <cell r="U1025">
            <v>2560</v>
          </cell>
          <cell r="V1025">
            <v>7269</v>
          </cell>
          <cell r="W1025">
            <v>2560</v>
          </cell>
          <cell r="X1025"/>
          <cell r="Y1025"/>
          <cell r="Z1025"/>
          <cell r="AA1025">
            <v>29</v>
          </cell>
          <cell r="AB1025">
            <v>8</v>
          </cell>
          <cell r="AC1025">
            <v>2560</v>
          </cell>
          <cell r="AD1025"/>
          <cell r="AE1025"/>
          <cell r="AF1025"/>
          <cell r="AG1025"/>
          <cell r="AH1025"/>
          <cell r="AI1025"/>
          <cell r="AJ1025"/>
          <cell r="AK1025"/>
          <cell r="AL1025"/>
          <cell r="AM1025"/>
          <cell r="AN1025"/>
          <cell r="AO1025"/>
          <cell r="AP1025"/>
          <cell r="AQ1025"/>
          <cell r="AR1025"/>
          <cell r="AS1025"/>
          <cell r="AT1025"/>
          <cell r="AU1025"/>
          <cell r="AV1025"/>
          <cell r="AW1025"/>
          <cell r="AX1025"/>
          <cell r="AY1025"/>
          <cell r="AZ1025"/>
          <cell r="BA1025"/>
          <cell r="BB1025" t="str">
            <v>รายงานผลสืบทรัพย์ 22/8/2567</v>
          </cell>
          <cell r="BC1025" t="str">
            <v/>
          </cell>
          <cell r="BD1025" t="str">
            <v/>
          </cell>
          <cell r="BE1025" t="str">
            <v/>
          </cell>
          <cell r="BF1025" t="str">
            <v/>
          </cell>
          <cell r="BG1025" t="str">
            <v/>
          </cell>
          <cell r="BH1025" t="str">
            <v/>
          </cell>
          <cell r="BI1025" t="str">
            <v/>
          </cell>
          <cell r="BJ1025" t="str">
            <v/>
          </cell>
          <cell r="BK1025" t="str">
            <v/>
          </cell>
          <cell r="BL1025" t="str">
            <v/>
          </cell>
          <cell r="BM1025" t="str">
            <v/>
          </cell>
          <cell r="BN1025" t="str">
            <v/>
          </cell>
          <cell r="BO1025" t="str">
            <v/>
          </cell>
          <cell r="BP1025" t="str">
            <v/>
          </cell>
          <cell r="BQ1025" t="str">
            <v/>
          </cell>
          <cell r="BR1025" t="str">
            <v/>
          </cell>
          <cell r="BS1025" t="str">
            <v/>
          </cell>
          <cell r="BT1025" t="str">
            <v>นางพิรานันท์ ธนัชเกียรติศิริ</v>
          </cell>
          <cell r="BU1025">
            <v>823758010635</v>
          </cell>
          <cell r="BV1025" t="str">
            <v>1.นางพิรานันท์   ธนัชเกียรติศิริ
2.นายภาคิน   จันทร์กลาง
3.นายวัชรินทร์พงษ์   ศิริมา</v>
          </cell>
          <cell r="BW1025" t="str">
            <v>จำเลยที่ 1
คู่สมรสจำเลยที่ 1
จำเลยที่ 2</v>
          </cell>
          <cell r="BX1025" t="str">
            <v>3-5012-00752-12-1
3-5199-00094-17-4
3-5012-00752-11-2</v>
          </cell>
          <cell r="BY1025"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-พบว่ามีกรรมสิทธิ์ในที่ดินโฉนดเลขที่  9543 หน้าสำรวจ 2130 เลขที่ดิน 121 ต.ศรีดงเย็น อ.ไชยปราการ  จ.เชียงใหม่
-ไม่พบว่ามีกรรมสิทธิ์ในที่ดิน อ.เมืองเชียงใหม่ จ.เชียงใหม่
</v>
          </cell>
          <cell r="BZ1025" t="str">
            <v>พบทรัพย์</v>
          </cell>
          <cell r="CA1025"/>
          <cell r="CB1025"/>
          <cell r="CC1025" t="str">
            <v>วชิราภรณ์</v>
          </cell>
          <cell r="CD1025" t="str">
            <v>นางพิรานันท์ ธนัชเกียรติศิริ</v>
          </cell>
          <cell r="CE1025"/>
          <cell r="CF1025"/>
          <cell r="CG1025"/>
          <cell r="CH1025"/>
          <cell r="CI1025"/>
          <cell r="CJ1025"/>
          <cell r="CK1025"/>
          <cell r="CL1025">
            <v>243852</v>
          </cell>
          <cell r="CM1025"/>
          <cell r="CN1025"/>
          <cell r="CO1025"/>
          <cell r="CP1025"/>
        </row>
        <row r="1026">
          <cell r="B1026">
            <v>2499</v>
          </cell>
          <cell r="C1026">
            <v>1023</v>
          </cell>
          <cell r="D1026">
            <v>25</v>
          </cell>
          <cell r="E1026">
            <v>1</v>
          </cell>
          <cell r="F1026">
            <v>2567</v>
          </cell>
          <cell r="G1026">
            <v>800054497907</v>
          </cell>
          <cell r="H1026" t="str">
            <v>นาย</v>
          </cell>
          <cell r="I1026" t="str">
            <v>วิโรจน์</v>
          </cell>
          <cell r="J1026" t="str">
            <v>ตาจาย</v>
          </cell>
          <cell r="K1026" t="str">
            <v>3 5002 00389 45 9</v>
          </cell>
          <cell r="L1026" t="str">
            <v>จอมทอง</v>
          </cell>
          <cell r="M1026" t="str">
            <v>เชียงใหม่ 3</v>
          </cell>
          <cell r="N1026">
            <v>8</v>
          </cell>
          <cell r="O1026" t="str">
            <v>ธนาคารประชาชน</v>
          </cell>
          <cell r="P1026" t="str">
            <v>1.บุคคลค้ำประกัน</v>
          </cell>
          <cell r="Q1026"/>
          <cell r="R1026"/>
          <cell r="S1026" t="str">
            <v>แขวงเชียงใหม่</v>
          </cell>
          <cell r="T1026" t="str">
            <v>ผบ.9136</v>
          </cell>
          <cell r="U1026">
            <v>2560</v>
          </cell>
          <cell r="V1026" t="str">
            <v>ผบ.10028</v>
          </cell>
          <cell r="W1026">
            <v>2560</v>
          </cell>
          <cell r="X1026">
            <v>16</v>
          </cell>
          <cell r="Y1026">
            <v>10</v>
          </cell>
          <cell r="Z1026">
            <v>2560</v>
          </cell>
          <cell r="AA1026"/>
          <cell r="AB1026"/>
          <cell r="AC1026"/>
          <cell r="AD1026"/>
          <cell r="AE1026"/>
          <cell r="AF1026"/>
          <cell r="AG1026"/>
          <cell r="AH1026"/>
          <cell r="AI1026"/>
          <cell r="AJ1026"/>
          <cell r="AK1026"/>
          <cell r="AL1026"/>
          <cell r="AM1026"/>
          <cell r="AN1026"/>
          <cell r="AO1026"/>
          <cell r="AP1026"/>
          <cell r="AQ1026"/>
          <cell r="AR1026"/>
          <cell r="AS1026"/>
          <cell r="AT1026"/>
          <cell r="AU1026"/>
          <cell r="AV1026"/>
          <cell r="AW1026"/>
          <cell r="AX1026"/>
          <cell r="AY1026"/>
          <cell r="AZ1026"/>
          <cell r="BA1026"/>
          <cell r="BB1026"/>
          <cell r="BC1026" t="str">
            <v/>
          </cell>
          <cell r="BD1026" t="str">
            <v/>
          </cell>
          <cell r="BE1026" t="str">
            <v/>
          </cell>
          <cell r="BF1026" t="str">
            <v/>
          </cell>
          <cell r="BG1026" t="str">
            <v/>
          </cell>
          <cell r="BH1026" t="str">
            <v/>
          </cell>
          <cell r="BI1026" t="str">
            <v/>
          </cell>
          <cell r="BJ1026" t="str">
            <v/>
          </cell>
          <cell r="BK1026" t="str">
            <v/>
          </cell>
          <cell r="BL1026" t="str">
            <v/>
          </cell>
          <cell r="BM1026" t="str">
            <v/>
          </cell>
          <cell r="BN1026" t="str">
            <v/>
          </cell>
          <cell r="BO1026" t="str">
            <v/>
          </cell>
          <cell r="BP1026" t="str">
            <v/>
          </cell>
          <cell r="BQ1026" t="str">
            <v/>
          </cell>
          <cell r="BR1026" t="str">
            <v/>
          </cell>
          <cell r="BS1026" t="str">
            <v/>
          </cell>
          <cell r="BT1026" t="str">
            <v>นายวิโรจน์ ตาจาย</v>
          </cell>
          <cell r="BU1026">
            <v>823760010138</v>
          </cell>
          <cell r="BV1026"/>
          <cell r="BW1026"/>
          <cell r="BX1026"/>
          <cell r="BY1026"/>
          <cell r="BZ1026"/>
          <cell r="CA1026"/>
          <cell r="CB1026"/>
          <cell r="CC1026"/>
          <cell r="CD1026" t="str">
            <v>นายวิโรจน์ ตาจาย</v>
          </cell>
          <cell r="CE1026"/>
          <cell r="CF1026"/>
          <cell r="CG1026"/>
          <cell r="CH1026"/>
          <cell r="CI1026"/>
          <cell r="CJ1026"/>
          <cell r="CK1026"/>
          <cell r="CL1026"/>
          <cell r="CM1026"/>
          <cell r="CN1026"/>
          <cell r="CO1026"/>
          <cell r="CP1026"/>
        </row>
        <row r="1027">
          <cell r="B1027">
            <v>2500</v>
          </cell>
          <cell r="C1027">
            <v>1024</v>
          </cell>
          <cell r="D1027">
            <v>25</v>
          </cell>
          <cell r="E1027">
            <v>1</v>
          </cell>
          <cell r="F1027">
            <v>2567</v>
          </cell>
          <cell r="G1027">
            <v>800054498715</v>
          </cell>
          <cell r="H1027" t="str">
            <v>นาย</v>
          </cell>
          <cell r="I1027" t="str">
            <v>ประสาน</v>
          </cell>
          <cell r="J1027" t="str">
            <v>เย็นทรวง</v>
          </cell>
          <cell r="K1027" t="str">
            <v>3 5099 00305 48 5</v>
          </cell>
          <cell r="L1027" t="str">
            <v>จอมทอง</v>
          </cell>
          <cell r="M1027" t="str">
            <v>เชียงใหม่ 3</v>
          </cell>
          <cell r="N1027">
            <v>8</v>
          </cell>
          <cell r="O1027" t="str">
            <v>ธนาคารประชาชน</v>
          </cell>
          <cell r="P1027" t="str">
            <v>1.บุคคลค้ำประกัน</v>
          </cell>
          <cell r="Q1027"/>
          <cell r="R1027"/>
          <cell r="S1027" t="str">
            <v>แขวงเชียงใหม่</v>
          </cell>
          <cell r="T1027" t="str">
            <v>ผบ.3701</v>
          </cell>
          <cell r="U1027">
            <v>2560</v>
          </cell>
          <cell r="V1027">
            <v>5145</v>
          </cell>
          <cell r="W1027">
            <v>2560</v>
          </cell>
          <cell r="X1027"/>
          <cell r="Y1027"/>
          <cell r="Z1027"/>
          <cell r="AA1027">
            <v>13</v>
          </cell>
          <cell r="AB1027">
            <v>7</v>
          </cell>
          <cell r="AC1027">
            <v>2560</v>
          </cell>
          <cell r="AD1027"/>
          <cell r="AE1027"/>
          <cell r="AF1027"/>
          <cell r="AG1027"/>
          <cell r="AH1027"/>
          <cell r="AI1027"/>
          <cell r="AJ1027"/>
          <cell r="AK1027"/>
          <cell r="AL1027"/>
          <cell r="AM1027"/>
          <cell r="AN1027"/>
          <cell r="AO1027"/>
          <cell r="AP1027"/>
          <cell r="AQ1027"/>
          <cell r="AR1027"/>
          <cell r="AS1027"/>
          <cell r="AT1027"/>
          <cell r="AU1027"/>
          <cell r="AV1027"/>
          <cell r="AW1027"/>
          <cell r="AX1027"/>
          <cell r="AY1027"/>
          <cell r="AZ1027"/>
          <cell r="BA1027"/>
          <cell r="BB1027" t="str">
            <v>รายงานผลสืบทรัพย์ 11/9/2567</v>
          </cell>
          <cell r="BC1027" t="str">
            <v/>
          </cell>
          <cell r="BD1027" t="str">
            <v/>
          </cell>
          <cell r="BE1027" t="str">
            <v/>
          </cell>
          <cell r="BF1027" t="str">
            <v/>
          </cell>
          <cell r="BG1027" t="str">
            <v/>
          </cell>
          <cell r="BH1027" t="str">
            <v/>
          </cell>
          <cell r="BI1027" t="str">
            <v/>
          </cell>
          <cell r="BJ1027" t="str">
            <v/>
          </cell>
          <cell r="BK1027" t="str">
            <v/>
          </cell>
          <cell r="BL1027" t="str">
            <v/>
          </cell>
          <cell r="BM1027" t="str">
            <v/>
          </cell>
          <cell r="BN1027" t="str">
            <v/>
          </cell>
          <cell r="BO1027" t="str">
            <v/>
          </cell>
          <cell r="BP1027" t="str">
            <v/>
          </cell>
          <cell r="BQ1027" t="str">
            <v/>
          </cell>
          <cell r="BR1027" t="str">
            <v/>
          </cell>
          <cell r="BS1027" t="str">
            <v/>
          </cell>
          <cell r="BT1027" t="str">
            <v>นายประสาน เย็นทรวง</v>
          </cell>
          <cell r="BU1027">
            <v>823760010023</v>
          </cell>
          <cell r="BV1027" t="str">
            <v>1.นายประสาน    เย็นทรวง
2.นายวิโรจน์   ตาจาย
3.นางสาวน้ำฝน   ไชยยะ
4.นางสาวพรทิพย์   แสงจันทร์</v>
          </cell>
          <cell r="BW1027" t="str">
            <v>จำเลยที่ 1
จำเลยที่ 2
คู่สมรสจำเลยที่ 2
จำเลยที่ 3</v>
          </cell>
          <cell r="BX1027" t="str">
            <v>3-5099-00305-48-5
3-5002-00389-45-9
1-5505-00004-95-5
3-5012-01055-24-5</v>
          </cell>
          <cell r="BY1027" t="str">
            <v xml:space="preserve">-ไม่พบว่ามีกรรมสิทธิ์ในที่ดิน อ.จอมทอง  จ.เชียงใหม่
-ไม่พบว่ามีกรรมสิทธิ์ในที่ดิน อ.ดยหล่อ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 โฉนดเลขที่ 23212 หน้าสำรวจ 7995 เลขที่ดิน 281ต.พยอม อ.วังน้อย  จ.พระนครศรีอยุธยา (สินส่วนตัว)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v>
          </cell>
          <cell r="BZ1027" t="str">
            <v>พบทรัพย์</v>
          </cell>
          <cell r="CA1027"/>
          <cell r="CB1027"/>
          <cell r="CC1027" t="str">
            <v>วชิราภรณ์</v>
          </cell>
          <cell r="CD1027" t="str">
            <v>นายประสาน เย็นทรวง</v>
          </cell>
          <cell r="CE1027"/>
          <cell r="CF1027"/>
          <cell r="CG1027"/>
          <cell r="CH1027"/>
          <cell r="CI1027"/>
          <cell r="CJ1027"/>
          <cell r="CK1027"/>
          <cell r="CL1027">
            <v>243902</v>
          </cell>
          <cell r="CM1027"/>
          <cell r="CN1027"/>
          <cell r="CO1027"/>
          <cell r="CP1027"/>
        </row>
        <row r="1028">
          <cell r="B1028">
            <v>2501</v>
          </cell>
          <cell r="C1028">
            <v>1025</v>
          </cell>
          <cell r="D1028">
            <v>25</v>
          </cell>
          <cell r="E1028">
            <v>1</v>
          </cell>
          <cell r="F1028">
            <v>2567</v>
          </cell>
          <cell r="G1028">
            <v>800061225184</v>
          </cell>
          <cell r="H1028" t="str">
            <v>นาย</v>
          </cell>
          <cell r="I1028" t="str">
            <v>ปฏิภาณ</v>
          </cell>
          <cell r="J1028" t="str">
            <v>อารีวงศ์</v>
          </cell>
          <cell r="K1028" t="str">
            <v>3 5002 00474 31 6</v>
          </cell>
          <cell r="L1028" t="str">
            <v>จอมทอง</v>
          </cell>
          <cell r="M1028" t="str">
            <v>เชียงใหม่ 3</v>
          </cell>
          <cell r="N1028">
            <v>8</v>
          </cell>
          <cell r="O1028" t="str">
            <v>องค์กรชุมชน (รายบุคคล)</v>
          </cell>
          <cell r="P1028" t="str">
            <v>1.บุคคลค้ำประกัน</v>
          </cell>
          <cell r="Q1028"/>
          <cell r="R1028"/>
          <cell r="S1028" t="str">
            <v>จังหวัดฮอด</v>
          </cell>
          <cell r="T1028" t="str">
            <v>ผบ23</v>
          </cell>
          <cell r="U1028">
            <v>2564</v>
          </cell>
          <cell r="V1028" t="str">
            <v>ผบ42</v>
          </cell>
          <cell r="W1028">
            <v>2564</v>
          </cell>
          <cell r="X1028"/>
          <cell r="Y1028"/>
          <cell r="Z1028"/>
          <cell r="AA1028">
            <v>1</v>
          </cell>
          <cell r="AB1028">
            <v>6</v>
          </cell>
          <cell r="AC1028">
            <v>2564</v>
          </cell>
          <cell r="AD1028"/>
          <cell r="AE1028"/>
          <cell r="AF1028"/>
          <cell r="AG1028"/>
          <cell r="AH1028"/>
          <cell r="AI1028"/>
          <cell r="AJ1028"/>
          <cell r="AK1028"/>
          <cell r="AL1028"/>
          <cell r="AM1028"/>
          <cell r="AN1028"/>
          <cell r="AO1028"/>
          <cell r="AP1028"/>
          <cell r="AQ1028"/>
          <cell r="AR1028"/>
          <cell r="AS1028"/>
          <cell r="AT1028"/>
          <cell r="AU1028"/>
          <cell r="AV1028"/>
          <cell r="AW1028"/>
          <cell r="AX1028"/>
          <cell r="AY1028"/>
          <cell r="AZ1028"/>
          <cell r="BA1028"/>
          <cell r="BB1028" t="str">
            <v>สืบทรัพย์ 25/03/67//ลงผล 23/5/67//รายงานผล24/5/67</v>
          </cell>
          <cell r="BC1028" t="str">
            <v/>
          </cell>
          <cell r="BD1028" t="str">
            <v/>
          </cell>
          <cell r="BE1028" t="str">
            <v/>
          </cell>
          <cell r="BF1028" t="str">
            <v/>
          </cell>
          <cell r="BG1028" t="str">
            <v/>
          </cell>
          <cell r="BH1028" t="str">
            <v/>
          </cell>
          <cell r="BI1028" t="str">
            <v/>
          </cell>
          <cell r="BJ1028" t="str">
            <v/>
          </cell>
          <cell r="BK1028" t="str">
            <v/>
          </cell>
          <cell r="BL1028" t="str">
            <v/>
          </cell>
          <cell r="BM1028" t="str">
            <v/>
          </cell>
          <cell r="BN1028" t="str">
            <v/>
          </cell>
          <cell r="BO1028" t="str">
            <v/>
          </cell>
          <cell r="BP1028" t="str">
            <v/>
          </cell>
          <cell r="BQ1028" t="str">
            <v/>
          </cell>
          <cell r="BR1028" t="str">
            <v/>
          </cell>
          <cell r="BS1028" t="str">
            <v/>
          </cell>
          <cell r="BT1028" t="str">
            <v>นายปฏิภาณ อารีวงศ์</v>
          </cell>
          <cell r="BU1028">
            <v>883263011654</v>
          </cell>
          <cell r="BV1028" t="str">
            <v>1.นายปฏิภาณ อารีวงศ์
4.นางสาวปราณี อารีวงศ์
2.นางสาวปรานอม ใจเฮียง
3.นางสาวมาลี เตชะตา</v>
          </cell>
          <cell r="BW1028" t="str">
            <v>จำเลยที่ 1
คู่สมรสจำเลยที่ 1
จำเลยที่ 2
จำเลยที่ 3</v>
          </cell>
          <cell r="BX1028" t="str">
            <v xml:space="preserve">3-5002-00474-31-6
3-5002-00010-56-5
3-5002-00671-54-5
3-5002-00668-21-8
</v>
          </cell>
          <cell r="BY102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028" t="str">
            <v>ไม่พบ</v>
          </cell>
          <cell r="CA1028"/>
          <cell r="CB1028">
            <v>4</v>
          </cell>
          <cell r="CC1028"/>
          <cell r="CD1028" t="str">
            <v>นายปฏิภาณ อารีวงศ์</v>
          </cell>
          <cell r="CE1028"/>
          <cell r="CF1028"/>
          <cell r="CG1028"/>
          <cell r="CH1028"/>
          <cell r="CI1028"/>
          <cell r="CJ1028"/>
          <cell r="CK1028"/>
          <cell r="CL1028"/>
          <cell r="CM1028"/>
          <cell r="CN1028"/>
          <cell r="CO1028"/>
          <cell r="CP1028"/>
        </row>
        <row r="1029">
          <cell r="B1029">
            <v>2502</v>
          </cell>
          <cell r="C1029">
            <v>1026</v>
          </cell>
          <cell r="D1029">
            <v>25</v>
          </cell>
          <cell r="E1029">
            <v>1</v>
          </cell>
          <cell r="F1029">
            <v>2567</v>
          </cell>
          <cell r="G1029">
            <v>800067645252</v>
          </cell>
          <cell r="H1029" t="str">
            <v>นาง</v>
          </cell>
          <cell r="I1029" t="str">
            <v>สุพรรณ</v>
          </cell>
          <cell r="J1029" t="str">
            <v>ปิ่นแก้ว</v>
          </cell>
          <cell r="K1029" t="str">
            <v>3 5016 00191 58 4</v>
          </cell>
          <cell r="L1029" t="str">
            <v>ฮอด</v>
          </cell>
          <cell r="M1029" t="str">
            <v>เชียงใหม่ 3</v>
          </cell>
          <cell r="N1029">
            <v>8</v>
          </cell>
          <cell r="O1029" t="str">
            <v>ธนาคารประชาชน</v>
          </cell>
          <cell r="P1029" t="str">
            <v>1.บุคคลค้ำประกัน</v>
          </cell>
          <cell r="Q1029"/>
          <cell r="R1029"/>
          <cell r="S1029" t="str">
            <v>จังหวัดฮอด</v>
          </cell>
          <cell r="T1029" t="str">
            <v>ผบ.E175</v>
          </cell>
          <cell r="U1029">
            <v>2563</v>
          </cell>
          <cell r="V1029" t="str">
            <v>ผบE378</v>
          </cell>
          <cell r="W1029">
            <v>2563</v>
          </cell>
          <cell r="X1029"/>
          <cell r="Y1029"/>
          <cell r="Z1029"/>
          <cell r="AA1029">
            <v>24</v>
          </cell>
          <cell r="AB1029">
            <v>9</v>
          </cell>
          <cell r="AC1029">
            <v>2563</v>
          </cell>
          <cell r="AD1029"/>
          <cell r="AE1029"/>
          <cell r="AF1029"/>
          <cell r="AG1029"/>
          <cell r="AH1029"/>
          <cell r="AI1029"/>
          <cell r="AJ1029"/>
          <cell r="AK1029"/>
          <cell r="AL1029"/>
          <cell r="AM1029"/>
          <cell r="AN1029"/>
          <cell r="AO1029"/>
          <cell r="AP1029"/>
          <cell r="AQ1029"/>
          <cell r="AR1029"/>
          <cell r="AS1029"/>
          <cell r="AT1029"/>
          <cell r="AU1029"/>
          <cell r="AV1029"/>
          <cell r="AW1029"/>
          <cell r="AX1029"/>
          <cell r="AY1029"/>
          <cell r="AZ1029"/>
          <cell r="BA1029"/>
          <cell r="BB1029" t="str">
            <v>สืบทรัพย์ (คำสั่ง 25/1/2567) //(รายงานวันที่ 22/8/67)</v>
          </cell>
          <cell r="BC1029">
            <v>1800</v>
          </cell>
          <cell r="BD1029">
            <v>24</v>
          </cell>
          <cell r="BE1029">
            <v>1</v>
          </cell>
          <cell r="BF1029">
            <v>2568</v>
          </cell>
          <cell r="BG1029">
            <v>0</v>
          </cell>
          <cell r="BH1029" t="str">
            <v>-</v>
          </cell>
          <cell r="BI1029" t="str">
            <v>-</v>
          </cell>
          <cell r="BJ1029" t="str">
            <v>-</v>
          </cell>
          <cell r="BK1029">
            <v>0</v>
          </cell>
          <cell r="BL1029">
            <v>1170</v>
          </cell>
          <cell r="BM1029">
            <v>0</v>
          </cell>
          <cell r="BN1029" t="str">
            <v/>
          </cell>
          <cell r="BO1029" t="str">
            <v/>
          </cell>
          <cell r="BP1029" t="str">
            <v/>
          </cell>
          <cell r="BQ1029" t="str">
            <v>-</v>
          </cell>
          <cell r="BR1029" t="str">
            <v>-</v>
          </cell>
          <cell r="BS1029" t="str">
            <v>-</v>
          </cell>
          <cell r="BT1029" t="str">
            <v>นางสุพรรณ ปิ่นแก้ว</v>
          </cell>
          <cell r="BU1029">
            <v>883263011115</v>
          </cell>
          <cell r="BV1029" t="str">
            <v>1.นางสุพรรณ ปิ่นแก้ว
2.นายจันทร์สม ปิ่นแก้ว
3.นายปรีชา ศรีนวน
4.นางแดง ศรนวน
5.นางแจ่มจันทร์ แดงไฟ
6.นายโปรด แดงไฟ</v>
          </cell>
          <cell r="BW1029" t="str">
            <v>จำเลยที่ 1
คู่สมรสจำเลยที่ 1
จำเลยที่ 2
คู่สมรสจำเลยที่ 2
จำเลยที่ 3
คู่สมรสจำเลยที่ 3</v>
          </cell>
          <cell r="BX1029" t="str">
            <v>3-5016-00191-58-4
3-5016-00191-57-5
3-9206-00679-84-1
3-5016-00048-06-4
3-5002-00114-33-6
3-5007-00058-39-7</v>
          </cell>
          <cell r="BY1029"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029" t="str">
            <v>ไม่พบ</v>
          </cell>
          <cell r="CA1029"/>
          <cell r="CB1029"/>
          <cell r="CC1029" t="str">
            <v>ปฏิยุทธ์</v>
          </cell>
          <cell r="CD1029"/>
          <cell r="CE1029"/>
          <cell r="CF1029"/>
          <cell r="CG1029"/>
          <cell r="CH1029"/>
          <cell r="CI1029"/>
          <cell r="CJ1029"/>
          <cell r="CK1029"/>
          <cell r="CL1029">
            <v>243880</v>
          </cell>
          <cell r="CM1029"/>
          <cell r="CN1029"/>
          <cell r="CO1029"/>
          <cell r="CP1029"/>
        </row>
        <row r="1030">
          <cell r="B1030">
            <v>2503</v>
          </cell>
          <cell r="C1030">
            <v>1027</v>
          </cell>
          <cell r="D1030">
            <v>25</v>
          </cell>
          <cell r="E1030">
            <v>1</v>
          </cell>
          <cell r="F1030">
            <v>2567</v>
          </cell>
          <cell r="G1030">
            <v>800085273913</v>
          </cell>
          <cell r="H1030" t="str">
            <v>นาย</v>
          </cell>
          <cell r="I1030" t="str">
            <v>ภัทรพล</v>
          </cell>
          <cell r="J1030" t="str">
            <v>แก้ววงศ์</v>
          </cell>
          <cell r="K1030" t="str">
            <v>1 5016 00057 59 8</v>
          </cell>
          <cell r="L1030" t="str">
            <v>ฮอด</v>
          </cell>
          <cell r="M1030" t="str">
            <v>เชียงใหม่ 3</v>
          </cell>
          <cell r="N1030">
            <v>8</v>
          </cell>
          <cell r="O1030" t="str">
            <v>ธนาคารประชาชน</v>
          </cell>
          <cell r="P1030" t="str">
            <v>1.บุคคลค้ำประกัน</v>
          </cell>
          <cell r="Q1030"/>
          <cell r="R1030"/>
          <cell r="S1030" t="str">
            <v>จังหวัดฮอด</v>
          </cell>
          <cell r="T1030" t="str">
            <v>ผบE170</v>
          </cell>
          <cell r="U1030">
            <v>2563</v>
          </cell>
          <cell r="V1030" t="str">
            <v>ผบE285</v>
          </cell>
          <cell r="W1030">
            <v>2563</v>
          </cell>
          <cell r="X1030"/>
          <cell r="Y1030"/>
          <cell r="Z1030"/>
          <cell r="AA1030">
            <v>3</v>
          </cell>
          <cell r="AB1030">
            <v>9</v>
          </cell>
          <cell r="AC1030">
            <v>2563</v>
          </cell>
          <cell r="AD1030"/>
          <cell r="AE1030"/>
          <cell r="AF1030"/>
          <cell r="AG1030"/>
          <cell r="AH1030"/>
          <cell r="AI1030"/>
          <cell r="AJ1030"/>
          <cell r="AK1030"/>
          <cell r="AL1030"/>
          <cell r="AM1030"/>
          <cell r="AN1030"/>
          <cell r="AO1030"/>
          <cell r="AP1030"/>
          <cell r="AQ1030"/>
          <cell r="AR1030"/>
          <cell r="AS1030"/>
          <cell r="AT1030"/>
          <cell r="AU1030"/>
          <cell r="AV1030"/>
          <cell r="AW1030"/>
          <cell r="AX1030"/>
          <cell r="AY1030"/>
          <cell r="AZ1030"/>
          <cell r="BA1030"/>
          <cell r="BB1030" t="str">
            <v>สืบทรัพย์ (คำสั่ง 25/1/2567) //(รายงานวันที่ 22/8/67)</v>
          </cell>
          <cell r="BC1030">
            <v>900</v>
          </cell>
          <cell r="BD1030">
            <v>24</v>
          </cell>
          <cell r="BE1030">
            <v>1</v>
          </cell>
          <cell r="BF1030">
            <v>2568</v>
          </cell>
          <cell r="BG1030">
            <v>0</v>
          </cell>
          <cell r="BH1030" t="str">
            <v>-</v>
          </cell>
          <cell r="BI1030" t="str">
            <v>-</v>
          </cell>
          <cell r="BJ1030" t="str">
            <v>-</v>
          </cell>
          <cell r="BK1030">
            <v>0</v>
          </cell>
          <cell r="BL1030">
            <v>930</v>
          </cell>
          <cell r="BM1030">
            <v>0</v>
          </cell>
          <cell r="BN1030" t="str">
            <v/>
          </cell>
          <cell r="BO1030" t="str">
            <v/>
          </cell>
          <cell r="BP1030" t="str">
            <v/>
          </cell>
          <cell r="BQ1030" t="str">
            <v>-</v>
          </cell>
          <cell r="BR1030" t="str">
            <v>-</v>
          </cell>
          <cell r="BS1030" t="str">
            <v>-</v>
          </cell>
          <cell r="BT1030" t="str">
            <v>นายภัทรพล แก้ววงศ์</v>
          </cell>
          <cell r="BU1030">
            <v>883263011116</v>
          </cell>
          <cell r="BV1030" t="str">
            <v>1.นายภัทรพล แก้ววงศ์
2.นายณฐกร เสนะจุติ
3.นางสาวธนัธพร แก้วคำ</v>
          </cell>
          <cell r="BW1030" t="str">
            <v>จำเลยที่ 1
จำเลยที่ 2
จำเลยที่ 3</v>
          </cell>
          <cell r="BX1030" t="str">
            <v>1-5016-00057-59-8
1-5099-70118-61-1
3-5002-00142-33-0</v>
          </cell>
          <cell r="BY1030"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v>
          </cell>
          <cell r="BZ1030" t="str">
            <v>ไม่พบ</v>
          </cell>
          <cell r="CA1030"/>
          <cell r="CB1030"/>
          <cell r="CC1030" t="str">
            <v>ปฏิยุทธ์</v>
          </cell>
          <cell r="CD1030"/>
          <cell r="CE1030"/>
          <cell r="CF1030"/>
          <cell r="CG1030"/>
          <cell r="CH1030"/>
          <cell r="CI1030"/>
          <cell r="CJ1030"/>
          <cell r="CK1030"/>
          <cell r="CL1030">
            <v>243880</v>
          </cell>
          <cell r="CM1030"/>
          <cell r="CN1030"/>
          <cell r="CO1030"/>
          <cell r="CP1030"/>
        </row>
        <row r="1031">
          <cell r="B1031">
            <v>2504</v>
          </cell>
          <cell r="C1031">
            <v>1028</v>
          </cell>
          <cell r="D1031">
            <v>25</v>
          </cell>
          <cell r="E1031">
            <v>1</v>
          </cell>
          <cell r="F1031">
            <v>2567</v>
          </cell>
          <cell r="G1031">
            <v>800089733847</v>
          </cell>
          <cell r="H1031" t="str">
            <v>นาย</v>
          </cell>
          <cell r="I1031" t="str">
            <v>ปวเรศวร์</v>
          </cell>
          <cell r="J1031" t="str">
            <v>แสนใจบาล</v>
          </cell>
          <cell r="K1031" t="str">
            <v>1 5099 00179 52 1</v>
          </cell>
          <cell r="L1031" t="str">
            <v>ฮอด</v>
          </cell>
          <cell r="M1031" t="str">
            <v>เชียงใหม่ 3</v>
          </cell>
          <cell r="N1031">
            <v>8</v>
          </cell>
          <cell r="O1031" t="str">
            <v>แก้ไขหนี้นอกระบบ</v>
          </cell>
          <cell r="P1031" t="str">
            <v>1.บุคคลค้ำประกัน</v>
          </cell>
          <cell r="Q1031"/>
          <cell r="R1031"/>
          <cell r="S1031" t="str">
            <v>จังหวัดฮอด</v>
          </cell>
          <cell r="T1031" t="str">
            <v>ผบE198</v>
          </cell>
          <cell r="U1031">
            <v>2563</v>
          </cell>
          <cell r="V1031" t="str">
            <v>ผบE325</v>
          </cell>
          <cell r="W1031">
            <v>2563</v>
          </cell>
          <cell r="X1031">
            <v>9</v>
          </cell>
          <cell r="Y1031">
            <v>9</v>
          </cell>
          <cell r="Z1031">
            <v>2563</v>
          </cell>
          <cell r="AA1031"/>
          <cell r="AB1031"/>
          <cell r="AC1031"/>
          <cell r="AD1031"/>
          <cell r="AE1031"/>
          <cell r="AF1031"/>
          <cell r="AG1031"/>
          <cell r="AH1031"/>
          <cell r="AI1031"/>
          <cell r="AJ1031"/>
          <cell r="AK1031"/>
          <cell r="AL1031"/>
          <cell r="AM1031"/>
          <cell r="AN1031"/>
          <cell r="AO1031"/>
          <cell r="AP1031"/>
          <cell r="AQ1031"/>
          <cell r="AR1031"/>
          <cell r="AS1031"/>
          <cell r="AT1031"/>
          <cell r="AU1031"/>
          <cell r="AV1031"/>
          <cell r="AW1031"/>
          <cell r="AX1031"/>
          <cell r="AY1031"/>
          <cell r="AZ1031"/>
          <cell r="BA1031"/>
          <cell r="BB1031" t="str">
            <v>สืบทรัพย์ (คำสั่ง 25/1/2567) //(รายงานวันที่ 22/8/67)</v>
          </cell>
          <cell r="BC1031">
            <v>900</v>
          </cell>
          <cell r="BD1031">
            <v>24</v>
          </cell>
          <cell r="BE1031">
            <v>1</v>
          </cell>
          <cell r="BF1031">
            <v>2568</v>
          </cell>
          <cell r="BG1031">
            <v>0</v>
          </cell>
          <cell r="BH1031" t="str">
            <v>-</v>
          </cell>
          <cell r="BI1031" t="str">
            <v>-</v>
          </cell>
          <cell r="BJ1031" t="str">
            <v>-</v>
          </cell>
          <cell r="BK1031">
            <v>0</v>
          </cell>
          <cell r="BL1031">
            <v>1105</v>
          </cell>
          <cell r="BM1031">
            <v>0</v>
          </cell>
          <cell r="BN1031" t="str">
            <v/>
          </cell>
          <cell r="BO1031" t="str">
            <v/>
          </cell>
          <cell r="BP1031" t="str">
            <v/>
          </cell>
          <cell r="BQ1031" t="str">
            <v>-</v>
          </cell>
          <cell r="BR1031" t="str">
            <v>-</v>
          </cell>
          <cell r="BS1031" t="str">
            <v>-</v>
          </cell>
          <cell r="BT1031" t="str">
            <v>นายปวเรศวร์ แสนใจบาล</v>
          </cell>
          <cell r="BU1031">
            <v>883263011114</v>
          </cell>
          <cell r="BV1031" t="str">
            <v>1.นางแจ่มจันทร์ แดงไฟ
2.นายสุนทร อุทิศลาภผล
3.นางแสงหล้า อุทิศลาภผล</v>
          </cell>
          <cell r="BW1031" t="str">
            <v>จำเลยที่ 1
จำเลยที่ 2
คู่สมรสจำเลยที่ 2</v>
          </cell>
          <cell r="BX1031" t="str">
            <v>3-5002-00114-33-6
2-5003-00023-53-9
2-5003-00032-71-6</v>
          </cell>
          <cell r="BY1031" t="str">
            <v>-ไม่พบว่ามีกรรมสิทธิ์ในที่ดิน อ.ฮอด จ.เชียงใหม่
-ไม่พบว่ามีกรรมสิทธิ์ในที่ดิน อ.เมืองนครราชสีมา จ.นครราชสีมา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v>
          </cell>
          <cell r="BZ1031" t="str">
            <v>ไม่พบ</v>
          </cell>
          <cell r="CA1031"/>
          <cell r="CB1031"/>
          <cell r="CC1031" t="str">
            <v>ปฏิยุทธ์</v>
          </cell>
          <cell r="CD1031"/>
          <cell r="CE1031"/>
          <cell r="CF1031"/>
          <cell r="CG1031"/>
          <cell r="CH1031"/>
          <cell r="CI1031"/>
          <cell r="CJ1031"/>
          <cell r="CK1031"/>
          <cell r="CL1031">
            <v>243880</v>
          </cell>
          <cell r="CM1031"/>
          <cell r="CN1031"/>
          <cell r="CO1031"/>
          <cell r="CP1031"/>
        </row>
        <row r="1032">
          <cell r="B1032">
            <v>2505</v>
          </cell>
          <cell r="C1032">
            <v>1029</v>
          </cell>
          <cell r="D1032">
            <v>25</v>
          </cell>
          <cell r="E1032">
            <v>1</v>
          </cell>
          <cell r="F1032">
            <v>2567</v>
          </cell>
          <cell r="G1032">
            <v>800032481510</v>
          </cell>
          <cell r="H1032" t="str">
            <v>นาง</v>
          </cell>
          <cell r="I1032" t="str">
            <v>บัวแก้ว</v>
          </cell>
          <cell r="J1032" t="str">
            <v>ปิ่นแก้ว</v>
          </cell>
          <cell r="K1032" t="str">
            <v>8 5076 73000 01 7</v>
          </cell>
          <cell r="L1032" t="str">
            <v>ฮอด</v>
          </cell>
          <cell r="M1032" t="str">
            <v>เชียงใหม่ 3</v>
          </cell>
          <cell r="N1032">
            <v>8</v>
          </cell>
          <cell r="O1032" t="str">
            <v>ธนาคารประชาชน</v>
          </cell>
          <cell r="P1032" t="str">
            <v>1.บุคคลค้ำประกัน</v>
          </cell>
          <cell r="Q1032"/>
          <cell r="R1032"/>
          <cell r="S1032" t="str">
            <v>จังหวัดฮอด</v>
          </cell>
          <cell r="T1032" t="str">
            <v>ผบ.598</v>
          </cell>
          <cell r="U1032">
            <v>2558</v>
          </cell>
          <cell r="V1032">
            <v>630</v>
          </cell>
          <cell r="W1032">
            <v>2558</v>
          </cell>
          <cell r="X1032"/>
          <cell r="Y1032"/>
          <cell r="Z1032"/>
          <cell r="AA1032">
            <v>28</v>
          </cell>
          <cell r="AB1032">
            <v>12</v>
          </cell>
          <cell r="AC1032">
            <v>2558</v>
          </cell>
          <cell r="AD1032"/>
          <cell r="AE1032"/>
          <cell r="AF1032"/>
          <cell r="AG1032"/>
          <cell r="AH1032"/>
          <cell r="AI1032"/>
          <cell r="AJ1032"/>
          <cell r="AK1032"/>
          <cell r="AL1032"/>
          <cell r="AM1032"/>
          <cell r="AN1032"/>
          <cell r="AO1032"/>
          <cell r="AP1032"/>
          <cell r="AQ1032"/>
          <cell r="AR1032"/>
          <cell r="AS1032"/>
          <cell r="AT1032"/>
          <cell r="AU1032"/>
          <cell r="AV1032"/>
          <cell r="AW1032"/>
          <cell r="AX1032"/>
          <cell r="AY1032"/>
          <cell r="AZ1032"/>
          <cell r="BA1032"/>
          <cell r="BB1032" t="str">
            <v>สืบทรัพย์ (คำสั่ง 25/1/2567) //(รายงานวันที่ 4/9/67)</v>
          </cell>
          <cell r="BC1032">
            <v>600</v>
          </cell>
          <cell r="BD1032">
            <v>24</v>
          </cell>
          <cell r="BE1032">
            <v>1</v>
          </cell>
          <cell r="BF1032">
            <v>2568</v>
          </cell>
          <cell r="BG1032">
            <v>0</v>
          </cell>
          <cell r="BH1032" t="str">
            <v>-</v>
          </cell>
          <cell r="BI1032" t="str">
            <v>-</v>
          </cell>
          <cell r="BJ1032" t="str">
            <v>-</v>
          </cell>
          <cell r="BK1032">
            <v>0</v>
          </cell>
          <cell r="BL1032">
            <v>740</v>
          </cell>
          <cell r="BM1032">
            <v>0</v>
          </cell>
          <cell r="BN1032" t="str">
            <v/>
          </cell>
          <cell r="BO1032" t="str">
            <v/>
          </cell>
          <cell r="BP1032" t="str">
            <v/>
          </cell>
          <cell r="BQ1032" t="str">
            <v>-</v>
          </cell>
          <cell r="BR1032" t="str">
            <v>-</v>
          </cell>
          <cell r="BS1032" t="str">
            <v>-</v>
          </cell>
          <cell r="BT1032" t="str">
            <v>นางบัวแก้ว ปิ่นแก้ว</v>
          </cell>
          <cell r="BU1032">
            <v>82378010232</v>
          </cell>
          <cell r="BV1032" t="str">
            <v>1.นางบัวแก้ว ปิ่นแก้ว
2.นายอนวัช หมื่นรังษี</v>
          </cell>
          <cell r="BW1032" t="str">
            <v>จำเลยที่ 1
จำเลยที่ 2</v>
          </cell>
          <cell r="BX1032" t="str">
            <v>8-5076-73000-01-7
3-5016-00297-88-9</v>
          </cell>
          <cell r="BY1032" t="str">
            <v>-ไม่พบว่ามีกรรมสิทธิ์ในที่ดิน อ.ฮอด จ.เชียงใหม่
-พบว่ามีกรรมสิทธิ์ในที่ดินโฉนดเลขที่ 649,725 อ.ฮอด จ.เชียงใหม่ (ปลอดจำนองทั้ง 2)</v>
          </cell>
          <cell r="BZ1032"/>
          <cell r="CA1032"/>
          <cell r="CB1032"/>
          <cell r="CC1032" t="str">
            <v>ปฏิยุทธ์</v>
          </cell>
          <cell r="CD1032"/>
          <cell r="CE1032"/>
          <cell r="CF1032"/>
          <cell r="CG1032"/>
          <cell r="CH1032"/>
          <cell r="CI1032"/>
          <cell r="CJ1032"/>
          <cell r="CK1032"/>
          <cell r="CL1032">
            <v>243880</v>
          </cell>
          <cell r="CM1032"/>
          <cell r="CN1032"/>
          <cell r="CO1032"/>
          <cell r="CP1032"/>
        </row>
        <row r="1033">
          <cell r="B1033">
            <v>2506</v>
          </cell>
          <cell r="C1033">
            <v>1030</v>
          </cell>
          <cell r="D1033">
            <v>25</v>
          </cell>
          <cell r="E1033">
            <v>1</v>
          </cell>
          <cell r="F1033">
            <v>2567</v>
          </cell>
          <cell r="G1033">
            <v>800066723373</v>
          </cell>
          <cell r="H1033" t="str">
            <v>นาง</v>
          </cell>
          <cell r="I1033" t="str">
            <v>คำมูล</v>
          </cell>
          <cell r="J1033" t="str">
            <v>สร้อยฟ้า</v>
          </cell>
          <cell r="K1033" t="str">
            <v>3 5016 00164 37 4</v>
          </cell>
          <cell r="L1033" t="str">
            <v>ฮอด</v>
          </cell>
          <cell r="M1033" t="str">
            <v>เชียงใหม่ 3</v>
          </cell>
          <cell r="N1033">
            <v>8</v>
          </cell>
          <cell r="O1033" t="str">
            <v>องค์กรชุมชนรายย่อย</v>
          </cell>
          <cell r="P1033" t="str">
            <v>1.บุคคลค้ำประกัน</v>
          </cell>
          <cell r="Q1033"/>
          <cell r="R1033"/>
          <cell r="S1033" t="str">
            <v>จังหวัดฮอด</v>
          </cell>
          <cell r="T1033" t="str">
            <v>ผบE185</v>
          </cell>
          <cell r="U1033">
            <v>2563</v>
          </cell>
          <cell r="V1033" t="str">
            <v>ผบE310</v>
          </cell>
          <cell r="W1033">
            <v>2563</v>
          </cell>
          <cell r="X1033"/>
          <cell r="Y1033"/>
          <cell r="Z1033"/>
          <cell r="AA1033">
            <v>9</v>
          </cell>
          <cell r="AB1033">
            <v>9</v>
          </cell>
          <cell r="AC1033">
            <v>2563</v>
          </cell>
          <cell r="AD1033"/>
          <cell r="AE1033"/>
          <cell r="AF1033"/>
          <cell r="AG1033"/>
          <cell r="AH1033"/>
          <cell r="AI1033"/>
          <cell r="AJ1033"/>
          <cell r="AK1033"/>
          <cell r="AL1033"/>
          <cell r="AM1033"/>
          <cell r="AN1033"/>
          <cell r="AO1033"/>
          <cell r="AP1033"/>
          <cell r="AQ1033"/>
          <cell r="AR1033"/>
          <cell r="AS1033"/>
          <cell r="AT1033"/>
          <cell r="AU1033"/>
          <cell r="AV1033"/>
          <cell r="AW1033"/>
          <cell r="AX1033"/>
          <cell r="AY1033"/>
          <cell r="AZ1033"/>
          <cell r="BA1033"/>
          <cell r="BB1033" t="str">
            <v>สืบทรัพย์ (คำสั่ง 25/1/2567) //(รายงานวันที่ 4/9/67)</v>
          </cell>
          <cell r="BC1033">
            <v>1500</v>
          </cell>
          <cell r="BD1033">
            <v>24</v>
          </cell>
          <cell r="BE1033">
            <v>1</v>
          </cell>
          <cell r="BF1033">
            <v>2568</v>
          </cell>
          <cell r="BG1033">
            <v>0</v>
          </cell>
          <cell r="BH1033" t="str">
            <v>-</v>
          </cell>
          <cell r="BI1033" t="str">
            <v>-</v>
          </cell>
          <cell r="BJ1033" t="str">
            <v>-</v>
          </cell>
          <cell r="BK1033">
            <v>0</v>
          </cell>
          <cell r="BL1033">
            <v>1460</v>
          </cell>
          <cell r="BM1033">
            <v>0</v>
          </cell>
          <cell r="BN1033" t="str">
            <v/>
          </cell>
          <cell r="BO1033" t="str">
            <v/>
          </cell>
          <cell r="BP1033" t="str">
            <v/>
          </cell>
          <cell r="BQ1033" t="str">
            <v>-</v>
          </cell>
          <cell r="BR1033" t="str">
            <v>-</v>
          </cell>
          <cell r="BS1033" t="str">
            <v>-</v>
          </cell>
          <cell r="BT1033" t="str">
            <v>นางคำมูล สร้อยฟ้า</v>
          </cell>
          <cell r="BU1033">
            <v>883263011169</v>
          </cell>
          <cell r="BV1033" t="str">
            <v>1.นางคำมูล สร้อยฟ้า
2.นางหวัน สร้อยฟ้า
3.นายเหลา สร้อยฟ้า
4.นางเพ็ญ สร้อยฟ้า
5.นางเกี๋ยงคำ สิงห์บัว</v>
          </cell>
          <cell r="BW1033" t="str">
            <v xml:space="preserve">จำเลยที่ 1
คู่สมรสจำเลยที่ 1
จำเลยที่ 2
คู่สมรสจำเลยที่ 2
จำเลยที่ 3
</v>
          </cell>
          <cell r="BX1033" t="str">
            <v>3-5016-00164-37-4
3-5016-00167-72-1
3-5016-00165-48-6
3-5016-00172-95-4
3-5016-00165-64-8</v>
          </cell>
          <cell r="BY1033" t="str">
            <v>-ไม่พบว่ามีกรรมสิทธิ์ในที่ดิน อ.ฮอด จ.เชียงใหม่
-พบว่ามีกรรมสิทธิ์ในที่ดินโฉนดเลขที่ 4960 อ.ฮอด จ.เชียงใหม่ (สินส่วนตัว)
-พบว่ามีกรรมสิทธิ์ในที่ดินโฉนดเลขที่ 4967 อ.ฮอด จ.เชียงใหม่ (ติดจำนอง)
-ไม่พบว่ามีกรรมสิทธิ์ในที่ดิน อ.ฮอด จ.เชียงใหม่
-ไม่พบว่ามีกรรมสิทธิ์ในที่ดิน อ.ฮอด จ.เชียงใหม่</v>
          </cell>
          <cell r="BZ1033"/>
          <cell r="CA1033"/>
          <cell r="CB1033"/>
          <cell r="CC1033" t="str">
            <v>ปฏิยุทธ์</v>
          </cell>
          <cell r="CD1033"/>
          <cell r="CE1033"/>
          <cell r="CF1033"/>
          <cell r="CG1033"/>
          <cell r="CH1033"/>
          <cell r="CI1033"/>
          <cell r="CJ1033"/>
          <cell r="CK1033"/>
          <cell r="CL1033">
            <v>243880</v>
          </cell>
          <cell r="CM1033"/>
          <cell r="CN1033"/>
          <cell r="CO1033"/>
          <cell r="CP1033"/>
        </row>
        <row r="1034">
          <cell r="B1034">
            <v>2507</v>
          </cell>
          <cell r="C1034">
            <v>1031</v>
          </cell>
          <cell r="D1034">
            <v>25</v>
          </cell>
          <cell r="E1034">
            <v>1</v>
          </cell>
          <cell r="F1034">
            <v>2567</v>
          </cell>
          <cell r="G1034" t="str">
            <v>800067425804,
800067426711</v>
          </cell>
          <cell r="H1034" t="str">
            <v>นาง</v>
          </cell>
          <cell r="I1034" t="str">
            <v>แสงทอง</v>
          </cell>
          <cell r="J1034" t="str">
            <v>การบูรณ์</v>
          </cell>
          <cell r="K1034" t="str">
            <v>3 5016 00245 83 8</v>
          </cell>
          <cell r="L1034" t="str">
            <v>ฮอด</v>
          </cell>
          <cell r="M1034" t="str">
            <v>เชียงใหม่ 3</v>
          </cell>
          <cell r="N1034">
            <v>8</v>
          </cell>
          <cell r="O1034" t="str">
            <v>ธนาคารประชาชน</v>
          </cell>
          <cell r="P1034" t="str">
            <v>1.บุคคลค้ำประกัน</v>
          </cell>
          <cell r="Q1034"/>
          <cell r="R1034"/>
          <cell r="S1034" t="str">
            <v>จังหวัดฮอด</v>
          </cell>
          <cell r="T1034" t="str">
            <v>ผบE179</v>
          </cell>
          <cell r="U1034">
            <v>2563</v>
          </cell>
          <cell r="V1034" t="str">
            <v>ผบE279</v>
          </cell>
          <cell r="W1034">
            <v>2563</v>
          </cell>
          <cell r="X1034"/>
          <cell r="Y1034"/>
          <cell r="Z1034"/>
          <cell r="AA1034">
            <v>3</v>
          </cell>
          <cell r="AB1034">
            <v>9</v>
          </cell>
          <cell r="AC1034">
            <v>2563</v>
          </cell>
          <cell r="AD1034"/>
          <cell r="AE1034"/>
          <cell r="AF1034"/>
          <cell r="AG1034"/>
          <cell r="AH1034"/>
          <cell r="AI1034"/>
          <cell r="AJ1034"/>
          <cell r="AK1034"/>
          <cell r="AL1034"/>
          <cell r="AM1034"/>
          <cell r="AN1034"/>
          <cell r="AO1034"/>
          <cell r="AP1034"/>
          <cell r="AQ1034"/>
          <cell r="AR1034"/>
          <cell r="AS1034"/>
          <cell r="AT1034"/>
          <cell r="AU1034"/>
          <cell r="AV1034"/>
          <cell r="AW1034"/>
          <cell r="AX1034"/>
          <cell r="AY1034"/>
          <cell r="AZ1034"/>
          <cell r="BA1034"/>
          <cell r="BB1034"/>
          <cell r="BC1034" t="str">
            <v/>
          </cell>
          <cell r="BD1034" t="str">
            <v/>
          </cell>
          <cell r="BE1034" t="str">
            <v/>
          </cell>
          <cell r="BF1034" t="str">
            <v/>
          </cell>
          <cell r="BG1034" t="str">
            <v/>
          </cell>
          <cell r="BH1034" t="str">
            <v/>
          </cell>
          <cell r="BI1034" t="str">
            <v/>
          </cell>
          <cell r="BJ1034" t="str">
            <v/>
          </cell>
          <cell r="BK1034" t="str">
            <v/>
          </cell>
          <cell r="BL1034" t="str">
            <v/>
          </cell>
          <cell r="BM1034" t="str">
            <v/>
          </cell>
          <cell r="BN1034" t="str">
            <v/>
          </cell>
          <cell r="BO1034" t="str">
            <v/>
          </cell>
          <cell r="BP1034" t="str">
            <v/>
          </cell>
          <cell r="BQ1034" t="str">
            <v/>
          </cell>
          <cell r="BR1034" t="str">
            <v/>
          </cell>
          <cell r="BS1034" t="str">
            <v/>
          </cell>
          <cell r="BT1034" t="str">
            <v>นางแสงทอง การบูรณ์</v>
          </cell>
          <cell r="BU1034">
            <v>883263011170</v>
          </cell>
          <cell r="BV1034"/>
          <cell r="BW1034"/>
          <cell r="BX1034"/>
          <cell r="BY1034"/>
          <cell r="BZ1034"/>
          <cell r="CA1034"/>
          <cell r="CB1034"/>
          <cell r="CC1034"/>
          <cell r="CD1034" t="str">
            <v>นางแสงทอง การบูรณ์</v>
          </cell>
          <cell r="CE1034"/>
          <cell r="CF1034"/>
          <cell r="CG1034"/>
          <cell r="CH1034"/>
          <cell r="CI1034"/>
          <cell r="CJ1034"/>
          <cell r="CK1034"/>
          <cell r="CL1034"/>
          <cell r="CM1034"/>
          <cell r="CN1034"/>
          <cell r="CO1034"/>
          <cell r="CP1034"/>
        </row>
        <row r="1035">
          <cell r="B1035">
            <v>2508</v>
          </cell>
          <cell r="C1035">
            <v>1032</v>
          </cell>
          <cell r="D1035">
            <v>25</v>
          </cell>
          <cell r="E1035">
            <v>1</v>
          </cell>
          <cell r="F1035">
            <v>2567</v>
          </cell>
          <cell r="G1035">
            <v>800038602036</v>
          </cell>
          <cell r="H1035" t="str">
            <v>นาย</v>
          </cell>
          <cell r="I1035" t="str">
            <v>ไชยยา</v>
          </cell>
          <cell r="J1035" t="str">
            <v>ยืนยง</v>
          </cell>
          <cell r="K1035" t="str">
            <v>3 5099 00676 36 0</v>
          </cell>
          <cell r="L1035" t="str">
            <v>ฮอด</v>
          </cell>
          <cell r="M1035" t="str">
            <v>เชียงใหม่ 3</v>
          </cell>
          <cell r="N1035">
            <v>8</v>
          </cell>
          <cell r="O1035" t="str">
            <v>ธนาคารประชาชน</v>
          </cell>
          <cell r="P1035" t="str">
            <v>1.บุคคลค้ำประกัน</v>
          </cell>
          <cell r="Q1035"/>
          <cell r="R1035"/>
          <cell r="S1035" t="str">
            <v>จังหวัดฮอด</v>
          </cell>
          <cell r="T1035" t="str">
            <v>ผบ.259</v>
          </cell>
          <cell r="U1035">
            <v>2560</v>
          </cell>
          <cell r="V1035" t="str">
            <v>ผบ.334</v>
          </cell>
          <cell r="W1035">
            <v>2560</v>
          </cell>
          <cell r="X1035">
            <v>25</v>
          </cell>
          <cell r="Y1035">
            <v>7</v>
          </cell>
          <cell r="Z1035">
            <v>2560</v>
          </cell>
          <cell r="AA1035"/>
          <cell r="AB1035"/>
          <cell r="AC1035"/>
          <cell r="AD1035"/>
          <cell r="AE1035"/>
          <cell r="AF1035"/>
          <cell r="AG1035"/>
          <cell r="AH1035"/>
          <cell r="AI1035"/>
          <cell r="AJ1035"/>
          <cell r="AK1035"/>
          <cell r="AL1035"/>
          <cell r="AM1035"/>
          <cell r="AN1035"/>
          <cell r="AO1035"/>
          <cell r="AP1035"/>
          <cell r="AQ1035"/>
          <cell r="AR1035"/>
          <cell r="AS1035"/>
          <cell r="AT1035"/>
          <cell r="AU1035"/>
          <cell r="AV1035"/>
          <cell r="AW1035"/>
          <cell r="AX1035"/>
          <cell r="AY1035"/>
          <cell r="AZ1035"/>
          <cell r="BA1035"/>
          <cell r="BB1035" t="str">
            <v>สืบทรัพย์ (คำสั่ง 25/1/2567) //(รายงานวันที่ 4/9/67)</v>
          </cell>
          <cell r="BC1035">
            <v>1200</v>
          </cell>
          <cell r="BD1035">
            <v>24</v>
          </cell>
          <cell r="BE1035">
            <v>1</v>
          </cell>
          <cell r="BF1035">
            <v>2568</v>
          </cell>
          <cell r="BG1035">
            <v>0</v>
          </cell>
          <cell r="BH1035" t="str">
            <v>-</v>
          </cell>
          <cell r="BI1035" t="str">
            <v>-</v>
          </cell>
          <cell r="BJ1035" t="str">
            <v>-</v>
          </cell>
          <cell r="BK1035">
            <v>0</v>
          </cell>
          <cell r="BL1035">
            <v>1430</v>
          </cell>
          <cell r="BM1035">
            <v>0</v>
          </cell>
          <cell r="BN1035" t="str">
            <v/>
          </cell>
          <cell r="BO1035" t="str">
            <v/>
          </cell>
          <cell r="BP1035" t="str">
            <v/>
          </cell>
          <cell r="BQ1035" t="str">
            <v>-</v>
          </cell>
          <cell r="BR1035" t="str">
            <v>-</v>
          </cell>
          <cell r="BS1035" t="str">
            <v>-</v>
          </cell>
          <cell r="BT1035" t="str">
            <v>นายไชยยา ยืนยง</v>
          </cell>
          <cell r="BU1035">
            <v>0</v>
          </cell>
          <cell r="BV1035" t="str">
            <v>1.นายธีร์ ยืนยง
2.นางสาวสุพัตรา แสนวงศ์มา
3.นายคงศักดิ์ จันทร์เขียว
4.นางรุ่งอรุณ วงศ์สาแ</v>
          </cell>
          <cell r="BW1035" t="str">
            <v>จำเลยที่ 1
คู่สมรสจำเลยที่1
จำเลยที่ 2
จำเลยที่ 3</v>
          </cell>
          <cell r="BX1035" t="str">
            <v>3-5099-00676-36-0
3-5016-00139-14-1
1-5099-00145-29-5
3-1006-01206-21-9</v>
          </cell>
          <cell r="BY1035" t="str">
            <v>-ไม่พบว่ามีกรรมสิทธิ์ในที่ดิน อ.ฮอด จ.เชียงใหม่
-ไม่พบว่ามีกรรมสิทธิ์ในที่ดิน อ.สันกำแพง จ.เชียงใหม่
-พบว่ามีกรรมสิทธิ์ในที่ดิน น.ส.3 เลขที่ 778 อ.ฮอด จ.เชียงใหม่ (สินส่วนตัว)
-ไม่พบว่ามีกรรมสิทธิ์ในที่ดิน อ.สันกำแพง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เขตสะพานสูง จ.กรุงเทพมหานคร</v>
          </cell>
          <cell r="BZ1035"/>
          <cell r="CA1035"/>
          <cell r="CB1035"/>
          <cell r="CC1035" t="str">
            <v>ปฏิยุทธ์</v>
          </cell>
          <cell r="CD1035"/>
          <cell r="CE1035"/>
          <cell r="CF1035"/>
          <cell r="CG1035"/>
          <cell r="CH1035"/>
          <cell r="CI1035"/>
          <cell r="CJ1035"/>
          <cell r="CK1035"/>
          <cell r="CL1035">
            <v>243880</v>
          </cell>
          <cell r="CM1035"/>
          <cell r="CN1035"/>
          <cell r="CO1035"/>
          <cell r="CP1035"/>
        </row>
        <row r="1036">
          <cell r="B1036">
            <v>2509</v>
          </cell>
          <cell r="C1036">
            <v>1033</v>
          </cell>
          <cell r="D1036">
            <v>25</v>
          </cell>
          <cell r="E1036">
            <v>1</v>
          </cell>
          <cell r="F1036">
            <v>2567</v>
          </cell>
          <cell r="G1036">
            <v>800067426711</v>
          </cell>
          <cell r="H1036" t="str">
            <v>นาย</v>
          </cell>
          <cell r="I1036" t="str">
            <v>เกรียงไกร</v>
          </cell>
          <cell r="J1036" t="str">
            <v>กันทะคำ</v>
          </cell>
          <cell r="K1036" t="str">
            <v>1 5002 00118 70 0</v>
          </cell>
          <cell r="L1036" t="str">
            <v>ฮอด</v>
          </cell>
          <cell r="M1036" t="str">
            <v>เชียงใหม่ 3</v>
          </cell>
          <cell r="N1036">
            <v>8</v>
          </cell>
          <cell r="O1036" t="str">
            <v>ธนาคารประชาชน</v>
          </cell>
          <cell r="P1036" t="str">
            <v>1.บุคคลค้ำประกัน</v>
          </cell>
          <cell r="Q1036"/>
          <cell r="R1036"/>
          <cell r="S1036" t="str">
            <v>จังหวัดฮอด</v>
          </cell>
          <cell r="T1036" t="str">
            <v>ผบE178</v>
          </cell>
          <cell r="U1036">
            <v>2563</v>
          </cell>
          <cell r="V1036" t="str">
            <v>ผบE278</v>
          </cell>
          <cell r="W1036">
            <v>2563</v>
          </cell>
          <cell r="X1036"/>
          <cell r="Y1036"/>
          <cell r="Z1036"/>
          <cell r="AA1036">
            <v>3</v>
          </cell>
          <cell r="AB1036">
            <v>9</v>
          </cell>
          <cell r="AC1036">
            <v>2563</v>
          </cell>
          <cell r="AD1036"/>
          <cell r="AE1036"/>
          <cell r="AF1036"/>
          <cell r="AG1036"/>
          <cell r="AH1036"/>
          <cell r="AI1036"/>
          <cell r="AJ1036"/>
          <cell r="AK1036"/>
          <cell r="AL1036"/>
          <cell r="AM1036"/>
          <cell r="AN1036"/>
          <cell r="AO1036"/>
          <cell r="AP1036"/>
          <cell r="AQ1036"/>
          <cell r="AR1036"/>
          <cell r="AS1036"/>
          <cell r="AT1036"/>
          <cell r="AU1036"/>
          <cell r="AV1036"/>
          <cell r="AW1036"/>
          <cell r="AX1036"/>
          <cell r="AY1036"/>
          <cell r="AZ1036"/>
          <cell r="BA1036"/>
          <cell r="BB1036" t="str">
            <v>สืบทรัพย์ (คำสั่ง 25/1/2567) //(รายงานวันที่ 4/9/67)</v>
          </cell>
          <cell r="BC1036">
            <v>1500</v>
          </cell>
          <cell r="BD1036">
            <v>24</v>
          </cell>
          <cell r="BE1036">
            <v>1</v>
          </cell>
          <cell r="BF1036">
            <v>2568</v>
          </cell>
          <cell r="BG1036">
            <v>0</v>
          </cell>
          <cell r="BH1036" t="str">
            <v>-</v>
          </cell>
          <cell r="BI1036" t="str">
            <v>-</v>
          </cell>
          <cell r="BJ1036" t="str">
            <v>-</v>
          </cell>
          <cell r="BK1036">
            <v>0</v>
          </cell>
          <cell r="BL1036">
            <v>1565</v>
          </cell>
          <cell r="BM1036">
            <v>0</v>
          </cell>
          <cell r="BN1036" t="str">
            <v/>
          </cell>
          <cell r="BO1036" t="str">
            <v/>
          </cell>
          <cell r="BP1036" t="str">
            <v/>
          </cell>
          <cell r="BQ1036" t="str">
            <v>-</v>
          </cell>
          <cell r="BR1036" t="str">
            <v>-</v>
          </cell>
          <cell r="BS1036" t="str">
            <v>-</v>
          </cell>
          <cell r="BT1036" t="str">
            <v>นายเกรียงไกร กันทะคำ</v>
          </cell>
          <cell r="BU1036">
            <v>883263011157</v>
          </cell>
          <cell r="BV1036" t="str">
            <v>นายเกียงไกร กันทะคำ
นางแสงทอง การบูรณ์
นายวิชิต บัวงัว
นายพินิจ บุญทาหมู
นางสาวอริสา ม่วงมา</v>
          </cell>
          <cell r="BW1036" t="str">
            <v>จำเลยที่ 1 
จำเลยที่ 2
คู่สมรสจำเลยที่ 2
จำเลยที่ 3
คู่สมรสจำเลยที่ 3</v>
          </cell>
          <cell r="BX1036" t="str">
            <v>1-5002-00118-70-0
3-5016-00245-83-8
3-5016-00249-21-3
3-5016-00087-05-1
3-5007-00517-34-1</v>
          </cell>
          <cell r="BY1036"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3083 อ.ฮอด จ.เชียงใหม่ (สินส่วนตัว)
-ไม่พบว่ามีกรรมสิทธิ์ในที่ดิน อ.ฮอด จ.เชียงใหม่
-พบว่ามีกรรมสิทธิ์ในที่ดินโฉนดเลขที่ 3248 อ.ฮอด จ.เชียงใหม่ (สินสมรส)</v>
          </cell>
          <cell r="BZ1036"/>
          <cell r="CA1036"/>
          <cell r="CB1036"/>
          <cell r="CC1036" t="str">
            <v>ปฏิยุทธ์</v>
          </cell>
          <cell r="CD1036"/>
          <cell r="CE1036"/>
          <cell r="CF1036"/>
          <cell r="CG1036"/>
          <cell r="CH1036"/>
          <cell r="CI1036"/>
          <cell r="CJ1036"/>
          <cell r="CK1036"/>
          <cell r="CL1036">
            <v>243880</v>
          </cell>
          <cell r="CM1036"/>
          <cell r="CN1036"/>
          <cell r="CO1036"/>
          <cell r="CP1036"/>
        </row>
        <row r="1037">
          <cell r="B1037">
            <v>2510</v>
          </cell>
          <cell r="C1037">
            <v>1034</v>
          </cell>
          <cell r="D1037">
            <v>25</v>
          </cell>
          <cell r="E1037">
            <v>1</v>
          </cell>
          <cell r="F1037">
            <v>2567</v>
          </cell>
          <cell r="G1037">
            <v>800015506648</v>
          </cell>
          <cell r="H1037" t="str">
            <v>นาง</v>
          </cell>
          <cell r="I1037" t="str">
            <v xml:space="preserve">รัตนา </v>
          </cell>
          <cell r="J1037" t="str">
            <v>แก้วบุญเรือง</v>
          </cell>
          <cell r="K1037" t="str">
            <v>3 5002 00543 28 8</v>
          </cell>
          <cell r="L1037" t="str">
            <v>ฮอด</v>
          </cell>
          <cell r="M1037" t="str">
            <v>เชียงใหม่ 3</v>
          </cell>
          <cell r="N1037">
            <v>8</v>
          </cell>
          <cell r="O1037" t="str">
            <v>ธนาคารประชาชน</v>
          </cell>
          <cell r="P1037" t="str">
            <v>1.บุคคลค้ำประกัน</v>
          </cell>
          <cell r="Q1037"/>
          <cell r="R1037"/>
          <cell r="S1037" t="str">
            <v>จังหวัดฮอด</v>
          </cell>
          <cell r="T1037" t="str">
            <v>ผบ.748</v>
          </cell>
          <cell r="U1037">
            <v>2558</v>
          </cell>
          <cell r="V1037" t="str">
            <v>ผบ.142</v>
          </cell>
          <cell r="W1037">
            <v>2559</v>
          </cell>
          <cell r="X1037"/>
          <cell r="Y1037"/>
          <cell r="Z1037"/>
          <cell r="AA1037">
            <v>8</v>
          </cell>
          <cell r="AB1037">
            <v>4</v>
          </cell>
          <cell r="AC1037">
            <v>2559</v>
          </cell>
          <cell r="AD1037"/>
          <cell r="AE1037"/>
          <cell r="AF1037"/>
          <cell r="AG1037"/>
          <cell r="AH1037"/>
          <cell r="AI1037"/>
          <cell r="AJ1037"/>
          <cell r="AK1037"/>
          <cell r="AL1037"/>
          <cell r="AM1037"/>
          <cell r="AN1037"/>
          <cell r="AO1037"/>
          <cell r="AP1037"/>
          <cell r="AQ1037"/>
          <cell r="AR1037"/>
          <cell r="AS1037"/>
          <cell r="AT1037"/>
          <cell r="AU1037"/>
          <cell r="AV1037"/>
          <cell r="AW1037"/>
          <cell r="AX1037"/>
          <cell r="AY1037"/>
          <cell r="AZ1037"/>
          <cell r="BA1037"/>
          <cell r="BB1037" t="str">
            <v>สืบทรัพย์ (คำสั่ง 25/1/2567) //(รายงานวันที่ 4/9/67)</v>
          </cell>
          <cell r="BC1037">
            <v>1800</v>
          </cell>
          <cell r="BD1037">
            <v>24</v>
          </cell>
          <cell r="BE1037">
            <v>1</v>
          </cell>
          <cell r="BF1037">
            <v>2568</v>
          </cell>
          <cell r="BG1037">
            <v>0</v>
          </cell>
          <cell r="BH1037" t="str">
            <v>-</v>
          </cell>
          <cell r="BI1037" t="str">
            <v>-</v>
          </cell>
          <cell r="BJ1037" t="str">
            <v>-</v>
          </cell>
          <cell r="BK1037">
            <v>0</v>
          </cell>
          <cell r="BL1037">
            <v>2960</v>
          </cell>
          <cell r="BM1037">
            <v>0</v>
          </cell>
          <cell r="BN1037" t="str">
            <v/>
          </cell>
          <cell r="BO1037" t="str">
            <v/>
          </cell>
          <cell r="BP1037" t="str">
            <v/>
          </cell>
          <cell r="BQ1037" t="str">
            <v>-</v>
          </cell>
          <cell r="BR1037" t="str">
            <v>-</v>
          </cell>
          <cell r="BS1037" t="str">
            <v>-</v>
          </cell>
          <cell r="BT1037" t="str">
            <v>นางรัตนา  แก้วบุญเรือง</v>
          </cell>
          <cell r="BU1037">
            <v>823758010653</v>
          </cell>
          <cell r="BV1037" t="str">
            <v>1.นางรัตนา แก้วบุญเรือง
2.นายสมบูรณ์ แก้วบุญเรือง
3.นายอุดร ใหม่มามูล
4.นางสาวธนัชพร แก้วยศ
5.นางพนิดา ดวงเด่น
6.นายมนตรี ดวงเด่น</v>
          </cell>
          <cell r="BW1037" t="str">
            <v>จำเลยที่ 1
คู่สมรสจำเลยที่ 1
จำเลยที่ 2
คู่สมรสจำเลยที่ 2
จำเลยที่ 3
คู่สมรสจำเลยที่ 3</v>
          </cell>
          <cell r="BX1037" t="str">
            <v>3-5002-00543-28-8
3-5002-00553-66-6
3-5002-00576-71-2
3-5106-00630-23-4
3-5002-00588-79-6
3-5002-00484-38-9</v>
          </cell>
          <cell r="BY1037" t="str">
            <v>-ไม่พบว่ามีกรรมสิทธิ์ในที่ดิน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-พบว่ามีกรรมสิทธิ์ในที่ดินโฉนดเลขที่ 26106 อ.จอมทอง จ.เชียงใหม่ (ติดจำนอง)
-ไม่พบว่ามีกรรมสิทธิ์ในที่ดิน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-พบว่ามีกรรมสิทธิ์ในที่ดินโฉนดเลขที่ 3421 อ.จอมทอง จ.เชียงใหม่ (ติดจำนอง)
-ไม่พบว่ามีกรรมสิทธิ์ในที่ดิน อ.ออด จ.เชียงใหม่
-ไม่พบว่ามีกรรมสิทธิ์ในที่ดิน อ.จอมทอง จ.เชียงใหม่</v>
          </cell>
          <cell r="BZ1037"/>
          <cell r="CA1037"/>
          <cell r="CB1037"/>
          <cell r="CC1037" t="str">
            <v>ปฏิยุทธ์</v>
          </cell>
          <cell r="CD1037"/>
          <cell r="CE1037"/>
          <cell r="CF1037"/>
          <cell r="CG1037"/>
          <cell r="CH1037"/>
          <cell r="CI1037"/>
          <cell r="CJ1037"/>
          <cell r="CK1037"/>
          <cell r="CL1037">
            <v>243880</v>
          </cell>
          <cell r="CM1037"/>
          <cell r="CN1037"/>
          <cell r="CO1037"/>
          <cell r="CP1037"/>
        </row>
        <row r="1038">
          <cell r="B1038">
            <v>2511</v>
          </cell>
          <cell r="C1038">
            <v>1035</v>
          </cell>
          <cell r="D1038"/>
          <cell r="E1038"/>
          <cell r="F1038"/>
          <cell r="G1038">
            <v>800088794261</v>
          </cell>
          <cell r="H1038" t="str">
            <v>นาง</v>
          </cell>
          <cell r="I1038" t="str">
            <v>ไพลิน</v>
          </cell>
          <cell r="J1038" t="str">
            <v>พรหมมะ</v>
          </cell>
          <cell r="K1038" t="str">
            <v>3 5015 00277 28 2</v>
          </cell>
          <cell r="L1038" t="str">
            <v>บิ๊กซี หางดง</v>
          </cell>
          <cell r="M1038" t="str">
            <v>เชียงใหม่ 3</v>
          </cell>
          <cell r="N1038">
            <v>8</v>
          </cell>
          <cell r="O1038" t="str">
            <v>ธนาคารประชาชน</v>
          </cell>
          <cell r="P1038" t="str">
            <v>1.บุคคลค้ำประกัน</v>
          </cell>
          <cell r="Q1038"/>
          <cell r="R1038"/>
          <cell r="S1038" t="str">
            <v>แขวงเชียงใหม่</v>
          </cell>
          <cell r="T1038" t="str">
            <v>ผบ828</v>
          </cell>
          <cell r="U1038">
            <v>2564</v>
          </cell>
          <cell r="V1038" t="str">
            <v>ผบ1041</v>
          </cell>
          <cell r="W1038">
            <v>2564</v>
          </cell>
          <cell r="X1038">
            <v>6</v>
          </cell>
          <cell r="Y1038">
            <v>7</v>
          </cell>
          <cell r="Z1038">
            <v>2564</v>
          </cell>
          <cell r="AA1038"/>
          <cell r="AB1038"/>
          <cell r="AC1038"/>
          <cell r="AD1038"/>
          <cell r="AE1038"/>
          <cell r="AF1038"/>
          <cell r="AG1038"/>
          <cell r="AH1038"/>
          <cell r="AI1038"/>
          <cell r="AJ1038"/>
          <cell r="AK1038"/>
          <cell r="AL1038"/>
          <cell r="AM1038"/>
          <cell r="AN1038"/>
          <cell r="AO1038"/>
          <cell r="AP1038"/>
          <cell r="AQ1038"/>
          <cell r="AR1038"/>
          <cell r="AS1038"/>
          <cell r="AT1038"/>
          <cell r="AU1038"/>
          <cell r="AV1038"/>
          <cell r="AW1038"/>
          <cell r="AX1038"/>
          <cell r="AY1038"/>
          <cell r="AZ1038"/>
          <cell r="BA1038"/>
          <cell r="BB1038" t="str">
            <v>สืบทรัพย์ (คำสั่ง 21/2/2567) // รายงานวันที่ (9/8/2567)</v>
          </cell>
          <cell r="BC1038" t="str">
            <v/>
          </cell>
          <cell r="BD1038" t="str">
            <v/>
          </cell>
          <cell r="BE1038" t="str">
            <v/>
          </cell>
          <cell r="BF1038" t="str">
            <v/>
          </cell>
          <cell r="BG1038" t="str">
            <v/>
          </cell>
          <cell r="BH1038" t="str">
            <v/>
          </cell>
          <cell r="BI1038" t="str">
            <v/>
          </cell>
          <cell r="BJ1038" t="str">
            <v/>
          </cell>
          <cell r="BK1038" t="str">
            <v/>
          </cell>
          <cell r="BL1038" t="str">
            <v/>
          </cell>
          <cell r="BM1038" t="str">
            <v/>
          </cell>
          <cell r="BN1038" t="str">
            <v/>
          </cell>
          <cell r="BO1038" t="str">
            <v/>
          </cell>
          <cell r="BP1038" t="str">
            <v/>
          </cell>
          <cell r="BQ1038" t="str">
            <v/>
          </cell>
          <cell r="BR1038" t="str">
            <v/>
          </cell>
          <cell r="BS1038" t="str">
            <v/>
          </cell>
          <cell r="BT1038" t="str">
            <v>นางไพลิน พรหมมะ</v>
          </cell>
          <cell r="BU1038">
            <v>883263011914</v>
          </cell>
          <cell r="BV1038" t="str">
            <v>นางรุ่งอรุณ วงศ์สา</v>
          </cell>
          <cell r="BW1038" t="str">
            <v>จำเลยที่ 1
คู่สมรสจำเลยที่ 1
จำเลยที่ 2
คู่สมรสจำเลยที่ 2
จำเลยที่ 3
คู่สมรสจำเลยที่ 3</v>
          </cell>
          <cell r="BX1038" t="str">
            <v>3-5015-00277-28-2
3-5012-00831-85-3
3-4199-00213-87-5
1-5101-00114-44-3
3-5015-00277-27-4
3-5015-00262-98-6</v>
          </cell>
          <cell r="BY1038" t="str">
            <v xml:space="preserve">-พบว่ามีกรรมสิทธิ์ในที่ดินโฉนดเลขที่ 25479,68215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อ.เมืองลำพูน จ.ลำพูน
-พบว่ามีกรรมสิทธิ์ในที่ดินโฉนดเลขที่ 25479,68215 อ.หางดง จ.เชียงใหม่
-ไม่พบว่ามีกรรมสิทธิ์ในที่ดิน อ.หางดง จ.เชียงใหม่
</v>
          </cell>
          <cell r="BZ1038" t="str">
            <v>พบ</v>
          </cell>
          <cell r="CA1038"/>
          <cell r="CB1038"/>
          <cell r="CC1038"/>
          <cell r="CD1038" t="str">
            <v>นางไพรลิน พรหมมะ</v>
          </cell>
          <cell r="CE1038"/>
          <cell r="CF1038"/>
          <cell r="CG1038"/>
          <cell r="CH1038"/>
          <cell r="CI1038"/>
          <cell r="CJ1038"/>
          <cell r="CK1038"/>
          <cell r="CL1038"/>
          <cell r="CM1038"/>
          <cell r="CN1038"/>
          <cell r="CO1038"/>
          <cell r="CP1038"/>
        </row>
        <row r="1039">
          <cell r="B1039">
            <v>2512</v>
          </cell>
          <cell r="C1039">
            <v>1036</v>
          </cell>
          <cell r="D1039"/>
          <cell r="E1039"/>
          <cell r="F1039"/>
          <cell r="G1039">
            <v>800092495780</v>
          </cell>
          <cell r="H1039" t="str">
            <v>นาง</v>
          </cell>
          <cell r="I1039" t="str">
            <v>กาญจน์สุดา</v>
          </cell>
          <cell r="J1039" t="str">
            <v>พันธ์สมพงษ์</v>
          </cell>
          <cell r="K1039" t="str">
            <v>3 5804 00024 33 1</v>
          </cell>
          <cell r="L1039" t="str">
            <v>บิ๊กซี หางดง</v>
          </cell>
          <cell r="M1039" t="str">
            <v>เชียงใหม่ 3</v>
          </cell>
          <cell r="N1039">
            <v>8</v>
          </cell>
          <cell r="O1039" t="str">
            <v>แก้ไขปัญหาหนี้นอกระบบ PSA</v>
          </cell>
          <cell r="P1039" t="str">
            <v>1.บุคคลค้ำประกัน</v>
          </cell>
          <cell r="Q1039"/>
          <cell r="R1039"/>
          <cell r="S1039" t="str">
            <v>แขวงลำปาง</v>
          </cell>
          <cell r="T1039" t="str">
            <v>ผบE1007</v>
          </cell>
          <cell r="U1039">
            <v>2565</v>
          </cell>
          <cell r="V1039" t="str">
            <v>ผบE1488</v>
          </cell>
          <cell r="W1039">
            <v>2565</v>
          </cell>
          <cell r="X1039"/>
          <cell r="Y1039"/>
          <cell r="Z1039"/>
          <cell r="AA1039">
            <v>3</v>
          </cell>
          <cell r="AB1039">
            <v>5</v>
          </cell>
          <cell r="AC1039">
            <v>2565</v>
          </cell>
          <cell r="AD1039"/>
          <cell r="AE1039"/>
          <cell r="AF1039"/>
          <cell r="AG1039"/>
          <cell r="AH1039"/>
          <cell r="AI1039"/>
          <cell r="AJ1039"/>
          <cell r="AK1039"/>
          <cell r="AL1039"/>
          <cell r="AM1039"/>
          <cell r="AN1039"/>
          <cell r="AO1039"/>
          <cell r="AP1039"/>
          <cell r="AQ1039"/>
          <cell r="AR1039"/>
          <cell r="AS1039"/>
          <cell r="AT1039"/>
          <cell r="AU1039"/>
          <cell r="AV1039"/>
          <cell r="AW1039"/>
          <cell r="AX1039"/>
          <cell r="AY1039"/>
          <cell r="AZ1039"/>
          <cell r="BA1039"/>
          <cell r="BB1039" t="str">
            <v>สืบทรัพย์ (คำสั่ง ) // รายงานวันที่ 26/7/2567</v>
          </cell>
          <cell r="BC1039" t="str">
            <v/>
          </cell>
          <cell r="BD1039" t="str">
            <v/>
          </cell>
          <cell r="BE1039" t="str">
            <v/>
          </cell>
          <cell r="BF1039" t="str">
            <v/>
          </cell>
          <cell r="BG1039" t="str">
            <v/>
          </cell>
          <cell r="BH1039" t="str">
            <v/>
          </cell>
          <cell r="BI1039" t="str">
            <v/>
          </cell>
          <cell r="BJ1039" t="str">
            <v/>
          </cell>
          <cell r="BK1039" t="str">
            <v/>
          </cell>
          <cell r="BL1039" t="str">
            <v/>
          </cell>
          <cell r="BM1039" t="str">
            <v/>
          </cell>
          <cell r="BN1039" t="str">
            <v/>
          </cell>
          <cell r="BO1039" t="str">
            <v/>
          </cell>
          <cell r="BP1039" t="str">
            <v/>
          </cell>
          <cell r="BQ1039" t="str">
            <v/>
          </cell>
          <cell r="BR1039" t="str">
            <v/>
          </cell>
          <cell r="BS1039" t="str">
            <v/>
          </cell>
          <cell r="BT1039" t="str">
            <v>นางกาญจน์สุดา พันธ์สมพงษ์</v>
          </cell>
          <cell r="BU1039">
            <v>883263010789</v>
          </cell>
          <cell r="BV1039" t="str">
            <v>1.นางสาวกาญจน์สุดา พันธ์สมพงษ์
2.นายรวุฒิ อินดาวศ์</v>
          </cell>
          <cell r="BW1039" t="str">
            <v>จำเลยที่ 1
จำเลยที่ 2</v>
          </cell>
          <cell r="BX1039" t="str">
            <v>3-5804-00024-33-1
3-5099-00178-93-9</v>
          </cell>
          <cell r="BY1039" t="str">
            <v>-ไม่พบว่ามีกรรมสิทธิ์ในที่ดิน อ.หางง จ.เชียงใหม่
-ไม่พบว่ามีกรรมสิทธิ์ในที่ดิน อ.แม่สะเรียง. จ.แม่ฮ่องสอน
-ไม่พบว่ามีกรรมสิทธิ์ในที่ดิน อ.หางง จ.เชียงใหม่
-ไม่พบว่ามีกรรมสิทธิ์ในที่ดิน อ.งาว. จ.ลำปาง</v>
          </cell>
          <cell r="BZ1039" t="str">
            <v>ไม่พบ</v>
          </cell>
          <cell r="CA1039"/>
          <cell r="CB1039"/>
          <cell r="CC1039"/>
          <cell r="CD1039" t="str">
            <v>นางกาญจน์สุดา พันธ์สมพงษ์</v>
          </cell>
          <cell r="CE1039"/>
          <cell r="CF1039"/>
          <cell r="CG1039"/>
          <cell r="CH1039"/>
          <cell r="CI1039"/>
          <cell r="CJ1039"/>
          <cell r="CK1039"/>
          <cell r="CL1039"/>
          <cell r="CM1039"/>
          <cell r="CN1039"/>
          <cell r="CO1039"/>
          <cell r="CP1039"/>
        </row>
        <row r="1040">
          <cell r="B1040">
            <v>2513</v>
          </cell>
          <cell r="C1040">
            <v>1037</v>
          </cell>
          <cell r="D1040"/>
          <cell r="E1040"/>
          <cell r="F1040"/>
          <cell r="G1040">
            <v>800086252718</v>
          </cell>
          <cell r="H1040" t="str">
            <v>นาย</v>
          </cell>
          <cell r="I1040" t="str">
            <v>มานพ</v>
          </cell>
          <cell r="J1040" t="str">
            <v>ศรีจันทร์แดง</v>
          </cell>
          <cell r="K1040" t="str">
            <v>3 1009 04511 30 1</v>
          </cell>
          <cell r="L1040" t="str">
            <v>บิ๊กซี หางดง</v>
          </cell>
          <cell r="M1040" t="str">
            <v>เชียงใหม่ 3</v>
          </cell>
          <cell r="N1040">
            <v>8</v>
          </cell>
          <cell r="O1040" t="str">
            <v>ธนาคารประชาชน</v>
          </cell>
          <cell r="P1040" t="str">
            <v>1.บุคคลค้ำประกัน</v>
          </cell>
          <cell r="Q1040"/>
          <cell r="R1040"/>
          <cell r="S1040" t="str">
            <v>แขวงเชียงใหม่</v>
          </cell>
          <cell r="T1040" t="str">
            <v>ผบ 4392</v>
          </cell>
          <cell r="U1040">
            <v>2563</v>
          </cell>
          <cell r="V1040">
            <v>7117</v>
          </cell>
          <cell r="W1040">
            <v>2563</v>
          </cell>
          <cell r="X1040"/>
          <cell r="Y1040"/>
          <cell r="Z1040"/>
          <cell r="AA1040">
            <v>19</v>
          </cell>
          <cell r="AB1040">
            <v>10</v>
          </cell>
          <cell r="AC1040">
            <v>2563</v>
          </cell>
          <cell r="AD1040"/>
          <cell r="AE1040"/>
          <cell r="AF1040"/>
          <cell r="AG1040"/>
          <cell r="AH1040"/>
          <cell r="AI1040"/>
          <cell r="AJ1040"/>
          <cell r="AK1040"/>
          <cell r="AL1040"/>
          <cell r="AM1040"/>
          <cell r="AN1040"/>
          <cell r="AO1040"/>
          <cell r="AP1040"/>
          <cell r="AQ1040"/>
          <cell r="AR1040"/>
          <cell r="AS1040"/>
          <cell r="AT1040"/>
          <cell r="AU1040"/>
          <cell r="AV1040"/>
          <cell r="AW1040"/>
          <cell r="AX1040"/>
          <cell r="AY1040"/>
          <cell r="AZ1040"/>
          <cell r="BA1040"/>
          <cell r="BB1040" t="str">
            <v>สืบทรัพย์ (คำสั่ง 21/2/2567) // รายงานวันที่ (9/8/2567)</v>
          </cell>
          <cell r="BC1040" t="str">
            <v/>
          </cell>
          <cell r="BD1040" t="str">
            <v/>
          </cell>
          <cell r="BE1040" t="str">
            <v/>
          </cell>
          <cell r="BF1040" t="str">
            <v/>
          </cell>
          <cell r="BG1040" t="str">
            <v/>
          </cell>
          <cell r="BH1040" t="str">
            <v/>
          </cell>
          <cell r="BI1040" t="str">
            <v/>
          </cell>
          <cell r="BJ1040" t="str">
            <v/>
          </cell>
          <cell r="BK1040" t="str">
            <v/>
          </cell>
          <cell r="BL1040" t="str">
            <v/>
          </cell>
          <cell r="BM1040" t="str">
            <v/>
          </cell>
          <cell r="BN1040" t="str">
            <v/>
          </cell>
          <cell r="BO1040" t="str">
            <v/>
          </cell>
          <cell r="BP1040" t="str">
            <v/>
          </cell>
          <cell r="BQ1040" t="str">
            <v/>
          </cell>
          <cell r="BR1040" t="str">
            <v/>
          </cell>
          <cell r="BS1040" t="str">
            <v/>
          </cell>
          <cell r="BT1040" t="str">
            <v>นายมานพ ศรีจันทร์แดง</v>
          </cell>
          <cell r="BU1040">
            <v>0</v>
          </cell>
          <cell r="BV1040" t="str">
            <v>1.นายมานพ ศรีจันทร์แดง
2.นางกันยา ศรีจันทร์แดง
3.นายมณเฑียร แดนเขตต์
4.นางภัทรา แดนเขตต์
5.นางสาวสุภัค อิวาง</v>
          </cell>
          <cell r="BW1040" t="str">
            <v>จำเลยที่ 1
คู่สมรสจำเลยที่ 1
จำเลยที่ 2
จำเลยที่ 3
คู่สมรสจำเลยที่ 3</v>
          </cell>
          <cell r="BX1040" t="str">
            <v>3-1009-04511-30-1
3-5012-00245-37-7
3-5015-00451-67-3
3-5012-00434-33-1
3-5012-0007-63-8</v>
          </cell>
          <cell r="BY1040"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อ.ศรีราชา จ.ชลบุรี
-ไม่พบว่ามีกรรมสิทธิ์ในที่ดิน อ.หางดง จ.เชียงใหม่
-ไม่พบว่ามีกรรมสิทธิ์ในที่ดิน อ.สันป่าตอง จ.เชียงใหม่
-ไม่พบว่ามีกรรมสิทธิ์ในที่ดิน อ.ศรีราชา จ.ชลบุรี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-พบว่ามีกรรมสิทธิ์ในที่ดินโฉนดเลขที่ 6658 อ.แม่วาง จ.เชียงใหม่</v>
          </cell>
          <cell r="BZ1040" t="str">
            <v>พบ</v>
          </cell>
          <cell r="CA1040"/>
          <cell r="CB1040"/>
          <cell r="CC1040"/>
          <cell r="CD1040" t="str">
            <v>นายมานพ ศรีจันทร์แดง</v>
          </cell>
          <cell r="CE1040"/>
          <cell r="CF1040"/>
          <cell r="CG1040"/>
          <cell r="CH1040"/>
          <cell r="CI1040"/>
          <cell r="CJ1040"/>
          <cell r="CK1040"/>
          <cell r="CL1040"/>
          <cell r="CM1040"/>
          <cell r="CN1040"/>
          <cell r="CO1040"/>
          <cell r="CP1040"/>
        </row>
        <row r="1041">
          <cell r="B1041">
            <v>2514</v>
          </cell>
          <cell r="C1041">
            <v>1038</v>
          </cell>
          <cell r="D1041"/>
          <cell r="E1041"/>
          <cell r="F1041"/>
          <cell r="G1041">
            <v>800096207108</v>
          </cell>
          <cell r="H1041" t="str">
            <v>นาย</v>
          </cell>
          <cell r="I1041" t="str">
            <v>กฤษดา</v>
          </cell>
          <cell r="J1041" t="str">
            <v>วณีสอน</v>
          </cell>
          <cell r="K1041" t="str">
            <v>2 5003 00021 58 7</v>
          </cell>
          <cell r="L1041" t="str">
            <v>บิ๊กซี หางดง</v>
          </cell>
          <cell r="M1041" t="str">
            <v>เชียงใหม่ 3</v>
          </cell>
          <cell r="N1041">
            <v>8</v>
          </cell>
          <cell r="O1041" t="str">
            <v>แก้ไขปัญหาหนี้นอกระบบ PSA</v>
          </cell>
          <cell r="P1041" t="str">
            <v>1.บุคคลค้ำประกัน</v>
          </cell>
          <cell r="Q1041"/>
          <cell r="R1041"/>
          <cell r="S1041" t="str">
            <v>จังหวัดฮอด</v>
          </cell>
          <cell r="T1041" t="str">
            <v>ผบE466</v>
          </cell>
          <cell r="U1041">
            <v>2564</v>
          </cell>
          <cell r="V1041" t="str">
            <v>ผบE590</v>
          </cell>
          <cell r="W1041">
            <v>2564</v>
          </cell>
          <cell r="X1041"/>
          <cell r="Y1041"/>
          <cell r="Z1041"/>
          <cell r="AA1041">
            <v>12</v>
          </cell>
          <cell r="AB1041">
            <v>10</v>
          </cell>
          <cell r="AC1041">
            <v>2564</v>
          </cell>
          <cell r="AD1041"/>
          <cell r="AE1041"/>
          <cell r="AF1041"/>
          <cell r="AG1041"/>
          <cell r="AH1041"/>
          <cell r="AI1041"/>
          <cell r="AJ1041"/>
          <cell r="AK1041"/>
          <cell r="AL1041"/>
          <cell r="AM1041"/>
          <cell r="AN1041"/>
          <cell r="AO1041"/>
          <cell r="AP1041"/>
          <cell r="AQ1041"/>
          <cell r="AR1041"/>
          <cell r="AS1041"/>
          <cell r="AT1041"/>
          <cell r="AU1041"/>
          <cell r="AV1041"/>
          <cell r="AW1041"/>
          <cell r="AX1041"/>
          <cell r="AY1041"/>
          <cell r="AZ1041"/>
          <cell r="BA1041"/>
          <cell r="BB1041" t="str">
            <v>สืบทรัพย์ (คำสั่ง 21/2/2567) // รายงานวันที่ 16/8/2567</v>
          </cell>
          <cell r="BC1041" t="str">
            <v/>
          </cell>
          <cell r="BD1041" t="str">
            <v/>
          </cell>
          <cell r="BE1041" t="str">
            <v/>
          </cell>
          <cell r="BF1041" t="str">
            <v/>
          </cell>
          <cell r="BG1041" t="str">
            <v/>
          </cell>
          <cell r="BH1041" t="str">
            <v/>
          </cell>
          <cell r="BI1041" t="str">
            <v/>
          </cell>
          <cell r="BJ1041" t="str">
            <v/>
          </cell>
          <cell r="BK1041" t="str">
            <v/>
          </cell>
          <cell r="BL1041" t="str">
            <v/>
          </cell>
          <cell r="BM1041" t="str">
            <v/>
          </cell>
          <cell r="BN1041" t="str">
            <v/>
          </cell>
          <cell r="BO1041" t="str">
            <v/>
          </cell>
          <cell r="BP1041" t="str">
            <v/>
          </cell>
          <cell r="BQ1041" t="str">
            <v/>
          </cell>
          <cell r="BR1041" t="str">
            <v/>
          </cell>
          <cell r="BS1041" t="str">
            <v/>
          </cell>
          <cell r="BT1041" t="str">
            <v>นายกฤษดา วณีสอน</v>
          </cell>
          <cell r="BU1041">
            <v>883263011912</v>
          </cell>
          <cell r="BV1041" t="str">
            <v>1.นายฤษดา วรีสอน 
2.นางสาวพิกุล วณีสอน
3.นายประทีป ค้วงเขียว</v>
          </cell>
          <cell r="BW1041" t="str">
            <v>จำเลยที่ 1
จำเลยที่ 2
คู่สมรสจำเลยที่ 2</v>
          </cell>
          <cell r="BX1041" t="str">
            <v>2-5003-00021-58-7
3-5003-00096-67-4
1-5002-00006-61-8</v>
          </cell>
          <cell r="BY1041" t="str">
            <v xml:space="preserve">-ไม่พบว่ามีกรรมสิทธิ์ในที่ดิน อ.หางดง จ.เชียงใหม่
-ไม่พบว่ามีกรรมสิทธิ์ในที่ดิน อ.แม่แจ่ม จ.เชียงใหม่
-ไม่พบว่ามีกรรมสิทธิ์ในที่ดิน อ.หางดง จ.เชียงใหม่
-พบว่ามีกรรมสิทธิ์ในที่ดินโฉนดเลขที่ 1810 (น.ส.3.ก.) อ.จอมทอง จ.เชียงใหม่
-ไม่พบว่ามีกรรมสิทธิ์ในที่ดิน อ.หางดง จ.เชียงใหม่
-ไม่พบว่ามีกรรมสิทธิ์ในที่ดิน อ.จอมทอง จ.เชียงใหม่
</v>
          </cell>
          <cell r="BZ1041" t="str">
            <v>พบ</v>
          </cell>
          <cell r="CA1041"/>
          <cell r="CB1041"/>
          <cell r="CC1041"/>
          <cell r="CD1041" t="str">
            <v>นายกฤษดา วณีสอน</v>
          </cell>
          <cell r="CE1041"/>
          <cell r="CF1041"/>
          <cell r="CG1041"/>
          <cell r="CH1041"/>
          <cell r="CI1041"/>
          <cell r="CJ1041"/>
          <cell r="CK1041"/>
          <cell r="CL1041"/>
          <cell r="CM1041"/>
          <cell r="CN1041"/>
          <cell r="CO1041"/>
          <cell r="CP1041"/>
        </row>
        <row r="1042">
          <cell r="B1042">
            <v>2515</v>
          </cell>
          <cell r="C1042">
            <v>1039</v>
          </cell>
          <cell r="D1042"/>
          <cell r="E1042"/>
          <cell r="F1042"/>
          <cell r="G1042">
            <v>800094639591</v>
          </cell>
          <cell r="H1042" t="str">
            <v>นาย</v>
          </cell>
          <cell r="I1042" t="str">
            <v>ผจญ</v>
          </cell>
          <cell r="J1042" t="str">
            <v>วงค์ไชย</v>
          </cell>
          <cell r="K1042" t="str">
            <v>3 5015 00405 51 5</v>
          </cell>
          <cell r="L1042" t="str">
            <v>บิ๊กซี หางดง</v>
          </cell>
          <cell r="M1042" t="str">
            <v>เชียงใหม่ 3</v>
          </cell>
          <cell r="N1042">
            <v>8</v>
          </cell>
          <cell r="O1042" t="str">
            <v>แก้ไขปัญหาหนี้นอกระบบ PSA</v>
          </cell>
          <cell r="P1042" t="str">
            <v>1.บุคคลค้ำประกัน</v>
          </cell>
          <cell r="Q1042"/>
          <cell r="R1042"/>
          <cell r="S1042" t="str">
            <v>แขวงเชียงใหม่</v>
          </cell>
          <cell r="T1042" t="str">
            <v>ผบ4393</v>
          </cell>
          <cell r="U1042">
            <v>2563</v>
          </cell>
          <cell r="V1042">
            <v>7116</v>
          </cell>
          <cell r="W1042">
            <v>2563</v>
          </cell>
          <cell r="X1042"/>
          <cell r="Y1042"/>
          <cell r="Z1042"/>
          <cell r="AA1042">
            <v>19</v>
          </cell>
          <cell r="AB1042">
            <v>10</v>
          </cell>
          <cell r="AC1042">
            <v>2563</v>
          </cell>
          <cell r="AD1042"/>
          <cell r="AE1042"/>
          <cell r="AF1042"/>
          <cell r="AG1042"/>
          <cell r="AH1042"/>
          <cell r="AI1042"/>
          <cell r="AJ1042"/>
          <cell r="AK1042"/>
          <cell r="AL1042"/>
          <cell r="AM1042"/>
          <cell r="AN1042"/>
          <cell r="AO1042"/>
          <cell r="AP1042"/>
          <cell r="AQ1042"/>
          <cell r="AR1042"/>
          <cell r="AS1042"/>
          <cell r="AT1042"/>
          <cell r="AU1042"/>
          <cell r="AV1042"/>
          <cell r="AW1042"/>
          <cell r="AX1042"/>
          <cell r="AY1042"/>
          <cell r="AZ1042"/>
          <cell r="BA1042"/>
          <cell r="BB1042" t="str">
            <v>สืบทรัพย์ (คำสั่ง 21/2/2567) // รายงานวันที่ 16/8/2567</v>
          </cell>
          <cell r="BC1042" t="str">
            <v/>
          </cell>
          <cell r="BD1042" t="str">
            <v/>
          </cell>
          <cell r="BE1042" t="str">
            <v/>
          </cell>
          <cell r="BF1042" t="str">
            <v/>
          </cell>
          <cell r="BG1042" t="str">
            <v/>
          </cell>
          <cell r="BH1042" t="str">
            <v/>
          </cell>
          <cell r="BI1042" t="str">
            <v/>
          </cell>
          <cell r="BJ1042" t="str">
            <v/>
          </cell>
          <cell r="BK1042" t="str">
            <v/>
          </cell>
          <cell r="BL1042" t="str">
            <v/>
          </cell>
          <cell r="BM1042" t="str">
            <v/>
          </cell>
          <cell r="BN1042" t="str">
            <v/>
          </cell>
          <cell r="BO1042" t="str">
            <v/>
          </cell>
          <cell r="BP1042" t="str">
            <v/>
          </cell>
          <cell r="BQ1042" t="str">
            <v/>
          </cell>
          <cell r="BR1042" t="str">
            <v/>
          </cell>
          <cell r="BS1042" t="str">
            <v/>
          </cell>
          <cell r="BT1042" t="str">
            <v>นายผจญ วงค์ไชย</v>
          </cell>
          <cell r="BU1042">
            <v>883263010790</v>
          </cell>
          <cell r="BV1042" t="str">
            <v>1.นายผจญ วงค์ไชย
2.นางสาววิมลพรรณ บุญปั๋น</v>
          </cell>
          <cell r="BW1042" t="str">
            <v>จำเลยที่ 1
จำเลยที่ 2</v>
          </cell>
          <cell r="BX1042" t="str">
            <v>3-5015-00405-51-5
3-5001-00434-10-0</v>
          </cell>
          <cell r="BY1042" t="str">
            <v>-ไม่พบว่ามีกรรมสิทธิ์ในที่ดิน อ.หางดง จ.เชียงใหม่
-ไม่พบว่ามีกรรมสิทธิ์ในที่ดิน อ.หางดง จ.เชียงใหม่
-พบว่ามีกรรมสิทธิ์ในที่ดินโฉนด้ลขที่ 121689 อ.เมืองเชียงใหม่ จ.เชียงใหม่</v>
          </cell>
          <cell r="BZ1042" t="str">
            <v>พบ</v>
          </cell>
          <cell r="CA1042"/>
          <cell r="CB1042"/>
          <cell r="CC1042"/>
          <cell r="CD1042" t="str">
            <v>นายผจญ วงค์ไชย</v>
          </cell>
          <cell r="CE1042"/>
          <cell r="CF1042"/>
          <cell r="CG1042"/>
          <cell r="CH1042"/>
          <cell r="CI1042"/>
          <cell r="CJ1042"/>
          <cell r="CK1042"/>
          <cell r="CL1042"/>
          <cell r="CM1042"/>
          <cell r="CN1042"/>
          <cell r="CO1042"/>
          <cell r="CP1042"/>
        </row>
        <row r="1043">
          <cell r="B1043">
            <v>2516</v>
          </cell>
          <cell r="C1043">
            <v>1040</v>
          </cell>
          <cell r="D1043"/>
          <cell r="E1043"/>
          <cell r="F1043"/>
          <cell r="G1043">
            <v>800078051649</v>
          </cell>
          <cell r="H1043" t="str">
            <v>นาย</v>
          </cell>
          <cell r="I1043" t="str">
            <v>สมบุญ</v>
          </cell>
          <cell r="J1043" t="str">
            <v>สีเหลือง</v>
          </cell>
          <cell r="K1043" t="str">
            <v>3 5206 00034 69 1</v>
          </cell>
          <cell r="L1043" t="str">
            <v>บิ๊กซี หางดง</v>
          </cell>
          <cell r="M1043" t="str">
            <v>เชียงใหม่ 3</v>
          </cell>
          <cell r="N1043">
            <v>8</v>
          </cell>
          <cell r="O1043" t="str">
            <v>แก้ไขปัญหาหนี้นอกระบบ PSA</v>
          </cell>
          <cell r="P1043" t="str">
            <v>1.บุคคลค้ำประกัน</v>
          </cell>
          <cell r="Q1043"/>
          <cell r="R1043"/>
          <cell r="S1043" t="str">
            <v>แขวงเชียงใหม่</v>
          </cell>
          <cell r="T1043" t="str">
            <v>ผบE1036</v>
          </cell>
          <cell r="U1043">
            <v>2563</v>
          </cell>
          <cell r="V1043">
            <v>1281</v>
          </cell>
          <cell r="W1043">
            <v>2563</v>
          </cell>
          <cell r="X1043"/>
          <cell r="Y1043"/>
          <cell r="Z1043"/>
          <cell r="AA1043">
            <v>28</v>
          </cell>
          <cell r="AB1043">
            <v>9</v>
          </cell>
          <cell r="AC1043">
            <v>2563</v>
          </cell>
          <cell r="AD1043"/>
          <cell r="AE1043"/>
          <cell r="AF1043"/>
          <cell r="AG1043"/>
          <cell r="AH1043"/>
          <cell r="AI1043"/>
          <cell r="AJ1043"/>
          <cell r="AK1043"/>
          <cell r="AL1043"/>
          <cell r="AM1043"/>
          <cell r="AN1043"/>
          <cell r="AO1043"/>
          <cell r="AP1043"/>
          <cell r="AQ1043"/>
          <cell r="AR1043"/>
          <cell r="AS1043"/>
          <cell r="AT1043"/>
          <cell r="AU1043"/>
          <cell r="AV1043"/>
          <cell r="AW1043"/>
          <cell r="AX1043"/>
          <cell r="AY1043"/>
          <cell r="AZ1043"/>
          <cell r="BA1043"/>
          <cell r="BB1043" t="str">
            <v>สืบทรัพย์ (คำสั่ง 21/2/2567) // รายงานวันที่ (9/8/2567)</v>
          </cell>
          <cell r="BC1043" t="str">
            <v/>
          </cell>
          <cell r="BD1043" t="str">
            <v/>
          </cell>
          <cell r="BE1043" t="str">
            <v/>
          </cell>
          <cell r="BF1043" t="str">
            <v/>
          </cell>
          <cell r="BG1043" t="str">
            <v/>
          </cell>
          <cell r="BH1043" t="str">
            <v/>
          </cell>
          <cell r="BI1043" t="str">
            <v/>
          </cell>
          <cell r="BJ1043" t="str">
            <v/>
          </cell>
          <cell r="BK1043" t="str">
            <v/>
          </cell>
          <cell r="BL1043" t="str">
            <v/>
          </cell>
          <cell r="BM1043" t="str">
            <v/>
          </cell>
          <cell r="BN1043" t="str">
            <v/>
          </cell>
          <cell r="BO1043" t="str">
            <v/>
          </cell>
          <cell r="BP1043" t="str">
            <v/>
          </cell>
          <cell r="BQ1043" t="str">
            <v/>
          </cell>
          <cell r="BR1043" t="str">
            <v/>
          </cell>
          <cell r="BS1043" t="str">
            <v/>
          </cell>
          <cell r="BT1043" t="str">
            <v>นายสมบุญ สีเหลือง</v>
          </cell>
          <cell r="BU1043">
            <v>883263010794</v>
          </cell>
          <cell r="BV1043" t="str">
            <v>1.นายสมบุญ สีเหลือง 
2.นางสาวปิยะพร กัณทะวงค์
3.นายเอกภพ ทรายมูล 
4.นางสาวอริสา สมมิตร์</v>
          </cell>
          <cell r="BW1043" t="str">
            <v>จำเลยที่ 1
จำเลยที่ 2
คู่สมรสจำเลยที่ 2
จำเลยที่ 3</v>
          </cell>
          <cell r="BX1043" t="str">
            <v>3-5206-00034-69-1
3-5019-00544-84-9
3-5010-00287-68-8
1-5099-01520-76-6</v>
          </cell>
          <cell r="BY1043" t="str">
            <v>-ไม่พบว่ามีกรรมสิทธิ์ในที่ดิน อ.หางดง จ.เชียงใหม่
-ไม่พบว่ามีกรรมสิทธิ์ในที่ดิน อ.สารภี จ.เชียงใหม่
-พบว่ามีกรรมสิทธิ์ในที่ดินโฉนดเลขที่ 22250 อ.หางดง จ.เชียงใหม่
-ไม่พบว่ามีกรรมสิทธิ์ในที่ดิน อ.สารภี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อ.สารภี จ.เชียงใหม่</v>
          </cell>
          <cell r="BZ1043" t="str">
            <v>พบ</v>
          </cell>
          <cell r="CA1043"/>
          <cell r="CB1043"/>
          <cell r="CC1043"/>
          <cell r="CD1043" t="str">
            <v>นายสมบุญ สีเหลือง</v>
          </cell>
          <cell r="CE1043"/>
          <cell r="CF1043"/>
          <cell r="CG1043"/>
          <cell r="CH1043"/>
          <cell r="CI1043"/>
          <cell r="CJ1043"/>
          <cell r="CK1043"/>
          <cell r="CL1043"/>
          <cell r="CM1043"/>
          <cell r="CN1043"/>
          <cell r="CO1043"/>
          <cell r="CP1043"/>
        </row>
        <row r="1044">
          <cell r="B1044">
            <v>2517</v>
          </cell>
          <cell r="C1044">
            <v>1041</v>
          </cell>
          <cell r="D1044"/>
          <cell r="E1044"/>
          <cell r="F1044"/>
          <cell r="G1044">
            <v>800093106055</v>
          </cell>
          <cell r="H1044" t="str">
            <v>นาง</v>
          </cell>
          <cell r="I1044" t="str">
            <v>จงรักษ์</v>
          </cell>
          <cell r="J1044" t="str">
            <v>คำใจ</v>
          </cell>
          <cell r="K1044" t="str">
            <v>3 5711 00629 99 8</v>
          </cell>
          <cell r="L1044" t="str">
            <v>บิ๊กซี หางดง</v>
          </cell>
          <cell r="M1044" t="str">
            <v>เชียงใหม่ 3</v>
          </cell>
          <cell r="N1044">
            <v>8</v>
          </cell>
          <cell r="O1044" t="str">
            <v>แก้ไขปัญหาหนี้นอกระบบ PSA</v>
          </cell>
          <cell r="P1044" t="str">
            <v>1.บุคคลค้ำประกัน</v>
          </cell>
          <cell r="Q1044"/>
          <cell r="R1044"/>
          <cell r="S1044" t="str">
            <v>แขวงเชียงใหม่</v>
          </cell>
          <cell r="T1044" t="str">
            <v>ผบE1026</v>
          </cell>
          <cell r="U1044">
            <v>2563</v>
          </cell>
          <cell r="V1044">
            <v>1280</v>
          </cell>
          <cell r="W1044">
            <v>2563</v>
          </cell>
          <cell r="X1044"/>
          <cell r="Y1044"/>
          <cell r="Z1044"/>
          <cell r="AA1044">
            <v>28</v>
          </cell>
          <cell r="AB1044">
            <v>9</v>
          </cell>
          <cell r="AC1044">
            <v>2563</v>
          </cell>
          <cell r="AD1044"/>
          <cell r="AE1044"/>
          <cell r="AF1044"/>
          <cell r="AG1044"/>
          <cell r="AH1044"/>
          <cell r="AI1044"/>
          <cell r="AJ1044"/>
          <cell r="AK1044"/>
          <cell r="AL1044"/>
          <cell r="AM1044"/>
          <cell r="AN1044"/>
          <cell r="AO1044"/>
          <cell r="AP1044"/>
          <cell r="AQ1044"/>
          <cell r="AR1044"/>
          <cell r="AS1044"/>
          <cell r="AT1044"/>
          <cell r="AU1044"/>
          <cell r="AV1044"/>
          <cell r="AW1044"/>
          <cell r="AX1044"/>
          <cell r="AY1044"/>
          <cell r="AZ1044"/>
          <cell r="BA1044"/>
          <cell r="BB1044" t="str">
            <v>รายงานวันที่ 22/8/2567</v>
          </cell>
          <cell r="BC1044" t="str">
            <v/>
          </cell>
          <cell r="BD1044" t="str">
            <v/>
          </cell>
          <cell r="BE1044" t="str">
            <v/>
          </cell>
          <cell r="BF1044" t="str">
            <v/>
          </cell>
          <cell r="BG1044" t="str">
            <v/>
          </cell>
          <cell r="BH1044" t="str">
            <v/>
          </cell>
          <cell r="BI1044" t="str">
            <v/>
          </cell>
          <cell r="BJ1044" t="str">
            <v/>
          </cell>
          <cell r="BK1044" t="str">
            <v/>
          </cell>
          <cell r="BL1044" t="str">
            <v/>
          </cell>
          <cell r="BM1044" t="str">
            <v/>
          </cell>
          <cell r="BN1044" t="str">
            <v/>
          </cell>
          <cell r="BO1044" t="str">
            <v/>
          </cell>
          <cell r="BP1044" t="str">
            <v/>
          </cell>
          <cell r="BQ1044" t="str">
            <v/>
          </cell>
          <cell r="BR1044" t="str">
            <v/>
          </cell>
          <cell r="BS1044" t="str">
            <v/>
          </cell>
          <cell r="BT1044" t="str">
            <v>นางจงรักษ์ คำใจ</v>
          </cell>
          <cell r="BU1044">
            <v>883263010791</v>
          </cell>
          <cell r="BV1044" t="str">
            <v>1.นางจงรักษ์ คำใจ
2.นายเสริม คำใจ 
3.นางสาวปัทมา เลาพงศ์</v>
          </cell>
          <cell r="BW1044" t="str">
            <v>จำเลยที่ 1
คู่สมรสจำเลยที่ 1
จำเลยที่ 2</v>
          </cell>
          <cell r="BX1044" t="str">
            <v>3-5711-00629-99-8
3-5005-00131-36-8
3-5001-00349-65-0</v>
          </cell>
          <cell r="BY1044"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-พบว่ามีกรรมสิทธิ์ในที่ดินโฉนดเลขที่ 79 (น.ส.3.ก.) อ.ดอยสะเก็ด จ.เชียงใหม่
-ไม่พบว่ามีกรรมสิทธิ์ในที่ดิน อ.หางดง จ.เชียงใหม่
-ไม่พบว่ามีกรรมสิทธิ์ในที่ดิน อ.สารภี จ.เชียงใหม่</v>
          </cell>
          <cell r="BZ1044" t="str">
            <v>พบ</v>
          </cell>
          <cell r="CA1044"/>
          <cell r="CB1044"/>
          <cell r="CC1044"/>
          <cell r="CD1044" t="str">
            <v>นางจงรักษ์ คำใจ</v>
          </cell>
          <cell r="CE1044"/>
          <cell r="CF1044"/>
          <cell r="CG1044"/>
          <cell r="CH1044"/>
          <cell r="CI1044"/>
          <cell r="CJ1044"/>
          <cell r="CK1044"/>
          <cell r="CL1044"/>
          <cell r="CM1044"/>
          <cell r="CN1044"/>
          <cell r="CO1044"/>
          <cell r="CP1044"/>
        </row>
        <row r="1045">
          <cell r="B1045">
            <v>2518</v>
          </cell>
          <cell r="C1045">
            <v>1042</v>
          </cell>
          <cell r="D1045"/>
          <cell r="E1045"/>
          <cell r="F1045"/>
          <cell r="G1045">
            <v>800042807787</v>
          </cell>
          <cell r="H1045" t="str">
            <v>นาง</v>
          </cell>
          <cell r="I1045" t="str">
            <v>หมอกคำ</v>
          </cell>
          <cell r="J1045" t="str">
            <v>มูลคำ</v>
          </cell>
          <cell r="K1045" t="str">
            <v>3 5012 00586 06 9</v>
          </cell>
          <cell r="L1045" t="str">
            <v>สันป่าตอง</v>
          </cell>
          <cell r="M1045" t="str">
            <v>เชียงใหม่ 3</v>
          </cell>
          <cell r="N1045">
            <v>8</v>
          </cell>
          <cell r="O1045" t="str">
            <v>ธนาคารประชาชน</v>
          </cell>
          <cell r="P1045" t="str">
            <v>1.บุคคลค้ำประกัน</v>
          </cell>
          <cell r="Q1045"/>
          <cell r="R1045"/>
          <cell r="S1045" t="str">
            <v>แขวงเชียงใหม่</v>
          </cell>
          <cell r="T1045" t="str">
            <v>ผบ4885</v>
          </cell>
          <cell r="U1045">
            <v>2561</v>
          </cell>
          <cell r="V1045">
            <v>7572</v>
          </cell>
          <cell r="W1045">
            <v>2561</v>
          </cell>
          <cell r="X1045"/>
          <cell r="Y1045"/>
          <cell r="Z1045"/>
          <cell r="AA1045">
            <v>14</v>
          </cell>
          <cell r="AB1045">
            <v>8</v>
          </cell>
          <cell r="AC1045">
            <v>2561</v>
          </cell>
          <cell r="AD1045"/>
          <cell r="AE1045"/>
          <cell r="AF1045"/>
          <cell r="AG1045"/>
          <cell r="AH1045"/>
          <cell r="AI1045"/>
          <cell r="AJ1045"/>
          <cell r="AK1045"/>
          <cell r="AL1045"/>
          <cell r="AM1045"/>
          <cell r="AN1045"/>
          <cell r="AO1045"/>
          <cell r="AP1045"/>
          <cell r="AQ1045"/>
          <cell r="AR1045"/>
          <cell r="AS1045"/>
          <cell r="AT1045"/>
          <cell r="AU1045"/>
          <cell r="AV1045"/>
          <cell r="AW1045"/>
          <cell r="AX1045"/>
          <cell r="AY1045"/>
          <cell r="AZ1045"/>
          <cell r="BA1045"/>
          <cell r="BB1045" t="str">
            <v>รายงานผลสืบทรัพย์ 11/9/2567</v>
          </cell>
          <cell r="BC1045" t="str">
            <v/>
          </cell>
          <cell r="BD1045" t="str">
            <v/>
          </cell>
          <cell r="BE1045" t="str">
            <v/>
          </cell>
          <cell r="BF1045" t="str">
            <v/>
          </cell>
          <cell r="BG1045" t="str">
            <v/>
          </cell>
          <cell r="BH1045" t="str">
            <v/>
          </cell>
          <cell r="BI1045" t="str">
            <v/>
          </cell>
          <cell r="BJ1045" t="str">
            <v/>
          </cell>
          <cell r="BK1045" t="str">
            <v/>
          </cell>
          <cell r="BL1045" t="str">
            <v/>
          </cell>
          <cell r="BM1045" t="str">
            <v/>
          </cell>
          <cell r="BN1045" t="str">
            <v/>
          </cell>
          <cell r="BO1045" t="str">
            <v/>
          </cell>
          <cell r="BP1045" t="str">
            <v/>
          </cell>
          <cell r="BQ1045" t="str">
            <v/>
          </cell>
          <cell r="BR1045" t="str">
            <v/>
          </cell>
          <cell r="BS1045" t="str">
            <v/>
          </cell>
          <cell r="BT1045" t="str">
            <v>นางหมอกคำ มูลคำ</v>
          </cell>
          <cell r="BU1045">
            <v>823761010076</v>
          </cell>
          <cell r="BV1045" t="str">
            <v>1.นางหมอกคำ  มูลคำ
2.นางสาววีรวรรณ  มูลคำ
3.นายกิตติคุณ   ขันณะษา</v>
          </cell>
          <cell r="BW1045" t="str">
            <v>จำเลยที่ 1
จำเลยที่ 2
จำเลยที่ 3</v>
          </cell>
          <cell r="BX1045" t="str">
            <v>3-5012-00586-06-9
3-5012-00586-07-7
3-5099-01019-51-6</v>
          </cell>
          <cell r="BY1045" t="str">
            <v xml:space="preserve">-ไม่พบว่ามีกรรมสิทธิ์ในที่ดิน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16385 หน้าสำรวจ 1840 เลขที่ดิน 118 ต.บ้านแม อ.สันป่าตอง จ.เชียงใหม่(ติดจำนอง ธ.กสิกร)
-พบว่ามีกรรมสิทธิ์ในที่ดินโฉนดเลขที่ 76685 หน้าสำรวจ 8047 เลขที่ดิน 194 ต.บ้านแม อ.สันป่าตอง จ.เชียงใหม่(ติดจำนอง ธ.กสิกร)
-ไม่พบว่ามีกรรมสิทธิ์ในที่ดิน อ.สันทราย จ.เชียงใหม่
-ไม่พบว่ามีกรรมสิทธิ์ในที่ดิน อ.เมืองเชียงใหม่ จ.เชียงใหม่
</v>
          </cell>
          <cell r="BZ1045" t="str">
            <v>พบทรัพย์</v>
          </cell>
          <cell r="CA1045"/>
          <cell r="CB1045"/>
          <cell r="CC1045" t="str">
            <v>วชิราภรณ์</v>
          </cell>
          <cell r="CD1045" t="str">
            <v>นางหมอกคำ มูลคำ</v>
          </cell>
          <cell r="CE1045"/>
          <cell r="CF1045"/>
          <cell r="CG1045"/>
          <cell r="CH1045"/>
          <cell r="CI1045"/>
          <cell r="CJ1045"/>
          <cell r="CK1045"/>
          <cell r="CL1045">
            <v>243902</v>
          </cell>
          <cell r="CM1045"/>
          <cell r="CN1045"/>
          <cell r="CO1045"/>
          <cell r="CP1045"/>
        </row>
        <row r="1046">
          <cell r="B1046">
            <v>2519</v>
          </cell>
          <cell r="C1046">
            <v>1043</v>
          </cell>
          <cell r="D1046"/>
          <cell r="E1046"/>
          <cell r="F1046"/>
          <cell r="G1046">
            <v>800043780454</v>
          </cell>
          <cell r="H1046" t="str">
            <v>นาง</v>
          </cell>
          <cell r="I1046" t="str">
            <v>ธัญนันท์</v>
          </cell>
          <cell r="J1046" t="str">
            <v>แก้วกาวิล</v>
          </cell>
          <cell r="K1046" t="str">
            <v>3 5012 00305 71 0</v>
          </cell>
          <cell r="L1046" t="str">
            <v>สันป่าตอง</v>
          </cell>
          <cell r="M1046" t="str">
            <v>เชียงใหม่ 3</v>
          </cell>
          <cell r="N1046">
            <v>8</v>
          </cell>
          <cell r="O1046" t="str">
            <v>ธนาคารประาชน</v>
          </cell>
          <cell r="P1046" t="str">
            <v>1.บุคคลค้ำประกัน</v>
          </cell>
          <cell r="Q1046"/>
          <cell r="R1046"/>
          <cell r="S1046" t="str">
            <v>แขวงเชียงใหม่</v>
          </cell>
          <cell r="T1046" t="str">
            <v>ผบ.6714</v>
          </cell>
          <cell r="U1046">
            <v>2561</v>
          </cell>
          <cell r="V1046" t="str">
            <v>ผบ.8020</v>
          </cell>
          <cell r="W1046">
            <v>2561</v>
          </cell>
          <cell r="X1046"/>
          <cell r="Y1046"/>
          <cell r="Z1046"/>
          <cell r="AA1046">
            <v>21</v>
          </cell>
          <cell r="AB1046">
            <v>8</v>
          </cell>
          <cell r="AC1046">
            <v>61</v>
          </cell>
          <cell r="AD1046"/>
          <cell r="AE1046"/>
          <cell r="AF1046"/>
          <cell r="AG1046"/>
          <cell r="AH1046"/>
          <cell r="AI1046"/>
          <cell r="AJ1046"/>
          <cell r="AK1046"/>
          <cell r="AL1046"/>
          <cell r="AM1046"/>
          <cell r="AN1046"/>
          <cell r="AO1046"/>
          <cell r="AP1046"/>
          <cell r="AQ1046"/>
          <cell r="AR1046"/>
          <cell r="AS1046"/>
          <cell r="AT1046"/>
          <cell r="AU1046"/>
          <cell r="AV1046"/>
          <cell r="AW1046"/>
          <cell r="AX1046"/>
          <cell r="AY1046"/>
          <cell r="AZ1046"/>
          <cell r="BA1046"/>
          <cell r="BB1046" t="str">
            <v>รายงานผลสืบทรัพย์ 11/9/2567</v>
          </cell>
          <cell r="BC1046" t="str">
            <v/>
          </cell>
          <cell r="BD1046" t="str">
            <v/>
          </cell>
          <cell r="BE1046" t="str">
            <v/>
          </cell>
          <cell r="BF1046" t="str">
            <v/>
          </cell>
          <cell r="BG1046" t="str">
            <v/>
          </cell>
          <cell r="BH1046" t="str">
            <v/>
          </cell>
          <cell r="BI1046" t="str">
            <v/>
          </cell>
          <cell r="BJ1046" t="str">
            <v/>
          </cell>
          <cell r="BK1046" t="str">
            <v/>
          </cell>
          <cell r="BL1046" t="str">
            <v/>
          </cell>
          <cell r="BM1046" t="str">
            <v/>
          </cell>
          <cell r="BN1046" t="str">
            <v/>
          </cell>
          <cell r="BO1046" t="str">
            <v/>
          </cell>
          <cell r="BP1046" t="str">
            <v/>
          </cell>
          <cell r="BQ1046" t="str">
            <v/>
          </cell>
          <cell r="BR1046" t="str">
            <v/>
          </cell>
          <cell r="BS1046" t="str">
            <v/>
          </cell>
          <cell r="BT1046" t="str">
            <v>นางธัญนันท์ แก้วกาวิล</v>
          </cell>
          <cell r="BU1046">
            <v>823761010183</v>
          </cell>
          <cell r="BV1046" t="str">
            <v>1.นางธัญนันท์    แก้วนา
2.นายธนวัตน์    แก้วกาวิล
3.นางสาวยุภาพร    อารีมิตร
4.นางสุภีร์   หน่อตุ้ย</v>
          </cell>
          <cell r="BW1046" t="str">
            <v>จำเลยที่ 1
คู่สมรสจำเลยที่ 1
จำเลยที่ 2
จำเลยที่ 3</v>
          </cell>
          <cell r="BX1046" t="str">
            <v>3-5012-00305-71-0
3-5012-00311-99-0
3-5012-00327-09-8
3-3610-00991-72-7</v>
          </cell>
          <cell r="BY1046" t="str">
            <v>-พบว่ามีกรรมสิทธิ์ในที่ดินโฉนดเลขที่ 66288 หน้าสำรวจ 6484 เลขที่ดิน 1353  ต.บ้านกลาง อ.สันป่าตอง จ.เชียงใหม่ (ติดจำนอง ธกส.)
-พบว่ามีกรรมสิทธิ์ในที่ดินโฉนดเลขที่ 78949 หน้าสำรวจ 8086 เลขที่ดิน 34 ต.บ้านกลาง อ.สันป่าตอง จ.เชียงใหม่ (ติดจำนอง ธกส.)
-ไม่พบว่ามีกรรมสิทธิ์ในที่ดิน อ.สันป่าตอง จ.เชียงใหม่
-ไม่พบว่ามีกรรมสิทธิ์ในที่ดิน อ.สันป่าตอง จ.เชียงใหม่</v>
          </cell>
          <cell r="BZ1046" t="str">
            <v>พบทรัพย์</v>
          </cell>
          <cell r="CA1046"/>
          <cell r="CB1046"/>
          <cell r="CC1046" t="str">
            <v>วชิราภรณ์</v>
          </cell>
          <cell r="CD1046" t="str">
            <v>นางธัญนันท์ แก้วกาวิล</v>
          </cell>
          <cell r="CE1046"/>
          <cell r="CF1046"/>
          <cell r="CG1046"/>
          <cell r="CH1046"/>
          <cell r="CI1046"/>
          <cell r="CJ1046"/>
          <cell r="CK1046"/>
          <cell r="CL1046">
            <v>243902</v>
          </cell>
          <cell r="CM1046"/>
          <cell r="CN1046"/>
          <cell r="CO1046"/>
          <cell r="CP1046"/>
        </row>
        <row r="1047">
          <cell r="B1047">
            <v>2520</v>
          </cell>
          <cell r="C1047">
            <v>1044</v>
          </cell>
          <cell r="D1047"/>
          <cell r="E1047"/>
          <cell r="F1047"/>
          <cell r="G1047">
            <v>800076871691</v>
          </cell>
          <cell r="H1047" t="str">
            <v>นางสาว</v>
          </cell>
          <cell r="I1047" t="str">
            <v>น้ำฝน</v>
          </cell>
          <cell r="J1047" t="str">
            <v>ช่างกลกิจ</v>
          </cell>
          <cell r="K1047" t="str">
            <v>1 5799 00152 41 1</v>
          </cell>
          <cell r="L1047" t="str">
            <v>บิ๊กซี หางดง</v>
          </cell>
          <cell r="M1047" t="str">
            <v>เชียงใหม่ 3</v>
          </cell>
          <cell r="N1047">
            <v>8</v>
          </cell>
          <cell r="O1047" t="str">
            <v>ธนาคารประชาชน</v>
          </cell>
          <cell r="P1047" t="str">
            <v>1.บุคคลค้ำประกัน</v>
          </cell>
          <cell r="Q1047"/>
          <cell r="R1047"/>
          <cell r="S1047" t="str">
            <v>แขวงเชียงใหม่</v>
          </cell>
          <cell r="T1047" t="str">
            <v>ผบ5295</v>
          </cell>
          <cell r="U1047">
            <v>2563</v>
          </cell>
          <cell r="V1047" t="str">
            <v>ผบ8016</v>
          </cell>
          <cell r="W1047">
            <v>2563</v>
          </cell>
          <cell r="X1047">
            <v>16</v>
          </cell>
          <cell r="Y1047">
            <v>11</v>
          </cell>
          <cell r="Z1047">
            <v>63</v>
          </cell>
          <cell r="AA1047"/>
          <cell r="AB1047"/>
          <cell r="AC1047"/>
          <cell r="AD1047"/>
          <cell r="AE1047"/>
          <cell r="AF1047"/>
          <cell r="AG1047"/>
          <cell r="AH1047"/>
          <cell r="AI1047"/>
          <cell r="AJ1047"/>
          <cell r="AK1047"/>
          <cell r="AL1047"/>
          <cell r="AM1047"/>
          <cell r="AN1047"/>
          <cell r="AO1047"/>
          <cell r="AP1047"/>
          <cell r="AQ1047"/>
          <cell r="AR1047"/>
          <cell r="AS1047"/>
          <cell r="AT1047"/>
          <cell r="AU1047"/>
          <cell r="AV1047"/>
          <cell r="AW1047"/>
          <cell r="AX1047"/>
          <cell r="AY1047"/>
          <cell r="AZ1047"/>
          <cell r="BA1047"/>
          <cell r="BB1047" t="str">
            <v>สืบทรัพย์ (คำสั่ง 21/2/2567) // รายงานวันที่ 16/8/2567</v>
          </cell>
          <cell r="BC1047" t="str">
            <v/>
          </cell>
          <cell r="BD1047" t="str">
            <v/>
          </cell>
          <cell r="BE1047" t="str">
            <v/>
          </cell>
          <cell r="BF1047" t="str">
            <v/>
          </cell>
          <cell r="BG1047" t="str">
            <v/>
          </cell>
          <cell r="BH1047" t="str">
            <v/>
          </cell>
          <cell r="BI1047" t="str">
            <v/>
          </cell>
          <cell r="BJ1047" t="str">
            <v/>
          </cell>
          <cell r="BK1047" t="str">
            <v/>
          </cell>
          <cell r="BL1047" t="str">
            <v/>
          </cell>
          <cell r="BM1047" t="str">
            <v/>
          </cell>
          <cell r="BN1047" t="str">
            <v/>
          </cell>
          <cell r="BO1047" t="str">
            <v/>
          </cell>
          <cell r="BP1047" t="str">
            <v/>
          </cell>
          <cell r="BQ1047" t="str">
            <v/>
          </cell>
          <cell r="BR1047" t="str">
            <v/>
          </cell>
          <cell r="BS1047" t="str">
            <v/>
          </cell>
          <cell r="BT1047" t="str">
            <v>นางสาวน้ำฝน ช่างกลกิจ</v>
          </cell>
          <cell r="BU1047">
            <v>883263011417</v>
          </cell>
          <cell r="BV1047" t="str">
            <v>1.นางสาวปิ่นปินันธ์ ช่างกลกิจ
2.นายสราวุธ กันทะไชย
3.นายวุฒืไกร วรรณการ
4.นางอทัย วรรณการ</v>
          </cell>
          <cell r="BW1047" t="str">
            <v xml:space="preserve">จำเลยที่ 1
คู่สมรสจำเลยที่ 1
จำเลยที่ 2
คู่สมรสจำเลยที่ 2
</v>
          </cell>
          <cell r="BX1047" t="str">
            <v>1-5799-00152-41-1
1-5601-00134-50-9
3-5003-00014-18-0
3-5003-00038-24-1</v>
          </cell>
          <cell r="BY1047" t="str">
            <v>-ไม่พบว่ามีกรรมสิทธิ์ในที่ดิน อ.หางดง จ.เชียงใหม่
-ไม่พบว่ามีกรรมสิทธิ์ในที่ดิน อ.เมืองเชียงราย จ.เชียงนราย
-ไม่พบว่ามีกรรมสิทธิ์ในที่ดิน อ.เมืองพะเยา จ.พะเยา
-ไม่พบว่ามีกรรมสิทธิ์ในที่ดิน อ.หางดง จ.เชียงใหม่
-ไม่พบว่ามีกรรมสิทธิ์ในที่ดิน อ.เมืองเชียงราย จ.เชียงนราย
-ไม่พบว่ามีกรรมสิทธิ์ในที่ดิน อ.เมืองพะเยา จ.พะเยา
-ไม่พบว่ามีกรรมสิทธิ์ในที่ดินโฉนดเลขที่ 71352,108 อ.หางดง จ.เชียงใหม่
-พบว่ามีกรรมสิทธิ์ในที่ดิน อ.แม่แจ่ม จ.เชียงใหม่
-ไม่พบว่ามีกรรมสิทธิ์ในที่ดิน อ.หางดง จ.เชียงใหม่
-ไม่พบว่ามีกรรมสิทธิ์ในที่ดิน อ.แม่แจ่ม จ.เชียงใหม่</v>
          </cell>
          <cell r="BZ1047" t="str">
            <v>พบ</v>
          </cell>
          <cell r="CA1047"/>
          <cell r="CB1047"/>
          <cell r="CC1047"/>
          <cell r="CD1047"/>
          <cell r="CE1047"/>
          <cell r="CF1047"/>
          <cell r="CG1047"/>
          <cell r="CH1047"/>
          <cell r="CI1047"/>
          <cell r="CJ1047"/>
          <cell r="CK1047"/>
          <cell r="CL1047"/>
          <cell r="CM1047"/>
          <cell r="CN1047"/>
          <cell r="CO1047"/>
          <cell r="CP1047"/>
        </row>
        <row r="1048">
          <cell r="B1048">
            <v>2521</v>
          </cell>
          <cell r="C1048">
            <v>1045</v>
          </cell>
          <cell r="D1048"/>
          <cell r="E1048"/>
          <cell r="F1048"/>
          <cell r="G1048">
            <v>800094950121</v>
          </cell>
          <cell r="H1048" t="str">
            <v>นาง</v>
          </cell>
          <cell r="I1048" t="str">
            <v>วันเพ็ญ</v>
          </cell>
          <cell r="J1048" t="str">
            <v>แก้วคำ</v>
          </cell>
          <cell r="K1048" t="str">
            <v>3 5106 00550 38 9</v>
          </cell>
          <cell r="L1048" t="str">
            <v>บิ๊กซี หางดง</v>
          </cell>
          <cell r="M1048" t="str">
            <v>เชียงใหม่ 3</v>
          </cell>
          <cell r="N1048">
            <v>8</v>
          </cell>
          <cell r="O1048" t="str">
            <v>แก้ไขปัญหาหนี้นอกระบบ PSA</v>
          </cell>
          <cell r="P1048" t="str">
            <v>1.บุคคลค้ำประกัน</v>
          </cell>
          <cell r="Q1048"/>
          <cell r="R1048"/>
          <cell r="S1048" t="str">
            <v>จังหวัดลำพูน</v>
          </cell>
          <cell r="T1048" t="str">
            <v>ผบ.1989</v>
          </cell>
          <cell r="U1048">
            <v>2563</v>
          </cell>
          <cell r="V1048" t="str">
            <v>ผบ2711</v>
          </cell>
          <cell r="W1048">
            <v>2563</v>
          </cell>
          <cell r="X1048">
            <v>27</v>
          </cell>
          <cell r="Y1048">
            <v>10</v>
          </cell>
          <cell r="Z1048">
            <v>63</v>
          </cell>
          <cell r="AA1048"/>
          <cell r="AB1048"/>
          <cell r="AC1048"/>
          <cell r="AD1048"/>
          <cell r="AE1048"/>
          <cell r="AF1048"/>
          <cell r="AG1048"/>
          <cell r="AH1048"/>
          <cell r="AI1048"/>
          <cell r="AJ1048"/>
          <cell r="AK1048"/>
          <cell r="AL1048"/>
          <cell r="AM1048"/>
          <cell r="AN1048"/>
          <cell r="AO1048"/>
          <cell r="AP1048"/>
          <cell r="AQ1048"/>
          <cell r="AR1048"/>
          <cell r="AS1048"/>
          <cell r="AT1048"/>
          <cell r="AU1048"/>
          <cell r="AV1048"/>
          <cell r="AW1048"/>
          <cell r="AX1048"/>
          <cell r="AY1048"/>
          <cell r="AZ1048"/>
          <cell r="BA1048"/>
          <cell r="BB1048" t="str">
            <v>สืบทรัพย์ (คำสั่ง 21/2/2567) // รายงานวันที่ 16/8/2567</v>
          </cell>
          <cell r="BC1048" t="str">
            <v/>
          </cell>
          <cell r="BD1048" t="str">
            <v/>
          </cell>
          <cell r="BE1048" t="str">
            <v/>
          </cell>
          <cell r="BF1048" t="str">
            <v/>
          </cell>
          <cell r="BG1048" t="str">
            <v/>
          </cell>
          <cell r="BH1048" t="str">
            <v/>
          </cell>
          <cell r="BI1048" t="str">
            <v/>
          </cell>
          <cell r="BJ1048" t="str">
            <v/>
          </cell>
          <cell r="BK1048" t="str">
            <v/>
          </cell>
          <cell r="BL1048" t="str">
            <v/>
          </cell>
          <cell r="BM1048" t="str">
            <v/>
          </cell>
          <cell r="BN1048" t="str">
            <v/>
          </cell>
          <cell r="BO1048" t="str">
            <v/>
          </cell>
          <cell r="BP1048" t="str">
            <v/>
          </cell>
          <cell r="BQ1048" t="str">
            <v/>
          </cell>
          <cell r="BR1048" t="str">
            <v/>
          </cell>
          <cell r="BS1048" t="str">
            <v/>
          </cell>
          <cell r="BT1048" t="str">
            <v>นางวันเพ็ญ แก้วคำ</v>
          </cell>
          <cell r="BU1048">
            <v>883263011415</v>
          </cell>
          <cell r="BV1048" t="str">
            <v>1.นางวันเพ็ญ แก้วคำ 
2.นายปัญญา แก้วคำ
3.นางสาวอนัญญา อะกะเรือน</v>
          </cell>
          <cell r="BW1048" t="str">
            <v>จำเลยที่ 1
คู่สมรสจำเลยที่ 1
จำเลยที่ 2</v>
          </cell>
          <cell r="BX1048" t="str">
            <v>3-5106-00550-38-9
3-5016-00280-91-9
1-5052-00040-69-1</v>
          </cell>
          <cell r="BY1048" t="str">
            <v xml:space="preserve">-พบว่ามีกรรมสิทธิ์ในที่ดินโฉนดเลขที่ 35559 อ.ป่าซาง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-ไม่พบว่ามีกรรมสิทธิ์ในที่ดิน อ.หางดง จ.เชียงใหม่
</v>
          </cell>
          <cell r="BZ1048" t="str">
            <v>พบ</v>
          </cell>
          <cell r="CA1048"/>
          <cell r="CB1048"/>
          <cell r="CC1048"/>
          <cell r="CD1048" t="str">
            <v>นางวันเพ็ญ แก้วคำ</v>
          </cell>
          <cell r="CE1048"/>
          <cell r="CF1048"/>
          <cell r="CG1048"/>
          <cell r="CH1048"/>
          <cell r="CI1048"/>
          <cell r="CJ1048"/>
          <cell r="CK1048"/>
          <cell r="CL1048"/>
          <cell r="CM1048"/>
          <cell r="CN1048"/>
          <cell r="CO1048"/>
          <cell r="CP1048"/>
        </row>
        <row r="1049">
          <cell r="B1049">
            <v>2522</v>
          </cell>
          <cell r="C1049">
            <v>1046</v>
          </cell>
          <cell r="D1049"/>
          <cell r="E1049"/>
          <cell r="F1049"/>
          <cell r="G1049">
            <v>800052496109</v>
          </cell>
          <cell r="H1049" t="str">
            <v>นาย</v>
          </cell>
          <cell r="I1049" t="str">
            <v>ชัยพร</v>
          </cell>
          <cell r="J1049" t="str">
            <v>เทียนอ้าย</v>
          </cell>
          <cell r="K1049" t="str">
            <v>3 5019 00687 69 1</v>
          </cell>
          <cell r="L1049" t="str">
            <v>สารภี</v>
          </cell>
          <cell r="M1049" t="str">
            <v>เชียงใหม่ 3</v>
          </cell>
          <cell r="N1049">
            <v>8</v>
          </cell>
          <cell r="O1049" t="str">
            <v>ธนาคารประชาชน</v>
          </cell>
          <cell r="P1049" t="str">
            <v>2.หลักทรัพย์ค้ำประกัน</v>
          </cell>
          <cell r="Q1049"/>
          <cell r="R1049"/>
          <cell r="S1049" t="str">
            <v>แขวงเชียงใหม่</v>
          </cell>
          <cell r="T1049" t="str">
            <v>ผบE756</v>
          </cell>
          <cell r="U1049">
            <v>2563</v>
          </cell>
          <cell r="V1049" t="str">
            <v>E955</v>
          </cell>
          <cell r="W1049">
            <v>2563</v>
          </cell>
          <cell r="X1049"/>
          <cell r="Y1049"/>
          <cell r="Z1049"/>
          <cell r="AA1049">
            <v>14</v>
          </cell>
          <cell r="AB1049">
            <v>9</v>
          </cell>
          <cell r="AC1049">
            <v>63</v>
          </cell>
          <cell r="AD1049"/>
          <cell r="AE1049"/>
          <cell r="AF1049"/>
          <cell r="AG1049"/>
          <cell r="AH1049"/>
          <cell r="AI1049"/>
          <cell r="AJ1049"/>
          <cell r="AK1049"/>
          <cell r="AL1049"/>
          <cell r="AM1049"/>
          <cell r="AN1049"/>
          <cell r="AO1049"/>
          <cell r="AP1049"/>
          <cell r="AQ1049"/>
          <cell r="AR1049"/>
          <cell r="AS1049"/>
          <cell r="AT1049"/>
          <cell r="AU1049"/>
          <cell r="AV1049"/>
          <cell r="AW1049"/>
          <cell r="AX1049"/>
          <cell r="AY1049"/>
          <cell r="AZ1049"/>
          <cell r="BA1049"/>
          <cell r="BB1049" t="str">
            <v>รายงานผลสืบทรัพย์ (รอบ 1) - ไม่พบทรัพย์ 7/8/2567</v>
          </cell>
          <cell r="BC1049">
            <v>300</v>
          </cell>
          <cell r="BD1049">
            <v>17</v>
          </cell>
          <cell r="BE1049">
            <v>2</v>
          </cell>
          <cell r="BF1049">
            <v>2568</v>
          </cell>
          <cell r="BG1049">
            <v>0</v>
          </cell>
          <cell r="BH1049" t="str">
            <v>-</v>
          </cell>
          <cell r="BI1049" t="str">
            <v>-</v>
          </cell>
          <cell r="BJ1049" t="str">
            <v>-</v>
          </cell>
          <cell r="BK1049">
            <v>0</v>
          </cell>
          <cell r="BL1049">
            <v>220</v>
          </cell>
          <cell r="BM1049">
            <v>0</v>
          </cell>
          <cell r="BN1049" t="str">
            <v/>
          </cell>
          <cell r="BO1049" t="str">
            <v/>
          </cell>
          <cell r="BP1049" t="str">
            <v/>
          </cell>
          <cell r="BQ1049" t="str">
            <v>-</v>
          </cell>
          <cell r="BR1049" t="str">
            <v>-</v>
          </cell>
          <cell r="BS1049" t="str">
            <v>-</v>
          </cell>
          <cell r="BT1049" t="str">
            <v>นายชัยพร เทียนอ้าย</v>
          </cell>
          <cell r="BU1049">
            <v>883263010779</v>
          </cell>
          <cell r="BV1049" t="str">
            <v>นายชัยพร เทียนอ้าย</v>
          </cell>
          <cell r="BW1049" t="str">
            <v>จำเลย</v>
          </cell>
          <cell r="BX1049" t="str">
            <v>3-5019-00687-69-1</v>
          </cell>
          <cell r="BY1049" t="str">
            <v>- ไม่พบว่ามีกรรมสิทธิ์ในที่ดิน อ.สารภี จ.เชียงใหม่</v>
          </cell>
          <cell r="BZ1049" t="str">
            <v>ไม่พบทรัพย์</v>
          </cell>
          <cell r="CA1049"/>
          <cell r="CB1049">
            <v>1</v>
          </cell>
          <cell r="CC1049" t="str">
            <v>ธิติพร</v>
          </cell>
          <cell r="CD1049"/>
          <cell r="CE1049"/>
          <cell r="CF1049"/>
          <cell r="CG1049"/>
          <cell r="CH1049"/>
          <cell r="CI1049"/>
          <cell r="CJ1049"/>
          <cell r="CK1049"/>
          <cell r="CL1049">
            <v>243840</v>
          </cell>
          <cell r="CM1049"/>
          <cell r="CN1049"/>
          <cell r="CO1049"/>
          <cell r="CP1049"/>
        </row>
        <row r="1050">
          <cell r="B1050">
            <v>2523</v>
          </cell>
          <cell r="C1050">
            <v>1047</v>
          </cell>
          <cell r="D1050"/>
          <cell r="E1050"/>
          <cell r="F1050"/>
          <cell r="G1050">
            <v>800084769333</v>
          </cell>
          <cell r="H1050" t="str">
            <v>นาย</v>
          </cell>
          <cell r="I1050" t="str">
            <v>ประกิต</v>
          </cell>
          <cell r="J1050" t="str">
            <v>แก้วด้วง</v>
          </cell>
          <cell r="K1050" t="str">
            <v>1 5099 00106 42 7</v>
          </cell>
          <cell r="L1050" t="str">
            <v>สารภี</v>
          </cell>
          <cell r="M1050" t="str">
            <v>เชียงใหม่ 3</v>
          </cell>
          <cell r="N1050">
            <v>8</v>
          </cell>
          <cell r="O1050" t="str">
            <v>ธนาคารประชาชน</v>
          </cell>
          <cell r="P1050" t="str">
            <v>1.บุคคลค้ำประกัน</v>
          </cell>
          <cell r="Q1050"/>
          <cell r="R1050"/>
          <cell r="S1050" t="str">
            <v>แขวงเชียงใหม่</v>
          </cell>
          <cell r="T1050" t="str">
            <v>ผบE762</v>
          </cell>
          <cell r="U1050">
            <v>2563</v>
          </cell>
          <cell r="V1050" t="str">
            <v>E972</v>
          </cell>
          <cell r="W1050">
            <v>2563</v>
          </cell>
          <cell r="X1050"/>
          <cell r="Y1050"/>
          <cell r="Z1050"/>
          <cell r="AA1050">
            <v>14</v>
          </cell>
          <cell r="AB1050">
            <v>9</v>
          </cell>
          <cell r="AC1050">
            <v>63</v>
          </cell>
          <cell r="AD1050"/>
          <cell r="AE1050"/>
          <cell r="AF1050"/>
          <cell r="AG1050"/>
          <cell r="AH1050"/>
          <cell r="AI1050"/>
          <cell r="AJ1050"/>
          <cell r="AK1050"/>
          <cell r="AL1050"/>
          <cell r="AM1050"/>
          <cell r="AN1050"/>
          <cell r="AO1050"/>
          <cell r="AP1050"/>
          <cell r="AQ1050"/>
          <cell r="AR1050"/>
          <cell r="AS1050"/>
          <cell r="AT1050"/>
          <cell r="AU1050"/>
          <cell r="AV1050"/>
          <cell r="AW1050"/>
          <cell r="AX1050"/>
          <cell r="AY1050"/>
          <cell r="AZ1050"/>
          <cell r="BA1050"/>
          <cell r="BB1050" t="str">
            <v>รายงานผลสืบทรัพย์ 22/8/2567</v>
          </cell>
          <cell r="BC1050" t="str">
            <v/>
          </cell>
          <cell r="BD1050" t="str">
            <v/>
          </cell>
          <cell r="BE1050" t="str">
            <v/>
          </cell>
          <cell r="BF1050" t="str">
            <v/>
          </cell>
          <cell r="BG1050" t="str">
            <v/>
          </cell>
          <cell r="BH1050" t="str">
            <v/>
          </cell>
          <cell r="BI1050" t="str">
            <v/>
          </cell>
          <cell r="BJ1050" t="str">
            <v/>
          </cell>
          <cell r="BK1050" t="str">
            <v/>
          </cell>
          <cell r="BL1050" t="str">
            <v/>
          </cell>
          <cell r="BM1050" t="str">
            <v/>
          </cell>
          <cell r="BN1050" t="str">
            <v/>
          </cell>
          <cell r="BO1050" t="str">
            <v/>
          </cell>
          <cell r="BP1050" t="str">
            <v/>
          </cell>
          <cell r="BQ1050" t="str">
            <v/>
          </cell>
          <cell r="BR1050" t="str">
            <v/>
          </cell>
          <cell r="BS1050" t="str">
            <v/>
          </cell>
          <cell r="BT1050" t="str">
            <v>นายประกิต แก้วด้วง</v>
          </cell>
          <cell r="BU1050">
            <v>883263010072</v>
          </cell>
          <cell r="BV1050" t="str">
            <v>1.นายประกิต   แก้วด้วง
2.นายธวัชชัย  ปัณราชา
3.นางสาวภัทร์ทรีญา   ปัณราชา
4.นายวรากาณร์  สีหมอก
5.นางสาวภรภัทร    เพ็งอบเชย</v>
          </cell>
          <cell r="BW1050" t="str">
            <v xml:space="preserve">จำเลยที่ 1
จำเลยที่ 2
คู่สมรสจำเลยที่ 2
จำเลยที่ 3
คู่สมรสจำเลยที่ 3
</v>
          </cell>
          <cell r="BX1050" t="str">
            <v>1-5099-00106-42-7
1-5099-00153-75-1
1-5099-00415-58-6
3-5404-00397-86-2
3-6601-00912-59-1</v>
          </cell>
          <cell r="BY1050" t="str">
            <v>-ไม่พบว่ามีกรรมสิทธิ์ในที่ดิน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-พบว่ามีกรรมสิทธิ์ในที่ดินโฉนดเลขที่ 22835  หน้าสำรวจ 2013 เลขที่ดิน 622 ต.สันทราย อ.สารภี จ.เชียงใหม่(ติดจำนอง ธอส.)
-ไม่พบว่ามีกรรมสิทธิ์ในที่ดิน อ.สารภี จ.เชียงใหม่
-ไม่พบว่ามีกรรมสิทธิ์ในที่ดิน อ.สันกำแพง จ.เชียงใหม่
-ไม่พบว่ามีกรรมสิทธิ์ในที่ดิน อ.สูงเม่น  จ.แพร่
-ไม่พบว่ามีกรรมสิทธิ์ในที่ดิน อ.สารภี จ.เชียงใหม่
-ไม่พบว่ามีกรรมสิทธิ์ในที่ดิน อ.สูงเม่น จ.แพร่
-พบว่ามีกรรมสิทธิ์ในที่ดินโฉนดเลขที่ 60344 หน้าสำรวจ 4322 เลขที่ดิน 172 ต.บ้านบุ่ง อ.เมืองพิจิตร จ.พิจิตร (ปลอดจำนอง)</v>
          </cell>
          <cell r="BZ1050" t="str">
            <v>พบทรัพย์</v>
          </cell>
          <cell r="CA1050"/>
          <cell r="CB1050"/>
          <cell r="CC1050" t="str">
            <v>วชิราภรณ์</v>
          </cell>
          <cell r="CD1050" t="str">
            <v>นายประกิต แก้วดวง</v>
          </cell>
          <cell r="CE1050"/>
          <cell r="CF1050"/>
          <cell r="CG1050"/>
          <cell r="CH1050"/>
          <cell r="CI1050"/>
          <cell r="CJ1050"/>
          <cell r="CK1050"/>
          <cell r="CL1050">
            <v>243852</v>
          </cell>
          <cell r="CM1050"/>
          <cell r="CN1050"/>
          <cell r="CO1050"/>
          <cell r="CP1050"/>
        </row>
        <row r="1051">
          <cell r="B1051">
            <v>2524</v>
          </cell>
          <cell r="C1051">
            <v>1048</v>
          </cell>
          <cell r="D1051"/>
          <cell r="E1051"/>
          <cell r="F1051"/>
          <cell r="G1051">
            <v>800084857765</v>
          </cell>
          <cell r="H1051" t="str">
            <v>นาย</v>
          </cell>
          <cell r="I1051" t="str">
            <v>ทวีพร</v>
          </cell>
          <cell r="J1051" t="str">
            <v>ปินตาวัน</v>
          </cell>
          <cell r="K1051" t="str">
            <v>3 5013 00179 77 5</v>
          </cell>
          <cell r="L1051" t="str">
            <v>สารภี</v>
          </cell>
          <cell r="M1051" t="str">
            <v>เชียงใหม่ 3</v>
          </cell>
          <cell r="N1051">
            <v>8</v>
          </cell>
          <cell r="O1051" t="str">
            <v>แก้ไขปัญหาหนี้นอกระบบ PSA</v>
          </cell>
          <cell r="P1051" t="str">
            <v>1.บุคคลค้ำประกัน</v>
          </cell>
          <cell r="Q1051"/>
          <cell r="R1051"/>
          <cell r="S1051" t="str">
            <v>แขวงเชียงใหม่</v>
          </cell>
          <cell r="T1051" t="str">
            <v>ผบE757</v>
          </cell>
          <cell r="U1051">
            <v>2563</v>
          </cell>
          <cell r="V1051" t="str">
            <v>E956</v>
          </cell>
          <cell r="W1051">
            <v>2563</v>
          </cell>
          <cell r="X1051"/>
          <cell r="Y1051"/>
          <cell r="Z1051"/>
          <cell r="AA1051">
            <v>14</v>
          </cell>
          <cell r="AB1051">
            <v>9</v>
          </cell>
          <cell r="AC1051">
            <v>63</v>
          </cell>
          <cell r="AD1051"/>
          <cell r="AE1051"/>
          <cell r="AF1051"/>
          <cell r="AG1051"/>
          <cell r="AH1051"/>
          <cell r="AI1051"/>
          <cell r="AJ1051"/>
          <cell r="AK1051"/>
          <cell r="AL1051"/>
          <cell r="AM1051"/>
          <cell r="AN1051"/>
          <cell r="AO1051"/>
          <cell r="AP1051"/>
          <cell r="AQ1051"/>
          <cell r="AR1051"/>
          <cell r="AS1051"/>
          <cell r="AT1051"/>
          <cell r="AU1051"/>
          <cell r="AV1051"/>
          <cell r="AW1051"/>
          <cell r="AX1051"/>
          <cell r="AY1051"/>
          <cell r="AZ1051"/>
          <cell r="BA1051"/>
          <cell r="BB1051" t="str">
            <v>รายงานผลสืบทรัพย์ 22/8/2567</v>
          </cell>
          <cell r="BC1051" t="str">
            <v/>
          </cell>
          <cell r="BD1051" t="str">
            <v/>
          </cell>
          <cell r="BE1051" t="str">
            <v/>
          </cell>
          <cell r="BF1051" t="str">
            <v/>
          </cell>
          <cell r="BG1051" t="str">
            <v/>
          </cell>
          <cell r="BH1051" t="str">
            <v/>
          </cell>
          <cell r="BI1051" t="str">
            <v/>
          </cell>
          <cell r="BJ1051" t="str">
            <v/>
          </cell>
          <cell r="BK1051" t="str">
            <v/>
          </cell>
          <cell r="BL1051" t="str">
            <v/>
          </cell>
          <cell r="BM1051" t="str">
            <v/>
          </cell>
          <cell r="BN1051" t="str">
            <v/>
          </cell>
          <cell r="BO1051" t="str">
            <v/>
          </cell>
          <cell r="BP1051" t="str">
            <v/>
          </cell>
          <cell r="BQ1051" t="str">
            <v/>
          </cell>
          <cell r="BR1051" t="str">
            <v/>
          </cell>
          <cell r="BS1051" t="str">
            <v/>
          </cell>
          <cell r="BT1051" t="str">
            <v>นายทวีพร ปินตาวัน</v>
          </cell>
          <cell r="BU1051">
            <v>883263010069</v>
          </cell>
          <cell r="BV1051" t="str">
            <v>1.นายทวีพร    ปินตาวัน
2.นางสาวณัฎฐณิชา    ปินตาวัน
3.นายสงกรานต์   วรรณา
4.นายพัสกร    ลุงน้อย
5.นางสาวเนตรนภา   เบียงแล่</v>
          </cell>
          <cell r="BW1051" t="str">
            <v>จำเลยที่ 1
คู่สมรสจำเลยที่ 1
จำเลยที่ 2
จำเลยที่ 3
คู่สมรสจำเลยที่ 3</v>
          </cell>
          <cell r="BX1051" t="str">
            <v>3-5013-00179-77-5
1-5711-00056-19-3
1-5009-00008-25-7
8-5004-73002-39-7
8-5010-84012-20-1</v>
          </cell>
          <cell r="BY1051" t="str">
            <v>-ไม่พบว่ามีกรรมสิทธิ์ในที่ดิน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อ.เมืองพิษณุโลก จ.พิษณุโลก
-ไม่พบว่ามีกรรมสิทธิ์ในที่ดิน อ.สันกำแพง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อ.ไชยปราการ   จ.เชียงใหม่
-ไม่พบว่ามีกรรมสิทธิ์ในที่ดิน อ.เมืองลำพูน   จ.ลำพูน
-พบว่ามีกรรมสิทธิ์ในที่ดินโฉนดเลขที่  58035 เลขที่ดิน 3908 หน้าสำรวจ 11427 ต.หนองผึ้ง อ.สารภี จ.เชียงใหม่(ปลอดจำนอง)
-ไม่พบว่ามีกรรมสิทธิ์ในที่ดิน อ.เชียงดาว จ.เชียงใหม่
-พบว่ามีกรรมสิทธิ์ในที่ดินโฉนดเลขที่ 83884 เลขที่ดิน 1586 หน้าสำรวจ 9888 ต.บวกค้าง อ.สันกำแพง จ.เชียงใหม่ (ติดจำนอง ธอส.) 
-ไม่พบว่ามีกรรมสิทธิ์ในที่ดิน อ.บ้านธิ จ.ลำพูน
-ไม่พบว่ามีกรรมสิทธิ์ในที่ดิน อ.บ้านธิ จ.ลำพูน
-ไม่พบว่ามีกรรมสิทธิ์ในที่ดิน อ.สันกำแพง จ.เชียงใหม่</v>
          </cell>
          <cell r="BZ1051" t="str">
            <v>พบทรัพย์</v>
          </cell>
          <cell r="CA1051"/>
          <cell r="CB1051"/>
          <cell r="CC1051" t="str">
            <v>วชิราภรณ์</v>
          </cell>
          <cell r="CD1051"/>
          <cell r="CE1051"/>
          <cell r="CF1051"/>
          <cell r="CG1051"/>
          <cell r="CH1051"/>
          <cell r="CI1051"/>
          <cell r="CJ1051"/>
          <cell r="CK1051"/>
          <cell r="CL1051">
            <v>243852</v>
          </cell>
          <cell r="CM1051"/>
          <cell r="CN1051"/>
          <cell r="CO1051"/>
          <cell r="CP1051"/>
        </row>
        <row r="1052">
          <cell r="B1052">
            <v>2525</v>
          </cell>
          <cell r="C1052">
            <v>1049</v>
          </cell>
          <cell r="D1052"/>
          <cell r="E1052"/>
          <cell r="F1052"/>
          <cell r="G1052">
            <v>800091409121</v>
          </cell>
          <cell r="H1052" t="str">
            <v>นาย</v>
          </cell>
          <cell r="I1052" t="str">
            <v>สมบุญ</v>
          </cell>
          <cell r="J1052" t="str">
            <v>อุ่นคำ</v>
          </cell>
          <cell r="K1052" t="str">
            <v>5 5020 00019 78 8</v>
          </cell>
          <cell r="L1052" t="str">
            <v>สารภี</v>
          </cell>
          <cell r="M1052" t="str">
            <v>เชียงใหม่ 3</v>
          </cell>
          <cell r="N1052">
            <v>8</v>
          </cell>
          <cell r="O1052" t="str">
            <v>ธนาคารประชาชน</v>
          </cell>
          <cell r="P1052" t="str">
            <v>1.บุคคลค้ำประกัน</v>
          </cell>
          <cell r="Q1052"/>
          <cell r="R1052"/>
          <cell r="S1052" t="str">
            <v>จังหวัดลำพูน</v>
          </cell>
          <cell r="T1052" t="str">
            <v>ผบ2428</v>
          </cell>
          <cell r="U1052">
            <v>2563</v>
          </cell>
          <cell r="V1052" t="str">
            <v>ผบ.43</v>
          </cell>
          <cell r="W1052">
            <v>2564</v>
          </cell>
          <cell r="X1052"/>
          <cell r="Y1052"/>
          <cell r="Z1052"/>
          <cell r="AA1052">
            <v>9</v>
          </cell>
          <cell r="AB1052">
            <v>3</v>
          </cell>
          <cell r="AC1052">
            <v>64</v>
          </cell>
          <cell r="AD1052"/>
          <cell r="AE1052"/>
          <cell r="AF1052"/>
          <cell r="AG1052"/>
          <cell r="AH1052"/>
          <cell r="AI1052"/>
          <cell r="AJ1052"/>
          <cell r="AK1052"/>
          <cell r="AL1052"/>
          <cell r="AM1052"/>
          <cell r="AN1052"/>
          <cell r="AO1052"/>
          <cell r="AP1052"/>
          <cell r="AQ1052"/>
          <cell r="AR1052"/>
          <cell r="AS1052"/>
          <cell r="AT1052"/>
          <cell r="AU1052"/>
          <cell r="AV1052"/>
          <cell r="AW1052"/>
          <cell r="AX1052"/>
          <cell r="AY1052"/>
          <cell r="AZ1052"/>
          <cell r="BA1052"/>
          <cell r="BB1052" t="str">
            <v>รายงานผลสืบทรัพย์ 13/8/2567</v>
          </cell>
          <cell r="BC1052" t="str">
            <v/>
          </cell>
          <cell r="BD1052" t="str">
            <v/>
          </cell>
          <cell r="BE1052" t="str">
            <v/>
          </cell>
          <cell r="BF1052" t="str">
            <v/>
          </cell>
          <cell r="BG1052" t="str">
            <v/>
          </cell>
          <cell r="BH1052" t="str">
            <v/>
          </cell>
          <cell r="BI1052" t="str">
            <v/>
          </cell>
          <cell r="BJ1052" t="str">
            <v/>
          </cell>
          <cell r="BK1052" t="str">
            <v/>
          </cell>
          <cell r="BL1052" t="str">
            <v/>
          </cell>
          <cell r="BM1052" t="str">
            <v/>
          </cell>
          <cell r="BN1052" t="str">
            <v/>
          </cell>
          <cell r="BO1052" t="str">
            <v/>
          </cell>
          <cell r="BP1052" t="str">
            <v/>
          </cell>
          <cell r="BQ1052" t="str">
            <v/>
          </cell>
          <cell r="BR1052" t="str">
            <v/>
          </cell>
          <cell r="BS1052" t="str">
            <v/>
          </cell>
          <cell r="BT1052" t="str">
            <v>นายสมบุญ อุ่นคำ</v>
          </cell>
          <cell r="BU1052">
            <v>883263010051</v>
          </cell>
          <cell r="BV1052" t="str">
            <v>1.นายสมบุญ อุ่นคำ
2.นางรัฐนารี  จันทร์หาญ
3.นายอภินันท์   จันทร์หาญ</v>
          </cell>
          <cell r="BW1052" t="str">
            <v>จำเลยที่ 1
จำเลยที่ 2
คู่สมรสจำเลยที่ 2</v>
          </cell>
          <cell r="BX1052" t="str">
            <v>5-5020-00019-78-8
3-5020-00103-58-8
3-5102-00262-30-1</v>
          </cell>
          <cell r="BY1052" t="str">
            <v>-ไม่พบว่ามีกรรมสิทธิ์ในที่ดิน อ.สารภี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อ.แม่ทา จ.ลำพูน
-ไม่พบว่ามีกรรมสิทธิ์ในที่ดิน อ.แม่ทา จ.ลำพูน</v>
          </cell>
          <cell r="BZ1052" t="str">
            <v>ไม่พบทรัพย์</v>
          </cell>
          <cell r="CA1052"/>
          <cell r="CB1052"/>
          <cell r="CC1052" t="str">
            <v>วชิราภรณ์</v>
          </cell>
          <cell r="CD1052"/>
          <cell r="CE1052"/>
          <cell r="CF1052"/>
          <cell r="CG1052"/>
          <cell r="CH1052"/>
          <cell r="CI1052"/>
          <cell r="CJ1052"/>
          <cell r="CK1052"/>
          <cell r="CL1052">
            <v>243852</v>
          </cell>
          <cell r="CM1052"/>
          <cell r="CN1052"/>
          <cell r="CO1052"/>
          <cell r="CP1052"/>
        </row>
        <row r="1053">
          <cell r="B1053">
            <v>2526</v>
          </cell>
          <cell r="C1053">
            <v>1050</v>
          </cell>
          <cell r="D1053"/>
          <cell r="E1053"/>
          <cell r="F1053"/>
          <cell r="G1053">
            <v>800095184720</v>
          </cell>
          <cell r="H1053" t="str">
            <v>นางสาว</v>
          </cell>
          <cell r="I1053" t="str">
            <v>รัตนา</v>
          </cell>
          <cell r="J1053" t="str">
            <v>วณีสอน</v>
          </cell>
          <cell r="K1053" t="str">
            <v>2 5003 00021 57 9</v>
          </cell>
          <cell r="L1053" t="str">
            <v>สารภี</v>
          </cell>
          <cell r="M1053" t="str">
            <v>เชียงใหม่ 3</v>
          </cell>
          <cell r="N1053">
            <v>8</v>
          </cell>
          <cell r="O1053" t="str">
            <v>ธนาคารประชาชน</v>
          </cell>
          <cell r="P1053" t="str">
            <v>1.บุคคลค้ำประกัน</v>
          </cell>
          <cell r="Q1053"/>
          <cell r="R1053"/>
          <cell r="S1053" t="str">
            <v>แขวงเชียงใหม่</v>
          </cell>
          <cell r="T1053" t="str">
            <v>ผบE1572</v>
          </cell>
          <cell r="U1053">
            <v>2565</v>
          </cell>
          <cell r="V1053" t="str">
            <v>ผบE2607</v>
          </cell>
          <cell r="W1053">
            <v>2565</v>
          </cell>
          <cell r="X1053">
            <v>11</v>
          </cell>
          <cell r="Y1053">
            <v>5</v>
          </cell>
          <cell r="Z1053">
            <v>2565</v>
          </cell>
          <cell r="AA1053"/>
          <cell r="AB1053"/>
          <cell r="AC1053"/>
          <cell r="AD1053"/>
          <cell r="AE1053"/>
          <cell r="AF1053"/>
          <cell r="AG1053"/>
          <cell r="AH1053"/>
          <cell r="AI1053"/>
          <cell r="AJ1053"/>
          <cell r="AK1053"/>
          <cell r="AL1053"/>
          <cell r="AM1053"/>
          <cell r="AN1053"/>
          <cell r="AO1053"/>
          <cell r="AP1053"/>
          <cell r="AQ1053"/>
          <cell r="AR1053"/>
          <cell r="AS1053"/>
          <cell r="AT1053"/>
          <cell r="AU1053"/>
          <cell r="AV1053"/>
          <cell r="AW1053"/>
          <cell r="AX1053"/>
          <cell r="AY1053"/>
          <cell r="AZ1053"/>
          <cell r="BA1053"/>
          <cell r="BB1053" t="str">
            <v>รายงานผลสืบทรัพย์ 11/9/2567</v>
          </cell>
          <cell r="BC1053" t="str">
            <v/>
          </cell>
          <cell r="BD1053" t="str">
            <v/>
          </cell>
          <cell r="BE1053" t="str">
            <v/>
          </cell>
          <cell r="BF1053" t="str">
            <v/>
          </cell>
          <cell r="BG1053" t="str">
            <v/>
          </cell>
          <cell r="BH1053" t="str">
            <v/>
          </cell>
          <cell r="BI1053" t="str">
            <v/>
          </cell>
          <cell r="BJ1053" t="str">
            <v/>
          </cell>
          <cell r="BK1053" t="str">
            <v/>
          </cell>
          <cell r="BL1053" t="str">
            <v/>
          </cell>
          <cell r="BM1053" t="str">
            <v/>
          </cell>
          <cell r="BN1053" t="str">
            <v/>
          </cell>
          <cell r="BO1053" t="str">
            <v/>
          </cell>
          <cell r="BP1053" t="str">
            <v/>
          </cell>
          <cell r="BQ1053" t="str">
            <v/>
          </cell>
          <cell r="BR1053" t="str">
            <v/>
          </cell>
          <cell r="BS1053" t="str">
            <v/>
          </cell>
          <cell r="BT1053" t="str">
            <v>นางสาวรัตนา วณีสอน</v>
          </cell>
          <cell r="BU1053">
            <v>883263010086</v>
          </cell>
          <cell r="BV1053" t="str">
            <v>1.นางสาวรัตนา  วณีสอน
2.นางสาวพิกุล  วณีสอน
3.นายประทีป   ด้วงเขียว</v>
          </cell>
          <cell r="BW1053" t="str">
            <v>จำเลยที่ 1
จำเลยที่ 2
คู่สมรสจำเลยที่ 2</v>
          </cell>
          <cell r="BX1053" t="str">
            <v>2-5003-00021-57-9
3-5003-00096-67-4
1-5002-00006-61-8</v>
          </cell>
          <cell r="BY1053"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น.ส.3 ก. เลขที่ 1810 ต.สบเตี๊ยะ อ.จอมทอง จ.เชียงใหม่ (ติดจำนอง ธอส.)
-พบว่ามีกรรมสิทธิ์ในที่ดิน น.ส.3 ก. เลขที่ 1810 ต.สบเตี๊ยะ อ.จอมทอง จ.เชียงใหม่ (ติดจำนอง ธอส.)
-ไม่พบว่ามีกรรมสิทธิ์ในที่ดิน อ.หางดง จ.เชียงใหม่</v>
          </cell>
          <cell r="BZ1053" t="str">
            <v>พบทรัพย์</v>
          </cell>
          <cell r="CA1053"/>
          <cell r="CB1053"/>
          <cell r="CC1053" t="str">
            <v>วชิราภรณ์</v>
          </cell>
          <cell r="CD1053"/>
          <cell r="CE1053"/>
          <cell r="CF1053"/>
          <cell r="CG1053"/>
          <cell r="CH1053"/>
          <cell r="CI1053"/>
          <cell r="CJ1053"/>
          <cell r="CK1053"/>
          <cell r="CL1053">
            <v>243902</v>
          </cell>
          <cell r="CM1053"/>
          <cell r="CN1053"/>
          <cell r="CO1053"/>
          <cell r="CP1053"/>
        </row>
        <row r="1054">
          <cell r="B1054">
            <v>2527</v>
          </cell>
          <cell r="C1054">
            <v>1051</v>
          </cell>
          <cell r="D1054"/>
          <cell r="E1054"/>
          <cell r="F1054"/>
          <cell r="G1054">
            <v>800014579661</v>
          </cell>
          <cell r="H1054" t="str">
            <v>นางสาว</v>
          </cell>
          <cell r="I1054" t="str">
            <v>อำไพ</v>
          </cell>
          <cell r="J1054" t="str">
            <v>จันทรา</v>
          </cell>
          <cell r="K1054" t="str">
            <v>3 5019 00430 89 4</v>
          </cell>
          <cell r="L1054" t="str">
            <v>สารภี</v>
          </cell>
          <cell r="M1054" t="str">
            <v>เชียงใหม่ 3</v>
          </cell>
          <cell r="N1054">
            <v>8</v>
          </cell>
          <cell r="O1054" t="str">
            <v>ธนาคารประชาชน</v>
          </cell>
          <cell r="P1054" t="str">
            <v>1.บุคคลค้ำประกัน</v>
          </cell>
          <cell r="Q1054"/>
          <cell r="R1054"/>
          <cell r="S1054" t="str">
            <v>แขวงเชียงใหม่</v>
          </cell>
          <cell r="T1054" t="str">
            <v>ผบ.5560</v>
          </cell>
          <cell r="U1054">
            <v>2559</v>
          </cell>
          <cell r="V1054">
            <v>12504</v>
          </cell>
          <cell r="W1054">
            <v>2559</v>
          </cell>
          <cell r="X1054"/>
          <cell r="Y1054"/>
          <cell r="Z1054"/>
          <cell r="AA1054"/>
          <cell r="AB1054"/>
          <cell r="AC1054"/>
          <cell r="AD1054"/>
          <cell r="AE1054"/>
          <cell r="AF1054"/>
          <cell r="AG1054"/>
          <cell r="AH1054"/>
          <cell r="AI1054"/>
          <cell r="AJ1054"/>
          <cell r="AK1054"/>
          <cell r="AL1054"/>
          <cell r="AM1054"/>
          <cell r="AN1054"/>
          <cell r="AO1054"/>
          <cell r="AP1054"/>
          <cell r="AQ1054"/>
          <cell r="AR1054"/>
          <cell r="AS1054"/>
          <cell r="AT1054"/>
          <cell r="AU1054"/>
          <cell r="AV1054"/>
          <cell r="AW1054"/>
          <cell r="AX1054"/>
          <cell r="AY1054"/>
          <cell r="AZ1054"/>
          <cell r="BA1054"/>
          <cell r="BB1054" t="str">
            <v>รายงานผลสืบทรัพย์ 22/8/2567</v>
          </cell>
          <cell r="BC1054" t="str">
            <v/>
          </cell>
          <cell r="BD1054" t="str">
            <v/>
          </cell>
          <cell r="BE1054" t="str">
            <v/>
          </cell>
          <cell r="BF1054" t="str">
            <v/>
          </cell>
          <cell r="BG1054" t="str">
            <v/>
          </cell>
          <cell r="BH1054" t="str">
            <v/>
          </cell>
          <cell r="BI1054" t="str">
            <v/>
          </cell>
          <cell r="BJ1054" t="str">
            <v/>
          </cell>
          <cell r="BK1054" t="str">
            <v/>
          </cell>
          <cell r="BL1054" t="str">
            <v/>
          </cell>
          <cell r="BM1054" t="str">
            <v/>
          </cell>
          <cell r="BN1054" t="str">
            <v/>
          </cell>
          <cell r="BO1054" t="str">
            <v/>
          </cell>
          <cell r="BP1054" t="str">
            <v/>
          </cell>
          <cell r="BQ1054" t="str">
            <v/>
          </cell>
          <cell r="BR1054" t="str">
            <v/>
          </cell>
          <cell r="BS1054" t="str">
            <v/>
          </cell>
          <cell r="BT1054" t="str">
            <v>นางสาวอำไพ จันทรา</v>
          </cell>
          <cell r="BU1054">
            <v>0</v>
          </cell>
          <cell r="BV1054" t="str">
            <v>1.นางสาวอำไพ    จันทรา
2.นางผา  จันทรา
3.นางสุนีย์    คำชมภู
4.นายมงคล   คำชมภู
5.นางบัวเร็ว   ศรีบุญกอง</v>
          </cell>
          <cell r="BW1054" t="str">
            <v>จำเลยที่ 1
ทายาทโดยธรรมจำเลยที่ 1
จำเลยที่ 2
คู่สมรสจำเลยที่ 2
จำเลยที่ 3</v>
          </cell>
          <cell r="BX1054" t="str">
            <v>3-5019-00430-89-4
3-5019-00430-88-6
3-5019-00436-70-1
3-5019-00401-17-7
3-5019-00436-69-8</v>
          </cell>
          <cell r="BY1054"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-พบว่ามีกรรมสิทธิ์ในที่ดินโฉนดเลขที่ 14581 หน้าสำรวจ 159 เลขที่ 286 ต.สันทราย อ.สารภี  จ.เชียงใหม่(สินส่วนตัว)
-ไม่พบว่ามีกรรมสิทธิ์ในที่ดิน อ.สารภี  จ.เชียงใหม่
</v>
          </cell>
          <cell r="BZ1054" t="str">
            <v>พบทรัพย์</v>
          </cell>
          <cell r="CA1054"/>
          <cell r="CB1054"/>
          <cell r="CC1054" t="str">
            <v>วชิราภรณ์</v>
          </cell>
          <cell r="CD1054" t="str">
            <v>นางสาวอำไพ จันทรา</v>
          </cell>
          <cell r="CE1054"/>
          <cell r="CF1054"/>
          <cell r="CG1054"/>
          <cell r="CH1054"/>
          <cell r="CI1054"/>
          <cell r="CJ1054"/>
          <cell r="CK1054"/>
          <cell r="CL1054">
            <v>243852</v>
          </cell>
          <cell r="CM1054"/>
          <cell r="CN1054"/>
          <cell r="CO1054"/>
          <cell r="CP1054"/>
        </row>
        <row r="1055">
          <cell r="B1055">
            <v>2528</v>
          </cell>
          <cell r="C1055">
            <v>1052</v>
          </cell>
          <cell r="D1055"/>
          <cell r="E1055"/>
          <cell r="F1055"/>
          <cell r="G1055">
            <v>800015109807</v>
          </cell>
          <cell r="H1055" t="str">
            <v>นาย</v>
          </cell>
          <cell r="I1055" t="str">
            <v>นราห์</v>
          </cell>
          <cell r="J1055" t="str">
            <v>ชมภูยอด</v>
          </cell>
          <cell r="K1055" t="str">
            <v>3 5013 00755 06 7</v>
          </cell>
          <cell r="L1055" t="str">
            <v>สารภี</v>
          </cell>
          <cell r="M1055" t="str">
            <v>เชียงใหม่ 3</v>
          </cell>
          <cell r="N1055">
            <v>8</v>
          </cell>
          <cell r="O1055" t="str">
            <v>ธนาคารประชาชน</v>
          </cell>
          <cell r="P1055" t="str">
            <v>1.บุคคลค้ำประกัน</v>
          </cell>
          <cell r="Q1055"/>
          <cell r="R1055"/>
          <cell r="S1055" t="str">
            <v>แขวงเชียงใหม่</v>
          </cell>
          <cell r="T1055" t="str">
            <v>ผบ6971</v>
          </cell>
          <cell r="U1055">
            <v>2559</v>
          </cell>
          <cell r="V1055">
            <v>5374</v>
          </cell>
          <cell r="W1055">
            <v>2559</v>
          </cell>
          <cell r="X1055"/>
          <cell r="Y1055"/>
          <cell r="Z1055"/>
          <cell r="AA1055">
            <v>2</v>
          </cell>
          <cell r="AB1055">
            <v>8</v>
          </cell>
          <cell r="AC1055">
            <v>2559</v>
          </cell>
          <cell r="AD1055"/>
          <cell r="AE1055"/>
          <cell r="AF1055"/>
          <cell r="AG1055"/>
          <cell r="AH1055"/>
          <cell r="AI1055"/>
          <cell r="AJ1055"/>
          <cell r="AK1055"/>
          <cell r="AL1055"/>
          <cell r="AM1055"/>
          <cell r="AN1055"/>
          <cell r="AO1055"/>
          <cell r="AP1055"/>
          <cell r="AQ1055"/>
          <cell r="AR1055"/>
          <cell r="AS1055"/>
          <cell r="AT1055"/>
          <cell r="AU1055"/>
          <cell r="AV1055"/>
          <cell r="AW1055"/>
          <cell r="AX1055"/>
          <cell r="AY1055"/>
          <cell r="AZ1055"/>
          <cell r="BA1055"/>
          <cell r="BB1055" t="str">
            <v>รายงานผลสืบทรัพย์ 13/8/2567</v>
          </cell>
          <cell r="BC1055" t="str">
            <v/>
          </cell>
          <cell r="BD1055" t="str">
            <v/>
          </cell>
          <cell r="BE1055" t="str">
            <v/>
          </cell>
          <cell r="BF1055" t="str">
            <v/>
          </cell>
          <cell r="BG1055" t="str">
            <v/>
          </cell>
          <cell r="BH1055" t="str">
            <v/>
          </cell>
          <cell r="BI1055" t="str">
            <v/>
          </cell>
          <cell r="BJ1055" t="str">
            <v/>
          </cell>
          <cell r="BK1055" t="str">
            <v/>
          </cell>
          <cell r="BL1055" t="str">
            <v/>
          </cell>
          <cell r="BM1055" t="str">
            <v/>
          </cell>
          <cell r="BN1055" t="str">
            <v/>
          </cell>
          <cell r="BO1055" t="str">
            <v/>
          </cell>
          <cell r="BP1055" t="str">
            <v/>
          </cell>
          <cell r="BQ1055" t="str">
            <v/>
          </cell>
          <cell r="BR1055" t="str">
            <v/>
          </cell>
          <cell r="BS1055" t="str">
            <v/>
          </cell>
          <cell r="BT1055" t="str">
            <v>นายนราห์ ชมภูยอด</v>
          </cell>
          <cell r="BU1055">
            <v>823758010658</v>
          </cell>
          <cell r="BV1055" t="str">
            <v xml:space="preserve">1.นายนราห์   ชมภูยอด
2.นางอรุณรัตน์  ธนูชัย
3.นายเสฎฐวุฒิ   นาบำรุง
4.นายพุทธิวงศ์    เปาป่า
</v>
          </cell>
          <cell r="BW1055" t="str">
            <v>จำเลยที่ 1
คู่สมรสจำเลยที่ 1
จำเลยที่ 2
จำเลยที่ 3</v>
          </cell>
          <cell r="BX1055" t="str">
            <v>3-5013-00755-06-7
3-5104-00402-84-0
3-4014-00347-69-7
1-5508-00037-14-0</v>
          </cell>
          <cell r="BY1055" t="str">
            <v>-ไม่พบว่ามีกรรมสิทธิ์ในที่ดิน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อ.ลี้ จ.ลำพูน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อ.ทุ่งช้าง จ.น่าน</v>
          </cell>
          <cell r="BZ1055" t="str">
            <v>ไม่พบทรัพย์</v>
          </cell>
          <cell r="CA1055"/>
          <cell r="CB1055"/>
          <cell r="CC1055" t="str">
            <v>วชิราภรณ์</v>
          </cell>
          <cell r="CD1055" t="str">
            <v>นายนราห์ ชมภูยอด</v>
          </cell>
          <cell r="CE1055"/>
          <cell r="CF1055"/>
          <cell r="CG1055"/>
          <cell r="CH1055"/>
          <cell r="CI1055"/>
          <cell r="CJ1055"/>
          <cell r="CK1055"/>
          <cell r="CL1055">
            <v>243852</v>
          </cell>
          <cell r="CM1055"/>
          <cell r="CN1055"/>
          <cell r="CO1055"/>
          <cell r="CP1055"/>
        </row>
        <row r="1056">
          <cell r="B1056">
            <v>2529</v>
          </cell>
          <cell r="C1056">
            <v>1053</v>
          </cell>
          <cell r="D1056"/>
          <cell r="E1056"/>
          <cell r="F1056"/>
          <cell r="G1056">
            <v>800066488126</v>
          </cell>
          <cell r="H1056" t="str">
            <v>นาง</v>
          </cell>
          <cell r="I1056" t="str">
            <v>ปวีณา</v>
          </cell>
          <cell r="J1056" t="str">
            <v>กาติ๊บ</v>
          </cell>
          <cell r="K1056" t="str">
            <v>1 5099 00186 05 6</v>
          </cell>
          <cell r="L1056" t="str">
            <v>สารภี</v>
          </cell>
          <cell r="M1056" t="str">
            <v>เชียงใหม่ 3</v>
          </cell>
          <cell r="N1056">
            <v>8</v>
          </cell>
          <cell r="O1056" t="str">
            <v>ธนาคารประชาชน</v>
          </cell>
          <cell r="P1056" t="str">
            <v>4.ไม่มีหลักประกัน</v>
          </cell>
          <cell r="Q1056"/>
          <cell r="R1056"/>
          <cell r="S1056" t="str">
            <v>จังหวัดเชียงคำ</v>
          </cell>
          <cell r="T1056" t="str">
            <v>ผบE252</v>
          </cell>
          <cell r="U1056">
            <v>2563</v>
          </cell>
          <cell r="V1056" t="str">
            <v>ผบE129</v>
          </cell>
          <cell r="W1056">
            <v>2563</v>
          </cell>
          <cell r="X1056"/>
          <cell r="Y1056"/>
          <cell r="Z1056"/>
          <cell r="AA1056">
            <v>8</v>
          </cell>
          <cell r="AB1056">
            <v>9</v>
          </cell>
          <cell r="AC1056">
            <v>2563</v>
          </cell>
          <cell r="AD1056"/>
          <cell r="AE1056"/>
          <cell r="AF1056"/>
          <cell r="AG1056"/>
          <cell r="AH1056"/>
          <cell r="AI1056"/>
          <cell r="AJ1056"/>
          <cell r="AK1056"/>
          <cell r="AL1056"/>
          <cell r="AM1056"/>
          <cell r="AN1056"/>
          <cell r="AO1056"/>
          <cell r="AP1056"/>
          <cell r="AQ1056"/>
          <cell r="AR1056"/>
          <cell r="AS1056"/>
          <cell r="AT1056"/>
          <cell r="AU1056"/>
          <cell r="AV1056"/>
          <cell r="AW1056"/>
          <cell r="AX1056"/>
          <cell r="AY1056"/>
          <cell r="AZ1056"/>
          <cell r="BA1056"/>
          <cell r="BB1056" t="str">
            <v>รายงานผลสืบทรัพย์ 13/8/2567</v>
          </cell>
          <cell r="BC1056" t="str">
            <v/>
          </cell>
          <cell r="BD1056" t="str">
            <v/>
          </cell>
          <cell r="BE1056" t="str">
            <v/>
          </cell>
          <cell r="BF1056" t="str">
            <v/>
          </cell>
          <cell r="BG1056" t="str">
            <v/>
          </cell>
          <cell r="BH1056" t="str">
            <v/>
          </cell>
          <cell r="BI1056" t="str">
            <v/>
          </cell>
          <cell r="BJ1056" t="str">
            <v/>
          </cell>
          <cell r="BK1056" t="str">
            <v/>
          </cell>
          <cell r="BL1056" t="str">
            <v/>
          </cell>
          <cell r="BM1056" t="str">
            <v/>
          </cell>
          <cell r="BN1056" t="str">
            <v/>
          </cell>
          <cell r="BO1056" t="str">
            <v/>
          </cell>
          <cell r="BP1056" t="str">
            <v/>
          </cell>
          <cell r="BQ1056" t="str">
            <v/>
          </cell>
          <cell r="BR1056" t="str">
            <v/>
          </cell>
          <cell r="BS1056" t="str">
            <v/>
          </cell>
          <cell r="BT1056" t="str">
            <v>นางปวีณา กาติ๊บ</v>
          </cell>
          <cell r="BU1056">
            <v>883262011768</v>
          </cell>
          <cell r="BV1056" t="str">
            <v xml:space="preserve">1.นางปวีณา   กาติ๊บ
2.นายหรือด.ต.ธนาธิป  กาติ๊บ
</v>
          </cell>
          <cell r="BW1056" t="str">
            <v>จำเลยที่ 1
คู่สมรสจำเลยที่ 1</v>
          </cell>
          <cell r="BX1056" t="str">
            <v>1-5099-00186-05-6
3-5603-01001-46-4</v>
          </cell>
          <cell r="BY1056" t="str">
            <v>-ไม่พบว่ามีกรรมสิทธิ์ในที่ดิน อ.สารภี จ.เชียงใหม่
-ไม่พบว่ามีกรรมสิทธิ์ในที่ดิน อ.เชียงคำ จ.พะเยา
-ไม่พบว่ามีกรรมสิทธิ์ในที่ดิน อ.สารภี จ.เชียงใหม่
-ไม่พบว่ามีกรรมสิทธิ์ในที่ดิน อ.เชียงคำ จ.พะเยา
-ไม่พบว่ามีกรรมสิทธิ์ในที่ดิน อ.เมืองเชียงใหม่ จ.เชียงใหม่</v>
          </cell>
          <cell r="BZ1056" t="str">
            <v>ไม่พบทรัพย์</v>
          </cell>
          <cell r="CA1056"/>
          <cell r="CB1056"/>
          <cell r="CC1056" t="str">
            <v>วชิราภรณ์</v>
          </cell>
          <cell r="CD1056" t="str">
            <v>นางปวีณา กาติ๊บ</v>
          </cell>
          <cell r="CE1056"/>
          <cell r="CF1056"/>
          <cell r="CG1056"/>
          <cell r="CH1056"/>
          <cell r="CI1056"/>
          <cell r="CJ1056"/>
          <cell r="CK1056"/>
          <cell r="CL1056">
            <v>243852</v>
          </cell>
          <cell r="CM1056"/>
          <cell r="CN1056"/>
          <cell r="CO1056"/>
          <cell r="CP1056"/>
        </row>
        <row r="1057">
          <cell r="B1057">
            <v>2530</v>
          </cell>
          <cell r="C1057">
            <v>1054</v>
          </cell>
          <cell r="D1057"/>
          <cell r="E1057"/>
          <cell r="F1057"/>
          <cell r="G1057">
            <v>800028152695</v>
          </cell>
          <cell r="H1057" t="str">
            <v>นางสาว</v>
          </cell>
          <cell r="I1057" t="str">
            <v>นุชจีรา</v>
          </cell>
          <cell r="J1057" t="str">
            <v>วงค์ชัย</v>
          </cell>
          <cell r="K1057" t="str">
            <v>1 5099 00225 37 0</v>
          </cell>
          <cell r="L1057" t="str">
            <v>สารภี</v>
          </cell>
          <cell r="M1057" t="str">
            <v>เชียงใหม่ 3</v>
          </cell>
          <cell r="N1057">
            <v>8</v>
          </cell>
          <cell r="O1057" t="str">
            <v>ธนาคารประชาชน</v>
          </cell>
          <cell r="P1057" t="str">
            <v>1.บุคคลค้ำประกัน</v>
          </cell>
          <cell r="Q1057"/>
          <cell r="R1057"/>
          <cell r="S1057" t="str">
            <v>แขวงเชียงใหม่</v>
          </cell>
          <cell r="T1057" t="str">
            <v>ผบ.2408</v>
          </cell>
          <cell r="U1057">
            <v>2562</v>
          </cell>
          <cell r="V1057" t="str">
            <v>ผบ.3667</v>
          </cell>
          <cell r="W1057">
            <v>2562</v>
          </cell>
          <cell r="X1057"/>
          <cell r="Y1057"/>
          <cell r="Z1057"/>
          <cell r="AA1057">
            <v>26</v>
          </cell>
          <cell r="AB1057">
            <v>5</v>
          </cell>
          <cell r="AC1057">
            <v>2562</v>
          </cell>
          <cell r="AD1057"/>
          <cell r="AE1057"/>
          <cell r="AF1057"/>
          <cell r="AG1057"/>
          <cell r="AH1057"/>
          <cell r="AI1057"/>
          <cell r="AJ1057"/>
          <cell r="AK1057"/>
          <cell r="AL1057"/>
          <cell r="AM1057"/>
          <cell r="AN1057"/>
          <cell r="AO1057"/>
          <cell r="AP1057"/>
          <cell r="AQ1057"/>
          <cell r="AR1057"/>
          <cell r="AS1057"/>
          <cell r="AT1057"/>
          <cell r="AU1057"/>
          <cell r="AV1057"/>
          <cell r="AW1057"/>
          <cell r="AX1057"/>
          <cell r="AY1057"/>
          <cell r="AZ1057"/>
          <cell r="BA1057"/>
          <cell r="BB1057" t="str">
            <v>มีคำสั่งยกเลิกสืบ วันที่ 24/4/2567 เนื่องจากลูกหนี้ชำระปิดบัญชี</v>
          </cell>
          <cell r="BC1057" t="str">
            <v/>
          </cell>
          <cell r="BD1057" t="str">
            <v/>
          </cell>
          <cell r="BE1057" t="str">
            <v/>
          </cell>
          <cell r="BF1057" t="str">
            <v/>
          </cell>
          <cell r="BG1057" t="str">
            <v/>
          </cell>
          <cell r="BH1057" t="str">
            <v/>
          </cell>
          <cell r="BI1057" t="str">
            <v/>
          </cell>
          <cell r="BJ1057" t="str">
            <v/>
          </cell>
          <cell r="BK1057" t="str">
            <v/>
          </cell>
          <cell r="BL1057" t="str">
            <v/>
          </cell>
          <cell r="BM1057" t="str">
            <v/>
          </cell>
          <cell r="BN1057" t="str">
            <v/>
          </cell>
          <cell r="BO1057" t="str">
            <v/>
          </cell>
          <cell r="BP1057" t="str">
            <v/>
          </cell>
          <cell r="BQ1057" t="str">
            <v/>
          </cell>
          <cell r="BR1057" t="str">
            <v/>
          </cell>
          <cell r="BS1057" t="str">
            <v/>
          </cell>
          <cell r="BT1057" t="str">
            <v>นางสาวนุชจีรา วงค์ชัย</v>
          </cell>
          <cell r="BU1057">
            <v>823761010355</v>
          </cell>
          <cell r="BV1057"/>
          <cell r="BW1057"/>
          <cell r="BX1057"/>
          <cell r="BY1057"/>
          <cell r="BZ1057"/>
          <cell r="CA1057"/>
          <cell r="CB1057"/>
          <cell r="CC1057"/>
          <cell r="CD1057" t="str">
            <v>นางสาวนุชจีรา วงค์ชัย</v>
          </cell>
          <cell r="CE1057"/>
          <cell r="CF1057"/>
          <cell r="CG1057"/>
          <cell r="CH1057"/>
          <cell r="CI1057"/>
          <cell r="CJ1057"/>
          <cell r="CK1057"/>
          <cell r="CL1057"/>
          <cell r="CM1057"/>
          <cell r="CN1057"/>
          <cell r="CO1057"/>
          <cell r="CP1057"/>
        </row>
        <row r="1058">
          <cell r="B1058">
            <v>2531</v>
          </cell>
          <cell r="C1058">
            <v>1055</v>
          </cell>
          <cell r="D1058"/>
          <cell r="E1058"/>
          <cell r="F1058"/>
          <cell r="G1058">
            <v>800122722955</v>
          </cell>
          <cell r="H1058" t="str">
            <v>นาง</v>
          </cell>
          <cell r="I1058" t="str">
            <v>ศิริพร</v>
          </cell>
          <cell r="J1058" t="str">
            <v>ทาเรือน</v>
          </cell>
          <cell r="K1058" t="str">
            <v>3 5012 00151 28 3</v>
          </cell>
          <cell r="L1058" t="str">
            <v>สันป่าตอง</v>
          </cell>
          <cell r="M1058" t="str">
            <v>เชียงใหม่ 3</v>
          </cell>
          <cell r="N1058">
            <v>8</v>
          </cell>
          <cell r="O1058" t="str">
            <v>ธนาคารประชาชน</v>
          </cell>
          <cell r="P1058" t="str">
            <v>1.บุคคลค้ำประกัน</v>
          </cell>
          <cell r="Q1058"/>
          <cell r="R1058"/>
          <cell r="S1058" t="str">
            <v>แขวงเชียงใหม่</v>
          </cell>
          <cell r="T1058" t="str">
            <v>ผบE459</v>
          </cell>
          <cell r="U1058">
            <v>2566</v>
          </cell>
          <cell r="V1058" t="str">
            <v>ผบE3616</v>
          </cell>
          <cell r="W1058">
            <v>2566</v>
          </cell>
          <cell r="X1058"/>
          <cell r="Y1058"/>
          <cell r="Z1058"/>
          <cell r="AA1058">
            <v>23</v>
          </cell>
          <cell r="AB1058">
            <v>5</v>
          </cell>
          <cell r="AC1058">
            <v>2566</v>
          </cell>
          <cell r="AD1058"/>
          <cell r="AE1058"/>
          <cell r="AF1058"/>
          <cell r="AG1058"/>
          <cell r="AH1058"/>
          <cell r="AI1058"/>
          <cell r="AJ1058"/>
          <cell r="AK1058"/>
          <cell r="AL1058"/>
          <cell r="AM1058"/>
          <cell r="AN1058"/>
          <cell r="AO1058"/>
          <cell r="AP1058"/>
          <cell r="AQ1058"/>
          <cell r="AR1058"/>
          <cell r="AS1058"/>
          <cell r="AT1058"/>
          <cell r="AU1058"/>
          <cell r="AV1058"/>
          <cell r="AW1058"/>
          <cell r="AX1058"/>
          <cell r="AY1058"/>
          <cell r="AZ1058"/>
          <cell r="BA1058"/>
          <cell r="BB1058" t="str">
            <v>รายงานผลสืบทรัพย์ 11/9/2567</v>
          </cell>
          <cell r="BC1058" t="str">
            <v/>
          </cell>
          <cell r="BD1058" t="str">
            <v/>
          </cell>
          <cell r="BE1058" t="str">
            <v/>
          </cell>
          <cell r="BF1058" t="str">
            <v/>
          </cell>
          <cell r="BG1058" t="str">
            <v/>
          </cell>
          <cell r="BH1058" t="str">
            <v/>
          </cell>
          <cell r="BI1058" t="str">
            <v/>
          </cell>
          <cell r="BJ1058" t="str">
            <v/>
          </cell>
          <cell r="BK1058" t="str">
            <v/>
          </cell>
          <cell r="BL1058" t="str">
            <v/>
          </cell>
          <cell r="BM1058" t="str">
            <v/>
          </cell>
          <cell r="BN1058" t="str">
            <v/>
          </cell>
          <cell r="BO1058" t="str">
            <v/>
          </cell>
          <cell r="BP1058" t="str">
            <v/>
          </cell>
          <cell r="BQ1058" t="str">
            <v/>
          </cell>
          <cell r="BR1058" t="str">
            <v/>
          </cell>
          <cell r="BS1058" t="str">
            <v/>
          </cell>
          <cell r="BT1058" t="str">
            <v>นางศิริพร ทาเรือน</v>
          </cell>
          <cell r="BU1058">
            <v>888165010396</v>
          </cell>
          <cell r="BV1058" t="str">
            <v>1.นางศิริพร   ทาเรือน
2.ส.อ.เจริญ  ทาเรือน
3.นางกาญจนา  ทาเรือน
4.นายบุญช่วย  ทาเรือน</v>
          </cell>
          <cell r="BW1058" t="str">
            <v>จำเลยที่ 1
คู่สมรสจำเลยที่ 1
จำเลยที่ 2
คู่สมรสจำเลยที่ 2</v>
          </cell>
          <cell r="BX1058" t="str">
            <v>3-5012-00151-28-3
3-5012-00246-68-3
3-5012-00647-48-3
3-5012-00246-70-5</v>
          </cell>
          <cell r="BY1058" t="str">
            <v>-พบว่ามีกรรมสิทธิ์ในที่ดินโฉนดเลขที่ 18609 หน้าสำรวจ 8755 เลขที่ดิน 26 ต.บ้านกลาง อ.สันป่าตอง จ.เชียงใหม่(ติดจำนองบุคคลภายนอก.)
-ไม่พบว่ามีกรรมสิทธิ์ในที่ดิน อ.สันป่าตอง จ.เชียงใหม่
-พบว่ามีกรรมสิทธิ์ในที่ดินโฉนดเลขที่ 19542 หน้าสำรวจ 2615 เลขที่ดิน 381 ต.บ้านกลาง อ.สันป่าตอง จ.เชียงใหม่(ปลอดจำนอง)
-พบว่ามีกรรมสิทธิ์ในที่ดินโฉนดเลขที่ 19994 หน้าสำรวจ 6814 เลขที่ดิน 380 ต.บ้านกลาง อ.สันป่าตอง จ.เชียงใหม่(ปลอดจำนอง)
-พบว่ามีกรรมสิทธิ์ในที่ดินโฉนดเลขที่ 25748 หน้าสำรวจ 2257 เลขที่ดิน 541 ต.บ้านกลาง อ.สันป่าตอง จ.เชียงใหม่(ปลอดจำนอง)
-พบว่ามีกรรมสิทธิ์ในที่ดินโฉนดเลขที่ 50381 หน้าสำรวจ 3124 เลขที่ดิน 1070 ต.ทุ่งสะโตก อ.สันป่าตอง จ.เชียงใหม่(ปลอดจำนอง)
-ไม่พบว่ามีกรรมสิทธิ์ในที่ดิน อ.สันป่าตอง จ.เชียงใหม่</v>
          </cell>
          <cell r="BZ1058" t="str">
            <v>พบทรัพย์</v>
          </cell>
          <cell r="CA1058"/>
          <cell r="CB1058"/>
          <cell r="CC1058" t="str">
            <v>วชิราภรณ์</v>
          </cell>
          <cell r="CD1058" t="str">
            <v>นางศิริพร ทาเรือน</v>
          </cell>
          <cell r="CE1058"/>
          <cell r="CF1058"/>
          <cell r="CG1058"/>
          <cell r="CH1058"/>
          <cell r="CI1058"/>
          <cell r="CJ1058"/>
          <cell r="CK1058"/>
          <cell r="CL1058">
            <v>243902</v>
          </cell>
          <cell r="CM1058"/>
          <cell r="CN1058"/>
          <cell r="CO1058"/>
          <cell r="CP1058"/>
        </row>
        <row r="1059">
          <cell r="B1059">
            <v>2532</v>
          </cell>
          <cell r="C1059">
            <v>1056</v>
          </cell>
          <cell r="D1059"/>
          <cell r="E1059"/>
          <cell r="F1059"/>
          <cell r="G1059">
            <v>800095120146</v>
          </cell>
          <cell r="H1059" t="str">
            <v>นาย</v>
          </cell>
          <cell r="I1059" t="str">
            <v>ขยัน</v>
          </cell>
          <cell r="J1059" t="str">
            <v>ธรรมไชย</v>
          </cell>
          <cell r="K1059" t="str">
            <v>3 5012 01051 79 7</v>
          </cell>
          <cell r="L1059" t="str">
            <v>สันป่าตอง</v>
          </cell>
          <cell r="M1059" t="str">
            <v>เชียงใหม่ 3</v>
          </cell>
          <cell r="N1059">
            <v>8</v>
          </cell>
          <cell r="O1059" t="str">
            <v>ธนาคารประชาชน</v>
          </cell>
          <cell r="P1059" t="str">
            <v>1.บุคคลค้ำประกัน</v>
          </cell>
          <cell r="Q1059"/>
          <cell r="R1059"/>
          <cell r="S1059" t="str">
            <v>แขวงเชียงใหม่</v>
          </cell>
          <cell r="T1059" t="str">
            <v>ผบE5492</v>
          </cell>
          <cell r="U1059">
            <v>2565</v>
          </cell>
          <cell r="V1059" t="str">
            <v>ผบE7605</v>
          </cell>
          <cell r="W1059">
            <v>2565</v>
          </cell>
          <cell r="X1059"/>
          <cell r="Y1059"/>
          <cell r="Z1059"/>
          <cell r="AA1059"/>
          <cell r="AB1059"/>
          <cell r="AC1059"/>
          <cell r="AD1059"/>
          <cell r="AE1059"/>
          <cell r="AF1059"/>
          <cell r="AG1059"/>
          <cell r="AH1059"/>
          <cell r="AI1059"/>
          <cell r="AJ1059"/>
          <cell r="AK1059"/>
          <cell r="AL1059"/>
          <cell r="AM1059"/>
          <cell r="AN1059"/>
          <cell r="AO1059"/>
          <cell r="AP1059"/>
          <cell r="AQ1059"/>
          <cell r="AR1059"/>
          <cell r="AS1059"/>
          <cell r="AT1059"/>
          <cell r="AU1059"/>
          <cell r="AV1059"/>
          <cell r="AW1059"/>
          <cell r="AX1059"/>
          <cell r="AY1059"/>
          <cell r="AZ1059"/>
          <cell r="BA1059"/>
          <cell r="BB1059" t="str">
            <v>รายงานผลสืบทรัพย์ 23/7/2567</v>
          </cell>
          <cell r="BC1059">
            <v>1500</v>
          </cell>
          <cell r="BD1059">
            <v>24</v>
          </cell>
          <cell r="BE1059">
            <v>1</v>
          </cell>
          <cell r="BF1059">
            <v>2568</v>
          </cell>
          <cell r="BG1059">
            <v>0</v>
          </cell>
          <cell r="BH1059" t="str">
            <v>-</v>
          </cell>
          <cell r="BI1059" t="str">
            <v>-</v>
          </cell>
          <cell r="BJ1059" t="str">
            <v>-</v>
          </cell>
          <cell r="BK1059">
            <v>0</v>
          </cell>
          <cell r="BL1059">
            <v>1835</v>
          </cell>
          <cell r="BM1059">
            <v>0</v>
          </cell>
          <cell r="BN1059" t="str">
            <v/>
          </cell>
          <cell r="BO1059" t="str">
            <v/>
          </cell>
          <cell r="BP1059" t="str">
            <v/>
          </cell>
          <cell r="BQ1059" t="str">
            <v>-</v>
          </cell>
          <cell r="BR1059" t="str">
            <v>-</v>
          </cell>
          <cell r="BS1059" t="str">
            <v>-</v>
          </cell>
          <cell r="BT1059" t="str">
            <v>นายขยัน ธรรมไชย</v>
          </cell>
          <cell r="BU1059">
            <v>888165010390</v>
          </cell>
          <cell r="BV1059" t="str">
            <v>1.นายขยัน  ธรรมไชย
2.นางอรพรรณ  ประอุต
3.นายธงรบ  ประอุต
4.นางสาวสุณีย์  อุ่นอกแดง
5.นายนิมิตร อุ่นอกแดง</v>
          </cell>
          <cell r="BW1059" t="str">
            <v>จำเลยที่ 1
จำเลยที่ 2
คู่สมรสจำเลยที่ 2
จำเลยที่ 3
คู่สมรสจำเลยที่ 3</v>
          </cell>
          <cell r="BX1059" t="str">
            <v>3-5012-01051-79-1
3-5012-01051-39-8
3-5012-00141-93-8
3-5015-00134-64-3
3-5002-00737-7-6</v>
          </cell>
          <cell r="BY1059" t="str">
            <v>-พบว่ามีกรรมสิทธิ์ในที่ดินโฉนดเลขที่ 77454 เลขที่ดิน 1428 หน้าสำรวจ 2516 ต.ท่าวังพร้าว อ.สันป่าตอง จ.เชียงใหม่ (ติดจำนอง ธกส.)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-พบว่ามีกรรมสิทธิ์ในที่ดินโฉนดเลขที่ 22901 เลขที่ดิน 514 หน้าสำรวจ 11548 ต.ดอยหล่อ อ.ดอยหล่อ จ.เชียงใหม่ (สินส่วนตัว.)
-พบว่ามีกรรมสิทธิ์ในที่ดิน น.ส.3 ก.เลขที่ 274  ต.ดอยหล่อ อ.ดอยหล่อ จ.เชียงใหม่ (สินส่วนตัว)</v>
          </cell>
          <cell r="BZ1059" t="str">
            <v>พบทรัพย์</v>
          </cell>
          <cell r="CA1059"/>
          <cell r="CB1059"/>
          <cell r="CC1059" t="str">
            <v>ลลิตา</v>
          </cell>
          <cell r="CD1059"/>
          <cell r="CE1059"/>
          <cell r="CF1059"/>
          <cell r="CG1059"/>
          <cell r="CH1059"/>
          <cell r="CI1059"/>
          <cell r="CJ1059"/>
          <cell r="CK1059"/>
          <cell r="CL1059">
            <v>243854</v>
          </cell>
          <cell r="CM1059"/>
          <cell r="CN1059"/>
          <cell r="CO1059"/>
          <cell r="CP1059"/>
        </row>
        <row r="1060">
          <cell r="B1060">
            <v>2533</v>
          </cell>
          <cell r="C1060">
            <v>1057</v>
          </cell>
          <cell r="D1060"/>
          <cell r="E1060"/>
          <cell r="F1060"/>
          <cell r="G1060">
            <v>800046648195</v>
          </cell>
          <cell r="H1060" t="str">
            <v>นาย</v>
          </cell>
          <cell r="I1060" t="str">
            <v>นคร</v>
          </cell>
          <cell r="J1060" t="str">
            <v>สะสมจิตต์</v>
          </cell>
          <cell r="K1060" t="str">
            <v>3 5012 00608 45 3</v>
          </cell>
          <cell r="L1060" t="str">
            <v>สันป่าตอง</v>
          </cell>
          <cell r="M1060" t="str">
            <v>เชียงใหม่ 3</v>
          </cell>
          <cell r="N1060">
            <v>8</v>
          </cell>
          <cell r="O1060" t="str">
            <v>ธนาคารประชาชน</v>
          </cell>
          <cell r="P1060" t="str">
            <v>1.บุคคลค้ำประกัน</v>
          </cell>
          <cell r="Q1060"/>
          <cell r="R1060"/>
          <cell r="S1060" t="str">
            <v>แขวงเชียงใหม่</v>
          </cell>
          <cell r="T1060" t="str">
            <v>ผบE5494</v>
          </cell>
          <cell r="U1060">
            <v>2565</v>
          </cell>
          <cell r="V1060" t="str">
            <v>ผบE7541</v>
          </cell>
          <cell r="W1060">
            <v>2565</v>
          </cell>
          <cell r="X1060"/>
          <cell r="Y1060"/>
          <cell r="Z1060"/>
          <cell r="AA1060">
            <v>31</v>
          </cell>
          <cell r="AB1060">
            <v>10</v>
          </cell>
          <cell r="AC1060">
            <v>2565</v>
          </cell>
          <cell r="AD1060"/>
          <cell r="AE1060"/>
          <cell r="AF1060"/>
          <cell r="AG1060"/>
          <cell r="AH1060"/>
          <cell r="AI1060"/>
          <cell r="AJ1060"/>
          <cell r="AK1060"/>
          <cell r="AL1060"/>
          <cell r="AM1060"/>
          <cell r="AN1060"/>
          <cell r="AO1060"/>
          <cell r="AP1060"/>
          <cell r="AQ1060"/>
          <cell r="AR1060"/>
          <cell r="AS1060"/>
          <cell r="AT1060"/>
          <cell r="AU1060"/>
          <cell r="AV1060"/>
          <cell r="AW1060"/>
          <cell r="AX1060"/>
          <cell r="AY1060"/>
          <cell r="AZ1060"/>
          <cell r="BA1060"/>
          <cell r="BB1060" t="str">
            <v>รายงานผลสืบทรัพย์ 23/7/2567</v>
          </cell>
          <cell r="BC1060">
            <v>1500</v>
          </cell>
          <cell r="BD1060">
            <v>24</v>
          </cell>
          <cell r="BE1060">
            <v>1</v>
          </cell>
          <cell r="BF1060">
            <v>2568</v>
          </cell>
          <cell r="BG1060">
            <v>0</v>
          </cell>
          <cell r="BH1060" t="str">
            <v>-</v>
          </cell>
          <cell r="BI1060" t="str">
            <v>-</v>
          </cell>
          <cell r="BJ1060" t="str">
            <v>-</v>
          </cell>
          <cell r="BK1060">
            <v>0</v>
          </cell>
          <cell r="BL1060">
            <v>1695</v>
          </cell>
          <cell r="BM1060">
            <v>0</v>
          </cell>
          <cell r="BN1060" t="str">
            <v/>
          </cell>
          <cell r="BO1060" t="str">
            <v/>
          </cell>
          <cell r="BP1060" t="str">
            <v/>
          </cell>
          <cell r="BQ1060" t="str">
            <v>-</v>
          </cell>
          <cell r="BR1060" t="str">
            <v>-</v>
          </cell>
          <cell r="BS1060" t="str">
            <v>-</v>
          </cell>
          <cell r="BT1060" t="str">
            <v>นายนคร สะสมจิตต์</v>
          </cell>
          <cell r="BU1060">
            <v>888165010397</v>
          </cell>
          <cell r="BV1060" t="str">
            <v xml:space="preserve"> </v>
          </cell>
          <cell r="BW1060" t="str">
            <v>จำเลยที่ 1
จำเลยที่ 2
คู่สมรสจำเลยที่ 2
จำเลยที่ 3
คู่สมรสจำเลยที่ 3</v>
          </cell>
          <cell r="BX1060" t="str">
            <v>3-5012-00608-45-3
1-5099-00106-30-3
1-5012-00071-57-7
3-5012-00611-85-3
3-5012-00611-13-6</v>
          </cell>
          <cell r="BY1060" t="str">
            <v>-พบว่ามีกรรมสิทธิ์ในที่ดินโฉนดเลขที่ 17002 เลขที่ดิน 72 หน้าสำรวจ 3035 ต.บ้านแม อ.สันป่าตอง จ.เชียงใหม่ (ปลอดจำนอง)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-พบว่ามีกรรมสิทธิ์ในที่ดินโฉนดเลขที่ 17301 เลขที่ดิน 235 หน้าสำรวจ 3124 ต.บ้านแม อ.สันป่าตอง จ.เชียงใหม่ (ปลอดจำนอง)
-พบว่ามีกรรมสิทธิ์ในที่ดินโฉนดเลขที่ 42235 เลขที่ดิน 876 หน้าสำรวจ 7970 ต.บ้านแม อ.สันป่าตอง จ.เชียงใหม่ (ปลอดจำนอง)
-พบว่ามีกรรมสิทธิ์ในที่ดินโฉนดเลขที่ 42236 เลขที่ดิน 877 หน้าสำรวจ 4007 ต.บ้านแม อ.สันป่าตอง จ.เชียงใหม่ (ปลอดจำนอง)
-พบว่ามีกรรมสิทธิ์ในที่ดินโฉนดเลขที่ 42237 เลขที่ดิน 878 หน้าสำรวจ 4008 ต.บ้านแม อ.สันป่าตอง จ.เชียงใหม่ (ปลอดจำนอง)
-พบว่ามีกรรมสิทธิ์ในที่ดินโฉนดเลขที่ 16748 เลขที่ดิน 249 หน้าสำรวจ 2997 ต.บ้านแม อ.สันป่าตอง จ.เชียงใหม่ (ปลอดจำนอง)
-พบว่ามีกรรมสิทธิ์ในที่ดินโฉนดเลขที่ 42237 เลขที่ดิน 878 หน้าสำรวจ 4008 ต.บ้านแม อ.สันป่าตอง จ.เชียงใหม่ (ปลอดจำนอง)</v>
          </cell>
          <cell r="BZ1060" t="str">
            <v>พบทรัพย์</v>
          </cell>
          <cell r="CA1060"/>
          <cell r="CB1060"/>
          <cell r="CC1060" t="str">
            <v>ลลิตา</v>
          </cell>
          <cell r="CD1060" t="str">
            <v>นายนคร สะสมจิตต์</v>
          </cell>
          <cell r="CE1060"/>
          <cell r="CF1060"/>
          <cell r="CG1060"/>
          <cell r="CH1060"/>
          <cell r="CI1060"/>
          <cell r="CJ1060"/>
          <cell r="CK1060"/>
          <cell r="CL1060">
            <v>243854</v>
          </cell>
          <cell r="CM1060"/>
          <cell r="CN1060"/>
          <cell r="CO1060"/>
          <cell r="CP1060"/>
        </row>
        <row r="1061">
          <cell r="B1061">
            <v>2534</v>
          </cell>
          <cell r="C1061">
            <v>1058</v>
          </cell>
          <cell r="D1061"/>
          <cell r="E1061"/>
          <cell r="F1061"/>
          <cell r="G1061">
            <v>800030228533</v>
          </cell>
          <cell r="H1061" t="str">
            <v>นาง</v>
          </cell>
          <cell r="I1061" t="str">
            <v>ศิริขวัญ</v>
          </cell>
          <cell r="J1061" t="str">
            <v>ตาวงค์</v>
          </cell>
          <cell r="K1061" t="str">
            <v>3 5010 00262 72 3</v>
          </cell>
          <cell r="L1061" t="str">
            <v>แม่อาย</v>
          </cell>
          <cell r="M1061" t="str">
            <v>เชียงใหม่ 2</v>
          </cell>
          <cell r="N1061">
            <v>8</v>
          </cell>
          <cell r="O1061" t="str">
            <v>สินเชื่อแก้ไขปัญหาหนี้นอกระบบPSAระยะที่2</v>
          </cell>
          <cell r="P1061" t="str">
            <v>1.บุคคลค้ำประกัน</v>
          </cell>
          <cell r="Q1061"/>
          <cell r="R1061"/>
          <cell r="S1061" t="str">
            <v>จังหวัดฝาง</v>
          </cell>
          <cell r="T1061" t="str">
            <v>ผบE1409</v>
          </cell>
          <cell r="U1061">
            <v>2566</v>
          </cell>
          <cell r="V1061" t="str">
            <v>ผบE1556</v>
          </cell>
          <cell r="W1061">
            <v>2566</v>
          </cell>
          <cell r="X1061">
            <v>12</v>
          </cell>
          <cell r="Y1061">
            <v>12</v>
          </cell>
          <cell r="Z1061">
            <v>2566</v>
          </cell>
          <cell r="AA1061"/>
          <cell r="AB1061"/>
          <cell r="AC1061"/>
          <cell r="AD1061"/>
          <cell r="AE1061"/>
          <cell r="AF1061"/>
          <cell r="AG1061"/>
          <cell r="AH1061"/>
          <cell r="AI1061"/>
          <cell r="AJ1061"/>
          <cell r="AK1061"/>
          <cell r="AL1061"/>
          <cell r="AM1061"/>
          <cell r="AN1061"/>
          <cell r="AO1061"/>
          <cell r="AP1061"/>
          <cell r="AQ1061"/>
          <cell r="AR1061"/>
          <cell r="AS1061"/>
          <cell r="AT1061"/>
          <cell r="AU1061"/>
          <cell r="AV1061"/>
          <cell r="AW1061"/>
          <cell r="AX1061"/>
          <cell r="AY1061"/>
          <cell r="AZ1061"/>
          <cell r="BA1061"/>
          <cell r="BB1061" t="str">
            <v>สืบแล้ว รายงานผลสืบ 5/7/2567</v>
          </cell>
          <cell r="BC1061" t="str">
            <v/>
          </cell>
          <cell r="BD1061" t="str">
            <v/>
          </cell>
          <cell r="BE1061" t="str">
            <v/>
          </cell>
          <cell r="BF1061" t="str">
            <v/>
          </cell>
          <cell r="BG1061" t="str">
            <v/>
          </cell>
          <cell r="BH1061" t="str">
            <v/>
          </cell>
          <cell r="BI1061" t="str">
            <v/>
          </cell>
          <cell r="BJ1061" t="str">
            <v/>
          </cell>
          <cell r="BK1061" t="str">
            <v/>
          </cell>
          <cell r="BL1061" t="str">
            <v/>
          </cell>
          <cell r="BM1061" t="str">
            <v/>
          </cell>
          <cell r="BN1061" t="str">
            <v/>
          </cell>
          <cell r="BO1061" t="str">
            <v/>
          </cell>
          <cell r="BP1061" t="str">
            <v/>
          </cell>
          <cell r="BQ1061" t="str">
            <v/>
          </cell>
          <cell r="BR1061" t="str">
            <v/>
          </cell>
          <cell r="BS1061" t="str">
            <v/>
          </cell>
          <cell r="BT1061" t="str">
            <v>นางศิริขวัญ ตาวงค์</v>
          </cell>
          <cell r="BU1061">
            <v>883265010394</v>
          </cell>
          <cell r="BV1061" t="str">
            <v xml:space="preserve">1.นางศิริขวัญ  ตาวงค์ 
2.นายดวงจันทร์  ตาวงค์
3.นางจันทร์ฟอง  วิสุทธปัญญากุล
4.นายอินทรีย์  วิสุทธปัญญากุล
5.นางณิชาภา  วงค์ไพร 
</v>
          </cell>
          <cell r="BW1061" t="str">
            <v>จำเลยที่ 1
คู่สมรสจำเลยที่ 1
จำเลยที่ 2
คู่สมรสจำเลยที่ 2
จำเลยที่ 3</v>
          </cell>
          <cell r="BX1061" t="str">
            <v>3-5010-00262-72-3
3-5009-00733-74-8
3-5010-00348-57-1
3-5010-00270-94-7
3-5010-00255-93-0</v>
          </cell>
          <cell r="BY1061" t="str">
            <v xml:space="preserve">-พบว่ามีกรรมสิทธิ์ในที่ดิน น.ส.3 ก. 481 เลขที่ 24 ต.สันต้นหมื้อ อ.แม่อาย จ.เชียงใหม่ (ติดจำนอง ธ.ก.ส.)
-ไม่พบว่ามีกรรมสิทธิ์ในที่ดิน อ.ฝาง จ.เชียงใหม่ 
-พบว่ามีกรรมสิทธิ์ในที่ดิน โฉนดเลขที่ 22147 เลขที่ดิน 486 ต.สันต้นหมื้อ อ.แม่อาย จ.เชียงใหม่ (สินส่วนตัว)
-พบว่ามีกรรมสิทธิ์ในที่ดิน น.ส.3 ก. 481 เลขที่ 24 ต.สันต้นหมื้อ อ.แม่อาย จ.เชียงใหม่ (ติดจำนอง ธ.ก.ส.)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15484 เลขที่ดิน 391 ต.สันต้นหมื้อ อ.แม่อาย จ.เชียงใหม่ (ติดจำนอง ธ.เครดิตยูเนี่ยน)
-พบว่ามีกรรมสิทธิ์ในที่ดิน น.ส.3 ก. 3072 เลขที่ 173 ต.สันต้นหมื้อ อ.แม่อาย จ.เชียงใหม่ </v>
          </cell>
          <cell r="BZ1061"/>
          <cell r="CA1061"/>
          <cell r="CB1061">
            <v>5</v>
          </cell>
          <cell r="CC1061"/>
          <cell r="CD1061" t="str">
            <v>นางศิริขวัญ ตาวงค์</v>
          </cell>
          <cell r="CE1061"/>
          <cell r="CF1061"/>
          <cell r="CG1061"/>
          <cell r="CH1061"/>
          <cell r="CI1061"/>
          <cell r="CJ1061"/>
          <cell r="CK1061"/>
          <cell r="CL1061"/>
          <cell r="CM1061"/>
          <cell r="CN1061"/>
          <cell r="CO1061"/>
          <cell r="CP1061"/>
        </row>
        <row r="1062">
          <cell r="B1062">
            <v>2535</v>
          </cell>
          <cell r="C1062">
            <v>1059</v>
          </cell>
          <cell r="D1062"/>
          <cell r="E1062"/>
          <cell r="F1062"/>
          <cell r="G1062">
            <v>800090838734</v>
          </cell>
          <cell r="H1062" t="str">
            <v>นางสาว</v>
          </cell>
          <cell r="I1062" t="str">
            <v>นิภา</v>
          </cell>
          <cell r="J1062" t="str">
            <v>บัวแผน</v>
          </cell>
          <cell r="K1062" t="str">
            <v>3 5099 00075 67 6</v>
          </cell>
          <cell r="L1062" t="str">
            <v>ดอยเต่า</v>
          </cell>
          <cell r="M1062" t="str">
            <v>เชียงใหม่ 3</v>
          </cell>
          <cell r="N1062">
            <v>8</v>
          </cell>
          <cell r="O1062" t="str">
            <v>ห้องแถว</v>
          </cell>
          <cell r="P1062" t="str">
            <v>1.บุคคลค้ำประกัน</v>
          </cell>
          <cell r="Q1062"/>
          <cell r="R1062"/>
          <cell r="S1062" t="str">
            <v>แขวงเชียงใหม่</v>
          </cell>
          <cell r="T1062" t="str">
            <v>ผบE6886</v>
          </cell>
          <cell r="U1062">
            <v>2566</v>
          </cell>
          <cell r="V1062" t="str">
            <v>ผบE8675</v>
          </cell>
          <cell r="W1062">
            <v>2566</v>
          </cell>
          <cell r="X1062"/>
          <cell r="Y1062"/>
          <cell r="Z1062"/>
          <cell r="AA1062">
            <v>25</v>
          </cell>
          <cell r="AB1062">
            <v>9</v>
          </cell>
          <cell r="AC1062">
            <v>2566</v>
          </cell>
          <cell r="AD1062"/>
          <cell r="AE1062"/>
          <cell r="AF1062"/>
          <cell r="AG1062"/>
          <cell r="AH1062"/>
          <cell r="AI1062"/>
          <cell r="AJ1062"/>
          <cell r="AK1062"/>
          <cell r="AL1062"/>
          <cell r="AM1062"/>
          <cell r="AN1062"/>
          <cell r="AO1062"/>
          <cell r="AP1062"/>
          <cell r="AQ1062"/>
          <cell r="AR1062"/>
          <cell r="AS1062"/>
          <cell r="AT1062"/>
          <cell r="AU1062"/>
          <cell r="AV1062"/>
          <cell r="AW1062"/>
          <cell r="AX1062"/>
          <cell r="AY1062"/>
          <cell r="AZ1062"/>
          <cell r="BA1062"/>
          <cell r="BB1062" t="str">
            <v>รายงานผลสืบทรัพย์ - ไม่พบทรัพย์ 19/8/2567</v>
          </cell>
          <cell r="BC1062">
            <v>900</v>
          </cell>
          <cell r="BD1062">
            <v>17</v>
          </cell>
          <cell r="BE1062">
            <v>2</v>
          </cell>
          <cell r="BF1062">
            <v>2568</v>
          </cell>
          <cell r="BG1062">
            <v>0</v>
          </cell>
          <cell r="BH1062" t="str">
            <v>-</v>
          </cell>
          <cell r="BI1062" t="str">
            <v>-</v>
          </cell>
          <cell r="BJ1062" t="str">
            <v>-</v>
          </cell>
          <cell r="BK1062">
            <v>0</v>
          </cell>
          <cell r="BL1062">
            <v>1025</v>
          </cell>
          <cell r="BM1062">
            <v>0</v>
          </cell>
          <cell r="BN1062" t="str">
            <v/>
          </cell>
          <cell r="BO1062" t="str">
            <v/>
          </cell>
          <cell r="BP1062" t="str">
            <v/>
          </cell>
          <cell r="BQ1062" t="str">
            <v>-</v>
          </cell>
          <cell r="BR1062" t="str">
            <v>-</v>
          </cell>
          <cell r="BS1062" t="str">
            <v>-</v>
          </cell>
          <cell r="BT1062" t="str">
            <v>นางสาวนิภา บัวแผน</v>
          </cell>
          <cell r="BU1062">
            <v>888166010121</v>
          </cell>
          <cell r="BV1062" t="str">
            <v>1. นางสาวนิภา บัวแผน
2. นางมาลี แซ่หยาง
3. นางสาววิลาวรรณ แสงศิริ</v>
          </cell>
          <cell r="BW1062" t="str">
            <v>จำเลยที่ 1
จำเลยที่ 2
จำเลยที่ 3</v>
          </cell>
          <cell r="BX1062" t="str">
            <v>3-5099-00075-67-6
3-5099-00075-69-2
3-5099-00075-75-7</v>
          </cell>
          <cell r="BY1062"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v>
          </cell>
          <cell r="BZ1062" t="str">
            <v>ไม่พบทรัพย์</v>
          </cell>
          <cell r="CA1062"/>
          <cell r="CB1062">
            <v>3</v>
          </cell>
          <cell r="CC1062" t="str">
            <v>ธิติพร</v>
          </cell>
          <cell r="CD1062"/>
          <cell r="CE1062"/>
          <cell r="CF1062"/>
          <cell r="CG1062"/>
          <cell r="CH1062"/>
          <cell r="CI1062"/>
          <cell r="CJ1062"/>
          <cell r="CK1062"/>
          <cell r="CL1062">
            <v>243854</v>
          </cell>
          <cell r="CM1062"/>
          <cell r="CN1062"/>
          <cell r="CO1062"/>
          <cell r="CP1062"/>
        </row>
        <row r="1063">
          <cell r="B1063">
            <v>2536</v>
          </cell>
          <cell r="C1063">
            <v>1060</v>
          </cell>
          <cell r="D1063"/>
          <cell r="E1063"/>
          <cell r="F1063"/>
          <cell r="G1063">
            <v>800090837652</v>
          </cell>
          <cell r="H1063" t="str">
            <v>นางสาว</v>
          </cell>
          <cell r="I1063" t="str">
            <v>วิลาวรรณ</v>
          </cell>
          <cell r="J1063" t="str">
            <v>แสงศิริ</v>
          </cell>
          <cell r="K1063" t="str">
            <v>3 5099 00075 75 7</v>
          </cell>
          <cell r="L1063" t="str">
            <v>ดอยเต่า</v>
          </cell>
          <cell r="M1063" t="str">
            <v>เชียงใหม่ 3</v>
          </cell>
          <cell r="N1063">
            <v>8</v>
          </cell>
          <cell r="O1063" t="str">
            <v>ห้องแถว</v>
          </cell>
          <cell r="P1063" t="str">
            <v>1.บุคคลค้ำประกัน</v>
          </cell>
          <cell r="Q1063"/>
          <cell r="R1063"/>
          <cell r="S1063" t="str">
            <v>แขวงเชียงใหม่</v>
          </cell>
          <cell r="T1063" t="str">
            <v>ผบE6884</v>
          </cell>
          <cell r="U1063">
            <v>2566</v>
          </cell>
          <cell r="V1063" t="str">
            <v>ผบE8674</v>
          </cell>
          <cell r="W1063">
            <v>2566</v>
          </cell>
          <cell r="X1063"/>
          <cell r="Y1063"/>
          <cell r="Z1063"/>
          <cell r="AA1063">
            <v>25</v>
          </cell>
          <cell r="AB1063">
            <v>9</v>
          </cell>
          <cell r="AC1063">
            <v>2566</v>
          </cell>
          <cell r="AD1063"/>
          <cell r="AE1063"/>
          <cell r="AF1063"/>
          <cell r="AG1063"/>
          <cell r="AH1063"/>
          <cell r="AI1063"/>
          <cell r="AJ1063"/>
          <cell r="AK1063"/>
          <cell r="AL1063"/>
          <cell r="AM1063"/>
          <cell r="AN1063"/>
          <cell r="AO1063"/>
          <cell r="AP1063"/>
          <cell r="AQ1063"/>
          <cell r="AR1063"/>
          <cell r="AS1063"/>
          <cell r="AT1063"/>
          <cell r="AU1063"/>
          <cell r="AV1063"/>
          <cell r="AW1063"/>
          <cell r="AX1063"/>
          <cell r="AY1063"/>
          <cell r="AZ1063"/>
          <cell r="BA1063"/>
          <cell r="BB1063" t="str">
            <v>รายงานผลสืบทรัพย์ - ไม่พบทรัพย์ 19/8/2567</v>
          </cell>
          <cell r="BC1063" t="str">
            <v/>
          </cell>
          <cell r="BD1063" t="str">
            <v/>
          </cell>
          <cell r="BE1063" t="str">
            <v/>
          </cell>
          <cell r="BF1063" t="str">
            <v/>
          </cell>
          <cell r="BG1063" t="str">
            <v/>
          </cell>
          <cell r="BH1063" t="str">
            <v/>
          </cell>
          <cell r="BI1063" t="str">
            <v/>
          </cell>
          <cell r="BJ1063" t="str">
            <v/>
          </cell>
          <cell r="BK1063" t="str">
            <v/>
          </cell>
          <cell r="BL1063" t="str">
            <v/>
          </cell>
          <cell r="BM1063" t="str">
            <v/>
          </cell>
          <cell r="BN1063" t="str">
            <v/>
          </cell>
          <cell r="BO1063" t="str">
            <v/>
          </cell>
          <cell r="BP1063" t="str">
            <v/>
          </cell>
          <cell r="BQ1063" t="str">
            <v/>
          </cell>
          <cell r="BR1063" t="str">
            <v/>
          </cell>
          <cell r="BS1063" t="str">
            <v/>
          </cell>
          <cell r="BT1063" t="str">
            <v>นางสาววิลาวรรณ แสงศิริ</v>
          </cell>
          <cell r="BU1063">
            <v>888166010122</v>
          </cell>
          <cell r="BV1063" t="str">
            <v>1. นางสาววิลาวรรณ แสงศิริ
2. นางมาลี แซ่หยาง
3. นางสาวนิภา บัวแผน</v>
          </cell>
          <cell r="BW1063" t="str">
            <v>จำเลยที่ 1
จำเลยที่ 2
จำเลยที่ 3</v>
          </cell>
          <cell r="BX1063" t="str">
            <v>3-5099-00075-75-7
3-5099-00075-69-2
3-5099-00075-67-6</v>
          </cell>
          <cell r="BY1063"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v>
          </cell>
          <cell r="BZ1063" t="str">
            <v>ไม่พบทรัพย์</v>
          </cell>
          <cell r="CA1063"/>
          <cell r="CB1063">
            <v>3</v>
          </cell>
          <cell r="CC1063" t="str">
            <v>ธิติพร</v>
          </cell>
          <cell r="CD1063"/>
          <cell r="CE1063"/>
          <cell r="CF1063"/>
          <cell r="CG1063"/>
          <cell r="CH1063"/>
          <cell r="CI1063"/>
          <cell r="CJ1063"/>
          <cell r="CK1063"/>
          <cell r="CL1063"/>
          <cell r="CM1063"/>
          <cell r="CN1063"/>
          <cell r="CO1063"/>
          <cell r="CP1063"/>
        </row>
        <row r="1064">
          <cell r="B1064">
            <v>2537</v>
          </cell>
          <cell r="C1064">
            <v>1061</v>
          </cell>
          <cell r="D1064"/>
          <cell r="E1064"/>
          <cell r="F1064"/>
          <cell r="G1064">
            <v>800054861417</v>
          </cell>
          <cell r="H1064" t="str">
            <v>นาง</v>
          </cell>
          <cell r="I1064" t="str">
            <v>ศรีออน</v>
          </cell>
          <cell r="J1064" t="str">
            <v>ต๊ะทา</v>
          </cell>
          <cell r="K1064" t="str">
            <v>3 5003 00230 06 1</v>
          </cell>
          <cell r="L1064" t="str">
            <v>แม่แจ่ม</v>
          </cell>
          <cell r="M1064" t="str">
            <v>เชียงใหม่ 3</v>
          </cell>
          <cell r="N1064">
            <v>8</v>
          </cell>
          <cell r="O1064" t="str">
            <v>สินเชื่อพัฒนาองค์กรชุมชน</v>
          </cell>
          <cell r="P1064" t="str">
            <v>1.บุคคลค้ำประกัน</v>
          </cell>
          <cell r="Q1064"/>
          <cell r="R1064"/>
          <cell r="S1064" t="str">
            <v>จังหวัดฮอด</v>
          </cell>
          <cell r="T1064" t="str">
            <v>ผบE716</v>
          </cell>
          <cell r="U1064">
            <v>2566</v>
          </cell>
          <cell r="V1064" t="str">
            <v>ผบE913</v>
          </cell>
          <cell r="W1064">
            <v>2566</v>
          </cell>
          <cell r="X1064"/>
          <cell r="Y1064"/>
          <cell r="Z1064"/>
          <cell r="AA1064">
            <v>26</v>
          </cell>
          <cell r="AB1064">
            <v>7</v>
          </cell>
          <cell r="AC1064">
            <v>2566</v>
          </cell>
          <cell r="AD1064"/>
          <cell r="AE1064"/>
          <cell r="AF1064"/>
          <cell r="AG1064"/>
          <cell r="AH1064"/>
          <cell r="AI1064"/>
          <cell r="AJ1064"/>
          <cell r="AK1064"/>
          <cell r="AL1064"/>
          <cell r="AM1064"/>
          <cell r="AN1064"/>
          <cell r="AO1064"/>
          <cell r="AP1064"/>
          <cell r="AQ1064"/>
          <cell r="AR1064"/>
          <cell r="AS1064"/>
          <cell r="AT1064"/>
          <cell r="AU1064"/>
          <cell r="AV1064"/>
          <cell r="AW1064"/>
          <cell r="AX1064"/>
          <cell r="AY1064"/>
          <cell r="AZ1064"/>
          <cell r="BA1064"/>
          <cell r="BB1064" t="str">
            <v>สืบทรัพย์ (คำสั่ง 6/2/2567) // รายงานวันที่ 26/7/2567</v>
          </cell>
          <cell r="BC1064">
            <v>1800</v>
          </cell>
          <cell r="BD1064">
            <v>26</v>
          </cell>
          <cell r="BE1064">
            <v>3</v>
          </cell>
          <cell r="BF1064">
            <v>2568</v>
          </cell>
          <cell r="BG1064">
            <v>0</v>
          </cell>
          <cell r="BH1064" t="str">
            <v>-</v>
          </cell>
          <cell r="BI1064" t="str">
            <v>-</v>
          </cell>
          <cell r="BJ1064" t="str">
            <v>-</v>
          </cell>
          <cell r="BK1064">
            <v>0</v>
          </cell>
          <cell r="BL1064">
            <v>1520</v>
          </cell>
          <cell r="BM1064">
            <v>0</v>
          </cell>
          <cell r="BN1064" t="str">
            <v/>
          </cell>
          <cell r="BO1064" t="str">
            <v/>
          </cell>
          <cell r="BP1064" t="str">
            <v/>
          </cell>
          <cell r="BQ1064" t="str">
            <v>-</v>
          </cell>
          <cell r="BR1064" t="str">
            <v>-</v>
          </cell>
          <cell r="BS1064" t="str">
            <v>-</v>
          </cell>
          <cell r="BT1064" t="str">
            <v>นางศรีออน ต๊ะทา</v>
          </cell>
          <cell r="BU1064">
            <v>888166010132</v>
          </cell>
          <cell r="BV1064" t="str">
            <v>1.นางศรีออน ต๊ะทา
2.นายคำปัน สมบุตร
3.นางสาวมาลัยทอง ไชยวงค์
4.นายพิชิต คิดลม
5.นายประเสริฐ ทะนะมูล
6.นางสาวเพ็ญศรี ทะนะมูล</v>
          </cell>
          <cell r="BW1064" t="str">
            <v>จำเลยที่ 1
คู่สมรสจำเลยที่ 1
จำเลยที่ 2 
คู่สมรสจำเลยที่ 2
จำเลยที่ 3
คู่สมรสจำเลยที่ 3</v>
          </cell>
          <cell r="BX1064" t="str">
            <v>3-5003-00230-06-1
3-5003-00168-91-8
1-5804-00140-11-3
1-5016-00074-39-5
3-5003-00228-66-0
1-5003-01106-81-7</v>
          </cell>
          <cell r="BY106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064" t="str">
            <v>ไม่พบ</v>
          </cell>
          <cell r="CA1064"/>
          <cell r="CB1064"/>
          <cell r="CC1064"/>
          <cell r="CD1064" t="str">
            <v>นางศรีออน ต๊ะทา</v>
          </cell>
          <cell r="CE1064"/>
          <cell r="CF1064"/>
          <cell r="CG1064"/>
          <cell r="CH1064"/>
          <cell r="CI1064"/>
          <cell r="CJ1064"/>
          <cell r="CK1064"/>
          <cell r="CL1064"/>
          <cell r="CM1064"/>
          <cell r="CN1064"/>
          <cell r="CO1064"/>
          <cell r="CP1064"/>
        </row>
        <row r="1065">
          <cell r="B1065">
            <v>2538</v>
          </cell>
          <cell r="C1065">
            <v>1062</v>
          </cell>
          <cell r="D1065"/>
          <cell r="E1065"/>
          <cell r="F1065"/>
          <cell r="G1065">
            <v>800124744700</v>
          </cell>
          <cell r="H1065" t="str">
            <v>นางสาว</v>
          </cell>
          <cell r="I1065" t="str">
            <v>แก้วกานดา</v>
          </cell>
          <cell r="J1065" t="str">
            <v>พงษ์ศรี</v>
          </cell>
          <cell r="K1065" t="str">
            <v>3 5014 00700 68 0</v>
          </cell>
          <cell r="L1065" t="str">
            <v>สันทราย</v>
          </cell>
          <cell r="M1065" t="str">
            <v>เชียงใหม่ 2</v>
          </cell>
          <cell r="N1065">
            <v>8</v>
          </cell>
          <cell r="O1065" t="str">
            <v>สินเชื่อเสริมพลังฐานราก</v>
          </cell>
          <cell r="P1065" t="str">
            <v>1.บุคคลค้ำประกัน</v>
          </cell>
          <cell r="Q1065"/>
          <cell r="R1065"/>
          <cell r="S1065" t="str">
            <v>แขวงเชียงใหม่</v>
          </cell>
          <cell r="T1065" t="str">
            <v>ผบE41</v>
          </cell>
          <cell r="U1065">
            <v>2566</v>
          </cell>
          <cell r="V1065" t="str">
            <v>ผบE1712</v>
          </cell>
          <cell r="W1065">
            <v>2566</v>
          </cell>
          <cell r="X1065">
            <v>7</v>
          </cell>
          <cell r="Y1065">
            <v>3</v>
          </cell>
          <cell r="Z1065">
            <v>2566</v>
          </cell>
          <cell r="AA1065"/>
          <cell r="AB1065"/>
          <cell r="AC1065"/>
          <cell r="AD1065"/>
          <cell r="AE1065"/>
          <cell r="AF1065"/>
          <cell r="AG1065"/>
          <cell r="AH1065"/>
          <cell r="AI1065"/>
          <cell r="AJ1065"/>
          <cell r="AK1065"/>
          <cell r="AL1065"/>
          <cell r="AM1065"/>
          <cell r="AN1065"/>
          <cell r="AO1065"/>
          <cell r="AP1065"/>
          <cell r="AQ1065"/>
          <cell r="AR1065"/>
          <cell r="AS1065"/>
          <cell r="AT1065"/>
          <cell r="AU1065"/>
          <cell r="AV1065"/>
          <cell r="AW1065"/>
          <cell r="AX1065"/>
          <cell r="AY1065"/>
          <cell r="AZ1065"/>
          <cell r="BA1065"/>
          <cell r="BB1065" t="str">
            <v>สืบทรัพย์แล้ว รายงานผล25/6/2567</v>
          </cell>
          <cell r="BC1065" t="str">
            <v/>
          </cell>
          <cell r="BD1065" t="str">
            <v/>
          </cell>
          <cell r="BE1065" t="str">
            <v/>
          </cell>
          <cell r="BF1065" t="str">
            <v/>
          </cell>
          <cell r="BG1065" t="str">
            <v/>
          </cell>
          <cell r="BH1065" t="str">
            <v/>
          </cell>
          <cell r="BI1065" t="str">
            <v/>
          </cell>
          <cell r="BJ1065" t="str">
            <v/>
          </cell>
          <cell r="BK1065" t="str">
            <v/>
          </cell>
          <cell r="BL1065" t="str">
            <v/>
          </cell>
          <cell r="BM1065" t="str">
            <v/>
          </cell>
          <cell r="BN1065" t="str">
            <v/>
          </cell>
          <cell r="BO1065" t="str">
            <v/>
          </cell>
          <cell r="BP1065" t="str">
            <v/>
          </cell>
          <cell r="BQ1065" t="str">
            <v/>
          </cell>
          <cell r="BR1065" t="str">
            <v/>
          </cell>
          <cell r="BS1065" t="str">
            <v/>
          </cell>
          <cell r="BT1065" t="str">
            <v>นางสาวแก้วกานดา พงษ์ศรี</v>
          </cell>
          <cell r="BU1065">
            <v>883265010849</v>
          </cell>
          <cell r="BV1065" t="str">
            <v>1.นางสาวเมทิกา  พงษ์ศรี</v>
          </cell>
          <cell r="BW1065" t="str">
            <v>จำเลยที่ 1</v>
          </cell>
          <cell r="BX1065" t="str">
            <v>3-5014-00700-68-0</v>
          </cell>
          <cell r="BY1065" t="str">
            <v xml:space="preserve">-ไม่พบว่ามีกรรมสิทธิ์ในที่ดิน อ.สันทราย จ.เชียงใหม่
</v>
          </cell>
          <cell r="BZ1065"/>
          <cell r="CA1065"/>
          <cell r="CB1065">
            <v>1</v>
          </cell>
          <cell r="CC1065"/>
          <cell r="CD1065" t="str">
            <v>นางสาวแก้วกานดา พงษ์ศรี</v>
          </cell>
          <cell r="CE1065"/>
          <cell r="CF1065"/>
          <cell r="CG1065"/>
          <cell r="CH1065"/>
          <cell r="CI1065"/>
          <cell r="CJ1065"/>
          <cell r="CK1065"/>
          <cell r="CL1065"/>
          <cell r="CM1065"/>
          <cell r="CN1065"/>
          <cell r="CO1065"/>
          <cell r="CP1065"/>
        </row>
        <row r="1066">
          <cell r="B1066">
            <v>2539</v>
          </cell>
          <cell r="C1066">
            <v>1063</v>
          </cell>
          <cell r="D1066"/>
          <cell r="E1066"/>
          <cell r="F1066"/>
          <cell r="G1066" t="str">
            <v>800087210210 ,  800083060270</v>
          </cell>
          <cell r="H1066" t="str">
            <v>นาง</v>
          </cell>
          <cell r="I1066" t="str">
            <v>สิริลักษณ์</v>
          </cell>
          <cell r="J1066" t="str">
            <v>รพีวิมลศุภกร</v>
          </cell>
          <cell r="K1066" t="str">
            <v>1 5099 00020 34 4</v>
          </cell>
          <cell r="L1066" t="str">
            <v>มีโชคพลาซ่า</v>
          </cell>
          <cell r="M1066" t="str">
            <v>เชียงใหม่ 2</v>
          </cell>
          <cell r="N1066">
            <v>8</v>
          </cell>
          <cell r="O1066" t="str">
            <v>สินเชื่อแก้ไขปัญหาหนี้นอกระบบ,สินเชื่อเคหะ</v>
          </cell>
          <cell r="P1066" t="str">
            <v>1.บุคคลค้ำประกัน</v>
          </cell>
          <cell r="Q1066"/>
          <cell r="R1066"/>
          <cell r="S1066" t="str">
            <v>แขวงเชียงใหม่</v>
          </cell>
          <cell r="T1066" t="str">
            <v>ผบE7155</v>
          </cell>
          <cell r="U1066">
            <v>2565</v>
          </cell>
          <cell r="V1066" t="str">
            <v>ผบE1682</v>
          </cell>
          <cell r="W1066">
            <v>2566</v>
          </cell>
          <cell r="X1066">
            <v>7</v>
          </cell>
          <cell r="Y1066">
            <v>3</v>
          </cell>
          <cell r="Z1066">
            <v>2566</v>
          </cell>
          <cell r="AA1066"/>
          <cell r="AB1066"/>
          <cell r="AC1066"/>
          <cell r="AD1066"/>
          <cell r="AE1066"/>
          <cell r="AF1066"/>
          <cell r="AG1066"/>
          <cell r="AH1066"/>
          <cell r="AI1066"/>
          <cell r="AJ1066"/>
          <cell r="AK1066"/>
          <cell r="AL1066"/>
          <cell r="AM1066"/>
          <cell r="AN1066"/>
          <cell r="AO1066"/>
          <cell r="AP1066"/>
          <cell r="AQ1066"/>
          <cell r="AR1066"/>
          <cell r="AS1066"/>
          <cell r="AT1066"/>
          <cell r="AU1066"/>
          <cell r="AV1066"/>
          <cell r="AW1066"/>
          <cell r="AX1066"/>
          <cell r="AY1066"/>
          <cell r="AZ1066"/>
          <cell r="BA1066"/>
          <cell r="BB1066" t="str">
            <v>สืบครั้งที่ 2 รายงานผลสืบ 5/7/2567</v>
          </cell>
          <cell r="BC1066" t="str">
            <v/>
          </cell>
          <cell r="BD1066" t="str">
            <v/>
          </cell>
          <cell r="BE1066" t="str">
            <v/>
          </cell>
          <cell r="BF1066" t="str">
            <v/>
          </cell>
          <cell r="BG1066" t="str">
            <v/>
          </cell>
          <cell r="BH1066" t="str">
            <v/>
          </cell>
          <cell r="BI1066" t="str">
            <v/>
          </cell>
          <cell r="BJ1066" t="str">
            <v/>
          </cell>
          <cell r="BK1066" t="str">
            <v/>
          </cell>
          <cell r="BL1066" t="str">
            <v/>
          </cell>
          <cell r="BM1066" t="str">
            <v/>
          </cell>
          <cell r="BN1066" t="str">
            <v/>
          </cell>
          <cell r="BO1066" t="str">
            <v/>
          </cell>
          <cell r="BP1066" t="str">
            <v/>
          </cell>
          <cell r="BQ1066" t="str">
            <v/>
          </cell>
          <cell r="BR1066" t="str">
            <v/>
          </cell>
          <cell r="BS1066" t="str">
            <v/>
          </cell>
          <cell r="BT1066" t="str">
            <v>นางสิริลักษณ์ รพีวิมลศุภกร</v>
          </cell>
          <cell r="BU1066" t="str">
            <v>883265010312, 883266040003</v>
          </cell>
          <cell r="BV1066" t="str">
            <v>1.นางสิริลักษณ์  รพีวิมลศุภกร  
2.นายชาญพิศุทธิ์  รพีวิมลศุภกร
3.นายเกรียงไกร  มณีรักษ์</v>
          </cell>
          <cell r="BW1066" t="str">
            <v>จำเลยที่ 1
คู่สมรสจำเลยที่ 1
จำเลยที่ 2</v>
          </cell>
          <cell r="BX1066" t="str">
            <v xml:space="preserve">1-5099-00020-34-4
5-1002-99059-73-1
3-5006-00218-28-7
</v>
          </cell>
          <cell r="BY1066"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BZ1066"/>
          <cell r="CA1066"/>
          <cell r="CB1066">
            <v>3</v>
          </cell>
          <cell r="CC1066"/>
          <cell r="CD1066" t="str">
            <v>1.นางสิริลักษณ์  รพีวิมลศุภกร  
2.นายชาญพิศุทธิ์  รพีวิมลศุภกร
3.นายเกรียงไกร  มณีรักษ์</v>
          </cell>
          <cell r="CE1066" t="str">
            <v>จำเลยที่ 1
คู่สมรสจำเลยที่ 1
จำเลยที่ 2</v>
          </cell>
          <cell r="CF1066" t="str">
            <v xml:space="preserve">1-5099-00020-34-4
5-1002-99059-73-1
3-5006-00218-28-7
</v>
          </cell>
          <cell r="CG1066"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CH1066"/>
          <cell r="CI1066"/>
          <cell r="CJ1066">
            <v>3</v>
          </cell>
          <cell r="CK1066"/>
          <cell r="CL1066"/>
          <cell r="CM1066"/>
          <cell r="CN1066"/>
          <cell r="CO1066"/>
          <cell r="CP1066"/>
        </row>
        <row r="1067">
          <cell r="B1067">
            <v>2540</v>
          </cell>
          <cell r="C1067">
            <v>1064</v>
          </cell>
          <cell r="D1067"/>
          <cell r="E1067"/>
          <cell r="F1067"/>
          <cell r="G1067">
            <v>800085945064</v>
          </cell>
          <cell r="H1067" t="str">
            <v>นางสาว</v>
          </cell>
          <cell r="I1067" t="str">
            <v>ศรีพรรณ</v>
          </cell>
          <cell r="J1067" t="str">
            <v>สุวรรณ</v>
          </cell>
          <cell r="K1067" t="str">
            <v>3 5014 00723 48 5</v>
          </cell>
          <cell r="L1067" t="str">
            <v>สันทราย</v>
          </cell>
          <cell r="M1067" t="str">
            <v>เชียงใหม่ 2</v>
          </cell>
          <cell r="N1067">
            <v>8</v>
          </cell>
          <cell r="O1067" t="str">
            <v>สินเชื่อแก้ไขปัญหาหนี้นอกระบบ</v>
          </cell>
          <cell r="P1067" t="str">
            <v>1.บุคคลค้ำประกัน</v>
          </cell>
          <cell r="Q1067"/>
          <cell r="R1067"/>
          <cell r="S1067" t="str">
            <v>แขวงเชียงใหม่</v>
          </cell>
          <cell r="T1067" t="str">
            <v>ผบE1468</v>
          </cell>
          <cell r="U1067">
            <v>2566</v>
          </cell>
          <cell r="V1067" t="str">
            <v>ผบE3503</v>
          </cell>
          <cell r="W1067">
            <v>2566</v>
          </cell>
          <cell r="X1067">
            <v>22</v>
          </cell>
          <cell r="Y1067">
            <v>5</v>
          </cell>
          <cell r="Z1067">
            <v>2566</v>
          </cell>
          <cell r="AA1067"/>
          <cell r="AB1067"/>
          <cell r="AC1067"/>
          <cell r="AD1067"/>
          <cell r="AE1067"/>
          <cell r="AF1067"/>
          <cell r="AG1067"/>
          <cell r="AH1067"/>
          <cell r="AI1067"/>
          <cell r="AJ1067"/>
          <cell r="AK1067"/>
          <cell r="AL1067"/>
          <cell r="AM1067"/>
          <cell r="AN1067"/>
          <cell r="AO1067"/>
          <cell r="AP1067"/>
          <cell r="AQ1067"/>
          <cell r="AR1067"/>
          <cell r="AS1067"/>
          <cell r="AT1067"/>
          <cell r="AU1067"/>
          <cell r="AV1067"/>
          <cell r="AW1067"/>
          <cell r="AX1067"/>
          <cell r="AY1067"/>
          <cell r="AZ1067"/>
          <cell r="BA1067"/>
          <cell r="BB1067" t="str">
            <v>สืบแล้ว รายงานผล 25/6/2567</v>
          </cell>
          <cell r="BC1067" t="str">
            <v/>
          </cell>
          <cell r="BD1067" t="str">
            <v/>
          </cell>
          <cell r="BE1067" t="str">
            <v/>
          </cell>
          <cell r="BF1067" t="str">
            <v/>
          </cell>
          <cell r="BG1067" t="str">
            <v/>
          </cell>
          <cell r="BH1067" t="str">
            <v/>
          </cell>
          <cell r="BI1067" t="str">
            <v/>
          </cell>
          <cell r="BJ1067" t="str">
            <v/>
          </cell>
          <cell r="BK1067" t="str">
            <v/>
          </cell>
          <cell r="BL1067" t="str">
            <v/>
          </cell>
          <cell r="BM1067" t="str">
            <v/>
          </cell>
          <cell r="BN1067" t="str">
            <v/>
          </cell>
          <cell r="BO1067" t="str">
            <v/>
          </cell>
          <cell r="BP1067" t="str">
            <v/>
          </cell>
          <cell r="BQ1067" t="str">
            <v/>
          </cell>
          <cell r="BR1067" t="str">
            <v/>
          </cell>
          <cell r="BS1067" t="str">
            <v/>
          </cell>
          <cell r="BT1067" t="str">
            <v>นางสาวศรีพรรณ สุวรรณ</v>
          </cell>
          <cell r="BU1067">
            <v>883265010848</v>
          </cell>
          <cell r="BV1067" t="str">
            <v xml:space="preserve">1.นางสาวศรีพรรณ์  สุวรรณ 
2.นางคนึงนิตร  สุวรรณ
3.นางสาวสหัสธยา  ปินตา 
4.นายเทพฤทธิ์  ปินตา </v>
          </cell>
          <cell r="BW1067" t="str">
            <v>จำเลยที่ 1
จำเลยที่ 2
จำเลยที่ 3
คู่สมรสจำเลยที่ 3</v>
          </cell>
          <cell r="BX1067" t="str">
            <v>3-5014-00723-48-5
3-5014-00659-00-1
1-5705-00112-40-5
3-5014-00659-01-9</v>
          </cell>
          <cell r="BY106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v>
          </cell>
          <cell r="BZ1067"/>
          <cell r="CA1067"/>
          <cell r="CB1067">
            <v>4</v>
          </cell>
          <cell r="CC1067"/>
          <cell r="CD1067" t="str">
            <v>นางสาวศรีพรรณ สุวรรณ</v>
          </cell>
          <cell r="CE1067"/>
          <cell r="CF1067"/>
          <cell r="CG1067"/>
          <cell r="CH1067"/>
          <cell r="CI1067"/>
          <cell r="CJ1067"/>
          <cell r="CK1067"/>
          <cell r="CL1067"/>
          <cell r="CM1067"/>
          <cell r="CN1067"/>
          <cell r="CO1067"/>
          <cell r="CP1067"/>
        </row>
        <row r="1068">
          <cell r="B1068">
            <v>2541</v>
          </cell>
          <cell r="C1068">
            <v>1065</v>
          </cell>
          <cell r="D1068"/>
          <cell r="E1068"/>
          <cell r="F1068"/>
          <cell r="G1068">
            <v>800048168333</v>
          </cell>
          <cell r="H1068" t="str">
            <v>นางสาว</v>
          </cell>
          <cell r="I1068" t="str">
            <v>พิทยาภรณ์</v>
          </cell>
          <cell r="J1068" t="str">
            <v>อินทะบุญ</v>
          </cell>
          <cell r="K1068" t="str">
            <v>3 5006 00070 12 3</v>
          </cell>
          <cell r="L1068" t="str">
            <v>แม่แตง</v>
          </cell>
          <cell r="M1068" t="str">
            <v>เชียงใหม่ 2</v>
          </cell>
          <cell r="N1068">
            <v>8</v>
          </cell>
          <cell r="O1068" t="str">
            <v>ธนาคารประชาชน</v>
          </cell>
          <cell r="P1068" t="str">
            <v>1.บุคคลค้ำประกัน</v>
          </cell>
          <cell r="Q1068"/>
          <cell r="R1068"/>
          <cell r="S1068" t="str">
            <v>แขวงเชียงดาว</v>
          </cell>
          <cell r="T1068" t="str">
            <v>ผบE336</v>
          </cell>
          <cell r="U1068">
            <v>2563</v>
          </cell>
          <cell r="V1068" t="str">
            <v>ผบE320</v>
          </cell>
          <cell r="W1068">
            <v>2563</v>
          </cell>
          <cell r="X1068"/>
          <cell r="Y1068"/>
          <cell r="Z1068"/>
          <cell r="AA1068">
            <v>10</v>
          </cell>
          <cell r="AB1068">
            <v>11</v>
          </cell>
          <cell r="AC1068">
            <v>2563</v>
          </cell>
          <cell r="AD1068"/>
          <cell r="AE1068"/>
          <cell r="AF1068"/>
          <cell r="AG1068"/>
          <cell r="AH1068"/>
          <cell r="AI1068"/>
          <cell r="AJ1068"/>
          <cell r="AK1068"/>
          <cell r="AL1068"/>
          <cell r="AM1068"/>
          <cell r="AN1068"/>
          <cell r="AO1068"/>
          <cell r="AP1068"/>
          <cell r="AQ1068"/>
          <cell r="AR1068"/>
          <cell r="AS1068"/>
          <cell r="AT1068"/>
          <cell r="AU1068"/>
          <cell r="AV1068"/>
          <cell r="AW1068"/>
          <cell r="AX1068"/>
          <cell r="AY1068"/>
          <cell r="AZ1068"/>
          <cell r="BA1068"/>
          <cell r="BB1068"/>
          <cell r="BC1068" t="str">
            <v/>
          </cell>
          <cell r="BD1068" t="str">
            <v/>
          </cell>
          <cell r="BE1068" t="str">
            <v/>
          </cell>
          <cell r="BF1068" t="str">
            <v/>
          </cell>
          <cell r="BG1068" t="str">
            <v/>
          </cell>
          <cell r="BH1068" t="str">
            <v/>
          </cell>
          <cell r="BI1068" t="str">
            <v/>
          </cell>
          <cell r="BJ1068" t="str">
            <v/>
          </cell>
          <cell r="BK1068" t="str">
            <v/>
          </cell>
          <cell r="BL1068" t="str">
            <v/>
          </cell>
          <cell r="BM1068" t="str">
            <v/>
          </cell>
          <cell r="BN1068" t="str">
            <v/>
          </cell>
          <cell r="BO1068" t="str">
            <v/>
          </cell>
          <cell r="BP1068" t="str">
            <v/>
          </cell>
          <cell r="BQ1068" t="str">
            <v/>
          </cell>
          <cell r="BR1068" t="str">
            <v/>
          </cell>
          <cell r="BS1068" t="str">
            <v/>
          </cell>
          <cell r="BT1068" t="str">
            <v>นางสาวพิทยาภรณ์ อินทะบุญ</v>
          </cell>
          <cell r="BU1068">
            <v>0</v>
          </cell>
          <cell r="BV1068" t="str">
            <v xml:space="preserve">1.นางสาวพิทยาภรณ์  อินทะบุญ
2.นายยุทธนา  คำมามูล 
3.นางเกศวรรญ์  โสรี 
4.นายไกรศักดิ์  โสรี 
4.นางสาวนวรัตน์  ชมชื่น </v>
          </cell>
          <cell r="BW1068" t="str">
            <v xml:space="preserve">จำเลยที่ 1
คู่สมรสจำเลยที่ 1
จำเลยที่ 2
คู่สมรสจำเลยที่ 2
จำเลยที่ 3
</v>
          </cell>
          <cell r="BX1068" t="str">
            <v>3-5006-00070-12-3
3-5013-00289-52-0
3-5006-00070-16-6
3-5006-00070-61-1
1-5099-00274-56-7</v>
          </cell>
          <cell r="BY1068" t="str">
            <v>-พบว่ามีกรรมสิทธิ์ในที่ดิน โฉนดเลขที่ 41830 เลขที่ดิน 225 ต.สันป่ายาง อ.แม่แตง จ.เชียงใหม่ (ห้ามโอนภายใน 10 ปี) 
-ไม่พบว่ามีกรรมสิทธิ์ในที่ดิน อ.เมือง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16801 เลขที่ดิน 418 ต.สันป่ายาง อ.แม่แตง จ.เชียงใหม่ (สินสมรส)
-พบว่ามีกรรมสิทธิ์ในที่ดิน โฉนดเลขที่ 20807 เลขที่ดิน 553 ต.สันป่ายาง อ.แม่แตง จ.เชียงใหม่ (สินสมรส)
-พบว่ามีกรรมสิทธิ์ในที่ดิน โฉนดเลขที่ 20810 เลขที่ดิน 537 ต.สันป่ายาง อ.แม่แตง จ.เชียงใหม่ (สินสมรส)
-พบว่ามีกรรมสิทธิ์ในที่ดิน โฉนดเลขที่ 4741 เลขที่ดิน 71 ต.สันป่ายาง อ.แม่แตง จ.เชียงใหม่ (ปลอดจำนอง)</v>
          </cell>
          <cell r="BZ1068"/>
          <cell r="CA1068"/>
          <cell r="CB1068">
            <v>5</v>
          </cell>
          <cell r="CC1068"/>
          <cell r="CD1068" t="str">
            <v>นางสาวพิทยาภรณ์ อินทะบุญ</v>
          </cell>
          <cell r="CE1068"/>
          <cell r="CF1068"/>
          <cell r="CG1068"/>
          <cell r="CH1068"/>
          <cell r="CI1068"/>
          <cell r="CJ1068"/>
          <cell r="CK1068"/>
          <cell r="CL1068"/>
          <cell r="CM1068"/>
          <cell r="CN1068"/>
          <cell r="CO1068"/>
          <cell r="CP1068"/>
        </row>
        <row r="1069">
          <cell r="B1069">
            <v>2542</v>
          </cell>
          <cell r="C1069">
            <v>1066</v>
          </cell>
          <cell r="D1069"/>
          <cell r="E1069"/>
          <cell r="F1069"/>
          <cell r="G1069">
            <v>800007474581</v>
          </cell>
          <cell r="H1069" t="str">
            <v>นางสาว</v>
          </cell>
          <cell r="I1069" t="str">
            <v>นิตยา</v>
          </cell>
          <cell r="J1069" t="str">
            <v>คำอินต๊ะมูล</v>
          </cell>
          <cell r="K1069" t="str">
            <v>1 5099 00061 10 5</v>
          </cell>
          <cell r="L1069" t="str">
            <v>มหาวิทยาลัยเชียงใหม่</v>
          </cell>
          <cell r="M1069" t="str">
            <v>เชียงใหม่ 2</v>
          </cell>
          <cell r="N1069">
            <v>8</v>
          </cell>
          <cell r="O1069" t="str">
            <v>สินเชื่อโครงการสวัสดิการเงินกู้แก่สมาชิก ช.พ.ค.</v>
          </cell>
          <cell r="P1069" t="str">
            <v>1.บุคคลค้ำประกัน</v>
          </cell>
          <cell r="Q1069"/>
          <cell r="R1069"/>
          <cell r="S1069" t="str">
            <v>จังหวัดเชียงใหม่</v>
          </cell>
          <cell r="T1069" t="str">
            <v>ผบE328</v>
          </cell>
          <cell r="U1069">
            <v>2566</v>
          </cell>
          <cell r="V1069" t="str">
            <v>ผบE720</v>
          </cell>
          <cell r="W1069">
            <v>2566</v>
          </cell>
          <cell r="X1069"/>
          <cell r="Y1069"/>
          <cell r="Z1069"/>
          <cell r="AA1069">
            <v>15</v>
          </cell>
          <cell r="AB1069">
            <v>5</v>
          </cell>
          <cell r="AC1069">
            <v>2566</v>
          </cell>
          <cell r="AD1069"/>
          <cell r="AE1069"/>
          <cell r="AF1069"/>
          <cell r="AG1069"/>
          <cell r="AH1069"/>
          <cell r="AI1069"/>
          <cell r="AJ1069"/>
          <cell r="AK1069"/>
          <cell r="AL1069"/>
          <cell r="AM1069"/>
          <cell r="AN1069"/>
          <cell r="AO1069"/>
          <cell r="AP1069"/>
          <cell r="AQ1069"/>
          <cell r="AR1069"/>
          <cell r="AS1069"/>
          <cell r="AT1069"/>
          <cell r="AU1069"/>
          <cell r="AV1069"/>
          <cell r="AW1069"/>
          <cell r="AX1069"/>
          <cell r="AY1069"/>
          <cell r="AZ1069"/>
          <cell r="BA1069"/>
          <cell r="BB1069" t="str">
            <v>สืบแล้ว รายงานผล 5/7/2567//รายงานผลสืบทรัพย์ 11/9/2567</v>
          </cell>
          <cell r="BC1069" t="str">
            <v/>
          </cell>
          <cell r="BD1069" t="str">
            <v/>
          </cell>
          <cell r="BE1069" t="str">
            <v/>
          </cell>
          <cell r="BF1069" t="str">
            <v/>
          </cell>
          <cell r="BG1069" t="str">
            <v/>
          </cell>
          <cell r="BH1069" t="str">
            <v/>
          </cell>
          <cell r="BI1069" t="str">
            <v/>
          </cell>
          <cell r="BJ1069" t="str">
            <v/>
          </cell>
          <cell r="BK1069" t="str">
            <v/>
          </cell>
          <cell r="BL1069" t="str">
            <v/>
          </cell>
          <cell r="BM1069" t="str">
            <v/>
          </cell>
          <cell r="BN1069" t="str">
            <v/>
          </cell>
          <cell r="BO1069" t="str">
            <v/>
          </cell>
          <cell r="BP1069" t="str">
            <v/>
          </cell>
          <cell r="BQ1069" t="str">
            <v/>
          </cell>
          <cell r="BR1069" t="str">
            <v/>
          </cell>
          <cell r="BS1069" t="str">
            <v/>
          </cell>
          <cell r="BT1069" t="str">
            <v>นางสาวนิตยา คำอินต๊ะมูล</v>
          </cell>
          <cell r="BU1069">
            <v>883265010841</v>
          </cell>
          <cell r="BV1069" t="str">
            <v>1.นางสาวนิตยา  คำอินต๊ะมูล
2.นายไพรวัลย์  ไฮคำ
3.นางสาวศรีสุรางค์  เป็งสุวรรณ</v>
          </cell>
          <cell r="BW1069" t="str">
            <v>จำเลยที่ 1
จำเลยที่ 2
คู่สมรสจำเลยที่ 2</v>
          </cell>
          <cell r="BX1069" t="str">
            <v>1-5099-00061-10-5
3-5012-00489-30-6
3-5012-01002-82-6</v>
          </cell>
          <cell r="BY1069" t="str">
            <v xml:space="preserve">-ไม่พบว่ามีกรรมสิทธิ์ในที่ดิน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77983 เลขที่ดิน 65 ต.น้ำบ่อหลวง อ.สันป่าตอง จ.เชียงใหม่ (สินส่วนตัว)
-พบว่ามีกรรมสิทธิ์ในที่ดิน โฉนดเลขที่ 79837 เลขที่ดิน 75 ต.น้ำบ่อหลวง อ.สันป่าตอง จ.เชียงใหม่ (สินส่วนตัว)
</v>
          </cell>
          <cell r="BZ1069"/>
          <cell r="CA1069"/>
          <cell r="CB1069">
            <v>3</v>
          </cell>
          <cell r="CC1069" t="str">
            <v>ปฎิยุทธ์</v>
          </cell>
          <cell r="CD1069" t="str">
            <v>นางสาวนิตยา คำอินต๊ะมูล</v>
          </cell>
          <cell r="CE1069"/>
          <cell r="CF1069"/>
          <cell r="CG1069"/>
          <cell r="CH1069"/>
          <cell r="CI1069"/>
          <cell r="CJ1069"/>
          <cell r="CK1069"/>
          <cell r="CL1069"/>
          <cell r="CM1069"/>
          <cell r="CN1069"/>
          <cell r="CO1069"/>
          <cell r="CP1069"/>
        </row>
        <row r="1070">
          <cell r="B1070">
            <v>2543</v>
          </cell>
          <cell r="C1070">
            <v>1067</v>
          </cell>
          <cell r="D1070"/>
          <cell r="E1070"/>
          <cell r="F1070"/>
          <cell r="G1070">
            <v>800016818349</v>
          </cell>
          <cell r="H1070" t="str">
            <v>นาง</v>
          </cell>
          <cell r="I1070" t="str">
            <v>อภิญญา</v>
          </cell>
          <cell r="J1070" t="str">
            <v>วิถี</v>
          </cell>
          <cell r="K1070" t="str">
            <v>3 5014 00597 80 3</v>
          </cell>
          <cell r="L1070" t="str">
            <v>มีโชคพลาซ่า</v>
          </cell>
          <cell r="M1070" t="str">
            <v>เชียงใหม่ 2</v>
          </cell>
          <cell r="N1070">
            <v>8</v>
          </cell>
          <cell r="O1070" t="str">
            <v>สินเชื่อเพื่อพัฒนากลุ่มอาชีพ , ลูกหนี้ค่าเบี้ยประกันภัยจ่ายแทน</v>
          </cell>
          <cell r="P1070" t="str">
            <v>1.บุคคลค้ำประกัน</v>
          </cell>
          <cell r="Q1070"/>
          <cell r="R1070"/>
          <cell r="S1070" t="str">
            <v>จังหวัดเชียงใหม่</v>
          </cell>
          <cell r="T1070" t="str">
            <v>ผบE1806</v>
          </cell>
          <cell r="U1070">
            <v>2565</v>
          </cell>
          <cell r="V1070" t="str">
            <v>ผบE152</v>
          </cell>
          <cell r="W1070">
            <v>2566</v>
          </cell>
          <cell r="X1070"/>
          <cell r="Y1070"/>
          <cell r="Z1070"/>
          <cell r="AA1070">
            <v>31</v>
          </cell>
          <cell r="AB1070">
            <v>12</v>
          </cell>
          <cell r="AC1070">
            <v>2566</v>
          </cell>
          <cell r="AD1070"/>
          <cell r="AE1070"/>
          <cell r="AF1070"/>
          <cell r="AG1070"/>
          <cell r="AH1070"/>
          <cell r="AI1070"/>
          <cell r="AJ1070"/>
          <cell r="AK1070"/>
          <cell r="AL1070"/>
          <cell r="AM1070"/>
          <cell r="AN1070"/>
          <cell r="AO1070"/>
          <cell r="AP1070"/>
          <cell r="AQ1070"/>
          <cell r="AR1070"/>
          <cell r="AS1070"/>
          <cell r="AT1070"/>
          <cell r="AU1070"/>
          <cell r="AV1070"/>
          <cell r="AW1070"/>
          <cell r="AX1070"/>
          <cell r="AY1070"/>
          <cell r="AZ1070"/>
          <cell r="BA1070"/>
          <cell r="BB1070" t="str">
            <v>สืบแล้ว รายงานผลสืบ 5/7/2567</v>
          </cell>
          <cell r="BC1070" t="str">
            <v/>
          </cell>
          <cell r="BD1070" t="str">
            <v/>
          </cell>
          <cell r="BE1070" t="str">
            <v/>
          </cell>
          <cell r="BF1070" t="str">
            <v/>
          </cell>
          <cell r="BG1070" t="str">
            <v/>
          </cell>
          <cell r="BH1070" t="str">
            <v/>
          </cell>
          <cell r="BI1070" t="str">
            <v/>
          </cell>
          <cell r="BJ1070" t="str">
            <v/>
          </cell>
          <cell r="BK1070" t="str">
            <v/>
          </cell>
          <cell r="BL1070" t="str">
            <v/>
          </cell>
          <cell r="BM1070" t="str">
            <v/>
          </cell>
          <cell r="BN1070" t="str">
            <v/>
          </cell>
          <cell r="BO1070" t="str">
            <v/>
          </cell>
          <cell r="BP1070" t="str">
            <v/>
          </cell>
          <cell r="BQ1070" t="str">
            <v/>
          </cell>
          <cell r="BR1070" t="str">
            <v/>
          </cell>
          <cell r="BS1070" t="str">
            <v/>
          </cell>
          <cell r="BT1070" t="str">
            <v>นางอภิญญา วิถี</v>
          </cell>
          <cell r="BU1070">
            <v>883265010699</v>
          </cell>
          <cell r="BV1070" t="str">
            <v>1.นางอภิญญา  วิถี 
2.นางจีราภา  ดวงพลอย
3.นางประณีต  ชุมภู</v>
          </cell>
          <cell r="BW1070" t="str">
            <v>จำเลยที่ 1
จำเลยที่ 2
จำเลยที่ 3</v>
          </cell>
          <cell r="BX1070" t="str">
            <v xml:space="preserve">3-5014-00597-80-3
3-5001-00287-71-9
3-5002-00853-23-6
</v>
          </cell>
          <cell r="BY1070" t="str">
            <v xml:space="preserve">-ไม่พบว่ามีกรรมสิทธิ์ในที่ดิน อ.เมือง จ.เชียงใหม่ 
-พบว่ามีกรรมสิทธิ์ในที่ดิน โฉนดเลขที่ 29744 เลขที่ดิน 129 ต.สันทรายน้อย อ.สันทราย จ.เชียงใหม่ (ปลอดจำนอง)
-พบว่ามีกรรมสิทธิ์ในที่ดิน โฉนดเลขที่ 36399 เลขที่ดิน 1732 ต.สันทรายน้อย อ.สันทราย จ.เชียงใหม่ (ปลอดจำนอง) ยึดแปลงนี้
-พบว่ามีกรรมสิทธิ์ในที่ดิน โฉนดเลขที่ 90253 เลขที่ดิน 62 ต.สันผีเสื้อ อ.เมือง จ.เชียงใหม่ (ปลอดจำนอง)
-ไม่พบว่ามีกรรมสิทธิ์ในที่ดิน อ.เมือง จ.เชียงใหม่ 
-ไม่พบว่ามีกรรมสิทธิ์ในที่ดิน อ.จอมทอง จ.เชียงใหม่ </v>
          </cell>
          <cell r="BZ1070"/>
          <cell r="CA1070"/>
          <cell r="CB1070">
            <v>3</v>
          </cell>
          <cell r="CC1070"/>
          <cell r="CD1070" t="str">
            <v>นางอภิญญา วิถี</v>
          </cell>
          <cell r="CE1070"/>
          <cell r="CF1070"/>
          <cell r="CG1070"/>
          <cell r="CH1070"/>
          <cell r="CI1070"/>
          <cell r="CJ1070"/>
          <cell r="CK1070"/>
          <cell r="CL1070"/>
          <cell r="CM1070"/>
          <cell r="CN1070"/>
          <cell r="CO1070"/>
          <cell r="CP1070"/>
        </row>
        <row r="1071">
          <cell r="B1071">
            <v>2544</v>
          </cell>
          <cell r="C1071">
            <v>1068</v>
          </cell>
          <cell r="D1071"/>
          <cell r="E1071"/>
          <cell r="F1071"/>
          <cell r="G1071">
            <v>800074572929</v>
          </cell>
          <cell r="H1071" t="str">
            <v>นาง</v>
          </cell>
          <cell r="I1071" t="str">
            <v>มะลิวัลย์</v>
          </cell>
          <cell r="J1071" t="str">
            <v>สุวรรณโน</v>
          </cell>
          <cell r="K1071" t="str">
            <v>3 5208 00534 62 0</v>
          </cell>
          <cell r="L1071" t="str">
            <v>เชียงใหม่</v>
          </cell>
          <cell r="M1071" t="str">
            <v>เชียงใหม่ 1</v>
          </cell>
          <cell r="N1071">
            <v>8</v>
          </cell>
          <cell r="O1071" t="str">
            <v>สินเชื่อกู้ยืมเพื่อการบริโภค</v>
          </cell>
          <cell r="P1071" t="str">
            <v>4.ไม่มีหลักประกัน</v>
          </cell>
          <cell r="Q1071"/>
          <cell r="R1071"/>
          <cell r="S1071" t="str">
            <v>แขวงลำปาง</v>
          </cell>
          <cell r="T1071" t="str">
            <v>ผบE3911</v>
          </cell>
          <cell r="U1071">
            <v>2565</v>
          </cell>
          <cell r="V1071" t="str">
            <v>ผบE4248</v>
          </cell>
          <cell r="W1071">
            <v>2565</v>
          </cell>
          <cell r="X1071">
            <v>28</v>
          </cell>
          <cell r="Y1071">
            <v>11</v>
          </cell>
          <cell r="Z1071">
            <v>2565</v>
          </cell>
          <cell r="AA1071"/>
          <cell r="AB1071"/>
          <cell r="AC1071"/>
          <cell r="AD1071"/>
          <cell r="AE1071"/>
          <cell r="AF1071"/>
          <cell r="AG1071"/>
          <cell r="AH1071"/>
          <cell r="AI1071"/>
          <cell r="AJ1071"/>
          <cell r="AK1071"/>
          <cell r="AL1071"/>
          <cell r="AM1071"/>
          <cell r="AN1071"/>
          <cell r="AO1071"/>
          <cell r="AP1071"/>
          <cell r="AQ1071"/>
          <cell r="AR1071"/>
          <cell r="AS1071"/>
          <cell r="AT1071"/>
          <cell r="AU1071"/>
          <cell r="AV1071"/>
          <cell r="AW1071"/>
          <cell r="AX1071"/>
          <cell r="AY1071"/>
          <cell r="AZ1071"/>
          <cell r="BA1071"/>
          <cell r="BB1071" t="str">
            <v>สืบทรัพย์ 22/1/67 //ลงผล25/3/67//</v>
          </cell>
          <cell r="BC1071">
            <v>600</v>
          </cell>
          <cell r="BD1071">
            <v>23</v>
          </cell>
          <cell r="BE1071">
            <v>7</v>
          </cell>
          <cell r="BF1071">
            <v>2567</v>
          </cell>
          <cell r="BG1071">
            <v>0</v>
          </cell>
          <cell r="BH1071" t="str">
            <v>-</v>
          </cell>
          <cell r="BI1071" t="str">
            <v>-</v>
          </cell>
          <cell r="BJ1071" t="str">
            <v>-</v>
          </cell>
          <cell r="BK1071">
            <v>0</v>
          </cell>
          <cell r="BL1071">
            <v>970</v>
          </cell>
          <cell r="BM1071">
            <v>0</v>
          </cell>
          <cell r="BN1071">
            <v>24</v>
          </cell>
          <cell r="BO1071">
            <v>10</v>
          </cell>
          <cell r="BP1071">
            <v>2567</v>
          </cell>
          <cell r="BQ1071" t="str">
            <v>-</v>
          </cell>
          <cell r="BR1071" t="str">
            <v>-</v>
          </cell>
          <cell r="BS1071" t="str">
            <v>-</v>
          </cell>
          <cell r="BT1071" t="str">
            <v>นางมะลิวัลย์ สุวรรณโน</v>
          </cell>
          <cell r="BU1071">
            <v>883164010388</v>
          </cell>
          <cell r="BV1071" t="str">
            <v>1.นางมะลิวัลย์  สุวรรณโน
2.นายสว่าง  สุวรรณโน</v>
          </cell>
          <cell r="BW1071" t="str">
            <v>จำเลยที่ 1
คู่สมรสจำเลยที่ 1</v>
          </cell>
          <cell r="BX1071" t="str">
            <v>3-5208-00534-62-0
3-5805-00041-37-7</v>
          </cell>
          <cell r="BY1071" t="str">
            <v xml:space="preserve">-ไม่พบว่ามีกรรมสิทธิ์ในที่ดิน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v>
          </cell>
          <cell r="BZ1071" t="str">
            <v>ไม่พบ</v>
          </cell>
          <cell r="CA1071"/>
          <cell r="CB1071"/>
          <cell r="CC1071"/>
          <cell r="CD1071"/>
          <cell r="CE1071"/>
          <cell r="CF1071"/>
          <cell r="CG1071"/>
          <cell r="CH1071"/>
          <cell r="CI1071"/>
          <cell r="CJ1071"/>
          <cell r="CK1071"/>
          <cell r="CL1071"/>
          <cell r="CM1071"/>
          <cell r="CN1071"/>
          <cell r="CO1071"/>
          <cell r="CP1071"/>
        </row>
        <row r="1072">
          <cell r="B1072">
            <v>2545</v>
          </cell>
          <cell r="C1072">
            <v>1069</v>
          </cell>
          <cell r="D1072"/>
          <cell r="E1072"/>
          <cell r="F1072"/>
          <cell r="G1072">
            <v>800068596926</v>
          </cell>
          <cell r="H1072" t="str">
            <v>นางสาว</v>
          </cell>
          <cell r="I1072" t="str">
            <v>ปราณี</v>
          </cell>
          <cell r="J1072" t="str">
            <v>แซ่อึ้ง</v>
          </cell>
          <cell r="K1072" t="str">
            <v>2-6005-00018-79-6</v>
          </cell>
          <cell r="L1072" t="str">
            <v>เชียงใหม่</v>
          </cell>
          <cell r="M1072" t="str">
            <v>เชียงใหม่ 1</v>
          </cell>
          <cell r="N1072">
            <v>8</v>
          </cell>
          <cell r="O1072" t="str">
            <v>สินเชื่อกู้ยืมเพื่อการบริโภค</v>
          </cell>
          <cell r="P1072" t="str">
            <v>1.บุคคลค้ำประกัน</v>
          </cell>
          <cell r="Q1072"/>
          <cell r="R1072"/>
          <cell r="S1072" t="str">
            <v>แขวงเชียงใหม่</v>
          </cell>
          <cell r="T1072" t="str">
            <v>ผบE2734</v>
          </cell>
          <cell r="U1072">
            <v>2566</v>
          </cell>
          <cell r="V1072" t="str">
            <v>ผบE5669</v>
          </cell>
          <cell r="W1072">
            <v>2566</v>
          </cell>
          <cell r="X1072">
            <v>10</v>
          </cell>
          <cell r="Y1072">
            <v>7</v>
          </cell>
          <cell r="Z1072">
            <v>2566</v>
          </cell>
          <cell r="AA1072"/>
          <cell r="AB1072"/>
          <cell r="AC1072"/>
          <cell r="AD1072"/>
          <cell r="AE1072"/>
          <cell r="AF1072"/>
          <cell r="AG1072"/>
          <cell r="AH1072"/>
          <cell r="AI1072"/>
          <cell r="AJ1072"/>
          <cell r="AK1072"/>
          <cell r="AL1072"/>
          <cell r="AM1072"/>
          <cell r="AN1072"/>
          <cell r="AO1072"/>
          <cell r="AP1072"/>
          <cell r="AQ1072"/>
          <cell r="AR1072"/>
          <cell r="AS1072"/>
          <cell r="AT1072"/>
          <cell r="AU1072"/>
          <cell r="AV1072"/>
          <cell r="AW1072"/>
          <cell r="AX1072"/>
          <cell r="AY1072"/>
          <cell r="AZ1072"/>
          <cell r="BA1072"/>
          <cell r="BB1072" t="str">
            <v>สืบทรัพย์ 22/1/67 //ลงผล29/3/67//</v>
          </cell>
          <cell r="BC1072" t="str">
            <v/>
          </cell>
          <cell r="BD1072" t="str">
            <v/>
          </cell>
          <cell r="BE1072" t="str">
            <v/>
          </cell>
          <cell r="BF1072" t="str">
            <v/>
          </cell>
          <cell r="BG1072" t="str">
            <v/>
          </cell>
          <cell r="BH1072" t="str">
            <v/>
          </cell>
          <cell r="BI1072" t="str">
            <v/>
          </cell>
          <cell r="BJ1072" t="str">
            <v/>
          </cell>
          <cell r="BK1072" t="str">
            <v/>
          </cell>
          <cell r="BL1072" t="str">
            <v/>
          </cell>
          <cell r="BM1072" t="str">
            <v/>
          </cell>
          <cell r="BN1072" t="str">
            <v/>
          </cell>
          <cell r="BO1072" t="str">
            <v/>
          </cell>
          <cell r="BP1072" t="str">
            <v/>
          </cell>
          <cell r="BQ1072" t="str">
            <v/>
          </cell>
          <cell r="BR1072" t="str">
            <v/>
          </cell>
          <cell r="BS1072" t="str">
            <v/>
          </cell>
          <cell r="BT1072" t="str">
            <v>นางสาวปราณี แซ่อึ้ง</v>
          </cell>
          <cell r="BU1072">
            <v>883165010895</v>
          </cell>
          <cell r="BV1072" t="str">
            <v>1.นางสาวปราณี แซ่อึ้ง 
2.นายจบ พัมธน่วม
3.นายกิติพัทธ์ ภู่โทสนธิ์
4.นางสาวชญาน์นันทท์ เกียรปรีชาพล</v>
          </cell>
          <cell r="BW1072" t="str">
            <v>จำเลยที่ 1
คู่สมรสจำเลยที่ 1
จำเลยที่ 2
จำเลยที่ 3</v>
          </cell>
          <cell r="BX1072" t="str">
            <v>2-6005-00018-79-1
3-6005-00395-91-7
3-6001-00810-59-3
3-6005-00060-34-6</v>
          </cell>
          <cell r="BY1072" t="str">
            <v xml:space="preserve">-ไม่พบว่ามีกรรมสิทธิ์ในที่ดิน อ.บรรพตพิสัย จ.นครสวรรค์
-พบว่ามีกรรมสิทธิ์ในที่ดิน เลขโฉนด 33567 ต.เจริญผล อ.บรรพตพิสัย จ.นครสวรรค์ ซึ่งมีราคาประเมินที่ดิน 160,000 บาท(ไม่รวมสิ่งปลูกสร้าง) (สินส่วนตัว)
-ไม่พบว่ามีกรรมสิทธิ์ในที่ดิน อ.สันทราย จ.เชียงใหม่ 
-ไม่พบว่ามีกรรมสิทธิ์ในที่ดิน อ.เมืองเชียงใหม่ จ.เชียงใหม่ 
</v>
          </cell>
          <cell r="BZ1072" t="str">
            <v>พบ</v>
          </cell>
          <cell r="CA1072"/>
          <cell r="CB1072">
            <v>4</v>
          </cell>
          <cell r="CC1072"/>
          <cell r="CD1072" t="str">
            <v>นางสาวปราณี แซ่อึ้ง</v>
          </cell>
          <cell r="CE1072"/>
          <cell r="CF1072"/>
          <cell r="CG1072"/>
          <cell r="CH1072"/>
          <cell r="CI1072"/>
          <cell r="CJ1072"/>
          <cell r="CK1072"/>
          <cell r="CL1072"/>
          <cell r="CM1072"/>
          <cell r="CN1072"/>
          <cell r="CO1072"/>
          <cell r="CP1072"/>
        </row>
        <row r="1073">
          <cell r="B1073">
            <v>2546</v>
          </cell>
          <cell r="C1073">
            <v>1070</v>
          </cell>
          <cell r="D1073"/>
          <cell r="E1073"/>
          <cell r="F1073"/>
          <cell r="G1073" t="str">
            <v>800081967104 , 800104073112</v>
          </cell>
          <cell r="H1073" t="str">
            <v>นาย</v>
          </cell>
          <cell r="I1073" t="str">
            <v>สมชาย</v>
          </cell>
          <cell r="J1073" t="str">
            <v>กันนะ</v>
          </cell>
          <cell r="K1073" t="str">
            <v>8-5020-73012-08-7</v>
          </cell>
          <cell r="L1073" t="str">
            <v>เม-ญ่า เชียงใหม่</v>
          </cell>
          <cell r="M1073" t="str">
            <v>เชียงใหม่ 1</v>
          </cell>
          <cell r="N1073">
            <v>8</v>
          </cell>
          <cell r="O1073" t="str">
            <v>สินเชื่อกู้ยืมเพื่อการบริโภค</v>
          </cell>
          <cell r="P1073" t="str">
            <v>1.บุคคลค้ำประกัน</v>
          </cell>
          <cell r="Q1073"/>
          <cell r="R1073"/>
          <cell r="S1073" t="str">
            <v>แขวงเชียงใหม่</v>
          </cell>
          <cell r="T1073" t="str">
            <v>ผบE313</v>
          </cell>
          <cell r="U1073">
            <v>2566</v>
          </cell>
          <cell r="V1073" t="str">
            <v>ผบE2104</v>
          </cell>
          <cell r="W1073">
            <v>2566</v>
          </cell>
          <cell r="X1073">
            <v>18</v>
          </cell>
          <cell r="Y1073">
            <v>4</v>
          </cell>
          <cell r="Z1073">
            <v>2566</v>
          </cell>
          <cell r="AA1073"/>
          <cell r="AB1073"/>
          <cell r="AC1073"/>
          <cell r="AD1073"/>
          <cell r="AE1073"/>
          <cell r="AF1073"/>
          <cell r="AG1073"/>
          <cell r="AH1073"/>
          <cell r="AI1073"/>
          <cell r="AJ1073"/>
          <cell r="AK1073"/>
          <cell r="AL1073"/>
          <cell r="AM1073"/>
          <cell r="AN1073"/>
          <cell r="AO1073"/>
          <cell r="AP1073"/>
          <cell r="AQ1073"/>
          <cell r="AR1073"/>
          <cell r="AS1073"/>
          <cell r="AT1073"/>
          <cell r="AU1073"/>
          <cell r="AV1073"/>
          <cell r="AW1073"/>
          <cell r="AX1073"/>
          <cell r="AY1073"/>
          <cell r="AZ1073"/>
          <cell r="BA1073"/>
          <cell r="BB1073" t="str">
            <v>สืบทรัพย์ 5/05/67//ลงผล 21/5/67//รายงานผล23/5/67</v>
          </cell>
          <cell r="BC1073" t="str">
            <v/>
          </cell>
          <cell r="BD1073" t="str">
            <v/>
          </cell>
          <cell r="BE1073" t="str">
            <v/>
          </cell>
          <cell r="BF1073" t="str">
            <v/>
          </cell>
          <cell r="BG1073" t="str">
            <v/>
          </cell>
          <cell r="BH1073" t="str">
            <v/>
          </cell>
          <cell r="BI1073" t="str">
            <v/>
          </cell>
          <cell r="BJ1073" t="str">
            <v/>
          </cell>
          <cell r="BK1073" t="str">
            <v/>
          </cell>
          <cell r="BL1073" t="str">
            <v/>
          </cell>
          <cell r="BM1073" t="str">
            <v/>
          </cell>
          <cell r="BN1073" t="str">
            <v/>
          </cell>
          <cell r="BO1073" t="str">
            <v/>
          </cell>
          <cell r="BP1073" t="str">
            <v/>
          </cell>
          <cell r="BQ1073" t="str">
            <v/>
          </cell>
          <cell r="BR1073" t="str">
            <v/>
          </cell>
          <cell r="BS1073" t="str">
            <v/>
          </cell>
          <cell r="BT1073" t="str">
            <v>นายสมชาย กันนะ</v>
          </cell>
          <cell r="BU1073">
            <v>883165010727</v>
          </cell>
          <cell r="BV1073" t="str">
            <v>1.นายสมชาย กันนะ
2.นางมนัสนันท์ บุญมาติ
3.นางสาวณษมณ จินดาวงศ์
4.นายบรณต เลิศศิลป์</v>
          </cell>
          <cell r="BW1073" t="str">
            <v>จำเลยที่ 1
จำเลยที่ 2
จำเลยที่ 3
คู่สมรสจำเลยที่ 3</v>
          </cell>
          <cell r="BX1073" t="str">
            <v xml:space="preserve">8-5020-73012-08-7
3-5009-00756-81-1
3-5016-00777-46-4
3-1009-00971-32-4
</v>
          </cell>
          <cell r="BY1073"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v>
          </cell>
          <cell r="BZ1073" t="str">
            <v>ไม่พบ</v>
          </cell>
          <cell r="CA1073"/>
          <cell r="CB1073">
            <v>4</v>
          </cell>
          <cell r="CC1073"/>
          <cell r="CD1073" t="str">
            <v>นายสมชาย กันนะ</v>
          </cell>
          <cell r="CE1073"/>
          <cell r="CF1073"/>
          <cell r="CG1073"/>
          <cell r="CH1073"/>
          <cell r="CI1073"/>
          <cell r="CJ1073"/>
          <cell r="CK1073"/>
          <cell r="CL1073"/>
          <cell r="CM1073"/>
          <cell r="CN1073"/>
          <cell r="CO1073"/>
          <cell r="CP1073"/>
        </row>
        <row r="1074">
          <cell r="B1074">
            <v>2547</v>
          </cell>
          <cell r="C1074">
            <v>1071</v>
          </cell>
          <cell r="D1074"/>
          <cell r="E1074"/>
          <cell r="F1074"/>
          <cell r="G1074">
            <v>800068029290</v>
          </cell>
          <cell r="H1074" t="str">
            <v>นางสาว</v>
          </cell>
          <cell r="I1074" t="str">
            <v>สุรินดา</v>
          </cell>
          <cell r="J1074" t="str">
            <v>คำคิด</v>
          </cell>
          <cell r="K1074" t="str">
            <v>3-5006-00216-36-5</v>
          </cell>
          <cell r="L1074" t="str">
            <v>เม-ญ่า เชียงใหม่</v>
          </cell>
          <cell r="M1074" t="str">
            <v>เชียงใหม่ 1</v>
          </cell>
          <cell r="N1074">
            <v>8</v>
          </cell>
          <cell r="O1074" t="str">
            <v>สินเชื่อกู้ยืมเพื่อการบริโภค</v>
          </cell>
          <cell r="P1074" t="str">
            <v>1.บุคคลค้ำประกัน</v>
          </cell>
          <cell r="Q1074"/>
          <cell r="R1074"/>
          <cell r="S1074" t="str">
            <v>แขวงเชียงดาว</v>
          </cell>
          <cell r="T1074" t="str">
            <v>ผบE44</v>
          </cell>
          <cell r="U1074">
            <v>2566</v>
          </cell>
          <cell r="V1074" t="str">
            <v>ผบE145</v>
          </cell>
          <cell r="W1074">
            <v>2566</v>
          </cell>
          <cell r="X1074">
            <v>21</v>
          </cell>
          <cell r="Y1074">
            <v>2</v>
          </cell>
          <cell r="Z1074">
            <v>2566</v>
          </cell>
          <cell r="AA1074"/>
          <cell r="AB1074"/>
          <cell r="AC1074"/>
          <cell r="AD1074"/>
          <cell r="AE1074"/>
          <cell r="AF1074"/>
          <cell r="AG1074"/>
          <cell r="AH1074"/>
          <cell r="AI1074"/>
          <cell r="AJ1074"/>
          <cell r="AK1074"/>
          <cell r="AL1074"/>
          <cell r="AM1074"/>
          <cell r="AN1074"/>
          <cell r="AO1074"/>
          <cell r="AP1074"/>
          <cell r="AQ1074"/>
          <cell r="AR1074"/>
          <cell r="AS1074"/>
          <cell r="AT1074"/>
          <cell r="AU1074"/>
          <cell r="AV1074"/>
          <cell r="AW1074"/>
          <cell r="AX1074"/>
          <cell r="AY1074"/>
          <cell r="AZ1074"/>
          <cell r="BA1074"/>
          <cell r="BB1074" t="str">
            <v>สืบทรัพย์ 7/05/67//ลงผล 21/5/67//รายงานผล23/5/67</v>
          </cell>
          <cell r="BC1074" t="str">
            <v/>
          </cell>
          <cell r="BD1074" t="str">
            <v/>
          </cell>
          <cell r="BE1074" t="str">
            <v/>
          </cell>
          <cell r="BF1074" t="str">
            <v/>
          </cell>
          <cell r="BG1074" t="str">
            <v/>
          </cell>
          <cell r="BH1074" t="str">
            <v/>
          </cell>
          <cell r="BI1074" t="str">
            <v/>
          </cell>
          <cell r="BJ1074" t="str">
            <v/>
          </cell>
          <cell r="BK1074" t="str">
            <v/>
          </cell>
          <cell r="BL1074" t="str">
            <v/>
          </cell>
          <cell r="BM1074" t="str">
            <v/>
          </cell>
          <cell r="BN1074" t="str">
            <v/>
          </cell>
          <cell r="BO1074" t="str">
            <v/>
          </cell>
          <cell r="BP1074" t="str">
            <v/>
          </cell>
          <cell r="BQ1074" t="str">
            <v/>
          </cell>
          <cell r="BR1074" t="str">
            <v/>
          </cell>
          <cell r="BS1074" t="str">
            <v/>
          </cell>
          <cell r="BT1074" t="str">
            <v>นางสาวสุรินดา คำคิด</v>
          </cell>
          <cell r="BU1074">
            <v>883165010725</v>
          </cell>
          <cell r="BV1074" t="str">
            <v>1.นางสาวสุรินดา คำคิด
2.นายเจษฏาพร กองเมือง
3.นางสาวสุทธินีย์ หัตถะกอง
4.นายธงชัย เกตุผาสุข</v>
          </cell>
          <cell r="BW1074" t="str">
            <v>จำเลยที่ 1
จำเลยที่ 2
จำเลยที่ 3
คู่สมรสจำเลยที่ 3</v>
          </cell>
          <cell r="BX1074" t="str">
            <v xml:space="preserve">3-5006-00216-36-5
1-5009-00579-64-3
1-5713-00008-36-2
1-5009-00482-88-7
</v>
          </cell>
          <cell r="BY1074" t="str">
            <v xml:space="preserve">-ไม่พบว่ามีกรรมสิทธิ์ในที่ดิน อ.แม่แตง จ.เชียงใหม่ 
-ไม่พบว่ามีกรรมสิทธิ์ในที่ดิน อ.เชียงดาว จ.เชียงใหม่  
-ไม่พบว่ามีกรรมสิทธิ์ในที่ดิน อ.ไชปราการ จ.เชียงใหม่ 
-ไม่พบว่ามีกรรมสิทธิ์ในที่ดิน อ.สารภี จ.เชียงใหม่ 
-ไม่พบว่ามีกรรมสิทธิ์ในที่ดิน อ.เวียงแก่น จ.เชียงราย
-ไม่พบว่ามีกรรมสิทธิ์ในที่ดิน อ.สารภี จ.เชียงใหม่  
</v>
          </cell>
          <cell r="BZ1074" t="str">
            <v>ไม่พบ</v>
          </cell>
          <cell r="CA1074"/>
          <cell r="CB1074">
            <v>4</v>
          </cell>
          <cell r="CC1074"/>
          <cell r="CD1074" t="str">
            <v>นางสาวสุรินดา คำคิด</v>
          </cell>
          <cell r="CE1074"/>
          <cell r="CF1074"/>
          <cell r="CG1074"/>
          <cell r="CH1074"/>
          <cell r="CI1074"/>
          <cell r="CJ1074"/>
          <cell r="CK1074"/>
          <cell r="CL1074"/>
          <cell r="CM1074"/>
          <cell r="CN1074"/>
          <cell r="CO1074"/>
          <cell r="CP1074"/>
        </row>
        <row r="1075">
          <cell r="B1075">
            <v>2548</v>
          </cell>
          <cell r="C1075">
            <v>1072</v>
          </cell>
          <cell r="D1075"/>
          <cell r="E1075"/>
          <cell r="F1075"/>
          <cell r="G1075">
            <v>800097273851</v>
          </cell>
          <cell r="H1075" t="str">
            <v>นางสาว</v>
          </cell>
          <cell r="I1075" t="str">
            <v>กมลชนก</v>
          </cell>
          <cell r="J1075" t="str">
            <v>คำพลอย</v>
          </cell>
          <cell r="K1075" t="str">
            <v>1-7798-00149-75-1</v>
          </cell>
          <cell r="L1075" t="str">
            <v>ถนนทิพย์เนตร</v>
          </cell>
          <cell r="M1075" t="str">
            <v>เชียงใหม่ 1</v>
          </cell>
          <cell r="N1075">
            <v>8</v>
          </cell>
          <cell r="O1075" t="str">
            <v>สินเชื่อกู้ยืมเพื่อการบริโภค</v>
          </cell>
          <cell r="P1075" t="str">
            <v>1.บุคคลค้ำประกัน</v>
          </cell>
          <cell r="Q1075"/>
          <cell r="R1075"/>
          <cell r="S1075" t="str">
            <v>แขวงเชียงดาว</v>
          </cell>
          <cell r="T1075" t="str">
            <v>ผบE925</v>
          </cell>
          <cell r="U1075">
            <v>2565</v>
          </cell>
          <cell r="V1075" t="str">
            <v>ผบE21</v>
          </cell>
          <cell r="W1075">
            <v>2566</v>
          </cell>
          <cell r="X1075">
            <v>16</v>
          </cell>
          <cell r="Y1075">
            <v>1</v>
          </cell>
          <cell r="Z1075">
            <v>2566</v>
          </cell>
          <cell r="AA1075"/>
          <cell r="AB1075"/>
          <cell r="AC1075"/>
          <cell r="AD1075"/>
          <cell r="AE1075"/>
          <cell r="AF1075"/>
          <cell r="AG1075"/>
          <cell r="AH1075"/>
          <cell r="AI1075"/>
          <cell r="AJ1075"/>
          <cell r="AK1075"/>
          <cell r="AL1075"/>
          <cell r="AM1075"/>
          <cell r="AN1075"/>
          <cell r="AO1075"/>
          <cell r="AP1075"/>
          <cell r="AQ1075"/>
          <cell r="AR1075"/>
          <cell r="AS1075"/>
          <cell r="AT1075"/>
          <cell r="AU1075"/>
          <cell r="AV1075"/>
          <cell r="AW1075"/>
          <cell r="AX1075"/>
          <cell r="AY1075"/>
          <cell r="AZ1075"/>
          <cell r="BA1075"/>
          <cell r="BB1075" t="str">
            <v>สืบทรัพย์ 5/05/67//ลงผล 23/5/67//รายงานผล23/5/67</v>
          </cell>
          <cell r="BC1075" t="str">
            <v/>
          </cell>
          <cell r="BD1075" t="str">
            <v/>
          </cell>
          <cell r="BE1075" t="str">
            <v/>
          </cell>
          <cell r="BF1075" t="str">
            <v/>
          </cell>
          <cell r="BG1075" t="str">
            <v/>
          </cell>
          <cell r="BH1075" t="str">
            <v/>
          </cell>
          <cell r="BI1075" t="str">
            <v/>
          </cell>
          <cell r="BJ1075" t="str">
            <v/>
          </cell>
          <cell r="BK1075" t="str">
            <v/>
          </cell>
          <cell r="BL1075" t="str">
            <v/>
          </cell>
          <cell r="BM1075" t="str">
            <v/>
          </cell>
          <cell r="BN1075" t="str">
            <v/>
          </cell>
          <cell r="BO1075" t="str">
            <v/>
          </cell>
          <cell r="BP1075" t="str">
            <v/>
          </cell>
          <cell r="BQ1075" t="str">
            <v/>
          </cell>
          <cell r="BR1075" t="str">
            <v/>
          </cell>
          <cell r="BS1075" t="str">
            <v/>
          </cell>
          <cell r="BT1075" t="str">
            <v>นางสาวกมลชนก คำพลอย</v>
          </cell>
          <cell r="BU1075">
            <v>883165010420</v>
          </cell>
          <cell r="BV1075" t="str">
            <v>1.นางสาวกมลชนก คำพลอย 
2.นายการัณย์พล รากคำ
3. นางสาวสุประวีณ์ คำพลอย</v>
          </cell>
          <cell r="BW1075" t="str">
            <v>จำเลยที่ 1
จำเลยที่ 2
คู่สมรสจำเลยที่ 2</v>
          </cell>
          <cell r="BX1075" t="str">
            <v xml:space="preserve">1-7798-00149-75-1
5-5001-00010-14-4
3-5004-00047-62-4
</v>
          </cell>
          <cell r="BY1075" t="str">
            <v xml:space="preserve">-ไม่พบว่ามีกรรมสิทธิ์ในที่ดิน อ.เชียงดาว จ.เชียงใหม่ 
-ไม่พบว่ามีกรรมสิทธิ์ในที่ดิน อ.เมือง จ.เชียงใหม่ 
-ไม่พบว่ามีกรรมสิทธิ์ในที่ดิน อ.เมือง จ.เชียงใหม่ </v>
          </cell>
          <cell r="BZ1075"/>
          <cell r="CA1075"/>
          <cell r="CB1075"/>
          <cell r="CC1075"/>
          <cell r="CD1075" t="str">
            <v>นางสาวกมลชนก คำพลอย</v>
          </cell>
          <cell r="CE1075"/>
          <cell r="CF1075"/>
          <cell r="CG1075"/>
          <cell r="CH1075"/>
          <cell r="CI1075"/>
          <cell r="CJ1075"/>
          <cell r="CK1075"/>
          <cell r="CL1075"/>
          <cell r="CM1075"/>
          <cell r="CN1075"/>
          <cell r="CO1075"/>
          <cell r="CP1075"/>
        </row>
        <row r="1076">
          <cell r="B1076">
            <v>2549</v>
          </cell>
          <cell r="C1076">
            <v>1073</v>
          </cell>
          <cell r="D1076"/>
          <cell r="E1076"/>
          <cell r="F1076"/>
          <cell r="G1076">
            <v>800022192796</v>
          </cell>
          <cell r="H1076" t="str">
            <v>นาย</v>
          </cell>
          <cell r="I1076" t="str">
            <v>ศักดา</v>
          </cell>
          <cell r="J1076" t="str">
            <v>วงศ์ตระกูลโลหะ</v>
          </cell>
          <cell r="K1076" t="str">
            <v>3-1005-01561-66-1</v>
          </cell>
          <cell r="L1076" t="str">
            <v>เซ็นทรัล แอร์พอร์ต พลาซ่า เชียงใหม่</v>
          </cell>
          <cell r="M1076" t="str">
            <v>เชียงใหม่ 1</v>
          </cell>
          <cell r="N1076">
            <v>8</v>
          </cell>
          <cell r="O1076" t="str">
            <v>สินเชื่อกู้ยืมเพื่อการบริโภค</v>
          </cell>
          <cell r="P1076" t="str">
            <v>1.บุคคลค้ำประกัน</v>
          </cell>
          <cell r="Q1076"/>
          <cell r="R1076"/>
          <cell r="S1076" t="str">
            <v>แขวงเชียงใหม่</v>
          </cell>
          <cell r="T1076" t="str">
            <v>ผบ4732</v>
          </cell>
          <cell r="U1076">
            <v>2561</v>
          </cell>
          <cell r="V1076" t="str">
            <v>ผบ5963</v>
          </cell>
          <cell r="W1076">
            <v>2561</v>
          </cell>
          <cell r="X1076">
            <v>3</v>
          </cell>
          <cell r="Y1076">
            <v>7</v>
          </cell>
          <cell r="Z1076">
            <v>2561</v>
          </cell>
          <cell r="AA1076"/>
          <cell r="AB1076"/>
          <cell r="AC1076"/>
          <cell r="AD1076"/>
          <cell r="AE1076"/>
          <cell r="AF1076"/>
          <cell r="AG1076"/>
          <cell r="AH1076"/>
          <cell r="AI1076"/>
          <cell r="AJ1076"/>
          <cell r="AK1076"/>
          <cell r="AL1076"/>
          <cell r="AM1076"/>
          <cell r="AN1076"/>
          <cell r="AO1076"/>
          <cell r="AP1076"/>
          <cell r="AQ1076"/>
          <cell r="AR1076"/>
          <cell r="AS1076"/>
          <cell r="AT1076"/>
          <cell r="AU1076"/>
          <cell r="AV1076"/>
          <cell r="AW1076"/>
          <cell r="AX1076"/>
          <cell r="AY1076"/>
          <cell r="AZ1076"/>
          <cell r="BA1076"/>
          <cell r="BB1076" t="str">
            <v>สืบทรัพย์ 5/05/67//ลงผล 23/5/67//รายงานผล23/5/67</v>
          </cell>
          <cell r="BC1076" t="str">
            <v/>
          </cell>
          <cell r="BD1076" t="str">
            <v/>
          </cell>
          <cell r="BE1076" t="str">
            <v/>
          </cell>
          <cell r="BF1076" t="str">
            <v/>
          </cell>
          <cell r="BG1076" t="str">
            <v/>
          </cell>
          <cell r="BH1076" t="str">
            <v/>
          </cell>
          <cell r="BI1076" t="str">
            <v/>
          </cell>
          <cell r="BJ1076" t="str">
            <v/>
          </cell>
          <cell r="BK1076" t="str">
            <v/>
          </cell>
          <cell r="BL1076" t="str">
            <v/>
          </cell>
          <cell r="BM1076" t="str">
            <v/>
          </cell>
          <cell r="BN1076" t="str">
            <v/>
          </cell>
          <cell r="BO1076" t="str">
            <v/>
          </cell>
          <cell r="BP1076" t="str">
            <v/>
          </cell>
          <cell r="BQ1076" t="str">
            <v/>
          </cell>
          <cell r="BR1076" t="str">
            <v/>
          </cell>
          <cell r="BS1076" t="str">
            <v/>
          </cell>
          <cell r="BT1076" t="str">
            <v>นายศักดา วงศ์ตระกูลโลหะ</v>
          </cell>
          <cell r="BU1076">
            <v>0</v>
          </cell>
          <cell r="BV1076" t="str">
            <v>1.นายศักดา วงศ์ตระกูลโลหะ
2.นางสาวรภัสสรณ์ แก้วจิโน
3. นางสาวพัชรินทร์ ราชนิภา
4.นายศราวุธ ดวงคำ</v>
          </cell>
          <cell r="BW1076" t="str">
            <v xml:space="preserve">จำเลยที่ 1
คู่สมรสจำเลยที่ 1
จำเลยมี่ 2
จำเลยที่ 3
</v>
          </cell>
          <cell r="BX1076" t="str">
            <v xml:space="preserve">3-1005-01561-66-1
3-6005-00395-91-7
3-5014-00316-08-1
1-5099-00469-79-1
</v>
          </cell>
          <cell r="BY1076" t="str">
            <v xml:space="preserve">-ไม่พบว่ามีกรรมสิทธิ์ในที่ดิน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v>
          </cell>
          <cell r="BZ1076" t="str">
            <v>ไม่พบ</v>
          </cell>
          <cell r="CA1076"/>
          <cell r="CB1076">
            <v>4</v>
          </cell>
          <cell r="CC1076"/>
          <cell r="CD1076" t="str">
            <v>นายศักดา วงศ์ตระกูลโลหะ</v>
          </cell>
          <cell r="CE1076"/>
          <cell r="CF1076"/>
          <cell r="CG1076"/>
          <cell r="CH1076"/>
          <cell r="CI1076"/>
          <cell r="CJ1076"/>
          <cell r="CK1076"/>
          <cell r="CL1076"/>
          <cell r="CM1076"/>
          <cell r="CN1076"/>
          <cell r="CO1076"/>
          <cell r="CP1076"/>
        </row>
        <row r="1077">
          <cell r="B1077">
            <v>2550</v>
          </cell>
          <cell r="C1077">
            <v>1074</v>
          </cell>
          <cell r="D1077"/>
          <cell r="E1077"/>
          <cell r="F1077"/>
          <cell r="G1077">
            <v>800080508545</v>
          </cell>
          <cell r="H1077" t="str">
            <v>นาย</v>
          </cell>
          <cell r="I1077" t="str">
            <v xml:space="preserve">วรวิทย์ </v>
          </cell>
          <cell r="J1077" t="str">
            <v>จอมเดช</v>
          </cell>
          <cell r="K1077" t="str">
            <v>1-5007-00154-06-3</v>
          </cell>
          <cell r="L1077" t="str">
            <v>เม-ญ่า เชียงใหม่</v>
          </cell>
          <cell r="M1077" t="str">
            <v>เชียงใหม่ 1</v>
          </cell>
          <cell r="N1077">
            <v>8</v>
          </cell>
          <cell r="O1077" t="str">
            <v>สินเชื่อกู้ยืมเพื่อการบริโภค</v>
          </cell>
          <cell r="P1077" t="str">
            <v>1.บุคคลค้ำประกัน</v>
          </cell>
          <cell r="Q1077"/>
          <cell r="R1077"/>
          <cell r="S1077" t="str">
            <v>แขวงเชียงดาว</v>
          </cell>
          <cell r="T1077" t="str">
            <v>ผบE924</v>
          </cell>
          <cell r="U1077">
            <v>2565</v>
          </cell>
          <cell r="V1077" t="str">
            <v>ผบE20</v>
          </cell>
          <cell r="W1077">
            <v>2566</v>
          </cell>
          <cell r="X1077">
            <v>16</v>
          </cell>
          <cell r="Y1077">
            <v>1</v>
          </cell>
          <cell r="Z1077">
            <v>2566</v>
          </cell>
          <cell r="AA1077"/>
          <cell r="AB1077"/>
          <cell r="AC1077"/>
          <cell r="AD1077"/>
          <cell r="AE1077"/>
          <cell r="AF1077"/>
          <cell r="AG1077"/>
          <cell r="AH1077"/>
          <cell r="AI1077"/>
          <cell r="AJ1077"/>
          <cell r="AK1077"/>
          <cell r="AL1077"/>
          <cell r="AM1077"/>
          <cell r="AN1077"/>
          <cell r="AO1077"/>
          <cell r="AP1077"/>
          <cell r="AQ1077"/>
          <cell r="AR1077"/>
          <cell r="AS1077"/>
          <cell r="AT1077"/>
          <cell r="AU1077"/>
          <cell r="AV1077"/>
          <cell r="AW1077"/>
          <cell r="AX1077"/>
          <cell r="AY1077"/>
          <cell r="AZ1077"/>
          <cell r="BA1077"/>
          <cell r="BB1077" t="str">
            <v>สืบทรัพย์ 5/05/67//ลงผล 27/5/67//รายงาน29/5/2567//</v>
          </cell>
          <cell r="BC1077" t="str">
            <v/>
          </cell>
          <cell r="BD1077" t="str">
            <v/>
          </cell>
          <cell r="BE1077" t="str">
            <v/>
          </cell>
          <cell r="BF1077" t="str">
            <v/>
          </cell>
          <cell r="BG1077" t="str">
            <v/>
          </cell>
          <cell r="BH1077" t="str">
            <v/>
          </cell>
          <cell r="BI1077" t="str">
            <v/>
          </cell>
          <cell r="BJ1077" t="str">
            <v/>
          </cell>
          <cell r="BK1077" t="str">
            <v/>
          </cell>
          <cell r="BL1077" t="str">
            <v/>
          </cell>
          <cell r="BM1077" t="str">
            <v/>
          </cell>
          <cell r="BN1077" t="str">
            <v/>
          </cell>
          <cell r="BO1077" t="str">
            <v/>
          </cell>
          <cell r="BP1077" t="str">
            <v/>
          </cell>
          <cell r="BQ1077" t="str">
            <v/>
          </cell>
          <cell r="BR1077" t="str">
            <v/>
          </cell>
          <cell r="BS1077" t="str">
            <v/>
          </cell>
          <cell r="BT1077" t="str">
            <v>นายวรวิทย์  จอมเดช</v>
          </cell>
          <cell r="BU1077">
            <v>883165010728</v>
          </cell>
          <cell r="BV1077" t="str">
            <v>1.นายวรวิทย์ จอมเดช
2.นายนที มูลมาวัน
3.นางสาววรรษมล จุ่มภา
4.นายณัฐกานต์ จุ่มภา
5.นางสาววิสารัตน์ ชมภูสร้อย</v>
          </cell>
          <cell r="BW1077" t="str">
            <v>จำเลยที่ 1
จำเลยที่ 2
คู่สมรสจำเลยที่ 2
จำเลยที่ 3
คู่สมรสจำเลยที่ 3</v>
          </cell>
          <cell r="BX1077" t="str">
            <v xml:space="preserve">1-5007-00154-06-3
1-5002-00104-90-3
1-5099-00482-48-8
1-5099-01566-36-7
1-5101-00156-37-5
</v>
          </cell>
          <cell r="BY1077" t="str">
            <v xml:space="preserve">-ไม่พบว่ามีกรรมสิทธิ์ในที่ดิน อ.แม่แตง จ.เชียงใหม่ 
-ไม่พบว่ามีกรรมสิทธิ์ในที่ดิน อ.จอมทอง จ.เชียงใหม่ 
-พบว่ามีกรรมสิทธิ์ในที่ดิน เลขโฉนด 42628 ต.บ้านแปะ อ.จอมทอง จ.เชียงใหม่ซึ่งตรวจสอบแล้ว ไม่พบราคาประเมินที่ดิน  (สินส่วนตัว)
-ไม่พบว่ามีกรรมสิทธิ์ในที่ดิน อ.จอมทอง จ.เชียงใหม่ 
-ไม่พบว่ามีกรรมสิทธิ์ในที่ดิน อ.ป่าซาง จ.ลำพูน 
-ไม่พบว่ามีกรรมสิทธิ์ในที่ดิน อ.ป่าซาง จ.ลำพูน 
</v>
          </cell>
          <cell r="BZ1077" t="str">
            <v>พบ</v>
          </cell>
          <cell r="CA1077"/>
          <cell r="CB1077">
            <v>5</v>
          </cell>
          <cell r="CC1077"/>
          <cell r="CD1077" t="str">
            <v>นายวรวิทย์  จอมเดช</v>
          </cell>
          <cell r="CE1077"/>
          <cell r="CF1077"/>
          <cell r="CG1077"/>
          <cell r="CH1077"/>
          <cell r="CI1077"/>
          <cell r="CJ1077"/>
          <cell r="CK1077"/>
          <cell r="CL1077"/>
          <cell r="CM1077"/>
          <cell r="CN1077"/>
          <cell r="CO1077"/>
          <cell r="CP1077"/>
        </row>
        <row r="1078">
          <cell r="B1078">
            <v>2551</v>
          </cell>
          <cell r="C1078">
            <v>1075</v>
          </cell>
          <cell r="D1078"/>
          <cell r="E1078"/>
          <cell r="F1078"/>
          <cell r="G1078">
            <v>800035524340</v>
          </cell>
          <cell r="H1078" t="str">
            <v>นาย</v>
          </cell>
          <cell r="I1078" t="str">
            <v>พงศ์กร</v>
          </cell>
          <cell r="J1078" t="str">
            <v>กันทวี</v>
          </cell>
          <cell r="K1078" t="str">
            <v>3-5019-00591-95-2</v>
          </cell>
          <cell r="L1078" t="str">
            <v>หนองหอย</v>
          </cell>
          <cell r="M1078" t="str">
            <v>เชียงใหม่ 1</v>
          </cell>
          <cell r="N1078">
            <v>8</v>
          </cell>
          <cell r="O1078" t="str">
            <v>สินเชื่อกู้ยืมเพื่อการบริโภค</v>
          </cell>
          <cell r="P1078" t="str">
            <v>1.บุคคลค้ำประกัน</v>
          </cell>
          <cell r="Q1078"/>
          <cell r="R1078"/>
          <cell r="S1078" t="str">
            <v>แขวงเชียงใหม่</v>
          </cell>
          <cell r="T1078" t="str">
            <v>ผบE3671</v>
          </cell>
          <cell r="U1078">
            <v>2566</v>
          </cell>
          <cell r="V1078" t="str">
            <v>ผบE5708</v>
          </cell>
          <cell r="W1078">
            <v>2566</v>
          </cell>
          <cell r="X1078">
            <v>10</v>
          </cell>
          <cell r="Y1078">
            <v>7</v>
          </cell>
          <cell r="Z1078">
            <v>2566</v>
          </cell>
          <cell r="AA1078"/>
          <cell r="AB1078"/>
          <cell r="AC1078"/>
          <cell r="AD1078"/>
          <cell r="AE1078"/>
          <cell r="AF1078"/>
          <cell r="AG1078"/>
          <cell r="AH1078"/>
          <cell r="AI1078"/>
          <cell r="AJ1078"/>
          <cell r="AK1078"/>
          <cell r="AL1078"/>
          <cell r="AM1078"/>
          <cell r="AN1078"/>
          <cell r="AO1078"/>
          <cell r="AP1078"/>
          <cell r="AQ1078"/>
          <cell r="AR1078"/>
          <cell r="AS1078"/>
          <cell r="AT1078"/>
          <cell r="AU1078"/>
          <cell r="AV1078"/>
          <cell r="AW1078"/>
          <cell r="AX1078"/>
          <cell r="AY1078"/>
          <cell r="AZ1078"/>
          <cell r="BA1078"/>
          <cell r="BB1078" t="str">
            <v>สืบทรัพย์ครั้งที่ 1 21/5/2567//ลงผลสืบครั้งที่ 1 5/6/2567//รายงานผลสืบทรัพย์11/6/2567//</v>
          </cell>
          <cell r="BC1078" t="str">
            <v/>
          </cell>
          <cell r="BD1078" t="str">
            <v/>
          </cell>
          <cell r="BE1078" t="str">
            <v/>
          </cell>
          <cell r="BF1078" t="str">
            <v/>
          </cell>
          <cell r="BG1078" t="str">
            <v/>
          </cell>
          <cell r="BH1078" t="str">
            <v/>
          </cell>
          <cell r="BI1078" t="str">
            <v/>
          </cell>
          <cell r="BJ1078" t="str">
            <v/>
          </cell>
          <cell r="BK1078" t="str">
            <v/>
          </cell>
          <cell r="BL1078" t="str">
            <v/>
          </cell>
          <cell r="BM1078" t="str">
            <v/>
          </cell>
          <cell r="BN1078" t="str">
            <v/>
          </cell>
          <cell r="BO1078" t="str">
            <v/>
          </cell>
          <cell r="BP1078" t="str">
            <v/>
          </cell>
          <cell r="BQ1078" t="str">
            <v/>
          </cell>
          <cell r="BR1078" t="str">
            <v/>
          </cell>
          <cell r="BS1078" t="str">
            <v/>
          </cell>
          <cell r="BT1078" t="str">
            <v>นายพงศ์กร กันทวี</v>
          </cell>
          <cell r="BU1078">
            <v>823561010050</v>
          </cell>
          <cell r="BV1078" t="str">
            <v xml:space="preserve">1.นายพงศ์กร  กันทวี
2.นายชฎารัตน์  กันทวี
3.นายอุดม  คำหมื่น
</v>
          </cell>
          <cell r="BW1078" t="str">
            <v xml:space="preserve">จำเลยที่ 1
คู่สมรสจำเลยที่ 1
จำเลยที่ 2
</v>
          </cell>
          <cell r="BX1078" t="str">
            <v>3-5019-00591-95-2
3-5099-01491-68-1
3-5019-00590-49-2</v>
          </cell>
          <cell r="BY1078" t="str">
            <v>-พบว่ามีกรรมสิทธิ์ในที่ดิน เลขที่โฉนด 3859  ต.ไชยสถาน อ.สารภี จ.เชียงใหม่ ซึ่งมีราคาประเมินที่ดิน 324,000 บาท (ปลอดจำนอง)
-พบว่ามีกรรมสิทธิ์ในที่ดิน เลขที่โฉนด 75084 ต.ป่าบง อ.สารภี จ.เชียงใหม่ ซึ่งไม่พบราคาประเมินที่ดิน (ติดจำนอง บริษัท ศรีสวัสดิ์ พาวเวอร์)
-ไม่พบกรรมสิทธิ์ในที่ดิน อ.สารภี จ.เชียงใหม่
-พบว่ามีกรรมสิทธิ์ในที่ดิน เลขที่โฉนด 231 ต.หนองบัว อ.ไชยปราการ จ.เชียงใหม่ ซึ่งมีราคาประเมินที่ดิน 128,400 บาท (ปลอดจำนอง)
-พบว่ามีกรรมสิทธิ์ในที่ดิน เลขที่โฉนด 611 ต.หนองบัว อ.ไชยปราการ จ.เชียงใหม่ ซึ่งมีราคาประเมินที่ดิน 120,360 บาท (ปลอดจำนอง)</v>
          </cell>
          <cell r="BZ1078"/>
          <cell r="CA1078"/>
          <cell r="CB1078"/>
          <cell r="CC1078"/>
          <cell r="CD1078"/>
          <cell r="CE1078"/>
          <cell r="CF1078"/>
          <cell r="CG1078"/>
          <cell r="CH1078"/>
          <cell r="CI1078"/>
          <cell r="CJ1078"/>
          <cell r="CK1078"/>
          <cell r="CL1078"/>
          <cell r="CM1078"/>
          <cell r="CN1078"/>
          <cell r="CO1078"/>
          <cell r="CP1078"/>
        </row>
        <row r="1079">
          <cell r="B1079">
            <v>2552</v>
          </cell>
          <cell r="C1079">
            <v>1076</v>
          </cell>
          <cell r="D1079"/>
          <cell r="E1079"/>
          <cell r="F1079"/>
          <cell r="G1079">
            <v>800100843716</v>
          </cell>
          <cell r="H1079" t="str">
            <v>นาย</v>
          </cell>
          <cell r="I1079" t="str">
            <v>ไชยากร</v>
          </cell>
          <cell r="J1079" t="str">
            <v>ธารสุขวงศ์ไชย</v>
          </cell>
          <cell r="K1079" t="str">
            <v>5-5104-00009-22-2</v>
          </cell>
          <cell r="L1079" t="str">
            <v>เม-ญ่า เชียงใหม่</v>
          </cell>
          <cell r="M1079" t="str">
            <v>เชียงใหม่ 1</v>
          </cell>
          <cell r="N1079">
            <v>8</v>
          </cell>
          <cell r="O1079" t="str">
            <v>สินเชื่อกู้ยืมเพื่อการบริโภค</v>
          </cell>
          <cell r="P1079" t="str">
            <v>1.บุคคลค้ำประกัน</v>
          </cell>
          <cell r="Q1079"/>
          <cell r="R1079"/>
          <cell r="S1079" t="str">
            <v>จังหวัดลำพูน</v>
          </cell>
          <cell r="T1079" t="str">
            <v>ผบE929</v>
          </cell>
          <cell r="U1079">
            <v>2566</v>
          </cell>
          <cell r="V1079" t="str">
            <v>ผบE1556</v>
          </cell>
          <cell r="W1079">
            <v>2566</v>
          </cell>
          <cell r="X1079">
            <v>6</v>
          </cell>
          <cell r="Y1079">
            <v>6</v>
          </cell>
          <cell r="Z1079">
            <v>2566</v>
          </cell>
          <cell r="AA1079"/>
          <cell r="AB1079"/>
          <cell r="AC1079"/>
          <cell r="AD1079"/>
          <cell r="AE1079"/>
          <cell r="AF1079"/>
          <cell r="AG1079"/>
          <cell r="AH1079"/>
          <cell r="AI1079"/>
          <cell r="AJ1079"/>
          <cell r="AK1079"/>
          <cell r="AL1079"/>
          <cell r="AM1079"/>
          <cell r="AN1079"/>
          <cell r="AO1079"/>
          <cell r="AP1079"/>
          <cell r="AQ1079"/>
          <cell r="AR1079"/>
          <cell r="AS1079"/>
          <cell r="AT1079"/>
          <cell r="AU1079"/>
          <cell r="AV1079"/>
          <cell r="AW1079"/>
          <cell r="AX1079"/>
          <cell r="AY1079"/>
          <cell r="AZ1079"/>
          <cell r="BA1079"/>
          <cell r="BB1079" t="str">
            <v>สืบทรัพย์ 5/05/67//ลงผล 27/5/67//รายงาน29/5/2567//</v>
          </cell>
          <cell r="BC1079" t="str">
            <v/>
          </cell>
          <cell r="BD1079" t="str">
            <v/>
          </cell>
          <cell r="BE1079" t="str">
            <v/>
          </cell>
          <cell r="BF1079" t="str">
            <v/>
          </cell>
          <cell r="BG1079" t="str">
            <v/>
          </cell>
          <cell r="BH1079" t="str">
            <v/>
          </cell>
          <cell r="BI1079" t="str">
            <v/>
          </cell>
          <cell r="BJ1079" t="str">
            <v/>
          </cell>
          <cell r="BK1079" t="str">
            <v/>
          </cell>
          <cell r="BL1079" t="str">
            <v/>
          </cell>
          <cell r="BM1079" t="str">
            <v/>
          </cell>
          <cell r="BN1079" t="str">
            <v/>
          </cell>
          <cell r="BO1079" t="str">
            <v/>
          </cell>
          <cell r="BP1079" t="str">
            <v/>
          </cell>
          <cell r="BQ1079" t="str">
            <v/>
          </cell>
          <cell r="BR1079" t="str">
            <v/>
          </cell>
          <cell r="BS1079" t="str">
            <v/>
          </cell>
          <cell r="BT1079" t="str">
            <v>นายไชยากร ธารสุขวงศ์ไชย</v>
          </cell>
          <cell r="BU1079">
            <v>883165010726</v>
          </cell>
          <cell r="BV1079" t="str">
            <v>1.นายไชยากร ธารสุขวงศ์ชัย
2.นางสาวจันทร์ฉาย หารพงดง
3.นายนัฐพล มีโพธิ์กลาง</v>
          </cell>
          <cell r="BW1079" t="str">
            <v>จำเลยที่ 1
จำเลยที่ 2
คู่สมรสจำเลยที่ 2</v>
          </cell>
          <cell r="BX1079" t="str">
            <v xml:space="preserve">5-5104-00009-22-2
1-5010-00084-50-1
1-5099-01563-37-6
</v>
          </cell>
          <cell r="BY1079" t="str">
            <v xml:space="preserve">-พบว่ามีกรรมสิทธิ์ในที่ดิน เลขโฉนด 16682 ต.นาทราย อ.ลี้ จ.ลำพูนซึ่งมีราคาประเมินที่ดิน 99,660 บาท(ไม่รวมสิ่งปลูกสร้าง) (ติดจำนองธ.ออมสิน)
-ไม่พบว่ามีกรรมสิทธิ์ในที่ดิน อ.เมืองเชียงใหม่ จ.เชียงใหม่ 
-ไม่พบว่ามีกรรมสิทธิ์ในที่ดิน อ.เมืองเชียงใหม่ จ.เชียงใหม่ </v>
          </cell>
          <cell r="BZ1079" t="str">
            <v>พบ</v>
          </cell>
          <cell r="CA1079"/>
          <cell r="CB1079">
            <v>3</v>
          </cell>
          <cell r="CC1079"/>
          <cell r="CD1079" t="str">
            <v>นายไชยากร ธารสุขวงศ์ไชย</v>
          </cell>
          <cell r="CE1079"/>
          <cell r="CF1079"/>
          <cell r="CG1079"/>
          <cell r="CH1079"/>
          <cell r="CI1079"/>
          <cell r="CJ1079"/>
          <cell r="CK1079"/>
          <cell r="CL1079"/>
          <cell r="CM1079"/>
          <cell r="CN1079"/>
          <cell r="CO1079"/>
          <cell r="CP1079"/>
        </row>
        <row r="1080">
          <cell r="B1080">
            <v>2553</v>
          </cell>
          <cell r="C1080">
            <v>1077</v>
          </cell>
          <cell r="D1080"/>
          <cell r="E1080"/>
          <cell r="F1080"/>
          <cell r="G1080">
            <v>800099713771</v>
          </cell>
          <cell r="H1080" t="str">
            <v>นางสาว</v>
          </cell>
          <cell r="I1080" t="str">
            <v>เอมสิรินันท์</v>
          </cell>
          <cell r="J1080" t="str">
            <v>ท่าทาง</v>
          </cell>
          <cell r="K1080" t="str">
            <v>3-5405-00283-76-1</v>
          </cell>
          <cell r="L1080" t="str">
            <v>เชียงใหม่</v>
          </cell>
          <cell r="M1080" t="str">
            <v>เชียงใหม่ 1</v>
          </cell>
          <cell r="N1080">
            <v>8</v>
          </cell>
          <cell r="O1080" t="str">
            <v>สินเชื่อกู้ยืมเพื่อการบริโภค</v>
          </cell>
          <cell r="P1080" t="str">
            <v>4.ไม่มีหลักประกัน</v>
          </cell>
          <cell r="Q1080"/>
          <cell r="R1080"/>
          <cell r="S1080" t="str">
            <v>จังหวัดแพร่</v>
          </cell>
          <cell r="T1080" t="str">
            <v>ผบE3203</v>
          </cell>
          <cell r="U1080">
            <v>2565</v>
          </cell>
          <cell r="V1080" t="str">
            <v>ผบE55</v>
          </cell>
          <cell r="W1080">
            <v>2566</v>
          </cell>
          <cell r="X1080">
            <v>16</v>
          </cell>
          <cell r="Y1080">
            <v>1</v>
          </cell>
          <cell r="Z1080">
            <v>2566</v>
          </cell>
          <cell r="AA1080"/>
          <cell r="AB1080"/>
          <cell r="AC1080"/>
          <cell r="AD1080"/>
          <cell r="AE1080"/>
          <cell r="AF1080"/>
          <cell r="AG1080"/>
          <cell r="AH1080"/>
          <cell r="AI1080"/>
          <cell r="AJ1080"/>
          <cell r="AK1080"/>
          <cell r="AL1080"/>
          <cell r="AM1080"/>
          <cell r="AN1080"/>
          <cell r="AO1080"/>
          <cell r="AP1080"/>
          <cell r="AQ1080"/>
          <cell r="AR1080"/>
          <cell r="AS1080"/>
          <cell r="AT1080"/>
          <cell r="AU1080"/>
          <cell r="AV1080"/>
          <cell r="AW1080"/>
          <cell r="AX1080"/>
          <cell r="AY1080"/>
          <cell r="AZ1080"/>
          <cell r="BA1080"/>
          <cell r="BB1080" t="str">
            <v>สืบทรัพย์ 5/05/67//ลงผล 23/5/67//รายงานผล23/5/67</v>
          </cell>
          <cell r="BC1080" t="str">
            <v/>
          </cell>
          <cell r="BD1080" t="str">
            <v/>
          </cell>
          <cell r="BE1080" t="str">
            <v/>
          </cell>
          <cell r="BF1080" t="str">
            <v/>
          </cell>
          <cell r="BG1080" t="str">
            <v/>
          </cell>
          <cell r="BH1080" t="str">
            <v/>
          </cell>
          <cell r="BI1080" t="str">
            <v/>
          </cell>
          <cell r="BJ1080" t="str">
            <v/>
          </cell>
          <cell r="BK1080" t="str">
            <v/>
          </cell>
          <cell r="BL1080" t="str">
            <v/>
          </cell>
          <cell r="BM1080" t="str">
            <v/>
          </cell>
          <cell r="BN1080" t="str">
            <v/>
          </cell>
          <cell r="BO1080" t="str">
            <v/>
          </cell>
          <cell r="BP1080" t="str">
            <v/>
          </cell>
          <cell r="BQ1080" t="str">
            <v/>
          </cell>
          <cell r="BR1080" t="str">
            <v/>
          </cell>
          <cell r="BS1080" t="str">
            <v/>
          </cell>
          <cell r="BT1080" t="str">
            <v>นางสาวเอมสิรินันท์ ท่าทาง</v>
          </cell>
          <cell r="BU1080">
            <v>883165010114</v>
          </cell>
          <cell r="BV1080" t="str">
            <v>1.นางสาวเอมสิรินันท์ ท่าทาง</v>
          </cell>
          <cell r="BW1080" t="str">
            <v>จำเลยที่ 1</v>
          </cell>
          <cell r="BX1080" t="str">
            <v>3-5405-00283-76-1</v>
          </cell>
          <cell r="BY1080" t="str">
            <v>-ไม่พบว่ามีกรรมสิทธิ์ในที่ดิน อ.เมืองเชียงใหม่ จ.เชียงใหม่
-ไม่พบว่ามีกรรมสิทธิ์ในที่ดิน อ.เด่นชัย จ.แพร่</v>
          </cell>
          <cell r="BZ1080" t="str">
            <v>ไม่พบ</v>
          </cell>
          <cell r="CA1080"/>
          <cell r="CB1080">
            <v>1</v>
          </cell>
          <cell r="CC1080"/>
          <cell r="CD1080" t="str">
            <v>นางสาวเอมสิรินันท์ ท่าทาง</v>
          </cell>
          <cell r="CE1080"/>
          <cell r="CF1080"/>
          <cell r="CG1080"/>
          <cell r="CH1080"/>
          <cell r="CI1080"/>
          <cell r="CJ1080"/>
          <cell r="CK1080"/>
          <cell r="CL1080"/>
          <cell r="CM1080"/>
          <cell r="CN1080"/>
          <cell r="CO1080"/>
          <cell r="CP1080"/>
        </row>
        <row r="1081">
          <cell r="B1081">
            <v>2554</v>
          </cell>
          <cell r="C1081">
            <v>1078</v>
          </cell>
          <cell r="D1081"/>
          <cell r="E1081"/>
          <cell r="F1081"/>
          <cell r="G1081">
            <v>800038279306</v>
          </cell>
          <cell r="H1081" t="str">
            <v>นาย</v>
          </cell>
          <cell r="I1081" t="str">
            <v>ประดิษฐ์</v>
          </cell>
          <cell r="J1081" t="str">
            <v>สรตา</v>
          </cell>
          <cell r="K1081" t="str">
            <v>3-5017-00111-56-6</v>
          </cell>
          <cell r="L1081" t="str">
            <v>ดอยเต่า</v>
          </cell>
          <cell r="M1081" t="str">
            <v>เชียงใหม่ 3</v>
          </cell>
          <cell r="N1081">
            <v>8</v>
          </cell>
          <cell r="O1081" t="str">
            <v>สินเชื่อกู้ยืมเพื่อการบริโภค</v>
          </cell>
          <cell r="P1081" t="str">
            <v>1.บุคคลค้ำประกัน</v>
          </cell>
          <cell r="Q1081"/>
          <cell r="R1081"/>
          <cell r="S1081" t="str">
            <v>จังหวัดฮอด</v>
          </cell>
          <cell r="T1081" t="str">
            <v>ผบE708</v>
          </cell>
          <cell r="U1081">
            <v>2566</v>
          </cell>
          <cell r="V1081" t="str">
            <v>ผบE908</v>
          </cell>
          <cell r="W1081">
            <v>2566</v>
          </cell>
          <cell r="X1081"/>
          <cell r="Y1081"/>
          <cell r="Z1081"/>
          <cell r="AA1081">
            <v>26</v>
          </cell>
          <cell r="AB1081">
            <v>7</v>
          </cell>
          <cell r="AC1081">
            <v>2566</v>
          </cell>
          <cell r="AD1081"/>
          <cell r="AE1081"/>
          <cell r="AF1081"/>
          <cell r="AG1081"/>
          <cell r="AH1081"/>
          <cell r="AI1081"/>
          <cell r="AJ1081"/>
          <cell r="AK1081"/>
          <cell r="AL1081"/>
          <cell r="AM1081"/>
          <cell r="AN1081"/>
          <cell r="AO1081"/>
          <cell r="AP1081"/>
          <cell r="AQ1081"/>
          <cell r="AR1081"/>
          <cell r="AS1081"/>
          <cell r="AT1081"/>
          <cell r="AU1081"/>
          <cell r="AV1081"/>
          <cell r="AW1081"/>
          <cell r="AX1081"/>
          <cell r="AY1081"/>
          <cell r="AZ1081"/>
          <cell r="BA1081"/>
          <cell r="BB1081" t="str">
            <v>สืบ7/05/67//ลงผล 27/5/67//รายงาน4/5/2567 คำสั่งสืบวันที่ 14/1/2568 รายงานผลสืบรอบที่ 2 วันที่ 27/2/2568</v>
          </cell>
          <cell r="BC1081">
            <v>1800</v>
          </cell>
          <cell r="BD1081">
            <v>17</v>
          </cell>
          <cell r="BE1081">
            <v>1</v>
          </cell>
          <cell r="BF1081">
            <v>2568</v>
          </cell>
          <cell r="BG1081">
            <v>0</v>
          </cell>
          <cell r="BH1081" t="str">
            <v>-</v>
          </cell>
          <cell r="BI1081" t="str">
            <v>-</v>
          </cell>
          <cell r="BJ1081" t="str">
            <v>-</v>
          </cell>
          <cell r="BK1081">
            <v>0</v>
          </cell>
          <cell r="BL1081">
            <v>1935</v>
          </cell>
          <cell r="BM1081">
            <v>0</v>
          </cell>
          <cell r="BN1081" t="str">
            <v/>
          </cell>
          <cell r="BO1081" t="str">
            <v/>
          </cell>
          <cell r="BP1081" t="str">
            <v/>
          </cell>
          <cell r="BQ1081" t="str">
            <v>-</v>
          </cell>
          <cell r="BR1081" t="str">
            <v>-</v>
          </cell>
          <cell r="BS1081" t="str">
            <v>-</v>
          </cell>
          <cell r="BT1081" t="str">
            <v>นายประดิษฐ์ สรตา</v>
          </cell>
          <cell r="BU1081">
            <v>888166010127</v>
          </cell>
          <cell r="BV1081" t="str">
            <v>1.นายประดิษฐ์ สรตา
2.นางคำอ่อน ยะมัง
3. นายสนอง แสนจันทร์ตา
4.นางสาวประไพ แสงจันทร์ตา
5.นายสุรเชษฐ์ ยะมัง
6.นางสาวทองใบ จุลพันธ์</v>
          </cell>
          <cell r="BW1081" t="str">
            <v>จำเลยที่ 1
คู่สมรสจำเลยที่ 1
จำเลยที่ 2
คู่สมรสจำเลยที่ 2
จำเลยที่ 3
คู่สมรสจำเลยที่ 3</v>
          </cell>
          <cell r="BX1081" t="str">
            <v xml:space="preserve">3-5017-00111-56-6
3-5017-00111-57-4
3-5017-00201-92-1
3-5017-00209-09-4
3-5017-00195-05-1
3-5014-00424-11-8
</v>
          </cell>
          <cell r="BY1081" t="str">
            <v xml:space="preserve">-พบว่ามีกรรมสิทธิ์ในที่ดิน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 น.ส.3 ก. 763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8449 ต.โปงทุ่ง อ.ดอยเต่า จ.เชียงใหม่ ซึ่งมีราคาประเมินที่ดิน 148,200 บาท (ไม่รวมสิ่งปลูกสร้าง)  (สินส่วนตัว)
-พบว่ามีกรรมสิทธิ์ในที่ดิน เลข น.ส.3 ก. 3931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11574 ต.ดอยเต่า อ.ดอยเต่า จ.เชียงใหม่ ซึ่งมีราคาประเมินที่ดิน 19,200 บาท (ไม่รวมสิ่งปลูกสร้าง)  (สินส่วนตัว)(ปลอดจำนอง)
</v>
          </cell>
          <cell r="BZ1081" t="str">
            <v>พบ</v>
          </cell>
          <cell r="CA1081"/>
          <cell r="CB1081">
            <v>6</v>
          </cell>
          <cell r="CC1081"/>
          <cell r="CD1081" t="str">
            <v>1.นายประดิษฐ์ สรตา
2.นางคำอ่อน สรตา
3.นายสนอง แสนจันทร์ตา
4.นางประไพ แสนจันทร์ตา
5.นายสุรเชษฐ์ ยะมัง
6.นางสาวทองใบ จุลพันธ์</v>
          </cell>
          <cell r="CE1081" t="str">
            <v>จำเลยที่ 1
คู่สมรสจำเลยที่ 1
จำเลยที่ 2
คู่สมรสจำเลยที่ 2
จำเลบที่ 3
คู่สมรสจำเลยที่ 3</v>
          </cell>
          <cell r="CF1081" t="str">
            <v>3-5017-00111-56-6
3-5017-00111-57-4
3-5017-00201-92-1
3-5017-00209-09-4
3-5017-00195-05-1
3-5104-00424-11-8</v>
          </cell>
          <cell r="CG1081"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CH1081" t="str">
            <v>ไม่พบ</v>
          </cell>
          <cell r="CI1081"/>
          <cell r="CJ1081"/>
          <cell r="CK1081" t="str">
            <v>ปฏิยุทธ์</v>
          </cell>
          <cell r="CL1081"/>
          <cell r="CM1081"/>
          <cell r="CN1081"/>
          <cell r="CO1081"/>
          <cell r="CP1081"/>
        </row>
        <row r="1082">
          <cell r="B1082">
            <v>2555</v>
          </cell>
          <cell r="C1082">
            <v>1079</v>
          </cell>
          <cell r="D1082"/>
          <cell r="E1082"/>
          <cell r="F1082"/>
          <cell r="G1082">
            <v>800091067259</v>
          </cell>
          <cell r="H1082" t="str">
            <v>นาย</v>
          </cell>
          <cell r="I1082" t="str">
            <v>ประจักษ์</v>
          </cell>
          <cell r="J1082" t="str">
            <v>แก้วจันทร์</v>
          </cell>
          <cell r="K1082" t="str">
            <v>3-5017-00208-35-7</v>
          </cell>
          <cell r="L1082" t="str">
            <v>ดอยเต่า</v>
          </cell>
          <cell r="M1082" t="str">
            <v>เชียงใหม่ 3</v>
          </cell>
          <cell r="N1082">
            <v>8</v>
          </cell>
          <cell r="O1082" t="str">
            <v>สินเชื่อกู้ยืมเพื่อการบริโภค</v>
          </cell>
          <cell r="P1082" t="str">
            <v>1.บุคคลค้ำประกัน</v>
          </cell>
          <cell r="Q1082"/>
          <cell r="R1082"/>
          <cell r="S1082" t="str">
            <v>จังหวัดฮอด</v>
          </cell>
          <cell r="T1082" t="str">
            <v>ผบE709</v>
          </cell>
          <cell r="U1082">
            <v>2566</v>
          </cell>
          <cell r="V1082" t="str">
            <v>ผบE909</v>
          </cell>
          <cell r="W1082">
            <v>2566</v>
          </cell>
          <cell r="X1082"/>
          <cell r="Y1082"/>
          <cell r="Z1082"/>
          <cell r="AA1082">
            <v>26</v>
          </cell>
          <cell r="AB1082">
            <v>7</v>
          </cell>
          <cell r="AC1082">
            <v>2566</v>
          </cell>
          <cell r="AD1082"/>
          <cell r="AE1082"/>
          <cell r="AF1082"/>
          <cell r="AG1082"/>
          <cell r="AH1082"/>
          <cell r="AI1082"/>
          <cell r="AJ1082"/>
          <cell r="AK1082"/>
          <cell r="AL1082"/>
          <cell r="AM1082"/>
          <cell r="AN1082"/>
          <cell r="AO1082"/>
          <cell r="AP1082"/>
          <cell r="AQ1082"/>
          <cell r="AR1082"/>
          <cell r="AS1082"/>
          <cell r="AT1082"/>
          <cell r="AU1082"/>
          <cell r="AV1082"/>
          <cell r="AW1082"/>
          <cell r="AX1082"/>
          <cell r="AY1082"/>
          <cell r="AZ1082"/>
          <cell r="BA1082"/>
          <cell r="BB1082" t="str">
            <v>สืบทรัพย์ 7/05/67//ลงผล 27/5/67//รายงาน 4/6/2567</v>
          </cell>
          <cell r="BC1082" t="str">
            <v/>
          </cell>
          <cell r="BD1082" t="str">
            <v/>
          </cell>
          <cell r="BE1082" t="str">
            <v/>
          </cell>
          <cell r="BF1082" t="str">
            <v/>
          </cell>
          <cell r="BG1082" t="str">
            <v/>
          </cell>
          <cell r="BH1082" t="str">
            <v/>
          </cell>
          <cell r="BI1082" t="str">
            <v/>
          </cell>
          <cell r="BJ1082" t="str">
            <v/>
          </cell>
          <cell r="BK1082" t="str">
            <v/>
          </cell>
          <cell r="BL1082" t="str">
            <v/>
          </cell>
          <cell r="BM1082" t="str">
            <v/>
          </cell>
          <cell r="BN1082" t="str">
            <v/>
          </cell>
          <cell r="BO1082" t="str">
            <v/>
          </cell>
          <cell r="BP1082" t="str">
            <v/>
          </cell>
          <cell r="BQ1082" t="str">
            <v/>
          </cell>
          <cell r="BR1082" t="str">
            <v/>
          </cell>
          <cell r="BS1082" t="str">
            <v/>
          </cell>
          <cell r="BT1082" t="str">
            <v>นายประจักษ์ แก้วจันทร์</v>
          </cell>
          <cell r="BU1082">
            <v>888166010125</v>
          </cell>
          <cell r="BV1082" t="str">
            <v>1.นายประจักรษ์ แก้วจันทร์
2.นางแสงเพชร โบแมน
3. นายสอแก้ว โบแมน
4.นางรจนา จุ่มคำ
5.นายเอกรินทร์ เปอะปิน</v>
          </cell>
          <cell r="BW1082" t="str">
            <v>จำเลยที่ 1
จำเลยที่ 2
คู่สมรสจำเลยที่ 2
จำเลยที่ 3
คู่สมรสจำเลยที่ 3</v>
          </cell>
          <cell r="BX1082" t="str">
            <v xml:space="preserve">3-5017-00208-35-7
3-5017-00210-73-4
3-5017-00210-72-6
3-5017-00211-51-0
3-5017-00202-77-4
</v>
          </cell>
          <cell r="BY1082"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11551 ต.โปงทุ่ง อ.ดอยเต่า  จ.เชียงใหม่ซึ่งมีราคาประเมินที่ดิน 148,800 บาท  (ไม่รวมสิ่งปลูกสร้าง)  (ติดจำนองสหกรณ์เกษตรดอยเต่า/สินสมรส)
-ไม่พบว่ามีกรรมสิทธิ์ในที่ดิน อ.ฮอด จ.เชียงใหม่ 
-ไม่พบว่ามีกรรมสิทธิ์ในที่ดิน อ.ฮอด จ.เชียงใหม่ 
</v>
          </cell>
          <cell r="BZ1082" t="str">
            <v>พบ</v>
          </cell>
          <cell r="CA1082"/>
          <cell r="CB1082">
            <v>5</v>
          </cell>
          <cell r="CC1082"/>
          <cell r="CD1082" t="str">
            <v>นายประจักษ์ แก้วจันทร์</v>
          </cell>
          <cell r="CE1082"/>
          <cell r="CF1082"/>
          <cell r="CG1082"/>
          <cell r="CH1082"/>
          <cell r="CI1082"/>
          <cell r="CJ1082"/>
          <cell r="CK1082"/>
          <cell r="CL1082"/>
          <cell r="CM1082"/>
          <cell r="CN1082"/>
          <cell r="CO1082"/>
          <cell r="CP1082"/>
        </row>
        <row r="1083">
          <cell r="B1083">
            <v>2556</v>
          </cell>
          <cell r="C1083">
            <v>1080</v>
          </cell>
          <cell r="D1083"/>
          <cell r="E1083"/>
          <cell r="F1083"/>
          <cell r="G1083">
            <v>800049883237</v>
          </cell>
          <cell r="H1083" t="str">
            <v>นาย</v>
          </cell>
          <cell r="I1083" t="str">
            <v>อานิสงส์</v>
          </cell>
          <cell r="J1083" t="str">
            <v>เจริญธรรม</v>
          </cell>
          <cell r="K1083" t="str">
            <v>1-5007-00091-51-7</v>
          </cell>
          <cell r="L1083" t="str">
            <v>ถนนทิพย์เนตร</v>
          </cell>
          <cell r="M1083" t="str">
            <v>เชียงใหม่ 1</v>
          </cell>
          <cell r="N1083">
            <v>8</v>
          </cell>
          <cell r="O1083" t="str">
            <v>สินเชื่อกู้ยืมเพื่อการบริโภค</v>
          </cell>
          <cell r="P1083" t="str">
            <v>1.บุคคลค้ำประกัน</v>
          </cell>
          <cell r="Q1083"/>
          <cell r="R1083"/>
          <cell r="S1083" t="str">
            <v>แขวงเชียงใหม่</v>
          </cell>
          <cell r="T1083" t="str">
            <v>ผบE7755</v>
          </cell>
          <cell r="U1083">
            <v>2565</v>
          </cell>
          <cell r="V1083" t="str">
            <v>ผบE2349</v>
          </cell>
          <cell r="W1083">
            <v>2566</v>
          </cell>
          <cell r="X1083"/>
          <cell r="Y1083"/>
          <cell r="Z1083"/>
          <cell r="AA1083">
            <v>25</v>
          </cell>
          <cell r="AB1083">
            <v>4</v>
          </cell>
          <cell r="AC1083">
            <v>2566</v>
          </cell>
          <cell r="AD1083"/>
          <cell r="AE1083"/>
          <cell r="AF1083"/>
          <cell r="AG1083"/>
          <cell r="AH1083"/>
          <cell r="AI1083"/>
          <cell r="AJ1083"/>
          <cell r="AK1083"/>
          <cell r="AL1083"/>
          <cell r="AM1083"/>
          <cell r="AN1083"/>
          <cell r="AO1083"/>
          <cell r="AP1083"/>
          <cell r="AQ1083"/>
          <cell r="AR1083"/>
          <cell r="AS1083"/>
          <cell r="AT1083"/>
          <cell r="AU1083"/>
          <cell r="AV1083"/>
          <cell r="AW1083"/>
          <cell r="AX1083"/>
          <cell r="AY1083"/>
          <cell r="AZ1083"/>
          <cell r="BA1083"/>
          <cell r="BB1083" t="str">
            <v>สืบทรัพย์7/05/67//ลงผล 23/5/67//รายงานผล23/5/67</v>
          </cell>
          <cell r="BC1083" t="str">
            <v/>
          </cell>
          <cell r="BD1083" t="str">
            <v/>
          </cell>
          <cell r="BE1083" t="str">
            <v/>
          </cell>
          <cell r="BF1083" t="str">
            <v/>
          </cell>
          <cell r="BG1083" t="str">
            <v/>
          </cell>
          <cell r="BH1083" t="str">
            <v/>
          </cell>
          <cell r="BI1083" t="str">
            <v/>
          </cell>
          <cell r="BJ1083" t="str">
            <v/>
          </cell>
          <cell r="BK1083" t="str">
            <v/>
          </cell>
          <cell r="BL1083" t="str">
            <v/>
          </cell>
          <cell r="BM1083" t="str">
            <v/>
          </cell>
          <cell r="BN1083" t="str">
            <v/>
          </cell>
          <cell r="BO1083" t="str">
            <v/>
          </cell>
          <cell r="BP1083" t="str">
            <v/>
          </cell>
          <cell r="BQ1083" t="str">
            <v/>
          </cell>
          <cell r="BR1083" t="str">
            <v/>
          </cell>
          <cell r="BS1083" t="str">
            <v/>
          </cell>
          <cell r="BT1083" t="str">
            <v>นายอานิสงส์ เจริญธรรม</v>
          </cell>
          <cell r="BU1083">
            <v>0</v>
          </cell>
          <cell r="BV1083" t="str">
            <v xml:space="preserve">1.นายอานิสงส์ เจริญธรรม
2.นางสาวอุเบกขา เจริณธรรม
3.นายโชติพัฒน์ ศรีพันธ์
</v>
          </cell>
          <cell r="BW1083" t="str">
            <v>จำเลยที่ 1
จำเลยที่ 2
จำเลยที่ 3</v>
          </cell>
          <cell r="BX1083" t="str">
            <v xml:space="preserve">1-5007-00091-51-7
1-5099-01002-52-8
1-5899-00053-24-2
</v>
          </cell>
          <cell r="BY1083"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อ.ป่าแดด จ.เชียงราย 
ไม่พบว่ามีกรรมสิทธิ์ในที่ดิน อ.เมืองแม่ฮ่องสอน จ.แม่ฮ่องสอน
</v>
          </cell>
          <cell r="BZ1083" t="str">
            <v>ไม่พบ</v>
          </cell>
          <cell r="CA1083"/>
          <cell r="CB1083">
            <v>3</v>
          </cell>
          <cell r="CC1083"/>
          <cell r="CD1083" t="str">
            <v>นายอานิสงส์ เจริญธรรม</v>
          </cell>
          <cell r="CE1083"/>
          <cell r="CF1083"/>
          <cell r="CG1083"/>
          <cell r="CH1083"/>
          <cell r="CI1083"/>
          <cell r="CJ1083"/>
          <cell r="CK1083"/>
          <cell r="CL1083"/>
          <cell r="CM1083"/>
          <cell r="CN1083"/>
          <cell r="CO1083"/>
          <cell r="CP1083"/>
        </row>
        <row r="1084">
          <cell r="B1084">
            <v>2557</v>
          </cell>
          <cell r="C1084">
            <v>1081</v>
          </cell>
          <cell r="D1084"/>
          <cell r="E1084"/>
          <cell r="F1084"/>
          <cell r="G1084">
            <v>800087439645</v>
          </cell>
          <cell r="H1084" t="str">
            <v>นางสาว</v>
          </cell>
          <cell r="I1084" t="str">
            <v>แก่นจันทร์</v>
          </cell>
          <cell r="J1084" t="str">
            <v>ดีอูป</v>
          </cell>
          <cell r="K1084" t="str">
            <v>3-5003-00011-23-7</v>
          </cell>
          <cell r="L1084" t="str">
            <v>ถนนทิพย์เนตร</v>
          </cell>
          <cell r="M1084" t="str">
            <v>เชียงใหม่ 1</v>
          </cell>
          <cell r="N1084">
            <v>8</v>
          </cell>
          <cell r="O1084" t="str">
            <v>สินเชื่อกู้ยืมเพื่อการบริโภค</v>
          </cell>
          <cell r="P1084" t="str">
            <v>1.บุคคลค้ำประกัน</v>
          </cell>
          <cell r="Q1084"/>
          <cell r="R1084"/>
          <cell r="S1084" t="str">
            <v>จังหวัดฮอด</v>
          </cell>
          <cell r="T1084" t="str">
            <v>ผบE850</v>
          </cell>
          <cell r="U1084">
            <v>2566</v>
          </cell>
          <cell r="V1084" t="str">
            <v>ผบE1096</v>
          </cell>
          <cell r="W1084">
            <v>2566</v>
          </cell>
          <cell r="X1084">
            <v>18</v>
          </cell>
          <cell r="Y1084">
            <v>9</v>
          </cell>
          <cell r="Z1084">
            <v>2566</v>
          </cell>
          <cell r="AA1084"/>
          <cell r="AB1084"/>
          <cell r="AC1084"/>
          <cell r="AD1084"/>
          <cell r="AE1084"/>
          <cell r="AF1084"/>
          <cell r="AG1084"/>
          <cell r="AH1084"/>
          <cell r="AI1084"/>
          <cell r="AJ1084"/>
          <cell r="AK1084"/>
          <cell r="AL1084"/>
          <cell r="AM1084"/>
          <cell r="AN1084"/>
          <cell r="AO1084"/>
          <cell r="AP1084"/>
          <cell r="AQ1084"/>
          <cell r="AR1084"/>
          <cell r="AS1084"/>
          <cell r="AT1084"/>
          <cell r="AU1084"/>
          <cell r="AV1084"/>
          <cell r="AW1084"/>
          <cell r="AX1084"/>
          <cell r="AY1084"/>
          <cell r="AZ1084"/>
          <cell r="BA1084"/>
          <cell r="BB1084" t="str">
            <v>สืบ7/05/67//ลงผล 27/5/67//รายงาน29/5/2567//</v>
          </cell>
          <cell r="BC1084" t="str">
            <v/>
          </cell>
          <cell r="BD1084" t="str">
            <v/>
          </cell>
          <cell r="BE1084" t="str">
            <v/>
          </cell>
          <cell r="BF1084" t="str">
            <v/>
          </cell>
          <cell r="BG1084" t="str">
            <v/>
          </cell>
          <cell r="BH1084" t="str">
            <v/>
          </cell>
          <cell r="BI1084" t="str">
            <v/>
          </cell>
          <cell r="BJ1084" t="str">
            <v/>
          </cell>
          <cell r="BK1084" t="str">
            <v/>
          </cell>
          <cell r="BL1084" t="str">
            <v/>
          </cell>
          <cell r="BM1084" t="str">
            <v/>
          </cell>
          <cell r="BN1084" t="str">
            <v/>
          </cell>
          <cell r="BO1084" t="str">
            <v/>
          </cell>
          <cell r="BP1084" t="str">
            <v/>
          </cell>
          <cell r="BQ1084" t="str">
            <v/>
          </cell>
          <cell r="BR1084" t="str">
            <v/>
          </cell>
          <cell r="BS1084" t="str">
            <v/>
          </cell>
          <cell r="BT1084" t="str">
            <v>นางสาวแก่นจันทร์ ดีอูป</v>
          </cell>
          <cell r="BU1084">
            <v>883166010114</v>
          </cell>
          <cell r="BV1084" t="str">
            <v>1.นางสาวแก่นจันทรื ดีอูป
2.นางปั้นหยี สุขจิตร์
3.นายประสิทธ์ สุขจิตร์</v>
          </cell>
          <cell r="BW1084" t="str">
            <v>จำเลยที่ 1
จำเลยที่ 2
คู่สมรสจำเลยที่ 2</v>
          </cell>
          <cell r="BX1084" t="str">
            <v xml:space="preserve">3-5003-00011-23-7
3-1124-00081-38-1
3-1024-00081-39-9
</v>
          </cell>
          <cell r="BY1084" t="str">
            <v xml:space="preserve">-ไม่พบว่ามีกรรมสิทธิ์ในที่ดิน อ.แม่แจ่ม จ.เชียงใหม่ 
-พบว่ามีกรรมสิทธิ์ในที่ดิน เลขโฉนด 50419 ต.หนองหอย อ.เมืองเชียงใหม่ จ.เชียงใหม่ ซึ่งมีราคาประเมินที่ดิน 456,300 บาท (ไม่รวมสิ่งปลูกสร้าง)  (ติดจำนองธกส.)
-ไม่พบว่ามีกรรมสิทธิ์ในที่ดิน อ.เมืองเชียงใหม่ จ.เชียงใหม่ 
</v>
          </cell>
          <cell r="BZ1084" t="str">
            <v>พบ</v>
          </cell>
          <cell r="CA1084"/>
          <cell r="CB1084">
            <v>3</v>
          </cell>
          <cell r="CC1084"/>
          <cell r="CD1084" t="str">
            <v>นางสาวแก่นจันทร์ ดีอูป</v>
          </cell>
          <cell r="CE1084"/>
          <cell r="CF1084"/>
          <cell r="CG1084"/>
          <cell r="CH1084"/>
          <cell r="CI1084"/>
          <cell r="CJ1084"/>
          <cell r="CK1084"/>
          <cell r="CL1084"/>
          <cell r="CM1084"/>
          <cell r="CN1084"/>
          <cell r="CO1084"/>
          <cell r="CP1084"/>
        </row>
        <row r="1085">
          <cell r="B1085">
            <v>2558</v>
          </cell>
          <cell r="C1085">
            <v>1082</v>
          </cell>
          <cell r="D1085"/>
          <cell r="E1085"/>
          <cell r="F1085"/>
          <cell r="G1085">
            <v>800103838150</v>
          </cell>
          <cell r="H1085" t="str">
            <v>นาย</v>
          </cell>
          <cell r="I1085" t="str">
            <v>ธนวัฒน์</v>
          </cell>
          <cell r="J1085" t="str">
            <v>กันธา</v>
          </cell>
          <cell r="K1085" t="str">
            <v>3-5014-00521-87-4</v>
          </cell>
          <cell r="L1085" t="str">
            <v>ถนนทิพย์เนตร</v>
          </cell>
          <cell r="M1085" t="str">
            <v>เชียงใหม่ 1</v>
          </cell>
          <cell r="N1085">
            <v>8</v>
          </cell>
          <cell r="O1085" t="str">
            <v>สินเชื่อธนาคารประชาชน</v>
          </cell>
          <cell r="P1085" t="str">
            <v>1.บุคคลค้ำประกัน</v>
          </cell>
          <cell r="Q1085"/>
          <cell r="R1085"/>
          <cell r="S1085" t="str">
            <v>แขวงเชียงใหม่</v>
          </cell>
          <cell r="T1085" t="str">
            <v>ผบE2730</v>
          </cell>
          <cell r="U1085">
            <v>2566</v>
          </cell>
          <cell r="V1085">
            <v>5666</v>
          </cell>
          <cell r="W1085">
            <v>2566</v>
          </cell>
          <cell r="X1085"/>
          <cell r="Y1085"/>
          <cell r="Z1085"/>
          <cell r="AA1085">
            <v>10</v>
          </cell>
          <cell r="AB1085">
            <v>7</v>
          </cell>
          <cell r="AC1085">
            <v>2566</v>
          </cell>
          <cell r="AD1085"/>
          <cell r="AE1085"/>
          <cell r="AF1085"/>
          <cell r="AG1085"/>
          <cell r="AH1085"/>
          <cell r="AI1085"/>
          <cell r="AJ1085"/>
          <cell r="AK1085"/>
          <cell r="AL1085"/>
          <cell r="AM1085"/>
          <cell r="AN1085"/>
          <cell r="AO1085"/>
          <cell r="AP1085"/>
          <cell r="AQ1085"/>
          <cell r="AR1085"/>
          <cell r="AS1085"/>
          <cell r="AT1085"/>
          <cell r="AU1085"/>
          <cell r="AV1085"/>
          <cell r="AW1085"/>
          <cell r="AX1085"/>
          <cell r="AY1085"/>
          <cell r="AZ1085"/>
          <cell r="BA1085"/>
          <cell r="BB1085" t="str">
            <v>สืบทรัพย์7/05/67//ลงผล 23/5/67//รายงานผล23/5/67</v>
          </cell>
          <cell r="BC1085" t="str">
            <v/>
          </cell>
          <cell r="BD1085" t="str">
            <v/>
          </cell>
          <cell r="BE1085" t="str">
            <v/>
          </cell>
          <cell r="BF1085" t="str">
            <v/>
          </cell>
          <cell r="BG1085" t="str">
            <v/>
          </cell>
          <cell r="BH1085" t="str">
            <v/>
          </cell>
          <cell r="BI1085" t="str">
            <v/>
          </cell>
          <cell r="BJ1085" t="str">
            <v/>
          </cell>
          <cell r="BK1085" t="str">
            <v/>
          </cell>
          <cell r="BL1085" t="str">
            <v/>
          </cell>
          <cell r="BM1085" t="str">
            <v/>
          </cell>
          <cell r="BN1085" t="str">
            <v/>
          </cell>
          <cell r="BO1085" t="str">
            <v/>
          </cell>
          <cell r="BP1085" t="str">
            <v/>
          </cell>
          <cell r="BQ1085" t="str">
            <v/>
          </cell>
          <cell r="BR1085" t="str">
            <v/>
          </cell>
          <cell r="BS1085" t="str">
            <v/>
          </cell>
          <cell r="BT1085" t="str">
            <v>นายธนวัฒน์ กันธา</v>
          </cell>
          <cell r="BU1085">
            <v>883166010008</v>
          </cell>
          <cell r="BV1085" t="str">
            <v>2.</v>
          </cell>
          <cell r="BW1085" t="str">
            <v>จำเลยที่ 1
คู่สมรสจำเลยที่ 1</v>
          </cell>
          <cell r="BX1085" t="str">
            <v>3-5014-00521-87-4
3-5014-00046-40-8</v>
          </cell>
          <cell r="BY1085" t="str">
            <v xml:space="preserve">-ไม่พบว่ามีกรรมสิทธิ์ในที่ดิน อ.สันทราย จ.เชียงใหม่ 
-ไม่พบว่ามีกรรมสิทธิ์ในที่ดิน อ.สันทราย จ.เชียงใหม่ </v>
          </cell>
          <cell r="BZ1085" t="str">
            <v>ไม่พบ</v>
          </cell>
          <cell r="CA1085"/>
          <cell r="CB1085">
            <v>2</v>
          </cell>
          <cell r="CC1085"/>
          <cell r="CD1085" t="str">
            <v>นายธนวัฒน์ กันธา</v>
          </cell>
          <cell r="CE1085"/>
          <cell r="CF1085"/>
          <cell r="CG1085"/>
          <cell r="CH1085"/>
          <cell r="CI1085"/>
          <cell r="CJ1085"/>
          <cell r="CK1085"/>
          <cell r="CL1085"/>
          <cell r="CM1085"/>
          <cell r="CN1085"/>
          <cell r="CO1085"/>
          <cell r="CP1085"/>
        </row>
        <row r="1086">
          <cell r="B1086">
            <v>2559</v>
          </cell>
          <cell r="C1086">
            <v>1083</v>
          </cell>
          <cell r="D1086"/>
          <cell r="E1086"/>
          <cell r="F1086"/>
          <cell r="G1086"/>
          <cell r="H1086" t="str">
            <v>นางสาว</v>
          </cell>
          <cell r="I1086" t="str">
            <v>นันธิกา</v>
          </cell>
          <cell r="J1086" t="str">
            <v>สุภา</v>
          </cell>
          <cell r="K1086" t="str">
            <v>3-5009-00464-83-6</v>
          </cell>
          <cell r="L1086" t="str">
            <v>ไชยปราการ</v>
          </cell>
          <cell r="M1086" t="str">
            <v>เชียงใหม่ 2</v>
          </cell>
          <cell r="N1086">
            <v>8</v>
          </cell>
          <cell r="O1086" t="str">
            <v>สินเชื่อธนาคารประชาชน</v>
          </cell>
          <cell r="P1086" t="str">
            <v>1.บุคคลค้ำประกัน</v>
          </cell>
          <cell r="Q1086"/>
          <cell r="R1086"/>
          <cell r="S1086" t="str">
            <v>จังหวัดฝาง</v>
          </cell>
          <cell r="T1086" t="str">
            <v>ผบE1031</v>
          </cell>
          <cell r="U1086">
            <v>2566</v>
          </cell>
          <cell r="V1086" t="str">
            <v>ผบE1200</v>
          </cell>
          <cell r="W1086">
            <v>2566</v>
          </cell>
          <cell r="X1086"/>
          <cell r="Y1086"/>
          <cell r="Z1086"/>
          <cell r="AA1086"/>
          <cell r="AB1086"/>
          <cell r="AC1086"/>
          <cell r="AD1086"/>
          <cell r="AE1086"/>
          <cell r="AF1086"/>
          <cell r="AG1086"/>
          <cell r="AH1086"/>
          <cell r="AI1086"/>
          <cell r="AJ1086"/>
          <cell r="AK1086"/>
          <cell r="AL1086"/>
          <cell r="AM1086"/>
          <cell r="AN1086"/>
          <cell r="AO1086"/>
          <cell r="AP1086"/>
          <cell r="AQ1086"/>
          <cell r="AR1086"/>
          <cell r="AS1086"/>
          <cell r="AT1086"/>
          <cell r="AU1086"/>
          <cell r="AV1086"/>
          <cell r="AW1086"/>
          <cell r="AX1086"/>
          <cell r="AY1086"/>
          <cell r="AZ1086"/>
          <cell r="BA1086"/>
          <cell r="BB1086" t="str">
            <v>สืบแล้ว รายงานผล 25/6/2567</v>
          </cell>
          <cell r="BC1086" t="str">
            <v/>
          </cell>
          <cell r="BD1086" t="str">
            <v/>
          </cell>
          <cell r="BE1086" t="str">
            <v/>
          </cell>
          <cell r="BF1086" t="str">
            <v/>
          </cell>
          <cell r="BG1086" t="str">
            <v/>
          </cell>
          <cell r="BH1086" t="str">
            <v/>
          </cell>
          <cell r="BI1086" t="str">
            <v/>
          </cell>
          <cell r="BJ1086" t="str">
            <v/>
          </cell>
          <cell r="BK1086" t="str">
            <v/>
          </cell>
          <cell r="BL1086" t="str">
            <v/>
          </cell>
          <cell r="BM1086" t="str">
            <v/>
          </cell>
          <cell r="BN1086" t="str">
            <v/>
          </cell>
          <cell r="BO1086" t="str">
            <v/>
          </cell>
          <cell r="BP1086" t="str">
            <v/>
          </cell>
          <cell r="BQ1086" t="str">
            <v/>
          </cell>
          <cell r="BR1086" t="str">
            <v/>
          </cell>
          <cell r="BS1086" t="str">
            <v/>
          </cell>
          <cell r="BT1086" t="str">
            <v>นางสาวนันธิกา สุภา</v>
          </cell>
          <cell r="BU1086">
            <v>0</v>
          </cell>
          <cell r="BV1086" t="str">
            <v xml:space="preserve">1.นางสาวนันธิกา  สุภา 
2.นางปิยะมาศ  ศรีวิชัย
3.นายนที  ศรีวิชัย
4.นางสาวพศวีร์  มะโน
</v>
          </cell>
          <cell r="BW1086" t="str">
            <v>จำเลยที่ 1
จำเลยที่ 2
คู่สมรสจำเลยที่ 2
จำเลยที่ 3</v>
          </cell>
          <cell r="BX1086" t="str">
            <v>3-5009-00464-83-6
3-5009-00128-64-0
3-5009-00908-25-4
3-5009-00507-46-2</v>
          </cell>
          <cell r="BY1086"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v>
          </cell>
          <cell r="BZ1086"/>
          <cell r="CA1086"/>
          <cell r="CB1086">
            <v>4</v>
          </cell>
          <cell r="CC1086"/>
          <cell r="CD1086" t="str">
            <v>นางสาวนันธิกา สุภา</v>
          </cell>
          <cell r="CE1086"/>
          <cell r="CF1086"/>
          <cell r="CG1086"/>
          <cell r="CH1086"/>
          <cell r="CI1086"/>
          <cell r="CJ1086"/>
          <cell r="CK1086"/>
          <cell r="CL1086"/>
          <cell r="CM1086"/>
          <cell r="CN1086"/>
          <cell r="CO1086"/>
          <cell r="CP1086"/>
        </row>
        <row r="1087">
          <cell r="B1087">
            <v>2560</v>
          </cell>
          <cell r="C1087">
            <v>1084</v>
          </cell>
          <cell r="D1087"/>
          <cell r="E1087"/>
          <cell r="F1087"/>
          <cell r="G1087"/>
          <cell r="H1087" t="str">
            <v>นาง</v>
          </cell>
          <cell r="I1087" t="str">
            <v>กฤษณา</v>
          </cell>
          <cell r="J1087" t="str">
            <v>โค้วตระกูล</v>
          </cell>
          <cell r="K1087" t="str">
            <v>3-5009-00346-79-5</v>
          </cell>
          <cell r="L1087" t="str">
            <v>ฝาง</v>
          </cell>
          <cell r="M1087"/>
          <cell r="N1087"/>
          <cell r="O1087" t="str">
            <v>สินเชื่อพัฒนาองค์กร</v>
          </cell>
          <cell r="P1087" t="str">
            <v>1.บุคคลค้ำประกัน</v>
          </cell>
          <cell r="Q1087"/>
          <cell r="R1087"/>
          <cell r="S1087" t="str">
            <v>จังหวัดฝาง</v>
          </cell>
          <cell r="T1087" t="str">
            <v>ผบE1027</v>
          </cell>
          <cell r="U1087">
            <v>2566</v>
          </cell>
          <cell r="V1087" t="str">
            <v>ผบE1335</v>
          </cell>
          <cell r="W1087">
            <v>2566</v>
          </cell>
          <cell r="X1087">
            <v>31</v>
          </cell>
          <cell r="Y1087">
            <v>11</v>
          </cell>
          <cell r="Z1087">
            <v>2566</v>
          </cell>
          <cell r="AA1087"/>
          <cell r="AB1087"/>
          <cell r="AC1087"/>
          <cell r="AD1087"/>
          <cell r="AE1087"/>
          <cell r="AF1087"/>
          <cell r="AG1087"/>
          <cell r="AH1087"/>
          <cell r="AI1087"/>
          <cell r="AJ1087"/>
          <cell r="AK1087"/>
          <cell r="AL1087"/>
          <cell r="AM1087"/>
          <cell r="AN1087"/>
          <cell r="AO1087"/>
          <cell r="AP1087"/>
          <cell r="AQ1087"/>
          <cell r="AR1087"/>
          <cell r="AS1087"/>
          <cell r="AT1087"/>
          <cell r="AU1087"/>
          <cell r="AV1087"/>
          <cell r="AW1087"/>
          <cell r="AX1087"/>
          <cell r="AY1087"/>
          <cell r="AZ1087"/>
          <cell r="BA1087"/>
          <cell r="BB1087" t="str">
            <v>สืบครั้งที่ 2 รายงานผลสืบ 5/7/2567</v>
          </cell>
          <cell r="BC1087" t="str">
            <v/>
          </cell>
          <cell r="BD1087" t="str">
            <v/>
          </cell>
          <cell r="BE1087" t="str">
            <v/>
          </cell>
          <cell r="BF1087" t="str">
            <v/>
          </cell>
          <cell r="BG1087" t="str">
            <v/>
          </cell>
          <cell r="BH1087" t="str">
            <v/>
          </cell>
          <cell r="BI1087" t="str">
            <v/>
          </cell>
          <cell r="BJ1087" t="str">
            <v/>
          </cell>
          <cell r="BK1087" t="str">
            <v/>
          </cell>
          <cell r="BL1087" t="str">
            <v/>
          </cell>
          <cell r="BM1087" t="str">
            <v/>
          </cell>
          <cell r="BN1087" t="str">
            <v/>
          </cell>
          <cell r="BO1087" t="str">
            <v/>
          </cell>
          <cell r="BP1087" t="str">
            <v/>
          </cell>
          <cell r="BQ1087" t="str">
            <v/>
          </cell>
          <cell r="BR1087" t="str">
            <v/>
          </cell>
          <cell r="BS1087" t="str">
            <v/>
          </cell>
          <cell r="BT1087" t="str">
            <v>นางกฤษณา โค้วตระกูล</v>
          </cell>
          <cell r="BU1087">
            <v>0</v>
          </cell>
          <cell r="BV1087" t="str">
            <v xml:space="preserve">1.นางกฤษณา  โค้วตระกูล
2.นายทวีศักดิ์  โค้วตระกูล
3.นายแสวง  ลำคำปา
4.นางวันนา  คำมูล 
5.นางณิชาภา  ศิริภัทรนุกูล
6.นายวันชาติ  ศิริภัทรนุกูล
7.นายสมัย  ตลาดแก้ว
8.นางผ่องศรี  ตลาดแก้ว  
</v>
          </cell>
          <cell r="BW1087" t="str">
            <v>จำเลยที่ 1
คู่สมรสจำเลยที่ 1
จำเลยที่ 2
คู่สมรสจำเลยที่ 2
จำเลยที่ 3
คู่สมรสจำเลยที่ 3
จำเลยที่ 4
ในฐานะโดยธรรม</v>
          </cell>
          <cell r="BX1087" t="str">
            <v>3-5009-00346-79-5
3-5009-00351-70-5
3-5201-00941-41-9
3-5009-00346-41-8
3-5009-00342-05-6
3-5009-00266-72-4
3-5009-00352-02-7
3-5012-00511-30-1</v>
          </cell>
          <cell r="BY1087" t="str">
            <v xml:space="preserve">‘-ไม่พบว่ามีกรรมสิทธิ์ในที่ดิน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ต.แม่สูน อ.ฝาง จ.เชียงใหม่
-พบว่ามีกรรมสิทธิ์ในที่ดิน โฉนดเลขที่ 48787 ต.แม่สูน อ.ฝาง จ.เชียงใหม่ 
-พบว่ามีกรรมสิทธิ์ในที่ดิน โฉนดเลขที่ 48788 ต.แม่สูน อ.ฝาง จ.เชียงใหม่  
-พบว่ามีกรรมสิทธิ์ในที่ดิน โฉนดเลขที่ 21833 ต.แม่สูน อ.ฝาง จ.เชียงใหม่
-พบว่ามีกรรมสิทธิ์ในที่ดิน โฉนดเลขที่ 24771 ต.แม่สูน อ.ฝาง จ.เชียงใหม่ 
-พบว่ามีกรรมสิทธิ์ในที่ดิน โฉนดเลขที่ 23311 ต.แม่สูน อ.ฝาง จ.เชียงใหม่  
-พบว่ามีกรรมสิทธิ์ในที่ดิน โฉนดเลขที่ 11274 ต.แม่สูน อ.ฝาง จ.เชียงใหม่
-พบว่ามีกรรมสิทธิ์ในที่ดิน โฉนดเลขที่ 25961 ต.แม่สูน อ.ฝาง จ.เชียงใหม่       
-พบว่ามีกรรมสิทธิ์ในที่ดิน โฉนดเลขที่ 18274 ต.แม่สูน อ.ฝาง จ.เชียงใหม่
-พบว่ามีกรรมสิทธิ์ในที่ดิน โฉนดเลขที่ 32343 ต.แม่สูน อ.ฝาง จ.เชียงใหม่ 
-พบว่ามีกรรมสิทธิ์ในที่ดิน โฉนดเลขที่ 43498 ต.แม่สูน อ.ฝาง จ.เชียงใหม่ 
-ไม่พบว่ามีกรรมสิทธิ์ในที่ดิน อ.ฝาง จ.เชียงใหม่
                                                              </v>
          </cell>
          <cell r="BZ1087"/>
          <cell r="CA1087"/>
          <cell r="CB1087"/>
          <cell r="CC1087"/>
          <cell r="CD1087" t="str">
            <v xml:space="preserve">1.นางสาวกฤษณา  โค้ะตระกูล
2.นายทวีศักดิ์  โค้วตระกูล
3.นายแสวง  ละคำปา 
4.นางวันนา  คำมูล
5.นางณิชาภา  ศิริภัทรนุกูล
6.นายวันชาติ  ศิริภัทรนุกูล
7.นายสมัย  ตลาดแก้ว
8.นางผ่องศรี  ตลาดแก้ว
</v>
          </cell>
          <cell r="CE1087" t="str">
            <v xml:space="preserve">จำเลยที่ 1
คู่สมรสจำเลยที่ 1
จำเลยที่ 2
คู่สมรสจำเลยที่ 2
จำเลยที่ 3
คู่สมรสจำเลยที่ 3
จำเลยที่ 4
คู่สมรสจำเลยที่ 4
</v>
          </cell>
          <cell r="CF1087" t="str">
            <v>3-5009-00346-79-5
3-5009-00351-70-5
3-5201-00941-41-9
3-5009-00346-41-8
3-5009-00342-05-6
3-5009-00266-72-4
3-5009-00352-02-7
3-5012-00511-30-1</v>
          </cell>
          <cell r="CG1087" t="str">
            <v xml:space="preserve">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เลขที่ดิน 105 ต.แม่สูน อ.ฝาง จ.เชียงใหม่ (ติดจำนอง ธ.ก.ส.) ยึดแปลงนี้
-พบว่ามีกรรมสิทธิ์ในที่ดิน โฉนดเลขที่ 48787 เลขที่ดิน 271 ต.แม่สูน อ.ฝาง จ.เชียงใหม่ (ห้ามโอนภายใน 10 ปี)
-พบว่ามีกรรมสิทธิ์ในที่ดิน โฉนดเลขที่ 48788 เลขที่ดิน 270 ต.แม่สูน อ.ฝาง จ.เชียงใหม่ (ห้ามโอนภายใน 10 ปี )
-พบว่ามีกรรมสิทธิ์ในที่ดิน โฉนดเลขที่ 21833 เลขที่ดิน 91 ต.แม่สูน อ.ฝาง จ.เชียงใหม่ (สินสมรส)
-พบว่ามีกรรมสิทธิ์ในที่ดิน โฉนดเลขที่ 24771 เลขที่ดิน 88 ต.แม่สูน อ.ฝาง จ.เชียงใหม่ (สินส่วนตัว)
-พบว่ามีกรรมสิทธิ์ในที่ดิน โฉนดเลขที่ 23311 เลขที่ดิน 36 ต.แม่สูน อ.ฝาง จ.เชียงใหม่ (ปลอดจำนอง)
-พบว่ามีกรรมสิทธิ์ในที่ดิน โฉนดเลขที่ 11274 เลขที่ดิน 443 ต.แม่สูน อ.ฝาง จ.เชียงใหม่ (สินส่วนตัว)
-พบว่ามีกรรมสิทธิ์ในที่ดิน โฉนดเลขที่ 25961 เลขที่ดิน 447 ต.แม่สูน อ.ฝาง จ.เชียงใหม่ (ติดจำนอง ธ.กสิกรไทย)
-พบว่ามีกรรมสิทธิ์ในที่ดิน โฉนดเลขที่ 18274 เลขที่ดิน 286 ต.แม่สูน อ.ฝาง จ.เชียงใหม่ (ติดจำนอง ธ.กสิกรไทย)
-พบว่ามีกรรมสิทธิ์ในที่ดิน โฉนดเลขที่ 32343 เลขที่ดิน 1 ต.แม่สูน อ.ฝาง จ.เชียงใหม่ (ติดจำนอง ธ.กสิกรไทย)
-พบว่ามีกรรมสิทธิ์ในที่ดิน โฉนดเลขที่ 43498 เลขที่ดิน 1 ต.แม่สูน อ.ฝาง จ.เชียงใหม่ 
-ไม่พบว่ามีกรรมสิทธิ์ในที่ดิน อ.ฝาง จ.เชียงใหม่ 
</v>
          </cell>
          <cell r="CH1087"/>
          <cell r="CI1087"/>
          <cell r="CJ1087">
            <v>8</v>
          </cell>
          <cell r="CK1087"/>
          <cell r="CL1087"/>
          <cell r="CM1087"/>
          <cell r="CN1087"/>
          <cell r="CO1087"/>
          <cell r="CP1087"/>
        </row>
        <row r="1088">
          <cell r="B1088">
            <v>2561</v>
          </cell>
          <cell r="C1088">
            <v>1085</v>
          </cell>
          <cell r="D1088"/>
          <cell r="E1088"/>
          <cell r="F1088"/>
          <cell r="G1088">
            <v>800085629734</v>
          </cell>
          <cell r="H1088" t="str">
            <v>นางสาว</v>
          </cell>
          <cell r="I1088" t="str">
            <v>พัชรพร</v>
          </cell>
          <cell r="J1088" t="str">
            <v>ลาภโต</v>
          </cell>
          <cell r="K1088" t="str">
            <v>1-5207-00062-54-1</v>
          </cell>
          <cell r="L1088" t="str">
            <v>บิ๊กซี หางดง</v>
          </cell>
          <cell r="M1088" t="str">
            <v>เชียงใหม่ 3</v>
          </cell>
          <cell r="N1088">
            <v>8</v>
          </cell>
          <cell r="O1088" t="str">
            <v>สินเชื่อกู้ยืมเพื่อการบริโภค</v>
          </cell>
          <cell r="P1088" t="str">
            <v>1.บุคคลค้ำประกัน</v>
          </cell>
          <cell r="Q1088"/>
          <cell r="R1088"/>
          <cell r="S1088" t="str">
            <v>แขวงเชียงใหม่</v>
          </cell>
          <cell r="T1088" t="str">
            <v>ผบE1909</v>
          </cell>
          <cell r="U1088">
            <v>2566</v>
          </cell>
          <cell r="V1088">
            <v>3386</v>
          </cell>
          <cell r="W1088">
            <v>2566</v>
          </cell>
          <cell r="X1088"/>
          <cell r="Y1088"/>
          <cell r="Z1088"/>
          <cell r="AA1088">
            <v>19</v>
          </cell>
          <cell r="AB1088">
            <v>5</v>
          </cell>
          <cell r="AC1088">
            <v>2566</v>
          </cell>
          <cell r="AD1088"/>
          <cell r="AE1088"/>
          <cell r="AF1088"/>
          <cell r="AG1088"/>
          <cell r="AH1088"/>
          <cell r="AI1088"/>
          <cell r="AJ1088"/>
          <cell r="AK1088"/>
          <cell r="AL1088"/>
          <cell r="AM1088"/>
          <cell r="AN1088"/>
          <cell r="AO1088"/>
          <cell r="AP1088"/>
          <cell r="AQ1088"/>
          <cell r="AR1088"/>
          <cell r="AS1088"/>
          <cell r="AT1088"/>
          <cell r="AU1088"/>
          <cell r="AV1088"/>
          <cell r="AW1088"/>
          <cell r="AX1088"/>
          <cell r="AY1088"/>
          <cell r="AZ1088"/>
          <cell r="BA1088"/>
          <cell r="BB1088" t="str">
            <v>สืบทรัพย์ (คำสั่ง 16/3/2566) // รายงานวันที่ 16/8/67</v>
          </cell>
          <cell r="BC1088" t="str">
            <v/>
          </cell>
          <cell r="BD1088" t="str">
            <v/>
          </cell>
          <cell r="BE1088" t="str">
            <v/>
          </cell>
          <cell r="BF1088" t="str">
            <v/>
          </cell>
          <cell r="BG1088" t="str">
            <v/>
          </cell>
          <cell r="BH1088" t="str">
            <v/>
          </cell>
          <cell r="BI1088" t="str">
            <v/>
          </cell>
          <cell r="BJ1088" t="str">
            <v/>
          </cell>
          <cell r="BK1088" t="str">
            <v/>
          </cell>
          <cell r="BL1088" t="str">
            <v/>
          </cell>
          <cell r="BM1088" t="str">
            <v/>
          </cell>
          <cell r="BN1088" t="str">
            <v/>
          </cell>
          <cell r="BO1088" t="str">
            <v/>
          </cell>
          <cell r="BP1088" t="str">
            <v/>
          </cell>
          <cell r="BQ1088" t="str">
            <v/>
          </cell>
          <cell r="BR1088" t="str">
            <v/>
          </cell>
          <cell r="BS1088" t="str">
            <v/>
          </cell>
          <cell r="BT1088" t="str">
            <v>นางสาวพัชรพร ลาภโต</v>
          </cell>
          <cell r="BU1088">
            <v>888165011197</v>
          </cell>
          <cell r="BV1088" t="str">
            <v>1.นางสาวพัชรพร ลาภโต
2.นายเอช เฉลิมวงค์
3.นางสาวขวัญเรือน ฝอยทอง
4.นางจงรักษ์ วันเต
5.นายสุภาพ วันเต</v>
          </cell>
          <cell r="BW1088" t="str">
            <v>จำเลยที่ 1
จำเลยที่ 2
คู่สมรสจำเลยที่ 2
จำเลยที่ 3
คู่สมรสจำเลยที่ 3</v>
          </cell>
          <cell r="BX1088" t="str">
            <v>1-5207-00062-54-1
3-5205-00295-94-8
1-5205-00062-65-3
3-5101-01064-73-0
3-5019-00096-84-6</v>
          </cell>
          <cell r="BY1088" t="str">
            <v xml:space="preserve">-ไม่พบว่ามีกรรมสิทธิ์ในที่ดิน อ.หางดง จ.เชียงใหม่
-ไม่พบว่ามีกรรมสิทธิ์ในที่ดิน อ.วังเหนือ จ.ลำปาง
-พบว่ามีกรรมสิทธิ์ในที่ดินโฉนดเลขที่ 61151 อ.หางดง จ.เชียงใหม่ (ติดจำนอง)
-ไม่พบว่ามีกรรมสิทธิ์ในที่ดิน อ.งาว จ.ลำปาง
-ไม่พบว่ามีกรรมสิทธิ์ในที่ดิน อ.หางดง จ.เชียงใหม่
-ไม่พบว่ามีกรรมสิทธิ์ในที่ดิน อ.งาว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อ.บ้านธิ จ.ลำพูน
-ไม่พบว่ามีกรรมสิทธิ์ในที่ดิน อ.หางดง จ.เชียงใหม่
-ไม่พบว่ามีกรรมสิทธิ์ในที่ดิน อ.สารภี จ.เชียงใหม่
-ไม่พบว่ามีกรรมสิทธิ์ในที่ดิน อ.บ้านธิ จ.ลำพูน
</v>
          </cell>
          <cell r="BZ1088" t="str">
            <v>พบ</v>
          </cell>
          <cell r="CA1088"/>
          <cell r="CB1088"/>
          <cell r="CC1088"/>
          <cell r="CD1088" t="str">
            <v>นางสาวพัชรพร ลาภโต</v>
          </cell>
          <cell r="CE1088"/>
          <cell r="CF1088"/>
          <cell r="CG1088"/>
          <cell r="CH1088"/>
          <cell r="CI1088"/>
          <cell r="CJ1088"/>
          <cell r="CK1088"/>
          <cell r="CL1088"/>
          <cell r="CM1088"/>
          <cell r="CN1088"/>
          <cell r="CO1088"/>
          <cell r="CP1088"/>
        </row>
        <row r="1089">
          <cell r="B1089">
            <v>2562</v>
          </cell>
          <cell r="C1089">
            <v>1086</v>
          </cell>
          <cell r="D1089"/>
          <cell r="E1089"/>
          <cell r="F1089"/>
          <cell r="G1089">
            <v>800093230723</v>
          </cell>
          <cell r="H1089" t="str">
            <v>นาย</v>
          </cell>
          <cell r="I1089" t="str">
            <v>ศักดิ์ชัย</v>
          </cell>
          <cell r="J1089" t="str">
            <v>แสนเขียว</v>
          </cell>
          <cell r="K1089" t="str">
            <v>1-1007-00060-87-9</v>
          </cell>
          <cell r="L1089" t="str">
            <v>สันทราย</v>
          </cell>
          <cell r="M1089" t="str">
            <v>เชียงใหม่ 2</v>
          </cell>
          <cell r="N1089">
            <v>8</v>
          </cell>
          <cell r="O1089" t="str">
            <v>สินเชื่อกู้ยืมเพื่อการบริโภค</v>
          </cell>
          <cell r="P1089" t="str">
            <v>1.บุคคลค้ำประกัน</v>
          </cell>
          <cell r="Q1089"/>
          <cell r="R1089"/>
          <cell r="S1089" t="str">
            <v>แขวงเชียงใหม่</v>
          </cell>
          <cell r="T1089" t="str">
            <v>ผบE2740</v>
          </cell>
          <cell r="U1089">
            <v>2566</v>
          </cell>
          <cell r="V1089" t="str">
            <v>ผบE5703</v>
          </cell>
          <cell r="W1089">
            <v>2566</v>
          </cell>
          <cell r="X1089">
            <v>10</v>
          </cell>
          <cell r="Y1089">
            <v>7</v>
          </cell>
          <cell r="Z1089">
            <v>2566</v>
          </cell>
          <cell r="AA1089"/>
          <cell r="AB1089"/>
          <cell r="AC1089"/>
          <cell r="AD1089"/>
          <cell r="AE1089"/>
          <cell r="AF1089"/>
          <cell r="AG1089"/>
          <cell r="AH1089"/>
          <cell r="AI1089"/>
          <cell r="AJ1089"/>
          <cell r="AK1089"/>
          <cell r="AL1089"/>
          <cell r="AM1089"/>
          <cell r="AN1089"/>
          <cell r="AO1089"/>
          <cell r="AP1089"/>
          <cell r="AQ1089"/>
          <cell r="AR1089"/>
          <cell r="AS1089"/>
          <cell r="AT1089"/>
          <cell r="AU1089"/>
          <cell r="AV1089"/>
          <cell r="AW1089"/>
          <cell r="AX1089"/>
          <cell r="AY1089"/>
          <cell r="AZ1089"/>
          <cell r="BA1089"/>
          <cell r="BB1089" t="str">
            <v>สืบแล้วครั้งที่ 2  (คำสั่ง 24/11/2566) // รายงานผล 16/8/67</v>
          </cell>
          <cell r="BC1089" t="str">
            <v/>
          </cell>
          <cell r="BD1089" t="str">
            <v/>
          </cell>
          <cell r="BE1089" t="str">
            <v/>
          </cell>
          <cell r="BF1089" t="str">
            <v/>
          </cell>
          <cell r="BG1089" t="str">
            <v/>
          </cell>
          <cell r="BH1089" t="str">
            <v/>
          </cell>
          <cell r="BI1089" t="str">
            <v/>
          </cell>
          <cell r="BJ1089" t="str">
            <v/>
          </cell>
          <cell r="BK1089" t="str">
            <v/>
          </cell>
          <cell r="BL1089" t="str">
            <v/>
          </cell>
          <cell r="BM1089" t="str">
            <v/>
          </cell>
          <cell r="BN1089" t="str">
            <v/>
          </cell>
          <cell r="BO1089" t="str">
            <v/>
          </cell>
          <cell r="BP1089" t="str">
            <v/>
          </cell>
          <cell r="BQ1089" t="str">
            <v/>
          </cell>
          <cell r="BR1089" t="str">
            <v/>
          </cell>
          <cell r="BS1089" t="str">
            <v/>
          </cell>
          <cell r="BT1089" t="str">
            <v>นายศักดิ์ชัย แสนเขียว</v>
          </cell>
          <cell r="BU1089">
            <v>883266010022</v>
          </cell>
          <cell r="BV1089"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BW1089" t="str">
            <v>จำเลยที่ 1
จำเลยที่ 2
คู่สมรสจำเลยที่ 2
จำเลยที่ 3
คู่สมรสจำเลยที่ 3</v>
          </cell>
          <cell r="BX1089" t="str">
            <v>1-1007-00060-87-9
1-5299-00103-11-8
2-5014-00016-03-9
5-5014-00002-49-1
1-5099-00674-00-0</v>
          </cell>
          <cell r="BY1089" t="str">
            <v xml:space="preserve">-ไม่พบกรรมสิทธิ์ในที่ดิน อ.สันทราย จ.เชียงใหม่ 
-ไม่พบกรรมสิทธิ์ในที่ดิน อ.สันทราย จ.เชียงใหม่ 
-พบกรรมสิทธิ์ในที่ดิน โฉนดเลขที่ 104643 เลขที่ดิน 559 ต.ป่าไผ่ อ.สันทราย จ.เชียงใหม่
-ไม่พบกรรมสิทธิ์ในที่ดิน อ.สันทราย จ.เชียงใหม่ 
-ไม่พบกรรมสิทธิ์ในที่ดิน อ.สารภี จ.เชียงใหม่ 
-ไม่พบกรรมสิทธิ์ในที่ดิน อ.สารภี จ.เชียงใหม่ 
</v>
          </cell>
          <cell r="BZ1089"/>
          <cell r="CA1089"/>
          <cell r="CB1089">
            <v>5</v>
          </cell>
          <cell r="CC1089"/>
          <cell r="CD1089"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CE1089" t="str">
            <v>จำเลยที่ 1
จำเลยที่ 2
คู่สมรสจำเลยที่ 2
จำเลยที่ 3
คู่สมรสจำเลยที่ 3</v>
          </cell>
          <cell r="CF1089" t="str">
            <v xml:space="preserve">1-1007-00060-87-9
1-5299-00103-11-8
2-5014-00016-03-9
5-5014-00002-49-1
1-5099-00674-00-0
</v>
          </cell>
          <cell r="CG1089"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104643 เลขที่ดิน 559 ต.ป่าไผ่ อ.สันทราย จ.เชียงใหม่ (สินสมรส) ยึดแปลงนี้
-ไม่พบว่ามีกรรมสิทธิ์ในที่ดิน อ.สันทราย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v>
          </cell>
          <cell r="CH1089"/>
          <cell r="CI1089"/>
          <cell r="CJ1089">
            <v>5</v>
          </cell>
          <cell r="CK1089"/>
          <cell r="CL1089"/>
          <cell r="CM1089"/>
          <cell r="CN1089"/>
          <cell r="CO1089"/>
          <cell r="CP1089"/>
        </row>
        <row r="1090">
          <cell r="B1090">
            <v>2563</v>
          </cell>
          <cell r="C1090">
            <v>1087</v>
          </cell>
          <cell r="D1090"/>
          <cell r="E1090"/>
          <cell r="F1090"/>
          <cell r="G1090">
            <v>800102334896</v>
          </cell>
          <cell r="H1090" t="str">
            <v>นาย</v>
          </cell>
          <cell r="I1090" t="str">
            <v>สุทน</v>
          </cell>
          <cell r="J1090" t="str">
            <v>จันทร์พลอย</v>
          </cell>
          <cell r="K1090" t="str">
            <v>1-5099-00916-00-3</v>
          </cell>
          <cell r="L1090" t="str">
            <v>แม่แตง</v>
          </cell>
          <cell r="M1090" t="str">
            <v>เชียงใหม่ 2</v>
          </cell>
          <cell r="N1090">
            <v>8</v>
          </cell>
          <cell r="O1090" t="str">
            <v>สินเชื่อกู้ยืมเพื่อการบริโภค</v>
          </cell>
          <cell r="P1090" t="str">
            <v>1.บุคคลค้ำประกัน</v>
          </cell>
          <cell r="Q1090"/>
          <cell r="R1090"/>
          <cell r="S1090" t="str">
            <v>แขวงเชียงดาว</v>
          </cell>
          <cell r="T1090" t="str">
            <v>ผบE466</v>
          </cell>
          <cell r="U1090">
            <v>2566</v>
          </cell>
          <cell r="V1090" t="str">
            <v>ผบE579</v>
          </cell>
          <cell r="W1090">
            <v>2566</v>
          </cell>
          <cell r="X1090">
            <v>4</v>
          </cell>
          <cell r="Y1090">
            <v>7</v>
          </cell>
          <cell r="Z1090">
            <v>2566</v>
          </cell>
          <cell r="AA1090"/>
          <cell r="AB1090"/>
          <cell r="AC1090"/>
          <cell r="AD1090"/>
          <cell r="AE1090"/>
          <cell r="AF1090"/>
          <cell r="AG1090"/>
          <cell r="AH1090"/>
          <cell r="AI1090"/>
          <cell r="AJ1090"/>
          <cell r="AK1090"/>
          <cell r="AL1090"/>
          <cell r="AM1090"/>
          <cell r="AN1090"/>
          <cell r="AO1090"/>
          <cell r="AP1090"/>
          <cell r="AQ1090"/>
          <cell r="AR1090"/>
          <cell r="AS1090"/>
          <cell r="AT1090"/>
          <cell r="AU1090"/>
          <cell r="AV1090"/>
          <cell r="AW1090"/>
          <cell r="AX1090"/>
          <cell r="AY1090"/>
          <cell r="AZ1090"/>
          <cell r="BA1090"/>
          <cell r="BB1090" t="str">
            <v>สืบครั้งที่ 2 รายงานผลสืบ 5/7/2567</v>
          </cell>
          <cell r="BC1090" t="str">
            <v/>
          </cell>
          <cell r="BD1090" t="str">
            <v/>
          </cell>
          <cell r="BE1090" t="str">
            <v/>
          </cell>
          <cell r="BF1090" t="str">
            <v/>
          </cell>
          <cell r="BG1090" t="str">
            <v/>
          </cell>
          <cell r="BH1090" t="str">
            <v/>
          </cell>
          <cell r="BI1090" t="str">
            <v/>
          </cell>
          <cell r="BJ1090" t="str">
            <v/>
          </cell>
          <cell r="BK1090" t="str">
            <v/>
          </cell>
          <cell r="BL1090" t="str">
            <v/>
          </cell>
          <cell r="BM1090" t="str">
            <v/>
          </cell>
          <cell r="BN1090" t="str">
            <v/>
          </cell>
          <cell r="BO1090" t="str">
            <v/>
          </cell>
          <cell r="BP1090" t="str">
            <v/>
          </cell>
          <cell r="BQ1090" t="str">
            <v/>
          </cell>
          <cell r="BR1090" t="str">
            <v/>
          </cell>
          <cell r="BS1090" t="str">
            <v/>
          </cell>
          <cell r="BT1090" t="str">
            <v>นายสุทน จันทร์พลอย</v>
          </cell>
          <cell r="BU1090">
            <v>883265010857</v>
          </cell>
          <cell r="BV1090"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BW1090" t="str">
            <v>จำเลยที่ 1
คู่สมรสจำเลยที่ 1
จำเลยที่ 2
คู่สมรสจำเลยที่ 2
จำเลยที่ 3</v>
          </cell>
          <cell r="BX1090" t="str">
            <v xml:space="preserve">1-5099-00916-00-3
2-5006-00019-01-4
3-3010-00784-73-0
3-5006-00496-76-7
1-5007-00159-2-1
</v>
          </cell>
          <cell r="BY1090" t="str">
            <v xml:space="preserve">-พบว่ามีกรรมสิทธิ์ในที่ดิน โฉนดเลขที่ 37512 เลขที่ดิน 535 ต.อินทขิล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BZ1090"/>
          <cell r="CA1090"/>
          <cell r="CB1090">
            <v>5</v>
          </cell>
          <cell r="CC1090"/>
          <cell r="CD1090"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CE1090" t="str">
            <v>จำเลยที่ 1
คู่สมรสจำเลยที่ 1
จำเลยที่ 2
คู่สมรสจำเลยที่ 2
จำเลยที่ 3</v>
          </cell>
          <cell r="CF1090" t="str">
            <v xml:space="preserve">1-5099-00916-00-3
2-5006-00019-01-4
3-3010-00784-73-0
3-5006-00496-76-7
1-5007-00159-20-1
</v>
          </cell>
          <cell r="CG1090" t="str">
            <v xml:space="preserve">-พบว่ามีกรรมสิทธิ์ในที่ดิน โฉนดเลขที่ 37512 เลขที่ดิน 535 ต.อินทขิล อ.แม่แตง จ.เชียงใหม่ (ติดจำนอง ธ.ก.ส.)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CH1090"/>
          <cell r="CI1090"/>
          <cell r="CJ1090">
            <v>5</v>
          </cell>
          <cell r="CK1090"/>
          <cell r="CL1090"/>
          <cell r="CM1090"/>
          <cell r="CN1090"/>
          <cell r="CO1090"/>
          <cell r="CP1090"/>
        </row>
        <row r="1091">
          <cell r="B1091">
            <v>2564</v>
          </cell>
          <cell r="C1091">
            <v>1088</v>
          </cell>
          <cell r="D1091"/>
          <cell r="E1091"/>
          <cell r="F1091"/>
          <cell r="G1091">
            <v>800029149260</v>
          </cell>
          <cell r="H1091" t="str">
            <v>นางสาว</v>
          </cell>
          <cell r="I1091" t="str">
            <v>วรรณวิภา</v>
          </cell>
          <cell r="J1091" t="str">
            <v>คำใจ</v>
          </cell>
          <cell r="K1091"/>
          <cell r="L1091" t="str">
            <v>อมก๋อย</v>
          </cell>
          <cell r="M1091" t="str">
            <v>เชียงใหม่ 3</v>
          </cell>
          <cell r="N1091">
            <v>8</v>
          </cell>
          <cell r="O1091" t="str">
            <v>สินเชื่อธนาคารประชาชน</v>
          </cell>
          <cell r="P1091" t="str">
            <v>1.บุคคลค้ำประกัน</v>
          </cell>
          <cell r="Q1091"/>
          <cell r="R1091"/>
          <cell r="S1091" t="str">
            <v>จังหวัดฮอด</v>
          </cell>
          <cell r="T1091" t="str">
            <v>ผบE504</v>
          </cell>
          <cell r="U1091">
            <v>2564</v>
          </cell>
          <cell r="V1091" t="str">
            <v>ผบE628</v>
          </cell>
          <cell r="W1091">
            <v>2564</v>
          </cell>
          <cell r="X1091"/>
          <cell r="Y1091"/>
          <cell r="Z1091"/>
          <cell r="AA1091">
            <v>25</v>
          </cell>
          <cell r="AB1091">
            <v>10</v>
          </cell>
          <cell r="AC1091">
            <v>2564</v>
          </cell>
          <cell r="AD1091"/>
          <cell r="AE1091"/>
          <cell r="AF1091"/>
          <cell r="AG1091"/>
          <cell r="AH1091"/>
          <cell r="AI1091"/>
          <cell r="AJ1091"/>
          <cell r="AK1091"/>
          <cell r="AL1091"/>
          <cell r="AM1091"/>
          <cell r="AN1091"/>
          <cell r="AO1091"/>
          <cell r="AP1091"/>
          <cell r="AQ1091"/>
          <cell r="AR1091"/>
          <cell r="AS1091"/>
          <cell r="AT1091"/>
          <cell r="AU1091"/>
          <cell r="AV1091"/>
          <cell r="AW1091"/>
          <cell r="AX1091"/>
          <cell r="AY1091"/>
          <cell r="AZ1091"/>
          <cell r="BA1091"/>
          <cell r="BB1091" t="str">
            <v>สืบทรัพย์ 25/03/67//รายงานผล 18/4/67//</v>
          </cell>
          <cell r="BC1091" t="str">
            <v/>
          </cell>
          <cell r="BD1091" t="str">
            <v/>
          </cell>
          <cell r="BE1091" t="str">
            <v/>
          </cell>
          <cell r="BF1091" t="str">
            <v/>
          </cell>
          <cell r="BG1091" t="str">
            <v/>
          </cell>
          <cell r="BH1091" t="str">
            <v/>
          </cell>
          <cell r="BI1091" t="str">
            <v/>
          </cell>
          <cell r="BJ1091" t="str">
            <v/>
          </cell>
          <cell r="BK1091" t="str">
            <v/>
          </cell>
          <cell r="BL1091" t="str">
            <v/>
          </cell>
          <cell r="BM1091" t="str">
            <v/>
          </cell>
          <cell r="BN1091" t="str">
            <v/>
          </cell>
          <cell r="BO1091" t="str">
            <v/>
          </cell>
          <cell r="BP1091" t="str">
            <v/>
          </cell>
          <cell r="BQ1091" t="str">
            <v/>
          </cell>
          <cell r="BR1091" t="str">
            <v/>
          </cell>
          <cell r="BS1091" t="str">
            <v/>
          </cell>
          <cell r="BT1091" t="str">
            <v>นางสาววรรณวิภา คำใจ</v>
          </cell>
          <cell r="BU1091">
            <v>0</v>
          </cell>
          <cell r="BV1091" t="str">
            <v>1.นางสาววรรณวิภาหรรือพิมพ์ณภา คำใจ
2. นายสุพจน์ ประยูรพนา
3.นางสาววนิดา วสันต์สำราญ</v>
          </cell>
          <cell r="BW1091" t="str">
            <v>จำเลยที่ 1
จำเลยที่ 2
คู่สมรสจำเลยที่ 2</v>
          </cell>
          <cell r="BX1091"/>
          <cell r="BY1091"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อ.แม่ระมาด จ.ตาก
</v>
          </cell>
          <cell r="BZ1091" t="str">
            <v>ไม่พบ</v>
          </cell>
          <cell r="CA1091"/>
          <cell r="CB1091">
            <v>3</v>
          </cell>
          <cell r="CC1091"/>
          <cell r="CD1091" t="str">
            <v>นางสาววรรณวิภา คำใจ</v>
          </cell>
          <cell r="CE1091"/>
          <cell r="CF1091"/>
          <cell r="CG1091"/>
          <cell r="CH1091"/>
          <cell r="CI1091"/>
          <cell r="CJ1091"/>
          <cell r="CK1091"/>
          <cell r="CL1091"/>
          <cell r="CM1091"/>
          <cell r="CN1091"/>
          <cell r="CO1091"/>
          <cell r="CP1091"/>
        </row>
        <row r="1092">
          <cell r="B1092">
            <v>2565</v>
          </cell>
          <cell r="C1092">
            <v>1089</v>
          </cell>
          <cell r="D1092"/>
          <cell r="E1092"/>
          <cell r="F1092"/>
          <cell r="G1092">
            <v>800017921357</v>
          </cell>
          <cell r="H1092" t="str">
            <v>นางสาว</v>
          </cell>
          <cell r="I1092" t="str">
            <v>ธิตินันท์</v>
          </cell>
          <cell r="J1092" t="str">
            <v>เรือนจินเจ็ก</v>
          </cell>
          <cell r="K1092"/>
          <cell r="L1092" t="str">
            <v>ฮอด</v>
          </cell>
          <cell r="M1092" t="str">
            <v>เชียงใหม่ 3</v>
          </cell>
          <cell r="N1092">
            <v>8</v>
          </cell>
          <cell r="O1092"/>
          <cell r="P1092" t="str">
            <v>1.บุคคลค้ำประกัน</v>
          </cell>
          <cell r="Q1092"/>
          <cell r="R1092"/>
          <cell r="S1092" t="str">
            <v>แขวงเชียงใหม่</v>
          </cell>
          <cell r="T1092" t="str">
            <v>ผบ.5799</v>
          </cell>
          <cell r="U1092">
            <v>2557</v>
          </cell>
          <cell r="V1092" t="str">
            <v>ผบ.6210</v>
          </cell>
          <cell r="W1092">
            <v>2557</v>
          </cell>
          <cell r="X1092"/>
          <cell r="Y1092"/>
          <cell r="Z1092"/>
          <cell r="AA1092"/>
          <cell r="AB1092"/>
          <cell r="AC1092"/>
          <cell r="AD1092"/>
          <cell r="AE1092"/>
          <cell r="AF1092"/>
          <cell r="AG1092"/>
          <cell r="AH1092"/>
          <cell r="AI1092"/>
          <cell r="AJ1092"/>
          <cell r="AK1092"/>
          <cell r="AL1092"/>
          <cell r="AM1092"/>
          <cell r="AN1092"/>
          <cell r="AO1092"/>
          <cell r="AP1092"/>
          <cell r="AQ1092"/>
          <cell r="AR1092"/>
          <cell r="AS1092"/>
          <cell r="AT1092"/>
          <cell r="AU1092"/>
          <cell r="AV1092"/>
          <cell r="AW1092"/>
          <cell r="AX1092"/>
          <cell r="AY1092"/>
          <cell r="AZ1092"/>
          <cell r="BA1092"/>
          <cell r="BB1092"/>
          <cell r="BC1092" t="str">
            <v/>
          </cell>
          <cell r="BD1092" t="str">
            <v/>
          </cell>
          <cell r="BE1092" t="str">
            <v/>
          </cell>
          <cell r="BF1092" t="str">
            <v/>
          </cell>
          <cell r="BG1092" t="str">
            <v/>
          </cell>
          <cell r="BH1092" t="str">
            <v/>
          </cell>
          <cell r="BI1092" t="str">
            <v/>
          </cell>
          <cell r="BJ1092" t="str">
            <v/>
          </cell>
          <cell r="BK1092" t="str">
            <v/>
          </cell>
          <cell r="BL1092" t="str">
            <v/>
          </cell>
          <cell r="BM1092" t="str">
            <v/>
          </cell>
          <cell r="BN1092" t="str">
            <v/>
          </cell>
          <cell r="BO1092" t="str">
            <v/>
          </cell>
          <cell r="BP1092" t="str">
            <v/>
          </cell>
          <cell r="BQ1092" t="str">
            <v/>
          </cell>
          <cell r="BR1092" t="str">
            <v/>
          </cell>
          <cell r="BS1092" t="str">
            <v/>
          </cell>
          <cell r="BT1092" t="str">
            <v>นางสาวธิตินันท์ เรือนจินเจ็ก</v>
          </cell>
          <cell r="BU1092">
            <v>0</v>
          </cell>
          <cell r="BV1092"/>
          <cell r="BW1092"/>
          <cell r="BX1092"/>
          <cell r="BY1092"/>
          <cell r="BZ1092"/>
          <cell r="CA1092"/>
          <cell r="CB1092"/>
          <cell r="CC1092"/>
          <cell r="CD1092" t="str">
            <v>นางสาวธิตินันท์ เรือนจินเจ็ก</v>
          </cell>
          <cell r="CE1092"/>
          <cell r="CF1092"/>
          <cell r="CG1092"/>
          <cell r="CH1092"/>
          <cell r="CI1092"/>
          <cell r="CJ1092"/>
          <cell r="CK1092"/>
          <cell r="CL1092"/>
          <cell r="CM1092"/>
          <cell r="CN1092"/>
          <cell r="CO1092"/>
          <cell r="CP1092"/>
        </row>
        <row r="1093">
          <cell r="B1093">
            <v>2566</v>
          </cell>
          <cell r="C1093">
            <v>1090</v>
          </cell>
          <cell r="D1093"/>
          <cell r="E1093"/>
          <cell r="F1093"/>
          <cell r="G1093">
            <v>800081021811</v>
          </cell>
          <cell r="H1093" t="str">
            <v>นาย</v>
          </cell>
          <cell r="I1093" t="str">
            <v>สมคเนย์</v>
          </cell>
          <cell r="J1093" t="str">
            <v>คชศิลา</v>
          </cell>
          <cell r="K1093" t="str">
            <v>1-1002-01226-10-1</v>
          </cell>
          <cell r="L1093" t="str">
            <v>เม-ญ่า เชียงใหม่</v>
          </cell>
          <cell r="M1093" t="str">
            <v>เชียงใหม่ 1</v>
          </cell>
          <cell r="N1093">
            <v>8</v>
          </cell>
          <cell r="O1093" t="str">
            <v>สินเชื่อธนาคารประชาชน</v>
          </cell>
          <cell r="P1093" t="str">
            <v>1.บุคคลค้ำประกัน</v>
          </cell>
          <cell r="Q1093"/>
          <cell r="R1093"/>
          <cell r="S1093" t="str">
            <v>แขวงเชียงใหม่</v>
          </cell>
          <cell r="T1093" t="str">
            <v>ผบE369</v>
          </cell>
          <cell r="U1093">
            <v>2566</v>
          </cell>
          <cell r="V1093" t="str">
            <v>ผบ3172</v>
          </cell>
          <cell r="W1093">
            <v>2566</v>
          </cell>
          <cell r="X1093"/>
          <cell r="Y1093"/>
          <cell r="Z1093"/>
          <cell r="AA1093">
            <v>15</v>
          </cell>
          <cell r="AB1093">
            <v>5</v>
          </cell>
          <cell r="AC1093">
            <v>2566</v>
          </cell>
          <cell r="AD1093"/>
          <cell r="AE1093"/>
          <cell r="AF1093"/>
          <cell r="AG1093"/>
          <cell r="AH1093"/>
          <cell r="AI1093"/>
          <cell r="AJ1093"/>
          <cell r="AK1093"/>
          <cell r="AL1093"/>
          <cell r="AM1093"/>
          <cell r="AN1093"/>
          <cell r="AO1093"/>
          <cell r="AP1093"/>
          <cell r="AQ1093"/>
          <cell r="AR1093"/>
          <cell r="AS1093"/>
          <cell r="AT1093"/>
          <cell r="AU1093"/>
          <cell r="AV1093"/>
          <cell r="AW1093"/>
          <cell r="AX1093"/>
          <cell r="AY1093"/>
          <cell r="AZ1093"/>
          <cell r="BA1093"/>
          <cell r="BB1093"/>
          <cell r="BC1093" t="str">
            <v/>
          </cell>
          <cell r="BD1093" t="str">
            <v/>
          </cell>
          <cell r="BE1093" t="str">
            <v/>
          </cell>
          <cell r="BF1093" t="str">
            <v/>
          </cell>
          <cell r="BG1093" t="str">
            <v/>
          </cell>
          <cell r="BH1093" t="str">
            <v/>
          </cell>
          <cell r="BI1093" t="str">
            <v/>
          </cell>
          <cell r="BJ1093" t="str">
            <v/>
          </cell>
          <cell r="BK1093" t="str">
            <v/>
          </cell>
          <cell r="BL1093" t="str">
            <v/>
          </cell>
          <cell r="BM1093" t="str">
            <v/>
          </cell>
          <cell r="BN1093" t="str">
            <v/>
          </cell>
          <cell r="BO1093" t="str">
            <v/>
          </cell>
          <cell r="BP1093" t="str">
            <v/>
          </cell>
          <cell r="BQ1093" t="str">
            <v/>
          </cell>
          <cell r="BR1093" t="str">
            <v/>
          </cell>
          <cell r="BS1093" t="str">
            <v/>
          </cell>
          <cell r="BT1093" t="str">
            <v>นายสมคเนย์ คชศิลา</v>
          </cell>
          <cell r="BU1093">
            <v>0</v>
          </cell>
          <cell r="BV1093" t="str">
            <v>1.นายสมคเนย์   คชศิลา
2.นายพัชร์ธีรัตน์  วิชัยศรี
3.นายธีระศักดิ์   พิคุณ</v>
          </cell>
          <cell r="BW1093" t="str">
            <v>จำเลยที่ 1
จำเลยที่ 2
จำเลยที่ 3</v>
          </cell>
          <cell r="BX1093" t="str">
            <v>3-5009-00346-41-8</v>
          </cell>
          <cell r="BY1093"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114101 ต.หนองหาร อ.สันทราย จ.เชียงใหม่ (ติดจำนอง ธอส.)</v>
          </cell>
          <cell r="BZ1093" t="str">
            <v>พบทรัพย์</v>
          </cell>
          <cell r="CA1093"/>
          <cell r="CB1093"/>
          <cell r="CC1093"/>
          <cell r="CD1093"/>
          <cell r="CE1093"/>
          <cell r="CF1093"/>
          <cell r="CG1093"/>
          <cell r="CH1093"/>
          <cell r="CI1093"/>
          <cell r="CJ1093"/>
          <cell r="CK1093"/>
          <cell r="CL1093"/>
          <cell r="CM1093"/>
          <cell r="CN1093"/>
          <cell r="CO1093"/>
          <cell r="CP1093"/>
        </row>
        <row r="1094">
          <cell r="B1094">
            <v>2567</v>
          </cell>
          <cell r="C1094">
            <v>1091</v>
          </cell>
          <cell r="D1094"/>
          <cell r="E1094"/>
          <cell r="F1094"/>
          <cell r="G1094">
            <v>800019359598</v>
          </cell>
          <cell r="H1094" t="str">
            <v>นางสาว</v>
          </cell>
          <cell r="I1094" t="str">
            <v>ณวรา</v>
          </cell>
          <cell r="J1094" t="str">
            <v>หยองอนุกูล</v>
          </cell>
          <cell r="K1094" t="str">
            <v>3-5101-00078-68-1</v>
          </cell>
          <cell r="L1094" t="str">
            <v>เชียงใหม่</v>
          </cell>
          <cell r="M1094" t="str">
            <v>เชียงใหม่ 1</v>
          </cell>
          <cell r="N1094">
            <v>8</v>
          </cell>
          <cell r="O1094" t="str">
            <v>สินเชือธนาคารประชาชน</v>
          </cell>
          <cell r="P1094" t="str">
            <v>1.บุคคลค้ำประกัน</v>
          </cell>
          <cell r="Q1094"/>
          <cell r="R1094"/>
          <cell r="S1094" t="str">
            <v>จังหวัดลำพูน</v>
          </cell>
          <cell r="T1094" t="str">
            <v>ผบE3372</v>
          </cell>
          <cell r="U1094">
            <v>2566</v>
          </cell>
          <cell r="V1094" t="str">
            <v>ผบE4046</v>
          </cell>
          <cell r="W1094">
            <v>2566</v>
          </cell>
          <cell r="X1094"/>
          <cell r="Y1094"/>
          <cell r="Z1094"/>
          <cell r="AA1094">
            <v>20</v>
          </cell>
          <cell r="AB1094">
            <v>11</v>
          </cell>
          <cell r="AC1094">
            <v>2566</v>
          </cell>
          <cell r="AD1094"/>
          <cell r="AE1094"/>
          <cell r="AF1094"/>
          <cell r="AG1094"/>
          <cell r="AH1094"/>
          <cell r="AI1094"/>
          <cell r="AJ1094"/>
          <cell r="AK1094"/>
          <cell r="AL1094"/>
          <cell r="AM1094"/>
          <cell r="AN1094"/>
          <cell r="AO1094"/>
          <cell r="AP1094"/>
          <cell r="AQ1094"/>
          <cell r="AR1094"/>
          <cell r="AS1094"/>
          <cell r="AT1094"/>
          <cell r="AU1094"/>
          <cell r="AV1094"/>
          <cell r="AW1094"/>
          <cell r="AX1094"/>
          <cell r="AY1094"/>
          <cell r="AZ1094"/>
          <cell r="BA1094"/>
          <cell r="BB1094" t="str">
            <v>สืบทรัพย์ 5/05/67//ลงผล 27/5/67//</v>
          </cell>
          <cell r="BC1094" t="str">
            <v/>
          </cell>
          <cell r="BD1094" t="str">
            <v/>
          </cell>
          <cell r="BE1094" t="str">
            <v/>
          </cell>
          <cell r="BF1094" t="str">
            <v/>
          </cell>
          <cell r="BG1094" t="str">
            <v/>
          </cell>
          <cell r="BH1094" t="str">
            <v/>
          </cell>
          <cell r="BI1094" t="str">
            <v/>
          </cell>
          <cell r="BJ1094" t="str">
            <v/>
          </cell>
          <cell r="BK1094" t="str">
            <v/>
          </cell>
          <cell r="BL1094" t="str">
            <v/>
          </cell>
          <cell r="BM1094" t="str">
            <v/>
          </cell>
          <cell r="BN1094" t="str">
            <v/>
          </cell>
          <cell r="BO1094" t="str">
            <v/>
          </cell>
          <cell r="BP1094" t="str">
            <v/>
          </cell>
          <cell r="BQ1094" t="str">
            <v/>
          </cell>
          <cell r="BR1094" t="str">
            <v/>
          </cell>
          <cell r="BS1094" t="str">
            <v/>
          </cell>
          <cell r="BT1094" t="str">
            <v>นางสาวณวรา หยองอนุกูล</v>
          </cell>
          <cell r="BU1094">
            <v>0</v>
          </cell>
          <cell r="BV1094" t="str">
            <v>1.นางสาววรณัน มะโนสมุทร
2.นายณัฐพงษ์ หยองมนุกูล
3.นางสาวลัดดา จันทร์สุข
4.นางบุษยา สุภา
5.นายเอนก สุภา
6.นางสุวภัทร รินเชื้อ</v>
          </cell>
          <cell r="BW1094" t="str">
            <v>จำเลยที่ 1
คู่สมรสจำเลยที่ 1
จำเลยที่ 2
จำเลยที่ 3
คู่สมรสจำเลยที่ 3
จำเลยที่ 4</v>
          </cell>
          <cell r="BX1094"/>
          <cell r="BY1094" t="str">
            <v>-ไม่พบว่ามีกรรมสิทธิ์ในที่ดิน อ.เมืองลำพูน จ.ลำพูน
-พบว่ามีกรรมสิทธิ์ในที่ดิน เลขโฉนด 129520 ต.เหมืองง่า อ.เมืองลำพูน จ.ลำพูนซึ่งมีราคาประเมินที่ดิน 128,000 บาท(ไม่รวมสิ่งปลูกสร้าง)(ติดจำนองบสก.)(สินสมรส)
-ไม่พบว่ามีกรรมสิทธิ์ในที่ดิน อ.สวรรคโลก จ.สุโขทัย
-ไม่พบว่ามีกรรมสิทธิ์ในที่ดิน อ.สันป่าตอง จ.เชียงใหม่
-พบว่ามีกรรมสิทธิ์ในที่ดิน เลขโฉนด 14893 ต.ทุ่งปี้ อ.แม่วาง จ.เชียงใหม่นซึ่งมีราคาประเมินที่ดิน 316,250 บาท บาท(ไม่รวมสิ่งปลูกสร้าง)(ติดจำนองสหกรณ์การเกษตรสันป่าตอง)(สิมส่วนตัว)
-ไม่พบว่ามีกรรมสิทธิ์ในที่ดิน อ.ดอยสะเก็ต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อ.จอมทอง จ.เชียงใหม่</v>
          </cell>
          <cell r="BZ1094" t="str">
            <v>พบ</v>
          </cell>
          <cell r="CA1094"/>
          <cell r="CB1094">
            <v>6</v>
          </cell>
          <cell r="CC1094"/>
          <cell r="CD1094" t="str">
            <v>นางสาวณวรา หยองอนุกูล</v>
          </cell>
          <cell r="CE1094"/>
          <cell r="CF1094"/>
          <cell r="CG1094"/>
          <cell r="CH1094"/>
          <cell r="CI1094"/>
          <cell r="CJ1094"/>
          <cell r="CK1094"/>
          <cell r="CL1094"/>
          <cell r="CM1094"/>
          <cell r="CN1094"/>
          <cell r="CO1094"/>
          <cell r="CP1094"/>
        </row>
        <row r="1095">
          <cell r="B1095">
            <v>2568</v>
          </cell>
          <cell r="C1095">
            <v>1092</v>
          </cell>
          <cell r="D1095"/>
          <cell r="E1095"/>
          <cell r="F1095"/>
          <cell r="G1095">
            <v>800046954221</v>
          </cell>
          <cell r="H1095" t="str">
            <v>นาย</v>
          </cell>
          <cell r="I1095" t="str">
            <v>วัชระ</v>
          </cell>
          <cell r="J1095" t="str">
            <v>บัวใหญ่</v>
          </cell>
          <cell r="K1095" t="str">
            <v>1-5499-00136-91-1</v>
          </cell>
          <cell r="L1095" t="str">
            <v>เทสโก้โลตัส คำเที่ยง</v>
          </cell>
          <cell r="M1095" t="str">
            <v>เชียงใหม่ 1</v>
          </cell>
          <cell r="N1095">
            <v>8</v>
          </cell>
          <cell r="O1095" t="str">
            <v>สินเชือธนาคารประชาชน</v>
          </cell>
          <cell r="P1095" t="str">
            <v>1.บุคคลค้ำประกัน</v>
          </cell>
          <cell r="Q1095"/>
          <cell r="R1095"/>
          <cell r="S1095" t="str">
            <v>จังหวัดเชียงใหม่</v>
          </cell>
          <cell r="T1095" t="str">
            <v>ผบE68</v>
          </cell>
          <cell r="U1095">
            <v>2566</v>
          </cell>
          <cell r="V1095" t="str">
            <v>ผบE470</v>
          </cell>
          <cell r="W1095">
            <v>2566</v>
          </cell>
          <cell r="X1095"/>
          <cell r="Y1095"/>
          <cell r="Z1095"/>
          <cell r="AA1095">
            <v>29</v>
          </cell>
          <cell r="AB1095">
            <v>3</v>
          </cell>
          <cell r="AC1095">
            <v>2566</v>
          </cell>
          <cell r="AD1095"/>
          <cell r="AE1095"/>
          <cell r="AF1095"/>
          <cell r="AG1095"/>
          <cell r="AH1095"/>
          <cell r="AI1095"/>
          <cell r="AJ1095"/>
          <cell r="AK1095"/>
          <cell r="AL1095"/>
          <cell r="AM1095"/>
          <cell r="AN1095"/>
          <cell r="AO1095"/>
          <cell r="AP1095"/>
          <cell r="AQ1095"/>
          <cell r="AR1095"/>
          <cell r="AS1095"/>
          <cell r="AT1095"/>
          <cell r="AU1095"/>
          <cell r="AV1095"/>
          <cell r="AW1095"/>
          <cell r="AX1095"/>
          <cell r="AY1095"/>
          <cell r="AZ1095"/>
          <cell r="BA1095"/>
          <cell r="BB1095" t="str">
            <v>สืบทรัพย์ 7/05/67//ลงผล 27/5/67//</v>
          </cell>
          <cell r="BC1095" t="str">
            <v/>
          </cell>
          <cell r="BD1095" t="str">
            <v/>
          </cell>
          <cell r="BE1095" t="str">
            <v/>
          </cell>
          <cell r="BF1095" t="str">
            <v/>
          </cell>
          <cell r="BG1095" t="str">
            <v/>
          </cell>
          <cell r="BH1095" t="str">
            <v/>
          </cell>
          <cell r="BI1095" t="str">
            <v/>
          </cell>
          <cell r="BJ1095" t="str">
            <v/>
          </cell>
          <cell r="BK1095" t="str">
            <v/>
          </cell>
          <cell r="BL1095" t="str">
            <v/>
          </cell>
          <cell r="BM1095" t="str">
            <v/>
          </cell>
          <cell r="BN1095" t="str">
            <v/>
          </cell>
          <cell r="BO1095" t="str">
            <v/>
          </cell>
          <cell r="BP1095" t="str">
            <v/>
          </cell>
          <cell r="BQ1095" t="str">
            <v/>
          </cell>
          <cell r="BR1095" t="str">
            <v/>
          </cell>
          <cell r="BS1095" t="str">
            <v/>
          </cell>
          <cell r="BT1095" t="str">
            <v>นายวัชระ บัวใหญ่</v>
          </cell>
          <cell r="BU1095">
            <v>0</v>
          </cell>
          <cell r="BV1095" t="str">
            <v>1.นายวัชระ บัวใหญ่
2.นายพงศ์ศิริ หงษ์สีธิ
3.นายณัฐจักร ถิ่นการ์</v>
          </cell>
          <cell r="BW1095" t="str">
            <v xml:space="preserve">จำเลยที่ 1
จำเลยที่ 2
จำเลยที่ 3
</v>
          </cell>
          <cell r="BX1095" t="str">
            <v>3-5009-00342-05-6</v>
          </cell>
          <cell r="BY1095" t="str">
            <v xml:space="preserve">-ไม่พบว่ามีกรรมสิทธิ์ในที่ดิน อ.เมืองแพร่ จ.แพร่ 
-พบว่ามีกรรมสิทธิ์ในที่ดิน เลขโฉนด 27804 ต.บ้านแปะ อ.จอมทอง จ.เชียงใหม่ซึ่งเมื่อตรวจสอบแล้ว ไม่พบราคาประเมินที่ดิน (ติดจำนองธ.กรุงไทย)
-พบว่ามีกรรมสิทธิ์ในที่ดิน เลขโฉนด 98735 ต.บ้านแปะ อ.จอมทอง จ.เชียงใหม่ซึ่งมีราคาประเมินที่ดิน 88,023 บาท (ไม่รวมสิ่งปลูกสร้าง) (ปลอดจำนอง)
-พบว่ามีกรรมสิทธิ์ในที่ดิน เลขโฉนด 85143 ต.ต้นเปา อ.สันกำแพง จ.เชียงใหม่ซึ่งเมื่อตรวจสอบแล้ว ไม่พบราคาประเมินที่ดิน (ติดจำนองธ.ไทยเครดิต)
</v>
          </cell>
          <cell r="BZ1095" t="str">
            <v>พบ</v>
          </cell>
          <cell r="CA1095"/>
          <cell r="CB1095">
            <v>3</v>
          </cell>
          <cell r="CC1095"/>
          <cell r="CD1095" t="str">
            <v>นายวัชระ บัวใหญ่</v>
          </cell>
          <cell r="CE1095"/>
          <cell r="CF1095"/>
          <cell r="CG1095"/>
          <cell r="CH1095"/>
          <cell r="CI1095"/>
          <cell r="CJ1095"/>
          <cell r="CK1095"/>
          <cell r="CL1095"/>
          <cell r="CM1095"/>
          <cell r="CN1095"/>
          <cell r="CO1095"/>
          <cell r="CP1095"/>
        </row>
        <row r="1096">
          <cell r="B1096">
            <v>2573</v>
          </cell>
          <cell r="C1096">
            <v>1093</v>
          </cell>
          <cell r="D1096">
            <v>27</v>
          </cell>
          <cell r="E1096">
            <v>3</v>
          </cell>
          <cell r="F1096">
            <v>2567</v>
          </cell>
          <cell r="G1096">
            <v>8000034225485</v>
          </cell>
          <cell r="H1096" t="str">
            <v>นาย</v>
          </cell>
          <cell r="I1096" t="str">
            <v>สุริยัน</v>
          </cell>
          <cell r="J1096" t="str">
            <v>ต๊ะคำ</v>
          </cell>
          <cell r="K1096" t="str">
            <v>3-5002-00350-87-1</v>
          </cell>
          <cell r="L1096" t="str">
            <v>แม่แจ่ม</v>
          </cell>
          <cell r="M1096" t="str">
            <v>เชียงใหม่ 3</v>
          </cell>
          <cell r="N1096">
            <v>8</v>
          </cell>
          <cell r="O1096" t="str">
            <v>สินเชื่อธนาคารประชาชน</v>
          </cell>
          <cell r="P1096" t="str">
            <v>1.บุคคลค้ำประกัน</v>
          </cell>
          <cell r="Q1096" t="str">
            <v>50,059.06</v>
          </cell>
          <cell r="R1096" t="str">
            <v>41,895.60</v>
          </cell>
          <cell r="S1096" t="str">
            <v>แขวงเชียงใหม่</v>
          </cell>
          <cell r="T1096" t="str">
            <v>ผบ.8426</v>
          </cell>
          <cell r="U1096">
            <v>2560</v>
          </cell>
          <cell r="V1096" t="str">
            <v>ผบ.8892</v>
          </cell>
          <cell r="W1096">
            <v>2560</v>
          </cell>
          <cell r="X1096"/>
          <cell r="Y1096"/>
          <cell r="Z1096"/>
          <cell r="AA1096">
            <v>19</v>
          </cell>
          <cell r="AB1096">
            <v>9</v>
          </cell>
          <cell r="AC1096">
            <v>2560</v>
          </cell>
          <cell r="AD1096"/>
          <cell r="AE1096"/>
          <cell r="AF1096"/>
          <cell r="AG1096"/>
          <cell r="AH1096"/>
          <cell r="AI1096"/>
          <cell r="AJ1096"/>
          <cell r="AK1096"/>
          <cell r="AL1096"/>
          <cell r="AM1096"/>
          <cell r="AN1096"/>
          <cell r="AO1096"/>
          <cell r="AP1096"/>
          <cell r="AQ1096"/>
          <cell r="AR1096"/>
          <cell r="AS1096"/>
          <cell r="AT1096"/>
          <cell r="AU1096"/>
          <cell r="AV1096"/>
          <cell r="AW1096"/>
          <cell r="AX1096"/>
          <cell r="AY1096"/>
          <cell r="AZ1096"/>
          <cell r="BA1096"/>
          <cell r="BB1096" t="str">
            <v>สืบทรัพย์ (คำสั่ง 27/3/2567) // รายงานวันที่ 16/8/2567</v>
          </cell>
          <cell r="BC1096" t="str">
            <v/>
          </cell>
          <cell r="BD1096" t="str">
            <v/>
          </cell>
          <cell r="BE1096" t="str">
            <v/>
          </cell>
          <cell r="BF1096" t="str">
            <v/>
          </cell>
          <cell r="BG1096" t="str">
            <v/>
          </cell>
          <cell r="BH1096" t="str">
            <v/>
          </cell>
          <cell r="BI1096" t="str">
            <v/>
          </cell>
          <cell r="BJ1096" t="str">
            <v/>
          </cell>
          <cell r="BK1096" t="str">
            <v/>
          </cell>
          <cell r="BL1096" t="str">
            <v/>
          </cell>
          <cell r="BM1096" t="str">
            <v/>
          </cell>
          <cell r="BN1096" t="str">
            <v/>
          </cell>
          <cell r="BO1096" t="str">
            <v/>
          </cell>
          <cell r="BP1096" t="str">
            <v/>
          </cell>
          <cell r="BQ1096" t="str">
            <v/>
          </cell>
          <cell r="BR1096" t="str">
            <v/>
          </cell>
          <cell r="BS1096" t="str">
            <v/>
          </cell>
          <cell r="BT1096" t="str">
            <v>นายสุริยัน ต๊ะคำ</v>
          </cell>
          <cell r="BU1096">
            <v>82370040161</v>
          </cell>
          <cell r="BV1096" t="str">
            <v>1.นายสุริยัน ต๊ะคำ
2.นางสาวพัชราพร แจ่มแจ้ง
3.นายฤพล ปัญญา</v>
          </cell>
          <cell r="BW1096" t="str">
            <v>จำเลยที่ 1
จำเลยที่ 2
คู่สมรสจำเลยที่ 2</v>
          </cell>
          <cell r="BX1096" t="str">
            <v>3-5002-00350-82-1
3-5003-00239-21-1
1-5017-00053-71-3</v>
          </cell>
          <cell r="BY1096" t="str">
            <v>-ไม่พบว่ามีกรรมสิทธิ์ในที่ดิน อ.แม่แจ่ม จ.เชียงใหม่
-ไม่พบว่ามีกรรมสิทธิ์ในที่ดิน อ.เดอยหล่อ จ.เชียงใหม่
-พบว่ามีกรรมสิทธิ์ในที่ดินโฉนดเลขที่ 2088,157 อ.แม่แจ่ม จ.เชียงใหม่ (ติดจำนอง)
-พบว่ามีกรรมสิทธิ์ในที่ดินโฉนดเลขที่ 9379  อ.แม่แจ่ม จ.เชียงใหม่ (สินส่วนตัว)</v>
          </cell>
          <cell r="BZ1096" t="str">
            <v>พบ</v>
          </cell>
          <cell r="CA1096"/>
          <cell r="CB1096"/>
          <cell r="CC1096"/>
          <cell r="CD1096"/>
          <cell r="CE1096"/>
          <cell r="CF1096"/>
          <cell r="CG1096"/>
          <cell r="CH1096"/>
          <cell r="CI1096"/>
          <cell r="CJ1096"/>
          <cell r="CK1096"/>
          <cell r="CL1096"/>
          <cell r="CM1096"/>
          <cell r="CN1096"/>
          <cell r="CO1096"/>
          <cell r="CP1096"/>
        </row>
        <row r="1097">
          <cell r="B1097">
            <v>2574</v>
          </cell>
          <cell r="C1097">
            <v>1094</v>
          </cell>
          <cell r="D1097">
            <v>27</v>
          </cell>
          <cell r="E1097">
            <v>3</v>
          </cell>
          <cell r="F1097">
            <v>2567</v>
          </cell>
          <cell r="G1097">
            <v>800075486517</v>
          </cell>
          <cell r="H1097" t="str">
            <v>นาย</v>
          </cell>
          <cell r="I1097" t="str">
            <v>ไชยันต์</v>
          </cell>
          <cell r="J1097" t="str">
            <v>ยาพรม</v>
          </cell>
          <cell r="K1097"/>
          <cell r="L1097" t="str">
            <v>ไชยปราการ</v>
          </cell>
          <cell r="M1097" t="str">
            <v>เชียงใหม่ 2</v>
          </cell>
          <cell r="N1097">
            <v>8</v>
          </cell>
          <cell r="O1097" t="str">
            <v>สินเชื่อธนาคารประชาชน</v>
          </cell>
          <cell r="P1097"/>
          <cell r="Q1097" t="str">
            <v>71,394.74</v>
          </cell>
          <cell r="R1097" t="str">
            <v>60,024.54</v>
          </cell>
          <cell r="S1097" t="str">
            <v>จังหวัดฝาง</v>
          </cell>
          <cell r="T1097" t="str">
            <v>ผบE1240</v>
          </cell>
          <cell r="U1097">
            <v>2566</v>
          </cell>
          <cell r="V1097" t="str">
            <v>ผบE1472</v>
          </cell>
          <cell r="W1097">
            <v>2566</v>
          </cell>
          <cell r="X1097">
            <v>27</v>
          </cell>
          <cell r="Y1097">
            <v>11</v>
          </cell>
          <cell r="Z1097">
            <v>2566</v>
          </cell>
          <cell r="AA1097"/>
          <cell r="AB1097"/>
          <cell r="AC1097"/>
          <cell r="AD1097"/>
          <cell r="AE1097"/>
          <cell r="AF1097"/>
          <cell r="AG1097"/>
          <cell r="AH1097"/>
          <cell r="AI1097"/>
          <cell r="AJ1097"/>
          <cell r="AK1097"/>
          <cell r="AL1097"/>
          <cell r="AM1097"/>
          <cell r="AN1097"/>
          <cell r="AO1097"/>
          <cell r="AP1097"/>
          <cell r="AQ1097"/>
          <cell r="AR1097"/>
          <cell r="AS1097"/>
          <cell r="AT1097"/>
          <cell r="AU1097"/>
          <cell r="AV1097"/>
          <cell r="AW1097"/>
          <cell r="AX1097"/>
          <cell r="AY1097"/>
          <cell r="AZ1097"/>
          <cell r="BA1097"/>
          <cell r="BB1097" t="str">
            <v>สืบทรัพย์ รายงานผลสืบ 7/11/2567</v>
          </cell>
          <cell r="BC1097" t="str">
            <v/>
          </cell>
          <cell r="BD1097" t="str">
            <v/>
          </cell>
          <cell r="BE1097" t="str">
            <v/>
          </cell>
          <cell r="BF1097" t="str">
            <v/>
          </cell>
          <cell r="BG1097" t="str">
            <v/>
          </cell>
          <cell r="BH1097" t="str">
            <v/>
          </cell>
          <cell r="BI1097" t="str">
            <v/>
          </cell>
          <cell r="BJ1097" t="str">
            <v/>
          </cell>
          <cell r="BK1097" t="str">
            <v/>
          </cell>
          <cell r="BL1097" t="str">
            <v/>
          </cell>
          <cell r="BM1097" t="str">
            <v/>
          </cell>
          <cell r="BN1097" t="str">
            <v/>
          </cell>
          <cell r="BO1097" t="str">
            <v/>
          </cell>
          <cell r="BP1097" t="str">
            <v/>
          </cell>
          <cell r="BQ1097" t="str">
            <v/>
          </cell>
          <cell r="BR1097" t="str">
            <v/>
          </cell>
          <cell r="BS1097" t="str">
            <v/>
          </cell>
          <cell r="BT1097" t="str">
            <v>นายไชยันต์ ยาพรม</v>
          </cell>
          <cell r="BU1097">
            <v>0</v>
          </cell>
          <cell r="BV1097" t="str">
            <v>1.นายไชยันต์  ยาพรม 
2.นางสาวกิ่งกาญจน์  ยาพรม
3.นางกิ่งดาว  ยาพรม 
4.นายทวี  ยาพรม 
5.นางพรภัสร์ชนก  บุญตัน
6.นายนรินทร์  บุญตัน</v>
          </cell>
          <cell r="BW1097" t="str">
            <v>จำเลยที่ 1
คู่สมรสจำเลยที่ 1
จำเลยที่ 2
คู่สมรสจำเลยที่ 2
จำเลยที่ 3
คู่สมรสจำเลยที่ 3</v>
          </cell>
          <cell r="BX1097" t="str">
            <v>3-5009-00527-02-1
1-5009-00111-77-5
3-5009-00229-93-4
3-5009-00532-11-4
3-5009-00563-48-6
3-5009-00532-19-0</v>
          </cell>
          <cell r="BY109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12474 ต.ศรีดงเย็น อ.ไชยปราการ จ.เชียงใหม่ (สินส่วนตัว)
-พบว่ามีกรรมสิทธิ์ในที่ดิน โฉนดเลขที่ 12492 ต.ศรีดงเย็น อ.ไชยปราการ จ.เชียงใหม่ (สินสมรส)
-พบว่ามีกรรมสิทธิ์ในที่ดิน โฉนดเลขที่ 8877 ต.แม่ทะลบ อ.ไชยปราการ จ.เชียงใหม่ (สินส่วนตัว)
-ไม่พบว่ามีกรรมสิทธิ์ในที่ดิน อ.ไชยปราการ จ.เชียงใหม่
-พบว่ามีกรรมสิทธิ์ในที่ดิน โฉนดเลขที่ 17134 ต.แม่ทะลบ อ.ไชยปราการ จ.เชียงใหม่ (สินส่วนตัว)
-พบว่ามีกรรมสิทธิ์ในที่ดิน โฉนดเลขที่ 9124 ต.แม่ทะลบ อ.ไชยปราการ จ.เชียงใหม่ (สินส่วนตัว)</v>
          </cell>
          <cell r="BZ1097" t="str">
            <v>พบทรัพย์</v>
          </cell>
          <cell r="CA1097"/>
          <cell r="CB1097">
            <v>6</v>
          </cell>
          <cell r="CC1097" t="str">
            <v>นุสบา</v>
          </cell>
          <cell r="CD1097"/>
          <cell r="CE1097"/>
          <cell r="CF1097"/>
          <cell r="CG1097"/>
          <cell r="CH1097"/>
          <cell r="CI1097"/>
          <cell r="CJ1097"/>
          <cell r="CK1097"/>
          <cell r="CL1097">
            <v>243936</v>
          </cell>
          <cell r="CM1097"/>
          <cell r="CN1097"/>
          <cell r="CO1097"/>
          <cell r="CP1097"/>
        </row>
        <row r="1098">
          <cell r="B1098">
            <v>2575</v>
          </cell>
          <cell r="C1098">
            <v>1095</v>
          </cell>
          <cell r="D1098">
            <v>27</v>
          </cell>
          <cell r="E1098">
            <v>3</v>
          </cell>
          <cell r="F1098">
            <v>2567</v>
          </cell>
          <cell r="G1098">
            <v>800067495021</v>
          </cell>
          <cell r="H1098" t="str">
            <v>นางสาว</v>
          </cell>
          <cell r="I1098" t="str">
            <v>นารีรัตน์</v>
          </cell>
          <cell r="J1098" t="str">
            <v>หวังศรี</v>
          </cell>
          <cell r="K1098" t="str">
            <v>3-6002-0288-21-0</v>
          </cell>
          <cell r="L1098" t="str">
            <v>ดอยเต่า</v>
          </cell>
          <cell r="M1098" t="str">
            <v>เชียงใหม่ 3</v>
          </cell>
          <cell r="N1098">
            <v>8</v>
          </cell>
          <cell r="O1098" t="str">
            <v>สินเชื่อธนาคารประชาชน</v>
          </cell>
          <cell r="P1098" t="str">
            <v>1.บุคคลค้ำประกัน</v>
          </cell>
          <cell r="Q1098">
            <v>90904.77</v>
          </cell>
          <cell r="R1098" t="str">
            <v>89,043.00</v>
          </cell>
          <cell r="S1098" t="str">
            <v>จังหวัดฮอด</v>
          </cell>
          <cell r="T1098" t="str">
            <v>ผบE306</v>
          </cell>
          <cell r="U1098">
            <v>2563</v>
          </cell>
          <cell r="V1098" t="str">
            <v>ผบE56</v>
          </cell>
          <cell r="W1098">
            <v>2563</v>
          </cell>
          <cell r="X1098"/>
          <cell r="Y1098"/>
          <cell r="Z1098"/>
          <cell r="AA1098">
            <v>4</v>
          </cell>
          <cell r="AB1098">
            <v>8</v>
          </cell>
          <cell r="AC1098">
            <v>2563</v>
          </cell>
          <cell r="AD1098"/>
          <cell r="AE1098"/>
          <cell r="AF1098"/>
          <cell r="AG1098"/>
          <cell r="AH1098"/>
          <cell r="AI1098"/>
          <cell r="AJ1098"/>
          <cell r="AK1098"/>
          <cell r="AL1098"/>
          <cell r="AM1098"/>
          <cell r="AN1098"/>
          <cell r="AO1098"/>
          <cell r="AP1098"/>
          <cell r="AQ1098"/>
          <cell r="AR1098"/>
          <cell r="AS1098"/>
          <cell r="AT1098"/>
          <cell r="AU1098"/>
          <cell r="AV1098"/>
          <cell r="AW1098"/>
          <cell r="AX1098"/>
          <cell r="AY1098"/>
          <cell r="AZ1098"/>
          <cell r="BA1098"/>
          <cell r="BB1098" t="str">
            <v>รายงานสืบทรัพย์ - พบทรัพย์ 27/8/2567</v>
          </cell>
          <cell r="BC1098">
            <v>600</v>
          </cell>
          <cell r="BD1098">
            <v>17</v>
          </cell>
          <cell r="BE1098">
            <v>2</v>
          </cell>
          <cell r="BF1098">
            <v>2568</v>
          </cell>
          <cell r="BG1098">
            <v>0</v>
          </cell>
          <cell r="BH1098" t="str">
            <v>-</v>
          </cell>
          <cell r="BI1098" t="str">
            <v>-</v>
          </cell>
          <cell r="BJ1098" t="str">
            <v>-</v>
          </cell>
          <cell r="BK1098">
            <v>0</v>
          </cell>
          <cell r="BL1098">
            <v>1625</v>
          </cell>
          <cell r="BM1098">
            <v>0</v>
          </cell>
          <cell r="BN1098" t="str">
            <v/>
          </cell>
          <cell r="BO1098" t="str">
            <v/>
          </cell>
          <cell r="BP1098" t="str">
            <v/>
          </cell>
          <cell r="BQ1098" t="str">
            <v>-</v>
          </cell>
          <cell r="BR1098" t="str">
            <v>-</v>
          </cell>
          <cell r="BS1098" t="str">
            <v>-</v>
          </cell>
          <cell r="BT1098" t="str">
            <v>นางสาวนารีรัตน์ หวังศรี</v>
          </cell>
          <cell r="BU1098">
            <v>883263010038</v>
          </cell>
          <cell r="BV1098" t="str">
            <v>1. นางสาวนารีรัตน์ หวังศรี
2. นายพูลธรัตน์ นามเทพ</v>
          </cell>
          <cell r="BW1098" t="str">
            <v>จำเลย
คู่สมรส</v>
          </cell>
          <cell r="BX1098" t="str">
            <v>3-6002-00288-21-0
3-5002-00007-59-9</v>
          </cell>
          <cell r="BY1098" t="str">
            <v>- ไม่พบว่ามีกรรมสิทธิ์ในที่ดิน อ.ดอยเต่า จ.เชียงใหม่
- ไม่พบว่ามีกรรมสิทธิ์ในที่ดิน อ.จอมทอง จ.เชียงใหม่
- พบ โฉนดที่ดินเลขที่ 9179 เลขที่ดิน 14 หน้าสำรวจ 1588  ต.โกรกพระ อ.โกรกพระ จ.นครสวรรค์ (ปลอดจำนอง)
- พบ โฉนดที่ดินเลขที่ 24544 เลขที่ดิน 117 หน้าสำรวจ 581  ต.ดอยแก้ว อ.จอมทอง จ.เชียงใหม่ (ติดจำนอง ธ.ก.ส.)
- พบ โฉนดที่ดินเลขที่ 36325 เลขที่ดิน 917 หน้าสำรวจ 1255  ต.ดอยแก้ว อ.จอมทอง จ.เชียงใหม่ (ติดจำนอง ธ.ก.ส.)
- พบ โฉนดที่ดินเลขที่ 36326 หมู่ -  เลขที่ดิน 918 หน้าสำรวจ 1256  ต.ดอยแก้ว อ.จอมทอง จ.เชียงใหม่ (ติดจำนอง ธ.ก.ส.)</v>
          </cell>
          <cell r="BZ1098" t="str">
            <v>พบทรัพย์</v>
          </cell>
          <cell r="CA1098"/>
          <cell r="CB1098">
            <v>2</v>
          </cell>
          <cell r="CC1098" t="str">
            <v>ธิติพร</v>
          </cell>
          <cell r="CD1098"/>
          <cell r="CE1098"/>
          <cell r="CF1098"/>
          <cell r="CG1098"/>
          <cell r="CH1098"/>
          <cell r="CI1098"/>
          <cell r="CJ1098"/>
          <cell r="CK1098"/>
          <cell r="CL1098">
            <v>243857</v>
          </cell>
          <cell r="CM1098"/>
          <cell r="CN1098"/>
          <cell r="CO1098"/>
          <cell r="CP1098"/>
        </row>
        <row r="1099">
          <cell r="B1099">
            <v>2576</v>
          </cell>
          <cell r="C1099">
            <v>1096</v>
          </cell>
          <cell r="D1099">
            <v>27</v>
          </cell>
          <cell r="E1099">
            <v>3</v>
          </cell>
          <cell r="F1099">
            <v>2567</v>
          </cell>
          <cell r="G1099">
            <v>800091412943</v>
          </cell>
          <cell r="H1099" t="str">
            <v>นาง</v>
          </cell>
          <cell r="I1099" t="str">
            <v>วัลนิภา</v>
          </cell>
          <cell r="J1099" t="str">
            <v>หนูเปี้ย</v>
          </cell>
          <cell r="K1099" t="str">
            <v>3-5017-00062-01-8</v>
          </cell>
          <cell r="L1099" t="str">
            <v>ดอยเต่า</v>
          </cell>
          <cell r="M1099" t="str">
            <v>เชียงใหม่ 3</v>
          </cell>
          <cell r="N1099">
            <v>8</v>
          </cell>
          <cell r="O1099" t="str">
            <v>สินเชื่อแก้ไขปัญหาหนี้นอกระบบPSAระยะที่2</v>
          </cell>
          <cell r="P1099" t="str">
            <v>1.บุคคลค้ำประกัน</v>
          </cell>
          <cell r="Q1099">
            <v>50826.03</v>
          </cell>
          <cell r="R1099" t="str">
            <v>44,188.88</v>
          </cell>
          <cell r="S1099" t="str">
            <v>จังหวัดฮอด</v>
          </cell>
          <cell r="T1099" t="str">
            <v>ผบE146/</v>
          </cell>
          <cell r="U1099">
            <v>2565</v>
          </cell>
          <cell r="V1099" t="str">
            <v>ผบE146</v>
          </cell>
          <cell r="W1099">
            <v>2565</v>
          </cell>
          <cell r="X1099"/>
          <cell r="Y1099"/>
          <cell r="Z1099"/>
          <cell r="AA1099">
            <v>19</v>
          </cell>
          <cell r="AB1099">
            <v>4</v>
          </cell>
          <cell r="AC1099">
            <v>2565</v>
          </cell>
          <cell r="AD1099"/>
          <cell r="AE1099"/>
          <cell r="AF1099"/>
          <cell r="AG1099"/>
          <cell r="AH1099"/>
          <cell r="AI1099"/>
          <cell r="AJ1099"/>
          <cell r="AK1099"/>
          <cell r="AL1099"/>
          <cell r="AM1099"/>
          <cell r="AN1099"/>
          <cell r="AO1099"/>
          <cell r="AP1099"/>
          <cell r="AQ1099"/>
          <cell r="AR1099"/>
          <cell r="AS1099"/>
          <cell r="AT1099"/>
          <cell r="AU1099"/>
          <cell r="AV1099"/>
          <cell r="AW1099"/>
          <cell r="AX1099"/>
          <cell r="AY1099"/>
          <cell r="AZ1099"/>
          <cell r="BA1099"/>
          <cell r="BB1099" t="str">
            <v>รายงานสืบทรัพย์ - พบทรัพย์ 27/8/2567</v>
          </cell>
          <cell r="BC1099">
            <v>600</v>
          </cell>
          <cell r="BD1099">
            <v>17</v>
          </cell>
          <cell r="BE1099">
            <v>2</v>
          </cell>
          <cell r="BF1099">
            <v>2568</v>
          </cell>
          <cell r="BG1099">
            <v>0</v>
          </cell>
          <cell r="BH1099" t="str">
            <v>-</v>
          </cell>
          <cell r="BI1099" t="str">
            <v>-</v>
          </cell>
          <cell r="BJ1099" t="str">
            <v>-</v>
          </cell>
          <cell r="BK1099">
            <v>0</v>
          </cell>
          <cell r="BL1099">
            <v>635</v>
          </cell>
          <cell r="BM1099">
            <v>0</v>
          </cell>
          <cell r="BN1099" t="str">
            <v/>
          </cell>
          <cell r="BO1099" t="str">
            <v/>
          </cell>
          <cell r="BP1099" t="str">
            <v/>
          </cell>
          <cell r="BQ1099" t="str">
            <v>-</v>
          </cell>
          <cell r="BR1099" t="str">
            <v>-</v>
          </cell>
          <cell r="BS1099" t="str">
            <v>-</v>
          </cell>
          <cell r="BT1099" t="str">
            <v>นางวัลนิภา หนูเปี้ย</v>
          </cell>
          <cell r="BU1099">
            <v>883263010048</v>
          </cell>
          <cell r="BV1099" t="str">
            <v>1. นางวัลนิภา หนูเปี้ย
2. นางศิริพร แก้วปลูก</v>
          </cell>
          <cell r="BW1099" t="str">
            <v>จำเลยที่ 1
จำเลยที่ 2</v>
          </cell>
          <cell r="BX1099" t="str">
            <v>3-5017-00062-01-8
3-5017-00107-11-9</v>
          </cell>
          <cell r="BY1099" t="str">
            <v>- ไม่พบว่ามีกรรมสิทธิ์ในที่ดิน อ.ดอยเต่า จ.เชียงใหม่
- พบ โฉนดที่ดินเลขที่ 3119 เลขที่ดิน 63 หน้าสำรวจ 1715  ต.ดอยเต่า อ.ดอยเต่า จ.เชียงใหม่ (ปลอดจำนอง)</v>
          </cell>
          <cell r="BZ1099" t="str">
            <v>พบทรัพย์</v>
          </cell>
          <cell r="CA1099"/>
          <cell r="CB1099">
            <v>2</v>
          </cell>
          <cell r="CC1099" t="str">
            <v>ธิติพร</v>
          </cell>
          <cell r="CD1099"/>
          <cell r="CE1099"/>
          <cell r="CF1099"/>
          <cell r="CG1099"/>
          <cell r="CH1099"/>
          <cell r="CI1099"/>
          <cell r="CJ1099"/>
          <cell r="CK1099"/>
          <cell r="CL1099">
            <v>243857</v>
          </cell>
          <cell r="CM1099"/>
          <cell r="CN1099"/>
          <cell r="CO1099"/>
          <cell r="CP1099"/>
        </row>
        <row r="1100">
          <cell r="B1100">
            <v>2577</v>
          </cell>
          <cell r="C1100">
            <v>1097</v>
          </cell>
          <cell r="D1100">
            <v>27</v>
          </cell>
          <cell r="E1100">
            <v>3</v>
          </cell>
          <cell r="F1100">
            <v>2567</v>
          </cell>
          <cell r="G1100">
            <v>800069414525</v>
          </cell>
          <cell r="H1100" t="str">
            <v>นางสาว</v>
          </cell>
          <cell r="I1100" t="str">
            <v>โชติรส</v>
          </cell>
          <cell r="J1100" t="str">
            <v>ประทุมมา</v>
          </cell>
          <cell r="K1100" t="str">
            <v>3-5016-00138-98-5</v>
          </cell>
          <cell r="L1100" t="str">
            <v>ฮอด</v>
          </cell>
          <cell r="M1100" t="str">
            <v>เชียงใหม่ 3</v>
          </cell>
          <cell r="N1100">
            <v>8</v>
          </cell>
          <cell r="O1100" t="str">
            <v>สินเชื่อธนาคารประชาชน</v>
          </cell>
          <cell r="P1100" t="str">
            <v>1.บุคคลค้ำประกัน</v>
          </cell>
          <cell r="Q1100">
            <v>71730.23</v>
          </cell>
          <cell r="R1100" t="str">
            <v>46,899.09</v>
          </cell>
          <cell r="S1100" t="str">
            <v>จังหวัดฮอด</v>
          </cell>
          <cell r="T1100" t="str">
            <v>ผบE806</v>
          </cell>
          <cell r="U1100">
            <v>2565</v>
          </cell>
          <cell r="V1100" t="str">
            <v>ผบE946</v>
          </cell>
          <cell r="W1100">
            <v>2565</v>
          </cell>
          <cell r="X1100"/>
          <cell r="Y1100"/>
          <cell r="Z1100"/>
          <cell r="AA1100">
            <v>6</v>
          </cell>
          <cell r="AB1100">
            <v>12</v>
          </cell>
          <cell r="AC1100">
            <v>2565</v>
          </cell>
          <cell r="AD1100"/>
          <cell r="AE1100"/>
          <cell r="AF1100"/>
          <cell r="AG1100"/>
          <cell r="AH1100"/>
          <cell r="AI1100"/>
          <cell r="AJ1100"/>
          <cell r="AK1100"/>
          <cell r="AL1100"/>
          <cell r="AM1100"/>
          <cell r="AN1100"/>
          <cell r="AO1100"/>
          <cell r="AP1100"/>
          <cell r="AQ1100"/>
          <cell r="AR1100"/>
          <cell r="AS1100"/>
          <cell r="AT1100"/>
          <cell r="AU1100"/>
          <cell r="AV1100"/>
          <cell r="AW1100"/>
          <cell r="AX1100"/>
          <cell r="AY1100"/>
          <cell r="AZ1100"/>
          <cell r="BA1100"/>
          <cell r="BB1100" t="str">
            <v>สืบทรัพย์ 4/05/67//ลงผล 27/5/67//รายงานผล31/5/67</v>
          </cell>
          <cell r="BC1100">
            <v>1200</v>
          </cell>
          <cell r="BD1100">
            <v>17</v>
          </cell>
          <cell r="BE1100">
            <v>1</v>
          </cell>
          <cell r="BF1100">
            <v>2568</v>
          </cell>
          <cell r="BG1100">
            <v>0</v>
          </cell>
          <cell r="BH1100" t="str">
            <v>-</v>
          </cell>
          <cell r="BI1100" t="str">
            <v>-</v>
          </cell>
          <cell r="BJ1100" t="str">
            <v>-</v>
          </cell>
          <cell r="BK1100">
            <v>0</v>
          </cell>
          <cell r="BL1100">
            <v>1150</v>
          </cell>
          <cell r="BM1100">
            <v>0</v>
          </cell>
          <cell r="BN1100" t="str">
            <v/>
          </cell>
          <cell r="BO1100" t="str">
            <v/>
          </cell>
          <cell r="BP1100" t="str">
            <v/>
          </cell>
          <cell r="BQ1100" t="str">
            <v>-</v>
          </cell>
          <cell r="BR1100" t="str">
            <v>-</v>
          </cell>
          <cell r="BS1100" t="str">
            <v>-</v>
          </cell>
          <cell r="BT1100" t="str">
            <v>นางสาวโชติรส ประทุมมา</v>
          </cell>
          <cell r="BU1100">
            <v>883263011675</v>
          </cell>
          <cell r="BV1100" t="str">
            <v>1.นางสาวโชติรส ประทุมมา
2.นางสาวเบญจมาศ โปธิ
3.นายชัยสว่าง แสงวงค์มา 
4.นางพร แสงวงค์มา</v>
          </cell>
          <cell r="BW1100" t="str">
            <v xml:space="preserve">จำเลยที่ 1
จำเลยที่ 2
คู่สมรสจำเลยที่ 2
จำเลยที่ 3
</v>
          </cell>
          <cell r="BX1100" t="str">
            <v>3-5009-00352-02-7</v>
          </cell>
          <cell r="BY1100"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6849 ต.บ่อสลี อ.ฮอด จ.เชียงใหม่ซึ่งมีราคาประเมินที่ดิน 23,750 บาท (ไม่รวมสิ่งปลูกสร้าง) (สินส่วนตัว)
-พบว่ามีกรรมสิทธิ์ในที่ดิน เลขโฉนด 6851 ต.บ่อสลี อ.ฮอด จ.เชียงใหม่ซึ่งมีราคาประเมินที่ดิน 19,250 บาท (ไม่รวมสิ่งปลูกสร้าง)  (ปลอดจำนอง)
</v>
          </cell>
          <cell r="BZ1100" t="str">
            <v>พบ</v>
          </cell>
          <cell r="CA1100"/>
          <cell r="CB1100">
            <v>4</v>
          </cell>
          <cell r="CC1100"/>
          <cell r="CD1100" t="str">
            <v>นางสาวโชติรส ประทุมมา</v>
          </cell>
          <cell r="CE1100"/>
          <cell r="CF1100"/>
          <cell r="CG1100"/>
          <cell r="CH1100"/>
          <cell r="CI1100"/>
          <cell r="CJ1100"/>
          <cell r="CK1100"/>
          <cell r="CL1100"/>
          <cell r="CM1100"/>
          <cell r="CN1100"/>
          <cell r="CO1100"/>
          <cell r="CP1100"/>
        </row>
        <row r="1101">
          <cell r="B1101">
            <v>2578</v>
          </cell>
          <cell r="C1101">
            <v>1098</v>
          </cell>
          <cell r="D1101">
            <v>27</v>
          </cell>
          <cell r="E1101">
            <v>3</v>
          </cell>
          <cell r="F1101">
            <v>2567</v>
          </cell>
          <cell r="G1101">
            <v>800030097649</v>
          </cell>
          <cell r="H1101" t="str">
            <v>นางสาว</v>
          </cell>
          <cell r="I1101" t="str">
            <v>ศิราณี</v>
          </cell>
          <cell r="J1101" t="str">
            <v>ฟูเมือง</v>
          </cell>
          <cell r="K1101" t="str">
            <v>1-5002-90000-21-5</v>
          </cell>
          <cell r="L1101" t="str">
            <v>ฮอด</v>
          </cell>
          <cell r="M1101" t="str">
            <v>เชียงใหม่ 3</v>
          </cell>
          <cell r="N1101">
            <v>8</v>
          </cell>
          <cell r="O1101" t="str">
            <v>สินเชื่อธนาคารประชาชน</v>
          </cell>
          <cell r="P1101" t="str">
            <v>1.บุคคลค้ำประกัน</v>
          </cell>
          <cell r="Q1101">
            <v>77937.899999999994</v>
          </cell>
          <cell r="R1101" t="str">
            <v>62,027.80</v>
          </cell>
          <cell r="S1101" t="str">
            <v>จังหวัดฮอด</v>
          </cell>
          <cell r="T1101" t="str">
            <v>ผบE32</v>
          </cell>
          <cell r="U1101">
            <v>2565</v>
          </cell>
          <cell r="V1101" t="str">
            <v>ผบ,E193</v>
          </cell>
          <cell r="W1101">
            <v>2565</v>
          </cell>
          <cell r="X1101"/>
          <cell r="Y1101"/>
          <cell r="Z1101"/>
          <cell r="AA1101">
            <v>15</v>
          </cell>
          <cell r="AB1101">
            <v>3</v>
          </cell>
          <cell r="AC1101">
            <v>2565</v>
          </cell>
          <cell r="AD1101"/>
          <cell r="AE1101"/>
          <cell r="AF1101"/>
          <cell r="AG1101"/>
          <cell r="AH1101"/>
          <cell r="AI1101"/>
          <cell r="AJ1101"/>
          <cell r="AK1101"/>
          <cell r="AL1101"/>
          <cell r="AM1101"/>
          <cell r="AN1101"/>
          <cell r="AO1101"/>
          <cell r="AP1101"/>
          <cell r="AQ1101"/>
          <cell r="AR1101"/>
          <cell r="AS1101"/>
          <cell r="AT1101"/>
          <cell r="AU1101"/>
          <cell r="AV1101"/>
          <cell r="AW1101"/>
          <cell r="AX1101"/>
          <cell r="AY1101"/>
          <cell r="AZ1101"/>
          <cell r="BA1101"/>
          <cell r="BB1101"/>
          <cell r="BC1101" t="str">
            <v/>
          </cell>
          <cell r="BD1101" t="str">
            <v/>
          </cell>
          <cell r="BE1101" t="str">
            <v/>
          </cell>
          <cell r="BF1101" t="str">
            <v/>
          </cell>
          <cell r="BG1101" t="str">
            <v/>
          </cell>
          <cell r="BH1101" t="str">
            <v/>
          </cell>
          <cell r="BI1101" t="str">
            <v/>
          </cell>
          <cell r="BJ1101" t="str">
            <v/>
          </cell>
          <cell r="BK1101" t="str">
            <v/>
          </cell>
          <cell r="BL1101" t="str">
            <v/>
          </cell>
          <cell r="BM1101" t="str">
            <v/>
          </cell>
          <cell r="BN1101" t="str">
            <v/>
          </cell>
          <cell r="BO1101" t="str">
            <v/>
          </cell>
          <cell r="BP1101" t="str">
            <v/>
          </cell>
          <cell r="BQ1101" t="str">
            <v/>
          </cell>
          <cell r="BR1101" t="str">
            <v/>
          </cell>
          <cell r="BS1101" t="str">
            <v/>
          </cell>
          <cell r="BT1101" t="str">
            <v>นางสาวศิราณี ฟูเมือง</v>
          </cell>
          <cell r="BU1101">
            <v>888164010104</v>
          </cell>
          <cell r="BV1101" t="str">
            <v>1.นางสาวศิราณี ฟูเมือง
2.นางสาวจินตนา ตั๋นเขียว
3.นายเอกสิทธิ์ แก้วจอมแปง
4.นายวิทยา สุดสายอึก
5.นางสาววิไลวรรณ ศรีวงค์</v>
          </cell>
          <cell r="BW1101" t="str">
            <v>จำเลยที่ 1
จำเลยที่ 2
คู่สมรสจำเลยที่ 2
จำเลยที่ 3
คู่สมรสจำเลยที่ 3</v>
          </cell>
          <cell r="BX1101" t="str">
            <v>3-5012-00511-30-1</v>
          </cell>
          <cell r="BY1101" t="str">
            <v xml:space="preserve">-ไม่พบว่ามีกรรมสิทธิ์ในที่ดิน อ.ฮอด จ.เชียงใหม่ 
'-ไม่พบว่ามีกรรมสิทธิ์ในที่ดิน อ.จอมทอง จ.เชียงใหม่ 
-พบว่ามีกรรมสิทธิ์ในที่ดิน เลขโฉนด 210 ต.หางดง อ.ออด จ.เชียงใหม่ซึ่งมีราคาประเมินที่ดิน 56,700 บาท(ไม่รวมสิ่งปลูกสร้าง)(ปลอดจำนอง)
-พบว่ามีกรรมสิทธิ์ในที่ดิน เลขโฉนด 111 ต.หางดง อ.ออด จ.เชียงใหม่ซึ่งมีราคาประเมินที่ดิน 287,550 บาท(ไม่รวมสิ่งปลูกสร้าง)(สินส่วนตัว)  
-พบว่ามีกรรมสิทธิ์ในที่ดิน เลขโฉนด 213 ต.หางดง อ.ออด จ.เชียงใหม่ซึ่งมีราคาประเมินที่ดิน 124,000 บาท (ไม่รวมสิ่งปลูกสร้าง)(สินส่วนตัว)  
-ไม่พบว่ามีกรรมสิทธิ์ในที่ดิน อ.ฮอด จ.เชียงใหม่ 
-พบว่ามีกรรมสิทธิ์ในที่ดิน เลขโฉนด 42771 ต.บ้านแปะ อ.จอมทอง จ.เชียงใหม่ซึ่งตรวจสอบราคาประเมินที่ดินแล้ว ไม่พบราคาประเมิน (ปลอดจำนอง)
-ไม่พบว่ามีกรรมสิทธิ์ในที่ดิน อ.สันทราย จ.เชียงใหม่ 
-ไม่พบว่ามีกรรมสิทธิ์ในที่ดิน อ.สันทราย จ.เชียงใหม่ </v>
          </cell>
          <cell r="BZ1101" t="str">
            <v>พบ</v>
          </cell>
          <cell r="CA1101"/>
          <cell r="CB1101">
            <v>5</v>
          </cell>
          <cell r="CC1101"/>
          <cell r="CD1101" t="str">
            <v>นางสาวศิราณี ฟูเมือง</v>
          </cell>
          <cell r="CE1101"/>
          <cell r="CF1101"/>
          <cell r="CG1101"/>
          <cell r="CH1101"/>
          <cell r="CI1101"/>
          <cell r="CJ1101"/>
          <cell r="CK1101"/>
          <cell r="CL1101"/>
          <cell r="CM1101"/>
          <cell r="CN1101"/>
          <cell r="CO1101"/>
          <cell r="CP1101"/>
        </row>
        <row r="1102">
          <cell r="B1102">
            <v>2579</v>
          </cell>
          <cell r="C1102">
            <v>1099</v>
          </cell>
          <cell r="D1102">
            <v>27</v>
          </cell>
          <cell r="E1102">
            <v>3</v>
          </cell>
          <cell r="F1102">
            <v>2567</v>
          </cell>
          <cell r="G1102">
            <v>800055984234</v>
          </cell>
          <cell r="H1102" t="str">
            <v>นาย</v>
          </cell>
          <cell r="I1102" t="str">
            <v>ณัฐพงศ์</v>
          </cell>
          <cell r="J1102" t="str">
            <v>เปงดี</v>
          </cell>
          <cell r="K1102" t="str">
            <v>1-5016-00884-59-5</v>
          </cell>
          <cell r="L1102" t="str">
            <v>ดอยเต่า</v>
          </cell>
          <cell r="M1102" t="str">
            <v xml:space="preserve">เชียงใหม่ 3 </v>
          </cell>
          <cell r="N1102">
            <v>8</v>
          </cell>
          <cell r="O1102" t="str">
            <v>สินเชื่อพัฒนาองค์กรชุมชน(รายบุคคล)</v>
          </cell>
          <cell r="P1102" t="str">
            <v>1.บุคคลค้ำประกัน</v>
          </cell>
          <cell r="Q1102">
            <v>65166.7</v>
          </cell>
          <cell r="R1102">
            <v>52690.19</v>
          </cell>
          <cell r="S1102" t="str">
            <v>จังหวัดฮอด</v>
          </cell>
          <cell r="T1102" t="str">
            <v>ผบE796</v>
          </cell>
          <cell r="U1102">
            <v>2565</v>
          </cell>
          <cell r="V1102" t="str">
            <v>ผบE891</v>
          </cell>
          <cell r="W1102">
            <v>2565</v>
          </cell>
          <cell r="X1102"/>
          <cell r="Y1102"/>
          <cell r="Z1102"/>
          <cell r="AA1102">
            <v>21</v>
          </cell>
          <cell r="AB1102">
            <v>11</v>
          </cell>
          <cell r="AC1102">
            <v>2564</v>
          </cell>
          <cell r="AD1102"/>
          <cell r="AE1102"/>
          <cell r="AF1102"/>
          <cell r="AG1102"/>
          <cell r="AH1102"/>
          <cell r="AI1102"/>
          <cell r="AJ1102"/>
          <cell r="AK1102"/>
          <cell r="AL1102"/>
          <cell r="AM1102"/>
          <cell r="AN1102"/>
          <cell r="AO1102"/>
          <cell r="AP1102"/>
          <cell r="AQ1102"/>
          <cell r="AR1102"/>
          <cell r="AS1102"/>
          <cell r="AT1102"/>
          <cell r="AU1102"/>
          <cell r="AV1102"/>
          <cell r="AW1102"/>
          <cell r="AX1102"/>
          <cell r="AY1102"/>
          <cell r="AZ1102"/>
          <cell r="BA1102"/>
          <cell r="BB1102" t="str">
            <v>รายงานผลสืบทรัพย์ (รอบ 1) - ไม่พบทรัพย์ 7/8/2567</v>
          </cell>
          <cell r="BC1102">
            <v>900</v>
          </cell>
          <cell r="BD1102">
            <v>17</v>
          </cell>
          <cell r="BE1102">
            <v>2</v>
          </cell>
          <cell r="BF1102">
            <v>2568</v>
          </cell>
          <cell r="BG1102">
            <v>0</v>
          </cell>
          <cell r="BH1102" t="str">
            <v>-</v>
          </cell>
          <cell r="BI1102" t="str">
            <v>-</v>
          </cell>
          <cell r="BJ1102" t="str">
            <v>-</v>
          </cell>
          <cell r="BK1102">
            <v>0</v>
          </cell>
          <cell r="BL1102">
            <v>805</v>
          </cell>
          <cell r="BM1102">
            <v>0</v>
          </cell>
          <cell r="BN1102" t="str">
            <v/>
          </cell>
          <cell r="BO1102" t="str">
            <v/>
          </cell>
          <cell r="BP1102" t="str">
            <v/>
          </cell>
          <cell r="BQ1102" t="str">
            <v>-</v>
          </cell>
          <cell r="BR1102" t="str">
            <v>-</v>
          </cell>
          <cell r="BS1102" t="str">
            <v>-</v>
          </cell>
          <cell r="BT1102" t="str">
            <v>นายณัฐพงศ์ เปงดี</v>
          </cell>
          <cell r="BU1102">
            <v>888164010477</v>
          </cell>
          <cell r="BV1102" t="str">
            <v>1. นายณัฐพงศ์ เปงดี
2. นางสาวนิยดา นุชไตรราช
3. นายชัยวัฒน์ สุริยะ</v>
          </cell>
          <cell r="BW1102" t="str">
            <v>จำเลยที่ 1
จำเลยที่ 2
จำเลยที่ 3</v>
          </cell>
          <cell r="BX1102" t="str">
            <v>1-5016-00084-59-5
3-5017-00025-89-9
3-5017-00026-07-1</v>
          </cell>
          <cell r="BY1102"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v>
          </cell>
          <cell r="BZ1102" t="str">
            <v>ไม่พบทรัพย์</v>
          </cell>
          <cell r="CA1102"/>
          <cell r="CB1102">
            <v>3</v>
          </cell>
          <cell r="CC1102" t="str">
            <v>ธิติพร</v>
          </cell>
          <cell r="CD1102"/>
          <cell r="CE1102"/>
          <cell r="CF1102"/>
          <cell r="CG1102"/>
          <cell r="CH1102"/>
          <cell r="CI1102"/>
          <cell r="CJ1102"/>
          <cell r="CK1102"/>
          <cell r="CL1102">
            <v>243840</v>
          </cell>
          <cell r="CM1102"/>
          <cell r="CN1102"/>
          <cell r="CO1102"/>
          <cell r="CP1102"/>
        </row>
        <row r="1103">
          <cell r="B1103">
            <v>2580</v>
          </cell>
          <cell r="C1103">
            <v>1100</v>
          </cell>
          <cell r="D1103">
            <v>27</v>
          </cell>
          <cell r="E1103">
            <v>3</v>
          </cell>
          <cell r="F1103">
            <v>2567</v>
          </cell>
          <cell r="G1103">
            <v>800190719164</v>
          </cell>
          <cell r="H1103" t="str">
            <v>นาย</v>
          </cell>
          <cell r="I1103" t="str">
            <v>ณัฐพงศ์</v>
          </cell>
          <cell r="J1103" t="str">
            <v>ผางวารี</v>
          </cell>
          <cell r="K1103" t="str">
            <v>1-5099-00356-15-6</v>
          </cell>
          <cell r="L1103" t="str">
            <v>จอมทอง</v>
          </cell>
          <cell r="M1103" t="str">
            <v>เชียงใหม่ 3</v>
          </cell>
          <cell r="N1103">
            <v>8</v>
          </cell>
          <cell r="O1103" t="str">
            <v>สินเชื่อผู้รายได้ประจำ Covid-19 (PSA)</v>
          </cell>
          <cell r="P1103" t="str">
            <v>1.บุคคลค้ำประกัน</v>
          </cell>
          <cell r="Q1103">
            <v>34049.47</v>
          </cell>
          <cell r="R1103" t="str">
            <v>31,575.90</v>
          </cell>
          <cell r="S1103" t="str">
            <v>จังหวัดลำพูน</v>
          </cell>
          <cell r="T1103" t="str">
            <v>ผบE1689</v>
          </cell>
          <cell r="U1103">
            <v>2565</v>
          </cell>
          <cell r="V1103" t="str">
            <v>ผบE2110</v>
          </cell>
          <cell r="W1103">
            <v>2565</v>
          </cell>
          <cell r="AA1103">
            <v>20</v>
          </cell>
          <cell r="AB1103">
            <v>10</v>
          </cell>
          <cell r="AC1103">
            <v>2565</v>
          </cell>
          <cell r="BB1103" t="str">
            <v>สืบทรัพย์ครั้งที่ 1 27/5/2567// ลงผลสืบครั้งที่ 1 5/6/2567//รายงานผลสืบทรัพย์11/6/2567//</v>
          </cell>
          <cell r="BC1103" t="str">
            <v/>
          </cell>
          <cell r="BD1103" t="str">
            <v/>
          </cell>
          <cell r="BE1103" t="str">
            <v/>
          </cell>
          <cell r="BF1103" t="str">
            <v/>
          </cell>
          <cell r="BG1103" t="str">
            <v/>
          </cell>
          <cell r="BH1103" t="str">
            <v/>
          </cell>
          <cell r="BI1103" t="str">
            <v/>
          </cell>
          <cell r="BJ1103" t="str">
            <v/>
          </cell>
          <cell r="BK1103" t="str">
            <v/>
          </cell>
          <cell r="BL1103" t="str">
            <v/>
          </cell>
          <cell r="BM1103" t="str">
            <v/>
          </cell>
          <cell r="BN1103" t="str">
            <v/>
          </cell>
          <cell r="BO1103" t="str">
            <v/>
          </cell>
          <cell r="BP1103" t="str">
            <v/>
          </cell>
          <cell r="BQ1103" t="str">
            <v/>
          </cell>
          <cell r="BR1103" t="str">
            <v/>
          </cell>
          <cell r="BS1103" t="str">
            <v/>
          </cell>
          <cell r="BT1103" t="str">
            <v>นายณัฐพงศ์ ผางวารี</v>
          </cell>
          <cell r="BU1103">
            <v>888165010020</v>
          </cell>
          <cell r="BV1103" t="str">
            <v xml:space="preserve">1.นายณัฐพงศ์  ผางวารี 
2.นางณปภัชหรือมิ่งขวัญ  สุภาศรีหรือคำส่วย
3.นายปิยะพงศ์หรือรชธร  สุภาศรี
</v>
          </cell>
          <cell r="BW1103" t="str">
            <v>จำเลยที่ 1
จำเลยที่ 2
คู่สมรสจำเลยที่ 2</v>
          </cell>
          <cell r="BX1103" t="str">
            <v xml:space="preserve">1-5099-00356-15-6
3-5013-00643-21-8
3-5019-00009-14-5
</v>
          </cell>
          <cell r="BY1103" t="str">
            <v>-ไม่พบว่ามีกรรมสิทธิ์ในที่ดิน อ.บ้านโฮ่ง จ.ลำพูน 
-ไม่พบว่ามีกรรมสิทธิ์ในที่ดิน อ.สารภี จ.เชียงใหม่
-พบว่ามีกรรมสิทธิ์ในที่ดิน เลขที่โฉนด 3339 ต.สันกำแพง อ.สันกำแพง จ.เชียงใหม่ ซึ่งมีราคาประเมินที่ดิน  707,000 บาท ไม่รวมสิ่งปลูกสร้าง (ติดจำนองธนาคารไทยพาณิชย์)
-พบว่ามีกรรมสิทธิ์ในที่ดิน เลขที่โฉนด 39682 ต.สันกำแพง อ.สันกำแพง จ.เชียงใหม่  ซึ่งไม่พบราคาประเมินที่ดิน (ติดจำนองธนาคารเพื่อการเกษตร)
-พบว่ามกรรมสิทธิ์ในที่ดิน เลขที่โฉนด 1715 ต.หนองผึ้ง อ.สารภี จ.เชียงใหม่ซึ่งมีราคาประเมินที่ดิน  860,000 บาท (ไม่รวมสิ่งปลูกสร้าง) (สินส่วนตัว)(ติดจำนองธนาคารเพื่อการเกษตร)
-พบว่ามกรรมสิทธิ์ในที่ดิน เลขที่โฉนด 46214 ต.หนองผึ้ง อ.สารภี จ.เชียงใหม่ ซึ่งมีราคาประเมินที่ดิน  682,500 บาท(ไม่รวมสิ่งปลูกสร้าง)(สินส่วนตัว)(ติดจำนองธนาคารเพื่อการเกษตร)
-พบว่ามกรรมสิทธิ์ในที่ดิน เลขที่โฉนด 46215 ต.หนองผึ้ง อ.สารภี จ.เชียงใหม่ซึ่งมีราคาประเมินที่ดิน  682,500 บาท(ไม่รวมสิ่งปลูกสร้าง) (สินส่วนตัว)(ติดจำนองธนาคารเพื่อการเกษตร)</v>
          </cell>
        </row>
        <row r="1104">
          <cell r="B1104">
            <v>2581</v>
          </cell>
          <cell r="C1104">
            <v>1101</v>
          </cell>
          <cell r="D1104"/>
          <cell r="E1104"/>
          <cell r="F1104"/>
          <cell r="G1104">
            <v>800093571183</v>
          </cell>
          <cell r="H1104" t="str">
            <v>นาย</v>
          </cell>
          <cell r="I1104" t="str">
            <v>สิรภัทร</v>
          </cell>
          <cell r="J1104" t="str">
            <v>สุต๋าคำ</v>
          </cell>
          <cell r="K1104" t="str">
            <v>3-5002-00272-07-1</v>
          </cell>
          <cell r="L1104" t="str">
            <v>จอมทอง</v>
          </cell>
          <cell r="M1104" t="str">
            <v>เชียงใหม่ 3</v>
          </cell>
          <cell r="N1104">
            <v>8</v>
          </cell>
          <cell r="O1104" t="str">
            <v>สินเชื่อแก้ไขปัญหาหนี้นอกระบบ PSAระยะที่2</v>
          </cell>
          <cell r="P1104" t="str">
            <v>1.บุคคลค้ำประกัน</v>
          </cell>
          <cell r="Q1104"/>
          <cell r="R1104"/>
          <cell r="S1104" t="str">
            <v>จังหวัดฮอด</v>
          </cell>
          <cell r="T1104" t="str">
            <v>ผบE434</v>
          </cell>
          <cell r="U1104">
            <v>2565</v>
          </cell>
          <cell r="V1104" t="str">
            <v>ผบE544</v>
          </cell>
          <cell r="W1104">
            <v>2565</v>
          </cell>
          <cell r="X1104"/>
          <cell r="Y1104"/>
          <cell r="Z1104"/>
          <cell r="AA1104">
            <v>27</v>
          </cell>
          <cell r="AB1104">
            <v>7</v>
          </cell>
          <cell r="AC1104">
            <v>2565</v>
          </cell>
          <cell r="AD1104"/>
          <cell r="AE1104"/>
          <cell r="AF1104"/>
          <cell r="AG1104"/>
          <cell r="AH1104"/>
          <cell r="AI1104"/>
          <cell r="AJ1104"/>
          <cell r="AK1104"/>
          <cell r="AL1104"/>
          <cell r="AM1104"/>
          <cell r="AN1104"/>
          <cell r="AO1104"/>
          <cell r="AP1104"/>
          <cell r="AQ1104"/>
          <cell r="BB1104" t="str">
            <v>สืบทรัพย์ครั้งที่1 24/4/67//ลงผลสืบ27/4/67//รอคัดภาพลักษณ์//ลงผลคัดภาพลักษณ์17/5/67//รายงานรอบที่หนึ่ง17/5/2567</v>
          </cell>
          <cell r="BC1104" t="str">
            <v/>
          </cell>
          <cell r="BD1104" t="str">
            <v/>
          </cell>
          <cell r="BE1104" t="str">
            <v/>
          </cell>
          <cell r="BF1104" t="str">
            <v/>
          </cell>
          <cell r="BG1104" t="str">
            <v/>
          </cell>
          <cell r="BH1104" t="str">
            <v/>
          </cell>
          <cell r="BI1104" t="str">
            <v/>
          </cell>
          <cell r="BJ1104" t="str">
            <v/>
          </cell>
          <cell r="BK1104" t="str">
            <v/>
          </cell>
          <cell r="BL1104" t="str">
            <v/>
          </cell>
          <cell r="BM1104" t="str">
            <v/>
          </cell>
          <cell r="BN1104" t="str">
            <v/>
          </cell>
          <cell r="BO1104" t="str">
            <v/>
          </cell>
          <cell r="BP1104" t="str">
            <v/>
          </cell>
          <cell r="BQ1104" t="str">
            <v/>
          </cell>
          <cell r="BR1104" t="str">
            <v/>
          </cell>
          <cell r="BS1104" t="str">
            <v/>
          </cell>
          <cell r="BT1104" t="str">
            <v>นายสิรภัทร สุต๋าคำ</v>
          </cell>
          <cell r="BU1104">
            <v>888165010037</v>
          </cell>
          <cell r="BV1104" t="str">
            <v>นายสิริภัทร  สุต๋าคำ
นางสาวพิชชานันท์  ตุ้มปามา
นายนิติพงษ์  แสนสุรินทร์
นางสาวทิพวรรณ  ทองมาลัย</v>
          </cell>
          <cell r="BW1104" t="str">
            <v>จำเลยที่1
จำเลยที่ 2
คู่สมรสจำเลยที่ 2
จำเลยที่ 3</v>
          </cell>
          <cell r="BX1104" t="str">
            <v>3-5002-00272-07-1
1-5051-00000-94-9
1-5002-00177-60-9
1-6599-00075-75-0</v>
          </cell>
          <cell r="BY1104" t="str">
            <v>-ไม่พบว่ามีกรรมสิทธิ์ในที่ดิน  อ.แม่ริม จ.เชียงใหม่
-พบว่ามีกรรมสิทธิ์ในที่ดิน  โฉนดที่ดินเลขที่ 53253 ต.บ้านหลวง อ.จอมทอง จ.เชียงใหม่ (ติดจำนองธนาคารเพื่อการเกษตรและสหกรณ์)
-ไม่พบว่ามีกรรมสิทธิ์ในที่ดิน  อ.จอมทอง จ.เชียงใหม่
-ไม่พบว่ามีกรรมสิทธิ์ในที่ดิน อ.จอมทอง จ.เชียงใหม่
- ไม่พบว่ามีกรรมสิทธิ์ในที่ดิน อ.จอมทอง จ.เชียงใหม่</v>
          </cell>
          <cell r="BZ1104" t="str">
            <v>พบ</v>
          </cell>
          <cell r="CA1104"/>
          <cell r="CB1104">
            <v>4</v>
          </cell>
          <cell r="CC1104"/>
          <cell r="CD1104"/>
          <cell r="CE1104"/>
          <cell r="CF1104"/>
          <cell r="CG1104"/>
          <cell r="CH1104"/>
          <cell r="CI1104"/>
          <cell r="CJ1104"/>
          <cell r="CK1104"/>
          <cell r="CL1104"/>
          <cell r="CM1104"/>
          <cell r="CN1104"/>
          <cell r="CO1104"/>
          <cell r="CP1104"/>
        </row>
        <row r="1105">
          <cell r="B1105">
            <v>2582</v>
          </cell>
          <cell r="C1105">
            <v>1102</v>
          </cell>
          <cell r="D1105"/>
          <cell r="E1105"/>
          <cell r="F1105"/>
          <cell r="G1105">
            <v>800094730432</v>
          </cell>
          <cell r="H1105" t="str">
            <v>นาย</v>
          </cell>
          <cell r="I1105" t="str">
            <v>จรัส</v>
          </cell>
          <cell r="J1105" t="str">
            <v>ฟูคำฟู</v>
          </cell>
          <cell r="K1105" t="str">
            <v>5-5804-90001-52-8</v>
          </cell>
          <cell r="L1105" t="str">
            <v>จอมทอง</v>
          </cell>
          <cell r="M1105" t="str">
            <v xml:space="preserve">เชียงใหม่ 3 </v>
          </cell>
          <cell r="N1105">
            <v>8</v>
          </cell>
          <cell r="O1105" t="str">
            <v>สินเชื่อแก้ไขปัญหาหนี้นอกระบบ PSAระยะที่2</v>
          </cell>
          <cell r="P1105" t="str">
            <v>1.บุคคลค้ำประกัน</v>
          </cell>
          <cell r="Q1105"/>
          <cell r="R1105"/>
          <cell r="S1105" t="str">
            <v>จังหวัดฮอด</v>
          </cell>
          <cell r="T1105" t="str">
            <v>ผบE429</v>
          </cell>
          <cell r="U1105">
            <v>2565</v>
          </cell>
          <cell r="V1105" t="str">
            <v>ผบE626</v>
          </cell>
          <cell r="W1105">
            <v>2565</v>
          </cell>
          <cell r="X1105"/>
          <cell r="Y1105"/>
          <cell r="Z1105"/>
          <cell r="AA1105">
            <v>23</v>
          </cell>
          <cell r="AB1105">
            <v>8</v>
          </cell>
          <cell r="AC1105">
            <v>2565</v>
          </cell>
          <cell r="AD1105"/>
          <cell r="AE1105"/>
          <cell r="AF1105"/>
          <cell r="AG1105"/>
          <cell r="AH1105"/>
          <cell r="AI1105"/>
          <cell r="AJ1105"/>
          <cell r="AK1105"/>
          <cell r="AL1105"/>
          <cell r="AM1105"/>
          <cell r="AN1105"/>
          <cell r="AO1105"/>
          <cell r="AP1105"/>
          <cell r="AQ1105"/>
          <cell r="AR1105"/>
          <cell r="AS1105"/>
          <cell r="AT1105"/>
          <cell r="AU1105"/>
          <cell r="AV1105"/>
          <cell r="AW1105"/>
          <cell r="AX1105"/>
          <cell r="AY1105"/>
          <cell r="AZ1105" t="str">
            <v xml:space="preserve"> </v>
          </cell>
          <cell r="BA1105"/>
          <cell r="BB1105" t="str">
            <v>รายงานผลสืบทรัพย์ 30/4/2567</v>
          </cell>
          <cell r="BC1105">
            <v>900</v>
          </cell>
          <cell r="BD1105">
            <v>17</v>
          </cell>
          <cell r="BE1105">
            <v>1</v>
          </cell>
          <cell r="BF1105">
            <v>2568</v>
          </cell>
          <cell r="BG1105">
            <v>0</v>
          </cell>
          <cell r="BH1105" t="str">
            <v>-</v>
          </cell>
          <cell r="BI1105" t="str">
            <v>-</v>
          </cell>
          <cell r="BJ1105" t="str">
            <v>-</v>
          </cell>
          <cell r="BK1105">
            <v>0</v>
          </cell>
          <cell r="BL1105">
            <v>630</v>
          </cell>
          <cell r="BM1105">
            <v>0</v>
          </cell>
          <cell r="BN1105" t="str">
            <v/>
          </cell>
          <cell r="BO1105" t="str">
            <v/>
          </cell>
          <cell r="BP1105" t="str">
            <v/>
          </cell>
          <cell r="BQ1105" t="str">
            <v>-</v>
          </cell>
          <cell r="BR1105" t="str">
            <v>-</v>
          </cell>
          <cell r="BS1105" t="str">
            <v>-</v>
          </cell>
          <cell r="BT1105" t="str">
            <v>นายจรัส ฟูคำฟู</v>
          </cell>
          <cell r="BU1105">
            <v>888165010040</v>
          </cell>
          <cell r="BV1105" t="str">
            <v>1.นายจรัส ฟูคำฟู
2.นางสาววันเพ็ญ ไชยวงค์
3.นายประสาน ไชยวงค์</v>
          </cell>
          <cell r="BW1105" t="str">
            <v>จำเลยที่ 1
จำเลยที่ 2
คู่สมรสจำเลยที่ 2</v>
          </cell>
          <cell r="BX1105" t="str">
            <v xml:space="preserve">5-5804-90001-52-8
1-5002-00153-82-3
1-5002-00144-89-1
</v>
          </cell>
          <cell r="BY1105"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05" t="str">
            <v>ไม่พบ</v>
          </cell>
          <cell r="CA1105"/>
          <cell r="CB1105">
            <v>3</v>
          </cell>
          <cell r="CC1105"/>
          <cell r="CD1105"/>
          <cell r="CE1105"/>
          <cell r="CF1105"/>
          <cell r="CG1105"/>
          <cell r="CH1105"/>
          <cell r="CI1105"/>
          <cell r="CJ1105"/>
          <cell r="CK1105"/>
          <cell r="CL1105"/>
          <cell r="CM1105"/>
          <cell r="CN1105"/>
          <cell r="CO1105"/>
        </row>
        <row r="1106">
          <cell r="B1106">
            <v>2583</v>
          </cell>
          <cell r="C1106">
            <v>1103</v>
          </cell>
          <cell r="D1106"/>
          <cell r="E1106"/>
          <cell r="F1106"/>
          <cell r="G1106">
            <v>800072153813</v>
          </cell>
          <cell r="H1106" t="str">
            <v>นาง</v>
          </cell>
          <cell r="I1106" t="str">
            <v>บัวแก้ว</v>
          </cell>
          <cell r="J1106" t="str">
            <v>ยาพิชัย</v>
          </cell>
          <cell r="K1106" t="str">
            <v xml:space="preserve">3-5002-00778-78-1 </v>
          </cell>
          <cell r="L1106" t="str">
            <v>จอมทอง</v>
          </cell>
          <cell r="M1106" t="str">
            <v xml:space="preserve">เชียงใหม่ 3 </v>
          </cell>
          <cell r="N1106">
            <v>8</v>
          </cell>
          <cell r="O1106" t="str">
            <v>สินเชื่อธนาคารประชาชน</v>
          </cell>
          <cell r="P1106" t="str">
            <v>1.บุคคลค้ำประกัน</v>
          </cell>
          <cell r="Q1106"/>
          <cell r="R1106"/>
          <cell r="S1106" t="str">
            <v>แขวงเชียงใหม่</v>
          </cell>
          <cell r="T1106" t="str">
            <v>ผบ.889</v>
          </cell>
          <cell r="U1106">
            <v>2565</v>
          </cell>
          <cell r="V1106" t="str">
            <v>ผบ.1303</v>
          </cell>
          <cell r="W1106">
            <v>2565</v>
          </cell>
          <cell r="X1106"/>
          <cell r="Y1106"/>
          <cell r="Z1106"/>
          <cell r="AA1106">
            <v>17</v>
          </cell>
          <cell r="AB1106">
            <v>8</v>
          </cell>
          <cell r="AC1106">
            <v>2565</v>
          </cell>
          <cell r="AD1106"/>
          <cell r="AE1106"/>
          <cell r="AF1106"/>
          <cell r="AG1106"/>
          <cell r="AH1106"/>
          <cell r="AI1106"/>
          <cell r="AJ1106"/>
          <cell r="AK1106"/>
          <cell r="AL1106"/>
          <cell r="AM1106"/>
          <cell r="AN1106"/>
          <cell r="AO1106"/>
          <cell r="AP1106"/>
          <cell r="AQ1106"/>
          <cell r="AR1106"/>
          <cell r="AS1106"/>
          <cell r="AT1106"/>
          <cell r="AU1106"/>
          <cell r="AV1106"/>
          <cell r="AW1106"/>
          <cell r="AX1106"/>
          <cell r="AY1106"/>
          <cell r="AZ1106"/>
          <cell r="BA1106"/>
          <cell r="BB1106"/>
          <cell r="BC1106" t="str">
            <v/>
          </cell>
          <cell r="BD1106" t="str">
            <v/>
          </cell>
          <cell r="BE1106" t="str">
            <v/>
          </cell>
          <cell r="BF1106" t="str">
            <v/>
          </cell>
          <cell r="BG1106" t="str">
            <v/>
          </cell>
          <cell r="BH1106" t="str">
            <v/>
          </cell>
          <cell r="BI1106" t="str">
            <v/>
          </cell>
          <cell r="BJ1106" t="str">
            <v/>
          </cell>
          <cell r="BK1106" t="str">
            <v/>
          </cell>
          <cell r="BL1106" t="str">
            <v/>
          </cell>
          <cell r="BM1106" t="str">
            <v/>
          </cell>
          <cell r="BN1106" t="str">
            <v/>
          </cell>
          <cell r="BO1106" t="str">
            <v/>
          </cell>
          <cell r="BP1106" t="str">
            <v/>
          </cell>
          <cell r="BQ1106" t="str">
            <v/>
          </cell>
          <cell r="BR1106" t="str">
            <v/>
          </cell>
          <cell r="BS1106" t="str">
            <v/>
          </cell>
          <cell r="BT1106" t="str">
            <v>นางบัวแก้ว ยาพิชัย</v>
          </cell>
          <cell r="BU1106">
            <v>888165010027</v>
          </cell>
          <cell r="BV1106" t="str">
            <v>1.นางบัวแก้ว ยาพิชัย
2.นางนิลุบล ขาวพนัต
3.นายจำรัส กันทะยวง
4.นางปราณี กันทะยวง</v>
          </cell>
          <cell r="BW1106" t="str">
            <v>จำเลยที่ 1
จำเลยที่ 2
จำเลยที่ 3
คู่สมรสจำเลยที่ 3</v>
          </cell>
          <cell r="BX1106" t="str">
            <v>3-5002-00778-78-1
3-5002-00946-97-8
3-5016-00012-23-0
3-5002-00800-19-1</v>
          </cell>
          <cell r="BY1106"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v>
          </cell>
          <cell r="BZ1106" t="str">
            <v>ไม่พบ</v>
          </cell>
          <cell r="CA1106"/>
          <cell r="CB1106">
            <v>4</v>
          </cell>
          <cell r="CC1106"/>
          <cell r="CD1106"/>
          <cell r="CE1106"/>
          <cell r="CF1106"/>
          <cell r="CG1106"/>
          <cell r="CH1106"/>
          <cell r="CI1106"/>
          <cell r="CJ1106"/>
          <cell r="CK1106"/>
          <cell r="CL1106"/>
          <cell r="CM1106"/>
          <cell r="CN1106"/>
          <cell r="CO1106"/>
        </row>
        <row r="1107">
          <cell r="B1107">
            <v>2584</v>
          </cell>
          <cell r="C1107">
            <v>1104</v>
          </cell>
          <cell r="D1107">
            <v>27</v>
          </cell>
          <cell r="E1107">
            <v>3</v>
          </cell>
          <cell r="F1107">
            <v>2567</v>
          </cell>
          <cell r="G1107">
            <v>800090964464</v>
          </cell>
          <cell r="H1107" t="str">
            <v>นางสาว</v>
          </cell>
          <cell r="I1107" t="str">
            <v>ชลลดา</v>
          </cell>
          <cell r="J1107" t="str">
            <v>อุดงหรือสงวนศิลป์</v>
          </cell>
          <cell r="K1107" t="str">
            <v>1-5002-00143-96-8</v>
          </cell>
          <cell r="L1107" t="str">
            <v>จอมทอง</v>
          </cell>
          <cell r="M1107" t="str">
            <v xml:space="preserve">เชียงใหม่ 3 </v>
          </cell>
          <cell r="N1107">
            <v>8</v>
          </cell>
          <cell r="O1107" t="str">
            <v>สินเชื่อแก้ไขปัญหาหนี้นอกระบบ PSAระยะที่2</v>
          </cell>
          <cell r="P1107" t="str">
            <v>1.บุคคลค้ำประกัน</v>
          </cell>
          <cell r="Q1107">
            <v>43296.83</v>
          </cell>
          <cell r="R1107" t="str">
            <v>34,660.50</v>
          </cell>
          <cell r="S1107" t="str">
            <v>จังหวัดฮอด</v>
          </cell>
          <cell r="T1107" t="str">
            <v>ผบE439</v>
          </cell>
          <cell r="U1107">
            <v>2565</v>
          </cell>
          <cell r="V1107" t="str">
            <v>ผบE558</v>
          </cell>
          <cell r="W1107">
            <v>2565</v>
          </cell>
          <cell r="X1107"/>
          <cell r="Y1107"/>
          <cell r="Z1107"/>
          <cell r="AA1107">
            <v>27</v>
          </cell>
          <cell r="AB1107">
            <v>7</v>
          </cell>
          <cell r="AC1107">
            <v>2565</v>
          </cell>
          <cell r="AD1107"/>
          <cell r="AE1107"/>
          <cell r="AF1107"/>
          <cell r="AG1107"/>
          <cell r="AH1107"/>
          <cell r="AI1107"/>
          <cell r="AJ1107"/>
          <cell r="AK1107"/>
          <cell r="AL1107"/>
          <cell r="AM1107"/>
          <cell r="AN1107"/>
          <cell r="AO1107"/>
          <cell r="AP1107"/>
          <cell r="AQ1107"/>
          <cell r="AR1107"/>
          <cell r="AS1107"/>
          <cell r="AT1107"/>
          <cell r="AU1107"/>
          <cell r="AV1107"/>
          <cell r="AW1107"/>
          <cell r="AX1107"/>
          <cell r="AY1107"/>
          <cell r="AZ1107"/>
          <cell r="BA1107"/>
          <cell r="BB1107" t="str">
            <v>สืบทรัพย์ 14/05/67//ลงผล 21/5/67//รายงานผล21/5/67</v>
          </cell>
          <cell r="BC1107">
            <v>1200</v>
          </cell>
          <cell r="BD1107">
            <v>17</v>
          </cell>
          <cell r="BE1107">
            <v>1</v>
          </cell>
          <cell r="BF1107">
            <v>2568</v>
          </cell>
          <cell r="BG1107">
            <v>0</v>
          </cell>
          <cell r="BH1107" t="str">
            <v>-</v>
          </cell>
          <cell r="BI1107" t="str">
            <v>-</v>
          </cell>
          <cell r="BJ1107" t="str">
            <v>-</v>
          </cell>
          <cell r="BK1107">
            <v>0</v>
          </cell>
          <cell r="BL1107">
            <v>1050</v>
          </cell>
          <cell r="BM1107">
            <v>0</v>
          </cell>
          <cell r="BN1107" t="str">
            <v/>
          </cell>
          <cell r="BO1107" t="str">
            <v/>
          </cell>
          <cell r="BP1107" t="str">
            <v/>
          </cell>
          <cell r="BQ1107" t="str">
            <v>-</v>
          </cell>
          <cell r="BR1107" t="str">
            <v>-</v>
          </cell>
          <cell r="BS1107" t="str">
            <v>-</v>
          </cell>
          <cell r="BT1107" t="str">
            <v>นางสาวชลลดา อุดงหรือสงวนศิลป์</v>
          </cell>
          <cell r="BU1107">
            <v>888165010039</v>
          </cell>
          <cell r="BV1107" t="str">
            <v>1.นางสาว ชลดดา อุดง
2.นายสิทธิชัย สวงนศิลป์
3.นางสาวณิชานันท์ คำมามูล
4.นางสาวรัชดา รรมขัน</v>
          </cell>
          <cell r="BW1107" t="str">
            <v>จำเลยที่ 1
คู่สมรสจำเลยที่ 1
จำเลยที่ 2
จำเลยที่ 3</v>
          </cell>
          <cell r="BX1107" t="str">
            <v xml:space="preserve">1-5002-00143-36-8
1-5099-01062-90-3
3-5002-00620-43-6
1-5099-01355-37-4
</v>
          </cell>
          <cell r="BY1107" t="str">
            <v xml:space="preserve">-ไม่พบว่ามีกรรมสิทธิ์ในที่ดิน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อ.จอมทอง จ.เชียงใหม่
</v>
          </cell>
          <cell r="BZ1107" t="str">
            <v>ไม่พบ</v>
          </cell>
          <cell r="CA1107"/>
          <cell r="CB1107">
            <v>4</v>
          </cell>
          <cell r="CC1107"/>
          <cell r="CD1107"/>
          <cell r="CE1107"/>
          <cell r="CF1107"/>
          <cell r="CG1107"/>
          <cell r="CH1107"/>
          <cell r="CI1107"/>
          <cell r="CJ1107"/>
          <cell r="CK1107"/>
          <cell r="CL1107"/>
          <cell r="CM1107"/>
          <cell r="CN1107"/>
          <cell r="CO1107"/>
        </row>
        <row r="1108">
          <cell r="B1108">
            <v>2585</v>
          </cell>
          <cell r="C1108">
            <v>1105</v>
          </cell>
          <cell r="D1108">
            <v>27</v>
          </cell>
          <cell r="E1108">
            <v>3</v>
          </cell>
          <cell r="F1108">
            <v>2567</v>
          </cell>
          <cell r="G1108">
            <v>80096252286</v>
          </cell>
          <cell r="H1108" t="str">
            <v>นางสาว</v>
          </cell>
          <cell r="I1108" t="str">
            <v>แจ่มจันทร์</v>
          </cell>
          <cell r="J1108" t="str">
            <v>เหมพันธุ์</v>
          </cell>
          <cell r="K1108" t="str">
            <v>1-5099-00094-87-9</v>
          </cell>
          <cell r="L1108" t="str">
            <v>ดอยเต่า</v>
          </cell>
          <cell r="M1108" t="str">
            <v>เชียงใหม่ 3</v>
          </cell>
          <cell r="N1108">
            <v>8</v>
          </cell>
          <cell r="O1108" t="str">
            <v>สินเชื่อแก้ไขปัญหาหนี้นอกระบบ PSAระยะที่2</v>
          </cell>
          <cell r="P1108" t="str">
            <v>1.บุคคลค้ำประกัน</v>
          </cell>
          <cell r="Q1108">
            <v>54957.760000000002</v>
          </cell>
          <cell r="R1108" t="str">
            <v>42,494.00</v>
          </cell>
          <cell r="S1108" t="str">
            <v>แขวงเชียงใหม่</v>
          </cell>
          <cell r="T1108" t="str">
            <v>ผบE5225</v>
          </cell>
          <cell r="U1108">
            <v>2565</v>
          </cell>
          <cell r="V1108" t="str">
            <v xml:space="preserve">	ผบE7513</v>
          </cell>
          <cell r="W1108">
            <v>2565</v>
          </cell>
          <cell r="X1108"/>
          <cell r="Y1108"/>
          <cell r="Z1108"/>
          <cell r="AA1108">
            <v>25</v>
          </cell>
          <cell r="AB1108">
            <v>10</v>
          </cell>
          <cell r="AC1108">
            <v>2565</v>
          </cell>
          <cell r="AD1108"/>
          <cell r="AE1108"/>
          <cell r="AF1108"/>
          <cell r="AG1108"/>
          <cell r="AH1108"/>
          <cell r="AI1108"/>
          <cell r="AJ1108"/>
          <cell r="AK1108"/>
          <cell r="AL1108"/>
          <cell r="AM1108"/>
          <cell r="AN1108"/>
          <cell r="AO1108"/>
          <cell r="AP1108"/>
          <cell r="AQ1108"/>
          <cell r="AR1108"/>
          <cell r="AS1108"/>
          <cell r="AT1108"/>
          <cell r="AU1108"/>
          <cell r="AV1108"/>
          <cell r="AW1108"/>
          <cell r="AX1108"/>
          <cell r="AY1108"/>
          <cell r="AZ1108"/>
          <cell r="BA1108"/>
          <cell r="BB1108" t="str">
            <v>รายงานสืบทรัพย์ - พบทรัพย์ 27/8/2567</v>
          </cell>
          <cell r="BC1108">
            <v>900</v>
          </cell>
          <cell r="BD1108">
            <v>17</v>
          </cell>
          <cell r="BE1108">
            <v>2</v>
          </cell>
          <cell r="BF1108">
            <v>2568</v>
          </cell>
          <cell r="BG1108">
            <v>0</v>
          </cell>
          <cell r="BH1108" t="str">
            <v>-</v>
          </cell>
          <cell r="BI1108" t="str">
            <v>-</v>
          </cell>
          <cell r="BJ1108" t="str">
            <v>-</v>
          </cell>
          <cell r="BK1108">
            <v>0</v>
          </cell>
          <cell r="BL1108">
            <v>1965</v>
          </cell>
          <cell r="BM1108">
            <v>0</v>
          </cell>
          <cell r="BN1108" t="str">
            <v/>
          </cell>
          <cell r="BO1108" t="str">
            <v/>
          </cell>
          <cell r="BP1108" t="str">
            <v/>
          </cell>
          <cell r="BQ1108" t="str">
            <v>-</v>
          </cell>
          <cell r="BR1108" t="str">
            <v>-</v>
          </cell>
          <cell r="BS1108" t="str">
            <v>-</v>
          </cell>
          <cell r="BT1108" t="str">
            <v>นางสาวแจ่มจันทร์ เหมพันธุ์</v>
          </cell>
          <cell r="BU1108">
            <v>888165010011</v>
          </cell>
          <cell r="BV1108" t="str">
            <v>1. นางสาวนันทพัชร์ ปันธนามณีรัตน์ 
หรือนางสาวแจ่มจันทร์ เหมพันธ์
2. นางเอมิกา จูเมาหรือแก้วแก้ว
3. นายเอกชัย จูเมา</v>
          </cell>
          <cell r="BW1108" t="str">
            <v>จำเลยที่ 1
จำเลยที่ 2
คู่สมรสจำเลยที่ 2</v>
          </cell>
          <cell r="BX1108" t="str">
            <v>1-5099-00094-87-9
3-5711-00200-38-0
1-6099-90011-95-1</v>
          </cell>
          <cell r="BY1108" t="str">
            <v>- ไม่พบว่ามีกรรมสิทธิ์ในที่ดิน อ.ดอยเต่า จ.เชียงใหม่
- พบ โฉนดที่ดินเลขที่ 56001 เลขที่ดิน 2169 หน้าสำรวจ 6063 ต.ท่าศาลา อ.เมืองเชียงใหม่ จ.เชียงใหม่ (ปลอดจำนอง)
- ไม่พบว่ามีกรรมสิทธิ์ในที่ดิน อ.สันทราย จ.เชียงใหม่
- ไม่พบว่ามีกรรมสิทธิ์ในที่ดิน อ.เมืองลำพูน จ.ลำพูน
- ไม่พบว่ามีกรรมสิทธิ์ในที่ดิน อ.ดอยเต่า จ.เชียงใหม่
- ไม่พบว่ามีกรรมสิทธิ์ในที่ดิน อ.เวียงป่าเป้า จ.เชียงราย
- ไม่พบว่ามีกรรมสิทธิ์ในที่ดิน อ.เมืองเชียงใหม่ จ.เชียงใหม่
- พบ โฉนดที่ดินเลขที่ 45610 เลขที่ดิน 2571 หน้าสำรวจ 7359  ต.สันปูเลย อ.ดอยสะเก็ด จ.เชียงใหม่ (ติดจำนอง อธส.)
- ไม่พบว่ามีกรรมสิทธิ์ในที่ดิน อ.เมืองเชียงใหม่ จ.เชียงใหม่
- ไม่พบว่ามีกรรมสิทธิ์ในที่ดิน อ.ดอยสะเก็ด จ.เชียงใหม่</v>
          </cell>
          <cell r="BZ1108" t="str">
            <v>พบทรัพย์</v>
          </cell>
          <cell r="CA1108"/>
          <cell r="CB1108">
            <v>3</v>
          </cell>
          <cell r="CC1108" t="str">
            <v>ธิติพร</v>
          </cell>
          <cell r="CD1108"/>
          <cell r="CE1108"/>
          <cell r="CF1108"/>
          <cell r="CG1108"/>
          <cell r="CH1108"/>
          <cell r="CI1108"/>
          <cell r="CJ1108"/>
          <cell r="CK1108"/>
          <cell r="CL1108">
            <v>243857</v>
          </cell>
          <cell r="CM1108"/>
          <cell r="CN1108"/>
          <cell r="CO1108"/>
        </row>
        <row r="1109">
          <cell r="B1109">
            <v>2586</v>
          </cell>
          <cell r="C1109">
            <v>1106</v>
          </cell>
          <cell r="D1109">
            <v>27</v>
          </cell>
          <cell r="E1109">
            <v>3</v>
          </cell>
          <cell r="F1109">
            <v>2567</v>
          </cell>
          <cell r="G1109">
            <v>800096282978</v>
          </cell>
          <cell r="H1109" t="str">
            <v>นางสาว</v>
          </cell>
          <cell r="I1109" t="str">
            <v>พนิตตา</v>
          </cell>
          <cell r="J1109" t="str">
            <v>ปัญญาพร</v>
          </cell>
          <cell r="K1109" t="str">
            <v>3-5099-00855-08-6</v>
          </cell>
          <cell r="L1109" t="str">
            <v>ดอยเต่า</v>
          </cell>
          <cell r="M1109" t="str">
            <v>เชียงใหม่ 3</v>
          </cell>
          <cell r="N1109">
            <v>8</v>
          </cell>
          <cell r="O1109" t="str">
            <v>สินเชื่อแก้ไขปัญหาหนี้นอกระบบ PSAระยะที่2</v>
          </cell>
          <cell r="P1109" t="str">
            <v>1.บุคคลค้ำประกัน</v>
          </cell>
          <cell r="Q1109">
            <v>47830.69</v>
          </cell>
          <cell r="R1109" t="str">
            <v>39,596.00</v>
          </cell>
          <cell r="S1109" t="str">
            <v>แขวงเชียงใหม่</v>
          </cell>
          <cell r="T1109" t="str">
            <v>ผบ.887</v>
          </cell>
          <cell r="U1109">
            <v>2565</v>
          </cell>
          <cell r="V1109" t="str">
            <v>ผบ.1302</v>
          </cell>
          <cell r="W1109">
            <v>2565</v>
          </cell>
          <cell r="X1109"/>
          <cell r="Y1109"/>
          <cell r="Z1109"/>
          <cell r="AA1109">
            <v>17</v>
          </cell>
          <cell r="AB1109">
            <v>8</v>
          </cell>
          <cell r="AC1109">
            <v>2565</v>
          </cell>
          <cell r="AD1109"/>
          <cell r="AE1109"/>
          <cell r="AF1109"/>
          <cell r="AG1109"/>
          <cell r="AH1109"/>
          <cell r="AI1109"/>
          <cell r="AJ1109"/>
          <cell r="AK1109"/>
          <cell r="AL1109"/>
          <cell r="AM1109"/>
          <cell r="AN1109"/>
          <cell r="AO1109"/>
          <cell r="AP1109"/>
          <cell r="AQ1109"/>
          <cell r="AR1109"/>
          <cell r="AS1109"/>
          <cell r="AT1109"/>
          <cell r="AU1109"/>
          <cell r="AV1109"/>
          <cell r="AW1109"/>
          <cell r="AX1109"/>
          <cell r="AY1109"/>
          <cell r="AZ1109"/>
          <cell r="BA1109"/>
          <cell r="BB1109" t="str">
            <v>รายงานผลสืบทรัพย์ - ไม่พบทรัพย์ 19/8/2567</v>
          </cell>
          <cell r="BC1109">
            <v>900</v>
          </cell>
          <cell r="BD1109">
            <v>17</v>
          </cell>
          <cell r="BE1109">
            <v>2</v>
          </cell>
          <cell r="BF1109">
            <v>2568</v>
          </cell>
          <cell r="BG1109">
            <v>0</v>
          </cell>
          <cell r="BH1109" t="str">
            <v>-</v>
          </cell>
          <cell r="BI1109" t="str">
            <v>-</v>
          </cell>
          <cell r="BJ1109" t="str">
            <v>-</v>
          </cell>
          <cell r="BK1109">
            <v>0</v>
          </cell>
          <cell r="BL1109">
            <v>1125</v>
          </cell>
          <cell r="BM1109">
            <v>0</v>
          </cell>
          <cell r="BN1109" t="str">
            <v/>
          </cell>
          <cell r="BO1109" t="str">
            <v/>
          </cell>
          <cell r="BP1109" t="str">
            <v/>
          </cell>
          <cell r="BQ1109" t="str">
            <v>-</v>
          </cell>
          <cell r="BR1109" t="str">
            <v>-</v>
          </cell>
          <cell r="BS1109" t="str">
            <v>-</v>
          </cell>
          <cell r="BT1109" t="str">
            <v>นางสาวพนิตตา ปัญญาพร</v>
          </cell>
          <cell r="BU1109">
            <v>88165010009</v>
          </cell>
          <cell r="BV1109" t="str">
            <v>1. นางพนิตตา ปัญญาพร
2. นางสาวณรุดาภา วัฒนาธีระภัค
3. นายธชายุธ คำมีผล</v>
          </cell>
          <cell r="BW1109" t="str">
            <v>จำเลยที่ 1
จำเลยที่ 2
คู่สมรสจำเลยที่ 2</v>
          </cell>
          <cell r="BX1109" t="str">
            <v>3-5099-00855-08-6
3-5016-00234-59-3
3-5799-00362-25-0</v>
          </cell>
          <cell r="BY1109"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v>
          </cell>
          <cell r="BZ1109" t="str">
            <v>ไม่พบทรัพย์</v>
          </cell>
          <cell r="CA1109"/>
          <cell r="CB1109">
            <v>3</v>
          </cell>
          <cell r="CC1109" t="str">
            <v>ธิติพร</v>
          </cell>
          <cell r="CD1109"/>
          <cell r="CE1109"/>
          <cell r="CF1109"/>
          <cell r="CG1109"/>
          <cell r="CH1109"/>
          <cell r="CI1109"/>
          <cell r="CJ1109"/>
          <cell r="CK1109"/>
          <cell r="CL1109">
            <v>243854</v>
          </cell>
          <cell r="CM1109"/>
          <cell r="CN1109"/>
          <cell r="CO1109"/>
        </row>
        <row r="1110">
          <cell r="B1110">
            <v>2587</v>
          </cell>
          <cell r="C1110">
            <v>1107</v>
          </cell>
          <cell r="D1110">
            <v>27</v>
          </cell>
          <cell r="E1110">
            <v>3</v>
          </cell>
          <cell r="F1110">
            <v>2567</v>
          </cell>
          <cell r="G1110">
            <v>800094861773</v>
          </cell>
          <cell r="H1110" t="str">
            <v>นางสาว</v>
          </cell>
          <cell r="I1110" t="str">
            <v>สุภาณี</v>
          </cell>
          <cell r="J1110" t="str">
            <v>ศรีวิชัย</v>
          </cell>
          <cell r="K1110" t="str">
            <v>3-5001-00191-66-5</v>
          </cell>
          <cell r="L1110" t="str">
            <v>ดอยเต่า</v>
          </cell>
          <cell r="M1110" t="str">
            <v>เชียงใหม่ 3</v>
          </cell>
          <cell r="N1110">
            <v>8</v>
          </cell>
          <cell r="O1110" t="str">
            <v>สินเชื่อแก้ไขปัญหาหนี้นอกระบบ PSAระยะที่2</v>
          </cell>
          <cell r="P1110" t="str">
            <v>1.บุคคลค้ำประกัน</v>
          </cell>
          <cell r="Q1110">
            <v>52644.83</v>
          </cell>
          <cell r="R1110" t="str">
            <v>42,264.00</v>
          </cell>
          <cell r="S1110" t="str">
            <v>แขวงเชียงใหม่</v>
          </cell>
          <cell r="T1110" t="str">
            <v>ผบ.891</v>
          </cell>
          <cell r="U1110">
            <v>2565</v>
          </cell>
          <cell r="V1110" t="str">
            <v>ผบ.13015</v>
          </cell>
          <cell r="W1110">
            <v>2565</v>
          </cell>
          <cell r="X1110"/>
          <cell r="Y1110"/>
          <cell r="Z1110"/>
          <cell r="AA1110">
            <v>17</v>
          </cell>
          <cell r="AB1110">
            <v>8</v>
          </cell>
          <cell r="AC1110">
            <v>2565</v>
          </cell>
          <cell r="AD1110"/>
          <cell r="AE1110"/>
          <cell r="AF1110"/>
          <cell r="AG1110"/>
          <cell r="AH1110"/>
          <cell r="AI1110"/>
          <cell r="AJ1110"/>
          <cell r="AK1110"/>
          <cell r="AL1110"/>
          <cell r="AM1110"/>
          <cell r="AN1110"/>
          <cell r="AO1110"/>
          <cell r="AP1110"/>
          <cell r="AQ1110"/>
          <cell r="AR1110"/>
          <cell r="AS1110"/>
          <cell r="AT1110"/>
          <cell r="AU1110"/>
          <cell r="AV1110"/>
          <cell r="AW1110"/>
          <cell r="AX1110"/>
          <cell r="AY1110"/>
          <cell r="AZ1110"/>
          <cell r="BA1110"/>
          <cell r="BB1110" t="str">
            <v>รายงานสืบทรัพย์ - พบทรัพย์ 27/8/2567</v>
          </cell>
          <cell r="BC1110">
            <v>600</v>
          </cell>
          <cell r="BD1110">
            <v>17</v>
          </cell>
          <cell r="BE1110">
            <v>2</v>
          </cell>
          <cell r="BF1110">
            <v>2568</v>
          </cell>
          <cell r="BG1110">
            <v>0</v>
          </cell>
          <cell r="BH1110" t="str">
            <v>-</v>
          </cell>
          <cell r="BI1110" t="str">
            <v>-</v>
          </cell>
          <cell r="BJ1110" t="str">
            <v>-</v>
          </cell>
          <cell r="BK1110">
            <v>0</v>
          </cell>
          <cell r="BL1110">
            <v>915</v>
          </cell>
          <cell r="BM1110">
            <v>0</v>
          </cell>
          <cell r="BN1110" t="str">
            <v/>
          </cell>
          <cell r="BO1110" t="str">
            <v/>
          </cell>
          <cell r="BP1110" t="str">
            <v/>
          </cell>
          <cell r="BQ1110" t="str">
            <v>-</v>
          </cell>
          <cell r="BR1110" t="str">
            <v>-</v>
          </cell>
          <cell r="BS1110" t="str">
            <v>-</v>
          </cell>
          <cell r="BT1110" t="str">
            <v>นางสาวสุภาณี ศรีวิชัย</v>
          </cell>
          <cell r="BU1110">
            <v>888165010008</v>
          </cell>
          <cell r="BV1110" t="str">
            <v>1. นางสาวสุภาณี ศรีวิชัย
2. นางสาวพึงพิศ ใจใหญ่</v>
          </cell>
          <cell r="BW1110" t="str">
            <v>จำเลยที่ 1
จำเลยที่ 2</v>
          </cell>
          <cell r="BX1110" t="str">
            <v>3-5001-00191-66-5
3-5001-00200-46-0</v>
          </cell>
          <cell r="BY1110" t="str">
            <v>- ไม่พบว่ามีกรรมสิทธิ์ในที่ดิน อ.ดอยเต่า จ.เชียงใหม่
- พบ โฉนดที่ดินเลขที่ 69894 เลขที่ดิน 1979 หน้าสำรวจ 5525 ต.แม่เหียะ อ.เมืองเชียงใหม่ จ.เชียงใหม่ (ติดจำนอง ธ.ก.ส.)
- ไม่พบว่ามีกรรมสิทธิ์ในที่ดิน อ.ดอยเต่า จ.เชียงใหม่
- ไม่พบว่ามีกรรมสิทธิ์ในที่ดิน อ.เมืองเชียงใหม่ จ.เชียงใหม่</v>
          </cell>
          <cell r="BZ1110" t="str">
            <v>พบทรัพย์</v>
          </cell>
          <cell r="CA1110"/>
          <cell r="CB1110">
            <v>2</v>
          </cell>
          <cell r="CC1110" t="str">
            <v>ธิติพร</v>
          </cell>
          <cell r="CD1110"/>
          <cell r="CE1110"/>
          <cell r="CF1110"/>
          <cell r="CG1110"/>
          <cell r="CH1110"/>
          <cell r="CI1110"/>
          <cell r="CJ1110"/>
          <cell r="CK1110"/>
          <cell r="CL1110">
            <v>243857</v>
          </cell>
          <cell r="CM1110"/>
          <cell r="CN1110"/>
          <cell r="CO1110"/>
        </row>
        <row r="1111">
          <cell r="B1111">
            <v>2588</v>
          </cell>
          <cell r="C1111">
            <v>1108</v>
          </cell>
          <cell r="D1111">
            <v>27</v>
          </cell>
          <cell r="E1111">
            <v>3</v>
          </cell>
          <cell r="F1111">
            <v>2567</v>
          </cell>
          <cell r="G1111">
            <v>800082990519</v>
          </cell>
          <cell r="H1111" t="str">
            <v>นาย</v>
          </cell>
          <cell r="I1111" t="str">
            <v>มนูญ</v>
          </cell>
          <cell r="J1111" t="str">
            <v>ติ๊บซอ</v>
          </cell>
          <cell r="K1111" t="str">
            <v>1-5016-00120-60-5</v>
          </cell>
          <cell r="L1111" t="str">
            <v>ฮอด</v>
          </cell>
          <cell r="M1111" t="str">
            <v>เชียงใหม่ 3</v>
          </cell>
          <cell r="N1111">
            <v>8</v>
          </cell>
          <cell r="O1111" t="str">
            <v>สินเชื่อธนาคารประชาชน</v>
          </cell>
          <cell r="P1111" t="str">
            <v>1.บุคคลค้ำประกัน</v>
          </cell>
          <cell r="Q1111">
            <v>41234.32</v>
          </cell>
          <cell r="R1111" t="str">
            <v>30,826.28</v>
          </cell>
          <cell r="S1111" t="str">
            <v>จังหวัดฮอด</v>
          </cell>
          <cell r="T1111" t="str">
            <v>ผบE672</v>
          </cell>
          <cell r="U1111">
            <v>2565</v>
          </cell>
          <cell r="V1111" t="str">
            <v>ผบE772</v>
          </cell>
          <cell r="W1111">
            <v>2565</v>
          </cell>
          <cell r="X1111"/>
          <cell r="Y1111"/>
          <cell r="Z1111"/>
          <cell r="AA1111">
            <v>11</v>
          </cell>
          <cell r="AB1111">
            <v>10</v>
          </cell>
          <cell r="AC1111">
            <v>2565</v>
          </cell>
          <cell r="AD1111"/>
          <cell r="AE1111"/>
          <cell r="AF1111"/>
          <cell r="AG1111"/>
          <cell r="AH1111"/>
          <cell r="AI1111"/>
          <cell r="AJ1111"/>
          <cell r="AK1111"/>
          <cell r="AL1111"/>
          <cell r="AM1111"/>
          <cell r="AN1111"/>
          <cell r="AO1111"/>
          <cell r="AP1111"/>
          <cell r="AQ1111"/>
          <cell r="AR1111"/>
          <cell r="AS1111"/>
          <cell r="AT1111"/>
          <cell r="AU1111"/>
          <cell r="AV1111"/>
          <cell r="AW1111"/>
          <cell r="AX1111"/>
          <cell r="AY1111"/>
          <cell r="AZ1111"/>
          <cell r="BA1111"/>
          <cell r="BB1111"/>
          <cell r="BC1111" t="str">
            <v/>
          </cell>
          <cell r="BD1111" t="str">
            <v/>
          </cell>
          <cell r="BE1111" t="str">
            <v/>
          </cell>
          <cell r="BF1111" t="str">
            <v/>
          </cell>
          <cell r="BG1111" t="str">
            <v/>
          </cell>
          <cell r="BH1111" t="str">
            <v/>
          </cell>
          <cell r="BI1111" t="str">
            <v/>
          </cell>
          <cell r="BJ1111" t="str">
            <v/>
          </cell>
          <cell r="BK1111" t="str">
            <v/>
          </cell>
          <cell r="BL1111" t="str">
            <v/>
          </cell>
          <cell r="BM1111" t="str">
            <v/>
          </cell>
          <cell r="BN1111" t="str">
            <v/>
          </cell>
          <cell r="BO1111" t="str">
            <v/>
          </cell>
          <cell r="BP1111" t="str">
            <v/>
          </cell>
          <cell r="BQ1111" t="str">
            <v/>
          </cell>
          <cell r="BR1111" t="str">
            <v/>
          </cell>
          <cell r="BS1111" t="str">
            <v/>
          </cell>
          <cell r="BT1111" t="str">
            <v>นายมนูญ ติ๊บซอ</v>
          </cell>
          <cell r="BU1111">
            <v>888165010309</v>
          </cell>
          <cell r="BV1111" t="str">
            <v>1.นายมนูญ ติ๊บซอ
2.นายก้องเกียรติ ตุ้ยดง
3. นางสาวนฤมล ปัญญาปินทร์
4.นางสาวอัญญามาศ ทานา
5.นายจักรกฤษท์ อุปละ</v>
          </cell>
          <cell r="BW1111" t="str">
            <v>จำเลยที่ 1
จำเลยที่ 2
คู่สมรสจำเลยที่ 2
จำเลยที่ 3
คู่สมรสจำเลยที่ 3</v>
          </cell>
          <cell r="BX1111" t="str">
            <v xml:space="preserve">1-5016-00120-60-5
1-5099-010229-01-9
1-5016-00100-28-1
1-5003-00053-17-1
3-5016-00084-13-3
</v>
          </cell>
          <cell r="BY1111"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อ.แม่แจ่ม จ.เชียงใหม่ 
</v>
          </cell>
          <cell r="BZ1111" t="str">
            <v>ไม่พบ</v>
          </cell>
          <cell r="CA1111"/>
          <cell r="CB1111">
            <v>5</v>
          </cell>
          <cell r="CC1111"/>
          <cell r="CD1111"/>
          <cell r="CE1111"/>
          <cell r="CF1111"/>
          <cell r="CG1111"/>
          <cell r="CH1111"/>
          <cell r="CI1111"/>
          <cell r="CJ1111"/>
          <cell r="CK1111"/>
          <cell r="CL1111"/>
          <cell r="CM1111"/>
          <cell r="CN1111"/>
          <cell r="CO1111"/>
        </row>
        <row r="1112">
          <cell r="B1112">
            <v>2589</v>
          </cell>
          <cell r="C1112">
            <v>1109</v>
          </cell>
          <cell r="D1112">
            <v>27</v>
          </cell>
          <cell r="E1112">
            <v>3</v>
          </cell>
          <cell r="F1112">
            <v>2567</v>
          </cell>
          <cell r="G1112">
            <v>800088337368</v>
          </cell>
          <cell r="H1112" t="str">
            <v>นางสาว</v>
          </cell>
          <cell r="I1112" t="str">
            <v>บุศรา</v>
          </cell>
          <cell r="J1112" t="str">
            <v>วารินทร์</v>
          </cell>
          <cell r="K1112" t="str">
            <v>1-5002-00111-34-9</v>
          </cell>
          <cell r="L1112" t="str">
            <v>ฮอด</v>
          </cell>
          <cell r="M1112" t="str">
            <v>เชียงใหม่ 3</v>
          </cell>
          <cell r="N1112">
            <v>8</v>
          </cell>
          <cell r="O1112" t="str">
            <v>สินเชื่อธนาคารประชาชน</v>
          </cell>
          <cell r="P1112" t="str">
            <v>1.บุคคลค้ำประกัน</v>
          </cell>
          <cell r="Q1112">
            <v>199651.69</v>
          </cell>
          <cell r="R1112" t="str">
            <v>161,907.20</v>
          </cell>
          <cell r="S1112" t="str">
            <v>จังหวัดฮอด</v>
          </cell>
          <cell r="T1112" t="str">
            <v>ผบE669</v>
          </cell>
          <cell r="U1112">
            <v>2565</v>
          </cell>
          <cell r="V1112" t="str">
            <v>ผบE809</v>
          </cell>
          <cell r="W1112">
            <v>2565</v>
          </cell>
          <cell r="X1112"/>
          <cell r="Y1112"/>
          <cell r="Z1112"/>
          <cell r="AA1112">
            <v>31</v>
          </cell>
          <cell r="AB1112">
            <v>1</v>
          </cell>
          <cell r="AC1112">
            <v>2565</v>
          </cell>
          <cell r="AD1112"/>
          <cell r="AE1112"/>
          <cell r="AF1112"/>
          <cell r="AG1112"/>
          <cell r="AH1112"/>
          <cell r="AI1112"/>
          <cell r="AJ1112"/>
          <cell r="AK1112"/>
          <cell r="AL1112"/>
          <cell r="AM1112"/>
          <cell r="AN1112"/>
          <cell r="AO1112"/>
          <cell r="AP1112"/>
          <cell r="AQ1112"/>
          <cell r="AR1112"/>
          <cell r="AS1112"/>
          <cell r="AT1112"/>
          <cell r="AU1112"/>
          <cell r="AV1112"/>
          <cell r="AW1112"/>
          <cell r="AX1112"/>
          <cell r="AY1112"/>
          <cell r="AZ1112"/>
          <cell r="BA1112"/>
          <cell r="BB1112" t="str">
            <v>สืบทรัพย์ 14/05/67//ลงผล 21/5/67//รายงานผล21/5/67</v>
          </cell>
          <cell r="BC1112" t="str">
            <v/>
          </cell>
          <cell r="BD1112" t="str">
            <v/>
          </cell>
          <cell r="BE1112" t="str">
            <v/>
          </cell>
          <cell r="BF1112" t="str">
            <v/>
          </cell>
          <cell r="BG1112" t="str">
            <v/>
          </cell>
          <cell r="BH1112" t="str">
            <v/>
          </cell>
          <cell r="BI1112" t="str">
            <v/>
          </cell>
          <cell r="BJ1112" t="str">
            <v/>
          </cell>
          <cell r="BK1112" t="str">
            <v/>
          </cell>
          <cell r="BL1112" t="str">
            <v/>
          </cell>
          <cell r="BM1112" t="str">
            <v/>
          </cell>
          <cell r="BN1112" t="str">
            <v/>
          </cell>
          <cell r="BO1112" t="str">
            <v/>
          </cell>
          <cell r="BP1112" t="str">
            <v/>
          </cell>
          <cell r="BQ1112" t="str">
            <v/>
          </cell>
          <cell r="BR1112" t="str">
            <v/>
          </cell>
          <cell r="BS1112" t="str">
            <v/>
          </cell>
          <cell r="BT1112" t="str">
            <v>นางสาวบุศรา วารินทร์</v>
          </cell>
          <cell r="BU1112">
            <v>888165010324</v>
          </cell>
          <cell r="BV1112" t="str">
            <v xml:space="preserve">1.นางสาวบุศรา วารินทร์ 
2.นายปํณณธร คำสม
3. นางสาวพิมพ์ภักดิ์ คงแดง
4.นางสาวชลธิชา จินาวงค์
</v>
          </cell>
          <cell r="BW1112" t="str">
            <v>จำเลยที่ 1
จำเลยที่ 2
คู่สมรสจำเลยที่ 2
จำเลยที่ 3</v>
          </cell>
          <cell r="BX1112" t="str">
            <v xml:space="preserve">1-5002-00111-34-9
3-5016-00265-44-8
1-5804-00017-69-9
1-5016-00061-51-0
</v>
          </cell>
          <cell r="BY111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112" t="str">
            <v>ไม่พบ</v>
          </cell>
          <cell r="CA1112"/>
          <cell r="CB1112">
            <v>4</v>
          </cell>
          <cell r="CC1112"/>
          <cell r="CD1112"/>
          <cell r="CE1112"/>
          <cell r="CF1112"/>
          <cell r="CG1112"/>
          <cell r="CH1112"/>
          <cell r="CI1112"/>
          <cell r="CJ1112"/>
          <cell r="CK1112"/>
          <cell r="CL1112"/>
          <cell r="CM1112"/>
          <cell r="CN1112"/>
          <cell r="CO1112"/>
        </row>
        <row r="1113">
          <cell r="B1113">
            <v>2590</v>
          </cell>
          <cell r="C1113">
            <v>1110</v>
          </cell>
          <cell r="D1113">
            <v>27</v>
          </cell>
          <cell r="E1113">
            <v>3</v>
          </cell>
          <cell r="F1113">
            <v>2567</v>
          </cell>
          <cell r="G1113">
            <v>800066728836</v>
          </cell>
          <cell r="H1113" t="str">
            <v>นางสาว</v>
          </cell>
          <cell r="I1113" t="str">
            <v xml:space="preserve">ขวัญชนก </v>
          </cell>
          <cell r="J1113" t="str">
            <v>สร้อยเรือน</v>
          </cell>
          <cell r="K1113" t="str">
            <v>1-5002-00163-48-9</v>
          </cell>
          <cell r="L1113" t="str">
            <v>ฮอด</v>
          </cell>
          <cell r="M1113" t="str">
            <v>เชียงใหม่ 3</v>
          </cell>
          <cell r="N1113">
            <v>8</v>
          </cell>
          <cell r="O1113" t="str">
            <v>สินเชื่อพัฒนาองค์กรชุมชน (รายบุคคล)</v>
          </cell>
          <cell r="P1113" t="str">
            <v>1.บุคคลค้ำประกัน</v>
          </cell>
          <cell r="Q1113">
            <v>89382.68</v>
          </cell>
          <cell r="R1113" t="str">
            <v>63,952.06</v>
          </cell>
          <cell r="S1113" t="str">
            <v>จังหวัดฮอด</v>
          </cell>
          <cell r="T1113" t="str">
            <v>ผบE668</v>
          </cell>
          <cell r="U1113">
            <v>2565</v>
          </cell>
          <cell r="V1113" t="str">
            <v>ผบE808</v>
          </cell>
          <cell r="W1113">
            <v>2565</v>
          </cell>
          <cell r="X1113"/>
          <cell r="Y1113"/>
          <cell r="Z1113"/>
          <cell r="AA1113">
            <v>31</v>
          </cell>
          <cell r="AB1113">
            <v>10</v>
          </cell>
          <cell r="AC1113">
            <v>2565</v>
          </cell>
          <cell r="AD1113"/>
          <cell r="AE1113"/>
          <cell r="AF1113"/>
          <cell r="AG1113"/>
          <cell r="AH1113"/>
          <cell r="AI1113"/>
          <cell r="AJ1113"/>
          <cell r="AK1113"/>
          <cell r="AL1113"/>
          <cell r="AM1113"/>
          <cell r="AN1113"/>
          <cell r="AO1113"/>
          <cell r="AP1113"/>
          <cell r="AQ1113"/>
          <cell r="AR1113"/>
          <cell r="AS1113"/>
          <cell r="AT1113"/>
          <cell r="AU1113"/>
          <cell r="AV1113"/>
          <cell r="AW1113"/>
          <cell r="AX1113"/>
          <cell r="AY1113"/>
          <cell r="AZ1113"/>
          <cell r="BA1113"/>
          <cell r="BB1113" t="str">
            <v>สืบแล้ว รายงานผล25/6/2567</v>
          </cell>
          <cell r="BC1113" t="str">
            <v/>
          </cell>
          <cell r="BD1113" t="str">
            <v/>
          </cell>
          <cell r="BE1113" t="str">
            <v/>
          </cell>
          <cell r="BF1113" t="str">
            <v/>
          </cell>
          <cell r="BG1113" t="str">
            <v/>
          </cell>
          <cell r="BH1113" t="str">
            <v/>
          </cell>
          <cell r="BI1113" t="str">
            <v/>
          </cell>
          <cell r="BJ1113" t="str">
            <v/>
          </cell>
          <cell r="BK1113" t="str">
            <v/>
          </cell>
          <cell r="BL1113" t="str">
            <v/>
          </cell>
          <cell r="BM1113" t="str">
            <v/>
          </cell>
          <cell r="BN1113" t="str">
            <v/>
          </cell>
          <cell r="BO1113" t="str">
            <v/>
          </cell>
          <cell r="BP1113" t="str">
            <v/>
          </cell>
          <cell r="BQ1113" t="str">
            <v/>
          </cell>
          <cell r="BR1113" t="str">
            <v/>
          </cell>
          <cell r="BS1113" t="str">
            <v/>
          </cell>
          <cell r="BT1113" t="str">
            <v>นางสาวขวัญชนก  สร้อยเรือน</v>
          </cell>
          <cell r="BU1113">
            <v>888165010322</v>
          </cell>
          <cell r="BV1113" t="str">
            <v>1.นางสาวขวัญชนก  สร้อยเรือน 
2.นายพีรพัฒน์  ยาสิทธิ์
3.นายฉัตรปวีณ์  นำสม 
4.นางจิราภรณ์  ยาสิทธิ์
5.นายณรงศักดิ์  ยาสิทธิ์</v>
          </cell>
          <cell r="BW1113" t="str">
            <v>จำเลยที่ 1
คู่สมรสจำเลยที่ 1
จำเลยที่ 2
จำเลยที่ 3
คู่สมรสจำเลยที่ 3</v>
          </cell>
          <cell r="BX1113" t="str">
            <v>1-5002-00163-48-9
1-5016-00070-09-8
1-5016-00070-07-1
1-5016-00051-36-1
1-5016-00058-35-7</v>
          </cell>
          <cell r="BY111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4924 หน้าสำรวจ 851 เลขที่ดิน 83 ต.บ่อหลวง อ.ฮอด จ.เชียงใหม่ (สินส่วนตัว)
-พบว่ามีกรรมสิทธิ์ในที่ดิน โฉนดเลขที่ 4930 หน้าสำรวจ 857 เลขที่ดิน 102 ต.บ่อหลวง อ.ฮอด จ.เชียงใหม่ (สินส่วนตัว)
-พบว่ามีกรรมสิทธิ์ในที่ดิน น.ส.3 ก. เลขที่ 23 ต.บ่อหลวง อ.ฮอด จ.เชียงใหม่ (สินส่วนตัว)
-พบว่ามีกรรมสิทธิ์ในที่ดิน บ้านพักอาศัยครึ่งตึกครึ่งไม้สองชั้น บ้านเลขที่ 15 ต.บ่อหลวง อ.ฮอด จ.เชียงใหม่</v>
          </cell>
          <cell r="BZ1113"/>
          <cell r="CA1113"/>
          <cell r="CB1113"/>
          <cell r="CC1113"/>
          <cell r="CD1113"/>
          <cell r="CE1113"/>
          <cell r="CF1113"/>
          <cell r="CG1113"/>
          <cell r="CH1113"/>
          <cell r="CI1113"/>
          <cell r="CJ1113"/>
          <cell r="CK1113"/>
          <cell r="CL1113"/>
          <cell r="CM1113"/>
          <cell r="CN1113"/>
          <cell r="CO1113"/>
        </row>
        <row r="1114">
          <cell r="B1114">
            <v>2591</v>
          </cell>
          <cell r="C1114">
            <v>1111</v>
          </cell>
          <cell r="D1114">
            <v>27</v>
          </cell>
          <cell r="E1114">
            <v>3</v>
          </cell>
          <cell r="F1114">
            <v>2567</v>
          </cell>
          <cell r="G1114">
            <v>800035017246</v>
          </cell>
          <cell r="H1114" t="str">
            <v>นาย</v>
          </cell>
          <cell r="I1114" t="str">
            <v>สรายุทธ</v>
          </cell>
          <cell r="J1114" t="str">
            <v>ยศสุข</v>
          </cell>
          <cell r="K1114" t="str">
            <v>3-5016-00020-11-9</v>
          </cell>
          <cell r="L1114" t="str">
            <v>ฮอด</v>
          </cell>
          <cell r="M1114" t="str">
            <v>เชียงใหม่ 3</v>
          </cell>
          <cell r="N1114">
            <v>8</v>
          </cell>
          <cell r="O1114" t="str">
            <v>สินเชื่อธนาคารประชาชน</v>
          </cell>
          <cell r="P1114" t="str">
            <v>1.บุคคลค้ำประกัน</v>
          </cell>
          <cell r="Q1114">
            <v>58808.32</v>
          </cell>
          <cell r="R1114" t="str">
            <v>33,280.00</v>
          </cell>
          <cell r="S1114" t="str">
            <v>จังหวัดฮอด</v>
          </cell>
          <cell r="T1114" t="str">
            <v>ผบE803</v>
          </cell>
          <cell r="U1114">
            <v>2565</v>
          </cell>
          <cell r="V1114" t="str">
            <v>ผบE898</v>
          </cell>
          <cell r="W1114">
            <v>2565</v>
          </cell>
          <cell r="X1114"/>
          <cell r="Y1114"/>
          <cell r="Z1114"/>
          <cell r="AA1114">
            <v>22</v>
          </cell>
          <cell r="AB1114">
            <v>11</v>
          </cell>
          <cell r="AC1114">
            <v>2565</v>
          </cell>
          <cell r="AD1114"/>
          <cell r="AE1114"/>
          <cell r="AF1114"/>
          <cell r="AG1114"/>
          <cell r="AH1114"/>
          <cell r="AI1114"/>
          <cell r="AJ1114"/>
          <cell r="AK1114"/>
          <cell r="AL1114"/>
          <cell r="AM1114"/>
          <cell r="AN1114"/>
          <cell r="AO1114"/>
          <cell r="AP1114"/>
          <cell r="AQ1114"/>
          <cell r="AR1114"/>
          <cell r="AS1114"/>
          <cell r="AT1114"/>
          <cell r="AU1114"/>
          <cell r="AV1114"/>
          <cell r="AW1114"/>
          <cell r="AX1114"/>
          <cell r="AY1114"/>
          <cell r="AZ1114"/>
          <cell r="BA1114"/>
          <cell r="BB1114" t="str">
            <v>สืบทรัพย์ 14/05/67//ลงผล 21/5/67//รายงานผล21/5/67</v>
          </cell>
          <cell r="BC1114" t="str">
            <v/>
          </cell>
          <cell r="BD1114" t="str">
            <v/>
          </cell>
          <cell r="BE1114" t="str">
            <v/>
          </cell>
          <cell r="BF1114" t="str">
            <v/>
          </cell>
          <cell r="BG1114" t="str">
            <v/>
          </cell>
          <cell r="BH1114" t="str">
            <v/>
          </cell>
          <cell r="BI1114" t="str">
            <v/>
          </cell>
          <cell r="BJ1114" t="str">
            <v/>
          </cell>
          <cell r="BK1114" t="str">
            <v/>
          </cell>
          <cell r="BL1114" t="str">
            <v/>
          </cell>
          <cell r="BM1114" t="str">
            <v/>
          </cell>
          <cell r="BN1114" t="str">
            <v/>
          </cell>
          <cell r="BO1114" t="str">
            <v/>
          </cell>
          <cell r="BP1114" t="str">
            <v/>
          </cell>
          <cell r="BQ1114" t="str">
            <v/>
          </cell>
          <cell r="BR1114" t="str">
            <v/>
          </cell>
          <cell r="BS1114" t="str">
            <v/>
          </cell>
          <cell r="BT1114" t="str">
            <v>นายสรายุทธ ยศสุข</v>
          </cell>
          <cell r="BU1114">
            <v>888165010304</v>
          </cell>
          <cell r="BV1114" t="str">
            <v xml:space="preserve">1.นายสรายุทธ ยศสุข
2.นายฤเทพ วงศ์คำ
3.นางสาวมนัสนันท์ มณี
4.นายบรรยง จาพา
5.นางสุดา จาพาหรือซาวสดิตย์ </v>
          </cell>
          <cell r="BW1114" t="str">
            <v>จำเลยที่ 1
จำเลยที่ 2
คู่สมรสจำเลยที่ 2
จำเลยที่ 3
คู่สมรสจำเลยที่ 3</v>
          </cell>
          <cell r="BX1114" t="str">
            <v>3-5016-00020-11-9
3-5016-00276-02-4
3-5016-00281-42-7
3-5016-00280-83-8
3-5016-00272-96-7</v>
          </cell>
          <cell r="BY111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114" t="str">
            <v>ไม่พบ</v>
          </cell>
          <cell r="CA1114"/>
          <cell r="CB1114">
            <v>5</v>
          </cell>
          <cell r="CC1114"/>
          <cell r="CD1114"/>
          <cell r="CE1114"/>
          <cell r="CF1114"/>
          <cell r="CG1114"/>
          <cell r="CH1114"/>
          <cell r="CI1114"/>
          <cell r="CJ1114"/>
          <cell r="CK1114"/>
          <cell r="CL1114"/>
          <cell r="CM1114"/>
          <cell r="CN1114"/>
          <cell r="CO1114"/>
        </row>
        <row r="1115">
          <cell r="B1115">
            <v>2592</v>
          </cell>
          <cell r="C1115">
            <v>1112</v>
          </cell>
          <cell r="D1115">
            <v>27</v>
          </cell>
          <cell r="E1115">
            <v>3</v>
          </cell>
          <cell r="F1115">
            <v>2567</v>
          </cell>
          <cell r="G1115">
            <v>800063928371</v>
          </cell>
          <cell r="H1115" t="str">
            <v>นาง</v>
          </cell>
          <cell r="I1115" t="str">
            <v>มาลา</v>
          </cell>
          <cell r="J1115" t="str">
            <v>เป็งแก้ว</v>
          </cell>
          <cell r="K1115" t="str">
            <v>3-5016-00193-38-2</v>
          </cell>
          <cell r="L1115" t="str">
            <v>ฮอด</v>
          </cell>
          <cell r="M1115" t="str">
            <v>เชียงใหม่ 3</v>
          </cell>
          <cell r="N1115">
            <v>8</v>
          </cell>
          <cell r="O1115" t="str">
            <v>สินเชื่อพัฒนาองค์กรชุมชน (รายบุคคล)</v>
          </cell>
          <cell r="P1115" t="str">
            <v>1.บุคคลค้ำประกัน</v>
          </cell>
          <cell r="Q1115">
            <v>57007.44</v>
          </cell>
          <cell r="R1115" t="str">
            <v>41,054.36</v>
          </cell>
          <cell r="S1115" t="str">
            <v>จังหวัดฮอด</v>
          </cell>
          <cell r="T1115" t="str">
            <v>ผบE805</v>
          </cell>
          <cell r="U1115">
            <v>2565</v>
          </cell>
          <cell r="V1115" t="str">
            <v>ผบE899</v>
          </cell>
          <cell r="W1115">
            <v>2565</v>
          </cell>
          <cell r="X1115"/>
          <cell r="Y1115"/>
          <cell r="Z1115"/>
          <cell r="AA1115">
            <v>22</v>
          </cell>
          <cell r="AB1115">
            <v>11</v>
          </cell>
          <cell r="AC1115">
            <v>2565</v>
          </cell>
          <cell r="AD1115"/>
          <cell r="AE1115"/>
          <cell r="AF1115"/>
          <cell r="AG1115"/>
          <cell r="AH1115"/>
          <cell r="AI1115"/>
          <cell r="AJ1115"/>
          <cell r="AK1115"/>
          <cell r="AL1115"/>
          <cell r="AM1115"/>
          <cell r="AN1115"/>
          <cell r="AO1115"/>
          <cell r="AP1115"/>
          <cell r="AQ1115"/>
          <cell r="AR1115"/>
          <cell r="AS1115"/>
          <cell r="AT1115"/>
          <cell r="AU1115"/>
          <cell r="AV1115"/>
          <cell r="AW1115"/>
          <cell r="AX1115"/>
          <cell r="AY1115"/>
          <cell r="AZ1115"/>
          <cell r="BA1115"/>
          <cell r="BB1115" t="str">
            <v>สืบทรัพย์ครั้งที่ 1 30/5/2567//รายงาน 7/6/2567//</v>
          </cell>
          <cell r="BC1115" t="str">
            <v/>
          </cell>
          <cell r="BD1115" t="str">
            <v/>
          </cell>
          <cell r="BE1115" t="str">
            <v/>
          </cell>
          <cell r="BF1115" t="str">
            <v/>
          </cell>
          <cell r="BG1115" t="str">
            <v/>
          </cell>
          <cell r="BH1115" t="str">
            <v/>
          </cell>
          <cell r="BI1115" t="str">
            <v/>
          </cell>
          <cell r="BJ1115" t="str">
            <v/>
          </cell>
          <cell r="BK1115" t="str">
            <v/>
          </cell>
          <cell r="BL1115" t="str">
            <v/>
          </cell>
          <cell r="BM1115" t="str">
            <v/>
          </cell>
          <cell r="BN1115" t="str">
            <v/>
          </cell>
          <cell r="BO1115" t="str">
            <v/>
          </cell>
          <cell r="BP1115" t="str">
            <v/>
          </cell>
          <cell r="BQ1115" t="str">
            <v/>
          </cell>
          <cell r="BR1115" t="str">
            <v/>
          </cell>
          <cell r="BS1115" t="str">
            <v/>
          </cell>
          <cell r="BT1115" t="str">
            <v>นางมาลา เป็งแก้ว</v>
          </cell>
          <cell r="BU1115">
            <v>888165010307</v>
          </cell>
          <cell r="BV1115" t="str">
            <v>1.นางมาลา  เป็งแก้ว
2.นายสมบัติ  เป็งแก้ว
3.นายจันทร์สม  ปิ่นแก้ว
4.นางศรีจันทร์  ปิ่นแก้ว</v>
          </cell>
          <cell r="BW1115" t="str">
            <v>จำเลยที่ 1
คู่สมรสจำเลยที่ 1
จำเลยที่ 2
จำเลยที่ 3</v>
          </cell>
          <cell r="BX1115" t="str">
            <v>3-5016-00193-38-2
3-5016-00193-71-4
3-5016-00191-57-6
3-5016-00193-35-8</v>
          </cell>
          <cell r="BY1115"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115"/>
          <cell r="CA1115"/>
          <cell r="CB1115"/>
          <cell r="CC1115"/>
          <cell r="CD1115"/>
          <cell r="CE1115"/>
          <cell r="CF1115"/>
          <cell r="CG1115"/>
          <cell r="CH1115"/>
          <cell r="CI1115"/>
          <cell r="CJ1115"/>
          <cell r="CK1115"/>
          <cell r="CL1115"/>
          <cell r="CM1115"/>
          <cell r="CN1115"/>
          <cell r="CO1115"/>
        </row>
        <row r="1116">
          <cell r="B1116">
            <v>2593</v>
          </cell>
          <cell r="C1116">
            <v>1113</v>
          </cell>
          <cell r="D1116">
            <v>27</v>
          </cell>
          <cell r="E1116">
            <v>3</v>
          </cell>
          <cell r="F1116">
            <v>2567</v>
          </cell>
          <cell r="G1116">
            <v>800051556184</v>
          </cell>
          <cell r="H1116" t="str">
            <v>นาย</v>
          </cell>
          <cell r="I1116" t="str">
            <v>ประกาศิต</v>
          </cell>
          <cell r="J1116" t="str">
            <v>กันทะนันท์</v>
          </cell>
          <cell r="K1116" t="str">
            <v>1-5020-00043-46-5</v>
          </cell>
          <cell r="L1116" t="str">
            <v>ฮอด</v>
          </cell>
          <cell r="M1116" t="str">
            <v>เชียงใหม่ 3</v>
          </cell>
          <cell r="N1116">
            <v>8</v>
          </cell>
          <cell r="P1116" t="str">
            <v>1.บุคคลค้ำประกัน</v>
          </cell>
          <cell r="Q1116">
            <v>64439.45</v>
          </cell>
          <cell r="R1116" t="str">
            <v>34,186.00</v>
          </cell>
          <cell r="S1116" t="str">
            <v>แขวงเชียงใหม่</v>
          </cell>
          <cell r="T1116" t="str">
            <v>ผบE5224</v>
          </cell>
          <cell r="U1116">
            <v>2565</v>
          </cell>
          <cell r="V1116" t="str">
            <v>ผบE7515</v>
          </cell>
          <cell r="W1116">
            <v>2565</v>
          </cell>
          <cell r="X1116"/>
          <cell r="Y1116"/>
          <cell r="Z1116"/>
          <cell r="AA1116">
            <v>25</v>
          </cell>
          <cell r="AB1116">
            <v>10</v>
          </cell>
          <cell r="AC1116">
            <v>2565</v>
          </cell>
          <cell r="AD1116" t="str">
            <v>สินเชื่อธนาคารประชาชน</v>
          </cell>
          <cell r="AE1116"/>
          <cell r="AF1116"/>
          <cell r="AG1116"/>
          <cell r="AH1116"/>
          <cell r="AI1116"/>
          <cell r="AJ1116"/>
          <cell r="AK1116"/>
          <cell r="AL1116"/>
          <cell r="AM1116"/>
          <cell r="AN1116"/>
          <cell r="AO1116"/>
          <cell r="AP1116"/>
          <cell r="AQ1116"/>
          <cell r="AR1116"/>
          <cell r="AS1116"/>
          <cell r="AT1116"/>
          <cell r="AU1116"/>
          <cell r="AV1116"/>
          <cell r="AW1116"/>
          <cell r="AX1116"/>
          <cell r="AY1116"/>
          <cell r="AZ1116"/>
          <cell r="BA1116"/>
          <cell r="BB1116" t="str">
            <v>สืบทรัพย์ 4/05/67//ลงผล 27/5/67//รายงานผล31/5/67</v>
          </cell>
          <cell r="BC1116">
            <v>1800</v>
          </cell>
          <cell r="BD1116">
            <v>17</v>
          </cell>
          <cell r="BE1116">
            <v>1</v>
          </cell>
          <cell r="BF1116">
            <v>2568</v>
          </cell>
          <cell r="BG1116">
            <v>0</v>
          </cell>
          <cell r="BH1116" t="str">
            <v>-</v>
          </cell>
          <cell r="BI1116" t="str">
            <v>-</v>
          </cell>
          <cell r="BJ1116" t="str">
            <v>-</v>
          </cell>
          <cell r="BK1116">
            <v>0</v>
          </cell>
          <cell r="BL1116">
            <v>2445</v>
          </cell>
          <cell r="BM1116">
            <v>0</v>
          </cell>
          <cell r="BN1116" t="str">
            <v/>
          </cell>
          <cell r="BO1116" t="str">
            <v/>
          </cell>
          <cell r="BP1116" t="str">
            <v/>
          </cell>
          <cell r="BQ1116" t="str">
            <v>-</v>
          </cell>
          <cell r="BR1116" t="str">
            <v>-</v>
          </cell>
          <cell r="BS1116" t="str">
            <v>-</v>
          </cell>
          <cell r="BT1116" t="str">
            <v>นายประกาศิต กันทะนันท์</v>
          </cell>
          <cell r="BU1116">
            <v>888165010323</v>
          </cell>
          <cell r="BV1116" t="str">
            <v>1.นายประกาศิต กันทะนันท์
2.นางสาวณัชยานันท์ เรือนคำมาวงษ์
3. นายชวินทร์ณวัฒน์ ณ ลำพูนหรือสิทธิพุทธิวงศ์
4.นางเมธนิษฐ์ สิทธิวงศ์หรือณ ลำพูน
5.นางกาญจนา เผ่าฐิติวัฒน์หรือเผ่าต๊ะใจ
6.นายบรรจง เผ่าต๊ะใจ</v>
          </cell>
          <cell r="BW1116" t="str">
            <v>จำเลยที่ 1
คู่สมรสจำเลยที่ 1
จำเลยที่ 2
คู่สมรสจำเลยที่ 2
จำเลยที่ 3
คู่สมรสจำเลยที่ 3</v>
          </cell>
          <cell r="BX1116" t="str">
            <v>1-5020-00043-46-5
1-5099-00488-78-8
3-5014-00260-71-9
3-5002-00413-85-6
3-5016-00018-23-8
3-5605-00586-74-8</v>
          </cell>
          <cell r="BY1116"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4269 ต.หางดง อ.ฮอด จ.เชียงใหม่ซึ่งมีราคาประเมินที่ดิน151,900 บาท  (ไม่รวมสิ่งปลูกสร้าง)  (ปลอดจำนอง)
-พบว่ามีกรรมสิทธิ์ในที่ดิน เลขโฉนด 4268 ต.หางดง อ.ฮอด จ.เชียงใหม่ซึ่งมีราคาประเมินที่ดิน153,450 บาท (ไม่รวมสิ่งปลูกสร้าง) (ปลอดจำนอง)
-ไม่พบว่ามีกรรมสิทธิ์ในที่ดิน อ.ฮอด  จ.เชียงใหม่ 
</v>
          </cell>
          <cell r="BZ1116" t="str">
            <v>พบ</v>
          </cell>
          <cell r="CA1116"/>
          <cell r="CB1116">
            <v>6</v>
          </cell>
          <cell r="CC1116"/>
          <cell r="CD1116"/>
          <cell r="CE1116"/>
          <cell r="CF1116"/>
          <cell r="CG1116"/>
          <cell r="CH1116"/>
          <cell r="CI1116"/>
          <cell r="CJ1116"/>
          <cell r="CK1116"/>
          <cell r="CL1116"/>
          <cell r="CM1116"/>
          <cell r="CN1116"/>
          <cell r="CO1116"/>
        </row>
        <row r="1117">
          <cell r="B1117">
            <v>2594</v>
          </cell>
          <cell r="C1117">
            <v>1114</v>
          </cell>
          <cell r="D1117">
            <v>27</v>
          </cell>
          <cell r="E1117">
            <v>3</v>
          </cell>
          <cell r="F1117">
            <v>2567</v>
          </cell>
          <cell r="G1117">
            <v>800024946546</v>
          </cell>
          <cell r="H1117" t="str">
            <v>นาง</v>
          </cell>
          <cell r="I1117" t="str">
            <v>แสงหล้า</v>
          </cell>
          <cell r="J1117" t="str">
            <v>จักรแก้ว</v>
          </cell>
          <cell r="K1117" t="str">
            <v>3-5016-00237-78-9</v>
          </cell>
          <cell r="L1117" t="str">
            <v>ฮอด</v>
          </cell>
          <cell r="M1117" t="str">
            <v>เชียงใหม่ 3</v>
          </cell>
          <cell r="N1117">
            <v>8</v>
          </cell>
          <cell r="O1117" t="str">
            <v>สินเชื่อธนาคารประชาชน</v>
          </cell>
          <cell r="P1117" t="str">
            <v>1.บุคคลค้ำประกัน</v>
          </cell>
          <cell r="Q1117">
            <v>37993.919999999998</v>
          </cell>
          <cell r="R1117" t="str">
            <v>28,251.59</v>
          </cell>
          <cell r="S1117" t="str">
            <v>จังหวัดฮอด</v>
          </cell>
          <cell r="T1117" t="str">
            <v>ผบE667</v>
          </cell>
          <cell r="U1117">
            <v>2565</v>
          </cell>
          <cell r="V1117" t="str">
            <v>ผบE807</v>
          </cell>
          <cell r="W1117">
            <v>2565</v>
          </cell>
          <cell r="X1117"/>
          <cell r="Y1117"/>
          <cell r="Z1117"/>
          <cell r="AA1117">
            <v>31</v>
          </cell>
          <cell r="AB1117">
            <v>10</v>
          </cell>
          <cell r="AC1117">
            <v>2565</v>
          </cell>
          <cell r="AD1117"/>
          <cell r="AE1117"/>
          <cell r="AF1117"/>
          <cell r="AG1117"/>
          <cell r="AH1117"/>
          <cell r="AI1117"/>
          <cell r="AJ1117"/>
          <cell r="AK1117"/>
          <cell r="AL1117"/>
          <cell r="AM1117"/>
          <cell r="AN1117"/>
          <cell r="AO1117"/>
          <cell r="AP1117"/>
          <cell r="AQ1117"/>
          <cell r="AR1117"/>
          <cell r="AS1117"/>
          <cell r="AT1117"/>
          <cell r="AU1117"/>
          <cell r="AV1117"/>
          <cell r="AW1117"/>
          <cell r="AX1117"/>
          <cell r="AY1117"/>
          <cell r="AZ1117"/>
          <cell r="BA1117"/>
          <cell r="BB1117" t="str">
            <v>สืบทรัพย์ 7/05/67//ลงผล 27/5/67//รายงานผล4/6/2567//</v>
          </cell>
          <cell r="BC1117" t="str">
            <v/>
          </cell>
          <cell r="BD1117" t="str">
            <v/>
          </cell>
          <cell r="BE1117" t="str">
            <v/>
          </cell>
          <cell r="BF1117" t="str">
            <v/>
          </cell>
          <cell r="BG1117" t="str">
            <v/>
          </cell>
          <cell r="BH1117" t="str">
            <v/>
          </cell>
          <cell r="BI1117" t="str">
            <v/>
          </cell>
          <cell r="BJ1117" t="str">
            <v/>
          </cell>
          <cell r="BK1117" t="str">
            <v/>
          </cell>
          <cell r="BL1117" t="str">
            <v/>
          </cell>
          <cell r="BM1117" t="str">
            <v/>
          </cell>
          <cell r="BN1117" t="str">
            <v/>
          </cell>
          <cell r="BO1117" t="str">
            <v/>
          </cell>
          <cell r="BP1117" t="str">
            <v/>
          </cell>
          <cell r="BQ1117" t="str">
            <v/>
          </cell>
          <cell r="BR1117" t="str">
            <v/>
          </cell>
          <cell r="BS1117" t="str">
            <v/>
          </cell>
          <cell r="BT1117" t="str">
            <v>นางแสงหล้า จักรแก้ว</v>
          </cell>
          <cell r="BU1117">
            <v>888165010311</v>
          </cell>
          <cell r="BV1117" t="str">
            <v>1.นางแสงหล้า จักรแก้ว
2.นายสุริยา ทิศวงศ์ 
3. นางอุไร แก้วเทพย์
4.นายสมชัย แก้วเทพย์
5.นายจิณณวัตร สุวรรณหล้า
6.นางกิ่งกาญจน์ สุวรรณหล้า</v>
          </cell>
          <cell r="BW1117" t="str">
            <v>จำเลยที่ 1
คู่สมรสจำเลยที่ 1
จำเลยที่ 2
คู่สมรสจำเลยที่ 2
จำเลยที่ 3
คู่สมรสจำเลยที่ 3</v>
          </cell>
          <cell r="BX1117" t="str">
            <v>3-5016-00237-78-9
3-5016-00237-77-1
3-5016-00328-31-8
3-5016-00328-30-0
1-5099-00193-65-6
3-5002-00063-90-1</v>
          </cell>
          <cell r="BY1117" t="str">
            <v>-ไม่พบว่ามีกรรมสิทธิ์ในที่ดิน อ.ฮอด  จ.เชียงใหม่ 
-ไม่พบว่ามีกรรมสิทธิ์ในที่ดิน อ.ฮอด.เชียงใหม่ม่ 
-ไม่พบว่ามีกรรมสิทธิ์ในที่ดิน อ.ฮอด.เชียงใหม่
-ไม่พบว่ามีกรรมสิทธิ์ในที่ดิน อ.ฮอด จ.เชียงใหม่
-ไม่พบว่ามีกรรมสิทธิ์ในที่ดิน อ.จอมทอง จ.เชียงใหม่
-พบว่ามีกรรมสิทธิ์ในที่ดิน เลขโฉนด 53669 ต.บ้านแปะ อ.จอมทอง จ.เชียงใหม่ซึ่งเมื่อตรวจสอบแล้ว ไม่พบราคาประเมินที่ดิน (ปลอดจำนอง)(สินส่วนตัว)</v>
          </cell>
          <cell r="BZ1117" t="str">
            <v>พบ</v>
          </cell>
          <cell r="CA1117"/>
          <cell r="CB1117">
            <v>6</v>
          </cell>
          <cell r="CC1117"/>
          <cell r="CD1117"/>
          <cell r="CE1117"/>
          <cell r="CF1117"/>
          <cell r="CG1117"/>
          <cell r="CH1117"/>
          <cell r="CI1117"/>
          <cell r="CJ1117"/>
          <cell r="CK1117"/>
          <cell r="CL1117"/>
          <cell r="CM1117"/>
          <cell r="CN1117"/>
          <cell r="CO1117"/>
        </row>
        <row r="1118">
          <cell r="B1118">
            <v>2595</v>
          </cell>
          <cell r="C1118">
            <v>1115</v>
          </cell>
          <cell r="D1118">
            <v>27</v>
          </cell>
          <cell r="E1118">
            <v>3</v>
          </cell>
          <cell r="F1118">
            <v>2567</v>
          </cell>
          <cell r="G1118">
            <v>800072352688</v>
          </cell>
          <cell r="H1118" t="str">
            <v>นาย</v>
          </cell>
          <cell r="I1118" t="str">
            <v>ถนอม</v>
          </cell>
          <cell r="J1118" t="str">
            <v>สิงห์โต</v>
          </cell>
          <cell r="K1118" t="str">
            <v>3-5016-00147-05-4</v>
          </cell>
          <cell r="L1118" t="str">
            <v>ฮอด</v>
          </cell>
          <cell r="M1118" t="str">
            <v>เชียงใหม่ 3</v>
          </cell>
          <cell r="N1118">
            <v>8</v>
          </cell>
          <cell r="O1118" t="str">
            <v>สินเชื่อพัฒนาองค์กรชุมชน (รายบุคคล)</v>
          </cell>
          <cell r="P1118" t="str">
            <v>1.บุคคลค้ำประกัน</v>
          </cell>
          <cell r="Q1118">
            <v>117690.75</v>
          </cell>
          <cell r="R1118" t="str">
            <v>101,207.66</v>
          </cell>
          <cell r="S1118" t="str">
            <v>จังหวัดฮอด</v>
          </cell>
          <cell r="T1118" t="str">
            <v>ผบE795</v>
          </cell>
          <cell r="U1118">
            <v>2565</v>
          </cell>
          <cell r="V1118" t="str">
            <v>ผบE890</v>
          </cell>
          <cell r="W1118">
            <v>2565</v>
          </cell>
          <cell r="X1118"/>
          <cell r="Y1118"/>
          <cell r="Z1118"/>
          <cell r="AA1118">
            <v>21</v>
          </cell>
          <cell r="AB1118">
            <v>11</v>
          </cell>
          <cell r="AC1118">
            <v>2565</v>
          </cell>
          <cell r="AD1118"/>
          <cell r="AE1118"/>
          <cell r="AF1118"/>
          <cell r="AG1118"/>
          <cell r="AH1118"/>
          <cell r="AI1118"/>
          <cell r="AJ1118"/>
          <cell r="AK1118"/>
          <cell r="AL1118"/>
          <cell r="AM1118"/>
          <cell r="AN1118"/>
          <cell r="AO1118"/>
          <cell r="AP1118"/>
          <cell r="AQ1118"/>
          <cell r="AR1118"/>
          <cell r="AS1118"/>
          <cell r="AT1118"/>
          <cell r="AU1118"/>
          <cell r="AV1118"/>
          <cell r="AW1118"/>
          <cell r="AX1118"/>
          <cell r="AY1118"/>
          <cell r="AZ1118"/>
          <cell r="BA1118"/>
          <cell r="BB1118" t="str">
            <v>รายงานผล20/5/2567</v>
          </cell>
          <cell r="BC1118" t="str">
            <v/>
          </cell>
          <cell r="BD1118" t="str">
            <v/>
          </cell>
          <cell r="BE1118" t="str">
            <v/>
          </cell>
          <cell r="BF1118" t="str">
            <v/>
          </cell>
          <cell r="BG1118" t="str">
            <v/>
          </cell>
          <cell r="BH1118" t="str">
            <v/>
          </cell>
          <cell r="BI1118" t="str">
            <v/>
          </cell>
          <cell r="BJ1118" t="str">
            <v/>
          </cell>
          <cell r="BK1118" t="str">
            <v/>
          </cell>
          <cell r="BL1118" t="str">
            <v/>
          </cell>
          <cell r="BM1118" t="str">
            <v/>
          </cell>
          <cell r="BN1118" t="str">
            <v/>
          </cell>
          <cell r="BO1118" t="str">
            <v/>
          </cell>
          <cell r="BP1118" t="str">
            <v/>
          </cell>
          <cell r="BQ1118" t="str">
            <v/>
          </cell>
          <cell r="BR1118" t="str">
            <v/>
          </cell>
          <cell r="BS1118" t="str">
            <v/>
          </cell>
          <cell r="BT1118" t="str">
            <v>นายถนอม สิงห์โต</v>
          </cell>
          <cell r="BU1118">
            <v>888165010312</v>
          </cell>
          <cell r="BV1118"/>
          <cell r="BW1118"/>
          <cell r="BX1118"/>
          <cell r="BY1118"/>
          <cell r="BZ1118"/>
          <cell r="CA1118"/>
          <cell r="CB1118"/>
          <cell r="CC1118"/>
          <cell r="CD1118"/>
          <cell r="CE1118"/>
          <cell r="CF1118"/>
          <cell r="CG1118"/>
          <cell r="CH1118"/>
          <cell r="CI1118"/>
          <cell r="CJ1118"/>
          <cell r="CK1118"/>
          <cell r="CL1118"/>
          <cell r="CM1118"/>
          <cell r="CN1118"/>
          <cell r="CO1118"/>
        </row>
        <row r="1119">
          <cell r="B1119">
            <v>2596</v>
          </cell>
          <cell r="C1119">
            <v>1116</v>
          </cell>
          <cell r="D1119">
            <v>27</v>
          </cell>
          <cell r="E1119">
            <v>3</v>
          </cell>
          <cell r="F1119">
            <v>2567</v>
          </cell>
          <cell r="G1119">
            <v>800072107702</v>
          </cell>
          <cell r="H1119" t="str">
            <v>นางสาว</v>
          </cell>
          <cell r="I1119" t="str">
            <v>พิมพา</v>
          </cell>
          <cell r="J1119" t="str">
            <v>เพียรชัยภูมิหรือสิริเจริญพร</v>
          </cell>
          <cell r="K1119" t="str">
            <v>1-5016-00059-34-5</v>
          </cell>
          <cell r="L1119" t="str">
            <v>ฮอด</v>
          </cell>
          <cell r="M1119" t="str">
            <v>เชียงใหม่ 3</v>
          </cell>
          <cell r="N1119">
            <v>8</v>
          </cell>
          <cell r="O1119" t="str">
            <v>สินเชื่อพัฒนาองค์กรชุมชน (รายบุคคล)</v>
          </cell>
          <cell r="P1119" t="str">
            <v>1.บุคคลค้ำประกัน</v>
          </cell>
          <cell r="Q1119">
            <v>125621.43</v>
          </cell>
          <cell r="R1119" t="str">
            <v>96,987.91</v>
          </cell>
          <cell r="S1119" t="str">
            <v>จังหวัดฮอด</v>
          </cell>
          <cell r="T1119" t="str">
            <v>ผบE793</v>
          </cell>
          <cell r="U1119">
            <v>2565</v>
          </cell>
          <cell r="V1119" t="str">
            <v>ผบE889</v>
          </cell>
          <cell r="W1119">
            <v>2565</v>
          </cell>
          <cell r="X1119"/>
          <cell r="Y1119"/>
          <cell r="Z1119"/>
          <cell r="AA1119">
            <v>21</v>
          </cell>
          <cell r="AB1119">
            <v>11</v>
          </cell>
          <cell r="AC1119">
            <v>2565</v>
          </cell>
          <cell r="AD1119"/>
          <cell r="AE1119"/>
          <cell r="AF1119"/>
          <cell r="AG1119"/>
          <cell r="AH1119"/>
          <cell r="AI1119"/>
          <cell r="AJ1119"/>
          <cell r="AK1119"/>
          <cell r="AL1119"/>
          <cell r="AM1119"/>
          <cell r="AN1119"/>
          <cell r="AO1119"/>
          <cell r="AP1119"/>
          <cell r="AQ1119"/>
          <cell r="AR1119"/>
          <cell r="AS1119"/>
          <cell r="AT1119"/>
          <cell r="AU1119"/>
          <cell r="AV1119"/>
          <cell r="AW1119"/>
          <cell r="AX1119"/>
          <cell r="AY1119"/>
          <cell r="AZ1119"/>
          <cell r="BA1119"/>
          <cell r="BB1119" t="str">
            <v>สืบทรัพย์ครั้งที่ 1 30/5/2567//รายงาน 7/6/2567//</v>
          </cell>
          <cell r="BC1119" t="str">
            <v/>
          </cell>
          <cell r="BD1119" t="str">
            <v/>
          </cell>
          <cell r="BE1119" t="str">
            <v/>
          </cell>
          <cell r="BF1119" t="str">
            <v/>
          </cell>
          <cell r="BG1119" t="str">
            <v/>
          </cell>
          <cell r="BH1119" t="str">
            <v/>
          </cell>
          <cell r="BI1119" t="str">
            <v/>
          </cell>
          <cell r="BJ1119" t="str">
            <v/>
          </cell>
          <cell r="BK1119" t="str">
            <v/>
          </cell>
          <cell r="BL1119" t="str">
            <v/>
          </cell>
          <cell r="BM1119" t="str">
            <v/>
          </cell>
          <cell r="BN1119" t="str">
            <v/>
          </cell>
          <cell r="BO1119" t="str">
            <v/>
          </cell>
          <cell r="BP1119" t="str">
            <v/>
          </cell>
          <cell r="BQ1119" t="str">
            <v/>
          </cell>
          <cell r="BR1119" t="str">
            <v/>
          </cell>
          <cell r="BS1119" t="str">
            <v/>
          </cell>
          <cell r="BT1119" t="str">
            <v>นางสาวพิมพา เพียรชัยภูมิหรือสิริเจริญพร</v>
          </cell>
          <cell r="BU1119">
            <v>888165010308</v>
          </cell>
          <cell r="BV1119" t="str">
            <v>1.นางสาวพิมพา  เพียรชัยภูมิ
2.นายพิเชษฎ์  สิริเจริญพร
3.นางอรทัย  ปัญญาปิน
4.นายบุญทรัพย์  ปัญญาปิน
5.นางนฤมล  ตุ้ยดง
6.นายณรงค์ศักดิ์  ยาสิทธิ์</v>
          </cell>
          <cell r="BW1119" t="str">
            <v>จำเลยที่ 1
คู่สมรสจำเลยที่ 1
จำเลยที่ 2
คู่สมรสจำเลยที่ 2
จำเลยที่ 3
คู่สมรสจำเลยที่ 3</v>
          </cell>
          <cell r="BX1119" t="str">
            <v xml:space="preserve">1-5016-00059-34-5
5-5016-00004-43-8 
3-5016-00242-86-3
3-5016-00192-06-4
1-5016-00100-28-1
1-5099-01029-01-9
</v>
          </cell>
          <cell r="BY111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119" t="str">
            <v>ไม่พบ</v>
          </cell>
          <cell r="CA1119"/>
          <cell r="CB1119"/>
          <cell r="CC1119"/>
          <cell r="CD1119"/>
          <cell r="CE1119"/>
          <cell r="CF1119"/>
          <cell r="CG1119"/>
          <cell r="CH1119"/>
          <cell r="CI1119"/>
          <cell r="CJ1119"/>
          <cell r="CK1119"/>
          <cell r="CL1119"/>
          <cell r="CM1119"/>
          <cell r="CN1119"/>
          <cell r="CO1119"/>
        </row>
        <row r="1120">
          <cell r="B1120">
            <v>2597</v>
          </cell>
          <cell r="C1120">
            <v>1117</v>
          </cell>
          <cell r="D1120">
            <v>27</v>
          </cell>
          <cell r="E1120">
            <v>3</v>
          </cell>
          <cell r="F1120">
            <v>2567</v>
          </cell>
          <cell r="G1120">
            <v>800075381577</v>
          </cell>
          <cell r="H1120" t="str">
            <v>นางสาว</v>
          </cell>
          <cell r="I1120" t="str">
            <v>พิชญานันท์</v>
          </cell>
          <cell r="J1120" t="str">
            <v>ธาดาเสาวดี</v>
          </cell>
          <cell r="K1120" t="str">
            <v>5-5104-00009-01-0</v>
          </cell>
          <cell r="L1120" t="str">
            <v>ฮอด</v>
          </cell>
          <cell r="M1120" t="str">
            <v>เชียงใหม่ 3</v>
          </cell>
          <cell r="N1120">
            <v>8</v>
          </cell>
          <cell r="O1120" t="str">
            <v>สินเชื่อพัฒนาองค์กรชุมชน (รายบุคคล)</v>
          </cell>
          <cell r="P1120" t="str">
            <v>1.บุคคลค้ำประกัน</v>
          </cell>
          <cell r="Q1120">
            <v>114054.33</v>
          </cell>
          <cell r="R1120" t="str">
            <v>128,368.82</v>
          </cell>
          <cell r="S1120" t="str">
            <v>จังหวัดฮอด</v>
          </cell>
          <cell r="T1120" t="str">
            <v>ผบE797</v>
          </cell>
          <cell r="U1120">
            <v>2565</v>
          </cell>
          <cell r="V1120" t="str">
            <v>ผบE892</v>
          </cell>
          <cell r="W1120">
            <v>2565</v>
          </cell>
          <cell r="X1120"/>
          <cell r="Y1120"/>
          <cell r="Z1120"/>
          <cell r="AA1120">
            <v>11</v>
          </cell>
          <cell r="AB1120">
            <v>10</v>
          </cell>
          <cell r="AC1120">
            <v>2565</v>
          </cell>
          <cell r="AD1120"/>
          <cell r="AE1120"/>
          <cell r="AF1120"/>
          <cell r="AG1120"/>
          <cell r="AH1120"/>
          <cell r="AI1120"/>
          <cell r="AJ1120"/>
          <cell r="AK1120"/>
          <cell r="AL1120"/>
          <cell r="AM1120"/>
          <cell r="AN1120"/>
          <cell r="AO1120"/>
          <cell r="AP1120"/>
          <cell r="AQ1120"/>
          <cell r="AR1120"/>
          <cell r="AS1120"/>
          <cell r="AT1120"/>
          <cell r="AU1120"/>
          <cell r="AV1120"/>
          <cell r="AW1120"/>
          <cell r="AX1120"/>
          <cell r="AY1120"/>
          <cell r="AZ1120"/>
          <cell r="BA1120"/>
          <cell r="BB1120" t="str">
            <v>สืบทรัพย์ 14/05/67//ลงผล 21/5/67//รายงานผล21/5/67</v>
          </cell>
          <cell r="BC1120">
            <v>1500</v>
          </cell>
          <cell r="BD1120">
            <v>17</v>
          </cell>
          <cell r="BE1120">
            <v>1</v>
          </cell>
          <cell r="BF1120">
            <v>2568</v>
          </cell>
          <cell r="BG1120">
            <v>0</v>
          </cell>
          <cell r="BH1120" t="str">
            <v>-</v>
          </cell>
          <cell r="BI1120" t="str">
            <v>-</v>
          </cell>
          <cell r="BJ1120" t="str">
            <v>-</v>
          </cell>
          <cell r="BK1120">
            <v>0</v>
          </cell>
          <cell r="BL1120">
            <v>1135</v>
          </cell>
          <cell r="BM1120">
            <v>0</v>
          </cell>
          <cell r="BN1120" t="str">
            <v/>
          </cell>
          <cell r="BO1120" t="str">
            <v/>
          </cell>
          <cell r="BP1120" t="str">
            <v/>
          </cell>
          <cell r="BQ1120" t="str">
            <v>-</v>
          </cell>
          <cell r="BR1120" t="str">
            <v>-</v>
          </cell>
          <cell r="BS1120" t="str">
            <v>-</v>
          </cell>
          <cell r="BT1120" t="str">
            <v>นางสาวพิชญานันท์ ธาดาเสาวดี</v>
          </cell>
          <cell r="BU1120">
            <v>888165010314</v>
          </cell>
          <cell r="BV1120" t="str">
            <v>1.นางสาวพิชญานันท์ ธาดาเสาวดี
2.นายสมเกียรติ ทาเขียว
3. นาวสาวนงลักษณ์ สารอูป
4.นามสม ปาธิ
5.นายยุพิน ปาธินหรือเป็งแก้ว</v>
          </cell>
          <cell r="BW1120" t="str">
            <v>จำเลยที่ 1
จำเลยที่ 2
คู่สมรสจำเลยที่ 2
จำเลยที่ 3
คู่สมรสจำเลยที่ 3</v>
          </cell>
          <cell r="BX1120" t="str">
            <v>5-5104-00009-01-0
1-5016-00007-91-4
1-5104-00019-23-3
3-5016-00193-77-3
3-5016-00193-70-6</v>
          </cell>
          <cell r="BY112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อ.ลี้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20" t="str">
            <v>ไม่พบ</v>
          </cell>
          <cell r="CA1120"/>
          <cell r="CB1120"/>
          <cell r="CC1120"/>
          <cell r="CD1120"/>
          <cell r="CE1120"/>
          <cell r="CF1120"/>
          <cell r="CG1120"/>
          <cell r="CH1120"/>
          <cell r="CI1120"/>
          <cell r="CJ1120"/>
          <cell r="CK1120"/>
          <cell r="CL1120"/>
          <cell r="CM1120"/>
          <cell r="CN1120"/>
          <cell r="CO1120"/>
        </row>
        <row r="1121">
          <cell r="B1121">
            <v>2598</v>
          </cell>
          <cell r="C1121">
            <v>1118</v>
          </cell>
          <cell r="D1121">
            <v>27</v>
          </cell>
          <cell r="E1121">
            <v>3</v>
          </cell>
          <cell r="F1121">
            <v>2567</v>
          </cell>
          <cell r="G1121">
            <v>800064859716</v>
          </cell>
          <cell r="H1121" t="str">
            <v>นาย</v>
          </cell>
          <cell r="I1121" t="str">
            <v>วิฑูรย์</v>
          </cell>
          <cell r="J1121" t="str">
            <v>บรรทา</v>
          </cell>
          <cell r="K1121" t="str">
            <v>3-5016-000002-33-4</v>
          </cell>
          <cell r="L1121" t="str">
            <v>ฮอด</v>
          </cell>
          <cell r="M1121" t="str">
            <v>เชียงใหม่ 3</v>
          </cell>
          <cell r="N1121">
            <v>8</v>
          </cell>
          <cell r="O1121" t="str">
            <v>สินเชื่อธนาคารประชาชน</v>
          </cell>
          <cell r="P1121" t="str">
            <v>1.บุคคลค้ำประกัน</v>
          </cell>
          <cell r="Q1121">
            <v>165337.04</v>
          </cell>
          <cell r="R1121" t="str">
            <v>121,593.04</v>
          </cell>
          <cell r="S1121" t="str">
            <v>จังหวัดฮอด</v>
          </cell>
          <cell r="T1121" t="str">
            <v>ผบE1055</v>
          </cell>
          <cell r="U1121">
            <v>2566</v>
          </cell>
          <cell r="V1121" t="str">
            <v>ผบE1394</v>
          </cell>
          <cell r="W1121">
            <v>2566</v>
          </cell>
          <cell r="X1121"/>
          <cell r="Y1121"/>
          <cell r="Z1121"/>
          <cell r="AA1121">
            <v>6</v>
          </cell>
          <cell r="AB1121">
            <v>12</v>
          </cell>
          <cell r="AC1121">
            <v>2566</v>
          </cell>
          <cell r="AD1121"/>
          <cell r="AE1121"/>
          <cell r="AF1121"/>
          <cell r="AG1121"/>
          <cell r="AH1121"/>
          <cell r="AI1121"/>
          <cell r="AJ1121"/>
          <cell r="AK1121"/>
          <cell r="AL1121"/>
          <cell r="AM1121"/>
          <cell r="AN1121"/>
          <cell r="AO1121"/>
          <cell r="AP1121"/>
          <cell r="AQ1121"/>
          <cell r="AR1121"/>
          <cell r="AS1121"/>
          <cell r="AT1121"/>
          <cell r="AU1121"/>
          <cell r="AV1121"/>
          <cell r="AW1121"/>
          <cell r="AX1121"/>
          <cell r="AY1121"/>
          <cell r="AZ1121"/>
          <cell r="BA1121"/>
          <cell r="BB1121" t="str">
            <v>สืบแล้ว รายงานผล25/6/2567</v>
          </cell>
          <cell r="BC1121" t="str">
            <v/>
          </cell>
          <cell r="BD1121" t="str">
            <v/>
          </cell>
          <cell r="BE1121" t="str">
            <v/>
          </cell>
          <cell r="BF1121" t="str">
            <v/>
          </cell>
          <cell r="BG1121" t="str">
            <v/>
          </cell>
          <cell r="BH1121" t="str">
            <v/>
          </cell>
          <cell r="BI1121" t="str">
            <v/>
          </cell>
          <cell r="BJ1121" t="str">
            <v/>
          </cell>
          <cell r="BK1121" t="str">
            <v/>
          </cell>
          <cell r="BL1121" t="str">
            <v/>
          </cell>
          <cell r="BM1121" t="str">
            <v/>
          </cell>
          <cell r="BN1121" t="str">
            <v/>
          </cell>
          <cell r="BO1121" t="str">
            <v/>
          </cell>
          <cell r="BP1121" t="str">
            <v/>
          </cell>
          <cell r="BQ1121" t="str">
            <v/>
          </cell>
          <cell r="BR1121" t="str">
            <v/>
          </cell>
          <cell r="BS1121" t="str">
            <v/>
          </cell>
          <cell r="BT1121" t="str">
            <v>นายวิฑูรย์ บรรทา</v>
          </cell>
          <cell r="BU1121">
            <v>888165010303</v>
          </cell>
          <cell r="BV1121" t="str">
            <v xml:space="preserve">1.นายวิฑูรย์  บรรเทา
2.นางสาวเดวิกา  บรรเทา
3.นายปริญญา  แก้วมา 
4.นางสาวจุฬาลักษณ์  หลงมณี
5.นางขันแก้ว  ไชยสิริ
6.นายเกรียงไกร  ไชยสิริ 
</v>
          </cell>
          <cell r="BW1121" t="str">
            <v>จำเลยที่ 1
คู่สมรสจำเลยที่ 1
จำเลยที่ 2
คู่สมรสจำเลยที่ 2
ในฐานะทายาทโดยธรรม
จำเลยที่ 3</v>
          </cell>
          <cell r="BX1121" t="str">
            <v>3-5016-00010-33-4
5-5016-01088-94-9
3-5016-00017-13-4
3-5016-00017-52-5
3-5016-00002-36-6
1-5015-00056-17-6</v>
          </cell>
          <cell r="BY1121" t="str">
            <v>-ไม่พบว่ามีกรรมสิทธิ์ในที่ดิน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-พบว่ามีกรรมสิทธิ์ในที่ดินโฉนดเลขที่ 58 หน้าสำรวจ 250 เลขที่ดิน 17 ต.หางดง อ.ฮอด จ.เชียงใหม่ (ปลอดจำนอง)
-พบว่ามีกรรมสิทธิ์ในที่ดิน บ้านพักอาศัยตึกชั้นเดียว บ้านเลขที่ 116 ต.หางดง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 โฉนดเลขที่ 12979 หน้าสำรวจ 4492 เลขที่ดิน 63 ต.หางดง อ.ฮอด จ.เชียงใหม่ (สินส่วนตัว)
-พบว่ามีกรรมสิทธ์ในที่ดิน โฉนดเลขที่ 1902 หน้าสำรวจ 1922 เลขที่ดิน 18 ต.หางดง อ.ฮอด จ.เชียงใหม่ (ติดจำนอง)
-พบว่ามีกรรมสิทธ์ในที่ดิน โฉนดเลขที่ 2034 หน้าสำรวจ 2054 เลขที่ดิน 34 ต.หางดง อ.ฮอด จ.เชียงใหม่ (สินส่วนตัว)
-ไม่พบว่ามีกรรมสิทธิ์ในที่ดิน อ.ฮอด จ.เชียงใหม่</v>
          </cell>
          <cell r="BZ1121"/>
          <cell r="CA1121"/>
          <cell r="CB1121"/>
          <cell r="CC1121"/>
          <cell r="CD1121"/>
          <cell r="CE1121"/>
          <cell r="CF1121"/>
          <cell r="CG1121"/>
          <cell r="CH1121"/>
          <cell r="CI1121"/>
          <cell r="CJ1121"/>
          <cell r="CK1121"/>
          <cell r="CL1121"/>
          <cell r="CM1121"/>
          <cell r="CN1121"/>
          <cell r="CO1121"/>
        </row>
        <row r="1122">
          <cell r="B1122">
            <v>2599</v>
          </cell>
          <cell r="C1122">
            <v>1119</v>
          </cell>
          <cell r="D1122">
            <v>27</v>
          </cell>
          <cell r="E1122">
            <v>3</v>
          </cell>
          <cell r="F1122">
            <v>2567</v>
          </cell>
          <cell r="G1122">
            <v>800072531240</v>
          </cell>
          <cell r="H1122" t="str">
            <v>นาย</v>
          </cell>
          <cell r="I1122" t="str">
            <v>เกร็ดทอง</v>
          </cell>
          <cell r="J1122" t="str">
            <v>ภูดอนตอง</v>
          </cell>
          <cell r="K1122" t="str">
            <v>3-5106-00262-32-4</v>
          </cell>
          <cell r="L1122" t="str">
            <v>ฮอด</v>
          </cell>
          <cell r="M1122" t="str">
            <v>เชียงใหม่ 3</v>
          </cell>
          <cell r="N1122">
            <v>8</v>
          </cell>
          <cell r="O1122" t="str">
            <v>สินเชื่อพัฒนาองค์กรชุมชน (รายบุคคล)</v>
          </cell>
          <cell r="P1122" t="str">
            <v>1.บุคคลค้ำประกัน</v>
          </cell>
          <cell r="Q1122">
            <v>164956.35999999999</v>
          </cell>
          <cell r="R1122" t="str">
            <v>128,368.82</v>
          </cell>
          <cell r="S1122" t="str">
            <v>จังหวัดฮอด</v>
          </cell>
          <cell r="T1122" t="str">
            <v>ผบE673</v>
          </cell>
          <cell r="U1122">
            <v>2565</v>
          </cell>
          <cell r="V1122" t="str">
            <v>ผบE773</v>
          </cell>
          <cell r="W1122">
            <v>2565</v>
          </cell>
          <cell r="X1122"/>
          <cell r="Y1122"/>
          <cell r="Z1122"/>
          <cell r="AA1122">
            <v>11</v>
          </cell>
          <cell r="AB1122">
            <v>10</v>
          </cell>
          <cell r="AC1122">
            <v>2565</v>
          </cell>
          <cell r="AD1122"/>
          <cell r="AE1122"/>
          <cell r="AF1122"/>
          <cell r="AG1122"/>
          <cell r="AH1122"/>
          <cell r="AI1122"/>
          <cell r="AJ1122"/>
          <cell r="AK1122"/>
          <cell r="AL1122"/>
          <cell r="AM1122"/>
          <cell r="AN1122"/>
          <cell r="AO1122"/>
          <cell r="AP1122"/>
          <cell r="AQ1122"/>
          <cell r="AR1122"/>
          <cell r="AS1122"/>
          <cell r="AT1122"/>
          <cell r="AU1122"/>
          <cell r="AV1122"/>
          <cell r="AW1122"/>
          <cell r="AX1122"/>
          <cell r="AY1122"/>
          <cell r="AZ1122"/>
          <cell r="BA1122"/>
          <cell r="BB1122" t="str">
            <v>สืบทรัพย์ 14/05/67//ลงผล 21/5/67//รายงานผล21/5/67</v>
          </cell>
          <cell r="BC1122">
            <v>1200</v>
          </cell>
          <cell r="BD1122">
            <v>17</v>
          </cell>
          <cell r="BE1122">
            <v>1</v>
          </cell>
          <cell r="BF1122">
            <v>2568</v>
          </cell>
          <cell r="BG1122">
            <v>0</v>
          </cell>
          <cell r="BH1122" t="str">
            <v>-</v>
          </cell>
          <cell r="BI1122" t="str">
            <v>-</v>
          </cell>
          <cell r="BJ1122" t="str">
            <v>-</v>
          </cell>
          <cell r="BK1122">
            <v>0</v>
          </cell>
          <cell r="BL1122">
            <v>975</v>
          </cell>
          <cell r="BM1122">
            <v>0</v>
          </cell>
          <cell r="BN1122" t="str">
            <v/>
          </cell>
          <cell r="BO1122" t="str">
            <v/>
          </cell>
          <cell r="BP1122" t="str">
            <v/>
          </cell>
          <cell r="BQ1122" t="str">
            <v>-</v>
          </cell>
          <cell r="BR1122" t="str">
            <v>-</v>
          </cell>
          <cell r="BS1122" t="str">
            <v>-</v>
          </cell>
          <cell r="BT1122" t="str">
            <v>นายเกร็ดทอง ภูดอนตอง</v>
          </cell>
          <cell r="BU1122">
            <v>888165010320</v>
          </cell>
          <cell r="BV1122"/>
          <cell r="BW1122" t="str">
            <v>จำเลยที่ 1
จำเลยที่ 2
จำเลยที่ 3
คู่สมรสจำเลยที่ 3</v>
          </cell>
          <cell r="BX1122" t="str">
            <v xml:space="preserve">3-5106-00262-32-4
3-5002-00121-92-8
3-3508-00973-70-6
3-5016-00086-45-4
</v>
          </cell>
          <cell r="BY112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อ.เลิงนกทาจ.ยโสธร
-ไม่พบว่ามีกรรมสิทธิ์ในที่ดิน อ.จอมทอง จ.เชียงใหม่ 
</v>
          </cell>
          <cell r="BZ1122" t="str">
            <v>ไม่พบ</v>
          </cell>
          <cell r="CA1122"/>
          <cell r="CB1122">
            <v>4</v>
          </cell>
          <cell r="CC1122"/>
          <cell r="CD1122"/>
          <cell r="CE1122"/>
          <cell r="CF1122"/>
          <cell r="CG1122"/>
          <cell r="CH1122"/>
          <cell r="CI1122"/>
          <cell r="CJ1122"/>
          <cell r="CK1122"/>
          <cell r="CL1122"/>
          <cell r="CM1122"/>
          <cell r="CN1122"/>
          <cell r="CO1122"/>
        </row>
        <row r="1123">
          <cell r="B1123">
            <v>2600</v>
          </cell>
          <cell r="C1123">
            <v>1120</v>
          </cell>
          <cell r="D1123">
            <v>27</v>
          </cell>
          <cell r="E1123">
            <v>3</v>
          </cell>
          <cell r="F1123">
            <v>2567</v>
          </cell>
          <cell r="G1123" t="str">
            <v>800089557063, 
800112806768</v>
          </cell>
          <cell r="H1123" t="str">
            <v>นาย</v>
          </cell>
          <cell r="I1123" t="str">
            <v>ณัฐพงศ์</v>
          </cell>
          <cell r="J1123" t="str">
            <v>เพชรเสนา</v>
          </cell>
          <cell r="K1123" t="str">
            <v>1-5099-70107-90-2</v>
          </cell>
          <cell r="L1123" t="str">
            <v>บิ๊กซี หางดง, 
ดอยเต่า</v>
          </cell>
          <cell r="M1123" t="str">
            <v>เชียงใหม่ 3</v>
          </cell>
          <cell r="N1123">
            <v>8</v>
          </cell>
          <cell r="O1123" t="str">
            <v>สินเชื่อธนาคารประชาชน, สินเชื่อผู้มีอาชีพอิสระ COVID-19 (PSA)</v>
          </cell>
          <cell r="P1123" t="str">
            <v>1.บุคคลค้ำประกัน</v>
          </cell>
          <cell r="Q1123">
            <v>96755.93</v>
          </cell>
          <cell r="R1123" t="str">
            <v>65,304.00</v>
          </cell>
          <cell r="S1123" t="str">
            <v>จังหวัดฮอด</v>
          </cell>
          <cell r="T1123" t="str">
            <v>ผบE210</v>
          </cell>
          <cell r="U1123">
            <v>2566</v>
          </cell>
          <cell r="V1123" t="str">
            <v>ผบE420</v>
          </cell>
          <cell r="W1123">
            <v>2566</v>
          </cell>
          <cell r="X1123"/>
          <cell r="Y1123"/>
          <cell r="Z1123"/>
          <cell r="AA1123">
            <v>8</v>
          </cell>
          <cell r="AB1123">
            <v>5</v>
          </cell>
          <cell r="AC1123">
            <v>2566</v>
          </cell>
          <cell r="AD1123"/>
          <cell r="AE1123"/>
          <cell r="AF1123"/>
          <cell r="AG1123"/>
          <cell r="AH1123"/>
          <cell r="AI1123"/>
          <cell r="AJ1123"/>
          <cell r="AK1123"/>
          <cell r="AL1123"/>
          <cell r="AM1123"/>
          <cell r="AN1123"/>
          <cell r="AO1123"/>
          <cell r="AP1123"/>
          <cell r="AQ1123"/>
          <cell r="AR1123"/>
          <cell r="AS1123"/>
          <cell r="AT1123"/>
          <cell r="AU1123"/>
          <cell r="AV1123"/>
          <cell r="AW1123"/>
          <cell r="AX1123"/>
          <cell r="AY1123"/>
          <cell r="AZ1123"/>
          <cell r="BA1123"/>
          <cell r="BB1123" t="str">
            <v>สืบทรัพย์ (คำสั่ง 27/3/2567) // รายงานวันที่ 26/7/2567</v>
          </cell>
          <cell r="BC1123" t="str">
            <v/>
          </cell>
          <cell r="BD1123" t="str">
            <v/>
          </cell>
          <cell r="BE1123" t="str">
            <v/>
          </cell>
          <cell r="BF1123" t="str">
            <v/>
          </cell>
          <cell r="BG1123" t="str">
            <v/>
          </cell>
          <cell r="BH1123" t="str">
            <v/>
          </cell>
          <cell r="BI1123" t="str">
            <v/>
          </cell>
          <cell r="BJ1123" t="str">
            <v/>
          </cell>
          <cell r="BK1123" t="str">
            <v/>
          </cell>
          <cell r="BL1123" t="str">
            <v/>
          </cell>
          <cell r="BM1123" t="str">
            <v/>
          </cell>
          <cell r="BN1123" t="str">
            <v/>
          </cell>
          <cell r="BO1123" t="str">
            <v/>
          </cell>
          <cell r="BP1123" t="str">
            <v/>
          </cell>
          <cell r="BQ1123" t="str">
            <v/>
          </cell>
          <cell r="BR1123" t="str">
            <v/>
          </cell>
          <cell r="BS1123" t="str">
            <v/>
          </cell>
          <cell r="BT1123" t="str">
            <v>นายณัฐพงศ์ เพชรเสนา</v>
          </cell>
          <cell r="BU1123">
            <v>888165010638</v>
          </cell>
          <cell r="BV1123" t="str">
            <v xml:space="preserve">1.นายณัฐพงศ์ เพชรเสนา
2.นางสาวเกศนี ปัญญามี
</v>
          </cell>
          <cell r="BW1123" t="str">
            <v>จำเลยที่ 1
จำเลยที่ 2</v>
          </cell>
          <cell r="BX1123" t="str">
            <v>1-5099-70107-90-2
1-5016-00073-06-2</v>
          </cell>
          <cell r="BY1123" t="str">
            <v>-ไม่พบว่ามีกรรมสิทธิ์ในที่ดิน อ.หางง จ.เชียงใหม่
-ไม่พบว่ามีกรรมสิทธิ์ในที่ดิน อ.ปนะทาย. จ.นครราชศรีมา
-ไม่พบว่ามีกรรมสิทธิ์ในที่ดิน อ.หางง จ.เชียงใหม่
-ไม่พบว่ามีกรรมสิทธิ์ในที่ดิน อ.ฮอด จ.เชียงใหม่</v>
          </cell>
          <cell r="BZ1123"/>
          <cell r="CA1123"/>
          <cell r="CB1123"/>
          <cell r="CC1123"/>
          <cell r="CD1123"/>
          <cell r="CE1123"/>
          <cell r="CF1123"/>
          <cell r="CG1123"/>
          <cell r="CH1123"/>
          <cell r="CI1123"/>
          <cell r="CJ1123"/>
          <cell r="CK1123"/>
          <cell r="CL1123"/>
          <cell r="CM1123"/>
          <cell r="CN1123"/>
          <cell r="CO1123"/>
        </row>
        <row r="1124">
          <cell r="B1124">
            <v>2601</v>
          </cell>
          <cell r="C1124">
            <v>1121</v>
          </cell>
          <cell r="D1124">
            <v>27</v>
          </cell>
          <cell r="E1124">
            <v>3</v>
          </cell>
          <cell r="F1124">
            <v>2567</v>
          </cell>
          <cell r="G1124">
            <v>800054860989</v>
          </cell>
          <cell r="H1124" t="str">
            <v>นางสาว</v>
          </cell>
          <cell r="I1124" t="str">
            <v>สาวิตรี</v>
          </cell>
          <cell r="J1124" t="str">
            <v>งามช่วง</v>
          </cell>
          <cell r="K1124" t="str">
            <v>1-5003-00008-67-1</v>
          </cell>
          <cell r="L1124" t="str">
            <v>แม่แจ่ม</v>
          </cell>
          <cell r="M1124" t="str">
            <v>เชียงใหม่ 3</v>
          </cell>
          <cell r="N1124">
            <v>8</v>
          </cell>
          <cell r="O1124" t="str">
            <v>สินเชื่อพัฒนาองค์กรชุมชน (รายบุคคล)</v>
          </cell>
          <cell r="P1124" t="str">
            <v>1.บุคคลค้ำประกัน</v>
          </cell>
          <cell r="Q1124">
            <v>159692.53</v>
          </cell>
          <cell r="R1124" t="str">
            <v>112,455.72</v>
          </cell>
          <cell r="S1124" t="str">
            <v>จังหวัดฮอด</v>
          </cell>
          <cell r="T1124" t="str">
            <v>ผบE713</v>
          </cell>
          <cell r="U1124">
            <v>2566</v>
          </cell>
          <cell r="V1124" t="str">
            <v>ผบE911</v>
          </cell>
          <cell r="W1124">
            <v>2566</v>
          </cell>
          <cell r="X1124"/>
          <cell r="Y1124"/>
          <cell r="Z1124"/>
          <cell r="AA1124">
            <v>26</v>
          </cell>
          <cell r="AB1124">
            <v>7</v>
          </cell>
          <cell r="AC1124">
            <v>2566</v>
          </cell>
          <cell r="AD1124"/>
          <cell r="AE1124"/>
          <cell r="AF1124"/>
          <cell r="AG1124"/>
          <cell r="AH1124"/>
          <cell r="AI1124"/>
          <cell r="AJ1124"/>
          <cell r="AK1124"/>
          <cell r="AL1124"/>
          <cell r="AM1124"/>
          <cell r="AN1124"/>
          <cell r="AO1124"/>
          <cell r="AP1124"/>
          <cell r="AQ1124"/>
          <cell r="AR1124"/>
          <cell r="AS1124"/>
          <cell r="AT1124"/>
          <cell r="AU1124"/>
          <cell r="AV1124"/>
          <cell r="AW1124"/>
          <cell r="AX1124"/>
          <cell r="AY1124"/>
          <cell r="AZ1124"/>
          <cell r="BA1124"/>
          <cell r="BB1124" t="str">
            <v>สืบทรัพย์ (คำสั่ง 27/3/2567) // รายงานวันที่ 26/7/2567</v>
          </cell>
          <cell r="BC1124" t="str">
            <v/>
          </cell>
          <cell r="BD1124" t="str">
            <v/>
          </cell>
          <cell r="BE1124" t="str">
            <v/>
          </cell>
          <cell r="BF1124" t="str">
            <v/>
          </cell>
          <cell r="BG1124" t="str">
            <v/>
          </cell>
          <cell r="BH1124" t="str">
            <v/>
          </cell>
          <cell r="BI1124" t="str">
            <v/>
          </cell>
          <cell r="BJ1124" t="str">
            <v/>
          </cell>
          <cell r="BK1124" t="str">
            <v/>
          </cell>
          <cell r="BL1124" t="str">
            <v/>
          </cell>
          <cell r="BM1124" t="str">
            <v/>
          </cell>
          <cell r="BN1124" t="str">
            <v/>
          </cell>
          <cell r="BO1124" t="str">
            <v/>
          </cell>
          <cell r="BP1124" t="str">
            <v/>
          </cell>
          <cell r="BQ1124" t="str">
            <v/>
          </cell>
          <cell r="BR1124" t="str">
            <v/>
          </cell>
          <cell r="BS1124" t="str">
            <v/>
          </cell>
          <cell r="BT1124" t="str">
            <v>นางสาวสาวิตรี งามช่วง</v>
          </cell>
          <cell r="BU1124">
            <v>888166010140</v>
          </cell>
          <cell r="BV1124" t="str">
            <v>1.นางสาววิตรี งามช่วง
2.นายสมบัติ งามช่วง
3.นางสาวสุรีย์ ทานา
4.นายศุภชัย กาวิน่าน
5.นางสาวอนุตตรีย์ ทานา
6.นายภัคดล สนธิคุณ</v>
          </cell>
          <cell r="BW1124" t="str">
            <v>จำเลยที่ 1
คู่สมรสจำเลยที่ 1
จำเลยที่ 2
คู่สมรสจำเลยที่ 2
จำเลยที่ 3
คู่สมรสจำเลยที่ 3</v>
          </cell>
          <cell r="BX1124" t="str">
            <v>1-5003-00008-67-1
3-5003-00258-62-3
1-5003-00105-67-7
1-5003-00068-80-1
3-5003-00057-45-8
3-5003-00007-91-4</v>
          </cell>
          <cell r="BY112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v>
          </cell>
          <cell r="BZ1124"/>
          <cell r="CA1124"/>
          <cell r="CB1124"/>
          <cell r="CC1124"/>
          <cell r="CD1124"/>
          <cell r="CE1124"/>
          <cell r="CF1124"/>
          <cell r="CG1124"/>
          <cell r="CH1124"/>
          <cell r="CI1124"/>
          <cell r="CJ1124"/>
          <cell r="CK1124"/>
          <cell r="CL1124"/>
          <cell r="CM1124"/>
          <cell r="CN1124"/>
          <cell r="CO1124"/>
        </row>
        <row r="1125">
          <cell r="B1125">
            <v>2602</v>
          </cell>
          <cell r="C1125">
            <v>1122</v>
          </cell>
          <cell r="D1125">
            <v>27</v>
          </cell>
          <cell r="E1125">
            <v>3</v>
          </cell>
          <cell r="F1125">
            <v>2567</v>
          </cell>
          <cell r="G1125">
            <v>800039045938</v>
          </cell>
          <cell r="H1125" t="str">
            <v>นาย</v>
          </cell>
          <cell r="I1125" t="str">
            <v>วิทยาหรือธัชชยุต</v>
          </cell>
          <cell r="J1125" t="str">
            <v>ใจบานหรือหิรัญวิทยา</v>
          </cell>
          <cell r="K1125" t="str">
            <v>1-5299-00414-60-1</v>
          </cell>
          <cell r="L1125" t="str">
            <v>แม่แจ่ม</v>
          </cell>
          <cell r="M1125" t="str">
            <v>เชียงใหม่ 3</v>
          </cell>
          <cell r="N1125">
            <v>8</v>
          </cell>
          <cell r="O1125" t="str">
            <v>สินเชื่อห้องแถว</v>
          </cell>
          <cell r="P1125" t="str">
            <v>1.บุคคลค้ำประกัน</v>
          </cell>
          <cell r="Q1125">
            <v>350607.48</v>
          </cell>
          <cell r="R1125" t="str">
            <v>285,849.09</v>
          </cell>
          <cell r="S1125" t="str">
            <v>จังหวัดเชียงใหม่</v>
          </cell>
          <cell r="T1125" t="str">
            <v>ผบE1517</v>
          </cell>
          <cell r="U1125">
            <v>2566</v>
          </cell>
          <cell r="V1125" t="str">
            <v>ผบE1915</v>
          </cell>
          <cell r="W1125">
            <v>2566</v>
          </cell>
          <cell r="X1125"/>
          <cell r="Y1125"/>
          <cell r="Z1125"/>
          <cell r="AA1125">
            <v>12</v>
          </cell>
          <cell r="AB1125">
            <v>10</v>
          </cell>
          <cell r="AC1125">
            <v>2566</v>
          </cell>
          <cell r="AD1125"/>
          <cell r="AE1125"/>
          <cell r="AF1125"/>
          <cell r="AG1125"/>
          <cell r="AH1125"/>
          <cell r="AI1125"/>
          <cell r="AJ1125"/>
          <cell r="AK1125"/>
          <cell r="AL1125"/>
          <cell r="AM1125"/>
          <cell r="AN1125"/>
          <cell r="AO1125"/>
          <cell r="AP1125"/>
          <cell r="AQ1125"/>
          <cell r="AR1125"/>
          <cell r="AS1125"/>
          <cell r="AT1125"/>
          <cell r="AU1125"/>
          <cell r="AV1125"/>
          <cell r="AW1125"/>
          <cell r="AX1125"/>
          <cell r="AY1125"/>
          <cell r="AZ1125"/>
          <cell r="BA1125"/>
          <cell r="BB1125" t="str">
            <v>รายงานวันที่ 22/8/2567</v>
          </cell>
          <cell r="BC1125" t="str">
            <v/>
          </cell>
          <cell r="BD1125" t="str">
            <v/>
          </cell>
          <cell r="BE1125" t="str">
            <v/>
          </cell>
          <cell r="BF1125" t="str">
            <v/>
          </cell>
          <cell r="BG1125" t="str">
            <v/>
          </cell>
          <cell r="BH1125" t="str">
            <v/>
          </cell>
          <cell r="BI1125" t="str">
            <v/>
          </cell>
          <cell r="BJ1125" t="str">
            <v/>
          </cell>
          <cell r="BK1125" t="str">
            <v/>
          </cell>
          <cell r="BL1125" t="str">
            <v/>
          </cell>
          <cell r="BM1125" t="str">
            <v/>
          </cell>
          <cell r="BN1125" t="str">
            <v/>
          </cell>
          <cell r="BO1125" t="str">
            <v/>
          </cell>
          <cell r="BP1125" t="str">
            <v/>
          </cell>
          <cell r="BQ1125" t="str">
            <v/>
          </cell>
          <cell r="BR1125" t="str">
            <v/>
          </cell>
          <cell r="BS1125" t="str">
            <v/>
          </cell>
          <cell r="BT1125" t="str">
            <v>นายวิทยาหรือธัชชยุต ใจบานหรือหิรัญวิทยา</v>
          </cell>
          <cell r="BU1125">
            <v>888166010136</v>
          </cell>
          <cell r="BV1125" t="str">
            <v>1.นายธัชชยุต หิรัญวิทยา
2.นายณรงค์ศักดิ์ สวนอภัย
3.นายอนุกูล แก้วกำเนิด
4.นางสาวกีรติญา จันตะนา
5.นายริศสรณ์ สิงห์อ้าย</v>
          </cell>
          <cell r="BW1125" t="str">
            <v>จำเลยที่ 1
จำเลยที่ 2
จำเลยที่ 3
คู่สมรสจำเลยที่ 3
จำเลยที่ 4</v>
          </cell>
          <cell r="BX1125" t="str">
            <v>1-5299-00414-60-1
1-5599-00145-74-1
1-5099-00560-40-3
15099-01576-27-3
1-5299-00360-98-6</v>
          </cell>
          <cell r="BY1125" t="str">
            <v>-ไม่พบว่ามีกรรมสิทธิ์ในที่ดิน อ.แม่แจ่ม จ.เชียงใหม่
-พบว่ามีกรรมสิทธิ์ในที่ดินโฉนดเลขที่ 16916,65630 อ.แม่ทะ จ.ลำปาง (ติดจำนอง)
-ไม่พบว่ามีกรรมสิทธิ์ในที่ดิน อ.แม่แจ่ม จ.เชียงใหม่
-พบว่ามีกรรมสิทธิ์ในที่ดินห้องชุด 460/329 แขวงหัวหมาก เขตบางกะปิ จ.กรุงเทพมหานคร (ปลอดจำนอง)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v>
          </cell>
          <cell r="BZ1125"/>
          <cell r="CA1125"/>
          <cell r="CB1125"/>
          <cell r="CC1125"/>
          <cell r="CD1125"/>
          <cell r="CE1125"/>
          <cell r="CF1125"/>
          <cell r="CG1125"/>
          <cell r="CH1125"/>
          <cell r="CI1125"/>
          <cell r="CJ1125"/>
          <cell r="CK1125"/>
          <cell r="CL1125"/>
          <cell r="CM1125"/>
          <cell r="CN1125"/>
          <cell r="CO1125"/>
        </row>
        <row r="1126">
          <cell r="B1126">
            <v>2603</v>
          </cell>
          <cell r="C1126">
            <v>1123</v>
          </cell>
          <cell r="D1126">
            <v>27</v>
          </cell>
          <cell r="E1126">
            <v>3</v>
          </cell>
          <cell r="F1126">
            <v>2567</v>
          </cell>
          <cell r="G1126">
            <v>800054861458</v>
          </cell>
          <cell r="H1126" t="str">
            <v>นาง</v>
          </cell>
          <cell r="I1126" t="str">
            <v>จิรภา</v>
          </cell>
          <cell r="J1126" t="str">
            <v>โอบอ้อม</v>
          </cell>
          <cell r="K1126" t="str">
            <v>3-5003-00048-75-1</v>
          </cell>
          <cell r="L1126" t="str">
            <v>แม่แจ่ม</v>
          </cell>
          <cell r="M1126" t="str">
            <v>เชียงใหม่ 3</v>
          </cell>
          <cell r="N1126">
            <v>8</v>
          </cell>
          <cell r="O1126" t="str">
            <v>สินเชื่อพัฒนาองค์กรชุมชน (รายบุคคล)</v>
          </cell>
          <cell r="P1126" t="str">
            <v>1.บุคคลค้ำประกัน</v>
          </cell>
          <cell r="Q1126">
            <v>61180.37</v>
          </cell>
          <cell r="R1126" t="str">
            <v>39,132.92</v>
          </cell>
          <cell r="S1126" t="str">
            <v>จังหวัดฮอด</v>
          </cell>
          <cell r="T1126" t="str">
            <v>ผบE717</v>
          </cell>
          <cell r="U1126">
            <v>2566</v>
          </cell>
          <cell r="V1126" t="str">
            <v>ผบE914</v>
          </cell>
          <cell r="W1126">
            <v>2566</v>
          </cell>
          <cell r="X1126"/>
          <cell r="Y1126"/>
          <cell r="Z1126"/>
          <cell r="AA1126">
            <v>26</v>
          </cell>
          <cell r="AB1126">
            <v>7</v>
          </cell>
          <cell r="AC1126">
            <v>2566</v>
          </cell>
          <cell r="AD1126"/>
          <cell r="AE1126"/>
          <cell r="AF1126"/>
          <cell r="AG1126"/>
          <cell r="AH1126"/>
          <cell r="AI1126"/>
          <cell r="AJ1126"/>
          <cell r="AK1126"/>
          <cell r="AL1126"/>
          <cell r="AM1126"/>
          <cell r="AN1126"/>
          <cell r="AO1126"/>
          <cell r="AP1126"/>
          <cell r="AQ1126"/>
          <cell r="AR1126"/>
          <cell r="AS1126"/>
          <cell r="AT1126"/>
          <cell r="AU1126"/>
          <cell r="AV1126"/>
          <cell r="AW1126"/>
          <cell r="AX1126"/>
          <cell r="AY1126"/>
          <cell r="AZ1126"/>
          <cell r="BA1126"/>
          <cell r="BB1126" t="str">
            <v>สืบทรัพย์ (คำสั่ง 27/3/2567) // รายงานวันที่ 16/8/2567</v>
          </cell>
          <cell r="BC1126" t="str">
            <v/>
          </cell>
          <cell r="BD1126" t="str">
            <v/>
          </cell>
          <cell r="BE1126" t="str">
            <v/>
          </cell>
          <cell r="BF1126" t="str">
            <v/>
          </cell>
          <cell r="BG1126" t="str">
            <v/>
          </cell>
          <cell r="BH1126" t="str">
            <v/>
          </cell>
          <cell r="BI1126" t="str">
            <v/>
          </cell>
          <cell r="BJ1126" t="str">
            <v/>
          </cell>
          <cell r="BK1126" t="str">
            <v/>
          </cell>
          <cell r="BL1126" t="str">
            <v/>
          </cell>
          <cell r="BM1126" t="str">
            <v/>
          </cell>
          <cell r="BN1126" t="str">
            <v/>
          </cell>
          <cell r="BO1126" t="str">
            <v/>
          </cell>
          <cell r="BP1126" t="str">
            <v/>
          </cell>
          <cell r="BQ1126" t="str">
            <v/>
          </cell>
          <cell r="BR1126" t="str">
            <v/>
          </cell>
          <cell r="BS1126" t="str">
            <v/>
          </cell>
          <cell r="BT1126" t="str">
            <v>นางจิรภา โอบอ้อม</v>
          </cell>
          <cell r="BU1126">
            <v>888166010131</v>
          </cell>
          <cell r="BV1126" t="str">
            <v>1.นางจิรภา โอบอ้อม
2.นายขวัญชัย ปิงกุล
3.นายทวีศ์กดิ์ สมนวล
4.นางวรรณษ สมนวล
5.นางเรือนคำ ขุนทรงอักษร</v>
          </cell>
          <cell r="BW1126" t="str">
            <v>จำเลยที่ 1
คู่สมรสจำเลยที่ 1
จำเลยที่ 2
คู่สมรสจำเลยที่ 2
จำเลยที่ 3</v>
          </cell>
          <cell r="BX1126" t="str">
            <v>3-5003-00048-75-1
3-5003-00180-14-4
3-5003-00180-17-9
3-5003-00441-53-3
3-5003-00053-74-6</v>
          </cell>
          <cell r="BY112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7013 อ.แม่แจ่ม จ.เชียงใหม่ (สินส่วนตัว)
-ไม่พบว่ามีกรรมสิทธิ์ในที่ดิน อ.แม่แจ่ม จ.เชียงใหม่</v>
          </cell>
          <cell r="BZ1126" t="str">
            <v>พบ</v>
          </cell>
          <cell r="CA1126"/>
          <cell r="CB1126"/>
          <cell r="CC1126"/>
          <cell r="CD1126"/>
          <cell r="CE1126"/>
          <cell r="CF1126"/>
          <cell r="CG1126"/>
          <cell r="CH1126"/>
          <cell r="CI1126"/>
          <cell r="CJ1126"/>
          <cell r="CK1126"/>
          <cell r="CL1126"/>
          <cell r="CM1126"/>
          <cell r="CN1126"/>
          <cell r="CO1126"/>
        </row>
        <row r="1127">
          <cell r="B1127">
            <v>2604</v>
          </cell>
          <cell r="C1127">
            <v>1124</v>
          </cell>
          <cell r="D1127">
            <v>27</v>
          </cell>
          <cell r="E1127">
            <v>3</v>
          </cell>
          <cell r="F1127">
            <v>2567</v>
          </cell>
          <cell r="G1127">
            <v>800075786957</v>
          </cell>
          <cell r="H1127" t="str">
            <v>นาย</v>
          </cell>
          <cell r="I1127" t="str">
            <v>โกวิทย์</v>
          </cell>
          <cell r="J1127" t="str">
            <v>สุรินทร์</v>
          </cell>
          <cell r="K1127" t="str">
            <v>1-5009-00085-77-4</v>
          </cell>
          <cell r="L1127" t="str">
            <v>อมก๋อย</v>
          </cell>
          <cell r="M1127" t="str">
            <v>เชียงใหม่ 3</v>
          </cell>
          <cell r="N1127">
            <v>8</v>
          </cell>
          <cell r="O1127" t="str">
            <v>สินเชื่อธนาคารประชาชน</v>
          </cell>
          <cell r="P1127" t="str">
            <v>1.บุคคลค้ำประกัน</v>
          </cell>
          <cell r="Q1127">
            <v>119337.52</v>
          </cell>
          <cell r="R1127" t="str">
            <v>37,381.44</v>
          </cell>
          <cell r="S1127" t="str">
            <v>จังหวัดแม่สะเรียง</v>
          </cell>
          <cell r="T1127" t="str">
            <v>ผบE325</v>
          </cell>
          <cell r="U1127">
            <v>2566</v>
          </cell>
          <cell r="V1127" t="str">
            <v>ผบE387</v>
          </cell>
          <cell r="W1127">
            <v>2566</v>
          </cell>
          <cell r="X1127">
            <v>4</v>
          </cell>
          <cell r="Y1127">
            <v>10</v>
          </cell>
          <cell r="Z1127">
            <v>2566</v>
          </cell>
          <cell r="AA1127"/>
          <cell r="AB1127"/>
          <cell r="AC1127"/>
          <cell r="AD1127"/>
          <cell r="AE1127"/>
          <cell r="AF1127"/>
          <cell r="AG1127"/>
          <cell r="AH1127"/>
          <cell r="AI1127"/>
          <cell r="AJ1127"/>
          <cell r="AK1127"/>
          <cell r="AL1127"/>
          <cell r="AM1127"/>
          <cell r="AN1127"/>
          <cell r="AO1127"/>
          <cell r="AP1127"/>
          <cell r="AQ1127"/>
          <cell r="AR1127"/>
          <cell r="AS1127"/>
          <cell r="AT1127"/>
          <cell r="AU1127"/>
          <cell r="AV1127"/>
          <cell r="AW1127"/>
          <cell r="AX1127"/>
          <cell r="AY1127"/>
          <cell r="AZ1127"/>
          <cell r="BA1127"/>
          <cell r="BB1127" t="str">
            <v>สืบทรัพย์ (คำสั่ง 5/6/2567) // รายงานวันที่ 15/8/2567</v>
          </cell>
          <cell r="BC1127">
            <v>1200</v>
          </cell>
          <cell r="BD1127">
            <v>24</v>
          </cell>
          <cell r="BE1127">
            <v>1</v>
          </cell>
          <cell r="BF1127">
            <v>2568</v>
          </cell>
          <cell r="BG1127">
            <v>0</v>
          </cell>
          <cell r="BH1127" t="str">
            <v>-</v>
          </cell>
          <cell r="BI1127" t="str">
            <v>-</v>
          </cell>
          <cell r="BJ1127" t="str">
            <v>-</v>
          </cell>
          <cell r="BK1127">
            <v>0</v>
          </cell>
          <cell r="BL1127">
            <v>1485</v>
          </cell>
          <cell r="BM1127">
            <v>0</v>
          </cell>
          <cell r="BN1127" t="str">
            <v/>
          </cell>
          <cell r="BO1127" t="str">
            <v/>
          </cell>
          <cell r="BP1127" t="str">
            <v/>
          </cell>
          <cell r="BQ1127" t="str">
            <v>-</v>
          </cell>
          <cell r="BR1127" t="str">
            <v>-</v>
          </cell>
          <cell r="BS1127" t="str">
            <v>-</v>
          </cell>
          <cell r="BT1127" t="str">
            <v>นายโกวิทย์ สุรินทร์</v>
          </cell>
          <cell r="BU1127">
            <v>888166010130</v>
          </cell>
          <cell r="BV1127" t="str">
            <v xml:space="preserve">1.นายโกวิทย์  สุรินทร์
2.นายธนพัตหรือกมล  คมสว่าง
3.นางดาเรศ  คมสว่าง
4.นายธวัช  ชูเชิดไพร
</v>
          </cell>
          <cell r="BW1127" t="str">
            <v>จำเลยที่ 1
จำเลยที่ 2
คู่สมรสจำเลยที่ 2
จำเลยที่ 3</v>
          </cell>
          <cell r="BX1127" t="str">
            <v>1-5009-00085-77-4
3-5804-00246-03-1
2-5807-00006-09-7
3-5804-00317-78-8</v>
          </cell>
          <cell r="BY1127" t="str">
            <v>-ไม่พบว่ามีกรรมสิทธิ์ในที่ดิน อ.อมก๋อย จ.เชียงใหม่ 
-ไม่พบว่ามีกรรมสิทธิ์ในที่ดิน อ.แม่สะเรียง จ.แม่ฮ่องสอน
-ไม่พบว่ามีกรรมสิทธิ์ในที่ดิน อ.ฝาง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อ.ปางมะผ้า จ.แม่ฮ่องสอน
-ไม่พบว่ามีกรรมสิทธิ์ในที่ดิน อ.แม่สะเรียง จ.แม่ฮ่องสอน
-ไม่พบว่ามีกรรมสิทธิ์ในที่ดิน อ.ปางมะผ้า จ.แม่ฮ่องสอน
-ไม่พบว่ามีกรรมสิทธิ์ในที่ดิน อ.อมก๋อย จ.เชียงใหม่ 
-ไม่พบว่ามีกรรมสิทธิ์ในที่ดิน อ.แม่สะเรียง จ.แม่ฮ่องสอน</v>
          </cell>
          <cell r="BZ1127" t="str">
            <v>ไม่พบ</v>
          </cell>
          <cell r="CA1127"/>
          <cell r="CB1127">
            <v>4</v>
          </cell>
          <cell r="CC1127" t="str">
            <v>นุสบา</v>
          </cell>
          <cell r="CD1127"/>
          <cell r="CE1127"/>
          <cell r="CF1127"/>
          <cell r="CG1127"/>
          <cell r="CH1127"/>
          <cell r="CI1127"/>
          <cell r="CJ1127"/>
          <cell r="CK1127"/>
          <cell r="CL1127">
            <v>243884</v>
          </cell>
          <cell r="CM1127"/>
          <cell r="CN1127"/>
          <cell r="CO1127"/>
        </row>
        <row r="1128">
          <cell r="B1128">
            <v>2605</v>
          </cell>
          <cell r="C1128">
            <v>1125</v>
          </cell>
          <cell r="D1128">
            <v>27</v>
          </cell>
          <cell r="E1128">
            <v>3</v>
          </cell>
          <cell r="F1128">
            <v>2567</v>
          </cell>
          <cell r="G1128">
            <v>800050353054</v>
          </cell>
          <cell r="H1128" t="str">
            <v>นาย</v>
          </cell>
          <cell r="I1128" t="str">
            <v>เสร็จสาร</v>
          </cell>
          <cell r="J1128" t="str">
            <v>ตั๋นแก้ว</v>
          </cell>
          <cell r="K1128" t="str">
            <v>3-5017-00002-72-4</v>
          </cell>
          <cell r="L1128" t="str">
            <v>ดอยเต่า</v>
          </cell>
          <cell r="M1128" t="str">
            <v>เชียงใหม่ 3</v>
          </cell>
          <cell r="N1128">
            <v>8</v>
          </cell>
          <cell r="O1128" t="str">
            <v>สินเชื่อธนาคารประชาชน</v>
          </cell>
          <cell r="P1128" t="str">
            <v>1.บุคคลค้ำประกัน</v>
          </cell>
          <cell r="Q1128">
            <v>112740.68</v>
          </cell>
          <cell r="R1128" t="str">
            <v>82,828.68</v>
          </cell>
          <cell r="S1128" t="str">
            <v>จังหวัดฮอด</v>
          </cell>
          <cell r="T1128" t="str">
            <v>ผบE851</v>
          </cell>
          <cell r="U1128">
            <v>2566</v>
          </cell>
          <cell r="V1128" t="str">
            <v>ผบE1097</v>
          </cell>
          <cell r="W1128">
            <v>2566</v>
          </cell>
          <cell r="X1128"/>
          <cell r="Y1128"/>
          <cell r="Z1128"/>
          <cell r="AA1128">
            <v>18</v>
          </cell>
          <cell r="AB1128">
            <v>9</v>
          </cell>
          <cell r="AC1128">
            <v>2566</v>
          </cell>
          <cell r="AD1128"/>
          <cell r="AE1128"/>
          <cell r="AF1128"/>
          <cell r="AG1128"/>
          <cell r="AH1128"/>
          <cell r="AI1128"/>
          <cell r="AJ1128"/>
          <cell r="AK1128"/>
          <cell r="AL1128"/>
          <cell r="AM1128"/>
          <cell r="AN1128"/>
          <cell r="AO1128"/>
          <cell r="AP1128"/>
          <cell r="AQ1128"/>
          <cell r="AR1128"/>
          <cell r="AS1128"/>
          <cell r="AT1128"/>
          <cell r="AU1128"/>
          <cell r="AV1128"/>
          <cell r="AW1128"/>
          <cell r="AX1128"/>
          <cell r="AY1128"/>
          <cell r="AZ1128"/>
          <cell r="BA1128"/>
          <cell r="BB1128" t="str">
            <v>รายงานสืบทรัพย์ - พบทรัพย์ 27/8/2567</v>
          </cell>
          <cell r="BC1128">
            <v>1500</v>
          </cell>
          <cell r="BD1128">
            <v>17</v>
          </cell>
          <cell r="BE1128">
            <v>2</v>
          </cell>
          <cell r="BF1128">
            <v>2568</v>
          </cell>
          <cell r="BG1128">
            <v>0</v>
          </cell>
          <cell r="BH1128" t="str">
            <v>-</v>
          </cell>
          <cell r="BI1128" t="str">
            <v>-</v>
          </cell>
          <cell r="BJ1128" t="str">
            <v>-</v>
          </cell>
          <cell r="BK1128">
            <v>0</v>
          </cell>
          <cell r="BL1128">
            <v>1670</v>
          </cell>
          <cell r="BM1128">
            <v>0</v>
          </cell>
          <cell r="BN1128" t="str">
            <v/>
          </cell>
          <cell r="BO1128" t="str">
            <v/>
          </cell>
          <cell r="BP1128" t="str">
            <v/>
          </cell>
          <cell r="BQ1128" t="str">
            <v>-</v>
          </cell>
          <cell r="BR1128" t="str">
            <v>-</v>
          </cell>
          <cell r="BS1128" t="str">
            <v>-</v>
          </cell>
          <cell r="BT1128" t="str">
            <v>นายเสร็จสาร ตั๋นแก้ว</v>
          </cell>
          <cell r="BU1128">
            <v>888166010124</v>
          </cell>
          <cell r="BV1128" t="str">
            <v>1. นายเสร็จสาร ตั๋นแก้ว
2. นางรบ แก้วยศ
3. นายธวัช คำวงษา
4. นายศิโรจน์ สุกันโท
5. นางสาวลักษณ์ สุกันโท</v>
          </cell>
          <cell r="BW1128" t="str">
            <v>จำเลยที่ 1
ทายาทโดยธรรม จำเลยที่ 2
จำเลยที่ 2
จำเลยที่ 3
คู่สมรสจำเลยที่ 3</v>
          </cell>
          <cell r="BX1128" t="str">
            <v>3-5017-00002-72-4
3-5017-00006-93-2
3-5017-00006-96-7
3-5017-00002-14-7
3-5017-00035-09-6</v>
          </cell>
          <cell r="BY1128" t="str">
            <v>- พบโฉนดที่ดินเลขที่ 10488 เลขที่ดิน 469 หน้าสำรวจ 1902  ต.บ้านแอ่น อ.ดอยเต่า จ.เชียงใหม่ (ติดจำนอง บจ.เงินทุนศรีสวัสดิ์)
- พบโฉนดที่ดินเลขที่ 11483 เลขที่ดิน 535 หน้าสำรวจ 2194 ต.บ้านแอ่น อ.ดอยเต่า จ.เชียงใหม่ (ทรัพย์มรดก)
- พบโฉนดที่ดินเลขที่ 1929 เลขที่ดิน 108 หน้าสำรวจ 183 ต.บ้านแอ่น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 พบโฉนดที่ดินเลขที่ 13270 เลขที่ดิน 793 หน้าสำรวจ 3113 ต.บงตัน อ.ดอยเต่า จ.เชียงใหม่ (สินส่วนตัว)</v>
          </cell>
          <cell r="BZ1128" t="str">
            <v>พบทรัพย์</v>
          </cell>
          <cell r="CA1128"/>
          <cell r="CB1128">
            <v>5</v>
          </cell>
          <cell r="CC1128" t="str">
            <v>ธิติพร</v>
          </cell>
          <cell r="CD1128"/>
          <cell r="CE1128"/>
          <cell r="CF1128"/>
          <cell r="CG1128"/>
          <cell r="CH1128"/>
          <cell r="CI1128"/>
          <cell r="CJ1128"/>
          <cell r="CK1128"/>
          <cell r="CL1128">
            <v>243857</v>
          </cell>
          <cell r="CM1128"/>
          <cell r="CN1128"/>
          <cell r="CO1128"/>
        </row>
        <row r="1129">
          <cell r="B1129">
            <v>2606</v>
          </cell>
          <cell r="C1129">
            <v>1126</v>
          </cell>
          <cell r="D1129">
            <v>27</v>
          </cell>
          <cell r="E1129">
            <v>3</v>
          </cell>
          <cell r="F1129">
            <v>2567</v>
          </cell>
          <cell r="G1129">
            <v>859051000982</v>
          </cell>
          <cell r="H1129" t="str">
            <v>นาง, นาย</v>
          </cell>
          <cell r="I1129" t="str">
            <v>แพร, บุญเจือ</v>
          </cell>
          <cell r="J1129" t="str">
            <v>ทิพเนตร, ทิพเนตร</v>
          </cell>
          <cell r="K1129" t="str">
            <v>3-5017-00101-59-5</v>
          </cell>
          <cell r="L1129" t="str">
            <v>ดอยเต่า</v>
          </cell>
          <cell r="M1129" t="str">
            <v>เชียงใหม่ 3</v>
          </cell>
          <cell r="N1129">
            <v>8</v>
          </cell>
          <cell r="O1129" t="str">
            <v>สินเชื่อเพื่อพัฒนากลุ่มอาชีพ</v>
          </cell>
          <cell r="P1129" t="str">
            <v>1.บุคคลค้ำประกัน</v>
          </cell>
          <cell r="Q1129">
            <v>106804.96</v>
          </cell>
          <cell r="R1129" t="str">
            <v>92,370.02</v>
          </cell>
          <cell r="S1129" t="str">
            <v>จังหวัดฮอด</v>
          </cell>
          <cell r="T1129" t="str">
            <v>ผบE855</v>
          </cell>
          <cell r="U1129">
            <v>2566</v>
          </cell>
          <cell r="V1129" t="str">
            <v>ผบE1249</v>
          </cell>
          <cell r="W1129">
            <v>2566</v>
          </cell>
          <cell r="X1129"/>
          <cell r="Y1129"/>
          <cell r="Z1129"/>
          <cell r="AA1129">
            <v>24</v>
          </cell>
          <cell r="AB1129">
            <v>10</v>
          </cell>
          <cell r="AC1129">
            <v>2566</v>
          </cell>
          <cell r="AD1129"/>
          <cell r="AE1129"/>
          <cell r="AF1129"/>
          <cell r="AG1129"/>
          <cell r="AH1129"/>
          <cell r="AI1129"/>
          <cell r="AJ1129"/>
          <cell r="AK1129"/>
          <cell r="AL1129"/>
          <cell r="AM1129"/>
          <cell r="AN1129"/>
          <cell r="AO1129"/>
          <cell r="AP1129"/>
          <cell r="AQ1129"/>
          <cell r="AR1129"/>
          <cell r="AS1129"/>
          <cell r="AT1129"/>
          <cell r="AU1129"/>
          <cell r="AV1129"/>
          <cell r="AW1129"/>
          <cell r="AX1129"/>
          <cell r="AY1129"/>
          <cell r="AZ1129"/>
          <cell r="BA1129"/>
          <cell r="BB1129" t="str">
            <v>รายงานสืบทรัพย์ - พบทรัพย์ 27/8/2567</v>
          </cell>
          <cell r="BC1129">
            <v>1500</v>
          </cell>
          <cell r="BD1129">
            <v>17</v>
          </cell>
          <cell r="BE1129">
            <v>2</v>
          </cell>
          <cell r="BF1129">
            <v>2568</v>
          </cell>
          <cell r="BG1129">
            <v>0</v>
          </cell>
          <cell r="BH1129" t="str">
            <v>-</v>
          </cell>
          <cell r="BI1129" t="str">
            <v>-</v>
          </cell>
          <cell r="BJ1129" t="str">
            <v>-</v>
          </cell>
          <cell r="BK1129">
            <v>0</v>
          </cell>
          <cell r="BL1129">
            <v>1635</v>
          </cell>
          <cell r="BM1129">
            <v>0</v>
          </cell>
          <cell r="BN1129" t="str">
            <v/>
          </cell>
          <cell r="BO1129" t="str">
            <v/>
          </cell>
          <cell r="BP1129" t="str">
            <v/>
          </cell>
          <cell r="BQ1129" t="str">
            <v>-</v>
          </cell>
          <cell r="BR1129" t="str">
            <v>-</v>
          </cell>
          <cell r="BS1129" t="str">
            <v>-</v>
          </cell>
          <cell r="BT1129" t="str">
            <v>นางบุญเจือ ทิพเนตร, นายแพร ทิพเนตร</v>
          </cell>
          <cell r="BU1129">
            <v>888166010123</v>
          </cell>
          <cell r="BV1129" t="str">
            <v>1. นางแพร ทิพเนตร
2. นายบุญเจือ ทิพเนตร
3. นางสาวขนิษฐา แก้วชมภู
4. นายวิชิต แก้วชมภู
5. นางสาวไข่แก้ว แก้วชมภู</v>
          </cell>
          <cell r="BW1129" t="str">
            <v>จำเลยที่ 1
จำเลยที่ 2
ผู้จัดการมรดก จำเลยที่ 3
จำเลยที่ 3
คู่สมรสจำเลยที่ 3</v>
          </cell>
          <cell r="BX1129" t="str">
            <v>3-5017-00101-60-9
3-5017-00101-59-5
3-5017-00101-97-8
3-5017-00101-93-5
3-5017-00101-94-3</v>
          </cell>
          <cell r="BY1129" t="str">
            <v>- ไม่พบว่ามีกรรมสิทธิ์ในที่ดิน อ.ดอยเต่า จ.เชียงใหม่
- ไม่พบว่ามีกรรมสิทธิ์ในที่ดิน อ.ฮอด จ.เชียงใหม่
- พบโฉนดที่ดินเลขที่ 2869 เลขที่ดิน 18 หน้าสำรวจ 1465  ต.ดอยเต่า อ.ดอยเต่า จ.เชียงใหม่
- ไม่พบว่ามีกรรมสิทธิ์ในที่ดิน อ.ฮอด จ.เชียงใหม่
- พบโฉนดที่ดินเลขที่ 3093 เลขที่ดิน 34 หน้าสำรวจ 1689 ต.ดอยเต่า อ.ดอยเต่า จ.เชียงใหม่
- พบโฉนดที่ดินเลขที่ 148304 เลขที่ดิน 287 หน้าสำรวจ 9351 ต.หนองรี อ.เมืองชลบุรี จ.ชลบุรี
- ไม่พบว่ามีกรรมสิทธิ์ในที่ดิน อ.ดอยเต่า จ.เชียงใหม่
- พบโฉนดที่ดินเลขที่ 2972 เลขที่ดิน 35 หน้าสำรวจ 1568 ต.ดอยเต่า อ.ดอยเต่า จ.เชียงใหม่ (สินส่วนตัว)</v>
          </cell>
          <cell r="BZ1129" t="str">
            <v>พบทรัพย์</v>
          </cell>
          <cell r="CA1129"/>
          <cell r="CB1129">
            <v>5</v>
          </cell>
          <cell r="CC1129" t="str">
            <v>ธิติพร</v>
          </cell>
          <cell r="CD1129"/>
          <cell r="CE1129"/>
          <cell r="CF1129"/>
          <cell r="CG1129"/>
          <cell r="CH1129"/>
          <cell r="CI1129"/>
          <cell r="CJ1129"/>
          <cell r="CK1129"/>
          <cell r="CL1129">
            <v>243857</v>
          </cell>
          <cell r="CM1129"/>
          <cell r="CN1129"/>
          <cell r="CO1129"/>
        </row>
        <row r="1130">
          <cell r="B1130">
            <v>2607</v>
          </cell>
          <cell r="C1130">
            <v>1127</v>
          </cell>
          <cell r="D1130">
            <v>27</v>
          </cell>
          <cell r="E1130">
            <v>3</v>
          </cell>
          <cell r="F1130">
            <v>2567</v>
          </cell>
          <cell r="G1130">
            <v>800113034774</v>
          </cell>
          <cell r="H1130" t="str">
            <v>นาย</v>
          </cell>
          <cell r="I1130" t="str">
            <v>สัณหรส</v>
          </cell>
          <cell r="J1130" t="str">
            <v>หย่าจอ</v>
          </cell>
          <cell r="K1130" t="str">
            <v>5-5018-00027-52-1</v>
          </cell>
          <cell r="L1130" t="str">
            <v>อมก๋อย</v>
          </cell>
          <cell r="M1130" t="str">
            <v>เชียงใหม่ 3</v>
          </cell>
          <cell r="N1130">
            <v>8</v>
          </cell>
          <cell r="O1130" t="str">
            <v>สินเชื่อธนาคารประชาชน</v>
          </cell>
          <cell r="P1130" t="str">
            <v>1.บุคคลค้ำประกัน</v>
          </cell>
          <cell r="Q1130">
            <v>37999.879999999997</v>
          </cell>
          <cell r="R1130" t="str">
            <v>35,040.38</v>
          </cell>
          <cell r="S1130" t="str">
            <v>จังหวัดฮอด</v>
          </cell>
          <cell r="T1130" t="str">
            <v>ผบE721</v>
          </cell>
          <cell r="U1130">
            <v>2566</v>
          </cell>
          <cell r="V1130" t="str">
            <v>ผบE1028</v>
          </cell>
          <cell r="W1130">
            <v>2566</v>
          </cell>
          <cell r="X1130"/>
          <cell r="Y1130"/>
          <cell r="Z1130"/>
          <cell r="AA1130">
            <v>29</v>
          </cell>
          <cell r="AB1130">
            <v>8</v>
          </cell>
          <cell r="AC1130">
            <v>2566</v>
          </cell>
          <cell r="AD1130"/>
          <cell r="AE1130"/>
          <cell r="AF1130"/>
          <cell r="AG1130"/>
          <cell r="AH1130"/>
          <cell r="AI1130"/>
          <cell r="AJ1130"/>
          <cell r="AK1130"/>
          <cell r="AL1130"/>
          <cell r="AM1130"/>
          <cell r="AN1130"/>
          <cell r="AO1130"/>
          <cell r="AP1130"/>
          <cell r="AQ1130"/>
          <cell r="AR1130"/>
          <cell r="AS1130"/>
          <cell r="AT1130"/>
          <cell r="AU1130"/>
          <cell r="AV1130"/>
          <cell r="AW1130"/>
          <cell r="AX1130"/>
          <cell r="AY1130"/>
          <cell r="AZ1130"/>
          <cell r="BA1130"/>
          <cell r="BB1130" t="str">
            <v>สืบแล้ว รายงานผล 15/8/2567</v>
          </cell>
          <cell r="BC1130">
            <v>600</v>
          </cell>
          <cell r="BD1130">
            <v>24</v>
          </cell>
          <cell r="BE1130">
            <v>1</v>
          </cell>
          <cell r="BF1130">
            <v>2568</v>
          </cell>
          <cell r="BG1130">
            <v>0</v>
          </cell>
          <cell r="BH1130" t="str">
            <v>-</v>
          </cell>
          <cell r="BI1130" t="str">
            <v>-</v>
          </cell>
          <cell r="BJ1130" t="str">
            <v>-</v>
          </cell>
          <cell r="BK1130">
            <v>0</v>
          </cell>
          <cell r="BL1130">
            <v>420</v>
          </cell>
          <cell r="BM1130">
            <v>0</v>
          </cell>
          <cell r="BN1130" t="str">
            <v/>
          </cell>
          <cell r="BO1130" t="str">
            <v/>
          </cell>
          <cell r="BP1130" t="str">
            <v/>
          </cell>
          <cell r="BQ1130" t="str">
            <v>-</v>
          </cell>
          <cell r="BR1130" t="str">
            <v>-</v>
          </cell>
          <cell r="BS1130" t="str">
            <v>-</v>
          </cell>
          <cell r="BT1130" t="str">
            <v>นายสัณหรส หย่าจอ</v>
          </cell>
          <cell r="BU1130">
            <v>888166010118</v>
          </cell>
          <cell r="BV1130" t="str">
            <v>1.นายสัณหรส  หย่าจอ
2.นางปิผะ  หย่าจอ</v>
          </cell>
          <cell r="BW1130" t="str">
            <v xml:space="preserve">จำเลย 
คู่สมรสจำเลย </v>
          </cell>
          <cell r="BX1130" t="str">
            <v>5-5018-00027-52-1
2-5018-01176-13-4</v>
          </cell>
          <cell r="BY1130" t="str">
            <v xml:space="preserve">-ไม่พบว่ามีกรรมสิทธิ์ในที่ดิน อ.อมก๋อย จ.เชียงใหม่ 
-ไม่พบว่ามีกรรมสิทธิ์ในที่ดิน อ.อมก๋อย จ.เชียงใหม่ </v>
          </cell>
          <cell r="BZ1130" t="str">
            <v>ไม่พบ</v>
          </cell>
          <cell r="CA1130"/>
          <cell r="CB1130">
            <v>2</v>
          </cell>
          <cell r="CC1130" t="str">
            <v xml:space="preserve">นุสบา </v>
          </cell>
          <cell r="CD1130"/>
          <cell r="CE1130"/>
          <cell r="CF1130"/>
          <cell r="CG1130"/>
          <cell r="CH1130"/>
          <cell r="CI1130"/>
          <cell r="CJ1130"/>
          <cell r="CK1130"/>
          <cell r="CL1130">
            <v>243884</v>
          </cell>
          <cell r="CM1130"/>
          <cell r="CN1130"/>
          <cell r="CO1130"/>
        </row>
        <row r="1131">
          <cell r="B1131">
            <v>2608</v>
          </cell>
          <cell r="C1131">
            <v>1128</v>
          </cell>
          <cell r="D1131">
            <v>27</v>
          </cell>
          <cell r="E1131">
            <v>3</v>
          </cell>
          <cell r="F1131">
            <v>2567</v>
          </cell>
          <cell r="G1131">
            <v>800107936489</v>
          </cell>
          <cell r="H1131" t="str">
            <v>นาย</v>
          </cell>
          <cell r="I1131" t="str">
            <v>ไพรศาล</v>
          </cell>
          <cell r="J1131" t="str">
            <v>คำใจ</v>
          </cell>
          <cell r="K1131" t="str">
            <v>3-5018-00226-75-6</v>
          </cell>
          <cell r="L1131" t="str">
            <v>อมก๋อย</v>
          </cell>
          <cell r="M1131" t="str">
            <v>เชียงใหม่ 3</v>
          </cell>
          <cell r="N1131">
            <v>8</v>
          </cell>
          <cell r="O1131" t="str">
            <v>สินเชื่อธนาคารประชาชน</v>
          </cell>
          <cell r="P1131" t="str">
            <v>1.บุคคลค้ำประกัน</v>
          </cell>
          <cell r="Q1131">
            <v>29130.3</v>
          </cell>
          <cell r="R1131" t="str">
            <v>27,251.56</v>
          </cell>
          <cell r="S1131" t="str">
            <v>จังหวัดฮอด</v>
          </cell>
          <cell r="T1131" t="str">
            <v>ผบE711</v>
          </cell>
          <cell r="U1131">
            <v>2566</v>
          </cell>
          <cell r="V1131" t="str">
            <v>ผบE910</v>
          </cell>
          <cell r="W1131">
            <v>2566</v>
          </cell>
          <cell r="X1131"/>
          <cell r="Y1131"/>
          <cell r="Z1131"/>
          <cell r="AA1131">
            <v>26</v>
          </cell>
          <cell r="AB1131">
            <v>7</v>
          </cell>
          <cell r="AC1131">
            <v>2566</v>
          </cell>
          <cell r="AD1131"/>
          <cell r="AE1131"/>
          <cell r="AF1131"/>
          <cell r="AG1131"/>
          <cell r="AH1131"/>
          <cell r="AI1131"/>
          <cell r="AJ1131"/>
          <cell r="AK1131"/>
          <cell r="AL1131"/>
          <cell r="AM1131"/>
          <cell r="AN1131"/>
          <cell r="AO1131"/>
          <cell r="AP1131"/>
          <cell r="AQ1131"/>
          <cell r="AR1131"/>
          <cell r="AS1131"/>
          <cell r="AT1131"/>
          <cell r="AU1131"/>
          <cell r="AV1131"/>
          <cell r="AW1131"/>
          <cell r="AX1131"/>
          <cell r="AY1131"/>
          <cell r="AZ1131"/>
          <cell r="BA1131"/>
          <cell r="BB1131" t="str">
            <v>สืบทรัพย์แล้ว รายงานผล 15/8/2567</v>
          </cell>
          <cell r="BC1131">
            <v>600</v>
          </cell>
          <cell r="BD1131">
            <v>24</v>
          </cell>
          <cell r="BE1131">
            <v>1</v>
          </cell>
          <cell r="BF1131">
            <v>2568</v>
          </cell>
          <cell r="BG1131">
            <v>0</v>
          </cell>
          <cell r="BH1131" t="str">
            <v>-</v>
          </cell>
          <cell r="BI1131" t="str">
            <v>-</v>
          </cell>
          <cell r="BJ1131" t="str">
            <v>-</v>
          </cell>
          <cell r="BK1131">
            <v>0</v>
          </cell>
          <cell r="BL1131">
            <v>760</v>
          </cell>
          <cell r="BM1131">
            <v>0</v>
          </cell>
          <cell r="BN1131" t="str">
            <v/>
          </cell>
          <cell r="BO1131" t="str">
            <v/>
          </cell>
          <cell r="BP1131" t="str">
            <v/>
          </cell>
          <cell r="BQ1131" t="str">
            <v>-</v>
          </cell>
          <cell r="BR1131" t="str">
            <v>-</v>
          </cell>
          <cell r="BS1131" t="str">
            <v>-</v>
          </cell>
          <cell r="BT1131" t="str">
            <v>นายไพรศาล คำใจ</v>
          </cell>
          <cell r="BU1131">
            <v>888166010117</v>
          </cell>
          <cell r="BV1131" t="str">
            <v xml:space="preserve">1.นายไพรศาล  คำใจ 
2.นางสาวกัญพรนันทน์  ขันทะลักษณ์  </v>
          </cell>
          <cell r="BW1131" t="str">
            <v>จำเลย
คู่สมรสจำเลย</v>
          </cell>
          <cell r="BX1131" t="str">
            <v>3-5018-00226-75-6
3-5709-00432-81-1</v>
          </cell>
          <cell r="BY1131" t="str">
            <v xml:space="preserve">-ไม่พบว่ามีกรรมสิทธิ์ในที่ดิน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v>
          </cell>
          <cell r="BZ1131" t="str">
            <v>ไม่พบ</v>
          </cell>
          <cell r="CA1131"/>
          <cell r="CB1131">
            <v>2</v>
          </cell>
          <cell r="CC1131" t="str">
            <v xml:space="preserve">นุสบา </v>
          </cell>
          <cell r="CD1131"/>
          <cell r="CE1131"/>
          <cell r="CF1131"/>
          <cell r="CG1131"/>
          <cell r="CH1131"/>
          <cell r="CI1131"/>
          <cell r="CJ1131"/>
          <cell r="CK1131"/>
          <cell r="CL1131">
            <v>243884</v>
          </cell>
          <cell r="CM1131"/>
          <cell r="CN1131"/>
          <cell r="CO1131"/>
        </row>
        <row r="1132">
          <cell r="B1132">
            <v>2609</v>
          </cell>
          <cell r="C1132">
            <v>1129</v>
          </cell>
          <cell r="D1132">
            <v>27</v>
          </cell>
          <cell r="E1132">
            <v>3</v>
          </cell>
          <cell r="F1132">
            <v>2567</v>
          </cell>
          <cell r="G1132">
            <v>800142171738</v>
          </cell>
          <cell r="H1132" t="str">
            <v>นาย</v>
          </cell>
          <cell r="I1132" t="str">
            <v>พนิตพันธ์</v>
          </cell>
          <cell r="J1132" t="str">
            <v>เจริญปัญญาเนตร</v>
          </cell>
          <cell r="K1132" t="str">
            <v>1-5018-00104-04-2</v>
          </cell>
          <cell r="L1132" t="str">
            <v>อมก๋อย</v>
          </cell>
          <cell r="M1132" t="str">
            <v>เชียงใหม่ 3</v>
          </cell>
          <cell r="N1132">
            <v>8</v>
          </cell>
          <cell r="O1132" t="str">
            <v>สินเชื่อธนาคารประชาชน</v>
          </cell>
          <cell r="P1132" t="str">
            <v>1.บุคคลค้ำประกัน</v>
          </cell>
          <cell r="Q1132">
            <v>43850.9</v>
          </cell>
          <cell r="R1132" t="str">
            <v>38,059.86</v>
          </cell>
          <cell r="S1132" t="str">
            <v>จังหวัดฮอด</v>
          </cell>
          <cell r="T1132" t="str">
            <v>ผบE852</v>
          </cell>
          <cell r="U1132">
            <v>2566</v>
          </cell>
          <cell r="V1132" t="str">
            <v>ผบE1098</v>
          </cell>
          <cell r="W1132">
            <v>2566</v>
          </cell>
          <cell r="X1132"/>
          <cell r="Y1132"/>
          <cell r="Z1132"/>
          <cell r="AA1132">
            <v>18</v>
          </cell>
          <cell r="AB1132">
            <v>9</v>
          </cell>
          <cell r="AC1132">
            <v>2566</v>
          </cell>
          <cell r="AD1132"/>
          <cell r="AE1132"/>
          <cell r="AF1132"/>
          <cell r="AG1132"/>
          <cell r="AH1132"/>
          <cell r="AI1132"/>
          <cell r="AJ1132"/>
          <cell r="AK1132"/>
          <cell r="AL1132"/>
          <cell r="AM1132"/>
          <cell r="AN1132"/>
          <cell r="AO1132"/>
          <cell r="AP1132"/>
          <cell r="AQ1132"/>
          <cell r="AR1132"/>
          <cell r="AS1132"/>
          <cell r="AT1132"/>
          <cell r="AU1132"/>
          <cell r="AV1132"/>
          <cell r="AW1132"/>
          <cell r="AX1132"/>
          <cell r="AY1132"/>
          <cell r="AZ1132"/>
          <cell r="BA1132"/>
          <cell r="BB1132" t="str">
            <v>สืบครั้งที่ 1 รายงานผลสืบ 15/8/2567</v>
          </cell>
          <cell r="BC1132">
            <v>600</v>
          </cell>
          <cell r="BD1132">
            <v>24</v>
          </cell>
          <cell r="BE1132">
            <v>1</v>
          </cell>
          <cell r="BF1132">
            <v>2568</v>
          </cell>
          <cell r="BG1132">
            <v>0</v>
          </cell>
          <cell r="BH1132" t="str">
            <v>-</v>
          </cell>
          <cell r="BI1132" t="str">
            <v>-</v>
          </cell>
          <cell r="BJ1132" t="str">
            <v>-</v>
          </cell>
          <cell r="BK1132">
            <v>0</v>
          </cell>
          <cell r="BL1132">
            <v>585</v>
          </cell>
          <cell r="BM1132">
            <v>0</v>
          </cell>
          <cell r="BN1132" t="str">
            <v/>
          </cell>
          <cell r="BO1132" t="str">
            <v/>
          </cell>
          <cell r="BP1132" t="str">
            <v/>
          </cell>
          <cell r="BQ1132" t="str">
            <v>-</v>
          </cell>
          <cell r="BR1132" t="str">
            <v>-</v>
          </cell>
          <cell r="BS1132" t="str">
            <v>-</v>
          </cell>
          <cell r="BT1132" t="str">
            <v>นายพนิตพันธ์ เจริญปัญญาเนตร</v>
          </cell>
          <cell r="BU1132">
            <v>888166010116</v>
          </cell>
          <cell r="BV1132" t="str">
            <v>1.นายพนิตพันธ์  เจริญปัญญาเนตร 
2.นายภวัตพงศ์  วรวัตสิริกุล</v>
          </cell>
          <cell r="BW1132" t="str">
            <v>จำเลยที่ 1
จำเลยที่ 2</v>
          </cell>
          <cell r="BX1132" t="str">
            <v>1-5018-00104-04-2
1-5803-00050-04-0</v>
          </cell>
          <cell r="BY1132" t="str">
            <v>-ไม่พบว่ามีกรรมสิทธิ์ในที่ดิน อ.อมก๋อย จ.เชียงใหม่ 
-ไม่พบว่ามีกรรสิทธิ์ในที่ดิน อ.ปางมะผ้า จ.แม่ฮ่องสอน 
'-ไม่พบว่ามีกรรมสิทธิ์ในที่ดิน อ.อมก๋อย จ.เชียงใหม่</v>
          </cell>
          <cell r="BZ1132" t="str">
            <v>ไม่พบ</v>
          </cell>
          <cell r="CA1132"/>
          <cell r="CB1132">
            <v>2</v>
          </cell>
          <cell r="CC1132" t="str">
            <v xml:space="preserve">นุสบา </v>
          </cell>
          <cell r="CD1132"/>
          <cell r="CE1132"/>
          <cell r="CF1132"/>
          <cell r="CG1132"/>
          <cell r="CH1132"/>
          <cell r="CI1132"/>
          <cell r="CJ1132"/>
          <cell r="CK1132"/>
          <cell r="CL1132">
            <v>243884</v>
          </cell>
          <cell r="CM1132"/>
          <cell r="CN1132"/>
          <cell r="CO1132"/>
        </row>
        <row r="1133">
          <cell r="B1133">
            <v>2610</v>
          </cell>
          <cell r="C1133">
            <v>1130</v>
          </cell>
          <cell r="D1133">
            <v>27</v>
          </cell>
          <cell r="E1133">
            <v>3</v>
          </cell>
          <cell r="F1133">
            <v>2567</v>
          </cell>
          <cell r="G1133">
            <v>800044733387</v>
          </cell>
          <cell r="H1133" t="str">
            <v>นาง</v>
          </cell>
          <cell r="I1133" t="str">
            <v>กิรณา</v>
          </cell>
          <cell r="J1133" t="str">
            <v>เทียนเล็ก</v>
          </cell>
          <cell r="K1133" t="str">
            <v>3-2001-01341-53-1</v>
          </cell>
          <cell r="L1133" t="str">
            <v>อมก๋อย</v>
          </cell>
          <cell r="M1133" t="str">
            <v>เชียงใหม่ 3</v>
          </cell>
          <cell r="N1133">
            <v>8</v>
          </cell>
          <cell r="O1133" t="str">
            <v>สินเชื่อธนาคารประชาชน</v>
          </cell>
          <cell r="P1133" t="str">
            <v>1.บุคคลค้ำประกัน</v>
          </cell>
          <cell r="Q1133">
            <v>73633.149999999994</v>
          </cell>
          <cell r="R1133" t="str">
            <v>51,824.75</v>
          </cell>
          <cell r="S1133" t="str">
            <v>จังหวัดฮอด</v>
          </cell>
          <cell r="T1133" t="str">
            <v>ผบE853</v>
          </cell>
          <cell r="U1133">
            <v>2566</v>
          </cell>
          <cell r="V1133" t="str">
            <v>ผบE1104</v>
          </cell>
          <cell r="W1133">
            <v>2566</v>
          </cell>
          <cell r="X1133"/>
          <cell r="Y1133"/>
          <cell r="Z1133"/>
          <cell r="AA1133">
            <v>18</v>
          </cell>
          <cell r="AB1133">
            <v>9</v>
          </cell>
          <cell r="AC1133">
            <v>2566</v>
          </cell>
          <cell r="AD1133"/>
          <cell r="AE1133"/>
          <cell r="AF1133"/>
          <cell r="AG1133"/>
          <cell r="AH1133"/>
          <cell r="AI1133"/>
          <cell r="AJ1133"/>
          <cell r="AK1133"/>
          <cell r="AL1133"/>
          <cell r="AM1133"/>
          <cell r="AN1133"/>
          <cell r="AO1133"/>
          <cell r="AP1133"/>
          <cell r="AQ1133"/>
          <cell r="AR1133"/>
          <cell r="AS1133"/>
          <cell r="AT1133"/>
          <cell r="AU1133"/>
          <cell r="AV1133"/>
          <cell r="AW1133"/>
          <cell r="AX1133"/>
          <cell r="AY1133"/>
          <cell r="AZ1133"/>
          <cell r="BA1133"/>
          <cell r="BB1133" t="str">
            <v>สืบแล้ว รายงานผลสืบ 19/8/2567</v>
          </cell>
          <cell r="BC1133">
            <v>1500</v>
          </cell>
          <cell r="BD1133">
            <v>24</v>
          </cell>
          <cell r="BE1133">
            <v>1</v>
          </cell>
          <cell r="BF1133">
            <v>2568</v>
          </cell>
          <cell r="BG1133">
            <v>0</v>
          </cell>
          <cell r="BH1133" t="str">
            <v>-</v>
          </cell>
          <cell r="BI1133" t="str">
            <v>-</v>
          </cell>
          <cell r="BJ1133" t="str">
            <v>-</v>
          </cell>
          <cell r="BK1133">
            <v>0</v>
          </cell>
          <cell r="BL1133">
            <v>1945</v>
          </cell>
          <cell r="BM1133">
            <v>0</v>
          </cell>
          <cell r="BN1133" t="str">
            <v/>
          </cell>
          <cell r="BO1133" t="str">
            <v/>
          </cell>
          <cell r="BP1133" t="str">
            <v/>
          </cell>
          <cell r="BQ1133" t="str">
            <v>-</v>
          </cell>
          <cell r="BR1133" t="str">
            <v>-</v>
          </cell>
          <cell r="BS1133" t="str">
            <v>-</v>
          </cell>
          <cell r="BT1133" t="str">
            <v>นางกิรณา เทียนเล็ก</v>
          </cell>
          <cell r="BU1133">
            <v>888166010113</v>
          </cell>
          <cell r="BV1133" t="str">
            <v xml:space="preserve">1.นางกิรณา  เทียนเล็ก
2.นายณัฏฐชัยหรือสัญญา  อินต๊ะพันธ์
3.นางภิญญาพัชญ์  อินต๊ะพันธ์ 
4.นายแจเชอร์  จอโพ
5.นางและดี  จอโพ
</v>
          </cell>
          <cell r="BW1133" t="str">
            <v>จำเลยที่ 1
จำเลยที่ 2
คู่สมรสจำเลยที่ 2
จำเลยที่ 3
คู่สมรสจำเลยที่ 3</v>
          </cell>
          <cell r="BX1133" t="str">
            <v xml:space="preserve">3-2001-01341-53-1
3-5018-00052-58-8
3-5013-00104-77-4
3-5018-00199-04-0
3-5018-00198-01-9
</v>
          </cell>
          <cell r="BY1133" t="str">
            <v>-ไม่พบว่ามีกรรมสิทธิ์ในที่ดิน อ.อมก๋อย จ.เชียงใหม่
-ไม่พบว่ามีกรรมสิทธิ์ในที่ดิน อ.เมืองชลบุรี จ.ชลบุรี
-ไม่พบว่ามีกรรมสิทธิ์ในที่ดิน อ.อมก๋อย จ.เชียงใหม่
-ไม่พบว่ามีกรรมสิทธิ์ในที่ดิน อ.อมก๋อย จ.เชียงใหม่
-ไม่พบว่ามีกรรมสิทธิ์ในที่ดิน อ.บ้านโฮ่ง จ.ลำพูน
-พบว่ามีกรรมสิทธิ์ในที่ดิน โฉนดเลขที่ 1078 ต.ม่อนจอง อ.อมก๋อย จ.เชียงใหม่ 
-พบว่ามีกรรมสิทธิ์ในที่ดิน โฉนดเลขที่ 1584 ต.ม่อนจอง อ.อมก๋อย จ.เชียงใหม่ 
-พบว่ามีกรรมสิทธิ์ในที่ดิน โฉนดเลขที่ 1079 ต.ม่อนจอง อ.อมก๋อย จ.เชียงใหม่ (ปลอดจำนอง)
-พบว่ามีกรรมสิทธิ์ในที่ดิน น.ส.3.ก เลขที่ 808 ต.แม่ตื่น อ.อมก๋อย จ.เชียงใหม่ (ปลอดจำนอง)
-พบว่ามีกรรมสิทธิ์ในที่ดิน น.ส.3.ก เลขที่ 7 ม.6 ต.แม่ตื่น อ.อมก๋อย จ.เชียงใหม่ (ปลอดจำนอง)</v>
          </cell>
          <cell r="BZ1133" t="str">
            <v>พบ</v>
          </cell>
          <cell r="CA1133"/>
          <cell r="CB1133">
            <v>5</v>
          </cell>
          <cell r="CC1133" t="str">
            <v>นุสบา</v>
          </cell>
          <cell r="CD1133"/>
          <cell r="CE1133"/>
          <cell r="CF1133"/>
          <cell r="CG1133"/>
          <cell r="CH1133"/>
          <cell r="CI1133"/>
          <cell r="CJ1133"/>
          <cell r="CK1133"/>
          <cell r="CL1133">
            <v>243884</v>
          </cell>
          <cell r="CM1133"/>
          <cell r="CN1133"/>
          <cell r="CO1133"/>
        </row>
        <row r="1134">
          <cell r="B1134">
            <v>2611</v>
          </cell>
          <cell r="C1134">
            <v>1131</v>
          </cell>
          <cell r="D1134">
            <v>27</v>
          </cell>
          <cell r="E1134">
            <v>3</v>
          </cell>
          <cell r="F1134">
            <v>2567</v>
          </cell>
          <cell r="G1134">
            <v>800082233597</v>
          </cell>
          <cell r="H1134" t="str">
            <v>นางสาว</v>
          </cell>
          <cell r="I1134" t="str">
            <v>รัตนาภรณ์</v>
          </cell>
          <cell r="J1134" t="str">
            <v>นามดี</v>
          </cell>
          <cell r="K1134" t="str">
            <v>1-5009-00106-51-8</v>
          </cell>
          <cell r="L1134" t="str">
            <v>ไชยปราการ</v>
          </cell>
          <cell r="M1134" t="str">
            <v>เชียงใหม่ 2</v>
          </cell>
          <cell r="N1134">
            <v>8</v>
          </cell>
          <cell r="O1134" t="str">
            <v>สินเชื่อธนาคารประชาชน</v>
          </cell>
          <cell r="P1134" t="str">
            <v>1.บุคคลค้ำประกัน</v>
          </cell>
          <cell r="Q1134">
            <v>127910.95</v>
          </cell>
          <cell r="R1134" t="str">
            <v>118,740.00</v>
          </cell>
          <cell r="S1134" t="str">
            <v xml:space="preserve"> จังหวัดฝาง</v>
          </cell>
          <cell r="T1134" t="str">
            <v>ผบ.394</v>
          </cell>
          <cell r="U1134">
            <v>2563</v>
          </cell>
          <cell r="V1134" t="str">
            <v>ผบ724</v>
          </cell>
          <cell r="W1134">
            <v>2563</v>
          </cell>
          <cell r="X1134">
            <v>3</v>
          </cell>
          <cell r="Y1134">
            <v>9</v>
          </cell>
          <cell r="Z1134">
            <v>2563</v>
          </cell>
          <cell r="AA1134"/>
          <cell r="AB1134"/>
          <cell r="AC1134"/>
          <cell r="AD1134"/>
          <cell r="AE1134"/>
          <cell r="AF1134"/>
          <cell r="AG1134"/>
          <cell r="AH1134"/>
          <cell r="AI1134"/>
          <cell r="AJ1134"/>
          <cell r="AK1134"/>
          <cell r="AL1134"/>
          <cell r="AM1134"/>
          <cell r="AN1134"/>
          <cell r="AO1134"/>
          <cell r="AP1134"/>
          <cell r="AQ1134"/>
          <cell r="AR1134"/>
          <cell r="AS1134"/>
          <cell r="AT1134"/>
          <cell r="AU1134"/>
          <cell r="AV1134"/>
          <cell r="AW1134"/>
          <cell r="AX1134"/>
          <cell r="AY1134"/>
          <cell r="AZ1134"/>
          <cell r="BA1134"/>
          <cell r="BB1134" t="str">
            <v>สืบทรัพย์ (คำสั่ง 27/5/2567) // รายงานวันที่ 17/7/2567</v>
          </cell>
          <cell r="BC1134" t="str">
            <v/>
          </cell>
          <cell r="BD1134" t="str">
            <v/>
          </cell>
          <cell r="BE1134" t="str">
            <v/>
          </cell>
          <cell r="BF1134" t="str">
            <v/>
          </cell>
          <cell r="BG1134" t="str">
            <v/>
          </cell>
          <cell r="BH1134" t="str">
            <v/>
          </cell>
          <cell r="BI1134" t="str">
            <v/>
          </cell>
          <cell r="BJ1134" t="str">
            <v/>
          </cell>
          <cell r="BK1134" t="str">
            <v/>
          </cell>
          <cell r="BL1134" t="str">
            <v/>
          </cell>
          <cell r="BM1134" t="str">
            <v/>
          </cell>
          <cell r="BN1134" t="str">
            <v/>
          </cell>
          <cell r="BO1134" t="str">
            <v/>
          </cell>
          <cell r="BP1134" t="str">
            <v/>
          </cell>
          <cell r="BQ1134" t="str">
            <v/>
          </cell>
          <cell r="BR1134" t="str">
            <v/>
          </cell>
          <cell r="BS1134" t="str">
            <v/>
          </cell>
          <cell r="BT1134" t="str">
            <v>นางสาวรัตนาภรณ์ นามดี</v>
          </cell>
          <cell r="BU1134">
            <v>883163011451</v>
          </cell>
          <cell r="BV1134" t="str">
            <v>1.นางสาวรัตนนาภรณ์ นามดี
2.นางสาวชฎาพร พานทอง
3.นายกมลพันธ์ ออกเปด
4.นางสาวโสรยา กาหลง
5.นายจิรวัฒน์ อ่อนตา</v>
          </cell>
          <cell r="BW1134" t="str">
            <v>จำเลยที่ 1
จำเลยที่ 2
คู่สมรสจำเลยที่ 2
จำเลยที่ 3
คู่สมรสจำเลยที่ 3</v>
          </cell>
          <cell r="BX1134" t="str">
            <v>1-5009-00106-51-8
1-5801-00057-98-9
1-5009-00089-83-4
1-5009-00108-30-8
1-5009-00108-49-9</v>
          </cell>
          <cell r="BY113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-พบว่ามีกรรมสิทธิ์ในที่ดินโฉนดที่17665 อ.ไชยปราการ จ.เชียงใหม่ (สินส่วนตัว ติดจำนองธนาคารเพื่อการเกษตรและสหกรณ์การเกษตร)
-พบว่ามีกรรมสิทธิ์ในที่ดินโฉนดที่21111 อ.ฝาง จ.เชียงใหม่ (สินส่วนตัว ติดจำนองธนาคารกรุงไทย)
-พบว่ามีกรรมสิทธิ์ในที่ดินโฉนดที่8884 อ.ฝาง จ.เชียงใหม่ (สินส่วนตัว ปลอดจำนอง)
-พบว่ามีกรรมสิทธิ์ในที่ดินโฉนที่5197 อ.ไชยปราการ  จ.เชียงใหม่ (สินส่วนตัว)</v>
          </cell>
          <cell r="BZ1134" t="str">
            <v>พบ</v>
          </cell>
          <cell r="CA1134"/>
          <cell r="CB1134"/>
          <cell r="CC1134"/>
          <cell r="CD1134"/>
          <cell r="CE1134"/>
          <cell r="CF1134"/>
          <cell r="CG1134"/>
          <cell r="CH1134"/>
          <cell r="CI1134"/>
          <cell r="CJ1134"/>
          <cell r="CK1134"/>
          <cell r="CL1134"/>
          <cell r="CM1134"/>
          <cell r="CN1134"/>
          <cell r="CO1134"/>
        </row>
        <row r="1135">
          <cell r="B1135">
            <v>2615</v>
          </cell>
          <cell r="C1135">
            <v>1132</v>
          </cell>
          <cell r="D1135">
            <v>19</v>
          </cell>
          <cell r="E1135">
            <v>1</v>
          </cell>
          <cell r="F1135">
            <v>2567</v>
          </cell>
          <cell r="G1135">
            <v>80027769317</v>
          </cell>
          <cell r="H1135" t="str">
            <v>นาง</v>
          </cell>
          <cell r="I1135" t="str">
            <v>พจนา</v>
          </cell>
          <cell r="J1135" t="str">
            <v>บุญสุทธิ์</v>
          </cell>
          <cell r="K1135" t="str">
            <v>3-5013-00759-12-7</v>
          </cell>
          <cell r="L1135" t="str">
            <v>เชียงใหม่</v>
          </cell>
          <cell r="M1135" t="str">
            <v>เชียงใหม่ 1</v>
          </cell>
          <cell r="N1135">
            <v>8</v>
          </cell>
          <cell r="O1135" t="str">
            <v>สินเชื่อธนาคารประชาชน</v>
          </cell>
          <cell r="P1135" t="str">
            <v>1.บุคคลค้ำประกัน</v>
          </cell>
          <cell r="Q1135" t="str">
            <v>173,364.51</v>
          </cell>
          <cell r="R1135" t="str">
            <v>152,068.00</v>
          </cell>
          <cell r="S1135" t="str">
            <v>แขวงเชียงใหม่</v>
          </cell>
          <cell r="T1135" t="str">
            <v>ผบ.12763</v>
          </cell>
          <cell r="U1135">
            <v>2559</v>
          </cell>
          <cell r="V1135" t="str">
            <v>ผบ.24</v>
          </cell>
          <cell r="W1135">
            <v>2560</v>
          </cell>
          <cell r="X1135"/>
          <cell r="Y1135"/>
          <cell r="Z1135"/>
          <cell r="AA1135">
            <v>16</v>
          </cell>
          <cell r="AB1135">
            <v>1</v>
          </cell>
          <cell r="AC1135">
            <v>2560</v>
          </cell>
          <cell r="AD1135"/>
          <cell r="AE1135"/>
          <cell r="AF1135"/>
          <cell r="AG1135"/>
          <cell r="AH1135"/>
          <cell r="AI1135"/>
          <cell r="AJ1135"/>
          <cell r="AK1135"/>
          <cell r="AL1135"/>
          <cell r="AM1135"/>
          <cell r="AN1135"/>
          <cell r="AO1135"/>
          <cell r="AP1135"/>
          <cell r="AQ1135"/>
          <cell r="AR1135"/>
          <cell r="AS1135"/>
          <cell r="AT1135"/>
          <cell r="AU1135"/>
          <cell r="AV1135"/>
          <cell r="AW1135"/>
          <cell r="AX1135"/>
          <cell r="AY1135"/>
          <cell r="AZ1135"/>
          <cell r="BA1135"/>
          <cell r="BB1135" t="str">
            <v>สืบครั้งที่ 1 5/6/2567//ลงผลวันที่ 8/6/2567//รายงานผลสืบทรัพย์11/6/2567//</v>
          </cell>
          <cell r="BC1135" t="str">
            <v/>
          </cell>
          <cell r="BD1135" t="str">
            <v/>
          </cell>
          <cell r="BE1135" t="str">
            <v/>
          </cell>
          <cell r="BF1135" t="str">
            <v/>
          </cell>
          <cell r="BG1135" t="str">
            <v/>
          </cell>
          <cell r="BH1135" t="str">
            <v/>
          </cell>
          <cell r="BI1135" t="str">
            <v/>
          </cell>
          <cell r="BJ1135" t="str">
            <v/>
          </cell>
          <cell r="BK1135" t="str">
            <v/>
          </cell>
          <cell r="BL1135" t="str">
            <v/>
          </cell>
          <cell r="BM1135" t="str">
            <v/>
          </cell>
          <cell r="BN1135" t="str">
            <v/>
          </cell>
          <cell r="BO1135" t="str">
            <v/>
          </cell>
          <cell r="BP1135" t="str">
            <v/>
          </cell>
          <cell r="BQ1135" t="str">
            <v/>
          </cell>
          <cell r="BR1135" t="str">
            <v/>
          </cell>
          <cell r="BS1135" t="str">
            <v/>
          </cell>
          <cell r="BT1135" t="str">
            <v>นางพจนา บุญสุทธิ์</v>
          </cell>
          <cell r="BU1135">
            <v>0</v>
          </cell>
          <cell r="BV1135" t="str">
            <v>1.นางพจนา  บุญสุทธิ์
2.จ.อ.บวร  บุญสุทธิ์
3.นายบรรจง  ไชยวงศ์</v>
          </cell>
          <cell r="BW1135" t="str">
            <v>จำเลยที่ 1
คู่สมรสจำเลยที่ 1
จำเลยที่ 2</v>
          </cell>
          <cell r="BX1135" t="str">
            <v>3-5013-00759-12-7
3-5001-00516-22-0 
3-5019-00619-39-3</v>
          </cell>
          <cell r="BY1135"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อ.ฮอด จ.เชียงใหม่</v>
          </cell>
          <cell r="BZ1135"/>
          <cell r="CA1135"/>
          <cell r="CB1135"/>
          <cell r="CC1135"/>
          <cell r="CD1135" t="str">
            <v>นางพจนา บุญสุทธิ์</v>
          </cell>
          <cell r="CE1135"/>
          <cell r="CF1135"/>
          <cell r="CG1135"/>
          <cell r="CH1135"/>
          <cell r="CI1135"/>
          <cell r="CJ1135"/>
          <cell r="CK1135"/>
          <cell r="CL1135"/>
          <cell r="CM1135"/>
          <cell r="CN1135"/>
          <cell r="CO1135"/>
        </row>
        <row r="1136">
          <cell r="B1136">
            <v>2616</v>
          </cell>
          <cell r="C1136">
            <v>1133</v>
          </cell>
          <cell r="D1136">
            <v>19</v>
          </cell>
          <cell r="E1136">
            <v>1</v>
          </cell>
          <cell r="F1136">
            <v>2567</v>
          </cell>
          <cell r="G1136">
            <v>800027495715</v>
          </cell>
          <cell r="H1136" t="str">
            <v>นางสาว</v>
          </cell>
          <cell r="I1136" t="str">
            <v xml:space="preserve">อัญชลินทร์ </v>
          </cell>
          <cell r="J1136" t="str">
            <v>ธนะปรียวัชร์</v>
          </cell>
          <cell r="K1136" t="str">
            <v>3-5804-00368-97-8</v>
          </cell>
          <cell r="L1136" t="str">
            <v>ถนนทิพย์เนตร</v>
          </cell>
          <cell r="M1136" t="str">
            <v>เชียงใหม่ 1</v>
          </cell>
          <cell r="N1136">
            <v>8</v>
          </cell>
          <cell r="O1136" t="str">
            <v>สินเชื่อธนาคารประชาชน</v>
          </cell>
          <cell r="P1136" t="str">
            <v>1.บุคคลค้ำประกัน</v>
          </cell>
          <cell r="Q1136" t="str">
            <v>162,126.18</v>
          </cell>
          <cell r="R1136" t="str">
            <v>137,480.00</v>
          </cell>
          <cell r="S1136" t="str">
            <v>แขวงเชียงใหม่</v>
          </cell>
          <cell r="T1136" t="str">
            <v>ผบ.12764</v>
          </cell>
          <cell r="U1136">
            <v>2559</v>
          </cell>
          <cell r="V1136" t="str">
            <v>ผบ.379</v>
          </cell>
          <cell r="W1136">
            <v>2560</v>
          </cell>
          <cell r="X1136"/>
          <cell r="Y1136"/>
          <cell r="Z1136"/>
          <cell r="AA1136">
            <v>30</v>
          </cell>
          <cell r="AB1136">
            <v>1</v>
          </cell>
          <cell r="AC1136">
            <v>2560</v>
          </cell>
          <cell r="AD1136"/>
          <cell r="AE1136"/>
          <cell r="AF1136"/>
          <cell r="AG1136"/>
          <cell r="AH1136"/>
          <cell r="AI1136"/>
          <cell r="AJ1136"/>
          <cell r="AK1136"/>
          <cell r="AL1136"/>
          <cell r="AM1136"/>
          <cell r="AN1136"/>
          <cell r="AO1136"/>
          <cell r="AP1136"/>
          <cell r="AQ1136"/>
          <cell r="AR1136"/>
          <cell r="AS1136"/>
          <cell r="AT1136"/>
          <cell r="AU1136"/>
          <cell r="AV1136"/>
          <cell r="AW1136"/>
          <cell r="AX1136"/>
          <cell r="AY1136"/>
          <cell r="AZ1136"/>
          <cell r="BA1136"/>
          <cell r="BB1136" t="str">
            <v>สืบทรัพย์ (คำสั่ง 19/1/67) // รายงานวันที่ (9/8/67)</v>
          </cell>
          <cell r="BC1136" t="str">
            <v/>
          </cell>
          <cell r="BD1136" t="str">
            <v/>
          </cell>
          <cell r="BE1136" t="str">
            <v/>
          </cell>
          <cell r="BF1136" t="str">
            <v/>
          </cell>
          <cell r="BG1136" t="str">
            <v/>
          </cell>
          <cell r="BH1136" t="str">
            <v/>
          </cell>
          <cell r="BI1136" t="str">
            <v/>
          </cell>
          <cell r="BJ1136" t="str">
            <v/>
          </cell>
          <cell r="BK1136" t="str">
            <v/>
          </cell>
          <cell r="BL1136" t="str">
            <v/>
          </cell>
          <cell r="BM1136" t="str">
            <v/>
          </cell>
          <cell r="BN1136" t="str">
            <v/>
          </cell>
          <cell r="BO1136" t="str">
            <v/>
          </cell>
          <cell r="BP1136" t="str">
            <v/>
          </cell>
          <cell r="BQ1136" t="str">
            <v/>
          </cell>
          <cell r="BR1136" t="str">
            <v/>
          </cell>
          <cell r="BS1136" t="str">
            <v/>
          </cell>
          <cell r="BT1136" t="str">
            <v>นางสาวอัญชลินทร์  ธนะปรียวัชร์</v>
          </cell>
          <cell r="BU1136">
            <v>0</v>
          </cell>
          <cell r="BV1136" t="str">
            <v>1.นางสาวอัญชลินทร์ ธนะปรยวัชร์
2.นายยณรงค์ มะโนคำ
3.วาที่ร้อย เอกอโณทัย อบม
4นางธนพร อบทบ</v>
          </cell>
          <cell r="BW1136" t="str">
            <v>จำเลยที่ 1
คู๋สมรสจำเลยที่ 1
จำเลยที่ 2
คู่รสจำเลยที่ 2</v>
          </cell>
          <cell r="BX1136" t="str">
            <v>3-5804-00368-97-8
3-5005-00501-49-1
3-1601-01798-40-1
3-5804-00368-96-0</v>
          </cell>
          <cell r="BY1136" t="str">
            <v>-ไม่พบว่ามีกรรมสิทธิ์ในที่ดิน อ.เมืองเชียงใหม่ จ.เชียงใหม่
-ไม่พบว่ามีกรรมสิทธิ์ในที่ดิน อ.สบเมย จ.จังหวัดแม่ฮ่องสอน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อ.สบเมย จ.จังหวัดแม่ฮ่องสอน
-ไม่พบว่ามีกรรมสิทธิ์ในที่ดิน อ.หางดง จ.เชียงใหม่
-พบว่ามีกรรมสิทธิ์ในที่ดินโฉนดเลขที่ 16981,16986,43851  อ.สันกำแพง จ.เชียงใหม่
-ไม่พบว่ามีกรรมสิทธิ์ในที่ดิน อ.เมืองเชียงใหม่ จ.เชียงใหม่
-พบว่ามีกรรมสิทธิ์ในที่ดินโฉนดเลขที่ 42298 อ.แม่ริม จ.เชียงใหม่
-ไม่พบว่ามีกรรมสิทธิ์ในที่ดิน อ.สบเมย จ.จังหวัดแม่ฮ่องสอน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อ.สบเมย จ.จังหวัดแม่ฮ่องสอน</v>
          </cell>
          <cell r="BZ1136"/>
          <cell r="CA1136"/>
          <cell r="CB1136"/>
          <cell r="CC1136"/>
          <cell r="CD1136" t="str">
            <v>นางสาวอัญชลินทร์  ธนะปรียวัชร์</v>
          </cell>
          <cell r="CE1136"/>
          <cell r="CF1136"/>
          <cell r="CG1136"/>
          <cell r="CH1136"/>
          <cell r="CI1136"/>
          <cell r="CJ1136"/>
          <cell r="CK1136"/>
          <cell r="CL1136"/>
          <cell r="CM1136"/>
          <cell r="CN1136"/>
          <cell r="CO1136"/>
        </row>
        <row r="1137">
          <cell r="B1137">
            <v>2618</v>
          </cell>
          <cell r="C1137">
            <v>1134</v>
          </cell>
          <cell r="D1137">
            <v>26</v>
          </cell>
          <cell r="E1137">
            <v>6</v>
          </cell>
          <cell r="F1137">
            <v>2567</v>
          </cell>
          <cell r="G1137">
            <v>800085055963</v>
          </cell>
          <cell r="H1137" t="str">
            <v>นาง</v>
          </cell>
          <cell r="I1137" t="str">
            <v>ประนอม</v>
          </cell>
          <cell r="J1137" t="str">
            <v>วงศ์สูง</v>
          </cell>
          <cell r="K1137" t="str">
            <v>3-5401-00777-31-7</v>
          </cell>
          <cell r="L1137" t="str">
            <v>หนองหอย</v>
          </cell>
          <cell r="M1137" t="str">
            <v>เชียงใหม่ 1</v>
          </cell>
          <cell r="N1137">
            <v>8</v>
          </cell>
          <cell r="O1137" t="str">
            <v>สินเชื่อธนาคารประชาชน</v>
          </cell>
          <cell r="P1137" t="str">
            <v>1.บุคคลค้ำประกัน</v>
          </cell>
          <cell r="Q1137">
            <v>138520.07999999999</v>
          </cell>
          <cell r="R1137">
            <v>49642.17</v>
          </cell>
          <cell r="S1137" t="str">
            <v>แขวงเชียงใหม่</v>
          </cell>
          <cell r="T1137" t="str">
            <v>ผบE8960</v>
          </cell>
          <cell r="U1137">
            <v>2566</v>
          </cell>
          <cell r="V1137" t="str">
            <v>ผบE395</v>
          </cell>
          <cell r="W1137">
            <v>2567</v>
          </cell>
          <cell r="X1137">
            <v>22</v>
          </cell>
          <cell r="Y1137">
            <v>1</v>
          </cell>
          <cell r="Z1137">
            <v>2567</v>
          </cell>
          <cell r="AA1137"/>
          <cell r="AB1137"/>
          <cell r="AC1137"/>
          <cell r="AD1137"/>
          <cell r="AE1137"/>
          <cell r="AF1137"/>
          <cell r="AG1137"/>
          <cell r="AH1137"/>
          <cell r="AI1137"/>
          <cell r="AJ1137"/>
          <cell r="AK1137"/>
          <cell r="AL1137"/>
          <cell r="AM1137"/>
          <cell r="AN1137"/>
          <cell r="AO1137"/>
          <cell r="AP1137"/>
          <cell r="AQ1137"/>
          <cell r="AR1137"/>
          <cell r="AS1137"/>
          <cell r="AT1137"/>
          <cell r="AU1137"/>
          <cell r="AV1137"/>
          <cell r="AW1137"/>
          <cell r="AX1137"/>
          <cell r="AY1137"/>
          <cell r="AZ1137"/>
          <cell r="BA1137"/>
          <cell r="BB1137" t="str">
            <v>สั่งสืบทรัพย์ 26/3/67//คัดสมรส13/5/67//รายงาน29/5/2567//</v>
          </cell>
          <cell r="BC1137" t="str">
            <v/>
          </cell>
          <cell r="BD1137" t="str">
            <v/>
          </cell>
          <cell r="BE1137" t="str">
            <v/>
          </cell>
          <cell r="BF1137" t="str">
            <v/>
          </cell>
          <cell r="BG1137" t="str">
            <v/>
          </cell>
          <cell r="BH1137" t="str">
            <v/>
          </cell>
          <cell r="BI1137" t="str">
            <v/>
          </cell>
          <cell r="BJ1137" t="str">
            <v/>
          </cell>
          <cell r="BK1137" t="str">
            <v/>
          </cell>
          <cell r="BL1137" t="str">
            <v/>
          </cell>
          <cell r="BM1137" t="str">
            <v/>
          </cell>
          <cell r="BN1137" t="str">
            <v/>
          </cell>
          <cell r="BO1137" t="str">
            <v/>
          </cell>
          <cell r="BP1137" t="str">
            <v/>
          </cell>
          <cell r="BQ1137" t="str">
            <v/>
          </cell>
          <cell r="BR1137" t="str">
            <v/>
          </cell>
          <cell r="BS1137" t="str">
            <v/>
          </cell>
          <cell r="BT1137" t="str">
            <v>นางประนอม วงศ์สูง</v>
          </cell>
          <cell r="BU1137">
            <v>0</v>
          </cell>
          <cell r="BV1137" t="str">
            <v>1.นางประนอม วงศ์สูง
2.นางสาวพัศชนันท์ อุ่นอารมย์</v>
          </cell>
          <cell r="BW1137" t="str">
            <v xml:space="preserve">จำเลยที่ 1
จำเลยที่ 2 
</v>
          </cell>
          <cell r="BX1137" t="str">
            <v>3-5401-00777-31-7
1-5499-00140-37-4</v>
          </cell>
          <cell r="BY1137" t="str">
            <v>- ไม่พบว่ามีกรรมสิทธิ์ในที่ดิน อ.สบเมย จ.จังหวัดแม่ฮ่องสอน</v>
          </cell>
          <cell r="BZ1137" t="str">
            <v>พบ</v>
          </cell>
          <cell r="CA1137"/>
          <cell r="CB1137">
            <v>2</v>
          </cell>
          <cell r="CC1137"/>
          <cell r="CD1137"/>
          <cell r="CE1137"/>
          <cell r="CF1137"/>
          <cell r="CG1137"/>
          <cell r="CH1137"/>
          <cell r="CI1137"/>
          <cell r="CJ1137"/>
          <cell r="CK1137"/>
          <cell r="CL1137"/>
          <cell r="CM1137"/>
          <cell r="CN1137"/>
          <cell r="CO1137"/>
        </row>
        <row r="1138">
          <cell r="B1138">
            <v>2619</v>
          </cell>
          <cell r="C1138">
            <v>1135</v>
          </cell>
          <cell r="D1138">
            <v>20</v>
          </cell>
          <cell r="E1138">
            <v>1</v>
          </cell>
          <cell r="F1138">
            <v>2566</v>
          </cell>
          <cell r="G1138">
            <v>800094137182</v>
          </cell>
          <cell r="H1138" t="str">
            <v>นางสาว</v>
          </cell>
          <cell r="I1138" t="str">
            <v>อุไรวรรณ</v>
          </cell>
          <cell r="J1138" t="str">
            <v>เปี้ยกันทา</v>
          </cell>
          <cell r="K1138" t="str">
            <v>3-5012-00116-05-4</v>
          </cell>
          <cell r="L1138" t="str">
            <v>หางดง</v>
          </cell>
          <cell r="M1138" t="str">
            <v>เชียงใหม่ 3</v>
          </cell>
          <cell r="N1138">
            <v>8</v>
          </cell>
          <cell r="O1138" t="str">
            <v>สินเชื่อธนาคารประชาชน</v>
          </cell>
          <cell r="P1138" t="str">
            <v>1.บุคคลค้ำประกัน</v>
          </cell>
          <cell r="Q1138" t="str">
            <v>50,000.00</v>
          </cell>
          <cell r="R1138"/>
          <cell r="S1138" t="str">
            <v>แขวงเชียงใหม่</v>
          </cell>
          <cell r="T1138" t="str">
            <v>ผบE7484</v>
          </cell>
          <cell r="U1138">
            <v>2565</v>
          </cell>
          <cell r="V1138" t="str">
            <v>ผบE5214</v>
          </cell>
          <cell r="W1138">
            <v>2565</v>
          </cell>
          <cell r="X1138">
            <v>25</v>
          </cell>
          <cell r="Y1138">
            <v>10</v>
          </cell>
          <cell r="Z1138">
            <v>2565</v>
          </cell>
          <cell r="AA1138"/>
          <cell r="AB1138"/>
          <cell r="AC1138"/>
          <cell r="AD1138"/>
          <cell r="AE1138"/>
          <cell r="AF1138"/>
          <cell r="AG1138"/>
          <cell r="AH1138"/>
          <cell r="AI1138"/>
          <cell r="AJ1138"/>
          <cell r="AK1138"/>
          <cell r="AL1138"/>
          <cell r="AM1138"/>
          <cell r="AN1138"/>
          <cell r="AO1138"/>
          <cell r="AP1138"/>
          <cell r="AQ1138"/>
          <cell r="AR1138"/>
          <cell r="AS1138"/>
          <cell r="AT1138"/>
          <cell r="AU1138"/>
          <cell r="AV1138"/>
          <cell r="AW1138"/>
          <cell r="AX1138"/>
          <cell r="AY1138"/>
          <cell r="AZ1138"/>
          <cell r="BA1138"/>
          <cell r="BB1138" t="str">
            <v>สืบทรัพย์ 21/05/67//ลงผล 23/5/67//รายงานผล24/5/67</v>
          </cell>
          <cell r="BC1138" t="str">
            <v/>
          </cell>
          <cell r="BD1138" t="str">
            <v/>
          </cell>
          <cell r="BE1138" t="str">
            <v/>
          </cell>
          <cell r="BF1138" t="str">
            <v/>
          </cell>
          <cell r="BG1138" t="str">
            <v/>
          </cell>
          <cell r="BH1138" t="str">
            <v/>
          </cell>
          <cell r="BI1138" t="str">
            <v/>
          </cell>
          <cell r="BJ1138" t="str">
            <v/>
          </cell>
          <cell r="BK1138" t="str">
            <v/>
          </cell>
          <cell r="BL1138" t="str">
            <v/>
          </cell>
          <cell r="BM1138" t="str">
            <v/>
          </cell>
          <cell r="BN1138" t="str">
            <v/>
          </cell>
          <cell r="BO1138" t="str">
            <v/>
          </cell>
          <cell r="BP1138" t="str">
            <v/>
          </cell>
          <cell r="BQ1138" t="str">
            <v/>
          </cell>
          <cell r="BR1138" t="str">
            <v/>
          </cell>
          <cell r="BS1138" t="str">
            <v/>
          </cell>
          <cell r="BT1138" t="str">
            <v>นางสาวอุไรวรรณ เปี้ยกันทา</v>
          </cell>
          <cell r="BU1138">
            <v>0</v>
          </cell>
          <cell r="BV1138" t="str">
            <v>1.นางสาวอุไรวรรณ เปี้ยกันทา
2.นายจิรวัฒน์ สิงห์หอม
3. นางสาวตุ๊กตา คันธะจันทร์</v>
          </cell>
          <cell r="BW1138" t="str">
            <v xml:space="preserve">จำเลยที่ 1
จำเลยที่ 2
จำเลยที่ 3
</v>
          </cell>
          <cell r="BX1138" t="str">
            <v xml:space="preserve">3-5012-0116-05-4
5-5015-00019-18-2
1-1299-00294-30-8
</v>
          </cell>
          <cell r="BY1138" t="str">
            <v>-ไม่พบว่ามีกรรมสิทธิ์ในที่ดิน อ.หางดง จ.เชียงใหม่</v>
          </cell>
          <cell r="BZ1138" t="str">
            <v>ไม่พบ</v>
          </cell>
          <cell r="CA1138"/>
          <cell r="CB1138">
            <v>3</v>
          </cell>
          <cell r="CC1138"/>
          <cell r="CD1138" t="str">
            <v>นางสาวอุไรวรรณ เปี้ยกันทา</v>
          </cell>
          <cell r="CE1138"/>
          <cell r="CF1138"/>
          <cell r="CG1138"/>
          <cell r="CH1138"/>
          <cell r="CI1138"/>
          <cell r="CJ1138"/>
          <cell r="CK1138"/>
          <cell r="CL1138"/>
          <cell r="CM1138"/>
          <cell r="CN1138"/>
          <cell r="CO1138"/>
        </row>
        <row r="1139">
          <cell r="B1139">
            <v>2620</v>
          </cell>
          <cell r="C1139">
            <v>1136</v>
          </cell>
          <cell r="D1139"/>
          <cell r="E1139"/>
          <cell r="F1139"/>
          <cell r="G1139">
            <v>800086238386</v>
          </cell>
          <cell r="H1139" t="str">
            <v>นาย</v>
          </cell>
          <cell r="I1139" t="str">
            <v>ประสพโชค</v>
          </cell>
          <cell r="J1139" t="str">
            <v>ตุ้ยดง</v>
          </cell>
          <cell r="K1139" t="str">
            <v>1-5099-00842-95-6</v>
          </cell>
          <cell r="L1139" t="str">
            <v>บิ๊กซี หางดง</v>
          </cell>
          <cell r="M1139" t="str">
            <v>เชียงใหม่ 3</v>
          </cell>
          <cell r="N1139">
            <v>8</v>
          </cell>
          <cell r="O1139" t="str">
            <v>สินเชื่อธนาคารประชาชน</v>
          </cell>
          <cell r="P1139"/>
          <cell r="Q1139"/>
          <cell r="R1139"/>
          <cell r="S1139" t="str">
            <v>แขวงเชียงใหม่</v>
          </cell>
          <cell r="T1139" t="str">
            <v>ผบE331</v>
          </cell>
          <cell r="U1139">
            <v>2566</v>
          </cell>
          <cell r="V1139" t="str">
            <v>ผบE3539</v>
          </cell>
          <cell r="W1139">
            <v>2566</v>
          </cell>
          <cell r="X1139"/>
          <cell r="Y1139"/>
          <cell r="Z1139"/>
          <cell r="AA1139">
            <v>23</v>
          </cell>
          <cell r="AB1139">
            <v>5</v>
          </cell>
          <cell r="AC1139">
            <v>2566</v>
          </cell>
          <cell r="AD1139"/>
          <cell r="AE1139"/>
          <cell r="AF1139"/>
          <cell r="AG1139"/>
          <cell r="AH1139"/>
          <cell r="AI1139"/>
          <cell r="AJ1139"/>
          <cell r="AK1139"/>
          <cell r="AL1139"/>
          <cell r="AM1139"/>
          <cell r="AN1139"/>
          <cell r="AO1139"/>
          <cell r="AP1139"/>
          <cell r="AQ1139"/>
          <cell r="AR1139"/>
          <cell r="AS1139"/>
          <cell r="AT1139"/>
          <cell r="AU1139"/>
          <cell r="AV1139"/>
          <cell r="AW1139"/>
          <cell r="AX1139"/>
          <cell r="AY1139"/>
          <cell r="AZ1139"/>
          <cell r="BA1139"/>
          <cell r="BB1139" t="str">
            <v>สืบทรัพย์ 27/05/67//ลงผล 5/6/67//รายงานผลสืบทรัพย์11/6/2567//</v>
          </cell>
          <cell r="BC1139" t="str">
            <v/>
          </cell>
          <cell r="BD1139" t="str">
            <v/>
          </cell>
          <cell r="BE1139" t="str">
            <v/>
          </cell>
          <cell r="BF1139" t="str">
            <v/>
          </cell>
          <cell r="BG1139" t="str">
            <v/>
          </cell>
          <cell r="BH1139" t="str">
            <v/>
          </cell>
          <cell r="BI1139" t="str">
            <v/>
          </cell>
          <cell r="BJ1139" t="str">
            <v/>
          </cell>
          <cell r="BK1139" t="str">
            <v/>
          </cell>
          <cell r="BL1139" t="str">
            <v/>
          </cell>
          <cell r="BM1139" t="str">
            <v/>
          </cell>
          <cell r="BN1139" t="str">
            <v/>
          </cell>
          <cell r="BO1139" t="str">
            <v/>
          </cell>
          <cell r="BP1139" t="str">
            <v/>
          </cell>
          <cell r="BQ1139" t="str">
            <v/>
          </cell>
          <cell r="BR1139" t="str">
            <v/>
          </cell>
          <cell r="BS1139" t="str">
            <v/>
          </cell>
          <cell r="BT1139" t="str">
            <v>นายประสพโชค ตุ้ยดง</v>
          </cell>
          <cell r="BU1139">
            <v>0</v>
          </cell>
          <cell r="BV1139" t="str">
            <v>1.นายประสพโชค ตุ้ยดง
2.นายธนพัฒน์  พรรณะ
3.นางสาวพิมพกานต์ ลำคำหรือพรรณะ</v>
          </cell>
          <cell r="BW1139" t="str">
            <v>จำเลยที่ 1
จำเลยที่ 2
คู่สมรสจำเลยที่ 2</v>
          </cell>
          <cell r="BX1139" t="str">
            <v>1-5099-00842-95-6
1-5099-01211-44-5
1-5506-00060-61-0</v>
          </cell>
          <cell r="BY1139" t="e">
            <v>#NAME?</v>
          </cell>
          <cell r="BZ1139"/>
          <cell r="CA1139"/>
          <cell r="CB1139"/>
          <cell r="CC1139"/>
          <cell r="CD1139" t="str">
            <v>นายประสพโชค ตุ้ยดง</v>
          </cell>
          <cell r="CE1139"/>
          <cell r="CF1139"/>
          <cell r="CG1139"/>
          <cell r="CH1139"/>
          <cell r="CI1139"/>
          <cell r="CJ1139"/>
          <cell r="CK1139"/>
          <cell r="CL1139"/>
          <cell r="CM1139"/>
          <cell r="CN1139"/>
          <cell r="CO1139"/>
        </row>
        <row r="1140">
          <cell r="B1140">
            <v>2621</v>
          </cell>
          <cell r="C1140">
            <v>1137</v>
          </cell>
          <cell r="D1140"/>
          <cell r="E1140"/>
          <cell r="F1140"/>
          <cell r="G1140">
            <v>800094936146</v>
          </cell>
          <cell r="H1140" t="str">
            <v>นาง</v>
          </cell>
          <cell r="I1140" t="str">
            <v xml:space="preserve">จันทร์ดี </v>
          </cell>
          <cell r="J1140" t="str">
            <v>ทำสวน</v>
          </cell>
          <cell r="K1140" t="str">
            <v>3-5015-00136-11-5</v>
          </cell>
          <cell r="L1140" t="str">
            <v>บิ๊กซี หางดง</v>
          </cell>
          <cell r="M1140" t="str">
            <v>เชียงใหม่ 3</v>
          </cell>
          <cell r="N1140">
            <v>8</v>
          </cell>
          <cell r="O1140"/>
          <cell r="P1140"/>
          <cell r="Q1140"/>
          <cell r="R1140"/>
          <cell r="S1140" t="str">
            <v>แขวงเชียงใหม่</v>
          </cell>
          <cell r="T1140" t="str">
            <v>ผบE323</v>
          </cell>
          <cell r="U1140">
            <v>2566</v>
          </cell>
          <cell r="V1140" t="str">
            <v>ผบE2298</v>
          </cell>
          <cell r="W1140">
            <v>2566</v>
          </cell>
          <cell r="X1140">
            <v>24</v>
          </cell>
          <cell r="Y1140">
            <v>4</v>
          </cell>
          <cell r="Z1140">
            <v>2566</v>
          </cell>
          <cell r="AA1140"/>
          <cell r="AB1140"/>
          <cell r="AC1140"/>
          <cell r="AD1140"/>
          <cell r="AE1140"/>
          <cell r="AF1140"/>
          <cell r="AG1140"/>
          <cell r="AH1140"/>
          <cell r="AI1140"/>
          <cell r="AJ1140"/>
          <cell r="AK1140"/>
          <cell r="AL1140"/>
          <cell r="AM1140"/>
          <cell r="AN1140"/>
          <cell r="AO1140"/>
          <cell r="AP1140"/>
          <cell r="AQ1140"/>
          <cell r="AR1140"/>
          <cell r="AS1140"/>
          <cell r="AT1140"/>
          <cell r="AU1140"/>
          <cell r="AV1140"/>
          <cell r="AW1140"/>
          <cell r="AX1140"/>
          <cell r="AY1140"/>
          <cell r="AZ1140"/>
          <cell r="BA1140"/>
          <cell r="BB1140" t="str">
            <v>ลงผล31/5/67</v>
          </cell>
          <cell r="BC1140" t="str">
            <v/>
          </cell>
          <cell r="BD1140" t="str">
            <v/>
          </cell>
          <cell r="BE1140" t="str">
            <v/>
          </cell>
          <cell r="BF1140" t="str">
            <v/>
          </cell>
          <cell r="BG1140" t="str">
            <v/>
          </cell>
          <cell r="BH1140" t="str">
            <v/>
          </cell>
          <cell r="BI1140" t="str">
            <v/>
          </cell>
          <cell r="BJ1140" t="str">
            <v/>
          </cell>
          <cell r="BK1140" t="str">
            <v/>
          </cell>
          <cell r="BL1140" t="str">
            <v/>
          </cell>
          <cell r="BM1140" t="str">
            <v/>
          </cell>
          <cell r="BN1140" t="str">
            <v/>
          </cell>
          <cell r="BO1140" t="str">
            <v/>
          </cell>
          <cell r="BP1140" t="str">
            <v/>
          </cell>
          <cell r="BQ1140" t="str">
            <v/>
          </cell>
          <cell r="BR1140" t="str">
            <v/>
          </cell>
          <cell r="BS1140" t="str">
            <v/>
          </cell>
          <cell r="BT1140" t="str">
            <v>นางจันทร์ดี  ทำสวน</v>
          </cell>
          <cell r="BU1140">
            <v>0</v>
          </cell>
          <cell r="BV1140" t="str">
            <v>1.นางจันทร์ดี ทำสวน
2.นายนันท์พิพัฒน์ สุจริต</v>
          </cell>
          <cell r="BW1140" t="str">
            <v>จำเลยที่ 1
จำเลยที่ 2</v>
          </cell>
          <cell r="BX1140" t="str">
            <v xml:space="preserve">3-5015-00136-11-5
3-5015-00136-13-1
</v>
          </cell>
          <cell r="BY1140" t="str">
            <v xml:space="preserve">-ไม่พบว่ามีกรรมสิทธิ์ในที่ดิน อ.หางดง จ.เชียงใหม่ 
-ไม่พบว่ามีกรรมสิทธิ์ในที่ดิน อ.หางดง จ.เชียงใหม่ </v>
          </cell>
          <cell r="BZ1140" t="str">
            <v>ไม่พบ</v>
          </cell>
          <cell r="CA1140"/>
          <cell r="CB1140">
            <v>2</v>
          </cell>
          <cell r="CC1140"/>
          <cell r="CD1140" t="str">
            <v>นางจันทร์ดี  ทำสวน</v>
          </cell>
          <cell r="CE1140"/>
          <cell r="CF1140"/>
          <cell r="CG1140"/>
          <cell r="CH1140"/>
          <cell r="CI1140"/>
          <cell r="CJ1140"/>
          <cell r="CK1140"/>
          <cell r="CL1140"/>
          <cell r="CM1140"/>
          <cell r="CN1140"/>
          <cell r="CO1140"/>
        </row>
        <row r="1141">
          <cell r="B1141">
            <v>2622</v>
          </cell>
          <cell r="C1141">
            <v>1138</v>
          </cell>
          <cell r="D1141"/>
          <cell r="E1141"/>
          <cell r="F1141"/>
          <cell r="G1141"/>
          <cell r="H1141" t="str">
            <v>นางสาว</v>
          </cell>
          <cell r="I1141" t="str">
            <v>จุฑามาศ</v>
          </cell>
          <cell r="J1141" t="str">
            <v>ปุดตา</v>
          </cell>
          <cell r="K1141" t="str">
            <v>1-5099-01257-21-6</v>
          </cell>
          <cell r="L1141" t="str">
            <v>บิ๊กซี หางดง</v>
          </cell>
          <cell r="M1141" t="str">
            <v>เชียงใหม่ 3</v>
          </cell>
          <cell r="N1141">
            <v>8</v>
          </cell>
          <cell r="O1141"/>
          <cell r="P1141"/>
          <cell r="Q1141"/>
          <cell r="R1141"/>
          <cell r="S1141" t="str">
            <v>แขวงเชียงใหม่</v>
          </cell>
          <cell r="T1141" t="str">
            <v>ผบE379</v>
          </cell>
          <cell r="U1141">
            <v>2566</v>
          </cell>
          <cell r="V1141" t="str">
            <v>ผบE2332</v>
          </cell>
          <cell r="W1141">
            <v>2566</v>
          </cell>
          <cell r="X1141">
            <v>24</v>
          </cell>
          <cell r="Y1141">
            <v>4</v>
          </cell>
          <cell r="Z1141">
            <v>2566</v>
          </cell>
          <cell r="AA1141"/>
          <cell r="AB1141"/>
          <cell r="AC1141"/>
          <cell r="AD1141"/>
          <cell r="AE1141"/>
          <cell r="AF1141"/>
          <cell r="AG1141"/>
          <cell r="AH1141"/>
          <cell r="AI1141"/>
          <cell r="AJ1141"/>
          <cell r="AK1141"/>
          <cell r="AL1141"/>
          <cell r="AM1141"/>
          <cell r="AN1141"/>
          <cell r="AO1141"/>
          <cell r="AP1141"/>
          <cell r="AQ1141"/>
          <cell r="AR1141"/>
          <cell r="AS1141"/>
          <cell r="AT1141"/>
          <cell r="AU1141"/>
          <cell r="AV1141"/>
          <cell r="AW1141"/>
          <cell r="AX1141"/>
          <cell r="AY1141"/>
          <cell r="AZ1141"/>
          <cell r="BA1141"/>
          <cell r="BB1141" t="str">
            <v>ลงผล31/5/67</v>
          </cell>
          <cell r="BC1141" t="str">
            <v/>
          </cell>
          <cell r="BD1141" t="str">
            <v/>
          </cell>
          <cell r="BE1141" t="str">
            <v/>
          </cell>
          <cell r="BF1141" t="str">
            <v/>
          </cell>
          <cell r="BG1141" t="str">
            <v/>
          </cell>
          <cell r="BH1141" t="str">
            <v/>
          </cell>
          <cell r="BI1141" t="str">
            <v/>
          </cell>
          <cell r="BJ1141" t="str">
            <v/>
          </cell>
          <cell r="BK1141" t="str">
            <v/>
          </cell>
          <cell r="BL1141" t="str">
            <v/>
          </cell>
          <cell r="BM1141" t="str">
            <v/>
          </cell>
          <cell r="BN1141" t="str">
            <v/>
          </cell>
          <cell r="BO1141" t="str">
            <v/>
          </cell>
          <cell r="BP1141" t="str">
            <v/>
          </cell>
          <cell r="BQ1141" t="str">
            <v/>
          </cell>
          <cell r="BR1141" t="str">
            <v/>
          </cell>
          <cell r="BS1141" t="str">
            <v/>
          </cell>
          <cell r="BT1141" t="str">
            <v>นางสาวจุฑามาศ ปุดตา</v>
          </cell>
          <cell r="BU1141">
            <v>0</v>
          </cell>
          <cell r="BV1141" t="str">
            <v>1.นางสาวจุฑามาศ ปุดตา</v>
          </cell>
          <cell r="BW1141" t="str">
            <v>จำเลยที่ 1</v>
          </cell>
          <cell r="BX1141" t="str">
            <v>1-5099-01257-21-6</v>
          </cell>
          <cell r="BY1141" t="str">
            <v>-ไม่พบว่ามีกรรมสิทธิ์ในที่ดิน อ.สารภี จ.เชียงใหม่</v>
          </cell>
          <cell r="BZ1141" t="str">
            <v>ไม่พบ</v>
          </cell>
          <cell r="CA1141"/>
          <cell r="CB1141">
            <v>1</v>
          </cell>
          <cell r="CC1141"/>
          <cell r="CD1141" t="str">
            <v>นางสาวจุฑามาศ ปุดตา</v>
          </cell>
          <cell r="CE1141"/>
          <cell r="CF1141"/>
          <cell r="CG1141"/>
          <cell r="CH1141"/>
          <cell r="CI1141"/>
          <cell r="CJ1141"/>
          <cell r="CK1141"/>
          <cell r="CL1141"/>
          <cell r="CM1141"/>
          <cell r="CN1141"/>
          <cell r="CO1141"/>
        </row>
        <row r="1142">
          <cell r="B1142">
            <v>2623</v>
          </cell>
          <cell r="C1142">
            <v>1139</v>
          </cell>
          <cell r="D1142"/>
          <cell r="E1142"/>
          <cell r="F1142"/>
          <cell r="G1142">
            <v>800097784568</v>
          </cell>
          <cell r="H1142" t="str">
            <v>นางสาว</v>
          </cell>
          <cell r="I1142" t="str">
            <v>ลิขิตตา</v>
          </cell>
          <cell r="J1142" t="str">
            <v>มุ่งหมาย</v>
          </cell>
          <cell r="K1142" t="str">
            <v>3-5006-00445-41-1</v>
          </cell>
          <cell r="L1142" t="str">
            <v>บิ๊กซี หางดง</v>
          </cell>
          <cell r="M1142" t="str">
            <v>เชียงใหม่ 3</v>
          </cell>
          <cell r="N1142">
            <v>8</v>
          </cell>
          <cell r="O1142"/>
          <cell r="P1142"/>
          <cell r="Q1142"/>
          <cell r="R1142"/>
          <cell r="S1142" t="str">
            <v>แขวงเชียงใหม่</v>
          </cell>
          <cell r="T1142" t="str">
            <v>ผบE1895</v>
          </cell>
          <cell r="U1142">
            <v>2566</v>
          </cell>
          <cell r="V1142" t="str">
            <v>ผบE3378</v>
          </cell>
          <cell r="W1142">
            <v>2566</v>
          </cell>
          <cell r="X1142">
            <v>19</v>
          </cell>
          <cell r="Y1142">
            <v>5</v>
          </cell>
          <cell r="Z1142">
            <v>2566</v>
          </cell>
          <cell r="AA1142"/>
          <cell r="AB1142"/>
          <cell r="AC1142"/>
          <cell r="AD1142"/>
          <cell r="AE1142"/>
          <cell r="AF1142"/>
          <cell r="AG1142"/>
          <cell r="AH1142"/>
          <cell r="AI1142"/>
          <cell r="AJ1142"/>
          <cell r="AK1142"/>
          <cell r="AL1142"/>
          <cell r="AM1142"/>
          <cell r="AN1142"/>
          <cell r="AO1142"/>
          <cell r="AP1142"/>
          <cell r="AQ1142"/>
          <cell r="AR1142"/>
          <cell r="AS1142"/>
          <cell r="AT1142"/>
          <cell r="AU1142"/>
          <cell r="AV1142"/>
          <cell r="AW1142"/>
          <cell r="AX1142"/>
          <cell r="AY1142"/>
          <cell r="AZ1142"/>
          <cell r="BA1142"/>
          <cell r="BB1142" t="str">
            <v>สืบครั้งที่ 1 31/5/2567//ลงผลสืบทรัพย์5/6/2567//รายงานผลสืบทรัพย์11/6/2567//</v>
          </cell>
          <cell r="BC1142">
            <v>900</v>
          </cell>
          <cell r="BD1142">
            <v>17</v>
          </cell>
          <cell r="BE1142">
            <v>1</v>
          </cell>
          <cell r="BF1142">
            <v>2568</v>
          </cell>
          <cell r="BG1142">
            <v>0</v>
          </cell>
          <cell r="BH1142" t="str">
            <v>-</v>
          </cell>
          <cell r="BI1142" t="str">
            <v>-</v>
          </cell>
          <cell r="BJ1142" t="str">
            <v>-</v>
          </cell>
          <cell r="BK1142">
            <v>0</v>
          </cell>
          <cell r="BL1142">
            <v>1145</v>
          </cell>
          <cell r="BM1142">
            <v>0</v>
          </cell>
          <cell r="BN1142" t="str">
            <v/>
          </cell>
          <cell r="BO1142" t="str">
            <v/>
          </cell>
          <cell r="BP1142" t="str">
            <v/>
          </cell>
          <cell r="BQ1142" t="str">
            <v>-</v>
          </cell>
          <cell r="BR1142" t="str">
            <v>-</v>
          </cell>
          <cell r="BS1142" t="str">
            <v>-</v>
          </cell>
          <cell r="BT1142" t="str">
            <v>นางสาวลิขิตตา มุ่งหมาย</v>
          </cell>
          <cell r="BU1142">
            <v>0</v>
          </cell>
          <cell r="BV1142" t="str">
            <v>1.นางสาวลิขิตตา  มุ่งหมาย
2.นายสมศักดิ์  ปาละหมู่
3.นายประจักษ์  พงศ์แหงม</v>
          </cell>
          <cell r="BW1142" t="str">
            <v>จำเลยที่ 1
คู่สมรสจำเลยที่ 1
จำเลยที่ 2</v>
          </cell>
          <cell r="BX1142" t="str">
            <v>3-5006-00445-41-1
3-5016-00052-41-0
3-5016-00727-55-6</v>
          </cell>
          <cell r="BY1142" t="str">
            <v>-ไม่พบว่ามีกรรมสิทธิ์ในที่ดิน อ.แม่แตง จ.เชียงใหม่
-พบว่ามีกรรมสิทธิ์ในที่ดิน เลขที่โฉนด 84016 ต.สบแม่ข่า อ.หางดง จ.เชียงใหม่ ซึ่งไม่พบราคาประเมิน(ติดจำนองธนาคารออมสิน)
-ไม่พบว่ามีกรรมสิทธิ์ในที่ดิน อ.แม่แตง จ.เชียงใหม่
-ไม่พบว่ามีกรรมสิทธิ์ในที่ดิน อ.แม่แตง จ.เชียงใหม่
-ไม่พบว่ามีกรรมสิทธิ์ในที่ดิน อ.ป่าซาง จ.ลำพูน</v>
          </cell>
          <cell r="BZ1142"/>
          <cell r="CA1142"/>
          <cell r="CB1142"/>
          <cell r="CC1142"/>
          <cell r="CD1142" t="str">
            <v>นางสาวลิขิตตา มุ่งหมาย</v>
          </cell>
          <cell r="CE1142"/>
          <cell r="CF1142"/>
          <cell r="CG1142"/>
          <cell r="CH1142"/>
          <cell r="CI1142"/>
          <cell r="CJ1142"/>
          <cell r="CK1142"/>
          <cell r="CL1142"/>
          <cell r="CM1142"/>
          <cell r="CN1142"/>
          <cell r="CO1142"/>
        </row>
        <row r="1143">
          <cell r="B1143">
            <v>2624</v>
          </cell>
          <cell r="C1143">
            <v>1140</v>
          </cell>
          <cell r="D1143"/>
          <cell r="E1143"/>
          <cell r="F1143"/>
          <cell r="G1143">
            <v>800122807012</v>
          </cell>
          <cell r="H1143" t="str">
            <v>นาย</v>
          </cell>
          <cell r="I1143" t="str">
            <v>อนุพงค์</v>
          </cell>
          <cell r="J1143" t="str">
            <v>ต่อมคำ</v>
          </cell>
          <cell r="K1143" t="str">
            <v>1-5099-01445-08-0</v>
          </cell>
          <cell r="L1143" t="str">
            <v>บิ๊กซี หางดง</v>
          </cell>
          <cell r="M1143" t="str">
            <v>เชียงใหม่ 3</v>
          </cell>
          <cell r="N1143">
            <v>8</v>
          </cell>
          <cell r="O1143"/>
          <cell r="P1143"/>
          <cell r="Q1143"/>
          <cell r="R1143"/>
          <cell r="S1143" t="str">
            <v>แขวงเชียงใหม่</v>
          </cell>
          <cell r="T1143" t="str">
            <v>ผบE326</v>
          </cell>
          <cell r="U1143">
            <v>2566</v>
          </cell>
          <cell r="V1143" t="str">
            <v>ผบE2299</v>
          </cell>
          <cell r="W1143">
            <v>2566</v>
          </cell>
          <cell r="X1143">
            <v>24</v>
          </cell>
          <cell r="Y1143">
            <v>4</v>
          </cell>
          <cell r="Z1143">
            <v>2566</v>
          </cell>
          <cell r="AA1143"/>
          <cell r="AB1143"/>
          <cell r="AC1143"/>
          <cell r="AD1143"/>
          <cell r="AE1143"/>
          <cell r="AF1143"/>
          <cell r="AG1143"/>
          <cell r="AH1143"/>
          <cell r="AI1143"/>
          <cell r="AJ1143"/>
          <cell r="AK1143"/>
          <cell r="AL1143"/>
          <cell r="AM1143"/>
          <cell r="AN1143"/>
          <cell r="AO1143"/>
          <cell r="AP1143"/>
          <cell r="AQ1143"/>
          <cell r="AR1143"/>
          <cell r="AS1143"/>
          <cell r="AT1143"/>
          <cell r="AU1143"/>
          <cell r="AV1143"/>
          <cell r="AW1143"/>
          <cell r="AX1143"/>
          <cell r="AY1143"/>
          <cell r="AZ1143"/>
          <cell r="BA1143"/>
          <cell r="BB1143"/>
          <cell r="BC1143">
            <v>300</v>
          </cell>
          <cell r="BD1143">
            <v>26</v>
          </cell>
          <cell r="BE1143">
            <v>3</v>
          </cell>
          <cell r="BF1143">
            <v>2568</v>
          </cell>
          <cell r="BG1143">
            <v>0</v>
          </cell>
          <cell r="BH1143" t="str">
            <v>-</v>
          </cell>
          <cell r="BI1143" t="str">
            <v>-</v>
          </cell>
          <cell r="BJ1143" t="str">
            <v>-</v>
          </cell>
          <cell r="BK1143">
            <v>0</v>
          </cell>
          <cell r="BL1143">
            <v>260</v>
          </cell>
          <cell r="BM1143">
            <v>0</v>
          </cell>
          <cell r="BN1143" t="str">
            <v/>
          </cell>
          <cell r="BO1143" t="str">
            <v/>
          </cell>
          <cell r="BP1143" t="str">
            <v/>
          </cell>
          <cell r="BQ1143" t="str">
            <v>-</v>
          </cell>
          <cell r="BR1143" t="str">
            <v>-</v>
          </cell>
          <cell r="BS1143" t="str">
            <v>-</v>
          </cell>
          <cell r="BT1143" t="str">
            <v>นายอนุพงค์ ต่อมคำ</v>
          </cell>
          <cell r="BU1143">
            <v>0</v>
          </cell>
          <cell r="BV1143" t="str">
            <v>1.นายอนุพงศ์ ต่อมคำ</v>
          </cell>
          <cell r="BW1143" t="str">
            <v>จำเลยที่ 1</v>
          </cell>
          <cell r="BX1143" t="str">
            <v>1-5099-01445-08-0</v>
          </cell>
          <cell r="BY1143" t="str">
            <v>-ไม่พบว่ามีกรรมสิทธิ์ในที่ดิน อ.หางดง จ.เชียงใหม่</v>
          </cell>
          <cell r="BZ1143" t="str">
            <v>ไม่พบ</v>
          </cell>
          <cell r="CA1143"/>
          <cell r="CB1143">
            <v>1</v>
          </cell>
          <cell r="CC1143"/>
          <cell r="CD1143" t="str">
            <v>นายอนุพงค์ ต่อมคำ</v>
          </cell>
          <cell r="CE1143"/>
          <cell r="CF1143"/>
          <cell r="CG1143"/>
          <cell r="CH1143"/>
          <cell r="CI1143"/>
          <cell r="CJ1143"/>
          <cell r="CK1143"/>
          <cell r="CL1143"/>
          <cell r="CM1143"/>
          <cell r="CN1143"/>
          <cell r="CO1143"/>
        </row>
        <row r="1144">
          <cell r="B1144">
            <v>2625</v>
          </cell>
          <cell r="C1144">
            <v>1141</v>
          </cell>
          <cell r="D1144"/>
          <cell r="E1144"/>
          <cell r="F1144"/>
          <cell r="G1144">
            <v>800122181962</v>
          </cell>
          <cell r="H1144" t="str">
            <v>นาย</v>
          </cell>
          <cell r="I1144" t="str">
            <v>ปราณนต์</v>
          </cell>
          <cell r="J1144" t="str">
            <v>หน่ออินตา</v>
          </cell>
          <cell r="K1144" t="str">
            <v>1-5053-00022-76-8</v>
          </cell>
          <cell r="L1144" t="str">
            <v>บิ๊กซี หางดง</v>
          </cell>
          <cell r="M1144" t="str">
            <v>เชียงใหม่ 3</v>
          </cell>
          <cell r="N1144">
            <v>8</v>
          </cell>
          <cell r="O1144"/>
          <cell r="P1144"/>
          <cell r="Q1144"/>
          <cell r="R1144"/>
          <cell r="S1144" t="str">
            <v>แขวงเชียงใหม่</v>
          </cell>
          <cell r="T1144" t="str">
            <v>ผบE328</v>
          </cell>
          <cell r="U1144">
            <v>2566</v>
          </cell>
          <cell r="V1144" t="str">
            <v>ผบE2331</v>
          </cell>
          <cell r="W1144">
            <v>2566</v>
          </cell>
          <cell r="X1144">
            <v>24</v>
          </cell>
          <cell r="Y1144">
            <v>4</v>
          </cell>
          <cell r="Z1144">
            <v>2566</v>
          </cell>
          <cell r="AA1144"/>
          <cell r="AB1144"/>
          <cell r="AC1144"/>
          <cell r="AD1144"/>
          <cell r="AE1144"/>
          <cell r="AF1144"/>
          <cell r="AG1144"/>
          <cell r="AH1144"/>
          <cell r="AI1144"/>
          <cell r="AJ1144"/>
          <cell r="AK1144"/>
          <cell r="AL1144"/>
          <cell r="AM1144"/>
          <cell r="AN1144"/>
          <cell r="AO1144"/>
          <cell r="AP1144"/>
          <cell r="AQ1144"/>
          <cell r="AR1144"/>
          <cell r="AS1144"/>
          <cell r="AT1144"/>
          <cell r="AU1144"/>
          <cell r="AV1144"/>
          <cell r="AW1144"/>
          <cell r="AX1144"/>
          <cell r="AY1144"/>
          <cell r="AZ1144"/>
          <cell r="BA1144"/>
          <cell r="BB1144" t="str">
            <v>ลงผล31/5/67</v>
          </cell>
          <cell r="BC1144" t="str">
            <v/>
          </cell>
          <cell r="BD1144" t="str">
            <v/>
          </cell>
          <cell r="BE1144" t="str">
            <v/>
          </cell>
          <cell r="BF1144" t="str">
            <v/>
          </cell>
          <cell r="BG1144" t="str">
            <v/>
          </cell>
          <cell r="BH1144" t="str">
            <v/>
          </cell>
          <cell r="BI1144" t="str">
            <v/>
          </cell>
          <cell r="BJ1144" t="str">
            <v/>
          </cell>
          <cell r="BK1144" t="str">
            <v/>
          </cell>
          <cell r="BL1144" t="str">
            <v/>
          </cell>
          <cell r="BM1144" t="str">
            <v/>
          </cell>
          <cell r="BN1144" t="str">
            <v/>
          </cell>
          <cell r="BO1144" t="str">
            <v/>
          </cell>
          <cell r="BP1144" t="str">
            <v/>
          </cell>
          <cell r="BQ1144" t="str">
            <v/>
          </cell>
          <cell r="BR1144" t="str">
            <v/>
          </cell>
          <cell r="BS1144" t="str">
            <v/>
          </cell>
          <cell r="BT1144" t="str">
            <v>นายปราณนต์ หน่ออินตา</v>
          </cell>
          <cell r="BU1144">
            <v>0</v>
          </cell>
          <cell r="BV1144" t="str">
            <v>1.นายปราณนต์ หน่ออินตา
2.นางสาวอภิสรา ตันตะปาล</v>
          </cell>
          <cell r="BW1144" t="str">
            <v>จำเลยที่ 1
จำเลยที่ 2</v>
          </cell>
          <cell r="BX1144" t="str">
            <v>1-5053-00022-76-8
1-1007-01947-53-2</v>
          </cell>
          <cell r="BY1144" t="str">
            <v>-ไม่พบว่ามีกรรมสิทธิ์ในที่ดิน เขตสาทร กรุงเทพมานคร
'-ไม่พบว่ามีกรรมสิทธิ์ในที่ดิน อ.หางดง จ.เชียงใหม่
'-ไม่พบว่ามีกรรมสิทธิ์ในที่ดิน เขตสาทร กรุงเทพมานคร
'-ไม่พบว่ามีกรรมสิทธิ์ในที่ดิน อ.หางดง จ.เชียงใหม่</v>
          </cell>
          <cell r="BZ1144" t="str">
            <v>ไม่พบ</v>
          </cell>
          <cell r="CA1144"/>
          <cell r="CB1144">
            <v>2</v>
          </cell>
          <cell r="CC1144"/>
          <cell r="CD1144" t="str">
            <v>นายปราณนต์ หน่ออินตา</v>
          </cell>
          <cell r="CE1144"/>
          <cell r="CF1144"/>
          <cell r="CG1144"/>
          <cell r="CH1144"/>
          <cell r="CI1144"/>
          <cell r="CJ1144"/>
          <cell r="CK1144"/>
          <cell r="CL1144"/>
          <cell r="CM1144"/>
          <cell r="CN1144"/>
          <cell r="CO1144"/>
        </row>
        <row r="1145">
          <cell r="B1145">
            <v>2626</v>
          </cell>
          <cell r="C1145">
            <v>1142</v>
          </cell>
          <cell r="D1145"/>
          <cell r="E1145"/>
          <cell r="F1145"/>
          <cell r="G1145">
            <v>800123043641</v>
          </cell>
          <cell r="H1145" t="str">
            <v>นางสาว</v>
          </cell>
          <cell r="I1145" t="str">
            <v>นงเยาว์</v>
          </cell>
          <cell r="J1145" t="str">
            <v>โพธานารักษ์</v>
          </cell>
          <cell r="K1145" t="str">
            <v>3-5001-00189-25-3</v>
          </cell>
          <cell r="L1145" t="str">
            <v>บิ๊กซี หางดง</v>
          </cell>
          <cell r="M1145" t="str">
            <v>เชียงใหม่ 3</v>
          </cell>
          <cell r="N1145">
            <v>8</v>
          </cell>
          <cell r="O1145"/>
          <cell r="P1145"/>
          <cell r="Q1145"/>
          <cell r="R1145"/>
          <cell r="S1145" t="str">
            <v>แขวงเชียงใหม่</v>
          </cell>
          <cell r="T1145" t="str">
            <v>ผบE383</v>
          </cell>
          <cell r="U1145">
            <v>2566</v>
          </cell>
          <cell r="V1145" t="str">
            <v>ผบE2280</v>
          </cell>
          <cell r="W1145">
            <v>2566</v>
          </cell>
          <cell r="X1145"/>
          <cell r="Y1145"/>
          <cell r="Z1145"/>
          <cell r="AA1145">
            <v>24</v>
          </cell>
          <cell r="AB1145">
            <v>4</v>
          </cell>
          <cell r="AC1145">
            <v>2566</v>
          </cell>
          <cell r="AD1145"/>
          <cell r="AE1145"/>
          <cell r="AF1145"/>
          <cell r="AG1145"/>
          <cell r="AH1145"/>
          <cell r="AI1145"/>
          <cell r="AJ1145"/>
          <cell r="AK1145"/>
          <cell r="AL1145"/>
          <cell r="AM1145"/>
          <cell r="AN1145"/>
          <cell r="AO1145"/>
          <cell r="AP1145"/>
          <cell r="AQ1145"/>
          <cell r="AR1145"/>
          <cell r="AS1145"/>
          <cell r="AT1145"/>
          <cell r="AU1145"/>
          <cell r="AV1145"/>
          <cell r="AW1145"/>
          <cell r="AX1145"/>
          <cell r="AY1145"/>
          <cell r="AZ1145"/>
          <cell r="BA1145"/>
          <cell r="BB1145" t="str">
            <v>สืบทรัพย์วันที่ 24/5/2567// ลงผลสืบวันที่ 5/6/2567//รายงานผลสืบทรัพย์11/6/2567//</v>
          </cell>
          <cell r="BC1145" t="str">
            <v/>
          </cell>
          <cell r="BD1145" t="str">
            <v/>
          </cell>
          <cell r="BE1145" t="str">
            <v/>
          </cell>
          <cell r="BF1145" t="str">
            <v/>
          </cell>
          <cell r="BG1145" t="str">
            <v/>
          </cell>
          <cell r="BH1145" t="str">
            <v/>
          </cell>
          <cell r="BI1145" t="str">
            <v/>
          </cell>
          <cell r="BJ1145" t="str">
            <v/>
          </cell>
          <cell r="BK1145" t="str">
            <v/>
          </cell>
          <cell r="BL1145" t="str">
            <v/>
          </cell>
          <cell r="BM1145" t="str">
            <v/>
          </cell>
          <cell r="BN1145" t="str">
            <v/>
          </cell>
          <cell r="BO1145" t="str">
            <v/>
          </cell>
          <cell r="BP1145" t="str">
            <v/>
          </cell>
          <cell r="BQ1145" t="str">
            <v/>
          </cell>
          <cell r="BR1145" t="str">
            <v/>
          </cell>
          <cell r="BS1145" t="str">
            <v/>
          </cell>
          <cell r="BT1145" t="str">
            <v>นางสาวนงเยาว์ โพธานารักษ์</v>
          </cell>
          <cell r="BU1145">
            <v>0</v>
          </cell>
          <cell r="BV1145" t="str">
            <v>1.นางสาวนงเยาว์  โพธานารักษ์</v>
          </cell>
          <cell r="BW1145" t="str">
            <v>จำเลย</v>
          </cell>
          <cell r="BX1145" t="str">
            <v>3-5001-00189-25-3</v>
          </cell>
          <cell r="BY1145" t="str">
            <v>-พบว่ามีกรรมสิทธิ์ในที่ดิน โฉนดเลขที่ 68854 ต.แม่เหียะ อ.เมืองเชียงใหม่ จ.เชียงใหม่ ซึ่งมีราคาประเมินที่ดิน 1,449,000 บาท (ไม่รวมสิ่งปลูกสร้าง)(ปลอดจำนอง)</v>
          </cell>
          <cell r="BZ1145"/>
          <cell r="CA1145"/>
          <cell r="CB1145"/>
          <cell r="CC1145"/>
          <cell r="CD1145" t="str">
            <v>นางสาวนงเยาว์ โพธานารักษ์</v>
          </cell>
          <cell r="CE1145"/>
          <cell r="CF1145"/>
          <cell r="CG1145"/>
          <cell r="CH1145"/>
          <cell r="CI1145"/>
          <cell r="CJ1145"/>
          <cell r="CK1145"/>
          <cell r="CL1145"/>
          <cell r="CM1145"/>
          <cell r="CN1145"/>
          <cell r="CO1145"/>
        </row>
        <row r="1146">
          <cell r="B1146">
            <v>2627</v>
          </cell>
          <cell r="C1146">
            <v>1143</v>
          </cell>
          <cell r="D1146"/>
          <cell r="E1146"/>
          <cell r="F1146"/>
          <cell r="G1146">
            <v>800081828736</v>
          </cell>
          <cell r="H1146" t="str">
            <v>นาย</v>
          </cell>
          <cell r="I1146" t="str">
            <v>สุรวัช</v>
          </cell>
          <cell r="J1146" t="str">
            <v>ฟ้ากุศล</v>
          </cell>
          <cell r="K1146" t="str">
            <v>3-5001-00189-25-4</v>
          </cell>
          <cell r="L1146" t="str">
            <v>มีโชคพลาซ่า</v>
          </cell>
          <cell r="M1146" t="str">
            <v>เชียงใหม่ 2</v>
          </cell>
          <cell r="N1146">
            <v>8</v>
          </cell>
          <cell r="O1146"/>
          <cell r="P1146"/>
          <cell r="Q1146"/>
          <cell r="R1146"/>
          <cell r="S1146" t="str">
            <v>จังหวัดฮอด</v>
          </cell>
          <cell r="T1146" t="str">
            <v>ผบE203</v>
          </cell>
          <cell r="U1146">
            <v>2566</v>
          </cell>
          <cell r="V1146" t="str">
            <v>ผบE566</v>
          </cell>
          <cell r="W1146">
            <v>2566</v>
          </cell>
          <cell r="X1146">
            <v>1</v>
          </cell>
          <cell r="Y1146">
            <v>6</v>
          </cell>
          <cell r="Z1146">
            <v>2566</v>
          </cell>
          <cell r="AA1146"/>
          <cell r="AB1146"/>
          <cell r="AC1146"/>
          <cell r="AD1146"/>
          <cell r="AE1146"/>
          <cell r="AF1146"/>
          <cell r="AG1146"/>
          <cell r="AH1146"/>
          <cell r="AI1146"/>
          <cell r="AJ1146"/>
          <cell r="AK1146"/>
          <cell r="AL1146"/>
          <cell r="AM1146"/>
          <cell r="AN1146"/>
          <cell r="AO1146"/>
          <cell r="AP1146"/>
          <cell r="AQ1146"/>
          <cell r="AR1146"/>
          <cell r="AS1146"/>
          <cell r="AT1146"/>
          <cell r="AU1146"/>
          <cell r="AV1146"/>
          <cell r="AW1146"/>
          <cell r="AX1146"/>
          <cell r="AY1146"/>
          <cell r="AZ1146"/>
          <cell r="BA1146"/>
          <cell r="BB1146" t="str">
            <v>สืบแล้ว รายงานผล 25/6/2567</v>
          </cell>
          <cell r="BC1146" t="str">
            <v/>
          </cell>
          <cell r="BD1146" t="str">
            <v/>
          </cell>
          <cell r="BE1146" t="str">
            <v/>
          </cell>
          <cell r="BF1146" t="str">
            <v/>
          </cell>
          <cell r="BG1146" t="str">
            <v/>
          </cell>
          <cell r="BH1146" t="str">
            <v/>
          </cell>
          <cell r="BI1146" t="str">
            <v/>
          </cell>
          <cell r="BJ1146" t="str">
            <v/>
          </cell>
          <cell r="BK1146" t="str">
            <v/>
          </cell>
          <cell r="BL1146" t="str">
            <v/>
          </cell>
          <cell r="BM1146" t="str">
            <v/>
          </cell>
          <cell r="BN1146" t="str">
            <v/>
          </cell>
          <cell r="BO1146" t="str">
            <v/>
          </cell>
          <cell r="BP1146" t="str">
            <v/>
          </cell>
          <cell r="BQ1146" t="str">
            <v/>
          </cell>
          <cell r="BR1146" t="str">
            <v/>
          </cell>
          <cell r="BS1146" t="str">
            <v/>
          </cell>
          <cell r="BT1146" t="str">
            <v>นายสุรวัช ฟ้ากุศล</v>
          </cell>
          <cell r="BU1146">
            <v>0</v>
          </cell>
          <cell r="BV1146" t="str">
            <v xml:space="preserve">1.นายสุรวัช  ฟ้ากุศล
2.นายณัชพัฒน์ศักย์  โกไศยกานนท์
3.นายทิวากร  ปัญจริง
4.นางสาวศิริพร  พรหมมะ
</v>
          </cell>
          <cell r="BW1146" t="str">
            <v>จำเลยที่ 1
จำเลยที่ 2
จำเลยที่ 3
คู่สมรสจำเลยที่ 3</v>
          </cell>
          <cell r="BX1146" t="str">
            <v xml:space="preserve">5-5018-01086-58-0
5-5099-00075-91-5
1-5099-00085-56-0
1-5099-00070-36-8
</v>
          </cell>
          <cell r="BY1146" t="str">
            <v xml:space="preserve">-ไม่พบว่ามีกรรมสิทธิ์ในที่ดิน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อ.หางดง จ.เชียงใหม่
</v>
          </cell>
          <cell r="BZ1146"/>
          <cell r="CA1146"/>
          <cell r="CB1146">
            <v>4</v>
          </cell>
          <cell r="CC1146"/>
          <cell r="CD1146" t="str">
            <v>นายสุรวัช ฟ้ากุศล</v>
          </cell>
          <cell r="CE1146"/>
          <cell r="CF1146"/>
          <cell r="CG1146"/>
          <cell r="CH1146"/>
          <cell r="CI1146"/>
          <cell r="CJ1146"/>
          <cell r="CK1146"/>
          <cell r="CL1146"/>
          <cell r="CM1146"/>
          <cell r="CN1146"/>
          <cell r="CO1146"/>
        </row>
        <row r="1147">
          <cell r="B1147">
            <v>2628</v>
          </cell>
          <cell r="C1147">
            <v>1144</v>
          </cell>
          <cell r="D1147"/>
          <cell r="E1147"/>
          <cell r="F1147"/>
          <cell r="G1147">
            <v>800130282687</v>
          </cell>
          <cell r="H1147" t="str">
            <v>นางสาว</v>
          </cell>
          <cell r="I1147" t="str">
            <v>จุฑามาศ</v>
          </cell>
          <cell r="J1147" t="str">
            <v>แก้วภา</v>
          </cell>
          <cell r="K1147" t="str">
            <v>1-5009-00200-74-3</v>
          </cell>
          <cell r="L1147" t="str">
            <v>ฝาง</v>
          </cell>
          <cell r="M1147" t="str">
            <v>เชียงใหม่ 2</v>
          </cell>
          <cell r="N1147">
            <v>8</v>
          </cell>
          <cell r="O1147"/>
          <cell r="P1147"/>
          <cell r="Q1147"/>
          <cell r="R1147"/>
          <cell r="S1147" t="str">
            <v>จังหวัดฝาง</v>
          </cell>
          <cell r="T1147" t="str">
            <v>ผบE1241</v>
          </cell>
          <cell r="U1147">
            <v>2566</v>
          </cell>
          <cell r="V1147" t="str">
            <v>ผบE1473</v>
          </cell>
          <cell r="W1147">
            <v>2566</v>
          </cell>
          <cell r="X1147"/>
          <cell r="Y1147"/>
          <cell r="Z1147"/>
          <cell r="AA1147">
            <v>28</v>
          </cell>
          <cell r="AB1147">
            <v>11</v>
          </cell>
          <cell r="AC1147">
            <v>2566</v>
          </cell>
          <cell r="AD1147"/>
          <cell r="AE1147"/>
          <cell r="AF1147"/>
          <cell r="AG1147"/>
          <cell r="AH1147"/>
          <cell r="AI1147"/>
          <cell r="AJ1147"/>
          <cell r="AK1147"/>
          <cell r="AL1147"/>
          <cell r="AM1147"/>
          <cell r="AN1147"/>
          <cell r="AO1147"/>
          <cell r="AP1147"/>
          <cell r="AQ1147"/>
          <cell r="AR1147"/>
          <cell r="AS1147"/>
          <cell r="AT1147"/>
          <cell r="AU1147"/>
          <cell r="AV1147"/>
          <cell r="AW1147"/>
          <cell r="AX1147"/>
          <cell r="AY1147"/>
          <cell r="AZ1147"/>
          <cell r="BA1147"/>
          <cell r="BB1147" t="str">
            <v>สืบแล้ว รายงานผล 25/6/2567</v>
          </cell>
          <cell r="BC1147">
            <v>900</v>
          </cell>
          <cell r="BD1147">
            <v>19</v>
          </cell>
          <cell r="BE1147">
            <v>3</v>
          </cell>
          <cell r="BF1147">
            <v>2568</v>
          </cell>
          <cell r="BG1147">
            <v>0</v>
          </cell>
          <cell r="BH1147" t="str">
            <v>-</v>
          </cell>
          <cell r="BI1147" t="str">
            <v>-</v>
          </cell>
          <cell r="BJ1147" t="str">
            <v>-</v>
          </cell>
          <cell r="BK1147">
            <v>0</v>
          </cell>
          <cell r="BL1147">
            <v>1135</v>
          </cell>
          <cell r="BM1147">
            <v>0</v>
          </cell>
          <cell r="BN1147" t="str">
            <v/>
          </cell>
          <cell r="BO1147" t="str">
            <v/>
          </cell>
          <cell r="BP1147" t="str">
            <v/>
          </cell>
          <cell r="BQ1147" t="str">
            <v>-</v>
          </cell>
          <cell r="BR1147" t="str">
            <v>-</v>
          </cell>
          <cell r="BS1147" t="str">
            <v>-</v>
          </cell>
          <cell r="BT1147" t="str">
            <v>นางสาวจุฑามาศ แก้วภา</v>
          </cell>
          <cell r="BU1147">
            <v>0</v>
          </cell>
          <cell r="BV1147" t="str">
            <v xml:space="preserve">1.นางสาวจุฑามาศ  แก้วภา
2.นางอมรรัตน์  สิริรักษ์
3.นายอรรถพล  สิริรรักษ์
</v>
          </cell>
          <cell r="BW1147" t="str">
            <v xml:space="preserve">จำเลยที่ 1
จำเลยที่ 2
คู่สมรสจำเลยที่ 2
</v>
          </cell>
          <cell r="BX1147" t="str">
            <v>1-5009-00200-74-3
1-5099-01700-42-0
1-5101-00212-48-8</v>
          </cell>
          <cell r="BY1147" t="str">
            <v>-ไม่พบว่ามีกรรมสิทธิ์ในที่ดิน อ.ฝาง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อ.บ้านโฮ่ง จ.ลำพูน</v>
          </cell>
          <cell r="BZ1147"/>
          <cell r="CA1147"/>
          <cell r="CB1147">
            <v>3</v>
          </cell>
          <cell r="CC1147"/>
          <cell r="CD1147" t="str">
            <v>นางสาวจุฑามาศ แก้วภา</v>
          </cell>
          <cell r="CE1147"/>
          <cell r="CF1147"/>
          <cell r="CG1147"/>
          <cell r="CH1147"/>
          <cell r="CI1147"/>
          <cell r="CJ1147"/>
          <cell r="CK1147"/>
          <cell r="CL1147"/>
          <cell r="CM1147"/>
          <cell r="CN1147"/>
          <cell r="CO1147"/>
        </row>
        <row r="1148">
          <cell r="B1148">
            <v>2629</v>
          </cell>
          <cell r="C1148">
            <v>1145</v>
          </cell>
          <cell r="D1148"/>
          <cell r="E1148"/>
          <cell r="F1148"/>
          <cell r="G1148">
            <v>800070648285</v>
          </cell>
          <cell r="H1148" t="str">
            <v>นาย</v>
          </cell>
          <cell r="I1148" t="str">
            <v>สิงหลกะ</v>
          </cell>
          <cell r="J1148" t="str">
            <v>สืบท้าว</v>
          </cell>
          <cell r="K1148" t="str">
            <v>1 3503 00049 10 8</v>
          </cell>
          <cell r="L1148" t="str">
            <v>ไชยปราการ</v>
          </cell>
          <cell r="M1148" t="str">
            <v>เชียงใหม่ 2</v>
          </cell>
          <cell r="N1148">
            <v>8</v>
          </cell>
          <cell r="O1148"/>
          <cell r="P1148"/>
          <cell r="Q1148"/>
          <cell r="R1148"/>
          <cell r="S1148" t="str">
            <v>แขวงเชียงใหม่</v>
          </cell>
          <cell r="T1148" t="str">
            <v>ผบE55</v>
          </cell>
          <cell r="U1148">
            <v>2566</v>
          </cell>
          <cell r="V1148" t="str">
            <v>ผบE1812</v>
          </cell>
          <cell r="W1148">
            <v>2566</v>
          </cell>
          <cell r="X1148"/>
          <cell r="Y1148"/>
          <cell r="Z1148"/>
          <cell r="AA1148">
            <v>13</v>
          </cell>
          <cell r="AB1148">
            <v>3</v>
          </cell>
          <cell r="AC1148">
            <v>2566</v>
          </cell>
          <cell r="AD1148"/>
          <cell r="AE1148"/>
          <cell r="AF1148"/>
          <cell r="AG1148"/>
          <cell r="AH1148"/>
          <cell r="AI1148"/>
          <cell r="AJ1148"/>
          <cell r="AK1148"/>
          <cell r="AL1148"/>
          <cell r="AM1148"/>
          <cell r="AN1148"/>
          <cell r="AO1148"/>
          <cell r="AP1148"/>
          <cell r="AQ1148"/>
          <cell r="AR1148"/>
          <cell r="AS1148"/>
          <cell r="AT1148"/>
          <cell r="AU1148"/>
          <cell r="AV1148"/>
          <cell r="AW1148"/>
          <cell r="AX1148"/>
          <cell r="AY1148"/>
          <cell r="AZ1148"/>
          <cell r="BA1148"/>
          <cell r="BB1148" t="str">
            <v>สืบแล้ว รายงานผลสืบ 5/7/2567</v>
          </cell>
          <cell r="BC1148" t="str">
            <v/>
          </cell>
          <cell r="BD1148" t="str">
            <v/>
          </cell>
          <cell r="BE1148" t="str">
            <v/>
          </cell>
          <cell r="BF1148" t="str">
            <v/>
          </cell>
          <cell r="BG1148" t="str">
            <v/>
          </cell>
          <cell r="BH1148" t="str">
            <v/>
          </cell>
          <cell r="BI1148" t="str">
            <v/>
          </cell>
          <cell r="BJ1148" t="str">
            <v/>
          </cell>
          <cell r="BK1148" t="str">
            <v/>
          </cell>
          <cell r="BL1148" t="str">
            <v/>
          </cell>
          <cell r="BM1148" t="str">
            <v/>
          </cell>
          <cell r="BN1148" t="str">
            <v/>
          </cell>
          <cell r="BO1148" t="str">
            <v/>
          </cell>
          <cell r="BP1148" t="str">
            <v/>
          </cell>
          <cell r="BQ1148" t="str">
            <v/>
          </cell>
          <cell r="BR1148" t="str">
            <v/>
          </cell>
          <cell r="BS1148" t="str">
            <v/>
          </cell>
          <cell r="BT1148" t="str">
            <v>นายสิงหลกะ สืบท้าว</v>
          </cell>
          <cell r="BU1148">
            <v>0</v>
          </cell>
          <cell r="BV1148" t="str">
            <v xml:space="preserve">1.นายสิงหลกะ  สืบท้าว 
2.นางสาวสุปราพร  สิริสันต์กุล
3.นายคุณชนะ  ภุมมา 
4.นางสาวนุชภารัตน์  แซ่คู 
5.นายสามารถ  โป่งอ้าย
</v>
          </cell>
          <cell r="BW1148" t="str">
            <v>จำเลยที่ 1
คู่สมรสจำเลยที่ 1
จำเลยที่ 2
คู่สมรสจำเลยที่ 2
จำเลยที่ 3</v>
          </cell>
          <cell r="BX1148" t="str">
            <v>1-3503-00049-10-8
1-5003-00056-35-8
3-4106-00140-17-3
3-5101-00426-14-0
1-5009-00027-91-0</v>
          </cell>
          <cell r="BY1148" t="str">
            <v>-ไม่พบว่ามีกรรมสิทธิ์ในที่ดิน อ.ไชยปราการ จ.เชียงใหม่ 
-ไม่พบว่ามีกรรมสิทธิ์ในที่ดิน อ.กุดชม จ.ยโสธร 
-พบว่ามีกรรมสิทธิ์ในที่ดิน โฉนดเลขที่ 71609 เลขที่ดิน 3453 ต.สันผักหวาน อ.หางดง จ.เชียงใหม่ (ติดจำนอง บ.ธนาคารกสิกรไทย)
-ไม่พบว่ามีกรรมสิทธิ์ในที่ดิน อ.แม่แจ่ม จ.เชียงใหม่
-ไม่พบว่ามีกรรมสิทธิ์ในที่ดิน อ.หางดง จ.เชียงใหม่  
-ไม่พบว่ามีกรรมสิทธิ์ในที่ดิน อ.ไชยปราการ จ.เชียงใหม่ 
-ไม่พบว่ามีกรรมสิทธิ์ในที่ดิน อ.เมืองลำพูน จ.ลำพูน
-พบว่ามีกรรมสิทธิ์ในที่ดิน โฉนดเลขที่ 17534 เลขที่ดิน 3771 ต.อุโมงค์ อ.เมืองลำพูน จ.ลำพูน (สินสมรส)
-พบว่ามีกรรมสิทธิ์ในที่ดิน โฉนดเลขที่ 17535 เลขที่ดิน 851 ต.อุโมงค์ อ.เมืองลำพูน จ.ลำพูน (ติดจำนองธ.ออมสิน)
-ไม่พบว่ามีกรรมสิทธิ์ในที่ดิน อ.ไชยปราการ จ.เชียงใหม่ 
-พบว่ามีกรรมสิทธิ์ในที่ดิน โฉนดเลขที่ 8131 เลขที่ดิน 78 ต.แม่คะ  อ.ฝาง จ.เชียงใหม่ (ติดจำนอง บมจ.ธ.กรุงไทย)
-พบว่ามีกรรมสิทธิ์ในที่ดิน โฉนดเลขที่ 48854 เลขที่ดิน 10 ต.แม่คะ  อ.ฝาง จ.เชียงใหม่ (ปลอดจำนอง)</v>
          </cell>
          <cell r="BZ1148"/>
          <cell r="CA1148"/>
          <cell r="CB1148">
            <v>5</v>
          </cell>
          <cell r="CC1148"/>
          <cell r="CD1148" t="str">
            <v>นายสิงหลกะ สืบท้าว</v>
          </cell>
          <cell r="CE1148"/>
          <cell r="CF1148"/>
          <cell r="CG1148"/>
          <cell r="CH1148"/>
          <cell r="CI1148"/>
          <cell r="CJ1148"/>
          <cell r="CK1148"/>
          <cell r="CL1148"/>
          <cell r="CM1148"/>
          <cell r="CN1148"/>
          <cell r="CO1148"/>
        </row>
        <row r="1149">
          <cell r="B1149">
            <v>2630</v>
          </cell>
          <cell r="C1149">
            <v>1146</v>
          </cell>
          <cell r="D1149"/>
          <cell r="E1149"/>
          <cell r="F1149"/>
          <cell r="G1149">
            <v>800030283462</v>
          </cell>
          <cell r="H1149" t="str">
            <v>นาง</v>
          </cell>
          <cell r="I1149" t="str">
            <v>พิกุล</v>
          </cell>
          <cell r="J1149" t="str">
            <v>ปวงคำ</v>
          </cell>
          <cell r="K1149" t="str">
            <v>3-5009-00523-71-9</v>
          </cell>
          <cell r="L1149" t="str">
            <v>ฝาง</v>
          </cell>
          <cell r="M1149" t="str">
            <v>เชียงใหม่ 2</v>
          </cell>
          <cell r="N1149">
            <v>8</v>
          </cell>
          <cell r="O1149"/>
          <cell r="P1149"/>
          <cell r="Q1149"/>
          <cell r="R1149"/>
          <cell r="S1149" t="str">
            <v>จังหวัดฮอด</v>
          </cell>
          <cell r="T1149" t="str">
            <v>ผบ.603</v>
          </cell>
          <cell r="U1149">
            <v>2557</v>
          </cell>
          <cell r="V1149" t="str">
            <v>ผบE721</v>
          </cell>
          <cell r="W1149">
            <v>2567</v>
          </cell>
          <cell r="X1149"/>
          <cell r="Y1149"/>
          <cell r="Z1149"/>
          <cell r="AA1149">
            <v>7</v>
          </cell>
          <cell r="AB1149">
            <v>10</v>
          </cell>
          <cell r="AC1149">
            <v>2557</v>
          </cell>
          <cell r="AD1149"/>
          <cell r="AE1149"/>
          <cell r="AF1149"/>
          <cell r="AG1149"/>
          <cell r="AH1149"/>
          <cell r="AI1149"/>
          <cell r="AJ1149"/>
          <cell r="AK1149"/>
          <cell r="AL1149"/>
          <cell r="AM1149"/>
          <cell r="AN1149"/>
          <cell r="AO1149"/>
          <cell r="AP1149"/>
          <cell r="AQ1149"/>
          <cell r="AR1149"/>
          <cell r="AS1149"/>
          <cell r="AT1149"/>
          <cell r="AU1149"/>
          <cell r="AV1149"/>
          <cell r="AW1149"/>
          <cell r="AX1149"/>
          <cell r="AY1149"/>
          <cell r="AZ1149"/>
          <cell r="BA1149"/>
          <cell r="BB1149" t="str">
            <v>สืบแล้ว รายงานผล25/6/2567</v>
          </cell>
          <cell r="BC1149">
            <v>600</v>
          </cell>
          <cell r="BD1149">
            <v>19</v>
          </cell>
          <cell r="BE1149">
            <v>3</v>
          </cell>
          <cell r="BF1149">
            <v>2568</v>
          </cell>
          <cell r="BG1149">
            <v>0</v>
          </cell>
          <cell r="BH1149" t="str">
            <v>-</v>
          </cell>
          <cell r="BI1149" t="str">
            <v>-</v>
          </cell>
          <cell r="BJ1149" t="str">
            <v>-</v>
          </cell>
          <cell r="BK1149">
            <v>0</v>
          </cell>
          <cell r="BL1149">
            <v>460</v>
          </cell>
          <cell r="BM1149">
            <v>0</v>
          </cell>
          <cell r="BN1149" t="str">
            <v/>
          </cell>
          <cell r="BO1149" t="str">
            <v/>
          </cell>
          <cell r="BP1149" t="str">
            <v/>
          </cell>
          <cell r="BQ1149" t="str">
            <v>-</v>
          </cell>
          <cell r="BR1149" t="str">
            <v>-</v>
          </cell>
          <cell r="BS1149" t="str">
            <v>-</v>
          </cell>
          <cell r="BT1149" t="str">
            <v>นางพิกุล ปวงคำ</v>
          </cell>
          <cell r="BU1149">
            <v>0</v>
          </cell>
          <cell r="BV1149" t="str">
            <v>1.นางพิกุล  ปวงคำ 
2.ร.ต.เกรียงศักดิ์  ดอกเคน</v>
          </cell>
          <cell r="BW1149" t="str">
            <v>จำเลยที่ 1
จำเลยที่ 2</v>
          </cell>
          <cell r="BX1149" t="str">
            <v>3-5009-00523-71-9
3-3021-00290-20-9</v>
          </cell>
          <cell r="BY1149" t="str">
            <v xml:space="preserve">-ไม่พบว่ามีกรรมสิทธิ์ในที่ดิน อ.ฝาง จ.เชียงใหม่
-ไม่พบว่ามีกรรมสิทธิ์ในที่ดิน อ.ฝาง จ.เชียงใหม่
</v>
          </cell>
          <cell r="BZ1149"/>
          <cell r="CA1149"/>
          <cell r="CB1149">
            <v>2</v>
          </cell>
          <cell r="CC1149"/>
          <cell r="CD1149" t="str">
            <v>นางพิกุล ปวงคำ</v>
          </cell>
          <cell r="CE1149"/>
          <cell r="CF1149"/>
          <cell r="CG1149"/>
          <cell r="CH1149"/>
          <cell r="CI1149"/>
          <cell r="CJ1149"/>
          <cell r="CK1149"/>
          <cell r="CL1149"/>
          <cell r="CM1149"/>
          <cell r="CN1149"/>
          <cell r="CO1149"/>
        </row>
        <row r="1150">
          <cell r="B1150">
            <v>2631</v>
          </cell>
          <cell r="C1150">
            <v>1147</v>
          </cell>
          <cell r="D1150"/>
          <cell r="E1150"/>
          <cell r="F1150"/>
          <cell r="G1150">
            <v>800120934800</v>
          </cell>
          <cell r="H1150" t="str">
            <v>นางสาว</v>
          </cell>
          <cell r="I1150" t="str">
            <v>สาระภี</v>
          </cell>
          <cell r="J1150" t="str">
            <v>สีสมหรือยะตุ้ย</v>
          </cell>
          <cell r="K1150" t="str">
            <v>3-5009-00523-71-10</v>
          </cell>
          <cell r="L1150" t="str">
            <v>เซ็นทรัล แอร์พอร์ต พลาซ่า เชียงใหม่</v>
          </cell>
          <cell r="M1150" t="str">
            <v>เชียงใหม่ 1</v>
          </cell>
          <cell r="N1150">
            <v>8</v>
          </cell>
          <cell r="O1150"/>
          <cell r="P1150"/>
          <cell r="Q1150"/>
          <cell r="R1150"/>
          <cell r="S1150" t="str">
            <v>แขวงเชียงใหม่</v>
          </cell>
          <cell r="T1150" t="str">
            <v>ผบE5356</v>
          </cell>
          <cell r="U1150">
            <v>2565</v>
          </cell>
          <cell r="V1150" t="str">
            <v>ผบE8585</v>
          </cell>
          <cell r="W1150">
            <v>2565</v>
          </cell>
          <cell r="X1150">
            <v>29</v>
          </cell>
          <cell r="Y1150">
            <v>11</v>
          </cell>
          <cell r="Z1150">
            <v>2565</v>
          </cell>
          <cell r="AA1150"/>
          <cell r="AB1150"/>
          <cell r="AC1150"/>
          <cell r="AD1150"/>
          <cell r="AE1150"/>
          <cell r="AF1150"/>
          <cell r="AG1150"/>
          <cell r="AH1150"/>
          <cell r="AI1150"/>
          <cell r="AJ1150"/>
          <cell r="AK1150"/>
          <cell r="AL1150"/>
          <cell r="AM1150"/>
          <cell r="AN1150"/>
          <cell r="AO1150"/>
          <cell r="AP1150"/>
          <cell r="AQ1150"/>
          <cell r="AR1150"/>
          <cell r="AS1150"/>
          <cell r="AT1150"/>
          <cell r="AU1150"/>
          <cell r="AV1150"/>
          <cell r="AW1150"/>
          <cell r="AX1150"/>
          <cell r="AY1150"/>
          <cell r="AZ1150"/>
          <cell r="BA1150"/>
          <cell r="BB1150" t="str">
            <v>สืบแล้ว รายงานผล25/6/2567</v>
          </cell>
          <cell r="BC1150" t="str">
            <v/>
          </cell>
          <cell r="BD1150" t="str">
            <v/>
          </cell>
          <cell r="BE1150" t="str">
            <v/>
          </cell>
          <cell r="BF1150" t="str">
            <v/>
          </cell>
          <cell r="BG1150" t="str">
            <v/>
          </cell>
          <cell r="BH1150" t="str">
            <v/>
          </cell>
          <cell r="BI1150" t="str">
            <v/>
          </cell>
          <cell r="BJ1150" t="str">
            <v/>
          </cell>
          <cell r="BK1150" t="str">
            <v/>
          </cell>
          <cell r="BL1150" t="str">
            <v/>
          </cell>
          <cell r="BM1150" t="str">
            <v/>
          </cell>
          <cell r="BN1150" t="str">
            <v/>
          </cell>
          <cell r="BO1150" t="str">
            <v/>
          </cell>
          <cell r="BP1150" t="str">
            <v/>
          </cell>
          <cell r="BQ1150" t="str">
            <v/>
          </cell>
          <cell r="BR1150" t="str">
            <v/>
          </cell>
          <cell r="BS1150" t="str">
            <v/>
          </cell>
          <cell r="BT1150" t="str">
            <v>นางสาวสาระภี สีสมหรือยะตุ้ย</v>
          </cell>
          <cell r="BU1150">
            <v>0</v>
          </cell>
          <cell r="BV1150" t="str">
            <v xml:space="preserve">1.นางสาวสาระภี  สีสมหรือยะตุ้ย 
2.นายชิษณุพงศ์  ยะตุ้ย </v>
          </cell>
          <cell r="BW1150" t="str">
            <v xml:space="preserve">จำเลย 
คู่สมรสจำเลย </v>
          </cell>
          <cell r="BX1150" t="str">
            <v>1-5299-00979-22-6
1-5016-00075-15-4</v>
          </cell>
          <cell r="BY1150" t="str">
            <v xml:space="preserve">-ไม่พบว่ามีกรรมสิทธิ์ในที่ดิน อ.เมือง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อ.อมก๋อย จ.เชียงใหม่ 
</v>
          </cell>
          <cell r="BZ1150"/>
          <cell r="CA1150"/>
          <cell r="CB1150">
            <v>2</v>
          </cell>
          <cell r="CC1150"/>
          <cell r="CD1150" t="str">
            <v>นางสาวสาระภี สีสมหรือยะตุ้ย</v>
          </cell>
          <cell r="CE1150"/>
          <cell r="CF1150"/>
          <cell r="CG1150"/>
          <cell r="CH1150"/>
          <cell r="CI1150"/>
          <cell r="CJ1150"/>
          <cell r="CK1150"/>
          <cell r="CL1150"/>
          <cell r="CM1150"/>
          <cell r="CN1150"/>
          <cell r="CO1150"/>
        </row>
        <row r="1151">
          <cell r="B1151">
            <v>2632</v>
          </cell>
          <cell r="C1151">
            <v>1148</v>
          </cell>
          <cell r="D1151"/>
          <cell r="E1151"/>
          <cell r="F1151"/>
          <cell r="G1151">
            <v>800121336070</v>
          </cell>
          <cell r="H1151" t="str">
            <v>นาย</v>
          </cell>
          <cell r="I1151" t="str">
            <v>พรมงคล</v>
          </cell>
          <cell r="J1151" t="str">
            <v>ตาแก้ว</v>
          </cell>
          <cell r="K1151" t="str">
            <v>1-5099-01713-58-1</v>
          </cell>
          <cell r="L1151" t="str">
            <v>เซ็นทรัล แอร์พอร์ต พลาซ่า เชียงใหม่</v>
          </cell>
          <cell r="M1151" t="str">
            <v>เชียงใหม่ 1</v>
          </cell>
          <cell r="N1151">
            <v>8</v>
          </cell>
          <cell r="O1151"/>
          <cell r="P1151"/>
          <cell r="Q1151"/>
          <cell r="R1151"/>
          <cell r="S1151" t="str">
            <v>แขวงเชียงใหม่</v>
          </cell>
          <cell r="T1151" t="str">
            <v>ผบE5353</v>
          </cell>
          <cell r="U1151">
            <v>2565</v>
          </cell>
          <cell r="V1151" t="str">
            <v>ผบE311</v>
          </cell>
          <cell r="W1151">
            <v>2566</v>
          </cell>
          <cell r="X1151">
            <v>23</v>
          </cell>
          <cell r="Y1151">
            <v>1</v>
          </cell>
          <cell r="Z1151">
            <v>2566</v>
          </cell>
          <cell r="AA1151"/>
          <cell r="AB1151"/>
          <cell r="AC1151"/>
          <cell r="AD1151"/>
          <cell r="AE1151"/>
          <cell r="AF1151"/>
          <cell r="AG1151"/>
          <cell r="AH1151"/>
          <cell r="AI1151"/>
          <cell r="AJ1151"/>
          <cell r="AK1151"/>
          <cell r="AL1151"/>
          <cell r="AM1151"/>
          <cell r="AN1151"/>
          <cell r="AO1151"/>
          <cell r="AP1151"/>
          <cell r="AQ1151"/>
          <cell r="AR1151"/>
          <cell r="AS1151"/>
          <cell r="AT1151"/>
          <cell r="AU1151"/>
          <cell r="AV1151"/>
          <cell r="AW1151"/>
          <cell r="AX1151"/>
          <cell r="AY1151"/>
          <cell r="AZ1151"/>
          <cell r="BA1151"/>
          <cell r="BB1151" t="str">
            <v>สืบแล้ว รายงานผล25/6/2567</v>
          </cell>
          <cell r="BC1151" t="str">
            <v/>
          </cell>
          <cell r="BD1151" t="str">
            <v/>
          </cell>
          <cell r="BE1151" t="str">
            <v/>
          </cell>
          <cell r="BF1151" t="str">
            <v/>
          </cell>
          <cell r="BG1151" t="str">
            <v/>
          </cell>
          <cell r="BH1151" t="str">
            <v/>
          </cell>
          <cell r="BI1151" t="str">
            <v/>
          </cell>
          <cell r="BJ1151" t="str">
            <v/>
          </cell>
          <cell r="BK1151" t="str">
            <v/>
          </cell>
          <cell r="BL1151" t="str">
            <v/>
          </cell>
          <cell r="BM1151" t="str">
            <v/>
          </cell>
          <cell r="BN1151" t="str">
            <v/>
          </cell>
          <cell r="BO1151" t="str">
            <v/>
          </cell>
          <cell r="BP1151" t="str">
            <v/>
          </cell>
          <cell r="BQ1151" t="str">
            <v/>
          </cell>
          <cell r="BR1151" t="str">
            <v/>
          </cell>
          <cell r="BS1151" t="str">
            <v/>
          </cell>
          <cell r="BT1151" t="str">
            <v>นายพรมงคล ตาแก้ว</v>
          </cell>
          <cell r="BU1151">
            <v>0</v>
          </cell>
          <cell r="BV1151" t="str">
            <v>1.นายพรมงคล  ตาแก้ว</v>
          </cell>
          <cell r="BW1151" t="str">
            <v>จำเลย</v>
          </cell>
          <cell r="BX1151" t="str">
            <v>1-5099-01713-58-1</v>
          </cell>
          <cell r="BY1151" t="str">
            <v xml:space="preserve">-ไม่พบว่ามีกรรมสิทธิ์ในที่ดิน อ.เมือง จ.เชียงใหม่
</v>
          </cell>
          <cell r="BZ1151"/>
          <cell r="CA1151"/>
          <cell r="CB1151">
            <v>1</v>
          </cell>
          <cell r="CC1151"/>
          <cell r="CD1151" t="str">
            <v>นายพรมงคล ตาแก้ว</v>
          </cell>
          <cell r="CE1151"/>
          <cell r="CF1151"/>
          <cell r="CG1151"/>
          <cell r="CH1151"/>
          <cell r="CI1151"/>
          <cell r="CJ1151"/>
          <cell r="CK1151"/>
          <cell r="CL1151"/>
          <cell r="CM1151"/>
          <cell r="CN1151"/>
          <cell r="CO1151"/>
        </row>
        <row r="1152">
          <cell r="B1152">
            <v>2633</v>
          </cell>
          <cell r="C1152">
            <v>1149</v>
          </cell>
          <cell r="D1152"/>
          <cell r="E1152"/>
          <cell r="F1152"/>
          <cell r="G1152">
            <v>800013237402</v>
          </cell>
          <cell r="H1152" t="str">
            <v>นางสาว</v>
          </cell>
          <cell r="I1152" t="str">
            <v>นันทิยา</v>
          </cell>
          <cell r="J1152" t="str">
            <v>นวฐิติกุล</v>
          </cell>
          <cell r="K1152" t="str">
            <v>3-5701-01673-34-5</v>
          </cell>
          <cell r="L1152" t="str">
            <v>ท่าแพ</v>
          </cell>
          <cell r="M1152" t="str">
            <v>เชียงใหม่ 1</v>
          </cell>
          <cell r="N1152">
            <v>8</v>
          </cell>
          <cell r="O1152" t="str">
            <v>สินเชื่อเพื่อพัฒนากลุ่มอาชีพ (พัฒนาชีวิตครู)</v>
          </cell>
          <cell r="P1152"/>
          <cell r="Q1152"/>
          <cell r="R1152"/>
          <cell r="S1152" t="str">
            <v>จังหวัดเชียงใหม่</v>
          </cell>
          <cell r="T1152" t="str">
            <v>ผบ1244</v>
          </cell>
          <cell r="U1152">
            <v>2561</v>
          </cell>
          <cell r="V1152" t="str">
            <v>ผบ1730</v>
          </cell>
          <cell r="W1152">
            <v>2561</v>
          </cell>
          <cell r="X1152"/>
          <cell r="Y1152"/>
          <cell r="Z1152"/>
          <cell r="AA1152">
            <v>26</v>
          </cell>
          <cell r="AB1152">
            <v>7</v>
          </cell>
          <cell r="AC1152">
            <v>2561</v>
          </cell>
          <cell r="AD1152"/>
          <cell r="AE1152"/>
          <cell r="AF1152"/>
          <cell r="AG1152"/>
          <cell r="AH1152"/>
          <cell r="AI1152"/>
          <cell r="AJ1152"/>
          <cell r="AK1152"/>
          <cell r="AL1152"/>
          <cell r="AM1152"/>
          <cell r="AN1152"/>
          <cell r="AO1152"/>
          <cell r="AP1152"/>
          <cell r="AQ1152"/>
          <cell r="AR1152"/>
          <cell r="AS1152"/>
          <cell r="AT1152"/>
          <cell r="AU1152"/>
          <cell r="AV1152"/>
          <cell r="AW1152"/>
          <cell r="AX1152"/>
          <cell r="AY1152"/>
          <cell r="AZ1152"/>
          <cell r="BA1152"/>
          <cell r="BB1152" t="str">
            <v>สืบแล้ว รายงานผลสืบ 31/7/2567</v>
          </cell>
          <cell r="BC1152">
            <v>3000</v>
          </cell>
          <cell r="BD1152">
            <v>11</v>
          </cell>
          <cell r="BE1152">
            <v>2</v>
          </cell>
          <cell r="BF1152">
            <v>2568</v>
          </cell>
          <cell r="BG1152">
            <v>0</v>
          </cell>
          <cell r="BH1152" t="str">
            <v>-</v>
          </cell>
          <cell r="BI1152" t="str">
            <v>-</v>
          </cell>
          <cell r="BJ1152" t="str">
            <v>-</v>
          </cell>
          <cell r="BK1152">
            <v>0</v>
          </cell>
          <cell r="BL1152">
            <v>5025</v>
          </cell>
          <cell r="BM1152">
            <v>0</v>
          </cell>
          <cell r="BN1152" t="str">
            <v/>
          </cell>
          <cell r="BO1152" t="str">
            <v/>
          </cell>
          <cell r="BP1152" t="str">
            <v/>
          </cell>
          <cell r="BQ1152" t="str">
            <v>-</v>
          </cell>
          <cell r="BR1152" t="str">
            <v>-</v>
          </cell>
          <cell r="BS1152" t="str">
            <v>-</v>
          </cell>
          <cell r="BT1152" t="str">
            <v>นางสาวนันทิยา นวฐิติกุล</v>
          </cell>
          <cell r="BU1152">
            <v>0</v>
          </cell>
          <cell r="BV1152" t="str">
            <v xml:space="preserve"> 1.นางสาวนันทิยา  นวสกุลประเสริฐหรือนวฐิติกุล
2.นายดำรงค์  วันเผด็จ
3.นางเตือนใจ  วันเผด็จ
4.นางสาวเปรมสุดาหรือสุนทรีย์  วันทา 
5.นายโยธิน  อัครธนาบุตร 
6.นางนิพาดา  ชำนาญ
7.นายร้อยเอ็ด  ดีจันทร์
8.นางมัลลิกา  ดีจันทร์ 
9.นางมัลลิกา  ดีจันทร์
10.นายกลวัชรหรือจรัส  วรธัชชัยกุล
</v>
          </cell>
          <cell r="BW1152"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v>
          </cell>
          <cell r="BX1152" t="str">
            <v>3-5701-01673-34-5
5-5804-00019-03-1
3-5019-00506-27-1
3-5407-00306-27-7
3-5705-00753-22-9
3-5014-00192-50-1
3-6707-00461-27-1
3-3609-00285-92-5
3-5006-00188-77-9
3-5803-00038-11-9</v>
          </cell>
          <cell r="BY1152" t="str">
            <v xml:space="preserve">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29540 ต.ตลาดขวัญ อ.ดอยสะเก็ด จ.เชียงใหม่ (ปลอดจำนอง)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29540 ต.ตลาดขวัญ อ.ดอยสะเก็ด จ.เชียงใหม่ (ปลอดจำนอง)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38429 ต.สันป่าเปา อ.สันทราย จ.เชียงใหม่
-ไม่พบว่ามีกรรมสิทธิ์ในที่ดิน อ.เมืองเชียงใหม่ จ.เชียงใหม่
-ไม่พบว่ามีกรรมสิทธิ์ในที่ดิน อ.สงขลา จ.หาดใหญ่
-ไม่พบว่ามีกรรมสิทธิ์ในที่ดิน อ.เมืองเชียงใหม่ จ.เชียงใหม่
-พบว่ามีกรรมสิทธิ์ในที่ดิน โฉนดเลขที่ 64557 ต.เมืองเล็น อ.สันทราย จ.เชียงใหม่
-พบว่ามีกรรมสิทธิ์ในที่ดิน โฉนดเลขที่ 115262 ต.หนองแหย่ง อ.สันทราย จ.เชียงใหม่
-พบว่ามีกรรมสิทธิ์ในที่ดิน โฉนดเลขที่ 96401 ต.หนองแหย่ง อ.สันทราย จ.เชียงใหม่
-ไม่พบว่ามีกรรมสิทธิ์ในที่ดิน อ.เมืองเชียงใหม่ จ.เชียงใหม่
-พบว่ามีกรรมสิทธิ์ในที่ดิน โฉนดเลขที่ 56708 ต.สันป่าเปา อ.สันทราย จ.เชียงใหม่
-พบว่ามีกรรมสิทธิ์ในที่ดิน โฉนดเลขที่ 59145 ต.สันป่าเปา อ.สันทราย จ.เชียงใหม่
-พบว่ามีกรรมสิทธิ์ในที่ดิน โฉนดเลขที่ 59145 ต.สันป่าเปา อ.สันทราย จ.เชียงใหม่
-พบว่ามีกรรมสิทธิ์ในที่ดิน โฉนดเลขที่ 37584 ต.ช้างเผือก อ.เมืองเชียงใหม่ จ.เชียงใหม่
-ไม่พบว่ามีกรรมสิทธิ์ในที่ดิน อ.สันทราย จ.เชียงใหม่
-พบว่ามีกรรมสิทธิ์ในที่ดิน โฉนดเลขที่ 54470 ต.สันปูเลย อ.ดอยสะเก็ด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อ.ปาย จ.แม่ฮ่องสอน	</v>
          </cell>
          <cell r="BZ1152" t="str">
            <v>พบ</v>
          </cell>
          <cell r="CA1152"/>
          <cell r="CB1152">
            <v>10</v>
          </cell>
          <cell r="CC1152" t="str">
            <v>นุสบา</v>
          </cell>
          <cell r="CD1152"/>
          <cell r="CE1152"/>
          <cell r="CF1152"/>
          <cell r="CG1152"/>
          <cell r="CH1152"/>
          <cell r="CI1152"/>
          <cell r="CJ1152"/>
          <cell r="CK1152"/>
          <cell r="CL1152">
            <v>243852</v>
          </cell>
          <cell r="CM1152"/>
          <cell r="CN1152"/>
          <cell r="CO1152"/>
        </row>
        <row r="1153">
          <cell r="B1153">
            <v>2634</v>
          </cell>
          <cell r="C1153">
            <v>1150</v>
          </cell>
          <cell r="D1153"/>
          <cell r="E1153"/>
          <cell r="F1153"/>
          <cell r="G1153">
            <v>800038185768</v>
          </cell>
          <cell r="H1153" t="str">
            <v>นาย</v>
          </cell>
          <cell r="I1153" t="str">
            <v>ณัฐวัฒน์</v>
          </cell>
          <cell r="J1153" t="str">
            <v>วรเมธากร</v>
          </cell>
          <cell r="K1153" t="str">
            <v>1-5099-00538-23-8</v>
          </cell>
          <cell r="L1153" t="str">
            <v>ท่าแพ</v>
          </cell>
          <cell r="M1153" t="str">
            <v>เชียงใหม่ 1</v>
          </cell>
          <cell r="N1153">
            <v>8</v>
          </cell>
          <cell r="O1153"/>
          <cell r="P1153"/>
          <cell r="Q1153"/>
          <cell r="R1153"/>
          <cell r="S1153" t="str">
            <v>แขวงเชียงใหม่</v>
          </cell>
          <cell r="T1153" t="str">
            <v>ผบ.4830</v>
          </cell>
          <cell r="U1153">
            <v>2562</v>
          </cell>
          <cell r="V1153" t="str">
            <v>ผบ.4990</v>
          </cell>
          <cell r="W1153">
            <v>2562</v>
          </cell>
          <cell r="X1153"/>
          <cell r="Y1153"/>
          <cell r="Z1153"/>
          <cell r="AA1153">
            <v>16</v>
          </cell>
          <cell r="AB1153">
            <v>6</v>
          </cell>
          <cell r="AC1153">
            <v>2562</v>
          </cell>
          <cell r="AD1153"/>
          <cell r="AE1153"/>
          <cell r="AF1153"/>
          <cell r="AG1153"/>
          <cell r="AH1153"/>
          <cell r="AI1153"/>
          <cell r="AJ1153"/>
          <cell r="AK1153"/>
          <cell r="AL1153"/>
          <cell r="AM1153"/>
          <cell r="AN1153"/>
          <cell r="AO1153"/>
          <cell r="AP1153"/>
          <cell r="AQ1153"/>
          <cell r="AR1153"/>
          <cell r="AS1153"/>
          <cell r="AT1153"/>
          <cell r="AU1153"/>
          <cell r="AV1153"/>
          <cell r="AW1153"/>
          <cell r="AX1153"/>
          <cell r="AY1153"/>
          <cell r="AZ1153"/>
          <cell r="BA1153"/>
          <cell r="BB1153"/>
          <cell r="BC1153" t="str">
            <v/>
          </cell>
          <cell r="BD1153" t="str">
            <v/>
          </cell>
          <cell r="BE1153" t="str">
            <v/>
          </cell>
          <cell r="BF1153" t="str">
            <v/>
          </cell>
          <cell r="BG1153" t="str">
            <v/>
          </cell>
          <cell r="BH1153" t="str">
            <v/>
          </cell>
          <cell r="BI1153" t="str">
            <v/>
          </cell>
          <cell r="BJ1153" t="str">
            <v/>
          </cell>
          <cell r="BK1153" t="str">
            <v/>
          </cell>
          <cell r="BL1153" t="str">
            <v/>
          </cell>
          <cell r="BM1153" t="str">
            <v/>
          </cell>
          <cell r="BN1153" t="str">
            <v/>
          </cell>
          <cell r="BO1153" t="str">
            <v/>
          </cell>
          <cell r="BP1153" t="str">
            <v/>
          </cell>
          <cell r="BQ1153" t="str">
            <v/>
          </cell>
          <cell r="BR1153" t="str">
            <v/>
          </cell>
          <cell r="BS1153" t="str">
            <v/>
          </cell>
          <cell r="BT1153" t="str">
            <v>นายณัฐวัฒน์ วรเมธากร</v>
          </cell>
          <cell r="BU1153">
            <v>0</v>
          </cell>
          <cell r="BV1153" t="str">
            <v>1.นายณัฐวัฒน์  วรเมธากร 
2.นางสาวอัมภิกา  จาปัญญะ 
3.นางสาวนิภาพร  ทุกอย่าง
4.นายโสภณ  พรมจิตต์</v>
          </cell>
          <cell r="BW1153" t="str">
            <v>จำเลยที่ 1
จำเลยที่ 2
จำเลยที่ 3
คู่สมรสจำเลยที่ 3</v>
          </cell>
          <cell r="BX1153" t="str">
            <v>1-5099-00538-23-8
1-5099-00527-82-1
1-5009-00020-25-7
5-5703-00111-03-3</v>
          </cell>
          <cell r="BY1153" t="str">
            <v>-ไม่พบว่ามีกรรมสิทธิ์ในที่ดิน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75860 เลขที่ดิน 3549 ต.ท่าศาลา อ.เมือง จ.เชียงใหม่ (ติดจำนอง ธ.อาคารสงเคราะห์)
-พบว่ามีกรรมสิทธิ์ในที่ดิน ทาว์นเฮาส์สองชั้น บ้านเลขที่ 81/60 ต.ท่าศาลา อ.เมือง จ.เชียงใหม่ 
-พบว่ามีกรรมสิทธิ์ในที่ดิน โฉนดเลขที่ 55676 เลขที่ดิน 1413 ต.ช้างเผือก อ.เมือง จ.เชียงใหม่ (สินส่วนตัว)
-พบว่ามีกรรมสิทธิ์ในที่ดิน โฉนดเลขที่ 22246 เลขที่ดิน 276 ต.แม่สูน อ.ฝาง จ.เชียงใหม่ (สินส่วนตัว)
-พบว่ามีกรรมสิทธิ์ในที่ดิน โฉนดเลขที่ 7696 เลขที่ดิน 150 ต.แม่สูน อ.ฝาง จ.เชียงใหม่ (สินส่วนตัว)
-พบว่ามีกรรมสิทธิ์ในที่ดิน โฉนดเลขที่ 59902 เลขที่ดิน 1409 ต.ช้างเผือก อ.เมือง จ.เชียงใหม่ (สินสมรส)</v>
          </cell>
          <cell r="BZ1153"/>
          <cell r="CA1153"/>
          <cell r="CB1153">
            <v>4</v>
          </cell>
          <cell r="CC1153"/>
          <cell r="CD1153" t="str">
            <v>นายณัฐวัฒน์ วรเมธากร</v>
          </cell>
          <cell r="CE1153"/>
          <cell r="CF1153"/>
          <cell r="CG1153"/>
          <cell r="CH1153"/>
          <cell r="CI1153"/>
          <cell r="CJ1153"/>
          <cell r="CK1153"/>
          <cell r="CL1153"/>
          <cell r="CM1153"/>
          <cell r="CN1153"/>
          <cell r="CO1153"/>
        </row>
        <row r="1154">
          <cell r="B1154">
            <v>2635</v>
          </cell>
          <cell r="C1154">
            <v>1151</v>
          </cell>
          <cell r="D1154"/>
          <cell r="E1154"/>
          <cell r="F1154"/>
          <cell r="G1154">
            <v>800052127449</v>
          </cell>
          <cell r="H1154" t="str">
            <v>นาย</v>
          </cell>
          <cell r="I1154" t="str">
            <v>ดาวชัย</v>
          </cell>
          <cell r="J1154" t="str">
            <v>สุกันทา</v>
          </cell>
          <cell r="K1154" t="str">
            <v>3-5019-00289-70-9</v>
          </cell>
          <cell r="L1154" t="str">
            <v>สารภี</v>
          </cell>
          <cell r="M1154" t="str">
            <v>เชียงใหม่ 3</v>
          </cell>
          <cell r="N1154">
            <v>8</v>
          </cell>
          <cell r="O1154" t="str">
            <v>สินเชื่อธนาคารประชาชน</v>
          </cell>
          <cell r="P1154" t="str">
            <v>1.บุคคลค้ำประกัน</v>
          </cell>
          <cell r="Q1154">
            <v>60991.31</v>
          </cell>
          <cell r="R1154">
            <v>38864.449999999997</v>
          </cell>
          <cell r="S1154" t="str">
            <v>แขวงเชียงใหม่</v>
          </cell>
          <cell r="T1154" t="str">
            <v>ผบE9605</v>
          </cell>
          <cell r="U1154">
            <v>2566</v>
          </cell>
          <cell r="V1154" t="str">
            <v>ผบE10980</v>
          </cell>
          <cell r="W1154">
            <v>2566</v>
          </cell>
          <cell r="X1154"/>
          <cell r="Y1154"/>
          <cell r="Z1154"/>
          <cell r="AA1154">
            <v>17</v>
          </cell>
          <cell r="AB1154">
            <v>11</v>
          </cell>
          <cell r="AC1154">
            <v>2566</v>
          </cell>
          <cell r="AD1154"/>
          <cell r="AE1154"/>
          <cell r="AF1154"/>
          <cell r="AG1154"/>
          <cell r="AH1154"/>
          <cell r="AI1154"/>
          <cell r="AJ1154"/>
          <cell r="AK1154"/>
          <cell r="AL1154"/>
          <cell r="AM1154"/>
          <cell r="AN1154"/>
          <cell r="AO1154"/>
          <cell r="AP1154"/>
          <cell r="AQ1154"/>
          <cell r="AR1154"/>
          <cell r="AS1154"/>
          <cell r="AT1154"/>
          <cell r="AU1154"/>
          <cell r="AV1154"/>
          <cell r="AW1154"/>
          <cell r="AX1154"/>
          <cell r="AY1154"/>
          <cell r="AZ1154"/>
          <cell r="BA1154"/>
          <cell r="BB1154" t="str">
            <v>รายงานผลสืบทรัพย์ 11/9/2567</v>
          </cell>
          <cell r="BC1154" t="str">
            <v/>
          </cell>
          <cell r="BD1154" t="str">
            <v/>
          </cell>
          <cell r="BE1154" t="str">
            <v/>
          </cell>
          <cell r="BF1154" t="str">
            <v/>
          </cell>
          <cell r="BG1154" t="str">
            <v/>
          </cell>
          <cell r="BH1154" t="str">
            <v/>
          </cell>
          <cell r="BI1154" t="str">
            <v/>
          </cell>
          <cell r="BJ1154" t="str">
            <v/>
          </cell>
          <cell r="BK1154" t="str">
            <v/>
          </cell>
          <cell r="BL1154" t="str">
            <v/>
          </cell>
          <cell r="BM1154" t="str">
            <v/>
          </cell>
          <cell r="BN1154" t="str">
            <v/>
          </cell>
          <cell r="BO1154" t="str">
            <v/>
          </cell>
          <cell r="BP1154" t="str">
            <v/>
          </cell>
          <cell r="BQ1154" t="str">
            <v/>
          </cell>
          <cell r="BR1154" t="str">
            <v/>
          </cell>
          <cell r="BS1154" t="str">
            <v/>
          </cell>
          <cell r="BT1154" t="str">
            <v>นายดาวชัย สุกันทา</v>
          </cell>
          <cell r="BU1154">
            <v>888166010339</v>
          </cell>
          <cell r="BV1154" t="str">
            <v>1.นายดาวชัย  สุกันทา
2.นางจรรยา   สุกันทา
3.นายพรนิมิตร์   กันธรรม
4.นางสาวอรอนงค์    เจิมจันทร์
5.นายนรินทร์    วงค์กัณทรักษ์
6.นางพราวพร    วงค์กัณทรักษ์</v>
          </cell>
          <cell r="BW1154" t="str">
            <v>จำเลยที่ 1
คู่สมรสจำเลยที่ 1
จำเลยที่ 2
คู่สมรสจำเลยที่ 2
จำเลยที่ 3
คู่สมรสจำเลยที่ 3</v>
          </cell>
          <cell r="BX1154" t="str">
            <v>3-5019-00289-70-9
3-5012-00094-42-5
3-5019-00299-85-2
1-5099-00849-06-3
3-5019-00289-83-1
3-5019-00289-09-1</v>
          </cell>
          <cell r="BY1154" t="str">
            <v xml:space="preserve">-พบว่ามีกรรมสิทธิ์ในที่ดินโฉนดเลขที่ 39172 หน้าสำรวจ 4706 อ.ท่าวังตาล   อ.สารภี  จ.เชียงใหม่(ปลอดจำนอง)
-พบว่ามีกรรมสิทธิ์ในที่ดินโฉนดเลขที่ 39174  หน้าสำรวจ 4708 อ.ท่าวังตาล   อ.สารภี  จ.เชียงใหม่(ปลอดจำนอง)
-ไม่พบว่ามีกรรมสิทธิ์ในที่ดิน  อ.แม่วาง  จ.เชียงใหม่
-พบว่ามีกรรมสิทธิ์ในที่ดินโฉนดเลขที่ 56246  หน้าสำรวจ 4756 อ.ชมภู   อ.สารภี  จ.เชียงใหม่(ปลอดจำนอง)
-ไม่พบว่ามีกรรมสิทธิ์ในที่ดิน  อ.สารภี  จ.เชียงใหม่
-พบว่ามีกรรมสิทธิ์ในที่ดินโฉนดเลขที่ 36310 หน้าสำรวจ 2907 อ.ชมภู   อ.สารภี  จ.เชียงใหม่(ปลอดจำนอง)
-พบว่ามีกรรมสิทธิ์ในที่ดินโฉนดเลขที่ 53788 หน้าสำรวจ 4501 อ.ชมภู   อ.สารภี  จ.เชียงใหม่(ติดจำนอง ธกส)
-พบว่ามีกรรมสิทธิ์ในที่ดินโฉนดเลขที่ 5874 หน้าสำรวจ 361 อ.ชมภู   อ.สารภี  จ.เชียงใหม่(ปลอดจำนอง)
-พบว่ามีกรรมสิทธิ์ในที่ดินโฉนดเลขที่ 6144  หน้าสำรวจ 642 อ.ชมภู   อ.สารภี  จ.เชียงใหม่(ปลอดจำนอง)
-พบว่ามีกรรมสิทธิ์ในที่ดินโฉนดเลขที่ 34964 หน้าสำรวจ 2822 อ.ชมภู   อ.สารภี  จ.เชียงใหม่(ติดจำนอง สหกรณ์ยูเนี่ยน)
-พบว่ามีกรรมสิทธิ์ในที่ดินโฉนดเลขที่ 6101 หน้าสำรวจ 598 อ.ชมภู   อ.สารภี  จ.เชียงใหม่(ติดจำนอง ธกส)
</v>
          </cell>
          <cell r="BZ1154" t="str">
            <v>พบทรัพย์</v>
          </cell>
          <cell r="CA1154"/>
          <cell r="CB1154"/>
          <cell r="CC1154" t="str">
            <v>วชิราภรณ์</v>
          </cell>
          <cell r="CD1154" t="str">
            <v>นายดาวชัย สุกันทา</v>
          </cell>
          <cell r="CE1154"/>
          <cell r="CF1154"/>
          <cell r="CG1154"/>
          <cell r="CH1154"/>
          <cell r="CI1154"/>
          <cell r="CJ1154"/>
          <cell r="CK1154"/>
          <cell r="CL1154">
            <v>243902</v>
          </cell>
          <cell r="CM1154"/>
          <cell r="CN1154"/>
          <cell r="CO1154"/>
        </row>
        <row r="1155">
          <cell r="B1155">
            <v>2636</v>
          </cell>
          <cell r="C1155">
            <v>1152</v>
          </cell>
          <cell r="D1155"/>
          <cell r="E1155"/>
          <cell r="F1155"/>
          <cell r="G1155">
            <v>800087714260</v>
          </cell>
          <cell r="H1155" t="str">
            <v>นาย</v>
          </cell>
          <cell r="I1155" t="str">
            <v>ทีแป</v>
          </cell>
          <cell r="J1155" t="str">
            <v>จารุเมธาวี</v>
          </cell>
          <cell r="K1155" t="str">
            <v>3-5003-00105-99-1</v>
          </cell>
          <cell r="L1155" t="str">
            <v>แม่แจ่ม</v>
          </cell>
          <cell r="M1155" t="str">
            <v>เชียงใหม่ 3</v>
          </cell>
          <cell r="N1155">
            <v>8</v>
          </cell>
          <cell r="O1155"/>
          <cell r="P1155"/>
          <cell r="Q1155"/>
          <cell r="R1155"/>
          <cell r="S1155" t="str">
            <v>จังหวัดฮอด</v>
          </cell>
          <cell r="T1155" t="str">
            <v>ผบE715</v>
          </cell>
          <cell r="U1155">
            <v>2566</v>
          </cell>
          <cell r="V1155" t="str">
            <v>ผบE898</v>
          </cell>
          <cell r="W1155">
            <v>2566</v>
          </cell>
          <cell r="X1155"/>
          <cell r="Y1155"/>
          <cell r="Z1155"/>
          <cell r="AA1155"/>
          <cell r="AB1155"/>
          <cell r="AC1155"/>
          <cell r="AD1155"/>
          <cell r="AE1155"/>
          <cell r="AF1155"/>
          <cell r="AG1155"/>
          <cell r="AH1155"/>
          <cell r="AI1155"/>
          <cell r="AJ1155"/>
          <cell r="AK1155"/>
          <cell r="AL1155"/>
          <cell r="AM1155"/>
          <cell r="AN1155"/>
          <cell r="AO1155"/>
          <cell r="AP1155"/>
          <cell r="AQ1155"/>
          <cell r="AR1155"/>
          <cell r="AS1155"/>
          <cell r="AT1155"/>
          <cell r="AU1155"/>
          <cell r="AV1155"/>
          <cell r="AW1155"/>
          <cell r="AX1155"/>
          <cell r="AY1155"/>
          <cell r="AZ1155"/>
          <cell r="BA1155"/>
          <cell r="BB1155" t="str">
            <v>สืบทรัพย์ (คำสั่ง 18/1/2567) // รายงานวันที่ 26/7/2567</v>
          </cell>
          <cell r="BC1155" t="str">
            <v/>
          </cell>
          <cell r="BD1155" t="str">
            <v/>
          </cell>
          <cell r="BE1155" t="str">
            <v/>
          </cell>
          <cell r="BF1155" t="str">
            <v/>
          </cell>
          <cell r="BG1155" t="str">
            <v/>
          </cell>
          <cell r="BH1155" t="str">
            <v/>
          </cell>
          <cell r="BI1155" t="str">
            <v/>
          </cell>
          <cell r="BJ1155" t="str">
            <v/>
          </cell>
          <cell r="BK1155" t="str">
            <v/>
          </cell>
          <cell r="BL1155" t="str">
            <v/>
          </cell>
          <cell r="BM1155" t="str">
            <v/>
          </cell>
          <cell r="BN1155" t="str">
            <v/>
          </cell>
          <cell r="BO1155" t="str">
            <v/>
          </cell>
          <cell r="BP1155" t="str">
            <v/>
          </cell>
          <cell r="BQ1155" t="str">
            <v/>
          </cell>
          <cell r="BR1155" t="str">
            <v/>
          </cell>
          <cell r="BS1155" t="str">
            <v/>
          </cell>
          <cell r="BT1155" t="str">
            <v>นายทีแป จารุเมธาวี</v>
          </cell>
          <cell r="BU1155">
            <v>0</v>
          </cell>
          <cell r="BV1155" t="str">
            <v xml:space="preserve">1.นายทีแป จารุเมธาวี
2.นางเปะเระ จารุเมธาวี
3.นายเยอะดี ถนอมบุญเขต
4.นางอนงค์ ถนอมบุญเขต
5.นายยุทธพันธ์ พรพชรเคช </v>
          </cell>
          <cell r="BW1155" t="str">
            <v>จำเลยที่ 1
คู่สมรสจำเลยที่ 1
จำเลยที่ 2
คู่สมรสจำเลยที่ 2
จำเลยที่ 3</v>
          </cell>
          <cell r="BX1155" t="str">
            <v xml:space="preserve">3-5003-00105-99-1
2-5003-00003-68-6
2-5003-00032-26-1
2-5003-00030-84-5
2-5003-00016-64-8
</v>
          </cell>
          <cell r="BY11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155"/>
          <cell r="CA1155"/>
          <cell r="CB1155"/>
          <cell r="CC1155"/>
          <cell r="CD1155"/>
          <cell r="CE1155"/>
          <cell r="CF1155"/>
          <cell r="CG1155"/>
          <cell r="CH1155"/>
          <cell r="CI1155"/>
          <cell r="CJ1155"/>
          <cell r="CK1155"/>
          <cell r="CL1155"/>
          <cell r="CM1155"/>
          <cell r="CN1155"/>
          <cell r="CO1155"/>
        </row>
        <row r="1156">
          <cell r="B1156">
            <v>2637</v>
          </cell>
          <cell r="C1156">
            <v>1153</v>
          </cell>
          <cell r="D1156"/>
          <cell r="E1156"/>
          <cell r="F1156"/>
          <cell r="G1156">
            <v>843052005547</v>
          </cell>
          <cell r="H1156" t="str">
            <v>นาย</v>
          </cell>
          <cell r="I1156" t="str">
            <v>สุขคำ</v>
          </cell>
          <cell r="J1156" t="str">
            <v>ป๊อกแก้ว</v>
          </cell>
          <cell r="K1156" t="str">
            <v>3 5011 00244 34 4</v>
          </cell>
          <cell r="L1156" t="str">
            <v>หนองหอย</v>
          </cell>
          <cell r="M1156" t="str">
            <v>เชียงใหม่ 1</v>
          </cell>
          <cell r="N1156">
            <v>8</v>
          </cell>
          <cell r="O1156"/>
          <cell r="P1156"/>
          <cell r="Q1156"/>
          <cell r="R1156"/>
          <cell r="S1156" t="str">
            <v>จังหวัดเชียงใหม่</v>
          </cell>
          <cell r="T1156" t="str">
            <v>ผบE1518</v>
          </cell>
          <cell r="U1156">
            <v>2566</v>
          </cell>
          <cell r="V1156" t="str">
            <v>ผบE1902</v>
          </cell>
          <cell r="W1156">
            <v>2566</v>
          </cell>
          <cell r="X1156">
            <v>16</v>
          </cell>
          <cell r="Y1156">
            <v>10</v>
          </cell>
          <cell r="Z1156">
            <v>2566</v>
          </cell>
          <cell r="AA1156"/>
          <cell r="AB1156"/>
          <cell r="AC1156"/>
          <cell r="AD1156"/>
          <cell r="AE1156"/>
          <cell r="AF1156"/>
          <cell r="AG1156"/>
          <cell r="AH1156"/>
          <cell r="AI1156"/>
          <cell r="AJ1156"/>
          <cell r="AK1156"/>
          <cell r="AL1156"/>
          <cell r="AM1156"/>
          <cell r="AN1156"/>
          <cell r="AO1156"/>
          <cell r="AP1156"/>
          <cell r="AQ1156"/>
          <cell r="AR1156"/>
          <cell r="AS1156"/>
          <cell r="AT1156"/>
          <cell r="AU1156"/>
          <cell r="AV1156"/>
          <cell r="AW1156"/>
          <cell r="AX1156"/>
          <cell r="AY1156"/>
          <cell r="AZ1156"/>
          <cell r="BA1156"/>
          <cell r="BB1156" t="str">
            <v>สืบแล้ว รายงานผล 5/7/2567</v>
          </cell>
          <cell r="BC1156" t="str">
            <v/>
          </cell>
          <cell r="BD1156" t="str">
            <v/>
          </cell>
          <cell r="BE1156" t="str">
            <v/>
          </cell>
          <cell r="BF1156" t="str">
            <v/>
          </cell>
          <cell r="BG1156" t="str">
            <v/>
          </cell>
          <cell r="BH1156" t="str">
            <v/>
          </cell>
          <cell r="BI1156" t="str">
            <v/>
          </cell>
          <cell r="BJ1156" t="str">
            <v/>
          </cell>
          <cell r="BK1156" t="str">
            <v/>
          </cell>
          <cell r="BL1156" t="str">
            <v/>
          </cell>
          <cell r="BM1156" t="str">
            <v/>
          </cell>
          <cell r="BN1156" t="str">
            <v/>
          </cell>
          <cell r="BO1156" t="str">
            <v/>
          </cell>
          <cell r="BP1156" t="str">
            <v/>
          </cell>
          <cell r="BQ1156" t="str">
            <v/>
          </cell>
          <cell r="BR1156" t="str">
            <v/>
          </cell>
          <cell r="BS1156" t="str">
            <v/>
          </cell>
          <cell r="BT1156" t="str">
            <v>นายสุขคำ ป๊อกแก้ว</v>
          </cell>
          <cell r="BU1156">
            <v>0</v>
          </cell>
          <cell r="BV1156" t="str">
            <v xml:space="preserve">1.นายสุขคำ  ป๊อกแก้ว 
2.นางผ่องพรรณ  ทองข่าย </v>
          </cell>
          <cell r="BW1156" t="str">
            <v>จำเลยที่ 1
คู่สมรสจำเลยที่ 1</v>
          </cell>
          <cell r="BX1156" t="str">
            <v>3-5011-00244-34-4
3-5020-00104-52-5</v>
          </cell>
          <cell r="BY1156" t="str">
            <v xml:space="preserve">-ไม่พบว่ามีกรรมสิทธิ์ในที่ดิน อ.เมือง จ.เชียงใหม่ 
-ไม่พบว่ามีกรรมสิทธิ์ในที่ดิน อ.เวียงแหง จ.เชียงใหม่
-ไม่พบว่ามีกรรมสิทธิ์ในที่ดิน อ.เมือง จ.เชียงใหม่ 
-พบว่ามีกรรมสิทธิ์ในที่ดิน โฉนดเลขที่ 4092 เลขที่ดิน 294 ต.แสนไห อ.เวียงแหง จ.เชียงใหม่ (สินสมรส)
</v>
          </cell>
          <cell r="BZ1156"/>
          <cell r="CA1156"/>
          <cell r="CB1156">
            <v>2</v>
          </cell>
          <cell r="CC1156"/>
          <cell r="CD1156" t="str">
            <v>นายสุขคำ ป๊อกแก้ว</v>
          </cell>
          <cell r="CE1156"/>
          <cell r="CF1156"/>
          <cell r="CG1156"/>
          <cell r="CH1156"/>
          <cell r="CI1156"/>
          <cell r="CJ1156"/>
          <cell r="CK1156"/>
          <cell r="CL1156"/>
          <cell r="CM1156"/>
          <cell r="CN1156"/>
          <cell r="CO1156"/>
        </row>
        <row r="1157">
          <cell r="B1157">
            <v>2638</v>
          </cell>
          <cell r="C1157">
            <v>1154</v>
          </cell>
          <cell r="D1157"/>
          <cell r="E1157"/>
          <cell r="F1157"/>
          <cell r="G1157">
            <v>800087714468</v>
          </cell>
          <cell r="H1157" t="str">
            <v>นาย</v>
          </cell>
          <cell r="I1157" t="str">
            <v>ยุทรพัทธ์</v>
          </cell>
          <cell r="J1157" t="str">
            <v>พรพชรเดช</v>
          </cell>
          <cell r="K1157" t="str">
            <v>2-5003-00016-64-8</v>
          </cell>
          <cell r="L1157" t="str">
            <v>แม่แจ่ม</v>
          </cell>
          <cell r="M1157" t="str">
            <v>เชียงใหม่ 3</v>
          </cell>
          <cell r="N1157">
            <v>8</v>
          </cell>
          <cell r="O1157"/>
          <cell r="P1157"/>
          <cell r="Q1157"/>
          <cell r="R1157"/>
          <cell r="S1157" t="str">
            <v>จังหวัดฮอด</v>
          </cell>
          <cell r="T1157" t="str">
            <v>ผบE707</v>
          </cell>
          <cell r="U1157">
            <v>2566</v>
          </cell>
          <cell r="V1157" t="str">
            <v>ผบE897</v>
          </cell>
          <cell r="W1157">
            <v>2566</v>
          </cell>
          <cell r="X1157">
            <v>26</v>
          </cell>
          <cell r="Y1157">
            <v>7</v>
          </cell>
          <cell r="Z1157">
            <v>2566</v>
          </cell>
          <cell r="AA1157"/>
          <cell r="AB1157"/>
          <cell r="AC1157"/>
          <cell r="AD1157"/>
          <cell r="AE1157"/>
          <cell r="AF1157"/>
          <cell r="AG1157"/>
          <cell r="AH1157"/>
          <cell r="AI1157"/>
          <cell r="AJ1157"/>
          <cell r="AK1157"/>
          <cell r="AL1157"/>
          <cell r="AM1157"/>
          <cell r="AN1157"/>
          <cell r="AO1157"/>
          <cell r="AP1157"/>
          <cell r="AQ1157"/>
          <cell r="AR1157"/>
          <cell r="AS1157"/>
          <cell r="AT1157"/>
          <cell r="AU1157"/>
          <cell r="AV1157"/>
          <cell r="AW1157"/>
          <cell r="AX1157"/>
          <cell r="AY1157"/>
          <cell r="AZ1157"/>
          <cell r="BA1157"/>
          <cell r="BB1157" t="str">
            <v>สืบทรัพย์ (คำสั่ง 18/1/2567) // รายงานวันที่ 26/7/2567</v>
          </cell>
          <cell r="BC1157" t="str">
            <v/>
          </cell>
          <cell r="BD1157" t="str">
            <v/>
          </cell>
          <cell r="BE1157" t="str">
            <v/>
          </cell>
          <cell r="BF1157" t="str">
            <v/>
          </cell>
          <cell r="BG1157" t="str">
            <v/>
          </cell>
          <cell r="BH1157" t="str">
            <v/>
          </cell>
          <cell r="BI1157" t="str">
            <v/>
          </cell>
          <cell r="BJ1157" t="str">
            <v/>
          </cell>
          <cell r="BK1157" t="str">
            <v/>
          </cell>
          <cell r="BL1157" t="str">
            <v/>
          </cell>
          <cell r="BM1157" t="str">
            <v/>
          </cell>
          <cell r="BN1157" t="str">
            <v/>
          </cell>
          <cell r="BO1157" t="str">
            <v/>
          </cell>
          <cell r="BP1157" t="str">
            <v/>
          </cell>
          <cell r="BQ1157" t="str">
            <v/>
          </cell>
          <cell r="BR1157" t="str">
            <v/>
          </cell>
          <cell r="BS1157" t="str">
            <v/>
          </cell>
          <cell r="BT1157" t="str">
            <v>นายยุทรพัทธ์ พรพชรเดช</v>
          </cell>
          <cell r="BU1157">
            <v>0</v>
          </cell>
          <cell r="BV1157" t="str">
            <v xml:space="preserve">1.นายยุทธพันธ์ พรพชรเคช 
2.นายเยอะดี ถนอมบุญเขต
3.นางอนงค์ ถนอมบุญเขต
4.นายทีแป จารุเมธาวี
5.นางเปะเระ จารุเมธาวี
</v>
          </cell>
          <cell r="BW1157" t="str">
            <v>จำเลยที่ 1
จำเลยที่ 2
คู่สมรสจำเลยที่ 2
จำเลยที่ 3
คู่สมรสจำเลยที่ 3</v>
          </cell>
          <cell r="BX1157" t="str">
            <v>2-5003-00016-64-8
2-5003-00032-26-1
2-5003-00030-84-5
3-5003-00105-99-1
2-5003-00003-68-6</v>
          </cell>
          <cell r="BY11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157"/>
          <cell r="CA1157"/>
          <cell r="CB1157"/>
          <cell r="CC1157"/>
          <cell r="CD1157"/>
          <cell r="CE1157"/>
          <cell r="CF1157"/>
          <cell r="CG1157"/>
          <cell r="CH1157"/>
          <cell r="CI1157"/>
          <cell r="CJ1157"/>
          <cell r="CK1157"/>
          <cell r="CL1157"/>
          <cell r="CM1157"/>
          <cell r="CN1157"/>
          <cell r="CO1157"/>
        </row>
        <row r="1158">
          <cell r="B1158">
            <v>2639</v>
          </cell>
          <cell r="C1158">
            <v>1155</v>
          </cell>
          <cell r="D1158"/>
          <cell r="E1158"/>
          <cell r="F1158"/>
          <cell r="G1158">
            <v>800068913345</v>
          </cell>
          <cell r="H1158" t="str">
            <v>นางสาว</v>
          </cell>
          <cell r="I1158" t="str">
            <v>ชุลีมาส</v>
          </cell>
          <cell r="J1158" t="str">
            <v>บุญเทียม</v>
          </cell>
          <cell r="K1158" t="str">
            <v>1-5003-00016-88-7</v>
          </cell>
          <cell r="L1158" t="str">
            <v>แม่แจ่ม</v>
          </cell>
          <cell r="M1158" t="str">
            <v>เชียงใหม่ 3</v>
          </cell>
          <cell r="N1158">
            <v>8</v>
          </cell>
          <cell r="O1158" t="str">
            <v>สินเชื่อธนาคารประชาชน</v>
          </cell>
          <cell r="P1158"/>
          <cell r="Q1158"/>
          <cell r="R1158"/>
          <cell r="S1158" t="str">
            <v>จังหวัดฮอด</v>
          </cell>
          <cell r="T1158" t="str">
            <v>ผบE720</v>
          </cell>
          <cell r="U1158">
            <v>2566</v>
          </cell>
          <cell r="V1158" t="str">
            <v>ผบE904</v>
          </cell>
          <cell r="W1158">
            <v>2566</v>
          </cell>
          <cell r="X1158">
            <v>26</v>
          </cell>
          <cell r="Y1158">
            <v>7</v>
          </cell>
          <cell r="Z1158">
            <v>2566</v>
          </cell>
          <cell r="AA1158"/>
          <cell r="AB1158"/>
          <cell r="AC1158"/>
          <cell r="AD1158"/>
          <cell r="AE1158"/>
          <cell r="AF1158"/>
          <cell r="AG1158"/>
          <cell r="AH1158"/>
          <cell r="AI1158"/>
          <cell r="AJ1158"/>
          <cell r="AK1158"/>
          <cell r="AL1158"/>
          <cell r="AM1158"/>
          <cell r="AN1158"/>
          <cell r="AO1158"/>
          <cell r="AP1158"/>
          <cell r="AQ1158"/>
          <cell r="AR1158"/>
          <cell r="AS1158"/>
          <cell r="AT1158"/>
          <cell r="AU1158"/>
          <cell r="AV1158"/>
          <cell r="AW1158"/>
          <cell r="AX1158"/>
          <cell r="AY1158"/>
          <cell r="AZ1158"/>
          <cell r="BA1158"/>
          <cell r="BB1158" t="str">
            <v>สืบทรัพย์ (คำสั่ง 18/1/2567) // รายงานวันที่ 16/8/2567</v>
          </cell>
          <cell r="BC1158">
            <v>1800</v>
          </cell>
          <cell r="BD1158">
            <v>26</v>
          </cell>
          <cell r="BE1158">
            <v>3</v>
          </cell>
          <cell r="BF1158">
            <v>2568</v>
          </cell>
          <cell r="BG1158">
            <v>0</v>
          </cell>
          <cell r="BH1158" t="str">
            <v>-</v>
          </cell>
          <cell r="BI1158" t="str">
            <v>-</v>
          </cell>
          <cell r="BJ1158" t="str">
            <v>-</v>
          </cell>
          <cell r="BK1158">
            <v>0</v>
          </cell>
          <cell r="BL1158">
            <v>2825</v>
          </cell>
          <cell r="BM1158">
            <v>0</v>
          </cell>
          <cell r="BN1158" t="str">
            <v/>
          </cell>
          <cell r="BO1158" t="str">
            <v/>
          </cell>
          <cell r="BP1158" t="str">
            <v/>
          </cell>
          <cell r="BQ1158" t="str">
            <v>-</v>
          </cell>
          <cell r="BR1158" t="str">
            <v>-</v>
          </cell>
          <cell r="BS1158" t="str">
            <v>-</v>
          </cell>
          <cell r="BT1158" t="str">
            <v>นางสาวชุลีมาส บุญเทียม</v>
          </cell>
          <cell r="BU1158">
            <v>0</v>
          </cell>
          <cell r="BV1158" t="str">
            <v>1.นางสาวชุลีมาส บุญเทียม
2.นายภูสิฐษ์  ปันตา
3.นางพิกุล ริจ่าม
4.นายประเสริฐ ริจ่าม
5.นางบัวไข จันเวียง
6.นายดวงจันทร์ จันเวียง</v>
          </cell>
          <cell r="BW1158" t="str">
            <v>จำเลยที่ 1
คู่สมรสจำเลยที่ 1
จำเลยที่ 2
คู่สมรสจำเลยที่ 2
จำเลยที่ 3
คู่สมรสจำเลยที่ 3
คู่สมรสจำเลยที่ 2
จำเลยที่ 3</v>
          </cell>
          <cell r="BX1158" t="str">
            <v>1-5003-00016-88-7
1-5099-00925-89-4
3-5003-00235-19-4
3-5003-00046-36-7
3-5003-00053-13-4
3-5003-00053-12-6</v>
          </cell>
          <cell r="BY1158" t="str">
            <v>-ไม่พบว่ามีกรรมสิทธิ์ในที่ดิน อ.แม่แจ่ม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อ.แม่แจ่ม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2390 อ.แม่แจ่ม จ.เชียงใหม่ (สินสมรส)
-ไม่พบว่ามีกรรมสิทธิ์ในที่ดิน อ.แม่แจ่ม จ.เชียงใหม่
-พบว่ามีกรรมสิทธิ์ในที่ดินโฉนดเลขที่ 8319และ 8328 อ.แม่แจ่ม จ.เชียงใหม่ (ติดจำนอง)
-ไม่พบว่ามีกรรมสิทธิ์ในที่ดิน อ.แม่แจ่ม จ.เชียงใหม่</v>
          </cell>
          <cell r="BZ1158"/>
          <cell r="CA1158"/>
          <cell r="CB1158"/>
          <cell r="CC1158"/>
          <cell r="CD1158" t="str">
            <v>นางสาวชุลีมาส บุญเทียม</v>
          </cell>
          <cell r="CE1158"/>
          <cell r="CF1158"/>
          <cell r="CG1158"/>
          <cell r="CH1158"/>
          <cell r="CI1158"/>
          <cell r="CJ1158"/>
          <cell r="CK1158"/>
          <cell r="CL1158"/>
          <cell r="CM1158"/>
          <cell r="CN1158"/>
          <cell r="CO1158"/>
        </row>
        <row r="1159">
          <cell r="B1159">
            <v>2640</v>
          </cell>
          <cell r="C1159">
            <v>1156</v>
          </cell>
          <cell r="D1159"/>
          <cell r="E1159"/>
          <cell r="F1159"/>
          <cell r="G1159">
            <v>800058546105</v>
          </cell>
          <cell r="H1159" t="str">
            <v>นาย</v>
          </cell>
          <cell r="I1159" t="str">
            <v>ณัฐวุฒิ</v>
          </cell>
          <cell r="J1159" t="str">
            <v>สุนันตา</v>
          </cell>
          <cell r="K1159" t="str">
            <v>1-5003-00106-49-5</v>
          </cell>
          <cell r="L1159" t="str">
            <v>แม่แจ่ม</v>
          </cell>
          <cell r="M1159" t="str">
            <v>เชียงใหม่ 3</v>
          </cell>
          <cell r="N1159">
            <v>8</v>
          </cell>
          <cell r="O1159"/>
          <cell r="P1159"/>
          <cell r="Q1159"/>
          <cell r="R1159"/>
          <cell r="S1159" t="str">
            <v>แขวงเชียงใหม่</v>
          </cell>
          <cell r="T1159" t="str">
            <v>ผบE6890</v>
          </cell>
          <cell r="U1159">
            <v>2566</v>
          </cell>
          <cell r="V1159" t="str">
            <v>ผบE11045</v>
          </cell>
          <cell r="W1159">
            <v>2566</v>
          </cell>
          <cell r="X1159">
            <v>20</v>
          </cell>
          <cell r="Y1159">
            <v>11</v>
          </cell>
          <cell r="Z1159">
            <v>2566</v>
          </cell>
          <cell r="AA1159"/>
          <cell r="AB1159"/>
          <cell r="AC1159"/>
          <cell r="AD1159"/>
          <cell r="AE1159"/>
          <cell r="AF1159"/>
          <cell r="AG1159"/>
          <cell r="AH1159"/>
          <cell r="AI1159"/>
          <cell r="AJ1159"/>
          <cell r="AK1159"/>
          <cell r="AL1159"/>
          <cell r="AM1159"/>
          <cell r="AN1159"/>
          <cell r="AO1159"/>
          <cell r="AP1159"/>
          <cell r="AQ1159"/>
          <cell r="AR1159"/>
          <cell r="AS1159"/>
          <cell r="AT1159"/>
          <cell r="AU1159"/>
          <cell r="AV1159"/>
          <cell r="AW1159"/>
          <cell r="AX1159"/>
          <cell r="AY1159"/>
          <cell r="AZ1159"/>
          <cell r="BA1159"/>
          <cell r="BB1159" t="str">
            <v>สืบทรัพย์ (คำสั่ง 18/1/2567) // รายงานวันที่ 26/7/2567</v>
          </cell>
          <cell r="BC1159" t="str">
            <v/>
          </cell>
          <cell r="BD1159" t="str">
            <v/>
          </cell>
          <cell r="BE1159" t="str">
            <v/>
          </cell>
          <cell r="BF1159" t="str">
            <v/>
          </cell>
          <cell r="BG1159" t="str">
            <v/>
          </cell>
          <cell r="BH1159" t="str">
            <v/>
          </cell>
          <cell r="BI1159" t="str">
            <v/>
          </cell>
          <cell r="BJ1159" t="str">
            <v/>
          </cell>
          <cell r="BK1159" t="str">
            <v/>
          </cell>
          <cell r="BL1159" t="str">
            <v/>
          </cell>
          <cell r="BM1159" t="str">
            <v/>
          </cell>
          <cell r="BN1159" t="str">
            <v/>
          </cell>
          <cell r="BO1159" t="str">
            <v/>
          </cell>
          <cell r="BP1159" t="str">
            <v/>
          </cell>
          <cell r="BQ1159" t="str">
            <v/>
          </cell>
          <cell r="BR1159" t="str">
            <v/>
          </cell>
          <cell r="BS1159" t="str">
            <v/>
          </cell>
          <cell r="BT1159" t="str">
            <v>นายณัฐวุฒิ สุนันตา</v>
          </cell>
          <cell r="BU1159">
            <v>0</v>
          </cell>
          <cell r="BV1159"/>
          <cell r="BW1159" t="str">
            <v>จำเลยที่ 1
จำเลยที่ 2
คู่สมรสจำเลยที่ 2
จำเลยที่ 3
คู่สมรสจำเลยที่ 3</v>
          </cell>
          <cell r="BX1159" t="str">
            <v>1-5003-00106-49-5
1-5003-00071-48-9
3-5201-01513-41-1
3-5003-00092-41-5
3-5003-00095-53-8</v>
          </cell>
          <cell r="BY1159" t="str">
            <v xml:space="preserve">-ไม่พบว่ามีกรรมสิทธิ์ในที่ดิน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1159" t="str">
            <v>ไม่พบ</v>
          </cell>
          <cell r="CA1159"/>
          <cell r="CB1159"/>
          <cell r="CC1159"/>
          <cell r="CD1159"/>
          <cell r="CE1159"/>
          <cell r="CF1159"/>
          <cell r="CG1159"/>
          <cell r="CH1159"/>
          <cell r="CI1159"/>
          <cell r="CJ1159"/>
          <cell r="CK1159"/>
          <cell r="CL1159"/>
          <cell r="CM1159"/>
          <cell r="CN1159"/>
          <cell r="CO1159"/>
        </row>
        <row r="1160">
          <cell r="B1160">
            <v>2641</v>
          </cell>
          <cell r="C1160">
            <v>1157</v>
          </cell>
          <cell r="D1160"/>
          <cell r="E1160"/>
          <cell r="F1160"/>
          <cell r="G1160">
            <v>800074624860</v>
          </cell>
          <cell r="H1160" t="str">
            <v>นาย</v>
          </cell>
          <cell r="I1160" t="str">
            <v>สุทัศน์</v>
          </cell>
          <cell r="J1160" t="str">
            <v>ยงศักดิ์วัฒน์</v>
          </cell>
          <cell r="K1160" t="str">
            <v>3-5003-00383-34-7</v>
          </cell>
          <cell r="L1160" t="str">
            <v>แม่แจ่ม</v>
          </cell>
          <cell r="M1160" t="str">
            <v>เชียงใหม่ 3</v>
          </cell>
          <cell r="N1160">
            <v>8</v>
          </cell>
          <cell r="O1160"/>
          <cell r="P1160"/>
          <cell r="Q1160"/>
          <cell r="R1160"/>
          <cell r="S1160" t="str">
            <v>จังหวัดฮอด</v>
          </cell>
          <cell r="T1160" t="str">
            <v>ผบE710</v>
          </cell>
          <cell r="U1160">
            <v>2566</v>
          </cell>
          <cell r="V1160" t="str">
            <v>ผบE901</v>
          </cell>
          <cell r="W1160">
            <v>2566</v>
          </cell>
          <cell r="X1160">
            <v>26</v>
          </cell>
          <cell r="Y1160">
            <v>7</v>
          </cell>
          <cell r="Z1160">
            <v>2566</v>
          </cell>
          <cell r="AA1160"/>
          <cell r="AB1160"/>
          <cell r="AC1160"/>
          <cell r="AD1160"/>
          <cell r="AE1160"/>
          <cell r="AF1160"/>
          <cell r="AG1160"/>
          <cell r="AH1160"/>
          <cell r="AI1160"/>
          <cell r="AJ1160"/>
          <cell r="AK1160"/>
          <cell r="AL1160"/>
          <cell r="AM1160"/>
          <cell r="AN1160"/>
          <cell r="AO1160"/>
          <cell r="AP1160"/>
          <cell r="AQ1160"/>
          <cell r="AR1160"/>
          <cell r="AS1160"/>
          <cell r="AT1160"/>
          <cell r="AU1160"/>
          <cell r="AV1160"/>
          <cell r="AW1160"/>
          <cell r="AX1160"/>
          <cell r="AY1160"/>
          <cell r="AZ1160"/>
          <cell r="BA1160"/>
          <cell r="BB1160" t="str">
            <v>สืบทรัพย์ (คำสั่ง 18/1/2567) // รายงานวันที่ 26/7/2567</v>
          </cell>
          <cell r="BC1160" t="str">
            <v/>
          </cell>
          <cell r="BD1160" t="str">
            <v/>
          </cell>
          <cell r="BE1160" t="str">
            <v/>
          </cell>
          <cell r="BF1160" t="str">
            <v/>
          </cell>
          <cell r="BG1160" t="str">
            <v/>
          </cell>
          <cell r="BH1160" t="str">
            <v/>
          </cell>
          <cell r="BI1160" t="str">
            <v/>
          </cell>
          <cell r="BJ1160" t="str">
            <v/>
          </cell>
          <cell r="BK1160" t="str">
            <v/>
          </cell>
          <cell r="BL1160" t="str">
            <v/>
          </cell>
          <cell r="BM1160" t="str">
            <v/>
          </cell>
          <cell r="BN1160" t="str">
            <v/>
          </cell>
          <cell r="BO1160" t="str">
            <v/>
          </cell>
          <cell r="BP1160" t="str">
            <v/>
          </cell>
          <cell r="BQ1160" t="str">
            <v/>
          </cell>
          <cell r="BR1160" t="str">
            <v/>
          </cell>
          <cell r="BS1160" t="str">
            <v/>
          </cell>
          <cell r="BT1160" t="str">
            <v>นายสุทัศน์ ยงศักดิ์วัฒน์</v>
          </cell>
          <cell r="BU1160">
            <v>0</v>
          </cell>
          <cell r="BV1160"/>
          <cell r="BW1160" t="str">
            <v>จำเลยที่ 1
คู่สมรสจำเลยที่ 1
จำเลยที่ 2
คู่สมรสจำเลยที่ 2
จำเลยที่ 3
๕สมรสจำเลยที่ 3</v>
          </cell>
          <cell r="BX1160" t="str">
            <v>3-5003-00383-34-7
3-5003-00447-96-5
3-5003-00382-14-6
2-5003-00031-98-1
3-5003-00382-58-8
2-5001-00016-31-8</v>
          </cell>
          <cell r="BY11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160" t="str">
            <v>ไม่พบ</v>
          </cell>
          <cell r="CA1160"/>
          <cell r="CB1160"/>
          <cell r="CC1160"/>
          <cell r="CD1160"/>
          <cell r="CE1160"/>
          <cell r="CF1160"/>
          <cell r="CG1160"/>
          <cell r="CH1160"/>
          <cell r="CI1160"/>
          <cell r="CJ1160"/>
          <cell r="CK1160"/>
          <cell r="CL1160"/>
          <cell r="CM1160"/>
          <cell r="CN1160"/>
          <cell r="CO1160"/>
        </row>
        <row r="1161">
          <cell r="B1161">
            <v>2642</v>
          </cell>
          <cell r="C1161">
            <v>1158</v>
          </cell>
          <cell r="D1161"/>
          <cell r="E1161"/>
          <cell r="F1161"/>
          <cell r="G1161">
            <v>800041303580</v>
          </cell>
          <cell r="H1161" t="str">
            <v>นางสาว</v>
          </cell>
          <cell r="I1161" t="str">
            <v>จันทร์</v>
          </cell>
          <cell r="J1161" t="str">
            <v>เป็งติ๊บ</v>
          </cell>
          <cell r="K1161" t="str">
            <v>3-5017-00199-03-0</v>
          </cell>
          <cell r="L1161" t="str">
            <v>ดอยเต่า</v>
          </cell>
          <cell r="M1161" t="str">
            <v>เชียงใหม่ 3</v>
          </cell>
          <cell r="N1161">
            <v>8</v>
          </cell>
          <cell r="O1161" t="str">
            <v>สินเชื่อพัฒนาองค์กรชุมชน (รายบุคคล)</v>
          </cell>
          <cell r="P1161"/>
          <cell r="Q1161"/>
          <cell r="R1161"/>
          <cell r="S1161" t="str">
            <v>จังหวัดฮอด</v>
          </cell>
          <cell r="T1161" t="str">
            <v>ผบE719</v>
          </cell>
          <cell r="U1161">
            <v>2566</v>
          </cell>
          <cell r="V1161" t="str">
            <v>ผบE899</v>
          </cell>
          <cell r="W1161">
            <v>2566</v>
          </cell>
          <cell r="X1161">
            <v>26</v>
          </cell>
          <cell r="Y1161">
            <v>7</v>
          </cell>
          <cell r="Z1161">
            <v>2566</v>
          </cell>
          <cell r="AA1161"/>
          <cell r="AB1161"/>
          <cell r="AC1161"/>
          <cell r="AD1161"/>
          <cell r="AE1161"/>
          <cell r="AF1161"/>
          <cell r="AG1161"/>
          <cell r="AH1161"/>
          <cell r="AI1161"/>
          <cell r="AJ1161"/>
          <cell r="AK1161"/>
          <cell r="AL1161"/>
          <cell r="AM1161"/>
          <cell r="AN1161"/>
          <cell r="AO1161"/>
          <cell r="AP1161"/>
          <cell r="AQ1161"/>
          <cell r="AR1161"/>
          <cell r="AS1161"/>
          <cell r="AT1161"/>
          <cell r="AU1161"/>
          <cell r="AV1161"/>
          <cell r="AW1161"/>
          <cell r="AX1161"/>
          <cell r="AY1161"/>
          <cell r="AZ1161"/>
          <cell r="BA1161"/>
          <cell r="BB1161" t="str">
            <v>รายงานผลสืบทรัพย์ (รอบ 1) - ไม่พบทรัพย์ 7/8/2567</v>
          </cell>
          <cell r="BC1161">
            <v>1500</v>
          </cell>
          <cell r="BD1161">
            <v>17</v>
          </cell>
          <cell r="BE1161">
            <v>2</v>
          </cell>
          <cell r="BF1161">
            <v>2568</v>
          </cell>
          <cell r="BG1161">
            <v>0</v>
          </cell>
          <cell r="BH1161" t="str">
            <v>-</v>
          </cell>
          <cell r="BI1161" t="str">
            <v>-</v>
          </cell>
          <cell r="BJ1161" t="str">
            <v>-</v>
          </cell>
          <cell r="BK1161">
            <v>0</v>
          </cell>
          <cell r="BL1161">
            <v>1000</v>
          </cell>
          <cell r="BM1161">
            <v>0</v>
          </cell>
          <cell r="BN1161" t="str">
            <v/>
          </cell>
          <cell r="BO1161" t="str">
            <v/>
          </cell>
          <cell r="BP1161" t="str">
            <v/>
          </cell>
          <cell r="BQ1161" t="str">
            <v>-</v>
          </cell>
          <cell r="BR1161" t="str">
            <v>-</v>
          </cell>
          <cell r="BS1161" t="str">
            <v>-</v>
          </cell>
          <cell r="BT1161" t="str">
            <v>นางสาวจันทร์ เป็งติ๊บ</v>
          </cell>
          <cell r="BU1161">
            <v>888166010120</v>
          </cell>
          <cell r="BV1161" t="str">
            <v>1. นางจันทร์ เป็งติ๊บ
2. นายก้าน เป็งติ๊บ
3. นายเทวิน ใจหนู
4. นางสาวธัญญรัตน์ แก้วอินต๊ะ
5. นางสาวสุรีรัตน์ แก้วอินต๊ะ</v>
          </cell>
          <cell r="BW1161" t="str">
            <v>จำเลยที่ 1
คู่สมรสจำเลยที่ 1
จำเลยที่ 2
คู่สมรสจำเลยที่ 2
จำเลยที่ 3</v>
          </cell>
          <cell r="BX1161" t="str">
            <v>3-5017-00199-03-0
3-5099-00777-20-4
3-5017-00035-82-7
3-5017-00201-44-1
1-5017-00052-02-4</v>
          </cell>
          <cell r="BY1161"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v>
          </cell>
          <cell r="BZ1161" t="str">
            <v>ไม่พบทรัพย์</v>
          </cell>
          <cell r="CA1161"/>
          <cell r="CB1161">
            <v>5</v>
          </cell>
          <cell r="CC1161" t="str">
            <v>ธิติพร</v>
          </cell>
          <cell r="CD1161"/>
          <cell r="CE1161"/>
          <cell r="CF1161"/>
          <cell r="CG1161"/>
          <cell r="CH1161"/>
          <cell r="CI1161"/>
          <cell r="CJ1161"/>
          <cell r="CK1161"/>
          <cell r="CL1161">
            <v>243840</v>
          </cell>
          <cell r="CM1161"/>
          <cell r="CN1161"/>
          <cell r="CO1161"/>
        </row>
        <row r="1162">
          <cell r="B1162">
            <v>2643</v>
          </cell>
          <cell r="C1162">
            <v>1159</v>
          </cell>
          <cell r="D1162"/>
          <cell r="E1162"/>
          <cell r="F1162"/>
          <cell r="G1162">
            <v>800040741202</v>
          </cell>
          <cell r="H1162" t="str">
            <v>นางสาว</v>
          </cell>
          <cell r="I1162" t="str">
            <v>นันทัชพร</v>
          </cell>
          <cell r="J1162" t="str">
            <v>ไหวยะ</v>
          </cell>
          <cell r="K1162" t="str">
            <v>1-5017-00007-64-9</v>
          </cell>
          <cell r="L1162" t="str">
            <v>ดอยเต่า</v>
          </cell>
          <cell r="M1162" t="str">
            <v>เชียงใหม่ 3</v>
          </cell>
          <cell r="N1162">
            <v>8</v>
          </cell>
          <cell r="O1162" t="str">
            <v>สินเชื่อพัฒนาองค์กรชุมชน (รายบุคคล)</v>
          </cell>
          <cell r="P1162" t="str">
            <v>1.บุคคลค้ำประกัน</v>
          </cell>
          <cell r="Q1162">
            <v>110240.32000000001</v>
          </cell>
          <cell r="R1162">
            <v>46145.81</v>
          </cell>
          <cell r="S1162" t="str">
            <v>จังหวัดฮอด</v>
          </cell>
          <cell r="T1162" t="str">
            <v>ผบE712</v>
          </cell>
          <cell r="U1162">
            <v>2566</v>
          </cell>
          <cell r="V1162" t="str">
            <v>ผบE902</v>
          </cell>
          <cell r="W1162">
            <v>2566</v>
          </cell>
          <cell r="X1162">
            <v>26</v>
          </cell>
          <cell r="Y1162">
            <v>7</v>
          </cell>
          <cell r="Z1162">
            <v>2566</v>
          </cell>
          <cell r="AA1162"/>
          <cell r="AB1162"/>
          <cell r="AC1162"/>
          <cell r="AD1162"/>
          <cell r="AE1162"/>
          <cell r="AF1162"/>
          <cell r="AG1162"/>
          <cell r="AH1162"/>
          <cell r="AI1162"/>
          <cell r="AJ1162"/>
          <cell r="AK1162"/>
          <cell r="AL1162"/>
          <cell r="AM1162"/>
          <cell r="AN1162"/>
          <cell r="AO1162"/>
          <cell r="AP1162"/>
          <cell r="AQ1162"/>
          <cell r="AR1162"/>
          <cell r="AS1162"/>
          <cell r="AT1162"/>
          <cell r="AU1162"/>
          <cell r="AV1162"/>
          <cell r="AW1162"/>
          <cell r="AX1162"/>
          <cell r="AY1162"/>
          <cell r="AZ1162"/>
          <cell r="BA1162"/>
          <cell r="BB1162" t="str">
            <v>รายงานสืบทรัพย์ - พบทรัพย์ 27/8/2567</v>
          </cell>
          <cell r="BC1162">
            <v>1500</v>
          </cell>
          <cell r="BD1162">
            <v>17</v>
          </cell>
          <cell r="BE1162">
            <v>2</v>
          </cell>
          <cell r="BF1162">
            <v>2568</v>
          </cell>
          <cell r="BG1162">
            <v>0</v>
          </cell>
          <cell r="BH1162" t="str">
            <v>-</v>
          </cell>
          <cell r="BI1162" t="str">
            <v>-</v>
          </cell>
          <cell r="BJ1162" t="str">
            <v>-</v>
          </cell>
          <cell r="BK1162">
            <v>0</v>
          </cell>
          <cell r="BL1162">
            <v>1370</v>
          </cell>
          <cell r="BM1162">
            <v>0</v>
          </cell>
          <cell r="BN1162" t="str">
            <v/>
          </cell>
          <cell r="BO1162" t="str">
            <v/>
          </cell>
          <cell r="BP1162" t="str">
            <v/>
          </cell>
          <cell r="BQ1162" t="str">
            <v>-</v>
          </cell>
          <cell r="BR1162" t="str">
            <v>-</v>
          </cell>
          <cell r="BS1162" t="str">
            <v>-</v>
          </cell>
          <cell r="BT1162" t="str">
            <v>นางสาวนันทัชพร ไหวยะ</v>
          </cell>
          <cell r="BU1162">
            <v>888165011200</v>
          </cell>
          <cell r="BV1162" t="str">
            <v>1. นางสาวนันทัชพร ไหวยะ
2. นายอ้วน สุขใจแสน
3. นางทองม้วน สุขใจแสน
4. นางทัศนีย์ ยะมัง
5. นายชิต ยะมัง</v>
          </cell>
          <cell r="BW1162" t="str">
            <v>จำเลยที่ 1
จำเลยที่ 2
คู่สมรสจำเลยที่ 2
จำเลยที่ 3
คู่สมรสจำเลยที่ 3</v>
          </cell>
          <cell r="BX1162" t="str">
            <v>1-5017-00007-64-9
3-5017-00220-73-0
3-5017-00220-74-8
3-5706-00124-99-1
3-5017-00215-99-0</v>
          </cell>
          <cell r="BY1162" t="str">
            <v>- ไม่พบว่ามีกรรมสิทธิ์ในที่ดิน อ.ดอยเต่า จ.เชียงใหม่
- พบ โฉนดที่ดินเลขที่ 589 เลขที่ดิน 185 หน้าสำรวจ 456 ต.ดอยเต่า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 ไม่พบว่ามีกรรมสิทธิ์ในที่ดิน อ.ป่าแดด จ.เชียงราย
- ไม่พบว่ามีกรรมสิทธิ์ในที่ดิน อ.ดอยเต่า จ.เชียงใหม่</v>
          </cell>
          <cell r="BZ1162" t="str">
            <v>พบทรัพย์</v>
          </cell>
          <cell r="CA1162"/>
          <cell r="CB1162">
            <v>5</v>
          </cell>
          <cell r="CC1162" t="str">
            <v>ธิติพร</v>
          </cell>
          <cell r="CD1162"/>
          <cell r="CE1162"/>
          <cell r="CF1162"/>
          <cell r="CG1162"/>
          <cell r="CH1162"/>
          <cell r="CI1162"/>
          <cell r="CJ1162"/>
          <cell r="CK1162"/>
          <cell r="CL1162">
            <v>243857</v>
          </cell>
          <cell r="CM1162"/>
          <cell r="CN1162"/>
          <cell r="CO1162"/>
        </row>
        <row r="1163">
          <cell r="B1163">
            <v>2644</v>
          </cell>
          <cell r="C1163">
            <v>1160</v>
          </cell>
          <cell r="D1163"/>
          <cell r="E1163"/>
          <cell r="F1163"/>
          <cell r="G1163">
            <v>800018455710</v>
          </cell>
          <cell r="H1163" t="str">
            <v>นาย</v>
          </cell>
          <cell r="I1163" t="str">
            <v>สุวิวัตร</v>
          </cell>
          <cell r="J1163" t="str">
            <v>พุทธา</v>
          </cell>
          <cell r="K1163" t="str">
            <v>3-3411-00744-93-4</v>
          </cell>
          <cell r="L1163" t="str">
            <v>ดอยเต่า</v>
          </cell>
          <cell r="M1163" t="str">
            <v>เชียงใหม่ 3</v>
          </cell>
          <cell r="N1163">
            <v>8</v>
          </cell>
          <cell r="O1163" t="str">
            <v>สินเชื่อเพื่อพัฒนากลุ่มอาชีพ, ลูกหนี้ค่าเบี้ยประกันภัยจ่ายแทน</v>
          </cell>
          <cell r="P1163"/>
          <cell r="Q1163"/>
          <cell r="R1163"/>
          <cell r="S1163" t="str">
            <v>จังหวัดฮอด</v>
          </cell>
          <cell r="T1163" t="str">
            <v>ผบE856</v>
          </cell>
          <cell r="U1163">
            <v>2566</v>
          </cell>
          <cell r="V1163" t="str">
            <v>ผบE1101</v>
          </cell>
          <cell r="W1163">
            <v>2566</v>
          </cell>
          <cell r="X1163">
            <v>18</v>
          </cell>
          <cell r="Y1163">
            <v>9</v>
          </cell>
          <cell r="Z1163">
            <v>2566</v>
          </cell>
          <cell r="AA1163"/>
          <cell r="AB1163"/>
          <cell r="AC1163"/>
          <cell r="AD1163"/>
          <cell r="AE1163"/>
          <cell r="AF1163"/>
          <cell r="AG1163"/>
          <cell r="AH1163"/>
          <cell r="AI1163"/>
          <cell r="AJ1163"/>
          <cell r="AK1163"/>
          <cell r="AL1163"/>
          <cell r="AM1163"/>
          <cell r="AN1163"/>
          <cell r="AO1163"/>
          <cell r="AP1163"/>
          <cell r="AQ1163"/>
          <cell r="AR1163"/>
          <cell r="AS1163"/>
          <cell r="AT1163"/>
          <cell r="AU1163"/>
          <cell r="AV1163"/>
          <cell r="AW1163"/>
          <cell r="AX1163"/>
          <cell r="AY1163"/>
          <cell r="AZ1163"/>
          <cell r="BA1163"/>
          <cell r="BB1163" t="str">
            <v>รายงานผลสืบทรัพย์ (รอบ 1) - ไม่พบทรัพย์ 7/8/2567</v>
          </cell>
          <cell r="BC1163">
            <v>1200</v>
          </cell>
          <cell r="BD1163">
            <v>17</v>
          </cell>
          <cell r="BE1163">
            <v>2</v>
          </cell>
          <cell r="BF1163">
            <v>2568</v>
          </cell>
          <cell r="BG1163">
            <v>0</v>
          </cell>
          <cell r="BH1163" t="str">
            <v>-</v>
          </cell>
          <cell r="BI1163" t="str">
            <v>-</v>
          </cell>
          <cell r="BJ1163" t="str">
            <v>-</v>
          </cell>
          <cell r="BK1163">
            <v>0</v>
          </cell>
          <cell r="BL1163">
            <v>1025</v>
          </cell>
          <cell r="BM1163">
            <v>0</v>
          </cell>
          <cell r="BN1163" t="str">
            <v/>
          </cell>
          <cell r="BO1163" t="str">
            <v/>
          </cell>
          <cell r="BP1163" t="str">
            <v/>
          </cell>
          <cell r="BQ1163" t="str">
            <v>-</v>
          </cell>
          <cell r="BR1163" t="str">
            <v>-</v>
          </cell>
          <cell r="BS1163" t="str">
            <v>-</v>
          </cell>
          <cell r="BT1163" t="str">
            <v>นายสุวิวัตร พุทธา</v>
          </cell>
          <cell r="BU1163">
            <v>888166010128</v>
          </cell>
          <cell r="BV1163" t="str">
            <v>1. นายสุวิวัฒน์ ดีคำ
2. นางวันทนีย์ ธรรมรักษ์
3. ว่าที่ ร.ต. สุขสันต์ แสนเขื่อนแก้ว
4. นางสาวจริยา เบี้ยพอ</v>
          </cell>
          <cell r="BW1163" t="str">
            <v>จำเลยที่ 1
คู่สมรสจำเลยที่ 1
จำเลยที่ 2
จำเลยที่ 3</v>
          </cell>
          <cell r="BX1163" t="str">
            <v>3-3411-00744-93-4
3-5804-00036-86-0
3-5710-00143-62-7
2-5018-00066-80-7</v>
          </cell>
          <cell r="BY1163" t="str">
            <v>- ไม่พบว่ามีกรรมสิทธิ์ในที่ดิน อ.ดอยเต่า จ.เชียงใหม่
- ไม่พบว่ามีกรรมสิทธิ์ในที่ดิน อ.ตระการพืช จ.อุบลราชธานี
- ไม่พบว่ามีกรรมสิทธิ์ในที่ดิน อ.ดอยเต่า จ.เชียงใหม่
- ไม่พบว่ามีกรรมสิทธิ์ในที่ดิน อ.ตระการพืช จ.อุบลราชธานี
- ไม่พบว่ามีกรรมสิทธิ์ในที่ดิน อ.ดอยเต่า จ.เชียงใหม่
- ไม่พบว่ามีกรรมสิทธิ์ในที่ดิน อ.แม่สรวย จ.เชียงราย
- ไม่พบว่ามีกรรมสิทธิ์ในที่ดิน อ.ดอยเต่า จ.เชียงใหม่
- ไม่พบว่ามีกรรมสิทธิ์ในที่ดิน อ.ฮอด จ.เชียงใหม่</v>
          </cell>
          <cell r="BZ1163" t="str">
            <v>ไม่พบทรัพย์</v>
          </cell>
          <cell r="CA1163"/>
          <cell r="CB1163">
            <v>4</v>
          </cell>
          <cell r="CC1163" t="str">
            <v>ธิติพร</v>
          </cell>
          <cell r="CD1163"/>
          <cell r="CE1163"/>
          <cell r="CF1163"/>
          <cell r="CG1163"/>
          <cell r="CH1163"/>
          <cell r="CI1163"/>
          <cell r="CJ1163"/>
          <cell r="CK1163"/>
          <cell r="CL1163">
            <v>243840</v>
          </cell>
          <cell r="CM1163"/>
          <cell r="CN1163"/>
          <cell r="CO1163"/>
        </row>
        <row r="1164">
          <cell r="B1164">
            <v>2645</v>
          </cell>
          <cell r="C1164">
            <v>1161</v>
          </cell>
          <cell r="D1164"/>
          <cell r="E1164"/>
          <cell r="F1164"/>
          <cell r="G1164">
            <v>800058779797</v>
          </cell>
          <cell r="H1164" t="str">
            <v>นาง</v>
          </cell>
          <cell r="I1164" t="str">
            <v>ธารารัตน์</v>
          </cell>
          <cell r="J1164" t="str">
            <v>ดีคำ</v>
          </cell>
          <cell r="K1164" t="str">
            <v>3-5017-00097-51-2</v>
          </cell>
          <cell r="L1164" t="str">
            <v>ดอยเต่า</v>
          </cell>
          <cell r="M1164" t="str">
            <v>เชียงใหม่ 3</v>
          </cell>
          <cell r="N1164">
            <v>8</v>
          </cell>
          <cell r="O1164" t="str">
            <v>สินเชื่อพัฒนาองค์กรชุมชน (รายบุคคล)</v>
          </cell>
          <cell r="P1164"/>
          <cell r="Q1164"/>
          <cell r="R1164"/>
          <cell r="S1164" t="str">
            <v>จังหวัดฮอด</v>
          </cell>
          <cell r="T1164" t="str">
            <v>ผบE718</v>
          </cell>
          <cell r="U1164">
            <v>2566</v>
          </cell>
          <cell r="V1164" t="str">
            <v>ผบE903</v>
          </cell>
          <cell r="W1164">
            <v>2566</v>
          </cell>
          <cell r="X1164">
            <v>26</v>
          </cell>
          <cell r="Y1164">
            <v>7</v>
          </cell>
          <cell r="Z1164">
            <v>2566</v>
          </cell>
          <cell r="AA1164"/>
          <cell r="AB1164"/>
          <cell r="AC1164"/>
          <cell r="AD1164"/>
          <cell r="AE1164"/>
          <cell r="AF1164"/>
          <cell r="AG1164"/>
          <cell r="AH1164"/>
          <cell r="AI1164"/>
          <cell r="AJ1164"/>
          <cell r="AK1164"/>
          <cell r="AL1164"/>
          <cell r="AM1164"/>
          <cell r="AN1164"/>
          <cell r="AO1164"/>
          <cell r="AP1164"/>
          <cell r="AQ1164"/>
          <cell r="AR1164"/>
          <cell r="AS1164"/>
          <cell r="AT1164"/>
          <cell r="AU1164"/>
          <cell r="AV1164"/>
          <cell r="AW1164"/>
          <cell r="AX1164"/>
          <cell r="AY1164"/>
          <cell r="AZ1164"/>
          <cell r="BA1164"/>
          <cell r="BB1164" t="str">
            <v>รายงานผลสืบทรัพย์ (รอบ 1) - ไม่พบทรัพย์ 7/8/2567</v>
          </cell>
          <cell r="BC1164">
            <v>1200</v>
          </cell>
          <cell r="BD1164">
            <v>17</v>
          </cell>
          <cell r="BE1164">
            <v>2</v>
          </cell>
          <cell r="BF1164">
            <v>2568</v>
          </cell>
          <cell r="BG1164">
            <v>0</v>
          </cell>
          <cell r="BH1164" t="str">
            <v>-</v>
          </cell>
          <cell r="BI1164" t="str">
            <v>-</v>
          </cell>
          <cell r="BJ1164" t="str">
            <v>-</v>
          </cell>
          <cell r="BK1164">
            <v>0</v>
          </cell>
          <cell r="BL1164">
            <v>740</v>
          </cell>
          <cell r="BM1164">
            <v>0</v>
          </cell>
          <cell r="BN1164" t="str">
            <v/>
          </cell>
          <cell r="BO1164" t="str">
            <v/>
          </cell>
          <cell r="BP1164" t="str">
            <v/>
          </cell>
          <cell r="BQ1164" t="str">
            <v>-</v>
          </cell>
          <cell r="BR1164" t="str">
            <v>-</v>
          </cell>
          <cell r="BS1164" t="str">
            <v>-</v>
          </cell>
          <cell r="BT1164" t="str">
            <v>นางธารารัตน์ ดีคำ</v>
          </cell>
          <cell r="BU1164">
            <v>888166010126</v>
          </cell>
          <cell r="BV1164" t="str">
            <v>1. นางธารารัตน์ ดีคำ
2. นายสิรวุฒิ สมแก้ว
3. นางสาวชิดชนก แก้วหล้า
4. นายพงศกร ปาทะ</v>
          </cell>
          <cell r="BW1164" t="str">
            <v>จำเลยที่ 1
จำเลยที่ 2
จำเลยที่ 3
คู่สมรสจำเลยที่ 3</v>
          </cell>
          <cell r="BX1164" t="str">
            <v>3-5017-00097-51-2
3-5017-00092-01-4
3-5017-00059-76-9
3-5017-00099-32-9</v>
          </cell>
          <cell r="BY1164"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v>
          </cell>
          <cell r="BZ1164" t="str">
            <v>ไม่พบทรัพย์</v>
          </cell>
          <cell r="CA1164"/>
          <cell r="CB1164">
            <v>4</v>
          </cell>
          <cell r="CC1164" t="str">
            <v>ธิติพร</v>
          </cell>
          <cell r="CD1164"/>
          <cell r="CE1164"/>
          <cell r="CF1164"/>
          <cell r="CG1164"/>
          <cell r="CH1164"/>
          <cell r="CI1164"/>
          <cell r="CJ1164"/>
          <cell r="CK1164"/>
          <cell r="CL1164">
            <v>243840</v>
          </cell>
          <cell r="CM1164"/>
          <cell r="CN1164"/>
          <cell r="CO1164"/>
        </row>
        <row r="1165">
          <cell r="B1165">
            <v>2646</v>
          </cell>
          <cell r="C1165">
            <v>1162</v>
          </cell>
          <cell r="D1165"/>
          <cell r="E1165"/>
          <cell r="F1165"/>
          <cell r="G1165">
            <v>800042065428</v>
          </cell>
          <cell r="H1165" t="str">
            <v>นาง</v>
          </cell>
          <cell r="I1165" t="str">
            <v>คริษฐา</v>
          </cell>
          <cell r="J1165" t="str">
            <v>พัฒนไพรงาม</v>
          </cell>
          <cell r="K1165" t="str">
            <v>1-5003-00053-13-8</v>
          </cell>
          <cell r="L1165" t="str">
            <v>อมก๋อย</v>
          </cell>
          <cell r="M1165" t="str">
            <v>เชียงใหม่ 3</v>
          </cell>
          <cell r="N1165">
            <v>8</v>
          </cell>
          <cell r="O1165" t="str">
            <v xml:space="preserve">สินเชื่อธนาคารประชาชน </v>
          </cell>
          <cell r="P1165" t="str">
            <v>1.บุคคลค้ำประกัน</v>
          </cell>
          <cell r="Q1165"/>
          <cell r="R1165"/>
          <cell r="S1165" t="str">
            <v>แขวงเชียงใหม่</v>
          </cell>
          <cell r="T1165" t="str">
            <v>ผบE6885</v>
          </cell>
          <cell r="U1165">
            <v>2566</v>
          </cell>
          <cell r="V1165" t="str">
            <v>ผบE8677</v>
          </cell>
          <cell r="W1165">
            <v>2566</v>
          </cell>
          <cell r="X1165">
            <v>25</v>
          </cell>
          <cell r="Y1165">
            <v>9</v>
          </cell>
          <cell r="Z1165">
            <v>2566</v>
          </cell>
          <cell r="AA1165"/>
          <cell r="AB1165"/>
          <cell r="AC1165"/>
          <cell r="AD1165"/>
          <cell r="AE1165"/>
          <cell r="AF1165"/>
          <cell r="AG1165"/>
          <cell r="AH1165"/>
          <cell r="AI1165"/>
          <cell r="AJ1165"/>
          <cell r="AK1165"/>
          <cell r="AL1165"/>
          <cell r="AM1165"/>
          <cell r="AN1165"/>
          <cell r="AO1165"/>
          <cell r="AP1165"/>
          <cell r="AQ1165"/>
          <cell r="AR1165"/>
          <cell r="AS1165"/>
          <cell r="AT1165"/>
          <cell r="AU1165"/>
          <cell r="AV1165"/>
          <cell r="AW1165"/>
          <cell r="AX1165"/>
          <cell r="AY1165"/>
          <cell r="AZ1165"/>
          <cell r="BA1165"/>
          <cell r="BB1165" t="str">
            <v>สืบทรัพย์แล้ว รายงานผลสืบ 15/8/2567</v>
          </cell>
          <cell r="BC1165">
            <v>1200</v>
          </cell>
          <cell r="BD1165">
            <v>24</v>
          </cell>
          <cell r="BE1165">
            <v>1</v>
          </cell>
          <cell r="BF1165">
            <v>2568</v>
          </cell>
          <cell r="BG1165">
            <v>0</v>
          </cell>
          <cell r="BH1165" t="str">
            <v>-</v>
          </cell>
          <cell r="BI1165" t="str">
            <v>-</v>
          </cell>
          <cell r="BJ1165" t="str">
            <v>-</v>
          </cell>
          <cell r="BK1165">
            <v>0</v>
          </cell>
          <cell r="BL1165">
            <v>1620</v>
          </cell>
          <cell r="BM1165">
            <v>0</v>
          </cell>
          <cell r="BN1165" t="str">
            <v/>
          </cell>
          <cell r="BO1165" t="str">
            <v/>
          </cell>
          <cell r="BP1165" t="str">
            <v/>
          </cell>
          <cell r="BQ1165" t="str">
            <v>-</v>
          </cell>
          <cell r="BR1165" t="str">
            <v>-</v>
          </cell>
          <cell r="BS1165" t="str">
            <v>-</v>
          </cell>
          <cell r="BT1165" t="str">
            <v>นางคริษฐา พัฒนไพรงาม</v>
          </cell>
          <cell r="BU1165">
            <v>0</v>
          </cell>
          <cell r="BV1165" t="str">
            <v xml:space="preserve">1.นางคริษฐา  พัฒนไพรงาม 
2.นายธีระพล  พัฒนไพรงาม 
3.นางสาวศิริวัลย์  เพชรพิชิตชัย 
4.นางสาวลัดดาวัลย์  สันติชัยชาญ </v>
          </cell>
          <cell r="BW1165" t="str">
            <v>จำเลยที่ 1
คู่สมรสจำเลยที่ 1
จำเลยที่ 2
จำเลยที่ 3</v>
          </cell>
          <cell r="BX1165" t="str">
            <v>1-5003-00053-13-8
3-5003-00187-27-1
1-5003-00088-17-9
1-5003-00061-98-0</v>
          </cell>
          <cell r="BY1165" t="str">
            <v xml:space="preserve">-ไม่พบว่ามีกรรมสิทธิ์ในที่ดิน อ.อมก๋อย จ.เชียงใหม่ 
-ไม่พบว่ามีกรรมสิทธิ์ในที่ดิน อ.กัลยาณิวัฒนา จ.เชียงใหม่ 
-ไม่พบว่ามีกรรมสิทธิ์ในที่ดิน อ.กัลยาณิวัฒนา จ.เชียงใหม่ 
-ไม่พบว่ามีกรรมสิทธิ์ในที่ดิน อ.แม่แจ่ม จ.เชียงใหม่ 
-ไม่พบว่ามีกรรมสิทธิ์ในที่ดิน อ.อมก๋อย จ.เชียงใหม่ 
-ไม่พบว่ามีกรรมสิทธิ์ในที่ดิน อ.กัลยาณิวัฒนา จ.เชียงใหม่ 
-ไม่พบว่ามีกรรมสิทธิ์ในที่ดิน อ.อมก๋อย จ.เชียงใหม่ 
-ไม่พบว่ามีกรรมสิทธิ์ในที่ดิน อ.กัลยาณิวัฒนา จ.เชียงใหม่ 
-ไม่พบว่ามีกรรมสิทธิ์ในที่ดิน อ.หางดง จ.เชียงใหม่ </v>
          </cell>
          <cell r="BZ1165" t="str">
            <v>ไม่พบ</v>
          </cell>
          <cell r="CA1165"/>
          <cell r="CB1165">
            <v>4</v>
          </cell>
          <cell r="CC1165" t="str">
            <v>นุสบา</v>
          </cell>
          <cell r="CD1165" t="str">
            <v>นางคริษฐา พัฒนไพรงาม</v>
          </cell>
          <cell r="CE1165"/>
          <cell r="CF1165"/>
          <cell r="CG1165"/>
          <cell r="CH1165"/>
          <cell r="CI1165"/>
          <cell r="CJ1165"/>
          <cell r="CK1165"/>
          <cell r="CL1165">
            <v>243884</v>
          </cell>
          <cell r="CM1165"/>
          <cell r="CN1165"/>
          <cell r="CO1165"/>
        </row>
        <row r="1166">
          <cell r="B1166">
            <v>2647</v>
          </cell>
          <cell r="C1166">
            <v>1163</v>
          </cell>
          <cell r="D1166"/>
          <cell r="E1166"/>
          <cell r="F1166"/>
          <cell r="G1166">
            <v>800059596851</v>
          </cell>
          <cell r="H1166" t="str">
            <v>นาย</v>
          </cell>
          <cell r="I1166" t="str">
            <v>บุญมา</v>
          </cell>
          <cell r="J1166" t="str">
            <v>วนาเดชสกุล</v>
          </cell>
          <cell r="K1166" t="str">
            <v>3-5804-00191-94-6</v>
          </cell>
          <cell r="L1166" t="str">
            <v>อมก๋อย</v>
          </cell>
          <cell r="M1166" t="str">
            <v>เชียงใหม่ 3</v>
          </cell>
          <cell r="N1166">
            <v>8</v>
          </cell>
          <cell r="O1166" t="str">
            <v xml:space="preserve">สินเชื่อธนาคารประชาชน </v>
          </cell>
          <cell r="P1166" t="str">
            <v>1.บุคคลค้ำประกัน</v>
          </cell>
          <cell r="Q1166"/>
          <cell r="R1166"/>
          <cell r="S1166" t="str">
            <v>จังหวัดฮอด</v>
          </cell>
          <cell r="T1166" t="str">
            <v>ผบE854</v>
          </cell>
          <cell r="U1166">
            <v>2566</v>
          </cell>
          <cell r="V1166" t="str">
            <v>ผบE1100</v>
          </cell>
          <cell r="W1166">
            <v>2566</v>
          </cell>
          <cell r="X1166">
            <v>18</v>
          </cell>
          <cell r="Y1166">
            <v>9</v>
          </cell>
          <cell r="Z1166">
            <v>2566</v>
          </cell>
          <cell r="AA1166"/>
          <cell r="AB1166"/>
          <cell r="AC1166"/>
          <cell r="AD1166"/>
          <cell r="AE1166"/>
          <cell r="AF1166"/>
          <cell r="AG1166"/>
          <cell r="AH1166"/>
          <cell r="AI1166"/>
          <cell r="AJ1166"/>
          <cell r="AK1166"/>
          <cell r="AL1166"/>
          <cell r="AM1166"/>
          <cell r="AN1166"/>
          <cell r="AO1166"/>
          <cell r="AP1166"/>
          <cell r="AQ1166"/>
          <cell r="AR1166"/>
          <cell r="AS1166"/>
          <cell r="AT1166"/>
          <cell r="AU1166"/>
          <cell r="AV1166"/>
          <cell r="AW1166"/>
          <cell r="AX1166"/>
          <cell r="AY1166"/>
          <cell r="AZ1166"/>
          <cell r="BA1166"/>
          <cell r="BB1166" t="str">
            <v>สืบแล้ว รายงานผลสืบ 15/8/2567</v>
          </cell>
          <cell r="BC1166">
            <v>1500</v>
          </cell>
          <cell r="BD1166">
            <v>24</v>
          </cell>
          <cell r="BE1166">
            <v>1</v>
          </cell>
          <cell r="BF1166">
            <v>2568</v>
          </cell>
          <cell r="BG1166">
            <v>0</v>
          </cell>
          <cell r="BH1166" t="str">
            <v>-</v>
          </cell>
          <cell r="BI1166" t="str">
            <v>-</v>
          </cell>
          <cell r="BJ1166" t="str">
            <v>-</v>
          </cell>
          <cell r="BK1166">
            <v>0</v>
          </cell>
          <cell r="BL1166">
            <v>1215</v>
          </cell>
          <cell r="BM1166">
            <v>0</v>
          </cell>
          <cell r="BN1166" t="str">
            <v/>
          </cell>
          <cell r="BO1166" t="str">
            <v/>
          </cell>
          <cell r="BP1166" t="str">
            <v/>
          </cell>
          <cell r="BQ1166" t="str">
            <v>-</v>
          </cell>
          <cell r="BR1166" t="str">
            <v>-</v>
          </cell>
          <cell r="BS1166" t="str">
            <v>-</v>
          </cell>
          <cell r="BT1166" t="str">
            <v>นายบุญมา วนาเดชสกุล</v>
          </cell>
          <cell r="BU1166">
            <v>0</v>
          </cell>
          <cell r="BV1166" t="str">
            <v xml:space="preserve">1.นายบุญมา  วนาเดชสกุล 
2.นายศรัญ  โศจิอรุณ
3.นางสาวทวีพร  โศจิอรุณ
4.นายสมพงษ์  โชคชัยวรรณศิริ
5.นางเบละ  โชคชัยวรรณศิริ </v>
          </cell>
          <cell r="BW1166" t="str">
            <v>จำเลยที่ 1
จำเลยที่ 2
คู่สมรสจำเลยที่ 2
จำเลยที่ 3
คู่สมรสจำเลยที่ 3</v>
          </cell>
          <cell r="BX1166" t="str">
            <v>3-5804-00191-94-6
2-5018-01148-65-3
1-5002-00110-35-1
1-5018-00060-58-4
2-5018-00004-40-2</v>
          </cell>
          <cell r="BY1166" t="str">
            <v xml:space="preserve">-ไม่พบว่ามีกรรมสิทธิ์ อ.อมก๋อย จ.เชียงใหม่ 
-ไม่พบว่ามีกรรมสิทธิ์ อ.อมก๋อย จ.เชียงใหม่ 
-ไม่พบว่ามีกรรมสิทธิ์ อ.จอมทอง จ.เชียงใหม่ 
-ไม่พบว่ามีกรรมสิทธิ์ อ.จอมทอง จ.เชียงใหม่ 
-ไม่พบว่ามีกรรมสิทธิ์ อ.อมก๋อย จ.เชียงใหม่ 
-ไม่พบว่ามีกรรมสิทธิ์ อ.อมก๋อย จ.เชียงใหม่ </v>
          </cell>
          <cell r="BZ1166" t="str">
            <v>ไม่พบ</v>
          </cell>
          <cell r="CA1166"/>
          <cell r="CB1166">
            <v>5</v>
          </cell>
          <cell r="CC1166" t="str">
            <v>นุสบา</v>
          </cell>
          <cell r="CD1166" t="str">
            <v>นายบุญมา วนาเดชสกุล</v>
          </cell>
          <cell r="CE1166"/>
          <cell r="CF1166"/>
          <cell r="CG1166"/>
          <cell r="CH1166"/>
          <cell r="CI1166"/>
          <cell r="CJ1166"/>
          <cell r="CK1166"/>
          <cell r="CL1166">
            <v>243884</v>
          </cell>
          <cell r="CM1166"/>
          <cell r="CN1166"/>
          <cell r="CO1166"/>
        </row>
        <row r="1167">
          <cell r="B1167">
            <v>2648</v>
          </cell>
          <cell r="C1167">
            <v>1164</v>
          </cell>
          <cell r="D1167"/>
          <cell r="E1167"/>
          <cell r="F1167"/>
          <cell r="G1167">
            <v>800080824785</v>
          </cell>
          <cell r="H1167" t="str">
            <v>นาง</v>
          </cell>
          <cell r="I1167" t="str">
            <v>ธีธิดา</v>
          </cell>
          <cell r="J1167" t="str">
            <v>มาคำ</v>
          </cell>
          <cell r="K1167" t="str">
            <v>3-5018-00008-11-2</v>
          </cell>
          <cell r="L1167" t="str">
            <v>อมก๋อย</v>
          </cell>
          <cell r="M1167" t="str">
            <v>เชียงใหม่ 3</v>
          </cell>
          <cell r="N1167">
            <v>8</v>
          </cell>
          <cell r="O1167" t="str">
            <v xml:space="preserve">สินเชื่อธนาคารประชาชน </v>
          </cell>
          <cell r="P1167" t="str">
            <v>1.บุคคลค้ำประกัน</v>
          </cell>
          <cell r="Q1167"/>
          <cell r="R1167"/>
          <cell r="S1167" t="str">
            <v>จังหวัดฮอด</v>
          </cell>
          <cell r="T1167" t="str">
            <v>ผบE800</v>
          </cell>
          <cell r="U1167">
            <v>2565</v>
          </cell>
          <cell r="V1167" t="str">
            <v>ผบE900</v>
          </cell>
          <cell r="W1167">
            <v>2565</v>
          </cell>
          <cell r="X1167">
            <v>22</v>
          </cell>
          <cell r="Y1167">
            <v>11</v>
          </cell>
          <cell r="Z1167">
            <v>2565</v>
          </cell>
          <cell r="AA1167"/>
          <cell r="AB1167"/>
          <cell r="AC1167"/>
          <cell r="AD1167"/>
          <cell r="AE1167"/>
          <cell r="AF1167"/>
          <cell r="AG1167"/>
          <cell r="AH1167"/>
          <cell r="AI1167"/>
          <cell r="AJ1167"/>
          <cell r="AK1167"/>
          <cell r="AL1167"/>
          <cell r="AM1167"/>
          <cell r="AN1167"/>
          <cell r="AO1167"/>
          <cell r="AP1167"/>
          <cell r="AQ1167"/>
          <cell r="AR1167"/>
          <cell r="AS1167"/>
          <cell r="AT1167"/>
          <cell r="AU1167"/>
          <cell r="AV1167"/>
          <cell r="AW1167"/>
          <cell r="AX1167"/>
          <cell r="AY1167"/>
          <cell r="AZ1167"/>
          <cell r="BA1167"/>
          <cell r="BB1167" t="str">
            <v>สืบแล้ว รายงานผล15/8/2567</v>
          </cell>
          <cell r="BC1167">
            <v>1200</v>
          </cell>
          <cell r="BD1167">
            <v>24</v>
          </cell>
          <cell r="BE1167">
            <v>1</v>
          </cell>
          <cell r="BF1167">
            <v>2568</v>
          </cell>
          <cell r="BG1167">
            <v>0</v>
          </cell>
          <cell r="BH1167" t="str">
            <v>-</v>
          </cell>
          <cell r="BI1167" t="str">
            <v>-</v>
          </cell>
          <cell r="BJ1167" t="str">
            <v>-</v>
          </cell>
          <cell r="BK1167">
            <v>0</v>
          </cell>
          <cell r="BL1167">
            <v>1735</v>
          </cell>
          <cell r="BM1167">
            <v>0</v>
          </cell>
          <cell r="BN1167" t="str">
            <v/>
          </cell>
          <cell r="BO1167" t="str">
            <v/>
          </cell>
          <cell r="BP1167" t="str">
            <v/>
          </cell>
          <cell r="BQ1167" t="str">
            <v>-</v>
          </cell>
          <cell r="BR1167" t="str">
            <v>-</v>
          </cell>
          <cell r="BS1167" t="str">
            <v>-</v>
          </cell>
          <cell r="BT1167" t="str">
            <v>นางธีธิดา มาคำ</v>
          </cell>
          <cell r="BU1167">
            <v>0</v>
          </cell>
          <cell r="BV1167" t="str">
            <v xml:space="preserve">1.นางธีธิดา  มาคำ
2.นายศราวุฒิ  มาคำ
3.นายจิรวัฒน์  ใจสุวรรณ
4.นางสวาสดิ์  ใจสุวรรณ </v>
          </cell>
          <cell r="BW1167" t="str">
            <v>จำเลยที่ 1
คู่สมรสจำเลยที่ 1
จำเลยที่ 2
จำเลยที่ 3</v>
          </cell>
          <cell r="BX1167" t="str">
            <v>3-5018-00008-11-2
3-6406-00564-96-6
1-5018-00095-94-9
3-5018-00008-12-1</v>
          </cell>
          <cell r="BY1167" t="str">
            <v xml:space="preserve">-พบว่ามีกรรมสิทธิ์ในที่ดิน โฉนดเลขที่ 1291 ต.อมก๋อย อ.อมก๋อย จ.เชียงใหม่ (ติดจำนอง ธ.ออมสิน)
-พบว่ามีกรรมสิทธิ์ในที่ดิน โฉนดเลขที่ 1292 ต.อมก๋อย อ.อมก๋อย จ.เชียงใหม่ (ติดจำนอง ธ.ออมสิน)
-พบว่ามีกรรมสิทธิ์ในที่ดิน โฉนดเลขที่ 4479 ต.ยางเปียง อ.อมก๋อย จ.เชียงใหม่ (ห้ามโอนภายใน 10 ปี 15/9/2557)
-ไม่พบว่ามีกรรสิทธิ์ในที่ดิน อ.เมืองพิษณุโลก จ.พิษณุโลก 
-ไม่พบว่ามีกรรมสิทธิ์ในที่ดิน อ.อมก๋อย จ.เชียงใหม่ 
-ไม่พบว่ามีกรรสิทธิ์ในที่ดิน อ.เมืองพิษณุโลก จ.พิษณุโลก 
-พบว่ามีกรรมสิทธิ์ในที่ดิน โฉนดเลขที่ 1290 ต.อมก๋อย อ.อมก๋อย จ.เชียงใหม่ (ติดจำนอง บจก. เวินทุนศรีสวัสดิ์)
-พบว่ามีกรรมสิทธิ์ในที่ดิน โฉนดเลขที่ 83 ต.อมก๋อย อ.อมก๋อย จ.เชียงใหม่ (ปลอดจำนอง)
</v>
          </cell>
          <cell r="BZ1167" t="str">
            <v>พบ</v>
          </cell>
          <cell r="CA1167"/>
          <cell r="CB1167">
            <v>4</v>
          </cell>
          <cell r="CC1167" t="str">
            <v>นุสบา</v>
          </cell>
          <cell r="CD1167" t="str">
            <v>นางธีธิดา มาคำ</v>
          </cell>
          <cell r="CE1167"/>
          <cell r="CF1167"/>
          <cell r="CG1167"/>
          <cell r="CH1167"/>
          <cell r="CI1167"/>
          <cell r="CJ1167"/>
          <cell r="CK1167"/>
          <cell r="CL1167">
            <v>243884</v>
          </cell>
          <cell r="CM1167"/>
          <cell r="CN1167"/>
          <cell r="CO1167"/>
        </row>
        <row r="1168">
          <cell r="B1168">
            <v>2649</v>
          </cell>
          <cell r="C1168">
            <v>1165</v>
          </cell>
          <cell r="D1168"/>
          <cell r="E1168"/>
          <cell r="F1168"/>
          <cell r="G1168" t="str">
            <v>821951005494,
800143478884</v>
          </cell>
          <cell r="H1168" t="str">
            <v>นาง</v>
          </cell>
          <cell r="I1168" t="str">
            <v>สุนทรี</v>
          </cell>
          <cell r="J1168" t="str">
            <v>พานิชเจริญ</v>
          </cell>
          <cell r="K1168" t="str">
            <v>3-2103-00570-17-4</v>
          </cell>
          <cell r="L1168" t="str">
            <v>สันกำแพง</v>
          </cell>
          <cell r="M1168" t="str">
            <v>เชียงใหม่ 3</v>
          </cell>
          <cell r="N1168">
            <v>8</v>
          </cell>
          <cell r="O1168" t="str">
            <v>สินเชื่อที่อยู่อาศัย, สินเชื่อส่วนบุคคล</v>
          </cell>
          <cell r="P1168"/>
          <cell r="Q1168"/>
          <cell r="R1168"/>
          <cell r="S1168" t="str">
            <v>แขวงเชียงใหม่</v>
          </cell>
          <cell r="T1168" t="str">
            <v>ผบE1469</v>
          </cell>
          <cell r="U1168">
            <v>2566</v>
          </cell>
          <cell r="V1168" t="str">
            <v>ผบE5007</v>
          </cell>
          <cell r="W1168">
            <v>2566</v>
          </cell>
          <cell r="X1168">
            <v>26</v>
          </cell>
          <cell r="Y1168">
            <v>6</v>
          </cell>
          <cell r="Z1168">
            <v>2566</v>
          </cell>
          <cell r="AA1168"/>
          <cell r="AB1168"/>
          <cell r="AC1168"/>
          <cell r="AD1168"/>
          <cell r="AE1168"/>
          <cell r="AF1168"/>
          <cell r="AG1168"/>
          <cell r="AH1168"/>
          <cell r="AI1168"/>
          <cell r="AJ1168"/>
          <cell r="AK1168"/>
          <cell r="AL1168"/>
          <cell r="AM1168"/>
          <cell r="AN1168"/>
          <cell r="AO1168"/>
          <cell r="AP1168"/>
          <cell r="AQ1168"/>
          <cell r="AR1168"/>
          <cell r="AS1168"/>
          <cell r="AT1168"/>
          <cell r="AU1168"/>
          <cell r="AV1168"/>
          <cell r="AW1168"/>
          <cell r="AX1168"/>
          <cell r="AY1168"/>
          <cell r="AZ1168"/>
          <cell r="BA1168"/>
          <cell r="BB1168" t="str">
            <v xml:space="preserve">สืบแล้ว รายงานผล25/6/2567 </v>
          </cell>
          <cell r="BC1168">
            <v>600</v>
          </cell>
          <cell r="BD1168">
            <v>26</v>
          </cell>
          <cell r="BE1168">
            <v>3</v>
          </cell>
          <cell r="BF1168">
            <v>2568</v>
          </cell>
          <cell r="BG1168">
            <v>0</v>
          </cell>
          <cell r="BH1168" t="str">
            <v>-</v>
          </cell>
          <cell r="BI1168" t="str">
            <v>-</v>
          </cell>
          <cell r="BJ1168" t="str">
            <v>-</v>
          </cell>
          <cell r="BK1168">
            <v>0</v>
          </cell>
          <cell r="BL1168">
            <v>680</v>
          </cell>
          <cell r="BM1168">
            <v>0</v>
          </cell>
          <cell r="BN1168" t="str">
            <v/>
          </cell>
          <cell r="BO1168" t="str">
            <v/>
          </cell>
          <cell r="BP1168" t="str">
            <v/>
          </cell>
          <cell r="BQ1168" t="str">
            <v>-</v>
          </cell>
          <cell r="BR1168" t="str">
            <v>-</v>
          </cell>
          <cell r="BS1168" t="str">
            <v>-</v>
          </cell>
          <cell r="BT1168" t="str">
            <v>นางสุนทรี พานิชเจริญ</v>
          </cell>
          <cell r="BU1168">
            <v>0</v>
          </cell>
          <cell r="BV1168" t="str">
            <v xml:space="preserve">1.นางสุนทรี  ยวดยิ่งหรือพานิชเจริญ 
2.นายรุ่งโรจน์  พานิชเจริญ
</v>
          </cell>
          <cell r="BW1168" t="str">
            <v xml:space="preserve">จำเลย 
คู่สมรสจำเลย 
</v>
          </cell>
          <cell r="BX1168" t="str">
            <v xml:space="preserve">3-2103-00570-17-4
3-2099-00322-52-8
</v>
          </cell>
          <cell r="BY1168" t="str">
            <v xml:space="preserve">-ไม่พบว่ามีกรรมสิทธิ์ในที่ดิน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v>
          </cell>
          <cell r="BZ1168"/>
          <cell r="CA1168"/>
          <cell r="CB1168">
            <v>2</v>
          </cell>
          <cell r="CC1168"/>
          <cell r="CD1168" t="str">
            <v>นางสุนทรี พานิชเจริญ</v>
          </cell>
          <cell r="CE1168"/>
          <cell r="CF1168"/>
          <cell r="CG1168"/>
          <cell r="CH1168"/>
          <cell r="CI1168"/>
          <cell r="CJ1168"/>
          <cell r="CK1168"/>
          <cell r="CL1168"/>
          <cell r="CM1168"/>
          <cell r="CN1168"/>
          <cell r="CO1168"/>
        </row>
        <row r="1169">
          <cell r="B1169">
            <v>2650</v>
          </cell>
          <cell r="C1169">
            <v>1166</v>
          </cell>
          <cell r="D1169"/>
          <cell r="E1169"/>
          <cell r="F1169"/>
          <cell r="G1169">
            <v>800068831836</v>
          </cell>
          <cell r="H1169" t="str">
            <v>นาง</v>
          </cell>
          <cell r="I1169" t="str">
            <v>อารี</v>
          </cell>
          <cell r="J1169" t="str">
            <v>เนตรคำยวง</v>
          </cell>
          <cell r="K1169" t="str">
            <v>3-5012-00361-39-3</v>
          </cell>
          <cell r="L1169" t="str">
            <v>สันป่าตอง</v>
          </cell>
          <cell r="M1169" t="str">
            <v>เชียงใหม่ 3</v>
          </cell>
          <cell r="N1169">
            <v>8</v>
          </cell>
          <cell r="O1169" t="str">
            <v>ธนาคารประชาชน</v>
          </cell>
          <cell r="P1169"/>
          <cell r="Q1169"/>
          <cell r="R1169"/>
          <cell r="S1169" t="str">
            <v>แขวงเชียงใหม่</v>
          </cell>
          <cell r="T1169" t="str">
            <v>ผบE8963</v>
          </cell>
          <cell r="U1169">
            <v>2566</v>
          </cell>
          <cell r="V1169" t="str">
            <v>ผบE260</v>
          </cell>
          <cell r="W1169">
            <v>2567</v>
          </cell>
          <cell r="X1169">
            <v>16</v>
          </cell>
          <cell r="Y1169">
            <v>1</v>
          </cell>
          <cell r="Z1169">
            <v>2567</v>
          </cell>
          <cell r="AA1169"/>
          <cell r="AB1169"/>
          <cell r="AC1169"/>
          <cell r="AD1169"/>
          <cell r="AE1169"/>
          <cell r="AF1169"/>
          <cell r="AG1169"/>
          <cell r="AH1169"/>
          <cell r="AI1169"/>
          <cell r="AJ1169"/>
          <cell r="AK1169"/>
          <cell r="AL1169"/>
          <cell r="AM1169"/>
          <cell r="AN1169"/>
          <cell r="AO1169"/>
          <cell r="AP1169"/>
          <cell r="AQ1169"/>
          <cell r="AR1169"/>
          <cell r="AS1169"/>
          <cell r="AT1169"/>
          <cell r="AU1169"/>
          <cell r="AV1169"/>
          <cell r="AW1169"/>
          <cell r="AX1169"/>
          <cell r="AY1169"/>
          <cell r="AZ1169"/>
          <cell r="BA1169"/>
          <cell r="BB1169" t="str">
            <v>รายงานผลสืบทรัพย์ 11/9/2567</v>
          </cell>
          <cell r="BC1169" t="str">
            <v/>
          </cell>
          <cell r="BD1169" t="str">
            <v/>
          </cell>
          <cell r="BE1169" t="str">
            <v/>
          </cell>
          <cell r="BF1169" t="str">
            <v/>
          </cell>
          <cell r="BG1169" t="str">
            <v/>
          </cell>
          <cell r="BH1169" t="str">
            <v/>
          </cell>
          <cell r="BI1169" t="str">
            <v/>
          </cell>
          <cell r="BJ1169" t="str">
            <v/>
          </cell>
          <cell r="BK1169" t="str">
            <v/>
          </cell>
          <cell r="BL1169" t="str">
            <v/>
          </cell>
          <cell r="BM1169" t="str">
            <v/>
          </cell>
          <cell r="BN1169" t="str">
            <v/>
          </cell>
          <cell r="BO1169" t="str">
            <v/>
          </cell>
          <cell r="BP1169" t="str">
            <v/>
          </cell>
          <cell r="BQ1169" t="str">
            <v/>
          </cell>
          <cell r="BR1169" t="str">
            <v/>
          </cell>
          <cell r="BS1169" t="str">
            <v/>
          </cell>
          <cell r="BT1169" t="str">
            <v>นางอารี เนตรคำยวง</v>
          </cell>
          <cell r="BU1169">
            <v>888166010310</v>
          </cell>
          <cell r="BV1169" t="str">
            <v>1.นางอารี   เนตรคำยวง
2.นายมานพ  เนตรคำยวง
3.นางยุพิน   ศรีแพนบาล
4.นายภาดา  ศรีแพนบาล</v>
          </cell>
          <cell r="BW1169" t="str">
            <v xml:space="preserve">จำเลยที่ 1
คู่สมรสจำเลยที่ 1
จำเลยที่ 2 
คู่สมรสจำเลยที่ 2
</v>
          </cell>
          <cell r="BX1169" t="str">
            <v>3-5012-00361-39-3
3-5106-00095-69-0
3-6599-00773-88-7
3-4009-00652-99-4</v>
          </cell>
          <cell r="BY1169" t="str">
            <v>-ไม่พบว่ามีกรรมสิทธิ์ในที่ดิน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13888  หน้าสำรวจ 1653  เลขที่ดิน 695  ต.มะขามหลวง  อ.สันป่าตอง จ.เชียงใหม่(กรรมสิทธิ์ร่วมคู่สมรส)(ปลอดจำนอง)
-พบว่ามีกรรมสิทธิ์ในที่ดินโฉนดเลขที่ 1676  หน้าสำรวจ 1417  เลขที่ดิน 872  ต.ทุ่งต้อม  อ.สันป่าตอง จ.เชียงใหม่(กรรมสิทธิ์ร่วมคู่สมรส)(ปลอดจำนอง)
-พบว่ามีกรรมสิทธิ์ในที่ดินโฉนดเลขที่ 1682  หน้าสำรวจ 1416  เลขที่ดิน 874  ต.ทุ่งต้อม  อ.สันป่าตอง จ.เชียงใหม่(กรรมสิทธิ์ร่วมคู่สมรส)(ปลอดจำนอง)
-พบว่ามีกรรมสิทธิ์ในที่ดินโฉนดเลขที่ 22223 หน้าสำรวจ 2625  เลขที่ดิน 240  ต.ทุ่งต้อม  อ.สันป่าตอง จ.เชียงใหม่(ติดจำนอง ธ.กรุงไทย)
-พบว่ามีกรรมสิทธิ์ในที่ดินโฉนดเลขที่ 32203  หน้าสำรวจ 3185  เลขที่ดิน 788  ต.แม่ก๊า อ.สันป่าตอง จ.เชียงใหม่(ปลอดจำนอง)</v>
          </cell>
          <cell r="BZ1169" t="str">
            <v>พบทรัพย์</v>
          </cell>
          <cell r="CA1169"/>
          <cell r="CB1169"/>
          <cell r="CC1169" t="str">
            <v>วชิราภรณ์</v>
          </cell>
          <cell r="CD1169" t="str">
            <v>นางอารี เนตรคำยวง</v>
          </cell>
          <cell r="CE1169"/>
          <cell r="CF1169"/>
          <cell r="CG1169"/>
          <cell r="CH1169"/>
          <cell r="CI1169"/>
          <cell r="CJ1169"/>
          <cell r="CK1169"/>
          <cell r="CL1169">
            <v>243902</v>
          </cell>
          <cell r="CM1169">
            <v>244061</v>
          </cell>
          <cell r="CN1169"/>
          <cell r="CO1169"/>
        </row>
        <row r="1170">
          <cell r="B1170">
            <v>2651</v>
          </cell>
          <cell r="C1170">
            <v>1167</v>
          </cell>
          <cell r="D1170"/>
          <cell r="E1170"/>
          <cell r="F1170"/>
          <cell r="G1170">
            <v>800094127241</v>
          </cell>
          <cell r="H1170" t="str">
            <v>นาย</v>
          </cell>
          <cell r="I1170" t="str">
            <v>ธนัช</v>
          </cell>
          <cell r="J1170" t="str">
            <v>สุวรรณโฉม</v>
          </cell>
          <cell r="K1170" t="str">
            <v>3-6407-00012-73-6</v>
          </cell>
          <cell r="L1170" t="str">
            <v>สันป่าตอง</v>
          </cell>
          <cell r="M1170" t="str">
            <v>เชียงใหม่ 3</v>
          </cell>
          <cell r="N1170">
            <v>8</v>
          </cell>
          <cell r="O1170" t="str">
            <v>สินเชื่อธนาคารประชาชน</v>
          </cell>
          <cell r="P1170" t="str">
            <v>1.บุคคลค้ำประกัน</v>
          </cell>
          <cell r="Q1170"/>
          <cell r="R1170"/>
          <cell r="S1170" t="str">
            <v>แขวงเชียงใหม่</v>
          </cell>
          <cell r="T1170" t="str">
            <v>ผบE8962</v>
          </cell>
          <cell r="U1170">
            <v>2566</v>
          </cell>
          <cell r="V1170" t="str">
            <v>ผบE11123</v>
          </cell>
          <cell r="W1170">
            <v>2566</v>
          </cell>
          <cell r="X1170"/>
          <cell r="Y1170"/>
          <cell r="Z1170"/>
          <cell r="AA1170">
            <v>21</v>
          </cell>
          <cell r="AB1170">
            <v>11</v>
          </cell>
          <cell r="AC1170">
            <v>2566</v>
          </cell>
          <cell r="AD1170"/>
          <cell r="AE1170"/>
          <cell r="AF1170"/>
          <cell r="AG1170"/>
          <cell r="AH1170"/>
          <cell r="AI1170"/>
          <cell r="AJ1170"/>
          <cell r="AK1170"/>
          <cell r="AL1170"/>
          <cell r="AM1170"/>
          <cell r="AN1170"/>
          <cell r="AO1170"/>
          <cell r="AP1170"/>
          <cell r="AQ1170"/>
          <cell r="AR1170"/>
          <cell r="AS1170"/>
          <cell r="AT1170"/>
          <cell r="AU1170"/>
          <cell r="AV1170"/>
          <cell r="AW1170"/>
          <cell r="AX1170"/>
          <cell r="AY1170"/>
          <cell r="AZ1170"/>
          <cell r="BA1170"/>
          <cell r="BB1170" t="str">
            <v>รายงานผลสืบทรัพย์ 11/9/2567</v>
          </cell>
          <cell r="BC1170" t="str">
            <v/>
          </cell>
          <cell r="BD1170" t="str">
            <v/>
          </cell>
          <cell r="BE1170" t="str">
            <v/>
          </cell>
          <cell r="BF1170" t="str">
            <v/>
          </cell>
          <cell r="BG1170" t="str">
            <v/>
          </cell>
          <cell r="BH1170" t="str">
            <v/>
          </cell>
          <cell r="BI1170" t="str">
            <v/>
          </cell>
          <cell r="BJ1170" t="str">
            <v/>
          </cell>
          <cell r="BK1170" t="str">
            <v/>
          </cell>
          <cell r="BL1170" t="str">
            <v/>
          </cell>
          <cell r="BM1170" t="str">
            <v/>
          </cell>
          <cell r="BN1170" t="str">
            <v/>
          </cell>
          <cell r="BO1170" t="str">
            <v/>
          </cell>
          <cell r="BP1170" t="str">
            <v/>
          </cell>
          <cell r="BQ1170" t="str">
            <v/>
          </cell>
          <cell r="BR1170" t="str">
            <v/>
          </cell>
          <cell r="BS1170" t="str">
            <v/>
          </cell>
          <cell r="BT1170" t="str">
            <v>นายธนัช สุวรรณโฉม</v>
          </cell>
          <cell r="BU1170">
            <v>888166010308</v>
          </cell>
          <cell r="BV1170" t="str">
            <v>1.นายธนัช    สุวรรณโฉม
2.นางพันธุ์ทิพย์  สุวรรณโฉม
3.นายประพันธ์   คำวงค์ษา
4.นายประชัย  ขาตา</v>
          </cell>
          <cell r="BW1170" t="str">
            <v>จำเลยที่ 1
คู่สมรสจำเลยที่ 1
จำเลยที่ 2
จำเลยที่ 3</v>
          </cell>
          <cell r="BX1170" t="str">
            <v>3-6407-00012-73-6
3-5012-00294-04-1
3-5012-00300-82-3
3-5012-00302-87-7</v>
          </cell>
          <cell r="BY1170" t="str">
            <v>-ไม่พบว่ามีกรรมสิทธิ์ในที่ดิน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19757 หน้าสำรวจ 2943 เลขที่ดิน 13 ต.บ้านกลาง อ.สันป่าตอง จ.เชียงใหม่(ติดจำนอง ธกส.)
-พบว่ามีกรรมสิทธิ์ในที่ดินโฉนดเลขที่ 6395 หน้าสำรวจ 954 เลขที่ดิน 1163 ต.บ้านกลาง อ.สันป่าตอง จ.เชียงใหม่
-พบว่ามีกรรมสิทธิ์ในที่ดินโฉนดเลขที่ 7424 หน้าสำรวจ 1026 เลขที่ดิน 677 ต.บ้านกลาง อ.สันป่าตอง จ.เชียงใหม่(ติดจำนอง ธกส.)
-พบว่ามีกรรมสิทธิ์ในที่ดินโฉนดเลขที่ 74272 หน้าสำรวจ 7409 เลขที่ดิน 1461 ต.บ้านกลาง อ.สันป่าตอง จ.เชียงใหม่(ปลอดจำนอง)</v>
          </cell>
          <cell r="BZ1170" t="str">
            <v>พบทรัพย์</v>
          </cell>
          <cell r="CA1170"/>
          <cell r="CB1170"/>
          <cell r="CC1170" t="str">
            <v>วชิราภรณ์</v>
          </cell>
          <cell r="CD1170" t="str">
            <v>นายธนัช สุวรรณโฉม</v>
          </cell>
          <cell r="CE1170"/>
          <cell r="CF1170"/>
          <cell r="CG1170"/>
          <cell r="CH1170"/>
          <cell r="CI1170"/>
          <cell r="CJ1170"/>
          <cell r="CK1170"/>
          <cell r="CL1170">
            <v>243902</v>
          </cell>
          <cell r="CM1170"/>
          <cell r="CN1170"/>
          <cell r="CO1170"/>
        </row>
        <row r="1171">
          <cell r="B1171">
            <v>2652</v>
          </cell>
          <cell r="C1171">
            <v>1803</v>
          </cell>
          <cell r="D1171"/>
          <cell r="E1171"/>
          <cell r="F1171"/>
          <cell r="G1171">
            <v>800069706003</v>
          </cell>
          <cell r="H1171" t="str">
            <v>นางสาว</v>
          </cell>
          <cell r="I1171" t="str">
            <v>นฤมล</v>
          </cell>
          <cell r="J1171" t="str">
            <v>พรมเทศ</v>
          </cell>
          <cell r="K1171" t="str">
            <v>1-5601-00127-98-7</v>
          </cell>
          <cell r="L1171" t="str">
            <v>เซ็นทรัล แอร์พอร์ต พลาซ่า เชียงใหม่</v>
          </cell>
          <cell r="M1171" t="str">
            <v>เชียงใหม่ 1</v>
          </cell>
          <cell r="N1171">
            <v>8</v>
          </cell>
          <cell r="O1171" t="str">
            <v>ธนาคารประชาชน</v>
          </cell>
          <cell r="P1171" t="str">
            <v>2.หลักทรัพย์ค้ำประกัน</v>
          </cell>
          <cell r="Q1171">
            <v>78542.460000000006</v>
          </cell>
          <cell r="R1171">
            <v>25963.72</v>
          </cell>
          <cell r="S1171" t="str">
            <v>จังหวัดพะเยา</v>
          </cell>
          <cell r="T1171" t="str">
            <v>ผบ3307</v>
          </cell>
          <cell r="U1171">
            <v>2562</v>
          </cell>
          <cell r="V1171" t="str">
            <v>ผบ108</v>
          </cell>
          <cell r="W1171">
            <v>2563</v>
          </cell>
          <cell r="X1171"/>
          <cell r="Y1171"/>
          <cell r="Z1171"/>
          <cell r="AA1171">
            <v>28</v>
          </cell>
          <cell r="AB1171">
            <v>1</v>
          </cell>
          <cell r="AC1171">
            <v>2563</v>
          </cell>
          <cell r="AD1171"/>
          <cell r="AE1171"/>
          <cell r="AF1171"/>
          <cell r="AG1171"/>
          <cell r="AH1171"/>
          <cell r="AI1171"/>
          <cell r="AJ1171"/>
          <cell r="AK1171"/>
          <cell r="AL1171"/>
          <cell r="AM1171"/>
          <cell r="AN1171"/>
          <cell r="AO1171"/>
          <cell r="AP1171"/>
          <cell r="AQ1171"/>
          <cell r="AR1171"/>
          <cell r="AS1171"/>
          <cell r="AT1171"/>
          <cell r="AU1171"/>
          <cell r="AV1171"/>
          <cell r="AW1171"/>
          <cell r="AX1171"/>
          <cell r="AY1171"/>
          <cell r="AZ1171"/>
          <cell r="BA1171"/>
          <cell r="BB1171" t="str">
            <v>สืบแล้ว รายงานผลสืบ 5/7/2567</v>
          </cell>
          <cell r="BC1171" t="str">
            <v/>
          </cell>
          <cell r="BD1171" t="str">
            <v/>
          </cell>
          <cell r="BE1171" t="str">
            <v/>
          </cell>
          <cell r="BF1171" t="str">
            <v/>
          </cell>
          <cell r="BG1171" t="str">
            <v/>
          </cell>
          <cell r="BH1171" t="str">
            <v/>
          </cell>
          <cell r="BI1171" t="str">
            <v/>
          </cell>
          <cell r="BJ1171" t="str">
            <v/>
          </cell>
          <cell r="BK1171" t="str">
            <v/>
          </cell>
          <cell r="BL1171" t="str">
            <v/>
          </cell>
          <cell r="BM1171" t="str">
            <v/>
          </cell>
          <cell r="BN1171" t="str">
            <v/>
          </cell>
          <cell r="BO1171" t="str">
            <v/>
          </cell>
          <cell r="BP1171" t="str">
            <v/>
          </cell>
          <cell r="BQ1171" t="str">
            <v/>
          </cell>
          <cell r="BR1171" t="str">
            <v/>
          </cell>
          <cell r="BS1171" t="str">
            <v/>
          </cell>
          <cell r="BT1171" t="str">
            <v>นางสาวนฤมล พรมเทศ</v>
          </cell>
          <cell r="BU1171">
            <v>0</v>
          </cell>
          <cell r="BV1171" t="str">
            <v xml:space="preserve">1.นางสาวนฤมล  พรมเทศ
2.นางสาวกันติชา  ปัญญาฟู
3.นายยุรนันท์  จันใจ 
</v>
          </cell>
          <cell r="BW1171" t="str">
            <v>จำเลยที่ 1
จำเลยที่ 2
จำเลยที่ 3</v>
          </cell>
          <cell r="BX1171" t="str">
            <v xml:space="preserve">1-5601-00127-98-7
1-5605-00059-16-4
1-5299-00320-86-1
</v>
          </cell>
          <cell r="BY1171" t="str">
            <v xml:space="preserve">-ไม่พบว่ามีกรรมสิทธิ์ในที่ดิน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อ.ดอกคำใต้  จ.พะเยา
-พบว่ามีกรรมสิทธิ์ในที่ดิน โฉนดเลขที่ 156533 เลขที่ดิน 3111 ต.บ้านดู่ อ.เมืองเชียงราย จ.เชียงราย (ติดจำนอง ธ.ไทยพาณิขย์)
-พบว่ามีกรรมสิทธิ์ในที่ดิน บ้านพักอาศัยตึกชั้นเดียว บ้านเลขที่ 294 ม.5 ต.บ้านดู่ อ.เมืองเชียงราย จ.เชียงราย 
-ไม่พบว่ามีกรรมสิทธิ์ในที่ดิน อ.เมือง จ.เชียงใหม่
-พบว่ามีกรรมสิทธิ์ในที่ดิน โฉนดเลขที่ 107196 เลขที่ดิน 2947 ต.พนองหาร อ.สันทราย จ.เชียงใหม่ 
-พบว่ามีกรรมสิทธิ์ในที่ดิน บ้านพักอาศัยแฝดตึกสองชั้น บ้านเลขที่ 9/1251 ต.หนองหาร อ.สันทราย จ.เชียงใหม่ (ติดจำนอง ธ.อาคารสงเคราะห์ </v>
          </cell>
          <cell r="BZ1171"/>
          <cell r="CA1171"/>
          <cell r="CB1171">
            <v>3</v>
          </cell>
          <cell r="CC1171"/>
          <cell r="CD1171" t="str">
            <v>นางสาวนฤมล พรมเทศ</v>
          </cell>
          <cell r="CE1171"/>
          <cell r="CF1171"/>
          <cell r="CG1171"/>
          <cell r="CH1171"/>
          <cell r="CI1171"/>
          <cell r="CJ1171"/>
          <cell r="CK1171"/>
          <cell r="CL1171"/>
          <cell r="CM1171"/>
          <cell r="CN1171"/>
          <cell r="CO1171"/>
        </row>
        <row r="1172">
          <cell r="B1172">
            <v>2653</v>
          </cell>
          <cell r="C1172">
            <v>1169</v>
          </cell>
          <cell r="G1172">
            <v>800100167538</v>
          </cell>
          <cell r="H1172" t="str">
            <v>นาย</v>
          </cell>
          <cell r="I1172" t="str">
            <v>สถาพร</v>
          </cell>
          <cell r="J1172" t="str">
            <v>อินเป็ง</v>
          </cell>
          <cell r="K1172" t="str">
            <v>3-5015-00448-25-7</v>
          </cell>
          <cell r="L1172" t="str">
            <v>บิ๊กซี หางดง</v>
          </cell>
          <cell r="M1172" t="str">
            <v>เชียงใหม่ 3</v>
          </cell>
          <cell r="N1172">
            <v>8</v>
          </cell>
          <cell r="O1172" t="str">
            <v>สินเชื่อธนาคารประชาชน</v>
          </cell>
          <cell r="P1172" t="str">
            <v>1.บุคคลค้ำประกัน</v>
          </cell>
          <cell r="S1172" t="str">
            <v>แขวงเชียงใหม่</v>
          </cell>
          <cell r="T1172" t="str">
            <v>ผบE320</v>
          </cell>
          <cell r="U1172">
            <v>2566</v>
          </cell>
          <cell r="V1172" t="str">
            <v>ผบE3636</v>
          </cell>
          <cell r="W1172">
            <v>2566</v>
          </cell>
          <cell r="AA1172">
            <v>23</v>
          </cell>
          <cell r="AB1172">
            <v>5</v>
          </cell>
          <cell r="AC1172">
            <v>2566</v>
          </cell>
          <cell r="BB1172" t="str">
            <v>สืบทรัพย์ (คำสั่ง 6/6/2567) // รายงานวันที่ 16/8/2567</v>
          </cell>
          <cell r="BC1172" t="str">
            <v/>
          </cell>
          <cell r="BD1172" t="str">
            <v/>
          </cell>
          <cell r="BE1172" t="str">
            <v/>
          </cell>
          <cell r="BF1172" t="str">
            <v/>
          </cell>
          <cell r="BG1172" t="str">
            <v/>
          </cell>
          <cell r="BH1172" t="str">
            <v/>
          </cell>
          <cell r="BI1172" t="str">
            <v/>
          </cell>
          <cell r="BJ1172" t="str">
            <v/>
          </cell>
          <cell r="BK1172" t="str">
            <v/>
          </cell>
          <cell r="BL1172" t="str">
            <v/>
          </cell>
          <cell r="BM1172" t="str">
            <v/>
          </cell>
          <cell r="BN1172" t="str">
            <v/>
          </cell>
          <cell r="BO1172" t="str">
            <v/>
          </cell>
          <cell r="BP1172" t="str">
            <v/>
          </cell>
          <cell r="BQ1172" t="str">
            <v/>
          </cell>
          <cell r="BR1172" t="str">
            <v/>
          </cell>
          <cell r="BS1172" t="str">
            <v/>
          </cell>
          <cell r="BT1172" t="str">
            <v>นายสถาพร อินเป็ง</v>
          </cell>
          <cell r="BU1172">
            <v>800100167538</v>
          </cell>
          <cell r="BV1172" t="str">
            <v>1.นายสถาพร อินเป็ง 
2.นางสาวกาญจน์ แสนคำ
3.นางสาวเทียน แสนคำ
4.นายบุญตัน แสนคำ</v>
          </cell>
          <cell r="BW1172" t="str">
            <v>จำเลยที่ 1
จำเลยที่ 2
จำเลยที่ 3
คู่สมรสจำเลยที่ 3</v>
          </cell>
          <cell r="BX1172" t="str">
            <v>3-5015-00448-25-7
1-5099-00177-52-9
3-5013-00203-74-9
3-5015-00475-64-2</v>
          </cell>
          <cell r="BY1172" t="str">
            <v>-ไม่พบว่ามีกรรมสิทธิ์ในที่ดิน อ.หางดง จ.เชียงใหม่
-พบว่ามีกรรมสิทธิ์ในที่ดินโฉนดเลขที่ 54234 อ.หางดง จ.เชียงใหม่
-ไม่พบว่ามีกรรมสิทธิ์ในที่ดิน อ.หางดง จ.เชียงใหม่
-ไม่พบว่ามีกรรมสิทธิ์ในที่ดิน อ.หางดง จ.เชียงใหม่</v>
          </cell>
          <cell r="BZ1172" t="str">
            <v>พบ</v>
          </cell>
          <cell r="CD1172" t="str">
            <v>นายสถาพร อินเป็ง</v>
          </cell>
        </row>
        <row r="1173">
          <cell r="B1173">
            <v>2654</v>
          </cell>
          <cell r="C1173">
            <v>1170</v>
          </cell>
          <cell r="D1173">
            <v>7</v>
          </cell>
          <cell r="E1173">
            <v>6</v>
          </cell>
          <cell r="F1173">
            <v>2567</v>
          </cell>
          <cell r="G1173">
            <v>800087545292</v>
          </cell>
          <cell r="H1173" t="str">
            <v>นาย</v>
          </cell>
          <cell r="I1173" t="str">
            <v>อุทัย</v>
          </cell>
          <cell r="J1173" t="str">
            <v>ภู่ภักดี</v>
          </cell>
          <cell r="K1173" t="str">
            <v>5-6004-00004-43-2</v>
          </cell>
          <cell r="L1173" t="str">
            <v>สันกำแพง</v>
          </cell>
          <cell r="M1173" t="str">
            <v>เชียงใหม่ 3</v>
          </cell>
          <cell r="N1173">
            <v>8</v>
          </cell>
          <cell r="O1173" t="str">
            <v>-</v>
          </cell>
          <cell r="P1173"/>
          <cell r="Q1173"/>
          <cell r="R1173"/>
          <cell r="S1173" t="str">
            <v>แขวงเชียงใหม่</v>
          </cell>
          <cell r="T1173" t="str">
            <v>ผบE545</v>
          </cell>
          <cell r="U1173">
            <v>2563</v>
          </cell>
          <cell r="V1173" t="str">
            <v>ผบE1066</v>
          </cell>
          <cell r="W1173">
            <v>2563</v>
          </cell>
          <cell r="X1173">
            <v>21</v>
          </cell>
          <cell r="Y1173">
            <v>9</v>
          </cell>
          <cell r="Z1173">
            <v>2563</v>
          </cell>
          <cell r="AA1173"/>
          <cell r="AB1173"/>
          <cell r="AC1173"/>
          <cell r="AD1173"/>
          <cell r="AE1173"/>
          <cell r="AF1173"/>
          <cell r="AG1173"/>
          <cell r="AH1173"/>
          <cell r="AI1173"/>
          <cell r="AJ1173"/>
          <cell r="AK1173"/>
          <cell r="AL1173"/>
          <cell r="AM1173"/>
          <cell r="AN1173"/>
          <cell r="AO1173"/>
          <cell r="AP1173"/>
          <cell r="AQ1173"/>
          <cell r="AR1173"/>
          <cell r="AS1173"/>
          <cell r="AT1173"/>
          <cell r="AU1173"/>
          <cell r="AV1173"/>
          <cell r="AW1173"/>
          <cell r="AX1173"/>
          <cell r="AY1173"/>
          <cell r="AZ1173"/>
          <cell r="BA1173"/>
          <cell r="BB1173" t="str">
            <v>รายงานผลสืบทรัพย์ 10/7/2567</v>
          </cell>
          <cell r="BC1173" t="str">
            <v/>
          </cell>
          <cell r="BD1173" t="str">
            <v/>
          </cell>
          <cell r="BE1173" t="str">
            <v/>
          </cell>
          <cell r="BF1173" t="str">
            <v/>
          </cell>
          <cell r="BG1173" t="str">
            <v/>
          </cell>
          <cell r="BH1173" t="str">
            <v/>
          </cell>
          <cell r="BI1173" t="str">
            <v/>
          </cell>
          <cell r="BJ1173" t="str">
            <v/>
          </cell>
          <cell r="BK1173" t="str">
            <v/>
          </cell>
          <cell r="BL1173" t="str">
            <v/>
          </cell>
          <cell r="BM1173" t="str">
            <v/>
          </cell>
          <cell r="BN1173" t="str">
            <v/>
          </cell>
          <cell r="BO1173" t="str">
            <v/>
          </cell>
          <cell r="BP1173" t="str">
            <v/>
          </cell>
          <cell r="BQ1173" t="str">
            <v/>
          </cell>
          <cell r="BR1173" t="str">
            <v/>
          </cell>
          <cell r="BS1173" t="str">
            <v/>
          </cell>
          <cell r="BT1173" t="str">
            <v>นายอุทัย ภู่ภักดี</v>
          </cell>
          <cell r="BU1173">
            <v>0</v>
          </cell>
          <cell r="BV1173" t="str">
            <v>1.นายอุทัย  ภูภักดี
2.นายสุรศักดิ์   มงคลจันทร์
3.นางสาววิยะดา   มงคลจันทร์
4.นายธีรศักดิ์      ชมชื่น</v>
          </cell>
          <cell r="BW1173" t="str">
            <v>จำเลยที่1
จำเลยที่ 2
คู่สมรสจำเลยที่ 2
จำเลยที่ 3</v>
          </cell>
          <cell r="BX1173" t="str">
            <v>5-6004-00004-43-2
3-5005-00426-40-6
1-5299-00004-52-7
1-5003-00078-26-2</v>
          </cell>
          <cell r="BY1173" t="str">
            <v>-ไม่พบกรรมสิทธิ์ที่ดินที่ อ.สันกำแพง จ.เชียงใหม่
-ไม่พบกรรมสิทธิ์ที่ดินที่ อ.สันกำแพง จ.เชียงใหม่
-ไม่พบกรรมสิทธิ์ที่ดินที่ อ.ดอยสะเก็ด จ.เชียงใหม่
-ไม่พบกรรมสิทธิ์ที่ดินที่ อ.สันกำแพง จ.เชียงใหม่
-ไม่พบกรรมสิทธิ์ที่ดินที่ อ.ดอยสะเก็ด จ.เชียงใหม่
-ไม่พบกรรมสิทธิ์ที่ดินที่ อ.สันกำแพง จ.เชียงใหม่
-ไม่พบกรรมสิทธิ์ที่ดินที่ อแม่แจ่ม จ.เชียงใหม่</v>
          </cell>
          <cell r="BZ1173" t="str">
            <v>ไม่พบ</v>
          </cell>
          <cell r="CA1173"/>
          <cell r="CB1173"/>
          <cell r="CC1173"/>
          <cell r="CD1173" t="str">
            <v>นายอุทัย ภู่ภักดี</v>
          </cell>
          <cell r="CE1173"/>
          <cell r="CF1173"/>
          <cell r="CG1173"/>
          <cell r="CH1173"/>
          <cell r="CI1173"/>
          <cell r="CJ1173"/>
          <cell r="CK1173"/>
          <cell r="CL1173"/>
          <cell r="CM1173"/>
          <cell r="CN1173"/>
          <cell r="CO1173"/>
        </row>
        <row r="1174">
          <cell r="B1174">
            <v>2655</v>
          </cell>
          <cell r="C1174">
            <v>1171</v>
          </cell>
          <cell r="D1174">
            <v>7</v>
          </cell>
          <cell r="E1174">
            <v>6</v>
          </cell>
          <cell r="F1174">
            <v>2567</v>
          </cell>
          <cell r="G1174">
            <v>821952012143</v>
          </cell>
          <cell r="H1174" t="str">
            <v>พ.อ.อ.หรือนาย</v>
          </cell>
          <cell r="I1174" t="str">
            <v>ไกรธวัช</v>
          </cell>
          <cell r="J1174" t="str">
            <v>วิริยะ</v>
          </cell>
          <cell r="K1174" t="str">
            <v>3-2009-00287-47-3</v>
          </cell>
          <cell r="L1174" t="str">
            <v>สันกำแพง</v>
          </cell>
          <cell r="M1174" t="str">
            <v>เชียงใหม่ 3</v>
          </cell>
          <cell r="N1174">
            <v>8</v>
          </cell>
          <cell r="O1174"/>
          <cell r="P1174"/>
          <cell r="Q1174"/>
          <cell r="R1174"/>
          <cell r="S1174" t="str">
            <v>จังหวัดเชียงใหม่</v>
          </cell>
          <cell r="T1174" t="str">
            <v>ผบ 1375</v>
          </cell>
          <cell r="U1174">
            <v>2563</v>
          </cell>
          <cell r="V1174" t="str">
            <v>ผบ 2547</v>
          </cell>
          <cell r="W1174">
            <v>2563</v>
          </cell>
          <cell r="X1174"/>
          <cell r="Y1174"/>
          <cell r="Z1174"/>
          <cell r="AA1174">
            <v>19</v>
          </cell>
          <cell r="AB1174">
            <v>10</v>
          </cell>
          <cell r="AC1174">
            <v>2563</v>
          </cell>
          <cell r="AD1174"/>
          <cell r="AE1174"/>
          <cell r="AF1174"/>
          <cell r="AG1174"/>
          <cell r="AH1174"/>
          <cell r="AI1174"/>
          <cell r="AJ1174"/>
          <cell r="AK1174"/>
          <cell r="AL1174"/>
          <cell r="AM1174"/>
          <cell r="AN1174"/>
          <cell r="AO1174"/>
          <cell r="AP1174"/>
          <cell r="AQ1174"/>
          <cell r="AR1174"/>
          <cell r="AS1174"/>
          <cell r="AT1174"/>
          <cell r="AU1174"/>
          <cell r="AV1174"/>
          <cell r="AW1174"/>
          <cell r="AX1174"/>
          <cell r="AY1174"/>
          <cell r="AZ1174"/>
          <cell r="BA1174"/>
          <cell r="BB1174" t="str">
            <v>สืบทรัพย์ (คำสั่ง 7/6/2567) // รายงานวันที่ 17/1/2567</v>
          </cell>
          <cell r="BC1174" t="str">
            <v/>
          </cell>
          <cell r="BD1174" t="str">
            <v/>
          </cell>
          <cell r="BE1174" t="str">
            <v/>
          </cell>
          <cell r="BF1174" t="str">
            <v/>
          </cell>
          <cell r="BG1174" t="str">
            <v/>
          </cell>
          <cell r="BH1174" t="str">
            <v/>
          </cell>
          <cell r="BI1174" t="str">
            <v/>
          </cell>
          <cell r="BJ1174" t="str">
            <v/>
          </cell>
          <cell r="BK1174" t="str">
            <v/>
          </cell>
          <cell r="BL1174" t="str">
            <v/>
          </cell>
          <cell r="BM1174" t="str">
            <v/>
          </cell>
          <cell r="BN1174" t="str">
            <v/>
          </cell>
          <cell r="BO1174" t="str">
            <v/>
          </cell>
          <cell r="BP1174" t="str">
            <v/>
          </cell>
          <cell r="BQ1174" t="str">
            <v/>
          </cell>
          <cell r="BR1174" t="str">
            <v/>
          </cell>
          <cell r="BS1174" t="str">
            <v/>
          </cell>
          <cell r="BT1174" t="str">
            <v>พ.อ.อ.หรือนายไกรธวัช วิริยะ</v>
          </cell>
          <cell r="BU1174">
            <v>0</v>
          </cell>
          <cell r="BV1174" t="str">
            <v>1.นายไกรธวัช วิริยะ
2.นางสาวธนพร วิริยะ
3.จ.อ.อุนุ พิมพ์บรรเลง
4.นางประไพ กันทะศรี
5.นายศิวาพัชร์ หงษ์รัตน์
6.นางสาวนัยน์ภัค หงษ์รัตน์
7.พ.อ.ต.เสกสรร กรณิการ์
8.นางสุชาดา กรรณิการ์
9.พ.อ.อ.อภิชาติ ชัยมงคล
10.นางนันทิกา ชัยมงคล</v>
          </cell>
          <cell r="BW1174" t="str">
            <v>จำเลยที่ 1 
คู่สมรสจำเลยที่ 1
จำเลยที่ 2
คู่สมรสจำเลยที่ 2
จำเลยที่ 3
คู่สมรสจำเลยที่ 3
จำเลยที่ 4
คู่สมรสจำเลย 4
จำเลยที่ 5
คู่สมรสจำเลยที่ 5</v>
          </cell>
          <cell r="BX1174" t="str">
            <v xml:space="preserve">3-2009-00287-47-3
2-4117-00002-75-1
3-1005-04343-62-2
5-5501-00024-96-0
3-5007-00519-30-1
3-5704-00908-85-9
3-5704-00643-28-6
3-5603-00335-07-5
3-5019-00272-30-0
3-5804-00286-45-9
</v>
          </cell>
          <cell r="BY1174"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74403 อ.หางดง จ.เชียงใหม่ (สินส่วนตัว ติดจำนองธนาคารออมสิน)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28337.62356 อ.สารภี จ.เชียงใหม่ (สินส่วนตัว)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62356 อ.สารภี จ.เชียงใหม่ (สินสมรส)
</v>
          </cell>
          <cell r="BZ1174"/>
          <cell r="CA1174"/>
          <cell r="CB1174"/>
          <cell r="CC1174"/>
          <cell r="CD1174" t="str">
            <v>พ.อ.อ.หรือนายไกรธวัช วิริยะ</v>
          </cell>
          <cell r="CE1174"/>
          <cell r="CF1174"/>
          <cell r="CG1174"/>
          <cell r="CH1174"/>
          <cell r="CI1174"/>
          <cell r="CJ1174"/>
          <cell r="CK1174"/>
          <cell r="CL1174"/>
          <cell r="CM1174"/>
          <cell r="CN1174"/>
          <cell r="CO1174"/>
        </row>
        <row r="1175">
          <cell r="B1175">
            <v>2656</v>
          </cell>
          <cell r="C1175">
            <v>1172</v>
          </cell>
          <cell r="D1175">
            <v>13</v>
          </cell>
          <cell r="E1175">
            <v>3</v>
          </cell>
          <cell r="F1175">
            <v>2567</v>
          </cell>
          <cell r="G1175">
            <v>80011761310</v>
          </cell>
          <cell r="H1175" t="str">
            <v>นาย</v>
          </cell>
          <cell r="I1175" t="str">
            <v>อมร</v>
          </cell>
          <cell r="J1175" t="str">
            <v>ไทยกรณ์</v>
          </cell>
          <cell r="K1175" t="str">
            <v>3-5005-00418-27-6</v>
          </cell>
          <cell r="L1175" t="str">
            <v>เซ็นทรัล เฟสติวัล เชียงใหม่</v>
          </cell>
          <cell r="M1175" t="str">
            <v>เชียงใหม่ 1</v>
          </cell>
          <cell r="N1175">
            <v>8</v>
          </cell>
          <cell r="O1175" t="str">
            <v>ธปช.</v>
          </cell>
          <cell r="P1175"/>
          <cell r="Q1175"/>
          <cell r="R1175"/>
          <cell r="S1175" t="str">
            <v>แขวงเชียงใหม่</v>
          </cell>
          <cell r="T1175" t="str">
            <v>ผบE7795</v>
          </cell>
          <cell r="U1175">
            <v>2565</v>
          </cell>
          <cell r="V1175" t="str">
            <v>ผบE809</v>
          </cell>
          <cell r="W1175">
            <v>2566</v>
          </cell>
          <cell r="X1175">
            <v>7</v>
          </cell>
          <cell r="Y1175">
            <v>2</v>
          </cell>
          <cell r="Z1175">
            <v>2566</v>
          </cell>
          <cell r="AA1175"/>
          <cell r="AB1175"/>
          <cell r="AC1175"/>
          <cell r="AD1175"/>
          <cell r="AE1175"/>
          <cell r="AF1175"/>
          <cell r="AG1175"/>
          <cell r="AH1175"/>
          <cell r="AI1175"/>
          <cell r="AJ1175"/>
          <cell r="AK1175"/>
          <cell r="AL1175"/>
          <cell r="AM1175"/>
          <cell r="AN1175"/>
          <cell r="AO1175"/>
          <cell r="AP1175"/>
          <cell r="AQ1175"/>
          <cell r="AR1175"/>
          <cell r="AS1175"/>
          <cell r="AT1175"/>
          <cell r="AU1175"/>
          <cell r="AV1175"/>
          <cell r="AW1175"/>
          <cell r="AX1175"/>
          <cell r="AY1175"/>
          <cell r="AZ1175"/>
          <cell r="BA1175"/>
          <cell r="BB1175" t="str">
            <v>สืบทรัพย์ (คำสั่ง 13/3/2567) // รายงานวันที่ 13/7/2567</v>
          </cell>
          <cell r="BC1175" t="str">
            <v/>
          </cell>
          <cell r="BD1175" t="str">
            <v/>
          </cell>
          <cell r="BE1175" t="str">
            <v/>
          </cell>
          <cell r="BF1175" t="str">
            <v/>
          </cell>
          <cell r="BG1175" t="str">
            <v/>
          </cell>
          <cell r="BH1175" t="str">
            <v/>
          </cell>
          <cell r="BI1175" t="str">
            <v/>
          </cell>
          <cell r="BJ1175" t="str">
            <v/>
          </cell>
          <cell r="BK1175" t="str">
            <v/>
          </cell>
          <cell r="BL1175" t="str">
            <v/>
          </cell>
          <cell r="BM1175" t="str">
            <v/>
          </cell>
          <cell r="BN1175" t="str">
            <v/>
          </cell>
          <cell r="BO1175" t="str">
            <v/>
          </cell>
          <cell r="BP1175" t="str">
            <v/>
          </cell>
          <cell r="BQ1175" t="str">
            <v/>
          </cell>
          <cell r="BR1175" t="str">
            <v/>
          </cell>
          <cell r="BS1175" t="str">
            <v/>
          </cell>
          <cell r="BT1175" t="str">
            <v>นายอมร ไทยกรณ์</v>
          </cell>
          <cell r="BU1175">
            <v>88315010477</v>
          </cell>
          <cell r="BV1175" t="str">
            <v>1.นายอมร ไทยกรณ์
2.นายสุทิน มุ่งเมือง
3.นางสาวกัญญารัตน์ ก่อศักดิ์ไพศาล</v>
          </cell>
          <cell r="BW1175" t="str">
            <v>จำเลยที่ 1
จำเลยที่ 2
จำเลยที่ 3</v>
          </cell>
          <cell r="BX1175" t="str">
            <v xml:space="preserve">3-5005-00418-27-6
3-5005-00347-35-2
2-2604-00016-36-7
</v>
          </cell>
          <cell r="BY1175"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v>
          </cell>
          <cell r="BZ1175" t="str">
            <v>ไม่พบ</v>
          </cell>
          <cell r="CA1175"/>
          <cell r="CB1175">
            <v>3</v>
          </cell>
          <cell r="CC1175"/>
          <cell r="CD1175"/>
          <cell r="CE1175"/>
          <cell r="CF1175"/>
          <cell r="CG1175"/>
          <cell r="CH1175"/>
          <cell r="CI1175"/>
          <cell r="CJ1175"/>
          <cell r="CK1175"/>
          <cell r="CL1175"/>
          <cell r="CM1175"/>
          <cell r="CN1175"/>
          <cell r="CO1175"/>
        </row>
        <row r="1176">
          <cell r="B1176">
            <v>2659</v>
          </cell>
          <cell r="C1176">
            <v>1173</v>
          </cell>
          <cell r="D1176">
            <v>13</v>
          </cell>
          <cell r="E1176">
            <v>6</v>
          </cell>
          <cell r="F1176">
            <v>2567</v>
          </cell>
          <cell r="G1176">
            <v>800102576629</v>
          </cell>
          <cell r="H1176" t="str">
            <v>นางสาว</v>
          </cell>
          <cell r="I1176" t="str">
            <v>ชุติมา</v>
          </cell>
          <cell r="J1176" t="str">
            <v>ศรีนวลโครต</v>
          </cell>
          <cell r="K1176" t="str">
            <v>3-3002-00113-08-1</v>
          </cell>
          <cell r="L1176" t="str">
            <v>แม่แตง</v>
          </cell>
          <cell r="M1176" t="str">
            <v>เชียงใหม่ 2</v>
          </cell>
          <cell r="N1176">
            <v>8</v>
          </cell>
          <cell r="O1176" t="str">
            <v>สินเชื่อ ธปช. เพื่อผู้มีบัตรสวัสดิการแห่งรัฐ</v>
          </cell>
          <cell r="P1176" t="str">
            <v>2.หลักทรัพย์ค้ำประกัน</v>
          </cell>
          <cell r="Q1176"/>
          <cell r="R1176"/>
          <cell r="S1176" t="str">
            <v>แขวงเชียงดาว</v>
          </cell>
          <cell r="T1176" t="str">
            <v>ผบE871</v>
          </cell>
          <cell r="U1176">
            <v>2566</v>
          </cell>
          <cell r="V1176" t="str">
            <v>ผบE951</v>
          </cell>
          <cell r="W1176">
            <v>2566</v>
          </cell>
          <cell r="X1176">
            <v>4</v>
          </cell>
          <cell r="Y1176">
            <v>8</v>
          </cell>
          <cell r="Z1176">
            <v>2566</v>
          </cell>
          <cell r="AA1176"/>
          <cell r="AB1176"/>
          <cell r="AC1176"/>
          <cell r="AD1176"/>
          <cell r="AE1176"/>
          <cell r="AF1176"/>
          <cell r="AG1176"/>
          <cell r="AH1176"/>
          <cell r="AI1176"/>
          <cell r="AJ1176"/>
          <cell r="AK1176"/>
          <cell r="AL1176"/>
          <cell r="AM1176"/>
          <cell r="AN1176"/>
          <cell r="AO1176"/>
          <cell r="AP1176"/>
          <cell r="AQ1176"/>
          <cell r="AR1176"/>
          <cell r="AS1176"/>
          <cell r="AT1176"/>
          <cell r="AU1176"/>
          <cell r="AV1176"/>
          <cell r="AW1176"/>
          <cell r="AX1176"/>
          <cell r="AY1176"/>
          <cell r="AZ1176"/>
          <cell r="BA1176"/>
          <cell r="BB1176" t="str">
            <v>สืบทรัพย์ (คำสั่ง 13/6/2567) // รายงานวันที่ 18/7/2567</v>
          </cell>
          <cell r="BC1176" t="str">
            <v/>
          </cell>
          <cell r="BD1176" t="str">
            <v/>
          </cell>
          <cell r="BE1176" t="str">
            <v/>
          </cell>
          <cell r="BF1176" t="str">
            <v/>
          </cell>
          <cell r="BG1176" t="str">
            <v/>
          </cell>
          <cell r="BH1176" t="str">
            <v/>
          </cell>
          <cell r="BI1176" t="str">
            <v/>
          </cell>
          <cell r="BJ1176" t="str">
            <v/>
          </cell>
          <cell r="BK1176" t="str">
            <v/>
          </cell>
          <cell r="BL1176" t="str">
            <v/>
          </cell>
          <cell r="BM1176" t="str">
            <v/>
          </cell>
          <cell r="BN1176" t="str">
            <v/>
          </cell>
          <cell r="BO1176" t="str">
            <v/>
          </cell>
          <cell r="BP1176" t="str">
            <v/>
          </cell>
          <cell r="BQ1176" t="str">
            <v/>
          </cell>
          <cell r="BR1176" t="str">
            <v/>
          </cell>
          <cell r="BS1176" t="str">
            <v/>
          </cell>
          <cell r="BT1176" t="str">
            <v>นางสาวชุติมา ศรีนวลโครต</v>
          </cell>
          <cell r="BU1176"/>
          <cell r="BV1176" t="str">
            <v>นางสาวชุติมา  ศรีนวลโคตร</v>
          </cell>
          <cell r="BW1176" t="str">
            <v>จำเลย</v>
          </cell>
          <cell r="BX1176" t="str">
            <v>3-3002-00113-08-1</v>
          </cell>
          <cell r="BY1176" t="str">
            <v>-ไม่พบว่ามีกรรมสิทธิ์ในที่ดิน อ.แม่แตง จ.เชียงใหม่</v>
          </cell>
          <cell r="BZ1176" t="str">
            <v>ไพบทรัพย์</v>
          </cell>
          <cell r="CA1176"/>
          <cell r="CB1176"/>
          <cell r="CC1176" t="str">
            <v>ลลิตา</v>
          </cell>
          <cell r="CD1176"/>
          <cell r="CE1176"/>
          <cell r="CF1176"/>
          <cell r="CG1176"/>
          <cell r="CH1176"/>
          <cell r="CI1176"/>
          <cell r="CJ1176"/>
          <cell r="CK1176"/>
          <cell r="CL1176">
            <v>243854</v>
          </cell>
          <cell r="CM1176"/>
          <cell r="CN1176"/>
          <cell r="CO1176"/>
        </row>
        <row r="1177">
          <cell r="B1177">
            <v>2660</v>
          </cell>
          <cell r="C1177">
            <v>1174</v>
          </cell>
          <cell r="D1177">
            <v>20</v>
          </cell>
          <cell r="E1177">
            <v>9</v>
          </cell>
          <cell r="F1177">
            <v>2565</v>
          </cell>
          <cell r="G1177">
            <v>800084697849</v>
          </cell>
          <cell r="H1177" t="str">
            <v>นาย</v>
          </cell>
          <cell r="I1177" t="str">
            <v>ชัยรัช</v>
          </cell>
          <cell r="J1177" t="str">
            <v>พงศ์ปัน</v>
          </cell>
          <cell r="K1177" t="str">
            <v>3-5019-00064-32-4</v>
          </cell>
          <cell r="L1177" t="str">
            <v>ฝาง</v>
          </cell>
          <cell r="M1177" t="str">
            <v>เชียงใหม่ 2</v>
          </cell>
          <cell r="N1177">
            <v>8</v>
          </cell>
          <cell r="O1177" t="str">
            <v>สินเชื่อธนาคารประชาชน</v>
          </cell>
          <cell r="P1177" t="str">
            <v>1.บุคคลค้ำประกัน</v>
          </cell>
          <cell r="Q1177"/>
          <cell r="R1177"/>
          <cell r="S1177" t="str">
            <v>แขวงเชียงใหม่</v>
          </cell>
          <cell r="T1177" t="str">
            <v>ผบE3554</v>
          </cell>
          <cell r="U1177">
            <v>2565</v>
          </cell>
          <cell r="V1177" t="str">
            <v>ผบE5840</v>
          </cell>
          <cell r="W1177">
            <v>2565</v>
          </cell>
          <cell r="X1177">
            <v>15</v>
          </cell>
          <cell r="Y1177">
            <v>8</v>
          </cell>
          <cell r="Z1177">
            <v>2565</v>
          </cell>
          <cell r="AA1177"/>
          <cell r="AB1177"/>
          <cell r="AC1177"/>
          <cell r="AD1177"/>
          <cell r="AE1177"/>
          <cell r="AF1177"/>
          <cell r="AG1177"/>
          <cell r="AH1177"/>
          <cell r="AI1177"/>
          <cell r="AJ1177"/>
          <cell r="AK1177"/>
          <cell r="AL1177"/>
          <cell r="AM1177"/>
          <cell r="AN1177"/>
          <cell r="AO1177"/>
          <cell r="AP1177"/>
          <cell r="AQ1177"/>
          <cell r="AR1177"/>
          <cell r="AS1177"/>
          <cell r="AT1177"/>
          <cell r="AU1177"/>
          <cell r="AV1177"/>
          <cell r="AW1177"/>
          <cell r="AX1177"/>
          <cell r="AY1177"/>
          <cell r="AZ1177"/>
          <cell r="BA1177"/>
          <cell r="BB1177" t="str">
            <v>มีคำสั่งสืบ 20/9/2565 // รายงานผลสืบทรัพย์ 23/7/2567</v>
          </cell>
          <cell r="BC1177" t="str">
            <v/>
          </cell>
          <cell r="BD1177" t="str">
            <v/>
          </cell>
          <cell r="BE1177" t="str">
            <v/>
          </cell>
          <cell r="BF1177" t="str">
            <v/>
          </cell>
          <cell r="BG1177" t="str">
            <v/>
          </cell>
          <cell r="BH1177" t="str">
            <v/>
          </cell>
          <cell r="BI1177" t="str">
            <v/>
          </cell>
          <cell r="BJ1177" t="str">
            <v/>
          </cell>
          <cell r="BK1177" t="str">
            <v/>
          </cell>
          <cell r="BL1177" t="str">
            <v/>
          </cell>
          <cell r="BM1177" t="str">
            <v/>
          </cell>
          <cell r="BN1177" t="str">
            <v/>
          </cell>
          <cell r="BO1177" t="str">
            <v/>
          </cell>
          <cell r="BP1177" t="str">
            <v/>
          </cell>
          <cell r="BQ1177" t="str">
            <v/>
          </cell>
          <cell r="BR1177" t="str">
            <v/>
          </cell>
          <cell r="BS1177" t="str">
            <v/>
          </cell>
          <cell r="BT1177" t="str">
            <v>นายชัยรัช พงศ์ปัน</v>
          </cell>
          <cell r="BU1177">
            <v>883265010387</v>
          </cell>
          <cell r="BV1177" t="str">
            <v>1.นายชัยรัช  พงค์ปัน
2.นางสาวเสาวลักษณ์  เล็กสมบูรณ์
3.นายธัชทร  อูปอินทร์
4.นางสาวอรพรรณ  พงษ์เขียว
5.นายวรยุทธ  อุดสุรินทร์</v>
          </cell>
          <cell r="BW1177" t="str">
            <v>จำเลยที่ 1
คู่สมรสจำเลยที่ 1
จำเลยที่ 2
คู่สมรสจำเลยที่ 2
จำเลยที่ 3</v>
          </cell>
          <cell r="BX1177" t="str">
            <v>3-5019-00064-32-4
3-5201-00713-38-6
1-5099-01268-66-8
1-5099-00998-03-4
1-5208-00103-99-1</v>
          </cell>
          <cell r="BY1177" t="str">
            <v>-ไม่พบว่ามีกรรมสิทธิ์ในที่ดิน อ.ฝาง จ.เชียงใหม่
-ไม่พบว่ามีกรรมสิทธิ์ในที่ดิน อ.สารภี จ.เชียงใหม่
-ไม่พบว่ามีกรรมสิทธิ์ในที่ดิน อ.เกาะคา จ.ลำปาง
-ไม่พบว่ามีกรรมสิทธิ์ในที่ดิน อ.เมืองลำปาง จ.ลำปาง
-ไม่พบว่ามีกรรมสิทธิ์ในที่ดิน อ.ฝาง จ.เชียงใหม่
-ไม่พบว่ามีกรรมสิทธิ์ในที่ดิน อ.สารภี จ.เชียงใหม่
-ไม่พบว่ามีกรรมสิทธิ์ในที่ดิน อ.เกาะคา จ.ลำปาง
-พบว่ามีกรรมสิทธิ์ในที่ดินโฉนดเลขที่ 143554 เลขที่ดิน 96 หน้าสำรวจ 12537 ต.ปงแสนทอง อ.เมืองลำปาง จ.ลำปาง (สินส่วนตัว)
-ไม่พบว่ามีกรรมสิทธิ์ในที่ดิน อ.ฝาง จ.เชียงใหม่
-พบว่ามีกรรมสิทธิ์ในที่ดินโฉนดเลขที่ 55383 เลขที่ดิน 1496 หน้าสำรวจ 6945 ต.ท่าวังตาล อ.สารภี จ.เชียงใหม่ (ติดจำนองธนาคารกสิกรไทย)
-ไม่พบว่ามีกรรมสิทธิ์ในที่ดิน อ.สันทราย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อ.เถิน จ.ลำปาง</v>
          </cell>
          <cell r="BZ1177" t="str">
            <v>พบทรัพย์</v>
          </cell>
          <cell r="CA1177"/>
          <cell r="CB1177"/>
          <cell r="CC1177" t="str">
            <v>ลลิตา</v>
          </cell>
          <cell r="CD1177"/>
          <cell r="CE1177"/>
          <cell r="CF1177"/>
          <cell r="CG1177"/>
          <cell r="CH1177"/>
          <cell r="CI1177"/>
          <cell r="CJ1177"/>
          <cell r="CK1177"/>
          <cell r="CL1177">
            <v>243854</v>
          </cell>
          <cell r="CM1177"/>
          <cell r="CN1177"/>
          <cell r="CO1177"/>
        </row>
        <row r="1178">
          <cell r="B1178">
            <v>2661</v>
          </cell>
          <cell r="C1178">
            <v>1175</v>
          </cell>
          <cell r="D1178">
            <v>13</v>
          </cell>
          <cell r="E1178">
            <v>6</v>
          </cell>
          <cell r="F1178">
            <v>2567</v>
          </cell>
          <cell r="G1178">
            <v>800098730586</v>
          </cell>
          <cell r="H1178" t="str">
            <v>นางสาว</v>
          </cell>
          <cell r="I1178" t="str">
            <v>เบญจรักษ์</v>
          </cell>
          <cell r="J1178" t="str">
            <v>หน่อตุ้ย</v>
          </cell>
          <cell r="K1178" t="str">
            <v>1-5012-00004-92-6</v>
          </cell>
          <cell r="L1178" t="str">
            <v>บิ๊กซี หางดง</v>
          </cell>
          <cell r="M1178" t="str">
            <v>เชียงใหม่ 3</v>
          </cell>
          <cell r="N1178">
            <v>8</v>
          </cell>
          <cell r="O1178"/>
          <cell r="P1178"/>
          <cell r="Q1178"/>
          <cell r="R1178"/>
          <cell r="S1178" t="str">
            <v>แขวงเชียงใหม่</v>
          </cell>
          <cell r="T1178" t="str">
            <v>ผบE384</v>
          </cell>
          <cell r="U1178">
            <v>2566</v>
          </cell>
          <cell r="V1178" t="str">
            <v>ผบE2276</v>
          </cell>
          <cell r="W1178">
            <v>2566</v>
          </cell>
          <cell r="X1178"/>
          <cell r="Y1178"/>
          <cell r="Z1178"/>
          <cell r="AA1178">
            <v>24</v>
          </cell>
          <cell r="AB1178">
            <v>4</v>
          </cell>
          <cell r="AC1178">
            <v>2566</v>
          </cell>
          <cell r="AD1178"/>
          <cell r="AE1178"/>
          <cell r="AF1178"/>
          <cell r="AG1178"/>
          <cell r="AH1178"/>
          <cell r="AI1178"/>
          <cell r="AJ1178"/>
          <cell r="AK1178"/>
          <cell r="AL1178"/>
          <cell r="AM1178"/>
          <cell r="AN1178"/>
          <cell r="AO1178"/>
          <cell r="AP1178"/>
          <cell r="AQ1178"/>
          <cell r="AR1178"/>
          <cell r="AS1178"/>
          <cell r="AT1178"/>
          <cell r="AU1178"/>
          <cell r="AV1178"/>
          <cell r="AW1178"/>
          <cell r="AX1178"/>
          <cell r="AY1178"/>
          <cell r="AZ1178"/>
          <cell r="BA1178"/>
          <cell r="BB1178" t="str">
            <v>สืบทรัพย์ (คำสั่ง 13/6/2567) // รายงานวันที่ 16/8/2567</v>
          </cell>
          <cell r="BC1178" t="str">
            <v/>
          </cell>
          <cell r="BD1178" t="str">
            <v/>
          </cell>
          <cell r="BE1178" t="str">
            <v/>
          </cell>
          <cell r="BF1178" t="str">
            <v/>
          </cell>
          <cell r="BG1178" t="str">
            <v/>
          </cell>
          <cell r="BH1178" t="str">
            <v/>
          </cell>
          <cell r="BI1178" t="str">
            <v/>
          </cell>
          <cell r="BJ1178" t="str">
            <v/>
          </cell>
          <cell r="BK1178" t="str">
            <v/>
          </cell>
          <cell r="BL1178" t="str">
            <v/>
          </cell>
          <cell r="BM1178" t="str">
            <v/>
          </cell>
          <cell r="BN1178" t="str">
            <v/>
          </cell>
          <cell r="BO1178" t="str">
            <v/>
          </cell>
          <cell r="BP1178" t="str">
            <v/>
          </cell>
          <cell r="BQ1178" t="str">
            <v/>
          </cell>
          <cell r="BR1178" t="str">
            <v/>
          </cell>
          <cell r="BS1178" t="str">
            <v/>
          </cell>
          <cell r="BT1178" t="str">
            <v>นางสาวเบญจรักษ์ หน่อตุ้ย</v>
          </cell>
          <cell r="BU1178">
            <v>0</v>
          </cell>
          <cell r="BV1178" t="str">
            <v>1.นางสาวเบญจรัก์ หน่อตุ้ย
2.นายเกียงไกร เพ็ญจันท์
3.นางสาวณัฐญ์วรา คำวัง
4.นายณัฐดนัย เหมยดวง</v>
          </cell>
          <cell r="BW1178" t="str">
            <v>จำเลยที่ 1
คู่สมรสจำเลยที่ 1
จำเลยที่ 2
คู่สมรสจำเลยที่ 2</v>
          </cell>
          <cell r="BX1178" t="str">
            <v>1-5012-00004-92-6
1-5099-00237-41-6
1-5099-00671-75-2
1-5099-00273-79-0</v>
          </cell>
          <cell r="BY1178" t="str">
            <v xml:space="preserve">-ไม่พบว่ามีกรรมสิทธิ์ในที่ดิน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-พบว่ามีกรรมสิทธิ์ในที่ดินโฉนดเลขที่ 47067 อ.สันป่าตอง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v>
          </cell>
          <cell r="BZ1178" t="str">
            <v>พบ</v>
          </cell>
          <cell r="CA1178"/>
          <cell r="CB1178"/>
          <cell r="CC1178"/>
          <cell r="CD1178"/>
          <cell r="CE1178"/>
          <cell r="CF1178"/>
          <cell r="CG1178"/>
          <cell r="CH1178"/>
          <cell r="CI1178"/>
          <cell r="CJ1178"/>
          <cell r="CK1178"/>
          <cell r="CL1178"/>
          <cell r="CM1178"/>
          <cell r="CN1178"/>
          <cell r="CO1178"/>
        </row>
        <row r="1179">
          <cell r="B1179">
            <v>2662</v>
          </cell>
          <cell r="C1179">
            <v>1176</v>
          </cell>
          <cell r="D1179">
            <v>23</v>
          </cell>
          <cell r="E1179">
            <v>8</v>
          </cell>
          <cell r="F1179">
            <v>2566</v>
          </cell>
          <cell r="G1179">
            <v>800058470462</v>
          </cell>
          <cell r="H1179" t="str">
            <v>นาง</v>
          </cell>
          <cell r="I1179" t="str">
            <v>แสงดาว</v>
          </cell>
          <cell r="J1179" t="str">
            <v>หล้าเสาร์</v>
          </cell>
          <cell r="K1179" t="str">
            <v>3-5705-00156-39-5</v>
          </cell>
          <cell r="L1179" t="str">
            <v>ฮอด</v>
          </cell>
          <cell r="M1179" t="str">
            <v>เชียงใหม่ 3</v>
          </cell>
          <cell r="N1179">
            <v>8</v>
          </cell>
          <cell r="O1179" t="str">
            <v>สินเชื่อพัฒนาองค์กรชุมชน (รายบุคคล)</v>
          </cell>
          <cell r="P1179"/>
          <cell r="Q1179"/>
          <cell r="R1179"/>
          <cell r="S1179" t="str">
            <v>จังหวัดฮอด</v>
          </cell>
          <cell r="T1179" t="str">
            <v>ผบE794</v>
          </cell>
          <cell r="U1179">
            <v>2565</v>
          </cell>
          <cell r="V1179" t="str">
            <v>ผบE957</v>
          </cell>
          <cell r="W1179">
            <v>2565</v>
          </cell>
          <cell r="X1179">
            <v>13</v>
          </cell>
          <cell r="Y1179">
            <v>12</v>
          </cell>
          <cell r="Z1179">
            <v>2565</v>
          </cell>
          <cell r="AA1179"/>
          <cell r="AB1179"/>
          <cell r="AC1179"/>
          <cell r="AD1179"/>
          <cell r="AE1179"/>
          <cell r="AF1179"/>
          <cell r="AG1179"/>
          <cell r="AH1179"/>
          <cell r="AI1179"/>
          <cell r="AJ1179"/>
          <cell r="AK1179"/>
          <cell r="AL1179"/>
          <cell r="AM1179"/>
          <cell r="AN1179"/>
          <cell r="AO1179"/>
          <cell r="AP1179"/>
          <cell r="AQ1179"/>
          <cell r="AR1179"/>
          <cell r="AS1179"/>
          <cell r="AT1179"/>
          <cell r="AU1179"/>
          <cell r="AV1179"/>
          <cell r="AW1179"/>
          <cell r="AX1179"/>
          <cell r="AY1179"/>
          <cell r="AZ1179"/>
          <cell r="BA1179"/>
          <cell r="BB1179" t="str">
            <v xml:space="preserve">สืบทรัพย์ (คำสั่ง 23/8/2566) // รายงานวันที่ </v>
          </cell>
          <cell r="BC1179">
            <v>2100</v>
          </cell>
          <cell r="BD1179">
            <v>26</v>
          </cell>
          <cell r="BE1179">
            <v>3</v>
          </cell>
          <cell r="BF1179">
            <v>2568</v>
          </cell>
          <cell r="BG1179">
            <v>0</v>
          </cell>
          <cell r="BH1179" t="str">
            <v>-</v>
          </cell>
          <cell r="BI1179" t="str">
            <v>-</v>
          </cell>
          <cell r="BJ1179" t="str">
            <v>-</v>
          </cell>
          <cell r="BK1179">
            <v>0</v>
          </cell>
          <cell r="BL1179">
            <v>1520</v>
          </cell>
          <cell r="BM1179">
            <v>0</v>
          </cell>
          <cell r="BN1179" t="str">
            <v/>
          </cell>
          <cell r="BO1179" t="str">
            <v/>
          </cell>
          <cell r="BP1179" t="str">
            <v/>
          </cell>
          <cell r="BQ1179" t="str">
            <v>-</v>
          </cell>
          <cell r="BR1179" t="str">
            <v>-</v>
          </cell>
          <cell r="BS1179" t="str">
            <v>-</v>
          </cell>
          <cell r="BT1179" t="str">
            <v>นางแสงดาว หล้าเสาร์</v>
          </cell>
          <cell r="BU1179">
            <v>0</v>
          </cell>
          <cell r="BV1179" t="str">
            <v>1.นางแสงดาว หล้าเสาร์
2.นายบุญขาว หล้าเลสาร์
3.นางสาวสุรีย์ฉาย แก้วโว้
4.นางโสภาพร แก้วโว้
5.นางไพรินทร์ แสรีภาพ
6.นายสุมิตย์ เสรีภาพ</v>
          </cell>
          <cell r="BW1179" t="str">
            <v>จำเลยที่ 1
คู่สมรสจำเลยที่ 1
จำเลยที่ 2
คู่สมรสจำเลยที่ 2
จำเลยที่ 3
คู่สมรสจำเลยที่ 3</v>
          </cell>
          <cell r="BX1179" t="str">
            <v>3-5705-00156-39-5
3-5016-00059-41-4
1-5016-00059-87-6
3-5016-00059-18-0
3-5016-00057-42-0
3-4008-00258-86-1</v>
          </cell>
          <cell r="BY1179" t="str">
            <v>-ไม่พบว่ามีกรรมสิทธิ์ในที่ดิน อ.ฮอด จ.เชียงใหม่
-พบว่ามีกรรมสิทธิ์ในที่ดินโฉนดเลขที่ 5363 อ.ฮอด จ.เชียงใหม่ (สินส่วนตัว)
-ไม่พบว่ามีกรรมสิทธิ์ในที่ดิน อ.ฮอด จ.เชียงใหม่
-ไม่พบว่ามีกรรมสิทธิ์ในที่ดิน อ.ฮอด จ.เชียงใหม่
-พบว่ามีกรรมสิทธิ์ในที่ดินโฉนดเลขที่ 5317 อ.ฮอด จ.เชียงใหม่ (ปลอดจำนอง)
-ไม่พบว่ามีกรรมสิทธิ์ในที่ดิน อ.ฮอด จ.เชียงใหม่</v>
          </cell>
          <cell r="BZ1179" t="str">
            <v>พบ</v>
          </cell>
          <cell r="CA1179"/>
          <cell r="CB1179"/>
          <cell r="CC1179"/>
          <cell r="CD1179"/>
          <cell r="CE1179"/>
          <cell r="CF1179"/>
          <cell r="CG1179"/>
          <cell r="CH1179"/>
          <cell r="CI1179"/>
          <cell r="CJ1179"/>
          <cell r="CK1179"/>
          <cell r="CL1179"/>
          <cell r="CM1179"/>
          <cell r="CN1179"/>
          <cell r="CO1179"/>
        </row>
        <row r="1180">
          <cell r="B1180">
            <v>2663</v>
          </cell>
          <cell r="C1180">
            <v>1177</v>
          </cell>
          <cell r="D1180">
            <v>13</v>
          </cell>
          <cell r="E1180">
            <v>6</v>
          </cell>
          <cell r="F1180">
            <v>2567</v>
          </cell>
          <cell r="G1180">
            <v>800075870728</v>
          </cell>
          <cell r="H1180" t="str">
            <v>นาย</v>
          </cell>
          <cell r="I1180" t="str">
            <v>บัณฑิต</v>
          </cell>
          <cell r="J1180" t="str">
            <v>บริหาร</v>
          </cell>
          <cell r="K1180" t="str">
            <v>3-5099-00553-17-9</v>
          </cell>
          <cell r="L1180" t="str">
            <v>บิ๊กซี หางดง</v>
          </cell>
          <cell r="M1180" t="str">
            <v>เชียงใหม่ 3</v>
          </cell>
          <cell r="N1180">
            <v>8</v>
          </cell>
          <cell r="O1180" t="str">
            <v>สินเชื่อธนาคารประชาชน</v>
          </cell>
          <cell r="P1180" t="str">
            <v>1.บุคคลค้ำประกัน</v>
          </cell>
          <cell r="Q1180"/>
          <cell r="R1180"/>
          <cell r="S1180" t="str">
            <v>แขวงเชียงใหม่</v>
          </cell>
          <cell r="T1180" t="str">
            <v>ผบE382</v>
          </cell>
          <cell r="U1180">
            <v>2566</v>
          </cell>
          <cell r="V1180" t="str">
            <v>ผบE2268</v>
          </cell>
          <cell r="W1180">
            <v>2566</v>
          </cell>
          <cell r="X1180">
            <v>24</v>
          </cell>
          <cell r="Y1180">
            <v>4</v>
          </cell>
          <cell r="Z1180">
            <v>2566</v>
          </cell>
          <cell r="AA1180"/>
          <cell r="AB1180"/>
          <cell r="AC1180"/>
          <cell r="AD1180"/>
          <cell r="AE1180"/>
          <cell r="AF1180"/>
          <cell r="AG1180"/>
          <cell r="AH1180"/>
          <cell r="AI1180"/>
          <cell r="AJ1180"/>
          <cell r="AK1180"/>
          <cell r="AL1180"/>
          <cell r="AM1180"/>
          <cell r="AN1180"/>
          <cell r="AO1180"/>
          <cell r="AP1180"/>
          <cell r="AQ1180"/>
          <cell r="AR1180"/>
          <cell r="AS1180"/>
          <cell r="AT1180"/>
          <cell r="AU1180"/>
          <cell r="AV1180"/>
          <cell r="AW1180"/>
          <cell r="AX1180"/>
          <cell r="AY1180"/>
          <cell r="AZ1180"/>
          <cell r="BA1180"/>
          <cell r="BB1180" t="str">
            <v>สืบทรัพย์ (คำสั่ง 13/6/2567) // รายงานวันที่ 16/8/2567</v>
          </cell>
          <cell r="BC1180" t="str">
            <v/>
          </cell>
          <cell r="BD1180" t="str">
            <v/>
          </cell>
          <cell r="BE1180" t="str">
            <v/>
          </cell>
          <cell r="BF1180" t="str">
            <v/>
          </cell>
          <cell r="BG1180" t="str">
            <v/>
          </cell>
          <cell r="BH1180" t="str">
            <v/>
          </cell>
          <cell r="BI1180" t="str">
            <v/>
          </cell>
          <cell r="BJ1180" t="str">
            <v/>
          </cell>
          <cell r="BK1180" t="str">
            <v/>
          </cell>
          <cell r="BL1180" t="str">
            <v/>
          </cell>
          <cell r="BM1180" t="str">
            <v/>
          </cell>
          <cell r="BN1180" t="str">
            <v/>
          </cell>
          <cell r="BO1180" t="str">
            <v/>
          </cell>
          <cell r="BP1180" t="str">
            <v/>
          </cell>
          <cell r="BQ1180" t="str">
            <v/>
          </cell>
          <cell r="BR1180" t="str">
            <v/>
          </cell>
          <cell r="BS1180" t="str">
            <v/>
          </cell>
          <cell r="BT1180" t="str">
            <v>นายบัณฑิต บริหาร</v>
          </cell>
          <cell r="BU1180"/>
          <cell r="BV1180" t="str">
            <v xml:space="preserve">1.นายบัณฑิต บริหาร
2.นางสาวสุดามาส โปธาวงค์
3.นางแสงจวน วงธรรม 
4.นายปัญญา วงธรรม
</v>
          </cell>
          <cell r="BW1180" t="str">
            <v xml:space="preserve">จำเลยที่ 1
จำเลยที่ 2
จำเลยที่ 3
คู่สมรสจำเลยที่ 3
</v>
          </cell>
          <cell r="BX1180" t="str">
            <v>3-5099-00553-17-9
3-5013-00140-06-2
3-5207-00368-25-6
3-4110-00252-83-4</v>
          </cell>
          <cell r="BY1180"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-พบว่ามีกรรมสิทธิ์ในที่ดินโฉนดเลขที่ดิน 57055 อ.ดอยสะเก็ด จ.เชียงใหม่
-ไม่พบว่ามีกรรมสิทธิ์ในที่ดิน อ.หางดง จ.เชียงใหม่
-พบว่ามีกรรมสิทธิ์ในที่ดิน โฉนดเลขที่ดิน 28886 อ.วังเหนือ จ.ลำปาง
-พบว่ามีกรรมสิทธิ์ในที่ดิน โฉนดเลขที่ดิน  59886 อ.หางดง จ.เชียงใหม่
-ไม่พบว่ามีกรรมสิทธิ์ในที่ดิน อ.วังเหนือ จ.ลำปาง</v>
          </cell>
          <cell r="BZ1180" t="str">
            <v>พบ</v>
          </cell>
          <cell r="CA1180"/>
          <cell r="CB1180"/>
          <cell r="CC1180"/>
          <cell r="CD1180"/>
          <cell r="CE1180"/>
          <cell r="CF1180"/>
          <cell r="CG1180"/>
          <cell r="CH1180"/>
          <cell r="CI1180"/>
          <cell r="CJ1180"/>
          <cell r="CK1180"/>
          <cell r="CL1180"/>
          <cell r="CM1180"/>
          <cell r="CN1180"/>
          <cell r="CO1180"/>
        </row>
        <row r="1181">
          <cell r="B1181">
            <v>2664</v>
          </cell>
          <cell r="C1181">
            <v>1178</v>
          </cell>
          <cell r="D1181">
            <v>7</v>
          </cell>
          <cell r="E1181">
            <v>12</v>
          </cell>
          <cell r="F1181">
            <v>2565</v>
          </cell>
          <cell r="G1181">
            <v>800054361210</v>
          </cell>
          <cell r="H1181" t="str">
            <v>นางสาว</v>
          </cell>
          <cell r="I1181" t="str">
            <v>ดารารัตน์</v>
          </cell>
          <cell r="J1181" t="str">
            <v>ฟูเดช</v>
          </cell>
          <cell r="K1181" t="str">
            <v>3-5015-00090-35-2</v>
          </cell>
          <cell r="L1181" t="str">
            <v>บิ๊กซี หางดง</v>
          </cell>
          <cell r="M1181" t="str">
            <v>เชียงใหม่ 3</v>
          </cell>
          <cell r="N1181">
            <v>8</v>
          </cell>
          <cell r="O1181"/>
          <cell r="P1181"/>
          <cell r="Q1181"/>
          <cell r="R1181"/>
          <cell r="S1181" t="str">
            <v>แขวงเชียงใหม่</v>
          </cell>
          <cell r="T1181" t="str">
            <v>ผบE1435</v>
          </cell>
          <cell r="U1181">
            <v>2566</v>
          </cell>
          <cell r="V1181" t="str">
            <v>ผบE3290</v>
          </cell>
          <cell r="W1181">
            <v>2566</v>
          </cell>
          <cell r="X1181"/>
          <cell r="Y1181"/>
          <cell r="Z1181"/>
          <cell r="AA1181">
            <v>16</v>
          </cell>
          <cell r="AB1181">
            <v>5</v>
          </cell>
          <cell r="AC1181">
            <v>2566</v>
          </cell>
          <cell r="AD1181"/>
          <cell r="AE1181"/>
          <cell r="AF1181"/>
          <cell r="AG1181"/>
          <cell r="AH1181"/>
          <cell r="AI1181"/>
          <cell r="AJ1181"/>
          <cell r="AK1181"/>
          <cell r="AL1181"/>
          <cell r="AM1181"/>
          <cell r="AN1181"/>
          <cell r="AO1181"/>
          <cell r="AP1181"/>
          <cell r="AQ1181"/>
          <cell r="AR1181"/>
          <cell r="AS1181"/>
          <cell r="AT1181"/>
          <cell r="AU1181"/>
          <cell r="AV1181"/>
          <cell r="AW1181"/>
          <cell r="AX1181"/>
          <cell r="AY1181"/>
          <cell r="AZ1181"/>
          <cell r="BA1181"/>
          <cell r="BB1181" t="str">
            <v>รายงานวันที่ 22/8/2567</v>
          </cell>
          <cell r="BC1181" t="str">
            <v/>
          </cell>
          <cell r="BD1181" t="str">
            <v/>
          </cell>
          <cell r="BE1181" t="str">
            <v/>
          </cell>
          <cell r="BF1181" t="str">
            <v/>
          </cell>
          <cell r="BG1181" t="str">
            <v/>
          </cell>
          <cell r="BH1181" t="str">
            <v/>
          </cell>
          <cell r="BI1181" t="str">
            <v/>
          </cell>
          <cell r="BJ1181" t="str">
            <v/>
          </cell>
          <cell r="BK1181" t="str">
            <v/>
          </cell>
          <cell r="BL1181" t="str">
            <v/>
          </cell>
          <cell r="BM1181" t="str">
            <v/>
          </cell>
          <cell r="BN1181" t="str">
            <v/>
          </cell>
          <cell r="BO1181" t="str">
            <v/>
          </cell>
          <cell r="BP1181" t="str">
            <v/>
          </cell>
          <cell r="BQ1181" t="str">
            <v/>
          </cell>
          <cell r="BR1181" t="str">
            <v/>
          </cell>
          <cell r="BS1181" t="str">
            <v/>
          </cell>
          <cell r="BT1181" t="str">
            <v>นางสาวดารารัตน์ ฟูเดช</v>
          </cell>
          <cell r="BU1181">
            <v>0</v>
          </cell>
          <cell r="BV1181" t="str">
            <v>1.นางสาวดารารันต์ หู่เดช 
2.นางสาวกัญญ จีสันติ
3.จ่าสิบตรีภัทรพล จีสันติ
4.นางสาววชิราภรณ์ สายสุริยะ</v>
          </cell>
          <cell r="BW1181" t="str">
            <v xml:space="preserve">จำเลยที่ 1
จำเลยที่ 2
คู่สมรสจำเลยที่ 2
จำเลยที่ 3
</v>
          </cell>
          <cell r="BX1181" t="str">
            <v>3-5015-00090-35-2
3-5015-00085-89-8
3-5019-00352-44-3
3-5015-00086-69-0</v>
          </cell>
          <cell r="BY1181" t="str">
            <v>-ไม่พบว่ามีกรรมสิทธิ์ในที่ดิน อ.หางดง จ.เชียงใหม่
-พบว่ามีกรรมสิทธิ์ในที่ดินโฉนดเลขที่ 6208,64862 อ.หางดง จ.เชียงใหม่
-พบว่ามีกรรมสิทธิ์ในที่ดินโฉนดเลขที่ 40527,44642 อ.หางดง จ.เชียงใหม่
-ไม่พบว่ามีกรรมสิทธิ์ในที่ดิน อ.หางดง จ.เชียงใหม่</v>
          </cell>
          <cell r="BZ1181"/>
          <cell r="CA1181"/>
          <cell r="CB1181"/>
          <cell r="CC1181"/>
          <cell r="CD1181"/>
          <cell r="CE1181"/>
          <cell r="CF1181"/>
          <cell r="CG1181"/>
          <cell r="CH1181"/>
          <cell r="CI1181"/>
          <cell r="CJ1181"/>
          <cell r="CK1181"/>
          <cell r="CL1181"/>
          <cell r="CM1181"/>
          <cell r="CN1181"/>
          <cell r="CO1181"/>
        </row>
        <row r="1182">
          <cell r="B1182">
            <v>2665</v>
          </cell>
          <cell r="C1182">
            <v>1179</v>
          </cell>
          <cell r="D1182">
            <v>22</v>
          </cell>
          <cell r="E1182">
            <v>8</v>
          </cell>
          <cell r="F1182">
            <v>2566</v>
          </cell>
          <cell r="G1182" t="str">
            <v>800090201016,
800122831640,
800133661069</v>
          </cell>
          <cell r="H1182" t="str">
            <v>นาย</v>
          </cell>
          <cell r="I1182" t="str">
            <v>ภัทรพงศ์</v>
          </cell>
          <cell r="J1182" t="str">
            <v>บัวนวล</v>
          </cell>
          <cell r="K1182" t="str">
            <v>1-5099-00766-27-3</v>
          </cell>
          <cell r="L1182" t="str">
            <v>บิ๊กซี หางดง</v>
          </cell>
          <cell r="M1182" t="str">
            <v>เชียงใหม่ 3</v>
          </cell>
          <cell r="N1182">
            <v>8</v>
          </cell>
          <cell r="O1182"/>
          <cell r="P1182"/>
          <cell r="Q1182"/>
          <cell r="R1182"/>
          <cell r="S1182" t="str">
            <v>แขวงเชียงใหม่</v>
          </cell>
          <cell r="T1182" t="str">
            <v>ผบE303</v>
          </cell>
          <cell r="U1182">
            <v>2566</v>
          </cell>
          <cell r="V1182" t="str">
            <v>ผบE3595</v>
          </cell>
          <cell r="W1182">
            <v>2566</v>
          </cell>
          <cell r="X1182">
            <v>23</v>
          </cell>
          <cell r="Y1182">
            <v>5</v>
          </cell>
          <cell r="Z1182">
            <v>2566</v>
          </cell>
          <cell r="AA1182"/>
          <cell r="AB1182"/>
          <cell r="AC1182"/>
          <cell r="AD1182"/>
          <cell r="AE1182"/>
          <cell r="AF1182"/>
          <cell r="AG1182"/>
          <cell r="AH1182"/>
          <cell r="AI1182"/>
          <cell r="AJ1182"/>
          <cell r="AK1182"/>
          <cell r="AL1182"/>
          <cell r="AM1182"/>
          <cell r="AN1182"/>
          <cell r="AO1182"/>
          <cell r="AP1182"/>
          <cell r="AQ1182"/>
          <cell r="AR1182"/>
          <cell r="AS1182"/>
          <cell r="AT1182"/>
          <cell r="AU1182"/>
          <cell r="AV1182"/>
          <cell r="AW1182"/>
          <cell r="AX1182"/>
          <cell r="AY1182"/>
          <cell r="AZ1182"/>
          <cell r="BA1182"/>
          <cell r="BB1182" t="str">
            <v>สืบทรัพย์ (คำสั่ง 22/8/2566) // รายงานวันที่ 26/7/2567</v>
          </cell>
          <cell r="BC1182" t="str">
            <v/>
          </cell>
          <cell r="BD1182" t="str">
            <v/>
          </cell>
          <cell r="BE1182" t="str">
            <v/>
          </cell>
          <cell r="BF1182" t="str">
            <v/>
          </cell>
          <cell r="BG1182" t="str">
            <v/>
          </cell>
          <cell r="BH1182" t="str">
            <v/>
          </cell>
          <cell r="BI1182" t="str">
            <v/>
          </cell>
          <cell r="BJ1182" t="str">
            <v/>
          </cell>
          <cell r="BK1182" t="str">
            <v/>
          </cell>
          <cell r="BL1182" t="str">
            <v/>
          </cell>
          <cell r="BM1182" t="str">
            <v/>
          </cell>
          <cell r="BN1182" t="str">
            <v/>
          </cell>
          <cell r="BO1182" t="str">
            <v/>
          </cell>
          <cell r="BP1182" t="str">
            <v/>
          </cell>
          <cell r="BQ1182" t="str">
            <v/>
          </cell>
          <cell r="BR1182" t="str">
            <v/>
          </cell>
          <cell r="BS1182" t="str">
            <v/>
          </cell>
          <cell r="BT1182" t="str">
            <v>นายภัทรพงศ์ บัวนวล</v>
          </cell>
          <cell r="BU1182">
            <v>0</v>
          </cell>
          <cell r="BV1182" t="str">
            <v>1.นายภัทรพงศ์ บัวนวล
2.นายเจษฎา ดาเจริญเมือง</v>
          </cell>
          <cell r="BW1182" t="str">
            <v>จำเลยที่ 1
จำเลยที่ 2</v>
          </cell>
          <cell r="BX1182" t="str">
            <v>1-5099-00766-27-3
1-5203-00055-91-2</v>
          </cell>
          <cell r="BY1182" t="str">
            <v>-ไม่พบว่ามีกรรมสิทธิ์ในที่ดิน อ.หางง จ.เชียงใหม่
-ไม่พบว่ามีกรรมสิทธิ์ในที่ดิน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อ.หางง จ.เชียงใหม่</v>
          </cell>
          <cell r="BZ1182" t="str">
            <v>ไม่พบ</v>
          </cell>
          <cell r="CA1182"/>
          <cell r="CB1182"/>
          <cell r="CC1182"/>
          <cell r="CD1182"/>
          <cell r="CE1182"/>
          <cell r="CF1182"/>
          <cell r="CG1182"/>
          <cell r="CH1182"/>
          <cell r="CI1182"/>
          <cell r="CJ1182"/>
          <cell r="CK1182"/>
          <cell r="CL1182"/>
          <cell r="CM1182"/>
          <cell r="CN1182"/>
          <cell r="CO1182"/>
        </row>
        <row r="1183">
          <cell r="B1183">
            <v>2666</v>
          </cell>
          <cell r="C1183">
            <v>1180</v>
          </cell>
          <cell r="D1183">
            <v>7</v>
          </cell>
          <cell r="E1183">
            <v>12</v>
          </cell>
          <cell r="F1183">
            <v>2565</v>
          </cell>
          <cell r="G1183">
            <v>800046680719</v>
          </cell>
          <cell r="H1183" t="str">
            <v>นางสาว</v>
          </cell>
          <cell r="I1183" t="str">
            <v>ธิชาภรณ์</v>
          </cell>
          <cell r="J1183" t="str">
            <v>ทรายคำ</v>
          </cell>
          <cell r="K1183" t="str">
            <v>1-5099-00308-72-1</v>
          </cell>
          <cell r="L1183" t="str">
            <v>บิ๊กซี หางดง</v>
          </cell>
          <cell r="M1183" t="str">
            <v>เชียงใหม่ 3</v>
          </cell>
          <cell r="N1183">
            <v>8</v>
          </cell>
          <cell r="O1183" t="str">
            <v>สินเชื่อธนาคารประชาชน</v>
          </cell>
          <cell r="P1183" t="str">
            <v>1.บุคคลค้ำประกัน</v>
          </cell>
          <cell r="Q1183"/>
          <cell r="R1183"/>
          <cell r="S1183" t="str">
            <v>แขวงเชียงใหม่</v>
          </cell>
          <cell r="T1183" t="str">
            <v>ผบE1889</v>
          </cell>
          <cell r="U1183">
            <v>2566</v>
          </cell>
          <cell r="V1183" t="str">
            <v>ผบE3415</v>
          </cell>
          <cell r="W1183">
            <v>2566</v>
          </cell>
          <cell r="X1183"/>
          <cell r="Y1183"/>
          <cell r="Z1183"/>
          <cell r="AA1183">
            <v>19</v>
          </cell>
          <cell r="AB1183">
            <v>5</v>
          </cell>
          <cell r="AC1183">
            <v>2566</v>
          </cell>
          <cell r="AD1183"/>
          <cell r="AE1183"/>
          <cell r="AF1183"/>
          <cell r="AG1183"/>
          <cell r="AH1183"/>
          <cell r="AI1183"/>
          <cell r="AJ1183"/>
          <cell r="AK1183"/>
          <cell r="AL1183"/>
          <cell r="AM1183"/>
          <cell r="AN1183"/>
          <cell r="AO1183"/>
          <cell r="AP1183"/>
          <cell r="AQ1183"/>
          <cell r="AR1183"/>
          <cell r="AS1183"/>
          <cell r="AT1183"/>
          <cell r="AU1183"/>
          <cell r="AV1183"/>
          <cell r="AW1183"/>
          <cell r="AX1183"/>
          <cell r="AY1183"/>
          <cell r="AZ1183"/>
          <cell r="BA1183"/>
          <cell r="BB1183" t="str">
            <v xml:space="preserve"> .สืบทรัพย์ (คำสั่ง 22/8/2566) // รายงานวันที่ 16/8/2567</v>
          </cell>
          <cell r="BC1183" t="str">
            <v/>
          </cell>
          <cell r="BD1183" t="str">
            <v/>
          </cell>
          <cell r="BE1183" t="str">
            <v/>
          </cell>
          <cell r="BF1183" t="str">
            <v/>
          </cell>
          <cell r="BG1183" t="str">
            <v/>
          </cell>
          <cell r="BH1183" t="str">
            <v/>
          </cell>
          <cell r="BI1183" t="str">
            <v/>
          </cell>
          <cell r="BJ1183" t="str">
            <v/>
          </cell>
          <cell r="BK1183" t="str">
            <v/>
          </cell>
          <cell r="BL1183" t="str">
            <v/>
          </cell>
          <cell r="BM1183" t="str">
            <v/>
          </cell>
          <cell r="BN1183" t="str">
            <v/>
          </cell>
          <cell r="BO1183" t="str">
            <v/>
          </cell>
          <cell r="BP1183" t="str">
            <v/>
          </cell>
          <cell r="BQ1183" t="str">
            <v/>
          </cell>
          <cell r="BR1183" t="str">
            <v/>
          </cell>
          <cell r="BS1183" t="str">
            <v/>
          </cell>
          <cell r="BT1183" t="str">
            <v>นางสาวธิชาภรณ์ ทรายคำ</v>
          </cell>
          <cell r="BU1183">
            <v>0</v>
          </cell>
          <cell r="BV1183" t="str">
            <v xml:space="preserve">1.นางสาวธิชาภรณ์ มราคำ
2.นายเกรียงศัดกิ์ สุรรณนืยม
3.นางสาวชัญญาณ์ภัช ปินดา
4.นายปฐมพงษ์ เขื่นนธนะ
5.นางสารุวัลย์ ดวงศรี
</v>
          </cell>
          <cell r="BW1183" t="str">
            <v xml:space="preserve">จำเลยที่ 1
คู่สมรสจำเลยที่ 1
จำเลยที่ 2
คู่สมรสจำเลยที่ 2
จำเลยที่ 3
</v>
          </cell>
          <cell r="BX1183" t="str">
            <v>1-5099-00308-72-1
3-5802-000029-37-1
1-5099-00484-11-2
1-5099-00032-79-4
2-50707-00001-43-5</v>
          </cell>
          <cell r="BY1183" t="str">
            <v xml:space="preserve">-ไม่พบว่ามีกรรมสิทธิ์ในที่ดิน อ.หางดง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 21092,73403 อ.สารภี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อ.แม่จัน จ.เชียงราย
</v>
          </cell>
          <cell r="BZ1183"/>
          <cell r="CA1183"/>
          <cell r="CB1183"/>
          <cell r="CC1183"/>
          <cell r="CD1183"/>
          <cell r="CE1183"/>
          <cell r="CF1183"/>
          <cell r="CG1183"/>
          <cell r="CH1183"/>
          <cell r="CI1183"/>
          <cell r="CJ1183"/>
          <cell r="CK1183"/>
          <cell r="CL1183"/>
          <cell r="CM1183"/>
          <cell r="CN1183"/>
          <cell r="CO1183"/>
        </row>
        <row r="1184">
          <cell r="B1184">
            <v>2667</v>
          </cell>
          <cell r="C1184">
            <v>1181</v>
          </cell>
          <cell r="D1184">
            <v>22</v>
          </cell>
          <cell r="E1184">
            <v>8</v>
          </cell>
          <cell r="F1184">
            <v>2566</v>
          </cell>
          <cell r="G1184">
            <v>800082296263</v>
          </cell>
          <cell r="H1184" t="str">
            <v>นางสาว</v>
          </cell>
          <cell r="I1184" t="str">
            <v>รติพร</v>
          </cell>
          <cell r="J1184" t="str">
            <v>ศิริวัฒน์</v>
          </cell>
          <cell r="K1184" t="str">
            <v>1-1020-01192-14-0</v>
          </cell>
          <cell r="L1184" t="str">
            <v>บิ๊กซี หางดง</v>
          </cell>
          <cell r="M1184" t="str">
            <v>เชียงใหม่ 3</v>
          </cell>
          <cell r="N1184">
            <v>8</v>
          </cell>
          <cell r="O1184"/>
          <cell r="P1184"/>
          <cell r="Q1184"/>
          <cell r="R1184"/>
          <cell r="S1184" t="str">
            <v>แขวงเชียงใหม่</v>
          </cell>
          <cell r="T1184" t="str">
            <v>ผบE1891</v>
          </cell>
          <cell r="U1184">
            <v>2566</v>
          </cell>
          <cell r="V1184" t="str">
            <v>ผบE3422</v>
          </cell>
          <cell r="W1184">
            <v>2566</v>
          </cell>
          <cell r="X1184">
            <v>19</v>
          </cell>
          <cell r="Y1184">
            <v>5</v>
          </cell>
          <cell r="Z1184">
            <v>2566</v>
          </cell>
          <cell r="AA1184"/>
          <cell r="AB1184"/>
          <cell r="AC1184"/>
          <cell r="AD1184"/>
          <cell r="AE1184"/>
          <cell r="AF1184"/>
          <cell r="AG1184"/>
          <cell r="AH1184"/>
          <cell r="AI1184"/>
          <cell r="AJ1184"/>
          <cell r="AK1184"/>
          <cell r="AL1184"/>
          <cell r="AM1184"/>
          <cell r="AN1184"/>
          <cell r="AO1184"/>
          <cell r="AP1184"/>
          <cell r="AQ1184"/>
          <cell r="AR1184"/>
          <cell r="AS1184"/>
          <cell r="AT1184"/>
          <cell r="AU1184"/>
          <cell r="AV1184"/>
          <cell r="AW1184"/>
          <cell r="AX1184"/>
          <cell r="AY1184"/>
          <cell r="AZ1184"/>
          <cell r="BA1184"/>
          <cell r="BB1184" t="str">
            <v>สืบทรัพย์ (คำสั่ง 22/8/2566) // รายงานวันที่ 26/7/2567</v>
          </cell>
          <cell r="BC1184" t="str">
            <v/>
          </cell>
          <cell r="BD1184" t="str">
            <v/>
          </cell>
          <cell r="BE1184" t="str">
            <v/>
          </cell>
          <cell r="BF1184" t="str">
            <v/>
          </cell>
          <cell r="BG1184" t="str">
            <v/>
          </cell>
          <cell r="BH1184" t="str">
            <v/>
          </cell>
          <cell r="BI1184" t="str">
            <v/>
          </cell>
          <cell r="BJ1184" t="str">
            <v/>
          </cell>
          <cell r="BK1184" t="str">
            <v/>
          </cell>
          <cell r="BL1184" t="str">
            <v/>
          </cell>
          <cell r="BM1184" t="str">
            <v/>
          </cell>
          <cell r="BN1184" t="str">
            <v/>
          </cell>
          <cell r="BO1184" t="str">
            <v/>
          </cell>
          <cell r="BP1184" t="str">
            <v/>
          </cell>
          <cell r="BQ1184" t="str">
            <v/>
          </cell>
          <cell r="BR1184" t="str">
            <v/>
          </cell>
          <cell r="BS1184" t="str">
            <v/>
          </cell>
          <cell r="BT1184" t="str">
            <v>นางสาวรติพร ศิริวัฒน์</v>
          </cell>
          <cell r="BU1184">
            <v>0</v>
          </cell>
          <cell r="BV1184" t="str">
            <v>1.นงสาวศิพร ศิริวัฒน์
2.นายปวริศ ศิริวัฒน์
3.นายสนามชัย วนทาบุญ
4.นางอรพิน ทรัพย์พระพร
5.นายชายงาม เสมาทอง
6.นางญาดา เสมาทอง</v>
          </cell>
          <cell r="BW1184" t="str">
            <v>จำเลยที่ 1
คู่สมรสจำเลยที่ 1
จำเลยที่ 2
คู่สมรสจำเลยที่ 2
จำเลยที่ 3
คู่สมรสจำเลยที่ 3</v>
          </cell>
          <cell r="BX1184" t="str">
            <v>1-1020-01192-14-0
3-5804-00229-42-1
5-5010-01184-29-3
5-5710-00072-47-5
3-1002-03723-42-6
5-5010-01198-35-9</v>
          </cell>
          <cell r="BY1184" t="str">
            <v>-ไม่พบว่ามีกรรมสิทธิ์ในที่ดิน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อ.แม่อาย จ.เชียงใหม่</v>
          </cell>
          <cell r="BZ1184" t="str">
            <v>ไม่พบ</v>
          </cell>
          <cell r="CA1184"/>
          <cell r="CB1184"/>
          <cell r="CC1184"/>
          <cell r="CD1184"/>
          <cell r="CE1184"/>
          <cell r="CF1184"/>
          <cell r="CG1184"/>
          <cell r="CH1184"/>
          <cell r="CI1184"/>
          <cell r="CJ1184"/>
          <cell r="CK1184"/>
          <cell r="CL1184"/>
          <cell r="CM1184"/>
          <cell r="CN1184"/>
          <cell r="CO1184"/>
        </row>
        <row r="1185">
          <cell r="B1185">
            <v>2669</v>
          </cell>
          <cell r="C1185">
            <v>1183</v>
          </cell>
          <cell r="D1185">
            <v>8</v>
          </cell>
          <cell r="E1185">
            <v>7</v>
          </cell>
          <cell r="F1185">
            <v>2567</v>
          </cell>
          <cell r="G1185">
            <v>800073676960</v>
          </cell>
          <cell r="H1185" t="str">
            <v>นาย</v>
          </cell>
          <cell r="I1185" t="str">
            <v>ดิศนัย</v>
          </cell>
          <cell r="J1185" t="str">
            <v>ยาคำ</v>
          </cell>
          <cell r="K1185" t="str">
            <v>2-5017-00017-79-1</v>
          </cell>
          <cell r="L1185" t="str">
            <v>ดอยเต่า</v>
          </cell>
          <cell r="M1185" t="str">
            <v>เชียงใหม่ 3</v>
          </cell>
          <cell r="N1185">
            <v>8</v>
          </cell>
          <cell r="O1185" t="str">
            <v>สินเชื่อพัฒนาองค์กรชุมชน</v>
          </cell>
          <cell r="P1185" t="str">
            <v>1.บุคคลค้ำประกัน</v>
          </cell>
          <cell r="Q1185"/>
          <cell r="R1185"/>
          <cell r="S1185" t="str">
            <v>จังหวัดฮอด</v>
          </cell>
          <cell r="T1185" t="str">
            <v>ผบE283</v>
          </cell>
          <cell r="U1185">
            <v>2567</v>
          </cell>
          <cell r="V1185" t="str">
            <v>ผบE503</v>
          </cell>
          <cell r="W1185">
            <v>2567</v>
          </cell>
          <cell r="X1185">
            <v>28</v>
          </cell>
          <cell r="Y1185">
            <v>5</v>
          </cell>
          <cell r="Z1185">
            <v>67</v>
          </cell>
          <cell r="AA1185"/>
          <cell r="AB1185"/>
          <cell r="AC1185"/>
          <cell r="AD1185"/>
          <cell r="AE1185"/>
          <cell r="AF1185"/>
          <cell r="AG1185"/>
          <cell r="AH1185"/>
          <cell r="AI1185"/>
          <cell r="AJ1185"/>
          <cell r="AK1185"/>
          <cell r="AL1185"/>
          <cell r="AM1185"/>
          <cell r="AN1185"/>
          <cell r="AO1185"/>
          <cell r="AP1185"/>
          <cell r="AQ1185"/>
          <cell r="AR1185"/>
          <cell r="AS1185"/>
          <cell r="AT1185"/>
          <cell r="AU1185"/>
          <cell r="AV1185"/>
          <cell r="AW1185"/>
          <cell r="AX1185"/>
          <cell r="AY1185"/>
          <cell r="AZ1185"/>
          <cell r="BA1185"/>
          <cell r="BB1185" t="str">
            <v xml:space="preserve">สืบแล้ว รายงานผลสืบ 19/9/2567 </v>
          </cell>
          <cell r="BC1185">
            <v>1200</v>
          </cell>
          <cell r="BD1185">
            <v>24</v>
          </cell>
          <cell r="BE1185">
            <v>1</v>
          </cell>
          <cell r="BF1185">
            <v>2568</v>
          </cell>
          <cell r="BG1185">
            <v>0</v>
          </cell>
          <cell r="BH1185" t="str">
            <v>-</v>
          </cell>
          <cell r="BI1185" t="str">
            <v>-</v>
          </cell>
          <cell r="BJ1185" t="str">
            <v>-</v>
          </cell>
          <cell r="BK1185">
            <v>0</v>
          </cell>
          <cell r="BL1185">
            <v>1080</v>
          </cell>
          <cell r="BM1185">
            <v>0</v>
          </cell>
          <cell r="BN1185" t="str">
            <v/>
          </cell>
          <cell r="BO1185" t="str">
            <v/>
          </cell>
          <cell r="BP1185" t="str">
            <v/>
          </cell>
          <cell r="BQ1185" t="str">
            <v>-</v>
          </cell>
          <cell r="BR1185" t="str">
            <v>-</v>
          </cell>
          <cell r="BS1185" t="str">
            <v>-</v>
          </cell>
          <cell r="BT1185" t="str">
            <v>นายดิศนัย ยาคำ</v>
          </cell>
          <cell r="BU1185">
            <v>0</v>
          </cell>
          <cell r="BV1185" t="str">
            <v xml:space="preserve">1.นายดิศนัย  ยาคำ 
2.นางสาวนิตยา  ตุ่นกูนา
3.นายสงวน  พรมปินตา 
4.นางปิน  พรมปินตา 
</v>
          </cell>
          <cell r="BW1185" t="str">
            <v xml:space="preserve">จำเลยที่ 1
จำเลยที่ 2
จำเลยที่ 3
ทายาทโดยธรรม </v>
          </cell>
          <cell r="BX1185" t="str">
            <v>2-5017-00017-79-1
3-5017-00109-73-1
3-5017-00107-42-9
5-5017-00016-76-4</v>
          </cell>
          <cell r="BY1185" t="str">
            <v xml:space="preserve">-ไม่พบว่ามีกรรมสิทธิ์ในที่ดิน อ.ดอยเต่า จ.เชียงใหม่ 
-พบว่ามีกรรมสิทธิ์ในที่ดิน โฉนดเลขที่ 12765 ต.มืดกา อ.ดอยเต่า จ.เชียงใหม่ (ปลอดจำนอง)
-พบว่ามีกรรมสิทธิ์ในที่ดิน โฉนดเลขที่ 2951 ต.ดอยเต่า อ.ดอยเต่า จ.เชียงใหม่ (ปลอดจำนอง)
-พบว่ามีกรรมสิทธิ์ในบ้านพักอาศัยแฝดตึกชั้นเดียว บ้านเลขที่ 296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v>
          </cell>
          <cell r="BZ1185" t="str">
            <v>พบทรัพย์</v>
          </cell>
          <cell r="CA1185"/>
          <cell r="CB1185">
            <v>4</v>
          </cell>
          <cell r="CC1185" t="str">
            <v>นุสบา</v>
          </cell>
          <cell r="CD1185"/>
          <cell r="CE1185"/>
          <cell r="CF1185"/>
          <cell r="CG1185"/>
          <cell r="CH1185"/>
          <cell r="CI1185"/>
          <cell r="CJ1185"/>
          <cell r="CK1185"/>
          <cell r="CL1185">
            <v>243884</v>
          </cell>
          <cell r="CM1185"/>
          <cell r="CN1185"/>
          <cell r="CO1185"/>
        </row>
        <row r="1186">
          <cell r="B1186">
            <v>2670</v>
          </cell>
          <cell r="C1186">
            <v>1184</v>
          </cell>
          <cell r="D1186">
            <v>8</v>
          </cell>
          <cell r="E1186">
            <v>7</v>
          </cell>
          <cell r="F1186">
            <v>2567</v>
          </cell>
          <cell r="G1186">
            <v>800042895279</v>
          </cell>
          <cell r="H1186" t="str">
            <v>นาย</v>
          </cell>
          <cell r="I1186" t="str">
            <v xml:space="preserve">สาคร </v>
          </cell>
          <cell r="J1186" t="str">
            <v>เปงติ๊บ</v>
          </cell>
          <cell r="K1186" t="str">
            <v>5-5017-90000-36-6</v>
          </cell>
          <cell r="L1186" t="str">
            <v>ดอยเต่า</v>
          </cell>
          <cell r="M1186" t="str">
            <v>เชียงใหม่ 3</v>
          </cell>
          <cell r="N1186">
            <v>8</v>
          </cell>
          <cell r="O1186" t="str">
            <v>สินเชื่อพัฒนาองค์กรชุมชน</v>
          </cell>
          <cell r="P1186" t="str">
            <v>1.บุคคลค้ำประกัน</v>
          </cell>
          <cell r="Q1186"/>
          <cell r="R1186"/>
          <cell r="S1186" t="str">
            <v>จังหวัดฮอด</v>
          </cell>
          <cell r="T1186" t="str">
            <v>ผบE279</v>
          </cell>
          <cell r="U1186">
            <v>2567</v>
          </cell>
          <cell r="V1186" t="str">
            <v>ผบE501</v>
          </cell>
          <cell r="W1186">
            <v>2567</v>
          </cell>
          <cell r="X1186">
            <v>28</v>
          </cell>
          <cell r="Y1186">
            <v>5</v>
          </cell>
          <cell r="Z1186">
            <v>2567</v>
          </cell>
          <cell r="AA1186"/>
          <cell r="AB1186"/>
          <cell r="AC1186"/>
          <cell r="AD1186"/>
          <cell r="AE1186"/>
          <cell r="AF1186"/>
          <cell r="AG1186"/>
          <cell r="AH1186"/>
          <cell r="AI1186"/>
          <cell r="AJ1186"/>
          <cell r="AK1186"/>
          <cell r="AL1186"/>
          <cell r="AM1186"/>
          <cell r="AN1186"/>
          <cell r="AO1186"/>
          <cell r="AP1186"/>
          <cell r="AQ1186"/>
          <cell r="AR1186"/>
          <cell r="AS1186"/>
          <cell r="AT1186"/>
          <cell r="AU1186"/>
          <cell r="AV1186"/>
          <cell r="AW1186"/>
          <cell r="AX1186"/>
          <cell r="AY1186"/>
          <cell r="AZ1186"/>
          <cell r="BA1186"/>
          <cell r="BB1186" t="str">
            <v xml:space="preserve">สืบแล้ว รายงานผลสืบ 19/9/2567 </v>
          </cell>
          <cell r="BC1186">
            <v>1800</v>
          </cell>
          <cell r="BD1186">
            <v>24</v>
          </cell>
          <cell r="BE1186">
            <v>1</v>
          </cell>
          <cell r="BF1186">
            <v>2568</v>
          </cell>
          <cell r="BG1186">
            <v>0</v>
          </cell>
          <cell r="BH1186" t="str">
            <v>-</v>
          </cell>
          <cell r="BI1186" t="str">
            <v>-</v>
          </cell>
          <cell r="BJ1186" t="str">
            <v>-</v>
          </cell>
          <cell r="BK1186">
            <v>0</v>
          </cell>
          <cell r="BL1186">
            <v>1610</v>
          </cell>
          <cell r="BM1186">
            <v>0</v>
          </cell>
          <cell r="BN1186" t="str">
            <v/>
          </cell>
          <cell r="BO1186" t="str">
            <v/>
          </cell>
          <cell r="BP1186" t="str">
            <v/>
          </cell>
          <cell r="BQ1186" t="str">
            <v>-</v>
          </cell>
          <cell r="BR1186" t="str">
            <v>-</v>
          </cell>
          <cell r="BS1186" t="str">
            <v>-</v>
          </cell>
          <cell r="BT1186" t="str">
            <v>นายสาคร  เปงติ๊บ</v>
          </cell>
          <cell r="BU1186">
            <v>0</v>
          </cell>
          <cell r="BV1186" t="str">
            <v>1.นายสาคร  เปงติ๊บ
2.นางสาวสุดารัตน์  เหมือนสุทธิวงศ์
3.นางเพชรพันธ์  คะณาระต๊ะหรือประนันติ๊บ
4.นายชัยนิรันดร์หรือดงแก้ว  ประนันติ๊บหรือศรีชัย
5.นายเพิ่มพูน  ฟูปางไค้
6.นางสาวชัญญานุช  แก้วนวล</v>
          </cell>
          <cell r="BW1186" t="str">
            <v>จำเลยที่ 1
คู่สมรสจำเลยที่ 1
จำเลยที่ 2
คู่สมรสจำเลยที่ 2
จำเลยที่ 3
คู่สมรสจำเลยที่ 3</v>
          </cell>
          <cell r="BX1186" t="str">
            <v>5-5017-90000-36-6
3-5017-00014-79-0
3-5017-00015-03-6
3-5017-00017-81-1
3-5017-00010-33-6
1-5016-00105-92-4</v>
          </cell>
          <cell r="BY1186" t="str">
            <v xml:space="preserve">-ไม่พบว่ามีกรรมสิทธิ์ในที่ดิน อ.ดอยเต่า จ.เชียงใหม่
-พบว่ามีกรรมสิทธิ์ในที่ดิน โฉนดเลขที่ 9146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-พบว่ามีกรรสิทธิ์ในที่ดิน น.ส.3 ก. เลขที่ 553 ต.บ้านแอ่น อ.ดอยเต่า จ.เชียงใหม่ (ติดจำนอง ธกส. สินสมรส)
</v>
          </cell>
          <cell r="BZ1186" t="str">
            <v>พบทรัพย์</v>
          </cell>
          <cell r="CA1186"/>
          <cell r="CB1186">
            <v>6</v>
          </cell>
          <cell r="CC1186" t="str">
            <v>นุสบา</v>
          </cell>
          <cell r="CD1186"/>
          <cell r="CE1186"/>
          <cell r="CF1186"/>
          <cell r="CG1186"/>
          <cell r="CH1186"/>
          <cell r="CI1186"/>
          <cell r="CJ1186"/>
          <cell r="CK1186"/>
          <cell r="CL1186">
            <v>243884</v>
          </cell>
          <cell r="CM1186"/>
          <cell r="CN1186"/>
          <cell r="CO1186"/>
        </row>
        <row r="1187">
          <cell r="B1187">
            <v>2671</v>
          </cell>
          <cell r="C1187">
            <v>1185</v>
          </cell>
          <cell r="D1187">
            <v>8</v>
          </cell>
          <cell r="E1187">
            <v>7</v>
          </cell>
          <cell r="F1187">
            <v>2567</v>
          </cell>
          <cell r="G1187">
            <v>800051265745</v>
          </cell>
          <cell r="H1187" t="str">
            <v>นาย</v>
          </cell>
          <cell r="I1187" t="str">
            <v>สังเวียร</v>
          </cell>
          <cell r="J1187" t="str">
            <v>ด้วงยศ</v>
          </cell>
          <cell r="K1187" t="str">
            <v>3-5017-00022-38-5</v>
          </cell>
          <cell r="L1187" t="str">
            <v>ดอยเต่า</v>
          </cell>
          <cell r="M1187" t="str">
            <v>เชียงใหม่ 3</v>
          </cell>
          <cell r="N1187">
            <v>8</v>
          </cell>
          <cell r="O1187" t="str">
            <v>สินเชื่อพัฒนาองค์กรชุมชน</v>
          </cell>
          <cell r="P1187" t="str">
            <v>1.บุคคลค้ำประกัน</v>
          </cell>
          <cell r="Q1187"/>
          <cell r="R1187"/>
          <cell r="S1187" t="str">
            <v>จังหวัดฮอด</v>
          </cell>
          <cell r="T1187" t="str">
            <v>ผบE280</v>
          </cell>
          <cell r="U1187">
            <v>2567</v>
          </cell>
          <cell r="V1187" t="str">
            <v>ผบE508</v>
          </cell>
          <cell r="W1187">
            <v>2567</v>
          </cell>
          <cell r="X1187">
            <v>28</v>
          </cell>
          <cell r="Y1187">
            <v>5</v>
          </cell>
          <cell r="Z1187">
            <v>2567</v>
          </cell>
          <cell r="AA1187"/>
          <cell r="AB1187"/>
          <cell r="AC1187"/>
          <cell r="AD1187"/>
          <cell r="AE1187"/>
          <cell r="AF1187"/>
          <cell r="AG1187"/>
          <cell r="AH1187"/>
          <cell r="AI1187"/>
          <cell r="AJ1187"/>
          <cell r="AK1187"/>
          <cell r="AL1187"/>
          <cell r="AM1187"/>
          <cell r="AN1187"/>
          <cell r="AO1187"/>
          <cell r="AP1187"/>
          <cell r="AQ1187"/>
          <cell r="AR1187"/>
          <cell r="AS1187"/>
          <cell r="AT1187"/>
          <cell r="AU1187"/>
          <cell r="AV1187"/>
          <cell r="AW1187"/>
          <cell r="AX1187"/>
          <cell r="AY1187"/>
          <cell r="AZ1187"/>
          <cell r="BA1187"/>
          <cell r="BB1187" t="str">
            <v xml:space="preserve">สืบแล้ว รายงานผลสืบ 19/9/2567 </v>
          </cell>
          <cell r="BC1187">
            <v>1200</v>
          </cell>
          <cell r="BD1187">
            <v>24</v>
          </cell>
          <cell r="BE1187">
            <v>1</v>
          </cell>
          <cell r="BF1187">
            <v>2568</v>
          </cell>
          <cell r="BG1187">
            <v>0</v>
          </cell>
          <cell r="BH1187" t="str">
            <v>-</v>
          </cell>
          <cell r="BI1187" t="str">
            <v>-</v>
          </cell>
          <cell r="BJ1187" t="str">
            <v>-</v>
          </cell>
          <cell r="BK1187">
            <v>0</v>
          </cell>
          <cell r="BL1187">
            <v>1150</v>
          </cell>
          <cell r="BM1187">
            <v>0</v>
          </cell>
          <cell r="BN1187" t="str">
            <v/>
          </cell>
          <cell r="BO1187" t="str">
            <v/>
          </cell>
          <cell r="BP1187" t="str">
            <v/>
          </cell>
          <cell r="BQ1187" t="str">
            <v>-</v>
          </cell>
          <cell r="BR1187" t="str">
            <v>-</v>
          </cell>
          <cell r="BS1187" t="str">
            <v>-</v>
          </cell>
          <cell r="BT1187" t="str">
            <v>นายสังเวียร ด้วงยศ</v>
          </cell>
          <cell r="BU1187">
            <v>0</v>
          </cell>
          <cell r="BV1187" t="str">
            <v>1.นายสังเวียร  ด้วงยศ
2.นางสาวสมสวย  ด้วงยศหรือคลองน้อย
3.นายบรรจง  เทพวงศ์
4.นายสุเมธ  พรหมเทศ</v>
          </cell>
          <cell r="BW1187" t="str">
            <v>จำเลยที่ 1
คู่สมรสจำเลยที่ 1
จำเลยที่ 2
จำเลยที่ 3</v>
          </cell>
          <cell r="BX1187" t="str">
            <v xml:space="preserve">3-5017-00022-38-5
3-7501-00618-71-3
3-5017-00018-60-4
3-5804-00099-36-5
</v>
          </cell>
          <cell r="BY1187" t="str">
            <v xml:space="preserve">-ไม่พบว่ามีกรรมสิทธิ์ในที่ดิน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6810 ต.บ้านแอ่น อ.ดอยเต่า จ.เชียงใหม่ (ติดจำนอง ธกส.)
-ไม่พบว่ามีกรรมสิทธิ์ในที่ดิน อ.ดอยเต่า จ.เชียงใหม่
-ไม่พบว่ามีกรรมสิทธิ์ในที่ดิน เขตหนองแขม กรุงเทพมหานคร </v>
          </cell>
          <cell r="BZ1187" t="str">
            <v>พบทรัพย์</v>
          </cell>
          <cell r="CA1187"/>
          <cell r="CB1187">
            <v>4</v>
          </cell>
          <cell r="CC1187" t="str">
            <v>นุสบา</v>
          </cell>
          <cell r="CD1187"/>
          <cell r="CE1187"/>
          <cell r="CF1187"/>
          <cell r="CG1187"/>
          <cell r="CH1187"/>
          <cell r="CI1187"/>
          <cell r="CJ1187"/>
          <cell r="CK1187"/>
          <cell r="CL1187">
            <v>243884</v>
          </cell>
          <cell r="CM1187"/>
          <cell r="CN1187"/>
          <cell r="CO1187"/>
        </row>
        <row r="1188">
          <cell r="B1188">
            <v>2672</v>
          </cell>
          <cell r="C1188">
            <v>1186</v>
          </cell>
          <cell r="D1188">
            <v>8</v>
          </cell>
          <cell r="E1188">
            <v>7</v>
          </cell>
          <cell r="F1188">
            <v>2567</v>
          </cell>
          <cell r="G1188">
            <v>800040738570</v>
          </cell>
          <cell r="H1188" t="str">
            <v>นาย</v>
          </cell>
          <cell r="I1188" t="str">
            <v>นรินทร์</v>
          </cell>
          <cell r="J1188" t="str">
            <v xml:space="preserve">ปัญญามี </v>
          </cell>
          <cell r="K1188" t="str">
            <v>1-5016-00055-75-7</v>
          </cell>
          <cell r="L1188" t="str">
            <v>ดอยเต่า</v>
          </cell>
          <cell r="M1188" t="str">
            <v>เชียงใหม่ 3</v>
          </cell>
          <cell r="N1188">
            <v>8</v>
          </cell>
          <cell r="O1188" t="str">
            <v>สินเชื่อพัฒนาองค์กรชุมชน</v>
          </cell>
          <cell r="P1188" t="str">
            <v>1.บุคคลค้ำประกัน</v>
          </cell>
          <cell r="Q1188"/>
          <cell r="R1188"/>
          <cell r="S1188" t="str">
            <v>จังหวัดฮอด</v>
          </cell>
          <cell r="T1188" t="str">
            <v>ผบE281</v>
          </cell>
          <cell r="U1188">
            <v>2567</v>
          </cell>
          <cell r="V1188" t="str">
            <v>ผบE500</v>
          </cell>
          <cell r="W1188">
            <v>2567</v>
          </cell>
          <cell r="X1188">
            <v>28</v>
          </cell>
          <cell r="Y1188">
            <v>5</v>
          </cell>
          <cell r="Z1188">
            <v>2567</v>
          </cell>
          <cell r="AA1188"/>
          <cell r="AB1188"/>
          <cell r="AC1188"/>
          <cell r="AD1188"/>
          <cell r="AE1188"/>
          <cell r="AF1188"/>
          <cell r="AG1188"/>
          <cell r="AH1188"/>
          <cell r="AI1188"/>
          <cell r="AJ1188"/>
          <cell r="AK1188"/>
          <cell r="AL1188"/>
          <cell r="AM1188"/>
          <cell r="AN1188"/>
          <cell r="AO1188"/>
          <cell r="AP1188"/>
          <cell r="AQ1188"/>
          <cell r="AR1188"/>
          <cell r="AS1188"/>
          <cell r="AT1188"/>
          <cell r="AU1188"/>
          <cell r="AV1188"/>
          <cell r="AW1188"/>
          <cell r="AX1188"/>
          <cell r="AY1188"/>
          <cell r="AZ1188"/>
          <cell r="BA1188"/>
          <cell r="BB1188" t="str">
            <v xml:space="preserve">สืบแล้ว รายงานผลสืบ 19/9/2567 </v>
          </cell>
          <cell r="BC1188">
            <v>1800</v>
          </cell>
          <cell r="BD1188">
            <v>24</v>
          </cell>
          <cell r="BE1188">
            <v>1</v>
          </cell>
          <cell r="BF1188">
            <v>2568</v>
          </cell>
          <cell r="BG1188">
            <v>0</v>
          </cell>
          <cell r="BH1188" t="str">
            <v>-</v>
          </cell>
          <cell r="BI1188" t="str">
            <v>-</v>
          </cell>
          <cell r="BJ1188" t="str">
            <v>-</v>
          </cell>
          <cell r="BK1188">
            <v>0</v>
          </cell>
          <cell r="BL1188">
            <v>1645</v>
          </cell>
          <cell r="BM1188">
            <v>0</v>
          </cell>
          <cell r="BN1188" t="str">
            <v/>
          </cell>
          <cell r="BO1188" t="str">
            <v/>
          </cell>
          <cell r="BP1188" t="str">
            <v/>
          </cell>
          <cell r="BQ1188" t="str">
            <v>-</v>
          </cell>
          <cell r="BR1188" t="str">
            <v>-</v>
          </cell>
          <cell r="BS1188" t="str">
            <v>-</v>
          </cell>
          <cell r="BT1188" t="str">
            <v xml:space="preserve">นายนรินทร์ ปัญญามี </v>
          </cell>
          <cell r="BU1188">
            <v>0</v>
          </cell>
          <cell r="BV1188" t="str">
            <v>1.นายนรินทร์  ปัญญามี
2.นางภคมน  อินตานันท์
3.นายประสิทธิ์  บึ้งยา 
4.นางอาภากร  บึ้งยา 
5.นางกัลยา  ยะมัง
6.นายชัยภัทรหรือสมพร  ยะมัง</v>
          </cell>
          <cell r="BW1188" t="str">
            <v>จำเลยที่ 1
คู่สมรสจำเลยที่ 1
จำเลยที่ 2
คู่สมรสจำเลยที่ 2
จำเลยที่ 3
คู่สมรสจำเลยที่ 3</v>
          </cell>
          <cell r="BX1188" t="str">
            <v>1-5016-00055-75-7
1-5803-00043-13-2
3-5017-00219-05-7
3-5017-00217-49-6
3-5017-00165-25-9
3-5017-00218-54-9</v>
          </cell>
          <cell r="BY1188" t="str">
            <v xml:space="preserve">-พบว่ามีกรรมสิทธิ์ในที่ดิน โฉนดเลขที่ 585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1083  ต.โปงทุ่ง อ.ดอยเต่า จ.เชียงใหม่ (ปลอดจำนอง)
-พบว่ามีกรรมสิทธิ์ในที่ดิน โฉนดเลขที่ 8534  ต.โปงทุ่ง อ.ดอยเต่า จ.เชียงใหม่ (ปลอดจำนอง)
-ไม่พบว่ามีกรรมสิทธิ์ในที่ดิน อ.ดอยเต่า จ.เชียงใหม่ </v>
          </cell>
          <cell r="BZ1188" t="str">
            <v>พบทรัพย์</v>
          </cell>
          <cell r="CA1188"/>
          <cell r="CB1188">
            <v>6</v>
          </cell>
          <cell r="CC1188" t="str">
            <v>นุสบา</v>
          </cell>
          <cell r="CD1188"/>
          <cell r="CE1188"/>
          <cell r="CF1188"/>
          <cell r="CG1188"/>
          <cell r="CH1188"/>
          <cell r="CI1188"/>
          <cell r="CJ1188"/>
          <cell r="CK1188"/>
          <cell r="CL1188">
            <v>243884</v>
          </cell>
          <cell r="CM1188"/>
          <cell r="CN1188"/>
          <cell r="CO1188"/>
        </row>
        <row r="1189">
          <cell r="B1189">
            <v>2673</v>
          </cell>
          <cell r="C1189">
            <v>1187</v>
          </cell>
          <cell r="D1189">
            <v>8</v>
          </cell>
          <cell r="E1189">
            <v>7</v>
          </cell>
          <cell r="F1189">
            <v>2567</v>
          </cell>
          <cell r="G1189">
            <v>800043284739</v>
          </cell>
          <cell r="H1189" t="str">
            <v>นาย</v>
          </cell>
          <cell r="I1189" t="str">
            <v>พิเชษฐ</v>
          </cell>
          <cell r="J1189" t="str">
            <v>ตาติ๊บ</v>
          </cell>
          <cell r="K1189" t="str">
            <v>3-5017-00010-78-6</v>
          </cell>
          <cell r="L1189" t="str">
            <v>ดอยเต่า</v>
          </cell>
          <cell r="M1189" t="str">
            <v>เชียงใหม่ 3</v>
          </cell>
          <cell r="N1189">
            <v>8</v>
          </cell>
          <cell r="O1189" t="str">
            <v>สินเชื่อพัฒนาองค์กรชุมชน</v>
          </cell>
          <cell r="P1189" t="str">
            <v>1.บุคคลค้ำประกัน</v>
          </cell>
          <cell r="Q1189"/>
          <cell r="R1189"/>
          <cell r="S1189" t="str">
            <v>จังหวัดฮอด</v>
          </cell>
          <cell r="T1189" t="str">
            <v>ผบE282</v>
          </cell>
          <cell r="U1189">
            <v>2567</v>
          </cell>
          <cell r="V1189" t="str">
            <v>ผบE504</v>
          </cell>
          <cell r="W1189">
            <v>2567</v>
          </cell>
          <cell r="X1189">
            <v>28</v>
          </cell>
          <cell r="Y1189">
            <v>5</v>
          </cell>
          <cell r="Z1189">
            <v>2567</v>
          </cell>
          <cell r="AA1189"/>
          <cell r="AB1189"/>
          <cell r="AC1189"/>
          <cell r="AD1189"/>
          <cell r="AE1189"/>
          <cell r="AF1189"/>
          <cell r="AG1189"/>
          <cell r="AH1189"/>
          <cell r="AI1189"/>
          <cell r="AJ1189"/>
          <cell r="AK1189"/>
          <cell r="AL1189"/>
          <cell r="AM1189"/>
          <cell r="AN1189"/>
          <cell r="AO1189"/>
          <cell r="AP1189"/>
          <cell r="AQ1189"/>
          <cell r="AR1189"/>
          <cell r="AS1189"/>
          <cell r="AT1189"/>
          <cell r="AU1189"/>
          <cell r="AV1189"/>
          <cell r="AW1189"/>
          <cell r="AX1189"/>
          <cell r="AY1189"/>
          <cell r="AZ1189"/>
          <cell r="BA1189"/>
          <cell r="BB1189" t="str">
            <v xml:space="preserve">สืบแล้ว รายงานผลสืบ 19/9/2567 </v>
          </cell>
          <cell r="BC1189">
            <v>1200</v>
          </cell>
          <cell r="BD1189">
            <v>24</v>
          </cell>
          <cell r="BE1189">
            <v>1</v>
          </cell>
          <cell r="BF1189">
            <v>2568</v>
          </cell>
          <cell r="BG1189">
            <v>0</v>
          </cell>
          <cell r="BH1189" t="str">
            <v>-</v>
          </cell>
          <cell r="BI1189" t="str">
            <v>-</v>
          </cell>
          <cell r="BJ1189" t="str">
            <v>-</v>
          </cell>
          <cell r="BK1189">
            <v>0</v>
          </cell>
          <cell r="BL1189">
            <v>1655</v>
          </cell>
          <cell r="BM1189">
            <v>0</v>
          </cell>
          <cell r="BN1189" t="str">
            <v/>
          </cell>
          <cell r="BO1189" t="str">
            <v/>
          </cell>
          <cell r="BP1189" t="str">
            <v/>
          </cell>
          <cell r="BQ1189" t="str">
            <v>-</v>
          </cell>
          <cell r="BR1189" t="str">
            <v>-</v>
          </cell>
          <cell r="BS1189" t="str">
            <v>-</v>
          </cell>
          <cell r="BT1189" t="str">
            <v>นายพิเชษฐ ตาติ๊บ</v>
          </cell>
          <cell r="BU1189">
            <v>0</v>
          </cell>
          <cell r="BV1189" t="str">
            <v>1.นายพิเชษฐ  ตาติ๊บ
2.นางภาวิณี  นันทะชัย 
3.นางสาวเสาวลักษณ์  ตาเสน
4.นายมานัส  สมจักร</v>
          </cell>
          <cell r="BW1189" t="str">
            <v>จำเลยที่ 1
คู่สมรสจำเลยที่ 1
จำเลยที่ 2
จำเลยที่ 3</v>
          </cell>
          <cell r="BX1189" t="str">
            <v>3-5017-00010-78-6
3-5017-00035-50-9
1-5016-00077-10-6
3-5017-00010-75-1</v>
          </cell>
          <cell r="BY1189" t="str">
            <v xml:space="preserve">-ไม่พบว่ามีกรรมสิทธิ์ในที่ดิน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10524 ต.บ้านแอ่น อ.ดอยเต่า จ.เชียงใหม่  (ติดจำนอง ธกส.)
-พบว่ามีกรรมสิทธิ์ในที่ดิน โฉนดเลขที่ 10558 ต.บ้านแอ่น อ.ดอยเต่า จ.เชียงใหม่  (ติดจำนอง ธกส.)
-พบว่ามีกรรมสิทธิ์ในที่ดิน โฉนดเลขที่ 6110 ต.บ้านแอ่น อ.ดอยเต่า จ.เชียงใหม่  (ติดจำนอง ธกส.)
-พบว่ามีกรรมสิทธิ์ในที่ดิน โฉนดเลขที่ 6487 ต.บ้านแอ่น อ.ดอยเต่า จ.เชียงใหม่  (ติดจำนอง ธกส.)
-พบว่ามีกรรมสิทธิ์ในที่ดิน โฉนดเลขที่ 6830 ต.บ้านแอ่น อ.ดอยเต่า จ.เชียงใหม่  (ติดจำนอง ธกส.)
-พบว่ามีกรรมสิทธิ์ในที่ดิน โฉนดเลขที่ 7222 ต.บ้านแอ่น อ.ดอยเต่า จ.เชียงใหม่  (ติดจำนอง ธกส.)
-พบว่ามีกรรมสิทธิ์ในที่ดิน โฉนดเลขที่ 10981 ต.บ้านแอ่น อ.ดอยเต่า จ.เชียงใหม่  (ติดจำนอง ธกส.)
-พบว่ามีกรรมสิทธิ์ในบ้านพักอาศัยไม้ชั้นเดียว บ้านเลขที่ 22  ต.บ้านแอ่น อ.ดอยเต่า จ.เชียงใหม่ </v>
          </cell>
          <cell r="BZ1189" t="str">
            <v>พบทรัพย์</v>
          </cell>
          <cell r="CA1189"/>
          <cell r="CB1189">
            <v>4</v>
          </cell>
          <cell r="CC1189" t="str">
            <v>นุสบา</v>
          </cell>
          <cell r="CD1189"/>
          <cell r="CE1189"/>
          <cell r="CF1189"/>
          <cell r="CG1189"/>
          <cell r="CH1189"/>
          <cell r="CI1189"/>
          <cell r="CJ1189"/>
          <cell r="CK1189"/>
          <cell r="CL1189">
            <v>243884</v>
          </cell>
          <cell r="CM1189"/>
          <cell r="CN1189"/>
          <cell r="CO1189"/>
        </row>
        <row r="1190">
          <cell r="B1190">
            <v>2674</v>
          </cell>
          <cell r="C1190">
            <v>1188</v>
          </cell>
          <cell r="D1190">
            <v>9</v>
          </cell>
          <cell r="E1190">
            <v>7</v>
          </cell>
          <cell r="F1190">
            <v>2567</v>
          </cell>
          <cell r="G1190">
            <v>800059308315</v>
          </cell>
          <cell r="H1190" t="str">
            <v>นาง</v>
          </cell>
          <cell r="I1190" t="str">
            <v>กัลยา</v>
          </cell>
          <cell r="J1190" t="str">
            <v>สุนะ</v>
          </cell>
          <cell r="K1190" t="str">
            <v>5-5011-00016-21-6</v>
          </cell>
          <cell r="L1190" t="str">
            <v>พร้าว</v>
          </cell>
          <cell r="M1190" t="str">
            <v>เชียงใหม่ 2</v>
          </cell>
          <cell r="N1190">
            <v>8</v>
          </cell>
          <cell r="O1190" t="str">
            <v>สินเชื่อธนาคารประชาชน</v>
          </cell>
          <cell r="P1190" t="str">
            <v>1.บุคคลค้ำประกัน</v>
          </cell>
          <cell r="Q1190">
            <v>44246.52</v>
          </cell>
          <cell r="R1190">
            <v>18751.009999999998</v>
          </cell>
          <cell r="S1190" t="str">
            <v>แขวงเชียงดาว</v>
          </cell>
          <cell r="T1190" t="str">
            <v>ผบE323</v>
          </cell>
          <cell r="U1190">
            <v>2567</v>
          </cell>
          <cell r="V1190" t="str">
            <v>ผบE388</v>
          </cell>
          <cell r="W1190">
            <v>2567</v>
          </cell>
          <cell r="X1190">
            <v>13</v>
          </cell>
          <cell r="Y1190">
            <v>5</v>
          </cell>
          <cell r="Z1190">
            <v>2567</v>
          </cell>
          <cell r="AA1190"/>
          <cell r="AB1190"/>
          <cell r="AC1190"/>
          <cell r="AD1190"/>
          <cell r="AE1190"/>
          <cell r="AF1190"/>
          <cell r="AG1190"/>
          <cell r="AH1190"/>
          <cell r="AI1190"/>
          <cell r="AJ1190"/>
          <cell r="AK1190"/>
          <cell r="AL1190"/>
          <cell r="AM1190"/>
          <cell r="AN1190"/>
          <cell r="AO1190"/>
          <cell r="AP1190"/>
          <cell r="AQ1190"/>
          <cell r="AR1190"/>
          <cell r="AS1190"/>
          <cell r="AT1190"/>
          <cell r="AU1190"/>
          <cell r="AV1190"/>
          <cell r="AW1190"/>
          <cell r="AX1190"/>
          <cell r="AY1190"/>
          <cell r="AZ1190"/>
          <cell r="BA1190"/>
          <cell r="BB1190" t="str">
            <v>รายงานผลสืบทรัพย์ 22/8/2567</v>
          </cell>
          <cell r="BC1190" t="str">
            <v/>
          </cell>
          <cell r="BD1190" t="str">
            <v/>
          </cell>
          <cell r="BE1190" t="str">
            <v/>
          </cell>
          <cell r="BF1190" t="str">
            <v/>
          </cell>
          <cell r="BG1190" t="str">
            <v/>
          </cell>
          <cell r="BH1190" t="str">
            <v/>
          </cell>
          <cell r="BI1190" t="str">
            <v/>
          </cell>
          <cell r="BJ1190" t="str">
            <v/>
          </cell>
          <cell r="BK1190" t="str">
            <v/>
          </cell>
          <cell r="BL1190" t="str">
            <v/>
          </cell>
          <cell r="BM1190" t="str">
            <v/>
          </cell>
          <cell r="BN1190" t="str">
            <v/>
          </cell>
          <cell r="BO1190" t="str">
            <v/>
          </cell>
          <cell r="BP1190" t="str">
            <v/>
          </cell>
          <cell r="BQ1190" t="str">
            <v/>
          </cell>
          <cell r="BR1190" t="str">
            <v/>
          </cell>
          <cell r="BS1190" t="str">
            <v/>
          </cell>
          <cell r="BT1190" t="str">
            <v>นางกัลยา สุนะ</v>
          </cell>
          <cell r="BU1190">
            <v>0</v>
          </cell>
          <cell r="BV1190" t="str">
            <v>1.นางกัลยา  สุนะ
2.นางสาวรักชนก   สุนะ
3.นายสกล   โปธา
4.นางสาวจิราภรณ์   สุอินทร์</v>
          </cell>
          <cell r="BW1190" t="str">
            <v>จำเลยที่ 1
จำเลยที่ 2
คู่สมรสจำเลยที่ 2
จำเลยที่ 3</v>
          </cell>
          <cell r="BX1190" t="str">
            <v>5-5011-00016-21-6
5-5011-00016-22-4
1-5011-00006-92-7
3-5011-00216-73-1</v>
          </cell>
          <cell r="BY1190"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3963 หน้าสำรวจ 129 เลขที่ดิน 421 ต.บ้านโป่ง อ.พร้าว จ.เชียงใหม่</v>
          </cell>
          <cell r="BZ1190" t="str">
            <v>พบทรัพย์</v>
          </cell>
          <cell r="CA1190"/>
          <cell r="CB1190"/>
          <cell r="CC1190" t="str">
            <v>วชิราภรณ์</v>
          </cell>
          <cell r="CD1190"/>
          <cell r="CE1190"/>
          <cell r="CF1190"/>
          <cell r="CG1190"/>
          <cell r="CH1190"/>
          <cell r="CI1190"/>
          <cell r="CJ1190"/>
          <cell r="CK1190"/>
          <cell r="CL1190">
            <v>243852</v>
          </cell>
          <cell r="CM1190"/>
          <cell r="CN1190"/>
          <cell r="CO1190"/>
        </row>
        <row r="1191">
          <cell r="B1191">
            <v>2675</v>
          </cell>
          <cell r="C1191">
            <v>1189</v>
          </cell>
          <cell r="D1191">
            <v>9</v>
          </cell>
          <cell r="E1191">
            <v>7</v>
          </cell>
          <cell r="F1191">
            <v>2567</v>
          </cell>
          <cell r="G1191">
            <v>800082006167</v>
          </cell>
          <cell r="H1191" t="str">
            <v>นาย</v>
          </cell>
          <cell r="I1191" t="str">
            <v>อติพัทธ์</v>
          </cell>
          <cell r="J1191" t="str">
            <v>สวนอินทร์</v>
          </cell>
          <cell r="K1191"/>
          <cell r="L1191" t="str">
            <v>ไชยปราการ</v>
          </cell>
          <cell r="M1191" t="str">
            <v>เชียงใหม่ 2</v>
          </cell>
          <cell r="N1191">
            <v>8</v>
          </cell>
          <cell r="O1191" t="str">
            <v>สินเชื่อธนาคารประชาชน</v>
          </cell>
          <cell r="P1191" t="str">
            <v>1.บุคคลค้ำประกัน</v>
          </cell>
          <cell r="Q1191">
            <v>150594.23999999999</v>
          </cell>
          <cell r="R1191">
            <v>66692.77</v>
          </cell>
          <cell r="S1191" t="str">
            <v>จังหวัดฝาง</v>
          </cell>
          <cell r="T1191" t="str">
            <v>ผบE369</v>
          </cell>
          <cell r="U1191">
            <v>2567</v>
          </cell>
          <cell r="V1191" t="str">
            <v>ผบE489</v>
          </cell>
          <cell r="W1191">
            <v>2567</v>
          </cell>
          <cell r="X1191">
            <v>20</v>
          </cell>
          <cell r="Y1191">
            <v>5</v>
          </cell>
          <cell r="Z1191">
            <v>2567</v>
          </cell>
          <cell r="AA1191"/>
          <cell r="AB1191"/>
          <cell r="AC1191"/>
          <cell r="AD1191"/>
          <cell r="AE1191"/>
          <cell r="AF1191"/>
          <cell r="AG1191"/>
          <cell r="AH1191"/>
          <cell r="AI1191"/>
          <cell r="AJ1191"/>
          <cell r="AK1191"/>
          <cell r="AL1191"/>
          <cell r="AM1191"/>
          <cell r="AN1191"/>
          <cell r="AO1191"/>
          <cell r="AP1191"/>
          <cell r="AQ1191"/>
          <cell r="AR1191"/>
          <cell r="AS1191"/>
          <cell r="AT1191"/>
          <cell r="AU1191"/>
          <cell r="AV1191"/>
          <cell r="AW1191"/>
          <cell r="AX1191"/>
          <cell r="AY1191"/>
          <cell r="AZ1191"/>
          <cell r="BA1191"/>
          <cell r="BB1191" t="str">
            <v>รายงานผลสืบทรัพย์ 22/8/2567</v>
          </cell>
          <cell r="BC1191" t="str">
            <v/>
          </cell>
          <cell r="BD1191" t="str">
            <v/>
          </cell>
          <cell r="BE1191" t="str">
            <v/>
          </cell>
          <cell r="BF1191" t="str">
            <v/>
          </cell>
          <cell r="BG1191" t="str">
            <v/>
          </cell>
          <cell r="BH1191" t="str">
            <v/>
          </cell>
          <cell r="BI1191" t="str">
            <v/>
          </cell>
          <cell r="BJ1191" t="str">
            <v/>
          </cell>
          <cell r="BK1191" t="str">
            <v/>
          </cell>
          <cell r="BL1191" t="str">
            <v/>
          </cell>
          <cell r="BM1191" t="str">
            <v/>
          </cell>
          <cell r="BN1191" t="str">
            <v/>
          </cell>
          <cell r="BO1191" t="str">
            <v/>
          </cell>
          <cell r="BP1191" t="str">
            <v/>
          </cell>
          <cell r="BQ1191" t="str">
            <v/>
          </cell>
          <cell r="BR1191" t="str">
            <v/>
          </cell>
          <cell r="BS1191" t="str">
            <v/>
          </cell>
          <cell r="BT1191" t="str">
            <v>นายอติพัทธ์ สวนอินทร์</v>
          </cell>
          <cell r="BU1191">
            <v>0</v>
          </cell>
          <cell r="BV1191" t="str">
            <v>1.นายอติพัทธ์  สวนอินทร์
2.นางสาวรัชญานันท์  มะณีรัตน์
3.นายณัฐวุฒิ   บุญก้ำ
4.นางสาวตรีนุช   อาทะ
5.นายภาณุพงศ์   วงษา</v>
          </cell>
          <cell r="BW1191" t="str">
            <v xml:space="preserve">จำเลยที่ 1
คู่สมรสจำเลยที่ 1
จำเลยที่ 2
จำเลยที่ 3
คู่สมรสจำเลยที่ 3 </v>
          </cell>
          <cell r="BX1191" t="str">
            <v>1-5009-00106-68-2
1-5009-01236-58-0
1-5099-01180-51-5
1-1015-00511-90-8
3-5019-00245-90-6</v>
          </cell>
          <cell r="BY1191"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8902 หน้าสำรวจ 2589 เลขที่ดิน 59 ต.ปงตำ อ.ไชยปราการ  จ.เชียงใหม่ (สินส่วนตัว)</v>
          </cell>
          <cell r="BZ1191" t="str">
            <v>พบทรัพย์</v>
          </cell>
          <cell r="CA1191"/>
          <cell r="CB1191"/>
          <cell r="CC1191" t="str">
            <v>วชิราภรณ์</v>
          </cell>
          <cell r="CD1191"/>
          <cell r="CE1191"/>
          <cell r="CF1191"/>
          <cell r="CG1191"/>
          <cell r="CH1191"/>
          <cell r="CI1191"/>
          <cell r="CJ1191"/>
          <cell r="CK1191"/>
          <cell r="CL1191">
            <v>243852</v>
          </cell>
          <cell r="CM1191"/>
          <cell r="CN1191"/>
          <cell r="CO1191"/>
        </row>
        <row r="1192">
          <cell r="B1192">
            <v>2676</v>
          </cell>
          <cell r="C1192">
            <v>1827</v>
          </cell>
          <cell r="D1192">
            <v>9</v>
          </cell>
          <cell r="E1192">
            <v>7</v>
          </cell>
          <cell r="F1192">
            <v>2567</v>
          </cell>
          <cell r="G1192" t="str">
            <v>800087239219,
800087510947</v>
          </cell>
          <cell r="H1192" t="str">
            <v>นางสาว</v>
          </cell>
          <cell r="I1192" t="str">
            <v>จันจิรา</v>
          </cell>
          <cell r="J1192" t="str">
            <v>กาวิชัย</v>
          </cell>
          <cell r="K1192"/>
          <cell r="L1192" t="str">
            <v>ไชยปราการ</v>
          </cell>
          <cell r="M1192" t="str">
            <v>เชียงใหม่ 2</v>
          </cell>
          <cell r="N1192">
            <v>8</v>
          </cell>
          <cell r="O1192" t="str">
            <v>สินเชื่อธนาคารประชาชน, สินเชื่อแก้ไขปัญหาหนี้นอกระบบ PSA ระยะที่ 2</v>
          </cell>
          <cell r="P1192" t="str">
            <v>1.บุคคลค้ำประกัน</v>
          </cell>
          <cell r="Q1192"/>
          <cell r="R1192"/>
          <cell r="S1192" t="str">
            <v>จังหวัดฝาง</v>
          </cell>
          <cell r="T1192" t="str">
            <v>ผบE370</v>
          </cell>
          <cell r="U1192">
            <v>2567</v>
          </cell>
          <cell r="V1192" t="str">
            <v>ผบE490</v>
          </cell>
          <cell r="W1192">
            <v>2567</v>
          </cell>
          <cell r="X1192">
            <v>20</v>
          </cell>
          <cell r="Y1192">
            <v>5</v>
          </cell>
          <cell r="Z1192">
            <v>2567</v>
          </cell>
          <cell r="AA1192"/>
          <cell r="AB1192"/>
          <cell r="AC1192"/>
          <cell r="AD1192"/>
          <cell r="AE1192"/>
          <cell r="AF1192"/>
          <cell r="AG1192"/>
          <cell r="AH1192"/>
          <cell r="AI1192"/>
          <cell r="AJ1192"/>
          <cell r="AK1192"/>
          <cell r="AL1192"/>
          <cell r="AM1192"/>
          <cell r="AN1192"/>
          <cell r="AO1192"/>
          <cell r="AP1192"/>
          <cell r="AQ1192"/>
          <cell r="AR1192"/>
          <cell r="AS1192"/>
          <cell r="AT1192"/>
          <cell r="AU1192"/>
          <cell r="AV1192"/>
          <cell r="AW1192"/>
          <cell r="AX1192"/>
          <cell r="AY1192"/>
          <cell r="AZ1192"/>
          <cell r="BA1192"/>
          <cell r="BB1192" t="str">
            <v>รายงานผลสืบทรัพย์ 13/8/2567</v>
          </cell>
          <cell r="BC1192" t="str">
            <v/>
          </cell>
          <cell r="BD1192" t="str">
            <v/>
          </cell>
          <cell r="BE1192" t="str">
            <v/>
          </cell>
          <cell r="BF1192" t="str">
            <v/>
          </cell>
          <cell r="BG1192" t="str">
            <v/>
          </cell>
          <cell r="BH1192" t="str">
            <v/>
          </cell>
          <cell r="BI1192" t="str">
            <v/>
          </cell>
          <cell r="BJ1192" t="str">
            <v/>
          </cell>
          <cell r="BK1192" t="str">
            <v/>
          </cell>
          <cell r="BL1192" t="str">
            <v/>
          </cell>
          <cell r="BM1192" t="str">
            <v/>
          </cell>
          <cell r="BN1192" t="str">
            <v/>
          </cell>
          <cell r="BO1192" t="str">
            <v/>
          </cell>
          <cell r="BP1192" t="str">
            <v/>
          </cell>
          <cell r="BQ1192" t="str">
            <v/>
          </cell>
          <cell r="BR1192" t="str">
            <v/>
          </cell>
          <cell r="BS1192" t="str">
            <v/>
          </cell>
          <cell r="BT1192" t="str">
            <v>นางสาวจันจิรา กาวิชัย</v>
          </cell>
          <cell r="BU1192">
            <v>0</v>
          </cell>
          <cell r="BV1192" t="str">
            <v>1.นางสาวจันจิรา  กาวิชัย
2.นางสาวปริฉัตร  ชัยประสิทธิ์
3.นางสาวพิชฎาภา  เครือวัลย์
4.นายฤทธิ์พิชัย  ปานสวรรค์</v>
          </cell>
          <cell r="BW1192" t="str">
            <v>จำเลยที่ 1
จำเลยที่ 2
จำเลยที่ 3 
คู่สมรสจำเลยที่ 3</v>
          </cell>
          <cell r="BX1192" t="str">
            <v>3-5009-00060-45-0
1-5009-01242-00-8
1-5021-00013-89-4
1-5021-01027-37-6</v>
          </cell>
          <cell r="BY1192" t="str">
            <v>-ไม่พบว่ามีกรรมสิทธิ์ในที่ดิน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อ.ปลวกแดง จ.ระยอง
-ไม่พบว่ามีกรรมสิทธิ์ในที่ดิน อ.ไชยปราการ จ.เชียงใหม่
-ไม่พบว่ามีกรรมสิทธิ์ในที่ดิน อ.ปลวกแดง จ.ระยอง</v>
          </cell>
          <cell r="BZ1192" t="str">
            <v>ไม่พบทรัพย์</v>
          </cell>
          <cell r="CA1192"/>
          <cell r="CB1192"/>
          <cell r="CC1192" t="str">
            <v>วชิราภรณ์</v>
          </cell>
          <cell r="CD1192"/>
          <cell r="CE1192"/>
          <cell r="CF1192"/>
          <cell r="CG1192"/>
          <cell r="CH1192"/>
          <cell r="CI1192"/>
          <cell r="CJ1192"/>
          <cell r="CK1192"/>
          <cell r="CL1192">
            <v>243852</v>
          </cell>
          <cell r="CM1192"/>
          <cell r="CN1192"/>
          <cell r="CO1192"/>
        </row>
        <row r="1193">
          <cell r="B1193">
            <v>2677</v>
          </cell>
          <cell r="C1193">
            <v>1828</v>
          </cell>
          <cell r="D1193">
            <v>9</v>
          </cell>
          <cell r="E1193">
            <v>7</v>
          </cell>
          <cell r="F1193">
            <v>2567</v>
          </cell>
          <cell r="G1193" t="str">
            <v>800090540165,
800090598999</v>
          </cell>
          <cell r="H1193" t="str">
            <v>นาง</v>
          </cell>
          <cell r="I1193" t="str">
            <v>สม</v>
          </cell>
          <cell r="J1193" t="str">
            <v>กันทะวัง</v>
          </cell>
          <cell r="K1193"/>
          <cell r="L1193" t="str">
            <v>ฝาง</v>
          </cell>
          <cell r="M1193" t="str">
            <v>เชียงใหม่ 2</v>
          </cell>
          <cell r="N1193">
            <v>8</v>
          </cell>
          <cell r="O1193" t="str">
            <v>สินเชื่อธนาคารประชาชน, สินเชื่อแก้ไขปัญหาหนี้นอกระบบ PSA ระยะที่ 2</v>
          </cell>
          <cell r="P1193" t="str">
            <v>1.บุคคลค้ำประกัน</v>
          </cell>
          <cell r="Q1193">
            <v>45766.79</v>
          </cell>
          <cell r="R1193">
            <v>24297.3</v>
          </cell>
          <cell r="S1193" t="str">
            <v>จังหวัดฝาง</v>
          </cell>
          <cell r="T1193" t="str">
            <v>ผบE371</v>
          </cell>
          <cell r="U1193">
            <v>2567</v>
          </cell>
          <cell r="V1193" t="str">
            <v>ผบE491</v>
          </cell>
          <cell r="W1193">
            <v>2567</v>
          </cell>
          <cell r="X1193">
            <v>20</v>
          </cell>
          <cell r="Y1193">
            <v>5</v>
          </cell>
          <cell r="Z1193">
            <v>2567</v>
          </cell>
          <cell r="AA1193"/>
          <cell r="AB1193"/>
          <cell r="AC1193"/>
          <cell r="AD1193"/>
          <cell r="AE1193"/>
          <cell r="AF1193"/>
          <cell r="AG1193"/>
          <cell r="AH1193"/>
          <cell r="AI1193"/>
          <cell r="AJ1193"/>
          <cell r="AK1193"/>
          <cell r="AL1193"/>
          <cell r="AM1193"/>
          <cell r="AN1193"/>
          <cell r="AO1193"/>
          <cell r="AP1193"/>
          <cell r="AQ1193"/>
          <cell r="AR1193"/>
          <cell r="AS1193"/>
          <cell r="AT1193"/>
          <cell r="AU1193"/>
          <cell r="AV1193"/>
          <cell r="AW1193"/>
          <cell r="AX1193"/>
          <cell r="AY1193"/>
          <cell r="AZ1193"/>
          <cell r="BA1193"/>
          <cell r="BB1193" t="str">
            <v>รายงานผลสืบทรัพย์ 22/8/2567</v>
          </cell>
          <cell r="BC1193" t="str">
            <v/>
          </cell>
          <cell r="BD1193" t="str">
            <v/>
          </cell>
          <cell r="BE1193" t="str">
            <v/>
          </cell>
          <cell r="BF1193" t="str">
            <v/>
          </cell>
          <cell r="BG1193" t="str">
            <v/>
          </cell>
          <cell r="BH1193" t="str">
            <v/>
          </cell>
          <cell r="BI1193" t="str">
            <v/>
          </cell>
          <cell r="BJ1193" t="str">
            <v/>
          </cell>
          <cell r="BK1193" t="str">
            <v/>
          </cell>
          <cell r="BL1193" t="str">
            <v/>
          </cell>
          <cell r="BM1193" t="str">
            <v/>
          </cell>
          <cell r="BN1193" t="str">
            <v/>
          </cell>
          <cell r="BO1193" t="str">
            <v/>
          </cell>
          <cell r="BP1193" t="str">
            <v/>
          </cell>
          <cell r="BQ1193" t="str">
            <v/>
          </cell>
          <cell r="BR1193" t="str">
            <v/>
          </cell>
          <cell r="BS1193" t="str">
            <v/>
          </cell>
          <cell r="BT1193" t="str">
            <v>นางสม กันทะวัง</v>
          </cell>
          <cell r="BU1193">
            <v>0</v>
          </cell>
          <cell r="BV1193" t="str">
            <v>1.นางสม  กันทะวัง
2.นายเรียบ   กันทะวัง
3.นางสาวอนุสรา   อธิศ
4.นายสุทธิพงษ์   บุญรอด
5.นางสายหยุด   หมอเอ็ด</v>
          </cell>
          <cell r="BW1193" t="str">
            <v>จำเลยที่ 1
คู่สมรสจำเลยที่ 1
จำเลยที่ 2
คู่สมรสจำเลยที่ 2
จำเลยที่ 3</v>
          </cell>
          <cell r="BX1193" t="str">
            <v xml:space="preserve">3-5099-00613-51-3
3-5009-00613-50-5
2-5009-00027-09-8
1-5009-00100-11-1
3-5009-00978-25-2
</v>
          </cell>
          <cell r="BY1193" t="str">
            <v>-ไม่พบว่ามีกรรมสิทธิ์ในที่ดิน อ.ฝาง จ.เชียงใหม่
-ไม่พบว่ามีกรรมสิทธิ์ในที่ดิน อ.ฝาง จ.เชียงใหม่
-พบว่ามีกรรมสิทธิ์ในโฉนดเลขที่ 54005 หน้าสำรวจ 13598 เลขที่ดิน 1411 ต.เวียง อ.ฝาง จ.เชียงใหม่
-พบว่ามีกรรมสิทธิ์ในโฉนดเลขที่ 40105  หน้าสำรวจ 3579 เลขที่ดิน 148  ต.ม่อนปิ่น อ.ฝาง จ.เชียงใหม่
-พบว่ามีกรรมสิทธิ์ในที่ดิน น.ส.3 ก.เลขที่ 1994 ต.ม่อนปิ่น อ.ฝาง จ.เชียงใหม่
-ไม่พบว่ามีกรรมสิทธิ์ในที่ดิน อ.ฝาง จ.เชียงใหม่</v>
          </cell>
          <cell r="BZ1193" t="str">
            <v>พบทรัพย์</v>
          </cell>
          <cell r="CA1193"/>
          <cell r="CB1193"/>
          <cell r="CC1193" t="str">
            <v>วชิราภรณ์</v>
          </cell>
          <cell r="CD1193"/>
          <cell r="CE1193"/>
          <cell r="CF1193"/>
          <cell r="CG1193"/>
          <cell r="CH1193"/>
          <cell r="CI1193"/>
          <cell r="CJ1193"/>
          <cell r="CK1193"/>
          <cell r="CL1193">
            <v>243852</v>
          </cell>
          <cell r="CM1193"/>
          <cell r="CN1193"/>
          <cell r="CO1193"/>
        </row>
        <row r="1194">
          <cell r="B1194">
            <v>2678</v>
          </cell>
          <cell r="C1194">
            <v>1192</v>
          </cell>
          <cell r="D1194">
            <v>9</v>
          </cell>
          <cell r="E1194">
            <v>7</v>
          </cell>
          <cell r="F1194">
            <v>2567</v>
          </cell>
          <cell r="G1194">
            <v>800027168759</v>
          </cell>
          <cell r="H1194" t="str">
            <v>นาง</v>
          </cell>
          <cell r="I1194" t="str">
            <v>จารุณีย์</v>
          </cell>
          <cell r="J1194" t="str">
            <v>บัวชุ่ม</v>
          </cell>
          <cell r="K1194"/>
          <cell r="L1194" t="str">
            <v>ฝาง</v>
          </cell>
          <cell r="M1194" t="str">
            <v>เชียงใหม่ 2</v>
          </cell>
          <cell r="N1194">
            <v>8</v>
          </cell>
          <cell r="O1194" t="str">
            <v>สินเชื่อพัฒนาองค์กรชุมชน (รายบุคคล)</v>
          </cell>
          <cell r="P1194" t="str">
            <v>1.บุคคลค้ำประกัน</v>
          </cell>
          <cell r="Q1194">
            <v>117310.22</v>
          </cell>
          <cell r="R1194">
            <v>32617.119999999999</v>
          </cell>
          <cell r="S1194" t="str">
            <v>จังหวัดฝาง</v>
          </cell>
          <cell r="T1194" t="str">
            <v>ผบE372</v>
          </cell>
          <cell r="U1194">
            <v>2567</v>
          </cell>
          <cell r="V1194" t="str">
            <v>ผบE492</v>
          </cell>
          <cell r="W1194">
            <v>2567</v>
          </cell>
          <cell r="X1194">
            <v>20</v>
          </cell>
          <cell r="Y1194">
            <v>5</v>
          </cell>
          <cell r="Z1194">
            <v>2567</v>
          </cell>
          <cell r="AA1194"/>
          <cell r="AB1194"/>
          <cell r="AC1194"/>
          <cell r="AD1194"/>
          <cell r="AE1194"/>
          <cell r="AF1194"/>
          <cell r="AG1194"/>
          <cell r="AH1194"/>
          <cell r="AI1194"/>
          <cell r="AJ1194"/>
          <cell r="AK1194"/>
          <cell r="AL1194"/>
          <cell r="AM1194"/>
          <cell r="AN1194"/>
          <cell r="AO1194"/>
          <cell r="AP1194"/>
          <cell r="AQ1194"/>
          <cell r="AR1194"/>
          <cell r="AS1194"/>
          <cell r="AT1194"/>
          <cell r="AU1194"/>
          <cell r="AV1194"/>
          <cell r="AW1194"/>
          <cell r="AX1194"/>
          <cell r="AY1194"/>
          <cell r="AZ1194"/>
          <cell r="BA1194"/>
          <cell r="BB1194" t="str">
            <v>รายงานผลสืบทรัพย์ 22/8/2567</v>
          </cell>
          <cell r="BC1194" t="str">
            <v/>
          </cell>
          <cell r="BD1194" t="str">
            <v/>
          </cell>
          <cell r="BE1194" t="str">
            <v/>
          </cell>
          <cell r="BF1194" t="str">
            <v/>
          </cell>
          <cell r="BG1194" t="str">
            <v/>
          </cell>
          <cell r="BH1194" t="str">
            <v/>
          </cell>
          <cell r="BI1194" t="str">
            <v/>
          </cell>
          <cell r="BJ1194" t="str">
            <v/>
          </cell>
          <cell r="BK1194" t="str">
            <v/>
          </cell>
          <cell r="BL1194" t="str">
            <v/>
          </cell>
          <cell r="BM1194" t="str">
            <v/>
          </cell>
          <cell r="BN1194" t="str">
            <v/>
          </cell>
          <cell r="BO1194" t="str">
            <v/>
          </cell>
          <cell r="BP1194" t="str">
            <v/>
          </cell>
          <cell r="BQ1194" t="str">
            <v/>
          </cell>
          <cell r="BR1194" t="str">
            <v/>
          </cell>
          <cell r="BS1194" t="str">
            <v/>
          </cell>
          <cell r="BT1194" t="str">
            <v>นางจารุณีย์ บัวชุ่ม</v>
          </cell>
          <cell r="BU1194">
            <v>0</v>
          </cell>
          <cell r="BV1194" t="str">
            <v>1.นางจารุณีย์   บัวชุ่ม
2.นางบัวคำ   กล้าหาญ
3.นางสาวนงค์คราญ    สมบูรณ์
4.นายวรรณเศวต  วรรณภิละ
5.นายเสรี   ดวงกาศ
6.นางเพ็ญศรี   สุทะเงิน
7.นายเอกรินทร์   ดวงกาศ</v>
          </cell>
          <cell r="BW1194" t="str">
            <v>จำเลยที่ 1
จำเลยที่ 2
จำเลยที่ 3
คู่สมรสจำเลยที่ 3
จำเลยที่ 4
คู่สมรสจำเลยที่ 4
ทายาทจำเลยที่ 4</v>
          </cell>
          <cell r="BX1194" t="str">
            <v xml:space="preserve">3-5106-00543-49-8
3-5009-00293-40-3
3-5009-00285-06-1
3-5009-00796-39-1
3-5009-00167-36-0
3-5009-00085-69-0
1-5009-00225-83-5
</v>
          </cell>
          <cell r="BY1194" t="str">
            <v>-ไม่พบว่ามีกรรมสิทธิ์ในที่ดิน อ.ฝาง  จ.เชียงใหม่
-พบว่ามีกรรมสิทธิ์ในที่ดินโฉนดเลขที่ 16245 หน้าสำรวจ 3038 เลขที่ดิน 573 ต.เวียง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32209 หน้าสำรวจ 8762 เลขที่ดิน 646 ต.เวียง  อ.ฝาง  จ.เชียงใหม่ (ติดจำนอง ธกส)
-พบว่ามีกรรมสิทธิ์ในที่ดินโฉนดเลขที่ 48115 หน้าสำรวจ 12045 เลขที่ดิน 890 ต.เวียง  อ.ฝาง  จ.เชียงใหม่ (ห้ามโอนสิบปี)
-ไม่พบว่ามีกรรมสิทธิ์ในที่ดิน อ.ฝาง  จ.เชียงใหม่
-ไม่พบว่ามีกรรมสิทธิ์ในที่ดิน อ.ฝาง  จ.เชียงใหม่</v>
          </cell>
          <cell r="BZ1194" t="str">
            <v>พบทรัพย์</v>
          </cell>
          <cell r="CA1194"/>
          <cell r="CB1194"/>
          <cell r="CC1194" t="str">
            <v>วชิราภรณ์</v>
          </cell>
          <cell r="CD1194"/>
          <cell r="CE1194"/>
          <cell r="CF1194"/>
          <cell r="CG1194"/>
          <cell r="CH1194"/>
          <cell r="CI1194"/>
          <cell r="CJ1194"/>
          <cell r="CK1194"/>
          <cell r="CL1194">
            <v>243852</v>
          </cell>
          <cell r="CM1194"/>
          <cell r="CN1194"/>
          <cell r="CO1194"/>
        </row>
        <row r="1195">
          <cell r="B1195">
            <v>2679</v>
          </cell>
          <cell r="C1195">
            <v>1193</v>
          </cell>
          <cell r="D1195">
            <v>17</v>
          </cell>
          <cell r="E1195">
            <v>7</v>
          </cell>
          <cell r="F1195">
            <v>2567</v>
          </cell>
          <cell r="G1195">
            <v>800036535568</v>
          </cell>
          <cell r="H1195" t="str">
            <v>นาง</v>
          </cell>
          <cell r="I1195" t="str">
            <v xml:space="preserve">พัฒนรัตน์  </v>
          </cell>
          <cell r="J1195" t="str">
            <v>แสนดังใจ</v>
          </cell>
          <cell r="K1195" t="str">
            <v>3 5004 00249 96 1</v>
          </cell>
          <cell r="L1195" t="str">
            <v>เซ็นทรัล แอร์พอร์ต พลาซ่า เชียงใหม่</v>
          </cell>
          <cell r="M1195" t="str">
            <v>เชียงใหม่ 1</v>
          </cell>
          <cell r="N1195">
            <v>8</v>
          </cell>
          <cell r="O1195" t="str">
            <v>สินเชื่อธนาคารประชาชน</v>
          </cell>
          <cell r="P1195"/>
          <cell r="Q1195"/>
          <cell r="R1195"/>
          <cell r="S1195" t="str">
            <v>แขวงเชียงใหม่</v>
          </cell>
          <cell r="T1195" t="str">
            <v>ผบ.885</v>
          </cell>
          <cell r="U1195">
            <v>2565</v>
          </cell>
          <cell r="V1195" t="str">
            <v>ผบ.1396</v>
          </cell>
          <cell r="W1195">
            <v>2565</v>
          </cell>
          <cell r="X1195">
            <v>29</v>
          </cell>
          <cell r="Y1195">
            <v>8</v>
          </cell>
          <cell r="Z1195">
            <v>2565</v>
          </cell>
          <cell r="AA1195"/>
          <cell r="AB1195"/>
          <cell r="AC1195"/>
          <cell r="AD1195"/>
          <cell r="AE1195"/>
          <cell r="AF1195"/>
          <cell r="AG1195"/>
          <cell r="AH1195"/>
          <cell r="AI1195"/>
          <cell r="AJ1195"/>
          <cell r="AK1195"/>
          <cell r="AL1195"/>
          <cell r="AM1195"/>
          <cell r="AN1195"/>
          <cell r="AO1195"/>
          <cell r="AP1195"/>
          <cell r="AQ1195"/>
          <cell r="AR1195"/>
          <cell r="AS1195"/>
          <cell r="AT1195"/>
          <cell r="AU1195"/>
          <cell r="AV1195"/>
          <cell r="AW1195"/>
          <cell r="AX1195"/>
          <cell r="AY1195"/>
          <cell r="AZ1195"/>
          <cell r="BA1195"/>
          <cell r="BB1195" t="str">
            <v>รายงานผลสืบทรัพย์ 22/8/2567</v>
          </cell>
          <cell r="BC1195" t="str">
            <v/>
          </cell>
          <cell r="BD1195" t="str">
            <v/>
          </cell>
          <cell r="BE1195" t="str">
            <v/>
          </cell>
          <cell r="BF1195" t="str">
            <v/>
          </cell>
          <cell r="BG1195" t="str">
            <v/>
          </cell>
          <cell r="BH1195" t="str">
            <v/>
          </cell>
          <cell r="BI1195" t="str">
            <v/>
          </cell>
          <cell r="BJ1195" t="str">
            <v/>
          </cell>
          <cell r="BK1195" t="str">
            <v/>
          </cell>
          <cell r="BL1195" t="str">
            <v/>
          </cell>
          <cell r="BM1195" t="str">
            <v/>
          </cell>
          <cell r="BN1195" t="str">
            <v/>
          </cell>
          <cell r="BO1195" t="str">
            <v/>
          </cell>
          <cell r="BP1195" t="str">
            <v/>
          </cell>
          <cell r="BQ1195" t="str">
            <v/>
          </cell>
          <cell r="BR1195" t="str">
            <v/>
          </cell>
          <cell r="BS1195" t="str">
            <v/>
          </cell>
          <cell r="BT1195" t="str">
            <v>นางพัฒนรัตน์   แสนดังใจ</v>
          </cell>
          <cell r="BU1195">
            <v>0</v>
          </cell>
          <cell r="BV1195" t="str">
            <v>1.นางพัฒนรัตน์   แสนดังใจ
2.นายชวนชัย  แสนดังใจ
3.นางสาวเนตรดาว  ชมภูเทศ
4.นางสาวเขมณัฏฐ์   ชมภูเทศ</v>
          </cell>
          <cell r="BW1195" t="str">
            <v xml:space="preserve">จำเลยที่ 1
คู่สมรสจำเลยที่ 1
จำเลยที่ 2
จำเลยที่ 3
</v>
          </cell>
          <cell r="BX1195" t="str">
            <v>3-5004-00249-96-1
3-5002-00912-36-4
3-5002-00912-19-4
3-5002-00912-20-8</v>
          </cell>
          <cell r="BY1195" t="str">
            <v>-ไม่พบว่ามีกรรมสิทธิ์ในที่ดิน อ.เมืองเชียงใหม่  จ.เชียงใหม่
-พบว่ามีกรรมสิทธิ์ในที่ดินโฉนดเลขที่ 18842 หน้าสำรวจ 4176 เลขที่ดิน 640 ต.ดอยหล่อ  อ.ดอยหล่อ จ.เชียงใหม่(ติดจำนอง ธกส)
-ไม่พบว่ามีกรรมสิทธิ์ในที่ดิน อ.ดอยหล่อ จ.เชียงใหม่
-พบว่ามีกรรมสิทธิ์ในที่ดินห้องชุดเลขที่ 11/3 ชั้น 2 ชื่ออาคารชุด เดอะยูนีค แอท นิมมาน 2   ต.สุเทพ  อ.เมืองเชียงใหม่ จ.เชียงใหม่(ติดจำนองออมสิน)
-ไม่พบว่ามีกรรมสิทธิ์ในที่ดิน อ.ดอยหล่อ  จ.เชียงใหม่
-ไม่พบว่ามีกรรมสิทธิ์ในที่ดิน อ.เมืองเชียงใหม่  จ.เชียงใหม่
-พบว่ามีกรรมสิทธิ์ในที่ดินโฉนดเลขที่ 12572 หน้าสำรวจ 961 เลขที่ดิน 35 ต.ดอยหล่อ อ.ดอยหล่อ จ.เชียงใหม่(ติดจำนองออมสิน)
-พบว่ามีกรรมสิทธิ์ในที่ดินโฉนดเลขที่ 14875 หน้าสำรวจ 2378 เลขที่ดิน 159 ต.ดอยหล่อ อ.ดอยหล่อ จ.เชียงใหม่ (ติดจำนอง ธกส)
-พบว่ามีกรรมสิทธิ์ในที่ดินโฉนดเลขที่ 14880 หน้าสำรวจ 10312 เลขที่ดิน 748 ต.ดอยหล่อ อ.ดอยหล่อ จ.เชียงใหม่ (ติดจำนอง ธกส)
-พบว่ามีกรรมสิทธิ์ในที่ดินโฉนดเลขที่ 18523 หน้าสำรวจ 3593 เลขที่ดิน 158 ต.ดอยหล่อ อ.ดอยหล่อ จ.เชียงใหม่ (ติดจำนอง ธกส)</v>
          </cell>
          <cell r="BZ1195" t="str">
            <v>พบทรัพย์</v>
          </cell>
          <cell r="CA1195"/>
          <cell r="CB1195"/>
          <cell r="CC1195" t="str">
            <v>วชิราภรณ์</v>
          </cell>
          <cell r="CD1195"/>
          <cell r="CE1195"/>
          <cell r="CF1195"/>
          <cell r="CG1195"/>
          <cell r="CH1195"/>
          <cell r="CI1195"/>
          <cell r="CJ1195"/>
          <cell r="CK1195"/>
          <cell r="CL1195">
            <v>243852</v>
          </cell>
          <cell r="CM1195"/>
          <cell r="CN1195"/>
          <cell r="CO1195"/>
        </row>
        <row r="1196">
          <cell r="B1196">
            <v>2680</v>
          </cell>
          <cell r="C1196">
            <v>1194</v>
          </cell>
          <cell r="D1196">
            <v>10</v>
          </cell>
          <cell r="E1196">
            <v>7</v>
          </cell>
          <cell r="F1196">
            <v>2567</v>
          </cell>
          <cell r="G1196">
            <v>800075173560</v>
          </cell>
          <cell r="H1196" t="str">
            <v>นางสาว</v>
          </cell>
          <cell r="I1196" t="str">
            <v>สุทักษิณา</v>
          </cell>
          <cell r="J1196" t="str">
            <v>นันทะเสนา</v>
          </cell>
          <cell r="K1196"/>
          <cell r="L1196" t="str">
            <v>เซ็นทรัล แอร์พอร์ต พลาซ่า เชียงใหม่</v>
          </cell>
          <cell r="M1196" t="str">
            <v>เชียงใหม่ 1</v>
          </cell>
          <cell r="N1196">
            <v>8</v>
          </cell>
          <cell r="O1196" t="str">
            <v>สินเชื่อธนาคารประชาชน</v>
          </cell>
          <cell r="P1196" t="str">
            <v>1.บุคคลค้ำประกัน</v>
          </cell>
          <cell r="Q1196"/>
          <cell r="R1196"/>
          <cell r="S1196" t="str">
            <v>แขวงเชียงใหม่</v>
          </cell>
          <cell r="T1196" t="str">
            <v>ผบE7796</v>
          </cell>
          <cell r="U1196">
            <v>2565</v>
          </cell>
          <cell r="V1196" t="str">
            <v>ผบE1681</v>
          </cell>
          <cell r="W1196">
            <v>2566</v>
          </cell>
          <cell r="X1196"/>
          <cell r="Y1196"/>
          <cell r="Z1196"/>
          <cell r="AA1196">
            <v>7</v>
          </cell>
          <cell r="AB1196">
            <v>3</v>
          </cell>
          <cell r="AC1196">
            <v>2566</v>
          </cell>
          <cell r="AD1196"/>
          <cell r="AE1196"/>
          <cell r="AF1196"/>
          <cell r="AG1196"/>
          <cell r="AH1196"/>
          <cell r="AI1196"/>
          <cell r="AJ1196"/>
          <cell r="AK1196"/>
          <cell r="AL1196"/>
          <cell r="AM1196"/>
          <cell r="AN1196"/>
          <cell r="AO1196"/>
          <cell r="AP1196"/>
          <cell r="AQ1196"/>
          <cell r="AR1196"/>
          <cell r="AS1196"/>
          <cell r="AT1196"/>
          <cell r="AU1196"/>
          <cell r="AV1196"/>
          <cell r="AW1196"/>
          <cell r="AX1196"/>
          <cell r="AY1196"/>
          <cell r="AZ1196"/>
          <cell r="BA1196"/>
          <cell r="BB1196" t="str">
            <v>รายงานผลสืบทรัพย์ 11/9/2567</v>
          </cell>
          <cell r="BC1196" t="str">
            <v/>
          </cell>
          <cell r="BD1196" t="str">
            <v/>
          </cell>
          <cell r="BE1196" t="str">
            <v/>
          </cell>
          <cell r="BF1196" t="str">
            <v/>
          </cell>
          <cell r="BG1196" t="str">
            <v/>
          </cell>
          <cell r="BH1196" t="str">
            <v/>
          </cell>
          <cell r="BI1196" t="str">
            <v/>
          </cell>
          <cell r="BJ1196" t="str">
            <v/>
          </cell>
          <cell r="BK1196" t="str">
            <v/>
          </cell>
          <cell r="BL1196" t="str">
            <v/>
          </cell>
          <cell r="BM1196" t="str">
            <v/>
          </cell>
          <cell r="BN1196" t="str">
            <v/>
          </cell>
          <cell r="BO1196" t="str">
            <v/>
          </cell>
          <cell r="BP1196" t="str">
            <v/>
          </cell>
          <cell r="BQ1196" t="str">
            <v/>
          </cell>
          <cell r="BR1196" t="str">
            <v/>
          </cell>
          <cell r="BS1196" t="str">
            <v/>
          </cell>
          <cell r="BT1196" t="str">
            <v>นางสาวสุทักษิณา นันทะเสนา</v>
          </cell>
          <cell r="BU1196">
            <v>883165010595</v>
          </cell>
          <cell r="BV1196" t="str">
            <v xml:space="preserve">1.นางสาวสุทักษิณา   นันทะเสนา
2.นายเจษฎา    เนตรผาบ
3.นางสาวอาภัสรา   ฝั้นพรหม
4.นางสาวมะลิวัลย์    คำมา
5.นายณัฐพล   เกตุเทศ
</v>
          </cell>
          <cell r="BW1196" t="str">
            <v>จำเลยที่ 1
จำเลยที่ 2
คู่สมรสจำเลยที่ 2
จำเลยที่ 3
คู่สมรสจำเลยที่ 3</v>
          </cell>
          <cell r="BX1196" t="str">
            <v>3-6706-00352-37-3
5-5106-00032-11-2
3-5101-00888-73-9
1-5101-00129-55-6
1-6599-00488-40-0</v>
          </cell>
          <cell r="BY1196" t="str">
            <v xml:space="preserve">-พบว่ามีกรรมสิทธิ์ในที่ดินโฉนดเลขที่  122492 หน้าสำรวจ 13558 เลขที่ 3681 ต.แม่เหียะ  อ.เมืองเชียงใหม่  จ. เชียงใหม่
-ไม่พบว่ามีกรรมสิทธิ์ในที่ดิน อ.ศรีเทพ  จ.เพชรบูรณ์
-ไม่พบว่ามีกรรมสิทธิ์ในที่ดิน อ.เมืองเชียงใหม่  จ.เชียงใหม่
-ไม่พบว่ามีกรรมสิทธิ์ในที่ดิน อ.เมืองลำพูน  จ.ลำพูน
-พบว่ามีกรรมสิทธิ์ในที่ดินโฉนดเลขที่  7472 หน้าสำรวจ 2321 เลขที่ดิน 956 ต.แม่แรง อ.ป่าซาง  จ.ลำพูน
-พบว่ามีกรรมสิทธิ์ในที่ดินโฉนดเลขที่  77394 หน้าสำรวจ 4738 เลขที่ดิน 5 เหมืองจี้ อ.เมืองลำพูน  จ.ลำพูน (สินส่วนตัว)
-ไม่พบว่ามีกรรมสิทธิ์ในที่ดิน อ.เมืองเชียงใหม่  จ.เชียงใหม่
-พบว่ามีกรรมสิทธิ์ในที่ดินโฉนดเลขที่ 66988 หน้าสำรวจ 16726 ต.สันปูเลย อ.ดอยสะเก็ด  จ.เชียงใหม่
-ไม่พบว่ามีกรรมสิทธิ์ในที่ดิน อ.ดอยสะเก็ด จ.เชียงใหม่
</v>
          </cell>
          <cell r="BZ1196" t="str">
            <v>พบทรัพย์</v>
          </cell>
          <cell r="CA1196"/>
          <cell r="CB1196"/>
          <cell r="CC1196" t="str">
            <v>วชิราภรณ์</v>
          </cell>
          <cell r="CD1196"/>
          <cell r="CE1196"/>
          <cell r="CF1196"/>
          <cell r="CG1196"/>
          <cell r="CH1196"/>
          <cell r="CI1196"/>
          <cell r="CJ1196"/>
          <cell r="CK1196"/>
          <cell r="CL1196">
            <v>243902</v>
          </cell>
          <cell r="CM1196"/>
          <cell r="CN1196"/>
          <cell r="CO1196"/>
        </row>
        <row r="1197">
          <cell r="B1197">
            <v>2683</v>
          </cell>
          <cell r="C1197">
            <v>1195</v>
          </cell>
          <cell r="D1197"/>
          <cell r="E1197"/>
          <cell r="F1197"/>
          <cell r="G1197">
            <v>800052585208</v>
          </cell>
          <cell r="H1197" t="str">
            <v>นางสาว</v>
          </cell>
          <cell r="I1197" t="str">
            <v xml:space="preserve">อณัฐพร </v>
          </cell>
          <cell r="J1197" t="str">
            <v>พึ่งแย้ม</v>
          </cell>
          <cell r="K1197"/>
          <cell r="L1197" t="str">
            <v>บวกครกหลวง</v>
          </cell>
          <cell r="M1197" t="str">
            <v>เชียงใหม่ 3</v>
          </cell>
          <cell r="N1197">
            <v>8</v>
          </cell>
          <cell r="O1197" t="str">
            <v>สินเชื่อเคหะ</v>
          </cell>
          <cell r="P1197" t="str">
            <v>1.บุคคลค้ำประกัน</v>
          </cell>
          <cell r="Q1197"/>
          <cell r="R1197"/>
          <cell r="S1197" t="str">
            <v>จังหวัดเชียงใหม่</v>
          </cell>
          <cell r="T1197" t="str">
            <v>ผบ1498</v>
          </cell>
          <cell r="U1197">
            <v>2562</v>
          </cell>
          <cell r="V1197" t="str">
            <v>ผบ1961</v>
          </cell>
          <cell r="W1197">
            <v>2562</v>
          </cell>
          <cell r="X1197">
            <v>16</v>
          </cell>
          <cell r="Y1197">
            <v>9</v>
          </cell>
          <cell r="Z1197">
            <v>2562</v>
          </cell>
          <cell r="AA1197"/>
          <cell r="AB1197"/>
          <cell r="AC1197"/>
          <cell r="AD1197"/>
          <cell r="AE1197"/>
          <cell r="AF1197"/>
          <cell r="AG1197"/>
          <cell r="AH1197"/>
          <cell r="AI1197"/>
          <cell r="AJ1197"/>
          <cell r="AK1197"/>
          <cell r="AL1197"/>
          <cell r="AM1197"/>
          <cell r="AN1197"/>
          <cell r="AO1197"/>
          <cell r="AP1197"/>
          <cell r="AQ1197"/>
          <cell r="AR1197"/>
          <cell r="AS1197"/>
          <cell r="AT1197"/>
          <cell r="AU1197"/>
          <cell r="AV1197"/>
          <cell r="AW1197"/>
          <cell r="AX1197"/>
          <cell r="AY1197"/>
          <cell r="AZ1197"/>
          <cell r="BA1197"/>
          <cell r="BB1197" t="str">
            <v>รายงานสืบทรัพย์ 11/11/2567</v>
          </cell>
          <cell r="BC1197" t="str">
            <v/>
          </cell>
          <cell r="BD1197" t="str">
            <v/>
          </cell>
          <cell r="BE1197" t="str">
            <v/>
          </cell>
          <cell r="BF1197" t="str">
            <v/>
          </cell>
          <cell r="BG1197" t="str">
            <v/>
          </cell>
          <cell r="BH1197" t="str">
            <v/>
          </cell>
          <cell r="BI1197" t="str">
            <v/>
          </cell>
          <cell r="BJ1197" t="str">
            <v/>
          </cell>
          <cell r="BK1197" t="str">
            <v/>
          </cell>
          <cell r="BL1197" t="str">
            <v/>
          </cell>
          <cell r="BM1197" t="str">
            <v/>
          </cell>
          <cell r="BN1197" t="str">
            <v/>
          </cell>
          <cell r="BO1197" t="str">
            <v/>
          </cell>
          <cell r="BP1197" t="str">
            <v/>
          </cell>
          <cell r="BQ1197" t="str">
            <v/>
          </cell>
          <cell r="BR1197" t="str">
            <v/>
          </cell>
          <cell r="BS1197" t="str">
            <v/>
          </cell>
          <cell r="BT1197" t="str">
            <v>นางสาวอณัฐพร  พึ่งแย้ม</v>
          </cell>
          <cell r="BU1197">
            <v>0</v>
          </cell>
          <cell r="BV1197" t="str">
            <v>1.นางสาวอณัฐพร พึ่งแย้ม
2.นายอาณัติ สุรินทร์</v>
          </cell>
          <cell r="BW1197" t="str">
            <v>จำเลยที่ 1
คู่สมรสจำเลยที่ 1</v>
          </cell>
          <cell r="BX1197" t="str">
            <v>3-6697-00025-84-4
3-5099-00360-98-2</v>
          </cell>
          <cell r="BY1197" t="str">
            <v>-ไม่พบว่ามีกรรมสิทธิ์ในที่ดิน อ.เมืองเชียงใหม่ จ.เชียงใหม่
-พบว่ามีกรรมสิทธิ์ในที่ดินโฉนดเลขที่ 9894 ต.บางมูลนาก อ.บางมูลนาก จ.พิจิตร (ติดอายัด)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อ.บางมูลนาก จ.พิจิตร
-ไม่พบว่ามีกรรมสิทธิ์ในที่ดิน อ.สันกำแพง จ.เชียงใหม่</v>
          </cell>
          <cell r="BZ1197" t="str">
            <v>พบ</v>
          </cell>
          <cell r="CA1197"/>
          <cell r="CB1197"/>
          <cell r="CC1197" t="str">
            <v>ปฏิยุทธ์</v>
          </cell>
          <cell r="CD1197"/>
          <cell r="CE1197"/>
          <cell r="CF1197"/>
          <cell r="CG1197"/>
          <cell r="CH1197"/>
          <cell r="CI1197"/>
          <cell r="CJ1197"/>
          <cell r="CK1197"/>
          <cell r="CL1197">
            <v>243941</v>
          </cell>
          <cell r="CM1197"/>
          <cell r="CN1197"/>
          <cell r="CO1197"/>
        </row>
        <row r="1198">
          <cell r="B1198">
            <v>2684</v>
          </cell>
          <cell r="C1198">
            <v>1196</v>
          </cell>
          <cell r="D1198"/>
          <cell r="E1198"/>
          <cell r="F1198"/>
          <cell r="G1198" t="str">
            <v>800093362674,
800112671188,
800137301258</v>
          </cell>
          <cell r="H1198" t="str">
            <v>นาย</v>
          </cell>
          <cell r="I1198" t="str">
            <v>ศราวุธ</v>
          </cell>
          <cell r="J1198" t="str">
            <v>วงค์หาญ</v>
          </cell>
          <cell r="K1198" t="str">
            <v>1-5009-01233-74-2</v>
          </cell>
          <cell r="L1198" t="str">
            <v>บิ๊กซี หางดง, แม่แจ่ม</v>
          </cell>
          <cell r="M1198" t="str">
            <v>เชียงใหม่ 3</v>
          </cell>
          <cell r="N1198">
            <v>8</v>
          </cell>
          <cell r="O1198" t="str">
            <v>สินเชื่อธนาคารประชาชน</v>
          </cell>
          <cell r="P1198" t="str">
            <v>1.บุคคลค้ำประกัน</v>
          </cell>
          <cell r="Q1198"/>
          <cell r="R1198"/>
          <cell r="S1198" t="str">
            <v>จังหวัดฝาง</v>
          </cell>
          <cell r="T1198" t="str">
            <v>ผบE36</v>
          </cell>
          <cell r="U1198">
            <v>2566</v>
          </cell>
          <cell r="V1198" t="str">
            <v>ผบE382</v>
          </cell>
          <cell r="W1198">
            <v>2566</v>
          </cell>
          <cell r="X1198">
            <v>20</v>
          </cell>
          <cell r="Y1198">
            <v>4</v>
          </cell>
          <cell r="Z1198">
            <v>2566</v>
          </cell>
          <cell r="AA1198"/>
          <cell r="AB1198"/>
          <cell r="AC1198"/>
          <cell r="AD1198"/>
          <cell r="AE1198"/>
          <cell r="AF1198"/>
          <cell r="AG1198"/>
          <cell r="AH1198"/>
          <cell r="AI1198"/>
          <cell r="AJ1198"/>
          <cell r="AK1198"/>
          <cell r="AL1198"/>
          <cell r="AM1198"/>
          <cell r="AN1198"/>
          <cell r="AO1198"/>
          <cell r="AP1198"/>
          <cell r="AQ1198"/>
          <cell r="AR1198"/>
          <cell r="AS1198"/>
          <cell r="AT1198"/>
          <cell r="AU1198"/>
          <cell r="AV1198"/>
          <cell r="AW1198"/>
          <cell r="AX1198"/>
          <cell r="AY1198"/>
          <cell r="AZ1198"/>
          <cell r="BA1198"/>
          <cell r="BB1198" t="str">
            <v>สืบทรัพย์ (คำสั่ง 22/8/2566) // รายงานวันที่ 25/9/67</v>
          </cell>
          <cell r="BC1198" t="str">
            <v/>
          </cell>
          <cell r="BD1198" t="str">
            <v/>
          </cell>
          <cell r="BE1198" t="str">
            <v/>
          </cell>
          <cell r="BF1198" t="str">
            <v/>
          </cell>
          <cell r="BG1198" t="str">
            <v/>
          </cell>
          <cell r="BH1198" t="str">
            <v/>
          </cell>
          <cell r="BI1198" t="str">
            <v/>
          </cell>
          <cell r="BJ1198" t="str">
            <v/>
          </cell>
          <cell r="BK1198" t="str">
            <v/>
          </cell>
          <cell r="BL1198" t="str">
            <v/>
          </cell>
          <cell r="BM1198" t="str">
            <v/>
          </cell>
          <cell r="BN1198" t="str">
            <v/>
          </cell>
          <cell r="BO1198" t="str">
            <v/>
          </cell>
          <cell r="BP1198" t="str">
            <v/>
          </cell>
          <cell r="BQ1198" t="str">
            <v/>
          </cell>
          <cell r="BR1198" t="str">
            <v/>
          </cell>
          <cell r="BS1198" t="str">
            <v/>
          </cell>
          <cell r="BT1198" t="str">
            <v>นายศราวุธ วงค์หาญ</v>
          </cell>
          <cell r="BU1198">
            <v>0</v>
          </cell>
          <cell r="BV1198" t="str">
            <v>1.นายศราวุธ วงค์หาญ
2.นางสาวผ่องนภา สุขจริง
3.นางสาววสิตา คันใจ
4.นางสาววันวิสา แปงจันทร์หอม</v>
          </cell>
          <cell r="BW1198" t="str">
            <v>จำเลยที่ 1
คู่สมรสจำเลยที่ 1
จำเลยที่ 2
จำเลยที่ 3</v>
          </cell>
          <cell r="BX1198" t="str">
            <v>1-5009-01233-74-2
1-5207-00051-46-9
1-5403-00096-39-2
1-5099-00877-12-1</v>
          </cell>
          <cell r="BY1198" t="str">
            <v xml:space="preserve">-ไม่พบว่ามีกรรมสิทธิ์ในที่ดิน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-พบว่ามีกรรมสิทธิ์ในที่ดินโฉนดเลขที่ 32560 ต.วังเหนือ อ.วังเหนือ จ.ลำปาง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อ.ลอง จ.แพร่
-ไม่พบว่ามีกรรมสิทธิ์ในที่ดิน อ.เมืองเชียงใหม่ จ.เชียงใหม่
-ไม่พบว่ามีกรรมสิทธิ์ในที่ดิน อ.หางดง จ.เชียงใหม่
</v>
          </cell>
          <cell r="BZ1198" t="str">
            <v>พบ</v>
          </cell>
          <cell r="CA1198"/>
          <cell r="CB1198"/>
          <cell r="CC1198" t="str">
            <v>ปฏิยุทธ์</v>
          </cell>
          <cell r="CD1198"/>
          <cell r="CE1198"/>
          <cell r="CF1198"/>
          <cell r="CG1198"/>
          <cell r="CH1198"/>
          <cell r="CI1198"/>
          <cell r="CJ1198"/>
          <cell r="CK1198"/>
          <cell r="CL1198"/>
          <cell r="CM1198"/>
          <cell r="CN1198"/>
          <cell r="CO1198"/>
        </row>
        <row r="1199">
          <cell r="B1199">
            <v>2685</v>
          </cell>
          <cell r="C1199">
            <v>1197</v>
          </cell>
          <cell r="D1199"/>
          <cell r="E1199"/>
          <cell r="F1199"/>
          <cell r="G1199">
            <v>800144892075</v>
          </cell>
          <cell r="H1199" t="str">
            <v>นางสาว</v>
          </cell>
          <cell r="I1199" t="str">
            <v>อินทุอร</v>
          </cell>
          <cell r="J1199" t="str">
            <v>วังตั๋นหรือปันทะ</v>
          </cell>
          <cell r="K1199" t="str">
            <v>3-5012-00283-08-2</v>
          </cell>
          <cell r="L1199" t="str">
            <v>บิ๊กซี หางดง</v>
          </cell>
          <cell r="M1199" t="str">
            <v>เชียงใหม่ 3</v>
          </cell>
          <cell r="N1199">
            <v>8</v>
          </cell>
          <cell r="O1199" t="str">
            <v>สินเชื่อธนาคารประชาชน</v>
          </cell>
          <cell r="P1199" t="str">
            <v>1.บุคคลค้ำประกัน</v>
          </cell>
          <cell r="Q1199"/>
          <cell r="R1199"/>
          <cell r="S1199" t="str">
            <v>แขวงเชียงใหม่</v>
          </cell>
          <cell r="T1199" t="str">
            <v>ผบE1897</v>
          </cell>
          <cell r="U1199">
            <v>2566</v>
          </cell>
          <cell r="V1199" t="str">
            <v>ผบE3412</v>
          </cell>
          <cell r="W1199">
            <v>2566</v>
          </cell>
          <cell r="X1199">
            <v>19</v>
          </cell>
          <cell r="Y1199">
            <v>5</v>
          </cell>
          <cell r="Z1199">
            <v>2566</v>
          </cell>
          <cell r="AA1199"/>
          <cell r="AB1199"/>
          <cell r="AC1199"/>
          <cell r="AD1199"/>
          <cell r="AE1199"/>
          <cell r="AF1199"/>
          <cell r="AG1199"/>
          <cell r="AH1199"/>
          <cell r="AI1199"/>
          <cell r="AJ1199"/>
          <cell r="AK1199"/>
          <cell r="AL1199"/>
          <cell r="AM1199"/>
          <cell r="AN1199"/>
          <cell r="AO1199"/>
          <cell r="AP1199"/>
          <cell r="AQ1199"/>
          <cell r="AR1199"/>
          <cell r="AS1199"/>
          <cell r="AT1199"/>
          <cell r="AU1199"/>
          <cell r="AV1199"/>
          <cell r="AW1199"/>
          <cell r="AX1199"/>
          <cell r="AY1199"/>
          <cell r="AZ1199"/>
          <cell r="BA1199"/>
          <cell r="BB1199"/>
          <cell r="BC1199" t="str">
            <v/>
          </cell>
          <cell r="BD1199" t="str">
            <v/>
          </cell>
          <cell r="BE1199" t="str">
            <v/>
          </cell>
          <cell r="BF1199" t="str">
            <v/>
          </cell>
          <cell r="BG1199" t="str">
            <v/>
          </cell>
          <cell r="BH1199" t="str">
            <v/>
          </cell>
          <cell r="BI1199" t="str">
            <v/>
          </cell>
          <cell r="BJ1199" t="str">
            <v/>
          </cell>
          <cell r="BK1199" t="str">
            <v/>
          </cell>
          <cell r="BL1199" t="str">
            <v/>
          </cell>
          <cell r="BM1199" t="str">
            <v/>
          </cell>
          <cell r="BN1199" t="str">
            <v/>
          </cell>
          <cell r="BO1199" t="str">
            <v/>
          </cell>
          <cell r="BP1199" t="str">
            <v/>
          </cell>
          <cell r="BQ1199" t="str">
            <v/>
          </cell>
          <cell r="BR1199" t="str">
            <v/>
          </cell>
          <cell r="BS1199" t="str">
            <v/>
          </cell>
          <cell r="BT1199" t="str">
            <v>นางสาวอินทุอร วังตั๋นหรือปันทะ</v>
          </cell>
          <cell r="BU1199">
            <v>0</v>
          </cell>
          <cell r="BV1199" t="str">
            <v xml:space="preserve">1.นางสาวอินทุอร วังตั๋น
2.นางสาวอรพิน บุญสม </v>
          </cell>
          <cell r="BW1199" t="str">
            <v>จำเลยที่ 1
จำเลยที่ 2</v>
          </cell>
          <cell r="BX1199" t="str">
            <v>3-5012-00283-08-2
3-5012-00519-69-8</v>
          </cell>
          <cell r="BY1199"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อ.เมืองพิษณุโลก จ.พิษณุโลก
</v>
          </cell>
          <cell r="BZ1199" t="str">
            <v>ไม่พบ</v>
          </cell>
          <cell r="CA1199"/>
          <cell r="CB1199"/>
          <cell r="CC1199" t="str">
            <v>ปฏิยุทธ์</v>
          </cell>
          <cell r="CD1199"/>
          <cell r="CE1199"/>
          <cell r="CF1199"/>
          <cell r="CG1199"/>
          <cell r="CH1199"/>
          <cell r="CI1199"/>
          <cell r="CJ1199"/>
          <cell r="CK1199"/>
          <cell r="CL1199"/>
          <cell r="CM1199"/>
          <cell r="CN1199"/>
          <cell r="CO1199"/>
        </row>
        <row r="1200">
          <cell r="B1200">
            <v>2686</v>
          </cell>
          <cell r="C1200">
            <v>1198</v>
          </cell>
          <cell r="D1200"/>
          <cell r="E1200"/>
          <cell r="F1200"/>
          <cell r="G1200">
            <v>800144892067</v>
          </cell>
          <cell r="H1200" t="str">
            <v>นางสาว</v>
          </cell>
          <cell r="I1200" t="str">
            <v>อรพิน</v>
          </cell>
          <cell r="J1200" t="str">
            <v>บุญสม</v>
          </cell>
          <cell r="K1200" t="str">
            <v>3-5012-00519-69-8</v>
          </cell>
          <cell r="L1200" t="str">
            <v>บิ๊กซี หางดง</v>
          </cell>
          <cell r="M1200" t="str">
            <v>เชียงใหม่ 3</v>
          </cell>
          <cell r="N1200">
            <v>8</v>
          </cell>
          <cell r="O1200"/>
          <cell r="P1200" t="str">
            <v>1.บุคคลค้ำประกัน</v>
          </cell>
          <cell r="Q1200"/>
          <cell r="R1200"/>
          <cell r="S1200" t="str">
            <v>แขวงเชียงใหม่</v>
          </cell>
          <cell r="T1200" t="str">
            <v>ผบE1896</v>
          </cell>
          <cell r="U1200">
            <v>2566</v>
          </cell>
          <cell r="V1200" t="str">
            <v>ผบE3372</v>
          </cell>
          <cell r="W1200">
            <v>2566</v>
          </cell>
          <cell r="X1200">
            <v>19</v>
          </cell>
          <cell r="Y1200">
            <v>5</v>
          </cell>
          <cell r="Z1200">
            <v>2566</v>
          </cell>
          <cell r="AA1200"/>
          <cell r="AB1200"/>
          <cell r="AC1200"/>
          <cell r="AD1200"/>
          <cell r="AE1200"/>
          <cell r="AF1200"/>
          <cell r="AG1200"/>
          <cell r="AH1200"/>
          <cell r="AI1200"/>
          <cell r="AJ1200"/>
          <cell r="AK1200"/>
          <cell r="AL1200"/>
          <cell r="AM1200"/>
          <cell r="AN1200"/>
          <cell r="AO1200"/>
          <cell r="AP1200"/>
          <cell r="AQ1200"/>
          <cell r="AR1200"/>
          <cell r="AS1200"/>
          <cell r="AT1200"/>
          <cell r="AU1200"/>
          <cell r="AV1200"/>
          <cell r="AW1200"/>
          <cell r="AX1200"/>
          <cell r="AY1200"/>
          <cell r="AZ1200"/>
          <cell r="BA1200"/>
          <cell r="BB1200"/>
          <cell r="BC1200" t="str">
            <v/>
          </cell>
          <cell r="BD1200" t="str">
            <v/>
          </cell>
          <cell r="BE1200" t="str">
            <v/>
          </cell>
          <cell r="BF1200" t="str">
            <v/>
          </cell>
          <cell r="BG1200" t="str">
            <v/>
          </cell>
          <cell r="BH1200" t="str">
            <v/>
          </cell>
          <cell r="BI1200" t="str">
            <v/>
          </cell>
          <cell r="BJ1200" t="str">
            <v/>
          </cell>
          <cell r="BK1200" t="str">
            <v/>
          </cell>
          <cell r="BL1200" t="str">
            <v/>
          </cell>
          <cell r="BM1200" t="str">
            <v/>
          </cell>
          <cell r="BN1200" t="str">
            <v/>
          </cell>
          <cell r="BO1200" t="str">
            <v/>
          </cell>
          <cell r="BP1200" t="str">
            <v/>
          </cell>
          <cell r="BQ1200" t="str">
            <v/>
          </cell>
          <cell r="BR1200" t="str">
            <v/>
          </cell>
          <cell r="BS1200" t="str">
            <v/>
          </cell>
          <cell r="BT1200" t="str">
            <v>นางสาวอรพิน บุญสม</v>
          </cell>
          <cell r="BU1200">
            <v>0</v>
          </cell>
          <cell r="BV1200"/>
          <cell r="BW1200"/>
          <cell r="BX1200"/>
          <cell r="BY1200"/>
          <cell r="BZ1200"/>
          <cell r="CA1200"/>
          <cell r="CB1200"/>
          <cell r="CC1200"/>
          <cell r="CD1200"/>
          <cell r="CE1200"/>
          <cell r="CF1200"/>
          <cell r="CG1200"/>
          <cell r="CH1200"/>
          <cell r="CI1200"/>
          <cell r="CJ1200"/>
          <cell r="CK1200"/>
          <cell r="CL1200"/>
          <cell r="CM1200"/>
          <cell r="CN1200"/>
          <cell r="CO1200"/>
        </row>
        <row r="1201">
          <cell r="B1201">
            <v>2687</v>
          </cell>
          <cell r="C1201">
            <v>1199</v>
          </cell>
          <cell r="D1201"/>
          <cell r="E1201"/>
          <cell r="F1201"/>
          <cell r="G1201">
            <v>800068166233</v>
          </cell>
          <cell r="H1201" t="str">
            <v>นาย</v>
          </cell>
          <cell r="I1201" t="str">
            <v>สุวัฒน์</v>
          </cell>
          <cell r="J1201" t="str">
            <v>ดีคำมา</v>
          </cell>
          <cell r="K1201" t="str">
            <v>2-5021-01006-02-4</v>
          </cell>
          <cell r="L1201" t="str">
            <v>บิ๊กซี หางดง</v>
          </cell>
          <cell r="M1201" t="str">
            <v>เชียงใหม่ 3</v>
          </cell>
          <cell r="N1201">
            <v>8</v>
          </cell>
          <cell r="O1201" t="str">
            <v>สินเชื่อธนาคารประชาชน</v>
          </cell>
          <cell r="P1201" t="str">
            <v>1.บุคคลค้ำประกัน</v>
          </cell>
          <cell r="Q1201"/>
          <cell r="R1201"/>
          <cell r="S1201" t="str">
            <v>แขวงเชียงใหม่</v>
          </cell>
          <cell r="T1201" t="str">
            <v>ผบE1432</v>
          </cell>
          <cell r="U1201">
            <v>2566</v>
          </cell>
          <cell r="V1201" t="str">
            <v xml:space="preserve">  ผบE3295</v>
          </cell>
          <cell r="W1201">
            <v>2566</v>
          </cell>
          <cell r="X1201">
            <v>16</v>
          </cell>
          <cell r="Y1201">
            <v>5</v>
          </cell>
          <cell r="Z1201">
            <v>2566</v>
          </cell>
          <cell r="AA1201"/>
          <cell r="AB1201"/>
          <cell r="AC1201"/>
          <cell r="AD1201"/>
          <cell r="AE1201"/>
          <cell r="AF1201"/>
          <cell r="AG1201"/>
          <cell r="AH1201"/>
          <cell r="AI1201"/>
          <cell r="AJ1201"/>
          <cell r="AK1201"/>
          <cell r="AL1201"/>
          <cell r="AM1201"/>
          <cell r="AN1201"/>
          <cell r="AO1201"/>
          <cell r="AP1201"/>
          <cell r="AQ1201"/>
          <cell r="AR1201"/>
          <cell r="AS1201"/>
          <cell r="AT1201"/>
          <cell r="AU1201"/>
          <cell r="AV1201"/>
          <cell r="AW1201"/>
          <cell r="AX1201"/>
          <cell r="AY1201"/>
          <cell r="AZ1201"/>
          <cell r="BA1201"/>
          <cell r="BB1201" t="str">
            <v>สืบทรัพย์ (คำสั่ง 22/8/2566) // รายงานวันที่ 25/9/67</v>
          </cell>
          <cell r="BC1201" t="str">
            <v/>
          </cell>
          <cell r="BD1201" t="str">
            <v/>
          </cell>
          <cell r="BE1201" t="str">
            <v/>
          </cell>
          <cell r="BF1201" t="str">
            <v/>
          </cell>
          <cell r="BG1201" t="str">
            <v/>
          </cell>
          <cell r="BH1201" t="str">
            <v/>
          </cell>
          <cell r="BI1201" t="str">
            <v/>
          </cell>
          <cell r="BJ1201" t="str">
            <v/>
          </cell>
          <cell r="BK1201" t="str">
            <v/>
          </cell>
          <cell r="BL1201" t="str">
            <v/>
          </cell>
          <cell r="BM1201" t="str">
            <v/>
          </cell>
          <cell r="BN1201" t="str">
            <v/>
          </cell>
          <cell r="BO1201" t="str">
            <v/>
          </cell>
          <cell r="BP1201" t="str">
            <v/>
          </cell>
          <cell r="BQ1201" t="str">
            <v/>
          </cell>
          <cell r="BR1201" t="str">
            <v/>
          </cell>
          <cell r="BS1201" t="str">
            <v/>
          </cell>
          <cell r="BT1201" t="str">
            <v>นายสุวัฒน์ ดีคำมา</v>
          </cell>
          <cell r="BU1201">
            <v>0</v>
          </cell>
          <cell r="BV1201" t="str">
            <v>1.นายสุวัฒน์ ดีคำมา
2.นางสาวกัญจน์ธนพร วงค์พุทธคำ 
3.นางสาวนันทิดา ศรีบุญเรือง
4.นายพงษ์เจริญ ศรีบุญเรือง
5.นายณัฐพล นะงอลา
6.นางสาวสุภาวดี หลวงมะลิ</v>
          </cell>
          <cell r="BW1201" t="str">
            <v>จำเลยที่ 1
คู่สมรสจำเลยที่ 1
จำเลยที่ 2
คู่สมรสจำเลยที่ 2
จำเลยที่ 3
คู่สมรสจำเลยที่ 3</v>
          </cell>
          <cell r="BX1201" t="str">
            <v>2-5021-01006-02-4
1-5502-00001-80-2
3-5605-00542-45-7
3-5099-01194-48-2
1-5099-01184-97-9
1-5804-00015-91-2</v>
          </cell>
          <cell r="BY1201" t="str">
            <v>-ไม่พบว่ามีกรรมสิทธิ์ในที่ดิน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อ.บ้านธิ จ.ลำพูน
-ไม่พบว่ามีกรรมสิทธิ์ในที่ดิน อ.แม่จริม จ.น่าน 
-ไม่พบว่ามีกรรมสิทธิ์ในที่ดิน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อ.บ้านธิ จ.ลำพูน
-พบว่ามีกรรมสิทธิ์ในที่ดินโฉนดเลขที่ 3710 ต.หนองแดง อ.แม่จริม จ.น่าน (สินส่วนตัว)
-ไม่พบว่ามีกรรมสิทธิ์ในที่ดิน อ.เมืองเชียงใหม่ จ.เชียงใหม่
-พบว่ามีกรรมสิทธิ์ในที่ดินโฉนดเลขที่ 5234 ต.บ้านถ้ำ อ.ดอกคำใต้ จ.พะเยา (ปลอดจำนอง)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อ.ดอกคำใต้ จ.พะเยา 
-พบว่ามีกรรมสิทธิ์ในที่ดินโฉนดเลขที่ 126103 ต.มะเขือแจ้ อ.เมืองลำพูน จ.ลำพูน (สินส่วนตัว)
-พบว่ามีกรรมสิทธิ์ในที่ดินโฉนดเลขที่ 126104 ต.มะเขือแจ้  อ.เมืองลำพูน จ.ลำพูน (สินส่วนตัว)
-พบว่ามีกรรมสิทธิ์ในที่ดินโฉนดเลขที่ 126105 ต.มะเขือแจ้  อ.เมืองลำพูน จ.ลำพูน (สินสมรส)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11971 ต.แม่ยวม อ.แม่สะเรียง จ.แม่ฮ่องสอน (สินส่วนตัว)</v>
          </cell>
          <cell r="BZ1201" t="str">
            <v>พบ</v>
          </cell>
          <cell r="CA1201"/>
          <cell r="CB1201"/>
          <cell r="CC1201" t="str">
            <v>ปฏิยุทธ์</v>
          </cell>
          <cell r="CD1201"/>
          <cell r="CE1201"/>
          <cell r="CF1201"/>
          <cell r="CG1201"/>
          <cell r="CH1201"/>
          <cell r="CI1201"/>
          <cell r="CJ1201"/>
          <cell r="CK1201"/>
          <cell r="CL1201"/>
          <cell r="CM1201"/>
          <cell r="CN1201"/>
          <cell r="CO1201"/>
        </row>
        <row r="1202">
          <cell r="B1202">
            <v>2688</v>
          </cell>
          <cell r="C1202">
            <v>1200</v>
          </cell>
          <cell r="D1202"/>
          <cell r="E1202"/>
          <cell r="F1202"/>
          <cell r="G1202">
            <v>800080119277</v>
          </cell>
          <cell r="H1202" t="str">
            <v>นางสาว</v>
          </cell>
          <cell r="I1202" t="str">
            <v>สาวิตรี</v>
          </cell>
          <cell r="J1202" t="str">
            <v>หน่ออุ่น</v>
          </cell>
          <cell r="K1202" t="str">
            <v>1-5099-00907-83-7</v>
          </cell>
          <cell r="L1202" t="str">
            <v>บิ๊กซี หางดง</v>
          </cell>
          <cell r="M1202" t="str">
            <v>เชียงใหม่ 3</v>
          </cell>
          <cell r="N1202">
            <v>8</v>
          </cell>
          <cell r="O1202" t="str">
            <v>สินเชื่อธนาคารประชาชน</v>
          </cell>
          <cell r="P1202" t="str">
            <v>1.บุคคลค้ำประกัน</v>
          </cell>
          <cell r="Q1202"/>
          <cell r="R1202"/>
          <cell r="S1202" t="str">
            <v>แขวงเชียงใหม่</v>
          </cell>
          <cell r="T1202" t="str">
            <v>ผบE1890</v>
          </cell>
          <cell r="U1202">
            <v>2566</v>
          </cell>
          <cell r="V1202" t="str">
            <v>ผบE3417</v>
          </cell>
          <cell r="W1202">
            <v>2566</v>
          </cell>
          <cell r="X1202"/>
          <cell r="Y1202"/>
          <cell r="Z1202"/>
          <cell r="AA1202">
            <v>19</v>
          </cell>
          <cell r="AB1202">
            <v>5</v>
          </cell>
          <cell r="AC1202">
            <v>2566</v>
          </cell>
          <cell r="AD1202"/>
          <cell r="AE1202"/>
          <cell r="AF1202"/>
          <cell r="AG1202"/>
          <cell r="AH1202"/>
          <cell r="AI1202"/>
          <cell r="AJ1202"/>
          <cell r="AK1202"/>
          <cell r="AL1202"/>
          <cell r="AM1202"/>
          <cell r="AN1202"/>
          <cell r="AO1202"/>
          <cell r="AP1202"/>
          <cell r="AQ1202"/>
          <cell r="AR1202"/>
          <cell r="AS1202"/>
          <cell r="AT1202"/>
          <cell r="AU1202"/>
          <cell r="AV1202"/>
          <cell r="AW1202"/>
          <cell r="AX1202"/>
          <cell r="AY1202"/>
          <cell r="AZ1202"/>
          <cell r="BA1202"/>
          <cell r="BB1202"/>
          <cell r="BC1202" t="str">
            <v/>
          </cell>
          <cell r="BD1202" t="str">
            <v/>
          </cell>
          <cell r="BE1202" t="str">
            <v/>
          </cell>
          <cell r="BF1202" t="str">
            <v/>
          </cell>
          <cell r="BG1202" t="str">
            <v/>
          </cell>
          <cell r="BH1202" t="str">
            <v/>
          </cell>
          <cell r="BI1202" t="str">
            <v/>
          </cell>
          <cell r="BJ1202" t="str">
            <v/>
          </cell>
          <cell r="BK1202" t="str">
            <v/>
          </cell>
          <cell r="BL1202" t="str">
            <v/>
          </cell>
          <cell r="BM1202" t="str">
            <v/>
          </cell>
          <cell r="BN1202" t="str">
            <v/>
          </cell>
          <cell r="BO1202" t="str">
            <v/>
          </cell>
          <cell r="BP1202" t="str">
            <v/>
          </cell>
          <cell r="BQ1202" t="str">
            <v/>
          </cell>
          <cell r="BR1202" t="str">
            <v/>
          </cell>
          <cell r="BS1202" t="str">
            <v/>
          </cell>
          <cell r="BT1202" t="str">
            <v>นางสาวสาวิตรี หน่ออุ่น</v>
          </cell>
          <cell r="BU1202">
            <v>0</v>
          </cell>
          <cell r="BV1202"/>
          <cell r="BW1202" t="str">
            <v>จำเลยที่ 1
คู่สมรสจำเลยที่ 1
จำเลยที่ 2
คู่สมรสจำเลยที่ 2
จำเลยที่ 3</v>
          </cell>
          <cell r="BX1202"/>
          <cell r="BY1202" t="e">
            <v>#NAME?</v>
          </cell>
          <cell r="BZ1202" t="str">
            <v>ไม่พบ</v>
          </cell>
          <cell r="CA1202"/>
          <cell r="CB1202"/>
          <cell r="CC1202" t="str">
            <v>ปฏิยุทธ์</v>
          </cell>
          <cell r="CD1202"/>
          <cell r="CE1202"/>
          <cell r="CF1202"/>
          <cell r="CG1202"/>
          <cell r="CH1202"/>
          <cell r="CI1202"/>
          <cell r="CJ1202"/>
          <cell r="CK1202"/>
          <cell r="CL1202"/>
          <cell r="CM1202"/>
          <cell r="CN1202"/>
          <cell r="CO1202"/>
        </row>
        <row r="1203">
          <cell r="B1203">
            <v>2689</v>
          </cell>
          <cell r="C1203">
            <v>1201</v>
          </cell>
          <cell r="D1203"/>
          <cell r="E1203"/>
          <cell r="F1203"/>
          <cell r="G1203">
            <v>800085639402</v>
          </cell>
          <cell r="H1203" t="str">
            <v>นาย</v>
          </cell>
          <cell r="I1203" t="str">
            <v>สามารถ</v>
          </cell>
          <cell r="J1203" t="str">
            <v>อ่อนเสาร์</v>
          </cell>
          <cell r="K1203" t="str">
            <v>1-5018-00003-88-2</v>
          </cell>
          <cell r="L1203" t="str">
            <v>บิ๊กซี หางดง</v>
          </cell>
          <cell r="M1203" t="str">
            <v>เชียงใหม่ 3</v>
          </cell>
          <cell r="N1203">
            <v>8</v>
          </cell>
          <cell r="O1203" t="str">
            <v>สินเชื่อธนาคารประชาชน</v>
          </cell>
          <cell r="P1203" t="str">
            <v>1.บุคคลค้ำประกัน</v>
          </cell>
          <cell r="Q1203"/>
          <cell r="R1203"/>
          <cell r="S1203" t="str">
            <v>จังหวัดฮอด</v>
          </cell>
          <cell r="T1203" t="str">
            <v>ผบE211</v>
          </cell>
          <cell r="U1203">
            <v>2566</v>
          </cell>
          <cell r="V1203" t="str">
            <v>ผบE567</v>
          </cell>
          <cell r="W1203">
            <v>2566</v>
          </cell>
          <cell r="X1203"/>
          <cell r="Y1203"/>
          <cell r="Z1203"/>
          <cell r="AA1203">
            <v>1</v>
          </cell>
          <cell r="AB1203">
            <v>6</v>
          </cell>
          <cell r="AC1203">
            <v>2566</v>
          </cell>
          <cell r="AD1203"/>
          <cell r="AE1203"/>
          <cell r="AF1203"/>
          <cell r="AG1203"/>
          <cell r="AH1203"/>
          <cell r="AI1203"/>
          <cell r="AJ1203"/>
          <cell r="AK1203"/>
          <cell r="AL1203"/>
          <cell r="AM1203"/>
          <cell r="AN1203"/>
          <cell r="AO1203"/>
          <cell r="AP1203"/>
          <cell r="AQ1203"/>
          <cell r="AR1203"/>
          <cell r="AS1203"/>
          <cell r="AT1203"/>
          <cell r="AU1203"/>
          <cell r="AV1203"/>
          <cell r="AW1203"/>
          <cell r="AX1203"/>
          <cell r="AY1203"/>
          <cell r="AZ1203"/>
          <cell r="BA1203"/>
          <cell r="BB1203"/>
          <cell r="BC1203" t="str">
            <v/>
          </cell>
          <cell r="BD1203" t="str">
            <v/>
          </cell>
          <cell r="BE1203" t="str">
            <v/>
          </cell>
          <cell r="BF1203" t="str">
            <v/>
          </cell>
          <cell r="BG1203" t="str">
            <v/>
          </cell>
          <cell r="BH1203" t="str">
            <v/>
          </cell>
          <cell r="BI1203" t="str">
            <v/>
          </cell>
          <cell r="BJ1203" t="str">
            <v/>
          </cell>
          <cell r="BK1203" t="str">
            <v/>
          </cell>
          <cell r="BL1203" t="str">
            <v/>
          </cell>
          <cell r="BM1203" t="str">
            <v/>
          </cell>
          <cell r="BN1203" t="str">
            <v/>
          </cell>
          <cell r="BO1203" t="str">
            <v/>
          </cell>
          <cell r="BP1203" t="str">
            <v/>
          </cell>
          <cell r="BQ1203" t="str">
            <v/>
          </cell>
          <cell r="BR1203" t="str">
            <v/>
          </cell>
          <cell r="BS1203" t="str">
            <v/>
          </cell>
          <cell r="BT1203" t="str">
            <v>นายสามารถ อ่อนเสาร์</v>
          </cell>
          <cell r="BU1203">
            <v>0</v>
          </cell>
          <cell r="BV1203"/>
          <cell r="BW1203" t="str">
            <v>จำเลยที่ 1
จำเลยที่ 2
จำเลยที่ 3</v>
          </cell>
          <cell r="BX1203"/>
          <cell r="BY1203" t="e">
            <v>#NAME?</v>
          </cell>
          <cell r="BZ1203" t="str">
            <v>ไม่พบ</v>
          </cell>
          <cell r="CA1203"/>
          <cell r="CB1203"/>
          <cell r="CC1203" t="str">
            <v>ปฏิยุทธ์</v>
          </cell>
          <cell r="CD1203"/>
          <cell r="CE1203"/>
          <cell r="CF1203"/>
          <cell r="CG1203"/>
          <cell r="CH1203"/>
          <cell r="CI1203"/>
          <cell r="CJ1203"/>
          <cell r="CK1203"/>
          <cell r="CL1203"/>
          <cell r="CM1203"/>
          <cell r="CN1203"/>
          <cell r="CO1203"/>
        </row>
        <row r="1204">
          <cell r="B1204">
            <v>2690</v>
          </cell>
          <cell r="C1204">
            <v>1202</v>
          </cell>
          <cell r="D1204"/>
          <cell r="E1204"/>
          <cell r="F1204"/>
          <cell r="G1204">
            <v>800088794154</v>
          </cell>
          <cell r="H1204" t="str">
            <v xml:space="preserve">นางสาวหรือนาง
</v>
          </cell>
          <cell r="I1204" t="str">
            <v>สงกรานต์</v>
          </cell>
          <cell r="J1204" t="str">
            <v>ศรีทะบาลหรืออินหน่อแก้ว</v>
          </cell>
          <cell r="K1204" t="str">
            <v>3-4199-00213-87-5</v>
          </cell>
          <cell r="L1204" t="str">
            <v>บิ๊กซี หางดง</v>
          </cell>
          <cell r="M1204" t="str">
            <v>เชียงใหม่ 3</v>
          </cell>
          <cell r="N1204">
            <v>8</v>
          </cell>
          <cell r="O1204" t="str">
            <v>สินเชื่อธนาคารประชาชน</v>
          </cell>
          <cell r="P1204" t="str">
            <v>1.บุคคลค้ำประกัน</v>
          </cell>
          <cell r="Q1204"/>
          <cell r="R1204"/>
          <cell r="S1204" t="str">
            <v>แขวงเชียงใหม่</v>
          </cell>
          <cell r="T1204" t="str">
            <v>ผบE1888</v>
          </cell>
          <cell r="U1204">
            <v>2566</v>
          </cell>
          <cell r="V1204" t="str">
            <v>ผบE3421</v>
          </cell>
          <cell r="W1204">
            <v>2566</v>
          </cell>
          <cell r="X1204">
            <v>19</v>
          </cell>
          <cell r="Y1204">
            <v>5</v>
          </cell>
          <cell r="Z1204">
            <v>2566</v>
          </cell>
          <cell r="AA1204"/>
          <cell r="AB1204"/>
          <cell r="AC1204"/>
          <cell r="AD1204"/>
          <cell r="AE1204"/>
          <cell r="AF1204"/>
          <cell r="AG1204"/>
          <cell r="AH1204"/>
          <cell r="AI1204"/>
          <cell r="AJ1204"/>
          <cell r="AK1204"/>
          <cell r="AL1204"/>
          <cell r="AM1204"/>
          <cell r="AN1204"/>
          <cell r="AO1204"/>
          <cell r="AP1204"/>
          <cell r="AQ1204"/>
          <cell r="AR1204"/>
          <cell r="AS1204"/>
          <cell r="AT1204"/>
          <cell r="AU1204"/>
          <cell r="AV1204"/>
          <cell r="AW1204"/>
          <cell r="AX1204"/>
          <cell r="AY1204"/>
          <cell r="AZ1204"/>
          <cell r="BA1204"/>
          <cell r="BB1204" t="str">
            <v>สืบทรัพย์ (คำสั่ง 22/8/2566) // รายงานวันที่ 25/9/67</v>
          </cell>
          <cell r="BC1204" t="str">
            <v/>
          </cell>
          <cell r="BD1204" t="str">
            <v/>
          </cell>
          <cell r="BE1204" t="str">
            <v/>
          </cell>
          <cell r="BF1204" t="str">
            <v/>
          </cell>
          <cell r="BG1204" t="str">
            <v/>
          </cell>
          <cell r="BH1204" t="str">
            <v/>
          </cell>
          <cell r="BI1204" t="str">
            <v/>
          </cell>
          <cell r="BJ1204" t="str">
            <v/>
          </cell>
          <cell r="BK1204" t="str">
            <v/>
          </cell>
          <cell r="BL1204" t="str">
            <v/>
          </cell>
          <cell r="BM1204" t="str">
            <v/>
          </cell>
          <cell r="BN1204" t="str">
            <v/>
          </cell>
          <cell r="BO1204" t="str">
            <v/>
          </cell>
          <cell r="BP1204" t="str">
            <v/>
          </cell>
          <cell r="BQ1204" t="str">
            <v/>
          </cell>
          <cell r="BR1204" t="str">
            <v/>
          </cell>
          <cell r="BS1204" t="str">
            <v/>
          </cell>
          <cell r="BT1204" t="str">
            <v>นางสาวหรือนาง
สงกรานต์ ศรีทะบาลหรืออินหน่อแก้ว</v>
          </cell>
          <cell r="BU1204">
            <v>0</v>
          </cell>
          <cell r="BV1204" t="str">
            <v>1.นางสาวสงกรานต์ ศรีทะบาล
2.นายขจรศักดิ์ ซาวยา
3.นางศรีพรรณ สิงห์แก้ว
4.นางไพรลิน พรหมมะ
5.นายเกรียงศักดิ์ พรหมมะ</v>
          </cell>
          <cell r="BW1204" t="str">
            <v>จำเลยที่ 1
คู่สมรสจำเลยที่ 1
จำเลยที่ 2
จำเลยที่ 3
คู่สมรสจำเลยที่ 3</v>
          </cell>
          <cell r="BX1204" t="str">
            <v>3-4199-00213-87-5
1-5101-00114-44-3
3-5015-00277-27-4
3-5015-00277-28-2
3-5012-00831-85-3</v>
          </cell>
          <cell r="BY1204"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อ.เมืองเชียงใหม่ จ.เชียงใหม่
-พบว่ามีกรรมสิทธิ์ในที่ดินโฉนดเลขที่ 25479 ต.หนองตอง อ.หางดง จ.เชียงใหม่ (ปลอดจำนอง)
-พบว่ามีกรรมสิทธิ์ในที่ดินโฉนดเลขที่ 25479 ต.หนองตอง อ.หางดง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1204" t="str">
            <v>พบ</v>
          </cell>
          <cell r="CA1204"/>
          <cell r="CB1204"/>
          <cell r="CC1204" t="str">
            <v>ปฏิยุทธ์</v>
          </cell>
          <cell r="CD1204"/>
          <cell r="CE1204"/>
          <cell r="CF1204"/>
          <cell r="CG1204"/>
          <cell r="CH1204"/>
          <cell r="CI1204"/>
          <cell r="CJ1204"/>
          <cell r="CK1204"/>
          <cell r="CL1204"/>
          <cell r="CM1204"/>
          <cell r="CN1204"/>
          <cell r="CO1204"/>
        </row>
        <row r="1205">
          <cell r="B1205">
            <v>2691</v>
          </cell>
          <cell r="C1205">
            <v>1203</v>
          </cell>
          <cell r="D1205"/>
          <cell r="E1205"/>
          <cell r="F1205"/>
          <cell r="G1205">
            <v>800098617551</v>
          </cell>
          <cell r="H1205" t="str">
            <v>นาย</v>
          </cell>
          <cell r="I1205" t="str">
            <v>ศุภกร</v>
          </cell>
          <cell r="J1205" t="str">
            <v>สวัสดี</v>
          </cell>
          <cell r="K1205" t="str">
            <v>3-5712-00043-41-3</v>
          </cell>
          <cell r="L1205" t="str">
            <v>บิ๊กซี หางดง</v>
          </cell>
          <cell r="M1205" t="str">
            <v>เชียงใหม่ 3</v>
          </cell>
          <cell r="N1205">
            <v>8</v>
          </cell>
          <cell r="O1205" t="str">
            <v>สินเชื่อธนาคารประชาชน</v>
          </cell>
          <cell r="P1205" t="str">
            <v>1.บุคคลค้ำประกัน</v>
          </cell>
          <cell r="Q1205"/>
          <cell r="R1205"/>
          <cell r="S1205" t="str">
            <v>แขวงเชียงใหม่</v>
          </cell>
          <cell r="T1205" t="str">
            <v>ผบE322</v>
          </cell>
          <cell r="U1205">
            <v>2566</v>
          </cell>
          <cell r="V1205" t="str">
            <v>ผบE2297</v>
          </cell>
          <cell r="W1205">
            <v>2566</v>
          </cell>
          <cell r="X1205">
            <v>24</v>
          </cell>
          <cell r="Y1205">
            <v>4</v>
          </cell>
          <cell r="Z1205">
            <v>2566</v>
          </cell>
          <cell r="AA1205"/>
          <cell r="AB1205"/>
          <cell r="AC1205"/>
          <cell r="AD1205"/>
          <cell r="AE1205"/>
          <cell r="AF1205"/>
          <cell r="AG1205"/>
          <cell r="AH1205"/>
          <cell r="AI1205"/>
          <cell r="AJ1205"/>
          <cell r="AK1205"/>
          <cell r="AL1205"/>
          <cell r="AM1205"/>
          <cell r="AN1205"/>
          <cell r="AO1205"/>
          <cell r="AP1205"/>
          <cell r="AQ1205"/>
          <cell r="AR1205"/>
          <cell r="AS1205"/>
          <cell r="AT1205"/>
          <cell r="AU1205"/>
          <cell r="AV1205"/>
          <cell r="AW1205"/>
          <cell r="AX1205"/>
          <cell r="AY1205"/>
          <cell r="AZ1205"/>
          <cell r="BA1205"/>
          <cell r="BB1205"/>
          <cell r="BC1205" t="str">
            <v/>
          </cell>
          <cell r="BD1205" t="str">
            <v/>
          </cell>
          <cell r="BE1205" t="str">
            <v/>
          </cell>
          <cell r="BF1205" t="str">
            <v/>
          </cell>
          <cell r="BG1205" t="str">
            <v/>
          </cell>
          <cell r="BH1205" t="str">
            <v/>
          </cell>
          <cell r="BI1205" t="str">
            <v/>
          </cell>
          <cell r="BJ1205" t="str">
            <v/>
          </cell>
          <cell r="BK1205" t="str">
            <v/>
          </cell>
          <cell r="BL1205" t="str">
            <v/>
          </cell>
          <cell r="BM1205" t="str">
            <v/>
          </cell>
          <cell r="BN1205" t="str">
            <v/>
          </cell>
          <cell r="BO1205" t="str">
            <v/>
          </cell>
          <cell r="BP1205" t="str">
            <v/>
          </cell>
          <cell r="BQ1205" t="str">
            <v/>
          </cell>
          <cell r="BR1205" t="str">
            <v/>
          </cell>
          <cell r="BS1205" t="str">
            <v/>
          </cell>
          <cell r="BT1205" t="str">
            <v>นายศุภกร สวัสดี</v>
          </cell>
          <cell r="BU1205">
            <v>0</v>
          </cell>
          <cell r="BV1205" t="str">
            <v xml:space="preserve">2.นางสาวกัญจน์ธนพร วงค์พุทธคำ </v>
          </cell>
          <cell r="BW1205" t="str">
            <v>จำเลยที่ 1
คู่สมรสจำเลยที่ 1
จำเลยที่ 2</v>
          </cell>
          <cell r="BX1205" t="str">
            <v>1-5502-00001-80-2</v>
          </cell>
          <cell r="BY1205" t="e">
            <v>#NAME?</v>
          </cell>
          <cell r="BZ1205" t="str">
            <v>ไม่พบ</v>
          </cell>
          <cell r="CA1205"/>
          <cell r="CB1205"/>
          <cell r="CC1205" t="str">
            <v>ปฏิยุทธ์</v>
          </cell>
          <cell r="CD1205"/>
          <cell r="CE1205"/>
          <cell r="CF1205"/>
          <cell r="CG1205"/>
          <cell r="CH1205"/>
          <cell r="CI1205"/>
          <cell r="CJ1205"/>
          <cell r="CK1205"/>
          <cell r="CL1205"/>
          <cell r="CM1205"/>
          <cell r="CN1205"/>
          <cell r="CO1205"/>
        </row>
        <row r="1206">
          <cell r="B1206">
            <v>2692</v>
          </cell>
          <cell r="C1206">
            <v>1204</v>
          </cell>
          <cell r="D1206"/>
          <cell r="E1206"/>
          <cell r="F1206"/>
          <cell r="G1206">
            <v>800097781176</v>
          </cell>
          <cell r="H1206" t="str">
            <v>นาย</v>
          </cell>
          <cell r="I1206" t="str">
            <v>ศรัญญู</v>
          </cell>
          <cell r="J1206" t="str">
            <v>นันตา</v>
          </cell>
          <cell r="K1206" t="str">
            <v>1-5104-00151-29-8</v>
          </cell>
          <cell r="L1206" t="str">
            <v>บิ๊กซี หางดง</v>
          </cell>
          <cell r="M1206" t="str">
            <v>เชียงใหม่ 3</v>
          </cell>
          <cell r="N1206">
            <v>8</v>
          </cell>
          <cell r="O1206" t="str">
            <v>สินเชื่อธนาคารประชาชน</v>
          </cell>
          <cell r="P1206" t="str">
            <v>1.บุคคลค้ำประกัน</v>
          </cell>
          <cell r="Q1206"/>
          <cell r="R1206"/>
          <cell r="S1206" t="str">
            <v>จังหวัดลำพูน</v>
          </cell>
          <cell r="T1206" t="str">
            <v>ผบE545</v>
          </cell>
          <cell r="U1206">
            <v>2566</v>
          </cell>
          <cell r="V1206" t="str">
            <v>ผบE1153</v>
          </cell>
          <cell r="W1206">
            <v>2566</v>
          </cell>
          <cell r="X1206">
            <v>1</v>
          </cell>
          <cell r="Y1206">
            <v>5</v>
          </cell>
          <cell r="Z1206">
            <v>2566</v>
          </cell>
          <cell r="AA1206"/>
          <cell r="AB1206"/>
          <cell r="AC1206"/>
          <cell r="AD1206"/>
          <cell r="AE1206"/>
          <cell r="AF1206"/>
          <cell r="AG1206"/>
          <cell r="AH1206"/>
          <cell r="AI1206"/>
          <cell r="AJ1206"/>
          <cell r="AK1206"/>
          <cell r="AL1206"/>
          <cell r="AM1206"/>
          <cell r="AN1206"/>
          <cell r="AO1206"/>
          <cell r="AP1206"/>
          <cell r="AQ1206"/>
          <cell r="AR1206"/>
          <cell r="AS1206"/>
          <cell r="AT1206"/>
          <cell r="AU1206"/>
          <cell r="AV1206"/>
          <cell r="AW1206"/>
          <cell r="AX1206"/>
          <cell r="AY1206"/>
          <cell r="AZ1206"/>
          <cell r="BA1206"/>
          <cell r="BB1206" t="str">
            <v>สืบทรัพย์ (คำสั่ง 22/8/2566) // รายงานวันที่ 25/9/67</v>
          </cell>
          <cell r="BC1206" t="str">
            <v/>
          </cell>
          <cell r="BD1206" t="str">
            <v/>
          </cell>
          <cell r="BE1206" t="str">
            <v/>
          </cell>
          <cell r="BF1206" t="str">
            <v/>
          </cell>
          <cell r="BG1206" t="str">
            <v/>
          </cell>
          <cell r="BH1206" t="str">
            <v/>
          </cell>
          <cell r="BI1206" t="str">
            <v/>
          </cell>
          <cell r="BJ1206" t="str">
            <v/>
          </cell>
          <cell r="BK1206" t="str">
            <v/>
          </cell>
          <cell r="BL1206" t="str">
            <v/>
          </cell>
          <cell r="BM1206" t="str">
            <v/>
          </cell>
          <cell r="BN1206" t="str">
            <v/>
          </cell>
          <cell r="BO1206" t="str">
            <v/>
          </cell>
          <cell r="BP1206" t="str">
            <v/>
          </cell>
          <cell r="BQ1206" t="str">
            <v/>
          </cell>
          <cell r="BR1206" t="str">
            <v/>
          </cell>
          <cell r="BS1206" t="str">
            <v/>
          </cell>
          <cell r="BT1206" t="str">
            <v>นายศรัญญู นันตา</v>
          </cell>
          <cell r="BU1206">
            <v>0</v>
          </cell>
          <cell r="BV1206" t="str">
            <v>1.นายศรัญญ นันตา
2.นายอัครวัต ทองสุวรรณ
3.นางสาวอภิสรา ไชยอรนันต์
4.งสาวสุดารันต์ ทามงคล</v>
          </cell>
          <cell r="BW1206" t="str">
            <v>จำเลยที่ 1
จำเลยที่ 2
คู่สมรสจำเลยที่ 2
จำเลยที่ 3</v>
          </cell>
          <cell r="BX1206" t="str">
            <v>1-5104-00151-29-8
1-5099-00075-26-2
8-5710-73020-60-7
1-5099-00980-39-9</v>
          </cell>
          <cell r="BY1206" t="str">
            <v>-ไม่พบว่ามีกรรมสิทธิ์ในที่ดิน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v>
          </cell>
          <cell r="BZ1206" t="str">
            <v>พบ</v>
          </cell>
          <cell r="CA1206"/>
          <cell r="CB1206"/>
          <cell r="CC1206" t="str">
            <v>ปฏิยุทธ์</v>
          </cell>
          <cell r="CD1206"/>
          <cell r="CE1206"/>
          <cell r="CF1206"/>
          <cell r="CG1206"/>
          <cell r="CH1206"/>
          <cell r="CI1206"/>
          <cell r="CJ1206"/>
          <cell r="CK1206"/>
          <cell r="CL1206"/>
          <cell r="CM1206"/>
          <cell r="CN1206"/>
          <cell r="CO1206"/>
        </row>
        <row r="1207">
          <cell r="B1207">
            <v>2693</v>
          </cell>
          <cell r="C1207">
            <v>1205</v>
          </cell>
          <cell r="D1207"/>
          <cell r="E1207"/>
          <cell r="F1207"/>
          <cell r="G1207">
            <v>8001021148874</v>
          </cell>
          <cell r="H1207" t="str">
            <v>นางสาว</v>
          </cell>
          <cell r="I1207" t="str">
            <v>เล็กโพ</v>
          </cell>
          <cell r="J1207" t="str">
            <v>ผาติธีรกุลเดช</v>
          </cell>
          <cell r="K1207" t="str">
            <v>2-5804-00018-37-5</v>
          </cell>
          <cell r="L1207" t="str">
            <v>บิ๊กซี หางดง</v>
          </cell>
          <cell r="M1207" t="str">
            <v>เชียงใหม่ 3</v>
          </cell>
          <cell r="N1207">
            <v>8</v>
          </cell>
          <cell r="O1207" t="str">
            <v>สินเชื่อธนาคารประชาชน</v>
          </cell>
          <cell r="P1207" t="str">
            <v>1.บุคคลค้ำประกัน</v>
          </cell>
          <cell r="Q1207"/>
          <cell r="R1207"/>
          <cell r="S1207" t="str">
            <v>แขวงเชียงใหม่</v>
          </cell>
          <cell r="T1207" t="str">
            <v>ผบE1892</v>
          </cell>
          <cell r="U1207">
            <v>2566</v>
          </cell>
          <cell r="V1207" t="str">
            <v>ผบE3420</v>
          </cell>
          <cell r="W1207">
            <v>2566</v>
          </cell>
          <cell r="X1207">
            <v>19</v>
          </cell>
          <cell r="Y1207">
            <v>5</v>
          </cell>
          <cell r="Z1207">
            <v>2566</v>
          </cell>
          <cell r="AA1207"/>
          <cell r="AB1207"/>
          <cell r="AC1207"/>
          <cell r="AD1207"/>
          <cell r="AE1207"/>
          <cell r="AF1207"/>
          <cell r="AG1207"/>
          <cell r="AH1207"/>
          <cell r="AI1207"/>
          <cell r="AJ1207"/>
          <cell r="AK1207"/>
          <cell r="AL1207"/>
          <cell r="AM1207"/>
          <cell r="AN1207"/>
          <cell r="AO1207"/>
          <cell r="AP1207"/>
          <cell r="AQ1207"/>
          <cell r="AR1207"/>
          <cell r="AS1207"/>
          <cell r="AT1207"/>
          <cell r="AU1207"/>
          <cell r="AV1207"/>
          <cell r="AW1207"/>
          <cell r="AX1207"/>
          <cell r="AY1207"/>
          <cell r="AZ1207"/>
          <cell r="BA1207"/>
          <cell r="BB1207" t="str">
            <v>สืบทรัพย์ (คำสั่ง 22/8/2566) // รายงานวันที่ 25/9/67</v>
          </cell>
          <cell r="BC1207" t="str">
            <v/>
          </cell>
          <cell r="BD1207" t="str">
            <v/>
          </cell>
          <cell r="BE1207" t="str">
            <v/>
          </cell>
          <cell r="BF1207" t="str">
            <v/>
          </cell>
          <cell r="BG1207" t="str">
            <v/>
          </cell>
          <cell r="BH1207" t="str">
            <v/>
          </cell>
          <cell r="BI1207" t="str">
            <v/>
          </cell>
          <cell r="BJ1207" t="str">
            <v/>
          </cell>
          <cell r="BK1207" t="str">
            <v/>
          </cell>
          <cell r="BL1207" t="str">
            <v/>
          </cell>
          <cell r="BM1207" t="str">
            <v/>
          </cell>
          <cell r="BN1207" t="str">
            <v/>
          </cell>
          <cell r="BO1207" t="str">
            <v/>
          </cell>
          <cell r="BP1207" t="str">
            <v/>
          </cell>
          <cell r="BQ1207" t="str">
            <v/>
          </cell>
          <cell r="BR1207" t="str">
            <v/>
          </cell>
          <cell r="BS1207" t="str">
            <v/>
          </cell>
          <cell r="BT1207" t="str">
            <v>นางสาวเล็กโพ ผาติธีรกุลเดช</v>
          </cell>
          <cell r="BU1207">
            <v>0</v>
          </cell>
          <cell r="BV1207" t="str">
            <v>1.นางสาวกรชวัล ผาติธีกุลเดช
2.นางสาวบุญสิตา ไพรคุ้มครอง</v>
          </cell>
          <cell r="BW1207" t="str">
            <v>จำเลยที่ 1
จำเลยที่ 2</v>
          </cell>
          <cell r="BX1207" t="str">
            <v>2-5804-00018-37-5
1-5804-00003-24-8</v>
          </cell>
          <cell r="BY1207" t="str">
            <v xml:space="preserve">-ไม่พบว่ามีกรรมสิทธิ์ในที่ดิน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-พบว่ามีกรรมสิทธิ์ในที่ดินโฉนดเลขที่ 75827 ต.สันทราย อ.สารภี จ.เชียงใหม่ (ติดจำนอง)
</v>
          </cell>
          <cell r="BZ1207" t="str">
            <v>พบ</v>
          </cell>
          <cell r="CA1207"/>
          <cell r="CB1207"/>
          <cell r="CC1207" t="str">
            <v>ปฏิยุทธ์</v>
          </cell>
          <cell r="CD1207"/>
          <cell r="CE1207"/>
          <cell r="CF1207"/>
          <cell r="CG1207"/>
          <cell r="CH1207"/>
          <cell r="CI1207"/>
          <cell r="CJ1207"/>
          <cell r="CK1207"/>
          <cell r="CL1207"/>
          <cell r="CM1207"/>
          <cell r="CN1207"/>
          <cell r="CO1207"/>
        </row>
        <row r="1208">
          <cell r="B1208">
            <v>2694</v>
          </cell>
          <cell r="C1208">
            <v>1206</v>
          </cell>
          <cell r="D1208"/>
          <cell r="E1208"/>
          <cell r="F1208"/>
          <cell r="G1208">
            <v>800093233891</v>
          </cell>
          <cell r="H1208" t="str">
            <v>นาง</v>
          </cell>
          <cell r="I1208" t="str">
            <v>จารุณี</v>
          </cell>
          <cell r="J1208" t="str">
            <v>ปัญญาคำ</v>
          </cell>
          <cell r="K1208" t="str">
            <v>3-5012-01042-91-7</v>
          </cell>
          <cell r="L1208" t="str">
            <v>จอมทอง</v>
          </cell>
          <cell r="M1208" t="str">
            <v>เชียงใหม่ 3</v>
          </cell>
          <cell r="N1208">
            <v>8</v>
          </cell>
          <cell r="O1208" t="str">
            <v>สินเชื่อธนาคารประชาชน</v>
          </cell>
          <cell r="P1208" t="str">
            <v>1.บุคคลค้ำประกัน</v>
          </cell>
          <cell r="Q1208"/>
          <cell r="R1208"/>
          <cell r="S1208" t="str">
            <v>จังหวัดฮอด</v>
          </cell>
          <cell r="T1208" t="str">
            <v>ผบE428</v>
          </cell>
          <cell r="U1208">
            <v>2565</v>
          </cell>
          <cell r="V1208" t="str">
            <v>ผบE553</v>
          </cell>
          <cell r="W1208">
            <v>2565</v>
          </cell>
          <cell r="X1208">
            <v>27</v>
          </cell>
          <cell r="Y1208">
            <v>7</v>
          </cell>
          <cell r="Z1208">
            <v>2565</v>
          </cell>
          <cell r="AA1208"/>
          <cell r="AB1208"/>
          <cell r="AC1208"/>
          <cell r="AD1208"/>
          <cell r="AE1208"/>
          <cell r="AF1208"/>
          <cell r="AG1208"/>
          <cell r="AH1208"/>
          <cell r="AI1208"/>
          <cell r="AJ1208"/>
          <cell r="AK1208"/>
          <cell r="AL1208"/>
          <cell r="AM1208"/>
          <cell r="AN1208"/>
          <cell r="AO1208"/>
          <cell r="AP1208"/>
          <cell r="AQ1208"/>
          <cell r="AR1208"/>
          <cell r="AS1208"/>
          <cell r="AT1208"/>
          <cell r="AU1208"/>
          <cell r="AV1208"/>
          <cell r="AW1208"/>
          <cell r="AX1208"/>
          <cell r="AY1208"/>
          <cell r="AZ1208"/>
          <cell r="BA1208"/>
          <cell r="BB1208" t="str">
            <v>สืบทรัพย์ 23/8/66 // (รายงาน 12/10/2567)</v>
          </cell>
          <cell r="BC1208" t="str">
            <v/>
          </cell>
          <cell r="BD1208" t="str">
            <v/>
          </cell>
          <cell r="BE1208" t="str">
            <v/>
          </cell>
          <cell r="BF1208" t="str">
            <v/>
          </cell>
          <cell r="BG1208" t="str">
            <v/>
          </cell>
          <cell r="BH1208" t="str">
            <v/>
          </cell>
          <cell r="BI1208" t="str">
            <v/>
          </cell>
          <cell r="BJ1208" t="str">
            <v/>
          </cell>
          <cell r="BK1208" t="str">
            <v/>
          </cell>
          <cell r="BL1208" t="str">
            <v/>
          </cell>
          <cell r="BM1208" t="str">
            <v/>
          </cell>
          <cell r="BN1208" t="str">
            <v/>
          </cell>
          <cell r="BO1208" t="str">
            <v/>
          </cell>
          <cell r="BP1208" t="str">
            <v/>
          </cell>
          <cell r="BQ1208" t="str">
            <v/>
          </cell>
          <cell r="BR1208" t="str">
            <v/>
          </cell>
          <cell r="BS1208" t="str">
            <v/>
          </cell>
          <cell r="BT1208" t="str">
            <v>นางจารุณี ปัญญาคำ</v>
          </cell>
          <cell r="BU1208">
            <v>0</v>
          </cell>
          <cell r="BV1208" t="str">
            <v>1.นางจารุณี ปัญญาคำ
2.นายเรศน์ สิทธิดง
3.นางสาวพรกนก อินถา
4.นายธีระยุทธ์ ศรีแก้ว
5.นางสาวนิภาภรณ์ เอราวัล</v>
          </cell>
          <cell r="BW1208" t="str">
            <v>จำเลยที่ 1
จำเลยที่ 2
คู่สมรสจำเลยที่ 2
จำเลยที่ 3
คู่สมรสจพเลยที่ 3</v>
          </cell>
          <cell r="BX1208" t="str">
            <v>3-5012-01042-91-7
1-5002-00009-06-4
1-5002-00167-59-0
1-4509-00064-19-1
3-5002-00286-85-4</v>
          </cell>
          <cell r="BY1208" t="str">
            <v>-พบว่ามีกรรมสิทธิ์ในที่ดินโฉนดเลขที่ 32494 ต.ข่วงเปา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208" t="str">
            <v>พบ</v>
          </cell>
          <cell r="CA1208"/>
          <cell r="CB1208"/>
          <cell r="CC1208" t="str">
            <v xml:space="preserve">ปฏิยุทธ์ </v>
          </cell>
          <cell r="CD1208"/>
          <cell r="CE1208"/>
          <cell r="CF1208"/>
          <cell r="CG1208"/>
          <cell r="CH1208"/>
          <cell r="CI1208"/>
          <cell r="CJ1208"/>
          <cell r="CK1208"/>
          <cell r="CL1208"/>
          <cell r="CM1208"/>
          <cell r="CN1208"/>
          <cell r="CO1208"/>
        </row>
        <row r="1209">
          <cell r="B1209">
            <v>2695</v>
          </cell>
          <cell r="C1209">
            <v>1207</v>
          </cell>
          <cell r="D1209"/>
          <cell r="E1209"/>
          <cell r="F1209"/>
          <cell r="G1209">
            <v>800057635594</v>
          </cell>
          <cell r="H1209" t="str">
            <v>นาย</v>
          </cell>
          <cell r="I1209" t="str">
            <v>วิทยา</v>
          </cell>
          <cell r="J1209" t="str">
            <v>อะติยะ</v>
          </cell>
          <cell r="K1209" t="str">
            <v>3-5003-00175-26-4</v>
          </cell>
          <cell r="L1209" t="str">
            <v>แม่แจ่ม</v>
          </cell>
          <cell r="M1209" t="str">
            <v>เชียงใหม่ 3</v>
          </cell>
          <cell r="N1209">
            <v>8</v>
          </cell>
          <cell r="O1209"/>
          <cell r="P1209" t="str">
            <v>1.บุคคลค้ำประกัน</v>
          </cell>
          <cell r="Q1209"/>
          <cell r="R1209"/>
          <cell r="S1209" t="str">
            <v>จังหวัดฮอด</v>
          </cell>
          <cell r="T1209" t="str">
            <v>ผบE209</v>
          </cell>
          <cell r="U1209">
            <v>2566</v>
          </cell>
          <cell r="V1209" t="str">
            <v>ผบE419</v>
          </cell>
          <cell r="W1209">
            <v>2566</v>
          </cell>
          <cell r="X1209">
            <v>8</v>
          </cell>
          <cell r="Y1209">
            <v>5</v>
          </cell>
          <cell r="Z1209">
            <v>2566</v>
          </cell>
          <cell r="AA1209"/>
          <cell r="AB1209"/>
          <cell r="AC1209"/>
          <cell r="AD1209"/>
          <cell r="AE1209"/>
          <cell r="AF1209"/>
          <cell r="AG1209"/>
          <cell r="AH1209"/>
          <cell r="AI1209"/>
          <cell r="AJ1209"/>
          <cell r="AK1209"/>
          <cell r="AL1209"/>
          <cell r="AM1209"/>
          <cell r="AN1209"/>
          <cell r="AO1209"/>
          <cell r="AP1209"/>
          <cell r="AQ1209"/>
          <cell r="AR1209"/>
          <cell r="AS1209"/>
          <cell r="AT1209"/>
          <cell r="AU1209"/>
          <cell r="AV1209"/>
          <cell r="AW1209"/>
          <cell r="AX1209"/>
          <cell r="AY1209"/>
          <cell r="AZ1209"/>
          <cell r="BA1209"/>
          <cell r="BB1209" t="str">
            <v>สืบทรัพย์ (คำสั่ง 23/8/2567) // (รายงาน 7/10/2567)</v>
          </cell>
          <cell r="BC1209" t="str">
            <v/>
          </cell>
          <cell r="BD1209" t="str">
            <v/>
          </cell>
          <cell r="BE1209" t="str">
            <v/>
          </cell>
          <cell r="BF1209" t="str">
            <v/>
          </cell>
          <cell r="BG1209" t="str">
            <v/>
          </cell>
          <cell r="BH1209" t="str">
            <v/>
          </cell>
          <cell r="BI1209" t="str">
            <v/>
          </cell>
          <cell r="BJ1209" t="str">
            <v/>
          </cell>
          <cell r="BK1209" t="str">
            <v/>
          </cell>
          <cell r="BL1209" t="str">
            <v/>
          </cell>
          <cell r="BM1209" t="str">
            <v/>
          </cell>
          <cell r="BN1209" t="str">
            <v/>
          </cell>
          <cell r="BO1209" t="str">
            <v/>
          </cell>
          <cell r="BP1209" t="str">
            <v/>
          </cell>
          <cell r="BQ1209" t="str">
            <v/>
          </cell>
          <cell r="BR1209" t="str">
            <v/>
          </cell>
          <cell r="BS1209" t="str">
            <v/>
          </cell>
          <cell r="BT1209" t="str">
            <v>นายวิทยา อะติยะ</v>
          </cell>
          <cell r="BU1209">
            <v>0</v>
          </cell>
          <cell r="BV1209" t="str">
            <v>1.นายวิทยา อะติยะ
2.นางอัฎชา อะติยะ
3.นายวรพล คำก๋า
4.นางสาวพิชญา ขยันการ
5.นายไกรฤทธิ์ อินต๊ะเนตร
6.นางสาวสุดาพร กุลประทีปชัย</v>
          </cell>
          <cell r="BW1209" t="str">
            <v>จำเลยที่ 1
คู่สมรสจำเลยที่ 1
จำเลยที่ 2
คู่สมรสจำเลยที่ 2
จำเลยที่ 3
คู่สมรสจำเลยที่ 3</v>
          </cell>
          <cell r="BX1209" t="str">
            <v>3-5003-00175-26-4
3-4303-00810-83-1
3-5511-00036-68-7
3-5003-00266-37-5
1-5003-00097-73-9
2-5003-00038-73-1</v>
          </cell>
          <cell r="BY120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v>
          </cell>
          <cell r="BZ1209" t="str">
            <v>ไม่พบ</v>
          </cell>
          <cell r="CA1209"/>
          <cell r="CB1209"/>
          <cell r="CC1209" t="str">
            <v xml:space="preserve">ปฏิยุทธ์ </v>
          </cell>
          <cell r="CD1209"/>
          <cell r="CE1209"/>
          <cell r="CF1209"/>
          <cell r="CG1209"/>
          <cell r="CH1209"/>
          <cell r="CI1209"/>
          <cell r="CJ1209"/>
          <cell r="CK1209"/>
          <cell r="CL1209"/>
          <cell r="CM1209"/>
          <cell r="CN1209"/>
          <cell r="CO1209"/>
        </row>
        <row r="1210">
          <cell r="B1210">
            <v>2696</v>
          </cell>
          <cell r="C1210">
            <v>1208</v>
          </cell>
          <cell r="D1210"/>
          <cell r="E1210"/>
          <cell r="F1210"/>
          <cell r="G1210">
            <v>800054858959</v>
          </cell>
          <cell r="H1210" t="str">
            <v>นาย</v>
          </cell>
          <cell r="I1210" t="str">
            <v>บุญทอง</v>
          </cell>
          <cell r="J1210" t="str">
            <v>สุนันต๊ะ</v>
          </cell>
          <cell r="K1210" t="str">
            <v>3-5003-00225-12-1</v>
          </cell>
          <cell r="L1210" t="str">
            <v>แม่แจ่ม</v>
          </cell>
          <cell r="M1210" t="str">
            <v>เชียงใหม่ 3</v>
          </cell>
          <cell r="N1210">
            <v>8</v>
          </cell>
          <cell r="O1210" t="str">
            <v>สินเชื่อองค์ชุมชน</v>
          </cell>
          <cell r="P1210" t="str">
            <v>1.บุคคลค้ำประกัน</v>
          </cell>
          <cell r="Q1210"/>
          <cell r="R1210"/>
          <cell r="S1210" t="str">
            <v>จังหวัดฮอด</v>
          </cell>
          <cell r="T1210" t="str">
            <v>ผบE714</v>
          </cell>
          <cell r="U1210">
            <v>2566</v>
          </cell>
          <cell r="V1210" t="str">
            <v>ผบE912</v>
          </cell>
          <cell r="W1210">
            <v>2566</v>
          </cell>
          <cell r="X1210">
            <v>26</v>
          </cell>
          <cell r="Y1210">
            <v>7</v>
          </cell>
          <cell r="Z1210">
            <v>2566</v>
          </cell>
          <cell r="AA1210"/>
          <cell r="AB1210"/>
          <cell r="AC1210"/>
          <cell r="AD1210"/>
          <cell r="AE1210"/>
          <cell r="AF1210"/>
          <cell r="AG1210"/>
          <cell r="AH1210"/>
          <cell r="AI1210"/>
          <cell r="AJ1210"/>
          <cell r="AK1210"/>
          <cell r="AL1210"/>
          <cell r="AM1210"/>
          <cell r="AN1210"/>
          <cell r="AO1210"/>
          <cell r="AP1210"/>
          <cell r="AQ1210"/>
          <cell r="AR1210"/>
          <cell r="AS1210"/>
          <cell r="AT1210"/>
          <cell r="AU1210"/>
          <cell r="AV1210"/>
          <cell r="AW1210"/>
          <cell r="AX1210"/>
          <cell r="AY1210"/>
          <cell r="AZ1210"/>
          <cell r="BA1210"/>
          <cell r="BB1210" t="str">
            <v>สืบทรัพย์ (คำสั่ง 1/11/2567) // (รายงาน 7/10/2567)</v>
          </cell>
          <cell r="BC1210" t="str">
            <v/>
          </cell>
          <cell r="BD1210" t="str">
            <v/>
          </cell>
          <cell r="BE1210" t="str">
            <v/>
          </cell>
          <cell r="BF1210" t="str">
            <v/>
          </cell>
          <cell r="BG1210" t="str">
            <v/>
          </cell>
          <cell r="BH1210" t="str">
            <v/>
          </cell>
          <cell r="BI1210" t="str">
            <v/>
          </cell>
          <cell r="BJ1210" t="str">
            <v/>
          </cell>
          <cell r="BK1210" t="str">
            <v/>
          </cell>
          <cell r="BL1210" t="str">
            <v/>
          </cell>
          <cell r="BM1210" t="str">
            <v/>
          </cell>
          <cell r="BN1210" t="str">
            <v/>
          </cell>
          <cell r="BO1210" t="str">
            <v/>
          </cell>
          <cell r="BP1210" t="str">
            <v/>
          </cell>
          <cell r="BQ1210" t="str">
            <v/>
          </cell>
          <cell r="BR1210" t="str">
            <v/>
          </cell>
          <cell r="BS1210" t="str">
            <v/>
          </cell>
          <cell r="BT1210" t="str">
            <v>นายบุญทอง สุนันต๊ะ</v>
          </cell>
          <cell r="BU1210">
            <v>0</v>
          </cell>
          <cell r="BV1210" t="str">
            <v>1.นายบุญทอง สุนันต๊ะ
2.นางคำแพง ภิระวรรณ์
3.นายเสาร์แก้ว ภิระวรรณ์
4.นางสาวมนธิดา โอบอ้อม
5.นายบรรชา ไชโย</v>
          </cell>
          <cell r="BW1210" t="str">
            <v>จำเลยที่ 1
จำเลยที่ 2
คู่สมรสจำเลยที่ 2
จำเลยที่ 3
คู่สมรสจำเลยที่ 3</v>
          </cell>
          <cell r="BX1210" t="str">
            <v>3-5003-00225-12-1
3-6508-00780-08-5
3-5016-00325-98-0
1-5003-00098-48-4
1-5016-00052-08-1</v>
          </cell>
          <cell r="BY121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v>
          </cell>
          <cell r="BZ1210" t="str">
            <v>ไม่พบ</v>
          </cell>
          <cell r="CA1210"/>
          <cell r="CB1210"/>
          <cell r="CC1210" t="str">
            <v xml:space="preserve">ปฏิยุทธ์ </v>
          </cell>
          <cell r="CD1210"/>
          <cell r="CE1210"/>
          <cell r="CF1210"/>
          <cell r="CG1210"/>
          <cell r="CH1210"/>
          <cell r="CI1210"/>
          <cell r="CJ1210"/>
          <cell r="CK1210"/>
          <cell r="CL1210"/>
          <cell r="CM1210"/>
          <cell r="CN1210"/>
          <cell r="CO1210"/>
        </row>
        <row r="1211">
          <cell r="B1211">
            <v>2697</v>
          </cell>
          <cell r="C1211">
            <v>1209</v>
          </cell>
          <cell r="D1211"/>
          <cell r="E1211"/>
          <cell r="F1211"/>
          <cell r="G1211">
            <v>800077191594</v>
          </cell>
          <cell r="H1211" t="str">
            <v>นาย</v>
          </cell>
          <cell r="I1211" t="str">
            <v>วิมนต์</v>
          </cell>
          <cell r="J1211" t="str">
            <v>ใจอ่อน</v>
          </cell>
          <cell r="K1211" t="str">
            <v>3-5003-00046-29-4</v>
          </cell>
          <cell r="L1211" t="str">
            <v>แม่แจ่ม</v>
          </cell>
          <cell r="M1211" t="str">
            <v>เชียงใหม่ 3</v>
          </cell>
          <cell r="N1211">
            <v>8</v>
          </cell>
          <cell r="O1211"/>
          <cell r="P1211" t="str">
            <v>1.บุคคลค้ำประกัน</v>
          </cell>
          <cell r="Q1211"/>
          <cell r="R1211"/>
          <cell r="S1211" t="str">
            <v>จังหวัดฮอด</v>
          </cell>
          <cell r="T1211" t="str">
            <v>ผบE431</v>
          </cell>
          <cell r="U1211">
            <v>2565</v>
          </cell>
          <cell r="V1211" t="str">
            <v>ผบE541</v>
          </cell>
          <cell r="W1211">
            <v>2565</v>
          </cell>
          <cell r="X1211">
            <v>27</v>
          </cell>
          <cell r="Y1211">
            <v>7</v>
          </cell>
          <cell r="Z1211">
            <v>2565</v>
          </cell>
          <cell r="AA1211"/>
          <cell r="AB1211"/>
          <cell r="AC1211"/>
          <cell r="AD1211"/>
          <cell r="AE1211"/>
          <cell r="AF1211"/>
          <cell r="AG1211"/>
          <cell r="AH1211"/>
          <cell r="AI1211"/>
          <cell r="AJ1211"/>
          <cell r="AK1211"/>
          <cell r="AL1211"/>
          <cell r="AM1211"/>
          <cell r="AN1211"/>
          <cell r="AO1211"/>
          <cell r="AP1211"/>
          <cell r="AQ1211"/>
          <cell r="AR1211"/>
          <cell r="AS1211"/>
          <cell r="AT1211"/>
          <cell r="AU1211"/>
          <cell r="AV1211"/>
          <cell r="AW1211"/>
          <cell r="AX1211"/>
          <cell r="AY1211"/>
          <cell r="AZ1211"/>
          <cell r="BA1211"/>
          <cell r="BB1211" t="str">
            <v>สืบทรัพย์ 23/8/66 // (รายงาน 12/10/2567)</v>
          </cell>
          <cell r="BC1211" t="str">
            <v/>
          </cell>
          <cell r="BD1211" t="str">
            <v/>
          </cell>
          <cell r="BE1211" t="str">
            <v/>
          </cell>
          <cell r="BF1211" t="str">
            <v/>
          </cell>
          <cell r="BG1211" t="str">
            <v/>
          </cell>
          <cell r="BH1211" t="str">
            <v/>
          </cell>
          <cell r="BI1211" t="str">
            <v/>
          </cell>
          <cell r="BJ1211" t="str">
            <v/>
          </cell>
          <cell r="BK1211" t="str">
            <v/>
          </cell>
          <cell r="BL1211" t="str">
            <v/>
          </cell>
          <cell r="BM1211" t="str">
            <v/>
          </cell>
          <cell r="BN1211" t="str">
            <v/>
          </cell>
          <cell r="BO1211" t="str">
            <v/>
          </cell>
          <cell r="BP1211" t="str">
            <v/>
          </cell>
          <cell r="BQ1211" t="str">
            <v/>
          </cell>
          <cell r="BR1211" t="str">
            <v/>
          </cell>
          <cell r="BS1211" t="str">
            <v/>
          </cell>
          <cell r="BT1211" t="str">
            <v>นายวิมนต์ ใจอ่อน</v>
          </cell>
          <cell r="BU1211">
            <v>0</v>
          </cell>
          <cell r="BV1211" t="str">
            <v>1.นายวิมนต์ ใจอ่อน
2.นายวิรัตน์ โยรภัตร
3.นางสุธัญญ โยรภัตร</v>
          </cell>
          <cell r="BW1211" t="str">
            <v>จำเลยที่ 1
จำเลยที่ 2
คู่สมรสจำเลยที่ 2</v>
          </cell>
          <cell r="BX1211" t="str">
            <v>3-5003-00046-29-4
3-5003-00050-65-8
3-5106-00241-40-8</v>
          </cell>
          <cell r="BY1211" t="str">
            <v>-พบว่ามีกรรมสิทธิ์ในที่ดินโฉนดเลขที่ 1061 ต.ท่าเผา อ.แม่แจ่ม จ.เชียงใหม่ (ติดจำนอง)
-พบว่ามีกรรมสิทธิ์ในที่ดินโฉนดเลขที่ 8320 ต.ท่าเผา อ.แม่แจ่ม จ.เชียงใหม่ (ติดจำนอง)
-พบว่ามีกรรมสิทธิ์ในที่ดินโฉนดเลขที่ 6185 ต.ท่าเผา อ.แม่แจ่ม จ.เชียงใหม่ (ปลอดจำนอง)
-พบว่ามีกรรมสิทธิ์ในที่ดินโฉนดเลขที่ 6186 ต.ท่าเผา อ.แม่แจ่ม จ.เชียงใหม่ (ปลอดจำนอง)
-พบว่ามีกรรมสิทธิ์ในที่ดินโฉนดเลขที่ 5325 ต.ช่างเคิ่ง อ.แม่แจ่ม จ.เชียงใหม่ (ห้ามโอน 10 ปี 26/10/48)
-พบว่ามีกรรมสิทธิ์ในที่ดิน น.ส.3 24 ต.ท่าเผา อ.แม่แจ่ม จ.เชียงใหม่ (ปลอดจำนอง)
-ไม่พบว่ามีกรรมสิทธิ์ในที่ดินอ.แม่แจ่ม จ.เชียงใหม่</v>
          </cell>
          <cell r="BZ1211" t="str">
            <v>พบ</v>
          </cell>
          <cell r="CA1211"/>
          <cell r="CB1211"/>
          <cell r="CC1211" t="str">
            <v>ปฏิยุทธ์</v>
          </cell>
          <cell r="CD1211"/>
          <cell r="CE1211"/>
          <cell r="CF1211"/>
          <cell r="CG1211"/>
          <cell r="CH1211"/>
          <cell r="CI1211"/>
          <cell r="CJ1211"/>
          <cell r="CK1211"/>
          <cell r="CL1211"/>
          <cell r="CM1211"/>
          <cell r="CN1211"/>
          <cell r="CO1211"/>
        </row>
        <row r="1212">
          <cell r="B1212">
            <v>2698</v>
          </cell>
          <cell r="C1212">
            <v>1210</v>
          </cell>
          <cell r="D1212"/>
          <cell r="E1212"/>
          <cell r="F1212"/>
          <cell r="G1212">
            <v>800080097333</v>
          </cell>
          <cell r="H1212" t="str">
            <v>นาง</v>
          </cell>
          <cell r="I1212" t="str">
            <v>เฉิดฉาย</v>
          </cell>
          <cell r="J1212" t="str">
            <v>วงค์จันทร์ตา</v>
          </cell>
          <cell r="K1212" t="str">
            <v>5-5010-00062-66-6</v>
          </cell>
          <cell r="L1212" t="str">
            <v>แม่อาย</v>
          </cell>
          <cell r="M1212" t="str">
            <v>เชียงใหม่ 2</v>
          </cell>
          <cell r="N1212">
            <v>8</v>
          </cell>
          <cell r="O1212" t="str">
            <v>สินเชื่อธนาคารประชาชน</v>
          </cell>
          <cell r="P1212" t="str">
            <v>1.บุคคลค้ำประกัน</v>
          </cell>
          <cell r="Q1212"/>
          <cell r="R1212"/>
          <cell r="S1212" t="str">
            <v>จังหวัดฝาง</v>
          </cell>
          <cell r="T1212" t="str">
            <v>ผบE1180</v>
          </cell>
          <cell r="U1212">
            <v>2566</v>
          </cell>
          <cell r="V1212" t="str">
            <v>ผบE1337</v>
          </cell>
          <cell r="W1212">
            <v>2566</v>
          </cell>
          <cell r="X1212">
            <v>31</v>
          </cell>
          <cell r="Y1212" t="str">
            <v>ตุลาคม</v>
          </cell>
          <cell r="Z1212">
            <v>2566</v>
          </cell>
          <cell r="AA1212"/>
          <cell r="AB1212"/>
          <cell r="AC1212"/>
          <cell r="AD1212"/>
          <cell r="AE1212"/>
          <cell r="AF1212"/>
          <cell r="AG1212"/>
          <cell r="AH1212"/>
          <cell r="AI1212"/>
          <cell r="AJ1212"/>
          <cell r="AK1212"/>
          <cell r="AL1212"/>
          <cell r="AM1212"/>
          <cell r="AN1212"/>
          <cell r="AO1212"/>
          <cell r="AP1212"/>
          <cell r="AQ1212"/>
          <cell r="AR1212"/>
          <cell r="AS1212"/>
          <cell r="AT1212"/>
          <cell r="AU1212"/>
          <cell r="AV1212"/>
          <cell r="AW1212"/>
          <cell r="AX1212"/>
          <cell r="AY1212"/>
          <cell r="AZ1212"/>
          <cell r="BA1212"/>
          <cell r="BB1212" t="str">
            <v>สืบแล้ว รายงานผลสืบ 16/10/2567</v>
          </cell>
          <cell r="BC1212" t="str">
            <v/>
          </cell>
          <cell r="BD1212" t="str">
            <v/>
          </cell>
          <cell r="BE1212" t="str">
            <v/>
          </cell>
          <cell r="BF1212" t="str">
            <v/>
          </cell>
          <cell r="BG1212" t="str">
            <v/>
          </cell>
          <cell r="BH1212" t="str">
            <v/>
          </cell>
          <cell r="BI1212" t="str">
            <v/>
          </cell>
          <cell r="BJ1212" t="str">
            <v/>
          </cell>
          <cell r="BK1212" t="str">
            <v/>
          </cell>
          <cell r="BL1212" t="str">
            <v/>
          </cell>
          <cell r="BM1212" t="str">
            <v/>
          </cell>
          <cell r="BN1212" t="str">
            <v/>
          </cell>
          <cell r="BO1212" t="str">
            <v/>
          </cell>
          <cell r="BP1212" t="str">
            <v/>
          </cell>
          <cell r="BQ1212" t="str">
            <v/>
          </cell>
          <cell r="BR1212" t="str">
            <v/>
          </cell>
          <cell r="BS1212" t="str">
            <v/>
          </cell>
          <cell r="BT1212" t="str">
            <v>นางเฉิดฉาย วงค์จันทร์ตา</v>
          </cell>
          <cell r="BU1212">
            <v>883266010590</v>
          </cell>
          <cell r="BV1212" t="str">
            <v xml:space="preserve">1.นางเฉิดฉาย  วงค์จันทร์ตา 
2.นายจรัญ  วงค์จันทร์ตา
3.นางพิกุล  ศรีสองเมือง
4.นายจำนงต์  พะก่าขุน
5.นางสาวลัดดาพร  แสนจันทร์
</v>
          </cell>
          <cell r="BW1212" t="str">
            <v>จำเลยที่ 1
คู่สมรสจำเลยที่ 1
จำเลยที่ 2
คู่สมรสจำเลยที่ 2
จำเลยที่ 3</v>
          </cell>
          <cell r="BX1212" t="str">
            <v>5-5010-00062-66-6
3-5010-00217-96-5
3-4613-00130-10-6
5-5010-01222-80-2
8-5010-73002-80-3</v>
          </cell>
          <cell r="BY121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1212" t="str">
            <v>ไม่พบทรัพย์</v>
          </cell>
          <cell r="CA1212"/>
          <cell r="CB1212">
            <v>5</v>
          </cell>
          <cell r="CC1212" t="str">
            <v>นุสบา</v>
          </cell>
          <cell r="CD1212"/>
          <cell r="CE1212"/>
          <cell r="CF1212"/>
          <cell r="CG1212"/>
          <cell r="CH1212"/>
          <cell r="CI1212"/>
          <cell r="CJ1212"/>
          <cell r="CK1212"/>
          <cell r="CL1212">
            <v>243936</v>
          </cell>
          <cell r="CM1212"/>
          <cell r="CN1212"/>
          <cell r="CO1212"/>
        </row>
        <row r="1213">
          <cell r="B1213">
            <v>2699</v>
          </cell>
          <cell r="C1213">
            <v>1211</v>
          </cell>
          <cell r="D1213"/>
          <cell r="E1213"/>
          <cell r="F1213"/>
          <cell r="G1213">
            <v>800074216980</v>
          </cell>
          <cell r="H1213" t="str">
            <v>นางสาว</v>
          </cell>
          <cell r="I1213" t="str">
            <v>พัชนี</v>
          </cell>
          <cell r="J1213" t="str">
            <v>ยอดคำ</v>
          </cell>
          <cell r="K1213" t="str">
            <v>3-5010-00072-50-9</v>
          </cell>
          <cell r="L1213" t="str">
            <v>แม่อาย</v>
          </cell>
          <cell r="M1213" t="str">
            <v>เชียงใหม่ 2</v>
          </cell>
          <cell r="N1213">
            <v>8</v>
          </cell>
          <cell r="O1213" t="str">
            <v>สินเชื่อธนาคารประชาชน</v>
          </cell>
          <cell r="P1213" t="str">
            <v>1.บุคคลค้ำประกัน</v>
          </cell>
          <cell r="Q1213"/>
          <cell r="R1213"/>
          <cell r="S1213" t="str">
            <v>จังหวัดฝาง</v>
          </cell>
          <cell r="T1213" t="str">
            <v>ผบE1181</v>
          </cell>
          <cell r="U1213">
            <v>2566</v>
          </cell>
          <cell r="V1213" t="str">
            <v>ผบE1338</v>
          </cell>
          <cell r="W1213">
            <v>2566</v>
          </cell>
          <cell r="X1213"/>
          <cell r="Y1213"/>
          <cell r="Z1213"/>
          <cell r="AA1213"/>
          <cell r="AB1213"/>
          <cell r="AC1213"/>
          <cell r="AD1213"/>
          <cell r="AE1213"/>
          <cell r="AF1213"/>
          <cell r="AG1213"/>
          <cell r="AH1213"/>
          <cell r="AI1213"/>
          <cell r="AJ1213"/>
          <cell r="AK1213"/>
          <cell r="AL1213"/>
          <cell r="AM1213"/>
          <cell r="AN1213"/>
          <cell r="AO1213"/>
          <cell r="AP1213"/>
          <cell r="AQ1213"/>
          <cell r="AR1213"/>
          <cell r="AS1213"/>
          <cell r="AT1213"/>
          <cell r="AU1213"/>
          <cell r="AV1213"/>
          <cell r="AW1213"/>
          <cell r="AX1213"/>
          <cell r="AY1213"/>
          <cell r="AZ1213"/>
          <cell r="BA1213"/>
          <cell r="BB1213" t="str">
            <v>สืบแล้ว รายงานผลสืบ 16/10/2567</v>
          </cell>
          <cell r="BC1213" t="str">
            <v/>
          </cell>
          <cell r="BD1213" t="str">
            <v/>
          </cell>
          <cell r="BE1213" t="str">
            <v/>
          </cell>
          <cell r="BF1213" t="str">
            <v/>
          </cell>
          <cell r="BG1213" t="str">
            <v/>
          </cell>
          <cell r="BH1213" t="str">
            <v/>
          </cell>
          <cell r="BI1213" t="str">
            <v/>
          </cell>
          <cell r="BJ1213" t="str">
            <v/>
          </cell>
          <cell r="BK1213" t="str">
            <v/>
          </cell>
          <cell r="BL1213" t="str">
            <v/>
          </cell>
          <cell r="BM1213" t="str">
            <v/>
          </cell>
          <cell r="BN1213" t="str">
            <v/>
          </cell>
          <cell r="BO1213" t="str">
            <v/>
          </cell>
          <cell r="BP1213" t="str">
            <v/>
          </cell>
          <cell r="BQ1213" t="str">
            <v/>
          </cell>
          <cell r="BR1213" t="str">
            <v/>
          </cell>
          <cell r="BS1213" t="str">
            <v/>
          </cell>
          <cell r="BT1213" t="str">
            <v>นางสาวพัชนี ยอดคำ</v>
          </cell>
          <cell r="BU1213">
            <v>883266010591</v>
          </cell>
          <cell r="BV1213" t="str">
            <v>1.นางสาวพัชนี  ยอดคำ</v>
          </cell>
          <cell r="BW1213" t="str">
            <v>จำเลย</v>
          </cell>
          <cell r="BX1213" t="str">
            <v>3-5010-00072-50-9</v>
          </cell>
          <cell r="BY1213" t="str">
            <v xml:space="preserve">-ไม่พบว่ามีกรรมสิทธิ์ในที่ดิน อ.แม่อาย จ.เชียงใหม่
</v>
          </cell>
          <cell r="BZ1213" t="str">
            <v>ไม่พบทรัพย์</v>
          </cell>
          <cell r="CA1213"/>
          <cell r="CB1213">
            <v>1</v>
          </cell>
          <cell r="CC1213" t="str">
            <v>นุสบา</v>
          </cell>
          <cell r="CD1213"/>
          <cell r="CE1213"/>
          <cell r="CF1213"/>
          <cell r="CG1213"/>
          <cell r="CH1213"/>
          <cell r="CI1213"/>
          <cell r="CJ1213"/>
          <cell r="CK1213"/>
          <cell r="CL1213">
            <v>243936</v>
          </cell>
          <cell r="CM1213"/>
          <cell r="CN1213"/>
          <cell r="CO1213"/>
        </row>
        <row r="1214">
          <cell r="B1214">
            <v>2700</v>
          </cell>
          <cell r="C1214">
            <v>1212</v>
          </cell>
          <cell r="D1214"/>
          <cell r="E1214"/>
          <cell r="F1214"/>
          <cell r="G1214">
            <v>800095040781</v>
          </cell>
          <cell r="H1214" t="str">
            <v>นาย</v>
          </cell>
          <cell r="I1214" t="str">
            <v>ธมกร</v>
          </cell>
          <cell r="J1214" t="str">
            <v>เพ็ชรสุวรรณ</v>
          </cell>
          <cell r="K1214" t="str">
            <v>3-9098-00548-26-9</v>
          </cell>
          <cell r="L1214" t="str">
            <v>มีโชคพลาซ่า</v>
          </cell>
          <cell r="M1214" t="str">
            <v>เชียงใหม่ 2</v>
          </cell>
          <cell r="N1214">
            <v>8</v>
          </cell>
          <cell r="O1214" t="str">
            <v>สินเชื่อแก้ไขปัญหาหนี้นอกระบบ PSA ระยะที่ 2</v>
          </cell>
          <cell r="P1214" t="str">
            <v>1.บุคคลค้ำประกัน</v>
          </cell>
          <cell r="Q1214"/>
          <cell r="R1214"/>
          <cell r="S1214" t="str">
            <v>แขวงเชียงใหม่</v>
          </cell>
          <cell r="T1214" t="str">
            <v>ผบE3643</v>
          </cell>
          <cell r="U1214">
            <v>2565</v>
          </cell>
          <cell r="V1214" t="str">
            <v>ผบE7107</v>
          </cell>
          <cell r="W1214">
            <v>2565</v>
          </cell>
          <cell r="X1214">
            <v>4</v>
          </cell>
          <cell r="Y1214">
            <v>10</v>
          </cell>
          <cell r="Z1214">
            <v>2565</v>
          </cell>
          <cell r="AA1214"/>
          <cell r="AB1214"/>
          <cell r="AC1214"/>
          <cell r="AD1214"/>
          <cell r="AE1214"/>
          <cell r="AF1214"/>
          <cell r="AG1214"/>
          <cell r="AH1214"/>
          <cell r="AI1214"/>
          <cell r="AJ1214"/>
          <cell r="AK1214"/>
          <cell r="AL1214"/>
          <cell r="AM1214"/>
          <cell r="AN1214"/>
          <cell r="AO1214"/>
          <cell r="AP1214"/>
          <cell r="AQ1214"/>
          <cell r="AR1214"/>
          <cell r="AS1214"/>
          <cell r="AT1214"/>
          <cell r="AU1214"/>
          <cell r="AV1214"/>
          <cell r="AW1214"/>
          <cell r="AX1214"/>
          <cell r="AY1214"/>
          <cell r="AZ1214"/>
          <cell r="BA1214"/>
          <cell r="BB1214" t="str">
            <v>สืบแล้ว รายงานผลสืบ 16/10/2568</v>
          </cell>
          <cell r="BC1214" t="str">
            <v/>
          </cell>
          <cell r="BD1214" t="str">
            <v/>
          </cell>
          <cell r="BE1214" t="str">
            <v/>
          </cell>
          <cell r="BF1214" t="str">
            <v/>
          </cell>
          <cell r="BG1214" t="str">
            <v/>
          </cell>
          <cell r="BH1214" t="str">
            <v/>
          </cell>
          <cell r="BI1214" t="str">
            <v/>
          </cell>
          <cell r="BJ1214" t="str">
            <v/>
          </cell>
          <cell r="BK1214" t="str">
            <v/>
          </cell>
          <cell r="BL1214" t="str">
            <v/>
          </cell>
          <cell r="BM1214" t="str">
            <v/>
          </cell>
          <cell r="BN1214" t="str">
            <v/>
          </cell>
          <cell r="BO1214" t="str">
            <v/>
          </cell>
          <cell r="BP1214" t="str">
            <v/>
          </cell>
          <cell r="BQ1214" t="str">
            <v/>
          </cell>
          <cell r="BR1214" t="str">
            <v/>
          </cell>
          <cell r="BS1214" t="str">
            <v/>
          </cell>
          <cell r="BT1214" t="str">
            <v>นายธมกร เพ็ชรสุวรรณ</v>
          </cell>
          <cell r="BU1214">
            <v>883265010090</v>
          </cell>
          <cell r="BV1214" t="str">
            <v xml:space="preserve">1.นายเทวกฤตหรือธมกร  เพ็ชรสุวรรณ
2.นางสาวฐิตาภัทร์  ปินตา
3.นายพงศ์สิริ  ไชยวรรณ
4.นางสาวนันทิญา  บุญปัญญา
</v>
          </cell>
          <cell r="BW1214" t="str">
            <v>จำเลยที่ 1
จำเลยที่ 2
จำเลยที่ 3
คู่สมรสจำเลยที่ 3</v>
          </cell>
          <cell r="BX1214" t="str">
            <v>3-9098-00548-26-9
1-5099-00386-85-3
1-5799-00482-96-8
1-5511-00002-51-4</v>
          </cell>
          <cell r="BY1214"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อ.เวียงชัย จ.เชียงราย
-ไม่พบว่ามีกรรมสิทธิ์ในที่ดิน อ.แม่ริม จ.เชียงใหม่
</v>
          </cell>
          <cell r="BZ1214" t="str">
            <v>ไม่พบทรัพย์</v>
          </cell>
          <cell r="CA1214"/>
          <cell r="CB1214">
            <v>4</v>
          </cell>
          <cell r="CC1214" t="str">
            <v>นุสบา</v>
          </cell>
          <cell r="CD1214"/>
          <cell r="CE1214"/>
          <cell r="CF1214"/>
          <cell r="CG1214"/>
          <cell r="CH1214"/>
          <cell r="CI1214"/>
          <cell r="CJ1214"/>
          <cell r="CK1214"/>
          <cell r="CL1214">
            <v>243936</v>
          </cell>
          <cell r="CM1214"/>
          <cell r="CN1214"/>
          <cell r="CO1214"/>
        </row>
        <row r="1215">
          <cell r="B1215">
            <v>2701</v>
          </cell>
          <cell r="C1215">
            <v>1213</v>
          </cell>
          <cell r="D1215"/>
          <cell r="E1215"/>
          <cell r="F1215"/>
          <cell r="G1215">
            <v>800089551504</v>
          </cell>
          <cell r="H1215" t="str">
            <v>นาย</v>
          </cell>
          <cell r="I1215" t="str">
            <v>ชญาณ์นันท์</v>
          </cell>
          <cell r="J1215" t="str">
            <v>นินทร์ธัตถ์</v>
          </cell>
          <cell r="K1215" t="str">
            <v>1-5099-00014-37-9</v>
          </cell>
          <cell r="L1215" t="str">
            <v>มีโชคพลาซ่า</v>
          </cell>
          <cell r="M1215" t="str">
            <v>เชียงใหม่ 2</v>
          </cell>
          <cell r="N1215">
            <v>8</v>
          </cell>
          <cell r="O1215" t="str">
            <v>สินเชื่อห้องแถว</v>
          </cell>
          <cell r="P1215" t="str">
            <v>1.บุคคลค้ำประกัน</v>
          </cell>
          <cell r="Q1215"/>
          <cell r="R1215"/>
          <cell r="S1215" t="str">
            <v>แขวงเชียงใหม่</v>
          </cell>
          <cell r="T1215" t="str">
            <v>ผบE59</v>
          </cell>
          <cell r="U1215">
            <v>2566</v>
          </cell>
          <cell r="V1215" t="str">
            <v>ผบE2403</v>
          </cell>
          <cell r="W1215">
            <v>2566</v>
          </cell>
          <cell r="X1215">
            <v>25</v>
          </cell>
          <cell r="Y1215">
            <v>4</v>
          </cell>
          <cell r="Z1215">
            <v>2566</v>
          </cell>
          <cell r="AA1215"/>
          <cell r="AB1215"/>
          <cell r="AC1215"/>
          <cell r="AD1215"/>
          <cell r="AE1215"/>
          <cell r="AF1215"/>
          <cell r="AG1215"/>
          <cell r="AH1215"/>
          <cell r="AI1215"/>
          <cell r="AJ1215"/>
          <cell r="AK1215"/>
          <cell r="AL1215"/>
          <cell r="AM1215"/>
          <cell r="AN1215"/>
          <cell r="AO1215"/>
          <cell r="AP1215"/>
          <cell r="AQ1215"/>
          <cell r="AR1215"/>
          <cell r="AS1215"/>
          <cell r="AT1215"/>
          <cell r="AU1215"/>
          <cell r="AV1215"/>
          <cell r="AW1215"/>
          <cell r="AX1215"/>
          <cell r="AY1215"/>
          <cell r="AZ1215"/>
          <cell r="BA1215"/>
          <cell r="BB1215" t="str">
            <v>สืบแล้ว รายงานผลสืบ  7/11/2567</v>
          </cell>
          <cell r="BC1215">
            <v>1500</v>
          </cell>
          <cell r="BD1215">
            <v>19</v>
          </cell>
          <cell r="BE1215">
            <v>3</v>
          </cell>
          <cell r="BF1215">
            <v>2568</v>
          </cell>
          <cell r="BG1215">
            <v>0</v>
          </cell>
          <cell r="BH1215" t="str">
            <v>-</v>
          </cell>
          <cell r="BI1215" t="str">
            <v>-</v>
          </cell>
          <cell r="BJ1215" t="str">
            <v>-</v>
          </cell>
          <cell r="BK1215">
            <v>0</v>
          </cell>
          <cell r="BL1215">
            <v>1085</v>
          </cell>
          <cell r="BM1215">
            <v>0</v>
          </cell>
          <cell r="BN1215" t="str">
            <v/>
          </cell>
          <cell r="BO1215" t="str">
            <v/>
          </cell>
          <cell r="BP1215" t="str">
            <v/>
          </cell>
          <cell r="BQ1215" t="str">
            <v>-</v>
          </cell>
          <cell r="BR1215" t="str">
            <v>-</v>
          </cell>
          <cell r="BS1215" t="str">
            <v>-</v>
          </cell>
          <cell r="BT1215" t="str">
            <v>นายชญาณ์นันท์ นินทร์ธัตถ์</v>
          </cell>
          <cell r="BU1215">
            <v>0</v>
          </cell>
          <cell r="BV1215" t="str">
            <v xml:space="preserve">1.นายชญาณ์นันท์  นินทร์ธนัตถ์
2.น.อ.ชญณภบ  ประภารัตน์
3.นางณัฐปัณฐ์ณาชัญ  ประภารัตน์
4.นายสิทธิศักดิ์  เทศกาล
5.นางสาวสุกัญญา  เทศกาล
</v>
          </cell>
          <cell r="BW1215" t="str">
            <v>จำเลยที่ 1
จำเลยที่ 2
คู่สมรสจำเลยที่ 2
จำเลยที่ 3
คู่สมรสจำเลยที่ 3</v>
          </cell>
          <cell r="BX1215" t="str">
            <v>1-5099-00014-37-9
3-6097-00333-40-9
3-1005-00695-47-8
3-3498-00224-28-1
1-2502-00183-24-5</v>
          </cell>
          <cell r="BY1215" t="str">
            <v>-ไม่พบว่ามีกรรมสิทธิ์ในที่ดิน อ.เมือง จ.เชียงใหม่
-พบว่ามีกรรมสิทธิ์ในที่ดิน โฉนดเลขที่ 18318 ต.แม่สา อ.แม่ริม จ.เชียงใหม่
-พบว่ามีกรรมสิทธิ์ในที่ดิน โฉนดเลขที่ 76691 ต.ตาคลี อ.ตาคลี จ.นครสวรรค์ (สินสมรส)
-ไม่พบว่ามีกรรมสิทธิ์ในที่ดิน อ.เมือง จ.พิษณุโลก
-พบว่ามีกรรมสิทธิ์ในที่ดิน โฉนดเลขที่ 76691 ต.ตาคลี อ.ตาคลี จ.นครสวรรค์ (สินสมรส)
-พบว่ามีกรรมสิทธิ์ในที่ดิน โฉนดเลขที่ 76924 ต.ตาคลี อ.ตาคลี จ.นครสวรรค์ (สินสมรส)
-พบว่ามีกรรมสิทธิ์ที่ดิน โฉนดเลขที่ 19794 ต.ในเมือง อ.เมือง จ.ขอนแก่น (สินส่วนตัว)
-พบว่ามีกรรมสิทธิ์ในที่ดิน ตึกแถวสามชั้น บ้านเลขที่ 41/72 ต.ในเมือง อ.เมือง จ.ขอนแก่น
-พบว่ามีกรรมสิทธิ์ในที่ดิน ตึกแถวสามชั้น บ้านเลขที่ 41/70 ต.ในเมือง อ.เมือง จ.ขอนแก่น
-พบว่ามีกรรมสิทธิ์ในที่ดิน ตึกแถวสามชั้น บ้านเลขที่ 41/71 ต.ในเมือง อ.เมือง จ.ขอนแก่น
-ไม่พบว่ามีกรรมสิทธิ์ในที่ดิน อ.เมือง จ.เชียงใหม่
-ไม่พบว่ามีกรรมสิทธิ์ในที่ดิน เขตบางเขน กรุงเทพมหานคร 
-ไม่พบว่ามีกรรมสิทธิ์ในที่ดิน อ.วารินชำราบ จ.อุบลราชธานี
-ไม่พบว่ามีกรรมสิทธิ์ในที่ดิน อ.วารินชำราบ จ.อุบลราชธานี</v>
          </cell>
          <cell r="BZ1215" t="str">
            <v>พบทรัพย์</v>
          </cell>
          <cell r="CA1215"/>
          <cell r="CB1215">
            <v>5</v>
          </cell>
          <cell r="CC1215" t="str">
            <v>นุสบา</v>
          </cell>
          <cell r="CD1215"/>
          <cell r="CE1215"/>
          <cell r="CF1215"/>
          <cell r="CG1215"/>
          <cell r="CH1215"/>
          <cell r="CI1215"/>
          <cell r="CJ1215"/>
          <cell r="CK1215"/>
          <cell r="CL1215">
            <v>243936</v>
          </cell>
          <cell r="CM1215"/>
          <cell r="CN1215"/>
          <cell r="CO1215"/>
        </row>
        <row r="1216">
          <cell r="B1216">
            <v>2702</v>
          </cell>
          <cell r="C1216">
            <v>1214</v>
          </cell>
          <cell r="D1216"/>
          <cell r="E1216"/>
          <cell r="F1216"/>
          <cell r="G1216">
            <v>800096105955</v>
          </cell>
          <cell r="H1216" t="str">
            <v>นาย</v>
          </cell>
          <cell r="I1216" t="str">
            <v>พิเชษฐ์</v>
          </cell>
          <cell r="J1216" t="str">
            <v>สนธิคุณ</v>
          </cell>
          <cell r="K1216" t="str">
            <v>1-5003-00124-03-5</v>
          </cell>
          <cell r="L1216" t="str">
            <v>มีโชคพลาซ่า</v>
          </cell>
          <cell r="M1216" t="str">
            <v>เชียงใหม่ 2</v>
          </cell>
          <cell r="N1216">
            <v>8</v>
          </cell>
          <cell r="O1216" t="str">
            <v>สินเชื่อแก้ไขปัญหาหนี้นอกระบบ PSA ระยะที่ 2</v>
          </cell>
          <cell r="P1216" t="str">
            <v>1.บุคคลค้ำประกัน</v>
          </cell>
          <cell r="Q1216"/>
          <cell r="R1216"/>
          <cell r="S1216" t="str">
            <v>แขวงเชียงใหม่</v>
          </cell>
          <cell r="T1216" t="str">
            <v>ผบ574</v>
          </cell>
          <cell r="U1216">
            <v>2566</v>
          </cell>
          <cell r="V1216" t="str">
            <v>ผบ882</v>
          </cell>
          <cell r="W1216">
            <v>2566</v>
          </cell>
          <cell r="X1216">
            <v>8</v>
          </cell>
          <cell r="Y1216">
            <v>8</v>
          </cell>
          <cell r="Z1216">
            <v>2566</v>
          </cell>
          <cell r="AA1216"/>
          <cell r="AB1216"/>
          <cell r="AC1216"/>
          <cell r="AD1216"/>
          <cell r="AE1216"/>
          <cell r="AF1216"/>
          <cell r="AG1216"/>
          <cell r="AH1216"/>
          <cell r="AI1216"/>
          <cell r="AJ1216"/>
          <cell r="AK1216"/>
          <cell r="AL1216"/>
          <cell r="AM1216"/>
          <cell r="AN1216"/>
          <cell r="AO1216"/>
          <cell r="AP1216"/>
          <cell r="AQ1216"/>
          <cell r="AR1216"/>
          <cell r="AS1216"/>
          <cell r="AT1216"/>
          <cell r="AU1216"/>
          <cell r="AV1216"/>
          <cell r="AW1216"/>
          <cell r="AX1216"/>
          <cell r="AY1216"/>
          <cell r="AZ1216"/>
          <cell r="BA1216"/>
          <cell r="BB1216" t="str">
            <v>สืบแล้ว รายงานผลสืบ 7/11/2567</v>
          </cell>
          <cell r="BC1216">
            <v>1200</v>
          </cell>
          <cell r="BD1216">
            <v>19</v>
          </cell>
          <cell r="BE1216">
            <v>3</v>
          </cell>
          <cell r="BF1216">
            <v>2568</v>
          </cell>
          <cell r="BG1216">
            <v>0</v>
          </cell>
          <cell r="BH1216" t="str">
            <v>-</v>
          </cell>
          <cell r="BI1216" t="str">
            <v>-</v>
          </cell>
          <cell r="BJ1216" t="str">
            <v>-</v>
          </cell>
          <cell r="BK1216">
            <v>0</v>
          </cell>
          <cell r="BL1216">
            <v>575</v>
          </cell>
          <cell r="BM1216">
            <v>0</v>
          </cell>
          <cell r="BN1216" t="str">
            <v/>
          </cell>
          <cell r="BO1216" t="str">
            <v/>
          </cell>
          <cell r="BP1216" t="str">
            <v/>
          </cell>
          <cell r="BQ1216" t="str">
            <v>-</v>
          </cell>
          <cell r="BR1216" t="str">
            <v>-</v>
          </cell>
          <cell r="BS1216" t="str">
            <v>-</v>
          </cell>
          <cell r="BT1216" t="str">
            <v>นายพิเชษฐ์ สนธิคุณ</v>
          </cell>
          <cell r="BU1216">
            <v>883266010105</v>
          </cell>
          <cell r="BV1216" t="str">
            <v>1.นายพิเชษฐ์  สนธิคุณ
2.นายนนทภพ  บาลเย็นหรือณะชัยโย
3.นายวรเมธ  แก้วกามูล
4.นางสาวอภิญญา  ป่าคา</v>
          </cell>
          <cell r="BW1216" t="str">
            <v>จำเลยที่ 1
จำเลยที่ 2
จำเลยที่ 3
คู่สมรสจำเลยที่ 3</v>
          </cell>
          <cell r="BX1216" t="str">
            <v>1-5003-00124-03-5
1-5099-00784-86-7
1-5407-00077-11-5
1-5403-00125-53-8</v>
          </cell>
          <cell r="BY1216"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-พบว่ามีกรรมสิทธิ์ในที่ดิน โฉนดเลขที่ 45169 ต.สันทรายน้อย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อ.วังชิ้น จ.แพร่
-ไม่พบว่ามีกรรมสิทธิ์ในที่ดิน อ.วังชิ้น จ.แพร่</v>
          </cell>
          <cell r="BZ1216" t="str">
            <v>พบทรัพย์</v>
          </cell>
          <cell r="CA1216"/>
          <cell r="CB1216">
            <v>4</v>
          </cell>
          <cell r="CC1216" t="str">
            <v>นุสบา</v>
          </cell>
          <cell r="CD1216"/>
          <cell r="CE1216"/>
          <cell r="CF1216"/>
          <cell r="CG1216"/>
          <cell r="CH1216"/>
          <cell r="CI1216"/>
          <cell r="CJ1216"/>
          <cell r="CK1216"/>
          <cell r="CL1216">
            <v>243936</v>
          </cell>
          <cell r="CM1216"/>
          <cell r="CN1216"/>
          <cell r="CO1216"/>
        </row>
        <row r="1217">
          <cell r="B1217">
            <v>2703</v>
          </cell>
          <cell r="C1217">
            <v>1215</v>
          </cell>
          <cell r="D1217"/>
          <cell r="E1217"/>
          <cell r="F1217"/>
          <cell r="G1217">
            <v>800074147914</v>
          </cell>
          <cell r="H1217" t="str">
            <v>นาย</v>
          </cell>
          <cell r="I1217" t="str">
            <v>ชัยวัฒน์</v>
          </cell>
          <cell r="J1217" t="str">
            <v>พัชรานุกุล</v>
          </cell>
          <cell r="K1217" t="str">
            <v>2-5806-00075-07-4</v>
          </cell>
          <cell r="L1217" t="str">
            <v>ฮอด</v>
          </cell>
          <cell r="M1217" t="str">
            <v>เชียงใหม่ 3</v>
          </cell>
          <cell r="N1217">
            <v>8</v>
          </cell>
          <cell r="O1217" t="str">
            <v>สินเชื่อองค์ชุมชน</v>
          </cell>
          <cell r="P1217" t="str">
            <v>1.บุคคลค้ำประกัน</v>
          </cell>
          <cell r="Q1217"/>
          <cell r="R1217"/>
          <cell r="S1217" t="str">
            <v>จังหวัดฮอด</v>
          </cell>
          <cell r="T1217" t="str">
            <v>ผบE889</v>
          </cell>
          <cell r="U1217">
            <v>2565</v>
          </cell>
          <cell r="V1217" t="str">
            <v>ผบE52</v>
          </cell>
          <cell r="W1217">
            <v>2566</v>
          </cell>
          <cell r="X1217">
            <v>23</v>
          </cell>
          <cell r="Y1217">
            <v>1</v>
          </cell>
          <cell r="Z1217">
            <v>2566</v>
          </cell>
          <cell r="AA1217"/>
          <cell r="AB1217"/>
          <cell r="AC1217"/>
          <cell r="AD1217"/>
          <cell r="AE1217"/>
          <cell r="AF1217"/>
          <cell r="AG1217"/>
          <cell r="AH1217"/>
          <cell r="AI1217"/>
          <cell r="AJ1217"/>
          <cell r="AK1217"/>
          <cell r="AL1217"/>
          <cell r="AM1217"/>
          <cell r="AN1217"/>
          <cell r="AO1217"/>
          <cell r="AP1217"/>
          <cell r="AQ1217"/>
          <cell r="AR1217"/>
          <cell r="AS1217"/>
          <cell r="AT1217"/>
          <cell r="AU1217"/>
          <cell r="AV1217"/>
          <cell r="AW1217"/>
          <cell r="AX1217"/>
          <cell r="AY1217"/>
          <cell r="AZ1217"/>
          <cell r="BA1217"/>
          <cell r="BB1217" t="str">
            <v>รายงานสืบทรัพย์ 29/10/2567</v>
          </cell>
          <cell r="BC1217" t="str">
            <v/>
          </cell>
          <cell r="BD1217" t="str">
            <v/>
          </cell>
          <cell r="BE1217" t="str">
            <v/>
          </cell>
          <cell r="BF1217" t="str">
            <v/>
          </cell>
          <cell r="BG1217" t="str">
            <v/>
          </cell>
          <cell r="BH1217" t="str">
            <v/>
          </cell>
          <cell r="BI1217" t="str">
            <v/>
          </cell>
          <cell r="BJ1217" t="str">
            <v/>
          </cell>
          <cell r="BK1217" t="str">
            <v/>
          </cell>
          <cell r="BL1217" t="str">
            <v/>
          </cell>
          <cell r="BM1217" t="str">
            <v/>
          </cell>
          <cell r="BN1217" t="str">
            <v/>
          </cell>
          <cell r="BO1217" t="str">
            <v/>
          </cell>
          <cell r="BP1217" t="str">
            <v/>
          </cell>
          <cell r="BQ1217" t="str">
            <v/>
          </cell>
          <cell r="BR1217" t="str">
            <v/>
          </cell>
          <cell r="BS1217" t="str">
            <v/>
          </cell>
          <cell r="BT1217" t="str">
            <v>นายชัยวัฒน์ พัชรานุกุล</v>
          </cell>
          <cell r="BU1217">
            <v>0</v>
          </cell>
          <cell r="BV1217" t="str">
            <v>1.นายชัยวัฒน์ พัชรานุกูล
2.นางสาวพรภิมล ปู่ดอก
3.นายสมคิด วนาลัยผ่องใส
4.นางอนงค์ ปัญโญ
5.นายสีมา ปัญโญ</v>
          </cell>
          <cell r="BW1217" t="str">
            <v>จำเลยที่ 1
จำเลยที่ 2
คู่สมรสจำเลยที่ 2
จำเลยที่ 3
คู่สมรสจพเลยที่ 3</v>
          </cell>
          <cell r="BX1217" t="str">
            <v>2-5806-00074-07-4
5-5016-01038-66-2
5-5016-01039-01-4
3-5016-00147-24-1
3-5805-00021-32-5</v>
          </cell>
          <cell r="BY121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17" t="str">
            <v>ไม่พบ</v>
          </cell>
          <cell r="CA1217"/>
          <cell r="CB1217"/>
          <cell r="CC1217" t="str">
            <v>ปฏิยุทธ์</v>
          </cell>
          <cell r="CD1217"/>
          <cell r="CE1217"/>
          <cell r="CF1217"/>
          <cell r="CG1217"/>
          <cell r="CH1217"/>
          <cell r="CI1217"/>
          <cell r="CJ1217"/>
          <cell r="CK1217"/>
          <cell r="CL1217">
            <v>243941</v>
          </cell>
          <cell r="CM1217"/>
          <cell r="CN1217"/>
          <cell r="CO1217"/>
        </row>
        <row r="1218">
          <cell r="B1218">
            <v>2704</v>
          </cell>
          <cell r="C1218">
            <v>1216</v>
          </cell>
          <cell r="D1218"/>
          <cell r="E1218"/>
          <cell r="F1218"/>
          <cell r="G1218">
            <v>800072349916</v>
          </cell>
          <cell r="H1218" t="str">
            <v>นาย</v>
          </cell>
          <cell r="I1218" t="str">
            <v>เกรียงศักดิ์</v>
          </cell>
          <cell r="J1218" t="str">
            <v>ลูนใฝ</v>
          </cell>
          <cell r="K1218" t="str">
            <v>3-5016-00136-52-4</v>
          </cell>
          <cell r="L1218" t="str">
            <v>ฮอด</v>
          </cell>
          <cell r="M1218" t="str">
            <v>เชียงใหม่ 3</v>
          </cell>
          <cell r="N1218">
            <v>8</v>
          </cell>
          <cell r="O1218"/>
          <cell r="P1218"/>
          <cell r="Q1218"/>
          <cell r="R1218"/>
          <cell r="S1218" t="str">
            <v>จังหวัดฮอด</v>
          </cell>
          <cell r="T1218" t="str">
            <v>ผบE799</v>
          </cell>
          <cell r="U1218">
            <v>2565</v>
          </cell>
          <cell r="V1218" t="str">
            <v>ผบE894</v>
          </cell>
          <cell r="W1218">
            <v>2565</v>
          </cell>
          <cell r="X1218">
            <v>21</v>
          </cell>
          <cell r="Y1218">
            <v>11</v>
          </cell>
          <cell r="Z1218">
            <v>2565</v>
          </cell>
          <cell r="AA1218"/>
          <cell r="AB1218"/>
          <cell r="AC1218"/>
          <cell r="AD1218"/>
          <cell r="AE1218"/>
          <cell r="AF1218"/>
          <cell r="AG1218"/>
          <cell r="AH1218"/>
          <cell r="AI1218"/>
          <cell r="AJ1218"/>
          <cell r="AK1218"/>
          <cell r="AL1218"/>
          <cell r="AM1218"/>
          <cell r="AN1218"/>
          <cell r="AO1218"/>
          <cell r="AP1218"/>
          <cell r="AQ1218"/>
          <cell r="AR1218"/>
          <cell r="AS1218"/>
          <cell r="AT1218"/>
          <cell r="AU1218"/>
          <cell r="AV1218"/>
          <cell r="AW1218"/>
          <cell r="AX1218"/>
          <cell r="AY1218"/>
          <cell r="AZ1218"/>
          <cell r="BA1218"/>
          <cell r="BB1218" t="str">
            <v>รายงานสืบทรัพย์ 29/10/2567</v>
          </cell>
          <cell r="BC1218" t="str">
            <v/>
          </cell>
          <cell r="BD1218" t="str">
            <v/>
          </cell>
          <cell r="BE1218" t="str">
            <v/>
          </cell>
          <cell r="BF1218" t="str">
            <v/>
          </cell>
          <cell r="BG1218" t="str">
            <v/>
          </cell>
          <cell r="BH1218" t="str">
            <v/>
          </cell>
          <cell r="BI1218" t="str">
            <v/>
          </cell>
          <cell r="BJ1218" t="str">
            <v/>
          </cell>
          <cell r="BK1218" t="str">
            <v/>
          </cell>
          <cell r="BL1218" t="str">
            <v/>
          </cell>
          <cell r="BM1218" t="str">
            <v/>
          </cell>
          <cell r="BN1218" t="str">
            <v/>
          </cell>
          <cell r="BO1218" t="str">
            <v/>
          </cell>
          <cell r="BP1218" t="str">
            <v/>
          </cell>
          <cell r="BQ1218" t="str">
            <v/>
          </cell>
          <cell r="BR1218" t="str">
            <v/>
          </cell>
          <cell r="BS1218" t="str">
            <v/>
          </cell>
          <cell r="BT1218" t="str">
            <v>นายเกรียงศักดิ์ ลูนใฝ</v>
          </cell>
          <cell r="BU1218">
            <v>0</v>
          </cell>
          <cell r="BV1218" t="str">
            <v>1.นายเกรียงศักดิ์ ลูนใฝ
2.นางยูพา สงค์แก้ว
3.นายนพดล วงค์แก้ว
4.นางเกตุแก้ว สิงโต
5.นายสุวรรณ์ สิงโต</v>
          </cell>
          <cell r="BW1218" t="str">
            <v xml:space="preserve">จำเลยที่ 1
จำเลยที่ 2
คู่สมรสจำเลยที่ 2
จำเลยที่ 3
คู่สมรสจำเลยที่ 3
</v>
          </cell>
          <cell r="BX1218" t="str">
            <v>3-5016-00136-52-4
3-5016-01042-11-2
3-5010-00288-20-0
3-5016-00137-51-2
3-5016-00137-50-4</v>
          </cell>
          <cell r="BY121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18" t="str">
            <v>ไม่พบ</v>
          </cell>
          <cell r="CA1218"/>
          <cell r="CB1218"/>
          <cell r="CC1218" t="str">
            <v>ปฏิยุทธ์</v>
          </cell>
          <cell r="CD1218"/>
          <cell r="CE1218"/>
          <cell r="CF1218"/>
          <cell r="CG1218"/>
          <cell r="CH1218"/>
          <cell r="CI1218"/>
          <cell r="CJ1218"/>
          <cell r="CK1218"/>
          <cell r="CL1218">
            <v>243941</v>
          </cell>
          <cell r="CM1218"/>
          <cell r="CN1218"/>
          <cell r="CO1218"/>
        </row>
        <row r="1219">
          <cell r="B1219">
            <v>2706</v>
          </cell>
          <cell r="C1219">
            <v>1217</v>
          </cell>
          <cell r="D1219"/>
          <cell r="E1219"/>
          <cell r="F1219"/>
          <cell r="G1219">
            <v>800072835419</v>
          </cell>
          <cell r="H1219" t="str">
            <v>นาง</v>
          </cell>
          <cell r="I1219" t="str">
            <v>วัชรี</v>
          </cell>
          <cell r="J1219" t="str">
            <v>คำมาสาร</v>
          </cell>
          <cell r="K1219" t="str">
            <v>3-5016-00034-42-0</v>
          </cell>
          <cell r="L1219" t="str">
            <v>ฮอด</v>
          </cell>
          <cell r="M1219" t="str">
            <v>เชียงใหม่ 3</v>
          </cell>
          <cell r="N1219">
            <v>8</v>
          </cell>
          <cell r="O1219"/>
          <cell r="P1219" t="str">
            <v>1.บุคคลค้ำประกัน</v>
          </cell>
          <cell r="Q1219"/>
          <cell r="R1219"/>
          <cell r="S1219" t="str">
            <v>จังหวัดฮอด</v>
          </cell>
          <cell r="T1219" t="str">
            <v>ผบE666</v>
          </cell>
          <cell r="U1219">
            <v>2565</v>
          </cell>
          <cell r="V1219" t="str">
            <v>ผบE856</v>
          </cell>
          <cell r="W1219">
            <v>2565</v>
          </cell>
          <cell r="X1219">
            <v>14</v>
          </cell>
          <cell r="Y1219">
            <v>11</v>
          </cell>
          <cell r="Z1219">
            <v>2565</v>
          </cell>
          <cell r="AA1219"/>
          <cell r="AB1219"/>
          <cell r="AC1219"/>
          <cell r="AD1219"/>
          <cell r="AE1219"/>
          <cell r="AF1219"/>
          <cell r="AG1219"/>
          <cell r="AH1219"/>
          <cell r="AI1219"/>
          <cell r="AJ1219"/>
          <cell r="AK1219"/>
          <cell r="AL1219"/>
          <cell r="AM1219"/>
          <cell r="AN1219"/>
          <cell r="AO1219"/>
          <cell r="AP1219"/>
          <cell r="AQ1219"/>
          <cell r="AR1219"/>
          <cell r="AS1219"/>
          <cell r="AT1219"/>
          <cell r="AU1219"/>
          <cell r="AV1219"/>
          <cell r="AW1219"/>
          <cell r="AX1219"/>
          <cell r="AY1219"/>
          <cell r="AZ1219"/>
          <cell r="BA1219"/>
          <cell r="BB1219" t="str">
            <v>รายงานสืบทรัพย์ 11/11/2567</v>
          </cell>
          <cell r="BC1219" t="str">
            <v/>
          </cell>
          <cell r="BD1219" t="str">
            <v/>
          </cell>
          <cell r="BE1219" t="str">
            <v/>
          </cell>
          <cell r="BF1219" t="str">
            <v/>
          </cell>
          <cell r="BG1219" t="str">
            <v/>
          </cell>
          <cell r="BH1219" t="str">
            <v/>
          </cell>
          <cell r="BI1219" t="str">
            <v/>
          </cell>
          <cell r="BJ1219" t="str">
            <v/>
          </cell>
          <cell r="BK1219" t="str">
            <v/>
          </cell>
          <cell r="BL1219" t="str">
            <v/>
          </cell>
          <cell r="BM1219" t="str">
            <v/>
          </cell>
          <cell r="BN1219" t="str">
            <v/>
          </cell>
          <cell r="BO1219" t="str">
            <v/>
          </cell>
          <cell r="BP1219" t="str">
            <v/>
          </cell>
          <cell r="BQ1219" t="str">
            <v/>
          </cell>
          <cell r="BR1219" t="str">
            <v/>
          </cell>
          <cell r="BS1219" t="str">
            <v/>
          </cell>
          <cell r="BT1219" t="str">
            <v>นางวัชรี คำมาสาร</v>
          </cell>
          <cell r="BU1219">
            <v>0</v>
          </cell>
          <cell r="BV1219" t="str">
            <v>1.นางวัชรี คำมาสาร
2.นายจงรักษ์ กันทะศิริ
3.นางจ๋อย คำมาสาร
4.นายคำหล้า เวฬุวนารักษ์
5.นายอเนก คำมาสาร</v>
          </cell>
          <cell r="BW1219" t="str">
            <v>จำเลยที่ 1
คู่สมรสจำเลยที่ 1
จำเลยที่ 2
คู่สมรสจำเลยที่ 2
จำเลยที่ 3</v>
          </cell>
          <cell r="BX1219" t="str">
            <v xml:space="preserve">3-5016-00034-42-0
3-5016-00245-48-0
3-5016-00034-41-1
3-3502-00267-30-4
3-5016-00034-43-8
</v>
          </cell>
          <cell r="BY1219" t="str">
            <v>-ไม่พบว่ามีกรรมสิทธิ์ในที่ดิน อ.ฮอด จ.เชียงใหม่
-ไม่พบว่ามีกรรมสิทธิ์ในที่ดิน อ.ฮอด จ.เชียงใหม่
-พบว่ามีกรรมสิทธิ์ในที่ดินโฉนดเลขที่ 11946 อ.ฮอด จ.เชียงใหม่ (ติดห้ามโอน 10ปี 22/4/58)
-ไม่พบว่ามีกรรมสิทธิ์ในที่ดิน อ.ฮอด จ.เชียงใหม่
-พบว่ามีกรรมสิทธิ์ในที่ดินโฉนกเลขที่ 11950 อ.ฮอด จ.เชียงใหม่ (ติดห้ามโอน 10ปี 22/4/58)</v>
          </cell>
          <cell r="BZ1219" t="str">
            <v>พบ</v>
          </cell>
          <cell r="CA1219"/>
          <cell r="CB1219"/>
          <cell r="CC1219" t="str">
            <v>ปฏิยุทธ์</v>
          </cell>
          <cell r="CD1219"/>
          <cell r="CE1219"/>
          <cell r="CF1219"/>
          <cell r="CG1219"/>
          <cell r="CH1219"/>
          <cell r="CI1219"/>
          <cell r="CJ1219"/>
          <cell r="CK1219"/>
          <cell r="CL1219">
            <v>243941</v>
          </cell>
          <cell r="CM1219"/>
          <cell r="CN1219"/>
          <cell r="CO1219"/>
        </row>
        <row r="1220">
          <cell r="B1220">
            <v>2707</v>
          </cell>
          <cell r="C1220">
            <v>1218</v>
          </cell>
          <cell r="D1220"/>
          <cell r="E1220"/>
          <cell r="F1220"/>
          <cell r="G1220">
            <v>800094810937</v>
          </cell>
          <cell r="H1220" t="str">
            <v>นางสาว</v>
          </cell>
          <cell r="I1220" t="str">
            <v xml:space="preserve">จิราพร  </v>
          </cell>
          <cell r="J1220" t="str">
            <v>เป็งใจ</v>
          </cell>
          <cell r="K1220" t="str">
            <v>1-5016-00089-27-9</v>
          </cell>
          <cell r="L1220" t="str">
            <v>ฮอด</v>
          </cell>
          <cell r="M1220" t="str">
            <v>เชียงใหม่ 3</v>
          </cell>
          <cell r="N1220">
            <v>8</v>
          </cell>
          <cell r="O1220"/>
          <cell r="P1220" t="str">
            <v>1.บุคคลค้ำประกัน</v>
          </cell>
          <cell r="Q1220"/>
          <cell r="R1220"/>
          <cell r="S1220" t="str">
            <v>จังหวัดฮอด</v>
          </cell>
          <cell r="T1220" t="str">
            <v>ผบE888</v>
          </cell>
          <cell r="U1220">
            <v>2565</v>
          </cell>
          <cell r="V1220" t="str">
            <v>ผบE51</v>
          </cell>
          <cell r="W1220">
            <v>2566</v>
          </cell>
          <cell r="X1220">
            <v>23</v>
          </cell>
          <cell r="Y1220">
            <v>1</v>
          </cell>
          <cell r="Z1220">
            <v>2566</v>
          </cell>
          <cell r="AA1220"/>
          <cell r="AB1220"/>
          <cell r="AC1220"/>
          <cell r="AD1220"/>
          <cell r="AE1220"/>
          <cell r="AF1220"/>
          <cell r="AG1220"/>
          <cell r="AH1220"/>
          <cell r="AI1220"/>
          <cell r="AJ1220"/>
          <cell r="AK1220"/>
          <cell r="AL1220"/>
          <cell r="AM1220"/>
          <cell r="AN1220"/>
          <cell r="AO1220"/>
          <cell r="AP1220"/>
          <cell r="AQ1220"/>
          <cell r="AR1220"/>
          <cell r="AS1220"/>
          <cell r="AT1220"/>
          <cell r="AU1220"/>
          <cell r="AV1220"/>
          <cell r="AW1220"/>
          <cell r="AX1220"/>
          <cell r="AY1220"/>
          <cell r="AZ1220"/>
          <cell r="BA1220"/>
          <cell r="BB1220" t="str">
            <v>รายงานสืบทรัพย์ 11/11/2567</v>
          </cell>
          <cell r="BC1220" t="str">
            <v/>
          </cell>
          <cell r="BD1220" t="str">
            <v/>
          </cell>
          <cell r="BE1220" t="str">
            <v/>
          </cell>
          <cell r="BF1220" t="str">
            <v/>
          </cell>
          <cell r="BG1220" t="str">
            <v/>
          </cell>
          <cell r="BH1220" t="str">
            <v/>
          </cell>
          <cell r="BI1220" t="str">
            <v/>
          </cell>
          <cell r="BJ1220" t="str">
            <v/>
          </cell>
          <cell r="BK1220" t="str">
            <v/>
          </cell>
          <cell r="BL1220" t="str">
            <v/>
          </cell>
          <cell r="BM1220" t="str">
            <v/>
          </cell>
          <cell r="BN1220" t="str">
            <v/>
          </cell>
          <cell r="BO1220" t="str">
            <v/>
          </cell>
          <cell r="BP1220" t="str">
            <v/>
          </cell>
          <cell r="BQ1220" t="str">
            <v/>
          </cell>
          <cell r="BR1220" t="str">
            <v/>
          </cell>
          <cell r="BS1220" t="str">
            <v/>
          </cell>
          <cell r="BT1220" t="str">
            <v>นางสาวจิราพร   เป็งใจ</v>
          </cell>
          <cell r="BU1220">
            <v>0</v>
          </cell>
          <cell r="BV1220" t="str">
            <v>1.นางสาวจิราพร เป็งใจ
2.นางแสงเงิน วงค์ห้อ
3.นายชาติชาย รินแต้ว
4.นายมานิตย์ สุการมย์
5.นางฟองจันทร์ สุภารมย์</v>
          </cell>
          <cell r="BW1220" t="str">
            <v>จำเลยที่ 1
จำเลยที่ 2
คู่สมรสจำเลยที่ 2
ทายาทจำเลยที่ 3
จำเลยที่ 3</v>
          </cell>
          <cell r="BX1220" t="str">
            <v>1-5016-00089-27-9
3-5016-00028-36-5
3-5016-00020-93-3
3-5002-00067-35-4
3-5016-00005-63-2</v>
          </cell>
          <cell r="BY122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2497 อ.ฮอด จ.เชียงใหม่ (ติดจำนอง)</v>
          </cell>
          <cell r="BZ1220" t="str">
            <v>พบ</v>
          </cell>
          <cell r="CA1220"/>
          <cell r="CB1220"/>
          <cell r="CC1220" t="str">
            <v>ปฏิยุทธ์</v>
          </cell>
          <cell r="CD1220"/>
          <cell r="CE1220"/>
          <cell r="CF1220"/>
          <cell r="CG1220"/>
          <cell r="CH1220"/>
          <cell r="CI1220"/>
          <cell r="CJ1220"/>
          <cell r="CK1220"/>
          <cell r="CL1220">
            <v>243941</v>
          </cell>
          <cell r="CM1220"/>
          <cell r="CN1220"/>
          <cell r="CO1220"/>
        </row>
        <row r="1221">
          <cell r="B1221">
            <v>2708</v>
          </cell>
          <cell r="C1221">
            <v>1219</v>
          </cell>
          <cell r="D1221"/>
          <cell r="E1221"/>
          <cell r="F1221"/>
          <cell r="G1221">
            <v>800072107587</v>
          </cell>
          <cell r="H1221" t="str">
            <v>นาง</v>
          </cell>
          <cell r="I1221" t="str">
            <v>อรทัย</v>
          </cell>
          <cell r="J1221" t="str">
            <v>ปัญญาปิน</v>
          </cell>
          <cell r="K1221" t="str">
            <v>3-5016-00242-86-3</v>
          </cell>
          <cell r="L1221" t="str">
            <v>ฮอด</v>
          </cell>
          <cell r="M1221" t="str">
            <v>เชียงใหม่ 3</v>
          </cell>
          <cell r="N1221">
            <v>8</v>
          </cell>
          <cell r="O1221"/>
          <cell r="P1221" t="str">
            <v>1.บุคคลค้ำประกัน</v>
          </cell>
          <cell r="Q1221"/>
          <cell r="R1221"/>
          <cell r="S1221" t="str">
            <v>จังหวัดฮอด</v>
          </cell>
          <cell r="T1221" t="str">
            <v>ผบE798</v>
          </cell>
          <cell r="U1221">
            <v>2565</v>
          </cell>
          <cell r="V1221" t="str">
            <v>ผบE893</v>
          </cell>
          <cell r="W1221">
            <v>2565</v>
          </cell>
          <cell r="X1221">
            <v>21</v>
          </cell>
          <cell r="Y1221">
            <v>11</v>
          </cell>
          <cell r="Z1221">
            <v>2565</v>
          </cell>
          <cell r="AA1221"/>
          <cell r="AB1221"/>
          <cell r="AC1221"/>
          <cell r="AD1221"/>
          <cell r="AE1221"/>
          <cell r="AF1221"/>
          <cell r="AG1221"/>
          <cell r="AH1221"/>
          <cell r="AI1221"/>
          <cell r="AJ1221"/>
          <cell r="AK1221"/>
          <cell r="AL1221"/>
          <cell r="AM1221"/>
          <cell r="AN1221"/>
          <cell r="AO1221"/>
          <cell r="AP1221"/>
          <cell r="AQ1221"/>
          <cell r="AR1221"/>
          <cell r="AS1221"/>
          <cell r="AT1221"/>
          <cell r="AU1221"/>
          <cell r="AV1221"/>
          <cell r="AW1221"/>
          <cell r="AX1221"/>
          <cell r="AY1221"/>
          <cell r="AZ1221"/>
          <cell r="BA1221"/>
          <cell r="BB1221" t="str">
            <v>รายงานสืบทรัพย์ 29/10/2567</v>
          </cell>
          <cell r="BC1221" t="str">
            <v/>
          </cell>
          <cell r="BD1221" t="str">
            <v/>
          </cell>
          <cell r="BE1221" t="str">
            <v/>
          </cell>
          <cell r="BF1221" t="str">
            <v/>
          </cell>
          <cell r="BG1221" t="str">
            <v/>
          </cell>
          <cell r="BH1221" t="str">
            <v/>
          </cell>
          <cell r="BI1221" t="str">
            <v/>
          </cell>
          <cell r="BJ1221" t="str">
            <v/>
          </cell>
          <cell r="BK1221" t="str">
            <v/>
          </cell>
          <cell r="BL1221" t="str">
            <v/>
          </cell>
          <cell r="BM1221" t="str">
            <v/>
          </cell>
          <cell r="BN1221" t="str">
            <v/>
          </cell>
          <cell r="BO1221" t="str">
            <v/>
          </cell>
          <cell r="BP1221" t="str">
            <v/>
          </cell>
          <cell r="BQ1221" t="str">
            <v/>
          </cell>
          <cell r="BR1221" t="str">
            <v/>
          </cell>
          <cell r="BS1221" t="str">
            <v/>
          </cell>
          <cell r="BT1221" t="str">
            <v>นางอรทัย ปัญญาปิน</v>
          </cell>
          <cell r="BU1221">
            <v>0</v>
          </cell>
          <cell r="BV1221" t="str">
            <v>1.นางอรทัย ปัญญาปิน
2.นายบุญทรัพย์ปัญญาปิน
3.นางสาวพิมพา เพียชัยภูมิ
4.นายพิเชษฎ์ สิริเจริญพร
5.นางนฤมล ตุ้ยตง
6.นาก้องเกรียรติตุ้ยตง</v>
          </cell>
          <cell r="BW1221" t="str">
            <v>จำเลยที่ 1
คู่สมรสจำเลยที่ 1
จำเลยที่ 2
คู่สมรสจำเลย 2
จำเลยที่ 3
คู่สมรสจำเลยที่ 3</v>
          </cell>
          <cell r="BX1221" t="str">
            <v>3-5016-00242-86-3
3-5016-00192-08-4
1-5016-00059-34-5
5-5016-00004-43-8
1-5016-00100-28-1
1-5099-01029-01-9</v>
          </cell>
          <cell r="BY1221" t="str">
            <v>-ไม่พบว่ามีกรรมสิทธิ์ในที่ดิน อ.สันกำแพง จ.เชียงใหม่</v>
          </cell>
          <cell r="BZ1221" t="str">
            <v>ไม่พบ</v>
          </cell>
          <cell r="CA1221"/>
          <cell r="CB1221"/>
          <cell r="CC1221" t="str">
            <v>ปฏิยุทธ์</v>
          </cell>
          <cell r="CD1221"/>
          <cell r="CE1221"/>
          <cell r="CF1221"/>
          <cell r="CG1221"/>
          <cell r="CH1221"/>
          <cell r="CI1221"/>
          <cell r="CJ1221"/>
          <cell r="CK1221"/>
          <cell r="CL1221">
            <v>243941</v>
          </cell>
          <cell r="CM1221"/>
          <cell r="CN1221"/>
          <cell r="CO1221"/>
        </row>
        <row r="1222">
          <cell r="B1222">
            <v>2709</v>
          </cell>
          <cell r="C1222">
            <v>1220</v>
          </cell>
          <cell r="D1222"/>
          <cell r="E1222"/>
          <cell r="F1222"/>
          <cell r="G1222">
            <v>800093867516</v>
          </cell>
          <cell r="H1222" t="str">
            <v>นาง</v>
          </cell>
          <cell r="I1222" t="str">
            <v>อังศุมาลี</v>
          </cell>
          <cell r="J1222" t="str">
            <v>ไชยคำปัน</v>
          </cell>
          <cell r="K1222" t="str">
            <v>3-5016-00212-40-9</v>
          </cell>
          <cell r="L1222" t="str">
            <v>ฮอด</v>
          </cell>
          <cell r="M1222" t="str">
            <v>เชียงใหม่ 3</v>
          </cell>
          <cell r="N1222">
            <v>8</v>
          </cell>
          <cell r="O1222"/>
          <cell r="P1222" t="str">
            <v>1.บุคคลค้ำประกัน</v>
          </cell>
          <cell r="Q1222"/>
          <cell r="R1222"/>
          <cell r="S1222" t="str">
            <v>จังหวัดฮอด</v>
          </cell>
          <cell r="T1222" t="str">
            <v>ผบE801</v>
          </cell>
          <cell r="U1222">
            <v>2565</v>
          </cell>
          <cell r="V1222" t="str">
            <v>ผบE905</v>
          </cell>
          <cell r="W1222">
            <v>2565</v>
          </cell>
          <cell r="X1222">
            <v>22</v>
          </cell>
          <cell r="Y1222">
            <v>11</v>
          </cell>
          <cell r="Z1222">
            <v>2565</v>
          </cell>
          <cell r="AA1222"/>
          <cell r="AB1222"/>
          <cell r="AC1222"/>
          <cell r="AD1222"/>
          <cell r="AE1222"/>
          <cell r="AF1222"/>
          <cell r="AG1222"/>
          <cell r="AH1222"/>
          <cell r="AI1222"/>
          <cell r="AJ1222"/>
          <cell r="AK1222"/>
          <cell r="AL1222"/>
          <cell r="AM1222"/>
          <cell r="AN1222"/>
          <cell r="AO1222"/>
          <cell r="AP1222"/>
          <cell r="AQ1222"/>
          <cell r="AR1222"/>
          <cell r="AS1222"/>
          <cell r="AT1222"/>
          <cell r="AU1222"/>
          <cell r="AV1222"/>
          <cell r="AW1222"/>
          <cell r="AX1222"/>
          <cell r="AY1222"/>
          <cell r="AZ1222"/>
          <cell r="BA1222"/>
          <cell r="BB1222" t="str">
            <v>รายงานสืบทรัพย์ 29/10/2567</v>
          </cell>
          <cell r="BC1222" t="str">
            <v/>
          </cell>
          <cell r="BD1222" t="str">
            <v/>
          </cell>
          <cell r="BE1222" t="str">
            <v/>
          </cell>
          <cell r="BF1222" t="str">
            <v/>
          </cell>
          <cell r="BG1222" t="str">
            <v/>
          </cell>
          <cell r="BH1222" t="str">
            <v/>
          </cell>
          <cell r="BI1222" t="str">
            <v/>
          </cell>
          <cell r="BJ1222" t="str">
            <v/>
          </cell>
          <cell r="BK1222" t="str">
            <v/>
          </cell>
          <cell r="BL1222" t="str">
            <v/>
          </cell>
          <cell r="BM1222" t="str">
            <v/>
          </cell>
          <cell r="BN1222" t="str">
            <v/>
          </cell>
          <cell r="BO1222" t="str">
            <v/>
          </cell>
          <cell r="BP1222" t="str">
            <v/>
          </cell>
          <cell r="BQ1222" t="str">
            <v/>
          </cell>
          <cell r="BR1222" t="str">
            <v/>
          </cell>
          <cell r="BS1222" t="str">
            <v/>
          </cell>
          <cell r="BT1222" t="str">
            <v>นางอังศุมาลี ไชยคำปัน</v>
          </cell>
          <cell r="BU1222">
            <v>0</v>
          </cell>
          <cell r="BV1222" t="str">
            <v>1.นางอังศุมาลี ไชยคำปัน
2.นายสาธิด ไชยคำปัน
3.นายชัยสว่าง แสนวงค์มา
4.นางสาวเบญจมาศ โปธิ</v>
          </cell>
          <cell r="BW1222" t="str">
            <v>จำเลยที่1
คู่สมรสจำเลยที่ 1
จำเลยที่ 2
คู่สมรสจำเลยที่ 2</v>
          </cell>
          <cell r="BX1222" t="str">
            <v>3-5016-00212-40-9
3-5009-00011-56-4
3-5016-00146-24-2
3-5806-00017-53-9</v>
          </cell>
          <cell r="BY122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22" t="str">
            <v>ไม่พบ</v>
          </cell>
          <cell r="CA1222"/>
          <cell r="CB1222"/>
          <cell r="CC1222" t="str">
            <v>ปฏิยุทธ์</v>
          </cell>
          <cell r="CD1222"/>
          <cell r="CE1222"/>
          <cell r="CF1222"/>
          <cell r="CG1222"/>
          <cell r="CH1222"/>
          <cell r="CI1222"/>
          <cell r="CJ1222"/>
          <cell r="CK1222"/>
          <cell r="CL1222">
            <v>243941</v>
          </cell>
          <cell r="CM1222"/>
          <cell r="CN1222"/>
          <cell r="CO1222"/>
        </row>
        <row r="1223">
          <cell r="B1223">
            <v>2710</v>
          </cell>
          <cell r="C1223">
            <v>1221</v>
          </cell>
          <cell r="D1223"/>
          <cell r="E1223"/>
          <cell r="F1223"/>
          <cell r="G1223">
            <v>800083945801</v>
          </cell>
          <cell r="H1223" t="str">
            <v>นางสาว</v>
          </cell>
          <cell r="I1223" t="str">
            <v>กมลชนก</v>
          </cell>
          <cell r="J1223" t="str">
            <v>เป็งศิริ</v>
          </cell>
          <cell r="K1223" t="str">
            <v>1-5099-01052-35-5</v>
          </cell>
          <cell r="L1223" t="str">
            <v>ฮอด</v>
          </cell>
          <cell r="M1223" t="str">
            <v>เชียงใหม่ 3</v>
          </cell>
          <cell r="N1223">
            <v>8</v>
          </cell>
          <cell r="O1223"/>
          <cell r="P1223" t="str">
            <v>1.บุคคลค้ำประกัน</v>
          </cell>
          <cell r="Q1223"/>
          <cell r="R1223"/>
          <cell r="S1223" t="str">
            <v>จังหวัดลำพูน</v>
          </cell>
          <cell r="T1223" t="str">
            <v>ผบE87</v>
          </cell>
          <cell r="U1223">
            <v>2566</v>
          </cell>
          <cell r="V1223" t="str">
            <v>ผบE801</v>
          </cell>
          <cell r="W1223">
            <v>2566</v>
          </cell>
          <cell r="X1223">
            <v>20</v>
          </cell>
          <cell r="Y1223">
            <v>3</v>
          </cell>
          <cell r="Z1223">
            <v>2566</v>
          </cell>
          <cell r="AA1223"/>
          <cell r="AB1223"/>
          <cell r="AC1223"/>
          <cell r="AD1223"/>
          <cell r="AE1223"/>
          <cell r="AF1223"/>
          <cell r="AG1223"/>
          <cell r="AH1223"/>
          <cell r="AI1223"/>
          <cell r="AJ1223"/>
          <cell r="AK1223"/>
          <cell r="AL1223"/>
          <cell r="AM1223"/>
          <cell r="AN1223"/>
          <cell r="AO1223"/>
          <cell r="AP1223"/>
          <cell r="AQ1223"/>
          <cell r="AR1223"/>
          <cell r="AS1223"/>
          <cell r="AT1223"/>
          <cell r="AU1223"/>
          <cell r="AV1223"/>
          <cell r="AW1223"/>
          <cell r="AX1223"/>
          <cell r="AY1223"/>
          <cell r="AZ1223"/>
          <cell r="BA1223"/>
          <cell r="BB1223" t="str">
            <v>รายงานสืบทรัพย์ 29/10/2567</v>
          </cell>
          <cell r="BC1223" t="str">
            <v/>
          </cell>
          <cell r="BD1223" t="str">
            <v/>
          </cell>
          <cell r="BE1223" t="str">
            <v/>
          </cell>
          <cell r="BF1223" t="str">
            <v/>
          </cell>
          <cell r="BG1223" t="str">
            <v/>
          </cell>
          <cell r="BH1223" t="str">
            <v/>
          </cell>
          <cell r="BI1223" t="str">
            <v/>
          </cell>
          <cell r="BJ1223" t="str">
            <v/>
          </cell>
          <cell r="BK1223" t="str">
            <v/>
          </cell>
          <cell r="BL1223" t="str">
            <v/>
          </cell>
          <cell r="BM1223" t="str">
            <v/>
          </cell>
          <cell r="BN1223" t="str">
            <v/>
          </cell>
          <cell r="BO1223" t="str">
            <v/>
          </cell>
          <cell r="BP1223" t="str">
            <v/>
          </cell>
          <cell r="BQ1223" t="str">
            <v/>
          </cell>
          <cell r="BR1223" t="str">
            <v/>
          </cell>
          <cell r="BS1223" t="str">
            <v/>
          </cell>
          <cell r="BT1223" t="str">
            <v>นางสาวกมลชนก เป็งศิริ</v>
          </cell>
          <cell r="BU1223">
            <v>0</v>
          </cell>
          <cell r="BV1223" t="str">
            <v>1.นางสาวกมลชนก เป็งศิริ
2.นางสาวทิพาวรรณ วังอินต๊ะ
3.นายเศรษฐกิจ เอี่ยมประสิทธ์
4.นางสาวอริสา ปรียาภัทร์สกุล
5.นายวิทยา ใจบู้</v>
          </cell>
          <cell r="BW1223" t="str">
            <v>จำเลยที่ 1
จำเลยที่ 2
คู่สมรสจำเลยที่ 2
จำเลยที่ 3
คู่สมรสจำเลยที่ 3</v>
          </cell>
          <cell r="BX1223" t="str">
            <v>1-5099-01052-35-5
1-5101-00201-54-1
1-6398-00074-82-4
2-5002-00016-55-7
5-5013-00008-47-1</v>
          </cell>
          <cell r="BY1223"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อ.เวียงหนองล่อง จ.ลำพูน
-ไม่พบว่ามีกรรมสิทธิ์ในที่ดิน อ.แม่สอด จ.ตาก
-ไม่พบว่ามีกรรมสิทธิ์ในที่ดิน อ.ฮอด จ.เชียงใหม่
-ไม่พบว่ามีกรรมสิทธิ์ในที่ดิน อ.เวียงหนองล่อง จ.ลำพูน
-ไม่พบว่ามีกรรมสิทธิ์ในที่ดิน อ.แม่สอด จ.ตาก
-ไม่พบว่ามีกรรมสิทธิ์ในที่ดิน อ.ฮอด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อ.สันกำแพง จ.เชียงใหม่</v>
          </cell>
          <cell r="BZ1223" t="str">
            <v>ไม่พบ</v>
          </cell>
          <cell r="CA1223"/>
          <cell r="CB1223"/>
          <cell r="CC1223" t="str">
            <v>ปฏิยุทธ์</v>
          </cell>
          <cell r="CD1223"/>
          <cell r="CE1223"/>
          <cell r="CF1223"/>
          <cell r="CG1223"/>
          <cell r="CH1223"/>
          <cell r="CI1223"/>
          <cell r="CJ1223"/>
          <cell r="CK1223"/>
          <cell r="CL1223">
            <v>243941</v>
          </cell>
          <cell r="CM1223"/>
          <cell r="CN1223"/>
          <cell r="CO1223"/>
        </row>
        <row r="1224">
          <cell r="B1224">
            <v>2711</v>
          </cell>
          <cell r="C1224">
            <v>1222</v>
          </cell>
          <cell r="D1224"/>
          <cell r="E1224"/>
          <cell r="F1224"/>
          <cell r="G1224">
            <v>800084083628</v>
          </cell>
          <cell r="H1224" t="str">
            <v>นางสาว</v>
          </cell>
          <cell r="I1224" t="str">
            <v>สุกัลยา</v>
          </cell>
          <cell r="J1224" t="str">
            <v>ตาณะศรี</v>
          </cell>
          <cell r="K1224" t="str">
            <v>3-5016-00268-61-7</v>
          </cell>
          <cell r="L1224" t="str">
            <v>ฮอด</v>
          </cell>
          <cell r="M1224" t="str">
            <v>เชียงใหม่ 3</v>
          </cell>
          <cell r="N1224">
            <v>8</v>
          </cell>
          <cell r="O1224" t="str">
            <v>สินเชื่อธนาคารประชาชน</v>
          </cell>
          <cell r="P1224" t="str">
            <v>1.บุคคลค้ำประกัน</v>
          </cell>
          <cell r="Q1224"/>
          <cell r="R1224"/>
          <cell r="S1224" t="str">
            <v>จังหวัดฮอด</v>
          </cell>
          <cell r="T1224" t="str">
            <v>ผบE671</v>
          </cell>
          <cell r="U1224">
            <v>2565</v>
          </cell>
          <cell r="V1224" t="str">
            <v>ผบE771</v>
          </cell>
          <cell r="W1224">
            <v>2565</v>
          </cell>
          <cell r="X1224">
            <v>11</v>
          </cell>
          <cell r="Y1224">
            <v>10</v>
          </cell>
          <cell r="Z1224">
            <v>2565</v>
          </cell>
          <cell r="AA1224"/>
          <cell r="AB1224"/>
          <cell r="AC1224"/>
          <cell r="AD1224"/>
          <cell r="AE1224"/>
          <cell r="AF1224"/>
          <cell r="AG1224"/>
          <cell r="AH1224"/>
          <cell r="AI1224"/>
          <cell r="AJ1224"/>
          <cell r="AK1224"/>
          <cell r="AL1224"/>
          <cell r="AM1224"/>
          <cell r="AN1224"/>
          <cell r="AO1224"/>
          <cell r="AP1224"/>
          <cell r="AQ1224"/>
          <cell r="AR1224"/>
          <cell r="AS1224"/>
          <cell r="AT1224"/>
          <cell r="AU1224"/>
          <cell r="AV1224"/>
          <cell r="AW1224"/>
          <cell r="AX1224"/>
          <cell r="AY1224"/>
          <cell r="AZ1224"/>
          <cell r="BA1224"/>
          <cell r="BB1224" t="str">
            <v>รายงานสืบทรัพย์ 11/11/2567</v>
          </cell>
          <cell r="BC1224" t="str">
            <v/>
          </cell>
          <cell r="BD1224" t="str">
            <v/>
          </cell>
          <cell r="BE1224" t="str">
            <v/>
          </cell>
          <cell r="BF1224" t="str">
            <v/>
          </cell>
          <cell r="BG1224" t="str">
            <v/>
          </cell>
          <cell r="BH1224" t="str">
            <v/>
          </cell>
          <cell r="BI1224" t="str">
            <v/>
          </cell>
          <cell r="BJ1224" t="str">
            <v/>
          </cell>
          <cell r="BK1224" t="str">
            <v/>
          </cell>
          <cell r="BL1224" t="str">
            <v/>
          </cell>
          <cell r="BM1224" t="str">
            <v/>
          </cell>
          <cell r="BN1224" t="str">
            <v/>
          </cell>
          <cell r="BO1224" t="str">
            <v/>
          </cell>
          <cell r="BP1224" t="str">
            <v/>
          </cell>
          <cell r="BQ1224" t="str">
            <v/>
          </cell>
          <cell r="BR1224" t="str">
            <v/>
          </cell>
          <cell r="BS1224" t="str">
            <v/>
          </cell>
          <cell r="BT1224" t="str">
            <v>นางสาวสุกัลยา ตาณะศรี</v>
          </cell>
          <cell r="BU1224">
            <v>0</v>
          </cell>
          <cell r="BV1224" t="str">
            <v>1.นางสาวสุกัลยา ตาณะศรี
2.นายสิทธิชัย ฐิติมงคลชัย
3.นายจักร์พงษ์ รินแต้ว
4.นางสาวธิดารัตน์ พรมราช
5.นายสมพิศ เตงนุ</v>
          </cell>
          <cell r="BW1224" t="str">
            <v>จำเลยที่ 1
คู่สมรสจำเลยที่ 1
จำเลยที่ 2
คู่สมรสจำเลยที่ 2
จำเลยที่ 3</v>
          </cell>
          <cell r="BX1224" t="str">
            <v>3-5016-00268-61-7
3-5709-00157-36-4
1-5002-00108-92-5
1-5016-00082-49-5
3-5016-00021-37-9</v>
          </cell>
          <cell r="BY122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-พบว่ามีกรรมสิทธิ์ในที่ดินโฉดนเลขที่ 10371 ต.หางดง อ.ฮอด จ.เชียงใหม่ (สินส่วนตัว)
-พบว่ามีกรรมสิทธิ์ในที่ดินโฉดนเลขที่ 1088 ต.หางดง อ.ฮอด จ.เชียงใหม่ (สินส่วนตัว)
-พบว่ามีกรรมสิทธิ์ในที่ดินโฉดนเลขที่ 11729 ต.หางดง อ.ฮอด จ.เชียงใหม่ (สินส่วนตัว)
-พบว่ามีกรรมสิทธิ์ในที่ดินโฉดนเลขที่ 1568 ต.หางดง อ.ฮอด จ.เชียงใหม่ (สินส่วนตัว)
-พบว่ามีกรรมสิทธิ์ในที่ดินโฉดนเลขที่ 1569 ต.หางดง อ.ฮอด จ.เชียงใหม่ (สินส่วนตัว)
-ไม่พบว่ามีกรรมสิทธิ์ในที่ดิน อ.จอมทอง จ.เชียงใหม่
-พบว่ามีกรรมสิทธิ์ในที่ดินโฉนดเลขที่ 6459 ต.หางดง อ.ฮอด จ.เชียงใหม่ (ติดจำนอง)
-พบว่ามีกรรมสิทธิ์ในที่ดินโฉนดเลขที่ 7332 ต.หางดง อ.ฮอด จ.เชียงใหม่ (ติดจำนอง)
-ไม่พบว่ามีกรรมสิทธิ์ในที่ดิน อ.จอมทอง จ.เชียงใหม่
</v>
          </cell>
          <cell r="BZ1224" t="str">
            <v>พบ</v>
          </cell>
          <cell r="CA1224"/>
          <cell r="CB1224"/>
          <cell r="CC1224" t="str">
            <v>ปฏิยุทธ์</v>
          </cell>
          <cell r="CD1224"/>
          <cell r="CE1224"/>
          <cell r="CF1224"/>
          <cell r="CG1224"/>
          <cell r="CH1224"/>
          <cell r="CI1224"/>
          <cell r="CJ1224"/>
          <cell r="CK1224"/>
          <cell r="CL1224">
            <v>243941</v>
          </cell>
          <cell r="CM1224"/>
          <cell r="CN1224"/>
          <cell r="CO1224"/>
        </row>
        <row r="1225">
          <cell r="B1225">
            <v>2712</v>
          </cell>
          <cell r="C1225">
            <v>1223</v>
          </cell>
          <cell r="D1225"/>
          <cell r="E1225"/>
          <cell r="F1225"/>
          <cell r="G1225">
            <v>800096536043</v>
          </cell>
          <cell r="H1225" t="str">
            <v>นาง</v>
          </cell>
          <cell r="I1225" t="str">
            <v>มีนา</v>
          </cell>
          <cell r="J1225" t="str">
            <v>แก้วเกิดก่อน</v>
          </cell>
          <cell r="K1225" t="str">
            <v>3-5002-00826-13-1</v>
          </cell>
          <cell r="L1225" t="str">
            <v>ฮอด</v>
          </cell>
          <cell r="M1225" t="str">
            <v>เชียงใหม่ 3</v>
          </cell>
          <cell r="N1225">
            <v>8</v>
          </cell>
          <cell r="O1225"/>
          <cell r="P1225" t="str">
            <v>1.บุคคลค้ำประกัน</v>
          </cell>
          <cell r="Q1225"/>
          <cell r="R1225"/>
          <cell r="S1225" t="str">
            <v>จังหวัดฮอด</v>
          </cell>
          <cell r="T1225" t="str">
            <v>ผบE992</v>
          </cell>
          <cell r="U1225">
            <v>2565</v>
          </cell>
          <cell r="V1225" t="str">
            <v>ผบE139</v>
          </cell>
          <cell r="W1225">
            <v>2566</v>
          </cell>
          <cell r="X1225">
            <v>7</v>
          </cell>
          <cell r="Y1225">
            <v>2</v>
          </cell>
          <cell r="Z1225">
            <v>2566</v>
          </cell>
          <cell r="AA1225"/>
          <cell r="AB1225"/>
          <cell r="AC1225"/>
          <cell r="AD1225"/>
          <cell r="AE1225"/>
          <cell r="AF1225"/>
          <cell r="AG1225"/>
          <cell r="AH1225"/>
          <cell r="AI1225"/>
          <cell r="AJ1225"/>
          <cell r="AK1225"/>
          <cell r="AL1225"/>
          <cell r="AM1225"/>
          <cell r="AN1225"/>
          <cell r="AO1225"/>
          <cell r="AP1225"/>
          <cell r="AQ1225"/>
          <cell r="AR1225"/>
          <cell r="AS1225"/>
          <cell r="AT1225"/>
          <cell r="AU1225"/>
          <cell r="AV1225"/>
          <cell r="AW1225"/>
          <cell r="AX1225"/>
          <cell r="AY1225"/>
          <cell r="AZ1225"/>
          <cell r="BA1225"/>
          <cell r="BB1225" t="str">
            <v>รายงานสืบทรัพย์ 11/11/2567</v>
          </cell>
          <cell r="BC1225" t="str">
            <v/>
          </cell>
          <cell r="BD1225" t="str">
            <v/>
          </cell>
          <cell r="BE1225" t="str">
            <v/>
          </cell>
          <cell r="BF1225" t="str">
            <v/>
          </cell>
          <cell r="BG1225" t="str">
            <v/>
          </cell>
          <cell r="BH1225" t="str">
            <v/>
          </cell>
          <cell r="BI1225" t="str">
            <v/>
          </cell>
          <cell r="BJ1225" t="str">
            <v/>
          </cell>
          <cell r="BK1225" t="str">
            <v/>
          </cell>
          <cell r="BL1225" t="str">
            <v/>
          </cell>
          <cell r="BM1225" t="str">
            <v/>
          </cell>
          <cell r="BN1225" t="str">
            <v/>
          </cell>
          <cell r="BO1225" t="str">
            <v/>
          </cell>
          <cell r="BP1225" t="str">
            <v/>
          </cell>
          <cell r="BQ1225" t="str">
            <v/>
          </cell>
          <cell r="BR1225" t="str">
            <v/>
          </cell>
          <cell r="BS1225" t="str">
            <v/>
          </cell>
          <cell r="BT1225" t="str">
            <v>นางมีนา แก้วเกิดก่อน</v>
          </cell>
          <cell r="BU1225">
            <v>0</v>
          </cell>
          <cell r="BV1225" t="str">
            <v>1.นางมีนา แก้วเกิดก่อน
2.นายสมมี แก้วเกิดก่อน
3.นางสาวศรีทอน มหายศ
4.นายพีระพล เกิดพันธุ์พงษ์</v>
          </cell>
          <cell r="BW1225" t="str">
            <v>จำเลยที่ 1
คู่สมรสจำเลยที่ 1
จำเลยที่ 2
จำเลยที่ 3</v>
          </cell>
          <cell r="BX1225" t="str">
            <v>3-5002-00826-13-1
3-5002-00826-02-6
3-5002-00824-52-0
3-6501-00918-49-1</v>
          </cell>
          <cell r="BY122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36852 ต.สบเตี๊ยะ อ.จอมทอง จ.เชียงใหม่ (สินส่วนตัว)
-พบว่ามีกรรมสิทธิ์ในที่ดินโฉนดเลขที่ 37617 ต.สบเตี๊ยะ อ.จอมทอง จ.เชียงใหม่ (สินส่วนตัว)
-ไม่พบว่ามีกรรมสิทธิ์ในที่ดิน อ.ฮอด จ.เชียงใหม่
-พบว่ามีกรรมสิทธิ์ในที่ดินโฉนดเลขที่ 18624 ต.สบเตี๊ยะ อ.จอมทอง จ.เชียงใหม่ (ติดจำนอง)
-พบว่ามีกรรมสิทธิ์ในที่ดินโฉนดเลขที่ 53727 ต.สบเตี๊ยะ อ.จอมทอง จ.เชียงใหม่ (ติดจำนอง)
-ไม่พบว่ามีกรรมสิทธิ์ในที่ดิน อ.ฮอด จ.เชียงใหม่
-พบว่ามีกรรมสิทธิ์ในที่ดินโฉนดเลขที่ 40259 ต.เวียงชัย อ.เวียงชัย จ.เชียงราย (ติดจำนอง)</v>
          </cell>
          <cell r="BZ1225" t="str">
            <v>พบ</v>
          </cell>
          <cell r="CA1225"/>
          <cell r="CB1225"/>
          <cell r="CC1225" t="str">
            <v>ปฏิยุทธ์</v>
          </cell>
          <cell r="CD1225"/>
          <cell r="CE1225"/>
          <cell r="CF1225"/>
          <cell r="CG1225"/>
          <cell r="CH1225"/>
          <cell r="CI1225"/>
          <cell r="CJ1225"/>
          <cell r="CK1225"/>
          <cell r="CL1225">
            <v>243941</v>
          </cell>
          <cell r="CM1225"/>
          <cell r="CN1225"/>
          <cell r="CO1225"/>
        </row>
        <row r="1226">
          <cell r="B1226">
            <v>2716</v>
          </cell>
          <cell r="C1226">
            <v>1224</v>
          </cell>
          <cell r="D1226">
            <v>9</v>
          </cell>
          <cell r="E1226">
            <v>8</v>
          </cell>
          <cell r="F1226">
            <v>2567</v>
          </cell>
          <cell r="G1226">
            <v>800098449864</v>
          </cell>
          <cell r="H1226" t="str">
            <v>นาย</v>
          </cell>
          <cell r="I1226" t="str">
            <v>สุธีร์</v>
          </cell>
          <cell r="J1226" t="str">
            <v>ทองคำขาว</v>
          </cell>
          <cell r="K1226" t="str">
            <v>3-1010-00501-66-7</v>
          </cell>
          <cell r="L1226" t="str">
            <v>บิ๊กซี หางดง</v>
          </cell>
          <cell r="M1226" t="str">
            <v>เชียงใหม่ 3</v>
          </cell>
          <cell r="N1226">
            <v>8</v>
          </cell>
          <cell r="O1226" t="str">
            <v>สินเชื่อ ธนาคารประชาชนเพื่อผู้มีสวัสดิการแห่งรัฐ</v>
          </cell>
          <cell r="P1226"/>
          <cell r="Q1226"/>
          <cell r="R1226"/>
          <cell r="S1226" t="str">
            <v>แขวงเชียงใหม่</v>
          </cell>
          <cell r="T1226" t="str">
            <v>ผบE3221</v>
          </cell>
          <cell r="U1226">
            <v>2567</v>
          </cell>
          <cell r="V1226" t="str">
            <v>ผบE5127</v>
          </cell>
          <cell r="W1226">
            <v>2567</v>
          </cell>
          <cell r="X1226">
            <v>10</v>
          </cell>
          <cell r="Y1226">
            <v>6</v>
          </cell>
          <cell r="Z1226">
            <v>2567</v>
          </cell>
          <cell r="AA1226"/>
          <cell r="AB1226"/>
          <cell r="AC1226"/>
          <cell r="AD1226"/>
          <cell r="AE1226"/>
          <cell r="AF1226"/>
          <cell r="AG1226"/>
          <cell r="AH1226"/>
          <cell r="AI1226"/>
          <cell r="AJ1226"/>
          <cell r="AK1226"/>
          <cell r="AL1226"/>
          <cell r="AM1226"/>
          <cell r="AN1226"/>
          <cell r="AO1226"/>
          <cell r="AP1226"/>
          <cell r="AQ1226"/>
          <cell r="AR1226"/>
          <cell r="AS1226"/>
          <cell r="AT1226"/>
          <cell r="AU1226"/>
          <cell r="AV1226"/>
          <cell r="AW1226"/>
          <cell r="AX1226"/>
          <cell r="AY1226"/>
          <cell r="AZ1226"/>
          <cell r="BA1226"/>
          <cell r="BB1226" t="str">
            <v>สืบทรัพย์ 9/8/67</v>
          </cell>
          <cell r="BC1226" t="str">
            <v/>
          </cell>
          <cell r="BD1226" t="str">
            <v/>
          </cell>
          <cell r="BE1226" t="str">
            <v/>
          </cell>
          <cell r="BF1226" t="str">
            <v/>
          </cell>
          <cell r="BG1226" t="str">
            <v/>
          </cell>
          <cell r="BH1226" t="str">
            <v/>
          </cell>
          <cell r="BI1226" t="str">
            <v/>
          </cell>
          <cell r="BJ1226" t="str">
            <v/>
          </cell>
          <cell r="BK1226" t="str">
            <v/>
          </cell>
          <cell r="BL1226" t="str">
            <v/>
          </cell>
          <cell r="BM1226" t="str">
            <v/>
          </cell>
          <cell r="BN1226" t="str">
            <v/>
          </cell>
          <cell r="BO1226" t="str">
            <v/>
          </cell>
          <cell r="BP1226" t="str">
            <v/>
          </cell>
          <cell r="BQ1226" t="str">
            <v/>
          </cell>
          <cell r="BR1226" t="str">
            <v/>
          </cell>
          <cell r="BS1226" t="str">
            <v/>
          </cell>
          <cell r="BT1226" t="str">
            <v>นายสุธีร์ ทองคำขาว</v>
          </cell>
          <cell r="BU1226">
            <v>0</v>
          </cell>
          <cell r="BV1226" t="str">
            <v>1.นายสุธีร์ ทองคำขาว</v>
          </cell>
          <cell r="BW1226" t="str">
            <v>จำเลยที่ 1</v>
          </cell>
          <cell r="BX1226" t="str">
            <v>3-1010-00501-66-7</v>
          </cell>
          <cell r="BY1226" t="str">
            <v xml:space="preserve">-ไม่พบว่ามีกรรมสิทธิ์ในที่ดิน อ.เมืองเชียงใหม่ จ.เชียงใหม่
-ไม่พบว่ามีกรรมสิทธิ์ในที่ดิน อ.เมืองฉะเชิงเทรา จ.ฉะเชิงเทรา
-ไม่พบว่ามีกรรมสิทธิ์ในที่ดิน เขตบางเขน กรุงเทพมหานคร
</v>
          </cell>
          <cell r="BZ1226" t="str">
            <v>ไม่พบ</v>
          </cell>
          <cell r="CA1226"/>
          <cell r="CB1226"/>
          <cell r="CC1226" t="str">
            <v>ปฏิยุทธ์</v>
          </cell>
          <cell r="CD1226"/>
          <cell r="CE1226"/>
          <cell r="CF1226"/>
          <cell r="CG1226"/>
          <cell r="CH1226"/>
          <cell r="CI1226"/>
          <cell r="CJ1226"/>
          <cell r="CK1226"/>
          <cell r="CL1226"/>
          <cell r="CM1226"/>
          <cell r="CN1226"/>
          <cell r="CO1226"/>
        </row>
        <row r="1227">
          <cell r="B1227">
            <v>2717</v>
          </cell>
          <cell r="C1227">
            <v>1225</v>
          </cell>
          <cell r="D1227">
            <v>9</v>
          </cell>
          <cell r="E1227">
            <v>8</v>
          </cell>
          <cell r="F1227">
            <v>2567</v>
          </cell>
          <cell r="G1227">
            <v>800124741698</v>
          </cell>
          <cell r="H1227" t="str">
            <v>นางสาว</v>
          </cell>
          <cell r="I1227" t="str">
            <v xml:space="preserve">เบญจวรรณ </v>
          </cell>
          <cell r="J1227" t="str">
            <v>ก๋าแก้ว</v>
          </cell>
          <cell r="K1227" t="str">
            <v>3-5012-01021-98-7</v>
          </cell>
          <cell r="L1227" t="str">
            <v>สันป่าตอง</v>
          </cell>
          <cell r="M1227" t="str">
            <v>เชียงใหม่ 3</v>
          </cell>
          <cell r="N1227">
            <v>8</v>
          </cell>
          <cell r="O1227" t="str">
            <v>สินเชื่อ ธนาคารประชาชน</v>
          </cell>
          <cell r="P1227" t="str">
            <v>1.บุคคลค้ำประกัน</v>
          </cell>
          <cell r="Q1227"/>
          <cell r="R1227"/>
          <cell r="S1227" t="str">
            <v>แขวงเชียงใหม่</v>
          </cell>
          <cell r="T1227" t="str">
            <v>ผบE3202</v>
          </cell>
          <cell r="U1227">
            <v>2567</v>
          </cell>
          <cell r="V1227" t="str">
            <v>ผบE5130</v>
          </cell>
          <cell r="W1227">
            <v>2567</v>
          </cell>
          <cell r="X1227">
            <v>10</v>
          </cell>
          <cell r="Y1227">
            <v>6</v>
          </cell>
          <cell r="Z1227">
            <v>2567</v>
          </cell>
          <cell r="AA1227"/>
          <cell r="AB1227"/>
          <cell r="AC1227"/>
          <cell r="AD1227"/>
          <cell r="AE1227"/>
          <cell r="AF1227"/>
          <cell r="AG1227"/>
          <cell r="AH1227"/>
          <cell r="AI1227"/>
          <cell r="AJ1227"/>
          <cell r="AK1227"/>
          <cell r="AL1227"/>
          <cell r="AM1227"/>
          <cell r="AN1227"/>
          <cell r="AO1227"/>
          <cell r="AP1227"/>
          <cell r="AQ1227"/>
          <cell r="AR1227"/>
          <cell r="AS1227"/>
          <cell r="AT1227"/>
          <cell r="AU1227"/>
          <cell r="AV1227"/>
          <cell r="AW1227"/>
          <cell r="AX1227"/>
          <cell r="AY1227"/>
          <cell r="AZ1227"/>
          <cell r="BA1227"/>
          <cell r="BB1227" t="str">
            <v>สืบทรัพย์ 9/8/67</v>
          </cell>
          <cell r="BC1227" t="str">
            <v/>
          </cell>
          <cell r="BD1227" t="str">
            <v/>
          </cell>
          <cell r="BE1227" t="str">
            <v/>
          </cell>
          <cell r="BF1227" t="str">
            <v/>
          </cell>
          <cell r="BG1227" t="str">
            <v/>
          </cell>
          <cell r="BH1227" t="str">
            <v/>
          </cell>
          <cell r="BI1227" t="str">
            <v/>
          </cell>
          <cell r="BJ1227" t="str">
            <v/>
          </cell>
          <cell r="BK1227" t="str">
            <v/>
          </cell>
          <cell r="BL1227" t="str">
            <v/>
          </cell>
          <cell r="BM1227" t="str">
            <v/>
          </cell>
          <cell r="BN1227" t="str">
            <v/>
          </cell>
          <cell r="BO1227" t="str">
            <v/>
          </cell>
          <cell r="BP1227" t="str">
            <v/>
          </cell>
          <cell r="BQ1227" t="str">
            <v/>
          </cell>
          <cell r="BR1227" t="str">
            <v/>
          </cell>
          <cell r="BS1227" t="str">
            <v/>
          </cell>
          <cell r="BT1227" t="str">
            <v>นางสาวเบญจวรรณ  ก๋าแก้ว</v>
          </cell>
          <cell r="BU1227">
            <v>0</v>
          </cell>
          <cell r="BV1227" t="str">
            <v>1.นางสาวเบญจวรรณ ก๋าแก้ว
2.นางสาวพิศมัย เศรษฐยะ</v>
          </cell>
          <cell r="BW1227" t="str">
            <v>จำเลยที่ 1
จ้เลยที่ 2</v>
          </cell>
          <cell r="BX1227" t="str">
            <v>3-5012-01021-98-7
3-5005-00463-68-9</v>
          </cell>
          <cell r="BY1227"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อ.ดอนสะเก็ด จ.เชียงใหม่</v>
          </cell>
          <cell r="BZ1227" t="str">
            <v>ไม่พบ</v>
          </cell>
          <cell r="CA1227"/>
          <cell r="CB1227"/>
          <cell r="CC1227" t="str">
            <v>ปฏิยุทธ์</v>
          </cell>
          <cell r="CD1227"/>
          <cell r="CE1227"/>
          <cell r="CF1227"/>
          <cell r="CG1227"/>
          <cell r="CH1227"/>
          <cell r="CI1227"/>
          <cell r="CJ1227"/>
          <cell r="CK1227"/>
          <cell r="CL1227"/>
          <cell r="CM1227"/>
          <cell r="CN1227"/>
          <cell r="CO1227"/>
        </row>
        <row r="1228">
          <cell r="B1228">
            <v>2718</v>
          </cell>
          <cell r="C1228">
            <v>1226</v>
          </cell>
          <cell r="D1228">
            <v>9</v>
          </cell>
          <cell r="E1228">
            <v>8</v>
          </cell>
          <cell r="F1228">
            <v>2567</v>
          </cell>
          <cell r="G1228">
            <v>800103644582</v>
          </cell>
          <cell r="H1228" t="str">
            <v>นาง</v>
          </cell>
          <cell r="I1228" t="str">
            <v>รุ่งนภา</v>
          </cell>
          <cell r="J1228" t="str">
            <v>ไชยวรรณ</v>
          </cell>
          <cell r="K1228" t="str">
            <v>3-5019-00471-47-7</v>
          </cell>
          <cell r="L1228" t="str">
            <v>สารภี</v>
          </cell>
          <cell r="M1228" t="str">
            <v>เชียงใหม่ 3</v>
          </cell>
          <cell r="N1228">
            <v>8</v>
          </cell>
          <cell r="O1228" t="str">
            <v>สินเชื่อ ธนาคารประชาชน</v>
          </cell>
          <cell r="P1228"/>
          <cell r="Q1228"/>
          <cell r="R1228"/>
          <cell r="S1228" t="str">
            <v>แขวงเชียงใหม่</v>
          </cell>
          <cell r="T1228" t="str">
            <v>ผบE3204</v>
          </cell>
          <cell r="U1228">
            <v>2567</v>
          </cell>
          <cell r="V1228" t="str">
            <v>ผบE5131</v>
          </cell>
          <cell r="W1228">
            <v>2567</v>
          </cell>
          <cell r="X1228">
            <v>10</v>
          </cell>
          <cell r="Y1228">
            <v>6</v>
          </cell>
          <cell r="Z1228">
            <v>2567</v>
          </cell>
          <cell r="AA1228"/>
          <cell r="AB1228"/>
          <cell r="AC1228"/>
          <cell r="AD1228"/>
          <cell r="AE1228"/>
          <cell r="AF1228"/>
          <cell r="AG1228"/>
          <cell r="AH1228"/>
          <cell r="AI1228"/>
          <cell r="AJ1228"/>
          <cell r="AK1228"/>
          <cell r="AL1228"/>
          <cell r="AM1228"/>
          <cell r="AN1228"/>
          <cell r="AO1228"/>
          <cell r="AP1228"/>
          <cell r="AQ1228"/>
          <cell r="AR1228"/>
          <cell r="AS1228"/>
          <cell r="AT1228"/>
          <cell r="AU1228"/>
          <cell r="AV1228"/>
          <cell r="AW1228"/>
          <cell r="AX1228"/>
          <cell r="AY1228"/>
          <cell r="AZ1228"/>
          <cell r="BA1228"/>
          <cell r="BB1228" t="str">
            <v>สืบทรัพย์ 9/8/67//รายงานผลสืบ 16/10/2567</v>
          </cell>
          <cell r="BC1228">
            <v>600</v>
          </cell>
          <cell r="BD1228">
            <v>17</v>
          </cell>
          <cell r="BE1228">
            <v>2</v>
          </cell>
          <cell r="BF1228">
            <v>2568</v>
          </cell>
          <cell r="BG1228">
            <v>0</v>
          </cell>
          <cell r="BH1228" t="str">
            <v>-</v>
          </cell>
          <cell r="BI1228" t="str">
            <v>-</v>
          </cell>
          <cell r="BJ1228" t="str">
            <v>-</v>
          </cell>
          <cell r="BK1228">
            <v>0</v>
          </cell>
          <cell r="BL1228">
            <v>520</v>
          </cell>
          <cell r="BM1228">
            <v>0</v>
          </cell>
          <cell r="BN1228" t="str">
            <v/>
          </cell>
          <cell r="BO1228" t="str">
            <v/>
          </cell>
          <cell r="BP1228" t="str">
            <v/>
          </cell>
          <cell r="BQ1228" t="str">
            <v>-</v>
          </cell>
          <cell r="BR1228" t="str">
            <v>-</v>
          </cell>
          <cell r="BS1228" t="str">
            <v>-</v>
          </cell>
          <cell r="BT1228" t="str">
            <v>นางรุ่งนภา ไชยวรรณ</v>
          </cell>
          <cell r="BU1228">
            <v>888166010341</v>
          </cell>
          <cell r="BV1228" t="str">
            <v>1.นางรุ่งนภา  ไชยวรรณ์
2.นายธรรมศักดิ์  ไชยวรรณ์</v>
          </cell>
          <cell r="BW1228" t="str">
            <v>จำเลย
คู่สมรสจำเลย</v>
          </cell>
          <cell r="BX1228" t="str">
            <v>3-5019-00471-47-7
3-5019-00163-44-6</v>
          </cell>
          <cell r="BY1228" t="str">
            <v xml:space="preserve">-ไม่พบว่ามีกรรมสิทธิ์ในที่ดิน อ.สารภี จ.เชียงใหม่
-ไม่พบว่ามีกรรมสิทธิ์ในที่ดิน อ.สารภี จ.เชียงใหม่
</v>
          </cell>
          <cell r="BZ1228" t="str">
            <v>ไม่พบทรัพย์</v>
          </cell>
          <cell r="CA1228"/>
          <cell r="CB1228">
            <v>2</v>
          </cell>
          <cell r="CC1228" t="str">
            <v>นุสบา</v>
          </cell>
          <cell r="CD1228"/>
          <cell r="CE1228"/>
          <cell r="CF1228"/>
          <cell r="CG1228"/>
          <cell r="CH1228"/>
          <cell r="CI1228"/>
          <cell r="CJ1228"/>
          <cell r="CK1228"/>
          <cell r="CL1228">
            <v>243936</v>
          </cell>
          <cell r="CM1228"/>
          <cell r="CN1228"/>
          <cell r="CO1228"/>
        </row>
        <row r="1229">
          <cell r="B1229">
            <v>2719</v>
          </cell>
          <cell r="C1229">
            <v>1227</v>
          </cell>
          <cell r="D1229">
            <v>13</v>
          </cell>
          <cell r="E1229">
            <v>8</v>
          </cell>
          <cell r="F1229">
            <v>2567</v>
          </cell>
          <cell r="G1229">
            <v>800096241867</v>
          </cell>
          <cell r="H1229" t="str">
            <v>นาง</v>
          </cell>
          <cell r="I1229" t="str">
            <v>ช่อทิพย์</v>
          </cell>
          <cell r="J1229" t="str">
            <v>คำปาลี</v>
          </cell>
          <cell r="K1229" t="str">
            <v>3-5017-00198-13-1</v>
          </cell>
          <cell r="L1229" t="str">
            <v>ดอยเต่า</v>
          </cell>
          <cell r="M1229" t="str">
            <v>เชียงใหม่ 3</v>
          </cell>
          <cell r="N1229">
            <v>8</v>
          </cell>
          <cell r="O1229" t="str">
            <v>สินเชื่อแก้ไขปัญหาหนี้นอกระบบ PS</v>
          </cell>
          <cell r="P1229" t="str">
            <v>1.บุคคลค้ำประกัน</v>
          </cell>
          <cell r="Q1229"/>
          <cell r="R1229"/>
          <cell r="S1229" t="str">
            <v>จังหวัดฮอด</v>
          </cell>
          <cell r="T1229" t="str">
            <v>ผบE419</v>
          </cell>
          <cell r="U1229">
            <v>2565</v>
          </cell>
          <cell r="V1229" t="str">
            <v>ผบE545</v>
          </cell>
          <cell r="W1229">
            <v>2565</v>
          </cell>
          <cell r="X1229">
            <v>27</v>
          </cell>
          <cell r="Y1229">
            <v>7</v>
          </cell>
          <cell r="Z1229">
            <v>2565</v>
          </cell>
          <cell r="AA1229"/>
          <cell r="AB1229"/>
          <cell r="AC1229"/>
          <cell r="AD1229"/>
          <cell r="AE1229"/>
          <cell r="AF1229"/>
          <cell r="AG1229"/>
          <cell r="AH1229"/>
          <cell r="AI1229"/>
          <cell r="AJ1229"/>
          <cell r="AK1229"/>
          <cell r="AL1229"/>
          <cell r="AM1229"/>
          <cell r="AN1229"/>
          <cell r="AO1229"/>
          <cell r="AP1229"/>
          <cell r="AQ1229"/>
          <cell r="AR1229"/>
          <cell r="AS1229"/>
          <cell r="AT1229"/>
          <cell r="AU1229"/>
          <cell r="AV1229"/>
          <cell r="AW1229"/>
          <cell r="AX1229"/>
          <cell r="AY1229"/>
          <cell r="AZ1229"/>
          <cell r="BA1229"/>
          <cell r="BB1229" t="str">
            <v>สืบทรัพย์ 13/8/67 // (รายงาน 12/10/2567)</v>
          </cell>
          <cell r="BC1229" t="str">
            <v/>
          </cell>
          <cell r="BD1229" t="str">
            <v/>
          </cell>
          <cell r="BE1229" t="str">
            <v/>
          </cell>
          <cell r="BF1229" t="str">
            <v/>
          </cell>
          <cell r="BG1229" t="str">
            <v/>
          </cell>
          <cell r="BH1229" t="str">
            <v/>
          </cell>
          <cell r="BI1229" t="str">
            <v/>
          </cell>
          <cell r="BJ1229" t="str">
            <v/>
          </cell>
          <cell r="BK1229" t="str">
            <v/>
          </cell>
          <cell r="BL1229" t="str">
            <v/>
          </cell>
          <cell r="BM1229" t="str">
            <v/>
          </cell>
          <cell r="BN1229" t="str">
            <v/>
          </cell>
          <cell r="BO1229" t="str">
            <v/>
          </cell>
          <cell r="BP1229" t="str">
            <v/>
          </cell>
          <cell r="BQ1229" t="str">
            <v/>
          </cell>
          <cell r="BR1229" t="str">
            <v/>
          </cell>
          <cell r="BS1229" t="str">
            <v/>
          </cell>
          <cell r="BT1229" t="str">
            <v>นางช่อทิพย์ คำปาลี</v>
          </cell>
          <cell r="BU1229">
            <v>0</v>
          </cell>
          <cell r="BV1229" t="str">
            <v xml:space="preserve">1.นางช่อทิพย์ คำปาลี
2.นายอุไล กองศรี
3.นางสาวอัญชลี เทียนช้อน
4.นายจรัญ บุญแหน้น
</v>
          </cell>
          <cell r="BW1229" t="str">
            <v>จำเลยที่ 1
จำเลยที่ 2
คู่สมรสจำเลยที่ 2
จำเลยที่ 3</v>
          </cell>
          <cell r="BX1229" t="str">
            <v>3-5017-00198-13-1
3-3612-00674-61-0
1-5017-00052-95-4
3-5017-00030-58-2</v>
          </cell>
          <cell r="BY1229" t="str">
            <v xml:space="preserve">-พบว่ามีกรรมสิทธิ์ในที่ดินโฉนดเลขที่ 13090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1229" t="str">
            <v>พบ</v>
          </cell>
          <cell r="CA1229"/>
          <cell r="CB1229"/>
          <cell r="CC1229" t="str">
            <v>ปฎิยุทธ์</v>
          </cell>
          <cell r="CD1229"/>
          <cell r="CE1229"/>
          <cell r="CF1229"/>
          <cell r="CG1229"/>
          <cell r="CH1229"/>
          <cell r="CI1229"/>
          <cell r="CJ1229"/>
          <cell r="CK1229"/>
          <cell r="CL1229"/>
          <cell r="CM1229"/>
          <cell r="CN1229"/>
          <cell r="CO1229"/>
        </row>
        <row r="1230">
          <cell r="B1230">
            <v>2720</v>
          </cell>
          <cell r="C1230">
            <v>1228</v>
          </cell>
          <cell r="D1230">
            <v>13</v>
          </cell>
          <cell r="E1230">
            <v>8</v>
          </cell>
          <cell r="F1230">
            <v>2567</v>
          </cell>
          <cell r="G1230">
            <v>800125269392</v>
          </cell>
          <cell r="H1230" t="str">
            <v>นางสาว</v>
          </cell>
          <cell r="I1230" t="str">
            <v>รุ่งทิวา</v>
          </cell>
          <cell r="J1230" t="str">
            <v>ตุ้มปามา</v>
          </cell>
          <cell r="K1230" t="str">
            <v>1-5002-00167-60-3</v>
          </cell>
          <cell r="L1230" t="str">
            <v>จอมทอง</v>
          </cell>
          <cell r="M1230" t="str">
            <v>เชียงใหม่ 3</v>
          </cell>
          <cell r="N1230">
            <v>8</v>
          </cell>
          <cell r="O1230" t="str">
            <v xml:space="preserve">สินเชื่อผู้มีรายได้ประจำ Covid-19 </v>
          </cell>
          <cell r="P1230" t="str">
            <v>1.บุคคลค้ำประกัน</v>
          </cell>
          <cell r="Q1230"/>
          <cell r="R1230"/>
          <cell r="S1230" t="str">
            <v>จังหวัดฮอด</v>
          </cell>
          <cell r="T1230" t="str">
            <v>ผบE436</v>
          </cell>
          <cell r="U1230">
            <v>2565</v>
          </cell>
          <cell r="V1230" t="str">
            <v>ผบE555</v>
          </cell>
          <cell r="W1230">
            <v>2565</v>
          </cell>
          <cell r="X1230"/>
          <cell r="Y1230"/>
          <cell r="Z1230"/>
          <cell r="AA1230">
            <v>27</v>
          </cell>
          <cell r="AB1230">
            <v>7</v>
          </cell>
          <cell r="AC1230">
            <v>2565</v>
          </cell>
          <cell r="AD1230"/>
          <cell r="AE1230"/>
          <cell r="AF1230"/>
          <cell r="AG1230"/>
          <cell r="AH1230"/>
          <cell r="AI1230"/>
          <cell r="AJ1230"/>
          <cell r="AK1230"/>
          <cell r="AL1230"/>
          <cell r="AM1230"/>
          <cell r="AN1230"/>
          <cell r="AO1230"/>
          <cell r="AP1230"/>
          <cell r="AQ1230"/>
          <cell r="AR1230"/>
          <cell r="AS1230"/>
          <cell r="AT1230"/>
          <cell r="AU1230"/>
          <cell r="AV1230"/>
          <cell r="AW1230"/>
          <cell r="AX1230"/>
          <cell r="AY1230"/>
          <cell r="AZ1230"/>
          <cell r="BA1230"/>
          <cell r="BB1230" t="str">
            <v>สืบทรัพย์ 13/8/67 // (รายงาน 7/10/2567)</v>
          </cell>
          <cell r="BC1230" t="str">
            <v/>
          </cell>
          <cell r="BD1230" t="str">
            <v/>
          </cell>
          <cell r="BE1230" t="str">
            <v/>
          </cell>
          <cell r="BF1230" t="str">
            <v/>
          </cell>
          <cell r="BG1230" t="str">
            <v/>
          </cell>
          <cell r="BH1230" t="str">
            <v/>
          </cell>
          <cell r="BI1230" t="str">
            <v/>
          </cell>
          <cell r="BJ1230" t="str">
            <v/>
          </cell>
          <cell r="BK1230" t="str">
            <v/>
          </cell>
          <cell r="BL1230" t="str">
            <v/>
          </cell>
          <cell r="BM1230" t="str">
            <v/>
          </cell>
          <cell r="BN1230" t="str">
            <v/>
          </cell>
          <cell r="BO1230" t="str">
            <v/>
          </cell>
          <cell r="BP1230" t="str">
            <v/>
          </cell>
          <cell r="BQ1230" t="str">
            <v/>
          </cell>
          <cell r="BR1230" t="str">
            <v/>
          </cell>
          <cell r="BS1230" t="str">
            <v/>
          </cell>
          <cell r="BT1230" t="str">
            <v>นางสาวรุ่งทิวา ตุ้มปามา</v>
          </cell>
          <cell r="BU1230">
            <v>0</v>
          </cell>
          <cell r="BV1230" t="str">
            <v xml:space="preserve">1.นางสาวรุ่งทิวา ตุ้มปามา 
2.นายพงค์ศักดิ์ ติ๊บพูน
3.นายจรินเดช ศรีสถิตย์ธรรม
4.นางรัชนี ศรีสถิตย์ธรรม
5.นางสาวสุนิอร แสนปัน
</v>
          </cell>
          <cell r="BW1230" t="str">
            <v>จำเลยที่ 1
คู่สมรสจำเลยที่ 1
จำเลยที่ 2
คู่สมรสจำเลลยที่ 2
จำเลยที่ 3</v>
          </cell>
          <cell r="BX1230" t="str">
            <v>1-5002-00167-60-3
1-5002-00138-35-2
1-5801-00058-14-4
3-5106-00256-63-4
1-5099-01420-17-6</v>
          </cell>
          <cell r="BY123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v>
          </cell>
          <cell r="BZ1230" t="str">
            <v>ไม่พบ</v>
          </cell>
          <cell r="CA1230"/>
          <cell r="CB1230"/>
          <cell r="CC1230" t="str">
            <v>ปฏิยุทธ์</v>
          </cell>
          <cell r="CD1230"/>
          <cell r="CE1230"/>
          <cell r="CF1230"/>
          <cell r="CG1230"/>
          <cell r="CH1230"/>
          <cell r="CI1230"/>
          <cell r="CJ1230"/>
          <cell r="CK1230"/>
          <cell r="CL1230"/>
          <cell r="CM1230"/>
          <cell r="CN1230"/>
          <cell r="CO1230"/>
        </row>
        <row r="1231">
          <cell r="B1231">
            <v>2721</v>
          </cell>
          <cell r="C1231">
            <v>1229</v>
          </cell>
          <cell r="D1231">
            <v>13</v>
          </cell>
          <cell r="E1231">
            <v>8</v>
          </cell>
          <cell r="F1231">
            <v>2567</v>
          </cell>
          <cell r="G1231">
            <v>800095501592</v>
          </cell>
          <cell r="H1231" t="str">
            <v>นาง</v>
          </cell>
          <cell r="I1231" t="str">
            <v>ทัศนีย์</v>
          </cell>
          <cell r="J1231" t="str">
            <v>สุต๋าคำ</v>
          </cell>
          <cell r="K1231" t="str">
            <v>3-5002-00682-29-6</v>
          </cell>
          <cell r="L1231" t="str">
            <v>จอมทอง</v>
          </cell>
          <cell r="M1231" t="str">
            <v>เชียงใหม่ 3</v>
          </cell>
          <cell r="N1231">
            <v>8</v>
          </cell>
          <cell r="O1231" t="str">
            <v>สินเชื่อแก้ไขปัญหาหนี้นอกระบบ PS</v>
          </cell>
          <cell r="P1231" t="str">
            <v>1.บุคคลค้ำประกัน</v>
          </cell>
          <cell r="Q1231"/>
          <cell r="R1231"/>
          <cell r="S1231" t="str">
            <v>จังหวัดฮอด</v>
          </cell>
          <cell r="T1231" t="str">
            <v>ผบE435</v>
          </cell>
          <cell r="U1231">
            <v>2565</v>
          </cell>
          <cell r="V1231" t="str">
            <v>ผบE554</v>
          </cell>
          <cell r="W1231">
            <v>2565</v>
          </cell>
          <cell r="X1231"/>
          <cell r="Y1231"/>
          <cell r="Z1231"/>
          <cell r="AA1231">
            <v>27</v>
          </cell>
          <cell r="AB1231">
            <v>7</v>
          </cell>
          <cell r="AC1231">
            <v>2565</v>
          </cell>
          <cell r="AD1231"/>
          <cell r="AE1231"/>
          <cell r="AF1231"/>
          <cell r="AG1231"/>
          <cell r="AH1231"/>
          <cell r="AI1231"/>
          <cell r="AJ1231"/>
          <cell r="AK1231"/>
          <cell r="AL1231"/>
          <cell r="AM1231"/>
          <cell r="AN1231"/>
          <cell r="AO1231"/>
          <cell r="AP1231"/>
          <cell r="AQ1231"/>
          <cell r="AR1231"/>
          <cell r="AS1231"/>
          <cell r="AT1231"/>
          <cell r="AU1231"/>
          <cell r="AV1231"/>
          <cell r="AW1231"/>
          <cell r="AX1231"/>
          <cell r="AY1231"/>
          <cell r="AZ1231"/>
          <cell r="BA1231"/>
          <cell r="BB1231" t="str">
            <v>สืบทรัพย์ 13/8/67 // (รายงาน 12/10/2567)</v>
          </cell>
          <cell r="BC1231" t="str">
            <v/>
          </cell>
          <cell r="BD1231" t="str">
            <v/>
          </cell>
          <cell r="BE1231" t="str">
            <v/>
          </cell>
          <cell r="BF1231" t="str">
            <v/>
          </cell>
          <cell r="BG1231" t="str">
            <v/>
          </cell>
          <cell r="BH1231" t="str">
            <v/>
          </cell>
          <cell r="BI1231" t="str">
            <v/>
          </cell>
          <cell r="BJ1231" t="str">
            <v/>
          </cell>
          <cell r="BK1231" t="str">
            <v/>
          </cell>
          <cell r="BL1231" t="str">
            <v/>
          </cell>
          <cell r="BM1231" t="str">
            <v/>
          </cell>
          <cell r="BN1231" t="str">
            <v/>
          </cell>
          <cell r="BO1231" t="str">
            <v/>
          </cell>
          <cell r="BP1231" t="str">
            <v/>
          </cell>
          <cell r="BQ1231" t="str">
            <v/>
          </cell>
          <cell r="BR1231" t="str">
            <v/>
          </cell>
          <cell r="BS1231" t="str">
            <v/>
          </cell>
          <cell r="BT1231" t="str">
            <v>นางทัศนีย์ สุต๋าคำ</v>
          </cell>
          <cell r="BU1231">
            <v>0</v>
          </cell>
          <cell r="BV1231" t="str">
            <v xml:space="preserve">1.นางทัศนีย์ สุต๋าคำ
2.นางภัควลัญชญ์ พลเมฆ
3.นายพิทักษ์ พลเมฆ
</v>
          </cell>
          <cell r="BW1231" t="str">
            <v>จำเลยที่ 1
จำเลยที่ 2
คู่สมรสจำเลยที่ 2</v>
          </cell>
          <cell r="BX1231" t="str">
            <v>3-5002-00682-29-6
3-5103-00401-62-1
1-5106-00066-53-7</v>
          </cell>
          <cell r="BY1231" t="str">
            <v>-ไม่พบว่ามีกรรมสิทธิ์ในที่ดิน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v>
          </cell>
          <cell r="BZ1231" t="str">
            <v>ไม่พบ</v>
          </cell>
          <cell r="CA1231"/>
          <cell r="CB1231"/>
          <cell r="CC1231" t="str">
            <v>ปฏิยุทธ์</v>
          </cell>
          <cell r="CD1231"/>
          <cell r="CE1231"/>
          <cell r="CF1231"/>
          <cell r="CG1231"/>
          <cell r="CH1231"/>
          <cell r="CI1231"/>
          <cell r="CJ1231"/>
          <cell r="CK1231"/>
          <cell r="CL1231"/>
          <cell r="CM1231"/>
          <cell r="CN1231"/>
          <cell r="CO1231"/>
        </row>
        <row r="1232">
          <cell r="B1232">
            <v>2722</v>
          </cell>
          <cell r="C1232">
            <v>1230</v>
          </cell>
          <cell r="D1232">
            <v>13</v>
          </cell>
          <cell r="E1232">
            <v>8</v>
          </cell>
          <cell r="F1232">
            <v>2567</v>
          </cell>
          <cell r="G1232">
            <v>800053944990</v>
          </cell>
          <cell r="H1232" t="str">
            <v>นาย</v>
          </cell>
          <cell r="I1232" t="str">
            <v>โหล่ง</v>
          </cell>
          <cell r="J1232" t="str">
            <v>จ่อพอ</v>
          </cell>
          <cell r="K1232" t="str">
            <v>3-5017-00058-01-1</v>
          </cell>
          <cell r="L1232" t="str">
            <v>ดอยเต่า</v>
          </cell>
          <cell r="M1232" t="str">
            <v>เชียงใหม่ 3</v>
          </cell>
          <cell r="N1232">
            <v>8</v>
          </cell>
          <cell r="O1232" t="str">
            <v>สินเชื่อพัฒนาองค์กรชุมชน</v>
          </cell>
          <cell r="P1232" t="str">
            <v>1.บุคคลค้ำประกัน</v>
          </cell>
          <cell r="Q1232"/>
          <cell r="R1232"/>
          <cell r="S1232" t="str">
            <v>จังหวัดฮอด</v>
          </cell>
          <cell r="T1232" t="str">
            <v>ผบE286</v>
          </cell>
          <cell r="U1232">
            <v>2567</v>
          </cell>
          <cell r="V1232" t="str">
            <v>ผบE509</v>
          </cell>
          <cell r="W1232">
            <v>2567</v>
          </cell>
          <cell r="X1232"/>
          <cell r="Y1232"/>
          <cell r="Z1232"/>
          <cell r="AA1232">
            <v>28</v>
          </cell>
          <cell r="AB1232">
            <v>5</v>
          </cell>
          <cell r="AC1232">
            <v>2567</v>
          </cell>
          <cell r="AD1232"/>
          <cell r="AE1232"/>
          <cell r="AF1232"/>
          <cell r="AG1232"/>
          <cell r="AH1232"/>
          <cell r="AI1232"/>
          <cell r="AJ1232"/>
          <cell r="AK1232"/>
          <cell r="AL1232"/>
          <cell r="AM1232"/>
          <cell r="AN1232"/>
          <cell r="AO1232"/>
          <cell r="AP1232"/>
          <cell r="AQ1232"/>
          <cell r="AR1232"/>
          <cell r="AS1232"/>
          <cell r="AT1232"/>
          <cell r="AU1232"/>
          <cell r="AV1232"/>
          <cell r="AW1232"/>
          <cell r="AX1232"/>
          <cell r="AY1232"/>
          <cell r="AZ1232"/>
          <cell r="BA1232"/>
          <cell r="BB1232" t="str">
            <v>สืบทรัพย์ 13/8/67 // (รายงาน 7/10/2567)</v>
          </cell>
          <cell r="BC1232" t="str">
            <v/>
          </cell>
          <cell r="BD1232" t="str">
            <v/>
          </cell>
          <cell r="BE1232" t="str">
            <v/>
          </cell>
          <cell r="BF1232" t="str">
            <v/>
          </cell>
          <cell r="BG1232" t="str">
            <v/>
          </cell>
          <cell r="BH1232" t="str">
            <v/>
          </cell>
          <cell r="BI1232" t="str">
            <v/>
          </cell>
          <cell r="BJ1232" t="str">
            <v/>
          </cell>
          <cell r="BK1232" t="str">
            <v/>
          </cell>
          <cell r="BL1232" t="str">
            <v/>
          </cell>
          <cell r="BM1232" t="str">
            <v/>
          </cell>
          <cell r="BN1232" t="str">
            <v/>
          </cell>
          <cell r="BO1232" t="str">
            <v/>
          </cell>
          <cell r="BP1232" t="str">
            <v/>
          </cell>
          <cell r="BQ1232" t="str">
            <v/>
          </cell>
          <cell r="BR1232" t="str">
            <v/>
          </cell>
          <cell r="BS1232" t="str">
            <v/>
          </cell>
          <cell r="BT1232" t="str">
            <v>นายโหล่ง จ่อพอ</v>
          </cell>
          <cell r="BU1232">
            <v>883263011406</v>
          </cell>
          <cell r="BV1232" t="str">
            <v xml:space="preserve">1.นายโหล่ง จ่อพอ
2.นางสาวรุ่งพาวรรณ์ สุขแบะ
3.นายเดช หล้าแกละ
</v>
          </cell>
          <cell r="BW1232" t="str">
            <v>จำเลยที 1
จำเลยที่ 2
จำเลยที่ 3</v>
          </cell>
          <cell r="BX1232" t="str">
            <v>3-5017-00058-01-1
3-5017-00044-09-5
2-5017-00017-86-3</v>
          </cell>
          <cell r="BY123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1232" t="str">
            <v>ไม่พบ</v>
          </cell>
          <cell r="CA1232"/>
          <cell r="CB1232"/>
          <cell r="CC1232" t="str">
            <v>ปฏิยุทธ์</v>
          </cell>
          <cell r="CD1232"/>
          <cell r="CE1232"/>
          <cell r="CF1232"/>
          <cell r="CG1232"/>
          <cell r="CH1232"/>
          <cell r="CI1232"/>
          <cell r="CJ1232"/>
          <cell r="CK1232"/>
          <cell r="CL1232"/>
          <cell r="CM1232"/>
          <cell r="CN1232"/>
          <cell r="CO1232"/>
        </row>
        <row r="1233">
          <cell r="B1233">
            <v>2723</v>
          </cell>
          <cell r="C1233">
            <v>1231</v>
          </cell>
          <cell r="D1233">
            <v>13</v>
          </cell>
          <cell r="E1233">
            <v>8</v>
          </cell>
          <cell r="F1233">
            <v>2567</v>
          </cell>
          <cell r="G1233">
            <v>800041124523</v>
          </cell>
          <cell r="H1233" t="str">
            <v>นางสาว</v>
          </cell>
          <cell r="I1233" t="str">
            <v>อภิชยา</v>
          </cell>
          <cell r="J1233" t="str">
            <v>แก้วมณี</v>
          </cell>
          <cell r="K1233" t="str">
            <v>1-5017-00056-30-5</v>
          </cell>
          <cell r="L1233" t="str">
            <v>ดอยเต่า</v>
          </cell>
          <cell r="M1233" t="str">
            <v>เชียงใหม่ 3</v>
          </cell>
          <cell r="N1233">
            <v>8</v>
          </cell>
          <cell r="O1233" t="str">
            <v>สินเชื่อพัฒนาองค์กรชุมชน</v>
          </cell>
          <cell r="P1233" t="str">
            <v>1.บุคคลค้ำประกัน</v>
          </cell>
          <cell r="Q1233"/>
          <cell r="R1233"/>
          <cell r="S1233" t="str">
            <v>จังหวัดฮอด</v>
          </cell>
          <cell r="T1233" t="str">
            <v>ผบE278</v>
          </cell>
          <cell r="U1233">
            <v>2567</v>
          </cell>
          <cell r="V1233" t="str">
            <v>ผบE506</v>
          </cell>
          <cell r="W1233">
            <v>2567</v>
          </cell>
          <cell r="X1233"/>
          <cell r="Y1233"/>
          <cell r="Z1233"/>
          <cell r="AA1233">
            <v>28</v>
          </cell>
          <cell r="AB1233">
            <v>5</v>
          </cell>
          <cell r="AC1233">
            <v>2567</v>
          </cell>
          <cell r="AD1233"/>
          <cell r="AE1233"/>
          <cell r="AF1233"/>
          <cell r="AG1233"/>
          <cell r="AH1233"/>
          <cell r="AI1233"/>
          <cell r="AJ1233"/>
          <cell r="AK1233"/>
          <cell r="AL1233"/>
          <cell r="AM1233"/>
          <cell r="AN1233"/>
          <cell r="AO1233"/>
          <cell r="AP1233"/>
          <cell r="AQ1233"/>
          <cell r="AR1233"/>
          <cell r="AS1233"/>
          <cell r="AT1233"/>
          <cell r="AU1233"/>
          <cell r="AV1233"/>
          <cell r="AW1233"/>
          <cell r="AX1233"/>
          <cell r="AY1233"/>
          <cell r="AZ1233"/>
          <cell r="BA1233"/>
          <cell r="BB1233" t="str">
            <v>สืบทรัพย์ 13/8/67 // (รายงาน 12/10/2567)</v>
          </cell>
          <cell r="BC1233" t="str">
            <v/>
          </cell>
          <cell r="BD1233" t="str">
            <v/>
          </cell>
          <cell r="BE1233" t="str">
            <v/>
          </cell>
          <cell r="BF1233" t="str">
            <v/>
          </cell>
          <cell r="BG1233" t="str">
            <v/>
          </cell>
          <cell r="BH1233" t="str">
            <v/>
          </cell>
          <cell r="BI1233" t="str">
            <v/>
          </cell>
          <cell r="BJ1233" t="str">
            <v/>
          </cell>
          <cell r="BK1233" t="str">
            <v/>
          </cell>
          <cell r="BL1233" t="str">
            <v/>
          </cell>
          <cell r="BM1233" t="str">
            <v/>
          </cell>
          <cell r="BN1233" t="str">
            <v/>
          </cell>
          <cell r="BO1233" t="str">
            <v/>
          </cell>
          <cell r="BP1233" t="str">
            <v/>
          </cell>
          <cell r="BQ1233" t="str">
            <v/>
          </cell>
          <cell r="BR1233" t="str">
            <v/>
          </cell>
          <cell r="BS1233" t="str">
            <v/>
          </cell>
          <cell r="BT1233" t="str">
            <v>นางสาวอภิชยา แก้วมณี</v>
          </cell>
          <cell r="BU1233">
            <v>888166010450</v>
          </cell>
          <cell r="BV1233" t="str">
            <v>1.นางสาวกมลเนตร ศรีใสย์ 
2.นายประชากร อันปาน
3.นายจรูญ มูลอุด
4.นางสาวจรรยา พิมสาร
5.นายอินสวน เดินฉาย</v>
          </cell>
          <cell r="BW1233" t="str">
            <v>จำเลยที่ 1
คู่สมรสจำเลยที่ 1
จำเลยที่ 2
คู่สมรสจำเลยที่ 2
จำเลยที่3</v>
          </cell>
          <cell r="BX1233" t="str">
            <v>1-5017-00056-30-5
1-6207-00041-40-3
3-5017-00086-78-2
3-5017-00086-37-5
3-5017-00088-56-4</v>
          </cell>
          <cell r="BY1233"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8677 ต.มืดกา อ.ดอยเต่า จ.เชียงใหม่ (สินส่วนตัว)
-พบว่ามีกรรมสิทธิ์ในที่ดินโฉนดเลขที่ 8700 ต.มืดกา อ.ดอยเต่า จ.เชียงใหม่ (สินส่วนตัว)
-พบว่ามีกรรมสิทธิ์ในที่ดินโฉนเลขที่ 10072 ต.มืดกา อ.ดอยเต่า จ.เชียงใหม่ (ห้ามโอน5ปี 7/6/2552)</v>
          </cell>
          <cell r="BZ1233"/>
          <cell r="CA1233"/>
          <cell r="CB1233"/>
          <cell r="CC1233"/>
          <cell r="CD1233"/>
          <cell r="CE1233"/>
          <cell r="CF1233"/>
          <cell r="CG1233"/>
          <cell r="CH1233"/>
          <cell r="CI1233"/>
          <cell r="CJ1233"/>
          <cell r="CK1233"/>
          <cell r="CL1233"/>
          <cell r="CM1233"/>
          <cell r="CN1233"/>
          <cell r="CO1233"/>
        </row>
        <row r="1234">
          <cell r="B1234">
            <v>2724</v>
          </cell>
          <cell r="C1234">
            <v>1232</v>
          </cell>
          <cell r="D1234">
            <v>13</v>
          </cell>
          <cell r="E1234">
            <v>8</v>
          </cell>
          <cell r="F1234">
            <v>2567</v>
          </cell>
          <cell r="G1234">
            <v>800041768105</v>
          </cell>
          <cell r="H1234" t="str">
            <v>นาย</v>
          </cell>
          <cell r="I1234" t="str">
            <v>กิติพงษ์</v>
          </cell>
          <cell r="J1234" t="str">
            <v>มูลอ้าย</v>
          </cell>
          <cell r="K1234" t="str">
            <v>1-5017-00069-77-6</v>
          </cell>
          <cell r="L1234" t="str">
            <v>ดอยเต่า</v>
          </cell>
          <cell r="M1234" t="str">
            <v>เชียงใหม่ 3</v>
          </cell>
          <cell r="N1234">
            <v>8</v>
          </cell>
          <cell r="O1234" t="str">
            <v>สินเชื่อพัฒนาองค์กรชุมชน</v>
          </cell>
          <cell r="P1234" t="str">
            <v>1.บุคคลค้ำประกัน</v>
          </cell>
          <cell r="Q1234"/>
          <cell r="R1234"/>
          <cell r="S1234" t="str">
            <v>จังหวัดฮอด</v>
          </cell>
          <cell r="T1234" t="str">
            <v>ผบE284</v>
          </cell>
          <cell r="U1234">
            <v>2567</v>
          </cell>
          <cell r="V1234" t="str">
            <v>ผบE507</v>
          </cell>
          <cell r="W1234">
            <v>2567</v>
          </cell>
          <cell r="X1234"/>
          <cell r="Y1234"/>
          <cell r="Z1234"/>
          <cell r="AA1234">
            <v>28</v>
          </cell>
          <cell r="AB1234">
            <v>5</v>
          </cell>
          <cell r="AC1234">
            <v>2567</v>
          </cell>
          <cell r="AD1234"/>
          <cell r="AE1234"/>
          <cell r="AF1234"/>
          <cell r="AG1234"/>
          <cell r="AH1234"/>
          <cell r="AI1234"/>
          <cell r="AJ1234"/>
          <cell r="AK1234"/>
          <cell r="AL1234"/>
          <cell r="AM1234"/>
          <cell r="AN1234"/>
          <cell r="AO1234"/>
          <cell r="AP1234"/>
          <cell r="AQ1234"/>
          <cell r="AR1234"/>
          <cell r="AS1234"/>
          <cell r="AT1234"/>
          <cell r="AU1234"/>
          <cell r="AV1234"/>
          <cell r="AW1234"/>
          <cell r="AX1234"/>
          <cell r="AY1234"/>
          <cell r="AZ1234"/>
          <cell r="BA1234"/>
          <cell r="BB1234" t="str">
            <v>สืบทรัพย์ 13/8/67 รายงานวันที่ 19/10/2567</v>
          </cell>
          <cell r="BC1234" t="str">
            <v/>
          </cell>
          <cell r="BD1234" t="str">
            <v/>
          </cell>
          <cell r="BE1234" t="str">
            <v/>
          </cell>
          <cell r="BF1234" t="str">
            <v/>
          </cell>
          <cell r="BG1234" t="str">
            <v/>
          </cell>
          <cell r="BH1234" t="str">
            <v/>
          </cell>
          <cell r="BI1234" t="str">
            <v/>
          </cell>
          <cell r="BJ1234" t="str">
            <v/>
          </cell>
          <cell r="BK1234" t="str">
            <v/>
          </cell>
          <cell r="BL1234" t="str">
            <v/>
          </cell>
          <cell r="BM1234" t="str">
            <v/>
          </cell>
          <cell r="BN1234" t="str">
            <v/>
          </cell>
          <cell r="BO1234" t="str">
            <v/>
          </cell>
          <cell r="BP1234" t="str">
            <v/>
          </cell>
          <cell r="BQ1234" t="str">
            <v/>
          </cell>
          <cell r="BR1234" t="str">
            <v/>
          </cell>
          <cell r="BS1234" t="str">
            <v/>
          </cell>
          <cell r="BT1234" t="str">
            <v>นายกิติพงษ์ มูลอ้าย</v>
          </cell>
          <cell r="BU1234">
            <v>888166010445</v>
          </cell>
          <cell r="BV1234" t="str">
            <v>1.นายกิติพงษ์ มูลอ้าย
2.นางติ๋ม มูลอ้าย
3.นายเจตน์ มูลอ้าย
4.นางกาบแก้ว อุดกลิ้ง
5.นายอิ่นจันทร์ อุดกลิ้ง</v>
          </cell>
          <cell r="BW1234" t="str">
            <v xml:space="preserve">จำเลยที่ 1
ทายาทจำเลยที่ 2
จำเลยที่ 2
จำเลยที่ 3
คู่สมรสจำเลยที่ 3
</v>
          </cell>
          <cell r="BX1234" t="str">
            <v>1-5017-00069-77-6
5-6706-00011-08-4
3-5017-00211-86-2
3-5017-002-14-87-0
3-5017-00214-86-1</v>
          </cell>
          <cell r="BY123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3270 ต.ดอยเต่า อ.ดอยเต่า จ.เชียงใหม่ (สินสมรส)</v>
          </cell>
          <cell r="BZ1234" t="str">
            <v>พบ</v>
          </cell>
          <cell r="CA1234"/>
          <cell r="CB1234"/>
          <cell r="CC1234" t="str">
            <v>ปฏิยุทธ์</v>
          </cell>
          <cell r="CD1234"/>
          <cell r="CE1234"/>
          <cell r="CF1234"/>
          <cell r="CG1234"/>
          <cell r="CH1234"/>
          <cell r="CI1234"/>
          <cell r="CJ1234"/>
          <cell r="CK1234"/>
          <cell r="CL1234"/>
          <cell r="CM1234"/>
          <cell r="CN1234"/>
          <cell r="CO1234"/>
        </row>
        <row r="1235">
          <cell r="B1235">
            <v>2725</v>
          </cell>
          <cell r="C1235">
            <v>1233</v>
          </cell>
          <cell r="D1235">
            <v>13</v>
          </cell>
          <cell r="E1235">
            <v>8</v>
          </cell>
          <cell r="F1235">
            <v>2567</v>
          </cell>
          <cell r="G1235">
            <v>800064735973</v>
          </cell>
          <cell r="H1235" t="str">
            <v>นาย</v>
          </cell>
          <cell r="I1235" t="str">
            <v>อนันต์</v>
          </cell>
          <cell r="J1235" t="str">
            <v>สุยะนาง</v>
          </cell>
          <cell r="K1235" t="str">
            <v>1-5016-00004-43-5</v>
          </cell>
          <cell r="L1235" t="str">
            <v>ฮอด</v>
          </cell>
          <cell r="M1235" t="str">
            <v>เชียงใหม่ 3</v>
          </cell>
          <cell r="N1235">
            <v>8</v>
          </cell>
          <cell r="O1235" t="str">
            <v>สินเชื่อธนาคารประชาชน</v>
          </cell>
          <cell r="P1235" t="str">
            <v>1.บุคคลค้ำประกัน</v>
          </cell>
          <cell r="Q1235"/>
          <cell r="R1235"/>
          <cell r="S1235" t="str">
            <v>จังหวัดฮอด</v>
          </cell>
          <cell r="T1235" t="str">
            <v>ผบE285</v>
          </cell>
          <cell r="U1235">
            <v>2567</v>
          </cell>
          <cell r="V1235" t="str">
            <v>ผบE508</v>
          </cell>
          <cell r="W1235">
            <v>2567</v>
          </cell>
          <cell r="X1235"/>
          <cell r="Y1235"/>
          <cell r="Z1235"/>
          <cell r="AA1235">
            <v>28</v>
          </cell>
          <cell r="AB1235">
            <v>5</v>
          </cell>
          <cell r="AC1235">
            <v>2567</v>
          </cell>
          <cell r="AD1235"/>
          <cell r="AE1235"/>
          <cell r="AF1235"/>
          <cell r="AG1235"/>
          <cell r="AH1235"/>
          <cell r="AI1235"/>
          <cell r="AJ1235"/>
          <cell r="AK1235"/>
          <cell r="AL1235"/>
          <cell r="AM1235"/>
          <cell r="AN1235"/>
          <cell r="AO1235"/>
          <cell r="AP1235"/>
          <cell r="AQ1235"/>
          <cell r="AR1235"/>
          <cell r="AS1235"/>
          <cell r="AT1235"/>
          <cell r="AU1235"/>
          <cell r="AV1235"/>
          <cell r="AW1235"/>
          <cell r="AX1235"/>
          <cell r="AY1235"/>
          <cell r="AZ1235"/>
          <cell r="BA1235"/>
          <cell r="BB1235" t="str">
            <v>สืบทรัพย์ 13/8/67 รายงานสืบทรัพย์ 29/10/2567</v>
          </cell>
          <cell r="BC1235" t="str">
            <v/>
          </cell>
          <cell r="BD1235" t="str">
            <v/>
          </cell>
          <cell r="BE1235" t="str">
            <v/>
          </cell>
          <cell r="BF1235" t="str">
            <v/>
          </cell>
          <cell r="BG1235" t="str">
            <v/>
          </cell>
          <cell r="BH1235" t="str">
            <v/>
          </cell>
          <cell r="BI1235" t="str">
            <v/>
          </cell>
          <cell r="BJ1235" t="str">
            <v/>
          </cell>
          <cell r="BK1235" t="str">
            <v/>
          </cell>
          <cell r="BL1235" t="str">
            <v/>
          </cell>
          <cell r="BM1235" t="str">
            <v/>
          </cell>
          <cell r="BN1235" t="str">
            <v/>
          </cell>
          <cell r="BO1235" t="str">
            <v/>
          </cell>
          <cell r="BP1235" t="str">
            <v/>
          </cell>
          <cell r="BQ1235" t="str">
            <v/>
          </cell>
          <cell r="BR1235" t="str">
            <v/>
          </cell>
          <cell r="BS1235" t="str">
            <v/>
          </cell>
          <cell r="BT1235" t="str">
            <v>นายอนันต์ สุยะนาง</v>
          </cell>
          <cell r="BU1235">
            <v>883263011699</v>
          </cell>
          <cell r="BV1235" t="str">
            <v xml:space="preserve">1.นายอนันต์ สุยะนาง
2.นายประโยชน์ วีระ
3.นางสุภา ขัตินำ
4.นายปิติพงษ์ ขัตินำ
5.นางพรรณพิมล รินแต้ว
</v>
          </cell>
          <cell r="BW1235" t="str">
            <v xml:space="preserve">จำเลยที่ 1
จำเลยที่ 2
คู่สมรสจำเลยที่ 2
จำเลยที่ 3
คู่สมรสจำเลยที่ 3
</v>
          </cell>
          <cell r="BX1235" t="str">
            <v>1-5016-00004-43-5
3-5016-00256-91-1
3-5016-00256-92-9
3-5013-00226-10-2
3-5805-00060-82-7</v>
          </cell>
          <cell r="BY123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35" t="str">
            <v>ไม่พบ</v>
          </cell>
          <cell r="CA1235"/>
          <cell r="CB1235"/>
          <cell r="CC1235" t="str">
            <v>ปฏิยุทธ์</v>
          </cell>
          <cell r="CD1235"/>
          <cell r="CE1235"/>
          <cell r="CF1235"/>
          <cell r="CG1235"/>
          <cell r="CH1235"/>
          <cell r="CI1235"/>
          <cell r="CJ1235"/>
          <cell r="CK1235"/>
          <cell r="CL1235">
            <v>243941</v>
          </cell>
          <cell r="CM1235"/>
          <cell r="CN1235"/>
          <cell r="CO1235"/>
        </row>
        <row r="1236">
          <cell r="B1236">
            <v>2727</v>
          </cell>
          <cell r="C1236">
            <v>1878</v>
          </cell>
          <cell r="D1236">
            <v>3</v>
          </cell>
          <cell r="E1236">
            <v>9</v>
          </cell>
          <cell r="F1236">
            <v>2567</v>
          </cell>
          <cell r="G1236">
            <v>800098854220</v>
          </cell>
          <cell r="H1236" t="str">
            <v>นางสาว</v>
          </cell>
          <cell r="I1236" t="str">
            <v>มัทนา</v>
          </cell>
          <cell r="J1236" t="str">
            <v>รินฤาษี</v>
          </cell>
          <cell r="K1236"/>
          <cell r="L1236" t="str">
            <v>เชียงใหม่</v>
          </cell>
          <cell r="M1236" t="str">
            <v>เชียงใหม่</v>
          </cell>
          <cell r="N1236">
            <v>8</v>
          </cell>
          <cell r="O1236" t="str">
            <v>ธนาคารประชาชน</v>
          </cell>
          <cell r="P1236"/>
          <cell r="Q1236"/>
          <cell r="R1236"/>
          <cell r="S1236" t="str">
            <v>จังหวัดฮอด</v>
          </cell>
          <cell r="T1236" t="str">
            <v>ผบE47</v>
          </cell>
          <cell r="U1236">
            <v>2566</v>
          </cell>
          <cell r="V1236" t="str">
            <v>ผบE308</v>
          </cell>
          <cell r="W1236">
            <v>2566</v>
          </cell>
          <cell r="X1236"/>
          <cell r="Y1236"/>
          <cell r="Z1236"/>
          <cell r="AA1236">
            <v>18</v>
          </cell>
          <cell r="AB1236">
            <v>4</v>
          </cell>
          <cell r="AC1236">
            <v>2566</v>
          </cell>
          <cell r="AD1236"/>
          <cell r="AE1236"/>
          <cell r="AF1236"/>
          <cell r="AG1236"/>
          <cell r="AH1236"/>
          <cell r="AI1236"/>
          <cell r="AJ1236"/>
          <cell r="AK1236"/>
          <cell r="AL1236"/>
          <cell r="AM1236"/>
          <cell r="AN1236"/>
          <cell r="AO1236"/>
          <cell r="AP1236"/>
          <cell r="AQ1236"/>
          <cell r="AR1236"/>
          <cell r="AS1236"/>
          <cell r="AT1236"/>
          <cell r="AU1236"/>
          <cell r="AV1236"/>
          <cell r="AW1236"/>
          <cell r="AX1236"/>
          <cell r="AY1236"/>
          <cell r="AZ1236"/>
          <cell r="BA1236"/>
          <cell r="BB1236" t="str">
            <v>สืบทรัพย์//รายงานผลการสืบทรัพย์ 11/10/2567</v>
          </cell>
          <cell r="BC1236" t="str">
            <v/>
          </cell>
          <cell r="BD1236" t="str">
            <v/>
          </cell>
          <cell r="BE1236" t="str">
            <v/>
          </cell>
          <cell r="BF1236" t="str">
            <v/>
          </cell>
          <cell r="BG1236" t="str">
            <v/>
          </cell>
          <cell r="BH1236" t="str">
            <v/>
          </cell>
          <cell r="BI1236" t="str">
            <v/>
          </cell>
          <cell r="BJ1236" t="str">
            <v/>
          </cell>
          <cell r="BK1236" t="str">
            <v/>
          </cell>
          <cell r="BL1236" t="str">
            <v/>
          </cell>
          <cell r="BM1236" t="str">
            <v/>
          </cell>
          <cell r="BN1236" t="str">
            <v/>
          </cell>
          <cell r="BO1236" t="str">
            <v/>
          </cell>
          <cell r="BP1236" t="str">
            <v/>
          </cell>
          <cell r="BQ1236" t="str">
            <v/>
          </cell>
          <cell r="BR1236" t="str">
            <v/>
          </cell>
          <cell r="BS1236" t="str">
            <v/>
          </cell>
          <cell r="BT1236" t="str">
            <v>นางสาวมัทนา รินฤาษี</v>
          </cell>
          <cell r="BU1236">
            <v>883165010688</v>
          </cell>
          <cell r="BV1236" t="str">
            <v>1.นางสาวมัทนา   รินฤาษี
2.นางสาวจินตนา  หาญกิจ
3.นางสาวมณฑน์  จิตรทรวง</v>
          </cell>
          <cell r="BW1236" t="str">
            <v>จำเลยที่ 1
จำเลยที่ 2
จำเลยที่ 3</v>
          </cell>
          <cell r="BX1236" t="str">
            <v>1-5016-00014-12-1
3-5099-00698-30-4
3-5006-00172-42-2</v>
          </cell>
          <cell r="BY1236"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อ.สันกำแพง จ.เชียงใหม่
-พบว่ามีกรรมสิทธิ์ในที่ดินโฉนดเลขที่ 84773 ต.หนองป่าครั่ง อ.เมืองเชียงใหม่ จ.เชียงใหม่(ติดจำนองออมสิน)
-ไม่พบว่ามีกรรมสิทธิ์ในที่ดิน อ.เมืองเชียงใหม่ จ.เชียงใหม่
-ไม่พบว่ามีกรรมสิทธิ์ในที่ดิน อ.แม่ริม จ.เชียงใหม่</v>
          </cell>
          <cell r="BZ1236" t="str">
            <v>พบทรัพย์</v>
          </cell>
          <cell r="CA1236"/>
          <cell r="CB1236"/>
          <cell r="CC1236" t="str">
            <v>วชิราภรณ์</v>
          </cell>
          <cell r="CD1236"/>
          <cell r="CE1236"/>
          <cell r="CF1236"/>
          <cell r="CG1236"/>
          <cell r="CH1236"/>
          <cell r="CI1236"/>
          <cell r="CJ1236"/>
          <cell r="CK1236"/>
          <cell r="CL1236">
            <v>243902</v>
          </cell>
          <cell r="CM1236"/>
          <cell r="CN1236"/>
          <cell r="CO1236"/>
        </row>
        <row r="1237">
          <cell r="B1237">
            <v>2728</v>
          </cell>
          <cell r="C1237">
            <v>1879</v>
          </cell>
          <cell r="D1237">
            <v>3</v>
          </cell>
          <cell r="E1237">
            <v>9</v>
          </cell>
          <cell r="F1237">
            <v>2567</v>
          </cell>
          <cell r="G1237">
            <v>800087953017</v>
          </cell>
          <cell r="H1237" t="str">
            <v>นางสาว</v>
          </cell>
          <cell r="I1237" t="str">
            <v>จิณณพัต</v>
          </cell>
          <cell r="J1237" t="str">
            <v>หล้าซาว</v>
          </cell>
          <cell r="K1237"/>
          <cell r="L1237" t="str">
            <v>นิมมานเหมินทร์</v>
          </cell>
          <cell r="M1237" t="str">
            <v>เชียงใหม่ 1</v>
          </cell>
          <cell r="N1237">
            <v>8</v>
          </cell>
          <cell r="O1237" t="str">
            <v>สินเชื่อธนาคารประชาชน,แก้ไขปัญหาหนี้นอกระบบPSAระยะที่2</v>
          </cell>
          <cell r="P1237"/>
          <cell r="Q1237"/>
          <cell r="R1237"/>
          <cell r="S1237" t="str">
            <v>แขวงเชียงใหม่</v>
          </cell>
          <cell r="T1237" t="str">
            <v>ผบE8961</v>
          </cell>
          <cell r="U1237">
            <v>2566</v>
          </cell>
          <cell r="V1237" t="str">
            <v>ผบE11110</v>
          </cell>
          <cell r="W1237">
            <v>2566</v>
          </cell>
          <cell r="X1237">
            <v>14</v>
          </cell>
          <cell r="Y1237">
            <v>11</v>
          </cell>
          <cell r="Z1237">
            <v>2566</v>
          </cell>
          <cell r="AA1237"/>
          <cell r="AB1237"/>
          <cell r="AC1237"/>
          <cell r="AD1237"/>
          <cell r="AE1237"/>
          <cell r="AF1237"/>
          <cell r="AG1237"/>
          <cell r="AH1237"/>
          <cell r="AI1237"/>
          <cell r="AJ1237"/>
          <cell r="AK1237"/>
          <cell r="AL1237"/>
          <cell r="AM1237"/>
          <cell r="AN1237"/>
          <cell r="AO1237"/>
          <cell r="AP1237"/>
          <cell r="AQ1237"/>
          <cell r="AR1237"/>
          <cell r="AS1237"/>
          <cell r="AT1237"/>
          <cell r="AU1237"/>
          <cell r="AV1237"/>
          <cell r="AW1237"/>
          <cell r="AX1237"/>
          <cell r="AY1237"/>
          <cell r="AZ1237"/>
          <cell r="BA1237"/>
          <cell r="BB1237" t="str">
            <v>สืบทรัพย์//รายงานผลการสืบทรัพย์ 11/10/2567</v>
          </cell>
          <cell r="BC1237" t="str">
            <v/>
          </cell>
          <cell r="BD1237" t="str">
            <v/>
          </cell>
          <cell r="BE1237" t="str">
            <v/>
          </cell>
          <cell r="BF1237" t="str">
            <v/>
          </cell>
          <cell r="BG1237" t="str">
            <v/>
          </cell>
          <cell r="BH1237" t="str">
            <v/>
          </cell>
          <cell r="BI1237" t="str">
            <v/>
          </cell>
          <cell r="BJ1237" t="str">
            <v/>
          </cell>
          <cell r="BK1237" t="str">
            <v/>
          </cell>
          <cell r="BL1237" t="str">
            <v/>
          </cell>
          <cell r="BM1237" t="str">
            <v/>
          </cell>
          <cell r="BN1237" t="str">
            <v/>
          </cell>
          <cell r="BO1237" t="str">
            <v/>
          </cell>
          <cell r="BP1237" t="str">
            <v/>
          </cell>
          <cell r="BQ1237" t="str">
            <v/>
          </cell>
          <cell r="BR1237" t="str">
            <v/>
          </cell>
          <cell r="BS1237" t="str">
            <v/>
          </cell>
          <cell r="BT1237" t="str">
            <v>นางสาวจิณณพัต หล้าซาว</v>
          </cell>
          <cell r="BU1237" t="str">
            <v>883166010473 , 883166010474</v>
          </cell>
          <cell r="BV1237" t="str">
            <v>1.นางสาวจิณณพัต    หล้าซาว
2.นางสาวพนิดา   มูลรัตน์
3.นางสาวสุพรรณี  นารีเดช</v>
          </cell>
          <cell r="BW1237" t="str">
            <v>จำเลยที่ 1
จำเลยที่ 2
จำเลยที่ 3</v>
          </cell>
          <cell r="BX1237" t="str">
            <v>3-5013-00613-42-4
1-5099-01135-17-0
1-5099-01364-30-6</v>
          </cell>
          <cell r="BY1237"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12940 ต.ทุ่งหลวง  อ.พร้าว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1237" t="str">
            <v>พบทรัพย์</v>
          </cell>
          <cell r="CA1237"/>
          <cell r="CB1237"/>
          <cell r="CC1237" t="str">
            <v>วชิราภรณ์</v>
          </cell>
          <cell r="CD1237"/>
          <cell r="CE1237"/>
          <cell r="CF1237"/>
          <cell r="CG1237"/>
          <cell r="CH1237"/>
          <cell r="CI1237"/>
          <cell r="CJ1237"/>
          <cell r="CK1237"/>
          <cell r="CL1237">
            <v>243902</v>
          </cell>
          <cell r="CM1237"/>
          <cell r="CN1237"/>
          <cell r="CO1237"/>
        </row>
        <row r="1238">
          <cell r="B1238">
            <v>2729</v>
          </cell>
          <cell r="C1238">
            <v>1880</v>
          </cell>
          <cell r="D1238">
            <v>3</v>
          </cell>
          <cell r="E1238">
            <v>9</v>
          </cell>
          <cell r="F1238">
            <v>2567</v>
          </cell>
          <cell r="G1238">
            <v>800038281872</v>
          </cell>
          <cell r="H1238" t="str">
            <v>นาง</v>
          </cell>
          <cell r="I1238" t="str">
            <v>คำมา</v>
          </cell>
          <cell r="J1238" t="str">
            <v>ใจวงศ์ศรี</v>
          </cell>
          <cell r="K1238" t="str">
            <v>3-5009-00820-61-6</v>
          </cell>
          <cell r="L1238" t="str">
            <v>ฝาง</v>
          </cell>
          <cell r="M1238" t="str">
            <v>เชียงใหม่ 2</v>
          </cell>
          <cell r="N1238">
            <v>8</v>
          </cell>
          <cell r="O1238" t="str">
            <v>-</v>
          </cell>
          <cell r="P1238" t="str">
            <v>1.บุคคลค้ำประกัน</v>
          </cell>
          <cell r="Q1238"/>
          <cell r="R1238"/>
          <cell r="S1238" t="str">
            <v>จังหวัดฝาง</v>
          </cell>
          <cell r="T1238" t="str">
            <v>ผบE361</v>
          </cell>
          <cell r="U1238">
            <v>2559</v>
          </cell>
          <cell r="V1238" t="str">
            <v>ผบE483</v>
          </cell>
          <cell r="W1238">
            <v>2559</v>
          </cell>
          <cell r="X1238"/>
          <cell r="Y1238"/>
          <cell r="Z1238"/>
          <cell r="AA1238">
            <v>11</v>
          </cell>
          <cell r="AB1238">
            <v>7</v>
          </cell>
          <cell r="AC1238">
            <v>2559</v>
          </cell>
          <cell r="AD1238"/>
          <cell r="AE1238"/>
          <cell r="AF1238"/>
          <cell r="AG1238"/>
          <cell r="AH1238"/>
          <cell r="AI1238"/>
          <cell r="AJ1238"/>
          <cell r="AK1238"/>
          <cell r="AL1238"/>
          <cell r="AM1238"/>
          <cell r="AN1238"/>
          <cell r="AO1238"/>
          <cell r="AP1238"/>
          <cell r="AQ1238"/>
          <cell r="AR1238"/>
          <cell r="AS1238"/>
          <cell r="AT1238"/>
          <cell r="AU1238"/>
          <cell r="AV1238"/>
          <cell r="AW1238"/>
          <cell r="AX1238"/>
          <cell r="AY1238"/>
          <cell r="AZ1238"/>
          <cell r="BA1238"/>
          <cell r="BB1238" t="str">
            <v>สืบทรัพย์แล้ว รายงานผลสืบ 7/11/2567</v>
          </cell>
          <cell r="BC1238" t="str">
            <v/>
          </cell>
          <cell r="BD1238" t="str">
            <v/>
          </cell>
          <cell r="BE1238" t="str">
            <v/>
          </cell>
          <cell r="BF1238" t="str">
            <v/>
          </cell>
          <cell r="BG1238" t="str">
            <v/>
          </cell>
          <cell r="BH1238" t="str">
            <v/>
          </cell>
          <cell r="BI1238" t="str">
            <v/>
          </cell>
          <cell r="BJ1238" t="str">
            <v/>
          </cell>
          <cell r="BK1238" t="str">
            <v/>
          </cell>
          <cell r="BL1238" t="str">
            <v/>
          </cell>
          <cell r="BM1238" t="str">
            <v/>
          </cell>
          <cell r="BN1238" t="str">
            <v/>
          </cell>
          <cell r="BO1238" t="str">
            <v/>
          </cell>
          <cell r="BP1238" t="str">
            <v/>
          </cell>
          <cell r="BQ1238" t="str">
            <v/>
          </cell>
          <cell r="BR1238" t="str">
            <v/>
          </cell>
          <cell r="BS1238" t="str">
            <v/>
          </cell>
          <cell r="BT1238" t="str">
            <v>นางคำมา ใจวงศ์ศรี</v>
          </cell>
          <cell r="BU1238">
            <v>0</v>
          </cell>
          <cell r="BV1238" t="str">
            <v>1.นางคำมา  ใจวงศ์ศรี
2.นายบุญมา  ใจวงศ์ศรี
3.นางอรวรรณ  กมลวิสุทธิเลิศ
4.นายสมบัติ  กมลวิสุทธิเลิศ
5.นางขจร  วงค์สุนธิ
6.นางจันทร์ฉาย  หมอแก้ว
7.นายครรชิต  หมอแก้ว</v>
          </cell>
          <cell r="BW1238" t="str">
            <v xml:space="preserve">จำเลยที่ 1
คู่สมรสจำเลยที่ 1
จำเลยที่ 2
คู่สมรสจำเลยที่ 2
จำเลยที่ 3
จำเลยที่ 4
คู่สมรสจำเลยที่ 4
</v>
          </cell>
          <cell r="BX1238" t="str">
            <v>3-5009-00820-61-6
3-5009-00820-60-8
3-5009-00806-93-1
5-5009-00041-71-1
3-5009-00813-11-3
3-5009-00813-03-2
3-5016-00039-12-9</v>
          </cell>
          <cell r="BY1238" t="str">
            <v>-พบว่ามีกรรมสิทธิ์ในที่ดิน โฉนดเลขที่ 14393 ต.แม่สูน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18423 ต.แม่สูน อ.ฝาง จ.เชียงใหม่ (ปลอดจำนอง)
-พบว่ามีกรรมสิทธิ์ในที่ดิน โฉนดเลขที่ 41636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Z1238" t="str">
            <v>พบทรัพย์</v>
          </cell>
          <cell r="CA1238"/>
          <cell r="CB1238">
            <v>7</v>
          </cell>
          <cell r="CC1238" t="str">
            <v>นุสบา</v>
          </cell>
          <cell r="CD1238"/>
          <cell r="CE1238"/>
          <cell r="CF1238"/>
          <cell r="CG1238"/>
          <cell r="CH1238"/>
          <cell r="CI1238"/>
          <cell r="CJ1238"/>
          <cell r="CK1238"/>
          <cell r="CL1238">
            <v>243936</v>
          </cell>
          <cell r="CM1238"/>
          <cell r="CN1238"/>
          <cell r="CO1238"/>
        </row>
        <row r="1239">
          <cell r="B1239">
            <v>2730</v>
          </cell>
          <cell r="C1239">
            <v>1881</v>
          </cell>
          <cell r="D1239">
            <v>3</v>
          </cell>
          <cell r="E1239">
            <v>9</v>
          </cell>
          <cell r="F1239">
            <v>2567</v>
          </cell>
          <cell r="G1239">
            <v>800103044452</v>
          </cell>
          <cell r="H1239" t="str">
            <v>นาง</v>
          </cell>
          <cell r="I1239" t="str">
            <v>สายทอง</v>
          </cell>
          <cell r="J1239" t="str">
            <v>กองงาม</v>
          </cell>
          <cell r="K1239"/>
          <cell r="L1239" t="str">
            <v>บิ๊กซี หางดง</v>
          </cell>
          <cell r="M1239" t="str">
            <v>เชียงใหม่ 3</v>
          </cell>
          <cell r="N1239">
            <v>8</v>
          </cell>
          <cell r="O1239"/>
          <cell r="P1239"/>
          <cell r="Q1239"/>
          <cell r="R1239"/>
          <cell r="S1239" t="str">
            <v>แขวงเชียงใหม่</v>
          </cell>
          <cell r="T1239" t="str">
            <v>ผบE3208</v>
          </cell>
          <cell r="U1239">
            <v>2567</v>
          </cell>
          <cell r="V1239" t="str">
            <v>ผบE5124</v>
          </cell>
          <cell r="W1239">
            <v>2567</v>
          </cell>
          <cell r="X1239"/>
          <cell r="Y1239"/>
          <cell r="Z1239"/>
          <cell r="AA1239">
            <v>10</v>
          </cell>
          <cell r="AB1239">
            <v>6</v>
          </cell>
          <cell r="AC1239">
            <v>2567</v>
          </cell>
          <cell r="AD1239"/>
          <cell r="AE1239"/>
          <cell r="AF1239"/>
          <cell r="AG1239"/>
          <cell r="AH1239"/>
          <cell r="AI1239"/>
          <cell r="AJ1239"/>
          <cell r="AK1239"/>
          <cell r="AL1239"/>
          <cell r="AM1239"/>
          <cell r="AN1239"/>
          <cell r="AO1239"/>
          <cell r="AP1239"/>
          <cell r="AQ1239"/>
          <cell r="AR1239"/>
          <cell r="AS1239"/>
          <cell r="AT1239"/>
          <cell r="AU1239"/>
          <cell r="AV1239"/>
          <cell r="AW1239"/>
          <cell r="AX1239"/>
          <cell r="AY1239"/>
          <cell r="AZ1239"/>
          <cell r="BA1239"/>
          <cell r="BB1239" t="str">
            <v>สืบทรัพย์</v>
          </cell>
          <cell r="BC1239" t="str">
            <v/>
          </cell>
          <cell r="BD1239" t="str">
            <v/>
          </cell>
          <cell r="BE1239" t="str">
            <v/>
          </cell>
          <cell r="BF1239" t="str">
            <v/>
          </cell>
          <cell r="BG1239" t="str">
            <v/>
          </cell>
          <cell r="BH1239" t="str">
            <v/>
          </cell>
          <cell r="BI1239" t="str">
            <v/>
          </cell>
          <cell r="BJ1239" t="str">
            <v/>
          </cell>
          <cell r="BK1239" t="str">
            <v/>
          </cell>
          <cell r="BL1239" t="str">
            <v/>
          </cell>
          <cell r="BM1239" t="str">
            <v/>
          </cell>
          <cell r="BN1239" t="str">
            <v/>
          </cell>
          <cell r="BO1239" t="str">
            <v/>
          </cell>
          <cell r="BP1239" t="str">
            <v/>
          </cell>
          <cell r="BQ1239" t="str">
            <v/>
          </cell>
          <cell r="BR1239" t="str">
            <v/>
          </cell>
          <cell r="BS1239" t="str">
            <v/>
          </cell>
          <cell r="BT1239" t="str">
            <v>นางสายทอง กองงาม</v>
          </cell>
          <cell r="BU1239">
            <v>888166010732</v>
          </cell>
          <cell r="BV1239" t="str">
            <v>1.นางสายทอง กองงาม</v>
          </cell>
          <cell r="BW1239" t="str">
            <v xml:space="preserve">จำเลยที่ 1
</v>
          </cell>
          <cell r="BX1239" t="str">
            <v>3-5015-00050-96-2</v>
          </cell>
          <cell r="BY1239" t="str">
            <v>-ไม่พบว่ามีกรรมสิทธิ์ในที่ดิน อ.เมืองเชียงใหม่ จ.เชียงใหม่
-ไม่พบว่ามีกรรมสิทธิ์ในที่ดิน อ.หางดง จ.เชียงใหม่</v>
          </cell>
          <cell r="BZ1239" t="str">
            <v>ไม่พบ</v>
          </cell>
          <cell r="CA1239"/>
          <cell r="CB1239"/>
          <cell r="CC1239" t="str">
            <v>ปฏิยุทธ์</v>
          </cell>
          <cell r="CD1239"/>
          <cell r="CE1239"/>
          <cell r="CF1239"/>
          <cell r="CG1239"/>
          <cell r="CH1239"/>
          <cell r="CI1239"/>
          <cell r="CJ1239"/>
          <cell r="CK1239"/>
          <cell r="CL1239"/>
          <cell r="CM1239"/>
          <cell r="CN1239"/>
          <cell r="CO1239"/>
        </row>
        <row r="1240">
          <cell r="B1240">
            <v>2731</v>
          </cell>
          <cell r="C1240">
            <v>1882</v>
          </cell>
          <cell r="D1240">
            <v>3</v>
          </cell>
          <cell r="E1240">
            <v>9</v>
          </cell>
          <cell r="F1240">
            <v>2567</v>
          </cell>
          <cell r="G1240">
            <v>800037643395</v>
          </cell>
          <cell r="H1240" t="str">
            <v>นาย</v>
          </cell>
          <cell r="I1240" t="str">
            <v>จิระศักดิ์</v>
          </cell>
          <cell r="J1240" t="str">
            <v>คำสม</v>
          </cell>
          <cell r="K1240" t="str">
            <v>3-5013-00067-83-7</v>
          </cell>
          <cell r="L1240" t="str">
            <v>หนองหอย</v>
          </cell>
          <cell r="M1240" t="str">
            <v>เชียงใหม่ 1</v>
          </cell>
          <cell r="N1240">
            <v>8</v>
          </cell>
          <cell r="O1240" t="str">
            <v>สินเชื่อธนาคารประชาชน</v>
          </cell>
          <cell r="P1240" t="str">
            <v>บุคคลค้ำประกัน</v>
          </cell>
          <cell r="Q1240"/>
          <cell r="R1240"/>
          <cell r="S1240" t="str">
            <v>แขวงเชียงใหม่</v>
          </cell>
          <cell r="T1240" t="str">
            <v>ผบ.2453</v>
          </cell>
          <cell r="U1240">
            <v>2559</v>
          </cell>
          <cell r="V1240" t="str">
            <v>ผบ.3740</v>
          </cell>
          <cell r="W1240">
            <v>2559</v>
          </cell>
          <cell r="X1240"/>
          <cell r="Y1240"/>
          <cell r="Z1240"/>
          <cell r="AA1240">
            <v>31</v>
          </cell>
          <cell r="AB1240">
            <v>7</v>
          </cell>
          <cell r="AC1240">
            <v>2559</v>
          </cell>
          <cell r="AD1240"/>
          <cell r="AE1240"/>
          <cell r="AF1240"/>
          <cell r="AG1240"/>
          <cell r="AH1240"/>
          <cell r="AI1240"/>
          <cell r="AJ1240"/>
          <cell r="AK1240"/>
          <cell r="AL1240"/>
          <cell r="AM1240"/>
          <cell r="AN1240"/>
          <cell r="AO1240"/>
          <cell r="AP1240"/>
          <cell r="AQ1240"/>
          <cell r="AR1240"/>
          <cell r="AS1240"/>
          <cell r="AT1240"/>
          <cell r="AU1240"/>
          <cell r="AV1240"/>
          <cell r="AW1240"/>
          <cell r="AX1240"/>
          <cell r="AY1240"/>
          <cell r="AZ1240"/>
          <cell r="BA1240"/>
          <cell r="BB1240" t="str">
            <v>//รายงานผลการสืบทรัพย์ 11/10/2567</v>
          </cell>
          <cell r="BC1240" t="str">
            <v/>
          </cell>
          <cell r="BD1240" t="str">
            <v/>
          </cell>
          <cell r="BE1240" t="str">
            <v/>
          </cell>
          <cell r="BF1240" t="str">
            <v/>
          </cell>
          <cell r="BG1240" t="str">
            <v/>
          </cell>
          <cell r="BH1240" t="str">
            <v/>
          </cell>
          <cell r="BI1240" t="str">
            <v/>
          </cell>
          <cell r="BJ1240" t="str">
            <v/>
          </cell>
          <cell r="BK1240" t="str">
            <v/>
          </cell>
          <cell r="BL1240" t="str">
            <v/>
          </cell>
          <cell r="BM1240" t="str">
            <v/>
          </cell>
          <cell r="BN1240" t="str">
            <v/>
          </cell>
          <cell r="BO1240" t="str">
            <v/>
          </cell>
          <cell r="BP1240" t="str">
            <v/>
          </cell>
          <cell r="BQ1240" t="str">
            <v/>
          </cell>
          <cell r="BR1240" t="str">
            <v/>
          </cell>
          <cell r="BS1240" t="str">
            <v/>
          </cell>
          <cell r="BT1240" t="str">
            <v>นายจิระศักดิ์ คำสม</v>
          </cell>
          <cell r="BU1240">
            <v>823558011368</v>
          </cell>
          <cell r="BV1240" t="str">
            <v>1.นายจิระศักดิ์   คำสม
2.นายสามารถ   บุญมาอูป
3.นางสาวเจนจิรา  รินพล
4.นางสาวเจนจิรา  รินพล
5.นายสามารถ   บุญมาอูป</v>
          </cell>
          <cell r="BW1240" t="str">
            <v>จำเลยที่ 1
จำเลยที่ 2
คู่สมรสจำเลยที่ 2
จำเลยที่ 3
คู่สมรสจำเลยที่ 3</v>
          </cell>
          <cell r="BX1240" t="str">
            <v>3-5013-00067-83-7
3-5013-00077-18-2
1-5299-00115-93-1
1-5299-00115-93-1
3-5013-00077-18-2</v>
          </cell>
          <cell r="BY1240"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v>
          </cell>
          <cell r="BZ1240" t="str">
            <v>พบทรัพย์</v>
          </cell>
          <cell r="CA1240"/>
          <cell r="CB1240"/>
          <cell r="CC1240" t="str">
            <v>วชิราภรณ์</v>
          </cell>
          <cell r="CD1240"/>
          <cell r="CE1240"/>
          <cell r="CF1240"/>
          <cell r="CG1240"/>
          <cell r="CH1240"/>
          <cell r="CI1240"/>
          <cell r="CJ1240"/>
          <cell r="CK1240"/>
          <cell r="CL1240">
            <v>243902</v>
          </cell>
          <cell r="CM1240">
            <v>244061</v>
          </cell>
          <cell r="CN1240"/>
          <cell r="CO1240"/>
        </row>
        <row r="1241">
          <cell r="B1241">
            <v>2732</v>
          </cell>
          <cell r="C1241">
            <v>1883</v>
          </cell>
          <cell r="D1241">
            <v>3</v>
          </cell>
          <cell r="E1241">
            <v>9</v>
          </cell>
          <cell r="F1241">
            <v>2567</v>
          </cell>
          <cell r="G1241">
            <v>800049097804</v>
          </cell>
          <cell r="H1241" t="str">
            <v>นาง</v>
          </cell>
          <cell r="I1241" t="str">
            <v>กันย์สินี</v>
          </cell>
          <cell r="J1241" t="str">
            <v>ตั้งจิตสมคิด</v>
          </cell>
          <cell r="K1241" t="str">
            <v>3-5011-00441-19-1</v>
          </cell>
          <cell r="L1241" t="str">
            <v>หนองหอย</v>
          </cell>
          <cell r="M1241" t="str">
            <v>เชียงใหม่ 1</v>
          </cell>
          <cell r="N1241">
            <v>8</v>
          </cell>
          <cell r="O1241" t="str">
            <v>สินเชื่อธนาคารประชาชน</v>
          </cell>
          <cell r="P1241" t="str">
            <v>บุคคลค้ำประกัน</v>
          </cell>
          <cell r="Q1241"/>
          <cell r="R1241"/>
          <cell r="S1241" t="str">
            <v>แขวงเชียงใหม่</v>
          </cell>
          <cell r="T1241" t="str">
            <v>ผบ.2028</v>
          </cell>
          <cell r="U1241">
            <v>2560</v>
          </cell>
          <cell r="V1241" t="str">
            <v>ผบ.9243</v>
          </cell>
          <cell r="W1241">
            <v>2560</v>
          </cell>
          <cell r="X1241"/>
          <cell r="Y1241"/>
          <cell r="Z1241"/>
          <cell r="AA1241">
            <v>27</v>
          </cell>
          <cell r="AB1241">
            <v>9</v>
          </cell>
          <cell r="AC1241">
            <v>2560</v>
          </cell>
          <cell r="AD1241"/>
          <cell r="AE1241"/>
          <cell r="AF1241"/>
          <cell r="AG1241"/>
          <cell r="AH1241"/>
          <cell r="AI1241"/>
          <cell r="AJ1241"/>
          <cell r="AK1241"/>
          <cell r="AL1241"/>
          <cell r="AM1241"/>
          <cell r="AN1241"/>
          <cell r="AO1241"/>
          <cell r="AP1241"/>
          <cell r="AQ1241"/>
          <cell r="AR1241"/>
          <cell r="AS1241"/>
          <cell r="AT1241"/>
          <cell r="AU1241"/>
          <cell r="AV1241"/>
          <cell r="AW1241"/>
          <cell r="AX1241"/>
          <cell r="AY1241"/>
          <cell r="AZ1241"/>
          <cell r="BA1241"/>
          <cell r="BB1241" t="str">
            <v>//รายงานผลการสืบทรัพย์ 11/10/2567</v>
          </cell>
          <cell r="BC1241" t="str">
            <v/>
          </cell>
          <cell r="BD1241" t="str">
            <v/>
          </cell>
          <cell r="BE1241" t="str">
            <v/>
          </cell>
          <cell r="BF1241" t="str">
            <v/>
          </cell>
          <cell r="BG1241" t="str">
            <v/>
          </cell>
          <cell r="BH1241" t="str">
            <v/>
          </cell>
          <cell r="BI1241" t="str">
            <v/>
          </cell>
          <cell r="BJ1241" t="str">
            <v/>
          </cell>
          <cell r="BK1241" t="str">
            <v/>
          </cell>
          <cell r="BL1241" t="str">
            <v/>
          </cell>
          <cell r="BM1241" t="str">
            <v/>
          </cell>
          <cell r="BN1241" t="str">
            <v/>
          </cell>
          <cell r="BO1241" t="str">
            <v/>
          </cell>
          <cell r="BP1241" t="str">
            <v/>
          </cell>
          <cell r="BQ1241" t="str">
            <v/>
          </cell>
          <cell r="BR1241" t="str">
            <v/>
          </cell>
          <cell r="BS1241" t="str">
            <v/>
          </cell>
          <cell r="BT1241" t="str">
            <v>นางกันย์สินี ตั้งจิตสมคิด</v>
          </cell>
          <cell r="BU1241">
            <v>0</v>
          </cell>
          <cell r="BV1241" t="str">
            <v>1.นางกันย์สินี   ตั้งจิตสมคิด
2.นายฐิติวัจน์   ตั้งจิตสมคิด
3.นางสาวสุรญาพร  ธนะสาร
4.นายภูษิต      ศิริสายัณห์</v>
          </cell>
          <cell r="BW1241" t="str">
            <v>จำเลยที่ 1
คู่สมรสจำเลยที่ 1
จำเลยที่ 2
จำเลยที่ 3</v>
          </cell>
          <cell r="BX1241" t="str">
            <v>3-5011-00441-19-1
3-6697-00066-13-3
1-5099-00569-93-1
3-5099-00707-39-7</v>
          </cell>
          <cell r="BY1241"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อ.แม่สาย จ.เชียงราย
-ไม่พบว่ามีกรรมสิทธิ์ในที่ดิน อ.ดอยสะเก็ด จ.เชียงใหม่
-ไม่พบว่ามีกรรมสิทธิ์ในที่ดิน อ.แม่สาย จ.เชียงราย
-ไม่พบว่ามีกรรมสิทธิ์ในที่ดิน อ.เมืองเชียงใหม่ จ.เชียงใหม่
-พบว่ามีกรรมสิทธิ์ในที่ดินโฉนดเลขที่ 22217 ต.โหล่งขอด อ.พร้าว จ.เชียงใหม่(ติดจำนองเงินทุน ศรีสวัสดิ์)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อ.วังทอง  จ.พิษณุโลก
</v>
          </cell>
          <cell r="BZ1241" t="str">
            <v>พบทรัพย์</v>
          </cell>
          <cell r="CA1241"/>
          <cell r="CB1241"/>
          <cell r="CC1241" t="str">
            <v>วชิราภรณ์</v>
          </cell>
          <cell r="CD1241"/>
          <cell r="CE1241"/>
          <cell r="CF1241"/>
          <cell r="CG1241"/>
          <cell r="CH1241"/>
          <cell r="CI1241"/>
          <cell r="CJ1241"/>
          <cell r="CK1241"/>
          <cell r="CL1241">
            <v>243902</v>
          </cell>
          <cell r="CM1241">
            <v>244061</v>
          </cell>
          <cell r="CN1241"/>
          <cell r="CO1241"/>
        </row>
        <row r="1242">
          <cell r="B1242">
            <v>2733</v>
          </cell>
          <cell r="C1242">
            <v>1884</v>
          </cell>
          <cell r="D1242">
            <v>3</v>
          </cell>
          <cell r="E1242">
            <v>9</v>
          </cell>
          <cell r="F1242">
            <v>2567</v>
          </cell>
          <cell r="G1242">
            <v>800064651089</v>
          </cell>
          <cell r="H1242" t="str">
            <v>นาย</v>
          </cell>
          <cell r="I1242" t="str">
            <v>สมเกียรติ</v>
          </cell>
          <cell r="J1242" t="str">
            <v>ขวดแก้ว</v>
          </cell>
          <cell r="K1242" t="str">
            <v>3-6498-00075-84-3</v>
          </cell>
          <cell r="L1242" t="str">
            <v>หนองหอย</v>
          </cell>
          <cell r="M1242" t="str">
            <v>เชียงใหม่ 1</v>
          </cell>
          <cell r="N1242">
            <v>8</v>
          </cell>
          <cell r="O1242" t="str">
            <v>สินเชื่อธนาคารประชาชน</v>
          </cell>
          <cell r="P1242" t="str">
            <v>บุคคลค้ำประกัน</v>
          </cell>
          <cell r="Q1242"/>
          <cell r="R1242"/>
          <cell r="S1242" t="str">
            <v>แขวงเชียงใหม่</v>
          </cell>
          <cell r="T1242" t="str">
            <v>ผบ.6795</v>
          </cell>
          <cell r="U1242">
            <v>2563</v>
          </cell>
          <cell r="V1242" t="str">
            <v>ผบ.2551</v>
          </cell>
          <cell r="W1242">
            <v>2564</v>
          </cell>
          <cell r="X1242">
            <v>15</v>
          </cell>
          <cell r="Y1242">
            <v>11</v>
          </cell>
          <cell r="Z1242">
            <v>2564</v>
          </cell>
          <cell r="AA1242"/>
          <cell r="AB1242"/>
          <cell r="AC1242"/>
          <cell r="AD1242"/>
          <cell r="AE1242"/>
          <cell r="AF1242"/>
          <cell r="AG1242"/>
          <cell r="AH1242"/>
          <cell r="AI1242"/>
          <cell r="AJ1242"/>
          <cell r="AK1242"/>
          <cell r="AL1242"/>
          <cell r="AM1242"/>
          <cell r="AN1242"/>
          <cell r="AO1242"/>
          <cell r="AP1242"/>
          <cell r="AQ1242"/>
          <cell r="AR1242"/>
          <cell r="AS1242"/>
          <cell r="AT1242"/>
          <cell r="AU1242"/>
          <cell r="AV1242"/>
          <cell r="AW1242"/>
          <cell r="AX1242"/>
          <cell r="AY1242"/>
          <cell r="AZ1242"/>
          <cell r="BA1242"/>
          <cell r="BB1242" t="str">
            <v>สืบทรัพย์  //รายงานผลการสืบทรัพย์ 26/9/2567</v>
          </cell>
          <cell r="BC1242" t="str">
            <v/>
          </cell>
          <cell r="BD1242" t="str">
            <v/>
          </cell>
          <cell r="BE1242" t="str">
            <v/>
          </cell>
          <cell r="BF1242" t="str">
            <v/>
          </cell>
          <cell r="BG1242" t="str">
            <v/>
          </cell>
          <cell r="BH1242" t="str">
            <v/>
          </cell>
          <cell r="BI1242" t="str">
            <v/>
          </cell>
          <cell r="BJ1242" t="str">
            <v/>
          </cell>
          <cell r="BK1242" t="str">
            <v/>
          </cell>
          <cell r="BL1242" t="str">
            <v/>
          </cell>
          <cell r="BM1242" t="str">
            <v/>
          </cell>
          <cell r="BN1242" t="str">
            <v/>
          </cell>
          <cell r="BO1242" t="str">
            <v/>
          </cell>
          <cell r="BP1242" t="str">
            <v/>
          </cell>
          <cell r="BQ1242" t="str">
            <v/>
          </cell>
          <cell r="BR1242" t="str">
            <v/>
          </cell>
          <cell r="BS1242" t="str">
            <v/>
          </cell>
          <cell r="BT1242" t="str">
            <v>นายสมเกียรติ ขวดแก้ว</v>
          </cell>
          <cell r="BU1242">
            <v>883162011130</v>
          </cell>
          <cell r="BV1242" t="str">
            <v xml:space="preserve">1.นายสมเกียรติ    ขวดแก้ว
2.นางสาวศศิวิมล   อนุชนกานน
3.นายมงคล    คั้งคีรี
4.นางสุดารัตน์   คั้งคีรี
5.นายยงยุทธ     ไชยวะรีย์
</v>
          </cell>
          <cell r="BW1242" t="str">
            <v>จำเลยที่ 1
คู่สมรสจำเลยที่ 1
จำเลยที่ 2
คู่สมรสจำเลยที่ 2
จำเลยที่ 3</v>
          </cell>
          <cell r="BX1242" t="str">
            <v>3-6498-00075-84-3
1-5805-00105-74-3
3-5104-00303-66-3
5-5018-01096-25-9
3-4502-00413-03-2</v>
          </cell>
          <cell r="BY1242"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อ.เมืองพิจิตร  จ.พิจิตร
-ไม่พบว่ามีกรรมสิทธิ์ในที่ดิน อ.แม่ลาน้อย จ.เเม่ฮ่องสอน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อ.ลี้ จ.ลำพูน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อ.พญาเม็งราย  จ.เชียงราย
-ไม่พบว่ามีกรรมสิทธิ์ในที่ดิน อ.เมืองพะเยา จ.พะเยา
</v>
          </cell>
          <cell r="BZ1242" t="str">
            <v>ไม่พบ</v>
          </cell>
          <cell r="CA1242"/>
          <cell r="CB1242"/>
          <cell r="CC1242" t="str">
            <v>วชิราภรณ์</v>
          </cell>
          <cell r="CD1242"/>
          <cell r="CE1242"/>
          <cell r="CF1242"/>
          <cell r="CG1242"/>
          <cell r="CH1242"/>
          <cell r="CI1242"/>
          <cell r="CJ1242"/>
          <cell r="CK1242"/>
          <cell r="CL1242">
            <v>243902</v>
          </cell>
          <cell r="CM1242">
            <v>244061</v>
          </cell>
          <cell r="CN1242"/>
          <cell r="CO1242"/>
        </row>
        <row r="1243">
          <cell r="B1243">
            <v>2734</v>
          </cell>
          <cell r="C1243">
            <v>1885</v>
          </cell>
          <cell r="D1243">
            <v>3</v>
          </cell>
          <cell r="E1243">
            <v>9</v>
          </cell>
          <cell r="F1243">
            <v>2567</v>
          </cell>
          <cell r="G1243">
            <v>800045997833</v>
          </cell>
          <cell r="H1243" t="str">
            <v>นาย</v>
          </cell>
          <cell r="I1243" t="str">
            <v>ธีรเนศ</v>
          </cell>
          <cell r="J1243" t="str">
            <v>ทิพย์โพธา</v>
          </cell>
          <cell r="K1243" t="str">
            <v>3-5099-00929-41-1</v>
          </cell>
          <cell r="L1243" t="str">
            <v>หนองหอย</v>
          </cell>
          <cell r="M1243" t="str">
            <v>เชียงใหม่ 1</v>
          </cell>
          <cell r="N1243">
            <v>8</v>
          </cell>
          <cell r="O1243" t="str">
            <v>สินเชื่อธนาคารประชาชน</v>
          </cell>
          <cell r="P1243" t="str">
            <v>บุคคลค้ำประกัน</v>
          </cell>
          <cell r="Q1243"/>
          <cell r="R1243"/>
          <cell r="S1243" t="str">
            <v>แขวงเชียงใหม่</v>
          </cell>
          <cell r="T1243" t="str">
            <v>ผบ.183</v>
          </cell>
          <cell r="U1243">
            <v>2559</v>
          </cell>
          <cell r="V1243" t="str">
            <v>ผบ.2291</v>
          </cell>
          <cell r="W1243">
            <v>2559</v>
          </cell>
          <cell r="X1243">
            <v>19</v>
          </cell>
          <cell r="Y1243">
            <v>4</v>
          </cell>
          <cell r="Z1243">
            <v>2559</v>
          </cell>
          <cell r="AA1243"/>
          <cell r="AB1243"/>
          <cell r="AC1243"/>
          <cell r="AD1243"/>
          <cell r="AE1243"/>
          <cell r="AF1243"/>
          <cell r="AG1243"/>
          <cell r="AH1243"/>
          <cell r="AI1243"/>
          <cell r="AJ1243"/>
          <cell r="AK1243"/>
          <cell r="AL1243"/>
          <cell r="AM1243"/>
          <cell r="AN1243"/>
          <cell r="AO1243"/>
          <cell r="AP1243"/>
          <cell r="AQ1243"/>
          <cell r="AR1243"/>
          <cell r="AS1243"/>
          <cell r="AT1243"/>
          <cell r="AU1243"/>
          <cell r="AV1243"/>
          <cell r="AW1243"/>
          <cell r="AX1243"/>
          <cell r="AY1243"/>
          <cell r="AZ1243"/>
          <cell r="BA1243"/>
          <cell r="BB1243" t="str">
            <v>สืบทรัพย์ //รายงานผลการสืบทรัพย์ 26/9/2567</v>
          </cell>
          <cell r="BC1243" t="str">
            <v/>
          </cell>
          <cell r="BD1243" t="str">
            <v/>
          </cell>
          <cell r="BE1243" t="str">
            <v/>
          </cell>
          <cell r="BF1243" t="str">
            <v/>
          </cell>
          <cell r="BG1243" t="str">
            <v/>
          </cell>
          <cell r="BH1243" t="str">
            <v/>
          </cell>
          <cell r="BI1243" t="str">
            <v/>
          </cell>
          <cell r="BJ1243" t="str">
            <v/>
          </cell>
          <cell r="BK1243" t="str">
            <v/>
          </cell>
          <cell r="BL1243" t="str">
            <v/>
          </cell>
          <cell r="BM1243" t="str">
            <v/>
          </cell>
          <cell r="BN1243" t="str">
            <v/>
          </cell>
          <cell r="BO1243" t="str">
            <v/>
          </cell>
          <cell r="BP1243" t="str">
            <v/>
          </cell>
          <cell r="BQ1243" t="str">
            <v/>
          </cell>
          <cell r="BR1243" t="str">
            <v/>
          </cell>
          <cell r="BS1243" t="str">
            <v/>
          </cell>
          <cell r="BT1243" t="str">
            <v>นายธีรเนศ ทิพย์โพธา</v>
          </cell>
          <cell r="BU1243">
            <v>823558011168</v>
          </cell>
          <cell r="BV1243" t="str">
            <v>1.นายธีรเนศ     ทิพย์โพธา
2.นางสาวอัจฉรา   ตันเกษม
3.นายจักรกิจ     จำรัส</v>
          </cell>
          <cell r="BW1243" t="str">
            <v>จำเลยที่ 1
จำเลยที่ 2
จำเลยที่ 3</v>
          </cell>
          <cell r="BX1243" t="str">
            <v>3-5099-00929-41-1
3-5099-00913-32-9
3-5601-00413-73-1</v>
          </cell>
          <cell r="BY124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อ.ภูกามยาม จ.พะเยา</v>
          </cell>
          <cell r="BZ1243" t="str">
            <v>ไม่พบ</v>
          </cell>
          <cell r="CA1243"/>
          <cell r="CB1243"/>
          <cell r="CC1243" t="str">
            <v>วชิราภรณ์</v>
          </cell>
          <cell r="CD1243"/>
          <cell r="CE1243"/>
          <cell r="CF1243"/>
          <cell r="CG1243"/>
          <cell r="CH1243"/>
          <cell r="CI1243"/>
          <cell r="CJ1243"/>
          <cell r="CK1243"/>
          <cell r="CL1243">
            <v>243902</v>
          </cell>
          <cell r="CM1243"/>
          <cell r="CN1243"/>
          <cell r="CO1243"/>
        </row>
        <row r="1244">
          <cell r="B1244">
            <v>2735</v>
          </cell>
          <cell r="C1244">
            <v>1886</v>
          </cell>
          <cell r="D1244">
            <v>3</v>
          </cell>
          <cell r="E1244">
            <v>9</v>
          </cell>
          <cell r="F1244">
            <v>2567</v>
          </cell>
          <cell r="G1244">
            <v>800050849739</v>
          </cell>
          <cell r="H1244" t="str">
            <v>นาง</v>
          </cell>
          <cell r="I1244" t="str">
            <v>ประภัสศร</v>
          </cell>
          <cell r="J1244" t="str">
            <v>ดวงเดช</v>
          </cell>
          <cell r="K1244" t="str">
            <v>3-5019-00491-00-1</v>
          </cell>
          <cell r="L1244" t="str">
            <v>หนองหอย</v>
          </cell>
          <cell r="M1244" t="str">
            <v>เชียงใหม่ 1</v>
          </cell>
          <cell r="N1244">
            <v>8</v>
          </cell>
          <cell r="O1244" t="str">
            <v>สินเชื่อธนาคารประชาชน</v>
          </cell>
          <cell r="P1244" t="str">
            <v>บุคคลค้ำประกัน</v>
          </cell>
          <cell r="Q1244"/>
          <cell r="R1244"/>
          <cell r="S1244" t="str">
            <v>แขวงเชียงใหม่</v>
          </cell>
          <cell r="T1244" t="str">
            <v>ผบ.11278</v>
          </cell>
          <cell r="U1244">
            <v>2559</v>
          </cell>
          <cell r="V1244" t="str">
            <v>ผบ.89</v>
          </cell>
          <cell r="W1244">
            <v>2560</v>
          </cell>
          <cell r="X1244">
            <v>17</v>
          </cell>
          <cell r="Y1244">
            <v>1</v>
          </cell>
          <cell r="Z1244">
            <v>2560</v>
          </cell>
          <cell r="AA1244"/>
          <cell r="AB1244"/>
          <cell r="AC1244"/>
          <cell r="AD1244"/>
          <cell r="AE1244"/>
          <cell r="AF1244"/>
          <cell r="AG1244"/>
          <cell r="AH1244"/>
          <cell r="AI1244"/>
          <cell r="AJ1244"/>
          <cell r="AK1244"/>
          <cell r="AL1244"/>
          <cell r="AM1244"/>
          <cell r="AN1244"/>
          <cell r="AO1244"/>
          <cell r="AP1244"/>
          <cell r="AQ1244"/>
          <cell r="AR1244"/>
          <cell r="AS1244"/>
          <cell r="AT1244"/>
          <cell r="AU1244"/>
          <cell r="AV1244"/>
          <cell r="AW1244"/>
          <cell r="AX1244"/>
          <cell r="AY1244"/>
          <cell r="AZ1244"/>
          <cell r="BA1244"/>
          <cell r="BB1244" t="str">
            <v>สืบทรัพย์  //รายงานผลการสืบทรัพย์ 26/9/2567</v>
          </cell>
          <cell r="BC1244" t="str">
            <v/>
          </cell>
          <cell r="BD1244" t="str">
            <v/>
          </cell>
          <cell r="BE1244" t="str">
            <v/>
          </cell>
          <cell r="BF1244" t="str">
            <v/>
          </cell>
          <cell r="BG1244" t="str">
            <v/>
          </cell>
          <cell r="BH1244" t="str">
            <v/>
          </cell>
          <cell r="BI1244" t="str">
            <v/>
          </cell>
          <cell r="BJ1244" t="str">
            <v/>
          </cell>
          <cell r="BK1244" t="str">
            <v/>
          </cell>
          <cell r="BL1244" t="str">
            <v/>
          </cell>
          <cell r="BM1244" t="str">
            <v/>
          </cell>
          <cell r="BN1244" t="str">
            <v/>
          </cell>
          <cell r="BO1244" t="str">
            <v/>
          </cell>
          <cell r="BP1244" t="str">
            <v/>
          </cell>
          <cell r="BQ1244" t="str">
            <v/>
          </cell>
          <cell r="BR1244" t="str">
            <v/>
          </cell>
          <cell r="BS1244" t="str">
            <v/>
          </cell>
          <cell r="BT1244" t="str">
            <v>นางประภัสศร ดวงเดช</v>
          </cell>
          <cell r="BU1244">
            <v>0</v>
          </cell>
          <cell r="BV1244" t="str">
            <v>1.นางประภัสศร    ดวงเดช
2.นางสาวณัฐฐินันท์   สุรินทร์
3.นายพงษ์เทพ     จันตะมะ
4.นางสาวอัมพิกา   ติธรรมา</v>
          </cell>
          <cell r="BW1244" t="str">
            <v>จำเลยที่ 1
จำเลยที่ 2
คู่สมรสจำเลยที่ 2
จำเลยที่ 3</v>
          </cell>
          <cell r="BX1244" t="str">
            <v>3-5019-00491-00-1
1-5099-01445-37-3
1-5005-00074-38-4
.
1-5099-00830-63-0</v>
          </cell>
          <cell r="BY124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อ.แม่ทา จ.ลำพูน</v>
          </cell>
          <cell r="BZ1244" t="str">
            <v>ไม่พบ</v>
          </cell>
          <cell r="CA1244"/>
          <cell r="CB1244"/>
          <cell r="CC1244" t="str">
            <v>วชิราภรณ์</v>
          </cell>
          <cell r="CD1244"/>
          <cell r="CE1244"/>
          <cell r="CF1244"/>
          <cell r="CG1244"/>
          <cell r="CH1244"/>
          <cell r="CI1244"/>
          <cell r="CJ1244"/>
          <cell r="CK1244"/>
          <cell r="CL1244">
            <v>243902</v>
          </cell>
          <cell r="CM1244"/>
          <cell r="CN1244"/>
          <cell r="CO1244"/>
        </row>
        <row r="1245">
          <cell r="B1245">
            <v>2736</v>
          </cell>
          <cell r="C1245">
            <v>1887</v>
          </cell>
          <cell r="D1245">
            <v>3</v>
          </cell>
          <cell r="E1245">
            <v>9</v>
          </cell>
          <cell r="F1245">
            <v>2567</v>
          </cell>
          <cell r="G1245">
            <v>800027032104</v>
          </cell>
          <cell r="H1245" t="str">
            <v>นาย</v>
          </cell>
          <cell r="I1245" t="str">
            <v>เอกอัษฎาธรฐ์</v>
          </cell>
          <cell r="J1245" t="str">
            <v>สินทร์ทาภาณุกร</v>
          </cell>
          <cell r="K1245" t="str">
            <v>1-5019-00003-04-3</v>
          </cell>
          <cell r="L1245" t="str">
            <v>หนองหอย</v>
          </cell>
          <cell r="M1245" t="str">
            <v>เชียงใหม่ 1</v>
          </cell>
          <cell r="N1245">
            <v>8</v>
          </cell>
          <cell r="O1245" t="str">
            <v>สินเชื่อธนาคารประชาชน</v>
          </cell>
          <cell r="P1245" t="str">
            <v>บุคคลค้ำประกัน</v>
          </cell>
          <cell r="Q1245"/>
          <cell r="R1245"/>
          <cell r="S1245" t="str">
            <v>แขวงเชียงใหม่</v>
          </cell>
          <cell r="T1245" t="str">
            <v>ผบ.2576</v>
          </cell>
          <cell r="U1245">
            <v>2560</v>
          </cell>
          <cell r="V1245" t="str">
            <v>ผบ.4114</v>
          </cell>
          <cell r="W1245">
            <v>2560</v>
          </cell>
          <cell r="X1245">
            <v>4</v>
          </cell>
          <cell r="Y1245">
            <v>7</v>
          </cell>
          <cell r="Z1245">
            <v>2560</v>
          </cell>
          <cell r="AA1245"/>
          <cell r="AB1245"/>
          <cell r="AC1245"/>
          <cell r="AD1245"/>
          <cell r="AE1245"/>
          <cell r="AF1245"/>
          <cell r="AG1245"/>
          <cell r="AH1245"/>
          <cell r="AI1245"/>
          <cell r="AJ1245"/>
          <cell r="AK1245"/>
          <cell r="AL1245"/>
          <cell r="AM1245"/>
          <cell r="AN1245"/>
          <cell r="AO1245"/>
          <cell r="AP1245"/>
          <cell r="AQ1245"/>
          <cell r="AR1245"/>
          <cell r="AS1245"/>
          <cell r="AT1245"/>
          <cell r="AU1245"/>
          <cell r="AV1245"/>
          <cell r="AW1245"/>
          <cell r="AX1245"/>
          <cell r="AY1245"/>
          <cell r="AZ1245"/>
          <cell r="BA1245"/>
          <cell r="BB1245" t="str">
            <v>สืบทรัพย์  //รายงานผลการสืบทรัพย์ 26/9/2567</v>
          </cell>
          <cell r="BC1245" t="str">
            <v/>
          </cell>
          <cell r="BD1245" t="str">
            <v/>
          </cell>
          <cell r="BE1245" t="str">
            <v/>
          </cell>
          <cell r="BF1245" t="str">
            <v/>
          </cell>
          <cell r="BG1245" t="str">
            <v/>
          </cell>
          <cell r="BH1245" t="str">
            <v/>
          </cell>
          <cell r="BI1245" t="str">
            <v/>
          </cell>
          <cell r="BJ1245" t="str">
            <v/>
          </cell>
          <cell r="BK1245" t="str">
            <v/>
          </cell>
          <cell r="BL1245" t="str">
            <v/>
          </cell>
          <cell r="BM1245" t="str">
            <v/>
          </cell>
          <cell r="BN1245" t="str">
            <v/>
          </cell>
          <cell r="BO1245" t="str">
            <v/>
          </cell>
          <cell r="BP1245" t="str">
            <v/>
          </cell>
          <cell r="BQ1245" t="str">
            <v/>
          </cell>
          <cell r="BR1245" t="str">
            <v/>
          </cell>
          <cell r="BS1245" t="str">
            <v/>
          </cell>
          <cell r="BT1245" t="str">
            <v>นายเอกอัษฎาธรฐ์ สินทร์ทาภาณุกร</v>
          </cell>
          <cell r="BU1245">
            <v>0</v>
          </cell>
          <cell r="BV1245" t="str">
            <v>1.นายเอกอัษฎาธรฐ์    สินทร์ทาภาณุกร
2.นางสาวอัญชลี      นาเต๋จ๊ะ</v>
          </cell>
          <cell r="BW1245" t="str">
            <v>จำเลยที่ 1
จำเลยที่ 2</v>
          </cell>
          <cell r="BX1245" t="str">
            <v>1-5019-00003-04-3
1-5099-00443-19-9</v>
          </cell>
          <cell r="BY1245"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อ.ดอยหล่อ จ.เชียงใหม่</v>
          </cell>
          <cell r="BZ1245" t="str">
            <v>ไม่พบ</v>
          </cell>
          <cell r="CA1245"/>
          <cell r="CB1245"/>
          <cell r="CC1245" t="str">
            <v>วชิราภรณ์</v>
          </cell>
          <cell r="CD1245"/>
          <cell r="CE1245"/>
          <cell r="CF1245"/>
          <cell r="CG1245"/>
          <cell r="CH1245"/>
          <cell r="CI1245"/>
          <cell r="CJ1245"/>
          <cell r="CK1245"/>
          <cell r="CL1245">
            <v>243902</v>
          </cell>
          <cell r="CM1245"/>
          <cell r="CN1245"/>
          <cell r="CO1245"/>
        </row>
        <row r="1246">
          <cell r="B1246">
            <v>2737</v>
          </cell>
          <cell r="C1246">
            <v>1888</v>
          </cell>
          <cell r="D1246">
            <v>3</v>
          </cell>
          <cell r="E1246">
            <v>9</v>
          </cell>
          <cell r="F1246">
            <v>2567</v>
          </cell>
          <cell r="G1246">
            <v>800070447654</v>
          </cell>
          <cell r="H1246" t="str">
            <v>นาย</v>
          </cell>
          <cell r="I1246" t="str">
            <v>สิทธิพร</v>
          </cell>
          <cell r="J1246" t="str">
            <v>สันดวงดี</v>
          </cell>
          <cell r="K1246" t="str">
            <v>5-5019-00027-45-0</v>
          </cell>
          <cell r="L1246" t="str">
            <v>หนองหอย</v>
          </cell>
          <cell r="M1246" t="str">
            <v>เชียงใหม่ 1</v>
          </cell>
          <cell r="N1246">
            <v>8</v>
          </cell>
          <cell r="O1246" t="str">
            <v>สินเชื่อธนาคารประชาชน</v>
          </cell>
          <cell r="P1246" t="str">
            <v>บุคคลค้ำประกัน</v>
          </cell>
          <cell r="Q1246"/>
          <cell r="R1246"/>
          <cell r="S1246" t="str">
            <v>แขวงเชียงใหม่</v>
          </cell>
          <cell r="T1246" t="str">
            <v>ผบ.14769</v>
          </cell>
          <cell r="U1246">
            <v>2562</v>
          </cell>
          <cell r="V1246" t="str">
            <v>ผบ.2889</v>
          </cell>
          <cell r="W1246">
            <v>2563</v>
          </cell>
          <cell r="X1246"/>
          <cell r="Y1246"/>
          <cell r="Z1246"/>
          <cell r="AA1246">
            <v>25</v>
          </cell>
          <cell r="AB1246">
            <v>2</v>
          </cell>
          <cell r="AC1246">
            <v>2563</v>
          </cell>
          <cell r="AD1246"/>
          <cell r="AE1246"/>
          <cell r="AF1246"/>
          <cell r="AG1246"/>
          <cell r="AH1246"/>
          <cell r="AI1246"/>
          <cell r="AJ1246"/>
          <cell r="AK1246"/>
          <cell r="AL1246"/>
          <cell r="AM1246"/>
          <cell r="AN1246"/>
          <cell r="AO1246"/>
          <cell r="AP1246"/>
          <cell r="AQ1246"/>
          <cell r="AR1246"/>
          <cell r="AS1246"/>
          <cell r="AT1246"/>
          <cell r="AU1246"/>
          <cell r="AV1246"/>
          <cell r="AW1246"/>
          <cell r="AX1246"/>
          <cell r="AY1246"/>
          <cell r="AZ1246"/>
          <cell r="BA1246"/>
          <cell r="BB1246" t="str">
            <v>สืบทรัพย์  //รายงานผลการสืบทรัพย์ 26/9/2567</v>
          </cell>
          <cell r="BC1246" t="str">
            <v/>
          </cell>
          <cell r="BD1246" t="str">
            <v/>
          </cell>
          <cell r="BE1246" t="str">
            <v/>
          </cell>
          <cell r="BF1246" t="str">
            <v/>
          </cell>
          <cell r="BG1246" t="str">
            <v/>
          </cell>
          <cell r="BH1246" t="str">
            <v/>
          </cell>
          <cell r="BI1246" t="str">
            <v/>
          </cell>
          <cell r="BJ1246" t="str">
            <v/>
          </cell>
          <cell r="BK1246" t="str">
            <v/>
          </cell>
          <cell r="BL1246" t="str">
            <v/>
          </cell>
          <cell r="BM1246" t="str">
            <v/>
          </cell>
          <cell r="BN1246" t="str">
            <v/>
          </cell>
          <cell r="BO1246" t="str">
            <v/>
          </cell>
          <cell r="BP1246" t="str">
            <v/>
          </cell>
          <cell r="BQ1246" t="str">
            <v/>
          </cell>
          <cell r="BR1246" t="str">
            <v/>
          </cell>
          <cell r="BS1246" t="str">
            <v/>
          </cell>
          <cell r="BT1246" t="str">
            <v>นายสิทธิพร สันดวงดี</v>
          </cell>
          <cell r="BU1246">
            <v>0</v>
          </cell>
          <cell r="BV1246" t="str">
            <v>1.นายสิทธิพร   สันดวงดี
2.นางสุนันท์  สันดวงดี
3.นางสาวนิภาพร    ศรีละคร
4.นายวุฒิชัย    ทิพย์เนตร</v>
          </cell>
          <cell r="BW1246" t="str">
            <v>จำเลยที่ 1
คู่สมรสจำเลยที่ 1
จำเลยที่ 2
จำเลยที่ 3</v>
          </cell>
          <cell r="BX1246" t="str">
            <v>5-5019-00027-45-0
3-7502-00221-02-5 
1-5099-01124-09-7          
3-5406-00009-23-8</v>
          </cell>
          <cell r="BY124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อ.บางคนที  จ.สมุทรสงคราม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อ.สอง จ.เเพร่</v>
          </cell>
          <cell r="BZ1246" t="str">
            <v>ไม่พบ</v>
          </cell>
          <cell r="CA1246"/>
          <cell r="CB1246"/>
          <cell r="CC1246" t="str">
            <v>วชิราภรณ์</v>
          </cell>
          <cell r="CD1246"/>
          <cell r="CE1246"/>
          <cell r="CF1246"/>
          <cell r="CG1246"/>
          <cell r="CH1246"/>
          <cell r="CI1246"/>
          <cell r="CJ1246"/>
          <cell r="CK1246"/>
          <cell r="CL1246">
            <v>243902</v>
          </cell>
          <cell r="CM1246"/>
          <cell r="CN1246"/>
          <cell r="CO1246"/>
        </row>
        <row r="1247">
          <cell r="B1247">
            <v>2738</v>
          </cell>
          <cell r="C1247">
            <v>1889</v>
          </cell>
          <cell r="D1247">
            <v>3</v>
          </cell>
          <cell r="E1247">
            <v>9</v>
          </cell>
          <cell r="F1247">
            <v>2567</v>
          </cell>
          <cell r="G1247">
            <v>800030163987</v>
          </cell>
          <cell r="H1247" t="str">
            <v>นางสาว</v>
          </cell>
          <cell r="I1247" t="str">
            <v>สาวิณี</v>
          </cell>
          <cell r="J1247" t="str">
            <v>ปู่เงิน</v>
          </cell>
          <cell r="K1247" t="str">
            <v>1-5105-00043-93-4</v>
          </cell>
          <cell r="L1247" t="str">
            <v>หนองหอย</v>
          </cell>
          <cell r="M1247" t="str">
            <v>เชียงใหม่ 1</v>
          </cell>
          <cell r="N1247">
            <v>8</v>
          </cell>
          <cell r="O1247" t="str">
            <v>สินเชื่อสวัสดิการ</v>
          </cell>
          <cell r="P1247" t="str">
            <v>1.บุคคลค้ำประกัน</v>
          </cell>
          <cell r="Q1247"/>
          <cell r="R1247"/>
          <cell r="S1247" t="str">
            <v>จังหวัดลำพูน</v>
          </cell>
          <cell r="T1247" t="str">
            <v>ผบ.1248</v>
          </cell>
          <cell r="U1247">
            <v>2563</v>
          </cell>
          <cell r="V1247" t="str">
            <v>ผบ.1915</v>
          </cell>
          <cell r="W1247">
            <v>2563</v>
          </cell>
          <cell r="X1247">
            <v>17</v>
          </cell>
          <cell r="Y1247">
            <v>8</v>
          </cell>
          <cell r="Z1247">
            <v>2563</v>
          </cell>
          <cell r="AA1247"/>
          <cell r="AB1247"/>
          <cell r="AC1247"/>
          <cell r="AD1247"/>
          <cell r="AE1247"/>
          <cell r="AF1247"/>
          <cell r="AG1247"/>
          <cell r="AH1247"/>
          <cell r="AI1247"/>
          <cell r="AJ1247"/>
          <cell r="AK1247"/>
          <cell r="AL1247"/>
          <cell r="AM1247"/>
          <cell r="AN1247"/>
          <cell r="AO1247"/>
          <cell r="AP1247"/>
          <cell r="AQ1247"/>
          <cell r="AR1247"/>
          <cell r="AS1247"/>
          <cell r="AT1247"/>
          <cell r="AU1247"/>
          <cell r="AV1247"/>
          <cell r="AW1247"/>
          <cell r="AX1247"/>
          <cell r="AY1247"/>
          <cell r="AZ1247"/>
          <cell r="BA1247"/>
          <cell r="BB1247" t="str">
            <v>สืบทรัพย์  //รายงานผลการสืบทรัพย์ 26/9/2567</v>
          </cell>
          <cell r="BC1247" t="str">
            <v/>
          </cell>
          <cell r="BD1247" t="str">
            <v/>
          </cell>
          <cell r="BE1247" t="str">
            <v/>
          </cell>
          <cell r="BF1247" t="str">
            <v/>
          </cell>
          <cell r="BG1247" t="str">
            <v/>
          </cell>
          <cell r="BH1247" t="str">
            <v/>
          </cell>
          <cell r="BI1247" t="str">
            <v/>
          </cell>
          <cell r="BJ1247" t="str">
            <v/>
          </cell>
          <cell r="BK1247" t="str">
            <v/>
          </cell>
          <cell r="BL1247" t="str">
            <v/>
          </cell>
          <cell r="BM1247" t="str">
            <v/>
          </cell>
          <cell r="BN1247" t="str">
            <v/>
          </cell>
          <cell r="BO1247" t="str">
            <v/>
          </cell>
          <cell r="BP1247" t="str">
            <v/>
          </cell>
          <cell r="BQ1247" t="str">
            <v/>
          </cell>
          <cell r="BR1247" t="str">
            <v/>
          </cell>
          <cell r="BS1247" t="str">
            <v/>
          </cell>
          <cell r="BT1247" t="str">
            <v>นางสาวสาวิณี ปู่เงิน</v>
          </cell>
          <cell r="BU1247">
            <v>0</v>
          </cell>
          <cell r="BV1247" t="str">
            <v>1.นางสาวสาวิณี   ปู่เงิน
2.นางสาวปุณยนุช     มหาวิทิกุล
3.นายอุดมศักดิ์   อรุณศิงขริน
4.นางสาวกันทิมา     อารีรักษ์</v>
          </cell>
          <cell r="BW1247" t="str">
            <v>จำเลยที่ 1
จำเลยที่ 2
คู่สมรสจำเลยที่ 2
จำเลยที่ 3</v>
          </cell>
          <cell r="BX1247" t="str">
            <v>1-5105-00043-93-4
8-5703-84016-89-9
1-5508-00003-81-4
1-9098-00370-53-6</v>
          </cell>
          <cell r="BY1247" t="str">
            <v>-ไม่พบว่ามีกรรมสิทธิ์ในที่ดิน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อ.เชียงของ จ.เชียงราย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อ.สอง จ.เเพร่</v>
          </cell>
          <cell r="BZ1247" t="str">
            <v>ไม่พบ</v>
          </cell>
          <cell r="CA1247"/>
          <cell r="CB1247"/>
          <cell r="CC1247" t="str">
            <v>วชิราภรณ์</v>
          </cell>
          <cell r="CD1247"/>
          <cell r="CE1247"/>
          <cell r="CF1247"/>
          <cell r="CG1247"/>
          <cell r="CH1247"/>
          <cell r="CI1247"/>
          <cell r="CJ1247"/>
          <cell r="CK1247"/>
          <cell r="CL1247">
            <v>243902</v>
          </cell>
          <cell r="CM1247"/>
          <cell r="CN1247"/>
          <cell r="CO1247"/>
        </row>
        <row r="1248">
          <cell r="B1248">
            <v>2739</v>
          </cell>
          <cell r="C1248">
            <v>1890</v>
          </cell>
          <cell r="D1248"/>
          <cell r="E1248"/>
          <cell r="F1248"/>
          <cell r="G1248">
            <v>800032352794</v>
          </cell>
          <cell r="H1248" t="str">
            <v>นาย</v>
          </cell>
          <cell r="I1248" t="str">
            <v>รชานนท์</v>
          </cell>
          <cell r="J1248" t="str">
            <v>ทรายปัน</v>
          </cell>
          <cell r="K1248"/>
          <cell r="L1248" t="str">
            <v>ถนนทิพย์เนตร</v>
          </cell>
          <cell r="M1248" t="str">
            <v>เชียงใหม่ 1</v>
          </cell>
          <cell r="N1248">
            <v>8</v>
          </cell>
          <cell r="O1248" t="str">
            <v>สินเชื่อธนาคารประชาชน</v>
          </cell>
          <cell r="P1248" t="str">
            <v>1.บุคคลค้ำประกัน</v>
          </cell>
          <cell r="Q1248">
            <v>42402</v>
          </cell>
          <cell r="R1248">
            <v>34456.6</v>
          </cell>
          <cell r="S1248" t="str">
            <v>แขวงเชียงใหม่</v>
          </cell>
          <cell r="T1248" t="str">
            <v>ผบE381</v>
          </cell>
          <cell r="U1248">
            <v>2566</v>
          </cell>
          <cell r="V1248" t="str">
            <v>ผบE3173</v>
          </cell>
          <cell r="W1248">
            <v>2566</v>
          </cell>
          <cell r="X1248"/>
          <cell r="Y1248"/>
          <cell r="Z1248"/>
          <cell r="AA1248">
            <v>15</v>
          </cell>
          <cell r="AB1248">
            <v>5</v>
          </cell>
          <cell r="AC1248">
            <v>2566</v>
          </cell>
          <cell r="AD1248"/>
          <cell r="AE1248"/>
          <cell r="AF1248"/>
          <cell r="AG1248"/>
          <cell r="AH1248"/>
          <cell r="AI1248"/>
          <cell r="AJ1248"/>
          <cell r="AK1248"/>
          <cell r="AL1248"/>
          <cell r="AM1248"/>
          <cell r="AN1248"/>
          <cell r="AO1248"/>
          <cell r="AP1248"/>
          <cell r="AQ1248"/>
          <cell r="AR1248"/>
          <cell r="AS1248"/>
          <cell r="AT1248"/>
          <cell r="AU1248"/>
          <cell r="AV1248"/>
          <cell r="AW1248"/>
          <cell r="AX1248"/>
          <cell r="AY1248"/>
          <cell r="AZ1248"/>
          <cell r="BA1248"/>
          <cell r="BB1248" t="str">
            <v>รายงานผลสืบทรัพย์ 8/11/2567</v>
          </cell>
          <cell r="BC1248" t="str">
            <v/>
          </cell>
          <cell r="BD1248" t="str">
            <v/>
          </cell>
          <cell r="BE1248" t="str">
            <v/>
          </cell>
          <cell r="BF1248" t="str">
            <v/>
          </cell>
          <cell r="BG1248" t="str">
            <v/>
          </cell>
          <cell r="BH1248" t="str">
            <v/>
          </cell>
          <cell r="BI1248" t="str">
            <v/>
          </cell>
          <cell r="BJ1248" t="str">
            <v/>
          </cell>
          <cell r="BK1248" t="str">
            <v/>
          </cell>
          <cell r="BL1248" t="str">
            <v/>
          </cell>
          <cell r="BM1248" t="str">
            <v/>
          </cell>
          <cell r="BN1248" t="str">
            <v/>
          </cell>
          <cell r="BO1248" t="str">
            <v/>
          </cell>
          <cell r="BP1248" t="str">
            <v/>
          </cell>
          <cell r="BQ1248" t="str">
            <v/>
          </cell>
          <cell r="BR1248" t="str">
            <v/>
          </cell>
          <cell r="BS1248" t="str">
            <v/>
          </cell>
          <cell r="BT1248" t="str">
            <v>นายรชานนท์ ทรายปัน</v>
          </cell>
          <cell r="BU1248">
            <v>883162012409</v>
          </cell>
          <cell r="BV1248" t="str">
            <v>1.นายรชานนท์   ทรายปัน
2.นางสาวมฆารุจา     อินทวิวัฒน์
3.นางจรรยรักษ์   คำพวง</v>
          </cell>
          <cell r="BW1248" t="str">
            <v>จำเลยที่ 1
คู่สมรสจำเลยที่ 1
จำเลยที่ 3</v>
          </cell>
          <cell r="BX1248" t="str">
            <v>3-5707-00531-70-0
3-5803-00127-16-2
3-5099-00157-88-5</v>
          </cell>
          <cell r="BY1248"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อ.ปาย  จ.แม่ฮ่องสอน
-ไม่พบว่ามีกรรมสิทธิ์ในที่ดิน  อ.แม่แตง  จ.เชียงใหม่
-ไม่พบว่ามีกรรมสิทธิ์ในที่ดิน  อ.ปาย  จ.แม่ฮ่องสอน
-ไม่พบว่ามีกรรมสิทธิ์ในที่ดิน  อ.แม่แตง จ.เชียงใหม่
-ไม่พบว่ามีกรรมสิทธิ์ในที่ดิน  อ.เมืองเชียงใหม่  จ.เชียงใหม่
</v>
          </cell>
          <cell r="BZ1248" t="str">
            <v>ไม่พบทรัพย์</v>
          </cell>
          <cell r="CA1248"/>
          <cell r="CB1248"/>
          <cell r="CC1248" t="str">
            <v>วชิราภรณ์</v>
          </cell>
          <cell r="CD1248"/>
          <cell r="CE1248"/>
          <cell r="CF1248"/>
          <cell r="CG1248"/>
          <cell r="CH1248"/>
          <cell r="CI1248"/>
          <cell r="CJ1248"/>
          <cell r="CK1248"/>
          <cell r="CL1248"/>
          <cell r="CM1248"/>
          <cell r="CN1248"/>
          <cell r="CO1248"/>
          <cell r="CP1248"/>
          <cell r="CQ1248"/>
          <cell r="CR1248"/>
          <cell r="CS1248"/>
          <cell r="CT1248"/>
          <cell r="CU1248"/>
          <cell r="CV1248"/>
          <cell r="CW1248"/>
        </row>
        <row r="1249">
          <cell r="B1249">
            <v>2740</v>
          </cell>
          <cell r="C1249">
            <v>1891</v>
          </cell>
          <cell r="D1249"/>
          <cell r="E1249"/>
          <cell r="F1249"/>
          <cell r="G1249">
            <v>800085895145</v>
          </cell>
          <cell r="H1249" t="str">
            <v>นาง</v>
          </cell>
          <cell r="I1249" t="str">
            <v>มัลลิกา</v>
          </cell>
          <cell r="J1249" t="str">
            <v>วรรณ์สว่าง</v>
          </cell>
          <cell r="K1249"/>
          <cell r="L1249" t="str">
            <v>เชียงใหม่</v>
          </cell>
          <cell r="M1249" t="str">
            <v>เชียงใหม่ 1</v>
          </cell>
          <cell r="N1249">
            <v>8</v>
          </cell>
          <cell r="O1249" t="str">
            <v>สินเชื่อธนาคารประชาชน</v>
          </cell>
          <cell r="P1249"/>
          <cell r="Q1249">
            <v>144654.1</v>
          </cell>
          <cell r="R1249">
            <v>38129.519999999997</v>
          </cell>
          <cell r="S1249" t="str">
            <v>จังหวัดเทิง</v>
          </cell>
          <cell r="T1249" t="str">
            <v>ผบE537</v>
          </cell>
          <cell r="U1249">
            <v>2566</v>
          </cell>
          <cell r="V1249" t="str">
            <v>ผบE1172</v>
          </cell>
          <cell r="W1249">
            <v>2566</v>
          </cell>
          <cell r="X1249"/>
          <cell r="Y1249"/>
          <cell r="Z1249"/>
          <cell r="AA1249">
            <v>24</v>
          </cell>
          <cell r="AB1249">
            <v>7</v>
          </cell>
          <cell r="AC1249">
            <v>2566</v>
          </cell>
          <cell r="AD1249"/>
          <cell r="AE1249"/>
          <cell r="AF1249"/>
          <cell r="AG1249"/>
          <cell r="AH1249"/>
          <cell r="AI1249"/>
          <cell r="AJ1249"/>
          <cell r="AK1249"/>
          <cell r="AL1249"/>
          <cell r="AM1249"/>
          <cell r="AN1249"/>
          <cell r="AO1249"/>
          <cell r="AP1249"/>
          <cell r="AQ1249"/>
          <cell r="AR1249"/>
          <cell r="AS1249"/>
          <cell r="AT1249"/>
          <cell r="AU1249"/>
          <cell r="AV1249"/>
          <cell r="AW1249"/>
          <cell r="AX1249"/>
          <cell r="AY1249"/>
          <cell r="AZ1249"/>
          <cell r="BA1249"/>
          <cell r="BB1249" t="str">
            <v>รายงานสืบทรัพย์ 14/11/2567</v>
          </cell>
          <cell r="BC1249" t="str">
            <v/>
          </cell>
          <cell r="BD1249" t="str">
            <v/>
          </cell>
          <cell r="BE1249" t="str">
            <v/>
          </cell>
          <cell r="BF1249" t="str">
            <v/>
          </cell>
          <cell r="BG1249" t="str">
            <v/>
          </cell>
          <cell r="BH1249" t="str">
            <v/>
          </cell>
          <cell r="BI1249" t="str">
            <v/>
          </cell>
          <cell r="BJ1249" t="str">
            <v/>
          </cell>
          <cell r="BK1249" t="str">
            <v/>
          </cell>
          <cell r="BL1249" t="str">
            <v/>
          </cell>
          <cell r="BM1249" t="str">
            <v/>
          </cell>
          <cell r="BN1249" t="str">
            <v/>
          </cell>
          <cell r="BO1249" t="str">
            <v/>
          </cell>
          <cell r="BP1249" t="str">
            <v/>
          </cell>
          <cell r="BQ1249" t="str">
            <v/>
          </cell>
          <cell r="BR1249" t="str">
            <v/>
          </cell>
          <cell r="BS1249" t="str">
            <v/>
          </cell>
          <cell r="BT1249" t="str">
            <v>นางมัลลิกา วรรณ์สว่าง</v>
          </cell>
          <cell r="BU1249">
            <v>883165011057</v>
          </cell>
          <cell r="BV1249" t="str">
            <v>1.นางมัลลิกา วรรณสว่าง
2.นายนิกร วรรณ์สว่าง</v>
          </cell>
          <cell r="BW1249" t="str">
            <v>จำเลย
คู่สมรสจำเลย</v>
          </cell>
          <cell r="BX1249" t="str">
            <v>3-5704-00832-06-2
3-5706-00112-27-6</v>
          </cell>
          <cell r="BY1249"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อ.เทิง จ.เชียงราย</v>
          </cell>
          <cell r="BZ1249" t="str">
            <v>ไม่พบ</v>
          </cell>
          <cell r="CA1249"/>
          <cell r="CB1249"/>
          <cell r="CC1249" t="str">
            <v>ปฏิยุทธ์</v>
          </cell>
          <cell r="CD1249"/>
          <cell r="CE1249"/>
          <cell r="CF1249"/>
          <cell r="CG1249"/>
          <cell r="CH1249"/>
          <cell r="CI1249"/>
          <cell r="CJ1249"/>
          <cell r="CK1249"/>
          <cell r="CL1249"/>
          <cell r="CM1249"/>
          <cell r="CN1249"/>
          <cell r="CO1249"/>
          <cell r="CP1249"/>
          <cell r="CQ1249"/>
          <cell r="CR1249"/>
          <cell r="CS1249"/>
          <cell r="CT1249"/>
          <cell r="CU1249"/>
          <cell r="CV1249"/>
          <cell r="CW1249"/>
        </row>
        <row r="1250">
          <cell r="B1250">
            <v>2741</v>
          </cell>
          <cell r="C1250">
            <v>1892</v>
          </cell>
          <cell r="D1250"/>
          <cell r="E1250"/>
          <cell r="F1250"/>
          <cell r="G1250">
            <v>800097398732</v>
          </cell>
          <cell r="H1250" t="str">
            <v>นางสาว</v>
          </cell>
          <cell r="I1250" t="str">
            <v>ชวพรรณ</v>
          </cell>
          <cell r="J1250" t="str">
            <v>วงศ์ศาลา</v>
          </cell>
          <cell r="K1250" t="str">
            <v>1-5099-00022-30-4</v>
          </cell>
          <cell r="L1250" t="str">
            <v>เทสโก้โลตัส คำเที่ยง</v>
          </cell>
          <cell r="M1250" t="str">
            <v>เชียงใหม่ 1</v>
          </cell>
          <cell r="N1250">
            <v>8</v>
          </cell>
          <cell r="O1250" t="str">
            <v>สินเชื่อธนาคารประชาชน</v>
          </cell>
          <cell r="P1250" t="str">
            <v>1.บุคคลค้ำประกัน</v>
          </cell>
          <cell r="Q1250">
            <v>170600.98</v>
          </cell>
          <cell r="R1250">
            <v>40324.65</v>
          </cell>
          <cell r="S1250" t="str">
            <v>แขวงเชียงใหม่</v>
          </cell>
          <cell r="T1250" t="str">
            <v>ผบE2733</v>
          </cell>
          <cell r="U1250">
            <v>2566</v>
          </cell>
          <cell r="V1250" t="str">
            <v>ผบE4405</v>
          </cell>
          <cell r="W1250">
            <v>2566</v>
          </cell>
          <cell r="X1250"/>
          <cell r="Y1250"/>
          <cell r="Z1250"/>
          <cell r="AA1250">
            <v>12</v>
          </cell>
          <cell r="AB1250">
            <v>6</v>
          </cell>
          <cell r="AC1250">
            <v>2566</v>
          </cell>
          <cell r="AD1250"/>
          <cell r="AE1250"/>
          <cell r="AF1250"/>
          <cell r="AG1250"/>
          <cell r="AH1250"/>
          <cell r="AI1250"/>
          <cell r="AJ1250"/>
          <cell r="AK1250"/>
          <cell r="AL1250"/>
          <cell r="AM1250"/>
          <cell r="AN1250"/>
          <cell r="AO1250"/>
          <cell r="AP1250"/>
          <cell r="AQ1250"/>
          <cell r="AR1250"/>
          <cell r="AS1250"/>
          <cell r="AT1250"/>
          <cell r="AU1250"/>
          <cell r="AV1250"/>
          <cell r="AW1250"/>
          <cell r="AX1250"/>
          <cell r="AY1250"/>
          <cell r="AZ1250"/>
          <cell r="BA1250"/>
          <cell r="BB1250" t="str">
            <v>สืบแล้ว รายงานผลสืบ 16/1/2568</v>
          </cell>
          <cell r="BC1250" t="str">
            <v/>
          </cell>
          <cell r="BD1250" t="str">
            <v/>
          </cell>
          <cell r="BE1250" t="str">
            <v/>
          </cell>
          <cell r="BF1250" t="str">
            <v/>
          </cell>
          <cell r="BG1250" t="str">
            <v/>
          </cell>
          <cell r="BH1250" t="str">
            <v/>
          </cell>
          <cell r="BI1250" t="str">
            <v/>
          </cell>
          <cell r="BJ1250" t="str">
            <v/>
          </cell>
          <cell r="BK1250" t="str">
            <v/>
          </cell>
          <cell r="BL1250" t="str">
            <v/>
          </cell>
          <cell r="BM1250" t="str">
            <v/>
          </cell>
          <cell r="BN1250" t="str">
            <v/>
          </cell>
          <cell r="BO1250" t="str">
            <v/>
          </cell>
          <cell r="BP1250" t="str">
            <v/>
          </cell>
          <cell r="BQ1250" t="str">
            <v/>
          </cell>
          <cell r="BR1250" t="str">
            <v/>
          </cell>
          <cell r="BS1250" t="str">
            <v/>
          </cell>
          <cell r="BT1250" t="str">
            <v>นางสาวชวพรรณ วงศ์ศาลา</v>
          </cell>
          <cell r="BU1250">
            <v>883166010002</v>
          </cell>
          <cell r="BV1250" t="str">
            <v>1.นางสาวชวพรรณ  วงศ์ศาลา
2.นางสาวธิติกาญจน์  วงศ์ศาลา</v>
          </cell>
          <cell r="BW1250" t="str">
            <v>จำเลยที่ 1
จำเลยที่ 2</v>
          </cell>
          <cell r="BX1250" t="str">
            <v>1-5099-00022-30-4
3-5099-00983-81-5</v>
          </cell>
          <cell r="BY1250" t="str">
            <v xml:space="preserve">-ไม่พบว่ามีกรรมสิทธิ์ในที่ดิน อ.เมืองเชียงใหม่ จ.เชียงใหม่
-ไม่พบว่ามีกรรมสิทธิ์ในที่ดิน อ.เมืองเชียงใหม่ จ.เชียงใหม่
</v>
          </cell>
          <cell r="BZ1250" t="str">
            <v>ไม่พบ</v>
          </cell>
          <cell r="CA1250"/>
          <cell r="CB1250">
            <v>2</v>
          </cell>
          <cell r="CC1250" t="str">
            <v>นุสบา</v>
          </cell>
          <cell r="CD1250"/>
          <cell r="CE1250"/>
          <cell r="CF1250"/>
          <cell r="CG1250"/>
          <cell r="CH1250"/>
          <cell r="CI1250"/>
          <cell r="CJ1250"/>
          <cell r="CK1250"/>
          <cell r="CL1250"/>
          <cell r="CM1250"/>
          <cell r="CN1250"/>
          <cell r="CO1250"/>
        </row>
        <row r="1251">
          <cell r="B1251">
            <v>2742</v>
          </cell>
          <cell r="C1251">
            <v>1882</v>
          </cell>
          <cell r="D1251"/>
          <cell r="E1251"/>
          <cell r="F1251"/>
          <cell r="G1251">
            <v>800098194239</v>
          </cell>
          <cell r="H1251" t="str">
            <v>นางสาว</v>
          </cell>
          <cell r="I1251" t="str">
            <v>สุภาภรณ์</v>
          </cell>
          <cell r="J1251" t="str">
            <v>พันหาญ</v>
          </cell>
          <cell r="K1251"/>
          <cell r="L1251" t="str">
            <v>หนองหอย</v>
          </cell>
          <cell r="M1251" t="str">
            <v>เชียงใหม่ 1</v>
          </cell>
          <cell r="N1251">
            <v>8</v>
          </cell>
          <cell r="O1251" t="str">
            <v>สินเชื่อธนาคารประชาชน</v>
          </cell>
          <cell r="P1251" t="str">
            <v>1.บุคคลค้ำประกัน</v>
          </cell>
          <cell r="Q1251">
            <v>170060</v>
          </cell>
          <cell r="R1251">
            <v>52862.97</v>
          </cell>
          <cell r="S1251" t="str">
            <v>จังหวัดฮอด</v>
          </cell>
          <cell r="T1251" t="str">
            <v>ผบE372</v>
          </cell>
          <cell r="U1251">
            <v>2566</v>
          </cell>
          <cell r="V1251" t="str">
            <v>ผบE695</v>
          </cell>
          <cell r="W1251">
            <v>2566</v>
          </cell>
          <cell r="X1251"/>
          <cell r="Y1251"/>
          <cell r="Z1251"/>
          <cell r="AA1251">
            <v>28</v>
          </cell>
          <cell r="AB1251">
            <v>6</v>
          </cell>
          <cell r="AC1251">
            <v>2566</v>
          </cell>
          <cell r="AD1251"/>
          <cell r="AE1251"/>
          <cell r="AF1251"/>
          <cell r="AG1251"/>
          <cell r="AH1251"/>
          <cell r="AI1251"/>
          <cell r="AJ1251"/>
          <cell r="AK1251"/>
          <cell r="AL1251"/>
          <cell r="AM1251"/>
          <cell r="AN1251"/>
          <cell r="AO1251"/>
          <cell r="AP1251"/>
          <cell r="AQ1251"/>
          <cell r="AR1251"/>
          <cell r="AS1251"/>
          <cell r="AT1251"/>
          <cell r="AU1251"/>
          <cell r="AV1251"/>
          <cell r="AW1251"/>
          <cell r="AX1251"/>
          <cell r="AY1251"/>
          <cell r="AZ1251"/>
          <cell r="BA1251"/>
          <cell r="BB1251" t="str">
            <v>สืบทรัพย์//รายงานผลการสืบทรัพย์ 11/10/2567</v>
          </cell>
          <cell r="BC1251" t="str">
            <v/>
          </cell>
          <cell r="BD1251" t="str">
            <v/>
          </cell>
          <cell r="BE1251" t="str">
            <v/>
          </cell>
          <cell r="BF1251" t="str">
            <v/>
          </cell>
          <cell r="BG1251" t="str">
            <v/>
          </cell>
          <cell r="BH1251" t="str">
            <v/>
          </cell>
          <cell r="BI1251" t="str">
            <v/>
          </cell>
          <cell r="BJ1251" t="str">
            <v/>
          </cell>
          <cell r="BK1251" t="str">
            <v/>
          </cell>
          <cell r="BL1251" t="str">
            <v/>
          </cell>
          <cell r="BM1251" t="str">
            <v/>
          </cell>
          <cell r="BN1251" t="str">
            <v/>
          </cell>
          <cell r="BO1251" t="str">
            <v/>
          </cell>
          <cell r="BP1251" t="str">
            <v/>
          </cell>
          <cell r="BQ1251" t="str">
            <v/>
          </cell>
          <cell r="BR1251" t="str">
            <v/>
          </cell>
          <cell r="BS1251" t="str">
            <v/>
          </cell>
          <cell r="BT1251" t="str">
            <v>นางสาวสุภาภรณ์ พันหาญ</v>
          </cell>
          <cell r="BU1251">
            <v>883166010006</v>
          </cell>
          <cell r="BV1251" t="str">
            <v>1.นางสาวสุภาภรณ์  พันหาญ
2.นางสาวพิมพารัตน์     ขัติยศ</v>
          </cell>
          <cell r="BW1251" t="str">
            <v>จำเลยที่ 1
จำเลยที่ 2</v>
          </cell>
          <cell r="BX1251" t="str">
            <v>1-5099-01024-02-5
1-5602-00069-88-1</v>
          </cell>
          <cell r="BY1251"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-พบว่ามีกรรมสิทธิ์ในที่ดินโฉนดเลขที่ 70622 หน้าสำรวจ 5815 เลขที่ดิน 3374 ต.ยางเนิ้ง อ.สารภี จ.เชียงใหม่(ติดจำนอง ธ.กรุงไทย)
-ไม่พบว่ามีกรรมสิทธิ์ในที่ดิน อ.จุน  จ.พะเยา
</v>
          </cell>
          <cell r="BZ1251" t="str">
            <v>พบทรัพย์</v>
          </cell>
          <cell r="CA1251"/>
          <cell r="CB1251"/>
          <cell r="CC1251" t="str">
            <v>วชิราภรณ์</v>
          </cell>
          <cell r="CD1251"/>
          <cell r="CE1251"/>
          <cell r="CF1251"/>
          <cell r="CG1251"/>
          <cell r="CH1251"/>
          <cell r="CI1251"/>
          <cell r="CJ1251"/>
          <cell r="CK1251"/>
          <cell r="CL1251">
            <v>243910</v>
          </cell>
          <cell r="CM1251">
            <v>244061</v>
          </cell>
          <cell r="CN1251"/>
          <cell r="CO1251"/>
        </row>
        <row r="1252">
          <cell r="B1252">
            <v>2743</v>
          </cell>
          <cell r="C1252">
            <v>1894</v>
          </cell>
          <cell r="D1252"/>
          <cell r="E1252"/>
          <cell r="F1252"/>
          <cell r="G1252">
            <v>800115598610</v>
          </cell>
          <cell r="H1252" t="str">
            <v>นางสาว</v>
          </cell>
          <cell r="I1252" t="str">
            <v xml:space="preserve">พชรมณฑ์ </v>
          </cell>
          <cell r="J1252" t="str">
            <v>วงศ์ศิริฉัตร</v>
          </cell>
          <cell r="K1252" t="str">
            <v>3-5299-00364-19-8</v>
          </cell>
          <cell r="L1252" t="str">
            <v>เชียงใหม่</v>
          </cell>
          <cell r="M1252" t="str">
            <v>เชียงใหม่ 1</v>
          </cell>
          <cell r="N1252">
            <v>8</v>
          </cell>
          <cell r="O1252" t="str">
            <v>สินเชื่อธนาคารประชาชน</v>
          </cell>
          <cell r="P1252" t="str">
            <v>1.บุคคลค้ำประกัน</v>
          </cell>
          <cell r="Q1252">
            <v>112836</v>
          </cell>
          <cell r="R1252">
            <v>29694.99</v>
          </cell>
          <cell r="S1252" t="str">
            <v>แขวงเชียงใหม่</v>
          </cell>
          <cell r="T1252" t="str">
            <v>ผบE5195</v>
          </cell>
          <cell r="U1252">
            <v>2567</v>
          </cell>
          <cell r="V1252" t="str">
            <v>ผบE7040</v>
          </cell>
          <cell r="W1252">
            <v>2567</v>
          </cell>
          <cell r="X1252">
            <v>2</v>
          </cell>
          <cell r="Y1252">
            <v>8</v>
          </cell>
          <cell r="Z1252">
            <v>2567</v>
          </cell>
          <cell r="AA1252"/>
          <cell r="AB1252"/>
          <cell r="AC1252"/>
          <cell r="AD1252"/>
          <cell r="AE1252"/>
          <cell r="AF1252"/>
          <cell r="AG1252"/>
          <cell r="AH1252"/>
          <cell r="AI1252"/>
          <cell r="AJ1252"/>
          <cell r="AK1252"/>
          <cell r="AL1252"/>
          <cell r="AM1252"/>
          <cell r="AN1252"/>
          <cell r="AO1252"/>
          <cell r="AP1252"/>
          <cell r="AQ1252"/>
          <cell r="AR1252"/>
          <cell r="AS1252"/>
          <cell r="AT1252"/>
          <cell r="AU1252"/>
          <cell r="AV1252"/>
          <cell r="AW1252"/>
          <cell r="AX1252"/>
          <cell r="AY1252"/>
          <cell r="AZ1252"/>
          <cell r="BA1252"/>
          <cell r="BB1252" t="str">
            <v>รายงาน 16/12/2567</v>
          </cell>
          <cell r="BC1252" t="str">
            <v/>
          </cell>
          <cell r="BD1252" t="str">
            <v/>
          </cell>
          <cell r="BE1252" t="str">
            <v/>
          </cell>
          <cell r="BF1252" t="str">
            <v/>
          </cell>
          <cell r="BG1252" t="str">
            <v/>
          </cell>
          <cell r="BH1252" t="str">
            <v/>
          </cell>
          <cell r="BI1252" t="str">
            <v/>
          </cell>
          <cell r="BJ1252" t="str">
            <v/>
          </cell>
          <cell r="BK1252" t="str">
            <v/>
          </cell>
          <cell r="BL1252" t="str">
            <v/>
          </cell>
          <cell r="BM1252" t="str">
            <v/>
          </cell>
          <cell r="BN1252" t="str">
            <v/>
          </cell>
          <cell r="BO1252" t="str">
            <v/>
          </cell>
          <cell r="BP1252" t="str">
            <v/>
          </cell>
          <cell r="BQ1252" t="str">
            <v/>
          </cell>
          <cell r="BR1252" t="str">
            <v/>
          </cell>
          <cell r="BS1252" t="str">
            <v/>
          </cell>
          <cell r="BT1252" t="str">
            <v>นางสาวพชรมณฑ์  วงศ์ศิริฉัตร</v>
          </cell>
          <cell r="BU1252">
            <v>883166010010</v>
          </cell>
          <cell r="BV1252" t="str">
            <v>1.นางสาววรรณพร วงศ์ศิริฉัตร
2.นางสาวพิมพ์ภา ใจน้อย</v>
          </cell>
          <cell r="BW1252" t="str">
            <v>จำเลยที่ 1
จำเลยที่ 2</v>
          </cell>
          <cell r="BX1252" t="str">
            <v>3-5299-00364-19-8
3-5005-0021045-4</v>
          </cell>
          <cell r="BY1252" t="str">
            <v>-ไม่พบว่ามีกรรมสิทธิ์ในที่ดิน อ.เมืองเชียงใหม่  จ.เชียงใหม่ อาคารที่ 6 ต.วัดเกต อ.เมืองเชียงใหม่  จ.เชียงใหม่ (ติดจำนอง)
-ไม่พบว่ามีกรรมสิทธิ์ในที่ดิน อ.ดอยสะเก็ด จ.เชียงใหม่
-พบว่ามีกรรมสิทธิ์ในที่ดินห้องชุดเลขที่ 6/146 ชั้น 7 ชื่ออาคารชุด ศรีทวี แมนชั่น อาคารที่ 6 ต.วัดเกต อ.เมืองเชียงใหม่  จ.เชียงใหม่ (ติดจำนอง)
-ไม่พบว่ามีกรรมสิทธิ์ในที่ดิน อ.ดอยสะเก็ด จ.เชียงใหม่</v>
          </cell>
          <cell r="BZ1252" t="str">
            <v>พบ</v>
          </cell>
          <cell r="CA1252"/>
          <cell r="CB1252"/>
          <cell r="CC1252" t="str">
            <v>ปฏิยุทธ์</v>
          </cell>
          <cell r="CD1252"/>
          <cell r="CE1252"/>
          <cell r="CF1252"/>
          <cell r="CG1252"/>
          <cell r="CH1252"/>
          <cell r="CI1252"/>
          <cell r="CJ1252"/>
          <cell r="CK1252"/>
          <cell r="CL1252"/>
          <cell r="CM1252"/>
          <cell r="CN1252"/>
          <cell r="CO1252"/>
        </row>
        <row r="1253">
          <cell r="B1253">
            <v>2744</v>
          </cell>
          <cell r="C1253">
            <v>1895</v>
          </cell>
          <cell r="D1253"/>
          <cell r="E1253"/>
          <cell r="F1253"/>
          <cell r="G1253">
            <v>800089561628</v>
          </cell>
          <cell r="H1253" t="str">
            <v>นาย</v>
          </cell>
          <cell r="I1253" t="str">
            <v>ปยุต</v>
          </cell>
          <cell r="J1253" t="str">
            <v>สสิทธินันท์</v>
          </cell>
          <cell r="K1253" t="str">
            <v>3-1005-03085-68-9</v>
          </cell>
          <cell r="L1253" t="str">
            <v>เชียงใหม่</v>
          </cell>
          <cell r="M1253" t="str">
            <v>เชียงใหม่ 1</v>
          </cell>
          <cell r="N1253">
            <v>8</v>
          </cell>
          <cell r="O1253" t="str">
            <v>สินเชื่อแก้ไขปัญหาหนี้นอกระบบPASระยะที่2, สินเชื่อธนาคารประชาชน</v>
          </cell>
          <cell r="P1253" t="str">
            <v>1.บุคคลค้ำประกัน</v>
          </cell>
          <cell r="Q1253"/>
          <cell r="R1253"/>
          <cell r="S1253" t="str">
            <v>แขวงเชียงใหม่</v>
          </cell>
          <cell r="T1253" t="str">
            <v>ผบE5788</v>
          </cell>
          <cell r="U1253">
            <v>2567</v>
          </cell>
          <cell r="V1253"/>
          <cell r="W1253"/>
          <cell r="X1253">
            <v>26</v>
          </cell>
          <cell r="Y1253">
            <v>8</v>
          </cell>
          <cell r="Z1253">
            <v>2567</v>
          </cell>
          <cell r="AA1253"/>
          <cell r="AB1253"/>
          <cell r="AC1253"/>
          <cell r="AD1253"/>
          <cell r="AE1253"/>
          <cell r="AF1253"/>
          <cell r="AG1253"/>
          <cell r="AH1253"/>
          <cell r="AI1253"/>
          <cell r="AJ1253"/>
          <cell r="AK1253"/>
          <cell r="AL1253"/>
          <cell r="AM1253"/>
          <cell r="AN1253"/>
          <cell r="AO1253"/>
          <cell r="AP1253"/>
          <cell r="AQ1253"/>
          <cell r="AR1253"/>
          <cell r="AS1253"/>
          <cell r="AT1253"/>
          <cell r="AU1253"/>
          <cell r="AV1253"/>
          <cell r="AW1253"/>
          <cell r="AX1253"/>
          <cell r="AY1253"/>
          <cell r="AZ1253"/>
          <cell r="BA1253"/>
          <cell r="BB1253"/>
          <cell r="BC1253" t="str">
            <v/>
          </cell>
          <cell r="BD1253" t="str">
            <v/>
          </cell>
          <cell r="BE1253" t="str">
            <v/>
          </cell>
          <cell r="BF1253" t="str">
            <v/>
          </cell>
          <cell r="BG1253" t="str">
            <v/>
          </cell>
          <cell r="BH1253" t="str">
            <v/>
          </cell>
          <cell r="BI1253" t="str">
            <v/>
          </cell>
          <cell r="BJ1253" t="str">
            <v/>
          </cell>
          <cell r="BK1253" t="str">
            <v/>
          </cell>
          <cell r="BL1253" t="str">
            <v/>
          </cell>
          <cell r="BM1253" t="str">
            <v/>
          </cell>
          <cell r="BN1253" t="str">
            <v/>
          </cell>
          <cell r="BO1253" t="str">
            <v/>
          </cell>
          <cell r="BP1253" t="str">
            <v/>
          </cell>
          <cell r="BQ1253" t="str">
            <v/>
          </cell>
          <cell r="BR1253" t="str">
            <v/>
          </cell>
          <cell r="BS1253" t="str">
            <v/>
          </cell>
          <cell r="BT1253" t="str">
            <v>นายปยุต สสิทธินันท์</v>
          </cell>
          <cell r="BU1253" t="str">
            <v>883166010417,
883166010418</v>
          </cell>
          <cell r="BV1253" t="str">
            <v>1.นายปยุต สสิทธินันท์
2.นางสาวปาริชาติ ศิริวัฒนปรีชา
3.นางสาวนันทนัช สุสิทธินันท์</v>
          </cell>
          <cell r="BW1253" t="str">
            <v>จำเลยที่ 1
จำเลยที่ 2
จำเลยที่ 3</v>
          </cell>
          <cell r="BX1253" t="str">
            <v>3-1005-03085-68-9
3-5099-01424-49-6
1-1999-00592-63-5</v>
          </cell>
          <cell r="BY1253"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9625 ต.ต้นเปา อ.สันกำแพง จ.เชียงใหม่ (ปลอดจำนอง)
-ไม่พบว่ามีกรรมสิทธิ์ในที่ดิน อ.เมืองเชียงใหม่ จ.เชียงใหม่
-ไม่พบว่ามีกรรมสิทธิ์ในที่ดิน อ.ป่าซาง จ.ลำพูน
</v>
          </cell>
          <cell r="BZ1253" t="str">
            <v>พบ</v>
          </cell>
          <cell r="CA1253"/>
          <cell r="CB1253"/>
          <cell r="CC1253" t="str">
            <v>ปฏิยุทธ์</v>
          </cell>
          <cell r="CD1253"/>
          <cell r="CE1253"/>
          <cell r="CF1253"/>
          <cell r="CG1253"/>
          <cell r="CH1253"/>
          <cell r="CI1253"/>
          <cell r="CJ1253"/>
          <cell r="CK1253"/>
          <cell r="CL1253"/>
          <cell r="CM1253"/>
          <cell r="CN1253"/>
          <cell r="CO1253"/>
        </row>
        <row r="1254">
          <cell r="B1254">
            <v>2745</v>
          </cell>
          <cell r="C1254">
            <v>1896</v>
          </cell>
          <cell r="D1254"/>
          <cell r="E1254"/>
          <cell r="F1254"/>
          <cell r="G1254">
            <v>800097493756</v>
          </cell>
          <cell r="H1254" t="str">
            <v>นาย</v>
          </cell>
          <cell r="I1254" t="str">
            <v>สนธยา</v>
          </cell>
          <cell r="J1254" t="str">
            <v>ไชยมาลา</v>
          </cell>
          <cell r="K1254" t="str">
            <v>3-1021-01487-77-6</v>
          </cell>
          <cell r="L1254" t="str">
            <v>ถนนทิพย์เนตร</v>
          </cell>
          <cell r="M1254" t="str">
            <v>เชียงใหม่ 1</v>
          </cell>
          <cell r="N1254">
            <v>8</v>
          </cell>
          <cell r="O1254" t="str">
            <v>สินเชื่อธนาคารประชาชน</v>
          </cell>
          <cell r="P1254" t="str">
            <v>1.บุคคลค้ำประกัน</v>
          </cell>
          <cell r="Q1254">
            <v>84021</v>
          </cell>
          <cell r="R1254">
            <v>26791.56</v>
          </cell>
          <cell r="S1254" t="str">
            <v>แขวงเชียงใหม่</v>
          </cell>
          <cell r="T1254" t="str">
            <v>ผบE2917</v>
          </cell>
          <cell r="U1254">
            <v>2567</v>
          </cell>
          <cell r="V1254" t="str">
            <v>ผบE5968</v>
          </cell>
          <cell r="W1254">
            <v>2567</v>
          </cell>
          <cell r="X1254"/>
          <cell r="Y1254"/>
          <cell r="Z1254"/>
          <cell r="AA1254">
            <v>1</v>
          </cell>
          <cell r="AB1254">
            <v>7</v>
          </cell>
          <cell r="AC1254">
            <v>2567</v>
          </cell>
          <cell r="AD1254"/>
          <cell r="AE1254"/>
          <cell r="AF1254"/>
          <cell r="AG1254"/>
          <cell r="AH1254"/>
          <cell r="AI1254"/>
          <cell r="AJ1254"/>
          <cell r="AK1254"/>
          <cell r="AL1254"/>
          <cell r="AM1254"/>
          <cell r="AN1254"/>
          <cell r="AO1254"/>
          <cell r="AP1254"/>
          <cell r="AQ1254"/>
          <cell r="AR1254"/>
          <cell r="AS1254"/>
          <cell r="AT1254"/>
          <cell r="AU1254"/>
          <cell r="AV1254"/>
          <cell r="AW1254"/>
          <cell r="AX1254"/>
          <cell r="AY1254"/>
          <cell r="AZ1254"/>
          <cell r="BA1254"/>
          <cell r="BB1254" t="str">
            <v>รายงานผลสืบทรัพย์ 8/11/2567</v>
          </cell>
          <cell r="BC1254" t="str">
            <v/>
          </cell>
          <cell r="BD1254" t="str">
            <v/>
          </cell>
          <cell r="BE1254" t="str">
            <v/>
          </cell>
          <cell r="BF1254" t="str">
            <v/>
          </cell>
          <cell r="BG1254" t="str">
            <v/>
          </cell>
          <cell r="BH1254" t="str">
            <v/>
          </cell>
          <cell r="BI1254" t="str">
            <v/>
          </cell>
          <cell r="BJ1254" t="str">
            <v/>
          </cell>
          <cell r="BK1254" t="str">
            <v/>
          </cell>
          <cell r="BL1254" t="str">
            <v/>
          </cell>
          <cell r="BM1254" t="str">
            <v/>
          </cell>
          <cell r="BN1254" t="str">
            <v/>
          </cell>
          <cell r="BO1254" t="str">
            <v/>
          </cell>
          <cell r="BP1254" t="str">
            <v/>
          </cell>
          <cell r="BQ1254" t="str">
            <v/>
          </cell>
          <cell r="BR1254" t="str">
            <v/>
          </cell>
          <cell r="BS1254" t="str">
            <v/>
          </cell>
          <cell r="BT1254" t="str">
            <v>นายสนธยา ไชยมาลา</v>
          </cell>
          <cell r="BU1254">
            <v>883166010720</v>
          </cell>
          <cell r="BV1254" t="str">
            <v>1.นายสนธยา   ไชยมาลา
2.นายอนุกูล   วงศ์อรัญ
3.นายเกียรติภูมิ     พิพัฒรัตนกุล
4.นางสาวเกดรวีณ์    พิพัฒรัตนกุล</v>
          </cell>
          <cell r="BW1254" t="str">
            <v>จำเลยที่ 1
จำเลยที่ 2
จำเลยที่ 3
คู่สมรสจำเลยที่ 3</v>
          </cell>
          <cell r="BX1254" t="str">
            <v>3-1021-01487-77-6
1-5099-00261-79-1
8-5004-76023-24-7
8-5801-76002-72-4</v>
          </cell>
          <cell r="BY1254"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อ.แม่ริม จ.เชียงใหม่</v>
          </cell>
          <cell r="BZ1254" t="str">
            <v>ไม่พบทรัพย์</v>
          </cell>
          <cell r="CA1254"/>
          <cell r="CB1254"/>
          <cell r="CC1254" t="str">
            <v>วชิราภรณ์</v>
          </cell>
          <cell r="CD1254"/>
          <cell r="CE1254"/>
          <cell r="CF1254"/>
          <cell r="CG1254"/>
          <cell r="CH1254"/>
          <cell r="CI1254"/>
          <cell r="CJ1254"/>
          <cell r="CK1254"/>
          <cell r="CL1254"/>
          <cell r="CM1254"/>
          <cell r="CN1254"/>
          <cell r="CO1254"/>
        </row>
        <row r="1255">
          <cell r="B1255">
            <v>2746</v>
          </cell>
          <cell r="C1255">
            <v>1897</v>
          </cell>
          <cell r="D1255"/>
          <cell r="E1255"/>
          <cell r="F1255"/>
          <cell r="G1255">
            <v>800095084730</v>
          </cell>
          <cell r="H1255" t="str">
            <v>นางสาว</v>
          </cell>
          <cell r="I1255" t="str">
            <v>พัชรี</v>
          </cell>
          <cell r="J1255" t="str">
            <v>ศรีวิชัย</v>
          </cell>
          <cell r="K1255" t="str">
            <v>1-5099-01037-70-4</v>
          </cell>
          <cell r="L1255" t="str">
            <v>ถนนทิพย์เนตร</v>
          </cell>
          <cell r="M1255" t="str">
            <v>เชียงใหม่ 1</v>
          </cell>
          <cell r="N1255">
            <v>8</v>
          </cell>
          <cell r="O1255" t="str">
            <v>ธนาคารประชาชน</v>
          </cell>
          <cell r="P1255" t="str">
            <v>1.บุคคลค้ำประกัน</v>
          </cell>
          <cell r="Q1255">
            <v>109685.41</v>
          </cell>
          <cell r="R1255">
            <v>22413.4</v>
          </cell>
          <cell r="S1255" t="str">
            <v>จังหวัดลำพูน</v>
          </cell>
          <cell r="T1255" t="str">
            <v>ผบE2187</v>
          </cell>
          <cell r="U1255">
            <v>2567</v>
          </cell>
          <cell r="V1255" t="str">
            <v>ผบE3107</v>
          </cell>
          <cell r="W1255">
            <v>2567</v>
          </cell>
          <cell r="X1255">
            <v>5</v>
          </cell>
          <cell r="Y1255">
            <v>8</v>
          </cell>
          <cell r="Z1255">
            <v>2567</v>
          </cell>
          <cell r="AA1255"/>
          <cell r="AB1255"/>
          <cell r="AC1255"/>
          <cell r="AD1255"/>
          <cell r="AE1255"/>
          <cell r="AF1255"/>
          <cell r="AG1255"/>
          <cell r="AH1255"/>
          <cell r="AI1255"/>
          <cell r="AJ1255"/>
          <cell r="AK1255"/>
          <cell r="AL1255"/>
          <cell r="AM1255"/>
          <cell r="AN1255"/>
          <cell r="AO1255"/>
          <cell r="AP1255"/>
          <cell r="AQ1255"/>
          <cell r="AR1255"/>
          <cell r="AS1255"/>
          <cell r="AT1255"/>
          <cell r="AU1255"/>
          <cell r="AV1255"/>
          <cell r="AW1255"/>
          <cell r="AX1255"/>
          <cell r="AY1255"/>
          <cell r="AZ1255"/>
          <cell r="BA1255"/>
          <cell r="BB1255" t="str">
            <v>รายงานผลสืบทรัพย์ 8/11/2567</v>
          </cell>
          <cell r="BC1255" t="str">
            <v/>
          </cell>
          <cell r="BD1255" t="str">
            <v/>
          </cell>
          <cell r="BE1255" t="str">
            <v/>
          </cell>
          <cell r="BF1255" t="str">
            <v/>
          </cell>
          <cell r="BG1255" t="str">
            <v/>
          </cell>
          <cell r="BH1255" t="str">
            <v/>
          </cell>
          <cell r="BI1255" t="str">
            <v/>
          </cell>
          <cell r="BJ1255" t="str">
            <v/>
          </cell>
          <cell r="BK1255" t="str">
            <v/>
          </cell>
          <cell r="BL1255" t="str">
            <v/>
          </cell>
          <cell r="BM1255" t="str">
            <v/>
          </cell>
          <cell r="BN1255" t="str">
            <v/>
          </cell>
          <cell r="BO1255" t="str">
            <v/>
          </cell>
          <cell r="BP1255" t="str">
            <v/>
          </cell>
          <cell r="BQ1255" t="str">
            <v/>
          </cell>
          <cell r="BR1255" t="str">
            <v/>
          </cell>
          <cell r="BS1255" t="str">
            <v/>
          </cell>
          <cell r="BT1255" t="str">
            <v>นางสาวพัชรี ศรีวิชัย</v>
          </cell>
          <cell r="BU1255">
            <v>883167010052</v>
          </cell>
          <cell r="BV1255" t="str">
            <v>1.นางสาวพัชรี   ศรีวิชัย
2.นายชนะชัย    หอมนาน</v>
          </cell>
          <cell r="BW1255" t="str">
            <v>จำเลยที่ 1
จำเลยที่ 2</v>
          </cell>
          <cell r="BX1255" t="str">
            <v>1-5099-01037-70-4
1-5603-00220-15-8</v>
          </cell>
          <cell r="BY1255" t="str">
            <v>-ไม่พบว่ามีกรรมสิทธิ์ในที่ดิน  อ.เมืองเชียงใหม่  จ.เชียงใหม่
-ไม่พบว่ามีกรรมสิทธิ์ในที่ดิน  อ.นิคมพัฒนา  จ.ระยอง
-ไม่พบว่ามีกรรมสิทธิ์ในที่ดิน  อ.เมืองเชียงใหม่  จ.เชียงใหม่
-ไม่พบว่ามีกรรมสิทธิ์ในที่ดิน  อ.เมืองลำพูน จ.ลำพูน</v>
          </cell>
          <cell r="BZ1255" t="str">
            <v>ไม่พบทรัพย์</v>
          </cell>
          <cell r="CA1255"/>
          <cell r="CB1255"/>
          <cell r="CC1255" t="str">
            <v>วชิราภรณ์</v>
          </cell>
          <cell r="CD1255"/>
          <cell r="CE1255"/>
          <cell r="CF1255"/>
          <cell r="CG1255"/>
          <cell r="CH1255"/>
          <cell r="CI1255"/>
          <cell r="CJ1255"/>
          <cell r="CK1255"/>
          <cell r="CL1255"/>
          <cell r="CM1255"/>
          <cell r="CN1255"/>
          <cell r="CO1255"/>
        </row>
        <row r="1256">
          <cell r="B1256">
            <v>2747</v>
          </cell>
          <cell r="C1256">
            <v>1898</v>
          </cell>
          <cell r="D1256"/>
          <cell r="E1256"/>
          <cell r="F1256"/>
          <cell r="G1256">
            <v>800098249900</v>
          </cell>
          <cell r="H1256" t="str">
            <v>นาย</v>
          </cell>
          <cell r="I1256" t="str">
            <v xml:space="preserve">ธวัชชัย  </v>
          </cell>
          <cell r="J1256" t="str">
            <v>มาศยะ</v>
          </cell>
          <cell r="K1256" t="str">
            <v>1-1002-00613-47-0</v>
          </cell>
          <cell r="L1256" t="str">
            <v>เทสโก้โลตัส คำเที่ยง</v>
          </cell>
          <cell r="M1256" t="str">
            <v>เชียงใหม่ 1</v>
          </cell>
          <cell r="N1256">
            <v>8</v>
          </cell>
          <cell r="O1256" t="str">
            <v>ธนาคารประชาชน</v>
          </cell>
          <cell r="P1256" t="str">
            <v>1.บุคคลค้ำประกัน</v>
          </cell>
          <cell r="Q1256">
            <v>71438</v>
          </cell>
          <cell r="R1256">
            <v>16006.69</v>
          </cell>
          <cell r="S1256" t="str">
            <v>แขวงเชียงใหม่</v>
          </cell>
          <cell r="T1256" t="str">
            <v>ผบE4477</v>
          </cell>
          <cell r="U1256">
            <v>2567</v>
          </cell>
          <cell r="V1256" t="str">
            <v>ผบE6587</v>
          </cell>
          <cell r="W1256">
            <v>2567</v>
          </cell>
          <cell r="X1256">
            <v>16</v>
          </cell>
          <cell r="Y1256">
            <v>7</v>
          </cell>
          <cell r="Z1256">
            <v>2567</v>
          </cell>
          <cell r="AA1256"/>
          <cell r="AB1256"/>
          <cell r="AC1256"/>
          <cell r="AD1256"/>
          <cell r="AE1256"/>
          <cell r="AF1256"/>
          <cell r="AG1256"/>
          <cell r="AH1256"/>
          <cell r="AI1256"/>
          <cell r="AJ1256"/>
          <cell r="AK1256"/>
          <cell r="AL1256"/>
          <cell r="AM1256"/>
          <cell r="AN1256"/>
          <cell r="AO1256"/>
          <cell r="AP1256"/>
          <cell r="AQ1256"/>
          <cell r="AR1256"/>
          <cell r="AS1256"/>
          <cell r="AT1256"/>
          <cell r="AU1256"/>
          <cell r="AV1256"/>
          <cell r="AW1256"/>
          <cell r="AX1256"/>
          <cell r="AY1256"/>
          <cell r="AZ1256"/>
          <cell r="BA1256"/>
          <cell r="BB1256" t="str">
            <v>สืบแล้ว รายงานผลสืบ 16/1/2568</v>
          </cell>
          <cell r="BC1256" t="str">
            <v/>
          </cell>
          <cell r="BD1256" t="str">
            <v/>
          </cell>
          <cell r="BE1256" t="str">
            <v/>
          </cell>
          <cell r="BF1256" t="str">
            <v/>
          </cell>
          <cell r="BG1256" t="str">
            <v/>
          </cell>
          <cell r="BH1256" t="str">
            <v/>
          </cell>
          <cell r="BI1256" t="str">
            <v/>
          </cell>
          <cell r="BJ1256" t="str">
            <v/>
          </cell>
          <cell r="BK1256" t="str">
            <v/>
          </cell>
          <cell r="BL1256" t="str">
            <v/>
          </cell>
          <cell r="BM1256" t="str">
            <v/>
          </cell>
          <cell r="BN1256" t="str">
            <v/>
          </cell>
          <cell r="BO1256" t="str">
            <v/>
          </cell>
          <cell r="BP1256" t="str">
            <v/>
          </cell>
          <cell r="BQ1256" t="str">
            <v/>
          </cell>
          <cell r="BR1256" t="str">
            <v/>
          </cell>
          <cell r="BS1256" t="str">
            <v/>
          </cell>
          <cell r="BT1256" t="str">
            <v>นายธวัชชัย   มาศยะ</v>
          </cell>
          <cell r="BU1256">
            <v>883167010056</v>
          </cell>
          <cell r="BV1256" t="str">
            <v>1.นายธวัชชัย  มาศยะ 
2.นางสาวรัตนาภรณ์  โฮมาพันธ์
3.นายพงศ์สุริยา  ไชยทิพย์</v>
          </cell>
          <cell r="BW1256" t="str">
            <v>จำเลยที่ 1
จำเลยที่ 2
จำเลยที่ 3</v>
          </cell>
          <cell r="BX1256" t="str">
            <v>1-1002-00613-47-0
1-1007-01994-73-5
1-5099-00200-89-0</v>
          </cell>
          <cell r="BY1256" t="str">
            <v>-ไม่พบว่ามีกรรมสิทธิ์ในที่ดิน อ.เมืองเชียงใหม่ จ.เชียงใหม่
-ไม่พบว่ามีกรรมสิทธิ์ในที่ดิน อ.แม่ทะ จ.ลำปาง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อ.ขุนตาล จ.เชียงราย
-ไม่พบว่ามีกรรมสิทธิ์ในที่ดิน อ.เมืองเชียงใหม่ จ.เชียงใหม่</v>
          </cell>
          <cell r="BZ1256" t="str">
            <v>ไม่พบทรัพย์</v>
          </cell>
          <cell r="CA1256"/>
          <cell r="CB1256">
            <v>3</v>
          </cell>
          <cell r="CC1256" t="str">
            <v>นุสบา</v>
          </cell>
          <cell r="CD1256"/>
          <cell r="CE1256"/>
          <cell r="CF1256"/>
          <cell r="CG1256"/>
          <cell r="CH1256"/>
          <cell r="CI1256"/>
          <cell r="CJ1256"/>
          <cell r="CK1256"/>
          <cell r="CL1256"/>
          <cell r="CM1256"/>
          <cell r="CN1256"/>
          <cell r="CO1256"/>
        </row>
        <row r="1257">
          <cell r="B1257">
            <v>2748</v>
          </cell>
          <cell r="C1257">
            <v>1899</v>
          </cell>
          <cell r="D1257">
            <v>11</v>
          </cell>
          <cell r="E1257">
            <v>9</v>
          </cell>
          <cell r="F1257"/>
          <cell r="G1257">
            <v>863083981820</v>
          </cell>
          <cell r="H1257" t="str">
            <v>นาย</v>
          </cell>
          <cell r="I1257" t="str">
            <v xml:space="preserve">ธวัชชัย  </v>
          </cell>
          <cell r="J1257" t="str">
            <v>พรมดวงดี</v>
          </cell>
          <cell r="K1257" t="str">
            <v>1-5599-00175-13-5</v>
          </cell>
          <cell r="L1257" t="str">
            <v>แม่อาย</v>
          </cell>
          <cell r="M1257" t="str">
            <v>เชียงใหม่ 2</v>
          </cell>
          <cell r="N1257">
            <v>8</v>
          </cell>
          <cell r="O1257" t="str">
            <v>สินเชื่อธนาคารประชาชน</v>
          </cell>
          <cell r="P1257" t="str">
            <v>1.บุคคลค้ำประกัน</v>
          </cell>
          <cell r="Q1257">
            <v>94499</v>
          </cell>
          <cell r="R1257">
            <v>8685.52</v>
          </cell>
          <cell r="S1257" t="str">
            <v>จังหวัดน่าน</v>
          </cell>
          <cell r="T1257" t="str">
            <v>ผบE1078</v>
          </cell>
          <cell r="U1257">
            <v>2567</v>
          </cell>
          <cell r="V1257" t="str">
            <v>ผบE1618</v>
          </cell>
          <cell r="W1257">
            <v>2567</v>
          </cell>
          <cell r="X1257">
            <v>13</v>
          </cell>
          <cell r="Y1257">
            <v>8</v>
          </cell>
          <cell r="Z1257">
            <v>2567</v>
          </cell>
          <cell r="AA1257"/>
          <cell r="AB1257"/>
          <cell r="AC1257"/>
          <cell r="AD1257"/>
          <cell r="AE1257"/>
          <cell r="AF1257"/>
          <cell r="AG1257"/>
          <cell r="AH1257"/>
          <cell r="AI1257"/>
          <cell r="AJ1257"/>
          <cell r="AK1257"/>
          <cell r="AL1257"/>
          <cell r="AM1257"/>
          <cell r="AN1257"/>
          <cell r="AO1257"/>
          <cell r="AP1257"/>
          <cell r="AQ1257"/>
          <cell r="AR1257"/>
          <cell r="AS1257"/>
          <cell r="AT1257"/>
          <cell r="AU1257"/>
          <cell r="AV1257"/>
          <cell r="AW1257"/>
          <cell r="AX1257"/>
          <cell r="AY1257"/>
          <cell r="AZ1257"/>
          <cell r="BA1257"/>
          <cell r="BB1257" t="str">
            <v>สืบแล้ว รายงานผลสืบ 21/10/2567</v>
          </cell>
          <cell r="BC1257" t="str">
            <v/>
          </cell>
          <cell r="BD1257" t="str">
            <v/>
          </cell>
          <cell r="BE1257" t="str">
            <v/>
          </cell>
          <cell r="BF1257" t="str">
            <v/>
          </cell>
          <cell r="BG1257" t="str">
            <v/>
          </cell>
          <cell r="BH1257" t="str">
            <v/>
          </cell>
          <cell r="BI1257" t="str">
            <v/>
          </cell>
          <cell r="BJ1257" t="str">
            <v/>
          </cell>
          <cell r="BK1257" t="str">
            <v/>
          </cell>
          <cell r="BL1257" t="str">
            <v/>
          </cell>
          <cell r="BM1257" t="str">
            <v/>
          </cell>
          <cell r="BN1257" t="str">
            <v/>
          </cell>
          <cell r="BO1257" t="str">
            <v/>
          </cell>
          <cell r="BP1257" t="str">
            <v/>
          </cell>
          <cell r="BQ1257" t="str">
            <v/>
          </cell>
          <cell r="BR1257" t="str">
            <v/>
          </cell>
          <cell r="BS1257" t="str">
            <v/>
          </cell>
          <cell r="BT1257" t="str">
            <v>นายธวัชชัย   พรมดวงดี</v>
          </cell>
          <cell r="BU1257">
            <v>883267010212</v>
          </cell>
          <cell r="BV1257"/>
          <cell r="BW1257"/>
          <cell r="BX1257"/>
          <cell r="BY1257"/>
          <cell r="BZ1257"/>
          <cell r="CA1257"/>
          <cell r="CB1257"/>
          <cell r="CC1257"/>
          <cell r="CD1257"/>
          <cell r="CE1257"/>
          <cell r="CF1257"/>
          <cell r="CG1257"/>
          <cell r="CH1257"/>
          <cell r="CI1257"/>
          <cell r="CJ1257"/>
          <cell r="CK1257"/>
          <cell r="CL1257">
            <v>243936</v>
          </cell>
          <cell r="CM1257"/>
          <cell r="CN1257"/>
          <cell r="CO1257"/>
          <cell r="CP1257"/>
          <cell r="CQ1257"/>
          <cell r="CR1257"/>
          <cell r="CS1257"/>
          <cell r="CT1257"/>
          <cell r="CU1257"/>
          <cell r="CV1257"/>
          <cell r="CW1257"/>
        </row>
        <row r="1258">
          <cell r="B1258">
            <v>2750</v>
          </cell>
          <cell r="C1258">
            <v>1901</v>
          </cell>
          <cell r="D1258"/>
          <cell r="E1258"/>
          <cell r="F1258"/>
          <cell r="G1258">
            <v>800005759991</v>
          </cell>
          <cell r="H1258" t="str">
            <v>จ่าสิบเอก</v>
          </cell>
          <cell r="I1258" t="str">
            <v>ดำรง</v>
          </cell>
          <cell r="J1258" t="str">
            <v>ศรีปุริ</v>
          </cell>
          <cell r="K1258" t="str">
            <v>5-5803-90002-45-0</v>
          </cell>
          <cell r="L1258" t="str">
            <v>ปาย</v>
          </cell>
          <cell r="M1258" t="str">
            <v>ลำพูน 4</v>
          </cell>
          <cell r="N1258">
            <v>8</v>
          </cell>
          <cell r="O1258" t="str">
            <v>สินเชื่อสวัสดิการ</v>
          </cell>
          <cell r="P1258" t="str">
            <v>1.บุคคลค้ำประกัน</v>
          </cell>
          <cell r="Q1258"/>
          <cell r="R1258"/>
          <cell r="S1258" t="str">
            <v>จังหวัดแม่ฮ่องสอน สาขาปาย</v>
          </cell>
          <cell r="T1258" t="str">
            <v>ผบ.72</v>
          </cell>
          <cell r="U1258">
            <v>2557</v>
          </cell>
          <cell r="V1258" t="str">
            <v>ผบ.107</v>
          </cell>
          <cell r="W1258">
            <v>2557</v>
          </cell>
          <cell r="X1258">
            <v>23</v>
          </cell>
          <cell r="Y1258">
            <v>12</v>
          </cell>
          <cell r="Z1258">
            <v>2557</v>
          </cell>
          <cell r="AA1258"/>
          <cell r="AB1258"/>
          <cell r="AC1258"/>
          <cell r="AD1258"/>
          <cell r="AE1258"/>
          <cell r="AF1258"/>
          <cell r="AG1258"/>
          <cell r="AH1258"/>
          <cell r="AI1258"/>
          <cell r="AJ1258"/>
          <cell r="AK1258"/>
          <cell r="AL1258"/>
          <cell r="AM1258"/>
          <cell r="AN1258"/>
          <cell r="AO1258"/>
          <cell r="AP1258"/>
          <cell r="AQ1258"/>
          <cell r="AR1258"/>
          <cell r="AS1258"/>
          <cell r="AT1258"/>
          <cell r="AU1258"/>
          <cell r="AV1258"/>
          <cell r="AW1258"/>
          <cell r="AX1258"/>
          <cell r="AY1258"/>
          <cell r="AZ1258"/>
          <cell r="BA1258"/>
          <cell r="BB1258"/>
          <cell r="BC1258">
            <v>900</v>
          </cell>
          <cell r="BD1258">
            <v>29</v>
          </cell>
          <cell r="BE1258">
            <v>1</v>
          </cell>
          <cell r="BF1258">
            <v>2568</v>
          </cell>
          <cell r="BG1258">
            <v>0</v>
          </cell>
          <cell r="BH1258" t="str">
            <v>-</v>
          </cell>
          <cell r="BI1258" t="str">
            <v>-</v>
          </cell>
          <cell r="BJ1258" t="str">
            <v>-</v>
          </cell>
          <cell r="BK1258">
            <v>0</v>
          </cell>
          <cell r="BL1258">
            <v>1015</v>
          </cell>
          <cell r="BM1258">
            <v>0</v>
          </cell>
          <cell r="BN1258" t="str">
            <v/>
          </cell>
          <cell r="BO1258" t="str">
            <v/>
          </cell>
          <cell r="BP1258" t="str">
            <v/>
          </cell>
          <cell r="BQ1258" t="str">
            <v>-</v>
          </cell>
          <cell r="BR1258" t="str">
            <v>-</v>
          </cell>
          <cell r="BS1258" t="str">
            <v>-</v>
          </cell>
          <cell r="BT1258" t="str">
            <v>จ่าสิบเอกดำรง ศรีปุริ</v>
          </cell>
          <cell r="BU1258">
            <v>0</v>
          </cell>
          <cell r="BV1258" t="str">
            <v>1.ส.อ.ดำรง ศรปุริ
2.นายทองสุข หมีเปลี่ยน
3.นางสาวสรัลชนา สุริน</v>
          </cell>
          <cell r="BW1258" t="str">
            <v>จำเลยที่ 1
จำเลยที่ 2
คู่สมรสจำเลยที่ 2</v>
          </cell>
          <cell r="BX1258" t="str">
            <v>5-5803-90002-45-0
1-6602-00004-75-4
3-5804-0022-7-53-3</v>
          </cell>
          <cell r="BY1258" t="str">
            <v>-ไม่พบว่ามีกรรมสิทธิในที่ดิน อ.ปาย จ.แม่ฮ่องสอน
-ไม่พบว่ามีกรรมสิทธิในที่ดิน อ.ปาย จ.แม่ฮ่องสอน
-ไม่พบว่ามีกรรมสิทธิในที่ดิน อ.แม่สะเรียง จ.แม่ฮ่องสอน
-ไม่พบว่ามีกรรมสิทธิในที่ดิน อ.ปาย จ.แม่ฮ่องสอน
-พบว่ามีกรรมสิทธิในที่ดินโฉนดเลขที่ 9071 ต.แม่คง อ.แม่สะเรียง จ.แม่ฮ่องสอน (สินส่วนตัว)</v>
          </cell>
          <cell r="BZ1258" t="str">
            <v>พบ</v>
          </cell>
          <cell r="CA1258"/>
          <cell r="CB1258"/>
          <cell r="CC1258" t="str">
            <v>ปฏิยุทธ์</v>
          </cell>
          <cell r="CD1258"/>
          <cell r="CE1258"/>
          <cell r="CF1258"/>
          <cell r="CG1258"/>
          <cell r="CH1258"/>
          <cell r="CI1258"/>
          <cell r="CJ1258"/>
          <cell r="CK1258"/>
          <cell r="CL1258"/>
          <cell r="CM1258"/>
          <cell r="CN1258"/>
          <cell r="CO1258"/>
        </row>
        <row r="1259">
          <cell r="B1259">
            <v>2751</v>
          </cell>
          <cell r="C1259">
            <v>1902</v>
          </cell>
          <cell r="D1259">
            <v>16</v>
          </cell>
          <cell r="E1259">
            <v>10</v>
          </cell>
          <cell r="F1259">
            <v>2567</v>
          </cell>
          <cell r="G1259">
            <v>800042980618</v>
          </cell>
          <cell r="H1259" t="str">
            <v>นาย</v>
          </cell>
          <cell r="I1259" t="str">
            <v>สมบัติ</v>
          </cell>
          <cell r="J1259" t="str">
            <v>เงาทอง</v>
          </cell>
          <cell r="K1259" t="str">
            <v>5-5006-00013-57-6</v>
          </cell>
          <cell r="L1259" t="str">
            <v>แม่แตง</v>
          </cell>
          <cell r="M1259" t="str">
            <v>เชียงใหม่ 2</v>
          </cell>
          <cell r="N1259">
            <v>8</v>
          </cell>
          <cell r="O1259" t="str">
            <v>สินเชื่อสวัสดิการ</v>
          </cell>
          <cell r="P1259" t="str">
            <v>1.บุคคลค้ำประกัน</v>
          </cell>
          <cell r="Q1259">
            <v>30273.88</v>
          </cell>
          <cell r="R1259">
            <v>14387.2</v>
          </cell>
          <cell r="S1259" t="str">
            <v>แขวงเชียงดาว</v>
          </cell>
          <cell r="T1259" t="str">
            <v>ผบE1320</v>
          </cell>
          <cell r="U1259">
            <v>2566</v>
          </cell>
          <cell r="V1259" t="str">
            <v>ผบE66</v>
          </cell>
          <cell r="W1259">
            <v>2567</v>
          </cell>
          <cell r="X1259"/>
          <cell r="Y1259"/>
          <cell r="Z1259"/>
          <cell r="AA1259">
            <v>25</v>
          </cell>
          <cell r="AB1259">
            <v>1</v>
          </cell>
          <cell r="AC1259">
            <v>2567</v>
          </cell>
          <cell r="AD1259"/>
          <cell r="AE1259"/>
          <cell r="AF1259"/>
          <cell r="AG1259"/>
          <cell r="AH1259"/>
          <cell r="AI1259"/>
          <cell r="AJ1259"/>
          <cell r="AK1259"/>
          <cell r="AL1259"/>
          <cell r="AM1259"/>
          <cell r="AN1259"/>
          <cell r="AO1259"/>
          <cell r="AP1259"/>
          <cell r="AQ1259"/>
          <cell r="AR1259"/>
          <cell r="AS1259"/>
          <cell r="AT1259"/>
          <cell r="AU1259"/>
          <cell r="AV1259"/>
          <cell r="AW1259"/>
          <cell r="AX1259"/>
          <cell r="AY1259"/>
          <cell r="AZ1259"/>
          <cell r="BA1259"/>
          <cell r="BB1259" t="str">
            <v>รายงานวันที่ 24 /12/2567</v>
          </cell>
          <cell r="BC1259" t="str">
            <v/>
          </cell>
          <cell r="BD1259" t="str">
            <v/>
          </cell>
          <cell r="BE1259" t="str">
            <v/>
          </cell>
          <cell r="BF1259" t="str">
            <v/>
          </cell>
          <cell r="BG1259" t="str">
            <v/>
          </cell>
          <cell r="BH1259" t="str">
            <v/>
          </cell>
          <cell r="BI1259" t="str">
            <v/>
          </cell>
          <cell r="BJ1259" t="str">
            <v/>
          </cell>
          <cell r="BK1259" t="str">
            <v/>
          </cell>
          <cell r="BL1259" t="str">
            <v/>
          </cell>
          <cell r="BM1259" t="str">
            <v/>
          </cell>
          <cell r="BN1259" t="str">
            <v/>
          </cell>
          <cell r="BO1259" t="str">
            <v/>
          </cell>
          <cell r="BP1259" t="str">
            <v/>
          </cell>
          <cell r="BQ1259" t="str">
            <v/>
          </cell>
          <cell r="BR1259" t="str">
            <v/>
          </cell>
          <cell r="BS1259" t="str">
            <v/>
          </cell>
          <cell r="BT1259" t="str">
            <v>นายสมบัติ เงาทอง</v>
          </cell>
          <cell r="BU1259">
            <v>0</v>
          </cell>
          <cell r="BV1259" t="str">
            <v>1.นายสมบัติ เงาทอง
2.นางสาวกนกกาญจน์ ดวงทะปา
3.นางอารีย์ กันธะ
4..นายสกล กันธะ
5.นางสาวกัลญา ต๊ะสมการณ์ 
6.นายศุภณัฐเมฆี
7.นางแสงเดือน เมฆี
8.งสาวนิชารีย์ญษ ขวัญพอ
9.นายประสิทธิ์ เตซะเต่ย</v>
          </cell>
          <cell r="BW1259" t="str">
            <v>จำเลยที่ 1
คู่สมรสจำเลยที่ 1
ทายาท
จำเลยที่ 2
คู่สมรสจำเลยที่ 2
ทายาท
จำเลยที่ 3
จำเลยที่ 4
คู่สมรสจำเลยที่ 4</v>
          </cell>
          <cell r="BX1259" t="str">
            <v xml:space="preserve">5-5006-00013-57-6
1-5010-00003-95-1
3-5006-00277-42-9
3-5006-00277-43-7
3-5006-00284-71-9
3-7005-00311-26-7
3-7005-00311-22-4
3-5006-00284-40-9
3-5006-00122-96-4
</v>
          </cell>
          <cell r="BY1259"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-พบว่ามีกรรมสิทธิในที่ดินโฉนดเลที่ 31043 หน้าสำรวจ 3835 ต.แม่หอพระ อ.แม่แตง จ.เชียงใหม่ (ติดจำนอง)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อ.เถิน จ.ลำปาง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5998 หน้าสำรวจ 884 ต.แม่หอพระ อ.แม่แตง จ.เชียงใหม่ (สินส่วนตัว)
</v>
          </cell>
          <cell r="BZ1259" t="str">
            <v>พบ</v>
          </cell>
          <cell r="CA1259"/>
          <cell r="CB1259"/>
          <cell r="CC1259" t="str">
            <v>ปฏิยุทธ์</v>
          </cell>
          <cell r="CD1259"/>
          <cell r="CE1259"/>
          <cell r="CF1259"/>
          <cell r="CG1259"/>
          <cell r="CH1259"/>
          <cell r="CI1259"/>
          <cell r="CJ1259"/>
          <cell r="CK1259"/>
          <cell r="CL1259"/>
          <cell r="CM1259"/>
          <cell r="CN1259"/>
          <cell r="CO1259"/>
        </row>
        <row r="1260">
          <cell r="B1260">
            <v>2752</v>
          </cell>
          <cell r="C1260">
            <v>1903</v>
          </cell>
          <cell r="D1260">
            <v>18</v>
          </cell>
          <cell r="E1260">
            <v>10</v>
          </cell>
          <cell r="F1260">
            <v>2567</v>
          </cell>
          <cell r="G1260">
            <v>800095970342</v>
          </cell>
          <cell r="H1260" t="str">
            <v>นาย</v>
          </cell>
          <cell r="I1260" t="str">
            <v>จันทร์</v>
          </cell>
          <cell r="J1260" t="str">
            <v>ศรีวิชัย</v>
          </cell>
          <cell r="K1260" t="str">
            <v>3-5010-00221-98-9</v>
          </cell>
          <cell r="L1260" t="str">
            <v>แม่อาย</v>
          </cell>
          <cell r="M1260" t="str">
            <v>เชียงใหม่ 2</v>
          </cell>
          <cell r="N1260">
            <v>8</v>
          </cell>
          <cell r="O1260" t="str">
            <v>สินเชื่อพัฒนาองค์กรชุมชน (รายบุคคล)</v>
          </cell>
          <cell r="P1260" t="str">
            <v>1.บุคคลค้ำประกัน</v>
          </cell>
          <cell r="Q1260">
            <v>46054.95</v>
          </cell>
          <cell r="R1260" t="str">
            <v>13.357.49</v>
          </cell>
          <cell r="S1260" t="str">
            <v>จังหวัดฝาง</v>
          </cell>
          <cell r="T1260" t="str">
            <v>ผบE617</v>
          </cell>
          <cell r="U1260">
            <v>2567</v>
          </cell>
          <cell r="V1260" t="str">
            <v>ผบE696</v>
          </cell>
          <cell r="W1260">
            <v>2567</v>
          </cell>
          <cell r="X1260"/>
          <cell r="Y1260"/>
          <cell r="Z1260"/>
          <cell r="AA1260">
            <v>19</v>
          </cell>
          <cell r="AB1260">
            <v>6</v>
          </cell>
          <cell r="AC1260">
            <v>2567</v>
          </cell>
          <cell r="AD1260"/>
          <cell r="AE1260"/>
          <cell r="AF1260"/>
          <cell r="AG1260"/>
          <cell r="AH1260"/>
          <cell r="AI1260"/>
          <cell r="AJ1260"/>
          <cell r="AK1260"/>
          <cell r="AL1260"/>
          <cell r="AM1260"/>
          <cell r="AN1260"/>
          <cell r="AO1260"/>
          <cell r="AP1260"/>
          <cell r="AQ1260"/>
          <cell r="AR1260"/>
          <cell r="AS1260"/>
          <cell r="AT1260"/>
          <cell r="AU1260"/>
          <cell r="AV1260"/>
          <cell r="AW1260"/>
          <cell r="AX1260"/>
          <cell r="AY1260"/>
          <cell r="AZ1260"/>
          <cell r="BA1260"/>
          <cell r="BB1260" t="str">
            <v>รายงานผล 19/11/2568</v>
          </cell>
          <cell r="BC1260" t="str">
            <v/>
          </cell>
          <cell r="BD1260" t="str">
            <v/>
          </cell>
          <cell r="BE1260" t="str">
            <v/>
          </cell>
          <cell r="BF1260" t="str">
            <v/>
          </cell>
          <cell r="BG1260" t="str">
            <v/>
          </cell>
          <cell r="BH1260" t="str">
            <v/>
          </cell>
          <cell r="BI1260" t="str">
            <v/>
          </cell>
          <cell r="BJ1260" t="str">
            <v/>
          </cell>
          <cell r="BK1260" t="str">
            <v/>
          </cell>
          <cell r="BL1260" t="str">
            <v/>
          </cell>
          <cell r="BM1260" t="str">
            <v/>
          </cell>
          <cell r="BN1260" t="str">
            <v/>
          </cell>
          <cell r="BO1260" t="str">
            <v/>
          </cell>
          <cell r="BP1260" t="str">
            <v/>
          </cell>
          <cell r="BQ1260" t="str">
            <v/>
          </cell>
          <cell r="BR1260" t="str">
            <v/>
          </cell>
          <cell r="BS1260" t="str">
            <v/>
          </cell>
          <cell r="BT1260" t="str">
            <v>นายจันทร์ ศรีวิชัย</v>
          </cell>
          <cell r="BU1260">
            <v>883267010211</v>
          </cell>
          <cell r="BV1260" t="str">
            <v>1.นายจันทร์ ศรีวิชัย
2.นางพรทิพา ศรีวิชัย
3.นายชาตรี หน่อแก้ว
4.นายโสภณ อุมา</v>
          </cell>
          <cell r="BW1260" t="str">
            <v>จำเลยที่ 1
คู่สมรสจำเลยที่ 1
จำเลยที่ 2
จำเลยที่ 3</v>
          </cell>
          <cell r="BX1260" t="str">
            <v>3-5010-00221-98-9
3-5010-00223-36-1
3-5010-00219-32-1
3-5707-00935-53-3</v>
          </cell>
          <cell r="BY1260"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BZ1260" t="str">
            <v>ไม่พบ</v>
          </cell>
          <cell r="CA1260"/>
          <cell r="CB1260"/>
          <cell r="CC1260" t="str">
            <v>ปฏิยุทธ์</v>
          </cell>
          <cell r="CD1260"/>
          <cell r="CE1260"/>
          <cell r="CF1260"/>
          <cell r="CG1260"/>
          <cell r="CH1260"/>
          <cell r="CI1260"/>
          <cell r="CJ1260"/>
          <cell r="CK1260"/>
          <cell r="CL1260"/>
          <cell r="CM1260"/>
          <cell r="CN1260"/>
          <cell r="CO1260"/>
        </row>
        <row r="1261">
          <cell r="B1261">
            <v>2753</v>
          </cell>
          <cell r="C1261">
            <v>1904</v>
          </cell>
          <cell r="D1261">
            <v>18</v>
          </cell>
          <cell r="E1261">
            <v>10</v>
          </cell>
          <cell r="F1261">
            <v>2567</v>
          </cell>
          <cell r="G1261" t="str">
            <v>800085749680,
800085700857</v>
          </cell>
          <cell r="H1261" t="str">
            <v>นางสาว</v>
          </cell>
          <cell r="I1261" t="str">
            <v>สมใจ</v>
          </cell>
          <cell r="J1261" t="str">
            <v>เนมีแสน</v>
          </cell>
          <cell r="K1261" t="str">
            <v>3-7401-00723-06-1</v>
          </cell>
          <cell r="L1261" t="str">
            <v>แม่อาย</v>
          </cell>
          <cell r="M1261" t="str">
            <v>เชียงใหม่ 2</v>
          </cell>
          <cell r="N1261">
            <v>8</v>
          </cell>
          <cell r="O1261" t="str">
            <v>สินเชื่อแก้ไขปัญหาหนี้นอกระบบ PSA ระยะที่ 2,
สินเชื่อธนาคารประชาชน</v>
          </cell>
          <cell r="P1261" t="str">
            <v>1.บุคคลค้ำประกัน</v>
          </cell>
          <cell r="Q1261">
            <v>44996</v>
          </cell>
          <cell r="R1261">
            <v>10321.25</v>
          </cell>
          <cell r="S1261" t="str">
            <v>แขวงเชียงใหม่</v>
          </cell>
          <cell r="T1261" t="str">
            <v>ผบE4675</v>
          </cell>
          <cell r="U1261">
            <v>2567</v>
          </cell>
          <cell r="V1261" t="str">
            <v>ผบE7127</v>
          </cell>
          <cell r="W1261">
            <v>2567</v>
          </cell>
          <cell r="X1261">
            <v>5</v>
          </cell>
          <cell r="Y1261">
            <v>8</v>
          </cell>
          <cell r="Z1261">
            <v>2567</v>
          </cell>
          <cell r="AA1261"/>
          <cell r="AB1261"/>
          <cell r="AC1261"/>
          <cell r="AD1261"/>
          <cell r="AE1261"/>
          <cell r="AF1261"/>
          <cell r="AG1261"/>
          <cell r="AH1261"/>
          <cell r="AI1261"/>
          <cell r="AJ1261"/>
          <cell r="AK1261"/>
          <cell r="AL1261"/>
          <cell r="AM1261"/>
          <cell r="AN1261"/>
          <cell r="AO1261"/>
          <cell r="AP1261"/>
          <cell r="AQ1261"/>
          <cell r="AR1261"/>
          <cell r="AS1261"/>
          <cell r="AT1261"/>
          <cell r="AU1261"/>
          <cell r="AV1261"/>
          <cell r="AW1261"/>
          <cell r="AX1261"/>
          <cell r="AY1261"/>
          <cell r="AZ1261"/>
          <cell r="BA1261"/>
          <cell r="BB1261"/>
          <cell r="BC1261" t="str">
            <v/>
          </cell>
          <cell r="BD1261" t="str">
            <v/>
          </cell>
          <cell r="BE1261" t="str">
            <v/>
          </cell>
          <cell r="BF1261" t="str">
            <v/>
          </cell>
          <cell r="BG1261" t="str">
            <v/>
          </cell>
          <cell r="BH1261" t="str">
            <v/>
          </cell>
          <cell r="BI1261" t="str">
            <v/>
          </cell>
          <cell r="BJ1261" t="str">
            <v/>
          </cell>
          <cell r="BK1261" t="str">
            <v/>
          </cell>
          <cell r="BL1261" t="str">
            <v/>
          </cell>
          <cell r="BM1261" t="str">
            <v/>
          </cell>
          <cell r="BN1261" t="str">
            <v/>
          </cell>
          <cell r="BO1261" t="str">
            <v/>
          </cell>
          <cell r="BP1261" t="str">
            <v/>
          </cell>
          <cell r="BQ1261" t="str">
            <v/>
          </cell>
          <cell r="BR1261" t="str">
            <v/>
          </cell>
          <cell r="BS1261" t="str">
            <v/>
          </cell>
          <cell r="BT1261" t="str">
            <v>นางสาวสมใจ เนมีแสน</v>
          </cell>
          <cell r="BU1261">
            <v>883267010209</v>
          </cell>
          <cell r="BV1261" t="str">
            <v>1.นางสาวสมใจ เนมีแสน
2.นายธนวัฒน์ สอาดรอด
3.นางสมรวม สิงห์จันทร์
4.นายวิเชียร สิงห์จันทร์ 
5.นายชาญวิทย์ แท่นศร</v>
          </cell>
          <cell r="BW1261" t="str">
            <v xml:space="preserve">จำเลยที่ 1
คู่สมรสจำเลยที่ 1
จำเลยที่ 2
คู่สมรสจำเลยที่ 2
จำเลยที่ 3
</v>
          </cell>
          <cell r="BX1261" t="str">
            <v>3-7401-00723-06-1
3-7706-00583-90-1
3-6601-00404-61-7
3-5009-00293-79-9
3-5009-00628-13-8</v>
          </cell>
          <cell r="BY1261" t="str">
            <v>-ไม่พบว่ามีกรรมสิทธิ์ในที่ดินที่ อ.เมืองเชียงใหม่ จ.เชียงใหม่
-ไม่พบว่ามีกรรมสิทธิในที่ดิน อ.อินทร์บุรี จ.สิงห์บุรี
-ไม่พบว่ามีกรรมสิทธิในที่ดิน อ.ฝาง จ.เชียงใหม่
-ไม่พบว่ามีกรรมสิทธิ์ในที่ดินที่ อ.เมืองเชียงใหม่ จ.เชียงใหม่
-พบว่ามีกรรมสิทธิในที่ดินโฉนดเลขที่ 13555 ต.ท่างาม อ.อินทร์บุรี จ.สิงห์บุรี (สินส่วนตัว)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อ.สารภี จ.เชียงใหม่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อ.สารภี จ.เชียงใหม่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อ.ฝาง จ.เชียงใหม่
-ไม่พบว่ามีกรรมสิทธิในที่ดิน อ.โพนนสแก้ว จ.สกลนคร</v>
          </cell>
          <cell r="BZ1261" t="str">
            <v>พบ</v>
          </cell>
          <cell r="CA1261"/>
          <cell r="CB1261"/>
          <cell r="CC1261" t="str">
            <v>ปฏิยุทธ์</v>
          </cell>
          <cell r="CD1261"/>
          <cell r="CE1261"/>
          <cell r="CF1261"/>
          <cell r="CG1261"/>
          <cell r="CH1261"/>
          <cell r="CI1261"/>
          <cell r="CJ1261"/>
          <cell r="CK1261"/>
          <cell r="CL1261"/>
          <cell r="CM1261"/>
          <cell r="CN1261"/>
          <cell r="CO1261"/>
        </row>
        <row r="1262">
          <cell r="B1262">
            <v>2754</v>
          </cell>
          <cell r="C1262">
            <v>1905</v>
          </cell>
          <cell r="D1262">
            <v>18</v>
          </cell>
          <cell r="E1262">
            <v>10</v>
          </cell>
          <cell r="F1262">
            <v>2567</v>
          </cell>
          <cell r="G1262" t="str">
            <v>800082930846,
863054855979</v>
          </cell>
          <cell r="H1262" t="str">
            <v>นาย</v>
          </cell>
          <cell r="I1262" t="str">
            <v>ธณภัทร</v>
          </cell>
          <cell r="J1262" t="str">
            <v>สุรินทร์</v>
          </cell>
          <cell r="K1262" t="str">
            <v>3-5099-00274-04-1</v>
          </cell>
          <cell r="L1262" t="str">
            <v>ฝาง</v>
          </cell>
          <cell r="M1262" t="str">
            <v>เชียงใหม่ 2</v>
          </cell>
          <cell r="N1262">
            <v>8</v>
          </cell>
          <cell r="O1262" t="str">
            <v>สินเชื่อธนาคารประชาชน, สินเชื่อธนาคารประชาชน</v>
          </cell>
          <cell r="P1262" t="str">
            <v>1.บุคคลค้ำประกัน</v>
          </cell>
          <cell r="Q1262">
            <v>109949.62</v>
          </cell>
          <cell r="R1262">
            <v>34663.230000000003</v>
          </cell>
          <cell r="S1262" t="str">
            <v>จังหวัดฝาง</v>
          </cell>
          <cell r="T1262" t="str">
            <v>ผบE618</v>
          </cell>
          <cell r="U1262">
            <v>2567</v>
          </cell>
          <cell r="V1262" t="str">
            <v>ผบE838</v>
          </cell>
          <cell r="W1262">
            <v>2567</v>
          </cell>
          <cell r="X1262"/>
          <cell r="Y1262"/>
          <cell r="Z1262"/>
          <cell r="AA1262">
            <v>16</v>
          </cell>
          <cell r="AB1262">
            <v>7</v>
          </cell>
          <cell r="AC1262">
            <v>2567</v>
          </cell>
          <cell r="AD1262"/>
          <cell r="AE1262"/>
          <cell r="AF1262"/>
          <cell r="AG1262"/>
          <cell r="AH1262"/>
          <cell r="AI1262"/>
          <cell r="AJ1262"/>
          <cell r="AK1262"/>
          <cell r="AL1262"/>
          <cell r="AM1262"/>
          <cell r="AN1262"/>
          <cell r="AO1262"/>
          <cell r="AP1262"/>
          <cell r="AQ1262"/>
          <cell r="AR1262"/>
          <cell r="AS1262"/>
          <cell r="AT1262"/>
          <cell r="AU1262"/>
          <cell r="AV1262"/>
          <cell r="AW1262"/>
          <cell r="AX1262"/>
          <cell r="AY1262"/>
          <cell r="AZ1262"/>
          <cell r="BA1262"/>
          <cell r="BB1262"/>
          <cell r="BC1262" t="str">
            <v/>
          </cell>
          <cell r="BD1262" t="str">
            <v/>
          </cell>
          <cell r="BE1262" t="str">
            <v/>
          </cell>
          <cell r="BF1262" t="str">
            <v/>
          </cell>
          <cell r="BG1262" t="str">
            <v/>
          </cell>
          <cell r="BH1262" t="str">
            <v/>
          </cell>
          <cell r="BI1262" t="str">
            <v/>
          </cell>
          <cell r="BJ1262" t="str">
            <v/>
          </cell>
          <cell r="BK1262" t="str">
            <v/>
          </cell>
          <cell r="BL1262" t="str">
            <v/>
          </cell>
          <cell r="BM1262" t="str">
            <v/>
          </cell>
          <cell r="BN1262" t="str">
            <v/>
          </cell>
          <cell r="BO1262" t="str">
            <v/>
          </cell>
          <cell r="BP1262" t="str">
            <v/>
          </cell>
          <cell r="BQ1262" t="str">
            <v/>
          </cell>
          <cell r="BR1262" t="str">
            <v/>
          </cell>
          <cell r="BS1262" t="str">
            <v/>
          </cell>
          <cell r="BT1262" t="str">
            <v>นายธณภัทร สุรินทร์</v>
          </cell>
          <cell r="BU1262">
            <v>883267010208</v>
          </cell>
          <cell r="BV1262" t="str">
            <v>1.นายธณภัทร สุรินทร์
2.นางจิรพรรณ์ จันทร์หอม
3.นายมนัส จันทร์หอม
4.นายพีรัชวัชว์ จันทร์หอม
5.นางสาวกันย์ลภัส จันทร์หอม</v>
          </cell>
          <cell r="BW1262" t="str">
            <v>จำเลยที่ 1
จำเลยที่ 2
คู่สมรสจำเลยที่ 2
จำเลยที่ 3
คู่สมรสจำเลยที่ 3</v>
          </cell>
          <cell r="BX1262" t="str">
            <v>3-5099-00274-04-1
3-5009-0031027-8
3-5009-00195-66-5
1-5009-00146-75-7
1-5099-01070-48-5</v>
          </cell>
          <cell r="BY1262" t="str">
            <v>-ไม่พบว่ามีกรรมสิทธิ์ในที่ดินที่ อ.ฝาง จ.เชียงใหม่
-พบว่ามีกรรมสิทธิ์ในที่ดินที่โฉนดเลขที่ 16255 ต.เวียง อ.ฝาง จ.เชียงใหม่ (ติดจำนอง)
-ไม่พบว่ามีกรรมสิทธิ์ในที่ดินที่ อ.ฝาง จ.เชียงใหม่
-พบว่ามีกรรมสิทธิ์ในที่ดินที่โฉนดเลขที่ 16255 ต.เวียง อ.ฝาง จ.เชียงใหม่ (ติดจำนอง)
-พบว่ามีกรรมสิทธิ์ในที่ดินที่โฉนดเลขที่ 1269 ต.ปงดำ อ.ไชยปราการ จ.เชียงใหม่ (ติดจำนอง)
-พบว่ามีกรรมสิทธิ์ในที่ดินที่โฉนดเลขที่ 130890 ต.ท่าศาลา อ.เมืองเชียงใหม่ จ.เชียงใหม่ (ติดจำนอง)
-พบว่ามีกรรมสิทธิ์ในที่ดินที่โฉนดเลขที่ 130891 ต.ท่าศาลา อ.เมืองเชียงใหม่ จ.เชียงใหม่ (ติดจำนอง)
-ไม่พบว่ามีกรรมสิทธิ์ในที่ดินที่ อ.สันทราย จ.เชียงใหม่
-ไม่พบว่ามีกรรมสิทธิ์ในที่ดินที่ อ.ฝาง จ.เชียงใหม่
-ไม่พบว่ามีกรรมสิทธิ์ในที่ดินที่ อ.เมืองเชียงใหม่ จ.เชียงใหม่
-ไม่พบว่ามีกรรมสิทธิ์ในที่ดินที่ อ.สันทราย จ.เชียงใหม่</v>
          </cell>
          <cell r="BZ1262" t="str">
            <v>พบ</v>
          </cell>
          <cell r="CA1262"/>
          <cell r="CB1262"/>
          <cell r="CC1262" t="str">
            <v>ปฏิยุทธ์</v>
          </cell>
          <cell r="CD1262"/>
          <cell r="CE1262"/>
          <cell r="CF1262"/>
          <cell r="CG1262"/>
          <cell r="CH1262"/>
          <cell r="CI1262"/>
          <cell r="CJ1262"/>
          <cell r="CK1262"/>
          <cell r="CL1262"/>
          <cell r="CM1262"/>
          <cell r="CN1262"/>
          <cell r="CO1262"/>
        </row>
        <row r="1263">
          <cell r="B1263">
            <v>2755</v>
          </cell>
          <cell r="C1263">
            <v>1902</v>
          </cell>
          <cell r="D1263">
            <v>18</v>
          </cell>
          <cell r="E1263">
            <v>10</v>
          </cell>
          <cell r="F1263">
            <v>2567</v>
          </cell>
          <cell r="G1263">
            <v>800144472092</v>
          </cell>
          <cell r="H1263" t="str">
            <v>นาง</v>
          </cell>
          <cell r="I1263" t="str">
            <v>ศรีวรรณ</v>
          </cell>
          <cell r="J1263" t="str">
            <v>รู้สาท</v>
          </cell>
          <cell r="K1263" t="str">
            <v>3-5009-00978-77-5</v>
          </cell>
          <cell r="L1263" t="str">
            <v>ฝาง</v>
          </cell>
          <cell r="M1263" t="str">
            <v>เชียงใหม่ 2</v>
          </cell>
          <cell r="N1263">
            <v>8</v>
          </cell>
          <cell r="O1263" t="str">
            <v>ธนาคารประชาชน</v>
          </cell>
          <cell r="P1263" t="str">
            <v>1.บุคคลค้ำประกัน</v>
          </cell>
          <cell r="Q1263">
            <v>102403</v>
          </cell>
          <cell r="R1263">
            <v>17249.95</v>
          </cell>
          <cell r="S1263" t="str">
            <v>จังหวัดฝาง</v>
          </cell>
          <cell r="T1263" t="str">
            <v>ผบE799</v>
          </cell>
          <cell r="U1263">
            <v>2567</v>
          </cell>
          <cell r="V1263" t="str">
            <v>ผบE985</v>
          </cell>
          <cell r="W1263">
            <v>2567</v>
          </cell>
          <cell r="X1263"/>
          <cell r="Y1263"/>
          <cell r="Z1263"/>
          <cell r="AA1263">
            <v>20</v>
          </cell>
          <cell r="AB1263">
            <v>8</v>
          </cell>
          <cell r="AC1263">
            <v>2567</v>
          </cell>
          <cell r="AD1263"/>
          <cell r="AE1263"/>
          <cell r="AF1263"/>
          <cell r="AG1263"/>
          <cell r="AH1263"/>
          <cell r="AI1263"/>
          <cell r="AJ1263"/>
          <cell r="AK1263"/>
          <cell r="AL1263"/>
          <cell r="AM1263"/>
          <cell r="AN1263"/>
          <cell r="AO1263"/>
          <cell r="AP1263"/>
          <cell r="AQ1263"/>
          <cell r="AR1263"/>
          <cell r="AS1263"/>
          <cell r="AT1263"/>
          <cell r="AU1263"/>
          <cell r="AV1263"/>
          <cell r="AW1263"/>
          <cell r="AX1263"/>
          <cell r="AY1263"/>
          <cell r="AZ1263"/>
          <cell r="BA1263"/>
          <cell r="BB1263" t="str">
            <v>รายงานวันที่ 25/12/2567</v>
          </cell>
          <cell r="BC1263" t="str">
            <v/>
          </cell>
          <cell r="BD1263" t="str">
            <v/>
          </cell>
          <cell r="BE1263" t="str">
            <v/>
          </cell>
          <cell r="BF1263" t="str">
            <v/>
          </cell>
          <cell r="BG1263" t="str">
            <v/>
          </cell>
          <cell r="BH1263" t="str">
            <v/>
          </cell>
          <cell r="BI1263" t="str">
            <v/>
          </cell>
          <cell r="BJ1263" t="str">
            <v/>
          </cell>
          <cell r="BK1263" t="str">
            <v/>
          </cell>
          <cell r="BL1263" t="str">
            <v/>
          </cell>
          <cell r="BM1263" t="str">
            <v/>
          </cell>
          <cell r="BN1263" t="str">
            <v/>
          </cell>
          <cell r="BO1263" t="str">
            <v/>
          </cell>
          <cell r="BP1263" t="str">
            <v/>
          </cell>
          <cell r="BQ1263" t="str">
            <v/>
          </cell>
          <cell r="BR1263" t="str">
            <v/>
          </cell>
          <cell r="BS1263" t="str">
            <v/>
          </cell>
          <cell r="BT1263" t="str">
            <v>นางศรีวรรณ รู้สาท</v>
          </cell>
          <cell r="BU1263">
            <v>883267010046</v>
          </cell>
          <cell r="BV1263" t="str">
            <v xml:space="preserve">1.นางศรีวรรณ รู้สาท
2.นายชาติ รู้สาท
3.นางสาวอาภาพร ปันสุ
4.นางศุภิสรา ปันตา 
5.นายเสถียรพงษ์ ปันตา </v>
          </cell>
          <cell r="BW1263" t="str">
            <v>จำเลยที่ 1
คู่สมรสจำเลยที่ 1
จำเลยที่ 2
จำเลยที่ 3
คู่สมรสจำเลยที่ 3</v>
          </cell>
          <cell r="BX1263" t="str">
            <v xml:space="preserve">3-5009-00978-77-5
3-5009-00980-56-7
3-5016-00233-99-6
3-5009-00978-60-1
3-5009-00134-42-9
</v>
          </cell>
          <cell r="BY1263" t="str">
            <v>-ไม่พบว่ามีกรรมสิทธิในที่ดิน อ.ฝาง จ.เชียงใหม่
-พบว่ามีกรรมสิทธิในที่ดินโฉนดเลขที่ 3120 หน้าสำรวจ 864  อ.ฝาง จ.เชียงใหม่ (สินส่วนตัว)
-ไม่พบว่ามีกรรมสิทธิในที่ดิน อ.ฝาง จ.เชียงใหม่
-ไม่พบว่ามีกรรมสิทธิในที่ดิน อ.ฮอด จ.เชียงใหม่
-พบว่ามีกรรมสิทธิในที่ดินโฉนดเลขที่ 30960 หน้าสำรวจ 6059 ต.ต้นทราย อ.ฝาง จ.เชียงใหม่ (ติดจำนอง)
-พบว่ามีกรรมสิทธิในที่ดินโฉนดเลขที่ 3729 หน้าสำรวจ 1275 ต.ต้นทราย อ.ฝาง จ.เชียงใหม่ (ปลอดจำนอง)
-พบว่ามีกรรมสิทธิในที่ดินโฉนดเลขที่ 52155 หน้าสำรวจ 8842 ต.ต้นทราย อ.ฝาง จ.เชียงใหม่ (สินสมรส)
-ไม่พบว่ามีกรรมสิทธิในที่ดิน อ.ฝาง จ.เชียงใหม่
-พบว่ามีกรรมสิทธิในที่ดินโฉนดเลขที่ 23289 หน้าสำรวจ 29 ต.ต้นทราย อ.ฝาง จ.เชียงใหม่ (สินส่วนตัว)
-พบว่ามีกรรมสิทธิในที่ดินโฉนดเลขที่ 30960 หน้าสำรวจ 6059 ต.ต้นทราย อ.ฝาง จ.เชียงใหม่ (สินสมรส)
-พบว่ามีกรรมสิทธิในที่ดินโฉนดเลขที่ 3729 หน้าสำรวจ 1275 ต.ต้นทราย อ.ฝาง จ.เชียงใหม่ (สินสมรส)
-พบว่ามีกรรมสิทธิในที่ดินโฉนดเลขที่ 42118 หน้าสำรวจ 7198 ต.ต้นทราย อ.ฝาง จ.เชียงใหม่ (สินส่วนตัว)
-พบว่ามีกรรมสิทธิในที่ดินโฉนดเลขที่ 52155 หน้าสำรวจ 8842 ต.ต้นทราย อ.ฝาง จ.เชียงใหม่ (สินสมรส)</v>
          </cell>
          <cell r="BZ1263" t="str">
            <v>พบ</v>
          </cell>
          <cell r="CA1263"/>
          <cell r="CB1263"/>
          <cell r="CC1263" t="str">
            <v>ปฏิยุทธ์</v>
          </cell>
          <cell r="CD1263"/>
          <cell r="CE1263"/>
          <cell r="CF1263"/>
          <cell r="CG1263"/>
          <cell r="CH1263"/>
          <cell r="CI1263"/>
          <cell r="CJ1263"/>
          <cell r="CK1263"/>
          <cell r="CL1263"/>
          <cell r="CM1263"/>
          <cell r="CN1263"/>
          <cell r="CO1263"/>
        </row>
        <row r="1264">
          <cell r="B1264">
            <v>2756</v>
          </cell>
          <cell r="C1264">
            <v>1903</v>
          </cell>
          <cell r="D1264">
            <v>21</v>
          </cell>
          <cell r="E1264">
            <v>10</v>
          </cell>
          <cell r="F1264">
            <v>2567</v>
          </cell>
          <cell r="G1264">
            <v>800100665911</v>
          </cell>
          <cell r="H1264" t="str">
            <v>นางสาว</v>
          </cell>
          <cell r="I1264" t="str">
            <v>รุ่งนภา</v>
          </cell>
          <cell r="J1264" t="str">
            <v>ปัญญา</v>
          </cell>
          <cell r="K1264" t="str">
            <v>1-5009-00197-02-5</v>
          </cell>
          <cell r="L1264" t="str">
            <v>ฝาง</v>
          </cell>
          <cell r="M1264" t="str">
            <v>เชียงใหม่ 2</v>
          </cell>
          <cell r="N1264">
            <v>8</v>
          </cell>
          <cell r="O1264"/>
          <cell r="P1264"/>
          <cell r="Q1264">
            <v>99283.85</v>
          </cell>
          <cell r="R1264">
            <v>23133</v>
          </cell>
          <cell r="S1264" t="str">
            <v>จังหวัดฝาง</v>
          </cell>
          <cell r="T1264" t="str">
            <v>ผบE1034</v>
          </cell>
          <cell r="U1264">
            <v>2567</v>
          </cell>
          <cell r="V1264" t="str">
            <v>ผบ1126</v>
          </cell>
          <cell r="W1264">
            <v>2567</v>
          </cell>
          <cell r="X1264">
            <v>8</v>
          </cell>
          <cell r="Y1264">
            <v>10</v>
          </cell>
          <cell r="Z1264">
            <v>2567</v>
          </cell>
          <cell r="AA1264"/>
          <cell r="AB1264"/>
          <cell r="AC1264"/>
          <cell r="AD1264"/>
          <cell r="AE1264"/>
          <cell r="AF1264"/>
          <cell r="AG1264"/>
          <cell r="AH1264"/>
          <cell r="AI1264"/>
          <cell r="AJ1264"/>
          <cell r="AK1264"/>
          <cell r="AL1264"/>
          <cell r="AM1264"/>
          <cell r="AN1264"/>
          <cell r="AO1264"/>
          <cell r="AP1264"/>
          <cell r="AQ1264"/>
          <cell r="AR1264"/>
          <cell r="AS1264"/>
          <cell r="AT1264"/>
          <cell r="AU1264"/>
          <cell r="AV1264"/>
          <cell r="AW1264"/>
          <cell r="AX1264"/>
          <cell r="AY1264"/>
          <cell r="AZ1264"/>
          <cell r="BA1264"/>
          <cell r="BB1264" t="str">
            <v>รายงานวันที่ 251/12/2567</v>
          </cell>
          <cell r="BC1264" t="str">
            <v/>
          </cell>
          <cell r="BD1264" t="str">
            <v/>
          </cell>
          <cell r="BE1264" t="str">
            <v/>
          </cell>
          <cell r="BF1264" t="str">
            <v/>
          </cell>
          <cell r="BG1264" t="str">
            <v/>
          </cell>
          <cell r="BH1264" t="str">
            <v/>
          </cell>
          <cell r="BI1264" t="str">
            <v/>
          </cell>
          <cell r="BJ1264" t="str">
            <v/>
          </cell>
          <cell r="BK1264" t="str">
            <v/>
          </cell>
          <cell r="BL1264" t="str">
            <v/>
          </cell>
          <cell r="BM1264" t="str">
            <v/>
          </cell>
          <cell r="BN1264" t="str">
            <v/>
          </cell>
          <cell r="BO1264" t="str">
            <v/>
          </cell>
          <cell r="BP1264" t="str">
            <v/>
          </cell>
          <cell r="BQ1264" t="str">
            <v/>
          </cell>
          <cell r="BR1264" t="str">
            <v/>
          </cell>
          <cell r="BS1264" t="str">
            <v/>
          </cell>
          <cell r="BT1264" t="str">
            <v>นางสาวรุ่งนภา ปัญญา</v>
          </cell>
          <cell r="BU1264">
            <v>883267010264</v>
          </cell>
          <cell r="BV1264" t="str">
            <v xml:space="preserve">1.นางสาวรุ่งนภา ปัญญา
2.นายสุพจน์ นามคำ
3.นางสาวพรทิพย์ ศรียะ
4.นายสุชาติ เพียรงาน
5.นางสาววรรณา ทองแปง
6.นายอานันต์ ทองแปง
</v>
          </cell>
          <cell r="BW1264" t="str">
            <v>จำเลยที่ 1
คู่สมรสจำเลยที่ 1
จำเลยที่ 2
คู่สมรสจำเลยที่ 2
จำเลยที่ 3
คู่สมรสจำเลยที่ 3</v>
          </cell>
          <cell r="BX1264" t="str">
            <v>1-5009-00197-02-5
1-5009-00081-73-6
1-5009-00124-80-0
3-5601-00738-98-2
1-5009-00168-60-2
1-5009-00169-99-4</v>
          </cell>
          <cell r="BY1264" t="str">
            <v xml:space="preserve">-พบว่ามีกรรมสิทธิ์ในที่ดินโฉนดเลขที่ 53198 ต.แม่คะ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อ.เมืองพะเยา จ.พะเยา
-ไม่พบว่ามีกรรมสิทธิ์ในที่ดิน อ.ฝาง จ.เชียงใหม่
-พบว่ามีกรรมสิทธิ์ในที่ดินโฉนดเลขที่ 21537 ต.บ้านต๋อม อ.เมืองพะเยา จ.พะเยา (สินส่วนตัว)
-พบว่ามีกรรมสิทธิ์ในที่ดินโฉนดเลขที่ 72212 ต.บ้านต๋อม อ.เมืองพะเยา จ.พะเยา (สินส่วนตัว)
-พบว่ามีกรรมสิทธิ์ในที่ดินโฉนดเลขที่ 15140 ต.สันทราย อ.ฝาง จ.เชียงใหม่ (ติดจำนอง)
-ไม่พบว่ามีกรรมสิทธิ์ในที่ดิน อ.ฝาง จ.เชียงใหม่
</v>
          </cell>
          <cell r="BZ1264" t="str">
            <v>พบ</v>
          </cell>
          <cell r="CA1264"/>
          <cell r="CB1264"/>
          <cell r="CC1264" t="str">
            <v>ปฏิยุทธ์</v>
          </cell>
          <cell r="CD1264"/>
          <cell r="CE1264"/>
          <cell r="CF1264"/>
          <cell r="CG1264"/>
          <cell r="CH1264"/>
          <cell r="CI1264"/>
          <cell r="CJ1264"/>
          <cell r="CK1264"/>
          <cell r="CL1264"/>
          <cell r="CM1264"/>
          <cell r="CN1264"/>
          <cell r="CO1264"/>
        </row>
        <row r="1265">
          <cell r="B1265">
            <v>2759</v>
          </cell>
          <cell r="C1265">
            <v>1906</v>
          </cell>
          <cell r="D1265">
            <v>30</v>
          </cell>
          <cell r="E1265">
            <v>10</v>
          </cell>
          <cell r="F1265">
            <v>2567</v>
          </cell>
          <cell r="G1265">
            <v>800003674788</v>
          </cell>
          <cell r="H1265" t="str">
            <v>นาง</v>
          </cell>
          <cell r="I1265" t="str">
            <v>ปวีณา</v>
          </cell>
          <cell r="J1265" t="str">
            <v>อาวรัตนกุล</v>
          </cell>
          <cell r="K1265" t="str">
            <v>3-5101-00090-37-1</v>
          </cell>
          <cell r="L1265" t="str">
            <v>เชียงใหม่</v>
          </cell>
          <cell r="M1265"/>
          <cell r="N1265"/>
          <cell r="O1265"/>
          <cell r="P1265"/>
          <cell r="Q1265"/>
          <cell r="R1265"/>
          <cell r="S1265" t="str">
            <v>จังหวัดลำพูน</v>
          </cell>
          <cell r="T1265" t="str">
            <v>ผบ.966</v>
          </cell>
          <cell r="U1265">
            <v>2560</v>
          </cell>
          <cell r="V1265" t="str">
            <v>ผบ.3082</v>
          </cell>
          <cell r="W1265">
            <v>2560</v>
          </cell>
          <cell r="X1265"/>
          <cell r="Y1265"/>
          <cell r="Z1265"/>
          <cell r="AA1265">
            <v>20</v>
          </cell>
          <cell r="AB1265">
            <v>9</v>
          </cell>
          <cell r="AC1265">
            <v>2560</v>
          </cell>
          <cell r="AD1265"/>
          <cell r="AE1265"/>
          <cell r="AF1265"/>
          <cell r="AG1265"/>
          <cell r="AH1265"/>
          <cell r="AI1265"/>
          <cell r="AJ1265"/>
          <cell r="AK1265"/>
          <cell r="AL1265"/>
          <cell r="AM1265"/>
          <cell r="AN1265"/>
          <cell r="AO1265"/>
          <cell r="AP1265"/>
          <cell r="AQ1265"/>
          <cell r="AR1265"/>
          <cell r="AS1265"/>
          <cell r="AT1265"/>
          <cell r="AU1265"/>
          <cell r="AV1265"/>
          <cell r="AW1265"/>
          <cell r="AX1265"/>
          <cell r="AY1265"/>
          <cell r="AZ1265"/>
          <cell r="BA1265"/>
          <cell r="BB1265" t="str">
            <v>รายงานสืบทรัพย์ 14/11/2567</v>
          </cell>
          <cell r="BC1265" t="str">
            <v/>
          </cell>
          <cell r="BD1265" t="str">
            <v/>
          </cell>
          <cell r="BE1265" t="str">
            <v/>
          </cell>
          <cell r="BF1265" t="str">
            <v/>
          </cell>
          <cell r="BG1265" t="str">
            <v/>
          </cell>
          <cell r="BH1265" t="str">
            <v/>
          </cell>
          <cell r="BI1265" t="str">
            <v/>
          </cell>
          <cell r="BJ1265" t="str">
            <v/>
          </cell>
          <cell r="BK1265" t="str">
            <v/>
          </cell>
          <cell r="BL1265" t="str">
            <v/>
          </cell>
          <cell r="BM1265" t="str">
            <v/>
          </cell>
          <cell r="BN1265" t="str">
            <v/>
          </cell>
          <cell r="BO1265" t="str">
            <v/>
          </cell>
          <cell r="BP1265" t="str">
            <v/>
          </cell>
          <cell r="BQ1265" t="str">
            <v/>
          </cell>
          <cell r="BR1265" t="str">
            <v/>
          </cell>
          <cell r="BS1265" t="str">
            <v/>
          </cell>
          <cell r="BT1265" t="str">
            <v>นางปวีณา อาวรัตนกุล</v>
          </cell>
          <cell r="BU1265">
            <v>823560010344</v>
          </cell>
          <cell r="BV1265" t="str">
            <v>1.นางปวีณา อาวรัตนกุล
2.นายชูตรง อาวรัตนกุล
3.นางวรัทยา หมั่นมั่ง
4.นายเปรมณัช หมั่นมั่ง
5.นางสาวเพ็ชรเกรียง อาวรัตนกุล</v>
          </cell>
          <cell r="BW1265" t="str">
            <v xml:space="preserve">จำเลยที่ 1
คู่สมรสจำเลยที่ 1
จำเลยที่ 2
คู่สมรสจำเลยที่ 2
จำเลยที่ 3
</v>
          </cell>
          <cell r="BX1265" t="str">
            <v>3-5101-00090-37-1
5-5099-00089-93-2
5-5010-00005-76-0
3-5014-00533-98-8
5-5099-00089-92-4</v>
          </cell>
          <cell r="BY1265" t="str">
            <v>-ไม่พบว่ามีกรรมสิทธิ์ในที่ดิน อ.เมืองเชียงใหม่ จ.เชียงใหม่
-พบว่ามีกรรมสิทธิ์ในที่ดินโฉนดเลขที่ 9760 หน้าสำรวจ 2011 เลขที่ดิน 1009 ต.อุโมงค์ อ.เมืองลำพูน จ.ลำพูน (ปลอดจำนอง)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-พบว่ามีกรรมสิทธิ์ในที่ดินโฉนเลขที่ 13825 หน้าสำรวจ 3657 เลขที่ดิน 1746 ต.หนองผึ้ง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v>
          </cell>
          <cell r="BZ1265" t="str">
            <v>พบ</v>
          </cell>
          <cell r="CA1265"/>
          <cell r="CB1265"/>
          <cell r="CC1265" t="str">
            <v>ปฏิยุทธ์</v>
          </cell>
          <cell r="CD1265"/>
          <cell r="CE1265"/>
          <cell r="CF1265"/>
          <cell r="CG1265"/>
          <cell r="CH1265"/>
          <cell r="CI1265"/>
          <cell r="CJ1265"/>
          <cell r="CK1265"/>
          <cell r="CL1265"/>
          <cell r="CM1265"/>
          <cell r="CN1265"/>
          <cell r="CO1265"/>
        </row>
        <row r="1266">
          <cell r="B1266">
            <v>2760</v>
          </cell>
          <cell r="C1266">
            <v>1907</v>
          </cell>
          <cell r="D1266">
            <v>30</v>
          </cell>
          <cell r="E1266">
            <v>10</v>
          </cell>
          <cell r="F1266">
            <v>2567</v>
          </cell>
          <cell r="G1266" t="str">
            <v xml:space="preserve">800004999879
</v>
          </cell>
          <cell r="H1266" t="str">
            <v>นาย</v>
          </cell>
          <cell r="I1266" t="str">
            <v xml:space="preserve">สุรินทร์  </v>
          </cell>
          <cell r="J1266" t="str">
            <v>ทองสว่าง</v>
          </cell>
          <cell r="K1266" t="str">
            <v>3-5005-00568-93-6</v>
          </cell>
          <cell r="L1266" t="str">
            <v>ดอยสะเก็ด</v>
          </cell>
          <cell r="M1266" t="str">
            <v>เชียงใหม่ 2</v>
          </cell>
          <cell r="N1266">
            <v>8</v>
          </cell>
          <cell r="O1266" t="str">
            <v>สินเชื่อเพื่อพัฒนากลุ่มอาชีพ</v>
          </cell>
          <cell r="P1266"/>
          <cell r="Q1266"/>
          <cell r="R1266"/>
          <cell r="S1266" t="str">
            <v>แขวงเชียงใหม่</v>
          </cell>
          <cell r="T1266" t="str">
            <v>ผบE7180</v>
          </cell>
          <cell r="U1266">
            <v>2567</v>
          </cell>
          <cell r="V1266" t="str">
            <v>ผบE9280</v>
          </cell>
          <cell r="W1266">
            <v>2567</v>
          </cell>
          <cell r="X1266">
            <v>7</v>
          </cell>
          <cell r="Y1266">
            <v>10</v>
          </cell>
          <cell r="Z1266">
            <v>2567</v>
          </cell>
          <cell r="AA1266"/>
          <cell r="AB1266"/>
          <cell r="AC1266"/>
          <cell r="AD1266"/>
          <cell r="AE1266"/>
          <cell r="AF1266"/>
          <cell r="AG1266"/>
          <cell r="AH1266"/>
          <cell r="AI1266"/>
          <cell r="AJ1266"/>
          <cell r="AK1266"/>
          <cell r="AL1266"/>
          <cell r="AM1266"/>
          <cell r="AN1266"/>
          <cell r="AO1266"/>
          <cell r="AP1266"/>
          <cell r="AQ1266"/>
          <cell r="AR1266"/>
          <cell r="AS1266"/>
          <cell r="AT1266"/>
          <cell r="AU1266"/>
          <cell r="AV1266"/>
          <cell r="AW1266"/>
          <cell r="AX1266"/>
          <cell r="AY1266"/>
          <cell r="AZ1266"/>
          <cell r="BA1266"/>
          <cell r="BB1266" t="str">
            <v>รายงานวันที่ 25/12/2567</v>
          </cell>
          <cell r="BC1266" t="str">
            <v/>
          </cell>
          <cell r="BD1266" t="str">
            <v/>
          </cell>
          <cell r="BE1266" t="str">
            <v/>
          </cell>
          <cell r="BF1266" t="str">
            <v/>
          </cell>
          <cell r="BG1266" t="str">
            <v/>
          </cell>
          <cell r="BH1266" t="str">
            <v/>
          </cell>
          <cell r="BI1266" t="str">
            <v/>
          </cell>
          <cell r="BJ1266" t="str">
            <v/>
          </cell>
          <cell r="BK1266" t="str">
            <v/>
          </cell>
          <cell r="BL1266" t="str">
            <v/>
          </cell>
          <cell r="BM1266" t="str">
            <v/>
          </cell>
          <cell r="BN1266" t="str">
            <v/>
          </cell>
          <cell r="BO1266" t="str">
            <v/>
          </cell>
          <cell r="BP1266" t="str">
            <v/>
          </cell>
          <cell r="BQ1266" t="str">
            <v/>
          </cell>
          <cell r="BR1266" t="str">
            <v/>
          </cell>
          <cell r="BS1266" t="str">
            <v/>
          </cell>
          <cell r="BT1266" t="str">
            <v>นายสุรินทร์   ทองสว่าง</v>
          </cell>
          <cell r="BU1266">
            <v>883265010316</v>
          </cell>
          <cell r="BV1266" t="str">
            <v xml:space="preserve">1.นายสุรินทร์  ทองสว่าง
2.นางลมัย สรัสสมิต
3.นายวิฑูรย์ สรัสมิต
4.นาสมจิตร์ สมร
5.นางวาทินี สมร
6.นายสุเทพ ทองสว่าง
7.นางเข็มทอง ทองสว่าง
8.นางสุเนตร ทองสว่าง
</v>
          </cell>
          <cell r="BW1266" t="str">
            <v>จำเลยที่ 1
จำเลยที่ 2
คู่สมรสจำเลยที่ 2
จำเลยที่ 3
คู่สมรสจำเลยที่ 3
จำเลยที่ 4
คู่สมรสจำเลยที่ 4
จำเลยที่ 5</v>
          </cell>
          <cell r="BX1266" t="str">
            <v>3-5005-00568-93-6
3-5099-01439-47-7
3-5099-01439-48-5
3-5005-00071-00-4
3-5005-00062-54-4
3-5011-00427-16-3
3-5011-00427-17-1
3-5005-00568-94-4</v>
          </cell>
          <cell r="BY1266"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13787 ต.เชิงดอย  อ.ดอยสะเก็ด จ.เชียงใหม่ (ปลอดจำนอง)
-พบว่ามีกรรมสิทธิ์ในที่ดินโฉนดเลขที่ 13786 อ.ดอยสะเก็ด จ.เชียงใหม่ (สินส่วนตัว)
-พบว่ามีกรรมสิทธิ์ในที่ดินโฉนดเลขที่ 17317 ต.ป่าป้อง อ.ดอยสะเก็ด จ.เชียงใหม่ (ติดจำนอง)
-พบว่ามีกรรมสิทธิ์ในที่ดินโฉนดเลขที่ 17318 ต.ป่าป้อง อ.ดอยสะเก็ด จ.เชียงใหม่ (ติดจำนอง)
-ไม่พบว่ามีกรรมสิทธิ์ในที่ดิน อ.พร้าว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อ.ดอยสะเก็ด จ.เชียงใหม่
</v>
          </cell>
          <cell r="BZ1266" t="str">
            <v xml:space="preserve">พบ </v>
          </cell>
          <cell r="CA1266"/>
          <cell r="CB1266"/>
          <cell r="CC1266" t="str">
            <v>ปฏิยุทธ์</v>
          </cell>
          <cell r="CD1266"/>
          <cell r="CE1266"/>
          <cell r="CF1266"/>
          <cell r="CG1266"/>
          <cell r="CH1266"/>
          <cell r="CI1266"/>
          <cell r="CJ1266"/>
          <cell r="CK1266"/>
          <cell r="CL1266"/>
          <cell r="CM1266"/>
          <cell r="CN1266"/>
          <cell r="CO1266"/>
        </row>
        <row r="1267">
          <cell r="B1267">
            <v>2761</v>
          </cell>
          <cell r="C1267">
            <v>1908</v>
          </cell>
          <cell r="D1267">
            <v>30</v>
          </cell>
          <cell r="E1267">
            <v>10</v>
          </cell>
          <cell r="F1267">
            <v>2567</v>
          </cell>
          <cell r="G1267">
            <v>800086969774</v>
          </cell>
          <cell r="H1267" t="str">
            <v>นางสาว</v>
          </cell>
          <cell r="I1267" t="str">
            <v>ปทิตตา</v>
          </cell>
          <cell r="J1267" t="str">
            <v>แก้วมูล</v>
          </cell>
          <cell r="K1267" t="str">
            <v>1-5004-00061-23-0</v>
          </cell>
          <cell r="L1267" t="str">
            <v>สามแยกสันทราย</v>
          </cell>
          <cell r="M1267" t="str">
            <v>เชียงใหม่ 1</v>
          </cell>
          <cell r="N1267">
            <v>8</v>
          </cell>
          <cell r="O1267" t="str">
            <v>สินเชื่อธนาคารประชาชน</v>
          </cell>
          <cell r="P1267" t="str">
            <v>1.บุคคลค้ำประกัน</v>
          </cell>
          <cell r="Q1267"/>
          <cell r="R1267"/>
          <cell r="S1267" t="str">
            <v>จังหวัดลำพูน</v>
          </cell>
          <cell r="T1267" t="str">
            <v>ผบE2185</v>
          </cell>
          <cell r="U1267">
            <v>2567</v>
          </cell>
          <cell r="V1267" t="str">
            <v>ผบE3108</v>
          </cell>
          <cell r="W1267">
            <v>2567</v>
          </cell>
          <cell r="X1267"/>
          <cell r="Y1267"/>
          <cell r="Z1267"/>
          <cell r="AA1267">
            <v>5</v>
          </cell>
          <cell r="AB1267">
            <v>8</v>
          </cell>
          <cell r="AC1267">
            <v>2567</v>
          </cell>
          <cell r="AD1267"/>
          <cell r="AE1267"/>
          <cell r="AF1267"/>
          <cell r="AG1267"/>
          <cell r="AH1267"/>
          <cell r="AI1267"/>
          <cell r="AJ1267"/>
          <cell r="AK1267"/>
          <cell r="AL1267"/>
          <cell r="AM1267"/>
          <cell r="AN1267"/>
          <cell r="AO1267"/>
          <cell r="AP1267"/>
          <cell r="AQ1267"/>
          <cell r="AR1267"/>
          <cell r="AS1267"/>
          <cell r="AT1267"/>
          <cell r="AU1267"/>
          <cell r="AV1267"/>
          <cell r="AW1267"/>
          <cell r="AX1267"/>
          <cell r="AY1267"/>
          <cell r="AZ1267"/>
          <cell r="BA1267"/>
          <cell r="BB1267" t="str">
            <v>รายงานวันที่ 24 /12/2567</v>
          </cell>
          <cell r="BC1267" t="str">
            <v/>
          </cell>
          <cell r="BD1267" t="str">
            <v/>
          </cell>
          <cell r="BE1267" t="str">
            <v/>
          </cell>
          <cell r="BF1267" t="str">
            <v/>
          </cell>
          <cell r="BG1267" t="str">
            <v/>
          </cell>
          <cell r="BH1267" t="str">
            <v/>
          </cell>
          <cell r="BI1267" t="str">
            <v/>
          </cell>
          <cell r="BJ1267" t="str">
            <v/>
          </cell>
          <cell r="BK1267" t="str">
            <v/>
          </cell>
          <cell r="BL1267" t="str">
            <v/>
          </cell>
          <cell r="BM1267" t="str">
            <v/>
          </cell>
          <cell r="BN1267" t="str">
            <v/>
          </cell>
          <cell r="BO1267" t="str">
            <v/>
          </cell>
          <cell r="BP1267" t="str">
            <v/>
          </cell>
          <cell r="BQ1267" t="str">
            <v/>
          </cell>
          <cell r="BR1267" t="str">
            <v/>
          </cell>
          <cell r="BS1267" t="str">
            <v/>
          </cell>
          <cell r="BT1267" t="str">
            <v>นางสาวปทิตตา แก้วมูล</v>
          </cell>
          <cell r="BU1267">
            <v>0</v>
          </cell>
          <cell r="BV1267" t="str">
            <v xml:space="preserve">1.นางสาวปทิตตา แก้วมูล 
2.นางสาวพิชญ์สินี เมืองใจ 
3.นางสาวศิริพร สมพานจันทร์ </v>
          </cell>
          <cell r="BW1267" t="str">
            <v>จำเลยที่ 1
จำเลยที่ 2
จำเลยที่ 3</v>
          </cell>
          <cell r="BX1267" t="str">
            <v>1-5004-00061-23-0
1-5009-00113-06-9
1-5009-00585-55-4</v>
          </cell>
          <cell r="BY1267" t="str">
            <v>-ไม่พบว่ามีกรรมสิทธิ์ในที่ดิน อ.สันทราย จ.เชียงใหม่
-พบว่ามีกรรมสิทธิ์ในที่ดินโฉนดเลขที่ 135100 หน้าสำรวจ 10295 อ.เมืองลำพูน จ.ลำพูน (ติดจำนอง)
-ไม่พบว่ามีกรรมสิทธิ์ในที่ดิน อ.สันทราย จ.เชียงใหม่
-พบว่ามีกรรมสิทธิ์ในที่ดินโฉนดเลขที่ 48390 หน้าสำรวจ 4488 อ.เมืองเชียงใหม่ จ.เชียงใหม่ (ติดจำนอง)
-ไม่พบว่ามีกรรมสิทธิ์ในที่ดิน อ.สันทราย จ.เชียงใหม่
-ไม่พบว่ามีกรรมสิทธิ์ในที่ดิน อ.แม่ออน จ.เชียงใหม่</v>
          </cell>
          <cell r="BZ1267" t="str">
            <v>พบ</v>
          </cell>
          <cell r="CA1267"/>
          <cell r="CB1267"/>
          <cell r="CC1267" t="str">
            <v>ปฏิยุทธ์</v>
          </cell>
          <cell r="CD1267"/>
          <cell r="CE1267"/>
          <cell r="CF1267"/>
          <cell r="CG1267"/>
          <cell r="CH1267"/>
          <cell r="CI1267"/>
          <cell r="CJ1267"/>
          <cell r="CK1267"/>
          <cell r="CL1267"/>
          <cell r="CM1267"/>
          <cell r="CN1267"/>
          <cell r="CO1267"/>
        </row>
        <row r="1268">
          <cell r="B1268">
            <v>2762</v>
          </cell>
          <cell r="C1268">
            <v>1909</v>
          </cell>
          <cell r="D1268">
            <v>30</v>
          </cell>
          <cell r="E1268">
            <v>10</v>
          </cell>
          <cell r="F1268">
            <v>2567</v>
          </cell>
          <cell r="G1268">
            <v>800120241263</v>
          </cell>
          <cell r="H1268" t="str">
            <v>นาย</v>
          </cell>
          <cell r="I1268" t="str">
            <v>ธีรศักดิ์</v>
          </cell>
          <cell r="J1268" t="str">
            <v>ชโลทรวสุ</v>
          </cell>
          <cell r="K1268" t="str">
            <v>3-1008-00733-14-6</v>
          </cell>
          <cell r="L1268" t="str">
            <v>สามแยกสันทราย</v>
          </cell>
          <cell r="M1268" t="str">
            <v>เชียงใหม่ 1</v>
          </cell>
          <cell r="N1268">
            <v>8</v>
          </cell>
          <cell r="O1268" t="str">
            <v>ธนาคารประชาชน</v>
          </cell>
          <cell r="P1268" t="str">
            <v>1.บุคคลค้ำประกัน</v>
          </cell>
          <cell r="Q1268"/>
          <cell r="R1268"/>
          <cell r="S1268" t="str">
            <v>แขวงเชียงใหม่</v>
          </cell>
          <cell r="T1268" t="str">
            <v>ผบE4478</v>
          </cell>
          <cell r="U1268">
            <v>2567</v>
          </cell>
          <cell r="V1268" t="str">
            <v>ผบE6523</v>
          </cell>
          <cell r="W1268">
            <v>2567</v>
          </cell>
          <cell r="X1268"/>
          <cell r="Y1268"/>
          <cell r="Z1268"/>
          <cell r="AA1268">
            <v>16</v>
          </cell>
          <cell r="AB1268">
            <v>7</v>
          </cell>
          <cell r="AC1268">
            <v>2567</v>
          </cell>
          <cell r="AD1268"/>
          <cell r="AE1268"/>
          <cell r="AF1268"/>
          <cell r="AG1268"/>
          <cell r="AH1268"/>
          <cell r="AI1268"/>
          <cell r="AJ1268"/>
          <cell r="AK1268"/>
          <cell r="AL1268"/>
          <cell r="AM1268"/>
          <cell r="AN1268"/>
          <cell r="AO1268"/>
          <cell r="AP1268"/>
          <cell r="AQ1268"/>
          <cell r="AR1268"/>
          <cell r="AS1268"/>
          <cell r="AT1268"/>
          <cell r="AU1268"/>
          <cell r="AV1268"/>
          <cell r="AW1268"/>
          <cell r="AX1268"/>
          <cell r="AY1268"/>
          <cell r="AZ1268"/>
          <cell r="BA1268"/>
          <cell r="BB1268" t="str">
            <v>รายงานวันที่ 24 /12/2567</v>
          </cell>
          <cell r="BC1268" t="str">
            <v/>
          </cell>
          <cell r="BD1268" t="str">
            <v/>
          </cell>
          <cell r="BE1268" t="str">
            <v/>
          </cell>
          <cell r="BF1268" t="str">
            <v/>
          </cell>
          <cell r="BG1268" t="str">
            <v/>
          </cell>
          <cell r="BH1268" t="str">
            <v/>
          </cell>
          <cell r="BI1268" t="str">
            <v/>
          </cell>
          <cell r="BJ1268" t="str">
            <v/>
          </cell>
          <cell r="BK1268" t="str">
            <v/>
          </cell>
          <cell r="BL1268" t="str">
            <v/>
          </cell>
          <cell r="BM1268" t="str">
            <v/>
          </cell>
          <cell r="BN1268" t="str">
            <v/>
          </cell>
          <cell r="BO1268" t="str">
            <v/>
          </cell>
          <cell r="BP1268" t="str">
            <v/>
          </cell>
          <cell r="BQ1268" t="str">
            <v/>
          </cell>
          <cell r="BR1268" t="str">
            <v/>
          </cell>
          <cell r="BS1268" t="str">
            <v/>
          </cell>
          <cell r="BT1268" t="str">
            <v>นายธีรศักดิ์ ชโลทรวสุ</v>
          </cell>
          <cell r="BU1268">
            <v>0</v>
          </cell>
          <cell r="BV1268" t="str">
            <v>1.นายธีรศักดิ์ ชโลทรวสุ
2.นางสาวศิริรัตน์ บุญเลา
3.นายอนันทวัฒ หนูอักษร</v>
          </cell>
          <cell r="BW1268" t="str">
            <v>จำเลยที่ 1
จำเลยที่ 2
คู่สมรสจำเลยที่ 2</v>
          </cell>
          <cell r="BX1268" t="str">
            <v>3-1008-00733-14-6
1-5099-00485-10-0
1-9098-00232-43-5</v>
          </cell>
          <cell r="BY1268" t="str">
            <v>-พบว่ามีกรรมสิทธิ์ในที่ดินโฉนดเลขที่ 74057 หน้าสำรวจ 12145 ต.สันนาเม็ง อ.สันทราย จ.เชียงใหม่ (ติดจำนอง)
-ไม่พบว่ามีกรรมสิทธิ์ในที่ดิน อ.สันทราย จ.เชียงใหม่
-ไม่พบว่ามีกรรมสิทธิ์ในที่ดิน อ.สันทราย จ.เชียงใหม่</v>
          </cell>
          <cell r="BZ1268" t="str">
            <v>พบ</v>
          </cell>
          <cell r="CA1268"/>
          <cell r="CB1268"/>
          <cell r="CC1268" t="str">
            <v>ปฏิยุทธ์</v>
          </cell>
          <cell r="CD1268"/>
          <cell r="CE1268"/>
          <cell r="CF1268"/>
          <cell r="CG1268"/>
          <cell r="CH1268"/>
          <cell r="CI1268"/>
          <cell r="CJ1268"/>
          <cell r="CK1268"/>
          <cell r="CL1268"/>
          <cell r="CM1268"/>
          <cell r="CN1268"/>
          <cell r="CO1268"/>
        </row>
        <row r="1269">
          <cell r="B1269">
            <v>2763</v>
          </cell>
          <cell r="C1269">
            <v>1910</v>
          </cell>
          <cell r="D1269">
            <v>30</v>
          </cell>
          <cell r="E1269">
            <v>10</v>
          </cell>
          <cell r="F1269">
            <v>2567</v>
          </cell>
          <cell r="G1269">
            <v>800030677671</v>
          </cell>
          <cell r="H1269" t="str">
            <v>นาย</v>
          </cell>
          <cell r="I1269" t="str">
            <v>ธนากร</v>
          </cell>
          <cell r="J1269" t="str">
            <v>อุดก๋อง</v>
          </cell>
          <cell r="K1269" t="str">
            <v>1-5009-00913-78-7</v>
          </cell>
          <cell r="L1269" t="str">
            <v>แม่โจ้</v>
          </cell>
          <cell r="M1269" t="str">
            <v>เชียงใหม่ 2</v>
          </cell>
          <cell r="N1269">
            <v>8</v>
          </cell>
          <cell r="O1269" t="str">
            <v>สินเชื่อธนาคารประชาชน</v>
          </cell>
          <cell r="P1269"/>
          <cell r="Q1269"/>
          <cell r="R1269"/>
          <cell r="S1269" t="str">
            <v>แขวงเชียงใหม่</v>
          </cell>
          <cell r="T1269" t="str">
            <v>ผบ8579</v>
          </cell>
          <cell r="U1269">
            <v>2558</v>
          </cell>
          <cell r="V1269" t="str">
            <v>ผบ9359</v>
          </cell>
          <cell r="W1269">
            <v>2558</v>
          </cell>
          <cell r="X1269"/>
          <cell r="Y1269"/>
          <cell r="Z1269"/>
          <cell r="AA1269">
            <v>1</v>
          </cell>
          <cell r="AB1269">
            <v>12</v>
          </cell>
          <cell r="AC1269">
            <v>2558</v>
          </cell>
          <cell r="AD1269"/>
          <cell r="AE1269"/>
          <cell r="AF1269"/>
          <cell r="AG1269"/>
          <cell r="AH1269"/>
          <cell r="AI1269"/>
          <cell r="AJ1269"/>
          <cell r="AK1269"/>
          <cell r="AL1269"/>
          <cell r="AM1269"/>
          <cell r="AN1269"/>
          <cell r="AO1269"/>
          <cell r="AP1269"/>
          <cell r="AQ1269"/>
          <cell r="AR1269"/>
          <cell r="AS1269"/>
          <cell r="AT1269"/>
          <cell r="AU1269"/>
          <cell r="AV1269"/>
          <cell r="AW1269"/>
          <cell r="AX1269"/>
          <cell r="AY1269"/>
          <cell r="AZ1269"/>
          <cell r="BA1269"/>
          <cell r="BB1269" t="str">
            <v>รายงานวันที่ 25/12/2567</v>
          </cell>
          <cell r="BC1269" t="str">
            <v/>
          </cell>
          <cell r="BD1269" t="str">
            <v/>
          </cell>
          <cell r="BE1269" t="str">
            <v/>
          </cell>
          <cell r="BF1269" t="str">
            <v/>
          </cell>
          <cell r="BG1269" t="str">
            <v/>
          </cell>
          <cell r="BH1269" t="str">
            <v/>
          </cell>
          <cell r="BI1269" t="str">
            <v/>
          </cell>
          <cell r="BJ1269" t="str">
            <v/>
          </cell>
          <cell r="BK1269" t="str">
            <v/>
          </cell>
          <cell r="BL1269" t="str">
            <v/>
          </cell>
          <cell r="BM1269" t="str">
            <v/>
          </cell>
          <cell r="BN1269" t="str">
            <v/>
          </cell>
          <cell r="BO1269" t="str">
            <v/>
          </cell>
          <cell r="BP1269" t="str">
            <v/>
          </cell>
          <cell r="BQ1269" t="str">
            <v/>
          </cell>
          <cell r="BR1269" t="str">
            <v/>
          </cell>
          <cell r="BS1269" t="str">
            <v/>
          </cell>
          <cell r="BT1269" t="str">
            <v>นายธนากร อุดก๋อง</v>
          </cell>
          <cell r="BU1269">
            <v>823658010334</v>
          </cell>
          <cell r="BV1269" t="str">
            <v xml:space="preserve">1.นายธนากร อุดก๋อง
2.นางรัตนาภรณ์ อุดก๋อง
3.นางสาวณิชชาพัชญ์ ธนพรทวีโรจน์
4.นายบุญฤทธิ์ ขุนสิทธิ์
</v>
          </cell>
          <cell r="BW1269" t="str">
            <v>จำเลยที่ 1 
คู่สมรสจำเลยที่ 1
จำเลยที่ 2
จำเลยที่ 3</v>
          </cell>
          <cell r="BX1269" t="str">
            <v>1-599-00613-78-8
1-5099-00736-41-2
1-5711-00012-05-6
1-5099-00401-38-1</v>
          </cell>
          <cell r="BY1269" t="str">
            <v>-ไม่พบว่ามีกรรมสิทธิ์ในที่ดิน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-พบว่ามีกรรมสิทธิ์ในที่ดินโฉนดเลขที่ 19957 ต.แช่ช้าง  อ.สันกำแพง จ.เชียงใหม่ (สินส่วนตัว)
-พบว่ามีกรรมสิทธิ์ในที่ดินโฉนดเลขที่ 91407 ต.สันกำแพง อ.สันกำแพง จ.เชียงใหม่ (สินสมรส)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Z1269" t="str">
            <v>พบ</v>
          </cell>
          <cell r="CA1269"/>
          <cell r="CB1269"/>
          <cell r="CC1269" t="str">
            <v>ปฏิยุทธ์</v>
          </cell>
          <cell r="CD1269"/>
          <cell r="CE1269"/>
          <cell r="CF1269"/>
          <cell r="CG1269"/>
          <cell r="CH1269"/>
          <cell r="CI1269"/>
          <cell r="CJ1269"/>
          <cell r="CK1269"/>
          <cell r="CL1269"/>
          <cell r="CM1269"/>
          <cell r="CN1269"/>
          <cell r="CO1269"/>
        </row>
        <row r="1270">
          <cell r="B1270">
            <v>2764</v>
          </cell>
          <cell r="C1270">
            <v>1911</v>
          </cell>
          <cell r="D1270">
            <v>30</v>
          </cell>
          <cell r="E1270">
            <v>10</v>
          </cell>
          <cell r="F1270">
            <v>2567</v>
          </cell>
          <cell r="G1270">
            <v>800026432735</v>
          </cell>
          <cell r="H1270" t="str">
            <v>นาง</v>
          </cell>
          <cell r="I1270" t="str">
            <v xml:space="preserve">สุภารัตน์ </v>
          </cell>
          <cell r="J1270" t="str">
            <v>โยจินา</v>
          </cell>
          <cell r="K1270" t="str">
            <v>1-5009-00034-46-1</v>
          </cell>
          <cell r="L1270" t="str">
            <v>ฝาง</v>
          </cell>
          <cell r="M1270" t="str">
            <v>เชียงใหม่ 2</v>
          </cell>
          <cell r="N1270">
            <v>8</v>
          </cell>
          <cell r="O1270" t="str">
            <v>สินเชื่อพัฒนาองค์ชุมชน (รายบุคคล)</v>
          </cell>
          <cell r="P1270"/>
          <cell r="Q1270"/>
          <cell r="R1270"/>
          <cell r="S1270" t="str">
            <v>จังหวัดฝาง</v>
          </cell>
          <cell r="T1270" t="str">
            <v>ผบ879</v>
          </cell>
          <cell r="U1270">
            <v>2558</v>
          </cell>
          <cell r="V1270" t="str">
            <v>ผบ104</v>
          </cell>
          <cell r="W1270">
            <v>2559</v>
          </cell>
          <cell r="X1270"/>
          <cell r="Y1270"/>
          <cell r="Z1270"/>
          <cell r="AA1270">
            <v>29</v>
          </cell>
          <cell r="AB1270">
            <v>2</v>
          </cell>
          <cell r="AC1270">
            <v>2559</v>
          </cell>
          <cell r="BC1270" t="str">
            <v/>
          </cell>
          <cell r="BD1270" t="str">
            <v/>
          </cell>
          <cell r="BE1270" t="str">
            <v/>
          </cell>
          <cell r="BF1270" t="str">
            <v/>
          </cell>
          <cell r="BG1270" t="str">
            <v/>
          </cell>
          <cell r="BH1270" t="str">
            <v/>
          </cell>
          <cell r="BI1270" t="str">
            <v/>
          </cell>
          <cell r="BJ1270" t="str">
            <v/>
          </cell>
          <cell r="BK1270" t="str">
            <v/>
          </cell>
          <cell r="BL1270" t="str">
            <v/>
          </cell>
          <cell r="BM1270" t="str">
            <v/>
          </cell>
          <cell r="BN1270" t="str">
            <v/>
          </cell>
          <cell r="BO1270" t="str">
            <v/>
          </cell>
          <cell r="BP1270" t="str">
            <v/>
          </cell>
          <cell r="BQ1270" t="str">
            <v/>
          </cell>
          <cell r="BR1270" t="str">
            <v/>
          </cell>
          <cell r="BS1270" t="str">
            <v/>
          </cell>
          <cell r="BT1270" t="str">
            <v>นางสุภารัตน์  โยจินา</v>
          </cell>
          <cell r="BU1270">
            <v>823858010194</v>
          </cell>
          <cell r="BV1270"/>
          <cell r="BW1270"/>
          <cell r="BX1270"/>
          <cell r="BY1270"/>
          <cell r="BZ1270"/>
          <cell r="CB1270"/>
          <cell r="CC1270"/>
          <cell r="CF1270"/>
          <cell r="CK1270"/>
        </row>
        <row r="1271">
          <cell r="B1271">
            <v>2765</v>
          </cell>
          <cell r="C1271">
            <v>1912</v>
          </cell>
          <cell r="D1271">
            <v>30</v>
          </cell>
          <cell r="E1271">
            <v>10</v>
          </cell>
          <cell r="F1271">
            <v>2567</v>
          </cell>
          <cell r="G1271">
            <v>800026803943</v>
          </cell>
          <cell r="H1271" t="str">
            <v>นาง</v>
          </cell>
          <cell r="I1271" t="str">
            <v xml:space="preserve">สุภารัตน์ </v>
          </cell>
          <cell r="J1271" t="str">
            <v>โยจินา</v>
          </cell>
          <cell r="K1271" t="str">
            <v>1-5009-00034-46-1</v>
          </cell>
          <cell r="L1271" t="str">
            <v>ฝาง</v>
          </cell>
          <cell r="M1271" t="str">
            <v>เชียงใหม่ 2</v>
          </cell>
          <cell r="N1271">
            <v>8</v>
          </cell>
          <cell r="O1271" t="str">
            <v>สินเชื่อธนาคารประชาชน</v>
          </cell>
          <cell r="P1271"/>
          <cell r="Q1271"/>
          <cell r="R1271"/>
          <cell r="S1271" t="str">
            <v>จังหวัดฝาง</v>
          </cell>
          <cell r="T1271" t="str">
            <v>ผบ882</v>
          </cell>
          <cell r="U1271">
            <v>2558</v>
          </cell>
          <cell r="V1271" t="str">
            <v>ผบ962</v>
          </cell>
          <cell r="W1271">
            <v>2558</v>
          </cell>
          <cell r="X1271"/>
          <cell r="Y1271"/>
          <cell r="Z1271"/>
          <cell r="AA1271">
            <v>3</v>
          </cell>
          <cell r="AB1271">
            <v>12</v>
          </cell>
          <cell r="AC1271">
            <v>2558</v>
          </cell>
          <cell r="BB1271" t="str">
            <v>รายงานวันที่ 25/12/2567</v>
          </cell>
          <cell r="BC1271" t="str">
            <v/>
          </cell>
          <cell r="BD1271" t="str">
            <v/>
          </cell>
          <cell r="BE1271" t="str">
            <v/>
          </cell>
          <cell r="BF1271" t="str">
            <v/>
          </cell>
          <cell r="BG1271" t="str">
            <v/>
          </cell>
          <cell r="BH1271" t="str">
            <v/>
          </cell>
          <cell r="BI1271" t="str">
            <v/>
          </cell>
          <cell r="BJ1271" t="str">
            <v/>
          </cell>
          <cell r="BK1271" t="str">
            <v/>
          </cell>
          <cell r="BL1271" t="str">
            <v/>
          </cell>
          <cell r="BM1271" t="str">
            <v/>
          </cell>
          <cell r="BN1271" t="str">
            <v/>
          </cell>
          <cell r="BO1271" t="str">
            <v/>
          </cell>
          <cell r="BP1271" t="str">
            <v/>
          </cell>
          <cell r="BQ1271" t="str">
            <v/>
          </cell>
          <cell r="BR1271" t="str">
            <v/>
          </cell>
          <cell r="BS1271" t="str">
            <v/>
          </cell>
          <cell r="BT1271" t="str">
            <v>นางสุภารัตน์  โยจินา</v>
          </cell>
          <cell r="BU1271">
            <v>823858010197</v>
          </cell>
          <cell r="BV1271" t="str">
            <v>1.นางสาวสุภารัตน์ โยจินา
2.นางกองแสง สักงาม
3.นายสมบุญ สักงาม
4.นายธนวินต์ นลินนิราลักษณ์
5.นางสาวนันทิญา ภัทราณันธกิจ</v>
          </cell>
          <cell r="BW1271" t="str">
            <v>จำเลยที่ 1
จำเลยที่ 2
คู่สมรสจำเลยที่ 2
จำเลยที่ 3
คู่สมรสจำเลยที่ 3</v>
          </cell>
          <cell r="BX1271" t="str">
            <v>1-5009-00034-46-1
3-5009-00815-19-1
3-5009-00815-18-3
3-5009-00713-92-5
3-8009-00474-84-7</v>
          </cell>
          <cell r="BY127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30933 ต.สันทราย อ.ฝาง จ.เชียงใหม่ (ติดจำนอง)
-ไม่พบว่ามีกรรมสิทธิ์ในที่ดิน อ.บางบัวทอง  จ.นนทบุรี
-ไม่พบว่ามีกรรมสิทธิ์ในที่ดิน อ.ฝาง จ.เชียงใหม่
-พบว่ามีกรรมสิทธิ์ในที่ดินโฉนดเลขที่ 147055 ต.ละหาร อ.บางบัวทอง  จ.นนทบุรี (สินส่วนตัว)</v>
          </cell>
          <cell r="BZ1271" t="str">
            <v>พบ</v>
          </cell>
          <cell r="CB1271"/>
          <cell r="CC1271" t="str">
            <v>ปฏิยุทธ์</v>
          </cell>
          <cell r="CF1271"/>
          <cell r="CK1271"/>
        </row>
        <row r="1272">
          <cell r="B1272">
            <v>2766</v>
          </cell>
          <cell r="C1272">
            <v>1913</v>
          </cell>
          <cell r="D1272">
            <v>30</v>
          </cell>
          <cell r="E1272">
            <v>10</v>
          </cell>
          <cell r="F1272">
            <v>2567</v>
          </cell>
          <cell r="G1272">
            <v>806752007450</v>
          </cell>
          <cell r="H1272" t="str">
            <v>นาย</v>
          </cell>
          <cell r="I1272" t="str">
            <v>ธนาธิป</v>
          </cell>
          <cell r="J1272" t="str">
            <v>ทอองคำ</v>
          </cell>
          <cell r="K1272" t="str">
            <v>3-5009-00998-06-7</v>
          </cell>
          <cell r="L1272" t="str">
            <v>ฝาง</v>
          </cell>
          <cell r="M1272" t="str">
            <v>เชียงใหม่ 2</v>
          </cell>
          <cell r="N1272">
            <v>8</v>
          </cell>
          <cell r="O1272" t="str">
            <v>สินเชื่อเพื่อพัฒนากลุ่มอาชีพ</v>
          </cell>
          <cell r="P1272"/>
          <cell r="Q1272"/>
          <cell r="R1272"/>
          <cell r="S1272" t="str">
            <v>จังหวัดฝาง</v>
          </cell>
          <cell r="T1272" t="str">
            <v>ผบ746</v>
          </cell>
          <cell r="U1272">
            <v>2558</v>
          </cell>
          <cell r="V1272" t="str">
            <v>ผบ972</v>
          </cell>
          <cell r="W1272">
            <v>2558</v>
          </cell>
          <cell r="X1272">
            <v>9</v>
          </cell>
          <cell r="Y1272">
            <v>12</v>
          </cell>
          <cell r="Z1272">
            <v>2558</v>
          </cell>
          <cell r="AA1272"/>
          <cell r="AB1272"/>
          <cell r="AC1272"/>
          <cell r="BB1272" t="str">
            <v>รายงานวันที่ 25/12/2567</v>
          </cell>
          <cell r="BC1272" t="str">
            <v/>
          </cell>
          <cell r="BD1272" t="str">
            <v/>
          </cell>
          <cell r="BE1272" t="str">
            <v/>
          </cell>
          <cell r="BF1272" t="str">
            <v/>
          </cell>
          <cell r="BG1272" t="str">
            <v/>
          </cell>
          <cell r="BH1272" t="str">
            <v/>
          </cell>
          <cell r="BI1272" t="str">
            <v/>
          </cell>
          <cell r="BJ1272" t="str">
            <v/>
          </cell>
          <cell r="BK1272" t="str">
            <v/>
          </cell>
          <cell r="BL1272" t="str">
            <v/>
          </cell>
          <cell r="BM1272" t="str">
            <v/>
          </cell>
          <cell r="BN1272" t="str">
            <v/>
          </cell>
          <cell r="BO1272" t="str">
            <v/>
          </cell>
          <cell r="BP1272" t="str">
            <v/>
          </cell>
          <cell r="BQ1272" t="str">
            <v/>
          </cell>
          <cell r="BR1272" t="str">
            <v/>
          </cell>
          <cell r="BS1272" t="str">
            <v/>
          </cell>
          <cell r="BT1272" t="str">
            <v>นายธนาธิป ทอองคำ</v>
          </cell>
          <cell r="BU1272">
            <v>883858010227</v>
          </cell>
          <cell r="BV1272" t="str">
            <v>1.นายธนาธิป ทองคำ
2.นางดวงหทัย ทองคำ
3.นางพัฒน อยุ่สุขศรี
4.นายมานพ วิมาลา
5.นางอารีย์ ศิริบูลย์
6.นายเฉลิมชัย ศิริบูลย์
7.นางกชพร มูสิกธรรม
8.นายวชิระ ใจบุญ
9.นางพัชรินทร์ สีสุวะ
10นางสาวจิรวัฒน์ สังข์สุวรรณ</v>
          </cell>
          <cell r="BW1272" t="str">
            <v xml:space="preserve">จำเลยที่ 1
คู่สมรสจำเลยที่ 1
จำเลยที่ 2
คู่สมรสจำเลยที่ 2
จำเลยที่ 3
คู่สมรสจำเลยที่ 3
จำเลยที่ 4
จำเลยที่ 5
คู่สมรสจำเลยที่ 5
จำเลยที่ 6
</v>
          </cell>
          <cell r="BX1272" t="str">
            <v>3-5009-00998-06-7
3-5009-00998-12-1
3-5009-00629-27-4
3-5009-00411-29-5
3-5009-00061-56-1
3-5009-00995-84-0
3-6499-00076-98-1
3-5009-01062-62-6
3-5009-00328-88-6
3-1009-00915-51-3</v>
          </cell>
          <cell r="BY1272" t="str">
            <v xml:space="preserve">-ไม่พบว่ามีกรรมสิทธิ์ในที่ดิน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-พบว่ามีกรรมสิทธิ์ในที่ดินโฉนดเลขที่ 4674 ต.สันทราย  อ.ฝาง จ.เชียงใหม่ (สินส่วนตัว)
-ไม่พบว่ามีกรรมสิทธิ์ในที่ดิน อ.ฝาง จ.เชียงใหม่
-ไม่พบว่ามีกรรมสิทธิ์ในที่ดิน อ.ฝาง จ.เชียงใหม่
-พบว่ามีกรรมสิทธิ์ในที่ดินโฉนดเลขที่ 20891 ต.เวียง อ.ฝาง จ.เชียงใหม่ (ติดจำนอง)
-พบว่ามีกรรมสิทธิ์ในที่ดินโฉนดเลขที่ 16221 ต.เวียง อ.ฝาง จ.เชียงใหม่ (ติดจำนอง)
-ไม่พบว่ามีกรรมสิทธิ์ในที่ดิน อ.แม่แจ่ม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-พบว่ามีกรรมสิทธิ์ในที่ดินโฉนดเลขที่ 1874 ต.สันทราย  อ.ฝาง จ.เชียงใหม่ (สินส่วนตัว)
-ไม่พบว่ามีกรรมสิทธิ์ในที่ดิน อ.เมืองเชียงใหม่ จ.เชียงใหม่
-พบว่ามีกรรมสิทธิ์ในที่ดินโฉนดเลขที่ 15907 ต.เวียง อ.ฝาง จ.เชียงใหม่ (ติดจำนอง)
-พบว่ามีกรรมสิทธิ์ในที่ดินโฉนดเลขที่ 48726 ต.สันทราย อ.ฝาง จ.เชียงใหม่ (ติดจำนอง)
</v>
          </cell>
          <cell r="BZ1272" t="str">
            <v>พบ</v>
          </cell>
          <cell r="CB1272"/>
          <cell r="CC1272" t="str">
            <v>ปฏิยุทธ์</v>
          </cell>
          <cell r="CF1272"/>
          <cell r="CK1272"/>
        </row>
        <row r="1273">
          <cell r="B1273">
            <v>2767</v>
          </cell>
          <cell r="C1273">
            <v>1914</v>
          </cell>
          <cell r="D1273">
            <v>30</v>
          </cell>
          <cell r="E1273">
            <v>10</v>
          </cell>
          <cell r="F1273">
            <v>2567</v>
          </cell>
          <cell r="G1273">
            <v>800008705942</v>
          </cell>
          <cell r="H1273" t="str">
            <v>นาง</v>
          </cell>
          <cell r="I1273" t="str">
            <v>พัฒนรัตน์</v>
          </cell>
          <cell r="J1273" t="str">
            <v>อยู่สุขศรี</v>
          </cell>
          <cell r="K1273" t="str">
            <v>3-5009-00629-27-4</v>
          </cell>
          <cell r="L1273" t="str">
            <v>ฝาง</v>
          </cell>
          <cell r="M1273" t="str">
            <v>เชียงใหม่ 2</v>
          </cell>
          <cell r="N1273">
            <v>8</v>
          </cell>
          <cell r="O1273" t="str">
            <v>สินเชื่อเพื่อพัฒนากลุ่มอาชีพ</v>
          </cell>
          <cell r="P1273"/>
          <cell r="Q1273"/>
          <cell r="R1273"/>
          <cell r="S1273" t="str">
            <v>จังหวัดฝาง</v>
          </cell>
          <cell r="T1273" t="str">
            <v>ผบ754</v>
          </cell>
          <cell r="U1273">
            <v>2558</v>
          </cell>
          <cell r="V1273" t="str">
            <v>ผบ979</v>
          </cell>
          <cell r="W1273">
            <v>2558</v>
          </cell>
          <cell r="X1273">
            <v>9</v>
          </cell>
          <cell r="Y1273">
            <v>12</v>
          </cell>
          <cell r="Z1273">
            <v>2558</v>
          </cell>
          <cell r="AA1273"/>
          <cell r="AB1273"/>
          <cell r="AC1273"/>
          <cell r="BB1273" t="str">
            <v>รายงานวันที่ 25/12/2567</v>
          </cell>
          <cell r="BC1273" t="str">
            <v/>
          </cell>
          <cell r="BD1273" t="str">
            <v/>
          </cell>
          <cell r="BE1273" t="str">
            <v/>
          </cell>
          <cell r="BF1273" t="str">
            <v/>
          </cell>
          <cell r="BG1273" t="str">
            <v/>
          </cell>
          <cell r="BH1273" t="str">
            <v/>
          </cell>
          <cell r="BI1273" t="str">
            <v/>
          </cell>
          <cell r="BJ1273" t="str">
            <v/>
          </cell>
          <cell r="BK1273" t="str">
            <v/>
          </cell>
          <cell r="BL1273" t="str">
            <v/>
          </cell>
          <cell r="BM1273" t="str">
            <v/>
          </cell>
          <cell r="BN1273" t="str">
            <v/>
          </cell>
          <cell r="BO1273" t="str">
            <v/>
          </cell>
          <cell r="BP1273" t="str">
            <v/>
          </cell>
          <cell r="BQ1273" t="str">
            <v/>
          </cell>
          <cell r="BR1273" t="str">
            <v/>
          </cell>
          <cell r="BS1273" t="str">
            <v/>
          </cell>
          <cell r="BT1273" t="str">
            <v>นางพัฒนรัตน์ อยู่สุขศรี</v>
          </cell>
          <cell r="BU1273">
            <v>823858010228</v>
          </cell>
          <cell r="BV1273" t="str">
            <v>1.นางพัฒน อยู่สุขศรี
2.นางกชพร มูสิกะรรม
3.นางสาวจิรวัมน์ สังข์สุวรรณ
4.นายะนาธิป ทองคำ
5.นางดวงหทัย ทองคำ
6.นางอารียื ศิริบูลย์
7.นายเฉลิมชัย ศิริบูลย์
8.นายวชิระ ใจบุญ
9.นางสาวพัชรินทร์ สีสุวะ</v>
          </cell>
          <cell r="BW1273" t="str">
            <v>จำเลยที่ 1
จำเลยที่ 2
จำเลยที่ 3
จำเลยที่ 4
คู่สมรสจำเลยที่ 4
จำเลยที่ 5
คู่สมรสจำเลยที่ 5
จำเลยที่ 6
คู่สมรสจำเลยที่ 6</v>
          </cell>
          <cell r="BX1273" t="str">
            <v>3-5009-0629-27-4
3-6499-00076-98-1
3-1009-00915-51-3
3-5009-00998-06-7
3-5009-00998-12-1
3-5009-00061-56-1
3-5009-00995-84-0
3-5009-01062-62-6
3-5009-00328-88-6</v>
          </cell>
          <cell r="BY1273" t="str">
            <v xml:space="preserve">-ไม่พบว่ามีกรรมสิทธิ์ในที่ดิน อ.ฝาง จ.เชียงใหม่
-พบว่ามีกรรมสิทธิ์ในที่ดินโฉนดเลขที่ 20891 ต.เวียง อ.ฝาง จ.เชียงใหม่ (ติดจำนอง)
-พบว่ามีกรรมสิทธิ์ในที่ดินโฉนดเลขที่ 16221 ต.เวียง อ.ฝาง จ.เชียงใหม่ (ติดจำนอง)
-ไม่พบว่ามีกรรมสิทธิ์ในที่ดิน อ.แม่แจ่ม จ.เชียงใหม่
-พบว่ามีกรรมสิทธิ์ในที่ดินโฉนดเลขที่15907 ต.สันทราย อ.ฝาง จ.เชียงใหม่ (ติดจำนอง)
-พบว่ามีกรรมสิทธิ์ในที่ดินโฉนดเลขที่48726 ต.สันทราย อ.ฝาง จ.เชียงใหม่ (ติดจำนอง)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-พบว่ามีกรรมสิทธิ์ในที่ดินโฉนดเลขที่ 1874 ต.สันทราย อ.ฝาง จ.เชียงใหม่ (สินส่วนตัว)
-ไม่พบว่ามีกรรมสิทธิ์ในที่ดิน อ.เมืองเชียงใหม่ จ.เชียงใหม่
</v>
          </cell>
          <cell r="BZ1273" t="str">
            <v>พบ</v>
          </cell>
          <cell r="CB1273"/>
          <cell r="CC1273" t="str">
            <v>ปฏิยุทธ์</v>
          </cell>
          <cell r="CF1273"/>
          <cell r="CK1273"/>
        </row>
        <row r="1274">
          <cell r="B1274">
            <v>2768</v>
          </cell>
          <cell r="C1274">
            <v>1915</v>
          </cell>
          <cell r="D1274">
            <v>30</v>
          </cell>
          <cell r="E1274">
            <v>10</v>
          </cell>
          <cell r="F1274">
            <v>2567</v>
          </cell>
          <cell r="G1274">
            <v>800030025756</v>
          </cell>
          <cell r="H1274" t="str">
            <v>นาง</v>
          </cell>
          <cell r="I1274" t="str">
            <v>พัฒนรัตน์</v>
          </cell>
          <cell r="J1274" t="str">
            <v>อยู่สุขศรี</v>
          </cell>
          <cell r="K1274" t="str">
            <v>3-5009-00629-27-4</v>
          </cell>
          <cell r="L1274" t="str">
            <v>ฝาง</v>
          </cell>
          <cell r="M1274" t="str">
            <v>เชียงใหม่ 2</v>
          </cell>
          <cell r="N1274">
            <v>8</v>
          </cell>
          <cell r="O1274" t="str">
            <v>สินเชื่อสวัสดิการ</v>
          </cell>
          <cell r="P1274"/>
          <cell r="Q1274"/>
          <cell r="R1274"/>
          <cell r="S1274" t="str">
            <v>จังหวัดฝาง</v>
          </cell>
          <cell r="T1274" t="str">
            <v>ผบ748</v>
          </cell>
          <cell r="U1274">
            <v>2558</v>
          </cell>
          <cell r="V1274" t="str">
            <v>ผบ974</v>
          </cell>
          <cell r="W1274">
            <v>2558</v>
          </cell>
          <cell r="X1274">
            <v>9</v>
          </cell>
          <cell r="Y1274">
            <v>12</v>
          </cell>
          <cell r="Z1274">
            <v>2558</v>
          </cell>
          <cell r="AA1274"/>
          <cell r="AB1274"/>
          <cell r="AC1274"/>
          <cell r="BC1274" t="str">
            <v/>
          </cell>
          <cell r="BD1274" t="str">
            <v/>
          </cell>
          <cell r="BE1274" t="str">
            <v/>
          </cell>
          <cell r="BF1274" t="str">
            <v/>
          </cell>
          <cell r="BG1274" t="str">
            <v/>
          </cell>
          <cell r="BH1274" t="str">
            <v/>
          </cell>
          <cell r="BI1274" t="str">
            <v/>
          </cell>
          <cell r="BJ1274" t="str">
            <v/>
          </cell>
          <cell r="BK1274" t="str">
            <v/>
          </cell>
          <cell r="BL1274" t="str">
            <v/>
          </cell>
          <cell r="BM1274" t="str">
            <v/>
          </cell>
          <cell r="BN1274" t="str">
            <v/>
          </cell>
          <cell r="BO1274" t="str">
            <v/>
          </cell>
          <cell r="BP1274" t="str">
            <v/>
          </cell>
          <cell r="BQ1274" t="str">
            <v/>
          </cell>
          <cell r="BR1274" t="str">
            <v/>
          </cell>
          <cell r="BS1274" t="str">
            <v/>
          </cell>
          <cell r="BT1274" t="str">
            <v>นางพัฒนรัตน์ อยู่สุขศรี</v>
          </cell>
          <cell r="BU1274">
            <v>823858010229</v>
          </cell>
          <cell r="BV1274"/>
          <cell r="BW1274"/>
          <cell r="BX1274"/>
          <cell r="BY1274"/>
          <cell r="BZ1274"/>
          <cell r="CB1274"/>
          <cell r="CC1274"/>
          <cell r="CF1274"/>
          <cell r="CK1274"/>
        </row>
        <row r="1275">
          <cell r="B1275">
            <v>2769</v>
          </cell>
          <cell r="C1275">
            <v>1916</v>
          </cell>
          <cell r="D1275">
            <v>30</v>
          </cell>
          <cell r="E1275">
            <v>10</v>
          </cell>
          <cell r="F1275">
            <v>2567</v>
          </cell>
          <cell r="G1275">
            <v>800034607989</v>
          </cell>
          <cell r="H1275" t="str">
            <v>นาย</v>
          </cell>
          <cell r="I1275" t="str">
            <v>จำรูญ</v>
          </cell>
          <cell r="J1275" t="str">
            <v>บัวลาแก้ว</v>
          </cell>
          <cell r="K1275" t="str">
            <v>3-5009-00852-42-9</v>
          </cell>
          <cell r="L1275" t="str">
            <v>ไชยปราการ</v>
          </cell>
          <cell r="M1275" t="str">
            <v>เชียงใหม่ 2</v>
          </cell>
          <cell r="N1275">
            <v>8</v>
          </cell>
          <cell r="O1275" t="str">
            <v>สินเชื่อธนาคารประชาชน</v>
          </cell>
          <cell r="P1275"/>
          <cell r="Q1275"/>
          <cell r="R1275"/>
          <cell r="S1275" t="str">
            <v>จังหวัดฝาง</v>
          </cell>
          <cell r="T1275" t="str">
            <v>ผบ849</v>
          </cell>
          <cell r="U1275">
            <v>2558</v>
          </cell>
          <cell r="V1275" t="str">
            <v>ผบ983</v>
          </cell>
          <cell r="W1275">
            <v>2558</v>
          </cell>
          <cell r="X1275"/>
          <cell r="Y1275"/>
          <cell r="Z1275"/>
          <cell r="AA1275">
            <v>9</v>
          </cell>
          <cell r="AB1275">
            <v>12</v>
          </cell>
          <cell r="AC1275">
            <v>2558</v>
          </cell>
          <cell r="BC1275" t="str">
            <v/>
          </cell>
          <cell r="BD1275" t="str">
            <v/>
          </cell>
          <cell r="BE1275" t="str">
            <v/>
          </cell>
          <cell r="BF1275" t="str">
            <v/>
          </cell>
          <cell r="BG1275" t="str">
            <v/>
          </cell>
          <cell r="BH1275" t="str">
            <v/>
          </cell>
          <cell r="BI1275" t="str">
            <v/>
          </cell>
          <cell r="BJ1275" t="str">
            <v/>
          </cell>
          <cell r="BK1275" t="str">
            <v/>
          </cell>
          <cell r="BL1275" t="str">
            <v/>
          </cell>
          <cell r="BM1275" t="str">
            <v/>
          </cell>
          <cell r="BN1275" t="str">
            <v/>
          </cell>
          <cell r="BO1275" t="str">
            <v/>
          </cell>
          <cell r="BP1275" t="str">
            <v/>
          </cell>
          <cell r="BQ1275" t="str">
            <v/>
          </cell>
          <cell r="BR1275" t="str">
            <v/>
          </cell>
          <cell r="BS1275" t="str">
            <v/>
          </cell>
          <cell r="BT1275" t="str">
            <v>นายจำรูญ บัวลาแก้ว</v>
          </cell>
          <cell r="BU1275">
            <v>823859010402</v>
          </cell>
          <cell r="BV1275"/>
          <cell r="BW1275"/>
          <cell r="BX1275"/>
          <cell r="BY1275"/>
          <cell r="BZ1275"/>
          <cell r="CB1275"/>
          <cell r="CC1275"/>
          <cell r="CF1275"/>
          <cell r="CK1275"/>
        </row>
        <row r="1276">
          <cell r="B1276">
            <v>2770</v>
          </cell>
          <cell r="C1276">
            <v>1917</v>
          </cell>
          <cell r="D1276">
            <v>30</v>
          </cell>
          <cell r="E1276">
            <v>10</v>
          </cell>
          <cell r="F1276">
            <v>2567</v>
          </cell>
          <cell r="G1276">
            <v>800041584171</v>
          </cell>
          <cell r="H1276" t="str">
            <v>นาย</v>
          </cell>
          <cell r="I1276" t="str">
            <v>สานิตย์</v>
          </cell>
          <cell r="J1276" t="str">
            <v>คำปัญญา</v>
          </cell>
          <cell r="K1276" t="str">
            <v>1-5099-00917-35-2</v>
          </cell>
          <cell r="L1276" t="str">
            <v>แม่โจ้</v>
          </cell>
          <cell r="M1276" t="str">
            <v>เชียงใหม่ 2</v>
          </cell>
          <cell r="N1276">
            <v>8</v>
          </cell>
          <cell r="O1276" t="str">
            <v>สินเชื่อธนาคารประชาชน</v>
          </cell>
          <cell r="P1276"/>
          <cell r="Q1276"/>
          <cell r="R1276"/>
          <cell r="S1276" t="str">
            <v>แขวงเชียงใหม่</v>
          </cell>
          <cell r="T1276" t="str">
            <v>ผบ7635</v>
          </cell>
          <cell r="U1276">
            <v>2558</v>
          </cell>
          <cell r="V1276" t="str">
            <v>ผบ9733</v>
          </cell>
          <cell r="W1276">
            <v>2558</v>
          </cell>
          <cell r="X1276"/>
          <cell r="Y1276"/>
          <cell r="Z1276"/>
          <cell r="AA1276">
            <v>14</v>
          </cell>
          <cell r="AB1276">
            <v>12</v>
          </cell>
          <cell r="AC1276">
            <v>2558</v>
          </cell>
          <cell r="BB1276" t="str">
            <v>รายงานวันที่ 25/12/2567</v>
          </cell>
          <cell r="BC1276" t="str">
            <v/>
          </cell>
          <cell r="BD1276" t="str">
            <v/>
          </cell>
          <cell r="BE1276" t="str">
            <v/>
          </cell>
          <cell r="BF1276" t="str">
            <v/>
          </cell>
          <cell r="BG1276" t="str">
            <v/>
          </cell>
          <cell r="BH1276" t="str">
            <v/>
          </cell>
          <cell r="BI1276" t="str">
            <v/>
          </cell>
          <cell r="BJ1276" t="str">
            <v/>
          </cell>
          <cell r="BK1276" t="str">
            <v/>
          </cell>
          <cell r="BL1276" t="str">
            <v/>
          </cell>
          <cell r="BM1276" t="str">
            <v/>
          </cell>
          <cell r="BN1276" t="str">
            <v/>
          </cell>
          <cell r="BO1276" t="str">
            <v/>
          </cell>
          <cell r="BP1276" t="str">
            <v/>
          </cell>
          <cell r="BQ1276" t="str">
            <v/>
          </cell>
          <cell r="BR1276" t="str">
            <v/>
          </cell>
          <cell r="BS1276" t="str">
            <v/>
          </cell>
          <cell r="BT1276" t="str">
            <v>นายสานิตย์ คำปัญญา</v>
          </cell>
          <cell r="BU1276">
            <v>823658010301</v>
          </cell>
          <cell r="BV1276" t="str">
            <v>1.นายสานิตย์ คำปัญญา
2.นางสาวกาญจนา ดีระวนิช
3.นางสาวนิตยา หวลอารมณ์
4.นายนรา กล้าจริง
5.นายพร้อมพงค์ ขอดแก้ว</v>
          </cell>
          <cell r="BW1276" t="str">
            <v>จำเลยที่ 1
จำเลยที่ 2
จำเลยที่ 3
คู่สมรสเก่าจำเลยที่ 3
คุ่สมรสใหม่จำเลยที่ 3</v>
          </cell>
          <cell r="BX1276" t="str">
            <v>1-5099-00917-35-2
1-5603-00182-49-3
1-5602-00014-71-8
3-5006-00310-33-7
1-5099-00256-37-2</v>
          </cell>
          <cell r="BY1276" t="str">
            <v xml:space="preserve">-ไม่พบว่ามีกรรมสิทธิ์ในที่ดิน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อ.จุน จ.พะเยา
-ไม่พบว่ามีกรรมสิทธิ์ในที่ดิน อ.แม่ริม จ.เชียงใหม่
-พบว่ามีกรรมสิทธิ์ในที่ดินโฉนดเลขที่ 113898 ต.แม่แฝกใหม่ อ.สันทราย จ.เชียงใหม่ (ติดจำนอง)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v>
          </cell>
          <cell r="BZ1276" t="str">
            <v>พบ</v>
          </cell>
          <cell r="CB1276"/>
          <cell r="CC1276" t="str">
            <v>ปฏิยุทธ์</v>
          </cell>
          <cell r="CF1276"/>
          <cell r="CK1276"/>
        </row>
        <row r="1277">
          <cell r="B1277">
            <v>2771</v>
          </cell>
          <cell r="C1277">
            <v>1918</v>
          </cell>
          <cell r="D1277">
            <v>30</v>
          </cell>
          <cell r="E1277">
            <v>10</v>
          </cell>
          <cell r="F1277">
            <v>2567</v>
          </cell>
          <cell r="G1277">
            <v>800023586244</v>
          </cell>
          <cell r="H1277" t="str">
            <v>นางสาว</v>
          </cell>
          <cell r="I1277" t="str">
            <v xml:space="preserve">สุจิตรา </v>
          </cell>
          <cell r="J1277" t="str">
            <v>สุจารี</v>
          </cell>
          <cell r="K1277" t="str">
            <v>3-5006-00014-81-7</v>
          </cell>
          <cell r="L1277" t="str">
            <v>ดอยะเก็ด</v>
          </cell>
          <cell r="M1277" t="str">
            <v>เชียงใหม่ 2</v>
          </cell>
          <cell r="N1277">
            <v>8</v>
          </cell>
          <cell r="O1277" t="str">
            <v>สินเชื่อธนาคารประชาชน</v>
          </cell>
          <cell r="P1277"/>
          <cell r="Q1277"/>
          <cell r="R1277"/>
          <cell r="S1277" t="str">
            <v>แขวงเชียงใหม่</v>
          </cell>
          <cell r="T1277" t="str">
            <v>ผบ8923</v>
          </cell>
          <cell r="U1277">
            <v>2558</v>
          </cell>
          <cell r="V1277" t="str">
            <v>ผบ9778</v>
          </cell>
          <cell r="W1277">
            <v>2558</v>
          </cell>
          <cell r="X1277"/>
          <cell r="Y1277"/>
          <cell r="Z1277"/>
          <cell r="AA1277">
            <v>14</v>
          </cell>
          <cell r="AB1277">
            <v>12</v>
          </cell>
          <cell r="AC1277">
            <v>2558</v>
          </cell>
          <cell r="BC1277" t="str">
            <v/>
          </cell>
          <cell r="BD1277" t="str">
            <v/>
          </cell>
          <cell r="BE1277" t="str">
            <v/>
          </cell>
          <cell r="BF1277" t="str">
            <v/>
          </cell>
          <cell r="BG1277" t="str">
            <v/>
          </cell>
          <cell r="BH1277" t="str">
            <v/>
          </cell>
          <cell r="BI1277" t="str">
            <v/>
          </cell>
          <cell r="BJ1277" t="str">
            <v/>
          </cell>
          <cell r="BK1277" t="str">
            <v/>
          </cell>
          <cell r="BL1277" t="str">
            <v/>
          </cell>
          <cell r="BM1277" t="str">
            <v/>
          </cell>
          <cell r="BN1277" t="str">
            <v/>
          </cell>
          <cell r="BO1277" t="str">
            <v/>
          </cell>
          <cell r="BP1277" t="str">
            <v/>
          </cell>
          <cell r="BQ1277" t="str">
            <v/>
          </cell>
          <cell r="BR1277" t="str">
            <v/>
          </cell>
          <cell r="BS1277" t="str">
            <v/>
          </cell>
          <cell r="BT1277" t="str">
            <v>นางสาวสุจิตรา  สุจารี</v>
          </cell>
          <cell r="BU1277">
            <v>823658010296</v>
          </cell>
          <cell r="BV1277"/>
          <cell r="BW1277"/>
          <cell r="BX1277"/>
          <cell r="BY1277"/>
          <cell r="BZ1277"/>
          <cell r="CB1277"/>
          <cell r="CC1277"/>
          <cell r="CF1277"/>
          <cell r="CK1277"/>
        </row>
        <row r="1278">
          <cell r="B1278">
            <v>2772</v>
          </cell>
          <cell r="C1278">
            <v>1919</v>
          </cell>
          <cell r="D1278">
            <v>30</v>
          </cell>
          <cell r="E1278">
            <v>10</v>
          </cell>
          <cell r="F1278">
            <v>2567</v>
          </cell>
          <cell r="G1278">
            <v>800039159127</v>
          </cell>
          <cell r="H1278" t="str">
            <v>นางสาว</v>
          </cell>
          <cell r="I1278" t="str">
            <v>สุพรรณี</v>
          </cell>
          <cell r="J1278" t="str">
            <v>ดวงศรี</v>
          </cell>
          <cell r="K1278" t="str">
            <v>1-5011-00064-53-6</v>
          </cell>
          <cell r="L1278" t="str">
            <v>แม่โจ้</v>
          </cell>
          <cell r="M1278" t="str">
            <v>เชียงใหม่ 2</v>
          </cell>
          <cell r="N1278">
            <v>8</v>
          </cell>
          <cell r="O1278" t="str">
            <v>สินเชื่อธนาคารประชาชน</v>
          </cell>
          <cell r="P1278"/>
          <cell r="Q1278"/>
          <cell r="R1278"/>
          <cell r="S1278" t="str">
            <v>แขวงเชียงใหม่</v>
          </cell>
          <cell r="T1278" t="str">
            <v>ผบ8924</v>
          </cell>
          <cell r="U1278">
            <v>2558</v>
          </cell>
          <cell r="V1278" t="str">
            <v>ผบ9767</v>
          </cell>
          <cell r="W1278">
            <v>2558</v>
          </cell>
          <cell r="X1278"/>
          <cell r="Y1278"/>
          <cell r="Z1278"/>
          <cell r="AA1278">
            <v>14</v>
          </cell>
          <cell r="AB1278">
            <v>12</v>
          </cell>
          <cell r="AC1278">
            <v>2558</v>
          </cell>
          <cell r="BB1278" t="str">
            <v>รายงานวันที่ 26/12/2567</v>
          </cell>
          <cell r="BC1278" t="str">
            <v/>
          </cell>
          <cell r="BD1278" t="str">
            <v/>
          </cell>
          <cell r="BE1278" t="str">
            <v/>
          </cell>
          <cell r="BF1278" t="str">
            <v/>
          </cell>
          <cell r="BG1278" t="str">
            <v/>
          </cell>
          <cell r="BH1278" t="str">
            <v/>
          </cell>
          <cell r="BI1278" t="str">
            <v/>
          </cell>
          <cell r="BJ1278" t="str">
            <v/>
          </cell>
          <cell r="BK1278" t="str">
            <v/>
          </cell>
          <cell r="BL1278" t="str">
            <v/>
          </cell>
          <cell r="BM1278" t="str">
            <v/>
          </cell>
          <cell r="BN1278" t="str">
            <v/>
          </cell>
          <cell r="BO1278" t="str">
            <v/>
          </cell>
          <cell r="BP1278" t="str">
            <v/>
          </cell>
          <cell r="BQ1278" t="str">
            <v/>
          </cell>
          <cell r="BR1278" t="str">
            <v/>
          </cell>
          <cell r="BS1278" t="str">
            <v/>
          </cell>
          <cell r="BT1278" t="str">
            <v>นางสาวสุพรรณี ดวงศรี</v>
          </cell>
          <cell r="BU1278">
            <v>823658010294</v>
          </cell>
          <cell r="BV1278" t="str">
            <v>1.นางสาวสุพรรณี ดวงศรี
2.นายประภากรณ์ บูรผลิต
3.นางสาวธิตินันท์ สิทธิ
4.นายธีระศักดิ์ สิทธิ
5.นายณัฐิวุฒิ ขันไข
6.นางสาวประกายรุ้ง ขันไข</v>
          </cell>
          <cell r="BW1278" t="str">
            <v xml:space="preserve">จำเลยที่ 1
คู่สมรสจำเลยที่ 1
จำเลยที่ 2
คู่สมรสจำเลยที่ 2
จำเลยที่ 3
คู่สมรสจำเลยที่ 3
</v>
          </cell>
          <cell r="BX1278" t="str">
            <v>1-5011-00064-53-6
1-5006-00009-01-1
1-5006-00005-07-4
1-5006-00010-13-2
1-5007-00117-95-8
1-5007-00091-80-1</v>
          </cell>
          <cell r="BY1278"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-พบว่ามีกรรมสิทธิ์ในที่ดินโฉนดเลขที่ 2021 ต.อินทขิล อ.แม่แตง จ.เชียงใหม่ (ติดจำนอง)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-พบว่ามีกรรมสิทธิ์ในที่ดินโฉนดเลขที่ 28015 ต.อินทขิล อ.แม่แตง จ.เชียงใหม่  (ดัดเพิ่ม)
</v>
          </cell>
          <cell r="BZ1278" t="str">
            <v>พบ</v>
          </cell>
          <cell r="CB1278"/>
          <cell r="CC1278" t="str">
            <v>ปฏิยุทธ์</v>
          </cell>
          <cell r="CF1278"/>
          <cell r="CK1278"/>
        </row>
        <row r="1279">
          <cell r="B1279">
            <v>2773</v>
          </cell>
          <cell r="C1279">
            <v>1920</v>
          </cell>
          <cell r="D1279">
            <v>30</v>
          </cell>
          <cell r="E1279">
            <v>10</v>
          </cell>
          <cell r="F1279">
            <v>2567</v>
          </cell>
          <cell r="G1279">
            <v>800023683256</v>
          </cell>
          <cell r="H1279" t="str">
            <v>นาย</v>
          </cell>
          <cell r="I1279" t="str">
            <v>กฤษณ์</v>
          </cell>
          <cell r="J1279" t="str">
            <v>เติมศรี</v>
          </cell>
          <cell r="K1279" t="str">
            <v>3-1017-01311-96-1</v>
          </cell>
          <cell r="L1279" t="str">
            <v>แม่โจ้</v>
          </cell>
          <cell r="M1279" t="str">
            <v>เชียงใหม่ 2</v>
          </cell>
          <cell r="N1279">
            <v>8</v>
          </cell>
          <cell r="O1279" t="str">
            <v>สินเชื่อธนาคารประชาชน</v>
          </cell>
          <cell r="P1279"/>
          <cell r="Q1279"/>
          <cell r="R1279"/>
          <cell r="S1279" t="str">
            <v>แขวงเชียงใหม่</v>
          </cell>
          <cell r="T1279" t="str">
            <v>ผบ7634</v>
          </cell>
          <cell r="U1279">
            <v>2558</v>
          </cell>
          <cell r="V1279" t="str">
            <v>ผบ9814</v>
          </cell>
          <cell r="W1279">
            <v>2558</v>
          </cell>
          <cell r="X1279">
            <v>15</v>
          </cell>
          <cell r="Y1279">
            <v>12</v>
          </cell>
          <cell r="Z1279">
            <v>2558</v>
          </cell>
          <cell r="AA1279"/>
          <cell r="AB1279"/>
          <cell r="AC1279"/>
          <cell r="BB1279" t="str">
            <v>นายงานวันที่ 25/12/2567</v>
          </cell>
          <cell r="BC1279" t="str">
            <v/>
          </cell>
          <cell r="BD1279" t="str">
            <v/>
          </cell>
          <cell r="BE1279" t="str">
            <v/>
          </cell>
          <cell r="BF1279" t="str">
            <v/>
          </cell>
          <cell r="BG1279" t="str">
            <v/>
          </cell>
          <cell r="BH1279" t="str">
            <v/>
          </cell>
          <cell r="BI1279" t="str">
            <v/>
          </cell>
          <cell r="BJ1279" t="str">
            <v/>
          </cell>
          <cell r="BK1279" t="str">
            <v/>
          </cell>
          <cell r="BL1279" t="str">
            <v/>
          </cell>
          <cell r="BM1279" t="str">
            <v/>
          </cell>
          <cell r="BN1279" t="str">
            <v/>
          </cell>
          <cell r="BO1279" t="str">
            <v/>
          </cell>
          <cell r="BP1279" t="str">
            <v/>
          </cell>
          <cell r="BQ1279" t="str">
            <v/>
          </cell>
          <cell r="BR1279" t="str">
            <v/>
          </cell>
          <cell r="BS1279" t="str">
            <v/>
          </cell>
          <cell r="BT1279" t="str">
            <v>นายกฤษณ์ เติมศรี</v>
          </cell>
          <cell r="BU1279">
            <v>823658010320</v>
          </cell>
          <cell r="BV1279" t="str">
            <v>1.นายกฤษณ์ เติมศรี
2.นางสาวพัตร์พิมล เชื้อสาวัตถี
3.นายกาญจน์ รอดวิจิตร
4.นางสาวรวินทร์กาญจน์  ไชยพรหม</v>
          </cell>
          <cell r="BW1279" t="str">
            <v>จำเลยที่ 1
จำเลยที่ 2
จำเลยที่ 3
คู่สมรสจำเลยที่ 3</v>
          </cell>
          <cell r="BX1279" t="str">
            <v>3-1017-01311-96-1
3-3604-00644-59-4
3-1206-00327-27-6
1-5099-00896-84-3</v>
          </cell>
          <cell r="BY1279" t="str">
            <v xml:space="preserve">-ไม่พบว่ามีกรรมสิทธิ์ในที่ดิน อ.สันทราย จ.เชียงใหม่
-ไม่พบว่ามีกรรมสิทธิ์ในที่ดิน เขตห้วยขวาง จ.กรุงเทพมหานคร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อ.ท่าม่วง จ.กาญจนบุรี
-ไม่พบว่ามีกรรมสิทธิ์ในที่ดิน อ.สันกำแพง จ.เชียงใหม่
-ไม่พบว่ามีกรรมสิทธิ์ในที่ดิน อ.เมืองลำพูน จ.ลำพูน
-ไม่พบว่ามีกรรมสิทธิ์ในที่ดิน อ.สันทราย จ.เชียงใหม่
-ไม่พบว่ามีกรรมสิทธิ์ในที่ดิน อ.ท่าม่วง จ.กาญจนบุรี
-พบว่ามีกรรมสิทธิ์ในที่ดินโฉนดเลขที่ 79136 ต.ต้นเปา  อ.สันกำแพง จ.เชียงใหม่ (สินส่วนตัว)
-ไม่พบว่ามีกรรมสิทธิ์ในที่ดิน อ.เมืองลำพูน จ.ลำพูน
</v>
          </cell>
          <cell r="BZ1279" t="str">
            <v>พบ</v>
          </cell>
          <cell r="CB1279"/>
          <cell r="CC1279" t="str">
            <v>ปฏิยุทธ์</v>
          </cell>
          <cell r="CF1279"/>
          <cell r="CK1279"/>
        </row>
        <row r="1280">
          <cell r="B1280">
            <v>2774</v>
          </cell>
          <cell r="C1280">
            <v>1921</v>
          </cell>
          <cell r="D1280">
            <v>30</v>
          </cell>
          <cell r="E1280">
            <v>10</v>
          </cell>
          <cell r="F1280">
            <v>2567</v>
          </cell>
          <cell r="G1280">
            <v>800015584876</v>
          </cell>
          <cell r="H1280" t="str">
            <v>นางสาว</v>
          </cell>
          <cell r="I1280" t="str">
            <v>สุพิศ</v>
          </cell>
          <cell r="J1280" t="str">
            <v>มณีจอม</v>
          </cell>
          <cell r="K1280" t="str">
            <v>5-5005-00023-70-7</v>
          </cell>
          <cell r="L1280" t="str">
            <v>ดอยสะเก็ด</v>
          </cell>
          <cell r="M1280" t="str">
            <v>เชียงใหม่ 2</v>
          </cell>
          <cell r="N1280">
            <v>8</v>
          </cell>
          <cell r="O1280" t="str">
            <v>สินเชื่อธนาคารประชาชน</v>
          </cell>
          <cell r="P1280"/>
          <cell r="Q1280"/>
          <cell r="R1280"/>
          <cell r="S1280" t="str">
            <v>แขวงเชียงใหม่</v>
          </cell>
          <cell r="T1280" t="str">
            <v>ผบ8881</v>
          </cell>
          <cell r="U1280">
            <v>2558</v>
          </cell>
          <cell r="V1280" t="str">
            <v>ผบ10114</v>
          </cell>
          <cell r="W1280">
            <v>2558</v>
          </cell>
          <cell r="X1280">
            <v>22</v>
          </cell>
          <cell r="Y1280">
            <v>12</v>
          </cell>
          <cell r="Z1280">
            <v>2558</v>
          </cell>
          <cell r="AA1280"/>
          <cell r="AB1280"/>
          <cell r="AC1280"/>
          <cell r="BC1280" t="str">
            <v/>
          </cell>
          <cell r="BD1280" t="str">
            <v/>
          </cell>
          <cell r="BE1280" t="str">
            <v/>
          </cell>
          <cell r="BF1280" t="str">
            <v/>
          </cell>
          <cell r="BG1280" t="str">
            <v/>
          </cell>
          <cell r="BH1280" t="str">
            <v/>
          </cell>
          <cell r="BI1280" t="str">
            <v/>
          </cell>
          <cell r="BJ1280" t="str">
            <v/>
          </cell>
          <cell r="BK1280" t="str">
            <v/>
          </cell>
          <cell r="BL1280" t="str">
            <v/>
          </cell>
          <cell r="BM1280" t="str">
            <v/>
          </cell>
          <cell r="BN1280" t="str">
            <v/>
          </cell>
          <cell r="BO1280" t="str">
            <v/>
          </cell>
          <cell r="BP1280" t="str">
            <v/>
          </cell>
          <cell r="BQ1280" t="str">
            <v/>
          </cell>
          <cell r="BR1280" t="str">
            <v/>
          </cell>
          <cell r="BS1280" t="str">
            <v/>
          </cell>
          <cell r="BT1280" t="str">
            <v>นางสาวสุพิศ มณีจอม</v>
          </cell>
          <cell r="BU1280">
            <v>823658010288</v>
          </cell>
          <cell r="BV1280"/>
          <cell r="BW1280"/>
          <cell r="BX1280"/>
          <cell r="BY1280"/>
          <cell r="BZ1280"/>
          <cell r="CB1280"/>
          <cell r="CC1280"/>
          <cell r="CF1280"/>
          <cell r="CK1280"/>
        </row>
        <row r="1281">
          <cell r="B1281">
            <v>2775</v>
          </cell>
          <cell r="C1281">
            <v>1922</v>
          </cell>
          <cell r="D1281">
            <v>30</v>
          </cell>
          <cell r="E1281">
            <v>10</v>
          </cell>
          <cell r="F1281">
            <v>2567</v>
          </cell>
          <cell r="G1281">
            <v>800025523161</v>
          </cell>
          <cell r="H1281" t="str">
            <v>นาย</v>
          </cell>
          <cell r="I1281" t="str">
            <v>จำนงค์</v>
          </cell>
          <cell r="J1281" t="str">
            <v>บุญรัตน์</v>
          </cell>
          <cell r="K1281" t="str">
            <v>3-5104-00339-21-8</v>
          </cell>
          <cell r="L1281" t="str">
            <v>ไชยปราการ</v>
          </cell>
          <cell r="M1281" t="str">
            <v>เชียงใหม่ 2</v>
          </cell>
          <cell r="N1281">
            <v>8</v>
          </cell>
          <cell r="O1281" t="str">
            <v>สินเชื่อธนาคารประชาชน</v>
          </cell>
          <cell r="P1281"/>
          <cell r="Q1281"/>
          <cell r="R1281"/>
          <cell r="S1281" t="str">
            <v>แขวงเชียงใหม่</v>
          </cell>
          <cell r="T1281" t="str">
            <v>ผบ8502</v>
          </cell>
          <cell r="U1281">
            <v>2558</v>
          </cell>
          <cell r="V1281" t="str">
            <v>ผบ10182</v>
          </cell>
          <cell r="W1281">
            <v>2558</v>
          </cell>
          <cell r="X1281"/>
          <cell r="Y1281"/>
          <cell r="Z1281"/>
          <cell r="AA1281">
            <v>23</v>
          </cell>
          <cell r="AB1281">
            <v>12</v>
          </cell>
          <cell r="AC1281">
            <v>2558</v>
          </cell>
          <cell r="BC1281" t="str">
            <v/>
          </cell>
          <cell r="BD1281" t="str">
            <v/>
          </cell>
          <cell r="BE1281" t="str">
            <v/>
          </cell>
          <cell r="BF1281" t="str">
            <v/>
          </cell>
          <cell r="BG1281" t="str">
            <v/>
          </cell>
          <cell r="BH1281" t="str">
            <v/>
          </cell>
          <cell r="BI1281" t="str">
            <v/>
          </cell>
          <cell r="BJ1281" t="str">
            <v/>
          </cell>
          <cell r="BK1281" t="str">
            <v/>
          </cell>
          <cell r="BL1281" t="str">
            <v/>
          </cell>
          <cell r="BM1281" t="str">
            <v/>
          </cell>
          <cell r="BN1281" t="str">
            <v/>
          </cell>
          <cell r="BO1281" t="str">
            <v/>
          </cell>
          <cell r="BP1281" t="str">
            <v/>
          </cell>
          <cell r="BQ1281" t="str">
            <v/>
          </cell>
          <cell r="BR1281" t="str">
            <v/>
          </cell>
          <cell r="BS1281" t="str">
            <v/>
          </cell>
          <cell r="BT1281" t="str">
            <v>นายจำนงค์ บุญรัตน์</v>
          </cell>
          <cell r="BU1281">
            <v>0</v>
          </cell>
          <cell r="BV1281"/>
          <cell r="BW1281"/>
          <cell r="BX1281"/>
          <cell r="BY1281"/>
          <cell r="BZ1281"/>
          <cell r="CB1281"/>
          <cell r="CC1281"/>
          <cell r="CF1281"/>
          <cell r="CK1281"/>
        </row>
        <row r="1282">
          <cell r="B1282">
            <v>2776</v>
          </cell>
          <cell r="C1282">
            <v>1923</v>
          </cell>
          <cell r="D1282">
            <v>30</v>
          </cell>
          <cell r="E1282">
            <v>10</v>
          </cell>
          <cell r="F1282">
            <v>2567</v>
          </cell>
          <cell r="G1282">
            <v>800025523120</v>
          </cell>
          <cell r="H1282" t="str">
            <v>นาย</v>
          </cell>
          <cell r="I1282" t="str">
            <v>สรายุทธ</v>
          </cell>
          <cell r="J1282" t="str">
            <v>จันต๊ะดุก</v>
          </cell>
          <cell r="K1282" t="str">
            <v>3-5102-00253-50-6</v>
          </cell>
          <cell r="L1282" t="str">
            <v>ไชยปราการ</v>
          </cell>
          <cell r="M1282" t="str">
            <v>เชียงใหม่ 2</v>
          </cell>
          <cell r="N1282">
            <v>8</v>
          </cell>
          <cell r="O1282" t="str">
            <v>สินเชื่อธนาคารประชาชน</v>
          </cell>
          <cell r="P1282"/>
          <cell r="Q1282"/>
          <cell r="R1282"/>
          <cell r="S1282" t="str">
            <v>แขวงเชียงใหม่</v>
          </cell>
          <cell r="T1282" t="str">
            <v>ผบ8509</v>
          </cell>
          <cell r="U1282">
            <v>2558</v>
          </cell>
          <cell r="V1282" t="str">
            <v>ผบ10173</v>
          </cell>
          <cell r="W1282">
            <v>2558</v>
          </cell>
          <cell r="X1282"/>
          <cell r="Y1282"/>
          <cell r="Z1282"/>
          <cell r="AA1282">
            <v>23</v>
          </cell>
          <cell r="AB1282">
            <v>12</v>
          </cell>
          <cell r="AC1282">
            <v>2558</v>
          </cell>
          <cell r="BC1282" t="str">
            <v/>
          </cell>
          <cell r="BD1282" t="str">
            <v/>
          </cell>
          <cell r="BE1282" t="str">
            <v/>
          </cell>
          <cell r="BF1282" t="str">
            <v/>
          </cell>
          <cell r="BG1282" t="str">
            <v/>
          </cell>
          <cell r="BH1282" t="str">
            <v/>
          </cell>
          <cell r="BI1282" t="str">
            <v/>
          </cell>
          <cell r="BJ1282" t="str">
            <v/>
          </cell>
          <cell r="BK1282" t="str">
            <v/>
          </cell>
          <cell r="BL1282" t="str">
            <v/>
          </cell>
          <cell r="BM1282" t="str">
            <v/>
          </cell>
          <cell r="BN1282" t="str">
            <v/>
          </cell>
          <cell r="BO1282" t="str">
            <v/>
          </cell>
          <cell r="BP1282" t="str">
            <v/>
          </cell>
          <cell r="BQ1282" t="str">
            <v/>
          </cell>
          <cell r="BR1282" t="str">
            <v/>
          </cell>
          <cell r="BS1282" t="str">
            <v/>
          </cell>
          <cell r="BT1282" t="str">
            <v>นายสรายุทธ จันต๊ะดุก</v>
          </cell>
          <cell r="BU1282">
            <v>823858010205</v>
          </cell>
          <cell r="BV1282"/>
          <cell r="BW1282"/>
          <cell r="BX1282"/>
          <cell r="BY1282"/>
          <cell r="BZ1282"/>
          <cell r="CB1282"/>
          <cell r="CC1282"/>
          <cell r="CF1282"/>
          <cell r="CK1282"/>
        </row>
        <row r="1283">
          <cell r="B1283">
            <v>2777</v>
          </cell>
          <cell r="C1283">
            <v>1924</v>
          </cell>
          <cell r="D1283">
            <v>30</v>
          </cell>
          <cell r="E1283">
            <v>10</v>
          </cell>
          <cell r="F1283">
            <v>2567</v>
          </cell>
          <cell r="G1283">
            <v>800031056644</v>
          </cell>
          <cell r="H1283" t="str">
            <v>นางสาว</v>
          </cell>
          <cell r="I1283" t="str">
            <v>สุกัญญา</v>
          </cell>
          <cell r="J1283" t="str">
            <v>เดชารักษา</v>
          </cell>
          <cell r="K1283" t="str">
            <v>1-5009-00072-12-5</v>
          </cell>
          <cell r="L1283" t="str">
            <v>ฝาง</v>
          </cell>
          <cell r="M1283" t="str">
            <v>เชียงใหม่ 2</v>
          </cell>
          <cell r="N1283">
            <v>8</v>
          </cell>
          <cell r="O1283" t="str">
            <v>สินเชื่อธนาคารประชาชน</v>
          </cell>
          <cell r="P1283"/>
          <cell r="Q1283"/>
          <cell r="R1283"/>
          <cell r="S1283" t="str">
            <v>จังหวัดฝาง</v>
          </cell>
          <cell r="T1283" t="str">
            <v>ผบ168</v>
          </cell>
          <cell r="U1283">
            <v>2558</v>
          </cell>
          <cell r="V1283" t="str">
            <v>ผบ330</v>
          </cell>
          <cell r="W1283">
            <v>2558</v>
          </cell>
          <cell r="X1283"/>
          <cell r="Y1283"/>
          <cell r="Z1283"/>
          <cell r="AA1283">
            <v>13</v>
          </cell>
          <cell r="AB1283">
            <v>7</v>
          </cell>
          <cell r="AC1283">
            <v>2558</v>
          </cell>
          <cell r="BB1283" t="str">
            <v>รายงานวันที่ 25/12/2567</v>
          </cell>
          <cell r="BC1283" t="str">
            <v/>
          </cell>
          <cell r="BD1283" t="str">
            <v/>
          </cell>
          <cell r="BE1283" t="str">
            <v/>
          </cell>
          <cell r="BF1283" t="str">
            <v/>
          </cell>
          <cell r="BG1283" t="str">
            <v/>
          </cell>
          <cell r="BH1283" t="str">
            <v/>
          </cell>
          <cell r="BI1283" t="str">
            <v/>
          </cell>
          <cell r="BJ1283" t="str">
            <v/>
          </cell>
          <cell r="BK1283" t="str">
            <v/>
          </cell>
          <cell r="BL1283" t="str">
            <v/>
          </cell>
          <cell r="BM1283" t="str">
            <v/>
          </cell>
          <cell r="BN1283" t="str">
            <v/>
          </cell>
          <cell r="BO1283" t="str">
            <v/>
          </cell>
          <cell r="BP1283" t="str">
            <v/>
          </cell>
          <cell r="BQ1283" t="str">
            <v/>
          </cell>
          <cell r="BR1283" t="str">
            <v/>
          </cell>
          <cell r="BS1283" t="str">
            <v/>
          </cell>
          <cell r="BT1283" t="str">
            <v>นางสาวสุกัญญา เดชารักษา</v>
          </cell>
          <cell r="BU1283">
            <v>823858010101</v>
          </cell>
          <cell r="BV1283" t="str">
            <v>1.นางสาวสุกัญญา เดชรักษา
2.นางสาวรินดา แลลับฟ้า
3.นายศรัณยู อัตมะ
4.นางเจนจิรา กาวี
5.นายสมพร กาวี</v>
          </cell>
          <cell r="BW1283" t="str">
            <v>จำเลยที่ 1
จำเลยที่ 2
คู่สมรสจำเลยที่ 2
จำเลยที่ 3
คู่สมรสจำเลยที่ 3</v>
          </cell>
          <cell r="BX1283" t="str">
            <v>1-5009-00072-12-5
3-5009-00811-77-3
3-5009-00804-72-6
2-3301-00021-53-4
3-5009-00714-88-3</v>
          </cell>
          <cell r="BY1283" t="str">
            <v xml:space="preserve">-ไม่พบว่ามีกรรมสิทธิ์ในที่ดิน อ.ฝาง จ.เชียงใหม่
-พบว่ามีกรรมสิทธิ์ในที่ดินโฉนดเลขที่ 18066 ต.แม่สูน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1283" t="str">
            <v>พบ</v>
          </cell>
          <cell r="CB1283"/>
          <cell r="CC1283" t="str">
            <v>ปฏิยุทธ์</v>
          </cell>
          <cell r="CF1283"/>
          <cell r="CK1283"/>
        </row>
        <row r="1284">
          <cell r="B1284">
            <v>2778</v>
          </cell>
          <cell r="C1284">
            <v>1925</v>
          </cell>
          <cell r="D1284">
            <v>30</v>
          </cell>
          <cell r="E1284">
            <v>10</v>
          </cell>
          <cell r="F1284">
            <v>2567</v>
          </cell>
          <cell r="G1284">
            <v>800033897920</v>
          </cell>
          <cell r="H1284" t="str">
            <v>นาง</v>
          </cell>
          <cell r="I1284" t="str">
            <v>ศิริกาญจน์</v>
          </cell>
          <cell r="J1284" t="str">
            <v>ลิ้มประเสริฐ</v>
          </cell>
          <cell r="K1284" t="str">
            <v>3-5009-00168-11-1</v>
          </cell>
          <cell r="L1284" t="str">
            <v>ไชยปราการ</v>
          </cell>
          <cell r="M1284" t="str">
            <v>เชียงใหม่ 2</v>
          </cell>
          <cell r="N1284">
            <v>8</v>
          </cell>
          <cell r="O1284" t="str">
            <v>สินเชื่อธนาคารประชาชน</v>
          </cell>
          <cell r="P1284"/>
          <cell r="Q1284"/>
          <cell r="R1284"/>
          <cell r="S1284" t="str">
            <v>จังหวัดฝาง</v>
          </cell>
          <cell r="T1284" t="str">
            <v>ผบ835</v>
          </cell>
          <cell r="U1284">
            <v>2558</v>
          </cell>
          <cell r="V1284" t="str">
            <v>ผบ966</v>
          </cell>
          <cell r="W1284">
            <v>2558</v>
          </cell>
          <cell r="X1284"/>
          <cell r="Y1284"/>
          <cell r="Z1284"/>
          <cell r="AA1284">
            <v>8</v>
          </cell>
          <cell r="AB1284">
            <v>12</v>
          </cell>
          <cell r="AC1284">
            <v>2558</v>
          </cell>
          <cell r="BB1284" t="str">
            <v>รายงานวันที่ 25/12/2567</v>
          </cell>
          <cell r="BC1284" t="str">
            <v/>
          </cell>
          <cell r="BD1284" t="str">
            <v/>
          </cell>
          <cell r="BE1284" t="str">
            <v/>
          </cell>
          <cell r="BF1284" t="str">
            <v/>
          </cell>
          <cell r="BG1284" t="str">
            <v/>
          </cell>
          <cell r="BH1284" t="str">
            <v/>
          </cell>
          <cell r="BI1284" t="str">
            <v/>
          </cell>
          <cell r="BJ1284" t="str">
            <v/>
          </cell>
          <cell r="BK1284" t="str">
            <v/>
          </cell>
          <cell r="BL1284" t="str">
            <v/>
          </cell>
          <cell r="BM1284" t="str">
            <v/>
          </cell>
          <cell r="BN1284" t="str">
            <v/>
          </cell>
          <cell r="BO1284" t="str">
            <v/>
          </cell>
          <cell r="BP1284" t="str">
            <v/>
          </cell>
          <cell r="BQ1284" t="str">
            <v/>
          </cell>
          <cell r="BR1284" t="str">
            <v/>
          </cell>
          <cell r="BS1284" t="str">
            <v/>
          </cell>
          <cell r="BT1284" t="str">
            <v>นางศิริกาญจน์ ลิ้มประเสริฐ</v>
          </cell>
          <cell r="BU1284">
            <v>0</v>
          </cell>
          <cell r="BV1284" t="str">
            <v>1.นางศิริกาญจน์ ลิ้มประเสริฐ
2.นายบุญรอด ลิ้มประเสริฐ
3.นางดอกแก้ว แซ่หลี่
4.นายคมกฤษณ์ แซ่หลี่
5.นางจินดา ฟุ่มฉิม
6.นายจรูญ ฟุ่มฉิม</v>
          </cell>
          <cell r="BW1284" t="str">
            <v>จำเลยที่ 1
คู่สมรสจำเลยที่ 1
จำเลยที่ 2
คู่สมรสจำเลยที่ 2
จำเลยที่ 3
คู่มสมรสจำเลยที่ 3</v>
          </cell>
          <cell r="BX1284" t="str">
            <v>3-5009-00168-11-1
3-7601-00264-08-3
3-5009-00167-50-5
8-5009-87001-56-7
3-5009-00179-32-5
3-8008-00935-98-2</v>
          </cell>
          <cell r="BY1284" t="str">
            <v>-พบว่ามีกรรมสิทธิ์ในที่ดินโฉนดเลขที่ 5483 ต.แม่ข่า อ.ฝาง จ.เชียงใหม่ (ติดจำนอง)
-พบว่ามีกรรมสิทธิ์ในที่ดิน น.ส.3 เลขที่ 252 หมู่ที่ 4 ต.แม่งอน  อ.ฝาง จ.เชียงใหม่ (ติดจำนอง)
-ไม่พบว่ามีกรรมสิทธิ์ในที่ดิน อ.เมืองเพชรบุรี จ.เพชรบุรี
-ไม่พบว่ามีกรรมสิทธิ์ในที่ดิน อ.ฝาง จ.เชียงใหม่
-ไม่พบว่ามีกรรมสิทธิ์ในที่ดิน อ.เมืองเพชรบุรี จ.เพชรบุรี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1284" t="str">
            <v>พบ</v>
          </cell>
          <cell r="CB1284"/>
          <cell r="CC1284" t="str">
            <v>ปฏิยุทธ์</v>
          </cell>
          <cell r="CF1284"/>
          <cell r="CK1284"/>
        </row>
        <row r="1285">
          <cell r="B1285">
            <v>2780</v>
          </cell>
          <cell r="C1285">
            <v>1927</v>
          </cell>
          <cell r="D1285">
            <v>8</v>
          </cell>
          <cell r="E1285">
            <v>11</v>
          </cell>
          <cell r="F1285">
            <v>2567</v>
          </cell>
          <cell r="G1285">
            <v>80020063296</v>
          </cell>
          <cell r="H1285" t="str">
            <v>นาง</v>
          </cell>
          <cell r="I1285" t="str">
            <v xml:space="preserve">จินดา </v>
          </cell>
          <cell r="J1285" t="str">
            <v>ไชยกเซน</v>
          </cell>
          <cell r="K1285" t="str">
            <v>3-5006-00530-96-5</v>
          </cell>
          <cell r="L1285" t="str">
            <v>แม่แตง</v>
          </cell>
          <cell r="M1285" t="str">
            <v>เชียงใหม่2</v>
          </cell>
          <cell r="N1285">
            <v>8</v>
          </cell>
          <cell r="O1285" t="str">
            <v>สินเชื่อธนาคารประชาชน</v>
          </cell>
          <cell r="P1285"/>
          <cell r="Q1285"/>
          <cell r="R1285"/>
          <cell r="S1285" t="str">
            <v>แขวงเชียงใหม่</v>
          </cell>
          <cell r="T1285" t="str">
            <v>ผบ466</v>
          </cell>
          <cell r="U1285">
            <v>2558</v>
          </cell>
          <cell r="V1285" t="str">
            <v>ผบ1607</v>
          </cell>
          <cell r="W1285">
            <v>2558</v>
          </cell>
          <cell r="X1285"/>
          <cell r="Y1285"/>
          <cell r="Z1285"/>
          <cell r="AA1285">
            <v>11</v>
          </cell>
          <cell r="AB1285">
            <v>3</v>
          </cell>
          <cell r="AC1285">
            <v>2558</v>
          </cell>
          <cell r="BC1285" t="str">
            <v/>
          </cell>
          <cell r="BD1285" t="str">
            <v/>
          </cell>
          <cell r="BE1285" t="str">
            <v/>
          </cell>
          <cell r="BF1285" t="str">
            <v/>
          </cell>
          <cell r="BG1285" t="str">
            <v/>
          </cell>
          <cell r="BH1285" t="str">
            <v/>
          </cell>
          <cell r="BI1285" t="str">
            <v/>
          </cell>
          <cell r="BJ1285" t="str">
            <v/>
          </cell>
          <cell r="BK1285" t="str">
            <v/>
          </cell>
          <cell r="BL1285" t="str">
            <v/>
          </cell>
          <cell r="BM1285" t="str">
            <v/>
          </cell>
          <cell r="BN1285" t="str">
            <v/>
          </cell>
          <cell r="BO1285" t="str">
            <v/>
          </cell>
          <cell r="BP1285" t="str">
            <v/>
          </cell>
          <cell r="BQ1285" t="str">
            <v/>
          </cell>
          <cell r="BR1285" t="str">
            <v/>
          </cell>
          <cell r="BS1285" t="str">
            <v/>
          </cell>
          <cell r="BT1285" t="str">
            <v>นางจินดา  ไชยกเซน</v>
          </cell>
          <cell r="BU1285">
            <v>823856010090</v>
          </cell>
          <cell r="BV1285"/>
          <cell r="BW1285"/>
          <cell r="BX1285"/>
          <cell r="BY1285"/>
          <cell r="BZ1285"/>
          <cell r="CB1285"/>
          <cell r="CC1285"/>
          <cell r="CF1285"/>
          <cell r="CK1285"/>
        </row>
        <row r="1286">
          <cell r="B1286">
            <v>2781</v>
          </cell>
          <cell r="C1286">
            <v>1928</v>
          </cell>
          <cell r="D1286">
            <v>8</v>
          </cell>
          <cell r="E1286">
            <v>11</v>
          </cell>
          <cell r="F1286">
            <v>2567</v>
          </cell>
          <cell r="G1286">
            <v>800027601502</v>
          </cell>
          <cell r="H1286" t="str">
            <v>นาย</v>
          </cell>
          <cell r="I1286" t="str">
            <v>ภูวดล</v>
          </cell>
          <cell r="J1286" t="str">
            <v>เรืองรัตน์</v>
          </cell>
          <cell r="K1286" t="str">
            <v>1-5711-00063-05-0</v>
          </cell>
          <cell r="L1286" t="str">
            <v>แม่แตง</v>
          </cell>
          <cell r="M1286" t="str">
            <v>เชียงใหม่2</v>
          </cell>
          <cell r="N1286">
            <v>8</v>
          </cell>
          <cell r="O1286" t="str">
            <v>สินเชื่อธนาคารประชาชน</v>
          </cell>
          <cell r="P1286"/>
          <cell r="Q1286"/>
          <cell r="R1286"/>
          <cell r="S1286" t="str">
            <v>จังหวัดเชียงราย</v>
          </cell>
          <cell r="T1286" t="str">
            <v>ผบ3979</v>
          </cell>
          <cell r="U1286">
            <v>2557</v>
          </cell>
          <cell r="V1286" t="str">
            <v>ผบ262</v>
          </cell>
          <cell r="W1286">
            <v>2558</v>
          </cell>
          <cell r="X1286"/>
          <cell r="Y1286"/>
          <cell r="Z1286"/>
          <cell r="AA1286">
            <v>26</v>
          </cell>
          <cell r="AB1286">
            <v>1</v>
          </cell>
          <cell r="AC1286">
            <v>2558</v>
          </cell>
          <cell r="BB1286" t="str">
            <v>รายงานผลสืบวันที่ 7/1/2568</v>
          </cell>
          <cell r="BC1286" t="str">
            <v/>
          </cell>
          <cell r="BD1286" t="str">
            <v/>
          </cell>
          <cell r="BE1286" t="str">
            <v/>
          </cell>
          <cell r="BF1286" t="str">
            <v/>
          </cell>
          <cell r="BG1286" t="str">
            <v/>
          </cell>
          <cell r="BH1286" t="str">
            <v/>
          </cell>
          <cell r="BI1286" t="str">
            <v/>
          </cell>
          <cell r="BJ1286" t="str">
            <v/>
          </cell>
          <cell r="BK1286" t="str">
            <v/>
          </cell>
          <cell r="BL1286" t="str">
            <v/>
          </cell>
          <cell r="BM1286" t="str">
            <v/>
          </cell>
          <cell r="BN1286" t="str">
            <v/>
          </cell>
          <cell r="BO1286" t="str">
            <v/>
          </cell>
          <cell r="BP1286" t="str">
            <v/>
          </cell>
          <cell r="BQ1286" t="str">
            <v/>
          </cell>
          <cell r="BR1286" t="str">
            <v/>
          </cell>
          <cell r="BS1286" t="str">
            <v/>
          </cell>
          <cell r="BT1286" t="str">
            <v>นายภูวดล เรืองรัตน์</v>
          </cell>
          <cell r="BU1286">
            <v>823857010073</v>
          </cell>
          <cell r="BV1286" t="str">
            <v>1.นายภูวดล เรืองรัตน์
2.นางสุบิน อินตา 
3.นายนคร อินตา</v>
          </cell>
          <cell r="BW1286" t="str">
            <v>จำเลยที่ 1
จำเลยที่ 2
คู่สมรสจำเลยที่ 2</v>
          </cell>
          <cell r="BX1286" t="str">
            <v>1-5711-00063-05-0
3-5203-00332-44-1
3-5711-00517-54-5</v>
          </cell>
          <cell r="BY1286" t="str">
            <v>-ไม่พบว่ามีกรรมสิทธิ์ในที่ดิน อ.แม่แตง  จ.เชียงใหม่
-ไม่พบว่ามีกรรมสิทธิ์ในที่ดิน อ.เมืองเชียงราย  จ.เชียงราย
-ไม่พบว่ามีกรรมสิทธิ์ในที่ดิน อ.แม่แตง  จ.เชียงใหม่
-พบว่ามีกรรมสิทธิ์ในที่ดินโฉนดเลขที่ 54657 ต.ลำปางหลวง อ.เกาะคา  จ.ลำปาง (ปลอดจำนอง)
-พบว่ามีกรรมสิทธิ์ในที่ดินโฉนดเลขที่ 54655 ต.ลำปางหลวง อ.เกาะคา  จ.ลำปาง (ปลอดจำนอง)
-พบว่ามีกรรมสิทธิ์ในที่ดินโฉนดเลขที่ 54656 ต.ลำปางหลวง อ.เกาะคา  จ.ลำปาง (ปลอดจำนอง)
-พบว่ามีกรรมสิทธิ์ในที่ดินโฉนดเลขที่ 14488 ต.ลำปางหลวง อ.เกาะคา  จ.ลำปาง (ปลอดจำนอง)
-ไม่พบว่ามีกรรมสิทธิ์ในที่ดิน อ.อมก๋อย  จ.เชียงใหม่
-ไม่พบว่ามีกรรมสิทธิ์ในที่ดิน อ.เวียงป่าเป้า จ.เชียงราย
-ไม่พบว่ามีกรรมสิทธิ์ในที่ดิน อ.แม่แตง  จ.เชียงใหม่
-ไม่พบว่ามีกรรมสิทธิ์ในที่ดิน อ.เกาะคา  จ.ลำปาง 
-ไม่พบว่ามีกรรมสิทธิ์ในที่ดิน อ.อมก๋อย  จ.เชียงใหม่
-พบว่ามีกรรมสิทธิ์ในที่ดินโฉนดเลขที่ 29698 ต.เวียง อ.เวียงป่าเป้า จ.เชียงราย (สินส่วนตัว)</v>
          </cell>
          <cell r="BZ1286" t="str">
            <v>พบ</v>
          </cell>
          <cell r="CB1286"/>
          <cell r="CC1286" t="str">
            <v>ปฏิยุทธ์</v>
          </cell>
          <cell r="CF1286"/>
          <cell r="CK1286"/>
        </row>
        <row r="1287">
          <cell r="B1287">
            <v>2782</v>
          </cell>
          <cell r="C1287">
            <v>1929</v>
          </cell>
          <cell r="D1287">
            <v>8</v>
          </cell>
          <cell r="E1287">
            <v>11</v>
          </cell>
          <cell r="F1287">
            <v>2567</v>
          </cell>
          <cell r="G1287">
            <v>800036237660</v>
          </cell>
          <cell r="H1287" t="str">
            <v>นาย</v>
          </cell>
          <cell r="I1287" t="str">
            <v xml:space="preserve">อิทธิพงษ์ </v>
          </cell>
          <cell r="J1287" t="str">
            <v>ไชยมงคล</v>
          </cell>
          <cell r="K1287" t="str">
            <v>1-5099-00149-78-9</v>
          </cell>
          <cell r="L1287" t="str">
            <v>แม่แตง</v>
          </cell>
          <cell r="M1287" t="str">
            <v>เชียงใหม่2</v>
          </cell>
          <cell r="N1287">
            <v>8</v>
          </cell>
          <cell r="O1287" t="str">
            <v>สินเชื่อธนาคารประชาชน</v>
          </cell>
          <cell r="P1287"/>
          <cell r="Q1287"/>
          <cell r="R1287"/>
          <cell r="S1287" t="str">
            <v>แขวงเชียงใหม่</v>
          </cell>
          <cell r="T1287" t="str">
            <v>ผบ2891</v>
          </cell>
          <cell r="U1287">
            <v>2558</v>
          </cell>
          <cell r="V1287" t="str">
            <v>ผบ3566</v>
          </cell>
          <cell r="W1287">
            <v>2558</v>
          </cell>
          <cell r="X1287"/>
          <cell r="Y1287"/>
          <cell r="Z1287"/>
          <cell r="AA1287">
            <v>8</v>
          </cell>
          <cell r="AB1287">
            <v>7</v>
          </cell>
          <cell r="AC1287">
            <v>2558</v>
          </cell>
          <cell r="BC1287" t="str">
            <v/>
          </cell>
          <cell r="BD1287" t="str">
            <v/>
          </cell>
          <cell r="BE1287" t="str">
            <v/>
          </cell>
          <cell r="BF1287" t="str">
            <v/>
          </cell>
          <cell r="BG1287" t="str">
            <v/>
          </cell>
          <cell r="BH1287" t="str">
            <v/>
          </cell>
          <cell r="BI1287" t="str">
            <v/>
          </cell>
          <cell r="BJ1287" t="str">
            <v/>
          </cell>
          <cell r="BK1287" t="str">
            <v/>
          </cell>
          <cell r="BL1287" t="str">
            <v/>
          </cell>
          <cell r="BM1287" t="str">
            <v/>
          </cell>
          <cell r="BN1287" t="str">
            <v/>
          </cell>
          <cell r="BO1287" t="str">
            <v/>
          </cell>
          <cell r="BP1287" t="str">
            <v/>
          </cell>
          <cell r="BQ1287" t="str">
            <v/>
          </cell>
          <cell r="BR1287" t="str">
            <v/>
          </cell>
          <cell r="BS1287" t="str">
            <v/>
          </cell>
          <cell r="BT1287" t="str">
            <v>นายอิทธิพงษ์  ไชยมงคล</v>
          </cell>
          <cell r="BU1287">
            <v>823858010034</v>
          </cell>
          <cell r="BV1287"/>
          <cell r="BW1287"/>
          <cell r="BX1287"/>
          <cell r="BY1287"/>
          <cell r="BZ1287"/>
          <cell r="CB1287"/>
          <cell r="CC1287"/>
          <cell r="CF1287"/>
          <cell r="CK1287"/>
        </row>
        <row r="1288">
          <cell r="B1288">
            <v>2783</v>
          </cell>
          <cell r="C1288">
            <v>1930</v>
          </cell>
          <cell r="D1288">
            <v>8</v>
          </cell>
          <cell r="E1288">
            <v>11</v>
          </cell>
          <cell r="F1288">
            <v>2567</v>
          </cell>
          <cell r="G1288">
            <v>800050651192</v>
          </cell>
          <cell r="H1288" t="str">
            <v>นาย</v>
          </cell>
          <cell r="I1288" t="str">
            <v xml:space="preserve">สมพงษ์ </v>
          </cell>
          <cell r="J1288" t="str">
            <v>สุธรรม</v>
          </cell>
          <cell r="K1288" t="str">
            <v>3-5006-00413-35-7</v>
          </cell>
          <cell r="L1288" t="str">
            <v>แม่แตง</v>
          </cell>
          <cell r="M1288" t="str">
            <v>เชียงใหม่2</v>
          </cell>
          <cell r="N1288">
            <v>8</v>
          </cell>
          <cell r="O1288" t="str">
            <v>สินเชื่อพัฒนาองค์กรชุมชน (รายบุคคล)</v>
          </cell>
          <cell r="P1288"/>
          <cell r="Q1288"/>
          <cell r="R1288"/>
          <cell r="S1288" t="str">
            <v>แขวงเชียงดาว</v>
          </cell>
          <cell r="T1288" t="str">
            <v>ผบE23</v>
          </cell>
          <cell r="U1288">
            <v>2563</v>
          </cell>
          <cell r="V1288" t="str">
            <v>ผบE49</v>
          </cell>
          <cell r="W1288">
            <v>2563</v>
          </cell>
          <cell r="X1288"/>
          <cell r="Y1288"/>
          <cell r="Z1288"/>
          <cell r="AA1288">
            <v>27</v>
          </cell>
          <cell r="AB1288">
            <v>7</v>
          </cell>
          <cell r="AC1288">
            <v>2563</v>
          </cell>
          <cell r="BB1288" t="str">
            <v>รายงานผลสืบวันที่ 7/1/2568</v>
          </cell>
          <cell r="BC1288" t="str">
            <v/>
          </cell>
          <cell r="BD1288" t="str">
            <v/>
          </cell>
          <cell r="BE1288" t="str">
            <v/>
          </cell>
          <cell r="BF1288" t="str">
            <v/>
          </cell>
          <cell r="BG1288" t="str">
            <v/>
          </cell>
          <cell r="BH1288" t="str">
            <v/>
          </cell>
          <cell r="BI1288" t="str">
            <v/>
          </cell>
          <cell r="BJ1288" t="str">
            <v/>
          </cell>
          <cell r="BK1288" t="str">
            <v/>
          </cell>
          <cell r="BL1288" t="str">
            <v/>
          </cell>
          <cell r="BM1288" t="str">
            <v/>
          </cell>
          <cell r="BN1288" t="str">
            <v/>
          </cell>
          <cell r="BO1288" t="str">
            <v/>
          </cell>
          <cell r="BP1288" t="str">
            <v/>
          </cell>
          <cell r="BQ1288" t="str">
            <v/>
          </cell>
          <cell r="BR1288" t="str">
            <v/>
          </cell>
          <cell r="BS1288" t="str">
            <v/>
          </cell>
          <cell r="BT1288" t="str">
            <v>นายสมพงษ์  สุธรรม</v>
          </cell>
          <cell r="BU1288">
            <v>883162012436</v>
          </cell>
          <cell r="BV1288" t="str">
            <v xml:space="preserve">1.นายสมพงษ์ สุธรรม
2.นางอารี สุขพิงค์
3.นางพิกุล บุญเรือง
4.นายอนุรักษ์ ติ๊บปิน
5.นางยวงแก้ว อุดทา
6.นายอุดม อุดทา
7.นายสุพจน์ ดวงศรี
</v>
          </cell>
          <cell r="BW1288" t="str">
            <v>จำเลยที่ 1
ทายาทจำเลยที่1
จำเลยที่ 2
คู่สมรสจำเลยที่ 2
จำเลยที่ 3
คู่สมรสจำเลยที่ 3
จำเลยที่ 4</v>
          </cell>
          <cell r="BX1288" t="str">
            <v>3-5006-0041-35-7
3-5006-00502-33-3
3-5006-00412-99-7
3-5006-00364-23-2
5-5006-00040-00-0
3-5006-00413-58-6
3-5006-00410-89-7</v>
          </cell>
          <cell r="BY1288" t="str">
            <v xml:space="preserve">-ไม่พบว่ามีกรรมสิทธิ์ในที่ดิน อ.แม่แตง  จ.เชียงใหม่
-พบว่ามีกรรมสิทธิ์ในที่ดินโฉนดเลขที่ 28127 ต.อินทขิล อ.แม่แตง  จ.เชียงใหม่ (สินส่วนตัว)
-พบว่ามีกรรมสิทธิ์ในที่ดินโฉนดเลขที่ 1383 ต.ช่อแล อ.แม่แตง  จ.เชียงใหม่ (ติดจำนอง)
-พบว่ามีกรรมสิทธิ์ในที่ดินโฉนดเลขที่ 1384 ต.ช่อแล อ.แม่แตง  จ.เชียงใหม่ (ติดจำนอง)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1625 ต.ช่อแล อ.แม่แตง  จ.เชียงใหม่ (ต้องคัดเพิ่ม)
-พบว่ามีกรรมสิทธิ์ในที่ดินโฉนดเลขที่ 1382 ต.ช่อแล อ.แม่แตง  จ.เชียงใหม่ (ติดจำนอง)
</v>
          </cell>
          <cell r="BZ1288" t="str">
            <v>พบ</v>
          </cell>
          <cell r="CB1288"/>
          <cell r="CC1288" t="str">
            <v>ปฏิยุทธ์</v>
          </cell>
          <cell r="CF1288"/>
          <cell r="CK1288"/>
        </row>
        <row r="1289">
          <cell r="B1289">
            <v>2784</v>
          </cell>
          <cell r="C1289">
            <v>1931</v>
          </cell>
          <cell r="D1289">
            <v>8</v>
          </cell>
          <cell r="E1289">
            <v>11</v>
          </cell>
          <cell r="F1289">
            <v>2567</v>
          </cell>
          <cell r="G1289">
            <v>800029178319</v>
          </cell>
          <cell r="H1289" t="str">
            <v>นาง</v>
          </cell>
          <cell r="I1289" t="str">
            <v>อมรรัตน์</v>
          </cell>
          <cell r="J1289" t="str">
            <v>อุทธยา</v>
          </cell>
          <cell r="K1289" t="str">
            <v>1-5009-00034-86-0</v>
          </cell>
          <cell r="L1289" t="str">
            <v>แม่อาย</v>
          </cell>
          <cell r="M1289" t="str">
            <v>เชียงใหม่2</v>
          </cell>
          <cell r="N1289">
            <v>8</v>
          </cell>
          <cell r="O1289" t="str">
            <v>สินเชื่อธนาคารประชาชน</v>
          </cell>
          <cell r="P1289"/>
          <cell r="Q1289"/>
          <cell r="R1289"/>
          <cell r="S1289" t="str">
            <v>จังหวัดฝาง</v>
          </cell>
          <cell r="T1289" t="str">
            <v>ผบ437</v>
          </cell>
          <cell r="U1289">
            <v>2558</v>
          </cell>
          <cell r="V1289" t="str">
            <v>ผบ968</v>
          </cell>
          <cell r="W1289">
            <v>2558</v>
          </cell>
          <cell r="X1289">
            <v>8</v>
          </cell>
          <cell r="Y1289">
            <v>12</v>
          </cell>
          <cell r="Z1289">
            <v>2558</v>
          </cell>
          <cell r="AA1289"/>
          <cell r="AB1289"/>
          <cell r="AC1289"/>
          <cell r="BC1289" t="str">
            <v/>
          </cell>
          <cell r="BD1289" t="str">
            <v/>
          </cell>
          <cell r="BE1289" t="str">
            <v/>
          </cell>
          <cell r="BF1289" t="str">
            <v/>
          </cell>
          <cell r="BG1289" t="str">
            <v/>
          </cell>
          <cell r="BH1289" t="str">
            <v/>
          </cell>
          <cell r="BI1289" t="str">
            <v/>
          </cell>
          <cell r="BJ1289" t="str">
            <v/>
          </cell>
          <cell r="BK1289" t="str">
            <v/>
          </cell>
          <cell r="BL1289" t="str">
            <v/>
          </cell>
          <cell r="BM1289" t="str">
            <v/>
          </cell>
          <cell r="BN1289" t="str">
            <v/>
          </cell>
          <cell r="BO1289" t="str">
            <v/>
          </cell>
          <cell r="BP1289" t="str">
            <v/>
          </cell>
          <cell r="BQ1289" t="str">
            <v/>
          </cell>
          <cell r="BR1289" t="str">
            <v/>
          </cell>
          <cell r="BS1289" t="str">
            <v/>
          </cell>
          <cell r="BT1289" t="str">
            <v>นางอมรรัตน์ อุทธยา</v>
          </cell>
          <cell r="BU1289">
            <v>823858010360</v>
          </cell>
          <cell r="BV1289"/>
          <cell r="BW1289"/>
          <cell r="BX1289"/>
          <cell r="BY1289"/>
          <cell r="BZ1289"/>
          <cell r="CB1289"/>
          <cell r="CC1289"/>
          <cell r="CF1289"/>
          <cell r="CK1289"/>
        </row>
        <row r="1290">
          <cell r="B1290">
            <v>2785</v>
          </cell>
          <cell r="C1290">
            <v>1932</v>
          </cell>
          <cell r="D1290">
            <v>8</v>
          </cell>
          <cell r="E1290">
            <v>11</v>
          </cell>
          <cell r="F1290">
            <v>2567</v>
          </cell>
          <cell r="G1290">
            <v>800029118216</v>
          </cell>
          <cell r="H1290" t="str">
            <v>นาง</v>
          </cell>
          <cell r="I1290" t="str">
            <v xml:space="preserve">สุพร </v>
          </cell>
          <cell r="J1290" t="str">
            <v>เพียรนภา</v>
          </cell>
          <cell r="K1290" t="str">
            <v>3-1020-02120-11-4</v>
          </cell>
          <cell r="L1290" t="str">
            <v>แม่อาย</v>
          </cell>
          <cell r="M1290" t="str">
            <v>เชียงใหม่2</v>
          </cell>
          <cell r="N1290">
            <v>8</v>
          </cell>
          <cell r="O1290" t="str">
            <v>สินเชื่อธนาคารประชาชน</v>
          </cell>
          <cell r="P1290"/>
          <cell r="Q1290"/>
          <cell r="R1290"/>
          <cell r="S1290" t="str">
            <v>แขวงเชียงใหม่</v>
          </cell>
          <cell r="T1290" t="str">
            <v>ผบ8506</v>
          </cell>
          <cell r="U1290">
            <v>2558</v>
          </cell>
          <cell r="V1290" t="str">
            <v>ผบ9506</v>
          </cell>
          <cell r="W1290">
            <v>2558</v>
          </cell>
          <cell r="X1290">
            <v>3</v>
          </cell>
          <cell r="Y1290">
            <v>12</v>
          </cell>
          <cell r="Z1290">
            <v>2558</v>
          </cell>
          <cell r="BB1290" t="str">
            <v>รายงานวันที่ 24 /12/2567</v>
          </cell>
          <cell r="BC1290" t="str">
            <v/>
          </cell>
          <cell r="BD1290" t="str">
            <v/>
          </cell>
          <cell r="BE1290" t="str">
            <v/>
          </cell>
          <cell r="BF1290" t="str">
            <v/>
          </cell>
          <cell r="BG1290" t="str">
            <v/>
          </cell>
          <cell r="BH1290" t="str">
            <v/>
          </cell>
          <cell r="BI1290" t="str">
            <v/>
          </cell>
          <cell r="BJ1290" t="str">
            <v/>
          </cell>
          <cell r="BK1290" t="str">
            <v/>
          </cell>
          <cell r="BL1290" t="str">
            <v/>
          </cell>
          <cell r="BM1290" t="str">
            <v/>
          </cell>
          <cell r="BN1290" t="str">
            <v/>
          </cell>
          <cell r="BO1290" t="str">
            <v/>
          </cell>
          <cell r="BP1290" t="str">
            <v/>
          </cell>
          <cell r="BQ1290" t="str">
            <v/>
          </cell>
          <cell r="BR1290" t="str">
            <v/>
          </cell>
          <cell r="BS1290" t="str">
            <v/>
          </cell>
          <cell r="BT1290" t="str">
            <v>นางสุพร  เพียรนภา</v>
          </cell>
          <cell r="BU1290">
            <v>0</v>
          </cell>
          <cell r="BV1290" t="str">
            <v>1.นางสุพร เพียรนภา
2.นายเดชธนา พรหมายน
3.นายชรินทร์ จอมเมฆ</v>
          </cell>
          <cell r="BW1290" t="str">
            <v>จำเลยที่ 1
จำเลยที่ 2
จำเลยที่ 3</v>
          </cell>
          <cell r="BX1290" t="str">
            <v>3-1020-02120-11-4
3-1014-00733-77-8
3-5010-00174-14-0</v>
          </cell>
          <cell r="BY1290" t="str">
            <v>-พบว่ามีกรรมสิทธิ์ในที่ดินโฉนดเลขที่ 20982 ต.แม่สาว อ.แม่อาย จ.เชียงใหม่ (ปลอดจำนอง)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v>
          </cell>
          <cell r="BZ1290" t="str">
            <v xml:space="preserve">พบ </v>
          </cell>
          <cell r="CB1290"/>
          <cell r="CC1290" t="str">
            <v>ปฏิยุทธ์</v>
          </cell>
          <cell r="CF1290"/>
          <cell r="CK1290"/>
        </row>
        <row r="1291">
          <cell r="B1291">
            <v>2786</v>
          </cell>
          <cell r="C1291">
            <v>1933</v>
          </cell>
          <cell r="D1291">
            <v>8</v>
          </cell>
          <cell r="E1291">
            <v>11</v>
          </cell>
          <cell r="F1291">
            <v>2567</v>
          </cell>
          <cell r="G1291">
            <v>800041911705</v>
          </cell>
          <cell r="H1291" t="str">
            <v>นาย</v>
          </cell>
          <cell r="I1291" t="str">
            <v xml:space="preserve">นิรุจน์ </v>
          </cell>
          <cell r="J1291" t="str">
            <v>รากคำ</v>
          </cell>
          <cell r="K1291" t="str">
            <v>5-5001-00010-15-2</v>
          </cell>
          <cell r="L1291" t="str">
            <v>มหาวิทยาลัยเชียงใหม่</v>
          </cell>
          <cell r="M1291" t="str">
            <v>เชียงใหม่2</v>
          </cell>
          <cell r="N1291">
            <v>8</v>
          </cell>
          <cell r="O1291" t="str">
            <v>สินเชื่อธนาคารประชาชน</v>
          </cell>
          <cell r="P1291"/>
          <cell r="Q1291"/>
          <cell r="R1291"/>
          <cell r="S1291" t="str">
            <v>แขวงเชียบใหม่</v>
          </cell>
          <cell r="T1291" t="str">
            <v>ผบ13768</v>
          </cell>
          <cell r="U1291">
            <v>2562</v>
          </cell>
          <cell r="V1291" t="str">
            <v>ผบ970</v>
          </cell>
          <cell r="W1291">
            <v>2563</v>
          </cell>
          <cell r="X1291"/>
          <cell r="Y1291"/>
          <cell r="Z1291"/>
          <cell r="AA1291">
            <v>27</v>
          </cell>
          <cell r="AB1291">
            <v>2</v>
          </cell>
          <cell r="AC1291">
            <v>2563</v>
          </cell>
          <cell r="AD1291"/>
          <cell r="AE1291"/>
          <cell r="AF1291"/>
          <cell r="AG1291"/>
          <cell r="AH1291"/>
          <cell r="AI1291"/>
          <cell r="AJ1291"/>
          <cell r="AK1291"/>
          <cell r="AL1291"/>
          <cell r="AM1291"/>
          <cell r="AN1291"/>
          <cell r="AO1291"/>
          <cell r="AP1291"/>
          <cell r="AQ1291"/>
          <cell r="AR1291"/>
          <cell r="AS1291"/>
          <cell r="AT1291"/>
          <cell r="AU1291"/>
          <cell r="AV1291"/>
          <cell r="AW1291"/>
          <cell r="AX1291"/>
          <cell r="AY1291"/>
          <cell r="AZ1291"/>
          <cell r="BA1291"/>
          <cell r="BB1291" t="str">
            <v>รายงานวันที่ 25 /12/2567</v>
          </cell>
          <cell r="BC1291" t="str">
            <v/>
          </cell>
          <cell r="BD1291" t="str">
            <v/>
          </cell>
          <cell r="BE1291" t="str">
            <v/>
          </cell>
          <cell r="BF1291" t="str">
            <v/>
          </cell>
          <cell r="BG1291" t="str">
            <v/>
          </cell>
          <cell r="BH1291" t="str">
            <v/>
          </cell>
          <cell r="BI1291" t="str">
            <v/>
          </cell>
          <cell r="BJ1291" t="str">
            <v/>
          </cell>
          <cell r="BK1291" t="str">
            <v/>
          </cell>
          <cell r="BL1291" t="str">
            <v/>
          </cell>
          <cell r="BM1291" t="str">
            <v/>
          </cell>
          <cell r="BN1291" t="str">
            <v/>
          </cell>
          <cell r="BO1291" t="str">
            <v/>
          </cell>
          <cell r="BP1291" t="str">
            <v/>
          </cell>
          <cell r="BQ1291" t="str">
            <v/>
          </cell>
          <cell r="BR1291" t="str">
            <v/>
          </cell>
          <cell r="BS1291" t="str">
            <v/>
          </cell>
          <cell r="BT1291" t="str">
            <v>นายนิรุจน์  รากคำ</v>
          </cell>
          <cell r="BU1291">
            <v>8832602012195</v>
          </cell>
          <cell r="BV1291" t="str">
            <v>1.นิรุจน์ รากคำ
2.นางสาวกัลยา ศรีคำซาว
3นางสาวธัญลักษณ์ ไชยเสน
4.ส.ท. ชุมพร ชำนาญ</v>
          </cell>
          <cell r="BW1291" t="str">
            <v>จำเลยที่ 1
คู่สมรสจำเลยที่ 1
ทายาทจำเลยที่ 2
จำเลยที่ 2</v>
          </cell>
          <cell r="BX1291" t="str">
            <v>5-5001-00010-15-2
1-5099-00107-71-7
3-8399-00394-61-2
3-4118-00020-57-1</v>
          </cell>
          <cell r="BY129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75153 ต.ยุหว่า อ.สันป่าตอง จ.เชียงใหม่ (ติดจำนอง)
-ไม่พบว่ามีกรรมสิทธิ์ในที่ดิน อ.เมืองเชียงใหม่ จ.เชียงใหม่
-ไม่พบว่ามีกรรมสิทธิ์ในที่ดิน อ.สันป่าตอง จ.เชียงใหม่</v>
          </cell>
          <cell r="BZ1291" t="str">
            <v>พบ</v>
          </cell>
          <cell r="CA1291"/>
          <cell r="CB1291"/>
          <cell r="CC1291" t="str">
            <v>ปฏิยุทธ์</v>
          </cell>
          <cell r="CD1291"/>
          <cell r="CE1291"/>
          <cell r="CF1291"/>
          <cell r="CG1291"/>
          <cell r="CH1291"/>
          <cell r="CI1291"/>
          <cell r="CJ1291"/>
          <cell r="CK1291"/>
          <cell r="CL1291"/>
          <cell r="CM1291"/>
          <cell r="CN1291"/>
          <cell r="CO1291"/>
        </row>
        <row r="1292">
          <cell r="B1292">
            <v>2788</v>
          </cell>
          <cell r="C1292">
            <v>1935</v>
          </cell>
          <cell r="D1292">
            <v>25</v>
          </cell>
          <cell r="E1292">
            <v>11</v>
          </cell>
          <cell r="F1292">
            <v>2567</v>
          </cell>
          <cell r="G1292">
            <v>800026937626</v>
          </cell>
          <cell r="H1292" t="str">
            <v>นาย</v>
          </cell>
          <cell r="I1292" t="str">
            <v>ธนพงษ์</v>
          </cell>
          <cell r="J1292" t="str">
            <v>เชื้อผู้ดี</v>
          </cell>
          <cell r="K1292" t="str">
            <v>3-1001-00714-98-0</v>
          </cell>
          <cell r="L1292" t="str">
            <v>เชียงใหม่</v>
          </cell>
          <cell r="M1292" t="str">
            <v>เชียงใหม่ 1</v>
          </cell>
          <cell r="N1292">
            <v>8</v>
          </cell>
          <cell r="O1292" t="str">
            <v>สินเชื่อห้องแถว</v>
          </cell>
          <cell r="P1292" t="str">
            <v>1.บุคคลค้ำประกัน</v>
          </cell>
          <cell r="Q1292"/>
          <cell r="R1292"/>
          <cell r="S1292" t="str">
            <v>แขวงเชียงใหม่</v>
          </cell>
          <cell r="T1292" t="str">
            <v>ผบ.4466</v>
          </cell>
          <cell r="U1292">
            <v>2561</v>
          </cell>
          <cell r="V1292" t="str">
            <v>ผบ.6045</v>
          </cell>
          <cell r="W1292">
            <v>2561</v>
          </cell>
          <cell r="AA1292">
            <v>10</v>
          </cell>
          <cell r="AB1292">
            <v>7</v>
          </cell>
          <cell r="AC1292">
            <v>2561</v>
          </cell>
          <cell r="BB1292" t="str">
            <v>คำสั่งสืบทรัพย์ วันที่25/11/2567 /// รายงานสืบทรัพย์ วันที่ 4/12/2567</v>
          </cell>
          <cell r="BC1292" t="str">
            <v/>
          </cell>
          <cell r="BD1292" t="str">
            <v/>
          </cell>
          <cell r="BE1292" t="str">
            <v/>
          </cell>
          <cell r="BF1292" t="str">
            <v/>
          </cell>
          <cell r="BG1292" t="str">
            <v/>
          </cell>
          <cell r="BH1292" t="str">
            <v/>
          </cell>
          <cell r="BI1292" t="str">
            <v/>
          </cell>
          <cell r="BJ1292" t="str">
            <v/>
          </cell>
          <cell r="BK1292" t="str">
            <v/>
          </cell>
          <cell r="BL1292" t="str">
            <v/>
          </cell>
          <cell r="BM1292" t="str">
            <v/>
          </cell>
          <cell r="BN1292" t="str">
            <v/>
          </cell>
          <cell r="BO1292" t="str">
            <v/>
          </cell>
          <cell r="BP1292" t="str">
            <v/>
          </cell>
          <cell r="BQ1292" t="str">
            <v/>
          </cell>
          <cell r="BR1292" t="str">
            <v/>
          </cell>
          <cell r="BS1292" t="str">
            <v/>
          </cell>
          <cell r="BT1292" t="str">
            <v>นายธนพงษ์ เชื้อผู้ดี</v>
          </cell>
          <cell r="BU1292">
            <v>0</v>
          </cell>
          <cell r="BV1292" t="str">
            <v>1.นายธนพงษ์ เชื้อผู้ดี
2.นายไตรภพ บุญยศยิ่ง</v>
          </cell>
          <cell r="BW1292" t="str">
            <v>จำเลยที่ 1
จำเลยที่ 2</v>
          </cell>
          <cell r="BX1292" t="str">
            <v>3-1001-00714-98-0
3-5005-00226-20-2</v>
          </cell>
          <cell r="BY1292"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v>
          </cell>
          <cell r="BZ1292" t="str">
            <v>ไม่พบ</v>
          </cell>
          <cell r="CB1292"/>
          <cell r="CC1292"/>
          <cell r="CF1292"/>
          <cell r="CK1292"/>
        </row>
        <row r="1293">
          <cell r="B1293">
            <v>2789</v>
          </cell>
          <cell r="C1293">
            <v>1936</v>
          </cell>
          <cell r="D1293">
            <v>29</v>
          </cell>
          <cell r="E1293">
            <v>11</v>
          </cell>
          <cell r="F1293">
            <v>2567</v>
          </cell>
          <cell r="G1293">
            <v>800007094025</v>
          </cell>
          <cell r="H1293" t="str">
            <v>ดาบตำรวจ</v>
          </cell>
          <cell r="I1293" t="str">
            <v>นพพร</v>
          </cell>
          <cell r="J1293" t="str">
            <v>จิติธรรม</v>
          </cell>
          <cell r="K1293">
            <v>3510100301169</v>
          </cell>
          <cell r="L1293" t="str">
            <v>สารภี</v>
          </cell>
          <cell r="M1293" t="str">
            <v>เชียงใหม่ 3</v>
          </cell>
          <cell r="N1293">
            <v>8</v>
          </cell>
          <cell r="O1293" t="str">
            <v>สินเชื่อสวัสดิการ</v>
          </cell>
          <cell r="P1293" t="str">
            <v>1.บุคคลค้ำประกัน</v>
          </cell>
          <cell r="Q1293">
            <v>755695.51</v>
          </cell>
          <cell r="R1293">
            <v>224733.35</v>
          </cell>
          <cell r="S1293" t="str">
            <v>จังหวัดลำพูน</v>
          </cell>
          <cell r="T1293" t="str">
            <v>ผบE2188</v>
          </cell>
          <cell r="U1293">
            <v>2567</v>
          </cell>
          <cell r="V1293" t="str">
            <v>ผบE3106</v>
          </cell>
          <cell r="W1293">
            <v>2567</v>
          </cell>
          <cell r="X1293"/>
          <cell r="Y1293"/>
          <cell r="Z1293"/>
          <cell r="AA1293">
            <v>5</v>
          </cell>
          <cell r="AB1293">
            <v>8</v>
          </cell>
          <cell r="AC1293">
            <v>2567</v>
          </cell>
          <cell r="AD1293"/>
          <cell r="AE1293"/>
          <cell r="AF1293"/>
          <cell r="AG1293"/>
          <cell r="AH1293"/>
          <cell r="AI1293"/>
          <cell r="AJ1293"/>
          <cell r="AK1293"/>
          <cell r="AL1293"/>
          <cell r="AM1293"/>
          <cell r="AN1293"/>
          <cell r="AO1293"/>
          <cell r="AP1293"/>
          <cell r="AQ1293"/>
          <cell r="AR1293"/>
          <cell r="AS1293"/>
          <cell r="AT1293"/>
          <cell r="AU1293"/>
          <cell r="AV1293"/>
          <cell r="AW1293"/>
          <cell r="AX1293"/>
          <cell r="AY1293"/>
          <cell r="AZ1293"/>
          <cell r="BA1293"/>
          <cell r="BB1293" t="str">
            <v>สืบทรัพย์//รายงานผลสืบทรัพย์ 31/1/2568</v>
          </cell>
          <cell r="BC1293" t="str">
            <v/>
          </cell>
          <cell r="BD1293" t="str">
            <v/>
          </cell>
          <cell r="BE1293" t="str">
            <v/>
          </cell>
          <cell r="BF1293" t="str">
            <v/>
          </cell>
          <cell r="BG1293" t="str">
            <v/>
          </cell>
          <cell r="BH1293" t="str">
            <v/>
          </cell>
          <cell r="BI1293" t="str">
            <v/>
          </cell>
          <cell r="BJ1293" t="str">
            <v/>
          </cell>
          <cell r="BK1293" t="str">
            <v/>
          </cell>
          <cell r="BL1293" t="str">
            <v/>
          </cell>
          <cell r="BM1293" t="str">
            <v/>
          </cell>
          <cell r="BN1293" t="str">
            <v/>
          </cell>
          <cell r="BO1293" t="str">
            <v/>
          </cell>
          <cell r="BP1293" t="str">
            <v/>
          </cell>
          <cell r="BQ1293" t="str">
            <v/>
          </cell>
          <cell r="BR1293" t="str">
            <v/>
          </cell>
          <cell r="BS1293" t="str">
            <v/>
          </cell>
          <cell r="BT1293" t="str">
            <v>ดาบตำรวจนพพร จิติธรรม</v>
          </cell>
          <cell r="BU1293">
            <v>883262012099</v>
          </cell>
          <cell r="BV1293" t="str">
            <v>1.สิบตำรวจรีหรือดาบตำรวจนพพร   จิติธรรม
2.นายหรือดาบตำรวจวัฒนพงษ์   ด้วงทอง</v>
          </cell>
          <cell r="BW1293" t="str">
            <v>จำเลยที่ 1
จำเลยที่ 2</v>
          </cell>
          <cell r="BX1293" t="str">
            <v>3-5101-00301-16-9
3-4607-00041-33-9</v>
          </cell>
          <cell r="BY1293" t="str">
            <v>-ไม่พบว่ามีกรรมสิทธิ์ในที่ดิน อ.สารภี จ.เชียงใหม่
-ไม่พบว่ามีกรรมสิทธิ์ในที่ดิน อ.แม่แตง จ.เชียงใหม่
-ไม่พบว่ามีกรรมสิทธิ์ในที่ดิน อ.เมืองลำพูน จ.ลำพูน
-ไม่พบว่ามีกรรมสิทธิ์ในที่ดิน อ.สารภี จ.เชียงใหม่</v>
          </cell>
          <cell r="BZ1293" t="str">
            <v>ไม่พบทรัพย์</v>
          </cell>
          <cell r="CA1293"/>
          <cell r="CB1293"/>
          <cell r="CC1293" t="str">
            <v>วชิราภรณ์</v>
          </cell>
          <cell r="CD1293"/>
          <cell r="CE1293"/>
          <cell r="CF1293"/>
          <cell r="CG1293"/>
          <cell r="CH1293"/>
          <cell r="CI1293"/>
          <cell r="CJ1293"/>
          <cell r="CK1293"/>
          <cell r="CL1293">
            <v>244029</v>
          </cell>
          <cell r="CM1293"/>
          <cell r="CN1293"/>
          <cell r="CO1293"/>
        </row>
        <row r="1294">
          <cell r="B1294">
            <v>2790</v>
          </cell>
          <cell r="C1294">
            <v>1937</v>
          </cell>
          <cell r="D1294">
            <v>29</v>
          </cell>
          <cell r="E1294">
            <v>11</v>
          </cell>
          <cell r="F1294">
            <v>2567</v>
          </cell>
          <cell r="G1294">
            <v>800090825764</v>
          </cell>
          <cell r="H1294" t="str">
            <v>นาย</v>
          </cell>
          <cell r="I1294" t="str">
            <v xml:space="preserve">สุรศักดิ์ </v>
          </cell>
          <cell r="J1294" t="str">
            <v>ยิ่งละออ</v>
          </cell>
          <cell r="K1294">
            <v>1500700152991</v>
          </cell>
          <cell r="L1294" t="str">
            <v>บิ๊กซีหางดง</v>
          </cell>
          <cell r="M1294" t="str">
            <v>เชียงใหม่ 3</v>
          </cell>
          <cell r="N1294">
            <v>8</v>
          </cell>
          <cell r="O1294" t="str">
            <v>สินเชื่อธนาคารประชาชน</v>
          </cell>
          <cell r="P1294" t="str">
            <v>1.บุคคลค้ำประกัน</v>
          </cell>
          <cell r="Q1294">
            <v>34618.400000000001</v>
          </cell>
          <cell r="R1294">
            <v>18059.45</v>
          </cell>
          <cell r="S1294" t="str">
            <v>จังหวัดฮอด</v>
          </cell>
          <cell r="T1294" t="str">
            <v>ผบE600</v>
          </cell>
          <cell r="U1294">
            <v>2567</v>
          </cell>
          <cell r="V1294" t="str">
            <v>ผบE842</v>
          </cell>
          <cell r="W1294">
            <v>2567</v>
          </cell>
          <cell r="X1294"/>
          <cell r="Y1294"/>
          <cell r="Z1294"/>
          <cell r="AA1294">
            <v>13</v>
          </cell>
          <cell r="AB1294">
            <v>8</v>
          </cell>
          <cell r="AC1294">
            <v>2567</v>
          </cell>
          <cell r="AD1294"/>
          <cell r="AE1294"/>
          <cell r="AF1294"/>
          <cell r="AG1294"/>
          <cell r="AH1294"/>
          <cell r="AI1294"/>
          <cell r="AJ1294"/>
          <cell r="AK1294"/>
          <cell r="AL1294"/>
          <cell r="AM1294"/>
          <cell r="AN1294"/>
          <cell r="AO1294"/>
          <cell r="AP1294"/>
          <cell r="AQ1294"/>
          <cell r="AR1294"/>
          <cell r="AS1294"/>
          <cell r="AT1294"/>
          <cell r="AU1294"/>
          <cell r="AV1294"/>
          <cell r="AW1294"/>
          <cell r="AX1294"/>
          <cell r="AY1294"/>
          <cell r="AZ1294"/>
          <cell r="BA1294"/>
          <cell r="BB1294" t="str">
            <v>สืบทรัพย์//รายงานผลสืบทรัพย์ 13/2/2568</v>
          </cell>
          <cell r="BC1294" t="str">
            <v/>
          </cell>
          <cell r="BD1294" t="str">
            <v/>
          </cell>
          <cell r="BE1294" t="str">
            <v/>
          </cell>
          <cell r="BF1294" t="str">
            <v/>
          </cell>
          <cell r="BG1294" t="str">
            <v/>
          </cell>
          <cell r="BH1294" t="str">
            <v/>
          </cell>
          <cell r="BI1294" t="str">
            <v/>
          </cell>
          <cell r="BJ1294" t="str">
            <v/>
          </cell>
          <cell r="BK1294" t="str">
            <v/>
          </cell>
          <cell r="BL1294" t="str">
            <v/>
          </cell>
          <cell r="BM1294" t="str">
            <v/>
          </cell>
          <cell r="BN1294" t="str">
            <v/>
          </cell>
          <cell r="BO1294" t="str">
            <v/>
          </cell>
          <cell r="BP1294" t="str">
            <v/>
          </cell>
          <cell r="BQ1294" t="str">
            <v/>
          </cell>
          <cell r="BR1294" t="str">
            <v/>
          </cell>
          <cell r="BS1294" t="str">
            <v/>
          </cell>
          <cell r="BT1294" t="str">
            <v>นายสุรศักดิ์  ยิ่งละออ</v>
          </cell>
          <cell r="BU1294">
            <v>888165010619</v>
          </cell>
          <cell r="BV1294" t="str">
            <v>1.นายสุรศักดิ์  ยิ่งละออ
2.นางสาวมลลดา   ม่วงมายา
3.ว่าที่ ร.ต.วันเฉลิม  สุกันธา
4.นายภาณุวัฒน์    ก๋องบุญเกิด</v>
          </cell>
          <cell r="BW1294" t="str">
            <v>จำเลยที่ 1
จำเลยที่ 2
คู่สมรสจำเลยที่ 2
จำเลยที่ 3</v>
          </cell>
          <cell r="BX1294" t="str">
            <v>1-5007-00152-99-1
1-5002-00129-69-8
1-5099-00679-27-3
1-5099-01228-01-1</v>
          </cell>
          <cell r="BY1294" t="str">
            <v>-ไม่พบว่ามีกรรมสิทธิ์ในที่ดิน อ.หางดง  จ.เชียงใหม่
-ไม่พบว่ามีกรรมสิทธิ์ในที่ดิน อ.ฮอด  จ.เชียงใหม่
-ไม่พบว่ามีกรรมสิทธิ์ในที่ดิน อ.ดอยหล่อ  จ.เชียงใหม่
-พบว่ามีกรรมสิทธิ์ในที่ดินโฉนดเลขที่ 30812 ต.สบแม่ข่า อ.หางดง  จ.เชียงใหม่(ติดจำนอง ธอส)
-ไม่พบว่ามีกรรมสิทธิ์ในที่ดิน อ.แม่ออน จ.เชียงใหม่
-ไม่พบว่ามีกรรมสิทธิ์ในที่ดิน อ.ดอยสะเก็ด จ.เชียงใหม่
-พบว่ามีกรรมสิทธิ์ในที่ดินโฉนดเลขที่  49418 ต.สำราญราษฎร์  อ.ดอยสะเก็ด จ.เชียงใหม่(ขายฝาก)
-ไม่พบว่ามีกรรมสิทธิ์ในที่ดิน อ.หางดง  จ.เชียงใหม่
-ไม่พบว่ามีกรรมสิทธิ์ในที่ดิน อ.สันป่าตอง จ.เชียงใหม่</v>
          </cell>
          <cell r="BZ1294" t="str">
            <v>พบทรัพย์</v>
          </cell>
          <cell r="CA1294"/>
          <cell r="CB1294"/>
          <cell r="CC1294" t="str">
            <v>วชิราภรณ์</v>
          </cell>
          <cell r="CD1294"/>
          <cell r="CE1294"/>
          <cell r="CF1294"/>
          <cell r="CG1294"/>
          <cell r="CH1294"/>
          <cell r="CI1294"/>
          <cell r="CJ1294"/>
          <cell r="CK1294"/>
          <cell r="CL1294">
            <v>244029</v>
          </cell>
          <cell r="CM1294"/>
          <cell r="CN1294"/>
          <cell r="CO1294"/>
          <cell r="CP1294"/>
          <cell r="CQ1294"/>
          <cell r="CR1294"/>
          <cell r="CS1294"/>
          <cell r="CT1294"/>
          <cell r="CU1294"/>
          <cell r="CV1294"/>
          <cell r="CW1294"/>
        </row>
        <row r="1295">
          <cell r="B1295">
            <v>2791</v>
          </cell>
          <cell r="C1295">
            <v>1938</v>
          </cell>
          <cell r="D1295">
            <v>29</v>
          </cell>
          <cell r="E1295">
            <v>11</v>
          </cell>
          <cell r="F1295">
            <v>2567</v>
          </cell>
          <cell r="G1295">
            <v>800095883255</v>
          </cell>
          <cell r="H1295" t="str">
            <v>นางสาว</v>
          </cell>
          <cell r="I1295" t="str">
            <v>จารุณี</v>
          </cell>
          <cell r="J1295" t="str">
            <v>ตระกูลพิทักษ์กิจ</v>
          </cell>
          <cell r="K1295">
            <v>1570500003886</v>
          </cell>
          <cell r="L1295" t="str">
            <v>บิ๊กซี หางดง</v>
          </cell>
          <cell r="M1295" t="str">
            <v>เชียงใหม่ 3</v>
          </cell>
          <cell r="N1295">
            <v>8</v>
          </cell>
          <cell r="O1295" t="str">
            <v>สินเชื่อธนาคารประชาชน</v>
          </cell>
          <cell r="P1295" t="str">
            <v>1.บุคคลค้ำประกัน</v>
          </cell>
          <cell r="Q1295">
            <v>29152</v>
          </cell>
          <cell r="R1295">
            <v>7550.13</v>
          </cell>
          <cell r="S1295" t="str">
            <v>แขวงเชียงใหม่</v>
          </cell>
          <cell r="T1295" t="str">
            <v>ผบE1431</v>
          </cell>
          <cell r="U1295">
            <v>2566</v>
          </cell>
          <cell r="V1295" t="str">
            <v>ผบE3291</v>
          </cell>
          <cell r="W1295">
            <v>2566</v>
          </cell>
          <cell r="X1295"/>
          <cell r="Y1295"/>
          <cell r="Z1295"/>
          <cell r="AA1295">
            <v>16</v>
          </cell>
          <cell r="AB1295">
            <v>5</v>
          </cell>
          <cell r="AC1295">
            <v>2566</v>
          </cell>
          <cell r="AD1295"/>
          <cell r="AE1295"/>
          <cell r="AF1295"/>
          <cell r="AG1295"/>
          <cell r="AH1295"/>
          <cell r="AI1295"/>
          <cell r="AJ1295"/>
          <cell r="AK1295"/>
          <cell r="AL1295"/>
          <cell r="AM1295"/>
          <cell r="AN1295"/>
          <cell r="AO1295"/>
          <cell r="AP1295"/>
          <cell r="AQ1295"/>
          <cell r="AR1295"/>
          <cell r="AS1295"/>
          <cell r="AT1295"/>
          <cell r="AU1295"/>
          <cell r="AV1295"/>
          <cell r="AW1295"/>
          <cell r="AX1295"/>
          <cell r="AY1295"/>
          <cell r="AZ1295"/>
          <cell r="BA1295"/>
          <cell r="BB1295" t="str">
            <v>สืบทรัพย์//รายงานผลสืบทรัพย์ 13/2/2568</v>
          </cell>
          <cell r="BC1295" t="str">
            <v/>
          </cell>
          <cell r="BD1295" t="str">
            <v/>
          </cell>
          <cell r="BE1295" t="str">
            <v/>
          </cell>
          <cell r="BF1295" t="str">
            <v/>
          </cell>
          <cell r="BG1295" t="str">
            <v/>
          </cell>
          <cell r="BH1295" t="str">
            <v/>
          </cell>
          <cell r="BI1295" t="str">
            <v/>
          </cell>
          <cell r="BJ1295" t="str">
            <v/>
          </cell>
          <cell r="BK1295" t="str">
            <v/>
          </cell>
          <cell r="BL1295" t="str">
            <v/>
          </cell>
          <cell r="BM1295" t="str">
            <v/>
          </cell>
          <cell r="BN1295" t="str">
            <v/>
          </cell>
          <cell r="BO1295" t="str">
            <v/>
          </cell>
          <cell r="BP1295" t="str">
            <v/>
          </cell>
          <cell r="BQ1295" t="str">
            <v/>
          </cell>
          <cell r="BR1295" t="str">
            <v/>
          </cell>
          <cell r="BS1295" t="str">
            <v/>
          </cell>
          <cell r="BT1295" t="str">
            <v>นางสาวจารุณี ตระกูลพิทักษ์กิจ</v>
          </cell>
          <cell r="BU1295">
            <v>888165010649</v>
          </cell>
          <cell r="BV1295" t="str">
            <v>1.นางสาวจารุณี   ตระกูลพิทักษ์กิจ
2.นางสาวยุพิน   ตระกูลพิทักษ์กิจ</v>
          </cell>
          <cell r="BW1295" t="str">
            <v>จำเลยที่ 1
จำเลยที่ 2</v>
          </cell>
          <cell r="BX1295" t="str">
            <v>1-5705-00003-88-6
2-5506-00012-33-8</v>
          </cell>
          <cell r="BY1295" t="str">
            <v>-ไม่พบว่ามีกรรมสิทธิ์ในที่ดิน อ.หางดง จ.เชียงใหม่
-ไม่พบว่ามีกรรมสิทธิ์ในที่ดิน อ.วังเหนือ จ.ลำปาง
-ไม่พบว่ามีกรรมสิทธิ์ในที่ดิน อ.บางบัวทอง จ.นนทบุรี
-ไม่พบว่ามีกรรมสิทธิ์ในที่ดิน อ.เมืองนนทบุรี จ.นนทบุรี
-ไม่พบว่ามีกรรมสิทธิ์ในที่ดิน อ.หางดง จ.เชียงใหม่
-พบว่ามีกรรมสิทธิ์ในที่ดินโฉนดเลขที่ 53395 ต.หนองผึ้ง อ.สารภี จ.เชียงใหม่(ปลอดจำนอง)
-ไม่พบว่ามีกรรมสิทธิ์ในที่ดิน อ.ท่าวังผา จ.น่าน</v>
          </cell>
          <cell r="BZ1295" t="str">
            <v>พบทรัพย์</v>
          </cell>
          <cell r="CA1295"/>
          <cell r="CB1295"/>
          <cell r="CC1295" t="str">
            <v>วชิราภรณ์</v>
          </cell>
          <cell r="CD1295"/>
          <cell r="CE1295"/>
          <cell r="CF1295"/>
          <cell r="CG1295"/>
          <cell r="CH1295"/>
          <cell r="CI1295"/>
          <cell r="CJ1295"/>
          <cell r="CK1295"/>
          <cell r="CL1295">
            <v>244029</v>
          </cell>
          <cell r="CM1295"/>
          <cell r="CN1295"/>
          <cell r="CO1295"/>
          <cell r="CP1295"/>
          <cell r="CQ1295"/>
          <cell r="CR1295"/>
          <cell r="CS1295"/>
          <cell r="CT1295"/>
          <cell r="CU1295"/>
          <cell r="CV1295"/>
          <cell r="CW1295"/>
        </row>
        <row r="1296">
          <cell r="B1296">
            <v>2792</v>
          </cell>
          <cell r="C1296">
            <v>1939</v>
          </cell>
          <cell r="D1296">
            <v>29</v>
          </cell>
          <cell r="E1296">
            <v>11</v>
          </cell>
          <cell r="F1296">
            <v>2567</v>
          </cell>
          <cell r="G1296">
            <v>800086086066</v>
          </cell>
          <cell r="H1296" t="str">
            <v>นางสาว</v>
          </cell>
          <cell r="I1296" t="str">
            <v>กาญจนา</v>
          </cell>
          <cell r="J1296" t="str">
            <v>สุวี</v>
          </cell>
          <cell r="K1296">
            <v>3500200660942</v>
          </cell>
          <cell r="L1296" t="str">
            <v>บิ๊กซี หางดง</v>
          </cell>
          <cell r="M1296" t="str">
            <v>เชียงใหม่ 3</v>
          </cell>
          <cell r="N1296">
            <v>8</v>
          </cell>
          <cell r="O1296" t="str">
            <v>สินเชื่อธนาคารประชาชน</v>
          </cell>
          <cell r="P1296" t="str">
            <v>1.บุคคลค้ำประกัน</v>
          </cell>
          <cell r="Q1296">
            <v>156016.34</v>
          </cell>
          <cell r="R1296">
            <v>68485.039999999994</v>
          </cell>
          <cell r="S1296" t="str">
            <v>จังหวัดฮอด</v>
          </cell>
          <cell r="T1296" t="str">
            <v>ผบE849</v>
          </cell>
          <cell r="U1296">
            <v>2566</v>
          </cell>
          <cell r="V1296" t="str">
            <v>ผบE1095</v>
          </cell>
          <cell r="W1296">
            <v>2566</v>
          </cell>
          <cell r="X1296">
            <v>18</v>
          </cell>
          <cell r="Y1296">
            <v>9</v>
          </cell>
          <cell r="Z1296">
            <v>2566</v>
          </cell>
          <cell r="AA1296"/>
          <cell r="AB1296"/>
          <cell r="AC1296"/>
          <cell r="AD1296"/>
          <cell r="AE1296"/>
          <cell r="AF1296"/>
          <cell r="AG1296"/>
          <cell r="AH1296"/>
          <cell r="AI1296"/>
          <cell r="AJ1296"/>
          <cell r="AK1296"/>
          <cell r="AL1296"/>
          <cell r="AM1296"/>
          <cell r="AN1296"/>
          <cell r="AO1296"/>
          <cell r="AP1296"/>
          <cell r="AQ1296"/>
          <cell r="AR1296"/>
          <cell r="AS1296"/>
          <cell r="AT1296"/>
          <cell r="AU1296"/>
          <cell r="AV1296"/>
          <cell r="AW1296"/>
          <cell r="AX1296"/>
          <cell r="AY1296"/>
          <cell r="AZ1296"/>
          <cell r="BA1296"/>
          <cell r="BB1296" t="str">
            <v>สืบทรัพย์</v>
          </cell>
          <cell r="BC1296" t="str">
            <v/>
          </cell>
          <cell r="BD1296" t="str">
            <v/>
          </cell>
          <cell r="BE1296" t="str">
            <v/>
          </cell>
          <cell r="BF1296" t="str">
            <v/>
          </cell>
          <cell r="BG1296" t="str">
            <v/>
          </cell>
          <cell r="BH1296" t="str">
            <v/>
          </cell>
          <cell r="BI1296" t="str">
            <v/>
          </cell>
          <cell r="BJ1296" t="str">
            <v/>
          </cell>
          <cell r="BK1296" t="str">
            <v/>
          </cell>
          <cell r="BL1296" t="str">
            <v/>
          </cell>
          <cell r="BM1296" t="str">
            <v/>
          </cell>
          <cell r="BN1296" t="str">
            <v/>
          </cell>
          <cell r="BO1296" t="str">
            <v/>
          </cell>
          <cell r="BP1296" t="str">
            <v/>
          </cell>
          <cell r="BQ1296" t="str">
            <v/>
          </cell>
          <cell r="BR1296" t="str">
            <v/>
          </cell>
          <cell r="BS1296" t="str">
            <v/>
          </cell>
          <cell r="BT1296" t="str">
            <v>นางสาวกาญจนา สุวี</v>
          </cell>
          <cell r="BU1296">
            <v>888165011189</v>
          </cell>
          <cell r="BV1296"/>
          <cell r="BW1296"/>
          <cell r="BX1296"/>
          <cell r="BY1296"/>
          <cell r="BZ1296"/>
          <cell r="CA1296"/>
          <cell r="CB1296"/>
          <cell r="CC1296"/>
          <cell r="CD1296"/>
          <cell r="CE1296"/>
          <cell r="CF1296"/>
          <cell r="CG1296"/>
          <cell r="CH1296"/>
          <cell r="CI1296"/>
          <cell r="CJ1296"/>
          <cell r="CK1296"/>
          <cell r="CL1296"/>
          <cell r="CM1296"/>
          <cell r="CN1296"/>
          <cell r="CO1296"/>
          <cell r="CP1296"/>
          <cell r="CQ1296"/>
          <cell r="CR1296"/>
          <cell r="CS1296"/>
          <cell r="CT1296"/>
          <cell r="CU1296"/>
          <cell r="CV1296"/>
          <cell r="CW1296"/>
        </row>
        <row r="1297">
          <cell r="B1297">
            <v>2793</v>
          </cell>
          <cell r="C1297">
            <v>1940</v>
          </cell>
          <cell r="D1297">
            <v>29</v>
          </cell>
          <cell r="E1297">
            <v>11</v>
          </cell>
          <cell r="F1297">
            <v>2567</v>
          </cell>
          <cell r="G1297">
            <v>800086086033</v>
          </cell>
          <cell r="H1297" t="str">
            <v>นาง</v>
          </cell>
          <cell r="I1297" t="str">
            <v>กรรณิการ์</v>
          </cell>
          <cell r="J1297" t="str">
            <v>กองราช</v>
          </cell>
          <cell r="K1297">
            <v>1509900148961</v>
          </cell>
          <cell r="L1297" t="str">
            <v>บิ๊กซี หางดง</v>
          </cell>
          <cell r="M1297" t="str">
            <v>เชียงใหม่ 3</v>
          </cell>
          <cell r="N1297">
            <v>8</v>
          </cell>
          <cell r="O1297" t="str">
            <v>สินเชื่อธนาคารประชาชน</v>
          </cell>
          <cell r="P1297" t="str">
            <v>1.บุคคลค้ำประกัน</v>
          </cell>
          <cell r="Q1297">
            <v>155877.10999999999</v>
          </cell>
          <cell r="R1297">
            <v>52958.38</v>
          </cell>
          <cell r="S1297" t="str">
            <v>แขวงเชียงดาว</v>
          </cell>
          <cell r="T1297" t="str">
            <v>ผบE274</v>
          </cell>
          <cell r="U1297">
            <v>2566</v>
          </cell>
          <cell r="V1297" t="str">
            <v>ผบE2297</v>
          </cell>
          <cell r="W1297">
            <v>2566</v>
          </cell>
          <cell r="X1297">
            <v>3</v>
          </cell>
          <cell r="Y1297">
            <v>5</v>
          </cell>
          <cell r="Z1297">
            <v>2566</v>
          </cell>
          <cell r="AA1297"/>
          <cell r="AB1297"/>
          <cell r="AC1297"/>
          <cell r="AD1297"/>
          <cell r="AE1297"/>
          <cell r="AF1297"/>
          <cell r="AG1297"/>
          <cell r="AH1297"/>
          <cell r="AI1297"/>
          <cell r="AJ1297"/>
          <cell r="AK1297"/>
          <cell r="AL1297"/>
          <cell r="AM1297"/>
          <cell r="AN1297"/>
          <cell r="AO1297"/>
          <cell r="AP1297"/>
          <cell r="AQ1297"/>
          <cell r="AR1297"/>
          <cell r="AS1297"/>
          <cell r="AT1297"/>
          <cell r="AU1297"/>
          <cell r="AV1297"/>
          <cell r="AW1297"/>
          <cell r="AX1297"/>
          <cell r="AY1297"/>
          <cell r="AZ1297"/>
          <cell r="BA1297"/>
          <cell r="BB1297" t="str">
            <v>สืบทรัพย์(ค้ำวน 2792)//รายงานผลสืบทรัพย์ 13/2/2568</v>
          </cell>
          <cell r="BC1297" t="str">
            <v/>
          </cell>
          <cell r="BD1297" t="str">
            <v/>
          </cell>
          <cell r="BE1297" t="str">
            <v/>
          </cell>
          <cell r="BF1297" t="str">
            <v/>
          </cell>
          <cell r="BG1297" t="str">
            <v/>
          </cell>
          <cell r="BH1297" t="str">
            <v/>
          </cell>
          <cell r="BI1297" t="str">
            <v/>
          </cell>
          <cell r="BJ1297" t="str">
            <v/>
          </cell>
          <cell r="BK1297" t="str">
            <v/>
          </cell>
          <cell r="BL1297" t="str">
            <v/>
          </cell>
          <cell r="BM1297" t="str">
            <v/>
          </cell>
          <cell r="BN1297" t="str">
            <v/>
          </cell>
          <cell r="BO1297" t="str">
            <v/>
          </cell>
          <cell r="BP1297" t="str">
            <v/>
          </cell>
          <cell r="BQ1297" t="str">
            <v/>
          </cell>
          <cell r="BR1297" t="str">
            <v/>
          </cell>
          <cell r="BS1297" t="str">
            <v/>
          </cell>
          <cell r="BT1297" t="str">
            <v>นางกรรณิการ์ กองราช</v>
          </cell>
          <cell r="BU1297">
            <v>888165011190</v>
          </cell>
          <cell r="BV1297" t="str">
            <v>1.นางกรรณิการ์    กองราช
2.นายเอกชัย    กองราช
3.นางสาวกาญจนา   สุวี
4.นางสาวแสงจันทร์    เจ้าหมื่น</v>
          </cell>
          <cell r="BW1297" t="str">
            <v>จำเลยที่ 1
คู่สมรสจำเลยที่ 1
จำเลยที่ 2
จำเลยที่ 3</v>
          </cell>
          <cell r="BX1297" t="str">
            <v>1-5099-00148-96-1
3-5019-00622-87-4
3-5002-00660-94-2
3-5015-00289-99-0</v>
          </cell>
          <cell r="BY1297" t="str">
            <v>-ไม่พบว่ามีกรรมสิทธิ์ในที่ดิน อ.หางดง จ.เชียงใหม่
-ไม่พบว่ามีกรรมสิทธิ์ในที่ดิน อ.สารภี  จ.เชียงใหม่
-พบว่ามีกรรมสิทธิ์ในที่ดินโฉนดเลขที่ 27844 ต.สันมหาพน  อ.แม่แตง จ.เชียงใหม่(ปลอดจำนอง)
-ไม่พบว่ามีกรรมสิทธิ์ในที่ดิน อ.แม่แตง จ.เชียงใหม่
-ไม่พบว่ามีกรรมสิทธิ์ในที่ดิน อ.สารภีจ.เชียงใหม่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v>
          </cell>
          <cell r="BZ1297" t="str">
            <v>พบทรัพย์</v>
          </cell>
          <cell r="CA1297"/>
          <cell r="CB1297"/>
          <cell r="CC1297" t="str">
            <v>วชิราภรณ์</v>
          </cell>
          <cell r="CD1297"/>
          <cell r="CE1297"/>
          <cell r="CF1297"/>
          <cell r="CG1297"/>
          <cell r="CH1297"/>
          <cell r="CI1297"/>
          <cell r="CJ1297"/>
          <cell r="CK1297"/>
          <cell r="CL1297">
            <v>244029</v>
          </cell>
          <cell r="CM1297"/>
          <cell r="CN1297"/>
          <cell r="CO1297"/>
          <cell r="CP1297"/>
          <cell r="CQ1297"/>
          <cell r="CR1297"/>
          <cell r="CS1297"/>
          <cell r="CT1297"/>
          <cell r="CU1297"/>
          <cell r="CV1297"/>
          <cell r="CW1297"/>
        </row>
        <row r="1298">
          <cell r="B1298">
            <v>2794</v>
          </cell>
          <cell r="C1298">
            <v>1941</v>
          </cell>
          <cell r="D1298">
            <v>29</v>
          </cell>
          <cell r="E1298">
            <v>11</v>
          </cell>
          <cell r="F1298">
            <v>2567</v>
          </cell>
          <cell r="G1298" t="str">
            <v>800086999649,
800086999672,</v>
          </cell>
          <cell r="H1298" t="str">
            <v>นาย</v>
          </cell>
          <cell r="I1298" t="str">
            <v>กิตติเชษฐ์</v>
          </cell>
          <cell r="J1298" t="str">
            <v>เป็งคำมูล</v>
          </cell>
          <cell r="K1298" t="str">
            <v>3-5012-00496-48-5</v>
          </cell>
          <cell r="L1298" t="str">
            <v>สันป่าตอง</v>
          </cell>
          <cell r="M1298" t="str">
            <v>เชียงใหม่ 3</v>
          </cell>
          <cell r="N1298">
            <v>8</v>
          </cell>
          <cell r="O1298" t="str">
            <v>สินเชื่อธนาคารประชาชน</v>
          </cell>
          <cell r="P1298" t="str">
            <v>1.บุคคลค้ำประกัน</v>
          </cell>
          <cell r="Q1298">
            <v>84849.3</v>
          </cell>
          <cell r="R1298">
            <v>46749.89</v>
          </cell>
          <cell r="S1298" t="str">
            <v>แขวงเชียงใหม่</v>
          </cell>
          <cell r="T1298" t="str">
            <v>ผบE5196</v>
          </cell>
          <cell r="U1298">
            <v>2567</v>
          </cell>
          <cell r="V1298" t="str">
            <v>ผบE7041</v>
          </cell>
          <cell r="W1298">
            <v>2567</v>
          </cell>
          <cell r="X1298">
            <v>2</v>
          </cell>
          <cell r="Y1298">
            <v>8</v>
          </cell>
          <cell r="Z1298">
            <v>2567</v>
          </cell>
          <cell r="AA1298"/>
          <cell r="AB1298"/>
          <cell r="AC1298"/>
          <cell r="AD1298"/>
          <cell r="AE1298"/>
          <cell r="AF1298"/>
          <cell r="AG1298"/>
          <cell r="AH1298"/>
          <cell r="AI1298"/>
          <cell r="AJ1298"/>
          <cell r="AK1298"/>
          <cell r="AL1298"/>
          <cell r="AM1298"/>
          <cell r="AN1298"/>
          <cell r="AO1298"/>
          <cell r="AP1298"/>
          <cell r="AQ1298"/>
          <cell r="AR1298"/>
          <cell r="AS1298"/>
          <cell r="AT1298"/>
          <cell r="AU1298"/>
          <cell r="AV1298"/>
          <cell r="AW1298"/>
          <cell r="AX1298"/>
          <cell r="AY1298"/>
          <cell r="AZ1298"/>
          <cell r="BA1298"/>
          <cell r="BB1298" t="str">
            <v>สืบทรัพย์//รายงานผลสืบทรัพย์ 5/2/2568</v>
          </cell>
          <cell r="BC1298" t="str">
            <v/>
          </cell>
          <cell r="BD1298" t="str">
            <v/>
          </cell>
          <cell r="BE1298" t="str">
            <v/>
          </cell>
          <cell r="BF1298" t="str">
            <v/>
          </cell>
          <cell r="BG1298" t="str">
            <v/>
          </cell>
          <cell r="BH1298" t="str">
            <v/>
          </cell>
          <cell r="BI1298" t="str">
            <v/>
          </cell>
          <cell r="BJ1298" t="str">
            <v/>
          </cell>
          <cell r="BK1298" t="str">
            <v/>
          </cell>
          <cell r="BL1298" t="str">
            <v/>
          </cell>
          <cell r="BM1298" t="str">
            <v/>
          </cell>
          <cell r="BN1298" t="str">
            <v/>
          </cell>
          <cell r="BO1298" t="str">
            <v/>
          </cell>
          <cell r="BP1298" t="str">
            <v/>
          </cell>
          <cell r="BQ1298" t="str">
            <v/>
          </cell>
          <cell r="BR1298" t="str">
            <v/>
          </cell>
          <cell r="BS1298" t="str">
            <v/>
          </cell>
          <cell r="BT1298" t="str">
            <v>นายกิตติเชษฐ์ เป็งคำมูล</v>
          </cell>
          <cell r="BU1298">
            <v>888166010307</v>
          </cell>
          <cell r="BV1298" t="str">
            <v>1.นายกิตติเชษฐ์  เป็งคำมูล
2.นายสมบัติ   สิทธิวงค์
3.นางพิจิตรา  สิทธิวงค์
4.นางสาวเสาวลักษณ์  บุญเป็ง</v>
          </cell>
          <cell r="BW1298" t="str">
            <v>จำเลยที่ 1
จำเลยที่ 2
คู่สมรสจำเลยที่ 2
จำเลยที่ 3</v>
          </cell>
          <cell r="BX1298" t="str">
            <v>3-5012-00496-48-5
3-5012-00483-47-2
3-5012-00483-07-3
3-5012-00488-85-7</v>
          </cell>
          <cell r="BY1298" t="str">
            <v>-ไม่พบว่ามีกรรมสิทธิ์ในที่ดิน อ.สันป่าตอง จ.เชียงใหม่
-พบว่ามีกรรมสิทธิ์ในที่ดินโฉนดเลขที่ 19118 อ.ทุ่งสะโตก อ.สันป่าตอง จ.เชียงใหม่(ปลอดจำนอง)
-ไม่พบว่ามีกรรมสิทธิ์ในที่ดิน อ.สันป่าตอง จ.เชียงใหม่
-ไม่พบว่ามีกรรมสิทธิ์ในที่ดิน อ.สันป่าตอง จ.เชียงใหม่</v>
          </cell>
          <cell r="BZ1298" t="str">
            <v>พบทรัพย์</v>
          </cell>
          <cell r="CA1298"/>
          <cell r="CB1298"/>
          <cell r="CC1298" t="str">
            <v>วชิราภรณ์</v>
          </cell>
          <cell r="CD1298"/>
          <cell r="CE1298"/>
          <cell r="CF1298"/>
          <cell r="CG1298"/>
          <cell r="CH1298"/>
          <cell r="CI1298"/>
          <cell r="CJ1298"/>
          <cell r="CK1298"/>
          <cell r="CL1298">
            <v>244029</v>
          </cell>
          <cell r="CM1298"/>
          <cell r="CN1298"/>
          <cell r="CO1298"/>
          <cell r="CP1298"/>
          <cell r="CQ1298"/>
          <cell r="CR1298"/>
          <cell r="CS1298"/>
          <cell r="CT1298"/>
          <cell r="CU1298"/>
          <cell r="CV1298"/>
          <cell r="CW1298"/>
        </row>
        <row r="1299">
          <cell r="B1299">
            <v>2795</v>
          </cell>
          <cell r="C1299">
            <v>1942</v>
          </cell>
          <cell r="D1299">
            <v>29</v>
          </cell>
          <cell r="E1299">
            <v>11</v>
          </cell>
          <cell r="F1299">
            <v>2567</v>
          </cell>
          <cell r="G1299">
            <v>800101351008</v>
          </cell>
          <cell r="H1299" t="str">
            <v>นาย</v>
          </cell>
          <cell r="I1299" t="str">
            <v>ยศกร</v>
          </cell>
          <cell r="J1299" t="str">
            <v>ต้อนรับ</v>
          </cell>
          <cell r="K1299" t="str">
            <v>1-5213-00049-28-0</v>
          </cell>
          <cell r="L1299" t="str">
            <v>สารภี</v>
          </cell>
          <cell r="M1299" t="str">
            <v>เชียงใหม่ 3</v>
          </cell>
          <cell r="N1299">
            <v>8</v>
          </cell>
          <cell r="O1299" t="str">
            <v>สินเชื่อธนาคารประชาชน</v>
          </cell>
          <cell r="P1299" t="str">
            <v>1.บุคคลค้ำประกัน</v>
          </cell>
          <cell r="Q1299">
            <v>65765.009999999995</v>
          </cell>
          <cell r="R1299">
            <v>18068.62</v>
          </cell>
          <cell r="S1299" t="str">
            <v>แขวงเชียงดาว</v>
          </cell>
          <cell r="T1299" t="str">
            <v>ผบE375</v>
          </cell>
          <cell r="U1299">
            <v>2567</v>
          </cell>
          <cell r="V1299" t="str">
            <v>ผบE391</v>
          </cell>
          <cell r="W1299">
            <v>2567</v>
          </cell>
          <cell r="X1299"/>
          <cell r="Y1299"/>
          <cell r="Z1299"/>
          <cell r="AA1299">
            <v>13</v>
          </cell>
          <cell r="AB1299">
            <v>5</v>
          </cell>
          <cell r="AC1299">
            <v>2567</v>
          </cell>
          <cell r="AD1299"/>
          <cell r="AE1299"/>
          <cell r="AF1299"/>
          <cell r="AG1299"/>
          <cell r="AH1299"/>
          <cell r="AI1299"/>
          <cell r="AJ1299"/>
          <cell r="AK1299"/>
          <cell r="AL1299"/>
          <cell r="AM1299"/>
          <cell r="AN1299"/>
          <cell r="AO1299"/>
          <cell r="AP1299"/>
          <cell r="AQ1299"/>
          <cell r="AR1299"/>
          <cell r="AS1299"/>
          <cell r="AT1299"/>
          <cell r="AU1299"/>
          <cell r="AV1299"/>
          <cell r="AW1299"/>
          <cell r="AX1299"/>
          <cell r="AY1299"/>
          <cell r="AZ1299"/>
          <cell r="BA1299"/>
          <cell r="BB1299" t="str">
            <v>สืบทรัพย์//รายงานผลสืบทรัพย์ 5/2/2568</v>
          </cell>
          <cell r="BC1299" t="str">
            <v/>
          </cell>
          <cell r="BD1299" t="str">
            <v/>
          </cell>
          <cell r="BE1299" t="str">
            <v/>
          </cell>
          <cell r="BF1299" t="str">
            <v/>
          </cell>
          <cell r="BG1299" t="str">
            <v/>
          </cell>
          <cell r="BH1299" t="str">
            <v/>
          </cell>
          <cell r="BI1299" t="str">
            <v/>
          </cell>
          <cell r="BJ1299" t="str">
            <v/>
          </cell>
          <cell r="BK1299" t="str">
            <v/>
          </cell>
          <cell r="BL1299" t="str">
            <v/>
          </cell>
          <cell r="BM1299" t="str">
            <v/>
          </cell>
          <cell r="BN1299" t="str">
            <v/>
          </cell>
          <cell r="BO1299" t="str">
            <v/>
          </cell>
          <cell r="BP1299" t="str">
            <v/>
          </cell>
          <cell r="BQ1299" t="str">
            <v/>
          </cell>
          <cell r="BR1299" t="str">
            <v/>
          </cell>
          <cell r="BS1299" t="str">
            <v/>
          </cell>
          <cell r="BT1299" t="str">
            <v>นายยศกร ต้อนรับ</v>
          </cell>
          <cell r="BU1299">
            <v>888166010330</v>
          </cell>
          <cell r="BV1299" t="str">
            <v>1.นายยศกร   ต้อนรับ
2.นายธีรพันธุ์   ติ๊บดีหรือปัญญาช่วย
3.นายวัชรา   บัวอุ่นใจ</v>
          </cell>
          <cell r="BW1299" t="str">
            <v>จำเลยที่ 1
จำเลยที่ 2
จำเลยที่ 3</v>
          </cell>
          <cell r="BX1299" t="str">
            <v>1-5213-00049-28-0
1-5299-00833-52-3
1-5011-00095-81-4</v>
          </cell>
          <cell r="BY1299" t="str">
            <v>-ไม่พบว่ามีกรรมสิทธิ์ในที่ดิน อ.สารภี จ.เชียงใหม่
-ไม่พบว่ามีกรรมสิทธิ์ในที่ดิน อ.เมืองปาน จ.ลำปาง
-ไม่พบว่ามีกรรมสิทธิ์ในที่ดิน อ.สารภี จ.เชียงใหม่
-ไม่พบว่ามีกรรมสิทธิ์ในที่ดิน อ.เมืองปาน จ.ลำปาง
-ไม่พบว่ามีกรรมสิทธิ์ในที่ดิน อ.สารภี จ.เชียงใหม่
-พบว่ามีกรรมสิทธิ์โฉนดในที่ดิน 13609 ต.บ้านโป่ง อ.พร้าว จ.เชียงใหม่(ปลอดจำนอง)</v>
          </cell>
          <cell r="BZ1299" t="str">
            <v>พบทรัพย์</v>
          </cell>
          <cell r="CA1299"/>
          <cell r="CB1299"/>
          <cell r="CC1299" t="str">
            <v>วชิราภรณ์</v>
          </cell>
          <cell r="CD1299"/>
          <cell r="CE1299"/>
          <cell r="CF1299"/>
          <cell r="CG1299"/>
          <cell r="CH1299"/>
          <cell r="CI1299"/>
          <cell r="CJ1299"/>
          <cell r="CK1299"/>
          <cell r="CL1299">
            <v>244029</v>
          </cell>
          <cell r="CM1299"/>
          <cell r="CN1299"/>
          <cell r="CO1299"/>
          <cell r="CP1299"/>
          <cell r="CQ1299"/>
          <cell r="CR1299"/>
          <cell r="CS1299"/>
          <cell r="CT1299"/>
          <cell r="CU1299"/>
          <cell r="CV1299"/>
          <cell r="CW1299"/>
        </row>
        <row r="1300">
          <cell r="B1300">
            <v>2796</v>
          </cell>
          <cell r="C1300">
            <v>1943</v>
          </cell>
          <cell r="D1300">
            <v>29</v>
          </cell>
          <cell r="E1300">
            <v>11</v>
          </cell>
          <cell r="F1300">
            <v>2567</v>
          </cell>
          <cell r="G1300">
            <v>800100811630</v>
          </cell>
          <cell r="H1300" t="str">
            <v>นาย</v>
          </cell>
          <cell r="I1300" t="str">
            <v>สุริยัน</v>
          </cell>
          <cell r="J1300" t="str">
            <v>รินไชยยา</v>
          </cell>
          <cell r="K1300" t="str">
            <v>3-5019-00618-24-9</v>
          </cell>
          <cell r="L1300" t="str">
            <v>สารภี</v>
          </cell>
          <cell r="M1300" t="str">
            <v>เชียงใหม่ 3</v>
          </cell>
          <cell r="N1300">
            <v>8</v>
          </cell>
          <cell r="O1300" t="str">
            <v>สินเชื่อธนาคารประชาชน</v>
          </cell>
          <cell r="P1300" t="str">
            <v>1.บุคคลค้ำประกัน</v>
          </cell>
          <cell r="Q1300">
            <v>71912</v>
          </cell>
          <cell r="R1300">
            <v>25529.9</v>
          </cell>
          <cell r="S1300" t="str">
            <v>แขวงเชียงใหม่</v>
          </cell>
          <cell r="T1300" t="str">
            <v>ผบE3203</v>
          </cell>
          <cell r="U1300">
            <v>2567</v>
          </cell>
          <cell r="V1300" t="str">
            <v>ผบE5134</v>
          </cell>
          <cell r="W1300">
            <v>2567</v>
          </cell>
          <cell r="X1300"/>
          <cell r="Y1300"/>
          <cell r="Z1300"/>
          <cell r="AA1300">
            <v>10</v>
          </cell>
          <cell r="AB1300">
            <v>6</v>
          </cell>
          <cell r="AC1300">
            <v>2567</v>
          </cell>
          <cell r="AD1300"/>
          <cell r="AE1300"/>
          <cell r="AF1300"/>
          <cell r="AG1300"/>
          <cell r="AH1300"/>
          <cell r="AI1300"/>
          <cell r="AJ1300"/>
          <cell r="AK1300"/>
          <cell r="AL1300"/>
          <cell r="AM1300"/>
          <cell r="AN1300"/>
          <cell r="AO1300"/>
          <cell r="AP1300"/>
          <cell r="AQ1300"/>
          <cell r="AR1300"/>
          <cell r="AS1300"/>
          <cell r="AT1300"/>
          <cell r="AU1300"/>
          <cell r="AV1300"/>
          <cell r="AW1300"/>
          <cell r="AX1300"/>
          <cell r="AY1300"/>
          <cell r="AZ1300"/>
          <cell r="BA1300"/>
          <cell r="BB1300" t="str">
            <v>สืบทรัพย์//รายงานผลสืบทรัพย์ 5/2/2568</v>
          </cell>
          <cell r="BC1300" t="str">
            <v/>
          </cell>
          <cell r="BD1300" t="str">
            <v/>
          </cell>
          <cell r="BE1300" t="str">
            <v/>
          </cell>
          <cell r="BF1300" t="str">
            <v/>
          </cell>
          <cell r="BG1300" t="str">
            <v/>
          </cell>
          <cell r="BH1300" t="str">
            <v/>
          </cell>
          <cell r="BI1300" t="str">
            <v/>
          </cell>
          <cell r="BJ1300" t="str">
            <v/>
          </cell>
          <cell r="BK1300" t="str">
            <v/>
          </cell>
          <cell r="BL1300" t="str">
            <v/>
          </cell>
          <cell r="BM1300" t="str">
            <v/>
          </cell>
          <cell r="BN1300" t="str">
            <v/>
          </cell>
          <cell r="BO1300" t="str">
            <v/>
          </cell>
          <cell r="BP1300" t="str">
            <v/>
          </cell>
          <cell r="BQ1300" t="str">
            <v/>
          </cell>
          <cell r="BR1300" t="str">
            <v/>
          </cell>
          <cell r="BS1300" t="str">
            <v/>
          </cell>
          <cell r="BT1300" t="str">
            <v>นายสุริยัน รินไชยยา</v>
          </cell>
          <cell r="BU1300">
            <v>888166010333</v>
          </cell>
          <cell r="BV1300" t="str">
            <v>1.นายสุริยัน  รินไชยยา
2.นางจำเรือง   รินไชยยา
3.นางหรือนางสาวศรีทอง  เจริญ
4.นางสาวนฤมล   บุญเกิด
5.นายประพันธ์  คำเลิศ</v>
          </cell>
          <cell r="BW1300" t="str">
            <v>จำเลยที่ 1
คู่สมรสจำเลยที่ 1
จำเลยที่ 2
จำเลยที่ 3 
คู่สมรสจำเลยที่ 3</v>
          </cell>
          <cell r="BX1300" t="str">
            <v xml:space="preserve">3-5019-00618-24-9
3-519-00617-26-9
3-5001-00294-12-0
3-5509-00075-68-6
3-5019-00617-30-7
</v>
          </cell>
          <cell r="BY1300" t="str">
            <v>-ไม่พบว่ามีกรรมสิทธิ์ในที่ดิน อ.สารภี จ.เชียงใหม่
-ไม่พบว่ามีกรรมสิทธิ์ในที่ดิน อ.สารภี จ.เชียงใหม่
-พบว่ามีกรรมสิทธิ์ในโฉนดที่ดิน 9013 ต.ไชยสถาน อ.สารภี จ.เชียงใหม่(ติดจำนอง ธอส)
-ไม่พบว่ามีกรรมสิทธิ์ในที่ดิน อ.เมืองเชียงใหม่ จ.เชียงใหม่
-ไม่พบว่ามีกรรมสิทธิ์ในที่ดิน อ.สารภี จ.เชียงใหม่(ติดจำนอง บริษัท 8 พีเอ็ม)
-พบว่ามีกรรมสิทธิ์โฉนดในที่ดิน 57842 ต.ไชยสถาน อ.สารภี จ.เชียงใหม่</v>
          </cell>
          <cell r="BZ1300" t="str">
            <v xml:space="preserve">พบทรัพย์ </v>
          </cell>
          <cell r="CA1300"/>
          <cell r="CB1300"/>
          <cell r="CC1300" t="str">
            <v>วชิราภรณ์</v>
          </cell>
          <cell r="CD1300"/>
          <cell r="CE1300"/>
          <cell r="CF1300"/>
          <cell r="CG1300"/>
          <cell r="CH1300"/>
          <cell r="CI1300"/>
          <cell r="CJ1300"/>
          <cell r="CK1300"/>
          <cell r="CL1300">
            <v>244029</v>
          </cell>
          <cell r="CM1300"/>
          <cell r="CN1300"/>
          <cell r="CO1300"/>
          <cell r="CP1300"/>
          <cell r="CQ1300"/>
          <cell r="CR1300"/>
          <cell r="CS1300"/>
          <cell r="CT1300"/>
          <cell r="CU1300"/>
          <cell r="CV1300"/>
          <cell r="CW1300"/>
        </row>
        <row r="1301">
          <cell r="B1301">
            <v>2797</v>
          </cell>
          <cell r="C1301">
            <v>1944</v>
          </cell>
          <cell r="D1301">
            <v>29</v>
          </cell>
          <cell r="E1301">
            <v>11</v>
          </cell>
          <cell r="F1301">
            <v>2567</v>
          </cell>
          <cell r="G1301">
            <v>800029617969</v>
          </cell>
          <cell r="H1301" t="str">
            <v>นางสาว</v>
          </cell>
          <cell r="I1301" t="str">
            <v>ภคพร</v>
          </cell>
          <cell r="J1301" t="str">
            <v>ปัชนี</v>
          </cell>
          <cell r="K1301" t="str">
            <v>1-5004-00054-13-6</v>
          </cell>
          <cell r="L1301" t="str">
            <v>สารภี</v>
          </cell>
          <cell r="M1301" t="str">
            <v>เชียงใหม่ 3</v>
          </cell>
          <cell r="N1301">
            <v>8</v>
          </cell>
          <cell r="O1301" t="str">
            <v>สินเชื่อสวัสดิการ</v>
          </cell>
          <cell r="P1301" t="str">
            <v>1.บุคคลค้ำประกัน</v>
          </cell>
          <cell r="Q1301">
            <v>73505.320000000007</v>
          </cell>
          <cell r="R1301">
            <v>11964.35</v>
          </cell>
          <cell r="S1301" t="str">
            <v>แขวงเชียงใหม่</v>
          </cell>
          <cell r="T1301" t="str">
            <v>ผบE10778</v>
          </cell>
          <cell r="U1301">
            <v>2566</v>
          </cell>
          <cell r="V1301" t="str">
            <v>ผบE388</v>
          </cell>
          <cell r="W1301">
            <v>2567</v>
          </cell>
          <cell r="X1301"/>
          <cell r="Y1301"/>
          <cell r="Z1301"/>
          <cell r="AA1301">
            <v>22</v>
          </cell>
          <cell r="AB1301">
            <v>1</v>
          </cell>
          <cell r="AC1301">
            <v>2567</v>
          </cell>
          <cell r="AD1301"/>
          <cell r="AE1301"/>
          <cell r="AF1301"/>
          <cell r="AG1301"/>
          <cell r="AH1301"/>
          <cell r="AI1301"/>
          <cell r="AJ1301"/>
          <cell r="AK1301"/>
          <cell r="AL1301"/>
          <cell r="AM1301"/>
          <cell r="AN1301"/>
          <cell r="AO1301"/>
          <cell r="AP1301"/>
          <cell r="AQ1301"/>
          <cell r="AR1301"/>
          <cell r="AS1301"/>
          <cell r="AT1301"/>
          <cell r="AU1301"/>
          <cell r="AV1301"/>
          <cell r="AW1301"/>
          <cell r="AX1301"/>
          <cell r="AY1301"/>
          <cell r="AZ1301"/>
          <cell r="BA1301"/>
          <cell r="BB1301" t="str">
            <v>//รายงานผลสืบทรัพย์ 5/2/2568</v>
          </cell>
          <cell r="BC1301" t="str">
            <v/>
          </cell>
          <cell r="BD1301" t="str">
            <v/>
          </cell>
          <cell r="BE1301" t="str">
            <v/>
          </cell>
          <cell r="BF1301" t="str">
            <v/>
          </cell>
          <cell r="BG1301" t="str">
            <v/>
          </cell>
          <cell r="BH1301" t="str">
            <v/>
          </cell>
          <cell r="BI1301" t="str">
            <v/>
          </cell>
          <cell r="BJ1301" t="str">
            <v/>
          </cell>
          <cell r="BK1301" t="str">
            <v/>
          </cell>
          <cell r="BL1301" t="str">
            <v/>
          </cell>
          <cell r="BM1301" t="str">
            <v/>
          </cell>
          <cell r="BN1301" t="str">
            <v/>
          </cell>
          <cell r="BO1301" t="str">
            <v/>
          </cell>
          <cell r="BP1301" t="str">
            <v/>
          </cell>
          <cell r="BQ1301" t="str">
            <v/>
          </cell>
          <cell r="BR1301" t="str">
            <v/>
          </cell>
          <cell r="BS1301" t="str">
            <v/>
          </cell>
          <cell r="BT1301" t="str">
            <v>นางสาวภคพร ปัชนี</v>
          </cell>
          <cell r="BU1301">
            <v>888166010335</v>
          </cell>
          <cell r="BV1301" t="str">
            <v>1.นางสาวภคพร   ปัชนี
2.นายทรงกลด   คเวสก์สุกุล
3.นางสาวรัศมีดาว   สังข์เงิน
4.นายประพันธ์   ศรีสุโข
5.นางวลิศาหรือน้อยหน่า   ตันตระกูล
6.นายนิวัติ    ท้าวคำ</v>
          </cell>
          <cell r="BW1301" t="str">
            <v>จำเลยที่ 1
คู่สมรสจำเลยที่ 1
จำเลยที่ 2
คู่สมรสจำเลยที่ 2
จำเลยที่ 3
.คู่สมรสจำเลยที่ 3</v>
          </cell>
          <cell r="BX1301" t="str">
            <v>1-5004-00054-13-6
1-5021-00004-15-1
5-5005-00001-91-6
3-4009-00627-23-0
3-5104-00256-31-2
3-5019-00563-15-1</v>
          </cell>
          <cell r="BY1301" t="str">
            <v>-ไม่พบว่ามีกรรมสิทธิ์ในที่ดิน อ.สารภี จ.เชียงใหม่
-ไม่พบว่ามีกรรมสิทธิ์ในที่ดิน อ.สันทราย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อ.ดอยสะเก็ด จ.เชียงใหม่
-พบว่ามีกรรมสิทธิ์ในโฉนดที่ดิน 59405 ต.ไชยสถาน อ.สารภี จ.เชียงใหม่(สินสมรส)
-ไม่พบว่ามีกรรมสิทธิ์ในที่ดิน อ.ดอยสะเก็ด จ.เชียงใหม่
-พบว่ามีกรรมสิทธิ์ในโฉนดที่ดิน 62864 ต.หนองแฝก  อ.สารภี จ.เชียงใหม่(ติดจำนอง ธ.กรุงไทย)
-ไม่พบว่ามีกรรมสิทธิ์ในที่ดิน อ.ลี้ จ.ลำพูน
-ไม่พบว่ามีกรรมสิทธิ์ในที่ดิน อ.สารภี จ.เชียงใหม่</v>
          </cell>
          <cell r="BZ1301" t="str">
            <v>พบทรัพย์</v>
          </cell>
          <cell r="CA1301"/>
          <cell r="CB1301"/>
          <cell r="CC1301" t="str">
            <v>วชิราภรณ์</v>
          </cell>
          <cell r="CD1301"/>
          <cell r="CE1301"/>
          <cell r="CF1301"/>
          <cell r="CG1301"/>
          <cell r="CH1301"/>
          <cell r="CI1301"/>
          <cell r="CJ1301"/>
          <cell r="CK1301"/>
          <cell r="CL1301">
            <v>244029</v>
          </cell>
          <cell r="CM1301"/>
          <cell r="CN1301"/>
          <cell r="CO1301"/>
          <cell r="CP1301"/>
          <cell r="CQ1301"/>
          <cell r="CR1301"/>
          <cell r="CS1301"/>
          <cell r="CT1301"/>
          <cell r="CU1301"/>
          <cell r="CV1301"/>
          <cell r="CW1301"/>
        </row>
        <row r="1302">
          <cell r="B1302">
            <v>2798</v>
          </cell>
          <cell r="C1302">
            <v>1945</v>
          </cell>
          <cell r="D1302">
            <v>29</v>
          </cell>
          <cell r="E1302">
            <v>11</v>
          </cell>
          <cell r="F1302">
            <v>2567</v>
          </cell>
          <cell r="G1302">
            <v>800086401166</v>
          </cell>
          <cell r="H1302" t="str">
            <v>นางสาว</v>
          </cell>
          <cell r="I1302" t="str">
            <v>สุธิดา</v>
          </cell>
          <cell r="J1302" t="str">
            <v>เมืองยม</v>
          </cell>
          <cell r="K1302" t="str">
            <v>1-5804-00165-13-2</v>
          </cell>
          <cell r="L1302" t="str">
            <v>บิ๊กซีหางดง</v>
          </cell>
          <cell r="M1302" t="str">
            <v>เชียงใหม่ 3</v>
          </cell>
          <cell r="N1302">
            <v>8</v>
          </cell>
          <cell r="O1302" t="str">
            <v>สินเชื่อธนาคารประชาชน</v>
          </cell>
          <cell r="P1302" t="str">
            <v>1.บุคคลค้ำประกัน</v>
          </cell>
          <cell r="Q1302">
            <v>97350.720000000001</v>
          </cell>
          <cell r="R1302">
            <v>44402.34</v>
          </cell>
          <cell r="S1302" t="str">
            <v>แขวงเชียงใหม่</v>
          </cell>
          <cell r="T1302" t="str">
            <v>ผบE3205</v>
          </cell>
          <cell r="U1302">
            <v>2567</v>
          </cell>
          <cell r="V1302" t="str">
            <v>ผบE5126</v>
          </cell>
          <cell r="W1302">
            <v>2567</v>
          </cell>
          <cell r="X1302"/>
          <cell r="Y1302"/>
          <cell r="Z1302"/>
          <cell r="AA1302">
            <v>10</v>
          </cell>
          <cell r="AB1302">
            <v>6</v>
          </cell>
          <cell r="AC1302">
            <v>2567</v>
          </cell>
          <cell r="AD1302"/>
          <cell r="AE1302"/>
          <cell r="AF1302"/>
          <cell r="AG1302"/>
          <cell r="AH1302"/>
          <cell r="AI1302"/>
          <cell r="AJ1302"/>
          <cell r="AK1302"/>
          <cell r="AL1302"/>
          <cell r="AM1302"/>
          <cell r="AN1302"/>
          <cell r="AO1302"/>
          <cell r="AP1302"/>
          <cell r="AQ1302"/>
          <cell r="AR1302"/>
          <cell r="AS1302"/>
          <cell r="AT1302"/>
          <cell r="AU1302"/>
          <cell r="AV1302"/>
          <cell r="AW1302"/>
          <cell r="AX1302"/>
          <cell r="AY1302"/>
          <cell r="AZ1302"/>
          <cell r="BA1302"/>
          <cell r="BB1302" t="str">
            <v>รายงานผลสืบทรัพย์ 25/2/2568</v>
          </cell>
          <cell r="BC1302" t="str">
            <v/>
          </cell>
          <cell r="BD1302" t="str">
            <v/>
          </cell>
          <cell r="BE1302" t="str">
            <v/>
          </cell>
          <cell r="BF1302" t="str">
            <v/>
          </cell>
          <cell r="BG1302" t="str">
            <v/>
          </cell>
          <cell r="BH1302" t="str">
            <v/>
          </cell>
          <cell r="BI1302" t="str">
            <v/>
          </cell>
          <cell r="BJ1302" t="str">
            <v/>
          </cell>
          <cell r="BK1302" t="str">
            <v/>
          </cell>
          <cell r="BL1302" t="str">
            <v/>
          </cell>
          <cell r="BM1302" t="str">
            <v/>
          </cell>
          <cell r="BN1302" t="str">
            <v/>
          </cell>
          <cell r="BO1302" t="str">
            <v/>
          </cell>
          <cell r="BP1302" t="str">
            <v/>
          </cell>
          <cell r="BQ1302" t="str">
            <v/>
          </cell>
          <cell r="BR1302" t="str">
            <v/>
          </cell>
          <cell r="BS1302" t="str">
            <v/>
          </cell>
          <cell r="BT1302" t="str">
            <v>นางสาวสุธิดา เมืองยม</v>
          </cell>
          <cell r="BU1302">
            <v>888166010509</v>
          </cell>
          <cell r="BV1302" t="str">
            <v>1.นางสาวสุธิดา   เมืองยม
2.นายสุรศักดิ์   สมบัติโต
3.นางสาวอรวรรณ  สมบัติโต</v>
          </cell>
          <cell r="BW1302" t="str">
            <v>จำเลยที่ 1
จำเลยที่ 2
คู่สมรสจำเลยที่ 2</v>
          </cell>
          <cell r="BX1302" t="str">
            <v>1-5804-00165-13-2
3-5402-00643-32-1
3-5804-00059-19-3</v>
          </cell>
          <cell r="BY1302" t="str">
            <v>-ไม่พบว่ามีกรรมสิทธิ์ในที่ดิน อ.หางดง จ.เชียงใหม่
-ไม่พบว่ามีกรรมสิทธิ์ในที่ดิน อ.แม่สะเรียง จ.แม่ฮ่องสอน
-พบว่ามีกรรมสิทธิ์ในที่ดินโฉนดเลขที่ 69566 ต.หารแก้ว อ.หางดง จ.เชียงใหม่(ติดจำนองออมสิน)(กรรมสิทธิ์ร่วมคู่สมรส)(สินส่วนตัว)
-พบว่ามีกรรมสิทธิ์ในที่ดินโฉนดเลขที่ 69566 ต.หารแก้ว อ.หางดง จ.เชียงใหม่(ติดจำนองออมสิน)</v>
          </cell>
          <cell r="BZ1302" t="str">
            <v>พบทรัพย์</v>
          </cell>
          <cell r="CA1302"/>
          <cell r="CB1302"/>
          <cell r="CC1302" t="str">
            <v>วชิราภรณ์</v>
          </cell>
          <cell r="CD1302"/>
          <cell r="CE1302"/>
          <cell r="CF1302"/>
          <cell r="CG1302"/>
          <cell r="CH1302"/>
          <cell r="CI1302"/>
          <cell r="CJ1302"/>
          <cell r="CK1302"/>
          <cell r="CL1302"/>
          <cell r="CM1302"/>
          <cell r="CN1302">
            <v>244039</v>
          </cell>
          <cell r="CO1302"/>
          <cell r="CP1302"/>
          <cell r="CQ1302"/>
          <cell r="CR1302"/>
          <cell r="CS1302"/>
          <cell r="CT1302"/>
          <cell r="CU1302"/>
          <cell r="CV1302"/>
          <cell r="CW1302"/>
        </row>
        <row r="1303">
          <cell r="B1303">
            <v>2799</v>
          </cell>
          <cell r="C1303">
            <v>1946</v>
          </cell>
          <cell r="D1303">
            <v>29</v>
          </cell>
          <cell r="E1303">
            <v>11</v>
          </cell>
          <cell r="F1303">
            <v>2567</v>
          </cell>
          <cell r="G1303">
            <v>800117523780</v>
          </cell>
          <cell r="H1303" t="str">
            <v>นาง</v>
          </cell>
          <cell r="I1303" t="str">
            <v>พับภา</v>
          </cell>
          <cell r="J1303" t="str">
            <v>โปธิสาร</v>
          </cell>
          <cell r="K1303" t="str">
            <v>3-5704-00967-24-3</v>
          </cell>
          <cell r="L1303" t="str">
            <v>บิ๊กซีหางดง</v>
          </cell>
          <cell r="M1303" t="str">
            <v>เชียงใหม่ 3</v>
          </cell>
          <cell r="N1303">
            <v>8</v>
          </cell>
          <cell r="O1303" t="str">
            <v>สินเชื่อธนาคารประชาชน</v>
          </cell>
          <cell r="P1303" t="str">
            <v>1.บุคคลค้ำประกัน</v>
          </cell>
          <cell r="Q1303">
            <v>186330</v>
          </cell>
          <cell r="R1303">
            <v>33259.07</v>
          </cell>
          <cell r="S1303" t="str">
            <v>แขวงเชียงใหม่</v>
          </cell>
          <cell r="T1303" t="str">
            <v>ผบE3207</v>
          </cell>
          <cell r="U1303">
            <v>2567</v>
          </cell>
          <cell r="V1303" t="str">
            <v>ผบE5125</v>
          </cell>
          <cell r="W1303">
            <v>2567</v>
          </cell>
          <cell r="X1303"/>
          <cell r="Y1303"/>
          <cell r="Z1303"/>
          <cell r="AA1303">
            <v>10</v>
          </cell>
          <cell r="AB1303">
            <v>6</v>
          </cell>
          <cell r="AC1303">
            <v>2567</v>
          </cell>
          <cell r="AD1303"/>
          <cell r="AE1303"/>
          <cell r="AF1303"/>
          <cell r="AG1303"/>
          <cell r="AH1303"/>
          <cell r="AI1303"/>
          <cell r="AJ1303"/>
          <cell r="AK1303"/>
          <cell r="AL1303"/>
          <cell r="AM1303"/>
          <cell r="AN1303"/>
          <cell r="AO1303"/>
          <cell r="AP1303"/>
          <cell r="AQ1303"/>
          <cell r="AR1303"/>
          <cell r="AS1303"/>
          <cell r="AT1303"/>
          <cell r="AU1303"/>
          <cell r="AV1303"/>
          <cell r="AW1303"/>
          <cell r="AX1303"/>
          <cell r="AY1303"/>
          <cell r="AZ1303"/>
          <cell r="BA1303"/>
          <cell r="BB1303" t="str">
            <v>//รายงานผลสืบทรัพย์ 13/2/2568</v>
          </cell>
          <cell r="BC1303" t="str">
            <v/>
          </cell>
          <cell r="BD1303" t="str">
            <v/>
          </cell>
          <cell r="BE1303" t="str">
            <v/>
          </cell>
          <cell r="BF1303" t="str">
            <v/>
          </cell>
          <cell r="BG1303" t="str">
            <v/>
          </cell>
          <cell r="BH1303" t="str">
            <v/>
          </cell>
          <cell r="BI1303" t="str">
            <v/>
          </cell>
          <cell r="BJ1303" t="str">
            <v/>
          </cell>
          <cell r="BK1303" t="str">
            <v/>
          </cell>
          <cell r="BL1303" t="str">
            <v/>
          </cell>
          <cell r="BM1303" t="str">
            <v/>
          </cell>
          <cell r="BN1303" t="str">
            <v/>
          </cell>
          <cell r="BO1303" t="str">
            <v/>
          </cell>
          <cell r="BP1303" t="str">
            <v/>
          </cell>
          <cell r="BQ1303" t="str">
            <v/>
          </cell>
          <cell r="BR1303" t="str">
            <v/>
          </cell>
          <cell r="BS1303" t="str">
            <v/>
          </cell>
          <cell r="BT1303" t="str">
            <v>นางพับภา โปธิสาร</v>
          </cell>
          <cell r="BU1303">
            <v>888166010508</v>
          </cell>
          <cell r="BV1303" t="str">
            <v>1.นางพับภา  โปธิสาร
2.นางสาวพิมสกาว   มั่นขันธ์
3.นายทรงวุฒิ   รัตนวิจิตร
4.นายหัฐวุฒิ   พรมเสน</v>
          </cell>
          <cell r="BW1303" t="str">
            <v xml:space="preserve">จำเลยที่ 1
จำเลยที่ 2 
คู่สมรสจำเลยที่ 2
จำเลยที่ 3
</v>
          </cell>
          <cell r="BX1303" t="str">
            <v>3-5704-00967-24-3
1-5799-00519-18-7
1-3699-00393-03-7
3-5015-00470-27-9</v>
          </cell>
          <cell r="BY1303" t="str">
            <v>-ไม่พบว่ามีกรรมสิทธิ์ในที่ดิน อ.หางดง จ.เชียงใหม่
-พบว่ามีกรรมสิทธิ์ในที่ดินโฉนดเลขที่ 41994 ต.เชียงเคี่ยน อ.เทิง จ.เชียงราย(ปลอดจำนอง)
-พบว่ามีกรรมสิทธิ์ในที่ดินโฉนดเลขที่ 683  ต.เชียงเคี่ยน  อ.เทิง จ.เชียงราย(ปลอดจำนอง)
-ไม่พบว่ามีกรรมสิทธิ์ในที่ดิน อ.หางดง จ.เชียงใหม่
-พบว่ามีกรรมสิทธิ์ในที่ดินโฉนดเลขที่ 33172 ต.เชียงเคี่ยน อ.เทิง จ.เชียงราย(จำนอง ธอส)
-ไม่พบว่ามีกรรมสิทธิ์ในที่ดิน อ.แม่ริม จ.เชียงใหม่
-ไม่พบว่ามีกรรมสิทธิ์ในที่ดิน อ.แม่ริม จ.เชียงใหม่
-ไม่พบว่ามีกรรมสิทธิ์ในที่ดิน อ.หัวหิน จ.ประจวบคีรีขันธ์
-พบว่ามีกรรมสิทธิ์ในที่ดินโฉนดเลขที่ 56285 ต.หนองควาย อ.หางดง จ.เชียงใหม่(จำนอง ธอส)</v>
          </cell>
          <cell r="BZ1303" t="str">
            <v>พบทรัพย์</v>
          </cell>
          <cell r="CA1303"/>
          <cell r="CB1303"/>
          <cell r="CC1303" t="str">
            <v>วชิราภรณ์</v>
          </cell>
          <cell r="CD1303"/>
          <cell r="CE1303"/>
          <cell r="CF1303"/>
          <cell r="CG1303"/>
          <cell r="CH1303"/>
          <cell r="CI1303"/>
          <cell r="CJ1303"/>
          <cell r="CK1303"/>
          <cell r="CL1303">
            <v>244029</v>
          </cell>
          <cell r="CM1303"/>
          <cell r="CN1303"/>
          <cell r="CO1303"/>
          <cell r="CP1303"/>
          <cell r="CQ1303"/>
          <cell r="CR1303"/>
          <cell r="CS1303"/>
          <cell r="CT1303"/>
          <cell r="CU1303"/>
          <cell r="CV1303"/>
          <cell r="CW1303"/>
        </row>
        <row r="1304">
          <cell r="B1304">
            <v>2800</v>
          </cell>
          <cell r="C1304">
            <v>1947</v>
          </cell>
          <cell r="D1304">
            <v>29</v>
          </cell>
          <cell r="E1304">
            <v>11</v>
          </cell>
          <cell r="F1304">
            <v>2567</v>
          </cell>
          <cell r="G1304">
            <v>800086727289</v>
          </cell>
          <cell r="H1304" t="str">
            <v>นางสาว</v>
          </cell>
          <cell r="I1304" t="str">
            <v>สุราสินี</v>
          </cell>
          <cell r="J1304" t="str">
            <v>กันธา</v>
          </cell>
          <cell r="K1304" t="str">
            <v>3-5015-00537-65-9</v>
          </cell>
          <cell r="L1304" t="str">
            <v>บิ๊กซีหางดง</v>
          </cell>
          <cell r="M1304" t="str">
            <v>เชียงใหม่ 3</v>
          </cell>
          <cell r="N1304">
            <v>8</v>
          </cell>
          <cell r="O1304" t="str">
            <v>ธนาคารประชาชน</v>
          </cell>
          <cell r="P1304" t="str">
            <v>1.บุคคลค้ำประกัน</v>
          </cell>
          <cell r="Q1304">
            <v>54645.36</v>
          </cell>
          <cell r="R1304">
            <v>30978.98</v>
          </cell>
          <cell r="S1304" t="str">
            <v>แขวงเชียงใหม่</v>
          </cell>
          <cell r="T1304" t="str">
            <v>ผบE4484</v>
          </cell>
          <cell r="U1304">
            <v>2567</v>
          </cell>
          <cell r="V1304" t="str">
            <v>ผบE6396</v>
          </cell>
          <cell r="W1304">
            <v>2567</v>
          </cell>
          <cell r="X1304"/>
          <cell r="Y1304"/>
          <cell r="Z1304"/>
          <cell r="AA1304">
            <v>12</v>
          </cell>
          <cell r="AB1304">
            <v>7</v>
          </cell>
          <cell r="AC1304">
            <v>2567</v>
          </cell>
          <cell r="AD1304"/>
          <cell r="AE1304"/>
          <cell r="AF1304"/>
          <cell r="AG1304"/>
          <cell r="AH1304"/>
          <cell r="AI1304"/>
          <cell r="AJ1304"/>
          <cell r="AK1304"/>
          <cell r="AL1304"/>
          <cell r="AM1304"/>
          <cell r="AN1304"/>
          <cell r="AO1304"/>
          <cell r="AP1304"/>
          <cell r="AQ1304"/>
          <cell r="AR1304"/>
          <cell r="AS1304"/>
          <cell r="AT1304"/>
          <cell r="AU1304"/>
          <cell r="AV1304"/>
          <cell r="AW1304"/>
          <cell r="AX1304"/>
          <cell r="AY1304"/>
          <cell r="AZ1304"/>
          <cell r="BA1304"/>
          <cell r="BB1304" t="str">
            <v>รายงานผลสืบทรัพย์ 31/1/2568</v>
          </cell>
          <cell r="BC1304" t="str">
            <v/>
          </cell>
          <cell r="BD1304" t="str">
            <v/>
          </cell>
          <cell r="BE1304" t="str">
            <v/>
          </cell>
          <cell r="BF1304" t="str">
            <v/>
          </cell>
          <cell r="BG1304" t="str">
            <v/>
          </cell>
          <cell r="BH1304" t="str">
            <v/>
          </cell>
          <cell r="BI1304" t="str">
            <v/>
          </cell>
          <cell r="BJ1304" t="str">
            <v/>
          </cell>
          <cell r="BK1304" t="str">
            <v/>
          </cell>
          <cell r="BL1304" t="str">
            <v/>
          </cell>
          <cell r="BM1304" t="str">
            <v/>
          </cell>
          <cell r="BN1304" t="str">
            <v/>
          </cell>
          <cell r="BO1304" t="str">
            <v/>
          </cell>
          <cell r="BP1304" t="str">
            <v/>
          </cell>
          <cell r="BQ1304" t="str">
            <v/>
          </cell>
          <cell r="BR1304" t="str">
            <v/>
          </cell>
          <cell r="BS1304" t="str">
            <v/>
          </cell>
          <cell r="BT1304" t="str">
            <v>นางสาวสุราสินี กันธา</v>
          </cell>
          <cell r="BU1304">
            <v>888166010734</v>
          </cell>
          <cell r="BV1304" t="str">
            <v>1.นางสาวสุราสินี  กันธา
2.นางสาวจันทิมา  ใจแดง
3.นางสาววิลาวรรณ  ยศต๊ะ
4.นายศิรสิทธิ์  แซ่เสี่ย</v>
          </cell>
          <cell r="BW1304" t="str">
            <v>จำเลยที่ 1
จำเลยที่ 2
จำเลยที่ 3
คู่สมรสจำเลยที่ 3</v>
          </cell>
          <cell r="BX1304" t="str">
            <v>3-5015-00537-65-9
3-5015-00553-26-3
1-5015-00053-01-9
5-5001-01065-41-4</v>
          </cell>
          <cell r="BY1304" t="str">
            <v>-ไม่พบว่ามีกรรมสิทธิ์ในที่ดิน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v>
          </cell>
          <cell r="BZ1304" t="str">
            <v>ไม่พบทรัพย์</v>
          </cell>
          <cell r="CA1304"/>
          <cell r="CB1304"/>
          <cell r="CC1304" t="str">
            <v>วชิราภรณ์</v>
          </cell>
          <cell r="CD1304"/>
          <cell r="CE1304"/>
          <cell r="CF1304"/>
          <cell r="CG1304"/>
          <cell r="CH1304"/>
          <cell r="CI1304"/>
          <cell r="CJ1304"/>
          <cell r="CK1304"/>
          <cell r="CL1304">
            <v>244029</v>
          </cell>
          <cell r="CM1304"/>
          <cell r="CN1304"/>
          <cell r="CO1304"/>
          <cell r="CP1304"/>
          <cell r="CQ1304"/>
          <cell r="CR1304"/>
          <cell r="CS1304"/>
          <cell r="CT1304"/>
          <cell r="CU1304"/>
          <cell r="CV1304"/>
          <cell r="CW1304"/>
        </row>
        <row r="1305">
          <cell r="B1305">
            <v>2801</v>
          </cell>
          <cell r="C1305">
            <v>1948</v>
          </cell>
          <cell r="D1305">
            <v>29</v>
          </cell>
          <cell r="E1305">
            <v>11</v>
          </cell>
          <cell r="F1305">
            <v>2567</v>
          </cell>
          <cell r="G1305">
            <v>800042975659</v>
          </cell>
          <cell r="H1305" t="str">
            <v>นางสาว</v>
          </cell>
          <cell r="I1305" t="str">
            <v>สุรีย์</v>
          </cell>
          <cell r="J1305" t="str">
            <v>ปูเหล็ก</v>
          </cell>
          <cell r="K1305" t="str">
            <v>2-5807-00016-57-2</v>
          </cell>
          <cell r="L1305" t="str">
            <v>บิ๊กซีหางดง</v>
          </cell>
          <cell r="M1305" t="str">
            <v>เชียงใหม่ 3</v>
          </cell>
          <cell r="N1305">
            <v>8</v>
          </cell>
          <cell r="O1305" t="str">
            <v>สินเชื่อไทรทองวิชาชีพทางการแพทย์</v>
          </cell>
          <cell r="P1305" t="str">
            <v>1.บุคคลค้ำประกัน</v>
          </cell>
          <cell r="Q1305">
            <v>49998.97</v>
          </cell>
          <cell r="R1305">
            <v>11570.69</v>
          </cell>
          <cell r="S1305" t="str">
            <v>แขวงเชียงใหม่</v>
          </cell>
          <cell r="T1305" t="str">
            <v>ผบE4486</v>
          </cell>
          <cell r="U1305">
            <v>2567</v>
          </cell>
          <cell r="V1305" t="str">
            <v>ผบE6403</v>
          </cell>
          <cell r="W1305">
            <v>2567</v>
          </cell>
          <cell r="X1305"/>
          <cell r="Y1305"/>
          <cell r="Z1305"/>
          <cell r="AA1305">
            <v>12</v>
          </cell>
          <cell r="AB1305">
            <v>7</v>
          </cell>
          <cell r="AC1305">
            <v>2567</v>
          </cell>
          <cell r="AD1305"/>
          <cell r="AE1305"/>
          <cell r="AF1305"/>
          <cell r="AG1305"/>
          <cell r="AH1305"/>
          <cell r="AI1305"/>
          <cell r="AJ1305"/>
          <cell r="AK1305"/>
          <cell r="AL1305"/>
          <cell r="AM1305"/>
          <cell r="AN1305"/>
          <cell r="AO1305"/>
          <cell r="AP1305"/>
          <cell r="AQ1305"/>
          <cell r="AR1305"/>
          <cell r="AS1305"/>
          <cell r="AT1305"/>
          <cell r="AU1305"/>
          <cell r="AV1305"/>
          <cell r="AW1305"/>
          <cell r="AX1305"/>
          <cell r="AY1305"/>
          <cell r="AZ1305"/>
          <cell r="BA1305"/>
          <cell r="BB1305" t="str">
            <v>//รายงานผลสืบทรัพย์ 13/2/2568</v>
          </cell>
          <cell r="BC1305" t="str">
            <v/>
          </cell>
          <cell r="BD1305" t="str">
            <v/>
          </cell>
          <cell r="BE1305" t="str">
            <v/>
          </cell>
          <cell r="BF1305" t="str">
            <v/>
          </cell>
          <cell r="BG1305" t="str">
            <v/>
          </cell>
          <cell r="BH1305" t="str">
            <v/>
          </cell>
          <cell r="BI1305" t="str">
            <v/>
          </cell>
          <cell r="BJ1305" t="str">
            <v/>
          </cell>
          <cell r="BK1305" t="str">
            <v/>
          </cell>
          <cell r="BL1305" t="str">
            <v/>
          </cell>
          <cell r="BM1305" t="str">
            <v/>
          </cell>
          <cell r="BN1305" t="str">
            <v/>
          </cell>
          <cell r="BO1305" t="str">
            <v/>
          </cell>
          <cell r="BP1305" t="str">
            <v/>
          </cell>
          <cell r="BQ1305" t="str">
            <v/>
          </cell>
          <cell r="BR1305" t="str">
            <v/>
          </cell>
          <cell r="BS1305" t="str">
            <v/>
          </cell>
          <cell r="BT1305" t="str">
            <v>นางสาวสุรีย์ ปูเหล็ก</v>
          </cell>
          <cell r="BU1305">
            <v>888166010731</v>
          </cell>
          <cell r="BV1305" t="str">
            <v>1.นางสาวสิริญา  ปูเหล็ก
2.นางสาวจิราภา  คำแสน</v>
          </cell>
          <cell r="BW1305" t="str">
            <v>จำเลยที่ 1
จำเลยที่ 2</v>
          </cell>
          <cell r="BX1305" t="str">
            <v>2-5807-00016-57-2
3-5012-00089-61-8</v>
          </cell>
          <cell r="BY1305" t="str">
            <v>-ไม่พบว่ามีกรรมสิทธิ์ในที่ดิน อ.หางดง จ.เชียงใหม่
-พบว่ามีกรรมสิทธิ์ในที่ดินโฉนดเลขที่ 60245  ต.เชิงดอย อ.ดอยสะเก็ด จ.เชียงใหม่(ติดจำนอง ธ กรุงไทย)
-พบว่ามีกรรมสิทธิ์ในที่ดินโฉนดเลขที่ 60246 ต.เชิงดอย อ.ดอยสะเก็ด  จ.เชียงใหม่(ติดจำนอง ธ กรุงไทย)
-ไม่พบว่ามีกรรมสิทธิ์ในที่ดิน อ.เมืองเชียงใหม่ จ.เชียงใหม่
-ไม่พบว่ามีกรรมสิทธิ์ในที่ดิน อ.กัลยาณิวัฒนา จ.เชียงใหม่
-ไม่พบว่ามีกรรมสิทธิ์ในที่ดิน อ.บ้านโพธิ์ จ.ฉะเชิงเทรา
-ไม่พบว่ามีกรรมสิทธิ์ในที่ดิน อ.หางดง จ.เชียงใหม่
-ไม่พบว่ามีกรรมสิทธิ์ในที่ดิน อ.เมืองลำปาง จ.ลำปาง
-พบว่ามีกรรมสิทธิ์ในที่ดินโฉนดเลขที่ 13525 ต.บ้านกาด อ.แม่วาง จ.เชียงใหม่(ปลอดจำนอง)
-พบว่ามีกรรมสิทธิ์ในที่ดินโฉนดเลขที่ 1999 ต.บ้านกาด อ.แม่วาง จ.เชียงใหม่(ปลอดจำนอง)</v>
          </cell>
          <cell r="BZ1305" t="str">
            <v>พบทรัพย์</v>
          </cell>
          <cell r="CA1305"/>
          <cell r="CB1305"/>
          <cell r="CC1305" t="str">
            <v>วชิราภรณ์</v>
          </cell>
          <cell r="CD1305"/>
          <cell r="CE1305"/>
          <cell r="CF1305"/>
          <cell r="CG1305"/>
          <cell r="CH1305"/>
          <cell r="CI1305"/>
          <cell r="CJ1305"/>
          <cell r="CK1305"/>
          <cell r="CL1305">
            <v>244029</v>
          </cell>
          <cell r="CM1305"/>
          <cell r="CN1305"/>
          <cell r="CO1305"/>
          <cell r="CP1305"/>
          <cell r="CQ1305"/>
          <cell r="CR1305"/>
          <cell r="CS1305"/>
          <cell r="CT1305"/>
          <cell r="CU1305"/>
          <cell r="CV1305"/>
          <cell r="CW1305"/>
        </row>
        <row r="1306">
          <cell r="B1306">
            <v>2802</v>
          </cell>
          <cell r="C1306">
            <v>1949</v>
          </cell>
          <cell r="D1306">
            <v>29</v>
          </cell>
          <cell r="E1306">
            <v>11</v>
          </cell>
          <cell r="F1306">
            <v>2567</v>
          </cell>
          <cell r="G1306">
            <v>800052916205</v>
          </cell>
          <cell r="H1306" t="str">
            <v>นาง</v>
          </cell>
          <cell r="I1306" t="str">
            <v>เปรมสิณีย์</v>
          </cell>
          <cell r="J1306" t="str">
            <v>ทิพย์ปะละ</v>
          </cell>
          <cell r="K1306">
            <v>3501500291927</v>
          </cell>
          <cell r="L1306" t="str">
            <v>บิ๊กซีหางดง</v>
          </cell>
          <cell r="M1306" t="str">
            <v>เชียงใหม่ 3</v>
          </cell>
          <cell r="N1306">
            <v>8</v>
          </cell>
          <cell r="O1306" t="str">
            <v>ธนาคารประชาชน</v>
          </cell>
          <cell r="P1306" t="str">
            <v>5.บสย.ค้ำประกัน</v>
          </cell>
          <cell r="Q1306">
            <v>40702.82</v>
          </cell>
          <cell r="R1306">
            <v>33074.379999999997</v>
          </cell>
          <cell r="S1306" t="str">
            <v>แขวงเชียงใหม่</v>
          </cell>
          <cell r="T1306" t="str">
            <v>ผบE3213</v>
          </cell>
          <cell r="U1306">
            <v>2567</v>
          </cell>
          <cell r="V1306" t="str">
            <v>ผบE5123</v>
          </cell>
          <cell r="W1306">
            <v>2567</v>
          </cell>
          <cell r="X1306"/>
          <cell r="Y1306"/>
          <cell r="Z1306"/>
          <cell r="AA1306">
            <v>10</v>
          </cell>
          <cell r="AB1306">
            <v>6</v>
          </cell>
          <cell r="AC1306">
            <v>2567</v>
          </cell>
          <cell r="AD1306"/>
          <cell r="AE1306"/>
          <cell r="AF1306"/>
          <cell r="AG1306"/>
          <cell r="AH1306"/>
          <cell r="AI1306"/>
          <cell r="AJ1306"/>
          <cell r="AK1306"/>
          <cell r="AL1306"/>
          <cell r="AM1306"/>
          <cell r="AN1306"/>
          <cell r="AO1306"/>
          <cell r="AP1306"/>
          <cell r="AQ1306"/>
          <cell r="AR1306"/>
          <cell r="AS1306"/>
          <cell r="AT1306"/>
          <cell r="AU1306"/>
          <cell r="AV1306"/>
          <cell r="AW1306"/>
          <cell r="AX1306"/>
          <cell r="AY1306"/>
          <cell r="AZ1306"/>
          <cell r="BA1306"/>
          <cell r="BB1306" t="str">
            <v>//รายงานผลสืบทรัพย์ 13/2/2568</v>
          </cell>
          <cell r="BC1306" t="str">
            <v/>
          </cell>
          <cell r="BD1306" t="str">
            <v/>
          </cell>
          <cell r="BE1306" t="str">
            <v/>
          </cell>
          <cell r="BF1306" t="str">
            <v/>
          </cell>
          <cell r="BG1306" t="str">
            <v/>
          </cell>
          <cell r="BH1306" t="str">
            <v/>
          </cell>
          <cell r="BI1306" t="str">
            <v/>
          </cell>
          <cell r="BJ1306" t="str">
            <v/>
          </cell>
          <cell r="BK1306" t="str">
            <v/>
          </cell>
          <cell r="BL1306" t="str">
            <v/>
          </cell>
          <cell r="BM1306" t="str">
            <v/>
          </cell>
          <cell r="BN1306" t="str">
            <v/>
          </cell>
          <cell r="BO1306" t="str">
            <v/>
          </cell>
          <cell r="BP1306" t="str">
            <v/>
          </cell>
          <cell r="BQ1306" t="str">
            <v/>
          </cell>
          <cell r="BR1306" t="str">
            <v/>
          </cell>
          <cell r="BS1306" t="str">
            <v/>
          </cell>
          <cell r="BT1306" t="str">
            <v>นางเปรมสิณีย์ ทิพย์ปะละ</v>
          </cell>
          <cell r="BU1306">
            <v>888166010733</v>
          </cell>
          <cell r="BV1306" t="str">
            <v xml:space="preserve">1.นางเปรมสิณีย์   ทิพย์ปะละ
2.นายองอาจ  ทิพย์ปะละ
</v>
          </cell>
          <cell r="BW1306" t="str">
            <v>จำเลยที่ 1
คู่สมรสจำเลยที่ 1</v>
          </cell>
          <cell r="BX1306" t="str">
            <v>3-5015-00291-92-7
3-5015-00005-54-1</v>
          </cell>
          <cell r="BY1306" t="str">
            <v>-ไม่พบว่ามีกรรมสิทธิ์ในที่ดิน อ.หางดง จ.เชียงใหม่
-พบว่ามีกรรมสิทธิ์ในที่ดินโฉนดเลขที่ 32364 ต.บ้านแหวน อ.หางดง จ.เชียงใหม่(ติดจำนอง ธกส) (สินส่วนตัว)</v>
          </cell>
          <cell r="BZ1306" t="str">
            <v>พบทรัพย์</v>
          </cell>
          <cell r="CA1306"/>
          <cell r="CB1306"/>
          <cell r="CC1306" t="str">
            <v>วชิราภรณ์</v>
          </cell>
          <cell r="CD1306"/>
          <cell r="CE1306"/>
          <cell r="CF1306"/>
          <cell r="CG1306"/>
          <cell r="CH1306"/>
          <cell r="CI1306"/>
          <cell r="CJ1306"/>
          <cell r="CK1306"/>
          <cell r="CL1306">
            <v>244029</v>
          </cell>
          <cell r="CM1306"/>
          <cell r="CN1306"/>
          <cell r="CO1306"/>
          <cell r="CP1306"/>
          <cell r="CQ1306"/>
          <cell r="CR1306"/>
          <cell r="CS1306"/>
          <cell r="CT1306"/>
          <cell r="CU1306"/>
          <cell r="CV1306"/>
          <cell r="CW1306"/>
        </row>
        <row r="1307">
          <cell r="B1307">
            <v>2803</v>
          </cell>
          <cell r="C1307">
            <v>1950</v>
          </cell>
          <cell r="D1307">
            <v>29</v>
          </cell>
          <cell r="E1307">
            <v>11</v>
          </cell>
          <cell r="F1307">
            <v>2567</v>
          </cell>
          <cell r="G1307">
            <v>800090518237</v>
          </cell>
          <cell r="H1307" t="str">
            <v>นางสาว</v>
          </cell>
          <cell r="I1307" t="str">
            <v>วนาลีหรือธันยพร</v>
          </cell>
          <cell r="J1307" t="str">
            <v>ทิพย์วงค์หรือพยาเรือน</v>
          </cell>
          <cell r="K1307">
            <v>1501600087128</v>
          </cell>
          <cell r="L1307" t="str">
            <v>บิ๊กซีหางดง</v>
          </cell>
          <cell r="M1307" t="str">
            <v>เชียงใหม่ 3</v>
          </cell>
          <cell r="N1307">
            <v>8</v>
          </cell>
          <cell r="O1307" t="str">
            <v>ธนาคารประชาชน</v>
          </cell>
          <cell r="P1307" t="str">
            <v>1.บุคคลค้ำประกัน</v>
          </cell>
          <cell r="Q1307">
            <v>67967.960000000006</v>
          </cell>
          <cell r="R1307">
            <v>30673.05</v>
          </cell>
          <cell r="S1307" t="str">
            <v>จังหวัดฮอด</v>
          </cell>
          <cell r="T1307" t="str">
            <v>ผบE491</v>
          </cell>
          <cell r="U1307">
            <v>2567</v>
          </cell>
          <cell r="V1307" t="str">
            <v>ผบE728</v>
          </cell>
          <cell r="W1307">
            <v>2567</v>
          </cell>
          <cell r="X1307">
            <v>15</v>
          </cell>
          <cell r="Y1307">
            <v>7</v>
          </cell>
          <cell r="Z1307">
            <v>2567</v>
          </cell>
          <cell r="AA1307"/>
          <cell r="AB1307"/>
          <cell r="AC1307"/>
          <cell r="AD1307"/>
          <cell r="AE1307"/>
          <cell r="AF1307"/>
          <cell r="AG1307"/>
          <cell r="AH1307"/>
          <cell r="AI1307"/>
          <cell r="AJ1307"/>
          <cell r="AK1307"/>
          <cell r="AL1307"/>
          <cell r="AM1307"/>
          <cell r="AN1307"/>
          <cell r="AO1307"/>
          <cell r="AP1307"/>
          <cell r="AQ1307"/>
          <cell r="AR1307"/>
          <cell r="AS1307"/>
          <cell r="AT1307"/>
          <cell r="AU1307"/>
          <cell r="AV1307"/>
          <cell r="AW1307"/>
          <cell r="AX1307"/>
          <cell r="AY1307"/>
          <cell r="AZ1307"/>
          <cell r="BA1307"/>
          <cell r="BB1307" t="str">
            <v>รายงานผลสืบทรัพย์ 31/1/2568</v>
          </cell>
          <cell r="BC1307" t="str">
            <v/>
          </cell>
          <cell r="BD1307" t="str">
            <v/>
          </cell>
          <cell r="BE1307" t="str">
            <v/>
          </cell>
          <cell r="BF1307" t="str">
            <v/>
          </cell>
          <cell r="BG1307" t="str">
            <v/>
          </cell>
          <cell r="BH1307" t="str">
            <v/>
          </cell>
          <cell r="BI1307" t="str">
            <v/>
          </cell>
          <cell r="BJ1307" t="str">
            <v/>
          </cell>
          <cell r="BK1307" t="str">
            <v/>
          </cell>
          <cell r="BL1307" t="str">
            <v/>
          </cell>
          <cell r="BM1307" t="str">
            <v/>
          </cell>
          <cell r="BN1307" t="str">
            <v/>
          </cell>
          <cell r="BO1307" t="str">
            <v/>
          </cell>
          <cell r="BP1307" t="str">
            <v/>
          </cell>
          <cell r="BQ1307" t="str">
            <v/>
          </cell>
          <cell r="BR1307" t="str">
            <v/>
          </cell>
          <cell r="BS1307" t="str">
            <v/>
          </cell>
          <cell r="BT1307" t="str">
            <v>นางสาววนาลีหรือธันยพร ทิพย์วงค์หรือพยาเรือน</v>
          </cell>
          <cell r="BU1307">
            <v>888166010730</v>
          </cell>
          <cell r="BV1307" t="str">
            <v xml:space="preserve">1.นางสาวนาลีหรือธันยพร   ทิพย์วงค์หรือพยาเรือน
2.นายพงษ์พัฒน์  พยาเรือน
3.นายปุษย์   โฆยะกิติกุล
</v>
          </cell>
          <cell r="BW1307" t="str">
            <v>จำเลยที่ 1
คู่สมรสจำเลยที่ 1
จำเลยที่ 2</v>
          </cell>
          <cell r="BX1307" t="str">
            <v>1-5016-00087-12-8
1-5016-00078-26-9
3-1014-01473-93-1</v>
          </cell>
          <cell r="BY1307" t="str">
            <v>-ไม่พบว่ามีกรรมสิทธิ์ในที่ดิน อ.หางดง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อ.หางดง จ.เชียงใหม่
-ไม่พบว่ามีกรรมสิทธิ์ในที่ดิน เขตดินแดง จ.กรุงเทพฯ
-ไม่พบว่ามีกรรมสิทธิ์ในที่ดิน เขตจตุจักร  จ.กรุงเทพฯ
-ไม่พบว่ามีกรรมสิทธิ์ในที่ดิน อ.บางละมุง  จ.ชลบุรี</v>
          </cell>
          <cell r="BZ1307" t="str">
            <v>ไม่พบทรัพย์</v>
          </cell>
          <cell r="CA1307"/>
          <cell r="CB1307"/>
          <cell r="CC1307" t="str">
            <v>วชิราภรณ์</v>
          </cell>
          <cell r="CD1307"/>
          <cell r="CE1307"/>
          <cell r="CF1307"/>
          <cell r="CG1307"/>
          <cell r="CH1307"/>
          <cell r="CI1307"/>
          <cell r="CJ1307"/>
          <cell r="CK1307"/>
          <cell r="CL1307">
            <v>244029</v>
          </cell>
          <cell r="CM1307"/>
          <cell r="CN1307"/>
          <cell r="CO1307"/>
          <cell r="CP1307"/>
          <cell r="CQ1307"/>
          <cell r="CR1307"/>
          <cell r="CS1307"/>
          <cell r="CT1307"/>
          <cell r="CU1307"/>
          <cell r="CV1307"/>
          <cell r="CW1307"/>
        </row>
        <row r="1308">
          <cell r="B1308">
            <v>2804</v>
          </cell>
          <cell r="C1308">
            <v>1951</v>
          </cell>
          <cell r="D1308">
            <v>29</v>
          </cell>
          <cell r="E1308">
            <v>11</v>
          </cell>
          <cell r="F1308">
            <v>2567</v>
          </cell>
          <cell r="G1308">
            <v>800101902578</v>
          </cell>
          <cell r="H1308" t="str">
            <v>นางสาว</v>
          </cell>
          <cell r="I1308" t="str">
            <v>วราภรณ์</v>
          </cell>
          <cell r="J1308" t="str">
            <v>พนันกุ</v>
          </cell>
          <cell r="K1308">
            <v>1479900277419</v>
          </cell>
          <cell r="L1308" t="str">
            <v>บิ๊กซีหางดง</v>
          </cell>
          <cell r="M1308" t="str">
            <v>เชียงใหม่ 3</v>
          </cell>
          <cell r="N1308">
            <v>8</v>
          </cell>
          <cell r="O1308" t="str">
            <v>ธนาคารประชาชน</v>
          </cell>
          <cell r="P1308" t="str">
            <v>1.บุคคลค้ำประกัน</v>
          </cell>
          <cell r="Q1308">
            <v>32124</v>
          </cell>
          <cell r="R1308">
            <v>11161.53</v>
          </cell>
          <cell r="S1308" t="str">
            <v>แขวงเชียงใหม่</v>
          </cell>
          <cell r="T1308" t="str">
            <v>ผบE4485</v>
          </cell>
          <cell r="U1308">
            <v>2567</v>
          </cell>
          <cell r="V1308" t="str">
            <v>ผบE6401</v>
          </cell>
          <cell r="W1308">
            <v>2567</v>
          </cell>
          <cell r="X1308"/>
          <cell r="Y1308"/>
          <cell r="Z1308"/>
          <cell r="AA1308">
            <v>12</v>
          </cell>
          <cell r="AB1308">
            <v>7</v>
          </cell>
          <cell r="AC1308">
            <v>2567</v>
          </cell>
          <cell r="AD1308"/>
          <cell r="AE1308"/>
          <cell r="AF1308"/>
          <cell r="AG1308"/>
          <cell r="AH1308"/>
          <cell r="AI1308"/>
          <cell r="AJ1308"/>
          <cell r="AK1308"/>
          <cell r="AL1308"/>
          <cell r="AM1308"/>
          <cell r="AN1308"/>
          <cell r="AO1308"/>
          <cell r="AP1308"/>
          <cell r="AQ1308"/>
          <cell r="AR1308"/>
          <cell r="AS1308"/>
          <cell r="AT1308"/>
          <cell r="AU1308"/>
          <cell r="AV1308"/>
          <cell r="AW1308"/>
          <cell r="AX1308"/>
          <cell r="AY1308"/>
          <cell r="AZ1308"/>
          <cell r="BA1308"/>
          <cell r="BB1308"/>
          <cell r="BC1308" t="str">
            <v/>
          </cell>
          <cell r="BD1308" t="str">
            <v/>
          </cell>
          <cell r="BE1308" t="str">
            <v/>
          </cell>
          <cell r="BF1308" t="str">
            <v/>
          </cell>
          <cell r="BG1308" t="str">
            <v/>
          </cell>
          <cell r="BH1308" t="str">
            <v/>
          </cell>
          <cell r="BI1308" t="str">
            <v/>
          </cell>
          <cell r="BJ1308" t="str">
            <v/>
          </cell>
          <cell r="BK1308" t="str">
            <v/>
          </cell>
          <cell r="BL1308" t="str">
            <v/>
          </cell>
          <cell r="BM1308" t="str">
            <v/>
          </cell>
          <cell r="BN1308" t="str">
            <v/>
          </cell>
          <cell r="BO1308" t="str">
            <v/>
          </cell>
          <cell r="BP1308" t="str">
            <v/>
          </cell>
          <cell r="BQ1308" t="str">
            <v/>
          </cell>
          <cell r="BR1308" t="str">
            <v/>
          </cell>
          <cell r="BS1308" t="str">
            <v/>
          </cell>
          <cell r="BT1308" t="str">
            <v>นางสาววราภรณ์ พนันกุ</v>
          </cell>
          <cell r="BU1308">
            <v>888166010726</v>
          </cell>
          <cell r="BV1308"/>
          <cell r="BW1308"/>
          <cell r="BX1308"/>
          <cell r="BY1308"/>
          <cell r="BZ1308"/>
          <cell r="CA1308"/>
          <cell r="CB1308"/>
          <cell r="CC1308"/>
          <cell r="CD1308"/>
          <cell r="CE1308"/>
          <cell r="CF1308"/>
          <cell r="CG1308"/>
          <cell r="CH1308"/>
          <cell r="CI1308"/>
          <cell r="CJ1308"/>
          <cell r="CK1308"/>
          <cell r="CL1308"/>
          <cell r="CM1308"/>
          <cell r="CN1308"/>
          <cell r="CO1308"/>
          <cell r="CP1308"/>
          <cell r="CQ1308"/>
          <cell r="CR1308"/>
          <cell r="CS1308"/>
          <cell r="CT1308"/>
          <cell r="CU1308"/>
          <cell r="CV1308"/>
          <cell r="CW1308"/>
        </row>
        <row r="1309">
          <cell r="B1309">
            <v>2805</v>
          </cell>
          <cell r="C1309">
            <v>1952</v>
          </cell>
          <cell r="D1309">
            <v>29</v>
          </cell>
          <cell r="E1309">
            <v>11</v>
          </cell>
          <cell r="F1309">
            <v>2567</v>
          </cell>
          <cell r="G1309">
            <v>800081870068</v>
          </cell>
          <cell r="H1309" t="str">
            <v>นาย</v>
          </cell>
          <cell r="I1309" t="str">
            <v>พงษ์นรินทร์</v>
          </cell>
          <cell r="J1309" t="str">
            <v>คำหล้า</v>
          </cell>
          <cell r="K1309">
            <v>1501700008602</v>
          </cell>
          <cell r="L1309" t="str">
            <v>บิ๊กซีหางดง</v>
          </cell>
          <cell r="M1309" t="str">
            <v>เชียงใหม่ 3</v>
          </cell>
          <cell r="N1309">
            <v>8</v>
          </cell>
          <cell r="O1309" t="str">
            <v>ธนาคารประชาชน</v>
          </cell>
          <cell r="P1309" t="str">
            <v>1.บุคคลค้ำประกัน</v>
          </cell>
          <cell r="Q1309">
            <v>46175.23</v>
          </cell>
          <cell r="R1309">
            <v>29985.65</v>
          </cell>
          <cell r="S1309" t="str">
            <v>แขวงเชียงใหม่</v>
          </cell>
          <cell r="T1309" t="str">
            <v>ผบE4488</v>
          </cell>
          <cell r="U1309">
            <v>2567</v>
          </cell>
          <cell r="V1309" t="str">
            <v>ผบE7120</v>
          </cell>
          <cell r="W1309">
            <v>2567</v>
          </cell>
          <cell r="X1309"/>
          <cell r="Y1309"/>
          <cell r="Z1309"/>
          <cell r="AA1309">
            <v>5</v>
          </cell>
          <cell r="AB1309">
            <v>8</v>
          </cell>
          <cell r="AC1309">
            <v>2567</v>
          </cell>
          <cell r="AD1309"/>
          <cell r="AE1309"/>
          <cell r="AF1309"/>
          <cell r="AG1309"/>
          <cell r="AH1309"/>
          <cell r="AI1309"/>
          <cell r="AJ1309"/>
          <cell r="AK1309"/>
          <cell r="AL1309"/>
          <cell r="AM1309"/>
          <cell r="AN1309"/>
          <cell r="AO1309"/>
          <cell r="AP1309"/>
          <cell r="AQ1309"/>
          <cell r="AR1309"/>
          <cell r="AS1309"/>
          <cell r="AT1309"/>
          <cell r="AU1309"/>
          <cell r="AV1309"/>
          <cell r="AW1309"/>
          <cell r="AX1309"/>
          <cell r="AY1309"/>
          <cell r="AZ1309"/>
          <cell r="BA1309"/>
          <cell r="BB1309" t="str">
            <v>//รายงานผลสืบทรัพย์ 13/2/2568</v>
          </cell>
          <cell r="BC1309" t="str">
            <v/>
          </cell>
          <cell r="BD1309" t="str">
            <v/>
          </cell>
          <cell r="BE1309" t="str">
            <v/>
          </cell>
          <cell r="BF1309" t="str">
            <v/>
          </cell>
          <cell r="BG1309" t="str">
            <v/>
          </cell>
          <cell r="BH1309" t="str">
            <v/>
          </cell>
          <cell r="BI1309" t="str">
            <v/>
          </cell>
          <cell r="BJ1309" t="str">
            <v/>
          </cell>
          <cell r="BK1309" t="str">
            <v/>
          </cell>
          <cell r="BL1309" t="str">
            <v/>
          </cell>
          <cell r="BM1309" t="str">
            <v/>
          </cell>
          <cell r="BN1309" t="str">
            <v/>
          </cell>
          <cell r="BO1309" t="str">
            <v/>
          </cell>
          <cell r="BP1309" t="str">
            <v/>
          </cell>
          <cell r="BQ1309" t="str">
            <v/>
          </cell>
          <cell r="BR1309" t="str">
            <v/>
          </cell>
          <cell r="BS1309" t="str">
            <v/>
          </cell>
          <cell r="BT1309" t="str">
            <v>นายพงษ์นรินทร์ คำหล้า</v>
          </cell>
          <cell r="BU1309">
            <v>888166010728</v>
          </cell>
          <cell r="BV1309" t="str">
            <v>1.นายพงษ์นรินทร์  คำหล้า
2.นายธีรพันธุ์  จันทร์หอม
3.นายอภินันท์   จันทรนาค</v>
          </cell>
          <cell r="BW1309" t="str">
            <v>จำเลยที่ 1
จำเลยที่ 2
จำเลยที่ 3</v>
          </cell>
          <cell r="BX1309" t="str">
            <v>1-5017-00008-60-2
3-5599-00142-55-1
1-5011-00090-13-8</v>
          </cell>
          <cell r="BY1309"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อ.เมืองน่าน จ.น่าน
-พบว่ามีกรรมสิทธิ์ในที่ดินโฉนดเลขที่ 31632  ต.สันผักหวาน อ.หางดง จ.เชียงใหม่(ติดจำนอง ธอส)
-ไม่พบว่ามีกรรมสิทธิ์ในที่ดิน อ.พร้าว จ.เชียงใหม่</v>
          </cell>
          <cell r="BZ1309" t="str">
            <v>พบทรัพย์</v>
          </cell>
          <cell r="CA1309"/>
          <cell r="CB1309"/>
          <cell r="CC1309" t="str">
            <v>วชิราภรณ์</v>
          </cell>
          <cell r="CD1309"/>
          <cell r="CE1309"/>
          <cell r="CF1309"/>
          <cell r="CG1309"/>
          <cell r="CH1309"/>
          <cell r="CI1309"/>
          <cell r="CJ1309"/>
          <cell r="CK1309"/>
          <cell r="CL1309">
            <v>244029</v>
          </cell>
          <cell r="CM1309"/>
          <cell r="CN1309"/>
          <cell r="CO1309"/>
          <cell r="CP1309"/>
          <cell r="CQ1309"/>
          <cell r="CR1309"/>
          <cell r="CS1309"/>
          <cell r="CT1309"/>
          <cell r="CU1309"/>
          <cell r="CV1309"/>
          <cell r="CW1309"/>
        </row>
        <row r="1310">
          <cell r="B1310">
            <v>2806</v>
          </cell>
          <cell r="C1310">
            <v>1953</v>
          </cell>
          <cell r="D1310">
            <v>29</v>
          </cell>
          <cell r="E1310">
            <v>11</v>
          </cell>
          <cell r="F1310">
            <v>2567</v>
          </cell>
          <cell r="G1310">
            <v>800083728959</v>
          </cell>
          <cell r="H1310" t="str">
            <v>นาง</v>
          </cell>
          <cell r="I1310" t="str">
            <v>สายเดือน</v>
          </cell>
          <cell r="J1310" t="str">
            <v>สุภา</v>
          </cell>
          <cell r="K1310">
            <v>3501200757025</v>
          </cell>
          <cell r="L1310" t="str">
            <v>บิ๊กซีหางดง</v>
          </cell>
          <cell r="M1310" t="str">
            <v>เชียงใหม่ 3</v>
          </cell>
          <cell r="N1310">
            <v>8</v>
          </cell>
          <cell r="O1310" t="str">
            <v>ธนาคารประชาชน</v>
          </cell>
          <cell r="P1310" t="str">
            <v>1.บุคคลค้ำประกัน</v>
          </cell>
          <cell r="Q1310">
            <v>44652</v>
          </cell>
          <cell r="R1310">
            <v>33163.64</v>
          </cell>
          <cell r="S1310" t="str">
            <v>แขวงเชียงใหม่</v>
          </cell>
          <cell r="T1310" t="str">
            <v>ผบE4489</v>
          </cell>
          <cell r="U1310">
            <v>2567</v>
          </cell>
          <cell r="V1310" t="str">
            <v>ผบE6404</v>
          </cell>
          <cell r="W1310">
            <v>2567</v>
          </cell>
          <cell r="X1310"/>
          <cell r="Y1310"/>
          <cell r="Z1310"/>
          <cell r="AA1310">
            <v>12</v>
          </cell>
          <cell r="AB1310">
            <v>7</v>
          </cell>
          <cell r="AC1310">
            <v>2567</v>
          </cell>
          <cell r="AD1310"/>
          <cell r="AE1310"/>
          <cell r="AF1310"/>
          <cell r="AG1310"/>
          <cell r="AH1310"/>
          <cell r="AI1310"/>
          <cell r="AJ1310"/>
          <cell r="AK1310"/>
          <cell r="AL1310"/>
          <cell r="AM1310"/>
          <cell r="AN1310"/>
          <cell r="AO1310"/>
          <cell r="AP1310"/>
          <cell r="AQ1310"/>
          <cell r="AR1310"/>
          <cell r="AS1310"/>
          <cell r="AT1310"/>
          <cell r="AU1310"/>
          <cell r="AV1310"/>
          <cell r="AW1310"/>
          <cell r="AX1310"/>
          <cell r="AY1310"/>
          <cell r="AZ1310"/>
          <cell r="BA1310"/>
          <cell r="BB1310"/>
          <cell r="BC1310" t="str">
            <v/>
          </cell>
          <cell r="BD1310" t="str">
            <v/>
          </cell>
          <cell r="BE1310" t="str">
            <v/>
          </cell>
          <cell r="BF1310" t="str">
            <v/>
          </cell>
          <cell r="BG1310" t="str">
            <v/>
          </cell>
          <cell r="BH1310" t="str">
            <v/>
          </cell>
          <cell r="BI1310" t="str">
            <v/>
          </cell>
          <cell r="BJ1310" t="str">
            <v/>
          </cell>
          <cell r="BK1310" t="str">
            <v/>
          </cell>
          <cell r="BL1310" t="str">
            <v/>
          </cell>
          <cell r="BM1310" t="str">
            <v/>
          </cell>
          <cell r="BN1310" t="str">
            <v/>
          </cell>
          <cell r="BO1310" t="str">
            <v/>
          </cell>
          <cell r="BP1310" t="str">
            <v/>
          </cell>
          <cell r="BQ1310" t="str">
            <v/>
          </cell>
          <cell r="BR1310" t="str">
            <v/>
          </cell>
          <cell r="BS1310" t="str">
            <v/>
          </cell>
          <cell r="BT1310" t="str">
            <v>นางสายเดือน สุภา</v>
          </cell>
          <cell r="BU1310">
            <v>888166010729</v>
          </cell>
          <cell r="BV1310"/>
          <cell r="BW1310"/>
          <cell r="BX1310"/>
          <cell r="BY1310"/>
          <cell r="BZ1310"/>
          <cell r="CA1310"/>
          <cell r="CB1310"/>
          <cell r="CC1310"/>
          <cell r="CD1310"/>
          <cell r="CE1310"/>
          <cell r="CF1310"/>
          <cell r="CG1310"/>
          <cell r="CH1310"/>
          <cell r="CI1310"/>
          <cell r="CJ1310"/>
          <cell r="CK1310"/>
          <cell r="CL1310"/>
          <cell r="CM1310"/>
          <cell r="CN1310"/>
          <cell r="CO1310"/>
          <cell r="CP1310"/>
          <cell r="CQ1310"/>
          <cell r="CR1310"/>
          <cell r="CS1310"/>
          <cell r="CT1310"/>
          <cell r="CU1310"/>
          <cell r="CV1310"/>
          <cell r="CW1310"/>
        </row>
        <row r="1311">
          <cell r="B1311">
            <v>2807</v>
          </cell>
          <cell r="C1311">
            <v>1954</v>
          </cell>
          <cell r="D1311">
            <v>29</v>
          </cell>
          <cell r="E1311">
            <v>11</v>
          </cell>
          <cell r="F1311">
            <v>2567</v>
          </cell>
          <cell r="G1311">
            <v>800083728975</v>
          </cell>
          <cell r="H1311" t="str">
            <v>นางสาว</v>
          </cell>
          <cell r="I1311" t="str">
            <v>พรพรรณ</v>
          </cell>
          <cell r="J1311" t="str">
            <v>แก้ววงค์</v>
          </cell>
          <cell r="K1311">
            <v>1500300003858</v>
          </cell>
          <cell r="L1311" t="str">
            <v>บิ๊กซีหางดง</v>
          </cell>
          <cell r="M1311" t="str">
            <v>เชียงใหม่ 3</v>
          </cell>
          <cell r="N1311">
            <v>8</v>
          </cell>
          <cell r="O1311" t="str">
            <v>ธนาคารประชาชน</v>
          </cell>
          <cell r="P1311" t="str">
            <v>1.บุคคลค้ำประกัน</v>
          </cell>
          <cell r="Q1311">
            <v>48381.7</v>
          </cell>
          <cell r="R1311">
            <v>30486.79</v>
          </cell>
          <cell r="S1311" t="str">
            <v>จังหวัดฮอด</v>
          </cell>
          <cell r="T1311" t="str">
            <v>ผบE492</v>
          </cell>
          <cell r="U1311">
            <v>2567</v>
          </cell>
          <cell r="V1311" t="str">
            <v>ผบE729</v>
          </cell>
          <cell r="W1311">
            <v>2567</v>
          </cell>
          <cell r="X1311">
            <v>15</v>
          </cell>
          <cell r="Y1311">
            <v>7</v>
          </cell>
          <cell r="Z1311">
            <v>2567</v>
          </cell>
          <cell r="AA1311"/>
          <cell r="AB1311"/>
          <cell r="AC1311"/>
          <cell r="AD1311"/>
          <cell r="AE1311"/>
          <cell r="AF1311"/>
          <cell r="AG1311"/>
          <cell r="AH1311"/>
          <cell r="AI1311"/>
          <cell r="AJ1311"/>
          <cell r="AK1311"/>
          <cell r="AL1311"/>
          <cell r="AM1311"/>
          <cell r="AN1311"/>
          <cell r="AO1311"/>
          <cell r="AP1311"/>
          <cell r="AQ1311"/>
          <cell r="AR1311"/>
          <cell r="AS1311"/>
          <cell r="AT1311"/>
          <cell r="AU1311"/>
          <cell r="AV1311"/>
          <cell r="AW1311"/>
          <cell r="AX1311"/>
          <cell r="AY1311"/>
          <cell r="AZ1311"/>
          <cell r="BA1311"/>
          <cell r="BB1311" t="str">
            <v>//รายงานผลสืบทรัพย์ 13/2/2568</v>
          </cell>
          <cell r="BC1311" t="str">
            <v/>
          </cell>
          <cell r="BD1311" t="str">
            <v/>
          </cell>
          <cell r="BE1311" t="str">
            <v/>
          </cell>
          <cell r="BF1311" t="str">
            <v/>
          </cell>
          <cell r="BG1311" t="str">
            <v/>
          </cell>
          <cell r="BH1311" t="str">
            <v/>
          </cell>
          <cell r="BI1311" t="str">
            <v/>
          </cell>
          <cell r="BJ1311" t="str">
            <v/>
          </cell>
          <cell r="BK1311" t="str">
            <v/>
          </cell>
          <cell r="BL1311" t="str">
            <v/>
          </cell>
          <cell r="BM1311" t="str">
            <v/>
          </cell>
          <cell r="BN1311" t="str">
            <v/>
          </cell>
          <cell r="BO1311" t="str">
            <v/>
          </cell>
          <cell r="BP1311" t="str">
            <v/>
          </cell>
          <cell r="BQ1311" t="str">
            <v/>
          </cell>
          <cell r="BR1311" t="str">
            <v/>
          </cell>
          <cell r="BS1311" t="str">
            <v/>
          </cell>
          <cell r="BT1311" t="str">
            <v>นางสาวพรพรรณ แก้ววงค์</v>
          </cell>
          <cell r="BU1311">
            <v>888166010725</v>
          </cell>
          <cell r="BV1311" t="str">
            <v>1.นางสาวพรพรรณ   แก้ววงค์
2.นางสาวอริสรา  แสงคำ
3.นางสายเดือน  สุภา
4.นายนิวาส   สุภา</v>
          </cell>
          <cell r="BW1311" t="str">
            <v>จำเลยที่ 1
จำเลยที่ 2
จำเลยที่ 3
คู่สมรสจำเลยที่ 3</v>
          </cell>
          <cell r="BX1311" t="str">
            <v>1-5003-00003-85-8
3-5015-00566-83-7
3-5012-00757-02-5
3-5015-00052-00-1</v>
          </cell>
          <cell r="BY1311" t="str">
            <v xml:space="preserve">-ไม่พบว่ามีกรรมสิทธิ์ในที่ดิน อ.หางดง  จ.เชียงใหม่
-ไม่พบว่ามีกรรมสิทธิ์ในที่ดิน อ.แม่แจ่ม จ.เชียงใหม่
-พบว่ามีกรรมสิทธิ์ในที่ดินโฉนดเลขที่ 24423 ต.หางดง  อ.หางดง จ.เชียงใหม่(ปลอดจำนอง)
-ไม่พบว่ามีกรรมสิทธิ์ในที่ดิน อ.จอมทอง จ.เชียงใหม่
-ไม่พบว่ามีกรรมสิทธิ์ในที่ดิน อ.หางดง จ.เชียงใหม่
-พบว่ามีกรรมสิทธิ์ในที่ดินโฉนดเลขที่ 10107  ต.หนองแก๋ว อ.หางดง จ.เชียงใหม่(ปลอดจำนอง)(สินส่วนตัว)
-พบว่ามีกรรมสิทธิ์ในที่ดินโฉนดเลขที่ 51097  ต.หนองแก๋ว อ.หางดง จ.เชียงใหม่(ติดจำนอง ธกส)(สินส่วนตัว)
-พบว่ามีกรรมสิทธิ์ในที่ดินโฉนดเลขที่ 51098  ต.หนองแก๋ว อ.หางดง จ.เชียงใหม่(ติดจำนอง ธกส)(สินสมรส)
-พบว่ามีกรรมสิทธิ์ในที่ดินโฉนดเลขที่ 6423  ต.หนองแก๋ว อ.หางดง จ.เชียงใหม่(ปลอดจำนอง)(สินส่วนตัว)
</v>
          </cell>
          <cell r="BZ1311" t="str">
            <v>พบทรัพย์</v>
          </cell>
          <cell r="CA1311"/>
          <cell r="CB1311"/>
          <cell r="CC1311" t="str">
            <v>วชิราภรณ์</v>
          </cell>
          <cell r="CD1311"/>
          <cell r="CE1311"/>
          <cell r="CF1311"/>
          <cell r="CG1311"/>
          <cell r="CH1311"/>
          <cell r="CI1311"/>
          <cell r="CJ1311"/>
          <cell r="CK1311"/>
          <cell r="CL1311">
            <v>244029</v>
          </cell>
          <cell r="CM1311"/>
          <cell r="CN1311"/>
          <cell r="CO1311"/>
          <cell r="CP1311"/>
          <cell r="CQ1311"/>
          <cell r="CR1311"/>
          <cell r="CS1311"/>
          <cell r="CT1311"/>
          <cell r="CU1311"/>
          <cell r="CV1311"/>
          <cell r="CW1311"/>
        </row>
        <row r="1312">
          <cell r="B1312">
            <v>2808</v>
          </cell>
          <cell r="C1312">
            <v>1955</v>
          </cell>
          <cell r="D1312">
            <v>29</v>
          </cell>
          <cell r="E1312">
            <v>11</v>
          </cell>
          <cell r="F1312">
            <v>2567</v>
          </cell>
          <cell r="G1312">
            <v>800086677443</v>
          </cell>
          <cell r="H1312" t="str">
            <v>นาย</v>
          </cell>
          <cell r="I1312" t="str">
            <v>ศิริศักดิ์</v>
          </cell>
          <cell r="J1312" t="str">
            <v>บัญญัติ</v>
          </cell>
          <cell r="K1312">
            <v>3640100428249</v>
          </cell>
          <cell r="L1312" t="str">
            <v>บิ๊กซีหางดง</v>
          </cell>
          <cell r="M1312" t="str">
            <v>เชียงใหม่ 3</v>
          </cell>
          <cell r="N1312">
            <v>8</v>
          </cell>
          <cell r="O1312" t="str">
            <v>ธนาคารประชาชน</v>
          </cell>
          <cell r="P1312" t="str">
            <v>1.บุคคลค้ำประกัน</v>
          </cell>
          <cell r="Q1312">
            <v>58766.12</v>
          </cell>
          <cell r="R1312">
            <v>28356.99</v>
          </cell>
          <cell r="S1312" t="str">
            <v>แขวงเชียงใหม่</v>
          </cell>
          <cell r="T1312" t="str">
            <v>ผบE4490</v>
          </cell>
          <cell r="U1312">
            <v>2567</v>
          </cell>
          <cell r="V1312" t="str">
            <v>ผบE7130</v>
          </cell>
          <cell r="W1312">
            <v>2567</v>
          </cell>
          <cell r="X1312"/>
          <cell r="Y1312"/>
          <cell r="Z1312"/>
          <cell r="AA1312">
            <v>5</v>
          </cell>
          <cell r="AB1312">
            <v>8</v>
          </cell>
          <cell r="AC1312">
            <v>2567</v>
          </cell>
          <cell r="AD1312"/>
          <cell r="AE1312"/>
          <cell r="AF1312"/>
          <cell r="AG1312"/>
          <cell r="AH1312"/>
          <cell r="AI1312"/>
          <cell r="AJ1312"/>
          <cell r="AK1312"/>
          <cell r="AL1312"/>
          <cell r="AM1312"/>
          <cell r="AN1312"/>
          <cell r="AO1312"/>
          <cell r="AP1312"/>
          <cell r="AQ1312"/>
          <cell r="AR1312"/>
          <cell r="AS1312"/>
          <cell r="AT1312"/>
          <cell r="AU1312"/>
          <cell r="AV1312"/>
          <cell r="AW1312"/>
          <cell r="AX1312"/>
          <cell r="AY1312"/>
          <cell r="AZ1312"/>
          <cell r="BA1312"/>
          <cell r="BB1312" t="str">
            <v>//รายงานผลสืบทรัพย์ 13/2/2568</v>
          </cell>
          <cell r="BC1312" t="str">
            <v/>
          </cell>
          <cell r="BD1312" t="str">
            <v/>
          </cell>
          <cell r="BE1312" t="str">
            <v/>
          </cell>
          <cell r="BF1312" t="str">
            <v/>
          </cell>
          <cell r="BG1312" t="str">
            <v/>
          </cell>
          <cell r="BH1312" t="str">
            <v/>
          </cell>
          <cell r="BI1312" t="str">
            <v/>
          </cell>
          <cell r="BJ1312" t="str">
            <v/>
          </cell>
          <cell r="BK1312" t="str">
            <v/>
          </cell>
          <cell r="BL1312" t="str">
            <v/>
          </cell>
          <cell r="BM1312" t="str">
            <v/>
          </cell>
          <cell r="BN1312" t="str">
            <v/>
          </cell>
          <cell r="BO1312" t="str">
            <v/>
          </cell>
          <cell r="BP1312" t="str">
            <v/>
          </cell>
          <cell r="BQ1312" t="str">
            <v/>
          </cell>
          <cell r="BR1312" t="str">
            <v/>
          </cell>
          <cell r="BS1312" t="str">
            <v/>
          </cell>
          <cell r="BT1312" t="str">
            <v>นายศิริศักดิ์ บัญญัติ</v>
          </cell>
          <cell r="BU1312">
            <v>888166010724</v>
          </cell>
          <cell r="BV1312" t="str">
            <v>1.นายศิริศักดิ์   บัญญัติ
2.นายกฤษฎา   รวมญาติ
3.นางสาวกมลทิพย์   เป็นบุญ
4.นางสุพรรษา   สิทธิสงครามหรือเทพนวล
5.นาศราวุฒิ   เทพนวล</v>
          </cell>
          <cell r="BW1312" t="str">
            <v>จำเลยที่ 1
จำเลยที่ 2
คู่สมรสจำเลยที่ 2
จำเลยที่ 3
คู่สมรสจำเลยที่ 3</v>
          </cell>
          <cell r="BX1312" t="str">
            <v>3-6401-00428-24-9
1-6509-00084-69-6
1-5213-00008-76-1
1-5603-00250-75-8
1-5099-01293-70-1</v>
          </cell>
          <cell r="BY1312" t="str">
            <v>-ไม่พบว่ามีกรรมสิทธิ์ในที่ดิน อ.หางดง จ.เชียงใหม่
-ไม่พบว่ามีกรรมสิทธิ์ในที่ดิน อ.สวรรคโลก จ.สุโขทัย
-ไม่พบว่ามีกรรมสิทธิ์ในที่ดิน อ.สันป่าตอง จ.เชียงใหม่
-พบว่ามีกรรมสิทธิ์ในที่ดินโฉนดเลขที่ 77897  ต.สันผักหวาน อ.หางดง จ.เชียงใหม่(ติดจำนอง ธอส)(กรรมสิทธิ์ร่วมคู่มสมรส)
-ไม่พบว่ามีกรรมสิทธิ์ในที่ดิน อ.เนินมะปราง จ.พิษณุโลก
-พบว่ามีกรรมสิทธิ์ในที่ดินโฉนดเลขที่ 77897  ต.สันผักหวาน อ.หางดง จ.เชียงใหม่(ติดจำนอง ธอส)(กรรมสิทธิ์ร่วมคู่มสมรส)
-ไม่พบว่ามีกรรมสิทธิ์ในที่ดิน อ.หางดง จ.เชียงใหม่
-ไม่พบว่ามีกรรมสิทธิ์ในที่ดิน อ.เมืองเชียงใหม่ จ.เชียงใหม่
-พบว่ามีกรรมสิทธิ์ในที่ดินโฉนดเลขที่ 63886  ต.สันผักหวาน อ.หางดง จ.เชียงใหม่(ติดจำนอง ธอส)(สินสมรส)
-ไม่พบว่ามีกรรมสิทธิ์ในที่ดิน อ.เมืองเชียงใหม่ จ.เชียงใหม่</v>
          </cell>
          <cell r="BZ1312" t="str">
            <v>พบทรัพย์</v>
          </cell>
          <cell r="CA1312"/>
          <cell r="CB1312"/>
          <cell r="CC1312" t="str">
            <v>วชิราภรณ์</v>
          </cell>
          <cell r="CD1312"/>
          <cell r="CE1312"/>
          <cell r="CF1312"/>
          <cell r="CG1312"/>
          <cell r="CH1312"/>
          <cell r="CI1312"/>
          <cell r="CJ1312"/>
          <cell r="CK1312"/>
          <cell r="CL1312">
            <v>244029</v>
          </cell>
          <cell r="CM1312"/>
          <cell r="CN1312"/>
          <cell r="CO1312"/>
          <cell r="CP1312"/>
          <cell r="CQ1312"/>
          <cell r="CR1312"/>
          <cell r="CS1312"/>
          <cell r="CT1312"/>
          <cell r="CU1312"/>
          <cell r="CV1312"/>
          <cell r="CW1312"/>
        </row>
        <row r="1313">
          <cell r="B1313">
            <v>2809</v>
          </cell>
          <cell r="C1313">
            <v>1956</v>
          </cell>
          <cell r="D1313">
            <v>29</v>
          </cell>
          <cell r="E1313">
            <v>11</v>
          </cell>
          <cell r="F1313">
            <v>2567</v>
          </cell>
          <cell r="G1313">
            <v>800089569126</v>
          </cell>
          <cell r="H1313" t="str">
            <v>นาย</v>
          </cell>
          <cell r="I1313" t="str">
            <v>ธนิศร์</v>
          </cell>
          <cell r="J1313" t="str">
            <v>แดงสกุล</v>
          </cell>
          <cell r="K1313">
            <v>1509901395465</v>
          </cell>
          <cell r="L1313" t="str">
            <v>บิ๊กซีหางดง</v>
          </cell>
          <cell r="M1313" t="str">
            <v>เชียงใหม่ 3</v>
          </cell>
          <cell r="N1313">
            <v>8</v>
          </cell>
          <cell r="O1313" t="str">
            <v>ธนาคารประชาชน</v>
          </cell>
          <cell r="P1313" t="str">
            <v>1.บุคคลค้ำประกัน</v>
          </cell>
          <cell r="Q1313">
            <v>39313.199999999997</v>
          </cell>
          <cell r="R1313">
            <v>16575.25</v>
          </cell>
          <cell r="S1313" t="str">
            <v>แขวงเชียงใหม่</v>
          </cell>
          <cell r="T1313" t="str">
            <v>ผบE4492</v>
          </cell>
          <cell r="U1313">
            <v>2567</v>
          </cell>
          <cell r="V1313" t="str">
            <v>ผบE6402</v>
          </cell>
          <cell r="W1313">
            <v>2567</v>
          </cell>
          <cell r="X1313"/>
          <cell r="Y1313"/>
          <cell r="Z1313"/>
          <cell r="AA1313">
            <v>12</v>
          </cell>
          <cell r="AB1313">
            <v>7</v>
          </cell>
          <cell r="AC1313">
            <v>2567</v>
          </cell>
          <cell r="AD1313"/>
          <cell r="AE1313"/>
          <cell r="AF1313"/>
          <cell r="AG1313"/>
          <cell r="AH1313"/>
          <cell r="AI1313"/>
          <cell r="AJ1313"/>
          <cell r="AK1313"/>
          <cell r="AL1313"/>
          <cell r="AM1313"/>
          <cell r="AN1313"/>
          <cell r="AO1313"/>
          <cell r="AP1313"/>
          <cell r="AQ1313"/>
          <cell r="AR1313"/>
          <cell r="AS1313"/>
          <cell r="AT1313"/>
          <cell r="AU1313"/>
          <cell r="AV1313"/>
          <cell r="AW1313"/>
          <cell r="AX1313"/>
          <cell r="AY1313"/>
          <cell r="AZ1313"/>
          <cell r="BA1313"/>
          <cell r="BB1313" t="str">
            <v>//รายงานผลสืบทรัพย์ 13/2/2568</v>
          </cell>
          <cell r="BC1313" t="str">
            <v/>
          </cell>
          <cell r="BD1313" t="str">
            <v/>
          </cell>
          <cell r="BE1313" t="str">
            <v/>
          </cell>
          <cell r="BF1313" t="str">
            <v/>
          </cell>
          <cell r="BG1313" t="str">
            <v/>
          </cell>
          <cell r="BH1313" t="str">
            <v/>
          </cell>
          <cell r="BI1313" t="str">
            <v/>
          </cell>
          <cell r="BJ1313" t="str">
            <v/>
          </cell>
          <cell r="BK1313" t="str">
            <v/>
          </cell>
          <cell r="BL1313" t="str">
            <v/>
          </cell>
          <cell r="BM1313" t="str">
            <v/>
          </cell>
          <cell r="BN1313" t="str">
            <v/>
          </cell>
          <cell r="BO1313" t="str">
            <v/>
          </cell>
          <cell r="BP1313" t="str">
            <v/>
          </cell>
          <cell r="BQ1313" t="str">
            <v/>
          </cell>
          <cell r="BR1313" t="str">
            <v/>
          </cell>
          <cell r="BS1313" t="str">
            <v/>
          </cell>
          <cell r="BT1313" t="str">
            <v>นายธนิศร์ แดงสกุล</v>
          </cell>
          <cell r="BU1313">
            <v>888166010719</v>
          </cell>
          <cell r="BV1313" t="str">
            <v>1.นายธนิศร์  แดงสกุล
2.นางสาวณวรัตน์   ตาจันทร์
3.นายอรรถกร   คำบุญมา
4.นายวีรยุทธ   ตุ้ยพิมพ์</v>
          </cell>
          <cell r="BW1313" t="str">
            <v>จำเลยที่ 1
คู่สมรสจำเลยที่ 1
จำเลยที่ 2
จำเลยที่ 3</v>
          </cell>
          <cell r="BX1313" t="str">
            <v>1-5099-01395-46-5
1-5099-01253-39-3
3-5010-00244-12-1
1-5705-00174-87-7</v>
          </cell>
          <cell r="BY1313" t="str">
            <v>-ไม่พบว่ามีกรรมสิทธิ์ในที่ดิน อ.หางดง จ.เชียงใหม่
-พบว่ามีกรรมสิทธิ์ในที่ดินโฉนดเลขที่ 30079  ต.ยุหว่า อ.สันป่าตอง จ.เชียงใหม่(ติดจำนอง ธอส)
-ไม่พบว่ามีกรรมสิทธิ์ในที่ดิน อ.แม่ริม จ.เชียงใหม่
-พบว่ามีกรรมสิทธิ์ในที่ดินโฉนดเลขที่ 35218 ต.มะขามหลวง อ.สันป่าตอง จ.เชียงใหม่(สินส่วนตัว)
-ไม่พบว่ามีกรรมสิทธิ์ในที่ดิน อ.หางดง จ.เชียงใหม่
-พบว่ามีกรรมสิทธิ์ในที่ดินโฉนดเลขที่ 118163 ต.แม่เหียะ อ.เมืองเชียงใหม่ จ.เชียงใหม่(ติดจำนอง ธอส)
-ไม่พบว่ามีกรรมสิทธิ์ในที่ดิน อ.แม่อาย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อ.พาน จ.เชียงราย</v>
          </cell>
          <cell r="BZ1313" t="str">
            <v>พบทรัพย์</v>
          </cell>
          <cell r="CA1313"/>
          <cell r="CB1313"/>
          <cell r="CC1313" t="str">
            <v>วชิราภรณ์</v>
          </cell>
          <cell r="CD1313"/>
          <cell r="CE1313"/>
          <cell r="CF1313"/>
          <cell r="CG1313"/>
          <cell r="CH1313"/>
          <cell r="CI1313"/>
          <cell r="CJ1313"/>
          <cell r="CK1313"/>
          <cell r="CL1313">
            <v>244029</v>
          </cell>
          <cell r="CM1313"/>
          <cell r="CN1313"/>
          <cell r="CO1313"/>
          <cell r="CP1313"/>
          <cell r="CQ1313"/>
          <cell r="CR1313"/>
          <cell r="CS1313"/>
          <cell r="CT1313"/>
          <cell r="CU1313"/>
          <cell r="CV1313"/>
          <cell r="CW1313"/>
        </row>
        <row r="1314">
          <cell r="B1314">
            <v>2810</v>
          </cell>
          <cell r="C1314">
            <v>1957</v>
          </cell>
          <cell r="D1314">
            <v>29</v>
          </cell>
          <cell r="E1314">
            <v>11</v>
          </cell>
          <cell r="F1314">
            <v>2567</v>
          </cell>
          <cell r="G1314">
            <v>800088398501</v>
          </cell>
          <cell r="H1314" t="str">
            <v>นางสาว</v>
          </cell>
          <cell r="I1314" t="str">
            <v>อัจฉรา</v>
          </cell>
          <cell r="J1314" t="str">
            <v>ตาแก้ว</v>
          </cell>
          <cell r="K1314">
            <v>1509901445811</v>
          </cell>
          <cell r="L1314" t="str">
            <v>บิ๊กซีหางดง</v>
          </cell>
          <cell r="M1314" t="str">
            <v>เชียงใหม่ 3</v>
          </cell>
          <cell r="N1314">
            <v>8</v>
          </cell>
          <cell r="O1314" t="str">
            <v>ธนาคารประชาชน</v>
          </cell>
          <cell r="P1314" t="str">
            <v>1.บุคคลค้ำประกัน</v>
          </cell>
          <cell r="Q1314">
            <v>108212.34</v>
          </cell>
          <cell r="R1314">
            <v>41625.65</v>
          </cell>
          <cell r="S1314" t="str">
            <v>แขวงเชียงใหม่</v>
          </cell>
          <cell r="T1314" t="str">
            <v>ผบE4493</v>
          </cell>
          <cell r="U1314">
            <v>2567</v>
          </cell>
          <cell r="V1314" t="str">
            <v>ผบE6397</v>
          </cell>
          <cell r="W1314">
            <v>2567</v>
          </cell>
          <cell r="X1314"/>
          <cell r="Y1314"/>
          <cell r="Z1314"/>
          <cell r="AA1314">
            <v>12</v>
          </cell>
          <cell r="AB1314">
            <v>7</v>
          </cell>
          <cell r="AC1314">
            <v>2567</v>
          </cell>
          <cell r="AD1314"/>
          <cell r="AE1314"/>
          <cell r="AF1314"/>
          <cell r="AG1314"/>
          <cell r="AH1314"/>
          <cell r="AI1314"/>
          <cell r="AJ1314"/>
          <cell r="AK1314"/>
          <cell r="AL1314"/>
          <cell r="AM1314"/>
          <cell r="AN1314"/>
          <cell r="AO1314"/>
          <cell r="AP1314"/>
          <cell r="AQ1314"/>
          <cell r="AR1314"/>
          <cell r="AS1314"/>
          <cell r="AT1314"/>
          <cell r="AU1314"/>
          <cell r="AV1314"/>
          <cell r="AW1314"/>
          <cell r="AX1314"/>
          <cell r="AY1314"/>
          <cell r="AZ1314"/>
          <cell r="BA1314"/>
          <cell r="BB1314" t="str">
            <v>รายงานผลสืบทรัพย์ 25/2/2568</v>
          </cell>
          <cell r="BC1314" t="str">
            <v/>
          </cell>
          <cell r="BD1314" t="str">
            <v/>
          </cell>
          <cell r="BE1314" t="str">
            <v/>
          </cell>
          <cell r="BF1314" t="str">
            <v/>
          </cell>
          <cell r="BG1314" t="str">
            <v/>
          </cell>
          <cell r="BH1314" t="str">
            <v/>
          </cell>
          <cell r="BI1314" t="str">
            <v/>
          </cell>
          <cell r="BJ1314" t="str">
            <v/>
          </cell>
          <cell r="BK1314" t="str">
            <v/>
          </cell>
          <cell r="BL1314" t="str">
            <v/>
          </cell>
          <cell r="BM1314" t="str">
            <v/>
          </cell>
          <cell r="BN1314" t="str">
            <v/>
          </cell>
          <cell r="BO1314" t="str">
            <v/>
          </cell>
          <cell r="BP1314" t="str">
            <v/>
          </cell>
          <cell r="BQ1314" t="str">
            <v/>
          </cell>
          <cell r="BR1314" t="str">
            <v/>
          </cell>
          <cell r="BS1314" t="str">
            <v/>
          </cell>
          <cell r="BT1314" t="str">
            <v>นางสาวอัจฉรา ตาแก้ว</v>
          </cell>
          <cell r="BU1314">
            <v>888166010720</v>
          </cell>
          <cell r="BV1314" t="str">
            <v>1.นางสาวอัจฉรา  ตาแก้ว
2.นางสาวกรรณิการ์   ตาแก้ว
3.นางสาววิมล   วงละคร</v>
          </cell>
          <cell r="BW1314" t="str">
            <v>จำเลยที่ 1
จำเลยที่ 2
จำเลยที่ 3</v>
          </cell>
          <cell r="BX1314" t="str">
            <v>1-5099-01445-81-1
1-5099-01029-78-7
1-5099-01212-79-4</v>
          </cell>
          <cell r="BY1314" t="str">
            <v>-พบว่ามีกรรมสิทธิ์ในที่ดินโฉนดเลขที่ 78749 ต.ขุนคง อ.หางดง จ.เชียงใหม่(ปลอดจำนอง)(ภาพถ่ายทางอากาศ เป็นพื้นที่ถนน)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 49881 ต.บ้านแหวน อ.หางดง จ.เชียงใหม่(ปลอดจำนอง)</v>
          </cell>
          <cell r="BZ1314" t="str">
            <v>พบทรัพย์</v>
          </cell>
          <cell r="CA1314"/>
          <cell r="CB1314"/>
          <cell r="CC1314" t="str">
            <v>วชิราภรณ์</v>
          </cell>
          <cell r="CD1314"/>
          <cell r="CE1314"/>
          <cell r="CF1314"/>
          <cell r="CG1314"/>
          <cell r="CH1314"/>
          <cell r="CI1314"/>
          <cell r="CJ1314"/>
          <cell r="CK1314"/>
          <cell r="CL1314"/>
          <cell r="CM1314"/>
          <cell r="CN1314">
            <v>244039</v>
          </cell>
          <cell r="CO1314"/>
          <cell r="CP1314"/>
          <cell r="CQ1314"/>
          <cell r="CR1314"/>
          <cell r="CS1314"/>
          <cell r="CT1314"/>
          <cell r="CU1314"/>
          <cell r="CV1314"/>
          <cell r="CW1314"/>
        </row>
        <row r="1315">
          <cell r="B1315">
            <v>2811</v>
          </cell>
          <cell r="C1315">
            <v>1958</v>
          </cell>
          <cell r="D1315">
            <v>29</v>
          </cell>
          <cell r="E1315">
            <v>11</v>
          </cell>
          <cell r="F1315">
            <v>2567</v>
          </cell>
          <cell r="G1315">
            <v>800093579483</v>
          </cell>
          <cell r="H1315" t="str">
            <v>นาย</v>
          </cell>
          <cell r="I1315" t="str">
            <v>ธานินทร์</v>
          </cell>
          <cell r="J1315" t="str">
            <v>โอฬารกิจเรืองชัย</v>
          </cell>
          <cell r="K1315" t="str">
            <v>1 5099 00110 58 1</v>
          </cell>
          <cell r="L1315" t="str">
            <v>บิ๊กซีหางดง</v>
          </cell>
          <cell r="M1315" t="str">
            <v>เชียงใหม่ 3</v>
          </cell>
          <cell r="N1315">
            <v>8</v>
          </cell>
          <cell r="O1315" t="str">
            <v>สินเชื่อธนาคารประชาชน</v>
          </cell>
          <cell r="P1315" t="str">
            <v>1.บุคคลค้ำประกัน</v>
          </cell>
          <cell r="Q1315">
            <v>54991</v>
          </cell>
          <cell r="R1315">
            <v>22821.69</v>
          </cell>
          <cell r="S1315" t="str">
            <v>แขวงเชียงใหม่</v>
          </cell>
          <cell r="T1315" t="str">
            <v>ผบE5198</v>
          </cell>
          <cell r="U1315">
            <v>2567</v>
          </cell>
          <cell r="V1315" t="str">
            <v>ผบE7030</v>
          </cell>
          <cell r="W1315">
            <v>2567</v>
          </cell>
          <cell r="X1315"/>
          <cell r="Y1315"/>
          <cell r="Z1315"/>
          <cell r="AA1315">
            <v>2</v>
          </cell>
          <cell r="AB1315">
            <v>8</v>
          </cell>
          <cell r="AC1315">
            <v>2567</v>
          </cell>
          <cell r="AD1315"/>
          <cell r="AE1315"/>
          <cell r="AF1315"/>
          <cell r="AG1315"/>
          <cell r="AH1315"/>
          <cell r="AI1315"/>
          <cell r="AJ1315"/>
          <cell r="AK1315"/>
          <cell r="AL1315"/>
          <cell r="AM1315"/>
          <cell r="AN1315"/>
          <cell r="AO1315"/>
          <cell r="AP1315"/>
          <cell r="AQ1315"/>
          <cell r="AR1315"/>
          <cell r="AS1315"/>
          <cell r="AT1315"/>
          <cell r="AU1315"/>
          <cell r="AV1315"/>
          <cell r="AW1315"/>
          <cell r="AX1315"/>
          <cell r="AY1315"/>
          <cell r="AZ1315"/>
          <cell r="BA1315"/>
          <cell r="BB1315" t="str">
            <v>//รายงานผลสืบทรัพย์ 13/2/2568</v>
          </cell>
          <cell r="BC1315" t="str">
            <v/>
          </cell>
          <cell r="BD1315" t="str">
            <v/>
          </cell>
          <cell r="BE1315" t="str">
            <v/>
          </cell>
          <cell r="BF1315" t="str">
            <v/>
          </cell>
          <cell r="BG1315" t="str">
            <v/>
          </cell>
          <cell r="BH1315" t="str">
            <v/>
          </cell>
          <cell r="BI1315" t="str">
            <v/>
          </cell>
          <cell r="BJ1315" t="str">
            <v/>
          </cell>
          <cell r="BK1315" t="str">
            <v/>
          </cell>
          <cell r="BL1315" t="str">
            <v/>
          </cell>
          <cell r="BM1315" t="str">
            <v/>
          </cell>
          <cell r="BN1315" t="str">
            <v/>
          </cell>
          <cell r="BO1315" t="str">
            <v/>
          </cell>
          <cell r="BP1315" t="str">
            <v/>
          </cell>
          <cell r="BQ1315" t="str">
            <v/>
          </cell>
          <cell r="BR1315" t="str">
            <v/>
          </cell>
          <cell r="BS1315" t="str">
            <v/>
          </cell>
          <cell r="BT1315" t="str">
            <v>นายธานินทร์ โอฬารกิจเรืองชัย</v>
          </cell>
          <cell r="BU1315">
            <v>888167010033</v>
          </cell>
          <cell r="BV1315" t="str">
            <v>1.นายธานินทร์   โอฬารกิจเรืองชัย
2.นางสาวรมิดา   ท้ายเรือคำ
3.นาวสาวสุมารินทร์หรือกวิตา  ท้ายเรือคำ
4.นายจารุกิตติ์  จันทร์เสม</v>
          </cell>
          <cell r="BW1315" t="str">
            <v>จำเลยที่ 
คู่สมรสจำเลยที่ 1
จำเลยที่ 2
คู่สมรสจำเลยที่ 2</v>
          </cell>
          <cell r="BX1315" t="str">
            <v>1-5099-00110-58-1
3-5603-00610-34-3
1-5603-00178-96-8
1-6099-00131-67-6</v>
          </cell>
          <cell r="BY1315" t="str">
            <v>-ไม่พบว่ามีกรรมสิทธิ์ในที่ดิน อ.หางดง จ.เชียงใหม่
-ไม่พบว่ามีกรรมสิทธิ์ในที่ดิน อ.สันทราย จ.เชียงใหม่
-พบว่ามีกรรมสิทธิ์ในที่ดินโฉนดเลขที่ 16732 ต.ฝายกวาง อ.เชียงคำ จ.พะเยา(ติดจำนอง ธอส)
-ไม่พบว่ามีกรรมสิทธิ์ในที่ดิน อ.สันทราย จ.เชียงใหม่
-ไม่พบว่ามีกรรมสิทธิ์ในที่ดิน อ.เชียงคำ จ.พะเยา
-ไม่พบว่ามีกรรมสิทธิ์ในที่ดิน อ.หางดง จ.เชียงใหม่
-พบว่ามีกรรมสิทธิ์ในที่ดินโฉนดเลขที่ 41825 ต.ป่าไผ่ อ.สันทราย จ.เชียงใหม่(ติดจำนอง กสิกรไทย)
-ไม่พบว่ามีกรรมสิทธิ์ในที่ดิน อ.สันทราย จ.เชียงใหม่</v>
          </cell>
          <cell r="BZ1315" t="str">
            <v>พบทรัพย์</v>
          </cell>
          <cell r="CA1315"/>
          <cell r="CB1315"/>
          <cell r="CC1315" t="str">
            <v>วชิราภรณ์</v>
          </cell>
          <cell r="CD1315"/>
          <cell r="CE1315"/>
          <cell r="CF1315"/>
          <cell r="CG1315"/>
          <cell r="CH1315"/>
          <cell r="CI1315"/>
          <cell r="CJ1315"/>
          <cell r="CK1315"/>
          <cell r="CL1315">
            <v>244029</v>
          </cell>
          <cell r="CM1315"/>
          <cell r="CN1315"/>
          <cell r="CO1315"/>
          <cell r="CP1315"/>
          <cell r="CQ1315"/>
          <cell r="CR1315"/>
          <cell r="CS1315"/>
          <cell r="CT1315"/>
          <cell r="CU1315"/>
          <cell r="CV1315"/>
          <cell r="CW1315"/>
        </row>
        <row r="1316">
          <cell r="B1316">
            <v>2812</v>
          </cell>
          <cell r="C1316">
            <v>1959</v>
          </cell>
          <cell r="D1316">
            <v>29</v>
          </cell>
          <cell r="E1316">
            <v>11</v>
          </cell>
          <cell r="F1316">
            <v>2567</v>
          </cell>
          <cell r="G1316">
            <v>800057266457</v>
          </cell>
          <cell r="H1316" t="str">
            <v>นาย</v>
          </cell>
          <cell r="I1316" t="str">
            <v>สุริยนต์</v>
          </cell>
          <cell r="J1316" t="str">
            <v>ดีพร้อม</v>
          </cell>
          <cell r="K1316" t="str">
            <v>3 6407 00353 19 3</v>
          </cell>
          <cell r="L1316" t="str">
            <v>บิ๊กซีหางดง</v>
          </cell>
          <cell r="M1316" t="str">
            <v>เชียงใหม่ 3</v>
          </cell>
          <cell r="N1316">
            <v>8</v>
          </cell>
          <cell r="O1316" t="str">
            <v>สินเชื่อธนาคารประชาชน</v>
          </cell>
          <cell r="P1316" t="str">
            <v>1.บุคคลค้ำประกัน</v>
          </cell>
          <cell r="Q1316">
            <v>31196</v>
          </cell>
          <cell r="R1316">
            <v>22493.279999999999</v>
          </cell>
          <cell r="S1316" t="str">
            <v>จังหวัดลำพูน</v>
          </cell>
          <cell r="T1316" t="str">
            <v>ผบE2186</v>
          </cell>
          <cell r="U1316">
            <v>2567</v>
          </cell>
          <cell r="V1316" t="str">
            <v>ผบE3105</v>
          </cell>
          <cell r="W1316">
            <v>2567</v>
          </cell>
          <cell r="X1316"/>
          <cell r="Y1316"/>
          <cell r="Z1316"/>
          <cell r="AA1316">
            <v>5</v>
          </cell>
          <cell r="AB1316">
            <v>8</v>
          </cell>
          <cell r="AC1316">
            <v>2567</v>
          </cell>
          <cell r="AD1316"/>
          <cell r="AE1316"/>
          <cell r="AF1316"/>
          <cell r="AG1316"/>
          <cell r="AH1316"/>
          <cell r="AI1316"/>
          <cell r="AJ1316"/>
          <cell r="AK1316"/>
          <cell r="AL1316"/>
          <cell r="AM1316"/>
          <cell r="AN1316"/>
          <cell r="AO1316"/>
          <cell r="AP1316"/>
          <cell r="AQ1316"/>
          <cell r="AR1316"/>
          <cell r="AS1316"/>
          <cell r="AT1316"/>
          <cell r="AU1316"/>
          <cell r="AV1316"/>
          <cell r="AW1316"/>
          <cell r="AX1316"/>
          <cell r="AY1316"/>
          <cell r="AZ1316"/>
          <cell r="BA1316"/>
          <cell r="BB1316" t="str">
            <v>//รายงานผลสืบทรัพย์ 13/2/2568</v>
          </cell>
          <cell r="BC1316" t="str">
            <v/>
          </cell>
          <cell r="BD1316" t="str">
            <v/>
          </cell>
          <cell r="BE1316" t="str">
            <v/>
          </cell>
          <cell r="BF1316" t="str">
            <v/>
          </cell>
          <cell r="BG1316" t="str">
            <v/>
          </cell>
          <cell r="BH1316" t="str">
            <v/>
          </cell>
          <cell r="BI1316" t="str">
            <v/>
          </cell>
          <cell r="BJ1316" t="str">
            <v/>
          </cell>
          <cell r="BK1316" t="str">
            <v/>
          </cell>
          <cell r="BL1316" t="str">
            <v/>
          </cell>
          <cell r="BM1316" t="str">
            <v/>
          </cell>
          <cell r="BN1316" t="str">
            <v/>
          </cell>
          <cell r="BO1316" t="str">
            <v/>
          </cell>
          <cell r="BP1316" t="str">
            <v/>
          </cell>
          <cell r="BQ1316" t="str">
            <v/>
          </cell>
          <cell r="BR1316" t="str">
            <v/>
          </cell>
          <cell r="BS1316" t="str">
            <v/>
          </cell>
          <cell r="BT1316" t="str">
            <v>นายสุริยนต์ ดีพร้อม</v>
          </cell>
          <cell r="BU1316">
            <v>888167010034</v>
          </cell>
          <cell r="BV1316" t="str">
            <v>1.นายสุริยนต์  ดีพร้อม
2.นายธวัชชัย  ติ๊บใจ
3.นางสาวพัศณี    ไตรกระแสชล
4.นายทรงชัย   ไตรกระแสชล</v>
          </cell>
          <cell r="BW1316" t="str">
            <v>จำเลยที่ 1
จำเลยที่ 2
จำเลยที่ 3
คู่สมรสจำเลยที่ 3</v>
          </cell>
          <cell r="BX1316" t="str">
            <v>3-6407-00353-19-3
3-5704-00809-95-8
3-6105-00052-15-7
3-5002-00516-81-7</v>
          </cell>
          <cell r="BY1316" t="str">
            <v>-ไม่พบว่ามีกรรมสิทธิ์ในที่ดิน อ.หางดง จ.เชียงใหม่
-ไม่พบว่ามีกรรมสิทธิ์ในที่ดิน อ.สวรรคโลก จ.สุโขทัย
-ไม่พบว่ามีกรรมสิทธิ์ในที่ดิน อ.หางดง จ.เชียงใหม่
-ไม่พบว่ามีกรรมสิทธิ์ในที่ดิน อ.เทิง จ.เชียงราย
-ไม่พบว่ามีกรรมสิทธิ์ในที่ดิน อ.หางดง จ.เชียงใหม่
-พบว่ามีกรรมสิทธิ์ในที่ดินโฉนดเลขที่ 122598 ต มะเขือแจ้ อ.เมืองลำพูน จ.ลำพูน(ติดจำนอง ธนาคารทหารไทย)
-ไม่พบว่ามีกรรมสิทธิ์ในที่ดิน อ.เมืองลำพูน  จ.ลำพูน</v>
          </cell>
          <cell r="BZ1316" t="str">
            <v>พบทรัพย์</v>
          </cell>
          <cell r="CA1316"/>
          <cell r="CB1316"/>
          <cell r="CC1316" t="str">
            <v>วชิราภรณ์</v>
          </cell>
          <cell r="CD1316"/>
          <cell r="CE1316"/>
          <cell r="CF1316"/>
          <cell r="CG1316"/>
          <cell r="CH1316"/>
          <cell r="CI1316"/>
          <cell r="CJ1316"/>
          <cell r="CK1316"/>
          <cell r="CL1316">
            <v>244029</v>
          </cell>
          <cell r="CM1316"/>
          <cell r="CN1316"/>
          <cell r="CO1316"/>
          <cell r="CP1316"/>
          <cell r="CQ1316"/>
          <cell r="CR1316"/>
          <cell r="CS1316"/>
          <cell r="CT1316"/>
          <cell r="CU1316"/>
          <cell r="CV1316"/>
          <cell r="CW1316"/>
        </row>
        <row r="1317">
          <cell r="B1317">
            <v>2813</v>
          </cell>
          <cell r="C1317">
            <v>1960</v>
          </cell>
          <cell r="D1317">
            <v>16</v>
          </cell>
          <cell r="E1317">
            <v>12</v>
          </cell>
          <cell r="F1317">
            <v>2567</v>
          </cell>
          <cell r="G1317">
            <v>800027671158</v>
          </cell>
          <cell r="H1317" t="str">
            <v>นาง</v>
          </cell>
          <cell r="I1317" t="str">
            <v>ขวัญจิตร</v>
          </cell>
          <cell r="J1317" t="str">
            <v>รินวงศ์</v>
          </cell>
          <cell r="K1317" t="str">
            <v>3-5010-00328-69-4</v>
          </cell>
          <cell r="L1317" t="str">
            <v>แม่อาย</v>
          </cell>
          <cell r="M1317" t="str">
            <v>เชียงใหม่ 1</v>
          </cell>
          <cell r="N1317">
            <v>8</v>
          </cell>
          <cell r="O1317" t="str">
            <v>สินเชื่อธนาคารประชาชน</v>
          </cell>
          <cell r="P1317" t="str">
            <v>1.บุคคลค้ำประกัน</v>
          </cell>
          <cell r="Q1317"/>
          <cell r="R1317"/>
          <cell r="S1317" t="str">
            <v>จังหวัดฝาง</v>
          </cell>
          <cell r="T1317" t="str">
            <v>ผบE501</v>
          </cell>
          <cell r="U1317">
            <v>2563</v>
          </cell>
          <cell r="V1317" t="str">
            <v>ผบE118</v>
          </cell>
          <cell r="W1317">
            <v>2564</v>
          </cell>
          <cell r="X1317"/>
          <cell r="Y1317"/>
          <cell r="Z1317"/>
          <cell r="AA1317">
            <v>10</v>
          </cell>
          <cell r="AB1317">
            <v>3</v>
          </cell>
          <cell r="AC1317">
            <v>2564</v>
          </cell>
          <cell r="AD1317"/>
          <cell r="AE1317"/>
          <cell r="AF1317"/>
          <cell r="AG1317"/>
          <cell r="AH1317"/>
          <cell r="AI1317"/>
          <cell r="AJ1317"/>
          <cell r="AK1317"/>
          <cell r="AL1317"/>
          <cell r="AM1317"/>
          <cell r="AN1317"/>
          <cell r="AO1317"/>
          <cell r="AP1317"/>
          <cell r="AQ1317"/>
          <cell r="AR1317"/>
          <cell r="AS1317"/>
          <cell r="AT1317"/>
          <cell r="AU1317"/>
          <cell r="AV1317"/>
          <cell r="AW1317"/>
          <cell r="AX1317"/>
          <cell r="AY1317"/>
          <cell r="AZ1317"/>
          <cell r="BA1317"/>
          <cell r="BB1317" t="str">
            <v>คำสั่งดำเนินงานวันที่ 6/12/2567 // รายงานคดีวันที่  24/1/2568</v>
          </cell>
          <cell r="BC1317" t="str">
            <v/>
          </cell>
          <cell r="BD1317" t="str">
            <v/>
          </cell>
          <cell r="BE1317" t="str">
            <v/>
          </cell>
          <cell r="BF1317" t="str">
            <v/>
          </cell>
          <cell r="BG1317" t="str">
            <v/>
          </cell>
          <cell r="BH1317" t="str">
            <v/>
          </cell>
          <cell r="BI1317" t="str">
            <v/>
          </cell>
          <cell r="BJ1317" t="str">
            <v/>
          </cell>
          <cell r="BK1317" t="str">
            <v/>
          </cell>
          <cell r="BL1317" t="str">
            <v/>
          </cell>
          <cell r="BM1317" t="str">
            <v/>
          </cell>
          <cell r="BN1317" t="str">
            <v/>
          </cell>
          <cell r="BO1317" t="str">
            <v/>
          </cell>
          <cell r="BP1317" t="str">
            <v/>
          </cell>
          <cell r="BQ1317" t="str">
            <v/>
          </cell>
          <cell r="BR1317" t="str">
            <v/>
          </cell>
          <cell r="BS1317" t="str">
            <v/>
          </cell>
          <cell r="BT1317" t="str">
            <v>นางขวัญจิตร รินวงศ์</v>
          </cell>
          <cell r="BU1317">
            <v>883263012234</v>
          </cell>
          <cell r="BV1317" t="str">
            <v>1.นางขวัยจิตร รินวงศ์
2.นายสายัณห์ รินวงศ์
3.นางอรพรรณ ศรีถาวร
4.นายปฏิญญา ศรีถาวร
5.นางสาวบุญญิสา กิตตินิโภคิน</v>
          </cell>
          <cell r="BW1317" t="str">
            <v xml:space="preserve">จำเลยที่ 1
คู่สมรสจำเลยที่ 1
จำเลยที่ 2
คู่สมรสจำเลยที่ 2
จำเลยที่ 3
</v>
          </cell>
          <cell r="BX1317" t="str">
            <v>3-5010-00328-69-4
3-5009-00578-77-7
1-5009-00018-62-7
3-6606-00771-23-6
3-5010-00180-80-8</v>
          </cell>
          <cell r="BY1317"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26591 ต.ตลาดใหญ่ อ.ดอยสะเก็ด จ.เชียงใหม่ (ติดจำนอง)
-พบว่ามีกรรมสิทธิ์ในที่ดินโฉนดเลขที่ 74652 ต.ตลาดใหญ่ อ.ดอยสะเก็ด จ.เชียงใหม่ (ติดจำนอง)</v>
          </cell>
          <cell r="BZ1317" t="str">
            <v>พบ</v>
          </cell>
          <cell r="CA1317"/>
          <cell r="CB1317"/>
          <cell r="CC1317" t="str">
            <v>ปฏิยุทธ์</v>
          </cell>
          <cell r="CD1317"/>
          <cell r="CE1317"/>
          <cell r="CF1317"/>
          <cell r="CG1317"/>
          <cell r="CH1317"/>
          <cell r="CI1317"/>
          <cell r="CJ1317"/>
          <cell r="CK1317"/>
          <cell r="CL1317"/>
          <cell r="CM1317"/>
          <cell r="CN1317"/>
          <cell r="CO1317"/>
          <cell r="CP1317"/>
          <cell r="CQ1317"/>
          <cell r="CR1317"/>
          <cell r="CS1317"/>
          <cell r="CT1317"/>
          <cell r="CU1317"/>
          <cell r="CV1317"/>
          <cell r="CW1317"/>
        </row>
        <row r="1318">
          <cell r="B1318">
            <v>2814</v>
          </cell>
          <cell r="C1318">
            <v>1961</v>
          </cell>
          <cell r="D1318">
            <v>16</v>
          </cell>
          <cell r="E1318">
            <v>12</v>
          </cell>
          <cell r="F1318">
            <v>2567</v>
          </cell>
          <cell r="G1318">
            <v>800074848378</v>
          </cell>
          <cell r="H1318" t="str">
            <v>นางสาว</v>
          </cell>
          <cell r="I1318" t="str">
            <v xml:space="preserve">พรภัครัส  </v>
          </cell>
          <cell r="J1318" t="str">
            <v>นาระทะ</v>
          </cell>
          <cell r="K1318" t="str">
            <v>3-5014-00071-23-2</v>
          </cell>
          <cell r="L1318" t="str">
            <v>สันทราย</v>
          </cell>
          <cell r="M1318" t="str">
            <v>เชียงใหม่ 2</v>
          </cell>
          <cell r="N1318">
            <v>8</v>
          </cell>
          <cell r="O1318" t="str">
            <v>สินเชื่อธนาคารประชาชน</v>
          </cell>
          <cell r="P1318" t="str">
            <v>1.บุคคลค้ำประกัน</v>
          </cell>
          <cell r="Q1318"/>
          <cell r="R1318"/>
          <cell r="S1318" t="str">
            <v>แขวงเชียงใหม่</v>
          </cell>
          <cell r="T1318" t="str">
            <v>ผบE6240</v>
          </cell>
          <cell r="U1318">
            <v>2565</v>
          </cell>
          <cell r="V1318" t="str">
            <v>ผบE1701</v>
          </cell>
          <cell r="W1318">
            <v>2566</v>
          </cell>
          <cell r="X1318">
            <v>7</v>
          </cell>
          <cell r="Y1318">
            <v>3</v>
          </cell>
          <cell r="Z1318">
            <v>2566</v>
          </cell>
          <cell r="AA1318"/>
          <cell r="AB1318"/>
          <cell r="AC1318"/>
          <cell r="AD1318"/>
          <cell r="AE1318"/>
          <cell r="AF1318"/>
          <cell r="AG1318"/>
          <cell r="AH1318"/>
          <cell r="AI1318"/>
          <cell r="AJ1318"/>
          <cell r="AK1318"/>
          <cell r="AL1318"/>
          <cell r="AM1318"/>
          <cell r="AN1318"/>
          <cell r="AO1318"/>
          <cell r="AP1318"/>
          <cell r="AQ1318"/>
          <cell r="AR1318"/>
          <cell r="AS1318"/>
          <cell r="AT1318"/>
          <cell r="AU1318"/>
          <cell r="AV1318"/>
          <cell r="AW1318"/>
          <cell r="AX1318"/>
          <cell r="AY1318"/>
          <cell r="AZ1318"/>
          <cell r="BA1318"/>
          <cell r="BB1318" t="str">
            <v>คำสั่งดำเนินงานวันที่ 6/12/2567 // รายงานคดีวันที่  24/1/2568</v>
          </cell>
          <cell r="BC1318" t="str">
            <v/>
          </cell>
          <cell r="BD1318" t="str">
            <v/>
          </cell>
          <cell r="BE1318" t="str">
            <v/>
          </cell>
          <cell r="BF1318" t="str">
            <v/>
          </cell>
          <cell r="BG1318" t="str">
            <v/>
          </cell>
          <cell r="BH1318" t="str">
            <v/>
          </cell>
          <cell r="BI1318" t="str">
            <v/>
          </cell>
          <cell r="BJ1318" t="str">
            <v/>
          </cell>
          <cell r="BK1318" t="str">
            <v/>
          </cell>
          <cell r="BL1318" t="str">
            <v/>
          </cell>
          <cell r="BM1318" t="str">
            <v/>
          </cell>
          <cell r="BN1318" t="str">
            <v/>
          </cell>
          <cell r="BO1318" t="str">
            <v/>
          </cell>
          <cell r="BP1318" t="str">
            <v/>
          </cell>
          <cell r="BQ1318" t="str">
            <v/>
          </cell>
          <cell r="BR1318" t="str">
            <v/>
          </cell>
          <cell r="BS1318" t="str">
            <v/>
          </cell>
          <cell r="BT1318" t="str">
            <v>นางสาวพรภัครัส   นาระทะ</v>
          </cell>
          <cell r="BU1318">
            <v>883265010302</v>
          </cell>
          <cell r="BV1318" t="str">
            <v>1.นางสาวภูริชญาพัชร ดวงคำ
2.นางจิราพร เมืองมูล
3.นายนิคม เมืองมูล
4.นายเฉลมพล อะกะเรือน</v>
          </cell>
          <cell r="BW1318" t="str">
            <v xml:space="preserve">จำเลยที่ 1
จำเลยที่ 2
คู่สมรสจำเลยที่ 2
จำเลยที่ 3
</v>
          </cell>
          <cell r="BX1318" t="str">
            <v>3-5014-00071-23-2
1-5099-00134-83-8
5-5106-00002-98-1
3-5106-00278-06-9</v>
          </cell>
          <cell r="BY131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อ.ป่าซาง จ.ลำพูน</v>
          </cell>
          <cell r="BZ1318" t="str">
            <v>ไม่พบ</v>
          </cell>
          <cell r="CA1318"/>
          <cell r="CB1318"/>
          <cell r="CC1318" t="str">
            <v>ปฏิยุทธ์</v>
          </cell>
          <cell r="CD1318"/>
          <cell r="CE1318"/>
          <cell r="CF1318"/>
          <cell r="CG1318"/>
          <cell r="CH1318"/>
          <cell r="CI1318"/>
          <cell r="CJ1318"/>
          <cell r="CK1318"/>
          <cell r="CL1318"/>
          <cell r="CM1318"/>
          <cell r="CN1318"/>
          <cell r="CO1318"/>
          <cell r="CP1318"/>
          <cell r="CQ1318"/>
          <cell r="CR1318"/>
          <cell r="CS1318"/>
          <cell r="CT1318"/>
          <cell r="CU1318"/>
          <cell r="CV1318"/>
          <cell r="CW1318"/>
        </row>
        <row r="1319">
          <cell r="B1319">
            <v>2815</v>
          </cell>
          <cell r="C1319">
            <v>1962</v>
          </cell>
          <cell r="D1319">
            <v>16</v>
          </cell>
          <cell r="E1319">
            <v>12</v>
          </cell>
          <cell r="F1319">
            <v>2567</v>
          </cell>
          <cell r="G1319">
            <v>800066590954</v>
          </cell>
          <cell r="H1319" t="str">
            <v>นางสาว</v>
          </cell>
          <cell r="I1319" t="str">
            <v>เพ็ญพรรณ</v>
          </cell>
          <cell r="J1319" t="str">
            <v>ฤทธิ์ฤาชัย</v>
          </cell>
          <cell r="K1319"/>
          <cell r="L1319" t="str">
            <v>มีโชค พลาซ่า</v>
          </cell>
          <cell r="M1319" t="str">
            <v>เชียงใหม่ 2</v>
          </cell>
          <cell r="N1319">
            <v>8</v>
          </cell>
          <cell r="O1319" t="str">
            <v>สินเชื่อธนาคารประชาชน</v>
          </cell>
          <cell r="P1319" t="str">
            <v>1.บุคคลค้ำประกัน</v>
          </cell>
          <cell r="Q1319"/>
          <cell r="R1319"/>
          <cell r="S1319" t="str">
            <v>แขวงเชียงใหม่</v>
          </cell>
          <cell r="T1319" t="str">
            <v>ผบE1444</v>
          </cell>
          <cell r="U1319">
            <v>2566</v>
          </cell>
          <cell r="V1319" t="str">
            <v>ผบE3243</v>
          </cell>
          <cell r="W1319">
            <v>2566</v>
          </cell>
          <cell r="X1319">
            <v>16</v>
          </cell>
          <cell r="Y1319">
            <v>5</v>
          </cell>
          <cell r="Z1319">
            <v>2566</v>
          </cell>
          <cell r="AA1319"/>
          <cell r="AB1319"/>
          <cell r="AC1319"/>
          <cell r="AD1319"/>
          <cell r="AE1319"/>
          <cell r="AF1319"/>
          <cell r="AG1319"/>
          <cell r="AH1319"/>
          <cell r="AI1319"/>
          <cell r="AJ1319"/>
          <cell r="AK1319"/>
          <cell r="AL1319"/>
          <cell r="AM1319"/>
          <cell r="AN1319"/>
          <cell r="AO1319"/>
          <cell r="AP1319"/>
          <cell r="AQ1319"/>
          <cell r="AR1319"/>
          <cell r="AS1319"/>
          <cell r="AT1319"/>
          <cell r="AU1319"/>
          <cell r="AV1319"/>
          <cell r="AW1319"/>
          <cell r="AX1319"/>
          <cell r="AY1319"/>
          <cell r="AZ1319"/>
          <cell r="BA1319"/>
          <cell r="BB1319" t="str">
            <v>คำสั่งดำเนินงานวันที่ 6/12/2567 // รายงานคดีวันที่  24/1/2568</v>
          </cell>
          <cell r="BC1319" t="str">
            <v/>
          </cell>
          <cell r="BD1319" t="str">
            <v/>
          </cell>
          <cell r="BE1319" t="str">
            <v/>
          </cell>
          <cell r="BF1319" t="str">
            <v/>
          </cell>
          <cell r="BG1319" t="str">
            <v/>
          </cell>
          <cell r="BH1319" t="str">
            <v/>
          </cell>
          <cell r="BI1319" t="str">
            <v/>
          </cell>
          <cell r="BJ1319" t="str">
            <v/>
          </cell>
          <cell r="BK1319" t="str">
            <v/>
          </cell>
          <cell r="BL1319" t="str">
            <v/>
          </cell>
          <cell r="BM1319" t="str">
            <v/>
          </cell>
          <cell r="BN1319" t="str">
            <v/>
          </cell>
          <cell r="BO1319" t="str">
            <v/>
          </cell>
          <cell r="BP1319" t="str">
            <v/>
          </cell>
          <cell r="BQ1319" t="str">
            <v/>
          </cell>
          <cell r="BR1319" t="str">
            <v/>
          </cell>
          <cell r="BS1319" t="str">
            <v/>
          </cell>
          <cell r="BT1319" t="str">
            <v>นางสาวเพ็ญพรรณ ฤทธิ์ฤาชัย</v>
          </cell>
          <cell r="BU1319">
            <v>883265010696</v>
          </cell>
          <cell r="BV1319" t="str">
            <v>1.นางสาวเพ็ญพรรณ ฤทธ์ฤาชัย
2.นางสาวเพ็ญพักตรา ฤทธิ์ฤาชัย
3.นางาวสายอรุณ พิยศ</v>
          </cell>
          <cell r="BW1319" t="str">
            <v>จำเลยที่ 1
จำเลยที่ 2
จำเลยที่ 3</v>
          </cell>
          <cell r="BX1319" t="str">
            <v xml:space="preserve">1-4799-00002-35-5
3-4799-00125-18-6
3-5710-00098-82-6
</v>
          </cell>
          <cell r="BY1319"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55544 ต.สันปูเลย อ.ดอยสะเก็ด จ.เชียงใหม่ (ติดจำนอง)</v>
          </cell>
          <cell r="BZ1319" t="str">
            <v>พบ</v>
          </cell>
          <cell r="CA1319"/>
          <cell r="CB1319"/>
          <cell r="CC1319" t="str">
            <v>ปฏิยุทธ์</v>
          </cell>
          <cell r="CD1319"/>
          <cell r="CE1319"/>
          <cell r="CF1319"/>
          <cell r="CG1319"/>
          <cell r="CH1319"/>
          <cell r="CI1319"/>
          <cell r="CJ1319"/>
          <cell r="CK1319"/>
          <cell r="CL1319"/>
          <cell r="CM1319"/>
          <cell r="CN1319"/>
          <cell r="CO1319"/>
          <cell r="CP1319"/>
          <cell r="CQ1319"/>
          <cell r="CR1319"/>
          <cell r="CS1319"/>
          <cell r="CT1319"/>
          <cell r="CU1319"/>
          <cell r="CV1319"/>
          <cell r="CW1319"/>
        </row>
        <row r="1320">
          <cell r="B1320">
            <v>2816</v>
          </cell>
          <cell r="C1320">
            <v>1963</v>
          </cell>
          <cell r="D1320">
            <v>16</v>
          </cell>
          <cell r="E1320">
            <v>12</v>
          </cell>
          <cell r="F1320">
            <v>2567</v>
          </cell>
          <cell r="G1320">
            <v>800049170833</v>
          </cell>
          <cell r="H1320" t="str">
            <v>นาย</v>
          </cell>
          <cell r="I1320" t="str">
            <v xml:space="preserve">จีระพันธ์ </v>
          </cell>
          <cell r="J1320" t="str">
            <v>คันธวรรณ</v>
          </cell>
          <cell r="K1320" t="str">
            <v>3-5006-00337-23-5</v>
          </cell>
          <cell r="L1320" t="str">
            <v xml:space="preserve">แม่แตง </v>
          </cell>
          <cell r="M1320" t="str">
            <v>เชียงใหม่ 2</v>
          </cell>
          <cell r="N1320">
            <v>8</v>
          </cell>
          <cell r="O1320" t="str">
            <v>สินเชื่อธนาคารประชาชน</v>
          </cell>
          <cell r="P1320" t="str">
            <v>1.บุคคลค้ำประกัน</v>
          </cell>
          <cell r="Q1320"/>
          <cell r="R1320"/>
          <cell r="S1320" t="str">
            <v>แขวงเชียงดาว</v>
          </cell>
          <cell r="T1320" t="str">
            <v>ผบE141</v>
          </cell>
          <cell r="U1320">
            <v>2566</v>
          </cell>
          <cell r="V1320" t="str">
            <v>ผบE295</v>
          </cell>
          <cell r="W1320">
            <v>2566</v>
          </cell>
          <cell r="X1320">
            <v>3</v>
          </cell>
          <cell r="Y1320">
            <v>5</v>
          </cell>
          <cell r="Z1320">
            <v>2566</v>
          </cell>
          <cell r="AA1320"/>
          <cell r="AB1320"/>
          <cell r="AC1320"/>
          <cell r="AD1320"/>
          <cell r="AE1320"/>
          <cell r="AF1320"/>
          <cell r="AG1320"/>
          <cell r="AH1320"/>
          <cell r="AI1320"/>
          <cell r="AJ1320"/>
          <cell r="AK1320"/>
          <cell r="AL1320"/>
          <cell r="AM1320"/>
          <cell r="AN1320"/>
          <cell r="AO1320"/>
          <cell r="AP1320"/>
          <cell r="AQ1320"/>
          <cell r="AR1320"/>
          <cell r="AS1320"/>
          <cell r="AT1320"/>
          <cell r="AU1320"/>
          <cell r="AV1320"/>
          <cell r="AW1320"/>
          <cell r="AX1320"/>
          <cell r="AY1320"/>
          <cell r="AZ1320"/>
          <cell r="BA1320"/>
          <cell r="BB1320" t="str">
            <v>คำสั่งดำเนินงานวันที่ 6/12/2567 // รายงานคดีวันที่  24/1/2568</v>
          </cell>
          <cell r="BC1320" t="str">
            <v/>
          </cell>
          <cell r="BD1320" t="str">
            <v/>
          </cell>
          <cell r="BE1320" t="str">
            <v/>
          </cell>
          <cell r="BF1320" t="str">
            <v/>
          </cell>
          <cell r="BG1320" t="str">
            <v/>
          </cell>
          <cell r="BH1320" t="str">
            <v/>
          </cell>
          <cell r="BI1320" t="str">
            <v/>
          </cell>
          <cell r="BJ1320" t="str">
            <v/>
          </cell>
          <cell r="BK1320" t="str">
            <v/>
          </cell>
          <cell r="BL1320" t="str">
            <v/>
          </cell>
          <cell r="BM1320" t="str">
            <v/>
          </cell>
          <cell r="BN1320" t="str">
            <v/>
          </cell>
          <cell r="BO1320" t="str">
            <v/>
          </cell>
          <cell r="BP1320" t="str">
            <v/>
          </cell>
          <cell r="BQ1320" t="str">
            <v/>
          </cell>
          <cell r="BR1320" t="str">
            <v/>
          </cell>
          <cell r="BS1320" t="str">
            <v/>
          </cell>
          <cell r="BT1320" t="str">
            <v>นายจีระพันธ์  คันธวรรณ</v>
          </cell>
          <cell r="BU1320">
            <v>883265010865</v>
          </cell>
          <cell r="BV1320" t="str">
            <v>1.นายจีระพันธ์ คันธวรรณ
2.นางผ่องพรรณ จันทร์แก้ว
3.นายปฐมพร จันทอน
4.นางสาวอาริยาพร ขันธรรม</v>
          </cell>
          <cell r="BW1320" t="str">
            <v>จำเลยที่ 1
จำเลยที่ 2
จำเลยที่ 3
คู่สมรสจำเลยที่ 3</v>
          </cell>
          <cell r="BX1320" t="str">
            <v>3-5006-00337-23-5
3-5006-00491-79-0
1-5099-00786-32-1
1-5006-00076-89-3</v>
          </cell>
          <cell r="BY132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เขตบางแค จ.กรุงเทพมหานคร
-ไม่พบว่ามีกรรมสิทธิ์ในที่ดิน อ.แม่แตง จ.เชียงใหม่
-ไม่พบว่ามีกรรมสิทธิ์ในที่ดิน เขตบางแค จ.กรุงเทพมหานคร</v>
          </cell>
          <cell r="BZ1320" t="str">
            <v>ไม่พบ</v>
          </cell>
          <cell r="CA1320"/>
          <cell r="CB1320"/>
          <cell r="CC1320" t="str">
            <v>ปฏิยุทธ์</v>
          </cell>
          <cell r="CD1320"/>
          <cell r="CE1320"/>
          <cell r="CF1320"/>
          <cell r="CG1320"/>
          <cell r="CH1320"/>
          <cell r="CI1320"/>
          <cell r="CJ1320"/>
          <cell r="CK1320"/>
          <cell r="CL1320"/>
          <cell r="CM1320"/>
          <cell r="CN1320"/>
          <cell r="CO1320"/>
          <cell r="CP1320"/>
          <cell r="CQ1320"/>
          <cell r="CR1320"/>
          <cell r="CS1320"/>
          <cell r="CT1320"/>
          <cell r="CU1320"/>
          <cell r="CV1320"/>
          <cell r="CW1320"/>
        </row>
        <row r="1321">
          <cell r="B1321">
            <v>2817</v>
          </cell>
          <cell r="C1321">
            <v>1964</v>
          </cell>
          <cell r="D1321">
            <v>16</v>
          </cell>
          <cell r="E1321">
            <v>12</v>
          </cell>
          <cell r="F1321">
            <v>2567</v>
          </cell>
          <cell r="G1321">
            <v>800098011144</v>
          </cell>
          <cell r="H1321" t="str">
            <v>นาย</v>
          </cell>
          <cell r="I1321" t="str">
            <v xml:space="preserve">นิรุต </v>
          </cell>
          <cell r="J1321" t="str">
            <v>สันคำ</v>
          </cell>
          <cell r="K1321" t="str">
            <v>1-4111-00299-40-2</v>
          </cell>
          <cell r="L1321" t="str">
            <v>แม่แตง</v>
          </cell>
          <cell r="M1321" t="str">
            <v>เชียงใหม่ 2</v>
          </cell>
          <cell r="N1321">
            <v>8</v>
          </cell>
          <cell r="O1321" t="str">
            <v>สินเชื่อธนาคารประชาชน</v>
          </cell>
          <cell r="P1321" t="str">
            <v>1.บุคคลค้ำประกัน</v>
          </cell>
          <cell r="Q1321"/>
          <cell r="R1321"/>
          <cell r="S1321" t="str">
            <v>แขวงเชียงดาว</v>
          </cell>
          <cell r="T1321" t="str">
            <v>ผบE142</v>
          </cell>
          <cell r="U1321">
            <v>2566</v>
          </cell>
          <cell r="V1321" t="str">
            <v>ผบE263</v>
          </cell>
          <cell r="W1321">
            <v>2566</v>
          </cell>
          <cell r="X1321"/>
          <cell r="Y1321"/>
          <cell r="Z1321"/>
          <cell r="AA1321">
            <v>20</v>
          </cell>
          <cell r="AB1321">
            <v>4</v>
          </cell>
          <cell r="AC1321">
            <v>2566</v>
          </cell>
          <cell r="AD1321"/>
          <cell r="AE1321"/>
          <cell r="AF1321"/>
          <cell r="AG1321"/>
          <cell r="AH1321"/>
          <cell r="AI1321"/>
          <cell r="AJ1321"/>
          <cell r="AK1321"/>
          <cell r="AL1321"/>
          <cell r="AM1321"/>
          <cell r="AN1321"/>
          <cell r="AO1321"/>
          <cell r="AP1321"/>
          <cell r="AQ1321"/>
          <cell r="AR1321"/>
          <cell r="AS1321"/>
          <cell r="AT1321"/>
          <cell r="AU1321"/>
          <cell r="AV1321"/>
          <cell r="AW1321"/>
          <cell r="AX1321"/>
          <cell r="AY1321"/>
          <cell r="AZ1321"/>
          <cell r="BA1321"/>
          <cell r="BB1321" t="str">
            <v>คำสั่งดำเนินงานวันที่ 6/12/2567 // รายงานคดีวันที่  24/1/2568</v>
          </cell>
          <cell r="BC1321" t="str">
            <v/>
          </cell>
          <cell r="BD1321" t="str">
            <v/>
          </cell>
          <cell r="BE1321" t="str">
            <v/>
          </cell>
          <cell r="BF1321" t="str">
            <v/>
          </cell>
          <cell r="BG1321" t="str">
            <v/>
          </cell>
          <cell r="BH1321" t="str">
            <v/>
          </cell>
          <cell r="BI1321" t="str">
            <v/>
          </cell>
          <cell r="BJ1321" t="str">
            <v/>
          </cell>
          <cell r="BK1321" t="str">
            <v/>
          </cell>
          <cell r="BL1321" t="str">
            <v/>
          </cell>
          <cell r="BM1321" t="str">
            <v/>
          </cell>
          <cell r="BN1321" t="str">
            <v/>
          </cell>
          <cell r="BO1321" t="str">
            <v/>
          </cell>
          <cell r="BP1321" t="str">
            <v/>
          </cell>
          <cell r="BQ1321" t="str">
            <v/>
          </cell>
          <cell r="BR1321" t="str">
            <v/>
          </cell>
          <cell r="BS1321" t="str">
            <v/>
          </cell>
          <cell r="BT1321" t="str">
            <v>นายนิรุต  สันคำ</v>
          </cell>
          <cell r="BU1321">
            <v>883265010867</v>
          </cell>
          <cell r="BV1321" t="str">
            <v>1.นายนิรุต สันคำ
2.นายอภชาติ อินตายวง
3.นางสาวอรทัย ถิ่นที่ 
4.นายปิยะนันตื ตุ่มคำ</v>
          </cell>
          <cell r="BW1321" t="str">
            <v>จำเลยที่ 1
จำเลยที่ 2
จำเลยที่ 3
คู่สมรสจำเลยที่ 3</v>
          </cell>
          <cell r="BX1321" t="str">
            <v>1-4111-00299-40-2
3-5013-00363-98-3
1-5099-00005-76-1
1-5099-00649-15-3</v>
          </cell>
          <cell r="BY1321" t="str">
            <v>-ไม่พบว่ามีกรรมสิทธิ์ในที่ดิน อ.แม่แตง จ.เชียงใหม่
-ไม่พบว่ามีกรรมสิทธิ์ในที่ดิน อ.แม่แตง จ.เชียงใหม่
-ไม่พบว่ามีกรรมสิทธิ์ในที่ดิน อ.แออน จ.เชียงใหม่
-ไม่พบว่ามีกรรมสิทธิ์ในที่ดิน อ.แม่แตง จ.เชียงใหม่
-พบว่ามีกรรมสิทธิ์ในที่ดินโฉนดเลขที่ 27567 ต.ขี้เหล็ก อ.แม่ริม จ.เชียงใหม่ (ปลอดจำนอง)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v>
          </cell>
          <cell r="BZ1321" t="str">
            <v>พบ</v>
          </cell>
          <cell r="CA1321"/>
          <cell r="CB1321"/>
          <cell r="CC1321" t="str">
            <v>ปฏิยุทธ์</v>
          </cell>
          <cell r="CD1321"/>
          <cell r="CE1321"/>
          <cell r="CF1321"/>
          <cell r="CG1321"/>
          <cell r="CH1321"/>
          <cell r="CI1321"/>
          <cell r="CJ1321"/>
          <cell r="CK1321"/>
          <cell r="CL1321"/>
          <cell r="CM1321"/>
          <cell r="CN1321"/>
          <cell r="CO1321"/>
          <cell r="CP1321"/>
          <cell r="CQ1321"/>
          <cell r="CR1321"/>
          <cell r="CS1321"/>
          <cell r="CT1321"/>
          <cell r="CU1321"/>
          <cell r="CV1321"/>
          <cell r="CW1321"/>
        </row>
        <row r="1322">
          <cell r="B1322">
            <v>2818</v>
          </cell>
          <cell r="C1322">
            <v>1965</v>
          </cell>
          <cell r="D1322">
            <v>16</v>
          </cell>
          <cell r="E1322">
            <v>12</v>
          </cell>
          <cell r="F1322">
            <v>2567</v>
          </cell>
          <cell r="G1322">
            <v>800095595230</v>
          </cell>
          <cell r="H1322" t="str">
            <v>นาย</v>
          </cell>
          <cell r="I1322" t="str">
            <v>สิทธิโชค</v>
          </cell>
          <cell r="J1322" t="str">
            <v>ดาราวงษ์</v>
          </cell>
          <cell r="K1322" t="str">
            <v>1-5099-00673-98-4</v>
          </cell>
          <cell r="L1322" t="str">
            <v>มีโชค พลาซ่า</v>
          </cell>
          <cell r="M1322" t="str">
            <v>เชียงใหม่ 2</v>
          </cell>
          <cell r="N1322">
            <v>8</v>
          </cell>
          <cell r="O1322" t="str">
            <v>สินเชื่อธนาคารประชาชน</v>
          </cell>
          <cell r="P1322" t="str">
            <v>1.บุคคลค้ำประกัน</v>
          </cell>
          <cell r="Q1322"/>
          <cell r="R1322"/>
          <cell r="S1322" t="str">
            <v>แขวงเชียงดาว</v>
          </cell>
          <cell r="T1322" t="str">
            <v>ผบE465</v>
          </cell>
          <cell r="U1322">
            <v>2566</v>
          </cell>
          <cell r="V1322" t="str">
            <v>ผบE578</v>
          </cell>
          <cell r="W1322">
            <v>2566</v>
          </cell>
          <cell r="X1322">
            <v>4</v>
          </cell>
          <cell r="Y1322">
            <v>7</v>
          </cell>
          <cell r="Z1322">
            <v>2566</v>
          </cell>
          <cell r="AA1322"/>
          <cell r="AB1322"/>
          <cell r="AC1322"/>
          <cell r="AD1322"/>
          <cell r="AE1322"/>
          <cell r="AF1322"/>
          <cell r="AG1322"/>
          <cell r="AH1322"/>
          <cell r="AI1322"/>
          <cell r="AJ1322"/>
          <cell r="AK1322"/>
          <cell r="AL1322"/>
          <cell r="AM1322"/>
          <cell r="AN1322"/>
          <cell r="AO1322"/>
          <cell r="AP1322"/>
          <cell r="AQ1322"/>
          <cell r="AR1322"/>
          <cell r="AS1322"/>
          <cell r="AT1322"/>
          <cell r="AU1322"/>
          <cell r="AV1322"/>
          <cell r="AW1322"/>
          <cell r="AX1322"/>
          <cell r="AY1322"/>
          <cell r="AZ1322"/>
          <cell r="BA1322"/>
          <cell r="BB1322" t="str">
            <v>คำสั่งดำเนินงานวันที่ 6/12/2567 // รายงานคดีวันที่  24/1/2568</v>
          </cell>
          <cell r="BC1322" t="str">
            <v/>
          </cell>
          <cell r="BD1322" t="str">
            <v/>
          </cell>
          <cell r="BE1322" t="str">
            <v/>
          </cell>
          <cell r="BF1322" t="str">
            <v/>
          </cell>
          <cell r="BG1322" t="str">
            <v/>
          </cell>
          <cell r="BH1322" t="str">
            <v/>
          </cell>
          <cell r="BI1322" t="str">
            <v/>
          </cell>
          <cell r="BJ1322" t="str">
            <v/>
          </cell>
          <cell r="BK1322" t="str">
            <v/>
          </cell>
          <cell r="BL1322" t="str">
            <v/>
          </cell>
          <cell r="BM1322" t="str">
            <v/>
          </cell>
          <cell r="BN1322" t="str">
            <v/>
          </cell>
          <cell r="BO1322" t="str">
            <v/>
          </cell>
          <cell r="BP1322" t="str">
            <v/>
          </cell>
          <cell r="BQ1322" t="str">
            <v/>
          </cell>
          <cell r="BR1322" t="str">
            <v/>
          </cell>
          <cell r="BS1322" t="str">
            <v/>
          </cell>
          <cell r="BT1322" t="str">
            <v>นายสิทธิโชค ดาราวงษ์</v>
          </cell>
          <cell r="BU1322">
            <v>883266010108</v>
          </cell>
          <cell r="BV1322" t="str">
            <v>1.นายสิทธิโชค ดาราวงษ์
2.นายเพทาย พิสุทธิศุภร</v>
          </cell>
          <cell r="BW1322" t="str">
            <v>จำเลยที่ 1
จำเลยที่ 2</v>
          </cell>
          <cell r="BX1322" t="str">
            <v>1-5099-00673-98-4
3-3099-00225-45-9</v>
          </cell>
          <cell r="BY1322"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v>
          </cell>
          <cell r="BZ1322" t="str">
            <v>ไม่พบ</v>
          </cell>
          <cell r="CA1322"/>
          <cell r="CB1322"/>
          <cell r="CC1322" t="str">
            <v>ปฏิยุทธ์</v>
          </cell>
          <cell r="CD1322"/>
          <cell r="CE1322"/>
          <cell r="CF1322"/>
          <cell r="CG1322"/>
          <cell r="CH1322"/>
          <cell r="CI1322"/>
          <cell r="CJ1322"/>
          <cell r="CK1322"/>
          <cell r="CL1322"/>
          <cell r="CM1322"/>
          <cell r="CN1322"/>
          <cell r="CO1322"/>
          <cell r="CP1322"/>
          <cell r="CQ1322"/>
          <cell r="CR1322"/>
          <cell r="CS1322"/>
          <cell r="CT1322"/>
          <cell r="CU1322"/>
          <cell r="CV1322"/>
          <cell r="CW1322"/>
        </row>
        <row r="1323">
          <cell r="B1323">
            <v>2819</v>
          </cell>
          <cell r="C1323">
            <v>1966</v>
          </cell>
          <cell r="D1323">
            <v>23</v>
          </cell>
          <cell r="E1323">
            <v>12</v>
          </cell>
          <cell r="F1323">
            <v>2567</v>
          </cell>
          <cell r="G1323">
            <v>800094061648</v>
          </cell>
          <cell r="H1323" t="str">
            <v>นาย</v>
          </cell>
          <cell r="I1323" t="str">
            <v>ธนพล</v>
          </cell>
          <cell r="J1323" t="str">
            <v>มีบุญ</v>
          </cell>
          <cell r="K1323" t="str">
            <v>1-6499-00031-45-1</v>
          </cell>
          <cell r="L1323" t="str">
            <v>ดอยเต่า</v>
          </cell>
          <cell r="M1323" t="str">
            <v>เชียงใหม่ 3</v>
          </cell>
          <cell r="N1323">
            <v>8</v>
          </cell>
          <cell r="O1323" t="str">
            <v>สินเชื่อแก้ไขปัญหาหนี้นอกระบบPSAระยะที่2</v>
          </cell>
          <cell r="P1323" t="str">
            <v>1.บุคคลค้ำประกัน</v>
          </cell>
          <cell r="Q1323">
            <v>41652.85</v>
          </cell>
          <cell r="R1323">
            <v>10978.98</v>
          </cell>
          <cell r="S1323" t="str">
            <v>แขวงเชียงใหม่</v>
          </cell>
          <cell r="T1323" t="str">
            <v>ผบE1983</v>
          </cell>
          <cell r="U1323">
            <v>2565</v>
          </cell>
          <cell r="V1323" t="str">
            <v>ผบE5466</v>
          </cell>
          <cell r="W1323">
            <v>2565</v>
          </cell>
          <cell r="X1323"/>
          <cell r="Y1323"/>
          <cell r="Z1323"/>
          <cell r="AA1323">
            <v>1</v>
          </cell>
          <cell r="AB1323">
            <v>8</v>
          </cell>
          <cell r="AC1323">
            <v>2565</v>
          </cell>
          <cell r="AD1323"/>
          <cell r="AE1323"/>
          <cell r="AF1323"/>
          <cell r="AG1323"/>
          <cell r="AH1323"/>
          <cell r="AI1323"/>
          <cell r="AJ1323"/>
          <cell r="AK1323"/>
          <cell r="AL1323"/>
          <cell r="AM1323"/>
          <cell r="AN1323"/>
          <cell r="AO1323"/>
          <cell r="AP1323"/>
          <cell r="AQ1323"/>
          <cell r="AR1323"/>
          <cell r="AS1323"/>
          <cell r="AT1323"/>
          <cell r="AU1323"/>
          <cell r="AV1323"/>
          <cell r="AW1323"/>
          <cell r="AX1323"/>
          <cell r="AY1323"/>
          <cell r="AZ1323"/>
          <cell r="BA1323"/>
          <cell r="BB1323" t="str">
            <v>สืบรอบ 1 รายงานวันที่ 14/2/2568</v>
          </cell>
          <cell r="BC1323" t="str">
            <v/>
          </cell>
          <cell r="BD1323" t="str">
            <v/>
          </cell>
          <cell r="BE1323" t="str">
            <v/>
          </cell>
          <cell r="BF1323" t="str">
            <v/>
          </cell>
          <cell r="BG1323" t="str">
            <v/>
          </cell>
          <cell r="BH1323" t="str">
            <v/>
          </cell>
          <cell r="BI1323" t="str">
            <v/>
          </cell>
          <cell r="BJ1323" t="str">
            <v/>
          </cell>
          <cell r="BK1323" t="str">
            <v/>
          </cell>
          <cell r="BL1323" t="str">
            <v/>
          </cell>
          <cell r="BM1323" t="str">
            <v/>
          </cell>
          <cell r="BN1323" t="str">
            <v/>
          </cell>
          <cell r="BO1323" t="str">
            <v/>
          </cell>
          <cell r="BP1323" t="str">
            <v/>
          </cell>
          <cell r="BQ1323" t="str">
            <v/>
          </cell>
          <cell r="BR1323" t="str">
            <v/>
          </cell>
          <cell r="BS1323" t="str">
            <v/>
          </cell>
          <cell r="BT1323" t="str">
            <v>นายธนพล มีบุญ</v>
          </cell>
          <cell r="BU1323">
            <v>888164010466</v>
          </cell>
          <cell r="BV1323" t="str">
            <v xml:space="preserve">1.นายธนพล มีบุญ
2.นายธัชชัย สุวรรณศิริคำ
3.นางสาวนงลักษณ์ แหนลำใย
4.นายัยวัฒน์ บุญไทย
</v>
          </cell>
          <cell r="BW1323" t="str">
            <v>จำเลยที่ 1
จำเลยที่ 2
ทายาโดยธรรมจำเลยที่ 3
จำเลยที่ 3</v>
          </cell>
          <cell r="BX1323" t="str">
            <v>1-6499-00031-45-1
1-5205-00076-33-6
3-2406-00192-95-7
1-2406-00106-33-7</v>
          </cell>
          <cell r="BY1323" t="str">
            <v xml:space="preserve">-ไม่พบว่ามีกรรมสิทธิ์ในที่ดิน อ.ดอยเต่า จ.เชียงใหม่
-พบว่ามีกรรมสิทธิ์ในที่ดิน โฉนดเลขที่ 110029 ต.เมืองเล็น อ.สันทราย จ.เชียงใหม่ (ติดจำนอง)
-ไม่พบว่ามีกรรมสิทธิ์ในที่ดิน อ.ดอยเต่า จ.เชียงใหม่
-พบว่ามีกรรมสิทธิ์ในที่ดิน โฉนดเลขที่ 60403 ต.ป่าซาง อ.ป่าซาง จ.ลำพูน (ปลอดจำนอง)
-ไม่พบว่ามีกรรมสิทธิ์ในที่ดิน อ.ดอยเต่า จ.เชียงใหม่
-พบว่ามีกรรมสิทธิ์ในที่ดิน โฉนดเลขที่ 33938 ต.เกาะขนุน อ.พนมสารคาม จ.ฉะเชิงเทรา (สินส่วนตัว)
-ไม่พบว่ามีกรรมสิทธิ์ในที่ดิน อ.ดอยเต่า จ.เชียงใหม่
-ไม่พบว่ามีกรรมสิทธิ์ในที่ดิน อ.พนมสารคาม จ.ฉะเชิงเทรา 
-ไม่พบว่ามีกรรมสิทธิ์ในที่ดิน อ.สันทราย จ.เชียงใหม่
</v>
          </cell>
          <cell r="BZ1323" t="str">
            <v>พบ</v>
          </cell>
          <cell r="CA1323"/>
          <cell r="CB1323"/>
          <cell r="CC1323" t="str">
            <v>ปฏิยุทธ์</v>
          </cell>
          <cell r="CD1323"/>
          <cell r="CE1323"/>
          <cell r="CF1323"/>
          <cell r="CG1323"/>
          <cell r="CH1323"/>
          <cell r="CI1323"/>
          <cell r="CJ1323"/>
          <cell r="CK1323"/>
          <cell r="CL1323">
            <v>244031</v>
          </cell>
          <cell r="CM1323"/>
          <cell r="CN1323"/>
          <cell r="CO1323"/>
          <cell r="CP1323"/>
          <cell r="CQ1323"/>
          <cell r="CR1323"/>
          <cell r="CS1323"/>
          <cell r="CT1323"/>
          <cell r="CU1323"/>
          <cell r="CV1323"/>
          <cell r="CW1323"/>
        </row>
        <row r="1324">
          <cell r="B1324">
            <v>2820</v>
          </cell>
          <cell r="C1324">
            <v>1967</v>
          </cell>
          <cell r="D1324">
            <v>23</v>
          </cell>
          <cell r="E1324">
            <v>12</v>
          </cell>
          <cell r="F1324">
            <v>2567</v>
          </cell>
          <cell r="G1324">
            <v>800095644145</v>
          </cell>
          <cell r="H1324" t="str">
            <v>นาย</v>
          </cell>
          <cell r="I1324" t="str">
            <v>อนุวัฒน์</v>
          </cell>
          <cell r="J1324" t="str">
            <v>เดชคุณมาก</v>
          </cell>
          <cell r="K1324" t="str">
            <v>1-5099-00633-35-4</v>
          </cell>
          <cell r="L1324" t="str">
            <v>ดอยเต่า</v>
          </cell>
          <cell r="M1324" t="str">
            <v>เชียงใหม่ 3</v>
          </cell>
          <cell r="N1324">
            <v>8</v>
          </cell>
          <cell r="O1324" t="str">
            <v>สินเชื่อแก้ไขปัญหาหนี้นอกระบบPSAระยะที่2</v>
          </cell>
          <cell r="P1324" t="str">
            <v>1.บุคคลค้ำประกัน</v>
          </cell>
          <cell r="Q1324">
            <v>44131.9</v>
          </cell>
          <cell r="R1324">
            <v>11785.03</v>
          </cell>
          <cell r="S1324" t="str">
            <v>แขวงเชียงใหม่</v>
          </cell>
          <cell r="T1324" t="str">
            <v>ผบE5221</v>
          </cell>
          <cell r="U1324">
            <v>2565</v>
          </cell>
          <cell r="V1324" t="str">
            <v>ผบE7514</v>
          </cell>
          <cell r="W1324">
            <v>2565</v>
          </cell>
          <cell r="X1324"/>
          <cell r="Y1324"/>
          <cell r="Z1324"/>
          <cell r="AA1324">
            <v>25</v>
          </cell>
          <cell r="AB1324">
            <v>10</v>
          </cell>
          <cell r="AC1324">
            <v>2565</v>
          </cell>
          <cell r="AD1324"/>
          <cell r="AE1324"/>
          <cell r="AF1324"/>
          <cell r="AG1324"/>
          <cell r="AH1324"/>
          <cell r="AI1324"/>
          <cell r="AJ1324"/>
          <cell r="AK1324"/>
          <cell r="AL1324"/>
          <cell r="AM1324"/>
          <cell r="AN1324"/>
          <cell r="AO1324"/>
          <cell r="AP1324"/>
          <cell r="AQ1324"/>
          <cell r="AR1324"/>
          <cell r="AS1324"/>
          <cell r="AT1324"/>
          <cell r="AU1324"/>
          <cell r="AV1324"/>
          <cell r="AW1324"/>
          <cell r="AX1324"/>
          <cell r="AY1324"/>
          <cell r="AZ1324"/>
          <cell r="BA1324"/>
          <cell r="BB1324" t="str">
            <v>สืบรอบ 1 รายงานวันที่ 14/2/2568</v>
          </cell>
          <cell r="BC1324" t="str">
            <v/>
          </cell>
          <cell r="BD1324" t="str">
            <v/>
          </cell>
          <cell r="BE1324" t="str">
            <v/>
          </cell>
          <cell r="BF1324" t="str">
            <v/>
          </cell>
          <cell r="BG1324" t="str">
            <v/>
          </cell>
          <cell r="BH1324" t="str">
            <v/>
          </cell>
          <cell r="BI1324" t="str">
            <v/>
          </cell>
          <cell r="BJ1324" t="str">
            <v/>
          </cell>
          <cell r="BK1324" t="str">
            <v/>
          </cell>
          <cell r="BL1324" t="str">
            <v/>
          </cell>
          <cell r="BM1324" t="str">
            <v/>
          </cell>
          <cell r="BN1324" t="str">
            <v/>
          </cell>
          <cell r="BO1324" t="str">
            <v/>
          </cell>
          <cell r="BP1324" t="str">
            <v/>
          </cell>
          <cell r="BQ1324" t="str">
            <v/>
          </cell>
          <cell r="BR1324" t="str">
            <v/>
          </cell>
          <cell r="BS1324" t="str">
            <v/>
          </cell>
          <cell r="BT1324" t="str">
            <v>นายอนุวัฒน์ เดชคุณมาก</v>
          </cell>
          <cell r="BU1324">
            <v>888164010456</v>
          </cell>
          <cell r="BV1324" t="str">
            <v>1.นายอนุวัฒน์ เดชคุณมาก
2.นางสาวอนมิกา นัภสพิชญาเดชา</v>
          </cell>
          <cell r="BW1324" t="str">
            <v xml:space="preserve">จำเลยที่ 1
จำเลยที่ 2
</v>
          </cell>
          <cell r="BX1324" t="str">
            <v>1-5099-000633-35-4
1-1037-00743-12-0</v>
          </cell>
          <cell r="BY1324" t="str">
            <v xml:space="preserve">-ไม่พบว่ามีกรรมสิทธิ์ในที่ดิน อ.ดอยเต่า จ.เชียงใหม่
-ไม่พบว่ามีกรรมสิทธิ์ในที่ดิน อ.ดอยสะเก็ด จ.เชียงใหม่
-ไม่พบว่ามีกรรมสิทธิ์ในที่ดิน อ.แม่อาย จ.เชียงใหม่
-ไม่พบว่ามีกรรมสิทธิ์ในที่ดิน อ.ดอยเต่า จ.เชียงใหม่
-พบว่ามีกรรมสิทธิ์ในที่ดิน โฉนดเลขที่ 108536 ต.สันทรายหลวง อ.สันทราย จ.เชียงใหม่ (ติดจำนอง)
</v>
          </cell>
          <cell r="BZ1324" t="str">
            <v>พบ</v>
          </cell>
          <cell r="CA1324"/>
          <cell r="CB1324"/>
          <cell r="CC1324" t="str">
            <v>ปฏิยุทธ์</v>
          </cell>
          <cell r="CE1324"/>
          <cell r="CF1324"/>
          <cell r="CG1324"/>
          <cell r="CH1324"/>
          <cell r="CI1324"/>
          <cell r="CJ1324"/>
          <cell r="CK1324"/>
          <cell r="CL1324">
            <v>244031</v>
          </cell>
          <cell r="CM1324"/>
          <cell r="CN1324"/>
          <cell r="CO1324"/>
          <cell r="CP1324"/>
          <cell r="CQ1324"/>
          <cell r="CR1324"/>
          <cell r="CS1324"/>
          <cell r="CT1324"/>
          <cell r="CU1324"/>
          <cell r="CV1324"/>
          <cell r="CW1324"/>
        </row>
        <row r="1325">
          <cell r="B1325">
            <v>2821</v>
          </cell>
          <cell r="C1325">
            <v>1968</v>
          </cell>
          <cell r="D1325">
            <v>23</v>
          </cell>
          <cell r="E1325">
            <v>12</v>
          </cell>
          <cell r="F1325">
            <v>2567</v>
          </cell>
          <cell r="G1325">
            <v>800032597208</v>
          </cell>
          <cell r="H1325" t="str">
            <v>พันจ่าอากาศเอก</v>
          </cell>
          <cell r="I1325" t="str">
            <v>สันติชัย</v>
          </cell>
          <cell r="J1325" t="str">
            <v>ปัญญาทอง</v>
          </cell>
          <cell r="K1325" t="str">
            <v>3-5212-00224-54-0</v>
          </cell>
          <cell r="L1325" t="str">
            <v>ท่าแพ</v>
          </cell>
          <cell r="M1325" t="str">
            <v>เชียงใหม่ 1</v>
          </cell>
          <cell r="N1325">
            <v>8</v>
          </cell>
          <cell r="O1325" t="str">
            <v>สินเชื่อพัฒนาชีวิตทหาร(พัฒนากลุ่มอาชีพ)</v>
          </cell>
          <cell r="P1325" t="str">
            <v>1.บุคคลค้ำประกัน</v>
          </cell>
          <cell r="Q1325"/>
          <cell r="R1325"/>
          <cell r="S1325" t="str">
            <v>จังหวัดเชียงใหม่</v>
          </cell>
          <cell r="T1325" t="str">
            <v>ผบE671</v>
          </cell>
          <cell r="U1325">
            <v>2567</v>
          </cell>
          <cell r="V1325" t="str">
            <v>ผบE1392</v>
          </cell>
          <cell r="W1325">
            <v>2567</v>
          </cell>
          <cell r="X1325">
            <v>24</v>
          </cell>
          <cell r="Y1325">
            <v>6</v>
          </cell>
          <cell r="Z1325">
            <v>2567</v>
          </cell>
          <cell r="AA1325"/>
          <cell r="AB1325"/>
          <cell r="AC1325"/>
          <cell r="AD1325"/>
          <cell r="AE1325"/>
          <cell r="AF1325"/>
          <cell r="AG1325"/>
          <cell r="AH1325"/>
          <cell r="AI1325"/>
          <cell r="AJ1325"/>
          <cell r="AK1325"/>
          <cell r="AL1325"/>
          <cell r="AM1325"/>
          <cell r="AN1325"/>
          <cell r="AO1325"/>
          <cell r="AP1325"/>
          <cell r="AQ1325"/>
          <cell r="AR1325"/>
          <cell r="AS1325"/>
          <cell r="AT1325"/>
          <cell r="AU1325"/>
          <cell r="AV1325"/>
          <cell r="AW1325"/>
          <cell r="AX1325"/>
          <cell r="AY1325"/>
          <cell r="AZ1325"/>
          <cell r="BA1325"/>
          <cell r="BB1325" t="str">
            <v>สืบแล้ว รายงานผล 4/2/2568</v>
          </cell>
          <cell r="BC1325" t="str">
            <v/>
          </cell>
          <cell r="BD1325" t="str">
            <v/>
          </cell>
          <cell r="BE1325" t="str">
            <v/>
          </cell>
          <cell r="BF1325" t="str">
            <v/>
          </cell>
          <cell r="BG1325" t="str">
            <v/>
          </cell>
          <cell r="BH1325" t="str">
            <v/>
          </cell>
          <cell r="BI1325" t="str">
            <v/>
          </cell>
          <cell r="BJ1325" t="str">
            <v/>
          </cell>
          <cell r="BK1325" t="str">
            <v/>
          </cell>
          <cell r="BL1325" t="str">
            <v/>
          </cell>
          <cell r="BM1325" t="str">
            <v/>
          </cell>
          <cell r="BN1325" t="str">
            <v/>
          </cell>
          <cell r="BO1325" t="str">
            <v/>
          </cell>
          <cell r="BP1325" t="str">
            <v/>
          </cell>
          <cell r="BQ1325" t="str">
            <v/>
          </cell>
          <cell r="BR1325" t="str">
            <v/>
          </cell>
          <cell r="BS1325" t="str">
            <v/>
          </cell>
          <cell r="BT1325" t="str">
            <v>พันจ่าอากาศเอกสันติชัย ปัญญาทอง</v>
          </cell>
          <cell r="BU1325">
            <v>0</v>
          </cell>
          <cell r="BV1325" t="str">
            <v xml:space="preserve">1.นายสันติชัย  ปัญญาทอง
2.นางปริยากร  จอมทอง
3.นายสุกฤษ  เหล่าเขตกิจ 
4.นายณฤทธิ์  วงค์สอน
5.นางสาวอัญภัทร  จอมพินิจ
6.นายกฤษณะ  ทีปธรรมโม
7.นางสาวสุภาดา  ทีปธรรมโม
</v>
          </cell>
          <cell r="BW1325" t="str">
            <v xml:space="preserve">จำเลยที่ 1
คู่สมรสจำเลยที่ 1
จำเลยที่ 2
จำเลยที่ 3
คู่สมรสจำเลยที่ 3
จำเลยที่ 4
คู่สมรสจำเลยที่ 4
</v>
          </cell>
          <cell r="BX1325" t="str">
            <v xml:space="preserve">3-5212-00224-54-0
3-5014-00236-12-6
3-5001-00478-83-2
3-5106-00504-82-4
3-5002-00612-53-1
5-5099-00097-17-0
1-4203-00068-32-2
</v>
          </cell>
          <cell r="BY1325" t="str">
            <v xml:space="preserve">-ไม่พบว่ามีกรรมสิทธิ์ในที่ดิน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อ.ห้างฉัตร จ.ลำปาง 
-ไม่พบว่ามีกรรมสิทธิ์ในที่ดิน อ.แม่แตง จ.เชียงใหม่
-พบว่ามีกรรมสิทธิ์ในที่ดิน โฉนดเลขที่ 15073 ต.แม่แฝก อ.สันทราย จ.เชียงใหม่ (สินส่วนตัว)
-พบว่ามีกรรมสิทธิ์ในที่ดิน โฉนดเลขที่ 24722 ต.แม่แฝก อ.สันทราย จ.เชียงใหม่ (สินส่วนตัว)
-พบว่ามีกรรมสิทธิ์ในที่ดิน โฉนดเลขที่ 66940 ต.แม่แฝก อ.สันทราย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เขตดอนเมือง กรุงเทพมหานคร
-ไม่พบว่ามีกรรมสิทธิ์ในที่ดิน อ.หางดง จ.เชียงใหม่
</v>
          </cell>
          <cell r="BZ1325" t="str">
            <v>พบ</v>
          </cell>
          <cell r="CA1325"/>
          <cell r="CB1325">
            <v>7</v>
          </cell>
          <cell r="CC1325" t="str">
            <v>นุสบา</v>
          </cell>
          <cell r="CD1325"/>
          <cell r="CE1325"/>
          <cell r="CF1325"/>
          <cell r="CG1325"/>
          <cell r="CH1325"/>
          <cell r="CI1325"/>
          <cell r="CJ1325"/>
          <cell r="CK1325"/>
          <cell r="CL1325">
            <v>244036</v>
          </cell>
          <cell r="CM1325"/>
          <cell r="CN1325"/>
          <cell r="CO1325"/>
          <cell r="CP1325"/>
          <cell r="CQ1325"/>
          <cell r="CR1325"/>
          <cell r="CS1325"/>
          <cell r="CT1325"/>
          <cell r="CU1325"/>
          <cell r="CV1325"/>
          <cell r="CW1325"/>
        </row>
        <row r="1326">
          <cell r="B1326">
            <v>2822</v>
          </cell>
          <cell r="C1326">
            <v>1969</v>
          </cell>
          <cell r="D1326">
            <v>23</v>
          </cell>
          <cell r="E1326">
            <v>12</v>
          </cell>
          <cell r="F1326">
            <v>2567</v>
          </cell>
          <cell r="G1326">
            <v>800009741102</v>
          </cell>
          <cell r="H1326" t="str">
            <v>นาง</v>
          </cell>
          <cell r="I1326" t="str">
            <v>ศรีมร</v>
          </cell>
          <cell r="J1326" t="str">
            <v>มหาวัน</v>
          </cell>
          <cell r="K1326" t="str">
            <v>3-5011-00429-66-2</v>
          </cell>
          <cell r="L1326" t="str">
            <v>ท่าแพ</v>
          </cell>
          <cell r="M1326" t="str">
            <v>เชียงใหม่ 1</v>
          </cell>
          <cell r="N1326">
            <v>8</v>
          </cell>
          <cell r="O1326" t="str">
            <v>สินเชื่อพัฒนากลุ่มอาชีพ ช.พ.ค.</v>
          </cell>
          <cell r="P1326" t="str">
            <v>1.บุคคลค้ำประกัน</v>
          </cell>
          <cell r="Q1326"/>
          <cell r="R1326"/>
          <cell r="S1326" t="str">
            <v>จังหวัดลำพูน</v>
          </cell>
          <cell r="T1326" t="str">
            <v>ผบE1803</v>
          </cell>
          <cell r="U1326">
            <v>2567</v>
          </cell>
          <cell r="V1326" t="str">
            <v>ผบE3465</v>
          </cell>
          <cell r="W1326">
            <v>2567</v>
          </cell>
          <cell r="X1326">
            <v>2</v>
          </cell>
          <cell r="Y1326">
            <v>9</v>
          </cell>
          <cell r="Z1326">
            <v>2567</v>
          </cell>
          <cell r="AA1326"/>
          <cell r="AB1326"/>
          <cell r="AC1326"/>
          <cell r="AD1326"/>
          <cell r="AE1326"/>
          <cell r="AF1326"/>
          <cell r="AG1326"/>
          <cell r="AH1326"/>
          <cell r="AI1326"/>
          <cell r="AJ1326"/>
          <cell r="AK1326"/>
          <cell r="AL1326"/>
          <cell r="AM1326"/>
          <cell r="AN1326"/>
          <cell r="AO1326"/>
          <cell r="AP1326"/>
          <cell r="AQ1326"/>
          <cell r="AR1326"/>
          <cell r="AS1326"/>
          <cell r="AT1326"/>
          <cell r="AU1326"/>
          <cell r="AV1326"/>
          <cell r="AW1326"/>
          <cell r="AX1326"/>
          <cell r="AY1326"/>
          <cell r="AZ1326"/>
          <cell r="BA1326"/>
          <cell r="BB1326" t="str">
            <v>สืบแล้ว รายงานผล 4/2/2568</v>
          </cell>
          <cell r="BC1326" t="str">
            <v/>
          </cell>
          <cell r="BD1326" t="str">
            <v/>
          </cell>
          <cell r="BE1326" t="str">
            <v/>
          </cell>
          <cell r="BF1326" t="str">
            <v/>
          </cell>
          <cell r="BG1326" t="str">
            <v/>
          </cell>
          <cell r="BH1326" t="str">
            <v/>
          </cell>
          <cell r="BI1326" t="str">
            <v/>
          </cell>
          <cell r="BJ1326" t="str">
            <v/>
          </cell>
          <cell r="BK1326" t="str">
            <v/>
          </cell>
          <cell r="BL1326" t="str">
            <v/>
          </cell>
          <cell r="BM1326" t="str">
            <v/>
          </cell>
          <cell r="BN1326" t="str">
            <v/>
          </cell>
          <cell r="BO1326" t="str">
            <v/>
          </cell>
          <cell r="BP1326" t="str">
            <v/>
          </cell>
          <cell r="BQ1326" t="str">
            <v/>
          </cell>
          <cell r="BR1326" t="str">
            <v/>
          </cell>
          <cell r="BS1326" t="str">
            <v/>
          </cell>
          <cell r="BT1326" t="str">
            <v>นางศรีมร มหาวัน</v>
          </cell>
          <cell r="BU1326">
            <v>0</v>
          </cell>
          <cell r="BV1326" t="str">
            <v>1.นางศรีมร  มหาวัน 
2.นางกนกพร  บูรณชีวิต
3.นายซีดีน  พิบาลฆ่าสัตว์
4.นางรัชฎา  มาฤทธิ์</v>
          </cell>
          <cell r="BW1326" t="str">
            <v xml:space="preserve">จำเลยที่ 1
จำเลยที่ 2
คู่สมรสจำเลยที่ 2
จำเลยที่ 3
</v>
          </cell>
          <cell r="BX1326" t="str">
            <v xml:space="preserve">3-5011-00429-66-2
4-5702-00007-44-9
3-8303-00423-58-3
3-5009-00272-60-1
</v>
          </cell>
          <cell r="BY1326"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อ.เวียงชัย จ.เชียงราย
-ไม่พบว่ามีกรรมสิทธิ์ในที่ดิน อ.เวียงชัย จ.เชียงราย
-พบว่ามีกรรมสิทธิ์ในที่ดิน โฉนดเลขที่ 11550 ต.เทพกระษัตรี อ.ถลาง จ.ภูเก็ต (สินสมรส) 
-พบว่ามีกรรมสิทธิ์ในที่ดิน โฉนดเลขที่ 14829 ต.เทพกระษัตรี อ.ถลาง จ.ภูเก็ต (สินสมรส) 
-พบว่ามีกรรมสิทธิ์ในที่ดิน โฉนดเลขที่ 27073 ต.เทพกระษัตรี อ.ถลาง จ.ภูเก็ต (สินสมรส) 
-พบว่ามีกรรมสิทธิ์ในที่ดิน โฉนดเลขที่ 53817 ต.เทพกระษัตรี อ.ถลาง จ.ภูเก็ต (สินส่วนตัว) 
-พบว่ามีกรรมสิทธิ์ในที่ดิน โฉนดเลขที่ 62223 ต.เทพกระษัตรี อ.ถลาง จ.ภูเก็ต (สินส่วนตัว) 
-ไม่พบว่ามีกรรมสิทธิ์ในที่ดิน อ.เมืองเชียงใหม่ จ.เชียงใหม่
-ไม่พบว่ามีกรรมสิทธิ์ในที่ดิน อ.ฝาง จ.เชียงใหม่</v>
          </cell>
          <cell r="BZ1326" t="str">
            <v>พบ</v>
          </cell>
          <cell r="CA1326"/>
          <cell r="CB1326">
            <v>4</v>
          </cell>
          <cell r="CC1326" t="str">
            <v>นุสบา</v>
          </cell>
          <cell r="CD1326"/>
          <cell r="CE1326"/>
          <cell r="CF1326"/>
          <cell r="CG1326"/>
          <cell r="CH1326"/>
          <cell r="CI1326"/>
          <cell r="CJ1326"/>
          <cell r="CK1326"/>
          <cell r="CL1326">
            <v>244036</v>
          </cell>
          <cell r="CM1326"/>
          <cell r="CN1326"/>
          <cell r="CO1326"/>
          <cell r="CP1326"/>
          <cell r="CQ1326"/>
          <cell r="CR1326"/>
          <cell r="CS1326"/>
          <cell r="CT1326"/>
          <cell r="CU1326"/>
          <cell r="CV1326"/>
          <cell r="CW1326"/>
        </row>
        <row r="1327">
          <cell r="B1327">
            <v>2823</v>
          </cell>
          <cell r="C1327">
            <v>1970</v>
          </cell>
          <cell r="D1327">
            <v>23</v>
          </cell>
          <cell r="E1327">
            <v>12</v>
          </cell>
          <cell r="F1327">
            <v>2567</v>
          </cell>
          <cell r="G1327">
            <v>800081915194</v>
          </cell>
          <cell r="H1327" t="str">
            <v>นางสาว</v>
          </cell>
          <cell r="I1327" t="str">
            <v>ขวัญฤทัย</v>
          </cell>
          <cell r="J1327" t="str">
            <v>จันตาคำ</v>
          </cell>
          <cell r="K1327" t="str">
            <v>1-5007-01235-06-7</v>
          </cell>
          <cell r="L1327" t="str">
            <v>ประตูช้างเผือก</v>
          </cell>
          <cell r="M1327" t="str">
            <v>เชียงใหม่ 1</v>
          </cell>
          <cell r="N1327">
            <v>8</v>
          </cell>
          <cell r="O1327" t="str">
            <v>สินเชื่อธนาคารประชาชน</v>
          </cell>
          <cell r="P1327" t="str">
            <v>1.บุคคลค้ำประกัน</v>
          </cell>
          <cell r="Q1327"/>
          <cell r="R1327"/>
          <cell r="S1327" t="str">
            <v>แขวงเชียงดาว</v>
          </cell>
          <cell r="T1327" t="str">
            <v>ผบE324</v>
          </cell>
          <cell r="U1327">
            <v>2567</v>
          </cell>
          <cell r="V1327" t="str">
            <v>ผบE567</v>
          </cell>
          <cell r="W1327">
            <v>2567</v>
          </cell>
          <cell r="X1327">
            <v>18</v>
          </cell>
          <cell r="Y1327">
            <v>6</v>
          </cell>
          <cell r="Z1327">
            <v>2567</v>
          </cell>
          <cell r="AA1327"/>
          <cell r="AB1327"/>
          <cell r="AC1327"/>
          <cell r="AD1327"/>
          <cell r="AE1327"/>
          <cell r="AF1327"/>
          <cell r="AG1327"/>
          <cell r="AH1327"/>
          <cell r="AI1327"/>
          <cell r="AJ1327"/>
          <cell r="AK1327"/>
          <cell r="AL1327"/>
          <cell r="AM1327"/>
          <cell r="AN1327"/>
          <cell r="AO1327"/>
          <cell r="AP1327"/>
          <cell r="AQ1327"/>
          <cell r="AR1327"/>
          <cell r="AS1327"/>
          <cell r="AT1327"/>
          <cell r="AU1327"/>
          <cell r="AV1327"/>
          <cell r="AW1327"/>
          <cell r="AX1327"/>
          <cell r="AY1327"/>
          <cell r="AZ1327"/>
          <cell r="BA1327"/>
          <cell r="BB1327" t="str">
            <v>สืบแล้ว รายงานผลสืบ 13/2/2568</v>
          </cell>
          <cell r="BC1327" t="str">
            <v/>
          </cell>
          <cell r="BD1327" t="str">
            <v/>
          </cell>
          <cell r="BE1327" t="str">
            <v/>
          </cell>
          <cell r="BF1327" t="str">
            <v/>
          </cell>
          <cell r="BG1327" t="str">
            <v/>
          </cell>
          <cell r="BH1327" t="str">
            <v/>
          </cell>
          <cell r="BI1327" t="str">
            <v/>
          </cell>
          <cell r="BJ1327" t="str">
            <v/>
          </cell>
          <cell r="BK1327" t="str">
            <v/>
          </cell>
          <cell r="BL1327" t="str">
            <v/>
          </cell>
          <cell r="BM1327" t="str">
            <v/>
          </cell>
          <cell r="BN1327" t="str">
            <v/>
          </cell>
          <cell r="BO1327" t="str">
            <v/>
          </cell>
          <cell r="BP1327" t="str">
            <v/>
          </cell>
          <cell r="BQ1327" t="str">
            <v/>
          </cell>
          <cell r="BR1327" t="str">
            <v/>
          </cell>
          <cell r="BS1327" t="str">
            <v/>
          </cell>
          <cell r="BT1327" t="str">
            <v>นางสาวขวัญฤทัย จันตาคำ</v>
          </cell>
          <cell r="BU1327">
            <v>0</v>
          </cell>
          <cell r="BV1327" t="str">
            <v>1.นางสาวชวัญฤทัย  จันตาคำ
2.นางสาวสุปราณี  สัตนันท์
3.นางสาวสุพัตรา  พรหมเสน</v>
          </cell>
          <cell r="BW1327" t="str">
            <v>จำเลยที่ 1
จำเลยที่ 2
จำเลยที่ 3</v>
          </cell>
          <cell r="BX1327" t="str">
            <v>1-5007-01235-06-7
1-4110-00117-03-5
3-5012-00094-92-1</v>
          </cell>
          <cell r="BY1327"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 โฉนดเลขที่ 9493 ต.สันทราย อ.พร้าว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อ.สันกำแพง จ.เชียงใหม่</v>
          </cell>
          <cell r="BZ1327" t="str">
            <v xml:space="preserve">พบ </v>
          </cell>
          <cell r="CA1327"/>
          <cell r="CB1327">
            <v>3</v>
          </cell>
          <cell r="CC1327" t="str">
            <v>นุสบา</v>
          </cell>
          <cell r="CD1327"/>
          <cell r="CE1327"/>
          <cell r="CF1327"/>
          <cell r="CG1327"/>
          <cell r="CH1327"/>
          <cell r="CI1327"/>
          <cell r="CJ1327"/>
          <cell r="CK1327"/>
          <cell r="CL1327">
            <v>244036</v>
          </cell>
          <cell r="CM1327"/>
          <cell r="CN1327"/>
          <cell r="CO1327"/>
          <cell r="CP1327"/>
          <cell r="CQ1327"/>
          <cell r="CR1327"/>
          <cell r="CS1327"/>
          <cell r="CT1327"/>
          <cell r="CU1327"/>
          <cell r="CV1327"/>
          <cell r="CW1327"/>
        </row>
        <row r="1328">
          <cell r="B1328">
            <v>2824</v>
          </cell>
          <cell r="C1328">
            <v>1971</v>
          </cell>
          <cell r="D1328">
            <v>23</v>
          </cell>
          <cell r="E1328">
            <v>12</v>
          </cell>
          <cell r="F1328">
            <v>2567</v>
          </cell>
          <cell r="G1328">
            <v>800015062683</v>
          </cell>
          <cell r="H1328" t="str">
            <v>นาย</v>
          </cell>
          <cell r="I1328" t="str">
            <v>ยงยุทธ</v>
          </cell>
          <cell r="J1328" t="str">
            <v>อินตา</v>
          </cell>
          <cell r="K1328" t="str">
            <v>3-5013-00118-61-0</v>
          </cell>
          <cell r="L1328" t="str">
            <v>เซ็นทรัล แอร์พอร์ต พลาซ่า เชียงใหม่</v>
          </cell>
          <cell r="M1328" t="str">
            <v>เชียงใหม่ 1</v>
          </cell>
          <cell r="N1328">
            <v>8</v>
          </cell>
          <cell r="O1328" t="str">
            <v>สินเชื่อสวัสดิการ</v>
          </cell>
          <cell r="P1328" t="str">
            <v>1.บุคคลค้ำประกัน</v>
          </cell>
          <cell r="Q1328"/>
          <cell r="R1328"/>
          <cell r="S1328" t="str">
            <v>จังหวัดเชียงใหม่</v>
          </cell>
          <cell r="T1328" t="str">
            <v>ผบE1506</v>
          </cell>
          <cell r="U1328">
            <v>2567</v>
          </cell>
          <cell r="V1328" t="str">
            <v>ผบE1848</v>
          </cell>
          <cell r="W1328">
            <v>2567</v>
          </cell>
          <cell r="X1328">
            <v>26</v>
          </cell>
          <cell r="Y1328">
            <v>8</v>
          </cell>
          <cell r="Z1328">
            <v>2567</v>
          </cell>
          <cell r="AA1328"/>
          <cell r="AB1328"/>
          <cell r="AC1328"/>
          <cell r="AD1328"/>
          <cell r="AE1328"/>
          <cell r="AF1328"/>
          <cell r="AG1328"/>
          <cell r="AH1328"/>
          <cell r="AI1328"/>
          <cell r="AJ1328"/>
          <cell r="AK1328"/>
          <cell r="AL1328"/>
          <cell r="AM1328"/>
          <cell r="AN1328"/>
          <cell r="AO1328"/>
          <cell r="AP1328"/>
          <cell r="AQ1328"/>
          <cell r="AR1328"/>
          <cell r="AS1328"/>
          <cell r="AT1328"/>
          <cell r="AU1328"/>
          <cell r="AV1328"/>
          <cell r="AW1328"/>
          <cell r="AX1328"/>
          <cell r="AY1328"/>
          <cell r="AZ1328"/>
          <cell r="BA1328"/>
          <cell r="BB1328" t="str">
            <v>สืบแล้ว รายงานผลสืบ 4/2/2568</v>
          </cell>
          <cell r="BC1328" t="str">
            <v/>
          </cell>
          <cell r="BD1328" t="str">
            <v/>
          </cell>
          <cell r="BE1328" t="str">
            <v/>
          </cell>
          <cell r="BF1328" t="str">
            <v/>
          </cell>
          <cell r="BG1328" t="str">
            <v/>
          </cell>
          <cell r="BH1328" t="str">
            <v/>
          </cell>
          <cell r="BI1328" t="str">
            <v/>
          </cell>
          <cell r="BJ1328" t="str">
            <v/>
          </cell>
          <cell r="BK1328" t="str">
            <v/>
          </cell>
          <cell r="BL1328" t="str">
            <v/>
          </cell>
          <cell r="BM1328" t="str">
            <v/>
          </cell>
          <cell r="BN1328" t="str">
            <v/>
          </cell>
          <cell r="BO1328" t="str">
            <v/>
          </cell>
          <cell r="BP1328" t="str">
            <v/>
          </cell>
          <cell r="BQ1328" t="str">
            <v/>
          </cell>
          <cell r="BR1328" t="str">
            <v/>
          </cell>
          <cell r="BS1328" t="str">
            <v/>
          </cell>
          <cell r="BT1328" t="str">
            <v>นายยงยุทธ อินตา</v>
          </cell>
          <cell r="BU1328">
            <v>883166010551</v>
          </cell>
          <cell r="BV1328" t="str">
            <v>1.นายยงยุทธ  อินตา
2.นางอัชรีย์ญา  อินตา
3.นายนิวัติหรือนิวัฒน์  ธรรมประการ
4.นางศิริกาญจน์  ธรรมประการ</v>
          </cell>
          <cell r="BW1328" t="str">
            <v>จำเลยที่ 1
คู่สมรสจำเลยที่ 1
จำเลยที่ 2
คู่สมรสจำเลยที่ 2</v>
          </cell>
          <cell r="BX1328" t="str">
            <v>3-5013-00118-61-0
3-5799-00199-38-3
3-5711-00029-82-6
3-5703-00625-55-3</v>
          </cell>
          <cell r="BY1328" t="str">
            <v>-ไม่พบว่ามีกรรมสิทธิ์ในที่ดิน อ.เมืองเชียงใหม่ จ.เชียงใหม่ 
-พบว่ามีกรรมสิทธิ์ โฉนดที่ดินเลขที่ 18324 ต.สันกลาง อ.สันกำแพง จ.เชียงใหม่ (ติดจำนอง วาทืนี,ศุภวัฒน์)
-พบว่ามีกรรมสิทธิ์ โฉนดที่ดินเลขที่ 142720 ต.ริมกก อ.เมืองเชียงราย จ.เชียงราย (ติดจำนอง ธ.อาคารสงเคราะห์)
-พบว่ามีกรรมสิทธิ์ในที่ดิน ห้องชุดเลขที่ 299/214 ชั้น 5 ทะเบียนอาคารชุดเลขที่ 1/2562 ชื่ออาคารชุด เอสเซ็นท์วิลล์ เชียงราย อาคารที่ บี ต.รอบเวียง อ.เมืองเชียงราย จ.เชียงราย (ติดจำนอง ธ.อาคารสงเคราะห์)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 โฉนดเลขที่ 4864 ต.สันสลี อ.เวียงป่าเป้า จ.เชียงราย 
-ไม่พบว่ามีกรรมสิทธิ์ในที่ดิน อ.เมืองพะเยา จ.พะเยา
-ไม่พบว่ามีกรรมสิทธิ์ในที่ดิน อ.เมืองพะเยา จ.พะเยา</v>
          </cell>
          <cell r="BZ1328" t="str">
            <v>พบ</v>
          </cell>
          <cell r="CA1328"/>
          <cell r="CB1328">
            <v>4</v>
          </cell>
          <cell r="CC1328" t="str">
            <v>นุสบา</v>
          </cell>
          <cell r="CD1328"/>
          <cell r="CE1328"/>
          <cell r="CF1328"/>
          <cell r="CG1328"/>
          <cell r="CH1328"/>
          <cell r="CI1328"/>
          <cell r="CJ1328"/>
          <cell r="CK1328"/>
          <cell r="CL1328">
            <v>244036</v>
          </cell>
          <cell r="CM1328"/>
          <cell r="CN1328"/>
          <cell r="CO1328"/>
          <cell r="CP1328"/>
          <cell r="CQ1328"/>
          <cell r="CR1328"/>
          <cell r="CS1328"/>
          <cell r="CT1328"/>
          <cell r="CU1328"/>
          <cell r="CV1328"/>
          <cell r="CW1328"/>
        </row>
        <row r="1329">
          <cell r="B1329">
            <v>2825</v>
          </cell>
          <cell r="C1329">
            <v>1972</v>
          </cell>
          <cell r="D1329">
            <v>7</v>
          </cell>
          <cell r="E1329">
            <v>1</v>
          </cell>
          <cell r="F1329">
            <v>2568</v>
          </cell>
          <cell r="G1329">
            <v>800104378271</v>
          </cell>
          <cell r="H1329" t="str">
            <v>นาย</v>
          </cell>
          <cell r="I1329" t="str">
            <v>ภัทรพงศ์</v>
          </cell>
          <cell r="J1329" t="str">
            <v>จิตราทร</v>
          </cell>
          <cell r="K1329" t="str">
            <v>3 5299 00311 38 8</v>
          </cell>
          <cell r="L1329" t="str">
            <v>เซ็นทรัล แอร์พอร์ต พลาซ่า เชียงใหม่</v>
          </cell>
          <cell r="M1329" t="str">
            <v>เชยงใหม่ 1</v>
          </cell>
          <cell r="N1329">
            <v>8</v>
          </cell>
          <cell r="O1329" t="str">
            <v>สินเชื่อผู้ได้รับผลกระทบจากเศรษฐิจ ฯ (คืนความสุข)</v>
          </cell>
          <cell r="P1329" t="str">
            <v>1.บุคคลค้ำประกัน</v>
          </cell>
          <cell r="Q1329"/>
          <cell r="R1329"/>
          <cell r="S1329" t="str">
            <v>แขวงลำปาง</v>
          </cell>
          <cell r="T1329" t="str">
            <v>ผบE3081</v>
          </cell>
          <cell r="U1329">
            <v>2565</v>
          </cell>
          <cell r="V1329" t="str">
            <v>ผบE3550</v>
          </cell>
          <cell r="W1329">
            <v>2565</v>
          </cell>
          <cell r="X1329">
            <v>11</v>
          </cell>
          <cell r="Y1329">
            <v>10</v>
          </cell>
          <cell r="Z1329">
            <v>2565</v>
          </cell>
          <cell r="AA1329"/>
          <cell r="AB1329"/>
          <cell r="AC1329"/>
          <cell r="AD1329"/>
          <cell r="AE1329"/>
          <cell r="AF1329"/>
          <cell r="AG1329"/>
          <cell r="AH1329"/>
          <cell r="AI1329"/>
          <cell r="AJ1329"/>
          <cell r="AK1329"/>
          <cell r="AL1329"/>
          <cell r="AM1329"/>
          <cell r="AN1329"/>
          <cell r="AO1329"/>
          <cell r="AP1329"/>
          <cell r="AQ1329"/>
          <cell r="AR1329"/>
          <cell r="AS1329"/>
          <cell r="AT1329"/>
          <cell r="AU1329"/>
          <cell r="AV1329"/>
          <cell r="AW1329"/>
          <cell r="AX1329"/>
          <cell r="AY1329"/>
          <cell r="AZ1329"/>
          <cell r="BA1329"/>
          <cell r="BB1329" t="str">
            <v>คำสั่งดำเนินงานวันที่ 7/1/2568 // รายงานคดีวันที่  25/1/2568</v>
          </cell>
          <cell r="BC1329" t="str">
            <v/>
          </cell>
          <cell r="BD1329" t="str">
            <v/>
          </cell>
          <cell r="BE1329" t="str">
            <v/>
          </cell>
          <cell r="BF1329" t="str">
            <v/>
          </cell>
          <cell r="BG1329" t="str">
            <v/>
          </cell>
          <cell r="BH1329" t="str">
            <v/>
          </cell>
          <cell r="BI1329" t="str">
            <v/>
          </cell>
          <cell r="BJ1329" t="str">
            <v/>
          </cell>
          <cell r="BK1329" t="str">
            <v/>
          </cell>
          <cell r="BL1329" t="str">
            <v/>
          </cell>
          <cell r="BM1329" t="str">
            <v/>
          </cell>
          <cell r="BN1329" t="str">
            <v/>
          </cell>
          <cell r="BO1329" t="str">
            <v/>
          </cell>
          <cell r="BP1329" t="str">
            <v/>
          </cell>
          <cell r="BQ1329" t="str">
            <v/>
          </cell>
          <cell r="BR1329" t="str">
            <v/>
          </cell>
          <cell r="BS1329" t="str">
            <v/>
          </cell>
          <cell r="BT1329" t="str">
            <v>นายภัทรพงศ์ จิตราทร</v>
          </cell>
          <cell r="BU1329">
            <v>0</v>
          </cell>
          <cell r="BV1329" t="str">
            <v>1.นายภัทรพงศ์ จิตราทร</v>
          </cell>
          <cell r="BW1329" t="str">
            <v>ผู้กู้</v>
          </cell>
          <cell r="BX1329" t="str">
            <v>3-5299-00311-38-8</v>
          </cell>
          <cell r="BY1329" t="str">
            <v>-ไม่พบว่ามีกรรมสิทธิ์ในที่ดิน อ.เมืองเชียงใหม่ จ.เชียงใหม่
-ไม่พบว่ามีกรรมสิทธิ์ในที่ดิน อ.เมืองลำปาง จ.เชียงใหม่</v>
          </cell>
          <cell r="BZ1329" t="str">
            <v>ไม่พบ</v>
          </cell>
          <cell r="CA1329"/>
          <cell r="CB1329"/>
          <cell r="CC1329" t="str">
            <v>ปฏิยุทธ์</v>
          </cell>
          <cell r="CD1329"/>
          <cell r="CE1329"/>
          <cell r="CF1329"/>
          <cell r="CG1329"/>
          <cell r="CH1329"/>
          <cell r="CI1329"/>
          <cell r="CJ1329"/>
          <cell r="CK1329"/>
          <cell r="CL1329"/>
          <cell r="CM1329"/>
          <cell r="CN1329"/>
          <cell r="CO1329"/>
          <cell r="CP1329"/>
          <cell r="CQ1329"/>
          <cell r="CR1329"/>
          <cell r="CS1329"/>
          <cell r="CT1329"/>
          <cell r="CU1329"/>
          <cell r="CV1329"/>
          <cell r="CW1329"/>
        </row>
        <row r="1330">
          <cell r="B1330">
            <v>2826</v>
          </cell>
          <cell r="C1330">
            <v>1973</v>
          </cell>
          <cell r="D1330"/>
          <cell r="E1330"/>
          <cell r="F1330"/>
          <cell r="G1330">
            <v>800118705956</v>
          </cell>
          <cell r="H1330" t="str">
            <v>นาย</v>
          </cell>
          <cell r="I1330" t="str">
            <v>ธวุฒิ</v>
          </cell>
          <cell r="J1330" t="str">
            <v>จอมแปง</v>
          </cell>
          <cell r="K1330">
            <v>1509901468926</v>
          </cell>
          <cell r="L1330" t="str">
            <v>บิ๊กซี หางดง</v>
          </cell>
          <cell r="M1330" t="str">
            <v>เชียงใหม่ 3</v>
          </cell>
          <cell r="N1330">
            <v>8</v>
          </cell>
          <cell r="O1330" t="str">
            <v>สินเชื่อธนาคารประชาชน</v>
          </cell>
          <cell r="P1330" t="str">
            <v>1.บุคคลค้ำประกัน</v>
          </cell>
          <cell r="Q1330">
            <v>36110</v>
          </cell>
          <cell r="R1330">
            <v>8713.4599999999991</v>
          </cell>
          <cell r="S1330" t="str">
            <v>แขวงเชียงใหม่</v>
          </cell>
          <cell r="T1330" t="str">
            <v>ผบE1465</v>
          </cell>
          <cell r="U1330">
            <v>2566</v>
          </cell>
          <cell r="V1330" t="str">
            <v>ผบE3502</v>
          </cell>
          <cell r="W1330">
            <v>2566</v>
          </cell>
          <cell r="X1330"/>
          <cell r="Y1330"/>
          <cell r="Z1330"/>
          <cell r="AA1330">
            <v>22</v>
          </cell>
          <cell r="AB1330">
            <v>5</v>
          </cell>
          <cell r="AC1330">
            <v>2566</v>
          </cell>
          <cell r="AD1330"/>
          <cell r="AE1330"/>
          <cell r="AF1330"/>
          <cell r="AG1330"/>
          <cell r="AH1330"/>
          <cell r="AI1330"/>
          <cell r="AJ1330"/>
          <cell r="AK1330"/>
          <cell r="AL1330"/>
          <cell r="AM1330"/>
          <cell r="AN1330"/>
          <cell r="AO1330"/>
          <cell r="AP1330"/>
          <cell r="AQ1330"/>
          <cell r="AR1330"/>
          <cell r="AS1330"/>
          <cell r="AT1330"/>
          <cell r="AU1330"/>
          <cell r="AV1330"/>
          <cell r="AW1330"/>
          <cell r="AX1330"/>
          <cell r="AY1330"/>
          <cell r="AZ1330"/>
          <cell r="BA1330"/>
          <cell r="BB1330" t="str">
            <v>รายงานผลสืบทรัพย์ 31/1/2568</v>
          </cell>
          <cell r="BC1330" t="str">
            <v/>
          </cell>
          <cell r="BD1330" t="str">
            <v/>
          </cell>
          <cell r="BE1330" t="str">
            <v/>
          </cell>
          <cell r="BF1330" t="str">
            <v/>
          </cell>
          <cell r="BG1330" t="str">
            <v/>
          </cell>
          <cell r="BH1330" t="str">
            <v/>
          </cell>
          <cell r="BI1330" t="str">
            <v/>
          </cell>
          <cell r="BJ1330" t="str">
            <v/>
          </cell>
          <cell r="BK1330" t="str">
            <v/>
          </cell>
          <cell r="BL1330" t="str">
            <v/>
          </cell>
          <cell r="BM1330" t="str">
            <v/>
          </cell>
          <cell r="BN1330" t="str">
            <v/>
          </cell>
          <cell r="BO1330" t="str">
            <v/>
          </cell>
          <cell r="BP1330" t="str">
            <v/>
          </cell>
          <cell r="BQ1330" t="str">
            <v/>
          </cell>
          <cell r="BR1330" t="str">
            <v/>
          </cell>
          <cell r="BS1330" t="str">
            <v/>
          </cell>
          <cell r="BT1330" t="str">
            <v>นายธวุฒิ จอมแปง</v>
          </cell>
          <cell r="BU1330">
            <v>888165010628</v>
          </cell>
          <cell r="BV1330" t="str">
            <v>1.นายธวุฒิ  จอมแปง
2.นายชัชวาลย์   ทองกลาง</v>
          </cell>
          <cell r="BW1330" t="str">
            <v>จำเลยที่ 1
จำเลยที่ 2</v>
          </cell>
          <cell r="BX1330" t="str">
            <v>1-5099-01468-92-6
3-3010-00378-49-9</v>
          </cell>
          <cell r="BY1330" t="str">
            <v>-ไม่พบว่ามีกรรมสิทธิ์ในที่ดิน อ.หางดง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อ.โนนสูง จ.นครราชสีมา</v>
          </cell>
          <cell r="BZ1330" t="str">
            <v>ไม่พบทรัพย์</v>
          </cell>
          <cell r="CA1330"/>
          <cell r="CB1330"/>
          <cell r="CC1330" t="str">
            <v>วชิราภรณ์</v>
          </cell>
          <cell r="CD1330"/>
          <cell r="CE1330"/>
          <cell r="CF1330"/>
          <cell r="CG1330"/>
          <cell r="CH1330"/>
          <cell r="CI1330"/>
          <cell r="CJ1330"/>
          <cell r="CK1330"/>
          <cell r="CL1330">
            <v>244029</v>
          </cell>
          <cell r="CM1330"/>
          <cell r="CN1330"/>
          <cell r="CO1330"/>
          <cell r="CP1330"/>
          <cell r="CQ1330"/>
          <cell r="CR1330"/>
          <cell r="CS1330"/>
          <cell r="CT1330"/>
          <cell r="CU1330"/>
          <cell r="CV1330"/>
          <cell r="CW1330"/>
        </row>
        <row r="1331">
          <cell r="B1331">
            <v>2827</v>
          </cell>
          <cell r="C1331">
            <v>1974</v>
          </cell>
          <cell r="D1331"/>
          <cell r="E1331"/>
          <cell r="F1331"/>
          <cell r="G1331">
            <v>800086253310</v>
          </cell>
          <cell r="H1331" t="str">
            <v>นาย</v>
          </cell>
          <cell r="I1331" t="str">
            <v>ชัยณรงค์</v>
          </cell>
          <cell r="J1331" t="str">
            <v>เมืองมา</v>
          </cell>
          <cell r="K1331">
            <v>3501500517887</v>
          </cell>
          <cell r="L1331" t="str">
            <v>บิ๊กซี หางดง</v>
          </cell>
          <cell r="M1331" t="str">
            <v>เชียงใหม่ 3</v>
          </cell>
          <cell r="N1331">
            <v>8</v>
          </cell>
          <cell r="O1331" t="str">
            <v>สินเชื่อธนาคารประชาชน</v>
          </cell>
          <cell r="P1331" t="str">
            <v>1.บุคคลค้ำประกัน</v>
          </cell>
          <cell r="Q1331">
            <v>159784.04</v>
          </cell>
          <cell r="R1331">
            <v>59489.59</v>
          </cell>
          <cell r="S1331" t="str">
            <v>แขวงเชียงใหม่</v>
          </cell>
          <cell r="T1331" t="str">
            <v>ผบE1466</v>
          </cell>
          <cell r="U1331">
            <v>2566</v>
          </cell>
          <cell r="V1331" t="str">
            <v>ผบE4442</v>
          </cell>
          <cell r="W1331">
            <v>2566</v>
          </cell>
          <cell r="X1331"/>
          <cell r="Y1331"/>
          <cell r="Z1331"/>
          <cell r="AA1331">
            <v>12</v>
          </cell>
          <cell r="AB1331">
            <v>6</v>
          </cell>
          <cell r="AC1331">
            <v>2566</v>
          </cell>
          <cell r="AD1331"/>
          <cell r="AE1331"/>
          <cell r="AF1331"/>
          <cell r="AG1331"/>
          <cell r="AH1331"/>
          <cell r="AI1331"/>
          <cell r="AJ1331"/>
          <cell r="AK1331"/>
          <cell r="AL1331"/>
          <cell r="AM1331"/>
          <cell r="AN1331"/>
          <cell r="AO1331"/>
          <cell r="AP1331"/>
          <cell r="AQ1331"/>
          <cell r="AR1331"/>
          <cell r="AS1331"/>
          <cell r="AT1331"/>
          <cell r="AU1331"/>
          <cell r="AV1331"/>
          <cell r="AW1331"/>
          <cell r="AX1331"/>
          <cell r="AY1331"/>
          <cell r="AZ1331"/>
          <cell r="BA1331"/>
          <cell r="BB1331" t="str">
            <v>//รายงานผลสืบทรัพย์ 13/2/2568</v>
          </cell>
          <cell r="BC1331" t="str">
            <v/>
          </cell>
          <cell r="BD1331" t="str">
            <v/>
          </cell>
          <cell r="BE1331" t="str">
            <v/>
          </cell>
          <cell r="BF1331" t="str">
            <v/>
          </cell>
          <cell r="BG1331" t="str">
            <v/>
          </cell>
          <cell r="BH1331" t="str">
            <v/>
          </cell>
          <cell r="BI1331" t="str">
            <v/>
          </cell>
          <cell r="BJ1331" t="str">
            <v/>
          </cell>
          <cell r="BK1331" t="str">
            <v/>
          </cell>
          <cell r="BL1331" t="str">
            <v/>
          </cell>
          <cell r="BM1331" t="str">
            <v/>
          </cell>
          <cell r="BN1331" t="str">
            <v/>
          </cell>
          <cell r="BO1331" t="str">
            <v/>
          </cell>
          <cell r="BP1331" t="str">
            <v/>
          </cell>
          <cell r="BQ1331" t="str">
            <v/>
          </cell>
          <cell r="BR1331" t="str">
            <v/>
          </cell>
          <cell r="BS1331" t="str">
            <v/>
          </cell>
          <cell r="BT1331" t="str">
            <v>นายชัยณรงค์ เมืองมา</v>
          </cell>
          <cell r="BU1331">
            <v>888165010641</v>
          </cell>
          <cell r="BV1331" t="str">
            <v>1.นายชัยณรงค์   เมืองมา 
2.นางสาวธัญชนก   อุปวงค์
3.นางสาวรัชนี   หล้าพิงค์</v>
          </cell>
          <cell r="BW1331" t="str">
            <v>จำเลยที่ 1
จำเลยที่ 2
จำเลยที่ 3</v>
          </cell>
          <cell r="BX1331" t="str">
            <v>3-5015-00517-88-7
1-5099-00546-68-1
1-5007-00074-87-6</v>
          </cell>
          <cell r="BY1331" t="str">
            <v>-ไม่พบว่ามีกรรมสิทธิ์ในที่ดิน อ.หางดง จ.เชียงใหม่
-ไม่พบว่ามีกรรมสิทธิ์ในที่ดิน อ.หางดง จ.เชียงใหม่
-พบว่ามีกรรมสิทธิ์ในที่ดินโฉนดเลขที่ 40429 ต.ชมภู อ.สารภี จ.เชียงใหม่(ปลอดจำนอง)
-ไม่พบว่ามีกรรมสิทธิ์ในที่ดิน อ.หางดง จ.เชียงใหม่</v>
          </cell>
          <cell r="BZ1331" t="str">
            <v>พบทรัพย์</v>
          </cell>
          <cell r="CA1331"/>
          <cell r="CB1331"/>
          <cell r="CC1331" t="str">
            <v>วชิราภรณ์</v>
          </cell>
          <cell r="CD1331"/>
          <cell r="CE1331"/>
          <cell r="CF1331"/>
          <cell r="CG1331"/>
          <cell r="CH1331"/>
          <cell r="CI1331"/>
          <cell r="CJ1331"/>
          <cell r="CK1331"/>
          <cell r="CL1331">
            <v>244029</v>
          </cell>
          <cell r="CM1331"/>
          <cell r="CN1331"/>
          <cell r="CO1331"/>
          <cell r="CP1331"/>
          <cell r="CQ1331"/>
          <cell r="CR1331"/>
          <cell r="CS1331"/>
          <cell r="CT1331"/>
          <cell r="CU1331"/>
          <cell r="CV1331"/>
          <cell r="CW1331"/>
        </row>
        <row r="1332">
          <cell r="B1332">
            <v>2828</v>
          </cell>
          <cell r="C1332">
            <v>1975</v>
          </cell>
          <cell r="D1332"/>
          <cell r="E1332"/>
          <cell r="F1332"/>
          <cell r="G1332">
            <v>800096079291</v>
          </cell>
          <cell r="H1332" t="str">
            <v>นางสาว</v>
          </cell>
          <cell r="I1332" t="str">
            <v>สมจิตร</v>
          </cell>
          <cell r="J1332" t="str">
            <v>อาจแก้ว</v>
          </cell>
          <cell r="K1332">
            <v>3420100196536</v>
          </cell>
          <cell r="L1332" t="str">
            <v>บิ๊กซี หางดง</v>
          </cell>
          <cell r="M1332" t="str">
            <v>เชียงใหม่ 3</v>
          </cell>
          <cell r="N1332">
            <v>8</v>
          </cell>
          <cell r="O1332" t="str">
            <v>สินเชื่อธนาคารประชาชน</v>
          </cell>
          <cell r="P1332" t="str">
            <v>1.บุคคลค้ำประกัน</v>
          </cell>
          <cell r="Q1332">
            <v>30484.86</v>
          </cell>
          <cell r="R1332">
            <v>7541.73</v>
          </cell>
          <cell r="S1332" t="str">
            <v>แขวงเชียงราย</v>
          </cell>
          <cell r="T1332" t="str">
            <v>ผบE109</v>
          </cell>
          <cell r="U1332">
            <v>2566</v>
          </cell>
          <cell r="V1332" t="str">
            <v>ผบE822</v>
          </cell>
          <cell r="W1332">
            <v>2566</v>
          </cell>
          <cell r="X1332"/>
          <cell r="Y1332"/>
          <cell r="Z1332"/>
          <cell r="AA1332">
            <v>27</v>
          </cell>
          <cell r="AB1332">
            <v>2</v>
          </cell>
          <cell r="AC1332">
            <v>2566</v>
          </cell>
          <cell r="AD1332"/>
          <cell r="AE1332"/>
          <cell r="AF1332"/>
          <cell r="AG1332"/>
          <cell r="AH1332"/>
          <cell r="AI1332"/>
          <cell r="AJ1332"/>
          <cell r="AK1332"/>
          <cell r="AL1332"/>
          <cell r="AM1332"/>
          <cell r="AN1332"/>
          <cell r="AO1332"/>
          <cell r="AP1332"/>
          <cell r="AQ1332"/>
          <cell r="AR1332"/>
          <cell r="AS1332"/>
          <cell r="AT1332"/>
          <cell r="AU1332"/>
          <cell r="AV1332"/>
          <cell r="AW1332"/>
          <cell r="AX1332"/>
          <cell r="AY1332"/>
          <cell r="AZ1332"/>
          <cell r="BA1332"/>
          <cell r="BB1332" t="str">
            <v>//รายงานผลสืบทรัพย์ 13/2/2568</v>
          </cell>
          <cell r="BC1332" t="str">
            <v/>
          </cell>
          <cell r="BD1332" t="str">
            <v/>
          </cell>
          <cell r="BE1332" t="str">
            <v/>
          </cell>
          <cell r="BF1332" t="str">
            <v/>
          </cell>
          <cell r="BG1332" t="str">
            <v/>
          </cell>
          <cell r="BH1332" t="str">
            <v/>
          </cell>
          <cell r="BI1332" t="str">
            <v/>
          </cell>
          <cell r="BJ1332" t="str">
            <v/>
          </cell>
          <cell r="BK1332" t="str">
            <v/>
          </cell>
          <cell r="BL1332" t="str">
            <v/>
          </cell>
          <cell r="BM1332" t="str">
            <v/>
          </cell>
          <cell r="BN1332" t="str">
            <v/>
          </cell>
          <cell r="BO1332" t="str">
            <v/>
          </cell>
          <cell r="BP1332" t="str">
            <v/>
          </cell>
          <cell r="BQ1332" t="str">
            <v/>
          </cell>
          <cell r="BR1332" t="str">
            <v/>
          </cell>
          <cell r="BS1332" t="str">
            <v/>
          </cell>
          <cell r="BT1332" t="str">
            <v>นางสาวสมจิตร อาจแก้ว</v>
          </cell>
          <cell r="BU1332">
            <v>888165010652</v>
          </cell>
          <cell r="BV1332" t="str">
            <v>1.นางสาวสมจิตร   อาจแก้ว
2.นางจินดา   แสนอุด
3.นางสาวภัคญา   ศาสตราชัย</v>
          </cell>
          <cell r="BW1332" t="str">
            <v>จำเลยที่ 1
จำเลยที่ 2
จำเลยที่ 3</v>
          </cell>
          <cell r="BX1332" t="str">
            <v>3-4201-00196-53-6
3-5701-01454-63-5
3-1009-05201-64-1</v>
          </cell>
          <cell r="BY1332" t="str">
            <v>-ไม่พบว่ามีกรรมสิทธิ์ในที่ดิน อ.หางดง จ.เชียงใหม่
-พบว่ามีกรรมสิทธิ์ในที่ดินโฉนดเลขที่ดิน 47053 ต.ชัยพฤกษ์  อ.เมืองเลย  จ.เลย(ปลอดจำนอง)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อ.พาน จ.เชียงราย
-ไม่พบว่ามีกรรมสิทธิ์ในที่ดิน อ.หางดง จ.เชียงใหม่
-ไม่พบว่ามีกรรมสิทธิ์ในที่ดิน เขตประเวศ จ.กรุงเทพมหานคร</v>
          </cell>
          <cell r="BZ1332" t="str">
            <v>พบทรัพย์</v>
          </cell>
          <cell r="CA1332"/>
          <cell r="CB1332"/>
          <cell r="CC1332" t="str">
            <v>วชิราภรณ์</v>
          </cell>
          <cell r="CD1332"/>
          <cell r="CE1332"/>
          <cell r="CF1332"/>
          <cell r="CG1332"/>
          <cell r="CH1332"/>
          <cell r="CI1332"/>
          <cell r="CJ1332"/>
          <cell r="CK1332"/>
          <cell r="CL1332">
            <v>244029</v>
          </cell>
          <cell r="CM1332"/>
          <cell r="CN1332"/>
          <cell r="CO1332"/>
          <cell r="CP1332"/>
          <cell r="CQ1332"/>
          <cell r="CR1332"/>
          <cell r="CS1332"/>
          <cell r="CT1332"/>
          <cell r="CU1332"/>
          <cell r="CV1332"/>
          <cell r="CW1332"/>
        </row>
        <row r="1333">
          <cell r="B1333">
            <v>2829</v>
          </cell>
          <cell r="C1333">
            <v>1976</v>
          </cell>
          <cell r="D1333"/>
          <cell r="E1333"/>
          <cell r="F1333"/>
          <cell r="G1333">
            <v>800088794329</v>
          </cell>
          <cell r="H1333" t="str">
            <v>นางสาว</v>
          </cell>
          <cell r="I1333" t="str">
            <v xml:space="preserve">ลินดา </v>
          </cell>
          <cell r="J1333" t="str">
            <v>ดวงไฟ</v>
          </cell>
          <cell r="K1333">
            <v>1509900274923</v>
          </cell>
          <cell r="L1333" t="str">
            <v>บิ๊กซี หางดง</v>
          </cell>
          <cell r="M1333" t="str">
            <v>เชียงใหม่ 3</v>
          </cell>
          <cell r="N1333">
            <v>8</v>
          </cell>
          <cell r="O1333" t="str">
            <v>สินเชื่อธนาคารประชาชน</v>
          </cell>
          <cell r="P1333" t="str">
            <v>1.บุคคลค้ำประกัน</v>
          </cell>
          <cell r="Q1333">
            <v>46135.81</v>
          </cell>
          <cell r="R1333">
            <v>19004.82</v>
          </cell>
          <cell r="S1333" t="str">
            <v>แขวงเชียงใหม่</v>
          </cell>
          <cell r="T1333" t="str">
            <v>ผบE1894</v>
          </cell>
          <cell r="U1333">
            <v>2566</v>
          </cell>
          <cell r="V1333" t="str">
            <v>ผบE4534</v>
          </cell>
          <cell r="W1333">
            <v>2566</v>
          </cell>
          <cell r="X1333"/>
          <cell r="Y1333"/>
          <cell r="Z1333"/>
          <cell r="AA1333">
            <v>13</v>
          </cell>
          <cell r="AB1333">
            <v>6</v>
          </cell>
          <cell r="AC1333">
            <v>2566</v>
          </cell>
          <cell r="AD1333"/>
          <cell r="AE1333"/>
          <cell r="AF1333"/>
          <cell r="AG1333"/>
          <cell r="AH1333"/>
          <cell r="AI1333"/>
          <cell r="AJ1333"/>
          <cell r="AK1333"/>
          <cell r="AL1333"/>
          <cell r="AM1333"/>
          <cell r="AN1333"/>
          <cell r="AO1333"/>
          <cell r="AP1333"/>
          <cell r="AQ1333"/>
          <cell r="AR1333"/>
          <cell r="AS1333"/>
          <cell r="AT1333"/>
          <cell r="AU1333"/>
          <cell r="AV1333"/>
          <cell r="AW1333"/>
          <cell r="AX1333"/>
          <cell r="AY1333"/>
          <cell r="AZ1333"/>
          <cell r="BA1333"/>
          <cell r="BB1333" t="str">
            <v>รายงานผลสืบทรัพย์ 25/2/2568</v>
          </cell>
          <cell r="BC1333" t="str">
            <v/>
          </cell>
          <cell r="BD1333" t="str">
            <v/>
          </cell>
          <cell r="BE1333" t="str">
            <v/>
          </cell>
          <cell r="BF1333" t="str">
            <v/>
          </cell>
          <cell r="BG1333" t="str">
            <v/>
          </cell>
          <cell r="BH1333" t="str">
            <v/>
          </cell>
          <cell r="BI1333" t="str">
            <v/>
          </cell>
          <cell r="BJ1333" t="str">
            <v/>
          </cell>
          <cell r="BK1333" t="str">
            <v/>
          </cell>
          <cell r="BL1333" t="str">
            <v/>
          </cell>
          <cell r="BM1333" t="str">
            <v/>
          </cell>
          <cell r="BN1333" t="str">
            <v/>
          </cell>
          <cell r="BO1333" t="str">
            <v/>
          </cell>
          <cell r="BP1333" t="str">
            <v/>
          </cell>
          <cell r="BQ1333" t="str">
            <v/>
          </cell>
          <cell r="BR1333" t="str">
            <v/>
          </cell>
          <cell r="BS1333" t="str">
            <v/>
          </cell>
          <cell r="BT1333" t="str">
            <v>นางสาวลินดา  ดวงไฟ</v>
          </cell>
          <cell r="BU1333">
            <v>888165011188</v>
          </cell>
          <cell r="BV1333" t="str">
            <v>1.นางสาวลินดา   ดวงไฟ
2.นายกฤดา  อินทรการทุม
3.นางสาวจันทนา  ยุติธรรม
4.นางสาวศิริลักษณ์   ชุมแสง</v>
          </cell>
          <cell r="BW1333" t="str">
            <v>จำเลยที่ 1
คู่สมรสจำเลยที่ 1
จำเลยที่ 2
จำเลยที่ 3</v>
          </cell>
          <cell r="BX1333" t="str">
            <v>1-5099-00274-92-3
1-5099-00276-67-5
3-5019-00076-89-6
1-5051-00008-05-2</v>
          </cell>
          <cell r="BY1333" t="str">
            <v xml:space="preserve">-ไม่พบว่ามีกรรมสิทธิ์ในที่ดิน อ.หางดง จ.เชียงใหม่
-ไม่พบว่ามีกรรมสิทธิ์ในที่ดิน อ.สารภี จ.เชียงใหม่
-ไม่พบว่ามีกรรมสิทธิ์ในที่ดิน อ.ดอกคำใต้ จ.พะเยา
-ไม่พบว่ามีกรรมสิทธิ์ในที่ดิน อ.หางดง จ.เชียงใหม่
-ไม่พบว่ามีกรรมสิทธิ์ในที่ดิน อ.ฝาง จ.เชียงใหม่
-ไม่พบว่ามีกรรมสิทธิ์ในที่ดิน อ.หางดง จ.เชียงใหม่
-พบว่ามีกรรมสิทธิ์ในที่ดินโฉนดเลขที่ดิน 17379 ต.ดอนแก้ว อ.สารภี จ.เชียงใหม่(ติดจำนอง)
-ไม่พบว่ามีกรรมสิทธิ์ในที่ดิน อ.หางดง จ.เชียงใหม่
-ไม่พบว่ามีกรรมสิทธิ์ในที่ดิน อ.สารภี จ.เชียงใหม่
</v>
          </cell>
          <cell r="BZ1333" t="str">
            <v>พบทรัพย์</v>
          </cell>
          <cell r="CA1333"/>
          <cell r="CB1333"/>
          <cell r="CC1333" t="str">
            <v>วชิราภรณ์</v>
          </cell>
          <cell r="CD1333"/>
          <cell r="CE1333"/>
          <cell r="CF1333"/>
          <cell r="CG1333"/>
          <cell r="CH1333"/>
          <cell r="CI1333"/>
          <cell r="CJ1333"/>
          <cell r="CK1333"/>
          <cell r="CL1333"/>
          <cell r="CM1333"/>
          <cell r="CN1333">
            <v>244039</v>
          </cell>
          <cell r="CO1333"/>
          <cell r="CP1333"/>
          <cell r="CQ1333"/>
          <cell r="CR1333"/>
          <cell r="CS1333"/>
          <cell r="CT1333"/>
          <cell r="CU1333"/>
          <cell r="CV1333"/>
          <cell r="CW1333"/>
        </row>
        <row r="1334">
          <cell r="B1334">
            <v>2830</v>
          </cell>
          <cell r="C1334">
            <v>1975</v>
          </cell>
          <cell r="D1334">
            <v>7</v>
          </cell>
          <cell r="E1334">
            <v>1</v>
          </cell>
          <cell r="F1334">
            <v>2568</v>
          </cell>
          <cell r="G1334">
            <v>800035598807</v>
          </cell>
          <cell r="H1334" t="str">
            <v>นาย</v>
          </cell>
          <cell r="I1334" t="str">
            <v xml:space="preserve">สวาท </v>
          </cell>
          <cell r="J1334" t="str">
            <v>หลักมั่น</v>
          </cell>
          <cell r="K1334" t="str">
            <v>3 5207 00368 63 9</v>
          </cell>
          <cell r="L1334" t="str">
            <v>เชียงใหม่</v>
          </cell>
          <cell r="M1334" t="str">
            <v>เชียงใหม่ 1</v>
          </cell>
          <cell r="N1334">
            <v>8</v>
          </cell>
          <cell r="O1334" t="str">
            <v>สินเชื่อสวัสดีการ</v>
          </cell>
          <cell r="P1334" t="str">
            <v>1.บุคคลค้ำประกัน</v>
          </cell>
          <cell r="Q1334"/>
          <cell r="R1334"/>
          <cell r="S1334" t="str">
            <v>แขวงเชียงใหม่</v>
          </cell>
          <cell r="T1334" t="str">
            <v>ผบE8157</v>
          </cell>
          <cell r="U1334">
            <v>2567</v>
          </cell>
          <cell r="V1334" t="str">
            <v>ผบE10265</v>
          </cell>
          <cell r="W1334">
            <v>2567</v>
          </cell>
          <cell r="X1334">
            <v>5</v>
          </cell>
          <cell r="Y1334">
            <v>11</v>
          </cell>
          <cell r="Z1334">
            <v>2567</v>
          </cell>
          <cell r="AA1334"/>
          <cell r="AB1334"/>
          <cell r="AC1334"/>
          <cell r="AD1334"/>
          <cell r="AE1334"/>
          <cell r="AF1334"/>
          <cell r="AG1334"/>
          <cell r="AH1334"/>
          <cell r="AI1334"/>
          <cell r="AJ1334"/>
          <cell r="AK1334"/>
          <cell r="AL1334"/>
          <cell r="AM1334"/>
          <cell r="AN1334"/>
          <cell r="AO1334"/>
          <cell r="AP1334"/>
          <cell r="AQ1334"/>
          <cell r="AR1334"/>
          <cell r="AS1334"/>
          <cell r="AT1334"/>
          <cell r="AU1334"/>
          <cell r="AV1334"/>
          <cell r="AW1334"/>
          <cell r="AX1334"/>
          <cell r="AY1334"/>
          <cell r="AZ1334"/>
          <cell r="BA1334"/>
          <cell r="BB1334" t="str">
            <v>คำสั่งดำเนินงานวันที่ 7/1/2568 // รายงานคดีวันที่  25/1/2568</v>
          </cell>
          <cell r="BC1334" t="str">
            <v/>
          </cell>
          <cell r="BD1334" t="str">
            <v/>
          </cell>
          <cell r="BE1334" t="str">
            <v/>
          </cell>
          <cell r="BF1334" t="str">
            <v/>
          </cell>
          <cell r="BG1334" t="str">
            <v/>
          </cell>
          <cell r="BH1334" t="str">
            <v/>
          </cell>
          <cell r="BI1334" t="str">
            <v/>
          </cell>
          <cell r="BJ1334" t="str">
            <v/>
          </cell>
          <cell r="BK1334" t="str">
            <v/>
          </cell>
          <cell r="BL1334" t="str">
            <v/>
          </cell>
          <cell r="BM1334" t="str">
            <v/>
          </cell>
          <cell r="BN1334" t="str">
            <v/>
          </cell>
          <cell r="BO1334" t="str">
            <v/>
          </cell>
          <cell r="BP1334" t="str">
            <v/>
          </cell>
          <cell r="BQ1334" t="str">
            <v/>
          </cell>
          <cell r="BR1334" t="str">
            <v/>
          </cell>
          <cell r="BS1334" t="str">
            <v/>
          </cell>
          <cell r="BT1334" t="str">
            <v>นายสวาท  หลักมั่น</v>
          </cell>
          <cell r="BU1334">
            <v>0</v>
          </cell>
          <cell r="BV1334" t="str">
            <v>1.นายสวาท หลักมั่น
2.นางสาวมะลิวัลย์ กันทะวัง</v>
          </cell>
          <cell r="BW1334" t="str">
            <v>จำเลยที่ 1
จำเลยที่ 2</v>
          </cell>
          <cell r="BX1334" t="str">
            <v>3-5207-00368-63-9
5-5201-00054-70-2</v>
          </cell>
          <cell r="BY1334" t="str">
            <v>-ไม่พบว่ามีกรรมสิทธิ์ในที่ดิน อ.เมืองเชียงใหม่ จ.เชียงใหม่
-ไม่พบว่ามีกรรมสิทธิ์ในที่ดิน อ.สันทรายจ.เชียงใหม่
-ไม่พบว่ามีกรรมสิทธิ์ในที่ดิน อ.เมืองเชียงใหม่ จ.เชียงใหม่
-ไม่พบว่ามีกรรมสิทธิ์ในที่ดิน อ.สันกำแพง .เชียงใหม่</v>
          </cell>
          <cell r="BZ1334" t="str">
            <v>ไมพบ</v>
          </cell>
          <cell r="CA1334"/>
          <cell r="CB1334"/>
          <cell r="CC1334" t="str">
            <v>ปฏิยุทธ์</v>
          </cell>
          <cell r="CD1334"/>
          <cell r="CE1334"/>
          <cell r="CF1334"/>
          <cell r="CG1334"/>
          <cell r="CH1334"/>
          <cell r="CI1334"/>
          <cell r="CJ1334"/>
          <cell r="CK1334"/>
          <cell r="CL1334"/>
          <cell r="CM1334"/>
          <cell r="CN1334"/>
          <cell r="CO1334"/>
          <cell r="CP1334"/>
          <cell r="CQ1334"/>
          <cell r="CR1334"/>
          <cell r="CS1334"/>
          <cell r="CT1334"/>
          <cell r="CU1334"/>
          <cell r="CV1334"/>
          <cell r="CW1334"/>
        </row>
        <row r="1335">
          <cell r="B1335">
            <v>2831</v>
          </cell>
          <cell r="C1335">
            <v>1976</v>
          </cell>
          <cell r="D1335">
            <v>7</v>
          </cell>
          <cell r="E1335">
            <v>1</v>
          </cell>
          <cell r="F1335">
            <v>2568</v>
          </cell>
          <cell r="G1335">
            <v>800038153741</v>
          </cell>
          <cell r="H1335" t="str">
            <v>นาง</v>
          </cell>
          <cell r="I1335" t="str">
            <v>แสงจันทร์</v>
          </cell>
          <cell r="J1335" t="str">
            <v>สิงห์ทอน</v>
          </cell>
          <cell r="K1335" t="str">
            <v>3 5010 00371 49 2</v>
          </cell>
          <cell r="L1335" t="str">
            <v>ท่าแพ</v>
          </cell>
          <cell r="M1335" t="str">
            <v>เชียงใหม่ 1</v>
          </cell>
          <cell r="N1335">
            <v>8</v>
          </cell>
          <cell r="O1335" t="str">
            <v>สินเชื่อธนาคารประชาชน</v>
          </cell>
          <cell r="P1335" t="str">
            <v>1.บุคคลค้ำประกัน</v>
          </cell>
          <cell r="Q1335"/>
          <cell r="R1335"/>
          <cell r="S1335" t="str">
            <v>แขวงเชียงใหม่</v>
          </cell>
          <cell r="T1335" t="str">
            <v>ผบ.2556</v>
          </cell>
          <cell r="U1335">
            <v>2563</v>
          </cell>
          <cell r="V1335" t="str">
            <v>ผบ.5019</v>
          </cell>
          <cell r="W1335">
            <v>2563</v>
          </cell>
          <cell r="X1335"/>
          <cell r="Y1335"/>
          <cell r="Z1335"/>
          <cell r="AA1335">
            <v>14</v>
          </cell>
          <cell r="AB1335">
            <v>7</v>
          </cell>
          <cell r="AC1335">
            <v>2563</v>
          </cell>
          <cell r="AD1335"/>
          <cell r="AE1335"/>
          <cell r="AF1335"/>
          <cell r="AG1335"/>
          <cell r="AH1335"/>
          <cell r="AI1335"/>
          <cell r="AJ1335"/>
          <cell r="AK1335"/>
          <cell r="AL1335"/>
          <cell r="AM1335"/>
          <cell r="AN1335"/>
          <cell r="AO1335"/>
          <cell r="AP1335"/>
          <cell r="AQ1335"/>
          <cell r="AR1335"/>
          <cell r="AS1335"/>
          <cell r="AT1335"/>
          <cell r="AU1335"/>
          <cell r="AV1335"/>
          <cell r="AW1335"/>
          <cell r="AX1335"/>
          <cell r="AY1335"/>
          <cell r="AZ1335"/>
          <cell r="BA1335"/>
          <cell r="BB1335" t="str">
            <v>คำสั่งดำเนินงานวันที่ 7/1/2568 // รายงานคดีวันที่  25/1/2568</v>
          </cell>
          <cell r="BC1335" t="str">
            <v/>
          </cell>
          <cell r="BD1335" t="str">
            <v/>
          </cell>
          <cell r="BE1335" t="str">
            <v/>
          </cell>
          <cell r="BF1335" t="str">
            <v/>
          </cell>
          <cell r="BG1335" t="str">
            <v/>
          </cell>
          <cell r="BH1335" t="str">
            <v/>
          </cell>
          <cell r="BI1335" t="str">
            <v/>
          </cell>
          <cell r="BJ1335" t="str">
            <v/>
          </cell>
          <cell r="BK1335" t="str">
            <v/>
          </cell>
          <cell r="BL1335" t="str">
            <v/>
          </cell>
          <cell r="BM1335" t="str">
            <v/>
          </cell>
          <cell r="BN1335" t="str">
            <v/>
          </cell>
          <cell r="BO1335" t="str">
            <v/>
          </cell>
          <cell r="BP1335" t="str">
            <v/>
          </cell>
          <cell r="BQ1335" t="str">
            <v/>
          </cell>
          <cell r="BR1335" t="str">
            <v/>
          </cell>
          <cell r="BS1335" t="str">
            <v/>
          </cell>
          <cell r="BT1335" t="str">
            <v>นางแสงจันทร์ สิงห์ทอน</v>
          </cell>
          <cell r="BU1335">
            <v>0</v>
          </cell>
          <cell r="BV1335" t="str">
            <v xml:space="preserve">1.นางแสงจันทร์ ทองงาม
2.นายสนั่น สิงห์ทอน
3.นางสาวนภณัฐ เสนาประยูร
4.นางสาวพิมพ์กฤตกา ปันมูล
5.นายวันรพ แสนศักดิ์
</v>
          </cell>
          <cell r="BW1335" t="str">
            <v>จำเลยที่ 1
คู่สมรสจำเลยที่ 1
จำเลยที่ 2
จำเลยที่ 3
คุ่สมรสจำเลยที่ 3</v>
          </cell>
          <cell r="BX1335" t="str">
            <v>3-5010-00371-49-2
3-5208-00243-97-8
3-5099-00577-79-5
3-5008-00037-78-2
5-4613-00022-65-2</v>
          </cell>
          <cell r="BY1335"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อ.หางดง จ.เชียงใหม่
-ไม่พบว่ามีกรรมสิทธิ์ในที่ดิน อ.สมเด็จ  จ.กาฬสินธุ์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อ.หางดง จ.เชียงใหม่
-ไม่พบว่ามีกรรมสิทธิ์ในที่ดิน อ.สมเด็จ  จ.กาฬสินธุ์</v>
          </cell>
          <cell r="BZ1335" t="str">
            <v>ไม่พบ</v>
          </cell>
          <cell r="CA1335"/>
          <cell r="CB1335"/>
          <cell r="CC1335" t="str">
            <v>ปฏิยุทธ์</v>
          </cell>
          <cell r="CD1335"/>
          <cell r="CE1335"/>
          <cell r="CF1335"/>
          <cell r="CG1335"/>
          <cell r="CH1335"/>
          <cell r="CI1335"/>
          <cell r="CJ1335"/>
          <cell r="CK1335"/>
          <cell r="CL1335"/>
          <cell r="CM1335"/>
          <cell r="CN1335"/>
          <cell r="CO1335"/>
          <cell r="CP1335"/>
          <cell r="CQ1335"/>
          <cell r="CR1335"/>
          <cell r="CS1335"/>
          <cell r="CT1335"/>
          <cell r="CU1335"/>
          <cell r="CV1335"/>
          <cell r="CW1335"/>
        </row>
        <row r="1336">
          <cell r="B1336">
            <v>2833</v>
          </cell>
          <cell r="C1336">
            <v>1978</v>
          </cell>
          <cell r="D1336">
            <v>23</v>
          </cell>
          <cell r="E1336">
            <v>1</v>
          </cell>
          <cell r="F1336">
            <v>2568</v>
          </cell>
          <cell r="G1336">
            <v>863087504222</v>
          </cell>
          <cell r="H1336" t="str">
            <v>นาย</v>
          </cell>
          <cell r="I1336" t="str">
            <v>ธณวรรธณ์</v>
          </cell>
          <cell r="J1336" t="str">
            <v>อุดมเกษตรคีรี</v>
          </cell>
          <cell r="K1336" t="str">
            <v>1 5009 01248 98 7</v>
          </cell>
          <cell r="L1336" t="str">
            <v>ฝาง</v>
          </cell>
          <cell r="M1336" t="str">
            <v xml:space="preserve">เชียงใหม่ 2 </v>
          </cell>
          <cell r="N1336">
            <v>8</v>
          </cell>
          <cell r="O1336" t="str">
            <v>สินเชื่อธนาคารประชาชน</v>
          </cell>
          <cell r="P1336" t="str">
            <v>1.บุคคลค้ำประกัน</v>
          </cell>
          <cell r="Q1336">
            <v>89998</v>
          </cell>
          <cell r="R1336">
            <v>5955.57</v>
          </cell>
          <cell r="S1336" t="str">
            <v>จังหวัดน่าน</v>
          </cell>
          <cell r="T1336" t="str">
            <v>ผบE1855</v>
          </cell>
          <cell r="U1336">
            <v>2567</v>
          </cell>
          <cell r="V1336" t="str">
            <v>ผบE2031</v>
          </cell>
          <cell r="W1336">
            <v>2567</v>
          </cell>
          <cell r="X1336">
            <v>15</v>
          </cell>
          <cell r="Y1336">
            <v>10</v>
          </cell>
          <cell r="Z1336">
            <v>2567</v>
          </cell>
          <cell r="AA1336"/>
          <cell r="AB1336"/>
          <cell r="AC1336"/>
          <cell r="AD1336"/>
          <cell r="AE1336"/>
          <cell r="AF1336"/>
          <cell r="AG1336"/>
          <cell r="AH1336"/>
          <cell r="AI1336"/>
          <cell r="AJ1336"/>
          <cell r="AK1336"/>
          <cell r="AL1336"/>
          <cell r="AM1336"/>
          <cell r="AN1336"/>
          <cell r="AO1336"/>
          <cell r="AP1336"/>
          <cell r="AQ1336"/>
          <cell r="AR1336"/>
          <cell r="AS1336"/>
          <cell r="AT1336"/>
          <cell r="AU1336"/>
          <cell r="AV1336"/>
          <cell r="AW1336"/>
          <cell r="AX1336"/>
          <cell r="AY1336"/>
          <cell r="AZ1336"/>
          <cell r="BA1336"/>
          <cell r="BB1336" t="str">
            <v>คำสั่งสืบวันที่ 20/1/2568 รายงานผลสืบรอบที่ 1 วันที่ 27/2/2568</v>
          </cell>
          <cell r="BC1336" t="str">
            <v/>
          </cell>
          <cell r="BD1336" t="str">
            <v/>
          </cell>
          <cell r="BE1336" t="str">
            <v/>
          </cell>
          <cell r="BF1336" t="str">
            <v/>
          </cell>
          <cell r="BG1336" t="str">
            <v/>
          </cell>
          <cell r="BH1336" t="str">
            <v/>
          </cell>
          <cell r="BI1336" t="str">
            <v/>
          </cell>
          <cell r="BJ1336" t="str">
            <v/>
          </cell>
          <cell r="BK1336" t="str">
            <v/>
          </cell>
          <cell r="BL1336" t="str">
            <v/>
          </cell>
          <cell r="BM1336" t="str">
            <v/>
          </cell>
          <cell r="BN1336" t="str">
            <v/>
          </cell>
          <cell r="BO1336" t="str">
            <v/>
          </cell>
          <cell r="BP1336" t="str">
            <v/>
          </cell>
          <cell r="BQ1336" t="str">
            <v/>
          </cell>
          <cell r="BR1336" t="str">
            <v/>
          </cell>
          <cell r="BS1336" t="str">
            <v/>
          </cell>
          <cell r="BT1336" t="str">
            <v>นายธณวรรธณ์ อุดมเกษตรคีรี</v>
          </cell>
          <cell r="BU1336">
            <v>883267010223</v>
          </cell>
          <cell r="BV1336" t="str">
            <v>1.นางสาวพิชญานิษฐ์ เขมนิธิกานต์หรือนางสาวกัญจน์ณิชา กองอ้น
2.นายธนวรรธณ์ อุดมเกษตรคีรี
3.นายธรรมรัฐ มะโน</v>
          </cell>
          <cell r="BW1336" t="str">
            <v xml:space="preserve">ทายาทจำเลยที่ 1
จำเลยที่ 1
จำเลยที่ 2
</v>
          </cell>
          <cell r="BX1336" t="str">
            <v xml:space="preserve">5-4016-00001-76-6
1-5009-01248-98-7
1-5507-00117-52-4
</v>
          </cell>
          <cell r="BY1336" t="str">
            <v>-ไม่พบว่ามีกรรมสิทธิ์ในที่ดิน อ.ฝาง จ.เชียงใหม่
-ไม่พบว่ามีกรรมสิทธิ์ในที่ดิน อ.ศรีราชา จ.ชลบุรี
-ไม่พบว่ามีกรรมสิทธิ์ในที่ดิน อ.ฝาง จ.เชียงใหม่
-ไม่พบว่ามีกรรมสิทธิ์ในที่ดิน อ.ฝาง จ.เชียงใหม่
-ไม่พบว่ามีกรรมสิทธิ์ในที่ดิน อ.เวียงสา จ.น่าน</v>
          </cell>
          <cell r="BZ1336" t="str">
            <v>ไม่พบ</v>
          </cell>
          <cell r="CA1336"/>
          <cell r="CB1336"/>
          <cell r="CC1336" t="str">
            <v>ปฏิยุทธ์</v>
          </cell>
          <cell r="CD1336"/>
          <cell r="CE1336"/>
          <cell r="CF1336"/>
          <cell r="CG1336"/>
          <cell r="CH1336"/>
          <cell r="CI1336"/>
          <cell r="CJ1336"/>
          <cell r="CK1336"/>
          <cell r="CL1336"/>
          <cell r="CM1336"/>
          <cell r="CN1336"/>
          <cell r="CO1336"/>
          <cell r="CP1336"/>
          <cell r="CQ1336"/>
          <cell r="CR1336"/>
          <cell r="CS1336"/>
          <cell r="CT1336"/>
          <cell r="CU1336"/>
          <cell r="CV1336"/>
          <cell r="CW1336"/>
        </row>
        <row r="1337">
          <cell r="B1337">
            <v>2834</v>
          </cell>
          <cell r="C1337">
            <v>1979</v>
          </cell>
          <cell r="D1337">
            <v>23</v>
          </cell>
          <cell r="E1337">
            <v>1</v>
          </cell>
          <cell r="F1337">
            <v>2568</v>
          </cell>
          <cell r="G1337">
            <v>800053515535</v>
          </cell>
          <cell r="H1337" t="str">
            <v>นาง</v>
          </cell>
          <cell r="I1337" t="str">
            <v>ญาณิศา</v>
          </cell>
          <cell r="J1337" t="str">
            <v>อินทะจักร์หรือเชษฐ์สุธี</v>
          </cell>
          <cell r="K1337">
            <v>3571100070761</v>
          </cell>
          <cell r="L1337" t="str">
            <v>เซ็นทรัล แอร์พอร์ต พลาซ่า เชียงใหม่</v>
          </cell>
          <cell r="M1337" t="str">
            <v>เชียงใหม่ 1</v>
          </cell>
          <cell r="N1337">
            <v>8</v>
          </cell>
          <cell r="O1337" t="str">
            <v>สินเชื่อธนาคารประชาชน</v>
          </cell>
          <cell r="P1337" t="str">
            <v>1.บุคคลค้ำประกัน</v>
          </cell>
          <cell r="Q1337">
            <v>51194.09</v>
          </cell>
          <cell r="R1337">
            <v>30194.19</v>
          </cell>
          <cell r="S1337" t="str">
            <v>แขวงเวียงป่าเป้า</v>
          </cell>
          <cell r="T1337" t="str">
            <v>ผบE464</v>
          </cell>
          <cell r="U1337">
            <v>2565</v>
          </cell>
          <cell r="V1337" t="str">
            <v>ผบE504</v>
          </cell>
          <cell r="W1337">
            <v>2565</v>
          </cell>
          <cell r="X1337">
            <v>22</v>
          </cell>
          <cell r="Y1337">
            <v>11</v>
          </cell>
          <cell r="Z1337">
            <v>2565</v>
          </cell>
          <cell r="AA1337"/>
          <cell r="AB1337"/>
          <cell r="AC1337"/>
          <cell r="AD1337"/>
          <cell r="AE1337"/>
          <cell r="AF1337"/>
          <cell r="AG1337"/>
          <cell r="AH1337"/>
          <cell r="AI1337"/>
          <cell r="AJ1337"/>
          <cell r="AK1337"/>
          <cell r="AL1337"/>
          <cell r="AM1337"/>
          <cell r="AN1337"/>
          <cell r="AO1337"/>
          <cell r="AP1337"/>
          <cell r="AQ1337"/>
          <cell r="AR1337"/>
          <cell r="AS1337"/>
          <cell r="AT1337"/>
          <cell r="AU1337"/>
          <cell r="AV1337"/>
          <cell r="AW1337"/>
          <cell r="AX1337"/>
          <cell r="AY1337"/>
          <cell r="AZ1337"/>
          <cell r="BA1337"/>
          <cell r="BB1337"/>
          <cell r="BC1337" t="str">
            <v/>
          </cell>
          <cell r="BD1337" t="str">
            <v/>
          </cell>
          <cell r="BE1337" t="str">
            <v/>
          </cell>
          <cell r="BF1337" t="str">
            <v/>
          </cell>
          <cell r="BG1337" t="str">
            <v/>
          </cell>
          <cell r="BH1337" t="str">
            <v/>
          </cell>
          <cell r="BI1337" t="str">
            <v/>
          </cell>
          <cell r="BJ1337" t="str">
            <v/>
          </cell>
          <cell r="BK1337" t="str">
            <v/>
          </cell>
          <cell r="BL1337" t="str">
            <v/>
          </cell>
          <cell r="BM1337" t="str">
            <v/>
          </cell>
          <cell r="BN1337" t="str">
            <v/>
          </cell>
          <cell r="BO1337" t="str">
            <v/>
          </cell>
          <cell r="BP1337" t="str">
            <v/>
          </cell>
          <cell r="BQ1337" t="str">
            <v/>
          </cell>
          <cell r="BR1337" t="str">
            <v/>
          </cell>
          <cell r="BS1337" t="str">
            <v/>
          </cell>
          <cell r="BT1337" t="str">
            <v>นางญาณิศา อินทะจักร์หรือเชษฐ์สุธี</v>
          </cell>
          <cell r="BU1337">
            <v>823560010204</v>
          </cell>
          <cell r="BV1337"/>
          <cell r="BW1337"/>
          <cell r="BX1337"/>
          <cell r="BY1337"/>
          <cell r="BZ1337"/>
          <cell r="CA1337"/>
          <cell r="CB1337"/>
          <cell r="CC1337"/>
          <cell r="CD1337"/>
          <cell r="CE1337"/>
          <cell r="CF1337"/>
          <cell r="CG1337"/>
          <cell r="CH1337"/>
          <cell r="CI1337"/>
          <cell r="CJ1337"/>
          <cell r="CK1337"/>
          <cell r="CL1337"/>
          <cell r="CM1337"/>
          <cell r="CN1337"/>
          <cell r="CO1337"/>
          <cell r="CP1337"/>
          <cell r="CQ1337"/>
          <cell r="CR1337"/>
          <cell r="CS1337"/>
          <cell r="CT1337"/>
          <cell r="CU1337"/>
          <cell r="CV1337"/>
          <cell r="CW1337"/>
        </row>
        <row r="1338">
          <cell r="B1338">
            <v>2835</v>
          </cell>
          <cell r="C1338">
            <v>1980</v>
          </cell>
          <cell r="D1338">
            <v>23</v>
          </cell>
          <cell r="E1338">
            <v>1</v>
          </cell>
          <cell r="F1338">
            <v>2568</v>
          </cell>
          <cell r="G1338">
            <v>800102390898</v>
          </cell>
          <cell r="H1338" t="str">
            <v>นาย</v>
          </cell>
          <cell r="I1338" t="str">
            <v>สิระพงษ์</v>
          </cell>
          <cell r="J1338" t="str">
            <v>ชัยชนะโรจน์</v>
          </cell>
          <cell r="K1338" t="str">
            <v>1 5805 00061 77 1</v>
          </cell>
          <cell r="L1338" t="str">
            <v>เซ็นทรัล แอร์พอร์ต พลาซ่า เชียงใหม่</v>
          </cell>
          <cell r="M1338" t="str">
            <v>เชียงใหม่ 1</v>
          </cell>
          <cell r="N1338">
            <v>8</v>
          </cell>
          <cell r="O1338" t="str">
            <v>สินเชื่อธนาคารประชาชน</v>
          </cell>
          <cell r="P1338" t="str">
            <v>1.บุคคลค้ำประกัน</v>
          </cell>
          <cell r="Q1338">
            <v>48369.14</v>
          </cell>
          <cell r="R1338">
            <v>14903.23</v>
          </cell>
          <cell r="S1338" t="str">
            <v>แขวงเชียงใหม่</v>
          </cell>
          <cell r="T1338" t="str">
            <v>ผบE2732</v>
          </cell>
          <cell r="U1338">
            <v>2566</v>
          </cell>
          <cell r="V1338" t="str">
            <v>ผบE5934</v>
          </cell>
          <cell r="W1338">
            <v>2566</v>
          </cell>
          <cell r="X1338"/>
          <cell r="Y1338"/>
          <cell r="Z1338"/>
          <cell r="AA1338">
            <v>17</v>
          </cell>
          <cell r="AB1338">
            <v>7</v>
          </cell>
          <cell r="AC1338">
            <v>2566</v>
          </cell>
          <cell r="AD1338"/>
          <cell r="AE1338"/>
          <cell r="AF1338"/>
          <cell r="AG1338"/>
          <cell r="AH1338"/>
          <cell r="AI1338"/>
          <cell r="AJ1338"/>
          <cell r="AK1338"/>
          <cell r="AL1338"/>
          <cell r="AM1338"/>
          <cell r="AN1338"/>
          <cell r="AO1338"/>
          <cell r="AP1338"/>
          <cell r="AQ1338"/>
          <cell r="AR1338"/>
          <cell r="AS1338"/>
          <cell r="AT1338"/>
          <cell r="AU1338"/>
          <cell r="AV1338"/>
          <cell r="AW1338"/>
          <cell r="AX1338"/>
          <cell r="AY1338"/>
          <cell r="AZ1338"/>
          <cell r="BA1338"/>
          <cell r="BB1338" t="str">
            <v>สืบแล้ว รายงานผลสืบ 18/2/2568</v>
          </cell>
          <cell r="BC1338" t="str">
            <v/>
          </cell>
          <cell r="BD1338" t="str">
            <v/>
          </cell>
          <cell r="BE1338" t="str">
            <v/>
          </cell>
          <cell r="BF1338" t="str">
            <v/>
          </cell>
          <cell r="BG1338" t="str">
            <v/>
          </cell>
          <cell r="BH1338" t="str">
            <v/>
          </cell>
          <cell r="BI1338" t="str">
            <v/>
          </cell>
          <cell r="BJ1338" t="str">
            <v/>
          </cell>
          <cell r="BK1338" t="str">
            <v/>
          </cell>
          <cell r="BL1338" t="str">
            <v/>
          </cell>
          <cell r="BM1338" t="str">
            <v/>
          </cell>
          <cell r="BN1338" t="str">
            <v/>
          </cell>
          <cell r="BO1338" t="str">
            <v/>
          </cell>
          <cell r="BP1338" t="str">
            <v/>
          </cell>
          <cell r="BQ1338" t="str">
            <v/>
          </cell>
          <cell r="BR1338" t="str">
            <v/>
          </cell>
          <cell r="BS1338" t="str">
            <v/>
          </cell>
          <cell r="BT1338" t="str">
            <v>นายสิระพงษ์ ชัยชนะโรจน์</v>
          </cell>
          <cell r="BU1338">
            <v>0</v>
          </cell>
          <cell r="BV1338" t="str">
            <v>1.นายสิระพงษ์  วรวิภูหรือชัยชนะโรจน์
2.นายรักษะพงษ์  ปินใจ</v>
          </cell>
          <cell r="BW1338" t="str">
            <v>จำเลยที่ 1
จำเลยที่ 2</v>
          </cell>
          <cell r="BX1338" t="str">
            <v>1-5805-00061-77-1
1-5099-01611-01-0</v>
          </cell>
          <cell r="BY1338"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อ.แม่ริม จ.เชียงใหม่
</v>
          </cell>
          <cell r="BZ1338" t="str">
            <v>ไม่พบทรัพย์</v>
          </cell>
          <cell r="CA1338"/>
          <cell r="CB1338">
            <v>2</v>
          </cell>
          <cell r="CC1338" t="str">
            <v>นุสบา</v>
          </cell>
          <cell r="CD1338"/>
          <cell r="CE1338"/>
          <cell r="CF1338"/>
          <cell r="CG1338"/>
          <cell r="CH1338"/>
          <cell r="CI1338"/>
          <cell r="CJ1338"/>
          <cell r="CK1338"/>
          <cell r="CL1338"/>
          <cell r="CM1338"/>
          <cell r="CN1338"/>
          <cell r="CO1338"/>
        </row>
        <row r="1339">
          <cell r="B1339">
            <v>2836</v>
          </cell>
          <cell r="C1339">
            <v>1981</v>
          </cell>
          <cell r="D1339">
            <v>23</v>
          </cell>
          <cell r="E1339">
            <v>1</v>
          </cell>
          <cell r="F1339">
            <v>2568</v>
          </cell>
          <cell r="G1339">
            <v>800119960550</v>
          </cell>
          <cell r="H1339" t="str">
            <v>นางสาว</v>
          </cell>
          <cell r="I1339" t="str">
            <v>ภาณุมาศ</v>
          </cell>
          <cell r="J1339" t="str">
            <v>ทิศดอนตอง</v>
          </cell>
          <cell r="K1339">
            <v>1510100005580</v>
          </cell>
          <cell r="L1339" t="str">
            <v>เซ็นทรัล แอร์พอร์ต พลาซ่า เชียงใหม่</v>
          </cell>
          <cell r="M1339" t="str">
            <v>เชียงใหม่ 1</v>
          </cell>
          <cell r="N1339">
            <v>8</v>
          </cell>
          <cell r="O1339" t="str">
            <v>สินเชื่อรายได้ประจำโควิด-19</v>
          </cell>
          <cell r="P1339" t="str">
            <v>1.บุคคลค้ำประกัน</v>
          </cell>
          <cell r="Q1339">
            <v>37499</v>
          </cell>
          <cell r="R1339">
            <v>8602.42</v>
          </cell>
          <cell r="S1339" t="str">
            <v>จังหวัดลำพูน</v>
          </cell>
          <cell r="T1339" t="str">
            <v>ผบE3363</v>
          </cell>
          <cell r="U1339">
            <v>2567</v>
          </cell>
          <cell r="V1339" t="str">
            <v>ผบE4574</v>
          </cell>
          <cell r="W1339">
            <v>2567</v>
          </cell>
          <cell r="X1339">
            <v>2</v>
          </cell>
          <cell r="Y1339">
            <v>12</v>
          </cell>
          <cell r="Z1339">
            <v>2567</v>
          </cell>
          <cell r="AA1339"/>
          <cell r="AB1339"/>
          <cell r="AC1339"/>
          <cell r="AD1339"/>
          <cell r="AE1339"/>
          <cell r="AF1339"/>
          <cell r="AG1339"/>
          <cell r="AH1339"/>
          <cell r="AI1339"/>
          <cell r="AJ1339"/>
          <cell r="AK1339"/>
          <cell r="AL1339"/>
          <cell r="AM1339"/>
          <cell r="AN1339"/>
          <cell r="AO1339"/>
          <cell r="AP1339"/>
          <cell r="AQ1339"/>
          <cell r="AR1339"/>
          <cell r="AS1339"/>
          <cell r="AT1339"/>
          <cell r="AU1339"/>
          <cell r="AV1339"/>
          <cell r="AW1339"/>
          <cell r="AX1339"/>
          <cell r="AY1339"/>
          <cell r="AZ1339"/>
          <cell r="BA1339"/>
          <cell r="BB1339" t="str">
            <v>สืบแล้ว รายงานผลสืบ 25/2/2568</v>
          </cell>
          <cell r="BC1339" t="str">
            <v/>
          </cell>
          <cell r="BD1339" t="str">
            <v/>
          </cell>
          <cell r="BE1339" t="str">
            <v/>
          </cell>
          <cell r="BF1339" t="str">
            <v/>
          </cell>
          <cell r="BG1339" t="str">
            <v/>
          </cell>
          <cell r="BH1339" t="str">
            <v/>
          </cell>
          <cell r="BI1339" t="str">
            <v/>
          </cell>
          <cell r="BJ1339" t="str">
            <v/>
          </cell>
          <cell r="BK1339" t="str">
            <v/>
          </cell>
          <cell r="BL1339" t="str">
            <v/>
          </cell>
          <cell r="BM1339" t="str">
            <v/>
          </cell>
          <cell r="BN1339" t="str">
            <v/>
          </cell>
          <cell r="BO1339" t="str">
            <v/>
          </cell>
          <cell r="BP1339" t="str">
            <v/>
          </cell>
          <cell r="BQ1339" t="str">
            <v/>
          </cell>
          <cell r="BR1339" t="str">
            <v/>
          </cell>
          <cell r="BS1339" t="str">
            <v/>
          </cell>
          <cell r="BT1339" t="str">
            <v>นางสาวภาณุมาศ ทิศดอนตอง</v>
          </cell>
          <cell r="BU1339">
            <v>883165010150</v>
          </cell>
          <cell r="BV1339" t="str">
            <v>1.นางสาวภาณุมาศ  ทิศดอนตอง
2.นายศราวุธ  บางวัน
3.นางสาววารุณี  กองตูม</v>
          </cell>
          <cell r="BW1339" t="str">
            <v>จำเลยที่ 1
จำเลยที่ 2
จำเลยที่ 3</v>
          </cell>
          <cell r="BX1339" t="str">
            <v xml:space="preserve">1-5101-00005-58-0
1-5101-00242-26-3
1-5099-00231-17-5
</v>
          </cell>
          <cell r="BY1339" t="str">
            <v xml:space="preserve">-ไม่พบว่ามีกรรมสิทธิ์ในที่ดิน อ.เมืองเชียงใหม่ จ.เชียงใหม่
-ไม่พบว่ามีกรรมสิทธิ์ในที่ดิน อ.ป่าซาง จ.ลำพูน
-ไม่พบว่ามีกรรมสิทธิ์ในที่ดิน อ.แม่พริก จ.ลำปาง
-ไม่พบว่ามีกรรมสิทธิ์ในที่ดิน อ.เมืองเชียงใหม่ จ.เชียงใหม่
-พบว่ามีกรรมสิทธิ์ในที่ดิน โฉนดเลขที่ 16479 ต.ท่าตุ้ม อ.ป่าซาง จ.ลำพูน (ติดจำนอง ธ.สงเคราะห์)
-ไม่พบว่ามีกรรมสิทธิ์ในที่ดิน อ.เมืองเชียงใหม่ จ.เชียงใหม่
-พบว่ามีกรรมสิทธิ์ในที่ดิน โฉนดเลขที่ 67694 ต.สารภี อ.สารภี จ.เชียงใหม่ (ติดจำนอง ธ.สงเคราะห์)
-ไม่พบว่ามีกรรมสิทธิ์ในที่ดิน อ.ป่าซาง จ.ลำพูน
</v>
          </cell>
          <cell r="BZ1339" t="str">
            <v>พบทรัพย์</v>
          </cell>
          <cell r="CA1339"/>
          <cell r="CB1339">
            <v>3</v>
          </cell>
          <cell r="CC1339" t="str">
            <v>นุสบา</v>
          </cell>
          <cell r="CD1339"/>
          <cell r="CE1339"/>
          <cell r="CF1339"/>
          <cell r="CG1339"/>
          <cell r="CH1339"/>
          <cell r="CI1339"/>
          <cell r="CJ1339"/>
          <cell r="CK1339"/>
          <cell r="CL1339"/>
          <cell r="CM1339"/>
          <cell r="CN1339"/>
          <cell r="CO1339"/>
        </row>
        <row r="1340">
          <cell r="B1340">
            <v>2837</v>
          </cell>
          <cell r="C1340">
            <v>1982</v>
          </cell>
          <cell r="D1340">
            <v>1</v>
          </cell>
          <cell r="E1340">
            <v>2</v>
          </cell>
          <cell r="F1340">
            <v>2568</v>
          </cell>
          <cell r="G1340">
            <v>800014885894</v>
          </cell>
          <cell r="H1340" t="str">
            <v>นาง</v>
          </cell>
          <cell r="I1340" t="str">
            <v>สุวิมล</v>
          </cell>
          <cell r="J1340" t="str">
            <v>คันธวังอินทร์</v>
          </cell>
          <cell r="K1340" t="str">
            <v>3 5213 00096 43 8</v>
          </cell>
          <cell r="L1340" t="str">
            <v>ช้างคลาน</v>
          </cell>
          <cell r="M1340" t="str">
            <v>เชียงใหม่ 1</v>
          </cell>
          <cell r="N1340">
            <v>8</v>
          </cell>
          <cell r="O1340" t="str">
            <v>สินเชื่อพัฒนากลุ่มอาชีพ</v>
          </cell>
          <cell r="P1340" t="str">
            <v>1.บุคคลค้ำประกัน</v>
          </cell>
          <cell r="Q1340">
            <v>954431.05</v>
          </cell>
          <cell r="R1340">
            <v>112533.34</v>
          </cell>
          <cell r="S1340" t="str">
            <v>จังหวัดเชียงใหม่</v>
          </cell>
          <cell r="T1340" t="str">
            <v>ผบE1824</v>
          </cell>
          <cell r="U1340">
            <v>2567</v>
          </cell>
          <cell r="V1340" t="str">
            <v>ผบE2635</v>
          </cell>
          <cell r="W1340">
            <v>2567</v>
          </cell>
          <cell r="X1340">
            <v>18</v>
          </cell>
          <cell r="Y1340">
            <v>10</v>
          </cell>
          <cell r="Z1340">
            <v>2567</v>
          </cell>
          <cell r="AA1340"/>
          <cell r="AB1340"/>
          <cell r="AC1340"/>
          <cell r="AD1340"/>
          <cell r="AE1340"/>
          <cell r="AF1340"/>
          <cell r="AG1340"/>
          <cell r="AH1340"/>
          <cell r="AI1340"/>
          <cell r="AJ1340"/>
          <cell r="AK1340"/>
          <cell r="AL1340"/>
          <cell r="AM1340"/>
          <cell r="AN1340"/>
          <cell r="AO1340"/>
          <cell r="AP1340"/>
          <cell r="AQ1340"/>
          <cell r="AR1340"/>
          <cell r="AS1340"/>
          <cell r="AT1340"/>
          <cell r="AU1340"/>
          <cell r="AV1340"/>
          <cell r="AW1340"/>
          <cell r="AX1340"/>
          <cell r="AY1340"/>
          <cell r="AZ1340"/>
          <cell r="BA1340"/>
          <cell r="BB1340" t="str">
            <v>คำสั่งสืบ 27/1/68 รายงานผลสืบรอบที่ 1 วันที่ 10/3/68</v>
          </cell>
          <cell r="BC1340" t="str">
            <v/>
          </cell>
          <cell r="BD1340" t="str">
            <v/>
          </cell>
          <cell r="BE1340" t="str">
            <v/>
          </cell>
          <cell r="BF1340" t="str">
            <v/>
          </cell>
          <cell r="BG1340" t="str">
            <v/>
          </cell>
          <cell r="BH1340" t="str">
            <v/>
          </cell>
          <cell r="BI1340" t="str">
            <v/>
          </cell>
          <cell r="BJ1340" t="str">
            <v/>
          </cell>
          <cell r="BK1340" t="str">
            <v/>
          </cell>
          <cell r="BL1340" t="str">
            <v/>
          </cell>
          <cell r="BM1340" t="str">
            <v/>
          </cell>
          <cell r="BN1340" t="str">
            <v/>
          </cell>
          <cell r="BO1340" t="str">
            <v/>
          </cell>
          <cell r="BP1340" t="str">
            <v/>
          </cell>
          <cell r="BQ1340" t="str">
            <v/>
          </cell>
          <cell r="BR1340" t="str">
            <v/>
          </cell>
          <cell r="BS1340" t="str">
            <v/>
          </cell>
          <cell r="BT1340" t="str">
            <v>นางสุวิมล คันธวังอินทร์</v>
          </cell>
          <cell r="BU1340">
            <v>0</v>
          </cell>
          <cell r="BV1340" t="str">
            <v>นายกำพล ใจนะ</v>
          </cell>
          <cell r="BW1340" t="str">
            <v>จำเลย</v>
          </cell>
          <cell r="BX1340" t="str">
            <v>3-5006-00411-80-0</v>
          </cell>
          <cell r="BY1340" t="str">
            <v>-ไม่พบว่ามีกรรมสิทธิ์ในที่ดิน อ.เมืองเชียงใหม่ จ.เชียงใหม่
-พบว่ามีกรรมสิทธิ์ในที่ดินโฉนดเลขที่ 1414 อ.แม่แตง จ.เชียงใหม่ (ติดจำนอง)</v>
          </cell>
          <cell r="BZ1340" t="str">
            <v>พบ</v>
          </cell>
          <cell r="CA1340"/>
          <cell r="CB1340"/>
          <cell r="CC1340" t="str">
            <v>ปฏิยุทธ์</v>
          </cell>
          <cell r="CD1340"/>
          <cell r="CE1340"/>
          <cell r="CF1340"/>
          <cell r="CG1340"/>
          <cell r="CH1340"/>
          <cell r="CI1340"/>
          <cell r="CJ1340"/>
          <cell r="CK1340"/>
          <cell r="CL1340"/>
          <cell r="CM1340"/>
          <cell r="CN1340"/>
          <cell r="CO1340"/>
          <cell r="CP1340"/>
          <cell r="CQ1340"/>
          <cell r="CR1340"/>
          <cell r="CS1340"/>
          <cell r="CT1340"/>
          <cell r="CU1340"/>
          <cell r="CV1340"/>
          <cell r="CW1340"/>
        </row>
        <row r="1341">
          <cell r="B1341">
            <v>2838</v>
          </cell>
          <cell r="C1341">
            <v>1983</v>
          </cell>
          <cell r="D1341">
            <v>1</v>
          </cell>
          <cell r="E1341">
            <v>2</v>
          </cell>
          <cell r="F1341">
            <v>2568</v>
          </cell>
          <cell r="G1341" t="str">
            <v>800074018246,
800074018253,
800074018261</v>
          </cell>
          <cell r="H1341" t="str">
            <v>นาย</v>
          </cell>
          <cell r="I1341" t="str">
            <v>จิตริน</v>
          </cell>
          <cell r="J1341" t="str">
            <v>สุนทรศิลป์</v>
          </cell>
          <cell r="K1341">
            <v>3349900143932</v>
          </cell>
          <cell r="L1341" t="str">
            <v>ช้างคลาน</v>
          </cell>
          <cell r="M1341" t="str">
            <v>เชียงใหม่ 1</v>
          </cell>
          <cell r="N1341">
            <v>8</v>
          </cell>
          <cell r="O1341"/>
          <cell r="P1341" t="str">
            <v>2.หลักทรัพย์ค้ำประกัน</v>
          </cell>
          <cell r="Q1341">
            <v>69031.27</v>
          </cell>
          <cell r="R1341">
            <v>144116.14000000001</v>
          </cell>
          <cell r="S1341" t="str">
            <v>แขวงเชียงใหม่</v>
          </cell>
          <cell r="T1341" t="str">
            <v>ผบE7181</v>
          </cell>
          <cell r="U1341">
            <v>2567</v>
          </cell>
          <cell r="V1341" t="str">
            <v>ผบE11169</v>
          </cell>
          <cell r="W1341">
            <v>2567</v>
          </cell>
          <cell r="X1341">
            <v>3</v>
          </cell>
          <cell r="Y1341">
            <v>12</v>
          </cell>
          <cell r="Z1341">
            <v>2567</v>
          </cell>
          <cell r="AA1341"/>
          <cell r="AB1341"/>
          <cell r="AC1341"/>
          <cell r="AD1341"/>
          <cell r="AE1341"/>
          <cell r="AF1341"/>
          <cell r="AG1341"/>
          <cell r="AH1341"/>
          <cell r="AI1341"/>
          <cell r="AJ1341"/>
          <cell r="AK1341"/>
          <cell r="AL1341"/>
          <cell r="AM1341"/>
          <cell r="AN1341"/>
          <cell r="AO1341"/>
          <cell r="AP1341"/>
          <cell r="AQ1341"/>
          <cell r="AR1341"/>
          <cell r="AS1341"/>
          <cell r="AT1341"/>
          <cell r="AU1341"/>
          <cell r="AV1341"/>
          <cell r="AW1341"/>
          <cell r="AX1341"/>
          <cell r="AY1341"/>
          <cell r="AZ1341"/>
          <cell r="BA1341"/>
          <cell r="BB1341" t="str">
            <v>คำสั่งสืบวันที่ 29/1/2568 รายงานผลสืบรอบที่ 1 วันที่ 27/2/2568</v>
          </cell>
          <cell r="BC1341" t="str">
            <v/>
          </cell>
          <cell r="BD1341" t="str">
            <v/>
          </cell>
          <cell r="BE1341" t="str">
            <v/>
          </cell>
          <cell r="BF1341" t="str">
            <v/>
          </cell>
          <cell r="BG1341" t="str">
            <v/>
          </cell>
          <cell r="BH1341" t="str">
            <v/>
          </cell>
          <cell r="BI1341" t="str">
            <v/>
          </cell>
          <cell r="BJ1341" t="str">
            <v/>
          </cell>
          <cell r="BK1341" t="str">
            <v/>
          </cell>
          <cell r="BL1341" t="str">
            <v/>
          </cell>
          <cell r="BM1341" t="str">
            <v/>
          </cell>
          <cell r="BN1341" t="str">
            <v/>
          </cell>
          <cell r="BO1341" t="str">
            <v/>
          </cell>
          <cell r="BP1341" t="str">
            <v/>
          </cell>
          <cell r="BQ1341" t="str">
            <v/>
          </cell>
          <cell r="BR1341" t="str">
            <v/>
          </cell>
          <cell r="BS1341" t="str">
            <v/>
          </cell>
          <cell r="BT1341" t="str">
            <v>นายจิตริน สุนทรศิลป์</v>
          </cell>
          <cell r="BU1341">
            <v>883165010716</v>
          </cell>
          <cell r="BV1341" t="str">
            <v>1.นายจิตริน สุนทรศิลป์</v>
          </cell>
          <cell r="BW1341" t="str">
            <v>จำเลย</v>
          </cell>
          <cell r="BX1341" t="str">
            <v>3-3499-00143-93-2</v>
          </cell>
          <cell r="BY1341" t="str">
            <v xml:space="preserve">-ไม่พบว่ามีกรรมสิทธิ์ในที่ดิน อ.เมืองเชียงใหม่ จ.เชียงใหม่ 
-ไม่พบว่ามีกรรมสิทธิ์ในที่ดิน อ.สันป่าตอง จ.เชียงใหม่ </v>
          </cell>
          <cell r="BZ1341" t="str">
            <v>ไม่พบ</v>
          </cell>
          <cell r="CA1341"/>
          <cell r="CB1341"/>
          <cell r="CC1341"/>
          <cell r="CD1341"/>
          <cell r="CE1341"/>
          <cell r="CF1341"/>
          <cell r="CG1341"/>
          <cell r="CH1341"/>
          <cell r="CI1341"/>
          <cell r="CJ1341"/>
          <cell r="CK1341"/>
          <cell r="CL1341"/>
          <cell r="CM1341"/>
          <cell r="CN1341"/>
          <cell r="CO1341"/>
          <cell r="CP1341"/>
          <cell r="CQ1341"/>
          <cell r="CR1341"/>
          <cell r="CS1341"/>
          <cell r="CT1341"/>
          <cell r="CU1341"/>
          <cell r="CV1341"/>
          <cell r="CW1341"/>
        </row>
        <row r="1342">
          <cell r="B1342">
            <v>2839</v>
          </cell>
          <cell r="C1342">
            <v>1983</v>
          </cell>
          <cell r="D1342">
            <v>1</v>
          </cell>
          <cell r="E1342">
            <v>2</v>
          </cell>
          <cell r="F1342">
            <v>2568</v>
          </cell>
          <cell r="G1342">
            <v>800097426483</v>
          </cell>
          <cell r="H1342" t="str">
            <v>นาย</v>
          </cell>
          <cell r="I1342" t="str">
            <v>เกษม</v>
          </cell>
          <cell r="J1342" t="str">
            <v>แก้วแกมคำ</v>
          </cell>
          <cell r="K1342" t="str">
            <v>1 5099 00118 17 4</v>
          </cell>
          <cell r="L1342" t="str">
            <v>พรอมเมนาดา</v>
          </cell>
          <cell r="M1342" t="str">
            <v>เชียงใหม่ 1</v>
          </cell>
          <cell r="N1342">
            <v>8</v>
          </cell>
          <cell r="O1342" t="str">
            <v>สินเชื่อธนาคารประชาชน</v>
          </cell>
          <cell r="P1342" t="str">
            <v>1.บุคคลค้ำประกัน</v>
          </cell>
          <cell r="Q1342">
            <v>172964</v>
          </cell>
          <cell r="R1342">
            <v>62061.599999999999</v>
          </cell>
          <cell r="S1342" t="str">
            <v>แขวงเชียงใหม่</v>
          </cell>
          <cell r="T1342" t="str">
            <v>ผบE5200</v>
          </cell>
          <cell r="U1342">
            <v>2567</v>
          </cell>
          <cell r="V1342" t="str">
            <v>ผบE9264</v>
          </cell>
          <cell r="W1342">
            <v>2567</v>
          </cell>
          <cell r="X1342">
            <v>7</v>
          </cell>
          <cell r="Y1342">
            <v>10</v>
          </cell>
          <cell r="Z1342">
            <v>2567</v>
          </cell>
          <cell r="AA1342"/>
          <cell r="AB1342"/>
          <cell r="AC1342"/>
          <cell r="AD1342"/>
          <cell r="AE1342"/>
          <cell r="AF1342"/>
          <cell r="AG1342"/>
          <cell r="AH1342"/>
          <cell r="AI1342"/>
          <cell r="AJ1342"/>
          <cell r="AK1342"/>
          <cell r="AL1342"/>
          <cell r="AM1342"/>
          <cell r="AN1342"/>
          <cell r="AO1342"/>
          <cell r="AP1342"/>
          <cell r="AQ1342"/>
          <cell r="AR1342"/>
          <cell r="AS1342"/>
          <cell r="AT1342"/>
          <cell r="AU1342"/>
          <cell r="AV1342"/>
          <cell r="AW1342"/>
          <cell r="AX1342"/>
          <cell r="AY1342"/>
          <cell r="AZ1342"/>
          <cell r="BA1342"/>
          <cell r="BB1342" t="str">
            <v>คำสั่งสืบ 29/1/68 รายงานผลสืบรอบที่ 1 วันที่ 10/3/68</v>
          </cell>
          <cell r="BC1342" t="str">
            <v/>
          </cell>
          <cell r="BD1342" t="str">
            <v/>
          </cell>
          <cell r="BE1342" t="str">
            <v/>
          </cell>
          <cell r="BF1342" t="str">
            <v/>
          </cell>
          <cell r="BG1342" t="str">
            <v/>
          </cell>
          <cell r="BH1342" t="str">
            <v/>
          </cell>
          <cell r="BI1342" t="str">
            <v/>
          </cell>
          <cell r="BJ1342" t="str">
            <v/>
          </cell>
          <cell r="BK1342" t="str">
            <v/>
          </cell>
          <cell r="BL1342" t="str">
            <v/>
          </cell>
          <cell r="BM1342" t="str">
            <v/>
          </cell>
          <cell r="BN1342" t="str">
            <v/>
          </cell>
          <cell r="BO1342" t="str">
            <v/>
          </cell>
          <cell r="BP1342" t="str">
            <v/>
          </cell>
          <cell r="BQ1342" t="str">
            <v/>
          </cell>
          <cell r="BR1342" t="str">
            <v/>
          </cell>
          <cell r="BS1342" t="str">
            <v/>
          </cell>
          <cell r="BT1342" t="str">
            <v>นายเกษม แก้วแกมคำ</v>
          </cell>
          <cell r="BU1342">
            <v>883166010460</v>
          </cell>
          <cell r="BV1342" t="str">
            <v>1.นายเกษม แก้วคำแกมคำ
2.นางสาวนัทรียา พันธุ์อุโมง
3.นายทนงศักดิ์ โสวันทา
4.นายปัญญา ตระกูลโชดชัย
5.นางสาวยุวดี ฟองมูล</v>
          </cell>
          <cell r="BW1342" t="str">
            <v>จำเลยที่ 1
คู่สมรสจำเลยที่ 1
จำเลยที่ 2
จำเลยที่ 3
คู่สมรสจำเลยที่ 3</v>
          </cell>
          <cell r="BX1342" t="str">
            <v>1-5099-00118-17-4
4-5019-00002-75-1
3-3503-00548-84-4
3-5011-00371-51-6
1-5099-00218-04-7</v>
          </cell>
          <cell r="BY1342" t="str">
            <v xml:space="preserve">-ไม่พบว่ามีกรรมสิทธิ์ในที่ดิน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อ.ดอยหล่อ จ.เชียงใหม่
-พบว่ามีกรรมสิทธิ์ในที่ดินโฉนดเลขที่ 30740 อ.สารภี จ.เชียงใหม่ (สินส่วนตัว)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18538 อ.สารภี จ.เชียงใหม่ (สินส่วนตัว)
</v>
          </cell>
          <cell r="BZ1342" t="str">
            <v>พบ</v>
          </cell>
          <cell r="CA1342"/>
          <cell r="CB1342"/>
          <cell r="CC1342" t="str">
            <v>ปฏิยุทธ์</v>
          </cell>
          <cell r="CD1342"/>
          <cell r="CE1342"/>
          <cell r="CF1342"/>
          <cell r="CG1342"/>
          <cell r="CH1342"/>
          <cell r="CI1342"/>
          <cell r="CJ1342"/>
          <cell r="CK1342"/>
          <cell r="CL1342"/>
          <cell r="CM1342"/>
          <cell r="CN1342"/>
          <cell r="CO1342"/>
          <cell r="CP1342"/>
          <cell r="CQ1342"/>
          <cell r="CR1342"/>
          <cell r="CS1342"/>
          <cell r="CT1342"/>
          <cell r="CU1342"/>
          <cell r="CV1342"/>
          <cell r="CW1342"/>
        </row>
        <row r="1343">
          <cell r="B1343">
            <v>2841</v>
          </cell>
          <cell r="C1343">
            <v>1986</v>
          </cell>
          <cell r="D1343">
            <v>17</v>
          </cell>
          <cell r="E1343">
            <v>2</v>
          </cell>
          <cell r="F1343">
            <v>2568</v>
          </cell>
          <cell r="G1343">
            <v>821952018405</v>
          </cell>
          <cell r="H1343" t="str">
            <v>พ.อ.อ.</v>
          </cell>
          <cell r="I1343" t="str">
            <v>ขจรศักดิ์</v>
          </cell>
          <cell r="J1343" t="str">
            <v>เพ็งชะตา</v>
          </cell>
          <cell r="K1343" t="str">
            <v>3 5001 00518 58 3</v>
          </cell>
          <cell r="L1343" t="str">
            <v>สันกำแพง</v>
          </cell>
          <cell r="M1343" t="str">
            <v>เชียงใหม่ 3</v>
          </cell>
          <cell r="N1343">
            <v>8</v>
          </cell>
          <cell r="O1343" t="str">
            <v>สินเชื่อเพื่อพัฒนากลุ่มอาชีพ</v>
          </cell>
          <cell r="P1343" t="str">
            <v>1.บุคคลค้ำประกัน</v>
          </cell>
          <cell r="Q1343"/>
          <cell r="R1343"/>
          <cell r="S1343" t="str">
            <v>จังหวัดลำพูน</v>
          </cell>
          <cell r="T1343" t="str">
            <v>ผบ.364</v>
          </cell>
          <cell r="U1343">
            <v>2567</v>
          </cell>
          <cell r="V1343" t="str">
            <v>ผบ.453</v>
          </cell>
          <cell r="W1343">
            <v>2567</v>
          </cell>
          <cell r="X1343">
            <v>9</v>
          </cell>
          <cell r="Y1343">
            <v>12</v>
          </cell>
          <cell r="Z1343">
            <v>2567</v>
          </cell>
          <cell r="BB1343" t="str">
            <v>คำสั่งสืบ17/2/68 รายงานผลสืบรอบที่ 1 วันที่ 10/3/68</v>
          </cell>
          <cell r="BC1343" t="str">
            <v/>
          </cell>
          <cell r="BD1343" t="str">
            <v/>
          </cell>
          <cell r="BE1343" t="str">
            <v/>
          </cell>
          <cell r="BF1343" t="str">
            <v/>
          </cell>
          <cell r="BG1343" t="str">
            <v/>
          </cell>
          <cell r="BH1343" t="str">
            <v/>
          </cell>
          <cell r="BI1343" t="str">
            <v/>
          </cell>
          <cell r="BJ1343" t="str">
            <v/>
          </cell>
          <cell r="BK1343" t="str">
            <v/>
          </cell>
          <cell r="BL1343" t="str">
            <v/>
          </cell>
          <cell r="BM1343" t="str">
            <v/>
          </cell>
          <cell r="BN1343" t="str">
            <v/>
          </cell>
          <cell r="BO1343" t="str">
            <v/>
          </cell>
          <cell r="BP1343" t="str">
            <v/>
          </cell>
          <cell r="BQ1343" t="str">
            <v/>
          </cell>
          <cell r="BR1343" t="str">
            <v/>
          </cell>
          <cell r="BS1343" t="str">
            <v/>
          </cell>
          <cell r="BT1343" t="str">
            <v>พ.อ.อ.ขจรศักดิ์ เพ็งชะตา</v>
          </cell>
          <cell r="BU1343">
            <v>0</v>
          </cell>
          <cell r="BV1343" t="str">
            <v>1.พ.อ.อ.ขจรศักดิ์ เพ็วชะตา
2.นางรติยา เพ็งชะตา
3.น.ต.จตุรงค์ เบ็ญจา
4.ร.ต.ประเสริฐ กันศรีเวียง
5.นางปรนอม กันศรีเวียง
6.ร.ท.กาศ ชาติท่าค้อ
7.นางพรรณี ชาติท่าค้อ
8.นางชไมพร ช่วงโชติ
9.พ.อ.อ.สืบพงษ์ ช่วงโชติ
10.นางธัญชนก วิมลพันธุ์
11.พ.อ.อ.บัญชา วิมลพันธุ์</v>
          </cell>
          <cell r="BW1343" t="str">
            <v>จำเลยที่ 1
คู่สมรสจำเลยที่ 1
จำเลยที่ 2
จำเลยที่ 3
คู่สมรสจำเลยที่ 3
จำเลยที่ 4
คู่สมรสจำเลยที่ 4
ทายาทจำเลยที่ 5
จำเลยที่ 5
ทายาทจำเลยที่ 6
จำเลยที่ 6</v>
          </cell>
          <cell r="BX1343" t="str">
            <v>3-5001-00518-58-3
3-5001-00518-59-1
3-5001-00219-35-7
3-1005-04252-51-1
3-5501-00026-58-3
3-5001-00524-83-4
3-5001-00524-84-2
5-5707-00017-56-5
3-1005-04058-27-8
3-5501-00696-09-1
3-1017-01114-34-1</v>
          </cell>
          <cell r="BY1343" t="str">
            <v>-ไม่พบว่ามีกรรมสิทธิ์ในที่ดิน อ.สันกำแพง จ.เชียงใหม่
-ไม่พบว่ามีกรรมสิทธิ์ในที่ดิน อ.ลี้ จ.ลำพูน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13795 อ.จอมทอง จ.เชียงใหม่ (สินส่วนตัว)
-พบว่ามีกรรมสิทธิ์ในที่ดินโฉนดเลขที่ 38088 อ.จอมทอง จ.เชียงใหม่ (สินส่วนตัว)
-พบว่ามีกรรมสิทธิ์ในที่ดินโฉนดเลขที่ 51319 อ.จอมทอง จ.เชียงใหม่ (สินส่วนตัว)
-พบว่ามีกรรมสิทธิ์ในที่ดินโฉนดเลขที่ 9070 อ.จอมทอง จ.เชียงใหม่ (สินสมรส)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-พบว่ามีกรรมสิทธิ์ในที่ดินโฉนดเลขที่ 6502 อ.เชียงแสน จ.เชียงราย (ปลอดจำนอง)
-พบว่ามีกรรมสิทธิ์ในที่ดินโฉนดเลขที่ 24237 อ.เชียงแสน จ.เชียงราย (ปลอดจำนอง)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4803 อ.ภูเพียร จ.น่าน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อ.อาจสามารถ จ.ร้อยเอ็ด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61661 อ.แม่จัน จ.เชียงราย (สินส่วนตัว)
-พบว่ามีกรรมสิทธิ์ในที่ดินโฉนดเลขที่ 71475 อ.แม่จัน จ.เชียงราย (สินส่วนตัว)
-ไม่พบว่ามีกรรมสิทธิ์ในที่ดิน อ.สันกำแพง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v>
          </cell>
          <cell r="BZ1343" t="str">
            <v>พบ</v>
          </cell>
          <cell r="CB1343"/>
          <cell r="CC1343" t="str">
            <v>ปฏิยุทธ์</v>
          </cell>
          <cell r="CF1343"/>
          <cell r="CK1343"/>
        </row>
        <row r="1344">
          <cell r="B1344">
            <v>2843</v>
          </cell>
          <cell r="C1344">
            <v>1988</v>
          </cell>
          <cell r="D1344">
            <v>3</v>
          </cell>
          <cell r="E1344">
            <v>3</v>
          </cell>
          <cell r="F1344">
            <v>2568</v>
          </cell>
          <cell r="G1344">
            <v>800057873302</v>
          </cell>
          <cell r="H1344" t="str">
            <v>นาย</v>
          </cell>
          <cell r="I1344" t="str">
            <v>สุรศักดิ์</v>
          </cell>
          <cell r="J1344" t="str">
            <v>ศรีคำมา</v>
          </cell>
          <cell r="K1344" t="str">
            <v>3-5005-00370-71-1</v>
          </cell>
          <cell r="L1344" t="str">
            <v>ดอยสะเก็ด</v>
          </cell>
          <cell r="M1344" t="str">
            <v xml:space="preserve">เชียงใหม่ 2 </v>
          </cell>
          <cell r="N1344">
            <v>8</v>
          </cell>
          <cell r="O1344" t="str">
            <v>สินเชื่อธนาคารประชาชน</v>
          </cell>
          <cell r="P1344" t="str">
            <v>1.บุคคลค้ำประกัน</v>
          </cell>
          <cell r="Q1344">
            <v>83318</v>
          </cell>
          <cell r="R1344">
            <v>96951.62</v>
          </cell>
          <cell r="S1344" t="str">
            <v>แขวงเชียงใหม่</v>
          </cell>
          <cell r="T1344" t="str">
            <v>ผบ6451</v>
          </cell>
          <cell r="U1344">
            <v>2563</v>
          </cell>
          <cell r="V1344" t="str">
            <v>ผบ120</v>
          </cell>
          <cell r="W1344">
            <v>2564</v>
          </cell>
          <cell r="X1344"/>
          <cell r="Y1344"/>
          <cell r="Z1344"/>
          <cell r="AA1344">
            <v>8</v>
          </cell>
          <cell r="AB1344">
            <v>3</v>
          </cell>
          <cell r="AC1344">
            <v>2564</v>
          </cell>
          <cell r="AD1344"/>
          <cell r="AE1344"/>
          <cell r="AF1344"/>
          <cell r="AG1344"/>
          <cell r="AH1344"/>
          <cell r="AI1344"/>
          <cell r="AJ1344"/>
          <cell r="AK1344"/>
          <cell r="AL1344"/>
          <cell r="AM1344"/>
          <cell r="AN1344"/>
          <cell r="AO1344"/>
          <cell r="AP1344"/>
          <cell r="AQ1344"/>
          <cell r="AR1344"/>
          <cell r="AS1344"/>
          <cell r="AT1344"/>
          <cell r="AU1344"/>
          <cell r="AV1344"/>
          <cell r="AW1344"/>
          <cell r="AX1344"/>
          <cell r="AY1344"/>
          <cell r="AZ1344"/>
          <cell r="BA1344"/>
          <cell r="BB1344" t="str">
            <v>คำสั่งสืบทรัพย์ 3/3/2568</v>
          </cell>
          <cell r="BC1344"/>
          <cell r="BD1344"/>
          <cell r="BE1344"/>
          <cell r="BF1344"/>
          <cell r="BG1344"/>
          <cell r="BH1344"/>
          <cell r="BI1344"/>
          <cell r="BJ1344"/>
          <cell r="BK1344"/>
          <cell r="BL1344"/>
          <cell r="BM1344" t="str">
            <v/>
          </cell>
          <cell r="BN1344" t="str">
            <v/>
          </cell>
          <cell r="BO1344" t="str">
            <v/>
          </cell>
          <cell r="BP1344" t="str">
            <v/>
          </cell>
          <cell r="BQ1344" t="str">
            <v/>
          </cell>
          <cell r="BR1344" t="str">
            <v/>
          </cell>
          <cell r="BS1344" t="str">
            <v/>
          </cell>
          <cell r="BT1344" t="str">
            <v>นายสุรศักดิ์ ศรีคำมา</v>
          </cell>
          <cell r="BU1344">
            <v>0</v>
          </cell>
          <cell r="BV1344"/>
          <cell r="BW1344"/>
          <cell r="BX1344"/>
          <cell r="BY1344"/>
          <cell r="BZ1344"/>
          <cell r="CA1344"/>
          <cell r="CB1344"/>
          <cell r="CC1344"/>
          <cell r="CD1344"/>
          <cell r="CE1344"/>
          <cell r="CF1344"/>
          <cell r="CG1344"/>
          <cell r="CH1344"/>
          <cell r="CI1344"/>
          <cell r="CJ1344"/>
          <cell r="CK1344"/>
          <cell r="CL1344"/>
          <cell r="CM1344"/>
          <cell r="CN1344"/>
          <cell r="CO1344"/>
          <cell r="CP1344"/>
          <cell r="CQ1344"/>
          <cell r="CR1344"/>
          <cell r="CS1344"/>
          <cell r="CT1344"/>
          <cell r="CU1344"/>
          <cell r="CV1344"/>
          <cell r="CW1344"/>
        </row>
        <row r="1345">
          <cell r="B1345">
            <v>2844</v>
          </cell>
          <cell r="C1345">
            <v>1989</v>
          </cell>
          <cell r="D1345">
            <v>3</v>
          </cell>
          <cell r="E1345">
            <v>3</v>
          </cell>
          <cell r="F1345">
            <v>2568</v>
          </cell>
          <cell r="G1345">
            <v>800049839403</v>
          </cell>
          <cell r="H1345" t="str">
            <v>นางสาว</v>
          </cell>
          <cell r="I1345" t="str">
            <v>สุภายุนี</v>
          </cell>
          <cell r="J1345" t="str">
            <v>นวลยานัส</v>
          </cell>
          <cell r="K1345" t="str">
            <v>1-5101-90000-12-4</v>
          </cell>
          <cell r="L1345" t="str">
            <v>ดอยสะเก็ด</v>
          </cell>
          <cell r="M1345" t="str">
            <v xml:space="preserve">เชียงใหม่ 2 </v>
          </cell>
          <cell r="N1345">
            <v>8</v>
          </cell>
          <cell r="O1345" t="str">
            <v>สินเชื่อธนาคารประชาชน</v>
          </cell>
          <cell r="P1345" t="str">
            <v>1.บุคคลค้ำประกัน</v>
          </cell>
          <cell r="Q1345">
            <v>127597</v>
          </cell>
          <cell r="R1345">
            <v>143157.82999999999</v>
          </cell>
          <cell r="S1345" t="str">
            <v>แขวงเชียงใหม่</v>
          </cell>
          <cell r="T1345" t="str">
            <v>ผบ2654</v>
          </cell>
          <cell r="U1345">
            <v>2563</v>
          </cell>
          <cell r="V1345" t="str">
            <v>ผบ6315</v>
          </cell>
          <cell r="W1345">
            <v>2563</v>
          </cell>
          <cell r="X1345"/>
          <cell r="Y1345"/>
          <cell r="Z1345"/>
          <cell r="AA1345">
            <v>22</v>
          </cell>
          <cell r="AB1345">
            <v>9</v>
          </cell>
          <cell r="AC1345">
            <v>2563</v>
          </cell>
          <cell r="AD1345"/>
          <cell r="AE1345"/>
          <cell r="AF1345"/>
          <cell r="AG1345"/>
          <cell r="AH1345"/>
          <cell r="AI1345"/>
          <cell r="AJ1345"/>
          <cell r="AK1345"/>
          <cell r="AL1345"/>
          <cell r="AM1345"/>
          <cell r="AN1345"/>
          <cell r="AO1345"/>
          <cell r="AP1345"/>
          <cell r="AQ1345"/>
          <cell r="AR1345"/>
          <cell r="AS1345"/>
          <cell r="AT1345"/>
          <cell r="AU1345"/>
          <cell r="AV1345"/>
          <cell r="AW1345"/>
          <cell r="AX1345"/>
          <cell r="AY1345"/>
          <cell r="AZ1345"/>
          <cell r="BA1345"/>
          <cell r="BB1345" t="str">
            <v>คำสั่งสืบทรัพย์ 3/3/2568</v>
          </cell>
          <cell r="BC1345"/>
          <cell r="BD1345"/>
          <cell r="BE1345"/>
          <cell r="BF1345"/>
          <cell r="BG1345"/>
          <cell r="BH1345"/>
          <cell r="BI1345"/>
          <cell r="BJ1345"/>
          <cell r="BK1345"/>
          <cell r="BL1345"/>
          <cell r="BM1345" t="str">
            <v/>
          </cell>
          <cell r="BN1345" t="str">
            <v/>
          </cell>
          <cell r="BO1345" t="str">
            <v/>
          </cell>
          <cell r="BP1345" t="str">
            <v/>
          </cell>
          <cell r="BQ1345" t="str">
            <v/>
          </cell>
          <cell r="BR1345" t="str">
            <v/>
          </cell>
          <cell r="BS1345" t="str">
            <v/>
          </cell>
          <cell r="BT1345" t="str">
            <v>นางสาวสุภายุนี นวลยานัส</v>
          </cell>
          <cell r="BU1345">
            <v>0</v>
          </cell>
          <cell r="BV1345"/>
          <cell r="BW1345"/>
          <cell r="BX1345"/>
          <cell r="BY1345"/>
          <cell r="BZ1345"/>
          <cell r="CA1345"/>
          <cell r="CB1345"/>
          <cell r="CC1345"/>
          <cell r="CD1345"/>
          <cell r="CE1345"/>
          <cell r="CF1345"/>
          <cell r="CG1345"/>
          <cell r="CH1345"/>
          <cell r="CI1345"/>
          <cell r="CJ1345"/>
          <cell r="CK1345"/>
          <cell r="CL1345"/>
          <cell r="CM1345"/>
          <cell r="CN1345"/>
          <cell r="CO1345"/>
          <cell r="CP1345"/>
          <cell r="CQ1345"/>
          <cell r="CR1345"/>
          <cell r="CS1345"/>
          <cell r="CT1345"/>
          <cell r="CU1345"/>
          <cell r="CV1345"/>
          <cell r="CW1345"/>
        </row>
        <row r="1346">
          <cell r="B1346">
            <v>2845</v>
          </cell>
          <cell r="C1346">
            <v>1990</v>
          </cell>
          <cell r="D1346">
            <v>3</v>
          </cell>
          <cell r="E1346">
            <v>3</v>
          </cell>
          <cell r="F1346">
            <v>2568</v>
          </cell>
          <cell r="G1346">
            <v>800031296166</v>
          </cell>
          <cell r="H1346" t="str">
            <v>นางสาว</v>
          </cell>
          <cell r="I1346" t="str">
            <v xml:space="preserve">ศิณีพร </v>
          </cell>
          <cell r="J1346" t="str">
            <v>มาแจ่ม</v>
          </cell>
          <cell r="K1346" t="str">
            <v>3-5014-00305-57-5</v>
          </cell>
          <cell r="L1346" t="str">
            <v>เชียงดาว</v>
          </cell>
          <cell r="M1346" t="str">
            <v xml:space="preserve">เชียงใหม่ 2 </v>
          </cell>
          <cell r="N1346">
            <v>8</v>
          </cell>
          <cell r="O1346" t="str">
            <v>สินเชื่อสวัสดิการ</v>
          </cell>
          <cell r="P1346" t="str">
            <v>1.บุคคลค้ำประกัน</v>
          </cell>
          <cell r="Q1346">
            <v>280906.44</v>
          </cell>
          <cell r="R1346">
            <v>339516.03</v>
          </cell>
          <cell r="S1346" t="str">
            <v>จังหวัดเชียงใหม่</v>
          </cell>
          <cell r="T1346" t="str">
            <v>ผบ2118</v>
          </cell>
          <cell r="U1346">
            <v>2559</v>
          </cell>
          <cell r="V1346" t="str">
            <v>ผบ2603</v>
          </cell>
          <cell r="W1346">
            <v>2559</v>
          </cell>
          <cell r="X1346"/>
          <cell r="Y1346"/>
          <cell r="Z1346"/>
          <cell r="AA1346">
            <v>7</v>
          </cell>
          <cell r="AB1346">
            <v>11</v>
          </cell>
          <cell r="AC1346">
            <v>2559</v>
          </cell>
          <cell r="AD1346"/>
          <cell r="AE1346"/>
          <cell r="AF1346"/>
          <cell r="AG1346"/>
          <cell r="AH1346"/>
          <cell r="AI1346"/>
          <cell r="AJ1346"/>
          <cell r="AK1346"/>
          <cell r="AL1346"/>
          <cell r="AM1346"/>
          <cell r="AN1346"/>
          <cell r="AO1346"/>
          <cell r="AP1346"/>
          <cell r="AQ1346"/>
          <cell r="AR1346"/>
          <cell r="AS1346"/>
          <cell r="AT1346"/>
          <cell r="AU1346"/>
          <cell r="AV1346"/>
          <cell r="AW1346"/>
          <cell r="AX1346"/>
          <cell r="AY1346"/>
          <cell r="AZ1346"/>
          <cell r="BA1346"/>
          <cell r="BB1346" t="str">
            <v>คำสั่งสืบทรัพย์ 3/3/2568</v>
          </cell>
          <cell r="BC1346"/>
          <cell r="BD1346"/>
          <cell r="BE1346"/>
          <cell r="BF1346"/>
          <cell r="BG1346"/>
          <cell r="BH1346"/>
          <cell r="BI1346"/>
          <cell r="BJ1346"/>
          <cell r="BK1346"/>
          <cell r="BL1346"/>
          <cell r="BM1346" t="str">
            <v/>
          </cell>
          <cell r="BN1346" t="str">
            <v/>
          </cell>
          <cell r="BO1346" t="str">
            <v/>
          </cell>
          <cell r="BP1346" t="str">
            <v/>
          </cell>
          <cell r="BQ1346" t="str">
            <v/>
          </cell>
          <cell r="BR1346" t="str">
            <v/>
          </cell>
          <cell r="BS1346" t="str">
            <v/>
          </cell>
          <cell r="BT1346" t="str">
            <v>นางสาวศิณีพร  มาแจ่ม</v>
          </cell>
          <cell r="BU1346">
            <v>0</v>
          </cell>
          <cell r="BV1346"/>
          <cell r="BW1346"/>
          <cell r="BX1346"/>
          <cell r="BY1346"/>
          <cell r="BZ1346"/>
          <cell r="CA1346"/>
          <cell r="CB1346"/>
          <cell r="CC1346"/>
          <cell r="CD1346"/>
          <cell r="CE1346"/>
          <cell r="CF1346"/>
          <cell r="CG1346"/>
          <cell r="CH1346"/>
          <cell r="CI1346"/>
          <cell r="CJ1346"/>
          <cell r="CK1346"/>
          <cell r="CL1346"/>
          <cell r="CM1346"/>
          <cell r="CN1346"/>
          <cell r="CO1346"/>
          <cell r="CP1346"/>
          <cell r="CQ1346"/>
          <cell r="CR1346"/>
          <cell r="CS1346"/>
          <cell r="CT1346"/>
          <cell r="CU1346"/>
          <cell r="CV1346"/>
          <cell r="CW1346"/>
        </row>
        <row r="1347">
          <cell r="B1347">
            <v>2846</v>
          </cell>
          <cell r="C1347">
            <v>1991</v>
          </cell>
          <cell r="D1347">
            <v>5</v>
          </cell>
          <cell r="E1347">
            <v>3</v>
          </cell>
          <cell r="F1347">
            <v>2568</v>
          </cell>
          <cell r="G1347">
            <v>863083516378</v>
          </cell>
          <cell r="H1347" t="str">
            <v>นาง</v>
          </cell>
          <cell r="I1347" t="str">
            <v xml:space="preserve">กานต์พิชชา   </v>
          </cell>
          <cell r="J1347" t="str">
            <v>นาคเสน</v>
          </cell>
          <cell r="K1347" t="str">
            <v>3-5099-01477-54-9</v>
          </cell>
          <cell r="L1347" t="str">
            <v>มหาวิทยาลัยเชียงใหม่</v>
          </cell>
          <cell r="M1347" t="str">
            <v>เชียงใหม่ 2</v>
          </cell>
          <cell r="N1347">
            <v>8</v>
          </cell>
          <cell r="O1347" t="str">
            <v>สินเชื่อไทรทอง</v>
          </cell>
          <cell r="P1347" t="str">
            <v>4.ไม่มีหลักประกัน</v>
          </cell>
          <cell r="Q1347">
            <v>62437.73</v>
          </cell>
          <cell r="R1347">
            <v>6496.5</v>
          </cell>
          <cell r="S1347" t="str">
            <v>แขวงเชียงใหม่</v>
          </cell>
          <cell r="T1347" t="str">
            <v>ผบE10351</v>
          </cell>
          <cell r="U1347">
            <v>2567</v>
          </cell>
          <cell r="V1347" t="str">
            <v>ผบE548</v>
          </cell>
          <cell r="W1347">
            <v>2568</v>
          </cell>
          <cell r="X1347">
            <v>20</v>
          </cell>
          <cell r="Y1347">
            <v>1</v>
          </cell>
          <cell r="Z1347">
            <v>2568</v>
          </cell>
          <cell r="AA1347"/>
          <cell r="AB1347"/>
          <cell r="AC1347"/>
          <cell r="AD1347"/>
          <cell r="AE1347"/>
          <cell r="AF1347"/>
          <cell r="AG1347"/>
          <cell r="AH1347"/>
          <cell r="AI1347"/>
          <cell r="AJ1347"/>
          <cell r="AK1347"/>
          <cell r="AL1347"/>
          <cell r="AM1347"/>
          <cell r="AN1347"/>
          <cell r="AO1347"/>
          <cell r="AP1347"/>
          <cell r="AQ1347"/>
          <cell r="AR1347"/>
          <cell r="AS1347"/>
          <cell r="AT1347"/>
          <cell r="AU1347"/>
          <cell r="AV1347"/>
          <cell r="AW1347"/>
          <cell r="AX1347"/>
          <cell r="AY1347"/>
          <cell r="AZ1347"/>
          <cell r="BA1347"/>
          <cell r="BB1347" t="str">
            <v>คำสั่งสืบทรัพย์ 5/3/2568</v>
          </cell>
          <cell r="BC1347" t="str">
            <v/>
          </cell>
          <cell r="BD1347" t="str">
            <v/>
          </cell>
          <cell r="BE1347" t="str">
            <v/>
          </cell>
          <cell r="BF1347" t="str">
            <v/>
          </cell>
          <cell r="BG1347" t="str">
            <v/>
          </cell>
          <cell r="BH1347" t="str">
            <v/>
          </cell>
          <cell r="BI1347" t="str">
            <v/>
          </cell>
          <cell r="BJ1347" t="str">
            <v/>
          </cell>
          <cell r="BK1347" t="str">
            <v/>
          </cell>
          <cell r="BL1347" t="str">
            <v/>
          </cell>
          <cell r="BM1347" t="str">
            <v/>
          </cell>
          <cell r="BN1347" t="str">
            <v/>
          </cell>
          <cell r="BO1347" t="str">
            <v/>
          </cell>
          <cell r="BP1347" t="str">
            <v/>
          </cell>
          <cell r="BQ1347" t="str">
            <v/>
          </cell>
          <cell r="BR1347" t="str">
            <v/>
          </cell>
          <cell r="BS1347" t="str">
            <v/>
          </cell>
          <cell r="BT1347" t="str">
            <v>นางกานต์พิชชา    นาคเสน</v>
          </cell>
          <cell r="BU1347">
            <v>883267010388</v>
          </cell>
          <cell r="BV1347"/>
          <cell r="BW1347"/>
          <cell r="BX1347"/>
          <cell r="BY1347"/>
          <cell r="BZ1347"/>
          <cell r="CA1347"/>
          <cell r="CB1347"/>
          <cell r="CC1347"/>
          <cell r="CD1347"/>
          <cell r="CE1347"/>
          <cell r="CF1347"/>
          <cell r="CG1347"/>
          <cell r="CH1347"/>
          <cell r="CI1347"/>
          <cell r="CJ1347"/>
          <cell r="CK1347"/>
          <cell r="CL1347"/>
          <cell r="CM1347"/>
          <cell r="CN1347"/>
          <cell r="CO1347"/>
          <cell r="CP1347"/>
          <cell r="CQ1347"/>
          <cell r="CR1347"/>
          <cell r="CS1347"/>
          <cell r="CT1347"/>
          <cell r="CU1347"/>
          <cell r="CV1347"/>
          <cell r="CW1347"/>
        </row>
        <row r="1348">
          <cell r="B1348">
            <v>2849</v>
          </cell>
          <cell r="C1348">
            <v>1994</v>
          </cell>
          <cell r="D1348">
            <v>13</v>
          </cell>
          <cell r="E1348">
            <v>3</v>
          </cell>
          <cell r="F1348">
            <v>2568</v>
          </cell>
          <cell r="G1348">
            <v>800057409099</v>
          </cell>
          <cell r="H1348" t="str">
            <v>นาง</v>
          </cell>
          <cell r="I1348" t="str">
            <v>จันทรา</v>
          </cell>
          <cell r="J1348" t="str">
            <v>คงรำคาญ</v>
          </cell>
          <cell r="K1348" t="str">
            <v>3 5006 00575 67 5</v>
          </cell>
          <cell r="L1348" t="str">
            <v>แม่แตง</v>
          </cell>
          <cell r="M1348" t="str">
            <v>เชียงใหม่ 2</v>
          </cell>
          <cell r="N1348">
            <v>8</v>
          </cell>
          <cell r="O1348" t="str">
            <v>สินเชื่อธนาคารประชาชน</v>
          </cell>
          <cell r="P1348" t="str">
            <v>1.บุคคลค้ำประกัน</v>
          </cell>
          <cell r="Q1348">
            <v>81379.740000000005</v>
          </cell>
          <cell r="R1348">
            <v>97170.86</v>
          </cell>
          <cell r="S1348" t="str">
            <v>แขวงเชียงใหม่</v>
          </cell>
          <cell r="T1348" t="str">
            <v>ผบ4722</v>
          </cell>
          <cell r="U1348">
            <v>2562</v>
          </cell>
          <cell r="V1348" t="str">
            <v>ผบ5440</v>
          </cell>
          <cell r="W1348">
            <v>2562</v>
          </cell>
          <cell r="X1348"/>
          <cell r="Y1348"/>
          <cell r="Z1348"/>
          <cell r="AA1348">
            <v>23</v>
          </cell>
          <cell r="AB1348">
            <v>6</v>
          </cell>
          <cell r="AC1348">
            <v>2562</v>
          </cell>
          <cell r="AD1348"/>
          <cell r="AE1348"/>
          <cell r="AF1348"/>
          <cell r="AG1348"/>
          <cell r="AH1348"/>
          <cell r="AI1348"/>
          <cell r="AJ1348"/>
          <cell r="AK1348"/>
          <cell r="AL1348"/>
          <cell r="AM1348"/>
          <cell r="AN1348"/>
          <cell r="AO1348"/>
          <cell r="AP1348"/>
          <cell r="AQ1348"/>
          <cell r="AR1348"/>
          <cell r="AS1348"/>
          <cell r="AT1348"/>
          <cell r="AU1348"/>
          <cell r="AV1348"/>
          <cell r="AW1348"/>
          <cell r="AX1348"/>
          <cell r="AY1348"/>
          <cell r="AZ1348"/>
          <cell r="BA1348"/>
          <cell r="BB1348" t="str">
            <v xml:space="preserve">คำสั่งสืบทรัพย์ 10/3/2568 </v>
          </cell>
          <cell r="BC1348" t="str">
            <v/>
          </cell>
          <cell r="BD1348" t="str">
            <v/>
          </cell>
          <cell r="BE1348" t="str">
            <v/>
          </cell>
          <cell r="BF1348" t="str">
            <v/>
          </cell>
          <cell r="BG1348" t="str">
            <v/>
          </cell>
          <cell r="BH1348" t="str">
            <v/>
          </cell>
          <cell r="BI1348" t="str">
            <v/>
          </cell>
          <cell r="BJ1348" t="str">
            <v/>
          </cell>
          <cell r="BK1348" t="str">
            <v/>
          </cell>
          <cell r="BL1348" t="str">
            <v/>
          </cell>
          <cell r="BM1348" t="str">
            <v/>
          </cell>
          <cell r="BN1348" t="str">
            <v/>
          </cell>
          <cell r="BO1348" t="str">
            <v/>
          </cell>
          <cell r="BP1348" t="str">
            <v/>
          </cell>
          <cell r="BQ1348" t="str">
            <v/>
          </cell>
          <cell r="BR1348" t="str">
            <v/>
          </cell>
          <cell r="BS1348" t="str">
            <v/>
          </cell>
          <cell r="BT1348" t="str">
            <v>นางจันทรา คงรำคาญ</v>
          </cell>
          <cell r="BU1348">
            <v>883162010639</v>
          </cell>
          <cell r="BV1348"/>
          <cell r="BW1348"/>
          <cell r="BX1348"/>
          <cell r="BY1348"/>
          <cell r="BZ1348"/>
          <cell r="CA1348"/>
          <cell r="CB1348"/>
          <cell r="CC1348"/>
          <cell r="CD1348"/>
          <cell r="CE1348"/>
          <cell r="CF1348"/>
          <cell r="CG1348"/>
          <cell r="CH1348"/>
          <cell r="CI1348"/>
          <cell r="CJ1348"/>
          <cell r="CK1348"/>
          <cell r="CL1348"/>
          <cell r="CM1348"/>
          <cell r="CN1348"/>
          <cell r="CO1348"/>
          <cell r="CP1348"/>
          <cell r="CQ1348"/>
          <cell r="CR1348"/>
          <cell r="CS1348"/>
          <cell r="CT1348"/>
          <cell r="CU1348"/>
          <cell r="CV1348"/>
          <cell r="CW1348"/>
        </row>
        <row r="1349">
          <cell r="B1349">
            <v>2850</v>
          </cell>
          <cell r="C1349">
            <v>1995</v>
          </cell>
          <cell r="D1349">
            <v>13</v>
          </cell>
          <cell r="E1349">
            <v>3</v>
          </cell>
          <cell r="F1349">
            <v>2568</v>
          </cell>
          <cell r="G1349">
            <v>800045484980</v>
          </cell>
          <cell r="H1349" t="str">
            <v>นางสาว</v>
          </cell>
          <cell r="I1349" t="str">
            <v xml:space="preserve">ธัญวรัตน์ </v>
          </cell>
          <cell r="J1349" t="str">
            <v>อ้วนใจยะ</v>
          </cell>
          <cell r="K1349">
            <v>3500901049786</v>
          </cell>
          <cell r="L1349" t="str">
            <v>แม่แตง</v>
          </cell>
          <cell r="M1349" t="str">
            <v>เชียงใหม่ 2</v>
          </cell>
          <cell r="N1349">
            <v>8</v>
          </cell>
          <cell r="O1349" t="str">
            <v>สินเชื่อธนาคารประชาชน</v>
          </cell>
          <cell r="P1349" t="str">
            <v>1.บุคคลค้ำประกัน</v>
          </cell>
          <cell r="Q1349">
            <v>79863.25</v>
          </cell>
          <cell r="R1349">
            <v>121459.96</v>
          </cell>
          <cell r="S1349" t="str">
            <v>แขวงเชียงใหม่</v>
          </cell>
          <cell r="T1349" t="str">
            <v>ผบ4714</v>
          </cell>
          <cell r="U1349">
            <v>2562</v>
          </cell>
          <cell r="V1349" t="str">
            <v>ผบ5437</v>
          </cell>
          <cell r="W1349">
            <v>2562</v>
          </cell>
          <cell r="X1349">
            <v>23</v>
          </cell>
          <cell r="Y1349">
            <v>6</v>
          </cell>
          <cell r="Z1349">
            <v>2562</v>
          </cell>
          <cell r="AA1349"/>
          <cell r="AB1349"/>
          <cell r="AC1349"/>
          <cell r="AD1349"/>
          <cell r="AE1349"/>
          <cell r="AF1349"/>
          <cell r="AG1349"/>
          <cell r="AH1349"/>
          <cell r="AI1349"/>
          <cell r="AJ1349"/>
          <cell r="AK1349"/>
          <cell r="AL1349"/>
          <cell r="AM1349"/>
          <cell r="AN1349"/>
          <cell r="AO1349"/>
          <cell r="AP1349"/>
          <cell r="AQ1349"/>
          <cell r="AR1349"/>
          <cell r="AS1349"/>
          <cell r="AT1349"/>
          <cell r="AU1349"/>
          <cell r="AV1349"/>
          <cell r="AW1349"/>
          <cell r="AX1349"/>
          <cell r="AY1349"/>
          <cell r="AZ1349"/>
          <cell r="BA1349"/>
          <cell r="BB1349" t="str">
            <v xml:space="preserve">คำสั่งสืบทรัพย์ 10/3/2568 </v>
          </cell>
          <cell r="BC1349" t="str">
            <v/>
          </cell>
          <cell r="BD1349" t="str">
            <v/>
          </cell>
          <cell r="BE1349" t="str">
            <v/>
          </cell>
          <cell r="BF1349" t="str">
            <v/>
          </cell>
          <cell r="BG1349" t="str">
            <v/>
          </cell>
          <cell r="BH1349" t="str">
            <v/>
          </cell>
          <cell r="BI1349" t="str">
            <v/>
          </cell>
          <cell r="BJ1349" t="str">
            <v/>
          </cell>
          <cell r="BK1349" t="str">
            <v/>
          </cell>
          <cell r="BL1349" t="str">
            <v/>
          </cell>
          <cell r="BM1349" t="str">
            <v/>
          </cell>
          <cell r="BN1349" t="str">
            <v/>
          </cell>
          <cell r="BO1349" t="str">
            <v/>
          </cell>
          <cell r="BP1349" t="str">
            <v/>
          </cell>
          <cell r="BQ1349" t="str">
            <v/>
          </cell>
          <cell r="BR1349" t="str">
            <v/>
          </cell>
          <cell r="BS1349" t="str">
            <v/>
          </cell>
          <cell r="BT1349" t="str">
            <v>นางสาวธัญวรัตน์  อ้วนใจยะ</v>
          </cell>
          <cell r="BU1349">
            <v>883162010630</v>
          </cell>
          <cell r="BV1349"/>
          <cell r="BW1349"/>
          <cell r="BX1349"/>
          <cell r="BY1349"/>
          <cell r="BZ1349"/>
          <cell r="CA1349"/>
          <cell r="CB1349"/>
          <cell r="CC1349"/>
          <cell r="CD1349"/>
          <cell r="CE1349"/>
          <cell r="CF1349"/>
          <cell r="CG1349"/>
          <cell r="CH1349"/>
          <cell r="CI1349"/>
          <cell r="CJ1349"/>
          <cell r="CK1349"/>
          <cell r="CL1349"/>
          <cell r="CM1349"/>
          <cell r="CN1349"/>
          <cell r="CO1349"/>
          <cell r="CP1349"/>
          <cell r="CQ1349"/>
          <cell r="CR1349"/>
          <cell r="CS1349"/>
          <cell r="CT1349"/>
          <cell r="CU1349"/>
          <cell r="CV1349"/>
          <cell r="CW1349"/>
        </row>
        <row r="1350">
          <cell r="B1350">
            <v>2851</v>
          </cell>
          <cell r="C1350">
            <v>1996</v>
          </cell>
          <cell r="D1350">
            <v>13</v>
          </cell>
          <cell r="E1350">
            <v>3</v>
          </cell>
          <cell r="F1350">
            <v>2568</v>
          </cell>
          <cell r="G1350">
            <v>800031207932</v>
          </cell>
          <cell r="H1350" t="str">
            <v>นางสาว</v>
          </cell>
          <cell r="I1350" t="str">
            <v>ชนัญชิดา</v>
          </cell>
          <cell r="J1350" t="str">
            <v>ทานุ</v>
          </cell>
          <cell r="K1350">
            <v>1521000057279</v>
          </cell>
          <cell r="L1350" t="str">
            <v>แม่แตง</v>
          </cell>
          <cell r="M1350" t="str">
            <v>เชียงใหม่ 2</v>
          </cell>
          <cell r="N1350">
            <v>8</v>
          </cell>
          <cell r="O1350" t="str">
            <v>สินเชื่อธนาคารประชาชน</v>
          </cell>
          <cell r="P1350" t="str">
            <v>1.บุคคลค้ำประกัน</v>
          </cell>
          <cell r="Q1350">
            <v>166438.24</v>
          </cell>
          <cell r="R1350">
            <v>181469.16</v>
          </cell>
          <cell r="S1350" t="str">
            <v>แขวงลำปาง</v>
          </cell>
          <cell r="T1350" t="str">
            <v>ผบ2268</v>
          </cell>
          <cell r="U1350">
            <v>2558</v>
          </cell>
          <cell r="V1350" t="str">
            <v>ผบ4393</v>
          </cell>
          <cell r="W1350">
            <v>2558</v>
          </cell>
          <cell r="X1350"/>
          <cell r="Y1350"/>
          <cell r="Z1350"/>
          <cell r="AA1350">
            <v>8</v>
          </cell>
          <cell r="AB1350">
            <v>9</v>
          </cell>
          <cell r="AC1350">
            <v>2558</v>
          </cell>
          <cell r="AD1350"/>
          <cell r="AE1350"/>
          <cell r="AF1350"/>
          <cell r="AG1350"/>
          <cell r="AH1350"/>
          <cell r="AI1350"/>
          <cell r="AJ1350"/>
          <cell r="AK1350"/>
          <cell r="AL1350"/>
          <cell r="AM1350"/>
          <cell r="AN1350"/>
          <cell r="AO1350"/>
          <cell r="AP1350"/>
          <cell r="AQ1350"/>
          <cell r="AR1350"/>
          <cell r="AS1350"/>
          <cell r="AT1350"/>
          <cell r="AU1350"/>
          <cell r="AV1350"/>
          <cell r="AW1350"/>
          <cell r="AX1350"/>
          <cell r="AY1350"/>
          <cell r="AZ1350"/>
          <cell r="BA1350"/>
          <cell r="BB1350" t="str">
            <v xml:space="preserve">คำสั่งสืบทรัพย์ 10/3/2568 </v>
          </cell>
          <cell r="BC1350" t="str">
            <v/>
          </cell>
          <cell r="BD1350" t="str">
            <v/>
          </cell>
          <cell r="BE1350" t="str">
            <v/>
          </cell>
          <cell r="BF1350" t="str">
            <v/>
          </cell>
          <cell r="BG1350" t="str">
            <v/>
          </cell>
          <cell r="BH1350" t="str">
            <v/>
          </cell>
          <cell r="BI1350" t="str">
            <v/>
          </cell>
          <cell r="BJ1350" t="str">
            <v/>
          </cell>
          <cell r="BK1350" t="str">
            <v/>
          </cell>
          <cell r="BL1350" t="str">
            <v/>
          </cell>
          <cell r="BM1350" t="str">
            <v/>
          </cell>
          <cell r="BN1350" t="str">
            <v/>
          </cell>
          <cell r="BO1350" t="str">
            <v/>
          </cell>
          <cell r="BP1350" t="str">
            <v/>
          </cell>
          <cell r="BQ1350" t="str">
            <v/>
          </cell>
          <cell r="BR1350" t="str">
            <v/>
          </cell>
          <cell r="BS1350" t="str">
            <v/>
          </cell>
          <cell r="BT1350" t="str">
            <v>นางสาวชนัญชิดา ทานุ</v>
          </cell>
          <cell r="BU1350">
            <v>823857010827</v>
          </cell>
          <cell r="BV1350"/>
          <cell r="BW1350"/>
          <cell r="BX1350"/>
          <cell r="BY1350"/>
          <cell r="BZ1350"/>
          <cell r="CA1350"/>
          <cell r="CB1350"/>
          <cell r="CC1350"/>
          <cell r="CD1350"/>
          <cell r="CE1350"/>
          <cell r="CF1350"/>
          <cell r="CG1350"/>
          <cell r="CH1350"/>
          <cell r="CI1350"/>
          <cell r="CJ1350"/>
          <cell r="CK1350"/>
          <cell r="CL1350"/>
          <cell r="CM1350"/>
          <cell r="CN1350"/>
          <cell r="CO1350"/>
          <cell r="CP1350"/>
          <cell r="CQ1350"/>
          <cell r="CR1350"/>
          <cell r="CS1350"/>
          <cell r="CT1350"/>
          <cell r="CU1350"/>
          <cell r="CV1350"/>
          <cell r="CW1350"/>
        </row>
        <row r="1351">
          <cell r="B1351">
            <v>2852</v>
          </cell>
          <cell r="C1351">
            <v>1997</v>
          </cell>
          <cell r="D1351">
            <v>13</v>
          </cell>
          <cell r="E1351">
            <v>3</v>
          </cell>
          <cell r="F1351">
            <v>2568</v>
          </cell>
          <cell r="G1351">
            <v>800065618137</v>
          </cell>
          <cell r="H1351" t="str">
            <v>นางสาว</v>
          </cell>
          <cell r="I1351" t="str">
            <v>อัมพิกา</v>
          </cell>
          <cell r="J1351" t="str">
            <v>อ้ายหลาน</v>
          </cell>
          <cell r="K1351">
            <v>1219900401260</v>
          </cell>
          <cell r="L1351" t="str">
            <v>มีโชดพลาซ่า</v>
          </cell>
          <cell r="M1351" t="str">
            <v>เชียงใหม่ 2</v>
          </cell>
          <cell r="N1351">
            <v>8</v>
          </cell>
          <cell r="O1351" t="str">
            <v>สินเชื่อธนาคารประชาชน</v>
          </cell>
          <cell r="P1351" t="str">
            <v>1.บุคคลค้ำประกัน</v>
          </cell>
          <cell r="Q1351">
            <v>85362.43</v>
          </cell>
          <cell r="R1351">
            <v>105095.13</v>
          </cell>
          <cell r="S1351" t="str">
            <v>แขวงเชียงใหม่</v>
          </cell>
          <cell r="T1351" t="str">
            <v>ผบ1330</v>
          </cell>
          <cell r="U1351">
            <v>2563</v>
          </cell>
          <cell r="V1351" t="str">
            <v>ผบ4345</v>
          </cell>
          <cell r="W1351">
            <v>2563</v>
          </cell>
          <cell r="X1351"/>
          <cell r="Y1351"/>
          <cell r="Z1351"/>
          <cell r="AA1351">
            <v>2</v>
          </cell>
          <cell r="AB1351">
            <v>6</v>
          </cell>
          <cell r="AC1351">
            <v>2563</v>
          </cell>
          <cell r="AD1351"/>
          <cell r="AE1351"/>
          <cell r="AF1351"/>
          <cell r="AG1351"/>
          <cell r="AH1351"/>
          <cell r="AI1351"/>
          <cell r="AJ1351"/>
          <cell r="AK1351"/>
          <cell r="AL1351"/>
          <cell r="AM1351"/>
          <cell r="AN1351"/>
          <cell r="AO1351"/>
          <cell r="AP1351"/>
          <cell r="AQ1351"/>
          <cell r="AR1351"/>
          <cell r="AS1351"/>
          <cell r="AT1351"/>
          <cell r="AU1351"/>
          <cell r="AV1351"/>
          <cell r="AW1351"/>
          <cell r="AX1351"/>
          <cell r="AY1351"/>
          <cell r="AZ1351"/>
          <cell r="BA1351"/>
          <cell r="BB1351" t="str">
            <v xml:space="preserve">คำสั่งสืบทรัพย์ 10/3/2568 </v>
          </cell>
          <cell r="BC1351" t="str">
            <v/>
          </cell>
          <cell r="BD1351" t="str">
            <v/>
          </cell>
          <cell r="BE1351" t="str">
            <v/>
          </cell>
          <cell r="BF1351" t="str">
            <v/>
          </cell>
          <cell r="BG1351" t="str">
            <v/>
          </cell>
          <cell r="BH1351" t="str">
            <v/>
          </cell>
          <cell r="BI1351" t="str">
            <v/>
          </cell>
          <cell r="BJ1351" t="str">
            <v/>
          </cell>
          <cell r="BK1351" t="str">
            <v/>
          </cell>
          <cell r="BL1351" t="str">
            <v/>
          </cell>
          <cell r="BM1351" t="str">
            <v/>
          </cell>
          <cell r="BN1351" t="str">
            <v/>
          </cell>
          <cell r="BO1351" t="str">
            <v/>
          </cell>
          <cell r="BP1351" t="str">
            <v/>
          </cell>
          <cell r="BQ1351" t="str">
            <v/>
          </cell>
          <cell r="BR1351" t="str">
            <v/>
          </cell>
          <cell r="BS1351" t="str">
            <v/>
          </cell>
          <cell r="BT1351" t="str">
            <v>นางสาวอัมพิกา อ้ายหลาน</v>
          </cell>
          <cell r="BU1351">
            <v>883262012642</v>
          </cell>
          <cell r="BV1351"/>
          <cell r="BW1351"/>
          <cell r="BX1351"/>
          <cell r="BY1351"/>
          <cell r="BZ1351"/>
          <cell r="CA1351"/>
          <cell r="CB1351"/>
          <cell r="CC1351"/>
          <cell r="CD1351"/>
          <cell r="CE1351"/>
          <cell r="CF1351"/>
          <cell r="CG1351"/>
          <cell r="CH1351"/>
          <cell r="CI1351"/>
          <cell r="CJ1351"/>
          <cell r="CK1351"/>
          <cell r="CL1351"/>
          <cell r="CM1351"/>
          <cell r="CN1351"/>
          <cell r="CO1351"/>
          <cell r="CP1351"/>
          <cell r="CQ1351"/>
          <cell r="CR1351"/>
          <cell r="CS1351"/>
          <cell r="CT1351"/>
          <cell r="CU1351"/>
          <cell r="CV1351"/>
          <cell r="CW1351"/>
        </row>
        <row r="1352">
          <cell r="B1352">
            <v>2853</v>
          </cell>
          <cell r="C1352">
            <v>1998</v>
          </cell>
          <cell r="D1352">
            <v>13</v>
          </cell>
          <cell r="E1352">
            <v>3</v>
          </cell>
          <cell r="F1352">
            <v>2568</v>
          </cell>
          <cell r="G1352">
            <v>800085297854</v>
          </cell>
          <cell r="H1352" t="str">
            <v>นาย</v>
          </cell>
          <cell r="I1352" t="str">
            <v>ธนุวัต</v>
          </cell>
          <cell r="J1352" t="str">
            <v>งามลำใย</v>
          </cell>
          <cell r="K1352">
            <v>3509900933117</v>
          </cell>
          <cell r="L1352" t="str">
            <v>มีโชดพลาซ่า</v>
          </cell>
          <cell r="M1352" t="str">
            <v>เชียงใหม่ 2</v>
          </cell>
          <cell r="N1352">
            <v>8</v>
          </cell>
          <cell r="O1352" t="str">
            <v>สินเชื่อ PSA 2</v>
          </cell>
          <cell r="P1352" t="str">
            <v>1.บุคคลค้ำประกัน</v>
          </cell>
          <cell r="Q1352">
            <v>36656</v>
          </cell>
          <cell r="R1352">
            <v>41092.239999999998</v>
          </cell>
          <cell r="S1352" t="str">
            <v>แขวงเชียงใหม่</v>
          </cell>
          <cell r="T1352" t="str">
            <v>ผบ6444</v>
          </cell>
          <cell r="U1352">
            <v>2563</v>
          </cell>
          <cell r="V1352" t="str">
            <v>ผบ102</v>
          </cell>
          <cell r="W1352">
            <v>2564</v>
          </cell>
          <cell r="X1352">
            <v>8</v>
          </cell>
          <cell r="Y1352">
            <v>3</v>
          </cell>
          <cell r="Z1352">
            <v>2564</v>
          </cell>
          <cell r="AA1352"/>
          <cell r="AB1352"/>
          <cell r="AC1352"/>
          <cell r="AD1352"/>
          <cell r="AE1352"/>
          <cell r="AF1352"/>
          <cell r="AG1352"/>
          <cell r="AH1352"/>
          <cell r="AI1352"/>
          <cell r="AJ1352"/>
          <cell r="AK1352"/>
          <cell r="AL1352"/>
          <cell r="AM1352"/>
          <cell r="AN1352"/>
          <cell r="AO1352"/>
          <cell r="AP1352"/>
          <cell r="AQ1352"/>
          <cell r="AR1352"/>
          <cell r="AS1352"/>
          <cell r="AT1352"/>
          <cell r="AU1352"/>
          <cell r="AV1352"/>
          <cell r="AW1352"/>
          <cell r="AX1352"/>
          <cell r="AY1352"/>
          <cell r="AZ1352"/>
          <cell r="BA1352"/>
          <cell r="BB1352" t="str">
            <v xml:space="preserve">คำสั่งสืบทรัพย์ 10/3/2568 </v>
          </cell>
          <cell r="BC1352" t="str">
            <v/>
          </cell>
          <cell r="BD1352" t="str">
            <v/>
          </cell>
          <cell r="BE1352" t="str">
            <v/>
          </cell>
          <cell r="BF1352" t="str">
            <v/>
          </cell>
          <cell r="BG1352" t="str">
            <v/>
          </cell>
          <cell r="BH1352" t="str">
            <v/>
          </cell>
          <cell r="BI1352" t="str">
            <v/>
          </cell>
          <cell r="BJ1352" t="str">
            <v/>
          </cell>
          <cell r="BK1352" t="str">
            <v/>
          </cell>
          <cell r="BL1352" t="str">
            <v/>
          </cell>
          <cell r="BM1352" t="str">
            <v/>
          </cell>
          <cell r="BN1352" t="str">
            <v/>
          </cell>
          <cell r="BO1352" t="str">
            <v/>
          </cell>
          <cell r="BP1352" t="str">
            <v/>
          </cell>
          <cell r="BQ1352" t="str">
            <v/>
          </cell>
          <cell r="BR1352" t="str">
            <v/>
          </cell>
          <cell r="BS1352" t="str">
            <v/>
          </cell>
          <cell r="BT1352" t="str">
            <v>นายธนุวัต งามลำใย</v>
          </cell>
          <cell r="BU1352">
            <v>883263011955</v>
          </cell>
          <cell r="BV1352"/>
          <cell r="BW1352"/>
          <cell r="BX1352"/>
          <cell r="BY1352"/>
          <cell r="BZ1352"/>
          <cell r="CA1352"/>
          <cell r="CB1352"/>
          <cell r="CC1352"/>
          <cell r="CD1352"/>
          <cell r="CE1352"/>
          <cell r="CF1352"/>
          <cell r="CG1352"/>
          <cell r="CH1352"/>
          <cell r="CI1352"/>
          <cell r="CJ1352"/>
          <cell r="CK1352"/>
          <cell r="CL1352"/>
          <cell r="CM1352"/>
          <cell r="CN1352"/>
          <cell r="CO1352"/>
          <cell r="CP1352"/>
          <cell r="CQ1352"/>
          <cell r="CR1352"/>
          <cell r="CS1352"/>
          <cell r="CT1352"/>
          <cell r="CU1352"/>
          <cell r="CV1352"/>
          <cell r="CW1352"/>
        </row>
        <row r="1353">
          <cell r="B1353">
            <v>2854</v>
          </cell>
          <cell r="C1353">
            <v>1999</v>
          </cell>
          <cell r="D1353">
            <v>13</v>
          </cell>
          <cell r="E1353">
            <v>3</v>
          </cell>
          <cell r="F1353">
            <v>2568</v>
          </cell>
          <cell r="G1353" t="str">
            <v>80048474681 , 800048474673</v>
          </cell>
          <cell r="H1353" t="str">
            <v>นาย</v>
          </cell>
          <cell r="I1353" t="str">
            <v>ธงชัย</v>
          </cell>
          <cell r="J1353" t="str">
            <v>มีชัย</v>
          </cell>
          <cell r="K1353">
            <v>3530700233679</v>
          </cell>
          <cell r="L1353" t="str">
            <v>เชียงดาว</v>
          </cell>
          <cell r="M1353" t="str">
            <v>เชียงใหม่ 2</v>
          </cell>
          <cell r="N1353">
            <v>8</v>
          </cell>
          <cell r="O1353" t="str">
            <v>ไทรทอง , เคหะ</v>
          </cell>
          <cell r="P1353" t="str">
            <v>2.หลักทรัพย์ค้ำประกัน</v>
          </cell>
          <cell r="Q1353"/>
          <cell r="R1353"/>
          <cell r="S1353" t="str">
            <v>จังหวัดเชียงใหม่</v>
          </cell>
          <cell r="T1353" t="str">
            <v>ผบ1088</v>
          </cell>
          <cell r="U1353">
            <v>2559</v>
          </cell>
          <cell r="V1353" t="str">
            <v>ผบ2194</v>
          </cell>
          <cell r="W1353">
            <v>2559</v>
          </cell>
          <cell r="X1353"/>
          <cell r="Y1353"/>
          <cell r="Z1353"/>
          <cell r="AA1353">
            <v>21</v>
          </cell>
          <cell r="AB1353">
            <v>9</v>
          </cell>
          <cell r="AC1353">
            <v>2559</v>
          </cell>
          <cell r="AD1353"/>
          <cell r="AE1353"/>
          <cell r="AF1353"/>
          <cell r="AG1353"/>
          <cell r="AH1353"/>
          <cell r="AI1353"/>
          <cell r="AJ1353"/>
          <cell r="AK1353"/>
          <cell r="AL1353"/>
          <cell r="AM1353"/>
          <cell r="AN1353"/>
          <cell r="AO1353"/>
          <cell r="AP1353"/>
          <cell r="AQ1353"/>
          <cell r="AR1353"/>
          <cell r="AS1353"/>
          <cell r="AT1353"/>
          <cell r="AU1353"/>
          <cell r="AV1353"/>
          <cell r="AW1353"/>
          <cell r="AX1353"/>
          <cell r="AY1353"/>
          <cell r="AZ1353"/>
          <cell r="BA1353"/>
          <cell r="BB1353" t="str">
            <v xml:space="preserve">คำสั่งสืบทรัพย์ 10/3/2568 </v>
          </cell>
          <cell r="BC1353" t="str">
            <v/>
          </cell>
          <cell r="BD1353" t="str">
            <v/>
          </cell>
          <cell r="BE1353" t="str">
            <v/>
          </cell>
          <cell r="BF1353" t="str">
            <v/>
          </cell>
          <cell r="BG1353" t="str">
            <v/>
          </cell>
          <cell r="BH1353" t="str">
            <v/>
          </cell>
          <cell r="BI1353" t="str">
            <v/>
          </cell>
          <cell r="BJ1353" t="str">
            <v/>
          </cell>
          <cell r="BK1353" t="str">
            <v/>
          </cell>
          <cell r="BL1353" t="str">
            <v/>
          </cell>
          <cell r="BM1353" t="str">
            <v/>
          </cell>
          <cell r="BN1353" t="str">
            <v/>
          </cell>
          <cell r="BO1353" t="str">
            <v/>
          </cell>
          <cell r="BP1353" t="str">
            <v/>
          </cell>
          <cell r="BQ1353" t="str">
            <v/>
          </cell>
          <cell r="BR1353" t="str">
            <v/>
          </cell>
          <cell r="BS1353" t="str">
            <v/>
          </cell>
          <cell r="BT1353" t="str">
            <v>นายธงชัย มีชัย</v>
          </cell>
          <cell r="BU1353">
            <v>823858010444</v>
          </cell>
          <cell r="BV1353"/>
          <cell r="BW1353"/>
          <cell r="BX1353"/>
          <cell r="BY1353"/>
          <cell r="BZ1353"/>
          <cell r="CA1353"/>
          <cell r="CB1353"/>
          <cell r="CC1353"/>
          <cell r="CD1353"/>
          <cell r="CE1353"/>
          <cell r="CF1353"/>
          <cell r="CG1353"/>
          <cell r="CH1353"/>
          <cell r="CI1353"/>
          <cell r="CJ1353"/>
          <cell r="CK1353"/>
          <cell r="CL1353"/>
          <cell r="CM1353"/>
          <cell r="CN1353"/>
          <cell r="CO1353"/>
          <cell r="CP1353"/>
          <cell r="CQ1353"/>
          <cell r="CR1353"/>
          <cell r="CS1353"/>
          <cell r="CT1353"/>
          <cell r="CU1353"/>
          <cell r="CV1353"/>
          <cell r="CW1353"/>
        </row>
        <row r="1354">
          <cell r="B1354">
            <v>2855</v>
          </cell>
          <cell r="C1354">
            <v>2000</v>
          </cell>
          <cell r="D1354">
            <v>13</v>
          </cell>
          <cell r="E1354">
            <v>3</v>
          </cell>
          <cell r="F1354">
            <v>2568</v>
          </cell>
          <cell r="G1354">
            <v>800036624693</v>
          </cell>
          <cell r="H1354" t="str">
            <v>นาย</v>
          </cell>
          <cell r="I1354" t="str">
            <v xml:space="preserve">ณัฐวุฒิ </v>
          </cell>
          <cell r="J1354" t="str">
            <v>พรมมา</v>
          </cell>
          <cell r="K1354">
            <v>1509900966680</v>
          </cell>
          <cell r="L1354" t="str">
            <v>สันทราย</v>
          </cell>
          <cell r="M1354" t="str">
            <v>เชียงใหม่ 2</v>
          </cell>
          <cell r="N1354">
            <v>8</v>
          </cell>
          <cell r="O1354" t="str">
            <v>สินเชื่อเคหะ</v>
          </cell>
          <cell r="P1354" t="str">
            <v>2.หลักทรัพย์ค้ำประกัน</v>
          </cell>
          <cell r="Q1354">
            <v>677865.07</v>
          </cell>
          <cell r="R1354">
            <v>1161990.73</v>
          </cell>
          <cell r="S1354" t="str">
            <v>จังหวัดเชียงราย</v>
          </cell>
          <cell r="T1354" t="str">
            <v>ผบE509</v>
          </cell>
          <cell r="U1354">
            <v>2564</v>
          </cell>
          <cell r="V1354" t="str">
            <v>ผบE28</v>
          </cell>
          <cell r="W1354">
            <v>2565</v>
          </cell>
          <cell r="X1354">
            <v>17</v>
          </cell>
          <cell r="Y1354">
            <v>1</v>
          </cell>
          <cell r="Z1354">
            <v>2565</v>
          </cell>
          <cell r="AA1354"/>
          <cell r="AB1354"/>
          <cell r="AC1354"/>
          <cell r="AD1354"/>
          <cell r="AE1354"/>
          <cell r="AF1354"/>
          <cell r="AG1354"/>
          <cell r="AH1354"/>
          <cell r="AI1354"/>
          <cell r="AJ1354"/>
          <cell r="AK1354"/>
          <cell r="AL1354"/>
          <cell r="AM1354"/>
          <cell r="AN1354"/>
          <cell r="AO1354"/>
          <cell r="AP1354"/>
          <cell r="AQ1354"/>
          <cell r="AR1354"/>
          <cell r="AS1354"/>
          <cell r="AT1354"/>
          <cell r="AU1354"/>
          <cell r="AV1354"/>
          <cell r="AW1354"/>
          <cell r="AX1354"/>
          <cell r="AY1354"/>
          <cell r="AZ1354"/>
          <cell r="BA1354"/>
          <cell r="BB1354" t="str">
            <v xml:space="preserve">คำสั่งสืบทรัพย์ 10/3/2568 </v>
          </cell>
          <cell r="BC1354" t="str">
            <v/>
          </cell>
          <cell r="BD1354" t="str">
            <v/>
          </cell>
          <cell r="BE1354" t="str">
            <v/>
          </cell>
          <cell r="BF1354" t="str">
            <v/>
          </cell>
          <cell r="BG1354" t="str">
            <v/>
          </cell>
          <cell r="BH1354" t="str">
            <v/>
          </cell>
          <cell r="BI1354" t="str">
            <v/>
          </cell>
          <cell r="BJ1354" t="str">
            <v/>
          </cell>
          <cell r="BK1354" t="str">
            <v/>
          </cell>
          <cell r="BL1354" t="str">
            <v/>
          </cell>
          <cell r="BM1354" t="str">
            <v/>
          </cell>
          <cell r="BN1354" t="str">
            <v/>
          </cell>
          <cell r="BO1354" t="str">
            <v/>
          </cell>
          <cell r="BP1354" t="str">
            <v/>
          </cell>
          <cell r="BQ1354" t="str">
            <v/>
          </cell>
          <cell r="BR1354" t="str">
            <v/>
          </cell>
          <cell r="BS1354" t="str">
            <v/>
          </cell>
          <cell r="BT1354" t="str">
            <v>นายณัฐวุฒิ  พรมมา</v>
          </cell>
          <cell r="BU1354">
            <v>883264010061</v>
          </cell>
          <cell r="BV1354"/>
          <cell r="BW1354"/>
          <cell r="BX1354"/>
          <cell r="BY1354"/>
          <cell r="BZ1354"/>
          <cell r="CA1354"/>
          <cell r="CB1354"/>
          <cell r="CC1354"/>
          <cell r="CD1354"/>
          <cell r="CE1354"/>
          <cell r="CF1354"/>
          <cell r="CG1354"/>
          <cell r="CH1354"/>
          <cell r="CI1354"/>
          <cell r="CJ1354"/>
          <cell r="CK1354"/>
          <cell r="CL1354"/>
          <cell r="CM1354"/>
          <cell r="CN1354"/>
          <cell r="CO1354"/>
          <cell r="CP1354"/>
          <cell r="CQ1354"/>
          <cell r="CR1354"/>
          <cell r="CS1354"/>
          <cell r="CT1354"/>
          <cell r="CU1354"/>
          <cell r="CV1354"/>
          <cell r="CW1354"/>
        </row>
        <row r="1355">
          <cell r="B1355">
            <v>2856</v>
          </cell>
          <cell r="C1355">
            <v>2001</v>
          </cell>
          <cell r="D1355">
            <v>13</v>
          </cell>
          <cell r="E1355">
            <v>3</v>
          </cell>
          <cell r="F1355">
            <v>2568</v>
          </cell>
          <cell r="G1355">
            <v>800042768120</v>
          </cell>
          <cell r="H1355" t="str">
            <v>นาย</v>
          </cell>
          <cell r="I1355" t="str">
            <v>พงษ์พันธ์ หรือสุกฤษ</v>
          </cell>
          <cell r="J1355" t="str">
            <v>บุญเป็ง</v>
          </cell>
          <cell r="K1355">
            <v>3501400393574</v>
          </cell>
          <cell r="L1355" t="str">
            <v>สันทราย</v>
          </cell>
          <cell r="M1355" t="str">
            <v>เชียงใหม่ 2</v>
          </cell>
          <cell r="N1355">
            <v>8</v>
          </cell>
          <cell r="O1355" t="str">
            <v>สินเชื่อธนาคารประชาชน</v>
          </cell>
          <cell r="P1355" t="str">
            <v>1.บุคคลค้ำประกัน</v>
          </cell>
          <cell r="Q1355">
            <v>48323</v>
          </cell>
          <cell r="R1355">
            <v>63071.89</v>
          </cell>
          <cell r="S1355" t="str">
            <v>แขวงเชียงใหม่</v>
          </cell>
          <cell r="T1355" t="str">
            <v>ผบ4144</v>
          </cell>
          <cell r="U1355">
            <v>2562</v>
          </cell>
          <cell r="V1355" t="str">
            <v>ผบ417</v>
          </cell>
          <cell r="W1355">
            <v>2564</v>
          </cell>
          <cell r="X1355"/>
          <cell r="Y1355"/>
          <cell r="Z1355"/>
          <cell r="AA1355">
            <v>2</v>
          </cell>
          <cell r="AB1355">
            <v>6</v>
          </cell>
          <cell r="AC1355">
            <v>2562</v>
          </cell>
          <cell r="AD1355"/>
          <cell r="AE1355"/>
          <cell r="AF1355"/>
          <cell r="AG1355"/>
          <cell r="AH1355"/>
          <cell r="AI1355"/>
          <cell r="AJ1355"/>
          <cell r="AK1355"/>
          <cell r="AL1355"/>
          <cell r="AM1355"/>
          <cell r="AN1355"/>
          <cell r="AO1355"/>
          <cell r="AP1355"/>
          <cell r="AQ1355"/>
          <cell r="AR1355"/>
          <cell r="AS1355"/>
          <cell r="AT1355"/>
          <cell r="AU1355"/>
          <cell r="AV1355"/>
          <cell r="AW1355"/>
          <cell r="AX1355"/>
          <cell r="AY1355"/>
          <cell r="AZ1355"/>
          <cell r="BA1355"/>
          <cell r="BB1355" t="str">
            <v xml:space="preserve">คำสั่งสืบทรัพย์ 10/3/2568 </v>
          </cell>
          <cell r="BC1355" t="str">
            <v/>
          </cell>
          <cell r="BD1355" t="str">
            <v/>
          </cell>
          <cell r="BE1355" t="str">
            <v/>
          </cell>
          <cell r="BF1355" t="str">
            <v/>
          </cell>
          <cell r="BG1355" t="str">
            <v/>
          </cell>
          <cell r="BH1355" t="str">
            <v/>
          </cell>
          <cell r="BI1355" t="str">
            <v/>
          </cell>
          <cell r="BJ1355" t="str">
            <v/>
          </cell>
          <cell r="BK1355" t="str">
            <v/>
          </cell>
          <cell r="BL1355" t="str">
            <v/>
          </cell>
          <cell r="BM1355" t="str">
            <v/>
          </cell>
          <cell r="BN1355" t="str">
            <v/>
          </cell>
          <cell r="BO1355" t="str">
            <v/>
          </cell>
          <cell r="BP1355" t="str">
            <v/>
          </cell>
          <cell r="BQ1355" t="str">
            <v/>
          </cell>
          <cell r="BR1355" t="str">
            <v/>
          </cell>
          <cell r="BS1355" t="str">
            <v/>
          </cell>
          <cell r="BT1355" t="str">
            <v>นายพงษ์พันธ์ หรือสุกฤษ บุญเป็ง</v>
          </cell>
          <cell r="BU1355">
            <v>883262011045</v>
          </cell>
          <cell r="BV1355"/>
          <cell r="BW1355"/>
          <cell r="BX1355"/>
          <cell r="BY1355"/>
          <cell r="BZ1355"/>
          <cell r="CA1355"/>
          <cell r="CB1355"/>
          <cell r="CC1355"/>
          <cell r="CD1355"/>
          <cell r="CE1355"/>
          <cell r="CF1355"/>
          <cell r="CG1355"/>
          <cell r="CH1355"/>
          <cell r="CI1355"/>
          <cell r="CJ1355"/>
          <cell r="CK1355"/>
          <cell r="CL1355"/>
          <cell r="CM1355"/>
          <cell r="CN1355"/>
          <cell r="CO1355"/>
          <cell r="CP1355"/>
          <cell r="CQ1355"/>
          <cell r="CR1355"/>
          <cell r="CS1355"/>
          <cell r="CT1355"/>
          <cell r="CU1355"/>
          <cell r="CV1355"/>
          <cell r="CW1355"/>
        </row>
        <row r="1356">
          <cell r="B1356">
            <v>2857</v>
          </cell>
          <cell r="C1356">
            <v>2002</v>
          </cell>
          <cell r="D1356">
            <v>13</v>
          </cell>
          <cell r="E1356">
            <v>3</v>
          </cell>
          <cell r="F1356">
            <v>2568</v>
          </cell>
          <cell r="G1356">
            <v>803052008189</v>
          </cell>
          <cell r="H1356" t="str">
            <v>ดาบตำรวจ</v>
          </cell>
          <cell r="I1356" t="str">
            <v>อุดม</v>
          </cell>
          <cell r="J1356" t="str">
            <v>จันทร์กาวี</v>
          </cell>
          <cell r="K1356">
            <v>3580400034824</v>
          </cell>
          <cell r="L1356" t="str">
            <v>มหาวิทยาลัยเชียงใหม่</v>
          </cell>
          <cell r="M1356" t="str">
            <v>เชียงใหม่ 2</v>
          </cell>
          <cell r="N1356">
            <v>8</v>
          </cell>
          <cell r="O1356" t="str">
            <v>สินเชื่อสวัสดิการ</v>
          </cell>
          <cell r="P1356" t="str">
            <v>1.บุคคลค้ำประกัน</v>
          </cell>
          <cell r="Q1356">
            <v>219268.28</v>
          </cell>
          <cell r="R1356">
            <v>238599.38</v>
          </cell>
          <cell r="S1356" t="str">
            <v>แขวงเชียงใหม่</v>
          </cell>
          <cell r="T1356" t="str">
            <v>ผบ3510</v>
          </cell>
          <cell r="U1356">
            <v>2562</v>
          </cell>
          <cell r="V1356" t="str">
            <v>ผบ4926</v>
          </cell>
          <cell r="W1356">
            <v>2562</v>
          </cell>
          <cell r="X1356"/>
          <cell r="Y1356"/>
          <cell r="Z1356"/>
          <cell r="AA1356">
            <v>15</v>
          </cell>
          <cell r="AB1356">
            <v>6</v>
          </cell>
          <cell r="AC1356">
            <v>2562</v>
          </cell>
          <cell r="AD1356"/>
          <cell r="AE1356"/>
          <cell r="AF1356"/>
          <cell r="AG1356"/>
          <cell r="AH1356"/>
          <cell r="AI1356"/>
          <cell r="AJ1356"/>
          <cell r="AK1356"/>
          <cell r="AL1356"/>
          <cell r="AM1356"/>
          <cell r="AN1356"/>
          <cell r="AO1356"/>
          <cell r="AP1356"/>
          <cell r="AQ1356"/>
          <cell r="AR1356"/>
          <cell r="AS1356"/>
          <cell r="AT1356"/>
          <cell r="AU1356"/>
          <cell r="AV1356"/>
          <cell r="AW1356"/>
          <cell r="AX1356"/>
          <cell r="AY1356"/>
          <cell r="AZ1356"/>
          <cell r="BA1356"/>
          <cell r="BB1356" t="str">
            <v xml:space="preserve">คำสั่งสืบทรัพย์ 10/3/2568 </v>
          </cell>
          <cell r="BC1356" t="str">
            <v/>
          </cell>
          <cell r="BD1356" t="str">
            <v/>
          </cell>
          <cell r="BE1356" t="str">
            <v/>
          </cell>
          <cell r="BF1356" t="str">
            <v/>
          </cell>
          <cell r="BG1356" t="str">
            <v/>
          </cell>
          <cell r="BH1356" t="str">
            <v/>
          </cell>
          <cell r="BI1356" t="str">
            <v/>
          </cell>
          <cell r="BJ1356" t="str">
            <v/>
          </cell>
          <cell r="BK1356" t="str">
            <v/>
          </cell>
          <cell r="BL1356" t="str">
            <v/>
          </cell>
          <cell r="BM1356" t="str">
            <v/>
          </cell>
          <cell r="BN1356" t="str">
            <v/>
          </cell>
          <cell r="BO1356" t="str">
            <v/>
          </cell>
          <cell r="BP1356" t="str">
            <v/>
          </cell>
          <cell r="BQ1356" t="str">
            <v/>
          </cell>
          <cell r="BR1356" t="str">
            <v/>
          </cell>
          <cell r="BS1356" t="str">
            <v/>
          </cell>
          <cell r="BT1356" t="str">
            <v>ดาบตำรวจอุดม จันทร์กาวี</v>
          </cell>
          <cell r="BU1356">
            <v>883262011104</v>
          </cell>
          <cell r="BV1356"/>
          <cell r="BW1356"/>
          <cell r="BX1356"/>
          <cell r="BY1356"/>
          <cell r="BZ1356"/>
          <cell r="CA1356"/>
          <cell r="CB1356"/>
          <cell r="CC1356"/>
          <cell r="CD1356"/>
          <cell r="CE1356"/>
          <cell r="CF1356"/>
          <cell r="CG1356"/>
          <cell r="CH1356"/>
          <cell r="CI1356"/>
          <cell r="CJ1356"/>
          <cell r="CK1356"/>
          <cell r="CL1356"/>
          <cell r="CM1356"/>
          <cell r="CN1356"/>
          <cell r="CO1356"/>
          <cell r="CP1356"/>
          <cell r="CQ1356"/>
          <cell r="CR1356"/>
          <cell r="CS1356"/>
          <cell r="CT1356"/>
          <cell r="CU1356"/>
          <cell r="CV1356"/>
          <cell r="CW1356"/>
        </row>
        <row r="1357">
          <cell r="B1357">
            <v>2858</v>
          </cell>
          <cell r="C1357">
            <v>2003</v>
          </cell>
          <cell r="D1357">
            <v>13</v>
          </cell>
          <cell r="E1357">
            <v>3</v>
          </cell>
          <cell r="F1357">
            <v>2568</v>
          </cell>
          <cell r="G1357">
            <v>803053000334</v>
          </cell>
          <cell r="H1357" t="str">
            <v>นาย</v>
          </cell>
          <cell r="I1357" t="str">
            <v>พัฒนา</v>
          </cell>
          <cell r="J1357" t="str">
            <v>อ่อนในชาติ</v>
          </cell>
          <cell r="K1357">
            <v>3501300333634</v>
          </cell>
          <cell r="L1357" t="str">
            <v>มหาวิทยาลัยเชียงใหม่</v>
          </cell>
          <cell r="M1357" t="str">
            <v>เชียงใหม่ 2</v>
          </cell>
          <cell r="N1357">
            <v>8</v>
          </cell>
          <cell r="O1357" t="str">
            <v>สินเชื่อสวัสดิการ</v>
          </cell>
          <cell r="P1357" t="str">
            <v>1.บุคคลค้ำประกัน</v>
          </cell>
          <cell r="Q1357">
            <v>1286940.8600000001</v>
          </cell>
          <cell r="R1357">
            <v>1709138.76</v>
          </cell>
          <cell r="S1357" t="str">
            <v>จังหวัดสมุทรปราการ</v>
          </cell>
          <cell r="T1357" t="str">
            <v>ผบ3522</v>
          </cell>
          <cell r="U1357">
            <v>2559</v>
          </cell>
          <cell r="V1357" t="str">
            <v>ผบ308</v>
          </cell>
          <cell r="W1357">
            <v>2560</v>
          </cell>
          <cell r="X1357">
            <v>18</v>
          </cell>
          <cell r="Y1357">
            <v>2</v>
          </cell>
          <cell r="Z1357">
            <v>2560</v>
          </cell>
          <cell r="AA1357"/>
          <cell r="AB1357"/>
          <cell r="AC1357"/>
          <cell r="AD1357"/>
          <cell r="AE1357"/>
          <cell r="AF1357"/>
          <cell r="AG1357"/>
          <cell r="AH1357"/>
          <cell r="AI1357"/>
          <cell r="AJ1357"/>
          <cell r="AK1357"/>
          <cell r="AL1357"/>
          <cell r="AM1357"/>
          <cell r="AN1357"/>
          <cell r="AO1357"/>
          <cell r="AP1357"/>
          <cell r="AQ1357"/>
          <cell r="AR1357"/>
          <cell r="AS1357"/>
          <cell r="AT1357"/>
          <cell r="AU1357"/>
          <cell r="AV1357"/>
          <cell r="AW1357"/>
          <cell r="AX1357"/>
          <cell r="AY1357"/>
          <cell r="AZ1357"/>
          <cell r="BA1357"/>
          <cell r="BB1357" t="str">
            <v xml:space="preserve">คำสั่งสืบทรัพย์ 10/3/2568 </v>
          </cell>
          <cell r="BC1357" t="str">
            <v/>
          </cell>
          <cell r="BD1357" t="str">
            <v/>
          </cell>
          <cell r="BE1357" t="str">
            <v/>
          </cell>
          <cell r="BF1357" t="str">
            <v/>
          </cell>
          <cell r="BG1357" t="str">
            <v/>
          </cell>
          <cell r="BH1357" t="str">
            <v/>
          </cell>
          <cell r="BI1357" t="str">
            <v/>
          </cell>
          <cell r="BJ1357" t="str">
            <v/>
          </cell>
          <cell r="BK1357" t="str">
            <v/>
          </cell>
          <cell r="BL1357" t="str">
            <v/>
          </cell>
          <cell r="BM1357" t="str">
            <v/>
          </cell>
          <cell r="BN1357" t="str">
            <v/>
          </cell>
          <cell r="BO1357" t="str">
            <v/>
          </cell>
          <cell r="BP1357" t="str">
            <v/>
          </cell>
          <cell r="BQ1357" t="str">
            <v/>
          </cell>
          <cell r="BR1357" t="str">
            <v/>
          </cell>
          <cell r="BS1357" t="str">
            <v/>
          </cell>
          <cell r="BT1357" t="str">
            <v>นายพัฒนา อ่อนในชาติ</v>
          </cell>
          <cell r="BU1357">
            <v>823658010471</v>
          </cell>
          <cell r="BV1357"/>
          <cell r="BW1357"/>
          <cell r="BX1357"/>
          <cell r="BY1357"/>
          <cell r="BZ1357"/>
          <cell r="CA1357"/>
          <cell r="CB1357"/>
          <cell r="CC1357"/>
          <cell r="CD1357"/>
          <cell r="CE1357"/>
          <cell r="CF1357"/>
          <cell r="CG1357"/>
          <cell r="CH1357"/>
          <cell r="CI1357"/>
          <cell r="CJ1357"/>
          <cell r="CK1357"/>
          <cell r="CL1357"/>
          <cell r="CM1357"/>
          <cell r="CN1357"/>
          <cell r="CO1357"/>
          <cell r="CP1357"/>
          <cell r="CQ1357"/>
          <cell r="CR1357"/>
          <cell r="CS1357"/>
          <cell r="CT1357"/>
          <cell r="CU1357"/>
          <cell r="CV1357"/>
          <cell r="CW1357"/>
        </row>
        <row r="1358">
          <cell r="B1358">
            <v>2859</v>
          </cell>
          <cell r="C1358">
            <v>2004</v>
          </cell>
          <cell r="D1358">
            <v>13</v>
          </cell>
          <cell r="E1358">
            <v>3</v>
          </cell>
          <cell r="F1358">
            <v>2568</v>
          </cell>
          <cell r="G1358">
            <v>800071034766</v>
          </cell>
          <cell r="H1358" t="str">
            <v>นางสาว</v>
          </cell>
          <cell r="I1358" t="str">
            <v>นีรญา</v>
          </cell>
          <cell r="J1358" t="str">
            <v>โถดี</v>
          </cell>
          <cell r="K1358">
            <v>1509900702763</v>
          </cell>
          <cell r="L1358" t="str">
            <v>มีโชค พลาซ่า</v>
          </cell>
          <cell r="M1358" t="str">
            <v>เชียงใหม่ 2</v>
          </cell>
          <cell r="N1358">
            <v>8</v>
          </cell>
          <cell r="O1358" t="str">
            <v>สินเชื่อธนาคารประชาชน</v>
          </cell>
          <cell r="P1358" t="str">
            <v>1.บุคคลค้ำประกัน</v>
          </cell>
          <cell r="Q1358"/>
          <cell r="R1358"/>
          <cell r="S1358" t="str">
            <v>แขวงเชียงใหม่</v>
          </cell>
          <cell r="T1358" t="str">
            <v>ผบE10349</v>
          </cell>
          <cell r="U1358">
            <v>2567</v>
          </cell>
          <cell r="V1358" t="str">
            <v>ผบE547</v>
          </cell>
          <cell r="W1358">
            <v>2568</v>
          </cell>
          <cell r="X1358">
            <v>20</v>
          </cell>
          <cell r="Y1358">
            <v>1</v>
          </cell>
          <cell r="Z1358">
            <v>2568</v>
          </cell>
          <cell r="AA1358"/>
          <cell r="AB1358"/>
          <cell r="AC1358"/>
          <cell r="AD1358"/>
          <cell r="AE1358"/>
          <cell r="AF1358"/>
          <cell r="AG1358"/>
          <cell r="AH1358"/>
          <cell r="AI1358"/>
          <cell r="AJ1358"/>
          <cell r="AK1358"/>
          <cell r="AL1358"/>
          <cell r="AM1358"/>
          <cell r="AN1358"/>
          <cell r="AO1358"/>
          <cell r="AP1358"/>
          <cell r="AQ1358"/>
          <cell r="AR1358"/>
          <cell r="AS1358"/>
          <cell r="AT1358"/>
          <cell r="AU1358"/>
          <cell r="AV1358"/>
          <cell r="AW1358"/>
          <cell r="AX1358"/>
          <cell r="AY1358"/>
          <cell r="AZ1358"/>
          <cell r="BA1358"/>
          <cell r="BB1358" t="str">
            <v>คำสั่งสืบทรัพย์ 10/3/2569</v>
          </cell>
          <cell r="BC1358" t="str">
            <v/>
          </cell>
          <cell r="BD1358" t="str">
            <v/>
          </cell>
          <cell r="BE1358" t="str">
            <v/>
          </cell>
          <cell r="BF1358" t="str">
            <v/>
          </cell>
          <cell r="BG1358" t="str">
            <v/>
          </cell>
          <cell r="BH1358" t="str">
            <v/>
          </cell>
          <cell r="BI1358" t="str">
            <v/>
          </cell>
          <cell r="BJ1358" t="str">
            <v/>
          </cell>
          <cell r="BK1358" t="str">
            <v/>
          </cell>
          <cell r="BL1358" t="str">
            <v/>
          </cell>
          <cell r="BM1358" t="str">
            <v/>
          </cell>
          <cell r="BN1358" t="str">
            <v/>
          </cell>
          <cell r="BO1358" t="str">
            <v/>
          </cell>
          <cell r="BP1358" t="str">
            <v/>
          </cell>
          <cell r="BQ1358" t="str">
            <v/>
          </cell>
          <cell r="BR1358" t="str">
            <v/>
          </cell>
          <cell r="BS1358" t="str">
            <v/>
          </cell>
          <cell r="BT1358" t="str">
            <v>นางสาวนีรญา โถดี</v>
          </cell>
          <cell r="BU1358">
            <v>883267010393</v>
          </cell>
          <cell r="BV1358"/>
          <cell r="BW1358"/>
          <cell r="BX1358"/>
          <cell r="BY1358"/>
          <cell r="BZ1358"/>
          <cell r="CA1358"/>
          <cell r="CB1358"/>
          <cell r="CC1358"/>
          <cell r="CD1358"/>
          <cell r="CE1358"/>
          <cell r="CF1358"/>
          <cell r="CG1358"/>
          <cell r="CH1358"/>
          <cell r="CI1358"/>
          <cell r="CJ1358"/>
          <cell r="CK1358"/>
          <cell r="CL1358"/>
          <cell r="CM1358"/>
          <cell r="CN1358"/>
          <cell r="CO1358"/>
          <cell r="CP1358"/>
          <cell r="CQ1358"/>
          <cell r="CR1358"/>
          <cell r="CS1358"/>
          <cell r="CT1358"/>
          <cell r="CU1358"/>
          <cell r="CV1358"/>
          <cell r="CW1358"/>
        </row>
        <row r="1359">
          <cell r="B1359">
            <v>2860</v>
          </cell>
          <cell r="C1359">
            <v>2005</v>
          </cell>
          <cell r="D1359">
            <v>13</v>
          </cell>
          <cell r="E1359">
            <v>3</v>
          </cell>
          <cell r="F1359">
            <v>2568</v>
          </cell>
          <cell r="G1359">
            <v>800065575360</v>
          </cell>
          <cell r="H1359" t="str">
            <v>นางสาว</v>
          </cell>
          <cell r="I1359" t="str">
            <v>นริศรา</v>
          </cell>
          <cell r="J1359" t="str">
            <v>พรมกาศ</v>
          </cell>
          <cell r="K1359" t="str">
            <v>1 5009 00065 54 4</v>
          </cell>
          <cell r="L1359" t="str">
            <v>ไชยปราการ</v>
          </cell>
          <cell r="M1359" t="str">
            <v>เชียงใหม่ 2</v>
          </cell>
          <cell r="N1359">
            <v>8</v>
          </cell>
          <cell r="O1359" t="str">
            <v>สินเชื่อธนาคารประชาชน</v>
          </cell>
          <cell r="P1359" t="str">
            <v>1.บุคคลค้ำประกัน</v>
          </cell>
          <cell r="Q1359"/>
          <cell r="R1359"/>
          <cell r="S1359" t="str">
            <v>จังหวัดฝาง</v>
          </cell>
          <cell r="T1359" t="str">
            <v>ผบE624</v>
          </cell>
          <cell r="U1359">
            <v>2567</v>
          </cell>
          <cell r="V1359" t="str">
            <v>ผบE801</v>
          </cell>
          <cell r="W1359">
            <v>2567</v>
          </cell>
          <cell r="X1359"/>
          <cell r="Y1359"/>
          <cell r="Z1359"/>
          <cell r="AA1359">
            <v>9</v>
          </cell>
          <cell r="AB1359">
            <v>7</v>
          </cell>
          <cell r="AC1359">
            <v>2567</v>
          </cell>
          <cell r="AD1359"/>
          <cell r="AE1359"/>
          <cell r="AF1359"/>
          <cell r="AG1359"/>
          <cell r="AH1359"/>
          <cell r="AI1359"/>
          <cell r="AJ1359"/>
          <cell r="AK1359"/>
          <cell r="AL1359"/>
          <cell r="AM1359"/>
          <cell r="AN1359"/>
          <cell r="AO1359"/>
          <cell r="AP1359"/>
          <cell r="AQ1359"/>
          <cell r="AR1359"/>
          <cell r="AS1359"/>
          <cell r="AT1359"/>
          <cell r="AU1359"/>
          <cell r="AV1359"/>
          <cell r="AW1359"/>
          <cell r="AX1359"/>
          <cell r="AY1359"/>
          <cell r="AZ1359"/>
          <cell r="BA1359"/>
          <cell r="BB1359" t="str">
            <v>คำสั่งสืบทรัพย์ 10/3/2570</v>
          </cell>
          <cell r="BC1359" t="str">
            <v/>
          </cell>
          <cell r="BD1359" t="str">
            <v/>
          </cell>
          <cell r="BE1359" t="str">
            <v/>
          </cell>
          <cell r="BF1359" t="str">
            <v/>
          </cell>
          <cell r="BG1359" t="str">
            <v/>
          </cell>
          <cell r="BH1359" t="str">
            <v/>
          </cell>
          <cell r="BI1359" t="str">
            <v/>
          </cell>
          <cell r="BJ1359" t="str">
            <v/>
          </cell>
          <cell r="BK1359" t="str">
            <v/>
          </cell>
          <cell r="BL1359" t="str">
            <v/>
          </cell>
          <cell r="BM1359" t="str">
            <v/>
          </cell>
          <cell r="BN1359" t="str">
            <v/>
          </cell>
          <cell r="BO1359" t="str">
            <v/>
          </cell>
          <cell r="BP1359" t="str">
            <v/>
          </cell>
          <cell r="BQ1359" t="str">
            <v/>
          </cell>
          <cell r="BR1359" t="str">
            <v/>
          </cell>
          <cell r="BS1359" t="str">
            <v/>
          </cell>
          <cell r="BT1359" t="str">
            <v>นางสาวนริศรา พรมกาศ</v>
          </cell>
          <cell r="BU1359">
            <v>883267010206</v>
          </cell>
          <cell r="BV1359"/>
          <cell r="BW1359"/>
          <cell r="BX1359"/>
          <cell r="BY1359"/>
          <cell r="BZ1359"/>
          <cell r="CA1359"/>
          <cell r="CB1359"/>
          <cell r="CC1359"/>
          <cell r="CD1359"/>
          <cell r="CE1359"/>
          <cell r="CF1359"/>
          <cell r="CG1359"/>
          <cell r="CH1359"/>
          <cell r="CI1359"/>
          <cell r="CJ1359"/>
          <cell r="CK1359"/>
          <cell r="CL1359"/>
          <cell r="CM1359"/>
          <cell r="CN1359"/>
          <cell r="CO1359"/>
          <cell r="CP1359"/>
          <cell r="CQ1359"/>
          <cell r="CR1359"/>
          <cell r="CS1359"/>
          <cell r="CT1359"/>
          <cell r="CU1359"/>
          <cell r="CV1359"/>
          <cell r="CW1359"/>
        </row>
        <row r="1360">
          <cell r="B1360">
            <v>2861</v>
          </cell>
          <cell r="C1360">
            <v>2006</v>
          </cell>
          <cell r="D1360">
            <v>24</v>
          </cell>
          <cell r="E1360">
            <v>3</v>
          </cell>
          <cell r="F1360">
            <v>2568</v>
          </cell>
          <cell r="G1360">
            <v>800098074621</v>
          </cell>
          <cell r="H1360" t="str">
            <v>นางสาว</v>
          </cell>
          <cell r="I1360" t="str">
            <v>จันทร์จิรา</v>
          </cell>
          <cell r="J1360" t="str">
            <v>นางเมาะ</v>
          </cell>
          <cell r="K1360" t="str">
            <v>1-5099-01032-63-0</v>
          </cell>
          <cell r="L1360" t="str">
            <v>สันกำแพง</v>
          </cell>
          <cell r="M1360" t="str">
            <v>เชียงใหม่ 3</v>
          </cell>
          <cell r="N1360">
            <v>8</v>
          </cell>
          <cell r="O1360" t="str">
            <v>สินเชื่อธนาคารประชาชน</v>
          </cell>
          <cell r="P1360" t="str">
            <v>1.บุคคลค้ำประกัน</v>
          </cell>
          <cell r="Q1360"/>
          <cell r="R1360"/>
          <cell r="S1360" t="str">
            <v>แขวงเชียงใหม่</v>
          </cell>
          <cell r="T1360" t="str">
            <v>ผบE636</v>
          </cell>
          <cell r="U1360">
            <v>2568</v>
          </cell>
          <cell r="V1360" t="str">
            <v>ผบE2631</v>
          </cell>
          <cell r="W1360">
            <v>2568</v>
          </cell>
          <cell r="X1360"/>
          <cell r="Y1360"/>
          <cell r="Z1360"/>
          <cell r="AA1360">
            <v>7</v>
          </cell>
          <cell r="AB1360">
            <v>3</v>
          </cell>
          <cell r="AC1360">
            <v>2568</v>
          </cell>
          <cell r="AD1360"/>
          <cell r="AE1360"/>
          <cell r="AF1360"/>
          <cell r="AG1360"/>
          <cell r="AH1360"/>
          <cell r="AI1360"/>
          <cell r="AJ1360"/>
          <cell r="AK1360"/>
          <cell r="AL1360"/>
          <cell r="AM1360"/>
          <cell r="AN1360"/>
          <cell r="AO1360"/>
          <cell r="AP1360"/>
          <cell r="AQ1360"/>
          <cell r="AR1360"/>
          <cell r="AS1360"/>
          <cell r="AT1360"/>
          <cell r="AU1360"/>
          <cell r="AV1360"/>
          <cell r="AW1360"/>
          <cell r="AX1360"/>
          <cell r="AY1360"/>
          <cell r="AZ1360"/>
          <cell r="BA1360"/>
          <cell r="BB1360" t="str">
            <v>คำสั่งสืบทรัพย์ 24/3/2571</v>
          </cell>
          <cell r="BC1360" t="str">
            <v/>
          </cell>
          <cell r="BD1360" t="str">
            <v/>
          </cell>
          <cell r="BE1360" t="str">
            <v/>
          </cell>
          <cell r="BF1360" t="str">
            <v/>
          </cell>
          <cell r="BG1360" t="str">
            <v/>
          </cell>
          <cell r="BH1360" t="str">
            <v/>
          </cell>
          <cell r="BI1360" t="str">
            <v/>
          </cell>
          <cell r="BJ1360" t="str">
            <v/>
          </cell>
          <cell r="BK1360" t="str">
            <v/>
          </cell>
          <cell r="BL1360" t="str">
            <v/>
          </cell>
          <cell r="BM1360" t="str">
            <v/>
          </cell>
          <cell r="BN1360" t="str">
            <v/>
          </cell>
          <cell r="BO1360" t="str">
            <v/>
          </cell>
          <cell r="BP1360" t="str">
            <v/>
          </cell>
          <cell r="BQ1360" t="str">
            <v/>
          </cell>
          <cell r="BR1360" t="str">
            <v/>
          </cell>
          <cell r="BS1360" t="str">
            <v/>
          </cell>
          <cell r="BT1360" t="str">
            <v>นางสาวจันทร์จิรา นางเมาะ</v>
          </cell>
          <cell r="BU1360">
            <v>888167010401</v>
          </cell>
          <cell r="BV1360"/>
          <cell r="BW1360"/>
          <cell r="BX1360"/>
          <cell r="BY1360"/>
          <cell r="BZ1360"/>
          <cell r="CA1360"/>
          <cell r="CB1360"/>
          <cell r="CC1360"/>
          <cell r="CD1360"/>
          <cell r="CE1360"/>
          <cell r="CF1360"/>
          <cell r="CG1360"/>
          <cell r="CH1360"/>
          <cell r="CI1360"/>
          <cell r="CJ1360"/>
          <cell r="CK1360"/>
          <cell r="CL1360"/>
          <cell r="CM1360"/>
          <cell r="CN1360"/>
          <cell r="CO1360"/>
          <cell r="CP1360"/>
          <cell r="CQ1360"/>
          <cell r="CR1360"/>
          <cell r="CS1360"/>
          <cell r="CT1360"/>
          <cell r="CU1360"/>
          <cell r="CV1360"/>
          <cell r="CW1360"/>
        </row>
        <row r="1361">
          <cell r="B1361">
            <v>2862</v>
          </cell>
          <cell r="C1361">
            <v>2007</v>
          </cell>
          <cell r="D1361">
            <v>24</v>
          </cell>
          <cell r="E1361">
            <v>3</v>
          </cell>
          <cell r="F1361">
            <v>2568</v>
          </cell>
          <cell r="G1361">
            <v>800062877827</v>
          </cell>
          <cell r="H1361" t="str">
            <v>นาย</v>
          </cell>
          <cell r="I1361" t="str">
            <v>นพดล</v>
          </cell>
          <cell r="J1361" t="str">
            <v>ก้อนแก้ว</v>
          </cell>
          <cell r="K1361" t="str">
            <v>3-5709-00510-40-4</v>
          </cell>
          <cell r="L1361" t="str">
            <v>สันกำแพง</v>
          </cell>
          <cell r="M1361" t="str">
            <v>เชียงใหม่ 3</v>
          </cell>
          <cell r="N1361">
            <v>8</v>
          </cell>
          <cell r="O1361" t="str">
            <v>สินเชื่อธนาคารประชาชน</v>
          </cell>
          <cell r="P1361" t="str">
            <v>1.บุคคลค้ำประกัน</v>
          </cell>
          <cell r="Q1361"/>
          <cell r="R1361"/>
          <cell r="S1361" t="str">
            <v>แขวงเชียงใหม่</v>
          </cell>
          <cell r="T1361" t="str">
            <v>ผบE612</v>
          </cell>
          <cell r="U1361">
            <v>2568</v>
          </cell>
          <cell r="V1361" t="str">
            <v>ผบE2590</v>
          </cell>
          <cell r="W1361">
            <v>2568</v>
          </cell>
          <cell r="X1361"/>
          <cell r="Y1361"/>
          <cell r="Z1361"/>
          <cell r="AA1361">
            <v>7</v>
          </cell>
          <cell r="AB1361">
            <v>3</v>
          </cell>
          <cell r="AC1361">
            <v>2568</v>
          </cell>
          <cell r="AD1361"/>
          <cell r="AE1361"/>
          <cell r="AF1361"/>
          <cell r="AG1361"/>
          <cell r="AH1361"/>
          <cell r="AI1361"/>
          <cell r="AJ1361"/>
          <cell r="AK1361"/>
          <cell r="AL1361"/>
          <cell r="AM1361"/>
          <cell r="AN1361"/>
          <cell r="AO1361"/>
          <cell r="AP1361"/>
          <cell r="AQ1361"/>
          <cell r="AR1361"/>
          <cell r="AS1361"/>
          <cell r="AT1361"/>
          <cell r="AU1361"/>
          <cell r="AV1361"/>
          <cell r="AW1361"/>
          <cell r="AX1361"/>
          <cell r="AY1361"/>
          <cell r="AZ1361"/>
          <cell r="BA1361"/>
          <cell r="BB1361" t="str">
            <v>คำสั่งสืบทรัพย์ 24/3/2571</v>
          </cell>
          <cell r="BC1361" t="str">
            <v/>
          </cell>
          <cell r="BD1361" t="str">
            <v/>
          </cell>
          <cell r="BE1361" t="str">
            <v/>
          </cell>
          <cell r="BF1361" t="str">
            <v/>
          </cell>
          <cell r="BG1361" t="str">
            <v/>
          </cell>
          <cell r="BH1361" t="str">
            <v/>
          </cell>
          <cell r="BI1361" t="str">
            <v/>
          </cell>
          <cell r="BJ1361" t="str">
            <v/>
          </cell>
          <cell r="BK1361" t="str">
            <v/>
          </cell>
          <cell r="BL1361" t="str">
            <v/>
          </cell>
          <cell r="BM1361" t="str">
            <v/>
          </cell>
          <cell r="BN1361" t="str">
            <v/>
          </cell>
          <cell r="BO1361" t="str">
            <v/>
          </cell>
          <cell r="BP1361" t="str">
            <v/>
          </cell>
          <cell r="BQ1361" t="str">
            <v/>
          </cell>
          <cell r="BR1361" t="str">
            <v/>
          </cell>
          <cell r="BS1361" t="str">
            <v/>
          </cell>
          <cell r="BT1361" t="str">
            <v>นายนพดล ก้อนแก้ว</v>
          </cell>
          <cell r="BU1361">
            <v>888167010403</v>
          </cell>
          <cell r="BV1361"/>
          <cell r="BW1361"/>
          <cell r="BX1361"/>
          <cell r="BY1361"/>
          <cell r="BZ1361"/>
          <cell r="CA1361"/>
          <cell r="CB1361"/>
          <cell r="CC1361"/>
          <cell r="CD1361"/>
          <cell r="CE1361"/>
          <cell r="CF1361"/>
          <cell r="CG1361"/>
          <cell r="CH1361"/>
          <cell r="CI1361"/>
          <cell r="CJ1361"/>
          <cell r="CK1361"/>
          <cell r="CL1361"/>
          <cell r="CM1361"/>
          <cell r="CN1361"/>
          <cell r="CO1361"/>
          <cell r="CP1361"/>
          <cell r="CQ1361"/>
          <cell r="CR1361"/>
          <cell r="CS1361"/>
          <cell r="CT1361"/>
          <cell r="CU1361"/>
          <cell r="CV1361"/>
          <cell r="CW1361"/>
        </row>
        <row r="1362">
          <cell r="B1362">
            <v>2863</v>
          </cell>
          <cell r="C1362">
            <v>2008</v>
          </cell>
          <cell r="D1362">
            <v>24</v>
          </cell>
          <cell r="E1362">
            <v>3</v>
          </cell>
          <cell r="F1362">
            <v>2568</v>
          </cell>
          <cell r="G1362">
            <v>800075912272</v>
          </cell>
          <cell r="H1362" t="str">
            <v>นางสาว</v>
          </cell>
          <cell r="I1362" t="str">
            <v>ภูณิชา</v>
          </cell>
          <cell r="J1362" t="str">
            <v>โพธิมา</v>
          </cell>
          <cell r="K1362" t="str">
            <v>1-5099-00287-28-6</v>
          </cell>
          <cell r="L1362" t="str">
            <v>สันกำแพง</v>
          </cell>
          <cell r="M1362" t="str">
            <v>เชียงใหม่ 3</v>
          </cell>
          <cell r="N1362">
            <v>8</v>
          </cell>
          <cell r="O1362" t="str">
            <v>สินเชื่อธนาคารประชาชน</v>
          </cell>
          <cell r="P1362" t="str">
            <v>1.บุคคลค้ำประกัน</v>
          </cell>
          <cell r="Q1362"/>
          <cell r="R1362"/>
          <cell r="S1362" t="str">
            <v>แขวงเชียงใหม่</v>
          </cell>
          <cell r="T1362" t="str">
            <v>ผบE613</v>
          </cell>
          <cell r="U1362">
            <v>2568</v>
          </cell>
          <cell r="V1362" t="str">
            <v>ผบE2591</v>
          </cell>
          <cell r="W1362">
            <v>2568</v>
          </cell>
          <cell r="X1362"/>
          <cell r="Y1362"/>
          <cell r="Z1362"/>
          <cell r="AA1362">
            <v>7</v>
          </cell>
          <cell r="AB1362">
            <v>3</v>
          </cell>
          <cell r="AC1362">
            <v>2568</v>
          </cell>
          <cell r="AD1362"/>
          <cell r="AE1362"/>
          <cell r="AF1362"/>
          <cell r="AG1362"/>
          <cell r="AH1362"/>
          <cell r="AI1362"/>
          <cell r="AJ1362"/>
          <cell r="AK1362"/>
          <cell r="AL1362"/>
          <cell r="AM1362"/>
          <cell r="AN1362"/>
          <cell r="AO1362"/>
          <cell r="AP1362"/>
          <cell r="AQ1362"/>
          <cell r="AR1362"/>
          <cell r="AS1362"/>
          <cell r="AT1362"/>
          <cell r="AU1362"/>
          <cell r="AV1362"/>
          <cell r="AW1362"/>
          <cell r="AX1362"/>
          <cell r="AY1362"/>
          <cell r="AZ1362"/>
          <cell r="BA1362"/>
          <cell r="BB1362" t="str">
            <v>คำสั่งสืบทรัพย์ 24/3/2571</v>
          </cell>
          <cell r="BC1362" t="str">
            <v/>
          </cell>
          <cell r="BD1362" t="str">
            <v/>
          </cell>
          <cell r="BE1362" t="str">
            <v/>
          </cell>
          <cell r="BF1362" t="str">
            <v/>
          </cell>
          <cell r="BG1362" t="str">
            <v/>
          </cell>
          <cell r="BH1362" t="str">
            <v/>
          </cell>
          <cell r="BI1362" t="str">
            <v/>
          </cell>
          <cell r="BJ1362" t="str">
            <v/>
          </cell>
          <cell r="BK1362" t="str">
            <v/>
          </cell>
          <cell r="BL1362" t="str">
            <v/>
          </cell>
          <cell r="BM1362" t="str">
            <v/>
          </cell>
          <cell r="BN1362" t="str">
            <v/>
          </cell>
          <cell r="BO1362" t="str">
            <v/>
          </cell>
          <cell r="BP1362" t="str">
            <v/>
          </cell>
          <cell r="BQ1362" t="str">
            <v/>
          </cell>
          <cell r="BR1362" t="str">
            <v/>
          </cell>
          <cell r="BS1362" t="str">
            <v/>
          </cell>
          <cell r="BT1362" t="str">
            <v>นางสาวภูณิชา โพธิมา</v>
          </cell>
          <cell r="BU1362">
            <v>888167010406</v>
          </cell>
          <cell r="BV1362"/>
          <cell r="BW1362"/>
          <cell r="BX1362"/>
          <cell r="BY1362"/>
          <cell r="BZ1362"/>
          <cell r="CA1362"/>
          <cell r="CB1362"/>
          <cell r="CC1362"/>
          <cell r="CD1362"/>
          <cell r="CE1362"/>
          <cell r="CF1362"/>
          <cell r="CG1362"/>
          <cell r="CH1362"/>
          <cell r="CI1362"/>
          <cell r="CJ1362"/>
          <cell r="CK1362"/>
          <cell r="CL1362"/>
          <cell r="CM1362"/>
          <cell r="CN1362"/>
          <cell r="CO1362"/>
          <cell r="CP1362"/>
          <cell r="CQ1362"/>
          <cell r="CR1362"/>
          <cell r="CS1362"/>
          <cell r="CT1362"/>
          <cell r="CU1362"/>
          <cell r="CV1362"/>
          <cell r="CW1362"/>
        </row>
        <row r="1363">
          <cell r="B1363"/>
          <cell r="C1363"/>
          <cell r="D1363"/>
          <cell r="E1363"/>
          <cell r="F1363"/>
          <cell r="G1363"/>
          <cell r="H1363"/>
          <cell r="I1363"/>
          <cell r="J1363"/>
          <cell r="K1363"/>
          <cell r="L1363"/>
          <cell r="M1363"/>
          <cell r="N1363"/>
          <cell r="O1363"/>
          <cell r="P1363"/>
          <cell r="Q1363"/>
          <cell r="R1363"/>
          <cell r="S1363"/>
          <cell r="T1363"/>
          <cell r="U1363"/>
          <cell r="V1363"/>
          <cell r="W1363"/>
          <cell r="X1363"/>
          <cell r="Y1363"/>
          <cell r="Z1363"/>
          <cell r="AA1363"/>
          <cell r="AB1363"/>
          <cell r="AC1363"/>
          <cell r="AD1363"/>
          <cell r="AE1363"/>
          <cell r="AF1363"/>
          <cell r="AG1363"/>
          <cell r="AH1363"/>
          <cell r="AI1363"/>
          <cell r="AJ1363"/>
          <cell r="AK1363"/>
          <cell r="AL1363"/>
          <cell r="AM1363"/>
          <cell r="AN1363"/>
          <cell r="AO1363"/>
          <cell r="AP1363"/>
          <cell r="AQ1363"/>
          <cell r="AR1363"/>
          <cell r="AS1363"/>
          <cell r="AT1363"/>
          <cell r="AU1363"/>
          <cell r="AV1363"/>
          <cell r="AW1363"/>
          <cell r="AX1363"/>
          <cell r="AY1363"/>
          <cell r="AZ1363"/>
          <cell r="BA1363"/>
          <cell r="BB1363"/>
          <cell r="BC1363" t="str">
            <v/>
          </cell>
          <cell r="BD1363" t="str">
            <v/>
          </cell>
          <cell r="BE1363" t="str">
            <v/>
          </cell>
          <cell r="BF1363" t="str">
            <v/>
          </cell>
          <cell r="BG1363" t="str">
            <v/>
          </cell>
          <cell r="BH1363" t="str">
            <v/>
          </cell>
          <cell r="BI1363" t="str">
            <v/>
          </cell>
          <cell r="BJ1363" t="str">
            <v/>
          </cell>
          <cell r="BK1363" t="str">
            <v/>
          </cell>
          <cell r="BL1363" t="str">
            <v/>
          </cell>
          <cell r="BM1363" t="str">
            <v/>
          </cell>
          <cell r="BN1363" t="str">
            <v/>
          </cell>
          <cell r="BO1363" t="str">
            <v/>
          </cell>
          <cell r="BP1363" t="str">
            <v/>
          </cell>
          <cell r="BQ1363" t="str">
            <v/>
          </cell>
          <cell r="BR1363" t="str">
            <v/>
          </cell>
          <cell r="BS1363" t="str">
            <v/>
          </cell>
          <cell r="BT1363" t="str">
            <v xml:space="preserve"> </v>
          </cell>
          <cell r="BU1363">
            <v>0</v>
          </cell>
          <cell r="BV1363"/>
          <cell r="BW1363"/>
          <cell r="BX1363"/>
          <cell r="BY1363"/>
          <cell r="BZ1363"/>
          <cell r="CA1363"/>
          <cell r="CB1363"/>
          <cell r="CC1363"/>
          <cell r="CD1363"/>
          <cell r="CE1363"/>
          <cell r="CF1363"/>
          <cell r="CG1363"/>
          <cell r="CH1363"/>
          <cell r="CI1363"/>
          <cell r="CJ1363"/>
          <cell r="CK1363"/>
          <cell r="CL1363"/>
          <cell r="CM1363"/>
          <cell r="CN1363"/>
          <cell r="CO1363"/>
          <cell r="CP1363"/>
          <cell r="CQ1363"/>
          <cell r="CR1363"/>
          <cell r="CS1363"/>
          <cell r="CT1363"/>
          <cell r="CU1363"/>
          <cell r="CV1363"/>
          <cell r="CW1363"/>
        </row>
        <row r="1364">
          <cell r="B1364"/>
          <cell r="C1364"/>
          <cell r="D1364"/>
          <cell r="E1364"/>
          <cell r="F1364"/>
          <cell r="G1364"/>
          <cell r="H1364"/>
          <cell r="I1364"/>
          <cell r="J1364"/>
          <cell r="K1364"/>
          <cell r="L1364"/>
          <cell r="M1364"/>
          <cell r="N1364"/>
          <cell r="O1364"/>
          <cell r="P1364"/>
          <cell r="Q1364"/>
          <cell r="R1364"/>
          <cell r="S1364"/>
          <cell r="T1364"/>
          <cell r="U1364"/>
          <cell r="V1364"/>
          <cell r="W1364"/>
          <cell r="X1364"/>
          <cell r="Y1364"/>
          <cell r="Z1364"/>
          <cell r="AA1364"/>
          <cell r="AB1364"/>
          <cell r="AC1364"/>
          <cell r="AD1364"/>
          <cell r="AE1364"/>
          <cell r="AF1364"/>
          <cell r="AG1364"/>
          <cell r="AH1364"/>
          <cell r="AI1364"/>
          <cell r="AJ1364"/>
          <cell r="AK1364"/>
          <cell r="AL1364"/>
          <cell r="AM1364"/>
          <cell r="AN1364"/>
          <cell r="AO1364"/>
          <cell r="AP1364"/>
          <cell r="AQ1364"/>
          <cell r="AR1364"/>
          <cell r="AS1364"/>
          <cell r="AT1364"/>
          <cell r="AU1364"/>
          <cell r="AV1364"/>
          <cell r="AW1364"/>
          <cell r="AX1364"/>
          <cell r="AY1364"/>
          <cell r="AZ1364"/>
          <cell r="BA1364"/>
          <cell r="BB1364"/>
          <cell r="BC1364" t="str">
            <v/>
          </cell>
          <cell r="BD1364" t="str">
            <v/>
          </cell>
          <cell r="BE1364" t="str">
            <v/>
          </cell>
          <cell r="BF1364" t="str">
            <v/>
          </cell>
          <cell r="BG1364" t="str">
            <v/>
          </cell>
          <cell r="BH1364" t="str">
            <v/>
          </cell>
          <cell r="BI1364" t="str">
            <v/>
          </cell>
          <cell r="BJ1364" t="str">
            <v/>
          </cell>
          <cell r="BK1364" t="str">
            <v/>
          </cell>
          <cell r="BL1364" t="str">
            <v/>
          </cell>
          <cell r="BM1364" t="str">
            <v/>
          </cell>
          <cell r="BN1364" t="str">
            <v/>
          </cell>
          <cell r="BO1364" t="str">
            <v/>
          </cell>
          <cell r="BP1364" t="str">
            <v/>
          </cell>
          <cell r="BQ1364" t="str">
            <v/>
          </cell>
          <cell r="BR1364" t="str">
            <v/>
          </cell>
          <cell r="BS1364" t="str">
            <v/>
          </cell>
          <cell r="BT1364" t="str">
            <v xml:space="preserve"> </v>
          </cell>
          <cell r="BU1364">
            <v>0</v>
          </cell>
          <cell r="BV1364"/>
          <cell r="BW1364"/>
          <cell r="BX1364"/>
          <cell r="BY1364"/>
          <cell r="BZ1364"/>
          <cell r="CA1364"/>
          <cell r="CB1364"/>
          <cell r="CC1364"/>
          <cell r="CD1364"/>
          <cell r="CE1364"/>
          <cell r="CF1364"/>
          <cell r="CG1364"/>
          <cell r="CH1364"/>
          <cell r="CI1364"/>
          <cell r="CJ1364"/>
          <cell r="CK1364"/>
          <cell r="CL1364"/>
          <cell r="CM1364"/>
          <cell r="CN1364"/>
          <cell r="CO1364"/>
          <cell r="CP1364"/>
          <cell r="CQ1364"/>
          <cell r="CR1364"/>
          <cell r="CS1364"/>
          <cell r="CT1364"/>
          <cell r="CU1364"/>
          <cell r="CV1364"/>
          <cell r="CW1364"/>
        </row>
        <row r="1365">
          <cell r="B1365"/>
          <cell r="C1365"/>
          <cell r="D1365"/>
          <cell r="E1365"/>
          <cell r="F1365"/>
          <cell r="G1365"/>
          <cell r="H1365"/>
          <cell r="I1365"/>
          <cell r="J1365"/>
          <cell r="K1365"/>
          <cell r="L1365"/>
          <cell r="M1365"/>
          <cell r="N1365"/>
          <cell r="O1365"/>
          <cell r="P1365"/>
          <cell r="Q1365"/>
          <cell r="R1365"/>
          <cell r="S1365"/>
          <cell r="T1365"/>
          <cell r="U1365"/>
          <cell r="V1365"/>
          <cell r="W1365"/>
          <cell r="X1365"/>
          <cell r="Y1365"/>
          <cell r="Z1365"/>
          <cell r="AA1365"/>
          <cell r="AB1365"/>
          <cell r="AC1365"/>
          <cell r="AD1365"/>
          <cell r="AE1365"/>
          <cell r="AF1365"/>
          <cell r="AG1365"/>
          <cell r="AH1365"/>
          <cell r="AI1365"/>
          <cell r="AJ1365"/>
          <cell r="AK1365"/>
          <cell r="AL1365"/>
          <cell r="AM1365"/>
          <cell r="AN1365"/>
          <cell r="AO1365"/>
          <cell r="AP1365"/>
          <cell r="AQ1365"/>
          <cell r="AR1365"/>
          <cell r="AS1365"/>
          <cell r="AT1365"/>
          <cell r="AU1365"/>
          <cell r="AV1365"/>
          <cell r="AW1365"/>
          <cell r="AX1365"/>
          <cell r="AY1365"/>
          <cell r="AZ1365"/>
          <cell r="BA1365"/>
          <cell r="BB1365"/>
          <cell r="BC1365" t="str">
            <v/>
          </cell>
          <cell r="BD1365" t="str">
            <v/>
          </cell>
          <cell r="BE1365" t="str">
            <v/>
          </cell>
          <cell r="BF1365" t="str">
            <v/>
          </cell>
          <cell r="BG1365" t="str">
            <v/>
          </cell>
          <cell r="BH1365" t="str">
            <v/>
          </cell>
          <cell r="BI1365" t="str">
            <v/>
          </cell>
          <cell r="BJ1365" t="str">
            <v/>
          </cell>
          <cell r="BK1365" t="str">
            <v/>
          </cell>
          <cell r="BL1365" t="str">
            <v/>
          </cell>
          <cell r="BM1365" t="str">
            <v/>
          </cell>
          <cell r="BN1365" t="str">
            <v/>
          </cell>
          <cell r="BO1365" t="str">
            <v/>
          </cell>
          <cell r="BP1365" t="str">
            <v/>
          </cell>
          <cell r="BQ1365" t="str">
            <v/>
          </cell>
          <cell r="BR1365" t="str">
            <v/>
          </cell>
          <cell r="BS1365" t="str">
            <v/>
          </cell>
          <cell r="BT1365" t="str">
            <v xml:space="preserve"> </v>
          </cell>
          <cell r="BU1365">
            <v>0</v>
          </cell>
          <cell r="BV1365"/>
          <cell r="BW1365"/>
          <cell r="BX1365"/>
          <cell r="BY1365"/>
          <cell r="BZ1365"/>
          <cell r="CA1365"/>
          <cell r="CB1365"/>
          <cell r="CC1365"/>
          <cell r="CD1365"/>
          <cell r="CE1365"/>
          <cell r="CF1365"/>
          <cell r="CG1365"/>
          <cell r="CH1365"/>
          <cell r="CI1365"/>
          <cell r="CJ1365"/>
          <cell r="CK1365"/>
          <cell r="CL1365"/>
          <cell r="CM1365"/>
          <cell r="CN1365"/>
          <cell r="CO1365"/>
          <cell r="CP1365"/>
          <cell r="CQ1365"/>
          <cell r="CR1365"/>
          <cell r="CS1365"/>
          <cell r="CT1365"/>
          <cell r="CU1365"/>
          <cell r="CV1365"/>
          <cell r="CW1365"/>
        </row>
        <row r="1366">
          <cell r="B1366"/>
          <cell r="C1366"/>
          <cell r="D1366"/>
          <cell r="E1366"/>
          <cell r="F1366"/>
          <cell r="G1366"/>
          <cell r="H1366"/>
          <cell r="I1366"/>
          <cell r="J1366"/>
          <cell r="K1366"/>
          <cell r="L1366"/>
          <cell r="M1366"/>
          <cell r="N1366"/>
          <cell r="O1366"/>
          <cell r="P1366"/>
          <cell r="Q1366"/>
          <cell r="R1366"/>
          <cell r="S1366"/>
          <cell r="T1366"/>
          <cell r="U1366"/>
          <cell r="V1366"/>
          <cell r="W1366"/>
          <cell r="X1366"/>
          <cell r="Y1366"/>
          <cell r="Z1366"/>
          <cell r="AA1366"/>
          <cell r="AB1366"/>
          <cell r="AC1366"/>
          <cell r="AD1366"/>
          <cell r="AE1366"/>
          <cell r="AF1366"/>
          <cell r="AG1366"/>
          <cell r="AH1366"/>
          <cell r="AI1366"/>
          <cell r="AJ1366"/>
          <cell r="AK1366"/>
          <cell r="AL1366"/>
          <cell r="AM1366"/>
          <cell r="AN1366"/>
          <cell r="AO1366"/>
          <cell r="AP1366"/>
          <cell r="AQ1366"/>
          <cell r="AR1366"/>
          <cell r="AS1366"/>
          <cell r="AT1366"/>
          <cell r="AU1366"/>
          <cell r="AV1366"/>
          <cell r="AW1366"/>
          <cell r="AX1366"/>
          <cell r="AY1366"/>
          <cell r="AZ1366"/>
          <cell r="BA1366"/>
          <cell r="BB1366"/>
          <cell r="BC1366" t="str">
            <v/>
          </cell>
          <cell r="BD1366" t="str">
            <v/>
          </cell>
          <cell r="BE1366" t="str">
            <v/>
          </cell>
          <cell r="BF1366" t="str">
            <v/>
          </cell>
          <cell r="BG1366" t="str">
            <v/>
          </cell>
          <cell r="BH1366" t="str">
            <v/>
          </cell>
          <cell r="BI1366" t="str">
            <v/>
          </cell>
          <cell r="BJ1366" t="str">
            <v/>
          </cell>
          <cell r="BK1366" t="str">
            <v/>
          </cell>
          <cell r="BL1366" t="str">
            <v/>
          </cell>
          <cell r="BM1366" t="str">
            <v/>
          </cell>
          <cell r="BN1366" t="str">
            <v/>
          </cell>
          <cell r="BO1366" t="str">
            <v/>
          </cell>
          <cell r="BP1366" t="str">
            <v/>
          </cell>
          <cell r="BQ1366" t="str">
            <v/>
          </cell>
          <cell r="BR1366" t="str">
            <v/>
          </cell>
          <cell r="BS1366" t="str">
            <v/>
          </cell>
          <cell r="BT1366" t="str">
            <v xml:space="preserve"> </v>
          </cell>
          <cell r="BU1366">
            <v>0</v>
          </cell>
          <cell r="BV1366"/>
          <cell r="BW1366"/>
          <cell r="BX1366"/>
          <cell r="BY1366"/>
          <cell r="BZ1366"/>
          <cell r="CA1366"/>
          <cell r="CB1366"/>
          <cell r="CC1366"/>
          <cell r="CD1366"/>
          <cell r="CE1366"/>
          <cell r="CF1366"/>
          <cell r="CG1366"/>
          <cell r="CH1366"/>
          <cell r="CI1366"/>
          <cell r="CJ1366"/>
          <cell r="CK1366"/>
          <cell r="CL1366"/>
          <cell r="CM1366"/>
          <cell r="CN1366"/>
          <cell r="CO1366"/>
          <cell r="CP1366"/>
          <cell r="CQ1366"/>
          <cell r="CR1366"/>
          <cell r="CS1366"/>
          <cell r="CT1366"/>
          <cell r="CU1366"/>
          <cell r="CV1366"/>
          <cell r="CW1366"/>
        </row>
        <row r="1367">
          <cell r="B1367"/>
          <cell r="C1367"/>
          <cell r="D1367"/>
          <cell r="E1367"/>
          <cell r="F1367"/>
          <cell r="G1367"/>
          <cell r="H1367"/>
          <cell r="I1367"/>
          <cell r="J1367"/>
          <cell r="K1367"/>
          <cell r="L1367"/>
          <cell r="M1367"/>
          <cell r="N1367"/>
          <cell r="O1367"/>
          <cell r="P1367"/>
          <cell r="Q1367"/>
          <cell r="R1367"/>
          <cell r="S1367"/>
          <cell r="T1367"/>
          <cell r="U1367"/>
          <cell r="V1367"/>
          <cell r="W1367"/>
          <cell r="X1367"/>
          <cell r="Y1367"/>
          <cell r="Z1367"/>
          <cell r="AA1367"/>
          <cell r="AB1367"/>
          <cell r="AC1367"/>
          <cell r="AD1367"/>
          <cell r="AE1367"/>
          <cell r="AF1367"/>
          <cell r="AG1367"/>
          <cell r="AH1367"/>
          <cell r="AI1367"/>
          <cell r="AJ1367"/>
          <cell r="AK1367"/>
          <cell r="AL1367"/>
          <cell r="AM1367"/>
          <cell r="AN1367"/>
          <cell r="AO1367"/>
          <cell r="AP1367"/>
          <cell r="AQ1367"/>
          <cell r="AR1367"/>
          <cell r="AS1367"/>
          <cell r="AT1367"/>
          <cell r="AU1367"/>
          <cell r="AV1367"/>
          <cell r="AW1367"/>
          <cell r="AX1367"/>
          <cell r="AY1367"/>
          <cell r="AZ1367"/>
          <cell r="BA1367"/>
          <cell r="BB1367"/>
          <cell r="BC1367" t="str">
            <v/>
          </cell>
          <cell r="BD1367" t="str">
            <v/>
          </cell>
          <cell r="BE1367" t="str">
            <v/>
          </cell>
          <cell r="BF1367" t="str">
            <v/>
          </cell>
          <cell r="BG1367" t="str">
            <v/>
          </cell>
          <cell r="BH1367" t="str">
            <v/>
          </cell>
          <cell r="BI1367" t="str">
            <v/>
          </cell>
          <cell r="BJ1367" t="str">
            <v/>
          </cell>
          <cell r="BK1367" t="str">
            <v/>
          </cell>
          <cell r="BL1367" t="str">
            <v/>
          </cell>
          <cell r="BM1367" t="str">
            <v/>
          </cell>
          <cell r="BN1367" t="str">
            <v/>
          </cell>
          <cell r="BO1367" t="str">
            <v/>
          </cell>
          <cell r="BP1367" t="str">
            <v/>
          </cell>
          <cell r="BQ1367" t="str">
            <v/>
          </cell>
          <cell r="BR1367" t="str">
            <v/>
          </cell>
          <cell r="BS1367" t="str">
            <v/>
          </cell>
          <cell r="BT1367" t="str">
            <v xml:space="preserve"> </v>
          </cell>
          <cell r="BU1367">
            <v>0</v>
          </cell>
          <cell r="BV1367"/>
          <cell r="BW1367"/>
          <cell r="BX1367"/>
          <cell r="BY1367"/>
          <cell r="BZ1367"/>
          <cell r="CA1367"/>
          <cell r="CB1367"/>
          <cell r="CC1367"/>
          <cell r="CD1367"/>
          <cell r="CE1367"/>
          <cell r="CF1367"/>
          <cell r="CG1367"/>
          <cell r="CH1367"/>
          <cell r="CI1367"/>
          <cell r="CJ1367"/>
          <cell r="CK1367"/>
          <cell r="CL1367"/>
          <cell r="CM1367"/>
          <cell r="CN1367"/>
          <cell r="CO1367"/>
          <cell r="CP1367"/>
          <cell r="CQ1367"/>
          <cell r="CR1367"/>
          <cell r="CS1367"/>
          <cell r="CT1367"/>
          <cell r="CU1367"/>
          <cell r="CV1367"/>
          <cell r="CW1367"/>
        </row>
        <row r="1368">
          <cell r="B1368"/>
          <cell r="C1368"/>
          <cell r="D1368"/>
          <cell r="E1368"/>
          <cell r="F1368"/>
          <cell r="G1368"/>
          <cell r="H1368"/>
          <cell r="I1368"/>
          <cell r="J1368"/>
          <cell r="K1368"/>
          <cell r="L1368"/>
          <cell r="M1368"/>
          <cell r="N1368"/>
          <cell r="O1368"/>
          <cell r="P1368"/>
          <cell r="Q1368"/>
          <cell r="R1368"/>
          <cell r="S1368"/>
          <cell r="T1368"/>
          <cell r="U1368"/>
          <cell r="V1368"/>
          <cell r="W1368"/>
          <cell r="X1368"/>
          <cell r="Y1368"/>
          <cell r="Z1368"/>
          <cell r="AA1368"/>
          <cell r="AB1368"/>
          <cell r="AC1368"/>
          <cell r="AD1368"/>
          <cell r="AE1368"/>
          <cell r="AF1368"/>
          <cell r="AG1368"/>
          <cell r="AH1368"/>
          <cell r="AI1368"/>
          <cell r="AJ1368"/>
          <cell r="AK1368"/>
          <cell r="AL1368"/>
          <cell r="AM1368"/>
          <cell r="AN1368"/>
          <cell r="AO1368"/>
          <cell r="AP1368"/>
          <cell r="AQ1368"/>
          <cell r="AR1368"/>
          <cell r="AS1368"/>
          <cell r="AT1368"/>
          <cell r="AU1368"/>
          <cell r="AV1368"/>
          <cell r="AW1368"/>
          <cell r="AX1368"/>
          <cell r="AY1368"/>
          <cell r="AZ1368"/>
          <cell r="BA1368"/>
          <cell r="BB1368"/>
          <cell r="BC1368" t="str">
            <v/>
          </cell>
          <cell r="BD1368" t="str">
            <v/>
          </cell>
          <cell r="BE1368" t="str">
            <v/>
          </cell>
          <cell r="BF1368" t="str">
            <v/>
          </cell>
          <cell r="BG1368" t="str">
            <v/>
          </cell>
          <cell r="BH1368" t="str">
            <v/>
          </cell>
          <cell r="BI1368" t="str">
            <v/>
          </cell>
          <cell r="BJ1368" t="str">
            <v/>
          </cell>
          <cell r="BK1368" t="str">
            <v/>
          </cell>
          <cell r="BL1368" t="str">
            <v/>
          </cell>
          <cell r="BM1368" t="str">
            <v/>
          </cell>
          <cell r="BN1368" t="str">
            <v/>
          </cell>
          <cell r="BO1368" t="str">
            <v/>
          </cell>
          <cell r="BP1368" t="str">
            <v/>
          </cell>
          <cell r="BQ1368" t="str">
            <v/>
          </cell>
          <cell r="BR1368" t="str">
            <v/>
          </cell>
          <cell r="BS1368" t="str">
            <v/>
          </cell>
          <cell r="BT1368" t="str">
            <v xml:space="preserve"> </v>
          </cell>
          <cell r="BU1368">
            <v>0</v>
          </cell>
          <cell r="BV1368"/>
          <cell r="BW1368"/>
          <cell r="BX1368"/>
          <cell r="BY1368"/>
          <cell r="BZ1368"/>
          <cell r="CA1368"/>
          <cell r="CB1368"/>
          <cell r="CC1368"/>
          <cell r="CD1368"/>
          <cell r="CE1368"/>
          <cell r="CF1368"/>
          <cell r="CG1368"/>
          <cell r="CH1368"/>
          <cell r="CI1368"/>
          <cell r="CJ1368"/>
          <cell r="CK1368"/>
          <cell r="CL1368"/>
          <cell r="CM1368"/>
          <cell r="CN1368"/>
          <cell r="CO1368"/>
          <cell r="CP1368"/>
          <cell r="CQ1368"/>
          <cell r="CR1368"/>
          <cell r="CS1368"/>
          <cell r="CT1368"/>
          <cell r="CU1368"/>
          <cell r="CV1368"/>
          <cell r="CW1368"/>
        </row>
        <row r="1369">
          <cell r="B1369"/>
          <cell r="C1369"/>
          <cell r="D1369"/>
          <cell r="E1369"/>
          <cell r="F1369"/>
          <cell r="G1369"/>
          <cell r="H1369"/>
          <cell r="I1369"/>
          <cell r="J1369"/>
          <cell r="K1369"/>
          <cell r="L1369"/>
          <cell r="M1369"/>
          <cell r="N1369"/>
          <cell r="O1369"/>
          <cell r="P1369"/>
          <cell r="Q1369"/>
          <cell r="R1369"/>
          <cell r="S1369"/>
          <cell r="T1369"/>
          <cell r="U1369"/>
          <cell r="V1369"/>
          <cell r="W1369"/>
          <cell r="X1369"/>
          <cell r="Y1369"/>
          <cell r="Z1369"/>
          <cell r="AA1369"/>
          <cell r="AB1369"/>
          <cell r="AC1369"/>
          <cell r="AD1369"/>
          <cell r="AE1369"/>
          <cell r="AF1369"/>
          <cell r="AG1369"/>
          <cell r="AH1369"/>
          <cell r="AI1369"/>
          <cell r="AJ1369"/>
          <cell r="AK1369"/>
          <cell r="AL1369"/>
          <cell r="AM1369"/>
          <cell r="AN1369"/>
          <cell r="AO1369"/>
          <cell r="AP1369"/>
          <cell r="AQ1369"/>
          <cell r="AR1369"/>
          <cell r="AS1369"/>
          <cell r="AT1369"/>
          <cell r="AU1369"/>
          <cell r="AV1369"/>
          <cell r="AW1369"/>
          <cell r="AX1369"/>
          <cell r="AY1369"/>
          <cell r="AZ1369"/>
          <cell r="BA1369"/>
          <cell r="BB1369"/>
          <cell r="BC1369" t="str">
            <v/>
          </cell>
          <cell r="BD1369" t="str">
            <v/>
          </cell>
          <cell r="BE1369" t="str">
            <v/>
          </cell>
          <cell r="BF1369" t="str">
            <v/>
          </cell>
          <cell r="BG1369" t="str">
            <v/>
          </cell>
          <cell r="BH1369" t="str">
            <v/>
          </cell>
          <cell r="BI1369" t="str">
            <v/>
          </cell>
          <cell r="BJ1369" t="str">
            <v/>
          </cell>
          <cell r="BK1369" t="str">
            <v/>
          </cell>
          <cell r="BL1369" t="str">
            <v/>
          </cell>
          <cell r="BM1369" t="str">
            <v/>
          </cell>
          <cell r="BN1369" t="str">
            <v/>
          </cell>
          <cell r="BO1369" t="str">
            <v/>
          </cell>
          <cell r="BP1369" t="str">
            <v/>
          </cell>
          <cell r="BQ1369" t="str">
            <v/>
          </cell>
          <cell r="BR1369" t="str">
            <v/>
          </cell>
          <cell r="BS1369" t="str">
            <v/>
          </cell>
          <cell r="BT1369" t="str">
            <v xml:space="preserve"> </v>
          </cell>
          <cell r="BU1369">
            <v>0</v>
          </cell>
          <cell r="BV1369"/>
          <cell r="BW1369"/>
          <cell r="BX1369"/>
          <cell r="BY1369"/>
          <cell r="BZ1369"/>
          <cell r="CA1369"/>
          <cell r="CB1369"/>
          <cell r="CC1369"/>
          <cell r="CD1369"/>
          <cell r="CE1369"/>
          <cell r="CF1369"/>
          <cell r="CG1369"/>
          <cell r="CH1369"/>
          <cell r="CI1369"/>
          <cell r="CJ1369"/>
          <cell r="CK1369"/>
          <cell r="CL1369"/>
          <cell r="CM1369"/>
          <cell r="CN1369"/>
          <cell r="CO1369"/>
          <cell r="CP1369"/>
          <cell r="CQ1369"/>
          <cell r="CR1369"/>
          <cell r="CS1369"/>
          <cell r="CT1369"/>
          <cell r="CU1369"/>
          <cell r="CV1369"/>
          <cell r="CW1369"/>
        </row>
        <row r="1370">
          <cell r="B1370"/>
          <cell r="C1370"/>
          <cell r="D1370"/>
          <cell r="E1370"/>
          <cell r="F1370"/>
          <cell r="G1370"/>
          <cell r="H1370"/>
          <cell r="I1370"/>
          <cell r="J1370"/>
          <cell r="K1370"/>
          <cell r="L1370"/>
          <cell r="M1370"/>
          <cell r="N1370"/>
          <cell r="O1370"/>
          <cell r="P1370"/>
          <cell r="Q1370"/>
          <cell r="R1370"/>
          <cell r="S1370"/>
          <cell r="T1370"/>
          <cell r="U1370"/>
          <cell r="V1370"/>
          <cell r="W1370"/>
          <cell r="X1370"/>
          <cell r="Y1370"/>
          <cell r="Z1370"/>
          <cell r="AA1370"/>
          <cell r="AB1370"/>
          <cell r="AC1370"/>
          <cell r="AD1370"/>
          <cell r="AE1370"/>
          <cell r="AF1370"/>
          <cell r="AG1370"/>
          <cell r="AH1370"/>
          <cell r="AI1370"/>
          <cell r="AJ1370"/>
          <cell r="AK1370"/>
          <cell r="AL1370"/>
          <cell r="AM1370"/>
          <cell r="AN1370"/>
          <cell r="AO1370"/>
          <cell r="AP1370"/>
          <cell r="AQ1370"/>
          <cell r="AR1370"/>
          <cell r="AS1370"/>
          <cell r="AT1370"/>
          <cell r="AU1370"/>
          <cell r="AV1370"/>
          <cell r="AW1370"/>
          <cell r="AX1370"/>
          <cell r="AY1370"/>
          <cell r="AZ1370"/>
          <cell r="BA1370"/>
          <cell r="BB1370"/>
          <cell r="BC1370" t="str">
            <v/>
          </cell>
          <cell r="BD1370" t="str">
            <v/>
          </cell>
          <cell r="BE1370" t="str">
            <v/>
          </cell>
          <cell r="BF1370" t="str">
            <v/>
          </cell>
          <cell r="BG1370" t="str">
            <v/>
          </cell>
          <cell r="BH1370" t="str">
            <v/>
          </cell>
          <cell r="BI1370" t="str">
            <v/>
          </cell>
          <cell r="BJ1370" t="str">
            <v/>
          </cell>
          <cell r="BK1370" t="str">
            <v/>
          </cell>
          <cell r="BL1370" t="str">
            <v/>
          </cell>
          <cell r="BM1370" t="str">
            <v/>
          </cell>
          <cell r="BN1370" t="str">
            <v/>
          </cell>
          <cell r="BO1370" t="str">
            <v/>
          </cell>
          <cell r="BP1370" t="str">
            <v/>
          </cell>
          <cell r="BQ1370" t="str">
            <v/>
          </cell>
          <cell r="BR1370" t="str">
            <v/>
          </cell>
          <cell r="BS1370" t="str">
            <v/>
          </cell>
          <cell r="BT1370" t="str">
            <v xml:space="preserve"> </v>
          </cell>
          <cell r="BU1370">
            <v>0</v>
          </cell>
          <cell r="BV1370"/>
          <cell r="BW1370"/>
          <cell r="BX1370"/>
          <cell r="BY1370"/>
          <cell r="BZ1370"/>
          <cell r="CA1370"/>
          <cell r="CB1370"/>
          <cell r="CC1370"/>
          <cell r="CD1370"/>
          <cell r="CE1370"/>
          <cell r="CF1370"/>
          <cell r="CG1370"/>
          <cell r="CH1370"/>
          <cell r="CI1370"/>
          <cell r="CJ1370"/>
          <cell r="CK1370"/>
          <cell r="CL1370"/>
          <cell r="CM1370"/>
          <cell r="CN1370"/>
          <cell r="CO1370"/>
          <cell r="CP1370"/>
          <cell r="CQ1370"/>
          <cell r="CR1370"/>
          <cell r="CS1370"/>
          <cell r="CT1370"/>
          <cell r="CU1370"/>
          <cell r="CV1370"/>
          <cell r="CW1370"/>
        </row>
        <row r="1371">
          <cell r="B1371"/>
          <cell r="C1371"/>
          <cell r="D1371"/>
          <cell r="E1371"/>
          <cell r="F1371"/>
          <cell r="G1371"/>
          <cell r="H1371"/>
          <cell r="I1371"/>
          <cell r="J1371"/>
          <cell r="K1371"/>
          <cell r="L1371"/>
          <cell r="M1371"/>
          <cell r="N1371"/>
          <cell r="O1371"/>
          <cell r="P1371"/>
          <cell r="Q1371"/>
          <cell r="R1371"/>
          <cell r="S1371"/>
          <cell r="T1371"/>
          <cell r="U1371"/>
          <cell r="V1371"/>
          <cell r="W1371"/>
          <cell r="X1371"/>
          <cell r="Y1371"/>
          <cell r="Z1371"/>
          <cell r="AA1371"/>
          <cell r="AB1371"/>
          <cell r="AC1371"/>
          <cell r="AD1371"/>
          <cell r="AE1371"/>
          <cell r="AF1371"/>
          <cell r="AG1371"/>
          <cell r="AH1371"/>
          <cell r="AI1371"/>
          <cell r="AJ1371"/>
          <cell r="AK1371"/>
          <cell r="AL1371"/>
          <cell r="AM1371"/>
          <cell r="AN1371"/>
          <cell r="AO1371"/>
          <cell r="AP1371"/>
          <cell r="AQ1371"/>
          <cell r="AR1371"/>
          <cell r="AS1371"/>
          <cell r="AT1371"/>
          <cell r="AU1371"/>
          <cell r="AV1371"/>
          <cell r="AW1371"/>
          <cell r="AX1371"/>
          <cell r="AY1371"/>
          <cell r="AZ1371"/>
          <cell r="BA1371"/>
          <cell r="BB1371"/>
          <cell r="BC1371" t="str">
            <v/>
          </cell>
          <cell r="BD1371" t="str">
            <v/>
          </cell>
          <cell r="BE1371" t="str">
            <v/>
          </cell>
          <cell r="BF1371" t="str">
            <v/>
          </cell>
          <cell r="BG1371" t="str">
            <v/>
          </cell>
          <cell r="BH1371" t="str">
            <v/>
          </cell>
          <cell r="BI1371" t="str">
            <v/>
          </cell>
          <cell r="BJ1371" t="str">
            <v/>
          </cell>
          <cell r="BK1371" t="str">
            <v/>
          </cell>
          <cell r="BL1371" t="str">
            <v/>
          </cell>
          <cell r="BM1371" t="str">
            <v/>
          </cell>
          <cell r="BN1371" t="str">
            <v/>
          </cell>
          <cell r="BO1371" t="str">
            <v/>
          </cell>
          <cell r="BP1371" t="str">
            <v/>
          </cell>
          <cell r="BQ1371" t="str">
            <v/>
          </cell>
          <cell r="BR1371" t="str">
            <v/>
          </cell>
          <cell r="BS1371" t="str">
            <v/>
          </cell>
          <cell r="BT1371" t="str">
            <v xml:space="preserve"> </v>
          </cell>
          <cell r="BU1371">
            <v>0</v>
          </cell>
          <cell r="BV1371"/>
          <cell r="BW1371"/>
          <cell r="BX1371"/>
          <cell r="BY1371"/>
          <cell r="BZ1371"/>
          <cell r="CA1371"/>
          <cell r="CB1371"/>
          <cell r="CC1371"/>
          <cell r="CD1371"/>
          <cell r="CE1371"/>
          <cell r="CF1371"/>
          <cell r="CG1371"/>
          <cell r="CH1371"/>
          <cell r="CI1371"/>
          <cell r="CJ1371"/>
          <cell r="CK1371"/>
          <cell r="CL1371"/>
          <cell r="CM1371"/>
          <cell r="CN1371"/>
          <cell r="CO1371"/>
          <cell r="CP1371"/>
          <cell r="CQ1371"/>
          <cell r="CR1371"/>
          <cell r="CS1371"/>
          <cell r="CT1371"/>
          <cell r="CU1371"/>
          <cell r="CV1371"/>
          <cell r="CW1371"/>
        </row>
        <row r="1372">
          <cell r="B1372"/>
          <cell r="C1372"/>
          <cell r="D1372"/>
          <cell r="E1372"/>
          <cell r="F1372"/>
          <cell r="G1372"/>
          <cell r="H1372"/>
          <cell r="I1372"/>
          <cell r="J1372"/>
          <cell r="K1372"/>
          <cell r="L1372"/>
          <cell r="M1372"/>
          <cell r="N1372"/>
          <cell r="O1372"/>
          <cell r="P1372"/>
          <cell r="Q1372"/>
          <cell r="R1372"/>
          <cell r="S1372"/>
          <cell r="T1372"/>
          <cell r="U1372"/>
          <cell r="V1372"/>
          <cell r="W1372"/>
          <cell r="X1372"/>
          <cell r="Y1372"/>
          <cell r="Z1372"/>
          <cell r="AA1372"/>
          <cell r="AB1372"/>
          <cell r="AC1372"/>
          <cell r="AD1372"/>
          <cell r="AE1372"/>
          <cell r="AF1372"/>
          <cell r="AG1372"/>
          <cell r="AH1372"/>
          <cell r="AI1372"/>
          <cell r="AJ1372"/>
          <cell r="AK1372"/>
          <cell r="AL1372"/>
          <cell r="AM1372"/>
          <cell r="AN1372"/>
          <cell r="AO1372"/>
          <cell r="AP1372"/>
          <cell r="AQ1372"/>
          <cell r="AR1372"/>
          <cell r="AS1372"/>
          <cell r="AT1372"/>
          <cell r="AU1372"/>
          <cell r="AV1372"/>
          <cell r="AW1372"/>
          <cell r="AX1372"/>
          <cell r="AY1372"/>
          <cell r="AZ1372"/>
          <cell r="BA1372"/>
          <cell r="BB1372"/>
          <cell r="BC1372" t="str">
            <v/>
          </cell>
          <cell r="BD1372" t="str">
            <v/>
          </cell>
          <cell r="BE1372" t="str">
            <v/>
          </cell>
          <cell r="BF1372" t="str">
            <v/>
          </cell>
          <cell r="BG1372" t="str">
            <v/>
          </cell>
          <cell r="BH1372" t="str">
            <v/>
          </cell>
          <cell r="BI1372" t="str">
            <v/>
          </cell>
          <cell r="BJ1372" t="str">
            <v/>
          </cell>
          <cell r="BK1372" t="str">
            <v/>
          </cell>
          <cell r="BL1372" t="str">
            <v/>
          </cell>
          <cell r="BM1372" t="str">
            <v/>
          </cell>
          <cell r="BN1372" t="str">
            <v/>
          </cell>
          <cell r="BO1372" t="str">
            <v/>
          </cell>
          <cell r="BP1372" t="str">
            <v/>
          </cell>
          <cell r="BQ1372" t="str">
            <v/>
          </cell>
          <cell r="BR1372" t="str">
            <v/>
          </cell>
          <cell r="BS1372" t="str">
            <v/>
          </cell>
          <cell r="BT1372" t="str">
            <v xml:space="preserve"> </v>
          </cell>
          <cell r="BU1372">
            <v>0</v>
          </cell>
          <cell r="BV1372"/>
          <cell r="BW1372"/>
          <cell r="BX1372"/>
          <cell r="BY1372"/>
          <cell r="BZ1372"/>
          <cell r="CA1372"/>
          <cell r="CB1372"/>
          <cell r="CC1372"/>
          <cell r="CD1372"/>
          <cell r="CE1372"/>
          <cell r="CF1372"/>
          <cell r="CG1372"/>
          <cell r="CH1372"/>
          <cell r="CI1372"/>
          <cell r="CJ1372"/>
          <cell r="CK1372"/>
          <cell r="CL1372"/>
          <cell r="CM1372"/>
          <cell r="CN1372"/>
          <cell r="CO1372"/>
          <cell r="CP1372"/>
          <cell r="CQ1372"/>
          <cell r="CR1372"/>
          <cell r="CS1372"/>
          <cell r="CT1372"/>
          <cell r="CU1372"/>
          <cell r="CV1372"/>
          <cell r="CW1372"/>
        </row>
        <row r="1373">
          <cell r="B1373"/>
          <cell r="C1373"/>
          <cell r="D1373"/>
          <cell r="E1373"/>
          <cell r="F1373"/>
          <cell r="G1373"/>
          <cell r="H1373"/>
          <cell r="I1373"/>
          <cell r="J1373"/>
          <cell r="K1373"/>
          <cell r="L1373"/>
          <cell r="M1373"/>
          <cell r="N1373"/>
          <cell r="O1373"/>
          <cell r="P1373"/>
          <cell r="Q1373"/>
          <cell r="R1373"/>
          <cell r="S1373"/>
          <cell r="T1373"/>
          <cell r="U1373"/>
          <cell r="V1373"/>
          <cell r="W1373"/>
          <cell r="X1373"/>
          <cell r="Y1373"/>
          <cell r="Z1373"/>
          <cell r="AA1373"/>
          <cell r="AB1373"/>
          <cell r="AC1373"/>
          <cell r="AD1373"/>
          <cell r="AE1373"/>
          <cell r="AF1373"/>
          <cell r="AG1373"/>
          <cell r="AH1373"/>
          <cell r="AI1373"/>
          <cell r="AJ1373"/>
          <cell r="AK1373"/>
          <cell r="AL1373"/>
          <cell r="AM1373"/>
          <cell r="AN1373"/>
          <cell r="AO1373"/>
          <cell r="AP1373"/>
          <cell r="AQ1373"/>
          <cell r="AR1373"/>
          <cell r="AS1373"/>
          <cell r="AT1373"/>
          <cell r="AU1373"/>
          <cell r="AV1373"/>
          <cell r="AW1373"/>
          <cell r="AX1373"/>
          <cell r="AY1373"/>
          <cell r="AZ1373"/>
          <cell r="BA1373"/>
          <cell r="BB1373"/>
          <cell r="BC1373" t="str">
            <v/>
          </cell>
          <cell r="BD1373" t="str">
            <v/>
          </cell>
          <cell r="BE1373" t="str">
            <v/>
          </cell>
          <cell r="BF1373" t="str">
            <v/>
          </cell>
          <cell r="BG1373" t="str">
            <v/>
          </cell>
          <cell r="BH1373" t="str">
            <v/>
          </cell>
          <cell r="BI1373" t="str">
            <v/>
          </cell>
          <cell r="BJ1373" t="str">
            <v/>
          </cell>
          <cell r="BK1373" t="str">
            <v/>
          </cell>
          <cell r="BL1373" t="str">
            <v/>
          </cell>
          <cell r="BM1373" t="str">
            <v/>
          </cell>
          <cell r="BN1373" t="str">
            <v/>
          </cell>
          <cell r="BO1373" t="str">
            <v/>
          </cell>
          <cell r="BP1373" t="str">
            <v/>
          </cell>
          <cell r="BQ1373" t="str">
            <v/>
          </cell>
          <cell r="BR1373" t="str">
            <v/>
          </cell>
          <cell r="BS1373" t="str">
            <v/>
          </cell>
          <cell r="BT1373" t="str">
            <v xml:space="preserve"> </v>
          </cell>
          <cell r="BU1373">
            <v>0</v>
          </cell>
          <cell r="BV1373"/>
          <cell r="BW1373"/>
          <cell r="BX1373"/>
          <cell r="BY1373"/>
          <cell r="BZ1373"/>
          <cell r="CA1373"/>
          <cell r="CB1373"/>
          <cell r="CC1373"/>
          <cell r="CD1373"/>
          <cell r="CE1373"/>
          <cell r="CF1373"/>
          <cell r="CG1373"/>
          <cell r="CH1373"/>
          <cell r="CI1373"/>
          <cell r="CJ1373"/>
          <cell r="CK1373"/>
          <cell r="CL1373"/>
          <cell r="CM1373"/>
          <cell r="CN1373"/>
          <cell r="CO1373"/>
          <cell r="CP1373"/>
          <cell r="CQ1373"/>
          <cell r="CR1373"/>
          <cell r="CS1373"/>
          <cell r="CT1373"/>
          <cell r="CU1373"/>
          <cell r="CV1373"/>
          <cell r="CW1373"/>
        </row>
        <row r="1374">
          <cell r="B1374"/>
          <cell r="C1374"/>
          <cell r="D1374"/>
          <cell r="E1374"/>
          <cell r="F1374"/>
          <cell r="G1374"/>
          <cell r="H1374"/>
          <cell r="I1374"/>
          <cell r="J1374"/>
          <cell r="K1374"/>
          <cell r="L1374"/>
          <cell r="M1374"/>
          <cell r="N1374"/>
          <cell r="O1374"/>
          <cell r="P1374"/>
          <cell r="Q1374"/>
          <cell r="R1374"/>
          <cell r="S1374"/>
          <cell r="T1374"/>
          <cell r="U1374"/>
          <cell r="V1374"/>
          <cell r="W1374"/>
          <cell r="X1374"/>
          <cell r="Y1374"/>
          <cell r="Z1374"/>
          <cell r="AA1374"/>
          <cell r="AB1374"/>
          <cell r="AC1374"/>
          <cell r="AD1374"/>
          <cell r="AE1374"/>
          <cell r="AF1374"/>
          <cell r="AG1374"/>
          <cell r="AH1374"/>
          <cell r="AI1374"/>
          <cell r="AJ1374"/>
          <cell r="AK1374"/>
          <cell r="AL1374"/>
          <cell r="AM1374"/>
          <cell r="AN1374"/>
          <cell r="AO1374"/>
          <cell r="AP1374"/>
          <cell r="AQ1374"/>
          <cell r="AR1374"/>
          <cell r="AS1374"/>
          <cell r="AT1374"/>
          <cell r="AU1374"/>
          <cell r="AV1374"/>
          <cell r="AW1374"/>
          <cell r="AX1374"/>
          <cell r="AY1374"/>
          <cell r="AZ1374"/>
          <cell r="BA1374"/>
          <cell r="BB1374"/>
          <cell r="BC1374" t="str">
            <v/>
          </cell>
          <cell r="BD1374" t="str">
            <v/>
          </cell>
          <cell r="BE1374" t="str">
            <v/>
          </cell>
          <cell r="BF1374" t="str">
            <v/>
          </cell>
          <cell r="BG1374" t="str">
            <v/>
          </cell>
          <cell r="BH1374" t="str">
            <v/>
          </cell>
          <cell r="BI1374" t="str">
            <v/>
          </cell>
          <cell r="BJ1374" t="str">
            <v/>
          </cell>
          <cell r="BK1374" t="str">
            <v/>
          </cell>
          <cell r="BL1374" t="str">
            <v/>
          </cell>
          <cell r="BM1374" t="str">
            <v/>
          </cell>
          <cell r="BN1374" t="str">
            <v/>
          </cell>
          <cell r="BO1374" t="str">
            <v/>
          </cell>
          <cell r="BP1374" t="str">
            <v/>
          </cell>
          <cell r="BQ1374" t="str">
            <v/>
          </cell>
          <cell r="BR1374" t="str">
            <v/>
          </cell>
          <cell r="BS1374" t="str">
            <v/>
          </cell>
          <cell r="BT1374" t="str">
            <v xml:space="preserve"> </v>
          </cell>
          <cell r="BU1374">
            <v>0</v>
          </cell>
          <cell r="BV1374"/>
          <cell r="BW1374"/>
          <cell r="BX1374"/>
          <cell r="BY1374"/>
          <cell r="BZ1374"/>
          <cell r="CA1374"/>
          <cell r="CB1374"/>
          <cell r="CC1374"/>
          <cell r="CD1374"/>
          <cell r="CE1374"/>
          <cell r="CF1374"/>
          <cell r="CG1374"/>
          <cell r="CH1374"/>
          <cell r="CI1374"/>
          <cell r="CJ1374"/>
          <cell r="CK1374"/>
          <cell r="CL1374"/>
          <cell r="CM1374"/>
          <cell r="CN1374"/>
          <cell r="CO1374"/>
          <cell r="CP1374"/>
          <cell r="CQ1374"/>
          <cell r="CR1374"/>
          <cell r="CS1374"/>
          <cell r="CT1374"/>
          <cell r="CU1374"/>
          <cell r="CV1374"/>
          <cell r="CW1374"/>
        </row>
        <row r="1375">
          <cell r="B1375"/>
          <cell r="C1375"/>
          <cell r="D1375"/>
          <cell r="E1375"/>
          <cell r="F1375"/>
          <cell r="G1375"/>
          <cell r="H1375"/>
          <cell r="I1375"/>
          <cell r="J1375"/>
          <cell r="K1375"/>
          <cell r="L1375"/>
          <cell r="M1375"/>
          <cell r="N1375"/>
          <cell r="O1375"/>
          <cell r="P1375"/>
          <cell r="Q1375"/>
          <cell r="R1375"/>
          <cell r="S1375"/>
          <cell r="T1375"/>
          <cell r="U1375"/>
          <cell r="V1375"/>
          <cell r="W1375"/>
          <cell r="X1375"/>
          <cell r="Y1375"/>
          <cell r="Z1375"/>
          <cell r="AA1375"/>
          <cell r="AB1375"/>
          <cell r="AC1375"/>
          <cell r="AD1375"/>
          <cell r="AE1375"/>
          <cell r="AF1375"/>
          <cell r="AG1375"/>
          <cell r="AH1375"/>
          <cell r="AI1375"/>
          <cell r="AJ1375"/>
          <cell r="AK1375"/>
          <cell r="AL1375"/>
          <cell r="AM1375"/>
          <cell r="AN1375"/>
          <cell r="AO1375"/>
          <cell r="AP1375"/>
          <cell r="AQ1375"/>
          <cell r="AR1375"/>
          <cell r="AS1375"/>
          <cell r="AT1375"/>
          <cell r="AU1375"/>
          <cell r="AV1375"/>
          <cell r="AW1375"/>
          <cell r="AX1375"/>
          <cell r="AY1375"/>
          <cell r="AZ1375"/>
          <cell r="BA1375"/>
          <cell r="BB1375"/>
          <cell r="BC1375" t="str">
            <v/>
          </cell>
          <cell r="BD1375" t="str">
            <v/>
          </cell>
          <cell r="BE1375" t="str">
            <v/>
          </cell>
          <cell r="BF1375" t="str">
            <v/>
          </cell>
          <cell r="BG1375" t="str">
            <v/>
          </cell>
          <cell r="BH1375" t="str">
            <v/>
          </cell>
          <cell r="BI1375" t="str">
            <v/>
          </cell>
          <cell r="BJ1375" t="str">
            <v/>
          </cell>
          <cell r="BK1375" t="str">
            <v/>
          </cell>
          <cell r="BL1375" t="str">
            <v/>
          </cell>
          <cell r="BM1375" t="str">
            <v/>
          </cell>
          <cell r="BN1375" t="str">
            <v/>
          </cell>
          <cell r="BO1375" t="str">
            <v/>
          </cell>
          <cell r="BP1375" t="str">
            <v/>
          </cell>
          <cell r="BQ1375" t="str">
            <v/>
          </cell>
          <cell r="BR1375" t="str">
            <v/>
          </cell>
          <cell r="BS1375" t="str">
            <v/>
          </cell>
          <cell r="BT1375" t="str">
            <v xml:space="preserve"> </v>
          </cell>
          <cell r="BU1375">
            <v>0</v>
          </cell>
          <cell r="BV1375"/>
          <cell r="BW1375"/>
          <cell r="BX1375"/>
          <cell r="BY1375"/>
          <cell r="BZ1375"/>
          <cell r="CA1375"/>
          <cell r="CB1375"/>
          <cell r="CC1375"/>
          <cell r="CD1375"/>
          <cell r="CE1375"/>
          <cell r="CF1375"/>
          <cell r="CG1375"/>
          <cell r="CH1375"/>
          <cell r="CI1375"/>
          <cell r="CJ1375"/>
          <cell r="CK1375"/>
          <cell r="CL1375"/>
          <cell r="CM1375"/>
          <cell r="CN1375"/>
          <cell r="CO1375"/>
          <cell r="CP1375"/>
          <cell r="CQ1375"/>
          <cell r="CR1375"/>
          <cell r="CS1375"/>
          <cell r="CT1375"/>
          <cell r="CU1375"/>
          <cell r="CV1375"/>
          <cell r="CW1375"/>
        </row>
        <row r="1376">
          <cell r="B1376"/>
          <cell r="C1376"/>
          <cell r="D1376"/>
          <cell r="E1376"/>
          <cell r="F1376"/>
          <cell r="G1376"/>
          <cell r="H1376"/>
          <cell r="I1376"/>
          <cell r="J1376"/>
          <cell r="K1376"/>
          <cell r="L1376"/>
          <cell r="M1376"/>
          <cell r="N1376"/>
          <cell r="O1376"/>
          <cell r="P1376"/>
          <cell r="Q1376"/>
          <cell r="R1376"/>
          <cell r="S1376"/>
          <cell r="T1376"/>
          <cell r="U1376"/>
          <cell r="V1376"/>
          <cell r="W1376"/>
          <cell r="X1376"/>
          <cell r="Y1376"/>
          <cell r="Z1376"/>
          <cell r="AA1376"/>
          <cell r="AB1376"/>
          <cell r="AC1376"/>
          <cell r="AD1376"/>
          <cell r="AE1376"/>
          <cell r="AF1376"/>
          <cell r="AG1376"/>
          <cell r="AH1376"/>
          <cell r="AI1376"/>
          <cell r="AJ1376"/>
          <cell r="AK1376"/>
          <cell r="AL1376"/>
          <cell r="AM1376"/>
          <cell r="AN1376"/>
          <cell r="AO1376"/>
          <cell r="AP1376"/>
          <cell r="AQ1376"/>
          <cell r="AR1376"/>
          <cell r="AS1376"/>
          <cell r="AT1376"/>
          <cell r="AU1376"/>
          <cell r="AV1376"/>
          <cell r="AW1376"/>
          <cell r="AX1376"/>
          <cell r="AY1376"/>
          <cell r="AZ1376"/>
          <cell r="BA1376"/>
          <cell r="BB1376"/>
          <cell r="BC1376" t="str">
            <v/>
          </cell>
          <cell r="BD1376" t="str">
            <v/>
          </cell>
          <cell r="BE1376" t="str">
            <v/>
          </cell>
          <cell r="BF1376" t="str">
            <v/>
          </cell>
          <cell r="BG1376" t="str">
            <v/>
          </cell>
          <cell r="BH1376" t="str">
            <v/>
          </cell>
          <cell r="BI1376" t="str">
            <v/>
          </cell>
          <cell r="BJ1376" t="str">
            <v/>
          </cell>
          <cell r="BK1376" t="str">
            <v/>
          </cell>
          <cell r="BL1376" t="str">
            <v/>
          </cell>
          <cell r="BM1376" t="str">
            <v/>
          </cell>
          <cell r="BN1376" t="str">
            <v/>
          </cell>
          <cell r="BO1376" t="str">
            <v/>
          </cell>
          <cell r="BP1376" t="str">
            <v/>
          </cell>
          <cell r="BQ1376" t="str">
            <v/>
          </cell>
          <cell r="BR1376" t="str">
            <v/>
          </cell>
          <cell r="BS1376" t="str">
            <v/>
          </cell>
          <cell r="BT1376" t="str">
            <v xml:space="preserve"> </v>
          </cell>
          <cell r="BU1376">
            <v>0</v>
          </cell>
          <cell r="BV1376"/>
          <cell r="BW1376"/>
          <cell r="BX1376"/>
          <cell r="BY1376"/>
          <cell r="BZ1376"/>
          <cell r="CA1376"/>
          <cell r="CB1376"/>
          <cell r="CC1376"/>
          <cell r="CD1376"/>
          <cell r="CE1376"/>
          <cell r="CF1376"/>
          <cell r="CG1376"/>
          <cell r="CH1376"/>
          <cell r="CI1376"/>
          <cell r="CJ1376"/>
          <cell r="CK1376"/>
          <cell r="CL1376"/>
          <cell r="CM1376"/>
          <cell r="CN1376"/>
          <cell r="CO1376"/>
          <cell r="CP1376"/>
          <cell r="CQ1376"/>
          <cell r="CR1376"/>
          <cell r="CS1376"/>
          <cell r="CT1376"/>
          <cell r="CU1376"/>
          <cell r="CV1376"/>
          <cell r="CW1376"/>
        </row>
        <row r="1377">
          <cell r="B1377"/>
          <cell r="C1377"/>
          <cell r="D1377"/>
          <cell r="E1377"/>
          <cell r="F1377"/>
          <cell r="G1377"/>
          <cell r="H1377"/>
          <cell r="I1377"/>
          <cell r="J1377"/>
          <cell r="K1377"/>
          <cell r="L1377"/>
          <cell r="M1377"/>
          <cell r="N1377"/>
          <cell r="O1377"/>
          <cell r="P1377"/>
          <cell r="Q1377"/>
          <cell r="R1377"/>
          <cell r="S1377"/>
          <cell r="T1377"/>
          <cell r="U1377"/>
          <cell r="V1377"/>
          <cell r="W1377"/>
          <cell r="X1377"/>
          <cell r="Y1377"/>
          <cell r="Z1377"/>
          <cell r="AA1377"/>
          <cell r="AB1377"/>
          <cell r="AC1377"/>
          <cell r="AD1377"/>
          <cell r="AE1377"/>
          <cell r="AF1377"/>
          <cell r="AG1377"/>
          <cell r="AH1377"/>
          <cell r="AI1377"/>
          <cell r="AJ1377"/>
          <cell r="AK1377"/>
          <cell r="AL1377"/>
          <cell r="AM1377"/>
          <cell r="AN1377"/>
          <cell r="AO1377"/>
          <cell r="AP1377"/>
          <cell r="AQ1377"/>
          <cell r="AR1377"/>
          <cell r="AS1377"/>
          <cell r="AT1377"/>
          <cell r="AU1377"/>
          <cell r="AV1377"/>
          <cell r="AW1377"/>
          <cell r="AX1377"/>
          <cell r="AY1377"/>
          <cell r="AZ1377"/>
          <cell r="BA1377"/>
          <cell r="BB1377"/>
          <cell r="BC1377" t="str">
            <v/>
          </cell>
          <cell r="BD1377" t="str">
            <v/>
          </cell>
          <cell r="BE1377" t="str">
            <v/>
          </cell>
          <cell r="BF1377" t="str">
            <v/>
          </cell>
          <cell r="BG1377" t="str">
            <v/>
          </cell>
          <cell r="BH1377" t="str">
            <v/>
          </cell>
          <cell r="BI1377" t="str">
            <v/>
          </cell>
          <cell r="BJ1377" t="str">
            <v/>
          </cell>
          <cell r="BK1377" t="str">
            <v/>
          </cell>
          <cell r="BL1377" t="str">
            <v/>
          </cell>
          <cell r="BM1377" t="str">
            <v/>
          </cell>
          <cell r="BN1377" t="str">
            <v/>
          </cell>
          <cell r="BO1377" t="str">
            <v/>
          </cell>
          <cell r="BP1377" t="str">
            <v/>
          </cell>
          <cell r="BQ1377" t="str">
            <v/>
          </cell>
          <cell r="BR1377" t="str">
            <v/>
          </cell>
          <cell r="BS1377" t="str">
            <v/>
          </cell>
          <cell r="BT1377" t="str">
            <v xml:space="preserve"> </v>
          </cell>
          <cell r="BU1377">
            <v>0</v>
          </cell>
          <cell r="BV1377"/>
          <cell r="BW1377"/>
          <cell r="BX1377"/>
          <cell r="BY1377"/>
          <cell r="BZ1377"/>
          <cell r="CA1377"/>
          <cell r="CB1377"/>
          <cell r="CC1377"/>
          <cell r="CD1377"/>
          <cell r="CE1377"/>
          <cell r="CF1377"/>
          <cell r="CG1377"/>
          <cell r="CH1377"/>
          <cell r="CI1377"/>
          <cell r="CJ1377"/>
          <cell r="CK1377"/>
          <cell r="CL1377"/>
          <cell r="CM1377"/>
          <cell r="CN1377"/>
          <cell r="CO1377"/>
          <cell r="CP1377"/>
          <cell r="CQ1377"/>
          <cell r="CR1377"/>
          <cell r="CS1377"/>
          <cell r="CT1377"/>
          <cell r="CU1377"/>
          <cell r="CV1377"/>
          <cell r="CW1377"/>
        </row>
        <row r="1378">
          <cell r="B1378"/>
          <cell r="C1378"/>
          <cell r="D1378"/>
          <cell r="E1378"/>
          <cell r="F1378"/>
          <cell r="G1378"/>
          <cell r="H1378"/>
          <cell r="I1378"/>
          <cell r="J1378"/>
          <cell r="K1378"/>
          <cell r="L1378"/>
          <cell r="M1378"/>
          <cell r="N1378"/>
          <cell r="O1378"/>
          <cell r="P1378"/>
          <cell r="Q1378"/>
          <cell r="R1378"/>
          <cell r="S1378"/>
          <cell r="T1378"/>
          <cell r="U1378"/>
          <cell r="V1378"/>
          <cell r="W1378"/>
          <cell r="X1378"/>
          <cell r="Y1378"/>
          <cell r="Z1378"/>
          <cell r="AA1378"/>
          <cell r="AB1378"/>
          <cell r="AC1378"/>
          <cell r="AD1378"/>
          <cell r="AE1378"/>
          <cell r="AF1378"/>
          <cell r="AG1378"/>
          <cell r="AH1378"/>
          <cell r="AI1378"/>
          <cell r="AJ1378"/>
          <cell r="AK1378"/>
          <cell r="AL1378"/>
          <cell r="AM1378"/>
          <cell r="AN1378"/>
          <cell r="AO1378"/>
          <cell r="AP1378"/>
          <cell r="AQ1378"/>
          <cell r="AR1378"/>
          <cell r="AS1378"/>
          <cell r="AT1378"/>
          <cell r="AU1378"/>
          <cell r="AV1378"/>
          <cell r="AW1378"/>
          <cell r="AX1378"/>
          <cell r="AY1378"/>
          <cell r="AZ1378"/>
          <cell r="BA1378"/>
          <cell r="BB1378"/>
          <cell r="BC1378" t="str">
            <v/>
          </cell>
          <cell r="BD1378" t="str">
            <v/>
          </cell>
          <cell r="BE1378" t="str">
            <v/>
          </cell>
          <cell r="BF1378" t="str">
            <v/>
          </cell>
          <cell r="BG1378" t="str">
            <v/>
          </cell>
          <cell r="BH1378" t="str">
            <v/>
          </cell>
          <cell r="BI1378" t="str">
            <v/>
          </cell>
          <cell r="BJ1378" t="str">
            <v/>
          </cell>
          <cell r="BK1378" t="str">
            <v/>
          </cell>
          <cell r="BL1378" t="str">
            <v/>
          </cell>
          <cell r="BM1378" t="str">
            <v/>
          </cell>
          <cell r="BN1378" t="str">
            <v/>
          </cell>
          <cell r="BO1378" t="str">
            <v/>
          </cell>
          <cell r="BP1378" t="str">
            <v/>
          </cell>
          <cell r="BQ1378" t="str">
            <v/>
          </cell>
          <cell r="BR1378" t="str">
            <v/>
          </cell>
          <cell r="BS1378" t="str">
            <v/>
          </cell>
          <cell r="BT1378" t="str">
            <v xml:space="preserve"> </v>
          </cell>
          <cell r="BU1378">
            <v>0</v>
          </cell>
          <cell r="BV1378"/>
          <cell r="BW1378"/>
          <cell r="BX1378"/>
          <cell r="BY1378"/>
          <cell r="BZ1378"/>
          <cell r="CA1378"/>
          <cell r="CB1378"/>
          <cell r="CC1378"/>
          <cell r="CD1378"/>
          <cell r="CE1378"/>
          <cell r="CF1378"/>
          <cell r="CG1378"/>
          <cell r="CH1378"/>
          <cell r="CI1378"/>
          <cell r="CJ1378"/>
          <cell r="CK1378"/>
          <cell r="CL1378"/>
          <cell r="CM1378"/>
          <cell r="CN1378"/>
          <cell r="CO1378"/>
          <cell r="CP1378"/>
          <cell r="CQ1378"/>
          <cell r="CR1378"/>
          <cell r="CS1378"/>
          <cell r="CT1378"/>
          <cell r="CU1378"/>
          <cell r="CV1378"/>
          <cell r="CW1378"/>
        </row>
        <row r="1379">
          <cell r="B1379"/>
          <cell r="C1379"/>
          <cell r="D1379"/>
          <cell r="E1379"/>
          <cell r="F1379"/>
          <cell r="G1379"/>
          <cell r="H1379"/>
          <cell r="I1379"/>
          <cell r="J1379"/>
          <cell r="K1379"/>
          <cell r="L1379"/>
          <cell r="M1379"/>
          <cell r="N1379"/>
          <cell r="O1379"/>
          <cell r="P1379"/>
          <cell r="Q1379"/>
          <cell r="R1379"/>
          <cell r="S1379"/>
          <cell r="T1379"/>
          <cell r="U1379"/>
          <cell r="V1379"/>
          <cell r="W1379"/>
          <cell r="X1379"/>
          <cell r="Y1379"/>
          <cell r="Z1379"/>
          <cell r="AA1379"/>
          <cell r="AB1379"/>
          <cell r="AC1379"/>
          <cell r="AD1379"/>
          <cell r="AE1379"/>
          <cell r="AF1379"/>
          <cell r="AG1379"/>
          <cell r="AH1379"/>
          <cell r="AI1379"/>
          <cell r="AJ1379"/>
          <cell r="AK1379"/>
          <cell r="AL1379"/>
          <cell r="AM1379"/>
          <cell r="AN1379"/>
          <cell r="AO1379"/>
          <cell r="AP1379"/>
          <cell r="AQ1379"/>
          <cell r="AR1379"/>
          <cell r="AS1379"/>
          <cell r="AT1379"/>
          <cell r="AU1379"/>
          <cell r="AV1379"/>
          <cell r="AW1379"/>
          <cell r="AX1379"/>
          <cell r="AY1379"/>
          <cell r="AZ1379"/>
          <cell r="BA1379"/>
          <cell r="BB1379"/>
          <cell r="BC1379" t="str">
            <v/>
          </cell>
          <cell r="BD1379" t="str">
            <v/>
          </cell>
          <cell r="BE1379" t="str">
            <v/>
          </cell>
          <cell r="BF1379" t="str">
            <v/>
          </cell>
          <cell r="BG1379" t="str">
            <v/>
          </cell>
          <cell r="BH1379" t="str">
            <v/>
          </cell>
          <cell r="BI1379" t="str">
            <v/>
          </cell>
          <cell r="BJ1379" t="str">
            <v/>
          </cell>
          <cell r="BK1379" t="str">
            <v/>
          </cell>
          <cell r="BL1379" t="str">
            <v/>
          </cell>
          <cell r="BM1379" t="str">
            <v/>
          </cell>
          <cell r="BN1379" t="str">
            <v/>
          </cell>
          <cell r="BO1379" t="str">
            <v/>
          </cell>
          <cell r="BP1379" t="str">
            <v/>
          </cell>
          <cell r="BQ1379" t="str">
            <v/>
          </cell>
          <cell r="BR1379" t="str">
            <v/>
          </cell>
          <cell r="BS1379" t="str">
            <v/>
          </cell>
          <cell r="BT1379" t="str">
            <v xml:space="preserve"> </v>
          </cell>
          <cell r="BU1379">
            <v>0</v>
          </cell>
          <cell r="BV1379"/>
          <cell r="BW1379"/>
          <cell r="BX1379"/>
          <cell r="BY1379"/>
          <cell r="BZ1379"/>
          <cell r="CA1379"/>
          <cell r="CB1379"/>
          <cell r="CC1379"/>
          <cell r="CD1379"/>
          <cell r="CE1379"/>
          <cell r="CF1379"/>
          <cell r="CG1379"/>
          <cell r="CH1379"/>
          <cell r="CI1379"/>
          <cell r="CJ1379"/>
          <cell r="CK1379"/>
          <cell r="CL1379"/>
          <cell r="CM1379"/>
          <cell r="CN1379"/>
          <cell r="CO1379"/>
          <cell r="CP1379"/>
          <cell r="CQ1379"/>
          <cell r="CR1379"/>
          <cell r="CS1379"/>
          <cell r="CT1379"/>
          <cell r="CU1379"/>
          <cell r="CV1379"/>
          <cell r="CW1379"/>
        </row>
        <row r="1380">
          <cell r="B1380"/>
          <cell r="C1380"/>
          <cell r="D1380"/>
          <cell r="E1380"/>
          <cell r="F1380"/>
          <cell r="G1380"/>
          <cell r="H1380"/>
          <cell r="I1380"/>
          <cell r="J1380"/>
          <cell r="K1380"/>
          <cell r="L1380"/>
          <cell r="M1380"/>
          <cell r="N1380"/>
          <cell r="O1380"/>
          <cell r="P1380"/>
          <cell r="Q1380"/>
          <cell r="R1380"/>
          <cell r="S1380"/>
          <cell r="T1380"/>
          <cell r="U1380"/>
          <cell r="V1380"/>
          <cell r="W1380"/>
          <cell r="X1380"/>
          <cell r="Y1380"/>
          <cell r="Z1380"/>
          <cell r="AA1380"/>
          <cell r="AB1380"/>
          <cell r="AC1380"/>
          <cell r="AD1380"/>
          <cell r="AE1380"/>
          <cell r="AF1380"/>
          <cell r="AG1380"/>
          <cell r="AH1380"/>
          <cell r="AI1380"/>
          <cell r="AJ1380"/>
          <cell r="AK1380"/>
          <cell r="AL1380"/>
          <cell r="AM1380"/>
          <cell r="AN1380"/>
          <cell r="AO1380"/>
          <cell r="AP1380"/>
          <cell r="AQ1380"/>
          <cell r="AR1380"/>
          <cell r="AS1380"/>
          <cell r="AT1380"/>
          <cell r="AU1380"/>
          <cell r="AV1380"/>
          <cell r="AW1380"/>
          <cell r="AX1380"/>
          <cell r="AY1380"/>
          <cell r="AZ1380"/>
          <cell r="BA1380"/>
          <cell r="BB1380"/>
          <cell r="BC1380" t="str">
            <v/>
          </cell>
          <cell r="BD1380" t="str">
            <v/>
          </cell>
          <cell r="BE1380" t="str">
            <v/>
          </cell>
          <cell r="BF1380" t="str">
            <v/>
          </cell>
          <cell r="BG1380" t="str">
            <v/>
          </cell>
          <cell r="BH1380" t="str">
            <v/>
          </cell>
          <cell r="BI1380" t="str">
            <v/>
          </cell>
          <cell r="BJ1380" t="str">
            <v/>
          </cell>
          <cell r="BK1380" t="str">
            <v/>
          </cell>
          <cell r="BL1380" t="str">
            <v/>
          </cell>
          <cell r="BM1380" t="str">
            <v/>
          </cell>
          <cell r="BN1380" t="str">
            <v/>
          </cell>
          <cell r="BO1380" t="str">
            <v/>
          </cell>
          <cell r="BP1380" t="str">
            <v/>
          </cell>
          <cell r="BQ1380" t="str">
            <v/>
          </cell>
          <cell r="BR1380" t="str">
            <v/>
          </cell>
          <cell r="BS1380" t="str">
            <v/>
          </cell>
          <cell r="BT1380" t="str">
            <v xml:space="preserve"> </v>
          </cell>
          <cell r="BU1380">
            <v>0</v>
          </cell>
          <cell r="BV1380"/>
          <cell r="BW1380"/>
          <cell r="BX1380"/>
          <cell r="BY1380"/>
          <cell r="BZ1380"/>
          <cell r="CA1380"/>
          <cell r="CB1380"/>
          <cell r="CC1380"/>
          <cell r="CD1380"/>
          <cell r="CE1380"/>
          <cell r="CF1380"/>
          <cell r="CG1380"/>
          <cell r="CH1380"/>
          <cell r="CI1380"/>
          <cell r="CJ1380"/>
          <cell r="CK1380"/>
          <cell r="CL1380"/>
          <cell r="CM1380"/>
          <cell r="CN1380"/>
          <cell r="CO1380"/>
          <cell r="CP1380"/>
          <cell r="CQ1380"/>
          <cell r="CR1380"/>
          <cell r="CS1380"/>
          <cell r="CT1380"/>
          <cell r="CU1380"/>
          <cell r="CV1380"/>
          <cell r="CW1380"/>
        </row>
        <row r="1381">
          <cell r="B1381"/>
          <cell r="C1381"/>
          <cell r="D1381"/>
          <cell r="E1381"/>
          <cell r="F1381"/>
          <cell r="G1381"/>
          <cell r="H1381"/>
          <cell r="I1381"/>
          <cell r="J1381"/>
          <cell r="K1381"/>
          <cell r="L1381"/>
          <cell r="M1381"/>
          <cell r="N1381"/>
          <cell r="O1381"/>
          <cell r="P1381"/>
          <cell r="Q1381"/>
          <cell r="R1381"/>
          <cell r="S1381"/>
          <cell r="T1381"/>
          <cell r="U1381"/>
          <cell r="V1381"/>
          <cell r="W1381"/>
          <cell r="X1381"/>
          <cell r="Y1381"/>
          <cell r="Z1381"/>
          <cell r="AA1381"/>
          <cell r="AB1381"/>
          <cell r="AC1381"/>
          <cell r="AD1381"/>
          <cell r="AE1381"/>
          <cell r="AF1381"/>
          <cell r="AG1381"/>
          <cell r="AH1381"/>
          <cell r="AI1381"/>
          <cell r="AJ1381"/>
          <cell r="AK1381"/>
          <cell r="AL1381"/>
          <cell r="AM1381"/>
          <cell r="AN1381"/>
          <cell r="AO1381"/>
          <cell r="AP1381"/>
          <cell r="AQ1381"/>
          <cell r="AR1381"/>
          <cell r="AS1381"/>
          <cell r="AT1381"/>
          <cell r="AU1381"/>
          <cell r="AV1381"/>
          <cell r="AW1381"/>
          <cell r="AX1381"/>
          <cell r="AY1381"/>
          <cell r="AZ1381"/>
          <cell r="BA1381"/>
          <cell r="BB1381"/>
          <cell r="BC1381" t="str">
            <v/>
          </cell>
          <cell r="BD1381" t="str">
            <v/>
          </cell>
          <cell r="BE1381" t="str">
            <v/>
          </cell>
          <cell r="BF1381" t="str">
            <v/>
          </cell>
          <cell r="BG1381" t="str">
            <v/>
          </cell>
          <cell r="BH1381" t="str">
            <v/>
          </cell>
          <cell r="BI1381" t="str">
            <v/>
          </cell>
          <cell r="BJ1381" t="str">
            <v/>
          </cell>
          <cell r="BK1381" t="str">
            <v/>
          </cell>
          <cell r="BL1381" t="str">
            <v/>
          </cell>
          <cell r="BM1381" t="str">
            <v/>
          </cell>
          <cell r="BN1381" t="str">
            <v/>
          </cell>
          <cell r="BO1381" t="str">
            <v/>
          </cell>
          <cell r="BP1381" t="str">
            <v/>
          </cell>
          <cell r="BQ1381" t="str">
            <v/>
          </cell>
          <cell r="BR1381" t="str">
            <v/>
          </cell>
          <cell r="BS1381" t="str">
            <v/>
          </cell>
          <cell r="BT1381" t="str">
            <v xml:space="preserve"> </v>
          </cell>
          <cell r="BU1381">
            <v>0</v>
          </cell>
          <cell r="BV1381"/>
          <cell r="BW1381"/>
          <cell r="BX1381"/>
          <cell r="BY1381"/>
          <cell r="BZ1381"/>
          <cell r="CA1381"/>
          <cell r="CB1381"/>
          <cell r="CC1381"/>
          <cell r="CD1381"/>
          <cell r="CE1381"/>
          <cell r="CF1381"/>
          <cell r="CG1381"/>
          <cell r="CH1381"/>
          <cell r="CI1381"/>
          <cell r="CJ1381"/>
          <cell r="CK1381"/>
          <cell r="CL1381"/>
          <cell r="CM1381"/>
          <cell r="CN1381"/>
          <cell r="CO1381"/>
          <cell r="CP1381"/>
          <cell r="CQ1381"/>
          <cell r="CR1381"/>
          <cell r="CS1381"/>
          <cell r="CT1381"/>
          <cell r="CU1381"/>
          <cell r="CV1381"/>
          <cell r="CW1381"/>
        </row>
        <row r="1382">
          <cell r="BC1382" t="str">
            <v/>
          </cell>
          <cell r="BD1382" t="str">
            <v/>
          </cell>
          <cell r="BE1382" t="str">
            <v/>
          </cell>
          <cell r="BF1382" t="str">
            <v/>
          </cell>
          <cell r="BG1382" t="str">
            <v/>
          </cell>
          <cell r="BH1382" t="str">
            <v/>
          </cell>
          <cell r="BI1382" t="str">
            <v/>
          </cell>
          <cell r="BJ1382" t="str">
            <v/>
          </cell>
          <cell r="BK1382" t="str">
            <v/>
          </cell>
          <cell r="BL1382" t="str">
            <v/>
          </cell>
          <cell r="BM1382" t="str">
            <v/>
          </cell>
          <cell r="BN1382" t="str">
            <v/>
          </cell>
          <cell r="BO1382" t="str">
            <v/>
          </cell>
          <cell r="BP1382" t="str">
            <v/>
          </cell>
          <cell r="BQ1382" t="str">
            <v/>
          </cell>
          <cell r="BR1382" t="str">
            <v/>
          </cell>
          <cell r="BS1382" t="str">
            <v/>
          </cell>
          <cell r="BT1382" t="str">
            <v xml:space="preserve"> </v>
          </cell>
          <cell r="BU1382">
            <v>0</v>
          </cell>
        </row>
        <row r="1383">
          <cell r="BC1383" t="str">
            <v/>
          </cell>
          <cell r="BD1383" t="str">
            <v/>
          </cell>
          <cell r="BE1383" t="str">
            <v/>
          </cell>
          <cell r="BF1383" t="str">
            <v/>
          </cell>
          <cell r="BG1383" t="str">
            <v/>
          </cell>
          <cell r="BH1383" t="str">
            <v/>
          </cell>
          <cell r="BI1383" t="str">
            <v/>
          </cell>
          <cell r="BJ1383" t="str">
            <v/>
          </cell>
          <cell r="BK1383" t="str">
            <v/>
          </cell>
          <cell r="BL1383" t="str">
            <v/>
          </cell>
          <cell r="BM1383" t="str">
            <v/>
          </cell>
          <cell r="BN1383" t="str">
            <v/>
          </cell>
          <cell r="BO1383" t="str">
            <v/>
          </cell>
          <cell r="BP1383" t="str">
            <v/>
          </cell>
          <cell r="BQ1383" t="str">
            <v/>
          </cell>
          <cell r="BR1383" t="str">
            <v/>
          </cell>
          <cell r="BS1383" t="str">
            <v/>
          </cell>
          <cell r="BT1383" t="str">
            <v xml:space="preserve"> </v>
          </cell>
          <cell r="BU1383">
            <v>0</v>
          </cell>
        </row>
        <row r="1384">
          <cell r="BC1384" t="str">
            <v/>
          </cell>
          <cell r="BD1384" t="str">
            <v/>
          </cell>
          <cell r="BE1384" t="str">
            <v/>
          </cell>
          <cell r="BF1384" t="str">
            <v/>
          </cell>
          <cell r="BG1384" t="str">
            <v/>
          </cell>
          <cell r="BH1384" t="str">
            <v/>
          </cell>
          <cell r="BI1384" t="str">
            <v/>
          </cell>
          <cell r="BJ1384" t="str">
            <v/>
          </cell>
          <cell r="BK1384" t="str">
            <v/>
          </cell>
          <cell r="BL1384" t="str">
            <v/>
          </cell>
          <cell r="BM1384" t="str">
            <v/>
          </cell>
          <cell r="BN1384" t="str">
            <v/>
          </cell>
          <cell r="BO1384" t="str">
            <v/>
          </cell>
          <cell r="BP1384" t="str">
            <v/>
          </cell>
          <cell r="BQ1384" t="str">
            <v/>
          </cell>
          <cell r="BR1384" t="str">
            <v/>
          </cell>
          <cell r="BS1384" t="str">
            <v/>
          </cell>
          <cell r="BT1384" t="str">
            <v xml:space="preserve"> </v>
          </cell>
          <cell r="BU1384">
            <v>0</v>
          </cell>
        </row>
        <row r="1385">
          <cell r="BC1385" t="str">
            <v/>
          </cell>
          <cell r="BD1385" t="str">
            <v/>
          </cell>
          <cell r="BE1385" t="str">
            <v/>
          </cell>
          <cell r="BF1385" t="str">
            <v/>
          </cell>
          <cell r="BG1385" t="str">
            <v/>
          </cell>
          <cell r="BH1385" t="str">
            <v/>
          </cell>
          <cell r="BI1385" t="str">
            <v/>
          </cell>
          <cell r="BJ1385" t="str">
            <v/>
          </cell>
          <cell r="BK1385" t="str">
            <v/>
          </cell>
          <cell r="BL1385" t="str">
            <v/>
          </cell>
          <cell r="BM1385" t="str">
            <v/>
          </cell>
          <cell r="BN1385" t="str">
            <v/>
          </cell>
          <cell r="BO1385" t="str">
            <v/>
          </cell>
          <cell r="BP1385" t="str">
            <v/>
          </cell>
          <cell r="BQ1385" t="str">
            <v/>
          </cell>
          <cell r="BR1385" t="str">
            <v/>
          </cell>
          <cell r="BS1385" t="str">
            <v/>
          </cell>
          <cell r="BT1385" t="str">
            <v xml:space="preserve"> </v>
          </cell>
          <cell r="BU1385">
            <v>0</v>
          </cell>
        </row>
        <row r="1386">
          <cell r="BC1386" t="str">
            <v/>
          </cell>
          <cell r="BD1386" t="str">
            <v/>
          </cell>
          <cell r="BE1386" t="str">
            <v/>
          </cell>
          <cell r="BF1386" t="str">
            <v/>
          </cell>
          <cell r="BG1386" t="str">
            <v/>
          </cell>
          <cell r="BH1386" t="str">
            <v/>
          </cell>
          <cell r="BI1386" t="str">
            <v/>
          </cell>
          <cell r="BJ1386" t="str">
            <v/>
          </cell>
          <cell r="BK1386" t="str">
            <v/>
          </cell>
          <cell r="BL1386" t="str">
            <v/>
          </cell>
          <cell r="BM1386" t="str">
            <v/>
          </cell>
          <cell r="BN1386" t="str">
            <v/>
          </cell>
          <cell r="BO1386" t="str">
            <v/>
          </cell>
          <cell r="BP1386" t="str">
            <v/>
          </cell>
          <cell r="BQ1386" t="str">
            <v/>
          </cell>
          <cell r="BR1386" t="str">
            <v/>
          </cell>
          <cell r="BS1386" t="str">
            <v/>
          </cell>
          <cell r="BT1386" t="str">
            <v xml:space="preserve"> </v>
          </cell>
          <cell r="BU1386">
            <v>0</v>
          </cell>
        </row>
        <row r="1387">
          <cell r="BC1387" t="str">
            <v/>
          </cell>
          <cell r="BD1387" t="str">
            <v/>
          </cell>
          <cell r="BE1387" t="str">
            <v/>
          </cell>
          <cell r="BF1387" t="str">
            <v/>
          </cell>
          <cell r="BG1387" t="str">
            <v/>
          </cell>
          <cell r="BH1387" t="str">
            <v/>
          </cell>
          <cell r="BI1387" t="str">
            <v/>
          </cell>
          <cell r="BJ1387" t="str">
            <v/>
          </cell>
          <cell r="BK1387" t="str">
            <v/>
          </cell>
          <cell r="BL1387" t="str">
            <v/>
          </cell>
          <cell r="BM1387" t="str">
            <v/>
          </cell>
          <cell r="BN1387" t="str">
            <v/>
          </cell>
          <cell r="BO1387" t="str">
            <v/>
          </cell>
          <cell r="BP1387" t="str">
            <v/>
          </cell>
          <cell r="BQ1387" t="str">
            <v/>
          </cell>
          <cell r="BR1387" t="str">
            <v/>
          </cell>
          <cell r="BS1387" t="str">
            <v/>
          </cell>
          <cell r="BT1387" t="str">
            <v xml:space="preserve"> </v>
          </cell>
          <cell r="BU1387">
            <v>0</v>
          </cell>
        </row>
        <row r="1388">
          <cell r="BC1388" t="str">
            <v/>
          </cell>
          <cell r="BD1388" t="str">
            <v/>
          </cell>
          <cell r="BE1388" t="str">
            <v/>
          </cell>
          <cell r="BF1388" t="str">
            <v/>
          </cell>
          <cell r="BG1388" t="str">
            <v/>
          </cell>
          <cell r="BH1388" t="str">
            <v/>
          </cell>
          <cell r="BI1388" t="str">
            <v/>
          </cell>
          <cell r="BJ1388" t="str">
            <v/>
          </cell>
          <cell r="BK1388" t="str">
            <v/>
          </cell>
          <cell r="BL1388" t="str">
            <v/>
          </cell>
          <cell r="BM1388" t="str">
            <v/>
          </cell>
          <cell r="BN1388" t="str">
            <v/>
          </cell>
          <cell r="BO1388" t="str">
            <v/>
          </cell>
          <cell r="BP1388" t="str">
            <v/>
          </cell>
          <cell r="BQ1388" t="str">
            <v/>
          </cell>
          <cell r="BR1388" t="str">
            <v/>
          </cell>
          <cell r="BS1388" t="str">
            <v/>
          </cell>
          <cell r="BT1388" t="str">
            <v xml:space="preserve"> </v>
          </cell>
          <cell r="BU1388">
            <v>0</v>
          </cell>
        </row>
        <row r="1389">
          <cell r="BC1389" t="str">
            <v/>
          </cell>
          <cell r="BD1389" t="str">
            <v/>
          </cell>
          <cell r="BE1389" t="str">
            <v/>
          </cell>
          <cell r="BF1389" t="str">
            <v/>
          </cell>
          <cell r="BG1389" t="str">
            <v/>
          </cell>
          <cell r="BH1389" t="str">
            <v/>
          </cell>
          <cell r="BI1389" t="str">
            <v/>
          </cell>
          <cell r="BJ1389" t="str">
            <v/>
          </cell>
          <cell r="BK1389" t="str">
            <v/>
          </cell>
          <cell r="BL1389" t="str">
            <v/>
          </cell>
          <cell r="BM1389" t="str">
            <v/>
          </cell>
          <cell r="BN1389" t="str">
            <v/>
          </cell>
          <cell r="BO1389" t="str">
            <v/>
          </cell>
          <cell r="BP1389" t="str">
            <v/>
          </cell>
          <cell r="BQ1389" t="str">
            <v/>
          </cell>
          <cell r="BR1389" t="str">
            <v/>
          </cell>
          <cell r="BS1389" t="str">
            <v/>
          </cell>
          <cell r="BT1389" t="str">
            <v xml:space="preserve"> </v>
          </cell>
          <cell r="BU1389">
            <v>0</v>
          </cell>
        </row>
        <row r="1390">
          <cell r="BC1390" t="str">
            <v/>
          </cell>
          <cell r="BD1390" t="str">
            <v/>
          </cell>
          <cell r="BE1390" t="str">
            <v/>
          </cell>
          <cell r="BF1390" t="str">
            <v/>
          </cell>
          <cell r="BG1390" t="str">
            <v/>
          </cell>
          <cell r="BH1390" t="str">
            <v/>
          </cell>
          <cell r="BI1390" t="str">
            <v/>
          </cell>
          <cell r="BJ1390" t="str">
            <v/>
          </cell>
          <cell r="BK1390" t="str">
            <v/>
          </cell>
          <cell r="BL1390" t="str">
            <v/>
          </cell>
          <cell r="BM1390" t="str">
            <v/>
          </cell>
          <cell r="BN1390" t="str">
            <v/>
          </cell>
          <cell r="BO1390" t="str">
            <v/>
          </cell>
          <cell r="BP1390" t="str">
            <v/>
          </cell>
          <cell r="BQ1390" t="str">
            <v/>
          </cell>
          <cell r="BR1390" t="str">
            <v/>
          </cell>
          <cell r="BS1390" t="str">
            <v/>
          </cell>
          <cell r="BT1390" t="str">
            <v xml:space="preserve"> </v>
          </cell>
          <cell r="BU1390">
            <v>0</v>
          </cell>
        </row>
        <row r="1391">
          <cell r="BC1391" t="str">
            <v/>
          </cell>
          <cell r="BD1391" t="str">
            <v/>
          </cell>
          <cell r="BE1391" t="str">
            <v/>
          </cell>
          <cell r="BF1391" t="str">
            <v/>
          </cell>
          <cell r="BG1391" t="str">
            <v/>
          </cell>
          <cell r="BH1391" t="str">
            <v/>
          </cell>
          <cell r="BI1391" t="str">
            <v/>
          </cell>
          <cell r="BJ1391" t="str">
            <v/>
          </cell>
          <cell r="BK1391" t="str">
            <v/>
          </cell>
          <cell r="BL1391" t="str">
            <v/>
          </cell>
          <cell r="BM1391" t="str">
            <v/>
          </cell>
          <cell r="BN1391" t="str">
            <v/>
          </cell>
          <cell r="BO1391" t="str">
            <v/>
          </cell>
          <cell r="BP1391" t="str">
            <v/>
          </cell>
          <cell r="BQ1391" t="str">
            <v/>
          </cell>
          <cell r="BR1391" t="str">
            <v/>
          </cell>
          <cell r="BS1391" t="str">
            <v/>
          </cell>
          <cell r="BT1391" t="str">
            <v xml:space="preserve"> </v>
          </cell>
          <cell r="BU1391">
            <v>0</v>
          </cell>
        </row>
        <row r="1392">
          <cell r="BC1392" t="str">
            <v/>
          </cell>
          <cell r="BD1392" t="str">
            <v/>
          </cell>
          <cell r="BE1392" t="str">
            <v/>
          </cell>
          <cell r="BF1392" t="str">
            <v/>
          </cell>
          <cell r="BG1392" t="str">
            <v/>
          </cell>
          <cell r="BH1392" t="str">
            <v/>
          </cell>
          <cell r="BI1392" t="str">
            <v/>
          </cell>
          <cell r="BJ1392" t="str">
            <v/>
          </cell>
          <cell r="BK1392" t="str">
            <v/>
          </cell>
          <cell r="BL1392" t="str">
            <v/>
          </cell>
          <cell r="BM1392" t="str">
            <v/>
          </cell>
          <cell r="BN1392" t="str">
            <v/>
          </cell>
          <cell r="BO1392" t="str">
            <v/>
          </cell>
          <cell r="BP1392" t="str">
            <v/>
          </cell>
          <cell r="BQ1392" t="str">
            <v/>
          </cell>
          <cell r="BR1392" t="str">
            <v/>
          </cell>
          <cell r="BS1392" t="str">
            <v/>
          </cell>
          <cell r="BT1392" t="str">
            <v xml:space="preserve"> </v>
          </cell>
          <cell r="BU1392">
            <v>0</v>
          </cell>
        </row>
        <row r="1393">
          <cell r="BC1393" t="str">
            <v/>
          </cell>
          <cell r="BD1393" t="str">
            <v/>
          </cell>
          <cell r="BE1393" t="str">
            <v/>
          </cell>
          <cell r="BF1393" t="str">
            <v/>
          </cell>
          <cell r="BG1393" t="str">
            <v/>
          </cell>
          <cell r="BH1393" t="str">
            <v/>
          </cell>
          <cell r="BI1393" t="str">
            <v/>
          </cell>
          <cell r="BJ1393" t="str">
            <v/>
          </cell>
          <cell r="BK1393" t="str">
            <v/>
          </cell>
          <cell r="BL1393" t="str">
            <v/>
          </cell>
          <cell r="BM1393" t="str">
            <v/>
          </cell>
          <cell r="BN1393" t="str">
            <v/>
          </cell>
          <cell r="BO1393" t="str">
            <v/>
          </cell>
          <cell r="BP1393" t="str">
            <v/>
          </cell>
          <cell r="BQ1393" t="str">
            <v/>
          </cell>
          <cell r="BR1393" t="str">
            <v/>
          </cell>
          <cell r="BS1393" t="str">
            <v/>
          </cell>
          <cell r="BT1393" t="str">
            <v xml:space="preserve"> </v>
          </cell>
          <cell r="BU1393">
            <v>0</v>
          </cell>
        </row>
        <row r="1394">
          <cell r="BC1394" t="str">
            <v/>
          </cell>
          <cell r="BD1394" t="str">
            <v/>
          </cell>
          <cell r="BE1394" t="str">
            <v/>
          </cell>
          <cell r="BF1394" t="str">
            <v/>
          </cell>
          <cell r="BG1394" t="str">
            <v/>
          </cell>
          <cell r="BH1394" t="str">
            <v/>
          </cell>
          <cell r="BI1394" t="str">
            <v/>
          </cell>
          <cell r="BJ1394" t="str">
            <v/>
          </cell>
          <cell r="BK1394" t="str">
            <v/>
          </cell>
          <cell r="BL1394" t="str">
            <v/>
          </cell>
          <cell r="BM1394" t="str">
            <v/>
          </cell>
          <cell r="BN1394" t="str">
            <v/>
          </cell>
          <cell r="BO1394" t="str">
            <v/>
          </cell>
          <cell r="BP1394" t="str">
            <v/>
          </cell>
          <cell r="BQ1394" t="str">
            <v/>
          </cell>
          <cell r="BR1394" t="str">
            <v/>
          </cell>
          <cell r="BS1394" t="str">
            <v/>
          </cell>
          <cell r="BT1394" t="str">
            <v xml:space="preserve"> </v>
          </cell>
          <cell r="BU1394">
            <v>0</v>
          </cell>
        </row>
        <row r="1395">
          <cell r="BC1395" t="str">
            <v/>
          </cell>
          <cell r="BD1395" t="str">
            <v/>
          </cell>
          <cell r="BE1395" t="str">
            <v/>
          </cell>
          <cell r="BF1395" t="str">
            <v/>
          </cell>
          <cell r="BG1395" t="str">
            <v/>
          </cell>
          <cell r="BH1395" t="str">
            <v/>
          </cell>
          <cell r="BI1395" t="str">
            <v/>
          </cell>
          <cell r="BJ1395" t="str">
            <v/>
          </cell>
          <cell r="BK1395" t="str">
            <v/>
          </cell>
          <cell r="BL1395" t="str">
            <v/>
          </cell>
          <cell r="BM1395" t="str">
            <v/>
          </cell>
          <cell r="BN1395" t="str">
            <v/>
          </cell>
          <cell r="BO1395" t="str">
            <v/>
          </cell>
          <cell r="BP1395" t="str">
            <v/>
          </cell>
          <cell r="BQ1395" t="str">
            <v/>
          </cell>
          <cell r="BR1395" t="str">
            <v/>
          </cell>
          <cell r="BS1395" t="str">
            <v/>
          </cell>
          <cell r="BT1395" t="str">
            <v xml:space="preserve"> </v>
          </cell>
          <cell r="BU1395">
            <v>0</v>
          </cell>
        </row>
        <row r="1396">
          <cell r="BC1396" t="str">
            <v/>
          </cell>
          <cell r="BD1396" t="str">
            <v/>
          </cell>
          <cell r="BE1396" t="str">
            <v/>
          </cell>
          <cell r="BF1396" t="str">
            <v/>
          </cell>
          <cell r="BG1396" t="str">
            <v/>
          </cell>
          <cell r="BH1396" t="str">
            <v/>
          </cell>
          <cell r="BI1396" t="str">
            <v/>
          </cell>
          <cell r="BJ1396" t="str">
            <v/>
          </cell>
          <cell r="BK1396" t="str">
            <v/>
          </cell>
          <cell r="BL1396" t="str">
            <v/>
          </cell>
          <cell r="BM1396" t="str">
            <v/>
          </cell>
          <cell r="BN1396" t="str">
            <v/>
          </cell>
          <cell r="BO1396" t="str">
            <v/>
          </cell>
          <cell r="BP1396" t="str">
            <v/>
          </cell>
          <cell r="BQ1396" t="str">
            <v/>
          </cell>
          <cell r="BR1396" t="str">
            <v/>
          </cell>
          <cell r="BS1396" t="str">
            <v/>
          </cell>
          <cell r="BT1396" t="str">
            <v xml:space="preserve"> </v>
          </cell>
          <cell r="BU1396">
            <v>0</v>
          </cell>
        </row>
        <row r="1397">
          <cell r="BC1397" t="str">
            <v/>
          </cell>
          <cell r="BD1397" t="str">
            <v/>
          </cell>
          <cell r="BE1397" t="str">
            <v/>
          </cell>
          <cell r="BF1397" t="str">
            <v/>
          </cell>
          <cell r="BG1397" t="str">
            <v/>
          </cell>
          <cell r="BH1397" t="str">
            <v/>
          </cell>
          <cell r="BI1397" t="str">
            <v/>
          </cell>
          <cell r="BJ1397" t="str">
            <v/>
          </cell>
          <cell r="BK1397" t="str">
            <v/>
          </cell>
          <cell r="BL1397" t="str">
            <v/>
          </cell>
          <cell r="BM1397" t="str">
            <v/>
          </cell>
          <cell r="BN1397" t="str">
            <v/>
          </cell>
          <cell r="BO1397" t="str">
            <v/>
          </cell>
          <cell r="BP1397" t="str">
            <v/>
          </cell>
          <cell r="BQ1397" t="str">
            <v/>
          </cell>
          <cell r="BR1397" t="str">
            <v/>
          </cell>
          <cell r="BS1397" t="str">
            <v/>
          </cell>
          <cell r="BT1397" t="str">
            <v xml:space="preserve"> </v>
          </cell>
          <cell r="BU1397">
            <v>0</v>
          </cell>
        </row>
        <row r="1398">
          <cell r="BC1398" t="str">
            <v/>
          </cell>
          <cell r="BD1398" t="str">
            <v/>
          </cell>
          <cell r="BE1398" t="str">
            <v/>
          </cell>
          <cell r="BF1398" t="str">
            <v/>
          </cell>
          <cell r="BG1398" t="str">
            <v/>
          </cell>
          <cell r="BH1398" t="str">
            <v/>
          </cell>
          <cell r="BI1398" t="str">
            <v/>
          </cell>
          <cell r="BJ1398" t="str">
            <v/>
          </cell>
          <cell r="BK1398" t="str">
            <v/>
          </cell>
          <cell r="BL1398" t="str">
            <v/>
          </cell>
          <cell r="BM1398" t="str">
            <v/>
          </cell>
          <cell r="BN1398" t="str">
            <v/>
          </cell>
          <cell r="BO1398" t="str">
            <v/>
          </cell>
          <cell r="BP1398" t="str">
            <v/>
          </cell>
          <cell r="BQ1398" t="str">
            <v/>
          </cell>
          <cell r="BR1398" t="str">
            <v/>
          </cell>
          <cell r="BS1398" t="str">
            <v/>
          </cell>
          <cell r="BT1398" t="str">
            <v xml:space="preserve"> </v>
          </cell>
          <cell r="BU1398">
            <v>0</v>
          </cell>
        </row>
        <row r="1399">
          <cell r="BC1399" t="str">
            <v/>
          </cell>
          <cell r="BD1399" t="str">
            <v/>
          </cell>
          <cell r="BE1399" t="str">
            <v/>
          </cell>
          <cell r="BF1399" t="str">
            <v/>
          </cell>
          <cell r="BG1399" t="str">
            <v/>
          </cell>
          <cell r="BH1399" t="str">
            <v/>
          </cell>
          <cell r="BI1399" t="str">
            <v/>
          </cell>
          <cell r="BJ1399" t="str">
            <v/>
          </cell>
          <cell r="BK1399" t="str">
            <v/>
          </cell>
          <cell r="BL1399" t="str">
            <v/>
          </cell>
          <cell r="BM1399" t="str">
            <v/>
          </cell>
          <cell r="BN1399" t="str">
            <v/>
          </cell>
          <cell r="BO1399" t="str">
            <v/>
          </cell>
          <cell r="BP1399" t="str">
            <v/>
          </cell>
          <cell r="BQ1399" t="str">
            <v/>
          </cell>
          <cell r="BR1399" t="str">
            <v/>
          </cell>
          <cell r="BS1399" t="str">
            <v/>
          </cell>
          <cell r="BT1399" t="str">
            <v xml:space="preserve"> </v>
          </cell>
          <cell r="BU1399">
            <v>0</v>
          </cell>
        </row>
        <row r="1400">
          <cell r="BC1400" t="str">
            <v/>
          </cell>
          <cell r="BD1400" t="str">
            <v/>
          </cell>
          <cell r="BE1400" t="str">
            <v/>
          </cell>
          <cell r="BF1400" t="str">
            <v/>
          </cell>
          <cell r="BG1400" t="str">
            <v/>
          </cell>
          <cell r="BH1400" t="str">
            <v/>
          </cell>
          <cell r="BI1400" t="str">
            <v/>
          </cell>
          <cell r="BJ1400" t="str">
            <v/>
          </cell>
          <cell r="BK1400" t="str">
            <v/>
          </cell>
          <cell r="BL1400" t="str">
            <v/>
          </cell>
          <cell r="BM1400" t="str">
            <v/>
          </cell>
          <cell r="BN1400" t="str">
            <v/>
          </cell>
          <cell r="BO1400" t="str">
            <v/>
          </cell>
          <cell r="BP1400" t="str">
            <v/>
          </cell>
          <cell r="BQ1400" t="str">
            <v/>
          </cell>
          <cell r="BR1400" t="str">
            <v/>
          </cell>
          <cell r="BS1400" t="str">
            <v/>
          </cell>
          <cell r="BT1400" t="str">
            <v xml:space="preserve"> </v>
          </cell>
          <cell r="BU1400">
            <v>0</v>
          </cell>
        </row>
        <row r="1401">
          <cell r="BC1401" t="str">
            <v/>
          </cell>
          <cell r="BD1401" t="str">
            <v/>
          </cell>
          <cell r="BE1401" t="str">
            <v/>
          </cell>
          <cell r="BF1401" t="str">
            <v/>
          </cell>
          <cell r="BG1401" t="str">
            <v/>
          </cell>
          <cell r="BH1401" t="str">
            <v/>
          </cell>
          <cell r="BI1401" t="str">
            <v/>
          </cell>
          <cell r="BJ1401" t="str">
            <v/>
          </cell>
          <cell r="BK1401" t="str">
            <v/>
          </cell>
          <cell r="BL1401" t="str">
            <v/>
          </cell>
          <cell r="BM1401" t="str">
            <v/>
          </cell>
          <cell r="BN1401" t="str">
            <v/>
          </cell>
          <cell r="BO1401" t="str">
            <v/>
          </cell>
          <cell r="BP1401" t="str">
            <v/>
          </cell>
          <cell r="BQ1401" t="str">
            <v/>
          </cell>
          <cell r="BR1401" t="str">
            <v/>
          </cell>
          <cell r="BS1401" t="str">
            <v/>
          </cell>
          <cell r="BT1401" t="str">
            <v xml:space="preserve"> </v>
          </cell>
          <cell r="BU1401">
            <v>0</v>
          </cell>
        </row>
        <row r="1402">
          <cell r="BC1402" t="str">
            <v/>
          </cell>
          <cell r="BD1402" t="str">
            <v/>
          </cell>
          <cell r="BE1402" t="str">
            <v/>
          </cell>
          <cell r="BF1402" t="str">
            <v/>
          </cell>
          <cell r="BG1402" t="str">
            <v/>
          </cell>
          <cell r="BH1402" t="str">
            <v/>
          </cell>
          <cell r="BI1402" t="str">
            <v/>
          </cell>
          <cell r="BJ1402" t="str">
            <v/>
          </cell>
          <cell r="BK1402" t="str">
            <v/>
          </cell>
          <cell r="BL1402" t="str">
            <v/>
          </cell>
          <cell r="BM1402" t="str">
            <v/>
          </cell>
          <cell r="BN1402" t="str">
            <v/>
          </cell>
          <cell r="BO1402" t="str">
            <v/>
          </cell>
          <cell r="BP1402" t="str">
            <v/>
          </cell>
          <cell r="BQ1402" t="str">
            <v/>
          </cell>
          <cell r="BR1402" t="str">
            <v/>
          </cell>
          <cell r="BS1402" t="str">
            <v/>
          </cell>
          <cell r="BT1402" t="str">
            <v xml:space="preserve"> </v>
          </cell>
          <cell r="BU1402">
            <v>0</v>
          </cell>
        </row>
        <row r="1403">
          <cell r="BC1403" t="str">
            <v/>
          </cell>
          <cell r="BD1403" t="str">
            <v/>
          </cell>
          <cell r="BE1403" t="str">
            <v/>
          </cell>
          <cell r="BF1403" t="str">
            <v/>
          </cell>
          <cell r="BG1403" t="str">
            <v/>
          </cell>
          <cell r="BH1403" t="str">
            <v/>
          </cell>
          <cell r="BI1403" t="str">
            <v/>
          </cell>
          <cell r="BJ1403" t="str">
            <v/>
          </cell>
          <cell r="BK1403" t="str">
            <v/>
          </cell>
          <cell r="BL1403" t="str">
            <v/>
          </cell>
          <cell r="BM1403" t="str">
            <v/>
          </cell>
          <cell r="BN1403" t="str">
            <v/>
          </cell>
          <cell r="BO1403" t="str">
            <v/>
          </cell>
          <cell r="BP1403" t="str">
            <v/>
          </cell>
          <cell r="BQ1403" t="str">
            <v/>
          </cell>
          <cell r="BR1403" t="str">
            <v/>
          </cell>
          <cell r="BS1403" t="str">
            <v/>
          </cell>
          <cell r="BT1403" t="str">
            <v xml:space="preserve"> </v>
          </cell>
          <cell r="BU1403">
            <v>0</v>
          </cell>
        </row>
        <row r="1404">
          <cell r="BC1404" t="str">
            <v/>
          </cell>
          <cell r="BD1404" t="str">
            <v/>
          </cell>
          <cell r="BE1404" t="str">
            <v/>
          </cell>
          <cell r="BF1404" t="str">
            <v/>
          </cell>
          <cell r="BG1404" t="str">
            <v/>
          </cell>
          <cell r="BH1404" t="str">
            <v/>
          </cell>
          <cell r="BI1404" t="str">
            <v/>
          </cell>
          <cell r="BJ1404" t="str">
            <v/>
          </cell>
          <cell r="BK1404" t="str">
            <v/>
          </cell>
          <cell r="BL1404" t="str">
            <v/>
          </cell>
          <cell r="BM1404" t="str">
            <v/>
          </cell>
          <cell r="BN1404" t="str">
            <v/>
          </cell>
          <cell r="BO1404" t="str">
            <v/>
          </cell>
          <cell r="BP1404" t="str">
            <v/>
          </cell>
          <cell r="BQ1404" t="str">
            <v/>
          </cell>
          <cell r="BR1404" t="str">
            <v/>
          </cell>
          <cell r="BS1404" t="str">
            <v/>
          </cell>
          <cell r="BT1404" t="str">
            <v xml:space="preserve"> </v>
          </cell>
          <cell r="BU1404">
            <v>0</v>
          </cell>
        </row>
        <row r="1405">
          <cell r="BC1405" t="str">
            <v/>
          </cell>
          <cell r="BD1405" t="str">
            <v/>
          </cell>
          <cell r="BE1405" t="str">
            <v/>
          </cell>
          <cell r="BF1405" t="str">
            <v/>
          </cell>
          <cell r="BG1405" t="str">
            <v/>
          </cell>
          <cell r="BH1405" t="str">
            <v/>
          </cell>
          <cell r="BI1405" t="str">
            <v/>
          </cell>
          <cell r="BJ1405" t="str">
            <v/>
          </cell>
          <cell r="BK1405" t="str">
            <v/>
          </cell>
          <cell r="BL1405" t="str">
            <v/>
          </cell>
          <cell r="BM1405" t="str">
            <v/>
          </cell>
          <cell r="BN1405" t="str">
            <v/>
          </cell>
          <cell r="BO1405" t="str">
            <v/>
          </cell>
          <cell r="BP1405" t="str">
            <v/>
          </cell>
          <cell r="BQ1405" t="str">
            <v/>
          </cell>
          <cell r="BR1405" t="str">
            <v/>
          </cell>
          <cell r="BS1405" t="str">
            <v/>
          </cell>
          <cell r="BT1405" t="str">
            <v xml:space="preserve"> </v>
          </cell>
          <cell r="BU1405">
            <v>0</v>
          </cell>
        </row>
        <row r="1406">
          <cell r="BC1406" t="str">
            <v/>
          </cell>
          <cell r="BD1406" t="str">
            <v/>
          </cell>
          <cell r="BE1406" t="str">
            <v/>
          </cell>
          <cell r="BF1406" t="str">
            <v/>
          </cell>
          <cell r="BG1406" t="str">
            <v/>
          </cell>
          <cell r="BH1406" t="str">
            <v/>
          </cell>
          <cell r="BI1406" t="str">
            <v/>
          </cell>
          <cell r="BJ1406" t="str">
            <v/>
          </cell>
          <cell r="BK1406" t="str">
            <v/>
          </cell>
          <cell r="BL1406" t="str">
            <v/>
          </cell>
          <cell r="BM1406" t="str">
            <v/>
          </cell>
          <cell r="BN1406" t="str">
            <v/>
          </cell>
          <cell r="BO1406" t="str">
            <v/>
          </cell>
          <cell r="BP1406" t="str">
            <v/>
          </cell>
          <cell r="BQ1406" t="str">
            <v/>
          </cell>
          <cell r="BR1406" t="str">
            <v/>
          </cell>
          <cell r="BS1406" t="str">
            <v/>
          </cell>
          <cell r="BT1406" t="str">
            <v xml:space="preserve"> </v>
          </cell>
          <cell r="BU1406">
            <v>0</v>
          </cell>
        </row>
        <row r="1407">
          <cell r="BC1407" t="str">
            <v/>
          </cell>
          <cell r="BD1407" t="str">
            <v/>
          </cell>
          <cell r="BE1407" t="str">
            <v/>
          </cell>
          <cell r="BF1407" t="str">
            <v/>
          </cell>
          <cell r="BG1407" t="str">
            <v/>
          </cell>
          <cell r="BH1407" t="str">
            <v/>
          </cell>
          <cell r="BI1407" t="str">
            <v/>
          </cell>
          <cell r="BJ1407" t="str">
            <v/>
          </cell>
          <cell r="BK1407" t="str">
            <v/>
          </cell>
          <cell r="BL1407" t="str">
            <v/>
          </cell>
          <cell r="BM1407" t="str">
            <v/>
          </cell>
          <cell r="BN1407" t="str">
            <v/>
          </cell>
          <cell r="BO1407" t="str">
            <v/>
          </cell>
          <cell r="BP1407" t="str">
            <v/>
          </cell>
          <cell r="BQ1407" t="str">
            <v/>
          </cell>
          <cell r="BR1407" t="str">
            <v/>
          </cell>
          <cell r="BS1407" t="str">
            <v/>
          </cell>
          <cell r="BT1407" t="str">
            <v xml:space="preserve"> </v>
          </cell>
          <cell r="BU1407">
            <v>0</v>
          </cell>
        </row>
        <row r="1408">
          <cell r="BC1408" t="str">
            <v/>
          </cell>
          <cell r="BD1408" t="str">
            <v/>
          </cell>
          <cell r="BE1408" t="str">
            <v/>
          </cell>
          <cell r="BF1408" t="str">
            <v/>
          </cell>
          <cell r="BG1408" t="str">
            <v/>
          </cell>
          <cell r="BH1408" t="str">
            <v/>
          </cell>
          <cell r="BI1408" t="str">
            <v/>
          </cell>
          <cell r="BJ1408" t="str">
            <v/>
          </cell>
          <cell r="BK1408" t="str">
            <v/>
          </cell>
          <cell r="BL1408" t="str">
            <v/>
          </cell>
          <cell r="BM1408" t="str">
            <v/>
          </cell>
          <cell r="BN1408" t="str">
            <v/>
          </cell>
          <cell r="BO1408" t="str">
            <v/>
          </cell>
          <cell r="BP1408" t="str">
            <v/>
          </cell>
          <cell r="BQ1408" t="str">
            <v/>
          </cell>
          <cell r="BR1408" t="str">
            <v/>
          </cell>
          <cell r="BS1408" t="str">
            <v/>
          </cell>
          <cell r="BT1408" t="str">
            <v xml:space="preserve"> </v>
          </cell>
          <cell r="BU1408">
            <v>0</v>
          </cell>
        </row>
        <row r="1409">
          <cell r="BC1409" t="str">
            <v/>
          </cell>
          <cell r="BD1409" t="str">
            <v/>
          </cell>
          <cell r="BE1409" t="str">
            <v/>
          </cell>
          <cell r="BF1409" t="str">
            <v/>
          </cell>
          <cell r="BG1409" t="str">
            <v/>
          </cell>
          <cell r="BH1409" t="str">
            <v/>
          </cell>
          <cell r="BI1409" t="str">
            <v/>
          </cell>
          <cell r="BJ1409" t="str">
            <v/>
          </cell>
          <cell r="BK1409" t="str">
            <v/>
          </cell>
          <cell r="BL1409" t="str">
            <v/>
          </cell>
          <cell r="BM1409" t="str">
            <v/>
          </cell>
          <cell r="BN1409" t="str">
            <v/>
          </cell>
          <cell r="BO1409" t="str">
            <v/>
          </cell>
          <cell r="BP1409" t="str">
            <v/>
          </cell>
          <cell r="BQ1409" t="str">
            <v/>
          </cell>
          <cell r="BR1409" t="str">
            <v/>
          </cell>
          <cell r="BS1409" t="str">
            <v/>
          </cell>
          <cell r="BT1409" t="str">
            <v xml:space="preserve"> </v>
          </cell>
          <cell r="BU1409">
            <v>0</v>
          </cell>
        </row>
        <row r="1410">
          <cell r="BC1410" t="str">
            <v/>
          </cell>
          <cell r="BD1410" t="str">
            <v/>
          </cell>
          <cell r="BE1410" t="str">
            <v/>
          </cell>
          <cell r="BF1410" t="str">
            <v/>
          </cell>
          <cell r="BG1410" t="str">
            <v/>
          </cell>
          <cell r="BH1410" t="str">
            <v/>
          </cell>
          <cell r="BI1410" t="str">
            <v/>
          </cell>
          <cell r="BJ1410" t="str">
            <v/>
          </cell>
          <cell r="BK1410" t="str">
            <v/>
          </cell>
          <cell r="BL1410" t="str">
            <v/>
          </cell>
          <cell r="BM1410" t="str">
            <v/>
          </cell>
          <cell r="BN1410" t="str">
            <v/>
          </cell>
          <cell r="BO1410" t="str">
            <v/>
          </cell>
          <cell r="BP1410" t="str">
            <v/>
          </cell>
          <cell r="BQ1410" t="str">
            <v/>
          </cell>
          <cell r="BR1410" t="str">
            <v/>
          </cell>
          <cell r="BS1410" t="str">
            <v/>
          </cell>
          <cell r="BT1410" t="str">
            <v xml:space="preserve"> </v>
          </cell>
          <cell r="BU1410">
            <v>0</v>
          </cell>
        </row>
        <row r="1411">
          <cell r="BC1411" t="str">
            <v/>
          </cell>
          <cell r="BD1411" t="str">
            <v/>
          </cell>
          <cell r="BE1411" t="str">
            <v/>
          </cell>
          <cell r="BF1411" t="str">
            <v/>
          </cell>
          <cell r="BG1411" t="str">
            <v/>
          </cell>
          <cell r="BH1411" t="str">
            <v/>
          </cell>
          <cell r="BI1411" t="str">
            <v/>
          </cell>
          <cell r="BJ1411" t="str">
            <v/>
          </cell>
          <cell r="BK1411" t="str">
            <v/>
          </cell>
          <cell r="BL1411" t="str">
            <v/>
          </cell>
          <cell r="BM1411" t="str">
            <v/>
          </cell>
          <cell r="BN1411" t="str">
            <v/>
          </cell>
          <cell r="BO1411" t="str">
            <v/>
          </cell>
          <cell r="BP1411" t="str">
            <v/>
          </cell>
          <cell r="BQ1411" t="str">
            <v/>
          </cell>
          <cell r="BR1411" t="str">
            <v/>
          </cell>
          <cell r="BS1411" t="str">
            <v/>
          </cell>
          <cell r="BT1411" t="str">
            <v xml:space="preserve"> </v>
          </cell>
          <cell r="BU1411">
            <v>0</v>
          </cell>
        </row>
        <row r="1412">
          <cell r="BC1412" t="str">
            <v/>
          </cell>
          <cell r="BD1412" t="str">
            <v/>
          </cell>
          <cell r="BE1412" t="str">
            <v/>
          </cell>
          <cell r="BF1412" t="str">
            <v/>
          </cell>
          <cell r="BG1412" t="str">
            <v/>
          </cell>
          <cell r="BH1412" t="str">
            <v/>
          </cell>
          <cell r="BI1412" t="str">
            <v/>
          </cell>
          <cell r="BJ1412" t="str">
            <v/>
          </cell>
          <cell r="BK1412" t="str">
            <v/>
          </cell>
          <cell r="BL1412" t="str">
            <v/>
          </cell>
          <cell r="BM1412" t="str">
            <v/>
          </cell>
          <cell r="BN1412" t="str">
            <v/>
          </cell>
          <cell r="BO1412" t="str">
            <v/>
          </cell>
          <cell r="BP1412" t="str">
            <v/>
          </cell>
          <cell r="BQ1412" t="str">
            <v/>
          </cell>
          <cell r="BR1412" t="str">
            <v/>
          </cell>
          <cell r="BS1412" t="str">
            <v/>
          </cell>
          <cell r="BT1412" t="str">
            <v xml:space="preserve"> </v>
          </cell>
          <cell r="BU1412">
            <v>0</v>
          </cell>
        </row>
        <row r="1413">
          <cell r="BC1413" t="str">
            <v/>
          </cell>
          <cell r="BD1413" t="str">
            <v/>
          </cell>
          <cell r="BE1413" t="str">
            <v/>
          </cell>
          <cell r="BF1413" t="str">
            <v/>
          </cell>
          <cell r="BG1413" t="str">
            <v/>
          </cell>
          <cell r="BH1413" t="str">
            <v/>
          </cell>
          <cell r="BI1413" t="str">
            <v/>
          </cell>
          <cell r="BJ1413" t="str">
            <v/>
          </cell>
          <cell r="BK1413" t="str">
            <v/>
          </cell>
          <cell r="BL1413" t="str">
            <v/>
          </cell>
          <cell r="BM1413" t="str">
            <v/>
          </cell>
          <cell r="BN1413" t="str">
            <v/>
          </cell>
          <cell r="BO1413" t="str">
            <v/>
          </cell>
          <cell r="BP1413" t="str">
            <v/>
          </cell>
          <cell r="BQ1413" t="str">
            <v/>
          </cell>
          <cell r="BR1413" t="str">
            <v/>
          </cell>
          <cell r="BS1413" t="str">
            <v/>
          </cell>
          <cell r="BT1413" t="str">
            <v xml:space="preserve"> </v>
          </cell>
          <cell r="BU1413">
            <v>0</v>
          </cell>
        </row>
        <row r="1414">
          <cell r="BC1414" t="str">
            <v/>
          </cell>
          <cell r="BD1414" t="str">
            <v/>
          </cell>
          <cell r="BE1414" t="str">
            <v/>
          </cell>
          <cell r="BF1414" t="str">
            <v/>
          </cell>
          <cell r="BG1414" t="str">
            <v/>
          </cell>
          <cell r="BH1414" t="str">
            <v/>
          </cell>
          <cell r="BI1414" t="str">
            <v/>
          </cell>
          <cell r="BJ1414" t="str">
            <v/>
          </cell>
          <cell r="BK1414" t="str">
            <v/>
          </cell>
          <cell r="BL1414" t="str">
            <v/>
          </cell>
          <cell r="BM1414" t="str">
            <v/>
          </cell>
          <cell r="BN1414" t="str">
            <v/>
          </cell>
          <cell r="BO1414" t="str">
            <v/>
          </cell>
          <cell r="BP1414" t="str">
            <v/>
          </cell>
          <cell r="BQ1414" t="str">
            <v/>
          </cell>
          <cell r="BR1414" t="str">
            <v/>
          </cell>
          <cell r="BS1414" t="str">
            <v/>
          </cell>
          <cell r="BT1414" t="str">
            <v xml:space="preserve"> </v>
          </cell>
          <cell r="BU1414">
            <v>0</v>
          </cell>
        </row>
        <row r="1415">
          <cell r="BC1415" t="str">
            <v/>
          </cell>
          <cell r="BD1415" t="str">
            <v/>
          </cell>
          <cell r="BE1415" t="str">
            <v/>
          </cell>
          <cell r="BF1415" t="str">
            <v/>
          </cell>
          <cell r="BG1415" t="str">
            <v/>
          </cell>
          <cell r="BH1415" t="str">
            <v/>
          </cell>
          <cell r="BI1415" t="str">
            <v/>
          </cell>
          <cell r="BJ1415" t="str">
            <v/>
          </cell>
          <cell r="BK1415" t="str">
            <v/>
          </cell>
          <cell r="BL1415" t="str">
            <v/>
          </cell>
          <cell r="BM1415" t="str">
            <v/>
          </cell>
          <cell r="BN1415" t="str">
            <v/>
          </cell>
          <cell r="BO1415" t="str">
            <v/>
          </cell>
          <cell r="BP1415" t="str">
            <v/>
          </cell>
          <cell r="BQ1415" t="str">
            <v/>
          </cell>
          <cell r="BR1415" t="str">
            <v/>
          </cell>
          <cell r="BS1415" t="str">
            <v/>
          </cell>
          <cell r="BT1415" t="str">
            <v xml:space="preserve"> </v>
          </cell>
          <cell r="BU1415">
            <v>0</v>
          </cell>
        </row>
        <row r="1416">
          <cell r="BC1416" t="str">
            <v/>
          </cell>
          <cell r="BD1416" t="str">
            <v/>
          </cell>
          <cell r="BE1416" t="str">
            <v/>
          </cell>
          <cell r="BF1416" t="str">
            <v/>
          </cell>
          <cell r="BG1416" t="str">
            <v/>
          </cell>
          <cell r="BH1416" t="str">
            <v/>
          </cell>
          <cell r="BI1416" t="str">
            <v/>
          </cell>
          <cell r="BJ1416" t="str">
            <v/>
          </cell>
          <cell r="BK1416" t="str">
            <v/>
          </cell>
          <cell r="BL1416" t="str">
            <v/>
          </cell>
          <cell r="BM1416" t="str">
            <v/>
          </cell>
          <cell r="BN1416" t="str">
            <v/>
          </cell>
          <cell r="BO1416" t="str">
            <v/>
          </cell>
          <cell r="BP1416" t="str">
            <v/>
          </cell>
          <cell r="BQ1416" t="str">
            <v/>
          </cell>
          <cell r="BR1416" t="str">
            <v/>
          </cell>
          <cell r="BS1416" t="str">
            <v/>
          </cell>
          <cell r="BT1416" t="str">
            <v xml:space="preserve"> </v>
          </cell>
          <cell r="BU1416">
            <v>0</v>
          </cell>
        </row>
        <row r="1417">
          <cell r="BC1417" t="str">
            <v/>
          </cell>
          <cell r="BD1417" t="str">
            <v/>
          </cell>
          <cell r="BE1417" t="str">
            <v/>
          </cell>
          <cell r="BF1417" t="str">
            <v/>
          </cell>
          <cell r="BG1417" t="str">
            <v/>
          </cell>
          <cell r="BH1417" t="str">
            <v/>
          </cell>
          <cell r="BI1417" t="str">
            <v/>
          </cell>
          <cell r="BJ1417" t="str">
            <v/>
          </cell>
          <cell r="BK1417" t="str">
            <v/>
          </cell>
          <cell r="BL1417" t="str">
            <v/>
          </cell>
          <cell r="BM1417" t="str">
            <v/>
          </cell>
          <cell r="BN1417" t="str">
            <v/>
          </cell>
          <cell r="BO1417" t="str">
            <v/>
          </cell>
          <cell r="BP1417" t="str">
            <v/>
          </cell>
          <cell r="BQ1417" t="str">
            <v/>
          </cell>
          <cell r="BR1417" t="str">
            <v/>
          </cell>
          <cell r="BS1417" t="str">
            <v/>
          </cell>
          <cell r="BT1417" t="str">
            <v xml:space="preserve"> </v>
          </cell>
          <cell r="BU1417">
            <v>0</v>
          </cell>
        </row>
        <row r="1418">
          <cell r="BC1418" t="str">
            <v/>
          </cell>
          <cell r="BD1418" t="str">
            <v/>
          </cell>
          <cell r="BE1418" t="str">
            <v/>
          </cell>
          <cell r="BF1418" t="str">
            <v/>
          </cell>
          <cell r="BG1418" t="str">
            <v/>
          </cell>
          <cell r="BH1418" t="str">
            <v/>
          </cell>
          <cell r="BI1418" t="str">
            <v/>
          </cell>
          <cell r="BJ1418" t="str">
            <v/>
          </cell>
          <cell r="BK1418" t="str">
            <v/>
          </cell>
          <cell r="BL1418" t="str">
            <v/>
          </cell>
          <cell r="BM1418" t="str">
            <v/>
          </cell>
          <cell r="BN1418" t="str">
            <v/>
          </cell>
          <cell r="BO1418" t="str">
            <v/>
          </cell>
          <cell r="BP1418" t="str">
            <v/>
          </cell>
          <cell r="BQ1418" t="str">
            <v/>
          </cell>
          <cell r="BR1418" t="str">
            <v/>
          </cell>
          <cell r="BS1418" t="str">
            <v/>
          </cell>
          <cell r="BT1418" t="str">
            <v xml:space="preserve"> </v>
          </cell>
          <cell r="BU1418">
            <v>0</v>
          </cell>
        </row>
        <row r="1419">
          <cell r="BC1419" t="str">
            <v/>
          </cell>
          <cell r="BD1419" t="str">
            <v/>
          </cell>
          <cell r="BE1419" t="str">
            <v/>
          </cell>
          <cell r="BF1419" t="str">
            <v/>
          </cell>
          <cell r="BG1419" t="str">
            <v/>
          </cell>
          <cell r="BH1419" t="str">
            <v/>
          </cell>
          <cell r="BI1419" t="str">
            <v/>
          </cell>
          <cell r="BJ1419" t="str">
            <v/>
          </cell>
          <cell r="BK1419" t="str">
            <v/>
          </cell>
          <cell r="BL1419" t="str">
            <v/>
          </cell>
          <cell r="BM1419" t="str">
            <v/>
          </cell>
          <cell r="BN1419" t="str">
            <v/>
          </cell>
          <cell r="BO1419" t="str">
            <v/>
          </cell>
          <cell r="BP1419" t="str">
            <v/>
          </cell>
          <cell r="BQ1419" t="str">
            <v/>
          </cell>
          <cell r="BR1419" t="str">
            <v/>
          </cell>
          <cell r="BS1419" t="str">
            <v/>
          </cell>
          <cell r="BT1419" t="str">
            <v xml:space="preserve"> </v>
          </cell>
          <cell r="BU1419">
            <v>0</v>
          </cell>
        </row>
        <row r="1420">
          <cell r="BC1420" t="str">
            <v/>
          </cell>
          <cell r="BD1420" t="str">
            <v/>
          </cell>
          <cell r="BE1420" t="str">
            <v/>
          </cell>
          <cell r="BF1420" t="str">
            <v/>
          </cell>
          <cell r="BG1420" t="str">
            <v/>
          </cell>
          <cell r="BH1420" t="str">
            <v/>
          </cell>
          <cell r="BI1420" t="str">
            <v/>
          </cell>
          <cell r="BJ1420" t="str">
            <v/>
          </cell>
          <cell r="BK1420" t="str">
            <v/>
          </cell>
          <cell r="BL1420" t="str">
            <v/>
          </cell>
          <cell r="BM1420" t="str">
            <v/>
          </cell>
          <cell r="BN1420" t="str">
            <v/>
          </cell>
          <cell r="BO1420" t="str">
            <v/>
          </cell>
          <cell r="BP1420" t="str">
            <v/>
          </cell>
          <cell r="BQ1420" t="str">
            <v/>
          </cell>
          <cell r="BR1420" t="str">
            <v/>
          </cell>
          <cell r="BS1420" t="str">
            <v/>
          </cell>
          <cell r="BT1420" t="str">
            <v xml:space="preserve"> </v>
          </cell>
          <cell r="BU1420">
            <v>0</v>
          </cell>
        </row>
        <row r="1421">
          <cell r="BC1421" t="str">
            <v/>
          </cell>
          <cell r="BD1421" t="str">
            <v/>
          </cell>
          <cell r="BE1421" t="str">
            <v/>
          </cell>
          <cell r="BF1421" t="str">
            <v/>
          </cell>
          <cell r="BG1421" t="str">
            <v/>
          </cell>
          <cell r="BH1421" t="str">
            <v/>
          </cell>
          <cell r="BI1421" t="str">
            <v/>
          </cell>
          <cell r="BJ1421" t="str">
            <v/>
          </cell>
          <cell r="BK1421" t="str">
            <v/>
          </cell>
          <cell r="BL1421" t="str">
            <v/>
          </cell>
          <cell r="BM1421" t="str">
            <v/>
          </cell>
          <cell r="BN1421" t="str">
            <v/>
          </cell>
          <cell r="BO1421" t="str">
            <v/>
          </cell>
          <cell r="BP1421" t="str">
            <v/>
          </cell>
          <cell r="BQ1421" t="str">
            <v/>
          </cell>
          <cell r="BR1421" t="str">
            <v/>
          </cell>
          <cell r="BS1421" t="str">
            <v/>
          </cell>
          <cell r="BT1421" t="str">
            <v xml:space="preserve"> </v>
          </cell>
          <cell r="BU1421">
            <v>0</v>
          </cell>
        </row>
        <row r="1422">
          <cell r="BC1422" t="str">
            <v/>
          </cell>
          <cell r="BD1422" t="str">
            <v/>
          </cell>
          <cell r="BE1422" t="str">
            <v/>
          </cell>
          <cell r="BF1422" t="str">
            <v/>
          </cell>
          <cell r="BG1422" t="str">
            <v/>
          </cell>
          <cell r="BH1422" t="str">
            <v/>
          </cell>
          <cell r="BI1422" t="str">
            <v/>
          </cell>
          <cell r="BJ1422" t="str">
            <v/>
          </cell>
          <cell r="BK1422" t="str">
            <v/>
          </cell>
          <cell r="BL1422" t="str">
            <v/>
          </cell>
          <cell r="BM1422" t="str">
            <v/>
          </cell>
          <cell r="BN1422" t="str">
            <v/>
          </cell>
          <cell r="BO1422" t="str">
            <v/>
          </cell>
          <cell r="BP1422" t="str">
            <v/>
          </cell>
          <cell r="BQ1422" t="str">
            <v/>
          </cell>
          <cell r="BR1422" t="str">
            <v/>
          </cell>
          <cell r="BS1422" t="str">
            <v/>
          </cell>
          <cell r="BT1422" t="str">
            <v xml:space="preserve"> </v>
          </cell>
          <cell r="BU1422">
            <v>0</v>
          </cell>
        </row>
        <row r="1423">
          <cell r="BC1423" t="str">
            <v/>
          </cell>
          <cell r="BD1423" t="str">
            <v/>
          </cell>
          <cell r="BE1423" t="str">
            <v/>
          </cell>
          <cell r="BF1423" t="str">
            <v/>
          </cell>
          <cell r="BG1423" t="str">
            <v/>
          </cell>
          <cell r="BH1423" t="str">
            <v/>
          </cell>
          <cell r="BI1423" t="str">
            <v/>
          </cell>
          <cell r="BJ1423" t="str">
            <v/>
          </cell>
          <cell r="BK1423" t="str">
            <v/>
          </cell>
          <cell r="BL1423" t="str">
            <v/>
          </cell>
          <cell r="BM1423" t="str">
            <v/>
          </cell>
          <cell r="BN1423" t="str">
            <v/>
          </cell>
          <cell r="BO1423" t="str">
            <v/>
          </cell>
          <cell r="BP1423" t="str">
            <v/>
          </cell>
          <cell r="BQ1423" t="str">
            <v/>
          </cell>
          <cell r="BR1423" t="str">
            <v/>
          </cell>
          <cell r="BS1423" t="str">
            <v/>
          </cell>
          <cell r="BT1423" t="str">
            <v xml:space="preserve"> </v>
          </cell>
          <cell r="BU1423">
            <v>0</v>
          </cell>
        </row>
        <row r="1424">
          <cell r="BC1424" t="str">
            <v/>
          </cell>
          <cell r="BD1424" t="str">
            <v/>
          </cell>
          <cell r="BE1424" t="str">
            <v/>
          </cell>
          <cell r="BF1424" t="str">
            <v/>
          </cell>
          <cell r="BG1424" t="str">
            <v/>
          </cell>
          <cell r="BH1424" t="str">
            <v/>
          </cell>
          <cell r="BI1424" t="str">
            <v/>
          </cell>
          <cell r="BJ1424" t="str">
            <v/>
          </cell>
          <cell r="BK1424" t="str">
            <v/>
          </cell>
          <cell r="BL1424" t="str">
            <v/>
          </cell>
          <cell r="BM1424" t="str">
            <v/>
          </cell>
          <cell r="BN1424" t="str">
            <v/>
          </cell>
          <cell r="BO1424" t="str">
            <v/>
          </cell>
          <cell r="BP1424" t="str">
            <v/>
          </cell>
          <cell r="BQ1424" t="str">
            <v/>
          </cell>
          <cell r="BR1424" t="str">
            <v/>
          </cell>
          <cell r="BS1424" t="str">
            <v/>
          </cell>
          <cell r="BT1424" t="str">
            <v xml:space="preserve"> </v>
          </cell>
          <cell r="BU1424">
            <v>0</v>
          </cell>
        </row>
        <row r="1425">
          <cell r="BC1425" t="str">
            <v/>
          </cell>
          <cell r="BD1425" t="str">
            <v/>
          </cell>
          <cell r="BE1425" t="str">
            <v/>
          </cell>
          <cell r="BF1425" t="str">
            <v/>
          </cell>
          <cell r="BG1425" t="str">
            <v/>
          </cell>
          <cell r="BH1425" t="str">
            <v/>
          </cell>
          <cell r="BI1425" t="str">
            <v/>
          </cell>
          <cell r="BJ1425" t="str">
            <v/>
          </cell>
          <cell r="BK1425" t="str">
            <v/>
          </cell>
          <cell r="BL1425" t="str">
            <v/>
          </cell>
          <cell r="BM1425" t="str">
            <v/>
          </cell>
          <cell r="BN1425" t="str">
            <v/>
          </cell>
          <cell r="BO1425" t="str">
            <v/>
          </cell>
          <cell r="BP1425" t="str">
            <v/>
          </cell>
          <cell r="BQ1425" t="str">
            <v/>
          </cell>
          <cell r="BR1425" t="str">
            <v/>
          </cell>
          <cell r="BS1425" t="str">
            <v/>
          </cell>
          <cell r="BT1425" t="str">
            <v xml:space="preserve"> </v>
          </cell>
          <cell r="BU1425">
            <v>0</v>
          </cell>
        </row>
        <row r="1426">
          <cell r="BC1426" t="str">
            <v/>
          </cell>
          <cell r="BD1426" t="str">
            <v/>
          </cell>
          <cell r="BE1426" t="str">
            <v/>
          </cell>
          <cell r="BF1426" t="str">
            <v/>
          </cell>
          <cell r="BG1426" t="str">
            <v/>
          </cell>
          <cell r="BH1426" t="str">
            <v/>
          </cell>
          <cell r="BI1426" t="str">
            <v/>
          </cell>
          <cell r="BJ1426" t="str">
            <v/>
          </cell>
          <cell r="BK1426" t="str">
            <v/>
          </cell>
          <cell r="BL1426" t="str">
            <v/>
          </cell>
          <cell r="BM1426" t="str">
            <v/>
          </cell>
          <cell r="BN1426" t="str">
            <v/>
          </cell>
          <cell r="BO1426" t="str">
            <v/>
          </cell>
          <cell r="BP1426" t="str">
            <v/>
          </cell>
          <cell r="BQ1426" t="str">
            <v/>
          </cell>
          <cell r="BR1426" t="str">
            <v/>
          </cell>
          <cell r="BS1426" t="str">
            <v/>
          </cell>
          <cell r="BT1426" t="str">
            <v xml:space="preserve"> </v>
          </cell>
          <cell r="BU1426">
            <v>0</v>
          </cell>
        </row>
        <row r="1427">
          <cell r="BC1427" t="str">
            <v/>
          </cell>
          <cell r="BD1427" t="str">
            <v/>
          </cell>
          <cell r="BE1427" t="str">
            <v/>
          </cell>
          <cell r="BF1427" t="str">
            <v/>
          </cell>
          <cell r="BG1427" t="str">
            <v/>
          </cell>
          <cell r="BH1427" t="str">
            <v/>
          </cell>
          <cell r="BI1427" t="str">
            <v/>
          </cell>
          <cell r="BJ1427" t="str">
            <v/>
          </cell>
          <cell r="BK1427" t="str">
            <v/>
          </cell>
          <cell r="BL1427" t="str">
            <v/>
          </cell>
          <cell r="BM1427" t="str">
            <v/>
          </cell>
          <cell r="BN1427" t="str">
            <v/>
          </cell>
          <cell r="BO1427" t="str">
            <v/>
          </cell>
          <cell r="BP1427" t="str">
            <v/>
          </cell>
          <cell r="BQ1427" t="str">
            <v/>
          </cell>
          <cell r="BR1427" t="str">
            <v/>
          </cell>
          <cell r="BS1427" t="str">
            <v/>
          </cell>
          <cell r="BT1427" t="str">
            <v xml:space="preserve"> </v>
          </cell>
          <cell r="BU1427">
            <v>0</v>
          </cell>
        </row>
        <row r="1428">
          <cell r="BC1428" t="str">
            <v/>
          </cell>
          <cell r="BD1428" t="str">
            <v/>
          </cell>
          <cell r="BE1428" t="str">
            <v/>
          </cell>
          <cell r="BF1428" t="str">
            <v/>
          </cell>
          <cell r="BG1428" t="str">
            <v/>
          </cell>
          <cell r="BH1428" t="str">
            <v/>
          </cell>
          <cell r="BI1428" t="str">
            <v/>
          </cell>
          <cell r="BJ1428" t="str">
            <v/>
          </cell>
          <cell r="BK1428" t="str">
            <v/>
          </cell>
          <cell r="BL1428" t="str">
            <v/>
          </cell>
          <cell r="BM1428" t="str">
            <v/>
          </cell>
          <cell r="BN1428" t="str">
            <v/>
          </cell>
          <cell r="BO1428" t="str">
            <v/>
          </cell>
          <cell r="BP1428" t="str">
            <v/>
          </cell>
          <cell r="BQ1428" t="str">
            <v/>
          </cell>
          <cell r="BR1428" t="str">
            <v/>
          </cell>
          <cell r="BS1428" t="str">
            <v/>
          </cell>
          <cell r="BT1428" t="str">
            <v xml:space="preserve"> </v>
          </cell>
          <cell r="BU1428">
            <v>0</v>
          </cell>
        </row>
        <row r="1429">
          <cell r="BC1429" t="str">
            <v/>
          </cell>
          <cell r="BD1429" t="str">
            <v/>
          </cell>
          <cell r="BE1429" t="str">
            <v/>
          </cell>
          <cell r="BF1429" t="str">
            <v/>
          </cell>
          <cell r="BG1429" t="str">
            <v/>
          </cell>
          <cell r="BH1429" t="str">
            <v/>
          </cell>
          <cell r="BI1429" t="str">
            <v/>
          </cell>
          <cell r="BJ1429" t="str">
            <v/>
          </cell>
          <cell r="BK1429" t="str">
            <v/>
          </cell>
          <cell r="BL1429" t="str">
            <v/>
          </cell>
          <cell r="BM1429" t="str">
            <v/>
          </cell>
          <cell r="BN1429" t="str">
            <v/>
          </cell>
          <cell r="BO1429" t="str">
            <v/>
          </cell>
          <cell r="BP1429" t="str">
            <v/>
          </cell>
          <cell r="BQ1429" t="str">
            <v/>
          </cell>
          <cell r="BR1429" t="str">
            <v/>
          </cell>
          <cell r="BS1429" t="str">
            <v/>
          </cell>
          <cell r="BT1429" t="str">
            <v xml:space="preserve"> </v>
          </cell>
          <cell r="BU1429">
            <v>0</v>
          </cell>
        </row>
        <row r="1430">
          <cell r="BC1430" t="str">
            <v/>
          </cell>
          <cell r="BD1430" t="str">
            <v/>
          </cell>
          <cell r="BE1430" t="str">
            <v/>
          </cell>
          <cell r="BF1430" t="str">
            <v/>
          </cell>
          <cell r="BG1430" t="str">
            <v/>
          </cell>
          <cell r="BH1430" t="str">
            <v/>
          </cell>
          <cell r="BI1430" t="str">
            <v/>
          </cell>
          <cell r="BJ1430" t="str">
            <v/>
          </cell>
          <cell r="BK1430" t="str">
            <v/>
          </cell>
          <cell r="BL1430" t="str">
            <v/>
          </cell>
          <cell r="BM1430" t="str">
            <v/>
          </cell>
          <cell r="BN1430" t="str">
            <v/>
          </cell>
          <cell r="BO1430" t="str">
            <v/>
          </cell>
          <cell r="BP1430" t="str">
            <v/>
          </cell>
          <cell r="BQ1430" t="str">
            <v/>
          </cell>
          <cell r="BR1430" t="str">
            <v/>
          </cell>
          <cell r="BS1430" t="str">
            <v/>
          </cell>
          <cell r="BT1430" t="str">
            <v xml:space="preserve"> </v>
          </cell>
          <cell r="BU1430">
            <v>0</v>
          </cell>
        </row>
        <row r="1431">
          <cell r="BC1431" t="str">
            <v/>
          </cell>
          <cell r="BD1431" t="str">
            <v/>
          </cell>
          <cell r="BE1431" t="str">
            <v/>
          </cell>
          <cell r="BF1431" t="str">
            <v/>
          </cell>
          <cell r="BG1431" t="str">
            <v/>
          </cell>
          <cell r="BH1431" t="str">
            <v/>
          </cell>
          <cell r="BI1431" t="str">
            <v/>
          </cell>
          <cell r="BJ1431" t="str">
            <v/>
          </cell>
          <cell r="BK1431" t="str">
            <v/>
          </cell>
          <cell r="BL1431" t="str">
            <v/>
          </cell>
          <cell r="BM1431" t="str">
            <v/>
          </cell>
          <cell r="BN1431" t="str">
            <v/>
          </cell>
          <cell r="BO1431" t="str">
            <v/>
          </cell>
          <cell r="BP1431" t="str">
            <v/>
          </cell>
          <cell r="BQ1431" t="str">
            <v/>
          </cell>
          <cell r="BR1431" t="str">
            <v/>
          </cell>
          <cell r="BS1431" t="str">
            <v/>
          </cell>
          <cell r="BT1431" t="str">
            <v xml:space="preserve"> </v>
          </cell>
          <cell r="BU1431">
            <v>0</v>
          </cell>
        </row>
        <row r="1432">
          <cell r="BC1432" t="str">
            <v/>
          </cell>
          <cell r="BD1432" t="str">
            <v/>
          </cell>
          <cell r="BE1432" t="str">
            <v/>
          </cell>
          <cell r="BF1432" t="str">
            <v/>
          </cell>
          <cell r="BG1432" t="str">
            <v/>
          </cell>
          <cell r="BH1432" t="str">
            <v/>
          </cell>
          <cell r="BI1432" t="str">
            <v/>
          </cell>
          <cell r="BJ1432" t="str">
            <v/>
          </cell>
          <cell r="BK1432" t="str">
            <v/>
          </cell>
          <cell r="BL1432" t="str">
            <v/>
          </cell>
          <cell r="BM1432" t="str">
            <v/>
          </cell>
          <cell r="BN1432" t="str">
            <v/>
          </cell>
          <cell r="BO1432" t="str">
            <v/>
          </cell>
          <cell r="BP1432" t="str">
            <v/>
          </cell>
          <cell r="BQ1432" t="str">
            <v/>
          </cell>
          <cell r="BR1432" t="str">
            <v/>
          </cell>
          <cell r="BS1432" t="str">
            <v/>
          </cell>
          <cell r="BT1432" t="str">
            <v xml:space="preserve"> </v>
          </cell>
          <cell r="BU1432">
            <v>0</v>
          </cell>
        </row>
        <row r="1433">
          <cell r="BC1433" t="str">
            <v/>
          </cell>
          <cell r="BD1433" t="str">
            <v/>
          </cell>
          <cell r="BE1433" t="str">
            <v/>
          </cell>
          <cell r="BF1433" t="str">
            <v/>
          </cell>
          <cell r="BG1433" t="str">
            <v/>
          </cell>
          <cell r="BH1433" t="str">
            <v/>
          </cell>
          <cell r="BI1433" t="str">
            <v/>
          </cell>
          <cell r="BJ1433" t="str">
            <v/>
          </cell>
          <cell r="BK1433" t="str">
            <v/>
          </cell>
          <cell r="BL1433" t="str">
            <v/>
          </cell>
          <cell r="BM1433" t="str">
            <v/>
          </cell>
          <cell r="BN1433" t="str">
            <v/>
          </cell>
          <cell r="BO1433" t="str">
            <v/>
          </cell>
          <cell r="BP1433" t="str">
            <v/>
          </cell>
          <cell r="BQ1433" t="str">
            <v/>
          </cell>
          <cell r="BR1433" t="str">
            <v/>
          </cell>
          <cell r="BS1433" t="str">
            <v/>
          </cell>
          <cell r="BT1433" t="str">
            <v xml:space="preserve"> </v>
          </cell>
          <cell r="BU1433">
            <v>0</v>
          </cell>
        </row>
        <row r="1434">
          <cell r="BC1434" t="str">
            <v/>
          </cell>
          <cell r="BD1434" t="str">
            <v/>
          </cell>
          <cell r="BE1434" t="str">
            <v/>
          </cell>
          <cell r="BF1434" t="str">
            <v/>
          </cell>
          <cell r="BG1434" t="str">
            <v/>
          </cell>
          <cell r="BH1434" t="str">
            <v/>
          </cell>
          <cell r="BI1434" t="str">
            <v/>
          </cell>
          <cell r="BJ1434" t="str">
            <v/>
          </cell>
          <cell r="BK1434" t="str">
            <v/>
          </cell>
          <cell r="BL1434" t="str">
            <v/>
          </cell>
          <cell r="BM1434" t="str">
            <v/>
          </cell>
          <cell r="BN1434" t="str">
            <v/>
          </cell>
          <cell r="BO1434" t="str">
            <v/>
          </cell>
          <cell r="BP1434" t="str">
            <v/>
          </cell>
          <cell r="BQ1434" t="str">
            <v/>
          </cell>
          <cell r="BR1434" t="str">
            <v/>
          </cell>
          <cell r="BS1434" t="str">
            <v/>
          </cell>
          <cell r="BT1434" t="str">
            <v xml:space="preserve"> </v>
          </cell>
          <cell r="BU1434">
            <v>0</v>
          </cell>
        </row>
        <row r="1435">
          <cell r="BC1435" t="str">
            <v/>
          </cell>
          <cell r="BD1435" t="str">
            <v/>
          </cell>
          <cell r="BE1435" t="str">
            <v/>
          </cell>
          <cell r="BF1435" t="str">
            <v/>
          </cell>
          <cell r="BG1435" t="str">
            <v/>
          </cell>
          <cell r="BH1435" t="str">
            <v/>
          </cell>
          <cell r="BI1435" t="str">
            <v/>
          </cell>
          <cell r="BJ1435" t="str">
            <v/>
          </cell>
          <cell r="BK1435" t="str">
            <v/>
          </cell>
          <cell r="BL1435" t="str">
            <v/>
          </cell>
          <cell r="BM1435" t="str">
            <v/>
          </cell>
          <cell r="BN1435" t="str">
            <v/>
          </cell>
          <cell r="BO1435" t="str">
            <v/>
          </cell>
          <cell r="BP1435" t="str">
            <v/>
          </cell>
          <cell r="BQ1435" t="str">
            <v/>
          </cell>
          <cell r="BR1435" t="str">
            <v/>
          </cell>
          <cell r="BS1435" t="str">
            <v/>
          </cell>
          <cell r="BT1435" t="str">
            <v xml:space="preserve"> </v>
          </cell>
          <cell r="BU1435">
            <v>0</v>
          </cell>
        </row>
        <row r="1436">
          <cell r="BC1436" t="str">
            <v/>
          </cell>
          <cell r="BD1436" t="str">
            <v/>
          </cell>
          <cell r="BE1436" t="str">
            <v/>
          </cell>
          <cell r="BF1436" t="str">
            <v/>
          </cell>
          <cell r="BG1436" t="str">
            <v/>
          </cell>
          <cell r="BH1436" t="str">
            <v/>
          </cell>
          <cell r="BI1436" t="str">
            <v/>
          </cell>
          <cell r="BJ1436" t="str">
            <v/>
          </cell>
          <cell r="BK1436" t="str">
            <v/>
          </cell>
          <cell r="BL1436" t="str">
            <v/>
          </cell>
          <cell r="BM1436" t="str">
            <v/>
          </cell>
          <cell r="BN1436" t="str">
            <v/>
          </cell>
          <cell r="BO1436" t="str">
            <v/>
          </cell>
          <cell r="BP1436" t="str">
            <v/>
          </cell>
          <cell r="BQ1436" t="str">
            <v/>
          </cell>
          <cell r="BR1436" t="str">
            <v/>
          </cell>
          <cell r="BS1436" t="str">
            <v/>
          </cell>
          <cell r="BT1436" t="str">
            <v xml:space="preserve"> </v>
          </cell>
          <cell r="BU1436">
            <v>0</v>
          </cell>
        </row>
        <row r="1437">
          <cell r="BC1437" t="str">
            <v/>
          </cell>
          <cell r="BD1437" t="str">
            <v/>
          </cell>
          <cell r="BE1437" t="str">
            <v/>
          </cell>
          <cell r="BF1437" t="str">
            <v/>
          </cell>
          <cell r="BG1437" t="str">
            <v/>
          </cell>
          <cell r="BH1437" t="str">
            <v/>
          </cell>
          <cell r="BI1437" t="str">
            <v/>
          </cell>
          <cell r="BJ1437" t="str">
            <v/>
          </cell>
          <cell r="BK1437" t="str">
            <v/>
          </cell>
          <cell r="BL1437" t="str">
            <v/>
          </cell>
          <cell r="BM1437" t="str">
            <v/>
          </cell>
          <cell r="BN1437" t="str">
            <v/>
          </cell>
          <cell r="BO1437" t="str">
            <v/>
          </cell>
          <cell r="BP1437" t="str">
            <v/>
          </cell>
          <cell r="BQ1437" t="str">
            <v/>
          </cell>
          <cell r="BR1437" t="str">
            <v/>
          </cell>
          <cell r="BS1437" t="str">
            <v/>
          </cell>
          <cell r="BT1437" t="str">
            <v xml:space="preserve"> </v>
          </cell>
          <cell r="BU1437">
            <v>0</v>
          </cell>
        </row>
        <row r="1438">
          <cell r="BC1438" t="str">
            <v/>
          </cell>
          <cell r="BD1438" t="str">
            <v/>
          </cell>
          <cell r="BE1438" t="str">
            <v/>
          </cell>
          <cell r="BF1438" t="str">
            <v/>
          </cell>
          <cell r="BG1438" t="str">
            <v/>
          </cell>
          <cell r="BH1438" t="str">
            <v/>
          </cell>
          <cell r="BI1438" t="str">
            <v/>
          </cell>
          <cell r="BJ1438" t="str">
            <v/>
          </cell>
          <cell r="BK1438" t="str">
            <v/>
          </cell>
          <cell r="BL1438" t="str">
            <v/>
          </cell>
          <cell r="BM1438" t="str">
            <v/>
          </cell>
          <cell r="BN1438" t="str">
            <v/>
          </cell>
          <cell r="BO1438" t="str">
            <v/>
          </cell>
          <cell r="BP1438" t="str">
            <v/>
          </cell>
          <cell r="BQ1438" t="str">
            <v/>
          </cell>
          <cell r="BR1438" t="str">
            <v/>
          </cell>
          <cell r="BS1438" t="str">
            <v/>
          </cell>
          <cell r="BT1438" t="str">
            <v xml:space="preserve"> </v>
          </cell>
          <cell r="BU1438">
            <v>0</v>
          </cell>
        </row>
        <row r="1439">
          <cell r="BC1439" t="str">
            <v/>
          </cell>
          <cell r="BD1439" t="str">
            <v/>
          </cell>
          <cell r="BE1439" t="str">
            <v/>
          </cell>
          <cell r="BF1439" t="str">
            <v/>
          </cell>
          <cell r="BG1439" t="str">
            <v/>
          </cell>
          <cell r="BH1439" t="str">
            <v/>
          </cell>
          <cell r="BI1439" t="str">
            <v/>
          </cell>
          <cell r="BJ1439" t="str">
            <v/>
          </cell>
          <cell r="BK1439" t="str">
            <v/>
          </cell>
          <cell r="BL1439" t="str">
            <v/>
          </cell>
          <cell r="BM1439" t="str">
            <v/>
          </cell>
          <cell r="BN1439" t="str">
            <v/>
          </cell>
          <cell r="BO1439" t="str">
            <v/>
          </cell>
          <cell r="BP1439" t="str">
            <v/>
          </cell>
          <cell r="BQ1439" t="str">
            <v/>
          </cell>
          <cell r="BR1439" t="str">
            <v/>
          </cell>
          <cell r="BS1439" t="str">
            <v/>
          </cell>
          <cell r="BT1439" t="str">
            <v xml:space="preserve"> </v>
          </cell>
          <cell r="BU1439">
            <v>0</v>
          </cell>
        </row>
        <row r="1440">
          <cell r="BC1440" t="str">
            <v/>
          </cell>
          <cell r="BD1440" t="str">
            <v/>
          </cell>
          <cell r="BE1440" t="str">
            <v/>
          </cell>
          <cell r="BF1440" t="str">
            <v/>
          </cell>
          <cell r="BG1440" t="str">
            <v/>
          </cell>
          <cell r="BH1440" t="str">
            <v/>
          </cell>
          <cell r="BI1440" t="str">
            <v/>
          </cell>
          <cell r="BJ1440" t="str">
            <v/>
          </cell>
          <cell r="BK1440" t="str">
            <v/>
          </cell>
          <cell r="BL1440" t="str">
            <v/>
          </cell>
          <cell r="BM1440" t="str">
            <v/>
          </cell>
          <cell r="BN1440" t="str">
            <v/>
          </cell>
          <cell r="BO1440" t="str">
            <v/>
          </cell>
          <cell r="BP1440" t="str">
            <v/>
          </cell>
          <cell r="BQ1440" t="str">
            <v/>
          </cell>
          <cell r="BR1440" t="str">
            <v/>
          </cell>
          <cell r="BS1440" t="str">
            <v/>
          </cell>
          <cell r="BT1440" t="str">
            <v xml:space="preserve"> </v>
          </cell>
          <cell r="BU1440">
            <v>0</v>
          </cell>
        </row>
        <row r="1441">
          <cell r="BC1441" t="str">
            <v/>
          </cell>
          <cell r="BD1441" t="str">
            <v/>
          </cell>
          <cell r="BE1441" t="str">
            <v/>
          </cell>
          <cell r="BF1441" t="str">
            <v/>
          </cell>
          <cell r="BG1441" t="str">
            <v/>
          </cell>
          <cell r="BH1441" t="str">
            <v/>
          </cell>
          <cell r="BI1441" t="str">
            <v/>
          </cell>
          <cell r="BJ1441" t="str">
            <v/>
          </cell>
          <cell r="BK1441" t="str">
            <v/>
          </cell>
          <cell r="BL1441" t="str">
            <v/>
          </cell>
          <cell r="BM1441" t="str">
            <v/>
          </cell>
          <cell r="BN1441" t="str">
            <v/>
          </cell>
          <cell r="BO1441" t="str">
            <v/>
          </cell>
          <cell r="BP1441" t="str">
            <v/>
          </cell>
          <cell r="BQ1441" t="str">
            <v/>
          </cell>
          <cell r="BR1441" t="str">
            <v/>
          </cell>
          <cell r="BS1441" t="str">
            <v/>
          </cell>
          <cell r="BT1441" t="str">
            <v xml:space="preserve"> </v>
          </cell>
          <cell r="BU1441">
            <v>0</v>
          </cell>
        </row>
        <row r="1442">
          <cell r="BC1442" t="str">
            <v/>
          </cell>
          <cell r="BD1442" t="str">
            <v/>
          </cell>
          <cell r="BE1442" t="str">
            <v/>
          </cell>
          <cell r="BF1442" t="str">
            <v/>
          </cell>
          <cell r="BG1442" t="str">
            <v/>
          </cell>
          <cell r="BH1442" t="str">
            <v/>
          </cell>
          <cell r="BI1442" t="str">
            <v/>
          </cell>
          <cell r="BJ1442" t="str">
            <v/>
          </cell>
          <cell r="BK1442" t="str">
            <v/>
          </cell>
          <cell r="BL1442" t="str">
            <v/>
          </cell>
          <cell r="BM1442" t="str">
            <v/>
          </cell>
          <cell r="BN1442" t="str">
            <v/>
          </cell>
          <cell r="BO1442" t="str">
            <v/>
          </cell>
          <cell r="BP1442" t="str">
            <v/>
          </cell>
          <cell r="BQ1442" t="str">
            <v/>
          </cell>
          <cell r="BR1442" t="str">
            <v/>
          </cell>
          <cell r="BS1442" t="str">
            <v/>
          </cell>
          <cell r="BT1442" t="str">
            <v xml:space="preserve"> </v>
          </cell>
          <cell r="BU1442">
            <v>0</v>
          </cell>
        </row>
        <row r="1443">
          <cell r="BC1443" t="str">
            <v/>
          </cell>
          <cell r="BD1443" t="str">
            <v/>
          </cell>
          <cell r="BE1443" t="str">
            <v/>
          </cell>
          <cell r="BF1443" t="str">
            <v/>
          </cell>
          <cell r="BG1443" t="str">
            <v/>
          </cell>
          <cell r="BH1443" t="str">
            <v/>
          </cell>
          <cell r="BI1443" t="str">
            <v/>
          </cell>
          <cell r="BJ1443" t="str">
            <v/>
          </cell>
          <cell r="BK1443" t="str">
            <v/>
          </cell>
          <cell r="BL1443" t="str">
            <v/>
          </cell>
          <cell r="BM1443" t="str">
            <v/>
          </cell>
          <cell r="BN1443" t="str">
            <v/>
          </cell>
          <cell r="BO1443" t="str">
            <v/>
          </cell>
          <cell r="BP1443" t="str">
            <v/>
          </cell>
          <cell r="BQ1443" t="str">
            <v/>
          </cell>
          <cell r="BR1443" t="str">
            <v/>
          </cell>
          <cell r="BS1443" t="str">
            <v/>
          </cell>
          <cell r="BT1443" t="str">
            <v xml:space="preserve"> </v>
          </cell>
          <cell r="BU1443">
            <v>0</v>
          </cell>
        </row>
        <row r="1444">
          <cell r="BC1444" t="str">
            <v/>
          </cell>
          <cell r="BD1444" t="str">
            <v/>
          </cell>
          <cell r="BE1444" t="str">
            <v/>
          </cell>
          <cell r="BF1444" t="str">
            <v/>
          </cell>
          <cell r="BG1444" t="str">
            <v/>
          </cell>
          <cell r="BH1444" t="str">
            <v/>
          </cell>
          <cell r="BI1444" t="str">
            <v/>
          </cell>
          <cell r="BJ1444" t="str">
            <v/>
          </cell>
          <cell r="BK1444" t="str">
            <v/>
          </cell>
          <cell r="BL1444" t="str">
            <v/>
          </cell>
          <cell r="BM1444" t="str">
            <v/>
          </cell>
          <cell r="BN1444" t="str">
            <v/>
          </cell>
          <cell r="BO1444" t="str">
            <v/>
          </cell>
          <cell r="BP1444" t="str">
            <v/>
          </cell>
          <cell r="BQ1444" t="str">
            <v/>
          </cell>
          <cell r="BR1444" t="str">
            <v/>
          </cell>
          <cell r="BS1444" t="str">
            <v/>
          </cell>
          <cell r="BT1444" t="str">
            <v xml:space="preserve"> </v>
          </cell>
          <cell r="BU1444">
            <v>0</v>
          </cell>
        </row>
        <row r="1445">
          <cell r="BC1445" t="str">
            <v/>
          </cell>
          <cell r="BD1445" t="str">
            <v/>
          </cell>
          <cell r="BE1445" t="str">
            <v/>
          </cell>
          <cell r="BF1445" t="str">
            <v/>
          </cell>
          <cell r="BG1445" t="str">
            <v/>
          </cell>
          <cell r="BH1445" t="str">
            <v/>
          </cell>
          <cell r="BI1445" t="str">
            <v/>
          </cell>
          <cell r="BJ1445" t="str">
            <v/>
          </cell>
          <cell r="BK1445" t="str">
            <v/>
          </cell>
          <cell r="BL1445" t="str">
            <v/>
          </cell>
          <cell r="BM1445" t="str">
            <v/>
          </cell>
          <cell r="BN1445" t="str">
            <v/>
          </cell>
          <cell r="BO1445" t="str">
            <v/>
          </cell>
          <cell r="BP1445" t="str">
            <v/>
          </cell>
          <cell r="BQ1445" t="str">
            <v/>
          </cell>
          <cell r="BR1445" t="str">
            <v/>
          </cell>
          <cell r="BS1445" t="str">
            <v/>
          </cell>
          <cell r="BT1445" t="str">
            <v xml:space="preserve"> </v>
          </cell>
          <cell r="BU1445">
            <v>0</v>
          </cell>
        </row>
        <row r="1446">
          <cell r="BC1446" t="str">
            <v/>
          </cell>
          <cell r="BD1446" t="str">
            <v/>
          </cell>
          <cell r="BE1446" t="str">
            <v/>
          </cell>
          <cell r="BF1446" t="str">
            <v/>
          </cell>
          <cell r="BG1446" t="str">
            <v/>
          </cell>
          <cell r="BH1446" t="str">
            <v/>
          </cell>
          <cell r="BI1446" t="str">
            <v/>
          </cell>
          <cell r="BJ1446" t="str">
            <v/>
          </cell>
          <cell r="BK1446" t="str">
            <v/>
          </cell>
          <cell r="BL1446" t="str">
            <v/>
          </cell>
          <cell r="BM1446" t="str">
            <v/>
          </cell>
          <cell r="BN1446" t="str">
            <v/>
          </cell>
          <cell r="BO1446" t="str">
            <v/>
          </cell>
          <cell r="BP1446" t="str">
            <v/>
          </cell>
          <cell r="BQ1446" t="str">
            <v/>
          </cell>
          <cell r="BR1446" t="str">
            <v/>
          </cell>
          <cell r="BS1446" t="str">
            <v/>
          </cell>
          <cell r="BT1446" t="str">
            <v xml:space="preserve"> </v>
          </cell>
          <cell r="BU1446">
            <v>0</v>
          </cell>
        </row>
        <row r="1447">
          <cell r="BC1447" t="str">
            <v/>
          </cell>
          <cell r="BD1447" t="str">
            <v/>
          </cell>
          <cell r="BE1447" t="str">
            <v/>
          </cell>
          <cell r="BF1447" t="str">
            <v/>
          </cell>
          <cell r="BG1447" t="str">
            <v/>
          </cell>
          <cell r="BH1447" t="str">
            <v/>
          </cell>
          <cell r="BI1447" t="str">
            <v/>
          </cell>
          <cell r="BJ1447" t="str">
            <v/>
          </cell>
          <cell r="BK1447" t="str">
            <v/>
          </cell>
          <cell r="BL1447" t="str">
            <v/>
          </cell>
          <cell r="BM1447" t="str">
            <v/>
          </cell>
          <cell r="BN1447" t="str">
            <v/>
          </cell>
          <cell r="BO1447" t="str">
            <v/>
          </cell>
          <cell r="BP1447" t="str">
            <v/>
          </cell>
          <cell r="BQ1447" t="str">
            <v/>
          </cell>
          <cell r="BR1447" t="str">
            <v/>
          </cell>
          <cell r="BS1447" t="str">
            <v/>
          </cell>
          <cell r="BT1447" t="str">
            <v xml:space="preserve"> </v>
          </cell>
          <cell r="BU1447">
            <v>0</v>
          </cell>
        </row>
        <row r="1448">
          <cell r="BC1448" t="str">
            <v/>
          </cell>
          <cell r="BD1448" t="str">
            <v/>
          </cell>
          <cell r="BE1448" t="str">
            <v/>
          </cell>
          <cell r="BF1448" t="str">
            <v/>
          </cell>
          <cell r="BG1448" t="str">
            <v/>
          </cell>
          <cell r="BH1448" t="str">
            <v/>
          </cell>
          <cell r="BI1448" t="str">
            <v/>
          </cell>
          <cell r="BJ1448" t="str">
            <v/>
          </cell>
          <cell r="BK1448" t="str">
            <v/>
          </cell>
          <cell r="BL1448" t="str">
            <v/>
          </cell>
          <cell r="BM1448" t="str">
            <v/>
          </cell>
          <cell r="BN1448" t="str">
            <v/>
          </cell>
          <cell r="BO1448" t="str">
            <v/>
          </cell>
          <cell r="BP1448" t="str">
            <v/>
          </cell>
          <cell r="BQ1448" t="str">
            <v/>
          </cell>
          <cell r="BR1448" t="str">
            <v/>
          </cell>
          <cell r="BS1448" t="str">
            <v/>
          </cell>
          <cell r="BT1448" t="str">
            <v xml:space="preserve"> </v>
          </cell>
          <cell r="BU1448">
            <v>0</v>
          </cell>
        </row>
        <row r="1449">
          <cell r="BC1449" t="str">
            <v/>
          </cell>
          <cell r="BD1449" t="str">
            <v/>
          </cell>
          <cell r="BE1449" t="str">
            <v/>
          </cell>
          <cell r="BF1449" t="str">
            <v/>
          </cell>
          <cell r="BG1449" t="str">
            <v/>
          </cell>
          <cell r="BH1449" t="str">
            <v/>
          </cell>
          <cell r="BI1449" t="str">
            <v/>
          </cell>
          <cell r="BJ1449" t="str">
            <v/>
          </cell>
          <cell r="BK1449" t="str">
            <v/>
          </cell>
          <cell r="BL1449" t="str">
            <v/>
          </cell>
          <cell r="BM1449" t="str">
            <v/>
          </cell>
          <cell r="BN1449" t="str">
            <v/>
          </cell>
          <cell r="BO1449" t="str">
            <v/>
          </cell>
          <cell r="BP1449" t="str">
            <v/>
          </cell>
          <cell r="BQ1449" t="str">
            <v/>
          </cell>
          <cell r="BR1449" t="str">
            <v/>
          </cell>
          <cell r="BS1449" t="str">
            <v/>
          </cell>
          <cell r="BT1449" t="str">
            <v xml:space="preserve"> </v>
          </cell>
          <cell r="BU1449">
            <v>0</v>
          </cell>
        </row>
        <row r="1450">
          <cell r="BC1450" t="str">
            <v/>
          </cell>
          <cell r="BD1450" t="str">
            <v/>
          </cell>
          <cell r="BE1450" t="str">
            <v/>
          </cell>
          <cell r="BF1450" t="str">
            <v/>
          </cell>
          <cell r="BG1450" t="str">
            <v/>
          </cell>
          <cell r="BH1450" t="str">
            <v/>
          </cell>
          <cell r="BI1450" t="str">
            <v/>
          </cell>
          <cell r="BJ1450" t="str">
            <v/>
          </cell>
          <cell r="BK1450" t="str">
            <v/>
          </cell>
          <cell r="BL1450" t="str">
            <v/>
          </cell>
          <cell r="BM1450" t="str">
            <v/>
          </cell>
          <cell r="BN1450" t="str">
            <v/>
          </cell>
          <cell r="BO1450" t="str">
            <v/>
          </cell>
          <cell r="BP1450" t="str">
            <v/>
          </cell>
          <cell r="BQ1450" t="str">
            <v/>
          </cell>
          <cell r="BR1450" t="str">
            <v/>
          </cell>
          <cell r="BS1450" t="str">
            <v/>
          </cell>
          <cell r="BT1450" t="str">
            <v xml:space="preserve"> </v>
          </cell>
          <cell r="BU1450">
            <v>0</v>
          </cell>
        </row>
        <row r="1451">
          <cell r="BC1451" t="str">
            <v/>
          </cell>
          <cell r="BD1451" t="str">
            <v/>
          </cell>
          <cell r="BE1451" t="str">
            <v/>
          </cell>
          <cell r="BF1451" t="str">
            <v/>
          </cell>
          <cell r="BG1451" t="str">
            <v/>
          </cell>
          <cell r="BH1451" t="str">
            <v/>
          </cell>
          <cell r="BI1451" t="str">
            <v/>
          </cell>
          <cell r="BJ1451" t="str">
            <v/>
          </cell>
          <cell r="BK1451" t="str">
            <v/>
          </cell>
          <cell r="BL1451" t="str">
            <v/>
          </cell>
          <cell r="BM1451" t="str">
            <v/>
          </cell>
          <cell r="BN1451" t="str">
            <v/>
          </cell>
          <cell r="BO1451" t="str">
            <v/>
          </cell>
          <cell r="BP1451" t="str">
            <v/>
          </cell>
          <cell r="BQ1451" t="str">
            <v/>
          </cell>
          <cell r="BR1451" t="str">
            <v/>
          </cell>
          <cell r="BS1451" t="str">
            <v/>
          </cell>
          <cell r="BT1451" t="str">
            <v xml:space="preserve"> </v>
          </cell>
          <cell r="BU1451">
            <v>0</v>
          </cell>
        </row>
        <row r="1452">
          <cell r="BC1452" t="str">
            <v/>
          </cell>
          <cell r="BD1452" t="str">
            <v/>
          </cell>
          <cell r="BE1452" t="str">
            <v/>
          </cell>
          <cell r="BF1452" t="str">
            <v/>
          </cell>
          <cell r="BG1452" t="str">
            <v/>
          </cell>
          <cell r="BH1452" t="str">
            <v/>
          </cell>
          <cell r="BI1452" t="str">
            <v/>
          </cell>
          <cell r="BJ1452" t="str">
            <v/>
          </cell>
          <cell r="BK1452" t="str">
            <v/>
          </cell>
          <cell r="BL1452" t="str">
            <v/>
          </cell>
          <cell r="BM1452" t="str">
            <v/>
          </cell>
          <cell r="BN1452" t="str">
            <v/>
          </cell>
          <cell r="BO1452" t="str">
            <v/>
          </cell>
          <cell r="BP1452" t="str">
            <v/>
          </cell>
          <cell r="BQ1452" t="str">
            <v/>
          </cell>
          <cell r="BR1452" t="str">
            <v/>
          </cell>
          <cell r="BS1452" t="str">
            <v/>
          </cell>
          <cell r="BT1452" t="str">
            <v xml:space="preserve"> </v>
          </cell>
          <cell r="BU1452">
            <v>0</v>
          </cell>
        </row>
        <row r="1453">
          <cell r="BC1453" t="str">
            <v/>
          </cell>
          <cell r="BD1453" t="str">
            <v/>
          </cell>
          <cell r="BE1453" t="str">
            <v/>
          </cell>
          <cell r="BF1453" t="str">
            <v/>
          </cell>
          <cell r="BG1453" t="str">
            <v/>
          </cell>
          <cell r="BH1453" t="str">
            <v/>
          </cell>
          <cell r="BI1453" t="str">
            <v/>
          </cell>
          <cell r="BJ1453" t="str">
            <v/>
          </cell>
          <cell r="BK1453" t="str">
            <v/>
          </cell>
          <cell r="BL1453" t="str">
            <v/>
          </cell>
          <cell r="BM1453" t="str">
            <v/>
          </cell>
          <cell r="BN1453" t="str">
            <v/>
          </cell>
          <cell r="BO1453" t="str">
            <v/>
          </cell>
          <cell r="BP1453" t="str">
            <v/>
          </cell>
          <cell r="BQ1453" t="str">
            <v/>
          </cell>
          <cell r="BR1453" t="str">
            <v/>
          </cell>
          <cell r="BS1453" t="str">
            <v/>
          </cell>
          <cell r="BT1453" t="str">
            <v xml:space="preserve"> </v>
          </cell>
          <cell r="BU1453">
            <v>0</v>
          </cell>
        </row>
        <row r="1454">
          <cell r="BC1454" t="str">
            <v/>
          </cell>
          <cell r="BD1454" t="str">
            <v/>
          </cell>
          <cell r="BE1454" t="str">
            <v/>
          </cell>
          <cell r="BF1454" t="str">
            <v/>
          </cell>
          <cell r="BG1454" t="str">
            <v/>
          </cell>
          <cell r="BH1454" t="str">
            <v/>
          </cell>
          <cell r="BI1454" t="str">
            <v/>
          </cell>
          <cell r="BJ1454" t="str">
            <v/>
          </cell>
          <cell r="BK1454" t="str">
            <v/>
          </cell>
          <cell r="BL1454" t="str">
            <v/>
          </cell>
          <cell r="BM1454" t="str">
            <v/>
          </cell>
          <cell r="BN1454" t="str">
            <v/>
          </cell>
          <cell r="BO1454" t="str">
            <v/>
          </cell>
          <cell r="BP1454" t="str">
            <v/>
          </cell>
          <cell r="BQ1454" t="str">
            <v/>
          </cell>
          <cell r="BR1454" t="str">
            <v/>
          </cell>
          <cell r="BS1454" t="str">
            <v/>
          </cell>
          <cell r="BT1454" t="str">
            <v xml:space="preserve"> </v>
          </cell>
          <cell r="BU1454">
            <v>0</v>
          </cell>
        </row>
        <row r="1455">
          <cell r="BC1455" t="str">
            <v/>
          </cell>
          <cell r="BD1455" t="str">
            <v/>
          </cell>
          <cell r="BE1455" t="str">
            <v/>
          </cell>
          <cell r="BF1455" t="str">
            <v/>
          </cell>
          <cell r="BG1455" t="str">
            <v/>
          </cell>
          <cell r="BH1455" t="str">
            <v/>
          </cell>
          <cell r="BI1455" t="str">
            <v/>
          </cell>
          <cell r="BJ1455" t="str">
            <v/>
          </cell>
          <cell r="BK1455" t="str">
            <v/>
          </cell>
          <cell r="BL1455" t="str">
            <v/>
          </cell>
          <cell r="BM1455" t="str">
            <v/>
          </cell>
          <cell r="BN1455" t="str">
            <v/>
          </cell>
          <cell r="BO1455" t="str">
            <v/>
          </cell>
          <cell r="BP1455" t="str">
            <v/>
          </cell>
          <cell r="BQ1455" t="str">
            <v/>
          </cell>
          <cell r="BR1455" t="str">
            <v/>
          </cell>
          <cell r="BS1455" t="str">
            <v/>
          </cell>
          <cell r="BT1455" t="str">
            <v xml:space="preserve"> </v>
          </cell>
          <cell r="BU1455">
            <v>0</v>
          </cell>
        </row>
        <row r="1456">
          <cell r="BC1456" t="str">
            <v/>
          </cell>
          <cell r="BD1456" t="str">
            <v/>
          </cell>
          <cell r="BE1456" t="str">
            <v/>
          </cell>
          <cell r="BF1456" t="str">
            <v/>
          </cell>
          <cell r="BG1456" t="str">
            <v/>
          </cell>
          <cell r="BH1456" t="str">
            <v/>
          </cell>
          <cell r="BI1456" t="str">
            <v/>
          </cell>
          <cell r="BJ1456" t="str">
            <v/>
          </cell>
          <cell r="BK1456" t="str">
            <v/>
          </cell>
          <cell r="BL1456" t="str">
            <v/>
          </cell>
          <cell r="BM1456" t="str">
            <v/>
          </cell>
          <cell r="BN1456" t="str">
            <v/>
          </cell>
          <cell r="BO1456" t="str">
            <v/>
          </cell>
          <cell r="BP1456" t="str">
            <v/>
          </cell>
          <cell r="BQ1456" t="str">
            <v/>
          </cell>
          <cell r="BR1456" t="str">
            <v/>
          </cell>
          <cell r="BS1456" t="str">
            <v/>
          </cell>
          <cell r="BT1456" t="str">
            <v xml:space="preserve"> </v>
          </cell>
          <cell r="BU1456">
            <v>0</v>
          </cell>
        </row>
        <row r="1457">
          <cell r="BC1457" t="str">
            <v/>
          </cell>
          <cell r="BD1457" t="str">
            <v/>
          </cell>
          <cell r="BE1457" t="str">
            <v/>
          </cell>
          <cell r="BF1457" t="str">
            <v/>
          </cell>
          <cell r="BG1457" t="str">
            <v/>
          </cell>
          <cell r="BH1457" t="str">
            <v/>
          </cell>
          <cell r="BI1457" t="str">
            <v/>
          </cell>
          <cell r="BJ1457" t="str">
            <v/>
          </cell>
          <cell r="BK1457" t="str">
            <v/>
          </cell>
          <cell r="BL1457" t="str">
            <v/>
          </cell>
          <cell r="BM1457" t="str">
            <v/>
          </cell>
          <cell r="BN1457" t="str">
            <v/>
          </cell>
          <cell r="BO1457" t="str">
            <v/>
          </cell>
          <cell r="BP1457" t="str">
            <v/>
          </cell>
          <cell r="BQ1457" t="str">
            <v/>
          </cell>
          <cell r="BR1457" t="str">
            <v/>
          </cell>
          <cell r="BS1457" t="str">
            <v/>
          </cell>
          <cell r="BT1457" t="str">
            <v xml:space="preserve"> </v>
          </cell>
          <cell r="BU1457">
            <v>0</v>
          </cell>
        </row>
        <row r="1458">
          <cell r="BC1458" t="str">
            <v/>
          </cell>
          <cell r="BD1458" t="str">
            <v/>
          </cell>
          <cell r="BE1458" t="str">
            <v/>
          </cell>
          <cell r="BF1458" t="str">
            <v/>
          </cell>
          <cell r="BG1458" t="str">
            <v/>
          </cell>
          <cell r="BH1458" t="str">
            <v/>
          </cell>
          <cell r="BI1458" t="str">
            <v/>
          </cell>
          <cell r="BJ1458" t="str">
            <v/>
          </cell>
          <cell r="BK1458" t="str">
            <v/>
          </cell>
          <cell r="BL1458" t="str">
            <v/>
          </cell>
          <cell r="BM1458" t="str">
            <v/>
          </cell>
          <cell r="BN1458" t="str">
            <v/>
          </cell>
          <cell r="BO1458" t="str">
            <v/>
          </cell>
          <cell r="BP1458" t="str">
            <v/>
          </cell>
          <cell r="BQ1458" t="str">
            <v/>
          </cell>
          <cell r="BR1458" t="str">
            <v/>
          </cell>
          <cell r="BS1458" t="str">
            <v/>
          </cell>
          <cell r="BT1458" t="str">
            <v xml:space="preserve"> </v>
          </cell>
          <cell r="BU1458">
            <v>0</v>
          </cell>
        </row>
        <row r="1459">
          <cell r="BC1459" t="str">
            <v/>
          </cell>
          <cell r="BD1459" t="str">
            <v/>
          </cell>
          <cell r="BE1459" t="str">
            <v/>
          </cell>
          <cell r="BF1459" t="str">
            <v/>
          </cell>
          <cell r="BG1459" t="str">
            <v/>
          </cell>
          <cell r="BH1459" t="str">
            <v/>
          </cell>
          <cell r="BI1459" t="str">
            <v/>
          </cell>
          <cell r="BJ1459" t="str">
            <v/>
          </cell>
          <cell r="BK1459" t="str">
            <v/>
          </cell>
          <cell r="BL1459" t="str">
            <v/>
          </cell>
          <cell r="BM1459" t="str">
            <v/>
          </cell>
          <cell r="BN1459" t="str">
            <v/>
          </cell>
          <cell r="BO1459" t="str">
            <v/>
          </cell>
          <cell r="BP1459" t="str">
            <v/>
          </cell>
          <cell r="BQ1459" t="str">
            <v/>
          </cell>
          <cell r="BR1459" t="str">
            <v/>
          </cell>
          <cell r="BS1459" t="str">
            <v/>
          </cell>
          <cell r="BT1459" t="str">
            <v xml:space="preserve"> </v>
          </cell>
          <cell r="BU1459">
            <v>0</v>
          </cell>
        </row>
        <row r="1460">
          <cell r="BC1460" t="str">
            <v/>
          </cell>
          <cell r="BD1460" t="str">
            <v/>
          </cell>
          <cell r="BE1460" t="str">
            <v/>
          </cell>
          <cell r="BF1460" t="str">
            <v/>
          </cell>
          <cell r="BG1460" t="str">
            <v/>
          </cell>
          <cell r="BH1460" t="str">
            <v/>
          </cell>
          <cell r="BI1460" t="str">
            <v/>
          </cell>
          <cell r="BJ1460" t="str">
            <v/>
          </cell>
          <cell r="BK1460" t="str">
            <v/>
          </cell>
          <cell r="BL1460" t="str">
            <v/>
          </cell>
          <cell r="BM1460" t="str">
            <v/>
          </cell>
          <cell r="BN1460" t="str">
            <v/>
          </cell>
          <cell r="BO1460" t="str">
            <v/>
          </cell>
          <cell r="BP1460" t="str">
            <v/>
          </cell>
          <cell r="BQ1460" t="str">
            <v/>
          </cell>
          <cell r="BR1460" t="str">
            <v/>
          </cell>
          <cell r="BS1460" t="str">
            <v/>
          </cell>
          <cell r="BT1460" t="str">
            <v xml:space="preserve"> </v>
          </cell>
          <cell r="BU1460">
            <v>0</v>
          </cell>
        </row>
        <row r="1461">
          <cell r="BC1461" t="str">
            <v/>
          </cell>
          <cell r="BD1461" t="str">
            <v/>
          </cell>
          <cell r="BE1461" t="str">
            <v/>
          </cell>
          <cell r="BF1461" t="str">
            <v/>
          </cell>
          <cell r="BG1461" t="str">
            <v/>
          </cell>
          <cell r="BH1461" t="str">
            <v/>
          </cell>
          <cell r="BI1461" t="str">
            <v/>
          </cell>
          <cell r="BJ1461" t="str">
            <v/>
          </cell>
          <cell r="BK1461" t="str">
            <v/>
          </cell>
          <cell r="BL1461" t="str">
            <v/>
          </cell>
          <cell r="BM1461" t="str">
            <v/>
          </cell>
          <cell r="BN1461" t="str">
            <v/>
          </cell>
          <cell r="BO1461" t="str">
            <v/>
          </cell>
          <cell r="BP1461" t="str">
            <v/>
          </cell>
          <cell r="BQ1461" t="str">
            <v/>
          </cell>
          <cell r="BR1461" t="str">
            <v/>
          </cell>
          <cell r="BS1461" t="str">
            <v/>
          </cell>
          <cell r="BT1461" t="str">
            <v xml:space="preserve"> </v>
          </cell>
          <cell r="BU1461">
            <v>0</v>
          </cell>
        </row>
        <row r="1462">
          <cell r="BC1462" t="str">
            <v/>
          </cell>
          <cell r="BD1462" t="str">
            <v/>
          </cell>
          <cell r="BE1462" t="str">
            <v/>
          </cell>
          <cell r="BF1462" t="str">
            <v/>
          </cell>
          <cell r="BG1462" t="str">
            <v/>
          </cell>
          <cell r="BH1462" t="str">
            <v/>
          </cell>
          <cell r="BI1462" t="str">
            <v/>
          </cell>
          <cell r="BJ1462" t="str">
            <v/>
          </cell>
          <cell r="BK1462" t="str">
            <v/>
          </cell>
          <cell r="BL1462" t="str">
            <v/>
          </cell>
          <cell r="BM1462" t="str">
            <v/>
          </cell>
          <cell r="BN1462" t="str">
            <v/>
          </cell>
          <cell r="BO1462" t="str">
            <v/>
          </cell>
          <cell r="BP1462" t="str">
            <v/>
          </cell>
          <cell r="BQ1462" t="str">
            <v/>
          </cell>
          <cell r="BR1462" t="str">
            <v/>
          </cell>
          <cell r="BS1462" t="str">
            <v/>
          </cell>
          <cell r="BT1462" t="str">
            <v xml:space="preserve"> </v>
          </cell>
          <cell r="BU1462">
            <v>0</v>
          </cell>
        </row>
        <row r="1463">
          <cell r="BC1463" t="str">
            <v/>
          </cell>
          <cell r="BD1463" t="str">
            <v/>
          </cell>
          <cell r="BE1463" t="str">
            <v/>
          </cell>
          <cell r="BF1463" t="str">
            <v/>
          </cell>
          <cell r="BG1463" t="str">
            <v/>
          </cell>
          <cell r="BH1463" t="str">
            <v/>
          </cell>
          <cell r="BI1463" t="str">
            <v/>
          </cell>
          <cell r="BJ1463" t="str">
            <v/>
          </cell>
          <cell r="BK1463" t="str">
            <v/>
          </cell>
          <cell r="BL1463" t="str">
            <v/>
          </cell>
          <cell r="BM1463" t="str">
            <v/>
          </cell>
          <cell r="BN1463" t="str">
            <v/>
          </cell>
          <cell r="BO1463" t="str">
            <v/>
          </cell>
          <cell r="BP1463" t="str">
            <v/>
          </cell>
          <cell r="BQ1463" t="str">
            <v/>
          </cell>
          <cell r="BR1463" t="str">
            <v/>
          </cell>
          <cell r="BS1463" t="str">
            <v/>
          </cell>
          <cell r="BT1463" t="str">
            <v xml:space="preserve"> </v>
          </cell>
          <cell r="BU1463">
            <v>0</v>
          </cell>
        </row>
        <row r="1464">
          <cell r="BC1464" t="str">
            <v/>
          </cell>
          <cell r="BD1464" t="str">
            <v/>
          </cell>
          <cell r="BE1464" t="str">
            <v/>
          </cell>
          <cell r="BF1464" t="str">
            <v/>
          </cell>
          <cell r="BG1464" t="str">
            <v/>
          </cell>
          <cell r="BH1464" t="str">
            <v/>
          </cell>
          <cell r="BI1464" t="str">
            <v/>
          </cell>
          <cell r="BJ1464" t="str">
            <v/>
          </cell>
          <cell r="BK1464" t="str">
            <v/>
          </cell>
          <cell r="BL1464" t="str">
            <v/>
          </cell>
          <cell r="BM1464" t="str">
            <v/>
          </cell>
          <cell r="BN1464" t="str">
            <v/>
          </cell>
          <cell r="BO1464" t="str">
            <v/>
          </cell>
          <cell r="BP1464" t="str">
            <v/>
          </cell>
          <cell r="BQ1464" t="str">
            <v/>
          </cell>
          <cell r="BR1464" t="str">
            <v/>
          </cell>
          <cell r="BS1464" t="str">
            <v/>
          </cell>
          <cell r="BT1464" t="str">
            <v xml:space="preserve"> </v>
          </cell>
          <cell r="BU1464">
            <v>0</v>
          </cell>
        </row>
        <row r="1465">
          <cell r="BC1465" t="str">
            <v/>
          </cell>
          <cell r="BD1465" t="str">
            <v/>
          </cell>
          <cell r="BE1465" t="str">
            <v/>
          </cell>
          <cell r="BF1465" t="str">
            <v/>
          </cell>
          <cell r="BG1465" t="str">
            <v/>
          </cell>
          <cell r="BH1465" t="str">
            <v/>
          </cell>
          <cell r="BI1465" t="str">
            <v/>
          </cell>
          <cell r="BJ1465" t="str">
            <v/>
          </cell>
          <cell r="BK1465" t="str">
            <v/>
          </cell>
          <cell r="BL1465" t="str">
            <v/>
          </cell>
          <cell r="BM1465" t="str">
            <v/>
          </cell>
          <cell r="BN1465" t="str">
            <v/>
          </cell>
          <cell r="BO1465" t="str">
            <v/>
          </cell>
          <cell r="BP1465" t="str">
            <v/>
          </cell>
          <cell r="BQ1465" t="str">
            <v/>
          </cell>
          <cell r="BR1465" t="str">
            <v/>
          </cell>
          <cell r="BS1465" t="str">
            <v/>
          </cell>
          <cell r="BT1465" t="str">
            <v xml:space="preserve"> </v>
          </cell>
          <cell r="BU1465">
            <v>0</v>
          </cell>
        </row>
        <row r="1466">
          <cell r="BC1466" t="str">
            <v/>
          </cell>
          <cell r="BD1466" t="str">
            <v/>
          </cell>
          <cell r="BE1466" t="str">
            <v/>
          </cell>
          <cell r="BF1466" t="str">
            <v/>
          </cell>
          <cell r="BG1466" t="str">
            <v/>
          </cell>
          <cell r="BH1466" t="str">
            <v/>
          </cell>
          <cell r="BI1466" t="str">
            <v/>
          </cell>
          <cell r="BJ1466" t="str">
            <v/>
          </cell>
          <cell r="BK1466" t="str">
            <v/>
          </cell>
          <cell r="BL1466" t="str">
            <v/>
          </cell>
          <cell r="BM1466" t="str">
            <v/>
          </cell>
          <cell r="BN1466" t="str">
            <v/>
          </cell>
          <cell r="BO1466" t="str">
            <v/>
          </cell>
          <cell r="BP1466" t="str">
            <v/>
          </cell>
          <cell r="BQ1466" t="str">
            <v/>
          </cell>
          <cell r="BR1466" t="str">
            <v/>
          </cell>
          <cell r="BS1466" t="str">
            <v/>
          </cell>
          <cell r="BT1466" t="str">
            <v xml:space="preserve"> </v>
          </cell>
          <cell r="BU1466">
            <v>0</v>
          </cell>
        </row>
        <row r="1467">
          <cell r="BC1467" t="str">
            <v/>
          </cell>
          <cell r="BD1467" t="str">
            <v/>
          </cell>
          <cell r="BE1467" t="str">
            <v/>
          </cell>
          <cell r="BF1467" t="str">
            <v/>
          </cell>
          <cell r="BG1467" t="str">
            <v/>
          </cell>
          <cell r="BH1467" t="str">
            <v/>
          </cell>
          <cell r="BI1467" t="str">
            <v/>
          </cell>
          <cell r="BJ1467" t="str">
            <v/>
          </cell>
          <cell r="BK1467" t="str">
            <v/>
          </cell>
          <cell r="BL1467" t="str">
            <v/>
          </cell>
          <cell r="BM1467" t="str">
            <v/>
          </cell>
          <cell r="BN1467" t="str">
            <v/>
          </cell>
          <cell r="BO1467" t="str">
            <v/>
          </cell>
          <cell r="BP1467" t="str">
            <v/>
          </cell>
          <cell r="BQ1467" t="str">
            <v/>
          </cell>
          <cell r="BR1467" t="str">
            <v/>
          </cell>
          <cell r="BS1467" t="str">
            <v/>
          </cell>
          <cell r="BT1467" t="str">
            <v xml:space="preserve"> </v>
          </cell>
          <cell r="BU1467">
            <v>0</v>
          </cell>
        </row>
        <row r="1468">
          <cell r="BC1468" t="str">
            <v/>
          </cell>
          <cell r="BD1468" t="str">
            <v/>
          </cell>
          <cell r="BE1468" t="str">
            <v/>
          </cell>
          <cell r="BF1468" t="str">
            <v/>
          </cell>
          <cell r="BG1468" t="str">
            <v/>
          </cell>
          <cell r="BH1468" t="str">
            <v/>
          </cell>
          <cell r="BI1468" t="str">
            <v/>
          </cell>
          <cell r="BJ1468" t="str">
            <v/>
          </cell>
          <cell r="BK1468" t="str">
            <v/>
          </cell>
          <cell r="BL1468" t="str">
            <v/>
          </cell>
          <cell r="BM1468" t="str">
            <v/>
          </cell>
          <cell r="BN1468" t="str">
            <v/>
          </cell>
          <cell r="BO1468" t="str">
            <v/>
          </cell>
          <cell r="BP1468" t="str">
            <v/>
          </cell>
          <cell r="BQ1468" t="str">
            <v/>
          </cell>
          <cell r="BR1468" t="str">
            <v/>
          </cell>
          <cell r="BS1468" t="str">
            <v/>
          </cell>
          <cell r="BT1468" t="str">
            <v xml:space="preserve"> </v>
          </cell>
          <cell r="BU1468">
            <v>0</v>
          </cell>
        </row>
        <row r="1469">
          <cell r="BC1469" t="str">
            <v/>
          </cell>
          <cell r="BD1469" t="str">
            <v/>
          </cell>
          <cell r="BE1469" t="str">
            <v/>
          </cell>
          <cell r="BF1469" t="str">
            <v/>
          </cell>
          <cell r="BG1469" t="str">
            <v/>
          </cell>
          <cell r="BH1469" t="str">
            <v/>
          </cell>
          <cell r="BI1469" t="str">
            <v/>
          </cell>
          <cell r="BJ1469" t="str">
            <v/>
          </cell>
          <cell r="BK1469" t="str">
            <v/>
          </cell>
          <cell r="BL1469" t="str">
            <v/>
          </cell>
          <cell r="BM1469" t="str">
            <v/>
          </cell>
          <cell r="BN1469" t="str">
            <v/>
          </cell>
          <cell r="BO1469" t="str">
            <v/>
          </cell>
          <cell r="BP1469" t="str">
            <v/>
          </cell>
          <cell r="BQ1469" t="str">
            <v/>
          </cell>
          <cell r="BR1469" t="str">
            <v/>
          </cell>
          <cell r="BS1469" t="str">
            <v/>
          </cell>
          <cell r="BT1469" t="str">
            <v xml:space="preserve"> </v>
          </cell>
          <cell r="BU1469">
            <v>0</v>
          </cell>
        </row>
        <row r="1470">
          <cell r="BC1470" t="str">
            <v/>
          </cell>
          <cell r="BD1470" t="str">
            <v/>
          </cell>
          <cell r="BE1470" t="str">
            <v/>
          </cell>
          <cell r="BF1470" t="str">
            <v/>
          </cell>
          <cell r="BG1470" t="str">
            <v/>
          </cell>
          <cell r="BH1470" t="str">
            <v/>
          </cell>
          <cell r="BI1470" t="str">
            <v/>
          </cell>
          <cell r="BJ1470" t="str">
            <v/>
          </cell>
          <cell r="BK1470" t="str">
            <v/>
          </cell>
          <cell r="BL1470" t="str">
            <v/>
          </cell>
          <cell r="BM1470" t="str">
            <v/>
          </cell>
          <cell r="BN1470" t="str">
            <v/>
          </cell>
          <cell r="BO1470" t="str">
            <v/>
          </cell>
          <cell r="BP1470" t="str">
            <v/>
          </cell>
          <cell r="BQ1470" t="str">
            <v/>
          </cell>
          <cell r="BR1470" t="str">
            <v/>
          </cell>
          <cell r="BS1470" t="str">
            <v/>
          </cell>
          <cell r="BT1470" t="str">
            <v xml:space="preserve"> </v>
          </cell>
          <cell r="BU1470">
            <v>0</v>
          </cell>
        </row>
        <row r="1471">
          <cell r="BC1471" t="str">
            <v/>
          </cell>
          <cell r="BD1471" t="str">
            <v/>
          </cell>
          <cell r="BE1471" t="str">
            <v/>
          </cell>
          <cell r="BF1471" t="str">
            <v/>
          </cell>
          <cell r="BG1471" t="str">
            <v/>
          </cell>
          <cell r="BH1471" t="str">
            <v/>
          </cell>
          <cell r="BI1471" t="str">
            <v/>
          </cell>
          <cell r="BJ1471" t="str">
            <v/>
          </cell>
          <cell r="BK1471" t="str">
            <v/>
          </cell>
          <cell r="BL1471" t="str">
            <v/>
          </cell>
          <cell r="BM1471" t="str">
            <v/>
          </cell>
          <cell r="BN1471" t="str">
            <v/>
          </cell>
          <cell r="BO1471" t="str">
            <v/>
          </cell>
          <cell r="BP1471" t="str">
            <v/>
          </cell>
          <cell r="BQ1471" t="str">
            <v/>
          </cell>
          <cell r="BR1471" t="str">
            <v/>
          </cell>
          <cell r="BS1471" t="str">
            <v/>
          </cell>
          <cell r="BT1471" t="str">
            <v xml:space="preserve"> </v>
          </cell>
          <cell r="BU1471">
            <v>0</v>
          </cell>
        </row>
        <row r="1472">
          <cell r="BC1472" t="str">
            <v/>
          </cell>
          <cell r="BD1472" t="str">
            <v/>
          </cell>
          <cell r="BE1472" t="str">
            <v/>
          </cell>
          <cell r="BF1472" t="str">
            <v/>
          </cell>
          <cell r="BG1472" t="str">
            <v/>
          </cell>
          <cell r="BH1472" t="str">
            <v/>
          </cell>
          <cell r="BI1472" t="str">
            <v/>
          </cell>
          <cell r="BJ1472" t="str">
            <v/>
          </cell>
          <cell r="BK1472" t="str">
            <v/>
          </cell>
          <cell r="BL1472" t="str">
            <v/>
          </cell>
          <cell r="BM1472" t="str">
            <v/>
          </cell>
          <cell r="BN1472" t="str">
            <v/>
          </cell>
          <cell r="BO1472" t="str">
            <v/>
          </cell>
          <cell r="BP1472" t="str">
            <v/>
          </cell>
          <cell r="BQ1472" t="str">
            <v/>
          </cell>
          <cell r="BR1472" t="str">
            <v/>
          </cell>
          <cell r="BS1472" t="str">
            <v/>
          </cell>
          <cell r="BT1472" t="str">
            <v xml:space="preserve"> </v>
          </cell>
          <cell r="BU1472">
            <v>0</v>
          </cell>
        </row>
        <row r="1473">
          <cell r="BC1473" t="str">
            <v/>
          </cell>
          <cell r="BD1473" t="str">
            <v/>
          </cell>
          <cell r="BE1473" t="str">
            <v/>
          </cell>
          <cell r="BF1473" t="str">
            <v/>
          </cell>
          <cell r="BG1473" t="str">
            <v/>
          </cell>
          <cell r="BH1473" t="str">
            <v/>
          </cell>
          <cell r="BI1473" t="str">
            <v/>
          </cell>
          <cell r="BJ1473" t="str">
            <v/>
          </cell>
          <cell r="BK1473" t="str">
            <v/>
          </cell>
          <cell r="BL1473" t="str">
            <v/>
          </cell>
          <cell r="BM1473" t="str">
            <v/>
          </cell>
          <cell r="BN1473" t="str">
            <v/>
          </cell>
          <cell r="BO1473" t="str">
            <v/>
          </cell>
          <cell r="BP1473" t="str">
            <v/>
          </cell>
          <cell r="BQ1473" t="str">
            <v/>
          </cell>
          <cell r="BR1473" t="str">
            <v/>
          </cell>
          <cell r="BS1473" t="str">
            <v/>
          </cell>
          <cell r="BT1473" t="str">
            <v xml:space="preserve"> </v>
          </cell>
          <cell r="BU1473">
            <v>0</v>
          </cell>
        </row>
        <row r="1474">
          <cell r="BC1474" t="str">
            <v/>
          </cell>
          <cell r="BD1474" t="str">
            <v/>
          </cell>
          <cell r="BE1474" t="str">
            <v/>
          </cell>
          <cell r="BF1474" t="str">
            <v/>
          </cell>
          <cell r="BG1474" t="str">
            <v/>
          </cell>
          <cell r="BH1474" t="str">
            <v/>
          </cell>
          <cell r="BI1474" t="str">
            <v/>
          </cell>
          <cell r="BJ1474" t="str">
            <v/>
          </cell>
          <cell r="BK1474" t="str">
            <v/>
          </cell>
          <cell r="BL1474" t="str">
            <v/>
          </cell>
          <cell r="BM1474" t="str">
            <v/>
          </cell>
          <cell r="BN1474" t="str">
            <v/>
          </cell>
          <cell r="BO1474" t="str">
            <v/>
          </cell>
          <cell r="BP1474" t="str">
            <v/>
          </cell>
          <cell r="BQ1474" t="str">
            <v/>
          </cell>
          <cell r="BR1474" t="str">
            <v/>
          </cell>
          <cell r="BS1474" t="str">
            <v/>
          </cell>
          <cell r="BT1474" t="str">
            <v xml:space="preserve"> </v>
          </cell>
          <cell r="BU1474">
            <v>0</v>
          </cell>
        </row>
        <row r="1475">
          <cell r="BC1475" t="str">
            <v/>
          </cell>
          <cell r="BD1475" t="str">
            <v/>
          </cell>
          <cell r="BE1475" t="str">
            <v/>
          </cell>
          <cell r="BF1475" t="str">
            <v/>
          </cell>
          <cell r="BG1475" t="str">
            <v/>
          </cell>
          <cell r="BH1475" t="str">
            <v/>
          </cell>
          <cell r="BI1475" t="str">
            <v/>
          </cell>
          <cell r="BJ1475" t="str">
            <v/>
          </cell>
          <cell r="BK1475" t="str">
            <v/>
          </cell>
          <cell r="BL1475" t="str">
            <v/>
          </cell>
          <cell r="BM1475" t="str">
            <v/>
          </cell>
          <cell r="BN1475" t="str">
            <v/>
          </cell>
          <cell r="BO1475" t="str">
            <v/>
          </cell>
          <cell r="BP1475" t="str">
            <v/>
          </cell>
          <cell r="BQ1475" t="str">
            <v/>
          </cell>
          <cell r="BR1475" t="str">
            <v/>
          </cell>
          <cell r="BS1475" t="str">
            <v/>
          </cell>
          <cell r="BT1475" t="str">
            <v xml:space="preserve"> </v>
          </cell>
          <cell r="BU1475">
            <v>0</v>
          </cell>
        </row>
        <row r="1476">
          <cell r="BC1476" t="str">
            <v/>
          </cell>
          <cell r="BD1476" t="str">
            <v/>
          </cell>
          <cell r="BE1476" t="str">
            <v/>
          </cell>
          <cell r="BF1476" t="str">
            <v/>
          </cell>
          <cell r="BG1476" t="str">
            <v/>
          </cell>
          <cell r="BH1476" t="str">
            <v/>
          </cell>
          <cell r="BI1476" t="str">
            <v/>
          </cell>
          <cell r="BJ1476" t="str">
            <v/>
          </cell>
          <cell r="BK1476" t="str">
            <v/>
          </cell>
          <cell r="BL1476" t="str">
            <v/>
          </cell>
          <cell r="BM1476" t="str">
            <v/>
          </cell>
          <cell r="BN1476" t="str">
            <v/>
          </cell>
          <cell r="BO1476" t="str">
            <v/>
          </cell>
          <cell r="BP1476" t="str">
            <v/>
          </cell>
          <cell r="BQ1476" t="str">
            <v/>
          </cell>
          <cell r="BR1476" t="str">
            <v/>
          </cell>
          <cell r="BS1476" t="str">
            <v/>
          </cell>
          <cell r="BT1476" t="str">
            <v xml:space="preserve"> </v>
          </cell>
          <cell r="BU1476">
            <v>0</v>
          </cell>
        </row>
        <row r="1477">
          <cell r="BC1477" t="str">
            <v/>
          </cell>
          <cell r="BD1477" t="str">
            <v/>
          </cell>
          <cell r="BE1477" t="str">
            <v/>
          </cell>
          <cell r="BF1477" t="str">
            <v/>
          </cell>
          <cell r="BG1477" t="str">
            <v/>
          </cell>
          <cell r="BH1477" t="str">
            <v/>
          </cell>
          <cell r="BI1477" t="str">
            <v/>
          </cell>
          <cell r="BJ1477" t="str">
            <v/>
          </cell>
          <cell r="BK1477" t="str">
            <v/>
          </cell>
          <cell r="BL1477" t="str">
            <v/>
          </cell>
          <cell r="BM1477" t="str">
            <v/>
          </cell>
          <cell r="BN1477" t="str">
            <v/>
          </cell>
          <cell r="BO1477" t="str">
            <v/>
          </cell>
          <cell r="BP1477" t="str">
            <v/>
          </cell>
          <cell r="BQ1477" t="str">
            <v/>
          </cell>
          <cell r="BR1477" t="str">
            <v/>
          </cell>
          <cell r="BS1477" t="str">
            <v/>
          </cell>
          <cell r="BT1477" t="str">
            <v xml:space="preserve"> </v>
          </cell>
          <cell r="BU1477">
            <v>0</v>
          </cell>
        </row>
        <row r="1478">
          <cell r="BC1478" t="str">
            <v/>
          </cell>
          <cell r="BD1478" t="str">
            <v/>
          </cell>
          <cell r="BE1478" t="str">
            <v/>
          </cell>
          <cell r="BF1478" t="str">
            <v/>
          </cell>
          <cell r="BG1478" t="str">
            <v/>
          </cell>
          <cell r="BH1478" t="str">
            <v/>
          </cell>
          <cell r="BI1478" t="str">
            <v/>
          </cell>
          <cell r="BJ1478" t="str">
            <v/>
          </cell>
          <cell r="BK1478" t="str">
            <v/>
          </cell>
          <cell r="BL1478" t="str">
            <v/>
          </cell>
          <cell r="BM1478" t="str">
            <v/>
          </cell>
          <cell r="BN1478" t="str">
            <v/>
          </cell>
          <cell r="BO1478" t="str">
            <v/>
          </cell>
          <cell r="BP1478" t="str">
            <v/>
          </cell>
          <cell r="BQ1478" t="str">
            <v/>
          </cell>
          <cell r="BR1478" t="str">
            <v/>
          </cell>
          <cell r="BS1478" t="str">
            <v/>
          </cell>
          <cell r="BT1478" t="str">
            <v xml:space="preserve"> </v>
          </cell>
          <cell r="BU1478">
            <v>0</v>
          </cell>
        </row>
        <row r="1479">
          <cell r="BC1479" t="str">
            <v/>
          </cell>
          <cell r="BD1479" t="str">
            <v/>
          </cell>
          <cell r="BE1479" t="str">
            <v/>
          </cell>
          <cell r="BF1479" t="str">
            <v/>
          </cell>
          <cell r="BG1479" t="str">
            <v/>
          </cell>
          <cell r="BH1479" t="str">
            <v/>
          </cell>
          <cell r="BI1479" t="str">
            <v/>
          </cell>
          <cell r="BJ1479" t="str">
            <v/>
          </cell>
          <cell r="BK1479" t="str">
            <v/>
          </cell>
          <cell r="BL1479" t="str">
            <v/>
          </cell>
          <cell r="BM1479" t="str">
            <v/>
          </cell>
          <cell r="BN1479" t="str">
            <v/>
          </cell>
          <cell r="BO1479" t="str">
            <v/>
          </cell>
          <cell r="BP1479" t="str">
            <v/>
          </cell>
          <cell r="BQ1479" t="str">
            <v/>
          </cell>
          <cell r="BR1479" t="str">
            <v/>
          </cell>
          <cell r="BS1479" t="str">
            <v/>
          </cell>
          <cell r="BT1479" t="str">
            <v xml:space="preserve"> </v>
          </cell>
          <cell r="BU1479">
            <v>0</v>
          </cell>
        </row>
        <row r="1480">
          <cell r="BC1480" t="str">
            <v/>
          </cell>
          <cell r="BD1480" t="str">
            <v/>
          </cell>
          <cell r="BE1480" t="str">
            <v/>
          </cell>
          <cell r="BF1480" t="str">
            <v/>
          </cell>
          <cell r="BG1480" t="str">
            <v/>
          </cell>
          <cell r="BH1480" t="str">
            <v/>
          </cell>
          <cell r="BI1480" t="str">
            <v/>
          </cell>
          <cell r="BJ1480" t="str">
            <v/>
          </cell>
          <cell r="BK1480" t="str">
            <v/>
          </cell>
          <cell r="BL1480" t="str">
            <v/>
          </cell>
          <cell r="BM1480" t="str">
            <v/>
          </cell>
          <cell r="BN1480" t="str">
            <v/>
          </cell>
          <cell r="BO1480" t="str">
            <v/>
          </cell>
          <cell r="BP1480" t="str">
            <v/>
          </cell>
          <cell r="BQ1480" t="str">
            <v/>
          </cell>
          <cell r="BR1480" t="str">
            <v/>
          </cell>
          <cell r="BS1480" t="str">
            <v/>
          </cell>
          <cell r="BT1480" t="str">
            <v xml:space="preserve"> </v>
          </cell>
          <cell r="BU1480">
            <v>0</v>
          </cell>
        </row>
        <row r="1481">
          <cell r="BC1481" t="str">
            <v/>
          </cell>
          <cell r="BD1481" t="str">
            <v/>
          </cell>
          <cell r="BE1481" t="str">
            <v/>
          </cell>
          <cell r="BF1481" t="str">
            <v/>
          </cell>
          <cell r="BG1481" t="str">
            <v/>
          </cell>
          <cell r="BH1481" t="str">
            <v/>
          </cell>
          <cell r="BI1481" t="str">
            <v/>
          </cell>
          <cell r="BJ1481" t="str">
            <v/>
          </cell>
          <cell r="BK1481" t="str">
            <v/>
          </cell>
          <cell r="BL1481" t="str">
            <v/>
          </cell>
          <cell r="BM1481" t="str">
            <v/>
          </cell>
          <cell r="BN1481" t="str">
            <v/>
          </cell>
          <cell r="BO1481" t="str">
            <v/>
          </cell>
          <cell r="BP1481" t="str">
            <v/>
          </cell>
          <cell r="BQ1481" t="str">
            <v/>
          </cell>
          <cell r="BR1481" t="str">
            <v/>
          </cell>
          <cell r="BS1481" t="str">
            <v/>
          </cell>
          <cell r="BT1481" t="str">
            <v xml:space="preserve"> </v>
          </cell>
          <cell r="BU1481">
            <v>0</v>
          </cell>
        </row>
        <row r="1482">
          <cell r="BC1482" t="str">
            <v/>
          </cell>
          <cell r="BD1482" t="str">
            <v/>
          </cell>
          <cell r="BE1482" t="str">
            <v/>
          </cell>
          <cell r="BF1482" t="str">
            <v/>
          </cell>
          <cell r="BG1482" t="str">
            <v/>
          </cell>
          <cell r="BH1482" t="str">
            <v/>
          </cell>
          <cell r="BI1482" t="str">
            <v/>
          </cell>
          <cell r="BJ1482" t="str">
            <v/>
          </cell>
          <cell r="BK1482" t="str">
            <v/>
          </cell>
          <cell r="BL1482" t="str">
            <v/>
          </cell>
          <cell r="BM1482" t="str">
            <v/>
          </cell>
          <cell r="BN1482" t="str">
            <v/>
          </cell>
          <cell r="BO1482" t="str">
            <v/>
          </cell>
          <cell r="BP1482" t="str">
            <v/>
          </cell>
          <cell r="BQ1482" t="str">
            <v/>
          </cell>
          <cell r="BR1482" t="str">
            <v/>
          </cell>
          <cell r="BS1482" t="str">
            <v/>
          </cell>
          <cell r="BT1482" t="str">
            <v xml:space="preserve"> </v>
          </cell>
          <cell r="BU1482">
            <v>0</v>
          </cell>
        </row>
        <row r="1483">
          <cell r="BC1483" t="str">
            <v/>
          </cell>
          <cell r="BD1483" t="str">
            <v/>
          </cell>
          <cell r="BE1483" t="str">
            <v/>
          </cell>
          <cell r="BF1483" t="str">
            <v/>
          </cell>
          <cell r="BG1483" t="str">
            <v/>
          </cell>
          <cell r="BH1483" t="str">
            <v/>
          </cell>
          <cell r="BI1483" t="str">
            <v/>
          </cell>
          <cell r="BJ1483" t="str">
            <v/>
          </cell>
          <cell r="BK1483" t="str">
            <v/>
          </cell>
          <cell r="BL1483" t="str">
            <v/>
          </cell>
          <cell r="BM1483" t="str">
            <v/>
          </cell>
          <cell r="BN1483" t="str">
            <v/>
          </cell>
          <cell r="BO1483" t="str">
            <v/>
          </cell>
          <cell r="BP1483" t="str">
            <v/>
          </cell>
          <cell r="BQ1483" t="str">
            <v/>
          </cell>
          <cell r="BR1483" t="str">
            <v/>
          </cell>
          <cell r="BS1483" t="str">
            <v/>
          </cell>
          <cell r="BT1483" t="str">
            <v xml:space="preserve"> </v>
          </cell>
          <cell r="BU1483">
            <v>0</v>
          </cell>
        </row>
        <row r="1484">
          <cell r="BC1484" t="str">
            <v/>
          </cell>
          <cell r="BD1484" t="str">
            <v/>
          </cell>
          <cell r="BE1484" t="str">
            <v/>
          </cell>
          <cell r="BF1484" t="str">
            <v/>
          </cell>
          <cell r="BG1484" t="str">
            <v/>
          </cell>
          <cell r="BH1484" t="str">
            <v/>
          </cell>
          <cell r="BI1484" t="str">
            <v/>
          </cell>
          <cell r="BJ1484" t="str">
            <v/>
          </cell>
          <cell r="BK1484" t="str">
            <v/>
          </cell>
          <cell r="BL1484" t="str">
            <v/>
          </cell>
          <cell r="BM1484" t="str">
            <v/>
          </cell>
          <cell r="BN1484" t="str">
            <v/>
          </cell>
          <cell r="BO1484" t="str">
            <v/>
          </cell>
          <cell r="BP1484" t="str">
            <v/>
          </cell>
          <cell r="BQ1484" t="str">
            <v/>
          </cell>
          <cell r="BR1484" t="str">
            <v/>
          </cell>
          <cell r="BS1484" t="str">
            <v/>
          </cell>
          <cell r="BT1484" t="str">
            <v xml:space="preserve"> </v>
          </cell>
          <cell r="BU1484">
            <v>0</v>
          </cell>
        </row>
        <row r="1485">
          <cell r="BC1485" t="str">
            <v/>
          </cell>
          <cell r="BD1485" t="str">
            <v/>
          </cell>
          <cell r="BE1485" t="str">
            <v/>
          </cell>
          <cell r="BF1485" t="str">
            <v/>
          </cell>
          <cell r="BG1485" t="str">
            <v/>
          </cell>
          <cell r="BH1485" t="str">
            <v/>
          </cell>
          <cell r="BI1485" t="str">
            <v/>
          </cell>
          <cell r="BJ1485" t="str">
            <v/>
          </cell>
          <cell r="BK1485" t="str">
            <v/>
          </cell>
          <cell r="BL1485" t="str">
            <v/>
          </cell>
          <cell r="BM1485" t="str">
            <v/>
          </cell>
          <cell r="BN1485" t="str">
            <v/>
          </cell>
          <cell r="BO1485" t="str">
            <v/>
          </cell>
          <cell r="BP1485" t="str">
            <v/>
          </cell>
          <cell r="BQ1485" t="str">
            <v/>
          </cell>
          <cell r="BR1485" t="str">
            <v/>
          </cell>
          <cell r="BS1485" t="str">
            <v/>
          </cell>
          <cell r="BT1485" t="str">
            <v xml:space="preserve"> </v>
          </cell>
          <cell r="BU1485">
            <v>0</v>
          </cell>
        </row>
        <row r="1486">
          <cell r="BC1486" t="str">
            <v/>
          </cell>
          <cell r="BD1486" t="str">
            <v/>
          </cell>
          <cell r="BE1486" t="str">
            <v/>
          </cell>
          <cell r="BF1486" t="str">
            <v/>
          </cell>
          <cell r="BG1486" t="str">
            <v/>
          </cell>
          <cell r="BH1486" t="str">
            <v/>
          </cell>
          <cell r="BI1486" t="str">
            <v/>
          </cell>
          <cell r="BJ1486" t="str">
            <v/>
          </cell>
          <cell r="BK1486" t="str">
            <v/>
          </cell>
          <cell r="BL1486" t="str">
            <v/>
          </cell>
          <cell r="BM1486" t="str">
            <v/>
          </cell>
          <cell r="BN1486" t="str">
            <v/>
          </cell>
          <cell r="BO1486" t="str">
            <v/>
          </cell>
          <cell r="BP1486" t="str">
            <v/>
          </cell>
          <cell r="BQ1486" t="str">
            <v/>
          </cell>
          <cell r="BR1486" t="str">
            <v/>
          </cell>
          <cell r="BS1486" t="str">
            <v/>
          </cell>
          <cell r="BT1486" t="str">
            <v xml:space="preserve"> </v>
          </cell>
          <cell r="BU1486">
            <v>0</v>
          </cell>
        </row>
        <row r="1487">
          <cell r="BC1487" t="str">
            <v/>
          </cell>
          <cell r="BD1487" t="str">
            <v/>
          </cell>
          <cell r="BE1487" t="str">
            <v/>
          </cell>
          <cell r="BF1487" t="str">
            <v/>
          </cell>
          <cell r="BG1487" t="str">
            <v/>
          </cell>
          <cell r="BH1487" t="str">
            <v/>
          </cell>
          <cell r="BI1487" t="str">
            <v/>
          </cell>
          <cell r="BJ1487" t="str">
            <v/>
          </cell>
          <cell r="BK1487" t="str">
            <v/>
          </cell>
          <cell r="BL1487" t="str">
            <v/>
          </cell>
          <cell r="BM1487" t="str">
            <v/>
          </cell>
          <cell r="BN1487" t="str">
            <v/>
          </cell>
          <cell r="BO1487" t="str">
            <v/>
          </cell>
          <cell r="BP1487" t="str">
            <v/>
          </cell>
          <cell r="BQ1487" t="str">
            <v/>
          </cell>
          <cell r="BR1487" t="str">
            <v/>
          </cell>
          <cell r="BS1487" t="str">
            <v/>
          </cell>
          <cell r="BT1487" t="str">
            <v xml:space="preserve"> </v>
          </cell>
          <cell r="BU1487">
            <v>0</v>
          </cell>
        </row>
        <row r="1488">
          <cell r="BC1488" t="str">
            <v/>
          </cell>
          <cell r="BD1488" t="str">
            <v/>
          </cell>
          <cell r="BE1488" t="str">
            <v/>
          </cell>
          <cell r="BF1488" t="str">
            <v/>
          </cell>
          <cell r="BG1488" t="str">
            <v/>
          </cell>
          <cell r="BH1488" t="str">
            <v/>
          </cell>
          <cell r="BI1488" t="str">
            <v/>
          </cell>
          <cell r="BJ1488" t="str">
            <v/>
          </cell>
          <cell r="BK1488" t="str">
            <v/>
          </cell>
          <cell r="BL1488" t="str">
            <v/>
          </cell>
          <cell r="BM1488" t="str">
            <v/>
          </cell>
          <cell r="BN1488" t="str">
            <v/>
          </cell>
          <cell r="BO1488" t="str">
            <v/>
          </cell>
          <cell r="BP1488" t="str">
            <v/>
          </cell>
          <cell r="BQ1488" t="str">
            <v/>
          </cell>
          <cell r="BR1488" t="str">
            <v/>
          </cell>
          <cell r="BS1488" t="str">
            <v/>
          </cell>
          <cell r="BT1488" t="str">
            <v xml:space="preserve"> </v>
          </cell>
          <cell r="BU1488">
            <v>0</v>
          </cell>
        </row>
        <row r="1489">
          <cell r="BC1489" t="str">
            <v/>
          </cell>
          <cell r="BD1489" t="str">
            <v/>
          </cell>
          <cell r="BE1489" t="str">
            <v/>
          </cell>
          <cell r="BF1489" t="str">
            <v/>
          </cell>
          <cell r="BG1489" t="str">
            <v/>
          </cell>
          <cell r="BH1489" t="str">
            <v/>
          </cell>
          <cell r="BI1489" t="str">
            <v/>
          </cell>
          <cell r="BJ1489" t="str">
            <v/>
          </cell>
          <cell r="BK1489" t="str">
            <v/>
          </cell>
          <cell r="BL1489" t="str">
            <v/>
          </cell>
          <cell r="BM1489" t="str">
            <v/>
          </cell>
          <cell r="BN1489" t="str">
            <v/>
          </cell>
          <cell r="BO1489" t="str">
            <v/>
          </cell>
          <cell r="BP1489" t="str">
            <v/>
          </cell>
          <cell r="BQ1489" t="str">
            <v/>
          </cell>
          <cell r="BR1489" t="str">
            <v/>
          </cell>
          <cell r="BS1489" t="str">
            <v/>
          </cell>
          <cell r="BT1489" t="str">
            <v xml:space="preserve"> </v>
          </cell>
          <cell r="BU1489">
            <v>0</v>
          </cell>
        </row>
        <row r="1490">
          <cell r="BC1490" t="str">
            <v/>
          </cell>
          <cell r="BD1490" t="str">
            <v/>
          </cell>
          <cell r="BE1490" t="str">
            <v/>
          </cell>
          <cell r="BF1490" t="str">
            <v/>
          </cell>
          <cell r="BG1490" t="str">
            <v/>
          </cell>
          <cell r="BH1490" t="str">
            <v/>
          </cell>
          <cell r="BI1490" t="str">
            <v/>
          </cell>
          <cell r="BJ1490" t="str">
            <v/>
          </cell>
          <cell r="BK1490" t="str">
            <v/>
          </cell>
          <cell r="BL1490" t="str">
            <v/>
          </cell>
          <cell r="BM1490" t="str">
            <v/>
          </cell>
          <cell r="BN1490" t="str">
            <v/>
          </cell>
          <cell r="BO1490" t="str">
            <v/>
          </cell>
          <cell r="BP1490" t="str">
            <v/>
          </cell>
          <cell r="BQ1490" t="str">
            <v/>
          </cell>
          <cell r="BR1490" t="str">
            <v/>
          </cell>
          <cell r="BS1490" t="str">
            <v/>
          </cell>
          <cell r="BT1490" t="str">
            <v xml:space="preserve"> </v>
          </cell>
          <cell r="BU1490">
            <v>0</v>
          </cell>
        </row>
        <row r="1491">
          <cell r="BC1491" t="str">
            <v/>
          </cell>
          <cell r="BD1491" t="str">
            <v/>
          </cell>
          <cell r="BE1491" t="str">
            <v/>
          </cell>
          <cell r="BF1491" t="str">
            <v/>
          </cell>
          <cell r="BG1491" t="str">
            <v/>
          </cell>
          <cell r="BH1491" t="str">
            <v/>
          </cell>
          <cell r="BI1491" t="str">
            <v/>
          </cell>
          <cell r="BJ1491" t="str">
            <v/>
          </cell>
          <cell r="BK1491" t="str">
            <v/>
          </cell>
          <cell r="BL1491" t="str">
            <v/>
          </cell>
          <cell r="BM1491" t="str">
            <v/>
          </cell>
          <cell r="BN1491" t="str">
            <v/>
          </cell>
          <cell r="BO1491" t="str">
            <v/>
          </cell>
          <cell r="BP1491" t="str">
            <v/>
          </cell>
          <cell r="BQ1491" t="str">
            <v/>
          </cell>
          <cell r="BR1491" t="str">
            <v/>
          </cell>
          <cell r="BS1491" t="str">
            <v/>
          </cell>
          <cell r="BT1491" t="str">
            <v xml:space="preserve"> </v>
          </cell>
          <cell r="BU1491">
            <v>0</v>
          </cell>
        </row>
        <row r="1492">
          <cell r="BC1492" t="str">
            <v/>
          </cell>
          <cell r="BD1492" t="str">
            <v/>
          </cell>
          <cell r="BE1492" t="str">
            <v/>
          </cell>
          <cell r="BF1492" t="str">
            <v/>
          </cell>
          <cell r="BG1492" t="str">
            <v/>
          </cell>
          <cell r="BH1492" t="str">
            <v/>
          </cell>
          <cell r="BI1492" t="str">
            <v/>
          </cell>
          <cell r="BJ1492" t="str">
            <v/>
          </cell>
          <cell r="BK1492" t="str">
            <v/>
          </cell>
          <cell r="BL1492" t="str">
            <v/>
          </cell>
          <cell r="BM1492" t="str">
            <v/>
          </cell>
          <cell r="BN1492" t="str">
            <v/>
          </cell>
          <cell r="BO1492" t="str">
            <v/>
          </cell>
          <cell r="BP1492" t="str">
            <v/>
          </cell>
          <cell r="BQ1492" t="str">
            <v/>
          </cell>
          <cell r="BR1492" t="str">
            <v/>
          </cell>
          <cell r="BS1492" t="str">
            <v/>
          </cell>
          <cell r="BT1492" t="str">
            <v xml:space="preserve"> </v>
          </cell>
          <cell r="BU1492">
            <v>0</v>
          </cell>
        </row>
        <row r="1493">
          <cell r="BC1493" t="str">
            <v/>
          </cell>
          <cell r="BD1493" t="str">
            <v/>
          </cell>
          <cell r="BE1493" t="str">
            <v/>
          </cell>
          <cell r="BF1493" t="str">
            <v/>
          </cell>
          <cell r="BG1493" t="str">
            <v/>
          </cell>
          <cell r="BH1493" t="str">
            <v/>
          </cell>
          <cell r="BI1493" t="str">
            <v/>
          </cell>
          <cell r="BJ1493" t="str">
            <v/>
          </cell>
          <cell r="BK1493" t="str">
            <v/>
          </cell>
          <cell r="BL1493" t="str">
            <v/>
          </cell>
          <cell r="BM1493" t="str">
            <v/>
          </cell>
          <cell r="BN1493" t="str">
            <v/>
          </cell>
          <cell r="BO1493" t="str">
            <v/>
          </cell>
          <cell r="BP1493" t="str">
            <v/>
          </cell>
          <cell r="BQ1493" t="str">
            <v/>
          </cell>
          <cell r="BR1493" t="str">
            <v/>
          </cell>
          <cell r="BS1493" t="str">
            <v/>
          </cell>
          <cell r="BT1493" t="str">
            <v xml:space="preserve"> </v>
          </cell>
          <cell r="BU1493">
            <v>0</v>
          </cell>
        </row>
        <row r="1494">
          <cell r="BC1494" t="str">
            <v/>
          </cell>
          <cell r="BD1494" t="str">
            <v/>
          </cell>
          <cell r="BE1494" t="str">
            <v/>
          </cell>
          <cell r="BF1494" t="str">
            <v/>
          </cell>
          <cell r="BG1494" t="str">
            <v/>
          </cell>
          <cell r="BH1494" t="str">
            <v/>
          </cell>
          <cell r="BI1494" t="str">
            <v/>
          </cell>
          <cell r="BJ1494" t="str">
            <v/>
          </cell>
          <cell r="BK1494" t="str">
            <v/>
          </cell>
          <cell r="BL1494" t="str">
            <v/>
          </cell>
          <cell r="BM1494" t="str">
            <v/>
          </cell>
          <cell r="BN1494" t="str">
            <v/>
          </cell>
          <cell r="BO1494" t="str">
            <v/>
          </cell>
          <cell r="BP1494" t="str">
            <v/>
          </cell>
          <cell r="BQ1494" t="str">
            <v/>
          </cell>
          <cell r="BR1494" t="str">
            <v/>
          </cell>
          <cell r="BS1494" t="str">
            <v/>
          </cell>
          <cell r="BT1494" t="str">
            <v xml:space="preserve"> </v>
          </cell>
          <cell r="BU1494">
            <v>0</v>
          </cell>
        </row>
        <row r="1495">
          <cell r="BC1495" t="str">
            <v/>
          </cell>
          <cell r="BD1495" t="str">
            <v/>
          </cell>
          <cell r="BE1495" t="str">
            <v/>
          </cell>
          <cell r="BF1495" t="str">
            <v/>
          </cell>
          <cell r="BG1495" t="str">
            <v/>
          </cell>
          <cell r="BH1495" t="str">
            <v/>
          </cell>
          <cell r="BI1495" t="str">
            <v/>
          </cell>
          <cell r="BJ1495" t="str">
            <v/>
          </cell>
          <cell r="BK1495" t="str">
            <v/>
          </cell>
          <cell r="BL1495" t="str">
            <v/>
          </cell>
          <cell r="BM1495" t="str">
            <v/>
          </cell>
          <cell r="BN1495" t="str">
            <v/>
          </cell>
          <cell r="BO1495" t="str">
            <v/>
          </cell>
          <cell r="BP1495" t="str">
            <v/>
          </cell>
          <cell r="BQ1495" t="str">
            <v/>
          </cell>
          <cell r="BR1495" t="str">
            <v/>
          </cell>
          <cell r="BS1495" t="str">
            <v/>
          </cell>
          <cell r="BT1495" t="str">
            <v xml:space="preserve"> </v>
          </cell>
          <cell r="BU1495">
            <v>0</v>
          </cell>
        </row>
        <row r="1496">
          <cell r="BC1496" t="str">
            <v/>
          </cell>
          <cell r="BD1496" t="str">
            <v/>
          </cell>
          <cell r="BE1496" t="str">
            <v/>
          </cell>
          <cell r="BF1496" t="str">
            <v/>
          </cell>
          <cell r="BG1496" t="str">
            <v/>
          </cell>
          <cell r="BH1496" t="str">
            <v/>
          </cell>
          <cell r="BI1496" t="str">
            <v/>
          </cell>
          <cell r="BJ1496" t="str">
            <v/>
          </cell>
          <cell r="BK1496" t="str">
            <v/>
          </cell>
          <cell r="BL1496" t="str">
            <v/>
          </cell>
          <cell r="BM1496" t="str">
            <v/>
          </cell>
          <cell r="BN1496" t="str">
            <v/>
          </cell>
          <cell r="BO1496" t="str">
            <v/>
          </cell>
          <cell r="BP1496" t="str">
            <v/>
          </cell>
          <cell r="BQ1496" t="str">
            <v/>
          </cell>
          <cell r="BR1496" t="str">
            <v/>
          </cell>
          <cell r="BS1496" t="str">
            <v/>
          </cell>
          <cell r="BT1496" t="str">
            <v xml:space="preserve"> </v>
          </cell>
          <cell r="BU1496">
            <v>0</v>
          </cell>
        </row>
        <row r="1497">
          <cell r="BC1497" t="str">
            <v/>
          </cell>
          <cell r="BD1497" t="str">
            <v/>
          </cell>
          <cell r="BE1497" t="str">
            <v/>
          </cell>
          <cell r="BF1497" t="str">
            <v/>
          </cell>
          <cell r="BG1497" t="str">
            <v/>
          </cell>
          <cell r="BH1497" t="str">
            <v/>
          </cell>
          <cell r="BI1497" t="str">
            <v/>
          </cell>
          <cell r="BJ1497" t="str">
            <v/>
          </cell>
          <cell r="BK1497" t="str">
            <v/>
          </cell>
          <cell r="BL1497" t="str">
            <v/>
          </cell>
          <cell r="BM1497" t="str">
            <v/>
          </cell>
          <cell r="BN1497" t="str">
            <v/>
          </cell>
          <cell r="BO1497" t="str">
            <v/>
          </cell>
          <cell r="BP1497" t="str">
            <v/>
          </cell>
          <cell r="BQ1497" t="str">
            <v/>
          </cell>
          <cell r="BR1497" t="str">
            <v/>
          </cell>
          <cell r="BS1497" t="str">
            <v/>
          </cell>
          <cell r="BT1497" t="str">
            <v xml:space="preserve"> </v>
          </cell>
          <cell r="BU1497">
            <v>0</v>
          </cell>
        </row>
        <row r="1498">
          <cell r="BC1498" t="str">
            <v/>
          </cell>
          <cell r="BD1498" t="str">
            <v/>
          </cell>
          <cell r="BE1498" t="str">
            <v/>
          </cell>
          <cell r="BF1498" t="str">
            <v/>
          </cell>
          <cell r="BG1498" t="str">
            <v/>
          </cell>
          <cell r="BH1498" t="str">
            <v/>
          </cell>
          <cell r="BI1498" t="str">
            <v/>
          </cell>
          <cell r="BJ1498" t="str">
            <v/>
          </cell>
          <cell r="BK1498" t="str">
            <v/>
          </cell>
          <cell r="BL1498" t="str">
            <v/>
          </cell>
          <cell r="BM1498" t="str">
            <v/>
          </cell>
          <cell r="BN1498" t="str">
            <v/>
          </cell>
          <cell r="BO1498" t="str">
            <v/>
          </cell>
          <cell r="BP1498" t="str">
            <v/>
          </cell>
          <cell r="BQ1498" t="str">
            <v/>
          </cell>
          <cell r="BR1498" t="str">
            <v/>
          </cell>
          <cell r="BS1498" t="str">
            <v/>
          </cell>
          <cell r="BT1498" t="str">
            <v xml:space="preserve"> </v>
          </cell>
          <cell r="BU1498">
            <v>0</v>
          </cell>
        </row>
        <row r="1499">
          <cell r="BC1499" t="str">
            <v/>
          </cell>
          <cell r="BD1499" t="str">
            <v/>
          </cell>
          <cell r="BE1499" t="str">
            <v/>
          </cell>
          <cell r="BF1499" t="str">
            <v/>
          </cell>
          <cell r="BG1499" t="str">
            <v/>
          </cell>
          <cell r="BH1499" t="str">
            <v/>
          </cell>
          <cell r="BI1499" t="str">
            <v/>
          </cell>
          <cell r="BJ1499" t="str">
            <v/>
          </cell>
          <cell r="BK1499" t="str">
            <v/>
          </cell>
          <cell r="BL1499" t="str">
            <v/>
          </cell>
          <cell r="BM1499" t="str">
            <v/>
          </cell>
          <cell r="BN1499" t="str">
            <v/>
          </cell>
          <cell r="BO1499" t="str">
            <v/>
          </cell>
          <cell r="BP1499" t="str">
            <v/>
          </cell>
          <cell r="BQ1499" t="str">
            <v/>
          </cell>
          <cell r="BR1499" t="str">
            <v/>
          </cell>
          <cell r="BS1499" t="str">
            <v/>
          </cell>
          <cell r="BT1499" t="str">
            <v xml:space="preserve"> </v>
          </cell>
          <cell r="BU1499">
            <v>0</v>
          </cell>
        </row>
        <row r="1500">
          <cell r="BC1500" t="str">
            <v/>
          </cell>
          <cell r="BD1500" t="str">
            <v/>
          </cell>
          <cell r="BE1500" t="str">
            <v/>
          </cell>
          <cell r="BF1500" t="str">
            <v/>
          </cell>
          <cell r="BG1500" t="str">
            <v/>
          </cell>
          <cell r="BH1500" t="str">
            <v/>
          </cell>
          <cell r="BI1500" t="str">
            <v/>
          </cell>
          <cell r="BJ1500" t="str">
            <v/>
          </cell>
          <cell r="BK1500" t="str">
            <v/>
          </cell>
          <cell r="BL1500" t="str">
            <v/>
          </cell>
          <cell r="BM1500" t="str">
            <v/>
          </cell>
          <cell r="BN1500" t="str">
            <v/>
          </cell>
          <cell r="BO1500" t="str">
            <v/>
          </cell>
          <cell r="BP1500" t="str">
            <v/>
          </cell>
          <cell r="BQ1500" t="str">
            <v/>
          </cell>
          <cell r="BR1500" t="str">
            <v/>
          </cell>
          <cell r="BS1500" t="str">
            <v/>
          </cell>
          <cell r="BT1500" t="str">
            <v xml:space="preserve"> </v>
          </cell>
          <cell r="BU1500">
            <v>0</v>
          </cell>
        </row>
        <row r="1501">
          <cell r="BC1501" t="str">
            <v/>
          </cell>
          <cell r="BD1501" t="str">
            <v/>
          </cell>
          <cell r="BE1501" t="str">
            <v/>
          </cell>
          <cell r="BF1501" t="str">
            <v/>
          </cell>
          <cell r="BG1501" t="str">
            <v/>
          </cell>
          <cell r="BH1501" t="str">
            <v/>
          </cell>
          <cell r="BI1501" t="str">
            <v/>
          </cell>
          <cell r="BJ1501" t="str">
            <v/>
          </cell>
          <cell r="BK1501" t="str">
            <v/>
          </cell>
          <cell r="BL1501" t="str">
            <v/>
          </cell>
          <cell r="BM1501" t="str">
            <v/>
          </cell>
          <cell r="BN1501" t="str">
            <v/>
          </cell>
          <cell r="BO1501" t="str">
            <v/>
          </cell>
          <cell r="BP1501" t="str">
            <v/>
          </cell>
          <cell r="BQ1501" t="str">
            <v/>
          </cell>
          <cell r="BR1501" t="str">
            <v/>
          </cell>
          <cell r="BS1501" t="str">
            <v/>
          </cell>
          <cell r="BT1501" t="str">
            <v xml:space="preserve"> </v>
          </cell>
          <cell r="BU1501">
            <v>0</v>
          </cell>
        </row>
        <row r="1502">
          <cell r="BC1502" t="str">
            <v/>
          </cell>
          <cell r="BD1502" t="str">
            <v/>
          </cell>
          <cell r="BE1502" t="str">
            <v/>
          </cell>
          <cell r="BF1502" t="str">
            <v/>
          </cell>
          <cell r="BG1502" t="str">
            <v/>
          </cell>
          <cell r="BH1502" t="str">
            <v/>
          </cell>
          <cell r="BI1502" t="str">
            <v/>
          </cell>
          <cell r="BJ1502" t="str">
            <v/>
          </cell>
          <cell r="BK1502" t="str">
            <v/>
          </cell>
          <cell r="BL1502" t="str">
            <v/>
          </cell>
          <cell r="BM1502" t="str">
            <v/>
          </cell>
          <cell r="BN1502" t="str">
            <v/>
          </cell>
          <cell r="BO1502" t="str">
            <v/>
          </cell>
          <cell r="BP1502" t="str">
            <v/>
          </cell>
          <cell r="BQ1502" t="str">
            <v/>
          </cell>
          <cell r="BR1502" t="str">
            <v/>
          </cell>
          <cell r="BS1502" t="str">
            <v/>
          </cell>
          <cell r="BT1502" t="str">
            <v xml:space="preserve"> </v>
          </cell>
          <cell r="BU1502">
            <v>0</v>
          </cell>
        </row>
        <row r="1503">
          <cell r="BC1503" t="str">
            <v/>
          </cell>
          <cell r="BD1503" t="str">
            <v/>
          </cell>
          <cell r="BE1503" t="str">
            <v/>
          </cell>
          <cell r="BF1503" t="str">
            <v/>
          </cell>
          <cell r="BG1503" t="str">
            <v/>
          </cell>
          <cell r="BH1503" t="str">
            <v/>
          </cell>
          <cell r="BI1503" t="str">
            <v/>
          </cell>
          <cell r="BJ1503" t="str">
            <v/>
          </cell>
          <cell r="BK1503" t="str">
            <v/>
          </cell>
          <cell r="BL1503" t="str">
            <v/>
          </cell>
          <cell r="BM1503" t="str">
            <v/>
          </cell>
          <cell r="BN1503" t="str">
            <v/>
          </cell>
          <cell r="BO1503" t="str">
            <v/>
          </cell>
          <cell r="BP1503" t="str">
            <v/>
          </cell>
          <cell r="BQ1503" t="str">
            <v/>
          </cell>
          <cell r="BR1503" t="str">
            <v/>
          </cell>
          <cell r="BS1503" t="str">
            <v/>
          </cell>
          <cell r="BT1503" t="str">
            <v xml:space="preserve"> </v>
          </cell>
          <cell r="BU1503">
            <v>0</v>
          </cell>
        </row>
        <row r="1504">
          <cell r="BC1504" t="str">
            <v/>
          </cell>
          <cell r="BD1504" t="str">
            <v/>
          </cell>
          <cell r="BE1504" t="str">
            <v/>
          </cell>
          <cell r="BF1504" t="str">
            <v/>
          </cell>
          <cell r="BG1504" t="str">
            <v/>
          </cell>
          <cell r="BH1504" t="str">
            <v/>
          </cell>
          <cell r="BI1504" t="str">
            <v/>
          </cell>
          <cell r="BJ1504" t="str">
            <v/>
          </cell>
          <cell r="BK1504" t="str">
            <v/>
          </cell>
          <cell r="BL1504" t="str">
            <v/>
          </cell>
          <cell r="BM1504" t="str">
            <v/>
          </cell>
          <cell r="BN1504" t="str">
            <v/>
          </cell>
          <cell r="BO1504" t="str">
            <v/>
          </cell>
          <cell r="BP1504" t="str">
            <v/>
          </cell>
          <cell r="BQ1504" t="str">
            <v/>
          </cell>
          <cell r="BR1504" t="str">
            <v/>
          </cell>
          <cell r="BS1504" t="str">
            <v/>
          </cell>
          <cell r="BT1504" t="str">
            <v xml:space="preserve"> </v>
          </cell>
          <cell r="BU1504">
            <v>0</v>
          </cell>
        </row>
        <row r="1505">
          <cell r="BC1505" t="str">
            <v/>
          </cell>
          <cell r="BD1505" t="str">
            <v/>
          </cell>
          <cell r="BE1505" t="str">
            <v/>
          </cell>
          <cell r="BF1505" t="str">
            <v/>
          </cell>
          <cell r="BG1505" t="str">
            <v/>
          </cell>
          <cell r="BH1505" t="str">
            <v/>
          </cell>
          <cell r="BI1505" t="str">
            <v/>
          </cell>
          <cell r="BJ1505" t="str">
            <v/>
          </cell>
          <cell r="BK1505" t="str">
            <v/>
          </cell>
          <cell r="BL1505" t="str">
            <v/>
          </cell>
          <cell r="BM1505" t="str">
            <v/>
          </cell>
          <cell r="BN1505" t="str">
            <v/>
          </cell>
          <cell r="BO1505" t="str">
            <v/>
          </cell>
          <cell r="BP1505" t="str">
            <v/>
          </cell>
          <cell r="BQ1505" t="str">
            <v/>
          </cell>
          <cell r="BR1505" t="str">
            <v/>
          </cell>
          <cell r="BS1505" t="str">
            <v/>
          </cell>
          <cell r="BT1505" t="str">
            <v xml:space="preserve"> </v>
          </cell>
          <cell r="BU1505">
            <v>0</v>
          </cell>
        </row>
        <row r="1506">
          <cell r="BC1506" t="str">
            <v/>
          </cell>
          <cell r="BD1506" t="str">
            <v/>
          </cell>
          <cell r="BE1506" t="str">
            <v/>
          </cell>
          <cell r="BF1506" t="str">
            <v/>
          </cell>
          <cell r="BG1506" t="str">
            <v/>
          </cell>
          <cell r="BH1506" t="str">
            <v/>
          </cell>
          <cell r="BI1506" t="str">
            <v/>
          </cell>
          <cell r="BJ1506" t="str">
            <v/>
          </cell>
          <cell r="BK1506" t="str">
            <v/>
          </cell>
          <cell r="BL1506" t="str">
            <v/>
          </cell>
          <cell r="BM1506" t="str">
            <v/>
          </cell>
          <cell r="BN1506" t="str">
            <v/>
          </cell>
          <cell r="BO1506" t="str">
            <v/>
          </cell>
          <cell r="BP1506" t="str">
            <v/>
          </cell>
          <cell r="BQ1506" t="str">
            <v/>
          </cell>
          <cell r="BR1506" t="str">
            <v/>
          </cell>
          <cell r="BS1506" t="str">
            <v/>
          </cell>
          <cell r="BT1506" t="str">
            <v xml:space="preserve"> </v>
          </cell>
          <cell r="BU1506">
            <v>0</v>
          </cell>
        </row>
        <row r="1507">
          <cell r="BC1507" t="str">
            <v/>
          </cell>
          <cell r="BD1507" t="str">
            <v/>
          </cell>
          <cell r="BE1507" t="str">
            <v/>
          </cell>
          <cell r="BF1507" t="str">
            <v/>
          </cell>
          <cell r="BG1507" t="str">
            <v/>
          </cell>
          <cell r="BH1507" t="str">
            <v/>
          </cell>
          <cell r="BI1507" t="str">
            <v/>
          </cell>
          <cell r="BJ1507" t="str">
            <v/>
          </cell>
          <cell r="BK1507" t="str">
            <v/>
          </cell>
          <cell r="BL1507" t="str">
            <v/>
          </cell>
          <cell r="BM1507" t="str">
            <v/>
          </cell>
          <cell r="BN1507" t="str">
            <v/>
          </cell>
          <cell r="BO1507" t="str">
            <v/>
          </cell>
          <cell r="BP1507" t="str">
            <v/>
          </cell>
          <cell r="BQ1507" t="str">
            <v/>
          </cell>
          <cell r="BR1507" t="str">
            <v/>
          </cell>
          <cell r="BS1507" t="str">
            <v/>
          </cell>
          <cell r="BT1507" t="str">
            <v xml:space="preserve"> </v>
          </cell>
          <cell r="BU1507">
            <v>0</v>
          </cell>
        </row>
        <row r="1508">
          <cell r="BC1508" t="str">
            <v/>
          </cell>
          <cell r="BD1508" t="str">
            <v/>
          </cell>
          <cell r="BE1508" t="str">
            <v/>
          </cell>
          <cell r="BF1508" t="str">
            <v/>
          </cell>
          <cell r="BG1508" t="str">
            <v/>
          </cell>
          <cell r="BH1508" t="str">
            <v/>
          </cell>
          <cell r="BI1508" t="str">
            <v/>
          </cell>
          <cell r="BJ1508" t="str">
            <v/>
          </cell>
          <cell r="BK1508" t="str">
            <v/>
          </cell>
          <cell r="BL1508" t="str">
            <v/>
          </cell>
          <cell r="BM1508" t="str">
            <v/>
          </cell>
          <cell r="BN1508" t="str">
            <v/>
          </cell>
          <cell r="BO1508" t="str">
            <v/>
          </cell>
          <cell r="BP1508" t="str">
            <v/>
          </cell>
          <cell r="BQ1508" t="str">
            <v/>
          </cell>
          <cell r="BR1508" t="str">
            <v/>
          </cell>
          <cell r="BS1508" t="str">
            <v/>
          </cell>
          <cell r="BT1508" t="str">
            <v xml:space="preserve"> </v>
          </cell>
          <cell r="BU1508">
            <v>0</v>
          </cell>
        </row>
        <row r="1509">
          <cell r="BC1509" t="str">
            <v/>
          </cell>
          <cell r="BD1509" t="str">
            <v/>
          </cell>
          <cell r="BE1509" t="str">
            <v/>
          </cell>
          <cell r="BF1509" t="str">
            <v/>
          </cell>
          <cell r="BG1509" t="str">
            <v/>
          </cell>
          <cell r="BH1509" t="str">
            <v/>
          </cell>
          <cell r="BI1509" t="str">
            <v/>
          </cell>
          <cell r="BJ1509" t="str">
            <v/>
          </cell>
          <cell r="BK1509" t="str">
            <v/>
          </cell>
          <cell r="BL1509" t="str">
            <v/>
          </cell>
          <cell r="BM1509" t="str">
            <v/>
          </cell>
          <cell r="BN1509" t="str">
            <v/>
          </cell>
          <cell r="BO1509" t="str">
            <v/>
          </cell>
          <cell r="BP1509" t="str">
            <v/>
          </cell>
          <cell r="BQ1509" t="str">
            <v/>
          </cell>
          <cell r="BR1509" t="str">
            <v/>
          </cell>
          <cell r="BS1509" t="str">
            <v/>
          </cell>
          <cell r="BT1509" t="str">
            <v xml:space="preserve"> </v>
          </cell>
          <cell r="BU1509">
            <v>0</v>
          </cell>
        </row>
        <row r="1510">
          <cell r="BC1510" t="str">
            <v/>
          </cell>
          <cell r="BD1510" t="str">
            <v/>
          </cell>
          <cell r="BE1510" t="str">
            <v/>
          </cell>
          <cell r="BF1510" t="str">
            <v/>
          </cell>
          <cell r="BG1510" t="str">
            <v/>
          </cell>
          <cell r="BH1510" t="str">
            <v/>
          </cell>
          <cell r="BI1510" t="str">
            <v/>
          </cell>
          <cell r="BJ1510" t="str">
            <v/>
          </cell>
          <cell r="BK1510" t="str">
            <v/>
          </cell>
          <cell r="BL1510" t="str">
            <v/>
          </cell>
          <cell r="BM1510" t="str">
            <v/>
          </cell>
          <cell r="BN1510" t="str">
            <v/>
          </cell>
          <cell r="BO1510" t="str">
            <v/>
          </cell>
          <cell r="BP1510" t="str">
            <v/>
          </cell>
          <cell r="BQ1510" t="str">
            <v/>
          </cell>
          <cell r="BR1510" t="str">
            <v/>
          </cell>
          <cell r="BS1510" t="str">
            <v/>
          </cell>
          <cell r="BT1510" t="str">
            <v xml:space="preserve"> </v>
          </cell>
          <cell r="BU1510">
            <v>0</v>
          </cell>
        </row>
        <row r="1511">
          <cell r="BC1511" t="str">
            <v/>
          </cell>
          <cell r="BD1511" t="str">
            <v/>
          </cell>
          <cell r="BE1511" t="str">
            <v/>
          </cell>
          <cell r="BF1511" t="str">
            <v/>
          </cell>
          <cell r="BG1511" t="str">
            <v/>
          </cell>
          <cell r="BH1511" t="str">
            <v/>
          </cell>
          <cell r="BI1511" t="str">
            <v/>
          </cell>
          <cell r="BJ1511" t="str">
            <v/>
          </cell>
          <cell r="BK1511" t="str">
            <v/>
          </cell>
          <cell r="BL1511" t="str">
            <v/>
          </cell>
          <cell r="BM1511" t="str">
            <v/>
          </cell>
          <cell r="BN1511" t="str">
            <v/>
          </cell>
          <cell r="BO1511" t="str">
            <v/>
          </cell>
          <cell r="BP1511" t="str">
            <v/>
          </cell>
          <cell r="BQ1511" t="str">
            <v/>
          </cell>
          <cell r="BR1511" t="str">
            <v/>
          </cell>
          <cell r="BS1511" t="str">
            <v/>
          </cell>
          <cell r="BT1511" t="str">
            <v xml:space="preserve"> </v>
          </cell>
          <cell r="BU1511">
            <v>0</v>
          </cell>
        </row>
        <row r="1512">
          <cell r="BC1512" t="str">
            <v/>
          </cell>
          <cell r="BD1512" t="str">
            <v/>
          </cell>
          <cell r="BE1512" t="str">
            <v/>
          </cell>
          <cell r="BF1512" t="str">
            <v/>
          </cell>
          <cell r="BG1512" t="str">
            <v/>
          </cell>
          <cell r="BH1512" t="str">
            <v/>
          </cell>
          <cell r="BI1512" t="str">
            <v/>
          </cell>
          <cell r="BJ1512" t="str">
            <v/>
          </cell>
          <cell r="BK1512" t="str">
            <v/>
          </cell>
          <cell r="BL1512" t="str">
            <v/>
          </cell>
          <cell r="BM1512" t="str">
            <v/>
          </cell>
          <cell r="BN1512" t="str">
            <v/>
          </cell>
          <cell r="BO1512" t="str">
            <v/>
          </cell>
          <cell r="BP1512" t="str">
            <v/>
          </cell>
          <cell r="BQ1512" t="str">
            <v/>
          </cell>
          <cell r="BR1512" t="str">
            <v/>
          </cell>
          <cell r="BS1512" t="str">
            <v/>
          </cell>
          <cell r="BT1512" t="str">
            <v xml:space="preserve"> </v>
          </cell>
          <cell r="BU1512">
            <v>0</v>
          </cell>
        </row>
        <row r="1513">
          <cell r="BC1513" t="str">
            <v/>
          </cell>
          <cell r="BD1513" t="str">
            <v/>
          </cell>
          <cell r="BE1513" t="str">
            <v/>
          </cell>
          <cell r="BF1513" t="str">
            <v/>
          </cell>
          <cell r="BG1513" t="str">
            <v/>
          </cell>
          <cell r="BH1513" t="str">
            <v/>
          </cell>
          <cell r="BI1513" t="str">
            <v/>
          </cell>
          <cell r="BJ1513" t="str">
            <v/>
          </cell>
          <cell r="BK1513" t="str">
            <v/>
          </cell>
          <cell r="BL1513" t="str">
            <v/>
          </cell>
          <cell r="BM1513" t="str">
            <v/>
          </cell>
          <cell r="BN1513" t="str">
            <v/>
          </cell>
          <cell r="BO1513" t="str">
            <v/>
          </cell>
          <cell r="BP1513" t="str">
            <v/>
          </cell>
          <cell r="BQ1513" t="str">
            <v/>
          </cell>
          <cell r="BR1513" t="str">
            <v/>
          </cell>
          <cell r="BS1513" t="str">
            <v/>
          </cell>
          <cell r="BT1513" t="str">
            <v xml:space="preserve"> </v>
          </cell>
          <cell r="BU1513">
            <v>0</v>
          </cell>
        </row>
        <row r="1514">
          <cell r="BC1514" t="str">
            <v/>
          </cell>
          <cell r="BD1514" t="str">
            <v/>
          </cell>
          <cell r="BE1514" t="str">
            <v/>
          </cell>
          <cell r="BF1514" t="str">
            <v/>
          </cell>
          <cell r="BG1514" t="str">
            <v/>
          </cell>
          <cell r="BH1514" t="str">
            <v/>
          </cell>
          <cell r="BI1514" t="str">
            <v/>
          </cell>
          <cell r="BJ1514" t="str">
            <v/>
          </cell>
          <cell r="BK1514" t="str">
            <v/>
          </cell>
          <cell r="BL1514" t="str">
            <v/>
          </cell>
          <cell r="BM1514" t="str">
            <v/>
          </cell>
          <cell r="BN1514" t="str">
            <v/>
          </cell>
          <cell r="BO1514" t="str">
            <v/>
          </cell>
          <cell r="BP1514" t="str">
            <v/>
          </cell>
          <cell r="BQ1514" t="str">
            <v/>
          </cell>
          <cell r="BR1514" t="str">
            <v/>
          </cell>
          <cell r="BS1514" t="str">
            <v/>
          </cell>
          <cell r="BT1514" t="str">
            <v xml:space="preserve"> </v>
          </cell>
          <cell r="BU1514">
            <v>0</v>
          </cell>
        </row>
        <row r="1515">
          <cell r="BC1515" t="str">
            <v/>
          </cell>
          <cell r="BD1515" t="str">
            <v/>
          </cell>
          <cell r="BE1515" t="str">
            <v/>
          </cell>
          <cell r="BF1515" t="str">
            <v/>
          </cell>
          <cell r="BG1515" t="str">
            <v/>
          </cell>
          <cell r="BH1515" t="str">
            <v/>
          </cell>
          <cell r="BI1515" t="str">
            <v/>
          </cell>
          <cell r="BJ1515" t="str">
            <v/>
          </cell>
          <cell r="BK1515" t="str">
            <v/>
          </cell>
          <cell r="BL1515" t="str">
            <v/>
          </cell>
          <cell r="BM1515" t="str">
            <v/>
          </cell>
          <cell r="BN1515" t="str">
            <v/>
          </cell>
          <cell r="BO1515" t="str">
            <v/>
          </cell>
          <cell r="BP1515" t="str">
            <v/>
          </cell>
          <cell r="BQ1515" t="str">
            <v/>
          </cell>
          <cell r="BR1515" t="str">
            <v/>
          </cell>
          <cell r="BS1515" t="str">
            <v/>
          </cell>
          <cell r="BT1515" t="str">
            <v xml:space="preserve"> </v>
          </cell>
          <cell r="BU1515">
            <v>0</v>
          </cell>
        </row>
        <row r="1516">
          <cell r="BC1516" t="str">
            <v/>
          </cell>
          <cell r="BD1516" t="str">
            <v/>
          </cell>
          <cell r="BE1516" t="str">
            <v/>
          </cell>
          <cell r="BF1516" t="str">
            <v/>
          </cell>
          <cell r="BG1516" t="str">
            <v/>
          </cell>
          <cell r="BH1516" t="str">
            <v/>
          </cell>
          <cell r="BI1516" t="str">
            <v/>
          </cell>
          <cell r="BJ1516" t="str">
            <v/>
          </cell>
          <cell r="BK1516" t="str">
            <v/>
          </cell>
          <cell r="BL1516" t="str">
            <v/>
          </cell>
          <cell r="BM1516" t="str">
            <v/>
          </cell>
          <cell r="BN1516" t="str">
            <v/>
          </cell>
          <cell r="BO1516" t="str">
            <v/>
          </cell>
          <cell r="BP1516" t="str">
            <v/>
          </cell>
          <cell r="BQ1516" t="str">
            <v/>
          </cell>
          <cell r="BR1516" t="str">
            <v/>
          </cell>
          <cell r="BS1516" t="str">
            <v/>
          </cell>
          <cell r="BT1516" t="str">
            <v xml:space="preserve"> </v>
          </cell>
          <cell r="BU1516">
            <v>0</v>
          </cell>
        </row>
        <row r="1517">
          <cell r="BC1517" t="str">
            <v/>
          </cell>
          <cell r="BD1517" t="str">
            <v/>
          </cell>
          <cell r="BE1517" t="str">
            <v/>
          </cell>
          <cell r="BF1517" t="str">
            <v/>
          </cell>
          <cell r="BG1517" t="str">
            <v/>
          </cell>
          <cell r="BH1517" t="str">
            <v/>
          </cell>
          <cell r="BI1517" t="str">
            <v/>
          </cell>
          <cell r="BJ1517" t="str">
            <v/>
          </cell>
          <cell r="BK1517" t="str">
            <v/>
          </cell>
          <cell r="BL1517" t="str">
            <v/>
          </cell>
          <cell r="BM1517" t="str">
            <v/>
          </cell>
          <cell r="BN1517" t="str">
            <v/>
          </cell>
          <cell r="BO1517" t="str">
            <v/>
          </cell>
          <cell r="BP1517" t="str">
            <v/>
          </cell>
          <cell r="BQ1517" t="str">
            <v/>
          </cell>
          <cell r="BR1517" t="str">
            <v/>
          </cell>
          <cell r="BS1517" t="str">
            <v/>
          </cell>
          <cell r="BT1517" t="str">
            <v xml:space="preserve"> </v>
          </cell>
          <cell r="BU1517">
            <v>0</v>
          </cell>
        </row>
        <row r="1518">
          <cell r="BC1518" t="str">
            <v/>
          </cell>
          <cell r="BD1518" t="str">
            <v/>
          </cell>
          <cell r="BE1518" t="str">
            <v/>
          </cell>
          <cell r="BF1518" t="str">
            <v/>
          </cell>
          <cell r="BG1518" t="str">
            <v/>
          </cell>
          <cell r="BH1518" t="str">
            <v/>
          </cell>
          <cell r="BI1518" t="str">
            <v/>
          </cell>
          <cell r="BJ1518" t="str">
            <v/>
          </cell>
          <cell r="BK1518" t="str">
            <v/>
          </cell>
          <cell r="BL1518" t="str">
            <v/>
          </cell>
          <cell r="BM1518" t="str">
            <v/>
          </cell>
          <cell r="BN1518" t="str">
            <v/>
          </cell>
          <cell r="BO1518" t="str">
            <v/>
          </cell>
          <cell r="BP1518" t="str">
            <v/>
          </cell>
          <cell r="BQ1518" t="str">
            <v/>
          </cell>
          <cell r="BR1518" t="str">
            <v/>
          </cell>
          <cell r="BS1518" t="str">
            <v/>
          </cell>
          <cell r="BT1518" t="str">
            <v xml:space="preserve"> </v>
          </cell>
          <cell r="BU1518">
            <v>0</v>
          </cell>
        </row>
        <row r="1519">
          <cell r="BC1519" t="str">
            <v/>
          </cell>
          <cell r="BD1519" t="str">
            <v/>
          </cell>
          <cell r="BE1519" t="str">
            <v/>
          </cell>
          <cell r="BF1519" t="str">
            <v/>
          </cell>
          <cell r="BG1519" t="str">
            <v/>
          </cell>
          <cell r="BH1519" t="str">
            <v/>
          </cell>
          <cell r="BI1519" t="str">
            <v/>
          </cell>
          <cell r="BJ1519" t="str">
            <v/>
          </cell>
          <cell r="BK1519" t="str">
            <v/>
          </cell>
          <cell r="BL1519" t="str">
            <v/>
          </cell>
          <cell r="BM1519" t="str">
            <v/>
          </cell>
          <cell r="BN1519" t="str">
            <v/>
          </cell>
          <cell r="BO1519" t="str">
            <v/>
          </cell>
          <cell r="BP1519" t="str">
            <v/>
          </cell>
          <cell r="BQ1519" t="str">
            <v/>
          </cell>
          <cell r="BR1519" t="str">
            <v/>
          </cell>
          <cell r="BS1519" t="str">
            <v/>
          </cell>
          <cell r="BT1519" t="str">
            <v xml:space="preserve"> </v>
          </cell>
          <cell r="BU1519">
            <v>0</v>
          </cell>
        </row>
        <row r="1520">
          <cell r="BC1520" t="str">
            <v/>
          </cell>
          <cell r="BD1520" t="str">
            <v/>
          </cell>
          <cell r="BE1520" t="str">
            <v/>
          </cell>
          <cell r="BF1520" t="str">
            <v/>
          </cell>
          <cell r="BG1520" t="str">
            <v/>
          </cell>
          <cell r="BH1520" t="str">
            <v/>
          </cell>
          <cell r="BI1520" t="str">
            <v/>
          </cell>
          <cell r="BJ1520" t="str">
            <v/>
          </cell>
          <cell r="BK1520" t="str">
            <v/>
          </cell>
          <cell r="BL1520" t="str">
            <v/>
          </cell>
          <cell r="BM1520" t="str">
            <v/>
          </cell>
          <cell r="BN1520" t="str">
            <v/>
          </cell>
          <cell r="BO1520" t="str">
            <v/>
          </cell>
          <cell r="BP1520" t="str">
            <v/>
          </cell>
          <cell r="BQ1520" t="str">
            <v/>
          </cell>
          <cell r="BR1520" t="str">
            <v/>
          </cell>
          <cell r="BS1520" t="str">
            <v/>
          </cell>
          <cell r="BT1520" t="str">
            <v xml:space="preserve"> </v>
          </cell>
          <cell r="BU1520">
            <v>0</v>
          </cell>
        </row>
        <row r="1521">
          <cell r="BC1521" t="str">
            <v/>
          </cell>
          <cell r="BD1521" t="str">
            <v/>
          </cell>
          <cell r="BE1521" t="str">
            <v/>
          </cell>
          <cell r="BF1521" t="str">
            <v/>
          </cell>
          <cell r="BG1521" t="str">
            <v/>
          </cell>
          <cell r="BH1521" t="str">
            <v/>
          </cell>
          <cell r="BI1521" t="str">
            <v/>
          </cell>
          <cell r="BJ1521" t="str">
            <v/>
          </cell>
          <cell r="BK1521" t="str">
            <v/>
          </cell>
          <cell r="BL1521" t="str">
            <v/>
          </cell>
          <cell r="BM1521" t="str">
            <v/>
          </cell>
          <cell r="BN1521" t="str">
            <v/>
          </cell>
          <cell r="BO1521" t="str">
            <v/>
          </cell>
          <cell r="BP1521" t="str">
            <v/>
          </cell>
          <cell r="BQ1521" t="str">
            <v/>
          </cell>
          <cell r="BR1521" t="str">
            <v/>
          </cell>
          <cell r="BS1521" t="str">
            <v/>
          </cell>
          <cell r="BT1521" t="str">
            <v xml:space="preserve"> </v>
          </cell>
          <cell r="BU1521">
            <v>0</v>
          </cell>
        </row>
        <row r="1522">
          <cell r="BC1522" t="str">
            <v/>
          </cell>
          <cell r="BD1522" t="str">
            <v/>
          </cell>
          <cell r="BE1522" t="str">
            <v/>
          </cell>
          <cell r="BF1522" t="str">
            <v/>
          </cell>
          <cell r="BG1522" t="str">
            <v/>
          </cell>
          <cell r="BH1522" t="str">
            <v/>
          </cell>
          <cell r="BI1522" t="str">
            <v/>
          </cell>
          <cell r="BJ1522" t="str">
            <v/>
          </cell>
          <cell r="BK1522" t="str">
            <v/>
          </cell>
          <cell r="BL1522" t="str">
            <v/>
          </cell>
          <cell r="BM1522" t="str">
            <v/>
          </cell>
          <cell r="BN1522" t="str">
            <v/>
          </cell>
          <cell r="BO1522" t="str">
            <v/>
          </cell>
          <cell r="BP1522" t="str">
            <v/>
          </cell>
          <cell r="BQ1522" t="str">
            <v/>
          </cell>
          <cell r="BR1522" t="str">
            <v/>
          </cell>
          <cell r="BS1522" t="str">
            <v/>
          </cell>
          <cell r="BT1522" t="str">
            <v xml:space="preserve"> </v>
          </cell>
          <cell r="BU1522">
            <v>0</v>
          </cell>
        </row>
        <row r="1523">
          <cell r="BC1523" t="str">
            <v/>
          </cell>
          <cell r="BD1523" t="str">
            <v/>
          </cell>
          <cell r="BE1523" t="str">
            <v/>
          </cell>
          <cell r="BF1523" t="str">
            <v/>
          </cell>
          <cell r="BG1523" t="str">
            <v/>
          </cell>
          <cell r="BH1523" t="str">
            <v/>
          </cell>
          <cell r="BI1523" t="str">
            <v/>
          </cell>
          <cell r="BJ1523" t="str">
            <v/>
          </cell>
          <cell r="BK1523" t="str">
            <v/>
          </cell>
          <cell r="BL1523" t="str">
            <v/>
          </cell>
          <cell r="BM1523" t="str">
            <v/>
          </cell>
          <cell r="BN1523" t="str">
            <v/>
          </cell>
          <cell r="BO1523" t="str">
            <v/>
          </cell>
          <cell r="BP1523" t="str">
            <v/>
          </cell>
          <cell r="BQ1523" t="str">
            <v/>
          </cell>
          <cell r="BR1523" t="str">
            <v/>
          </cell>
          <cell r="BS1523" t="str">
            <v/>
          </cell>
          <cell r="BT1523" t="str">
            <v xml:space="preserve"> </v>
          </cell>
          <cell r="BU1523">
            <v>0</v>
          </cell>
        </row>
        <row r="1524">
          <cell r="BC1524" t="str">
            <v/>
          </cell>
          <cell r="BD1524" t="str">
            <v/>
          </cell>
          <cell r="BE1524" t="str">
            <v/>
          </cell>
          <cell r="BF1524" t="str">
            <v/>
          </cell>
          <cell r="BG1524" t="str">
            <v/>
          </cell>
          <cell r="BH1524" t="str">
            <v/>
          </cell>
          <cell r="BI1524" t="str">
            <v/>
          </cell>
          <cell r="BJ1524" t="str">
            <v/>
          </cell>
          <cell r="BK1524" t="str">
            <v/>
          </cell>
          <cell r="BL1524" t="str">
            <v/>
          </cell>
          <cell r="BM1524" t="str">
            <v/>
          </cell>
          <cell r="BN1524" t="str">
            <v/>
          </cell>
          <cell r="BO1524" t="str">
            <v/>
          </cell>
          <cell r="BP1524" t="str">
            <v/>
          </cell>
          <cell r="BQ1524" t="str">
            <v/>
          </cell>
          <cell r="BR1524" t="str">
            <v/>
          </cell>
          <cell r="BS1524" t="str">
            <v/>
          </cell>
          <cell r="BT1524" t="str">
            <v xml:space="preserve"> </v>
          </cell>
          <cell r="BU1524">
            <v>0</v>
          </cell>
        </row>
        <row r="1525">
          <cell r="BC1525" t="str">
            <v/>
          </cell>
          <cell r="BD1525" t="str">
            <v/>
          </cell>
          <cell r="BE1525" t="str">
            <v/>
          </cell>
          <cell r="BF1525" t="str">
            <v/>
          </cell>
          <cell r="BG1525" t="str">
            <v/>
          </cell>
          <cell r="BH1525" t="str">
            <v/>
          </cell>
          <cell r="BI1525" t="str">
            <v/>
          </cell>
          <cell r="BJ1525" t="str">
            <v/>
          </cell>
          <cell r="BK1525" t="str">
            <v/>
          </cell>
          <cell r="BL1525" t="str">
            <v/>
          </cell>
          <cell r="BM1525" t="str">
            <v/>
          </cell>
          <cell r="BN1525" t="str">
            <v/>
          </cell>
          <cell r="BO1525" t="str">
            <v/>
          </cell>
          <cell r="BP1525" t="str">
            <v/>
          </cell>
          <cell r="BQ1525" t="str">
            <v/>
          </cell>
          <cell r="BR1525" t="str">
            <v/>
          </cell>
          <cell r="BS1525" t="str">
            <v/>
          </cell>
          <cell r="BT1525" t="str">
            <v xml:space="preserve"> </v>
          </cell>
          <cell r="BU1525">
            <v>0</v>
          </cell>
        </row>
        <row r="1526">
          <cell r="BC1526" t="str">
            <v/>
          </cell>
          <cell r="BD1526" t="str">
            <v/>
          </cell>
          <cell r="BE1526" t="str">
            <v/>
          </cell>
          <cell r="BF1526" t="str">
            <v/>
          </cell>
          <cell r="BG1526" t="str">
            <v/>
          </cell>
          <cell r="BH1526" t="str">
            <v/>
          </cell>
          <cell r="BI1526" t="str">
            <v/>
          </cell>
          <cell r="BJ1526" t="str">
            <v/>
          </cell>
          <cell r="BK1526" t="str">
            <v/>
          </cell>
          <cell r="BL1526" t="str">
            <v/>
          </cell>
          <cell r="BM1526" t="str">
            <v/>
          </cell>
          <cell r="BN1526" t="str">
            <v/>
          </cell>
          <cell r="BO1526" t="str">
            <v/>
          </cell>
          <cell r="BP1526" t="str">
            <v/>
          </cell>
          <cell r="BQ1526" t="str">
            <v/>
          </cell>
          <cell r="BR1526" t="str">
            <v/>
          </cell>
          <cell r="BS1526" t="str">
            <v/>
          </cell>
          <cell r="BT1526" t="str">
            <v xml:space="preserve"> </v>
          </cell>
          <cell r="BU1526">
            <v>0</v>
          </cell>
        </row>
        <row r="1527">
          <cell r="BC1527" t="str">
            <v/>
          </cell>
          <cell r="BD1527" t="str">
            <v/>
          </cell>
          <cell r="BE1527" t="str">
            <v/>
          </cell>
          <cell r="BF1527" t="str">
            <v/>
          </cell>
          <cell r="BG1527" t="str">
            <v/>
          </cell>
          <cell r="BH1527" t="str">
            <v/>
          </cell>
          <cell r="BI1527" t="str">
            <v/>
          </cell>
          <cell r="BJ1527" t="str">
            <v/>
          </cell>
          <cell r="BK1527" t="str">
            <v/>
          </cell>
          <cell r="BL1527" t="str">
            <v/>
          </cell>
          <cell r="BM1527" t="str">
            <v/>
          </cell>
          <cell r="BN1527" t="str">
            <v/>
          </cell>
          <cell r="BO1527" t="str">
            <v/>
          </cell>
          <cell r="BP1527" t="str">
            <v/>
          </cell>
          <cell r="BQ1527" t="str">
            <v/>
          </cell>
          <cell r="BR1527" t="str">
            <v/>
          </cell>
          <cell r="BS1527" t="str">
            <v/>
          </cell>
          <cell r="BT1527" t="str">
            <v xml:space="preserve"> </v>
          </cell>
          <cell r="BU1527">
            <v>0</v>
          </cell>
        </row>
        <row r="1528">
          <cell r="BC1528" t="str">
            <v/>
          </cell>
          <cell r="BD1528" t="str">
            <v/>
          </cell>
          <cell r="BE1528" t="str">
            <v/>
          </cell>
          <cell r="BF1528" t="str">
            <v/>
          </cell>
          <cell r="BG1528" t="str">
            <v/>
          </cell>
          <cell r="BH1528" t="str">
            <v/>
          </cell>
          <cell r="BI1528" t="str">
            <v/>
          </cell>
          <cell r="BJ1528" t="str">
            <v/>
          </cell>
          <cell r="BK1528" t="str">
            <v/>
          </cell>
          <cell r="BL1528" t="str">
            <v/>
          </cell>
          <cell r="BM1528" t="str">
            <v/>
          </cell>
          <cell r="BN1528" t="str">
            <v/>
          </cell>
          <cell r="BO1528" t="str">
            <v/>
          </cell>
          <cell r="BP1528" t="str">
            <v/>
          </cell>
          <cell r="BQ1528" t="str">
            <v/>
          </cell>
          <cell r="BR1528" t="str">
            <v/>
          </cell>
          <cell r="BS1528" t="str">
            <v/>
          </cell>
          <cell r="BT1528" t="str">
            <v xml:space="preserve"> </v>
          </cell>
          <cell r="BU1528">
            <v>0</v>
          </cell>
        </row>
        <row r="1529">
          <cell r="BC1529" t="str">
            <v/>
          </cell>
          <cell r="BD1529" t="str">
            <v/>
          </cell>
          <cell r="BE1529" t="str">
            <v/>
          </cell>
          <cell r="BF1529" t="str">
            <v/>
          </cell>
          <cell r="BG1529" t="str">
            <v/>
          </cell>
          <cell r="BH1529" t="str">
            <v/>
          </cell>
          <cell r="BI1529" t="str">
            <v/>
          </cell>
          <cell r="BJ1529" t="str">
            <v/>
          </cell>
          <cell r="BK1529" t="str">
            <v/>
          </cell>
          <cell r="BL1529" t="str">
            <v/>
          </cell>
          <cell r="BM1529" t="str">
            <v/>
          </cell>
          <cell r="BN1529" t="str">
            <v/>
          </cell>
          <cell r="BO1529" t="str">
            <v/>
          </cell>
          <cell r="BP1529" t="str">
            <v/>
          </cell>
          <cell r="BQ1529" t="str">
            <v/>
          </cell>
          <cell r="BR1529" t="str">
            <v/>
          </cell>
          <cell r="BS1529" t="str">
            <v/>
          </cell>
          <cell r="BT1529" t="str">
            <v xml:space="preserve"> </v>
          </cell>
          <cell r="BU1529">
            <v>0</v>
          </cell>
        </row>
        <row r="1530">
          <cell r="BC1530" t="str">
            <v/>
          </cell>
          <cell r="BD1530" t="str">
            <v/>
          </cell>
          <cell r="BE1530" t="str">
            <v/>
          </cell>
          <cell r="BF1530" t="str">
            <v/>
          </cell>
          <cell r="BG1530" t="str">
            <v/>
          </cell>
          <cell r="BH1530" t="str">
            <v/>
          </cell>
          <cell r="BI1530" t="str">
            <v/>
          </cell>
          <cell r="BJ1530" t="str">
            <v/>
          </cell>
          <cell r="BK1530" t="str">
            <v/>
          </cell>
          <cell r="BL1530" t="str">
            <v/>
          </cell>
          <cell r="BM1530" t="str">
            <v/>
          </cell>
          <cell r="BN1530" t="str">
            <v/>
          </cell>
          <cell r="BO1530" t="str">
            <v/>
          </cell>
          <cell r="BP1530" t="str">
            <v/>
          </cell>
          <cell r="BQ1530" t="str">
            <v/>
          </cell>
          <cell r="BR1530" t="str">
            <v/>
          </cell>
          <cell r="BS1530" t="str">
            <v/>
          </cell>
          <cell r="BT1530" t="str">
            <v xml:space="preserve"> </v>
          </cell>
          <cell r="BU1530">
            <v>0</v>
          </cell>
        </row>
        <row r="1531">
          <cell r="BC1531" t="str">
            <v/>
          </cell>
          <cell r="BD1531" t="str">
            <v/>
          </cell>
          <cell r="BE1531" t="str">
            <v/>
          </cell>
          <cell r="BF1531" t="str">
            <v/>
          </cell>
          <cell r="BG1531" t="str">
            <v/>
          </cell>
          <cell r="BH1531" t="str">
            <v/>
          </cell>
          <cell r="BI1531" t="str">
            <v/>
          </cell>
          <cell r="BJ1531" t="str">
            <v/>
          </cell>
          <cell r="BK1531" t="str">
            <v/>
          </cell>
          <cell r="BL1531" t="str">
            <v/>
          </cell>
          <cell r="BM1531" t="str">
            <v/>
          </cell>
          <cell r="BN1531" t="str">
            <v/>
          </cell>
          <cell r="BO1531" t="str">
            <v/>
          </cell>
          <cell r="BP1531" t="str">
            <v/>
          </cell>
          <cell r="BQ1531" t="str">
            <v/>
          </cell>
          <cell r="BR1531" t="str">
            <v/>
          </cell>
          <cell r="BS1531" t="str">
            <v/>
          </cell>
          <cell r="BT1531" t="str">
            <v xml:space="preserve"> </v>
          </cell>
          <cell r="BU1531">
            <v>0</v>
          </cell>
        </row>
        <row r="1532">
          <cell r="BC1532" t="str">
            <v/>
          </cell>
          <cell r="BD1532" t="str">
            <v/>
          </cell>
          <cell r="BE1532" t="str">
            <v/>
          </cell>
          <cell r="BF1532" t="str">
            <v/>
          </cell>
          <cell r="BG1532" t="str">
            <v/>
          </cell>
          <cell r="BH1532" t="str">
            <v/>
          </cell>
          <cell r="BI1532" t="str">
            <v/>
          </cell>
          <cell r="BJ1532" t="str">
            <v/>
          </cell>
          <cell r="BK1532" t="str">
            <v/>
          </cell>
          <cell r="BL1532" t="str">
            <v/>
          </cell>
          <cell r="BM1532" t="str">
            <v/>
          </cell>
          <cell r="BN1532" t="str">
            <v/>
          </cell>
          <cell r="BO1532" t="str">
            <v/>
          </cell>
          <cell r="BP1532" t="str">
            <v/>
          </cell>
          <cell r="BQ1532" t="str">
            <v/>
          </cell>
          <cell r="BR1532" t="str">
            <v/>
          </cell>
          <cell r="BS1532" t="str">
            <v/>
          </cell>
          <cell r="BT1532" t="str">
            <v xml:space="preserve"> </v>
          </cell>
          <cell r="BU1532">
            <v>0</v>
          </cell>
        </row>
        <row r="1533">
          <cell r="BC1533" t="str">
            <v/>
          </cell>
          <cell r="BD1533" t="str">
            <v/>
          </cell>
          <cell r="BE1533" t="str">
            <v/>
          </cell>
          <cell r="BF1533" t="str">
            <v/>
          </cell>
          <cell r="BG1533" t="str">
            <v/>
          </cell>
          <cell r="BH1533" t="str">
            <v/>
          </cell>
          <cell r="BI1533" t="str">
            <v/>
          </cell>
          <cell r="BJ1533" t="str">
            <v/>
          </cell>
          <cell r="BK1533" t="str">
            <v/>
          </cell>
          <cell r="BL1533" t="str">
            <v/>
          </cell>
          <cell r="BM1533" t="str">
            <v/>
          </cell>
          <cell r="BN1533" t="str">
            <v/>
          </cell>
          <cell r="BO1533" t="str">
            <v/>
          </cell>
          <cell r="BP1533" t="str">
            <v/>
          </cell>
          <cell r="BQ1533" t="str">
            <v/>
          </cell>
          <cell r="BR1533" t="str">
            <v/>
          </cell>
          <cell r="BS1533" t="str">
            <v/>
          </cell>
          <cell r="BT1533" t="str">
            <v xml:space="preserve"> </v>
          </cell>
          <cell r="BU1533">
            <v>0</v>
          </cell>
        </row>
        <row r="1534">
          <cell r="BC1534" t="str">
            <v/>
          </cell>
          <cell r="BD1534" t="str">
            <v/>
          </cell>
          <cell r="BE1534" t="str">
            <v/>
          </cell>
          <cell r="BF1534" t="str">
            <v/>
          </cell>
          <cell r="BG1534" t="str">
            <v/>
          </cell>
          <cell r="BH1534" t="str">
            <v/>
          </cell>
          <cell r="BI1534" t="str">
            <v/>
          </cell>
          <cell r="BJ1534" t="str">
            <v/>
          </cell>
          <cell r="BK1534" t="str">
            <v/>
          </cell>
          <cell r="BL1534" t="str">
            <v/>
          </cell>
          <cell r="BM1534" t="str">
            <v/>
          </cell>
          <cell r="BN1534" t="str">
            <v/>
          </cell>
          <cell r="BO1534" t="str">
            <v/>
          </cell>
          <cell r="BP1534" t="str">
            <v/>
          </cell>
          <cell r="BQ1534" t="str">
            <v/>
          </cell>
          <cell r="BR1534" t="str">
            <v/>
          </cell>
          <cell r="BS1534" t="str">
            <v/>
          </cell>
          <cell r="BT1534" t="str">
            <v xml:space="preserve"> </v>
          </cell>
          <cell r="BU1534">
            <v>0</v>
          </cell>
        </row>
        <row r="1535">
          <cell r="BC1535" t="str">
            <v/>
          </cell>
          <cell r="BD1535" t="str">
            <v/>
          </cell>
          <cell r="BE1535" t="str">
            <v/>
          </cell>
          <cell r="BF1535" t="str">
            <v/>
          </cell>
          <cell r="BG1535" t="str">
            <v/>
          </cell>
          <cell r="BH1535" t="str">
            <v/>
          </cell>
          <cell r="BI1535" t="str">
            <v/>
          </cell>
          <cell r="BJ1535" t="str">
            <v/>
          </cell>
          <cell r="BK1535" t="str">
            <v/>
          </cell>
          <cell r="BL1535" t="str">
            <v/>
          </cell>
          <cell r="BM1535" t="str">
            <v/>
          </cell>
          <cell r="BN1535" t="str">
            <v/>
          </cell>
          <cell r="BO1535" t="str">
            <v/>
          </cell>
          <cell r="BP1535" t="str">
            <v/>
          </cell>
          <cell r="BQ1535" t="str">
            <v/>
          </cell>
          <cell r="BR1535" t="str">
            <v/>
          </cell>
          <cell r="BS1535" t="str">
            <v/>
          </cell>
          <cell r="BT1535" t="str">
            <v xml:space="preserve"> </v>
          </cell>
          <cell r="BU1535">
            <v>0</v>
          </cell>
        </row>
        <row r="1536">
          <cell r="BC1536" t="str">
            <v/>
          </cell>
          <cell r="BD1536" t="str">
            <v/>
          </cell>
          <cell r="BE1536" t="str">
            <v/>
          </cell>
          <cell r="BF1536" t="str">
            <v/>
          </cell>
          <cell r="BG1536" t="str">
            <v/>
          </cell>
          <cell r="BH1536" t="str">
            <v/>
          </cell>
          <cell r="BI1536" t="str">
            <v/>
          </cell>
          <cell r="BJ1536" t="str">
            <v/>
          </cell>
          <cell r="BK1536" t="str">
            <v/>
          </cell>
          <cell r="BL1536" t="str">
            <v/>
          </cell>
          <cell r="BM1536" t="str">
            <v/>
          </cell>
          <cell r="BN1536" t="str">
            <v/>
          </cell>
          <cell r="BO1536" t="str">
            <v/>
          </cell>
          <cell r="BP1536" t="str">
            <v/>
          </cell>
          <cell r="BQ1536" t="str">
            <v/>
          </cell>
          <cell r="BR1536" t="str">
            <v/>
          </cell>
          <cell r="BS1536" t="str">
            <v/>
          </cell>
          <cell r="BT1536" t="str">
            <v xml:space="preserve"> </v>
          </cell>
          <cell r="BU1536">
            <v>0</v>
          </cell>
        </row>
        <row r="1537">
          <cell r="BC1537" t="str">
            <v/>
          </cell>
          <cell r="BD1537" t="str">
            <v/>
          </cell>
          <cell r="BE1537" t="str">
            <v/>
          </cell>
          <cell r="BF1537" t="str">
            <v/>
          </cell>
          <cell r="BG1537" t="str">
            <v/>
          </cell>
          <cell r="BH1537" t="str">
            <v/>
          </cell>
          <cell r="BI1537" t="str">
            <v/>
          </cell>
          <cell r="BJ1537" t="str">
            <v/>
          </cell>
          <cell r="BK1537" t="str">
            <v/>
          </cell>
          <cell r="BL1537" t="str">
            <v/>
          </cell>
          <cell r="BM1537" t="str">
            <v/>
          </cell>
          <cell r="BN1537" t="str">
            <v/>
          </cell>
          <cell r="BO1537" t="str">
            <v/>
          </cell>
          <cell r="BP1537" t="str">
            <v/>
          </cell>
          <cell r="BQ1537" t="str">
            <v/>
          </cell>
          <cell r="BR1537" t="str">
            <v/>
          </cell>
          <cell r="BS1537" t="str">
            <v/>
          </cell>
          <cell r="BT1537" t="str">
            <v xml:space="preserve"> </v>
          </cell>
          <cell r="BU1537">
            <v>0</v>
          </cell>
        </row>
        <row r="1538">
          <cell r="BC1538" t="str">
            <v/>
          </cell>
          <cell r="BD1538" t="str">
            <v/>
          </cell>
          <cell r="BE1538" t="str">
            <v/>
          </cell>
          <cell r="BF1538" t="str">
            <v/>
          </cell>
          <cell r="BG1538" t="str">
            <v/>
          </cell>
          <cell r="BH1538" t="str">
            <v/>
          </cell>
          <cell r="BI1538" t="str">
            <v/>
          </cell>
          <cell r="BJ1538" t="str">
            <v/>
          </cell>
          <cell r="BK1538" t="str">
            <v/>
          </cell>
          <cell r="BL1538" t="str">
            <v/>
          </cell>
          <cell r="BM1538" t="str">
            <v/>
          </cell>
          <cell r="BN1538" t="str">
            <v/>
          </cell>
          <cell r="BO1538" t="str">
            <v/>
          </cell>
          <cell r="BP1538" t="str">
            <v/>
          </cell>
          <cell r="BQ1538" t="str">
            <v/>
          </cell>
          <cell r="BR1538" t="str">
            <v/>
          </cell>
          <cell r="BS1538" t="str">
            <v/>
          </cell>
          <cell r="BT1538" t="str">
            <v xml:space="preserve"> </v>
          </cell>
          <cell r="BU1538">
            <v>0</v>
          </cell>
        </row>
        <row r="1539">
          <cell r="BC1539" t="str">
            <v/>
          </cell>
          <cell r="BD1539" t="str">
            <v/>
          </cell>
          <cell r="BE1539" t="str">
            <v/>
          </cell>
          <cell r="BF1539" t="str">
            <v/>
          </cell>
          <cell r="BG1539" t="str">
            <v/>
          </cell>
          <cell r="BH1539" t="str">
            <v/>
          </cell>
          <cell r="BI1539" t="str">
            <v/>
          </cell>
          <cell r="BJ1539" t="str">
            <v/>
          </cell>
          <cell r="BK1539" t="str">
            <v/>
          </cell>
          <cell r="BL1539" t="str">
            <v/>
          </cell>
          <cell r="BM1539" t="str">
            <v/>
          </cell>
          <cell r="BN1539" t="str">
            <v/>
          </cell>
          <cell r="BO1539" t="str">
            <v/>
          </cell>
          <cell r="BP1539" t="str">
            <v/>
          </cell>
          <cell r="BQ1539" t="str">
            <v/>
          </cell>
          <cell r="BR1539" t="str">
            <v/>
          </cell>
          <cell r="BS1539" t="str">
            <v/>
          </cell>
          <cell r="BT1539" t="str">
            <v xml:space="preserve"> </v>
          </cell>
          <cell r="BU1539">
            <v>0</v>
          </cell>
        </row>
        <row r="1540">
          <cell r="BC1540" t="str">
            <v/>
          </cell>
          <cell r="BD1540" t="str">
            <v/>
          </cell>
          <cell r="BE1540" t="str">
            <v/>
          </cell>
          <cell r="BF1540" t="str">
            <v/>
          </cell>
          <cell r="BG1540" t="str">
            <v/>
          </cell>
          <cell r="BH1540" t="str">
            <v/>
          </cell>
          <cell r="BI1540" t="str">
            <v/>
          </cell>
          <cell r="BJ1540" t="str">
            <v/>
          </cell>
          <cell r="BK1540" t="str">
            <v/>
          </cell>
          <cell r="BL1540" t="str">
            <v/>
          </cell>
          <cell r="BM1540" t="str">
            <v/>
          </cell>
          <cell r="BN1540" t="str">
            <v/>
          </cell>
          <cell r="BO1540" t="str">
            <v/>
          </cell>
          <cell r="BP1540" t="str">
            <v/>
          </cell>
          <cell r="BQ1540" t="str">
            <v/>
          </cell>
          <cell r="BR1540" t="str">
            <v/>
          </cell>
          <cell r="BS1540" t="str">
            <v/>
          </cell>
          <cell r="BT1540" t="str">
            <v xml:space="preserve"> </v>
          </cell>
          <cell r="BU1540">
            <v>0</v>
          </cell>
        </row>
        <row r="1541">
          <cell r="BC1541" t="str">
            <v/>
          </cell>
          <cell r="BD1541" t="str">
            <v/>
          </cell>
          <cell r="BE1541" t="str">
            <v/>
          </cell>
          <cell r="BF1541" t="str">
            <v/>
          </cell>
          <cell r="BG1541" t="str">
            <v/>
          </cell>
          <cell r="BH1541" t="str">
            <v/>
          </cell>
          <cell r="BI1541" t="str">
            <v/>
          </cell>
          <cell r="BJ1541" t="str">
            <v/>
          </cell>
          <cell r="BK1541" t="str">
            <v/>
          </cell>
          <cell r="BL1541" t="str">
            <v/>
          </cell>
          <cell r="BM1541" t="str">
            <v/>
          </cell>
          <cell r="BN1541" t="str">
            <v/>
          </cell>
          <cell r="BO1541" t="str">
            <v/>
          </cell>
          <cell r="BP1541" t="str">
            <v/>
          </cell>
          <cell r="BQ1541" t="str">
            <v/>
          </cell>
          <cell r="BR1541" t="str">
            <v/>
          </cell>
          <cell r="BS1541" t="str">
            <v/>
          </cell>
          <cell r="BT1541" t="str">
            <v xml:space="preserve"> </v>
          </cell>
          <cell r="BU1541">
            <v>0</v>
          </cell>
        </row>
        <row r="1542">
          <cell r="BC1542" t="str">
            <v/>
          </cell>
          <cell r="BD1542" t="str">
            <v/>
          </cell>
          <cell r="BE1542" t="str">
            <v/>
          </cell>
          <cell r="BF1542" t="str">
            <v/>
          </cell>
          <cell r="BG1542" t="str">
            <v/>
          </cell>
          <cell r="BH1542" t="str">
            <v/>
          </cell>
          <cell r="BI1542" t="str">
            <v/>
          </cell>
          <cell r="BJ1542" t="str">
            <v/>
          </cell>
          <cell r="BK1542" t="str">
            <v/>
          </cell>
          <cell r="BL1542" t="str">
            <v/>
          </cell>
          <cell r="BM1542" t="str">
            <v/>
          </cell>
          <cell r="BN1542" t="str">
            <v/>
          </cell>
          <cell r="BO1542" t="str">
            <v/>
          </cell>
          <cell r="BP1542" t="str">
            <v/>
          </cell>
          <cell r="BQ1542" t="str">
            <v/>
          </cell>
          <cell r="BR1542" t="str">
            <v/>
          </cell>
          <cell r="BS1542" t="str">
            <v/>
          </cell>
          <cell r="BT1542" t="str">
            <v xml:space="preserve"> </v>
          </cell>
          <cell r="BU1542">
            <v>0</v>
          </cell>
        </row>
        <row r="1543">
          <cell r="BC1543" t="str">
            <v/>
          </cell>
          <cell r="BD1543" t="str">
            <v/>
          </cell>
          <cell r="BE1543" t="str">
            <v/>
          </cell>
          <cell r="BF1543" t="str">
            <v/>
          </cell>
          <cell r="BG1543" t="str">
            <v/>
          </cell>
          <cell r="BH1543" t="str">
            <v/>
          </cell>
          <cell r="BI1543" t="str">
            <v/>
          </cell>
          <cell r="BJ1543" t="str">
            <v/>
          </cell>
          <cell r="BK1543" t="str">
            <v/>
          </cell>
          <cell r="BL1543" t="str">
            <v/>
          </cell>
          <cell r="BM1543" t="str">
            <v/>
          </cell>
          <cell r="BN1543" t="str">
            <v/>
          </cell>
          <cell r="BO1543" t="str">
            <v/>
          </cell>
          <cell r="BP1543" t="str">
            <v/>
          </cell>
          <cell r="BQ1543" t="str">
            <v/>
          </cell>
          <cell r="BR1543" t="str">
            <v/>
          </cell>
          <cell r="BS1543" t="str">
            <v/>
          </cell>
          <cell r="BT1543" t="str">
            <v xml:space="preserve"> </v>
          </cell>
          <cell r="BU1543">
            <v>0</v>
          </cell>
        </row>
        <row r="1544">
          <cell r="BC1544" t="str">
            <v/>
          </cell>
          <cell r="BD1544" t="str">
            <v/>
          </cell>
          <cell r="BE1544" t="str">
            <v/>
          </cell>
          <cell r="BF1544" t="str">
            <v/>
          </cell>
          <cell r="BG1544" t="str">
            <v/>
          </cell>
          <cell r="BH1544" t="str">
            <v/>
          </cell>
          <cell r="BI1544" t="str">
            <v/>
          </cell>
          <cell r="BJ1544" t="str">
            <v/>
          </cell>
          <cell r="BK1544" t="str">
            <v/>
          </cell>
          <cell r="BL1544" t="str">
            <v/>
          </cell>
          <cell r="BM1544" t="str">
            <v/>
          </cell>
          <cell r="BN1544" t="str">
            <v/>
          </cell>
          <cell r="BO1544" t="str">
            <v/>
          </cell>
          <cell r="BP1544" t="str">
            <v/>
          </cell>
          <cell r="BQ1544" t="str">
            <v/>
          </cell>
          <cell r="BR1544" t="str">
            <v/>
          </cell>
          <cell r="BS1544" t="str">
            <v/>
          </cell>
          <cell r="BT1544" t="str">
            <v xml:space="preserve"> </v>
          </cell>
          <cell r="BU1544">
            <v>0</v>
          </cell>
        </row>
        <row r="1545">
          <cell r="BC1545" t="str">
            <v/>
          </cell>
          <cell r="BD1545" t="str">
            <v/>
          </cell>
          <cell r="BE1545" t="str">
            <v/>
          </cell>
          <cell r="BF1545" t="str">
            <v/>
          </cell>
          <cell r="BG1545" t="str">
            <v/>
          </cell>
          <cell r="BH1545" t="str">
            <v/>
          </cell>
          <cell r="BI1545" t="str">
            <v/>
          </cell>
          <cell r="BJ1545" t="str">
            <v/>
          </cell>
          <cell r="BK1545" t="str">
            <v/>
          </cell>
          <cell r="BL1545" t="str">
            <v/>
          </cell>
          <cell r="BM1545" t="str">
            <v/>
          </cell>
          <cell r="BN1545" t="str">
            <v/>
          </cell>
          <cell r="BO1545" t="str">
            <v/>
          </cell>
          <cell r="BP1545" t="str">
            <v/>
          </cell>
          <cell r="BQ1545" t="str">
            <v/>
          </cell>
          <cell r="BR1545" t="str">
            <v/>
          </cell>
          <cell r="BS1545" t="str">
            <v/>
          </cell>
          <cell r="BT1545" t="str">
            <v xml:space="preserve"> </v>
          </cell>
          <cell r="BU1545">
            <v>0</v>
          </cell>
        </row>
        <row r="1546">
          <cell r="BC1546" t="str">
            <v/>
          </cell>
          <cell r="BD1546" t="str">
            <v/>
          </cell>
          <cell r="BE1546" t="str">
            <v/>
          </cell>
          <cell r="BF1546" t="str">
            <v/>
          </cell>
          <cell r="BG1546" t="str">
            <v/>
          </cell>
          <cell r="BH1546" t="str">
            <v/>
          </cell>
          <cell r="BI1546" t="str">
            <v/>
          </cell>
          <cell r="BJ1546" t="str">
            <v/>
          </cell>
          <cell r="BK1546" t="str">
            <v/>
          </cell>
          <cell r="BL1546" t="str">
            <v/>
          </cell>
          <cell r="BM1546" t="str">
            <v/>
          </cell>
          <cell r="BN1546" t="str">
            <v/>
          </cell>
          <cell r="BO1546" t="str">
            <v/>
          </cell>
          <cell r="BP1546" t="str">
            <v/>
          </cell>
          <cell r="BQ1546" t="str">
            <v/>
          </cell>
          <cell r="BR1546" t="str">
            <v/>
          </cell>
          <cell r="BS1546" t="str">
            <v/>
          </cell>
          <cell r="BT1546" t="str">
            <v xml:space="preserve"> </v>
          </cell>
          <cell r="BU1546">
            <v>0</v>
          </cell>
        </row>
        <row r="1547">
          <cell r="BC1547" t="str">
            <v/>
          </cell>
          <cell r="BD1547" t="str">
            <v/>
          </cell>
          <cell r="BE1547" t="str">
            <v/>
          </cell>
          <cell r="BF1547" t="str">
            <v/>
          </cell>
          <cell r="BG1547" t="str">
            <v/>
          </cell>
          <cell r="BH1547" t="str">
            <v/>
          </cell>
          <cell r="BI1547" t="str">
            <v/>
          </cell>
          <cell r="BJ1547" t="str">
            <v/>
          </cell>
          <cell r="BK1547" t="str">
            <v/>
          </cell>
          <cell r="BL1547" t="str">
            <v/>
          </cell>
          <cell r="BM1547" t="str">
            <v/>
          </cell>
          <cell r="BN1547" t="str">
            <v/>
          </cell>
          <cell r="BO1547" t="str">
            <v/>
          </cell>
          <cell r="BP1547" t="str">
            <v/>
          </cell>
          <cell r="BQ1547" t="str">
            <v/>
          </cell>
          <cell r="BR1547" t="str">
            <v/>
          </cell>
          <cell r="BS1547" t="str">
            <v/>
          </cell>
          <cell r="BT1547" t="str">
            <v xml:space="preserve"> </v>
          </cell>
          <cell r="BU1547">
            <v>0</v>
          </cell>
        </row>
        <row r="1548">
          <cell r="BC1548" t="str">
            <v/>
          </cell>
          <cell r="BD1548" t="str">
            <v/>
          </cell>
          <cell r="BE1548" t="str">
            <v/>
          </cell>
          <cell r="BF1548" t="str">
            <v/>
          </cell>
          <cell r="BG1548" t="str">
            <v/>
          </cell>
          <cell r="BH1548" t="str">
            <v/>
          </cell>
          <cell r="BI1548" t="str">
            <v/>
          </cell>
          <cell r="BJ1548" t="str">
            <v/>
          </cell>
          <cell r="BK1548" t="str">
            <v/>
          </cell>
          <cell r="BL1548" t="str">
            <v/>
          </cell>
          <cell r="BM1548" t="str">
            <v/>
          </cell>
          <cell r="BN1548" t="str">
            <v/>
          </cell>
          <cell r="BO1548" t="str">
            <v/>
          </cell>
          <cell r="BP1548" t="str">
            <v/>
          </cell>
          <cell r="BQ1548" t="str">
            <v/>
          </cell>
          <cell r="BR1548" t="str">
            <v/>
          </cell>
          <cell r="BS1548" t="str">
            <v/>
          </cell>
          <cell r="BT1548" t="str">
            <v xml:space="preserve"> </v>
          </cell>
          <cell r="BU1548">
            <v>0</v>
          </cell>
        </row>
        <row r="1549">
          <cell r="BC1549" t="str">
            <v/>
          </cell>
          <cell r="BD1549" t="str">
            <v/>
          </cell>
          <cell r="BE1549" t="str">
            <v/>
          </cell>
          <cell r="BF1549" t="str">
            <v/>
          </cell>
          <cell r="BG1549" t="str">
            <v/>
          </cell>
          <cell r="BH1549" t="str">
            <v/>
          </cell>
          <cell r="BI1549" t="str">
            <v/>
          </cell>
          <cell r="BJ1549" t="str">
            <v/>
          </cell>
          <cell r="BK1549" t="str">
            <v/>
          </cell>
          <cell r="BL1549" t="str">
            <v/>
          </cell>
          <cell r="BM1549" t="str">
            <v/>
          </cell>
          <cell r="BN1549" t="str">
            <v/>
          </cell>
          <cell r="BO1549" t="str">
            <v/>
          </cell>
          <cell r="BP1549" t="str">
            <v/>
          </cell>
          <cell r="BQ1549" t="str">
            <v/>
          </cell>
          <cell r="BR1549" t="str">
            <v/>
          </cell>
          <cell r="BS1549" t="str">
            <v/>
          </cell>
          <cell r="BT1549" t="str">
            <v xml:space="preserve"> </v>
          </cell>
          <cell r="BU1549">
            <v>0</v>
          </cell>
        </row>
        <row r="1550">
          <cell r="BC1550" t="str">
            <v/>
          </cell>
          <cell r="BD1550" t="str">
            <v/>
          </cell>
          <cell r="BE1550" t="str">
            <v/>
          </cell>
          <cell r="BF1550" t="str">
            <v/>
          </cell>
          <cell r="BG1550" t="str">
            <v/>
          </cell>
          <cell r="BH1550" t="str">
            <v/>
          </cell>
          <cell r="BI1550" t="str">
            <v/>
          </cell>
          <cell r="BJ1550" t="str">
            <v/>
          </cell>
          <cell r="BK1550" t="str">
            <v/>
          </cell>
          <cell r="BL1550" t="str">
            <v/>
          </cell>
          <cell r="BM1550" t="str">
            <v/>
          </cell>
          <cell r="BN1550" t="str">
            <v/>
          </cell>
          <cell r="BO1550" t="str">
            <v/>
          </cell>
          <cell r="BP1550" t="str">
            <v/>
          </cell>
          <cell r="BQ1550" t="str">
            <v/>
          </cell>
          <cell r="BR1550" t="str">
            <v/>
          </cell>
          <cell r="BS1550" t="str">
            <v/>
          </cell>
          <cell r="BT1550" t="str">
            <v xml:space="preserve"> </v>
          </cell>
          <cell r="BU1550">
            <v>0</v>
          </cell>
        </row>
        <row r="1551">
          <cell r="BC1551" t="str">
            <v/>
          </cell>
          <cell r="BD1551" t="str">
            <v/>
          </cell>
          <cell r="BE1551" t="str">
            <v/>
          </cell>
          <cell r="BF1551" t="str">
            <v/>
          </cell>
          <cell r="BG1551" t="str">
            <v/>
          </cell>
          <cell r="BH1551" t="str">
            <v/>
          </cell>
          <cell r="BI1551" t="str">
            <v/>
          </cell>
          <cell r="BJ1551" t="str">
            <v/>
          </cell>
          <cell r="BK1551" t="str">
            <v/>
          </cell>
          <cell r="BL1551" t="str">
            <v/>
          </cell>
          <cell r="BM1551" t="str">
            <v/>
          </cell>
          <cell r="BN1551" t="str">
            <v/>
          </cell>
          <cell r="BO1551" t="str">
            <v/>
          </cell>
          <cell r="BP1551" t="str">
            <v/>
          </cell>
          <cell r="BQ1551" t="str">
            <v/>
          </cell>
          <cell r="BR1551" t="str">
            <v/>
          </cell>
          <cell r="BS1551" t="str">
            <v/>
          </cell>
          <cell r="BT1551" t="str">
            <v xml:space="preserve"> </v>
          </cell>
          <cell r="BU1551">
            <v>0</v>
          </cell>
        </row>
        <row r="1552">
          <cell r="BC1552" t="str">
            <v/>
          </cell>
          <cell r="BD1552" t="str">
            <v/>
          </cell>
          <cell r="BE1552" t="str">
            <v/>
          </cell>
          <cell r="BF1552" t="str">
            <v/>
          </cell>
          <cell r="BG1552" t="str">
            <v/>
          </cell>
          <cell r="BH1552" t="str">
            <v/>
          </cell>
          <cell r="BI1552" t="str">
            <v/>
          </cell>
          <cell r="BJ1552" t="str">
            <v/>
          </cell>
          <cell r="BK1552" t="str">
            <v/>
          </cell>
          <cell r="BL1552" t="str">
            <v/>
          </cell>
          <cell r="BM1552" t="str">
            <v/>
          </cell>
          <cell r="BN1552" t="str">
            <v/>
          </cell>
          <cell r="BO1552" t="str">
            <v/>
          </cell>
          <cell r="BP1552" t="str">
            <v/>
          </cell>
          <cell r="BQ1552" t="str">
            <v/>
          </cell>
          <cell r="BR1552" t="str">
            <v/>
          </cell>
          <cell r="BS1552" t="str">
            <v/>
          </cell>
          <cell r="BT1552" t="str">
            <v xml:space="preserve"> </v>
          </cell>
          <cell r="BU1552">
            <v>0</v>
          </cell>
        </row>
        <row r="1553">
          <cell r="BC1553" t="str">
            <v/>
          </cell>
          <cell r="BD1553" t="str">
            <v/>
          </cell>
          <cell r="BE1553" t="str">
            <v/>
          </cell>
          <cell r="BF1553" t="str">
            <v/>
          </cell>
          <cell r="BG1553" t="str">
            <v/>
          </cell>
          <cell r="BH1553" t="str">
            <v/>
          </cell>
          <cell r="BI1553" t="str">
            <v/>
          </cell>
          <cell r="BJ1553" t="str">
            <v/>
          </cell>
          <cell r="BK1553" t="str">
            <v/>
          </cell>
          <cell r="BL1553" t="str">
            <v/>
          </cell>
          <cell r="BM1553" t="str">
            <v/>
          </cell>
          <cell r="BN1553" t="str">
            <v/>
          </cell>
          <cell r="BO1553" t="str">
            <v/>
          </cell>
          <cell r="BP1553" t="str">
            <v/>
          </cell>
          <cell r="BQ1553" t="str">
            <v/>
          </cell>
          <cell r="BR1553" t="str">
            <v/>
          </cell>
          <cell r="BS1553" t="str">
            <v/>
          </cell>
          <cell r="BT1553" t="str">
            <v xml:space="preserve"> </v>
          </cell>
          <cell r="BU1553">
            <v>0</v>
          </cell>
        </row>
        <row r="1554">
          <cell r="BC1554" t="str">
            <v/>
          </cell>
          <cell r="BD1554" t="str">
            <v/>
          </cell>
          <cell r="BE1554" t="str">
            <v/>
          </cell>
          <cell r="BF1554" t="str">
            <v/>
          </cell>
          <cell r="BG1554" t="str">
            <v/>
          </cell>
          <cell r="BH1554" t="str">
            <v/>
          </cell>
          <cell r="BI1554" t="str">
            <v/>
          </cell>
          <cell r="BJ1554" t="str">
            <v/>
          </cell>
          <cell r="BK1554" t="str">
            <v/>
          </cell>
          <cell r="BL1554" t="str">
            <v/>
          </cell>
          <cell r="BM1554" t="str">
            <v/>
          </cell>
          <cell r="BN1554" t="str">
            <v/>
          </cell>
          <cell r="BO1554" t="str">
            <v/>
          </cell>
          <cell r="BP1554" t="str">
            <v/>
          </cell>
          <cell r="BQ1554" t="str">
            <v/>
          </cell>
          <cell r="BR1554" t="str">
            <v/>
          </cell>
          <cell r="BS1554" t="str">
            <v/>
          </cell>
          <cell r="BT1554" t="str">
            <v xml:space="preserve"> </v>
          </cell>
          <cell r="BU1554">
            <v>0</v>
          </cell>
        </row>
        <row r="1555">
          <cell r="BC1555" t="str">
            <v/>
          </cell>
          <cell r="BD1555" t="str">
            <v/>
          </cell>
          <cell r="BE1555" t="str">
            <v/>
          </cell>
          <cell r="BF1555" t="str">
            <v/>
          </cell>
          <cell r="BG1555" t="str">
            <v/>
          </cell>
          <cell r="BH1555" t="str">
            <v/>
          </cell>
          <cell r="BI1555" t="str">
            <v/>
          </cell>
          <cell r="BJ1555" t="str">
            <v/>
          </cell>
          <cell r="BK1555" t="str">
            <v/>
          </cell>
          <cell r="BL1555" t="str">
            <v/>
          </cell>
          <cell r="BM1555" t="str">
            <v/>
          </cell>
          <cell r="BN1555" t="str">
            <v/>
          </cell>
          <cell r="BO1555" t="str">
            <v/>
          </cell>
          <cell r="BP1555" t="str">
            <v/>
          </cell>
          <cell r="BQ1555" t="str">
            <v/>
          </cell>
          <cell r="BR1555" t="str">
            <v/>
          </cell>
          <cell r="BS1555" t="str">
            <v/>
          </cell>
          <cell r="BT1555" t="str">
            <v xml:space="preserve"> </v>
          </cell>
          <cell r="BU1555">
            <v>0</v>
          </cell>
        </row>
        <row r="1556">
          <cell r="BC1556" t="str">
            <v/>
          </cell>
          <cell r="BD1556" t="str">
            <v/>
          </cell>
          <cell r="BE1556" t="str">
            <v/>
          </cell>
          <cell r="BF1556" t="str">
            <v/>
          </cell>
          <cell r="BG1556" t="str">
            <v/>
          </cell>
          <cell r="BH1556" t="str">
            <v/>
          </cell>
          <cell r="BI1556" t="str">
            <v/>
          </cell>
          <cell r="BJ1556" t="str">
            <v/>
          </cell>
          <cell r="BK1556" t="str">
            <v/>
          </cell>
          <cell r="BL1556" t="str">
            <v/>
          </cell>
          <cell r="BM1556" t="str">
            <v/>
          </cell>
          <cell r="BN1556" t="str">
            <v/>
          </cell>
          <cell r="BO1556" t="str">
            <v/>
          </cell>
          <cell r="BP1556" t="str">
            <v/>
          </cell>
          <cell r="BQ1556" t="str">
            <v/>
          </cell>
          <cell r="BR1556" t="str">
            <v/>
          </cell>
          <cell r="BS1556" t="str">
            <v/>
          </cell>
          <cell r="BT1556" t="str">
            <v xml:space="preserve"> </v>
          </cell>
          <cell r="BU1556">
            <v>0</v>
          </cell>
        </row>
        <row r="1557">
          <cell r="BC1557" t="str">
            <v/>
          </cell>
          <cell r="BD1557" t="str">
            <v/>
          </cell>
          <cell r="BE1557" t="str">
            <v/>
          </cell>
          <cell r="BF1557" t="str">
            <v/>
          </cell>
          <cell r="BG1557" t="str">
            <v/>
          </cell>
          <cell r="BH1557" t="str">
            <v/>
          </cell>
          <cell r="BI1557" t="str">
            <v/>
          </cell>
          <cell r="BJ1557" t="str">
            <v/>
          </cell>
          <cell r="BK1557" t="str">
            <v/>
          </cell>
          <cell r="BL1557" t="str">
            <v/>
          </cell>
          <cell r="BM1557" t="str">
            <v/>
          </cell>
          <cell r="BN1557" t="str">
            <v/>
          </cell>
          <cell r="BO1557" t="str">
            <v/>
          </cell>
          <cell r="BP1557" t="str">
            <v/>
          </cell>
          <cell r="BQ1557" t="str">
            <v/>
          </cell>
          <cell r="BR1557" t="str">
            <v/>
          </cell>
          <cell r="BS1557" t="str">
            <v/>
          </cell>
          <cell r="BT1557" t="str">
            <v xml:space="preserve"> </v>
          </cell>
          <cell r="BU1557">
            <v>0</v>
          </cell>
        </row>
        <row r="1558">
          <cell r="BC1558" t="str">
            <v/>
          </cell>
          <cell r="BD1558" t="str">
            <v/>
          </cell>
          <cell r="BE1558" t="str">
            <v/>
          </cell>
          <cell r="BF1558" t="str">
            <v/>
          </cell>
          <cell r="BG1558" t="str">
            <v/>
          </cell>
          <cell r="BH1558" t="str">
            <v/>
          </cell>
          <cell r="BI1558" t="str">
            <v/>
          </cell>
          <cell r="BJ1558" t="str">
            <v/>
          </cell>
          <cell r="BK1558" t="str">
            <v/>
          </cell>
          <cell r="BL1558" t="str">
            <v/>
          </cell>
          <cell r="BM1558" t="str">
            <v/>
          </cell>
          <cell r="BN1558" t="str">
            <v/>
          </cell>
          <cell r="BO1558" t="str">
            <v/>
          </cell>
          <cell r="BP1558" t="str">
            <v/>
          </cell>
          <cell r="BQ1558" t="str">
            <v/>
          </cell>
          <cell r="BR1558" t="str">
            <v/>
          </cell>
          <cell r="BS1558" t="str">
            <v/>
          </cell>
          <cell r="BT1558" t="str">
            <v xml:space="preserve"> </v>
          </cell>
          <cell r="BU1558">
            <v>0</v>
          </cell>
        </row>
        <row r="1559">
          <cell r="BC1559" t="str">
            <v/>
          </cell>
          <cell r="BD1559" t="str">
            <v/>
          </cell>
          <cell r="BE1559" t="str">
            <v/>
          </cell>
          <cell r="BF1559" t="str">
            <v/>
          </cell>
          <cell r="BG1559" t="str">
            <v/>
          </cell>
          <cell r="BH1559" t="str">
            <v/>
          </cell>
          <cell r="BI1559" t="str">
            <v/>
          </cell>
          <cell r="BJ1559" t="str">
            <v/>
          </cell>
          <cell r="BK1559" t="str">
            <v/>
          </cell>
          <cell r="BL1559" t="str">
            <v/>
          </cell>
          <cell r="BM1559" t="str">
            <v/>
          </cell>
          <cell r="BN1559" t="str">
            <v/>
          </cell>
          <cell r="BO1559" t="str">
            <v/>
          </cell>
          <cell r="BP1559" t="str">
            <v/>
          </cell>
          <cell r="BQ1559" t="str">
            <v/>
          </cell>
          <cell r="BR1559" t="str">
            <v/>
          </cell>
          <cell r="BS1559" t="str">
            <v/>
          </cell>
          <cell r="BT1559" t="str">
            <v xml:space="preserve"> </v>
          </cell>
          <cell r="BU1559">
            <v>0</v>
          </cell>
        </row>
        <row r="1560">
          <cell r="BC1560" t="str">
            <v/>
          </cell>
          <cell r="BD1560" t="str">
            <v/>
          </cell>
          <cell r="BE1560" t="str">
            <v/>
          </cell>
          <cell r="BF1560" t="str">
            <v/>
          </cell>
          <cell r="BG1560" t="str">
            <v/>
          </cell>
          <cell r="BH1560" t="str">
            <v/>
          </cell>
          <cell r="BI1560" t="str">
            <v/>
          </cell>
          <cell r="BJ1560" t="str">
            <v/>
          </cell>
          <cell r="BK1560" t="str">
            <v/>
          </cell>
          <cell r="BL1560" t="str">
            <v/>
          </cell>
          <cell r="BM1560" t="str">
            <v/>
          </cell>
          <cell r="BN1560" t="str">
            <v/>
          </cell>
          <cell r="BO1560" t="str">
            <v/>
          </cell>
          <cell r="BP1560" t="str">
            <v/>
          </cell>
          <cell r="BQ1560" t="str">
            <v/>
          </cell>
          <cell r="BR1560" t="str">
            <v/>
          </cell>
          <cell r="BS1560" t="str">
            <v/>
          </cell>
          <cell r="BT1560" t="str">
            <v xml:space="preserve"> </v>
          </cell>
          <cell r="BU1560">
            <v>0</v>
          </cell>
        </row>
        <row r="1561">
          <cell r="BC1561" t="str">
            <v/>
          </cell>
          <cell r="BD1561" t="str">
            <v/>
          </cell>
          <cell r="BE1561" t="str">
            <v/>
          </cell>
          <cell r="BF1561" t="str">
            <v/>
          </cell>
          <cell r="BG1561" t="str">
            <v/>
          </cell>
          <cell r="BH1561" t="str">
            <v/>
          </cell>
          <cell r="BI1561" t="str">
            <v/>
          </cell>
          <cell r="BJ1561" t="str">
            <v/>
          </cell>
          <cell r="BK1561" t="str">
            <v/>
          </cell>
          <cell r="BL1561" t="str">
            <v/>
          </cell>
          <cell r="BM1561" t="str">
            <v/>
          </cell>
          <cell r="BN1561" t="str">
            <v/>
          </cell>
          <cell r="BO1561" t="str">
            <v/>
          </cell>
          <cell r="BP1561" t="str">
            <v/>
          </cell>
          <cell r="BQ1561" t="str">
            <v/>
          </cell>
          <cell r="BR1561" t="str">
            <v/>
          </cell>
          <cell r="BS1561" t="str">
            <v/>
          </cell>
          <cell r="BT1561" t="str">
            <v xml:space="preserve"> </v>
          </cell>
          <cell r="BU1561">
            <v>0</v>
          </cell>
        </row>
        <row r="1562">
          <cell r="BC1562" t="str">
            <v/>
          </cell>
          <cell r="BD1562" t="str">
            <v/>
          </cell>
          <cell r="BE1562" t="str">
            <v/>
          </cell>
          <cell r="BF1562" t="str">
            <v/>
          </cell>
          <cell r="BG1562" t="str">
            <v/>
          </cell>
          <cell r="BH1562" t="str">
            <v/>
          </cell>
          <cell r="BI1562" t="str">
            <v/>
          </cell>
          <cell r="BJ1562" t="str">
            <v/>
          </cell>
          <cell r="BK1562" t="str">
            <v/>
          </cell>
          <cell r="BL1562" t="str">
            <v/>
          </cell>
          <cell r="BM1562" t="str">
            <v/>
          </cell>
          <cell r="BN1562" t="str">
            <v/>
          </cell>
          <cell r="BO1562" t="str">
            <v/>
          </cell>
          <cell r="BP1562" t="str">
            <v/>
          </cell>
          <cell r="BQ1562" t="str">
            <v/>
          </cell>
          <cell r="BR1562" t="str">
            <v/>
          </cell>
          <cell r="BS1562" t="str">
            <v/>
          </cell>
          <cell r="BT1562" t="str">
            <v xml:space="preserve"> </v>
          </cell>
          <cell r="BU1562">
            <v>0</v>
          </cell>
        </row>
        <row r="1563">
          <cell r="BC1563" t="str">
            <v/>
          </cell>
          <cell r="BD1563" t="str">
            <v/>
          </cell>
          <cell r="BE1563" t="str">
            <v/>
          </cell>
          <cell r="BF1563" t="str">
            <v/>
          </cell>
          <cell r="BG1563" t="str">
            <v/>
          </cell>
          <cell r="BH1563" t="str">
            <v/>
          </cell>
          <cell r="BI1563" t="str">
            <v/>
          </cell>
          <cell r="BJ1563" t="str">
            <v/>
          </cell>
          <cell r="BK1563" t="str">
            <v/>
          </cell>
          <cell r="BL1563" t="str">
            <v/>
          </cell>
          <cell r="BM1563" t="str">
            <v/>
          </cell>
          <cell r="BN1563" t="str">
            <v/>
          </cell>
          <cell r="BO1563" t="str">
            <v/>
          </cell>
          <cell r="BP1563" t="str">
            <v/>
          </cell>
          <cell r="BQ1563" t="str">
            <v/>
          </cell>
          <cell r="BR1563" t="str">
            <v/>
          </cell>
          <cell r="BS1563" t="str">
            <v/>
          </cell>
          <cell r="BT1563" t="str">
            <v xml:space="preserve"> </v>
          </cell>
          <cell r="BU1563">
            <v>0</v>
          </cell>
        </row>
        <row r="1564">
          <cell r="BC1564" t="str">
            <v/>
          </cell>
          <cell r="BD1564" t="str">
            <v/>
          </cell>
          <cell r="BE1564" t="str">
            <v/>
          </cell>
          <cell r="BF1564" t="str">
            <v/>
          </cell>
          <cell r="BG1564" t="str">
            <v/>
          </cell>
          <cell r="BH1564" t="str">
            <v/>
          </cell>
          <cell r="BI1564" t="str">
            <v/>
          </cell>
          <cell r="BJ1564" t="str">
            <v/>
          </cell>
          <cell r="BK1564" t="str">
            <v/>
          </cell>
          <cell r="BL1564" t="str">
            <v/>
          </cell>
          <cell r="BM1564" t="str">
            <v/>
          </cell>
          <cell r="BN1564" t="str">
            <v/>
          </cell>
          <cell r="BO1564" t="str">
            <v/>
          </cell>
          <cell r="BP1564" t="str">
            <v/>
          </cell>
          <cell r="BQ1564" t="str">
            <v/>
          </cell>
          <cell r="BR1564" t="str">
            <v/>
          </cell>
          <cell r="BS1564" t="str">
            <v/>
          </cell>
          <cell r="BT1564" t="str">
            <v xml:space="preserve"> </v>
          </cell>
          <cell r="BU1564">
            <v>0</v>
          </cell>
        </row>
        <row r="1565">
          <cell r="BC1565" t="str">
            <v/>
          </cell>
          <cell r="BD1565" t="str">
            <v/>
          </cell>
          <cell r="BE1565" t="str">
            <v/>
          </cell>
          <cell r="BF1565" t="str">
            <v/>
          </cell>
          <cell r="BG1565" t="str">
            <v/>
          </cell>
          <cell r="BH1565" t="str">
            <v/>
          </cell>
          <cell r="BI1565" t="str">
            <v/>
          </cell>
          <cell r="BJ1565" t="str">
            <v/>
          </cell>
          <cell r="BK1565" t="str">
            <v/>
          </cell>
          <cell r="BL1565" t="str">
            <v/>
          </cell>
          <cell r="BM1565" t="str">
            <v/>
          </cell>
          <cell r="BN1565" t="str">
            <v/>
          </cell>
          <cell r="BO1565" t="str">
            <v/>
          </cell>
          <cell r="BP1565" t="str">
            <v/>
          </cell>
          <cell r="BQ1565" t="str">
            <v/>
          </cell>
          <cell r="BR1565" t="str">
            <v/>
          </cell>
          <cell r="BS1565" t="str">
            <v/>
          </cell>
          <cell r="BT1565" t="str">
            <v xml:space="preserve"> </v>
          </cell>
          <cell r="BU1565">
            <v>0</v>
          </cell>
        </row>
        <row r="1566">
          <cell r="BC1566" t="str">
            <v/>
          </cell>
          <cell r="BD1566" t="str">
            <v/>
          </cell>
          <cell r="BE1566" t="str">
            <v/>
          </cell>
          <cell r="BF1566" t="str">
            <v/>
          </cell>
          <cell r="BG1566" t="str">
            <v/>
          </cell>
          <cell r="BH1566" t="str">
            <v/>
          </cell>
          <cell r="BI1566" t="str">
            <v/>
          </cell>
          <cell r="BJ1566" t="str">
            <v/>
          </cell>
          <cell r="BK1566" t="str">
            <v/>
          </cell>
          <cell r="BL1566" t="str">
            <v/>
          </cell>
          <cell r="BM1566" t="str">
            <v/>
          </cell>
          <cell r="BN1566" t="str">
            <v/>
          </cell>
          <cell r="BO1566" t="str">
            <v/>
          </cell>
          <cell r="BP1566" t="str">
            <v/>
          </cell>
          <cell r="BQ1566" t="str">
            <v/>
          </cell>
          <cell r="BR1566" t="str">
            <v/>
          </cell>
          <cell r="BS1566" t="str">
            <v/>
          </cell>
          <cell r="BT1566" t="str">
            <v xml:space="preserve"> </v>
          </cell>
          <cell r="BU1566">
            <v>0</v>
          </cell>
        </row>
        <row r="1567">
          <cell r="BC1567" t="str">
            <v/>
          </cell>
          <cell r="BD1567" t="str">
            <v/>
          </cell>
          <cell r="BE1567" t="str">
            <v/>
          </cell>
          <cell r="BF1567" t="str">
            <v/>
          </cell>
          <cell r="BG1567" t="str">
            <v/>
          </cell>
          <cell r="BH1567" t="str">
            <v/>
          </cell>
          <cell r="BI1567" t="str">
            <v/>
          </cell>
          <cell r="BJ1567" t="str">
            <v/>
          </cell>
          <cell r="BK1567" t="str">
            <v/>
          </cell>
          <cell r="BL1567" t="str">
            <v/>
          </cell>
          <cell r="BM1567" t="str">
            <v/>
          </cell>
          <cell r="BN1567" t="str">
            <v/>
          </cell>
          <cell r="BO1567" t="str">
            <v/>
          </cell>
          <cell r="BP1567" t="str">
            <v/>
          </cell>
          <cell r="BQ1567" t="str">
            <v/>
          </cell>
          <cell r="BR1567" t="str">
            <v/>
          </cell>
          <cell r="BS1567" t="str">
            <v/>
          </cell>
          <cell r="BT1567" t="str">
            <v xml:space="preserve"> </v>
          </cell>
          <cell r="BU1567">
            <v>0</v>
          </cell>
        </row>
        <row r="1568">
          <cell r="BC1568" t="str">
            <v/>
          </cell>
          <cell r="BD1568" t="str">
            <v/>
          </cell>
          <cell r="BE1568" t="str">
            <v/>
          </cell>
          <cell r="BF1568" t="str">
            <v/>
          </cell>
          <cell r="BG1568" t="str">
            <v/>
          </cell>
          <cell r="BH1568" t="str">
            <v/>
          </cell>
          <cell r="BI1568" t="str">
            <v/>
          </cell>
          <cell r="BJ1568" t="str">
            <v/>
          </cell>
          <cell r="BK1568" t="str">
            <v/>
          </cell>
          <cell r="BL1568" t="str">
            <v/>
          </cell>
          <cell r="BM1568" t="str">
            <v/>
          </cell>
          <cell r="BN1568" t="str">
            <v/>
          </cell>
          <cell r="BO1568" t="str">
            <v/>
          </cell>
          <cell r="BP1568" t="str">
            <v/>
          </cell>
          <cell r="BQ1568" t="str">
            <v/>
          </cell>
          <cell r="BR1568" t="str">
            <v/>
          </cell>
          <cell r="BS1568" t="str">
            <v/>
          </cell>
          <cell r="BT1568" t="str">
            <v xml:space="preserve"> </v>
          </cell>
          <cell r="BU1568">
            <v>0</v>
          </cell>
        </row>
        <row r="1569">
          <cell r="BC1569" t="str">
            <v/>
          </cell>
          <cell r="BD1569" t="str">
            <v/>
          </cell>
          <cell r="BE1569" t="str">
            <v/>
          </cell>
          <cell r="BF1569" t="str">
            <v/>
          </cell>
          <cell r="BG1569" t="str">
            <v/>
          </cell>
          <cell r="BH1569" t="str">
            <v/>
          </cell>
          <cell r="BI1569" t="str">
            <v/>
          </cell>
          <cell r="BJ1569" t="str">
            <v/>
          </cell>
          <cell r="BK1569" t="str">
            <v/>
          </cell>
          <cell r="BL1569" t="str">
            <v/>
          </cell>
          <cell r="BM1569" t="str">
            <v/>
          </cell>
          <cell r="BN1569" t="str">
            <v/>
          </cell>
          <cell r="BO1569" t="str">
            <v/>
          </cell>
          <cell r="BP1569" t="str">
            <v/>
          </cell>
          <cell r="BQ1569" t="str">
            <v/>
          </cell>
          <cell r="BR1569" t="str">
            <v/>
          </cell>
          <cell r="BS1569" t="str">
            <v/>
          </cell>
          <cell r="BT1569" t="str">
            <v xml:space="preserve"> </v>
          </cell>
          <cell r="BU1569">
            <v>0</v>
          </cell>
        </row>
        <row r="1570">
          <cell r="BC1570" t="str">
            <v/>
          </cell>
          <cell r="BD1570" t="str">
            <v/>
          </cell>
          <cell r="BE1570" t="str">
            <v/>
          </cell>
          <cell r="BF1570" t="str">
            <v/>
          </cell>
          <cell r="BG1570" t="str">
            <v/>
          </cell>
          <cell r="BH1570" t="str">
            <v/>
          </cell>
          <cell r="BI1570" t="str">
            <v/>
          </cell>
          <cell r="BJ1570" t="str">
            <v/>
          </cell>
          <cell r="BK1570" t="str">
            <v/>
          </cell>
          <cell r="BL1570" t="str">
            <v/>
          </cell>
          <cell r="BM1570" t="str">
            <v/>
          </cell>
          <cell r="BN1570" t="str">
            <v/>
          </cell>
          <cell r="BO1570" t="str">
            <v/>
          </cell>
          <cell r="BP1570" t="str">
            <v/>
          </cell>
          <cell r="BQ1570" t="str">
            <v/>
          </cell>
          <cell r="BR1570" t="str">
            <v/>
          </cell>
          <cell r="BS1570" t="str">
            <v/>
          </cell>
          <cell r="BT1570" t="str">
            <v xml:space="preserve"> </v>
          </cell>
          <cell r="BU1570">
            <v>0</v>
          </cell>
        </row>
        <row r="1571">
          <cell r="BC1571" t="str">
            <v/>
          </cell>
          <cell r="BD1571" t="str">
            <v/>
          </cell>
          <cell r="BE1571" t="str">
            <v/>
          </cell>
          <cell r="BF1571" t="str">
            <v/>
          </cell>
          <cell r="BG1571" t="str">
            <v/>
          </cell>
          <cell r="BH1571" t="str">
            <v/>
          </cell>
          <cell r="BI1571" t="str">
            <v/>
          </cell>
          <cell r="BJ1571" t="str">
            <v/>
          </cell>
          <cell r="BK1571" t="str">
            <v/>
          </cell>
          <cell r="BL1571" t="str">
            <v/>
          </cell>
          <cell r="BM1571" t="str">
            <v/>
          </cell>
          <cell r="BN1571" t="str">
            <v/>
          </cell>
          <cell r="BO1571" t="str">
            <v/>
          </cell>
          <cell r="BP1571" t="str">
            <v/>
          </cell>
          <cell r="BQ1571" t="str">
            <v/>
          </cell>
          <cell r="BR1571" t="str">
            <v/>
          </cell>
          <cell r="BS1571" t="str">
            <v/>
          </cell>
          <cell r="BT1571" t="str">
            <v xml:space="preserve"> </v>
          </cell>
          <cell r="BU1571">
            <v>0</v>
          </cell>
        </row>
        <row r="1572">
          <cell r="BC1572" t="str">
            <v/>
          </cell>
          <cell r="BD1572" t="str">
            <v/>
          </cell>
          <cell r="BE1572" t="str">
            <v/>
          </cell>
          <cell r="BF1572" t="str">
            <v/>
          </cell>
          <cell r="BG1572" t="str">
            <v/>
          </cell>
          <cell r="BH1572" t="str">
            <v/>
          </cell>
          <cell r="BI1572" t="str">
            <v/>
          </cell>
          <cell r="BJ1572" t="str">
            <v/>
          </cell>
          <cell r="BK1572" t="str">
            <v/>
          </cell>
          <cell r="BL1572" t="str">
            <v/>
          </cell>
          <cell r="BM1572" t="str">
            <v/>
          </cell>
          <cell r="BN1572" t="str">
            <v/>
          </cell>
          <cell r="BO1572" t="str">
            <v/>
          </cell>
          <cell r="BP1572" t="str">
            <v/>
          </cell>
          <cell r="BQ1572" t="str">
            <v/>
          </cell>
          <cell r="BR1572" t="str">
            <v/>
          </cell>
          <cell r="BS1572" t="str">
            <v/>
          </cell>
          <cell r="BT1572" t="str">
            <v xml:space="preserve"> </v>
          </cell>
          <cell r="BU1572">
            <v>0</v>
          </cell>
        </row>
        <row r="1573">
          <cell r="BC1573" t="str">
            <v/>
          </cell>
          <cell r="BD1573" t="str">
            <v/>
          </cell>
          <cell r="BE1573" t="str">
            <v/>
          </cell>
          <cell r="BF1573" t="str">
            <v/>
          </cell>
          <cell r="BG1573" t="str">
            <v/>
          </cell>
          <cell r="BH1573" t="str">
            <v/>
          </cell>
          <cell r="BI1573" t="str">
            <v/>
          </cell>
          <cell r="BJ1573" t="str">
            <v/>
          </cell>
          <cell r="BK1573" t="str">
            <v/>
          </cell>
          <cell r="BL1573" t="str">
            <v/>
          </cell>
          <cell r="BM1573" t="str">
            <v/>
          </cell>
          <cell r="BN1573" t="str">
            <v/>
          </cell>
          <cell r="BO1573" t="str">
            <v/>
          </cell>
          <cell r="BP1573" t="str">
            <v/>
          </cell>
          <cell r="BQ1573" t="str">
            <v/>
          </cell>
          <cell r="BR1573" t="str">
            <v/>
          </cell>
          <cell r="BS1573" t="str">
            <v/>
          </cell>
          <cell r="BT1573" t="str">
            <v xml:space="preserve"> </v>
          </cell>
          <cell r="BU1573">
            <v>0</v>
          </cell>
        </row>
        <row r="1574">
          <cell r="BC1574" t="str">
            <v/>
          </cell>
          <cell r="BD1574" t="str">
            <v/>
          </cell>
          <cell r="BE1574" t="str">
            <v/>
          </cell>
          <cell r="BF1574" t="str">
            <v/>
          </cell>
          <cell r="BG1574" t="str">
            <v/>
          </cell>
          <cell r="BH1574" t="str">
            <v/>
          </cell>
          <cell r="BI1574" t="str">
            <v/>
          </cell>
          <cell r="BJ1574" t="str">
            <v/>
          </cell>
          <cell r="BK1574" t="str">
            <v/>
          </cell>
          <cell r="BL1574" t="str">
            <v/>
          </cell>
          <cell r="BM1574" t="str">
            <v/>
          </cell>
          <cell r="BN1574" t="str">
            <v/>
          </cell>
          <cell r="BO1574" t="str">
            <v/>
          </cell>
          <cell r="BP1574" t="str">
            <v/>
          </cell>
          <cell r="BQ1574" t="str">
            <v/>
          </cell>
          <cell r="BR1574" t="str">
            <v/>
          </cell>
          <cell r="BS1574" t="str">
            <v/>
          </cell>
          <cell r="BT1574" t="str">
            <v xml:space="preserve"> </v>
          </cell>
          <cell r="BU1574">
            <v>0</v>
          </cell>
        </row>
        <row r="1575">
          <cell r="BC1575" t="str">
            <v/>
          </cell>
          <cell r="BD1575" t="str">
            <v/>
          </cell>
          <cell r="BE1575" t="str">
            <v/>
          </cell>
          <cell r="BF1575" t="str">
            <v/>
          </cell>
          <cell r="BG1575" t="str">
            <v/>
          </cell>
          <cell r="BH1575" t="str">
            <v/>
          </cell>
          <cell r="BI1575" t="str">
            <v/>
          </cell>
          <cell r="BJ1575" t="str">
            <v/>
          </cell>
          <cell r="BK1575" t="str">
            <v/>
          </cell>
          <cell r="BL1575" t="str">
            <v/>
          </cell>
          <cell r="BM1575" t="str">
            <v/>
          </cell>
          <cell r="BN1575" t="str">
            <v/>
          </cell>
          <cell r="BO1575" t="str">
            <v/>
          </cell>
          <cell r="BP1575" t="str">
            <v/>
          </cell>
          <cell r="BQ1575" t="str">
            <v/>
          </cell>
          <cell r="BR1575" t="str">
            <v/>
          </cell>
          <cell r="BS1575" t="str">
            <v/>
          </cell>
          <cell r="BT1575" t="str">
            <v xml:space="preserve"> </v>
          </cell>
          <cell r="BU1575">
            <v>0</v>
          </cell>
        </row>
        <row r="1576">
          <cell r="BC1576" t="str">
            <v/>
          </cell>
          <cell r="BD1576" t="str">
            <v/>
          </cell>
          <cell r="BE1576" t="str">
            <v/>
          </cell>
          <cell r="BF1576" t="str">
            <v/>
          </cell>
          <cell r="BG1576" t="str">
            <v/>
          </cell>
          <cell r="BH1576" t="str">
            <v/>
          </cell>
          <cell r="BI1576" t="str">
            <v/>
          </cell>
          <cell r="BJ1576" t="str">
            <v/>
          </cell>
          <cell r="BK1576" t="str">
            <v/>
          </cell>
          <cell r="BL1576" t="str">
            <v/>
          </cell>
          <cell r="BM1576" t="str">
            <v/>
          </cell>
          <cell r="BN1576" t="str">
            <v/>
          </cell>
          <cell r="BO1576" t="str">
            <v/>
          </cell>
          <cell r="BP1576" t="str">
            <v/>
          </cell>
          <cell r="BQ1576" t="str">
            <v/>
          </cell>
          <cell r="BR1576" t="str">
            <v/>
          </cell>
          <cell r="BS1576" t="str">
            <v/>
          </cell>
          <cell r="BT1576" t="str">
            <v xml:space="preserve"> </v>
          </cell>
          <cell r="BU1576">
            <v>0</v>
          </cell>
        </row>
        <row r="1577">
          <cell r="BC1577" t="str">
            <v/>
          </cell>
          <cell r="BD1577" t="str">
            <v/>
          </cell>
          <cell r="BE1577" t="str">
            <v/>
          </cell>
          <cell r="BF1577" t="str">
            <v/>
          </cell>
          <cell r="BG1577" t="str">
            <v/>
          </cell>
          <cell r="BH1577" t="str">
            <v/>
          </cell>
          <cell r="BI1577" t="str">
            <v/>
          </cell>
          <cell r="BJ1577" t="str">
            <v/>
          </cell>
          <cell r="BK1577" t="str">
            <v/>
          </cell>
          <cell r="BL1577" t="str">
            <v/>
          </cell>
          <cell r="BM1577" t="str">
            <v/>
          </cell>
          <cell r="BN1577" t="str">
            <v/>
          </cell>
          <cell r="BO1577" t="str">
            <v/>
          </cell>
          <cell r="BP1577" t="str">
            <v/>
          </cell>
          <cell r="BQ1577" t="str">
            <v/>
          </cell>
          <cell r="BR1577" t="str">
            <v/>
          </cell>
          <cell r="BS1577" t="str">
            <v/>
          </cell>
          <cell r="BT1577" t="str">
            <v xml:space="preserve"> </v>
          </cell>
          <cell r="BU1577">
            <v>0</v>
          </cell>
        </row>
        <row r="1578">
          <cell r="BC1578" t="str">
            <v/>
          </cell>
          <cell r="BD1578" t="str">
            <v/>
          </cell>
          <cell r="BE1578" t="str">
            <v/>
          </cell>
          <cell r="BF1578" t="str">
            <v/>
          </cell>
          <cell r="BG1578" t="str">
            <v/>
          </cell>
          <cell r="BH1578" t="str">
            <v/>
          </cell>
          <cell r="BI1578" t="str">
            <v/>
          </cell>
          <cell r="BJ1578" t="str">
            <v/>
          </cell>
          <cell r="BK1578" t="str">
            <v/>
          </cell>
          <cell r="BL1578" t="str">
            <v/>
          </cell>
          <cell r="BM1578" t="str">
            <v/>
          </cell>
          <cell r="BN1578" t="str">
            <v/>
          </cell>
          <cell r="BO1578" t="str">
            <v/>
          </cell>
          <cell r="BP1578" t="str">
            <v/>
          </cell>
          <cell r="BQ1578" t="str">
            <v/>
          </cell>
          <cell r="BR1578" t="str">
            <v/>
          </cell>
          <cell r="BS1578" t="str">
            <v/>
          </cell>
          <cell r="BT1578" t="str">
            <v xml:space="preserve"> </v>
          </cell>
          <cell r="BU1578">
            <v>0</v>
          </cell>
        </row>
        <row r="1579">
          <cell r="BC1579" t="str">
            <v/>
          </cell>
          <cell r="BD1579" t="str">
            <v/>
          </cell>
          <cell r="BE1579" t="str">
            <v/>
          </cell>
          <cell r="BF1579" t="str">
            <v/>
          </cell>
          <cell r="BG1579" t="str">
            <v/>
          </cell>
          <cell r="BH1579" t="str">
            <v/>
          </cell>
          <cell r="BI1579" t="str">
            <v/>
          </cell>
          <cell r="BJ1579" t="str">
            <v/>
          </cell>
          <cell r="BK1579" t="str">
            <v/>
          </cell>
          <cell r="BL1579" t="str">
            <v/>
          </cell>
          <cell r="BM1579" t="str">
            <v/>
          </cell>
          <cell r="BN1579" t="str">
            <v/>
          </cell>
          <cell r="BO1579" t="str">
            <v/>
          </cell>
          <cell r="BP1579" t="str">
            <v/>
          </cell>
          <cell r="BQ1579" t="str">
            <v/>
          </cell>
          <cell r="BR1579" t="str">
            <v/>
          </cell>
          <cell r="BS1579" t="str">
            <v/>
          </cell>
          <cell r="BT1579" t="str">
            <v xml:space="preserve"> </v>
          </cell>
          <cell r="BU1579">
            <v>0</v>
          </cell>
        </row>
        <row r="1580">
          <cell r="BC1580" t="str">
            <v/>
          </cell>
          <cell r="BD1580" t="str">
            <v/>
          </cell>
          <cell r="BE1580" t="str">
            <v/>
          </cell>
          <cell r="BF1580" t="str">
            <v/>
          </cell>
          <cell r="BG1580" t="str">
            <v/>
          </cell>
          <cell r="BH1580" t="str">
            <v/>
          </cell>
          <cell r="BI1580" t="str">
            <v/>
          </cell>
          <cell r="BJ1580" t="str">
            <v/>
          </cell>
          <cell r="BK1580" t="str">
            <v/>
          </cell>
          <cell r="BL1580" t="str">
            <v/>
          </cell>
          <cell r="BM1580" t="str">
            <v/>
          </cell>
          <cell r="BN1580" t="str">
            <v/>
          </cell>
          <cell r="BO1580" t="str">
            <v/>
          </cell>
          <cell r="BP1580" t="str">
            <v/>
          </cell>
          <cell r="BQ1580" t="str">
            <v/>
          </cell>
          <cell r="BR1580" t="str">
            <v/>
          </cell>
          <cell r="BS1580" t="str">
            <v/>
          </cell>
          <cell r="BT1580" t="str">
            <v xml:space="preserve"> </v>
          </cell>
          <cell r="BU1580">
            <v>0</v>
          </cell>
        </row>
        <row r="1581">
          <cell r="BC1581" t="str">
            <v/>
          </cell>
          <cell r="BD1581" t="str">
            <v/>
          </cell>
          <cell r="BE1581" t="str">
            <v/>
          </cell>
          <cell r="BF1581" t="str">
            <v/>
          </cell>
          <cell r="BG1581" t="str">
            <v/>
          </cell>
          <cell r="BH1581" t="str">
            <v/>
          </cell>
          <cell r="BI1581" t="str">
            <v/>
          </cell>
          <cell r="BJ1581" t="str">
            <v/>
          </cell>
          <cell r="BK1581" t="str">
            <v/>
          </cell>
          <cell r="BL1581" t="str">
            <v/>
          </cell>
          <cell r="BM1581" t="str">
            <v/>
          </cell>
          <cell r="BN1581" t="str">
            <v/>
          </cell>
          <cell r="BO1581" t="str">
            <v/>
          </cell>
          <cell r="BP1581" t="str">
            <v/>
          </cell>
          <cell r="BQ1581" t="str">
            <v/>
          </cell>
          <cell r="BR1581" t="str">
            <v/>
          </cell>
          <cell r="BS1581" t="str">
            <v/>
          </cell>
          <cell r="BT1581" t="str">
            <v xml:space="preserve"> </v>
          </cell>
          <cell r="BU1581">
            <v>0</v>
          </cell>
        </row>
        <row r="1582">
          <cell r="BC1582" t="str">
            <v/>
          </cell>
          <cell r="BD1582" t="str">
            <v/>
          </cell>
          <cell r="BE1582" t="str">
            <v/>
          </cell>
          <cell r="BF1582" t="str">
            <v/>
          </cell>
          <cell r="BG1582" t="str">
            <v/>
          </cell>
          <cell r="BH1582" t="str">
            <v/>
          </cell>
          <cell r="BI1582" t="str">
            <v/>
          </cell>
          <cell r="BJ1582" t="str">
            <v/>
          </cell>
          <cell r="BK1582" t="str">
            <v/>
          </cell>
          <cell r="BL1582" t="str">
            <v/>
          </cell>
          <cell r="BM1582" t="str">
            <v/>
          </cell>
          <cell r="BN1582" t="str">
            <v/>
          </cell>
          <cell r="BO1582" t="str">
            <v/>
          </cell>
          <cell r="BP1582" t="str">
            <v/>
          </cell>
          <cell r="BQ1582" t="str">
            <v/>
          </cell>
          <cell r="BR1582" t="str">
            <v/>
          </cell>
          <cell r="BS1582" t="str">
            <v/>
          </cell>
          <cell r="BT1582" t="str">
            <v xml:space="preserve"> </v>
          </cell>
          <cell r="BU1582">
            <v>0</v>
          </cell>
        </row>
        <row r="1583">
          <cell r="BC1583" t="str">
            <v/>
          </cell>
          <cell r="BD1583" t="str">
            <v/>
          </cell>
          <cell r="BE1583" t="str">
            <v/>
          </cell>
          <cell r="BF1583" t="str">
            <v/>
          </cell>
          <cell r="BG1583" t="str">
            <v/>
          </cell>
          <cell r="BH1583" t="str">
            <v/>
          </cell>
          <cell r="BI1583" t="str">
            <v/>
          </cell>
          <cell r="BJ1583" t="str">
            <v/>
          </cell>
          <cell r="BK1583" t="str">
            <v/>
          </cell>
          <cell r="BL1583" t="str">
            <v/>
          </cell>
          <cell r="BM1583" t="str">
            <v/>
          </cell>
          <cell r="BN1583" t="str">
            <v/>
          </cell>
          <cell r="BO1583" t="str">
            <v/>
          </cell>
          <cell r="BP1583" t="str">
            <v/>
          </cell>
          <cell r="BQ1583" t="str">
            <v/>
          </cell>
          <cell r="BR1583" t="str">
            <v/>
          </cell>
          <cell r="BS1583" t="str">
            <v/>
          </cell>
          <cell r="BT1583" t="str">
            <v xml:space="preserve"> </v>
          </cell>
          <cell r="BU1583">
            <v>0</v>
          </cell>
        </row>
        <row r="1584">
          <cell r="BC1584" t="str">
            <v/>
          </cell>
          <cell r="BD1584" t="str">
            <v/>
          </cell>
          <cell r="BE1584" t="str">
            <v/>
          </cell>
          <cell r="BF1584" t="str">
            <v/>
          </cell>
          <cell r="BG1584" t="str">
            <v/>
          </cell>
          <cell r="BH1584" t="str">
            <v/>
          </cell>
          <cell r="BI1584" t="str">
            <v/>
          </cell>
          <cell r="BJ1584" t="str">
            <v/>
          </cell>
          <cell r="BK1584" t="str">
            <v/>
          </cell>
          <cell r="BL1584" t="str">
            <v/>
          </cell>
          <cell r="BM1584" t="str">
            <v/>
          </cell>
          <cell r="BN1584" t="str">
            <v/>
          </cell>
          <cell r="BO1584" t="str">
            <v/>
          </cell>
          <cell r="BP1584" t="str">
            <v/>
          </cell>
          <cell r="BQ1584" t="str">
            <v/>
          </cell>
          <cell r="BR1584" t="str">
            <v/>
          </cell>
          <cell r="BS1584" t="str">
            <v/>
          </cell>
          <cell r="BT1584" t="str">
            <v xml:space="preserve"> </v>
          </cell>
          <cell r="BU1584">
            <v>0</v>
          </cell>
        </row>
        <row r="1585">
          <cell r="BC1585" t="str">
            <v/>
          </cell>
          <cell r="BD1585" t="str">
            <v/>
          </cell>
          <cell r="BE1585" t="str">
            <v/>
          </cell>
          <cell r="BF1585" t="str">
            <v/>
          </cell>
          <cell r="BG1585" t="str">
            <v/>
          </cell>
          <cell r="BH1585" t="str">
            <v/>
          </cell>
          <cell r="BI1585" t="str">
            <v/>
          </cell>
          <cell r="BJ1585" t="str">
            <v/>
          </cell>
          <cell r="BK1585" t="str">
            <v/>
          </cell>
          <cell r="BL1585" t="str">
            <v/>
          </cell>
          <cell r="BM1585" t="str">
            <v/>
          </cell>
          <cell r="BN1585" t="str">
            <v/>
          </cell>
          <cell r="BO1585" t="str">
            <v/>
          </cell>
          <cell r="BP1585" t="str">
            <v/>
          </cell>
          <cell r="BQ1585" t="str">
            <v/>
          </cell>
          <cell r="BR1585" t="str">
            <v/>
          </cell>
          <cell r="BS1585" t="str">
            <v/>
          </cell>
          <cell r="BT1585" t="str">
            <v xml:space="preserve"> </v>
          </cell>
          <cell r="BU1585">
            <v>0</v>
          </cell>
        </row>
        <row r="1586">
          <cell r="BC1586" t="str">
            <v/>
          </cell>
          <cell r="BD1586" t="str">
            <v/>
          </cell>
          <cell r="BE1586" t="str">
            <v/>
          </cell>
          <cell r="BF1586" t="str">
            <v/>
          </cell>
          <cell r="BG1586" t="str">
            <v/>
          </cell>
          <cell r="BH1586" t="str">
            <v/>
          </cell>
          <cell r="BI1586" t="str">
            <v/>
          </cell>
          <cell r="BJ1586" t="str">
            <v/>
          </cell>
          <cell r="BK1586" t="str">
            <v/>
          </cell>
          <cell r="BL1586" t="str">
            <v/>
          </cell>
          <cell r="BM1586" t="str">
            <v/>
          </cell>
          <cell r="BN1586" t="str">
            <v/>
          </cell>
          <cell r="BO1586" t="str">
            <v/>
          </cell>
          <cell r="BP1586" t="str">
            <v/>
          </cell>
          <cell r="BQ1586" t="str">
            <v/>
          </cell>
          <cell r="BR1586" t="str">
            <v/>
          </cell>
          <cell r="BS1586" t="str">
            <v/>
          </cell>
          <cell r="BT1586" t="str">
            <v xml:space="preserve"> </v>
          </cell>
          <cell r="BU1586">
            <v>0</v>
          </cell>
        </row>
        <row r="1587">
          <cell r="BC1587" t="str">
            <v/>
          </cell>
          <cell r="BD1587" t="str">
            <v/>
          </cell>
          <cell r="BE1587" t="str">
            <v/>
          </cell>
          <cell r="BF1587" t="str">
            <v/>
          </cell>
          <cell r="BG1587" t="str">
            <v/>
          </cell>
          <cell r="BH1587" t="str">
            <v/>
          </cell>
          <cell r="BI1587" t="str">
            <v/>
          </cell>
          <cell r="BJ1587" t="str">
            <v/>
          </cell>
          <cell r="BK1587" t="str">
            <v/>
          </cell>
          <cell r="BL1587" t="str">
            <v/>
          </cell>
          <cell r="BM1587" t="str">
            <v/>
          </cell>
          <cell r="BN1587" t="str">
            <v/>
          </cell>
          <cell r="BO1587" t="str">
            <v/>
          </cell>
          <cell r="BP1587" t="str">
            <v/>
          </cell>
          <cell r="BQ1587" t="str">
            <v/>
          </cell>
          <cell r="BR1587" t="str">
            <v/>
          </cell>
          <cell r="BS1587" t="str">
            <v/>
          </cell>
          <cell r="BT1587" t="str">
            <v xml:space="preserve"> </v>
          </cell>
          <cell r="BU1587">
            <v>0</v>
          </cell>
        </row>
        <row r="1588">
          <cell r="BC1588" t="str">
            <v/>
          </cell>
          <cell r="BD1588" t="str">
            <v/>
          </cell>
          <cell r="BE1588" t="str">
            <v/>
          </cell>
          <cell r="BF1588" t="str">
            <v/>
          </cell>
          <cell r="BG1588" t="str">
            <v/>
          </cell>
          <cell r="BH1588" t="str">
            <v/>
          </cell>
          <cell r="BI1588" t="str">
            <v/>
          </cell>
          <cell r="BJ1588" t="str">
            <v/>
          </cell>
          <cell r="BK1588" t="str">
            <v/>
          </cell>
          <cell r="BL1588" t="str">
            <v/>
          </cell>
          <cell r="BM1588" t="str">
            <v/>
          </cell>
          <cell r="BN1588" t="str">
            <v/>
          </cell>
          <cell r="BO1588" t="str">
            <v/>
          </cell>
          <cell r="BP1588" t="str">
            <v/>
          </cell>
          <cell r="BQ1588" t="str">
            <v/>
          </cell>
          <cell r="BR1588" t="str">
            <v/>
          </cell>
          <cell r="BS1588" t="str">
            <v/>
          </cell>
          <cell r="BT1588" t="str">
            <v xml:space="preserve"> </v>
          </cell>
          <cell r="BU1588">
            <v>0</v>
          </cell>
        </row>
        <row r="1589">
          <cell r="BC1589" t="str">
            <v/>
          </cell>
          <cell r="BD1589" t="str">
            <v/>
          </cell>
          <cell r="BE1589" t="str">
            <v/>
          </cell>
          <cell r="BF1589" t="str">
            <v/>
          </cell>
          <cell r="BG1589" t="str">
            <v/>
          </cell>
          <cell r="BH1589" t="str">
            <v/>
          </cell>
          <cell r="BI1589" t="str">
            <v/>
          </cell>
          <cell r="BJ1589" t="str">
            <v/>
          </cell>
          <cell r="BK1589" t="str">
            <v/>
          </cell>
          <cell r="BL1589" t="str">
            <v/>
          </cell>
          <cell r="BM1589" t="str">
            <v/>
          </cell>
          <cell r="BN1589" t="str">
            <v/>
          </cell>
          <cell r="BO1589" t="str">
            <v/>
          </cell>
          <cell r="BP1589" t="str">
            <v/>
          </cell>
          <cell r="BQ1589" t="str">
            <v/>
          </cell>
          <cell r="BR1589" t="str">
            <v/>
          </cell>
          <cell r="BS1589" t="str">
            <v/>
          </cell>
          <cell r="BT1589" t="str">
            <v xml:space="preserve"> </v>
          </cell>
          <cell r="BU1589">
            <v>0</v>
          </cell>
        </row>
        <row r="1590">
          <cell r="BC1590" t="str">
            <v/>
          </cell>
          <cell r="BD1590" t="str">
            <v/>
          </cell>
          <cell r="BE1590" t="str">
            <v/>
          </cell>
          <cell r="BF1590" t="str">
            <v/>
          </cell>
          <cell r="BG1590" t="str">
            <v/>
          </cell>
          <cell r="BH1590" t="str">
            <v/>
          </cell>
          <cell r="BI1590" t="str">
            <v/>
          </cell>
          <cell r="BJ1590" t="str">
            <v/>
          </cell>
          <cell r="BK1590" t="str">
            <v/>
          </cell>
          <cell r="BL1590" t="str">
            <v/>
          </cell>
          <cell r="BM1590" t="str">
            <v/>
          </cell>
          <cell r="BN1590" t="str">
            <v/>
          </cell>
          <cell r="BO1590" t="str">
            <v/>
          </cell>
          <cell r="BP1590" t="str">
            <v/>
          </cell>
          <cell r="BQ1590" t="str">
            <v/>
          </cell>
          <cell r="BR1590" t="str">
            <v/>
          </cell>
          <cell r="BS1590" t="str">
            <v/>
          </cell>
          <cell r="BT1590" t="str">
            <v xml:space="preserve"> </v>
          </cell>
          <cell r="BU1590">
            <v>0</v>
          </cell>
        </row>
        <row r="1591">
          <cell r="BC1591" t="str">
            <v/>
          </cell>
          <cell r="BD1591" t="str">
            <v/>
          </cell>
          <cell r="BE1591" t="str">
            <v/>
          </cell>
          <cell r="BF1591" t="str">
            <v/>
          </cell>
          <cell r="BG1591" t="str">
            <v/>
          </cell>
          <cell r="BH1591" t="str">
            <v/>
          </cell>
          <cell r="BI1591" t="str">
            <v/>
          </cell>
          <cell r="BJ1591" t="str">
            <v/>
          </cell>
          <cell r="BK1591" t="str">
            <v/>
          </cell>
          <cell r="BL1591" t="str">
            <v/>
          </cell>
          <cell r="BM1591" t="str">
            <v/>
          </cell>
          <cell r="BN1591" t="str">
            <v/>
          </cell>
          <cell r="BO1591" t="str">
            <v/>
          </cell>
          <cell r="BP1591" t="str">
            <v/>
          </cell>
          <cell r="BQ1591" t="str">
            <v/>
          </cell>
          <cell r="BR1591" t="str">
            <v/>
          </cell>
          <cell r="BS1591" t="str">
            <v/>
          </cell>
          <cell r="BT1591" t="str">
            <v xml:space="preserve"> </v>
          </cell>
          <cell r="BU1591">
            <v>0</v>
          </cell>
        </row>
        <row r="1592">
          <cell r="BC1592" t="str">
            <v/>
          </cell>
          <cell r="BD1592" t="str">
            <v/>
          </cell>
          <cell r="BE1592" t="str">
            <v/>
          </cell>
          <cell r="BF1592" t="str">
            <v/>
          </cell>
          <cell r="BG1592" t="str">
            <v/>
          </cell>
          <cell r="BH1592" t="str">
            <v/>
          </cell>
          <cell r="BI1592" t="str">
            <v/>
          </cell>
          <cell r="BJ1592" t="str">
            <v/>
          </cell>
          <cell r="BK1592" t="str">
            <v/>
          </cell>
          <cell r="BL1592" t="str">
            <v/>
          </cell>
          <cell r="BM1592" t="str">
            <v/>
          </cell>
          <cell r="BN1592" t="str">
            <v/>
          </cell>
          <cell r="BO1592" t="str">
            <v/>
          </cell>
          <cell r="BP1592" t="str">
            <v/>
          </cell>
          <cell r="BQ1592" t="str">
            <v/>
          </cell>
          <cell r="BR1592" t="str">
            <v/>
          </cell>
          <cell r="BS1592" t="str">
            <v/>
          </cell>
          <cell r="BT1592" t="str">
            <v xml:space="preserve"> </v>
          </cell>
          <cell r="BU1592">
            <v>0</v>
          </cell>
        </row>
        <row r="1593">
          <cell r="BC1593" t="str">
            <v/>
          </cell>
          <cell r="BD1593" t="str">
            <v/>
          </cell>
          <cell r="BE1593" t="str">
            <v/>
          </cell>
          <cell r="BF1593" t="str">
            <v/>
          </cell>
          <cell r="BG1593" t="str">
            <v/>
          </cell>
          <cell r="BH1593" t="str">
            <v/>
          </cell>
          <cell r="BI1593" t="str">
            <v/>
          </cell>
          <cell r="BJ1593" t="str">
            <v/>
          </cell>
          <cell r="BK1593" t="str">
            <v/>
          </cell>
          <cell r="BL1593" t="str">
            <v/>
          </cell>
          <cell r="BM1593" t="str">
            <v/>
          </cell>
          <cell r="BN1593" t="str">
            <v/>
          </cell>
          <cell r="BO1593" t="str">
            <v/>
          </cell>
          <cell r="BP1593" t="str">
            <v/>
          </cell>
          <cell r="BQ1593" t="str">
            <v/>
          </cell>
          <cell r="BR1593" t="str">
            <v/>
          </cell>
          <cell r="BS1593" t="str">
            <v/>
          </cell>
          <cell r="BT1593" t="str">
            <v xml:space="preserve"> </v>
          </cell>
          <cell r="BU1593">
            <v>0</v>
          </cell>
        </row>
        <row r="1594">
          <cell r="BC1594" t="str">
            <v/>
          </cell>
          <cell r="BD1594" t="str">
            <v/>
          </cell>
          <cell r="BE1594" t="str">
            <v/>
          </cell>
          <cell r="BF1594" t="str">
            <v/>
          </cell>
          <cell r="BG1594" t="str">
            <v/>
          </cell>
          <cell r="BH1594" t="str">
            <v/>
          </cell>
          <cell r="BI1594" t="str">
            <v/>
          </cell>
          <cell r="BJ1594" t="str">
            <v/>
          </cell>
          <cell r="BK1594" t="str">
            <v/>
          </cell>
          <cell r="BL1594" t="str">
            <v/>
          </cell>
          <cell r="BM1594" t="str">
            <v/>
          </cell>
          <cell r="BN1594" t="str">
            <v/>
          </cell>
          <cell r="BO1594" t="str">
            <v/>
          </cell>
          <cell r="BP1594" t="str">
            <v/>
          </cell>
          <cell r="BQ1594" t="str">
            <v/>
          </cell>
          <cell r="BR1594" t="str">
            <v/>
          </cell>
          <cell r="BS1594" t="str">
            <v/>
          </cell>
          <cell r="BT1594" t="str">
            <v xml:space="preserve"> </v>
          </cell>
          <cell r="BU1594">
            <v>0</v>
          </cell>
        </row>
        <row r="1595">
          <cell r="BC1595" t="str">
            <v/>
          </cell>
          <cell r="BD1595" t="str">
            <v/>
          </cell>
          <cell r="BE1595" t="str">
            <v/>
          </cell>
          <cell r="BF1595" t="str">
            <v/>
          </cell>
          <cell r="BG1595" t="str">
            <v/>
          </cell>
          <cell r="BH1595" t="str">
            <v/>
          </cell>
          <cell r="BI1595" t="str">
            <v/>
          </cell>
          <cell r="BJ1595" t="str">
            <v/>
          </cell>
          <cell r="BK1595" t="str">
            <v/>
          </cell>
          <cell r="BL1595" t="str">
            <v/>
          </cell>
          <cell r="BM1595" t="str">
            <v/>
          </cell>
          <cell r="BN1595" t="str">
            <v/>
          </cell>
          <cell r="BO1595" t="str">
            <v/>
          </cell>
          <cell r="BP1595" t="str">
            <v/>
          </cell>
          <cell r="BQ1595" t="str">
            <v/>
          </cell>
          <cell r="BR1595" t="str">
            <v/>
          </cell>
          <cell r="BS1595" t="str">
            <v/>
          </cell>
          <cell r="BT1595" t="str">
            <v xml:space="preserve"> </v>
          </cell>
          <cell r="BU1595">
            <v>0</v>
          </cell>
        </row>
        <row r="1596">
          <cell r="BC1596" t="str">
            <v/>
          </cell>
          <cell r="BD1596" t="str">
            <v/>
          </cell>
          <cell r="BE1596" t="str">
            <v/>
          </cell>
          <cell r="BF1596" t="str">
            <v/>
          </cell>
          <cell r="BG1596" t="str">
            <v/>
          </cell>
          <cell r="BH1596" t="str">
            <v/>
          </cell>
          <cell r="BI1596" t="str">
            <v/>
          </cell>
          <cell r="BJ1596" t="str">
            <v/>
          </cell>
          <cell r="BK1596" t="str">
            <v/>
          </cell>
          <cell r="BL1596" t="str">
            <v/>
          </cell>
          <cell r="BM1596" t="str">
            <v/>
          </cell>
          <cell r="BN1596" t="str">
            <v/>
          </cell>
          <cell r="BO1596" t="str">
            <v/>
          </cell>
          <cell r="BP1596" t="str">
            <v/>
          </cell>
          <cell r="BQ1596" t="str">
            <v/>
          </cell>
          <cell r="BR1596" t="str">
            <v/>
          </cell>
          <cell r="BS1596" t="str">
            <v/>
          </cell>
          <cell r="BT1596" t="str">
            <v xml:space="preserve"> </v>
          </cell>
          <cell r="BU1596">
            <v>0</v>
          </cell>
        </row>
        <row r="1597">
          <cell r="BC1597" t="str">
            <v/>
          </cell>
          <cell r="BD1597" t="str">
            <v/>
          </cell>
          <cell r="BE1597" t="str">
            <v/>
          </cell>
          <cell r="BF1597" t="str">
            <v/>
          </cell>
          <cell r="BG1597" t="str">
            <v/>
          </cell>
          <cell r="BH1597" t="str">
            <v/>
          </cell>
          <cell r="BI1597" t="str">
            <v/>
          </cell>
          <cell r="BJ1597" t="str">
            <v/>
          </cell>
          <cell r="BK1597" t="str">
            <v/>
          </cell>
          <cell r="BL1597" t="str">
            <v/>
          </cell>
          <cell r="BM1597" t="str">
            <v/>
          </cell>
          <cell r="BN1597" t="str">
            <v/>
          </cell>
          <cell r="BO1597" t="str">
            <v/>
          </cell>
          <cell r="BP1597" t="str">
            <v/>
          </cell>
          <cell r="BQ1597" t="str">
            <v/>
          </cell>
          <cell r="BR1597" t="str">
            <v/>
          </cell>
          <cell r="BS1597" t="str">
            <v/>
          </cell>
          <cell r="BT1597" t="str">
            <v xml:space="preserve"> </v>
          </cell>
          <cell r="BU1597">
            <v>0</v>
          </cell>
        </row>
        <row r="1598">
          <cell r="BC1598" t="str">
            <v/>
          </cell>
          <cell r="BD1598" t="str">
            <v/>
          </cell>
          <cell r="BE1598" t="str">
            <v/>
          </cell>
          <cell r="BF1598" t="str">
            <v/>
          </cell>
          <cell r="BG1598" t="str">
            <v/>
          </cell>
          <cell r="BH1598" t="str">
            <v/>
          </cell>
          <cell r="BI1598" t="str">
            <v/>
          </cell>
          <cell r="BJ1598" t="str">
            <v/>
          </cell>
          <cell r="BK1598" t="str">
            <v/>
          </cell>
          <cell r="BL1598" t="str">
            <v/>
          </cell>
          <cell r="BM1598" t="str">
            <v/>
          </cell>
          <cell r="BN1598" t="str">
            <v/>
          </cell>
          <cell r="BO1598" t="str">
            <v/>
          </cell>
          <cell r="BP1598" t="str">
            <v/>
          </cell>
          <cell r="BQ1598" t="str">
            <v/>
          </cell>
          <cell r="BR1598" t="str">
            <v/>
          </cell>
          <cell r="BS1598" t="str">
            <v/>
          </cell>
          <cell r="BT1598" t="str">
            <v xml:space="preserve"> </v>
          </cell>
          <cell r="BU1598">
            <v>0</v>
          </cell>
        </row>
        <row r="1599">
          <cell r="BC1599" t="str">
            <v/>
          </cell>
          <cell r="BD1599" t="str">
            <v/>
          </cell>
          <cell r="BE1599" t="str">
            <v/>
          </cell>
          <cell r="BF1599" t="str">
            <v/>
          </cell>
          <cell r="BG1599" t="str">
            <v/>
          </cell>
          <cell r="BH1599" t="str">
            <v/>
          </cell>
          <cell r="BI1599" t="str">
            <v/>
          </cell>
          <cell r="BJ1599" t="str">
            <v/>
          </cell>
          <cell r="BK1599" t="str">
            <v/>
          </cell>
          <cell r="BL1599" t="str">
            <v/>
          </cell>
          <cell r="BM1599" t="str">
            <v/>
          </cell>
          <cell r="BN1599" t="str">
            <v/>
          </cell>
          <cell r="BO1599" t="str">
            <v/>
          </cell>
          <cell r="BP1599" t="str">
            <v/>
          </cell>
          <cell r="BQ1599" t="str">
            <v/>
          </cell>
          <cell r="BR1599" t="str">
            <v/>
          </cell>
          <cell r="BS1599" t="str">
            <v/>
          </cell>
          <cell r="BT1599" t="str">
            <v xml:space="preserve"> </v>
          </cell>
          <cell r="BU1599">
            <v>0</v>
          </cell>
        </row>
        <row r="1600">
          <cell r="BC1600" t="str">
            <v/>
          </cell>
          <cell r="BD1600" t="str">
            <v/>
          </cell>
          <cell r="BE1600" t="str">
            <v/>
          </cell>
          <cell r="BF1600" t="str">
            <v/>
          </cell>
          <cell r="BG1600" t="str">
            <v/>
          </cell>
          <cell r="BH1600" t="str">
            <v/>
          </cell>
          <cell r="BI1600" t="str">
            <v/>
          </cell>
          <cell r="BJ1600" t="str">
            <v/>
          </cell>
          <cell r="BK1600" t="str">
            <v/>
          </cell>
          <cell r="BL1600" t="str">
            <v/>
          </cell>
          <cell r="BM1600" t="str">
            <v/>
          </cell>
          <cell r="BN1600" t="str">
            <v/>
          </cell>
          <cell r="BO1600" t="str">
            <v/>
          </cell>
          <cell r="BP1600" t="str">
            <v/>
          </cell>
          <cell r="BQ1600" t="str">
            <v/>
          </cell>
          <cell r="BR1600" t="str">
            <v/>
          </cell>
          <cell r="BS1600" t="str">
            <v/>
          </cell>
          <cell r="BT1600" t="str">
            <v xml:space="preserve"> </v>
          </cell>
          <cell r="BU1600">
            <v>0</v>
          </cell>
        </row>
        <row r="1601">
          <cell r="BC1601" t="str">
            <v/>
          </cell>
          <cell r="BD1601" t="str">
            <v/>
          </cell>
          <cell r="BE1601" t="str">
            <v/>
          </cell>
          <cell r="BF1601" t="str">
            <v/>
          </cell>
          <cell r="BG1601" t="str">
            <v/>
          </cell>
          <cell r="BH1601" t="str">
            <v/>
          </cell>
          <cell r="BI1601" t="str">
            <v/>
          </cell>
          <cell r="BJ1601" t="str">
            <v/>
          </cell>
          <cell r="BK1601" t="str">
            <v/>
          </cell>
          <cell r="BL1601" t="str">
            <v/>
          </cell>
          <cell r="BM1601" t="str">
            <v/>
          </cell>
          <cell r="BN1601" t="str">
            <v/>
          </cell>
          <cell r="BO1601" t="str">
            <v/>
          </cell>
          <cell r="BP1601" t="str">
            <v/>
          </cell>
          <cell r="BQ1601" t="str">
            <v/>
          </cell>
          <cell r="BR1601" t="str">
            <v/>
          </cell>
          <cell r="BS1601" t="str">
            <v/>
          </cell>
          <cell r="BT1601" t="str">
            <v xml:space="preserve"> </v>
          </cell>
          <cell r="BU1601">
            <v>0</v>
          </cell>
        </row>
        <row r="1602">
          <cell r="BC1602" t="str">
            <v/>
          </cell>
          <cell r="BD1602" t="str">
            <v/>
          </cell>
          <cell r="BE1602" t="str">
            <v/>
          </cell>
          <cell r="BF1602" t="str">
            <v/>
          </cell>
          <cell r="BG1602" t="str">
            <v/>
          </cell>
          <cell r="BH1602" t="str">
            <v/>
          </cell>
          <cell r="BI1602" t="str">
            <v/>
          </cell>
          <cell r="BJ1602" t="str">
            <v/>
          </cell>
          <cell r="BK1602" t="str">
            <v/>
          </cell>
          <cell r="BL1602" t="str">
            <v/>
          </cell>
          <cell r="BM1602" t="str">
            <v/>
          </cell>
          <cell r="BN1602" t="str">
            <v/>
          </cell>
          <cell r="BO1602" t="str">
            <v/>
          </cell>
          <cell r="BP1602" t="str">
            <v/>
          </cell>
          <cell r="BQ1602" t="str">
            <v/>
          </cell>
          <cell r="BR1602" t="str">
            <v/>
          </cell>
          <cell r="BS1602" t="str">
            <v/>
          </cell>
          <cell r="BT1602" t="str">
            <v xml:space="preserve"> </v>
          </cell>
          <cell r="BU1602">
            <v>0</v>
          </cell>
        </row>
        <row r="1603">
          <cell r="BC1603" t="str">
            <v/>
          </cell>
          <cell r="BD1603" t="str">
            <v/>
          </cell>
          <cell r="BE1603" t="str">
            <v/>
          </cell>
          <cell r="BF1603" t="str">
            <v/>
          </cell>
          <cell r="BG1603" t="str">
            <v/>
          </cell>
          <cell r="BH1603" t="str">
            <v/>
          </cell>
          <cell r="BI1603" t="str">
            <v/>
          </cell>
          <cell r="BJ1603" t="str">
            <v/>
          </cell>
          <cell r="BK1603" t="str">
            <v/>
          </cell>
          <cell r="BL1603" t="str">
            <v/>
          </cell>
          <cell r="BM1603" t="str">
            <v/>
          </cell>
          <cell r="BN1603" t="str">
            <v/>
          </cell>
          <cell r="BO1603" t="str">
            <v/>
          </cell>
          <cell r="BP1603" t="str">
            <v/>
          </cell>
          <cell r="BQ1603" t="str">
            <v/>
          </cell>
          <cell r="BR1603" t="str">
            <v/>
          </cell>
          <cell r="BS1603" t="str">
            <v/>
          </cell>
          <cell r="BT1603" t="str">
            <v xml:space="preserve"> </v>
          </cell>
          <cell r="BU1603">
            <v>0</v>
          </cell>
        </row>
        <row r="1604">
          <cell r="BC1604" t="str">
            <v/>
          </cell>
          <cell r="BD1604" t="str">
            <v/>
          </cell>
          <cell r="BE1604" t="str">
            <v/>
          </cell>
          <cell r="BF1604" t="str">
            <v/>
          </cell>
          <cell r="BG1604" t="str">
            <v/>
          </cell>
          <cell r="BH1604" t="str">
            <v/>
          </cell>
          <cell r="BI1604" t="str">
            <v/>
          </cell>
          <cell r="BJ1604" t="str">
            <v/>
          </cell>
          <cell r="BK1604" t="str">
            <v/>
          </cell>
          <cell r="BL1604" t="str">
            <v/>
          </cell>
          <cell r="BM1604" t="str">
            <v/>
          </cell>
          <cell r="BN1604" t="str">
            <v/>
          </cell>
          <cell r="BO1604" t="str">
            <v/>
          </cell>
          <cell r="BP1604" t="str">
            <v/>
          </cell>
          <cell r="BQ1604" t="str">
            <v/>
          </cell>
          <cell r="BR1604" t="str">
            <v/>
          </cell>
          <cell r="BS1604" t="str">
            <v/>
          </cell>
          <cell r="BT1604" t="str">
            <v xml:space="preserve"> </v>
          </cell>
          <cell r="BU1604">
            <v>0</v>
          </cell>
        </row>
        <row r="1605">
          <cell r="BC1605" t="str">
            <v/>
          </cell>
          <cell r="BD1605" t="str">
            <v/>
          </cell>
          <cell r="BE1605" t="str">
            <v/>
          </cell>
          <cell r="BF1605" t="str">
            <v/>
          </cell>
          <cell r="BG1605" t="str">
            <v/>
          </cell>
          <cell r="BH1605" t="str">
            <v/>
          </cell>
          <cell r="BI1605" t="str">
            <v/>
          </cell>
          <cell r="BJ1605" t="str">
            <v/>
          </cell>
          <cell r="BK1605" t="str">
            <v/>
          </cell>
          <cell r="BL1605" t="str">
            <v/>
          </cell>
          <cell r="BM1605" t="str">
            <v/>
          </cell>
          <cell r="BN1605" t="str">
            <v/>
          </cell>
          <cell r="BO1605" t="str">
            <v/>
          </cell>
          <cell r="BP1605" t="str">
            <v/>
          </cell>
          <cell r="BQ1605" t="str">
            <v/>
          </cell>
          <cell r="BR1605" t="str">
            <v/>
          </cell>
          <cell r="BS1605" t="str">
            <v/>
          </cell>
          <cell r="BT1605" t="str">
            <v xml:space="preserve"> </v>
          </cell>
          <cell r="BU1605">
            <v>0</v>
          </cell>
        </row>
        <row r="1606">
          <cell r="BC1606" t="str">
            <v/>
          </cell>
          <cell r="BD1606" t="str">
            <v/>
          </cell>
          <cell r="BE1606" t="str">
            <v/>
          </cell>
          <cell r="BF1606" t="str">
            <v/>
          </cell>
          <cell r="BG1606" t="str">
            <v/>
          </cell>
          <cell r="BH1606" t="str">
            <v/>
          </cell>
          <cell r="BI1606" t="str">
            <v/>
          </cell>
          <cell r="BJ1606" t="str">
            <v/>
          </cell>
          <cell r="BK1606" t="str">
            <v/>
          </cell>
          <cell r="BL1606" t="str">
            <v/>
          </cell>
          <cell r="BM1606" t="str">
            <v/>
          </cell>
          <cell r="BN1606" t="str">
            <v/>
          </cell>
          <cell r="BO1606" t="str">
            <v/>
          </cell>
          <cell r="BP1606" t="str">
            <v/>
          </cell>
          <cell r="BQ1606" t="str">
            <v/>
          </cell>
          <cell r="BR1606" t="str">
            <v/>
          </cell>
          <cell r="BS1606" t="str">
            <v/>
          </cell>
          <cell r="BT1606" t="str">
            <v xml:space="preserve"> </v>
          </cell>
          <cell r="BU1606">
            <v>0</v>
          </cell>
        </row>
        <row r="1607">
          <cell r="BC1607" t="str">
            <v/>
          </cell>
          <cell r="BD1607" t="str">
            <v/>
          </cell>
          <cell r="BE1607" t="str">
            <v/>
          </cell>
          <cell r="BF1607" t="str">
            <v/>
          </cell>
          <cell r="BG1607" t="str">
            <v/>
          </cell>
          <cell r="BH1607" t="str">
            <v/>
          </cell>
          <cell r="BI1607" t="str">
            <v/>
          </cell>
          <cell r="BJ1607" t="str">
            <v/>
          </cell>
          <cell r="BK1607" t="str">
            <v/>
          </cell>
          <cell r="BL1607" t="str">
            <v/>
          </cell>
          <cell r="BM1607" t="str">
            <v/>
          </cell>
          <cell r="BN1607" t="str">
            <v/>
          </cell>
          <cell r="BO1607" t="str">
            <v/>
          </cell>
          <cell r="BP1607" t="str">
            <v/>
          </cell>
          <cell r="BQ1607" t="str">
            <v/>
          </cell>
          <cell r="BR1607" t="str">
            <v/>
          </cell>
          <cell r="BS1607" t="str">
            <v/>
          </cell>
          <cell r="BT1607" t="str">
            <v xml:space="preserve"> </v>
          </cell>
          <cell r="BU1607">
            <v>0</v>
          </cell>
        </row>
        <row r="1608">
          <cell r="BC1608" t="str">
            <v/>
          </cell>
          <cell r="BD1608" t="str">
            <v/>
          </cell>
          <cell r="BE1608" t="str">
            <v/>
          </cell>
          <cell r="BF1608" t="str">
            <v/>
          </cell>
          <cell r="BG1608" t="str">
            <v/>
          </cell>
          <cell r="BH1608" t="str">
            <v/>
          </cell>
          <cell r="BI1608" t="str">
            <v/>
          </cell>
          <cell r="BJ1608" t="str">
            <v/>
          </cell>
          <cell r="BK1608" t="str">
            <v/>
          </cell>
          <cell r="BL1608" t="str">
            <v/>
          </cell>
          <cell r="BM1608" t="str">
            <v/>
          </cell>
          <cell r="BN1608" t="str">
            <v/>
          </cell>
          <cell r="BO1608" t="str">
            <v/>
          </cell>
          <cell r="BP1608" t="str">
            <v/>
          </cell>
          <cell r="BQ1608" t="str">
            <v/>
          </cell>
          <cell r="BR1608" t="str">
            <v/>
          </cell>
          <cell r="BS1608" t="str">
            <v/>
          </cell>
          <cell r="BT1608" t="str">
            <v xml:space="preserve"> </v>
          </cell>
          <cell r="BU1608">
            <v>0</v>
          </cell>
        </row>
        <row r="1609">
          <cell r="BC1609" t="str">
            <v/>
          </cell>
          <cell r="BD1609" t="str">
            <v/>
          </cell>
          <cell r="BE1609" t="str">
            <v/>
          </cell>
          <cell r="BF1609" t="str">
            <v/>
          </cell>
          <cell r="BG1609" t="str">
            <v/>
          </cell>
          <cell r="BH1609" t="str">
            <v/>
          </cell>
          <cell r="BI1609" t="str">
            <v/>
          </cell>
          <cell r="BJ1609" t="str">
            <v/>
          </cell>
          <cell r="BK1609" t="str">
            <v/>
          </cell>
          <cell r="BL1609" t="str">
            <v/>
          </cell>
          <cell r="BM1609" t="str">
            <v/>
          </cell>
          <cell r="BN1609" t="str">
            <v/>
          </cell>
          <cell r="BO1609" t="str">
            <v/>
          </cell>
          <cell r="BP1609" t="str">
            <v/>
          </cell>
          <cell r="BQ1609" t="str">
            <v/>
          </cell>
          <cell r="BR1609" t="str">
            <v/>
          </cell>
          <cell r="BS1609" t="str">
            <v/>
          </cell>
          <cell r="BT1609" t="str">
            <v xml:space="preserve"> </v>
          </cell>
          <cell r="BU1609">
            <v>0</v>
          </cell>
        </row>
        <row r="1610">
          <cell r="BC1610" t="str">
            <v/>
          </cell>
          <cell r="BD1610" t="str">
            <v/>
          </cell>
          <cell r="BE1610" t="str">
            <v/>
          </cell>
          <cell r="BF1610" t="str">
            <v/>
          </cell>
          <cell r="BG1610" t="str">
            <v/>
          </cell>
          <cell r="BH1610" t="str">
            <v/>
          </cell>
          <cell r="BI1610" t="str">
            <v/>
          </cell>
          <cell r="BJ1610" t="str">
            <v/>
          </cell>
          <cell r="BK1610" t="str">
            <v/>
          </cell>
          <cell r="BL1610" t="str">
            <v/>
          </cell>
          <cell r="BM1610" t="str">
            <v/>
          </cell>
          <cell r="BN1610" t="str">
            <v/>
          </cell>
          <cell r="BO1610" t="str">
            <v/>
          </cell>
          <cell r="BP1610" t="str">
            <v/>
          </cell>
          <cell r="BQ1610" t="str">
            <v/>
          </cell>
          <cell r="BR1610" t="str">
            <v/>
          </cell>
          <cell r="BS1610" t="str">
            <v/>
          </cell>
          <cell r="BT1610" t="str">
            <v xml:space="preserve"> </v>
          </cell>
          <cell r="BU1610">
            <v>0</v>
          </cell>
        </row>
        <row r="1611">
          <cell r="BC1611" t="str">
            <v/>
          </cell>
          <cell r="BD1611" t="str">
            <v/>
          </cell>
          <cell r="BE1611" t="str">
            <v/>
          </cell>
          <cell r="BF1611" t="str">
            <v/>
          </cell>
          <cell r="BG1611" t="str">
            <v/>
          </cell>
          <cell r="BH1611" t="str">
            <v/>
          </cell>
          <cell r="BI1611" t="str">
            <v/>
          </cell>
          <cell r="BJ1611" t="str">
            <v/>
          </cell>
          <cell r="BK1611" t="str">
            <v/>
          </cell>
          <cell r="BL1611" t="str">
            <v/>
          </cell>
          <cell r="BM1611" t="str">
            <v/>
          </cell>
          <cell r="BN1611" t="str">
            <v/>
          </cell>
          <cell r="BO1611" t="str">
            <v/>
          </cell>
          <cell r="BP1611" t="str">
            <v/>
          </cell>
          <cell r="BQ1611" t="str">
            <v/>
          </cell>
          <cell r="BR1611" t="str">
            <v/>
          </cell>
          <cell r="BS1611" t="str">
            <v/>
          </cell>
          <cell r="BT1611" t="str">
            <v xml:space="preserve"> </v>
          </cell>
          <cell r="BU1611">
            <v>0</v>
          </cell>
        </row>
        <row r="1612">
          <cell r="BC1612" t="str">
            <v/>
          </cell>
          <cell r="BD1612" t="str">
            <v/>
          </cell>
          <cell r="BE1612" t="str">
            <v/>
          </cell>
          <cell r="BF1612" t="str">
            <v/>
          </cell>
          <cell r="BG1612" t="str">
            <v/>
          </cell>
          <cell r="BH1612" t="str">
            <v/>
          </cell>
          <cell r="BI1612" t="str">
            <v/>
          </cell>
          <cell r="BJ1612" t="str">
            <v/>
          </cell>
          <cell r="BK1612" t="str">
            <v/>
          </cell>
          <cell r="BL1612" t="str">
            <v/>
          </cell>
          <cell r="BM1612" t="str">
            <v/>
          </cell>
          <cell r="BN1612" t="str">
            <v/>
          </cell>
          <cell r="BO1612" t="str">
            <v/>
          </cell>
          <cell r="BP1612" t="str">
            <v/>
          </cell>
          <cell r="BQ1612" t="str">
            <v/>
          </cell>
          <cell r="BR1612" t="str">
            <v/>
          </cell>
          <cell r="BS1612" t="str">
            <v/>
          </cell>
          <cell r="BT1612" t="str">
            <v xml:space="preserve"> </v>
          </cell>
          <cell r="BU1612">
            <v>0</v>
          </cell>
        </row>
        <row r="1613">
          <cell r="BC1613" t="str">
            <v/>
          </cell>
          <cell r="BD1613" t="str">
            <v/>
          </cell>
          <cell r="BE1613" t="str">
            <v/>
          </cell>
          <cell r="BF1613" t="str">
            <v/>
          </cell>
          <cell r="BG1613" t="str">
            <v/>
          </cell>
          <cell r="BH1613" t="str">
            <v/>
          </cell>
          <cell r="BI1613" t="str">
            <v/>
          </cell>
          <cell r="BJ1613" t="str">
            <v/>
          </cell>
          <cell r="BK1613" t="str">
            <v/>
          </cell>
          <cell r="BL1613" t="str">
            <v/>
          </cell>
          <cell r="BM1613" t="str">
            <v/>
          </cell>
          <cell r="BN1613" t="str">
            <v/>
          </cell>
          <cell r="BO1613" t="str">
            <v/>
          </cell>
          <cell r="BP1613" t="str">
            <v/>
          </cell>
          <cell r="BQ1613" t="str">
            <v/>
          </cell>
          <cell r="BR1613" t="str">
            <v/>
          </cell>
          <cell r="BS1613" t="str">
            <v/>
          </cell>
          <cell r="BT1613" t="str">
            <v xml:space="preserve"> </v>
          </cell>
          <cell r="BU1613">
            <v>0</v>
          </cell>
        </row>
        <row r="1614">
          <cell r="BC1614" t="str">
            <v/>
          </cell>
          <cell r="BD1614" t="str">
            <v/>
          </cell>
          <cell r="BE1614" t="str">
            <v/>
          </cell>
          <cell r="BF1614" t="str">
            <v/>
          </cell>
          <cell r="BG1614" t="str">
            <v/>
          </cell>
          <cell r="BH1614" t="str">
            <v/>
          </cell>
          <cell r="BI1614" t="str">
            <v/>
          </cell>
          <cell r="BJ1614" t="str">
            <v/>
          </cell>
          <cell r="BK1614" t="str">
            <v/>
          </cell>
          <cell r="BL1614" t="str">
            <v/>
          </cell>
          <cell r="BM1614" t="str">
            <v/>
          </cell>
          <cell r="BN1614" t="str">
            <v/>
          </cell>
          <cell r="BO1614" t="str">
            <v/>
          </cell>
          <cell r="BP1614" t="str">
            <v/>
          </cell>
          <cell r="BQ1614" t="str">
            <v/>
          </cell>
          <cell r="BR1614" t="str">
            <v/>
          </cell>
          <cell r="BS1614" t="str">
            <v/>
          </cell>
          <cell r="BT1614" t="str">
            <v xml:space="preserve"> </v>
          </cell>
          <cell r="BU1614">
            <v>0</v>
          </cell>
        </row>
        <row r="1615">
          <cell r="BC1615" t="str">
            <v/>
          </cell>
          <cell r="BD1615" t="str">
            <v/>
          </cell>
          <cell r="BE1615" t="str">
            <v/>
          </cell>
          <cell r="BF1615" t="str">
            <v/>
          </cell>
          <cell r="BG1615" t="str">
            <v/>
          </cell>
          <cell r="BH1615" t="str">
            <v/>
          </cell>
          <cell r="BI1615" t="str">
            <v/>
          </cell>
          <cell r="BJ1615" t="str">
            <v/>
          </cell>
          <cell r="BK1615" t="str">
            <v/>
          </cell>
          <cell r="BL1615" t="str">
            <v/>
          </cell>
          <cell r="BM1615" t="str">
            <v/>
          </cell>
          <cell r="BN1615" t="str">
            <v/>
          </cell>
          <cell r="BO1615" t="str">
            <v/>
          </cell>
          <cell r="BP1615" t="str">
            <v/>
          </cell>
          <cell r="BQ1615" t="str">
            <v/>
          </cell>
          <cell r="BR1615" t="str">
            <v/>
          </cell>
          <cell r="BS1615" t="str">
            <v/>
          </cell>
          <cell r="BT1615" t="str">
            <v xml:space="preserve"> </v>
          </cell>
          <cell r="BU1615">
            <v>0</v>
          </cell>
        </row>
        <row r="1616">
          <cell r="BC1616" t="str">
            <v/>
          </cell>
          <cell r="BD1616" t="str">
            <v/>
          </cell>
          <cell r="BE1616" t="str">
            <v/>
          </cell>
          <cell r="BF1616" t="str">
            <v/>
          </cell>
          <cell r="BG1616" t="str">
            <v/>
          </cell>
          <cell r="BH1616" t="str">
            <v/>
          </cell>
          <cell r="BI1616" t="str">
            <v/>
          </cell>
          <cell r="BJ1616" t="str">
            <v/>
          </cell>
          <cell r="BK1616" t="str">
            <v/>
          </cell>
          <cell r="BL1616" t="str">
            <v/>
          </cell>
          <cell r="BM1616" t="str">
            <v/>
          </cell>
          <cell r="BN1616" t="str">
            <v/>
          </cell>
          <cell r="BO1616" t="str">
            <v/>
          </cell>
          <cell r="BP1616" t="str">
            <v/>
          </cell>
          <cell r="BQ1616" t="str">
            <v/>
          </cell>
          <cell r="BR1616" t="str">
            <v/>
          </cell>
          <cell r="BS1616" t="str">
            <v/>
          </cell>
          <cell r="BT1616" t="str">
            <v xml:space="preserve"> </v>
          </cell>
          <cell r="BU1616">
            <v>0</v>
          </cell>
        </row>
        <row r="1617">
          <cell r="BC1617" t="str">
            <v/>
          </cell>
          <cell r="BD1617" t="str">
            <v/>
          </cell>
          <cell r="BE1617" t="str">
            <v/>
          </cell>
          <cell r="BF1617" t="str">
            <v/>
          </cell>
          <cell r="BG1617" t="str">
            <v/>
          </cell>
          <cell r="BH1617" t="str">
            <v/>
          </cell>
          <cell r="BI1617" t="str">
            <v/>
          </cell>
          <cell r="BJ1617" t="str">
            <v/>
          </cell>
          <cell r="BK1617" t="str">
            <v/>
          </cell>
          <cell r="BL1617" t="str">
            <v/>
          </cell>
          <cell r="BM1617" t="str">
            <v/>
          </cell>
          <cell r="BN1617" t="str">
            <v/>
          </cell>
          <cell r="BO1617" t="str">
            <v/>
          </cell>
          <cell r="BP1617" t="str">
            <v/>
          </cell>
          <cell r="BQ1617" t="str">
            <v/>
          </cell>
          <cell r="BR1617" t="str">
            <v/>
          </cell>
          <cell r="BS1617" t="str">
            <v/>
          </cell>
          <cell r="BT1617" t="str">
            <v xml:space="preserve"> </v>
          </cell>
          <cell r="BU1617">
            <v>0</v>
          </cell>
        </row>
        <row r="1618">
          <cell r="BC1618" t="str">
            <v/>
          </cell>
          <cell r="BD1618" t="str">
            <v/>
          </cell>
          <cell r="BE1618" t="str">
            <v/>
          </cell>
          <cell r="BF1618" t="str">
            <v/>
          </cell>
          <cell r="BG1618" t="str">
            <v/>
          </cell>
          <cell r="BH1618" t="str">
            <v/>
          </cell>
          <cell r="BI1618" t="str">
            <v/>
          </cell>
          <cell r="BJ1618" t="str">
            <v/>
          </cell>
          <cell r="BK1618" t="str">
            <v/>
          </cell>
          <cell r="BL1618" t="str">
            <v/>
          </cell>
          <cell r="BM1618" t="str">
            <v/>
          </cell>
          <cell r="BN1618" t="str">
            <v/>
          </cell>
          <cell r="BO1618" t="str">
            <v/>
          </cell>
          <cell r="BP1618" t="str">
            <v/>
          </cell>
          <cell r="BQ1618" t="str">
            <v/>
          </cell>
          <cell r="BR1618" t="str">
            <v/>
          </cell>
          <cell r="BS1618" t="str">
            <v/>
          </cell>
          <cell r="BT1618" t="str">
            <v xml:space="preserve"> </v>
          </cell>
          <cell r="BU1618">
            <v>0</v>
          </cell>
        </row>
        <row r="1619">
          <cell r="BC1619" t="str">
            <v/>
          </cell>
          <cell r="BD1619" t="str">
            <v/>
          </cell>
          <cell r="BE1619" t="str">
            <v/>
          </cell>
          <cell r="BF1619" t="str">
            <v/>
          </cell>
          <cell r="BG1619" t="str">
            <v/>
          </cell>
          <cell r="BH1619" t="str">
            <v/>
          </cell>
          <cell r="BI1619" t="str">
            <v/>
          </cell>
          <cell r="BJ1619" t="str">
            <v/>
          </cell>
          <cell r="BK1619" t="str">
            <v/>
          </cell>
          <cell r="BL1619" t="str">
            <v/>
          </cell>
          <cell r="BM1619" t="str">
            <v/>
          </cell>
          <cell r="BN1619" t="str">
            <v/>
          </cell>
          <cell r="BO1619" t="str">
            <v/>
          </cell>
          <cell r="BP1619" t="str">
            <v/>
          </cell>
          <cell r="BQ1619" t="str">
            <v/>
          </cell>
          <cell r="BR1619" t="str">
            <v/>
          </cell>
          <cell r="BS1619" t="str">
            <v/>
          </cell>
          <cell r="BT1619" t="str">
            <v xml:space="preserve"> </v>
          </cell>
          <cell r="BU1619">
            <v>0</v>
          </cell>
        </row>
        <row r="1620">
          <cell r="BC1620" t="str">
            <v/>
          </cell>
          <cell r="BD1620" t="str">
            <v/>
          </cell>
          <cell r="BE1620" t="str">
            <v/>
          </cell>
          <cell r="BF1620" t="str">
            <v/>
          </cell>
          <cell r="BG1620" t="str">
            <v/>
          </cell>
          <cell r="BH1620" t="str">
            <v/>
          </cell>
          <cell r="BI1620" t="str">
            <v/>
          </cell>
          <cell r="BJ1620" t="str">
            <v/>
          </cell>
          <cell r="BK1620" t="str">
            <v/>
          </cell>
          <cell r="BL1620" t="str">
            <v/>
          </cell>
          <cell r="BM1620" t="str">
            <v/>
          </cell>
          <cell r="BN1620" t="str">
            <v/>
          </cell>
          <cell r="BO1620" t="str">
            <v/>
          </cell>
          <cell r="BP1620" t="str">
            <v/>
          </cell>
          <cell r="BQ1620" t="str">
            <v/>
          </cell>
          <cell r="BR1620" t="str">
            <v/>
          </cell>
          <cell r="BS1620" t="str">
            <v/>
          </cell>
          <cell r="BT1620" t="str">
            <v xml:space="preserve"> </v>
          </cell>
          <cell r="BU1620">
            <v>0</v>
          </cell>
        </row>
        <row r="1621">
          <cell r="BC1621" t="str">
            <v/>
          </cell>
          <cell r="BD1621" t="str">
            <v/>
          </cell>
          <cell r="BE1621" t="str">
            <v/>
          </cell>
          <cell r="BF1621" t="str">
            <v/>
          </cell>
          <cell r="BG1621" t="str">
            <v/>
          </cell>
          <cell r="BH1621" t="str">
            <v/>
          </cell>
          <cell r="BI1621" t="str">
            <v/>
          </cell>
          <cell r="BJ1621" t="str">
            <v/>
          </cell>
          <cell r="BK1621" t="str">
            <v/>
          </cell>
          <cell r="BL1621" t="str">
            <v/>
          </cell>
          <cell r="BM1621" t="str">
            <v/>
          </cell>
          <cell r="BN1621" t="str">
            <v/>
          </cell>
          <cell r="BO1621" t="str">
            <v/>
          </cell>
          <cell r="BP1621" t="str">
            <v/>
          </cell>
          <cell r="BQ1621" t="str">
            <v/>
          </cell>
          <cell r="BR1621" t="str">
            <v/>
          </cell>
          <cell r="BS1621" t="str">
            <v/>
          </cell>
          <cell r="BT1621" t="str">
            <v xml:space="preserve"> </v>
          </cell>
          <cell r="BU1621">
            <v>0</v>
          </cell>
        </row>
        <row r="1622">
          <cell r="BC1622" t="str">
            <v/>
          </cell>
          <cell r="BD1622" t="str">
            <v/>
          </cell>
          <cell r="BE1622" t="str">
            <v/>
          </cell>
          <cell r="BF1622" t="str">
            <v/>
          </cell>
          <cell r="BG1622" t="str">
            <v/>
          </cell>
          <cell r="BH1622" t="str">
            <v/>
          </cell>
          <cell r="BI1622" t="str">
            <v/>
          </cell>
          <cell r="BJ1622" t="str">
            <v/>
          </cell>
          <cell r="BK1622" t="str">
            <v/>
          </cell>
          <cell r="BL1622" t="str">
            <v/>
          </cell>
          <cell r="BM1622" t="str">
            <v/>
          </cell>
          <cell r="BN1622" t="str">
            <v/>
          </cell>
          <cell r="BO1622" t="str">
            <v/>
          </cell>
          <cell r="BP1622" t="str">
            <v/>
          </cell>
          <cell r="BQ1622" t="str">
            <v/>
          </cell>
          <cell r="BR1622" t="str">
            <v/>
          </cell>
          <cell r="BS1622" t="str">
            <v/>
          </cell>
          <cell r="BT1622" t="str">
            <v xml:space="preserve"> </v>
          </cell>
          <cell r="BU1622">
            <v>0</v>
          </cell>
        </row>
        <row r="1623">
          <cell r="BC1623" t="str">
            <v/>
          </cell>
          <cell r="BD1623" t="str">
            <v/>
          </cell>
          <cell r="BE1623" t="str">
            <v/>
          </cell>
          <cell r="BF1623" t="str">
            <v/>
          </cell>
          <cell r="BG1623" t="str">
            <v/>
          </cell>
          <cell r="BH1623" t="str">
            <v/>
          </cell>
          <cell r="BI1623" t="str">
            <v/>
          </cell>
          <cell r="BJ1623" t="str">
            <v/>
          </cell>
          <cell r="BK1623" t="str">
            <v/>
          </cell>
          <cell r="BL1623" t="str">
            <v/>
          </cell>
          <cell r="BM1623" t="str">
            <v/>
          </cell>
          <cell r="BN1623" t="str">
            <v/>
          </cell>
          <cell r="BO1623" t="str">
            <v/>
          </cell>
          <cell r="BP1623" t="str">
            <v/>
          </cell>
          <cell r="BQ1623" t="str">
            <v/>
          </cell>
          <cell r="BR1623" t="str">
            <v/>
          </cell>
          <cell r="BS1623" t="str">
            <v/>
          </cell>
          <cell r="BT1623" t="str">
            <v xml:space="preserve"> </v>
          </cell>
          <cell r="BU1623">
            <v>0</v>
          </cell>
        </row>
        <row r="1624">
          <cell r="BC1624" t="str">
            <v/>
          </cell>
          <cell r="BD1624" t="str">
            <v/>
          </cell>
          <cell r="BE1624" t="str">
            <v/>
          </cell>
          <cell r="BF1624" t="str">
            <v/>
          </cell>
          <cell r="BG1624" t="str">
            <v/>
          </cell>
          <cell r="BH1624" t="str">
            <v/>
          </cell>
          <cell r="BI1624" t="str">
            <v/>
          </cell>
          <cell r="BJ1624" t="str">
            <v/>
          </cell>
          <cell r="BK1624" t="str">
            <v/>
          </cell>
          <cell r="BL1624" t="str">
            <v/>
          </cell>
          <cell r="BM1624" t="str">
            <v/>
          </cell>
          <cell r="BN1624" t="str">
            <v/>
          </cell>
          <cell r="BO1624" t="str">
            <v/>
          </cell>
          <cell r="BP1624" t="str">
            <v/>
          </cell>
          <cell r="BQ1624" t="str">
            <v/>
          </cell>
          <cell r="BR1624" t="str">
            <v/>
          </cell>
          <cell r="BS1624" t="str">
            <v/>
          </cell>
          <cell r="BT1624" t="str">
            <v xml:space="preserve"> </v>
          </cell>
          <cell r="BU1624">
            <v>0</v>
          </cell>
        </row>
        <row r="1625">
          <cell r="BC1625" t="str">
            <v/>
          </cell>
          <cell r="BD1625" t="str">
            <v/>
          </cell>
          <cell r="BE1625" t="str">
            <v/>
          </cell>
          <cell r="BF1625" t="str">
            <v/>
          </cell>
          <cell r="BG1625" t="str">
            <v/>
          </cell>
          <cell r="BH1625" t="str">
            <v/>
          </cell>
          <cell r="BI1625" t="str">
            <v/>
          </cell>
          <cell r="BJ1625" t="str">
            <v/>
          </cell>
          <cell r="BK1625" t="str">
            <v/>
          </cell>
          <cell r="BL1625" t="str">
            <v/>
          </cell>
          <cell r="BM1625" t="str">
            <v/>
          </cell>
          <cell r="BN1625" t="str">
            <v/>
          </cell>
          <cell r="BO1625" t="str">
            <v/>
          </cell>
          <cell r="BP1625" t="str">
            <v/>
          </cell>
          <cell r="BQ1625" t="str">
            <v/>
          </cell>
          <cell r="BR1625" t="str">
            <v/>
          </cell>
          <cell r="BS1625" t="str">
            <v/>
          </cell>
          <cell r="BT1625" t="str">
            <v xml:space="preserve"> </v>
          </cell>
          <cell r="BU1625">
            <v>0</v>
          </cell>
        </row>
        <row r="1626">
          <cell r="BC1626" t="str">
            <v/>
          </cell>
          <cell r="BD1626" t="str">
            <v/>
          </cell>
          <cell r="BE1626" t="str">
            <v/>
          </cell>
          <cell r="BF1626" t="str">
            <v/>
          </cell>
          <cell r="BG1626" t="str">
            <v/>
          </cell>
          <cell r="BH1626" t="str">
            <v/>
          </cell>
          <cell r="BI1626" t="str">
            <v/>
          </cell>
          <cell r="BJ1626" t="str">
            <v/>
          </cell>
          <cell r="BK1626" t="str">
            <v/>
          </cell>
          <cell r="BL1626" t="str">
            <v/>
          </cell>
          <cell r="BM1626" t="str">
            <v/>
          </cell>
          <cell r="BN1626" t="str">
            <v/>
          </cell>
          <cell r="BO1626" t="str">
            <v/>
          </cell>
          <cell r="BP1626" t="str">
            <v/>
          </cell>
          <cell r="BQ1626" t="str">
            <v/>
          </cell>
          <cell r="BR1626" t="str">
            <v/>
          </cell>
          <cell r="BS1626" t="str">
            <v/>
          </cell>
          <cell r="BT1626" t="str">
            <v xml:space="preserve"> </v>
          </cell>
          <cell r="BU1626">
            <v>0</v>
          </cell>
        </row>
        <row r="1627">
          <cell r="BC1627" t="str">
            <v/>
          </cell>
          <cell r="BD1627" t="str">
            <v/>
          </cell>
          <cell r="BE1627" t="str">
            <v/>
          </cell>
          <cell r="BF1627" t="str">
            <v/>
          </cell>
          <cell r="BG1627" t="str">
            <v/>
          </cell>
          <cell r="BH1627" t="str">
            <v/>
          </cell>
          <cell r="BI1627" t="str">
            <v/>
          </cell>
          <cell r="BJ1627" t="str">
            <v/>
          </cell>
          <cell r="BK1627" t="str">
            <v/>
          </cell>
          <cell r="BL1627" t="str">
            <v/>
          </cell>
          <cell r="BM1627" t="str">
            <v/>
          </cell>
          <cell r="BN1627" t="str">
            <v/>
          </cell>
          <cell r="BO1627" t="str">
            <v/>
          </cell>
          <cell r="BP1627" t="str">
            <v/>
          </cell>
          <cell r="BQ1627" t="str">
            <v/>
          </cell>
          <cell r="BR1627" t="str">
            <v/>
          </cell>
          <cell r="BS1627" t="str">
            <v/>
          </cell>
          <cell r="BT1627" t="str">
            <v xml:space="preserve"> </v>
          </cell>
          <cell r="BU1627">
            <v>0</v>
          </cell>
        </row>
        <row r="1628">
          <cell r="BC1628" t="str">
            <v/>
          </cell>
          <cell r="BD1628" t="str">
            <v/>
          </cell>
          <cell r="BE1628" t="str">
            <v/>
          </cell>
          <cell r="BF1628" t="str">
            <v/>
          </cell>
          <cell r="BG1628" t="str">
            <v/>
          </cell>
          <cell r="BH1628" t="str">
            <v/>
          </cell>
          <cell r="BI1628" t="str">
            <v/>
          </cell>
          <cell r="BJ1628" t="str">
            <v/>
          </cell>
          <cell r="BK1628" t="str">
            <v/>
          </cell>
          <cell r="BL1628" t="str">
            <v/>
          </cell>
          <cell r="BM1628" t="str">
            <v/>
          </cell>
          <cell r="BN1628" t="str">
            <v/>
          </cell>
          <cell r="BO1628" t="str">
            <v/>
          </cell>
          <cell r="BP1628" t="str">
            <v/>
          </cell>
          <cell r="BQ1628" t="str">
            <v/>
          </cell>
          <cell r="BR1628" t="str">
            <v/>
          </cell>
          <cell r="BS1628" t="str">
            <v/>
          </cell>
          <cell r="BT1628" t="str">
            <v xml:space="preserve"> </v>
          </cell>
          <cell r="BU1628">
            <v>0</v>
          </cell>
        </row>
        <row r="1629">
          <cell r="BC1629" t="str">
            <v/>
          </cell>
          <cell r="BD1629" t="str">
            <v/>
          </cell>
          <cell r="BE1629" t="str">
            <v/>
          </cell>
          <cell r="BF1629" t="str">
            <v/>
          </cell>
          <cell r="BG1629" t="str">
            <v/>
          </cell>
          <cell r="BH1629" t="str">
            <v/>
          </cell>
          <cell r="BI1629" t="str">
            <v/>
          </cell>
          <cell r="BJ1629" t="str">
            <v/>
          </cell>
          <cell r="BK1629" t="str">
            <v/>
          </cell>
          <cell r="BL1629" t="str">
            <v/>
          </cell>
          <cell r="BM1629" t="str">
            <v/>
          </cell>
          <cell r="BN1629" t="str">
            <v/>
          </cell>
          <cell r="BO1629" t="str">
            <v/>
          </cell>
          <cell r="BP1629" t="str">
            <v/>
          </cell>
          <cell r="BQ1629" t="str">
            <v/>
          </cell>
          <cell r="BR1629" t="str">
            <v/>
          </cell>
          <cell r="BS1629" t="str">
            <v/>
          </cell>
          <cell r="BT1629" t="str">
            <v xml:space="preserve"> </v>
          </cell>
          <cell r="BU1629">
            <v>0</v>
          </cell>
        </row>
        <row r="1630">
          <cell r="BC1630" t="str">
            <v/>
          </cell>
          <cell r="BD1630" t="str">
            <v/>
          </cell>
          <cell r="BE1630" t="str">
            <v/>
          </cell>
          <cell r="BF1630" t="str">
            <v/>
          </cell>
          <cell r="BG1630" t="str">
            <v/>
          </cell>
          <cell r="BH1630" t="str">
            <v/>
          </cell>
          <cell r="BI1630" t="str">
            <v/>
          </cell>
          <cell r="BJ1630" t="str">
            <v/>
          </cell>
          <cell r="BK1630" t="str">
            <v/>
          </cell>
          <cell r="BL1630" t="str">
            <v/>
          </cell>
          <cell r="BM1630" t="str">
            <v/>
          </cell>
          <cell r="BN1630" t="str">
            <v/>
          </cell>
          <cell r="BO1630" t="str">
            <v/>
          </cell>
          <cell r="BP1630" t="str">
            <v/>
          </cell>
          <cell r="BQ1630" t="str">
            <v/>
          </cell>
          <cell r="BR1630" t="str">
            <v/>
          </cell>
          <cell r="BS1630" t="str">
            <v/>
          </cell>
          <cell r="BT1630" t="str">
            <v xml:space="preserve"> </v>
          </cell>
          <cell r="BU1630">
            <v>0</v>
          </cell>
        </row>
        <row r="1631">
          <cell r="BC1631" t="str">
            <v/>
          </cell>
          <cell r="BD1631" t="str">
            <v/>
          </cell>
          <cell r="BE1631" t="str">
            <v/>
          </cell>
          <cell r="BF1631" t="str">
            <v/>
          </cell>
          <cell r="BG1631" t="str">
            <v/>
          </cell>
          <cell r="BH1631" t="str">
            <v/>
          </cell>
          <cell r="BI1631" t="str">
            <v/>
          </cell>
          <cell r="BJ1631" t="str">
            <v/>
          </cell>
          <cell r="BK1631" t="str">
            <v/>
          </cell>
          <cell r="BL1631" t="str">
            <v/>
          </cell>
          <cell r="BM1631" t="str">
            <v/>
          </cell>
          <cell r="BN1631" t="str">
            <v/>
          </cell>
          <cell r="BO1631" t="str">
            <v/>
          </cell>
          <cell r="BP1631" t="str">
            <v/>
          </cell>
          <cell r="BQ1631" t="str">
            <v/>
          </cell>
          <cell r="BR1631" t="str">
            <v/>
          </cell>
          <cell r="BS1631" t="str">
            <v/>
          </cell>
          <cell r="BT1631" t="str">
            <v xml:space="preserve"> </v>
          </cell>
          <cell r="BU1631">
            <v>0</v>
          </cell>
        </row>
        <row r="1632">
          <cell r="BC1632" t="str">
            <v/>
          </cell>
          <cell r="BD1632" t="str">
            <v/>
          </cell>
          <cell r="BE1632" t="str">
            <v/>
          </cell>
          <cell r="BF1632" t="str">
            <v/>
          </cell>
          <cell r="BG1632" t="str">
            <v/>
          </cell>
          <cell r="BH1632" t="str">
            <v/>
          </cell>
          <cell r="BI1632" t="str">
            <v/>
          </cell>
          <cell r="BJ1632" t="str">
            <v/>
          </cell>
          <cell r="BK1632" t="str">
            <v/>
          </cell>
          <cell r="BL1632" t="str">
            <v/>
          </cell>
          <cell r="BM1632" t="str">
            <v/>
          </cell>
          <cell r="BN1632" t="str">
            <v/>
          </cell>
          <cell r="BO1632" t="str">
            <v/>
          </cell>
          <cell r="BP1632" t="str">
            <v/>
          </cell>
          <cell r="BQ1632" t="str">
            <v/>
          </cell>
          <cell r="BR1632" t="str">
            <v/>
          </cell>
          <cell r="BS1632" t="str">
            <v/>
          </cell>
          <cell r="BT1632" t="str">
            <v xml:space="preserve"> </v>
          </cell>
          <cell r="BU1632">
            <v>0</v>
          </cell>
        </row>
        <row r="1633">
          <cell r="BC1633" t="str">
            <v/>
          </cell>
          <cell r="BD1633" t="str">
            <v/>
          </cell>
          <cell r="BE1633" t="str">
            <v/>
          </cell>
          <cell r="BF1633" t="str">
            <v/>
          </cell>
          <cell r="BG1633" t="str">
            <v/>
          </cell>
          <cell r="BH1633" t="str">
            <v/>
          </cell>
          <cell r="BI1633" t="str">
            <v/>
          </cell>
          <cell r="BJ1633" t="str">
            <v/>
          </cell>
          <cell r="BK1633" t="str">
            <v/>
          </cell>
          <cell r="BL1633" t="str">
            <v/>
          </cell>
          <cell r="BM1633" t="str">
            <v/>
          </cell>
          <cell r="BN1633" t="str">
            <v/>
          </cell>
          <cell r="BO1633" t="str">
            <v/>
          </cell>
          <cell r="BP1633" t="str">
            <v/>
          </cell>
          <cell r="BQ1633" t="str">
            <v/>
          </cell>
          <cell r="BR1633" t="str">
            <v/>
          </cell>
          <cell r="BS1633" t="str">
            <v/>
          </cell>
          <cell r="BT1633" t="str">
            <v xml:space="preserve"> </v>
          </cell>
          <cell r="BU1633">
            <v>0</v>
          </cell>
        </row>
        <row r="1634">
          <cell r="BC1634" t="str">
            <v/>
          </cell>
          <cell r="BD1634" t="str">
            <v/>
          </cell>
          <cell r="BE1634" t="str">
            <v/>
          </cell>
          <cell r="BF1634" t="str">
            <v/>
          </cell>
          <cell r="BG1634" t="str">
            <v/>
          </cell>
          <cell r="BH1634" t="str">
            <v/>
          </cell>
          <cell r="BI1634" t="str">
            <v/>
          </cell>
          <cell r="BJ1634" t="str">
            <v/>
          </cell>
          <cell r="BK1634" t="str">
            <v/>
          </cell>
          <cell r="BL1634" t="str">
            <v/>
          </cell>
          <cell r="BM1634" t="str">
            <v/>
          </cell>
          <cell r="BN1634" t="str">
            <v/>
          </cell>
          <cell r="BO1634" t="str">
            <v/>
          </cell>
          <cell r="BP1634" t="str">
            <v/>
          </cell>
          <cell r="BQ1634" t="str">
            <v/>
          </cell>
          <cell r="BR1634" t="str">
            <v/>
          </cell>
          <cell r="BS1634" t="str">
            <v/>
          </cell>
          <cell r="BT1634" t="str">
            <v xml:space="preserve"> </v>
          </cell>
          <cell r="BU1634">
            <v>0</v>
          </cell>
        </row>
        <row r="1635">
          <cell r="BC1635" t="str">
            <v/>
          </cell>
          <cell r="BD1635" t="str">
            <v/>
          </cell>
          <cell r="BE1635" t="str">
            <v/>
          </cell>
          <cell r="BF1635" t="str">
            <v/>
          </cell>
          <cell r="BG1635" t="str">
            <v/>
          </cell>
          <cell r="BH1635" t="str">
            <v/>
          </cell>
          <cell r="BI1635" t="str">
            <v/>
          </cell>
          <cell r="BJ1635" t="str">
            <v/>
          </cell>
          <cell r="BK1635" t="str">
            <v/>
          </cell>
          <cell r="BL1635" t="str">
            <v/>
          </cell>
          <cell r="BM1635" t="str">
            <v/>
          </cell>
          <cell r="BN1635" t="str">
            <v/>
          </cell>
          <cell r="BO1635" t="str">
            <v/>
          </cell>
          <cell r="BP1635" t="str">
            <v/>
          </cell>
          <cell r="BQ1635" t="str">
            <v/>
          </cell>
          <cell r="BR1635" t="str">
            <v/>
          </cell>
          <cell r="BS1635" t="str">
            <v/>
          </cell>
          <cell r="BT1635" t="str">
            <v xml:space="preserve"> </v>
          </cell>
          <cell r="BU1635">
            <v>0</v>
          </cell>
        </row>
        <row r="1636">
          <cell r="BC1636" t="str">
            <v/>
          </cell>
          <cell r="BD1636" t="str">
            <v/>
          </cell>
          <cell r="BE1636" t="str">
            <v/>
          </cell>
          <cell r="BF1636" t="str">
            <v/>
          </cell>
          <cell r="BG1636" t="str">
            <v/>
          </cell>
          <cell r="BH1636" t="str">
            <v/>
          </cell>
          <cell r="BI1636" t="str">
            <v/>
          </cell>
          <cell r="BJ1636" t="str">
            <v/>
          </cell>
          <cell r="BK1636" t="str">
            <v/>
          </cell>
          <cell r="BL1636" t="str">
            <v/>
          </cell>
          <cell r="BM1636" t="str">
            <v/>
          </cell>
          <cell r="BN1636" t="str">
            <v/>
          </cell>
          <cell r="BO1636" t="str">
            <v/>
          </cell>
          <cell r="BP1636" t="str">
            <v/>
          </cell>
          <cell r="BQ1636" t="str">
            <v/>
          </cell>
          <cell r="BR1636" t="str">
            <v/>
          </cell>
          <cell r="BS1636" t="str">
            <v/>
          </cell>
          <cell r="BT1636" t="str">
            <v xml:space="preserve"> </v>
          </cell>
          <cell r="BU1636">
            <v>0</v>
          </cell>
        </row>
        <row r="1637">
          <cell r="BC1637" t="str">
            <v/>
          </cell>
          <cell r="BD1637" t="str">
            <v/>
          </cell>
          <cell r="BE1637" t="str">
            <v/>
          </cell>
          <cell r="BF1637" t="str">
            <v/>
          </cell>
          <cell r="BG1637" t="str">
            <v/>
          </cell>
          <cell r="BH1637" t="str">
            <v/>
          </cell>
          <cell r="BI1637" t="str">
            <v/>
          </cell>
          <cell r="BJ1637" t="str">
            <v/>
          </cell>
          <cell r="BK1637" t="str">
            <v/>
          </cell>
          <cell r="BL1637" t="str">
            <v/>
          </cell>
          <cell r="BM1637" t="str">
            <v/>
          </cell>
          <cell r="BN1637" t="str">
            <v/>
          </cell>
          <cell r="BO1637" t="str">
            <v/>
          </cell>
          <cell r="BP1637" t="str">
            <v/>
          </cell>
          <cell r="BQ1637" t="str">
            <v/>
          </cell>
          <cell r="BR1637" t="str">
            <v/>
          </cell>
          <cell r="BS1637" t="str">
            <v/>
          </cell>
          <cell r="BT1637" t="str">
            <v xml:space="preserve"> </v>
          </cell>
          <cell r="BU1637">
            <v>0</v>
          </cell>
        </row>
        <row r="1638">
          <cell r="BC1638" t="str">
            <v/>
          </cell>
          <cell r="BD1638" t="str">
            <v/>
          </cell>
          <cell r="BE1638" t="str">
            <v/>
          </cell>
          <cell r="BF1638" t="str">
            <v/>
          </cell>
          <cell r="BG1638" t="str">
            <v/>
          </cell>
          <cell r="BH1638" t="str">
            <v/>
          </cell>
          <cell r="BI1638" t="str">
            <v/>
          </cell>
          <cell r="BJ1638" t="str">
            <v/>
          </cell>
          <cell r="BK1638" t="str">
            <v/>
          </cell>
          <cell r="BL1638" t="str">
            <v/>
          </cell>
          <cell r="BM1638" t="str">
            <v/>
          </cell>
          <cell r="BN1638" t="str">
            <v/>
          </cell>
          <cell r="BO1638" t="str">
            <v/>
          </cell>
          <cell r="BP1638" t="str">
            <v/>
          </cell>
          <cell r="BQ1638" t="str">
            <v/>
          </cell>
          <cell r="BR1638" t="str">
            <v/>
          </cell>
          <cell r="BS1638" t="str">
            <v/>
          </cell>
          <cell r="BT1638" t="str">
            <v xml:space="preserve"> </v>
          </cell>
          <cell r="BU1638">
            <v>0</v>
          </cell>
        </row>
        <row r="1639">
          <cell r="BC1639" t="str">
            <v/>
          </cell>
          <cell r="BD1639" t="str">
            <v/>
          </cell>
          <cell r="BE1639" t="str">
            <v/>
          </cell>
          <cell r="BF1639" t="str">
            <v/>
          </cell>
          <cell r="BG1639" t="str">
            <v/>
          </cell>
          <cell r="BH1639" t="str">
            <v/>
          </cell>
          <cell r="BI1639" t="str">
            <v/>
          </cell>
          <cell r="BJ1639" t="str">
            <v/>
          </cell>
          <cell r="BK1639" t="str">
            <v/>
          </cell>
          <cell r="BL1639" t="str">
            <v/>
          </cell>
          <cell r="BM1639" t="str">
            <v/>
          </cell>
          <cell r="BN1639" t="str">
            <v/>
          </cell>
          <cell r="BO1639" t="str">
            <v/>
          </cell>
          <cell r="BP1639" t="str">
            <v/>
          </cell>
          <cell r="BQ1639" t="str">
            <v/>
          </cell>
          <cell r="BR1639" t="str">
            <v/>
          </cell>
          <cell r="BS1639" t="str">
            <v/>
          </cell>
          <cell r="BT1639" t="str">
            <v xml:space="preserve"> </v>
          </cell>
          <cell r="BU1639">
            <v>0</v>
          </cell>
        </row>
        <row r="1640">
          <cell r="BC1640" t="str">
            <v/>
          </cell>
          <cell r="BD1640" t="str">
            <v/>
          </cell>
          <cell r="BE1640" t="str">
            <v/>
          </cell>
          <cell r="BF1640" t="str">
            <v/>
          </cell>
          <cell r="BG1640" t="str">
            <v/>
          </cell>
          <cell r="BH1640" t="str">
            <v/>
          </cell>
          <cell r="BI1640" t="str">
            <v/>
          </cell>
          <cell r="BJ1640" t="str">
            <v/>
          </cell>
          <cell r="BK1640" t="str">
            <v/>
          </cell>
          <cell r="BL1640" t="str">
            <v/>
          </cell>
          <cell r="BM1640" t="str">
            <v/>
          </cell>
          <cell r="BN1640" t="str">
            <v/>
          </cell>
          <cell r="BO1640" t="str">
            <v/>
          </cell>
          <cell r="BP1640" t="str">
            <v/>
          </cell>
          <cell r="BQ1640" t="str">
            <v/>
          </cell>
          <cell r="BR1640" t="str">
            <v/>
          </cell>
          <cell r="BS1640" t="str">
            <v/>
          </cell>
          <cell r="BT1640" t="str">
            <v xml:space="preserve"> </v>
          </cell>
          <cell r="BU1640">
            <v>0</v>
          </cell>
        </row>
        <row r="1641">
          <cell r="BC1641" t="str">
            <v/>
          </cell>
          <cell r="BD1641" t="str">
            <v/>
          </cell>
          <cell r="BE1641" t="str">
            <v/>
          </cell>
          <cell r="BF1641" t="str">
            <v/>
          </cell>
          <cell r="BG1641" t="str">
            <v/>
          </cell>
          <cell r="BH1641" t="str">
            <v/>
          </cell>
          <cell r="BI1641" t="str">
            <v/>
          </cell>
          <cell r="BJ1641" t="str">
            <v/>
          </cell>
          <cell r="BK1641" t="str">
            <v/>
          </cell>
          <cell r="BL1641" t="str">
            <v/>
          </cell>
          <cell r="BM1641" t="str">
            <v/>
          </cell>
          <cell r="BN1641" t="str">
            <v/>
          </cell>
          <cell r="BO1641" t="str">
            <v/>
          </cell>
          <cell r="BP1641" t="str">
            <v/>
          </cell>
          <cell r="BQ1641" t="str">
            <v/>
          </cell>
          <cell r="BR1641" t="str">
            <v/>
          </cell>
          <cell r="BS1641" t="str">
            <v/>
          </cell>
          <cell r="BT1641" t="str">
            <v xml:space="preserve"> </v>
          </cell>
          <cell r="BU1641">
            <v>0</v>
          </cell>
        </row>
        <row r="1642">
          <cell r="BC1642" t="str">
            <v/>
          </cell>
          <cell r="BD1642" t="str">
            <v/>
          </cell>
          <cell r="BE1642" t="str">
            <v/>
          </cell>
          <cell r="BF1642" t="str">
            <v/>
          </cell>
          <cell r="BG1642" t="str">
            <v/>
          </cell>
          <cell r="BH1642" t="str">
            <v/>
          </cell>
          <cell r="BI1642" t="str">
            <v/>
          </cell>
          <cell r="BJ1642" t="str">
            <v/>
          </cell>
          <cell r="BK1642" t="str">
            <v/>
          </cell>
          <cell r="BL1642" t="str">
            <v/>
          </cell>
          <cell r="BM1642" t="str">
            <v/>
          </cell>
          <cell r="BN1642" t="str">
            <v/>
          </cell>
          <cell r="BO1642" t="str">
            <v/>
          </cell>
          <cell r="BP1642" t="str">
            <v/>
          </cell>
          <cell r="BQ1642" t="str">
            <v/>
          </cell>
          <cell r="BR1642" t="str">
            <v/>
          </cell>
          <cell r="BS1642" t="str">
            <v/>
          </cell>
          <cell r="BT1642" t="str">
            <v xml:space="preserve"> </v>
          </cell>
          <cell r="BU1642">
            <v>0</v>
          </cell>
        </row>
        <row r="1643">
          <cell r="BC1643" t="str">
            <v/>
          </cell>
          <cell r="BD1643" t="str">
            <v/>
          </cell>
          <cell r="BE1643" t="str">
            <v/>
          </cell>
          <cell r="BF1643" t="str">
            <v/>
          </cell>
          <cell r="BG1643" t="str">
            <v/>
          </cell>
          <cell r="BH1643" t="str">
            <v/>
          </cell>
          <cell r="BI1643" t="str">
            <v/>
          </cell>
          <cell r="BJ1643" t="str">
            <v/>
          </cell>
          <cell r="BK1643" t="str">
            <v/>
          </cell>
          <cell r="BL1643" t="str">
            <v/>
          </cell>
          <cell r="BM1643" t="str">
            <v/>
          </cell>
          <cell r="BN1643" t="str">
            <v/>
          </cell>
          <cell r="BO1643" t="str">
            <v/>
          </cell>
          <cell r="BP1643" t="str">
            <v/>
          </cell>
          <cell r="BQ1643" t="str">
            <v/>
          </cell>
          <cell r="BR1643" t="str">
            <v/>
          </cell>
          <cell r="BS1643" t="str">
            <v/>
          </cell>
          <cell r="BT1643" t="str">
            <v xml:space="preserve"> </v>
          </cell>
          <cell r="BU1643">
            <v>0</v>
          </cell>
        </row>
        <row r="1644">
          <cell r="BC1644" t="str">
            <v/>
          </cell>
          <cell r="BD1644" t="str">
            <v/>
          </cell>
          <cell r="BE1644" t="str">
            <v/>
          </cell>
          <cell r="BF1644" t="str">
            <v/>
          </cell>
          <cell r="BG1644" t="str">
            <v/>
          </cell>
          <cell r="BH1644" t="str">
            <v/>
          </cell>
          <cell r="BI1644" t="str">
            <v/>
          </cell>
          <cell r="BJ1644" t="str">
            <v/>
          </cell>
          <cell r="BK1644" t="str">
            <v/>
          </cell>
          <cell r="BL1644" t="str">
            <v/>
          </cell>
          <cell r="BM1644" t="str">
            <v/>
          </cell>
          <cell r="BN1644" t="str">
            <v/>
          </cell>
          <cell r="BO1644" t="str">
            <v/>
          </cell>
          <cell r="BP1644" t="str">
            <v/>
          </cell>
          <cell r="BQ1644" t="str">
            <v/>
          </cell>
          <cell r="BR1644" t="str">
            <v/>
          </cell>
          <cell r="BS1644" t="str">
            <v/>
          </cell>
          <cell r="BT1644" t="str">
            <v xml:space="preserve"> </v>
          </cell>
          <cell r="BU1644">
            <v>0</v>
          </cell>
        </row>
        <row r="1645">
          <cell r="BC1645" t="str">
            <v/>
          </cell>
          <cell r="BD1645" t="str">
            <v/>
          </cell>
          <cell r="BE1645" t="str">
            <v/>
          </cell>
          <cell r="BF1645" t="str">
            <v/>
          </cell>
          <cell r="BG1645" t="str">
            <v/>
          </cell>
          <cell r="BH1645" t="str">
            <v/>
          </cell>
          <cell r="BI1645" t="str">
            <v/>
          </cell>
          <cell r="BJ1645" t="str">
            <v/>
          </cell>
          <cell r="BK1645" t="str">
            <v/>
          </cell>
          <cell r="BL1645" t="str">
            <v/>
          </cell>
          <cell r="BM1645" t="str">
            <v/>
          </cell>
          <cell r="BN1645" t="str">
            <v/>
          </cell>
          <cell r="BO1645" t="str">
            <v/>
          </cell>
          <cell r="BP1645" t="str">
            <v/>
          </cell>
          <cell r="BQ1645" t="str">
            <v/>
          </cell>
          <cell r="BR1645" t="str">
            <v/>
          </cell>
          <cell r="BS1645" t="str">
            <v/>
          </cell>
          <cell r="BT1645" t="str">
            <v xml:space="preserve"> </v>
          </cell>
          <cell r="BU1645">
            <v>0</v>
          </cell>
        </row>
        <row r="1646">
          <cell r="BC1646" t="str">
            <v/>
          </cell>
          <cell r="BD1646" t="str">
            <v/>
          </cell>
          <cell r="BE1646" t="str">
            <v/>
          </cell>
          <cell r="BF1646" t="str">
            <v/>
          </cell>
          <cell r="BG1646" t="str">
            <v/>
          </cell>
          <cell r="BH1646" t="str">
            <v/>
          </cell>
          <cell r="BI1646" t="str">
            <v/>
          </cell>
          <cell r="BJ1646" t="str">
            <v/>
          </cell>
          <cell r="BK1646" t="str">
            <v/>
          </cell>
          <cell r="BL1646" t="str">
            <v/>
          </cell>
          <cell r="BM1646" t="str">
            <v/>
          </cell>
          <cell r="BN1646" t="str">
            <v/>
          </cell>
          <cell r="BO1646" t="str">
            <v/>
          </cell>
          <cell r="BP1646" t="str">
            <v/>
          </cell>
          <cell r="BQ1646" t="str">
            <v/>
          </cell>
          <cell r="BR1646" t="str">
            <v/>
          </cell>
          <cell r="BS1646" t="str">
            <v/>
          </cell>
          <cell r="BT1646" t="str">
            <v xml:space="preserve"> </v>
          </cell>
          <cell r="BU1646">
            <v>0</v>
          </cell>
        </row>
        <row r="1647">
          <cell r="BC1647" t="str">
            <v/>
          </cell>
          <cell r="BD1647" t="str">
            <v/>
          </cell>
          <cell r="BE1647" t="str">
            <v/>
          </cell>
          <cell r="BF1647" t="str">
            <v/>
          </cell>
          <cell r="BG1647" t="str">
            <v/>
          </cell>
          <cell r="BH1647" t="str">
            <v/>
          </cell>
          <cell r="BI1647" t="str">
            <v/>
          </cell>
          <cell r="BJ1647" t="str">
            <v/>
          </cell>
          <cell r="BK1647" t="str">
            <v/>
          </cell>
          <cell r="BL1647" t="str">
            <v/>
          </cell>
          <cell r="BM1647" t="str">
            <v/>
          </cell>
          <cell r="BN1647" t="str">
            <v/>
          </cell>
          <cell r="BO1647" t="str">
            <v/>
          </cell>
          <cell r="BP1647" t="str">
            <v/>
          </cell>
          <cell r="BQ1647" t="str">
            <v/>
          </cell>
          <cell r="BR1647" t="str">
            <v/>
          </cell>
          <cell r="BS1647" t="str">
            <v/>
          </cell>
          <cell r="BT1647" t="str">
            <v xml:space="preserve"> </v>
          </cell>
          <cell r="BU1647">
            <v>0</v>
          </cell>
        </row>
        <row r="1648">
          <cell r="BC1648" t="str">
            <v/>
          </cell>
          <cell r="BD1648" t="str">
            <v/>
          </cell>
          <cell r="BE1648" t="str">
            <v/>
          </cell>
          <cell r="BF1648" t="str">
            <v/>
          </cell>
          <cell r="BG1648" t="str">
            <v/>
          </cell>
          <cell r="BH1648" t="str">
            <v/>
          </cell>
          <cell r="BI1648" t="str">
            <v/>
          </cell>
          <cell r="BJ1648" t="str">
            <v/>
          </cell>
          <cell r="BK1648" t="str">
            <v/>
          </cell>
          <cell r="BL1648" t="str">
            <v/>
          </cell>
          <cell r="BM1648" t="str">
            <v/>
          </cell>
          <cell r="BN1648" t="str">
            <v/>
          </cell>
          <cell r="BO1648" t="str">
            <v/>
          </cell>
          <cell r="BP1648" t="str">
            <v/>
          </cell>
          <cell r="BQ1648" t="str">
            <v/>
          </cell>
          <cell r="BR1648" t="str">
            <v/>
          </cell>
          <cell r="BS1648" t="str">
            <v/>
          </cell>
          <cell r="BT1648" t="str">
            <v xml:space="preserve"> </v>
          </cell>
          <cell r="BU1648">
            <v>0</v>
          </cell>
        </row>
        <row r="1649">
          <cell r="BC1649" t="str">
            <v/>
          </cell>
          <cell r="BD1649" t="str">
            <v/>
          </cell>
          <cell r="BE1649" t="str">
            <v/>
          </cell>
          <cell r="BF1649" t="str">
            <v/>
          </cell>
          <cell r="BG1649" t="str">
            <v/>
          </cell>
          <cell r="BH1649" t="str">
            <v/>
          </cell>
          <cell r="BI1649" t="str">
            <v/>
          </cell>
          <cell r="BJ1649" t="str">
            <v/>
          </cell>
          <cell r="BK1649" t="str">
            <v/>
          </cell>
          <cell r="BL1649" t="str">
            <v/>
          </cell>
          <cell r="BM1649" t="str">
            <v/>
          </cell>
          <cell r="BN1649" t="str">
            <v/>
          </cell>
          <cell r="BO1649" t="str">
            <v/>
          </cell>
          <cell r="BP1649" t="str">
            <v/>
          </cell>
          <cell r="BQ1649" t="str">
            <v/>
          </cell>
          <cell r="BR1649" t="str">
            <v/>
          </cell>
          <cell r="BS1649" t="str">
            <v/>
          </cell>
          <cell r="BT1649" t="str">
            <v xml:space="preserve"> </v>
          </cell>
          <cell r="BU1649">
            <v>0</v>
          </cell>
        </row>
        <row r="1650">
          <cell r="BC1650" t="str">
            <v/>
          </cell>
          <cell r="BD1650" t="str">
            <v/>
          </cell>
          <cell r="BE1650" t="str">
            <v/>
          </cell>
          <cell r="BF1650" t="str">
            <v/>
          </cell>
          <cell r="BG1650" t="str">
            <v/>
          </cell>
          <cell r="BH1650" t="str">
            <v/>
          </cell>
          <cell r="BI1650" t="str">
            <v/>
          </cell>
          <cell r="BJ1650" t="str">
            <v/>
          </cell>
          <cell r="BK1650" t="str">
            <v/>
          </cell>
          <cell r="BL1650" t="str">
            <v/>
          </cell>
          <cell r="BM1650" t="str">
            <v/>
          </cell>
          <cell r="BN1650" t="str">
            <v/>
          </cell>
          <cell r="BO1650" t="str">
            <v/>
          </cell>
          <cell r="BP1650" t="str">
            <v/>
          </cell>
          <cell r="BQ1650" t="str">
            <v/>
          </cell>
          <cell r="BR1650" t="str">
            <v/>
          </cell>
          <cell r="BS1650" t="str">
            <v/>
          </cell>
          <cell r="BT1650" t="str">
            <v xml:space="preserve"> </v>
          </cell>
          <cell r="BU1650">
            <v>0</v>
          </cell>
        </row>
        <row r="1651">
          <cell r="BC1651" t="str">
            <v/>
          </cell>
          <cell r="BD1651" t="str">
            <v/>
          </cell>
          <cell r="BE1651" t="str">
            <v/>
          </cell>
          <cell r="BF1651" t="str">
            <v/>
          </cell>
          <cell r="BG1651" t="str">
            <v/>
          </cell>
          <cell r="BH1651" t="str">
            <v/>
          </cell>
          <cell r="BI1651" t="str">
            <v/>
          </cell>
          <cell r="BJ1651" t="str">
            <v/>
          </cell>
          <cell r="BK1651" t="str">
            <v/>
          </cell>
          <cell r="BL1651" t="str">
            <v/>
          </cell>
          <cell r="BM1651" t="str">
            <v/>
          </cell>
          <cell r="BN1651" t="str">
            <v/>
          </cell>
          <cell r="BO1651" t="str">
            <v/>
          </cell>
          <cell r="BP1651" t="str">
            <v/>
          </cell>
          <cell r="BQ1651" t="str">
            <v/>
          </cell>
          <cell r="BR1651" t="str">
            <v/>
          </cell>
          <cell r="BS1651" t="str">
            <v/>
          </cell>
          <cell r="BT1651" t="str">
            <v xml:space="preserve"> </v>
          </cell>
          <cell r="BU1651">
            <v>0</v>
          </cell>
        </row>
        <row r="1652">
          <cell r="BC1652" t="str">
            <v/>
          </cell>
          <cell r="BD1652" t="str">
            <v/>
          </cell>
          <cell r="BE1652" t="str">
            <v/>
          </cell>
          <cell r="BF1652" t="str">
            <v/>
          </cell>
          <cell r="BG1652" t="str">
            <v/>
          </cell>
          <cell r="BH1652" t="str">
            <v/>
          </cell>
          <cell r="BI1652" t="str">
            <v/>
          </cell>
          <cell r="BJ1652" t="str">
            <v/>
          </cell>
          <cell r="BK1652" t="str">
            <v/>
          </cell>
          <cell r="BL1652" t="str">
            <v/>
          </cell>
          <cell r="BM1652" t="str">
            <v/>
          </cell>
          <cell r="BN1652" t="str">
            <v/>
          </cell>
          <cell r="BO1652" t="str">
            <v/>
          </cell>
          <cell r="BP1652" t="str">
            <v/>
          </cell>
          <cell r="BQ1652" t="str">
            <v/>
          </cell>
          <cell r="BR1652" t="str">
            <v/>
          </cell>
          <cell r="BS1652" t="str">
            <v/>
          </cell>
          <cell r="BT1652" t="str">
            <v xml:space="preserve"> </v>
          </cell>
          <cell r="BU1652">
            <v>0</v>
          </cell>
        </row>
        <row r="1653">
          <cell r="BC1653" t="str">
            <v/>
          </cell>
          <cell r="BD1653" t="str">
            <v/>
          </cell>
          <cell r="BE1653" t="str">
            <v/>
          </cell>
          <cell r="BF1653" t="str">
            <v/>
          </cell>
          <cell r="BG1653" t="str">
            <v/>
          </cell>
          <cell r="BH1653" t="str">
            <v/>
          </cell>
          <cell r="BI1653" t="str">
            <v/>
          </cell>
          <cell r="BJ1653" t="str">
            <v/>
          </cell>
          <cell r="BK1653" t="str">
            <v/>
          </cell>
          <cell r="BL1653" t="str">
            <v/>
          </cell>
          <cell r="BM1653" t="str">
            <v/>
          </cell>
          <cell r="BN1653" t="str">
            <v/>
          </cell>
          <cell r="BO1653" t="str">
            <v/>
          </cell>
          <cell r="BP1653" t="str">
            <v/>
          </cell>
          <cell r="BQ1653" t="str">
            <v/>
          </cell>
          <cell r="BR1653" t="str">
            <v/>
          </cell>
          <cell r="BS1653" t="str">
            <v/>
          </cell>
          <cell r="BT1653" t="str">
            <v xml:space="preserve"> </v>
          </cell>
          <cell r="BU1653">
            <v>0</v>
          </cell>
        </row>
        <row r="1654">
          <cell r="BC1654" t="str">
            <v/>
          </cell>
          <cell r="BD1654" t="str">
            <v/>
          </cell>
          <cell r="BE1654" t="str">
            <v/>
          </cell>
          <cell r="BF1654" t="str">
            <v/>
          </cell>
          <cell r="BG1654" t="str">
            <v/>
          </cell>
          <cell r="BH1654" t="str">
            <v/>
          </cell>
          <cell r="BI1654" t="str">
            <v/>
          </cell>
          <cell r="BJ1654" t="str">
            <v/>
          </cell>
          <cell r="BK1654" t="str">
            <v/>
          </cell>
          <cell r="BL1654" t="str">
            <v/>
          </cell>
          <cell r="BM1654" t="str">
            <v/>
          </cell>
          <cell r="BN1654" t="str">
            <v/>
          </cell>
          <cell r="BO1654" t="str">
            <v/>
          </cell>
          <cell r="BP1654" t="str">
            <v/>
          </cell>
          <cell r="BQ1654" t="str">
            <v/>
          </cell>
          <cell r="BR1654" t="str">
            <v/>
          </cell>
          <cell r="BS1654" t="str">
            <v/>
          </cell>
          <cell r="BT1654" t="str">
            <v xml:space="preserve"> </v>
          </cell>
          <cell r="BU1654">
            <v>0</v>
          </cell>
        </row>
        <row r="1655">
          <cell r="BC1655" t="str">
            <v/>
          </cell>
          <cell r="BD1655" t="str">
            <v/>
          </cell>
          <cell r="BE1655" t="str">
            <v/>
          </cell>
          <cell r="BF1655" t="str">
            <v/>
          </cell>
          <cell r="BG1655" t="str">
            <v/>
          </cell>
          <cell r="BH1655" t="str">
            <v/>
          </cell>
          <cell r="BI1655" t="str">
            <v/>
          </cell>
          <cell r="BJ1655" t="str">
            <v/>
          </cell>
          <cell r="BK1655" t="str">
            <v/>
          </cell>
          <cell r="BL1655" t="str">
            <v/>
          </cell>
          <cell r="BM1655" t="str">
            <v/>
          </cell>
          <cell r="BN1655" t="str">
            <v/>
          </cell>
          <cell r="BO1655" t="str">
            <v/>
          </cell>
          <cell r="BP1655" t="str">
            <v/>
          </cell>
          <cell r="BQ1655" t="str">
            <v/>
          </cell>
          <cell r="BR1655" t="str">
            <v/>
          </cell>
          <cell r="BS1655" t="str">
            <v/>
          </cell>
          <cell r="BT1655" t="str">
            <v xml:space="preserve"> </v>
          </cell>
          <cell r="BU1655">
            <v>0</v>
          </cell>
        </row>
        <row r="1656">
          <cell r="BC1656" t="str">
            <v/>
          </cell>
          <cell r="BD1656" t="str">
            <v/>
          </cell>
          <cell r="BE1656" t="str">
            <v/>
          </cell>
          <cell r="BF1656" t="str">
            <v/>
          </cell>
          <cell r="BG1656" t="str">
            <v/>
          </cell>
          <cell r="BH1656" t="str">
            <v/>
          </cell>
          <cell r="BI1656" t="str">
            <v/>
          </cell>
          <cell r="BJ1656" t="str">
            <v/>
          </cell>
          <cell r="BK1656" t="str">
            <v/>
          </cell>
          <cell r="BL1656" t="str">
            <v/>
          </cell>
          <cell r="BM1656" t="str">
            <v/>
          </cell>
          <cell r="BN1656" t="str">
            <v/>
          </cell>
          <cell r="BO1656" t="str">
            <v/>
          </cell>
          <cell r="BP1656" t="str">
            <v/>
          </cell>
          <cell r="BQ1656" t="str">
            <v/>
          </cell>
          <cell r="BR1656" t="str">
            <v/>
          </cell>
          <cell r="BS1656" t="str">
            <v/>
          </cell>
          <cell r="BT1656" t="str">
            <v xml:space="preserve"> </v>
          </cell>
          <cell r="BU1656">
            <v>0</v>
          </cell>
        </row>
        <row r="1657">
          <cell r="BC1657" t="str">
            <v/>
          </cell>
          <cell r="BD1657" t="str">
            <v/>
          </cell>
          <cell r="BE1657" t="str">
            <v/>
          </cell>
          <cell r="BF1657" t="str">
            <v/>
          </cell>
          <cell r="BG1657" t="str">
            <v/>
          </cell>
          <cell r="BH1657" t="str">
            <v/>
          </cell>
          <cell r="BI1657" t="str">
            <v/>
          </cell>
          <cell r="BJ1657" t="str">
            <v/>
          </cell>
          <cell r="BK1657" t="str">
            <v/>
          </cell>
          <cell r="BL1657" t="str">
            <v/>
          </cell>
          <cell r="BM1657" t="str">
            <v/>
          </cell>
          <cell r="BN1657" t="str">
            <v/>
          </cell>
          <cell r="BO1657" t="str">
            <v/>
          </cell>
          <cell r="BP1657" t="str">
            <v/>
          </cell>
          <cell r="BQ1657" t="str">
            <v/>
          </cell>
          <cell r="BR1657" t="str">
            <v/>
          </cell>
          <cell r="BS1657" t="str">
            <v/>
          </cell>
          <cell r="BT1657" t="str">
            <v xml:space="preserve"> </v>
          </cell>
          <cell r="BU1657">
            <v>0</v>
          </cell>
        </row>
        <row r="1658">
          <cell r="BC1658" t="str">
            <v/>
          </cell>
          <cell r="BD1658" t="str">
            <v/>
          </cell>
          <cell r="BE1658" t="str">
            <v/>
          </cell>
          <cell r="BF1658" t="str">
            <v/>
          </cell>
          <cell r="BG1658" t="str">
            <v/>
          </cell>
          <cell r="BH1658" t="str">
            <v/>
          </cell>
          <cell r="BI1658" t="str">
            <v/>
          </cell>
          <cell r="BJ1658" t="str">
            <v/>
          </cell>
          <cell r="BK1658" t="str">
            <v/>
          </cell>
          <cell r="BL1658" t="str">
            <v/>
          </cell>
          <cell r="BM1658" t="str">
            <v/>
          </cell>
          <cell r="BN1658" t="str">
            <v/>
          </cell>
          <cell r="BO1658" t="str">
            <v/>
          </cell>
          <cell r="BP1658" t="str">
            <v/>
          </cell>
          <cell r="BQ1658" t="str">
            <v/>
          </cell>
          <cell r="BR1658" t="str">
            <v/>
          </cell>
          <cell r="BS1658" t="str">
            <v/>
          </cell>
          <cell r="BT1658" t="str">
            <v xml:space="preserve"> </v>
          </cell>
          <cell r="BU1658">
            <v>0</v>
          </cell>
        </row>
        <row r="1659">
          <cell r="BC1659" t="str">
            <v/>
          </cell>
          <cell r="BD1659" t="str">
            <v/>
          </cell>
          <cell r="BE1659" t="str">
            <v/>
          </cell>
          <cell r="BF1659" t="str">
            <v/>
          </cell>
          <cell r="BG1659" t="str">
            <v/>
          </cell>
          <cell r="BH1659" t="str">
            <v/>
          </cell>
          <cell r="BI1659" t="str">
            <v/>
          </cell>
          <cell r="BJ1659" t="str">
            <v/>
          </cell>
          <cell r="BK1659" t="str">
            <v/>
          </cell>
          <cell r="BL1659" t="str">
            <v/>
          </cell>
          <cell r="BM1659" t="str">
            <v/>
          </cell>
          <cell r="BN1659" t="str">
            <v/>
          </cell>
          <cell r="BO1659" t="str">
            <v/>
          </cell>
          <cell r="BP1659" t="str">
            <v/>
          </cell>
          <cell r="BQ1659" t="str">
            <v/>
          </cell>
          <cell r="BR1659" t="str">
            <v/>
          </cell>
          <cell r="BS1659" t="str">
            <v/>
          </cell>
          <cell r="BT1659" t="str">
            <v xml:space="preserve"> </v>
          </cell>
          <cell r="BU1659">
            <v>0</v>
          </cell>
        </row>
        <row r="1660">
          <cell r="BC1660" t="str">
            <v/>
          </cell>
          <cell r="BD1660" t="str">
            <v/>
          </cell>
          <cell r="BE1660" t="str">
            <v/>
          </cell>
          <cell r="BF1660" t="str">
            <v/>
          </cell>
          <cell r="BG1660" t="str">
            <v/>
          </cell>
          <cell r="BH1660" t="str">
            <v/>
          </cell>
          <cell r="BI1660" t="str">
            <v/>
          </cell>
          <cell r="BJ1660" t="str">
            <v/>
          </cell>
          <cell r="BK1660" t="str">
            <v/>
          </cell>
          <cell r="BL1660" t="str">
            <v/>
          </cell>
          <cell r="BM1660" t="str">
            <v/>
          </cell>
          <cell r="BN1660" t="str">
            <v/>
          </cell>
          <cell r="BO1660" t="str">
            <v/>
          </cell>
          <cell r="BP1660" t="str">
            <v/>
          </cell>
          <cell r="BQ1660" t="str">
            <v/>
          </cell>
          <cell r="BR1660" t="str">
            <v/>
          </cell>
          <cell r="BS1660" t="str">
            <v/>
          </cell>
          <cell r="BT1660" t="str">
            <v xml:space="preserve"> </v>
          </cell>
          <cell r="BU1660">
            <v>0</v>
          </cell>
        </row>
        <row r="1661">
          <cell r="BC1661" t="str">
            <v/>
          </cell>
          <cell r="BD1661" t="str">
            <v/>
          </cell>
          <cell r="BE1661" t="str">
            <v/>
          </cell>
          <cell r="BF1661" t="str">
            <v/>
          </cell>
          <cell r="BG1661" t="str">
            <v/>
          </cell>
          <cell r="BH1661" t="str">
            <v/>
          </cell>
          <cell r="BI1661" t="str">
            <v/>
          </cell>
          <cell r="BJ1661" t="str">
            <v/>
          </cell>
          <cell r="BK1661" t="str">
            <v/>
          </cell>
          <cell r="BL1661" t="str">
            <v/>
          </cell>
          <cell r="BM1661" t="str">
            <v/>
          </cell>
          <cell r="BN1661" t="str">
            <v/>
          </cell>
          <cell r="BO1661" t="str">
            <v/>
          </cell>
          <cell r="BP1661" t="str">
            <v/>
          </cell>
          <cell r="BQ1661" t="str">
            <v/>
          </cell>
          <cell r="BR1661" t="str">
            <v/>
          </cell>
          <cell r="BS1661" t="str">
            <v/>
          </cell>
          <cell r="BT1661" t="str">
            <v xml:space="preserve"> </v>
          </cell>
          <cell r="BU1661">
            <v>0</v>
          </cell>
        </row>
        <row r="1662">
          <cell r="BC1662" t="str">
            <v/>
          </cell>
          <cell r="BD1662" t="str">
            <v/>
          </cell>
          <cell r="BE1662" t="str">
            <v/>
          </cell>
          <cell r="BF1662" t="str">
            <v/>
          </cell>
          <cell r="BG1662" t="str">
            <v/>
          </cell>
          <cell r="BH1662" t="str">
            <v/>
          </cell>
          <cell r="BI1662" t="str">
            <v/>
          </cell>
          <cell r="BJ1662" t="str">
            <v/>
          </cell>
          <cell r="BK1662" t="str">
            <v/>
          </cell>
          <cell r="BL1662" t="str">
            <v/>
          </cell>
          <cell r="BM1662" t="str">
            <v/>
          </cell>
          <cell r="BN1662" t="str">
            <v/>
          </cell>
          <cell r="BO1662" t="str">
            <v/>
          </cell>
          <cell r="BP1662" t="str">
            <v/>
          </cell>
          <cell r="BQ1662" t="str">
            <v/>
          </cell>
          <cell r="BR1662" t="str">
            <v/>
          </cell>
          <cell r="BS1662" t="str">
            <v/>
          </cell>
          <cell r="BT1662" t="str">
            <v xml:space="preserve"> </v>
          </cell>
          <cell r="BU1662">
            <v>0</v>
          </cell>
        </row>
        <row r="1663">
          <cell r="BC1663" t="str">
            <v/>
          </cell>
          <cell r="BD1663" t="str">
            <v/>
          </cell>
          <cell r="BE1663" t="str">
            <v/>
          </cell>
          <cell r="BF1663" t="str">
            <v/>
          </cell>
          <cell r="BG1663" t="str">
            <v/>
          </cell>
          <cell r="BH1663" t="str">
            <v/>
          </cell>
          <cell r="BI1663" t="str">
            <v/>
          </cell>
          <cell r="BJ1663" t="str">
            <v/>
          </cell>
          <cell r="BK1663" t="str">
            <v/>
          </cell>
          <cell r="BL1663" t="str">
            <v/>
          </cell>
          <cell r="BM1663" t="str">
            <v/>
          </cell>
          <cell r="BN1663" t="str">
            <v/>
          </cell>
          <cell r="BO1663" t="str">
            <v/>
          </cell>
          <cell r="BP1663" t="str">
            <v/>
          </cell>
          <cell r="BQ1663" t="str">
            <v/>
          </cell>
          <cell r="BR1663" t="str">
            <v/>
          </cell>
          <cell r="BS1663" t="str">
            <v/>
          </cell>
          <cell r="BT1663" t="str">
            <v xml:space="preserve"> </v>
          </cell>
          <cell r="BU1663">
            <v>0</v>
          </cell>
        </row>
        <row r="1664">
          <cell r="BC1664" t="str">
            <v/>
          </cell>
          <cell r="BD1664" t="str">
            <v/>
          </cell>
          <cell r="BE1664" t="str">
            <v/>
          </cell>
          <cell r="BF1664" t="str">
            <v/>
          </cell>
          <cell r="BG1664" t="str">
            <v/>
          </cell>
          <cell r="BH1664" t="str">
            <v/>
          </cell>
          <cell r="BI1664" t="str">
            <v/>
          </cell>
          <cell r="BJ1664" t="str">
            <v/>
          </cell>
          <cell r="BK1664" t="str">
            <v/>
          </cell>
          <cell r="BL1664" t="str">
            <v/>
          </cell>
          <cell r="BM1664" t="str">
            <v/>
          </cell>
          <cell r="BN1664" t="str">
            <v/>
          </cell>
          <cell r="BO1664" t="str">
            <v/>
          </cell>
          <cell r="BP1664" t="str">
            <v/>
          </cell>
          <cell r="BQ1664" t="str">
            <v/>
          </cell>
          <cell r="BR1664" t="str">
            <v/>
          </cell>
          <cell r="BS1664" t="str">
            <v/>
          </cell>
          <cell r="BT1664" t="str">
            <v xml:space="preserve"> </v>
          </cell>
          <cell r="BU1664">
            <v>0</v>
          </cell>
        </row>
        <row r="1665">
          <cell r="BC1665" t="str">
            <v/>
          </cell>
          <cell r="BD1665" t="str">
            <v/>
          </cell>
          <cell r="BE1665" t="str">
            <v/>
          </cell>
          <cell r="BF1665" t="str">
            <v/>
          </cell>
          <cell r="BG1665" t="str">
            <v/>
          </cell>
          <cell r="BH1665" t="str">
            <v/>
          </cell>
          <cell r="BI1665" t="str">
            <v/>
          </cell>
          <cell r="BJ1665" t="str">
            <v/>
          </cell>
          <cell r="BK1665" t="str">
            <v/>
          </cell>
          <cell r="BL1665" t="str">
            <v/>
          </cell>
          <cell r="BM1665" t="str">
            <v/>
          </cell>
          <cell r="BN1665" t="str">
            <v/>
          </cell>
          <cell r="BO1665" t="str">
            <v/>
          </cell>
          <cell r="BP1665" t="str">
            <v/>
          </cell>
          <cell r="BQ1665" t="str">
            <v/>
          </cell>
          <cell r="BR1665" t="str">
            <v/>
          </cell>
          <cell r="BS1665" t="str">
            <v/>
          </cell>
          <cell r="BT1665" t="str">
            <v xml:space="preserve"> </v>
          </cell>
          <cell r="BU1665">
            <v>0</v>
          </cell>
        </row>
        <row r="1666">
          <cell r="BC1666" t="str">
            <v/>
          </cell>
          <cell r="BD1666" t="str">
            <v/>
          </cell>
          <cell r="BE1666" t="str">
            <v/>
          </cell>
          <cell r="BF1666" t="str">
            <v/>
          </cell>
          <cell r="BG1666" t="str">
            <v/>
          </cell>
          <cell r="BH1666" t="str">
            <v/>
          </cell>
          <cell r="BI1666" t="str">
            <v/>
          </cell>
          <cell r="BJ1666" t="str">
            <v/>
          </cell>
          <cell r="BK1666" t="str">
            <v/>
          </cell>
          <cell r="BL1666" t="str">
            <v/>
          </cell>
          <cell r="BM1666" t="str">
            <v/>
          </cell>
          <cell r="BN1666" t="str">
            <v/>
          </cell>
          <cell r="BO1666" t="str">
            <v/>
          </cell>
          <cell r="BP1666" t="str">
            <v/>
          </cell>
          <cell r="BQ1666" t="str">
            <v/>
          </cell>
          <cell r="BR1666" t="str">
            <v/>
          </cell>
          <cell r="BS1666" t="str">
            <v/>
          </cell>
          <cell r="BT1666" t="str">
            <v xml:space="preserve"> </v>
          </cell>
          <cell r="BU1666">
            <v>0</v>
          </cell>
        </row>
        <row r="1667">
          <cell r="BC1667" t="str">
            <v/>
          </cell>
          <cell r="BD1667" t="str">
            <v/>
          </cell>
          <cell r="BE1667" t="str">
            <v/>
          </cell>
          <cell r="BF1667" t="str">
            <v/>
          </cell>
          <cell r="BG1667" t="str">
            <v/>
          </cell>
          <cell r="BH1667" t="str">
            <v/>
          </cell>
          <cell r="BI1667" t="str">
            <v/>
          </cell>
          <cell r="BJ1667" t="str">
            <v/>
          </cell>
          <cell r="BK1667" t="str">
            <v/>
          </cell>
          <cell r="BL1667" t="str">
            <v/>
          </cell>
          <cell r="BM1667" t="str">
            <v/>
          </cell>
          <cell r="BN1667" t="str">
            <v/>
          </cell>
          <cell r="BO1667" t="str">
            <v/>
          </cell>
          <cell r="BP1667" t="str">
            <v/>
          </cell>
          <cell r="BQ1667" t="str">
            <v/>
          </cell>
          <cell r="BR1667" t="str">
            <v/>
          </cell>
          <cell r="BS1667" t="str">
            <v/>
          </cell>
          <cell r="BT1667" t="str">
            <v xml:space="preserve"> </v>
          </cell>
          <cell r="BU1667">
            <v>0</v>
          </cell>
        </row>
        <row r="1668">
          <cell r="BC1668" t="str">
            <v/>
          </cell>
          <cell r="BD1668" t="str">
            <v/>
          </cell>
          <cell r="BE1668" t="str">
            <v/>
          </cell>
          <cell r="BF1668" t="str">
            <v/>
          </cell>
          <cell r="BG1668" t="str">
            <v/>
          </cell>
          <cell r="BH1668" t="str">
            <v/>
          </cell>
          <cell r="BI1668" t="str">
            <v/>
          </cell>
          <cell r="BJ1668" t="str">
            <v/>
          </cell>
          <cell r="BK1668" t="str">
            <v/>
          </cell>
          <cell r="BL1668" t="str">
            <v/>
          </cell>
          <cell r="BM1668" t="str">
            <v/>
          </cell>
          <cell r="BN1668" t="str">
            <v/>
          </cell>
          <cell r="BO1668" t="str">
            <v/>
          </cell>
          <cell r="BP1668" t="str">
            <v/>
          </cell>
          <cell r="BQ1668" t="str">
            <v/>
          </cell>
          <cell r="BR1668" t="str">
            <v/>
          </cell>
          <cell r="BS1668" t="str">
            <v/>
          </cell>
          <cell r="BT1668" t="str">
            <v xml:space="preserve"> </v>
          </cell>
          <cell r="BU1668">
            <v>0</v>
          </cell>
        </row>
        <row r="1669">
          <cell r="BC1669" t="str">
            <v/>
          </cell>
          <cell r="BD1669" t="str">
            <v/>
          </cell>
          <cell r="BE1669" t="str">
            <v/>
          </cell>
          <cell r="BF1669" t="str">
            <v/>
          </cell>
          <cell r="BG1669" t="str">
            <v/>
          </cell>
          <cell r="BH1669" t="str">
            <v/>
          </cell>
          <cell r="BI1669" t="str">
            <v/>
          </cell>
          <cell r="BJ1669" t="str">
            <v/>
          </cell>
          <cell r="BK1669" t="str">
            <v/>
          </cell>
          <cell r="BL1669" t="str">
            <v/>
          </cell>
          <cell r="BM1669" t="str">
            <v/>
          </cell>
          <cell r="BN1669" t="str">
            <v/>
          </cell>
          <cell r="BO1669" t="str">
            <v/>
          </cell>
          <cell r="BP1669" t="str">
            <v/>
          </cell>
          <cell r="BQ1669" t="str">
            <v/>
          </cell>
          <cell r="BR1669" t="str">
            <v/>
          </cell>
          <cell r="BS1669" t="str">
            <v/>
          </cell>
          <cell r="BT1669" t="str">
            <v xml:space="preserve"> </v>
          </cell>
          <cell r="BU1669">
            <v>0</v>
          </cell>
        </row>
        <row r="1670">
          <cell r="BC1670" t="str">
            <v/>
          </cell>
          <cell r="BD1670" t="str">
            <v/>
          </cell>
          <cell r="BE1670" t="str">
            <v/>
          </cell>
          <cell r="BF1670" t="str">
            <v/>
          </cell>
          <cell r="BG1670" t="str">
            <v/>
          </cell>
          <cell r="BH1670" t="str">
            <v/>
          </cell>
          <cell r="BI1670" t="str">
            <v/>
          </cell>
          <cell r="BJ1670" t="str">
            <v/>
          </cell>
          <cell r="BK1670" t="str">
            <v/>
          </cell>
          <cell r="BL1670" t="str">
            <v/>
          </cell>
          <cell r="BM1670" t="str">
            <v/>
          </cell>
          <cell r="BN1670" t="str">
            <v/>
          </cell>
          <cell r="BO1670" t="str">
            <v/>
          </cell>
          <cell r="BP1670" t="str">
            <v/>
          </cell>
          <cell r="BQ1670" t="str">
            <v/>
          </cell>
          <cell r="BR1670" t="str">
            <v/>
          </cell>
          <cell r="BS1670" t="str">
            <v/>
          </cell>
          <cell r="BT1670" t="str">
            <v xml:space="preserve"> </v>
          </cell>
          <cell r="BU1670">
            <v>0</v>
          </cell>
        </row>
        <row r="1671">
          <cell r="BC1671" t="str">
            <v/>
          </cell>
          <cell r="BD1671" t="str">
            <v/>
          </cell>
          <cell r="BE1671" t="str">
            <v/>
          </cell>
          <cell r="BF1671" t="str">
            <v/>
          </cell>
          <cell r="BG1671" t="str">
            <v/>
          </cell>
          <cell r="BH1671" t="str">
            <v/>
          </cell>
          <cell r="BI1671" t="str">
            <v/>
          </cell>
          <cell r="BJ1671" t="str">
            <v/>
          </cell>
          <cell r="BK1671" t="str">
            <v/>
          </cell>
          <cell r="BL1671" t="str">
            <v/>
          </cell>
          <cell r="BM1671" t="str">
            <v/>
          </cell>
          <cell r="BN1671" t="str">
            <v/>
          </cell>
          <cell r="BO1671" t="str">
            <v/>
          </cell>
          <cell r="BP1671" t="str">
            <v/>
          </cell>
          <cell r="BQ1671" t="str">
            <v/>
          </cell>
          <cell r="BR1671" t="str">
            <v/>
          </cell>
          <cell r="BS1671" t="str">
            <v/>
          </cell>
          <cell r="BT1671" t="str">
            <v xml:space="preserve"> </v>
          </cell>
          <cell r="BU1671">
            <v>0</v>
          </cell>
        </row>
        <row r="1672">
          <cell r="BC1672" t="str">
            <v/>
          </cell>
          <cell r="BD1672" t="str">
            <v/>
          </cell>
          <cell r="BE1672" t="str">
            <v/>
          </cell>
          <cell r="BF1672" t="str">
            <v/>
          </cell>
          <cell r="BG1672" t="str">
            <v/>
          </cell>
          <cell r="BH1672" t="str">
            <v/>
          </cell>
          <cell r="BI1672" t="str">
            <v/>
          </cell>
          <cell r="BJ1672" t="str">
            <v/>
          </cell>
          <cell r="BK1672" t="str">
            <v/>
          </cell>
          <cell r="BL1672" t="str">
            <v/>
          </cell>
          <cell r="BM1672" t="str">
            <v/>
          </cell>
          <cell r="BN1672" t="str">
            <v/>
          </cell>
          <cell r="BO1672" t="str">
            <v/>
          </cell>
          <cell r="BP1672" t="str">
            <v/>
          </cell>
          <cell r="BQ1672" t="str">
            <v/>
          </cell>
          <cell r="BR1672" t="str">
            <v/>
          </cell>
          <cell r="BS1672" t="str">
            <v/>
          </cell>
          <cell r="BT1672" t="str">
            <v xml:space="preserve"> </v>
          </cell>
          <cell r="BU1672">
            <v>0</v>
          </cell>
        </row>
        <row r="1673">
          <cell r="BC1673" t="str">
            <v/>
          </cell>
          <cell r="BD1673" t="str">
            <v/>
          </cell>
          <cell r="BE1673" t="str">
            <v/>
          </cell>
          <cell r="BF1673" t="str">
            <v/>
          </cell>
          <cell r="BG1673" t="str">
            <v/>
          </cell>
          <cell r="BH1673" t="str">
            <v/>
          </cell>
          <cell r="BI1673" t="str">
            <v/>
          </cell>
          <cell r="BJ1673" t="str">
            <v/>
          </cell>
          <cell r="BK1673" t="str">
            <v/>
          </cell>
          <cell r="BL1673" t="str">
            <v/>
          </cell>
          <cell r="BM1673" t="str">
            <v/>
          </cell>
          <cell r="BN1673" t="str">
            <v/>
          </cell>
          <cell r="BO1673" t="str">
            <v/>
          </cell>
          <cell r="BP1673" t="str">
            <v/>
          </cell>
          <cell r="BQ1673" t="str">
            <v/>
          </cell>
          <cell r="BR1673" t="str">
            <v/>
          </cell>
          <cell r="BS1673" t="str">
            <v/>
          </cell>
          <cell r="BT1673" t="str">
            <v xml:space="preserve"> </v>
          </cell>
          <cell r="BU1673">
            <v>0</v>
          </cell>
        </row>
        <row r="1674">
          <cell r="BC1674" t="str">
            <v/>
          </cell>
          <cell r="BD1674" t="str">
            <v/>
          </cell>
          <cell r="BE1674" t="str">
            <v/>
          </cell>
          <cell r="BF1674" t="str">
            <v/>
          </cell>
          <cell r="BG1674" t="str">
            <v/>
          </cell>
          <cell r="BH1674" t="str">
            <v/>
          </cell>
          <cell r="BI1674" t="str">
            <v/>
          </cell>
          <cell r="BJ1674" t="str">
            <v/>
          </cell>
          <cell r="BK1674" t="str">
            <v/>
          </cell>
          <cell r="BL1674" t="str">
            <v/>
          </cell>
          <cell r="BM1674" t="str">
            <v/>
          </cell>
          <cell r="BN1674" t="str">
            <v/>
          </cell>
          <cell r="BO1674" t="str">
            <v/>
          </cell>
          <cell r="BP1674" t="str">
            <v/>
          </cell>
          <cell r="BQ1674" t="str">
            <v/>
          </cell>
          <cell r="BR1674" t="str">
            <v/>
          </cell>
          <cell r="BS1674" t="str">
            <v/>
          </cell>
          <cell r="BT1674" t="str">
            <v xml:space="preserve"> </v>
          </cell>
          <cell r="BU1674">
            <v>0</v>
          </cell>
        </row>
        <row r="1675">
          <cell r="BC1675" t="str">
            <v/>
          </cell>
          <cell r="BD1675" t="str">
            <v/>
          </cell>
          <cell r="BE1675" t="str">
            <v/>
          </cell>
          <cell r="BF1675" t="str">
            <v/>
          </cell>
          <cell r="BG1675" t="str">
            <v/>
          </cell>
          <cell r="BH1675" t="str">
            <v/>
          </cell>
          <cell r="BI1675" t="str">
            <v/>
          </cell>
          <cell r="BJ1675" t="str">
            <v/>
          </cell>
          <cell r="BK1675" t="str">
            <v/>
          </cell>
          <cell r="BL1675" t="str">
            <v/>
          </cell>
          <cell r="BM1675" t="str">
            <v/>
          </cell>
          <cell r="BN1675" t="str">
            <v/>
          </cell>
          <cell r="BO1675" t="str">
            <v/>
          </cell>
          <cell r="BP1675" t="str">
            <v/>
          </cell>
          <cell r="BQ1675" t="str">
            <v/>
          </cell>
          <cell r="BR1675" t="str">
            <v/>
          </cell>
          <cell r="BS1675" t="str">
            <v/>
          </cell>
          <cell r="BT1675" t="str">
            <v xml:space="preserve"> </v>
          </cell>
          <cell r="BU1675">
            <v>0</v>
          </cell>
        </row>
        <row r="1676">
          <cell r="BC1676" t="str">
            <v/>
          </cell>
          <cell r="BD1676" t="str">
            <v/>
          </cell>
          <cell r="BE1676" t="str">
            <v/>
          </cell>
          <cell r="BF1676" t="str">
            <v/>
          </cell>
          <cell r="BG1676" t="str">
            <v/>
          </cell>
          <cell r="BH1676" t="str">
            <v/>
          </cell>
          <cell r="BI1676" t="str">
            <v/>
          </cell>
          <cell r="BJ1676" t="str">
            <v/>
          </cell>
          <cell r="BK1676" t="str">
            <v/>
          </cell>
          <cell r="BL1676" t="str">
            <v/>
          </cell>
          <cell r="BM1676" t="str">
            <v/>
          </cell>
          <cell r="BN1676" t="str">
            <v/>
          </cell>
          <cell r="BO1676" t="str">
            <v/>
          </cell>
          <cell r="BP1676" t="str">
            <v/>
          </cell>
          <cell r="BQ1676" t="str">
            <v/>
          </cell>
          <cell r="BR1676" t="str">
            <v/>
          </cell>
          <cell r="BS1676" t="str">
            <v/>
          </cell>
          <cell r="BT1676" t="str">
            <v xml:space="preserve"> </v>
          </cell>
          <cell r="BU1676">
            <v>0</v>
          </cell>
        </row>
        <row r="1677">
          <cell r="BC1677" t="str">
            <v/>
          </cell>
          <cell r="BD1677" t="str">
            <v/>
          </cell>
          <cell r="BE1677" t="str">
            <v/>
          </cell>
          <cell r="BF1677" t="str">
            <v/>
          </cell>
          <cell r="BG1677" t="str">
            <v/>
          </cell>
          <cell r="BH1677" t="str">
            <v/>
          </cell>
          <cell r="BI1677" t="str">
            <v/>
          </cell>
          <cell r="BJ1677" t="str">
            <v/>
          </cell>
          <cell r="BK1677" t="str">
            <v/>
          </cell>
          <cell r="BL1677" t="str">
            <v/>
          </cell>
          <cell r="BM1677" t="str">
            <v/>
          </cell>
          <cell r="BN1677" t="str">
            <v/>
          </cell>
          <cell r="BO1677" t="str">
            <v/>
          </cell>
          <cell r="BP1677" t="str">
            <v/>
          </cell>
          <cell r="BQ1677" t="str">
            <v/>
          </cell>
          <cell r="BR1677" t="str">
            <v/>
          </cell>
          <cell r="BS1677" t="str">
            <v/>
          </cell>
          <cell r="BT1677" t="str">
            <v xml:space="preserve"> </v>
          </cell>
          <cell r="BU1677">
            <v>0</v>
          </cell>
        </row>
        <row r="1678">
          <cell r="BC1678" t="str">
            <v/>
          </cell>
          <cell r="BD1678" t="str">
            <v/>
          </cell>
          <cell r="BE1678" t="str">
            <v/>
          </cell>
          <cell r="BF1678" t="str">
            <v/>
          </cell>
          <cell r="BG1678" t="str">
            <v/>
          </cell>
          <cell r="BH1678" t="str">
            <v/>
          </cell>
          <cell r="BI1678" t="str">
            <v/>
          </cell>
          <cell r="BJ1678" t="str">
            <v/>
          </cell>
          <cell r="BK1678" t="str">
            <v/>
          </cell>
          <cell r="BL1678" t="str">
            <v/>
          </cell>
          <cell r="BM1678" t="str">
            <v/>
          </cell>
          <cell r="BN1678" t="str">
            <v/>
          </cell>
          <cell r="BO1678" t="str">
            <v/>
          </cell>
          <cell r="BP1678" t="str">
            <v/>
          </cell>
          <cell r="BQ1678" t="str">
            <v/>
          </cell>
          <cell r="BR1678" t="str">
            <v/>
          </cell>
          <cell r="BS1678" t="str">
            <v/>
          </cell>
          <cell r="BT1678" t="str">
            <v xml:space="preserve"> </v>
          </cell>
          <cell r="BU1678">
            <v>0</v>
          </cell>
        </row>
        <row r="1679">
          <cell r="BC1679" t="str">
            <v/>
          </cell>
          <cell r="BD1679" t="str">
            <v/>
          </cell>
          <cell r="BE1679" t="str">
            <v/>
          </cell>
          <cell r="BF1679" t="str">
            <v/>
          </cell>
          <cell r="BG1679" t="str">
            <v/>
          </cell>
          <cell r="BH1679" t="str">
            <v/>
          </cell>
          <cell r="BI1679" t="str">
            <v/>
          </cell>
          <cell r="BJ1679" t="str">
            <v/>
          </cell>
          <cell r="BK1679" t="str">
            <v/>
          </cell>
          <cell r="BL1679" t="str">
            <v/>
          </cell>
          <cell r="BM1679" t="str">
            <v/>
          </cell>
          <cell r="BN1679" t="str">
            <v/>
          </cell>
          <cell r="BO1679" t="str">
            <v/>
          </cell>
          <cell r="BP1679" t="str">
            <v/>
          </cell>
          <cell r="BQ1679" t="str">
            <v/>
          </cell>
          <cell r="BR1679" t="str">
            <v/>
          </cell>
          <cell r="BS1679" t="str">
            <v/>
          </cell>
          <cell r="BT1679" t="str">
            <v xml:space="preserve"> </v>
          </cell>
          <cell r="BU1679">
            <v>0</v>
          </cell>
        </row>
        <row r="1680">
          <cell r="BC1680" t="str">
            <v/>
          </cell>
          <cell r="BD1680" t="str">
            <v/>
          </cell>
          <cell r="BE1680" t="str">
            <v/>
          </cell>
          <cell r="BF1680" t="str">
            <v/>
          </cell>
          <cell r="BG1680" t="str">
            <v/>
          </cell>
          <cell r="BH1680" t="str">
            <v/>
          </cell>
          <cell r="BI1680" t="str">
            <v/>
          </cell>
          <cell r="BJ1680" t="str">
            <v/>
          </cell>
          <cell r="BK1680" t="str">
            <v/>
          </cell>
          <cell r="BL1680" t="str">
            <v/>
          </cell>
          <cell r="BM1680" t="str">
            <v/>
          </cell>
          <cell r="BN1680" t="str">
            <v/>
          </cell>
          <cell r="BO1680" t="str">
            <v/>
          </cell>
          <cell r="BP1680" t="str">
            <v/>
          </cell>
          <cell r="BQ1680" t="str">
            <v/>
          </cell>
          <cell r="BR1680" t="str">
            <v/>
          </cell>
          <cell r="BS1680" t="str">
            <v/>
          </cell>
          <cell r="BT1680" t="str">
            <v xml:space="preserve"> </v>
          </cell>
          <cell r="BU1680">
            <v>0</v>
          </cell>
        </row>
        <row r="1681">
          <cell r="BC1681" t="str">
            <v/>
          </cell>
          <cell r="BD1681" t="str">
            <v/>
          </cell>
          <cell r="BE1681" t="str">
            <v/>
          </cell>
          <cell r="BF1681" t="str">
            <v/>
          </cell>
          <cell r="BG1681" t="str">
            <v/>
          </cell>
          <cell r="BH1681" t="str">
            <v/>
          </cell>
          <cell r="BI1681" t="str">
            <v/>
          </cell>
          <cell r="BJ1681" t="str">
            <v/>
          </cell>
          <cell r="BK1681" t="str">
            <v/>
          </cell>
          <cell r="BL1681" t="str">
            <v/>
          </cell>
          <cell r="BM1681" t="str">
            <v/>
          </cell>
          <cell r="BN1681" t="str">
            <v/>
          </cell>
          <cell r="BO1681" t="str">
            <v/>
          </cell>
          <cell r="BP1681" t="str">
            <v/>
          </cell>
          <cell r="BQ1681" t="str">
            <v/>
          </cell>
          <cell r="BR1681" t="str">
            <v/>
          </cell>
          <cell r="BS1681" t="str">
            <v/>
          </cell>
          <cell r="BT1681" t="str">
            <v xml:space="preserve"> </v>
          </cell>
          <cell r="BU1681">
            <v>0</v>
          </cell>
        </row>
        <row r="1682">
          <cell r="BC1682" t="str">
            <v/>
          </cell>
          <cell r="BD1682" t="str">
            <v/>
          </cell>
          <cell r="BE1682" t="str">
            <v/>
          </cell>
          <cell r="BF1682" t="str">
            <v/>
          </cell>
          <cell r="BG1682" t="str">
            <v/>
          </cell>
          <cell r="BH1682" t="str">
            <v/>
          </cell>
          <cell r="BI1682" t="str">
            <v/>
          </cell>
          <cell r="BJ1682" t="str">
            <v/>
          </cell>
          <cell r="BK1682" t="str">
            <v/>
          </cell>
          <cell r="BL1682" t="str">
            <v/>
          </cell>
          <cell r="BM1682" t="str">
            <v/>
          </cell>
          <cell r="BN1682" t="str">
            <v/>
          </cell>
          <cell r="BO1682" t="str">
            <v/>
          </cell>
          <cell r="BP1682" t="str">
            <v/>
          </cell>
          <cell r="BQ1682" t="str">
            <v/>
          </cell>
          <cell r="BR1682" t="str">
            <v/>
          </cell>
          <cell r="BS1682" t="str">
            <v/>
          </cell>
          <cell r="BT1682" t="str">
            <v xml:space="preserve"> </v>
          </cell>
          <cell r="BU1682">
            <v>0</v>
          </cell>
        </row>
        <row r="1683">
          <cell r="BC1683" t="str">
            <v/>
          </cell>
          <cell r="BD1683" t="str">
            <v/>
          </cell>
          <cell r="BE1683" t="str">
            <v/>
          </cell>
          <cell r="BF1683" t="str">
            <v/>
          </cell>
          <cell r="BG1683" t="str">
            <v/>
          </cell>
          <cell r="BH1683" t="str">
            <v/>
          </cell>
          <cell r="BI1683" t="str">
            <v/>
          </cell>
          <cell r="BJ1683" t="str">
            <v/>
          </cell>
          <cell r="BK1683" t="str">
            <v/>
          </cell>
          <cell r="BL1683" t="str">
            <v/>
          </cell>
          <cell r="BM1683" t="str">
            <v/>
          </cell>
          <cell r="BN1683" t="str">
            <v/>
          </cell>
          <cell r="BO1683" t="str">
            <v/>
          </cell>
          <cell r="BP1683" t="str">
            <v/>
          </cell>
          <cell r="BQ1683" t="str">
            <v/>
          </cell>
          <cell r="BR1683" t="str">
            <v/>
          </cell>
          <cell r="BS1683" t="str">
            <v/>
          </cell>
          <cell r="BT1683" t="str">
            <v xml:space="preserve"> </v>
          </cell>
          <cell r="BU1683">
            <v>0</v>
          </cell>
        </row>
        <row r="1684">
          <cell r="BC1684" t="str">
            <v/>
          </cell>
          <cell r="BD1684" t="str">
            <v/>
          </cell>
          <cell r="BE1684" t="str">
            <v/>
          </cell>
          <cell r="BF1684" t="str">
            <v/>
          </cell>
          <cell r="BG1684" t="str">
            <v/>
          </cell>
          <cell r="BH1684" t="str">
            <v/>
          </cell>
          <cell r="BI1684" t="str">
            <v/>
          </cell>
          <cell r="BJ1684" t="str">
            <v/>
          </cell>
          <cell r="BK1684" t="str">
            <v/>
          </cell>
          <cell r="BL1684" t="str">
            <v/>
          </cell>
          <cell r="BM1684" t="str">
            <v/>
          </cell>
          <cell r="BN1684" t="str">
            <v/>
          </cell>
          <cell r="BO1684" t="str">
            <v/>
          </cell>
          <cell r="BP1684" t="str">
            <v/>
          </cell>
          <cell r="BQ1684" t="str">
            <v/>
          </cell>
          <cell r="BR1684" t="str">
            <v/>
          </cell>
          <cell r="BS1684" t="str">
            <v/>
          </cell>
          <cell r="BT1684" t="str">
            <v xml:space="preserve"> </v>
          </cell>
          <cell r="BU1684">
            <v>0</v>
          </cell>
        </row>
        <row r="1685">
          <cell r="BC1685" t="str">
            <v/>
          </cell>
          <cell r="BD1685" t="str">
            <v/>
          </cell>
          <cell r="BE1685" t="str">
            <v/>
          </cell>
          <cell r="BF1685" t="str">
            <v/>
          </cell>
          <cell r="BG1685" t="str">
            <v/>
          </cell>
          <cell r="BH1685" t="str">
            <v/>
          </cell>
          <cell r="BI1685" t="str">
            <v/>
          </cell>
          <cell r="BJ1685" t="str">
            <v/>
          </cell>
          <cell r="BK1685" t="str">
            <v/>
          </cell>
          <cell r="BL1685" t="str">
            <v/>
          </cell>
          <cell r="BM1685" t="str">
            <v/>
          </cell>
          <cell r="BN1685" t="str">
            <v/>
          </cell>
          <cell r="BO1685" t="str">
            <v/>
          </cell>
          <cell r="BP1685" t="str">
            <v/>
          </cell>
          <cell r="BQ1685" t="str">
            <v/>
          </cell>
          <cell r="BR1685" t="str">
            <v/>
          </cell>
          <cell r="BS1685" t="str">
            <v/>
          </cell>
          <cell r="BT1685" t="str">
            <v xml:space="preserve"> </v>
          </cell>
          <cell r="BU1685">
            <v>0</v>
          </cell>
        </row>
        <row r="1686">
          <cell r="BC1686" t="str">
            <v/>
          </cell>
          <cell r="BD1686" t="str">
            <v/>
          </cell>
          <cell r="BE1686" t="str">
            <v/>
          </cell>
          <cell r="BF1686" t="str">
            <v/>
          </cell>
          <cell r="BG1686" t="str">
            <v/>
          </cell>
          <cell r="BH1686" t="str">
            <v/>
          </cell>
          <cell r="BI1686" t="str">
            <v/>
          </cell>
          <cell r="BJ1686" t="str">
            <v/>
          </cell>
          <cell r="BK1686" t="str">
            <v/>
          </cell>
          <cell r="BL1686" t="str">
            <v/>
          </cell>
          <cell r="BM1686" t="str">
            <v/>
          </cell>
          <cell r="BN1686" t="str">
            <v/>
          </cell>
          <cell r="BO1686" t="str">
            <v/>
          </cell>
          <cell r="BP1686" t="str">
            <v/>
          </cell>
          <cell r="BQ1686" t="str">
            <v/>
          </cell>
          <cell r="BR1686" t="str">
            <v/>
          </cell>
          <cell r="BS1686" t="str">
            <v/>
          </cell>
          <cell r="BT1686" t="str">
            <v xml:space="preserve"> </v>
          </cell>
          <cell r="BU1686">
            <v>0</v>
          </cell>
        </row>
        <row r="1687">
          <cell r="BC1687" t="str">
            <v/>
          </cell>
          <cell r="BD1687" t="str">
            <v/>
          </cell>
          <cell r="BE1687" t="str">
            <v/>
          </cell>
          <cell r="BF1687" t="str">
            <v/>
          </cell>
          <cell r="BG1687" t="str">
            <v/>
          </cell>
          <cell r="BH1687" t="str">
            <v/>
          </cell>
          <cell r="BI1687" t="str">
            <v/>
          </cell>
          <cell r="BJ1687" t="str">
            <v/>
          </cell>
          <cell r="BK1687" t="str">
            <v/>
          </cell>
          <cell r="BL1687" t="str">
            <v/>
          </cell>
          <cell r="BM1687" t="str">
            <v/>
          </cell>
          <cell r="BN1687" t="str">
            <v/>
          </cell>
          <cell r="BO1687" t="str">
            <v/>
          </cell>
          <cell r="BP1687" t="str">
            <v/>
          </cell>
          <cell r="BQ1687" t="str">
            <v/>
          </cell>
          <cell r="BR1687" t="str">
            <v/>
          </cell>
          <cell r="BS1687" t="str">
            <v/>
          </cell>
          <cell r="BT1687" t="str">
            <v xml:space="preserve"> </v>
          </cell>
          <cell r="BU1687">
            <v>0</v>
          </cell>
        </row>
        <row r="1688">
          <cell r="BC1688" t="str">
            <v/>
          </cell>
          <cell r="BD1688" t="str">
            <v/>
          </cell>
          <cell r="BE1688" t="str">
            <v/>
          </cell>
          <cell r="BF1688" t="str">
            <v/>
          </cell>
          <cell r="BG1688" t="str">
            <v/>
          </cell>
          <cell r="BH1688" t="str">
            <v/>
          </cell>
          <cell r="BI1688" t="str">
            <v/>
          </cell>
          <cell r="BJ1688" t="str">
            <v/>
          </cell>
          <cell r="BK1688" t="str">
            <v/>
          </cell>
          <cell r="BL1688" t="str">
            <v/>
          </cell>
          <cell r="BM1688" t="str">
            <v/>
          </cell>
          <cell r="BN1688" t="str">
            <v/>
          </cell>
          <cell r="BO1688" t="str">
            <v/>
          </cell>
          <cell r="BP1688" t="str">
            <v/>
          </cell>
          <cell r="BQ1688" t="str">
            <v/>
          </cell>
          <cell r="BR1688" t="str">
            <v/>
          </cell>
          <cell r="BS1688" t="str">
            <v/>
          </cell>
          <cell r="BT1688" t="str">
            <v xml:space="preserve"> </v>
          </cell>
          <cell r="BU1688">
            <v>0</v>
          </cell>
        </row>
        <row r="1689">
          <cell r="BC1689" t="str">
            <v/>
          </cell>
          <cell r="BD1689" t="str">
            <v/>
          </cell>
          <cell r="BE1689" t="str">
            <v/>
          </cell>
          <cell r="BF1689" t="str">
            <v/>
          </cell>
          <cell r="BG1689" t="str">
            <v/>
          </cell>
          <cell r="BH1689" t="str">
            <v/>
          </cell>
          <cell r="BI1689" t="str">
            <v/>
          </cell>
          <cell r="BJ1689" t="str">
            <v/>
          </cell>
          <cell r="BK1689" t="str">
            <v/>
          </cell>
          <cell r="BL1689" t="str">
            <v/>
          </cell>
          <cell r="BM1689" t="str">
            <v/>
          </cell>
          <cell r="BN1689" t="str">
            <v/>
          </cell>
          <cell r="BO1689" t="str">
            <v/>
          </cell>
          <cell r="BP1689" t="str">
            <v/>
          </cell>
          <cell r="BQ1689" t="str">
            <v/>
          </cell>
          <cell r="BR1689" t="str">
            <v/>
          </cell>
          <cell r="BS1689" t="str">
            <v/>
          </cell>
          <cell r="BT1689" t="str">
            <v xml:space="preserve"> </v>
          </cell>
          <cell r="BU1689">
            <v>0</v>
          </cell>
        </row>
        <row r="1690">
          <cell r="BC1690" t="str">
            <v/>
          </cell>
          <cell r="BD1690" t="str">
            <v/>
          </cell>
          <cell r="BE1690" t="str">
            <v/>
          </cell>
          <cell r="BF1690" t="str">
            <v/>
          </cell>
          <cell r="BG1690" t="str">
            <v/>
          </cell>
          <cell r="BH1690" t="str">
            <v/>
          </cell>
          <cell r="BI1690" t="str">
            <v/>
          </cell>
          <cell r="BJ1690" t="str">
            <v/>
          </cell>
          <cell r="BK1690" t="str">
            <v/>
          </cell>
          <cell r="BL1690" t="str">
            <v/>
          </cell>
          <cell r="BM1690" t="str">
            <v/>
          </cell>
          <cell r="BN1690" t="str">
            <v/>
          </cell>
          <cell r="BO1690" t="str">
            <v/>
          </cell>
          <cell r="BP1690" t="str">
            <v/>
          </cell>
          <cell r="BQ1690" t="str">
            <v/>
          </cell>
          <cell r="BR1690" t="str">
            <v/>
          </cell>
          <cell r="BS1690" t="str">
            <v/>
          </cell>
          <cell r="BT1690" t="str">
            <v xml:space="preserve"> </v>
          </cell>
          <cell r="BU1690">
            <v>0</v>
          </cell>
        </row>
        <row r="1691">
          <cell r="BC1691" t="str">
            <v/>
          </cell>
          <cell r="BD1691" t="str">
            <v/>
          </cell>
          <cell r="BE1691" t="str">
            <v/>
          </cell>
          <cell r="BF1691" t="str">
            <v/>
          </cell>
          <cell r="BG1691" t="str">
            <v/>
          </cell>
          <cell r="BH1691" t="str">
            <v/>
          </cell>
          <cell r="BI1691" t="str">
            <v/>
          </cell>
          <cell r="BJ1691" t="str">
            <v/>
          </cell>
          <cell r="BK1691" t="str">
            <v/>
          </cell>
          <cell r="BL1691" t="str">
            <v/>
          </cell>
          <cell r="BM1691" t="str">
            <v/>
          </cell>
          <cell r="BN1691" t="str">
            <v/>
          </cell>
          <cell r="BO1691" t="str">
            <v/>
          </cell>
          <cell r="BP1691" t="str">
            <v/>
          </cell>
          <cell r="BQ1691" t="str">
            <v/>
          </cell>
          <cell r="BR1691" t="str">
            <v/>
          </cell>
          <cell r="BS1691" t="str">
            <v/>
          </cell>
          <cell r="BT1691" t="str">
            <v xml:space="preserve"> </v>
          </cell>
          <cell r="BU1691">
            <v>0</v>
          </cell>
        </row>
        <row r="1692">
          <cell r="BC1692" t="str">
            <v/>
          </cell>
          <cell r="BD1692" t="str">
            <v/>
          </cell>
          <cell r="BE1692" t="str">
            <v/>
          </cell>
          <cell r="BF1692" t="str">
            <v/>
          </cell>
          <cell r="BG1692" t="str">
            <v/>
          </cell>
          <cell r="BH1692" t="str">
            <v/>
          </cell>
          <cell r="BI1692" t="str">
            <v/>
          </cell>
          <cell r="BJ1692" t="str">
            <v/>
          </cell>
          <cell r="BK1692" t="str">
            <v/>
          </cell>
          <cell r="BL1692" t="str">
            <v/>
          </cell>
          <cell r="BM1692" t="str">
            <v/>
          </cell>
          <cell r="BN1692" t="str">
            <v/>
          </cell>
          <cell r="BO1692" t="str">
            <v/>
          </cell>
          <cell r="BP1692" t="str">
            <v/>
          </cell>
          <cell r="BQ1692" t="str">
            <v/>
          </cell>
          <cell r="BR1692" t="str">
            <v/>
          </cell>
          <cell r="BS1692" t="str">
            <v/>
          </cell>
          <cell r="BT1692" t="str">
            <v xml:space="preserve"> </v>
          </cell>
          <cell r="BU1692">
            <v>0</v>
          </cell>
        </row>
        <row r="1693">
          <cell r="BC1693" t="str">
            <v/>
          </cell>
          <cell r="BD1693" t="str">
            <v/>
          </cell>
          <cell r="BE1693" t="str">
            <v/>
          </cell>
          <cell r="BF1693" t="str">
            <v/>
          </cell>
          <cell r="BG1693" t="str">
            <v/>
          </cell>
          <cell r="BH1693" t="str">
            <v/>
          </cell>
          <cell r="BI1693" t="str">
            <v/>
          </cell>
          <cell r="BJ1693" t="str">
            <v/>
          </cell>
          <cell r="BK1693" t="str">
            <v/>
          </cell>
          <cell r="BL1693" t="str">
            <v/>
          </cell>
          <cell r="BM1693" t="str">
            <v/>
          </cell>
          <cell r="BN1693" t="str">
            <v/>
          </cell>
          <cell r="BO1693" t="str">
            <v/>
          </cell>
          <cell r="BP1693" t="str">
            <v/>
          </cell>
          <cell r="BQ1693" t="str">
            <v/>
          </cell>
          <cell r="BR1693" t="str">
            <v/>
          </cell>
          <cell r="BS1693" t="str">
            <v/>
          </cell>
          <cell r="BT1693" t="str">
            <v xml:space="preserve"> </v>
          </cell>
          <cell r="BU1693">
            <v>0</v>
          </cell>
        </row>
        <row r="1694">
          <cell r="BC1694" t="str">
            <v/>
          </cell>
          <cell r="BD1694" t="str">
            <v/>
          </cell>
          <cell r="BE1694" t="str">
            <v/>
          </cell>
          <cell r="BF1694" t="str">
            <v/>
          </cell>
          <cell r="BG1694" t="str">
            <v/>
          </cell>
          <cell r="BH1694" t="str">
            <v/>
          </cell>
          <cell r="BI1694" t="str">
            <v/>
          </cell>
          <cell r="BJ1694" t="str">
            <v/>
          </cell>
          <cell r="BK1694" t="str">
            <v/>
          </cell>
          <cell r="BL1694" t="str">
            <v/>
          </cell>
          <cell r="BM1694" t="str">
            <v/>
          </cell>
          <cell r="BN1694" t="str">
            <v/>
          </cell>
          <cell r="BO1694" t="str">
            <v/>
          </cell>
          <cell r="BP1694" t="str">
            <v/>
          </cell>
          <cell r="BQ1694" t="str">
            <v/>
          </cell>
          <cell r="BR1694" t="str">
            <v/>
          </cell>
          <cell r="BS1694" t="str">
            <v/>
          </cell>
          <cell r="BT1694" t="str">
            <v xml:space="preserve"> </v>
          </cell>
          <cell r="BU1694">
            <v>0</v>
          </cell>
        </row>
        <row r="1695">
          <cell r="BC1695" t="str">
            <v/>
          </cell>
          <cell r="BD1695" t="str">
            <v/>
          </cell>
          <cell r="BE1695" t="str">
            <v/>
          </cell>
          <cell r="BF1695" t="str">
            <v/>
          </cell>
          <cell r="BG1695" t="str">
            <v/>
          </cell>
          <cell r="BH1695" t="str">
            <v/>
          </cell>
          <cell r="BI1695" t="str">
            <v/>
          </cell>
          <cell r="BJ1695" t="str">
            <v/>
          </cell>
          <cell r="BK1695" t="str">
            <v/>
          </cell>
          <cell r="BL1695" t="str">
            <v/>
          </cell>
          <cell r="BM1695" t="str">
            <v/>
          </cell>
          <cell r="BN1695" t="str">
            <v/>
          </cell>
          <cell r="BO1695" t="str">
            <v/>
          </cell>
          <cell r="BP1695" t="str">
            <v/>
          </cell>
          <cell r="BQ1695" t="str">
            <v/>
          </cell>
          <cell r="BR1695" t="str">
            <v/>
          </cell>
          <cell r="BS1695" t="str">
            <v/>
          </cell>
          <cell r="BT1695" t="str">
            <v xml:space="preserve"> </v>
          </cell>
          <cell r="BU1695">
            <v>0</v>
          </cell>
        </row>
        <row r="1696">
          <cell r="BC1696" t="str">
            <v/>
          </cell>
          <cell r="BD1696" t="str">
            <v/>
          </cell>
          <cell r="BE1696" t="str">
            <v/>
          </cell>
          <cell r="BF1696" t="str">
            <v/>
          </cell>
          <cell r="BG1696" t="str">
            <v/>
          </cell>
          <cell r="BH1696" t="str">
            <v/>
          </cell>
          <cell r="BI1696" t="str">
            <v/>
          </cell>
          <cell r="BJ1696" t="str">
            <v/>
          </cell>
          <cell r="BK1696" t="str">
            <v/>
          </cell>
          <cell r="BL1696" t="str">
            <v/>
          </cell>
          <cell r="BM1696" t="str">
            <v/>
          </cell>
          <cell r="BN1696" t="str">
            <v/>
          </cell>
          <cell r="BO1696" t="str">
            <v/>
          </cell>
          <cell r="BP1696" t="str">
            <v/>
          </cell>
          <cell r="BQ1696" t="str">
            <v/>
          </cell>
          <cell r="BR1696" t="str">
            <v/>
          </cell>
          <cell r="BS1696" t="str">
            <v/>
          </cell>
          <cell r="BT1696" t="str">
            <v xml:space="preserve"> </v>
          </cell>
          <cell r="BU1696">
            <v>0</v>
          </cell>
        </row>
        <row r="1697">
          <cell r="BC1697" t="str">
            <v/>
          </cell>
          <cell r="BD1697" t="str">
            <v/>
          </cell>
          <cell r="BE1697" t="str">
            <v/>
          </cell>
          <cell r="BF1697" t="str">
            <v/>
          </cell>
          <cell r="BG1697" t="str">
            <v/>
          </cell>
          <cell r="BH1697" t="str">
            <v/>
          </cell>
          <cell r="BI1697" t="str">
            <v/>
          </cell>
          <cell r="BJ1697" t="str">
            <v/>
          </cell>
          <cell r="BK1697" t="str">
            <v/>
          </cell>
          <cell r="BL1697" t="str">
            <v/>
          </cell>
          <cell r="BM1697" t="str">
            <v/>
          </cell>
          <cell r="BN1697" t="str">
            <v/>
          </cell>
          <cell r="BO1697" t="str">
            <v/>
          </cell>
          <cell r="BP1697" t="str">
            <v/>
          </cell>
          <cell r="BQ1697" t="str">
            <v/>
          </cell>
          <cell r="BR1697" t="str">
            <v/>
          </cell>
          <cell r="BS1697" t="str">
            <v/>
          </cell>
          <cell r="BT1697" t="str">
            <v xml:space="preserve"> </v>
          </cell>
          <cell r="BU1697">
            <v>0</v>
          </cell>
        </row>
        <row r="1698">
          <cell r="BC1698" t="str">
            <v/>
          </cell>
          <cell r="BD1698" t="str">
            <v/>
          </cell>
          <cell r="BE1698" t="str">
            <v/>
          </cell>
          <cell r="BF1698" t="str">
            <v/>
          </cell>
          <cell r="BG1698" t="str">
            <v/>
          </cell>
          <cell r="BH1698" t="str">
            <v/>
          </cell>
          <cell r="BI1698" t="str">
            <v/>
          </cell>
          <cell r="BJ1698" t="str">
            <v/>
          </cell>
          <cell r="BK1698" t="str">
            <v/>
          </cell>
          <cell r="BL1698" t="str">
            <v/>
          </cell>
          <cell r="BM1698" t="str">
            <v/>
          </cell>
          <cell r="BN1698" t="str">
            <v/>
          </cell>
          <cell r="BO1698" t="str">
            <v/>
          </cell>
          <cell r="BP1698" t="str">
            <v/>
          </cell>
          <cell r="BQ1698" t="str">
            <v/>
          </cell>
          <cell r="BR1698" t="str">
            <v/>
          </cell>
          <cell r="BS1698" t="str">
            <v/>
          </cell>
          <cell r="BT1698" t="str">
            <v xml:space="preserve"> </v>
          </cell>
          <cell r="BU1698">
            <v>0</v>
          </cell>
        </row>
        <row r="1699">
          <cell r="BC1699" t="str">
            <v/>
          </cell>
          <cell r="BD1699" t="str">
            <v/>
          </cell>
          <cell r="BE1699" t="str">
            <v/>
          </cell>
          <cell r="BF1699" t="str">
            <v/>
          </cell>
          <cell r="BG1699" t="str">
            <v/>
          </cell>
          <cell r="BH1699" t="str">
            <v/>
          </cell>
          <cell r="BI1699" t="str">
            <v/>
          </cell>
          <cell r="BJ1699" t="str">
            <v/>
          </cell>
          <cell r="BK1699" t="str">
            <v/>
          </cell>
          <cell r="BL1699" t="str">
            <v/>
          </cell>
          <cell r="BM1699" t="str">
            <v/>
          </cell>
          <cell r="BN1699" t="str">
            <v/>
          </cell>
          <cell r="BO1699" t="str">
            <v/>
          </cell>
          <cell r="BP1699" t="str">
            <v/>
          </cell>
          <cell r="BQ1699" t="str">
            <v/>
          </cell>
          <cell r="BR1699" t="str">
            <v/>
          </cell>
          <cell r="BS1699" t="str">
            <v/>
          </cell>
          <cell r="BT1699" t="str">
            <v xml:space="preserve"> </v>
          </cell>
          <cell r="BU1699">
            <v>0</v>
          </cell>
        </row>
        <row r="1700">
          <cell r="BC1700" t="str">
            <v/>
          </cell>
          <cell r="BD1700" t="str">
            <v/>
          </cell>
          <cell r="BE1700" t="str">
            <v/>
          </cell>
          <cell r="BF1700" t="str">
            <v/>
          </cell>
          <cell r="BG1700" t="str">
            <v/>
          </cell>
          <cell r="BH1700" t="str">
            <v/>
          </cell>
          <cell r="BI1700" t="str">
            <v/>
          </cell>
          <cell r="BJ1700" t="str">
            <v/>
          </cell>
          <cell r="BK1700" t="str">
            <v/>
          </cell>
          <cell r="BL1700" t="str">
            <v/>
          </cell>
          <cell r="BM1700" t="str">
            <v/>
          </cell>
          <cell r="BN1700" t="str">
            <v/>
          </cell>
          <cell r="BO1700" t="str">
            <v/>
          </cell>
          <cell r="BP1700" t="str">
            <v/>
          </cell>
          <cell r="BQ1700" t="str">
            <v/>
          </cell>
          <cell r="BR1700" t="str">
            <v/>
          </cell>
          <cell r="BS1700" t="str">
            <v/>
          </cell>
          <cell r="BT1700" t="str">
            <v xml:space="preserve"> </v>
          </cell>
          <cell r="BU1700">
            <v>0</v>
          </cell>
        </row>
        <row r="1701">
          <cell r="BC1701" t="str">
            <v/>
          </cell>
          <cell r="BD1701" t="str">
            <v/>
          </cell>
          <cell r="BE1701" t="str">
            <v/>
          </cell>
          <cell r="BF1701" t="str">
            <v/>
          </cell>
          <cell r="BG1701" t="str">
            <v/>
          </cell>
          <cell r="BH1701" t="str">
            <v/>
          </cell>
          <cell r="BI1701" t="str">
            <v/>
          </cell>
          <cell r="BJ1701" t="str">
            <v/>
          </cell>
          <cell r="BK1701" t="str">
            <v/>
          </cell>
          <cell r="BL1701" t="str">
            <v/>
          </cell>
          <cell r="BM1701" t="str">
            <v/>
          </cell>
          <cell r="BN1701" t="str">
            <v/>
          </cell>
          <cell r="BO1701" t="str">
            <v/>
          </cell>
          <cell r="BP1701" t="str">
            <v/>
          </cell>
          <cell r="BQ1701" t="str">
            <v/>
          </cell>
          <cell r="BR1701" t="str">
            <v/>
          </cell>
          <cell r="BS1701" t="str">
            <v/>
          </cell>
          <cell r="BT1701" t="str">
            <v xml:space="preserve"> </v>
          </cell>
          <cell r="BU1701">
            <v>0</v>
          </cell>
        </row>
        <row r="1702">
          <cell r="BC1702" t="str">
            <v/>
          </cell>
          <cell r="BD1702" t="str">
            <v/>
          </cell>
          <cell r="BE1702" t="str">
            <v/>
          </cell>
          <cell r="BF1702" t="str">
            <v/>
          </cell>
          <cell r="BG1702" t="str">
            <v/>
          </cell>
          <cell r="BH1702" t="str">
            <v/>
          </cell>
          <cell r="BI1702" t="str">
            <v/>
          </cell>
          <cell r="BJ1702" t="str">
            <v/>
          </cell>
          <cell r="BK1702" t="str">
            <v/>
          </cell>
          <cell r="BL1702" t="str">
            <v/>
          </cell>
          <cell r="BM1702" t="str">
            <v/>
          </cell>
          <cell r="BN1702" t="str">
            <v/>
          </cell>
          <cell r="BO1702" t="str">
            <v/>
          </cell>
          <cell r="BP1702" t="str">
            <v/>
          </cell>
          <cell r="BQ1702" t="str">
            <v/>
          </cell>
          <cell r="BR1702" t="str">
            <v/>
          </cell>
          <cell r="BS1702" t="str">
            <v/>
          </cell>
          <cell r="BT1702" t="str">
            <v xml:space="preserve"> </v>
          </cell>
          <cell r="BU1702">
            <v>0</v>
          </cell>
        </row>
        <row r="1703">
          <cell r="BC1703" t="str">
            <v/>
          </cell>
          <cell r="BD1703" t="str">
            <v/>
          </cell>
          <cell r="BE1703" t="str">
            <v/>
          </cell>
          <cell r="BF1703" t="str">
            <v/>
          </cell>
          <cell r="BG1703" t="str">
            <v/>
          </cell>
          <cell r="BH1703" t="str">
            <v/>
          </cell>
          <cell r="BI1703" t="str">
            <v/>
          </cell>
          <cell r="BJ1703" t="str">
            <v/>
          </cell>
          <cell r="BK1703" t="str">
            <v/>
          </cell>
          <cell r="BL1703" t="str">
            <v/>
          </cell>
          <cell r="BM1703" t="str">
            <v/>
          </cell>
          <cell r="BN1703" t="str">
            <v/>
          </cell>
          <cell r="BO1703" t="str">
            <v/>
          </cell>
          <cell r="BP1703" t="str">
            <v/>
          </cell>
          <cell r="BQ1703" t="str">
            <v/>
          </cell>
          <cell r="BR1703" t="str">
            <v/>
          </cell>
          <cell r="BS1703" t="str">
            <v/>
          </cell>
          <cell r="BT1703" t="str">
            <v xml:space="preserve"> </v>
          </cell>
          <cell r="BU1703">
            <v>0</v>
          </cell>
        </row>
        <row r="1704">
          <cell r="BC1704" t="str">
            <v/>
          </cell>
          <cell r="BD1704" t="str">
            <v/>
          </cell>
          <cell r="BE1704" t="str">
            <v/>
          </cell>
          <cell r="BF1704" t="str">
            <v/>
          </cell>
          <cell r="BG1704" t="str">
            <v/>
          </cell>
          <cell r="BH1704" t="str">
            <v/>
          </cell>
          <cell r="BI1704" t="str">
            <v/>
          </cell>
          <cell r="BJ1704" t="str">
            <v/>
          </cell>
          <cell r="BK1704" t="str">
            <v/>
          </cell>
          <cell r="BL1704" t="str">
            <v/>
          </cell>
          <cell r="BM1704" t="str">
            <v/>
          </cell>
          <cell r="BN1704" t="str">
            <v/>
          </cell>
          <cell r="BO1704" t="str">
            <v/>
          </cell>
          <cell r="BP1704" t="str">
            <v/>
          </cell>
          <cell r="BQ1704" t="str">
            <v/>
          </cell>
          <cell r="BR1704" t="str">
            <v/>
          </cell>
          <cell r="BS1704" t="str">
            <v/>
          </cell>
          <cell r="BT1704" t="str">
            <v xml:space="preserve"> </v>
          </cell>
          <cell r="BU1704">
            <v>0</v>
          </cell>
        </row>
        <row r="1705">
          <cell r="BC1705" t="str">
            <v/>
          </cell>
          <cell r="BD1705" t="str">
            <v/>
          </cell>
          <cell r="BE1705" t="str">
            <v/>
          </cell>
          <cell r="BF1705" t="str">
            <v/>
          </cell>
          <cell r="BG1705" t="str">
            <v/>
          </cell>
          <cell r="BH1705" t="str">
            <v/>
          </cell>
          <cell r="BI1705" t="str">
            <v/>
          </cell>
          <cell r="BJ1705" t="str">
            <v/>
          </cell>
          <cell r="BK1705" t="str">
            <v/>
          </cell>
          <cell r="BL1705" t="str">
            <v/>
          </cell>
          <cell r="BM1705" t="str">
            <v/>
          </cell>
          <cell r="BN1705" t="str">
            <v/>
          </cell>
          <cell r="BO1705" t="str">
            <v/>
          </cell>
          <cell r="BP1705" t="str">
            <v/>
          </cell>
          <cell r="BQ1705" t="str">
            <v/>
          </cell>
          <cell r="BR1705" t="str">
            <v/>
          </cell>
          <cell r="BS1705" t="str">
            <v/>
          </cell>
          <cell r="BT1705" t="str">
            <v xml:space="preserve"> </v>
          </cell>
          <cell r="BU1705">
            <v>0</v>
          </cell>
        </row>
        <row r="1706">
          <cell r="BC1706" t="str">
            <v/>
          </cell>
          <cell r="BD1706" t="str">
            <v/>
          </cell>
          <cell r="BE1706" t="str">
            <v/>
          </cell>
          <cell r="BF1706" t="str">
            <v/>
          </cell>
          <cell r="BG1706" t="str">
            <v/>
          </cell>
          <cell r="BH1706" t="str">
            <v/>
          </cell>
          <cell r="BI1706" t="str">
            <v/>
          </cell>
          <cell r="BJ1706" t="str">
            <v/>
          </cell>
          <cell r="BK1706" t="str">
            <v/>
          </cell>
          <cell r="BL1706" t="str">
            <v/>
          </cell>
          <cell r="BM1706" t="str">
            <v/>
          </cell>
          <cell r="BN1706" t="str">
            <v/>
          </cell>
          <cell r="BO1706" t="str">
            <v/>
          </cell>
          <cell r="BP1706" t="str">
            <v/>
          </cell>
          <cell r="BQ1706" t="str">
            <v/>
          </cell>
          <cell r="BR1706" t="str">
            <v/>
          </cell>
          <cell r="BS1706" t="str">
            <v/>
          </cell>
          <cell r="BT1706" t="str">
            <v xml:space="preserve"> </v>
          </cell>
          <cell r="BU1706">
            <v>0</v>
          </cell>
        </row>
        <row r="1707">
          <cell r="BC1707" t="str">
            <v/>
          </cell>
          <cell r="BD1707" t="str">
            <v/>
          </cell>
          <cell r="BE1707" t="str">
            <v/>
          </cell>
          <cell r="BF1707" t="str">
            <v/>
          </cell>
          <cell r="BG1707" t="str">
            <v/>
          </cell>
          <cell r="BH1707" t="str">
            <v/>
          </cell>
          <cell r="BI1707" t="str">
            <v/>
          </cell>
          <cell r="BJ1707" t="str">
            <v/>
          </cell>
          <cell r="BK1707" t="str">
            <v/>
          </cell>
          <cell r="BL1707" t="str">
            <v/>
          </cell>
          <cell r="BM1707" t="str">
            <v/>
          </cell>
          <cell r="BN1707" t="str">
            <v/>
          </cell>
          <cell r="BO1707" t="str">
            <v/>
          </cell>
          <cell r="BP1707" t="str">
            <v/>
          </cell>
          <cell r="BQ1707" t="str">
            <v/>
          </cell>
          <cell r="BR1707" t="str">
            <v/>
          </cell>
          <cell r="BS1707" t="str">
            <v/>
          </cell>
          <cell r="BT1707" t="str">
            <v xml:space="preserve"> </v>
          </cell>
          <cell r="BU1707">
            <v>0</v>
          </cell>
        </row>
        <row r="1708">
          <cell r="BC1708" t="str">
            <v/>
          </cell>
          <cell r="BD1708" t="str">
            <v/>
          </cell>
          <cell r="BE1708" t="str">
            <v/>
          </cell>
          <cell r="BF1708" t="str">
            <v/>
          </cell>
          <cell r="BG1708" t="str">
            <v/>
          </cell>
          <cell r="BH1708" t="str">
            <v/>
          </cell>
          <cell r="BI1708" t="str">
            <v/>
          </cell>
          <cell r="BJ1708" t="str">
            <v/>
          </cell>
          <cell r="BK1708" t="str">
            <v/>
          </cell>
          <cell r="BL1708" t="str">
            <v/>
          </cell>
          <cell r="BM1708" t="str">
            <v/>
          </cell>
          <cell r="BN1708" t="str">
            <v/>
          </cell>
          <cell r="BO1708" t="str">
            <v/>
          </cell>
          <cell r="BP1708" t="str">
            <v/>
          </cell>
          <cell r="BQ1708" t="str">
            <v/>
          </cell>
          <cell r="BR1708" t="str">
            <v/>
          </cell>
          <cell r="BS1708" t="str">
            <v/>
          </cell>
          <cell r="BT1708" t="str">
            <v xml:space="preserve"> </v>
          </cell>
          <cell r="BU1708">
            <v>0</v>
          </cell>
        </row>
        <row r="1709">
          <cell r="BC1709" t="str">
            <v/>
          </cell>
          <cell r="BD1709" t="str">
            <v/>
          </cell>
          <cell r="BE1709" t="str">
            <v/>
          </cell>
          <cell r="BF1709" t="str">
            <v/>
          </cell>
          <cell r="BG1709" t="str">
            <v/>
          </cell>
          <cell r="BH1709" t="str">
            <v/>
          </cell>
          <cell r="BI1709" t="str">
            <v/>
          </cell>
          <cell r="BJ1709" t="str">
            <v/>
          </cell>
          <cell r="BK1709" t="str">
            <v/>
          </cell>
          <cell r="BL1709" t="str">
            <v/>
          </cell>
          <cell r="BM1709" t="str">
            <v/>
          </cell>
          <cell r="BN1709" t="str">
            <v/>
          </cell>
          <cell r="BO1709" t="str">
            <v/>
          </cell>
          <cell r="BP1709" t="str">
            <v/>
          </cell>
          <cell r="BQ1709" t="str">
            <v/>
          </cell>
          <cell r="BR1709" t="str">
            <v/>
          </cell>
          <cell r="BS1709" t="str">
            <v/>
          </cell>
          <cell r="BT1709" t="str">
            <v xml:space="preserve"> </v>
          </cell>
          <cell r="BU1709">
            <v>0</v>
          </cell>
        </row>
        <row r="1710">
          <cell r="BC1710" t="str">
            <v/>
          </cell>
          <cell r="BD1710" t="str">
            <v/>
          </cell>
          <cell r="BE1710" t="str">
            <v/>
          </cell>
          <cell r="BF1710" t="str">
            <v/>
          </cell>
          <cell r="BG1710" t="str">
            <v/>
          </cell>
          <cell r="BH1710" t="str">
            <v/>
          </cell>
          <cell r="BI1710" t="str">
            <v/>
          </cell>
          <cell r="BJ1710" t="str">
            <v/>
          </cell>
          <cell r="BK1710" t="str">
            <v/>
          </cell>
          <cell r="BL1710" t="str">
            <v/>
          </cell>
          <cell r="BM1710" t="str">
            <v/>
          </cell>
          <cell r="BN1710" t="str">
            <v/>
          </cell>
          <cell r="BO1710" t="str">
            <v/>
          </cell>
          <cell r="BP1710" t="str">
            <v/>
          </cell>
          <cell r="BQ1710" t="str">
            <v/>
          </cell>
          <cell r="BR1710" t="str">
            <v/>
          </cell>
          <cell r="BS1710" t="str">
            <v/>
          </cell>
          <cell r="BT1710" t="str">
            <v xml:space="preserve"> </v>
          </cell>
          <cell r="BU1710">
            <v>0</v>
          </cell>
        </row>
        <row r="1711">
          <cell r="BC1711" t="str">
            <v/>
          </cell>
          <cell r="BD1711" t="str">
            <v/>
          </cell>
          <cell r="BE1711" t="str">
            <v/>
          </cell>
          <cell r="BF1711" t="str">
            <v/>
          </cell>
          <cell r="BG1711" t="str">
            <v/>
          </cell>
          <cell r="BH1711" t="str">
            <v/>
          </cell>
          <cell r="BI1711" t="str">
            <v/>
          </cell>
          <cell r="BJ1711" t="str">
            <v/>
          </cell>
          <cell r="BK1711" t="str">
            <v/>
          </cell>
          <cell r="BL1711" t="str">
            <v/>
          </cell>
          <cell r="BM1711" t="str">
            <v/>
          </cell>
          <cell r="BN1711" t="str">
            <v/>
          </cell>
          <cell r="BO1711" t="str">
            <v/>
          </cell>
          <cell r="BP1711" t="str">
            <v/>
          </cell>
          <cell r="BQ1711" t="str">
            <v/>
          </cell>
          <cell r="BR1711" t="str">
            <v/>
          </cell>
          <cell r="BS1711" t="str">
            <v/>
          </cell>
          <cell r="BT1711" t="str">
            <v xml:space="preserve"> </v>
          </cell>
          <cell r="BU1711">
            <v>0</v>
          </cell>
        </row>
        <row r="1712">
          <cell r="BC1712" t="str">
            <v/>
          </cell>
          <cell r="BD1712" t="str">
            <v/>
          </cell>
          <cell r="BE1712" t="str">
            <v/>
          </cell>
          <cell r="BF1712" t="str">
            <v/>
          </cell>
          <cell r="BG1712" t="str">
            <v/>
          </cell>
          <cell r="BH1712" t="str">
            <v/>
          </cell>
          <cell r="BI1712" t="str">
            <v/>
          </cell>
          <cell r="BJ1712" t="str">
            <v/>
          </cell>
          <cell r="BK1712" t="str">
            <v/>
          </cell>
          <cell r="BL1712" t="str">
            <v/>
          </cell>
          <cell r="BM1712" t="str">
            <v/>
          </cell>
          <cell r="BN1712" t="str">
            <v/>
          </cell>
          <cell r="BO1712" t="str">
            <v/>
          </cell>
          <cell r="BP1712" t="str">
            <v/>
          </cell>
          <cell r="BQ1712" t="str">
            <v/>
          </cell>
          <cell r="BR1712" t="str">
            <v/>
          </cell>
          <cell r="BS1712" t="str">
            <v/>
          </cell>
          <cell r="BT1712" t="str">
            <v xml:space="preserve"> </v>
          </cell>
          <cell r="BU1712">
            <v>0</v>
          </cell>
        </row>
        <row r="1713">
          <cell r="BC1713" t="str">
            <v/>
          </cell>
          <cell r="BD1713" t="str">
            <v/>
          </cell>
          <cell r="BE1713" t="str">
            <v/>
          </cell>
          <cell r="BF1713" t="str">
            <v/>
          </cell>
          <cell r="BG1713" t="str">
            <v/>
          </cell>
          <cell r="BH1713" t="str">
            <v/>
          </cell>
          <cell r="BI1713" t="str">
            <v/>
          </cell>
          <cell r="BJ1713" t="str">
            <v/>
          </cell>
          <cell r="BK1713" t="str">
            <v/>
          </cell>
          <cell r="BL1713" t="str">
            <v/>
          </cell>
          <cell r="BM1713" t="str">
            <v/>
          </cell>
          <cell r="BN1713" t="str">
            <v/>
          </cell>
          <cell r="BO1713" t="str">
            <v/>
          </cell>
          <cell r="BP1713" t="str">
            <v/>
          </cell>
          <cell r="BQ1713" t="str">
            <v/>
          </cell>
          <cell r="BR1713" t="str">
            <v/>
          </cell>
          <cell r="BS1713" t="str">
            <v/>
          </cell>
          <cell r="BT1713" t="str">
            <v xml:space="preserve"> </v>
          </cell>
          <cell r="BU1713">
            <v>0</v>
          </cell>
        </row>
        <row r="1714">
          <cell r="BC1714" t="str">
            <v/>
          </cell>
          <cell r="BD1714" t="str">
            <v/>
          </cell>
          <cell r="BE1714" t="str">
            <v/>
          </cell>
          <cell r="BF1714" t="str">
            <v/>
          </cell>
          <cell r="BG1714" t="str">
            <v/>
          </cell>
          <cell r="BH1714" t="str">
            <v/>
          </cell>
          <cell r="BI1714" t="str">
            <v/>
          </cell>
          <cell r="BJ1714" t="str">
            <v/>
          </cell>
          <cell r="BK1714" t="str">
            <v/>
          </cell>
          <cell r="BL1714" t="str">
            <v/>
          </cell>
          <cell r="BM1714" t="str">
            <v/>
          </cell>
          <cell r="BN1714" t="str">
            <v/>
          </cell>
          <cell r="BO1714" t="str">
            <v/>
          </cell>
          <cell r="BP1714" t="str">
            <v/>
          </cell>
          <cell r="BQ1714" t="str">
            <v/>
          </cell>
          <cell r="BR1714" t="str">
            <v/>
          </cell>
          <cell r="BS1714" t="str">
            <v/>
          </cell>
          <cell r="BT1714" t="str">
            <v xml:space="preserve"> </v>
          </cell>
          <cell r="BU1714">
            <v>0</v>
          </cell>
        </row>
        <row r="1715">
          <cell r="BC1715" t="str">
            <v/>
          </cell>
          <cell r="BD1715" t="str">
            <v/>
          </cell>
          <cell r="BE1715" t="str">
            <v/>
          </cell>
          <cell r="BF1715" t="str">
            <v/>
          </cell>
          <cell r="BG1715" t="str">
            <v/>
          </cell>
          <cell r="BH1715" t="str">
            <v/>
          </cell>
          <cell r="BI1715" t="str">
            <v/>
          </cell>
          <cell r="BJ1715" t="str">
            <v/>
          </cell>
          <cell r="BK1715" t="str">
            <v/>
          </cell>
          <cell r="BL1715" t="str">
            <v/>
          </cell>
          <cell r="BM1715" t="str">
            <v/>
          </cell>
          <cell r="BN1715" t="str">
            <v/>
          </cell>
          <cell r="BO1715" t="str">
            <v/>
          </cell>
          <cell r="BP1715" t="str">
            <v/>
          </cell>
          <cell r="BQ1715" t="str">
            <v/>
          </cell>
          <cell r="BR1715" t="str">
            <v/>
          </cell>
          <cell r="BS1715" t="str">
            <v/>
          </cell>
          <cell r="BT1715" t="str">
            <v xml:space="preserve"> </v>
          </cell>
          <cell r="BU1715">
            <v>0</v>
          </cell>
        </row>
        <row r="1716">
          <cell r="BC1716" t="str">
            <v/>
          </cell>
          <cell r="BD1716" t="str">
            <v/>
          </cell>
          <cell r="BE1716" t="str">
            <v/>
          </cell>
          <cell r="BF1716" t="str">
            <v/>
          </cell>
          <cell r="BG1716" t="str">
            <v/>
          </cell>
          <cell r="BH1716" t="str">
            <v/>
          </cell>
          <cell r="BI1716" t="str">
            <v/>
          </cell>
          <cell r="BJ1716" t="str">
            <v/>
          </cell>
          <cell r="BK1716" t="str">
            <v/>
          </cell>
          <cell r="BL1716" t="str">
            <v/>
          </cell>
          <cell r="BM1716" t="str">
            <v/>
          </cell>
          <cell r="BN1716" t="str">
            <v/>
          </cell>
          <cell r="BO1716" t="str">
            <v/>
          </cell>
          <cell r="BP1716" t="str">
            <v/>
          </cell>
          <cell r="BQ1716" t="str">
            <v/>
          </cell>
          <cell r="BR1716" t="str">
            <v/>
          </cell>
          <cell r="BS1716" t="str">
            <v/>
          </cell>
          <cell r="BT1716" t="str">
            <v xml:space="preserve"> </v>
          </cell>
          <cell r="BU1716">
            <v>0</v>
          </cell>
        </row>
        <row r="1717">
          <cell r="BC1717" t="str">
            <v/>
          </cell>
          <cell r="BD1717" t="str">
            <v/>
          </cell>
          <cell r="BE1717" t="str">
            <v/>
          </cell>
          <cell r="BF1717" t="str">
            <v/>
          </cell>
          <cell r="BG1717" t="str">
            <v/>
          </cell>
          <cell r="BH1717" t="str">
            <v/>
          </cell>
          <cell r="BI1717" t="str">
            <v/>
          </cell>
          <cell r="BJ1717" t="str">
            <v/>
          </cell>
          <cell r="BK1717" t="str">
            <v/>
          </cell>
          <cell r="BL1717" t="str">
            <v/>
          </cell>
          <cell r="BM1717" t="str">
            <v/>
          </cell>
          <cell r="BN1717" t="str">
            <v/>
          </cell>
          <cell r="BO1717" t="str">
            <v/>
          </cell>
          <cell r="BP1717" t="str">
            <v/>
          </cell>
          <cell r="BQ1717" t="str">
            <v/>
          </cell>
          <cell r="BR1717" t="str">
            <v/>
          </cell>
          <cell r="BS1717" t="str">
            <v/>
          </cell>
          <cell r="BT1717" t="str">
            <v xml:space="preserve"> </v>
          </cell>
          <cell r="BU1717">
            <v>0</v>
          </cell>
        </row>
        <row r="1718">
          <cell r="BC1718" t="str">
            <v/>
          </cell>
          <cell r="BD1718" t="str">
            <v/>
          </cell>
          <cell r="BE1718" t="str">
            <v/>
          </cell>
          <cell r="BF1718" t="str">
            <v/>
          </cell>
          <cell r="BG1718" t="str">
            <v/>
          </cell>
          <cell r="BH1718" t="str">
            <v/>
          </cell>
          <cell r="BI1718" t="str">
            <v/>
          </cell>
          <cell r="BJ1718" t="str">
            <v/>
          </cell>
          <cell r="BK1718" t="str">
            <v/>
          </cell>
          <cell r="BL1718" t="str">
            <v/>
          </cell>
          <cell r="BM1718" t="str">
            <v/>
          </cell>
          <cell r="BN1718" t="str">
            <v/>
          </cell>
          <cell r="BO1718" t="str">
            <v/>
          </cell>
          <cell r="BP1718" t="str">
            <v/>
          </cell>
          <cell r="BQ1718" t="str">
            <v/>
          </cell>
          <cell r="BR1718" t="str">
            <v/>
          </cell>
          <cell r="BS1718" t="str">
            <v/>
          </cell>
          <cell r="BT1718" t="str">
            <v xml:space="preserve"> </v>
          </cell>
          <cell r="BU1718">
            <v>0</v>
          </cell>
        </row>
        <row r="1719">
          <cell r="BC1719" t="str">
            <v/>
          </cell>
          <cell r="BD1719" t="str">
            <v/>
          </cell>
          <cell r="BE1719" t="str">
            <v/>
          </cell>
          <cell r="BF1719" t="str">
            <v/>
          </cell>
          <cell r="BG1719" t="str">
            <v/>
          </cell>
          <cell r="BH1719" t="str">
            <v/>
          </cell>
          <cell r="BI1719" t="str">
            <v/>
          </cell>
          <cell r="BJ1719" t="str">
            <v/>
          </cell>
          <cell r="BK1719" t="str">
            <v/>
          </cell>
          <cell r="BL1719" t="str">
            <v/>
          </cell>
          <cell r="BM1719" t="str">
            <v/>
          </cell>
          <cell r="BN1719" t="str">
            <v/>
          </cell>
          <cell r="BO1719" t="str">
            <v/>
          </cell>
          <cell r="BP1719" t="str">
            <v/>
          </cell>
          <cell r="BQ1719" t="str">
            <v/>
          </cell>
          <cell r="BR1719" t="str">
            <v/>
          </cell>
          <cell r="BS1719" t="str">
            <v/>
          </cell>
          <cell r="BT1719" t="str">
            <v xml:space="preserve"> </v>
          </cell>
          <cell r="BU1719">
            <v>0</v>
          </cell>
        </row>
        <row r="1720">
          <cell r="BC1720" t="str">
            <v/>
          </cell>
          <cell r="BD1720" t="str">
            <v/>
          </cell>
          <cell r="BE1720" t="str">
            <v/>
          </cell>
          <cell r="BF1720" t="str">
            <v/>
          </cell>
          <cell r="BG1720" t="str">
            <v/>
          </cell>
          <cell r="BH1720" t="str">
            <v/>
          </cell>
          <cell r="BI1720" t="str">
            <v/>
          </cell>
          <cell r="BJ1720" t="str">
            <v/>
          </cell>
          <cell r="BK1720" t="str">
            <v/>
          </cell>
          <cell r="BL1720" t="str">
            <v/>
          </cell>
          <cell r="BM1720" t="str">
            <v/>
          </cell>
          <cell r="BN1720" t="str">
            <v/>
          </cell>
          <cell r="BO1720" t="str">
            <v/>
          </cell>
          <cell r="BP1720" t="str">
            <v/>
          </cell>
          <cell r="BQ1720" t="str">
            <v/>
          </cell>
          <cell r="BR1720" t="str">
            <v/>
          </cell>
          <cell r="BS1720" t="str">
            <v/>
          </cell>
          <cell r="BT1720" t="str">
            <v xml:space="preserve"> </v>
          </cell>
          <cell r="BU1720">
            <v>0</v>
          </cell>
        </row>
        <row r="1721">
          <cell r="BC1721" t="str">
            <v/>
          </cell>
          <cell r="BD1721" t="str">
            <v/>
          </cell>
          <cell r="BE1721" t="str">
            <v/>
          </cell>
          <cell r="BF1721" t="str">
            <v/>
          </cell>
          <cell r="BG1721" t="str">
            <v/>
          </cell>
          <cell r="BH1721" t="str">
            <v/>
          </cell>
          <cell r="BI1721" t="str">
            <v/>
          </cell>
          <cell r="BJ1721" t="str">
            <v/>
          </cell>
          <cell r="BK1721" t="str">
            <v/>
          </cell>
          <cell r="BL1721" t="str">
            <v/>
          </cell>
          <cell r="BM1721" t="str">
            <v/>
          </cell>
          <cell r="BN1721" t="str">
            <v/>
          </cell>
          <cell r="BO1721" t="str">
            <v/>
          </cell>
          <cell r="BP1721" t="str">
            <v/>
          </cell>
          <cell r="BQ1721" t="str">
            <v/>
          </cell>
          <cell r="BR1721" t="str">
            <v/>
          </cell>
          <cell r="BS1721" t="str">
            <v/>
          </cell>
          <cell r="BT1721" t="str">
            <v xml:space="preserve"> </v>
          </cell>
          <cell r="BU1721">
            <v>0</v>
          </cell>
        </row>
        <row r="1722">
          <cell r="BC1722" t="str">
            <v/>
          </cell>
          <cell r="BD1722" t="str">
            <v/>
          </cell>
          <cell r="BE1722" t="str">
            <v/>
          </cell>
          <cell r="BF1722" t="str">
            <v/>
          </cell>
          <cell r="BG1722" t="str">
            <v/>
          </cell>
          <cell r="BH1722" t="str">
            <v/>
          </cell>
          <cell r="BI1722" t="str">
            <v/>
          </cell>
          <cell r="BJ1722" t="str">
            <v/>
          </cell>
          <cell r="BK1722" t="str">
            <v/>
          </cell>
          <cell r="BL1722" t="str">
            <v/>
          </cell>
          <cell r="BM1722" t="str">
            <v/>
          </cell>
          <cell r="BN1722" t="str">
            <v/>
          </cell>
          <cell r="BO1722" t="str">
            <v/>
          </cell>
          <cell r="BP1722" t="str">
            <v/>
          </cell>
          <cell r="BQ1722" t="str">
            <v/>
          </cell>
          <cell r="BR1722" t="str">
            <v/>
          </cell>
          <cell r="BS1722" t="str">
            <v/>
          </cell>
          <cell r="BT1722" t="str">
            <v xml:space="preserve"> </v>
          </cell>
          <cell r="BU1722">
            <v>0</v>
          </cell>
        </row>
        <row r="1723">
          <cell r="BC1723" t="str">
            <v/>
          </cell>
          <cell r="BD1723" t="str">
            <v/>
          </cell>
          <cell r="BE1723" t="str">
            <v/>
          </cell>
          <cell r="BF1723" t="str">
            <v/>
          </cell>
          <cell r="BG1723" t="str">
            <v/>
          </cell>
          <cell r="BH1723" t="str">
            <v/>
          </cell>
          <cell r="BI1723" t="str">
            <v/>
          </cell>
          <cell r="BJ1723" t="str">
            <v/>
          </cell>
          <cell r="BK1723" t="str">
            <v/>
          </cell>
          <cell r="BL1723" t="str">
            <v/>
          </cell>
          <cell r="BM1723" t="str">
            <v/>
          </cell>
          <cell r="BN1723" t="str">
            <v/>
          </cell>
          <cell r="BO1723" t="str">
            <v/>
          </cell>
          <cell r="BP1723" t="str">
            <v/>
          </cell>
          <cell r="BQ1723" t="str">
            <v/>
          </cell>
          <cell r="BR1723" t="str">
            <v/>
          </cell>
          <cell r="BS1723" t="str">
            <v/>
          </cell>
          <cell r="BT1723" t="str">
            <v xml:space="preserve"> </v>
          </cell>
          <cell r="BU1723">
            <v>0</v>
          </cell>
        </row>
        <row r="1724">
          <cell r="BC1724" t="str">
            <v/>
          </cell>
          <cell r="BD1724" t="str">
            <v/>
          </cell>
          <cell r="BE1724" t="str">
            <v/>
          </cell>
          <cell r="BF1724" t="str">
            <v/>
          </cell>
          <cell r="BG1724" t="str">
            <v/>
          </cell>
          <cell r="BH1724" t="str">
            <v/>
          </cell>
          <cell r="BI1724" t="str">
            <v/>
          </cell>
          <cell r="BJ1724" t="str">
            <v/>
          </cell>
          <cell r="BK1724" t="str">
            <v/>
          </cell>
          <cell r="BL1724" t="str">
            <v/>
          </cell>
          <cell r="BM1724" t="str">
            <v/>
          </cell>
          <cell r="BN1724" t="str">
            <v/>
          </cell>
          <cell r="BO1724" t="str">
            <v/>
          </cell>
          <cell r="BP1724" t="str">
            <v/>
          </cell>
          <cell r="BQ1724" t="str">
            <v/>
          </cell>
          <cell r="BR1724" t="str">
            <v/>
          </cell>
          <cell r="BS1724" t="str">
            <v/>
          </cell>
          <cell r="BT1724" t="str">
            <v xml:space="preserve"> </v>
          </cell>
          <cell r="BU1724">
            <v>0</v>
          </cell>
        </row>
        <row r="1725">
          <cell r="BC1725" t="str">
            <v/>
          </cell>
          <cell r="BD1725" t="str">
            <v/>
          </cell>
          <cell r="BE1725" t="str">
            <v/>
          </cell>
          <cell r="BF1725" t="str">
            <v/>
          </cell>
          <cell r="BG1725" t="str">
            <v/>
          </cell>
          <cell r="BH1725" t="str">
            <v/>
          </cell>
          <cell r="BI1725" t="str">
            <v/>
          </cell>
          <cell r="BJ1725" t="str">
            <v/>
          </cell>
          <cell r="BK1725" t="str">
            <v/>
          </cell>
          <cell r="BL1725" t="str">
            <v/>
          </cell>
          <cell r="BM1725" t="str">
            <v/>
          </cell>
          <cell r="BN1725" t="str">
            <v/>
          </cell>
          <cell r="BO1725" t="str">
            <v/>
          </cell>
          <cell r="BP1725" t="str">
            <v/>
          </cell>
          <cell r="BQ1725" t="str">
            <v/>
          </cell>
          <cell r="BR1725" t="str">
            <v/>
          </cell>
          <cell r="BS1725" t="str">
            <v/>
          </cell>
          <cell r="BT1725" t="str">
            <v xml:space="preserve"> </v>
          </cell>
          <cell r="BU1725">
            <v>0</v>
          </cell>
        </row>
        <row r="1726">
          <cell r="BC1726" t="str">
            <v/>
          </cell>
          <cell r="BD1726" t="str">
            <v/>
          </cell>
          <cell r="BE1726" t="str">
            <v/>
          </cell>
          <cell r="BF1726" t="str">
            <v/>
          </cell>
          <cell r="BG1726" t="str">
            <v/>
          </cell>
          <cell r="BH1726" t="str">
            <v/>
          </cell>
          <cell r="BI1726" t="str">
            <v/>
          </cell>
          <cell r="BJ1726" t="str">
            <v/>
          </cell>
          <cell r="BK1726" t="str">
            <v/>
          </cell>
          <cell r="BL1726" t="str">
            <v/>
          </cell>
          <cell r="BM1726" t="str">
            <v/>
          </cell>
          <cell r="BN1726" t="str">
            <v/>
          </cell>
          <cell r="BO1726" t="str">
            <v/>
          </cell>
          <cell r="BP1726" t="str">
            <v/>
          </cell>
          <cell r="BQ1726" t="str">
            <v/>
          </cell>
          <cell r="BR1726" t="str">
            <v/>
          </cell>
          <cell r="BS1726" t="str">
            <v/>
          </cell>
          <cell r="BT1726" t="str">
            <v xml:space="preserve"> </v>
          </cell>
          <cell r="BU1726">
            <v>0</v>
          </cell>
        </row>
        <row r="1727">
          <cell r="BC1727" t="str">
            <v/>
          </cell>
          <cell r="BD1727" t="str">
            <v/>
          </cell>
          <cell r="BE1727" t="str">
            <v/>
          </cell>
          <cell r="BF1727" t="str">
            <v/>
          </cell>
          <cell r="BG1727" t="str">
            <v/>
          </cell>
          <cell r="BH1727" t="str">
            <v/>
          </cell>
          <cell r="BI1727" t="str">
            <v/>
          </cell>
          <cell r="BJ1727" t="str">
            <v/>
          </cell>
          <cell r="BK1727" t="str">
            <v/>
          </cell>
          <cell r="BL1727" t="str">
            <v/>
          </cell>
          <cell r="BM1727" t="str">
            <v/>
          </cell>
          <cell r="BN1727" t="str">
            <v/>
          </cell>
          <cell r="BO1727" t="str">
            <v/>
          </cell>
          <cell r="BP1727" t="str">
            <v/>
          </cell>
          <cell r="BQ1727" t="str">
            <v/>
          </cell>
          <cell r="BR1727" t="str">
            <v/>
          </cell>
          <cell r="BS1727" t="str">
            <v/>
          </cell>
          <cell r="BT1727" t="str">
            <v xml:space="preserve"> </v>
          </cell>
          <cell r="BU1727">
            <v>0</v>
          </cell>
        </row>
        <row r="1728">
          <cell r="BC1728" t="str">
            <v/>
          </cell>
          <cell r="BD1728" t="str">
            <v/>
          </cell>
          <cell r="BE1728" t="str">
            <v/>
          </cell>
          <cell r="BF1728" t="str">
            <v/>
          </cell>
          <cell r="BG1728" t="str">
            <v/>
          </cell>
          <cell r="BH1728" t="str">
            <v/>
          </cell>
          <cell r="BI1728" t="str">
            <v/>
          </cell>
          <cell r="BJ1728" t="str">
            <v/>
          </cell>
          <cell r="BK1728" t="str">
            <v/>
          </cell>
          <cell r="BL1728" t="str">
            <v/>
          </cell>
          <cell r="BM1728" t="str">
            <v/>
          </cell>
          <cell r="BN1728" t="str">
            <v/>
          </cell>
          <cell r="BO1728" t="str">
            <v/>
          </cell>
          <cell r="BP1728" t="str">
            <v/>
          </cell>
          <cell r="BQ1728" t="str">
            <v/>
          </cell>
          <cell r="BR1728" t="str">
            <v/>
          </cell>
          <cell r="BS1728" t="str">
            <v/>
          </cell>
          <cell r="BT1728" t="str">
            <v xml:space="preserve"> </v>
          </cell>
          <cell r="BU1728">
            <v>0</v>
          </cell>
        </row>
        <row r="1729">
          <cell r="BC1729" t="str">
            <v/>
          </cell>
          <cell r="BD1729" t="str">
            <v/>
          </cell>
          <cell r="BE1729" t="str">
            <v/>
          </cell>
          <cell r="BF1729" t="str">
            <v/>
          </cell>
          <cell r="BG1729" t="str">
            <v/>
          </cell>
          <cell r="BH1729" t="str">
            <v/>
          </cell>
          <cell r="BI1729" t="str">
            <v/>
          </cell>
          <cell r="BJ1729" t="str">
            <v/>
          </cell>
          <cell r="BK1729" t="str">
            <v/>
          </cell>
          <cell r="BL1729" t="str">
            <v/>
          </cell>
          <cell r="BM1729" t="str">
            <v/>
          </cell>
          <cell r="BN1729" t="str">
            <v/>
          </cell>
          <cell r="BO1729" t="str">
            <v/>
          </cell>
          <cell r="BP1729" t="str">
            <v/>
          </cell>
          <cell r="BQ1729" t="str">
            <v/>
          </cell>
          <cell r="BR1729" t="str">
            <v/>
          </cell>
          <cell r="BS1729" t="str">
            <v/>
          </cell>
          <cell r="BT1729" t="str">
            <v xml:space="preserve"> </v>
          </cell>
          <cell r="BU1729">
            <v>0</v>
          </cell>
        </row>
        <row r="1730">
          <cell r="BC1730" t="str">
            <v/>
          </cell>
          <cell r="BD1730" t="str">
            <v/>
          </cell>
          <cell r="BE1730" t="str">
            <v/>
          </cell>
          <cell r="BF1730" t="str">
            <v/>
          </cell>
          <cell r="BG1730" t="str">
            <v/>
          </cell>
          <cell r="BH1730" t="str">
            <v/>
          </cell>
          <cell r="BI1730" t="str">
            <v/>
          </cell>
          <cell r="BJ1730" t="str">
            <v/>
          </cell>
          <cell r="BK1730" t="str">
            <v/>
          </cell>
          <cell r="BL1730" t="str">
            <v/>
          </cell>
          <cell r="BM1730" t="str">
            <v/>
          </cell>
          <cell r="BN1730" t="str">
            <v/>
          </cell>
          <cell r="BO1730" t="str">
            <v/>
          </cell>
          <cell r="BP1730" t="str">
            <v/>
          </cell>
          <cell r="BQ1730" t="str">
            <v/>
          </cell>
          <cell r="BR1730" t="str">
            <v/>
          </cell>
          <cell r="BS1730" t="str">
            <v/>
          </cell>
          <cell r="BT1730" t="str">
            <v xml:space="preserve"> </v>
          </cell>
          <cell r="BU1730">
            <v>0</v>
          </cell>
        </row>
        <row r="1731">
          <cell r="BC1731" t="str">
            <v/>
          </cell>
          <cell r="BD1731" t="str">
            <v/>
          </cell>
          <cell r="BE1731" t="str">
            <v/>
          </cell>
          <cell r="BF1731" t="str">
            <v/>
          </cell>
          <cell r="BG1731" t="str">
            <v/>
          </cell>
          <cell r="BH1731" t="str">
            <v/>
          </cell>
          <cell r="BI1731" t="str">
            <v/>
          </cell>
          <cell r="BJ1731" t="str">
            <v/>
          </cell>
          <cell r="BK1731" t="str">
            <v/>
          </cell>
          <cell r="BL1731" t="str">
            <v/>
          </cell>
          <cell r="BM1731" t="str">
            <v/>
          </cell>
          <cell r="BN1731" t="str">
            <v/>
          </cell>
          <cell r="BO1731" t="str">
            <v/>
          </cell>
          <cell r="BP1731" t="str">
            <v/>
          </cell>
          <cell r="BQ1731" t="str">
            <v/>
          </cell>
          <cell r="BR1731" t="str">
            <v/>
          </cell>
          <cell r="BS1731" t="str">
            <v/>
          </cell>
          <cell r="BT1731" t="str">
            <v xml:space="preserve"> </v>
          </cell>
          <cell r="BU1731">
            <v>0</v>
          </cell>
        </row>
        <row r="1732">
          <cell r="BC1732" t="str">
            <v/>
          </cell>
          <cell r="BD1732" t="str">
            <v/>
          </cell>
          <cell r="BE1732" t="str">
            <v/>
          </cell>
          <cell r="BF1732" t="str">
            <v/>
          </cell>
          <cell r="BG1732" t="str">
            <v/>
          </cell>
          <cell r="BH1732" t="str">
            <v/>
          </cell>
          <cell r="BI1732" t="str">
            <v/>
          </cell>
          <cell r="BJ1732" t="str">
            <v/>
          </cell>
          <cell r="BK1732" t="str">
            <v/>
          </cell>
          <cell r="BL1732" t="str">
            <v/>
          </cell>
          <cell r="BM1732" t="str">
            <v/>
          </cell>
          <cell r="BN1732" t="str">
            <v/>
          </cell>
          <cell r="BO1732" t="str">
            <v/>
          </cell>
          <cell r="BP1732" t="str">
            <v/>
          </cell>
          <cell r="BQ1732" t="str">
            <v/>
          </cell>
          <cell r="BR1732" t="str">
            <v/>
          </cell>
          <cell r="BS1732" t="str">
            <v/>
          </cell>
          <cell r="BT1732" t="str">
            <v xml:space="preserve"> </v>
          </cell>
          <cell r="BU1732">
            <v>0</v>
          </cell>
        </row>
        <row r="1733">
          <cell r="BC1733" t="str">
            <v/>
          </cell>
          <cell r="BD1733" t="str">
            <v/>
          </cell>
          <cell r="BE1733" t="str">
            <v/>
          </cell>
          <cell r="BF1733" t="str">
            <v/>
          </cell>
          <cell r="BG1733" t="str">
            <v/>
          </cell>
          <cell r="BH1733" t="str">
            <v/>
          </cell>
          <cell r="BI1733" t="str">
            <v/>
          </cell>
          <cell r="BJ1733" t="str">
            <v/>
          </cell>
          <cell r="BK1733" t="str">
            <v/>
          </cell>
          <cell r="BL1733" t="str">
            <v/>
          </cell>
          <cell r="BM1733" t="str">
            <v/>
          </cell>
          <cell r="BN1733" t="str">
            <v/>
          </cell>
          <cell r="BO1733" t="str">
            <v/>
          </cell>
          <cell r="BP1733" t="str">
            <v/>
          </cell>
          <cell r="BQ1733" t="str">
            <v/>
          </cell>
          <cell r="BR1733" t="str">
            <v/>
          </cell>
          <cell r="BS1733" t="str">
            <v/>
          </cell>
          <cell r="BT1733" t="str">
            <v xml:space="preserve"> </v>
          </cell>
          <cell r="BU1733">
            <v>0</v>
          </cell>
        </row>
        <row r="1734">
          <cell r="BC1734" t="str">
            <v/>
          </cell>
          <cell r="BD1734" t="str">
            <v/>
          </cell>
          <cell r="BE1734" t="str">
            <v/>
          </cell>
          <cell r="BF1734" t="str">
            <v/>
          </cell>
          <cell r="BG1734" t="str">
            <v/>
          </cell>
          <cell r="BH1734" t="str">
            <v/>
          </cell>
          <cell r="BI1734" t="str">
            <v/>
          </cell>
          <cell r="BJ1734" t="str">
            <v/>
          </cell>
          <cell r="BK1734" t="str">
            <v/>
          </cell>
          <cell r="BL1734" t="str">
            <v/>
          </cell>
          <cell r="BM1734" t="str">
            <v/>
          </cell>
          <cell r="BN1734" t="str">
            <v/>
          </cell>
          <cell r="BO1734" t="str">
            <v/>
          </cell>
          <cell r="BP1734" t="str">
            <v/>
          </cell>
          <cell r="BQ1734" t="str">
            <v/>
          </cell>
          <cell r="BR1734" t="str">
            <v/>
          </cell>
          <cell r="BS1734" t="str">
            <v/>
          </cell>
          <cell r="BT1734" t="str">
            <v xml:space="preserve"> </v>
          </cell>
          <cell r="BU1734">
            <v>0</v>
          </cell>
        </row>
        <row r="1735">
          <cell r="BC1735" t="str">
            <v/>
          </cell>
          <cell r="BD1735" t="str">
            <v/>
          </cell>
          <cell r="BE1735" t="str">
            <v/>
          </cell>
          <cell r="BF1735" t="str">
            <v/>
          </cell>
          <cell r="BG1735" t="str">
            <v/>
          </cell>
          <cell r="BH1735" t="str">
            <v/>
          </cell>
          <cell r="BI1735" t="str">
            <v/>
          </cell>
          <cell r="BJ1735" t="str">
            <v/>
          </cell>
          <cell r="BK1735" t="str">
            <v/>
          </cell>
          <cell r="BL1735" t="str">
            <v/>
          </cell>
          <cell r="BM1735" t="str">
            <v/>
          </cell>
          <cell r="BN1735" t="str">
            <v/>
          </cell>
          <cell r="BO1735" t="str">
            <v/>
          </cell>
          <cell r="BP1735" t="str">
            <v/>
          </cell>
          <cell r="BQ1735" t="str">
            <v/>
          </cell>
          <cell r="BR1735" t="str">
            <v/>
          </cell>
          <cell r="BS1735" t="str">
            <v/>
          </cell>
          <cell r="BT1735" t="str">
            <v xml:space="preserve"> </v>
          </cell>
          <cell r="BU1735">
            <v>0</v>
          </cell>
        </row>
        <row r="1736">
          <cell r="BC1736" t="str">
            <v/>
          </cell>
          <cell r="BD1736" t="str">
            <v/>
          </cell>
          <cell r="BE1736" t="str">
            <v/>
          </cell>
          <cell r="BF1736" t="str">
            <v/>
          </cell>
          <cell r="BG1736" t="str">
            <v/>
          </cell>
          <cell r="BH1736" t="str">
            <v/>
          </cell>
          <cell r="BI1736" t="str">
            <v/>
          </cell>
          <cell r="BJ1736" t="str">
            <v/>
          </cell>
          <cell r="BK1736" t="str">
            <v/>
          </cell>
          <cell r="BL1736" t="str">
            <v/>
          </cell>
          <cell r="BM1736" t="str">
            <v/>
          </cell>
          <cell r="BN1736" t="str">
            <v/>
          </cell>
          <cell r="BO1736" t="str">
            <v/>
          </cell>
          <cell r="BP1736" t="str">
            <v/>
          </cell>
          <cell r="BQ1736" t="str">
            <v/>
          </cell>
          <cell r="BR1736" t="str">
            <v/>
          </cell>
          <cell r="BS1736" t="str">
            <v/>
          </cell>
          <cell r="BT1736" t="str">
            <v xml:space="preserve"> </v>
          </cell>
          <cell r="BU1736">
            <v>0</v>
          </cell>
        </row>
        <row r="1737">
          <cell r="BC1737" t="str">
            <v/>
          </cell>
          <cell r="BD1737" t="str">
            <v/>
          </cell>
          <cell r="BE1737" t="str">
            <v/>
          </cell>
          <cell r="BF1737" t="str">
            <v/>
          </cell>
          <cell r="BG1737" t="str">
            <v/>
          </cell>
          <cell r="BH1737" t="str">
            <v/>
          </cell>
          <cell r="BI1737" t="str">
            <v/>
          </cell>
          <cell r="BJ1737" t="str">
            <v/>
          </cell>
          <cell r="BK1737" t="str">
            <v/>
          </cell>
          <cell r="BL1737" t="str">
            <v/>
          </cell>
          <cell r="BM1737" t="str">
            <v/>
          </cell>
          <cell r="BN1737" t="str">
            <v/>
          </cell>
          <cell r="BO1737" t="str">
            <v/>
          </cell>
          <cell r="BP1737" t="str">
            <v/>
          </cell>
          <cell r="BQ1737" t="str">
            <v/>
          </cell>
          <cell r="BR1737" t="str">
            <v/>
          </cell>
          <cell r="BS1737" t="str">
            <v/>
          </cell>
          <cell r="BT1737" t="str">
            <v xml:space="preserve"> </v>
          </cell>
          <cell r="BU1737">
            <v>0</v>
          </cell>
        </row>
        <row r="1738">
          <cell r="BC1738" t="str">
            <v/>
          </cell>
          <cell r="BD1738" t="str">
            <v/>
          </cell>
          <cell r="BE1738" t="str">
            <v/>
          </cell>
          <cell r="BF1738" t="str">
            <v/>
          </cell>
          <cell r="BG1738" t="str">
            <v/>
          </cell>
          <cell r="BH1738" t="str">
            <v/>
          </cell>
          <cell r="BI1738" t="str">
            <v/>
          </cell>
          <cell r="BJ1738" t="str">
            <v/>
          </cell>
          <cell r="BK1738" t="str">
            <v/>
          </cell>
          <cell r="BL1738" t="str">
            <v/>
          </cell>
          <cell r="BM1738" t="str">
            <v/>
          </cell>
          <cell r="BN1738" t="str">
            <v/>
          </cell>
          <cell r="BO1738" t="str">
            <v/>
          </cell>
          <cell r="BP1738" t="str">
            <v/>
          </cell>
          <cell r="BQ1738" t="str">
            <v/>
          </cell>
          <cell r="BR1738" t="str">
            <v/>
          </cell>
          <cell r="BS1738" t="str">
            <v/>
          </cell>
          <cell r="BT1738" t="str">
            <v xml:space="preserve"> </v>
          </cell>
          <cell r="BU1738">
            <v>0</v>
          </cell>
        </row>
        <row r="1739">
          <cell r="BC1739" t="str">
            <v/>
          </cell>
          <cell r="BD1739" t="str">
            <v/>
          </cell>
          <cell r="BE1739" t="str">
            <v/>
          </cell>
          <cell r="BF1739" t="str">
            <v/>
          </cell>
          <cell r="BG1739" t="str">
            <v/>
          </cell>
          <cell r="BH1739" t="str">
            <v/>
          </cell>
          <cell r="BI1739" t="str">
            <v/>
          </cell>
          <cell r="BJ1739" t="str">
            <v/>
          </cell>
          <cell r="BK1739" t="str">
            <v/>
          </cell>
          <cell r="BL1739" t="str">
            <v/>
          </cell>
          <cell r="BM1739" t="str">
            <v/>
          </cell>
          <cell r="BN1739" t="str">
            <v/>
          </cell>
          <cell r="BO1739" t="str">
            <v/>
          </cell>
          <cell r="BP1739" t="str">
            <v/>
          </cell>
          <cell r="BQ1739" t="str">
            <v/>
          </cell>
          <cell r="BR1739" t="str">
            <v/>
          </cell>
          <cell r="BS1739" t="str">
            <v/>
          </cell>
          <cell r="BT1739" t="str">
            <v xml:space="preserve"> </v>
          </cell>
          <cell r="BU1739">
            <v>0</v>
          </cell>
        </row>
        <row r="1740">
          <cell r="BC1740" t="str">
            <v/>
          </cell>
          <cell r="BD1740" t="str">
            <v/>
          </cell>
          <cell r="BE1740" t="str">
            <v/>
          </cell>
          <cell r="BF1740" t="str">
            <v/>
          </cell>
          <cell r="BG1740" t="str">
            <v/>
          </cell>
          <cell r="BH1740" t="str">
            <v/>
          </cell>
          <cell r="BI1740" t="str">
            <v/>
          </cell>
          <cell r="BJ1740" t="str">
            <v/>
          </cell>
          <cell r="BK1740" t="str">
            <v/>
          </cell>
          <cell r="BL1740" t="str">
            <v/>
          </cell>
          <cell r="BM1740" t="str">
            <v/>
          </cell>
          <cell r="BN1740" t="str">
            <v/>
          </cell>
          <cell r="BO1740" t="str">
            <v/>
          </cell>
          <cell r="BP1740" t="str">
            <v/>
          </cell>
          <cell r="BQ1740" t="str">
            <v/>
          </cell>
          <cell r="BR1740" t="str">
            <v/>
          </cell>
          <cell r="BS1740" t="str">
            <v/>
          </cell>
          <cell r="BT1740" t="str">
            <v xml:space="preserve"> </v>
          </cell>
          <cell r="BU1740">
            <v>0</v>
          </cell>
        </row>
        <row r="1741">
          <cell r="BC1741" t="str">
            <v/>
          </cell>
          <cell r="BD1741" t="str">
            <v/>
          </cell>
          <cell r="BE1741" t="str">
            <v/>
          </cell>
          <cell r="BF1741" t="str">
            <v/>
          </cell>
          <cell r="BG1741" t="str">
            <v/>
          </cell>
          <cell r="BH1741" t="str">
            <v/>
          </cell>
          <cell r="BI1741" t="str">
            <v/>
          </cell>
          <cell r="BJ1741" t="str">
            <v/>
          </cell>
          <cell r="BK1741" t="str">
            <v/>
          </cell>
          <cell r="BL1741" t="str">
            <v/>
          </cell>
          <cell r="BM1741" t="str">
            <v/>
          </cell>
          <cell r="BN1741" t="str">
            <v/>
          </cell>
          <cell r="BO1741" t="str">
            <v/>
          </cell>
          <cell r="BP1741" t="str">
            <v/>
          </cell>
          <cell r="BQ1741" t="str">
            <v/>
          </cell>
          <cell r="BR1741" t="str">
            <v/>
          </cell>
          <cell r="BS1741" t="str">
            <v/>
          </cell>
          <cell r="BT1741" t="str">
            <v xml:space="preserve"> </v>
          </cell>
          <cell r="BU1741">
            <v>0</v>
          </cell>
        </row>
        <row r="1742">
          <cell r="BC1742" t="str">
            <v/>
          </cell>
          <cell r="BD1742" t="str">
            <v/>
          </cell>
          <cell r="BE1742" t="str">
            <v/>
          </cell>
          <cell r="BF1742" t="str">
            <v/>
          </cell>
          <cell r="BG1742" t="str">
            <v/>
          </cell>
          <cell r="BH1742" t="str">
            <v/>
          </cell>
          <cell r="BI1742" t="str">
            <v/>
          </cell>
          <cell r="BJ1742" t="str">
            <v/>
          </cell>
          <cell r="BK1742" t="str">
            <v/>
          </cell>
          <cell r="BL1742" t="str">
            <v/>
          </cell>
          <cell r="BM1742" t="str">
            <v/>
          </cell>
          <cell r="BN1742" t="str">
            <v/>
          </cell>
          <cell r="BO1742" t="str">
            <v/>
          </cell>
          <cell r="BP1742" t="str">
            <v/>
          </cell>
          <cell r="BQ1742" t="str">
            <v/>
          </cell>
          <cell r="BR1742" t="str">
            <v/>
          </cell>
          <cell r="BS1742" t="str">
            <v/>
          </cell>
          <cell r="BT1742" t="str">
            <v xml:space="preserve"> </v>
          </cell>
          <cell r="BU1742">
            <v>0</v>
          </cell>
        </row>
        <row r="1743">
          <cell r="BC1743" t="str">
            <v/>
          </cell>
          <cell r="BD1743" t="str">
            <v/>
          </cell>
          <cell r="BE1743" t="str">
            <v/>
          </cell>
          <cell r="BF1743" t="str">
            <v/>
          </cell>
          <cell r="BG1743" t="str">
            <v/>
          </cell>
          <cell r="BH1743" t="str">
            <v/>
          </cell>
          <cell r="BI1743" t="str">
            <v/>
          </cell>
          <cell r="BJ1743" t="str">
            <v/>
          </cell>
          <cell r="BK1743" t="str">
            <v/>
          </cell>
          <cell r="BL1743" t="str">
            <v/>
          </cell>
          <cell r="BM1743" t="str">
            <v/>
          </cell>
          <cell r="BN1743" t="str">
            <v/>
          </cell>
          <cell r="BO1743" t="str">
            <v/>
          </cell>
          <cell r="BP1743" t="str">
            <v/>
          </cell>
          <cell r="BQ1743" t="str">
            <v/>
          </cell>
          <cell r="BR1743" t="str">
            <v/>
          </cell>
          <cell r="BS1743" t="str">
            <v/>
          </cell>
          <cell r="BT1743" t="str">
            <v xml:space="preserve"> </v>
          </cell>
          <cell r="BU1743">
            <v>0</v>
          </cell>
        </row>
        <row r="1744">
          <cell r="BC1744" t="str">
            <v/>
          </cell>
          <cell r="BD1744" t="str">
            <v/>
          </cell>
          <cell r="BE1744" t="str">
            <v/>
          </cell>
          <cell r="BF1744" t="str">
            <v/>
          </cell>
          <cell r="BG1744" t="str">
            <v/>
          </cell>
          <cell r="BH1744" t="str">
            <v/>
          </cell>
          <cell r="BI1744" t="str">
            <v/>
          </cell>
          <cell r="BJ1744" t="str">
            <v/>
          </cell>
          <cell r="BK1744" t="str">
            <v/>
          </cell>
          <cell r="BL1744" t="str">
            <v/>
          </cell>
          <cell r="BM1744" t="str">
            <v/>
          </cell>
          <cell r="BN1744" t="str">
            <v/>
          </cell>
          <cell r="BO1744" t="str">
            <v/>
          </cell>
          <cell r="BP1744" t="str">
            <v/>
          </cell>
          <cell r="BQ1744" t="str">
            <v/>
          </cell>
          <cell r="BR1744" t="str">
            <v/>
          </cell>
          <cell r="BS1744" t="str">
            <v/>
          </cell>
          <cell r="BT1744" t="str">
            <v xml:space="preserve"> </v>
          </cell>
          <cell r="BU1744">
            <v>0</v>
          </cell>
        </row>
        <row r="1745">
          <cell r="BC1745" t="str">
            <v/>
          </cell>
          <cell r="BD1745" t="str">
            <v/>
          </cell>
          <cell r="BE1745" t="str">
            <v/>
          </cell>
          <cell r="BF1745" t="str">
            <v/>
          </cell>
          <cell r="BG1745" t="str">
            <v/>
          </cell>
          <cell r="BH1745" t="str">
            <v/>
          </cell>
          <cell r="BI1745" t="str">
            <v/>
          </cell>
          <cell r="BJ1745" t="str">
            <v/>
          </cell>
          <cell r="BK1745" t="str">
            <v/>
          </cell>
          <cell r="BL1745" t="str">
            <v/>
          </cell>
          <cell r="BM1745" t="str">
            <v/>
          </cell>
          <cell r="BN1745" t="str">
            <v/>
          </cell>
          <cell r="BO1745" t="str">
            <v/>
          </cell>
          <cell r="BP1745" t="str">
            <v/>
          </cell>
          <cell r="BQ1745" t="str">
            <v/>
          </cell>
          <cell r="BR1745" t="str">
            <v/>
          </cell>
          <cell r="BS1745" t="str">
            <v/>
          </cell>
          <cell r="BT1745" t="str">
            <v xml:space="preserve"> </v>
          </cell>
          <cell r="BU1745">
            <v>0</v>
          </cell>
        </row>
        <row r="1746">
          <cell r="BC1746" t="str">
            <v/>
          </cell>
          <cell r="BD1746" t="str">
            <v/>
          </cell>
          <cell r="BE1746" t="str">
            <v/>
          </cell>
          <cell r="BF1746" t="str">
            <v/>
          </cell>
          <cell r="BG1746" t="str">
            <v/>
          </cell>
          <cell r="BH1746" t="str">
            <v/>
          </cell>
          <cell r="BI1746" t="str">
            <v/>
          </cell>
          <cell r="BJ1746" t="str">
            <v/>
          </cell>
          <cell r="BK1746" t="str">
            <v/>
          </cell>
          <cell r="BL1746" t="str">
            <v/>
          </cell>
          <cell r="BM1746" t="str">
            <v/>
          </cell>
          <cell r="BN1746" t="str">
            <v/>
          </cell>
          <cell r="BO1746" t="str">
            <v/>
          </cell>
          <cell r="BP1746" t="str">
            <v/>
          </cell>
          <cell r="BQ1746" t="str">
            <v/>
          </cell>
          <cell r="BR1746" t="str">
            <v/>
          </cell>
          <cell r="BS1746" t="str">
            <v/>
          </cell>
          <cell r="BT1746" t="str">
            <v xml:space="preserve"> </v>
          </cell>
          <cell r="BU1746">
            <v>0</v>
          </cell>
        </row>
        <row r="1747">
          <cell r="BC1747" t="str">
            <v/>
          </cell>
          <cell r="BD1747" t="str">
            <v/>
          </cell>
          <cell r="BE1747" t="str">
            <v/>
          </cell>
          <cell r="BF1747" t="str">
            <v/>
          </cell>
          <cell r="BG1747" t="str">
            <v/>
          </cell>
          <cell r="BH1747" t="str">
            <v/>
          </cell>
          <cell r="BI1747" t="str">
            <v/>
          </cell>
          <cell r="BJ1747" t="str">
            <v/>
          </cell>
          <cell r="BK1747" t="str">
            <v/>
          </cell>
          <cell r="BL1747" t="str">
            <v/>
          </cell>
          <cell r="BM1747" t="str">
            <v/>
          </cell>
          <cell r="BN1747" t="str">
            <v/>
          </cell>
          <cell r="BO1747" t="str">
            <v/>
          </cell>
          <cell r="BP1747" t="str">
            <v/>
          </cell>
          <cell r="BQ1747" t="str">
            <v/>
          </cell>
          <cell r="BR1747" t="str">
            <v/>
          </cell>
          <cell r="BS1747" t="str">
            <v/>
          </cell>
          <cell r="BT1747" t="str">
            <v xml:space="preserve"> </v>
          </cell>
          <cell r="BU1747">
            <v>0</v>
          </cell>
        </row>
        <row r="1748">
          <cell r="BC1748" t="str">
            <v/>
          </cell>
          <cell r="BD1748" t="str">
            <v/>
          </cell>
          <cell r="BE1748" t="str">
            <v/>
          </cell>
          <cell r="BF1748" t="str">
            <v/>
          </cell>
          <cell r="BG1748" t="str">
            <v/>
          </cell>
          <cell r="BH1748" t="str">
            <v/>
          </cell>
          <cell r="BI1748" t="str">
            <v/>
          </cell>
          <cell r="BJ1748" t="str">
            <v/>
          </cell>
          <cell r="BK1748" t="str">
            <v/>
          </cell>
          <cell r="BL1748" t="str">
            <v/>
          </cell>
          <cell r="BM1748" t="str">
            <v/>
          </cell>
          <cell r="BN1748" t="str">
            <v/>
          </cell>
          <cell r="BO1748" t="str">
            <v/>
          </cell>
          <cell r="BP1748" t="str">
            <v/>
          </cell>
          <cell r="BQ1748" t="str">
            <v/>
          </cell>
          <cell r="BR1748" t="str">
            <v/>
          </cell>
          <cell r="BS1748" t="str">
            <v/>
          </cell>
          <cell r="BT1748" t="str">
            <v xml:space="preserve"> </v>
          </cell>
          <cell r="BU1748">
            <v>0</v>
          </cell>
        </row>
        <row r="1749">
          <cell r="BC1749" t="str">
            <v/>
          </cell>
          <cell r="BD1749" t="str">
            <v/>
          </cell>
          <cell r="BE1749" t="str">
            <v/>
          </cell>
          <cell r="BF1749" t="str">
            <v/>
          </cell>
          <cell r="BG1749" t="str">
            <v/>
          </cell>
          <cell r="BH1749" t="str">
            <v/>
          </cell>
          <cell r="BI1749" t="str">
            <v/>
          </cell>
          <cell r="BJ1749" t="str">
            <v/>
          </cell>
          <cell r="BK1749" t="str">
            <v/>
          </cell>
          <cell r="BL1749" t="str">
            <v/>
          </cell>
          <cell r="BM1749" t="str">
            <v/>
          </cell>
          <cell r="BN1749" t="str">
            <v/>
          </cell>
          <cell r="BO1749" t="str">
            <v/>
          </cell>
          <cell r="BP1749" t="str">
            <v/>
          </cell>
          <cell r="BQ1749" t="str">
            <v/>
          </cell>
          <cell r="BR1749" t="str">
            <v/>
          </cell>
          <cell r="BS1749" t="str">
            <v/>
          </cell>
          <cell r="BT1749" t="str">
            <v xml:space="preserve"> </v>
          </cell>
          <cell r="BU1749">
            <v>0</v>
          </cell>
        </row>
        <row r="1750">
          <cell r="BC1750" t="str">
            <v/>
          </cell>
          <cell r="BD1750" t="str">
            <v/>
          </cell>
          <cell r="BE1750" t="str">
            <v/>
          </cell>
          <cell r="BF1750" t="str">
            <v/>
          </cell>
          <cell r="BG1750" t="str">
            <v/>
          </cell>
          <cell r="BH1750" t="str">
            <v/>
          </cell>
          <cell r="BI1750" t="str">
            <v/>
          </cell>
          <cell r="BJ1750" t="str">
            <v/>
          </cell>
          <cell r="BK1750" t="str">
            <v/>
          </cell>
          <cell r="BL1750" t="str">
            <v/>
          </cell>
          <cell r="BM1750" t="str">
            <v/>
          </cell>
          <cell r="BN1750" t="str">
            <v/>
          </cell>
          <cell r="BO1750" t="str">
            <v/>
          </cell>
          <cell r="BP1750" t="str">
            <v/>
          </cell>
          <cell r="BQ1750" t="str">
            <v/>
          </cell>
          <cell r="BR1750" t="str">
            <v/>
          </cell>
          <cell r="BS1750" t="str">
            <v/>
          </cell>
          <cell r="BT1750" t="str">
            <v xml:space="preserve"> </v>
          </cell>
          <cell r="BU1750">
            <v>0</v>
          </cell>
        </row>
        <row r="1751">
          <cell r="BC1751" t="str">
            <v/>
          </cell>
          <cell r="BD1751" t="str">
            <v/>
          </cell>
          <cell r="BE1751" t="str">
            <v/>
          </cell>
          <cell r="BF1751" t="str">
            <v/>
          </cell>
          <cell r="BG1751" t="str">
            <v/>
          </cell>
          <cell r="BH1751" t="str">
            <v/>
          </cell>
          <cell r="BI1751" t="str">
            <v/>
          </cell>
          <cell r="BJ1751" t="str">
            <v/>
          </cell>
          <cell r="BK1751" t="str">
            <v/>
          </cell>
          <cell r="BL1751" t="str">
            <v/>
          </cell>
          <cell r="BM1751" t="str">
            <v/>
          </cell>
          <cell r="BN1751" t="str">
            <v/>
          </cell>
          <cell r="BO1751" t="str">
            <v/>
          </cell>
          <cell r="BP1751" t="str">
            <v/>
          </cell>
          <cell r="BQ1751" t="str">
            <v/>
          </cell>
          <cell r="BR1751" t="str">
            <v/>
          </cell>
          <cell r="BS1751" t="str">
            <v/>
          </cell>
          <cell r="BT1751" t="str">
            <v xml:space="preserve"> </v>
          </cell>
          <cell r="BU1751">
            <v>0</v>
          </cell>
        </row>
        <row r="1752">
          <cell r="BC1752" t="str">
            <v/>
          </cell>
          <cell r="BD1752" t="str">
            <v/>
          </cell>
          <cell r="BE1752" t="str">
            <v/>
          </cell>
          <cell r="BF1752" t="str">
            <v/>
          </cell>
          <cell r="BG1752" t="str">
            <v/>
          </cell>
          <cell r="BH1752" t="str">
            <v/>
          </cell>
          <cell r="BI1752" t="str">
            <v/>
          </cell>
          <cell r="BJ1752" t="str">
            <v/>
          </cell>
          <cell r="BK1752" t="str">
            <v/>
          </cell>
          <cell r="BL1752" t="str">
            <v/>
          </cell>
          <cell r="BM1752" t="str">
            <v/>
          </cell>
          <cell r="BN1752" t="str">
            <v/>
          </cell>
          <cell r="BO1752" t="str">
            <v/>
          </cell>
          <cell r="BP1752" t="str">
            <v/>
          </cell>
          <cell r="BQ1752" t="str">
            <v/>
          </cell>
          <cell r="BR1752" t="str">
            <v/>
          </cell>
          <cell r="BS1752" t="str">
            <v/>
          </cell>
          <cell r="BT1752" t="str">
            <v xml:space="preserve"> </v>
          </cell>
          <cell r="BU1752">
            <v>0</v>
          </cell>
        </row>
        <row r="1753">
          <cell r="BC1753" t="str">
            <v/>
          </cell>
          <cell r="BD1753" t="str">
            <v/>
          </cell>
          <cell r="BE1753" t="str">
            <v/>
          </cell>
          <cell r="BF1753" t="str">
            <v/>
          </cell>
          <cell r="BG1753" t="str">
            <v/>
          </cell>
          <cell r="BH1753" t="str">
            <v/>
          </cell>
          <cell r="BI1753" t="str">
            <v/>
          </cell>
          <cell r="BJ1753" t="str">
            <v/>
          </cell>
          <cell r="BK1753" t="str">
            <v/>
          </cell>
          <cell r="BL1753" t="str">
            <v/>
          </cell>
          <cell r="BM1753" t="str">
            <v/>
          </cell>
          <cell r="BN1753" t="str">
            <v/>
          </cell>
          <cell r="BO1753" t="str">
            <v/>
          </cell>
          <cell r="BP1753" t="str">
            <v/>
          </cell>
          <cell r="BQ1753" t="str">
            <v/>
          </cell>
          <cell r="BR1753" t="str">
            <v/>
          </cell>
          <cell r="BS1753" t="str">
            <v/>
          </cell>
          <cell r="BT1753" t="str">
            <v xml:space="preserve"> </v>
          </cell>
          <cell r="BU1753">
            <v>0</v>
          </cell>
        </row>
        <row r="1754">
          <cell r="BC1754" t="str">
            <v/>
          </cell>
          <cell r="BD1754" t="str">
            <v/>
          </cell>
          <cell r="BE1754" t="str">
            <v/>
          </cell>
          <cell r="BF1754" t="str">
            <v/>
          </cell>
          <cell r="BG1754" t="str">
            <v/>
          </cell>
          <cell r="BH1754" t="str">
            <v/>
          </cell>
          <cell r="BI1754" t="str">
            <v/>
          </cell>
          <cell r="BJ1754" t="str">
            <v/>
          </cell>
          <cell r="BK1754" t="str">
            <v/>
          </cell>
          <cell r="BL1754" t="str">
            <v/>
          </cell>
          <cell r="BM1754" t="str">
            <v/>
          </cell>
          <cell r="BN1754" t="str">
            <v/>
          </cell>
          <cell r="BO1754" t="str">
            <v/>
          </cell>
          <cell r="BP1754" t="str">
            <v/>
          </cell>
          <cell r="BQ1754" t="str">
            <v/>
          </cell>
          <cell r="BR1754" t="str">
            <v/>
          </cell>
          <cell r="BS1754" t="str">
            <v/>
          </cell>
          <cell r="BT1754" t="str">
            <v xml:space="preserve"> </v>
          </cell>
          <cell r="BU1754">
            <v>0</v>
          </cell>
        </row>
        <row r="1755">
          <cell r="BC1755" t="str">
            <v/>
          </cell>
          <cell r="BD1755" t="str">
            <v/>
          </cell>
          <cell r="BE1755" t="str">
            <v/>
          </cell>
          <cell r="BF1755" t="str">
            <v/>
          </cell>
          <cell r="BG1755" t="str">
            <v/>
          </cell>
          <cell r="BH1755" t="str">
            <v/>
          </cell>
          <cell r="BI1755" t="str">
            <v/>
          </cell>
          <cell r="BJ1755" t="str">
            <v/>
          </cell>
          <cell r="BK1755" t="str">
            <v/>
          </cell>
          <cell r="BL1755" t="str">
            <v/>
          </cell>
          <cell r="BM1755" t="str">
            <v/>
          </cell>
          <cell r="BN1755" t="str">
            <v/>
          </cell>
          <cell r="BO1755" t="str">
            <v/>
          </cell>
          <cell r="BP1755" t="str">
            <v/>
          </cell>
          <cell r="BQ1755" t="str">
            <v/>
          </cell>
          <cell r="BR1755" t="str">
            <v/>
          </cell>
          <cell r="BS1755" t="str">
            <v/>
          </cell>
          <cell r="BT1755" t="str">
            <v xml:space="preserve"> </v>
          </cell>
          <cell r="BU1755">
            <v>0</v>
          </cell>
        </row>
        <row r="1756">
          <cell r="BC1756" t="str">
            <v/>
          </cell>
          <cell r="BD1756" t="str">
            <v/>
          </cell>
          <cell r="BE1756" t="str">
            <v/>
          </cell>
          <cell r="BF1756" t="str">
            <v/>
          </cell>
          <cell r="BG1756" t="str">
            <v/>
          </cell>
          <cell r="BH1756" t="str">
            <v/>
          </cell>
          <cell r="BI1756" t="str">
            <v/>
          </cell>
          <cell r="BJ1756" t="str">
            <v/>
          </cell>
          <cell r="BK1756" t="str">
            <v/>
          </cell>
          <cell r="BL1756" t="str">
            <v/>
          </cell>
          <cell r="BM1756" t="str">
            <v/>
          </cell>
          <cell r="BN1756" t="str">
            <v/>
          </cell>
          <cell r="BO1756" t="str">
            <v/>
          </cell>
          <cell r="BP1756" t="str">
            <v/>
          </cell>
          <cell r="BQ1756" t="str">
            <v/>
          </cell>
          <cell r="BR1756" t="str">
            <v/>
          </cell>
          <cell r="BS1756" t="str">
            <v/>
          </cell>
          <cell r="BT1756" t="str">
            <v xml:space="preserve"> </v>
          </cell>
          <cell r="BU1756">
            <v>0</v>
          </cell>
        </row>
        <row r="1757">
          <cell r="BC1757" t="str">
            <v/>
          </cell>
          <cell r="BD1757" t="str">
            <v/>
          </cell>
          <cell r="BE1757" t="str">
            <v/>
          </cell>
          <cell r="BF1757" t="str">
            <v/>
          </cell>
          <cell r="BG1757" t="str">
            <v/>
          </cell>
          <cell r="BH1757" t="str">
            <v/>
          </cell>
          <cell r="BI1757" t="str">
            <v/>
          </cell>
          <cell r="BJ1757" t="str">
            <v/>
          </cell>
          <cell r="BK1757" t="str">
            <v/>
          </cell>
          <cell r="BL1757" t="str">
            <v/>
          </cell>
          <cell r="BM1757" t="str">
            <v/>
          </cell>
          <cell r="BN1757" t="str">
            <v/>
          </cell>
          <cell r="BO1757" t="str">
            <v/>
          </cell>
          <cell r="BP1757" t="str">
            <v/>
          </cell>
          <cell r="BQ1757" t="str">
            <v/>
          </cell>
          <cell r="BR1757" t="str">
            <v/>
          </cell>
          <cell r="BS1757" t="str">
            <v/>
          </cell>
          <cell r="BT1757" t="str">
            <v xml:space="preserve"> </v>
          </cell>
          <cell r="BU1757">
            <v>0</v>
          </cell>
        </row>
        <row r="1758">
          <cell r="BT1758" t="str">
            <v xml:space="preserve"> </v>
          </cell>
          <cell r="BU1758">
            <v>0</v>
          </cell>
        </row>
        <row r="1766">
          <cell r="BB1766" t="str">
            <v xml:space="preserve">                                                                                                                                                                                                            </v>
          </cell>
        </row>
        <row r="1802">
          <cell r="BV1802"/>
          <cell r="BW1802"/>
          <cell r="BX1802"/>
          <cell r="BY1802"/>
        </row>
      </sheetData>
      <sheetData sheetId="3"/>
      <sheetData sheetId="4"/>
      <sheetData sheetId="5"/>
    </sheetDataSet>
  </externalBook>
</external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8FE68641-286D-4EE4-B360-FBEF11B51000}" name="Table1" displayName="Table1" ref="A11:G31" totalsRowShown="0" headerRowDxfId="15" dataDxfId="13" headerRowBorderDxfId="14" tableBorderDxfId="12" totalsRowBorderDxfId="11">
  <autoFilter ref="A11:G31" xr:uid="{8FE68641-286D-4EE4-B360-FBEF11B51000}"/>
  <tableColumns count="7">
    <tableColumn id="1" xr3:uid="{EE1CCBA8-92CF-47D0-92F4-6EEDD6CA9BAB}" name="สถานะ" dataDxfId="10"/>
    <tableColumn id="2" xr3:uid="{F2E2A912-9F9B-43BC-AF31-F223879AF8AE}" name="q ชื่อ" dataDxfId="9"/>
    <tableColumn id="3" xr3:uid="{F9762750-2AD9-4F61-9411-E759DCE32FF0}" name="เลขบัตร" dataDxfId="8"/>
    <tableColumn id="5" xr3:uid="{1C4A74C8-60CF-4D06-A213-9ABAE7EB639B}" name="ที่ดิน (พบ / ไม่พบ)" dataDxfId="7"/>
    <tableColumn id="4" xr3:uid="{56F07B5A-46FC-4443-9DD2-791D04D6FD17}" name="ทรัพย์ที่สืบพบ" dataDxfId="6"/>
    <tableColumn id="7" xr3:uid="{CBF5A9BF-4216-45FD-841C-22024EADBC4F}" name="ราคาประเมิน" dataDxfId="5"/>
    <tableColumn id="6" xr3:uid="{B3E78718-8141-4085-9895-DBC0D6BE8B8E}" name="ขนส่ง (พบ / ไม่พบ)" dataDxfId="4"/>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printerSettings" Target="../printerSettings/printerSettings3.bin"/><Relationship Id="rId1" Type="http://schemas.openxmlformats.org/officeDocument/2006/relationships/hyperlink" Target="file:///C:\Data_&#3619;&#3623;&#3617;\Data_GSB%20&#3610;&#3633;&#3591;&#3588;&#3633;&#3610;&#3588;&#3604;&#3637;.xlsx" TargetMode="Externa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4.bin"/><Relationship Id="rId5" Type="http://schemas.openxmlformats.org/officeDocument/2006/relationships/comments" Target="../comments1.xml"/><Relationship Id="rId4" Type="http://schemas.openxmlformats.org/officeDocument/2006/relationships/vmlDrawing" Target="../drawings/vmlDrawing2.v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4"/>
  <dimension ref="A1:J40"/>
  <sheetViews>
    <sheetView view="pageLayout" zoomScaleNormal="100" workbookViewId="0">
      <selection activeCell="D9" sqref="D9"/>
    </sheetView>
  </sheetViews>
  <sheetFormatPr defaultColWidth="9.09765625" defaultRowHeight="21"/>
  <cols>
    <col min="1" max="2" width="9.09765625" style="2"/>
    <col min="3" max="3" width="15.09765625" style="2" customWidth="1"/>
    <col min="4" max="4" width="6.59765625" style="2" customWidth="1"/>
    <col min="5" max="5" width="7" style="2" customWidth="1"/>
    <col min="6" max="6" width="9.09765625" style="2" customWidth="1"/>
    <col min="7" max="16384" width="9.09765625" style="2"/>
  </cols>
  <sheetData>
    <row r="1" spans="1:9" ht="28.8">
      <c r="A1" s="229" t="s">
        <v>135</v>
      </c>
      <c r="B1" s="229"/>
      <c r="C1" s="229"/>
      <c r="D1" s="229"/>
      <c r="E1" s="229"/>
      <c r="F1" s="229"/>
      <c r="G1" s="229"/>
      <c r="H1" s="229"/>
      <c r="I1" s="229"/>
    </row>
    <row r="2" spans="1:9">
      <c r="C2" s="19" t="s">
        <v>108</v>
      </c>
      <c r="D2" s="19"/>
      <c r="E2" s="2" t="e">
        <f>#REF!</f>
        <v>#REF!</v>
      </c>
      <c r="F2" s="36"/>
      <c r="G2" s="36"/>
      <c r="H2" s="36"/>
      <c r="I2" s="36"/>
    </row>
    <row r="3" spans="1:9">
      <c r="C3" s="19" t="s">
        <v>109</v>
      </c>
      <c r="D3" s="19"/>
      <c r="E3" s="230" t="e">
        <f>#REF!</f>
        <v>#REF!</v>
      </c>
      <c r="F3" s="230"/>
      <c r="G3" s="20"/>
    </row>
    <row r="4" spans="1:9" ht="6.75" customHeight="1">
      <c r="B4" s="22"/>
      <c r="C4" s="22"/>
      <c r="D4" s="22"/>
      <c r="E4" s="22"/>
      <c r="F4" s="22"/>
      <c r="G4" s="22"/>
      <c r="H4" s="22"/>
    </row>
    <row r="37" spans="1:10" ht="28.8">
      <c r="A37" s="229" t="s">
        <v>135</v>
      </c>
      <c r="B37" s="229"/>
      <c r="C37" s="229"/>
      <c r="D37" s="229"/>
      <c r="E37" s="229"/>
      <c r="F37" s="229"/>
      <c r="G37" s="229"/>
      <c r="H37" s="229"/>
      <c r="I37" s="229"/>
    </row>
    <row r="38" spans="1:10">
      <c r="C38" s="19" t="s">
        <v>108</v>
      </c>
      <c r="D38" s="19"/>
      <c r="E38" s="2" t="e">
        <f>#REF!</f>
        <v>#REF!</v>
      </c>
      <c r="F38" s="36"/>
      <c r="G38" s="36"/>
      <c r="H38" s="36"/>
      <c r="I38" s="36"/>
    </row>
    <row r="39" spans="1:10">
      <c r="C39" s="19" t="s">
        <v>109</v>
      </c>
      <c r="D39" s="19"/>
      <c r="E39" s="230" t="e">
        <f>#REF!</f>
        <v>#REF!</v>
      </c>
      <c r="F39" s="230"/>
      <c r="G39" s="20"/>
      <c r="J39" s="20"/>
    </row>
    <row r="40" spans="1:10" ht="7.5" customHeight="1">
      <c r="B40" s="22"/>
      <c r="C40" s="22"/>
      <c r="D40" s="22"/>
      <c r="E40" s="22"/>
      <c r="F40" s="22"/>
      <c r="G40" s="22"/>
      <c r="H40" s="22"/>
    </row>
  </sheetData>
  <mergeCells count="4">
    <mergeCell ref="A1:I1"/>
    <mergeCell ref="A37:I37"/>
    <mergeCell ref="E3:F3"/>
    <mergeCell ref="E39:F39"/>
  </mergeCells>
  <pageMargins left="0.7" right="0.7" top="0.27083333333333331" bottom="0.75" header="0.3" footer="0.3"/>
  <pageSetup paperSize="256" scale="97"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3:Z39"/>
  <sheetViews>
    <sheetView view="pageLayout" topLeftCell="A4" zoomScale="115" zoomScaleNormal="70" zoomScalePageLayoutView="115" workbookViewId="0">
      <selection activeCell="S7" sqref="S7"/>
    </sheetView>
  </sheetViews>
  <sheetFormatPr defaultColWidth="3.59765625" defaultRowHeight="21"/>
  <cols>
    <col min="1" max="3" width="3.59765625" style="75"/>
    <col min="4" max="5" width="3.59765625" style="75" customWidth="1"/>
    <col min="6" max="8" width="3.59765625" style="75"/>
    <col min="9" max="10" width="3.59765625" style="75" customWidth="1"/>
    <col min="11" max="12" width="3.59765625" style="75"/>
    <col min="13" max="13" width="4" style="75" customWidth="1"/>
    <col min="14" max="14" width="4.09765625" style="75" customWidth="1"/>
    <col min="15" max="15" width="3.59765625" style="75" customWidth="1"/>
    <col min="16" max="18" width="3.59765625" style="75"/>
    <col min="19" max="20" width="3.59765625" style="75" customWidth="1"/>
    <col min="21" max="22" width="3.59765625" style="75"/>
    <col min="23" max="23" width="3.59765625" style="75" customWidth="1"/>
    <col min="24" max="24" width="3.59765625" style="75"/>
    <col min="25" max="25" width="4.3984375" style="75" customWidth="1"/>
    <col min="26" max="16384" width="3.59765625" style="75"/>
  </cols>
  <sheetData>
    <row r="3" spans="1:26" ht="42.75" customHeight="1" thickBot="1">
      <c r="A3" s="74"/>
      <c r="B3" s="74"/>
      <c r="C3" s="74"/>
      <c r="D3" s="74"/>
      <c r="E3" s="74"/>
      <c r="F3" s="74"/>
      <c r="G3" s="74"/>
      <c r="H3" s="74"/>
      <c r="I3" s="74"/>
      <c r="J3" s="74"/>
      <c r="K3" s="74"/>
      <c r="L3" s="74"/>
      <c r="M3" s="74"/>
      <c r="N3" s="74"/>
      <c r="O3" s="74"/>
      <c r="P3" s="74"/>
      <c r="Q3" s="74"/>
      <c r="R3" s="74"/>
      <c r="S3" s="74"/>
      <c r="T3" s="74"/>
      <c r="U3" s="74"/>
      <c r="V3" s="74"/>
      <c r="W3" s="74"/>
      <c r="X3" s="74"/>
      <c r="Z3" s="74"/>
    </row>
    <row r="4" spans="1:26" ht="24.75" customHeight="1">
      <c r="A4" s="79" t="s">
        <v>63</v>
      </c>
      <c r="E4" s="109" t="e">
        <f>#REF!</f>
        <v>#REF!</v>
      </c>
      <c r="Q4" s="114"/>
      <c r="R4" s="114"/>
      <c r="S4" s="114"/>
      <c r="T4" s="114"/>
      <c r="U4" s="114"/>
      <c r="V4" s="114"/>
      <c r="W4" s="114"/>
      <c r="X4" s="114"/>
      <c r="Y4" s="114"/>
    </row>
    <row r="5" spans="1:26" ht="21.75" customHeight="1" thickBot="1">
      <c r="A5" s="115" t="s">
        <v>156</v>
      </c>
      <c r="E5" s="109" t="e">
        <f>#REF!</f>
        <v>#REF!</v>
      </c>
      <c r="S5" s="74"/>
      <c r="T5" s="74"/>
      <c r="U5" s="74"/>
      <c r="V5" s="74"/>
      <c r="W5" s="74"/>
      <c r="X5" s="74"/>
      <c r="Y5" s="233" t="e">
        <f>#REF!</f>
        <v>#REF!</v>
      </c>
    </row>
    <row r="6" spans="1:26">
      <c r="A6" s="116" t="s">
        <v>157</v>
      </c>
      <c r="B6" s="55"/>
      <c r="C6" s="55"/>
      <c r="D6" s="55"/>
      <c r="E6" s="55"/>
      <c r="F6" s="55"/>
      <c r="G6" s="55"/>
      <c r="H6" s="55"/>
      <c r="I6" s="55"/>
      <c r="J6" s="55"/>
      <c r="K6" s="55"/>
      <c r="L6" s="55"/>
      <c r="M6" s="55"/>
      <c r="N6" s="55"/>
      <c r="O6" s="55"/>
      <c r="P6" s="55"/>
      <c r="Q6" s="55"/>
      <c r="S6" s="131"/>
      <c r="Y6" s="234"/>
    </row>
    <row r="7" spans="1:26" ht="15.75" customHeight="1" thickBot="1">
      <c r="A7" s="115"/>
      <c r="C7" s="127"/>
      <c r="D7" s="127"/>
      <c r="E7" s="127"/>
      <c r="F7" s="127"/>
      <c r="G7" s="127"/>
      <c r="H7" s="127"/>
      <c r="I7" s="127"/>
      <c r="J7" s="127"/>
      <c r="K7" s="127"/>
      <c r="L7" s="127"/>
      <c r="M7" s="127"/>
      <c r="N7" s="127"/>
      <c r="O7" s="127"/>
      <c r="P7" s="127"/>
      <c r="Q7" s="127"/>
      <c r="S7" s="132" t="s">
        <v>200</v>
      </c>
      <c r="T7" s="74"/>
      <c r="U7" s="74"/>
      <c r="V7" s="74"/>
      <c r="W7" s="74"/>
      <c r="X7" s="74"/>
      <c r="Y7" s="234"/>
    </row>
    <row r="8" spans="1:26">
      <c r="A8" s="107"/>
      <c r="C8" s="244" t="s">
        <v>199</v>
      </c>
      <c r="D8" s="244"/>
      <c r="E8" s="244"/>
      <c r="F8" s="244"/>
      <c r="G8" s="244"/>
      <c r="H8" s="244"/>
      <c r="I8" s="244"/>
      <c r="J8" s="244"/>
      <c r="K8" s="244"/>
      <c r="L8" s="244"/>
      <c r="M8" s="244"/>
      <c r="N8" s="244"/>
      <c r="O8" s="244"/>
      <c r="P8" s="244"/>
      <c r="Q8" s="75" t="s">
        <v>118</v>
      </c>
      <c r="S8" s="79"/>
      <c r="V8" s="76"/>
      <c r="Y8" s="234"/>
    </row>
    <row r="9" spans="1:26">
      <c r="A9" s="245" t="s">
        <v>116</v>
      </c>
      <c r="B9" s="245"/>
      <c r="S9" s="79" t="s">
        <v>196</v>
      </c>
      <c r="V9" s="76"/>
      <c r="X9" s="95"/>
      <c r="Y9" s="235"/>
    </row>
    <row r="10" spans="1:26">
      <c r="A10" s="245"/>
      <c r="B10" s="245"/>
      <c r="C10" s="244" t="s">
        <v>201</v>
      </c>
      <c r="D10" s="244"/>
      <c r="E10" s="244"/>
      <c r="F10" s="244"/>
      <c r="G10" s="244"/>
      <c r="H10" s="244"/>
      <c r="I10" s="244"/>
      <c r="J10" s="244"/>
      <c r="K10" s="244"/>
      <c r="L10" s="244"/>
      <c r="M10" s="244"/>
      <c r="N10" s="244"/>
      <c r="O10" s="244"/>
      <c r="P10" s="244"/>
      <c r="Q10" s="75" t="s">
        <v>119</v>
      </c>
      <c r="S10" s="134" t="s">
        <v>198</v>
      </c>
      <c r="T10" s="133" t="e">
        <f>#REF!</f>
        <v>#REF!</v>
      </c>
      <c r="U10" s="95"/>
      <c r="V10" s="95"/>
      <c r="W10" s="95"/>
      <c r="X10" s="236"/>
      <c r="Y10" s="236"/>
    </row>
    <row r="11" spans="1:26">
      <c r="A11" s="107"/>
      <c r="E11" s="106"/>
      <c r="S11" s="79" t="s">
        <v>197</v>
      </c>
      <c r="T11" s="79"/>
      <c r="U11" s="79"/>
      <c r="V11" s="79"/>
      <c r="X11" s="236"/>
      <c r="Y11" s="236"/>
    </row>
    <row r="12" spans="1:26" ht="21.75" customHeight="1">
      <c r="A12" s="107"/>
      <c r="O12" s="108"/>
      <c r="P12" s="108"/>
      <c r="Q12" s="108"/>
      <c r="R12" s="108"/>
      <c r="S12" s="134" t="s">
        <v>198</v>
      </c>
      <c r="T12" s="241" t="e">
        <f>#REF!</f>
        <v>#REF!</v>
      </c>
      <c r="U12" s="241"/>
      <c r="V12" s="241"/>
      <c r="W12" s="241"/>
      <c r="X12" s="237"/>
      <c r="Y12" s="237"/>
    </row>
    <row r="13" spans="1:26" ht="21.75" customHeight="1" thickBot="1">
      <c r="A13" s="107" t="s">
        <v>158</v>
      </c>
      <c r="F13" s="244" t="s">
        <v>159</v>
      </c>
      <c r="G13" s="244"/>
      <c r="H13" s="244"/>
      <c r="I13" s="244"/>
      <c r="J13" s="244"/>
      <c r="K13" s="244"/>
      <c r="L13" s="244"/>
      <c r="M13" s="244"/>
      <c r="N13" s="244"/>
      <c r="O13" s="244"/>
      <c r="P13" s="244"/>
      <c r="S13" s="130"/>
      <c r="T13" s="130"/>
      <c r="U13" s="128"/>
      <c r="V13" s="128"/>
      <c r="W13" s="128"/>
      <c r="X13" s="240" t="e">
        <f>#REF!</f>
        <v>#REF!</v>
      </c>
      <c r="Y13" s="240"/>
    </row>
    <row r="14" spans="1:26">
      <c r="A14" s="107"/>
      <c r="S14" s="129"/>
      <c r="T14" s="129"/>
      <c r="U14" s="238" t="e">
        <f>#REF!</f>
        <v>#REF!</v>
      </c>
      <c r="V14" s="238"/>
      <c r="W14" s="238"/>
      <c r="X14" s="239"/>
      <c r="Y14" s="76" t="s">
        <v>132</v>
      </c>
    </row>
    <row r="15" spans="1:26" ht="23.4">
      <c r="A15" s="120" t="s">
        <v>160</v>
      </c>
    </row>
    <row r="16" spans="1:26">
      <c r="B16" s="75" t="s">
        <v>161</v>
      </c>
      <c r="C16" s="118" t="s">
        <v>186</v>
      </c>
      <c r="D16" s="118"/>
      <c r="E16" s="118"/>
      <c r="F16" s="118"/>
      <c r="G16" s="118"/>
      <c r="H16" s="118"/>
      <c r="I16" s="75" t="s">
        <v>62</v>
      </c>
      <c r="J16" s="243" t="e">
        <f>#REF!</f>
        <v>#REF!</v>
      </c>
      <c r="K16" s="243"/>
      <c r="L16" s="243"/>
      <c r="M16" s="243"/>
      <c r="N16" s="243"/>
      <c r="O16" s="75" t="s">
        <v>99</v>
      </c>
      <c r="P16" s="232" t="e">
        <f>#REF!</f>
        <v>#REF!</v>
      </c>
      <c r="Q16" s="232"/>
      <c r="R16" s="231" t="s">
        <v>187</v>
      </c>
      <c r="S16" s="231"/>
      <c r="T16" s="117"/>
      <c r="U16" s="117"/>
      <c r="V16" s="117"/>
      <c r="W16" s="117"/>
      <c r="X16" s="117"/>
      <c r="Y16" s="117"/>
      <c r="Z16" s="118"/>
    </row>
    <row r="17" spans="1:26">
      <c r="B17" s="75" t="s">
        <v>162</v>
      </c>
      <c r="C17" s="118"/>
      <c r="D17" s="118"/>
      <c r="E17" s="118"/>
      <c r="F17" s="118"/>
      <c r="G17" s="118"/>
      <c r="H17" s="118"/>
      <c r="I17" s="75" t="s">
        <v>62</v>
      </c>
      <c r="J17" s="243"/>
      <c r="K17" s="243"/>
      <c r="L17" s="243"/>
      <c r="M17" s="243"/>
      <c r="N17" s="243"/>
      <c r="O17" s="75" t="s">
        <v>99</v>
      </c>
      <c r="P17" s="232"/>
      <c r="Q17" s="232"/>
      <c r="R17" s="231" t="s">
        <v>187</v>
      </c>
      <c r="S17" s="231"/>
      <c r="T17" s="117"/>
      <c r="U17" s="117"/>
      <c r="V17" s="117"/>
      <c r="W17" s="117"/>
      <c r="X17" s="117"/>
      <c r="Y17" s="117"/>
      <c r="Z17" s="118"/>
    </row>
    <row r="18" spans="1:26">
      <c r="B18" s="75" t="s">
        <v>163</v>
      </c>
      <c r="C18" s="118"/>
      <c r="D18" s="118"/>
      <c r="E18" s="118"/>
      <c r="F18" s="118"/>
      <c r="G18" s="118"/>
      <c r="H18" s="118"/>
      <c r="I18" s="75" t="s">
        <v>62</v>
      </c>
      <c r="J18" s="243"/>
      <c r="K18" s="243"/>
      <c r="L18" s="243"/>
      <c r="M18" s="243"/>
      <c r="N18" s="243"/>
      <c r="O18" s="75" t="s">
        <v>99</v>
      </c>
      <c r="P18" s="232"/>
      <c r="Q18" s="232"/>
      <c r="R18" s="231" t="s">
        <v>187</v>
      </c>
      <c r="S18" s="231"/>
      <c r="T18" s="117"/>
      <c r="U18" s="117"/>
      <c r="V18" s="117"/>
      <c r="W18" s="117"/>
      <c r="X18" s="117"/>
      <c r="Y18" s="117"/>
      <c r="Z18" s="118"/>
    </row>
    <row r="19" spans="1:26">
      <c r="A19" s="79"/>
      <c r="B19" s="75" t="s">
        <v>164</v>
      </c>
      <c r="C19" s="118"/>
      <c r="D19" s="118"/>
      <c r="E19" s="118"/>
      <c r="F19" s="118"/>
      <c r="G19" s="118"/>
      <c r="H19" s="118"/>
      <c r="I19" s="75" t="s">
        <v>62</v>
      </c>
      <c r="J19" s="243"/>
      <c r="K19" s="243"/>
      <c r="L19" s="243"/>
      <c r="M19" s="243"/>
      <c r="N19" s="243"/>
      <c r="O19" s="75" t="s">
        <v>99</v>
      </c>
      <c r="P19" s="232"/>
      <c r="Q19" s="232"/>
      <c r="R19" s="231" t="s">
        <v>187</v>
      </c>
      <c r="S19" s="231"/>
      <c r="T19" s="117"/>
      <c r="U19" s="117"/>
      <c r="V19" s="117"/>
      <c r="W19" s="117"/>
      <c r="X19" s="117"/>
      <c r="Y19" s="117"/>
      <c r="Z19" s="118"/>
    </row>
    <row r="20" spans="1:26">
      <c r="A20" s="107"/>
    </row>
    <row r="21" spans="1:26" ht="23.4">
      <c r="A21" s="121" t="s">
        <v>165</v>
      </c>
      <c r="M21" s="111"/>
      <c r="N21" s="111"/>
      <c r="O21" s="111"/>
      <c r="S21" s="109"/>
      <c r="T21" s="109"/>
      <c r="U21" s="109"/>
      <c r="V21" s="109"/>
      <c r="W21" s="109"/>
    </row>
    <row r="22" spans="1:26">
      <c r="A22" s="119" t="s">
        <v>97</v>
      </c>
      <c r="B22" s="62" t="s">
        <v>97</v>
      </c>
      <c r="C22" s="75" t="s">
        <v>166</v>
      </c>
      <c r="N22" s="62" t="s">
        <v>97</v>
      </c>
      <c r="O22" s="75" t="s">
        <v>171</v>
      </c>
    </row>
    <row r="23" spans="1:26">
      <c r="A23" s="119" t="s">
        <v>147</v>
      </c>
      <c r="B23" s="62" t="s">
        <v>147</v>
      </c>
      <c r="C23" s="75" t="s">
        <v>101</v>
      </c>
      <c r="N23" s="62" t="s">
        <v>97</v>
      </c>
      <c r="O23" s="75" t="s">
        <v>172</v>
      </c>
    </row>
    <row r="24" spans="1:26">
      <c r="B24" s="62" t="s">
        <v>97</v>
      </c>
      <c r="C24" s="75" t="s">
        <v>167</v>
      </c>
      <c r="N24" s="62" t="s">
        <v>97</v>
      </c>
      <c r="O24" s="75" t="s">
        <v>174</v>
      </c>
    </row>
    <row r="25" spans="1:26">
      <c r="B25" s="62" t="s">
        <v>97</v>
      </c>
      <c r="C25" s="75" t="s">
        <v>168</v>
      </c>
      <c r="N25" s="62" t="s">
        <v>97</v>
      </c>
      <c r="O25" s="75" t="s">
        <v>175</v>
      </c>
    </row>
    <row r="26" spans="1:26">
      <c r="B26" s="62" t="s">
        <v>97</v>
      </c>
      <c r="C26" s="75" t="s">
        <v>169</v>
      </c>
      <c r="N26" s="62" t="s">
        <v>147</v>
      </c>
      <c r="O26" s="75" t="s">
        <v>173</v>
      </c>
    </row>
    <row r="27" spans="1:26">
      <c r="A27" s="107"/>
      <c r="B27" s="62" t="s">
        <v>147</v>
      </c>
      <c r="C27" s="75" t="s">
        <v>170</v>
      </c>
      <c r="D27" s="118"/>
      <c r="E27" s="118"/>
      <c r="F27" s="118"/>
      <c r="G27" s="118"/>
      <c r="H27" s="118"/>
      <c r="I27" s="118"/>
      <c r="J27" s="118"/>
      <c r="L27" s="87"/>
      <c r="M27" s="87"/>
      <c r="N27" s="62" t="s">
        <v>147</v>
      </c>
      <c r="O27" s="87" t="s">
        <v>68</v>
      </c>
      <c r="P27" s="118"/>
      <c r="Q27" s="118"/>
      <c r="R27" s="118"/>
      <c r="S27" s="118"/>
      <c r="T27" s="118"/>
      <c r="U27" s="118"/>
      <c r="V27" s="118"/>
      <c r="W27" s="112"/>
      <c r="X27" s="112"/>
      <c r="Y27" s="112"/>
    </row>
    <row r="28" spans="1:26">
      <c r="A28" s="107"/>
      <c r="U28" s="87"/>
      <c r="V28" s="87"/>
      <c r="W28" s="87"/>
      <c r="X28" s="87"/>
      <c r="Y28" s="87"/>
    </row>
    <row r="29" spans="1:26" ht="23.4">
      <c r="A29" s="121" t="s">
        <v>176</v>
      </c>
      <c r="U29" s="87"/>
      <c r="V29" s="87"/>
      <c r="W29" s="87"/>
      <c r="X29" s="87"/>
      <c r="Y29" s="87"/>
    </row>
    <row r="30" spans="1:26">
      <c r="A30" s="124" t="s">
        <v>184</v>
      </c>
      <c r="B30" s="75" t="s">
        <v>177</v>
      </c>
      <c r="F30" s="118"/>
      <c r="G30" s="118"/>
      <c r="H30" s="118"/>
      <c r="I30" s="118"/>
      <c r="J30" s="118"/>
      <c r="K30" s="118"/>
      <c r="L30" s="118"/>
      <c r="M30" s="118"/>
      <c r="U30" s="87"/>
      <c r="V30" s="87"/>
      <c r="W30" s="87"/>
      <c r="X30" s="87"/>
      <c r="Y30" s="87"/>
    </row>
    <row r="31" spans="1:26">
      <c r="A31" s="124" t="s">
        <v>184</v>
      </c>
      <c r="B31" s="75" t="s">
        <v>178</v>
      </c>
      <c r="P31" s="118"/>
      <c r="Q31" s="118"/>
      <c r="R31" s="118"/>
      <c r="S31" s="118"/>
      <c r="T31" s="118"/>
      <c r="U31" s="118"/>
      <c r="V31" s="118"/>
      <c r="W31" s="112"/>
      <c r="X31" s="87"/>
      <c r="Y31" s="87"/>
    </row>
    <row r="32" spans="1:26">
      <c r="A32" s="124" t="s">
        <v>184</v>
      </c>
      <c r="B32" s="75" t="s">
        <v>179</v>
      </c>
      <c r="F32" s="242"/>
      <c r="G32" s="242"/>
      <c r="H32" s="242"/>
      <c r="I32" s="242"/>
      <c r="J32" s="75" t="s">
        <v>180</v>
      </c>
      <c r="O32" s="75" t="s">
        <v>182</v>
      </c>
      <c r="Q32" s="123"/>
      <c r="R32" s="123"/>
      <c r="S32" s="123"/>
      <c r="T32" s="124" t="s">
        <v>184</v>
      </c>
      <c r="U32" s="87" t="s">
        <v>183</v>
      </c>
      <c r="V32" s="87"/>
      <c r="W32" s="125"/>
      <c r="X32" s="125"/>
      <c r="Y32" s="125"/>
    </row>
    <row r="33" spans="1:25">
      <c r="A33" s="124" t="s">
        <v>184</v>
      </c>
      <c r="B33" s="75" t="s">
        <v>185</v>
      </c>
      <c r="F33" s="242"/>
      <c r="G33" s="242"/>
      <c r="H33" s="242"/>
      <c r="I33" s="242"/>
      <c r="J33" s="75" t="s">
        <v>181</v>
      </c>
      <c r="O33" s="75" t="s">
        <v>182</v>
      </c>
      <c r="Q33" s="123"/>
      <c r="R33" s="123"/>
      <c r="S33" s="123"/>
      <c r="T33" s="124" t="s">
        <v>184</v>
      </c>
      <c r="U33" s="87" t="s">
        <v>183</v>
      </c>
      <c r="V33" s="87"/>
      <c r="W33" s="126"/>
      <c r="X33" s="126"/>
      <c r="Y33" s="126"/>
    </row>
    <row r="34" spans="1:25">
      <c r="A34" s="79"/>
      <c r="D34" s="79"/>
      <c r="E34" s="79"/>
      <c r="F34" s="79"/>
      <c r="G34" s="79"/>
      <c r="H34" s="79"/>
      <c r="I34" s="79"/>
      <c r="J34" s="79"/>
      <c r="K34" s="79"/>
      <c r="L34" s="79"/>
      <c r="M34" s="79"/>
      <c r="N34" s="79"/>
      <c r="O34" s="79"/>
      <c r="U34" s="110"/>
      <c r="V34" s="110"/>
      <c r="W34" s="110"/>
      <c r="X34" s="110"/>
      <c r="Y34" s="110"/>
    </row>
    <row r="35" spans="1:25">
      <c r="A35" s="75" t="s">
        <v>188</v>
      </c>
      <c r="E35" s="118"/>
      <c r="F35" s="118"/>
      <c r="G35" s="118"/>
      <c r="H35" s="118"/>
      <c r="I35" s="118"/>
      <c r="L35" s="75" t="s">
        <v>192</v>
      </c>
      <c r="T35" s="118"/>
      <c r="U35" s="118"/>
      <c r="V35" s="118"/>
      <c r="W35" s="118"/>
      <c r="X35" s="118"/>
      <c r="Y35" s="118"/>
    </row>
    <row r="36" spans="1:25">
      <c r="A36" s="75" t="s">
        <v>189</v>
      </c>
      <c r="E36" s="118"/>
      <c r="F36" s="118"/>
      <c r="G36" s="118"/>
      <c r="H36" s="118"/>
      <c r="I36" s="118"/>
      <c r="L36" s="75" t="s">
        <v>193</v>
      </c>
      <c r="T36" s="118"/>
      <c r="U36" s="118"/>
      <c r="V36" s="118"/>
      <c r="W36" s="118"/>
      <c r="X36" s="118"/>
      <c r="Y36" s="118"/>
    </row>
    <row r="37" spans="1:25">
      <c r="A37" s="75" t="s">
        <v>190</v>
      </c>
      <c r="C37" s="38"/>
      <c r="E37" s="118"/>
      <c r="F37" s="118"/>
      <c r="G37" s="118"/>
      <c r="H37" s="118"/>
      <c r="I37" s="118"/>
      <c r="L37" s="75" t="s">
        <v>194</v>
      </c>
      <c r="M37" s="38"/>
      <c r="R37" s="38"/>
      <c r="T37" s="118"/>
      <c r="U37" s="118"/>
      <c r="V37" s="118"/>
      <c r="W37" s="118"/>
      <c r="X37" s="118"/>
      <c r="Y37" s="118"/>
    </row>
    <row r="38" spans="1:25">
      <c r="A38" s="75" t="s">
        <v>191</v>
      </c>
      <c r="E38" s="118"/>
      <c r="F38" s="118"/>
      <c r="G38" s="118"/>
      <c r="H38" s="118"/>
      <c r="I38" s="118"/>
      <c r="L38" s="75" t="s">
        <v>195</v>
      </c>
      <c r="M38" s="118"/>
      <c r="N38" s="118"/>
      <c r="O38" s="118"/>
      <c r="P38" s="118"/>
      <c r="Q38" s="118"/>
      <c r="R38" s="122"/>
      <c r="S38" s="118"/>
      <c r="T38" s="118"/>
      <c r="U38" s="118"/>
      <c r="V38" s="118"/>
      <c r="W38" s="118"/>
      <c r="X38" s="118"/>
      <c r="Y38" s="118"/>
    </row>
    <row r="39" spans="1:25">
      <c r="B39" s="113"/>
      <c r="C39" s="113"/>
      <c r="D39" s="113"/>
      <c r="E39" s="113"/>
    </row>
  </sheetData>
  <mergeCells count="24">
    <mergeCell ref="A9:B10"/>
    <mergeCell ref="F13:P13"/>
    <mergeCell ref="P16:Q16"/>
    <mergeCell ref="P17:Q17"/>
    <mergeCell ref="J16:N16"/>
    <mergeCell ref="J17:N17"/>
    <mergeCell ref="F32:I32"/>
    <mergeCell ref="F33:I33"/>
    <mergeCell ref="J18:N18"/>
    <mergeCell ref="J19:N19"/>
    <mergeCell ref="C8:P8"/>
    <mergeCell ref="C10:P10"/>
    <mergeCell ref="R18:S18"/>
    <mergeCell ref="R19:S19"/>
    <mergeCell ref="P18:Q18"/>
    <mergeCell ref="P19:Q19"/>
    <mergeCell ref="Y5:Y9"/>
    <mergeCell ref="X10:Y11"/>
    <mergeCell ref="X12:Y12"/>
    <mergeCell ref="U14:X14"/>
    <mergeCell ref="X13:Y13"/>
    <mergeCell ref="R16:S16"/>
    <mergeCell ref="R17:S17"/>
    <mergeCell ref="T12:W12"/>
  </mergeCells>
  <dataValidations count="1">
    <dataValidation type="list" allowBlank="1" showInputMessage="1" showErrorMessage="1" sqref="B22:B27 N22:N27" xr:uid="{00000000-0002-0000-0100-000000000000}">
      <formula1>$A$22:$A$23</formula1>
    </dataValidation>
  </dataValidations>
  <pageMargins left="0.7" right="0.7" top="0.36521739130434783" bottom="0.75" header="0.3" footer="0.3"/>
  <pageSetup paperSize="9" scale="84" fitToHeight="0" orientation="portrait" r:id="rId1"/>
  <rowBreaks count="1" manualBreakCount="1">
    <brk id="42" max="25"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B05B4E-9090-4DB8-940D-CCD7AF63A516}">
  <sheetPr>
    <pageSetUpPr fitToPage="1"/>
  </sheetPr>
  <dimension ref="A1:L35"/>
  <sheetViews>
    <sheetView topLeftCell="B1" zoomScaleNormal="100" workbookViewId="0">
      <selection activeCell="C13" sqref="C13"/>
    </sheetView>
  </sheetViews>
  <sheetFormatPr defaultColWidth="9" defaultRowHeight="21"/>
  <cols>
    <col min="1" max="1" width="18.8984375" style="2" customWidth="1"/>
    <col min="2" max="2" width="38.59765625" style="2" bestFit="1" customWidth="1"/>
    <col min="3" max="3" width="19.69921875" style="174" bestFit="1" customWidth="1"/>
    <col min="4" max="4" width="26.09765625" style="2" customWidth="1"/>
    <col min="5" max="5" width="30.59765625" style="2" customWidth="1"/>
    <col min="6" max="6" width="17.59765625" style="2" customWidth="1"/>
    <col min="7" max="7" width="19.09765625" style="2" customWidth="1"/>
    <col min="8" max="8" width="7.09765625" style="2" customWidth="1"/>
    <col min="9" max="9" width="19.69921875" style="2" customWidth="1"/>
    <col min="10" max="16384" width="9" style="2"/>
  </cols>
  <sheetData>
    <row r="1" spans="1:11">
      <c r="H1" s="154" t="s">
        <v>242</v>
      </c>
      <c r="I1" s="246">
        <v>2854</v>
      </c>
    </row>
    <row r="2" spans="1:11">
      <c r="A2" s="143" t="s">
        <v>250</v>
      </c>
      <c r="B2" s="145" t="str">
        <f t="array" ref="B2">_xlfn.IFS(I1&lt;850,VLOOKUP(I1,[1]บังคับคดี!$B:$ZZ,60,0),AND(I1&gt;=850,I1&lt;1435),VLOOKUP(I1,'[1]บังคับคดีใหม่ ปี2563-2564'!$B:$ZZ,63,0),I1&gt;=1435,VLOOKUP(I1,'[1]สืบทรัพย์ ปี 2564-25666'!$B:$ZZ,71,0))</f>
        <v>นายธงชัย มีชัย</v>
      </c>
      <c r="C2" s="175" t="s">
        <v>73</v>
      </c>
      <c r="D2" s="145" t="str">
        <f t="array" ref="D2">_xlfn.IFS(I1&lt;850,VLOOKUP(I1,[1]บังคับคดี!$B:$ZZ,10,0),AND(I1&gt;=850,I1&lt;1435),VLOOKUP(I1,'[1]บังคับคดีใหม่ ปี2563-2564'!$B:$ZZ,11,0),I1&gt;=1435,VLOOKUP(I1,'[1]สืบทรัพย์ ปี 2564-25666'!$B:$ZZ,11,0))</f>
        <v>เชียงดาว</v>
      </c>
      <c r="E2" s="153" t="s">
        <v>255</v>
      </c>
      <c r="F2" s="145">
        <v>2</v>
      </c>
      <c r="I2" s="246"/>
    </row>
    <row r="3" spans="1:11">
      <c r="A3" s="143" t="s">
        <v>251</v>
      </c>
      <c r="B3" s="144" t="str">
        <f t="array" ref="B3">_xlfn.IFS(I1&lt;850,VLOOKUP(I1,[1]บังคับคดี!$B:$ZZ,13,0),AND(I1&gt;=850,I1&lt;1435),VLOOKUP(I1,'[1]บังคับคดีใหม่ ปี2563-2564'!$B:$ZZ,14,0),I1&gt;=1435,VLOOKUP(I1,'[1]สืบทรัพย์ ปี 2564-25666'!$B:$ZZ,14,0))</f>
        <v>ไทรทอง , เคหะ</v>
      </c>
      <c r="C3" s="175" t="s">
        <v>208</v>
      </c>
      <c r="D3" s="147">
        <f t="array" ref="D3">_xlfn.IFS(I1&lt;850,VLOOKUP(I1,[1]บังคับคดี!$B:$ZZ,59,0),AND(I1&gt;=850,I1&lt;1435),VLOOKUP(I1,'[1]บังคับคดีใหม่ ปี2563-2564'!$B:$ZZ,64,0),I1&gt;=1435,VLOOKUP(I1,'[1]สืบทรัพย์ ปี 2564-25666'!$B:$ZZ,72,0))</f>
        <v>823858010444</v>
      </c>
      <c r="E3" s="153" t="s">
        <v>254</v>
      </c>
      <c r="F3" s="149"/>
      <c r="I3" s="246"/>
    </row>
    <row r="4" spans="1:11">
      <c r="A4" s="143" t="s">
        <v>252</v>
      </c>
      <c r="B4" s="146" t="str">
        <f t="array" ref="B4">_xlfn.IFS(I1&lt;850,VLOOKUP(I1,[1]บังคับคดี!$B:$ZZ,5,0),AND(I1&gt;=850,I1&lt;1435),VLOOKUP(I1,'[1]บังคับคดีใหม่ ปี2563-2564'!$B:$ZZ,6,0),I1&gt;=1435,VLOOKUP(I1,'[1]สืบทรัพย์ ปี 2564-25666'!$B:$ZZ,6,0))</f>
        <v>80048474681 , 800048474673</v>
      </c>
      <c r="C4" s="176" t="s">
        <v>263</v>
      </c>
      <c r="D4" s="219">
        <v>240960</v>
      </c>
      <c r="E4" s="222" t="s">
        <v>336</v>
      </c>
      <c r="F4" s="219"/>
      <c r="I4" s="157" t="s">
        <v>244</v>
      </c>
    </row>
    <row r="5" spans="1:11">
      <c r="A5" s="143" t="s">
        <v>253</v>
      </c>
      <c r="B5" s="144" t="str">
        <f t="array" ref="B5">_xlfn.IFS(I1&lt;850,VLOOKUP(I1,[1]บังคับคดี!$B:$ZZ,17,0),AND(I1&gt;=850,I1&lt;1435),VLOOKUP(I1,'[1]บังคับคดีใหม่ ปี2563-2564'!$B:$ZZ,18,0),I1&gt;=1435,VLOOKUP(I1,'[1]สืบทรัพย์ ปี 2564-25666'!$B:$ZZ,18,0))</f>
        <v>จังหวัดเชียงใหม่</v>
      </c>
      <c r="C5" s="175" t="s">
        <v>156</v>
      </c>
      <c r="D5" s="220" t="str">
        <f t="array" ref="D5">CONCATENATE(_xlfn.IFS(I1&lt;850,VLOOKUP(I1,[1]บังคับคดี!$B:$ZZ,18,0),AND(I1&gt;=850,I1&lt;1435),VLOOKUP(I1,'[1]บังคับคดีใหม่ ปี2563-2564'!$B:$ZZ,19,0),I1&gt;=1435,VLOOKUP(I1,'[1]สืบทรัพย์ ปี 2564-25666'!$B:$ZZ,19,0)),"/",_xlfn.IFS(I1&lt;850,VLOOKUP(I1,[1]บังคับคดี!$B:$ZZ,19,0),AND(I1&gt;=850,I1&lt;1435),VLOOKUP(I1,'[1]บังคับคดีใหม่ ปี2563-2564'!$B:$ZZ,20,0),I1&gt;=1435,VLOOKUP(I1,'[1]สืบทรัพย์ ปี 2564-25666'!$B:$ZZ,20,0)))</f>
        <v>ผบ1088/2559</v>
      </c>
      <c r="E5" s="143" t="s">
        <v>157</v>
      </c>
      <c r="F5" s="144" t="str">
        <f t="array" ref="F5">CONCATENATE(_xlfn.IFS(I1&lt;850,VLOOKUP(I1,[1]บังคับคดี!$B:$ZZ,20,0),AND(I1&gt;=850,I1&lt;1435),VLOOKUP(I1,'[1]บังคับคดีใหม่ ปี2563-2564'!$B:$ZZ,21,0),I1&gt;=1435,VLOOKUP(I1,'[1]สืบทรัพย์ ปี 2564-25666'!$B:$ZZ,21,0)),"/",_xlfn.IFS(I1&lt;850,VLOOKUP(I1,[1]บังคับคดี!$B:$ZZ,21,0),AND(I1&gt;=850,I1&lt;1435),VLOOKUP(I1,'[1]บังคับคดีใหม่ ปี2563-2564'!$B:$ZZ,22,0),I1&gt;=1435,VLOOKUP(I1,'[1]สืบทรัพย์ ปี 2564-25666'!$B:$ZZ,22,0)))</f>
        <v>ผบ2194/2559</v>
      </c>
      <c r="I5" s="157" t="s">
        <v>256</v>
      </c>
    </row>
    <row r="6" spans="1:11">
      <c r="A6" s="153" t="s">
        <v>337</v>
      </c>
      <c r="B6" s="171">
        <v>1910369.03</v>
      </c>
      <c r="C6" s="225" t="s">
        <v>345</v>
      </c>
      <c r="D6" s="148">
        <v>244073</v>
      </c>
    </row>
    <row r="7" spans="1:11">
      <c r="A7" s="153"/>
      <c r="B7" s="190"/>
      <c r="D7" s="191"/>
    </row>
    <row r="8" spans="1:11">
      <c r="A8" s="153" t="s">
        <v>276</v>
      </c>
      <c r="B8" s="145" t="s">
        <v>347</v>
      </c>
      <c r="C8" s="175" t="s">
        <v>314</v>
      </c>
      <c r="D8" s="145">
        <v>28</v>
      </c>
      <c r="E8" s="175" t="s">
        <v>277</v>
      </c>
      <c r="F8" s="192">
        <v>1560100415109</v>
      </c>
      <c r="G8"/>
    </row>
    <row r="9" spans="1:11">
      <c r="A9" s="153" t="s">
        <v>324</v>
      </c>
      <c r="B9" s="220">
        <v>243912</v>
      </c>
      <c r="D9"/>
    </row>
    <row r="10" spans="1:11">
      <c r="A10" s="153"/>
      <c r="B10"/>
      <c r="C10"/>
      <c r="D10"/>
    </row>
    <row r="11" spans="1:11">
      <c r="A11" s="155" t="s">
        <v>243</v>
      </c>
      <c r="B11" s="160" t="s">
        <v>346</v>
      </c>
      <c r="C11" s="177" t="s">
        <v>230</v>
      </c>
      <c r="D11" s="150" t="s">
        <v>246</v>
      </c>
      <c r="E11" s="150" t="s">
        <v>237</v>
      </c>
      <c r="F11" s="150" t="s">
        <v>258</v>
      </c>
      <c r="G11" s="150" t="s">
        <v>245</v>
      </c>
      <c r="H11" s="140"/>
      <c r="I11" s="156" t="s">
        <v>234</v>
      </c>
      <c r="J11" s="156"/>
      <c r="K11" s="156"/>
    </row>
    <row r="12" spans="1:11" s="151" customFormat="1" ht="21.75" customHeight="1">
      <c r="A12" s="165" t="str">
        <f>IF(B14="","จำเลย","จำเลยที่ 1")</f>
        <v>จำเลย</v>
      </c>
      <c r="B12" s="158" t="s">
        <v>348</v>
      </c>
      <c r="C12" s="203">
        <v>3530700233679</v>
      </c>
      <c r="D12" s="152"/>
      <c r="E12" s="158"/>
      <c r="F12" s="169"/>
      <c r="G12" s="152"/>
      <c r="I12" s="247" t="s">
        <v>241</v>
      </c>
      <c r="J12" s="247"/>
      <c r="K12" s="247"/>
    </row>
    <row r="13" spans="1:11" s="151" customFormat="1">
      <c r="A13" s="165" t="str">
        <f>IF(B14="","คู่สมรส","คู่สมรสจำเลยที่ 1")</f>
        <v>คู่สมรส</v>
      </c>
      <c r="B13" s="158" t="s">
        <v>152</v>
      </c>
      <c r="C13" s="203" t="s">
        <v>152</v>
      </c>
      <c r="D13" s="152"/>
      <c r="E13" s="158"/>
      <c r="F13" s="169"/>
      <c r="G13" s="152"/>
      <c r="I13" s="247"/>
      <c r="J13" s="247"/>
      <c r="K13" s="247"/>
    </row>
    <row r="14" spans="1:11" s="151" customFormat="1">
      <c r="A14" s="165" t="s">
        <v>211</v>
      </c>
      <c r="B14" s="158"/>
      <c r="C14" s="203"/>
      <c r="D14" s="152"/>
      <c r="E14" s="158"/>
      <c r="F14" s="169"/>
      <c r="G14" s="152"/>
      <c r="I14" s="166" t="s">
        <v>247</v>
      </c>
      <c r="J14" s="166"/>
      <c r="K14" s="166"/>
    </row>
    <row r="15" spans="1:11" s="151" customFormat="1">
      <c r="A15" s="165" t="s">
        <v>213</v>
      </c>
      <c r="B15" s="158"/>
      <c r="C15" s="203"/>
      <c r="D15" s="152"/>
      <c r="E15" s="158"/>
      <c r="F15" s="169"/>
      <c r="G15" s="152"/>
      <c r="I15" s="166" t="s">
        <v>248</v>
      </c>
      <c r="J15" s="166"/>
      <c r="K15" s="166"/>
    </row>
    <row r="16" spans="1:11" s="151" customFormat="1">
      <c r="A16" s="165" t="s">
        <v>212</v>
      </c>
      <c r="B16" s="158"/>
      <c r="C16" s="203"/>
      <c r="D16" s="152"/>
      <c r="E16" s="158"/>
      <c r="F16" s="169"/>
      <c r="G16" s="152"/>
      <c r="I16" s="166" t="s">
        <v>338</v>
      </c>
      <c r="J16" s="166"/>
      <c r="K16" s="166"/>
    </row>
    <row r="17" spans="1:12" s="151" customFormat="1">
      <c r="A17" s="165" t="s">
        <v>214</v>
      </c>
      <c r="B17" s="158" t="s">
        <v>152</v>
      </c>
      <c r="C17" s="203" t="s">
        <v>152</v>
      </c>
      <c r="D17" s="152" t="s">
        <v>152</v>
      </c>
      <c r="E17" s="158"/>
      <c r="F17" s="169"/>
      <c r="G17" s="152"/>
      <c r="I17" s="166" t="s">
        <v>339</v>
      </c>
      <c r="J17" s="166"/>
      <c r="K17" s="166"/>
    </row>
    <row r="18" spans="1:12" s="151" customFormat="1" ht="21.75" customHeight="1">
      <c r="A18" s="165" t="s">
        <v>215</v>
      </c>
      <c r="B18" s="158"/>
      <c r="C18" s="203"/>
      <c r="D18" s="152"/>
      <c r="E18" s="158"/>
      <c r="F18" s="169"/>
      <c r="G18" s="152"/>
      <c r="I18" s="166" t="s">
        <v>340</v>
      </c>
      <c r="J18" s="159"/>
      <c r="K18" s="159"/>
    </row>
    <row r="19" spans="1:12" s="151" customFormat="1" ht="21.75" customHeight="1">
      <c r="A19" s="165" t="s">
        <v>218</v>
      </c>
      <c r="B19" s="158"/>
      <c r="C19" s="203"/>
      <c r="D19" s="152"/>
      <c r="E19" s="158"/>
      <c r="F19" s="169"/>
      <c r="G19" s="152"/>
      <c r="I19" s="224" t="s">
        <v>341</v>
      </c>
      <c r="J19" s="221"/>
      <c r="K19" s="221"/>
    </row>
    <row r="20" spans="1:12" s="151" customFormat="1">
      <c r="A20" s="165" t="s">
        <v>216</v>
      </c>
      <c r="B20" s="158"/>
      <c r="C20" s="203"/>
      <c r="D20" s="152"/>
      <c r="E20" s="158"/>
      <c r="F20" s="169"/>
      <c r="G20" s="152"/>
      <c r="I20" s="221"/>
      <c r="J20" s="221"/>
      <c r="K20" s="221"/>
    </row>
    <row r="21" spans="1:12" s="151" customFormat="1">
      <c r="A21" s="165" t="s">
        <v>219</v>
      </c>
      <c r="B21" s="158"/>
      <c r="C21" s="203"/>
      <c r="D21" s="152"/>
      <c r="E21" s="167"/>
      <c r="F21" s="170"/>
      <c r="G21" s="152"/>
    </row>
    <row r="22" spans="1:12" s="151" customFormat="1">
      <c r="A22" s="165" t="s">
        <v>217</v>
      </c>
      <c r="B22" s="158"/>
      <c r="C22" s="203"/>
      <c r="D22" s="152"/>
      <c r="E22" s="158"/>
      <c r="F22" s="169"/>
      <c r="G22" s="152"/>
      <c r="I22" s="151" t="s">
        <v>260</v>
      </c>
    </row>
    <row r="23" spans="1:12" s="151" customFormat="1">
      <c r="A23" s="165" t="s">
        <v>220</v>
      </c>
      <c r="B23" s="158"/>
      <c r="C23" s="203"/>
      <c r="D23" s="152"/>
      <c r="E23" s="158"/>
      <c r="F23" s="169"/>
      <c r="G23" s="152"/>
      <c r="I23" s="151" t="str">
        <f>CONCATENATE(I1," - รายงานผลสืบทรัพย์ ราย ",B2," ",C2,D2," (สืบรอบที่ ",F2,")")</f>
        <v>2854 - รายงานผลสืบทรัพย์ ราย นายธงชัย มีชัย สาขาเชียงดาว (สืบรอบที่ 2)</v>
      </c>
    </row>
    <row r="24" spans="1:12" s="151" customFormat="1">
      <c r="A24" s="165" t="s">
        <v>223</v>
      </c>
      <c r="B24" s="158"/>
      <c r="C24" s="203"/>
      <c r="D24" s="152"/>
      <c r="E24" s="158"/>
      <c r="F24" s="169"/>
      <c r="G24" s="152"/>
      <c r="I24" s="158"/>
      <c r="J24" s="223"/>
      <c r="K24" s="223"/>
      <c r="L24" s="223"/>
    </row>
    <row r="25" spans="1:12" s="151" customFormat="1">
      <c r="A25" s="165" t="s">
        <v>227</v>
      </c>
      <c r="B25" s="158"/>
      <c r="C25" s="203"/>
      <c r="D25" s="152"/>
      <c r="E25" s="158"/>
      <c r="F25" s="169"/>
      <c r="G25" s="152"/>
      <c r="J25" s="223"/>
      <c r="K25" s="223"/>
      <c r="L25" s="223"/>
    </row>
    <row r="26" spans="1:12" s="151" customFormat="1">
      <c r="A26" s="165" t="s">
        <v>224</v>
      </c>
      <c r="B26" s="158"/>
      <c r="C26" s="203"/>
      <c r="D26" s="152"/>
      <c r="E26" s="158"/>
      <c r="F26" s="169"/>
      <c r="G26" s="152"/>
      <c r="J26" s="223"/>
      <c r="K26" s="223"/>
      <c r="L26" s="223"/>
    </row>
    <row r="27" spans="1:12" s="151" customFormat="1">
      <c r="A27" s="165" t="s">
        <v>228</v>
      </c>
      <c r="B27" s="158"/>
      <c r="C27" s="203"/>
      <c r="D27" s="152"/>
      <c r="E27" s="167"/>
      <c r="F27" s="170"/>
      <c r="G27" s="152"/>
    </row>
    <row r="28" spans="1:12" s="151" customFormat="1">
      <c r="A28" s="165" t="s">
        <v>225</v>
      </c>
      <c r="B28" s="158"/>
      <c r="C28" s="203"/>
      <c r="D28" s="152"/>
      <c r="E28" s="158"/>
      <c r="F28" s="169"/>
      <c r="G28" s="152"/>
    </row>
    <row r="29" spans="1:12" s="151" customFormat="1">
      <c r="A29" s="165" t="s">
        <v>229</v>
      </c>
      <c r="B29" s="158"/>
      <c r="C29" s="203"/>
      <c r="D29" s="152"/>
      <c r="E29" s="158"/>
      <c r="F29" s="169"/>
      <c r="G29" s="152"/>
    </row>
    <row r="30" spans="1:12" s="151" customFormat="1">
      <c r="A30" s="165" t="s">
        <v>226</v>
      </c>
      <c r="B30" s="158"/>
      <c r="C30" s="203"/>
      <c r="D30" s="152"/>
      <c r="E30" s="158"/>
      <c r="F30" s="169"/>
      <c r="G30" s="152"/>
    </row>
    <row r="31" spans="1:12" s="151" customFormat="1">
      <c r="A31" s="168" t="s">
        <v>222</v>
      </c>
      <c r="B31" s="158"/>
      <c r="C31" s="204"/>
      <c r="D31" s="152"/>
      <c r="E31" s="158"/>
      <c r="F31" s="169"/>
      <c r="G31" s="152"/>
    </row>
    <row r="33" spans="1:6">
      <c r="A33" s="172" t="s">
        <v>259</v>
      </c>
      <c r="D33" s="173" t="s">
        <v>258</v>
      </c>
      <c r="E33" s="178"/>
      <c r="F33" s="2" t="s">
        <v>132</v>
      </c>
    </row>
    <row r="35" spans="1:6">
      <c r="A35" s="218"/>
      <c r="B35" s="228"/>
      <c r="C35" s="228"/>
      <c r="D35" s="228"/>
      <c r="E35" s="227"/>
    </row>
  </sheetData>
  <mergeCells count="2">
    <mergeCell ref="I1:I3"/>
    <mergeCell ref="I12:K13"/>
  </mergeCells>
  <phoneticPr fontId="35" type="noConversion"/>
  <dataValidations count="2">
    <dataValidation type="list" allowBlank="1" showInputMessage="1" showErrorMessage="1" sqref="G31 G13 G15 G17 G19 G21 G23 G25 G27 G29 D12:D31" xr:uid="{E9E00D28-E3D2-4322-ABA6-EA8BAA1413DC}">
      <formula1>"พบ,ไม่พบ,-"</formula1>
    </dataValidation>
    <dataValidation type="list" allowBlank="1" showInputMessage="1" showErrorMessage="1" sqref="G12 G14 G16 G18 G20 G22 G24 G26 G28 G30" xr:uid="{0FD046B6-5151-4DF0-A316-30D547F884EC}">
      <formula1>"พบ,ไม่พบ,-,กำลังดำเนินการ"</formula1>
    </dataValidation>
  </dataValidations>
  <hyperlinks>
    <hyperlink ref="I4" r:id="rId1" xr:uid="{980D3342-4BD6-4734-9E53-AE6F5476F6C1}"/>
    <hyperlink ref="I5" location="รายงานผลสืบทรัพย์!A1" display="หน้ารายงาน" xr:uid="{0D0235A6-0FE5-4D4E-973F-35C53D3BE4EC}"/>
  </hyperlinks>
  <pageMargins left="0.7" right="0.7" top="0.75" bottom="0.75" header="0.3" footer="0.3"/>
  <pageSetup paperSize="9" scale="55" orientation="landscape" r:id="rId2"/>
  <tableParts count="1">
    <tablePart r:id="rId3"/>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AQ328"/>
  <sheetViews>
    <sheetView view="pageBreakPreview" zoomScaleNormal="100" zoomScaleSheetLayoutView="100" workbookViewId="0">
      <selection activeCell="AM4" sqref="AM4"/>
    </sheetView>
  </sheetViews>
  <sheetFormatPr defaultColWidth="6.09765625" defaultRowHeight="21"/>
  <cols>
    <col min="1" max="36" width="2.19921875" style="2" customWidth="1"/>
    <col min="37" max="37" width="11.3984375" style="2" bestFit="1" customWidth="1"/>
    <col min="38" max="39" width="16.3984375" style="2" customWidth="1"/>
    <col min="40" max="40" width="35.09765625" style="2" customWidth="1"/>
    <col min="41" max="46" width="16.3984375" style="2" customWidth="1"/>
    <col min="47" max="16384" width="6.09765625" style="2"/>
  </cols>
  <sheetData>
    <row r="1" spans="1:43" ht="10.5" customHeight="1">
      <c r="AK1"/>
      <c r="AL1" s="226">
        <f>YEAR(Sheet1!D6)</f>
        <v>2568</v>
      </c>
      <c r="AM1"/>
    </row>
    <row r="2" spans="1:43" ht="23.4">
      <c r="A2" s="248" t="str">
        <f>CONCATENATE("รายงานการสืบทรัพย์ (ข้อมูล ณ วันที่ ",TEXT(Sheet1!D6,"d ดดดด yyyy"),")")</f>
        <v>รายงานการสืบทรัพย์ (ข้อมูล ณ วันที่ 30 มีนาคม 2568)</v>
      </c>
      <c r="B2" s="248"/>
      <c r="C2" s="248"/>
      <c r="D2" s="248"/>
      <c r="E2" s="248"/>
      <c r="F2" s="248"/>
      <c r="G2" s="248"/>
      <c r="H2" s="248"/>
      <c r="I2" s="248"/>
      <c r="J2" s="248"/>
      <c r="K2" s="248"/>
      <c r="L2" s="248"/>
      <c r="M2" s="248"/>
      <c r="N2" s="248"/>
      <c r="O2" s="248"/>
      <c r="P2" s="248"/>
      <c r="Q2" s="248"/>
      <c r="R2" s="248"/>
      <c r="S2" s="248"/>
      <c r="T2" s="248"/>
      <c r="U2" s="248"/>
      <c r="V2" s="248"/>
      <c r="W2" s="248"/>
      <c r="X2" s="248"/>
      <c r="Y2" s="248"/>
      <c r="Z2" s="248"/>
      <c r="AA2" s="248"/>
      <c r="AB2" s="248"/>
      <c r="AC2" s="248"/>
      <c r="AD2" s="248"/>
      <c r="AE2" s="248"/>
      <c r="AF2" s="248"/>
      <c r="AG2" s="248"/>
      <c r="AH2" s="248"/>
      <c r="AI2" s="248"/>
      <c r="AJ2" s="142"/>
      <c r="AK2"/>
      <c r="AL2"/>
      <c r="AM2"/>
      <c r="AO2" s="142"/>
      <c r="AP2" s="142"/>
      <c r="AQ2" s="142"/>
    </row>
    <row r="3" spans="1:43" ht="10.5" customHeight="1">
      <c r="A3" s="141"/>
      <c r="B3" s="141"/>
      <c r="C3" s="141"/>
      <c r="D3" s="141"/>
      <c r="E3" s="141"/>
      <c r="F3" s="141"/>
      <c r="G3" s="141"/>
      <c r="H3" s="141"/>
      <c r="I3" s="141"/>
      <c r="J3" s="141"/>
      <c r="K3" s="141"/>
      <c r="L3" s="141"/>
      <c r="M3" s="141"/>
      <c r="N3" s="141"/>
      <c r="O3" s="141"/>
      <c r="P3" s="141"/>
      <c r="Q3" s="141"/>
      <c r="R3" s="141"/>
      <c r="S3" s="141"/>
      <c r="T3" s="141"/>
      <c r="U3" s="141"/>
      <c r="V3" s="141"/>
      <c r="W3" s="141"/>
      <c r="X3" s="141"/>
      <c r="Y3" s="141"/>
      <c r="Z3" s="141"/>
      <c r="AA3" s="141"/>
      <c r="AB3" s="141"/>
      <c r="AC3" s="141"/>
      <c r="AD3" s="141"/>
      <c r="AE3" s="141"/>
      <c r="AF3" s="141"/>
      <c r="AG3" s="141"/>
      <c r="AH3" s="141"/>
      <c r="AI3" s="141"/>
      <c r="AJ3" s="141"/>
      <c r="AK3" s="141"/>
      <c r="AL3" s="141"/>
      <c r="AM3" s="141"/>
      <c r="AN3" s="141"/>
      <c r="AO3" s="141"/>
      <c r="AP3" s="141"/>
      <c r="AQ3" s="141"/>
    </row>
    <row r="4" spans="1:43">
      <c r="A4" s="19" t="s">
        <v>343</v>
      </c>
      <c r="B4" s="137"/>
      <c r="E4" s="253" t="str">
        <f>Sheet1!B2</f>
        <v>นายธงชัย มีชัย</v>
      </c>
      <c r="F4" s="253"/>
      <c r="G4" s="253"/>
      <c r="H4" s="253"/>
      <c r="I4" s="253"/>
      <c r="J4" s="253"/>
      <c r="K4" s="253"/>
      <c r="L4" s="253"/>
      <c r="M4" s="253"/>
      <c r="N4" s="253"/>
      <c r="O4" s="253"/>
      <c r="P4" s="253"/>
      <c r="Q4" s="253"/>
      <c r="R4" s="253"/>
      <c r="S4" s="253"/>
      <c r="T4" s="253"/>
      <c r="U4" s="252" t="s">
        <v>73</v>
      </c>
      <c r="V4" s="252"/>
      <c r="W4" s="253" t="str">
        <f>Sheet1!D2</f>
        <v>เชียงดาว</v>
      </c>
      <c r="X4" s="253"/>
      <c r="Y4" s="253"/>
      <c r="Z4" s="253"/>
      <c r="AA4" s="253"/>
      <c r="AB4" s="253"/>
      <c r="AC4" s="253"/>
      <c r="AD4" s="253"/>
      <c r="AE4" s="253"/>
      <c r="AF4" s="253"/>
      <c r="AG4" s="253"/>
      <c r="AH4" s="253"/>
      <c r="AI4" s="253"/>
      <c r="AJ4" s="253"/>
      <c r="AK4" s="138"/>
      <c r="AL4" s="186" t="s">
        <v>260</v>
      </c>
      <c r="AM4" s="185" t="s">
        <v>349</v>
      </c>
      <c r="AO4" s="161" t="s">
        <v>240</v>
      </c>
      <c r="AP4" s="138"/>
      <c r="AQ4" s="138"/>
    </row>
    <row r="5" spans="1:43">
      <c r="A5" s="19" t="s">
        <v>206</v>
      </c>
      <c r="B5" s="137"/>
      <c r="D5" s="253" t="str">
        <f>Sheet1!B3</f>
        <v>ไทรทอง , เคหะ</v>
      </c>
      <c r="E5" s="253"/>
      <c r="F5" s="253"/>
      <c r="G5" s="253"/>
      <c r="H5" s="253"/>
      <c r="I5" s="253"/>
      <c r="J5" s="253"/>
      <c r="K5" s="253"/>
      <c r="L5" s="253"/>
      <c r="M5" s="253"/>
      <c r="N5" s="253"/>
      <c r="O5" s="253"/>
      <c r="P5" s="253"/>
      <c r="Q5" s="253"/>
      <c r="R5" s="253"/>
      <c r="S5" s="252" t="s">
        <v>208</v>
      </c>
      <c r="T5" s="252"/>
      <c r="U5" s="252"/>
      <c r="V5" s="252"/>
      <c r="W5" s="251">
        <f>IF(OR(Sheet1!D3=0,Sheet1!D3="-"),"-",Sheet1!D3)</f>
        <v>823858010444</v>
      </c>
      <c r="X5" s="251"/>
      <c r="Y5" s="251"/>
      <c r="Z5" s="251"/>
      <c r="AA5" s="251"/>
      <c r="AB5" s="251"/>
      <c r="AC5" s="251"/>
      <c r="AD5" s="251"/>
      <c r="AE5" s="251"/>
      <c r="AF5" s="251"/>
      <c r="AG5" s="251"/>
      <c r="AH5" s="251"/>
      <c r="AI5" s="251"/>
      <c r="AJ5" s="251"/>
      <c r="AK5" s="138"/>
      <c r="AL5" s="151" t="str">
        <f>CONCATENATE(Sheet1!I1,"(",RIGHT(AL1,2),") - รายงานผลสืบทรัพย์ ราย ",Sheet1!B2," ",Sheet1!C2,Sheet1!D2," (สืบรอบที่ ",Sheet1!F2,")",IF(Sheet1!B33=""," - ไม่พบทรัพย์",""))</f>
        <v>2854(68) - รายงานผลสืบทรัพย์ ราย นายธงชัย มีชัย สาขาเชียงดาว (สืบรอบที่ 2) - ไม่พบทรัพย์</v>
      </c>
      <c r="AM5" s="138"/>
      <c r="AO5" s="162" t="s">
        <v>257</v>
      </c>
      <c r="AP5" s="138"/>
      <c r="AQ5" s="138"/>
    </row>
    <row r="6" spans="1:43">
      <c r="A6" s="19" t="s">
        <v>207</v>
      </c>
      <c r="B6" s="137"/>
      <c r="F6" s="257" t="str">
        <f>Sheet1!B4</f>
        <v>80048474681 , 800048474673</v>
      </c>
      <c r="G6" s="258"/>
      <c r="H6" s="258"/>
      <c r="I6" s="258"/>
      <c r="J6" s="258"/>
      <c r="K6" s="258"/>
      <c r="L6" s="258"/>
      <c r="M6" s="258"/>
      <c r="N6" s="258"/>
      <c r="O6" s="258"/>
      <c r="P6" s="258"/>
      <c r="Q6" s="258"/>
      <c r="R6" s="258"/>
      <c r="S6" s="258"/>
      <c r="T6" s="258"/>
      <c r="U6" s="258"/>
      <c r="V6" s="258"/>
      <c r="W6" s="258"/>
      <c r="X6" s="258"/>
      <c r="Y6" s="258"/>
      <c r="Z6" s="258"/>
      <c r="AA6" s="258"/>
      <c r="AB6" s="258"/>
      <c r="AC6" s="258"/>
      <c r="AD6" s="258"/>
      <c r="AE6" s="258"/>
      <c r="AF6" s="258"/>
      <c r="AG6" s="258"/>
      <c r="AH6" s="258"/>
      <c r="AI6" s="258"/>
      <c r="AJ6" s="258"/>
      <c r="AK6" s="138"/>
      <c r="AL6" s="2" t="s">
        <v>342</v>
      </c>
      <c r="AO6" s="162" t="s">
        <v>249</v>
      </c>
      <c r="AP6" s="138"/>
      <c r="AQ6" s="138"/>
    </row>
    <row r="7" spans="1:43">
      <c r="A7" s="19" t="s">
        <v>63</v>
      </c>
      <c r="B7" s="137"/>
      <c r="C7" s="253" t="str">
        <f>Sheet1!B5</f>
        <v>จังหวัดเชียงใหม่</v>
      </c>
      <c r="D7" s="253"/>
      <c r="E7" s="253"/>
      <c r="F7" s="253"/>
      <c r="G7" s="253"/>
      <c r="H7" s="253"/>
      <c r="I7" s="253"/>
      <c r="J7" s="253"/>
      <c r="K7" s="277" t="s">
        <v>209</v>
      </c>
      <c r="L7" s="277"/>
      <c r="M7" s="277"/>
      <c r="N7" s="277"/>
      <c r="O7" s="277"/>
      <c r="P7" s="277"/>
      <c r="Q7" s="254" t="str">
        <f>Sheet1!D5</f>
        <v>ผบ1088/2559</v>
      </c>
      <c r="R7" s="254"/>
      <c r="S7" s="254"/>
      <c r="T7" s="254"/>
      <c r="U7" s="254"/>
      <c r="V7" s="254"/>
      <c r="W7" s="254"/>
      <c r="X7" s="276" t="s">
        <v>210</v>
      </c>
      <c r="Y7" s="276"/>
      <c r="Z7" s="276"/>
      <c r="AA7" s="276"/>
      <c r="AB7" s="276"/>
      <c r="AC7" s="276"/>
      <c r="AD7" s="254" t="str">
        <f>Sheet1!F5</f>
        <v>ผบ2194/2559</v>
      </c>
      <c r="AE7" s="254"/>
      <c r="AF7" s="254"/>
      <c r="AG7" s="254"/>
      <c r="AH7" s="254"/>
      <c r="AI7" s="254"/>
      <c r="AJ7" s="254"/>
      <c r="AK7" s="138"/>
      <c r="AM7" s="138"/>
      <c r="AN7" s="138"/>
      <c r="AO7" s="138"/>
      <c r="AP7" s="138"/>
      <c r="AQ7" s="138"/>
    </row>
    <row r="8" spans="1:43" ht="10.5" customHeight="1">
      <c r="A8" s="19"/>
      <c r="B8" s="137"/>
      <c r="AC8" s="138"/>
      <c r="AD8" s="138"/>
      <c r="AE8" s="138"/>
      <c r="AH8" s="138"/>
      <c r="AI8" s="138"/>
      <c r="AJ8" s="138"/>
      <c r="AK8" s="138"/>
      <c r="AL8" s="138"/>
      <c r="AM8" s="138"/>
      <c r="AN8" s="138"/>
      <c r="AO8" s="138"/>
      <c r="AP8" s="138"/>
      <c r="AQ8" s="138"/>
    </row>
    <row r="9" spans="1:43">
      <c r="A9" s="19"/>
      <c r="B9" s="2" t="str">
        <f>Sheet1!A12</f>
        <v>จำเลย</v>
      </c>
      <c r="F9" s="255" t="str">
        <f>Sheet1!B12</f>
        <v>นายธงชัย มีชัย</v>
      </c>
      <c r="G9" s="255"/>
      <c r="H9" s="255"/>
      <c r="I9" s="255"/>
      <c r="J9" s="255"/>
      <c r="K9" s="255"/>
      <c r="L9" s="255"/>
      <c r="M9" s="255"/>
      <c r="N9" s="255"/>
      <c r="O9" s="255"/>
      <c r="P9" s="255"/>
      <c r="Q9" s="255"/>
      <c r="R9" s="255"/>
      <c r="S9" s="2" t="str">
        <f>Sheet1!A13</f>
        <v>คู่สมรส</v>
      </c>
      <c r="Y9" s="256" t="str">
        <f>Sheet1!B13</f>
        <v>-</v>
      </c>
      <c r="Z9" s="256"/>
      <c r="AA9" s="256"/>
      <c r="AB9" s="256"/>
      <c r="AC9" s="256"/>
      <c r="AD9" s="256"/>
      <c r="AE9" s="256"/>
      <c r="AF9" s="256"/>
      <c r="AG9" s="256"/>
      <c r="AH9" s="256"/>
      <c r="AI9" s="256"/>
      <c r="AJ9" s="256"/>
      <c r="AK9" s="138"/>
      <c r="AN9" s="138"/>
      <c r="AO9" s="163" t="s">
        <v>234</v>
      </c>
      <c r="AP9" s="138"/>
      <c r="AQ9" s="138"/>
    </row>
    <row r="10" spans="1:43">
      <c r="A10" s="19"/>
      <c r="B10" s="2" t="s">
        <v>211</v>
      </c>
      <c r="F10" s="255">
        <f>Sheet1!B14</f>
        <v>0</v>
      </c>
      <c r="G10" s="255"/>
      <c r="H10" s="255"/>
      <c r="I10" s="255"/>
      <c r="J10" s="255"/>
      <c r="K10" s="255"/>
      <c r="L10" s="255"/>
      <c r="M10" s="255"/>
      <c r="N10" s="255"/>
      <c r="O10" s="255"/>
      <c r="P10" s="255"/>
      <c r="Q10" s="255"/>
      <c r="R10" s="255"/>
      <c r="S10" s="2" t="s">
        <v>213</v>
      </c>
      <c r="Y10" s="256">
        <f>Sheet1!B15</f>
        <v>0</v>
      </c>
      <c r="Z10" s="256"/>
      <c r="AA10" s="256"/>
      <c r="AB10" s="256"/>
      <c r="AC10" s="256"/>
      <c r="AD10" s="256"/>
      <c r="AE10" s="256"/>
      <c r="AF10" s="256"/>
      <c r="AG10" s="256"/>
      <c r="AH10" s="256"/>
      <c r="AI10" s="256"/>
      <c r="AJ10" s="256"/>
      <c r="AK10" s="138"/>
      <c r="AN10" s="138"/>
      <c r="AO10" s="164" t="s">
        <v>235</v>
      </c>
      <c r="AP10" s="138"/>
      <c r="AQ10" s="138"/>
    </row>
    <row r="11" spans="1:43">
      <c r="A11" s="19"/>
      <c r="B11" s="2" t="s">
        <v>212</v>
      </c>
      <c r="F11" s="255">
        <f>Sheet1!B16</f>
        <v>0</v>
      </c>
      <c r="G11" s="255"/>
      <c r="H11" s="255"/>
      <c r="I11" s="255"/>
      <c r="J11" s="255"/>
      <c r="K11" s="255"/>
      <c r="L11" s="255"/>
      <c r="M11" s="255"/>
      <c r="N11" s="255"/>
      <c r="O11" s="255"/>
      <c r="P11" s="255"/>
      <c r="Q11" s="255"/>
      <c r="R11" s="255"/>
      <c r="S11" s="2" t="s">
        <v>214</v>
      </c>
      <c r="Y11" s="256" t="str">
        <f>Sheet1!B17</f>
        <v>-</v>
      </c>
      <c r="Z11" s="256"/>
      <c r="AA11" s="256"/>
      <c r="AB11" s="256"/>
      <c r="AC11" s="256"/>
      <c r="AD11" s="256"/>
      <c r="AE11" s="256"/>
      <c r="AF11" s="256"/>
      <c r="AG11" s="256"/>
      <c r="AH11" s="256"/>
      <c r="AI11" s="256"/>
      <c r="AJ11" s="256"/>
      <c r="AK11" s="138"/>
      <c r="AL11" s="138"/>
      <c r="AM11" s="138"/>
      <c r="AN11" s="138"/>
      <c r="AO11" s="164" t="s">
        <v>236</v>
      </c>
      <c r="AP11" s="138"/>
      <c r="AQ11" s="138"/>
    </row>
    <row r="12" spans="1:43" hidden="1">
      <c r="A12" s="19"/>
      <c r="B12" s="2" t="s">
        <v>215</v>
      </c>
      <c r="F12" s="255">
        <f>Sheet1!B18</f>
        <v>0</v>
      </c>
      <c r="G12" s="255"/>
      <c r="H12" s="255"/>
      <c r="I12" s="255"/>
      <c r="J12" s="255"/>
      <c r="K12" s="255"/>
      <c r="L12" s="255"/>
      <c r="M12" s="255"/>
      <c r="N12" s="255"/>
      <c r="O12" s="255"/>
      <c r="P12" s="255"/>
      <c r="Q12" s="255"/>
      <c r="R12" s="255"/>
      <c r="S12" s="2" t="s">
        <v>218</v>
      </c>
      <c r="Y12" s="256">
        <f>Sheet1!B19</f>
        <v>0</v>
      </c>
      <c r="Z12" s="256"/>
      <c r="AA12" s="256"/>
      <c r="AB12" s="256"/>
      <c r="AC12" s="256"/>
      <c r="AD12" s="256"/>
      <c r="AE12" s="256"/>
      <c r="AF12" s="256"/>
      <c r="AG12" s="256"/>
      <c r="AH12" s="256"/>
      <c r="AI12" s="256"/>
      <c r="AJ12" s="256"/>
      <c r="AK12" s="138"/>
      <c r="AL12" s="138"/>
      <c r="AM12" s="138"/>
      <c r="AN12" s="138"/>
      <c r="AO12" s="164"/>
      <c r="AP12" s="138"/>
      <c r="AQ12" s="138"/>
    </row>
    <row r="13" spans="1:43" hidden="1">
      <c r="A13" s="19"/>
      <c r="B13" s="2" t="s">
        <v>216</v>
      </c>
      <c r="F13" s="255">
        <f>Sheet1!B20</f>
        <v>0</v>
      </c>
      <c r="G13" s="255"/>
      <c r="H13" s="255"/>
      <c r="I13" s="255"/>
      <c r="J13" s="255"/>
      <c r="K13" s="255"/>
      <c r="L13" s="255"/>
      <c r="M13" s="255"/>
      <c r="N13" s="255"/>
      <c r="O13" s="255"/>
      <c r="P13" s="255"/>
      <c r="Q13" s="255"/>
      <c r="R13" s="255"/>
      <c r="S13" s="2" t="s">
        <v>219</v>
      </c>
      <c r="Y13" s="256">
        <f>Sheet1!B21</f>
        <v>0</v>
      </c>
      <c r="Z13" s="256"/>
      <c r="AA13" s="256"/>
      <c r="AB13" s="256"/>
      <c r="AC13" s="256"/>
      <c r="AD13" s="256"/>
      <c r="AE13" s="256"/>
      <c r="AF13" s="256"/>
      <c r="AG13" s="256"/>
      <c r="AH13" s="256"/>
      <c r="AI13" s="256"/>
      <c r="AJ13" s="256"/>
      <c r="AK13" s="138"/>
      <c r="AL13" s="138"/>
      <c r="AM13" s="138"/>
      <c r="AN13" s="138"/>
      <c r="AO13" s="138"/>
      <c r="AP13" s="138"/>
      <c r="AQ13" s="138"/>
    </row>
    <row r="14" spans="1:43" hidden="1">
      <c r="A14" s="19"/>
      <c r="B14" s="2" t="s">
        <v>217</v>
      </c>
      <c r="F14" s="255">
        <f>Sheet1!B22</f>
        <v>0</v>
      </c>
      <c r="G14" s="255"/>
      <c r="H14" s="255"/>
      <c r="I14" s="255"/>
      <c r="J14" s="255"/>
      <c r="K14" s="255"/>
      <c r="L14" s="255"/>
      <c r="M14" s="255"/>
      <c r="N14" s="255"/>
      <c r="O14" s="255"/>
      <c r="P14" s="255"/>
      <c r="Q14" s="255"/>
      <c r="R14" s="255"/>
      <c r="S14" s="2" t="s">
        <v>220</v>
      </c>
      <c r="Y14" s="256">
        <f>Sheet1!B23</f>
        <v>0</v>
      </c>
      <c r="Z14" s="256"/>
      <c r="AA14" s="256"/>
      <c r="AB14" s="256"/>
      <c r="AC14" s="256"/>
      <c r="AD14" s="256"/>
      <c r="AE14" s="256"/>
      <c r="AF14" s="256"/>
      <c r="AG14" s="256"/>
      <c r="AH14" s="256"/>
      <c r="AI14" s="256"/>
      <c r="AJ14" s="256"/>
      <c r="AK14" s="138"/>
      <c r="AL14" s="138"/>
      <c r="AM14" s="138"/>
      <c r="AN14" s="138"/>
      <c r="AO14" s="138"/>
      <c r="AP14" s="138"/>
      <c r="AQ14" s="138"/>
    </row>
    <row r="15" spans="1:43" hidden="1">
      <c r="A15" s="19"/>
      <c r="B15" s="2" t="s">
        <v>223</v>
      </c>
      <c r="F15" s="255">
        <f>Sheet1!B24</f>
        <v>0</v>
      </c>
      <c r="G15" s="255"/>
      <c r="H15" s="255"/>
      <c r="I15" s="255"/>
      <c r="J15" s="255"/>
      <c r="K15" s="255"/>
      <c r="L15" s="255"/>
      <c r="M15" s="255"/>
      <c r="N15" s="255"/>
      <c r="O15" s="255"/>
      <c r="P15" s="255"/>
      <c r="Q15" s="255"/>
      <c r="R15" s="255"/>
      <c r="S15" s="2" t="s">
        <v>227</v>
      </c>
      <c r="Y15" s="256">
        <f>Sheet1!B25</f>
        <v>0</v>
      </c>
      <c r="Z15" s="256"/>
      <c r="AA15" s="256"/>
      <c r="AB15" s="256"/>
      <c r="AC15" s="256"/>
      <c r="AD15" s="256"/>
      <c r="AE15" s="256"/>
      <c r="AF15" s="256"/>
      <c r="AG15" s="256"/>
      <c r="AH15" s="256"/>
      <c r="AI15" s="256"/>
      <c r="AJ15" s="256"/>
      <c r="AK15" s="138"/>
      <c r="AL15" s="138"/>
      <c r="AM15" s="138"/>
      <c r="AN15" s="138"/>
      <c r="AO15" s="138"/>
      <c r="AP15" s="138"/>
      <c r="AQ15" s="138"/>
    </row>
    <row r="16" spans="1:43" hidden="1">
      <c r="A16" s="19"/>
      <c r="B16" s="2" t="s">
        <v>224</v>
      </c>
      <c r="F16" s="255">
        <f>Sheet1!B26</f>
        <v>0</v>
      </c>
      <c r="G16" s="255"/>
      <c r="H16" s="255"/>
      <c r="I16" s="255"/>
      <c r="J16" s="255"/>
      <c r="K16" s="255"/>
      <c r="L16" s="255"/>
      <c r="M16" s="255"/>
      <c r="N16" s="255"/>
      <c r="O16" s="255"/>
      <c r="P16" s="255"/>
      <c r="Q16" s="255"/>
      <c r="R16" s="255"/>
      <c r="S16" s="2" t="s">
        <v>228</v>
      </c>
      <c r="Y16" s="256">
        <f>Sheet1!B27</f>
        <v>0</v>
      </c>
      <c r="Z16" s="256"/>
      <c r="AA16" s="256"/>
      <c r="AB16" s="256"/>
      <c r="AC16" s="256"/>
      <c r="AD16" s="256"/>
      <c r="AE16" s="256"/>
      <c r="AF16" s="256"/>
      <c r="AG16" s="256"/>
      <c r="AH16" s="256"/>
      <c r="AI16" s="256"/>
      <c r="AJ16" s="256"/>
      <c r="AK16" s="138"/>
      <c r="AL16" s="138"/>
      <c r="AM16" s="138"/>
      <c r="AN16" s="138"/>
      <c r="AO16" s="138"/>
      <c r="AP16" s="138"/>
      <c r="AQ16" s="138"/>
    </row>
    <row r="17" spans="1:43" hidden="1">
      <c r="A17" s="19"/>
      <c r="B17" s="2" t="s">
        <v>225</v>
      </c>
      <c r="F17" s="255">
        <f>Sheet1!B28</f>
        <v>0</v>
      </c>
      <c r="G17" s="255"/>
      <c r="H17" s="255"/>
      <c r="I17" s="255"/>
      <c r="J17" s="255"/>
      <c r="K17" s="255"/>
      <c r="L17" s="255"/>
      <c r="M17" s="255"/>
      <c r="N17" s="255"/>
      <c r="O17" s="255"/>
      <c r="P17" s="255"/>
      <c r="Q17" s="255"/>
      <c r="R17" s="255"/>
      <c r="S17" s="2" t="s">
        <v>229</v>
      </c>
      <c r="Y17" s="256">
        <f>Sheet1!B29</f>
        <v>0</v>
      </c>
      <c r="Z17" s="256"/>
      <c r="AA17" s="256"/>
      <c r="AB17" s="256"/>
      <c r="AC17" s="256"/>
      <c r="AD17" s="256"/>
      <c r="AE17" s="256"/>
      <c r="AF17" s="256"/>
      <c r="AG17" s="256"/>
      <c r="AH17" s="256"/>
      <c r="AI17" s="256"/>
      <c r="AJ17" s="256"/>
      <c r="AK17" s="138"/>
      <c r="AL17" s="138"/>
      <c r="AM17" s="138"/>
      <c r="AN17" s="138"/>
      <c r="AO17" s="138"/>
      <c r="AP17" s="138"/>
      <c r="AQ17" s="138"/>
    </row>
    <row r="18" spans="1:43" hidden="1">
      <c r="A18" s="19"/>
      <c r="B18" s="2" t="s">
        <v>226</v>
      </c>
      <c r="F18" s="255">
        <f>Sheet1!B30</f>
        <v>0</v>
      </c>
      <c r="G18" s="255"/>
      <c r="H18" s="255"/>
      <c r="I18" s="255"/>
      <c r="J18" s="255"/>
      <c r="K18" s="255"/>
      <c r="L18" s="255"/>
      <c r="M18" s="255"/>
      <c r="N18" s="255"/>
      <c r="O18" s="255"/>
      <c r="P18" s="255"/>
      <c r="Q18" s="255"/>
      <c r="R18" s="255"/>
      <c r="S18" s="2" t="s">
        <v>222</v>
      </c>
      <c r="Y18" s="256">
        <f>Sheet1!B31</f>
        <v>0</v>
      </c>
      <c r="Z18" s="256"/>
      <c r="AA18" s="256"/>
      <c r="AB18" s="256"/>
      <c r="AC18" s="256"/>
      <c r="AD18" s="256"/>
      <c r="AE18" s="256"/>
      <c r="AF18" s="256"/>
      <c r="AG18" s="256"/>
      <c r="AH18" s="256"/>
      <c r="AI18" s="256"/>
      <c r="AJ18" s="256"/>
      <c r="AK18" s="138"/>
      <c r="AL18" s="138"/>
      <c r="AM18" s="138"/>
      <c r="AN18" s="138"/>
      <c r="AO18" s="138"/>
      <c r="AP18" s="138"/>
      <c r="AQ18" s="138"/>
    </row>
    <row r="19" spans="1:43" ht="10.5" customHeight="1">
      <c r="A19" s="19"/>
      <c r="B19" s="137"/>
      <c r="AC19" s="138"/>
      <c r="AD19" s="138"/>
      <c r="AE19" s="138"/>
      <c r="AF19" s="138"/>
      <c r="AG19" s="138"/>
      <c r="AH19" s="138"/>
      <c r="AI19" s="138"/>
      <c r="AJ19" s="138"/>
      <c r="AK19" s="138"/>
      <c r="AL19" s="138"/>
      <c r="AM19" s="138"/>
      <c r="AN19" s="138"/>
      <c r="AO19" s="138"/>
      <c r="AP19" s="138"/>
      <c r="AQ19" s="138"/>
    </row>
    <row r="20" spans="1:43">
      <c r="A20" s="249" t="s">
        <v>205</v>
      </c>
      <c r="B20" s="249"/>
      <c r="C20" s="249"/>
      <c r="D20" s="249"/>
      <c r="E20" s="249"/>
      <c r="F20" s="249"/>
      <c r="G20" s="249" t="s">
        <v>221</v>
      </c>
      <c r="H20" s="249"/>
      <c r="I20" s="249"/>
      <c r="J20" s="249"/>
      <c r="K20" s="249"/>
      <c r="L20" s="249"/>
      <c r="M20" s="249"/>
      <c r="N20" s="249"/>
      <c r="O20" s="249"/>
      <c r="P20" s="249"/>
      <c r="Q20" s="249"/>
      <c r="R20" s="249"/>
      <c r="S20" s="249"/>
      <c r="T20" s="249" t="s">
        <v>262</v>
      </c>
      <c r="U20" s="249"/>
      <c r="V20" s="249"/>
      <c r="W20" s="249"/>
      <c r="X20" s="259" t="s">
        <v>232</v>
      </c>
      <c r="Y20" s="259"/>
      <c r="Z20" s="259"/>
      <c r="AA20" s="259"/>
      <c r="AB20" s="259"/>
      <c r="AC20" s="259"/>
      <c r="AD20" s="259"/>
      <c r="AE20" s="259"/>
      <c r="AF20" s="259"/>
      <c r="AG20" s="259"/>
      <c r="AH20" s="259"/>
      <c r="AI20" s="259"/>
      <c r="AJ20" s="259"/>
      <c r="AK20" s="138"/>
      <c r="AL20" s="138"/>
      <c r="AM20" s="138"/>
      <c r="AN20" s="138"/>
      <c r="AO20" s="138"/>
      <c r="AP20" s="138"/>
      <c r="AQ20" s="138"/>
    </row>
    <row r="21" spans="1:43" ht="64.5" customHeight="1">
      <c r="A21" s="250" t="str">
        <f>IF(F9=0,"ซ่อนช่อง",B9)</f>
        <v>จำเลย</v>
      </c>
      <c r="B21" s="250"/>
      <c r="C21" s="250"/>
      <c r="D21" s="250"/>
      <c r="E21" s="250"/>
      <c r="F21" s="250"/>
      <c r="G21" s="261" t="s">
        <v>233</v>
      </c>
      <c r="H21" s="261"/>
      <c r="I21" s="261"/>
      <c r="J21" s="261"/>
      <c r="K21" s="261"/>
      <c r="L21" s="261"/>
      <c r="M21" s="261"/>
      <c r="N21" s="261"/>
      <c r="O21" s="261"/>
      <c r="P21" s="261"/>
      <c r="Q21" s="261"/>
      <c r="R21" s="261"/>
      <c r="S21" s="261"/>
      <c r="T21" s="262">
        <f>VLOOKUP(A21,Sheet1!A11:G31,4,0)</f>
        <v>0</v>
      </c>
      <c r="U21" s="262"/>
      <c r="V21" s="262"/>
      <c r="W21" s="262"/>
      <c r="X21" s="260">
        <f>IF(OR(T21="ไม่พบ",T21="-"),"-",VLOOKUP(A21,Sheet1!A11:G31,5,0))</f>
        <v>0</v>
      </c>
      <c r="Y21" s="260"/>
      <c r="Z21" s="260"/>
      <c r="AA21" s="260"/>
      <c r="AB21" s="260"/>
      <c r="AC21" s="260"/>
      <c r="AD21" s="260"/>
      <c r="AE21" s="260"/>
      <c r="AF21" s="260"/>
      <c r="AG21" s="260"/>
      <c r="AH21" s="260"/>
      <c r="AI21" s="260"/>
      <c r="AJ21" s="260"/>
      <c r="AK21" s="138"/>
      <c r="AL21" s="138"/>
      <c r="AM21" s="138"/>
      <c r="AN21" s="138"/>
      <c r="AO21" s="138"/>
      <c r="AP21" s="138"/>
      <c r="AQ21" s="138"/>
    </row>
    <row r="22" spans="1:43" ht="21.75" customHeight="1">
      <c r="A22" s="250"/>
      <c r="B22" s="250"/>
      <c r="C22" s="250"/>
      <c r="D22" s="250"/>
      <c r="E22" s="250"/>
      <c r="F22" s="250"/>
      <c r="G22" s="261" t="s">
        <v>261</v>
      </c>
      <c r="H22" s="261"/>
      <c r="I22" s="261"/>
      <c r="J22" s="261"/>
      <c r="K22" s="261"/>
      <c r="L22" s="261"/>
      <c r="M22" s="261"/>
      <c r="N22" s="261"/>
      <c r="O22" s="261"/>
      <c r="P22" s="261"/>
      <c r="Q22" s="261"/>
      <c r="R22" s="261"/>
      <c r="S22" s="261"/>
      <c r="T22" s="179"/>
      <c r="U22" s="184" t="str">
        <f>IF(Sheet1!G12="พบ","R","£")</f>
        <v>£</v>
      </c>
      <c r="V22" s="181"/>
      <c r="W22" s="182" t="s">
        <v>239</v>
      </c>
      <c r="X22" s="181"/>
      <c r="Y22" s="181"/>
      <c r="Z22" s="180"/>
      <c r="AA22" s="181"/>
      <c r="AB22" s="184" t="str">
        <f>IF(Sheet1!G12="ไม่พบ","R","£")</f>
        <v>£</v>
      </c>
      <c r="AC22" s="181"/>
      <c r="AD22" s="182" t="s">
        <v>238</v>
      </c>
      <c r="AE22" s="181"/>
      <c r="AF22" s="181"/>
      <c r="AG22" s="181"/>
      <c r="AH22" s="181"/>
      <c r="AI22" s="181"/>
      <c r="AJ22" s="183"/>
      <c r="AK22" s="138"/>
      <c r="AL22" s="138"/>
      <c r="AM22" s="138"/>
      <c r="AN22" s="138"/>
      <c r="AO22" s="138"/>
      <c r="AP22" s="138"/>
      <c r="AQ22" s="138"/>
    </row>
    <row r="23" spans="1:43" ht="64.5" customHeight="1">
      <c r="A23" s="250" t="str">
        <f>IF(Y9=0,"ซ่อนช่อง",S9)</f>
        <v>คู่สมรส</v>
      </c>
      <c r="B23" s="250"/>
      <c r="C23" s="250"/>
      <c r="D23" s="250"/>
      <c r="E23" s="250"/>
      <c r="F23" s="250"/>
      <c r="G23" s="261" t="s">
        <v>233</v>
      </c>
      <c r="H23" s="261"/>
      <c r="I23" s="261"/>
      <c r="J23" s="261"/>
      <c r="K23" s="261"/>
      <c r="L23" s="261"/>
      <c r="M23" s="261"/>
      <c r="N23" s="261"/>
      <c r="O23" s="261"/>
      <c r="P23" s="261"/>
      <c r="Q23" s="261"/>
      <c r="R23" s="261"/>
      <c r="S23" s="261"/>
      <c r="T23" s="262">
        <f>VLOOKUP(A23,Sheet1!A11:G31,4,0)</f>
        <v>0</v>
      </c>
      <c r="U23" s="262"/>
      <c r="V23" s="262"/>
      <c r="W23" s="262"/>
      <c r="X23" s="260">
        <f>IF(OR(T23="ไม่พบ",T23="-"),"-",VLOOKUP(A23,Sheet1!A11:G31,5,0))</f>
        <v>0</v>
      </c>
      <c r="Y23" s="260"/>
      <c r="Z23" s="260"/>
      <c r="AA23" s="260"/>
      <c r="AB23" s="260"/>
      <c r="AC23" s="260"/>
      <c r="AD23" s="260"/>
      <c r="AE23" s="260"/>
      <c r="AF23" s="260"/>
      <c r="AG23" s="260"/>
      <c r="AH23" s="260"/>
      <c r="AI23" s="260"/>
      <c r="AJ23" s="260"/>
      <c r="AK23" s="138"/>
      <c r="AL23" s="138"/>
      <c r="AM23" s="138"/>
      <c r="AN23" s="138"/>
      <c r="AO23" s="138"/>
      <c r="AP23" s="138"/>
      <c r="AQ23" s="138"/>
    </row>
    <row r="24" spans="1:43" ht="21.75" customHeight="1">
      <c r="A24" s="250"/>
      <c r="B24" s="250"/>
      <c r="C24" s="250"/>
      <c r="D24" s="250"/>
      <c r="E24" s="250"/>
      <c r="F24" s="250"/>
      <c r="G24" s="261" t="s">
        <v>261</v>
      </c>
      <c r="H24" s="261"/>
      <c r="I24" s="261"/>
      <c r="J24" s="261"/>
      <c r="K24" s="261"/>
      <c r="L24" s="261"/>
      <c r="M24" s="261"/>
      <c r="N24" s="261"/>
      <c r="O24" s="261"/>
      <c r="P24" s="261"/>
      <c r="Q24" s="261"/>
      <c r="R24" s="261"/>
      <c r="S24" s="261"/>
      <c r="T24" s="179"/>
      <c r="U24" s="184" t="str">
        <f>IF(Sheet1!G13="พบ","R","£")</f>
        <v>£</v>
      </c>
      <c r="V24" s="181"/>
      <c r="W24" s="182" t="s">
        <v>239</v>
      </c>
      <c r="X24" s="181"/>
      <c r="Y24" s="181"/>
      <c r="Z24" s="180"/>
      <c r="AA24" s="181"/>
      <c r="AB24" s="184" t="str">
        <f>IF(Sheet1!G13="ไม่พบ","R","£")</f>
        <v>£</v>
      </c>
      <c r="AC24" s="181"/>
      <c r="AD24" s="182" t="s">
        <v>238</v>
      </c>
      <c r="AE24" s="181"/>
      <c r="AF24" s="181"/>
      <c r="AG24" s="181"/>
      <c r="AH24" s="181"/>
      <c r="AI24" s="181"/>
      <c r="AJ24" s="183"/>
      <c r="AK24" s="138"/>
      <c r="AL24" s="138"/>
      <c r="AM24" s="138"/>
      <c r="AN24" s="138"/>
      <c r="AO24" s="138"/>
      <c r="AP24" s="138"/>
      <c r="AQ24" s="138"/>
    </row>
    <row r="25" spans="1:43" ht="64.5" customHeight="1">
      <c r="A25" s="250" t="str">
        <f>IF(F10=0,"ซ่อนช่อง","จำเลยที่ 2")</f>
        <v>ซ่อนช่อง</v>
      </c>
      <c r="B25" s="250"/>
      <c r="C25" s="250"/>
      <c r="D25" s="250"/>
      <c r="E25" s="250"/>
      <c r="F25" s="250"/>
      <c r="G25" s="261" t="s">
        <v>233</v>
      </c>
      <c r="H25" s="261"/>
      <c r="I25" s="261"/>
      <c r="J25" s="261"/>
      <c r="K25" s="261"/>
      <c r="L25" s="261"/>
      <c r="M25" s="261"/>
      <c r="N25" s="261"/>
      <c r="O25" s="261"/>
      <c r="P25" s="261"/>
      <c r="Q25" s="261"/>
      <c r="R25" s="261"/>
      <c r="S25" s="261"/>
      <c r="T25" s="263" t="e">
        <f>VLOOKUP(A25,Sheet1!A11:G31,4,0)</f>
        <v>#N/A</v>
      </c>
      <c r="U25" s="264"/>
      <c r="V25" s="264"/>
      <c r="W25" s="265"/>
      <c r="X25" s="266" t="e">
        <f>IF(OR(T25="ไม่พบ",T25="-"),"-",VLOOKUP(A25,Sheet1!A11:G31,5,0))</f>
        <v>#N/A</v>
      </c>
      <c r="Y25" s="267"/>
      <c r="Z25" s="267"/>
      <c r="AA25" s="267"/>
      <c r="AB25" s="267"/>
      <c r="AC25" s="267"/>
      <c r="AD25" s="267"/>
      <c r="AE25" s="267"/>
      <c r="AF25" s="267"/>
      <c r="AG25" s="267"/>
      <c r="AH25" s="267"/>
      <c r="AI25" s="267"/>
      <c r="AJ25" s="268"/>
      <c r="AK25" s="138"/>
      <c r="AL25" s="138"/>
      <c r="AM25" s="138"/>
      <c r="AN25" s="138"/>
      <c r="AO25" s="138"/>
      <c r="AP25" s="138"/>
      <c r="AQ25" s="138"/>
    </row>
    <row r="26" spans="1:43" ht="21.75" customHeight="1">
      <c r="A26" s="250"/>
      <c r="B26" s="250"/>
      <c r="C26" s="250"/>
      <c r="D26" s="250"/>
      <c r="E26" s="250"/>
      <c r="F26" s="250"/>
      <c r="G26" s="261" t="s">
        <v>261</v>
      </c>
      <c r="H26" s="261"/>
      <c r="I26" s="261"/>
      <c r="J26" s="261"/>
      <c r="K26" s="261"/>
      <c r="L26" s="261"/>
      <c r="M26" s="261"/>
      <c r="N26" s="261"/>
      <c r="O26" s="261"/>
      <c r="P26" s="261"/>
      <c r="Q26" s="261"/>
      <c r="R26" s="261"/>
      <c r="S26" s="261"/>
      <c r="T26" s="179"/>
      <c r="U26" s="184" t="str">
        <f>IF(Sheet1!G14="พบ","R","£")</f>
        <v>£</v>
      </c>
      <c r="V26" s="181"/>
      <c r="W26" s="182" t="s">
        <v>239</v>
      </c>
      <c r="X26" s="181"/>
      <c r="Y26" s="181"/>
      <c r="Z26" s="180"/>
      <c r="AA26" s="181"/>
      <c r="AB26" s="184" t="str">
        <f>IF(Sheet1!G14="ไม่พบ","R","£")</f>
        <v>£</v>
      </c>
      <c r="AC26" s="181"/>
      <c r="AD26" s="182" t="s">
        <v>238</v>
      </c>
      <c r="AE26" s="181"/>
      <c r="AF26" s="181"/>
      <c r="AG26" s="181"/>
      <c r="AH26" s="181"/>
      <c r="AI26" s="181"/>
      <c r="AJ26" s="183"/>
      <c r="AK26" s="138"/>
      <c r="AL26" s="138"/>
      <c r="AM26" s="138"/>
      <c r="AN26" s="138"/>
      <c r="AO26" s="138"/>
      <c r="AP26" s="138"/>
      <c r="AQ26" s="138"/>
    </row>
    <row r="27" spans="1:43" ht="64.5" customHeight="1">
      <c r="A27" s="250" t="str">
        <f>IF(Y10=0,"ซ่อนช่อง","คู่สมรสจำเลยที่ 2")</f>
        <v>ซ่อนช่อง</v>
      </c>
      <c r="B27" s="250"/>
      <c r="C27" s="250"/>
      <c r="D27" s="250"/>
      <c r="E27" s="250"/>
      <c r="F27" s="250"/>
      <c r="G27" s="261" t="s">
        <v>233</v>
      </c>
      <c r="H27" s="261"/>
      <c r="I27" s="261"/>
      <c r="J27" s="261"/>
      <c r="K27" s="261"/>
      <c r="L27" s="261"/>
      <c r="M27" s="261"/>
      <c r="N27" s="261"/>
      <c r="O27" s="261"/>
      <c r="P27" s="261"/>
      <c r="Q27" s="261"/>
      <c r="R27" s="261"/>
      <c r="S27" s="261"/>
      <c r="T27" s="262" t="e">
        <f>VLOOKUP(A27,Sheet1!A11:G31,4,0)</f>
        <v>#N/A</v>
      </c>
      <c r="U27" s="262"/>
      <c r="V27" s="262"/>
      <c r="W27" s="262"/>
      <c r="X27" s="260" t="e">
        <f>IF(OR(T27="ไม่พบ",T27="-"),"-",VLOOKUP(A27,Sheet1!A11:G31,5,0))</f>
        <v>#N/A</v>
      </c>
      <c r="Y27" s="260"/>
      <c r="Z27" s="260"/>
      <c r="AA27" s="260"/>
      <c r="AB27" s="260"/>
      <c r="AC27" s="260"/>
      <c r="AD27" s="260"/>
      <c r="AE27" s="260"/>
      <c r="AF27" s="260"/>
      <c r="AG27" s="260"/>
      <c r="AH27" s="260"/>
      <c r="AI27" s="260"/>
      <c r="AJ27" s="260"/>
      <c r="AK27" s="138"/>
      <c r="AL27" s="138"/>
      <c r="AM27" s="138"/>
      <c r="AN27" s="138"/>
      <c r="AO27" s="138"/>
      <c r="AP27" s="138"/>
      <c r="AQ27" s="138"/>
    </row>
    <row r="28" spans="1:43" ht="21.75" customHeight="1">
      <c r="A28" s="250"/>
      <c r="B28" s="250"/>
      <c r="C28" s="250"/>
      <c r="D28" s="250"/>
      <c r="E28" s="250"/>
      <c r="F28" s="250"/>
      <c r="G28" s="261" t="s">
        <v>261</v>
      </c>
      <c r="H28" s="261"/>
      <c r="I28" s="261"/>
      <c r="J28" s="261"/>
      <c r="K28" s="261"/>
      <c r="L28" s="261"/>
      <c r="M28" s="261"/>
      <c r="N28" s="261"/>
      <c r="O28" s="261"/>
      <c r="P28" s="261"/>
      <c r="Q28" s="261"/>
      <c r="R28" s="261"/>
      <c r="S28" s="261"/>
      <c r="T28" s="179"/>
      <c r="U28" s="184" t="str">
        <f>IF(Sheet1!G15="พบ","R","£")</f>
        <v>£</v>
      </c>
      <c r="V28" s="181"/>
      <c r="W28" s="182" t="s">
        <v>239</v>
      </c>
      <c r="X28" s="181"/>
      <c r="Y28" s="181"/>
      <c r="Z28" s="180"/>
      <c r="AA28" s="181"/>
      <c r="AB28" s="184" t="str">
        <f>IF(Sheet1!G15="ไม่พบ","R","£")</f>
        <v>£</v>
      </c>
      <c r="AC28" s="181"/>
      <c r="AD28" s="182" t="s">
        <v>238</v>
      </c>
      <c r="AE28" s="181"/>
      <c r="AF28" s="181"/>
      <c r="AG28" s="181"/>
      <c r="AH28" s="181"/>
      <c r="AI28" s="181"/>
      <c r="AJ28" s="183"/>
      <c r="AK28" s="138"/>
      <c r="AL28" s="138"/>
      <c r="AM28" s="138"/>
      <c r="AN28" s="138"/>
      <c r="AO28" s="138"/>
      <c r="AP28" s="138"/>
      <c r="AQ28" s="138"/>
    </row>
    <row r="29" spans="1:43" ht="64.5" customHeight="1">
      <c r="A29" s="250" t="str">
        <f>IF(F11=0,"ซ่อนช่อง","จำเลยที่ 3")</f>
        <v>ซ่อนช่อง</v>
      </c>
      <c r="B29" s="250"/>
      <c r="C29" s="250"/>
      <c r="D29" s="250"/>
      <c r="E29" s="250"/>
      <c r="F29" s="250"/>
      <c r="G29" s="261" t="s">
        <v>233</v>
      </c>
      <c r="H29" s="261"/>
      <c r="I29" s="261"/>
      <c r="J29" s="261"/>
      <c r="K29" s="261"/>
      <c r="L29" s="261"/>
      <c r="M29" s="261"/>
      <c r="N29" s="261"/>
      <c r="O29" s="261"/>
      <c r="P29" s="261"/>
      <c r="Q29" s="261"/>
      <c r="R29" s="261"/>
      <c r="S29" s="261"/>
      <c r="T29" s="262" t="e">
        <f>VLOOKUP(A29,Sheet1!A11:G31,4,0)</f>
        <v>#N/A</v>
      </c>
      <c r="U29" s="262"/>
      <c r="V29" s="262"/>
      <c r="W29" s="262"/>
      <c r="X29" s="260" t="e">
        <f>IF(OR(T29="ไม่พบ",T29="-"),"-",VLOOKUP(A29,Sheet1!A11:G31,5,0))</f>
        <v>#N/A</v>
      </c>
      <c r="Y29" s="260"/>
      <c r="Z29" s="260"/>
      <c r="AA29" s="260"/>
      <c r="AB29" s="260"/>
      <c r="AC29" s="260"/>
      <c r="AD29" s="260"/>
      <c r="AE29" s="260"/>
      <c r="AF29" s="260"/>
      <c r="AG29" s="260"/>
      <c r="AH29" s="260"/>
      <c r="AI29" s="260"/>
      <c r="AJ29" s="260"/>
      <c r="AK29" s="138"/>
      <c r="AL29" s="138"/>
      <c r="AM29" s="138"/>
      <c r="AN29" s="138"/>
      <c r="AO29" s="138"/>
      <c r="AP29" s="138"/>
      <c r="AQ29" s="138"/>
    </row>
    <row r="30" spans="1:43" ht="21.75" customHeight="1">
      <c r="A30" s="250"/>
      <c r="B30" s="250"/>
      <c r="C30" s="250"/>
      <c r="D30" s="250"/>
      <c r="E30" s="250"/>
      <c r="F30" s="250"/>
      <c r="G30" s="261" t="s">
        <v>261</v>
      </c>
      <c r="H30" s="261"/>
      <c r="I30" s="261"/>
      <c r="J30" s="261"/>
      <c r="K30" s="261"/>
      <c r="L30" s="261"/>
      <c r="M30" s="261"/>
      <c r="N30" s="261"/>
      <c r="O30" s="261"/>
      <c r="P30" s="261"/>
      <c r="Q30" s="261"/>
      <c r="R30" s="261"/>
      <c r="S30" s="261"/>
      <c r="T30" s="179"/>
      <c r="U30" s="184" t="str">
        <f>IF(Sheet1!G16="พบ","R","£")</f>
        <v>£</v>
      </c>
      <c r="V30" s="181"/>
      <c r="W30" s="182" t="s">
        <v>239</v>
      </c>
      <c r="X30" s="181"/>
      <c r="Y30" s="181"/>
      <c r="Z30" s="180"/>
      <c r="AA30" s="181"/>
      <c r="AB30" s="184" t="str">
        <f>IF(Sheet1!G16="ไม่พบ","R","£")</f>
        <v>£</v>
      </c>
      <c r="AC30" s="181"/>
      <c r="AD30" s="182" t="s">
        <v>238</v>
      </c>
      <c r="AE30" s="181"/>
      <c r="AF30" s="181"/>
      <c r="AG30" s="181"/>
      <c r="AH30" s="181"/>
      <c r="AI30" s="181"/>
      <c r="AJ30" s="183"/>
      <c r="AK30" s="138"/>
      <c r="AL30" s="138"/>
      <c r="AM30" s="138"/>
      <c r="AN30" s="138"/>
      <c r="AO30" s="138"/>
      <c r="AP30" s="138"/>
      <c r="AQ30" s="138"/>
    </row>
    <row r="31" spans="1:43" ht="64.5" customHeight="1">
      <c r="A31" s="250" t="str">
        <f>IF(Y11=0,"ซ่อนช่อง","คู่สมรสจำเลยที่ 3")</f>
        <v>คู่สมรสจำเลยที่ 3</v>
      </c>
      <c r="B31" s="250"/>
      <c r="C31" s="250"/>
      <c r="D31" s="250"/>
      <c r="E31" s="250"/>
      <c r="F31" s="250"/>
      <c r="G31" s="261" t="s">
        <v>233</v>
      </c>
      <c r="H31" s="261"/>
      <c r="I31" s="261"/>
      <c r="J31" s="261"/>
      <c r="K31" s="261"/>
      <c r="L31" s="261"/>
      <c r="M31" s="261"/>
      <c r="N31" s="261"/>
      <c r="O31" s="261"/>
      <c r="P31" s="261"/>
      <c r="Q31" s="261"/>
      <c r="R31" s="261"/>
      <c r="S31" s="261"/>
      <c r="T31" s="262" t="str">
        <f>VLOOKUP(A31,Sheet1!A11:G31,4,0)</f>
        <v>-</v>
      </c>
      <c r="U31" s="262"/>
      <c r="V31" s="262"/>
      <c r="W31" s="262"/>
      <c r="X31" s="260" t="str">
        <f>IF(OR(T31="ไม่พบ",T31="-"),"-",VLOOKUP(A31,Sheet1!A11:G31,5,0))</f>
        <v>-</v>
      </c>
      <c r="Y31" s="260"/>
      <c r="Z31" s="260"/>
      <c r="AA31" s="260"/>
      <c r="AB31" s="260"/>
      <c r="AC31" s="260"/>
      <c r="AD31" s="260"/>
      <c r="AE31" s="260"/>
      <c r="AF31" s="260"/>
      <c r="AG31" s="260"/>
      <c r="AH31" s="260"/>
      <c r="AI31" s="260"/>
      <c r="AJ31" s="260"/>
      <c r="AK31" s="138"/>
      <c r="AL31" s="138"/>
      <c r="AM31" s="138"/>
      <c r="AN31" s="138"/>
      <c r="AO31" s="138"/>
      <c r="AP31" s="138"/>
      <c r="AQ31" s="138"/>
    </row>
    <row r="32" spans="1:43" ht="21.75" customHeight="1">
      <c r="A32" s="250"/>
      <c r="B32" s="250"/>
      <c r="C32" s="250"/>
      <c r="D32" s="250"/>
      <c r="E32" s="250"/>
      <c r="F32" s="250"/>
      <c r="G32" s="261" t="s">
        <v>261</v>
      </c>
      <c r="H32" s="261"/>
      <c r="I32" s="261"/>
      <c r="J32" s="261"/>
      <c r="K32" s="261"/>
      <c r="L32" s="261"/>
      <c r="M32" s="261"/>
      <c r="N32" s="261"/>
      <c r="O32" s="261"/>
      <c r="P32" s="261"/>
      <c r="Q32" s="261"/>
      <c r="R32" s="261"/>
      <c r="S32" s="261"/>
      <c r="T32" s="179"/>
      <c r="U32" s="184" t="str">
        <f>IF(Sheet1!G17="พบ","R","£")</f>
        <v>£</v>
      </c>
      <c r="V32" s="181"/>
      <c r="W32" s="182" t="s">
        <v>239</v>
      </c>
      <c r="X32" s="181"/>
      <c r="Y32" s="181"/>
      <c r="Z32" s="180"/>
      <c r="AA32" s="181"/>
      <c r="AB32" s="184" t="str">
        <f>IF(Sheet1!G17="ไม่พบ","R","£")</f>
        <v>£</v>
      </c>
      <c r="AC32" s="181"/>
      <c r="AD32" s="182" t="s">
        <v>238</v>
      </c>
      <c r="AE32" s="181"/>
      <c r="AF32" s="181"/>
      <c r="AG32" s="181"/>
      <c r="AH32" s="181"/>
      <c r="AI32" s="181"/>
      <c r="AJ32" s="183"/>
      <c r="AK32" s="138"/>
      <c r="AL32" s="138"/>
      <c r="AM32" s="138"/>
      <c r="AN32" s="138"/>
      <c r="AO32" s="138"/>
      <c r="AP32" s="138"/>
      <c r="AQ32" s="138"/>
    </row>
    <row r="33" spans="1:43" ht="64.5" hidden="1" customHeight="1">
      <c r="A33" s="269" t="str">
        <f>IF(F12=0,"ซ่อนช่อง","จำเลยที่ 4")</f>
        <v>ซ่อนช่อง</v>
      </c>
      <c r="B33" s="270"/>
      <c r="C33" s="270"/>
      <c r="D33" s="270"/>
      <c r="E33" s="270"/>
      <c r="F33" s="271"/>
      <c r="G33" s="261" t="s">
        <v>233</v>
      </c>
      <c r="H33" s="261"/>
      <c r="I33" s="261"/>
      <c r="J33" s="261"/>
      <c r="K33" s="261"/>
      <c r="L33" s="261"/>
      <c r="M33" s="261"/>
      <c r="N33" s="261"/>
      <c r="O33" s="261"/>
      <c r="P33" s="261"/>
      <c r="Q33" s="261"/>
      <c r="R33" s="261"/>
      <c r="S33" s="261"/>
      <c r="T33" s="262" t="e">
        <f>VLOOKUP(A33,Sheet1!A11:G31,4,0)</f>
        <v>#N/A</v>
      </c>
      <c r="U33" s="262"/>
      <c r="V33" s="262"/>
      <c r="W33" s="262"/>
      <c r="X33" s="260" t="e">
        <f>IF(OR(T33="ไม่พบ",T33="-"),"-",VLOOKUP(A33,Sheet1!A11:G31,5,0))</f>
        <v>#N/A</v>
      </c>
      <c r="Y33" s="260"/>
      <c r="Z33" s="260"/>
      <c r="AA33" s="260"/>
      <c r="AB33" s="260"/>
      <c r="AC33" s="260"/>
      <c r="AD33" s="260"/>
      <c r="AE33" s="260"/>
      <c r="AF33" s="260"/>
      <c r="AG33" s="260"/>
      <c r="AH33" s="260"/>
      <c r="AI33" s="260"/>
      <c r="AJ33" s="260"/>
      <c r="AK33" s="138"/>
      <c r="AL33" s="138"/>
      <c r="AM33" s="138"/>
      <c r="AN33" s="138"/>
      <c r="AO33" s="138"/>
      <c r="AP33" s="138"/>
      <c r="AQ33" s="138"/>
    </row>
    <row r="34" spans="1:43" ht="21.75" hidden="1" customHeight="1">
      <c r="A34" s="272"/>
      <c r="B34" s="273"/>
      <c r="C34" s="273"/>
      <c r="D34" s="273"/>
      <c r="E34" s="273"/>
      <c r="F34" s="274"/>
      <c r="G34" s="261" t="s">
        <v>261</v>
      </c>
      <c r="H34" s="261"/>
      <c r="I34" s="261"/>
      <c r="J34" s="261"/>
      <c r="K34" s="261"/>
      <c r="L34" s="261"/>
      <c r="M34" s="261"/>
      <c r="N34" s="261"/>
      <c r="O34" s="261"/>
      <c r="P34" s="261"/>
      <c r="Q34" s="261"/>
      <c r="R34" s="261"/>
      <c r="S34" s="261"/>
      <c r="T34" s="179"/>
      <c r="U34" s="184" t="str">
        <f>IF(Sheet1!G18="พบ","R","£")</f>
        <v>£</v>
      </c>
      <c r="V34" s="181"/>
      <c r="W34" s="182" t="s">
        <v>239</v>
      </c>
      <c r="X34" s="181"/>
      <c r="Y34" s="181"/>
      <c r="Z34" s="180"/>
      <c r="AA34" s="181"/>
      <c r="AB34" s="184" t="str">
        <f>IF(Sheet1!G18="ไม่พบ","R","£")</f>
        <v>£</v>
      </c>
      <c r="AC34" s="181"/>
      <c r="AD34" s="182" t="s">
        <v>238</v>
      </c>
      <c r="AE34" s="181"/>
      <c r="AF34" s="181"/>
      <c r="AG34" s="181"/>
      <c r="AH34" s="181"/>
      <c r="AI34" s="181"/>
      <c r="AJ34" s="183"/>
      <c r="AK34" s="138"/>
      <c r="AL34" s="138"/>
      <c r="AM34" s="138"/>
      <c r="AN34" s="138"/>
      <c r="AO34" s="138"/>
      <c r="AP34" s="138"/>
      <c r="AQ34" s="138"/>
    </row>
    <row r="35" spans="1:43" ht="64.5" hidden="1" customHeight="1">
      <c r="A35" s="250" t="str">
        <f>IF(Y12=0,"ซ่อนช่อง","คู่สมรสจำเลยที่ 4")</f>
        <v>ซ่อนช่อง</v>
      </c>
      <c r="B35" s="250"/>
      <c r="C35" s="250"/>
      <c r="D35" s="250"/>
      <c r="E35" s="250"/>
      <c r="F35" s="250"/>
      <c r="G35" s="261" t="s">
        <v>233</v>
      </c>
      <c r="H35" s="261"/>
      <c r="I35" s="261"/>
      <c r="J35" s="261"/>
      <c r="K35" s="261"/>
      <c r="L35" s="261"/>
      <c r="M35" s="261"/>
      <c r="N35" s="261"/>
      <c r="O35" s="261"/>
      <c r="P35" s="261"/>
      <c r="Q35" s="261"/>
      <c r="R35" s="261"/>
      <c r="S35" s="261"/>
      <c r="T35" s="262" t="e">
        <f>VLOOKUP(A35,Sheet1!A11:G31,4,0)</f>
        <v>#N/A</v>
      </c>
      <c r="U35" s="262"/>
      <c r="V35" s="262"/>
      <c r="W35" s="262"/>
      <c r="X35" s="260" t="e">
        <f>IF(OR(T35="ไม่พบ",T35="-"),"-",VLOOKUP(A35,Sheet1!A11:G31,5,0))</f>
        <v>#N/A</v>
      </c>
      <c r="Y35" s="260"/>
      <c r="Z35" s="260"/>
      <c r="AA35" s="260"/>
      <c r="AB35" s="260"/>
      <c r="AC35" s="260"/>
      <c r="AD35" s="260"/>
      <c r="AE35" s="260"/>
      <c r="AF35" s="260"/>
      <c r="AG35" s="260"/>
      <c r="AH35" s="260"/>
      <c r="AI35" s="260"/>
      <c r="AJ35" s="260"/>
      <c r="AK35" s="138"/>
      <c r="AL35" s="138"/>
      <c r="AM35" s="138"/>
      <c r="AN35" s="138"/>
      <c r="AO35" s="138"/>
      <c r="AP35" s="138"/>
      <c r="AQ35" s="138"/>
    </row>
    <row r="36" spans="1:43" ht="21.75" hidden="1" customHeight="1">
      <c r="A36" s="250"/>
      <c r="B36" s="250"/>
      <c r="C36" s="250"/>
      <c r="D36" s="250"/>
      <c r="E36" s="250"/>
      <c r="F36" s="250"/>
      <c r="G36" s="261" t="s">
        <v>261</v>
      </c>
      <c r="H36" s="261"/>
      <c r="I36" s="261"/>
      <c r="J36" s="261"/>
      <c r="K36" s="261"/>
      <c r="L36" s="261"/>
      <c r="M36" s="261"/>
      <c r="N36" s="261"/>
      <c r="O36" s="261"/>
      <c r="P36" s="261"/>
      <c r="Q36" s="261"/>
      <c r="R36" s="261"/>
      <c r="S36" s="261"/>
      <c r="T36" s="179"/>
      <c r="U36" s="184" t="str">
        <f>IF(Sheet1!G19="พบ","R","£")</f>
        <v>£</v>
      </c>
      <c r="V36" s="181"/>
      <c r="W36" s="182" t="s">
        <v>239</v>
      </c>
      <c r="X36" s="181"/>
      <c r="Y36" s="181"/>
      <c r="Z36" s="180"/>
      <c r="AA36" s="181"/>
      <c r="AB36" s="184" t="str">
        <f>IF(Sheet1!G19="ไม่พบ","R","£")</f>
        <v>£</v>
      </c>
      <c r="AC36" s="181"/>
      <c r="AD36" s="182" t="s">
        <v>238</v>
      </c>
      <c r="AE36" s="181"/>
      <c r="AF36" s="181"/>
      <c r="AG36" s="181"/>
      <c r="AH36" s="181"/>
      <c r="AI36" s="181"/>
      <c r="AJ36" s="183"/>
      <c r="AK36" s="138"/>
      <c r="AL36" s="138"/>
      <c r="AM36" s="138"/>
      <c r="AN36" s="138"/>
      <c r="AO36" s="138"/>
      <c r="AP36" s="138"/>
      <c r="AQ36" s="138"/>
    </row>
    <row r="37" spans="1:43" ht="64.5" hidden="1" customHeight="1">
      <c r="A37" s="250" t="str">
        <f>IF(F13=0,"ซ่อนช่อง","จำเลยที่ 5")</f>
        <v>ซ่อนช่อง</v>
      </c>
      <c r="B37" s="250"/>
      <c r="C37" s="250"/>
      <c r="D37" s="250"/>
      <c r="E37" s="250"/>
      <c r="F37" s="250"/>
      <c r="G37" s="261" t="s">
        <v>233</v>
      </c>
      <c r="H37" s="261"/>
      <c r="I37" s="261"/>
      <c r="J37" s="261"/>
      <c r="K37" s="261"/>
      <c r="L37" s="261"/>
      <c r="M37" s="261"/>
      <c r="N37" s="261"/>
      <c r="O37" s="261"/>
      <c r="P37" s="261"/>
      <c r="Q37" s="261"/>
      <c r="R37" s="261"/>
      <c r="S37" s="261"/>
      <c r="T37" s="262" t="e">
        <f>VLOOKUP(A37,Sheet1!A11:G31,4,0)</f>
        <v>#N/A</v>
      </c>
      <c r="U37" s="262"/>
      <c r="V37" s="262"/>
      <c r="W37" s="262"/>
      <c r="X37" s="260" t="e">
        <f>IF(OR(T37="ไม่พบ",T37="-"),"-",VLOOKUP(A37,Sheet1!A11:G31,5,0))</f>
        <v>#N/A</v>
      </c>
      <c r="Y37" s="260"/>
      <c r="Z37" s="260"/>
      <c r="AA37" s="260"/>
      <c r="AB37" s="260"/>
      <c r="AC37" s="260"/>
      <c r="AD37" s="260"/>
      <c r="AE37" s="260"/>
      <c r="AF37" s="260"/>
      <c r="AG37" s="260"/>
      <c r="AH37" s="260"/>
      <c r="AI37" s="260"/>
      <c r="AJ37" s="260"/>
      <c r="AK37" s="138"/>
      <c r="AL37" s="138"/>
      <c r="AM37" s="138"/>
      <c r="AN37" s="138"/>
      <c r="AO37" s="138"/>
      <c r="AP37" s="138"/>
      <c r="AQ37" s="138"/>
    </row>
    <row r="38" spans="1:43" ht="21.75" hidden="1" customHeight="1">
      <c r="A38" s="250"/>
      <c r="B38" s="250"/>
      <c r="C38" s="250"/>
      <c r="D38" s="250"/>
      <c r="E38" s="250"/>
      <c r="F38" s="250"/>
      <c r="G38" s="261" t="s">
        <v>261</v>
      </c>
      <c r="H38" s="261"/>
      <c r="I38" s="261"/>
      <c r="J38" s="261"/>
      <c r="K38" s="261"/>
      <c r="L38" s="261"/>
      <c r="M38" s="261"/>
      <c r="N38" s="261"/>
      <c r="O38" s="261"/>
      <c r="P38" s="261"/>
      <c r="Q38" s="261"/>
      <c r="R38" s="261"/>
      <c r="S38" s="261"/>
      <c r="T38" s="179"/>
      <c r="U38" s="184" t="str">
        <f>IF(Sheet1!G20="พบ","R","£")</f>
        <v>£</v>
      </c>
      <c r="V38" s="181"/>
      <c r="W38" s="182" t="s">
        <v>239</v>
      </c>
      <c r="X38" s="181"/>
      <c r="Y38" s="181"/>
      <c r="Z38" s="180"/>
      <c r="AA38" s="181"/>
      <c r="AB38" s="184" t="str">
        <f>IF(Sheet1!G20="ไม่พบ","R","£")</f>
        <v>£</v>
      </c>
      <c r="AC38" s="181"/>
      <c r="AD38" s="182" t="s">
        <v>238</v>
      </c>
      <c r="AE38" s="181"/>
      <c r="AF38" s="181"/>
      <c r="AG38" s="181"/>
      <c r="AH38" s="181"/>
      <c r="AI38" s="181"/>
      <c r="AJ38" s="183"/>
      <c r="AK38" s="138"/>
      <c r="AL38" s="138"/>
      <c r="AM38" s="138"/>
      <c r="AN38" s="138"/>
      <c r="AO38" s="138"/>
      <c r="AP38" s="138"/>
      <c r="AQ38" s="138"/>
    </row>
    <row r="39" spans="1:43" ht="64.5" hidden="1" customHeight="1">
      <c r="A39" s="250" t="str">
        <f>IF(Y13=0,"ซ่อนช่อง","คู่สมรสจำเลยที่ 5")</f>
        <v>ซ่อนช่อง</v>
      </c>
      <c r="B39" s="250"/>
      <c r="C39" s="250"/>
      <c r="D39" s="250"/>
      <c r="E39" s="250"/>
      <c r="F39" s="250"/>
      <c r="G39" s="261" t="s">
        <v>233</v>
      </c>
      <c r="H39" s="261"/>
      <c r="I39" s="261"/>
      <c r="J39" s="261"/>
      <c r="K39" s="261"/>
      <c r="L39" s="261"/>
      <c r="M39" s="261"/>
      <c r="N39" s="261"/>
      <c r="O39" s="261"/>
      <c r="P39" s="261"/>
      <c r="Q39" s="261"/>
      <c r="R39" s="261"/>
      <c r="S39" s="261"/>
      <c r="T39" s="262" t="e">
        <f>VLOOKUP(A39,Sheet1!A11:G31,4,0)</f>
        <v>#N/A</v>
      </c>
      <c r="U39" s="262"/>
      <c r="V39" s="262"/>
      <c r="W39" s="262"/>
      <c r="X39" s="260" t="e">
        <f>IF(OR(T39="ไม่พบ",T39="-"),"-",VLOOKUP(A39,Sheet1!A11:G31,5,0))</f>
        <v>#N/A</v>
      </c>
      <c r="Y39" s="260"/>
      <c r="Z39" s="260"/>
      <c r="AA39" s="260"/>
      <c r="AB39" s="260"/>
      <c r="AC39" s="260"/>
      <c r="AD39" s="260"/>
      <c r="AE39" s="260"/>
      <c r="AF39" s="260"/>
      <c r="AG39" s="260"/>
      <c r="AH39" s="260"/>
      <c r="AI39" s="260"/>
      <c r="AJ39" s="260"/>
      <c r="AK39" s="138"/>
      <c r="AL39" s="138"/>
      <c r="AM39" s="138"/>
      <c r="AN39" s="138"/>
      <c r="AO39" s="138"/>
      <c r="AP39" s="138"/>
      <c r="AQ39" s="138"/>
    </row>
    <row r="40" spans="1:43" ht="21.75" hidden="1" customHeight="1">
      <c r="A40" s="250"/>
      <c r="B40" s="250"/>
      <c r="C40" s="250"/>
      <c r="D40" s="250"/>
      <c r="E40" s="250"/>
      <c r="F40" s="250"/>
      <c r="G40" s="261" t="s">
        <v>261</v>
      </c>
      <c r="H40" s="261"/>
      <c r="I40" s="261"/>
      <c r="J40" s="261"/>
      <c r="K40" s="261"/>
      <c r="L40" s="261"/>
      <c r="M40" s="261"/>
      <c r="N40" s="261"/>
      <c r="O40" s="261"/>
      <c r="P40" s="261"/>
      <c r="Q40" s="261"/>
      <c r="R40" s="261"/>
      <c r="S40" s="261"/>
      <c r="T40" s="179"/>
      <c r="U40" s="184" t="str">
        <f>IF(Sheet1!G21="พบ","R","£")</f>
        <v>£</v>
      </c>
      <c r="V40" s="181"/>
      <c r="W40" s="182" t="s">
        <v>239</v>
      </c>
      <c r="X40" s="181"/>
      <c r="Y40" s="181"/>
      <c r="Z40" s="180"/>
      <c r="AA40" s="181"/>
      <c r="AB40" s="184" t="str">
        <f>IF(Sheet1!G21="ไม่พบ","R","£")</f>
        <v>£</v>
      </c>
      <c r="AC40" s="181"/>
      <c r="AD40" s="182" t="s">
        <v>238</v>
      </c>
      <c r="AE40" s="181"/>
      <c r="AF40" s="181"/>
      <c r="AG40" s="181"/>
      <c r="AH40" s="181"/>
      <c r="AI40" s="181"/>
      <c r="AJ40" s="183"/>
      <c r="AK40" s="138"/>
      <c r="AL40" s="138"/>
      <c r="AM40" s="138"/>
      <c r="AN40" s="138"/>
      <c r="AO40" s="138"/>
      <c r="AP40" s="138"/>
      <c r="AQ40" s="138"/>
    </row>
    <row r="41" spans="1:43" ht="64.5" hidden="1" customHeight="1">
      <c r="A41" s="250" t="str">
        <f>IF(F14=0,"ซ่อนช่อง","จำเลยที่ 6")</f>
        <v>ซ่อนช่อง</v>
      </c>
      <c r="B41" s="250"/>
      <c r="C41" s="250"/>
      <c r="D41" s="250"/>
      <c r="E41" s="250"/>
      <c r="F41" s="250"/>
      <c r="G41" s="261" t="s">
        <v>233</v>
      </c>
      <c r="H41" s="261"/>
      <c r="I41" s="261"/>
      <c r="J41" s="261"/>
      <c r="K41" s="261"/>
      <c r="L41" s="261"/>
      <c r="M41" s="261"/>
      <c r="N41" s="261"/>
      <c r="O41" s="261"/>
      <c r="P41" s="261"/>
      <c r="Q41" s="261"/>
      <c r="R41" s="261"/>
      <c r="S41" s="261"/>
      <c r="T41" s="262" t="e">
        <f>VLOOKUP(A41,Sheet1!A11:G31,4,0)</f>
        <v>#N/A</v>
      </c>
      <c r="U41" s="262"/>
      <c r="V41" s="262"/>
      <c r="W41" s="262"/>
      <c r="X41" s="260" t="e">
        <f>IF(OR(T41="ไม่พบ",T41="-"),"-",VLOOKUP(A41,Sheet1!A11:G31,5,0))</f>
        <v>#N/A</v>
      </c>
      <c r="Y41" s="260"/>
      <c r="Z41" s="260"/>
      <c r="AA41" s="260"/>
      <c r="AB41" s="260"/>
      <c r="AC41" s="260"/>
      <c r="AD41" s="260"/>
      <c r="AE41" s="260"/>
      <c r="AF41" s="260"/>
      <c r="AG41" s="260"/>
      <c r="AH41" s="260"/>
      <c r="AI41" s="260"/>
      <c r="AJ41" s="260"/>
      <c r="AK41" s="138"/>
      <c r="AL41" s="138"/>
      <c r="AM41" s="138"/>
      <c r="AN41" s="138"/>
      <c r="AO41" s="138"/>
      <c r="AP41" s="138"/>
      <c r="AQ41" s="138"/>
    </row>
    <row r="42" spans="1:43" ht="21.75" hidden="1" customHeight="1">
      <c r="A42" s="250"/>
      <c r="B42" s="250"/>
      <c r="C42" s="250"/>
      <c r="D42" s="250"/>
      <c r="E42" s="250"/>
      <c r="F42" s="250"/>
      <c r="G42" s="261" t="s">
        <v>261</v>
      </c>
      <c r="H42" s="261"/>
      <c r="I42" s="261"/>
      <c r="J42" s="261"/>
      <c r="K42" s="261"/>
      <c r="L42" s="261"/>
      <c r="M42" s="261"/>
      <c r="N42" s="261"/>
      <c r="O42" s="261"/>
      <c r="P42" s="261"/>
      <c r="Q42" s="261"/>
      <c r="R42" s="261"/>
      <c r="S42" s="261"/>
      <c r="T42" s="179"/>
      <c r="U42" s="184" t="str">
        <f>IF(Sheet1!G22="พบ","R","£")</f>
        <v>£</v>
      </c>
      <c r="V42" s="181"/>
      <c r="W42" s="182" t="s">
        <v>239</v>
      </c>
      <c r="X42" s="181"/>
      <c r="Y42" s="181"/>
      <c r="Z42" s="180"/>
      <c r="AA42" s="181"/>
      <c r="AB42" s="184" t="str">
        <f>IF(Sheet1!G22="ไม่พบ","R","£")</f>
        <v>£</v>
      </c>
      <c r="AC42" s="181"/>
      <c r="AD42" s="182" t="s">
        <v>238</v>
      </c>
      <c r="AE42" s="181"/>
      <c r="AF42" s="181"/>
      <c r="AG42" s="181"/>
      <c r="AH42" s="181"/>
      <c r="AI42" s="181"/>
      <c r="AJ42" s="183"/>
      <c r="AK42" s="138"/>
      <c r="AL42" s="138"/>
      <c r="AM42" s="138"/>
      <c r="AN42" s="138"/>
      <c r="AO42" s="138"/>
      <c r="AP42" s="138"/>
      <c r="AQ42" s="138"/>
    </row>
    <row r="43" spans="1:43" ht="64.5" hidden="1" customHeight="1">
      <c r="A43" s="250" t="str">
        <f>IF(Y14=0,"ซ่อนช่อง","คู่สมรสจำเลยที่ 6")</f>
        <v>ซ่อนช่อง</v>
      </c>
      <c r="B43" s="250"/>
      <c r="C43" s="250"/>
      <c r="D43" s="250"/>
      <c r="E43" s="250"/>
      <c r="F43" s="250"/>
      <c r="G43" s="261" t="s">
        <v>233</v>
      </c>
      <c r="H43" s="261"/>
      <c r="I43" s="261"/>
      <c r="J43" s="261"/>
      <c r="K43" s="261"/>
      <c r="L43" s="261"/>
      <c r="M43" s="261"/>
      <c r="N43" s="261"/>
      <c r="O43" s="261"/>
      <c r="P43" s="261"/>
      <c r="Q43" s="261"/>
      <c r="R43" s="261"/>
      <c r="S43" s="261"/>
      <c r="T43" s="262" t="e">
        <f>VLOOKUP(A43,Sheet1!A11:G31,4,0)</f>
        <v>#N/A</v>
      </c>
      <c r="U43" s="262"/>
      <c r="V43" s="262"/>
      <c r="W43" s="262"/>
      <c r="X43" s="260" t="e">
        <f>IF(OR(T43="ไม่พบ",T43="-"),"-",VLOOKUP(A43,Sheet1!A11:G31,5,0))</f>
        <v>#N/A</v>
      </c>
      <c r="Y43" s="260"/>
      <c r="Z43" s="260"/>
      <c r="AA43" s="260"/>
      <c r="AB43" s="260"/>
      <c r="AC43" s="260"/>
      <c r="AD43" s="260"/>
      <c r="AE43" s="260"/>
      <c r="AF43" s="260"/>
      <c r="AG43" s="260"/>
      <c r="AH43" s="260"/>
      <c r="AI43" s="260"/>
      <c r="AJ43" s="260"/>
      <c r="AK43" s="138"/>
      <c r="AL43" s="138"/>
      <c r="AM43" s="138"/>
      <c r="AN43" s="138"/>
      <c r="AO43" s="138"/>
      <c r="AP43" s="138"/>
      <c r="AQ43" s="138"/>
    </row>
    <row r="44" spans="1:43" ht="21.75" hidden="1" customHeight="1">
      <c r="A44" s="250"/>
      <c r="B44" s="250"/>
      <c r="C44" s="250"/>
      <c r="D44" s="250"/>
      <c r="E44" s="250"/>
      <c r="F44" s="250"/>
      <c r="G44" s="261" t="s">
        <v>261</v>
      </c>
      <c r="H44" s="261"/>
      <c r="I44" s="261"/>
      <c r="J44" s="261"/>
      <c r="K44" s="261"/>
      <c r="L44" s="261"/>
      <c r="M44" s="261"/>
      <c r="N44" s="261"/>
      <c r="O44" s="261"/>
      <c r="P44" s="261"/>
      <c r="Q44" s="261"/>
      <c r="R44" s="261"/>
      <c r="S44" s="261"/>
      <c r="T44" s="179"/>
      <c r="U44" s="184" t="str">
        <f>IF(Sheet1!G23="พบ","R","£")</f>
        <v>£</v>
      </c>
      <c r="V44" s="181"/>
      <c r="W44" s="182" t="s">
        <v>239</v>
      </c>
      <c r="X44" s="181"/>
      <c r="Y44" s="181"/>
      <c r="Z44" s="180"/>
      <c r="AA44" s="181"/>
      <c r="AB44" s="184" t="str">
        <f>IF(Sheet1!G23="ไม่พบ","R","£")</f>
        <v>£</v>
      </c>
      <c r="AC44" s="181"/>
      <c r="AD44" s="182" t="s">
        <v>238</v>
      </c>
      <c r="AE44" s="181"/>
      <c r="AF44" s="181"/>
      <c r="AG44" s="181"/>
      <c r="AH44" s="181"/>
      <c r="AI44" s="181"/>
      <c r="AJ44" s="183"/>
      <c r="AK44" s="138"/>
      <c r="AL44" s="138"/>
      <c r="AM44" s="138"/>
      <c r="AN44" s="138"/>
      <c r="AO44" s="138"/>
      <c r="AP44" s="138"/>
      <c r="AQ44" s="138"/>
    </row>
    <row r="45" spans="1:43" ht="64.5" hidden="1" customHeight="1">
      <c r="A45" s="250" t="str">
        <f>IF(F15=0,"ซ่อนช่อง","จำเลยที่ 7")</f>
        <v>ซ่อนช่อง</v>
      </c>
      <c r="B45" s="250"/>
      <c r="C45" s="250"/>
      <c r="D45" s="250"/>
      <c r="E45" s="250"/>
      <c r="F45" s="250"/>
      <c r="G45" s="261" t="s">
        <v>233</v>
      </c>
      <c r="H45" s="261"/>
      <c r="I45" s="261"/>
      <c r="J45" s="261"/>
      <c r="K45" s="261"/>
      <c r="L45" s="261"/>
      <c r="M45" s="261"/>
      <c r="N45" s="261"/>
      <c r="O45" s="261"/>
      <c r="P45" s="261"/>
      <c r="Q45" s="261"/>
      <c r="R45" s="261"/>
      <c r="S45" s="261"/>
      <c r="T45" s="262" t="e">
        <f>VLOOKUP(A45,Sheet1!A11:G31,4,0)</f>
        <v>#N/A</v>
      </c>
      <c r="U45" s="262"/>
      <c r="V45" s="262"/>
      <c r="W45" s="262"/>
      <c r="X45" s="260" t="e">
        <f>IF(OR(T45="ไม่พบ",T45="-"),"-",VLOOKUP(A45,Sheet1!A11:G31,5,0))</f>
        <v>#N/A</v>
      </c>
      <c r="Y45" s="260"/>
      <c r="Z45" s="260"/>
      <c r="AA45" s="260"/>
      <c r="AB45" s="260"/>
      <c r="AC45" s="260"/>
      <c r="AD45" s="260"/>
      <c r="AE45" s="260"/>
      <c r="AF45" s="260"/>
      <c r="AG45" s="260"/>
      <c r="AH45" s="260"/>
      <c r="AI45" s="260"/>
      <c r="AJ45" s="260"/>
      <c r="AK45" s="138"/>
      <c r="AL45" s="138"/>
      <c r="AM45" s="138"/>
      <c r="AN45" s="138"/>
      <c r="AO45" s="138"/>
      <c r="AP45" s="138"/>
      <c r="AQ45" s="138"/>
    </row>
    <row r="46" spans="1:43" ht="21.75" hidden="1" customHeight="1">
      <c r="A46" s="250"/>
      <c r="B46" s="250"/>
      <c r="C46" s="250"/>
      <c r="D46" s="250"/>
      <c r="E46" s="250"/>
      <c r="F46" s="250"/>
      <c r="G46" s="261" t="s">
        <v>261</v>
      </c>
      <c r="H46" s="261"/>
      <c r="I46" s="261"/>
      <c r="J46" s="261"/>
      <c r="K46" s="261"/>
      <c r="L46" s="261"/>
      <c r="M46" s="261"/>
      <c r="N46" s="261"/>
      <c r="O46" s="261"/>
      <c r="P46" s="261"/>
      <c r="Q46" s="261"/>
      <c r="R46" s="261"/>
      <c r="S46" s="261"/>
      <c r="T46" s="179"/>
      <c r="U46" s="184" t="str">
        <f>IF(Sheet1!G24="พบ","R","£")</f>
        <v>£</v>
      </c>
      <c r="V46" s="181"/>
      <c r="W46" s="182" t="s">
        <v>239</v>
      </c>
      <c r="X46" s="181"/>
      <c r="Y46" s="181"/>
      <c r="Z46" s="180"/>
      <c r="AA46" s="181"/>
      <c r="AB46" s="184" t="str">
        <f>IF(Sheet1!G24="ไม่พบ","R","£")</f>
        <v>£</v>
      </c>
      <c r="AC46" s="181"/>
      <c r="AD46" s="182" t="s">
        <v>238</v>
      </c>
      <c r="AE46" s="181"/>
      <c r="AF46" s="181"/>
      <c r="AG46" s="181"/>
      <c r="AH46" s="181"/>
      <c r="AI46" s="181"/>
      <c r="AJ46" s="183"/>
      <c r="AK46" s="138"/>
      <c r="AL46" s="138"/>
      <c r="AM46" s="138"/>
      <c r="AN46" s="138"/>
      <c r="AO46" s="138"/>
      <c r="AP46" s="138"/>
      <c r="AQ46" s="138"/>
    </row>
    <row r="47" spans="1:43" ht="64.5" hidden="1" customHeight="1">
      <c r="A47" s="250" t="str">
        <f>IF(Y15=0,"ซ่อนช่อง","คู่สมรสจำเลยที่ 7")</f>
        <v>ซ่อนช่อง</v>
      </c>
      <c r="B47" s="250"/>
      <c r="C47" s="250"/>
      <c r="D47" s="250"/>
      <c r="E47" s="250"/>
      <c r="F47" s="250"/>
      <c r="G47" s="261" t="s">
        <v>233</v>
      </c>
      <c r="H47" s="261"/>
      <c r="I47" s="261"/>
      <c r="J47" s="261"/>
      <c r="K47" s="261"/>
      <c r="L47" s="261"/>
      <c r="M47" s="261"/>
      <c r="N47" s="261"/>
      <c r="O47" s="261"/>
      <c r="P47" s="261"/>
      <c r="Q47" s="261"/>
      <c r="R47" s="261"/>
      <c r="S47" s="261"/>
      <c r="T47" s="262" t="e">
        <f>VLOOKUP(A47,Sheet1!A11:G31,4,0)</f>
        <v>#N/A</v>
      </c>
      <c r="U47" s="262"/>
      <c r="V47" s="262"/>
      <c r="W47" s="262"/>
      <c r="X47" s="260" t="e">
        <f>IF(OR(T47="ไม่พบ",T47="-"),"-",VLOOKUP(A47,Sheet1!A11:G31,5,0))</f>
        <v>#N/A</v>
      </c>
      <c r="Y47" s="260"/>
      <c r="Z47" s="260"/>
      <c r="AA47" s="260"/>
      <c r="AB47" s="260"/>
      <c r="AC47" s="260"/>
      <c r="AD47" s="260"/>
      <c r="AE47" s="260"/>
      <c r="AF47" s="260"/>
      <c r="AG47" s="260"/>
      <c r="AH47" s="260"/>
      <c r="AI47" s="260"/>
      <c r="AJ47" s="260"/>
      <c r="AK47" s="138"/>
      <c r="AL47" s="138"/>
      <c r="AM47" s="138"/>
      <c r="AN47" s="138"/>
      <c r="AO47" s="138"/>
      <c r="AP47" s="138"/>
      <c r="AQ47" s="138"/>
    </row>
    <row r="48" spans="1:43" ht="21.75" hidden="1" customHeight="1">
      <c r="A48" s="250"/>
      <c r="B48" s="250"/>
      <c r="C48" s="250"/>
      <c r="D48" s="250"/>
      <c r="E48" s="250"/>
      <c r="F48" s="250"/>
      <c r="G48" s="261" t="s">
        <v>261</v>
      </c>
      <c r="H48" s="261"/>
      <c r="I48" s="261"/>
      <c r="J48" s="261"/>
      <c r="K48" s="261"/>
      <c r="L48" s="261"/>
      <c r="M48" s="261"/>
      <c r="N48" s="261"/>
      <c r="O48" s="261"/>
      <c r="P48" s="261"/>
      <c r="Q48" s="261"/>
      <c r="R48" s="261"/>
      <c r="S48" s="261"/>
      <c r="T48" s="179"/>
      <c r="U48" s="184" t="str">
        <f>IF(Sheet1!G25="พบ","R","£")</f>
        <v>£</v>
      </c>
      <c r="V48" s="181"/>
      <c r="W48" s="182" t="s">
        <v>239</v>
      </c>
      <c r="X48" s="181"/>
      <c r="Y48" s="181"/>
      <c r="Z48" s="180"/>
      <c r="AA48" s="181"/>
      <c r="AB48" s="184" t="str">
        <f>IF(Sheet1!G25="ไม่พบ","R","£")</f>
        <v>£</v>
      </c>
      <c r="AC48" s="181"/>
      <c r="AD48" s="182" t="s">
        <v>238</v>
      </c>
      <c r="AE48" s="181"/>
      <c r="AF48" s="181"/>
      <c r="AG48" s="181"/>
      <c r="AH48" s="181"/>
      <c r="AI48" s="181"/>
      <c r="AJ48" s="183"/>
      <c r="AK48" s="138"/>
      <c r="AL48" s="138"/>
      <c r="AM48" s="138"/>
      <c r="AN48" s="138"/>
      <c r="AO48" s="138"/>
      <c r="AP48" s="138"/>
      <c r="AQ48" s="138"/>
    </row>
    <row r="49" spans="1:43" ht="64.5" hidden="1" customHeight="1">
      <c r="A49" s="250" t="str">
        <f>IF(F16=0,"ซ่อนช่อง","จำเลยที่ 8")</f>
        <v>ซ่อนช่อง</v>
      </c>
      <c r="B49" s="250"/>
      <c r="C49" s="250"/>
      <c r="D49" s="250"/>
      <c r="E49" s="250"/>
      <c r="F49" s="250"/>
      <c r="G49" s="261" t="s">
        <v>233</v>
      </c>
      <c r="H49" s="261"/>
      <c r="I49" s="261"/>
      <c r="J49" s="261"/>
      <c r="K49" s="261"/>
      <c r="L49" s="261"/>
      <c r="M49" s="261"/>
      <c r="N49" s="261"/>
      <c r="O49" s="261"/>
      <c r="P49" s="261"/>
      <c r="Q49" s="261"/>
      <c r="R49" s="261"/>
      <c r="S49" s="261"/>
      <c r="T49" s="262" t="e">
        <f>VLOOKUP(A49,Sheet1!A11:G31,4,0)</f>
        <v>#N/A</v>
      </c>
      <c r="U49" s="262"/>
      <c r="V49" s="262"/>
      <c r="W49" s="262"/>
      <c r="X49" s="260" t="e">
        <f>IF(OR(T49="ไม่พบ",T49="-"),"-",VLOOKUP(A49,Sheet1!A11:G31,5,0))</f>
        <v>#N/A</v>
      </c>
      <c r="Y49" s="260"/>
      <c r="Z49" s="260"/>
      <c r="AA49" s="260"/>
      <c r="AB49" s="260"/>
      <c r="AC49" s="260"/>
      <c r="AD49" s="260"/>
      <c r="AE49" s="260"/>
      <c r="AF49" s="260"/>
      <c r="AG49" s="260"/>
      <c r="AH49" s="260"/>
      <c r="AI49" s="260"/>
      <c r="AJ49" s="260"/>
      <c r="AK49" s="138"/>
      <c r="AL49" s="138"/>
      <c r="AM49" s="138"/>
      <c r="AN49" s="138"/>
      <c r="AO49" s="138"/>
      <c r="AP49" s="138"/>
      <c r="AQ49" s="138"/>
    </row>
    <row r="50" spans="1:43" ht="21.75" hidden="1" customHeight="1">
      <c r="A50" s="250"/>
      <c r="B50" s="250"/>
      <c r="C50" s="250"/>
      <c r="D50" s="250"/>
      <c r="E50" s="250"/>
      <c r="F50" s="250"/>
      <c r="G50" s="261" t="s">
        <v>261</v>
      </c>
      <c r="H50" s="261"/>
      <c r="I50" s="261"/>
      <c r="J50" s="261"/>
      <c r="K50" s="261"/>
      <c r="L50" s="261"/>
      <c r="M50" s="261"/>
      <c r="N50" s="261"/>
      <c r="O50" s="261"/>
      <c r="P50" s="261"/>
      <c r="Q50" s="261"/>
      <c r="R50" s="261"/>
      <c r="S50" s="261"/>
      <c r="T50" s="179"/>
      <c r="U50" s="184" t="str">
        <f>IF(Sheet1!G26="พบ","R","£")</f>
        <v>£</v>
      </c>
      <c r="V50" s="181"/>
      <c r="W50" s="182" t="s">
        <v>239</v>
      </c>
      <c r="X50" s="181"/>
      <c r="Y50" s="181"/>
      <c r="Z50" s="180"/>
      <c r="AA50" s="181"/>
      <c r="AB50" s="184" t="str">
        <f>IF(Sheet1!G26="ไม่พบ","R","£")</f>
        <v>£</v>
      </c>
      <c r="AC50" s="181"/>
      <c r="AD50" s="182" t="s">
        <v>238</v>
      </c>
      <c r="AE50" s="181"/>
      <c r="AF50" s="181"/>
      <c r="AG50" s="181"/>
      <c r="AH50" s="181"/>
      <c r="AI50" s="181"/>
      <c r="AJ50" s="183"/>
      <c r="AK50" s="138"/>
      <c r="AL50" s="138"/>
      <c r="AM50" s="138"/>
      <c r="AN50" s="138"/>
      <c r="AO50" s="138"/>
      <c r="AP50" s="138"/>
      <c r="AQ50" s="138"/>
    </row>
    <row r="51" spans="1:43" ht="64.5" hidden="1" customHeight="1">
      <c r="A51" s="250" t="str">
        <f>IF(Y16=0,"ซ่อนช่อง","คู่สมรสจำเลยที่ 8")</f>
        <v>ซ่อนช่อง</v>
      </c>
      <c r="B51" s="250"/>
      <c r="C51" s="250"/>
      <c r="D51" s="250"/>
      <c r="E51" s="250"/>
      <c r="F51" s="250"/>
      <c r="G51" s="261" t="s">
        <v>233</v>
      </c>
      <c r="H51" s="261"/>
      <c r="I51" s="261"/>
      <c r="J51" s="261"/>
      <c r="K51" s="261"/>
      <c r="L51" s="261"/>
      <c r="M51" s="261"/>
      <c r="N51" s="261"/>
      <c r="O51" s="261"/>
      <c r="P51" s="261"/>
      <c r="Q51" s="261"/>
      <c r="R51" s="261"/>
      <c r="S51" s="261"/>
      <c r="T51" s="262" t="e">
        <f>VLOOKUP(A51,Sheet1!A11:G31,4,0)</f>
        <v>#N/A</v>
      </c>
      <c r="U51" s="262"/>
      <c r="V51" s="262"/>
      <c r="W51" s="262"/>
      <c r="X51" s="260" t="e">
        <f>IF(OR(T51="ไม่พบ",T51="-"),"-",VLOOKUP(A51,Sheet1!A11:G31,5,0))</f>
        <v>#N/A</v>
      </c>
      <c r="Y51" s="260"/>
      <c r="Z51" s="260"/>
      <c r="AA51" s="260"/>
      <c r="AB51" s="260"/>
      <c r="AC51" s="260"/>
      <c r="AD51" s="260"/>
      <c r="AE51" s="260"/>
      <c r="AF51" s="260"/>
      <c r="AG51" s="260"/>
      <c r="AH51" s="260"/>
      <c r="AI51" s="260"/>
      <c r="AJ51" s="260"/>
      <c r="AK51" s="138"/>
      <c r="AL51" s="138"/>
      <c r="AM51" s="138"/>
      <c r="AN51" s="138"/>
      <c r="AO51" s="138"/>
      <c r="AP51" s="138"/>
      <c r="AQ51" s="138"/>
    </row>
    <row r="52" spans="1:43" ht="21.75" hidden="1" customHeight="1">
      <c r="A52" s="250"/>
      <c r="B52" s="250"/>
      <c r="C52" s="250"/>
      <c r="D52" s="250"/>
      <c r="E52" s="250"/>
      <c r="F52" s="250"/>
      <c r="G52" s="261" t="s">
        <v>261</v>
      </c>
      <c r="H52" s="261"/>
      <c r="I52" s="261"/>
      <c r="J52" s="261"/>
      <c r="K52" s="261"/>
      <c r="L52" s="261"/>
      <c r="M52" s="261"/>
      <c r="N52" s="261"/>
      <c r="O52" s="261"/>
      <c r="P52" s="261"/>
      <c r="Q52" s="261"/>
      <c r="R52" s="261"/>
      <c r="S52" s="261"/>
      <c r="T52" s="179"/>
      <c r="U52" s="184" t="str">
        <f>IF(Sheet1!G27="พบ","R","£")</f>
        <v>£</v>
      </c>
      <c r="V52" s="181"/>
      <c r="W52" s="182" t="s">
        <v>239</v>
      </c>
      <c r="X52" s="181"/>
      <c r="Y52" s="181"/>
      <c r="Z52" s="180"/>
      <c r="AA52" s="181"/>
      <c r="AB52" s="184" t="str">
        <f>IF(Sheet1!G27="ไม่พบ","R","£")</f>
        <v>£</v>
      </c>
      <c r="AC52" s="181"/>
      <c r="AD52" s="182" t="s">
        <v>238</v>
      </c>
      <c r="AE52" s="181"/>
      <c r="AF52" s="181"/>
      <c r="AG52" s="181"/>
      <c r="AH52" s="181"/>
      <c r="AI52" s="181"/>
      <c r="AJ52" s="183"/>
      <c r="AK52" s="138"/>
      <c r="AL52" s="138"/>
      <c r="AM52" s="138"/>
      <c r="AN52" s="138"/>
      <c r="AO52" s="138"/>
      <c r="AP52" s="138"/>
      <c r="AQ52" s="138"/>
    </row>
    <row r="53" spans="1:43" ht="64.5" hidden="1" customHeight="1">
      <c r="A53" s="250" t="str">
        <f>IF(F17=0,"ซ่อนช่อง","จำเลยที่ 9")</f>
        <v>ซ่อนช่อง</v>
      </c>
      <c r="B53" s="250"/>
      <c r="C53" s="250"/>
      <c r="D53" s="250"/>
      <c r="E53" s="250"/>
      <c r="F53" s="250"/>
      <c r="G53" s="261" t="s">
        <v>233</v>
      </c>
      <c r="H53" s="261"/>
      <c r="I53" s="261"/>
      <c r="J53" s="261"/>
      <c r="K53" s="261"/>
      <c r="L53" s="261"/>
      <c r="M53" s="261"/>
      <c r="N53" s="261"/>
      <c r="O53" s="261"/>
      <c r="P53" s="261"/>
      <c r="Q53" s="261"/>
      <c r="R53" s="261"/>
      <c r="S53" s="261"/>
      <c r="T53" s="250" t="e">
        <f>VLOOKUP(A53,Sheet1!A11:G31,4,0)</f>
        <v>#N/A</v>
      </c>
      <c r="U53" s="250"/>
      <c r="V53" s="250"/>
      <c r="W53" s="250"/>
      <c r="X53" s="275" t="e">
        <f>VLOOKUP(A53,Sheet1!A11:G31,5,0)</f>
        <v>#N/A</v>
      </c>
      <c r="Y53" s="275"/>
      <c r="Z53" s="275"/>
      <c r="AA53" s="275"/>
      <c r="AB53" s="275"/>
      <c r="AC53" s="275"/>
      <c r="AD53" s="275"/>
      <c r="AE53" s="275"/>
      <c r="AF53" s="275"/>
      <c r="AG53" s="275"/>
      <c r="AH53" s="275"/>
      <c r="AI53" s="275"/>
      <c r="AJ53" s="275"/>
      <c r="AK53" s="138"/>
      <c r="AL53" s="138"/>
      <c r="AM53" s="138"/>
      <c r="AN53" s="138"/>
      <c r="AO53" s="138"/>
      <c r="AP53" s="138"/>
      <c r="AQ53" s="138"/>
    </row>
    <row r="54" spans="1:43" ht="21.75" hidden="1" customHeight="1">
      <c r="A54" s="250"/>
      <c r="B54" s="250"/>
      <c r="C54" s="250"/>
      <c r="D54" s="250"/>
      <c r="E54" s="250"/>
      <c r="F54" s="250"/>
      <c r="G54" s="261" t="s">
        <v>261</v>
      </c>
      <c r="H54" s="261"/>
      <c r="I54" s="261"/>
      <c r="J54" s="261"/>
      <c r="K54" s="261"/>
      <c r="L54" s="261"/>
      <c r="M54" s="261"/>
      <c r="N54" s="261"/>
      <c r="O54" s="261"/>
      <c r="P54" s="261"/>
      <c r="Q54" s="261"/>
      <c r="R54" s="261"/>
      <c r="S54" s="261"/>
      <c r="T54" s="179"/>
      <c r="U54" s="184" t="str">
        <f>IF(Sheet1!G28="พบ","R","£")</f>
        <v>£</v>
      </c>
      <c r="V54" s="181"/>
      <c r="W54" s="182" t="s">
        <v>239</v>
      </c>
      <c r="X54" s="181"/>
      <c r="Y54" s="181"/>
      <c r="Z54" s="180"/>
      <c r="AA54" s="181"/>
      <c r="AB54" s="184" t="str">
        <f>IF(Sheet1!G28="ไม่พบ","R","£")</f>
        <v>£</v>
      </c>
      <c r="AC54" s="181"/>
      <c r="AD54" s="182" t="s">
        <v>238</v>
      </c>
      <c r="AE54" s="181"/>
      <c r="AF54" s="181"/>
      <c r="AG54" s="181"/>
      <c r="AH54" s="181"/>
      <c r="AI54" s="181"/>
      <c r="AJ54" s="183"/>
      <c r="AK54" s="138"/>
      <c r="AL54" s="138"/>
      <c r="AM54" s="138"/>
      <c r="AN54" s="138"/>
      <c r="AO54" s="138"/>
      <c r="AP54" s="138"/>
      <c r="AQ54" s="138"/>
    </row>
    <row r="55" spans="1:43" ht="64.5" hidden="1" customHeight="1">
      <c r="A55" s="250" t="str">
        <f>IF(Y17=0,"ซ่อนช่อง","คู่สมรสจำเลยที่ 9")</f>
        <v>ซ่อนช่อง</v>
      </c>
      <c r="B55" s="250"/>
      <c r="C55" s="250"/>
      <c r="D55" s="250"/>
      <c r="E55" s="250"/>
      <c r="F55" s="250"/>
      <c r="G55" s="261" t="s">
        <v>233</v>
      </c>
      <c r="H55" s="261"/>
      <c r="I55" s="261"/>
      <c r="J55" s="261"/>
      <c r="K55" s="261"/>
      <c r="L55" s="261"/>
      <c r="M55" s="261"/>
      <c r="N55" s="261"/>
      <c r="O55" s="261"/>
      <c r="P55" s="261"/>
      <c r="Q55" s="261"/>
      <c r="R55" s="261"/>
      <c r="S55" s="261"/>
      <c r="T55" s="250" t="e">
        <f>VLOOKUP(A55,Sheet1!A11:G31,4,0)</f>
        <v>#N/A</v>
      </c>
      <c r="U55" s="250"/>
      <c r="V55" s="250"/>
      <c r="W55" s="250"/>
      <c r="X55" s="275" t="e">
        <f>VLOOKUP(A55,Sheet1!A11:G31,5,0)</f>
        <v>#N/A</v>
      </c>
      <c r="Y55" s="275"/>
      <c r="Z55" s="275"/>
      <c r="AA55" s="275"/>
      <c r="AB55" s="275"/>
      <c r="AC55" s="275"/>
      <c r="AD55" s="275"/>
      <c r="AE55" s="275"/>
      <c r="AF55" s="275"/>
      <c r="AG55" s="275"/>
      <c r="AH55" s="275"/>
      <c r="AI55" s="275"/>
      <c r="AJ55" s="275"/>
      <c r="AK55" s="138"/>
      <c r="AL55" s="138"/>
      <c r="AM55" s="138"/>
      <c r="AN55" s="138"/>
      <c r="AO55" s="138"/>
      <c r="AP55" s="138"/>
      <c r="AQ55" s="138"/>
    </row>
    <row r="56" spans="1:43" ht="21.75" hidden="1" customHeight="1">
      <c r="A56" s="250"/>
      <c r="B56" s="250"/>
      <c r="C56" s="250"/>
      <c r="D56" s="250"/>
      <c r="E56" s="250"/>
      <c r="F56" s="250"/>
      <c r="G56" s="261" t="s">
        <v>261</v>
      </c>
      <c r="H56" s="261"/>
      <c r="I56" s="261"/>
      <c r="J56" s="261"/>
      <c r="K56" s="261"/>
      <c r="L56" s="261"/>
      <c r="M56" s="261"/>
      <c r="N56" s="261"/>
      <c r="O56" s="261"/>
      <c r="P56" s="261"/>
      <c r="Q56" s="261"/>
      <c r="R56" s="261"/>
      <c r="S56" s="261"/>
      <c r="T56" s="179"/>
      <c r="U56" s="184" t="str">
        <f>IF(Sheet1!G29="พบ","R","£")</f>
        <v>£</v>
      </c>
      <c r="V56" s="181"/>
      <c r="W56" s="182" t="s">
        <v>239</v>
      </c>
      <c r="X56" s="181"/>
      <c r="Y56" s="181"/>
      <c r="Z56" s="180"/>
      <c r="AA56" s="181"/>
      <c r="AB56" s="184" t="str">
        <f>IF(Sheet1!G29="ไม่พบ","R","£")</f>
        <v>£</v>
      </c>
      <c r="AC56" s="181"/>
      <c r="AD56" s="182" t="s">
        <v>238</v>
      </c>
      <c r="AE56" s="181"/>
      <c r="AF56" s="181"/>
      <c r="AG56" s="181"/>
      <c r="AH56" s="181"/>
      <c r="AI56" s="181"/>
      <c r="AJ56" s="183"/>
      <c r="AK56" s="138"/>
      <c r="AL56" s="138"/>
      <c r="AM56" s="138"/>
      <c r="AN56" s="138"/>
      <c r="AO56" s="138"/>
      <c r="AP56" s="138"/>
      <c r="AQ56" s="138"/>
    </row>
    <row r="57" spans="1:43" ht="64.5" hidden="1" customHeight="1">
      <c r="A57" s="250" t="str">
        <f>IF(F18=0,"ซ่อนช่อง","จำเลยที่ 10")</f>
        <v>ซ่อนช่อง</v>
      </c>
      <c r="B57" s="250"/>
      <c r="C57" s="250"/>
      <c r="D57" s="250"/>
      <c r="E57" s="250"/>
      <c r="F57" s="250"/>
      <c r="G57" s="261" t="s">
        <v>233</v>
      </c>
      <c r="H57" s="261"/>
      <c r="I57" s="261"/>
      <c r="J57" s="261"/>
      <c r="K57" s="261"/>
      <c r="L57" s="261"/>
      <c r="M57" s="261"/>
      <c r="N57" s="261"/>
      <c r="O57" s="261"/>
      <c r="P57" s="261"/>
      <c r="Q57" s="261"/>
      <c r="R57" s="261"/>
      <c r="S57" s="261"/>
      <c r="T57" s="250" t="e">
        <f>VLOOKUP(A57,Sheet1!A11:G31,4,0)</f>
        <v>#N/A</v>
      </c>
      <c r="U57" s="250"/>
      <c r="V57" s="250"/>
      <c r="W57" s="250"/>
      <c r="X57" s="275" t="e">
        <f>VLOOKUP(A57,Sheet1!A11:G31,5,0)</f>
        <v>#N/A</v>
      </c>
      <c r="Y57" s="275"/>
      <c r="Z57" s="275"/>
      <c r="AA57" s="275"/>
      <c r="AB57" s="275"/>
      <c r="AC57" s="275"/>
      <c r="AD57" s="275"/>
      <c r="AE57" s="275"/>
      <c r="AF57" s="275"/>
      <c r="AG57" s="275"/>
      <c r="AH57" s="275"/>
      <c r="AI57" s="275"/>
      <c r="AJ57" s="275"/>
      <c r="AK57" s="138"/>
      <c r="AL57" s="138"/>
      <c r="AM57" s="138"/>
      <c r="AN57" s="138"/>
      <c r="AO57" s="138"/>
      <c r="AP57" s="138"/>
      <c r="AQ57" s="138"/>
    </row>
    <row r="58" spans="1:43" ht="21.75" hidden="1" customHeight="1">
      <c r="A58" s="250"/>
      <c r="B58" s="250"/>
      <c r="C58" s="250"/>
      <c r="D58" s="250"/>
      <c r="E58" s="250"/>
      <c r="F58" s="250"/>
      <c r="G58" s="261" t="s">
        <v>261</v>
      </c>
      <c r="H58" s="261"/>
      <c r="I58" s="261"/>
      <c r="J58" s="261"/>
      <c r="K58" s="261"/>
      <c r="L58" s="261"/>
      <c r="M58" s="261"/>
      <c r="N58" s="261"/>
      <c r="O58" s="261"/>
      <c r="P58" s="261"/>
      <c r="Q58" s="261"/>
      <c r="R58" s="261"/>
      <c r="S58" s="261"/>
      <c r="T58" s="179"/>
      <c r="U58" s="184" t="str">
        <f>IF(Sheet1!G30="พบ","R","£")</f>
        <v>£</v>
      </c>
      <c r="V58" s="181"/>
      <c r="W58" s="182" t="s">
        <v>239</v>
      </c>
      <c r="X58" s="181"/>
      <c r="Y58" s="181"/>
      <c r="Z58" s="180"/>
      <c r="AA58" s="181"/>
      <c r="AB58" s="184" t="str">
        <f>IF(Sheet1!G30="ไม่พบ","R","£")</f>
        <v>£</v>
      </c>
      <c r="AC58" s="181"/>
      <c r="AD58" s="182" t="s">
        <v>238</v>
      </c>
      <c r="AE58" s="181"/>
      <c r="AF58" s="181"/>
      <c r="AG58" s="181"/>
      <c r="AH58" s="181"/>
      <c r="AI58" s="181"/>
      <c r="AJ58" s="183"/>
      <c r="AK58" s="138"/>
      <c r="AL58" s="138"/>
      <c r="AM58" s="138"/>
      <c r="AN58" s="138"/>
      <c r="AO58" s="138"/>
      <c r="AP58" s="138"/>
      <c r="AQ58" s="138"/>
    </row>
    <row r="59" spans="1:43" ht="64.5" hidden="1" customHeight="1">
      <c r="A59" s="250" t="str">
        <f>IF(Y18=0,"ซ่อนช่อง","คู่สมรสจำเลยที่ 10")</f>
        <v>ซ่อนช่อง</v>
      </c>
      <c r="B59" s="250"/>
      <c r="C59" s="250"/>
      <c r="D59" s="250"/>
      <c r="E59" s="250"/>
      <c r="F59" s="250"/>
      <c r="G59" s="261" t="s">
        <v>233</v>
      </c>
      <c r="H59" s="261"/>
      <c r="I59" s="261"/>
      <c r="J59" s="261"/>
      <c r="K59" s="261"/>
      <c r="L59" s="261"/>
      <c r="M59" s="261"/>
      <c r="N59" s="261"/>
      <c r="O59" s="261"/>
      <c r="P59" s="261"/>
      <c r="Q59" s="261"/>
      <c r="R59" s="261"/>
      <c r="S59" s="261"/>
      <c r="T59" s="250" t="e">
        <f>VLOOKUP(A59,Sheet1!A11:G31,4,0)</f>
        <v>#N/A</v>
      </c>
      <c r="U59" s="250"/>
      <c r="V59" s="250"/>
      <c r="W59" s="250"/>
      <c r="X59" s="275" t="e">
        <f>VLOOKUP(A59,Sheet1!A11:G31,5,0)</f>
        <v>#N/A</v>
      </c>
      <c r="Y59" s="275"/>
      <c r="Z59" s="275"/>
      <c r="AA59" s="275"/>
      <c r="AB59" s="275"/>
      <c r="AC59" s="275"/>
      <c r="AD59" s="275"/>
      <c r="AE59" s="275"/>
      <c r="AF59" s="275"/>
      <c r="AG59" s="275"/>
      <c r="AH59" s="275"/>
      <c r="AI59" s="275"/>
      <c r="AJ59" s="275"/>
      <c r="AK59" s="138"/>
      <c r="AL59" s="138"/>
      <c r="AM59" s="138"/>
      <c r="AN59" s="138"/>
      <c r="AO59" s="138"/>
      <c r="AP59" s="138"/>
      <c r="AQ59" s="138"/>
    </row>
    <row r="60" spans="1:43" ht="21.6" hidden="1" customHeight="1">
      <c r="A60" s="250"/>
      <c r="B60" s="250"/>
      <c r="C60" s="250"/>
      <c r="D60" s="250"/>
      <c r="E60" s="250"/>
      <c r="F60" s="250"/>
      <c r="G60" s="261" t="s">
        <v>261</v>
      </c>
      <c r="H60" s="261"/>
      <c r="I60" s="261"/>
      <c r="J60" s="261"/>
      <c r="K60" s="261"/>
      <c r="L60" s="261"/>
      <c r="M60" s="261"/>
      <c r="N60" s="261"/>
      <c r="O60" s="261"/>
      <c r="P60" s="261"/>
      <c r="Q60" s="261"/>
      <c r="R60" s="261"/>
      <c r="S60" s="261"/>
      <c r="T60" s="179"/>
      <c r="U60" s="184" t="str">
        <f>IF(Sheet1!G31="พบ","R","£")</f>
        <v>£</v>
      </c>
      <c r="V60" s="181"/>
      <c r="W60" s="182" t="s">
        <v>239</v>
      </c>
      <c r="X60" s="181"/>
      <c r="Y60" s="181"/>
      <c r="Z60" s="180"/>
      <c r="AA60" s="181"/>
      <c r="AB60" s="184" t="str">
        <f>IF(Sheet1!G31="ไม่พบ","R","£")</f>
        <v>£</v>
      </c>
      <c r="AC60" s="181"/>
      <c r="AD60" s="182" t="s">
        <v>238</v>
      </c>
      <c r="AE60" s="181"/>
      <c r="AF60" s="181"/>
      <c r="AG60" s="181"/>
      <c r="AH60" s="181"/>
      <c r="AI60" s="181"/>
      <c r="AJ60" s="183"/>
      <c r="AK60" s="138"/>
      <c r="AL60" s="138"/>
      <c r="AM60" s="138"/>
      <c r="AN60" s="138"/>
      <c r="AO60" s="138"/>
      <c r="AP60" s="138"/>
      <c r="AQ60" s="138"/>
    </row>
    <row r="61" spans="1:43" ht="6" customHeight="1">
      <c r="A61" s="19"/>
      <c r="B61" s="137"/>
      <c r="AC61" s="138"/>
      <c r="AD61" s="138"/>
      <c r="AE61" s="138"/>
      <c r="AF61" s="138"/>
      <c r="AG61" s="138"/>
      <c r="AH61" s="138"/>
      <c r="AI61" s="138"/>
      <c r="AJ61" s="138"/>
      <c r="AK61" s="138"/>
      <c r="AL61" s="138"/>
      <c r="AM61" s="138"/>
      <c r="AN61" s="138"/>
      <c r="AO61" s="138"/>
      <c r="AP61" s="138"/>
      <c r="AQ61" s="138"/>
    </row>
    <row r="62" spans="1:43">
      <c r="A62" s="19"/>
      <c r="B62" s="137" t="s">
        <v>231</v>
      </c>
      <c r="F62" s="256" t="str">
        <f>IF(Sheet1!B33&lt;&gt;"","เห็นควรยึด","")</f>
        <v/>
      </c>
      <c r="G62" s="256"/>
      <c r="H62" s="256"/>
      <c r="I62" s="256"/>
      <c r="J62" s="256"/>
      <c r="K62" s="256"/>
      <c r="L62" s="256"/>
      <c r="M62" s="256"/>
      <c r="N62" s="256"/>
      <c r="O62" s="256"/>
      <c r="P62" s="256"/>
      <c r="Q62" s="256"/>
      <c r="R62" s="256"/>
      <c r="S62" s="256"/>
      <c r="T62" s="256"/>
      <c r="U62" s="256"/>
      <c r="V62" s="256"/>
      <c r="W62" s="256"/>
      <c r="X62" s="256"/>
      <c r="Y62" s="256"/>
      <c r="Z62" s="256"/>
      <c r="AA62" s="256"/>
      <c r="AB62" s="256"/>
      <c r="AC62" s="256"/>
      <c r="AD62" s="256"/>
      <c r="AE62" s="256"/>
      <c r="AF62" s="256"/>
      <c r="AG62" s="256"/>
      <c r="AH62" s="256"/>
      <c r="AI62" s="256"/>
      <c r="AJ62" s="138"/>
      <c r="AK62" s="138"/>
      <c r="AL62" s="138"/>
      <c r="AM62" s="138"/>
      <c r="AN62" s="138"/>
      <c r="AO62" s="138"/>
      <c r="AP62" s="138"/>
      <c r="AQ62" s="138"/>
    </row>
    <row r="63" spans="1:43">
      <c r="A63" s="19"/>
      <c r="B63" s="137"/>
      <c r="F63" s="256" t="str">
        <f>IF(Sheet1!B33&lt;&gt;"",Sheet1!B33,"")</f>
        <v/>
      </c>
      <c r="G63" s="256"/>
      <c r="H63" s="256"/>
      <c r="I63" s="256"/>
      <c r="J63" s="256"/>
      <c r="K63" s="256"/>
      <c r="L63" s="256"/>
      <c r="M63" s="256"/>
      <c r="N63" s="256"/>
      <c r="O63" s="256"/>
      <c r="P63" s="256"/>
      <c r="Q63" s="256"/>
      <c r="R63" s="256"/>
      <c r="S63" s="256"/>
      <c r="T63" s="256"/>
      <c r="U63" s="256"/>
      <c r="V63" s="256"/>
      <c r="W63" s="256"/>
      <c r="X63" s="256"/>
      <c r="Y63" s="256"/>
      <c r="Z63" s="256"/>
      <c r="AA63" s="256"/>
      <c r="AB63" s="256"/>
      <c r="AC63" s="256"/>
      <c r="AD63" s="256"/>
      <c r="AE63" s="256"/>
      <c r="AF63" s="256"/>
      <c r="AG63" s="256"/>
      <c r="AH63" s="256"/>
      <c r="AI63" s="256"/>
      <c r="AJ63" s="138"/>
      <c r="AK63" s="138"/>
      <c r="AL63" s="138"/>
      <c r="AM63" s="138"/>
      <c r="AN63" s="138"/>
      <c r="AO63" s="138"/>
      <c r="AP63" s="138"/>
      <c r="AQ63" s="138"/>
    </row>
    <row r="64" spans="1:43">
      <c r="A64" s="19"/>
      <c r="B64" s="137"/>
      <c r="F64" s="256" t="str">
        <f>IF(Sheet1!B33&lt;&gt;"",CONCATENATE(Sheet1!D33,"  ",IF(Sheet1!E33="ไม่พบ",Sheet1!E33,CONCATENATE(TEXT(Sheet1!E33,"#,##")," บาท ไม่รวมสิ่งปลูกสร้าง"))),"")</f>
        <v/>
      </c>
      <c r="G64" s="256"/>
      <c r="H64" s="256"/>
      <c r="I64" s="256"/>
      <c r="J64" s="256"/>
      <c r="K64" s="256"/>
      <c r="L64" s="256"/>
      <c r="M64" s="256"/>
      <c r="N64" s="256"/>
      <c r="O64" s="256"/>
      <c r="P64" s="256"/>
      <c r="Q64" s="256"/>
      <c r="R64" s="256"/>
      <c r="S64" s="256"/>
      <c r="T64" s="256"/>
      <c r="U64" s="256"/>
      <c r="V64" s="256"/>
      <c r="W64" s="256"/>
      <c r="X64" s="256"/>
      <c r="Y64" s="256"/>
      <c r="Z64" s="256"/>
      <c r="AA64" s="256"/>
      <c r="AB64" s="256"/>
      <c r="AC64" s="256"/>
      <c r="AD64" s="256"/>
      <c r="AE64" s="256"/>
      <c r="AF64" s="256"/>
      <c r="AG64" s="256"/>
      <c r="AH64" s="256"/>
      <c r="AI64" s="256"/>
      <c r="AJ64" s="138"/>
      <c r="AK64" s="138"/>
      <c r="AL64" s="138"/>
      <c r="AM64" s="138"/>
      <c r="AN64" s="138"/>
      <c r="AO64" s="138"/>
      <c r="AP64" s="138"/>
      <c r="AQ64" s="138"/>
    </row>
    <row r="65" spans="1:43">
      <c r="A65" s="19"/>
      <c r="B65" s="137"/>
      <c r="F65" s="140"/>
      <c r="G65" s="140"/>
      <c r="H65" s="140"/>
      <c r="I65" s="140"/>
      <c r="J65" s="140"/>
      <c r="K65" s="140"/>
      <c r="L65" s="140"/>
      <c r="M65" s="140"/>
      <c r="N65" s="140"/>
      <c r="O65" s="140"/>
      <c r="P65" s="140"/>
      <c r="Q65" s="140"/>
      <c r="R65" s="140"/>
      <c r="S65" s="140"/>
      <c r="T65" s="140"/>
      <c r="U65" s="140"/>
      <c r="V65" s="140"/>
      <c r="W65" s="140"/>
      <c r="X65" s="140"/>
      <c r="Y65" s="140"/>
      <c r="Z65" s="140"/>
      <c r="AA65" s="140"/>
      <c r="AB65" s="140"/>
      <c r="AC65" s="140"/>
      <c r="AD65" s="140"/>
      <c r="AE65" s="140"/>
      <c r="AF65" s="140"/>
      <c r="AG65" s="140"/>
      <c r="AH65" s="140"/>
      <c r="AI65" s="140"/>
      <c r="AJ65" s="138"/>
      <c r="AK65" s="138"/>
      <c r="AL65" s="138"/>
      <c r="AM65" s="138"/>
      <c r="AN65" s="138"/>
      <c r="AO65" s="138"/>
      <c r="AP65" s="138"/>
      <c r="AQ65" s="138"/>
    </row>
    <row r="66" spans="1:43">
      <c r="A66" s="139"/>
      <c r="Y66" s="140" t="s">
        <v>54</v>
      </c>
    </row>
    <row r="67" spans="1:43">
      <c r="Y67" s="140"/>
    </row>
    <row r="68" spans="1:43">
      <c r="Y68" s="140" t="s">
        <v>204</v>
      </c>
    </row>
    <row r="69" spans="1:43">
      <c r="Y69" s="140" t="s">
        <v>98</v>
      </c>
    </row>
    <row r="70" spans="1:43">
      <c r="Y70" s="140" t="s">
        <v>56</v>
      </c>
    </row>
    <row r="72" spans="1:43">
      <c r="V72" s="140"/>
    </row>
    <row r="73" spans="1:43">
      <c r="V73" s="140"/>
    </row>
    <row r="80" spans="1:43">
      <c r="V80" s="140"/>
    </row>
    <row r="81" spans="3:22">
      <c r="V81" s="140"/>
    </row>
    <row r="85" spans="3:22">
      <c r="C85" s="140"/>
      <c r="D85" s="140"/>
      <c r="E85" s="140"/>
      <c r="F85" s="140"/>
      <c r="G85" s="140"/>
      <c r="H85" s="140"/>
      <c r="I85" s="140"/>
      <c r="J85" s="140"/>
      <c r="K85" s="140"/>
      <c r="L85" s="140"/>
      <c r="M85" s="140"/>
      <c r="N85" s="140"/>
      <c r="O85" s="140"/>
      <c r="P85" s="140"/>
      <c r="Q85" s="140"/>
      <c r="R85" s="140"/>
      <c r="S85" s="140"/>
      <c r="T85" s="140"/>
      <c r="U85" s="140"/>
      <c r="V85" s="140"/>
    </row>
    <row r="86" spans="3:22">
      <c r="C86" s="140"/>
      <c r="D86" s="140"/>
      <c r="E86" s="140"/>
      <c r="F86" s="140"/>
      <c r="G86" s="140"/>
      <c r="H86" s="140"/>
      <c r="I86" s="140"/>
      <c r="J86" s="140"/>
      <c r="K86" s="140"/>
      <c r="L86" s="140"/>
      <c r="M86" s="140"/>
      <c r="N86" s="140"/>
      <c r="O86" s="140"/>
      <c r="P86" s="140"/>
      <c r="Q86" s="140"/>
      <c r="R86" s="140"/>
      <c r="S86" s="140"/>
      <c r="T86" s="140"/>
      <c r="U86" s="140"/>
      <c r="V86" s="140"/>
    </row>
    <row r="328" spans="25:25">
      <c r="Y328" s="2">
        <v>325</v>
      </c>
    </row>
  </sheetData>
  <mergeCells count="140">
    <mergeCell ref="X7:AC7"/>
    <mergeCell ref="K7:P7"/>
    <mergeCell ref="U4:V4"/>
    <mergeCell ref="G59:S59"/>
    <mergeCell ref="T59:W59"/>
    <mergeCell ref="X59:AJ59"/>
    <mergeCell ref="G60:S60"/>
    <mergeCell ref="G55:S55"/>
    <mergeCell ref="T55:W55"/>
    <mergeCell ref="X55:AJ55"/>
    <mergeCell ref="G56:S56"/>
    <mergeCell ref="G47:S47"/>
    <mergeCell ref="T47:W47"/>
    <mergeCell ref="X47:AJ47"/>
    <mergeCell ref="G48:S48"/>
    <mergeCell ref="G39:S39"/>
    <mergeCell ref="T39:W39"/>
    <mergeCell ref="X39:AJ39"/>
    <mergeCell ref="G40:S40"/>
    <mergeCell ref="G31:S31"/>
    <mergeCell ref="T31:W31"/>
    <mergeCell ref="X31:AJ31"/>
    <mergeCell ref="G32:S32"/>
    <mergeCell ref="F17:R17"/>
    <mergeCell ref="A57:F58"/>
    <mergeCell ref="G57:S57"/>
    <mergeCell ref="T57:W57"/>
    <mergeCell ref="X57:AJ57"/>
    <mergeCell ref="G58:S58"/>
    <mergeCell ref="G51:S51"/>
    <mergeCell ref="T51:W51"/>
    <mergeCell ref="X51:AJ51"/>
    <mergeCell ref="G52:S52"/>
    <mergeCell ref="A53:F54"/>
    <mergeCell ref="G53:S53"/>
    <mergeCell ref="T53:W53"/>
    <mergeCell ref="X53:AJ53"/>
    <mergeCell ref="G54:S54"/>
    <mergeCell ref="A49:F50"/>
    <mergeCell ref="G49:S49"/>
    <mergeCell ref="T49:W49"/>
    <mergeCell ref="X49:AJ49"/>
    <mergeCell ref="G50:S50"/>
    <mergeCell ref="G43:S43"/>
    <mergeCell ref="T43:W43"/>
    <mergeCell ref="X43:AJ43"/>
    <mergeCell ref="G44:S44"/>
    <mergeCell ref="A45:F46"/>
    <mergeCell ref="G45:S45"/>
    <mergeCell ref="T45:W45"/>
    <mergeCell ref="X45:AJ45"/>
    <mergeCell ref="G46:S46"/>
    <mergeCell ref="A41:F42"/>
    <mergeCell ref="G41:S41"/>
    <mergeCell ref="T41:W41"/>
    <mergeCell ref="X41:AJ41"/>
    <mergeCell ref="G42:S42"/>
    <mergeCell ref="G35:S35"/>
    <mergeCell ref="T35:W35"/>
    <mergeCell ref="X35:AJ35"/>
    <mergeCell ref="G36:S36"/>
    <mergeCell ref="A37:F38"/>
    <mergeCell ref="G37:S37"/>
    <mergeCell ref="T37:W37"/>
    <mergeCell ref="X37:AJ37"/>
    <mergeCell ref="G38:S38"/>
    <mergeCell ref="A33:F34"/>
    <mergeCell ref="G33:S33"/>
    <mergeCell ref="T33:W33"/>
    <mergeCell ref="X33:AJ33"/>
    <mergeCell ref="G34:S34"/>
    <mergeCell ref="G27:S27"/>
    <mergeCell ref="T27:W27"/>
    <mergeCell ref="X27:AJ27"/>
    <mergeCell ref="G28:S28"/>
    <mergeCell ref="A29:F30"/>
    <mergeCell ref="G29:S29"/>
    <mergeCell ref="T29:W29"/>
    <mergeCell ref="X29:AJ29"/>
    <mergeCell ref="G30:S30"/>
    <mergeCell ref="F18:R18"/>
    <mergeCell ref="Y18:AJ18"/>
    <mergeCell ref="A23:F24"/>
    <mergeCell ref="G23:S23"/>
    <mergeCell ref="T23:W23"/>
    <mergeCell ref="X23:AJ23"/>
    <mergeCell ref="G24:S24"/>
    <mergeCell ref="A25:F26"/>
    <mergeCell ref="G25:S25"/>
    <mergeCell ref="T25:W25"/>
    <mergeCell ref="X25:AJ25"/>
    <mergeCell ref="G26:S26"/>
    <mergeCell ref="F15:R15"/>
    <mergeCell ref="F16:R16"/>
    <mergeCell ref="F62:AI62"/>
    <mergeCell ref="F63:AI63"/>
    <mergeCell ref="F64:AI64"/>
    <mergeCell ref="D5:R5"/>
    <mergeCell ref="F6:AJ6"/>
    <mergeCell ref="Y9:AJ9"/>
    <mergeCell ref="Y10:AJ10"/>
    <mergeCell ref="Y11:AJ11"/>
    <mergeCell ref="Y12:AJ12"/>
    <mergeCell ref="Y13:AJ13"/>
    <mergeCell ref="Y14:AJ14"/>
    <mergeCell ref="Y15:AJ15"/>
    <mergeCell ref="Y16:AJ16"/>
    <mergeCell ref="Y17:AJ17"/>
    <mergeCell ref="X20:AJ20"/>
    <mergeCell ref="X21:AJ21"/>
    <mergeCell ref="T20:W20"/>
    <mergeCell ref="G20:S20"/>
    <mergeCell ref="G21:S21"/>
    <mergeCell ref="G22:S22"/>
    <mergeCell ref="T21:W21"/>
    <mergeCell ref="A21:F22"/>
    <mergeCell ref="A2:AI2"/>
    <mergeCell ref="A20:F20"/>
    <mergeCell ref="A59:F60"/>
    <mergeCell ref="W5:AJ5"/>
    <mergeCell ref="S5:V5"/>
    <mergeCell ref="E4:T4"/>
    <mergeCell ref="W4:AJ4"/>
    <mergeCell ref="C7:J7"/>
    <mergeCell ref="Q7:W7"/>
    <mergeCell ref="AD7:AJ7"/>
    <mergeCell ref="F9:R9"/>
    <mergeCell ref="F10:R10"/>
    <mergeCell ref="F11:R11"/>
    <mergeCell ref="A55:F56"/>
    <mergeCell ref="A51:F52"/>
    <mergeCell ref="A47:F48"/>
    <mergeCell ref="A43:F44"/>
    <mergeCell ref="A39:F40"/>
    <mergeCell ref="A35:F36"/>
    <mergeCell ref="A31:F32"/>
    <mergeCell ref="A27:F28"/>
    <mergeCell ref="F12:R12"/>
    <mergeCell ref="F13:R13"/>
    <mergeCell ref="F14:R14"/>
  </mergeCells>
  <phoneticPr fontId="35" type="noConversion"/>
  <conditionalFormatting sqref="A21:F32 A33 A35:F60">
    <cfRule type="expression" dxfId="3" priority="3">
      <formula>$A21="ซ่อนช่อง"</formula>
    </cfRule>
  </conditionalFormatting>
  <conditionalFormatting sqref="B9:B18">
    <cfRule type="expression" dxfId="2" priority="2">
      <formula>$F9=0</formula>
    </cfRule>
  </conditionalFormatting>
  <conditionalFormatting sqref="S9:S18">
    <cfRule type="expression" dxfId="1" priority="1">
      <formula>$Y9=0</formula>
    </cfRule>
  </conditionalFormatting>
  <dataValidations disablePrompts="1" count="1">
    <dataValidation type="list" allowBlank="1" showInputMessage="1" showErrorMessage="1" sqref="V72:V73 V80:V81 C85:V86" xr:uid="{00000000-0002-0000-0200-000000000000}">
      <formula1>#REF!</formula1>
    </dataValidation>
  </dataValidations>
  <pageMargins left="0.70866141732283472" right="0.70866141732283472" top="1.55" bottom="0.46" header="0.31496062992125984" footer="0.17"/>
  <pageSetup paperSize="9" fitToHeight="0" orientation="portrait" r:id="rId1"/>
  <headerFooter>
    <oddHeader>&amp;L&amp;G</oddHeader>
    <oddFooter>Page &amp;P of &amp;N</oddFooter>
  </headerFooter>
  <drawing r:id="rId2"/>
  <legacyDrawing r:id="rId3"/>
  <legacyDrawingHF r:id="rId4"/>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0BDBE5-A048-44D1-8DD0-9B194ACA223A}">
  <dimension ref="A1:AV69"/>
  <sheetViews>
    <sheetView view="pageLayout" topLeftCell="A39" zoomScaleNormal="100" workbookViewId="0">
      <selection activeCell="AS17" sqref="AS17"/>
    </sheetView>
  </sheetViews>
  <sheetFormatPr defaultColWidth="8.8984375" defaultRowHeight="21"/>
  <cols>
    <col min="1" max="44" width="2" style="2" customWidth="1"/>
    <col min="45" max="45" width="12.09765625" style="2" bestFit="1" customWidth="1"/>
    <col min="46" max="46" width="17" style="2" customWidth="1"/>
    <col min="47" max="16384" width="8.8984375" style="2"/>
  </cols>
  <sheetData>
    <row r="1" spans="1:48" ht="66" customHeight="1">
      <c r="S1" s="278"/>
      <c r="T1" s="278"/>
      <c r="U1" s="278"/>
      <c r="V1" s="278"/>
      <c r="W1" s="278"/>
      <c r="X1" s="278"/>
      <c r="Y1" s="278"/>
      <c r="AQ1" s="198" t="s">
        <v>290</v>
      </c>
      <c r="AR1" s="198"/>
    </row>
    <row r="2" spans="1:48" ht="10.5" customHeight="1">
      <c r="S2" s="140"/>
      <c r="T2" s="140"/>
      <c r="U2" s="140"/>
      <c r="V2" s="140"/>
      <c r="W2" s="140"/>
      <c r="X2" s="140"/>
      <c r="Y2" s="140"/>
      <c r="AQ2" s="198"/>
      <c r="AR2" s="198"/>
    </row>
    <row r="3" spans="1:48">
      <c r="O3" s="2" t="s">
        <v>266</v>
      </c>
      <c r="Q3" s="188"/>
      <c r="R3" s="279" t="s">
        <v>267</v>
      </c>
      <c r="S3" s="279"/>
      <c r="T3" s="279"/>
      <c r="U3" s="279"/>
      <c r="V3" s="279"/>
      <c r="W3" s="279"/>
      <c r="X3" s="279"/>
      <c r="Y3" s="279"/>
      <c r="Z3" s="279"/>
      <c r="AA3" s="279"/>
      <c r="AB3" s="279"/>
      <c r="AC3" s="279"/>
      <c r="AD3" s="279"/>
    </row>
    <row r="4" spans="1:48">
      <c r="A4" s="278" t="s">
        <v>264</v>
      </c>
      <c r="B4" s="278"/>
      <c r="C4" s="278"/>
      <c r="D4" s="278"/>
      <c r="E4" s="278"/>
      <c r="F4" s="278"/>
      <c r="G4" s="278"/>
      <c r="H4" s="278"/>
      <c r="I4" s="278"/>
      <c r="J4" s="278"/>
      <c r="K4" s="278"/>
      <c r="L4" s="278"/>
      <c r="M4" s="278"/>
      <c r="N4" s="278"/>
      <c r="O4" s="278"/>
      <c r="P4" s="278"/>
      <c r="Q4" s="278"/>
      <c r="R4" s="278"/>
      <c r="S4" s="278"/>
      <c r="T4" s="278"/>
      <c r="U4" s="278"/>
      <c r="V4" s="278"/>
      <c r="W4" s="278"/>
      <c r="X4" s="278"/>
      <c r="Y4" s="278"/>
      <c r="Z4" s="278"/>
      <c r="AA4" s="278"/>
      <c r="AB4" s="278"/>
      <c r="AC4" s="278"/>
      <c r="AD4" s="278"/>
      <c r="AE4" s="278"/>
      <c r="AF4" s="278"/>
      <c r="AG4" s="278"/>
      <c r="AH4" s="278"/>
      <c r="AI4" s="278"/>
      <c r="AJ4" s="278"/>
      <c r="AK4" s="278"/>
      <c r="AL4" s="278"/>
      <c r="AM4" s="278"/>
      <c r="AN4" s="278"/>
      <c r="AO4" s="278"/>
      <c r="AP4" s="278"/>
      <c r="AQ4" s="278"/>
      <c r="AR4" s="140"/>
    </row>
    <row r="5" spans="1:48">
      <c r="M5" s="2" t="s">
        <v>268</v>
      </c>
      <c r="P5" s="253"/>
      <c r="Q5" s="253"/>
      <c r="R5" s="253"/>
      <c r="S5" s="253"/>
      <c r="T5" s="253"/>
      <c r="U5" s="253"/>
      <c r="V5" s="253"/>
      <c r="W5" s="253"/>
      <c r="X5" s="253"/>
      <c r="Y5" s="253"/>
      <c r="Z5" s="253"/>
      <c r="AA5" s="253"/>
      <c r="AB5" s="253"/>
      <c r="AC5" s="253"/>
      <c r="AD5" s="253"/>
      <c r="AE5" s="253"/>
    </row>
    <row r="6" spans="1:48">
      <c r="AC6" s="143" t="s">
        <v>265</v>
      </c>
      <c r="AD6" s="253" t="s">
        <v>335</v>
      </c>
      <c r="AE6" s="253"/>
      <c r="AF6" s="253"/>
      <c r="AG6" s="253"/>
      <c r="AH6" s="253"/>
      <c r="AI6" s="253"/>
      <c r="AJ6" s="253"/>
      <c r="AK6" s="253"/>
      <c r="AL6" s="253"/>
      <c r="AM6" s="253"/>
      <c r="AN6" s="253"/>
      <c r="AO6" s="253"/>
      <c r="AP6" s="253"/>
      <c r="AQ6" s="253"/>
      <c r="AR6" s="140"/>
    </row>
    <row r="7" spans="1:48">
      <c r="X7" s="143" t="s">
        <v>62</v>
      </c>
      <c r="Y7" s="253"/>
      <c r="Z7" s="253"/>
      <c r="AA7" s="278" t="s">
        <v>269</v>
      </c>
      <c r="AB7" s="278"/>
      <c r="AC7" s="278"/>
      <c r="AD7" s="254"/>
      <c r="AE7" s="254"/>
      <c r="AF7" s="254"/>
      <c r="AG7" s="254"/>
      <c r="AH7" s="254"/>
      <c r="AI7" s="254"/>
      <c r="AJ7" s="281" t="s">
        <v>270</v>
      </c>
      <c r="AK7" s="281"/>
      <c r="AL7" s="281"/>
      <c r="AM7" s="281"/>
      <c r="AN7" s="281"/>
      <c r="AO7" s="254">
        <v>2568</v>
      </c>
      <c r="AP7" s="254"/>
      <c r="AQ7" s="254"/>
      <c r="AR7" s="140"/>
    </row>
    <row r="8" spans="1:48">
      <c r="D8" s="2" t="s">
        <v>271</v>
      </c>
      <c r="G8" s="258" t="s">
        <v>272</v>
      </c>
      <c r="H8" s="258"/>
      <c r="I8" s="258"/>
      <c r="J8" s="258"/>
      <c r="K8" s="258"/>
      <c r="L8" s="258"/>
      <c r="M8" s="258"/>
      <c r="N8" s="258"/>
      <c r="O8" s="258"/>
      <c r="P8" s="258"/>
      <c r="Q8" s="258"/>
      <c r="R8" s="258"/>
      <c r="S8" s="258"/>
      <c r="T8" s="258"/>
      <c r="U8" s="258"/>
      <c r="V8" s="258"/>
      <c r="W8" s="258"/>
      <c r="X8" s="258"/>
      <c r="Y8" s="258"/>
      <c r="Z8" s="258"/>
      <c r="AA8" s="258"/>
      <c r="AB8" s="278" t="s">
        <v>273</v>
      </c>
      <c r="AC8" s="278"/>
      <c r="AD8" s="278"/>
      <c r="AE8" s="278"/>
      <c r="AF8" s="253">
        <f>Sheet1!D8</f>
        <v>28</v>
      </c>
      <c r="AG8" s="253"/>
      <c r="AH8" s="253"/>
      <c r="AI8" s="253"/>
      <c r="AL8" s="143" t="s">
        <v>274</v>
      </c>
      <c r="AM8" s="253" t="s">
        <v>275</v>
      </c>
      <c r="AN8" s="253"/>
      <c r="AO8" s="253"/>
      <c r="AP8" s="253"/>
      <c r="AQ8" s="253"/>
      <c r="AR8" s="140"/>
    </row>
    <row r="9" spans="1:48">
      <c r="H9" s="2" t="str">
        <f>CONCATENATE("( โดย ",Sheet1!B8," (",TEXT(Sheet1!F8,"[$-,100]0-0000-00000-00-0"),") แทน )")</f>
        <v>( โดย นายปฏิยุทธ์ ฟองแก้ว (1-5601-00415-10-9) แทน )</v>
      </c>
      <c r="I9" s="189"/>
      <c r="J9" s="189"/>
    </row>
    <row r="10" spans="1:48">
      <c r="A10" s="278" t="s">
        <v>278</v>
      </c>
      <c r="B10" s="278"/>
      <c r="C10" s="278"/>
      <c r="D10" s="253" t="s">
        <v>275</v>
      </c>
      <c r="E10" s="253"/>
      <c r="F10" s="253"/>
      <c r="G10" s="253"/>
      <c r="H10" s="253"/>
      <c r="I10" s="278" t="s">
        <v>280</v>
      </c>
      <c r="J10" s="278"/>
      <c r="K10" s="278"/>
      <c r="L10" s="278"/>
      <c r="M10" s="278"/>
      <c r="N10" s="253">
        <v>470</v>
      </c>
      <c r="O10" s="253"/>
      <c r="P10" s="253"/>
      <c r="Q10" s="253"/>
      <c r="R10" s="278" t="s">
        <v>281</v>
      </c>
      <c r="S10" s="278"/>
      <c r="T10" s="253" t="s">
        <v>152</v>
      </c>
      <c r="U10" s="253"/>
      <c r="V10" s="253"/>
      <c r="W10" s="253"/>
      <c r="X10" s="278" t="s">
        <v>282</v>
      </c>
      <c r="Y10" s="278"/>
      <c r="Z10" s="253" t="s">
        <v>284</v>
      </c>
      <c r="AA10" s="253"/>
      <c r="AB10" s="253"/>
      <c r="AC10" s="253"/>
      <c r="AD10" s="253"/>
      <c r="AE10" s="253"/>
      <c r="AF10" s="253"/>
      <c r="AG10" s="253"/>
      <c r="AH10" s="278" t="s">
        <v>283</v>
      </c>
      <c r="AI10" s="278"/>
      <c r="AJ10" s="278"/>
      <c r="AK10" s="278"/>
      <c r="AL10" s="253" t="s">
        <v>152</v>
      </c>
      <c r="AM10" s="253"/>
      <c r="AN10" s="253"/>
      <c r="AO10" s="253"/>
      <c r="AP10" s="253"/>
      <c r="AQ10" s="253"/>
      <c r="AR10" s="140"/>
    </row>
    <row r="11" spans="1:48">
      <c r="A11" s="2" t="s">
        <v>279</v>
      </c>
      <c r="F11" s="253" t="s">
        <v>287</v>
      </c>
      <c r="G11" s="253"/>
      <c r="H11" s="253"/>
      <c r="I11" s="253"/>
      <c r="J11" s="253"/>
      <c r="K11" s="253"/>
      <c r="L11" s="278" t="s">
        <v>285</v>
      </c>
      <c r="M11" s="278"/>
      <c r="N11" s="278"/>
      <c r="O11" s="278"/>
      <c r="P11" s="253" t="s">
        <v>344</v>
      </c>
      <c r="Q11" s="253"/>
      <c r="R11" s="253"/>
      <c r="S11" s="253"/>
      <c r="T11" s="253"/>
      <c r="U11" s="253"/>
      <c r="V11" s="253"/>
      <c r="W11" s="253"/>
      <c r="X11" s="278" t="s">
        <v>286</v>
      </c>
      <c r="Y11" s="278"/>
      <c r="Z11" s="278"/>
      <c r="AA11" s="254" t="s">
        <v>291</v>
      </c>
      <c r="AB11" s="254"/>
      <c r="AC11" s="254"/>
      <c r="AD11" s="254"/>
      <c r="AE11" s="254"/>
      <c r="AF11" s="254"/>
      <c r="AG11" s="254"/>
      <c r="AH11" s="278" t="s">
        <v>288</v>
      </c>
      <c r="AI11" s="278"/>
      <c r="AJ11" s="253" t="s">
        <v>292</v>
      </c>
      <c r="AK11" s="253"/>
      <c r="AL11" s="253"/>
      <c r="AM11" s="253"/>
      <c r="AN11" s="253"/>
      <c r="AO11" s="253"/>
      <c r="AP11" s="253"/>
      <c r="AQ11" s="253"/>
      <c r="AR11" s="140"/>
    </row>
    <row r="12" spans="1:48">
      <c r="A12" s="280" t="str">
        <f>CONCATENATE("ขอยื่นคำขอตรวจสอบหลักทรัพย์โดยขอให้พนักงานเจ้าหน้าที่ตรวจสอบในพื้นที่ความรับผิดชอบของ  สำนักงานที่ดิน ",AS13," ด้วยระบบสารสนเทศและขอให้ถ้อยคำด้วยความสัตย์จริงว่า")</f>
        <v>ขอยื่นคำขอตรวจสอบหลักทรัพย์โดยขอให้พนักงานเจ้าหน้าที่ตรวจสอบในพื้นที่ความรับผิดชอบของ  สำนักงานที่ดิน จังหวัดเชียงใหม่ สาขาเชียงดาว ด้วยระบบสารสนเทศและขอให้ถ้อยคำด้วยความสัตย์จริงว่า</v>
      </c>
      <c r="B12" s="280"/>
      <c r="C12" s="280"/>
      <c r="D12" s="280"/>
      <c r="E12" s="280"/>
      <c r="F12" s="280"/>
      <c r="G12" s="280"/>
      <c r="H12" s="280"/>
      <c r="I12" s="280"/>
      <c r="J12" s="280"/>
      <c r="K12" s="280"/>
      <c r="L12" s="280"/>
      <c r="M12" s="280"/>
      <c r="N12" s="280"/>
      <c r="O12" s="280"/>
      <c r="P12" s="280"/>
      <c r="Q12" s="280"/>
      <c r="R12" s="280"/>
      <c r="S12" s="280"/>
      <c r="T12" s="280"/>
      <c r="U12" s="280"/>
      <c r="V12" s="280"/>
      <c r="W12" s="280"/>
      <c r="X12" s="280"/>
      <c r="Y12" s="280"/>
      <c r="Z12" s="280"/>
      <c r="AA12" s="280"/>
      <c r="AB12" s="280"/>
      <c r="AC12" s="280"/>
      <c r="AD12" s="280"/>
      <c r="AE12" s="280"/>
      <c r="AF12" s="280"/>
      <c r="AG12" s="280"/>
      <c r="AH12" s="280"/>
      <c r="AI12" s="280"/>
      <c r="AJ12" s="280"/>
      <c r="AK12" s="280"/>
      <c r="AL12" s="280"/>
      <c r="AM12" s="280"/>
      <c r="AN12" s="280"/>
      <c r="AO12" s="280"/>
      <c r="AP12" s="280"/>
      <c r="AQ12" s="280"/>
      <c r="AR12" s="187"/>
      <c r="AS12" s="196" t="s">
        <v>265</v>
      </c>
    </row>
    <row r="13" spans="1:48">
      <c r="A13" s="280"/>
      <c r="B13" s="280"/>
      <c r="C13" s="280"/>
      <c r="D13" s="280"/>
      <c r="E13" s="280"/>
      <c r="F13" s="280"/>
      <c r="G13" s="280"/>
      <c r="H13" s="280"/>
      <c r="I13" s="280"/>
      <c r="J13" s="280"/>
      <c r="K13" s="280"/>
      <c r="L13" s="280"/>
      <c r="M13" s="280"/>
      <c r="N13" s="280"/>
      <c r="O13" s="280"/>
      <c r="P13" s="280"/>
      <c r="Q13" s="280"/>
      <c r="R13" s="280"/>
      <c r="S13" s="280"/>
      <c r="T13" s="280"/>
      <c r="U13" s="280"/>
      <c r="V13" s="280"/>
      <c r="W13" s="280"/>
      <c r="X13" s="280"/>
      <c r="Y13" s="280"/>
      <c r="Z13" s="280"/>
      <c r="AA13" s="280"/>
      <c r="AB13" s="280"/>
      <c r="AC13" s="280"/>
      <c r="AD13" s="280"/>
      <c r="AE13" s="280"/>
      <c r="AF13" s="280"/>
      <c r="AG13" s="280"/>
      <c r="AH13" s="280"/>
      <c r="AI13" s="280"/>
      <c r="AJ13" s="280"/>
      <c r="AK13" s="280"/>
      <c r="AL13" s="280"/>
      <c r="AM13" s="280"/>
      <c r="AN13" s="280"/>
      <c r="AO13" s="280"/>
      <c r="AP13" s="280"/>
      <c r="AQ13" s="280"/>
      <c r="AR13" s="187"/>
      <c r="AS13" s="284" t="s">
        <v>350</v>
      </c>
      <c r="AT13" s="285"/>
    </row>
    <row r="14" spans="1:48">
      <c r="A14" s="280" t="str">
        <f>CONCATENATE("              ข้อ ๑.  ด้วยข้าพเจ้าฯ เป็นเจ้าหนี้ (โจทก์) ตามคำพิพากษาของศาล",Sheet1!B5," ในคดีหมายเลขดำที่ ",Sheet1!D5," ในคดีหมายเลขแดงที่  ",Sheet1!F5," ลว.",TEXT(Sheet1!D4,"d ดดดด yyyy")," ขอรับรองว่า เป็นผู้มีสิทธิตรวจสอบหลักทรัพย์ได้ตามกฎหมาย มีความประสงค์ขอตรวจสอบหลักทรัพย์ของบุคคล / นิติบุคคล ดังต่อไปนี้")</f>
        <v xml:space="preserve">              ข้อ ๑.  ด้วยข้าพเจ้าฯ เป็นเจ้าหนี้ (โจทก์) ตามคำพิพากษาของศาลจังหวัดเชียงใหม่ ในคดีหมายเลขดำที่ ผบ1088/2559 ในคดีหมายเลขแดงที่  ผบ2194/2559 ลว.21 กันยายน 2559 ขอรับรองว่า เป็นผู้มีสิทธิตรวจสอบหลักทรัพย์ได้ตามกฎหมาย มีความประสงค์ขอตรวจสอบหลักทรัพย์ของบุคคล / นิติบุคคล ดังต่อไปนี้</v>
      </c>
      <c r="B14" s="280"/>
      <c r="C14" s="280"/>
      <c r="D14" s="280"/>
      <c r="E14" s="280"/>
      <c r="F14" s="280"/>
      <c r="G14" s="280"/>
      <c r="H14" s="280"/>
      <c r="I14" s="280"/>
      <c r="J14" s="280"/>
      <c r="K14" s="280"/>
      <c r="L14" s="280"/>
      <c r="M14" s="280"/>
      <c r="N14" s="280"/>
      <c r="O14" s="280"/>
      <c r="P14" s="280"/>
      <c r="Q14" s="280"/>
      <c r="R14" s="280"/>
      <c r="S14" s="280"/>
      <c r="T14" s="280"/>
      <c r="U14" s="280"/>
      <c r="V14" s="280"/>
      <c r="W14" s="280"/>
      <c r="X14" s="280"/>
      <c r="Y14" s="280"/>
      <c r="Z14" s="280"/>
      <c r="AA14" s="280"/>
      <c r="AB14" s="280"/>
      <c r="AC14" s="280"/>
      <c r="AD14" s="280"/>
      <c r="AE14" s="280"/>
      <c r="AF14" s="280"/>
      <c r="AG14" s="280"/>
      <c r="AH14" s="280"/>
      <c r="AI14" s="280"/>
      <c r="AJ14" s="280"/>
      <c r="AK14" s="280"/>
      <c r="AL14" s="280"/>
      <c r="AM14" s="280"/>
      <c r="AN14" s="280"/>
      <c r="AO14" s="280"/>
      <c r="AP14" s="280"/>
      <c r="AQ14" s="280"/>
      <c r="AR14" s="187"/>
    </row>
    <row r="15" spans="1:48">
      <c r="A15" s="280"/>
      <c r="B15" s="280"/>
      <c r="C15" s="280"/>
      <c r="D15" s="280"/>
      <c r="E15" s="280"/>
      <c r="F15" s="280"/>
      <c r="G15" s="280"/>
      <c r="H15" s="280"/>
      <c r="I15" s="280"/>
      <c r="J15" s="280"/>
      <c r="K15" s="280"/>
      <c r="L15" s="280"/>
      <c r="M15" s="280"/>
      <c r="N15" s="280"/>
      <c r="O15" s="280"/>
      <c r="P15" s="280"/>
      <c r="Q15" s="280"/>
      <c r="R15" s="280"/>
      <c r="S15" s="280"/>
      <c r="T15" s="280"/>
      <c r="U15" s="280"/>
      <c r="V15" s="280"/>
      <c r="W15" s="280"/>
      <c r="X15" s="280"/>
      <c r="Y15" s="280"/>
      <c r="Z15" s="280"/>
      <c r="AA15" s="280"/>
      <c r="AB15" s="280"/>
      <c r="AC15" s="280"/>
      <c r="AD15" s="280"/>
      <c r="AE15" s="280"/>
      <c r="AF15" s="280"/>
      <c r="AG15" s="280"/>
      <c r="AH15" s="280"/>
      <c r="AI15" s="280"/>
      <c r="AJ15" s="280"/>
      <c r="AK15" s="280"/>
      <c r="AL15" s="280"/>
      <c r="AM15" s="280"/>
      <c r="AN15" s="280"/>
      <c r="AO15" s="280"/>
      <c r="AP15" s="280"/>
      <c r="AQ15" s="280"/>
      <c r="AR15" s="187"/>
    </row>
    <row r="16" spans="1:48">
      <c r="A16" s="280"/>
      <c r="B16" s="280"/>
      <c r="C16" s="280"/>
      <c r="D16" s="280"/>
      <c r="E16" s="280"/>
      <c r="F16" s="280"/>
      <c r="G16" s="280"/>
      <c r="H16" s="280"/>
      <c r="I16" s="280"/>
      <c r="J16" s="280"/>
      <c r="K16" s="280"/>
      <c r="L16" s="280"/>
      <c r="M16" s="280"/>
      <c r="N16" s="280"/>
      <c r="O16" s="280"/>
      <c r="P16" s="280"/>
      <c r="Q16" s="280"/>
      <c r="R16" s="280"/>
      <c r="S16" s="280"/>
      <c r="T16" s="280"/>
      <c r="U16" s="280"/>
      <c r="V16" s="280"/>
      <c r="W16" s="280"/>
      <c r="X16" s="280"/>
      <c r="Y16" s="280"/>
      <c r="Z16" s="280"/>
      <c r="AA16" s="280"/>
      <c r="AB16" s="280"/>
      <c r="AC16" s="280"/>
      <c r="AD16" s="280"/>
      <c r="AE16" s="280"/>
      <c r="AF16" s="280"/>
      <c r="AG16" s="280"/>
      <c r="AH16" s="280"/>
      <c r="AI16" s="280"/>
      <c r="AJ16" s="280"/>
      <c r="AK16" s="280"/>
      <c r="AL16" s="280"/>
      <c r="AM16" s="280"/>
      <c r="AN16" s="280"/>
      <c r="AO16" s="280"/>
      <c r="AP16" s="280"/>
      <c r="AQ16" s="280"/>
      <c r="AR16" s="187"/>
      <c r="AS16" s="172" t="s">
        <v>289</v>
      </c>
      <c r="AT16" s="217" t="s">
        <v>333</v>
      </c>
      <c r="AU16" s="216">
        <f>COUNTIF(C17:N32,"ซ่อนช่อง")</f>
        <v>15</v>
      </c>
      <c r="AV16" s="215" t="s">
        <v>334</v>
      </c>
    </row>
    <row r="17" spans="1:45">
      <c r="A17" s="188"/>
      <c r="B17" s="188"/>
      <c r="C17" s="255" t="str">
        <f>IF(AS17="","ซ่อนช่อง",CONCATENATE("1. ",VLOOKUP(AS17,Table1[#All],2,0)))</f>
        <v>1. นายธงชัย มีชัย</v>
      </c>
      <c r="D17" s="255"/>
      <c r="E17" s="255"/>
      <c r="F17" s="255"/>
      <c r="G17" s="255"/>
      <c r="H17" s="255"/>
      <c r="I17" s="255"/>
      <c r="J17" s="255"/>
      <c r="K17" s="255"/>
      <c r="L17" s="255"/>
      <c r="M17" s="255"/>
      <c r="N17" s="255"/>
      <c r="O17" s="212"/>
      <c r="P17" s="188" t="str">
        <f t="shared" ref="P17:P18" si="0">IF(AS17="","",AS17)</f>
        <v>จำเลย</v>
      </c>
      <c r="Q17" s="188"/>
      <c r="R17" s="188"/>
      <c r="S17" s="188"/>
      <c r="T17" s="188"/>
      <c r="U17" s="188"/>
      <c r="V17" s="188"/>
      <c r="W17" s="188" t="str">
        <f t="shared" ref="W17:W18" si="1">IF(AS17="","","เลขบัตรประชาชน")</f>
        <v>เลขบัตรประชาชน</v>
      </c>
      <c r="X17" s="188"/>
      <c r="Y17" s="188"/>
      <c r="Z17" s="188"/>
      <c r="AA17" s="188"/>
      <c r="AB17" s="188"/>
      <c r="AC17" s="188"/>
      <c r="AD17" s="286">
        <f>IF(AS17="","",VLOOKUP(AS17,Table1[#All],3,0))</f>
        <v>3530700233679</v>
      </c>
      <c r="AE17" s="286"/>
      <c r="AF17" s="286"/>
      <c r="AG17" s="286"/>
      <c r="AH17" s="286"/>
      <c r="AI17" s="286"/>
      <c r="AJ17" s="286"/>
      <c r="AK17" s="286"/>
      <c r="AL17" s="201"/>
      <c r="AM17" s="188"/>
      <c r="AN17" s="188"/>
      <c r="AO17" s="188"/>
      <c r="AP17" s="188"/>
      <c r="AQ17" s="188"/>
      <c r="AS17" s="197" t="s">
        <v>119</v>
      </c>
    </row>
    <row r="18" spans="1:45" hidden="1">
      <c r="A18" s="193"/>
      <c r="B18" s="193"/>
      <c r="C18" s="282" t="str">
        <f>IF(AS18="","ซ่อนช่อง",CONCATENATE("2. ",VLOOKUP(AS18,Table1[#All],2,0)))</f>
        <v>ซ่อนช่อง</v>
      </c>
      <c r="D18" s="282"/>
      <c r="E18" s="282"/>
      <c r="F18" s="282"/>
      <c r="G18" s="282"/>
      <c r="H18" s="282"/>
      <c r="I18" s="282"/>
      <c r="J18" s="282"/>
      <c r="K18" s="282"/>
      <c r="L18" s="282"/>
      <c r="M18" s="282"/>
      <c r="N18" s="282"/>
      <c r="O18" s="194"/>
      <c r="P18" s="193" t="str">
        <f t="shared" si="0"/>
        <v/>
      </c>
      <c r="Q18" s="193"/>
      <c r="R18" s="193"/>
      <c r="S18" s="193"/>
      <c r="T18" s="193"/>
      <c r="U18" s="193"/>
      <c r="V18" s="193"/>
      <c r="W18" s="193" t="str">
        <f t="shared" si="1"/>
        <v/>
      </c>
      <c r="X18" s="193"/>
      <c r="Y18" s="193"/>
      <c r="Z18" s="193"/>
      <c r="AA18" s="193"/>
      <c r="AB18" s="193"/>
      <c r="AC18" s="193"/>
      <c r="AD18" s="283" t="str">
        <f>IF(AS18="","",VLOOKUP(AS18,Table1[#All],3,0))</f>
        <v/>
      </c>
      <c r="AE18" s="283"/>
      <c r="AF18" s="283"/>
      <c r="AG18" s="283"/>
      <c r="AH18" s="283"/>
      <c r="AI18" s="283"/>
      <c r="AJ18" s="283"/>
      <c r="AK18" s="283"/>
      <c r="AL18" s="195"/>
      <c r="AM18" s="193"/>
      <c r="AN18" s="193"/>
      <c r="AO18" s="193"/>
      <c r="AP18" s="193"/>
      <c r="AQ18" s="193"/>
      <c r="AS18" s="197"/>
    </row>
    <row r="19" spans="1:45" hidden="1">
      <c r="A19" s="193"/>
      <c r="B19" s="193"/>
      <c r="C19" s="282" t="str">
        <f>IF(AS19="","ซ่อนช่อง",CONCATENATE("3. ",VLOOKUP(AS19,Table1[#All],2,0)))</f>
        <v>ซ่อนช่อง</v>
      </c>
      <c r="D19" s="282"/>
      <c r="E19" s="282"/>
      <c r="F19" s="282"/>
      <c r="G19" s="282"/>
      <c r="H19" s="282"/>
      <c r="I19" s="282"/>
      <c r="J19" s="282"/>
      <c r="K19" s="282"/>
      <c r="L19" s="282"/>
      <c r="M19" s="282"/>
      <c r="N19" s="282"/>
      <c r="O19" s="194"/>
      <c r="P19" s="193" t="str">
        <f>IF(AS19="","",AS19)</f>
        <v/>
      </c>
      <c r="Q19" s="193"/>
      <c r="R19" s="193"/>
      <c r="S19" s="193"/>
      <c r="T19" s="193"/>
      <c r="U19" s="193"/>
      <c r="V19" s="193"/>
      <c r="W19" s="193" t="str">
        <f>IF(AS19="","","เลขบัตรประชาชน")</f>
        <v/>
      </c>
      <c r="X19" s="193"/>
      <c r="Y19" s="193"/>
      <c r="Z19" s="193"/>
      <c r="AA19" s="193"/>
      <c r="AB19" s="193"/>
      <c r="AC19" s="193"/>
      <c r="AD19" s="283" t="str">
        <f>IF(AS19="","",VLOOKUP(AS19,Table1[#All],3,0))</f>
        <v/>
      </c>
      <c r="AE19" s="283"/>
      <c r="AF19" s="283"/>
      <c r="AG19" s="283"/>
      <c r="AH19" s="283"/>
      <c r="AI19" s="283"/>
      <c r="AJ19" s="283"/>
      <c r="AK19" s="283"/>
      <c r="AL19" s="195"/>
      <c r="AM19" s="193"/>
      <c r="AN19" s="193"/>
      <c r="AO19" s="193"/>
      <c r="AP19" s="193"/>
      <c r="AQ19" s="193"/>
      <c r="AS19" s="197"/>
    </row>
    <row r="20" spans="1:45" hidden="1">
      <c r="A20" s="193"/>
      <c r="B20" s="193"/>
      <c r="C20" s="282" t="str">
        <f>IF(AS20="","ซ่อนช่อง",CONCATENATE("4. ",VLOOKUP(AS20,Table1[#All],2,0)))</f>
        <v>ซ่อนช่อง</v>
      </c>
      <c r="D20" s="282"/>
      <c r="E20" s="282"/>
      <c r="F20" s="282"/>
      <c r="G20" s="282"/>
      <c r="H20" s="282"/>
      <c r="I20" s="282"/>
      <c r="J20" s="282"/>
      <c r="K20" s="282"/>
      <c r="L20" s="282"/>
      <c r="M20" s="282"/>
      <c r="N20" s="282"/>
      <c r="O20" s="194"/>
      <c r="P20" s="193" t="str">
        <f t="shared" ref="P20:P32" si="2">IF(AS20="","",AS20)</f>
        <v/>
      </c>
      <c r="Q20" s="193"/>
      <c r="R20" s="193"/>
      <c r="S20" s="193"/>
      <c r="T20" s="193"/>
      <c r="U20" s="193"/>
      <c r="V20" s="193"/>
      <c r="W20" s="193" t="str">
        <f t="shared" ref="W20:W32" si="3">IF(AS20="","","เลขบัตรประชาชน")</f>
        <v/>
      </c>
      <c r="X20" s="193"/>
      <c r="Y20" s="193"/>
      <c r="Z20" s="193"/>
      <c r="AA20" s="193"/>
      <c r="AB20" s="193"/>
      <c r="AC20" s="193"/>
      <c r="AD20" s="283" t="str">
        <f>IF(AS20="","",VLOOKUP(AS20,Table1[#All],3,0))</f>
        <v/>
      </c>
      <c r="AE20" s="283"/>
      <c r="AF20" s="283"/>
      <c r="AG20" s="283"/>
      <c r="AH20" s="283"/>
      <c r="AI20" s="283"/>
      <c r="AJ20" s="283"/>
      <c r="AK20" s="283"/>
      <c r="AL20" s="195"/>
      <c r="AM20" s="193"/>
      <c r="AN20" s="193"/>
      <c r="AO20" s="193"/>
      <c r="AP20" s="193"/>
      <c r="AQ20" s="193"/>
      <c r="AS20" s="197"/>
    </row>
    <row r="21" spans="1:45" hidden="1">
      <c r="A21" s="193"/>
      <c r="B21" s="193"/>
      <c r="C21" s="282" t="str">
        <f>IF(AS21="","ซ่อนช่อง",CONCATENATE("5. ",VLOOKUP(AS21,Table1[#All],2,0)))</f>
        <v>ซ่อนช่อง</v>
      </c>
      <c r="D21" s="282"/>
      <c r="E21" s="282"/>
      <c r="F21" s="282"/>
      <c r="G21" s="282"/>
      <c r="H21" s="282"/>
      <c r="I21" s="282"/>
      <c r="J21" s="282"/>
      <c r="K21" s="282"/>
      <c r="L21" s="282"/>
      <c r="M21" s="282"/>
      <c r="N21" s="282"/>
      <c r="O21" s="194"/>
      <c r="P21" s="193" t="str">
        <f t="shared" si="2"/>
        <v/>
      </c>
      <c r="Q21" s="193"/>
      <c r="R21" s="193"/>
      <c r="S21" s="193"/>
      <c r="T21" s="193"/>
      <c r="U21" s="193"/>
      <c r="V21" s="193"/>
      <c r="W21" s="193" t="str">
        <f t="shared" si="3"/>
        <v/>
      </c>
      <c r="X21" s="193"/>
      <c r="Y21" s="193"/>
      <c r="Z21" s="193"/>
      <c r="AA21" s="193"/>
      <c r="AB21" s="193"/>
      <c r="AC21" s="193"/>
      <c r="AD21" s="283" t="str">
        <f>IF(AS21="","",VLOOKUP(AS21,Table1[#All],3,0))</f>
        <v/>
      </c>
      <c r="AE21" s="283"/>
      <c r="AF21" s="283"/>
      <c r="AG21" s="283"/>
      <c r="AH21" s="283"/>
      <c r="AI21" s="283"/>
      <c r="AJ21" s="283"/>
      <c r="AK21" s="283"/>
      <c r="AL21" s="195"/>
      <c r="AM21" s="193"/>
      <c r="AN21" s="193"/>
      <c r="AO21" s="193"/>
      <c r="AP21" s="193"/>
      <c r="AQ21" s="193"/>
      <c r="AS21" s="197"/>
    </row>
    <row r="22" spans="1:45" hidden="1">
      <c r="A22" s="193"/>
      <c r="B22" s="193"/>
      <c r="C22" s="282" t="str">
        <f>IF(AS22="","ซ่อนช่อง",CONCATENATE("6. ",VLOOKUP(AS22,Table1[#All],2,0)))</f>
        <v>ซ่อนช่อง</v>
      </c>
      <c r="D22" s="282"/>
      <c r="E22" s="282"/>
      <c r="F22" s="282"/>
      <c r="G22" s="282"/>
      <c r="H22" s="282"/>
      <c r="I22" s="282"/>
      <c r="J22" s="282"/>
      <c r="K22" s="282"/>
      <c r="L22" s="282"/>
      <c r="M22" s="282"/>
      <c r="N22" s="282"/>
      <c r="O22" s="194"/>
      <c r="P22" s="193" t="str">
        <f t="shared" si="2"/>
        <v/>
      </c>
      <c r="Q22" s="193"/>
      <c r="R22" s="193"/>
      <c r="S22" s="193"/>
      <c r="T22" s="193"/>
      <c r="U22" s="193"/>
      <c r="V22" s="193"/>
      <c r="W22" s="193" t="str">
        <f t="shared" si="3"/>
        <v/>
      </c>
      <c r="X22" s="193"/>
      <c r="Y22" s="193"/>
      <c r="Z22" s="193"/>
      <c r="AA22" s="193"/>
      <c r="AB22" s="193"/>
      <c r="AC22" s="193"/>
      <c r="AD22" s="283" t="str">
        <f>IF(AS22="","",VLOOKUP(AS22,Table1[#All],3,0))</f>
        <v/>
      </c>
      <c r="AE22" s="283"/>
      <c r="AF22" s="283"/>
      <c r="AG22" s="283"/>
      <c r="AH22" s="283"/>
      <c r="AI22" s="283"/>
      <c r="AJ22" s="283"/>
      <c r="AK22" s="283"/>
      <c r="AL22" s="195"/>
      <c r="AM22" s="193"/>
      <c r="AN22" s="193"/>
      <c r="AO22" s="193"/>
      <c r="AP22" s="193"/>
      <c r="AQ22" s="193"/>
      <c r="AS22" s="197"/>
    </row>
    <row r="23" spans="1:45" hidden="1">
      <c r="A23" s="193"/>
      <c r="B23" s="193"/>
      <c r="C23" s="282" t="str">
        <f>IF(AS23="","ซ่อนช่อง",CONCATENATE("7. ",VLOOKUP(AS23,Table1[#All],2,0)))</f>
        <v>ซ่อนช่อง</v>
      </c>
      <c r="D23" s="282"/>
      <c r="E23" s="282"/>
      <c r="F23" s="282"/>
      <c r="G23" s="282"/>
      <c r="H23" s="282"/>
      <c r="I23" s="282"/>
      <c r="J23" s="282"/>
      <c r="K23" s="282"/>
      <c r="L23" s="282"/>
      <c r="M23" s="282"/>
      <c r="N23" s="282"/>
      <c r="O23" s="194"/>
      <c r="P23" s="193" t="str">
        <f t="shared" si="2"/>
        <v/>
      </c>
      <c r="Q23" s="193"/>
      <c r="R23" s="193"/>
      <c r="S23" s="193"/>
      <c r="T23" s="193"/>
      <c r="U23" s="193"/>
      <c r="V23" s="193"/>
      <c r="W23" s="193" t="str">
        <f t="shared" si="3"/>
        <v/>
      </c>
      <c r="X23" s="193"/>
      <c r="Y23" s="193"/>
      <c r="Z23" s="193"/>
      <c r="AA23" s="193"/>
      <c r="AB23" s="193"/>
      <c r="AC23" s="193"/>
      <c r="AD23" s="283" t="str">
        <f>IF(AS23="","",VLOOKUP(AS23,Table1[#All],3,0))</f>
        <v/>
      </c>
      <c r="AE23" s="283"/>
      <c r="AF23" s="283"/>
      <c r="AG23" s="283"/>
      <c r="AH23" s="283"/>
      <c r="AI23" s="283"/>
      <c r="AJ23" s="283"/>
      <c r="AK23" s="283"/>
      <c r="AL23" s="195"/>
      <c r="AM23" s="193"/>
      <c r="AN23" s="193"/>
      <c r="AO23" s="193"/>
      <c r="AP23" s="193"/>
      <c r="AQ23" s="193"/>
      <c r="AS23" s="197"/>
    </row>
    <row r="24" spans="1:45" hidden="1">
      <c r="A24" s="193"/>
      <c r="B24" s="193"/>
      <c r="C24" s="282" t="str">
        <f>IF(AS24="","ซ่อนช่อง",CONCATENATE("8. ",VLOOKUP(AS24,Table1[#All],2,0)))</f>
        <v>ซ่อนช่อง</v>
      </c>
      <c r="D24" s="282"/>
      <c r="E24" s="282"/>
      <c r="F24" s="282"/>
      <c r="G24" s="282"/>
      <c r="H24" s="282"/>
      <c r="I24" s="282"/>
      <c r="J24" s="282"/>
      <c r="K24" s="282"/>
      <c r="L24" s="282"/>
      <c r="M24" s="282"/>
      <c r="N24" s="282"/>
      <c r="O24" s="194"/>
      <c r="P24" s="193" t="str">
        <f t="shared" si="2"/>
        <v/>
      </c>
      <c r="Q24" s="193"/>
      <c r="R24" s="193"/>
      <c r="S24" s="193"/>
      <c r="T24" s="193"/>
      <c r="U24" s="193"/>
      <c r="V24" s="193"/>
      <c r="W24" s="193" t="str">
        <f t="shared" si="3"/>
        <v/>
      </c>
      <c r="X24" s="193"/>
      <c r="Y24" s="193"/>
      <c r="Z24" s="193"/>
      <c r="AA24" s="193"/>
      <c r="AB24" s="193"/>
      <c r="AC24" s="193"/>
      <c r="AD24" s="283" t="str">
        <f>IF(AS24="","",VLOOKUP(AS24,Table1[#All],3,0))</f>
        <v/>
      </c>
      <c r="AE24" s="283"/>
      <c r="AF24" s="283"/>
      <c r="AG24" s="283"/>
      <c r="AH24" s="283"/>
      <c r="AI24" s="283"/>
      <c r="AJ24" s="283"/>
      <c r="AK24" s="283"/>
      <c r="AL24" s="195"/>
      <c r="AM24" s="193"/>
      <c r="AN24" s="193"/>
      <c r="AO24" s="193"/>
      <c r="AP24" s="193"/>
      <c r="AQ24" s="193"/>
      <c r="AS24" s="197"/>
    </row>
    <row r="25" spans="1:45" hidden="1">
      <c r="A25" s="193"/>
      <c r="B25" s="193"/>
      <c r="C25" s="282" t="str">
        <f>IF(AS25="","ซ่อนช่อง",CONCATENATE("9. ",VLOOKUP(AS25,Table1[#All],2,0)))</f>
        <v>ซ่อนช่อง</v>
      </c>
      <c r="D25" s="282"/>
      <c r="E25" s="282"/>
      <c r="F25" s="282"/>
      <c r="G25" s="282"/>
      <c r="H25" s="282"/>
      <c r="I25" s="282"/>
      <c r="J25" s="282"/>
      <c r="K25" s="282"/>
      <c r="L25" s="282"/>
      <c r="M25" s="282"/>
      <c r="N25" s="282"/>
      <c r="O25" s="194"/>
      <c r="P25" s="193" t="str">
        <f t="shared" si="2"/>
        <v/>
      </c>
      <c r="Q25" s="193"/>
      <c r="R25" s="193"/>
      <c r="S25" s="193"/>
      <c r="T25" s="193"/>
      <c r="U25" s="193"/>
      <c r="V25" s="193"/>
      <c r="W25" s="193" t="str">
        <f t="shared" si="3"/>
        <v/>
      </c>
      <c r="X25" s="193"/>
      <c r="Y25" s="193"/>
      <c r="Z25" s="193"/>
      <c r="AA25" s="193"/>
      <c r="AB25" s="193"/>
      <c r="AC25" s="193"/>
      <c r="AD25" s="283" t="str">
        <f>IF(AS25="","",VLOOKUP(AS25,Table1[#All],3,0))</f>
        <v/>
      </c>
      <c r="AE25" s="283"/>
      <c r="AF25" s="283"/>
      <c r="AG25" s="283"/>
      <c r="AH25" s="283"/>
      <c r="AI25" s="283"/>
      <c r="AJ25" s="283"/>
      <c r="AK25" s="283"/>
      <c r="AL25" s="195"/>
      <c r="AM25" s="193"/>
      <c r="AN25" s="193"/>
      <c r="AO25" s="193"/>
      <c r="AP25" s="193"/>
      <c r="AQ25" s="193"/>
      <c r="AS25" s="197"/>
    </row>
    <row r="26" spans="1:45" hidden="1">
      <c r="A26" s="193"/>
      <c r="B26" s="193"/>
      <c r="C26" s="282" t="str">
        <f>IF(AS26="","ซ่อนช่อง",CONCATENATE("10. ",VLOOKUP(AS26,Table1[#All],2,0)))</f>
        <v>ซ่อนช่อง</v>
      </c>
      <c r="D26" s="282"/>
      <c r="E26" s="282"/>
      <c r="F26" s="282"/>
      <c r="G26" s="282"/>
      <c r="H26" s="282"/>
      <c r="I26" s="282"/>
      <c r="J26" s="282"/>
      <c r="K26" s="282"/>
      <c r="L26" s="282"/>
      <c r="M26" s="282"/>
      <c r="N26" s="282"/>
      <c r="O26" s="194"/>
      <c r="P26" s="193" t="str">
        <f t="shared" si="2"/>
        <v/>
      </c>
      <c r="Q26" s="193"/>
      <c r="R26" s="193"/>
      <c r="S26" s="193"/>
      <c r="T26" s="193"/>
      <c r="U26" s="193"/>
      <c r="V26" s="193"/>
      <c r="W26" s="193" t="str">
        <f t="shared" si="3"/>
        <v/>
      </c>
      <c r="X26" s="193"/>
      <c r="Y26" s="193"/>
      <c r="Z26" s="193"/>
      <c r="AA26" s="193"/>
      <c r="AB26" s="193"/>
      <c r="AC26" s="193"/>
      <c r="AD26" s="283" t="str">
        <f>IF(AS26="","",VLOOKUP(AS26,Table1[#All],3,0))</f>
        <v/>
      </c>
      <c r="AE26" s="283"/>
      <c r="AF26" s="283"/>
      <c r="AG26" s="283"/>
      <c r="AH26" s="283"/>
      <c r="AI26" s="283"/>
      <c r="AJ26" s="283"/>
      <c r="AK26" s="283"/>
      <c r="AL26" s="195"/>
      <c r="AM26" s="193"/>
      <c r="AN26" s="193"/>
      <c r="AO26" s="193"/>
      <c r="AP26" s="193"/>
      <c r="AQ26" s="193"/>
      <c r="AS26" s="197"/>
    </row>
    <row r="27" spans="1:45" hidden="1">
      <c r="A27" s="193"/>
      <c r="B27" s="193"/>
      <c r="C27" s="282" t="str">
        <f>IF(AS27="","ซ่อนช่อง",CONCATENATE("11. ",VLOOKUP(AS27,Table1[#All],2,0)))</f>
        <v>ซ่อนช่อง</v>
      </c>
      <c r="D27" s="282"/>
      <c r="E27" s="282"/>
      <c r="F27" s="282"/>
      <c r="G27" s="282"/>
      <c r="H27" s="282"/>
      <c r="I27" s="282"/>
      <c r="J27" s="282"/>
      <c r="K27" s="282"/>
      <c r="L27" s="282"/>
      <c r="M27" s="282"/>
      <c r="N27" s="282"/>
      <c r="O27" s="194"/>
      <c r="P27" s="193" t="str">
        <f t="shared" si="2"/>
        <v/>
      </c>
      <c r="Q27" s="193"/>
      <c r="R27" s="193"/>
      <c r="S27" s="193"/>
      <c r="T27" s="193"/>
      <c r="U27" s="193"/>
      <c r="V27" s="193"/>
      <c r="W27" s="193" t="str">
        <f t="shared" si="3"/>
        <v/>
      </c>
      <c r="X27" s="193"/>
      <c r="Y27" s="193"/>
      <c r="Z27" s="193"/>
      <c r="AA27" s="193"/>
      <c r="AB27" s="193"/>
      <c r="AC27" s="193"/>
      <c r="AD27" s="283" t="str">
        <f>IF(AS27="","",VLOOKUP(AS27,Table1[#All],3,0))</f>
        <v/>
      </c>
      <c r="AE27" s="283"/>
      <c r="AF27" s="283"/>
      <c r="AG27" s="283"/>
      <c r="AH27" s="283"/>
      <c r="AI27" s="283"/>
      <c r="AJ27" s="283"/>
      <c r="AK27" s="283"/>
      <c r="AL27" s="195"/>
      <c r="AM27" s="193"/>
      <c r="AN27" s="193"/>
      <c r="AO27" s="193"/>
      <c r="AP27" s="193"/>
      <c r="AQ27" s="193"/>
      <c r="AS27" s="197"/>
    </row>
    <row r="28" spans="1:45" hidden="1">
      <c r="A28" s="193"/>
      <c r="B28" s="193"/>
      <c r="C28" s="282" t="str">
        <f>IF(AS28="","ซ่อนช่อง",CONCATENATE("12. ",VLOOKUP(AS28,Table1[#All],2,0)))</f>
        <v>ซ่อนช่อง</v>
      </c>
      <c r="D28" s="282"/>
      <c r="E28" s="282"/>
      <c r="F28" s="282"/>
      <c r="G28" s="282"/>
      <c r="H28" s="282"/>
      <c r="I28" s="282"/>
      <c r="J28" s="282"/>
      <c r="K28" s="282"/>
      <c r="L28" s="282"/>
      <c r="M28" s="282"/>
      <c r="N28" s="282"/>
      <c r="O28" s="194"/>
      <c r="P28" s="193" t="str">
        <f t="shared" si="2"/>
        <v/>
      </c>
      <c r="Q28" s="193"/>
      <c r="R28" s="193"/>
      <c r="S28" s="193"/>
      <c r="T28" s="193"/>
      <c r="U28" s="193"/>
      <c r="V28" s="193"/>
      <c r="W28" s="193" t="str">
        <f t="shared" si="3"/>
        <v/>
      </c>
      <c r="X28" s="193"/>
      <c r="Y28" s="193"/>
      <c r="Z28" s="193"/>
      <c r="AA28" s="193"/>
      <c r="AB28" s="193"/>
      <c r="AC28" s="193"/>
      <c r="AD28" s="283" t="str">
        <f>IF(AS28="","",VLOOKUP(AS28,Table1[#All],3,0))</f>
        <v/>
      </c>
      <c r="AE28" s="283"/>
      <c r="AF28" s="283"/>
      <c r="AG28" s="283"/>
      <c r="AH28" s="283"/>
      <c r="AI28" s="283"/>
      <c r="AJ28" s="283"/>
      <c r="AK28" s="283"/>
      <c r="AL28" s="195"/>
      <c r="AM28" s="193"/>
      <c r="AN28" s="193"/>
      <c r="AO28" s="193"/>
      <c r="AP28" s="193"/>
      <c r="AQ28" s="193"/>
      <c r="AS28" s="197"/>
    </row>
    <row r="29" spans="1:45" hidden="1">
      <c r="A29" s="193"/>
      <c r="B29" s="193"/>
      <c r="C29" s="282" t="str">
        <f>IF(AS29="","ซ่อนช่อง",CONCATENATE("13. ",VLOOKUP(AS29,Table1[#All],2,0)))</f>
        <v>ซ่อนช่อง</v>
      </c>
      <c r="D29" s="282"/>
      <c r="E29" s="282"/>
      <c r="F29" s="282"/>
      <c r="G29" s="282"/>
      <c r="H29" s="282"/>
      <c r="I29" s="282"/>
      <c r="J29" s="282"/>
      <c r="K29" s="282"/>
      <c r="L29" s="282"/>
      <c r="M29" s="282"/>
      <c r="N29" s="282"/>
      <c r="O29" s="194"/>
      <c r="P29" s="193" t="str">
        <f t="shared" si="2"/>
        <v/>
      </c>
      <c r="Q29" s="193"/>
      <c r="R29" s="193"/>
      <c r="S29" s="193"/>
      <c r="T29" s="193"/>
      <c r="U29" s="193"/>
      <c r="V29" s="193"/>
      <c r="W29" s="193" t="str">
        <f t="shared" si="3"/>
        <v/>
      </c>
      <c r="X29" s="193"/>
      <c r="Y29" s="193"/>
      <c r="Z29" s="193"/>
      <c r="AA29" s="193"/>
      <c r="AB29" s="193"/>
      <c r="AC29" s="193"/>
      <c r="AD29" s="283" t="str">
        <f>IF(AS29="","",VLOOKUP(AS29,Table1[#All],3,0))</f>
        <v/>
      </c>
      <c r="AE29" s="283"/>
      <c r="AF29" s="283"/>
      <c r="AG29" s="283"/>
      <c r="AH29" s="283"/>
      <c r="AI29" s="283"/>
      <c r="AJ29" s="283"/>
      <c r="AK29" s="283"/>
      <c r="AL29" s="195"/>
      <c r="AM29" s="193"/>
      <c r="AN29" s="193"/>
      <c r="AO29" s="193"/>
      <c r="AP29" s="193"/>
      <c r="AQ29" s="193"/>
      <c r="AS29" s="197"/>
    </row>
    <row r="30" spans="1:45" hidden="1">
      <c r="A30" s="193"/>
      <c r="B30" s="193"/>
      <c r="C30" s="282" t="str">
        <f>IF(AS30="","ซ่อนช่อง",CONCATENATE("14. ",VLOOKUP(AS30,Table1[#All],2,0)))</f>
        <v>ซ่อนช่อง</v>
      </c>
      <c r="D30" s="282"/>
      <c r="E30" s="282"/>
      <c r="F30" s="282"/>
      <c r="G30" s="282"/>
      <c r="H30" s="282"/>
      <c r="I30" s="282"/>
      <c r="J30" s="282"/>
      <c r="K30" s="282"/>
      <c r="L30" s="282"/>
      <c r="M30" s="282"/>
      <c r="N30" s="282"/>
      <c r="O30" s="194"/>
      <c r="P30" s="193" t="str">
        <f t="shared" si="2"/>
        <v/>
      </c>
      <c r="Q30" s="193"/>
      <c r="R30" s="193"/>
      <c r="S30" s="193"/>
      <c r="T30" s="193"/>
      <c r="U30" s="193"/>
      <c r="V30" s="193"/>
      <c r="W30" s="193" t="str">
        <f t="shared" si="3"/>
        <v/>
      </c>
      <c r="X30" s="193"/>
      <c r="Y30" s="193"/>
      <c r="Z30" s="193"/>
      <c r="AA30" s="193"/>
      <c r="AB30" s="193"/>
      <c r="AC30" s="193"/>
      <c r="AD30" s="283" t="str">
        <f>IF(AS30="","",VLOOKUP(AS30,Table1[#All],3,0))</f>
        <v/>
      </c>
      <c r="AE30" s="283"/>
      <c r="AF30" s="283"/>
      <c r="AG30" s="283"/>
      <c r="AH30" s="283"/>
      <c r="AI30" s="283"/>
      <c r="AJ30" s="283"/>
      <c r="AK30" s="283"/>
      <c r="AL30" s="195"/>
      <c r="AM30" s="193"/>
      <c r="AN30" s="193"/>
      <c r="AO30" s="193"/>
      <c r="AP30" s="193"/>
      <c r="AQ30" s="193"/>
      <c r="AS30" s="197"/>
    </row>
    <row r="31" spans="1:45" hidden="1">
      <c r="A31" s="193"/>
      <c r="B31" s="193"/>
      <c r="C31" s="282" t="str">
        <f>IF(AS31="","ซ่อนช่อง",CONCATENATE("15. ",VLOOKUP(AS31,Table1[#All],2,0)))</f>
        <v>ซ่อนช่อง</v>
      </c>
      <c r="D31" s="282"/>
      <c r="E31" s="282"/>
      <c r="F31" s="282"/>
      <c r="G31" s="282"/>
      <c r="H31" s="282"/>
      <c r="I31" s="282"/>
      <c r="J31" s="282"/>
      <c r="K31" s="282"/>
      <c r="L31" s="282"/>
      <c r="M31" s="282"/>
      <c r="N31" s="282"/>
      <c r="O31" s="194"/>
      <c r="P31" s="193" t="str">
        <f t="shared" si="2"/>
        <v/>
      </c>
      <c r="Q31" s="193"/>
      <c r="R31" s="193"/>
      <c r="S31" s="193"/>
      <c r="T31" s="193"/>
      <c r="U31" s="193"/>
      <c r="V31" s="193"/>
      <c r="W31" s="193" t="str">
        <f t="shared" si="3"/>
        <v/>
      </c>
      <c r="X31" s="193"/>
      <c r="Y31" s="193"/>
      <c r="Z31" s="193"/>
      <c r="AA31" s="193"/>
      <c r="AB31" s="193"/>
      <c r="AC31" s="193"/>
      <c r="AD31" s="283" t="str">
        <f>IF(AS31="","",VLOOKUP(AS31,Table1[#All],3,0))</f>
        <v/>
      </c>
      <c r="AE31" s="283"/>
      <c r="AF31" s="283"/>
      <c r="AG31" s="283"/>
      <c r="AH31" s="283"/>
      <c r="AI31" s="283"/>
      <c r="AJ31" s="283"/>
      <c r="AK31" s="283"/>
      <c r="AL31" s="195"/>
      <c r="AM31" s="193"/>
      <c r="AN31" s="193"/>
      <c r="AO31" s="193"/>
      <c r="AP31" s="193"/>
      <c r="AQ31" s="193"/>
      <c r="AS31" s="197"/>
    </row>
    <row r="32" spans="1:45" hidden="1">
      <c r="A32" s="189"/>
      <c r="B32" s="189"/>
      <c r="C32" s="282" t="str">
        <f>IF(AS32="","ซ่อนช่อง",CONCATENATE("16. ",VLOOKUP(AS32,Table1[#All],2,0)))</f>
        <v>ซ่อนช่อง</v>
      </c>
      <c r="D32" s="282"/>
      <c r="E32" s="282"/>
      <c r="F32" s="282"/>
      <c r="G32" s="282"/>
      <c r="H32" s="282"/>
      <c r="I32" s="282"/>
      <c r="J32" s="282"/>
      <c r="K32" s="282"/>
      <c r="L32" s="282"/>
      <c r="M32" s="282"/>
      <c r="N32" s="282"/>
      <c r="O32" s="199"/>
      <c r="P32" s="193" t="str">
        <f t="shared" si="2"/>
        <v/>
      </c>
      <c r="Q32" s="189"/>
      <c r="R32" s="189"/>
      <c r="S32" s="189"/>
      <c r="T32" s="189"/>
      <c r="U32" s="189"/>
      <c r="V32" s="189"/>
      <c r="W32" s="193" t="str">
        <f t="shared" si="3"/>
        <v/>
      </c>
      <c r="X32" s="189"/>
      <c r="Y32" s="189"/>
      <c r="Z32" s="189"/>
      <c r="AA32" s="189"/>
      <c r="AB32" s="189"/>
      <c r="AC32" s="189"/>
      <c r="AD32" s="283" t="str">
        <f>IF(AS32="","",VLOOKUP(AS32,Table1[#All],3,0))</f>
        <v/>
      </c>
      <c r="AE32" s="283"/>
      <c r="AF32" s="283"/>
      <c r="AG32" s="283"/>
      <c r="AH32" s="283"/>
      <c r="AI32" s="283"/>
      <c r="AJ32" s="283"/>
      <c r="AK32" s="283"/>
      <c r="AL32" s="200"/>
      <c r="AM32" s="189"/>
      <c r="AN32" s="189"/>
      <c r="AO32" s="189"/>
      <c r="AP32" s="189"/>
      <c r="AQ32" s="189"/>
      <c r="AS32" s="197"/>
    </row>
    <row r="33" spans="1:43" ht="9.6" customHeight="1">
      <c r="A33" s="189"/>
      <c r="B33" s="189"/>
      <c r="C33" s="199"/>
      <c r="D33" s="199"/>
      <c r="E33" s="199"/>
      <c r="F33" s="199"/>
      <c r="G33" s="199"/>
      <c r="H33" s="199"/>
      <c r="I33" s="199"/>
      <c r="J33" s="199"/>
      <c r="K33" s="199"/>
      <c r="L33" s="199"/>
      <c r="M33" s="199"/>
      <c r="N33" s="199"/>
      <c r="O33" s="199"/>
      <c r="P33" s="189"/>
      <c r="Q33" s="199"/>
      <c r="R33" s="199"/>
      <c r="S33" s="189"/>
      <c r="T33" s="189"/>
      <c r="U33" s="189"/>
      <c r="V33" s="189"/>
      <c r="W33" s="189"/>
      <c r="X33" s="189"/>
      <c r="Y33" s="189"/>
      <c r="Z33" s="189"/>
      <c r="AA33" s="189"/>
      <c r="AB33" s="189"/>
      <c r="AC33" s="189"/>
      <c r="AD33" s="200"/>
      <c r="AE33" s="200"/>
      <c r="AF33" s="200"/>
      <c r="AG33" s="200"/>
      <c r="AH33" s="200"/>
      <c r="AI33" s="200"/>
      <c r="AJ33" s="200"/>
      <c r="AK33" s="200"/>
      <c r="AL33" s="200"/>
      <c r="AM33" s="189"/>
      <c r="AN33" s="189"/>
      <c r="AO33" s="189"/>
      <c r="AP33" s="189"/>
      <c r="AQ33" s="189"/>
    </row>
    <row r="34" spans="1:43">
      <c r="D34" s="2" t="s">
        <v>293</v>
      </c>
      <c r="G34" s="2" t="s">
        <v>294</v>
      </c>
      <c r="S34" s="188" t="s">
        <v>295</v>
      </c>
      <c r="T34" s="188"/>
      <c r="U34" s="188"/>
      <c r="V34" s="188"/>
      <c r="W34" s="188"/>
      <c r="X34" s="188"/>
      <c r="Y34" s="188"/>
      <c r="Z34" s="188"/>
      <c r="AA34" s="188"/>
      <c r="AB34" s="188"/>
      <c r="AC34" s="188"/>
      <c r="AD34" s="201"/>
      <c r="AE34" s="201"/>
      <c r="AF34" s="201"/>
      <c r="AG34" s="201"/>
      <c r="AH34" s="201"/>
      <c r="AI34" s="201"/>
      <c r="AJ34" s="201"/>
      <c r="AK34" s="201"/>
      <c r="AL34" s="201"/>
      <c r="AM34" s="188"/>
      <c r="AN34" s="188"/>
      <c r="AO34" s="188"/>
      <c r="AP34" s="188"/>
      <c r="AQ34" s="188"/>
    </row>
    <row r="35" spans="1:43">
      <c r="A35" s="188" t="s">
        <v>296</v>
      </c>
      <c r="B35" s="188"/>
      <c r="C35" s="188"/>
      <c r="D35" s="188"/>
      <c r="E35" s="188"/>
      <c r="F35" s="188"/>
      <c r="G35" s="188"/>
      <c r="H35" s="188"/>
      <c r="I35" s="188"/>
      <c r="J35" s="188"/>
      <c r="K35" s="188"/>
      <c r="L35" s="188"/>
      <c r="M35" s="188"/>
      <c r="N35" s="188"/>
      <c r="O35" s="188"/>
      <c r="P35" s="188"/>
      <c r="Q35" s="188"/>
      <c r="R35" s="188"/>
      <c r="S35" s="193"/>
      <c r="T35" s="193"/>
      <c r="U35" s="193"/>
      <c r="V35" s="193"/>
      <c r="W35" s="193"/>
      <c r="X35" s="193"/>
      <c r="Y35" s="193"/>
      <c r="Z35" s="193"/>
      <c r="AA35" s="193"/>
      <c r="AB35" s="193"/>
      <c r="AC35" s="193"/>
      <c r="AD35" s="195"/>
      <c r="AE35" s="195"/>
      <c r="AF35" s="195"/>
      <c r="AG35" s="195"/>
      <c r="AH35" s="195"/>
      <c r="AI35" s="195"/>
      <c r="AJ35" s="195"/>
      <c r="AK35" s="195"/>
      <c r="AL35" s="195"/>
      <c r="AM35" s="193"/>
      <c r="AN35" s="193"/>
      <c r="AO35" s="193"/>
      <c r="AP35" s="193"/>
      <c r="AQ35" s="193"/>
    </row>
    <row r="36" spans="1:43">
      <c r="J36" s="2" t="s">
        <v>297</v>
      </c>
      <c r="L36" s="188"/>
      <c r="M36" s="188"/>
      <c r="N36" s="188"/>
      <c r="O36" s="188"/>
      <c r="P36" s="188"/>
      <c r="Q36" s="188"/>
      <c r="R36" s="188"/>
      <c r="S36" s="188"/>
      <c r="T36" s="188"/>
      <c r="U36" s="2" t="str">
        <f>CONCATENATE("(",TEXT(Sheet1!F8,"[$-,100]0-0000-00000-00-0"),") ผู้ขอ (แทนตามมอบ ลว. ",TEXT(Sheet1!B9,"d ดดดด yyyy"),")")</f>
        <v>(1-5601-00415-10-9) ผู้ขอ (แทนตามมอบ ลว. 21 ตุลาคม 2567)</v>
      </c>
      <c r="AA36" s="202"/>
      <c r="AB36" s="202"/>
      <c r="AC36" s="202"/>
      <c r="AD36" s="202"/>
      <c r="AE36" s="202"/>
      <c r="AF36" s="202"/>
      <c r="AG36" s="202"/>
      <c r="AH36" s="202"/>
      <c r="AI36" s="202"/>
    </row>
    <row r="37" spans="1:43">
      <c r="J37" s="2" t="s">
        <v>297</v>
      </c>
      <c r="L37" s="188"/>
      <c r="M37" s="188"/>
      <c r="N37" s="188"/>
      <c r="O37" s="188"/>
      <c r="P37" s="188"/>
      <c r="Q37" s="188"/>
      <c r="R37" s="188"/>
      <c r="S37" s="188"/>
      <c r="T37" s="188"/>
      <c r="U37" s="188"/>
      <c r="V37" s="188"/>
      <c r="W37" s="188"/>
      <c r="X37" s="188"/>
      <c r="Y37" s="188"/>
      <c r="Z37" s="188"/>
      <c r="AA37" s="202" t="s">
        <v>298</v>
      </c>
      <c r="AB37" s="202"/>
      <c r="AC37" s="202"/>
      <c r="AD37" s="202"/>
      <c r="AE37" s="202"/>
      <c r="AF37" s="202"/>
      <c r="AG37" s="202"/>
      <c r="AH37" s="202"/>
      <c r="AI37" s="202"/>
    </row>
    <row r="38" spans="1:43">
      <c r="J38" s="2" t="s">
        <v>297</v>
      </c>
      <c r="L38" s="188"/>
      <c r="M38" s="188"/>
      <c r="N38" s="188"/>
      <c r="O38" s="188"/>
      <c r="P38" s="188"/>
      <c r="Q38" s="188"/>
      <c r="R38" s="188"/>
      <c r="S38" s="188"/>
      <c r="T38" s="188"/>
      <c r="U38" s="188"/>
      <c r="V38" s="188"/>
      <c r="W38" s="188"/>
      <c r="X38" s="188"/>
      <c r="Y38" s="188"/>
      <c r="Z38" s="188"/>
      <c r="AA38" s="202" t="s">
        <v>299</v>
      </c>
      <c r="AB38" s="202"/>
      <c r="AC38" s="202"/>
      <c r="AD38" s="202"/>
      <c r="AE38" s="202"/>
      <c r="AF38" s="202"/>
      <c r="AG38" s="202"/>
      <c r="AH38" s="202"/>
      <c r="AI38" s="202"/>
    </row>
    <row r="39" spans="1:43" ht="9.75" customHeight="1">
      <c r="AD39" s="202"/>
      <c r="AE39" s="202"/>
      <c r="AF39" s="202"/>
      <c r="AG39" s="202"/>
      <c r="AH39" s="202"/>
      <c r="AI39" s="202"/>
      <c r="AJ39" s="202"/>
      <c r="AK39" s="202"/>
      <c r="AL39" s="202"/>
    </row>
    <row r="40" spans="1:43">
      <c r="A40" s="2" t="s">
        <v>33</v>
      </c>
      <c r="C40" s="2" t="s">
        <v>300</v>
      </c>
    </row>
    <row r="41" spans="1:43">
      <c r="C41" s="2" t="str">
        <f>CONCATENATE("ผู้ขอมีประสงค์ของตรวจสอบทลักทรัพย์ด้วยระบบสารสนเทศ ของบุคคล / นิติบุคคล จำนวน    ",ROWS(AS17:AS32)-COUNTIF(AS17:AS32,""),"    ราย")</f>
        <v>ผู้ขอมีประสงค์ของตรวจสอบทลักทรัพย์ด้วยระบบสารสนเทศ ของบุคคล / นิติบุคคล จำนวน    1    ราย</v>
      </c>
    </row>
    <row r="42" spans="1:43">
      <c r="A42" s="2" t="s">
        <v>301</v>
      </c>
    </row>
    <row r="43" spans="1:43">
      <c r="A43" s="2" t="s">
        <v>302</v>
      </c>
      <c r="V43" s="2" t="s">
        <v>306</v>
      </c>
    </row>
    <row r="44" spans="1:43">
      <c r="C44" s="2" t="s">
        <v>303</v>
      </c>
    </row>
    <row r="45" spans="1:43">
      <c r="B45" s="188"/>
      <c r="C45" s="188"/>
      <c r="D45" s="188"/>
      <c r="E45" s="188"/>
      <c r="F45" s="188"/>
      <c r="G45" s="188"/>
      <c r="H45" s="188"/>
      <c r="I45" s="188"/>
    </row>
    <row r="46" spans="1:43">
      <c r="A46" s="2" t="s">
        <v>304</v>
      </c>
    </row>
    <row r="47" spans="1:43">
      <c r="A47" s="2" t="s">
        <v>305</v>
      </c>
    </row>
    <row r="48" spans="1:43">
      <c r="A48" s="188"/>
      <c r="B48" s="188"/>
      <c r="C48" s="188"/>
      <c r="D48" s="188"/>
      <c r="E48" s="188"/>
      <c r="F48" s="188"/>
      <c r="G48" s="188"/>
      <c r="H48" s="188"/>
      <c r="I48" s="188"/>
      <c r="J48" s="188"/>
      <c r="K48" s="188"/>
      <c r="L48" s="188"/>
    </row>
    <row r="68" ht="24" customHeight="1"/>
    <row r="69" ht="24" customHeight="1"/>
  </sheetData>
  <mergeCells count="66">
    <mergeCell ref="AS13:AT13"/>
    <mergeCell ref="S1:Y1"/>
    <mergeCell ref="A12:AQ13"/>
    <mergeCell ref="AD31:AK31"/>
    <mergeCell ref="AD32:AK32"/>
    <mergeCell ref="C32:N32"/>
    <mergeCell ref="AD17:AK17"/>
    <mergeCell ref="AD18:AK18"/>
    <mergeCell ref="AD19:AK19"/>
    <mergeCell ref="AD20:AK20"/>
    <mergeCell ref="AD21:AK21"/>
    <mergeCell ref="AD22:AK22"/>
    <mergeCell ref="AD23:AK23"/>
    <mergeCell ref="AD24:AK24"/>
    <mergeCell ref="AD25:AK25"/>
    <mergeCell ref="AD26:AK26"/>
    <mergeCell ref="AD27:AK27"/>
    <mergeCell ref="AD28:AK28"/>
    <mergeCell ref="AD29:AK29"/>
    <mergeCell ref="AD30:AK30"/>
    <mergeCell ref="C27:N27"/>
    <mergeCell ref="C28:N28"/>
    <mergeCell ref="C29:N29"/>
    <mergeCell ref="C30:N30"/>
    <mergeCell ref="C31:N31"/>
    <mergeCell ref="C22:N22"/>
    <mergeCell ref="C23:N23"/>
    <mergeCell ref="C24:N24"/>
    <mergeCell ref="C25:N25"/>
    <mergeCell ref="C26:N26"/>
    <mergeCell ref="C17:N17"/>
    <mergeCell ref="C18:N18"/>
    <mergeCell ref="C19:N19"/>
    <mergeCell ref="C20:N20"/>
    <mergeCell ref="C21:N21"/>
    <mergeCell ref="R3:AD3"/>
    <mergeCell ref="A4:AQ4"/>
    <mergeCell ref="P5:AE5"/>
    <mergeCell ref="AD6:AQ6"/>
    <mergeCell ref="A14:AQ16"/>
    <mergeCell ref="AB8:AE8"/>
    <mergeCell ref="AO7:AQ7"/>
    <mergeCell ref="AJ7:AN7"/>
    <mergeCell ref="AD7:AI7"/>
    <mergeCell ref="Y7:Z7"/>
    <mergeCell ref="AA7:AC7"/>
    <mergeCell ref="AM8:AQ8"/>
    <mergeCell ref="G8:AA8"/>
    <mergeCell ref="AF8:AI8"/>
    <mergeCell ref="A10:C10"/>
    <mergeCell ref="D10:H10"/>
    <mergeCell ref="L11:O11"/>
    <mergeCell ref="I10:M10"/>
    <mergeCell ref="R10:S10"/>
    <mergeCell ref="X10:Y10"/>
    <mergeCell ref="N10:Q10"/>
    <mergeCell ref="F11:K11"/>
    <mergeCell ref="P11:W11"/>
    <mergeCell ref="AL10:AQ10"/>
    <mergeCell ref="AH10:AK10"/>
    <mergeCell ref="Z10:AG10"/>
    <mergeCell ref="T10:W10"/>
    <mergeCell ref="AA11:AG11"/>
    <mergeCell ref="AJ11:AQ11"/>
    <mergeCell ref="X11:Z11"/>
    <mergeCell ref="AH11:AI11"/>
  </mergeCells>
  <phoneticPr fontId="35" type="noConversion"/>
  <conditionalFormatting sqref="C17:AK32">
    <cfRule type="expression" dxfId="0" priority="1">
      <formula>$AS17=""</formula>
    </cfRule>
  </conditionalFormatting>
  <pageMargins left="0.54166666666666663" right="0.38541666666666669" top="0.22916666666666666" bottom="0.33333333333333331" header="0.3" footer="0.3"/>
  <pageSetup paperSize="9" orientation="portrait"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EAC47065-8544-476E-BCDC-7087244E873B}">
          <x14:formula1>
            <xm:f>Sheet1!$A$12:$A$31</xm:f>
          </x14:formula1>
          <xm:sqref>AS17:AS32 S18:S31</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E3BBC5-4A9C-4C06-B7AF-5CA1F5756371}">
  <dimension ref="A1:AN29"/>
  <sheetViews>
    <sheetView tabSelected="1" view="pageBreakPreview" topLeftCell="A9" zoomScale="90" zoomScaleNormal="100" zoomScaleSheetLayoutView="90" zoomScalePageLayoutView="85" workbookViewId="0">
      <selection activeCell="AN21" sqref="AN21"/>
    </sheetView>
  </sheetViews>
  <sheetFormatPr defaultColWidth="8.69921875" defaultRowHeight="21"/>
  <cols>
    <col min="1" max="39" width="2.09765625" style="2" customWidth="1"/>
    <col min="40" max="40" width="10.69921875" style="2" customWidth="1"/>
    <col min="41" max="54" width="2.09765625" style="2" customWidth="1"/>
    <col min="55" max="16384" width="8.69921875" style="2"/>
  </cols>
  <sheetData>
    <row r="1" spans="1:39">
      <c r="Z1" s="205"/>
      <c r="AA1" s="206"/>
      <c r="AB1" s="206"/>
      <c r="AC1" s="206"/>
      <c r="AD1" s="206"/>
      <c r="AE1" s="206"/>
      <c r="AF1" s="206"/>
      <c r="AG1" s="206"/>
      <c r="AH1" s="206"/>
      <c r="AI1" s="206"/>
      <c r="AJ1" s="206"/>
      <c r="AK1" s="206"/>
      <c r="AL1" s="207"/>
    </row>
    <row r="2" spans="1:39">
      <c r="Z2" s="208"/>
      <c r="AA2" s="2" t="s">
        <v>307</v>
      </c>
      <c r="AD2" s="188"/>
      <c r="AE2" s="188"/>
      <c r="AF2" s="188"/>
      <c r="AG2" s="188"/>
      <c r="AH2" s="188"/>
      <c r="AI2" s="188"/>
      <c r="AJ2" s="188"/>
      <c r="AK2" s="188"/>
      <c r="AL2" s="209"/>
    </row>
    <row r="3" spans="1:39">
      <c r="Z3" s="208"/>
      <c r="AA3" s="2" t="s">
        <v>308</v>
      </c>
      <c r="AD3" s="188"/>
      <c r="AE3" s="188"/>
      <c r="AF3" s="188"/>
      <c r="AG3" s="188"/>
      <c r="AH3" s="188"/>
      <c r="AI3" s="188"/>
      <c r="AJ3" s="188"/>
      <c r="AK3" s="188"/>
      <c r="AL3" s="209"/>
    </row>
    <row r="4" spans="1:39">
      <c r="Z4" s="208"/>
      <c r="AA4" s="2" t="s">
        <v>309</v>
      </c>
      <c r="AC4" s="188"/>
      <c r="AD4" s="188"/>
      <c r="AE4" s="188"/>
      <c r="AF4" s="188"/>
      <c r="AG4" s="188"/>
      <c r="AH4" s="188"/>
      <c r="AI4" s="188"/>
      <c r="AJ4" s="188"/>
      <c r="AK4" s="188"/>
      <c r="AL4" s="209"/>
    </row>
    <row r="5" spans="1:39" ht="13.2" customHeight="1">
      <c r="Z5" s="210"/>
      <c r="AA5" s="22"/>
      <c r="AB5" s="22"/>
      <c r="AC5" s="22"/>
      <c r="AD5" s="22"/>
      <c r="AE5" s="22"/>
      <c r="AF5" s="22"/>
      <c r="AG5" s="22"/>
      <c r="AH5" s="22"/>
      <c r="AI5" s="22"/>
      <c r="AJ5" s="22"/>
      <c r="AK5" s="22"/>
      <c r="AL5" s="211"/>
    </row>
    <row r="7" spans="1:39" ht="31.8">
      <c r="A7" s="287" t="s">
        <v>310</v>
      </c>
      <c r="B7" s="287"/>
      <c r="C7" s="287"/>
      <c r="D7" s="287"/>
      <c r="E7" s="287"/>
      <c r="F7" s="287"/>
      <c r="G7" s="287"/>
      <c r="H7" s="287"/>
      <c r="I7" s="287"/>
      <c r="J7" s="287"/>
      <c r="K7" s="287"/>
      <c r="L7" s="287"/>
      <c r="M7" s="287"/>
      <c r="N7" s="287"/>
      <c r="O7" s="287"/>
      <c r="P7" s="287"/>
      <c r="Q7" s="287"/>
      <c r="R7" s="287"/>
      <c r="S7" s="287"/>
      <c r="T7" s="287"/>
      <c r="U7" s="287"/>
      <c r="V7" s="287"/>
      <c r="W7" s="287"/>
      <c r="X7" s="287"/>
      <c r="Y7" s="287"/>
      <c r="Z7" s="287"/>
      <c r="AA7" s="287"/>
      <c r="AB7" s="287"/>
      <c r="AC7" s="287"/>
      <c r="AD7" s="287"/>
      <c r="AE7" s="287"/>
      <c r="AF7" s="287"/>
      <c r="AG7" s="287"/>
      <c r="AH7" s="287"/>
      <c r="AI7" s="287"/>
      <c r="AJ7" s="287"/>
      <c r="AK7" s="287"/>
      <c r="AL7" s="287"/>
      <c r="AM7" s="287"/>
    </row>
    <row r="8" spans="1:39" ht="26.4">
      <c r="A8" s="288" t="s">
        <v>311</v>
      </c>
      <c r="B8" s="288"/>
      <c r="C8" s="288"/>
      <c r="D8" s="288"/>
      <c r="E8" s="288"/>
      <c r="F8" s="288"/>
      <c r="G8" s="288"/>
      <c r="H8" s="288"/>
      <c r="I8" s="288"/>
      <c r="J8" s="288"/>
      <c r="K8" s="288"/>
      <c r="L8" s="288"/>
      <c r="M8" s="288"/>
      <c r="N8" s="288"/>
      <c r="O8" s="288"/>
      <c r="P8" s="288"/>
      <c r="Q8" s="288"/>
      <c r="R8" s="288"/>
      <c r="S8" s="288"/>
      <c r="T8" s="288"/>
      <c r="U8" s="288"/>
      <c r="V8" s="288"/>
      <c r="W8" s="288"/>
      <c r="X8" s="288"/>
      <c r="Y8" s="288"/>
      <c r="Z8" s="288"/>
      <c r="AA8" s="288"/>
      <c r="AB8" s="288"/>
      <c r="AC8" s="288"/>
      <c r="AD8" s="288"/>
      <c r="AE8" s="288"/>
      <c r="AF8" s="288"/>
      <c r="AG8" s="288"/>
      <c r="AH8" s="288"/>
      <c r="AI8" s="288"/>
      <c r="AJ8" s="288"/>
      <c r="AK8" s="288"/>
      <c r="AL8" s="288"/>
      <c r="AM8" s="288"/>
    </row>
    <row r="10" spans="1:39">
      <c r="V10" s="2" t="s">
        <v>62</v>
      </c>
      <c r="X10" s="253"/>
      <c r="Y10" s="253"/>
      <c r="Z10" s="278" t="s">
        <v>269</v>
      </c>
      <c r="AA10" s="278"/>
      <c r="AB10" s="253"/>
      <c r="AC10" s="253"/>
      <c r="AD10" s="253"/>
      <c r="AE10" s="253"/>
      <c r="AF10" s="253"/>
      <c r="AG10" s="253"/>
      <c r="AH10" s="278" t="s">
        <v>312</v>
      </c>
      <c r="AI10" s="278"/>
      <c r="AJ10" s="253"/>
      <c r="AK10" s="253"/>
      <c r="AL10" s="253"/>
      <c r="AM10" s="253"/>
    </row>
    <row r="11" spans="1:39">
      <c r="A11" s="2" t="s">
        <v>33</v>
      </c>
      <c r="D11" s="2" t="s">
        <v>313</v>
      </c>
    </row>
    <row r="12" spans="1:39">
      <c r="D12" s="2" t="s">
        <v>271</v>
      </c>
      <c r="G12" s="289" t="str">
        <f>CONCATENATE("ธนาคารออมสิน โดย ",Sheet1!B8," ผู้รับมอบอำนาจช่วง")</f>
        <v>ธนาคารออมสิน โดย นายปฏิยุทธ์ ฟองแก้ว ผู้รับมอบอำนาจช่วง</v>
      </c>
      <c r="H12" s="289"/>
      <c r="I12" s="289"/>
      <c r="J12" s="289"/>
      <c r="K12" s="289"/>
      <c r="L12" s="289"/>
      <c r="M12" s="289"/>
      <c r="N12" s="289"/>
      <c r="O12" s="289"/>
      <c r="P12" s="289"/>
      <c r="Q12" s="289"/>
      <c r="R12" s="289"/>
      <c r="S12" s="289"/>
      <c r="T12" s="289"/>
      <c r="U12" s="289"/>
      <c r="V12" s="289"/>
      <c r="W12" s="289"/>
      <c r="X12" s="289"/>
      <c r="Y12" s="289"/>
      <c r="Z12" s="289"/>
      <c r="AA12" s="289"/>
      <c r="AB12" s="289"/>
      <c r="AC12" s="289"/>
      <c r="AD12" s="289"/>
      <c r="AE12" s="2" t="s">
        <v>314</v>
      </c>
      <c r="AG12" s="253">
        <f>Sheet1!D8</f>
        <v>28</v>
      </c>
      <c r="AH12" s="253"/>
      <c r="AI12" s="253"/>
      <c r="AJ12" s="2" t="s">
        <v>315</v>
      </c>
    </row>
    <row r="13" spans="1:39">
      <c r="A13" s="2" t="s">
        <v>278</v>
      </c>
      <c r="D13" s="253" t="s">
        <v>275</v>
      </c>
      <c r="E13" s="253"/>
      <c r="F13" s="253"/>
      <c r="G13" s="253"/>
      <c r="H13" s="278" t="s">
        <v>280</v>
      </c>
      <c r="I13" s="278"/>
      <c r="J13" s="278"/>
      <c r="K13" s="278"/>
      <c r="L13" s="253">
        <v>470</v>
      </c>
      <c r="M13" s="253"/>
      <c r="N13" s="253"/>
      <c r="O13" s="253"/>
      <c r="P13" s="278" t="s">
        <v>281</v>
      </c>
      <c r="Q13" s="278"/>
      <c r="R13" s="253" t="s">
        <v>152</v>
      </c>
      <c r="S13" s="253"/>
      <c r="T13" s="278" t="s">
        <v>316</v>
      </c>
      <c r="U13" s="278"/>
      <c r="V13" s="253" t="s">
        <v>152</v>
      </c>
      <c r="W13" s="253"/>
      <c r="X13" s="253"/>
      <c r="Y13" s="253"/>
      <c r="Z13" s="253"/>
      <c r="AA13" s="253"/>
      <c r="AB13" s="253"/>
      <c r="AC13" s="278" t="s">
        <v>282</v>
      </c>
      <c r="AD13" s="278"/>
      <c r="AE13" s="253" t="s">
        <v>284</v>
      </c>
      <c r="AF13" s="253"/>
      <c r="AG13" s="253"/>
      <c r="AH13" s="253"/>
      <c r="AI13" s="253"/>
      <c r="AJ13" s="253"/>
      <c r="AK13" s="253"/>
      <c r="AL13" s="253"/>
      <c r="AM13" s="253"/>
    </row>
    <row r="14" spans="1:39">
      <c r="A14" s="2" t="s">
        <v>317</v>
      </c>
      <c r="D14" s="253" t="s">
        <v>344</v>
      </c>
      <c r="E14" s="253"/>
      <c r="F14" s="253"/>
      <c r="G14" s="253"/>
      <c r="H14" s="253"/>
      <c r="I14" s="253"/>
      <c r="J14" s="253"/>
      <c r="K14" s="253"/>
      <c r="L14" s="278" t="s">
        <v>286</v>
      </c>
      <c r="M14" s="278"/>
      <c r="N14" s="278"/>
      <c r="O14" s="253" t="s">
        <v>291</v>
      </c>
      <c r="P14" s="253"/>
      <c r="Q14" s="253"/>
      <c r="R14" s="253"/>
      <c r="S14" s="253"/>
      <c r="T14" s="253"/>
      <c r="U14" s="253"/>
      <c r="V14" s="253"/>
      <c r="W14" s="253"/>
      <c r="X14" s="253"/>
      <c r="Y14" s="253"/>
      <c r="Z14" s="278" t="s">
        <v>288</v>
      </c>
      <c r="AA14" s="278"/>
      <c r="AB14" s="253" t="s">
        <v>292</v>
      </c>
      <c r="AC14" s="253"/>
      <c r="AD14" s="253"/>
      <c r="AE14" s="253"/>
      <c r="AF14" s="253"/>
      <c r="AG14" s="253"/>
      <c r="AH14" s="253"/>
      <c r="AI14" s="253"/>
      <c r="AJ14" s="253"/>
      <c r="AK14" s="253"/>
      <c r="AL14" s="253"/>
      <c r="AM14" s="253"/>
    </row>
    <row r="15" spans="1:39">
      <c r="A15" s="2" t="s">
        <v>331</v>
      </c>
    </row>
    <row r="16" spans="1:39">
      <c r="A16" s="2" t="s">
        <v>330</v>
      </c>
    </row>
    <row r="17" spans="1:40">
      <c r="A17" s="280" t="str">
        <f>CONCATENATE("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ของศาล",Sheet1!B5," ในคดีหมายเลขคดีดำที่ ",Sheet1!D5," คดีหมายเลขแดงที่ ",Sheet1!F5," ของบุคคลดังต่อไปนี้")</f>
        <v xml:space="preserv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ของศาลจังหวัดเชียงใหม่ ในคดีหมายเลขคดีดำที่ ผบ1088/2559 คดีหมายเลขแดงที่ ผบ2194/2559 ของบุคคลดังต่อไปนี้</v>
      </c>
      <c r="B17" s="280"/>
      <c r="C17" s="280"/>
      <c r="D17" s="280"/>
      <c r="E17" s="280"/>
      <c r="F17" s="280"/>
      <c r="G17" s="280"/>
      <c r="H17" s="280"/>
      <c r="I17" s="280"/>
      <c r="J17" s="280"/>
      <c r="K17" s="280"/>
      <c r="L17" s="280"/>
      <c r="M17" s="280"/>
      <c r="N17" s="280"/>
      <c r="O17" s="280"/>
      <c r="P17" s="280"/>
      <c r="Q17" s="280"/>
      <c r="R17" s="280"/>
      <c r="S17" s="280"/>
      <c r="T17" s="280"/>
      <c r="U17" s="280"/>
      <c r="V17" s="280"/>
      <c r="W17" s="280"/>
      <c r="X17" s="280"/>
      <c r="Y17" s="280"/>
      <c r="Z17" s="280"/>
      <c r="AA17" s="280"/>
      <c r="AB17" s="280"/>
      <c r="AC17" s="280"/>
      <c r="AD17" s="280"/>
      <c r="AE17" s="280"/>
      <c r="AF17" s="280"/>
      <c r="AG17" s="280"/>
      <c r="AH17" s="280"/>
      <c r="AI17" s="280"/>
      <c r="AJ17" s="280"/>
      <c r="AK17" s="280"/>
      <c r="AL17" s="280"/>
      <c r="AM17" s="280"/>
    </row>
    <row r="18" spans="1:40">
      <c r="A18" s="280"/>
      <c r="B18" s="280"/>
      <c r="C18" s="280"/>
      <c r="D18" s="280"/>
      <c r="E18" s="280"/>
      <c r="F18" s="280"/>
      <c r="G18" s="280"/>
      <c r="H18" s="280"/>
      <c r="I18" s="280"/>
      <c r="J18" s="280"/>
      <c r="K18" s="280"/>
      <c r="L18" s="280"/>
      <c r="M18" s="280"/>
      <c r="N18" s="280"/>
      <c r="O18" s="280"/>
      <c r="P18" s="280"/>
      <c r="Q18" s="280"/>
      <c r="R18" s="280"/>
      <c r="S18" s="280"/>
      <c r="T18" s="280"/>
      <c r="U18" s="280"/>
      <c r="V18" s="280"/>
      <c r="W18" s="280"/>
      <c r="X18" s="280"/>
      <c r="Y18" s="280"/>
      <c r="Z18" s="280"/>
      <c r="AA18" s="280"/>
      <c r="AB18" s="280"/>
      <c r="AC18" s="280"/>
      <c r="AD18" s="280"/>
      <c r="AE18" s="280"/>
      <c r="AF18" s="280"/>
      <c r="AG18" s="280"/>
      <c r="AH18" s="280"/>
      <c r="AI18" s="280"/>
      <c r="AJ18" s="280"/>
      <c r="AK18" s="280"/>
      <c r="AL18" s="280"/>
      <c r="AM18" s="280"/>
    </row>
    <row r="19" spans="1:40">
      <c r="A19" s="280"/>
      <c r="B19" s="280"/>
      <c r="C19" s="280"/>
      <c r="D19" s="280"/>
      <c r="E19" s="280"/>
      <c r="F19" s="280"/>
      <c r="G19" s="280"/>
      <c r="H19" s="280"/>
      <c r="I19" s="280"/>
      <c r="J19" s="280"/>
      <c r="K19" s="280"/>
      <c r="L19" s="280"/>
      <c r="M19" s="280"/>
      <c r="N19" s="280"/>
      <c r="O19" s="280"/>
      <c r="P19" s="280"/>
      <c r="Q19" s="280"/>
      <c r="R19" s="280"/>
      <c r="S19" s="280"/>
      <c r="T19" s="280"/>
      <c r="U19" s="280"/>
      <c r="V19" s="280"/>
      <c r="W19" s="280"/>
      <c r="X19" s="280"/>
      <c r="Y19" s="280"/>
      <c r="Z19" s="280"/>
      <c r="AA19" s="280"/>
      <c r="AB19" s="280"/>
      <c r="AC19" s="280"/>
      <c r="AD19" s="280"/>
      <c r="AE19" s="280"/>
      <c r="AF19" s="280"/>
      <c r="AG19" s="280"/>
      <c r="AH19" s="280"/>
      <c r="AI19" s="280"/>
      <c r="AJ19" s="280"/>
      <c r="AK19" s="280"/>
      <c r="AL19" s="280"/>
      <c r="AM19" s="280"/>
    </row>
    <row r="20" spans="1:40">
      <c r="AN20" s="172" t="s">
        <v>332</v>
      </c>
    </row>
    <row r="21" spans="1:40">
      <c r="A21" s="188" t="str">
        <f>CONCATENATE("1.  ",VLOOKUP(AN21,Table1[#All],2,0))</f>
        <v>1.  นายธงชัย มีชัย</v>
      </c>
      <c r="B21" s="188"/>
      <c r="C21" s="188"/>
      <c r="D21" s="188"/>
      <c r="E21" s="188"/>
      <c r="F21" s="188"/>
      <c r="G21" s="188"/>
      <c r="H21" s="188"/>
      <c r="I21" s="188"/>
      <c r="J21" s="188"/>
      <c r="K21" s="188"/>
      <c r="L21" s="188"/>
      <c r="M21" s="188"/>
      <c r="N21" s="188"/>
      <c r="O21" s="188"/>
      <c r="P21" s="188"/>
      <c r="Q21" s="278" t="s">
        <v>326</v>
      </c>
      <c r="R21" s="278"/>
      <c r="S21" s="278"/>
      <c r="T21" s="278"/>
      <c r="U21" s="278"/>
      <c r="V21" s="278"/>
      <c r="W21" s="278"/>
      <c r="X21" s="278"/>
      <c r="Y21" s="278"/>
      <c r="Z21" s="290">
        <f>VLOOKUP(AN21,Table1[#All],3,0)</f>
        <v>3530700233679</v>
      </c>
      <c r="AA21" s="290"/>
      <c r="AB21" s="290"/>
      <c r="AC21" s="290"/>
      <c r="AD21" s="290"/>
      <c r="AE21" s="290"/>
      <c r="AF21" s="290"/>
      <c r="AG21" s="290"/>
      <c r="AH21" s="290"/>
      <c r="AI21" s="290"/>
      <c r="AJ21" s="290"/>
      <c r="AK21" s="290"/>
      <c r="AL21" s="290"/>
      <c r="AM21" s="290"/>
      <c r="AN21" s="214" t="s">
        <v>119</v>
      </c>
    </row>
    <row r="22" spans="1:40">
      <c r="F22" s="2" t="s">
        <v>318</v>
      </c>
    </row>
    <row r="23" spans="1:40">
      <c r="A23" s="2" t="s">
        <v>319</v>
      </c>
    </row>
    <row r="24" spans="1:40">
      <c r="A24" s="213" t="s">
        <v>327</v>
      </c>
      <c r="B24" s="188"/>
      <c r="C24" s="188"/>
      <c r="D24" s="188" t="s">
        <v>320</v>
      </c>
      <c r="E24" s="188"/>
      <c r="F24" s="188"/>
      <c r="G24" s="188"/>
      <c r="H24" s="188"/>
      <c r="I24" s="188"/>
      <c r="J24" s="188"/>
      <c r="K24" s="188"/>
      <c r="L24" s="188"/>
      <c r="M24" s="188"/>
      <c r="N24" s="188"/>
      <c r="O24" s="188"/>
      <c r="P24" s="188"/>
      <c r="Q24" s="188"/>
      <c r="R24" s="188"/>
      <c r="S24" s="188"/>
      <c r="V24" s="213" t="s">
        <v>328</v>
      </c>
      <c r="W24" s="188"/>
      <c r="X24" s="188"/>
      <c r="Y24" s="188" t="s">
        <v>321</v>
      </c>
      <c r="Z24" s="188"/>
      <c r="AA24" s="188"/>
      <c r="AB24" s="188"/>
      <c r="AC24" s="188"/>
      <c r="AD24" s="188"/>
      <c r="AE24" s="188"/>
      <c r="AF24" s="188"/>
      <c r="AG24" s="188"/>
      <c r="AH24" s="188"/>
      <c r="AI24" s="188"/>
      <c r="AJ24" s="188"/>
      <c r="AK24" s="188"/>
      <c r="AL24" s="188"/>
      <c r="AM24" s="188"/>
    </row>
    <row r="25" spans="1:40">
      <c r="A25" s="213" t="s">
        <v>325</v>
      </c>
      <c r="B25" s="193"/>
      <c r="C25" s="193"/>
      <c r="D25" s="193"/>
      <c r="E25" s="193"/>
      <c r="F25" s="193"/>
      <c r="G25" s="193"/>
      <c r="H25" s="193"/>
      <c r="I25" s="193"/>
      <c r="J25" s="193"/>
      <c r="K25" s="193"/>
      <c r="L25" s="193"/>
      <c r="M25" s="193"/>
      <c r="N25" s="193"/>
      <c r="O25" s="188"/>
      <c r="P25" s="193"/>
      <c r="Q25" s="193"/>
      <c r="R25" s="193"/>
      <c r="S25" s="193"/>
      <c r="V25" s="213" t="s">
        <v>329</v>
      </c>
      <c r="W25" s="188"/>
      <c r="X25" s="193"/>
      <c r="Y25" s="193"/>
      <c r="Z25" s="193"/>
      <c r="AA25" s="193"/>
      <c r="AB25" s="193"/>
      <c r="AC25" s="193"/>
      <c r="AD25" s="193"/>
      <c r="AE25" s="193"/>
      <c r="AF25" s="193"/>
      <c r="AG25" s="193"/>
      <c r="AH25" s="193"/>
      <c r="AI25" s="193"/>
      <c r="AJ25" s="193"/>
      <c r="AK25" s="193"/>
      <c r="AL25" s="193"/>
      <c r="AM25" s="193"/>
    </row>
    <row r="28" spans="1:40">
      <c r="A28" s="2" t="s">
        <v>322</v>
      </c>
      <c r="V28" s="2" t="s">
        <v>297</v>
      </c>
      <c r="X28" s="188"/>
      <c r="Y28" s="188"/>
      <c r="Z28" s="188"/>
      <c r="AA28" s="188"/>
      <c r="AB28" s="188"/>
      <c r="AC28" s="188"/>
      <c r="AD28" s="188"/>
      <c r="AE28" s="188"/>
      <c r="AF28" s="188"/>
      <c r="AG28" s="188"/>
      <c r="AH28" s="2" t="s">
        <v>323</v>
      </c>
    </row>
    <row r="29" spans="1:40">
      <c r="X29" s="278" t="str">
        <f>CONCATENATE("( ",Sheet1!B8," )")</f>
        <v>( นายปฏิยุทธ์ ฟองแก้ว )</v>
      </c>
      <c r="Y29" s="278"/>
      <c r="Z29" s="278"/>
      <c r="AA29" s="278"/>
      <c r="AB29" s="278"/>
      <c r="AC29" s="278"/>
      <c r="AD29" s="278"/>
      <c r="AE29" s="278"/>
      <c r="AF29" s="278"/>
      <c r="AG29" s="278"/>
    </row>
  </sheetData>
  <mergeCells count="27">
    <mergeCell ref="G12:AD12"/>
    <mergeCell ref="AG12:AI12"/>
    <mergeCell ref="A17:AM19"/>
    <mergeCell ref="Z21:AM21"/>
    <mergeCell ref="Q21:Y21"/>
    <mergeCell ref="X29:AG29"/>
    <mergeCell ref="D14:K14"/>
    <mergeCell ref="L14:N14"/>
    <mergeCell ref="P13:Q13"/>
    <mergeCell ref="H13:K13"/>
    <mergeCell ref="T13:U13"/>
    <mergeCell ref="AC13:AD13"/>
    <mergeCell ref="O14:Y14"/>
    <mergeCell ref="Z14:AA14"/>
    <mergeCell ref="AB14:AM14"/>
    <mergeCell ref="D13:G13"/>
    <mergeCell ref="L13:O13"/>
    <mergeCell ref="R13:S13"/>
    <mergeCell ref="V13:AB13"/>
    <mergeCell ref="AE13:AM13"/>
    <mergeCell ref="A7:AM7"/>
    <mergeCell ref="A8:AM8"/>
    <mergeCell ref="AH10:AI10"/>
    <mergeCell ref="Z10:AA10"/>
    <mergeCell ref="X10:Y10"/>
    <mergeCell ref="AJ10:AM10"/>
    <mergeCell ref="AB10:AG10"/>
  </mergeCells>
  <pageMargins left="0.7" right="0.7" top="0.28125" bottom="0.75" header="0.3" footer="0.3"/>
  <pageSetup paperSize="9" scale="99" orientation="portrait" r:id="rId1"/>
  <colBreaks count="1" manualBreakCount="1">
    <brk id="39" max="1048575" man="1"/>
  </col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782A5E77-0F5F-4396-A306-1699ACB58BCB}">
          <x14:formula1>
            <xm:f>Sheet1!$A$12:$A$31</xm:f>
          </x14:formula1>
          <xm:sqref>AN21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pageSetUpPr fitToPage="1"/>
  </sheetPr>
  <dimension ref="B3:O46"/>
  <sheetViews>
    <sheetView view="pageLayout" topLeftCell="A4" zoomScaleNormal="100" zoomScaleSheetLayoutView="100" workbookViewId="0">
      <selection activeCell="M17" sqref="M17"/>
    </sheetView>
  </sheetViews>
  <sheetFormatPr defaultColWidth="6.09765625" defaultRowHeight="21"/>
  <cols>
    <col min="1" max="1" width="6.09765625" style="27"/>
    <col min="2" max="2" width="3.8984375" style="27" customWidth="1"/>
    <col min="3" max="3" width="4" style="27" customWidth="1"/>
    <col min="4" max="4" width="6.09765625" style="27"/>
    <col min="5" max="5" width="10.59765625" style="27" customWidth="1"/>
    <col min="6" max="6" width="16.09765625" style="27" bestFit="1" customWidth="1"/>
    <col min="7" max="8" width="6.09765625" style="27"/>
    <col min="9" max="9" width="7.09765625" style="27" customWidth="1"/>
    <col min="10" max="10" width="2.8984375" style="27" customWidth="1"/>
    <col min="11" max="11" width="6.09765625" style="27"/>
    <col min="12" max="12" width="3.59765625" style="27" customWidth="1"/>
    <col min="13" max="13" width="6.69921875" style="21" customWidth="1"/>
    <col min="14" max="16384" width="6.09765625" style="27"/>
  </cols>
  <sheetData>
    <row r="3" spans="2:15" ht="46.5" customHeight="1" thickBot="1">
      <c r="B3" s="28"/>
      <c r="C3" s="28"/>
      <c r="D3" s="28"/>
      <c r="E3" s="28"/>
      <c r="F3" s="28"/>
      <c r="G3" s="28"/>
      <c r="H3" s="28"/>
      <c r="I3" s="28"/>
      <c r="J3" s="28"/>
      <c r="K3" s="28"/>
      <c r="L3" s="28"/>
      <c r="M3" s="29"/>
      <c r="N3" s="28"/>
      <c r="O3" s="28"/>
    </row>
    <row r="5" spans="2:15">
      <c r="I5" s="34"/>
      <c r="J5" s="35" t="s">
        <v>133</v>
      </c>
      <c r="K5" s="30"/>
      <c r="L5" s="291" t="e">
        <f>#REF!</f>
        <v>#REF!</v>
      </c>
      <c r="M5" s="291"/>
      <c r="N5" s="291"/>
    </row>
    <row r="6" spans="2:15">
      <c r="H6" s="34"/>
      <c r="J6" s="35" t="s">
        <v>114</v>
      </c>
      <c r="L6" s="292"/>
      <c r="M6" s="292"/>
      <c r="N6" s="292"/>
    </row>
    <row r="7" spans="2:15">
      <c r="J7" s="35"/>
    </row>
    <row r="8" spans="2:15" ht="26.4">
      <c r="G8" s="293" t="e">
        <f>#REF!</f>
        <v>#REF!</v>
      </c>
      <c r="H8" s="293"/>
      <c r="I8" s="293"/>
      <c r="J8" s="293"/>
      <c r="K8" s="293"/>
    </row>
    <row r="9" spans="2:15">
      <c r="G9" s="27" t="s">
        <v>115</v>
      </c>
      <c r="H9" s="291" t="s">
        <v>66</v>
      </c>
      <c r="I9" s="291"/>
    </row>
    <row r="11" spans="2:15">
      <c r="F11" s="31" t="s">
        <v>117</v>
      </c>
      <c r="G11" s="31"/>
      <c r="H11" s="31"/>
      <c r="I11" s="31"/>
      <c r="J11" s="31"/>
      <c r="K11" s="31"/>
      <c r="L11" s="31"/>
      <c r="M11" s="31"/>
      <c r="N11" s="27" t="s">
        <v>118</v>
      </c>
    </row>
    <row r="12" spans="2:15">
      <c r="E12" s="296" t="s">
        <v>116</v>
      </c>
      <c r="M12" s="27"/>
    </row>
    <row r="13" spans="2:15">
      <c r="E13" s="296"/>
      <c r="F13" s="295" t="str">
        <f>ปกสำนวน!$C$10</f>
        <v>นางสาวสิริพิชญ์  ใจหมั่น</v>
      </c>
      <c r="G13" s="295"/>
      <c r="H13" s="295"/>
      <c r="I13" s="295"/>
      <c r="J13" s="295"/>
      <c r="K13" s="295"/>
      <c r="L13" s="295"/>
      <c r="M13" s="295"/>
      <c r="N13" s="27" t="s">
        <v>119</v>
      </c>
    </row>
    <row r="14" spans="2:15">
      <c r="M14" s="27"/>
    </row>
    <row r="15" spans="2:15">
      <c r="D15" s="34" t="s">
        <v>120</v>
      </c>
      <c r="F15" s="27" t="s">
        <v>134</v>
      </c>
      <c r="M15" s="27"/>
    </row>
    <row r="16" spans="2:15">
      <c r="M16" s="27"/>
    </row>
    <row r="17" spans="4:14">
      <c r="D17" s="34" t="s">
        <v>121</v>
      </c>
      <c r="F17" s="136" t="e">
        <f>#REF!</f>
        <v>#REF!</v>
      </c>
      <c r="H17" s="27" t="s">
        <v>132</v>
      </c>
      <c r="M17" s="27"/>
    </row>
    <row r="18" spans="4:14">
      <c r="M18" s="27"/>
    </row>
    <row r="19" spans="4:14">
      <c r="D19" s="34" t="s">
        <v>122</v>
      </c>
      <c r="F19" s="135" t="e">
        <f>#REF!</f>
        <v>#REF!</v>
      </c>
      <c r="H19" s="34" t="s">
        <v>123</v>
      </c>
      <c r="J19" s="30"/>
      <c r="K19" s="294" t="e">
        <f>$F$19</f>
        <v>#REF!</v>
      </c>
      <c r="L19" s="294"/>
      <c r="M19" s="294"/>
      <c r="N19" s="294"/>
    </row>
    <row r="20" spans="4:14">
      <c r="M20" s="27"/>
    </row>
    <row r="21" spans="4:14">
      <c r="D21" s="34" t="s">
        <v>124</v>
      </c>
      <c r="F21" s="33"/>
      <c r="H21" s="34" t="s">
        <v>125</v>
      </c>
      <c r="K21" s="31"/>
      <c r="L21" s="31"/>
      <c r="M21" s="31"/>
      <c r="N21" s="31"/>
    </row>
    <row r="22" spans="4:14">
      <c r="M22" s="27"/>
    </row>
    <row r="23" spans="4:14">
      <c r="D23" s="34" t="s">
        <v>126</v>
      </c>
      <c r="F23" s="135" t="e">
        <f>#REF!</f>
        <v>#REF!</v>
      </c>
      <c r="H23" s="34" t="s">
        <v>127</v>
      </c>
      <c r="K23" s="291" t="str">
        <f>ปกสำนวน!$S$7</f>
        <v>นายจิรวัฒน์  ตรีเศียร</v>
      </c>
      <c r="L23" s="291"/>
      <c r="M23" s="291"/>
      <c r="N23" s="291"/>
    </row>
    <row r="24" spans="4:14">
      <c r="M24" s="27"/>
    </row>
    <row r="25" spans="4:14">
      <c r="D25" s="34" t="s">
        <v>130</v>
      </c>
      <c r="M25" s="27"/>
    </row>
    <row r="26" spans="4:14">
      <c r="D26" s="21">
        <v>1</v>
      </c>
      <c r="E26" s="297" t="s">
        <v>131</v>
      </c>
      <c r="F26" s="297"/>
      <c r="G26" s="21" t="s">
        <v>62</v>
      </c>
      <c r="H26" s="294" t="e">
        <f>#REF!</f>
        <v>#REF!</v>
      </c>
      <c r="I26" s="291"/>
      <c r="J26" s="291"/>
      <c r="K26" s="32" t="s">
        <v>99</v>
      </c>
      <c r="M26" s="291" t="e">
        <f>#REF!</f>
        <v>#REF!</v>
      </c>
      <c r="N26" s="291"/>
    </row>
    <row r="27" spans="4:14">
      <c r="D27" s="21">
        <v>2</v>
      </c>
      <c r="E27" s="291"/>
      <c r="F27" s="291"/>
      <c r="G27" s="21" t="s">
        <v>62</v>
      </c>
      <c r="H27" s="291"/>
      <c r="I27" s="291"/>
      <c r="J27" s="291"/>
      <c r="K27" s="32" t="s">
        <v>99</v>
      </c>
      <c r="M27" s="31"/>
      <c r="N27" s="31"/>
    </row>
    <row r="28" spans="4:14">
      <c r="D28" s="21">
        <v>3</v>
      </c>
      <c r="E28" s="291"/>
      <c r="F28" s="291"/>
      <c r="G28" s="21" t="s">
        <v>62</v>
      </c>
      <c r="H28" s="291"/>
      <c r="I28" s="291"/>
      <c r="J28" s="291"/>
      <c r="K28" s="32" t="s">
        <v>99</v>
      </c>
      <c r="M28" s="31"/>
      <c r="N28" s="31"/>
    </row>
    <row r="29" spans="4:14">
      <c r="D29" s="21">
        <v>4</v>
      </c>
      <c r="E29" s="291"/>
      <c r="F29" s="291"/>
      <c r="G29" s="21" t="s">
        <v>62</v>
      </c>
      <c r="H29" s="291"/>
      <c r="I29" s="291"/>
      <c r="J29" s="291"/>
      <c r="K29" s="32" t="s">
        <v>99</v>
      </c>
      <c r="M29" s="31"/>
      <c r="N29" s="31"/>
    </row>
    <row r="30" spans="4:14">
      <c r="D30" s="21">
        <v>5</v>
      </c>
      <c r="E30" s="291"/>
      <c r="F30" s="291"/>
      <c r="G30" s="21" t="s">
        <v>62</v>
      </c>
      <c r="H30" s="291"/>
      <c r="I30" s="291"/>
      <c r="J30" s="291"/>
      <c r="K30" s="32" t="s">
        <v>99</v>
      </c>
      <c r="M30" s="31"/>
      <c r="N30" s="31"/>
    </row>
    <row r="31" spans="4:14">
      <c r="M31" s="27"/>
    </row>
    <row r="32" spans="4:14">
      <c r="D32" s="34" t="s">
        <v>128</v>
      </c>
      <c r="M32" s="27"/>
    </row>
    <row r="33" spans="4:13">
      <c r="E33" s="31"/>
      <c r="F33" s="31"/>
      <c r="G33" s="31"/>
      <c r="H33" s="31"/>
      <c r="I33" s="31"/>
      <c r="J33" s="31"/>
      <c r="K33" s="31"/>
      <c r="L33" s="31"/>
      <c r="M33" s="31"/>
    </row>
    <row r="34" spans="4:13">
      <c r="D34" s="31"/>
      <c r="E34" s="31"/>
      <c r="F34" s="31"/>
      <c r="G34" s="31"/>
      <c r="H34" s="31"/>
      <c r="I34" s="31"/>
      <c r="J34" s="31"/>
      <c r="K34" s="31"/>
      <c r="L34" s="31"/>
      <c r="M34" s="31"/>
    </row>
    <row r="35" spans="4:13">
      <c r="D35" s="31"/>
      <c r="E35" s="31"/>
      <c r="F35" s="31"/>
      <c r="G35" s="31"/>
      <c r="H35" s="31"/>
      <c r="I35" s="31"/>
      <c r="J35" s="31"/>
      <c r="K35" s="31"/>
      <c r="L35" s="31"/>
      <c r="M35" s="31"/>
    </row>
    <row r="36" spans="4:13">
      <c r="D36" s="31"/>
      <c r="E36" s="31"/>
      <c r="F36" s="31"/>
      <c r="G36" s="31"/>
      <c r="H36" s="31"/>
      <c r="I36" s="31"/>
      <c r="J36" s="31"/>
      <c r="K36" s="31"/>
      <c r="L36" s="31"/>
      <c r="M36" s="31"/>
    </row>
    <row r="37" spans="4:13">
      <c r="D37" s="31"/>
      <c r="E37" s="31"/>
      <c r="F37" s="31"/>
      <c r="G37" s="31"/>
      <c r="H37" s="31"/>
      <c r="I37" s="31"/>
      <c r="J37" s="31"/>
      <c r="K37" s="31"/>
      <c r="L37" s="31"/>
      <c r="M37" s="31"/>
    </row>
    <row r="38" spans="4:13">
      <c r="D38" s="34"/>
      <c r="M38" s="27"/>
    </row>
    <row r="39" spans="4:13">
      <c r="D39" s="34" t="s">
        <v>129</v>
      </c>
      <c r="E39" s="31"/>
      <c r="F39" s="31"/>
      <c r="G39" s="31"/>
      <c r="H39" s="31"/>
      <c r="I39" s="31"/>
      <c r="J39" s="31"/>
      <c r="K39" s="31"/>
      <c r="L39" s="31"/>
      <c r="M39" s="31"/>
    </row>
    <row r="40" spans="4:13">
      <c r="D40" s="31"/>
      <c r="E40" s="31"/>
      <c r="F40" s="31"/>
      <c r="G40" s="31"/>
      <c r="H40" s="31"/>
      <c r="I40" s="31"/>
      <c r="J40" s="31"/>
      <c r="K40" s="31"/>
      <c r="L40" s="31"/>
      <c r="M40" s="31"/>
    </row>
    <row r="41" spans="4:13">
      <c r="D41" s="31"/>
      <c r="E41" s="31"/>
      <c r="F41" s="31"/>
      <c r="G41" s="31"/>
      <c r="H41" s="31"/>
      <c r="I41" s="31"/>
      <c r="J41" s="31"/>
      <c r="K41" s="31"/>
      <c r="L41" s="31"/>
      <c r="M41" s="31"/>
    </row>
    <row r="42" spans="4:13">
      <c r="D42" s="31"/>
      <c r="E42" s="31"/>
      <c r="F42" s="31"/>
      <c r="G42" s="31"/>
      <c r="H42" s="31"/>
      <c r="I42" s="31"/>
      <c r="J42" s="31"/>
      <c r="K42" s="31"/>
      <c r="L42" s="31"/>
      <c r="M42" s="31"/>
    </row>
    <row r="43" spans="4:13">
      <c r="D43" s="31"/>
      <c r="E43" s="31"/>
      <c r="F43" s="31"/>
      <c r="G43" s="31"/>
      <c r="H43" s="31"/>
      <c r="I43" s="31"/>
      <c r="J43" s="31"/>
      <c r="K43" s="31"/>
      <c r="L43" s="31"/>
      <c r="M43" s="31"/>
    </row>
    <row r="44" spans="4:13">
      <c r="M44" s="27"/>
    </row>
    <row r="45" spans="4:13">
      <c r="M45" s="27"/>
    </row>
    <row r="46" spans="4:13">
      <c r="M46" s="27"/>
    </row>
  </sheetData>
  <mergeCells count="19">
    <mergeCell ref="E28:F28"/>
    <mergeCell ref="F13:M13"/>
    <mergeCell ref="E29:F29"/>
    <mergeCell ref="E30:F30"/>
    <mergeCell ref="H29:J29"/>
    <mergeCell ref="H30:J30"/>
    <mergeCell ref="M26:N26"/>
    <mergeCell ref="H26:J26"/>
    <mergeCell ref="H27:J27"/>
    <mergeCell ref="H28:J28"/>
    <mergeCell ref="E12:E13"/>
    <mergeCell ref="E26:F26"/>
    <mergeCell ref="E27:F27"/>
    <mergeCell ref="K23:N23"/>
    <mergeCell ref="L5:N5"/>
    <mergeCell ref="L6:N6"/>
    <mergeCell ref="G8:K8"/>
    <mergeCell ref="H9:I9"/>
    <mergeCell ref="K19:N19"/>
  </mergeCells>
  <pageMargins left="0.7" right="0.7" top="0.12375" bottom="0.2784375" header="0.3" footer="0.3"/>
  <pageSetup paperSize="9" scale="81" orientation="portrait" horizontalDpi="300" verticalDpi="300" r:id="rId1"/>
  <colBreaks count="1" manualBreakCount="1">
    <brk id="15" max="1048575" man="1"/>
  </col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pageSetUpPr fitToPage="1"/>
  </sheetPr>
  <dimension ref="A1:G47"/>
  <sheetViews>
    <sheetView view="pageLayout" zoomScale="120" zoomScaleNormal="100" zoomScaleSheetLayoutView="100" zoomScalePageLayoutView="120" workbookViewId="0">
      <selection activeCell="B2" sqref="B2"/>
    </sheetView>
  </sheetViews>
  <sheetFormatPr defaultColWidth="9.09765625" defaultRowHeight="18.600000000000001"/>
  <cols>
    <col min="1" max="1" width="5.19921875" style="4" customWidth="1"/>
    <col min="2" max="2" width="30.69921875" style="1" customWidth="1"/>
    <col min="3" max="3" width="3.59765625" style="1" customWidth="1"/>
    <col min="4" max="4" width="19" style="1" customWidth="1"/>
    <col min="5" max="5" width="3.59765625" style="1" customWidth="1"/>
    <col min="6" max="6" width="18.19921875" style="1" customWidth="1"/>
    <col min="7" max="7" width="17.8984375" style="3" customWidth="1"/>
    <col min="8" max="16384" width="9.09765625" style="1"/>
  </cols>
  <sheetData>
    <row r="1" spans="1:7">
      <c r="D1" s="18" t="s">
        <v>105</v>
      </c>
      <c r="F1" s="301" t="e">
        <f>#REF!</f>
        <v>#REF!</v>
      </c>
      <c r="G1" s="301"/>
    </row>
    <row r="2" spans="1:7">
      <c r="D2" s="18" t="s">
        <v>104</v>
      </c>
      <c r="F2" s="298" t="e">
        <f>#REF!</f>
        <v>#REF!</v>
      </c>
      <c r="G2" s="298"/>
    </row>
    <row r="3" spans="1:7" ht="10.5" customHeight="1">
      <c r="A3" s="300"/>
      <c r="B3" s="300"/>
      <c r="C3" s="300"/>
      <c r="D3" s="300"/>
      <c r="E3" s="300"/>
      <c r="F3" s="300"/>
      <c r="G3" s="300"/>
    </row>
    <row r="4" spans="1:7">
      <c r="A4" s="8" t="s">
        <v>1</v>
      </c>
      <c r="B4" s="8" t="s">
        <v>2</v>
      </c>
      <c r="C4" s="299" t="s">
        <v>3</v>
      </c>
      <c r="D4" s="299"/>
      <c r="E4" s="299" t="s">
        <v>4</v>
      </c>
      <c r="F4" s="299"/>
      <c r="G4" s="299"/>
    </row>
    <row r="5" spans="1:7">
      <c r="A5" s="11" t="s">
        <v>7</v>
      </c>
      <c r="B5" s="12"/>
      <c r="C5" s="13"/>
      <c r="D5" s="12"/>
      <c r="E5" s="13"/>
      <c r="F5" s="14" t="s">
        <v>5</v>
      </c>
      <c r="G5" s="23" t="s">
        <v>6</v>
      </c>
    </row>
    <row r="6" spans="1:7">
      <c r="A6" s="6">
        <v>5.0999999999999996</v>
      </c>
      <c r="B6" s="17" t="s">
        <v>8</v>
      </c>
      <c r="C6" s="9" t="s">
        <v>97</v>
      </c>
      <c r="D6" s="1" t="s">
        <v>10</v>
      </c>
      <c r="E6" s="9" t="s">
        <v>14</v>
      </c>
      <c r="F6" s="1" t="s">
        <v>15</v>
      </c>
      <c r="G6" s="25"/>
    </row>
    <row r="7" spans="1:7">
      <c r="A7" s="6"/>
      <c r="B7" s="15" t="s">
        <v>9</v>
      </c>
      <c r="C7" s="9" t="s">
        <v>14</v>
      </c>
      <c r="D7" s="1" t="s">
        <v>11</v>
      </c>
      <c r="E7" s="9" t="s">
        <v>97</v>
      </c>
      <c r="F7" s="1" t="s">
        <v>16</v>
      </c>
      <c r="G7" s="25"/>
    </row>
    <row r="8" spans="1:7">
      <c r="A8" s="6"/>
      <c r="B8" s="15"/>
      <c r="C8" s="9" t="s">
        <v>14</v>
      </c>
      <c r="D8" s="1" t="s">
        <v>12</v>
      </c>
      <c r="E8" s="9" t="s">
        <v>14</v>
      </c>
      <c r="F8" s="1" t="s">
        <v>17</v>
      </c>
      <c r="G8" s="25"/>
    </row>
    <row r="9" spans="1:7">
      <c r="A9" s="7"/>
      <c r="B9" s="16"/>
      <c r="C9" s="10"/>
      <c r="D9" s="5" t="s">
        <v>13</v>
      </c>
      <c r="E9" s="10"/>
      <c r="F9" s="5" t="s">
        <v>18</v>
      </c>
      <c r="G9" s="26"/>
    </row>
    <row r="10" spans="1:7">
      <c r="A10" s="6">
        <v>5.2</v>
      </c>
      <c r="B10" s="15" t="s">
        <v>19</v>
      </c>
      <c r="C10" s="9" t="s">
        <v>97</v>
      </c>
      <c r="D10" s="1" t="s">
        <v>10</v>
      </c>
      <c r="E10" s="9" t="s">
        <v>14</v>
      </c>
      <c r="F10" s="1" t="s">
        <v>15</v>
      </c>
      <c r="G10" s="24"/>
    </row>
    <row r="11" spans="1:7">
      <c r="A11" s="6"/>
      <c r="B11" s="15" t="s">
        <v>20</v>
      </c>
      <c r="C11" s="9" t="s">
        <v>14</v>
      </c>
      <c r="D11" s="1" t="s">
        <v>11</v>
      </c>
      <c r="E11" s="9" t="s">
        <v>97</v>
      </c>
      <c r="F11" s="1" t="s">
        <v>16</v>
      </c>
      <c r="G11" s="25"/>
    </row>
    <row r="12" spans="1:7">
      <c r="A12" s="6"/>
      <c r="B12" s="15"/>
      <c r="C12" s="9" t="s">
        <v>14</v>
      </c>
      <c r="D12" s="1" t="s">
        <v>12</v>
      </c>
      <c r="E12" s="9" t="s">
        <v>14</v>
      </c>
      <c r="F12" s="1" t="s">
        <v>17</v>
      </c>
      <c r="G12" s="24"/>
    </row>
    <row r="13" spans="1:7">
      <c r="A13" s="6"/>
      <c r="B13" s="16"/>
      <c r="C13" s="10"/>
      <c r="D13" s="5" t="s">
        <v>13</v>
      </c>
      <c r="E13" s="10"/>
      <c r="F13" s="5" t="s">
        <v>18</v>
      </c>
      <c r="G13" s="26"/>
    </row>
    <row r="14" spans="1:7">
      <c r="A14" s="6"/>
      <c r="B14" s="15" t="s">
        <v>21</v>
      </c>
      <c r="C14" s="9" t="s">
        <v>14</v>
      </c>
      <c r="D14" s="1" t="s">
        <v>10</v>
      </c>
      <c r="E14" s="9" t="s">
        <v>14</v>
      </c>
      <c r="F14" s="1" t="s">
        <v>15</v>
      </c>
      <c r="G14" s="24"/>
    </row>
    <row r="15" spans="1:7">
      <c r="A15" s="6"/>
      <c r="B15" s="15"/>
      <c r="C15" s="9" t="s">
        <v>97</v>
      </c>
      <c r="D15" s="1" t="s">
        <v>11</v>
      </c>
      <c r="E15" s="9" t="s">
        <v>14</v>
      </c>
      <c r="F15" s="1" t="s">
        <v>16</v>
      </c>
      <c r="G15" s="24"/>
    </row>
    <row r="16" spans="1:7">
      <c r="A16" s="6"/>
      <c r="B16" s="15"/>
      <c r="C16" s="9" t="s">
        <v>14</v>
      </c>
      <c r="D16" s="1" t="s">
        <v>12</v>
      </c>
      <c r="E16" s="9" t="s">
        <v>14</v>
      </c>
      <c r="F16" s="1" t="s">
        <v>17</v>
      </c>
      <c r="G16" s="24"/>
    </row>
    <row r="17" spans="1:7">
      <c r="A17" s="6"/>
      <c r="B17" s="16"/>
      <c r="C17" s="10"/>
      <c r="D17" s="5" t="s">
        <v>13</v>
      </c>
      <c r="E17" s="10"/>
      <c r="F17" s="5" t="s">
        <v>18</v>
      </c>
      <c r="G17" s="26"/>
    </row>
    <row r="18" spans="1:7">
      <c r="A18" s="6"/>
      <c r="B18" s="15" t="s">
        <v>22</v>
      </c>
      <c r="C18" s="9" t="s">
        <v>14</v>
      </c>
      <c r="D18" s="1" t="s">
        <v>10</v>
      </c>
      <c r="E18" s="9" t="s">
        <v>14</v>
      </c>
      <c r="F18" s="1" t="s">
        <v>15</v>
      </c>
      <c r="G18" s="24"/>
    </row>
    <row r="19" spans="1:7">
      <c r="A19" s="6"/>
      <c r="B19" s="15" t="s">
        <v>23</v>
      </c>
      <c r="C19" s="9" t="s">
        <v>97</v>
      </c>
      <c r="D19" s="1" t="s">
        <v>11</v>
      </c>
      <c r="E19" s="9" t="s">
        <v>14</v>
      </c>
      <c r="F19" s="1" t="s">
        <v>16</v>
      </c>
      <c r="G19" s="24"/>
    </row>
    <row r="20" spans="1:7">
      <c r="A20" s="6"/>
      <c r="B20" s="15"/>
      <c r="C20" s="9" t="s">
        <v>14</v>
      </c>
      <c r="D20" s="1" t="s">
        <v>12</v>
      </c>
      <c r="E20" s="9" t="s">
        <v>14</v>
      </c>
      <c r="F20" s="1" t="s">
        <v>17</v>
      </c>
      <c r="G20" s="24"/>
    </row>
    <row r="21" spans="1:7">
      <c r="A21" s="6"/>
      <c r="B21" s="16"/>
      <c r="C21" s="10"/>
      <c r="D21" s="5" t="s">
        <v>13</v>
      </c>
      <c r="E21" s="10"/>
      <c r="F21" s="5" t="s">
        <v>18</v>
      </c>
      <c r="G21" s="26"/>
    </row>
    <row r="22" spans="1:7">
      <c r="A22" s="6"/>
      <c r="B22" s="15" t="s">
        <v>24</v>
      </c>
      <c r="C22" s="9" t="s">
        <v>14</v>
      </c>
      <c r="D22" s="1" t="s">
        <v>10</v>
      </c>
      <c r="E22" s="9" t="s">
        <v>14</v>
      </c>
      <c r="F22" s="1" t="s">
        <v>15</v>
      </c>
      <c r="G22" s="24"/>
    </row>
    <row r="23" spans="1:7">
      <c r="A23" s="6"/>
      <c r="B23" s="15"/>
      <c r="C23" s="9" t="s">
        <v>97</v>
      </c>
      <c r="D23" s="1" t="s">
        <v>11</v>
      </c>
      <c r="E23" s="9" t="s">
        <v>14</v>
      </c>
      <c r="F23" s="1" t="s">
        <v>16</v>
      </c>
      <c r="G23" s="24"/>
    </row>
    <row r="24" spans="1:7">
      <c r="A24" s="6"/>
      <c r="B24" s="15"/>
      <c r="C24" s="9" t="s">
        <v>14</v>
      </c>
      <c r="D24" s="1" t="s">
        <v>12</v>
      </c>
      <c r="E24" s="9" t="s">
        <v>14</v>
      </c>
      <c r="F24" s="1" t="s">
        <v>17</v>
      </c>
      <c r="G24" s="24"/>
    </row>
    <row r="25" spans="1:7">
      <c r="A25" s="6"/>
      <c r="B25" s="16"/>
      <c r="C25" s="10"/>
      <c r="D25" s="5" t="s">
        <v>13</v>
      </c>
      <c r="E25" s="10"/>
      <c r="F25" s="5" t="s">
        <v>18</v>
      </c>
      <c r="G25" s="26"/>
    </row>
    <row r="26" spans="1:7">
      <c r="A26" s="6"/>
      <c r="B26" s="15" t="s">
        <v>25</v>
      </c>
      <c r="C26" s="9" t="s">
        <v>14</v>
      </c>
      <c r="D26" s="1" t="s">
        <v>10</v>
      </c>
      <c r="E26" s="9" t="s">
        <v>14</v>
      </c>
      <c r="F26" s="1" t="s">
        <v>15</v>
      </c>
      <c r="G26" s="24"/>
    </row>
    <row r="27" spans="1:7">
      <c r="A27" s="6"/>
      <c r="B27" s="15"/>
      <c r="C27" s="9" t="s">
        <v>97</v>
      </c>
      <c r="D27" s="1" t="s">
        <v>11</v>
      </c>
      <c r="E27" s="9" t="s">
        <v>14</v>
      </c>
      <c r="F27" s="1" t="s">
        <v>16</v>
      </c>
      <c r="G27" s="24"/>
    </row>
    <row r="28" spans="1:7">
      <c r="A28" s="6"/>
      <c r="B28" s="15"/>
      <c r="C28" s="9" t="s">
        <v>14</v>
      </c>
      <c r="D28" s="1" t="s">
        <v>12</v>
      </c>
      <c r="E28" s="9" t="s">
        <v>14</v>
      </c>
      <c r="F28" s="1" t="s">
        <v>17</v>
      </c>
      <c r="G28" s="24"/>
    </row>
    <row r="29" spans="1:7">
      <c r="A29" s="6"/>
      <c r="B29" s="16"/>
      <c r="C29" s="10"/>
      <c r="D29" s="5" t="s">
        <v>13</v>
      </c>
      <c r="E29" s="10"/>
      <c r="F29" s="5" t="s">
        <v>18</v>
      </c>
      <c r="G29" s="26"/>
    </row>
    <row r="30" spans="1:7">
      <c r="A30" s="6"/>
      <c r="B30" s="15" t="s">
        <v>26</v>
      </c>
      <c r="C30" s="9" t="s">
        <v>14</v>
      </c>
      <c r="D30" s="1" t="s">
        <v>10</v>
      </c>
      <c r="E30" s="9" t="s">
        <v>14</v>
      </c>
      <c r="F30" s="1" t="s">
        <v>15</v>
      </c>
      <c r="G30" s="24"/>
    </row>
    <row r="31" spans="1:7">
      <c r="A31" s="6"/>
      <c r="B31" s="15" t="s">
        <v>28</v>
      </c>
      <c r="C31" s="9" t="s">
        <v>97</v>
      </c>
      <c r="D31" s="1" t="s">
        <v>11</v>
      </c>
      <c r="E31" s="9" t="s">
        <v>14</v>
      </c>
      <c r="F31" s="1" t="s">
        <v>16</v>
      </c>
      <c r="G31" s="24"/>
    </row>
    <row r="32" spans="1:7">
      <c r="A32" s="6"/>
      <c r="B32" s="15"/>
      <c r="C32" s="9" t="s">
        <v>14</v>
      </c>
      <c r="D32" s="1" t="s">
        <v>12</v>
      </c>
      <c r="E32" s="9" t="s">
        <v>14</v>
      </c>
      <c r="F32" s="1" t="s">
        <v>17</v>
      </c>
      <c r="G32" s="24"/>
    </row>
    <row r="33" spans="1:7">
      <c r="A33" s="6"/>
      <c r="B33" s="16"/>
      <c r="C33" s="10"/>
      <c r="D33" s="5" t="s">
        <v>13</v>
      </c>
      <c r="E33" s="10"/>
      <c r="F33" s="5" t="s">
        <v>18</v>
      </c>
      <c r="G33" s="26"/>
    </row>
    <row r="34" spans="1:7">
      <c r="A34" s="6"/>
      <c r="B34" s="15" t="s">
        <v>27</v>
      </c>
      <c r="C34" s="9" t="s">
        <v>14</v>
      </c>
      <c r="D34" s="1" t="s">
        <v>10</v>
      </c>
      <c r="E34" s="9" t="s">
        <v>14</v>
      </c>
      <c r="F34" s="1" t="s">
        <v>15</v>
      </c>
      <c r="G34" s="24"/>
    </row>
    <row r="35" spans="1:7">
      <c r="A35" s="6"/>
      <c r="B35" s="15" t="s">
        <v>28</v>
      </c>
      <c r="C35" s="9" t="s">
        <v>97</v>
      </c>
      <c r="D35" s="1" t="s">
        <v>11</v>
      </c>
      <c r="E35" s="9" t="s">
        <v>14</v>
      </c>
      <c r="F35" s="1" t="s">
        <v>16</v>
      </c>
      <c r="G35" s="24"/>
    </row>
    <row r="36" spans="1:7">
      <c r="A36" s="6"/>
      <c r="B36" s="15"/>
      <c r="C36" s="9" t="s">
        <v>14</v>
      </c>
      <c r="D36" s="1" t="s">
        <v>12</v>
      </c>
      <c r="E36" s="9" t="s">
        <v>14</v>
      </c>
      <c r="F36" s="1" t="s">
        <v>17</v>
      </c>
      <c r="G36" s="24"/>
    </row>
    <row r="37" spans="1:7">
      <c r="A37" s="6"/>
      <c r="B37" s="16"/>
      <c r="C37" s="10"/>
      <c r="D37" s="5" t="s">
        <v>13</v>
      </c>
      <c r="E37" s="10"/>
      <c r="F37" s="5" t="s">
        <v>18</v>
      </c>
      <c r="G37" s="26"/>
    </row>
    <row r="38" spans="1:7">
      <c r="A38" s="6"/>
      <c r="B38" s="15" t="s">
        <v>29</v>
      </c>
      <c r="C38" s="9" t="s">
        <v>14</v>
      </c>
      <c r="D38" s="1" t="s">
        <v>10</v>
      </c>
      <c r="E38" s="9" t="s">
        <v>14</v>
      </c>
      <c r="F38" s="1" t="s">
        <v>15</v>
      </c>
      <c r="G38" s="25"/>
    </row>
    <row r="39" spans="1:7">
      <c r="A39" s="6"/>
      <c r="B39" s="15" t="s">
        <v>111</v>
      </c>
      <c r="C39" s="9" t="s">
        <v>97</v>
      </c>
      <c r="D39" s="1" t="s">
        <v>11</v>
      </c>
      <c r="E39" s="9" t="s">
        <v>14</v>
      </c>
      <c r="F39" s="1" t="s">
        <v>16</v>
      </c>
      <c r="G39" s="25"/>
    </row>
    <row r="40" spans="1:7">
      <c r="A40" s="6"/>
      <c r="B40" s="15" t="s">
        <v>112</v>
      </c>
      <c r="C40" s="9" t="s">
        <v>14</v>
      </c>
      <c r="D40" s="1" t="s">
        <v>12</v>
      </c>
      <c r="E40" s="9" t="s">
        <v>14</v>
      </c>
      <c r="F40" s="1" t="s">
        <v>17</v>
      </c>
      <c r="G40" s="25"/>
    </row>
    <row r="41" spans="1:7">
      <c r="A41" s="7"/>
      <c r="B41" s="16"/>
      <c r="C41" s="10"/>
      <c r="D41" s="5" t="s">
        <v>13</v>
      </c>
      <c r="E41" s="10"/>
      <c r="F41" s="5" t="s">
        <v>18</v>
      </c>
      <c r="G41" s="26"/>
    </row>
    <row r="42" spans="1:7" ht="15" customHeight="1"/>
    <row r="43" spans="1:7" ht="23.25" customHeight="1">
      <c r="B43" s="3"/>
      <c r="D43" s="3"/>
    </row>
    <row r="44" spans="1:7">
      <c r="B44" s="3"/>
      <c r="D44" s="3"/>
    </row>
    <row r="45" spans="1:7" ht="17.25" customHeight="1"/>
    <row r="47" spans="1:7" ht="26.25" customHeight="1"/>
  </sheetData>
  <mergeCells count="5">
    <mergeCell ref="F2:G2"/>
    <mergeCell ref="C4:D4"/>
    <mergeCell ref="E4:G4"/>
    <mergeCell ref="A3:G3"/>
    <mergeCell ref="F1:G1"/>
  </mergeCells>
  <pageMargins left="0.39370078740157483" right="0.39370078740157483" top="0.12760416666666666" bottom="5.9548611111111108E-2" header="0.31496062992125984" footer="0.31496062992125984"/>
  <pageSetup paperSize="9" scale="88" orientation="portrait" horizontalDpi="1200" verticalDpi="120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pageSetUpPr fitToPage="1"/>
  </sheetPr>
  <dimension ref="A4:P33"/>
  <sheetViews>
    <sheetView view="pageLayout" topLeftCell="A7" zoomScaleNormal="100" workbookViewId="0">
      <selection activeCell="F33" sqref="F33"/>
    </sheetView>
  </sheetViews>
  <sheetFormatPr defaultColWidth="6.19921875" defaultRowHeight="21"/>
  <cols>
    <col min="1" max="1" width="6.19921875" style="75"/>
    <col min="2" max="2" width="6.09765625" style="75" customWidth="1"/>
    <col min="3" max="3" width="5.09765625" style="75" customWidth="1"/>
    <col min="4" max="7" width="6.19921875" style="75"/>
    <col min="8" max="8" width="7.8984375" style="75" bestFit="1" customWidth="1"/>
    <col min="9" max="9" width="9.09765625" style="75" customWidth="1"/>
    <col min="10" max="15" width="6.19921875" style="75"/>
    <col min="16" max="16" width="6.19921875" style="75" customWidth="1"/>
    <col min="17" max="16384" width="6.1992187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11" t="e">
        <f>ค่าธรรมเนียมศาล!$S$8</f>
        <v>#REF!</v>
      </c>
      <c r="L7" s="311"/>
      <c r="M7" s="311"/>
    </row>
    <row r="8" spans="1:16">
      <c r="A8" s="79" t="s">
        <v>32</v>
      </c>
      <c r="C8" s="75" t="s">
        <v>136</v>
      </c>
      <c r="I8" s="75" t="e">
        <f>#REF!</f>
        <v>#REF!</v>
      </c>
      <c r="J8" s="92"/>
      <c r="K8" s="92"/>
      <c r="L8" s="92"/>
    </row>
    <row r="9" spans="1:16">
      <c r="A9" s="79" t="s">
        <v>33</v>
      </c>
      <c r="C9" s="75" t="s">
        <v>38</v>
      </c>
    </row>
    <row r="10" spans="1:16">
      <c r="A10" s="79" t="s">
        <v>34</v>
      </c>
      <c r="C10" s="75" t="s">
        <v>155</v>
      </c>
    </row>
    <row r="11" spans="1:16">
      <c r="A11" s="79" t="s">
        <v>35</v>
      </c>
    </row>
    <row r="12" spans="1:16">
      <c r="C12" s="75" t="s">
        <v>39</v>
      </c>
    </row>
    <row r="13" spans="1:16">
      <c r="C13" s="75" t="s">
        <v>145</v>
      </c>
    </row>
    <row r="15" spans="1:16">
      <c r="B15" s="75" t="s">
        <v>142</v>
      </c>
    </row>
    <row r="16" spans="1:16" ht="22.8">
      <c r="A16" s="93" t="s">
        <v>143</v>
      </c>
    </row>
    <row r="17" spans="1:16" ht="22.8">
      <c r="B17" s="94" t="s">
        <v>137</v>
      </c>
      <c r="N17" s="95"/>
      <c r="O17" s="95"/>
      <c r="P17" s="95"/>
    </row>
    <row r="19" spans="1:16">
      <c r="B19" s="302" t="s">
        <v>0</v>
      </c>
      <c r="C19" s="302"/>
      <c r="D19" s="302"/>
      <c r="E19" s="302"/>
      <c r="F19" s="302" t="s">
        <v>138</v>
      </c>
      <c r="G19" s="302"/>
      <c r="H19" s="302"/>
      <c r="I19" s="308" t="s">
        <v>63</v>
      </c>
      <c r="J19" s="309"/>
      <c r="K19" s="309"/>
      <c r="L19" s="302" t="s">
        <v>139</v>
      </c>
      <c r="M19" s="302"/>
      <c r="N19" s="302"/>
    </row>
    <row r="20" spans="1:16">
      <c r="B20" s="303" t="e">
        <f>$I$8</f>
        <v>#REF!</v>
      </c>
      <c r="C20" s="303"/>
      <c r="D20" s="303"/>
      <c r="E20" s="303"/>
      <c r="F20" s="312" t="e">
        <f>#REF!</f>
        <v>#REF!</v>
      </c>
      <c r="G20" s="312"/>
      <c r="H20" s="312"/>
      <c r="I20" s="306" t="e">
        <f>#REF!</f>
        <v>#REF!</v>
      </c>
      <c r="J20" s="307"/>
      <c r="K20" s="307"/>
      <c r="L20" s="313" t="e">
        <f>#REF!</f>
        <v>#REF!</v>
      </c>
      <c r="M20" s="313"/>
      <c r="N20" s="313"/>
    </row>
    <row r="21" spans="1:16">
      <c r="B21" s="304" t="s">
        <v>146</v>
      </c>
      <c r="C21" s="305"/>
      <c r="D21" s="305"/>
      <c r="E21" s="305"/>
      <c r="F21" s="305"/>
      <c r="G21" s="305"/>
      <c r="H21" s="305"/>
      <c r="I21" s="305"/>
      <c r="J21" s="305"/>
      <c r="K21" s="305"/>
      <c r="L21" s="310" t="e">
        <f>SUM(L20)</f>
        <v>#REF!</v>
      </c>
      <c r="M21" s="310"/>
      <c r="N21" s="310"/>
    </row>
    <row r="22" spans="1:16">
      <c r="B22" s="39"/>
    </row>
    <row r="23" spans="1:16" ht="22.8">
      <c r="B23" s="37" t="s">
        <v>140</v>
      </c>
      <c r="C23" s="94"/>
    </row>
    <row r="24" spans="1:16">
      <c r="A24" s="75" t="s">
        <v>141</v>
      </c>
      <c r="B24" s="39"/>
    </row>
    <row r="25" spans="1:16">
      <c r="B25" s="75" t="s">
        <v>144</v>
      </c>
    </row>
    <row r="28" spans="1:16">
      <c r="K28" s="38" t="s">
        <v>54</v>
      </c>
    </row>
    <row r="30" spans="1:16" ht="31.5" customHeight="1">
      <c r="K30" s="38" t="s">
        <v>55</v>
      </c>
    </row>
    <row r="31" spans="1:16">
      <c r="K31" s="38" t="s">
        <v>57</v>
      </c>
    </row>
    <row r="32" spans="1:16">
      <c r="K32" s="38" t="s">
        <v>203</v>
      </c>
    </row>
    <row r="33" spans="11:11">
      <c r="K33" s="38" t="s">
        <v>56</v>
      </c>
    </row>
  </sheetData>
  <mergeCells count="11">
    <mergeCell ref="L21:N21"/>
    <mergeCell ref="K7:M7"/>
    <mergeCell ref="F19:H19"/>
    <mergeCell ref="F20:H20"/>
    <mergeCell ref="L19:N19"/>
    <mergeCell ref="L20:N20"/>
    <mergeCell ref="B19:E19"/>
    <mergeCell ref="B20:E20"/>
    <mergeCell ref="B21:K21"/>
    <mergeCell ref="I20:K20"/>
    <mergeCell ref="I19:K19"/>
  </mergeCells>
  <pageMargins left="0.7" right="0.7" top="5.2083333333333336E-2" bottom="0.75" header="0.3" footer="0.3"/>
  <pageSetup paperSize="9" scale="53" orientation="portrait" horizontalDpi="1200" verticalDpi="120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8">
    <pageSetUpPr fitToPage="1"/>
  </sheetPr>
  <dimension ref="A1:Y38"/>
  <sheetViews>
    <sheetView showWhiteSpace="0" view="pageLayout" topLeftCell="A28" zoomScaleNormal="70" workbookViewId="0">
      <selection activeCell="S8" sqref="S8:X8"/>
    </sheetView>
  </sheetViews>
  <sheetFormatPr defaultColWidth="3.59765625" defaultRowHeight="13.8"/>
  <cols>
    <col min="1" max="3" width="3.59765625" style="39"/>
    <col min="4" max="5" width="3.59765625" style="39" customWidth="1"/>
    <col min="6" max="8" width="3.59765625" style="39"/>
    <col min="9" max="10" width="3.59765625" style="39" customWidth="1"/>
    <col min="11" max="14" width="3.59765625" style="39"/>
    <col min="15" max="15" width="3.59765625" style="39" customWidth="1"/>
    <col min="16" max="18" width="3.59765625" style="39"/>
    <col min="19" max="20" width="3.59765625" style="39" customWidth="1"/>
    <col min="21" max="22" width="3.59765625" style="39"/>
    <col min="23" max="23" width="3.59765625" style="39" customWidth="1"/>
    <col min="24" max="16384" width="3.59765625" style="39"/>
  </cols>
  <sheetData>
    <row r="1" spans="1:25" ht="46.5" customHeight="1"/>
    <row r="3" spans="1:25" ht="27.75" customHeight="1" thickBot="1">
      <c r="A3" s="40"/>
      <c r="B3" s="40"/>
      <c r="C3" s="40"/>
      <c r="D3" s="40"/>
      <c r="E3" s="40"/>
      <c r="F3" s="40"/>
      <c r="G3" s="40"/>
      <c r="H3" s="40"/>
      <c r="I3" s="40"/>
      <c r="J3" s="40"/>
      <c r="K3" s="40"/>
      <c r="L3" s="40"/>
      <c r="M3" s="40"/>
      <c r="N3" s="40"/>
      <c r="O3" s="40"/>
      <c r="P3" s="40"/>
      <c r="Q3" s="40"/>
      <c r="R3" s="40"/>
      <c r="S3" s="40"/>
      <c r="T3" s="40"/>
      <c r="U3" s="40"/>
      <c r="V3" s="40"/>
      <c r="W3" s="40"/>
      <c r="X3" s="40"/>
      <c r="Y3" s="40"/>
    </row>
    <row r="4" spans="1:25" ht="13.5" customHeight="1">
      <c r="Q4" s="41"/>
      <c r="R4" s="41"/>
      <c r="S4" s="41"/>
      <c r="T4" s="41"/>
      <c r="U4" s="41"/>
      <c r="V4" s="41"/>
      <c r="W4" s="41"/>
      <c r="X4" s="41"/>
    </row>
    <row r="5" spans="1:25" ht="27">
      <c r="A5" s="42" t="s">
        <v>59</v>
      </c>
      <c r="B5" s="43"/>
      <c r="C5" s="43"/>
      <c r="D5" s="43"/>
      <c r="E5" s="43"/>
      <c r="F5" s="43"/>
      <c r="G5" s="43"/>
      <c r="H5" s="43"/>
      <c r="I5" s="43"/>
      <c r="J5" s="43"/>
      <c r="K5" s="43"/>
      <c r="L5" s="43"/>
      <c r="M5" s="43"/>
      <c r="N5" s="43"/>
      <c r="O5" s="43"/>
      <c r="P5" s="43"/>
      <c r="Y5" s="44"/>
    </row>
    <row r="6" spans="1:25" ht="16.2">
      <c r="A6" s="45" t="s">
        <v>61</v>
      </c>
      <c r="Y6" s="46"/>
    </row>
    <row r="7" spans="1:25" ht="27">
      <c r="A7" s="47"/>
      <c r="O7" s="315" t="s">
        <v>60</v>
      </c>
      <c r="P7" s="315"/>
      <c r="Q7" s="48"/>
      <c r="R7" s="48"/>
      <c r="S7" s="48"/>
      <c r="T7" s="48"/>
      <c r="U7" s="48"/>
      <c r="V7" s="49" t="e">
        <f>ใบปะหน้าค่าธรรมเนียมศาล!$C$6</f>
        <v>#REF!</v>
      </c>
      <c r="W7" s="336" t="s">
        <v>202</v>
      </c>
      <c r="X7" s="336"/>
      <c r="Y7" s="50"/>
    </row>
    <row r="8" spans="1:25" ht="21" customHeight="1">
      <c r="A8" s="51"/>
      <c r="O8" s="315" t="s">
        <v>62</v>
      </c>
      <c r="P8" s="315"/>
      <c r="Q8" s="48"/>
      <c r="R8" s="48"/>
      <c r="S8" s="345" t="e">
        <f>#REF!</f>
        <v>#REF!</v>
      </c>
      <c r="T8" s="345"/>
      <c r="U8" s="345"/>
      <c r="V8" s="345"/>
      <c r="W8" s="345"/>
      <c r="X8" s="345"/>
      <c r="Y8" s="52"/>
    </row>
    <row r="9" spans="1:25" ht="21">
      <c r="A9" s="53" t="s">
        <v>63</v>
      </c>
      <c r="B9" s="54"/>
      <c r="C9" s="55" t="e">
        <f>#REF!</f>
        <v>#REF!</v>
      </c>
      <c r="D9" s="56"/>
      <c r="E9" s="56"/>
      <c r="F9" s="56"/>
      <c r="G9" s="56"/>
      <c r="H9" s="56"/>
      <c r="I9" s="56"/>
      <c r="J9" s="56"/>
      <c r="K9" s="56"/>
      <c r="L9" s="56"/>
      <c r="M9" s="57" t="s">
        <v>64</v>
      </c>
      <c r="R9" s="58"/>
      <c r="S9" s="58"/>
      <c r="T9" s="59"/>
      <c r="U9" s="59" t="s">
        <v>152</v>
      </c>
      <c r="V9" s="337"/>
      <c r="W9" s="337"/>
      <c r="X9" s="337"/>
      <c r="Y9" s="60"/>
    </row>
    <row r="10" spans="1:25" ht="21">
      <c r="A10" s="53" t="s">
        <v>65</v>
      </c>
      <c r="B10" s="57"/>
      <c r="D10" s="58"/>
      <c r="E10" s="61" t="e">
        <f>#REF!</f>
        <v>#REF!</v>
      </c>
      <c r="F10" s="58"/>
      <c r="G10" s="58"/>
      <c r="H10" s="58"/>
      <c r="I10" s="58"/>
      <c r="J10" s="58"/>
      <c r="K10" s="58"/>
      <c r="L10" s="62" t="s">
        <v>97</v>
      </c>
      <c r="M10" s="57" t="s">
        <v>66</v>
      </c>
      <c r="O10" s="62" t="s">
        <v>14</v>
      </c>
      <c r="P10" s="57" t="s">
        <v>67</v>
      </c>
      <c r="R10" s="62" t="s">
        <v>14</v>
      </c>
      <c r="S10" s="57" t="s">
        <v>68</v>
      </c>
      <c r="T10" s="58"/>
      <c r="U10" s="58"/>
      <c r="V10" s="58"/>
      <c r="W10" s="58"/>
      <c r="X10" s="58"/>
      <c r="Y10" s="60"/>
    </row>
    <row r="11" spans="1:25" ht="21">
      <c r="A11" s="53" t="s">
        <v>69</v>
      </c>
      <c r="B11" s="57"/>
      <c r="D11" s="58"/>
      <c r="E11" s="330" t="e">
        <f>#REF!</f>
        <v>#REF!</v>
      </c>
      <c r="F11" s="330"/>
      <c r="G11" s="330"/>
      <c r="H11" s="330"/>
      <c r="I11" s="330"/>
      <c r="J11" s="58"/>
      <c r="K11" s="58"/>
      <c r="L11" s="344" t="s">
        <v>0</v>
      </c>
      <c r="M11" s="344"/>
      <c r="N11" s="56"/>
      <c r="O11" s="346" t="e">
        <f>#REF!</f>
        <v>#REF!</v>
      </c>
      <c r="P11" s="346"/>
      <c r="Q11" s="346"/>
      <c r="R11" s="346"/>
      <c r="S11" s="346"/>
      <c r="T11" s="346"/>
      <c r="U11" s="346"/>
      <c r="V11" s="346"/>
      <c r="W11" s="346"/>
      <c r="X11" s="346"/>
      <c r="Y11" s="63"/>
    </row>
    <row r="12" spans="1:25" ht="21">
      <c r="A12" s="53" t="s">
        <v>70</v>
      </c>
      <c r="B12" s="57"/>
      <c r="D12" s="56"/>
      <c r="E12" s="55" t="s">
        <v>102</v>
      </c>
      <c r="F12" s="56"/>
      <c r="G12" s="56"/>
      <c r="H12" s="56"/>
      <c r="I12" s="56"/>
      <c r="J12" s="56"/>
      <c r="K12" s="56"/>
      <c r="L12" s="56"/>
      <c r="M12" s="57" t="s">
        <v>71</v>
      </c>
      <c r="Y12" s="46"/>
    </row>
    <row r="13" spans="1:25" ht="9" customHeight="1">
      <c r="A13" s="53"/>
      <c r="B13" s="57"/>
      <c r="M13" s="57"/>
      <c r="Y13" s="46"/>
    </row>
    <row r="14" spans="1:25" ht="21">
      <c r="A14" s="317" t="s">
        <v>72</v>
      </c>
      <c r="B14" s="318"/>
      <c r="C14" s="318"/>
      <c r="D14" s="318"/>
      <c r="E14" s="318"/>
      <c r="F14" s="318"/>
      <c r="G14" s="318"/>
      <c r="H14" s="318"/>
      <c r="I14" s="319"/>
      <c r="J14" s="317" t="s">
        <v>73</v>
      </c>
      <c r="K14" s="318"/>
      <c r="L14" s="318"/>
      <c r="M14" s="318"/>
      <c r="N14" s="318"/>
      <c r="O14" s="318"/>
      <c r="P14" s="318"/>
      <c r="Q14" s="319"/>
      <c r="R14" s="317" t="s">
        <v>74</v>
      </c>
      <c r="S14" s="318"/>
      <c r="T14" s="318"/>
      <c r="U14" s="318"/>
      <c r="V14" s="318"/>
      <c r="W14" s="318"/>
      <c r="X14" s="318"/>
      <c r="Y14" s="319"/>
    </row>
    <row r="15" spans="1:25" ht="21">
      <c r="A15" s="351" t="s">
        <v>103</v>
      </c>
      <c r="B15" s="352"/>
      <c r="C15" s="352"/>
      <c r="D15" s="352"/>
      <c r="E15" s="352"/>
      <c r="F15" s="352"/>
      <c r="G15" s="352"/>
      <c r="H15" s="352"/>
      <c r="I15" s="353"/>
      <c r="J15" s="338" t="e">
        <f>$E$10</f>
        <v>#REF!</v>
      </c>
      <c r="K15" s="339"/>
      <c r="L15" s="339"/>
      <c r="M15" s="339"/>
      <c r="N15" s="339"/>
      <c r="O15" s="339"/>
      <c r="P15" s="339"/>
      <c r="Q15" s="340"/>
      <c r="R15" s="341" t="e">
        <f>#REF!</f>
        <v>#REF!</v>
      </c>
      <c r="S15" s="342"/>
      <c r="T15" s="342"/>
      <c r="U15" s="342"/>
      <c r="V15" s="342"/>
      <c r="W15" s="342"/>
      <c r="X15" s="342"/>
      <c r="Y15" s="343"/>
    </row>
    <row r="16" spans="1:25">
      <c r="A16" s="64"/>
      <c r="I16" s="46"/>
      <c r="Q16" s="46"/>
      <c r="Y16" s="46"/>
    </row>
    <row r="17" spans="1:25">
      <c r="A17" s="65"/>
      <c r="B17" s="56"/>
      <c r="C17" s="56"/>
      <c r="D17" s="56"/>
      <c r="E17" s="56"/>
      <c r="F17" s="56"/>
      <c r="G17" s="56"/>
      <c r="H17" s="56"/>
      <c r="I17" s="63"/>
      <c r="J17" s="56"/>
      <c r="K17" s="56"/>
      <c r="L17" s="56"/>
      <c r="M17" s="56"/>
      <c r="N17" s="56"/>
      <c r="O17" s="56"/>
      <c r="P17" s="56"/>
      <c r="Q17" s="63"/>
      <c r="R17" s="56"/>
      <c r="S17" s="56"/>
      <c r="T17" s="56"/>
      <c r="U17" s="56"/>
      <c r="V17" s="56"/>
      <c r="W17" s="56"/>
      <c r="X17" s="56"/>
      <c r="Y17" s="63"/>
    </row>
    <row r="18" spans="1:25" ht="21">
      <c r="A18" s="331" t="s">
        <v>75</v>
      </c>
      <c r="B18" s="332"/>
      <c r="C18" s="332"/>
      <c r="D18" s="332"/>
      <c r="E18" s="332"/>
      <c r="F18" s="332"/>
      <c r="G18" s="332"/>
      <c r="H18" s="332"/>
      <c r="I18" s="332"/>
      <c r="J18" s="332"/>
      <c r="K18" s="332"/>
      <c r="L18" s="332"/>
      <c r="M18" s="332"/>
      <c r="N18" s="332"/>
      <c r="O18" s="332"/>
      <c r="P18" s="332"/>
      <c r="Q18" s="333"/>
      <c r="R18" s="357" t="e">
        <f>SUM(R15:Y17)</f>
        <v>#REF!</v>
      </c>
      <c r="S18" s="309"/>
      <c r="T18" s="309"/>
      <c r="U18" s="309"/>
      <c r="V18" s="309"/>
      <c r="W18" s="309"/>
      <c r="X18" s="309"/>
      <c r="Y18" s="350"/>
    </row>
    <row r="19" spans="1:25" ht="21">
      <c r="A19" s="96" t="s">
        <v>76</v>
      </c>
      <c r="B19" s="97"/>
      <c r="C19" s="97"/>
      <c r="D19" s="97"/>
      <c r="E19" s="97"/>
      <c r="F19" s="97"/>
      <c r="G19" s="97"/>
      <c r="H19" s="97"/>
      <c r="I19" s="97"/>
      <c r="J19" s="97"/>
      <c r="K19" s="97"/>
      <c r="L19" s="66"/>
      <c r="M19" s="58"/>
      <c r="N19" s="66"/>
      <c r="O19" s="58"/>
      <c r="P19" s="334" t="s">
        <v>73</v>
      </c>
      <c r="Q19" s="334"/>
      <c r="R19" s="58"/>
      <c r="S19" s="58"/>
      <c r="T19" s="58"/>
      <c r="U19" s="58"/>
      <c r="V19" s="58"/>
      <c r="W19" s="58"/>
      <c r="X19" s="57" t="s">
        <v>77</v>
      </c>
      <c r="Y19" s="46"/>
    </row>
    <row r="20" spans="1:25" ht="21">
      <c r="A20" s="53" t="s">
        <v>78</v>
      </c>
      <c r="B20" s="57"/>
      <c r="C20" s="57"/>
      <c r="D20" s="55" t="e">
        <f>$C$9</f>
        <v>#REF!</v>
      </c>
      <c r="E20" s="55"/>
      <c r="F20" s="55"/>
      <c r="G20" s="54"/>
      <c r="H20" s="56"/>
      <c r="I20" s="56"/>
      <c r="J20" s="315" t="s">
        <v>79</v>
      </c>
      <c r="K20" s="315"/>
      <c r="L20" s="315"/>
      <c r="M20" s="335" t="e">
        <f>#REF!</f>
        <v>#REF!</v>
      </c>
      <c r="N20" s="335"/>
      <c r="O20" s="335"/>
      <c r="P20" s="315" t="s">
        <v>80</v>
      </c>
      <c r="Q20" s="315"/>
      <c r="R20" s="315"/>
      <c r="S20" s="358" t="e">
        <f>$R$18</f>
        <v>#REF!</v>
      </c>
      <c r="T20" s="358"/>
      <c r="U20" s="358"/>
      <c r="V20" s="358"/>
      <c r="W20" s="358"/>
      <c r="X20" s="57" t="s">
        <v>81</v>
      </c>
      <c r="Y20" s="46"/>
    </row>
    <row r="21" spans="1:25" ht="21">
      <c r="A21" s="53" t="s">
        <v>82</v>
      </c>
      <c r="B21" s="57"/>
      <c r="C21" s="57"/>
      <c r="D21" s="57"/>
      <c r="E21" s="57"/>
      <c r="F21" s="66"/>
      <c r="G21" s="66"/>
      <c r="H21" s="66"/>
      <c r="I21" s="58"/>
      <c r="J21" s="56"/>
      <c r="K21" s="54"/>
      <c r="L21" s="57" t="s">
        <v>83</v>
      </c>
      <c r="M21" s="57"/>
      <c r="N21" s="54"/>
      <c r="O21" s="54"/>
      <c r="P21" s="54"/>
      <c r="Q21" s="54"/>
      <c r="R21" s="56"/>
      <c r="S21" s="56"/>
      <c r="T21" s="56"/>
      <c r="U21" s="56"/>
      <c r="V21" s="56"/>
      <c r="W21" s="56"/>
      <c r="X21" s="56"/>
      <c r="Y21" s="63"/>
    </row>
    <row r="22" spans="1:25" ht="21">
      <c r="A22" s="53" t="s">
        <v>84</v>
      </c>
      <c r="B22" s="57"/>
      <c r="C22" s="57"/>
      <c r="D22" s="54"/>
      <c r="E22" s="54"/>
      <c r="F22" s="54"/>
      <c r="G22" s="54"/>
      <c r="H22" s="56"/>
      <c r="J22" s="57" t="s">
        <v>73</v>
      </c>
      <c r="K22" s="57"/>
      <c r="L22" s="54"/>
      <c r="M22" s="56"/>
      <c r="N22" s="54"/>
      <c r="O22" s="56"/>
      <c r="P22" s="54"/>
      <c r="Q22" s="57" t="s">
        <v>85</v>
      </c>
      <c r="Y22" s="46"/>
    </row>
    <row r="23" spans="1:25" ht="12" customHeight="1">
      <c r="A23" s="64"/>
      <c r="I23" s="58"/>
      <c r="Y23" s="46"/>
    </row>
    <row r="24" spans="1:25" ht="21">
      <c r="A24" s="317" t="s">
        <v>49</v>
      </c>
      <c r="B24" s="318"/>
      <c r="C24" s="318"/>
      <c r="D24" s="318"/>
      <c r="E24" s="318"/>
      <c r="F24" s="318"/>
      <c r="G24" s="318"/>
      <c r="H24" s="318"/>
      <c r="I24" s="318"/>
      <c r="J24" s="318"/>
      <c r="K24" s="318"/>
      <c r="L24" s="318"/>
      <c r="M24" s="318"/>
      <c r="N24" s="318"/>
      <c r="O24" s="319"/>
      <c r="P24" s="317" t="s">
        <v>84</v>
      </c>
      <c r="Q24" s="318"/>
      <c r="R24" s="318"/>
      <c r="S24" s="318"/>
      <c r="T24" s="319"/>
      <c r="U24" s="317" t="s">
        <v>80</v>
      </c>
      <c r="V24" s="318"/>
      <c r="W24" s="318"/>
      <c r="X24" s="318"/>
      <c r="Y24" s="319"/>
    </row>
    <row r="25" spans="1:25" ht="12" customHeight="1">
      <c r="A25" s="91"/>
      <c r="B25" s="57"/>
      <c r="C25" s="57"/>
      <c r="D25" s="57"/>
      <c r="E25" s="57"/>
      <c r="F25" s="57"/>
      <c r="G25" s="57"/>
      <c r="H25" s="57"/>
      <c r="I25" s="57"/>
      <c r="J25" s="57"/>
      <c r="K25" s="57"/>
      <c r="M25" s="57"/>
      <c r="N25" s="57"/>
      <c r="O25" s="98"/>
      <c r="Q25" s="57"/>
      <c r="T25" s="98"/>
      <c r="Y25" s="46"/>
    </row>
    <row r="26" spans="1:25" ht="21">
      <c r="A26" s="68" t="s">
        <v>97</v>
      </c>
      <c r="B26" s="57" t="s">
        <v>86</v>
      </c>
      <c r="F26" s="56"/>
      <c r="G26" s="56"/>
      <c r="H26" s="56"/>
      <c r="I26" s="56"/>
      <c r="J26" s="56"/>
      <c r="K26" s="56"/>
      <c r="L26" s="56"/>
      <c r="M26" s="56"/>
      <c r="N26" s="56"/>
      <c r="O26" s="63"/>
      <c r="P26" s="354"/>
      <c r="Q26" s="355"/>
      <c r="R26" s="355"/>
      <c r="S26" s="355"/>
      <c r="T26" s="356"/>
      <c r="U26" s="359" t="e">
        <f>#REF!</f>
        <v>#REF!</v>
      </c>
      <c r="V26" s="360"/>
      <c r="W26" s="360"/>
      <c r="X26" s="360"/>
      <c r="Y26" s="361"/>
    </row>
    <row r="27" spans="1:25" ht="21">
      <c r="A27" s="68" t="s">
        <v>14</v>
      </c>
      <c r="B27" s="57" t="s">
        <v>87</v>
      </c>
      <c r="G27" s="58"/>
      <c r="H27" s="58"/>
      <c r="I27" s="58"/>
      <c r="J27" s="58"/>
      <c r="K27" s="58"/>
      <c r="L27" s="58"/>
      <c r="M27" s="58"/>
      <c r="N27" s="58"/>
      <c r="O27" s="60"/>
      <c r="P27" s="354"/>
      <c r="Q27" s="355"/>
      <c r="R27" s="355"/>
      <c r="S27" s="355"/>
      <c r="T27" s="356"/>
      <c r="U27" s="327"/>
      <c r="V27" s="328"/>
      <c r="W27" s="328"/>
      <c r="X27" s="328"/>
      <c r="Y27" s="329"/>
    </row>
    <row r="28" spans="1:25" ht="21">
      <c r="A28" s="68" t="s">
        <v>14</v>
      </c>
      <c r="B28" s="57" t="s">
        <v>88</v>
      </c>
      <c r="F28" s="62"/>
      <c r="G28" s="62" t="s">
        <v>14</v>
      </c>
      <c r="H28" s="99" t="s">
        <v>89</v>
      </c>
      <c r="I28" s="100"/>
      <c r="J28" s="100"/>
      <c r="K28" s="101" t="s">
        <v>14</v>
      </c>
      <c r="L28" s="99" t="s">
        <v>90</v>
      </c>
      <c r="M28" s="99"/>
      <c r="N28" s="100"/>
      <c r="O28" s="102"/>
      <c r="P28" s="354"/>
      <c r="Q28" s="355"/>
      <c r="R28" s="355"/>
      <c r="S28" s="355"/>
      <c r="T28" s="356"/>
      <c r="U28" s="327"/>
      <c r="V28" s="328"/>
      <c r="W28" s="328"/>
      <c r="X28" s="328"/>
      <c r="Y28" s="329"/>
    </row>
    <row r="29" spans="1:25" ht="21">
      <c r="A29" s="68" t="s">
        <v>14</v>
      </c>
      <c r="B29" s="57" t="s">
        <v>91</v>
      </c>
      <c r="F29" s="69"/>
      <c r="G29" s="69"/>
      <c r="H29" s="103"/>
      <c r="I29" s="104"/>
      <c r="J29" s="104"/>
      <c r="K29" s="105"/>
      <c r="L29" s="103"/>
      <c r="M29" s="103"/>
      <c r="N29" s="104"/>
      <c r="O29" s="104"/>
      <c r="P29" s="354"/>
      <c r="Q29" s="355"/>
      <c r="R29" s="355"/>
      <c r="S29" s="355"/>
      <c r="T29" s="356"/>
      <c r="U29" s="327"/>
      <c r="V29" s="328"/>
      <c r="W29" s="328"/>
      <c r="X29" s="328"/>
      <c r="Y29" s="329"/>
    </row>
    <row r="30" spans="1:25" ht="21">
      <c r="A30" s="68" t="s">
        <v>14</v>
      </c>
      <c r="B30" s="57" t="s">
        <v>91</v>
      </c>
      <c r="F30" s="69"/>
      <c r="G30" s="54"/>
      <c r="H30" s="56"/>
      <c r="I30" s="56"/>
      <c r="J30" s="69"/>
      <c r="K30" s="54"/>
      <c r="L30" s="54"/>
      <c r="M30" s="56"/>
      <c r="N30" s="56"/>
      <c r="O30" s="63"/>
      <c r="P30" s="354"/>
      <c r="Q30" s="355"/>
      <c r="R30" s="355"/>
      <c r="S30" s="355"/>
      <c r="T30" s="356"/>
      <c r="U30" s="327"/>
      <c r="V30" s="328"/>
      <c r="W30" s="328"/>
      <c r="X30" s="328"/>
      <c r="Y30" s="329"/>
    </row>
    <row r="31" spans="1:25" ht="21.6" thickBot="1">
      <c r="A31" s="320" t="s">
        <v>92</v>
      </c>
      <c r="B31" s="315"/>
      <c r="D31" s="56"/>
      <c r="E31" s="56"/>
      <c r="F31" s="56"/>
      <c r="G31" s="56"/>
      <c r="H31" s="56"/>
      <c r="I31" s="56"/>
      <c r="J31" s="56"/>
      <c r="K31" s="56"/>
      <c r="L31" s="56"/>
      <c r="M31" s="56"/>
      <c r="N31" s="56"/>
      <c r="O31" s="63"/>
      <c r="P31" s="64"/>
      <c r="T31" s="46"/>
      <c r="U31" s="327"/>
      <c r="V31" s="328"/>
      <c r="W31" s="328"/>
      <c r="X31" s="328"/>
      <c r="Y31" s="329"/>
    </row>
    <row r="32" spans="1:25" ht="21.6" thickBot="1">
      <c r="A32" s="70" t="s">
        <v>93</v>
      </c>
      <c r="B32" s="57"/>
      <c r="D32" s="309" t="e">
        <f>"- ("&amp;BAHTTEXT($U$32)&amp;") -"</f>
        <v>#REF!</v>
      </c>
      <c r="E32" s="309"/>
      <c r="F32" s="309"/>
      <c r="G32" s="309"/>
      <c r="H32" s="309"/>
      <c r="I32" s="309"/>
      <c r="J32" s="309"/>
      <c r="K32" s="309"/>
      <c r="L32" s="309"/>
      <c r="M32" s="309"/>
      <c r="N32" s="309"/>
      <c r="O32" s="350"/>
      <c r="P32" s="67"/>
      <c r="U32" s="321" t="e">
        <f>SUM(U26:$Y$30)</f>
        <v>#REF!</v>
      </c>
      <c r="V32" s="322"/>
      <c r="W32" s="322"/>
      <c r="X32" s="322"/>
      <c r="Y32" s="323"/>
    </row>
    <row r="33" spans="1:25" ht="11.25" customHeight="1">
      <c r="A33" s="64"/>
      <c r="O33" s="46"/>
      <c r="T33" s="46"/>
      <c r="Y33" s="46"/>
    </row>
    <row r="34" spans="1:25" ht="21">
      <c r="A34" s="317" t="s">
        <v>148</v>
      </c>
      <c r="B34" s="318"/>
      <c r="C34" s="318"/>
      <c r="D34" s="318"/>
      <c r="E34" s="319"/>
      <c r="F34" s="317" t="s">
        <v>149</v>
      </c>
      <c r="G34" s="318"/>
      <c r="H34" s="318"/>
      <c r="I34" s="318"/>
      <c r="J34" s="319"/>
      <c r="K34" s="317" t="s">
        <v>150</v>
      </c>
      <c r="L34" s="318"/>
      <c r="M34" s="318"/>
      <c r="N34" s="318"/>
      <c r="O34" s="318"/>
      <c r="P34" s="317" t="s">
        <v>150</v>
      </c>
      <c r="Q34" s="318"/>
      <c r="R34" s="318"/>
      <c r="S34" s="318"/>
      <c r="T34" s="318"/>
      <c r="U34" s="324" t="s">
        <v>151</v>
      </c>
      <c r="V34" s="325"/>
      <c r="W34" s="325"/>
      <c r="X34" s="325"/>
      <c r="Y34" s="326"/>
    </row>
    <row r="35" spans="1:25">
      <c r="A35" s="64"/>
      <c r="E35" s="44"/>
      <c r="J35" s="44"/>
      <c r="O35" s="46"/>
      <c r="T35" s="46"/>
      <c r="Y35" s="46"/>
    </row>
    <row r="36" spans="1:25">
      <c r="A36" s="64"/>
      <c r="C36" s="71" t="s">
        <v>96</v>
      </c>
      <c r="E36" s="46"/>
      <c r="F36" s="64"/>
      <c r="H36" s="71" t="s">
        <v>96</v>
      </c>
      <c r="J36" s="46"/>
      <c r="M36" s="71" t="s">
        <v>96</v>
      </c>
      <c r="O36" s="46"/>
      <c r="R36" s="71" t="s">
        <v>96</v>
      </c>
      <c r="T36" s="46"/>
      <c r="W36" s="71" t="s">
        <v>96</v>
      </c>
      <c r="Y36" s="46"/>
    </row>
    <row r="37" spans="1:25" ht="21">
      <c r="A37" s="314" t="s">
        <v>95</v>
      </c>
      <c r="B37" s="315"/>
      <c r="C37" s="315"/>
      <c r="D37" s="315"/>
      <c r="E37" s="316"/>
      <c r="F37" s="314" t="s">
        <v>95</v>
      </c>
      <c r="G37" s="315"/>
      <c r="H37" s="315"/>
      <c r="I37" s="315"/>
      <c r="J37" s="316"/>
      <c r="K37" s="315" t="s">
        <v>94</v>
      </c>
      <c r="L37" s="315"/>
      <c r="M37" s="315"/>
      <c r="N37" s="315"/>
      <c r="O37" s="316"/>
      <c r="R37" s="71" t="s">
        <v>96</v>
      </c>
      <c r="T37" s="46"/>
      <c r="U37" s="315" t="s">
        <v>94</v>
      </c>
      <c r="V37" s="315"/>
      <c r="W37" s="315"/>
      <c r="X37" s="315"/>
      <c r="Y37" s="316"/>
    </row>
    <row r="38" spans="1:25" ht="21">
      <c r="A38" s="72" t="s">
        <v>62</v>
      </c>
      <c r="B38" s="347"/>
      <c r="C38" s="348"/>
      <c r="D38" s="348"/>
      <c r="E38" s="349"/>
      <c r="F38" s="54" t="s">
        <v>62</v>
      </c>
      <c r="G38" s="348"/>
      <c r="H38" s="348"/>
      <c r="I38" s="348"/>
      <c r="J38" s="349"/>
      <c r="K38" s="54" t="s">
        <v>62</v>
      </c>
      <c r="L38" s="54"/>
      <c r="M38" s="54"/>
      <c r="N38" s="54"/>
      <c r="O38" s="73"/>
      <c r="P38" s="54" t="s">
        <v>62</v>
      </c>
      <c r="Q38" s="54"/>
      <c r="R38" s="54"/>
      <c r="S38" s="54"/>
      <c r="T38" s="73"/>
      <c r="U38" s="54" t="s">
        <v>62</v>
      </c>
      <c r="V38" s="54"/>
      <c r="W38" s="54"/>
      <c r="X38" s="56"/>
      <c r="Y38" s="63"/>
    </row>
  </sheetData>
  <mergeCells count="49">
    <mergeCell ref="B38:E38"/>
    <mergeCell ref="G38:J38"/>
    <mergeCell ref="D32:O32"/>
    <mergeCell ref="A15:I15"/>
    <mergeCell ref="P28:T28"/>
    <mergeCell ref="P29:T29"/>
    <mergeCell ref="P30:T30"/>
    <mergeCell ref="R18:Y18"/>
    <mergeCell ref="S20:W20"/>
    <mergeCell ref="U26:Y26"/>
    <mergeCell ref="U27:Y27"/>
    <mergeCell ref="P26:T26"/>
    <mergeCell ref="P27:T27"/>
    <mergeCell ref="J20:L20"/>
    <mergeCell ref="P20:R20"/>
    <mergeCell ref="A24:O24"/>
    <mergeCell ref="P24:T24"/>
    <mergeCell ref="M20:O20"/>
    <mergeCell ref="W7:X7"/>
    <mergeCell ref="V9:X9"/>
    <mergeCell ref="J15:Q15"/>
    <mergeCell ref="R15:Y15"/>
    <mergeCell ref="R14:Y14"/>
    <mergeCell ref="O7:P7"/>
    <mergeCell ref="O8:P8"/>
    <mergeCell ref="L11:M11"/>
    <mergeCell ref="S8:X8"/>
    <mergeCell ref="O11:X11"/>
    <mergeCell ref="A14:I14"/>
    <mergeCell ref="J14:Q14"/>
    <mergeCell ref="E11:I11"/>
    <mergeCell ref="A18:Q18"/>
    <mergeCell ref="P19:Q19"/>
    <mergeCell ref="A37:E37"/>
    <mergeCell ref="F37:J37"/>
    <mergeCell ref="K37:O37"/>
    <mergeCell ref="U37:Y37"/>
    <mergeCell ref="U24:Y24"/>
    <mergeCell ref="A31:B31"/>
    <mergeCell ref="U32:Y32"/>
    <mergeCell ref="A34:E34"/>
    <mergeCell ref="F34:J34"/>
    <mergeCell ref="K34:O34"/>
    <mergeCell ref="P34:T34"/>
    <mergeCell ref="U34:Y34"/>
    <mergeCell ref="U28:Y28"/>
    <mergeCell ref="U29:Y29"/>
    <mergeCell ref="U30:Y30"/>
    <mergeCell ref="U31:Y31"/>
  </mergeCells>
  <pageMargins left="0.7" right="0.7" top="0.125" bottom="0.75" header="0.3" footer="0.3"/>
  <pageSetup scale="94" fitToHeight="0" orientation="portrait" r:id="rId1"/>
  <rowBreaks count="1" manualBreakCount="1">
    <brk id="41" max="25" man="1"/>
  </rowBreaks>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9"/>
  <dimension ref="A1:J39"/>
  <sheetViews>
    <sheetView view="pageLayout" zoomScaleNormal="100" workbookViewId="0">
      <selection sqref="A1:I1"/>
    </sheetView>
  </sheetViews>
  <sheetFormatPr defaultColWidth="9.09765625" defaultRowHeight="21"/>
  <cols>
    <col min="1" max="1" width="9.09765625" style="2" customWidth="1"/>
    <col min="2" max="2" width="9.09765625" style="2"/>
    <col min="3" max="3" width="9.8984375" style="2" customWidth="1"/>
    <col min="4" max="4" width="6" style="2" customWidth="1"/>
    <col min="5" max="5" width="7" style="2" customWidth="1"/>
    <col min="6" max="6" width="9.09765625" style="2" customWidth="1"/>
    <col min="7" max="16384" width="9.09765625" style="2"/>
  </cols>
  <sheetData>
    <row r="1" spans="1:9" ht="28.8">
      <c r="A1" s="229" t="s">
        <v>107</v>
      </c>
      <c r="B1" s="229"/>
      <c r="C1" s="229"/>
      <c r="D1" s="229"/>
      <c r="E1" s="229"/>
      <c r="F1" s="229"/>
      <c r="G1" s="229"/>
      <c r="H1" s="229"/>
      <c r="I1" s="229"/>
    </row>
    <row r="3" spans="1:9" ht="21.75" customHeight="1">
      <c r="C3" s="19" t="s">
        <v>108</v>
      </c>
      <c r="D3" s="19"/>
      <c r="E3" s="280" t="e">
        <f>#REF!</f>
        <v>#REF!</v>
      </c>
      <c r="F3" s="280"/>
      <c r="G3" s="280"/>
      <c r="H3" s="36"/>
      <c r="I3" s="36"/>
    </row>
    <row r="4" spans="1:9">
      <c r="C4" s="19" t="s">
        <v>109</v>
      </c>
      <c r="D4" s="19"/>
      <c r="E4" s="362" t="e">
        <f>#REF!</f>
        <v>#REF!</v>
      </c>
      <c r="F4" s="362"/>
      <c r="G4" s="362"/>
    </row>
    <row r="5" spans="1:9">
      <c r="B5" s="22"/>
      <c r="C5" s="22"/>
      <c r="D5" s="22"/>
      <c r="E5" s="22"/>
      <c r="F5" s="22"/>
      <c r="G5" s="22"/>
      <c r="H5" s="22"/>
    </row>
    <row r="35" spans="1:10" ht="28.8">
      <c r="A35" s="229" t="s">
        <v>110</v>
      </c>
      <c r="B35" s="229"/>
      <c r="C35" s="229"/>
      <c r="D35" s="229"/>
      <c r="E35" s="229"/>
      <c r="F35" s="229"/>
      <c r="G35" s="229"/>
      <c r="H35" s="229"/>
      <c r="I35" s="229"/>
    </row>
    <row r="37" spans="1:10">
      <c r="B37" s="19" t="s">
        <v>108</v>
      </c>
      <c r="C37" s="19"/>
      <c r="D37" s="2" t="e">
        <f>#REF!</f>
        <v>#REF!</v>
      </c>
    </row>
    <row r="38" spans="1:10">
      <c r="B38" s="19" t="s">
        <v>109</v>
      </c>
      <c r="C38" s="19"/>
      <c r="D38" s="362" t="e">
        <f>#REF!</f>
        <v>#REF!</v>
      </c>
      <c r="E38" s="362"/>
      <c r="F38" s="20"/>
      <c r="G38" s="20"/>
      <c r="H38" s="20"/>
      <c r="I38" s="20"/>
      <c r="J38" s="20"/>
    </row>
    <row r="39" spans="1:10">
      <c r="B39" s="22"/>
      <c r="C39" s="22"/>
      <c r="D39" s="22"/>
      <c r="E39" s="22"/>
      <c r="F39" s="22"/>
      <c r="G39" s="22"/>
      <c r="H39" s="22"/>
    </row>
  </sheetData>
  <mergeCells count="5">
    <mergeCell ref="A1:I1"/>
    <mergeCell ref="A35:I35"/>
    <mergeCell ref="E3:G3"/>
    <mergeCell ref="E4:G4"/>
    <mergeCell ref="D38:E38"/>
  </mergeCells>
  <pageMargins left="0.7" right="0.7" top="0.75" bottom="0.75" header="0.3" footer="0.3"/>
  <pageSetup paperSize="9" orientation="portrait" horizontalDpi="300" verticalDpi="30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0">
    <pageSetUpPr fitToPage="1"/>
  </sheetPr>
  <dimension ref="A4:P38"/>
  <sheetViews>
    <sheetView view="pageLayout" topLeftCell="A17" zoomScaleNormal="100" workbookViewId="0">
      <selection activeCell="G13" sqref="G13"/>
    </sheetView>
  </sheetViews>
  <sheetFormatPr defaultColWidth="6.19921875" defaultRowHeight="21"/>
  <cols>
    <col min="1" max="1" width="6.19921875" style="75"/>
    <col min="2" max="2" width="6.09765625" style="75" customWidth="1"/>
    <col min="3" max="3" width="5.09765625" style="75" customWidth="1"/>
    <col min="4" max="7" width="6.19921875" style="75"/>
    <col min="8" max="8" width="7.8984375" style="75" bestFit="1" customWidth="1"/>
    <col min="9" max="9" width="9.09765625" style="75" customWidth="1"/>
    <col min="10" max="15" width="6.19921875" style="75"/>
    <col min="16" max="16" width="6.19921875" style="75" customWidth="1"/>
    <col min="17" max="16384" width="6.1992187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11" t="e">
        <f>ค่าธรรมเนียมศาล!$S$8</f>
        <v>#REF!</v>
      </c>
      <c r="L7" s="311"/>
      <c r="M7" s="311"/>
    </row>
    <row r="8" spans="1:16">
      <c r="A8" s="79" t="s">
        <v>32</v>
      </c>
      <c r="C8" s="75" t="s">
        <v>36</v>
      </c>
      <c r="H8" s="368" t="e">
        <f>#REF!</f>
        <v>#REF!</v>
      </c>
      <c r="I8" s="370"/>
      <c r="J8" s="370"/>
      <c r="K8" s="370"/>
      <c r="L8" s="370"/>
    </row>
    <row r="9" spans="1:16">
      <c r="A9" s="79" t="s">
        <v>33</v>
      </c>
      <c r="C9" s="75" t="s">
        <v>37</v>
      </c>
    </row>
    <row r="10" spans="1:16">
      <c r="A10" s="79" t="s">
        <v>34</v>
      </c>
      <c r="C10" s="75" t="s">
        <v>153</v>
      </c>
    </row>
    <row r="11" spans="1:16">
      <c r="A11" s="79" t="s">
        <v>16</v>
      </c>
      <c r="C11" s="75" t="s">
        <v>154</v>
      </c>
    </row>
    <row r="12" spans="1:16">
      <c r="A12" s="79" t="s">
        <v>35</v>
      </c>
    </row>
    <row r="13" spans="1:16">
      <c r="C13" s="75" t="s">
        <v>39</v>
      </c>
    </row>
    <row r="14" spans="1:16">
      <c r="C14" s="75" t="s">
        <v>40</v>
      </c>
    </row>
    <row r="15" spans="1:16">
      <c r="C15" s="75" t="s">
        <v>41</v>
      </c>
    </row>
    <row r="16" spans="1:16">
      <c r="C16" s="75" t="s">
        <v>42</v>
      </c>
    </row>
    <row r="18" spans="1:16">
      <c r="B18" s="75" t="s">
        <v>50</v>
      </c>
    </row>
    <row r="19" spans="1:16">
      <c r="A19" s="75" t="s">
        <v>51</v>
      </c>
    </row>
    <row r="20" spans="1:16">
      <c r="B20" s="75" t="s">
        <v>106</v>
      </c>
      <c r="C20" s="75" t="e">
        <f>#REF!</f>
        <v>#REF!</v>
      </c>
      <c r="F20" s="75" t="s">
        <v>113</v>
      </c>
      <c r="I20" s="368" t="e">
        <f>#REF!</f>
        <v>#REF!</v>
      </c>
      <c r="J20" s="368"/>
      <c r="K20" s="75" t="s">
        <v>43</v>
      </c>
      <c r="N20" s="369" t="e">
        <f>#REF!</f>
        <v>#REF!</v>
      </c>
      <c r="O20" s="369"/>
      <c r="P20" s="369"/>
    </row>
    <row r="21" spans="1:16">
      <c r="A21" s="75" t="s">
        <v>44</v>
      </c>
      <c r="B21" s="236" t="e">
        <f>#REF!</f>
        <v>#REF!</v>
      </c>
      <c r="C21" s="236"/>
    </row>
    <row r="22" spans="1:16">
      <c r="B22" s="75" t="s">
        <v>45</v>
      </c>
    </row>
    <row r="23" spans="1:16" ht="21.6" thickBot="1">
      <c r="C23" s="74"/>
      <c r="D23" s="74"/>
      <c r="E23" s="74"/>
      <c r="F23" s="74"/>
      <c r="G23" s="74"/>
      <c r="H23" s="74"/>
      <c r="I23" s="74"/>
      <c r="J23" s="74"/>
      <c r="K23" s="74"/>
      <c r="L23" s="74"/>
      <c r="M23" s="74"/>
      <c r="N23" s="74"/>
    </row>
    <row r="24" spans="1:16" ht="21.6" thickBot="1">
      <c r="C24" s="80" t="s">
        <v>1</v>
      </c>
      <c r="D24" s="372" t="s">
        <v>49</v>
      </c>
      <c r="E24" s="363"/>
      <c r="F24" s="363"/>
      <c r="G24" s="363"/>
      <c r="H24" s="363"/>
      <c r="I24" s="363"/>
      <c r="J24" s="363"/>
      <c r="K24" s="81"/>
      <c r="L24" s="363" t="s">
        <v>48</v>
      </c>
      <c r="M24" s="363"/>
      <c r="N24" s="363"/>
    </row>
    <row r="25" spans="1:16">
      <c r="C25" s="82">
        <v>1</v>
      </c>
      <c r="D25" s="83" t="s">
        <v>58</v>
      </c>
      <c r="G25" s="84" t="s">
        <v>46</v>
      </c>
      <c r="H25" s="38" t="s">
        <v>47</v>
      </c>
      <c r="I25" s="85" t="e">
        <f>#REF!</f>
        <v>#REF!</v>
      </c>
      <c r="K25" s="86"/>
      <c r="L25" s="364" t="e">
        <f>#REF!</f>
        <v>#REF!</v>
      </c>
      <c r="M25" s="364"/>
      <c r="N25" s="364"/>
    </row>
    <row r="26" spans="1:16">
      <c r="C26" s="82">
        <v>2</v>
      </c>
      <c r="D26" s="83" t="s">
        <v>100</v>
      </c>
      <c r="K26" s="87"/>
      <c r="L26" s="365" t="e">
        <f>IF(#REF!&gt;701,#REF!,2000)</f>
        <v>#REF!</v>
      </c>
      <c r="M26" s="365"/>
      <c r="N26" s="365"/>
    </row>
    <row r="27" spans="1:16">
      <c r="C27" s="82"/>
      <c r="D27" s="83"/>
      <c r="K27" s="87"/>
      <c r="L27" s="365"/>
      <c r="M27" s="365"/>
      <c r="N27" s="365"/>
    </row>
    <row r="28" spans="1:16">
      <c r="C28" s="88"/>
      <c r="D28" s="89"/>
      <c r="E28" s="55"/>
      <c r="F28" s="55"/>
      <c r="G28" s="55"/>
      <c r="H28" s="55"/>
      <c r="I28" s="366" t="s">
        <v>52</v>
      </c>
      <c r="J28" s="366"/>
      <c r="K28" s="366"/>
      <c r="L28" s="367"/>
      <c r="M28" s="367"/>
      <c r="N28" s="367"/>
    </row>
    <row r="29" spans="1:16" ht="21.6" thickBot="1">
      <c r="C29" s="90"/>
      <c r="D29" s="371"/>
      <c r="E29" s="371"/>
      <c r="F29" s="371"/>
      <c r="G29" s="374" t="e">
        <f>"- ("&amp;BAHTTEXT($L$29)&amp;") -"</f>
        <v>#REF!</v>
      </c>
      <c r="H29" s="374"/>
      <c r="I29" s="374"/>
      <c r="J29" s="374"/>
      <c r="K29" s="374"/>
      <c r="L29" s="373" t="e">
        <f>SUM(L25:N28)</f>
        <v>#REF!</v>
      </c>
      <c r="M29" s="373"/>
      <c r="N29" s="373"/>
    </row>
    <row r="30" spans="1:16" ht="21.6" thickTop="1"/>
    <row r="31" spans="1:16">
      <c r="C31" s="75" t="s">
        <v>53</v>
      </c>
    </row>
    <row r="33" spans="11:11">
      <c r="K33" s="38" t="s">
        <v>54</v>
      </c>
    </row>
    <row r="35" spans="11:11" ht="31.5" customHeight="1">
      <c r="K35" s="38" t="s">
        <v>55</v>
      </c>
    </row>
    <row r="36" spans="11:11">
      <c r="K36" s="38" t="s">
        <v>57</v>
      </c>
    </row>
    <row r="37" spans="11:11">
      <c r="K37" s="38" t="s">
        <v>98</v>
      </c>
    </row>
    <row r="38" spans="11:11">
      <c r="K38" s="38" t="s">
        <v>56</v>
      </c>
    </row>
  </sheetData>
  <mergeCells count="15">
    <mergeCell ref="B21:C21"/>
    <mergeCell ref="I20:J20"/>
    <mergeCell ref="N20:P20"/>
    <mergeCell ref="H8:L8"/>
    <mergeCell ref="D29:F29"/>
    <mergeCell ref="D24:J24"/>
    <mergeCell ref="L29:N29"/>
    <mergeCell ref="G29:K29"/>
    <mergeCell ref="K7:M7"/>
    <mergeCell ref="L24:N24"/>
    <mergeCell ref="L25:N25"/>
    <mergeCell ref="L26:N26"/>
    <mergeCell ref="I28:K28"/>
    <mergeCell ref="L27:N27"/>
    <mergeCell ref="L28:N28"/>
  </mergeCells>
  <pageMargins left="0.7" right="0.7" top="5.2083333333333336E-2" bottom="0.75" header="0.3" footer="0.3"/>
  <pageSetup paperSize="9" scale="61" orientation="portrait" horizontalDpi="1200" verticalDpi="12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12</vt:i4>
      </vt:variant>
      <vt:variant>
        <vt:lpstr>Named Ranges</vt:lpstr>
      </vt:variant>
      <vt:variant>
        <vt:i4>11</vt:i4>
      </vt:variant>
    </vt:vector>
  </HeadingPairs>
  <TitlesOfParts>
    <vt:vector size="23" baseType="lpstr">
      <vt:lpstr>ไปรณีย์ตอบรับ</vt:lpstr>
      <vt:lpstr>ปกสำนวน</vt:lpstr>
      <vt:lpstr>Sheet1</vt:lpstr>
      <vt:lpstr>รายงานผลสืบทรัพย์</vt:lpstr>
      <vt:lpstr>คำขอที่ดิน</vt:lpstr>
      <vt:lpstr>คำขอขนส่ง</vt:lpstr>
      <vt:lpstr>ใบบะหน้าสำนวน</vt:lpstr>
      <vt:lpstr>แบบฟอร์ม CheckList</vt:lpstr>
      <vt:lpstr>ใบปะหน้าค่าธรรมเนียมศาล</vt:lpstr>
      <vt:lpstr>ค่าธรรมเนียมศาล</vt:lpstr>
      <vt:lpstr>ใบเสร็จค่าทำเนียมศาล</vt:lpstr>
      <vt:lpstr>ใบปะหน้าค่าใช้จ่าย</vt:lpstr>
      <vt:lpstr>คำขอขนส่ง!_Hlk49258763</vt:lpstr>
      <vt:lpstr>ค่าธรรมเนียมศาล!Print_Area</vt:lpstr>
      <vt:lpstr>คำขอขนส่ง!Print_Area</vt:lpstr>
      <vt:lpstr>คำขอที่ดิน!Print_Area</vt:lpstr>
      <vt:lpstr>ใบบะหน้าสำนวน!Print_Area</vt:lpstr>
      <vt:lpstr>ใบปะหน้าค่าใช้จ่าย!Print_Area</vt:lpstr>
      <vt:lpstr>ใบปะหน้าค่าธรรมเนียมศาล!Print_Area</vt:lpstr>
      <vt:lpstr>ปกสำนวน!Print_Area</vt:lpstr>
      <vt:lpstr>ไปรณีย์ตอบรับ!Print_Area</vt:lpstr>
      <vt:lpstr>รายงานผลสืบทรัพย์!Print_Area</vt:lpstr>
      <vt:lpstr>รายงานผลสืบทรัพย์!Print_Titles</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Kinomoto_$attawat</dc:creator>
  <cp:lastModifiedBy>AKADHAM LAW</cp:lastModifiedBy>
  <cp:lastPrinted>2025-07-02T08:39:01Z</cp:lastPrinted>
  <dcterms:created xsi:type="dcterms:W3CDTF">2016-06-06T16:13:57Z</dcterms:created>
  <dcterms:modified xsi:type="dcterms:W3CDTF">2025-07-02T08:39:05Z</dcterms:modified>
</cp:coreProperties>
</file>